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macrosheets/sheet1.xml" ContentType="application/vnd.ms-excel.macro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e63eff2bacad4a6e"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ThisWorkbook"/>
  <mc:AlternateContent xmlns:mc="http://schemas.openxmlformats.org/markup-compatibility/2006">
    <mc:Choice Requires="x15">
      <x15ac:absPath xmlns:x15ac="http://schemas.microsoft.com/office/spreadsheetml/2010/11/ac" url="C:\Sharefile\Personal Folders\Improvement on new format prg\"/>
    </mc:Choice>
  </mc:AlternateContent>
  <xr:revisionPtr revIDLastSave="0" documentId="13_ncr:1_{8191EE46-5033-4784-A08C-613A9308E874}" xr6:coauthVersionLast="41" xr6:coauthVersionMax="41" xr10:uidLastSave="{00000000-0000-0000-0000-000000000000}"/>
  <bookViews>
    <workbookView xWindow="-120" yWindow="-120" windowWidth="24240" windowHeight="13140" firstSheet="1" activeTab="10" xr2:uid="{00000000-000D-0000-FFFF-FFFF00000000}"/>
  </bookViews>
  <sheets>
    <sheet name="Profit settings" sheetId="38" state="hidden" r:id="rId1"/>
    <sheet name="ReportedeRFQ" sheetId="44" r:id="rId2"/>
    <sheet name="Macro1" sheetId="35" state="hidden" r:id="rId3"/>
    <sheet name="Clean list" sheetId="41" r:id="rId4"/>
    <sheet name="Sheet6" sheetId="39" state="hidden" r:id="rId5"/>
    <sheet name="TabOrderT" sheetId="40" r:id="rId6"/>
    <sheet name="Memory" sheetId="43" r:id="rId7"/>
    <sheet name="List" sheetId="42" r:id="rId8"/>
    <sheet name="Mem" sheetId="45" r:id="rId9"/>
    <sheet name="Part Number Matrix" sheetId="34" r:id="rId10"/>
    <sheet name="Sheet1" sheetId="16" r:id="rId11"/>
    <sheet name="Sheet5" sheetId="36" state="hidden" r:id="rId12"/>
    <sheet name="CopperRFQ" sheetId="37" state="hidden" r:id="rId13"/>
    <sheet name="Sheet2" sheetId="17" state="hidden" r:id="rId14"/>
    <sheet name="Sheet4" sheetId="18" state="hidden" r:id="rId15"/>
    <sheet name="Sheet3" sheetId="30" state="hidden" r:id="rId16"/>
    <sheet name="PRICE DETAIL - Impl Separate" sheetId="27" r:id="rId17"/>
    <sheet name="PRICE DETAIL - Impl In Burden" sheetId="28" r:id="rId18"/>
    <sheet name="PRICE DETAIL-MCO" sheetId="29" r:id="rId19"/>
    <sheet name="Summary Table" sheetId="20" state="hidden" r:id="rId20"/>
    <sheet name="Indexing" sheetId="25" state="hidden" r:id="rId21"/>
    <sheet name="Repeated Part Numbers" sheetId="26" state="hidden" r:id="rId22"/>
    <sheet name="Temp-1" sheetId="31" state="hidden" r:id="rId23"/>
    <sheet name="T1XX Cables" sheetId="32" state="hidden" r:id="rId24"/>
    <sheet name="Machote" sheetId="33" r:id="rId25"/>
  </sheets>
  <functionGroups builtInGroupCount="19"/>
  <externalReferences>
    <externalReference r:id="rId26"/>
    <externalReference r:id="rId27"/>
    <externalReference r:id="rId28"/>
    <externalReference r:id="rId29"/>
    <externalReference r:id="rId30"/>
    <externalReference r:id="rId31"/>
    <externalReference r:id="rId32"/>
    <externalReference r:id="rId33"/>
    <externalReference r:id="rId34"/>
  </externalReferences>
  <definedNames>
    <definedName name="\0" localSheetId="19">#REF!</definedName>
    <definedName name="\0">#REF!</definedName>
    <definedName name="\A" localSheetId="19">#REF!</definedName>
    <definedName name="\A">#REF!</definedName>
    <definedName name="\B" localSheetId="19">#REF!</definedName>
    <definedName name="\B">#REF!</definedName>
    <definedName name="__FUN1">IF(#REF!="","",(IF(#REF!&gt;1,#REF!/3.048,IF(#REF!&lt;1,#REF!*2.2*100,#REF!*100)))*#REF!)</definedName>
    <definedName name="__FUN6">IF(#REF!="-",")","")</definedName>
    <definedName name="_xlnm._FilterDatabase" localSheetId="3" hidden="1">'Clean list'!$A$1:$AZ$14421</definedName>
    <definedName name="_xlnm._FilterDatabase" localSheetId="7" hidden="1">List!$B$3:$C$123</definedName>
    <definedName name="_xlnm._FilterDatabase" localSheetId="1" hidden="1">ReportedeRFQ!$B$1:$E$5467</definedName>
    <definedName name="_xlnm._FilterDatabase" localSheetId="11" hidden="1">Sheet5!$B$2:$N$28</definedName>
    <definedName name="_xlnm._FilterDatabase" localSheetId="19" hidden="1">'Summary Table'!$A$3:$Q$132</definedName>
    <definedName name="_FUN1" localSheetId="19">IF(#REF!="","",(IF(#REF!&gt;1,#REF!/3.048,IF(#REF!&lt;1,#REF!*2.2*100,#REF!*100)))*#REF!)</definedName>
    <definedName name="_FUN1">IF(#REF!="","",(IF(#REF!&gt;1,#REF!/3.048,IF(#REF!&lt;1,#REF!*2.2*100,#REF!*100)))*#REF!)</definedName>
    <definedName name="_FUN2" function="1" xlm="1">IF(#REF!="","",#REF!)</definedName>
    <definedName name="_FUN3" function="1" xlm="1">IF(#REF!="-","(","")</definedName>
    <definedName name="_FUN4" localSheetId="14" function="1" xlm="1">IF(#REF!="","",INT(_FUN1))</definedName>
    <definedName name="_FUN4" localSheetId="19" function="1" xlm="1">IF(#REF!="","",INT(_FUN1))</definedName>
    <definedName name="_FUN4" function="1" xlm="1">IF(#REF!="","",INT(_FUN1))</definedName>
    <definedName name="_FUN41" localSheetId="14" function="1" xlm="1">IF(#REF!="","",INT(_FUN1))</definedName>
    <definedName name="_FUN41" localSheetId="19" function="1" xlm="1">IF(#REF!="","",INT(_FUN1))</definedName>
    <definedName name="_FUN41" function="1" xlm="1">IF(#REF!="","",INT(_FUN1))</definedName>
    <definedName name="_FUN5" localSheetId="14" function="1" xlm="1">IF(#REF!="","",(_FUN1-INT(_FUN1))*100)</definedName>
    <definedName name="_FUN5" localSheetId="19" function="1" xlm="1">IF(#REF!="","",(_FUN1-INT(_FUN1))*100)</definedName>
    <definedName name="_FUN5" function="1" xlm="1">IF(#REF!="","",(_FUN1-INT(_FUN1))*100)</definedName>
    <definedName name="_FUN51" localSheetId="14" function="1" xlm="1">IF(#REF!="","",(_FUN1-INT(_FUN1))*100)</definedName>
    <definedName name="_FUN51" localSheetId="19" function="1" xlm="1">IF(#REF!="","",(_FUN1-INT(_FUN1))*100)</definedName>
    <definedName name="_FUN51" function="1" xlm="1">IF(#REF!="","",(_FUN1-INT(_FUN1))*100)</definedName>
    <definedName name="_FUN6">IF(#REF!="-",")","")</definedName>
    <definedName name="_FUN7" function="1" xlm="1">IF(#REF!="","",IF(#REF!&gt;1,"F",IF(#REF!&lt;1,"L","P")))</definedName>
    <definedName name="_FUN8" function="1" xlm="1">IF(#REF!="","",#REF!)</definedName>
    <definedName name="All_Other">#REF!</definedName>
    <definedName name="ARS">#REF!</definedName>
    <definedName name="ATS">#REF!</definedName>
    <definedName name="AUD">#REF!</definedName>
    <definedName name="BEF">#REF!</definedName>
    <definedName name="BRL">#REF!</definedName>
    <definedName name="BWP">#REF!</definedName>
    <definedName name="CAD">#REF!</definedName>
    <definedName name="CHF">#REF!</definedName>
    <definedName name="CLEAR" localSheetId="19">[1]PLASTIC!$C$7:$H$17,[1]PLASTIC!#REF!,[1]PLASTIC!$D$19,[1]PLASTIC!$H$19,[1]PLASTIC!$H$21,[1]PLASTIC!$H$23,[1]PLASTIC!$D$21,[1]PLASTIC!$D$24,[1]PLASTIC!#REF!,[1]PLASTIC!#REF!,[1]PLASTIC!#REF!,[1]PLASTIC!$D$25,[1]PLASTIC!#REF!</definedName>
    <definedName name="CLEAR">[1]PLASTIC!$C$7:$H$17,[1]PLASTIC!#REF!,[1]PLASTIC!$D$19,[1]PLASTIC!$H$19,[1]PLASTIC!$H$21,[1]PLASTIC!$H$23,[1]PLASTIC!$D$21,[1]PLASTIC!$D$24,[1]PLASTIC!#REF!,[1]PLASTIC!#REF!,[1]PLASTIC!#REF!,[1]PLASTIC!$D$25,[1]PLASTIC!#REF!</definedName>
    <definedName name="ClearData" localSheetId="14">Sheet4!ClearData</definedName>
    <definedName name="ClearData" localSheetId="19">'Summary Table'!ClearData</definedName>
    <definedName name="ClearData">Sheet4!ClearData</definedName>
    <definedName name="CLP">#REF!</definedName>
    <definedName name="COMPARACION">#REF!</definedName>
    <definedName name="CompInfo">[2]CECE!$DH:$DU</definedName>
    <definedName name="cop_cost" localSheetId="19">#REF!</definedName>
    <definedName name="cop_cost">#REF!</definedName>
    <definedName name="Copper">#REF!</definedName>
    <definedName name="copper_adj" localSheetId="19">#REF!</definedName>
    <definedName name="copper_adj">#REF!</definedName>
    <definedName name="copper_brass" localSheetId="19">#REF!</definedName>
    <definedName name="copper_brass">#REF!</definedName>
    <definedName name="CopperCostedAt" localSheetId="19">#REF!</definedName>
    <definedName name="CopperCostedAt">#REF!</definedName>
    <definedName name="counter2">#REF!</definedName>
    <definedName name="counter3">#REF!</definedName>
    <definedName name="Currency_Code" localSheetId="19">[3]CECE!#REF!</definedName>
    <definedName name="Currency_Code">#REF!</definedName>
    <definedName name="Customer" localSheetId="13">#REF!</definedName>
    <definedName name="Customer" localSheetId="14">#REF!</definedName>
    <definedName name="Customer" localSheetId="19">'Summary Table'!$B$4:$B$67</definedName>
    <definedName name="Customer">#REF!</definedName>
    <definedName name="data_entry" localSheetId="13">Sheet2!data_entry</definedName>
    <definedName name="data_entry" localSheetId="14">Sheet4!data_entry</definedName>
    <definedName name="data_entry" localSheetId="19">'Summary Table'!data_entry</definedName>
    <definedName name="data_entry">Sheet2!data_entry</definedName>
    <definedName name="_xlnm.Database">#REF!</definedName>
    <definedName name="DCS" localSheetId="13">#REF!</definedName>
    <definedName name="DCS" localSheetId="14">#REF!</definedName>
    <definedName name="DCS" localSheetId="19">#REF!</definedName>
    <definedName name="DCS">#REF!</definedName>
    <definedName name="DeleteRows" localSheetId="14">Sheet4!DeleteRows</definedName>
    <definedName name="DeleteRows" localSheetId="19">'Summary Table'!DeleteRows</definedName>
    <definedName name="DeleteRows">Sheet4!DeleteRows</definedName>
    <definedName name="DeleteTaktLine" localSheetId="14">Sheet4!DeleteTaktLine</definedName>
    <definedName name="DeleteTaktLine" localSheetId="19">'Summary Table'!DeleteTaktLine</definedName>
    <definedName name="DeleteTaktLine">Sheet4!DeleteTaktLine</definedName>
    <definedName name="DEM">#REF!</definedName>
    <definedName name="DEPT" localSheetId="19">[1]PLASTIC!#REF!</definedName>
    <definedName name="DEPT">[1]PLASTIC!#REF!</definedName>
    <definedName name="Desc_Code" localSheetId="13">#REF!</definedName>
    <definedName name="Desc_Code" localSheetId="14">#REF!</definedName>
    <definedName name="Desc_Code" localSheetId="19">#REF!</definedName>
    <definedName name="Desc_Code">#REF!</definedName>
    <definedName name="dest" localSheetId="19">#REF!</definedName>
    <definedName name="dest">#REF!</definedName>
    <definedName name="DIARIO">[4]Values!$B$34</definedName>
    <definedName name="EndPrintArea" localSheetId="19">#REF!</definedName>
    <definedName name="EndPrintArea">#REF!</definedName>
    <definedName name="Err_Msg" localSheetId="13">#REF!</definedName>
    <definedName name="Err_Msg" localSheetId="14">#REF!</definedName>
    <definedName name="Err_Msg" localSheetId="19">#REF!</definedName>
    <definedName name="Err_Msg">#REF!</definedName>
    <definedName name="ESP">#REF!</definedName>
    <definedName name="EUR">#REF!</definedName>
    <definedName name="Feasibility" localSheetId="17" hidden="1">{#N/A,#N/A,FALSE,"Sheet1"}</definedName>
    <definedName name="Feasibility" localSheetId="18" hidden="1">{#N/A,#N/A,FALSE,"Sheet1"}</definedName>
    <definedName name="Feasibility" localSheetId="0" hidden="1">{#N/A,#N/A,FALSE,"Sheet1"}</definedName>
    <definedName name="Feasibility" hidden="1">{#N/A,#N/A,FALSE,"Sheet1"}</definedName>
    <definedName name="Feasibility1" localSheetId="17" hidden="1">{#N/A,#N/A,FALSE,"Sheet1"}</definedName>
    <definedName name="Feasibility1" localSheetId="18" hidden="1">{#N/A,#N/A,FALSE,"Sheet1"}</definedName>
    <definedName name="Feasibility1" localSheetId="0" hidden="1">{#N/A,#N/A,FALSE,"Sheet1"}</definedName>
    <definedName name="Feasibility1" hidden="1">{#N/A,#N/A,FALSE,"Sheet1"}</definedName>
    <definedName name="freight" localSheetId="19">#REF!</definedName>
    <definedName name="freight">#REF!</definedName>
    <definedName name="FRF">#REF!</definedName>
    <definedName name="funnchg" localSheetId="17" hidden="1">{#N/A,#N/A,FALSE,"Sheet1"}</definedName>
    <definedName name="funnchg" localSheetId="18" hidden="1">{#N/A,#N/A,FALSE,"Sheet1"}</definedName>
    <definedName name="funnchg" localSheetId="0" hidden="1">{#N/A,#N/A,FALSE,"Sheet1"}</definedName>
    <definedName name="funnchg" hidden="1">{#N/A,#N/A,FALSE,"Sheet1"}</definedName>
    <definedName name="GBP">#REF!</definedName>
    <definedName name="hoja2" localSheetId="17" hidden="1">{#N/A,#N/A,FALSE,"EWO Sheet1";#N/A,#N/A,FALSE,"EWO Sheet2";#N/A,#N/A,FALSE,"Financial Worksheet"}</definedName>
    <definedName name="hoja2" localSheetId="18" hidden="1">{#N/A,#N/A,FALSE,"EWO Sheet1";#N/A,#N/A,FALSE,"EWO Sheet2";#N/A,#N/A,FALSE,"Financial Worksheet"}</definedName>
    <definedName name="hoja2" localSheetId="0" hidden="1">{#N/A,#N/A,FALSE,"EWO Sheet1";#N/A,#N/A,FALSE,"EWO Sheet2";#N/A,#N/A,FALSE,"Financial Worksheet"}</definedName>
    <definedName name="hoja2" hidden="1">{#N/A,#N/A,FALSE,"EWO Sheet1";#N/A,#N/A,FALSE,"EWO Sheet2";#N/A,#N/A,FALSE,"Financial Worksheet"}</definedName>
    <definedName name="HOURLY">[4]Values!$B$30</definedName>
    <definedName name="InBoundFreight" localSheetId="19">#REF!</definedName>
    <definedName name="InBoundFreight">#REF!</definedName>
    <definedName name="InhouseCopCostTotalUnit" localSheetId="19">#REF!</definedName>
    <definedName name="InhouseCopCostTotalUnit">#REF!</definedName>
    <definedName name="InhouseCopperAdj" localSheetId="19">#REF!</definedName>
    <definedName name="InhouseCopperAdj">#REF!</definedName>
    <definedName name="InhouseCopperAdjRate">#REF!</definedName>
    <definedName name="InhouseCopperInBrass">#REF!</definedName>
    <definedName name="InhouseCopperInBrassRate">#REF!</definedName>
    <definedName name="InhouseMtlAdj">#REF!</definedName>
    <definedName name="InhouseMtlAdjRate">#REF!</definedName>
    <definedName name="InhouseTotal100Ass">#REF!</definedName>
    <definedName name="InsertRows" localSheetId="14">Sheet4!InsertRows</definedName>
    <definedName name="InsertRows" localSheetId="19">'Summary Table'!InsertRows</definedName>
    <definedName name="InsertRows">Sheet4!InsertRows</definedName>
    <definedName name="ITL">#REF!</definedName>
    <definedName name="JPY">#REF!</definedName>
    <definedName name="Labor_OH" localSheetId="13">#REF!</definedName>
    <definedName name="Labor_OH" localSheetId="14">#REF!</definedName>
    <definedName name="Labor_OH" localSheetId="19">#REF!</definedName>
    <definedName name="Labor_OH">#REF!</definedName>
    <definedName name="LastH" localSheetId="19">#REF!</definedName>
    <definedName name="LastH">#REF!</definedName>
    <definedName name="LastV" localSheetId="19">#REF!</definedName>
    <definedName name="LastV">#REF!</definedName>
    <definedName name="LeadTime" localSheetId="14">Sheet4!LeadTime</definedName>
    <definedName name="LeadTime" localSheetId="19">'Summary Table'!LeadTime</definedName>
    <definedName name="LeadTime">Sheet4!LeadTime</definedName>
    <definedName name="ListCustPlt" localSheetId="13">INDEX(Sheet2!Plants,MATCH([2]CECE!XFC1,Sheet2!Customer,0),0)</definedName>
    <definedName name="ListCustPlt" localSheetId="14">INDEX(Sheet4!Plants,MATCH([2]CECE!XFC1,Sheet4!Customer,0),0)</definedName>
    <definedName name="ListCustPlt" localSheetId="19">INDEX('Summary Table'!Plants,MATCH([2]CECE!XFC1,Customer,0),0)</definedName>
    <definedName name="ListCustPlt">INDEX(Plants,MATCH(#REF!,Customer,0),0)</definedName>
    <definedName name="loc_table" localSheetId="19">#REF!</definedName>
    <definedName name="loc_table">#REF!</definedName>
    <definedName name="Material" localSheetId="13">#REF!</definedName>
    <definedName name="Material" localSheetId="14">#REF!</definedName>
    <definedName name="Material" localSheetId="19">#REF!</definedName>
    <definedName name="Material">#REF!</definedName>
    <definedName name="MaterialEnd" localSheetId="19">#REF!</definedName>
    <definedName name="MaterialEnd">#REF!</definedName>
    <definedName name="MaterialStart" localSheetId="19">#REF!</definedName>
    <definedName name="MaterialStart">#REF!</definedName>
    <definedName name="NLG">#REF!</definedName>
    <definedName name="NOK">#REF!</definedName>
    <definedName name="OCOGS" localSheetId="13">#REF!</definedName>
    <definedName name="OCOGS" localSheetId="14">#REF!</definedName>
    <definedName name="OCOGS" localSheetId="19">#REF!</definedName>
    <definedName name="OCOGS">#REF!</definedName>
    <definedName name="OIcell">'[5]CashFlow Group 4'!$Q$44</definedName>
    <definedName name="P_N" localSheetId="13">#REF!</definedName>
    <definedName name="P_N" localSheetId="14">#REF!</definedName>
    <definedName name="P_N" localSheetId="19">#REF!</definedName>
    <definedName name="P_N">#REF!</definedName>
    <definedName name="P1R1" localSheetId="19">#REF!</definedName>
    <definedName name="P1R1">#REF!</definedName>
    <definedName name="P2H1" localSheetId="19">#REF!</definedName>
    <definedName name="P2H1">#REF!</definedName>
    <definedName name="P2R1" localSheetId="19">#REF!</definedName>
    <definedName name="P2R1">#REF!</definedName>
    <definedName name="P2R2" localSheetId="19">#REF!</definedName>
    <definedName name="P2R2">#REF!</definedName>
    <definedName name="P2R3" localSheetId="19">#REF!</definedName>
    <definedName name="P2R3">#REF!</definedName>
    <definedName name="P2R4" localSheetId="19">#REF!</definedName>
    <definedName name="P2R4">#REF!</definedName>
    <definedName name="P2R5" localSheetId="19">#REF!</definedName>
    <definedName name="P2R5">#REF!</definedName>
    <definedName name="P2R6" localSheetId="19">#REF!</definedName>
    <definedName name="P2R6">#REF!</definedName>
    <definedName name="P2R7">#REF!</definedName>
    <definedName name="P3H1" localSheetId="19">#REF!</definedName>
    <definedName name="P3H1">#REF!</definedName>
    <definedName name="P3R1" localSheetId="19">#REF!</definedName>
    <definedName name="P3R1">#REF!</definedName>
    <definedName name="P3R2" localSheetId="19">#REF!</definedName>
    <definedName name="P3R2">#REF!</definedName>
    <definedName name="P3R3">#REF!</definedName>
    <definedName name="P4R1" localSheetId="19">#REF!</definedName>
    <definedName name="P4R1">#REF!</definedName>
    <definedName name="pack_cost" localSheetId="19">#REF!</definedName>
    <definedName name="pack_cost">#REF!</definedName>
    <definedName name="Packaging" localSheetId="19">#REF!</definedName>
    <definedName name="Packaging">#REF!</definedName>
    <definedName name="PlaceHolder">#REF!</definedName>
    <definedName name="Plant" localSheetId="13">#REF!</definedName>
    <definedName name="Plant" localSheetId="14">#REF!</definedName>
    <definedName name="Plant" localSheetId="19">#REF!</definedName>
    <definedName name="Plant">#REF!</definedName>
    <definedName name="Plants" localSheetId="13">[2]Cust_Validate!$B$2:$S$71</definedName>
    <definedName name="Plants" localSheetId="14">[2]Cust_Validate!$B$2:$S$71</definedName>
    <definedName name="Plants" localSheetId="19">[2]Cust_Validate!$B$2:$S$71</definedName>
    <definedName name="Plants">#REF!</definedName>
    <definedName name="_xlnm.Print_Area" localSheetId="19">'Summary Table'!$A$1:$L$67</definedName>
    <definedName name="PRINTOUT" localSheetId="19">[1]PLASTIC!#REF!</definedName>
    <definedName name="PRINTOUT">[1]PLASTIC!#REF!</definedName>
    <definedName name="PTE">#REF!</definedName>
    <definedName name="PURCH" localSheetId="19">#REF!</definedName>
    <definedName name="PURCH">#REF!</definedName>
    <definedName name="PurchCopperAdj" localSheetId="19">#REF!</definedName>
    <definedName name="PurchCopperAdj">#REF!</definedName>
    <definedName name="PurchCopperAdjRate" localSheetId="19">#REF!</definedName>
    <definedName name="PurchCopperAdjRate">#REF!</definedName>
    <definedName name="PurchCopperCostedAtRate">#REF!</definedName>
    <definedName name="PurchCopperInBrass">#REF!</definedName>
    <definedName name="PurchCopperInBrassRate">#REF!</definedName>
    <definedName name="PurchMtlAdj">#REF!</definedName>
    <definedName name="PurchMtlAdjRate">#REF!</definedName>
    <definedName name="PurchTotal100Ass">#REF!</definedName>
    <definedName name="Reason">'[6]Cashflow (Detailed)'!$A$100:$A$110</definedName>
    <definedName name="Ref_Cost_Lusos" localSheetId="13">#REF!</definedName>
    <definedName name="Ref_Cost_Lusos" localSheetId="14">#REF!</definedName>
    <definedName name="Ref_Cost_Lusos" localSheetId="19">#REF!</definedName>
    <definedName name="Ref_Cost_Lusos">#REF!</definedName>
    <definedName name="rpt_cop_cost" localSheetId="19">#REF!</definedName>
    <definedName name="rpt_cop_cost">#REF!</definedName>
    <definedName name="SALARY">[4]Values!$B$31</definedName>
    <definedName name="SAP_UOM" localSheetId="13">#REF!</definedName>
    <definedName name="SAP_UOM" localSheetId="14">#REF!</definedName>
    <definedName name="SAP_UOM" localSheetId="19">#REF!</definedName>
    <definedName name="SAP_UOM">#REF!</definedName>
    <definedName name="SaveForm" localSheetId="14">Sheet4!SaveForm</definedName>
    <definedName name="SaveForm" localSheetId="19">'Summary Table'!SaveForm</definedName>
    <definedName name="SaveForm">Sheet4!SaveForm</definedName>
    <definedName name="SEK">#REF!</definedName>
    <definedName name="SignOff">'[6]Cashflow (Detailed)'!$D$100:$D$110</definedName>
    <definedName name="Source_of_Cost" localSheetId="13">#REF!</definedName>
    <definedName name="Source_of_Cost" localSheetId="14">#REF!</definedName>
    <definedName name="Source_of_Cost" localSheetId="19">#REF!</definedName>
    <definedName name="Source_of_Cost">#REF!</definedName>
    <definedName name="tblAuxiliaryMold">#REF!</definedName>
    <definedName name="TP">#REF!</definedName>
    <definedName name="TP__Currency">#REF!</definedName>
    <definedName name="Unit_Cost">#REF!</definedName>
    <definedName name="UOMPc">#REF!</definedName>
    <definedName name="UPDATE_SCALE" localSheetId="14">Sheet4!UPDATE_SCALE</definedName>
    <definedName name="UPDATE_SCALE" localSheetId="19">'Summary Table'!UPDATE_SCALE</definedName>
    <definedName name="UPDATE_SCALE">Sheet4!UPDATE_SCALE</definedName>
    <definedName name="Workhorse" localSheetId="19">[7]Cust_Validate!#REF!</definedName>
    <definedName name="Workhorse">#REF!</definedName>
    <definedName name="wrn.change." localSheetId="17" hidden="1">{#N/A,#N/A,FALSE,"Sheet1"}</definedName>
    <definedName name="wrn.change." localSheetId="18" hidden="1">{#N/A,#N/A,FALSE,"Sheet1"}</definedName>
    <definedName name="wrn.change." localSheetId="0" hidden="1">{#N/A,#N/A,FALSE,"Sheet1"}</definedName>
    <definedName name="wrn.change." hidden="1">{#N/A,#N/A,FALSE,"Sheet1"}</definedName>
    <definedName name="wrn.change_request." localSheetId="17" hidden="1">{#N/A,#N/A,FALSE,"Sheet1"}</definedName>
    <definedName name="wrn.change_request." localSheetId="18" hidden="1">{#N/A,#N/A,FALSE,"Sheet1"}</definedName>
    <definedName name="wrn.change_request." localSheetId="0" hidden="1">{#N/A,#N/A,FALSE,"Sheet1"}</definedName>
    <definedName name="wrn.change_request." hidden="1">{#N/A,#N/A,FALSE,"Sheet1"}</definedName>
    <definedName name="wrn.EWO." localSheetId="17" hidden="1">{#N/A,#N/A,FALSE,"EWO Sheet1";#N/A,#N/A,FALSE,"EWO Sheet2";#N/A,#N/A,FALSE,"Financial Worksheet"}</definedName>
    <definedName name="wrn.EWO." localSheetId="18" hidden="1">{#N/A,#N/A,FALSE,"EWO Sheet1";#N/A,#N/A,FALSE,"EWO Sheet2";#N/A,#N/A,FALSE,"Financial Worksheet"}</definedName>
    <definedName name="wrn.EWO." localSheetId="0" hidden="1">{#N/A,#N/A,FALSE,"EWO Sheet1";#N/A,#N/A,FALSE,"EWO Sheet2";#N/A,#N/A,FALSE,"Financial Worksheet"}</definedName>
    <definedName name="wrn.EWO." hidden="1">{#N/A,#N/A,FALSE,"EWO Sheet1";#N/A,#N/A,FALSE,"EWO Sheet2";#N/A,#N/A,FALSE,"Financial Worksheet"}</definedName>
    <definedName name="Z_AEF3266B_3421_4958_A44A_D18A58E0735F_.wvu.FilterData" localSheetId="19" hidden="1">'Summary Table'!$B$3:$L$67</definedName>
    <definedName name="Z_AEF3266B_3421_4958_A44A_D18A58E0735F_.wvu.PrintArea" localSheetId="19" hidden="1">'Summary Table'!$A$1:$L$67</definedName>
    <definedName name="Z_B5AC17E0_C849_46E3_8339_7E75140487E3_.wvu.FilterData" localSheetId="19" hidden="1">'Summary Table'!$B$3:$L$67</definedName>
    <definedName name="Z_B5AC17E0_C849_46E3_8339_7E75140487E3_.wvu.PrintArea" localSheetId="19" hidden="1">'Summary Table'!$A$1:$L$67</definedName>
  </definedNames>
  <calcPr calcId="191029"/>
  <customWorkbookViews>
    <customWorkbookView name="bz7wvn - Personal View" guid="{AEF3266B-3421-4958-A44A-D18A58E0735F}" autoUpdate="1" mergeInterval="15" personalView="1" maximized="1" windowWidth="1020" windowHeight="576" tabRatio="834" activeSheetId="3"/>
    <customWorkbookView name="sz6rc9 - Personal View" guid="{B5AC17E0-C849-46E3-8339-7E75140487E3}" mergeInterval="0" personalView="1" maximized="1" windowWidth="1020" windowHeight="550" tabRatio="834" activeSheetId="9"/>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K1" i="41" l="1" a="1"/>
  <c r="AK1" i="41" s="1"/>
  <c r="Z1048555" i="16" l="1"/>
  <c r="Y1048555" i="16"/>
  <c r="Z91774" i="16" l="1"/>
  <c r="Y91774" i="16"/>
  <c r="X91774" i="16"/>
  <c r="O8" i="29" l="1"/>
  <c r="O8" i="27" l="1"/>
  <c r="I288" i="18" l="1"/>
  <c r="I289" i="18"/>
  <c r="I290" i="18"/>
  <c r="I291" i="18"/>
  <c r="I292" i="18"/>
  <c r="I293" i="18"/>
  <c r="I294" i="18"/>
  <c r="I295" i="18"/>
  <c r="I296" i="18"/>
  <c r="I297" i="18"/>
  <c r="I298" i="18"/>
  <c r="I299" i="18"/>
  <c r="I300" i="18"/>
  <c r="I301" i="18"/>
  <c r="I302" i="18"/>
  <c r="I303" i="18"/>
  <c r="I304" i="18"/>
  <c r="I305" i="18"/>
  <c r="I306" i="18"/>
  <c r="I307" i="18"/>
  <c r="I308" i="18"/>
  <c r="I309" i="18"/>
  <c r="I310" i="18"/>
  <c r="I311" i="18"/>
  <c r="I312" i="18"/>
  <c r="I313" i="18"/>
  <c r="P23" i="33" l="1"/>
  <c r="O23" i="33"/>
  <c r="N23" i="33"/>
  <c r="N24" i="33" s="1"/>
  <c r="P22" i="33"/>
  <c r="O22" i="33"/>
  <c r="N22" i="33"/>
  <c r="P21" i="33"/>
  <c r="O21" i="33"/>
  <c r="N21" i="33"/>
  <c r="P18" i="33"/>
  <c r="O18" i="33"/>
  <c r="N18" i="33"/>
  <c r="P17" i="33"/>
  <c r="O17" i="33"/>
  <c r="N17" i="33"/>
  <c r="P16" i="33"/>
  <c r="O16" i="33"/>
  <c r="N16" i="33"/>
  <c r="P15" i="33"/>
  <c r="O15" i="33"/>
  <c r="N15" i="33"/>
  <c r="P14" i="33"/>
  <c r="O14" i="33"/>
  <c r="N14" i="33"/>
  <c r="P13" i="33"/>
  <c r="O13" i="33"/>
  <c r="N13" i="33"/>
  <c r="P12" i="33"/>
  <c r="O12" i="33"/>
  <c r="N12" i="33"/>
  <c r="P11" i="33"/>
  <c r="O11" i="33"/>
  <c r="N11" i="33"/>
  <c r="P10" i="33"/>
  <c r="O10" i="33"/>
  <c r="N10" i="33"/>
  <c r="P9" i="33"/>
  <c r="O9" i="33"/>
  <c r="N9" i="33"/>
  <c r="P8" i="33"/>
  <c r="O8" i="33"/>
  <c r="N8" i="33"/>
  <c r="N20" i="33" l="1"/>
  <c r="P20" i="33"/>
  <c r="P24" i="33" s="1"/>
  <c r="O24" i="33" s="1"/>
  <c r="O20" i="33"/>
  <c r="F3" i="29" l="1"/>
  <c r="F3" i="28"/>
  <c r="F3" i="27"/>
  <c r="N20" i="29" l="1"/>
  <c r="N20" i="28"/>
  <c r="N20" i="27" l="1"/>
  <c r="F24" i="29" l="1"/>
  <c r="B15" i="29"/>
  <c r="N13" i="29"/>
  <c r="C11" i="29"/>
  <c r="C7" i="29"/>
  <c r="N4" i="29"/>
  <c r="O4" i="29" s="1"/>
  <c r="F24" i="28"/>
  <c r="K24" i="28" s="1"/>
  <c r="B15" i="28"/>
  <c r="N13" i="28"/>
  <c r="C11" i="28"/>
  <c r="C7" i="28"/>
  <c r="N4" i="28"/>
  <c r="N21" i="28" s="1"/>
  <c r="F24" i="27"/>
  <c r="B15" i="27"/>
  <c r="N13" i="27"/>
  <c r="C11" i="27"/>
  <c r="C7" i="27"/>
  <c r="N4" i="27"/>
  <c r="N22" i="27" s="1"/>
  <c r="O8" i="28" l="1"/>
  <c r="N8" i="28" s="1"/>
  <c r="J24" i="28"/>
  <c r="N24" i="28" s="1"/>
  <c r="L24" i="28"/>
  <c r="B24" i="29"/>
  <c r="J24" i="29"/>
  <c r="N24" i="29" s="1"/>
  <c r="K24" i="29"/>
  <c r="L24" i="29" s="1"/>
  <c r="B24" i="27"/>
  <c r="K24" i="27"/>
  <c r="L24" i="27" s="1"/>
  <c r="J24" i="27"/>
  <c r="N24" i="27" s="1"/>
  <c r="N5" i="29"/>
  <c r="O5" i="29" s="1"/>
  <c r="N21" i="29"/>
  <c r="N22" i="29"/>
  <c r="N8" i="29"/>
  <c r="O4" i="28"/>
  <c r="O4" i="27"/>
  <c r="N22" i="28"/>
  <c r="B24" i="28"/>
  <c r="N5" i="27"/>
  <c r="O5" i="27" s="1"/>
  <c r="N5" i="28"/>
  <c r="O5" i="28" s="1"/>
  <c r="N21" i="27"/>
  <c r="N8" i="27"/>
  <c r="O24" i="27" l="1"/>
  <c r="O6" i="27" s="1"/>
  <c r="O19" i="27"/>
  <c r="N19" i="27" s="1"/>
  <c r="O24" i="28"/>
  <c r="O6" i="28" s="1"/>
  <c r="O19" i="28"/>
  <c r="N19" i="28" s="1"/>
  <c r="O24" i="29"/>
  <c r="O6" i="29" s="1"/>
  <c r="O19" i="29"/>
  <c r="N19" i="29" s="1"/>
  <c r="O7" i="28" l="1"/>
  <c r="O7" i="29"/>
  <c r="O7" i="27"/>
  <c r="N6" i="29"/>
  <c r="N6" i="28"/>
  <c r="N6" i="27"/>
  <c r="N7" i="28" l="1"/>
  <c r="N7" i="29"/>
  <c r="N7" i="27"/>
  <c r="K132" i="20" l="1"/>
  <c r="A132" i="20"/>
  <c r="Q131" i="20"/>
  <c r="P131" i="20"/>
  <c r="A131" i="20"/>
  <c r="Q130" i="20"/>
  <c r="P130" i="20"/>
  <c r="K130" i="20"/>
  <c r="A130" i="20"/>
  <c r="K129" i="20"/>
  <c r="A129" i="20"/>
  <c r="K128" i="20"/>
  <c r="A128" i="20"/>
  <c r="K127" i="20"/>
  <c r="A127" i="20"/>
  <c r="Q126" i="20"/>
  <c r="P126" i="20"/>
  <c r="K126" i="20"/>
  <c r="A126" i="20"/>
  <c r="Q125" i="20"/>
  <c r="P125" i="20"/>
  <c r="K125" i="20"/>
  <c r="A125" i="20"/>
  <c r="K124" i="20"/>
  <c r="A124" i="20"/>
  <c r="K123" i="20"/>
  <c r="A123" i="20"/>
  <c r="K122" i="20"/>
  <c r="A122" i="20"/>
  <c r="K121" i="20"/>
  <c r="A121" i="20"/>
  <c r="K120" i="20"/>
  <c r="A120" i="20"/>
  <c r="K119" i="20"/>
  <c r="A119" i="20"/>
  <c r="K118" i="20"/>
  <c r="A118" i="20"/>
  <c r="K117" i="20"/>
  <c r="A117" i="20"/>
  <c r="K116" i="20"/>
  <c r="A116" i="20"/>
  <c r="K115" i="20"/>
  <c r="A115" i="20"/>
  <c r="K114" i="20"/>
  <c r="A114" i="20"/>
  <c r="K113" i="20"/>
  <c r="A113" i="20"/>
  <c r="K112" i="20"/>
  <c r="A112" i="20"/>
  <c r="K111" i="20"/>
  <c r="A111" i="20"/>
  <c r="Q110" i="20"/>
  <c r="P110" i="20"/>
  <c r="K110" i="20"/>
  <c r="A110" i="20"/>
  <c r="Q109" i="20"/>
  <c r="P109" i="20"/>
  <c r="K109" i="20"/>
  <c r="A109" i="20"/>
  <c r="Q108" i="20"/>
  <c r="P108" i="20"/>
  <c r="K108" i="20"/>
  <c r="A108" i="20"/>
  <c r="Q107" i="20"/>
  <c r="P107" i="20"/>
  <c r="K107" i="20"/>
  <c r="A107" i="20"/>
  <c r="Q106" i="20"/>
  <c r="P106" i="20"/>
  <c r="K106" i="20"/>
  <c r="A106" i="20"/>
  <c r="Q105" i="20"/>
  <c r="P105" i="20"/>
  <c r="K105" i="20"/>
  <c r="A105" i="20"/>
  <c r="Q104" i="20"/>
  <c r="P104" i="20"/>
  <c r="K104" i="20"/>
  <c r="A104" i="20"/>
  <c r="K103" i="20"/>
  <c r="A103" i="20"/>
  <c r="K102" i="20"/>
  <c r="A102" i="20"/>
  <c r="K101" i="20"/>
  <c r="A101" i="20"/>
  <c r="K100" i="20"/>
  <c r="A100" i="20"/>
  <c r="K99" i="20"/>
  <c r="A99" i="20"/>
  <c r="K98" i="20"/>
  <c r="A98" i="20"/>
  <c r="K97" i="20"/>
  <c r="A97" i="20"/>
  <c r="Q96" i="20"/>
  <c r="P96" i="20"/>
  <c r="K96" i="20"/>
  <c r="A96" i="20"/>
  <c r="K95" i="20"/>
  <c r="A95" i="20"/>
  <c r="K94" i="20"/>
  <c r="A94" i="20"/>
  <c r="Q93" i="20"/>
  <c r="P93" i="20"/>
  <c r="K93" i="20"/>
  <c r="A93" i="20"/>
  <c r="K92" i="20"/>
  <c r="A92" i="20"/>
  <c r="K91" i="20"/>
  <c r="A91" i="20"/>
  <c r="K90" i="20"/>
  <c r="A90" i="20"/>
  <c r="K89" i="20"/>
  <c r="A89" i="20"/>
  <c r="K88" i="20"/>
  <c r="A88" i="20"/>
  <c r="K87" i="20"/>
  <c r="A87" i="20"/>
  <c r="Q86" i="20"/>
  <c r="P86" i="20"/>
  <c r="K86" i="20"/>
  <c r="A86" i="20"/>
  <c r="Q85" i="20"/>
  <c r="P85" i="20"/>
  <c r="K85" i="20"/>
  <c r="A85" i="20"/>
  <c r="Q84" i="20"/>
  <c r="P84" i="20"/>
  <c r="K84" i="20"/>
  <c r="A84" i="20"/>
  <c r="K83" i="20"/>
  <c r="A83" i="20"/>
  <c r="K82" i="20"/>
  <c r="A82" i="20"/>
  <c r="K81" i="20"/>
  <c r="A81" i="20"/>
  <c r="K80" i="20"/>
  <c r="A80" i="20"/>
  <c r="K79" i="20"/>
  <c r="A79" i="20"/>
  <c r="K78" i="20"/>
  <c r="A78" i="20"/>
  <c r="Q77" i="20"/>
  <c r="P77" i="20"/>
  <c r="K77" i="20"/>
  <c r="A77" i="20"/>
  <c r="Q76" i="20"/>
  <c r="P76" i="20"/>
  <c r="K76" i="20"/>
  <c r="A76" i="20"/>
  <c r="Q75" i="20"/>
  <c r="P75" i="20"/>
  <c r="K75" i="20"/>
  <c r="A75" i="20"/>
  <c r="Q74" i="20"/>
  <c r="P74" i="20"/>
  <c r="K74" i="20"/>
  <c r="A74" i="20"/>
  <c r="Q73" i="20"/>
  <c r="P73" i="20"/>
  <c r="K73" i="20"/>
  <c r="A73" i="20"/>
  <c r="Q72" i="20"/>
  <c r="P72" i="20"/>
  <c r="K72" i="20"/>
  <c r="A72" i="20"/>
  <c r="K71" i="20"/>
  <c r="A71" i="20"/>
  <c r="K70" i="20"/>
  <c r="A70" i="20"/>
  <c r="K69" i="20"/>
  <c r="A69" i="20"/>
  <c r="K68" i="20"/>
  <c r="A68" i="20"/>
  <c r="K67" i="20"/>
  <c r="A67" i="20"/>
  <c r="K66" i="20"/>
  <c r="A66" i="20"/>
  <c r="K65" i="20"/>
  <c r="A65" i="20"/>
  <c r="K64" i="20"/>
  <c r="A64" i="20"/>
  <c r="Q63" i="20"/>
  <c r="P63" i="20"/>
  <c r="K63" i="20"/>
  <c r="A63" i="20"/>
  <c r="K62" i="20"/>
  <c r="A62" i="20"/>
  <c r="K61" i="20"/>
  <c r="A61" i="20"/>
  <c r="K60" i="20"/>
  <c r="A60" i="20"/>
  <c r="K59" i="20"/>
  <c r="A59" i="20"/>
  <c r="Q58" i="20"/>
  <c r="P58" i="20"/>
  <c r="K58" i="20"/>
  <c r="A58" i="20"/>
  <c r="Q57" i="20"/>
  <c r="P57" i="20"/>
  <c r="K57" i="20"/>
  <c r="A57" i="20"/>
  <c r="K56" i="20"/>
  <c r="A56" i="20"/>
  <c r="K55" i="20"/>
  <c r="A55" i="20"/>
  <c r="Q54" i="20"/>
  <c r="P54" i="20"/>
  <c r="K54" i="20"/>
  <c r="A54" i="20"/>
  <c r="Q53" i="20"/>
  <c r="P53" i="20"/>
  <c r="K53" i="20"/>
  <c r="A53" i="20"/>
  <c r="Q52" i="20"/>
  <c r="P52" i="20"/>
  <c r="K52" i="20"/>
  <c r="A52" i="20"/>
  <c r="Q51" i="20"/>
  <c r="P51" i="20"/>
  <c r="K51" i="20"/>
  <c r="A51" i="20"/>
  <c r="K50" i="20"/>
  <c r="A50" i="20"/>
  <c r="K49" i="20"/>
  <c r="A49" i="20"/>
  <c r="Q48" i="20"/>
  <c r="P48" i="20"/>
  <c r="K48" i="20"/>
  <c r="A48" i="20"/>
  <c r="Q47" i="20"/>
  <c r="P47" i="20"/>
  <c r="K47" i="20"/>
  <c r="A47" i="20"/>
  <c r="Q46" i="20"/>
  <c r="P46" i="20"/>
  <c r="K46" i="20"/>
  <c r="A46" i="20"/>
  <c r="Q45" i="20"/>
  <c r="P45" i="20"/>
  <c r="K45" i="20"/>
  <c r="A45" i="20"/>
  <c r="Q44" i="20"/>
  <c r="P44" i="20"/>
  <c r="K44" i="20"/>
  <c r="A44" i="20"/>
  <c r="K43" i="20"/>
  <c r="A43" i="20"/>
  <c r="Q42" i="20"/>
  <c r="P42" i="20"/>
  <c r="K42" i="20"/>
  <c r="A42" i="20"/>
  <c r="Q41" i="20"/>
  <c r="P41" i="20"/>
  <c r="K41" i="20"/>
  <c r="A41" i="20"/>
  <c r="Q40" i="20"/>
  <c r="P40" i="20"/>
  <c r="K40" i="20"/>
  <c r="A40" i="20"/>
  <c r="K39" i="20"/>
  <c r="A39" i="20"/>
  <c r="Q38" i="20"/>
  <c r="P38" i="20"/>
  <c r="K38" i="20"/>
  <c r="A38" i="20"/>
  <c r="Q37" i="20"/>
  <c r="P37" i="20"/>
  <c r="K37" i="20"/>
  <c r="A37" i="20"/>
  <c r="K36" i="20"/>
  <c r="A36" i="20"/>
  <c r="Q35" i="20"/>
  <c r="P35" i="20"/>
  <c r="K35" i="20"/>
  <c r="A35" i="20"/>
  <c r="Q34" i="20"/>
  <c r="P34" i="20"/>
  <c r="K34" i="20"/>
  <c r="A34" i="20"/>
  <c r="K33" i="20"/>
  <c r="A33" i="20"/>
  <c r="K32" i="20"/>
  <c r="A32" i="20"/>
  <c r="Q31" i="20"/>
  <c r="P31" i="20"/>
  <c r="K31" i="20"/>
  <c r="A31" i="20"/>
  <c r="Q30" i="20"/>
  <c r="P30" i="20"/>
  <c r="K30" i="20"/>
  <c r="A30" i="20"/>
  <c r="Q29" i="20"/>
  <c r="P29" i="20"/>
  <c r="K29" i="20"/>
  <c r="A29" i="20"/>
  <c r="Q28" i="20"/>
  <c r="P28" i="20"/>
  <c r="K28" i="20"/>
  <c r="A28" i="20"/>
  <c r="K27" i="20"/>
  <c r="A27" i="20"/>
  <c r="K26" i="20"/>
  <c r="A26" i="20"/>
  <c r="K25" i="20"/>
  <c r="A25" i="20"/>
  <c r="K24" i="20"/>
  <c r="A24" i="20"/>
  <c r="K23" i="20"/>
  <c r="A23" i="20"/>
  <c r="K22" i="20"/>
  <c r="A22" i="20"/>
  <c r="Q21" i="20"/>
  <c r="P21" i="20"/>
  <c r="K21" i="20"/>
  <c r="A21" i="20"/>
  <c r="K20" i="20"/>
  <c r="A20" i="20"/>
  <c r="K19" i="20"/>
  <c r="A19" i="20"/>
  <c r="K18" i="20"/>
  <c r="A18" i="20"/>
  <c r="K17" i="20"/>
  <c r="A17" i="20"/>
  <c r="K16" i="20"/>
  <c r="A16" i="20"/>
  <c r="K15" i="20"/>
  <c r="A15" i="20"/>
  <c r="K14" i="20"/>
  <c r="A14" i="20"/>
  <c r="K13" i="20"/>
  <c r="A13" i="20"/>
  <c r="K12" i="20"/>
  <c r="A12" i="20"/>
  <c r="K11" i="20"/>
  <c r="A11" i="20"/>
  <c r="K10" i="20"/>
  <c r="A10" i="20"/>
  <c r="K9" i="20"/>
  <c r="A9" i="20"/>
  <c r="K8" i="20"/>
  <c r="A8" i="20"/>
  <c r="K7" i="20"/>
  <c r="A7" i="20"/>
  <c r="K6" i="20"/>
  <c r="A6" i="20"/>
  <c r="K5" i="20"/>
  <c r="A5" i="20"/>
  <c r="K4" i="20"/>
  <c r="A4" i="20"/>
  <c r="O14" i="29" l="1"/>
  <c r="O15" i="29" s="1"/>
  <c r="O9" i="29"/>
  <c r="O10" i="29" s="1"/>
  <c r="O9" i="28"/>
  <c r="O10" i="28" s="1"/>
  <c r="O9" i="27"/>
  <c r="O10" i="27" s="1"/>
  <c r="O11" i="29"/>
  <c r="O14" i="28"/>
  <c r="O15" i="28" s="1"/>
  <c r="O14" i="27"/>
  <c r="O15" i="27" s="1"/>
  <c r="O11" i="28" l="1"/>
  <c r="O12" i="29"/>
  <c r="N11" i="29"/>
  <c r="N9" i="28"/>
  <c r="N9" i="27"/>
  <c r="O11" i="27"/>
  <c r="O12" i="27" s="1"/>
  <c r="N14" i="27"/>
  <c r="N14" i="29"/>
  <c r="N15" i="29"/>
  <c r="N14" i="28"/>
  <c r="N9" i="29"/>
  <c r="O16" i="29" l="1"/>
  <c r="O17" i="29" s="1"/>
  <c r="O18" i="29" s="1"/>
  <c r="N15" i="28"/>
  <c r="O12" i="28"/>
  <c r="O16" i="27"/>
  <c r="O17" i="27" s="1"/>
  <c r="O18" i="27" s="1"/>
  <c r="N15" i="27"/>
  <c r="N11" i="27"/>
  <c r="N10" i="29"/>
  <c r="N10" i="27"/>
  <c r="N10" i="28"/>
  <c r="O16" i="28" l="1"/>
  <c r="O17" i="28" s="1"/>
  <c r="N11" i="28"/>
  <c r="N12" i="29"/>
  <c r="N16" i="29"/>
  <c r="N17" i="29" l="1"/>
  <c r="N16" i="28"/>
  <c r="N12" i="28"/>
  <c r="N16" i="27"/>
  <c r="N12" i="27"/>
  <c r="N18" i="29" l="1"/>
  <c r="O18" i="28"/>
  <c r="N18" i="28" l="1"/>
  <c r="N17" i="28"/>
  <c r="N18" i="27"/>
  <c r="N17" i="27"/>
</calcChain>
</file>

<file path=xl/sharedStrings.xml><?xml version="1.0" encoding="utf-8"?>
<sst xmlns="http://schemas.openxmlformats.org/spreadsheetml/2006/main" count="117013" uniqueCount="3002">
  <si>
    <t>to be deleted by items</t>
  </si>
  <si>
    <t>MULTIPLE</t>
  </si>
  <si>
    <t>SONIC</t>
  </si>
  <si>
    <t>BLUNT</t>
  </si>
  <si>
    <t>START TAPE</t>
  </si>
  <si>
    <t>000SONIC</t>
  </si>
  <si>
    <t>Tape Start</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</si>
  <si>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</si>
  <si>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</si>
  <si>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</si>
  <si>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</si>
  <si>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</si>
  <si>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</si>
  <si>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</si>
  <si>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</si>
  <si>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</si>
  <si>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</si>
  <si>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</si>
  <si>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</si>
  <si>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</si>
  <si>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</si>
  <si>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</si>
  <si>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</si>
  <si>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</si>
  <si>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</si>
  <si>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</si>
  <si>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</si>
  <si>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</si>
  <si>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</si>
  <si>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</si>
  <si>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</si>
  <si>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</si>
  <si>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</si>
  <si>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</si>
  <si>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</si>
  <si>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</si>
  <si>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</si>
  <si>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</si>
  <si>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</si>
  <si>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</si>
  <si>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</si>
  <si>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</si>
  <si>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</si>
  <si>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</si>
  <si>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</si>
  <si>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</si>
  <si>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</si>
  <si>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</si>
  <si>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</si>
  <si>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</si>
  <si>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</si>
  <si>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</si>
  <si>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</si>
  <si>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</si>
  <si>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</si>
  <si>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</si>
  <si>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</si>
  <si>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</si>
  <si>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</si>
  <si>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</si>
  <si>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</si>
  <si>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</si>
  <si>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</si>
  <si>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</si>
  <si>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</si>
  <si>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</si>
  <si>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</si>
  <si>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</si>
  <si>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</si>
  <si>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</si>
  <si>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</si>
  <si>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</si>
  <si>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</si>
  <si>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</si>
  <si>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</si>
  <si>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</si>
  <si>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</si>
  <si>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</si>
  <si>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</si>
  <si>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</si>
  <si>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</si>
  <si>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</si>
  <si>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</si>
  <si>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</si>
  <si>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</si>
  <si>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</si>
  <si>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</si>
  <si>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</si>
  <si>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</si>
  <si>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</si>
  <si>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</si>
  <si>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</si>
  <si>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</si>
  <si>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</si>
  <si>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</si>
  <si>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</si>
  <si>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</si>
  <si>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</si>
  <si>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</si>
  <si>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</si>
  <si>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CW</t>
  </si>
  <si>
    <t>CX</t>
  </si>
  <si>
    <t>CY</t>
  </si>
  <si>
    <t>CZ</t>
  </si>
  <si>
    <t>DA</t>
  </si>
  <si>
    <t>DB</t>
  </si>
  <si>
    <t>DC</t>
  </si>
  <si>
    <t>DD</t>
  </si>
  <si>
    <t>DE</t>
  </si>
  <si>
    <t>DF</t>
  </si>
  <si>
    <t>DG</t>
  </si>
  <si>
    <t>DH</t>
  </si>
  <si>
    <t>DI</t>
  </si>
  <si>
    <t>DJ</t>
  </si>
  <si>
    <t>DK</t>
  </si>
  <si>
    <t>DL</t>
  </si>
  <si>
    <t>DM</t>
  </si>
  <si>
    <t>DN</t>
  </si>
  <si>
    <t>DO</t>
  </si>
  <si>
    <t>DP</t>
  </si>
  <si>
    <t>DQ</t>
  </si>
  <si>
    <t>DR</t>
  </si>
  <si>
    <t>DS</t>
  </si>
  <si>
    <t>DT</t>
  </si>
  <si>
    <t>DU</t>
  </si>
  <si>
    <t>DV</t>
  </si>
  <si>
    <t>DW</t>
  </si>
  <si>
    <t>DX</t>
  </si>
  <si>
    <t>DY</t>
  </si>
  <si>
    <t>DZ</t>
  </si>
  <si>
    <t>EA</t>
  </si>
  <si>
    <t>EB</t>
  </si>
  <si>
    <t>EC</t>
  </si>
  <si>
    <t>ED</t>
  </si>
  <si>
    <t>EE</t>
  </si>
  <si>
    <t>EF</t>
  </si>
  <si>
    <t>EG</t>
  </si>
  <si>
    <t>EH</t>
  </si>
  <si>
    <t>EI</t>
  </si>
  <si>
    <t>EJ</t>
  </si>
  <si>
    <t>EK</t>
  </si>
  <si>
    <t>EL</t>
  </si>
  <si>
    <t>EM</t>
  </si>
  <si>
    <t>EN</t>
  </si>
  <si>
    <t>EO</t>
  </si>
  <si>
    <t>EP</t>
  </si>
  <si>
    <t>EQ</t>
  </si>
  <si>
    <t>ER</t>
  </si>
  <si>
    <t>ES</t>
  </si>
  <si>
    <t>ET</t>
  </si>
  <si>
    <t>EU</t>
  </si>
  <si>
    <t>EV</t>
  </si>
  <si>
    <t>EW</t>
  </si>
  <si>
    <t>EX</t>
  </si>
  <si>
    <t>EY</t>
  </si>
  <si>
    <t>EZ</t>
  </si>
  <si>
    <t>FA</t>
  </si>
  <si>
    <t>FB</t>
  </si>
  <si>
    <t>FC</t>
  </si>
  <si>
    <t>FD</t>
  </si>
  <si>
    <t>FE</t>
  </si>
  <si>
    <t>FF</t>
  </si>
  <si>
    <t>FG</t>
  </si>
  <si>
    <t>FH</t>
  </si>
  <si>
    <t>FI</t>
  </si>
  <si>
    <t>FJ</t>
  </si>
  <si>
    <t>FK</t>
  </si>
  <si>
    <t>FL</t>
  </si>
  <si>
    <t>FM</t>
  </si>
  <si>
    <t>FN</t>
  </si>
  <si>
    <t>FO</t>
  </si>
  <si>
    <t>FP</t>
  </si>
  <si>
    <t>FQ</t>
  </si>
  <si>
    <t>FR</t>
  </si>
  <si>
    <t>FS</t>
  </si>
  <si>
    <t>FT</t>
  </si>
  <si>
    <t>FU</t>
  </si>
  <si>
    <t>FV</t>
  </si>
  <si>
    <t>FW</t>
  </si>
  <si>
    <t>FX</t>
  </si>
  <si>
    <t>FY</t>
  </si>
  <si>
    <t>FZ</t>
  </si>
  <si>
    <t>GA</t>
  </si>
  <si>
    <t>GB</t>
  </si>
  <si>
    <t>GC</t>
  </si>
  <si>
    <t>GD</t>
  </si>
  <si>
    <t>GE</t>
  </si>
  <si>
    <t>GF</t>
  </si>
  <si>
    <t>GG</t>
  </si>
  <si>
    <t>GH</t>
  </si>
  <si>
    <t>GI</t>
  </si>
  <si>
    <t>GJ</t>
  </si>
  <si>
    <t>GK</t>
  </si>
  <si>
    <t>GL</t>
  </si>
  <si>
    <t>GM</t>
  </si>
  <si>
    <t>GN</t>
  </si>
  <si>
    <t>GO</t>
  </si>
  <si>
    <t>GP</t>
  </si>
  <si>
    <t>GQ</t>
  </si>
  <si>
    <t>GR</t>
  </si>
  <si>
    <t>GS</t>
  </si>
  <si>
    <t>GT</t>
  </si>
  <si>
    <t>GU</t>
  </si>
  <si>
    <t>GV</t>
  </si>
  <si>
    <t>GW</t>
  </si>
  <si>
    <t>GX</t>
  </si>
  <si>
    <t>GY</t>
  </si>
  <si>
    <t>GZ</t>
  </si>
  <si>
    <t>HA</t>
  </si>
  <si>
    <t>HB</t>
  </si>
  <si>
    <t>HC</t>
  </si>
  <si>
    <t>HD</t>
  </si>
  <si>
    <t>HE</t>
  </si>
  <si>
    <t>HF</t>
  </si>
  <si>
    <t>HG</t>
  </si>
  <si>
    <t>HH</t>
  </si>
  <si>
    <t>HI</t>
  </si>
  <si>
    <t>HJ</t>
  </si>
  <si>
    <t>HK</t>
  </si>
  <si>
    <t>HL</t>
  </si>
  <si>
    <t>HM</t>
  </si>
  <si>
    <t>HN</t>
  </si>
  <si>
    <t>HO</t>
  </si>
  <si>
    <t>HP</t>
  </si>
  <si>
    <t>HQ</t>
  </si>
  <si>
    <t>HR</t>
  </si>
  <si>
    <t>HS</t>
  </si>
  <si>
    <t>HT</t>
  </si>
  <si>
    <t>HU</t>
  </si>
  <si>
    <t>HV</t>
  </si>
  <si>
    <t>HW</t>
  </si>
  <si>
    <t>HX</t>
  </si>
  <si>
    <t>HY</t>
  </si>
  <si>
    <t>HZ</t>
  </si>
  <si>
    <t>IA</t>
  </si>
  <si>
    <t>IB</t>
  </si>
  <si>
    <t>IC</t>
  </si>
  <si>
    <t>ID</t>
  </si>
  <si>
    <t>IE</t>
  </si>
  <si>
    <t>IF</t>
  </si>
  <si>
    <t>IG</t>
  </si>
  <si>
    <t>IH</t>
  </si>
  <si>
    <t>II</t>
  </si>
  <si>
    <t>IJ</t>
  </si>
  <si>
    <t>IK</t>
  </si>
  <si>
    <t>IL</t>
  </si>
  <si>
    <t>IM</t>
  </si>
  <si>
    <t>IN</t>
  </si>
  <si>
    <t>IO</t>
  </si>
  <si>
    <t>IP</t>
  </si>
  <si>
    <t>IQ</t>
  </si>
  <si>
    <t>IR</t>
  </si>
  <si>
    <t>IS</t>
  </si>
  <si>
    <t>IT</t>
  </si>
  <si>
    <t>IU</t>
  </si>
  <si>
    <t>IV</t>
  </si>
  <si>
    <t>IW</t>
  </si>
  <si>
    <t>IX</t>
  </si>
  <si>
    <t>IY</t>
  </si>
  <si>
    <t>IZ</t>
  </si>
  <si>
    <t>JA</t>
  </si>
  <si>
    <t>JB</t>
  </si>
  <si>
    <t>JC</t>
  </si>
  <si>
    <t>JD</t>
  </si>
  <si>
    <t>JE</t>
  </si>
  <si>
    <t>JF</t>
  </si>
  <si>
    <t>JG</t>
  </si>
  <si>
    <t>JH</t>
  </si>
  <si>
    <t>JI</t>
  </si>
  <si>
    <t>JJ</t>
  </si>
  <si>
    <t>JK</t>
  </si>
  <si>
    <t>JL</t>
  </si>
  <si>
    <t>JM</t>
  </si>
  <si>
    <t>JN</t>
  </si>
  <si>
    <t>JO</t>
  </si>
  <si>
    <t>JP</t>
  </si>
  <si>
    <t>JQ</t>
  </si>
  <si>
    <t>JR</t>
  </si>
  <si>
    <t>JS</t>
  </si>
  <si>
    <t>JT</t>
  </si>
  <si>
    <t>JU</t>
  </si>
  <si>
    <t>JV</t>
  </si>
  <si>
    <t>JW</t>
  </si>
  <si>
    <t>JX</t>
  </si>
  <si>
    <t>JY</t>
  </si>
  <si>
    <t>JZ</t>
  </si>
  <si>
    <t>GM PN</t>
  </si>
  <si>
    <t>Base Material Cost Delta (w/o copper)</t>
  </si>
  <si>
    <t>Total Material Cost Delta (with copper)</t>
  </si>
  <si>
    <t>Standard Hours</t>
  </si>
  <si>
    <t>Hourly Labor Rate</t>
  </si>
  <si>
    <t>Direct Labor Cost Delta</t>
  </si>
  <si>
    <t>CR Subject</t>
  </si>
  <si>
    <t>Total Burden Cost Delta</t>
  </si>
  <si>
    <t>Total Manufacturing Cost Delta</t>
  </si>
  <si>
    <t>Packaging Cost Delta</t>
  </si>
  <si>
    <t>Transportation Cost Delta</t>
  </si>
  <si>
    <t>Selling, General, Admin, &amp; Engr Delta</t>
  </si>
  <si>
    <t>Profit Delta</t>
  </si>
  <si>
    <t>Total Price Delta (with copper)</t>
  </si>
  <si>
    <t>Base Price Delta (w/o copper)</t>
  </si>
  <si>
    <t>Total Copper Weight (lbs)</t>
  </si>
  <si>
    <t>CR#</t>
  </si>
  <si>
    <t>UOM</t>
  </si>
  <si>
    <t>Unit Copper
(lbs)</t>
  </si>
  <si>
    <t>Qty</t>
  </si>
  <si>
    <t>Cost</t>
  </si>
  <si>
    <t>TABLE OF COST RATES FOR ENGINEERING CHANGES</t>
  </si>
  <si>
    <t>Jan. - Jun.  2013</t>
  </si>
  <si>
    <t>Cust&amp;Plant</t>
  </si>
  <si>
    <t>Customer</t>
  </si>
  <si>
    <t>Plant No.</t>
  </si>
  <si>
    <t>Plant Name</t>
  </si>
  <si>
    <t>Mfg.</t>
  </si>
  <si>
    <t>Eng.</t>
  </si>
  <si>
    <t>SG&amp;A</t>
  </si>
  <si>
    <t>D &amp; A</t>
  </si>
  <si>
    <t>OCOGS</t>
  </si>
  <si>
    <t>Total SG&amp;A, IT &amp; OCOGS</t>
  </si>
  <si>
    <t>Freight</t>
  </si>
  <si>
    <t>Model Year</t>
  </si>
  <si>
    <t>Direct Labor</t>
  </si>
  <si>
    <t>Eng &amp; SG&amp;A</t>
  </si>
  <si>
    <t>Profit</t>
  </si>
  <si>
    <t>Mercedes Benz</t>
  </si>
  <si>
    <t>FV33</t>
  </si>
  <si>
    <t xml:space="preserve">RBE IV Mercedes Benz </t>
  </si>
  <si>
    <t>All Other</t>
  </si>
  <si>
    <t>RBE IV Plant Rate</t>
  </si>
  <si>
    <t>Toyota - Corolla</t>
  </si>
  <si>
    <t>FV37</t>
  </si>
  <si>
    <t>RBE IX Nummi Car</t>
  </si>
  <si>
    <t xml:space="preserve">Toyota - Tacoma </t>
  </si>
  <si>
    <t>RBE IX Tacoma Truck</t>
  </si>
  <si>
    <t>RBE IX Plant Rate</t>
  </si>
  <si>
    <t>Volvo</t>
  </si>
  <si>
    <t>FV38</t>
  </si>
  <si>
    <t>RBE V Volvo</t>
  </si>
  <si>
    <t>Mack</t>
  </si>
  <si>
    <t>RBE V Mack Truck</t>
  </si>
  <si>
    <t>Freightliner</t>
  </si>
  <si>
    <t>RBE V Freightliner</t>
  </si>
  <si>
    <t>Workhorse</t>
  </si>
  <si>
    <t>RBE V Workhorse</t>
  </si>
  <si>
    <t>Kalmar</t>
  </si>
  <si>
    <t>RBE V Kalmar</t>
  </si>
  <si>
    <t>John Deere</t>
  </si>
  <si>
    <t>RBE V John Deere</t>
  </si>
  <si>
    <t>Navistar</t>
  </si>
  <si>
    <t>RBE V Navistar International</t>
  </si>
  <si>
    <t>NDTK1 AI23 SYSTEM</t>
  </si>
  <si>
    <t>RBE V NDTK1 A123</t>
  </si>
  <si>
    <t>CUMMINS</t>
  </si>
  <si>
    <t>RBE V CUMMINS</t>
  </si>
  <si>
    <t>Kohler</t>
  </si>
  <si>
    <t>RBE V Kohler</t>
  </si>
  <si>
    <t>CNH K49</t>
  </si>
  <si>
    <t>RBE V CNH K49</t>
  </si>
  <si>
    <t>RBE V Plant Rate</t>
  </si>
  <si>
    <t>GM - GMX 511/521</t>
  </si>
  <si>
    <t>FV50</t>
  </si>
  <si>
    <t>Parral  GMX 500's</t>
  </si>
  <si>
    <t>Toyota - Sequoia</t>
  </si>
  <si>
    <t>Parral Sequoia</t>
  </si>
  <si>
    <t>Toyota -Tundra</t>
  </si>
  <si>
    <t>Parral Tundra</t>
  </si>
  <si>
    <t>Parral M Corolla</t>
  </si>
  <si>
    <t>Toyota - Venza</t>
  </si>
  <si>
    <t>Parral Venza</t>
  </si>
  <si>
    <t>Toyota - RAV 4</t>
  </si>
  <si>
    <t>Parral  RAV 4</t>
  </si>
  <si>
    <t>Parral Plant Rate</t>
  </si>
  <si>
    <t>GM - Tiers</t>
  </si>
  <si>
    <t>FV52</t>
  </si>
  <si>
    <t>Chihuahua I Tiers</t>
  </si>
  <si>
    <t>GM - GMT 166,168</t>
  </si>
  <si>
    <t>Chihuahua I GMT 166,168</t>
  </si>
  <si>
    <t>Chihuahua I GMX 511/521</t>
  </si>
  <si>
    <t>GM - GMT 900's</t>
  </si>
  <si>
    <t>Chihuahua I GMT900</t>
  </si>
  <si>
    <t>Borg Wagner</t>
  </si>
  <si>
    <t>Chihuahua I Borg Wagner</t>
  </si>
  <si>
    <t xml:space="preserve">Ford </t>
  </si>
  <si>
    <t>Chihuahua I Ford</t>
  </si>
  <si>
    <t>GM - GMX 210/211/330/331</t>
  </si>
  <si>
    <t>Chihuahua I GMX210/211/330/331</t>
  </si>
  <si>
    <t>GM - K2XX</t>
  </si>
  <si>
    <t>Chihuahua I GM - K2XX</t>
  </si>
  <si>
    <t>Chihuahua I Plant Rate</t>
  </si>
  <si>
    <t>GM - GMX 351</t>
  </si>
  <si>
    <t>FV56</t>
  </si>
  <si>
    <t>Durango GMX - 351</t>
  </si>
  <si>
    <t>GM - GMX 352</t>
  </si>
  <si>
    <t>Durango GMX - 352</t>
  </si>
  <si>
    <t>Durango Plant Rate</t>
  </si>
  <si>
    <t>FV58</t>
  </si>
  <si>
    <t>Meoqui  GMX 511/521</t>
  </si>
  <si>
    <t>Meoqui  GMT  900's</t>
  </si>
  <si>
    <t>Meoqui GM - K2XX</t>
  </si>
  <si>
    <t>Meoqui Plant Rate</t>
  </si>
  <si>
    <t>FV59</t>
  </si>
  <si>
    <t>Los Mochis GMX 511/521</t>
  </si>
  <si>
    <t>`</t>
  </si>
  <si>
    <t>GM - GMT 610</t>
  </si>
  <si>
    <t>Los Mochis GMT 610</t>
  </si>
  <si>
    <t>Los Mochis GMT 900's</t>
  </si>
  <si>
    <t>GM - Battery Cable</t>
  </si>
  <si>
    <t>Los Mochis GM Batt_Cable</t>
  </si>
  <si>
    <t>Los Mochis GM - K2XX</t>
  </si>
  <si>
    <t>Izusu</t>
  </si>
  <si>
    <t>Los Mochis Izusu</t>
  </si>
  <si>
    <t>Los Mochis  Plant Rate</t>
  </si>
  <si>
    <t>GM - D1SC</t>
  </si>
  <si>
    <t>FW61</t>
  </si>
  <si>
    <t>Zacatecas D1SC ( DELTA )</t>
  </si>
  <si>
    <t>Zacatecas GMT 166,168</t>
  </si>
  <si>
    <t>Zacatecas GMT900's</t>
  </si>
  <si>
    <t>GM - GMX 386</t>
  </si>
  <si>
    <t>Zacatecas GMX 386</t>
  </si>
  <si>
    <t>CHRYSLER - FIAT</t>
  </si>
  <si>
    <t>Zacatecas - FIAT 500</t>
  </si>
  <si>
    <t>Zacatecas Plant Rate</t>
  </si>
  <si>
    <t>FW62</t>
  </si>
  <si>
    <t>Fresnillo I D1SC ( DELTA )</t>
  </si>
  <si>
    <t>Fresnillo I GMX 386</t>
  </si>
  <si>
    <t>Chrysler - JC49</t>
  </si>
  <si>
    <t>Fresnillo I  JC49</t>
  </si>
  <si>
    <t>Chrysler - Phoenix</t>
  </si>
  <si>
    <t>Fresnillo I  Phoenix</t>
  </si>
  <si>
    <t>Chrysler - R T</t>
  </si>
  <si>
    <t>Fresnillo I  R T</t>
  </si>
  <si>
    <t>Fresnillo I Plant Rate</t>
  </si>
  <si>
    <t>FW63</t>
  </si>
  <si>
    <t>Fresnillo II D1SC ( DELTA )</t>
  </si>
  <si>
    <t>Fresnillo II  JC49</t>
  </si>
  <si>
    <t>Fresnillo II - FIAT 500</t>
  </si>
  <si>
    <t>Fresnillo II Plant Rate</t>
  </si>
  <si>
    <t>Ford - D471</t>
  </si>
  <si>
    <t>FW81</t>
  </si>
  <si>
    <t>NL I - D471</t>
  </si>
  <si>
    <t>Ford - D472</t>
  </si>
  <si>
    <t>NL I - D472</t>
  </si>
  <si>
    <t>Ford - Mustang S550</t>
  </si>
  <si>
    <t>NL I - Mustang S550</t>
  </si>
  <si>
    <t>Chrysler - PF</t>
  </si>
  <si>
    <t>NL I - Chrysler PF</t>
  </si>
  <si>
    <t>NL I -Plant Rate</t>
  </si>
  <si>
    <t>GM - W Car GMX-211</t>
  </si>
  <si>
    <t>FW86</t>
  </si>
  <si>
    <t>Linares - W Car GMX-211</t>
  </si>
  <si>
    <t>Linares - GMT 166,168</t>
  </si>
  <si>
    <t>GM - GMX 350</t>
  </si>
  <si>
    <t>Linares GMX 350 (eng, I.P.)</t>
  </si>
  <si>
    <t>Linares  GMX - 352</t>
  </si>
  <si>
    <t>GM - GMX-353</t>
  </si>
  <si>
    <t>Linares - GMX 353</t>
  </si>
  <si>
    <t>Linares - GMX386</t>
  </si>
  <si>
    <t>Linares Plant Rate</t>
  </si>
  <si>
    <t>Ford - CD4</t>
  </si>
  <si>
    <t>FW91</t>
  </si>
  <si>
    <t>Victoria I - Ford CD4</t>
  </si>
  <si>
    <t>Victoria I - D471</t>
  </si>
  <si>
    <t>Victoria I - D472</t>
  </si>
  <si>
    <t>Ford - S197MG</t>
  </si>
  <si>
    <t>Victoria I - S197MG</t>
  </si>
  <si>
    <t>Ford - VN127</t>
  </si>
  <si>
    <t>Victoria I - VN127</t>
  </si>
  <si>
    <t>Victoria I - GMX 350 ( bodies )</t>
  </si>
  <si>
    <t>Victoria I - GMX 353</t>
  </si>
  <si>
    <t>Victoria I - GMX386</t>
  </si>
  <si>
    <t>Victoria I Plant Rate</t>
  </si>
  <si>
    <t>FW93</t>
  </si>
  <si>
    <t>Victoria III - S197MG</t>
  </si>
  <si>
    <t>Victoria III - Ford CD4</t>
  </si>
  <si>
    <t>Victoria III Plant Rate</t>
  </si>
  <si>
    <t>Hyundai Sorent</t>
  </si>
  <si>
    <t>FW96</t>
  </si>
  <si>
    <t>Guadalupe III - Hyundai</t>
  </si>
  <si>
    <t>Hyundai Sonata</t>
  </si>
  <si>
    <t>Guadalupe III - GM Batt Cbl</t>
  </si>
  <si>
    <t>Guadalupe III - JC49</t>
  </si>
  <si>
    <t>Guadalupe III - VN127</t>
  </si>
  <si>
    <t xml:space="preserve">GM - Visteon </t>
  </si>
  <si>
    <t>Guadalupe II - Visteon</t>
  </si>
  <si>
    <t>Ford - D385</t>
  </si>
  <si>
    <t>Guadalupe III D385</t>
  </si>
  <si>
    <t>Guadalupe III S197MG</t>
  </si>
  <si>
    <t>Ford - CD338</t>
  </si>
  <si>
    <t>Guadalupe III CD338</t>
  </si>
  <si>
    <t>Ford - CD346</t>
  </si>
  <si>
    <t>Guadalupe III CD346</t>
  </si>
  <si>
    <t>Guadalupe III CD-4</t>
  </si>
  <si>
    <t>Guadalupe III D472</t>
  </si>
  <si>
    <t>Guadalupe III - Plant Rate</t>
  </si>
  <si>
    <t>GM - D2XX</t>
  </si>
  <si>
    <t>Fresnillo I - D2XX</t>
  </si>
  <si>
    <t>Fresnillo II - D2XX</t>
  </si>
  <si>
    <t>GM - GMT311 Captiva</t>
  </si>
  <si>
    <t>PROMOTORA</t>
  </si>
  <si>
    <t>Promotota - GMT311 Captiva</t>
  </si>
  <si>
    <t>GM - E2XX</t>
  </si>
  <si>
    <t>Durango GM - E2XX (Harnesses)</t>
  </si>
  <si>
    <t>Guadalupe II GM - E2XX (Batt. Cable)</t>
  </si>
  <si>
    <t>Omega Cadillac</t>
  </si>
  <si>
    <t>Linares Omega Cadillac</t>
  </si>
  <si>
    <t>GM - G2XX</t>
  </si>
  <si>
    <t>Linares GM - G2XX</t>
  </si>
  <si>
    <t>FW64</t>
  </si>
  <si>
    <t>Zacatecas II - FIAT 500</t>
  </si>
  <si>
    <t>CHRYSLER - MK</t>
  </si>
  <si>
    <t>Zacatecas II - MK</t>
  </si>
  <si>
    <t>Nissan - Titan</t>
  </si>
  <si>
    <t>RBE IX Nissan Titan</t>
  </si>
  <si>
    <t>CNH TLB</t>
  </si>
  <si>
    <t>RBE V CNH TLB</t>
  </si>
  <si>
    <t>CNH AFX</t>
  </si>
  <si>
    <t>RBE V CNH AFX</t>
  </si>
  <si>
    <t>CNH B12</t>
  </si>
  <si>
    <t>RBE V CNH B12</t>
  </si>
  <si>
    <t>ALLISON</t>
  </si>
  <si>
    <t>RBE V ALLISON</t>
  </si>
  <si>
    <t>Guadalupe III - Mustang S550</t>
  </si>
  <si>
    <t>NL I - FIAT 500</t>
  </si>
  <si>
    <t>RBE V FIAT 500</t>
  </si>
  <si>
    <t>Guadalupe III - MK</t>
  </si>
  <si>
    <t>Fresnillo I - MK</t>
  </si>
  <si>
    <t>Zacatecas I - MK</t>
  </si>
  <si>
    <t>Toyota - Highlander</t>
  </si>
  <si>
    <t>RBE IX Highlander</t>
  </si>
  <si>
    <t>GM - Battery Cable Pack Low</t>
  </si>
  <si>
    <t>Los Mochis GM Batt_Cable Pack Low</t>
  </si>
  <si>
    <t>GM - Battery Cable Pack High</t>
  </si>
  <si>
    <t>RBE V GM Batt_Cable Pack High</t>
  </si>
  <si>
    <t>Ford - Global Engine (U502)</t>
  </si>
  <si>
    <t>Guadalupe III - Global Engine (U502)</t>
  </si>
  <si>
    <t>Honda CRV</t>
  </si>
  <si>
    <t>RBE IX Honda CRV</t>
  </si>
  <si>
    <t>Durango - Omega Cadillac</t>
  </si>
  <si>
    <t>Linares  GMX 511/521</t>
  </si>
  <si>
    <t>RBE IV Nissan Titan</t>
  </si>
  <si>
    <t>RING</t>
  </si>
  <si>
    <t>Impl</t>
  </si>
  <si>
    <t>TAPESTART</t>
  </si>
  <si>
    <t>SPLICE</t>
  </si>
  <si>
    <t>File</t>
  </si>
  <si>
    <t>path</t>
  </si>
  <si>
    <t>Cr</t>
  </si>
  <si>
    <t>Repeated Harness Part Number</t>
  </si>
  <si>
    <t>Engineering Change Quote</t>
  </si>
  <si>
    <t>Supplier</t>
  </si>
  <si>
    <t>EWO</t>
  </si>
  <si>
    <t>New DPN</t>
  </si>
  <si>
    <t>Family</t>
  </si>
  <si>
    <t>Current DPN</t>
  </si>
  <si>
    <t>Quote Date</t>
  </si>
  <si>
    <t>Program</t>
  </si>
  <si>
    <t>Lead time</t>
  </si>
  <si>
    <t>TID</t>
  </si>
  <si>
    <t xml:space="preserve">Model Year </t>
  </si>
  <si>
    <t>From GM harness PN</t>
  </si>
  <si>
    <t>To GM Harness PN</t>
  </si>
  <si>
    <t>Component Description (Detail)</t>
  </si>
  <si>
    <t>Category</t>
  </si>
  <si>
    <t>Tier1 PN</t>
  </si>
  <si>
    <t>Tier2 PN</t>
  </si>
  <si>
    <t>Component Origin</t>
  </si>
  <si>
    <t>Currency</t>
  </si>
  <si>
    <t>USD</t>
  </si>
  <si>
    <t>Tie Strap</t>
  </si>
  <si>
    <t>Clip Clamp</t>
  </si>
  <si>
    <t>Cavity Plug</t>
  </si>
  <si>
    <t>Wire Seal</t>
  </si>
  <si>
    <t>Tube</t>
  </si>
  <si>
    <t>Heat Shrink</t>
  </si>
  <si>
    <t>*TIE*</t>
  </si>
  <si>
    <t>*SEAL*</t>
  </si>
  <si>
    <t>*TUBE*</t>
  </si>
  <si>
    <t>*PLUG*</t>
  </si>
  <si>
    <t>*HEATSHRINK*</t>
  </si>
  <si>
    <t>*MOUN*</t>
  </si>
  <si>
    <t>Provedor</t>
  </si>
  <si>
    <t>Cliente X</t>
  </si>
  <si>
    <t>CABL</t>
  </si>
  <si>
    <t>TERM</t>
  </si>
  <si>
    <t>TAPE</t>
  </si>
  <si>
    <t>SLEV</t>
  </si>
  <si>
    <t>ELEC</t>
  </si>
  <si>
    <t>CHAN</t>
  </si>
  <si>
    <t>PACK</t>
  </si>
  <si>
    <t>MATL</t>
  </si>
  <si>
    <t>LOCK</t>
  </si>
  <si>
    <t>LABL</t>
  </si>
  <si>
    <t>GROM</t>
  </si>
  <si>
    <t>CPD</t>
  </si>
  <si>
    <t>CENT</t>
  </si>
  <si>
    <t>COV</t>
  </si>
  <si>
    <t>CONN</t>
  </si>
  <si>
    <t>COND</t>
  </si>
  <si>
    <t>MISC</t>
  </si>
  <si>
    <t>Wire</t>
  </si>
  <si>
    <t>Terminal</t>
  </si>
  <si>
    <t>Tape</t>
  </si>
  <si>
    <t>Sleeve</t>
  </si>
  <si>
    <t>Relay</t>
  </si>
  <si>
    <t>Protector (Shield/Channel)</t>
  </si>
  <si>
    <t>Packaging</t>
  </si>
  <si>
    <t>Lube/Grease</t>
  </si>
  <si>
    <t>Lock (CPA/TPA)</t>
  </si>
  <si>
    <t>Label</t>
  </si>
  <si>
    <t>Grommet</t>
  </si>
  <si>
    <t>Fuse/Diodo</t>
  </si>
  <si>
    <t>EC Box</t>
  </si>
  <si>
    <t>Cover</t>
  </si>
  <si>
    <t>Connector</t>
  </si>
  <si>
    <t>Conduit</t>
  </si>
  <si>
    <t>Cable Assembly</t>
  </si>
  <si>
    <t>Fuse/Diode</t>
  </si>
  <si>
    <t>Any technical problems/sugestions, please contact</t>
  </si>
  <si>
    <t>Copper Rate</t>
  </si>
  <si>
    <t>Profit %</t>
  </si>
  <si>
    <t>GM T1XX</t>
  </si>
  <si>
    <t>STARTTAPE</t>
  </si>
  <si>
    <t>Escala Calibre</t>
  </si>
  <si>
    <t>Valor escala</t>
  </si>
  <si>
    <t>Rev. Delphi New P/N</t>
  </si>
  <si>
    <t>▼</t>
  </si>
  <si>
    <t>Rev. Delphi Current P/N</t>
  </si>
  <si>
    <t>Customer New P/N</t>
  </si>
  <si>
    <t>CATEGORY</t>
  </si>
  <si>
    <t>ITEM / CIRCUIT NBR &amp; SUFFIX</t>
  </si>
  <si>
    <t xml:space="preserve"> DELPHI   P/N</t>
  </si>
  <si>
    <t>OTHER  P/N</t>
  </si>
  <si>
    <t>DESCRIPTION</t>
  </si>
  <si>
    <t>UOM mm, Pc, kg, Lt</t>
  </si>
  <si>
    <t>UNITS (if tape than actual length, not branch length)</t>
  </si>
  <si>
    <t>GAUGE</t>
  </si>
  <si>
    <t>Delphi New P/N Affected  (for reference only, if known)</t>
  </si>
  <si>
    <t>Delphi Current P/N Affected (for reference only)</t>
  </si>
  <si>
    <t>Customer Current P/N, if necessary</t>
  </si>
  <si>
    <t>(A add), (D delete)</t>
  </si>
  <si>
    <t>DRIVER</t>
  </si>
  <si>
    <t>Labor Hours</t>
  </si>
  <si>
    <t>Raw Material</t>
  </si>
  <si>
    <t>Copper weight (lbs)</t>
  </si>
  <si>
    <t>TOTAL</t>
  </si>
  <si>
    <t>VAVE</t>
  </si>
  <si>
    <t>NC</t>
  </si>
  <si>
    <t>IN FINAL QUOTE (FC)</t>
  </si>
  <si>
    <t>Total points</t>
  </si>
  <si>
    <t>Mtl+ Transp</t>
  </si>
  <si>
    <t>KA</t>
  </si>
  <si>
    <t>KB</t>
  </si>
  <si>
    <t>KC</t>
  </si>
  <si>
    <t>KD</t>
  </si>
  <si>
    <t>KE</t>
  </si>
  <si>
    <t>KF</t>
  </si>
  <si>
    <t>KG</t>
  </si>
  <si>
    <t>KH</t>
  </si>
  <si>
    <t>KI</t>
  </si>
  <si>
    <t>KJ</t>
  </si>
  <si>
    <t>KK</t>
  </si>
  <si>
    <t>KL</t>
  </si>
  <si>
    <t>KM</t>
  </si>
  <si>
    <t>KN</t>
  </si>
  <si>
    <t>KO</t>
  </si>
  <si>
    <t>KP</t>
  </si>
  <si>
    <t>KQ</t>
  </si>
  <si>
    <t>KS</t>
  </si>
  <si>
    <t>KT</t>
  </si>
  <si>
    <t>KU</t>
  </si>
  <si>
    <t>KV</t>
  </si>
  <si>
    <t>KW</t>
  </si>
  <si>
    <t>KX</t>
  </si>
  <si>
    <t>KY</t>
  </si>
  <si>
    <t>KZ</t>
  </si>
  <si>
    <t>LA</t>
  </si>
  <si>
    <t>LB</t>
  </si>
  <si>
    <t>LC</t>
  </si>
  <si>
    <t>LD</t>
  </si>
  <si>
    <t>LE</t>
  </si>
  <si>
    <t>LF</t>
  </si>
  <si>
    <t>LG</t>
  </si>
  <si>
    <t>LH</t>
  </si>
  <si>
    <t>LI</t>
  </si>
  <si>
    <t>LJ</t>
  </si>
  <si>
    <t>LK</t>
  </si>
  <si>
    <t>LL</t>
  </si>
  <si>
    <t>LM</t>
  </si>
  <si>
    <t>LN</t>
  </si>
  <si>
    <t>LO</t>
  </si>
  <si>
    <t>LP</t>
  </si>
  <si>
    <t>LQ</t>
  </si>
  <si>
    <t>LR</t>
  </si>
  <si>
    <t>LS</t>
  </si>
  <si>
    <t>LT</t>
  </si>
  <si>
    <t>LU</t>
  </si>
  <si>
    <t>LV</t>
  </si>
  <si>
    <t>LW</t>
  </si>
  <si>
    <t>LX</t>
  </si>
  <si>
    <t>LY</t>
  </si>
  <si>
    <t>LZ</t>
  </si>
  <si>
    <t>MA</t>
  </si>
  <si>
    <t>MB</t>
  </si>
  <si>
    <t>MC</t>
  </si>
  <si>
    <t>MD</t>
  </si>
  <si>
    <t>ME</t>
  </si>
  <si>
    <t>MF</t>
  </si>
  <si>
    <t>MG</t>
  </si>
  <si>
    <t>MH</t>
  </si>
  <si>
    <t>MI</t>
  </si>
  <si>
    <t>MJ</t>
  </si>
  <si>
    <t>MK</t>
  </si>
  <si>
    <t>ML</t>
  </si>
  <si>
    <t>MM</t>
  </si>
  <si>
    <t>MN</t>
  </si>
  <si>
    <t>MO</t>
  </si>
  <si>
    <t>MP</t>
  </si>
  <si>
    <t>MQ</t>
  </si>
  <si>
    <t>MR</t>
  </si>
  <si>
    <t>MS</t>
  </si>
  <si>
    <t>MT</t>
  </si>
  <si>
    <t>MU</t>
  </si>
  <si>
    <t>MV</t>
  </si>
  <si>
    <t>MW</t>
  </si>
  <si>
    <t>MX</t>
  </si>
  <si>
    <t>MY</t>
  </si>
  <si>
    <t>MZ</t>
  </si>
  <si>
    <t>NA</t>
  </si>
  <si>
    <t>NB</t>
  </si>
  <si>
    <t>ND</t>
  </si>
  <si>
    <t>NE</t>
  </si>
  <si>
    <t>NF</t>
  </si>
  <si>
    <t>NG</t>
  </si>
  <si>
    <t>NH</t>
  </si>
  <si>
    <t>NI</t>
  </si>
  <si>
    <t>NJ</t>
  </si>
  <si>
    <t>NK</t>
  </si>
  <si>
    <t>NL</t>
  </si>
  <si>
    <t>NM</t>
  </si>
  <si>
    <t>NN</t>
  </si>
  <si>
    <t>NO</t>
  </si>
  <si>
    <t>NP</t>
  </si>
  <si>
    <t>NQ</t>
  </si>
  <si>
    <t>NR</t>
  </si>
  <si>
    <t>NS</t>
  </si>
  <si>
    <t>NT</t>
  </si>
  <si>
    <t>NU</t>
  </si>
  <si>
    <t>NV</t>
  </si>
  <si>
    <t>NW</t>
  </si>
  <si>
    <t>NX</t>
  </si>
  <si>
    <t>NY</t>
  </si>
  <si>
    <t>NZ</t>
  </si>
  <si>
    <t>OA</t>
  </si>
  <si>
    <t>OB</t>
  </si>
  <si>
    <t>OC</t>
  </si>
  <si>
    <t>OD</t>
  </si>
  <si>
    <t>OE</t>
  </si>
  <si>
    <t>OF</t>
  </si>
  <si>
    <t>OG</t>
  </si>
  <si>
    <t>OH</t>
  </si>
  <si>
    <t>OI</t>
  </si>
  <si>
    <t>OJ</t>
  </si>
  <si>
    <t>OK</t>
  </si>
  <si>
    <t>OL</t>
  </si>
  <si>
    <t>OM</t>
  </si>
  <si>
    <t>ON</t>
  </si>
  <si>
    <t>OO</t>
  </si>
  <si>
    <t>OP</t>
  </si>
  <si>
    <t>OQ</t>
  </si>
  <si>
    <t>OR</t>
  </si>
  <si>
    <t>OS</t>
  </si>
  <si>
    <t>OT</t>
  </si>
  <si>
    <t>OU</t>
  </si>
  <si>
    <t>A</t>
  </si>
  <si>
    <t>B</t>
  </si>
  <si>
    <t>OV</t>
  </si>
  <si>
    <t>OW</t>
  </si>
  <si>
    <t>C</t>
  </si>
  <si>
    <t>D</t>
  </si>
  <si>
    <t>E</t>
  </si>
  <si>
    <t>F</t>
  </si>
  <si>
    <t>G</t>
  </si>
  <si>
    <t>KR</t>
  </si>
  <si>
    <t>OX</t>
  </si>
  <si>
    <t>OY</t>
  </si>
  <si>
    <t>OZ</t>
  </si>
  <si>
    <t>Component supplier name</t>
  </si>
  <si>
    <t>SUBH</t>
  </si>
  <si>
    <t>COPPER COSTED AT:</t>
  </si>
  <si>
    <t>Cost/unit
(w/o copper)</t>
  </si>
  <si>
    <t>GM A2XX</t>
  </si>
  <si>
    <t>PRE-TERM</t>
  </si>
  <si>
    <t>Minimo</t>
  </si>
  <si>
    <t>Maximo</t>
  </si>
  <si>
    <t>Comentarios</t>
  </si>
  <si>
    <t>Costo Sugerido</t>
  </si>
  <si>
    <t>Costo Fuera de Rango</t>
  </si>
  <si>
    <t>Part Number</t>
  </si>
  <si>
    <t>Delta Min/Max vs CFR</t>
  </si>
  <si>
    <t>ASM SUBH AIRBAG</t>
  </si>
  <si>
    <t>Copper</t>
  </si>
  <si>
    <t>Rango de CCH</t>
  </si>
  <si>
    <t>1804's</t>
  </si>
  <si>
    <t>Description</t>
  </si>
  <si>
    <t>Component Price</t>
  </si>
  <si>
    <t>GM - A2LL</t>
  </si>
  <si>
    <t>GM - A2SL</t>
  </si>
  <si>
    <t>Costo negativo si se usa CCH</t>
  </si>
  <si>
    <t>Aptiv</t>
  </si>
  <si>
    <t>All Other Customers</t>
  </si>
  <si>
    <t>Lista de numeros de parte</t>
  </si>
  <si>
    <t>Profit Superior</t>
  </si>
  <si>
    <t>Profit Inferior</t>
  </si>
  <si>
    <t>PA</t>
  </si>
  <si>
    <t>PB</t>
  </si>
  <si>
    <t>PC</t>
  </si>
  <si>
    <t>PD</t>
  </si>
  <si>
    <t>PE</t>
  </si>
  <si>
    <t>PF</t>
  </si>
  <si>
    <t>PG</t>
  </si>
  <si>
    <t>PH</t>
  </si>
  <si>
    <t>PI</t>
  </si>
  <si>
    <t>PJ</t>
  </si>
  <si>
    <t>PK</t>
  </si>
  <si>
    <t>PL</t>
  </si>
  <si>
    <t>PM</t>
  </si>
  <si>
    <t>PN</t>
  </si>
  <si>
    <t>PO</t>
  </si>
  <si>
    <t>PP</t>
  </si>
  <si>
    <t>PQ</t>
  </si>
  <si>
    <t>PR</t>
  </si>
  <si>
    <t>PS</t>
  </si>
  <si>
    <t>PT</t>
  </si>
  <si>
    <t>PU</t>
  </si>
  <si>
    <t>PV</t>
  </si>
  <si>
    <t>PW</t>
  </si>
  <si>
    <t>PX</t>
  </si>
  <si>
    <t>PY</t>
  </si>
  <si>
    <t>PZ</t>
  </si>
  <si>
    <t>QA</t>
  </si>
  <si>
    <t>QB</t>
  </si>
  <si>
    <t>QC</t>
  </si>
  <si>
    <t>QD</t>
  </si>
  <si>
    <t>QE</t>
  </si>
  <si>
    <t>QF</t>
  </si>
  <si>
    <t>QG</t>
  </si>
  <si>
    <t>QH</t>
  </si>
  <si>
    <t>QI</t>
  </si>
  <si>
    <t>QJ</t>
  </si>
  <si>
    <t>QK</t>
  </si>
  <si>
    <t>QL</t>
  </si>
  <si>
    <t>QM</t>
  </si>
  <si>
    <t>QN</t>
  </si>
  <si>
    <t>QO</t>
  </si>
  <si>
    <t>QP</t>
  </si>
  <si>
    <t>QQ</t>
  </si>
  <si>
    <t>QR</t>
  </si>
  <si>
    <t>QS</t>
  </si>
  <si>
    <t>QT</t>
  </si>
  <si>
    <t>QU</t>
  </si>
  <si>
    <t>QV</t>
  </si>
  <si>
    <t>QW</t>
  </si>
  <si>
    <t>QX</t>
  </si>
  <si>
    <t>QY</t>
  </si>
  <si>
    <t>QZ</t>
  </si>
  <si>
    <t>RA</t>
  </si>
  <si>
    <t>RB</t>
  </si>
  <si>
    <t>RC</t>
  </si>
  <si>
    <t>RD</t>
  </si>
  <si>
    <t>RE</t>
  </si>
  <si>
    <t>RF</t>
  </si>
  <si>
    <t>RG</t>
  </si>
  <si>
    <t>RH</t>
  </si>
  <si>
    <t>RI</t>
  </si>
  <si>
    <t>RJ</t>
  </si>
  <si>
    <t>RK</t>
  </si>
  <si>
    <t>RL</t>
  </si>
  <si>
    <t>RM</t>
  </si>
  <si>
    <t>RN</t>
  </si>
  <si>
    <t>RO</t>
  </si>
  <si>
    <t>RP</t>
  </si>
  <si>
    <t>RQ</t>
  </si>
  <si>
    <t>RR</t>
  </si>
  <si>
    <t>RS</t>
  </si>
  <si>
    <t>RT</t>
  </si>
  <si>
    <t>RU</t>
  </si>
  <si>
    <t>RV</t>
  </si>
  <si>
    <t>RW</t>
  </si>
  <si>
    <t>RX</t>
  </si>
  <si>
    <t>RY</t>
  </si>
  <si>
    <t>RZ</t>
  </si>
  <si>
    <t>SA</t>
  </si>
  <si>
    <t>SB</t>
  </si>
  <si>
    <t>SC</t>
  </si>
  <si>
    <t>SD</t>
  </si>
  <si>
    <t>SE</t>
  </si>
  <si>
    <t>SF</t>
  </si>
  <si>
    <t>SG</t>
  </si>
  <si>
    <t>SH</t>
  </si>
  <si>
    <t>SI</t>
  </si>
  <si>
    <t>SJ</t>
  </si>
  <si>
    <t>SK</t>
  </si>
  <si>
    <t>SL</t>
  </si>
  <si>
    <t>SM</t>
  </si>
  <si>
    <t>SN</t>
  </si>
  <si>
    <t>SO</t>
  </si>
  <si>
    <t>SP</t>
  </si>
  <si>
    <t>SQ</t>
  </si>
  <si>
    <t>SR</t>
  </si>
  <si>
    <t>SS</t>
  </si>
  <si>
    <t>ST</t>
  </si>
  <si>
    <t>SU</t>
  </si>
  <si>
    <t>SV</t>
  </si>
  <si>
    <t>SW</t>
  </si>
  <si>
    <t>SX</t>
  </si>
  <si>
    <t>SY</t>
  </si>
  <si>
    <t>SZ</t>
  </si>
  <si>
    <t>TA</t>
  </si>
  <si>
    <t>TB</t>
  </si>
  <si>
    <t>TC</t>
  </si>
  <si>
    <t>TD</t>
  </si>
  <si>
    <t>TE</t>
  </si>
  <si>
    <t>TF</t>
  </si>
  <si>
    <t>TG</t>
  </si>
  <si>
    <t>TH</t>
  </si>
  <si>
    <t>TI</t>
  </si>
  <si>
    <t>TJ</t>
  </si>
  <si>
    <t>TK</t>
  </si>
  <si>
    <t>TL</t>
  </si>
  <si>
    <t>TM</t>
  </si>
  <si>
    <t>TN</t>
  </si>
  <si>
    <t>TO</t>
  </si>
  <si>
    <t>TP</t>
  </si>
  <si>
    <t>TQ</t>
  </si>
  <si>
    <t>TR</t>
  </si>
  <si>
    <t>TS</t>
  </si>
  <si>
    <t>TT</t>
  </si>
  <si>
    <t>TU</t>
  </si>
  <si>
    <t>TV</t>
  </si>
  <si>
    <t>TW</t>
  </si>
  <si>
    <t>TX</t>
  </si>
  <si>
    <t>TY</t>
  </si>
  <si>
    <t>TZ</t>
  </si>
  <si>
    <t>UA</t>
  </si>
  <si>
    <t>UB</t>
  </si>
  <si>
    <t>UC</t>
  </si>
  <si>
    <t>UD</t>
  </si>
  <si>
    <t>UE</t>
  </si>
  <si>
    <t>UF</t>
  </si>
  <si>
    <t>UG</t>
  </si>
  <si>
    <t>UH</t>
  </si>
  <si>
    <t>UI</t>
  </si>
  <si>
    <t>UJ</t>
  </si>
  <si>
    <t>UK</t>
  </si>
  <si>
    <t>UL</t>
  </si>
  <si>
    <t>UM</t>
  </si>
  <si>
    <t>UN</t>
  </si>
  <si>
    <t>UO</t>
  </si>
  <si>
    <t>UP</t>
  </si>
  <si>
    <t>UQ</t>
  </si>
  <si>
    <t>UR</t>
  </si>
  <si>
    <t>US</t>
  </si>
  <si>
    <t>UT</t>
  </si>
  <si>
    <t>UU</t>
  </si>
  <si>
    <t>UV</t>
  </si>
  <si>
    <t>UW</t>
  </si>
  <si>
    <t>UX</t>
  </si>
  <si>
    <t>UY</t>
  </si>
  <si>
    <t>UZ</t>
  </si>
  <si>
    <t>VA</t>
  </si>
  <si>
    <t>VB</t>
  </si>
  <si>
    <t>VC</t>
  </si>
  <si>
    <t>VD</t>
  </si>
  <si>
    <t>VE</t>
  </si>
  <si>
    <t>VF</t>
  </si>
  <si>
    <t>VG</t>
  </si>
  <si>
    <t>VH</t>
  </si>
  <si>
    <t>VI</t>
  </si>
  <si>
    <t>VJ</t>
  </si>
  <si>
    <t>VK</t>
  </si>
  <si>
    <t>VL</t>
  </si>
  <si>
    <t>VM</t>
  </si>
  <si>
    <t>VN</t>
  </si>
  <si>
    <t>VO</t>
  </si>
  <si>
    <t>VP</t>
  </si>
  <si>
    <t>VQ</t>
  </si>
  <si>
    <t>VR</t>
  </si>
  <si>
    <t>VS</t>
  </si>
  <si>
    <t>VT</t>
  </si>
  <si>
    <t>VU</t>
  </si>
  <si>
    <t>VV</t>
  </si>
  <si>
    <t>VW</t>
  </si>
  <si>
    <t>VX</t>
  </si>
  <si>
    <t>VY</t>
  </si>
  <si>
    <t>VZ</t>
  </si>
  <si>
    <t>WA</t>
  </si>
  <si>
    <t>WB</t>
  </si>
  <si>
    <t>WC</t>
  </si>
  <si>
    <t>WD</t>
  </si>
  <si>
    <t>WE</t>
  </si>
  <si>
    <t>WF</t>
  </si>
  <si>
    <t>WG</t>
  </si>
  <si>
    <t>WH</t>
  </si>
  <si>
    <t>WI</t>
  </si>
  <si>
    <t>WJ</t>
  </si>
  <si>
    <t>WK</t>
  </si>
  <si>
    <t>WL</t>
  </si>
  <si>
    <t>WM</t>
  </si>
  <si>
    <t>WN</t>
  </si>
  <si>
    <t>WO</t>
  </si>
  <si>
    <t>WP</t>
  </si>
  <si>
    <t>WQ</t>
  </si>
  <si>
    <t>WR</t>
  </si>
  <si>
    <t>WS</t>
  </si>
  <si>
    <t>WT</t>
  </si>
  <si>
    <t>WU</t>
  </si>
  <si>
    <t>WV</t>
  </si>
  <si>
    <t>WW</t>
  </si>
  <si>
    <t>WX</t>
  </si>
  <si>
    <t>WY</t>
  </si>
  <si>
    <t>WZ</t>
  </si>
  <si>
    <t>XA</t>
  </si>
  <si>
    <t>XB</t>
  </si>
  <si>
    <t>XC</t>
  </si>
  <si>
    <t>XD</t>
  </si>
  <si>
    <t>XE</t>
  </si>
  <si>
    <t>XF</t>
  </si>
  <si>
    <t>XG</t>
  </si>
  <si>
    <t>XH</t>
  </si>
  <si>
    <t>XI</t>
  </si>
  <si>
    <t>XJ</t>
  </si>
  <si>
    <t>XK</t>
  </si>
  <si>
    <t>XL</t>
  </si>
  <si>
    <t>XM</t>
  </si>
  <si>
    <t>XN</t>
  </si>
  <si>
    <t>XO</t>
  </si>
  <si>
    <t>XP</t>
  </si>
  <si>
    <t>XQ</t>
  </si>
  <si>
    <t>XR</t>
  </si>
  <si>
    <t>XS</t>
  </si>
  <si>
    <t>XT</t>
  </si>
  <si>
    <t>XU</t>
  </si>
  <si>
    <t>XV</t>
  </si>
  <si>
    <t>XW</t>
  </si>
  <si>
    <t>XX</t>
  </si>
  <si>
    <t>XY</t>
  </si>
  <si>
    <t>XZ</t>
  </si>
  <si>
    <t>YA</t>
  </si>
  <si>
    <t>YB</t>
  </si>
  <si>
    <t>YC</t>
  </si>
  <si>
    <t>YD</t>
  </si>
  <si>
    <t>YE</t>
  </si>
  <si>
    <t>YF</t>
  </si>
  <si>
    <t>YG</t>
  </si>
  <si>
    <t>YH</t>
  </si>
  <si>
    <t>YI</t>
  </si>
  <si>
    <t>YJ</t>
  </si>
  <si>
    <t>YK</t>
  </si>
  <si>
    <t>YL</t>
  </si>
  <si>
    <t>YM</t>
  </si>
  <si>
    <t>YN</t>
  </si>
  <si>
    <t>YO</t>
  </si>
  <si>
    <t>YP</t>
  </si>
  <si>
    <t>YQ</t>
  </si>
  <si>
    <t>YR</t>
  </si>
  <si>
    <t>YS</t>
  </si>
  <si>
    <t>YT</t>
  </si>
  <si>
    <t>YU</t>
  </si>
  <si>
    <t>YV</t>
  </si>
  <si>
    <t>YW</t>
  </si>
  <si>
    <t>YX</t>
  </si>
  <si>
    <t>YY</t>
  </si>
  <si>
    <t>YZ</t>
  </si>
  <si>
    <t>ZA</t>
  </si>
  <si>
    <t>ZB</t>
  </si>
  <si>
    <t>ZC</t>
  </si>
  <si>
    <t>ZD</t>
  </si>
  <si>
    <t>ZE</t>
  </si>
  <si>
    <t>ZF</t>
  </si>
  <si>
    <t>ZG</t>
  </si>
  <si>
    <t>ZH</t>
  </si>
  <si>
    <t>ZI</t>
  </si>
  <si>
    <t>ZJ</t>
  </si>
  <si>
    <t>ZK</t>
  </si>
  <si>
    <t>ZL</t>
  </si>
  <si>
    <t>ZM</t>
  </si>
  <si>
    <t>ZN</t>
  </si>
  <si>
    <t>ZO</t>
  </si>
  <si>
    <t>ZP</t>
  </si>
  <si>
    <t>ZQ</t>
  </si>
  <si>
    <t>ZR</t>
  </si>
  <si>
    <t>ZS</t>
  </si>
  <si>
    <t>ZT</t>
  </si>
  <si>
    <t>ZU</t>
  </si>
  <si>
    <t>ZV</t>
  </si>
  <si>
    <t>ZW</t>
  </si>
  <si>
    <t>ZX</t>
  </si>
  <si>
    <t>ZY</t>
  </si>
  <si>
    <t>ZZ</t>
  </si>
  <si>
    <t>AAA</t>
  </si>
  <si>
    <t>AAB</t>
  </si>
  <si>
    <t>AAC</t>
  </si>
  <si>
    <t>AAD</t>
  </si>
  <si>
    <t>AAE</t>
  </si>
  <si>
    <t>AAF</t>
  </si>
  <si>
    <t>AAG</t>
  </si>
  <si>
    <t>AAH</t>
  </si>
  <si>
    <t>AAI</t>
  </si>
  <si>
    <t>AAJ</t>
  </si>
  <si>
    <t>AAK</t>
  </si>
  <si>
    <t>AAL</t>
  </si>
  <si>
    <t>AAM</t>
  </si>
  <si>
    <t>AAN</t>
  </si>
  <si>
    <t>AAO</t>
  </si>
  <si>
    <t>AAP</t>
  </si>
  <si>
    <t>AAQ</t>
  </si>
  <si>
    <t>AAR</t>
  </si>
  <si>
    <t>AAS</t>
  </si>
  <si>
    <t>AAT</t>
  </si>
  <si>
    <t>AAU</t>
  </si>
  <si>
    <t>AAV</t>
  </si>
  <si>
    <t>AAW</t>
  </si>
  <si>
    <t>AAX</t>
  </si>
  <si>
    <t>AAY</t>
  </si>
  <si>
    <t>AAZ</t>
  </si>
  <si>
    <t>ABA</t>
  </si>
  <si>
    <t>ABB</t>
  </si>
  <si>
    <t>ABC</t>
  </si>
  <si>
    <t>ABD</t>
  </si>
  <si>
    <t>ABE</t>
  </si>
  <si>
    <t>ABF</t>
  </si>
  <si>
    <t>ABG</t>
  </si>
  <si>
    <t>ABH</t>
  </si>
  <si>
    <t>ABI</t>
  </si>
  <si>
    <t>ABJ</t>
  </si>
  <si>
    <t>ABK</t>
  </si>
  <si>
    <t>ABL</t>
  </si>
  <si>
    <t>ABM</t>
  </si>
  <si>
    <t>ABN</t>
  </si>
  <si>
    <t>ABO</t>
  </si>
  <si>
    <t>ABP</t>
  </si>
  <si>
    <t>ABQ</t>
  </si>
  <si>
    <t>ABR</t>
  </si>
  <si>
    <t>ABS</t>
  </si>
  <si>
    <t>ABT</t>
  </si>
  <si>
    <t>ABU</t>
  </si>
  <si>
    <t>ABV</t>
  </si>
  <si>
    <t>ABW</t>
  </si>
  <si>
    <t>ABX</t>
  </si>
  <si>
    <t>ABY</t>
  </si>
  <si>
    <t>ABZ</t>
  </si>
  <si>
    <t>ACA</t>
  </si>
  <si>
    <t>ACB</t>
  </si>
  <si>
    <t>ACC</t>
  </si>
  <si>
    <t>ACD</t>
  </si>
  <si>
    <t>ACE</t>
  </si>
  <si>
    <t>ACF</t>
  </si>
  <si>
    <t>ACG</t>
  </si>
  <si>
    <t>ACH</t>
  </si>
  <si>
    <t>ACI</t>
  </si>
  <si>
    <t>ACJ</t>
  </si>
  <si>
    <t>ACK</t>
  </si>
  <si>
    <t>ACL</t>
  </si>
  <si>
    <t>ACM</t>
  </si>
  <si>
    <t>ACN</t>
  </si>
  <si>
    <t>ACO</t>
  </si>
  <si>
    <t>ACP</t>
  </si>
  <si>
    <t>ACQ</t>
  </si>
  <si>
    <t>ACR</t>
  </si>
  <si>
    <t>ACS</t>
  </si>
  <si>
    <t>ACT</t>
  </si>
  <si>
    <t>ACU</t>
  </si>
  <si>
    <t>ACV</t>
  </si>
  <si>
    <t>ACW</t>
  </si>
  <si>
    <t>ACX</t>
  </si>
  <si>
    <t>ACY</t>
  </si>
  <si>
    <t>ACZ</t>
  </si>
  <si>
    <t>ADA</t>
  </si>
  <si>
    <t>ADB</t>
  </si>
  <si>
    <t>ADC</t>
  </si>
  <si>
    <t>ADD</t>
  </si>
  <si>
    <t>ADE</t>
  </si>
  <si>
    <t>ADF</t>
  </si>
  <si>
    <t>ADG</t>
  </si>
  <si>
    <t>ADH</t>
  </si>
  <si>
    <t>ADI</t>
  </si>
  <si>
    <t>ADJ</t>
  </si>
  <si>
    <t>ADK</t>
  </si>
  <si>
    <t>ADL</t>
  </si>
  <si>
    <t>ADM</t>
  </si>
  <si>
    <t>ADN</t>
  </si>
  <si>
    <t>ADO</t>
  </si>
  <si>
    <t>ADP</t>
  </si>
  <si>
    <t>ADQ</t>
  </si>
  <si>
    <t>ADR</t>
  </si>
  <si>
    <t>ADS</t>
  </si>
  <si>
    <t>ADT</t>
  </si>
  <si>
    <t>ADU</t>
  </si>
  <si>
    <t>ADV</t>
  </si>
  <si>
    <t>ADW</t>
  </si>
  <si>
    <t>ADX</t>
  </si>
  <si>
    <t>ADY</t>
  </si>
  <si>
    <t>ADZ</t>
  </si>
  <si>
    <t>AEA</t>
  </si>
  <si>
    <t>AEB</t>
  </si>
  <si>
    <t>AEC</t>
  </si>
  <si>
    <t>AED</t>
  </si>
  <si>
    <t>AEE</t>
  </si>
  <si>
    <t>AEF</t>
  </si>
  <si>
    <t>AEG</t>
  </si>
  <si>
    <t>AEH</t>
  </si>
  <si>
    <t>AEI</t>
  </si>
  <si>
    <t>AEJ</t>
  </si>
  <si>
    <t>AEK</t>
  </si>
  <si>
    <t>AEL</t>
  </si>
  <si>
    <t>AEM</t>
  </si>
  <si>
    <t>AEN</t>
  </si>
  <si>
    <t>AEO</t>
  </si>
  <si>
    <t>AEP</t>
  </si>
  <si>
    <t>AEQ</t>
  </si>
  <si>
    <t>AER</t>
  </si>
  <si>
    <t>AES</t>
  </si>
  <si>
    <t>AET</t>
  </si>
  <si>
    <t>AEU</t>
  </si>
  <si>
    <t>AEV</t>
  </si>
  <si>
    <t>AEW</t>
  </si>
  <si>
    <t>AEX</t>
  </si>
  <si>
    <t>AEY</t>
  </si>
  <si>
    <t>AEZ</t>
  </si>
  <si>
    <t>AFA</t>
  </si>
  <si>
    <t>AFB</t>
  </si>
  <si>
    <t>AFC</t>
  </si>
  <si>
    <t>AFD</t>
  </si>
  <si>
    <t>AFE</t>
  </si>
  <si>
    <t>AFF</t>
  </si>
  <si>
    <t>AFG</t>
  </si>
  <si>
    <t>AFH</t>
  </si>
  <si>
    <t>AFI</t>
  </si>
  <si>
    <t>AFJ</t>
  </si>
  <si>
    <t>AFK</t>
  </si>
  <si>
    <t>AFL</t>
  </si>
  <si>
    <t>AFM</t>
  </si>
  <si>
    <t>AFN</t>
  </si>
  <si>
    <t>AFO</t>
  </si>
  <si>
    <t>AFP</t>
  </si>
  <si>
    <t>AFQ</t>
  </si>
  <si>
    <t>AFR</t>
  </si>
  <si>
    <t>AFS</t>
  </si>
  <si>
    <t>AFT</t>
  </si>
  <si>
    <t>AFU</t>
  </si>
  <si>
    <t>AFV</t>
  </si>
  <si>
    <t>AFW</t>
  </si>
  <si>
    <t>AFX</t>
  </si>
  <si>
    <t>AFY</t>
  </si>
  <si>
    <t>AFZ</t>
  </si>
  <si>
    <t>AGA</t>
  </si>
  <si>
    <t>AGB</t>
  </si>
  <si>
    <t>AGC</t>
  </si>
  <si>
    <t>AGD</t>
  </si>
  <si>
    <t>AGE</t>
  </si>
  <si>
    <t>AGF</t>
  </si>
  <si>
    <t>AGG</t>
  </si>
  <si>
    <t>AGH</t>
  </si>
  <si>
    <t>AGI</t>
  </si>
  <si>
    <t>AGJ</t>
  </si>
  <si>
    <t>AGK</t>
  </si>
  <si>
    <t>AGL</t>
  </si>
  <si>
    <t>AGM</t>
  </si>
  <si>
    <t>AGN</t>
  </si>
  <si>
    <t>AGO</t>
  </si>
  <si>
    <t>AGP</t>
  </si>
  <si>
    <t>AGQ</t>
  </si>
  <si>
    <t>AGR</t>
  </si>
  <si>
    <t>AGS</t>
  </si>
  <si>
    <t>AGT</t>
  </si>
  <si>
    <t>AGU</t>
  </si>
  <si>
    <t>AGV</t>
  </si>
  <si>
    <t>AGW</t>
  </si>
  <si>
    <t>AGX</t>
  </si>
  <si>
    <t>AGY</t>
  </si>
  <si>
    <t>AGZ</t>
  </si>
  <si>
    <t>AHA</t>
  </si>
  <si>
    <t>AHB</t>
  </si>
  <si>
    <t>AHC</t>
  </si>
  <si>
    <t>AHD</t>
  </si>
  <si>
    <t>AHE</t>
  </si>
  <si>
    <t>AHF</t>
  </si>
  <si>
    <t>AHG</t>
  </si>
  <si>
    <t>AHH</t>
  </si>
  <si>
    <t>AHI</t>
  </si>
  <si>
    <t>AHJ</t>
  </si>
  <si>
    <t>AHK</t>
  </si>
  <si>
    <t>AHL</t>
  </si>
  <si>
    <t>AHM</t>
  </si>
  <si>
    <t>AHN</t>
  </si>
  <si>
    <t>AHO</t>
  </si>
  <si>
    <t>AHP</t>
  </si>
  <si>
    <t>AHQ</t>
  </si>
  <si>
    <t>AHR</t>
  </si>
  <si>
    <t>AHS</t>
  </si>
  <si>
    <t>AHT</t>
  </si>
  <si>
    <t>AHU</t>
  </si>
  <si>
    <t>AHV</t>
  </si>
  <si>
    <t>AHW</t>
  </si>
  <si>
    <t>AHX</t>
  </si>
  <si>
    <t>AHY</t>
  </si>
  <si>
    <t>AHZ</t>
  </si>
  <si>
    <t>AIA</t>
  </si>
  <si>
    <t>AIB</t>
  </si>
  <si>
    <t>AIC</t>
  </si>
  <si>
    <t>AID</t>
  </si>
  <si>
    <t>AIE</t>
  </si>
  <si>
    <t>AIF</t>
  </si>
  <si>
    <t>AIG</t>
  </si>
  <si>
    <t>AIH</t>
  </si>
  <si>
    <t>AII</t>
  </si>
  <si>
    <t>AIJ</t>
  </si>
  <si>
    <t>AIK</t>
  </si>
  <si>
    <t>AIL</t>
  </si>
  <si>
    <t>AIM</t>
  </si>
  <si>
    <t>AIN</t>
  </si>
  <si>
    <t>AIO</t>
  </si>
  <si>
    <t>AIP</t>
  </si>
  <si>
    <t>AIQ</t>
  </si>
  <si>
    <t>AIR</t>
  </si>
  <si>
    <t>AIS</t>
  </si>
  <si>
    <t>AIT</t>
  </si>
  <si>
    <t>AIU</t>
  </si>
  <si>
    <t>AIV</t>
  </si>
  <si>
    <t>AIW</t>
  </si>
  <si>
    <t>AIX</t>
  </si>
  <si>
    <t>AIY</t>
  </si>
  <si>
    <t>AIZ</t>
  </si>
  <si>
    <t>AJA</t>
  </si>
  <si>
    <t>AJB</t>
  </si>
  <si>
    <t>AJC</t>
  </si>
  <si>
    <t>AJD</t>
  </si>
  <si>
    <t>AJE</t>
  </si>
  <si>
    <t>AJF</t>
  </si>
  <si>
    <t>AJG</t>
  </si>
  <si>
    <t>AJH</t>
  </si>
  <si>
    <t>AJI</t>
  </si>
  <si>
    <t>AJJ</t>
  </si>
  <si>
    <t>AJK</t>
  </si>
  <si>
    <t>AJL</t>
  </si>
  <si>
    <t>AJM</t>
  </si>
  <si>
    <t>AJN</t>
  </si>
  <si>
    <t>AJO</t>
  </si>
  <si>
    <t>AJP</t>
  </si>
  <si>
    <t>AJQ</t>
  </si>
  <si>
    <t>AJR</t>
  </si>
  <si>
    <t>AJS</t>
  </si>
  <si>
    <t>AJT</t>
  </si>
  <si>
    <t>AJU</t>
  </si>
  <si>
    <t>AJV</t>
  </si>
  <si>
    <t>AJW</t>
  </si>
  <si>
    <t>AJX</t>
  </si>
  <si>
    <t>AJY</t>
  </si>
  <si>
    <t>AJZ</t>
  </si>
  <si>
    <t>AKA</t>
  </si>
  <si>
    <t>AKB</t>
  </si>
  <si>
    <t>AKC</t>
  </si>
  <si>
    <t>AKD</t>
  </si>
  <si>
    <t>AKE</t>
  </si>
  <si>
    <t>AKF</t>
  </si>
  <si>
    <t>AKG</t>
  </si>
  <si>
    <t>AKH</t>
  </si>
  <si>
    <t>AKI</t>
  </si>
  <si>
    <t>AKJ</t>
  </si>
  <si>
    <t>AKK</t>
  </si>
  <si>
    <t>AKL</t>
  </si>
  <si>
    <t>AKM</t>
  </si>
  <si>
    <t>AKN</t>
  </si>
  <si>
    <t>AKO</t>
  </si>
  <si>
    <t>AKP</t>
  </si>
  <si>
    <t>AKQ</t>
  </si>
  <si>
    <t>AKR</t>
  </si>
  <si>
    <t>AKS</t>
  </si>
  <si>
    <t>AKT</t>
  </si>
  <si>
    <t>AKU</t>
  </si>
  <si>
    <t>AKV</t>
  </si>
  <si>
    <t>AKW</t>
  </si>
  <si>
    <t>AKX</t>
  </si>
  <si>
    <t>AKY</t>
  </si>
  <si>
    <t>AKZ</t>
  </si>
  <si>
    <t>ALA</t>
  </si>
  <si>
    <t>ALB</t>
  </si>
  <si>
    <t>ALC</t>
  </si>
  <si>
    <t>ALD</t>
  </si>
  <si>
    <t>ALE</t>
  </si>
  <si>
    <t>ALF</t>
  </si>
  <si>
    <t>ALG</t>
  </si>
  <si>
    <t>ALH</t>
  </si>
  <si>
    <t>ALI</t>
  </si>
  <si>
    <t>ALJ</t>
  </si>
  <si>
    <t>ALK</t>
  </si>
  <si>
    <t>M2827S4</t>
  </si>
  <si>
    <t>??</t>
  </si>
  <si>
    <t>M6171102</t>
  </si>
  <si>
    <t>M6171108</t>
  </si>
  <si>
    <t>M6171126</t>
  </si>
  <si>
    <t>M6171173</t>
  </si>
  <si>
    <t>M6171B09</t>
  </si>
  <si>
    <t>M6171B38</t>
  </si>
  <si>
    <t>M6171B52</t>
  </si>
  <si>
    <t>Part Numbers</t>
  </si>
  <si>
    <t>GM T1XX SUV</t>
  </si>
  <si>
    <t>GM T1XX Heavy Duty</t>
  </si>
  <si>
    <t>Nombre de tabs</t>
  </si>
  <si>
    <t>Tab Name</t>
  </si>
  <si>
    <t>Extracted Cr</t>
  </si>
  <si>
    <t>Current Pos</t>
  </si>
  <si>
    <t>Clean List of parts</t>
  </si>
  <si>
    <t>BUILT_DESCR</t>
  </si>
  <si>
    <t>BUSINESS_UNIT_CD</t>
  </si>
  <si>
    <t>BUSORG_ID</t>
  </si>
  <si>
    <t>BUSORG_NUMBNG_CD</t>
  </si>
  <si>
    <t>BUSORG_PART_STATUS</t>
  </si>
  <si>
    <t>BUSORG_SVR_NBR</t>
  </si>
  <si>
    <t>CATEGORY_1_CD</t>
  </si>
  <si>
    <t>CATEGORY_2_CD</t>
  </si>
  <si>
    <t>CATEGORY_3_CD</t>
  </si>
  <si>
    <t>CATEGORY_4_CD</t>
  </si>
  <si>
    <t>CATEGORY_5_CD</t>
  </si>
  <si>
    <t>CATEGORY_6_CD</t>
  </si>
  <si>
    <t>CUSTOMER_FLAG</t>
  </si>
  <si>
    <t>DELPHI_PART_NBR</t>
  </si>
  <si>
    <t>DELPHI_PART_STATUS</t>
  </si>
  <si>
    <t>DIME_CD</t>
  </si>
  <si>
    <t>LEGACY_DESCR</t>
  </si>
  <si>
    <t>MANUFACTURER_FLAG</t>
  </si>
  <si>
    <t>NAME</t>
  </si>
  <si>
    <t>OWNER_FLAG</t>
  </si>
  <si>
    <t>PART_ID</t>
  </si>
  <si>
    <t>PART_NBR</t>
  </si>
  <si>
    <t>PART_NBR_IN</t>
  </si>
  <si>
    <t>RESTRICTION_NBR</t>
  </si>
  <si>
    <t>RESTRICT_DESCR</t>
  </si>
  <si>
    <t>RESTRICT_USAGE_REMARKS</t>
  </si>
  <si>
    <t>SAP_RESTRICT_FLAG</t>
  </si>
  <si>
    <t>SUPPLIER_FLAG</t>
  </si>
  <si>
    <t>UNIQUE_FEATURE</t>
  </si>
  <si>
    <t>USE_AS_CUSTOMER_FLAG</t>
  </si>
  <si>
    <t>USE_AS_SUPPLIER_FLAG</t>
  </si>
  <si>
    <t>STD</t>
  </si>
  <si>
    <t>ACTIVE</t>
  </si>
  <si>
    <t>DELPHI AUTOMOTIVE SYSTEMS</t>
  </si>
  <si>
    <t>Component PN</t>
  </si>
  <si>
    <t>Unit Cost w/o Cu</t>
  </si>
  <si>
    <t>Sheet number</t>
  </si>
  <si>
    <t>Part numbers</t>
  </si>
  <si>
    <t>GENERAL MOTORS</t>
  </si>
  <si>
    <t>M2147001</t>
  </si>
  <si>
    <t>M4827006</t>
  </si>
  <si>
    <t>M2147021</t>
  </si>
  <si>
    <t>M6171B03</t>
  </si>
  <si>
    <t>OBSOLETE</t>
  </si>
  <si>
    <t>DELPHI PACKARD NORTH AMERICA</t>
  </si>
  <si>
    <t>FORD</t>
  </si>
  <si>
    <t>DELPHI PES DE</t>
  </si>
  <si>
    <t>DELPHI PACKARD EUROPE</t>
  </si>
  <si>
    <t>INACTIVE</t>
  </si>
  <si>
    <t>MVL LEGACY</t>
  </si>
  <si>
    <t>VOLVO CARS</t>
  </si>
  <si>
    <t>DELPHI PACKARD CMS</t>
  </si>
  <si>
    <t>YAZAKI</t>
  </si>
  <si>
    <t>VOLVO GROUP</t>
  </si>
  <si>
    <t>LAND ROVER</t>
  </si>
  <si>
    <t>ADAM OPEL</t>
  </si>
  <si>
    <t>FIAT</t>
  </si>
  <si>
    <t>DAIMLER</t>
  </si>
  <si>
    <t>PSA PEUGEOT CITROEN</t>
  </si>
  <si>
    <t>DELPHI PACKARD SOUTH AMERICA</t>
  </si>
  <si>
    <t>TESLA MOTORS</t>
  </si>
  <si>
    <t>CNH GLOBAL N V</t>
  </si>
  <si>
    <t>FREIGHTLINER</t>
  </si>
  <si>
    <t>JOHN DEERE</t>
  </si>
  <si>
    <t>BMW</t>
  </si>
  <si>
    <t>VOLKSWAGEN GROUP</t>
  </si>
  <si>
    <t>NISSAN</t>
  </si>
  <si>
    <t>GM AVTOVAZ ZAO</t>
  </si>
  <si>
    <t>RENAULT</t>
  </si>
  <si>
    <t>CANDIDATE-OBSOL</t>
  </si>
  <si>
    <t>M3130101</t>
  </si>
  <si>
    <t>M3130121</t>
  </si>
  <si>
    <t>LOCAL</t>
  </si>
  <si>
    <t>DELPHI PES ES</t>
  </si>
  <si>
    <t>PORSCHE</t>
  </si>
  <si>
    <t>AMP</t>
  </si>
  <si>
    <t>DELPHI PES CZ</t>
  </si>
  <si>
    <t>TATA MOTORS LIMITED</t>
  </si>
  <si>
    <t>TE CONNECTIVITY</t>
  </si>
  <si>
    <t>TYCO ELECTRONICS CORPORATION</t>
  </si>
  <si>
    <t>DELPHI PES PT</t>
  </si>
  <si>
    <t>DELPHI PACKARD ASIA PACIFIC</t>
  </si>
  <si>
    <t>UAZ</t>
  </si>
  <si>
    <t>CHRYSLER</t>
  </si>
  <si>
    <t>AVTOVAZ</t>
  </si>
  <si>
    <t>DELPHI PES AT</t>
  </si>
  <si>
    <t>PM003245</t>
  </si>
  <si>
    <t>PM003130</t>
  </si>
  <si>
    <t>MVL LEGACY TATABANYA</t>
  </si>
  <si>
    <t>COFICAB - COMPANHIA DE FIOS E CABOS</t>
  </si>
  <si>
    <t>DRAKA DEUTSCHLAND</t>
  </si>
  <si>
    <t>DALCANAL</t>
  </si>
  <si>
    <t>N_106_770_01_12-SW</t>
  </si>
  <si>
    <t>N_018_886_18_2-SW</t>
  </si>
  <si>
    <t>N_018_886_3_2-SW</t>
  </si>
  <si>
    <t>N_901_905_02_2-SW</t>
  </si>
  <si>
    <t>N_901_951_09_3-SW</t>
  </si>
  <si>
    <t>SX_0.50_BK</t>
  </si>
  <si>
    <t>WR_0.50_BK</t>
  </si>
  <si>
    <t>XKD_0.50_BK</t>
  </si>
  <si>
    <t>N_901_962_02_2-SW</t>
  </si>
  <si>
    <t>IB_0.50_SW</t>
  </si>
  <si>
    <t>N_901_987_11_2-SW</t>
  </si>
  <si>
    <t>20.221.06</t>
  </si>
  <si>
    <t>20.421.06</t>
  </si>
  <si>
    <t>M3245101</t>
  </si>
  <si>
    <t>N_018_886_15_2-SW</t>
  </si>
  <si>
    <t>N_018_886_16_2-SW</t>
  </si>
  <si>
    <t>N_018_886_17_2-SW</t>
  </si>
  <si>
    <t>IB_0.50_BK</t>
  </si>
  <si>
    <t>2TAD_0.50_BK</t>
  </si>
  <si>
    <t>5ABT_0.5_BK</t>
  </si>
  <si>
    <t>N_018_886_24_2-SW</t>
  </si>
  <si>
    <t>ID158652</t>
  </si>
  <si>
    <t>FLRY-A_ 0.50_BK</t>
  </si>
  <si>
    <t>N_901_961_01_2-SW</t>
  </si>
  <si>
    <t>MCKA_0.50_BK</t>
  </si>
  <si>
    <t>FLRY_0-5_BK</t>
  </si>
  <si>
    <t>M3130101X</t>
  </si>
  <si>
    <t>M3130101SX</t>
  </si>
  <si>
    <t>B48/8_0.50_BK</t>
  </si>
  <si>
    <t>MSB_0.50_BK</t>
  </si>
  <si>
    <t>B48/2_0.50_BK</t>
  </si>
  <si>
    <t>FLRY-A_0.50_B</t>
  </si>
  <si>
    <t>CABL FLRY-A 0.500 BLK  WHT STR  PVC THIN SGL COND ANNEA BUNC</t>
  </si>
  <si>
    <t>CABLENA</t>
  </si>
  <si>
    <t>FLRY-A 0.50 NG/BCO</t>
  </si>
  <si>
    <t>IB_0.50_SW/WS</t>
  </si>
  <si>
    <t>B47_0.50_BK/WH</t>
  </si>
  <si>
    <t>20.421.58</t>
  </si>
  <si>
    <t>20.421.63</t>
  </si>
  <si>
    <t>20.421.41</t>
  </si>
  <si>
    <t>2TAD_0.50_BK-WH</t>
  </si>
  <si>
    <t>MCKA_0.50_BK/WH</t>
  </si>
  <si>
    <t>5ABT_0.5_BK/WH</t>
  </si>
  <si>
    <t>IB_0.50_BK/WH</t>
  </si>
  <si>
    <t>ID158660</t>
  </si>
  <si>
    <t>M3245121</t>
  </si>
  <si>
    <t>FLRY_0-5_BKWH</t>
  </si>
  <si>
    <t>B48/8_0.50_BK/WH</t>
  </si>
  <si>
    <t>FLRYBY_0.50_BK/WH</t>
  </si>
  <si>
    <t>B48/2_0.50_BK/WH</t>
  </si>
  <si>
    <t>FLRY-A_0.50_B/W</t>
  </si>
  <si>
    <t>CONDUMEX</t>
  </si>
  <si>
    <t>CKD</t>
  </si>
  <si>
    <t>WESSEL INDUSTRIES</t>
  </si>
  <si>
    <t>PM003279</t>
  </si>
  <si>
    <t>DELPHI PES IE</t>
  </si>
  <si>
    <t>PM003232</t>
  </si>
  <si>
    <t>CANCELLED</t>
  </si>
  <si>
    <t>OCS</t>
  </si>
  <si>
    <t>LEAR ELECTRONICS &amp; ELECTRICAL</t>
  </si>
  <si>
    <t xml:space="preserve">TERM  F OCS 1.2 SN  </t>
  </si>
  <si>
    <t>35072403X</t>
  </si>
  <si>
    <t>1493280-01-A</t>
  </si>
  <si>
    <t>DELPHI-E&amp;S</t>
  </si>
  <si>
    <t>E16318100</t>
  </si>
  <si>
    <t>5ABT_0.35_GY/GN</t>
  </si>
  <si>
    <t>CABL FLRY-A 0.350 GRN LT  BRN STR NONE PVC THIN SGL COND ANN</t>
  </si>
  <si>
    <t>2TAD_0.35_GN-BN</t>
  </si>
  <si>
    <t>5ABT_0.35_GN/BN</t>
  </si>
  <si>
    <t>CABL FLRY-A 0.500 BLK   PVC THIN  SGL COND ANNEA BUNCH</t>
  </si>
  <si>
    <t>Ref part</t>
  </si>
  <si>
    <t>New Part</t>
  </si>
  <si>
    <t>Price</t>
  </si>
  <si>
    <t>Ref New</t>
  </si>
  <si>
    <t>M0537301</t>
  </si>
  <si>
    <t>M2173004</t>
  </si>
  <si>
    <t>M3130108</t>
  </si>
  <si>
    <t>M3130125</t>
  </si>
  <si>
    <t>M3130152</t>
  </si>
  <si>
    <t>M3130167</t>
  </si>
  <si>
    <t>M3130169</t>
  </si>
  <si>
    <t>M3130221</t>
  </si>
  <si>
    <t>M3232721</t>
  </si>
  <si>
    <t>M6171125</t>
  </si>
  <si>
    <t>M6171136</t>
  </si>
  <si>
    <t>M6171139</t>
  </si>
  <si>
    <t>M6171B14</t>
  </si>
  <si>
    <t>M75865CA</t>
  </si>
  <si>
    <t>M75865DA</t>
  </si>
  <si>
    <t>HELLERMANNTYTON</t>
  </si>
  <si>
    <t>NAVISTAR INTERNATIONAL</t>
  </si>
  <si>
    <t>DELPHI PACKARD AUSTRIA</t>
  </si>
  <si>
    <t>CUMMINS ENGINE</t>
  </si>
  <si>
    <t>SEAL</t>
  </si>
  <si>
    <t>CBL</t>
  </si>
  <si>
    <t>HYUNDAI</t>
  </si>
  <si>
    <t>PLUG</t>
  </si>
  <si>
    <t>INTIER AUTOMOTIVE</t>
  </si>
  <si>
    <t>NYX</t>
  </si>
  <si>
    <t>FLEX-N-GATE</t>
  </si>
  <si>
    <t>ASM TERM  F CTS 150 SN  LOCKING LANCE</t>
  </si>
  <si>
    <t>CTS</t>
  </si>
  <si>
    <t>ASM TERM  F CTS 280 SN  LOCKING LANCE</t>
  </si>
  <si>
    <t>HARNESS</t>
  </si>
  <si>
    <t>PLYMOUTH YONGLE TAPE (SHANGHAI)</t>
  </si>
  <si>
    <t>PM004037</t>
  </si>
  <si>
    <t>TAPE HARNESS BLK    W=32.00  T=0.260</t>
  </si>
  <si>
    <t>CLOTH</t>
  </si>
  <si>
    <t>COROPLAST FRITZ MUELLER</t>
  </si>
  <si>
    <t>PVC</t>
  </si>
  <si>
    <t>ES-KU5T-1A303-AA (B10Y00)</t>
  </si>
  <si>
    <t>VT-BK</t>
  </si>
  <si>
    <t>PROGRESSIVE MOULDED PRODUCTS</t>
  </si>
  <si>
    <t>TA-BAA-ABA-BK</t>
  </si>
  <si>
    <t>ES-AC3T-1A303-AA (B10-00)</t>
  </si>
  <si>
    <t>TESA</t>
  </si>
  <si>
    <t>TD-DDA-BAA-BK</t>
  </si>
  <si>
    <t>ES-KU5T-1A303-AA (D10N03)</t>
  </si>
  <si>
    <t>ES-AC3T-1A303-AA (D10N03)</t>
  </si>
  <si>
    <t>CERTOPLAST</t>
  </si>
  <si>
    <t>ES-AC3T-1A303-AA (D10-03)</t>
  </si>
  <si>
    <t>MOLEX</t>
  </si>
  <si>
    <t>MIXED</t>
  </si>
  <si>
    <t>TAPE PVC BLK    W=32.00  T=0.100</t>
  </si>
  <si>
    <t>48-00126-007</t>
  </si>
  <si>
    <t>FINDLAY INDUSTRIES</t>
  </si>
  <si>
    <t>CADENCE INNOVATION</t>
  </si>
  <si>
    <t>8874 - 32MMX0.096MMX53.7M BLK</t>
  </si>
  <si>
    <t>M2147001X</t>
  </si>
  <si>
    <t>CABL FLR2X-A 0.500 GRN LT  VLT STR NONE XLPE THIN SGL COND A</t>
  </si>
  <si>
    <t>3TAD_0.50_GN-VT</t>
  </si>
  <si>
    <t>CABT_0.5_GN/VT</t>
  </si>
  <si>
    <t>5ABT_0.35_DB</t>
  </si>
  <si>
    <t>2TAD_0.35_BU</t>
  </si>
  <si>
    <t xml:space="preserve">TERM  F 1.5 MX150 SN  </t>
  </si>
  <si>
    <t>MX150</t>
  </si>
  <si>
    <t>CABL FLR2X-A 0.500 BLU DK   XLPE THIN  SGL COND ANNEA BUNCH</t>
  </si>
  <si>
    <t>FLR2X-A_0.50_L</t>
  </si>
  <si>
    <t>FLR2X-A_0.50_BU</t>
  </si>
  <si>
    <t>3TAD_0.50_BU</t>
  </si>
  <si>
    <t>CABT_0.5_DB</t>
  </si>
  <si>
    <t>CABL FLR2X-A 0.500 RED  VLT STR NONE XLPE THIN SGL COND ANNE</t>
  </si>
  <si>
    <t>3TAD_0.50_RD-VT</t>
  </si>
  <si>
    <t>CABT_0.5_RD/VT</t>
  </si>
  <si>
    <t>CABL FLR2X-A 0.500 GRN LT  YEL STR NONE XLPE THIN SGL COND A</t>
  </si>
  <si>
    <t>3TAD_0.50_GN-YE</t>
  </si>
  <si>
    <t>CABT_0.5_GN/YE</t>
  </si>
  <si>
    <t>TAPE RFI/EMI SLV    W=19.05  T=0.023</t>
  </si>
  <si>
    <t>RFI/EMI</t>
  </si>
  <si>
    <t>FLEXCRAFT LLC</t>
  </si>
  <si>
    <t>3/4" X 1034 FT SLV/BLU</t>
  </si>
  <si>
    <t>NEP-M2173004</t>
  </si>
  <si>
    <t>FACILE TECHNOLOGIES</t>
  </si>
  <si>
    <t>#1001 - 19MMX315M SLV/BLU</t>
  </si>
  <si>
    <t>ES-BU5T-1A303-AA (BS)</t>
  </si>
  <si>
    <t>FACILE#1001</t>
  </si>
  <si>
    <t>TEXTAPE INC</t>
  </si>
  <si>
    <t>VTX-M2173004</t>
  </si>
  <si>
    <t>CABL FLRY-A 0.500 RED  GRN LT STR NONE PVC THIN SGL COND ANN</t>
  </si>
  <si>
    <t>FLRY_0-5_RDGN</t>
  </si>
  <si>
    <t>ID170455</t>
  </si>
  <si>
    <t>IB_0.50_RT/GN</t>
  </si>
  <si>
    <t>IB_0.50_RD/GN</t>
  </si>
  <si>
    <t>5ABT_0.5_RD/GN</t>
  </si>
  <si>
    <t>2TAD_0.50_RD-GN</t>
  </si>
  <si>
    <t>M3245152</t>
  </si>
  <si>
    <t>GHCT-14474-MA</t>
  </si>
  <si>
    <t>MPN15457848</t>
  </si>
  <si>
    <t>006 982 16 26</t>
  </si>
  <si>
    <t>A0069821626</t>
  </si>
  <si>
    <t>RPWF21788195</t>
  </si>
  <si>
    <t>837X 32MMX25M</t>
  </si>
  <si>
    <t>96512-1</t>
  </si>
  <si>
    <t>B-965121_BO</t>
  </si>
  <si>
    <t>CERTOPLAST 525SE 32MMX25M</t>
  </si>
  <si>
    <t>RPWF</t>
  </si>
  <si>
    <t>TESA 51026 32MMX25M</t>
  </si>
  <si>
    <t>COROPLAST Y 837 X</t>
  </si>
  <si>
    <t>51026 32MMX25M</t>
  </si>
  <si>
    <t>PM003098</t>
  </si>
  <si>
    <t>CABL FLR2X-A 0.500 GRN LT  BLK STR NONE XLPE THIN SGL COND A</t>
  </si>
  <si>
    <t>FLR2X-A_0.50_LG/B</t>
  </si>
  <si>
    <t>3TAD_0.50_GN-BK</t>
  </si>
  <si>
    <t>CABT_0.5_GN/BK</t>
  </si>
  <si>
    <t>SEAL CBL 1W 3.45  YEL</t>
  </si>
  <si>
    <t>MPN15327690</t>
  </si>
  <si>
    <t>1061443-00-A</t>
  </si>
  <si>
    <t>967067-2</t>
  </si>
  <si>
    <t>DN15327690</t>
  </si>
  <si>
    <t>000 545 68 80</t>
  </si>
  <si>
    <t>PG005722</t>
  </si>
  <si>
    <t>J-CMQS_00.90_01.40</t>
  </si>
  <si>
    <t>6W8T-10C930-AA</t>
  </si>
  <si>
    <t>1/06084/81</t>
  </si>
  <si>
    <t>999.650.126.40</t>
  </si>
  <si>
    <t>3B0 972 742 B</t>
  </si>
  <si>
    <t>A0005456880</t>
  </si>
  <si>
    <t>1036833-00-A</t>
  </si>
  <si>
    <t>25.739.91</t>
  </si>
  <si>
    <t>LEONI (CHANGZHOU) ELECTRONICS</t>
  </si>
  <si>
    <t>MOUN</t>
  </si>
  <si>
    <t>WIRE TIE</t>
  </si>
  <si>
    <t>CLIP HD</t>
  </si>
  <si>
    <t>NAIL</t>
  </si>
  <si>
    <t>AVERY DENNISON</t>
  </si>
  <si>
    <t>57M14663</t>
  </si>
  <si>
    <t>MPN33136798</t>
  </si>
  <si>
    <t>33012-3004</t>
  </si>
  <si>
    <t>TAPE SPLICE BLK    W=38.00  T=0.240</t>
  </si>
  <si>
    <t>ES-KU5T-1A303-AA (A10Y00)</t>
  </si>
  <si>
    <t>ELLIOTT TAPE</t>
  </si>
  <si>
    <t>PT4330</t>
  </si>
  <si>
    <t>COVALENCE SPECIALTY ADHESIVES</t>
  </si>
  <si>
    <t>398-POL 1-1/2" X 60YD BLK</t>
  </si>
  <si>
    <t>ESB-M3G177-A</t>
  </si>
  <si>
    <t>ES-AC3T-1A303-AA (A10-00)</t>
  </si>
  <si>
    <t>2TAD_0.35_BK-VT</t>
  </si>
  <si>
    <t>CABL FLRY-B 2.500 BLK  WHT STR  PVC THIN SGL COND ANNEA BUNC</t>
  </si>
  <si>
    <t>B74/4_2.50_BK/WH</t>
  </si>
  <si>
    <t>2TBD_2.5_BK-WH</t>
  </si>
  <si>
    <t>MCK_2.50_BK/WH</t>
  </si>
  <si>
    <t>WA_2.50_BK-WH</t>
  </si>
  <si>
    <t>M3279521</t>
  </si>
  <si>
    <t>2TBD_2.50_BK-WH</t>
  </si>
  <si>
    <t>IY_2.50_BK/WH</t>
  </si>
  <si>
    <t>IK_2.50_BK/WH</t>
  </si>
  <si>
    <t>N 037 049 0</t>
  </si>
  <si>
    <t>5BBT_2.5_BK/WH</t>
  </si>
  <si>
    <t>IK_2.50_SW/WS</t>
  </si>
  <si>
    <t>20.077.63</t>
  </si>
  <si>
    <t>PVAM_2.5_BK/WH</t>
  </si>
  <si>
    <t>IY_2.50_SW/WS</t>
  </si>
  <si>
    <t>20.327.63</t>
  </si>
  <si>
    <t>9 955 235.9</t>
  </si>
  <si>
    <t>KOSTAL</t>
  </si>
  <si>
    <t>CABL SAEJ3117 J-UTP INNER 0.350 BRN  BLK STR  XLPE THIN  SGL</t>
  </si>
  <si>
    <t xml:space="preserve">TERM  F 0.50 CTX SN  </t>
  </si>
  <si>
    <t>CTX</t>
  </si>
  <si>
    <t>33180019X</t>
  </si>
  <si>
    <t>MPN33180019</t>
  </si>
  <si>
    <t>GU5T-14474-KA(D)</t>
  </si>
  <si>
    <t>57M13868</t>
  </si>
  <si>
    <t>DN33180019</t>
  </si>
  <si>
    <t>1080789-00-A</t>
  </si>
  <si>
    <t>GU5T-14474-KA</t>
  </si>
  <si>
    <t>560023-0448</t>
  </si>
  <si>
    <t>VIA MOTORS</t>
  </si>
  <si>
    <t>243463345R</t>
  </si>
  <si>
    <t>CABL FLRY-A 0.500 WHT   PVC THIN SGL COND ANNEA BUNCH</t>
  </si>
  <si>
    <t>FLRY-A_0.50_W</t>
  </si>
  <si>
    <t>C135100</t>
  </si>
  <si>
    <t>0 440 65 66US</t>
  </si>
  <si>
    <t>0 440 43 06</t>
  </si>
  <si>
    <t>MSB_0.50_WH</t>
  </si>
  <si>
    <t>FLRY-A_0.50_WH</t>
  </si>
  <si>
    <t>B48/8_0.50_WH</t>
  </si>
  <si>
    <t>FLRYBY_0.50_WH</t>
  </si>
  <si>
    <t>M3130108SX</t>
  </si>
  <si>
    <t>XKD_0.50_WH</t>
  </si>
  <si>
    <t>FLRY_0-5_WH</t>
  </si>
  <si>
    <t>MCKA_0.50_WH</t>
  </si>
  <si>
    <t>IB_0.50_WS</t>
  </si>
  <si>
    <t>M3245108</t>
  </si>
  <si>
    <t>20.421.03</t>
  </si>
  <si>
    <t>5ABT_0.5_WH</t>
  </si>
  <si>
    <t>2TAD_0.50_WH</t>
  </si>
  <si>
    <t>IB_0.50_WH</t>
  </si>
  <si>
    <t>N_901_951_02_3-WS</t>
  </si>
  <si>
    <t>N_018_886_17_1-WS</t>
  </si>
  <si>
    <t>N_018_886_12_1-WS</t>
  </si>
  <si>
    <t>C191900</t>
  </si>
  <si>
    <t>B47_0.50_WH</t>
  </si>
  <si>
    <t>N_901_905_02_1-WS</t>
  </si>
  <si>
    <t>N_018_886_9_2-WS</t>
  </si>
  <si>
    <t>N_018_886_3_1-WS</t>
  </si>
  <si>
    <t>N_018_886_26_1-WS</t>
  </si>
  <si>
    <t>N_018_886_22_2-WS</t>
  </si>
  <si>
    <t>N_901_906_01_2-WS</t>
  </si>
  <si>
    <t>N_018_886_23_2-WS</t>
  </si>
  <si>
    <t>N 037 000 0</t>
  </si>
  <si>
    <t>ID164247</t>
  </si>
  <si>
    <t>CABL FLRY-A 0.750 BLK  WHT STR  PVC THIN SGL COND ANNEA BUNC</t>
  </si>
  <si>
    <t>FLRY-A_0.75_B/W</t>
  </si>
  <si>
    <t>FLRY_0-75_BKWH</t>
  </si>
  <si>
    <t>ID159027</t>
  </si>
  <si>
    <t>FLRY-A 0,75 SWWS</t>
  </si>
  <si>
    <t>PM003130221</t>
  </si>
  <si>
    <t>5ABT_0.75_BK/WH</t>
  </si>
  <si>
    <t>M3245221</t>
  </si>
  <si>
    <t>MCKA_0.75_BK/WH</t>
  </si>
  <si>
    <t>2TAD_0.75_BK-WH</t>
  </si>
  <si>
    <t>IB_0.75_SW/WS</t>
  </si>
  <si>
    <t>IB_0.75_BK/WH</t>
  </si>
  <si>
    <t xml:space="preserve">CABL SAEJ3117 J-UTP INNER 0.350 GRA  BLK STR NONE XLPE THIN </t>
  </si>
  <si>
    <t>CABL FLRY-A 0.500 YEL  WHT STR  PVC THIN SGL COND ANNEA BUNC</t>
  </si>
  <si>
    <t>FLRY-A_0.50_Y/w</t>
  </si>
  <si>
    <t>B48/8_0.50_YE/WH</t>
  </si>
  <si>
    <t>FLRY_0-5_YEWH</t>
  </si>
  <si>
    <t>MCKA_0.50_YE/WH</t>
  </si>
  <si>
    <t>M3245169</t>
  </si>
  <si>
    <t>ID158816</t>
  </si>
  <si>
    <t>WA_0.50_YE-WH</t>
  </si>
  <si>
    <t>5ABT_0.5_YE/WH</t>
  </si>
  <si>
    <t>2TAD_0.50_YE-WH</t>
  </si>
  <si>
    <t>IB_0.50_YE/WH</t>
  </si>
  <si>
    <t>20.421.13</t>
  </si>
  <si>
    <t>IB_0.50_GE/WS</t>
  </si>
  <si>
    <t>CABL FLR2X-A 0.500 BLU DK  WHT STR NONE XLPE THIN SGL COND A</t>
  </si>
  <si>
    <t>FLR2X-A_0.50_L/W</t>
  </si>
  <si>
    <t>3TAD_0.50_BU-WH</t>
  </si>
  <si>
    <t>CABT_0.5_DB/WH</t>
  </si>
  <si>
    <t>CABL FLRY-A 0.500 RED  BRN STR  PVC THIN SGL COND ANNEA BUNC</t>
  </si>
  <si>
    <t>MCKA_0.50_RD/BN</t>
  </si>
  <si>
    <t>M3245167</t>
  </si>
  <si>
    <t>ID170447</t>
  </si>
  <si>
    <t>IB_0.50_RT/BR</t>
  </si>
  <si>
    <t>5ABT_0.5_RD/BN</t>
  </si>
  <si>
    <t>2TAD_0.50_RD-BN</t>
  </si>
  <si>
    <t>IB_0.50_RD/BN</t>
  </si>
  <si>
    <t>FLRY-A 0.50 EN/CA</t>
  </si>
  <si>
    <t>FLRY-A 0.50 RJ/MRR</t>
  </si>
  <si>
    <t>CABL FLRY-A 0.500 BLU DK  WHT STR  PVC THIN SGL COND ANNEA B</t>
  </si>
  <si>
    <t>FLRY-A_0.50_L/W</t>
  </si>
  <si>
    <t>XKD_0.50_BU-WH</t>
  </si>
  <si>
    <t>MCKA_0.50_BU/WH</t>
  </si>
  <si>
    <t>5ABT_0.5_DB/WH</t>
  </si>
  <si>
    <t>2TAD_0.50_BU-WH</t>
  </si>
  <si>
    <t>N 037 005 0</t>
  </si>
  <si>
    <t>FEDERAL MOGUL</t>
  </si>
  <si>
    <t>33213534X</t>
  </si>
  <si>
    <t>Prueba Ref</t>
  </si>
  <si>
    <t>Miguel</t>
  </si>
  <si>
    <t>Cr Long</t>
  </si>
  <si>
    <t>Cr Short</t>
  </si>
  <si>
    <t>Buyer:</t>
  </si>
  <si>
    <t>Sheet18</t>
  </si>
  <si>
    <t>Sheet17</t>
  </si>
  <si>
    <t>Sheet16</t>
  </si>
  <si>
    <t>Sheet15</t>
  </si>
  <si>
    <t>1) Select Sales options from the sales Ribbon</t>
  </si>
  <si>
    <t>2) Select Process Cr (impl in burden)</t>
  </si>
  <si>
    <t>3) Macro will create 2 files the old gm detail format and the new GM Format</t>
  </si>
  <si>
    <t>Sheet19</t>
  </si>
  <si>
    <t>CR566595-GM Detail-2</t>
  </si>
  <si>
    <t>CR566595-GM Detail</t>
  </si>
  <si>
    <t>CR563709-GM Detail</t>
  </si>
  <si>
    <t>CR563457-GM Detail</t>
  </si>
  <si>
    <t>CR563274-GM Detail</t>
  </si>
  <si>
    <t xml:space="preserve">NEW Pricing Method program – GM Format </t>
  </si>
  <si>
    <t>Last Updated: 11/21/2019</t>
  </si>
  <si>
    <t>3) Select Costed CECE file</t>
  </si>
  <si>
    <t>1. Create a Folder using EWO #</t>
  </si>
  <si>
    <t>2. Put all priced CECE’s (Old and New Format) into folder created in Step 1 that should be quoted</t>
  </si>
  <si>
    <t>3. Select Consolidate New CR’s File button</t>
  </si>
  <si>
    <t>4. Select folder were costed files are located</t>
  </si>
  <si>
    <t>Macro will create 1 single file called “Consolidated File</t>
  </si>
  <si>
    <t>To Consolidate into an EWO Form:</t>
  </si>
  <si>
    <t>IMPORTANT:  The file containing this program must remain open for it to work</t>
  </si>
  <si>
    <t>Lety Villanueva or Juliana Piatkowski or Miguel Hernandez</t>
  </si>
  <si>
    <t>This is used when Prelim has more than one cr to be quoted</t>
  </si>
  <si>
    <t>All Cr's to be quoted must be in 1 folder with a unique file name</t>
  </si>
  <si>
    <t>A Summary EWO form must be created and saved as a file before you can use this feature</t>
  </si>
  <si>
    <t>EWO File must be opened to complete this step</t>
  </si>
  <si>
    <t>Final Step will sort CR Tabs in the order you have entered on EWO summary tab on Row7</t>
  </si>
  <si>
    <t>Enter PN's, CR #'s Row7, GM PCE Row 8, Harness Name - Error message pops up if missing information</t>
  </si>
  <si>
    <t>Enter GM Buyer so it will be added to Priced CR</t>
  </si>
  <si>
    <t>M0490006</t>
  </si>
  <si>
    <t>M3098223</t>
  </si>
  <si>
    <t>M3130104</t>
  </si>
  <si>
    <t>M3130114</t>
  </si>
  <si>
    <t>M3130153</t>
  </si>
  <si>
    <t>M3130162</t>
  </si>
  <si>
    <t>M3130164</t>
  </si>
  <si>
    <t>M3130165</t>
  </si>
  <si>
    <t>M3130172</t>
  </si>
  <si>
    <t>M3130179</t>
  </si>
  <si>
    <t>M3130191</t>
  </si>
  <si>
    <t>M3130201</t>
  </si>
  <si>
    <t>M3130340</t>
  </si>
  <si>
    <t>M3130401</t>
  </si>
  <si>
    <t>M3130B03</t>
  </si>
  <si>
    <t>M3130B06</t>
  </si>
  <si>
    <t>M3130B11</t>
  </si>
  <si>
    <t>M3130B27</t>
  </si>
  <si>
    <t>M3130B31</t>
  </si>
  <si>
    <t>M3130B42</t>
  </si>
  <si>
    <t>M3130C06</t>
  </si>
  <si>
    <t>M3130C11</t>
  </si>
  <si>
    <t>M3130C14</t>
  </si>
  <si>
    <t>M3130C38</t>
  </si>
  <si>
    <t>M3130C75</t>
  </si>
  <si>
    <t>M3130D05</t>
  </si>
  <si>
    <t>M3130LA2</t>
  </si>
  <si>
    <t>M3232701</t>
  </si>
  <si>
    <t>M3232801</t>
  </si>
  <si>
    <t>M3232H19</t>
  </si>
  <si>
    <t>M3232J05</t>
  </si>
  <si>
    <t>M4037108</t>
  </si>
  <si>
    <t>M4037110</t>
  </si>
  <si>
    <t>M4515102</t>
  </si>
  <si>
    <t>M48270L1</t>
  </si>
  <si>
    <t>M48270R1</t>
  </si>
  <si>
    <t>M4907001</t>
  </si>
  <si>
    <t>M5084113</t>
  </si>
  <si>
    <t>M5725002</t>
  </si>
  <si>
    <t>M5917101</t>
  </si>
  <si>
    <t>M5917103</t>
  </si>
  <si>
    <t>M6171073</t>
  </si>
  <si>
    <t>M6171109</t>
  </si>
  <si>
    <t>M6171112</t>
  </si>
  <si>
    <t>M6171121</t>
  </si>
  <si>
    <t>M6171138</t>
  </si>
  <si>
    <t>M6171A83</t>
  </si>
  <si>
    <t>M6502001</t>
  </si>
  <si>
    <t>M6502002</t>
  </si>
  <si>
    <t>M6502004</t>
  </si>
  <si>
    <t>M6502005</t>
  </si>
  <si>
    <t>M6502007</t>
  </si>
  <si>
    <t>M6502008</t>
  </si>
  <si>
    <t>M6502014</t>
  </si>
  <si>
    <t>M6502019</t>
  </si>
  <si>
    <t>M6502021</t>
  </si>
  <si>
    <t>M6502022</t>
  </si>
  <si>
    <t>M6502023</t>
  </si>
  <si>
    <t>M6502025</t>
  </si>
  <si>
    <t>M6502026</t>
  </si>
  <si>
    <t>M6502031</t>
  </si>
  <si>
    <t>M6502033</t>
  </si>
  <si>
    <t>M6502034</t>
  </si>
  <si>
    <t>M6502039</t>
  </si>
  <si>
    <t>M6502041</t>
  </si>
  <si>
    <t>M6502042</t>
  </si>
  <si>
    <t>M6502048</t>
  </si>
  <si>
    <t>M6502052</t>
  </si>
  <si>
    <t>M6502057</t>
  </si>
  <si>
    <t>M6502059</t>
  </si>
  <si>
    <t>M6502062</t>
  </si>
  <si>
    <t>M6502063</t>
  </si>
  <si>
    <t>M6502064</t>
  </si>
  <si>
    <t>M6502065</t>
  </si>
  <si>
    <t>M6502069</t>
  </si>
  <si>
    <t>M6502072</t>
  </si>
  <si>
    <t>M6502075</t>
  </si>
  <si>
    <t>M6502077</t>
  </si>
  <si>
    <t>M6502079</t>
  </si>
  <si>
    <t>M6502081</t>
  </si>
  <si>
    <t>M6502085</t>
  </si>
  <si>
    <t>M6502086</t>
  </si>
  <si>
    <t>M6502091</t>
  </si>
  <si>
    <t>M6502094</t>
  </si>
  <si>
    <t>M6502095</t>
  </si>
  <si>
    <t>M6502A02</t>
  </si>
  <si>
    <t>M6502A03</t>
  </si>
  <si>
    <t>M6502A06</t>
  </si>
  <si>
    <t>M6502A22</t>
  </si>
  <si>
    <t>M6502A27</t>
  </si>
  <si>
    <t>M6502A28</t>
  </si>
  <si>
    <t>M6502A31</t>
  </si>
  <si>
    <t>M6502A33</t>
  </si>
  <si>
    <t>M6502A38</t>
  </si>
  <si>
    <t>M6502A41</t>
  </si>
  <si>
    <t>M6502A42</t>
  </si>
  <si>
    <t>M6502A45</t>
  </si>
  <si>
    <t>M6502A47</t>
  </si>
  <si>
    <t>M6502A49</t>
  </si>
  <si>
    <t>M6502A50</t>
  </si>
  <si>
    <t>M6502A53</t>
  </si>
  <si>
    <t>M6502A60</t>
  </si>
  <si>
    <t>M6502A74</t>
  </si>
  <si>
    <t>M6502A75</t>
  </si>
  <si>
    <t>M6502A86</t>
  </si>
  <si>
    <t>M6502A89</t>
  </si>
  <si>
    <t>M6502A91</t>
  </si>
  <si>
    <t>M75865BJ</t>
  </si>
  <si>
    <t>M75865BX</t>
  </si>
  <si>
    <t>M75865CB</t>
  </si>
  <si>
    <t>M75865DB</t>
  </si>
  <si>
    <t>M75865DJ</t>
  </si>
  <si>
    <t>M75865DX</t>
  </si>
  <si>
    <t>TMIS9999</t>
  </si>
  <si>
    <t xml:space="preserve">ASM TERM  F 0.64 MQS SN  </t>
  </si>
  <si>
    <t>MQS</t>
  </si>
  <si>
    <t>RESTRICT FOR CUST, MY, PLTFM, WIRE ASM</t>
  </si>
  <si>
    <t xml:space="preserve">REPLACE TYCO WITH DELPHI TERMINAL SYSTEM MTS II AND / OR MTS-ST FOR REGION EUROPE, ONLY !!!
10.06.2008 ADDED CUSTOMER LINCOLN - AST NR 47653  //  03.09.2009 ADDED MB W164, X164, V251 AND W251- AST NR 53471 // 07.29.2009 ADDED MB W163- AST56061 //
NOTE:
COMPONENT MAXIMUM TESTED TEMPERATURE IS AVAILABLE, BUT TIME OF THE TEST IS NOT AVAILABLE ACCORDING TO SUPPLIER.
</t>
  </si>
  <si>
    <t>KUM LEGACY</t>
  </si>
  <si>
    <t>TAMP33-MQS01F2</t>
  </si>
  <si>
    <t>MPN15327237</t>
  </si>
  <si>
    <t>963715-1</t>
  </si>
  <si>
    <t>15327237X</t>
  </si>
  <si>
    <t>23-13208-080</t>
  </si>
  <si>
    <t>24344 3H011</t>
  </si>
  <si>
    <t>DELPHI PES IT</t>
  </si>
  <si>
    <t>01.489.08</t>
  </si>
  <si>
    <t>1015122-00-A</t>
  </si>
  <si>
    <t>DELPHI PACKARD ARGENTINA</t>
  </si>
  <si>
    <t>36EFZ0N-000</t>
  </si>
  <si>
    <t>96AG-14474-RZA</t>
  </si>
  <si>
    <t>999.650.124.22</t>
  </si>
  <si>
    <t>PG002861</t>
  </si>
  <si>
    <t>ROVER</t>
  </si>
  <si>
    <t>YPL 101910</t>
  </si>
  <si>
    <t>57M11225</t>
  </si>
  <si>
    <t>999 650 124 22</t>
  </si>
  <si>
    <t>800-1186</t>
  </si>
  <si>
    <t xml:space="preserve">ASM CONN 6 F 0.64 GEN Y BLK   </t>
  </si>
  <si>
    <t>GEN Y</t>
  </si>
  <si>
    <t>INFORMATIONAL USE</t>
  </si>
  <si>
    <t xml:space="preserve">ASM CONN 32 F MQS  GRA   </t>
  </si>
  <si>
    <t>2-2236674-1</t>
  </si>
  <si>
    <t>DRAWING LIMITED TO CUSTOMER GM (ADAM OPEL), FOR OTHER OEM'S REQUEST THEIR LIMITED OR A NEUTRAL DRAWING. PER TYCO PART IS RATED AT T2 (105C). TEST TEMPERATURE NOT AVAILABLE.
NAVISTAR EPL INCLUDED BY JOINT VENTURE WITH GM, HARNESSES FROM T1XX INCLUDED IN THIS EPL.</t>
  </si>
  <si>
    <t>COV CONN MIXED YEL</t>
  </si>
  <si>
    <t>DRAWING LIMITED TO GM, IF THIS PART WILL BE REQUIRED FOR OTHER OEM, PLEASE REQUEST A NEUTRAL DRAWING..</t>
  </si>
  <si>
    <t>PE253265</t>
  </si>
  <si>
    <t>SUMITOMO</t>
  </si>
  <si>
    <t>9966-9041</t>
  </si>
  <si>
    <t>6911-5748</t>
  </si>
  <si>
    <t xml:space="preserve">TERM  F 0.64 SIDE SN  </t>
  </si>
  <si>
    <t>SIDE</t>
  </si>
  <si>
    <t>MPN33347927</t>
  </si>
  <si>
    <t>DRAWING LIMITED TO GM , FOR OTHER OEM'S REQUEST THEIR LIMITED OR A NEUTRAL DRAWING.
*TEMPERATURE NOT AVAILABLE</t>
  </si>
  <si>
    <t>1-2035170-1</t>
  </si>
  <si>
    <t xml:space="preserve">TERM  F OCS 1.5 SN  </t>
  </si>
  <si>
    <t xml:space="preserve">"MVL CONNECTORS USING THIS TERM DOES NOT ALLOW THE USE OF TERMINALS WITH CABLE SIZE OF 0.35MM² DUE TO SEALING ISSUES. THE MATTE SEAL USED IN THESE CONN WAS NOT DESIGNED FOR CABLE SIZE = 0. 35MM²". 
PLEASE GET IN CONTACT WITH PE HECTOR VASQUEZ IF ANY QUESTIONS.
</t>
  </si>
  <si>
    <t>MPN35031566</t>
  </si>
  <si>
    <t>E11689400</t>
  </si>
  <si>
    <t>1050734-02-B</t>
  </si>
  <si>
    <t xml:space="preserve">ASM CONN 10 F 1.5 MX150 2.8   </t>
  </si>
  <si>
    <t>PER SUPPLIER THERE'S NO HOURS INFORMATION FOR TEMPERATURE TEST</t>
  </si>
  <si>
    <t>31372-1600</t>
  </si>
  <si>
    <t xml:space="preserve">TERM  F 0.64 FLX SN  </t>
  </si>
  <si>
    <t>FLX</t>
  </si>
  <si>
    <t>COMPONENT MAXIMUM TESTED TEMPERATURE IS NOT AVAILABLE ACCORDING TO SUPPLIER
TERMINAL WINDING IS NOT AVAILABLE, WAITING FOR SUPPLIER'S RESPONSE</t>
  </si>
  <si>
    <t>7116-7276-02</t>
  </si>
  <si>
    <t xml:space="preserve">TERM  F 0.64 GEN Y SN  </t>
  </si>
  <si>
    <t>1-1924955-1</t>
  </si>
  <si>
    <t>DRAWING LIMITED TO GM , FOR OTHER OEM'S REQUEST THEIR LIMITED OR A NEUTRAL DRAWING.
* THE INTENTED TEMPERATURE RANGE FOR THIS TERMINAL IS -40C TO +100 C (HOURS NOT AVAILABLE)</t>
  </si>
  <si>
    <t xml:space="preserve">ASM CONN 12 M 1.5 MX150 BLK SLD  </t>
  </si>
  <si>
    <t>4W1T-14A624-AB</t>
  </si>
  <si>
    <t xml:space="preserve"> FOR  ISO CABLE.35 OR .5 USE TERMINAL  GRIP  M3  33122606 (33000-1004)
</t>
  </si>
  <si>
    <t>PE344931</t>
  </si>
  <si>
    <t>4W1T-14A624-AB(000)</t>
  </si>
  <si>
    <t>1003238-00-B</t>
  </si>
  <si>
    <t>33482-6201</t>
  </si>
  <si>
    <t xml:space="preserve">TERM  F OCS 0.64 IUR SN  </t>
  </si>
  <si>
    <t>0.64 IUR</t>
  </si>
  <si>
    <t>MPN35088745</t>
  </si>
  <si>
    <t xml:space="preserve">TERMINAL RESTRICTED TO SAE/USCAR-2 &amp; GMW3191 SEALING CLASS 1 (UNSEALED) APPLICATIONS. PER RAY BLASKO/
</t>
  </si>
  <si>
    <t>E14329400</t>
  </si>
  <si>
    <t>GU5T-14474-WB</t>
  </si>
  <si>
    <t>35088745X</t>
  </si>
  <si>
    <t>MPN35088746</t>
  </si>
  <si>
    <t>E14329500</t>
  </si>
  <si>
    <t>GU5T-14474-XB</t>
  </si>
  <si>
    <t>35088746X</t>
  </si>
  <si>
    <t xml:space="preserve">MOUN WIRE TIE CLIP HD BLK    </t>
  </si>
  <si>
    <t>HU5T-14E047-EA</t>
  </si>
  <si>
    <t>MAX TESTED TEMPERAURE NOT AVAILABLE</t>
  </si>
  <si>
    <t>157-00224</t>
  </si>
  <si>
    <t>T50ROSFTOVAL12.5A</t>
  </si>
  <si>
    <t>T50ROSFTOVAL12.5A-PA66HIRHS-BK</t>
  </si>
  <si>
    <t xml:space="preserve">ASM CONN 4 F MQS 0.64 BLK   </t>
  </si>
  <si>
    <t>2294218-1</t>
  </si>
  <si>
    <t>DRAWING FOR THIS COMPONENT IS LIMITED TO GM, FOR OTHER OEM'S REQUEST THEIR LIMITED OR A NEUTRAL DRAWING.</t>
  </si>
  <si>
    <t xml:space="preserve">CONN 48 F CTS 150 280 630   </t>
  </si>
  <si>
    <t>PART IS BEING OBSOLETE, IT WILL BE REPLACED BY 35264616
PLEASE CONTACT ROBERTO NARRO IF ANY QUESTIONS.</t>
  </si>
  <si>
    <t xml:space="preserve">MOUN LEVER  GRA LT    </t>
  </si>
  <si>
    <t>LEVER</t>
  </si>
  <si>
    <t xml:space="preserve">PART IS BEING OBSOLETE, IT WILL BE REPLACED BY 35294083
PLEASE CONTACT ROBERTO NARRO IF ANY QUESTIONS.
</t>
  </si>
  <si>
    <t xml:space="preserve">ASM CONN 6 F 0.64 GEN Y 6.3 YESC   </t>
  </si>
  <si>
    <t xml:space="preserve">DRAWING FOR THIS COMPONENT IS LIMITED TO GM, FOR OTHER OEM'S REQUEST THEIR LIMITED OR A NEUTRAL DRAWING.
</t>
  </si>
  <si>
    <t>7289-7139-30</t>
  </si>
  <si>
    <t>ASM TERM  F 6.3 / 4.8 MCP SN  LOCKING LANCE</t>
  </si>
  <si>
    <t>6.3 / 4.8</t>
  </si>
  <si>
    <t>MCP</t>
  </si>
  <si>
    <t>MPN15380711</t>
  </si>
  <si>
    <t>MAXIMUM TESTED HOURS NOT AVAILABLE.</t>
  </si>
  <si>
    <t>1/08330/54</t>
  </si>
  <si>
    <t>1241406-1</t>
  </si>
  <si>
    <t>6G9T-14474-MDA</t>
  </si>
  <si>
    <t>A0185455026</t>
  </si>
  <si>
    <t>23-13209-302</t>
  </si>
  <si>
    <t>1015014-00-A</t>
  </si>
  <si>
    <t>018 545 50 26</t>
  </si>
  <si>
    <t>ASM SUBH USB    D4.70 L1229.00</t>
  </si>
  <si>
    <t>USB</t>
  </si>
  <si>
    <t>DRAWING FOR THIS COMPONENT IS LIMITED TO GENERAL MOTORS, FOR OTHER OEM'S REQUEST THEIR LIMITED OR A NEUTRAL DRAWING.</t>
  </si>
  <si>
    <t>PE451462</t>
  </si>
  <si>
    <t>100215-1122</t>
  </si>
  <si>
    <t>ASM SUBH LVDS    D4.20 L2236.00</t>
  </si>
  <si>
    <t>LVDS</t>
  </si>
  <si>
    <t>PE451255</t>
  </si>
  <si>
    <t>100215-1124</t>
  </si>
  <si>
    <t xml:space="preserve">ASM CONN 32 F 0.5 NANOMQS 1.2 MSA OCS   </t>
  </si>
  <si>
    <t>PER SCR 80024 REPLACED BY 35392288</t>
  </si>
  <si>
    <t>160028-0002</t>
  </si>
  <si>
    <t xml:space="preserve">ASM CONN 25 F 0.5 NANOMQS 2.8 MCP/CTS   </t>
  </si>
  <si>
    <t>PER SCR 80024 REPLACED BY 35392284</t>
  </si>
  <si>
    <t>160027-0008</t>
  </si>
  <si>
    <t>PER SCR 80024 REPLACED BY 35392289</t>
  </si>
  <si>
    <t>160028-0005</t>
  </si>
  <si>
    <t xml:space="preserve">ASM CONN 25 F 0.5 NANOMQS 2.8 MCP/ CTS   </t>
  </si>
  <si>
    <t>PER SCR 80024 REPLACED BY 35392285</t>
  </si>
  <si>
    <t>160027-0003</t>
  </si>
  <si>
    <t xml:space="preserve">ASM CONN 76 F 1.2 1.5 2.8   </t>
  </si>
  <si>
    <t>AS PER SCR#77469 THE JST AND TYCO TERMINALS ARE NOT RECOMMENDED TO USE ON THIS CONNECTOR.
JST AND TE FEMALE TERMINALS HAVE CONTACT POINTS THAT ARE FURTHER REARWARD WITHIN THE TERMINAL AND MAY NOT MAKE CONTACT TO THE SHORTER MALE TERMINAL IN
CONNECTORS HAVING A MBS. ONLY APTIV OR SUMITOMO TERMINALS ARE ACCEPTABLE.</t>
  </si>
  <si>
    <t>6098-8758</t>
  </si>
  <si>
    <t>COV WIRE DRESS  BLK</t>
  </si>
  <si>
    <t>WIRE DRESS</t>
  </si>
  <si>
    <t xml:space="preserve">
- COMPONENT MAXIMUM TESTED TEMPERATURE IS AVAILABLE, 85 C, BUT TIME OF THE TEST IS NOT AVAILABLE -
</t>
  </si>
  <si>
    <t>160030-0003</t>
  </si>
  <si>
    <t xml:space="preserve">ASM MOUN WIRE TIE BASE BLK   ADHESIVE </t>
  </si>
  <si>
    <t>BASE</t>
  </si>
  <si>
    <t>ADHESIVE</t>
  </si>
  <si>
    <t>151-00433</t>
  </si>
  <si>
    <t>REPLACED BY ACTION</t>
  </si>
  <si>
    <t>PER SCR 79502 REPLACED BY 35378603. IF USED WITH TIE M1842021 THE BUNDLE IS 48MM</t>
  </si>
  <si>
    <t xml:space="preserve">ASM CONN 30 F 0.5 NANOMQS BLK   </t>
  </si>
  <si>
    <t>NANOMQS</t>
  </si>
  <si>
    <t>RED COMPONENT CONN. DOESN'T COMPLY USCAR-2/GMW3191 SPECS. FOR MORE DETAILS COPY-PASTE LINK BELOW:
HTTP://MXCHIHJRZ-AP23.NORTHAMERICA.DELPHIAUTO.NET:1234/CONNECTIONSYSTEM/STUDY/6588</t>
  </si>
  <si>
    <t>2309644-3</t>
  </si>
  <si>
    <t xml:space="preserve">ASM CONN 12 F MINI 50 BLK   </t>
  </si>
  <si>
    <t>MINI</t>
  </si>
  <si>
    <t>33235297X</t>
  </si>
  <si>
    <t>RED COMPONENT CONN. DOESN'T COMPLY USCAR-2/GMW3191 SPECS. FOR MORE DETAILS COPY-PASTE LINK BELOW:
HTTP://DLJKWHHK2:5874/STUDY/6510</t>
  </si>
  <si>
    <t>34824-5124</t>
  </si>
  <si>
    <t>PE304379</t>
  </si>
  <si>
    <t xml:space="preserve">ASM CONN 8 F MINI 50 BLK   </t>
  </si>
  <si>
    <t>JU5T-14489-AMA</t>
  </si>
  <si>
    <t>RED COMPONENT CONN. DOESN'T COMPLY USCAR-2/GMW3191 SPECS. FOR MORE DETAILS COPY-PASTE LINK BELOW:
HTTP://MXCHIHJRZ-AP23.NORTHAMERICA.DELPHIAUTO.NET:1234/CONNECTIONSYSTEM/STUDY/6968</t>
  </si>
  <si>
    <t>34791-5180</t>
  </si>
  <si>
    <t>CABL FLR2X-A 0.500 BLU DK  VLT STR NONE XLPE THIN SGL COND A</t>
  </si>
  <si>
    <t>3TAD_0.50_BU-VT</t>
  </si>
  <si>
    <t>CABT_0.5_DB/VT</t>
  </si>
  <si>
    <t>MPN35031567</t>
  </si>
  <si>
    <t>E11866500</t>
  </si>
  <si>
    <t>1050734-01-B</t>
  </si>
  <si>
    <t>ASM SUBH LVDS BLU DK   D4.00 L848.00</t>
  </si>
  <si>
    <t xml:space="preserve">TERM  M 1.5 MX150 SN  </t>
  </si>
  <si>
    <t>57M14260</t>
  </si>
  <si>
    <t>MPN33122606</t>
  </si>
  <si>
    <t>33000-1004</t>
  </si>
  <si>
    <t>CABL FLRY-A 0.350 BLU DK  BRN STR NONE PVC THIN SGL COND ANN</t>
  </si>
  <si>
    <t>2TAD_0.35_BU-BN</t>
  </si>
  <si>
    <t>33213535X</t>
  </si>
  <si>
    <t xml:space="preserve">ASM SUBH COAX     </t>
  </si>
  <si>
    <t>COAX</t>
  </si>
  <si>
    <t>2309644-1</t>
  </si>
  <si>
    <t>WOVEN</t>
  </si>
  <si>
    <t>SLIT</t>
  </si>
  <si>
    <t>SB-D3C-ACB-BK</t>
  </si>
  <si>
    <t>CABL FLRY-A 0.350 GRA  GRN LT STR NONE PVC THIN SGL COND ANN</t>
  </si>
  <si>
    <t>CABL FLRY-A 0.500 YEL  VLT STR  PVC THIN SGL COND ANNEA BUNC</t>
  </si>
  <si>
    <t>FLRY-A_0.50_Y/V</t>
  </si>
  <si>
    <t>M3130B31SX</t>
  </si>
  <si>
    <t>MCKA_0.50_YE/VT</t>
  </si>
  <si>
    <t>M3245196</t>
  </si>
  <si>
    <t>ID185871</t>
  </si>
  <si>
    <t>B31</t>
  </si>
  <si>
    <t>5ABT_0.5_YE/VT</t>
  </si>
  <si>
    <t>2TAD_0.50_YE-VT</t>
  </si>
  <si>
    <t>IB_0.50_GE/VI</t>
  </si>
  <si>
    <t>IB_0.50_YE/VT</t>
  </si>
  <si>
    <t>FLRY-A 0.5 GE/VI</t>
  </si>
  <si>
    <t>CABL FLRY-A 0.350 BLK  VLT STR  PVC THIN  SGL COND ANNEA BUN</t>
  </si>
  <si>
    <t>CABL FLRY-A 0.350 GRN LT  GRA STR NONE PVC THIN SGL COND ANN</t>
  </si>
  <si>
    <t>5ABT_0.35_GN/GY</t>
  </si>
  <si>
    <t>CABL FLRY-A 0.350 ORN  VLT STR  PVC THIN  SGL COND ANNEA BUN</t>
  </si>
  <si>
    <t>5ABT_0.35_OG/VT</t>
  </si>
  <si>
    <t>CABL FLRY-A 0.500 RED  YEL STR  PVC THIN SGL COND ANNEA BUNC</t>
  </si>
  <si>
    <t>FLRY-A_0.50_R/Y</t>
  </si>
  <si>
    <t>FLRY_0-5_RDYE</t>
  </si>
  <si>
    <t>MCKA_0.50_RD/YE</t>
  </si>
  <si>
    <t>N 037 003.01</t>
  </si>
  <si>
    <t>WA_0.50_RD-YE</t>
  </si>
  <si>
    <t>M3245191</t>
  </si>
  <si>
    <t>ID158740</t>
  </si>
  <si>
    <t>5ABT_0.5_RD/YE</t>
  </si>
  <si>
    <t>2TAD_0.50_RD-YE</t>
  </si>
  <si>
    <t>IB_0.50_RT/GE</t>
  </si>
  <si>
    <t>20.421.71</t>
  </si>
  <si>
    <t>IB_0.50_RD/YE</t>
  </si>
  <si>
    <t>FLRY-A 0.50 EN/AM</t>
  </si>
  <si>
    <t xml:space="preserve">ASM TERM  F 2.8 MCP SN  </t>
  </si>
  <si>
    <t>CHCT-14474-BRA</t>
  </si>
  <si>
    <t>MPN15380836</t>
  </si>
  <si>
    <t>1-968849-1</t>
  </si>
  <si>
    <t>DN15380836</t>
  </si>
  <si>
    <t>A0145451126</t>
  </si>
  <si>
    <t>014 545 11 26</t>
  </si>
  <si>
    <t>23-13209-202</t>
  </si>
  <si>
    <t>MACK TRUCKS</t>
  </si>
  <si>
    <t>925AM268</t>
  </si>
  <si>
    <t>1015075-00-A</t>
  </si>
  <si>
    <t>ASM CONN 28 F 0.5 NANOMQS 1.2 MSA OCS 1.2   BASE 29</t>
  </si>
  <si>
    <t>160014-0004</t>
  </si>
  <si>
    <t>CLIP</t>
  </si>
  <si>
    <t>CABL FLRY-A 1.000 RED  GRA STR  PVC THIN SGL COND ANNEA BUNC</t>
  </si>
  <si>
    <t>FLRY_1_RDGY</t>
  </si>
  <si>
    <t>MCKA_1.00_RD/GY</t>
  </si>
  <si>
    <t>5ABT_1_RD/GY</t>
  </si>
  <si>
    <t>2TAD_1.00_RD-GY</t>
  </si>
  <si>
    <t>IB_1.00_RD/GY</t>
  </si>
  <si>
    <t>IB_1.00_RT/GR</t>
  </si>
  <si>
    <t>D05</t>
  </si>
  <si>
    <t>JST</t>
  </si>
  <si>
    <t xml:space="preserve">ASM CONN 10 F MQS  BLK   </t>
  </si>
  <si>
    <t>2310000-1</t>
  </si>
  <si>
    <t>CABL FLRY-A 0.350 VLT  GRA STR  PVC THIN  SGL COND ANNEA BUN</t>
  </si>
  <si>
    <t>2TAD_0.35_VT-GY</t>
  </si>
  <si>
    <t>5ABT_0.35_VT/GY</t>
  </si>
  <si>
    <t>TAPE ACOUSTIC BLK    W=19.00  T=0.650</t>
  </si>
  <si>
    <t>ACOUSTIC</t>
  </si>
  <si>
    <t>ES-KU5T-1A303-AA (B10Y33)</t>
  </si>
  <si>
    <t>8571 - 19MMX7.5M</t>
  </si>
  <si>
    <t>CERTOPLAST 533 19MMX7.5M</t>
  </si>
  <si>
    <t>NTSA_19_2211</t>
  </si>
  <si>
    <t>NTSA_19_1211</t>
  </si>
  <si>
    <t>NTSA_19_X211</t>
  </si>
  <si>
    <t>FT-BK</t>
  </si>
  <si>
    <t>TC-BDD-ABA-BK</t>
  </si>
  <si>
    <t>ES-AC3T-1A303-AA (B10Y33)</t>
  </si>
  <si>
    <t>8571-19MM</t>
  </si>
  <si>
    <t>ES-AC3T-1A303-AA(B10-33)</t>
  </si>
  <si>
    <t>TESA 51616 19MMX7,5M</t>
  </si>
  <si>
    <t>TAPE PAPER WHT    W=12.70  T=0.110</t>
  </si>
  <si>
    <t>PAPER</t>
  </si>
  <si>
    <t>INTERTAPE POLYMERS</t>
  </si>
  <si>
    <t>PF3WH-50100</t>
  </si>
  <si>
    <t>IPGPF3WH-50100</t>
  </si>
  <si>
    <t>ES-KU5T-1A303-AA (A09Y00)</t>
  </si>
  <si>
    <t>TH-AAA-ABA-WH</t>
  </si>
  <si>
    <t>PM000490</t>
  </si>
  <si>
    <t>ES-AC3T-1A303-AA(A09-00)</t>
  </si>
  <si>
    <t>GHCT-14474-NA</t>
  </si>
  <si>
    <t>MPN15457849</t>
  </si>
  <si>
    <t>E04648500</t>
  </si>
  <si>
    <t>006 982 18 26</t>
  </si>
  <si>
    <t>A0069821826</t>
  </si>
  <si>
    <t>CABL SAEJ3117 J-UTP INNER 0.350 GRA   XLPE THIN  SGL COND AN</t>
  </si>
  <si>
    <t>CABL FLRY-A 0.350 PPL  BLU DK STR NONE PVC THIN SGL COND ANN</t>
  </si>
  <si>
    <t>CABL FLRY-A 0.350 VLT  BLK STR  PVC THIN  SGL COND ANNEA BUN</t>
  </si>
  <si>
    <t>CABL FLRY-A 0.350 WHT  ORN STR  PVC THIN  SGL COND ANNEA BUN</t>
  </si>
  <si>
    <t>2TAD_0.35_WH-OG</t>
  </si>
  <si>
    <t>5ABT_0.35_WH/OG</t>
  </si>
  <si>
    <t>TOYOTA</t>
  </si>
  <si>
    <t>CABL FLRY-A 0.350 BRN  ORN STR  PVC THIN  SGL COND ANNEA BUN</t>
  </si>
  <si>
    <t>5ABT_0.35_BN/OG</t>
  </si>
  <si>
    <t>CABL FLRY-A 0.750 BLU DK  BRN STR  PVC THIN SGL COND ANNEA B</t>
  </si>
  <si>
    <t>MCKA_0.75_BU/BN</t>
  </si>
  <si>
    <t>ID159348</t>
  </si>
  <si>
    <t>2TAD_0.75_BU-BN</t>
  </si>
  <si>
    <t>M3245273</t>
  </si>
  <si>
    <t>5ABT_0.75_DB/BN</t>
  </si>
  <si>
    <t>IB_0.75_BL/BR</t>
  </si>
  <si>
    <t>IB_0.75_BU/BN</t>
  </si>
  <si>
    <t>CABL SAEJ3117 J-UTP INNER 0.350 GRA  BLU DK STR NONE XLPE TH</t>
  </si>
  <si>
    <t>COND CNVLT SLIT  ID=13.00 OD=16.60 BLK</t>
  </si>
  <si>
    <t>CNVLT</t>
  </si>
  <si>
    <t>CA-AGA-AAA-BK</t>
  </si>
  <si>
    <t>ES-XU5T-14A099-AA(AG13-00)</t>
  </si>
  <si>
    <t>CABL FLRY-A 0.350 WHT  GRA STR  PVC THIN  SGL COND ANNEA BUN</t>
  </si>
  <si>
    <t>5ABT_0.35_WH/GY</t>
  </si>
  <si>
    <t>CABL FLRY-A 0.350 BRN  GRA STR  PVC THIN  SGL COND ANNEA BUN</t>
  </si>
  <si>
    <t>5ABT_0.35_BN/GY</t>
  </si>
  <si>
    <t>CABL FLR2X-A 0.500 WHT   XLPE THIN  SGL COND ANNEA BUNCH</t>
  </si>
  <si>
    <t>FLR2X-A_0.50_W</t>
  </si>
  <si>
    <t>FLR2X-A_0.50_WH</t>
  </si>
  <si>
    <t>3TAD_0.50_WH</t>
  </si>
  <si>
    <t>CABT_0.5_WH</t>
  </si>
  <si>
    <t>CABL FLRY-A 0.350 BLK  GRA STR  PVC THIN  SGL COND ANNEA BUN</t>
  </si>
  <si>
    <t>2TAD_0.35_BK-GY</t>
  </si>
  <si>
    <t>COV CONN  GRA LT</t>
  </si>
  <si>
    <t>160030-0001</t>
  </si>
  <si>
    <t>CABL FLRY-A 0.500 WHT  VLT STR  PVC THIN SGL COND ANNEA BUNC</t>
  </si>
  <si>
    <t>MCKA_0.50_WH/VT</t>
  </si>
  <si>
    <t>ID170542</t>
  </si>
  <si>
    <t>IB_0.50_WS/VI</t>
  </si>
  <si>
    <t>WA_0.50_WH-VT</t>
  </si>
  <si>
    <t>5ABT_0.5_WH/VT</t>
  </si>
  <si>
    <t>2TAD_0.50_WH-VT</t>
  </si>
  <si>
    <t>IB_0.50_WH/VT</t>
  </si>
  <si>
    <t>20.421.39</t>
  </si>
  <si>
    <t>20.421.34</t>
  </si>
  <si>
    <t>20.221.39</t>
  </si>
  <si>
    <t>FLRY-A 0.50 BCO/VI</t>
  </si>
  <si>
    <t>N 037 000 4</t>
  </si>
  <si>
    <t>M3245164</t>
  </si>
  <si>
    <t>FLRY-A 0.50 WS/VI</t>
  </si>
  <si>
    <t>CABL FLRY-A 0.750 BLU DK  VLT STR  PVC THIN SGL COND ANNEA B</t>
  </si>
  <si>
    <t>MCKA_0.75_BU/VT</t>
  </si>
  <si>
    <t>ID186617</t>
  </si>
  <si>
    <t>5ABT_0.75_DB/VT</t>
  </si>
  <si>
    <t>2TAD_0.75_BU-VT</t>
  </si>
  <si>
    <t>IB_0.75_BU/VT</t>
  </si>
  <si>
    <t>M3245C44</t>
  </si>
  <si>
    <t>IB_0.75_BL/VI</t>
  </si>
  <si>
    <t xml:space="preserve">ASM CONN 10 F 1.2  BLK   </t>
  </si>
  <si>
    <t>6098-9004</t>
  </si>
  <si>
    <t>CABL FLRY-A 0.350 GRA  BRN STR  PVC THIN  SGL COND ANNEA BUN</t>
  </si>
  <si>
    <t>2TAD_0.35_GY-BN</t>
  </si>
  <si>
    <t>5ABT_0.35_GY/BN</t>
  </si>
  <si>
    <t>CABL FLRY-A 0.350 YEL  WHT STR  PVC THIN  SGL COND ANNEA BUN</t>
  </si>
  <si>
    <t>CABL FLRY-A 0.500 BRN  BLK STR  PVC THIN SGL COND ANNEA BUNC</t>
  </si>
  <si>
    <t>B48/8_0.50_BN/BK</t>
  </si>
  <si>
    <t>M3130B06X</t>
  </si>
  <si>
    <t>MCKA_0.50_BN/BK</t>
  </si>
  <si>
    <t>ID165135</t>
  </si>
  <si>
    <t>WA_0.50_BN-BK</t>
  </si>
  <si>
    <t>20.221.56</t>
  </si>
  <si>
    <t>B06</t>
  </si>
  <si>
    <t>5ABT_0.5_BN/BK</t>
  </si>
  <si>
    <t>2TAD_0.50_BN-BK</t>
  </si>
  <si>
    <t>20.421.56</t>
  </si>
  <si>
    <t>B47_0.50_BN/BK</t>
  </si>
  <si>
    <t>IB_0.50_BR/SW</t>
  </si>
  <si>
    <t>IB_0.50_BN/BK</t>
  </si>
  <si>
    <t>N 037 008 9</t>
  </si>
  <si>
    <t>M3245B06</t>
  </si>
  <si>
    <t>PM003130B06</t>
  </si>
  <si>
    <t xml:space="preserve">ASM CONN 10 F 0.64  NAT   </t>
  </si>
  <si>
    <t>7289-4885</t>
  </si>
  <si>
    <t xml:space="preserve">ASM CONN 1 M FAKRA PLUG AQUA SLD MODULAR </t>
  </si>
  <si>
    <t>FAKRA</t>
  </si>
  <si>
    <t>MODULAR</t>
  </si>
  <si>
    <t>MU5T-14594-BA</t>
  </si>
  <si>
    <t xml:space="preserve">MOUN WIRE TIE CLIP HD BLK   NAIL </t>
  </si>
  <si>
    <t>GHCT-14A163-AKA</t>
  </si>
  <si>
    <t>157-00331</t>
  </si>
  <si>
    <t>157-00145</t>
  </si>
  <si>
    <t>TAPE HARNESS GRN LT    W=19.00  T=0.130</t>
  </si>
  <si>
    <t>VT-LG</t>
  </si>
  <si>
    <t>ES-XU5T-1A303-AA(A02-03)</t>
  </si>
  <si>
    <t>ES-AC3T-1A303-AA (B15-00)</t>
  </si>
  <si>
    <t>8734 - 19MMX0.13MMX20M GRN LT</t>
  </si>
  <si>
    <t>CABL FLRY-A 0.350 GRA   PVC THIN  SGL COND ANNEA BUNCH</t>
  </si>
  <si>
    <t>5ABT_0.35_GY</t>
  </si>
  <si>
    <t>2TAD_0.35_GY</t>
  </si>
  <si>
    <t>CABL FLRY-A 0.750 BRN  BLK STR  PVC THIN SGL COND ANNEA BUNC</t>
  </si>
  <si>
    <t>5ABT_0.75_BN/BK</t>
  </si>
  <si>
    <t>2TAD_0.75_BN-BK</t>
  </si>
  <si>
    <t>MCKA_0.75_BN/BK</t>
  </si>
  <si>
    <t>IB_0.75_BR/SW</t>
  </si>
  <si>
    <t>IB_0.75_BN/BK</t>
  </si>
  <si>
    <t>C06</t>
  </si>
  <si>
    <t>CABL FLRY-A 0.750 BLK   PVC THIN SGL COND ANNEA BUNCH</t>
  </si>
  <si>
    <t>FLRY-A_0.75_B</t>
  </si>
  <si>
    <t>M3130201X</t>
  </si>
  <si>
    <t>MSA_0.75_BK</t>
  </si>
  <si>
    <t>FLRY_0-75_BK</t>
  </si>
  <si>
    <t>MCKA_0.75_BK</t>
  </si>
  <si>
    <t>5ABT_0.75_N</t>
  </si>
  <si>
    <t>5ABT_0.75_BK</t>
  </si>
  <si>
    <t>2TAD_0.75_BK</t>
  </si>
  <si>
    <t>IB_0.75_SW</t>
  </si>
  <si>
    <t>IB_0.75_BK</t>
  </si>
  <si>
    <t>CABL FLRY-A 0.350 BLU DK  YEL STR NONE PVC THIN SGL COND ANN</t>
  </si>
  <si>
    <t>CABL FLRY-A 0.350 GRN LT   PVC THIN  SGL COND ANNEA BUNCH</t>
  </si>
  <si>
    <t>5ABT_0.35_GN</t>
  </si>
  <si>
    <t>2TAD_0.35_GN</t>
  </si>
  <si>
    <t xml:space="preserve">ASM CONN 8 F OCS 0.64 IUR MULTI   </t>
  </si>
  <si>
    <t>E09183100</t>
  </si>
  <si>
    <t>USCAR</t>
  </si>
  <si>
    <t>064-U-008-2-A02</t>
  </si>
  <si>
    <t xml:space="preserve">ASM SUBH USB     </t>
  </si>
  <si>
    <t>CABL FLR2X-A 0.500 ORN   XLPE THIN  SGL COND ANNEA BUNCH</t>
  </si>
  <si>
    <t>FLR2X-A_0.50_O</t>
  </si>
  <si>
    <t>FLR2X-A_0.50_OG</t>
  </si>
  <si>
    <t>3TAD_0.50_OG</t>
  </si>
  <si>
    <t>CABT_0.5_OG</t>
  </si>
  <si>
    <t>CABL FLRY-A 0.350 WHT  BRN STR  PVC THIN  SGL COND ANNEA BUN</t>
  </si>
  <si>
    <t>2TAD_0.35_WH-BN</t>
  </si>
  <si>
    <t>5ABT_0.35_WH/BN</t>
  </si>
  <si>
    <t>CABL FLRY-A 0.350 BLU DK  VLT STR NONE PVC THIN SGL COND ANN</t>
  </si>
  <si>
    <t>CABL FLRY-A 0.350 BRN  WHT STR  PVC THIN  SGL COND ANNEA BUN</t>
  </si>
  <si>
    <t>2TAD_0.35_BN-WH</t>
  </si>
  <si>
    <t>5ABT_0.35_BN/WH</t>
  </si>
  <si>
    <t xml:space="preserve">TERM   RING SONIC SN  </t>
  </si>
  <si>
    <t>LEAR</t>
  </si>
  <si>
    <t>320151FH7</t>
  </si>
  <si>
    <t>CABL FLRY-A 0.350 GRA  BLK STR  PVC THIN  SGL COND ANNEA BUN</t>
  </si>
  <si>
    <t>CABL FLRY-A 0.350 GRA  WHT STR  PVC THIN  SGL COND ANNEA BUN</t>
  </si>
  <si>
    <t xml:space="preserve">CABL FLRY-A 0.350 GRN LT  BLU DK STR NONE PVC THIN SGL COND </t>
  </si>
  <si>
    <t>5ABT_0.35_GN/DB</t>
  </si>
  <si>
    <t>2TAD_0.35_GN-BU</t>
  </si>
  <si>
    <t>CABL FLR2X-A 0.350 GRN LT  GRA STR NONE XLPE THIN SGL COND A</t>
  </si>
  <si>
    <t>3TAD_0.35_GN-GY</t>
  </si>
  <si>
    <t>CABT_0.35_GN/GY</t>
  </si>
  <si>
    <t xml:space="preserve">CABL SAEJ3117 J-UTP INNER 0.350 GRA  WHT STR NONE XLPE THIN </t>
  </si>
  <si>
    <t>CABL FLRY-A 0.350 BLU DK   PVC THIN  SGL COND ANNEA BUNCH</t>
  </si>
  <si>
    <t>XKD_0.35_BU-M6502002</t>
  </si>
  <si>
    <t>CABL FLRY-B 2.500 RED  BLU DK STR  PVC THIN SGL COND ANNEA B</t>
  </si>
  <si>
    <t>MCK_2.50_RD/BU</t>
  </si>
  <si>
    <t>2TBD_2.50_RD-BU</t>
  </si>
  <si>
    <t>IK_2.50_RT/BL</t>
  </si>
  <si>
    <t>M3279551</t>
  </si>
  <si>
    <t>5BBT_2.5_RD/BU</t>
  </si>
  <si>
    <t>IY_2.50_RT/BL</t>
  </si>
  <si>
    <t>IK_2.50_RD/BU</t>
  </si>
  <si>
    <t>IY_2.50_RD/BU</t>
  </si>
  <si>
    <t>20.327.72</t>
  </si>
  <si>
    <t>20.077.72</t>
  </si>
  <si>
    <t>PVAM_2.50_RD/BL</t>
  </si>
  <si>
    <t>N_037_043_5_1-RT/BL</t>
  </si>
  <si>
    <t>8378095.9_02.50_RTBL</t>
  </si>
  <si>
    <t>N 037 043 5</t>
  </si>
  <si>
    <t>H19</t>
  </si>
  <si>
    <t xml:space="preserve">TERM  F OCS 2.8 SN  </t>
  </si>
  <si>
    <t>DU5T-14474-JAB</t>
  </si>
  <si>
    <t>MPN35063087</t>
  </si>
  <si>
    <t>E12121000</t>
  </si>
  <si>
    <t>35063087X</t>
  </si>
  <si>
    <t xml:space="preserve">ASM CONN 21 F 0.64  YEL   </t>
  </si>
  <si>
    <t>33291416X</t>
  </si>
  <si>
    <t>ATLCPB-21B-2AY</t>
  </si>
  <si>
    <t>SLEV WOVEN SLIT   ID=16.00  OD=17.20 L=240.00 BLK</t>
  </si>
  <si>
    <t>TWISTTUBE 2420/16 LG240</t>
  </si>
  <si>
    <t>2421001603M0240</t>
  </si>
  <si>
    <t xml:space="preserve">ASM CONN 12 F 0.64  OCS CPA   </t>
  </si>
  <si>
    <t>COND OVERLAP   25MM ID=25.00 OD=26.00 L=335.00 BLK</t>
  </si>
  <si>
    <t>OVERLAP</t>
  </si>
  <si>
    <t>DELFINGEN</t>
  </si>
  <si>
    <t>41621L0335</t>
  </si>
  <si>
    <t>CABL FLRY-A 0.350 BRN   PVC THIN  SGL COND ANNEA BUNCH</t>
  </si>
  <si>
    <t>2TAD_0.35_BN</t>
  </si>
  <si>
    <t>5ABT_0.35_BN</t>
  </si>
  <si>
    <t>CABL FLRY-B 4.000 BLK   PVC THIN SGL COND ANNEA BUNCH</t>
  </si>
  <si>
    <t>PVAM_4.00_BK</t>
  </si>
  <si>
    <t>WA_4.0_BK</t>
  </si>
  <si>
    <t>SAMARA CABLE COMPANY</t>
  </si>
  <si>
    <t>00536-0202</t>
  </si>
  <si>
    <t>M3232801X</t>
  </si>
  <si>
    <t>FLRB_4_BK</t>
  </si>
  <si>
    <t>FLRY-B_4.00_B</t>
  </si>
  <si>
    <t>FLRY-B_4.00_BK</t>
  </si>
  <si>
    <t>MCK_4.00_BK</t>
  </si>
  <si>
    <t>WA_4.00_BK</t>
  </si>
  <si>
    <t>2TBD_4.00_BK</t>
  </si>
  <si>
    <t>ID127042</t>
  </si>
  <si>
    <t>5BBT_4.00_BK</t>
  </si>
  <si>
    <t>IY_4.00_SW</t>
  </si>
  <si>
    <t>IK_4.00_BK</t>
  </si>
  <si>
    <t>FLRY-B_4.00_BLK</t>
  </si>
  <si>
    <t>5BBT_4_BK</t>
  </si>
  <si>
    <t>IY_4.00_BK</t>
  </si>
  <si>
    <t>IK_4.00_SW</t>
  </si>
  <si>
    <t>20.329.06</t>
  </si>
  <si>
    <t>YB04008000</t>
  </si>
  <si>
    <t>91107/18_4.00_N</t>
  </si>
  <si>
    <t>20.079.06</t>
  </si>
  <si>
    <t>N 037 059 9</t>
  </si>
  <si>
    <t>FLRY-B 4.00 PR</t>
  </si>
  <si>
    <t>CABELAUTO-CABOS PARA AUTOMOVEI</t>
  </si>
  <si>
    <t>FO FLRY-B 4.00 PR</t>
  </si>
  <si>
    <t>9 955 405.9</t>
  </si>
  <si>
    <t>CABL FLR2X-A 0.350 BLU DK  YEL STR NONE XLPE THIN SGL COND A</t>
  </si>
  <si>
    <t>3TAD_0.35_BU-YE</t>
  </si>
  <si>
    <t>CABT_0.35_DB/YE</t>
  </si>
  <si>
    <t>TAPE ACOUSTIC BLK    W=32.00  T=0.650</t>
  </si>
  <si>
    <t>TA-TESA_51616_ST_32</t>
  </si>
  <si>
    <t>DNM5917103</t>
  </si>
  <si>
    <t>ES-AC3T-1A303-AA (B10-33)</t>
  </si>
  <si>
    <t>8571 - 32MMX7.5M</t>
  </si>
  <si>
    <t>8571-32MM</t>
  </si>
  <si>
    <t>TESA 51616 32MMX7,5M</t>
  </si>
  <si>
    <t xml:space="preserve">ASM CONN 59 M 1.2 2.8 6.3   </t>
  </si>
  <si>
    <t>7288-7295-30</t>
  </si>
  <si>
    <t>CABL FLR2X-A 0.500 GRN LT  BLU DK STR NONE XLPE THIN SGL CON</t>
  </si>
  <si>
    <t>3TAD_0.50_GN-BU</t>
  </si>
  <si>
    <t>CABT_0.5_GN/DB</t>
  </si>
  <si>
    <t>CABL FLRY-A 0.350 WHT  BLU DK STR NONE PVC THIN SGL COND ANN</t>
  </si>
  <si>
    <t>2TAD_0.35_WH-BU</t>
  </si>
  <si>
    <t>5ABT_0.35_WH/DB</t>
  </si>
  <si>
    <t>CABL FLRY-A 0.350 GRA  YEL STR  PVC THIN  SGL COND ANNEA BUN</t>
  </si>
  <si>
    <t>2TAD_0.35_GY-YE</t>
  </si>
  <si>
    <t>5ABT_0.35_GY/YE</t>
  </si>
  <si>
    <t xml:space="preserve">LABL STOCK  </t>
  </si>
  <si>
    <t>STOCK</t>
  </si>
  <si>
    <t>LABEL</t>
  </si>
  <si>
    <t>PARTNOLABEL</t>
  </si>
  <si>
    <t>MAC ARTHUR</t>
  </si>
  <si>
    <t>J525 - 38.1MMX152.4MM WHT</t>
  </si>
  <si>
    <t>MM4907001</t>
  </si>
  <si>
    <t>M4907001X</t>
  </si>
  <si>
    <t>PM004907</t>
  </si>
  <si>
    <t>IDENTITY</t>
  </si>
  <si>
    <t>A123 SYSTEMS</t>
  </si>
  <si>
    <t>CABL FLRY-A 0.350 VLT   PVC THIN  SGL COND ANNEA BUNCH</t>
  </si>
  <si>
    <t>5ABT_0.35_VT</t>
  </si>
  <si>
    <t>TAPE HARNESS BLK    W=35.00  T=0.540</t>
  </si>
  <si>
    <t>5250SL03510L</t>
  </si>
  <si>
    <t>837X RT-R 35MMX10M BLK</t>
  </si>
  <si>
    <t>ES-KU5T-1A303-AA (D40N14)</t>
  </si>
  <si>
    <t>TD-DEB-BAD-BK</t>
  </si>
  <si>
    <t>N 107 782 01</t>
  </si>
  <si>
    <t>ES-AC3T-1A303-AA (D30N14)</t>
  </si>
  <si>
    <t>COROPLAST 837 XRT 35MM WIDE</t>
  </si>
  <si>
    <t>CABL FLRY-A 0.350 RED  GRN LT STR NONE PVC THIN SGL COND ANN</t>
  </si>
  <si>
    <t>CABL FLRY-A 0.500 YEL   PVC THIN  SGL COND ANNEA BUNCH</t>
  </si>
  <si>
    <t>C923600</t>
  </si>
  <si>
    <t>0 440 65 34US</t>
  </si>
  <si>
    <t>FLRY-A_0.50_Y</t>
  </si>
  <si>
    <t>FLRY-A_0.50_YE</t>
  </si>
  <si>
    <t>M3130114X</t>
  </si>
  <si>
    <t>B48_0.50_YE</t>
  </si>
  <si>
    <t>XKD_0.50_YE</t>
  </si>
  <si>
    <t>MSB_0.50_YE</t>
  </si>
  <si>
    <t>B48/8_0.50_YE</t>
  </si>
  <si>
    <t>M3130114SX</t>
  </si>
  <si>
    <t>FLRY_0-5_YE</t>
  </si>
  <si>
    <t>MCKA_0.50_YE</t>
  </si>
  <si>
    <t>N_901_961_01_4-GE</t>
  </si>
  <si>
    <t>ID158791</t>
  </si>
  <si>
    <t>FLRY-A_ 0.50_YE</t>
  </si>
  <si>
    <t>WR_0.50_YE</t>
  </si>
  <si>
    <t>5ABT_0.5_YE</t>
  </si>
  <si>
    <t>2TAD_0.50_YE</t>
  </si>
  <si>
    <t>IB_0.50_GE</t>
  </si>
  <si>
    <t>N_901_951_12_1-GE</t>
  </si>
  <si>
    <t>20.421.14</t>
  </si>
  <si>
    <t>20.421.01</t>
  </si>
  <si>
    <t>PPI0001747</t>
  </si>
  <si>
    <t>91116/02_0.50_G</t>
  </si>
  <si>
    <t>N_901_987_11_1-GE</t>
  </si>
  <si>
    <t>B47_0.50_YE</t>
  </si>
  <si>
    <t>IB_0.50_YE</t>
  </si>
  <si>
    <t>SX_0.50_YE</t>
  </si>
  <si>
    <t>N_018_886_22_1-GE</t>
  </si>
  <si>
    <t>N_018_886_18_1-GE</t>
  </si>
  <si>
    <t>N_901_906_01_1-GE</t>
  </si>
  <si>
    <t>N 037 001 1</t>
  </si>
  <si>
    <t>M3245114</t>
  </si>
  <si>
    <t>FLRY-A 0.50 AM</t>
  </si>
  <si>
    <t>GHCT-14A163-CDA</t>
  </si>
  <si>
    <t>1099732-00-A</t>
  </si>
  <si>
    <t>157-00218</t>
  </si>
  <si>
    <t>FU5T-14E047-UA</t>
  </si>
  <si>
    <t>CABL FLR2X-A 0.500 BLK  WHT STR NONE XLPE THIN SGL COND ANNE</t>
  </si>
  <si>
    <t>3TAD_0.50_BK-WH</t>
  </si>
  <si>
    <t>CABT_0.5_BK/WH</t>
  </si>
  <si>
    <t>TAPE PVC BLK    W=19.00  T=0.100</t>
  </si>
  <si>
    <t>ES-AC3T-1A303-AA(B10-00)</t>
  </si>
  <si>
    <t>MT1</t>
  </si>
  <si>
    <t>ES-XU5T-1A303-AA(B02-00)</t>
  </si>
  <si>
    <t>MAGNA STEYR</t>
  </si>
  <si>
    <t>M2147021X</t>
  </si>
  <si>
    <t>PPN00338</t>
  </si>
  <si>
    <t>3M</t>
  </si>
  <si>
    <t>XP-140-PR-19MM</t>
  </si>
  <si>
    <t>FRET_MT_T2_NR</t>
  </si>
  <si>
    <t>XP-141-PR-19MM</t>
  </si>
  <si>
    <t>8874 - 19MMX0.096MMX53.7M BLK</t>
  </si>
  <si>
    <t>M2147021~DE</t>
  </si>
  <si>
    <t>E16318200</t>
  </si>
  <si>
    <t>CABL FLR2X-A 0.500 GRN LT  WHT STR NONE XLPE THIN SGL COND A</t>
  </si>
  <si>
    <t>3TAD_0.50_GN-WH</t>
  </si>
  <si>
    <t>CABT_0.5_GN/WH</t>
  </si>
  <si>
    <t xml:space="preserve">MOUN CLIP TAPE ON BLK   ROSEBUD </t>
  </si>
  <si>
    <t>TAPE ON</t>
  </si>
  <si>
    <t>ROSEBUD</t>
  </si>
  <si>
    <t>1097037-00-A</t>
  </si>
  <si>
    <t>151-00663</t>
  </si>
  <si>
    <t>CABL FLRY-A 0.350 BRN  BLK STR  PVC THIN  SGL COND ANNEA BUN</t>
  </si>
  <si>
    <t>5ABT_0.35_BN/BK</t>
  </si>
  <si>
    <t xml:space="preserve">CABL FLRY-A 0.500 BLU DK  YEL STR  PVC THIN  SGL COND ANNEA </t>
  </si>
  <si>
    <t>FLRY-A_0.50_L/Y</t>
  </si>
  <si>
    <t>MCKA_0.50_BU/YE</t>
  </si>
  <si>
    <t>2TAD_0.50_BU-YE</t>
  </si>
  <si>
    <t>5ABT_0.5_DB/YE</t>
  </si>
  <si>
    <t>157-00143</t>
  </si>
  <si>
    <t>CABL FLRY-A 0.350 ORN  GRN LT STR NONE PVC THIN SGL COND ANN</t>
  </si>
  <si>
    <t>5ABT_0.35_OG/GN</t>
  </si>
  <si>
    <t>CABL FLRY-A 2.000 RED  BLU DK STR NONE PVC THIN SGL COND ANN</t>
  </si>
  <si>
    <t>5ABT_2.00_RD/DB</t>
  </si>
  <si>
    <t>2TAD_2.00_RD-BU</t>
  </si>
  <si>
    <t>5ABT_2_RD/DB</t>
  </si>
  <si>
    <t>MCKA_2.00_RD/BU</t>
  </si>
  <si>
    <t>CABL FLRY-A 0.750 RED  VLT STR  PVC THIN SGL COND ANNEA BUNC</t>
  </si>
  <si>
    <t>FLRY_0-75_RDVT</t>
  </si>
  <si>
    <t>MCKA_0.75_RD/VT</t>
  </si>
  <si>
    <t>5ABT_0.75_RD/VT</t>
  </si>
  <si>
    <t>2TAD_0.75_RD-VT</t>
  </si>
  <si>
    <t>IB_0.75_RD/VT</t>
  </si>
  <si>
    <t>IB_0.75_RT/VI</t>
  </si>
  <si>
    <t>C14</t>
  </si>
  <si>
    <t>CABL FLRY-A 0.350 BLK   PVC THIN  SGL COND ANNEA BUNCH</t>
  </si>
  <si>
    <t>2TAD_0.35_BK</t>
  </si>
  <si>
    <t>5ABT_0.35_BK</t>
  </si>
  <si>
    <t>TAPE PVC BLK    W=16.00  T=0.090</t>
  </si>
  <si>
    <t>ES-KU5T-1A303-AA (A30Y00)</t>
  </si>
  <si>
    <t>ES-AC3T-1A303-AA (A30-00)</t>
  </si>
  <si>
    <t>TA-AAA-ACA-BK</t>
  </si>
  <si>
    <t>8848 - 16MMX0.09MMX42.7M BLK</t>
  </si>
  <si>
    <t xml:space="preserve">ASM CONN 6 F 0.64 MQS BLK   </t>
  </si>
  <si>
    <t>2294663-1</t>
  </si>
  <si>
    <t>PE401967</t>
  </si>
  <si>
    <t>CABL FLRY-A 1.500 BLK   PVC THIN SGL COND ANNEA BUNCH</t>
  </si>
  <si>
    <t>M3130401X</t>
  </si>
  <si>
    <t>FLRY_1-5_BK</t>
  </si>
  <si>
    <t>MCKA_1.50_BK</t>
  </si>
  <si>
    <t>PM003130401</t>
  </si>
  <si>
    <t>IB_1.50_SW</t>
  </si>
  <si>
    <t>M3245401</t>
  </si>
  <si>
    <t>ID159905</t>
  </si>
  <si>
    <t>5ABT_1.5_BK</t>
  </si>
  <si>
    <t>2TAD_1.50_BK</t>
  </si>
  <si>
    <t>IB_1.50_BK</t>
  </si>
  <si>
    <t>5ABT_1.50_BK</t>
  </si>
  <si>
    <t>CABL FLRY-A 0.350 BLU DK  WHT STR NONE PVC THIN SGL COND ANN</t>
  </si>
  <si>
    <t>2TAD_0.35_BU-WH</t>
  </si>
  <si>
    <t>5ABT_0.35_DB/WH</t>
  </si>
  <si>
    <t>CABL FLRY-A 0.350 WHT  GRN LT STR NONE PVC THIN SGL COND ANN</t>
  </si>
  <si>
    <t>5ABT_0.35_WH/GN</t>
  </si>
  <si>
    <t>2TAD_0.35_WH-GN</t>
  </si>
  <si>
    <t>CABL FLRY-A 0.350 GRN LT  WHT STR NONE PVC THIN SGL COND ANN</t>
  </si>
  <si>
    <t>2TAD_0.35_GN-WH</t>
  </si>
  <si>
    <t>5ABT_0.35_GN/WH</t>
  </si>
  <si>
    <t>CABL SAEJ3117 J-UTP INNER 0.350 BLU DK   XLPE THIN  SGL COND</t>
  </si>
  <si>
    <t>CABL FLRY-A 0.350 BLU DK  BLK STR NONE PVC THIN SGL COND ANN</t>
  </si>
  <si>
    <t>160014-0001</t>
  </si>
  <si>
    <t>CABL FLRY-A 0.350 YEL  ORN STR  PVC THIN  SGL COND ANNEA BUN</t>
  </si>
  <si>
    <t>2TAD_0.35_YE-OG</t>
  </si>
  <si>
    <t>5ABT_0.35_YE/OG</t>
  </si>
  <si>
    <t>CABL FLRY-A 0.350 ORN  WHT STR  PVC THIN  SGL COND ANNEA BUN</t>
  </si>
  <si>
    <t>TERM  F 0.50 GEN SN  LOCKING LANCE</t>
  </si>
  <si>
    <t>GEN</t>
  </si>
  <si>
    <t>MPN33361474</t>
  </si>
  <si>
    <t>2272196-2</t>
  </si>
  <si>
    <t>PE343109</t>
  </si>
  <si>
    <t xml:space="preserve">MOUN CLIP CBL BLK   NAIL </t>
  </si>
  <si>
    <t>1036841-00-A</t>
  </si>
  <si>
    <t>FU5T-14E047-JA</t>
  </si>
  <si>
    <t>157-00165</t>
  </si>
  <si>
    <t>POLARIS INDUSTRIES</t>
  </si>
  <si>
    <t>TAPE HARNESS BLU SK    W=19.00  T=0.130</t>
  </si>
  <si>
    <t>VT-LB</t>
  </si>
  <si>
    <t>8734 - 19MMX0.13MMX20M BLU SK</t>
  </si>
  <si>
    <t>ES-AC3T-1A303-AA (B16-00)</t>
  </si>
  <si>
    <t>CABL FLRY-A 0.500 GRA  GRN LT STR NONE PVC THIN SGL COND ANN</t>
  </si>
  <si>
    <t>M3130162X</t>
  </si>
  <si>
    <t>ID166233</t>
  </si>
  <si>
    <t>WA_0.50_GY-GN</t>
  </si>
  <si>
    <t>N 037 007 6</t>
  </si>
  <si>
    <t>M3245162</t>
  </si>
  <si>
    <t>5ABT_0.5_GY/GN</t>
  </si>
  <si>
    <t>2TAD_0.50_GY-GN</t>
  </si>
  <si>
    <t>20.C21.48</t>
  </si>
  <si>
    <t>20.421.48</t>
  </si>
  <si>
    <t>20.221.48</t>
  </si>
  <si>
    <t>IB_0.50_GR/GN</t>
  </si>
  <si>
    <t>IB_0.50_GY/GN</t>
  </si>
  <si>
    <t>CABL FLRY-A 0.500 BRN  NONE PVC THIN SGL COND ANNEA BUNCH</t>
  </si>
  <si>
    <t>FLRY-A_0.50_BR</t>
  </si>
  <si>
    <t>0 440 50 22</t>
  </si>
  <si>
    <t>0 440 65 52US</t>
  </si>
  <si>
    <t>C852300</t>
  </si>
  <si>
    <t>FLRY-A_0.50_BRN</t>
  </si>
  <si>
    <t>B48_0.50 BN</t>
  </si>
  <si>
    <t>MSB_0.50_BN</t>
  </si>
  <si>
    <t>B48_0.50_BN</t>
  </si>
  <si>
    <t>B48/8_0.50_BN</t>
  </si>
  <si>
    <t>M3130104X</t>
  </si>
  <si>
    <t>M3130104SX</t>
  </si>
  <si>
    <t>FLRY_0-5_BN</t>
  </si>
  <si>
    <t>MCKA_0.50_BN</t>
  </si>
  <si>
    <t>N 037 008 8</t>
  </si>
  <si>
    <t>N_901_961_01_1-BR</t>
  </si>
  <si>
    <t>WX_0.50_BN</t>
  </si>
  <si>
    <t>ID158873</t>
  </si>
  <si>
    <t>IB_0.50_BR</t>
  </si>
  <si>
    <t>5ABT_0.5_BN</t>
  </si>
  <si>
    <t>2TAD_0.50_BN</t>
  </si>
  <si>
    <t>N_901_951_12_2-BR</t>
  </si>
  <si>
    <t>N_901_951_02_2-BR</t>
  </si>
  <si>
    <t>N_018_886_15_1-BR</t>
  </si>
  <si>
    <t>N_018_886_12_2-BR</t>
  </si>
  <si>
    <t>N_018_886_14_2-BR</t>
  </si>
  <si>
    <t>N_018_886_13_2-BR</t>
  </si>
  <si>
    <t>20.421.05</t>
  </si>
  <si>
    <t>20.221.05</t>
  </si>
  <si>
    <t>IB_0.50_BN</t>
  </si>
  <si>
    <t>N_901_951_11_3-BR</t>
  </si>
  <si>
    <t>N_901_951_09_2-BR</t>
  </si>
  <si>
    <t>N_018_886_30_2-BR</t>
  </si>
  <si>
    <t>N_018_886_29_2-BR</t>
  </si>
  <si>
    <t>N_018_886_28_2-BR</t>
  </si>
  <si>
    <t>N_018_886_27_2-BR</t>
  </si>
  <si>
    <t>N_018_886_26_2-BR</t>
  </si>
  <si>
    <t>N_901_987_05_1-BR</t>
  </si>
  <si>
    <t>M3245104</t>
  </si>
  <si>
    <t>ASM COV WIRE DRESS  GRN</t>
  </si>
  <si>
    <t>CABL FLRY-A 0.500 VLT  NONE PVC THIN SGL COND ANNEA BUNCH</t>
  </si>
  <si>
    <t>FLRY-A_0.50_V</t>
  </si>
  <si>
    <t>B48/8_0.50_VT</t>
  </si>
  <si>
    <t>M3130B27SX</t>
  </si>
  <si>
    <t>FLRY_0-5_VT</t>
  </si>
  <si>
    <t>MCKA_0.50_VT</t>
  </si>
  <si>
    <t>M3245111</t>
  </si>
  <si>
    <t>M3130B27X</t>
  </si>
  <si>
    <t>N_901_905_01_1-VI</t>
  </si>
  <si>
    <t>WR_0.50_VT</t>
  </si>
  <si>
    <t>IB_0.50_VT</t>
  </si>
  <si>
    <t>B27</t>
  </si>
  <si>
    <t>5ABT_0.5_VT</t>
  </si>
  <si>
    <t>2TAD_0.50_VT</t>
  </si>
  <si>
    <t>IB_0.50_VI</t>
  </si>
  <si>
    <t>20.421.09</t>
  </si>
  <si>
    <t>20.221.09</t>
  </si>
  <si>
    <t>N_018_886_30_1-VI</t>
  </si>
  <si>
    <t>ID174081</t>
  </si>
  <si>
    <t>CABL FLR2X-A 0.500 RED   XLPE THIN  SGL COND ANNEA BUNCH</t>
  </si>
  <si>
    <t>FLR2X-A_0.50_R</t>
  </si>
  <si>
    <t>FLR2X-A_0.50_RD</t>
  </si>
  <si>
    <t>3TAD_0.50_RD</t>
  </si>
  <si>
    <t>CABT_0.5_RD</t>
  </si>
  <si>
    <t>CABL FLR2X-A 0.500 BLU DK  BLK STR NONE XLPE THIN SGL COND A</t>
  </si>
  <si>
    <t>FLR2X-A_0.50_L/B</t>
  </si>
  <si>
    <t>3TAD_0.50_BU-BK</t>
  </si>
  <si>
    <t>CABT_0.5_DB/BK</t>
  </si>
  <si>
    <t xml:space="preserve">ASM CONN 4 F 1.2  BLK   </t>
  </si>
  <si>
    <t>6098-8435</t>
  </si>
  <si>
    <t>CABL FLRY-A 0.500 GRN LT  VLT STR  PVC THIN SGL COND ANNEA B</t>
  </si>
  <si>
    <t>ID170367</t>
  </si>
  <si>
    <t>IB_0.50_GN/VT</t>
  </si>
  <si>
    <t>5ABT_0.5_GN/VT</t>
  </si>
  <si>
    <t>2TAD_0.50_GN-VT</t>
  </si>
  <si>
    <t>20.421.89</t>
  </si>
  <si>
    <t>IB_0.50_GN/VI</t>
  </si>
  <si>
    <t>M3245179</t>
  </si>
  <si>
    <t>FLRY-A 0.50 VD/VI</t>
  </si>
  <si>
    <t>CABL FLRY-A 0.350 WHT  BLK STR  PVC THIN  SGL COND ANNEA BUN</t>
  </si>
  <si>
    <t>CABL SAEJ3117 J-UTP INNER 0.350 BRN  BLU DK STR NONE XLPE TH</t>
  </si>
  <si>
    <t>CABL FLRY-A 0.500 VLT  BLK STR  PVC THIN SGL COND ANNEA BUNC</t>
  </si>
  <si>
    <t>MCKA_0.50_VT/BK</t>
  </si>
  <si>
    <t>ID170501</t>
  </si>
  <si>
    <t>IB_0.50_VT/BK</t>
  </si>
  <si>
    <t>5ABT_0.5_VT/BK</t>
  </si>
  <si>
    <t>2TAD_0.50_VT-BK</t>
  </si>
  <si>
    <t>20.421.96</t>
  </si>
  <si>
    <t>IB_0.50_VI/SW</t>
  </si>
  <si>
    <t>M3245165</t>
  </si>
  <si>
    <t>FLRY-A 0.50 VI/PR</t>
  </si>
  <si>
    <t>CABL FLRY-A 0.350 VLT  YEL STR  PVC THIN  SGL COND ANNEA BUN</t>
  </si>
  <si>
    <t>5ABT_0.35_VT/YE</t>
  </si>
  <si>
    <t>157-00195</t>
  </si>
  <si>
    <t>GHCT-14A163-AYA</t>
  </si>
  <si>
    <t>1063653-00-A</t>
  </si>
  <si>
    <t>GU5T-14E047-FA</t>
  </si>
  <si>
    <t xml:space="preserve">TERM  F 1.2  SN  </t>
  </si>
  <si>
    <t>MPN35058667</t>
  </si>
  <si>
    <t>8240-0629</t>
  </si>
  <si>
    <t>5250SL03510R</t>
  </si>
  <si>
    <t>N 107 782 02</t>
  </si>
  <si>
    <t>837X RT-L 35MMX10M BLK</t>
  </si>
  <si>
    <t>CABL FLRY-A 0.350 BRN  GRN LT STR NONE PVC THIN SGL COND ANN</t>
  </si>
  <si>
    <t>2TAD_0.35_BN-GN</t>
  </si>
  <si>
    <t>5ABT_0.35_BN/GN</t>
  </si>
  <si>
    <t>CABL FLRY-A 0.350 YEL  GRN LT STR NONE PVC THIN SGL COND ANN</t>
  </si>
  <si>
    <t>2TAD_0.35_YE-GN</t>
  </si>
  <si>
    <t>CABL FLRY-A 1.000 GRN LT  YEL STR NONE PVC THIN SGL COND ANN</t>
  </si>
  <si>
    <t>5ABT_1.00_GN/YE</t>
  </si>
  <si>
    <t>5ABT_1_GN/YE</t>
  </si>
  <si>
    <t>2TAD_1.00_GN-YE</t>
  </si>
  <si>
    <t>CABL FLRY-A 0.350 YEL  BLU DK STR NONE PVC THIN SGL COND ANN</t>
  </si>
  <si>
    <t>2TAD_0.35_YE-BU</t>
  </si>
  <si>
    <t>5ABT_0.35_YE/DB</t>
  </si>
  <si>
    <t>CABL FLRY-A 0.500 RED  WHT STR  PVC THIN SGL COND ANNEA BUNC</t>
  </si>
  <si>
    <t>FLRY-A_0.50_R/W</t>
  </si>
  <si>
    <t>XKD_0.50_RD-WH</t>
  </si>
  <si>
    <t>FLRY_0-5_RDWH</t>
  </si>
  <si>
    <t>MCKA_0.50_RD/WH</t>
  </si>
  <si>
    <t>PM003130153</t>
  </si>
  <si>
    <t>20.421.73</t>
  </si>
  <si>
    <t>5ABT_0.5_RD/WH</t>
  </si>
  <si>
    <t>2TAD_0.50_RD-WH</t>
  </si>
  <si>
    <t>20.221.73</t>
  </si>
  <si>
    <t>IB_0.50_RD/WH</t>
  </si>
  <si>
    <t>IB_0.50_RT/WS</t>
  </si>
  <si>
    <t>N 037 003 0</t>
  </si>
  <si>
    <t>M3245153</t>
  </si>
  <si>
    <t>FLRY-A 0.50 EN/BR</t>
  </si>
  <si>
    <t>CABL SAE-CORE 0.350 NONE  SN    ANNEA BUNCH</t>
  </si>
  <si>
    <t>3XAE_0.35_NONE</t>
  </si>
  <si>
    <t>XATX_22_NAX</t>
  </si>
  <si>
    <t>SCRN_0-35_SI</t>
  </si>
  <si>
    <t>DW_22_NAx</t>
  </si>
  <si>
    <t>CS_22_NONE</t>
  </si>
  <si>
    <t>GHCT-14A163-ALA</t>
  </si>
  <si>
    <t>1075160-00-A</t>
  </si>
  <si>
    <t>DU5T-14E047-VA</t>
  </si>
  <si>
    <t>T50ROSFT612.5SO</t>
  </si>
  <si>
    <t>157-00216</t>
  </si>
  <si>
    <t>GHCT-14A163-CBA</t>
  </si>
  <si>
    <t>1055333-00-A</t>
  </si>
  <si>
    <t>157-00169</t>
  </si>
  <si>
    <t>HU5T-14E047-LA</t>
  </si>
  <si>
    <t>CABL FLRY-A 0.350 YEL  VLT STR  PVC THIN  SGL COND ANNEA BUN</t>
  </si>
  <si>
    <t>2TAD_0.35_YE-VT</t>
  </si>
  <si>
    <t>5ABT_0.35_YE/VT</t>
  </si>
  <si>
    <t>CABL FLRY-A 0.350 YEL   PVC THIN  SGL COND ANNEA BUNCH</t>
  </si>
  <si>
    <t>2TAD_0.35_YE</t>
  </si>
  <si>
    <t>5ABT_0.35_YE</t>
  </si>
  <si>
    <t xml:space="preserve">MOUN WIRE TIE STRAP BLK    </t>
  </si>
  <si>
    <t>STRAP</t>
  </si>
  <si>
    <t>1449724-00-A</t>
  </si>
  <si>
    <t>T18R0M4</t>
  </si>
  <si>
    <t>111-01841</t>
  </si>
  <si>
    <t xml:space="preserve">ASM CONN 6 F 1.2  BLK   </t>
  </si>
  <si>
    <t>35048641X</t>
  </si>
  <si>
    <t>6098-8439</t>
  </si>
  <si>
    <t>2272162-1</t>
  </si>
  <si>
    <t>15526973X</t>
  </si>
  <si>
    <t>E08576600</t>
  </si>
  <si>
    <t>064-U-008-2-B02</t>
  </si>
  <si>
    <t>CABL FLRY-A 0.350 BLK  YEL STR  PVC THIN  SGL COND ANNEA BUN</t>
  </si>
  <si>
    <t>CABL FLRY-A 0.350 GRA  ORN STR  PVC THIN  SGL COND ANNEA BUN</t>
  </si>
  <si>
    <t>2TAD_0.35_GY-OG</t>
  </si>
  <si>
    <t>5ABT_0.35_GY/OG</t>
  </si>
  <si>
    <t xml:space="preserve">ASM CONN 12 F USCAR 064 BLK   </t>
  </si>
  <si>
    <t>31410-0125</t>
  </si>
  <si>
    <t>2309644-2</t>
  </si>
  <si>
    <t>CABL FLRY-A 0.350 BLU DK  GRN LT STR  PVC THIN  SGL COND ANN</t>
  </si>
  <si>
    <t>2TAD_0.35_BU-GN</t>
  </si>
  <si>
    <t xml:space="preserve">MOUN WIRE TIE OVL CLIPHD BLK   NAIL </t>
  </si>
  <si>
    <t>OVL CLIPHD</t>
  </si>
  <si>
    <t>157-00221</t>
  </si>
  <si>
    <t>2035363-2</t>
  </si>
  <si>
    <t>CABL FLRY-A 0.350 BLK  WHT STR  PVC THIN  SGL COND ANNEA BUN</t>
  </si>
  <si>
    <t>2TAD_0.35_BK-WH</t>
  </si>
  <si>
    <t>157-00306</t>
  </si>
  <si>
    <t>T50ROSFT6.5LG-E4</t>
  </si>
  <si>
    <t>CABL FLRY-B 4.000 RED  GRA STR  PVC THIN  SGL COND ANNEA BUN</t>
  </si>
  <si>
    <t>MCK_4.00_RD/GY</t>
  </si>
  <si>
    <t>WA_4.00_RD-GY</t>
  </si>
  <si>
    <t>2TBD_4.00_RD-GY</t>
  </si>
  <si>
    <t>IY_4.00_RT/GR</t>
  </si>
  <si>
    <t>IK_4.00_RD/GY</t>
  </si>
  <si>
    <t>N/G</t>
  </si>
  <si>
    <t>N 037 053 7</t>
  </si>
  <si>
    <t>5BBT_4_RD/GY</t>
  </si>
  <si>
    <t>IY_4.00_RD/GY</t>
  </si>
  <si>
    <t>IK_4.00_RT/GR</t>
  </si>
  <si>
    <t>YB04005025</t>
  </si>
  <si>
    <t>CABL FLRY-A 0.350 BLK  BRN STR  PVC THIN  SGL COND ANNEA BUN</t>
  </si>
  <si>
    <t xml:space="preserve">CABL FLRY-A 0.350 BLU DK  GRA STR  PVC THIN  SGL COND ANNEA </t>
  </si>
  <si>
    <t>2TAD_0.35_BU-GY</t>
  </si>
  <si>
    <t>5ABT_0.35_DB/GY</t>
  </si>
  <si>
    <t>CHCT-14474-BUA</t>
  </si>
  <si>
    <t>MPN15380837</t>
  </si>
  <si>
    <t>1-968851-1</t>
  </si>
  <si>
    <t>DN15380837</t>
  </si>
  <si>
    <t>014 545 13 26</t>
  </si>
  <si>
    <t>A0145451326</t>
  </si>
  <si>
    <t>23-13209-200</t>
  </si>
  <si>
    <t>925AM269</t>
  </si>
  <si>
    <t>CABL FLRY-A 0.350 WHT   PVC THIN  SGL COND ANNEA BUNCH</t>
  </si>
  <si>
    <t>5ABT_0.35_WH</t>
  </si>
  <si>
    <t>2TAD_0.35_WH</t>
  </si>
  <si>
    <t>CABL FLRY-A 0.350 WHT  VLT STR  PVC THIN  SGL COND ANNEA BUN</t>
  </si>
  <si>
    <t>2TAD_0.35_WH-VT</t>
  </si>
  <si>
    <t>5ABT_0.35_WH/VT</t>
  </si>
  <si>
    <t>CABL SAEJ3117 J-UTP INNER 0.350 BLU DK  WHT STR NONE XLPE TH</t>
  </si>
  <si>
    <t>MPN35063086</t>
  </si>
  <si>
    <t>DU5T-14474-KAB</t>
  </si>
  <si>
    <t>E12121100</t>
  </si>
  <si>
    <t>35063086X</t>
  </si>
  <si>
    <t>LOCK SECONDARY COMB   BRN</t>
  </si>
  <si>
    <t>SECONDARY</t>
  </si>
  <si>
    <t>COMB</t>
  </si>
  <si>
    <t>CABL FLRY-A 0.500 WHT  YEL STR  PVC THIN SGL COND ANNEA BUNC</t>
  </si>
  <si>
    <t>B48/8_0.50_WH/YE</t>
  </si>
  <si>
    <t>M3130B11SX</t>
  </si>
  <si>
    <t>MCKA_0.50_WH/YE</t>
  </si>
  <si>
    <t>ID170519</t>
  </si>
  <si>
    <t>IB_0.50_WS/GE</t>
  </si>
  <si>
    <t>IB_0.50_WH/YE</t>
  </si>
  <si>
    <t>WA_0.50_WH-YE</t>
  </si>
  <si>
    <t>B11</t>
  </si>
  <si>
    <t>5ABT_0.5_WH/YE</t>
  </si>
  <si>
    <t>2TAD_0.50_WH-YE</t>
  </si>
  <si>
    <t>20.421.31</t>
  </si>
  <si>
    <t>FLRY-A 0.50 BR/AM</t>
  </si>
  <si>
    <t>N 037 000 1</t>
  </si>
  <si>
    <t>M3245B11</t>
  </si>
  <si>
    <t>CABL FLRY-A 0.350 GRN LT  BLK STR NONE PVC THIN SGL COND ANN</t>
  </si>
  <si>
    <t>5ABT_0.35_GN/BK</t>
  </si>
  <si>
    <t>CABL FLRY-B 2.500 BLK  NONE PVC THIN SGL COND ANNEA BUNCH</t>
  </si>
  <si>
    <t>IY_2.5_BK</t>
  </si>
  <si>
    <t>00535-0202</t>
  </si>
  <si>
    <t>B75/4_2.50_BK</t>
  </si>
  <si>
    <t>M3232701X</t>
  </si>
  <si>
    <t>FLRY_2-5_BK</t>
  </si>
  <si>
    <t>FLRB_2-5_BK</t>
  </si>
  <si>
    <t>FLRY-B_2.50_BK</t>
  </si>
  <si>
    <t>MCK_2.50_BK</t>
  </si>
  <si>
    <t>WA_2.50_BK</t>
  </si>
  <si>
    <t>M3279501</t>
  </si>
  <si>
    <t>5BBT_2.50_BK</t>
  </si>
  <si>
    <t>2TBD_2.50_BK</t>
  </si>
  <si>
    <t>IY_2.50_BK</t>
  </si>
  <si>
    <t>IK_2.50_BK</t>
  </si>
  <si>
    <t>FLRY-B_2.50_BLK</t>
  </si>
  <si>
    <t>5BBT_2.5_BK</t>
  </si>
  <si>
    <t>FLRY-B_2.50_B</t>
  </si>
  <si>
    <t>IY_2.50_SW</t>
  </si>
  <si>
    <t>IK_2.50_SW</t>
  </si>
  <si>
    <t>20.327.06</t>
  </si>
  <si>
    <t>20.077.06</t>
  </si>
  <si>
    <t>PVAM_2.50_BK</t>
  </si>
  <si>
    <t>YB02508000</t>
  </si>
  <si>
    <t>91107/18_2.50_N</t>
  </si>
  <si>
    <t>GEBAUER &amp; GRILLER</t>
  </si>
  <si>
    <t>N 037 049 9</t>
  </si>
  <si>
    <t>R10250R10N</t>
  </si>
  <si>
    <t>FLRY-B 2.50 PR</t>
  </si>
  <si>
    <t>CABL FLRY-A 0.500 BLU DK  BLK STR  PVC THIN SGL COND ANNEA B</t>
  </si>
  <si>
    <t>FLRY-A_0.50_L/B</t>
  </si>
  <si>
    <t>MCKA_0.50_BU/BK</t>
  </si>
  <si>
    <t>2TAD_0.50_BU-BK</t>
  </si>
  <si>
    <t>B03</t>
  </si>
  <si>
    <t>5ABT_0.5_DB/BK</t>
  </si>
  <si>
    <t>IB_0.50_BL/SW</t>
  </si>
  <si>
    <t>IB_0.50_BU/BK</t>
  </si>
  <si>
    <t>E07739600</t>
  </si>
  <si>
    <t>CABL FLRY-A 0.350 BLK  GRN LT STR NONE PVC THIN SGL COND ANN</t>
  </si>
  <si>
    <t>2TAD_0.35_BK-GN</t>
  </si>
  <si>
    <t xml:space="preserve">ASM CHAN I/P BLK </t>
  </si>
  <si>
    <t>I/P</t>
  </si>
  <si>
    <t>CABL FLRY-A 0.750 WHT  YEL STR  PVC THIN SGL COND ANNEA BUNC</t>
  </si>
  <si>
    <t>5ABT_0.75_WH/YE</t>
  </si>
  <si>
    <t>MCKA_0.75_WH/YE</t>
  </si>
  <si>
    <t>2TAD_0.75_WH-YE</t>
  </si>
  <si>
    <t>IB_0.75_WS/GE</t>
  </si>
  <si>
    <t>IB_0.75_WH/YE</t>
  </si>
  <si>
    <t>C11</t>
  </si>
  <si>
    <t>DU5T-14474-LAB</t>
  </si>
  <si>
    <t>MPN35063085</t>
  </si>
  <si>
    <t>E12121200</t>
  </si>
  <si>
    <t>35063085X</t>
  </si>
  <si>
    <t xml:space="preserve">ASM CONN 4 F 1.2 MCON SIR YEL SLD  </t>
  </si>
  <si>
    <t>MCON SIR</t>
  </si>
  <si>
    <t>2296700-3</t>
  </si>
  <si>
    <t xml:space="preserve">MOUN WIRE TIE CLIP HD BRN   NAIL </t>
  </si>
  <si>
    <t>157-00351</t>
  </si>
  <si>
    <t xml:space="preserve">ASM CONN 2 F 1.2  GRA   </t>
  </si>
  <si>
    <t>6098-8989</t>
  </si>
  <si>
    <t>1071252-00-A</t>
  </si>
  <si>
    <t>CABL FLRY-A 0.350 YEL  BRN STR  PVC THIN  SGL COND ANNEA BUN</t>
  </si>
  <si>
    <t>5ABT_0.35_YE/BN</t>
  </si>
  <si>
    <t>CABL FLRY-A 0.350 GRN LT  VLT STR NONE PVC THIN SGL COND ANN</t>
  </si>
  <si>
    <t>2TAD_0.35_GN-VT</t>
  </si>
  <si>
    <t>5ABT_0.35_GN/VT</t>
  </si>
  <si>
    <t>CABL FLRY-A 0.500 BLU DK  GRN LT STR  PVC THIN  SGL COND ANN</t>
  </si>
  <si>
    <t>M3130B42PX</t>
  </si>
  <si>
    <t>M3130B42X</t>
  </si>
  <si>
    <t>5ABT_0.5_DB/GN</t>
  </si>
  <si>
    <t>2TAD_0.50_BU-GN</t>
  </si>
  <si>
    <t xml:space="preserve">MOUN WIRE TIE CLIP HD BLK   ROSEBUD </t>
  </si>
  <si>
    <t>20144-0</t>
  </si>
  <si>
    <t>AS 33252796 CODDING</t>
  </si>
  <si>
    <t>TOOL</t>
  </si>
  <si>
    <t>MACHINE</t>
  </si>
  <si>
    <t>SPARE PART</t>
  </si>
  <si>
    <t>METALCONFORME</t>
  </si>
  <si>
    <t>TAPE HARNESS BLK    W=19.00  T=0.220</t>
  </si>
  <si>
    <t>AT-BK</t>
  </si>
  <si>
    <t>ES-KU5T-1A303-AA (C10N03)</t>
  </si>
  <si>
    <t>ES-AC3T-1A303-AA (C10-03)</t>
  </si>
  <si>
    <t>TD-CDA-BAA-BK</t>
  </si>
  <si>
    <t>ES-AC3T-1A303-AA(C10-03)</t>
  </si>
  <si>
    <t>8375X-19MM</t>
  </si>
  <si>
    <t>CABL FLR2X-A 0.500 BLU DK  YEL STR NONE XLPE THIN SGL COND A</t>
  </si>
  <si>
    <t>FLR2X-A_0.50_L/Y</t>
  </si>
  <si>
    <t>3TAD_0.50_BU-YE</t>
  </si>
  <si>
    <t>CABT_0.5_DB/YE</t>
  </si>
  <si>
    <t xml:space="preserve">TERM       </t>
  </si>
  <si>
    <t>CABL FLRY-A 0.350 RED  YEL STR  PVC THIN  SGL COND ANNEA BUN</t>
  </si>
  <si>
    <t>M3130D27</t>
  </si>
  <si>
    <t>CABL FLRY-A 1.000 VLT   PVC THIN  SGL COND ANNEA BUNCH</t>
  </si>
  <si>
    <t>MCKA_1.00_VT</t>
  </si>
  <si>
    <t>B75/2_1_VT</t>
  </si>
  <si>
    <t>FLRY_1_VT</t>
  </si>
  <si>
    <t>5ABT_1.00_VT</t>
  </si>
  <si>
    <t>5ABT_1_VT</t>
  </si>
  <si>
    <t>2TAD_1.00_VT</t>
  </si>
  <si>
    <t>IB_1.00_VI</t>
  </si>
  <si>
    <t>IB_1.00_VT</t>
  </si>
  <si>
    <t>CPD FUSE  20.000 YEL</t>
  </si>
  <si>
    <t>FUSE</t>
  </si>
  <si>
    <t>GU5T-14G590-AFA</t>
  </si>
  <si>
    <t>13815974X</t>
  </si>
  <si>
    <t>LITTELFUSE</t>
  </si>
  <si>
    <t>0327020.YX2S</t>
  </si>
  <si>
    <t>0327020.ZXS</t>
  </si>
  <si>
    <t>PE169458</t>
  </si>
  <si>
    <t>0327020.ZXT</t>
  </si>
  <si>
    <t>DG9T-14A094-KB</t>
  </si>
  <si>
    <t>DG9T-14A094-KA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</si>
</sst>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 #,##0_-;_-* &quot;-&quot;_-;_-@_-"/>
    <numFmt numFmtId="165" formatCode="_-* #,##0.00_-;\-* #,##0.00_-;_-* &quot;-&quot;??_-;_-@_-"/>
    <numFmt numFmtId="166" formatCode="_-&quot;₩&quot;* #,##0_-;\-&quot;₩&quot;* #,##0_-;_-&quot;₩&quot;* &quot;-&quot;_-;_-@_-"/>
    <numFmt numFmtId="167" formatCode="_-&quot;₩&quot;* #,##0.00_-;\-&quot;₩&quot;* #,##0.00_-;_-&quot;₩&quot;* &quot;-&quot;??_-;_-@_-"/>
    <numFmt numFmtId="168" formatCode="0E+00"/>
    <numFmt numFmtId="169" formatCode="0.000000_);[Red]\(0.000000\)"/>
    <numFmt numFmtId="170" formatCode="0.000"/>
    <numFmt numFmtId="171" formatCode="&quot;$&quot;#,##0.00"/>
    <numFmt numFmtId="172" formatCode="0.0%"/>
    <numFmt numFmtId="173" formatCode="0.0000_);[Red]\(0.0000\)"/>
    <numFmt numFmtId="174" formatCode="0.0000_);\(0.0000\)"/>
    <numFmt numFmtId="175" formatCode="_ [$¥-804]* #,##0.0000_ ;_ [$¥-804]* \-#,##0.0000_ ;_ [$¥-804]* &quot;-&quot;??_ ;_ @_ "/>
    <numFmt numFmtId="176" formatCode="0.000000"/>
    <numFmt numFmtId="177" formatCode="0.0000"/>
    <numFmt numFmtId="178" formatCode="0000000000"/>
    <numFmt numFmtId="179" formatCode="000"/>
    <numFmt numFmtId="180" formatCode="&quot;$&quot;#,##0.0000_);[Red]\(&quot;$&quot;#,##0.0000\)"/>
    <numFmt numFmtId="181" formatCode="&quot;$&quot;#,##0.0000"/>
  </numFmts>
  <fonts count="53">
    <font>
      <sz val="10"/>
      <name val="Helv"/>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Helv"/>
    </font>
    <font>
      <b/>
      <sz val="10"/>
      <color indexed="18"/>
      <name val="Arial"/>
      <family val="2"/>
    </font>
    <font>
      <sz val="10"/>
      <color theme="1"/>
      <name val="Arial"/>
      <family val="2"/>
    </font>
    <font>
      <sz val="9"/>
      <name val="Arial MT"/>
      <family val="2"/>
    </font>
    <font>
      <sz val="9"/>
      <name val="Arial MT"/>
    </font>
    <font>
      <sz val="10"/>
      <name val="Arial"/>
      <family val="2"/>
    </font>
    <font>
      <sz val="11"/>
      <color theme="1"/>
      <name val="Calibri"/>
      <family val="2"/>
      <charset val="129"/>
      <scheme val="minor"/>
    </font>
    <font>
      <sz val="10"/>
      <name val="Opel Sans"/>
      <family val="2"/>
    </font>
    <font>
      <b/>
      <sz val="12"/>
      <name val="Arial"/>
      <family val="2"/>
    </font>
    <font>
      <sz val="11"/>
      <name val="µ¸¿ò"/>
      <charset val="129"/>
    </font>
    <font>
      <sz val="10"/>
      <name val="MS Sans Serif"/>
      <family val="2"/>
    </font>
    <font>
      <sz val="10"/>
      <name val="µ¸¿ò"/>
      <charset val="129"/>
    </font>
    <font>
      <b/>
      <sz val="10"/>
      <name val="Arial"/>
      <family val="2"/>
    </font>
    <font>
      <sz val="8"/>
      <name val="Arial"/>
      <family val="2"/>
    </font>
    <font>
      <sz val="10"/>
      <name val="Helv"/>
      <family val="2"/>
    </font>
    <font>
      <sz val="11"/>
      <name val="ＭＳ Ｐゴシック"/>
      <family val="3"/>
      <charset val="128"/>
    </font>
    <font>
      <sz val="10"/>
      <color theme="0" tint="-0.14999847407452621"/>
      <name val="Arial"/>
      <family val="2"/>
    </font>
    <font>
      <b/>
      <i/>
      <sz val="14"/>
      <name val="Arial"/>
      <family val="2"/>
    </font>
    <font>
      <b/>
      <sz val="9"/>
      <name val="Arial"/>
      <family val="2"/>
    </font>
    <font>
      <b/>
      <u/>
      <sz val="10"/>
      <name val="Arial"/>
      <family val="2"/>
    </font>
    <font>
      <sz val="10"/>
      <color indexed="12"/>
      <name val="Arial"/>
      <family val="2"/>
    </font>
    <font>
      <sz val="10"/>
      <color rgb="FF0000CC"/>
      <name val="Helv"/>
      <family val="2"/>
    </font>
    <font>
      <sz val="10"/>
      <color rgb="FF0000CC"/>
      <name val="Arial"/>
      <family val="2"/>
    </font>
    <font>
      <sz val="10"/>
      <color indexed="12"/>
      <name val="Helv"/>
    </font>
    <font>
      <b/>
      <sz val="10"/>
      <color rgb="FF0000CC"/>
      <name val="Helv"/>
    </font>
    <font>
      <b/>
      <sz val="10"/>
      <color rgb="FF0000CC"/>
      <name val="Helv"/>
      <family val="2"/>
    </font>
    <font>
      <b/>
      <sz val="10"/>
      <color rgb="FF0000CC"/>
      <name val="Arial"/>
      <family val="2"/>
    </font>
    <font>
      <b/>
      <sz val="9"/>
      <color rgb="FF0000CC"/>
      <name val="Arial"/>
      <family val="2"/>
    </font>
    <font>
      <b/>
      <sz val="9"/>
      <color indexed="12"/>
      <name val="Arial"/>
      <family val="2"/>
    </font>
    <font>
      <b/>
      <sz val="28"/>
      <color theme="0"/>
      <name val="Arial"/>
      <family val="2"/>
    </font>
    <font>
      <b/>
      <sz val="10"/>
      <color theme="0"/>
      <name val="Arial"/>
      <family val="2"/>
    </font>
    <font>
      <sz val="10"/>
      <color theme="0"/>
      <name val="Arial"/>
      <family val="2"/>
    </font>
    <font>
      <sz val="11"/>
      <color rgb="FF000000"/>
      <name val="Calibri"/>
      <family val="2"/>
    </font>
    <font>
      <sz val="11"/>
      <name val="Calibri"/>
      <family val="2"/>
      <scheme val="minor"/>
    </font>
    <font>
      <sz val="10"/>
      <color theme="0"/>
      <name val="Helv"/>
    </font>
    <font>
      <b/>
      <sz val="11"/>
      <color theme="1"/>
      <name val="Calibri"/>
      <family val="2"/>
      <scheme val="minor"/>
    </font>
    <font>
      <b/>
      <u/>
      <sz val="10"/>
      <color indexed="17"/>
      <name val="Helv"/>
    </font>
    <font>
      <sz val="10"/>
      <color indexed="17"/>
      <name val="Helv"/>
    </font>
    <font>
      <b/>
      <sz val="10"/>
      <name val="Helv"/>
    </font>
    <font>
      <b/>
      <sz val="8"/>
      <name val="Helv"/>
    </font>
    <font>
      <sz val="9"/>
      <name val="Helv"/>
    </font>
    <font>
      <sz val="12"/>
      <name val="Helv"/>
    </font>
    <font>
      <b/>
      <sz val="10"/>
      <color indexed="12"/>
      <name val="Helv"/>
    </font>
    <font>
      <sz val="18"/>
      <color theme="0"/>
      <name val="Helv"/>
    </font>
    <font>
      <sz val="10"/>
      <color theme="1"/>
      <name val="Helv"/>
    </font>
    <font>
      <sz val="8"/>
      <color rgb="FF000000"/>
      <name val="Segoe UI"/>
      <family val="2"/>
    </font>
    <font>
      <b/>
      <sz val="10"/>
      <color theme="0"/>
      <name val="Helv"/>
    </font>
    <font>
      <sz val="10"/>
      <color rgb="FF000000"/>
      <name val="Helv"/>
    </font>
  </fonts>
  <fills count="18">
    <fill>
      <patternFill patternType="none"/>
    </fill>
    <fill>
      <patternFill patternType="gray125"/>
    </fill>
    <fill>
      <patternFill patternType="solid">
        <fgColor indexed="26"/>
      </patternFill>
    </fill>
    <fill>
      <patternFill patternType="solid">
        <fgColor theme="0"/>
        <bgColor indexed="64"/>
      </patternFill>
    </fill>
    <fill>
      <patternFill patternType="solid">
        <fgColor theme="0" tint="-0.14996795556505021"/>
        <bgColor indexed="64"/>
      </patternFill>
    </fill>
    <fill>
      <patternFill patternType="solid">
        <fgColor theme="0" tint="-4.9989318521683403E-2"/>
        <bgColor indexed="64"/>
      </patternFill>
    </fill>
    <fill>
      <patternFill patternType="solid">
        <fgColor indexed="43"/>
        <bgColor indexed="64"/>
      </patternFill>
    </fill>
    <fill>
      <patternFill patternType="solid">
        <fgColor rgb="FFCCFF99"/>
        <bgColor indexed="64"/>
      </patternFill>
    </fill>
    <fill>
      <patternFill patternType="solid">
        <fgColor theme="4"/>
        <bgColor indexed="64"/>
      </patternFill>
    </fill>
    <fill>
      <patternFill patternType="solid">
        <fgColor theme="3" tint="0.39997558519241921"/>
        <bgColor indexed="64"/>
      </patternFill>
    </fill>
    <fill>
      <patternFill patternType="solid">
        <fgColor rgb="FF92D050"/>
        <bgColor indexed="64"/>
      </patternFill>
    </fill>
    <fill>
      <patternFill patternType="solid">
        <fgColor rgb="FFFFFF00"/>
        <bgColor indexed="64"/>
      </patternFill>
    </fill>
    <fill>
      <patternFill patternType="solid">
        <fgColor theme="5" tint="0.39997558519241921"/>
        <bgColor indexed="64"/>
      </patternFill>
    </fill>
    <fill>
      <patternFill patternType="solid">
        <fgColor rgb="FF003399"/>
        <bgColor indexed="64"/>
      </patternFill>
    </fill>
    <fill>
      <patternFill patternType="solid">
        <fgColor rgb="FF000099"/>
        <bgColor indexed="64"/>
      </patternFill>
    </fill>
    <fill>
      <patternFill patternType="solid">
        <fgColor indexed="42"/>
        <bgColor indexed="64"/>
      </patternFill>
    </fill>
    <fill>
      <patternFill patternType="solid">
        <fgColor theme="1"/>
        <bgColor indexed="64"/>
      </patternFill>
    </fill>
    <fill>
      <patternFill patternType="solid">
        <fgColor indexed="46"/>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22"/>
      </left>
      <right style="thin">
        <color indexed="22"/>
      </right>
      <top style="thin">
        <color indexed="22"/>
      </top>
      <bottom style="thin">
        <color indexed="22"/>
      </bottom>
      <diagonal/>
    </border>
    <border>
      <left style="thin">
        <color indexed="64"/>
      </left>
      <right style="medium">
        <color indexed="64"/>
      </right>
      <top style="medium">
        <color indexed="64"/>
      </top>
      <bottom style="thin">
        <color indexed="64"/>
      </bottom>
      <diagonal/>
    </border>
    <border>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style="thin">
        <color indexed="64"/>
      </bottom>
      <diagonal/>
    </border>
    <border>
      <left/>
      <right/>
      <top/>
      <bottom style="medium">
        <color indexed="64"/>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indexed="64"/>
      </left>
      <right/>
      <top/>
      <bottom/>
      <diagonal/>
    </border>
    <border>
      <left/>
      <right style="double">
        <color auto="1"/>
      </right>
      <top/>
      <bottom/>
      <diagonal/>
    </border>
    <border>
      <left style="double">
        <color indexed="64"/>
      </left>
      <right/>
      <top/>
      <bottom style="double">
        <color indexed="64"/>
      </bottom>
      <diagonal/>
    </border>
    <border>
      <left/>
      <right/>
      <top/>
      <bottom style="double">
        <color auto="1"/>
      </bottom>
      <diagonal/>
    </border>
    <border>
      <left/>
      <right style="double">
        <color auto="1"/>
      </right>
      <top/>
      <bottom style="double">
        <color auto="1"/>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91">
    <xf numFmtId="0" fontId="0" fillId="0" borderId="0"/>
    <xf numFmtId="0" fontId="6" fillId="0" borderId="1" applyBorder="0">
      <alignment horizontal="center"/>
      <protection locked="0"/>
    </xf>
    <xf numFmtId="0" fontId="6" fillId="0" borderId="2" applyBorder="0">
      <alignment horizontal="left"/>
      <protection locked="0"/>
    </xf>
    <xf numFmtId="0" fontId="5" fillId="0" borderId="0" applyNumberFormat="0"/>
    <xf numFmtId="0" fontId="7" fillId="0" borderId="0"/>
    <xf numFmtId="0" fontId="8" fillId="0" borderId="0"/>
    <xf numFmtId="0" fontId="8" fillId="0" borderId="0"/>
    <xf numFmtId="0" fontId="8" fillId="0" borderId="0"/>
    <xf numFmtId="0" fontId="9" fillId="0" borderId="0"/>
    <xf numFmtId="41" fontId="10" fillId="0" borderId="0" applyFont="0" applyFill="0" applyBorder="0" applyAlignment="0" applyProtection="0"/>
    <xf numFmtId="4" fontId="5"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1" fillId="0" borderId="0" applyFont="0" applyFill="0" applyBorder="0" applyAlignment="0" applyProtection="0"/>
    <xf numFmtId="44" fontId="4" fillId="0" borderId="0" applyFont="0" applyFill="0" applyBorder="0" applyAlignment="0" applyProtection="0"/>
    <xf numFmtId="8" fontId="5"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0" fontId="13" fillId="0" borderId="3" applyNumberFormat="0" applyAlignment="0" applyProtection="0">
      <alignment horizontal="left" vertical="center"/>
    </xf>
    <xf numFmtId="0" fontId="13" fillId="0" borderId="4">
      <alignment horizontal="left" vertical="center"/>
    </xf>
    <xf numFmtId="164" fontId="14" fillId="0" borderId="0" applyFont="0" applyFill="0" applyBorder="0" applyAlignment="0" applyProtection="0"/>
    <xf numFmtId="165" fontId="14"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66" fontId="14" fillId="0" borderId="0" applyFont="0" applyFill="0" applyBorder="0" applyAlignment="0" applyProtection="0"/>
    <xf numFmtId="167" fontId="14" fillId="0" borderId="0" applyFont="0" applyFill="0" applyBorder="0" applyAlignment="0" applyProtection="0"/>
    <xf numFmtId="168" fontId="16" fillId="0" borderId="0" applyFont="0" applyFill="0" applyBorder="0" applyAlignment="0" applyProtection="0"/>
    <xf numFmtId="0" fontId="10" fillId="0" borderId="0" applyFont="0" applyFill="0" applyBorder="0" applyAlignment="0" applyProtection="0"/>
    <xf numFmtId="0" fontId="4" fillId="0" borderId="0"/>
    <xf numFmtId="0" fontId="11" fillId="0" borderId="0">
      <alignment vertical="center"/>
    </xf>
    <xf numFmtId="0" fontId="4" fillId="0" borderId="0"/>
    <xf numFmtId="0" fontId="10" fillId="0" borderId="0"/>
    <xf numFmtId="0" fontId="10" fillId="0" borderId="0"/>
    <xf numFmtId="0" fontId="15"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10" fillId="0" borderId="0"/>
    <xf numFmtId="0" fontId="10" fillId="0" borderId="0"/>
    <xf numFmtId="0" fontId="10" fillId="0" borderId="0"/>
    <xf numFmtId="49" fontId="17" fillId="0" borderId="0"/>
    <xf numFmtId="49" fontId="18" fillId="0" borderId="5" applyBorder="0">
      <alignment horizontal="left"/>
    </xf>
    <xf numFmtId="0" fontId="10" fillId="2" borderId="6" applyNumberFormat="0" applyFont="0" applyAlignment="0" applyProtection="0"/>
    <xf numFmtId="0" fontId="10" fillId="0" borderId="0" applyFont="0" applyFill="0" applyBorder="0" applyAlignment="0" applyProtection="0"/>
    <xf numFmtId="0"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5" fillId="0" borderId="0" applyFont="0" applyFill="0" applyBorder="0" applyAlignment="0" applyProtection="0"/>
    <xf numFmtId="0" fontId="10" fillId="0" borderId="0">
      <alignment horizontal="center"/>
    </xf>
    <xf numFmtId="0" fontId="12" fillId="0" borderId="0"/>
    <xf numFmtId="0" fontId="4" fillId="0" borderId="0"/>
    <xf numFmtId="0" fontId="4" fillId="0" borderId="0"/>
    <xf numFmtId="0" fontId="19" fillId="0" borderId="0"/>
    <xf numFmtId="41" fontId="10" fillId="0" borderId="0" applyFont="0" applyFill="0" applyBorder="0" applyAlignment="0" applyProtection="0"/>
    <xf numFmtId="43" fontId="10" fillId="0" borderId="0" applyFont="0" applyFill="0" applyBorder="0" applyAlignment="0" applyProtection="0"/>
    <xf numFmtId="42" fontId="10" fillId="0" borderId="0" applyFont="0" applyFill="0" applyBorder="0" applyAlignment="0" applyProtection="0"/>
    <xf numFmtId="44" fontId="10" fillId="0" borderId="0" applyFont="0" applyFill="0" applyBorder="0" applyAlignment="0" applyProtection="0"/>
    <xf numFmtId="44" fontId="12" fillId="0" borderId="0" applyFont="0" applyFill="0" applyBorder="0" applyAlignment="0" applyProtection="0"/>
    <xf numFmtId="0" fontId="20" fillId="0" borderId="0"/>
    <xf numFmtId="0" fontId="5" fillId="0" borderId="0"/>
    <xf numFmtId="175" fontId="5" fillId="0" borderId="0"/>
    <xf numFmtId="0" fontId="3" fillId="0" borderId="0"/>
    <xf numFmtId="44" fontId="3" fillId="0" borderId="0" applyFont="0" applyFill="0" applyBorder="0" applyAlignment="0" applyProtection="0"/>
    <xf numFmtId="0" fontId="2" fillId="0" borderId="0"/>
    <xf numFmtId="0" fontId="1" fillId="0" borderId="0"/>
  </cellStyleXfs>
  <cellXfs count="277">
    <xf numFmtId="0" fontId="0" fillId="0" borderId="0" xfId="0"/>
    <xf numFmtId="0" fontId="7" fillId="0" borderId="0" xfId="4"/>
    <xf numFmtId="0" fontId="5" fillId="0" borderId="0" xfId="85"/>
    <xf numFmtId="0" fontId="17" fillId="3" borderId="0" xfId="85" applyFont="1" applyFill="1" applyBorder="1" applyAlignment="1">
      <alignment horizontal="left" vertical="center" wrapText="1"/>
    </xf>
    <xf numFmtId="8" fontId="17" fillId="3" borderId="0" xfId="85" applyNumberFormat="1" applyFont="1" applyFill="1" applyBorder="1" applyAlignment="1">
      <alignment horizontal="center" vertical="center" wrapText="1"/>
    </xf>
    <xf numFmtId="0" fontId="10" fillId="3" borderId="0" xfId="85" applyFont="1" applyFill="1" applyBorder="1" applyAlignment="1">
      <alignment horizontal="center" vertical="center" textRotation="90" wrapText="1"/>
    </xf>
    <xf numFmtId="2" fontId="10" fillId="3" borderId="0" xfId="85" applyNumberFormat="1" applyFont="1" applyFill="1" applyBorder="1" applyAlignment="1">
      <alignment vertical="center" wrapText="1"/>
    </xf>
    <xf numFmtId="0" fontId="17" fillId="5" borderId="21" xfId="85" applyFont="1" applyFill="1" applyBorder="1" applyAlignment="1">
      <alignment horizontal="center" vertical="center" wrapText="1"/>
    </xf>
    <xf numFmtId="0" fontId="17" fillId="5" borderId="22" xfId="85" applyFont="1" applyFill="1" applyBorder="1" applyAlignment="1">
      <alignment horizontal="center" vertical="center" wrapText="1"/>
    </xf>
    <xf numFmtId="0" fontId="10" fillId="3" borderId="23" xfId="85" applyNumberFormat="1" applyFont="1" applyFill="1" applyBorder="1" applyAlignment="1">
      <alignment vertical="center" wrapText="1"/>
    </xf>
    <xf numFmtId="0" fontId="10" fillId="3" borderId="23" xfId="85" applyNumberFormat="1" applyFont="1" applyFill="1" applyBorder="1" applyAlignment="1">
      <alignment horizontal="center" vertical="center" wrapText="1"/>
    </xf>
    <xf numFmtId="169" fontId="10" fillId="3" borderId="1" xfId="85" applyNumberFormat="1" applyFont="1" applyFill="1" applyBorder="1" applyAlignment="1">
      <alignment horizontal="center" vertical="center" wrapText="1"/>
    </xf>
    <xf numFmtId="0" fontId="10" fillId="3" borderId="15" xfId="85" applyNumberFormat="1" applyFont="1" applyFill="1" applyBorder="1" applyAlignment="1">
      <alignment horizontal="center" vertical="center" wrapText="1"/>
    </xf>
    <xf numFmtId="169" fontId="10" fillId="3" borderId="26" xfId="85" applyNumberFormat="1" applyFont="1" applyFill="1" applyBorder="1" applyAlignment="1">
      <alignment horizontal="center" vertical="center" wrapText="1"/>
    </xf>
    <xf numFmtId="0" fontId="10" fillId="3" borderId="0" xfId="85" applyFont="1" applyFill="1" applyBorder="1" applyAlignment="1">
      <alignment horizontal="left" vertical="center" wrapText="1"/>
    </xf>
    <xf numFmtId="0" fontId="10" fillId="3" borderId="0" xfId="85" applyFont="1" applyFill="1" applyBorder="1" applyAlignment="1">
      <alignment horizontal="center" vertical="center" wrapText="1"/>
    </xf>
    <xf numFmtId="0" fontId="10" fillId="3" borderId="0" xfId="85" applyFont="1" applyFill="1" applyBorder="1" applyAlignment="1">
      <alignment vertical="center" wrapText="1"/>
    </xf>
    <xf numFmtId="0" fontId="10" fillId="0" borderId="0" xfId="59"/>
    <xf numFmtId="171" fontId="10" fillId="0" borderId="0" xfId="59" applyNumberFormat="1" applyAlignment="1">
      <alignment horizontal="center"/>
    </xf>
    <xf numFmtId="172" fontId="10" fillId="0" borderId="0" xfId="59" applyNumberFormat="1" applyAlignment="1">
      <alignment horizontal="center"/>
    </xf>
    <xf numFmtId="0" fontId="17" fillId="0" borderId="0" xfId="59" applyFont="1"/>
    <xf numFmtId="172" fontId="23" fillId="6" borderId="1" xfId="59" applyNumberFormat="1" applyFont="1" applyFill="1" applyBorder="1"/>
    <xf numFmtId="172" fontId="23" fillId="6" borderId="1" xfId="73" applyNumberFormat="1" applyFont="1" applyFill="1" applyBorder="1"/>
    <xf numFmtId="0" fontId="23" fillId="6" borderId="1" xfId="59" applyFont="1" applyFill="1" applyBorder="1"/>
    <xf numFmtId="10" fontId="23" fillId="6" borderId="1" xfId="59" applyNumberFormat="1" applyFont="1" applyFill="1" applyBorder="1"/>
    <xf numFmtId="0" fontId="24" fillId="0" borderId="0" xfId="59" applyFont="1" applyAlignment="1">
      <alignment horizontal="center"/>
    </xf>
    <xf numFmtId="49" fontId="24" fillId="0" borderId="0" xfId="59" applyNumberFormat="1" applyFont="1" applyAlignment="1">
      <alignment horizontal="center"/>
    </xf>
    <xf numFmtId="170" fontId="23" fillId="6" borderId="1" xfId="10" applyNumberFormat="1" applyFont="1" applyFill="1" applyBorder="1" applyAlignment="1">
      <alignment horizontal="center" vertical="center" wrapText="1"/>
    </xf>
    <xf numFmtId="170" fontId="23" fillId="0" borderId="1" xfId="10" applyNumberFormat="1" applyFont="1" applyFill="1" applyBorder="1" applyAlignment="1">
      <alignment horizontal="center" vertical="center" wrapText="1"/>
    </xf>
    <xf numFmtId="8" fontId="23" fillId="0" borderId="1" xfId="24" applyFont="1" applyFill="1" applyBorder="1" applyAlignment="1">
      <alignment horizontal="center" vertical="center" wrapText="1"/>
    </xf>
    <xf numFmtId="0" fontId="24" fillId="0" borderId="1" xfId="59" applyFont="1" applyBorder="1" applyAlignment="1">
      <alignment horizontal="center" wrapText="1"/>
    </xf>
    <xf numFmtId="0" fontId="24" fillId="0" borderId="1" xfId="59" applyFont="1" applyBorder="1" applyAlignment="1">
      <alignment horizontal="center"/>
    </xf>
    <xf numFmtId="171" fontId="17" fillId="7" borderId="0" xfId="59" applyNumberFormat="1" applyFont="1" applyFill="1" applyAlignment="1">
      <alignment horizontal="center" wrapText="1"/>
    </xf>
    <xf numFmtId="172" fontId="17" fillId="7" borderId="0" xfId="59" applyNumberFormat="1" applyFont="1" applyFill="1" applyAlignment="1">
      <alignment horizontal="center"/>
    </xf>
    <xf numFmtId="0" fontId="10" fillId="6" borderId="0" xfId="60" applyFill="1"/>
    <xf numFmtId="0" fontId="19" fillId="0" borderId="0" xfId="85" applyFont="1" applyFill="1"/>
    <xf numFmtId="49" fontId="19" fillId="0" borderId="0" xfId="85" applyNumberFormat="1" applyFont="1" applyFill="1" applyAlignment="1">
      <alignment horizontal="center"/>
    </xf>
    <xf numFmtId="8" fontId="10" fillId="0" borderId="0" xfId="24" applyFont="1" applyFill="1"/>
    <xf numFmtId="172" fontId="23" fillId="0" borderId="0" xfId="59" applyNumberFormat="1" applyFont="1" applyFill="1" applyBorder="1"/>
    <xf numFmtId="172" fontId="10" fillId="0" borderId="0" xfId="59" applyNumberFormat="1"/>
    <xf numFmtId="172" fontId="10" fillId="0" borderId="0" xfId="73" applyNumberFormat="1" applyFont="1" applyFill="1" applyAlignment="1">
      <alignment horizontal="center"/>
    </xf>
    <xf numFmtId="172" fontId="10" fillId="0" borderId="0" xfId="61" applyNumberFormat="1"/>
    <xf numFmtId="171" fontId="10" fillId="0" borderId="0" xfId="61" applyNumberFormat="1" applyAlignment="1">
      <alignment horizontal="center"/>
    </xf>
    <xf numFmtId="172" fontId="10" fillId="0" borderId="0" xfId="61" applyNumberFormat="1" applyAlignment="1">
      <alignment horizontal="center"/>
    </xf>
    <xf numFmtId="0" fontId="17" fillId="0" borderId="27" xfId="85" applyFont="1" applyFill="1" applyBorder="1"/>
    <xf numFmtId="49" fontId="19" fillId="0" borderId="27" xfId="85" applyNumberFormat="1" applyFont="1" applyFill="1" applyBorder="1" applyAlignment="1">
      <alignment horizontal="center"/>
    </xf>
    <xf numFmtId="0" fontId="19" fillId="0" borderId="27" xfId="85" applyFont="1" applyFill="1" applyBorder="1"/>
    <xf numFmtId="8" fontId="10" fillId="0" borderId="27" xfId="24" applyFont="1" applyFill="1" applyBorder="1"/>
    <xf numFmtId="44" fontId="10" fillId="0" borderId="0" xfId="61" applyNumberFormat="1"/>
    <xf numFmtId="0" fontId="10" fillId="0" borderId="0" xfId="60"/>
    <xf numFmtId="0" fontId="19" fillId="8" borderId="27" xfId="85" applyFont="1" applyFill="1" applyBorder="1"/>
    <xf numFmtId="8" fontId="10" fillId="9" borderId="27" xfId="24" applyFont="1" applyFill="1" applyBorder="1"/>
    <xf numFmtId="0" fontId="19" fillId="3" borderId="27" xfId="85" applyFont="1" applyFill="1" applyBorder="1"/>
    <xf numFmtId="44" fontId="10" fillId="0" borderId="0" xfId="59" applyNumberFormat="1"/>
    <xf numFmtId="0" fontId="10" fillId="0" borderId="27" xfId="85" applyFont="1" applyFill="1" applyBorder="1"/>
    <xf numFmtId="49" fontId="10" fillId="0" borderId="27" xfId="85" applyNumberFormat="1" applyFont="1" applyFill="1" applyBorder="1" applyAlignment="1">
      <alignment horizontal="center"/>
    </xf>
    <xf numFmtId="0" fontId="10" fillId="8" borderId="27" xfId="85" applyFont="1" applyFill="1" applyBorder="1"/>
    <xf numFmtId="0" fontId="19" fillId="10" borderId="27" xfId="85" applyFont="1" applyFill="1" applyBorder="1"/>
    <xf numFmtId="49" fontId="10" fillId="10" borderId="27" xfId="85" applyNumberFormat="1" applyFont="1" applyFill="1" applyBorder="1" applyAlignment="1">
      <alignment horizontal="center"/>
    </xf>
    <xf numFmtId="0" fontId="10" fillId="10" borderId="27" xfId="85" applyFont="1" applyFill="1" applyBorder="1"/>
    <xf numFmtId="8" fontId="17" fillId="10" borderId="27" xfId="24" applyFont="1" applyFill="1" applyBorder="1"/>
    <xf numFmtId="44" fontId="17" fillId="10" borderId="0" xfId="59" applyNumberFormat="1" applyFont="1" applyFill="1"/>
    <xf numFmtId="0" fontId="10" fillId="3" borderId="27" xfId="85" applyFont="1" applyFill="1" applyBorder="1"/>
    <xf numFmtId="49" fontId="10" fillId="3" borderId="27" xfId="85" applyNumberFormat="1" applyFont="1" applyFill="1" applyBorder="1" applyAlignment="1">
      <alignment horizontal="center"/>
    </xf>
    <xf numFmtId="8" fontId="10" fillId="3" borderId="27" xfId="24" applyFont="1" applyFill="1" applyBorder="1"/>
    <xf numFmtId="49" fontId="19" fillId="3" borderId="27" xfId="85" applyNumberFormat="1" applyFont="1" applyFill="1" applyBorder="1" applyAlignment="1">
      <alignment horizontal="center"/>
    </xf>
    <xf numFmtId="0" fontId="10" fillId="0" borderId="0" xfId="59" applyFill="1"/>
    <xf numFmtId="44" fontId="10" fillId="0" borderId="0" xfId="61" applyNumberFormat="1" applyFill="1"/>
    <xf numFmtId="171" fontId="10" fillId="0" borderId="0" xfId="61" applyNumberFormat="1" applyFill="1" applyAlignment="1">
      <alignment horizontal="center"/>
    </xf>
    <xf numFmtId="172" fontId="10" fillId="0" borderId="0" xfId="61" applyNumberFormat="1" applyFill="1" applyAlignment="1">
      <alignment horizontal="center"/>
    </xf>
    <xf numFmtId="49" fontId="19" fillId="10" borderId="27" xfId="85" applyNumberFormat="1" applyFont="1" applyFill="1" applyBorder="1" applyAlignment="1">
      <alignment horizontal="center"/>
    </xf>
    <xf numFmtId="172" fontId="23" fillId="3" borderId="0" xfId="59" applyNumberFormat="1" applyFont="1" applyFill="1" applyBorder="1"/>
    <xf numFmtId="8" fontId="10" fillId="11" borderId="27" xfId="24" applyFont="1" applyFill="1" applyBorder="1"/>
    <xf numFmtId="0" fontId="17" fillId="3" borderId="27" xfId="85" applyFont="1" applyFill="1" applyBorder="1"/>
    <xf numFmtId="171" fontId="5" fillId="0" borderId="0" xfId="85" applyNumberFormat="1" applyAlignment="1">
      <alignment horizontal="center"/>
    </xf>
    <xf numFmtId="172" fontId="5" fillId="0" borderId="0" xfId="85" applyNumberFormat="1" applyAlignment="1">
      <alignment horizontal="center"/>
    </xf>
    <xf numFmtId="0" fontId="10" fillId="0" borderId="27" xfId="60" applyFont="1" applyFill="1" applyBorder="1"/>
    <xf numFmtId="49" fontId="10" fillId="0" borderId="27" xfId="60" applyNumberFormat="1" applyFont="1" applyFill="1" applyBorder="1" applyAlignment="1">
      <alignment horizontal="center"/>
    </xf>
    <xf numFmtId="0" fontId="10" fillId="3" borderId="27" xfId="60" applyFont="1" applyFill="1" applyBorder="1"/>
    <xf numFmtId="0" fontId="10" fillId="10" borderId="27" xfId="60" applyFont="1" applyFill="1" applyBorder="1"/>
    <xf numFmtId="49" fontId="10" fillId="10" borderId="27" xfId="60" applyNumberFormat="1" applyFont="1" applyFill="1" applyBorder="1" applyAlignment="1">
      <alignment horizontal="center"/>
    </xf>
    <xf numFmtId="49" fontId="10" fillId="3" borderId="27" xfId="60" applyNumberFormat="1" applyFont="1" applyFill="1" applyBorder="1" applyAlignment="1">
      <alignment horizontal="center"/>
    </xf>
    <xf numFmtId="0" fontId="25" fillId="0" borderId="0" xfId="60" applyFont="1"/>
    <xf numFmtId="0" fontId="10" fillId="11" borderId="27" xfId="85" applyFont="1" applyFill="1" applyBorder="1"/>
    <xf numFmtId="49" fontId="19" fillId="11" borderId="27" xfId="85" applyNumberFormat="1" applyFont="1" applyFill="1" applyBorder="1" applyAlignment="1">
      <alignment horizontal="center"/>
    </xf>
    <xf numFmtId="0" fontId="19" fillId="11" borderId="27" xfId="85" applyFont="1" applyFill="1" applyBorder="1"/>
    <xf numFmtId="0" fontId="19" fillId="8" borderId="0" xfId="85" applyFont="1" applyFill="1"/>
    <xf numFmtId="0" fontId="10" fillId="8" borderId="0" xfId="59" applyFill="1"/>
    <xf numFmtId="8" fontId="10" fillId="8" borderId="0" xfId="24" applyFont="1" applyFill="1"/>
    <xf numFmtId="172" fontId="10" fillId="10" borderId="0" xfId="73" applyNumberFormat="1" applyFont="1" applyFill="1" applyAlignment="1">
      <alignment horizontal="center"/>
    </xf>
    <xf numFmtId="0" fontId="26" fillId="11" borderId="27" xfId="85" applyFont="1" applyFill="1" applyBorder="1"/>
    <xf numFmtId="49" fontId="26" fillId="11" borderId="27" xfId="85" applyNumberFormat="1" applyFont="1" applyFill="1" applyBorder="1" applyAlignment="1">
      <alignment horizontal="center"/>
    </xf>
    <xf numFmtId="49" fontId="27" fillId="11" borderId="27" xfId="85" applyNumberFormat="1" applyFont="1" applyFill="1" applyBorder="1" applyAlignment="1">
      <alignment horizontal="center"/>
    </xf>
    <xf numFmtId="0" fontId="27" fillId="11" borderId="27" xfId="85" applyFont="1" applyFill="1" applyBorder="1"/>
    <xf numFmtId="0" fontId="28" fillId="6" borderId="0" xfId="85" applyFont="1" applyFill="1"/>
    <xf numFmtId="0" fontId="29" fillId="12" borderId="27" xfId="85" applyFont="1" applyFill="1" applyBorder="1"/>
    <xf numFmtId="49" fontId="29" fillId="12" borderId="27" xfId="85" applyNumberFormat="1" applyFont="1" applyFill="1" applyBorder="1" applyAlignment="1">
      <alignment horizontal="center"/>
    </xf>
    <xf numFmtId="8" fontId="10" fillId="12" borderId="27" xfId="24" applyFont="1" applyFill="1" applyBorder="1"/>
    <xf numFmtId="172" fontId="23" fillId="12" borderId="0" xfId="59" applyNumberFormat="1" applyFont="1" applyFill="1" applyBorder="1"/>
    <xf numFmtId="0" fontId="10" fillId="12" borderId="0" xfId="59" applyFill="1"/>
    <xf numFmtId="172" fontId="10" fillId="12" borderId="0" xfId="59" applyNumberFormat="1" applyFill="1"/>
    <xf numFmtId="172" fontId="10" fillId="12" borderId="0" xfId="73" applyNumberFormat="1" applyFont="1" applyFill="1" applyAlignment="1">
      <alignment horizontal="center"/>
    </xf>
    <xf numFmtId="0" fontId="30" fillId="11" borderId="27" xfId="85" applyFont="1" applyFill="1" applyBorder="1"/>
    <xf numFmtId="49" fontId="30" fillId="11" borderId="27" xfId="85" applyNumberFormat="1" applyFont="1" applyFill="1" applyBorder="1" applyAlignment="1">
      <alignment horizontal="center"/>
    </xf>
    <xf numFmtId="0" fontId="27" fillId="0" borderId="0" xfId="60" applyFont="1"/>
    <xf numFmtId="0" fontId="31" fillId="0" borderId="0" xfId="60" applyFont="1"/>
    <xf numFmtId="44" fontId="10" fillId="3" borderId="0" xfId="61" applyNumberFormat="1" applyFill="1"/>
    <xf numFmtId="49" fontId="30" fillId="12" borderId="27" xfId="85" applyNumberFormat="1" applyFont="1" applyFill="1" applyBorder="1" applyAlignment="1">
      <alignment horizontal="center"/>
    </xf>
    <xf numFmtId="0" fontId="30" fillId="12" borderId="27" xfId="85" applyFont="1" applyFill="1" applyBorder="1"/>
    <xf numFmtId="8" fontId="31" fillId="11" borderId="27" xfId="24" applyFont="1" applyFill="1" applyBorder="1"/>
    <xf numFmtId="172" fontId="32" fillId="11" borderId="27" xfId="59" applyNumberFormat="1" applyFont="1" applyFill="1" applyBorder="1"/>
    <xf numFmtId="172" fontId="32" fillId="11" borderId="27" xfId="73" applyNumberFormat="1" applyFont="1" applyFill="1" applyBorder="1"/>
    <xf numFmtId="0" fontId="32" fillId="11" borderId="27" xfId="59" applyFont="1" applyFill="1" applyBorder="1"/>
    <xf numFmtId="172" fontId="31" fillId="11" borderId="27" xfId="24" applyNumberFormat="1" applyFont="1" applyFill="1" applyBorder="1"/>
    <xf numFmtId="172" fontId="31" fillId="11" borderId="27" xfId="73" applyNumberFormat="1" applyFont="1" applyFill="1" applyBorder="1" applyAlignment="1">
      <alignment horizontal="center"/>
    </xf>
    <xf numFmtId="8" fontId="25" fillId="0" borderId="0" xfId="24" applyFont="1" applyFill="1"/>
    <xf numFmtId="172" fontId="33" fillId="0" borderId="0" xfId="59" applyNumberFormat="1" applyFont="1" applyFill="1" applyBorder="1"/>
    <xf numFmtId="172" fontId="33" fillId="0" borderId="0" xfId="73" applyNumberFormat="1" applyFont="1" applyFill="1" applyBorder="1"/>
    <xf numFmtId="0" fontId="33" fillId="0" borderId="0" xfId="59" applyFont="1" applyFill="1" applyBorder="1"/>
    <xf numFmtId="172" fontId="25" fillId="0" borderId="0" xfId="24" applyNumberFormat="1" applyFont="1" applyFill="1"/>
    <xf numFmtId="172" fontId="25" fillId="0" borderId="0" xfId="73" applyNumberFormat="1" applyFont="1" applyFill="1" applyAlignment="1">
      <alignment horizontal="center"/>
    </xf>
    <xf numFmtId="173" fontId="10" fillId="0" borderId="25" xfId="51" applyNumberFormat="1" applyFont="1" applyBorder="1" applyAlignment="1">
      <alignment horizontal="center" vertical="center"/>
    </xf>
    <xf numFmtId="173" fontId="10" fillId="0" borderId="14" xfId="51" applyNumberFormat="1" applyFont="1" applyBorder="1" applyAlignment="1">
      <alignment horizontal="center" vertical="center"/>
    </xf>
    <xf numFmtId="173" fontId="10" fillId="0" borderId="25" xfId="51" applyNumberFormat="1" applyFont="1" applyFill="1" applyBorder="1" applyAlignment="1">
      <alignment horizontal="center" vertical="center"/>
    </xf>
    <xf numFmtId="173" fontId="10" fillId="0" borderId="9" xfId="51" applyNumberFormat="1" applyFont="1" applyFill="1" applyBorder="1" applyAlignment="1">
      <alignment horizontal="center" vertical="center"/>
    </xf>
    <xf numFmtId="173" fontId="10" fillId="0" borderId="10" xfId="51" applyNumberFormat="1" applyFont="1" applyBorder="1" applyAlignment="1">
      <alignment horizontal="center" vertical="center"/>
    </xf>
    <xf numFmtId="174" fontId="21" fillId="4" borderId="11" xfId="51" applyNumberFormat="1" applyFont="1" applyFill="1" applyBorder="1" applyAlignment="1">
      <alignment horizontal="center" vertical="center"/>
    </xf>
    <xf numFmtId="174" fontId="21" fillId="4" borderId="12" xfId="51" applyNumberFormat="1" applyFont="1" applyFill="1" applyBorder="1" applyAlignment="1">
      <alignment horizontal="center" vertical="center"/>
    </xf>
    <xf numFmtId="174" fontId="21" fillId="4" borderId="18" xfId="51" applyNumberFormat="1" applyFont="1" applyFill="1" applyBorder="1" applyAlignment="1">
      <alignment horizontal="center" vertical="center"/>
    </xf>
    <xf numFmtId="173" fontId="10" fillId="0" borderId="7" xfId="51" applyNumberFormat="1" applyFont="1" applyBorder="1" applyAlignment="1">
      <alignment horizontal="center" vertical="center"/>
    </xf>
    <xf numFmtId="173" fontId="10" fillId="0" borderId="13" xfId="51" applyNumberFormat="1" applyFont="1" applyBorder="1" applyAlignment="1">
      <alignment horizontal="center" vertical="center"/>
    </xf>
    <xf numFmtId="173" fontId="10" fillId="0" borderId="14" xfId="51" applyNumberFormat="1" applyFont="1" applyFill="1" applyBorder="1" applyAlignment="1">
      <alignment horizontal="center" vertical="center"/>
    </xf>
    <xf numFmtId="0" fontId="10" fillId="3" borderId="0" xfId="85" applyNumberFormat="1" applyFont="1" applyFill="1" applyBorder="1" applyAlignment="1">
      <alignment horizontal="left" vertical="center" wrapText="1"/>
    </xf>
    <xf numFmtId="0" fontId="10" fillId="3" borderId="0" xfId="67" applyNumberFormat="1" applyFont="1" applyFill="1" applyBorder="1" applyAlignment="1">
      <alignment horizontal="left" vertical="center" wrapText="1"/>
    </xf>
    <xf numFmtId="0" fontId="10" fillId="3" borderId="0" xfId="67" applyNumberFormat="1" applyFont="1" applyFill="1" applyBorder="1" applyAlignment="1">
      <alignment horizontal="center" vertical="center" wrapText="1"/>
    </xf>
    <xf numFmtId="0" fontId="35" fillId="14" borderId="28" xfId="0" applyNumberFormat="1" applyFont="1" applyFill="1" applyBorder="1" applyAlignment="1">
      <alignment horizontal="left" vertical="center" wrapText="1"/>
    </xf>
    <xf numFmtId="0" fontId="17" fillId="3" borderId="23" xfId="85" applyNumberFormat="1" applyFont="1" applyFill="1" applyBorder="1" applyAlignment="1">
      <alignment horizontal="center" vertical="center" wrapText="1"/>
    </xf>
    <xf numFmtId="0" fontId="35" fillId="14" borderId="16" xfId="85" applyNumberFormat="1" applyFont="1" applyFill="1" applyBorder="1" applyAlignment="1">
      <alignment horizontal="left" vertical="center" wrapText="1"/>
    </xf>
    <xf numFmtId="0" fontId="17" fillId="0" borderId="23" xfId="85" applyNumberFormat="1" applyFont="1" applyFill="1" applyBorder="1" applyAlignment="1">
      <alignment horizontal="center" vertical="center" wrapText="1"/>
    </xf>
    <xf numFmtId="0" fontId="17" fillId="3" borderId="0" xfId="85" applyNumberFormat="1" applyFont="1" applyFill="1" applyBorder="1" applyAlignment="1">
      <alignment horizontal="left" vertical="center" wrapText="1"/>
    </xf>
    <xf numFmtId="0" fontId="17" fillId="3" borderId="0" xfId="85" applyNumberFormat="1" applyFont="1" applyFill="1" applyBorder="1" applyAlignment="1">
      <alignment horizontal="right" vertical="center" wrapText="1"/>
    </xf>
    <xf numFmtId="0" fontId="17" fillId="3" borderId="0" xfId="85" applyNumberFormat="1" applyFont="1" applyFill="1" applyBorder="1" applyAlignment="1">
      <alignment horizontal="center" vertical="center" wrapText="1"/>
    </xf>
    <xf numFmtId="0" fontId="10" fillId="3" borderId="0" xfId="85" applyFont="1" applyFill="1" applyBorder="1" applyAlignment="1">
      <alignment horizontal="right" vertical="center" wrapText="1"/>
    </xf>
    <xf numFmtId="0" fontId="10" fillId="3" borderId="29" xfId="85" applyFont="1" applyFill="1" applyBorder="1" applyAlignment="1">
      <alignment horizontal="center" vertical="center" wrapText="1"/>
    </xf>
    <xf numFmtId="0" fontId="35" fillId="14" borderId="16" xfId="85" applyNumberFormat="1" applyFont="1" applyFill="1" applyBorder="1" applyAlignment="1">
      <alignment vertical="center" wrapText="1"/>
    </xf>
    <xf numFmtId="0" fontId="10" fillId="3" borderId="0" xfId="85" applyNumberFormat="1" applyFont="1" applyFill="1" applyBorder="1" applyAlignment="1">
      <alignment horizontal="center" vertical="center" wrapText="1"/>
    </xf>
    <xf numFmtId="0" fontId="10" fillId="3" borderId="0" xfId="85" applyNumberFormat="1" applyFont="1" applyFill="1" applyBorder="1" applyAlignment="1">
      <alignment vertical="center" wrapText="1"/>
    </xf>
    <xf numFmtId="0" fontId="36" fillId="14" borderId="0" xfId="85" applyNumberFormat="1" applyFont="1" applyFill="1" applyBorder="1" applyAlignment="1">
      <alignment horizontal="center" vertical="center" wrapText="1"/>
    </xf>
    <xf numFmtId="0" fontId="36" fillId="14" borderId="0" xfId="85" applyNumberFormat="1" applyFont="1" applyFill="1" applyBorder="1" applyAlignment="1">
      <alignment horizontal="center" vertical="center" textRotation="90" wrapText="1"/>
    </xf>
    <xf numFmtId="0" fontId="35" fillId="14" borderId="8" xfId="51" applyNumberFormat="1" applyFont="1" applyFill="1" applyBorder="1" applyAlignment="1">
      <alignment horizontal="right"/>
    </xf>
    <xf numFmtId="0" fontId="17" fillId="0" borderId="23" xfId="85" quotePrefix="1" applyNumberFormat="1" applyFont="1" applyFill="1" applyBorder="1" applyAlignment="1">
      <alignment horizontal="center" vertical="center" wrapText="1"/>
    </xf>
    <xf numFmtId="0" fontId="10" fillId="3" borderId="0" xfId="85" applyNumberFormat="1" applyFont="1" applyFill="1" applyBorder="1" applyAlignment="1">
      <alignment horizontal="left" vertical="center"/>
    </xf>
    <xf numFmtId="0" fontId="35" fillId="14" borderId="17" xfId="85" applyNumberFormat="1" applyFont="1" applyFill="1" applyBorder="1" applyAlignment="1">
      <alignment horizontal="left" vertical="center" wrapText="1"/>
    </xf>
    <xf numFmtId="0" fontId="10" fillId="3" borderId="0" xfId="85" applyNumberFormat="1" applyFont="1" applyFill="1" applyBorder="1" applyAlignment="1">
      <alignment horizontal="left" vertical="top" wrapText="1"/>
    </xf>
    <xf numFmtId="0" fontId="0" fillId="0" borderId="0" xfId="0" applyNumberFormat="1" applyBorder="1" applyAlignment="1">
      <alignment wrapText="1"/>
    </xf>
    <xf numFmtId="0" fontId="35" fillId="14" borderId="0" xfId="85" applyNumberFormat="1" applyFont="1" applyFill="1" applyBorder="1" applyAlignment="1">
      <alignment horizontal="left" vertical="center" wrapText="1"/>
    </xf>
    <xf numFmtId="0" fontId="10" fillId="3" borderId="30" xfId="85" applyNumberFormat="1" applyFont="1" applyFill="1" applyBorder="1" applyAlignment="1">
      <alignment vertical="top"/>
    </xf>
    <xf numFmtId="0" fontId="10" fillId="3" borderId="31" xfId="85" applyNumberFormat="1" applyFont="1" applyFill="1" applyBorder="1" applyAlignment="1">
      <alignment vertical="center"/>
    </xf>
    <xf numFmtId="0" fontId="10" fillId="3" borderId="32" xfId="85" applyNumberFormat="1" applyFont="1" applyFill="1" applyBorder="1" applyAlignment="1">
      <alignment vertical="center"/>
    </xf>
    <xf numFmtId="0" fontId="10" fillId="3" borderId="33" xfId="85" applyNumberFormat="1" applyFont="1" applyFill="1" applyBorder="1" applyAlignment="1">
      <alignment vertical="center"/>
    </xf>
    <xf numFmtId="0" fontId="10" fillId="3" borderId="0" xfId="85" applyNumberFormat="1" applyFont="1" applyFill="1" applyBorder="1" applyAlignment="1">
      <alignment vertical="center"/>
    </xf>
    <xf numFmtId="0" fontId="10" fillId="3" borderId="34" xfId="85" applyNumberFormat="1" applyFont="1" applyFill="1" applyBorder="1" applyAlignment="1">
      <alignment vertical="center"/>
    </xf>
    <xf numFmtId="0" fontId="10" fillId="3" borderId="35" xfId="85" applyNumberFormat="1" applyFont="1" applyFill="1" applyBorder="1" applyAlignment="1">
      <alignment vertical="center"/>
    </xf>
    <xf numFmtId="0" fontId="10" fillId="3" borderId="36" xfId="85" applyNumberFormat="1" applyFont="1" applyFill="1" applyBorder="1" applyAlignment="1">
      <alignment vertical="center"/>
    </xf>
    <xf numFmtId="0" fontId="10" fillId="3" borderId="37" xfId="85" applyNumberFormat="1" applyFont="1" applyFill="1" applyBorder="1" applyAlignment="1">
      <alignment vertical="center"/>
    </xf>
    <xf numFmtId="0" fontId="35" fillId="14" borderId="0" xfId="51" applyFont="1" applyFill="1" applyBorder="1" applyAlignment="1">
      <alignment horizontal="right"/>
    </xf>
    <xf numFmtId="0" fontId="10" fillId="0" borderId="25" xfId="51" applyNumberFormat="1" applyFont="1" applyFill="1" applyBorder="1" applyAlignment="1">
      <alignment horizontal="centerContinuous" vertical="center"/>
    </xf>
    <xf numFmtId="0" fontId="10" fillId="0" borderId="38" xfId="51" applyNumberFormat="1" applyFont="1" applyBorder="1" applyAlignment="1">
      <alignment horizontal="centerContinuous" vertical="center"/>
    </xf>
    <xf numFmtId="0" fontId="10" fillId="0" borderId="9" xfId="51" applyNumberFormat="1" applyFont="1" applyFill="1" applyBorder="1" applyAlignment="1">
      <alignment horizontal="centerContinuous" vertical="center"/>
    </xf>
    <xf numFmtId="0" fontId="10" fillId="0" borderId="39" xfId="51" applyNumberFormat="1" applyFont="1" applyBorder="1" applyAlignment="1">
      <alignment horizontal="centerContinuous" vertical="center"/>
    </xf>
    <xf numFmtId="0" fontId="35" fillId="14" borderId="21" xfId="85" applyFont="1" applyFill="1" applyBorder="1" applyAlignment="1">
      <alignment horizontal="centerContinuous" vertical="center" wrapText="1"/>
    </xf>
    <xf numFmtId="0" fontId="35" fillId="14" borderId="20" xfId="85" applyFont="1" applyFill="1" applyBorder="1" applyAlignment="1">
      <alignment horizontal="centerContinuous" vertical="center" wrapText="1"/>
    </xf>
    <xf numFmtId="0" fontId="35" fillId="14" borderId="20" xfId="85" applyFont="1" applyFill="1" applyBorder="1" applyAlignment="1">
      <alignment horizontal="center" vertical="center" wrapText="1"/>
    </xf>
    <xf numFmtId="0" fontId="35" fillId="14" borderId="19" xfId="85" applyFont="1" applyFill="1" applyBorder="1" applyAlignment="1">
      <alignment horizontal="center" vertical="center" wrapText="1"/>
    </xf>
    <xf numFmtId="0" fontId="35" fillId="14" borderId="19" xfId="85" applyNumberFormat="1" applyFont="1" applyFill="1" applyBorder="1" applyAlignment="1">
      <alignment horizontal="center" vertical="center" wrapText="1"/>
    </xf>
    <xf numFmtId="0" fontId="35" fillId="14" borderId="7" xfId="85" applyNumberFormat="1" applyFont="1" applyFill="1" applyBorder="1" applyAlignment="1">
      <alignment horizontal="center" vertical="center" wrapText="1"/>
    </xf>
    <xf numFmtId="0" fontId="10" fillId="3" borderId="40" xfId="85" applyNumberFormat="1" applyFont="1" applyFill="1" applyBorder="1" applyAlignment="1">
      <alignment vertical="center"/>
    </xf>
    <xf numFmtId="176" fontId="10" fillId="3" borderId="1" xfId="85" applyNumberFormat="1" applyFont="1" applyFill="1" applyBorder="1" applyAlignment="1">
      <alignment horizontal="center" vertical="center" wrapText="1"/>
    </xf>
    <xf numFmtId="176" fontId="10" fillId="3" borderId="24" xfId="85" applyNumberFormat="1" applyFont="1" applyFill="1" applyBorder="1" applyAlignment="1">
      <alignment horizontal="center" vertical="center" wrapText="1"/>
    </xf>
    <xf numFmtId="0" fontId="10" fillId="3" borderId="41" xfId="85" applyNumberFormat="1" applyFont="1" applyFill="1" applyBorder="1" applyAlignment="1">
      <alignment vertical="center"/>
    </xf>
    <xf numFmtId="0" fontId="10" fillId="3" borderId="42" xfId="85" applyNumberFormat="1" applyFont="1" applyFill="1" applyBorder="1" applyAlignment="1">
      <alignment vertical="center" wrapText="1"/>
    </xf>
    <xf numFmtId="0" fontId="10" fillId="3" borderId="42" xfId="85" applyNumberFormat="1" applyFont="1" applyFill="1" applyBorder="1" applyAlignment="1">
      <alignment horizontal="center" vertical="center" wrapText="1"/>
    </xf>
    <xf numFmtId="0" fontId="10" fillId="3" borderId="43" xfId="85" applyNumberFormat="1" applyFont="1" applyFill="1" applyBorder="1" applyAlignment="1">
      <alignment horizontal="center" vertical="center" wrapText="1"/>
    </xf>
    <xf numFmtId="169" fontId="10" fillId="3" borderId="43" xfId="85" applyNumberFormat="1" applyFont="1" applyFill="1" applyBorder="1" applyAlignment="1">
      <alignment horizontal="center" vertical="center" wrapText="1"/>
    </xf>
    <xf numFmtId="176" fontId="10" fillId="3" borderId="43" xfId="85" applyNumberFormat="1" applyFont="1" applyFill="1" applyBorder="1" applyAlignment="1">
      <alignment horizontal="center" vertical="center" wrapText="1"/>
    </xf>
    <xf numFmtId="176" fontId="10" fillId="3" borderId="10" xfId="85" applyNumberFormat="1" applyFont="1" applyFill="1" applyBorder="1" applyAlignment="1">
      <alignment horizontal="center" vertical="center" wrapText="1"/>
    </xf>
    <xf numFmtId="0" fontId="10" fillId="3" borderId="39" xfId="85" applyNumberFormat="1" applyFont="1" applyFill="1" applyBorder="1" applyAlignment="1">
      <alignment horizontal="center" vertical="center" wrapText="1"/>
    </xf>
    <xf numFmtId="0" fontId="10" fillId="3" borderId="0" xfId="85" applyNumberFormat="1" applyFont="1" applyFill="1" applyBorder="1" applyAlignment="1">
      <alignment horizontal="center" vertical="center" textRotation="90" wrapText="1"/>
    </xf>
    <xf numFmtId="0" fontId="10" fillId="3" borderId="0" xfId="85" applyNumberFormat="1" applyFont="1" applyFill="1" applyBorder="1" applyAlignment="1">
      <alignment horizontal="right" vertical="center" wrapText="1"/>
    </xf>
    <xf numFmtId="0" fontId="35" fillId="14" borderId="0" xfId="51" applyNumberFormat="1" applyFont="1" applyFill="1" applyBorder="1" applyAlignment="1">
      <alignment horizontal="right"/>
    </xf>
    <xf numFmtId="0" fontId="35" fillId="14" borderId="21" xfId="85" applyNumberFormat="1" applyFont="1" applyFill="1" applyBorder="1" applyAlignment="1">
      <alignment horizontal="centerContinuous" vertical="center" wrapText="1"/>
    </xf>
    <xf numFmtId="0" fontId="35" fillId="14" borderId="20" xfId="85" applyNumberFormat="1" applyFont="1" applyFill="1" applyBorder="1" applyAlignment="1">
      <alignment horizontal="centerContinuous" vertical="center" wrapText="1"/>
    </xf>
    <xf numFmtId="0" fontId="35" fillId="14" borderId="20" xfId="85" applyNumberFormat="1" applyFont="1" applyFill="1" applyBorder="1" applyAlignment="1">
      <alignment horizontal="center" vertical="center" wrapText="1"/>
    </xf>
    <xf numFmtId="0" fontId="10" fillId="3" borderId="1" xfId="85" applyNumberFormat="1" applyFont="1" applyFill="1" applyBorder="1" applyAlignment="1">
      <alignment horizontal="center" vertical="center" wrapText="1"/>
    </xf>
    <xf numFmtId="0" fontId="10" fillId="3" borderId="26" xfId="85" applyNumberFormat="1" applyFont="1" applyFill="1" applyBorder="1" applyAlignment="1">
      <alignment horizontal="center" vertical="center" wrapText="1"/>
    </xf>
    <xf numFmtId="0" fontId="10" fillId="3" borderId="29" xfId="85" applyNumberFormat="1" applyFont="1" applyFill="1" applyBorder="1" applyAlignment="1">
      <alignment horizontal="center" vertical="center" wrapText="1"/>
    </xf>
    <xf numFmtId="0" fontId="35" fillId="14" borderId="7" xfId="85" applyFont="1" applyFill="1" applyBorder="1" applyAlignment="1">
      <alignment horizontal="center" vertical="center" wrapText="1"/>
    </xf>
    <xf numFmtId="0" fontId="10" fillId="3" borderId="30" xfId="85" applyNumberFormat="1" applyFont="1" applyFill="1" applyBorder="1" applyAlignment="1">
      <alignment vertical="top" wrapText="1"/>
    </xf>
    <xf numFmtId="0" fontId="0" fillId="0" borderId="31" xfId="0" applyBorder="1" applyAlignment="1">
      <alignment wrapText="1"/>
    </xf>
    <xf numFmtId="0" fontId="0" fillId="0" borderId="32" xfId="0" applyBorder="1" applyAlignment="1">
      <alignment wrapText="1"/>
    </xf>
    <xf numFmtId="0" fontId="0" fillId="0" borderId="33" xfId="0" applyBorder="1" applyAlignment="1">
      <alignment wrapText="1"/>
    </xf>
    <xf numFmtId="0" fontId="0" fillId="0" borderId="0" xfId="0" applyAlignment="1">
      <alignment wrapText="1"/>
    </xf>
    <xf numFmtId="0" fontId="0" fillId="0" borderId="34" xfId="0" applyBorder="1" applyAlignment="1">
      <alignment wrapText="1"/>
    </xf>
    <xf numFmtId="0" fontId="0" fillId="0" borderId="35" xfId="0" applyBorder="1" applyAlignment="1">
      <alignment wrapText="1"/>
    </xf>
    <xf numFmtId="0" fontId="0" fillId="0" borderId="36" xfId="0" applyBorder="1" applyAlignment="1">
      <alignment wrapText="1"/>
    </xf>
    <xf numFmtId="0" fontId="0" fillId="0" borderId="37" xfId="0" applyBorder="1" applyAlignment="1">
      <alignment wrapText="1"/>
    </xf>
    <xf numFmtId="0" fontId="10" fillId="0" borderId="0" xfId="0" applyFont="1"/>
    <xf numFmtId="0" fontId="7" fillId="0" borderId="0" xfId="4" applyFont="1"/>
    <xf numFmtId="171" fontId="17" fillId="3" borderId="23" xfId="85" applyNumberFormat="1" applyFont="1" applyFill="1" applyBorder="1" applyAlignment="1">
      <alignment horizontal="center" vertical="center" wrapText="1"/>
    </xf>
    <xf numFmtId="10" fontId="7" fillId="0" borderId="0" xfId="4" applyNumberFormat="1"/>
    <xf numFmtId="177" fontId="10" fillId="3" borderId="24" xfId="85" applyNumberFormat="1" applyFont="1" applyFill="1" applyBorder="1" applyAlignment="1">
      <alignment horizontal="center" vertical="center" wrapText="1"/>
    </xf>
    <xf numFmtId="0" fontId="37" fillId="0" borderId="0" xfId="0" applyFont="1" applyFill="1"/>
    <xf numFmtId="0" fontId="39" fillId="0" borderId="0" xfId="0" applyFont="1"/>
    <xf numFmtId="0" fontId="37" fillId="10" borderId="0" xfId="0" applyFont="1" applyFill="1"/>
    <xf numFmtId="0" fontId="0" fillId="10" borderId="0" xfId="0" applyFill="1"/>
    <xf numFmtId="14" fontId="37" fillId="10" borderId="0" xfId="0" applyNumberFormat="1" applyFont="1" applyFill="1"/>
    <xf numFmtId="0" fontId="3" fillId="0" borderId="0" xfId="87"/>
    <xf numFmtId="0" fontId="41" fillId="0" borderId="22" xfId="87" applyNumberFormat="1" applyFont="1" applyBorder="1" applyAlignment="1" applyProtection="1">
      <alignment horizontal="center" vertical="center" wrapText="1"/>
    </xf>
    <xf numFmtId="0" fontId="42" fillId="0" borderId="23" xfId="87" applyFont="1" applyBorder="1" applyAlignment="1">
      <alignment horizontal="center" vertical="center" textRotation="90"/>
    </xf>
    <xf numFmtId="178" fontId="43" fillId="0" borderId="44" xfId="87" applyNumberFormat="1" applyFont="1" applyFill="1" applyBorder="1" applyAlignment="1" applyProtection="1">
      <alignment horizontal="center" vertical="center" wrapText="1"/>
    </xf>
    <xf numFmtId="0" fontId="3" fillId="0" borderId="23" xfId="87" applyFill="1" applyBorder="1" applyAlignment="1">
      <alignment horizontal="center" vertical="center" textRotation="90"/>
    </xf>
    <xf numFmtId="0" fontId="41" fillId="0" borderId="44" xfId="87" applyNumberFormat="1" applyFont="1" applyBorder="1" applyAlignment="1" applyProtection="1">
      <alignment horizontal="center" vertical="center" wrapText="1"/>
    </xf>
    <xf numFmtId="178" fontId="43" fillId="0" borderId="45" xfId="87" applyNumberFormat="1" applyFont="1" applyFill="1" applyBorder="1" applyAlignment="1" applyProtection="1">
      <alignment horizontal="center" vertical="center" wrapText="1"/>
    </xf>
    <xf numFmtId="178" fontId="43" fillId="0" borderId="46" xfId="87" applyNumberFormat="1" applyFont="1" applyFill="1" applyBorder="1" applyAlignment="1" applyProtection="1">
      <alignment horizontal="center" vertical="center" wrapText="1"/>
    </xf>
    <xf numFmtId="179" fontId="43" fillId="11" borderId="1" xfId="87" applyNumberFormat="1" applyFont="1" applyFill="1" applyBorder="1" applyAlignment="1" applyProtection="1">
      <alignment horizontal="left" vertical="center" wrapText="1"/>
    </xf>
    <xf numFmtId="179" fontId="43" fillId="0" borderId="1" xfId="87" applyNumberFormat="1" applyFont="1" applyBorder="1" applyAlignment="1" applyProtection="1">
      <alignment horizontal="left" vertical="center" wrapText="1"/>
    </xf>
    <xf numFmtId="49" fontId="43" fillId="0" borderId="1" xfId="87" applyNumberFormat="1" applyFont="1" applyBorder="1" applyAlignment="1" applyProtection="1">
      <alignment horizontal="left" vertical="center"/>
    </xf>
    <xf numFmtId="0" fontId="43" fillId="0" borderId="1" xfId="87" applyFont="1" applyBorder="1" applyAlignment="1" applyProtection="1">
      <alignment horizontal="left" vertical="center"/>
    </xf>
    <xf numFmtId="0" fontId="43" fillId="0" borderId="1" xfId="87" applyFont="1" applyBorder="1" applyAlignment="1" applyProtection="1">
      <alignment horizontal="center" wrapText="1"/>
    </xf>
    <xf numFmtId="2" fontId="44" fillId="0" borderId="1" xfId="87" applyNumberFormat="1" applyFont="1" applyBorder="1" applyAlignment="1" applyProtection="1">
      <alignment horizontal="center" vertical="center" wrapText="1"/>
    </xf>
    <xf numFmtId="0" fontId="45" fillId="0" borderId="1" xfId="87" applyFont="1" applyFill="1" applyBorder="1" applyAlignment="1" applyProtection="1">
      <alignment horizontal="center" vertical="center" wrapText="1"/>
    </xf>
    <xf numFmtId="178" fontId="43" fillId="0" borderId="1" xfId="87" applyNumberFormat="1" applyFont="1" applyBorder="1" applyAlignment="1" applyProtection="1">
      <alignment horizontal="left" textRotation="90"/>
    </xf>
    <xf numFmtId="178" fontId="43" fillId="0" borderId="1" xfId="87" applyNumberFormat="1" applyFont="1" applyBorder="1" applyAlignment="1" applyProtection="1">
      <alignment horizontal="left" wrapText="1"/>
    </xf>
    <xf numFmtId="179" fontId="43" fillId="0" borderId="1" xfId="87" applyNumberFormat="1" applyFont="1" applyFill="1" applyBorder="1" applyAlignment="1" applyProtection="1">
      <alignment horizontal="left" vertical="center" wrapText="1"/>
    </xf>
    <xf numFmtId="0" fontId="10" fillId="0" borderId="1" xfId="50" applyFont="1" applyBorder="1" applyAlignment="1" applyProtection="1">
      <alignment horizontal="center"/>
    </xf>
    <xf numFmtId="0" fontId="19" fillId="0" borderId="1" xfId="50" applyNumberFormat="1" applyFont="1" applyBorder="1" applyAlignment="1" applyProtection="1">
      <alignment horizontal="center"/>
    </xf>
    <xf numFmtId="179" fontId="10" fillId="0" borderId="1" xfId="50" applyNumberFormat="1" applyFont="1" applyBorder="1" applyAlignment="1" applyProtection="1">
      <alignment horizontal="center"/>
    </xf>
    <xf numFmtId="0" fontId="10" fillId="0" borderId="1" xfId="50" applyFont="1" applyBorder="1" applyAlignment="1" applyProtection="1">
      <alignment horizontal="left"/>
    </xf>
    <xf numFmtId="2" fontId="10" fillId="0" borderId="1" xfId="50" applyNumberFormat="1" applyFont="1" applyBorder="1" applyAlignment="1" applyProtection="1">
      <alignment horizontal="center"/>
    </xf>
    <xf numFmtId="0" fontId="17" fillId="0" borderId="1" xfId="50" applyFont="1" applyBorder="1" applyAlignment="1" applyProtection="1">
      <alignment horizontal="center"/>
    </xf>
    <xf numFmtId="49" fontId="19" fillId="0" borderId="1" xfId="50" applyNumberFormat="1" applyFont="1" applyBorder="1" applyAlignment="1" applyProtection="1">
      <alignment horizontal="center"/>
    </xf>
    <xf numFmtId="0" fontId="42" fillId="0" borderId="23" xfId="87" applyFont="1" applyBorder="1" applyAlignment="1">
      <alignment horizontal="center" vertical="center"/>
    </xf>
    <xf numFmtId="0" fontId="3" fillId="0" borderId="23" xfId="87" applyFill="1" applyBorder="1" applyAlignment="1">
      <alignment horizontal="center" vertical="center"/>
    </xf>
    <xf numFmtId="178" fontId="44" fillId="0" borderId="1" xfId="87" applyNumberFormat="1" applyFont="1" applyBorder="1" applyAlignment="1" applyProtection="1">
      <alignment horizontal="left" wrapText="1"/>
    </xf>
    <xf numFmtId="0" fontId="45" fillId="11" borderId="1" xfId="87" applyFont="1" applyFill="1" applyBorder="1" applyAlignment="1" applyProtection="1">
      <alignment horizontal="center" vertical="center" wrapText="1"/>
    </xf>
    <xf numFmtId="0" fontId="3" fillId="0" borderId="1" xfId="87" applyBorder="1" applyAlignment="1">
      <alignment horizontal="center" wrapText="1"/>
    </xf>
    <xf numFmtId="0" fontId="3" fillId="0" borderId="0" xfId="87" applyAlignment="1">
      <alignment horizontal="right"/>
    </xf>
    <xf numFmtId="0" fontId="40" fillId="0" borderId="1" xfId="87" applyFont="1" applyFill="1" applyBorder="1" applyAlignment="1">
      <alignment horizontal="right"/>
    </xf>
    <xf numFmtId="177" fontId="3" fillId="0" borderId="1" xfId="87" applyNumberFormat="1" applyBorder="1" applyAlignment="1">
      <alignment horizontal="center"/>
    </xf>
    <xf numFmtId="173" fontId="0" fillId="0" borderId="1" xfId="88" applyNumberFormat="1" applyFont="1" applyBorder="1" applyAlignment="1">
      <alignment horizontal="center"/>
    </xf>
    <xf numFmtId="173" fontId="40" fillId="0" borderId="1" xfId="88" applyNumberFormat="1" applyFont="1" applyBorder="1" applyAlignment="1">
      <alignment horizontal="center"/>
    </xf>
    <xf numFmtId="173" fontId="40" fillId="0" borderId="1" xfId="88" applyNumberFormat="1" applyFont="1" applyFill="1" applyBorder="1" applyAlignment="1">
      <alignment horizontal="center"/>
    </xf>
    <xf numFmtId="0" fontId="42" fillId="0" borderId="1" xfId="87" applyFont="1" applyBorder="1" applyAlignment="1">
      <alignment horizontal="center" vertical="center"/>
    </xf>
    <xf numFmtId="0" fontId="3" fillId="0" borderId="1" xfId="87" applyFill="1" applyBorder="1" applyAlignment="1">
      <alignment horizontal="center" vertical="center"/>
    </xf>
    <xf numFmtId="0" fontId="0" fillId="0" borderId="1" xfId="0" applyBorder="1" applyAlignment="1">
      <alignment horizontal="center" wrapText="1"/>
    </xf>
    <xf numFmtId="174" fontId="46" fillId="0" borderId="1" xfId="0" applyNumberFormat="1" applyFont="1" applyFill="1" applyBorder="1" applyAlignment="1">
      <alignment horizontal="center" wrapText="1"/>
    </xf>
    <xf numFmtId="0" fontId="0" fillId="0" borderId="0" xfId="85" applyFont="1"/>
    <xf numFmtId="0" fontId="47" fillId="15" borderId="47" xfId="0" applyFont="1" applyFill="1" applyBorder="1" applyAlignment="1">
      <alignment horizontal="left"/>
    </xf>
    <xf numFmtId="180" fontId="47" fillId="15" borderId="22" xfId="0" applyNumberFormat="1" applyFont="1" applyFill="1" applyBorder="1" applyAlignment="1">
      <alignment horizontal="left"/>
    </xf>
    <xf numFmtId="0" fontId="0" fillId="0" borderId="0" xfId="0" applyFill="1"/>
    <xf numFmtId="181" fontId="0" fillId="0" borderId="0" xfId="0" applyNumberFormat="1"/>
    <xf numFmtId="0" fontId="48" fillId="16" borderId="0" xfId="0" applyFont="1" applyFill="1"/>
    <xf numFmtId="181" fontId="0" fillId="0" borderId="0" xfId="0" applyNumberFormat="1" applyAlignment="1">
      <alignment vertical="center"/>
    </xf>
    <xf numFmtId="0" fontId="2" fillId="0" borderId="0" xfId="89"/>
    <xf numFmtId="0" fontId="49" fillId="0" borderId="0" xfId="0" applyFont="1" applyFill="1"/>
    <xf numFmtId="177" fontId="49" fillId="0" borderId="0" xfId="0" applyNumberFormat="1" applyFont="1" applyFill="1"/>
    <xf numFmtId="177" fontId="10" fillId="3" borderId="1" xfId="85" applyNumberFormat="1" applyFont="1" applyFill="1" applyBorder="1" applyAlignment="1">
      <alignment horizontal="center" vertical="center" wrapText="1"/>
    </xf>
    <xf numFmtId="0" fontId="1" fillId="0" borderId="0" xfId="90"/>
    <xf numFmtId="0" fontId="51" fillId="16" borderId="0" xfId="0" applyFont="1" applyFill="1"/>
    <xf numFmtId="0" fontId="0" fillId="11" borderId="0" xfId="0" applyFill="1"/>
    <xf numFmtId="0" fontId="1" fillId="0" borderId="0" xfId="90" applyAlignment="1">
      <alignment wrapText="1"/>
    </xf>
    <xf numFmtId="0" fontId="0" fillId="17" borderId="0" xfId="0" applyFill="1"/>
    <xf numFmtId="0" fontId="43" fillId="0" borderId="0" xfId="0" applyFont="1"/>
    <xf numFmtId="0" fontId="38" fillId="10" borderId="0" xfId="0" applyFont="1" applyFill="1" applyAlignment="1">
      <alignment wrapText="1"/>
    </xf>
    <xf numFmtId="0" fontId="0" fillId="0" borderId="0" xfId="0" applyAlignment="1">
      <alignment horizontal="center"/>
    </xf>
    <xf numFmtId="0" fontId="34" fillId="13" borderId="0" xfId="86" applyNumberFormat="1" applyFont="1" applyFill="1" applyBorder="1" applyAlignment="1">
      <alignment horizontal="center" vertical="center"/>
    </xf>
    <xf numFmtId="0" fontId="22" fillId="0" borderId="0" xfId="59" applyFont="1" applyAlignment="1">
      <alignment horizontal="center"/>
    </xf>
  </cellXfs>
  <cellStyles count="91">
    <cellStyle name="_BOM PE203666 5-31-10" xfId="5" xr:uid="{00000000-0005-0000-0000-000000000000}"/>
    <cellStyle name="_BOMs X44F 7-23-10" xfId="6" xr:uid="{00000000-0005-0000-0000-000001000000}"/>
    <cellStyle name="_X46F GMPT stocklist" xfId="7" xr:uid="{00000000-0005-0000-0000-000002000000}"/>
    <cellStyle name="AutoFormat-Optionen" xfId="8" xr:uid="{00000000-0005-0000-0000-000003000000}"/>
    <cellStyle name="Comma [0] 2" xfId="9" xr:uid="{00000000-0005-0000-0000-000004000000}"/>
    <cellStyle name="Comma 10" xfId="10" xr:uid="{00000000-0005-0000-0000-000005000000}"/>
    <cellStyle name="Comma 2" xfId="11" xr:uid="{00000000-0005-0000-0000-000006000000}"/>
    <cellStyle name="Comma 3" xfId="12" xr:uid="{00000000-0005-0000-0000-000007000000}"/>
    <cellStyle name="Comma 4" xfId="13" xr:uid="{00000000-0005-0000-0000-000008000000}"/>
    <cellStyle name="Comma 5" xfId="14" xr:uid="{00000000-0005-0000-0000-000009000000}"/>
    <cellStyle name="Comma 6" xfId="15" xr:uid="{00000000-0005-0000-0000-00000A000000}"/>
    <cellStyle name="Comma 7" xfId="16" xr:uid="{00000000-0005-0000-0000-00000B000000}"/>
    <cellStyle name="Comma 8" xfId="17" xr:uid="{00000000-0005-0000-0000-00000C000000}"/>
    <cellStyle name="Comma 9" xfId="18" xr:uid="{00000000-0005-0000-0000-00000D000000}"/>
    <cellStyle name="Currency 10" xfId="19" xr:uid="{00000000-0005-0000-0000-00000E000000}"/>
    <cellStyle name="Currency 11" xfId="20" xr:uid="{00000000-0005-0000-0000-00000F000000}"/>
    <cellStyle name="Currency 12" xfId="21" xr:uid="{00000000-0005-0000-0000-000010000000}"/>
    <cellStyle name="Currency 13" xfId="22" xr:uid="{00000000-0005-0000-0000-000011000000}"/>
    <cellStyle name="Currency 14" xfId="23" xr:uid="{00000000-0005-0000-0000-000012000000}"/>
    <cellStyle name="Currency 15" xfId="88" xr:uid="{00000000-0005-0000-0000-000013000000}"/>
    <cellStyle name="Currency 2" xfId="24" xr:uid="{00000000-0005-0000-0000-000014000000}"/>
    <cellStyle name="Currency 2 2" xfId="25" xr:uid="{00000000-0005-0000-0000-000015000000}"/>
    <cellStyle name="Currency 3" xfId="26" xr:uid="{00000000-0005-0000-0000-000016000000}"/>
    <cellStyle name="Currency 4" xfId="27" xr:uid="{00000000-0005-0000-0000-000017000000}"/>
    <cellStyle name="Currency 4 2" xfId="28" xr:uid="{00000000-0005-0000-0000-000018000000}"/>
    <cellStyle name="Currency 5" xfId="29" xr:uid="{00000000-0005-0000-0000-000019000000}"/>
    <cellStyle name="Currency 6" xfId="30" xr:uid="{00000000-0005-0000-0000-00001A000000}"/>
    <cellStyle name="Currency 7" xfId="31" xr:uid="{00000000-0005-0000-0000-00001B000000}"/>
    <cellStyle name="Currency 8" xfId="32" xr:uid="{00000000-0005-0000-0000-00001C000000}"/>
    <cellStyle name="Currency 9" xfId="33" xr:uid="{00000000-0005-0000-0000-00001D000000}"/>
    <cellStyle name="DATACTR" xfId="1" xr:uid="{00000000-0005-0000-0000-00001E000000}"/>
    <cellStyle name="dataent" xfId="2" xr:uid="{00000000-0005-0000-0000-00001F000000}"/>
    <cellStyle name="Dezimal 2" xfId="34" xr:uid="{00000000-0005-0000-0000-000020000000}"/>
    <cellStyle name="Dezimal 3" xfId="35" xr:uid="{00000000-0005-0000-0000-000021000000}"/>
    <cellStyle name="Header1" xfId="36" xr:uid="{00000000-0005-0000-0000-000022000000}"/>
    <cellStyle name="Header2" xfId="37" xr:uid="{00000000-0005-0000-0000-000023000000}"/>
    <cellStyle name="Millares [0]_!!!GO" xfId="38" xr:uid="{00000000-0005-0000-0000-000024000000}"/>
    <cellStyle name="Millares_!!!GO" xfId="39" xr:uid="{00000000-0005-0000-0000-000025000000}"/>
    <cellStyle name="Milliers [0]_!!!GO" xfId="40" xr:uid="{00000000-0005-0000-0000-000026000000}"/>
    <cellStyle name="Milliers_!!!GO" xfId="41" xr:uid="{00000000-0005-0000-0000-000027000000}"/>
    <cellStyle name="mio" xfId="3" xr:uid="{00000000-0005-0000-0000-000028000000}"/>
    <cellStyle name="Moneda [0]_!!!GO" xfId="42" xr:uid="{00000000-0005-0000-0000-000029000000}"/>
    <cellStyle name="Moneda_!!!GO" xfId="43" xr:uid="{00000000-0005-0000-0000-00002A000000}"/>
    <cellStyle name="Monétaire [0]_!!!GO" xfId="44" xr:uid="{00000000-0005-0000-0000-00002B000000}"/>
    <cellStyle name="Monétaire_!!!GO" xfId="45" xr:uid="{00000000-0005-0000-0000-00002C000000}"/>
    <cellStyle name="Normal" xfId="0" builtinId="0"/>
    <cellStyle name="Normal 10" xfId="46" xr:uid="{00000000-0005-0000-0000-00002E000000}"/>
    <cellStyle name="Normal 11" xfId="47" xr:uid="{00000000-0005-0000-0000-00002F000000}"/>
    <cellStyle name="Normal 12" xfId="48" xr:uid="{00000000-0005-0000-0000-000030000000}"/>
    <cellStyle name="Normal 13" xfId="87" xr:uid="{00000000-0005-0000-0000-000031000000}"/>
    <cellStyle name="Normal 14" xfId="89" xr:uid="{00000000-0005-0000-0000-000032000000}"/>
    <cellStyle name="Normal 15" xfId="90" xr:uid="{B6C599DB-9FFD-4237-9339-046B8ABF9B88}"/>
    <cellStyle name="Normal 2" xfId="4" xr:uid="{00000000-0005-0000-0000-000033000000}"/>
    <cellStyle name="Normal 2 2" xfId="49" xr:uid="{00000000-0005-0000-0000-000034000000}"/>
    <cellStyle name="Normal 2 3" xfId="85" xr:uid="{00000000-0005-0000-0000-000035000000}"/>
    <cellStyle name="Normal 2 3 2" xfId="86" xr:uid="{00000000-0005-0000-0000-000036000000}"/>
    <cellStyle name="Normal 3" xfId="50" xr:uid="{00000000-0005-0000-0000-000037000000}"/>
    <cellStyle name="Normal 3 2" xfId="51" xr:uid="{00000000-0005-0000-0000-000038000000}"/>
    <cellStyle name="Normal 4" xfId="52" xr:uid="{00000000-0005-0000-0000-000039000000}"/>
    <cellStyle name="Normal 4 2" xfId="53" xr:uid="{00000000-0005-0000-0000-00003A000000}"/>
    <cellStyle name="Normal 5" xfId="54" xr:uid="{00000000-0005-0000-0000-00003B000000}"/>
    <cellStyle name="Normal 6" xfId="55" xr:uid="{00000000-0005-0000-0000-00003C000000}"/>
    <cellStyle name="Normal 7" xfId="56" xr:uid="{00000000-0005-0000-0000-00003D000000}"/>
    <cellStyle name="Normal 8" xfId="57" xr:uid="{00000000-0005-0000-0000-00003E000000}"/>
    <cellStyle name="Normal 9" xfId="58" xr:uid="{00000000-0005-0000-0000-00003F000000}"/>
    <cellStyle name="Normal_2005 Rates for Engr Changes" xfId="59" xr:uid="{00000000-0005-0000-0000-000040000000}"/>
    <cellStyle name="Normal_2007_Costing_ Rates" xfId="60" xr:uid="{00000000-0005-0000-0000-000041000000}"/>
    <cellStyle name="Normal_Table Rates" xfId="61" xr:uid="{00000000-0005-0000-0000-000042000000}"/>
    <cellStyle name="Normal1" xfId="62" xr:uid="{00000000-0005-0000-0000-000043000000}"/>
    <cellStyle name="Normal2" xfId="63" xr:uid="{00000000-0005-0000-0000-000044000000}"/>
    <cellStyle name="Note 2" xfId="64" xr:uid="{00000000-0005-0000-0000-000045000000}"/>
    <cellStyle name="Œ…‹æØ‚è [0.00]_laroux" xfId="65" xr:uid="{00000000-0005-0000-0000-000046000000}"/>
    <cellStyle name="Œ…‹æØ‚è_laroux" xfId="66" xr:uid="{00000000-0005-0000-0000-000047000000}"/>
    <cellStyle name="Percent 2" xfId="67" xr:uid="{00000000-0005-0000-0000-000048000000}"/>
    <cellStyle name="Percent 3" xfId="68" xr:uid="{00000000-0005-0000-0000-000049000000}"/>
    <cellStyle name="Percent 4" xfId="69" xr:uid="{00000000-0005-0000-0000-00004A000000}"/>
    <cellStyle name="Percent 5" xfId="70" xr:uid="{00000000-0005-0000-0000-00004B000000}"/>
    <cellStyle name="Percent 6" xfId="71" xr:uid="{00000000-0005-0000-0000-00004C000000}"/>
    <cellStyle name="Percent 7" xfId="72" xr:uid="{00000000-0005-0000-0000-00004D000000}"/>
    <cellStyle name="Percent 8" xfId="73" xr:uid="{00000000-0005-0000-0000-00004E000000}"/>
    <cellStyle name="STANDARD 2" xfId="74" xr:uid="{00000000-0005-0000-0000-00004F000000}"/>
    <cellStyle name="Standard 3" xfId="75" xr:uid="{00000000-0005-0000-0000-000050000000}"/>
    <cellStyle name="Standard 4" xfId="76" xr:uid="{00000000-0005-0000-0000-000051000000}"/>
    <cellStyle name="Standard 5" xfId="77" xr:uid="{00000000-0005-0000-0000-000052000000}"/>
    <cellStyle name="Style 1" xfId="78" xr:uid="{00000000-0005-0000-0000-000053000000}"/>
    <cellStyle name="Tusental (0)_!!!GO" xfId="79" xr:uid="{00000000-0005-0000-0000-000054000000}"/>
    <cellStyle name="Tusental_!!!GO" xfId="80" xr:uid="{00000000-0005-0000-0000-000055000000}"/>
    <cellStyle name="Valuta (0)_!!!GO" xfId="81" xr:uid="{00000000-0005-0000-0000-000056000000}"/>
    <cellStyle name="Valuta_!!!GO" xfId="82" xr:uid="{00000000-0005-0000-0000-000057000000}"/>
    <cellStyle name="Währung 2" xfId="83" xr:uid="{00000000-0005-0000-0000-000058000000}"/>
    <cellStyle name="標準_Toyota Cable Construction all" xfId="84" xr:uid="{00000000-0005-0000-0000-000059000000}"/>
  </cellStyles>
  <dxfs count="17">
    <dxf>
      <font>
        <b/>
        <i val="0"/>
        <condense val="0"/>
        <extend val="0"/>
        <color indexed="12"/>
      </font>
      <fill>
        <patternFill>
          <bgColor indexed="10"/>
        </patternFill>
      </fill>
      <border>
        <left style="thin">
          <color indexed="64"/>
        </left>
        <right style="thin">
          <color indexed="64"/>
        </right>
        <top style="thin">
          <color indexed="64"/>
        </top>
        <bottom style="thin">
          <color indexed="64"/>
        </bottom>
      </border>
    </dxf>
    <dxf>
      <font>
        <b/>
        <i val="0"/>
        <condense val="0"/>
        <extend val="0"/>
        <color indexed="12"/>
      </font>
      <fill>
        <patternFill>
          <bgColor indexed="10"/>
        </patternFill>
      </fill>
      <border>
        <left style="thin">
          <color indexed="64"/>
        </left>
        <right style="thin">
          <color indexed="64"/>
        </right>
        <top style="thin">
          <color indexed="64"/>
        </top>
        <bottom style="thin">
          <color indexed="64"/>
        </bottom>
      </border>
    </dxf>
    <dxf>
      <fill>
        <patternFill>
          <bgColor rgb="FFFFFF99"/>
        </patternFill>
      </fill>
    </dxf>
    <dxf>
      <fill>
        <patternFill>
          <bgColor rgb="FFFFFF99"/>
        </patternFill>
      </fill>
    </dxf>
    <dxf>
      <fill>
        <patternFill>
          <bgColor rgb="FFFFFF99"/>
        </patternFill>
      </fill>
    </dxf>
    <dxf>
      <fill>
        <patternFill>
          <bgColor rgb="FFFFFF99"/>
        </patternFill>
      </fill>
    </dxf>
    <dxf>
      <font>
        <b/>
        <i val="0"/>
      </font>
      <fill>
        <patternFill>
          <bgColor rgb="FFFF0000"/>
        </patternFill>
      </fill>
    </dxf>
    <dxf>
      <fill>
        <patternFill>
          <bgColor rgb="FFFFFF99"/>
        </patternFill>
      </fill>
    </dxf>
    <dxf>
      <fill>
        <patternFill>
          <bgColor rgb="FFFFFF99"/>
        </patternFill>
      </fill>
    </dxf>
    <dxf>
      <fill>
        <patternFill>
          <bgColor rgb="FFFFFF99"/>
        </patternFill>
      </fill>
    </dxf>
    <dxf>
      <fill>
        <patternFill>
          <bgColor rgb="FFFFFF99"/>
        </patternFill>
      </fill>
    </dxf>
    <dxf>
      <font>
        <b/>
        <i val="0"/>
      </font>
      <fill>
        <patternFill>
          <bgColor rgb="FFFF0000"/>
        </patternFill>
      </fill>
    </dxf>
    <dxf>
      <fill>
        <patternFill>
          <bgColor rgb="FFFFFF99"/>
        </patternFill>
      </fill>
    </dxf>
    <dxf>
      <fill>
        <patternFill>
          <bgColor rgb="FFFFFF99"/>
        </patternFill>
      </fill>
    </dxf>
    <dxf>
      <fill>
        <patternFill>
          <bgColor rgb="FFFFFF99"/>
        </patternFill>
      </fill>
    </dxf>
    <dxf>
      <fill>
        <patternFill>
          <bgColor rgb="FFFFFF99"/>
        </patternFill>
      </fill>
    </dxf>
    <dxf>
      <font>
        <b/>
        <i val="0"/>
      </font>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openxmlformats.org/officeDocument/2006/relationships/worksheet" Target="worksheets/sheet17.xml"/><Relationship Id="rId26" Type="http://schemas.openxmlformats.org/officeDocument/2006/relationships/externalLink" Target="externalLinks/externalLink1.xml"/><Relationship Id="rId39" Type="http://schemas.openxmlformats.org/officeDocument/2006/relationships/customXml" Target="../customXml/item1.xml"/><Relationship Id="rId3" Type="http://schemas.microsoft.com/office/2006/relationships/xlMacrosheet" Target="macrosheets/sheet1.xml"/><Relationship Id="rId21" Type="http://schemas.openxmlformats.org/officeDocument/2006/relationships/worksheet" Target="worksheets/sheet20.xml"/><Relationship Id="rId34" Type="http://schemas.openxmlformats.org/officeDocument/2006/relationships/externalLink" Target="externalLinks/externalLink9.xml"/><Relationship Id="rId42" Type="http://schemas.microsoft.com/office/2006/relationships/vbaProject" Target="vbaProject.bin"/><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worksheet" Target="worksheets/sheet24.xml"/><Relationship Id="rId33" Type="http://schemas.openxmlformats.org/officeDocument/2006/relationships/externalLink" Target="externalLinks/externalLink8.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29" Type="http://schemas.openxmlformats.org/officeDocument/2006/relationships/externalLink" Target="externalLinks/externalLink4.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openxmlformats.org/officeDocument/2006/relationships/worksheet" Target="worksheets/sheet23.xml"/><Relationship Id="rId32" Type="http://schemas.openxmlformats.org/officeDocument/2006/relationships/externalLink" Target="externalLinks/externalLink7.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4.xml"/><Relationship Id="rId15" Type="http://schemas.openxmlformats.org/officeDocument/2006/relationships/worksheet" Target="worksheets/sheet14.xml"/><Relationship Id="rId23" Type="http://schemas.openxmlformats.org/officeDocument/2006/relationships/worksheet" Target="worksheets/sheet22.xml"/><Relationship Id="rId28" Type="http://schemas.openxmlformats.org/officeDocument/2006/relationships/externalLink" Target="externalLinks/externalLink3.xml"/><Relationship Id="rId36" Type="http://schemas.openxmlformats.org/officeDocument/2006/relationships/styles" Target="styles.xml"/><Relationship Id="rId10" Type="http://schemas.openxmlformats.org/officeDocument/2006/relationships/worksheet" Target="worksheets/sheet9.xml"/><Relationship Id="rId19" Type="http://schemas.openxmlformats.org/officeDocument/2006/relationships/worksheet" Target="worksheets/sheet18.xml"/><Relationship Id="rId31" Type="http://schemas.openxmlformats.org/officeDocument/2006/relationships/externalLink" Target="externalLinks/externalLink6.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worksheet" Target="worksheets/sheet13.xml"/><Relationship Id="rId22" Type="http://schemas.openxmlformats.org/officeDocument/2006/relationships/worksheet" Target="worksheets/sheet21.xml"/><Relationship Id="rId27" Type="http://schemas.openxmlformats.org/officeDocument/2006/relationships/externalLink" Target="externalLinks/externalLink2.xml"/><Relationship Id="rId30" Type="http://schemas.openxmlformats.org/officeDocument/2006/relationships/externalLink" Target="externalLinks/externalLink5.xml"/><Relationship Id="rId35"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17</xdr:col>
      <xdr:colOff>76200</xdr:colOff>
      <xdr:row>12</xdr:row>
      <xdr:rowOff>38100</xdr:rowOff>
    </xdr:from>
    <xdr:to>
      <xdr:col>21</xdr:col>
      <xdr:colOff>209550</xdr:colOff>
      <xdr:row>19</xdr:row>
      <xdr:rowOff>19050</xdr:rowOff>
    </xdr:to>
    <xdr:sp macro="" textlink="">
      <xdr:nvSpPr>
        <xdr:cNvPr id="3" name="Rectangle 2">
          <a:extLst>
            <a:ext uri="{FF2B5EF4-FFF2-40B4-BE49-F238E27FC236}">
              <a16:creationId xmlns:a16="http://schemas.microsoft.com/office/drawing/2014/main" id="{00000000-0008-0000-0A00-000003000000}"/>
            </a:ext>
          </a:extLst>
        </xdr:cNvPr>
        <xdr:cNvSpPr/>
      </xdr:nvSpPr>
      <xdr:spPr bwMode="auto">
        <a:xfrm>
          <a:off x="10810875" y="2409825"/>
          <a:ext cx="2276475" cy="1257300"/>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r>
            <a:rPr lang="en-US" sz="7200"/>
            <a:t>6</a:t>
          </a:r>
        </a:p>
      </xdr:txBody>
    </xdr:sp>
    <xdr:clientData/>
  </xdr:twoCellAnchor>
  <mc:AlternateContent xmlns:mc="http://schemas.openxmlformats.org/markup-compatibility/2006">
    <mc:Choice xmlns:a14="http://schemas.microsoft.com/office/drawing/2010/main" Requires="a14">
      <xdr:twoCellAnchor editAs="oneCell">
        <xdr:from>
          <xdr:col>1</xdr:col>
          <xdr:colOff>9525</xdr:colOff>
          <xdr:row>22</xdr:row>
          <xdr:rowOff>19050</xdr:rowOff>
        </xdr:from>
        <xdr:to>
          <xdr:col>1</xdr:col>
          <xdr:colOff>1390650</xdr:colOff>
          <xdr:row>23</xdr:row>
          <xdr:rowOff>57150</xdr:rowOff>
        </xdr:to>
        <xdr:sp macro="" textlink="">
          <xdr:nvSpPr>
            <xdr:cNvPr id="1029" name="CheckBox1" hidden="1">
              <a:extLst>
                <a:ext uri="{63B3BB69-23CF-44E3-9099-C40C66FF867C}">
                  <a14:compatExt spid="_x0000_s1029"/>
                </a:ext>
                <a:ext uri="{FF2B5EF4-FFF2-40B4-BE49-F238E27FC236}">
                  <a16:creationId xmlns:a16="http://schemas.microsoft.com/office/drawing/2014/main" id="{00000000-0008-0000-0A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23</xdr:row>
          <xdr:rowOff>57150</xdr:rowOff>
        </xdr:from>
        <xdr:to>
          <xdr:col>5</xdr:col>
          <xdr:colOff>123825</xdr:colOff>
          <xdr:row>25</xdr:row>
          <xdr:rowOff>28575</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A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Enable Check Part number matrix (makes loading of cr's slower)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24</xdr:row>
          <xdr:rowOff>142875</xdr:rowOff>
        </xdr:from>
        <xdr:to>
          <xdr:col>4</xdr:col>
          <xdr:colOff>104775</xdr:colOff>
          <xdr:row>27</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A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Enable copper alarm each time a cr is runned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26</xdr:row>
          <xdr:rowOff>85725</xdr:rowOff>
        </xdr:from>
        <xdr:to>
          <xdr:col>4</xdr:col>
          <xdr:colOff>104775</xdr:colOff>
          <xdr:row>28</xdr:row>
          <xdr:rowOff>123825</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A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Enable Special format alarm each time a cr is runned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28</xdr:row>
          <xdr:rowOff>38100</xdr:rowOff>
        </xdr:from>
        <xdr:to>
          <xdr:col>5</xdr:col>
          <xdr:colOff>228600</xdr:colOff>
          <xdr:row>30</xdr:row>
          <xdr:rowOff>76200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A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Automatically upload prices to echange after finishing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571500</xdr:colOff>
          <xdr:row>30</xdr:row>
          <xdr:rowOff>9525</xdr:rowOff>
        </xdr:from>
        <xdr:to>
          <xdr:col>4</xdr:col>
          <xdr:colOff>323850</xdr:colOff>
          <xdr:row>31</xdr:row>
          <xdr:rowOff>66675</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A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for modified cost's to meet price history DB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571500</xdr:colOff>
          <xdr:row>31</xdr:row>
          <xdr:rowOff>76200</xdr:rowOff>
        </xdr:from>
        <xdr:to>
          <xdr:col>4</xdr:col>
          <xdr:colOff>542925</xdr:colOff>
          <xdr:row>32</xdr:row>
          <xdr:rowOff>152400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A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Update GM Detail Ref and New Part to match RFQ parts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209550</xdr:colOff>
          <xdr:row>26</xdr:row>
          <xdr:rowOff>47625</xdr:rowOff>
        </xdr:from>
        <xdr:to>
          <xdr:col>9</xdr:col>
          <xdr:colOff>409575</xdr:colOff>
          <xdr:row>29</xdr:row>
          <xdr:rowOff>104775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A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Helv"/>
                </a:rPr>
                <a:t>Prepare Prelim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219075</xdr:colOff>
          <xdr:row>22</xdr:row>
          <xdr:rowOff>9525</xdr:rowOff>
        </xdr:from>
        <xdr:to>
          <xdr:col>10</xdr:col>
          <xdr:colOff>19050</xdr:colOff>
          <xdr:row>24</xdr:row>
          <xdr:rowOff>142875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A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Helv"/>
                </a:rPr>
                <a:t>Consolidate new Crs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228600</xdr:colOff>
          <xdr:row>31</xdr:row>
          <xdr:rowOff>76200</xdr:rowOff>
        </xdr:from>
        <xdr:to>
          <xdr:col>9</xdr:col>
          <xdr:colOff>514350</xdr:colOff>
          <xdr:row>34</xdr:row>
          <xdr:rowOff>152400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A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Helv"/>
                </a:rPr>
                <a:t>Order Prelim tabs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278947</xdr:colOff>
      <xdr:row>0</xdr:row>
      <xdr:rowOff>108858</xdr:rowOff>
    </xdr:from>
    <xdr:to>
      <xdr:col>7</xdr:col>
      <xdr:colOff>3882</xdr:colOff>
      <xdr:row>2</xdr:row>
      <xdr:rowOff>54126</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7060747" y="108858"/>
          <a:ext cx="1153685" cy="95491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288472</xdr:colOff>
      <xdr:row>0</xdr:row>
      <xdr:rowOff>118383</xdr:rowOff>
    </xdr:from>
    <xdr:to>
      <xdr:col>7</xdr:col>
      <xdr:colOff>13407</xdr:colOff>
      <xdr:row>2</xdr:row>
      <xdr:rowOff>63651</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stretch>
          <a:fillRect/>
        </a:stretch>
      </xdr:blipFill>
      <xdr:spPr>
        <a:xfrm>
          <a:off x="7070272" y="118383"/>
          <a:ext cx="1153685" cy="95491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278947</xdr:colOff>
      <xdr:row>0</xdr:row>
      <xdr:rowOff>108858</xdr:rowOff>
    </xdr:from>
    <xdr:to>
      <xdr:col>7</xdr:col>
      <xdr:colOff>3882</xdr:colOff>
      <xdr:row>2</xdr:row>
      <xdr:rowOff>54126</xdr:rowOff>
    </xdr:to>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stretch>
          <a:fillRect/>
        </a:stretch>
      </xdr:blipFill>
      <xdr:spPr>
        <a:xfrm>
          <a:off x="7060747" y="108858"/>
          <a:ext cx="1153685" cy="95491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us-team-sm.delphiauto.net/_99estimates/GMT610/9928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onedrive.delphi.com/Users/xzlktb/AppData/Local/Microsoft/Windows/Temporary%20Internet%20Files/Content.Outlook/S9JTS9Y7/Demo%204/Price%20Detail%20Template%20new%20042814.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onedrive.delphi.com/CR's/GMX%20351/CR%20208836%20rev%209-9-1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onedrive.delphi.com/Documents%20and%20Settings/wzcpkk/Local%20Settings/Temporary%20Internet%20Files/OLK1F/Costo%20estimado%20de%20CR%20105165612.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us-team-sm.delphiauto.net/M&amp;A/Furukawa/Cost%20Estimating/Quote%20F%20Platform/Sep'04%20Tundra%20Update%20-%203DK4/08-27-2004-NA-Toyota%20F%203DK4%20CD%20Cabs%20with%20WarehouseVAVE%20Price3.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onedrive.delphi.com/Documents%20and%20Settings/wzcpkk/Local%20Settings/Temporary%20Internet%20Files/OLK1F/2010%20GMX353%20NA-%20Frt%20Drs%20PEPS%20Length%20Adjustment%20v3%20Cashflow%20Formula%20User100808.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onedrive.delphi.com/Documents%20and%20Settings/xzq63w/Local%20Settings/Temporary%20Internet%20Files/Content.Outlook/WKN0EJEL/CR273360%20.xlsm" TargetMode="External"/></Relationships>
</file>

<file path=xl/externalLinks/_rels/externalLink8.xml.rels><?xml version="1.0" encoding="UTF-8" standalone="yes"?>
<Relationships xmlns="http://schemas.openxmlformats.org/package/2006/relationships"><Relationship Id="rId1" Type="http://schemas.microsoft.com/office/2006/relationships/xlExternalLinkPath/xlPathMissing" Target="CECE" TargetMode="External"/></Relationships>
</file>

<file path=xl/externalLinks/_rels/externalLink9.xml.rels><?xml version="1.0" encoding="UTF-8" standalone="yes"?>
<Relationships xmlns="http://schemas.openxmlformats.org/package/2006/relationships"><Relationship Id="rId1" Type="http://schemas.microsoft.com/office/2006/relationships/xlExternalLinkPath/xlPathMissing" Target="Pivot%20Summary"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STIC"/>
      <sheetName val="INPUT"/>
      <sheetName val="COVER 1"/>
      <sheetName val="1.Escopo"/>
      <sheetName val="2.Overview"/>
      <sheetName val="7.FLM"/>
      <sheetName val="Layer 1"/>
      <sheetName val="Preface"/>
      <sheetName val="Summary"/>
      <sheetName val="Change Log"/>
      <sheetName val="Study Info"/>
      <sheetName val="volume initial analysis"/>
      <sheetName val="Volume-Latest"/>
      <sheetName val="Mfg Plans"/>
      <sheetName val="Headcount"/>
      <sheetName val="Labor Costs"/>
      <sheetName val="Allocations"/>
      <sheetName val="Investment"/>
      <sheetName val="Startup Cost "/>
      <sheetName val="Floorspace"/>
      <sheetName val="Model"/>
      <sheetName val="FichaAbertura"/>
      <sheetName val="LABOR$$"/>
      <sheetName val="PML"/>
      <sheetName val="Product Line"/>
      <sheetName val="PFD"/>
    </sheetNames>
    <sheetDataSet>
      <sheetData sheetId="0" refreshError="1">
        <row r="7">
          <cell r="C7" t="str">
            <v>PM002956-002</v>
          </cell>
          <cell r="D7">
            <v>54.594999999999999</v>
          </cell>
          <cell r="E7">
            <v>133.333</v>
          </cell>
          <cell r="F7">
            <v>0.48</v>
          </cell>
        </row>
        <row r="8">
          <cell r="C8" t="str">
            <v>PM002956-002</v>
          </cell>
          <cell r="D8">
            <v>21.736999999999998</v>
          </cell>
          <cell r="E8">
            <v>55.555999999999997</v>
          </cell>
          <cell r="F8">
            <v>0.48</v>
          </cell>
        </row>
        <row r="9">
          <cell r="C9" t="str">
            <v>R0071713</v>
          </cell>
          <cell r="D9">
            <v>61.631</v>
          </cell>
          <cell r="E9">
            <v>155.55600000000001</v>
          </cell>
          <cell r="F9">
            <v>0.92279999999999995</v>
          </cell>
          <cell r="G9">
            <v>2.9600000000000001E-2</v>
          </cell>
          <cell r="H9">
            <v>0.2104</v>
          </cell>
        </row>
        <row r="10">
          <cell r="C10" t="str">
            <v>R0071713</v>
          </cell>
          <cell r="D10">
            <v>60.972999999999999</v>
          </cell>
          <cell r="E10">
            <v>138.88900000000001</v>
          </cell>
          <cell r="F10">
            <v>0.92279999999999995</v>
          </cell>
          <cell r="G10">
            <v>2.9600000000000001E-2</v>
          </cell>
          <cell r="H10">
            <v>0.2104</v>
          </cell>
        </row>
        <row r="11">
          <cell r="C11" t="str">
            <v>R0100216</v>
          </cell>
          <cell r="D11">
            <v>31.327999999999999</v>
          </cell>
          <cell r="E11">
            <v>69.444000000000003</v>
          </cell>
          <cell r="F11">
            <v>0.76349999999999996</v>
          </cell>
          <cell r="G11">
            <v>2.7300000000000001E-2</v>
          </cell>
          <cell r="H11">
            <v>0.20899999999999999</v>
          </cell>
        </row>
        <row r="12">
          <cell r="C12" t="str">
            <v>R0100216</v>
          </cell>
          <cell r="D12">
            <v>31.087</v>
          </cell>
          <cell r="E12">
            <v>69.444000000000003</v>
          </cell>
          <cell r="F12">
            <v>0.76349999999999996</v>
          </cell>
          <cell r="G12">
            <v>2.7300000000000001E-2</v>
          </cell>
          <cell r="H12">
            <v>0.20899999999999999</v>
          </cell>
        </row>
        <row r="13">
          <cell r="C13" t="str">
            <v>R0071713</v>
          </cell>
          <cell r="D13">
            <v>62.761000000000003</v>
          </cell>
          <cell r="E13">
            <v>55.555999999999997</v>
          </cell>
          <cell r="F13">
            <v>0.92279999999999995</v>
          </cell>
          <cell r="G13">
            <v>2.9600000000000001E-2</v>
          </cell>
          <cell r="H13">
            <v>0.2104</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Plant Names"/>
      <sheetName val="CECE"/>
      <sheetName val="PRICE DETAIL"/>
      <sheetName val="Pivot Summary"/>
      <sheetName val="Summary Data"/>
      <sheetName val="Summary Temp"/>
      <sheetName val="Summary Table"/>
      <sheetName val="Copper Multiple"/>
      <sheetName val="Conv"/>
      <sheetName val="Plant Validate"/>
      <sheetName val="Cust_Validate"/>
      <sheetName val="Cost Break Down"/>
      <sheetName val="Module1"/>
      <sheetName val="Module2"/>
    </sheetNames>
    <sheetDataSet>
      <sheetData sheetId="0" refreshError="1"/>
      <sheetData sheetId="1" refreshError="1"/>
      <sheetData sheetId="2" refreshError="1">
        <row r="1">
          <cell r="DH1">
            <v>0</v>
          </cell>
          <cell r="DI1">
            <v>0</v>
          </cell>
          <cell r="DJ1">
            <v>0</v>
          </cell>
          <cell r="DK1">
            <v>0</v>
          </cell>
          <cell r="DL1">
            <v>0</v>
          </cell>
          <cell r="DM1">
            <v>0</v>
          </cell>
          <cell r="DN1">
            <v>0</v>
          </cell>
          <cell r="DO1">
            <v>0</v>
          </cell>
          <cell r="DP1">
            <v>0</v>
          </cell>
          <cell r="DQ1">
            <v>0</v>
          </cell>
          <cell r="DR1">
            <v>0</v>
          </cell>
          <cell r="DS1">
            <v>0</v>
          </cell>
          <cell r="DT1">
            <v>0</v>
          </cell>
          <cell r="DU1">
            <v>0</v>
          </cell>
        </row>
        <row r="2">
          <cell r="DH2">
            <v>0</v>
          </cell>
          <cell r="DI2">
            <v>0</v>
          </cell>
          <cell r="DJ2">
            <v>0</v>
          </cell>
          <cell r="DK2">
            <v>0</v>
          </cell>
          <cell r="DL2">
            <v>0</v>
          </cell>
          <cell r="DM2">
            <v>0</v>
          </cell>
          <cell r="DN2">
            <v>0</v>
          </cell>
          <cell r="DO2">
            <v>0</v>
          </cell>
          <cell r="DP2">
            <v>0</v>
          </cell>
          <cell r="DQ2">
            <v>0</v>
          </cell>
          <cell r="DR2">
            <v>0</v>
          </cell>
          <cell r="DS2">
            <v>0</v>
          </cell>
          <cell r="DT2">
            <v>0</v>
          </cell>
          <cell r="DU2">
            <v>0</v>
          </cell>
        </row>
        <row r="3">
          <cell r="DH3">
            <v>0</v>
          </cell>
          <cell r="DI3">
            <v>0</v>
          </cell>
          <cell r="DJ3">
            <v>0</v>
          </cell>
          <cell r="DK3">
            <v>0</v>
          </cell>
          <cell r="DL3">
            <v>0</v>
          </cell>
          <cell r="DM3">
            <v>0</v>
          </cell>
          <cell r="DN3">
            <v>0</v>
          </cell>
          <cell r="DO3">
            <v>0</v>
          </cell>
          <cell r="DP3">
            <v>0</v>
          </cell>
          <cell r="DQ3">
            <v>0</v>
          </cell>
          <cell r="DR3">
            <v>0</v>
          </cell>
          <cell r="DS3">
            <v>0</v>
          </cell>
          <cell r="DT3">
            <v>0</v>
          </cell>
          <cell r="DU3">
            <v>0</v>
          </cell>
        </row>
        <row r="4">
          <cell r="DH4">
            <v>0</v>
          </cell>
          <cell r="DI4">
            <v>0</v>
          </cell>
          <cell r="DJ4">
            <v>0</v>
          </cell>
          <cell r="DK4">
            <v>0</v>
          </cell>
          <cell r="DL4">
            <v>0</v>
          </cell>
          <cell r="DM4">
            <v>0</v>
          </cell>
          <cell r="DN4">
            <v>0</v>
          </cell>
          <cell r="DO4">
            <v>0</v>
          </cell>
          <cell r="DP4">
            <v>0</v>
          </cell>
          <cell r="DQ4">
            <v>0</v>
          </cell>
          <cell r="DR4">
            <v>0</v>
          </cell>
          <cell r="DS4">
            <v>0</v>
          </cell>
          <cell r="DT4">
            <v>0</v>
          </cell>
          <cell r="DU4">
            <v>0</v>
          </cell>
        </row>
        <row r="5">
          <cell r="DH5">
            <v>0</v>
          </cell>
          <cell r="DI5">
            <v>0</v>
          </cell>
          <cell r="DJ5">
            <v>0</v>
          </cell>
          <cell r="DK5">
            <v>0</v>
          </cell>
          <cell r="DL5">
            <v>0</v>
          </cell>
          <cell r="DM5">
            <v>0</v>
          </cell>
          <cell r="DN5">
            <v>0</v>
          </cell>
          <cell r="DO5">
            <v>0</v>
          </cell>
          <cell r="DP5">
            <v>0</v>
          </cell>
          <cell r="DQ5">
            <v>0</v>
          </cell>
          <cell r="DR5">
            <v>0</v>
          </cell>
          <cell r="DS5">
            <v>0</v>
          </cell>
          <cell r="DT5">
            <v>0</v>
          </cell>
          <cell r="DU5">
            <v>0</v>
          </cell>
        </row>
        <row r="6">
          <cell r="DH6">
            <v>0</v>
          </cell>
          <cell r="DI6">
            <v>0</v>
          </cell>
          <cell r="DJ6">
            <v>0</v>
          </cell>
          <cell r="DK6">
            <v>0</v>
          </cell>
          <cell r="DL6">
            <v>0</v>
          </cell>
          <cell r="DM6">
            <v>0</v>
          </cell>
          <cell r="DN6">
            <v>0</v>
          </cell>
          <cell r="DO6">
            <v>0</v>
          </cell>
          <cell r="DP6">
            <v>0</v>
          </cell>
          <cell r="DQ6">
            <v>0</v>
          </cell>
          <cell r="DR6">
            <v>0</v>
          </cell>
          <cell r="DS6">
            <v>0</v>
          </cell>
          <cell r="DT6">
            <v>0</v>
          </cell>
          <cell r="DU6">
            <v>0</v>
          </cell>
        </row>
        <row r="7">
          <cell r="DH7">
            <v>0</v>
          </cell>
          <cell r="DI7">
            <v>0</v>
          </cell>
          <cell r="DJ7">
            <v>0</v>
          </cell>
          <cell r="DK7">
            <v>0</v>
          </cell>
          <cell r="DL7">
            <v>0</v>
          </cell>
          <cell r="DM7">
            <v>0</v>
          </cell>
          <cell r="DN7">
            <v>0</v>
          </cell>
          <cell r="DO7">
            <v>0</v>
          </cell>
          <cell r="DP7">
            <v>0</v>
          </cell>
          <cell r="DQ7">
            <v>0</v>
          </cell>
          <cell r="DR7">
            <v>0</v>
          </cell>
          <cell r="DS7">
            <v>0</v>
          </cell>
          <cell r="DT7">
            <v>0</v>
          </cell>
          <cell r="DU7">
            <v>0</v>
          </cell>
        </row>
        <row r="8">
          <cell r="DH8">
            <v>0</v>
          </cell>
          <cell r="DI8">
            <v>0</v>
          </cell>
          <cell r="DJ8">
            <v>0</v>
          </cell>
          <cell r="DK8">
            <v>0</v>
          </cell>
          <cell r="DL8">
            <v>0</v>
          </cell>
          <cell r="DM8">
            <v>0</v>
          </cell>
          <cell r="DN8">
            <v>0</v>
          </cell>
          <cell r="DO8">
            <v>0</v>
          </cell>
          <cell r="DP8">
            <v>0</v>
          </cell>
          <cell r="DQ8">
            <v>0</v>
          </cell>
          <cell r="DR8">
            <v>0</v>
          </cell>
          <cell r="DS8">
            <v>0</v>
          </cell>
          <cell r="DT8">
            <v>0</v>
          </cell>
          <cell r="DU8">
            <v>0</v>
          </cell>
        </row>
        <row r="9">
          <cell r="DH9">
            <v>0</v>
          </cell>
          <cell r="DI9">
            <v>0</v>
          </cell>
          <cell r="DJ9">
            <v>0</v>
          </cell>
          <cell r="DK9">
            <v>0</v>
          </cell>
          <cell r="DL9">
            <v>0</v>
          </cell>
          <cell r="DM9">
            <v>0</v>
          </cell>
          <cell r="DN9">
            <v>0</v>
          </cell>
          <cell r="DO9">
            <v>0</v>
          </cell>
          <cell r="DP9">
            <v>0</v>
          </cell>
          <cell r="DQ9">
            <v>0</v>
          </cell>
          <cell r="DR9">
            <v>0</v>
          </cell>
          <cell r="DS9">
            <v>0</v>
          </cell>
          <cell r="DT9">
            <v>0</v>
          </cell>
          <cell r="DU9">
            <v>0</v>
          </cell>
        </row>
        <row r="10">
          <cell r="DH10">
            <v>0</v>
          </cell>
          <cell r="DI10">
            <v>0</v>
          </cell>
          <cell r="DJ10">
            <v>0</v>
          </cell>
          <cell r="DK10">
            <v>0</v>
          </cell>
          <cell r="DL10">
            <v>0</v>
          </cell>
          <cell r="DM10">
            <v>0</v>
          </cell>
          <cell r="DN10">
            <v>0</v>
          </cell>
          <cell r="DO10">
            <v>0</v>
          </cell>
          <cell r="DP10">
            <v>0</v>
          </cell>
          <cell r="DQ10">
            <v>0</v>
          </cell>
          <cell r="DR10">
            <v>0</v>
          </cell>
          <cell r="DS10">
            <v>0</v>
          </cell>
          <cell r="DT10">
            <v>0</v>
          </cell>
          <cell r="DU10">
            <v>0</v>
          </cell>
        </row>
        <row r="11">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row>
        <row r="12">
          <cell r="DH12">
            <v>0</v>
          </cell>
          <cell r="DI12">
            <v>0</v>
          </cell>
          <cell r="DJ12">
            <v>0</v>
          </cell>
          <cell r="DK12">
            <v>0</v>
          </cell>
          <cell r="DL12">
            <v>0</v>
          </cell>
          <cell r="DM12">
            <v>0</v>
          </cell>
          <cell r="DN12">
            <v>0</v>
          </cell>
          <cell r="DO12">
            <v>0</v>
          </cell>
          <cell r="DP12">
            <v>0</v>
          </cell>
          <cell r="DQ12">
            <v>0</v>
          </cell>
          <cell r="DR12">
            <v>0</v>
          </cell>
          <cell r="DS12">
            <v>0</v>
          </cell>
          <cell r="DT12">
            <v>0</v>
          </cell>
          <cell r="DU12">
            <v>0</v>
          </cell>
        </row>
        <row r="13">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row>
        <row r="14">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row>
        <row r="15">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row>
        <row r="16">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row>
        <row r="17">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row>
        <row r="18">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row>
        <row r="19">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row>
        <row r="20">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row>
        <row r="21">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row>
        <row r="22">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row>
        <row r="23">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row>
        <row r="24">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row>
        <row r="25">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row>
        <row r="26">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row>
        <row r="27">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row>
        <row r="28">
          <cell r="DH28" t="str">
            <v>Part Number</v>
          </cell>
          <cell r="DI28" t="str">
            <v>Material</v>
          </cell>
          <cell r="DJ28" t="str">
            <v>Labor &amp; O/H</v>
          </cell>
          <cell r="DK28" t="str">
            <v>OCOGS</v>
          </cell>
          <cell r="DL28" t="str">
            <v>Unit Cost</v>
          </cell>
          <cell r="DM28" t="str">
            <v>TP &amp; unit Cost</v>
          </cell>
          <cell r="DN28" t="str">
            <v>TP  Currency</v>
          </cell>
          <cell r="DO28" t="str">
            <v>DCS</v>
          </cell>
          <cell r="DP28" t="str">
            <v>SAP UOM</v>
          </cell>
          <cell r="DQ28" t="str">
            <v>Source of Cost</v>
          </cell>
          <cell r="DR28" t="str">
            <v>Desc Code</v>
          </cell>
          <cell r="DS28" t="str">
            <v>(P), (M), (E)</v>
          </cell>
          <cell r="DT28" t="str">
            <v>Error Msg</v>
          </cell>
          <cell r="DU28" t="str">
            <v>Unit Copper weight lbs</v>
          </cell>
        </row>
        <row r="29">
          <cell r="DH29" t="str">
            <v>M1888009</v>
          </cell>
          <cell r="DI29">
            <v>0.29275999999999996</v>
          </cell>
          <cell r="DJ29">
            <v>0</v>
          </cell>
          <cell r="DK29">
            <v>0</v>
          </cell>
          <cell r="DL29">
            <v>0.29275999999999996</v>
          </cell>
          <cell r="DM29">
            <v>0.29275999999999996</v>
          </cell>
          <cell r="DN29" t="str">
            <v>USD</v>
          </cell>
          <cell r="DO29">
            <v>0</v>
          </cell>
          <cell r="DP29" t="str">
            <v>M</v>
          </cell>
          <cell r="DQ29" t="str">
            <v>FV59</v>
          </cell>
          <cell r="DR29">
            <v>44</v>
          </cell>
          <cell r="DS29" t="str">
            <v>P</v>
          </cell>
          <cell r="DT29">
            <v>0</v>
          </cell>
          <cell r="DU29">
            <v>0</v>
          </cell>
        </row>
        <row r="30">
          <cell r="DH30" t="str">
            <v>M1888009</v>
          </cell>
          <cell r="DI30">
            <v>0.29275999999999996</v>
          </cell>
          <cell r="DJ30">
            <v>0</v>
          </cell>
          <cell r="DK30">
            <v>0</v>
          </cell>
          <cell r="DL30">
            <v>0.29275999999999996</v>
          </cell>
          <cell r="DM30">
            <v>0.29275999999999996</v>
          </cell>
          <cell r="DN30" t="str">
            <v>USD</v>
          </cell>
          <cell r="DO30">
            <v>0</v>
          </cell>
          <cell r="DP30" t="str">
            <v>M</v>
          </cell>
          <cell r="DQ30" t="str">
            <v>FV59</v>
          </cell>
          <cell r="DR30">
            <v>44</v>
          </cell>
          <cell r="DS30" t="str">
            <v>P</v>
          </cell>
          <cell r="DT30">
            <v>0</v>
          </cell>
          <cell r="DU30">
            <v>0</v>
          </cell>
        </row>
        <row r="31">
          <cell r="DH31" t="str">
            <v>M1888009</v>
          </cell>
          <cell r="DI31">
            <v>0.29275999999999996</v>
          </cell>
          <cell r="DJ31">
            <v>0</v>
          </cell>
          <cell r="DK31">
            <v>0</v>
          </cell>
          <cell r="DL31">
            <v>0.29275999999999996</v>
          </cell>
          <cell r="DM31">
            <v>0.29275999999999996</v>
          </cell>
          <cell r="DN31" t="str">
            <v>USD</v>
          </cell>
          <cell r="DO31">
            <v>0</v>
          </cell>
          <cell r="DP31" t="str">
            <v>M</v>
          </cell>
          <cell r="DQ31" t="str">
            <v>FV59</v>
          </cell>
          <cell r="DR31">
            <v>44</v>
          </cell>
          <cell r="DS31" t="str">
            <v>P</v>
          </cell>
          <cell r="DT31">
            <v>0</v>
          </cell>
          <cell r="DU31">
            <v>0</v>
          </cell>
        </row>
        <row r="32">
          <cell r="DH32" t="str">
            <v>M1888009</v>
          </cell>
          <cell r="DI32">
            <v>0.29275999999999996</v>
          </cell>
          <cell r="DJ32">
            <v>0</v>
          </cell>
          <cell r="DK32">
            <v>0</v>
          </cell>
          <cell r="DL32">
            <v>0.29275999999999996</v>
          </cell>
          <cell r="DM32">
            <v>0.29275999999999996</v>
          </cell>
          <cell r="DN32" t="str">
            <v>USD</v>
          </cell>
          <cell r="DO32">
            <v>0</v>
          </cell>
          <cell r="DP32" t="str">
            <v>M</v>
          </cell>
          <cell r="DQ32" t="str">
            <v>FV59</v>
          </cell>
          <cell r="DR32">
            <v>44</v>
          </cell>
          <cell r="DS32" t="str">
            <v>P</v>
          </cell>
          <cell r="DT32">
            <v>0</v>
          </cell>
          <cell r="DU32">
            <v>0</v>
          </cell>
        </row>
        <row r="33">
          <cell r="DH33">
            <v>13544906</v>
          </cell>
          <cell r="DI33">
            <v>6.4093949999999997E-2</v>
          </cell>
          <cell r="DJ33">
            <v>0</v>
          </cell>
          <cell r="DK33">
            <v>0</v>
          </cell>
          <cell r="DL33">
            <v>6.4093949999999997E-2</v>
          </cell>
          <cell r="DM33">
            <v>6.4093949999999997E-2</v>
          </cell>
          <cell r="DN33" t="str">
            <v>USD</v>
          </cell>
          <cell r="DO33" t="str">
            <v>DCS</v>
          </cell>
          <cell r="DP33" t="str">
            <v>PCS</v>
          </cell>
          <cell r="DQ33" t="str">
            <v>TPFile</v>
          </cell>
          <cell r="DR33">
            <v>12</v>
          </cell>
          <cell r="DS33" t="str">
            <v>M</v>
          </cell>
          <cell r="DT33">
            <v>0</v>
          </cell>
          <cell r="DU33">
            <v>0</v>
          </cell>
        </row>
        <row r="34">
          <cell r="DH34">
            <v>13544906</v>
          </cell>
          <cell r="DI34">
            <v>6.4093949999999997E-2</v>
          </cell>
          <cell r="DJ34">
            <v>0</v>
          </cell>
          <cell r="DK34">
            <v>0</v>
          </cell>
          <cell r="DL34">
            <v>6.4093949999999997E-2</v>
          </cell>
          <cell r="DM34">
            <v>6.4093949999999997E-2</v>
          </cell>
          <cell r="DN34" t="str">
            <v>USD</v>
          </cell>
          <cell r="DO34" t="str">
            <v>DCS</v>
          </cell>
          <cell r="DP34" t="str">
            <v>PCS</v>
          </cell>
          <cell r="DQ34" t="str">
            <v>TPFile</v>
          </cell>
          <cell r="DR34">
            <v>12</v>
          </cell>
          <cell r="DS34" t="str">
            <v>M</v>
          </cell>
          <cell r="DT34">
            <v>0</v>
          </cell>
          <cell r="DU34">
            <v>0</v>
          </cell>
        </row>
        <row r="35">
          <cell r="DH35">
            <v>13544906</v>
          </cell>
          <cell r="DI35">
            <v>6.4093949999999997E-2</v>
          </cell>
          <cell r="DJ35">
            <v>0</v>
          </cell>
          <cell r="DK35">
            <v>0</v>
          </cell>
          <cell r="DL35">
            <v>6.4093949999999997E-2</v>
          </cell>
          <cell r="DM35">
            <v>6.4093949999999997E-2</v>
          </cell>
          <cell r="DN35" t="str">
            <v>USD</v>
          </cell>
          <cell r="DO35" t="str">
            <v>DCS</v>
          </cell>
          <cell r="DP35" t="str">
            <v>PCS</v>
          </cell>
          <cell r="DQ35" t="str">
            <v>TPFile</v>
          </cell>
          <cell r="DR35">
            <v>12</v>
          </cell>
          <cell r="DS35" t="str">
            <v>M</v>
          </cell>
          <cell r="DT35">
            <v>0</v>
          </cell>
          <cell r="DU35">
            <v>0</v>
          </cell>
        </row>
        <row r="36">
          <cell r="DH36">
            <v>13544906</v>
          </cell>
          <cell r="DI36">
            <v>6.4093949999999997E-2</v>
          </cell>
          <cell r="DJ36">
            <v>0</v>
          </cell>
          <cell r="DK36">
            <v>0</v>
          </cell>
          <cell r="DL36">
            <v>6.4093949999999997E-2</v>
          </cell>
          <cell r="DM36">
            <v>6.4093949999999997E-2</v>
          </cell>
          <cell r="DN36" t="str">
            <v>USD</v>
          </cell>
          <cell r="DO36" t="str">
            <v>DCS</v>
          </cell>
          <cell r="DP36" t="str">
            <v>PCS</v>
          </cell>
          <cell r="DQ36" t="str">
            <v>TPFile</v>
          </cell>
          <cell r="DR36">
            <v>12</v>
          </cell>
          <cell r="DS36" t="str">
            <v>M</v>
          </cell>
          <cell r="DT36">
            <v>0</v>
          </cell>
          <cell r="DU36">
            <v>0</v>
          </cell>
        </row>
        <row r="37">
          <cell r="DH37">
            <v>13544906</v>
          </cell>
          <cell r="DI37">
            <v>6.4093949999999997E-2</v>
          </cell>
          <cell r="DJ37">
            <v>0</v>
          </cell>
          <cell r="DK37">
            <v>0</v>
          </cell>
          <cell r="DL37">
            <v>6.4093949999999997E-2</v>
          </cell>
          <cell r="DM37">
            <v>6.4093949999999997E-2</v>
          </cell>
          <cell r="DN37" t="str">
            <v>USD</v>
          </cell>
          <cell r="DO37" t="str">
            <v>DCS</v>
          </cell>
          <cell r="DP37" t="str">
            <v>PCS</v>
          </cell>
          <cell r="DQ37" t="str">
            <v>TPFile</v>
          </cell>
          <cell r="DR37">
            <v>12</v>
          </cell>
          <cell r="DS37" t="str">
            <v>M</v>
          </cell>
          <cell r="DT37">
            <v>0</v>
          </cell>
          <cell r="DU37">
            <v>0</v>
          </cell>
        </row>
        <row r="38">
          <cell r="DH38">
            <v>13544906</v>
          </cell>
          <cell r="DI38">
            <v>6.4093949999999997E-2</v>
          </cell>
          <cell r="DJ38">
            <v>0</v>
          </cell>
          <cell r="DK38">
            <v>0</v>
          </cell>
          <cell r="DL38">
            <v>6.4093949999999997E-2</v>
          </cell>
          <cell r="DM38">
            <v>6.4093949999999997E-2</v>
          </cell>
          <cell r="DN38" t="str">
            <v>USD</v>
          </cell>
          <cell r="DO38" t="str">
            <v>DCS</v>
          </cell>
          <cell r="DP38" t="str">
            <v>PCS</v>
          </cell>
          <cell r="DQ38" t="str">
            <v>TPFile</v>
          </cell>
          <cell r="DR38">
            <v>12</v>
          </cell>
          <cell r="DS38" t="str">
            <v>M</v>
          </cell>
          <cell r="DT38">
            <v>0</v>
          </cell>
          <cell r="DU38">
            <v>0</v>
          </cell>
        </row>
        <row r="39">
          <cell r="DH39">
            <v>13544906</v>
          </cell>
          <cell r="DI39">
            <v>6.4093949999999997E-2</v>
          </cell>
          <cell r="DJ39">
            <v>0</v>
          </cell>
          <cell r="DK39">
            <v>0</v>
          </cell>
          <cell r="DL39">
            <v>6.4093949999999997E-2</v>
          </cell>
          <cell r="DM39">
            <v>6.4093949999999997E-2</v>
          </cell>
          <cell r="DN39" t="str">
            <v>USD</v>
          </cell>
          <cell r="DO39" t="str">
            <v>DCS</v>
          </cell>
          <cell r="DP39" t="str">
            <v>PCS</v>
          </cell>
          <cell r="DQ39" t="str">
            <v>TPFile</v>
          </cell>
          <cell r="DR39">
            <v>12</v>
          </cell>
          <cell r="DS39" t="str">
            <v>M</v>
          </cell>
          <cell r="DT39">
            <v>0</v>
          </cell>
          <cell r="DU39">
            <v>0</v>
          </cell>
        </row>
        <row r="40">
          <cell r="DH40">
            <v>13544906</v>
          </cell>
          <cell r="DI40">
            <v>6.4093949999999997E-2</v>
          </cell>
          <cell r="DJ40">
            <v>0</v>
          </cell>
          <cell r="DK40">
            <v>0</v>
          </cell>
          <cell r="DL40">
            <v>6.4093949999999997E-2</v>
          </cell>
          <cell r="DM40">
            <v>6.4093949999999997E-2</v>
          </cell>
          <cell r="DN40" t="str">
            <v>USD</v>
          </cell>
          <cell r="DO40" t="str">
            <v>DCS</v>
          </cell>
          <cell r="DP40" t="str">
            <v>PCS</v>
          </cell>
          <cell r="DQ40" t="str">
            <v>TPFile</v>
          </cell>
          <cell r="DR40">
            <v>12</v>
          </cell>
          <cell r="DS40" t="str">
            <v>M</v>
          </cell>
          <cell r="DT40">
            <v>0</v>
          </cell>
          <cell r="DU40">
            <v>0</v>
          </cell>
        </row>
        <row r="41">
          <cell r="DH41">
            <v>13544906</v>
          </cell>
          <cell r="DI41">
            <v>6.4093949999999997E-2</v>
          </cell>
          <cell r="DJ41">
            <v>0</v>
          </cell>
          <cell r="DK41">
            <v>0</v>
          </cell>
          <cell r="DL41">
            <v>6.4093949999999997E-2</v>
          </cell>
          <cell r="DM41">
            <v>6.4093949999999997E-2</v>
          </cell>
          <cell r="DN41" t="str">
            <v>USD</v>
          </cell>
          <cell r="DO41" t="str">
            <v>DCS</v>
          </cell>
          <cell r="DP41" t="str">
            <v>PCS</v>
          </cell>
          <cell r="DQ41" t="str">
            <v>TPFile</v>
          </cell>
          <cell r="DR41">
            <v>12</v>
          </cell>
          <cell r="DS41" t="str">
            <v>M</v>
          </cell>
          <cell r="DT41">
            <v>0</v>
          </cell>
          <cell r="DU41">
            <v>0</v>
          </cell>
        </row>
        <row r="42">
          <cell r="DH42">
            <v>13544906</v>
          </cell>
          <cell r="DI42">
            <v>6.4093949999999997E-2</v>
          </cell>
          <cell r="DJ42">
            <v>0</v>
          </cell>
          <cell r="DK42">
            <v>0</v>
          </cell>
          <cell r="DL42">
            <v>6.4093949999999997E-2</v>
          </cell>
          <cell r="DM42">
            <v>6.4093949999999997E-2</v>
          </cell>
          <cell r="DN42" t="str">
            <v>USD</v>
          </cell>
          <cell r="DO42" t="str">
            <v>DCS</v>
          </cell>
          <cell r="DP42" t="str">
            <v>PCS</v>
          </cell>
          <cell r="DQ42" t="str">
            <v>TPFile</v>
          </cell>
          <cell r="DR42">
            <v>12</v>
          </cell>
          <cell r="DS42" t="str">
            <v>M</v>
          </cell>
          <cell r="DT42">
            <v>0</v>
          </cell>
          <cell r="DU42">
            <v>0</v>
          </cell>
        </row>
        <row r="43">
          <cell r="DH43" t="str">
            <v>M6288901</v>
          </cell>
          <cell r="DI43">
            <v>0.78090000000000004</v>
          </cell>
          <cell r="DJ43">
            <v>0</v>
          </cell>
          <cell r="DK43">
            <v>0</v>
          </cell>
          <cell r="DL43">
            <v>0.78090000000000004</v>
          </cell>
          <cell r="DM43">
            <v>0.78090000000000004</v>
          </cell>
          <cell r="DN43" t="str">
            <v>USD</v>
          </cell>
          <cell r="DO43">
            <v>0</v>
          </cell>
          <cell r="DP43" t="str">
            <v>M</v>
          </cell>
          <cell r="DQ43" t="str">
            <v>FV59</v>
          </cell>
          <cell r="DR43">
            <v>80</v>
          </cell>
          <cell r="DS43" t="str">
            <v>P</v>
          </cell>
          <cell r="DT43">
            <v>0</v>
          </cell>
          <cell r="DU43">
            <v>4.0500000000000001E-2</v>
          </cell>
        </row>
        <row r="44">
          <cell r="DH44" t="str">
            <v>M6288901</v>
          </cell>
          <cell r="DI44">
            <v>0.78090000000000004</v>
          </cell>
          <cell r="DJ44">
            <v>0</v>
          </cell>
          <cell r="DK44">
            <v>0</v>
          </cell>
          <cell r="DL44">
            <v>0.78090000000000004</v>
          </cell>
          <cell r="DM44">
            <v>0.78090000000000004</v>
          </cell>
          <cell r="DN44" t="str">
            <v>USD</v>
          </cell>
          <cell r="DO44">
            <v>0</v>
          </cell>
          <cell r="DP44" t="str">
            <v>M</v>
          </cell>
          <cell r="DQ44" t="str">
            <v>FV59</v>
          </cell>
          <cell r="DR44">
            <v>80</v>
          </cell>
          <cell r="DS44" t="str">
            <v>P</v>
          </cell>
          <cell r="DT44">
            <v>0</v>
          </cell>
          <cell r="DU44">
            <v>4.0500000000000001E-2</v>
          </cell>
        </row>
        <row r="45">
          <cell r="DH45" t="str">
            <v>M6288901</v>
          </cell>
          <cell r="DI45">
            <v>0.78090000000000004</v>
          </cell>
          <cell r="DJ45">
            <v>0</v>
          </cell>
          <cell r="DK45">
            <v>0</v>
          </cell>
          <cell r="DL45">
            <v>0.78090000000000004</v>
          </cell>
          <cell r="DM45">
            <v>0.78090000000000004</v>
          </cell>
          <cell r="DN45" t="str">
            <v>USD</v>
          </cell>
          <cell r="DO45">
            <v>0</v>
          </cell>
          <cell r="DP45" t="str">
            <v>M</v>
          </cell>
          <cell r="DQ45" t="str">
            <v>FV59</v>
          </cell>
          <cell r="DR45">
            <v>80</v>
          </cell>
          <cell r="DS45" t="str">
            <v>P</v>
          </cell>
          <cell r="DT45">
            <v>0</v>
          </cell>
          <cell r="DU45">
            <v>4.0500000000000001E-2</v>
          </cell>
        </row>
        <row r="46">
          <cell r="DH46" t="str">
            <v>M6288901</v>
          </cell>
          <cell r="DI46">
            <v>0.78090000000000004</v>
          </cell>
          <cell r="DJ46">
            <v>0</v>
          </cell>
          <cell r="DK46">
            <v>0</v>
          </cell>
          <cell r="DL46">
            <v>0.78090000000000004</v>
          </cell>
          <cell r="DM46">
            <v>0.78090000000000004</v>
          </cell>
          <cell r="DN46" t="str">
            <v>USD</v>
          </cell>
          <cell r="DO46">
            <v>0</v>
          </cell>
          <cell r="DP46" t="str">
            <v>M</v>
          </cell>
          <cell r="DQ46" t="str">
            <v>FV59</v>
          </cell>
          <cell r="DR46">
            <v>80</v>
          </cell>
          <cell r="DS46" t="str">
            <v>P</v>
          </cell>
          <cell r="DT46">
            <v>0</v>
          </cell>
          <cell r="DU46">
            <v>4.0500000000000001E-2</v>
          </cell>
        </row>
        <row r="47">
          <cell r="DH47" t="str">
            <v>M6288901</v>
          </cell>
          <cell r="DI47">
            <v>0.78090000000000004</v>
          </cell>
          <cell r="DJ47">
            <v>0</v>
          </cell>
          <cell r="DK47">
            <v>0</v>
          </cell>
          <cell r="DL47">
            <v>0.78090000000000004</v>
          </cell>
          <cell r="DM47">
            <v>0.78090000000000004</v>
          </cell>
          <cell r="DN47" t="str">
            <v>USD</v>
          </cell>
          <cell r="DO47">
            <v>0</v>
          </cell>
          <cell r="DP47" t="str">
            <v>M</v>
          </cell>
          <cell r="DQ47" t="str">
            <v>FV59</v>
          </cell>
          <cell r="DR47">
            <v>80</v>
          </cell>
          <cell r="DS47" t="str">
            <v>P</v>
          </cell>
          <cell r="DT47">
            <v>0</v>
          </cell>
          <cell r="DU47">
            <v>4.0500000000000001E-2</v>
          </cell>
        </row>
        <row r="48">
          <cell r="DH48" t="str">
            <v>M6288901</v>
          </cell>
          <cell r="DI48">
            <v>0.78090000000000004</v>
          </cell>
          <cell r="DJ48">
            <v>0</v>
          </cell>
          <cell r="DK48">
            <v>0</v>
          </cell>
          <cell r="DL48">
            <v>0.78090000000000004</v>
          </cell>
          <cell r="DM48">
            <v>0.78090000000000004</v>
          </cell>
          <cell r="DN48" t="str">
            <v>USD</v>
          </cell>
          <cell r="DO48">
            <v>0</v>
          </cell>
          <cell r="DP48" t="str">
            <v>M</v>
          </cell>
          <cell r="DQ48" t="str">
            <v>FV59</v>
          </cell>
          <cell r="DR48">
            <v>80</v>
          </cell>
          <cell r="DS48" t="str">
            <v>P</v>
          </cell>
          <cell r="DT48">
            <v>0</v>
          </cell>
          <cell r="DU48">
            <v>4.0500000000000001E-2</v>
          </cell>
        </row>
        <row r="49">
          <cell r="DH49" t="str">
            <v>M2147001</v>
          </cell>
          <cell r="DI49">
            <v>1.89E-2</v>
          </cell>
          <cell r="DJ49">
            <v>0</v>
          </cell>
          <cell r="DK49">
            <v>0</v>
          </cell>
          <cell r="DL49">
            <v>1.89E-2</v>
          </cell>
          <cell r="DM49">
            <v>1.89E-2</v>
          </cell>
          <cell r="DN49" t="str">
            <v>USD</v>
          </cell>
          <cell r="DO49">
            <v>0</v>
          </cell>
          <cell r="DP49" t="str">
            <v>M</v>
          </cell>
          <cell r="DQ49" t="str">
            <v>FV59</v>
          </cell>
          <cell r="DR49">
            <v>78</v>
          </cell>
          <cell r="DS49" t="str">
            <v>P</v>
          </cell>
          <cell r="DT49">
            <v>0</v>
          </cell>
          <cell r="DU49">
            <v>0</v>
          </cell>
        </row>
        <row r="50">
          <cell r="DH50" t="str">
            <v>TAPE START</v>
          </cell>
          <cell r="DI50">
            <v>0</v>
          </cell>
          <cell r="DJ50">
            <v>0</v>
          </cell>
          <cell r="DK50">
            <v>0</v>
          </cell>
          <cell r="DL50">
            <v>0</v>
          </cell>
          <cell r="DM50">
            <v>0</v>
          </cell>
          <cell r="DN50" t="str">
            <v>USD</v>
          </cell>
          <cell r="DO50">
            <v>0</v>
          </cell>
          <cell r="DP50" t="str">
            <v>pcs</v>
          </cell>
          <cell r="DQ50" t="str">
            <v xml:space="preserve"> </v>
          </cell>
          <cell r="DR50">
            <v>0</v>
          </cell>
          <cell r="DS50">
            <v>0</v>
          </cell>
          <cell r="DT50">
            <v>0</v>
          </cell>
          <cell r="DU50">
            <v>0</v>
          </cell>
        </row>
        <row r="51">
          <cell r="DH51" t="str">
            <v>M2147001</v>
          </cell>
          <cell r="DI51">
            <v>1.89E-2</v>
          </cell>
          <cell r="DJ51">
            <v>0</v>
          </cell>
          <cell r="DK51">
            <v>0</v>
          </cell>
          <cell r="DL51">
            <v>1.89E-2</v>
          </cell>
          <cell r="DM51">
            <v>1.89E-2</v>
          </cell>
          <cell r="DN51" t="str">
            <v>USD</v>
          </cell>
          <cell r="DO51">
            <v>0</v>
          </cell>
          <cell r="DP51" t="str">
            <v>M</v>
          </cell>
          <cell r="DQ51" t="str">
            <v>FV59</v>
          </cell>
          <cell r="DR51">
            <v>78</v>
          </cell>
          <cell r="DS51" t="str">
            <v>P</v>
          </cell>
          <cell r="DT51">
            <v>0</v>
          </cell>
          <cell r="DU51">
            <v>0</v>
          </cell>
        </row>
        <row r="52">
          <cell r="DH52" t="str">
            <v>TAPE START</v>
          </cell>
          <cell r="DI52">
            <v>0</v>
          </cell>
          <cell r="DJ52">
            <v>0</v>
          </cell>
          <cell r="DK52">
            <v>0</v>
          </cell>
          <cell r="DL52">
            <v>0</v>
          </cell>
          <cell r="DM52">
            <v>0</v>
          </cell>
          <cell r="DN52" t="str">
            <v>USD</v>
          </cell>
          <cell r="DO52">
            <v>0</v>
          </cell>
          <cell r="DP52" t="str">
            <v>pcs</v>
          </cell>
          <cell r="DQ52" t="str">
            <v xml:space="preserve"> </v>
          </cell>
          <cell r="DR52">
            <v>0</v>
          </cell>
          <cell r="DS52">
            <v>0</v>
          </cell>
          <cell r="DT52">
            <v>0</v>
          </cell>
          <cell r="DU52">
            <v>0</v>
          </cell>
        </row>
        <row r="53">
          <cell r="DH53" t="str">
            <v>M2147001</v>
          </cell>
          <cell r="DI53">
            <v>1.89E-2</v>
          </cell>
          <cell r="DJ53">
            <v>0</v>
          </cell>
          <cell r="DK53">
            <v>0</v>
          </cell>
          <cell r="DL53">
            <v>1.89E-2</v>
          </cell>
          <cell r="DM53">
            <v>1.89E-2</v>
          </cell>
          <cell r="DN53" t="str">
            <v>USD</v>
          </cell>
          <cell r="DO53">
            <v>0</v>
          </cell>
          <cell r="DP53" t="str">
            <v>M</v>
          </cell>
          <cell r="DQ53" t="str">
            <v>FV59</v>
          </cell>
          <cell r="DR53">
            <v>78</v>
          </cell>
          <cell r="DS53" t="str">
            <v>P</v>
          </cell>
          <cell r="DT53">
            <v>0</v>
          </cell>
          <cell r="DU53">
            <v>0</v>
          </cell>
        </row>
        <row r="54">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row>
        <row r="55">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row>
        <row r="56">
          <cell r="DH56">
            <v>0</v>
          </cell>
          <cell r="DI56">
            <v>0</v>
          </cell>
          <cell r="DJ56">
            <v>0</v>
          </cell>
          <cell r="DK56">
            <v>0</v>
          </cell>
          <cell r="DL56">
            <v>0</v>
          </cell>
          <cell r="DM56">
            <v>0</v>
          </cell>
          <cell r="DN56">
            <v>0</v>
          </cell>
          <cell r="DO56">
            <v>0</v>
          </cell>
          <cell r="DP56">
            <v>0</v>
          </cell>
          <cell r="DQ56">
            <v>0</v>
          </cell>
          <cell r="DR56">
            <v>0</v>
          </cell>
          <cell r="DS56">
            <v>0</v>
          </cell>
          <cell r="DT56">
            <v>0</v>
          </cell>
          <cell r="DU56">
            <v>0</v>
          </cell>
        </row>
        <row r="57">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row>
        <row r="58">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row>
        <row r="59">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row>
        <row r="60">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row>
        <row r="61">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row>
        <row r="62">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row>
        <row r="63">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row>
        <row r="64">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row>
        <row r="65">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row>
        <row r="66">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row>
        <row r="67">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row>
        <row r="68">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row>
        <row r="69">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row>
        <row r="70">
          <cell r="DH70">
            <v>0</v>
          </cell>
          <cell r="DI70">
            <v>0</v>
          </cell>
          <cell r="DJ70">
            <v>0</v>
          </cell>
          <cell r="DK70">
            <v>0</v>
          </cell>
          <cell r="DL70">
            <v>0</v>
          </cell>
          <cell r="DM70">
            <v>0</v>
          </cell>
          <cell r="DN70">
            <v>0</v>
          </cell>
          <cell r="DO70">
            <v>0</v>
          </cell>
          <cell r="DP70">
            <v>0</v>
          </cell>
          <cell r="DQ70">
            <v>0</v>
          </cell>
          <cell r="DR70">
            <v>0</v>
          </cell>
          <cell r="DS70">
            <v>0</v>
          </cell>
          <cell r="DT70">
            <v>0</v>
          </cell>
          <cell r="DU70">
            <v>0</v>
          </cell>
        </row>
        <row r="71">
          <cell r="DH71">
            <v>0</v>
          </cell>
          <cell r="DI71">
            <v>0</v>
          </cell>
          <cell r="DJ71">
            <v>0</v>
          </cell>
          <cell r="DK71">
            <v>0</v>
          </cell>
          <cell r="DL71">
            <v>0</v>
          </cell>
          <cell r="DM71">
            <v>0</v>
          </cell>
          <cell r="DN71">
            <v>0</v>
          </cell>
          <cell r="DO71">
            <v>0</v>
          </cell>
          <cell r="DP71">
            <v>0</v>
          </cell>
          <cell r="DQ71">
            <v>0</v>
          </cell>
          <cell r="DR71">
            <v>0</v>
          </cell>
          <cell r="DS71">
            <v>0</v>
          </cell>
          <cell r="DT71">
            <v>0</v>
          </cell>
          <cell r="DU71">
            <v>0</v>
          </cell>
        </row>
        <row r="72">
          <cell r="DH72">
            <v>0</v>
          </cell>
          <cell r="DI72">
            <v>0</v>
          </cell>
          <cell r="DJ72">
            <v>0</v>
          </cell>
          <cell r="DK72">
            <v>0</v>
          </cell>
          <cell r="DL72">
            <v>0</v>
          </cell>
          <cell r="DM72">
            <v>0</v>
          </cell>
          <cell r="DN72">
            <v>0</v>
          </cell>
          <cell r="DO72">
            <v>0</v>
          </cell>
          <cell r="DP72">
            <v>0</v>
          </cell>
          <cell r="DQ72">
            <v>0</v>
          </cell>
          <cell r="DR72">
            <v>0</v>
          </cell>
          <cell r="DS72">
            <v>0</v>
          </cell>
          <cell r="DT72">
            <v>0</v>
          </cell>
          <cell r="DU72">
            <v>0</v>
          </cell>
        </row>
        <row r="73">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row>
        <row r="74">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row>
        <row r="75">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row>
        <row r="76">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row>
        <row r="77">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row>
        <row r="78">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row>
        <row r="79">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row>
        <row r="80">
          <cell r="DH80">
            <v>0</v>
          </cell>
          <cell r="DI80">
            <v>0</v>
          </cell>
          <cell r="DJ80">
            <v>0</v>
          </cell>
          <cell r="DK80">
            <v>0</v>
          </cell>
          <cell r="DL80">
            <v>0</v>
          </cell>
          <cell r="DM80">
            <v>0</v>
          </cell>
          <cell r="DN80">
            <v>0</v>
          </cell>
          <cell r="DO80">
            <v>0</v>
          </cell>
          <cell r="DP80">
            <v>0</v>
          </cell>
          <cell r="DQ80">
            <v>0</v>
          </cell>
          <cell r="DR80">
            <v>0</v>
          </cell>
          <cell r="DS80">
            <v>0</v>
          </cell>
        </row>
        <row r="81">
          <cell r="DH81">
            <v>0</v>
          </cell>
          <cell r="DI81">
            <v>0</v>
          </cell>
          <cell r="DJ81">
            <v>0</v>
          </cell>
          <cell r="DK81">
            <v>0</v>
          </cell>
          <cell r="DL81">
            <v>0</v>
          </cell>
          <cell r="DM81">
            <v>0</v>
          </cell>
          <cell r="DN81">
            <v>0</v>
          </cell>
          <cell r="DO81">
            <v>0</v>
          </cell>
          <cell r="DP81">
            <v>0</v>
          </cell>
          <cell r="DQ81">
            <v>0</v>
          </cell>
          <cell r="DR81">
            <v>0</v>
          </cell>
          <cell r="DS81">
            <v>0</v>
          </cell>
        </row>
        <row r="82">
          <cell r="DH82">
            <v>0</v>
          </cell>
          <cell r="DI82">
            <v>0</v>
          </cell>
          <cell r="DJ82">
            <v>0</v>
          </cell>
          <cell r="DK82">
            <v>0</v>
          </cell>
          <cell r="DL82">
            <v>0</v>
          </cell>
          <cell r="DM82">
            <v>0</v>
          </cell>
          <cell r="DN82">
            <v>0</v>
          </cell>
          <cell r="DO82">
            <v>0</v>
          </cell>
          <cell r="DP82">
            <v>0</v>
          </cell>
          <cell r="DQ82">
            <v>0</v>
          </cell>
          <cell r="DR82">
            <v>0</v>
          </cell>
          <cell r="DS82">
            <v>0</v>
          </cell>
        </row>
        <row r="83">
          <cell r="DH83">
            <v>0</v>
          </cell>
          <cell r="DI83">
            <v>0</v>
          </cell>
          <cell r="DJ83">
            <v>0</v>
          </cell>
          <cell r="DK83">
            <v>0</v>
          </cell>
          <cell r="DL83">
            <v>0</v>
          </cell>
          <cell r="DM83">
            <v>0</v>
          </cell>
          <cell r="DN83">
            <v>0</v>
          </cell>
          <cell r="DO83">
            <v>0</v>
          </cell>
          <cell r="DP83">
            <v>0</v>
          </cell>
          <cell r="DQ83">
            <v>0</v>
          </cell>
          <cell r="DR83">
            <v>0</v>
          </cell>
          <cell r="DS83">
            <v>0</v>
          </cell>
        </row>
        <row r="84">
          <cell r="DH84">
            <v>0</v>
          </cell>
          <cell r="DI84">
            <v>0</v>
          </cell>
          <cell r="DJ84">
            <v>0</v>
          </cell>
          <cell r="DK84">
            <v>0</v>
          </cell>
          <cell r="DL84">
            <v>0</v>
          </cell>
          <cell r="DM84">
            <v>0</v>
          </cell>
          <cell r="DN84">
            <v>0</v>
          </cell>
          <cell r="DO84">
            <v>0</v>
          </cell>
          <cell r="DP84">
            <v>0</v>
          </cell>
          <cell r="DQ84">
            <v>0</v>
          </cell>
          <cell r="DR84">
            <v>0</v>
          </cell>
          <cell r="DS84">
            <v>0</v>
          </cell>
        </row>
        <row r="85">
          <cell r="DH85">
            <v>0</v>
          </cell>
          <cell r="DI85">
            <v>0</v>
          </cell>
          <cell r="DJ85">
            <v>0</v>
          </cell>
          <cell r="DK85">
            <v>0</v>
          </cell>
          <cell r="DL85">
            <v>0</v>
          </cell>
          <cell r="DM85">
            <v>0</v>
          </cell>
          <cell r="DN85">
            <v>0</v>
          </cell>
          <cell r="DO85">
            <v>0</v>
          </cell>
          <cell r="DP85">
            <v>0</v>
          </cell>
          <cell r="DQ85">
            <v>0</v>
          </cell>
          <cell r="DR85">
            <v>0</v>
          </cell>
          <cell r="DS85">
            <v>0</v>
          </cell>
        </row>
        <row r="86">
          <cell r="DH86">
            <v>0</v>
          </cell>
          <cell r="DI86">
            <v>0</v>
          </cell>
          <cell r="DJ86">
            <v>0</v>
          </cell>
          <cell r="DK86">
            <v>0</v>
          </cell>
          <cell r="DL86">
            <v>0</v>
          </cell>
          <cell r="DM86">
            <v>0</v>
          </cell>
          <cell r="DN86">
            <v>0</v>
          </cell>
          <cell r="DO86">
            <v>0</v>
          </cell>
          <cell r="DP86">
            <v>0</v>
          </cell>
          <cell r="DQ86">
            <v>0</v>
          </cell>
          <cell r="DR86">
            <v>0</v>
          </cell>
          <cell r="DS86">
            <v>0</v>
          </cell>
        </row>
        <row r="87">
          <cell r="DH87">
            <v>0</v>
          </cell>
          <cell r="DI87">
            <v>0</v>
          </cell>
          <cell r="DJ87">
            <v>0</v>
          </cell>
          <cell r="DK87">
            <v>0</v>
          </cell>
          <cell r="DL87">
            <v>0</v>
          </cell>
          <cell r="DM87">
            <v>0</v>
          </cell>
          <cell r="DN87">
            <v>0</v>
          </cell>
          <cell r="DO87">
            <v>0</v>
          </cell>
          <cell r="DP87">
            <v>0</v>
          </cell>
          <cell r="DQ87">
            <v>0</v>
          </cell>
          <cell r="DR87">
            <v>0</v>
          </cell>
          <cell r="DS87">
            <v>0</v>
          </cell>
        </row>
        <row r="88">
          <cell r="DH88">
            <v>0</v>
          </cell>
          <cell r="DI88">
            <v>0</v>
          </cell>
          <cell r="DJ88">
            <v>0</v>
          </cell>
          <cell r="DK88">
            <v>0</v>
          </cell>
          <cell r="DL88">
            <v>0</v>
          </cell>
          <cell r="DM88">
            <v>0</v>
          </cell>
          <cell r="DN88">
            <v>0</v>
          </cell>
          <cell r="DO88">
            <v>0</v>
          </cell>
          <cell r="DP88">
            <v>0</v>
          </cell>
          <cell r="DQ88">
            <v>0</v>
          </cell>
          <cell r="DR88">
            <v>0</v>
          </cell>
          <cell r="DS88">
            <v>0</v>
          </cell>
        </row>
        <row r="89">
          <cell r="DH89">
            <v>0</v>
          </cell>
          <cell r="DI89">
            <v>0</v>
          </cell>
          <cell r="DJ89">
            <v>0</v>
          </cell>
          <cell r="DK89">
            <v>0</v>
          </cell>
          <cell r="DL89">
            <v>0</v>
          </cell>
          <cell r="DM89">
            <v>0</v>
          </cell>
          <cell r="DN89">
            <v>0</v>
          </cell>
          <cell r="DO89">
            <v>0</v>
          </cell>
          <cell r="DP89">
            <v>0</v>
          </cell>
          <cell r="DQ89">
            <v>0</v>
          </cell>
          <cell r="DR89">
            <v>0</v>
          </cell>
          <cell r="DS89">
            <v>0</v>
          </cell>
        </row>
        <row r="90">
          <cell r="DH90">
            <v>0</v>
          </cell>
          <cell r="DI90">
            <v>0</v>
          </cell>
          <cell r="DJ90">
            <v>0</v>
          </cell>
          <cell r="DK90">
            <v>0</v>
          </cell>
          <cell r="DL90">
            <v>0</v>
          </cell>
          <cell r="DM90">
            <v>0</v>
          </cell>
          <cell r="DN90">
            <v>0</v>
          </cell>
          <cell r="DO90">
            <v>0</v>
          </cell>
          <cell r="DP90">
            <v>0</v>
          </cell>
          <cell r="DQ90">
            <v>0</v>
          </cell>
          <cell r="DR90">
            <v>0</v>
          </cell>
          <cell r="DS90">
            <v>0</v>
          </cell>
        </row>
        <row r="91">
          <cell r="DH91">
            <v>0</v>
          </cell>
          <cell r="DI91">
            <v>0</v>
          </cell>
          <cell r="DJ91">
            <v>0</v>
          </cell>
          <cell r="DK91">
            <v>0</v>
          </cell>
          <cell r="DL91">
            <v>0</v>
          </cell>
          <cell r="DM91">
            <v>0</v>
          </cell>
          <cell r="DN91">
            <v>0</v>
          </cell>
          <cell r="DO91">
            <v>0</v>
          </cell>
          <cell r="DP91">
            <v>0</v>
          </cell>
          <cell r="DQ91">
            <v>0</v>
          </cell>
          <cell r="DR91">
            <v>0</v>
          </cell>
          <cell r="DS91">
            <v>0</v>
          </cell>
        </row>
        <row r="92">
          <cell r="DH92">
            <v>0</v>
          </cell>
          <cell r="DI92">
            <v>0</v>
          </cell>
          <cell r="DJ92">
            <v>0</v>
          </cell>
          <cell r="DK92">
            <v>0</v>
          </cell>
          <cell r="DL92">
            <v>0</v>
          </cell>
          <cell r="DM92">
            <v>0</v>
          </cell>
          <cell r="DN92">
            <v>0</v>
          </cell>
          <cell r="DO92">
            <v>0</v>
          </cell>
          <cell r="DP92">
            <v>0</v>
          </cell>
          <cell r="DQ92">
            <v>0</v>
          </cell>
          <cell r="DR92">
            <v>0</v>
          </cell>
          <cell r="DS92">
            <v>0</v>
          </cell>
        </row>
        <row r="93">
          <cell r="DH93">
            <v>0</v>
          </cell>
          <cell r="DI93">
            <v>0</v>
          </cell>
          <cell r="DJ93">
            <v>0</v>
          </cell>
          <cell r="DK93">
            <v>0</v>
          </cell>
          <cell r="DL93">
            <v>0</v>
          </cell>
          <cell r="DM93">
            <v>0</v>
          </cell>
          <cell r="DN93">
            <v>0</v>
          </cell>
          <cell r="DO93">
            <v>0</v>
          </cell>
          <cell r="DP93">
            <v>0</v>
          </cell>
          <cell r="DQ93">
            <v>0</v>
          </cell>
          <cell r="DR93">
            <v>0</v>
          </cell>
          <cell r="DS93">
            <v>0</v>
          </cell>
        </row>
        <row r="94">
          <cell r="DH94">
            <v>0</v>
          </cell>
          <cell r="DI94">
            <v>0</v>
          </cell>
          <cell r="DJ94">
            <v>0</v>
          </cell>
          <cell r="DK94">
            <v>0</v>
          </cell>
          <cell r="DL94">
            <v>0</v>
          </cell>
          <cell r="DM94">
            <v>0</v>
          </cell>
          <cell r="DN94">
            <v>0</v>
          </cell>
          <cell r="DO94">
            <v>0</v>
          </cell>
          <cell r="DP94">
            <v>0</v>
          </cell>
          <cell r="DQ94">
            <v>0</v>
          </cell>
          <cell r="DR94">
            <v>0</v>
          </cell>
          <cell r="DS94">
            <v>0</v>
          </cell>
        </row>
        <row r="95">
          <cell r="DH95">
            <v>0</v>
          </cell>
          <cell r="DI95">
            <v>0</v>
          </cell>
          <cell r="DJ95">
            <v>0</v>
          </cell>
          <cell r="DK95">
            <v>0</v>
          </cell>
          <cell r="DL95">
            <v>0</v>
          </cell>
          <cell r="DM95">
            <v>0</v>
          </cell>
          <cell r="DN95">
            <v>0</v>
          </cell>
          <cell r="DO95">
            <v>0</v>
          </cell>
          <cell r="DP95">
            <v>0</v>
          </cell>
          <cell r="DQ95">
            <v>0</v>
          </cell>
          <cell r="DR95">
            <v>0</v>
          </cell>
          <cell r="DS95">
            <v>0</v>
          </cell>
        </row>
        <row r="96">
          <cell r="DH96">
            <v>0</v>
          </cell>
          <cell r="DI96">
            <v>0</v>
          </cell>
          <cell r="DJ96">
            <v>0</v>
          </cell>
          <cell r="DK96">
            <v>0</v>
          </cell>
          <cell r="DL96">
            <v>0</v>
          </cell>
          <cell r="DM96">
            <v>0</v>
          </cell>
          <cell r="DN96">
            <v>0</v>
          </cell>
          <cell r="DO96">
            <v>0</v>
          </cell>
          <cell r="DP96">
            <v>0</v>
          </cell>
          <cell r="DQ96">
            <v>0</v>
          </cell>
          <cell r="DR96">
            <v>0</v>
          </cell>
          <cell r="DS96">
            <v>0</v>
          </cell>
        </row>
        <row r="97">
          <cell r="DH97">
            <v>0</v>
          </cell>
          <cell r="DI97">
            <v>0</v>
          </cell>
          <cell r="DJ97">
            <v>0</v>
          </cell>
          <cell r="DK97">
            <v>0</v>
          </cell>
          <cell r="DL97">
            <v>0</v>
          </cell>
          <cell r="DM97">
            <v>0</v>
          </cell>
          <cell r="DN97">
            <v>0</v>
          </cell>
          <cell r="DO97">
            <v>0</v>
          </cell>
          <cell r="DP97">
            <v>0</v>
          </cell>
          <cell r="DQ97">
            <v>0</v>
          </cell>
          <cell r="DR97">
            <v>0</v>
          </cell>
          <cell r="DS97">
            <v>0</v>
          </cell>
        </row>
        <row r="98">
          <cell r="DH98">
            <v>0</v>
          </cell>
          <cell r="DI98">
            <v>0</v>
          </cell>
          <cell r="DJ98">
            <v>0</v>
          </cell>
          <cell r="DK98">
            <v>0</v>
          </cell>
          <cell r="DL98">
            <v>0</v>
          </cell>
          <cell r="DM98">
            <v>0</v>
          </cell>
          <cell r="DN98">
            <v>0</v>
          </cell>
          <cell r="DO98">
            <v>0</v>
          </cell>
          <cell r="DP98">
            <v>0</v>
          </cell>
          <cell r="DQ98">
            <v>0</v>
          </cell>
          <cell r="DR98">
            <v>0</v>
          </cell>
          <cell r="DS98">
            <v>0</v>
          </cell>
        </row>
        <row r="99">
          <cell r="DH99">
            <v>0</v>
          </cell>
          <cell r="DI99">
            <v>0</v>
          </cell>
          <cell r="DJ99">
            <v>0</v>
          </cell>
          <cell r="DK99">
            <v>0</v>
          </cell>
          <cell r="DL99">
            <v>0</v>
          </cell>
          <cell r="DM99">
            <v>0</v>
          </cell>
          <cell r="DN99">
            <v>0</v>
          </cell>
          <cell r="DO99">
            <v>0</v>
          </cell>
          <cell r="DP99">
            <v>0</v>
          </cell>
          <cell r="DQ99">
            <v>0</v>
          </cell>
          <cell r="DR99">
            <v>0</v>
          </cell>
          <cell r="DS99">
            <v>0</v>
          </cell>
        </row>
        <row r="100">
          <cell r="DH100">
            <v>0</v>
          </cell>
          <cell r="DI100">
            <v>0</v>
          </cell>
          <cell r="DJ100">
            <v>0</v>
          </cell>
          <cell r="DK100">
            <v>0</v>
          </cell>
          <cell r="DL100">
            <v>0</v>
          </cell>
          <cell r="DM100">
            <v>0</v>
          </cell>
          <cell r="DN100">
            <v>0</v>
          </cell>
          <cell r="DO100">
            <v>0</v>
          </cell>
          <cell r="DP100">
            <v>0</v>
          </cell>
          <cell r="DQ100">
            <v>0</v>
          </cell>
          <cell r="DR100">
            <v>0</v>
          </cell>
          <cell r="DS100">
            <v>0</v>
          </cell>
        </row>
        <row r="101">
          <cell r="DH101">
            <v>0</v>
          </cell>
          <cell r="DI101">
            <v>0</v>
          </cell>
          <cell r="DJ101">
            <v>0</v>
          </cell>
          <cell r="DK101">
            <v>0</v>
          </cell>
          <cell r="DL101">
            <v>0</v>
          </cell>
          <cell r="DM101">
            <v>0</v>
          </cell>
          <cell r="DN101">
            <v>0</v>
          </cell>
          <cell r="DO101">
            <v>0</v>
          </cell>
          <cell r="DP101">
            <v>0</v>
          </cell>
          <cell r="DQ101">
            <v>0</v>
          </cell>
          <cell r="DR101">
            <v>0</v>
          </cell>
          <cell r="DS101">
            <v>0</v>
          </cell>
        </row>
        <row r="102">
          <cell r="DH102">
            <v>0</v>
          </cell>
          <cell r="DI102">
            <v>0</v>
          </cell>
          <cell r="DJ102">
            <v>0</v>
          </cell>
          <cell r="DK102">
            <v>0</v>
          </cell>
          <cell r="DL102">
            <v>0</v>
          </cell>
          <cell r="DM102">
            <v>0</v>
          </cell>
          <cell r="DN102">
            <v>0</v>
          </cell>
          <cell r="DO102">
            <v>0</v>
          </cell>
          <cell r="DP102">
            <v>0</v>
          </cell>
          <cell r="DQ102">
            <v>0</v>
          </cell>
          <cell r="DR102">
            <v>0</v>
          </cell>
          <cell r="DS102">
            <v>0</v>
          </cell>
        </row>
        <row r="103">
          <cell r="DH103">
            <v>0</v>
          </cell>
          <cell r="DI103">
            <v>0</v>
          </cell>
          <cell r="DJ103">
            <v>0</v>
          </cell>
          <cell r="DK103">
            <v>0</v>
          </cell>
          <cell r="DL103">
            <v>0</v>
          </cell>
          <cell r="DM103">
            <v>0</v>
          </cell>
          <cell r="DN103">
            <v>0</v>
          </cell>
          <cell r="DO103">
            <v>0</v>
          </cell>
          <cell r="DP103">
            <v>0</v>
          </cell>
          <cell r="DQ103">
            <v>0</v>
          </cell>
          <cell r="DR103">
            <v>0</v>
          </cell>
          <cell r="DS103">
            <v>0</v>
          </cell>
        </row>
        <row r="104">
          <cell r="DH104">
            <v>0</v>
          </cell>
          <cell r="DI104">
            <v>0</v>
          </cell>
          <cell r="DJ104">
            <v>0</v>
          </cell>
          <cell r="DK104">
            <v>0</v>
          </cell>
          <cell r="DL104">
            <v>0</v>
          </cell>
          <cell r="DM104">
            <v>0</v>
          </cell>
          <cell r="DN104">
            <v>0</v>
          </cell>
          <cell r="DO104">
            <v>0</v>
          </cell>
          <cell r="DP104">
            <v>0</v>
          </cell>
          <cell r="DQ104">
            <v>0</v>
          </cell>
          <cell r="DR104">
            <v>0</v>
          </cell>
          <cell r="DS104">
            <v>0</v>
          </cell>
        </row>
        <row r="105">
          <cell r="DH105">
            <v>0</v>
          </cell>
          <cell r="DI105">
            <v>0</v>
          </cell>
          <cell r="DJ105">
            <v>0</v>
          </cell>
          <cell r="DK105">
            <v>0</v>
          </cell>
          <cell r="DL105">
            <v>0</v>
          </cell>
          <cell r="DM105">
            <v>0</v>
          </cell>
          <cell r="DN105">
            <v>0</v>
          </cell>
          <cell r="DO105">
            <v>0</v>
          </cell>
          <cell r="DP105">
            <v>0</v>
          </cell>
          <cell r="DQ105">
            <v>0</v>
          </cell>
          <cell r="DR105">
            <v>0</v>
          </cell>
          <cell r="DS105">
            <v>0</v>
          </cell>
        </row>
        <row r="106">
          <cell r="DH106">
            <v>0</v>
          </cell>
          <cell r="DI106">
            <v>0</v>
          </cell>
          <cell r="DJ106">
            <v>0</v>
          </cell>
          <cell r="DK106">
            <v>0</v>
          </cell>
          <cell r="DL106">
            <v>0</v>
          </cell>
          <cell r="DM106">
            <v>0</v>
          </cell>
          <cell r="DN106">
            <v>0</v>
          </cell>
          <cell r="DO106">
            <v>0</v>
          </cell>
          <cell r="DP106">
            <v>0</v>
          </cell>
          <cell r="DQ106">
            <v>0</v>
          </cell>
          <cell r="DR106">
            <v>0</v>
          </cell>
          <cell r="DS106">
            <v>0</v>
          </cell>
        </row>
        <row r="107">
          <cell r="DH107">
            <v>0</v>
          </cell>
          <cell r="DI107">
            <v>0</v>
          </cell>
          <cell r="DJ107">
            <v>0</v>
          </cell>
          <cell r="DK107">
            <v>0</v>
          </cell>
          <cell r="DL107">
            <v>0</v>
          </cell>
          <cell r="DM107">
            <v>0</v>
          </cell>
          <cell r="DN107">
            <v>0</v>
          </cell>
          <cell r="DO107">
            <v>0</v>
          </cell>
          <cell r="DP107">
            <v>0</v>
          </cell>
          <cell r="DQ107">
            <v>0</v>
          </cell>
          <cell r="DR107">
            <v>0</v>
          </cell>
          <cell r="DS107">
            <v>0</v>
          </cell>
        </row>
        <row r="108">
          <cell r="DH108">
            <v>0</v>
          </cell>
          <cell r="DI108">
            <v>0</v>
          </cell>
          <cell r="DJ108">
            <v>0</v>
          </cell>
          <cell r="DK108">
            <v>0</v>
          </cell>
          <cell r="DL108">
            <v>0</v>
          </cell>
          <cell r="DM108">
            <v>0</v>
          </cell>
          <cell r="DN108">
            <v>0</v>
          </cell>
          <cell r="DO108">
            <v>0</v>
          </cell>
          <cell r="DP108">
            <v>0</v>
          </cell>
          <cell r="DQ108">
            <v>0</v>
          </cell>
          <cell r="DR108">
            <v>0</v>
          </cell>
          <cell r="DS108">
            <v>0</v>
          </cell>
        </row>
        <row r="109">
          <cell r="DH109">
            <v>0</v>
          </cell>
          <cell r="DI109">
            <v>0</v>
          </cell>
          <cell r="DJ109">
            <v>0</v>
          </cell>
          <cell r="DK109">
            <v>0</v>
          </cell>
          <cell r="DL109">
            <v>0</v>
          </cell>
          <cell r="DM109">
            <v>0</v>
          </cell>
          <cell r="DN109">
            <v>0</v>
          </cell>
          <cell r="DO109">
            <v>0</v>
          </cell>
          <cell r="DP109">
            <v>0</v>
          </cell>
          <cell r="DQ109">
            <v>0</v>
          </cell>
          <cell r="DR109">
            <v>0</v>
          </cell>
          <cell r="DS109">
            <v>0</v>
          </cell>
        </row>
        <row r="110">
          <cell r="DH110">
            <v>0</v>
          </cell>
          <cell r="DI110">
            <v>0</v>
          </cell>
          <cell r="DJ110">
            <v>0</v>
          </cell>
          <cell r="DK110">
            <v>0</v>
          </cell>
          <cell r="DL110">
            <v>0</v>
          </cell>
          <cell r="DM110">
            <v>0</v>
          </cell>
          <cell r="DN110">
            <v>0</v>
          </cell>
          <cell r="DO110">
            <v>0</v>
          </cell>
          <cell r="DP110">
            <v>0</v>
          </cell>
          <cell r="DQ110">
            <v>0</v>
          </cell>
          <cell r="DR110">
            <v>0</v>
          </cell>
          <cell r="DS110">
            <v>0</v>
          </cell>
        </row>
        <row r="111">
          <cell r="DH111">
            <v>0</v>
          </cell>
          <cell r="DI111">
            <v>0</v>
          </cell>
          <cell r="DJ111">
            <v>0</v>
          </cell>
          <cell r="DK111">
            <v>0</v>
          </cell>
          <cell r="DL111">
            <v>0</v>
          </cell>
          <cell r="DM111">
            <v>0</v>
          </cell>
          <cell r="DN111">
            <v>0</v>
          </cell>
          <cell r="DO111">
            <v>0</v>
          </cell>
          <cell r="DP111">
            <v>0</v>
          </cell>
          <cell r="DQ111">
            <v>0</v>
          </cell>
          <cell r="DR111">
            <v>0</v>
          </cell>
          <cell r="DS111">
            <v>0</v>
          </cell>
        </row>
        <row r="112">
          <cell r="DH112">
            <v>0</v>
          </cell>
          <cell r="DI112">
            <v>0</v>
          </cell>
          <cell r="DJ112">
            <v>0</v>
          </cell>
          <cell r="DK112">
            <v>0</v>
          </cell>
          <cell r="DL112">
            <v>0</v>
          </cell>
          <cell r="DM112">
            <v>0</v>
          </cell>
          <cell r="DN112">
            <v>0</v>
          </cell>
          <cell r="DO112">
            <v>0</v>
          </cell>
          <cell r="DP112">
            <v>0</v>
          </cell>
          <cell r="DQ112">
            <v>0</v>
          </cell>
          <cell r="DR112">
            <v>0</v>
          </cell>
          <cell r="DS112">
            <v>0</v>
          </cell>
        </row>
        <row r="113">
          <cell r="DH113">
            <v>0</v>
          </cell>
          <cell r="DI113">
            <v>0</v>
          </cell>
          <cell r="DJ113">
            <v>0</v>
          </cell>
          <cell r="DK113">
            <v>0</v>
          </cell>
          <cell r="DL113">
            <v>0</v>
          </cell>
          <cell r="DM113">
            <v>0</v>
          </cell>
          <cell r="DN113">
            <v>0</v>
          </cell>
          <cell r="DO113">
            <v>0</v>
          </cell>
          <cell r="DP113">
            <v>0</v>
          </cell>
          <cell r="DQ113">
            <v>0</v>
          </cell>
          <cell r="DR113">
            <v>0</v>
          </cell>
          <cell r="DS113">
            <v>0</v>
          </cell>
        </row>
        <row r="114">
          <cell r="DH114">
            <v>0</v>
          </cell>
          <cell r="DI114">
            <v>0</v>
          </cell>
          <cell r="DJ114">
            <v>0</v>
          </cell>
          <cell r="DK114">
            <v>0</v>
          </cell>
          <cell r="DL114">
            <v>0</v>
          </cell>
          <cell r="DM114">
            <v>0</v>
          </cell>
          <cell r="DN114">
            <v>0</v>
          </cell>
          <cell r="DO114">
            <v>0</v>
          </cell>
          <cell r="DP114">
            <v>0</v>
          </cell>
          <cell r="DQ114">
            <v>0</v>
          </cell>
          <cell r="DR114">
            <v>0</v>
          </cell>
          <cell r="DS114">
            <v>0</v>
          </cell>
        </row>
        <row r="115">
          <cell r="DH115">
            <v>0</v>
          </cell>
          <cell r="DI115">
            <v>0</v>
          </cell>
          <cell r="DJ115">
            <v>0</v>
          </cell>
          <cell r="DK115">
            <v>0</v>
          </cell>
          <cell r="DL115">
            <v>0</v>
          </cell>
          <cell r="DM115">
            <v>0</v>
          </cell>
          <cell r="DN115">
            <v>0</v>
          </cell>
          <cell r="DO115">
            <v>0</v>
          </cell>
          <cell r="DP115">
            <v>0</v>
          </cell>
          <cell r="DQ115">
            <v>0</v>
          </cell>
          <cell r="DR115">
            <v>0</v>
          </cell>
          <cell r="DS115">
            <v>0</v>
          </cell>
        </row>
        <row r="116">
          <cell r="DH116">
            <v>0</v>
          </cell>
          <cell r="DI116">
            <v>0</v>
          </cell>
          <cell r="DJ116">
            <v>0</v>
          </cell>
          <cell r="DK116">
            <v>0</v>
          </cell>
          <cell r="DL116">
            <v>0</v>
          </cell>
          <cell r="DM116">
            <v>0</v>
          </cell>
          <cell r="DN116">
            <v>0</v>
          </cell>
          <cell r="DO116">
            <v>0</v>
          </cell>
          <cell r="DP116">
            <v>0</v>
          </cell>
          <cell r="DQ116">
            <v>0</v>
          </cell>
          <cell r="DR116">
            <v>0</v>
          </cell>
          <cell r="DS116">
            <v>0</v>
          </cell>
        </row>
        <row r="117">
          <cell r="DH117">
            <v>0</v>
          </cell>
          <cell r="DI117">
            <v>0</v>
          </cell>
          <cell r="DJ117">
            <v>0</v>
          </cell>
          <cell r="DK117">
            <v>0</v>
          </cell>
          <cell r="DL117">
            <v>0</v>
          </cell>
          <cell r="DM117">
            <v>0</v>
          </cell>
          <cell r="DN117">
            <v>0</v>
          </cell>
          <cell r="DO117">
            <v>0</v>
          </cell>
          <cell r="DP117">
            <v>0</v>
          </cell>
          <cell r="DQ117">
            <v>0</v>
          </cell>
          <cell r="DR117">
            <v>0</v>
          </cell>
          <cell r="DS117">
            <v>0</v>
          </cell>
        </row>
        <row r="118">
          <cell r="DH118">
            <v>0</v>
          </cell>
          <cell r="DI118">
            <v>0</v>
          </cell>
          <cell r="DJ118">
            <v>0</v>
          </cell>
          <cell r="DK118">
            <v>0</v>
          </cell>
          <cell r="DL118">
            <v>0</v>
          </cell>
          <cell r="DM118">
            <v>0</v>
          </cell>
          <cell r="DN118">
            <v>0</v>
          </cell>
          <cell r="DO118">
            <v>0</v>
          </cell>
          <cell r="DP118">
            <v>0</v>
          </cell>
          <cell r="DQ118">
            <v>0</v>
          </cell>
          <cell r="DR118">
            <v>0</v>
          </cell>
          <cell r="DS118">
            <v>0</v>
          </cell>
        </row>
        <row r="119">
          <cell r="DH119">
            <v>0</v>
          </cell>
          <cell r="DI119">
            <v>0</v>
          </cell>
          <cell r="DJ119">
            <v>0</v>
          </cell>
          <cell r="DK119">
            <v>0</v>
          </cell>
          <cell r="DL119">
            <v>0</v>
          </cell>
          <cell r="DM119">
            <v>0</v>
          </cell>
          <cell r="DN119">
            <v>0</v>
          </cell>
          <cell r="DO119">
            <v>0</v>
          </cell>
          <cell r="DP119">
            <v>0</v>
          </cell>
          <cell r="DQ119">
            <v>0</v>
          </cell>
          <cell r="DR119">
            <v>0</v>
          </cell>
          <cell r="DS119">
            <v>0</v>
          </cell>
        </row>
        <row r="120">
          <cell r="DH120">
            <v>0</v>
          </cell>
          <cell r="DI120">
            <v>0</v>
          </cell>
          <cell r="DJ120">
            <v>0</v>
          </cell>
          <cell r="DK120">
            <v>0</v>
          </cell>
          <cell r="DL120">
            <v>0</v>
          </cell>
          <cell r="DM120">
            <v>0</v>
          </cell>
          <cell r="DN120">
            <v>0</v>
          </cell>
          <cell r="DO120">
            <v>0</v>
          </cell>
          <cell r="DP120">
            <v>0</v>
          </cell>
          <cell r="DQ120">
            <v>0</v>
          </cell>
          <cell r="DR120">
            <v>0</v>
          </cell>
          <cell r="DS120">
            <v>0</v>
          </cell>
        </row>
        <row r="121">
          <cell r="DH121">
            <v>0</v>
          </cell>
          <cell r="DI121">
            <v>0</v>
          </cell>
          <cell r="DJ121">
            <v>0</v>
          </cell>
          <cell r="DK121">
            <v>0</v>
          </cell>
          <cell r="DL121">
            <v>0</v>
          </cell>
          <cell r="DM121">
            <v>0</v>
          </cell>
          <cell r="DN121">
            <v>0</v>
          </cell>
          <cell r="DO121">
            <v>0</v>
          </cell>
          <cell r="DP121">
            <v>0</v>
          </cell>
          <cell r="DQ121">
            <v>0</v>
          </cell>
          <cell r="DR121">
            <v>0</v>
          </cell>
          <cell r="DS121">
            <v>0</v>
          </cell>
        </row>
        <row r="122">
          <cell r="DH122">
            <v>0</v>
          </cell>
          <cell r="DI122">
            <v>0</v>
          </cell>
          <cell r="DJ122">
            <v>0</v>
          </cell>
          <cell r="DK122">
            <v>0</v>
          </cell>
          <cell r="DL122">
            <v>0</v>
          </cell>
          <cell r="DM122">
            <v>0</v>
          </cell>
          <cell r="DN122">
            <v>0</v>
          </cell>
          <cell r="DO122">
            <v>0</v>
          </cell>
          <cell r="DP122">
            <v>0</v>
          </cell>
          <cell r="DQ122">
            <v>0</v>
          </cell>
          <cell r="DR122">
            <v>0</v>
          </cell>
          <cell r="DS122">
            <v>0</v>
          </cell>
        </row>
        <row r="123">
          <cell r="DH123">
            <v>0</v>
          </cell>
          <cell r="DI123">
            <v>0</v>
          </cell>
          <cell r="DJ123">
            <v>0</v>
          </cell>
          <cell r="DK123">
            <v>0</v>
          </cell>
          <cell r="DL123">
            <v>0</v>
          </cell>
          <cell r="DM123">
            <v>0</v>
          </cell>
          <cell r="DN123">
            <v>0</v>
          </cell>
          <cell r="DO123">
            <v>0</v>
          </cell>
          <cell r="DP123">
            <v>0</v>
          </cell>
          <cell r="DQ123">
            <v>0</v>
          </cell>
          <cell r="DR123">
            <v>0</v>
          </cell>
          <cell r="DS123">
            <v>0</v>
          </cell>
        </row>
        <row r="124">
          <cell r="DH124">
            <v>0</v>
          </cell>
          <cell r="DI124">
            <v>0</v>
          </cell>
          <cell r="DJ124">
            <v>0</v>
          </cell>
          <cell r="DK124">
            <v>0</v>
          </cell>
          <cell r="DL124">
            <v>0</v>
          </cell>
          <cell r="DM124">
            <v>0</v>
          </cell>
          <cell r="DN124">
            <v>0</v>
          </cell>
          <cell r="DO124">
            <v>0</v>
          </cell>
          <cell r="DP124">
            <v>0</v>
          </cell>
          <cell r="DQ124">
            <v>0</v>
          </cell>
          <cell r="DR124">
            <v>0</v>
          </cell>
          <cell r="DS124">
            <v>0</v>
          </cell>
        </row>
        <row r="125">
          <cell r="DH125">
            <v>0</v>
          </cell>
          <cell r="DI125">
            <v>0</v>
          </cell>
          <cell r="DJ125">
            <v>0</v>
          </cell>
          <cell r="DK125">
            <v>0</v>
          </cell>
          <cell r="DL125">
            <v>0</v>
          </cell>
          <cell r="DM125">
            <v>0</v>
          </cell>
          <cell r="DN125">
            <v>0</v>
          </cell>
          <cell r="DO125">
            <v>0</v>
          </cell>
          <cell r="DP125">
            <v>0</v>
          </cell>
          <cell r="DQ125">
            <v>0</v>
          </cell>
          <cell r="DR125">
            <v>0</v>
          </cell>
          <cell r="DS125">
            <v>0</v>
          </cell>
        </row>
        <row r="126">
          <cell r="DH126">
            <v>0</v>
          </cell>
          <cell r="DI126">
            <v>0</v>
          </cell>
          <cell r="DJ126">
            <v>0</v>
          </cell>
          <cell r="DK126">
            <v>0</v>
          </cell>
          <cell r="DL126">
            <v>0</v>
          </cell>
          <cell r="DM126">
            <v>0</v>
          </cell>
          <cell r="DN126">
            <v>0</v>
          </cell>
          <cell r="DO126">
            <v>0</v>
          </cell>
          <cell r="DP126">
            <v>0</v>
          </cell>
          <cell r="DQ126">
            <v>0</v>
          </cell>
          <cell r="DR126">
            <v>0</v>
          </cell>
          <cell r="DS126">
            <v>0</v>
          </cell>
        </row>
        <row r="127">
          <cell r="DH127">
            <v>0</v>
          </cell>
          <cell r="DI127">
            <v>0</v>
          </cell>
          <cell r="DJ127">
            <v>0</v>
          </cell>
          <cell r="DK127">
            <v>0</v>
          </cell>
          <cell r="DL127">
            <v>0</v>
          </cell>
          <cell r="DM127">
            <v>0</v>
          </cell>
          <cell r="DN127">
            <v>0</v>
          </cell>
          <cell r="DO127">
            <v>0</v>
          </cell>
          <cell r="DP127">
            <v>0</v>
          </cell>
          <cell r="DQ127">
            <v>0</v>
          </cell>
          <cell r="DR127">
            <v>0</v>
          </cell>
          <cell r="DS127">
            <v>0</v>
          </cell>
        </row>
        <row r="128">
          <cell r="DH128">
            <v>0</v>
          </cell>
          <cell r="DI128">
            <v>0</v>
          </cell>
          <cell r="DJ128">
            <v>0</v>
          </cell>
          <cell r="DK128">
            <v>0</v>
          </cell>
          <cell r="DL128">
            <v>0</v>
          </cell>
          <cell r="DM128">
            <v>0</v>
          </cell>
          <cell r="DN128">
            <v>0</v>
          </cell>
          <cell r="DO128">
            <v>0</v>
          </cell>
          <cell r="DP128">
            <v>0</v>
          </cell>
          <cell r="DQ128">
            <v>0</v>
          </cell>
          <cell r="DR128">
            <v>0</v>
          </cell>
          <cell r="DS128">
            <v>0</v>
          </cell>
        </row>
        <row r="129">
          <cell r="DH129">
            <v>0</v>
          </cell>
          <cell r="DI129">
            <v>0</v>
          </cell>
          <cell r="DJ129">
            <v>0</v>
          </cell>
          <cell r="DK129">
            <v>0</v>
          </cell>
          <cell r="DL129">
            <v>0</v>
          </cell>
          <cell r="DM129">
            <v>0</v>
          </cell>
          <cell r="DN129">
            <v>0</v>
          </cell>
          <cell r="DO129">
            <v>0</v>
          </cell>
          <cell r="DP129">
            <v>0</v>
          </cell>
          <cell r="DQ129">
            <v>0</v>
          </cell>
          <cell r="DR129">
            <v>0</v>
          </cell>
          <cell r="DS129">
            <v>0</v>
          </cell>
        </row>
        <row r="130">
          <cell r="DH130">
            <v>0</v>
          </cell>
          <cell r="DI130">
            <v>0</v>
          </cell>
          <cell r="DJ130">
            <v>0</v>
          </cell>
          <cell r="DK130">
            <v>0</v>
          </cell>
          <cell r="DL130">
            <v>0</v>
          </cell>
          <cell r="DM130">
            <v>0</v>
          </cell>
          <cell r="DN130">
            <v>0</v>
          </cell>
          <cell r="DO130">
            <v>0</v>
          </cell>
          <cell r="DP130">
            <v>0</v>
          </cell>
          <cell r="DQ130">
            <v>0</v>
          </cell>
          <cell r="DR130">
            <v>0</v>
          </cell>
          <cell r="DS130">
            <v>0</v>
          </cell>
        </row>
        <row r="131">
          <cell r="DH131">
            <v>0</v>
          </cell>
          <cell r="DI131">
            <v>0</v>
          </cell>
          <cell r="DJ131">
            <v>0</v>
          </cell>
          <cell r="DK131">
            <v>0</v>
          </cell>
          <cell r="DL131">
            <v>0</v>
          </cell>
          <cell r="DM131">
            <v>0</v>
          </cell>
          <cell r="DN131">
            <v>0</v>
          </cell>
          <cell r="DO131">
            <v>0</v>
          </cell>
          <cell r="DP131">
            <v>0</v>
          </cell>
          <cell r="DQ131">
            <v>0</v>
          </cell>
          <cell r="DR131">
            <v>0</v>
          </cell>
          <cell r="DS131">
            <v>0</v>
          </cell>
        </row>
        <row r="132">
          <cell r="DH132">
            <v>0</v>
          </cell>
          <cell r="DI132">
            <v>0</v>
          </cell>
          <cell r="DJ132">
            <v>0</v>
          </cell>
          <cell r="DK132">
            <v>0</v>
          </cell>
          <cell r="DL132">
            <v>0</v>
          </cell>
          <cell r="DM132">
            <v>0</v>
          </cell>
          <cell r="DN132">
            <v>0</v>
          </cell>
          <cell r="DO132">
            <v>0</v>
          </cell>
          <cell r="DP132">
            <v>0</v>
          </cell>
          <cell r="DQ132">
            <v>0</v>
          </cell>
          <cell r="DR132">
            <v>0</v>
          </cell>
          <cell r="DS132">
            <v>0</v>
          </cell>
        </row>
        <row r="133">
          <cell r="DH133">
            <v>0</v>
          </cell>
          <cell r="DI133">
            <v>0</v>
          </cell>
          <cell r="DJ133">
            <v>0</v>
          </cell>
          <cell r="DK133">
            <v>0</v>
          </cell>
          <cell r="DL133">
            <v>0</v>
          </cell>
          <cell r="DM133">
            <v>0</v>
          </cell>
          <cell r="DN133">
            <v>0</v>
          </cell>
          <cell r="DO133">
            <v>0</v>
          </cell>
          <cell r="DP133">
            <v>0</v>
          </cell>
          <cell r="DQ133">
            <v>0</v>
          </cell>
          <cell r="DR133">
            <v>0</v>
          </cell>
          <cell r="DS133">
            <v>0</v>
          </cell>
        </row>
        <row r="134">
          <cell r="DH134">
            <v>0</v>
          </cell>
          <cell r="DI134">
            <v>0</v>
          </cell>
          <cell r="DJ134">
            <v>0</v>
          </cell>
          <cell r="DK134">
            <v>0</v>
          </cell>
          <cell r="DL134">
            <v>0</v>
          </cell>
          <cell r="DM134">
            <v>0</v>
          </cell>
          <cell r="DN134">
            <v>0</v>
          </cell>
          <cell r="DO134">
            <v>0</v>
          </cell>
          <cell r="DP134">
            <v>0</v>
          </cell>
          <cell r="DQ134">
            <v>0</v>
          </cell>
          <cell r="DR134">
            <v>0</v>
          </cell>
          <cell r="DS134">
            <v>0</v>
          </cell>
        </row>
        <row r="135">
          <cell r="DH135">
            <v>0</v>
          </cell>
          <cell r="DI135">
            <v>0</v>
          </cell>
          <cell r="DJ135">
            <v>0</v>
          </cell>
          <cell r="DK135">
            <v>0</v>
          </cell>
          <cell r="DL135">
            <v>0</v>
          </cell>
          <cell r="DM135">
            <v>0</v>
          </cell>
          <cell r="DN135">
            <v>0</v>
          </cell>
          <cell r="DO135">
            <v>0</v>
          </cell>
          <cell r="DP135">
            <v>0</v>
          </cell>
          <cell r="DQ135">
            <v>0</v>
          </cell>
          <cell r="DR135">
            <v>0</v>
          </cell>
          <cell r="DS135">
            <v>0</v>
          </cell>
        </row>
        <row r="136">
          <cell r="DH136">
            <v>0</v>
          </cell>
          <cell r="DI136">
            <v>0</v>
          </cell>
          <cell r="DJ136">
            <v>0</v>
          </cell>
          <cell r="DK136">
            <v>0</v>
          </cell>
          <cell r="DL136">
            <v>0</v>
          </cell>
          <cell r="DM136">
            <v>0</v>
          </cell>
          <cell r="DN136">
            <v>0</v>
          </cell>
          <cell r="DO136">
            <v>0</v>
          </cell>
          <cell r="DP136">
            <v>0</v>
          </cell>
          <cell r="DQ136">
            <v>0</v>
          </cell>
          <cell r="DR136">
            <v>0</v>
          </cell>
          <cell r="DS136">
            <v>0</v>
          </cell>
        </row>
        <row r="137">
          <cell r="DH137">
            <v>0</v>
          </cell>
          <cell r="DI137">
            <v>0</v>
          </cell>
          <cell r="DJ137">
            <v>0</v>
          </cell>
          <cell r="DK137">
            <v>0</v>
          </cell>
          <cell r="DL137">
            <v>0</v>
          </cell>
          <cell r="DM137">
            <v>0</v>
          </cell>
          <cell r="DN137">
            <v>0</v>
          </cell>
          <cell r="DO137">
            <v>0</v>
          </cell>
          <cell r="DP137">
            <v>0</v>
          </cell>
          <cell r="DQ137">
            <v>0</v>
          </cell>
          <cell r="DR137">
            <v>0</v>
          </cell>
          <cell r="DS137">
            <v>0</v>
          </cell>
        </row>
        <row r="138">
          <cell r="DH138">
            <v>0</v>
          </cell>
          <cell r="DI138">
            <v>0</v>
          </cell>
          <cell r="DJ138">
            <v>0</v>
          </cell>
          <cell r="DK138">
            <v>0</v>
          </cell>
          <cell r="DL138">
            <v>0</v>
          </cell>
          <cell r="DM138">
            <v>0</v>
          </cell>
          <cell r="DN138">
            <v>0</v>
          </cell>
          <cell r="DO138">
            <v>0</v>
          </cell>
          <cell r="DP138">
            <v>0</v>
          </cell>
          <cell r="DQ138">
            <v>0</v>
          </cell>
          <cell r="DR138">
            <v>0</v>
          </cell>
          <cell r="DS138">
            <v>0</v>
          </cell>
        </row>
        <row r="139">
          <cell r="DH139">
            <v>0</v>
          </cell>
          <cell r="DI139">
            <v>0</v>
          </cell>
          <cell r="DJ139">
            <v>0</v>
          </cell>
          <cell r="DK139">
            <v>0</v>
          </cell>
          <cell r="DL139">
            <v>0</v>
          </cell>
          <cell r="DM139">
            <v>0</v>
          </cell>
          <cell r="DN139">
            <v>0</v>
          </cell>
          <cell r="DO139">
            <v>0</v>
          </cell>
          <cell r="DP139">
            <v>0</v>
          </cell>
          <cell r="DQ139">
            <v>0</v>
          </cell>
          <cell r="DR139">
            <v>0</v>
          </cell>
          <cell r="DS139">
            <v>0</v>
          </cell>
        </row>
        <row r="140">
          <cell r="DH140">
            <v>0</v>
          </cell>
          <cell r="DI140">
            <v>0</v>
          </cell>
          <cell r="DJ140">
            <v>0</v>
          </cell>
          <cell r="DK140">
            <v>0</v>
          </cell>
          <cell r="DL140">
            <v>0</v>
          </cell>
          <cell r="DM140">
            <v>0</v>
          </cell>
          <cell r="DN140">
            <v>0</v>
          </cell>
          <cell r="DO140">
            <v>0</v>
          </cell>
          <cell r="DP140">
            <v>0</v>
          </cell>
          <cell r="DQ140">
            <v>0</v>
          </cell>
          <cell r="DR140">
            <v>0</v>
          </cell>
          <cell r="DS140">
            <v>0</v>
          </cell>
        </row>
        <row r="141">
          <cell r="DH141">
            <v>0</v>
          </cell>
          <cell r="DI141">
            <v>0</v>
          </cell>
          <cell r="DJ141">
            <v>0</v>
          </cell>
          <cell r="DK141">
            <v>0</v>
          </cell>
          <cell r="DL141">
            <v>0</v>
          </cell>
          <cell r="DM141">
            <v>0</v>
          </cell>
          <cell r="DN141">
            <v>0</v>
          </cell>
          <cell r="DO141">
            <v>0</v>
          </cell>
          <cell r="DP141">
            <v>0</v>
          </cell>
          <cell r="DQ141">
            <v>0</v>
          </cell>
          <cell r="DR141">
            <v>0</v>
          </cell>
          <cell r="DS141">
            <v>0</v>
          </cell>
        </row>
        <row r="142">
          <cell r="DH142">
            <v>0</v>
          </cell>
          <cell r="DI142">
            <v>0</v>
          </cell>
          <cell r="DJ142">
            <v>0</v>
          </cell>
          <cell r="DK142">
            <v>0</v>
          </cell>
          <cell r="DL142">
            <v>0</v>
          </cell>
          <cell r="DM142">
            <v>0</v>
          </cell>
          <cell r="DN142">
            <v>0</v>
          </cell>
          <cell r="DO142">
            <v>0</v>
          </cell>
          <cell r="DP142">
            <v>0</v>
          </cell>
          <cell r="DQ142">
            <v>0</v>
          </cell>
          <cell r="DR142">
            <v>0</v>
          </cell>
          <cell r="DS142">
            <v>0</v>
          </cell>
        </row>
        <row r="143">
          <cell r="DH143">
            <v>0</v>
          </cell>
          <cell r="DI143">
            <v>0</v>
          </cell>
          <cell r="DJ143">
            <v>0</v>
          </cell>
          <cell r="DK143">
            <v>0</v>
          </cell>
          <cell r="DL143">
            <v>0</v>
          </cell>
          <cell r="DM143">
            <v>0</v>
          </cell>
          <cell r="DN143">
            <v>0</v>
          </cell>
          <cell r="DO143">
            <v>0</v>
          </cell>
          <cell r="DP143">
            <v>0</v>
          </cell>
          <cell r="DQ143">
            <v>0</v>
          </cell>
          <cell r="DR143">
            <v>0</v>
          </cell>
          <cell r="DS143">
            <v>0</v>
          </cell>
        </row>
        <row r="144">
          <cell r="DH144">
            <v>0</v>
          </cell>
          <cell r="DI144">
            <v>0</v>
          </cell>
          <cell r="DJ144">
            <v>0</v>
          </cell>
          <cell r="DK144">
            <v>0</v>
          </cell>
          <cell r="DL144">
            <v>0</v>
          </cell>
          <cell r="DM144">
            <v>0</v>
          </cell>
          <cell r="DN144">
            <v>0</v>
          </cell>
          <cell r="DO144">
            <v>0</v>
          </cell>
          <cell r="DP144">
            <v>0</v>
          </cell>
          <cell r="DQ144">
            <v>0</v>
          </cell>
          <cell r="DR144">
            <v>0</v>
          </cell>
          <cell r="DS144">
            <v>0</v>
          </cell>
        </row>
        <row r="145">
          <cell r="DH145">
            <v>0</v>
          </cell>
          <cell r="DI145">
            <v>0</v>
          </cell>
          <cell r="DJ145">
            <v>0</v>
          </cell>
          <cell r="DK145">
            <v>0</v>
          </cell>
          <cell r="DL145">
            <v>0</v>
          </cell>
          <cell r="DM145">
            <v>0</v>
          </cell>
          <cell r="DN145">
            <v>0</v>
          </cell>
          <cell r="DO145">
            <v>0</v>
          </cell>
          <cell r="DP145">
            <v>0</v>
          </cell>
          <cell r="DQ145">
            <v>0</v>
          </cell>
          <cell r="DR145">
            <v>0</v>
          </cell>
          <cell r="DS145">
            <v>0</v>
          </cell>
        </row>
        <row r="146">
          <cell r="DH146">
            <v>0</v>
          </cell>
          <cell r="DI146">
            <v>0</v>
          </cell>
          <cell r="DJ146">
            <v>0</v>
          </cell>
          <cell r="DK146">
            <v>0</v>
          </cell>
          <cell r="DL146">
            <v>0</v>
          </cell>
          <cell r="DM146">
            <v>0</v>
          </cell>
          <cell r="DN146">
            <v>0</v>
          </cell>
          <cell r="DO146">
            <v>0</v>
          </cell>
          <cell r="DP146">
            <v>0</v>
          </cell>
          <cell r="DQ146">
            <v>0</v>
          </cell>
          <cell r="DR146">
            <v>0</v>
          </cell>
          <cell r="DS146">
            <v>0</v>
          </cell>
        </row>
        <row r="147">
          <cell r="DH147">
            <v>0</v>
          </cell>
          <cell r="DI147">
            <v>0</v>
          </cell>
          <cell r="DJ147">
            <v>0</v>
          </cell>
          <cell r="DK147">
            <v>0</v>
          </cell>
          <cell r="DL147">
            <v>0</v>
          </cell>
          <cell r="DM147">
            <v>0</v>
          </cell>
          <cell r="DN147">
            <v>0</v>
          </cell>
          <cell r="DO147">
            <v>0</v>
          </cell>
          <cell r="DP147">
            <v>0</v>
          </cell>
          <cell r="DQ147">
            <v>0</v>
          </cell>
          <cell r="DR147">
            <v>0</v>
          </cell>
          <cell r="DS147">
            <v>0</v>
          </cell>
        </row>
        <row r="148">
          <cell r="DH148">
            <v>0</v>
          </cell>
          <cell r="DI148">
            <v>0</v>
          </cell>
          <cell r="DJ148">
            <v>0</v>
          </cell>
          <cell r="DK148">
            <v>0</v>
          </cell>
          <cell r="DL148">
            <v>0</v>
          </cell>
          <cell r="DM148">
            <v>0</v>
          </cell>
          <cell r="DN148">
            <v>0</v>
          </cell>
          <cell r="DO148">
            <v>0</v>
          </cell>
          <cell r="DP148">
            <v>0</v>
          </cell>
          <cell r="DQ148">
            <v>0</v>
          </cell>
          <cell r="DR148">
            <v>0</v>
          </cell>
          <cell r="DS148">
            <v>0</v>
          </cell>
        </row>
        <row r="149">
          <cell r="DH149">
            <v>0</v>
          </cell>
          <cell r="DI149">
            <v>0</v>
          </cell>
          <cell r="DJ149">
            <v>0</v>
          </cell>
          <cell r="DK149">
            <v>0</v>
          </cell>
          <cell r="DL149">
            <v>0</v>
          </cell>
          <cell r="DM149">
            <v>0</v>
          </cell>
          <cell r="DN149">
            <v>0</v>
          </cell>
          <cell r="DO149">
            <v>0</v>
          </cell>
          <cell r="DP149">
            <v>0</v>
          </cell>
          <cell r="DQ149">
            <v>0</v>
          </cell>
          <cell r="DR149">
            <v>0</v>
          </cell>
          <cell r="DS149">
            <v>0</v>
          </cell>
        </row>
        <row r="150">
          <cell r="DH150">
            <v>0</v>
          </cell>
          <cell r="DI150">
            <v>0</v>
          </cell>
          <cell r="DJ150">
            <v>0</v>
          </cell>
          <cell r="DK150">
            <v>0</v>
          </cell>
          <cell r="DL150">
            <v>0</v>
          </cell>
          <cell r="DM150">
            <v>0</v>
          </cell>
          <cell r="DN150">
            <v>0</v>
          </cell>
          <cell r="DO150">
            <v>0</v>
          </cell>
          <cell r="DP150">
            <v>0</v>
          </cell>
          <cell r="DQ150">
            <v>0</v>
          </cell>
          <cell r="DR150">
            <v>0</v>
          </cell>
          <cell r="DS150">
            <v>0</v>
          </cell>
        </row>
        <row r="151">
          <cell r="DH151">
            <v>0</v>
          </cell>
          <cell r="DI151">
            <v>0</v>
          </cell>
          <cell r="DJ151">
            <v>0</v>
          </cell>
          <cell r="DK151">
            <v>0</v>
          </cell>
          <cell r="DL151">
            <v>0</v>
          </cell>
          <cell r="DM151">
            <v>0</v>
          </cell>
          <cell r="DN151">
            <v>0</v>
          </cell>
          <cell r="DO151">
            <v>0</v>
          </cell>
          <cell r="DP151">
            <v>0</v>
          </cell>
          <cell r="DQ151">
            <v>0</v>
          </cell>
          <cell r="DR151">
            <v>0</v>
          </cell>
          <cell r="DS151">
            <v>0</v>
          </cell>
        </row>
        <row r="152">
          <cell r="DH152">
            <v>0</v>
          </cell>
          <cell r="DI152">
            <v>0</v>
          </cell>
          <cell r="DJ152">
            <v>0</v>
          </cell>
          <cell r="DK152">
            <v>0</v>
          </cell>
          <cell r="DL152">
            <v>0</v>
          </cell>
          <cell r="DM152">
            <v>0</v>
          </cell>
          <cell r="DN152">
            <v>0</v>
          </cell>
          <cell r="DO152">
            <v>0</v>
          </cell>
          <cell r="DP152">
            <v>0</v>
          </cell>
          <cell r="DQ152">
            <v>0</v>
          </cell>
          <cell r="DR152">
            <v>0</v>
          </cell>
          <cell r="DS152">
            <v>0</v>
          </cell>
        </row>
        <row r="153">
          <cell r="DH153">
            <v>0</v>
          </cell>
          <cell r="DI153">
            <v>0</v>
          </cell>
          <cell r="DJ153">
            <v>0</v>
          </cell>
          <cell r="DK153">
            <v>0</v>
          </cell>
          <cell r="DL153">
            <v>0</v>
          </cell>
          <cell r="DM153">
            <v>0</v>
          </cell>
          <cell r="DN153">
            <v>0</v>
          </cell>
          <cell r="DO153">
            <v>0</v>
          </cell>
          <cell r="DP153">
            <v>0</v>
          </cell>
          <cell r="DQ153">
            <v>0</v>
          </cell>
          <cell r="DR153">
            <v>0</v>
          </cell>
          <cell r="DS153">
            <v>0</v>
          </cell>
        </row>
        <row r="154">
          <cell r="DH154">
            <v>0</v>
          </cell>
          <cell r="DI154">
            <v>0</v>
          </cell>
          <cell r="DJ154">
            <v>0</v>
          </cell>
          <cell r="DK154">
            <v>0</v>
          </cell>
          <cell r="DL154">
            <v>0</v>
          </cell>
          <cell r="DM154">
            <v>0</v>
          </cell>
          <cell r="DN154">
            <v>0</v>
          </cell>
          <cell r="DO154">
            <v>0</v>
          </cell>
          <cell r="DP154">
            <v>0</v>
          </cell>
          <cell r="DQ154">
            <v>0</v>
          </cell>
          <cell r="DR154">
            <v>0</v>
          </cell>
          <cell r="DS154">
            <v>0</v>
          </cell>
        </row>
        <row r="155">
          <cell r="DH155">
            <v>0</v>
          </cell>
          <cell r="DI155">
            <v>0</v>
          </cell>
          <cell r="DJ155">
            <v>0</v>
          </cell>
          <cell r="DK155">
            <v>0</v>
          </cell>
          <cell r="DL155">
            <v>0</v>
          </cell>
          <cell r="DM155">
            <v>0</v>
          </cell>
          <cell r="DN155">
            <v>0</v>
          </cell>
          <cell r="DO155">
            <v>0</v>
          </cell>
          <cell r="DP155">
            <v>0</v>
          </cell>
          <cell r="DQ155">
            <v>0</v>
          </cell>
          <cell r="DR155">
            <v>0</v>
          </cell>
          <cell r="DS155">
            <v>0</v>
          </cell>
        </row>
        <row r="156">
          <cell r="DH156">
            <v>0</v>
          </cell>
          <cell r="DI156">
            <v>0</v>
          </cell>
          <cell r="DJ156">
            <v>0</v>
          </cell>
          <cell r="DK156">
            <v>0</v>
          </cell>
          <cell r="DL156">
            <v>0</v>
          </cell>
          <cell r="DM156">
            <v>0</v>
          </cell>
          <cell r="DN156">
            <v>0</v>
          </cell>
          <cell r="DO156">
            <v>0</v>
          </cell>
          <cell r="DP156">
            <v>0</v>
          </cell>
          <cell r="DQ156">
            <v>0</v>
          </cell>
          <cell r="DR156">
            <v>0</v>
          </cell>
          <cell r="DS156">
            <v>0</v>
          </cell>
        </row>
        <row r="157">
          <cell r="DH157">
            <v>0</v>
          </cell>
          <cell r="DI157">
            <v>0</v>
          </cell>
          <cell r="DJ157">
            <v>0</v>
          </cell>
          <cell r="DK157">
            <v>0</v>
          </cell>
          <cell r="DL157">
            <v>0</v>
          </cell>
          <cell r="DM157">
            <v>0</v>
          </cell>
          <cell r="DN157">
            <v>0</v>
          </cell>
          <cell r="DO157">
            <v>0</v>
          </cell>
          <cell r="DP157">
            <v>0</v>
          </cell>
          <cell r="DQ157">
            <v>0</v>
          </cell>
          <cell r="DR157">
            <v>0</v>
          </cell>
          <cell r="DS157">
            <v>0</v>
          </cell>
        </row>
        <row r="158">
          <cell r="DH158">
            <v>0</v>
          </cell>
          <cell r="DI158">
            <v>0</v>
          </cell>
          <cell r="DJ158">
            <v>0</v>
          </cell>
          <cell r="DK158">
            <v>0</v>
          </cell>
          <cell r="DL158">
            <v>0</v>
          </cell>
          <cell r="DM158">
            <v>0</v>
          </cell>
          <cell r="DN158">
            <v>0</v>
          </cell>
          <cell r="DO158">
            <v>0</v>
          </cell>
          <cell r="DP158">
            <v>0</v>
          </cell>
          <cell r="DQ158">
            <v>0</v>
          </cell>
          <cell r="DR158">
            <v>0</v>
          </cell>
          <cell r="DS158">
            <v>0</v>
          </cell>
        </row>
        <row r="159">
          <cell r="DH159">
            <v>0</v>
          </cell>
          <cell r="DI159">
            <v>0</v>
          </cell>
          <cell r="DJ159">
            <v>0</v>
          </cell>
          <cell r="DK159">
            <v>0</v>
          </cell>
          <cell r="DL159">
            <v>0</v>
          </cell>
          <cell r="DM159">
            <v>0</v>
          </cell>
          <cell r="DN159">
            <v>0</v>
          </cell>
          <cell r="DO159">
            <v>0</v>
          </cell>
          <cell r="DP159">
            <v>0</v>
          </cell>
          <cell r="DQ159">
            <v>0</v>
          </cell>
          <cell r="DR159">
            <v>0</v>
          </cell>
          <cell r="DS159">
            <v>0</v>
          </cell>
        </row>
        <row r="160">
          <cell r="DH160">
            <v>0</v>
          </cell>
          <cell r="DI160">
            <v>0</v>
          </cell>
          <cell r="DJ160">
            <v>0</v>
          </cell>
          <cell r="DK160">
            <v>0</v>
          </cell>
          <cell r="DL160">
            <v>0</v>
          </cell>
          <cell r="DM160">
            <v>0</v>
          </cell>
          <cell r="DN160">
            <v>0</v>
          </cell>
          <cell r="DO160">
            <v>0</v>
          </cell>
          <cell r="DP160">
            <v>0</v>
          </cell>
          <cell r="DQ160">
            <v>0</v>
          </cell>
          <cell r="DR160">
            <v>0</v>
          </cell>
          <cell r="DS160">
            <v>0</v>
          </cell>
        </row>
        <row r="161">
          <cell r="DH161">
            <v>0</v>
          </cell>
          <cell r="DI161">
            <v>0</v>
          </cell>
          <cell r="DJ161">
            <v>0</v>
          </cell>
          <cell r="DK161">
            <v>0</v>
          </cell>
          <cell r="DL161">
            <v>0</v>
          </cell>
          <cell r="DM161">
            <v>0</v>
          </cell>
          <cell r="DN161">
            <v>0</v>
          </cell>
          <cell r="DO161">
            <v>0</v>
          </cell>
          <cell r="DP161">
            <v>0</v>
          </cell>
          <cell r="DQ161">
            <v>0</v>
          </cell>
          <cell r="DR161">
            <v>0</v>
          </cell>
          <cell r="DS161">
            <v>0</v>
          </cell>
        </row>
        <row r="162">
          <cell r="DH162">
            <v>0</v>
          </cell>
          <cell r="DI162">
            <v>0</v>
          </cell>
          <cell r="DJ162">
            <v>0</v>
          </cell>
          <cell r="DK162">
            <v>0</v>
          </cell>
          <cell r="DL162">
            <v>0</v>
          </cell>
          <cell r="DM162">
            <v>0</v>
          </cell>
          <cell r="DN162">
            <v>0</v>
          </cell>
          <cell r="DO162">
            <v>0</v>
          </cell>
          <cell r="DP162">
            <v>0</v>
          </cell>
          <cell r="DQ162">
            <v>0</v>
          </cell>
          <cell r="DR162">
            <v>0</v>
          </cell>
          <cell r="DS162">
            <v>0</v>
          </cell>
        </row>
        <row r="163">
          <cell r="DH163">
            <v>0</v>
          </cell>
          <cell r="DI163">
            <v>0</v>
          </cell>
          <cell r="DJ163">
            <v>0</v>
          </cell>
          <cell r="DK163">
            <v>0</v>
          </cell>
          <cell r="DL163">
            <v>0</v>
          </cell>
          <cell r="DM163">
            <v>0</v>
          </cell>
          <cell r="DN163">
            <v>0</v>
          </cell>
          <cell r="DO163">
            <v>0</v>
          </cell>
          <cell r="DP163">
            <v>0</v>
          </cell>
          <cell r="DQ163">
            <v>0</v>
          </cell>
          <cell r="DR163">
            <v>0</v>
          </cell>
          <cell r="DS163">
            <v>0</v>
          </cell>
        </row>
        <row r="164">
          <cell r="DH164">
            <v>0</v>
          </cell>
          <cell r="DI164">
            <v>0</v>
          </cell>
          <cell r="DJ164">
            <v>0</v>
          </cell>
          <cell r="DK164">
            <v>0</v>
          </cell>
          <cell r="DL164">
            <v>0</v>
          </cell>
          <cell r="DM164">
            <v>0</v>
          </cell>
          <cell r="DN164">
            <v>0</v>
          </cell>
          <cell r="DO164">
            <v>0</v>
          </cell>
          <cell r="DP164">
            <v>0</v>
          </cell>
          <cell r="DQ164">
            <v>0</v>
          </cell>
          <cell r="DR164">
            <v>0</v>
          </cell>
          <cell r="DS164">
            <v>0</v>
          </cell>
        </row>
        <row r="165">
          <cell r="DH165">
            <v>0</v>
          </cell>
          <cell r="DI165">
            <v>0</v>
          </cell>
          <cell r="DJ165">
            <v>0</v>
          </cell>
          <cell r="DK165">
            <v>0</v>
          </cell>
          <cell r="DL165">
            <v>0</v>
          </cell>
          <cell r="DM165">
            <v>0</v>
          </cell>
          <cell r="DN165">
            <v>0</v>
          </cell>
          <cell r="DO165">
            <v>0</v>
          </cell>
          <cell r="DP165">
            <v>0</v>
          </cell>
          <cell r="DQ165">
            <v>0</v>
          </cell>
          <cell r="DR165">
            <v>0</v>
          </cell>
          <cell r="DS165">
            <v>0</v>
          </cell>
        </row>
        <row r="166">
          <cell r="DH166">
            <v>0</v>
          </cell>
          <cell r="DI166">
            <v>0</v>
          </cell>
          <cell r="DJ166">
            <v>0</v>
          </cell>
          <cell r="DK166">
            <v>0</v>
          </cell>
          <cell r="DL166">
            <v>0</v>
          </cell>
          <cell r="DM166">
            <v>0</v>
          </cell>
          <cell r="DN166">
            <v>0</v>
          </cell>
          <cell r="DO166">
            <v>0</v>
          </cell>
          <cell r="DP166">
            <v>0</v>
          </cell>
          <cell r="DQ166">
            <v>0</v>
          </cell>
          <cell r="DR166">
            <v>0</v>
          </cell>
          <cell r="DS166">
            <v>0</v>
          </cell>
        </row>
        <row r="167">
          <cell r="DH167">
            <v>0</v>
          </cell>
          <cell r="DI167">
            <v>0</v>
          </cell>
          <cell r="DJ167">
            <v>0</v>
          </cell>
          <cell r="DK167">
            <v>0</v>
          </cell>
          <cell r="DL167">
            <v>0</v>
          </cell>
          <cell r="DM167">
            <v>0</v>
          </cell>
          <cell r="DN167">
            <v>0</v>
          </cell>
          <cell r="DO167">
            <v>0</v>
          </cell>
          <cell r="DP167">
            <v>0</v>
          </cell>
          <cell r="DQ167">
            <v>0</v>
          </cell>
          <cell r="DR167">
            <v>0</v>
          </cell>
          <cell r="DS167">
            <v>0</v>
          </cell>
        </row>
        <row r="168">
          <cell r="DH168">
            <v>0</v>
          </cell>
          <cell r="DI168">
            <v>0</v>
          </cell>
          <cell r="DJ168">
            <v>0</v>
          </cell>
          <cell r="DK168">
            <v>0</v>
          </cell>
          <cell r="DL168">
            <v>0</v>
          </cell>
          <cell r="DM168">
            <v>0</v>
          </cell>
          <cell r="DN168">
            <v>0</v>
          </cell>
          <cell r="DO168">
            <v>0</v>
          </cell>
          <cell r="DP168">
            <v>0</v>
          </cell>
          <cell r="DQ168">
            <v>0</v>
          </cell>
          <cell r="DR168">
            <v>0</v>
          </cell>
          <cell r="DS168">
            <v>0</v>
          </cell>
        </row>
        <row r="169">
          <cell r="DH169">
            <v>0</v>
          </cell>
          <cell r="DI169">
            <v>0</v>
          </cell>
          <cell r="DJ169">
            <v>0</v>
          </cell>
          <cell r="DK169">
            <v>0</v>
          </cell>
          <cell r="DL169">
            <v>0</v>
          </cell>
          <cell r="DM169">
            <v>0</v>
          </cell>
          <cell r="DN169">
            <v>0</v>
          </cell>
          <cell r="DO169">
            <v>0</v>
          </cell>
          <cell r="DP169">
            <v>0</v>
          </cell>
          <cell r="DQ169">
            <v>0</v>
          </cell>
          <cell r="DR169">
            <v>0</v>
          </cell>
          <cell r="DS169">
            <v>0</v>
          </cell>
        </row>
        <row r="170">
          <cell r="DH170">
            <v>0</v>
          </cell>
          <cell r="DI170">
            <v>0</v>
          </cell>
          <cell r="DJ170">
            <v>0</v>
          </cell>
          <cell r="DK170">
            <v>0</v>
          </cell>
          <cell r="DL170">
            <v>0</v>
          </cell>
          <cell r="DM170">
            <v>0</v>
          </cell>
          <cell r="DN170">
            <v>0</v>
          </cell>
          <cell r="DO170">
            <v>0</v>
          </cell>
          <cell r="DP170">
            <v>0</v>
          </cell>
          <cell r="DQ170">
            <v>0</v>
          </cell>
          <cell r="DR170">
            <v>0</v>
          </cell>
          <cell r="DS170">
            <v>0</v>
          </cell>
        </row>
        <row r="171">
          <cell r="DH171">
            <v>0</v>
          </cell>
          <cell r="DI171">
            <v>0</v>
          </cell>
          <cell r="DJ171">
            <v>0</v>
          </cell>
          <cell r="DK171">
            <v>0</v>
          </cell>
          <cell r="DL171">
            <v>0</v>
          </cell>
          <cell r="DM171">
            <v>0</v>
          </cell>
          <cell r="DN171">
            <v>0</v>
          </cell>
          <cell r="DO171">
            <v>0</v>
          </cell>
          <cell r="DP171">
            <v>0</v>
          </cell>
          <cell r="DQ171">
            <v>0</v>
          </cell>
          <cell r="DR171">
            <v>0</v>
          </cell>
          <cell r="DS171">
            <v>0</v>
          </cell>
        </row>
        <row r="172">
          <cell r="DH172">
            <v>0</v>
          </cell>
          <cell r="DI172">
            <v>0</v>
          </cell>
          <cell r="DJ172">
            <v>0</v>
          </cell>
          <cell r="DK172">
            <v>0</v>
          </cell>
          <cell r="DL172">
            <v>0</v>
          </cell>
          <cell r="DM172">
            <v>0</v>
          </cell>
          <cell r="DN172">
            <v>0</v>
          </cell>
          <cell r="DO172">
            <v>0</v>
          </cell>
          <cell r="DP172">
            <v>0</v>
          </cell>
          <cell r="DQ172">
            <v>0</v>
          </cell>
          <cell r="DR172">
            <v>0</v>
          </cell>
          <cell r="DS172">
            <v>0</v>
          </cell>
        </row>
        <row r="173">
          <cell r="DH173">
            <v>0</v>
          </cell>
          <cell r="DI173">
            <v>0</v>
          </cell>
          <cell r="DJ173">
            <v>0</v>
          </cell>
          <cell r="DK173">
            <v>0</v>
          </cell>
          <cell r="DL173">
            <v>0</v>
          </cell>
          <cell r="DM173">
            <v>0</v>
          </cell>
          <cell r="DN173">
            <v>0</v>
          </cell>
          <cell r="DO173">
            <v>0</v>
          </cell>
          <cell r="DP173">
            <v>0</v>
          </cell>
          <cell r="DQ173">
            <v>0</v>
          </cell>
          <cell r="DR173">
            <v>0</v>
          </cell>
          <cell r="DS173">
            <v>0</v>
          </cell>
        </row>
        <row r="174">
          <cell r="DH174">
            <v>0</v>
          </cell>
          <cell r="DI174">
            <v>0</v>
          </cell>
          <cell r="DJ174">
            <v>0</v>
          </cell>
          <cell r="DK174">
            <v>0</v>
          </cell>
          <cell r="DL174">
            <v>0</v>
          </cell>
          <cell r="DM174">
            <v>0</v>
          </cell>
          <cell r="DN174">
            <v>0</v>
          </cell>
          <cell r="DO174">
            <v>0</v>
          </cell>
          <cell r="DP174">
            <v>0</v>
          </cell>
          <cell r="DQ174">
            <v>0</v>
          </cell>
          <cell r="DR174">
            <v>0</v>
          </cell>
          <cell r="DS174">
            <v>0</v>
          </cell>
        </row>
        <row r="175">
          <cell r="DH175">
            <v>0</v>
          </cell>
          <cell r="DI175">
            <v>0</v>
          </cell>
          <cell r="DJ175">
            <v>0</v>
          </cell>
          <cell r="DK175">
            <v>0</v>
          </cell>
          <cell r="DL175">
            <v>0</v>
          </cell>
          <cell r="DM175">
            <v>0</v>
          </cell>
          <cell r="DN175">
            <v>0</v>
          </cell>
          <cell r="DO175">
            <v>0</v>
          </cell>
          <cell r="DP175">
            <v>0</v>
          </cell>
          <cell r="DQ175">
            <v>0</v>
          </cell>
          <cell r="DR175">
            <v>0</v>
          </cell>
          <cell r="DS175">
            <v>0</v>
          </cell>
        </row>
        <row r="176">
          <cell r="DH176">
            <v>0</v>
          </cell>
          <cell r="DI176">
            <v>0</v>
          </cell>
          <cell r="DJ176">
            <v>0</v>
          </cell>
          <cell r="DK176">
            <v>0</v>
          </cell>
          <cell r="DL176">
            <v>0</v>
          </cell>
          <cell r="DM176">
            <v>0</v>
          </cell>
          <cell r="DN176">
            <v>0</v>
          </cell>
          <cell r="DO176">
            <v>0</v>
          </cell>
          <cell r="DP176">
            <v>0</v>
          </cell>
          <cell r="DQ176">
            <v>0</v>
          </cell>
          <cell r="DR176">
            <v>0</v>
          </cell>
          <cell r="DS176">
            <v>0</v>
          </cell>
        </row>
        <row r="177">
          <cell r="DH177">
            <v>0</v>
          </cell>
          <cell r="DI177">
            <v>0</v>
          </cell>
          <cell r="DJ177">
            <v>0</v>
          </cell>
          <cell r="DK177">
            <v>0</v>
          </cell>
          <cell r="DL177">
            <v>0</v>
          </cell>
          <cell r="DM177">
            <v>0</v>
          </cell>
          <cell r="DN177">
            <v>0</v>
          </cell>
          <cell r="DO177">
            <v>0</v>
          </cell>
          <cell r="DP177">
            <v>0</v>
          </cell>
          <cell r="DQ177">
            <v>0</v>
          </cell>
          <cell r="DR177">
            <v>0</v>
          </cell>
          <cell r="DS177">
            <v>0</v>
          </cell>
        </row>
        <row r="178">
          <cell r="DH178">
            <v>0</v>
          </cell>
          <cell r="DI178">
            <v>0</v>
          </cell>
          <cell r="DJ178">
            <v>0</v>
          </cell>
          <cell r="DK178">
            <v>0</v>
          </cell>
          <cell r="DL178">
            <v>0</v>
          </cell>
          <cell r="DM178">
            <v>0</v>
          </cell>
          <cell r="DN178">
            <v>0</v>
          </cell>
          <cell r="DO178">
            <v>0</v>
          </cell>
          <cell r="DP178">
            <v>0</v>
          </cell>
          <cell r="DQ178">
            <v>0</v>
          </cell>
          <cell r="DR178">
            <v>0</v>
          </cell>
          <cell r="DS178">
            <v>0</v>
          </cell>
        </row>
        <row r="179">
          <cell r="DH179">
            <v>0</v>
          </cell>
          <cell r="DI179">
            <v>0</v>
          </cell>
          <cell r="DJ179">
            <v>0</v>
          </cell>
          <cell r="DK179">
            <v>0</v>
          </cell>
          <cell r="DL179">
            <v>0</v>
          </cell>
          <cell r="DM179">
            <v>0</v>
          </cell>
          <cell r="DN179">
            <v>0</v>
          </cell>
          <cell r="DO179">
            <v>0</v>
          </cell>
          <cell r="DP179">
            <v>0</v>
          </cell>
          <cell r="DQ179">
            <v>0</v>
          </cell>
          <cell r="DR179">
            <v>0</v>
          </cell>
          <cell r="DS179">
            <v>0</v>
          </cell>
        </row>
        <row r="180">
          <cell r="DH180">
            <v>0</v>
          </cell>
          <cell r="DI180">
            <v>0</v>
          </cell>
          <cell r="DJ180">
            <v>0</v>
          </cell>
          <cell r="DK180">
            <v>0</v>
          </cell>
          <cell r="DL180">
            <v>0</v>
          </cell>
          <cell r="DM180">
            <v>0</v>
          </cell>
          <cell r="DN180">
            <v>0</v>
          </cell>
          <cell r="DO180">
            <v>0</v>
          </cell>
          <cell r="DP180">
            <v>0</v>
          </cell>
          <cell r="DQ180">
            <v>0</v>
          </cell>
          <cell r="DR180">
            <v>0</v>
          </cell>
          <cell r="DS180">
            <v>0</v>
          </cell>
        </row>
        <row r="181">
          <cell r="DH181">
            <v>0</v>
          </cell>
          <cell r="DI181">
            <v>0</v>
          </cell>
          <cell r="DJ181">
            <v>0</v>
          </cell>
          <cell r="DK181">
            <v>0</v>
          </cell>
          <cell r="DL181">
            <v>0</v>
          </cell>
          <cell r="DM181">
            <v>0</v>
          </cell>
          <cell r="DN181">
            <v>0</v>
          </cell>
          <cell r="DO181">
            <v>0</v>
          </cell>
          <cell r="DP181">
            <v>0</v>
          </cell>
          <cell r="DQ181">
            <v>0</v>
          </cell>
          <cell r="DR181">
            <v>0</v>
          </cell>
          <cell r="DS181">
            <v>0</v>
          </cell>
        </row>
        <row r="182">
          <cell r="DH182">
            <v>0</v>
          </cell>
          <cell r="DI182">
            <v>0</v>
          </cell>
          <cell r="DJ182">
            <v>0</v>
          </cell>
          <cell r="DK182">
            <v>0</v>
          </cell>
          <cell r="DL182">
            <v>0</v>
          </cell>
          <cell r="DM182">
            <v>0</v>
          </cell>
          <cell r="DN182">
            <v>0</v>
          </cell>
          <cell r="DO182">
            <v>0</v>
          </cell>
          <cell r="DP182">
            <v>0</v>
          </cell>
          <cell r="DQ182">
            <v>0</v>
          </cell>
          <cell r="DR182">
            <v>0</v>
          </cell>
          <cell r="DS182">
            <v>0</v>
          </cell>
        </row>
        <row r="183">
          <cell r="DH183">
            <v>0</v>
          </cell>
          <cell r="DI183">
            <v>0</v>
          </cell>
          <cell r="DJ183">
            <v>0</v>
          </cell>
          <cell r="DK183">
            <v>0</v>
          </cell>
          <cell r="DL183">
            <v>0</v>
          </cell>
          <cell r="DM183">
            <v>0</v>
          </cell>
          <cell r="DN183">
            <v>0</v>
          </cell>
          <cell r="DO183">
            <v>0</v>
          </cell>
          <cell r="DP183">
            <v>0</v>
          </cell>
          <cell r="DQ183">
            <v>0</v>
          </cell>
          <cell r="DR183">
            <v>0</v>
          </cell>
          <cell r="DS183">
            <v>0</v>
          </cell>
        </row>
        <row r="184">
          <cell r="DH184">
            <v>0</v>
          </cell>
          <cell r="DI184">
            <v>0</v>
          </cell>
          <cell r="DJ184">
            <v>0</v>
          </cell>
          <cell r="DK184">
            <v>0</v>
          </cell>
          <cell r="DL184">
            <v>0</v>
          </cell>
          <cell r="DM184">
            <v>0</v>
          </cell>
          <cell r="DN184">
            <v>0</v>
          </cell>
          <cell r="DO184">
            <v>0</v>
          </cell>
          <cell r="DP184">
            <v>0</v>
          </cell>
          <cell r="DQ184">
            <v>0</v>
          </cell>
          <cell r="DR184">
            <v>0</v>
          </cell>
          <cell r="DS184">
            <v>0</v>
          </cell>
        </row>
        <row r="185">
          <cell r="DH185">
            <v>0</v>
          </cell>
          <cell r="DI185">
            <v>0</v>
          </cell>
          <cell r="DJ185">
            <v>0</v>
          </cell>
          <cell r="DK185">
            <v>0</v>
          </cell>
          <cell r="DL185">
            <v>0</v>
          </cell>
          <cell r="DM185">
            <v>0</v>
          </cell>
          <cell r="DN185">
            <v>0</v>
          </cell>
          <cell r="DO185">
            <v>0</v>
          </cell>
          <cell r="DP185">
            <v>0</v>
          </cell>
          <cell r="DQ185">
            <v>0</v>
          </cell>
          <cell r="DR185">
            <v>0</v>
          </cell>
          <cell r="DS185">
            <v>0</v>
          </cell>
        </row>
        <row r="186">
          <cell r="DH186">
            <v>0</v>
          </cell>
          <cell r="DI186">
            <v>0</v>
          </cell>
          <cell r="DJ186">
            <v>0</v>
          </cell>
          <cell r="DK186">
            <v>0</v>
          </cell>
          <cell r="DL186">
            <v>0</v>
          </cell>
          <cell r="DM186">
            <v>0</v>
          </cell>
          <cell r="DN186">
            <v>0</v>
          </cell>
          <cell r="DO186">
            <v>0</v>
          </cell>
          <cell r="DP186">
            <v>0</v>
          </cell>
          <cell r="DQ186">
            <v>0</v>
          </cell>
          <cell r="DR186">
            <v>0</v>
          </cell>
          <cell r="DS186">
            <v>0</v>
          </cell>
        </row>
        <row r="187">
          <cell r="DH187">
            <v>0</v>
          </cell>
          <cell r="DI187">
            <v>0</v>
          </cell>
          <cell r="DJ187">
            <v>0</v>
          </cell>
          <cell r="DK187">
            <v>0</v>
          </cell>
          <cell r="DL187">
            <v>0</v>
          </cell>
          <cell r="DM187">
            <v>0</v>
          </cell>
          <cell r="DN187">
            <v>0</v>
          </cell>
          <cell r="DO187">
            <v>0</v>
          </cell>
          <cell r="DP187">
            <v>0</v>
          </cell>
          <cell r="DQ187">
            <v>0</v>
          </cell>
          <cell r="DR187">
            <v>0</v>
          </cell>
          <cell r="DS187">
            <v>0</v>
          </cell>
        </row>
        <row r="188">
          <cell r="DH188">
            <v>0</v>
          </cell>
          <cell r="DI188">
            <v>0</v>
          </cell>
          <cell r="DJ188">
            <v>0</v>
          </cell>
          <cell r="DK188">
            <v>0</v>
          </cell>
          <cell r="DL188">
            <v>0</v>
          </cell>
          <cell r="DM188">
            <v>0</v>
          </cell>
          <cell r="DN188">
            <v>0</v>
          </cell>
          <cell r="DO188">
            <v>0</v>
          </cell>
          <cell r="DP188">
            <v>0</v>
          </cell>
          <cell r="DQ188">
            <v>0</v>
          </cell>
          <cell r="DR188">
            <v>0</v>
          </cell>
          <cell r="DS188">
            <v>0</v>
          </cell>
        </row>
        <row r="189">
          <cell r="DH189">
            <v>0</v>
          </cell>
          <cell r="DI189">
            <v>0</v>
          </cell>
          <cell r="DJ189">
            <v>0</v>
          </cell>
          <cell r="DK189">
            <v>0</v>
          </cell>
          <cell r="DL189">
            <v>0</v>
          </cell>
          <cell r="DM189">
            <v>0</v>
          </cell>
          <cell r="DN189">
            <v>0</v>
          </cell>
          <cell r="DO189">
            <v>0</v>
          </cell>
          <cell r="DP189">
            <v>0</v>
          </cell>
          <cell r="DQ189">
            <v>0</v>
          </cell>
          <cell r="DR189">
            <v>0</v>
          </cell>
          <cell r="DS189">
            <v>0</v>
          </cell>
        </row>
        <row r="190">
          <cell r="DH190">
            <v>0</v>
          </cell>
          <cell r="DI190">
            <v>0</v>
          </cell>
          <cell r="DJ190">
            <v>0</v>
          </cell>
          <cell r="DK190">
            <v>0</v>
          </cell>
          <cell r="DL190">
            <v>0</v>
          </cell>
          <cell r="DM190">
            <v>0</v>
          </cell>
          <cell r="DN190">
            <v>0</v>
          </cell>
          <cell r="DO190">
            <v>0</v>
          </cell>
          <cell r="DP190">
            <v>0</v>
          </cell>
          <cell r="DQ190">
            <v>0</v>
          </cell>
          <cell r="DR190">
            <v>0</v>
          </cell>
          <cell r="DS190">
            <v>0</v>
          </cell>
        </row>
        <row r="191">
          <cell r="DH191">
            <v>0</v>
          </cell>
          <cell r="DI191">
            <v>0</v>
          </cell>
          <cell r="DJ191">
            <v>0</v>
          </cell>
          <cell r="DK191">
            <v>0</v>
          </cell>
          <cell r="DL191">
            <v>0</v>
          </cell>
          <cell r="DM191">
            <v>0</v>
          </cell>
          <cell r="DN191">
            <v>0</v>
          </cell>
          <cell r="DO191">
            <v>0</v>
          </cell>
          <cell r="DP191">
            <v>0</v>
          </cell>
          <cell r="DQ191">
            <v>0</v>
          </cell>
          <cell r="DR191">
            <v>0</v>
          </cell>
          <cell r="DS191">
            <v>0</v>
          </cell>
        </row>
        <row r="192">
          <cell r="DH192">
            <v>0</v>
          </cell>
          <cell r="DI192">
            <v>0</v>
          </cell>
          <cell r="DJ192">
            <v>0</v>
          </cell>
          <cell r="DK192">
            <v>0</v>
          </cell>
          <cell r="DL192">
            <v>0</v>
          </cell>
          <cell r="DM192">
            <v>0</v>
          </cell>
          <cell r="DN192">
            <v>0</v>
          </cell>
          <cell r="DO192">
            <v>0</v>
          </cell>
          <cell r="DP192">
            <v>0</v>
          </cell>
          <cell r="DQ192">
            <v>0</v>
          </cell>
          <cell r="DR192">
            <v>0</v>
          </cell>
          <cell r="DS192">
            <v>0</v>
          </cell>
        </row>
        <row r="193">
          <cell r="DH193">
            <v>0</v>
          </cell>
          <cell r="DI193">
            <v>0</v>
          </cell>
          <cell r="DJ193">
            <v>0</v>
          </cell>
          <cell r="DK193">
            <v>0</v>
          </cell>
          <cell r="DL193">
            <v>0</v>
          </cell>
          <cell r="DM193">
            <v>0</v>
          </cell>
          <cell r="DN193">
            <v>0</v>
          </cell>
          <cell r="DO193">
            <v>0</v>
          </cell>
          <cell r="DP193">
            <v>0</v>
          </cell>
          <cell r="DQ193">
            <v>0</v>
          </cell>
          <cell r="DR193">
            <v>0</v>
          </cell>
          <cell r="DS193">
            <v>0</v>
          </cell>
        </row>
        <row r="194">
          <cell r="DH194">
            <v>0</v>
          </cell>
          <cell r="DI194">
            <v>0</v>
          </cell>
          <cell r="DJ194">
            <v>0</v>
          </cell>
          <cell r="DK194">
            <v>0</v>
          </cell>
          <cell r="DL194">
            <v>0</v>
          </cell>
          <cell r="DM194">
            <v>0</v>
          </cell>
          <cell r="DN194">
            <v>0</v>
          </cell>
          <cell r="DO194">
            <v>0</v>
          </cell>
          <cell r="DP194">
            <v>0</v>
          </cell>
          <cell r="DQ194">
            <v>0</v>
          </cell>
          <cell r="DR194">
            <v>0</v>
          </cell>
          <cell r="DS194">
            <v>0</v>
          </cell>
        </row>
        <row r="195">
          <cell r="DH195">
            <v>0</v>
          </cell>
          <cell r="DI195">
            <v>0</v>
          </cell>
          <cell r="DJ195">
            <v>0</v>
          </cell>
          <cell r="DK195">
            <v>0</v>
          </cell>
          <cell r="DL195">
            <v>0</v>
          </cell>
          <cell r="DM195">
            <v>0</v>
          </cell>
          <cell r="DN195">
            <v>0</v>
          </cell>
          <cell r="DO195">
            <v>0</v>
          </cell>
          <cell r="DP195">
            <v>0</v>
          </cell>
          <cell r="DQ195">
            <v>0</v>
          </cell>
          <cell r="DR195">
            <v>0</v>
          </cell>
          <cell r="DS195">
            <v>0</v>
          </cell>
        </row>
        <row r="196">
          <cell r="DH196">
            <v>0</v>
          </cell>
          <cell r="DI196">
            <v>0</v>
          </cell>
          <cell r="DJ196">
            <v>0</v>
          </cell>
          <cell r="DK196">
            <v>0</v>
          </cell>
          <cell r="DL196">
            <v>0</v>
          </cell>
          <cell r="DM196">
            <v>0</v>
          </cell>
          <cell r="DN196">
            <v>0</v>
          </cell>
          <cell r="DO196">
            <v>0</v>
          </cell>
          <cell r="DP196">
            <v>0</v>
          </cell>
          <cell r="DQ196">
            <v>0</v>
          </cell>
          <cell r="DR196">
            <v>0</v>
          </cell>
          <cell r="DS196">
            <v>0</v>
          </cell>
        </row>
        <row r="197">
          <cell r="DH197">
            <v>0</v>
          </cell>
          <cell r="DI197">
            <v>0</v>
          </cell>
          <cell r="DJ197">
            <v>0</v>
          </cell>
          <cell r="DK197">
            <v>0</v>
          </cell>
          <cell r="DL197">
            <v>0</v>
          </cell>
          <cell r="DM197">
            <v>0</v>
          </cell>
          <cell r="DN197">
            <v>0</v>
          </cell>
          <cell r="DO197">
            <v>0</v>
          </cell>
          <cell r="DP197">
            <v>0</v>
          </cell>
          <cell r="DQ197">
            <v>0</v>
          </cell>
          <cell r="DR197">
            <v>0</v>
          </cell>
          <cell r="DS197">
            <v>0</v>
          </cell>
        </row>
        <row r="198">
          <cell r="DH198">
            <v>0</v>
          </cell>
          <cell r="DI198">
            <v>0</v>
          </cell>
          <cell r="DJ198">
            <v>0</v>
          </cell>
          <cell r="DK198">
            <v>0</v>
          </cell>
          <cell r="DL198">
            <v>0</v>
          </cell>
          <cell r="DM198">
            <v>0</v>
          </cell>
          <cell r="DN198">
            <v>0</v>
          </cell>
          <cell r="DO198">
            <v>0</v>
          </cell>
          <cell r="DP198">
            <v>0</v>
          </cell>
          <cell r="DQ198">
            <v>0</v>
          </cell>
          <cell r="DR198">
            <v>0</v>
          </cell>
          <cell r="DS198">
            <v>0</v>
          </cell>
        </row>
        <row r="199">
          <cell r="DH199">
            <v>0</v>
          </cell>
          <cell r="DI199">
            <v>0</v>
          </cell>
          <cell r="DJ199">
            <v>0</v>
          </cell>
          <cell r="DK199">
            <v>0</v>
          </cell>
          <cell r="DL199">
            <v>0</v>
          </cell>
          <cell r="DM199">
            <v>0</v>
          </cell>
          <cell r="DN199">
            <v>0</v>
          </cell>
          <cell r="DO199">
            <v>0</v>
          </cell>
          <cell r="DP199">
            <v>0</v>
          </cell>
          <cell r="DQ199">
            <v>0</v>
          </cell>
          <cell r="DR199">
            <v>0</v>
          </cell>
          <cell r="DS199">
            <v>0</v>
          </cell>
        </row>
        <row r="200">
          <cell r="DH200">
            <v>0</v>
          </cell>
          <cell r="DI200">
            <v>0</v>
          </cell>
          <cell r="DJ200">
            <v>0</v>
          </cell>
          <cell r="DK200">
            <v>0</v>
          </cell>
          <cell r="DL200">
            <v>0</v>
          </cell>
          <cell r="DM200">
            <v>0</v>
          </cell>
          <cell r="DN200">
            <v>0</v>
          </cell>
          <cell r="DO200">
            <v>0</v>
          </cell>
          <cell r="DP200">
            <v>0</v>
          </cell>
          <cell r="DQ200">
            <v>0</v>
          </cell>
          <cell r="DR200">
            <v>0</v>
          </cell>
          <cell r="DS200">
            <v>0</v>
          </cell>
        </row>
        <row r="201">
          <cell r="DH201">
            <v>0</v>
          </cell>
          <cell r="DI201">
            <v>0</v>
          </cell>
          <cell r="DJ201">
            <v>0</v>
          </cell>
          <cell r="DK201">
            <v>0</v>
          </cell>
          <cell r="DL201">
            <v>0</v>
          </cell>
          <cell r="DM201">
            <v>0</v>
          </cell>
          <cell r="DN201">
            <v>0</v>
          </cell>
          <cell r="DO201">
            <v>0</v>
          </cell>
          <cell r="DP201">
            <v>0</v>
          </cell>
          <cell r="DQ201">
            <v>0</v>
          </cell>
          <cell r="DR201">
            <v>0</v>
          </cell>
          <cell r="DS201">
            <v>0</v>
          </cell>
        </row>
        <row r="202">
          <cell r="DH202">
            <v>0</v>
          </cell>
          <cell r="DI202">
            <v>0</v>
          </cell>
          <cell r="DJ202">
            <v>0</v>
          </cell>
          <cell r="DK202">
            <v>0</v>
          </cell>
          <cell r="DL202">
            <v>0</v>
          </cell>
          <cell r="DM202">
            <v>0</v>
          </cell>
          <cell r="DN202">
            <v>0</v>
          </cell>
          <cell r="DO202">
            <v>0</v>
          </cell>
          <cell r="DP202">
            <v>0</v>
          </cell>
          <cell r="DQ202">
            <v>0</v>
          </cell>
          <cell r="DR202">
            <v>0</v>
          </cell>
          <cell r="DS202">
            <v>0</v>
          </cell>
        </row>
        <row r="203">
          <cell r="DH203">
            <v>0</v>
          </cell>
          <cell r="DI203">
            <v>0</v>
          </cell>
          <cell r="DJ203">
            <v>0</v>
          </cell>
          <cell r="DK203">
            <v>0</v>
          </cell>
          <cell r="DL203">
            <v>0</v>
          </cell>
          <cell r="DM203">
            <v>0</v>
          </cell>
          <cell r="DN203">
            <v>0</v>
          </cell>
          <cell r="DO203">
            <v>0</v>
          </cell>
          <cell r="DP203">
            <v>0</v>
          </cell>
          <cell r="DQ203">
            <v>0</v>
          </cell>
          <cell r="DR203">
            <v>0</v>
          </cell>
          <cell r="DS203">
            <v>0</v>
          </cell>
        </row>
        <row r="204">
          <cell r="DH204">
            <v>0</v>
          </cell>
          <cell r="DI204">
            <v>0</v>
          </cell>
          <cell r="DJ204">
            <v>0</v>
          </cell>
          <cell r="DK204">
            <v>0</v>
          </cell>
          <cell r="DL204">
            <v>0</v>
          </cell>
          <cell r="DM204">
            <v>0</v>
          </cell>
          <cell r="DN204">
            <v>0</v>
          </cell>
          <cell r="DO204">
            <v>0</v>
          </cell>
          <cell r="DP204">
            <v>0</v>
          </cell>
          <cell r="DQ204">
            <v>0</v>
          </cell>
          <cell r="DR204">
            <v>0</v>
          </cell>
          <cell r="DS204">
            <v>0</v>
          </cell>
        </row>
        <row r="205">
          <cell r="DH205">
            <v>0</v>
          </cell>
          <cell r="DI205">
            <v>0</v>
          </cell>
          <cell r="DJ205">
            <v>0</v>
          </cell>
          <cell r="DK205">
            <v>0</v>
          </cell>
          <cell r="DL205">
            <v>0</v>
          </cell>
          <cell r="DM205">
            <v>0</v>
          </cell>
          <cell r="DN205">
            <v>0</v>
          </cell>
          <cell r="DO205">
            <v>0</v>
          </cell>
          <cell r="DP205">
            <v>0</v>
          </cell>
          <cell r="DQ205">
            <v>0</v>
          </cell>
          <cell r="DR205">
            <v>0</v>
          </cell>
          <cell r="DS205">
            <v>0</v>
          </cell>
        </row>
        <row r="206">
          <cell r="DH206">
            <v>0</v>
          </cell>
          <cell r="DI206">
            <v>0</v>
          </cell>
          <cell r="DJ206">
            <v>0</v>
          </cell>
          <cell r="DK206">
            <v>0</v>
          </cell>
          <cell r="DL206">
            <v>0</v>
          </cell>
          <cell r="DM206">
            <v>0</v>
          </cell>
          <cell r="DN206">
            <v>0</v>
          </cell>
          <cell r="DO206">
            <v>0</v>
          </cell>
          <cell r="DP206">
            <v>0</v>
          </cell>
          <cell r="DQ206">
            <v>0</v>
          </cell>
          <cell r="DR206">
            <v>0</v>
          </cell>
          <cell r="DS206">
            <v>0</v>
          </cell>
        </row>
        <row r="207">
          <cell r="DH207">
            <v>0</v>
          </cell>
          <cell r="DI207">
            <v>0</v>
          </cell>
          <cell r="DJ207">
            <v>0</v>
          </cell>
          <cell r="DK207">
            <v>0</v>
          </cell>
          <cell r="DL207">
            <v>0</v>
          </cell>
          <cell r="DM207">
            <v>0</v>
          </cell>
          <cell r="DN207">
            <v>0</v>
          </cell>
          <cell r="DO207">
            <v>0</v>
          </cell>
          <cell r="DP207">
            <v>0</v>
          </cell>
          <cell r="DQ207">
            <v>0</v>
          </cell>
          <cell r="DR207">
            <v>0</v>
          </cell>
          <cell r="DS207">
            <v>0</v>
          </cell>
        </row>
        <row r="208">
          <cell r="DH208">
            <v>0</v>
          </cell>
          <cell r="DI208">
            <v>0</v>
          </cell>
          <cell r="DJ208">
            <v>0</v>
          </cell>
          <cell r="DK208">
            <v>0</v>
          </cell>
          <cell r="DL208">
            <v>0</v>
          </cell>
          <cell r="DM208">
            <v>0</v>
          </cell>
          <cell r="DN208">
            <v>0</v>
          </cell>
          <cell r="DO208">
            <v>0</v>
          </cell>
          <cell r="DP208">
            <v>0</v>
          </cell>
          <cell r="DQ208">
            <v>0</v>
          </cell>
          <cell r="DR208">
            <v>0</v>
          </cell>
          <cell r="DS208">
            <v>0</v>
          </cell>
        </row>
        <row r="209">
          <cell r="DH209">
            <v>0</v>
          </cell>
          <cell r="DI209">
            <v>0</v>
          </cell>
          <cell r="DJ209">
            <v>0</v>
          </cell>
          <cell r="DK209">
            <v>0</v>
          </cell>
          <cell r="DL209">
            <v>0</v>
          </cell>
          <cell r="DM209">
            <v>0</v>
          </cell>
          <cell r="DN209">
            <v>0</v>
          </cell>
          <cell r="DO209">
            <v>0</v>
          </cell>
          <cell r="DP209">
            <v>0</v>
          </cell>
          <cell r="DQ209">
            <v>0</v>
          </cell>
          <cell r="DR209">
            <v>0</v>
          </cell>
          <cell r="DS209">
            <v>0</v>
          </cell>
        </row>
        <row r="210">
          <cell r="DH210">
            <v>0</v>
          </cell>
          <cell r="DI210">
            <v>0</v>
          </cell>
          <cell r="DJ210">
            <v>0</v>
          </cell>
          <cell r="DK210">
            <v>0</v>
          </cell>
          <cell r="DL210">
            <v>0</v>
          </cell>
          <cell r="DM210">
            <v>0</v>
          </cell>
          <cell r="DN210">
            <v>0</v>
          </cell>
          <cell r="DO210">
            <v>0</v>
          </cell>
          <cell r="DP210">
            <v>0</v>
          </cell>
          <cell r="DQ210">
            <v>0</v>
          </cell>
          <cell r="DR210">
            <v>0</v>
          </cell>
          <cell r="DS210">
            <v>0</v>
          </cell>
        </row>
        <row r="211">
          <cell r="DH211">
            <v>0</v>
          </cell>
          <cell r="DI211">
            <v>0</v>
          </cell>
          <cell r="DJ211">
            <v>0</v>
          </cell>
          <cell r="DK211">
            <v>0</v>
          </cell>
          <cell r="DL211">
            <v>0</v>
          </cell>
          <cell r="DM211">
            <v>0</v>
          </cell>
          <cell r="DN211">
            <v>0</v>
          </cell>
          <cell r="DO211">
            <v>0</v>
          </cell>
          <cell r="DP211">
            <v>0</v>
          </cell>
          <cell r="DQ211">
            <v>0</v>
          </cell>
          <cell r="DR211">
            <v>0</v>
          </cell>
          <cell r="DS211">
            <v>0</v>
          </cell>
        </row>
        <row r="212">
          <cell r="DH212">
            <v>0</v>
          </cell>
          <cell r="DI212">
            <v>0</v>
          </cell>
          <cell r="DJ212">
            <v>0</v>
          </cell>
          <cell r="DK212">
            <v>0</v>
          </cell>
          <cell r="DL212">
            <v>0</v>
          </cell>
          <cell r="DM212">
            <v>0</v>
          </cell>
          <cell r="DN212">
            <v>0</v>
          </cell>
          <cell r="DO212">
            <v>0</v>
          </cell>
          <cell r="DP212">
            <v>0</v>
          </cell>
          <cell r="DQ212">
            <v>0</v>
          </cell>
          <cell r="DR212">
            <v>0</v>
          </cell>
          <cell r="DS212">
            <v>0</v>
          </cell>
        </row>
        <row r="213">
          <cell r="DH213">
            <v>0</v>
          </cell>
          <cell r="DI213">
            <v>0</v>
          </cell>
          <cell r="DJ213">
            <v>0</v>
          </cell>
          <cell r="DK213">
            <v>0</v>
          </cell>
          <cell r="DL213">
            <v>0</v>
          </cell>
          <cell r="DM213">
            <v>0</v>
          </cell>
          <cell r="DN213">
            <v>0</v>
          </cell>
          <cell r="DO213">
            <v>0</v>
          </cell>
          <cell r="DP213">
            <v>0</v>
          </cell>
          <cell r="DQ213">
            <v>0</v>
          </cell>
          <cell r="DR213">
            <v>0</v>
          </cell>
          <cell r="DS213">
            <v>0</v>
          </cell>
        </row>
        <row r="214">
          <cell r="DH214">
            <v>0</v>
          </cell>
          <cell r="DI214">
            <v>0</v>
          </cell>
          <cell r="DJ214">
            <v>0</v>
          </cell>
          <cell r="DK214">
            <v>0</v>
          </cell>
          <cell r="DL214">
            <v>0</v>
          </cell>
          <cell r="DM214">
            <v>0</v>
          </cell>
          <cell r="DN214">
            <v>0</v>
          </cell>
          <cell r="DO214">
            <v>0</v>
          </cell>
          <cell r="DP214">
            <v>0</v>
          </cell>
          <cell r="DQ214">
            <v>0</v>
          </cell>
          <cell r="DR214">
            <v>0</v>
          </cell>
          <cell r="DS214">
            <v>0</v>
          </cell>
        </row>
        <row r="215">
          <cell r="DH215">
            <v>0</v>
          </cell>
          <cell r="DI215">
            <v>0</v>
          </cell>
          <cell r="DJ215">
            <v>0</v>
          </cell>
          <cell r="DK215">
            <v>0</v>
          </cell>
          <cell r="DL215">
            <v>0</v>
          </cell>
          <cell r="DM215">
            <v>0</v>
          </cell>
          <cell r="DN215">
            <v>0</v>
          </cell>
          <cell r="DO215">
            <v>0</v>
          </cell>
          <cell r="DP215">
            <v>0</v>
          </cell>
          <cell r="DQ215">
            <v>0</v>
          </cell>
          <cell r="DR215">
            <v>0</v>
          </cell>
          <cell r="DS215">
            <v>0</v>
          </cell>
        </row>
        <row r="216">
          <cell r="DH216">
            <v>0</v>
          </cell>
          <cell r="DI216">
            <v>0</v>
          </cell>
          <cell r="DJ216">
            <v>0</v>
          </cell>
          <cell r="DK216">
            <v>0</v>
          </cell>
          <cell r="DL216">
            <v>0</v>
          </cell>
          <cell r="DM216">
            <v>0</v>
          </cell>
          <cell r="DN216">
            <v>0</v>
          </cell>
          <cell r="DO216">
            <v>0</v>
          </cell>
          <cell r="DP216">
            <v>0</v>
          </cell>
          <cell r="DQ216">
            <v>0</v>
          </cell>
          <cell r="DR216">
            <v>0</v>
          </cell>
          <cell r="DS216">
            <v>0</v>
          </cell>
        </row>
        <row r="217">
          <cell r="DH217">
            <v>0</v>
          </cell>
          <cell r="DI217">
            <v>0</v>
          </cell>
          <cell r="DJ217">
            <v>0</v>
          </cell>
          <cell r="DK217">
            <v>0</v>
          </cell>
          <cell r="DL217">
            <v>0</v>
          </cell>
          <cell r="DM217">
            <v>0</v>
          </cell>
          <cell r="DN217">
            <v>0</v>
          </cell>
          <cell r="DO217">
            <v>0</v>
          </cell>
          <cell r="DP217">
            <v>0</v>
          </cell>
          <cell r="DQ217">
            <v>0</v>
          </cell>
          <cell r="DR217">
            <v>0</v>
          </cell>
          <cell r="DS217">
            <v>0</v>
          </cell>
        </row>
        <row r="218">
          <cell r="DH218">
            <v>0</v>
          </cell>
          <cell r="DI218">
            <v>0</v>
          </cell>
          <cell r="DJ218">
            <v>0</v>
          </cell>
          <cell r="DK218">
            <v>0</v>
          </cell>
          <cell r="DL218">
            <v>0</v>
          </cell>
          <cell r="DM218">
            <v>0</v>
          </cell>
          <cell r="DN218">
            <v>0</v>
          </cell>
          <cell r="DO218">
            <v>0</v>
          </cell>
          <cell r="DP218">
            <v>0</v>
          </cell>
          <cell r="DQ218">
            <v>0</v>
          </cell>
          <cell r="DR218">
            <v>0</v>
          </cell>
          <cell r="DS218">
            <v>0</v>
          </cell>
        </row>
        <row r="219">
          <cell r="DH219">
            <v>0</v>
          </cell>
          <cell r="DI219">
            <v>0</v>
          </cell>
          <cell r="DJ219">
            <v>0</v>
          </cell>
          <cell r="DK219">
            <v>0</v>
          </cell>
          <cell r="DL219">
            <v>0</v>
          </cell>
          <cell r="DM219">
            <v>0</v>
          </cell>
          <cell r="DN219">
            <v>0</v>
          </cell>
          <cell r="DO219">
            <v>0</v>
          </cell>
          <cell r="DP219">
            <v>0</v>
          </cell>
          <cell r="DQ219">
            <v>0</v>
          </cell>
          <cell r="DR219">
            <v>0</v>
          </cell>
          <cell r="DS219">
            <v>0</v>
          </cell>
        </row>
        <row r="220">
          <cell r="DH220">
            <v>0</v>
          </cell>
          <cell r="DI220">
            <v>0</v>
          </cell>
          <cell r="DJ220">
            <v>0</v>
          </cell>
          <cell r="DK220">
            <v>0</v>
          </cell>
          <cell r="DL220">
            <v>0</v>
          </cell>
          <cell r="DM220">
            <v>0</v>
          </cell>
          <cell r="DN220">
            <v>0</v>
          </cell>
          <cell r="DO220">
            <v>0</v>
          </cell>
          <cell r="DP220">
            <v>0</v>
          </cell>
          <cell r="DQ220">
            <v>0</v>
          </cell>
          <cell r="DR220">
            <v>0</v>
          </cell>
          <cell r="DS220">
            <v>0</v>
          </cell>
        </row>
        <row r="221">
          <cell r="DH221">
            <v>0</v>
          </cell>
          <cell r="DI221">
            <v>0</v>
          </cell>
          <cell r="DJ221">
            <v>0</v>
          </cell>
          <cell r="DK221">
            <v>0</v>
          </cell>
          <cell r="DL221">
            <v>0</v>
          </cell>
          <cell r="DM221">
            <v>0</v>
          </cell>
          <cell r="DN221">
            <v>0</v>
          </cell>
          <cell r="DO221">
            <v>0</v>
          </cell>
          <cell r="DP221">
            <v>0</v>
          </cell>
          <cell r="DQ221">
            <v>0</v>
          </cell>
          <cell r="DR221">
            <v>0</v>
          </cell>
          <cell r="DS221">
            <v>0</v>
          </cell>
        </row>
        <row r="222">
          <cell r="DH222">
            <v>0</v>
          </cell>
          <cell r="DI222">
            <v>0</v>
          </cell>
          <cell r="DJ222">
            <v>0</v>
          </cell>
          <cell r="DK222">
            <v>0</v>
          </cell>
          <cell r="DL222">
            <v>0</v>
          </cell>
          <cell r="DM222">
            <v>0</v>
          </cell>
          <cell r="DN222">
            <v>0</v>
          </cell>
          <cell r="DO222">
            <v>0</v>
          </cell>
          <cell r="DP222">
            <v>0</v>
          </cell>
          <cell r="DQ222">
            <v>0</v>
          </cell>
          <cell r="DR222">
            <v>0</v>
          </cell>
          <cell r="DS222">
            <v>0</v>
          </cell>
        </row>
        <row r="223">
          <cell r="DH223">
            <v>0</v>
          </cell>
          <cell r="DI223">
            <v>0</v>
          </cell>
          <cell r="DJ223">
            <v>0</v>
          </cell>
          <cell r="DK223">
            <v>0</v>
          </cell>
          <cell r="DL223">
            <v>0</v>
          </cell>
          <cell r="DM223">
            <v>0</v>
          </cell>
          <cell r="DN223">
            <v>0</v>
          </cell>
          <cell r="DO223">
            <v>0</v>
          </cell>
          <cell r="DP223">
            <v>0</v>
          </cell>
          <cell r="DQ223">
            <v>0</v>
          </cell>
          <cell r="DR223">
            <v>0</v>
          </cell>
          <cell r="DS223">
            <v>0</v>
          </cell>
        </row>
        <row r="224">
          <cell r="DH224">
            <v>0</v>
          </cell>
          <cell r="DI224">
            <v>0</v>
          </cell>
          <cell r="DJ224">
            <v>0</v>
          </cell>
          <cell r="DK224">
            <v>0</v>
          </cell>
          <cell r="DL224">
            <v>0</v>
          </cell>
          <cell r="DM224">
            <v>0</v>
          </cell>
          <cell r="DN224">
            <v>0</v>
          </cell>
          <cell r="DO224">
            <v>0</v>
          </cell>
          <cell r="DP224">
            <v>0</v>
          </cell>
          <cell r="DQ224">
            <v>0</v>
          </cell>
          <cell r="DR224">
            <v>0</v>
          </cell>
          <cell r="DS224">
            <v>0</v>
          </cell>
        </row>
        <row r="225">
          <cell r="DH225">
            <v>0</v>
          </cell>
          <cell r="DI225">
            <v>0</v>
          </cell>
          <cell r="DJ225">
            <v>0</v>
          </cell>
          <cell r="DK225">
            <v>0</v>
          </cell>
          <cell r="DL225">
            <v>0</v>
          </cell>
          <cell r="DM225">
            <v>0</v>
          </cell>
          <cell r="DN225">
            <v>0</v>
          </cell>
          <cell r="DO225">
            <v>0</v>
          </cell>
          <cell r="DP225">
            <v>0</v>
          </cell>
          <cell r="DQ225">
            <v>0</v>
          </cell>
          <cell r="DR225">
            <v>0</v>
          </cell>
          <cell r="DS225">
            <v>0</v>
          </cell>
        </row>
        <row r="226">
          <cell r="DH226">
            <v>0</v>
          </cell>
          <cell r="DI226">
            <v>0</v>
          </cell>
          <cell r="DJ226">
            <v>0</v>
          </cell>
          <cell r="DK226">
            <v>0</v>
          </cell>
          <cell r="DL226">
            <v>0</v>
          </cell>
          <cell r="DM226">
            <v>0</v>
          </cell>
          <cell r="DN226">
            <v>0</v>
          </cell>
          <cell r="DO226">
            <v>0</v>
          </cell>
          <cell r="DP226">
            <v>0</v>
          </cell>
          <cell r="DQ226">
            <v>0</v>
          </cell>
          <cell r="DR226">
            <v>0</v>
          </cell>
          <cell r="DS226">
            <v>0</v>
          </cell>
        </row>
        <row r="227">
          <cell r="DH227">
            <v>0</v>
          </cell>
          <cell r="DI227">
            <v>0</v>
          </cell>
          <cell r="DJ227">
            <v>0</v>
          </cell>
          <cell r="DK227">
            <v>0</v>
          </cell>
          <cell r="DL227">
            <v>0</v>
          </cell>
          <cell r="DM227">
            <v>0</v>
          </cell>
          <cell r="DN227">
            <v>0</v>
          </cell>
          <cell r="DO227">
            <v>0</v>
          </cell>
          <cell r="DP227">
            <v>0</v>
          </cell>
          <cell r="DQ227">
            <v>0</v>
          </cell>
          <cell r="DR227">
            <v>0</v>
          </cell>
          <cell r="DS227">
            <v>0</v>
          </cell>
        </row>
        <row r="228">
          <cell r="DH228">
            <v>0</v>
          </cell>
          <cell r="DI228">
            <v>0</v>
          </cell>
          <cell r="DJ228">
            <v>0</v>
          </cell>
          <cell r="DK228">
            <v>0</v>
          </cell>
          <cell r="DL228">
            <v>0</v>
          </cell>
          <cell r="DM228">
            <v>0</v>
          </cell>
          <cell r="DN228">
            <v>0</v>
          </cell>
          <cell r="DO228">
            <v>0</v>
          </cell>
          <cell r="DP228">
            <v>0</v>
          </cell>
          <cell r="DQ228">
            <v>0</v>
          </cell>
          <cell r="DR228">
            <v>0</v>
          </cell>
          <cell r="DS228">
            <v>0</v>
          </cell>
        </row>
        <row r="229">
          <cell r="DH229">
            <v>0</v>
          </cell>
          <cell r="DI229">
            <v>0</v>
          </cell>
          <cell r="DJ229">
            <v>0</v>
          </cell>
          <cell r="DK229">
            <v>0</v>
          </cell>
          <cell r="DL229">
            <v>0</v>
          </cell>
          <cell r="DM229">
            <v>0</v>
          </cell>
          <cell r="DN229">
            <v>0</v>
          </cell>
          <cell r="DO229">
            <v>0</v>
          </cell>
          <cell r="DP229">
            <v>0</v>
          </cell>
          <cell r="DQ229">
            <v>0</v>
          </cell>
          <cell r="DR229">
            <v>0</v>
          </cell>
          <cell r="DS229">
            <v>0</v>
          </cell>
        </row>
        <row r="230">
          <cell r="DH230">
            <v>0</v>
          </cell>
          <cell r="DI230">
            <v>0</v>
          </cell>
          <cell r="DJ230">
            <v>0</v>
          </cell>
          <cell r="DK230">
            <v>0</v>
          </cell>
          <cell r="DL230">
            <v>0</v>
          </cell>
          <cell r="DM230">
            <v>0</v>
          </cell>
          <cell r="DN230">
            <v>0</v>
          </cell>
          <cell r="DO230">
            <v>0</v>
          </cell>
          <cell r="DP230">
            <v>0</v>
          </cell>
          <cell r="DQ230">
            <v>0</v>
          </cell>
          <cell r="DR230">
            <v>0</v>
          </cell>
          <cell r="DS230">
            <v>0</v>
          </cell>
        </row>
        <row r="231">
          <cell r="DH231">
            <v>0</v>
          </cell>
          <cell r="DI231">
            <v>0</v>
          </cell>
          <cell r="DJ231">
            <v>0</v>
          </cell>
          <cell r="DK231">
            <v>0</v>
          </cell>
          <cell r="DL231">
            <v>0</v>
          </cell>
          <cell r="DM231">
            <v>0</v>
          </cell>
          <cell r="DN231">
            <v>0</v>
          </cell>
          <cell r="DO231">
            <v>0</v>
          </cell>
          <cell r="DP231">
            <v>0</v>
          </cell>
          <cell r="DQ231">
            <v>0</v>
          </cell>
          <cell r="DR231">
            <v>0</v>
          </cell>
          <cell r="DS231">
            <v>0</v>
          </cell>
        </row>
        <row r="232">
          <cell r="DH232">
            <v>0</v>
          </cell>
          <cell r="DI232">
            <v>0</v>
          </cell>
          <cell r="DJ232">
            <v>0</v>
          </cell>
          <cell r="DK232">
            <v>0</v>
          </cell>
          <cell r="DL232">
            <v>0</v>
          </cell>
          <cell r="DM232">
            <v>0</v>
          </cell>
          <cell r="DN232">
            <v>0</v>
          </cell>
          <cell r="DO232">
            <v>0</v>
          </cell>
          <cell r="DP232">
            <v>0</v>
          </cell>
          <cell r="DQ232">
            <v>0</v>
          </cell>
          <cell r="DR232">
            <v>0</v>
          </cell>
          <cell r="DS232">
            <v>0</v>
          </cell>
        </row>
        <row r="233">
          <cell r="DH233">
            <v>0</v>
          </cell>
          <cell r="DI233">
            <v>0</v>
          </cell>
          <cell r="DJ233">
            <v>0</v>
          </cell>
          <cell r="DK233">
            <v>0</v>
          </cell>
          <cell r="DL233">
            <v>0</v>
          </cell>
          <cell r="DM233">
            <v>0</v>
          </cell>
          <cell r="DN233">
            <v>0</v>
          </cell>
          <cell r="DO233">
            <v>0</v>
          </cell>
          <cell r="DP233">
            <v>0</v>
          </cell>
          <cell r="DQ233">
            <v>0</v>
          </cell>
          <cell r="DR233">
            <v>0</v>
          </cell>
          <cell r="DS233">
            <v>0</v>
          </cell>
        </row>
        <row r="234">
          <cell r="DH234">
            <v>0</v>
          </cell>
          <cell r="DI234">
            <v>0</v>
          </cell>
          <cell r="DJ234">
            <v>0</v>
          </cell>
          <cell r="DK234">
            <v>0</v>
          </cell>
          <cell r="DL234">
            <v>0</v>
          </cell>
          <cell r="DM234">
            <v>0</v>
          </cell>
          <cell r="DN234">
            <v>0</v>
          </cell>
          <cell r="DO234">
            <v>0</v>
          </cell>
          <cell r="DP234">
            <v>0</v>
          </cell>
          <cell r="DQ234">
            <v>0</v>
          </cell>
          <cell r="DR234">
            <v>0</v>
          </cell>
          <cell r="DS234">
            <v>0</v>
          </cell>
        </row>
        <row r="235">
          <cell r="DH235">
            <v>0</v>
          </cell>
          <cell r="DI235">
            <v>0</v>
          </cell>
          <cell r="DJ235">
            <v>0</v>
          </cell>
          <cell r="DK235">
            <v>0</v>
          </cell>
          <cell r="DL235">
            <v>0</v>
          </cell>
          <cell r="DM235">
            <v>0</v>
          </cell>
          <cell r="DN235">
            <v>0</v>
          </cell>
          <cell r="DO235">
            <v>0</v>
          </cell>
          <cell r="DP235">
            <v>0</v>
          </cell>
          <cell r="DQ235">
            <v>0</v>
          </cell>
          <cell r="DR235">
            <v>0</v>
          </cell>
          <cell r="DS235">
            <v>0</v>
          </cell>
        </row>
        <row r="236">
          <cell r="DH236">
            <v>0</v>
          </cell>
          <cell r="DI236">
            <v>0</v>
          </cell>
          <cell r="DJ236">
            <v>0</v>
          </cell>
          <cell r="DK236">
            <v>0</v>
          </cell>
          <cell r="DL236">
            <v>0</v>
          </cell>
          <cell r="DM236">
            <v>0</v>
          </cell>
          <cell r="DN236">
            <v>0</v>
          </cell>
          <cell r="DO236">
            <v>0</v>
          </cell>
          <cell r="DP236">
            <v>0</v>
          </cell>
          <cell r="DQ236">
            <v>0</v>
          </cell>
          <cell r="DR236">
            <v>0</v>
          </cell>
          <cell r="DS236">
            <v>0</v>
          </cell>
        </row>
        <row r="237">
          <cell r="DH237">
            <v>0</v>
          </cell>
          <cell r="DI237">
            <v>0</v>
          </cell>
          <cell r="DJ237">
            <v>0</v>
          </cell>
          <cell r="DK237">
            <v>0</v>
          </cell>
          <cell r="DL237">
            <v>0</v>
          </cell>
          <cell r="DM237">
            <v>0</v>
          </cell>
          <cell r="DN237">
            <v>0</v>
          </cell>
          <cell r="DO237">
            <v>0</v>
          </cell>
          <cell r="DP237">
            <v>0</v>
          </cell>
          <cell r="DQ237">
            <v>0</v>
          </cell>
          <cell r="DR237">
            <v>0</v>
          </cell>
          <cell r="DS237">
            <v>0</v>
          </cell>
        </row>
        <row r="238">
          <cell r="DH238">
            <v>0</v>
          </cell>
          <cell r="DI238">
            <v>0</v>
          </cell>
          <cell r="DJ238">
            <v>0</v>
          </cell>
          <cell r="DK238">
            <v>0</v>
          </cell>
          <cell r="DL238">
            <v>0</v>
          </cell>
          <cell r="DM238">
            <v>0</v>
          </cell>
          <cell r="DN238">
            <v>0</v>
          </cell>
          <cell r="DO238">
            <v>0</v>
          </cell>
          <cell r="DP238">
            <v>0</v>
          </cell>
          <cell r="DQ238">
            <v>0</v>
          </cell>
          <cell r="DR238">
            <v>0</v>
          </cell>
          <cell r="DS238">
            <v>0</v>
          </cell>
        </row>
        <row r="239">
          <cell r="DH239">
            <v>0</v>
          </cell>
          <cell r="DI239">
            <v>0</v>
          </cell>
          <cell r="DJ239">
            <v>0</v>
          </cell>
          <cell r="DK239">
            <v>0</v>
          </cell>
          <cell r="DL239">
            <v>0</v>
          </cell>
          <cell r="DM239">
            <v>0</v>
          </cell>
          <cell r="DN239">
            <v>0</v>
          </cell>
          <cell r="DO239">
            <v>0</v>
          </cell>
          <cell r="DP239">
            <v>0</v>
          </cell>
          <cell r="DQ239">
            <v>0</v>
          </cell>
          <cell r="DR239">
            <v>0</v>
          </cell>
          <cell r="DS239">
            <v>0</v>
          </cell>
        </row>
        <row r="240">
          <cell r="DH240">
            <v>0</v>
          </cell>
          <cell r="DI240">
            <v>0</v>
          </cell>
          <cell r="DJ240">
            <v>0</v>
          </cell>
          <cell r="DK240">
            <v>0</v>
          </cell>
          <cell r="DL240">
            <v>0</v>
          </cell>
          <cell r="DM240">
            <v>0</v>
          </cell>
          <cell r="DN240">
            <v>0</v>
          </cell>
          <cell r="DO240">
            <v>0</v>
          </cell>
          <cell r="DP240">
            <v>0</v>
          </cell>
          <cell r="DQ240">
            <v>0</v>
          </cell>
          <cell r="DR240">
            <v>0</v>
          </cell>
          <cell r="DS240">
            <v>0</v>
          </cell>
        </row>
        <row r="241">
          <cell r="DH241">
            <v>0</v>
          </cell>
          <cell r="DI241">
            <v>0</v>
          </cell>
          <cell r="DJ241">
            <v>0</v>
          </cell>
          <cell r="DK241">
            <v>0</v>
          </cell>
          <cell r="DL241">
            <v>0</v>
          </cell>
          <cell r="DM241">
            <v>0</v>
          </cell>
          <cell r="DN241">
            <v>0</v>
          </cell>
          <cell r="DO241">
            <v>0</v>
          </cell>
          <cell r="DP241">
            <v>0</v>
          </cell>
          <cell r="DQ241">
            <v>0</v>
          </cell>
          <cell r="DR241">
            <v>0</v>
          </cell>
          <cell r="DS241">
            <v>0</v>
          </cell>
        </row>
        <row r="242">
          <cell r="DH242">
            <v>0</v>
          </cell>
          <cell r="DI242">
            <v>0</v>
          </cell>
          <cell r="DJ242">
            <v>0</v>
          </cell>
          <cell r="DK242">
            <v>0</v>
          </cell>
          <cell r="DL242">
            <v>0</v>
          </cell>
          <cell r="DM242">
            <v>0</v>
          </cell>
          <cell r="DN242">
            <v>0</v>
          </cell>
          <cell r="DO242">
            <v>0</v>
          </cell>
          <cell r="DP242">
            <v>0</v>
          </cell>
          <cell r="DQ242">
            <v>0</v>
          </cell>
          <cell r="DR242">
            <v>0</v>
          </cell>
          <cell r="DS242">
            <v>0</v>
          </cell>
        </row>
        <row r="243">
          <cell r="DH243">
            <v>0</v>
          </cell>
          <cell r="DI243">
            <v>0</v>
          </cell>
          <cell r="DJ243">
            <v>0</v>
          </cell>
          <cell r="DK243">
            <v>0</v>
          </cell>
          <cell r="DL243">
            <v>0</v>
          </cell>
          <cell r="DM243">
            <v>0</v>
          </cell>
          <cell r="DN243">
            <v>0</v>
          </cell>
          <cell r="DO243">
            <v>0</v>
          </cell>
          <cell r="DP243">
            <v>0</v>
          </cell>
          <cell r="DQ243">
            <v>0</v>
          </cell>
          <cell r="DR243">
            <v>0</v>
          </cell>
          <cell r="DS243">
            <v>0</v>
          </cell>
        </row>
        <row r="244">
          <cell r="DH244">
            <v>0</v>
          </cell>
          <cell r="DI244">
            <v>0</v>
          </cell>
          <cell r="DJ244">
            <v>0</v>
          </cell>
          <cell r="DK244">
            <v>0</v>
          </cell>
          <cell r="DL244">
            <v>0</v>
          </cell>
          <cell r="DM244">
            <v>0</v>
          </cell>
          <cell r="DN244">
            <v>0</v>
          </cell>
          <cell r="DO244">
            <v>0</v>
          </cell>
          <cell r="DP244">
            <v>0</v>
          </cell>
          <cell r="DQ244">
            <v>0</v>
          </cell>
          <cell r="DR244">
            <v>0</v>
          </cell>
          <cell r="DS244">
            <v>0</v>
          </cell>
        </row>
        <row r="245">
          <cell r="DH245">
            <v>0</v>
          </cell>
          <cell r="DI245">
            <v>0</v>
          </cell>
          <cell r="DJ245">
            <v>0</v>
          </cell>
          <cell r="DK245">
            <v>0</v>
          </cell>
          <cell r="DL245">
            <v>0</v>
          </cell>
          <cell r="DM245">
            <v>0</v>
          </cell>
          <cell r="DN245">
            <v>0</v>
          </cell>
          <cell r="DO245">
            <v>0</v>
          </cell>
          <cell r="DP245">
            <v>0</v>
          </cell>
          <cell r="DQ245">
            <v>0</v>
          </cell>
          <cell r="DR245">
            <v>0</v>
          </cell>
          <cell r="DS245">
            <v>0</v>
          </cell>
        </row>
        <row r="246">
          <cell r="DH246">
            <v>0</v>
          </cell>
          <cell r="DI246">
            <v>0</v>
          </cell>
          <cell r="DJ246">
            <v>0</v>
          </cell>
          <cell r="DK246">
            <v>0</v>
          </cell>
          <cell r="DL246">
            <v>0</v>
          </cell>
          <cell r="DM246">
            <v>0</v>
          </cell>
          <cell r="DN246">
            <v>0</v>
          </cell>
          <cell r="DO246">
            <v>0</v>
          </cell>
          <cell r="DP246">
            <v>0</v>
          </cell>
          <cell r="DQ246">
            <v>0</v>
          </cell>
          <cell r="DR246">
            <v>0</v>
          </cell>
          <cell r="DS246">
            <v>0</v>
          </cell>
        </row>
        <row r="247">
          <cell r="DH247">
            <v>0</v>
          </cell>
          <cell r="DI247">
            <v>0</v>
          </cell>
          <cell r="DJ247">
            <v>0</v>
          </cell>
          <cell r="DK247">
            <v>0</v>
          </cell>
          <cell r="DL247">
            <v>0</v>
          </cell>
          <cell r="DM247">
            <v>0</v>
          </cell>
          <cell r="DN247">
            <v>0</v>
          </cell>
          <cell r="DO247">
            <v>0</v>
          </cell>
          <cell r="DP247">
            <v>0</v>
          </cell>
          <cell r="DQ247">
            <v>0</v>
          </cell>
          <cell r="DR247">
            <v>0</v>
          </cell>
          <cell r="DS247">
            <v>0</v>
          </cell>
        </row>
        <row r="248">
          <cell r="DH248">
            <v>0</v>
          </cell>
          <cell r="DI248">
            <v>0</v>
          </cell>
          <cell r="DJ248">
            <v>0</v>
          </cell>
          <cell r="DK248">
            <v>0</v>
          </cell>
          <cell r="DL248">
            <v>0</v>
          </cell>
          <cell r="DM248">
            <v>0</v>
          </cell>
          <cell r="DN248">
            <v>0</v>
          </cell>
          <cell r="DO248">
            <v>0</v>
          </cell>
          <cell r="DP248">
            <v>0</v>
          </cell>
          <cell r="DQ248">
            <v>0</v>
          </cell>
          <cell r="DR248">
            <v>0</v>
          </cell>
          <cell r="DS248">
            <v>0</v>
          </cell>
        </row>
        <row r="249">
          <cell r="DH249">
            <v>0</v>
          </cell>
          <cell r="DI249">
            <v>0</v>
          </cell>
          <cell r="DJ249">
            <v>0</v>
          </cell>
          <cell r="DK249">
            <v>0</v>
          </cell>
          <cell r="DL249">
            <v>0</v>
          </cell>
          <cell r="DM249">
            <v>0</v>
          </cell>
          <cell r="DN249">
            <v>0</v>
          </cell>
          <cell r="DO249">
            <v>0</v>
          </cell>
          <cell r="DP249">
            <v>0</v>
          </cell>
          <cell r="DQ249">
            <v>0</v>
          </cell>
          <cell r="DR249">
            <v>0</v>
          </cell>
          <cell r="DS249">
            <v>0</v>
          </cell>
        </row>
        <row r="250">
          <cell r="DH250">
            <v>0</v>
          </cell>
          <cell r="DI250">
            <v>0</v>
          </cell>
          <cell r="DJ250">
            <v>0</v>
          </cell>
          <cell r="DK250">
            <v>0</v>
          </cell>
          <cell r="DL250">
            <v>0</v>
          </cell>
          <cell r="DM250">
            <v>0</v>
          </cell>
          <cell r="DN250">
            <v>0</v>
          </cell>
          <cell r="DO250">
            <v>0</v>
          </cell>
          <cell r="DP250">
            <v>0</v>
          </cell>
          <cell r="DQ250">
            <v>0</v>
          </cell>
          <cell r="DR250">
            <v>0</v>
          </cell>
          <cell r="DS250">
            <v>0</v>
          </cell>
        </row>
        <row r="251">
          <cell r="DH251">
            <v>0</v>
          </cell>
          <cell r="DI251">
            <v>0</v>
          </cell>
          <cell r="DJ251">
            <v>0</v>
          </cell>
          <cell r="DK251">
            <v>0</v>
          </cell>
          <cell r="DL251">
            <v>0</v>
          </cell>
          <cell r="DM251">
            <v>0</v>
          </cell>
          <cell r="DN251">
            <v>0</v>
          </cell>
          <cell r="DO251">
            <v>0</v>
          </cell>
          <cell r="DP251">
            <v>0</v>
          </cell>
          <cell r="DQ251">
            <v>0</v>
          </cell>
          <cell r="DR251">
            <v>0</v>
          </cell>
          <cell r="DS251">
            <v>0</v>
          </cell>
        </row>
        <row r="252">
          <cell r="DH252">
            <v>0</v>
          </cell>
          <cell r="DI252">
            <v>0</v>
          </cell>
          <cell r="DJ252">
            <v>0</v>
          </cell>
          <cell r="DK252">
            <v>0</v>
          </cell>
          <cell r="DL252">
            <v>0</v>
          </cell>
          <cell r="DM252">
            <v>0</v>
          </cell>
          <cell r="DN252">
            <v>0</v>
          </cell>
          <cell r="DO252">
            <v>0</v>
          </cell>
          <cell r="DP252">
            <v>0</v>
          </cell>
          <cell r="DQ252">
            <v>0</v>
          </cell>
          <cell r="DR252">
            <v>0</v>
          </cell>
          <cell r="DS252">
            <v>0</v>
          </cell>
        </row>
        <row r="253">
          <cell r="DH253">
            <v>0</v>
          </cell>
          <cell r="DI253">
            <v>0</v>
          </cell>
          <cell r="DJ253">
            <v>0</v>
          </cell>
          <cell r="DK253">
            <v>0</v>
          </cell>
          <cell r="DL253">
            <v>0</v>
          </cell>
          <cell r="DM253">
            <v>0</v>
          </cell>
          <cell r="DN253">
            <v>0</v>
          </cell>
          <cell r="DO253">
            <v>0</v>
          </cell>
          <cell r="DP253">
            <v>0</v>
          </cell>
          <cell r="DQ253">
            <v>0</v>
          </cell>
          <cell r="DR253">
            <v>0</v>
          </cell>
          <cell r="DS253">
            <v>0</v>
          </cell>
        </row>
        <row r="254">
          <cell r="DH254">
            <v>0</v>
          </cell>
          <cell r="DI254">
            <v>0</v>
          </cell>
          <cell r="DJ254">
            <v>0</v>
          </cell>
          <cell r="DK254">
            <v>0</v>
          </cell>
          <cell r="DL254">
            <v>0</v>
          </cell>
          <cell r="DM254">
            <v>0</v>
          </cell>
          <cell r="DN254">
            <v>0</v>
          </cell>
          <cell r="DO254">
            <v>0</v>
          </cell>
          <cell r="DP254">
            <v>0</v>
          </cell>
          <cell r="DQ254">
            <v>0</v>
          </cell>
          <cell r="DR254">
            <v>0</v>
          </cell>
          <cell r="DS254">
            <v>0</v>
          </cell>
        </row>
        <row r="255">
          <cell r="DH255">
            <v>0</v>
          </cell>
          <cell r="DI255">
            <v>0</v>
          </cell>
          <cell r="DJ255">
            <v>0</v>
          </cell>
          <cell r="DK255">
            <v>0</v>
          </cell>
          <cell r="DL255">
            <v>0</v>
          </cell>
          <cell r="DM255">
            <v>0</v>
          </cell>
          <cell r="DN255">
            <v>0</v>
          </cell>
          <cell r="DO255">
            <v>0</v>
          </cell>
          <cell r="DP255">
            <v>0</v>
          </cell>
          <cell r="DQ255">
            <v>0</v>
          </cell>
          <cell r="DR255">
            <v>0</v>
          </cell>
          <cell r="DS255">
            <v>0</v>
          </cell>
        </row>
        <row r="256">
          <cell r="DH256">
            <v>0</v>
          </cell>
          <cell r="DI256">
            <v>0</v>
          </cell>
          <cell r="DJ256">
            <v>0</v>
          </cell>
          <cell r="DK256">
            <v>0</v>
          </cell>
          <cell r="DL256">
            <v>0</v>
          </cell>
          <cell r="DM256">
            <v>0</v>
          </cell>
          <cell r="DN256">
            <v>0</v>
          </cell>
          <cell r="DO256">
            <v>0</v>
          </cell>
          <cell r="DP256">
            <v>0</v>
          </cell>
          <cell r="DQ256">
            <v>0</v>
          </cell>
          <cell r="DR256">
            <v>0</v>
          </cell>
          <cell r="DS256">
            <v>0</v>
          </cell>
        </row>
        <row r="257">
          <cell r="DH257">
            <v>0</v>
          </cell>
          <cell r="DI257">
            <v>0</v>
          </cell>
          <cell r="DJ257">
            <v>0</v>
          </cell>
          <cell r="DK257">
            <v>0</v>
          </cell>
          <cell r="DL257">
            <v>0</v>
          </cell>
          <cell r="DM257">
            <v>0</v>
          </cell>
          <cell r="DN257">
            <v>0</v>
          </cell>
          <cell r="DO257">
            <v>0</v>
          </cell>
          <cell r="DP257">
            <v>0</v>
          </cell>
          <cell r="DQ257">
            <v>0</v>
          </cell>
          <cell r="DR257">
            <v>0</v>
          </cell>
          <cell r="DS257">
            <v>0</v>
          </cell>
        </row>
        <row r="258">
          <cell r="DH258">
            <v>0</v>
          </cell>
          <cell r="DI258">
            <v>0</v>
          </cell>
          <cell r="DJ258">
            <v>0</v>
          </cell>
          <cell r="DK258">
            <v>0</v>
          </cell>
          <cell r="DL258">
            <v>0</v>
          </cell>
          <cell r="DM258">
            <v>0</v>
          </cell>
          <cell r="DN258">
            <v>0</v>
          </cell>
          <cell r="DO258">
            <v>0</v>
          </cell>
          <cell r="DP258">
            <v>0</v>
          </cell>
          <cell r="DQ258">
            <v>0</v>
          </cell>
          <cell r="DR258">
            <v>0</v>
          </cell>
          <cell r="DS258">
            <v>0</v>
          </cell>
        </row>
        <row r="259">
          <cell r="DH259">
            <v>0</v>
          </cell>
          <cell r="DI259">
            <v>0</v>
          </cell>
          <cell r="DJ259">
            <v>0</v>
          </cell>
          <cell r="DK259">
            <v>0</v>
          </cell>
          <cell r="DL259">
            <v>0</v>
          </cell>
          <cell r="DM259">
            <v>0</v>
          </cell>
          <cell r="DN259">
            <v>0</v>
          </cell>
          <cell r="DO259">
            <v>0</v>
          </cell>
          <cell r="DP259">
            <v>0</v>
          </cell>
          <cell r="DQ259">
            <v>0</v>
          </cell>
          <cell r="DR259">
            <v>0</v>
          </cell>
          <cell r="DS259">
            <v>0</v>
          </cell>
        </row>
        <row r="260">
          <cell r="DH260">
            <v>0</v>
          </cell>
          <cell r="DI260">
            <v>0</v>
          </cell>
          <cell r="DJ260">
            <v>0</v>
          </cell>
          <cell r="DK260">
            <v>0</v>
          </cell>
          <cell r="DL260">
            <v>0</v>
          </cell>
          <cell r="DM260">
            <v>0</v>
          </cell>
          <cell r="DN260">
            <v>0</v>
          </cell>
          <cell r="DO260">
            <v>0</v>
          </cell>
          <cell r="DP260">
            <v>0</v>
          </cell>
          <cell r="DQ260">
            <v>0</v>
          </cell>
          <cell r="DR260">
            <v>0</v>
          </cell>
          <cell r="DS260">
            <v>0</v>
          </cell>
        </row>
        <row r="261">
          <cell r="DH261">
            <v>0</v>
          </cell>
          <cell r="DI261">
            <v>0</v>
          </cell>
          <cell r="DJ261">
            <v>0</v>
          </cell>
          <cell r="DK261">
            <v>0</v>
          </cell>
          <cell r="DL261">
            <v>0</v>
          </cell>
          <cell r="DM261">
            <v>0</v>
          </cell>
          <cell r="DN261">
            <v>0</v>
          </cell>
          <cell r="DO261">
            <v>0</v>
          </cell>
          <cell r="DP261">
            <v>0</v>
          </cell>
          <cell r="DQ261">
            <v>0</v>
          </cell>
          <cell r="DR261">
            <v>0</v>
          </cell>
          <cell r="DS261">
            <v>0</v>
          </cell>
        </row>
        <row r="262">
          <cell r="DH262">
            <v>0</v>
          </cell>
          <cell r="DI262">
            <v>0</v>
          </cell>
          <cell r="DJ262">
            <v>0</v>
          </cell>
          <cell r="DK262">
            <v>0</v>
          </cell>
          <cell r="DL262">
            <v>0</v>
          </cell>
          <cell r="DM262">
            <v>0</v>
          </cell>
          <cell r="DN262">
            <v>0</v>
          </cell>
          <cell r="DO262">
            <v>0</v>
          </cell>
          <cell r="DP262">
            <v>0</v>
          </cell>
          <cell r="DQ262">
            <v>0</v>
          </cell>
          <cell r="DR262">
            <v>0</v>
          </cell>
          <cell r="DS262">
            <v>0</v>
          </cell>
        </row>
        <row r="263">
          <cell r="DH263">
            <v>0</v>
          </cell>
          <cell r="DI263">
            <v>0</v>
          </cell>
          <cell r="DJ263">
            <v>0</v>
          </cell>
          <cell r="DK263">
            <v>0</v>
          </cell>
          <cell r="DL263">
            <v>0</v>
          </cell>
          <cell r="DM263">
            <v>0</v>
          </cell>
          <cell r="DN263">
            <v>0</v>
          </cell>
          <cell r="DO263">
            <v>0</v>
          </cell>
          <cell r="DP263">
            <v>0</v>
          </cell>
          <cell r="DQ263">
            <v>0</v>
          </cell>
          <cell r="DR263">
            <v>0</v>
          </cell>
          <cell r="DS263">
            <v>0</v>
          </cell>
        </row>
        <row r="264">
          <cell r="DH264">
            <v>0</v>
          </cell>
          <cell r="DI264">
            <v>0</v>
          </cell>
          <cell r="DJ264">
            <v>0</v>
          </cell>
          <cell r="DK264">
            <v>0</v>
          </cell>
          <cell r="DL264">
            <v>0</v>
          </cell>
          <cell r="DM264">
            <v>0</v>
          </cell>
          <cell r="DN264">
            <v>0</v>
          </cell>
          <cell r="DO264">
            <v>0</v>
          </cell>
          <cell r="DP264">
            <v>0</v>
          </cell>
          <cell r="DQ264">
            <v>0</v>
          </cell>
          <cell r="DR264">
            <v>0</v>
          </cell>
          <cell r="DS264">
            <v>0</v>
          </cell>
        </row>
        <row r="265">
          <cell r="DH265">
            <v>0</v>
          </cell>
          <cell r="DI265">
            <v>0</v>
          </cell>
          <cell r="DJ265">
            <v>0</v>
          </cell>
          <cell r="DK265">
            <v>0</v>
          </cell>
          <cell r="DL265">
            <v>0</v>
          </cell>
          <cell r="DM265">
            <v>0</v>
          </cell>
          <cell r="DN265">
            <v>0</v>
          </cell>
          <cell r="DO265">
            <v>0</v>
          </cell>
          <cell r="DP265">
            <v>0</v>
          </cell>
          <cell r="DQ265">
            <v>0</v>
          </cell>
          <cell r="DR265">
            <v>0</v>
          </cell>
          <cell r="DS265">
            <v>0</v>
          </cell>
        </row>
        <row r="266">
          <cell r="DH266">
            <v>0</v>
          </cell>
          <cell r="DI266">
            <v>0</v>
          </cell>
          <cell r="DJ266">
            <v>0</v>
          </cell>
          <cell r="DK266">
            <v>0</v>
          </cell>
          <cell r="DL266">
            <v>0</v>
          </cell>
          <cell r="DM266">
            <v>0</v>
          </cell>
          <cell r="DN266">
            <v>0</v>
          </cell>
          <cell r="DO266">
            <v>0</v>
          </cell>
          <cell r="DP266">
            <v>0</v>
          </cell>
          <cell r="DQ266">
            <v>0</v>
          </cell>
          <cell r="DR266">
            <v>0</v>
          </cell>
          <cell r="DS266">
            <v>0</v>
          </cell>
        </row>
        <row r="267">
          <cell r="DH267">
            <v>0</v>
          </cell>
          <cell r="DI267">
            <v>0</v>
          </cell>
          <cell r="DJ267">
            <v>0</v>
          </cell>
          <cell r="DK267">
            <v>0</v>
          </cell>
          <cell r="DL267">
            <v>0</v>
          </cell>
          <cell r="DM267">
            <v>0</v>
          </cell>
          <cell r="DN267">
            <v>0</v>
          </cell>
          <cell r="DO267">
            <v>0</v>
          </cell>
          <cell r="DP267">
            <v>0</v>
          </cell>
          <cell r="DQ267">
            <v>0</v>
          </cell>
          <cell r="DR267">
            <v>0</v>
          </cell>
          <cell r="DS267">
            <v>0</v>
          </cell>
        </row>
        <row r="268">
          <cell r="DH268">
            <v>0</v>
          </cell>
          <cell r="DI268">
            <v>0</v>
          </cell>
          <cell r="DJ268">
            <v>0</v>
          </cell>
          <cell r="DK268">
            <v>0</v>
          </cell>
          <cell r="DL268">
            <v>0</v>
          </cell>
          <cell r="DM268">
            <v>0</v>
          </cell>
          <cell r="DN268">
            <v>0</v>
          </cell>
          <cell r="DO268">
            <v>0</v>
          </cell>
          <cell r="DP268">
            <v>0</v>
          </cell>
          <cell r="DQ268">
            <v>0</v>
          </cell>
          <cell r="DR268">
            <v>0</v>
          </cell>
          <cell r="DS268">
            <v>0</v>
          </cell>
        </row>
        <row r="269">
          <cell r="DH269">
            <v>0</v>
          </cell>
          <cell r="DI269">
            <v>0</v>
          </cell>
          <cell r="DJ269">
            <v>0</v>
          </cell>
          <cell r="DK269">
            <v>0</v>
          </cell>
          <cell r="DL269">
            <v>0</v>
          </cell>
          <cell r="DM269">
            <v>0</v>
          </cell>
          <cell r="DN269">
            <v>0</v>
          </cell>
          <cell r="DO269">
            <v>0</v>
          </cell>
          <cell r="DP269">
            <v>0</v>
          </cell>
          <cell r="DQ269">
            <v>0</v>
          </cell>
          <cell r="DR269">
            <v>0</v>
          </cell>
          <cell r="DS269">
            <v>0</v>
          </cell>
        </row>
        <row r="270">
          <cell r="DH270">
            <v>0</v>
          </cell>
          <cell r="DI270">
            <v>0</v>
          </cell>
          <cell r="DJ270">
            <v>0</v>
          </cell>
          <cell r="DK270">
            <v>0</v>
          </cell>
          <cell r="DL270">
            <v>0</v>
          </cell>
          <cell r="DM270">
            <v>0</v>
          </cell>
          <cell r="DN270">
            <v>0</v>
          </cell>
          <cell r="DO270">
            <v>0</v>
          </cell>
          <cell r="DP270">
            <v>0</v>
          </cell>
          <cell r="DQ270">
            <v>0</v>
          </cell>
          <cell r="DR270">
            <v>0</v>
          </cell>
          <cell r="DS270">
            <v>0</v>
          </cell>
        </row>
        <row r="271">
          <cell r="DH271">
            <v>0</v>
          </cell>
          <cell r="DI271">
            <v>0</v>
          </cell>
          <cell r="DJ271">
            <v>0</v>
          </cell>
          <cell r="DK271">
            <v>0</v>
          </cell>
          <cell r="DL271">
            <v>0</v>
          </cell>
          <cell r="DM271">
            <v>0</v>
          </cell>
          <cell r="DN271">
            <v>0</v>
          </cell>
          <cell r="DO271">
            <v>0</v>
          </cell>
          <cell r="DP271">
            <v>0</v>
          </cell>
          <cell r="DQ271">
            <v>0</v>
          </cell>
          <cell r="DR271">
            <v>0</v>
          </cell>
          <cell r="DS271">
            <v>0</v>
          </cell>
        </row>
        <row r="272">
          <cell r="DH272">
            <v>0</v>
          </cell>
          <cell r="DI272">
            <v>0</v>
          </cell>
          <cell r="DJ272">
            <v>0</v>
          </cell>
          <cell r="DK272">
            <v>0</v>
          </cell>
          <cell r="DL272">
            <v>0</v>
          </cell>
          <cell r="DM272">
            <v>0</v>
          </cell>
          <cell r="DN272">
            <v>0</v>
          </cell>
          <cell r="DO272">
            <v>0</v>
          </cell>
          <cell r="DP272">
            <v>0</v>
          </cell>
          <cell r="DQ272">
            <v>0</v>
          </cell>
          <cell r="DR272">
            <v>0</v>
          </cell>
          <cell r="DS272">
            <v>0</v>
          </cell>
        </row>
        <row r="273">
          <cell r="DH273">
            <v>0</v>
          </cell>
          <cell r="DI273">
            <v>0</v>
          </cell>
          <cell r="DJ273">
            <v>0</v>
          </cell>
          <cell r="DK273">
            <v>0</v>
          </cell>
          <cell r="DL273">
            <v>0</v>
          </cell>
          <cell r="DM273">
            <v>0</v>
          </cell>
          <cell r="DN273">
            <v>0</v>
          </cell>
          <cell r="DO273">
            <v>0</v>
          </cell>
          <cell r="DP273">
            <v>0</v>
          </cell>
          <cell r="DQ273">
            <v>0</v>
          </cell>
          <cell r="DR273">
            <v>0</v>
          </cell>
          <cell r="DS273">
            <v>0</v>
          </cell>
        </row>
        <row r="274">
          <cell r="DH274">
            <v>0</v>
          </cell>
          <cell r="DI274">
            <v>0</v>
          </cell>
          <cell r="DJ274">
            <v>0</v>
          </cell>
          <cell r="DK274">
            <v>0</v>
          </cell>
          <cell r="DL274">
            <v>0</v>
          </cell>
          <cell r="DM274">
            <v>0</v>
          </cell>
          <cell r="DN274">
            <v>0</v>
          </cell>
          <cell r="DO274">
            <v>0</v>
          </cell>
          <cell r="DP274">
            <v>0</v>
          </cell>
          <cell r="DQ274">
            <v>0</v>
          </cell>
          <cell r="DR274">
            <v>0</v>
          </cell>
          <cell r="DS274">
            <v>0</v>
          </cell>
        </row>
        <row r="275">
          <cell r="DH275">
            <v>0</v>
          </cell>
          <cell r="DI275">
            <v>0</v>
          </cell>
          <cell r="DJ275">
            <v>0</v>
          </cell>
          <cell r="DK275">
            <v>0</v>
          </cell>
          <cell r="DL275">
            <v>0</v>
          </cell>
          <cell r="DM275">
            <v>0</v>
          </cell>
          <cell r="DN275">
            <v>0</v>
          </cell>
          <cell r="DO275">
            <v>0</v>
          </cell>
          <cell r="DP275">
            <v>0</v>
          </cell>
          <cell r="DQ275">
            <v>0</v>
          </cell>
          <cell r="DR275">
            <v>0</v>
          </cell>
          <cell r="DS275">
            <v>0</v>
          </cell>
        </row>
        <row r="276">
          <cell r="DH276">
            <v>0</v>
          </cell>
          <cell r="DI276">
            <v>0</v>
          </cell>
          <cell r="DJ276">
            <v>0</v>
          </cell>
          <cell r="DK276">
            <v>0</v>
          </cell>
          <cell r="DL276">
            <v>0</v>
          </cell>
          <cell r="DM276">
            <v>0</v>
          </cell>
          <cell r="DN276">
            <v>0</v>
          </cell>
          <cell r="DO276">
            <v>0</v>
          </cell>
          <cell r="DP276">
            <v>0</v>
          </cell>
          <cell r="DQ276">
            <v>0</v>
          </cell>
          <cell r="DR276">
            <v>0</v>
          </cell>
          <cell r="DS276">
            <v>0</v>
          </cell>
        </row>
        <row r="277">
          <cell r="DH277">
            <v>0</v>
          </cell>
          <cell r="DI277">
            <v>0</v>
          </cell>
          <cell r="DJ277">
            <v>0</v>
          </cell>
          <cell r="DK277">
            <v>0</v>
          </cell>
          <cell r="DL277">
            <v>0</v>
          </cell>
          <cell r="DM277">
            <v>0</v>
          </cell>
          <cell r="DN277">
            <v>0</v>
          </cell>
          <cell r="DO277">
            <v>0</v>
          </cell>
          <cell r="DP277">
            <v>0</v>
          </cell>
          <cell r="DQ277">
            <v>0</v>
          </cell>
          <cell r="DR277">
            <v>0</v>
          </cell>
          <cell r="DS277">
            <v>0</v>
          </cell>
        </row>
        <row r="278">
          <cell r="DH278">
            <v>0</v>
          </cell>
          <cell r="DI278">
            <v>0</v>
          </cell>
          <cell r="DJ278">
            <v>0</v>
          </cell>
          <cell r="DK278">
            <v>0</v>
          </cell>
          <cell r="DL278">
            <v>0</v>
          </cell>
          <cell r="DM278">
            <v>0</v>
          </cell>
          <cell r="DN278">
            <v>0</v>
          </cell>
          <cell r="DO278">
            <v>0</v>
          </cell>
          <cell r="DP278">
            <v>0</v>
          </cell>
          <cell r="DQ278">
            <v>0</v>
          </cell>
          <cell r="DR278">
            <v>0</v>
          </cell>
          <cell r="DS278">
            <v>0</v>
          </cell>
        </row>
        <row r="279">
          <cell r="DH279">
            <v>0</v>
          </cell>
          <cell r="DI279">
            <v>0</v>
          </cell>
          <cell r="DJ279">
            <v>0</v>
          </cell>
          <cell r="DK279">
            <v>0</v>
          </cell>
          <cell r="DL279">
            <v>0</v>
          </cell>
          <cell r="DM279">
            <v>0</v>
          </cell>
          <cell r="DN279">
            <v>0</v>
          </cell>
          <cell r="DO279">
            <v>0</v>
          </cell>
          <cell r="DP279">
            <v>0</v>
          </cell>
          <cell r="DQ279">
            <v>0</v>
          </cell>
          <cell r="DR279">
            <v>0</v>
          </cell>
          <cell r="DS279">
            <v>0</v>
          </cell>
        </row>
        <row r="280">
          <cell r="DH280">
            <v>0</v>
          </cell>
          <cell r="DI280">
            <v>0</v>
          </cell>
          <cell r="DJ280">
            <v>0</v>
          </cell>
          <cell r="DK280">
            <v>0</v>
          </cell>
          <cell r="DL280">
            <v>0</v>
          </cell>
          <cell r="DM280">
            <v>0</v>
          </cell>
          <cell r="DN280">
            <v>0</v>
          </cell>
          <cell r="DO280">
            <v>0</v>
          </cell>
          <cell r="DP280">
            <v>0</v>
          </cell>
          <cell r="DQ280">
            <v>0</v>
          </cell>
          <cell r="DR280">
            <v>0</v>
          </cell>
          <cell r="DS280">
            <v>0</v>
          </cell>
        </row>
        <row r="281">
          <cell r="DH281">
            <v>0</v>
          </cell>
          <cell r="DI281">
            <v>0</v>
          </cell>
          <cell r="DJ281">
            <v>0</v>
          </cell>
          <cell r="DK281">
            <v>0</v>
          </cell>
          <cell r="DL281">
            <v>0</v>
          </cell>
          <cell r="DM281">
            <v>0</v>
          </cell>
          <cell r="DN281">
            <v>0</v>
          </cell>
          <cell r="DO281">
            <v>0</v>
          </cell>
          <cell r="DP281">
            <v>0</v>
          </cell>
          <cell r="DQ281">
            <v>0</v>
          </cell>
          <cell r="DR281">
            <v>0</v>
          </cell>
          <cell r="DS281">
            <v>0</v>
          </cell>
        </row>
        <row r="282">
          <cell r="DH282">
            <v>0</v>
          </cell>
          <cell r="DI282">
            <v>0</v>
          </cell>
          <cell r="DJ282">
            <v>0</v>
          </cell>
          <cell r="DK282">
            <v>0</v>
          </cell>
          <cell r="DL282">
            <v>0</v>
          </cell>
          <cell r="DM282">
            <v>0</v>
          </cell>
          <cell r="DN282">
            <v>0</v>
          </cell>
          <cell r="DO282">
            <v>0</v>
          </cell>
          <cell r="DP282">
            <v>0</v>
          </cell>
          <cell r="DQ282">
            <v>0</v>
          </cell>
          <cell r="DR282">
            <v>0</v>
          </cell>
          <cell r="DS282">
            <v>0</v>
          </cell>
        </row>
        <row r="283">
          <cell r="DH283">
            <v>0</v>
          </cell>
          <cell r="DI283">
            <v>0</v>
          </cell>
          <cell r="DJ283">
            <v>0</v>
          </cell>
          <cell r="DK283">
            <v>0</v>
          </cell>
          <cell r="DL283">
            <v>0</v>
          </cell>
          <cell r="DM283">
            <v>0</v>
          </cell>
          <cell r="DN283">
            <v>0</v>
          </cell>
          <cell r="DO283">
            <v>0</v>
          </cell>
          <cell r="DP283">
            <v>0</v>
          </cell>
          <cell r="DQ283">
            <v>0</v>
          </cell>
          <cell r="DR283">
            <v>0</v>
          </cell>
          <cell r="DS283">
            <v>0</v>
          </cell>
        </row>
        <row r="284">
          <cell r="DH284">
            <v>0</v>
          </cell>
          <cell r="DI284">
            <v>0</v>
          </cell>
          <cell r="DJ284">
            <v>0</v>
          </cell>
          <cell r="DK284">
            <v>0</v>
          </cell>
          <cell r="DL284">
            <v>0</v>
          </cell>
          <cell r="DM284">
            <v>0</v>
          </cell>
          <cell r="DN284">
            <v>0</v>
          </cell>
          <cell r="DO284">
            <v>0</v>
          </cell>
          <cell r="DP284">
            <v>0</v>
          </cell>
          <cell r="DQ284">
            <v>0</v>
          </cell>
          <cell r="DR284">
            <v>0</v>
          </cell>
          <cell r="DS284">
            <v>0</v>
          </cell>
        </row>
        <row r="285">
          <cell r="DH285">
            <v>0</v>
          </cell>
          <cell r="DI285">
            <v>0</v>
          </cell>
          <cell r="DJ285">
            <v>0</v>
          </cell>
          <cell r="DK285">
            <v>0</v>
          </cell>
          <cell r="DL285">
            <v>0</v>
          </cell>
          <cell r="DM285">
            <v>0</v>
          </cell>
          <cell r="DN285">
            <v>0</v>
          </cell>
          <cell r="DO285">
            <v>0</v>
          </cell>
          <cell r="DP285">
            <v>0</v>
          </cell>
          <cell r="DQ285">
            <v>0</v>
          </cell>
          <cell r="DR285">
            <v>0</v>
          </cell>
          <cell r="DS285">
            <v>0</v>
          </cell>
        </row>
        <row r="286">
          <cell r="DH286">
            <v>0</v>
          </cell>
          <cell r="DI286">
            <v>0</v>
          </cell>
          <cell r="DJ286">
            <v>0</v>
          </cell>
          <cell r="DK286">
            <v>0</v>
          </cell>
          <cell r="DL286">
            <v>0</v>
          </cell>
          <cell r="DM286">
            <v>0</v>
          </cell>
          <cell r="DN286">
            <v>0</v>
          </cell>
          <cell r="DO286">
            <v>0</v>
          </cell>
          <cell r="DP286">
            <v>0</v>
          </cell>
          <cell r="DQ286">
            <v>0</v>
          </cell>
          <cell r="DR286">
            <v>0</v>
          </cell>
          <cell r="DS286">
            <v>0</v>
          </cell>
        </row>
        <row r="287">
          <cell r="DH287">
            <v>0</v>
          </cell>
          <cell r="DI287">
            <v>0</v>
          </cell>
          <cell r="DJ287">
            <v>0</v>
          </cell>
          <cell r="DK287">
            <v>0</v>
          </cell>
          <cell r="DL287">
            <v>0</v>
          </cell>
          <cell r="DM287">
            <v>0</v>
          </cell>
          <cell r="DN287">
            <v>0</v>
          </cell>
          <cell r="DO287">
            <v>0</v>
          </cell>
          <cell r="DP287">
            <v>0</v>
          </cell>
          <cell r="DQ287">
            <v>0</v>
          </cell>
          <cell r="DR287">
            <v>0</v>
          </cell>
          <cell r="DS287">
            <v>0</v>
          </cell>
        </row>
        <row r="288">
          <cell r="DH288">
            <v>0</v>
          </cell>
          <cell r="DI288">
            <v>0</v>
          </cell>
          <cell r="DJ288">
            <v>0</v>
          </cell>
          <cell r="DK288">
            <v>0</v>
          </cell>
          <cell r="DL288">
            <v>0</v>
          </cell>
          <cell r="DM288">
            <v>0</v>
          </cell>
          <cell r="DN288">
            <v>0</v>
          </cell>
          <cell r="DO288">
            <v>0</v>
          </cell>
          <cell r="DP288">
            <v>0</v>
          </cell>
          <cell r="DQ288">
            <v>0</v>
          </cell>
          <cell r="DR288">
            <v>0</v>
          </cell>
          <cell r="DS288">
            <v>0</v>
          </cell>
        </row>
        <row r="289">
          <cell r="DH289">
            <v>0</v>
          </cell>
          <cell r="DI289">
            <v>0</v>
          </cell>
          <cell r="DJ289">
            <v>0</v>
          </cell>
          <cell r="DK289">
            <v>0</v>
          </cell>
          <cell r="DL289">
            <v>0</v>
          </cell>
          <cell r="DM289">
            <v>0</v>
          </cell>
          <cell r="DN289">
            <v>0</v>
          </cell>
          <cell r="DO289">
            <v>0</v>
          </cell>
          <cell r="DP289">
            <v>0</v>
          </cell>
          <cell r="DQ289">
            <v>0</v>
          </cell>
          <cell r="DR289">
            <v>0</v>
          </cell>
          <cell r="DS289">
            <v>0</v>
          </cell>
        </row>
        <row r="290">
          <cell r="DH290">
            <v>0</v>
          </cell>
          <cell r="DI290">
            <v>0</v>
          </cell>
          <cell r="DJ290">
            <v>0</v>
          </cell>
          <cell r="DK290">
            <v>0</v>
          </cell>
          <cell r="DL290">
            <v>0</v>
          </cell>
          <cell r="DM290">
            <v>0</v>
          </cell>
          <cell r="DN290">
            <v>0</v>
          </cell>
          <cell r="DO290">
            <v>0</v>
          </cell>
          <cell r="DP290">
            <v>0</v>
          </cell>
          <cell r="DQ290">
            <v>0</v>
          </cell>
          <cell r="DR290">
            <v>0</v>
          </cell>
          <cell r="DS290">
            <v>0</v>
          </cell>
        </row>
        <row r="291">
          <cell r="DH291">
            <v>0</v>
          </cell>
          <cell r="DI291">
            <v>0</v>
          </cell>
          <cell r="DJ291">
            <v>0</v>
          </cell>
          <cell r="DK291">
            <v>0</v>
          </cell>
          <cell r="DL291">
            <v>0</v>
          </cell>
          <cell r="DM291">
            <v>0</v>
          </cell>
          <cell r="DN291">
            <v>0</v>
          </cell>
          <cell r="DO291">
            <v>0</v>
          </cell>
          <cell r="DP291">
            <v>0</v>
          </cell>
          <cell r="DQ291">
            <v>0</v>
          </cell>
          <cell r="DR291">
            <v>0</v>
          </cell>
          <cell r="DS291">
            <v>0</v>
          </cell>
        </row>
        <row r="292">
          <cell r="DH292">
            <v>0</v>
          </cell>
          <cell r="DI292">
            <v>0</v>
          </cell>
          <cell r="DJ292">
            <v>0</v>
          </cell>
          <cell r="DK292">
            <v>0</v>
          </cell>
          <cell r="DL292">
            <v>0</v>
          </cell>
          <cell r="DM292">
            <v>0</v>
          </cell>
          <cell r="DN292">
            <v>0</v>
          </cell>
          <cell r="DO292">
            <v>0</v>
          </cell>
          <cell r="DP292">
            <v>0</v>
          </cell>
          <cell r="DQ292">
            <v>0</v>
          </cell>
          <cell r="DR292">
            <v>0</v>
          </cell>
          <cell r="DS292">
            <v>0</v>
          </cell>
        </row>
        <row r="293">
          <cell r="DH293">
            <v>0</v>
          </cell>
          <cell r="DI293">
            <v>0</v>
          </cell>
          <cell r="DJ293">
            <v>0</v>
          </cell>
          <cell r="DK293">
            <v>0</v>
          </cell>
          <cell r="DL293">
            <v>0</v>
          </cell>
          <cell r="DM293">
            <v>0</v>
          </cell>
          <cell r="DN293">
            <v>0</v>
          </cell>
          <cell r="DO293">
            <v>0</v>
          </cell>
          <cell r="DP293">
            <v>0</v>
          </cell>
          <cell r="DQ293">
            <v>0</v>
          </cell>
          <cell r="DR293">
            <v>0</v>
          </cell>
          <cell r="DS293">
            <v>0</v>
          </cell>
        </row>
        <row r="294">
          <cell r="DH294">
            <v>0</v>
          </cell>
          <cell r="DI294">
            <v>0</v>
          </cell>
          <cell r="DJ294">
            <v>0</v>
          </cell>
          <cell r="DK294">
            <v>0</v>
          </cell>
          <cell r="DL294">
            <v>0</v>
          </cell>
          <cell r="DM294">
            <v>0</v>
          </cell>
          <cell r="DN294">
            <v>0</v>
          </cell>
          <cell r="DO294">
            <v>0</v>
          </cell>
          <cell r="DP294">
            <v>0</v>
          </cell>
          <cell r="DQ294">
            <v>0</v>
          </cell>
          <cell r="DR294">
            <v>0</v>
          </cell>
          <cell r="DS294">
            <v>0</v>
          </cell>
        </row>
        <row r="295">
          <cell r="DH295">
            <v>0</v>
          </cell>
          <cell r="DI295">
            <v>0</v>
          </cell>
          <cell r="DJ295">
            <v>0</v>
          </cell>
          <cell r="DK295">
            <v>0</v>
          </cell>
          <cell r="DL295">
            <v>0</v>
          </cell>
          <cell r="DM295">
            <v>0</v>
          </cell>
          <cell r="DN295">
            <v>0</v>
          </cell>
          <cell r="DO295">
            <v>0</v>
          </cell>
          <cell r="DP295">
            <v>0</v>
          </cell>
          <cell r="DQ295">
            <v>0</v>
          </cell>
          <cell r="DR295">
            <v>0</v>
          </cell>
          <cell r="DS295">
            <v>0</v>
          </cell>
        </row>
        <row r="296">
          <cell r="DH296">
            <v>0</v>
          </cell>
          <cell r="DI296">
            <v>0</v>
          </cell>
          <cell r="DJ296">
            <v>0</v>
          </cell>
          <cell r="DK296">
            <v>0</v>
          </cell>
          <cell r="DL296">
            <v>0</v>
          </cell>
          <cell r="DM296">
            <v>0</v>
          </cell>
          <cell r="DN296">
            <v>0</v>
          </cell>
          <cell r="DO296">
            <v>0</v>
          </cell>
          <cell r="DP296">
            <v>0</v>
          </cell>
          <cell r="DQ296">
            <v>0</v>
          </cell>
          <cell r="DR296">
            <v>0</v>
          </cell>
          <cell r="DS296">
            <v>0</v>
          </cell>
        </row>
        <row r="297">
          <cell r="DH297">
            <v>0</v>
          </cell>
          <cell r="DI297">
            <v>0</v>
          </cell>
          <cell r="DJ297">
            <v>0</v>
          </cell>
          <cell r="DK297">
            <v>0</v>
          </cell>
          <cell r="DL297">
            <v>0</v>
          </cell>
          <cell r="DM297">
            <v>0</v>
          </cell>
          <cell r="DN297">
            <v>0</v>
          </cell>
          <cell r="DO297">
            <v>0</v>
          </cell>
          <cell r="DP297">
            <v>0</v>
          </cell>
          <cell r="DQ297">
            <v>0</v>
          </cell>
          <cell r="DR297">
            <v>0</v>
          </cell>
          <cell r="DS297">
            <v>0</v>
          </cell>
        </row>
        <row r="298">
          <cell r="DH298">
            <v>0</v>
          </cell>
          <cell r="DI298">
            <v>0</v>
          </cell>
          <cell r="DJ298">
            <v>0</v>
          </cell>
          <cell r="DK298">
            <v>0</v>
          </cell>
          <cell r="DL298">
            <v>0</v>
          </cell>
          <cell r="DM298">
            <v>0</v>
          </cell>
          <cell r="DN298">
            <v>0</v>
          </cell>
          <cell r="DO298">
            <v>0</v>
          </cell>
          <cell r="DP298">
            <v>0</v>
          </cell>
          <cell r="DQ298">
            <v>0</v>
          </cell>
          <cell r="DR298">
            <v>0</v>
          </cell>
          <cell r="DS298">
            <v>0</v>
          </cell>
        </row>
        <row r="299">
          <cell r="DH299">
            <v>0</v>
          </cell>
          <cell r="DI299">
            <v>0</v>
          </cell>
          <cell r="DJ299">
            <v>0</v>
          </cell>
          <cell r="DK299">
            <v>0</v>
          </cell>
          <cell r="DL299">
            <v>0</v>
          </cell>
          <cell r="DM299">
            <v>0</v>
          </cell>
          <cell r="DN299">
            <v>0</v>
          </cell>
          <cell r="DO299">
            <v>0</v>
          </cell>
          <cell r="DP299">
            <v>0</v>
          </cell>
          <cell r="DQ299">
            <v>0</v>
          </cell>
          <cell r="DR299">
            <v>0</v>
          </cell>
          <cell r="DS299">
            <v>0</v>
          </cell>
        </row>
        <row r="300">
          <cell r="DH300">
            <v>0</v>
          </cell>
          <cell r="DI300">
            <v>0</v>
          </cell>
          <cell r="DJ300">
            <v>0</v>
          </cell>
          <cell r="DK300">
            <v>0</v>
          </cell>
          <cell r="DL300">
            <v>0</v>
          </cell>
          <cell r="DM300">
            <v>0</v>
          </cell>
          <cell r="DN300">
            <v>0</v>
          </cell>
          <cell r="DO300">
            <v>0</v>
          </cell>
          <cell r="DP300">
            <v>0</v>
          </cell>
          <cell r="DQ300">
            <v>0</v>
          </cell>
          <cell r="DR300">
            <v>0</v>
          </cell>
          <cell r="DS300">
            <v>0</v>
          </cell>
        </row>
        <row r="301">
          <cell r="DH301">
            <v>0</v>
          </cell>
          <cell r="DI301">
            <v>0</v>
          </cell>
          <cell r="DJ301">
            <v>0</v>
          </cell>
          <cell r="DK301">
            <v>0</v>
          </cell>
          <cell r="DL301">
            <v>0</v>
          </cell>
          <cell r="DM301">
            <v>0</v>
          </cell>
          <cell r="DN301">
            <v>0</v>
          </cell>
          <cell r="DO301">
            <v>0</v>
          </cell>
          <cell r="DP301">
            <v>0</v>
          </cell>
          <cell r="DQ301">
            <v>0</v>
          </cell>
          <cell r="DR301">
            <v>0</v>
          </cell>
          <cell r="DS301">
            <v>0</v>
          </cell>
        </row>
        <row r="302">
          <cell r="DH302">
            <v>0</v>
          </cell>
          <cell r="DI302">
            <v>0</v>
          </cell>
          <cell r="DJ302">
            <v>0</v>
          </cell>
          <cell r="DK302">
            <v>0</v>
          </cell>
          <cell r="DL302">
            <v>0</v>
          </cell>
          <cell r="DM302">
            <v>0</v>
          </cell>
          <cell r="DN302">
            <v>0</v>
          </cell>
          <cell r="DO302">
            <v>0</v>
          </cell>
          <cell r="DP302">
            <v>0</v>
          </cell>
          <cell r="DQ302">
            <v>0</v>
          </cell>
          <cell r="DR302">
            <v>0</v>
          </cell>
          <cell r="DS302">
            <v>0</v>
          </cell>
        </row>
        <row r="303">
          <cell r="DH303">
            <v>0</v>
          </cell>
          <cell r="DI303">
            <v>0</v>
          </cell>
          <cell r="DJ303">
            <v>0</v>
          </cell>
          <cell r="DK303">
            <v>0</v>
          </cell>
          <cell r="DL303">
            <v>0</v>
          </cell>
          <cell r="DM303">
            <v>0</v>
          </cell>
          <cell r="DN303">
            <v>0</v>
          </cell>
          <cell r="DO303">
            <v>0</v>
          </cell>
          <cell r="DP303">
            <v>0</v>
          </cell>
          <cell r="DQ303">
            <v>0</v>
          </cell>
          <cell r="DR303">
            <v>0</v>
          </cell>
          <cell r="DS303">
            <v>0</v>
          </cell>
        </row>
        <row r="304">
          <cell r="DH304">
            <v>0</v>
          </cell>
          <cell r="DI304">
            <v>0</v>
          </cell>
          <cell r="DJ304">
            <v>0</v>
          </cell>
          <cell r="DK304">
            <v>0</v>
          </cell>
          <cell r="DL304">
            <v>0</v>
          </cell>
          <cell r="DM304">
            <v>0</v>
          </cell>
          <cell r="DN304">
            <v>0</v>
          </cell>
          <cell r="DO304">
            <v>0</v>
          </cell>
          <cell r="DP304">
            <v>0</v>
          </cell>
          <cell r="DQ304">
            <v>0</v>
          </cell>
          <cell r="DR304">
            <v>0</v>
          </cell>
          <cell r="DS304">
            <v>0</v>
          </cell>
        </row>
        <row r="305">
          <cell r="DH305">
            <v>0</v>
          </cell>
          <cell r="DI305">
            <v>0</v>
          </cell>
          <cell r="DJ305">
            <v>0</v>
          </cell>
          <cell r="DK305">
            <v>0</v>
          </cell>
          <cell r="DL305">
            <v>0</v>
          </cell>
          <cell r="DM305">
            <v>0</v>
          </cell>
          <cell r="DN305">
            <v>0</v>
          </cell>
          <cell r="DO305">
            <v>0</v>
          </cell>
          <cell r="DP305">
            <v>0</v>
          </cell>
          <cell r="DQ305">
            <v>0</v>
          </cell>
          <cell r="DR305">
            <v>0</v>
          </cell>
          <cell r="DS305">
            <v>0</v>
          </cell>
        </row>
        <row r="306">
          <cell r="DH306">
            <v>0</v>
          </cell>
          <cell r="DI306">
            <v>0</v>
          </cell>
          <cell r="DJ306">
            <v>0</v>
          </cell>
          <cell r="DK306">
            <v>0</v>
          </cell>
          <cell r="DL306">
            <v>0</v>
          </cell>
          <cell r="DM306">
            <v>0</v>
          </cell>
          <cell r="DN306">
            <v>0</v>
          </cell>
          <cell r="DO306">
            <v>0</v>
          </cell>
          <cell r="DP306">
            <v>0</v>
          </cell>
          <cell r="DQ306">
            <v>0</v>
          </cell>
          <cell r="DR306">
            <v>0</v>
          </cell>
          <cell r="DS306">
            <v>0</v>
          </cell>
        </row>
        <row r="307">
          <cell r="DH307">
            <v>0</v>
          </cell>
          <cell r="DI307">
            <v>0</v>
          </cell>
          <cell r="DJ307">
            <v>0</v>
          </cell>
          <cell r="DK307">
            <v>0</v>
          </cell>
          <cell r="DL307">
            <v>0</v>
          </cell>
          <cell r="DM307">
            <v>0</v>
          </cell>
          <cell r="DN307">
            <v>0</v>
          </cell>
          <cell r="DO307">
            <v>0</v>
          </cell>
          <cell r="DP307">
            <v>0</v>
          </cell>
          <cell r="DQ307">
            <v>0</v>
          </cell>
          <cell r="DR307">
            <v>0</v>
          </cell>
          <cell r="DS307">
            <v>0</v>
          </cell>
        </row>
        <row r="308">
          <cell r="DH308">
            <v>0</v>
          </cell>
          <cell r="DI308">
            <v>0</v>
          </cell>
          <cell r="DJ308">
            <v>0</v>
          </cell>
          <cell r="DK308">
            <v>0</v>
          </cell>
          <cell r="DL308">
            <v>0</v>
          </cell>
          <cell r="DM308">
            <v>0</v>
          </cell>
          <cell r="DN308">
            <v>0</v>
          </cell>
          <cell r="DO308">
            <v>0</v>
          </cell>
          <cell r="DP308">
            <v>0</v>
          </cell>
          <cell r="DQ308">
            <v>0</v>
          </cell>
          <cell r="DR308">
            <v>0</v>
          </cell>
          <cell r="DS308">
            <v>0</v>
          </cell>
        </row>
        <row r="309">
          <cell r="DH309">
            <v>0</v>
          </cell>
          <cell r="DI309">
            <v>0</v>
          </cell>
          <cell r="DJ309">
            <v>0</v>
          </cell>
          <cell r="DK309">
            <v>0</v>
          </cell>
          <cell r="DL309">
            <v>0</v>
          </cell>
          <cell r="DM309">
            <v>0</v>
          </cell>
          <cell r="DN309">
            <v>0</v>
          </cell>
          <cell r="DO309">
            <v>0</v>
          </cell>
          <cell r="DP309">
            <v>0</v>
          </cell>
          <cell r="DQ309">
            <v>0</v>
          </cell>
          <cell r="DR309">
            <v>0</v>
          </cell>
          <cell r="DS309">
            <v>0</v>
          </cell>
        </row>
        <row r="310">
          <cell r="DH310">
            <v>0</v>
          </cell>
          <cell r="DI310">
            <v>0</v>
          </cell>
          <cell r="DJ310">
            <v>0</v>
          </cell>
          <cell r="DK310">
            <v>0</v>
          </cell>
          <cell r="DL310">
            <v>0</v>
          </cell>
          <cell r="DM310">
            <v>0</v>
          </cell>
          <cell r="DN310">
            <v>0</v>
          </cell>
          <cell r="DO310">
            <v>0</v>
          </cell>
          <cell r="DP310">
            <v>0</v>
          </cell>
          <cell r="DQ310">
            <v>0</v>
          </cell>
          <cell r="DR310">
            <v>0</v>
          </cell>
          <cell r="DS310">
            <v>0</v>
          </cell>
        </row>
        <row r="311">
          <cell r="DH311">
            <v>0</v>
          </cell>
          <cell r="DI311">
            <v>0</v>
          </cell>
          <cell r="DJ311">
            <v>0</v>
          </cell>
          <cell r="DK311">
            <v>0</v>
          </cell>
          <cell r="DL311">
            <v>0</v>
          </cell>
          <cell r="DM311">
            <v>0</v>
          </cell>
          <cell r="DN311">
            <v>0</v>
          </cell>
          <cell r="DO311">
            <v>0</v>
          </cell>
          <cell r="DP311">
            <v>0</v>
          </cell>
          <cell r="DQ311">
            <v>0</v>
          </cell>
          <cell r="DR311">
            <v>0</v>
          </cell>
          <cell r="DS311">
            <v>0</v>
          </cell>
        </row>
        <row r="312">
          <cell r="DH312">
            <v>0</v>
          </cell>
          <cell r="DI312">
            <v>0</v>
          </cell>
          <cell r="DJ312">
            <v>0</v>
          </cell>
          <cell r="DK312">
            <v>0</v>
          </cell>
          <cell r="DL312">
            <v>0</v>
          </cell>
          <cell r="DM312">
            <v>0</v>
          </cell>
          <cell r="DN312">
            <v>0</v>
          </cell>
          <cell r="DO312">
            <v>0</v>
          </cell>
          <cell r="DP312">
            <v>0</v>
          </cell>
          <cell r="DQ312">
            <v>0</v>
          </cell>
          <cell r="DR312">
            <v>0</v>
          </cell>
          <cell r="DS312">
            <v>0</v>
          </cell>
        </row>
        <row r="313">
          <cell r="DH313">
            <v>0</v>
          </cell>
          <cell r="DI313">
            <v>0</v>
          </cell>
          <cell r="DJ313">
            <v>0</v>
          </cell>
          <cell r="DK313">
            <v>0</v>
          </cell>
          <cell r="DL313">
            <v>0</v>
          </cell>
          <cell r="DM313">
            <v>0</v>
          </cell>
          <cell r="DN313">
            <v>0</v>
          </cell>
          <cell r="DO313">
            <v>0</v>
          </cell>
          <cell r="DP313">
            <v>0</v>
          </cell>
          <cell r="DQ313">
            <v>0</v>
          </cell>
          <cell r="DR313">
            <v>0</v>
          </cell>
          <cell r="DS313">
            <v>0</v>
          </cell>
        </row>
        <row r="314">
          <cell r="DH314">
            <v>0</v>
          </cell>
          <cell r="DI314">
            <v>0</v>
          </cell>
          <cell r="DJ314">
            <v>0</v>
          </cell>
          <cell r="DK314">
            <v>0</v>
          </cell>
          <cell r="DL314">
            <v>0</v>
          </cell>
          <cell r="DM314">
            <v>0</v>
          </cell>
          <cell r="DN314">
            <v>0</v>
          </cell>
          <cell r="DO314">
            <v>0</v>
          </cell>
          <cell r="DP314">
            <v>0</v>
          </cell>
          <cell r="DQ314">
            <v>0</v>
          </cell>
          <cell r="DR314">
            <v>0</v>
          </cell>
          <cell r="DS314">
            <v>0</v>
          </cell>
        </row>
        <row r="315">
          <cell r="DH315">
            <v>0</v>
          </cell>
          <cell r="DI315">
            <v>0</v>
          </cell>
          <cell r="DJ315">
            <v>0</v>
          </cell>
          <cell r="DK315">
            <v>0</v>
          </cell>
          <cell r="DL315">
            <v>0</v>
          </cell>
          <cell r="DM315">
            <v>0</v>
          </cell>
          <cell r="DN315">
            <v>0</v>
          </cell>
          <cell r="DO315">
            <v>0</v>
          </cell>
          <cell r="DP315">
            <v>0</v>
          </cell>
          <cell r="DQ315">
            <v>0</v>
          </cell>
          <cell r="DR315">
            <v>0</v>
          </cell>
          <cell r="DS315">
            <v>0</v>
          </cell>
        </row>
        <row r="316">
          <cell r="DH316">
            <v>0</v>
          </cell>
          <cell r="DI316">
            <v>0</v>
          </cell>
          <cell r="DJ316">
            <v>0</v>
          </cell>
          <cell r="DK316">
            <v>0</v>
          </cell>
          <cell r="DL316">
            <v>0</v>
          </cell>
          <cell r="DM316">
            <v>0</v>
          </cell>
          <cell r="DN316">
            <v>0</v>
          </cell>
          <cell r="DO316">
            <v>0</v>
          </cell>
          <cell r="DP316">
            <v>0</v>
          </cell>
          <cell r="DQ316">
            <v>0</v>
          </cell>
          <cell r="DR316">
            <v>0</v>
          </cell>
          <cell r="DS316">
            <v>0</v>
          </cell>
        </row>
        <row r="317">
          <cell r="DH317">
            <v>0</v>
          </cell>
          <cell r="DI317">
            <v>0</v>
          </cell>
          <cell r="DJ317">
            <v>0</v>
          </cell>
          <cell r="DK317">
            <v>0</v>
          </cell>
          <cell r="DL317">
            <v>0</v>
          </cell>
          <cell r="DM317">
            <v>0</v>
          </cell>
          <cell r="DN317">
            <v>0</v>
          </cell>
          <cell r="DO317">
            <v>0</v>
          </cell>
          <cell r="DP317">
            <v>0</v>
          </cell>
          <cell r="DQ317">
            <v>0</v>
          </cell>
          <cell r="DR317">
            <v>0</v>
          </cell>
          <cell r="DS317">
            <v>0</v>
          </cell>
        </row>
        <row r="318">
          <cell r="DH318">
            <v>0</v>
          </cell>
          <cell r="DI318">
            <v>0</v>
          </cell>
          <cell r="DJ318">
            <v>0</v>
          </cell>
          <cell r="DK318">
            <v>0</v>
          </cell>
          <cell r="DL318">
            <v>0</v>
          </cell>
          <cell r="DM318">
            <v>0</v>
          </cell>
          <cell r="DN318">
            <v>0</v>
          </cell>
          <cell r="DO318">
            <v>0</v>
          </cell>
          <cell r="DP318">
            <v>0</v>
          </cell>
          <cell r="DQ318">
            <v>0</v>
          </cell>
          <cell r="DR318">
            <v>0</v>
          </cell>
          <cell r="DS318">
            <v>0</v>
          </cell>
        </row>
        <row r="319">
          <cell r="DH319">
            <v>0</v>
          </cell>
          <cell r="DI319">
            <v>0</v>
          </cell>
          <cell r="DJ319">
            <v>0</v>
          </cell>
          <cell r="DK319">
            <v>0</v>
          </cell>
          <cell r="DL319">
            <v>0</v>
          </cell>
          <cell r="DM319">
            <v>0</v>
          </cell>
          <cell r="DN319">
            <v>0</v>
          </cell>
          <cell r="DO319">
            <v>0</v>
          </cell>
          <cell r="DP319">
            <v>0</v>
          </cell>
          <cell r="DQ319">
            <v>0</v>
          </cell>
          <cell r="DR319">
            <v>0</v>
          </cell>
          <cell r="DS319">
            <v>0</v>
          </cell>
        </row>
        <row r="320">
          <cell r="DH320">
            <v>0</v>
          </cell>
          <cell r="DI320">
            <v>0</v>
          </cell>
          <cell r="DJ320">
            <v>0</v>
          </cell>
          <cell r="DK320">
            <v>0</v>
          </cell>
          <cell r="DL320">
            <v>0</v>
          </cell>
          <cell r="DM320">
            <v>0</v>
          </cell>
          <cell r="DN320">
            <v>0</v>
          </cell>
          <cell r="DO320">
            <v>0</v>
          </cell>
          <cell r="DP320">
            <v>0</v>
          </cell>
          <cell r="DQ320">
            <v>0</v>
          </cell>
          <cell r="DR320">
            <v>0</v>
          </cell>
          <cell r="DS320">
            <v>0</v>
          </cell>
        </row>
        <row r="321">
          <cell r="DH321">
            <v>0</v>
          </cell>
          <cell r="DI321">
            <v>0</v>
          </cell>
          <cell r="DJ321">
            <v>0</v>
          </cell>
          <cell r="DK321">
            <v>0</v>
          </cell>
          <cell r="DL321">
            <v>0</v>
          </cell>
          <cell r="DM321">
            <v>0</v>
          </cell>
          <cell r="DN321">
            <v>0</v>
          </cell>
          <cell r="DO321">
            <v>0</v>
          </cell>
          <cell r="DP321">
            <v>0</v>
          </cell>
          <cell r="DQ321">
            <v>0</v>
          </cell>
          <cell r="DR321">
            <v>0</v>
          </cell>
          <cell r="DS321">
            <v>0</v>
          </cell>
        </row>
        <row r="322">
          <cell r="DH322">
            <v>0</v>
          </cell>
          <cell r="DI322">
            <v>0</v>
          </cell>
          <cell r="DJ322">
            <v>0</v>
          </cell>
          <cell r="DK322">
            <v>0</v>
          </cell>
          <cell r="DL322">
            <v>0</v>
          </cell>
          <cell r="DM322">
            <v>0</v>
          </cell>
          <cell r="DN322">
            <v>0</v>
          </cell>
          <cell r="DO322">
            <v>0</v>
          </cell>
          <cell r="DP322">
            <v>0</v>
          </cell>
          <cell r="DQ322">
            <v>0</v>
          </cell>
          <cell r="DR322">
            <v>0</v>
          </cell>
          <cell r="DS322">
            <v>0</v>
          </cell>
        </row>
        <row r="323">
          <cell r="DH323">
            <v>0</v>
          </cell>
          <cell r="DI323">
            <v>0</v>
          </cell>
          <cell r="DJ323">
            <v>0</v>
          </cell>
          <cell r="DK323">
            <v>0</v>
          </cell>
          <cell r="DL323">
            <v>0</v>
          </cell>
          <cell r="DM323">
            <v>0</v>
          </cell>
          <cell r="DN323">
            <v>0</v>
          </cell>
          <cell r="DO323">
            <v>0</v>
          </cell>
          <cell r="DP323">
            <v>0</v>
          </cell>
          <cell r="DQ323">
            <v>0</v>
          </cell>
          <cell r="DR323">
            <v>0</v>
          </cell>
          <cell r="DS323">
            <v>0</v>
          </cell>
        </row>
        <row r="324">
          <cell r="DH324">
            <v>0</v>
          </cell>
          <cell r="DI324">
            <v>0</v>
          </cell>
          <cell r="DJ324">
            <v>0</v>
          </cell>
          <cell r="DK324">
            <v>0</v>
          </cell>
          <cell r="DL324">
            <v>0</v>
          </cell>
          <cell r="DM324">
            <v>0</v>
          </cell>
          <cell r="DN324">
            <v>0</v>
          </cell>
          <cell r="DO324">
            <v>0</v>
          </cell>
          <cell r="DP324">
            <v>0</v>
          </cell>
          <cell r="DQ324">
            <v>0</v>
          </cell>
          <cell r="DR324">
            <v>0</v>
          </cell>
          <cell r="DS324">
            <v>0</v>
          </cell>
        </row>
        <row r="325">
          <cell r="DH325">
            <v>0</v>
          </cell>
          <cell r="DI325">
            <v>0</v>
          </cell>
          <cell r="DJ325">
            <v>0</v>
          </cell>
          <cell r="DK325">
            <v>0</v>
          </cell>
          <cell r="DL325">
            <v>0</v>
          </cell>
          <cell r="DM325">
            <v>0</v>
          </cell>
          <cell r="DN325">
            <v>0</v>
          </cell>
          <cell r="DO325">
            <v>0</v>
          </cell>
          <cell r="DP325">
            <v>0</v>
          </cell>
          <cell r="DQ325">
            <v>0</v>
          </cell>
          <cell r="DR325">
            <v>0</v>
          </cell>
          <cell r="DS325">
            <v>0</v>
          </cell>
        </row>
        <row r="326">
          <cell r="DH326">
            <v>0</v>
          </cell>
          <cell r="DI326">
            <v>0</v>
          </cell>
          <cell r="DJ326">
            <v>0</v>
          </cell>
          <cell r="DK326">
            <v>0</v>
          </cell>
          <cell r="DL326">
            <v>0</v>
          </cell>
          <cell r="DM326">
            <v>0</v>
          </cell>
          <cell r="DN326">
            <v>0</v>
          </cell>
          <cell r="DO326">
            <v>0</v>
          </cell>
          <cell r="DP326">
            <v>0</v>
          </cell>
          <cell r="DQ326">
            <v>0</v>
          </cell>
          <cell r="DR326">
            <v>0</v>
          </cell>
          <cell r="DS326">
            <v>0</v>
          </cell>
        </row>
        <row r="327">
          <cell r="DH327">
            <v>0</v>
          </cell>
          <cell r="DI327">
            <v>0</v>
          </cell>
          <cell r="DJ327">
            <v>0</v>
          </cell>
          <cell r="DK327">
            <v>0</v>
          </cell>
          <cell r="DL327">
            <v>0</v>
          </cell>
          <cell r="DM327">
            <v>0</v>
          </cell>
          <cell r="DN327">
            <v>0</v>
          </cell>
          <cell r="DO327">
            <v>0</v>
          </cell>
          <cell r="DP327">
            <v>0</v>
          </cell>
          <cell r="DQ327">
            <v>0</v>
          </cell>
          <cell r="DR327">
            <v>0</v>
          </cell>
          <cell r="DS327">
            <v>0</v>
          </cell>
        </row>
        <row r="328">
          <cell r="DH328">
            <v>0</v>
          </cell>
          <cell r="DI328">
            <v>0</v>
          </cell>
          <cell r="DJ328">
            <v>0</v>
          </cell>
          <cell r="DK328">
            <v>0</v>
          </cell>
          <cell r="DL328">
            <v>0</v>
          </cell>
          <cell r="DM328">
            <v>0</v>
          </cell>
          <cell r="DN328">
            <v>0</v>
          </cell>
          <cell r="DO328">
            <v>0</v>
          </cell>
          <cell r="DP328">
            <v>0</v>
          </cell>
          <cell r="DQ328">
            <v>0</v>
          </cell>
          <cell r="DR328">
            <v>0</v>
          </cell>
          <cell r="DS328">
            <v>0</v>
          </cell>
        </row>
        <row r="329">
          <cell r="DH329">
            <v>0</v>
          </cell>
          <cell r="DI329">
            <v>0</v>
          </cell>
          <cell r="DJ329">
            <v>0</v>
          </cell>
          <cell r="DK329">
            <v>0</v>
          </cell>
          <cell r="DL329">
            <v>0</v>
          </cell>
          <cell r="DM329">
            <v>0</v>
          </cell>
          <cell r="DN329">
            <v>0</v>
          </cell>
          <cell r="DO329">
            <v>0</v>
          </cell>
          <cell r="DP329">
            <v>0</v>
          </cell>
          <cell r="DQ329">
            <v>0</v>
          </cell>
          <cell r="DR329">
            <v>0</v>
          </cell>
          <cell r="DS329">
            <v>0</v>
          </cell>
        </row>
        <row r="330">
          <cell r="DH330">
            <v>0</v>
          </cell>
          <cell r="DI330">
            <v>0</v>
          </cell>
          <cell r="DJ330">
            <v>0</v>
          </cell>
          <cell r="DK330">
            <v>0</v>
          </cell>
          <cell r="DL330">
            <v>0</v>
          </cell>
          <cell r="DM330">
            <v>0</v>
          </cell>
          <cell r="DN330">
            <v>0</v>
          </cell>
          <cell r="DO330">
            <v>0</v>
          </cell>
          <cell r="DP330">
            <v>0</v>
          </cell>
          <cell r="DQ330">
            <v>0</v>
          </cell>
          <cell r="DR330">
            <v>0</v>
          </cell>
          <cell r="DS330">
            <v>0</v>
          </cell>
        </row>
        <row r="331">
          <cell r="DH331">
            <v>0</v>
          </cell>
          <cell r="DI331">
            <v>0</v>
          </cell>
          <cell r="DJ331">
            <v>0</v>
          </cell>
          <cell r="DK331">
            <v>0</v>
          </cell>
          <cell r="DL331">
            <v>0</v>
          </cell>
          <cell r="DM331">
            <v>0</v>
          </cell>
          <cell r="DN331">
            <v>0</v>
          </cell>
          <cell r="DO331">
            <v>0</v>
          </cell>
          <cell r="DP331">
            <v>0</v>
          </cell>
          <cell r="DQ331">
            <v>0</v>
          </cell>
          <cell r="DR331">
            <v>0</v>
          </cell>
          <cell r="DS331">
            <v>0</v>
          </cell>
        </row>
        <row r="332">
          <cell r="DH332">
            <v>0</v>
          </cell>
          <cell r="DI332">
            <v>0</v>
          </cell>
          <cell r="DJ332">
            <v>0</v>
          </cell>
          <cell r="DK332">
            <v>0</v>
          </cell>
          <cell r="DL332">
            <v>0</v>
          </cell>
          <cell r="DM332">
            <v>0</v>
          </cell>
          <cell r="DN332">
            <v>0</v>
          </cell>
          <cell r="DO332">
            <v>0</v>
          </cell>
          <cell r="DP332">
            <v>0</v>
          </cell>
          <cell r="DQ332">
            <v>0</v>
          </cell>
          <cell r="DR332">
            <v>0</v>
          </cell>
          <cell r="DS332">
            <v>0</v>
          </cell>
        </row>
        <row r="333">
          <cell r="DH333">
            <v>0</v>
          </cell>
          <cell r="DI333">
            <v>0</v>
          </cell>
          <cell r="DJ333">
            <v>0</v>
          </cell>
          <cell r="DK333">
            <v>0</v>
          </cell>
          <cell r="DL333">
            <v>0</v>
          </cell>
          <cell r="DM333">
            <v>0</v>
          </cell>
          <cell r="DN333">
            <v>0</v>
          </cell>
          <cell r="DO333">
            <v>0</v>
          </cell>
          <cell r="DP333">
            <v>0</v>
          </cell>
          <cell r="DQ333">
            <v>0</v>
          </cell>
          <cell r="DR333">
            <v>0</v>
          </cell>
          <cell r="DS333">
            <v>0</v>
          </cell>
        </row>
        <row r="334">
          <cell r="DH334">
            <v>0</v>
          </cell>
          <cell r="DI334">
            <v>0</v>
          </cell>
          <cell r="DJ334">
            <v>0</v>
          </cell>
          <cell r="DK334">
            <v>0</v>
          </cell>
          <cell r="DL334">
            <v>0</v>
          </cell>
          <cell r="DM334">
            <v>0</v>
          </cell>
          <cell r="DN334">
            <v>0</v>
          </cell>
          <cell r="DO334">
            <v>0</v>
          </cell>
          <cell r="DP334">
            <v>0</v>
          </cell>
          <cell r="DQ334">
            <v>0</v>
          </cell>
          <cell r="DR334">
            <v>0</v>
          </cell>
          <cell r="DS334">
            <v>0</v>
          </cell>
        </row>
        <row r="335">
          <cell r="DH335">
            <v>0</v>
          </cell>
          <cell r="DI335">
            <v>0</v>
          </cell>
          <cell r="DJ335">
            <v>0</v>
          </cell>
          <cell r="DK335">
            <v>0</v>
          </cell>
          <cell r="DL335">
            <v>0</v>
          </cell>
          <cell r="DM335">
            <v>0</v>
          </cell>
          <cell r="DN335">
            <v>0</v>
          </cell>
          <cell r="DO335">
            <v>0</v>
          </cell>
          <cell r="DP335">
            <v>0</v>
          </cell>
          <cell r="DQ335">
            <v>0</v>
          </cell>
          <cell r="DR335">
            <v>0</v>
          </cell>
          <cell r="DS335">
            <v>0</v>
          </cell>
        </row>
        <row r="336">
          <cell r="DH336">
            <v>0</v>
          </cell>
          <cell r="DI336">
            <v>0</v>
          </cell>
          <cell r="DJ336">
            <v>0</v>
          </cell>
          <cell r="DK336">
            <v>0</v>
          </cell>
          <cell r="DL336">
            <v>0</v>
          </cell>
          <cell r="DM336">
            <v>0</v>
          </cell>
          <cell r="DN336">
            <v>0</v>
          </cell>
          <cell r="DO336">
            <v>0</v>
          </cell>
          <cell r="DP336">
            <v>0</v>
          </cell>
          <cell r="DQ336">
            <v>0</v>
          </cell>
          <cell r="DR336">
            <v>0</v>
          </cell>
          <cell r="DS336">
            <v>0</v>
          </cell>
        </row>
        <row r="337">
          <cell r="DH337">
            <v>0</v>
          </cell>
          <cell r="DI337">
            <v>0</v>
          </cell>
          <cell r="DJ337">
            <v>0</v>
          </cell>
          <cell r="DK337">
            <v>0</v>
          </cell>
          <cell r="DL337">
            <v>0</v>
          </cell>
          <cell r="DM337">
            <v>0</v>
          </cell>
          <cell r="DN337">
            <v>0</v>
          </cell>
          <cell r="DO337">
            <v>0</v>
          </cell>
          <cell r="DP337">
            <v>0</v>
          </cell>
          <cell r="DQ337">
            <v>0</v>
          </cell>
          <cell r="DR337">
            <v>0</v>
          </cell>
          <cell r="DS337">
            <v>0</v>
          </cell>
        </row>
        <row r="338">
          <cell r="DH338">
            <v>0</v>
          </cell>
          <cell r="DI338">
            <v>0</v>
          </cell>
          <cell r="DJ338">
            <v>0</v>
          </cell>
          <cell r="DK338">
            <v>0</v>
          </cell>
          <cell r="DL338">
            <v>0</v>
          </cell>
          <cell r="DM338">
            <v>0</v>
          </cell>
          <cell r="DN338">
            <v>0</v>
          </cell>
          <cell r="DO338">
            <v>0</v>
          </cell>
          <cell r="DP338">
            <v>0</v>
          </cell>
          <cell r="DQ338">
            <v>0</v>
          </cell>
          <cell r="DR338">
            <v>0</v>
          </cell>
          <cell r="DS338">
            <v>0</v>
          </cell>
        </row>
        <row r="339">
          <cell r="DH339">
            <v>0</v>
          </cell>
          <cell r="DI339">
            <v>0</v>
          </cell>
          <cell r="DJ339">
            <v>0</v>
          </cell>
          <cell r="DK339">
            <v>0</v>
          </cell>
          <cell r="DL339">
            <v>0</v>
          </cell>
          <cell r="DM339">
            <v>0</v>
          </cell>
          <cell r="DN339">
            <v>0</v>
          </cell>
          <cell r="DO339">
            <v>0</v>
          </cell>
          <cell r="DP339">
            <v>0</v>
          </cell>
          <cell r="DQ339">
            <v>0</v>
          </cell>
          <cell r="DR339">
            <v>0</v>
          </cell>
          <cell r="DS339">
            <v>0</v>
          </cell>
        </row>
        <row r="340">
          <cell r="DH340">
            <v>0</v>
          </cell>
          <cell r="DI340">
            <v>0</v>
          </cell>
          <cell r="DJ340">
            <v>0</v>
          </cell>
          <cell r="DK340">
            <v>0</v>
          </cell>
          <cell r="DL340">
            <v>0</v>
          </cell>
          <cell r="DM340">
            <v>0</v>
          </cell>
          <cell r="DN340">
            <v>0</v>
          </cell>
          <cell r="DO340">
            <v>0</v>
          </cell>
          <cell r="DP340">
            <v>0</v>
          </cell>
          <cell r="DQ340">
            <v>0</v>
          </cell>
          <cell r="DR340">
            <v>0</v>
          </cell>
          <cell r="DS340">
            <v>0</v>
          </cell>
        </row>
        <row r="341">
          <cell r="DH341">
            <v>0</v>
          </cell>
          <cell r="DI341">
            <v>0</v>
          </cell>
          <cell r="DJ341">
            <v>0</v>
          </cell>
          <cell r="DK341">
            <v>0</v>
          </cell>
          <cell r="DL341">
            <v>0</v>
          </cell>
          <cell r="DM341">
            <v>0</v>
          </cell>
          <cell r="DN341">
            <v>0</v>
          </cell>
          <cell r="DO341">
            <v>0</v>
          </cell>
          <cell r="DP341">
            <v>0</v>
          </cell>
          <cell r="DQ341">
            <v>0</v>
          </cell>
          <cell r="DR341">
            <v>0</v>
          </cell>
          <cell r="DS341">
            <v>0</v>
          </cell>
        </row>
        <row r="342">
          <cell r="DH342">
            <v>0</v>
          </cell>
          <cell r="DI342">
            <v>0</v>
          </cell>
          <cell r="DJ342">
            <v>0</v>
          </cell>
          <cell r="DK342">
            <v>0</v>
          </cell>
          <cell r="DL342">
            <v>0</v>
          </cell>
          <cell r="DM342">
            <v>0</v>
          </cell>
          <cell r="DN342">
            <v>0</v>
          </cell>
          <cell r="DO342">
            <v>0</v>
          </cell>
          <cell r="DP342">
            <v>0</v>
          </cell>
          <cell r="DQ342">
            <v>0</v>
          </cell>
          <cell r="DR342">
            <v>0</v>
          </cell>
          <cell r="DS342">
            <v>0</v>
          </cell>
        </row>
        <row r="343">
          <cell r="DH343">
            <v>0</v>
          </cell>
          <cell r="DI343">
            <v>0</v>
          </cell>
          <cell r="DJ343">
            <v>0</v>
          </cell>
          <cell r="DK343">
            <v>0</v>
          </cell>
          <cell r="DL343">
            <v>0</v>
          </cell>
          <cell r="DM343">
            <v>0</v>
          </cell>
          <cell r="DN343">
            <v>0</v>
          </cell>
          <cell r="DO343">
            <v>0</v>
          </cell>
          <cell r="DP343">
            <v>0</v>
          </cell>
          <cell r="DQ343">
            <v>0</v>
          </cell>
          <cell r="DR343">
            <v>0</v>
          </cell>
          <cell r="DS343">
            <v>0</v>
          </cell>
        </row>
        <row r="344">
          <cell r="DH344">
            <v>0</v>
          </cell>
          <cell r="DI344">
            <v>0</v>
          </cell>
          <cell r="DJ344">
            <v>0</v>
          </cell>
          <cell r="DK344">
            <v>0</v>
          </cell>
          <cell r="DL344">
            <v>0</v>
          </cell>
          <cell r="DM344">
            <v>0</v>
          </cell>
          <cell r="DN344">
            <v>0</v>
          </cell>
          <cell r="DO344">
            <v>0</v>
          </cell>
          <cell r="DP344">
            <v>0</v>
          </cell>
          <cell r="DQ344">
            <v>0</v>
          </cell>
          <cell r="DR344">
            <v>0</v>
          </cell>
          <cell r="DS344">
            <v>0</v>
          </cell>
        </row>
        <row r="345">
          <cell r="DH345">
            <v>0</v>
          </cell>
          <cell r="DI345">
            <v>0</v>
          </cell>
          <cell r="DJ345">
            <v>0</v>
          </cell>
          <cell r="DK345">
            <v>0</v>
          </cell>
          <cell r="DL345">
            <v>0</v>
          </cell>
          <cell r="DM345">
            <v>0</v>
          </cell>
          <cell r="DN345">
            <v>0</v>
          </cell>
          <cell r="DO345">
            <v>0</v>
          </cell>
          <cell r="DP345">
            <v>0</v>
          </cell>
          <cell r="DQ345">
            <v>0</v>
          </cell>
          <cell r="DR345">
            <v>0</v>
          </cell>
          <cell r="DS345">
            <v>0</v>
          </cell>
        </row>
        <row r="346">
          <cell r="DH346">
            <v>0</v>
          </cell>
          <cell r="DI346">
            <v>0</v>
          </cell>
          <cell r="DJ346">
            <v>0</v>
          </cell>
          <cell r="DK346">
            <v>0</v>
          </cell>
          <cell r="DL346">
            <v>0</v>
          </cell>
          <cell r="DM346">
            <v>0</v>
          </cell>
          <cell r="DN346">
            <v>0</v>
          </cell>
          <cell r="DO346">
            <v>0</v>
          </cell>
          <cell r="DP346">
            <v>0</v>
          </cell>
          <cell r="DQ346">
            <v>0</v>
          </cell>
          <cell r="DR346">
            <v>0</v>
          </cell>
          <cell r="DS346">
            <v>0</v>
          </cell>
        </row>
        <row r="347">
          <cell r="DH347">
            <v>0</v>
          </cell>
          <cell r="DI347">
            <v>0</v>
          </cell>
          <cell r="DJ347">
            <v>0</v>
          </cell>
          <cell r="DK347">
            <v>0</v>
          </cell>
          <cell r="DL347">
            <v>0</v>
          </cell>
          <cell r="DM347">
            <v>0</v>
          </cell>
          <cell r="DN347">
            <v>0</v>
          </cell>
          <cell r="DO347">
            <v>0</v>
          </cell>
          <cell r="DP347">
            <v>0</v>
          </cell>
          <cell r="DQ347">
            <v>0</v>
          </cell>
          <cell r="DR347">
            <v>0</v>
          </cell>
          <cell r="DS347">
            <v>0</v>
          </cell>
        </row>
        <row r="348">
          <cell r="DH348">
            <v>0</v>
          </cell>
          <cell r="DI348">
            <v>0</v>
          </cell>
          <cell r="DJ348">
            <v>0</v>
          </cell>
          <cell r="DK348">
            <v>0</v>
          </cell>
          <cell r="DL348">
            <v>0</v>
          </cell>
          <cell r="DM348">
            <v>0</v>
          </cell>
          <cell r="DN348">
            <v>0</v>
          </cell>
          <cell r="DO348">
            <v>0</v>
          </cell>
          <cell r="DP348">
            <v>0</v>
          </cell>
          <cell r="DQ348">
            <v>0</v>
          </cell>
          <cell r="DR348">
            <v>0</v>
          </cell>
          <cell r="DS348">
            <v>0</v>
          </cell>
        </row>
        <row r="349">
          <cell r="DH349">
            <v>0</v>
          </cell>
          <cell r="DI349">
            <v>0</v>
          </cell>
          <cell r="DJ349">
            <v>0</v>
          </cell>
          <cell r="DK349">
            <v>0</v>
          </cell>
          <cell r="DL349">
            <v>0</v>
          </cell>
          <cell r="DM349">
            <v>0</v>
          </cell>
          <cell r="DN349">
            <v>0</v>
          </cell>
          <cell r="DO349">
            <v>0</v>
          </cell>
          <cell r="DP349">
            <v>0</v>
          </cell>
          <cell r="DQ349">
            <v>0</v>
          </cell>
          <cell r="DR349">
            <v>0</v>
          </cell>
          <cell r="DS349">
            <v>0</v>
          </cell>
        </row>
        <row r="350">
          <cell r="DH350">
            <v>0</v>
          </cell>
          <cell r="DI350">
            <v>0</v>
          </cell>
          <cell r="DJ350">
            <v>0</v>
          </cell>
          <cell r="DK350">
            <v>0</v>
          </cell>
          <cell r="DL350">
            <v>0</v>
          </cell>
          <cell r="DM350">
            <v>0</v>
          </cell>
          <cell r="DN350">
            <v>0</v>
          </cell>
          <cell r="DO350">
            <v>0</v>
          </cell>
          <cell r="DP350">
            <v>0</v>
          </cell>
          <cell r="DQ350">
            <v>0</v>
          </cell>
          <cell r="DR350">
            <v>0</v>
          </cell>
          <cell r="DS350">
            <v>0</v>
          </cell>
        </row>
        <row r="351">
          <cell r="DH351">
            <v>0</v>
          </cell>
          <cell r="DI351">
            <v>0</v>
          </cell>
          <cell r="DJ351">
            <v>0</v>
          </cell>
          <cell r="DK351">
            <v>0</v>
          </cell>
          <cell r="DL351">
            <v>0</v>
          </cell>
          <cell r="DM351">
            <v>0</v>
          </cell>
          <cell r="DN351">
            <v>0</v>
          </cell>
          <cell r="DO351">
            <v>0</v>
          </cell>
          <cell r="DP351">
            <v>0</v>
          </cell>
          <cell r="DQ351">
            <v>0</v>
          </cell>
          <cell r="DR351">
            <v>0</v>
          </cell>
          <cell r="DS351">
            <v>0</v>
          </cell>
        </row>
        <row r="352">
          <cell r="DH352">
            <v>0</v>
          </cell>
          <cell r="DI352">
            <v>0</v>
          </cell>
          <cell r="DJ352">
            <v>0</v>
          </cell>
          <cell r="DK352">
            <v>0</v>
          </cell>
          <cell r="DL352">
            <v>0</v>
          </cell>
          <cell r="DM352">
            <v>0</v>
          </cell>
          <cell r="DN352">
            <v>0</v>
          </cell>
          <cell r="DO352">
            <v>0</v>
          </cell>
          <cell r="DP352">
            <v>0</v>
          </cell>
          <cell r="DQ352">
            <v>0</v>
          </cell>
          <cell r="DR352">
            <v>0</v>
          </cell>
          <cell r="DS352">
            <v>0</v>
          </cell>
        </row>
        <row r="353">
          <cell r="DH353">
            <v>0</v>
          </cell>
          <cell r="DI353">
            <v>0</v>
          </cell>
          <cell r="DJ353">
            <v>0</v>
          </cell>
          <cell r="DK353">
            <v>0</v>
          </cell>
          <cell r="DL353">
            <v>0</v>
          </cell>
          <cell r="DM353">
            <v>0</v>
          </cell>
          <cell r="DN353">
            <v>0</v>
          </cell>
          <cell r="DO353">
            <v>0</v>
          </cell>
          <cell r="DP353">
            <v>0</v>
          </cell>
          <cell r="DQ353">
            <v>0</v>
          </cell>
          <cell r="DR353">
            <v>0</v>
          </cell>
          <cell r="DS353">
            <v>0</v>
          </cell>
        </row>
        <row r="354">
          <cell r="DH354">
            <v>0</v>
          </cell>
          <cell r="DI354">
            <v>0</v>
          </cell>
          <cell r="DJ354">
            <v>0</v>
          </cell>
          <cell r="DK354">
            <v>0</v>
          </cell>
          <cell r="DL354">
            <v>0</v>
          </cell>
          <cell r="DM354">
            <v>0</v>
          </cell>
          <cell r="DN354">
            <v>0</v>
          </cell>
          <cell r="DO354">
            <v>0</v>
          </cell>
          <cell r="DP354">
            <v>0</v>
          </cell>
          <cell r="DQ354">
            <v>0</v>
          </cell>
          <cell r="DR354">
            <v>0</v>
          </cell>
          <cell r="DS354">
            <v>0</v>
          </cell>
        </row>
        <row r="355">
          <cell r="DH355">
            <v>0</v>
          </cell>
          <cell r="DI355">
            <v>0</v>
          </cell>
          <cell r="DJ355">
            <v>0</v>
          </cell>
          <cell r="DK355">
            <v>0</v>
          </cell>
          <cell r="DL355">
            <v>0</v>
          </cell>
          <cell r="DM355">
            <v>0</v>
          </cell>
          <cell r="DN355">
            <v>0</v>
          </cell>
          <cell r="DO355">
            <v>0</v>
          </cell>
          <cell r="DP355">
            <v>0</v>
          </cell>
          <cell r="DQ355">
            <v>0</v>
          </cell>
          <cell r="DR355">
            <v>0</v>
          </cell>
          <cell r="DS355">
            <v>0</v>
          </cell>
        </row>
        <row r="356">
          <cell r="DH356">
            <v>0</v>
          </cell>
          <cell r="DI356">
            <v>0</v>
          </cell>
          <cell r="DJ356">
            <v>0</v>
          </cell>
          <cell r="DK356">
            <v>0</v>
          </cell>
          <cell r="DL356">
            <v>0</v>
          </cell>
          <cell r="DM356">
            <v>0</v>
          </cell>
          <cell r="DN356">
            <v>0</v>
          </cell>
          <cell r="DO356">
            <v>0</v>
          </cell>
          <cell r="DP356">
            <v>0</v>
          </cell>
          <cell r="DQ356">
            <v>0</v>
          </cell>
          <cell r="DR356">
            <v>0</v>
          </cell>
          <cell r="DS356">
            <v>0</v>
          </cell>
        </row>
        <row r="357">
          <cell r="DH357">
            <v>0</v>
          </cell>
          <cell r="DI357">
            <v>0</v>
          </cell>
          <cell r="DJ357">
            <v>0</v>
          </cell>
          <cell r="DK357">
            <v>0</v>
          </cell>
          <cell r="DL357">
            <v>0</v>
          </cell>
          <cell r="DM357">
            <v>0</v>
          </cell>
          <cell r="DN357">
            <v>0</v>
          </cell>
          <cell r="DO357">
            <v>0</v>
          </cell>
          <cell r="DP357">
            <v>0</v>
          </cell>
          <cell r="DQ357">
            <v>0</v>
          </cell>
          <cell r="DR357">
            <v>0</v>
          </cell>
          <cell r="DS357">
            <v>0</v>
          </cell>
        </row>
        <row r="358">
          <cell r="DH358">
            <v>0</v>
          </cell>
          <cell r="DI358">
            <v>0</v>
          </cell>
          <cell r="DJ358">
            <v>0</v>
          </cell>
          <cell r="DK358">
            <v>0</v>
          </cell>
          <cell r="DL358">
            <v>0</v>
          </cell>
          <cell r="DM358">
            <v>0</v>
          </cell>
          <cell r="DN358">
            <v>0</v>
          </cell>
          <cell r="DO358">
            <v>0</v>
          </cell>
          <cell r="DP358">
            <v>0</v>
          </cell>
          <cell r="DQ358">
            <v>0</v>
          </cell>
          <cell r="DR358">
            <v>0</v>
          </cell>
          <cell r="DS358">
            <v>0</v>
          </cell>
        </row>
        <row r="359">
          <cell r="DH359">
            <v>0</v>
          </cell>
          <cell r="DI359">
            <v>0</v>
          </cell>
          <cell r="DJ359">
            <v>0</v>
          </cell>
          <cell r="DK359">
            <v>0</v>
          </cell>
          <cell r="DL359">
            <v>0</v>
          </cell>
          <cell r="DM359">
            <v>0</v>
          </cell>
          <cell r="DN359">
            <v>0</v>
          </cell>
          <cell r="DO359">
            <v>0</v>
          </cell>
          <cell r="DP359">
            <v>0</v>
          </cell>
          <cell r="DQ359">
            <v>0</v>
          </cell>
          <cell r="DR359">
            <v>0</v>
          </cell>
          <cell r="DS359">
            <v>0</v>
          </cell>
        </row>
        <row r="360">
          <cell r="DH360">
            <v>0</v>
          </cell>
          <cell r="DI360">
            <v>0</v>
          </cell>
          <cell r="DJ360">
            <v>0</v>
          </cell>
          <cell r="DK360">
            <v>0</v>
          </cell>
          <cell r="DL360">
            <v>0</v>
          </cell>
          <cell r="DM360">
            <v>0</v>
          </cell>
          <cell r="DN360">
            <v>0</v>
          </cell>
          <cell r="DO360">
            <v>0</v>
          </cell>
          <cell r="DP360">
            <v>0</v>
          </cell>
          <cell r="DQ360">
            <v>0</v>
          </cell>
          <cell r="DR360">
            <v>0</v>
          </cell>
          <cell r="DS360">
            <v>0</v>
          </cell>
        </row>
        <row r="361">
          <cell r="DH361">
            <v>0</v>
          </cell>
          <cell r="DI361">
            <v>0</v>
          </cell>
          <cell r="DJ361">
            <v>0</v>
          </cell>
          <cell r="DK361">
            <v>0</v>
          </cell>
          <cell r="DL361">
            <v>0</v>
          </cell>
          <cell r="DM361">
            <v>0</v>
          </cell>
          <cell r="DN361">
            <v>0</v>
          </cell>
          <cell r="DO361">
            <v>0</v>
          </cell>
          <cell r="DP361">
            <v>0</v>
          </cell>
          <cell r="DQ361">
            <v>0</v>
          </cell>
          <cell r="DR361">
            <v>0</v>
          </cell>
          <cell r="DS361">
            <v>0</v>
          </cell>
        </row>
        <row r="362">
          <cell r="DH362">
            <v>0</v>
          </cell>
          <cell r="DI362">
            <v>0</v>
          </cell>
          <cell r="DJ362">
            <v>0</v>
          </cell>
          <cell r="DK362">
            <v>0</v>
          </cell>
          <cell r="DL362">
            <v>0</v>
          </cell>
          <cell r="DM362">
            <v>0</v>
          </cell>
          <cell r="DN362">
            <v>0</v>
          </cell>
          <cell r="DO362">
            <v>0</v>
          </cell>
          <cell r="DP362">
            <v>0</v>
          </cell>
          <cell r="DQ362">
            <v>0</v>
          </cell>
          <cell r="DR362">
            <v>0</v>
          </cell>
          <cell r="DS362">
            <v>0</v>
          </cell>
        </row>
        <row r="363">
          <cell r="DH363">
            <v>0</v>
          </cell>
          <cell r="DI363">
            <v>0</v>
          </cell>
          <cell r="DJ363">
            <v>0</v>
          </cell>
          <cell r="DK363">
            <v>0</v>
          </cell>
          <cell r="DL363">
            <v>0</v>
          </cell>
          <cell r="DM363">
            <v>0</v>
          </cell>
          <cell r="DN363">
            <v>0</v>
          </cell>
          <cell r="DO363">
            <v>0</v>
          </cell>
          <cell r="DP363">
            <v>0</v>
          </cell>
          <cell r="DQ363">
            <v>0</v>
          </cell>
          <cell r="DR363">
            <v>0</v>
          </cell>
          <cell r="DS363">
            <v>0</v>
          </cell>
        </row>
        <row r="364">
          <cell r="DH364">
            <v>0</v>
          </cell>
          <cell r="DI364">
            <v>0</v>
          </cell>
          <cell r="DJ364">
            <v>0</v>
          </cell>
          <cell r="DK364">
            <v>0</v>
          </cell>
          <cell r="DL364">
            <v>0</v>
          </cell>
          <cell r="DM364">
            <v>0</v>
          </cell>
          <cell r="DN364">
            <v>0</v>
          </cell>
          <cell r="DO364">
            <v>0</v>
          </cell>
          <cell r="DP364">
            <v>0</v>
          </cell>
          <cell r="DQ364">
            <v>0</v>
          </cell>
          <cell r="DR364">
            <v>0</v>
          </cell>
          <cell r="DS364">
            <v>0</v>
          </cell>
        </row>
        <row r="365">
          <cell r="DH365">
            <v>0</v>
          </cell>
          <cell r="DI365">
            <v>0</v>
          </cell>
          <cell r="DJ365">
            <v>0</v>
          </cell>
          <cell r="DK365">
            <v>0</v>
          </cell>
          <cell r="DL365">
            <v>0</v>
          </cell>
          <cell r="DM365">
            <v>0</v>
          </cell>
          <cell r="DN365">
            <v>0</v>
          </cell>
          <cell r="DO365">
            <v>0</v>
          </cell>
          <cell r="DP365">
            <v>0</v>
          </cell>
          <cell r="DQ365">
            <v>0</v>
          </cell>
          <cell r="DR365">
            <v>0</v>
          </cell>
          <cell r="DS365">
            <v>0</v>
          </cell>
        </row>
        <row r="366">
          <cell r="DH366">
            <v>0</v>
          </cell>
          <cell r="DI366">
            <v>0</v>
          </cell>
          <cell r="DJ366">
            <v>0</v>
          </cell>
          <cell r="DK366">
            <v>0</v>
          </cell>
          <cell r="DL366">
            <v>0</v>
          </cell>
          <cell r="DM366">
            <v>0</v>
          </cell>
          <cell r="DN366">
            <v>0</v>
          </cell>
          <cell r="DO366">
            <v>0</v>
          </cell>
          <cell r="DP366">
            <v>0</v>
          </cell>
          <cell r="DQ366">
            <v>0</v>
          </cell>
          <cell r="DR366">
            <v>0</v>
          </cell>
          <cell r="DS366">
            <v>0</v>
          </cell>
        </row>
        <row r="367">
          <cell r="DH367">
            <v>0</v>
          </cell>
          <cell r="DI367">
            <v>0</v>
          </cell>
          <cell r="DJ367">
            <v>0</v>
          </cell>
          <cell r="DK367">
            <v>0</v>
          </cell>
          <cell r="DL367">
            <v>0</v>
          </cell>
          <cell r="DM367">
            <v>0</v>
          </cell>
          <cell r="DN367">
            <v>0</v>
          </cell>
          <cell r="DO367">
            <v>0</v>
          </cell>
          <cell r="DP367">
            <v>0</v>
          </cell>
          <cell r="DQ367">
            <v>0</v>
          </cell>
          <cell r="DR367">
            <v>0</v>
          </cell>
          <cell r="DS367">
            <v>0</v>
          </cell>
        </row>
        <row r="368">
          <cell r="DH368">
            <v>0</v>
          </cell>
          <cell r="DI368">
            <v>0</v>
          </cell>
          <cell r="DJ368">
            <v>0</v>
          </cell>
          <cell r="DK368">
            <v>0</v>
          </cell>
          <cell r="DL368">
            <v>0</v>
          </cell>
          <cell r="DM368">
            <v>0</v>
          </cell>
          <cell r="DN368">
            <v>0</v>
          </cell>
          <cell r="DO368">
            <v>0</v>
          </cell>
          <cell r="DP368">
            <v>0</v>
          </cell>
          <cell r="DQ368">
            <v>0</v>
          </cell>
          <cell r="DR368">
            <v>0</v>
          </cell>
          <cell r="DS368">
            <v>0</v>
          </cell>
        </row>
        <row r="369">
          <cell r="DH369">
            <v>0</v>
          </cell>
          <cell r="DI369">
            <v>0</v>
          </cell>
          <cell r="DJ369">
            <v>0</v>
          </cell>
          <cell r="DK369">
            <v>0</v>
          </cell>
          <cell r="DL369">
            <v>0</v>
          </cell>
          <cell r="DM369">
            <v>0</v>
          </cell>
          <cell r="DN369">
            <v>0</v>
          </cell>
          <cell r="DO369">
            <v>0</v>
          </cell>
          <cell r="DP369">
            <v>0</v>
          </cell>
          <cell r="DQ369">
            <v>0</v>
          </cell>
          <cell r="DR369">
            <v>0</v>
          </cell>
          <cell r="DS369">
            <v>0</v>
          </cell>
        </row>
        <row r="370">
          <cell r="DH370">
            <v>0</v>
          </cell>
          <cell r="DI370">
            <v>0</v>
          </cell>
          <cell r="DJ370">
            <v>0</v>
          </cell>
          <cell r="DK370">
            <v>0</v>
          </cell>
          <cell r="DL370">
            <v>0</v>
          </cell>
          <cell r="DM370">
            <v>0</v>
          </cell>
          <cell r="DN370">
            <v>0</v>
          </cell>
          <cell r="DO370">
            <v>0</v>
          </cell>
          <cell r="DP370">
            <v>0</v>
          </cell>
          <cell r="DQ370">
            <v>0</v>
          </cell>
          <cell r="DR370">
            <v>0</v>
          </cell>
          <cell r="DS370">
            <v>0</v>
          </cell>
        </row>
        <row r="371">
          <cell r="DH371">
            <v>0</v>
          </cell>
          <cell r="DI371">
            <v>0</v>
          </cell>
          <cell r="DJ371">
            <v>0</v>
          </cell>
          <cell r="DK371">
            <v>0</v>
          </cell>
          <cell r="DL371">
            <v>0</v>
          </cell>
          <cell r="DM371">
            <v>0</v>
          </cell>
          <cell r="DN371">
            <v>0</v>
          </cell>
          <cell r="DO371">
            <v>0</v>
          </cell>
          <cell r="DP371">
            <v>0</v>
          </cell>
          <cell r="DQ371">
            <v>0</v>
          </cell>
          <cell r="DR371">
            <v>0</v>
          </cell>
          <cell r="DS371">
            <v>0</v>
          </cell>
        </row>
        <row r="372">
          <cell r="DH372">
            <v>0</v>
          </cell>
          <cell r="DI372">
            <v>0</v>
          </cell>
          <cell r="DJ372">
            <v>0</v>
          </cell>
          <cell r="DK372">
            <v>0</v>
          </cell>
          <cell r="DL372">
            <v>0</v>
          </cell>
          <cell r="DM372">
            <v>0</v>
          </cell>
          <cell r="DN372">
            <v>0</v>
          </cell>
          <cell r="DO372">
            <v>0</v>
          </cell>
          <cell r="DP372">
            <v>0</v>
          </cell>
          <cell r="DQ372">
            <v>0</v>
          </cell>
          <cell r="DR372">
            <v>0</v>
          </cell>
          <cell r="DS372">
            <v>0</v>
          </cell>
        </row>
        <row r="373">
          <cell r="DH373">
            <v>0</v>
          </cell>
          <cell r="DI373">
            <v>0</v>
          </cell>
          <cell r="DJ373">
            <v>0</v>
          </cell>
          <cell r="DK373">
            <v>0</v>
          </cell>
          <cell r="DL373">
            <v>0</v>
          </cell>
          <cell r="DM373">
            <v>0</v>
          </cell>
          <cell r="DN373">
            <v>0</v>
          </cell>
          <cell r="DO373">
            <v>0</v>
          </cell>
          <cell r="DP373">
            <v>0</v>
          </cell>
          <cell r="DQ373">
            <v>0</v>
          </cell>
          <cell r="DR373">
            <v>0</v>
          </cell>
          <cell r="DS373">
            <v>0</v>
          </cell>
        </row>
        <row r="374">
          <cell r="DH374">
            <v>0</v>
          </cell>
          <cell r="DI374">
            <v>0</v>
          </cell>
          <cell r="DJ374">
            <v>0</v>
          </cell>
          <cell r="DK374">
            <v>0</v>
          </cell>
          <cell r="DL374">
            <v>0</v>
          </cell>
          <cell r="DM374">
            <v>0</v>
          </cell>
          <cell r="DN374">
            <v>0</v>
          </cell>
          <cell r="DO374">
            <v>0</v>
          </cell>
          <cell r="DP374">
            <v>0</v>
          </cell>
          <cell r="DQ374">
            <v>0</v>
          </cell>
          <cell r="DR374">
            <v>0</v>
          </cell>
          <cell r="DS374">
            <v>0</v>
          </cell>
        </row>
        <row r="375">
          <cell r="DH375">
            <v>0</v>
          </cell>
          <cell r="DI375">
            <v>0</v>
          </cell>
          <cell r="DJ375">
            <v>0</v>
          </cell>
          <cell r="DK375">
            <v>0</v>
          </cell>
          <cell r="DL375">
            <v>0</v>
          </cell>
          <cell r="DM375">
            <v>0</v>
          </cell>
          <cell r="DN375">
            <v>0</v>
          </cell>
          <cell r="DO375">
            <v>0</v>
          </cell>
          <cell r="DP375">
            <v>0</v>
          </cell>
          <cell r="DQ375">
            <v>0</v>
          </cell>
          <cell r="DR375">
            <v>0</v>
          </cell>
          <cell r="DS375">
            <v>0</v>
          </cell>
        </row>
        <row r="376">
          <cell r="DH376">
            <v>0</v>
          </cell>
          <cell r="DI376">
            <v>0</v>
          </cell>
          <cell r="DJ376">
            <v>0</v>
          </cell>
          <cell r="DK376">
            <v>0</v>
          </cell>
          <cell r="DL376">
            <v>0</v>
          </cell>
          <cell r="DM376">
            <v>0</v>
          </cell>
          <cell r="DN376">
            <v>0</v>
          </cell>
          <cell r="DO376">
            <v>0</v>
          </cell>
          <cell r="DP376">
            <v>0</v>
          </cell>
          <cell r="DQ376">
            <v>0</v>
          </cell>
          <cell r="DR376">
            <v>0</v>
          </cell>
          <cell r="DS376">
            <v>0</v>
          </cell>
        </row>
        <row r="377">
          <cell r="DH377">
            <v>0</v>
          </cell>
          <cell r="DI377">
            <v>0</v>
          </cell>
          <cell r="DJ377">
            <v>0</v>
          </cell>
          <cell r="DK377">
            <v>0</v>
          </cell>
          <cell r="DL377">
            <v>0</v>
          </cell>
          <cell r="DM377">
            <v>0</v>
          </cell>
          <cell r="DN377">
            <v>0</v>
          </cell>
          <cell r="DO377">
            <v>0</v>
          </cell>
          <cell r="DP377">
            <v>0</v>
          </cell>
          <cell r="DQ377">
            <v>0</v>
          </cell>
          <cell r="DR377">
            <v>0</v>
          </cell>
          <cell r="DS377">
            <v>0</v>
          </cell>
        </row>
        <row r="378">
          <cell r="DH378">
            <v>0</v>
          </cell>
          <cell r="DI378">
            <v>0</v>
          </cell>
          <cell r="DJ378">
            <v>0</v>
          </cell>
          <cell r="DK378">
            <v>0</v>
          </cell>
          <cell r="DL378">
            <v>0</v>
          </cell>
          <cell r="DM378">
            <v>0</v>
          </cell>
          <cell r="DN378">
            <v>0</v>
          </cell>
          <cell r="DO378">
            <v>0</v>
          </cell>
          <cell r="DP378">
            <v>0</v>
          </cell>
          <cell r="DQ378">
            <v>0</v>
          </cell>
          <cell r="DR378">
            <v>0</v>
          </cell>
          <cell r="DS378">
            <v>0</v>
          </cell>
        </row>
        <row r="379">
          <cell r="DH379">
            <v>0</v>
          </cell>
          <cell r="DI379">
            <v>0</v>
          </cell>
          <cell r="DJ379">
            <v>0</v>
          </cell>
          <cell r="DK379">
            <v>0</v>
          </cell>
          <cell r="DL379">
            <v>0</v>
          </cell>
          <cell r="DM379">
            <v>0</v>
          </cell>
          <cell r="DN379">
            <v>0</v>
          </cell>
          <cell r="DO379">
            <v>0</v>
          </cell>
          <cell r="DP379">
            <v>0</v>
          </cell>
          <cell r="DQ379">
            <v>0</v>
          </cell>
          <cell r="DR379">
            <v>0</v>
          </cell>
          <cell r="DS379">
            <v>0</v>
          </cell>
        </row>
        <row r="380">
          <cell r="DH380">
            <v>0</v>
          </cell>
          <cell r="DI380">
            <v>0</v>
          </cell>
          <cell r="DJ380">
            <v>0</v>
          </cell>
          <cell r="DK380">
            <v>0</v>
          </cell>
          <cell r="DL380">
            <v>0</v>
          </cell>
          <cell r="DM380">
            <v>0</v>
          </cell>
          <cell r="DN380">
            <v>0</v>
          </cell>
          <cell r="DO380">
            <v>0</v>
          </cell>
          <cell r="DP380">
            <v>0</v>
          </cell>
          <cell r="DQ380">
            <v>0</v>
          </cell>
          <cell r="DR380">
            <v>0</v>
          </cell>
          <cell r="DS380">
            <v>0</v>
          </cell>
        </row>
        <row r="381">
          <cell r="DH381">
            <v>0</v>
          </cell>
          <cell r="DI381">
            <v>0</v>
          </cell>
          <cell r="DJ381">
            <v>0</v>
          </cell>
          <cell r="DK381">
            <v>0</v>
          </cell>
          <cell r="DL381">
            <v>0</v>
          </cell>
          <cell r="DM381">
            <v>0</v>
          </cell>
          <cell r="DN381">
            <v>0</v>
          </cell>
          <cell r="DO381">
            <v>0</v>
          </cell>
          <cell r="DP381">
            <v>0</v>
          </cell>
          <cell r="DQ381">
            <v>0</v>
          </cell>
          <cell r="DR381">
            <v>0</v>
          </cell>
          <cell r="DS381">
            <v>0</v>
          </cell>
        </row>
        <row r="382">
          <cell r="DH382">
            <v>0</v>
          </cell>
          <cell r="DI382">
            <v>0</v>
          </cell>
          <cell r="DJ382">
            <v>0</v>
          </cell>
          <cell r="DK382">
            <v>0</v>
          </cell>
          <cell r="DL382">
            <v>0</v>
          </cell>
          <cell r="DM382">
            <v>0</v>
          </cell>
          <cell r="DN382">
            <v>0</v>
          </cell>
          <cell r="DO382">
            <v>0</v>
          </cell>
          <cell r="DP382">
            <v>0</v>
          </cell>
          <cell r="DQ382">
            <v>0</v>
          </cell>
          <cell r="DR382">
            <v>0</v>
          </cell>
          <cell r="DS382">
            <v>0</v>
          </cell>
        </row>
        <row r="383">
          <cell r="DH383">
            <v>0</v>
          </cell>
          <cell r="DI383">
            <v>0</v>
          </cell>
          <cell r="DJ383">
            <v>0</v>
          </cell>
          <cell r="DK383">
            <v>0</v>
          </cell>
          <cell r="DL383">
            <v>0</v>
          </cell>
          <cell r="DM383">
            <v>0</v>
          </cell>
          <cell r="DN383">
            <v>0</v>
          </cell>
          <cell r="DO383">
            <v>0</v>
          </cell>
          <cell r="DP383">
            <v>0</v>
          </cell>
          <cell r="DQ383">
            <v>0</v>
          </cell>
          <cell r="DR383">
            <v>0</v>
          </cell>
          <cell r="DS383">
            <v>0</v>
          </cell>
        </row>
        <row r="384">
          <cell r="DH384">
            <v>0</v>
          </cell>
          <cell r="DI384">
            <v>0</v>
          </cell>
          <cell r="DJ384">
            <v>0</v>
          </cell>
          <cell r="DK384">
            <v>0</v>
          </cell>
          <cell r="DL384">
            <v>0</v>
          </cell>
          <cell r="DM384">
            <v>0</v>
          </cell>
          <cell r="DN384">
            <v>0</v>
          </cell>
          <cell r="DO384">
            <v>0</v>
          </cell>
          <cell r="DP384">
            <v>0</v>
          </cell>
          <cell r="DQ384">
            <v>0</v>
          </cell>
          <cell r="DR384">
            <v>0</v>
          </cell>
          <cell r="DS384">
            <v>0</v>
          </cell>
        </row>
        <row r="385">
          <cell r="DH385">
            <v>0</v>
          </cell>
          <cell r="DI385">
            <v>0</v>
          </cell>
          <cell r="DJ385">
            <v>0</v>
          </cell>
          <cell r="DK385">
            <v>0</v>
          </cell>
          <cell r="DL385">
            <v>0</v>
          </cell>
          <cell r="DM385">
            <v>0</v>
          </cell>
          <cell r="DN385">
            <v>0</v>
          </cell>
          <cell r="DO385">
            <v>0</v>
          </cell>
          <cell r="DP385">
            <v>0</v>
          </cell>
          <cell r="DQ385">
            <v>0</v>
          </cell>
          <cell r="DR385">
            <v>0</v>
          </cell>
          <cell r="DS385">
            <v>0</v>
          </cell>
        </row>
        <row r="386">
          <cell r="DH386">
            <v>0</v>
          </cell>
          <cell r="DI386">
            <v>0</v>
          </cell>
          <cell r="DJ386">
            <v>0</v>
          </cell>
          <cell r="DK386">
            <v>0</v>
          </cell>
          <cell r="DL386">
            <v>0</v>
          </cell>
          <cell r="DM386">
            <v>0</v>
          </cell>
          <cell r="DN386">
            <v>0</v>
          </cell>
          <cell r="DO386">
            <v>0</v>
          </cell>
          <cell r="DP386">
            <v>0</v>
          </cell>
          <cell r="DQ386">
            <v>0</v>
          </cell>
          <cell r="DR386">
            <v>0</v>
          </cell>
          <cell r="DS386">
            <v>0</v>
          </cell>
        </row>
        <row r="387">
          <cell r="DH387">
            <v>0</v>
          </cell>
          <cell r="DI387">
            <v>0</v>
          </cell>
          <cell r="DJ387">
            <v>0</v>
          </cell>
          <cell r="DK387">
            <v>0</v>
          </cell>
          <cell r="DL387">
            <v>0</v>
          </cell>
          <cell r="DM387">
            <v>0</v>
          </cell>
          <cell r="DN387">
            <v>0</v>
          </cell>
          <cell r="DO387">
            <v>0</v>
          </cell>
          <cell r="DP387">
            <v>0</v>
          </cell>
          <cell r="DQ387">
            <v>0</v>
          </cell>
          <cell r="DR387">
            <v>0</v>
          </cell>
          <cell r="DS387">
            <v>0</v>
          </cell>
        </row>
        <row r="388">
          <cell r="DH388">
            <v>0</v>
          </cell>
          <cell r="DI388">
            <v>0</v>
          </cell>
          <cell r="DJ388">
            <v>0</v>
          </cell>
          <cell r="DK388">
            <v>0</v>
          </cell>
          <cell r="DL388">
            <v>0</v>
          </cell>
          <cell r="DM388">
            <v>0</v>
          </cell>
          <cell r="DN388">
            <v>0</v>
          </cell>
          <cell r="DO388">
            <v>0</v>
          </cell>
          <cell r="DP388">
            <v>0</v>
          </cell>
          <cell r="DQ388">
            <v>0</v>
          </cell>
          <cell r="DR388">
            <v>0</v>
          </cell>
          <cell r="DS388">
            <v>0</v>
          </cell>
        </row>
        <row r="389">
          <cell r="DH389">
            <v>0</v>
          </cell>
          <cell r="DI389">
            <v>0</v>
          </cell>
          <cell r="DJ389">
            <v>0</v>
          </cell>
          <cell r="DK389">
            <v>0</v>
          </cell>
          <cell r="DL389">
            <v>0</v>
          </cell>
          <cell r="DM389">
            <v>0</v>
          </cell>
          <cell r="DN389">
            <v>0</v>
          </cell>
          <cell r="DO389">
            <v>0</v>
          </cell>
          <cell r="DP389">
            <v>0</v>
          </cell>
          <cell r="DQ389">
            <v>0</v>
          </cell>
          <cell r="DR389">
            <v>0</v>
          </cell>
          <cell r="DS389">
            <v>0</v>
          </cell>
        </row>
        <row r="390">
          <cell r="DH390">
            <v>0</v>
          </cell>
          <cell r="DI390">
            <v>0</v>
          </cell>
          <cell r="DJ390">
            <v>0</v>
          </cell>
          <cell r="DK390">
            <v>0</v>
          </cell>
          <cell r="DL390">
            <v>0</v>
          </cell>
          <cell r="DM390">
            <v>0</v>
          </cell>
          <cell r="DN390">
            <v>0</v>
          </cell>
          <cell r="DO390">
            <v>0</v>
          </cell>
          <cell r="DP390">
            <v>0</v>
          </cell>
          <cell r="DQ390">
            <v>0</v>
          </cell>
          <cell r="DR390">
            <v>0</v>
          </cell>
          <cell r="DS390">
            <v>0</v>
          </cell>
        </row>
        <row r="391">
          <cell r="DH391">
            <v>0</v>
          </cell>
          <cell r="DI391">
            <v>0</v>
          </cell>
          <cell r="DJ391">
            <v>0</v>
          </cell>
          <cell r="DK391">
            <v>0</v>
          </cell>
          <cell r="DL391">
            <v>0</v>
          </cell>
          <cell r="DM391">
            <v>0</v>
          </cell>
          <cell r="DN391">
            <v>0</v>
          </cell>
          <cell r="DO391">
            <v>0</v>
          </cell>
          <cell r="DP391">
            <v>0</v>
          </cell>
          <cell r="DQ391">
            <v>0</v>
          </cell>
          <cell r="DR391">
            <v>0</v>
          </cell>
          <cell r="DS391">
            <v>0</v>
          </cell>
        </row>
        <row r="392">
          <cell r="DH392">
            <v>0</v>
          </cell>
          <cell r="DI392">
            <v>0</v>
          </cell>
          <cell r="DJ392">
            <v>0</v>
          </cell>
          <cell r="DK392">
            <v>0</v>
          </cell>
          <cell r="DL392">
            <v>0</v>
          </cell>
          <cell r="DM392">
            <v>0</v>
          </cell>
          <cell r="DN392">
            <v>0</v>
          </cell>
          <cell r="DO392">
            <v>0</v>
          </cell>
          <cell r="DP392">
            <v>0</v>
          </cell>
          <cell r="DQ392">
            <v>0</v>
          </cell>
          <cell r="DR392">
            <v>0</v>
          </cell>
          <cell r="DS392">
            <v>0</v>
          </cell>
        </row>
        <row r="393">
          <cell r="DH393">
            <v>0</v>
          </cell>
          <cell r="DI393">
            <v>0</v>
          </cell>
          <cell r="DJ393">
            <v>0</v>
          </cell>
          <cell r="DK393">
            <v>0</v>
          </cell>
          <cell r="DL393">
            <v>0</v>
          </cell>
          <cell r="DM393">
            <v>0</v>
          </cell>
          <cell r="DN393">
            <v>0</v>
          </cell>
          <cell r="DO393">
            <v>0</v>
          </cell>
          <cell r="DP393">
            <v>0</v>
          </cell>
          <cell r="DQ393">
            <v>0</v>
          </cell>
          <cell r="DR393">
            <v>0</v>
          </cell>
          <cell r="DS393">
            <v>0</v>
          </cell>
        </row>
        <row r="394">
          <cell r="DH394">
            <v>0</v>
          </cell>
          <cell r="DI394">
            <v>0</v>
          </cell>
          <cell r="DJ394">
            <v>0</v>
          </cell>
          <cell r="DK394">
            <v>0</v>
          </cell>
          <cell r="DL394">
            <v>0</v>
          </cell>
          <cell r="DM394">
            <v>0</v>
          </cell>
          <cell r="DN394">
            <v>0</v>
          </cell>
          <cell r="DO394">
            <v>0</v>
          </cell>
          <cell r="DP394">
            <v>0</v>
          </cell>
          <cell r="DQ394">
            <v>0</v>
          </cell>
          <cell r="DR394">
            <v>0</v>
          </cell>
          <cell r="DS394">
            <v>0</v>
          </cell>
        </row>
        <row r="395">
          <cell r="DH395">
            <v>0</v>
          </cell>
          <cell r="DI395">
            <v>0</v>
          </cell>
          <cell r="DJ395">
            <v>0</v>
          </cell>
          <cell r="DK395">
            <v>0</v>
          </cell>
          <cell r="DL395">
            <v>0</v>
          </cell>
          <cell r="DM395">
            <v>0</v>
          </cell>
          <cell r="DN395">
            <v>0</v>
          </cell>
          <cell r="DO395">
            <v>0</v>
          </cell>
          <cell r="DP395">
            <v>0</v>
          </cell>
          <cell r="DQ395">
            <v>0</v>
          </cell>
          <cell r="DR395">
            <v>0</v>
          </cell>
          <cell r="DS395">
            <v>0</v>
          </cell>
        </row>
        <row r="396">
          <cell r="DH396">
            <v>0</v>
          </cell>
          <cell r="DI396">
            <v>0</v>
          </cell>
          <cell r="DJ396">
            <v>0</v>
          </cell>
          <cell r="DK396">
            <v>0</v>
          </cell>
          <cell r="DL396">
            <v>0</v>
          </cell>
          <cell r="DM396">
            <v>0</v>
          </cell>
          <cell r="DN396">
            <v>0</v>
          </cell>
          <cell r="DO396">
            <v>0</v>
          </cell>
          <cell r="DP396">
            <v>0</v>
          </cell>
          <cell r="DQ396">
            <v>0</v>
          </cell>
          <cell r="DR396">
            <v>0</v>
          </cell>
          <cell r="DS396">
            <v>0</v>
          </cell>
        </row>
        <row r="397">
          <cell r="DH397">
            <v>0</v>
          </cell>
          <cell r="DI397">
            <v>0</v>
          </cell>
          <cell r="DJ397">
            <v>0</v>
          </cell>
          <cell r="DK397">
            <v>0</v>
          </cell>
          <cell r="DL397">
            <v>0</v>
          </cell>
          <cell r="DM397">
            <v>0</v>
          </cell>
          <cell r="DN397">
            <v>0</v>
          </cell>
          <cell r="DO397">
            <v>0</v>
          </cell>
          <cell r="DP397">
            <v>0</v>
          </cell>
          <cell r="DQ397">
            <v>0</v>
          </cell>
          <cell r="DR397">
            <v>0</v>
          </cell>
          <cell r="DS397">
            <v>0</v>
          </cell>
        </row>
        <row r="398">
          <cell r="DH398">
            <v>0</v>
          </cell>
          <cell r="DI398">
            <v>0</v>
          </cell>
          <cell r="DJ398">
            <v>0</v>
          </cell>
          <cell r="DK398">
            <v>0</v>
          </cell>
          <cell r="DL398">
            <v>0</v>
          </cell>
          <cell r="DM398">
            <v>0</v>
          </cell>
          <cell r="DN398">
            <v>0</v>
          </cell>
          <cell r="DO398">
            <v>0</v>
          </cell>
          <cell r="DP398">
            <v>0</v>
          </cell>
          <cell r="DQ398">
            <v>0</v>
          </cell>
          <cell r="DR398">
            <v>0</v>
          </cell>
          <cell r="DS398">
            <v>0</v>
          </cell>
        </row>
        <row r="399">
          <cell r="DH399">
            <v>0</v>
          </cell>
          <cell r="DI399">
            <v>0</v>
          </cell>
          <cell r="DJ399">
            <v>0</v>
          </cell>
          <cell r="DK399">
            <v>0</v>
          </cell>
          <cell r="DL399">
            <v>0</v>
          </cell>
          <cell r="DM399">
            <v>0</v>
          </cell>
          <cell r="DN399">
            <v>0</v>
          </cell>
          <cell r="DO399">
            <v>0</v>
          </cell>
          <cell r="DP399">
            <v>0</v>
          </cell>
          <cell r="DQ399">
            <v>0</v>
          </cell>
          <cell r="DR399">
            <v>0</v>
          </cell>
          <cell r="DS399">
            <v>0</v>
          </cell>
        </row>
        <row r="400">
          <cell r="DH400">
            <v>0</v>
          </cell>
          <cell r="DI400">
            <v>0</v>
          </cell>
          <cell r="DJ400">
            <v>0</v>
          </cell>
          <cell r="DK400">
            <v>0</v>
          </cell>
          <cell r="DL400">
            <v>0</v>
          </cell>
          <cell r="DM400">
            <v>0</v>
          </cell>
          <cell r="DN400">
            <v>0</v>
          </cell>
          <cell r="DO400">
            <v>0</v>
          </cell>
          <cell r="DP400">
            <v>0</v>
          </cell>
          <cell r="DQ400">
            <v>0</v>
          </cell>
          <cell r="DR400">
            <v>0</v>
          </cell>
          <cell r="DS400">
            <v>0</v>
          </cell>
        </row>
        <row r="401">
          <cell r="DH401">
            <v>0</v>
          </cell>
          <cell r="DI401">
            <v>0</v>
          </cell>
          <cell r="DJ401">
            <v>0</v>
          </cell>
          <cell r="DK401">
            <v>0</v>
          </cell>
          <cell r="DL401">
            <v>0</v>
          </cell>
          <cell r="DM401">
            <v>0</v>
          </cell>
          <cell r="DN401">
            <v>0</v>
          </cell>
          <cell r="DO401">
            <v>0</v>
          </cell>
          <cell r="DP401">
            <v>0</v>
          </cell>
          <cell r="DQ401">
            <v>0</v>
          </cell>
          <cell r="DR401">
            <v>0</v>
          </cell>
          <cell r="DS401">
            <v>0</v>
          </cell>
        </row>
        <row r="402">
          <cell r="DH402">
            <v>0</v>
          </cell>
          <cell r="DI402">
            <v>0</v>
          </cell>
          <cell r="DJ402">
            <v>0</v>
          </cell>
          <cell r="DK402">
            <v>0</v>
          </cell>
          <cell r="DL402">
            <v>0</v>
          </cell>
          <cell r="DM402">
            <v>0</v>
          </cell>
          <cell r="DN402">
            <v>0</v>
          </cell>
          <cell r="DO402">
            <v>0</v>
          </cell>
          <cell r="DP402">
            <v>0</v>
          </cell>
          <cell r="DQ402">
            <v>0</v>
          </cell>
          <cell r="DR402">
            <v>0</v>
          </cell>
          <cell r="DS402">
            <v>0</v>
          </cell>
        </row>
        <row r="403">
          <cell r="DH403">
            <v>0</v>
          </cell>
          <cell r="DI403">
            <v>0</v>
          </cell>
          <cell r="DJ403">
            <v>0</v>
          </cell>
          <cell r="DK403">
            <v>0</v>
          </cell>
          <cell r="DL403">
            <v>0</v>
          </cell>
          <cell r="DM403">
            <v>0</v>
          </cell>
          <cell r="DN403">
            <v>0</v>
          </cell>
          <cell r="DO403">
            <v>0</v>
          </cell>
          <cell r="DP403">
            <v>0</v>
          </cell>
          <cell r="DQ403">
            <v>0</v>
          </cell>
          <cell r="DR403">
            <v>0</v>
          </cell>
          <cell r="DS403">
            <v>0</v>
          </cell>
        </row>
        <row r="404">
          <cell r="DH404">
            <v>0</v>
          </cell>
          <cell r="DI404">
            <v>0</v>
          </cell>
          <cell r="DJ404">
            <v>0</v>
          </cell>
          <cell r="DK404">
            <v>0</v>
          </cell>
          <cell r="DL404">
            <v>0</v>
          </cell>
          <cell r="DM404">
            <v>0</v>
          </cell>
          <cell r="DN404">
            <v>0</v>
          </cell>
          <cell r="DO404">
            <v>0</v>
          </cell>
          <cell r="DP404">
            <v>0</v>
          </cell>
          <cell r="DQ404">
            <v>0</v>
          </cell>
          <cell r="DR404">
            <v>0</v>
          </cell>
          <cell r="DS404">
            <v>0</v>
          </cell>
        </row>
        <row r="405">
          <cell r="DH405">
            <v>0</v>
          </cell>
          <cell r="DI405">
            <v>0</v>
          </cell>
          <cell r="DJ405">
            <v>0</v>
          </cell>
          <cell r="DK405">
            <v>0</v>
          </cell>
          <cell r="DL405">
            <v>0</v>
          </cell>
          <cell r="DM405">
            <v>0</v>
          </cell>
          <cell r="DN405">
            <v>0</v>
          </cell>
          <cell r="DO405">
            <v>0</v>
          </cell>
          <cell r="DP405">
            <v>0</v>
          </cell>
          <cell r="DQ405">
            <v>0</v>
          </cell>
          <cell r="DR405">
            <v>0</v>
          </cell>
          <cell r="DS405">
            <v>0</v>
          </cell>
        </row>
        <row r="406">
          <cell r="DH406">
            <v>0</v>
          </cell>
          <cell r="DI406">
            <v>0</v>
          </cell>
          <cell r="DJ406">
            <v>0</v>
          </cell>
          <cell r="DK406">
            <v>0</v>
          </cell>
          <cell r="DL406">
            <v>0</v>
          </cell>
          <cell r="DM406">
            <v>0</v>
          </cell>
          <cell r="DN406">
            <v>0</v>
          </cell>
          <cell r="DO406">
            <v>0</v>
          </cell>
          <cell r="DP406">
            <v>0</v>
          </cell>
          <cell r="DQ406">
            <v>0</v>
          </cell>
          <cell r="DR406">
            <v>0</v>
          </cell>
          <cell r="DS406">
            <v>0</v>
          </cell>
        </row>
        <row r="407">
          <cell r="DH407">
            <v>0</v>
          </cell>
          <cell r="DI407">
            <v>0</v>
          </cell>
          <cell r="DJ407">
            <v>0</v>
          </cell>
          <cell r="DK407">
            <v>0</v>
          </cell>
          <cell r="DL407">
            <v>0</v>
          </cell>
          <cell r="DM407">
            <v>0</v>
          </cell>
          <cell r="DN407">
            <v>0</v>
          </cell>
          <cell r="DO407">
            <v>0</v>
          </cell>
          <cell r="DP407">
            <v>0</v>
          </cell>
          <cell r="DQ407">
            <v>0</v>
          </cell>
          <cell r="DR407">
            <v>0</v>
          </cell>
          <cell r="DS407">
            <v>0</v>
          </cell>
        </row>
        <row r="408">
          <cell r="DH408">
            <v>0</v>
          </cell>
          <cell r="DI408">
            <v>0</v>
          </cell>
          <cell r="DJ408">
            <v>0</v>
          </cell>
          <cell r="DK408">
            <v>0</v>
          </cell>
          <cell r="DL408">
            <v>0</v>
          </cell>
          <cell r="DM408">
            <v>0</v>
          </cell>
          <cell r="DN408">
            <v>0</v>
          </cell>
          <cell r="DO408">
            <v>0</v>
          </cell>
          <cell r="DP408">
            <v>0</v>
          </cell>
          <cell r="DQ408">
            <v>0</v>
          </cell>
          <cell r="DR408">
            <v>0</v>
          </cell>
          <cell r="DS408">
            <v>0</v>
          </cell>
        </row>
        <row r="409">
          <cell r="DH409">
            <v>0</v>
          </cell>
          <cell r="DI409">
            <v>0</v>
          </cell>
          <cell r="DJ409">
            <v>0</v>
          </cell>
          <cell r="DK409">
            <v>0</v>
          </cell>
          <cell r="DL409">
            <v>0</v>
          </cell>
          <cell r="DM409">
            <v>0</v>
          </cell>
          <cell r="DN409">
            <v>0</v>
          </cell>
          <cell r="DO409">
            <v>0</v>
          </cell>
          <cell r="DP409">
            <v>0</v>
          </cell>
          <cell r="DQ409">
            <v>0</v>
          </cell>
          <cell r="DR409">
            <v>0</v>
          </cell>
          <cell r="DS409">
            <v>0</v>
          </cell>
        </row>
        <row r="410">
          <cell r="DH410">
            <v>0</v>
          </cell>
          <cell r="DI410">
            <v>0</v>
          </cell>
          <cell r="DJ410">
            <v>0</v>
          </cell>
          <cell r="DK410">
            <v>0</v>
          </cell>
          <cell r="DL410">
            <v>0</v>
          </cell>
          <cell r="DM410">
            <v>0</v>
          </cell>
          <cell r="DN410">
            <v>0</v>
          </cell>
          <cell r="DO410">
            <v>0</v>
          </cell>
          <cell r="DP410">
            <v>0</v>
          </cell>
          <cell r="DQ410">
            <v>0</v>
          </cell>
          <cell r="DR410">
            <v>0</v>
          </cell>
          <cell r="DS410">
            <v>0</v>
          </cell>
        </row>
        <row r="411">
          <cell r="DH411">
            <v>0</v>
          </cell>
          <cell r="DI411">
            <v>0</v>
          </cell>
          <cell r="DJ411">
            <v>0</v>
          </cell>
          <cell r="DK411">
            <v>0</v>
          </cell>
          <cell r="DL411">
            <v>0</v>
          </cell>
          <cell r="DM411">
            <v>0</v>
          </cell>
          <cell r="DN411">
            <v>0</v>
          </cell>
          <cell r="DO411">
            <v>0</v>
          </cell>
          <cell r="DP411">
            <v>0</v>
          </cell>
          <cell r="DQ411">
            <v>0</v>
          </cell>
          <cell r="DR411">
            <v>0</v>
          </cell>
          <cell r="DS411">
            <v>0</v>
          </cell>
        </row>
        <row r="412">
          <cell r="DH412">
            <v>0</v>
          </cell>
          <cell r="DI412">
            <v>0</v>
          </cell>
          <cell r="DJ412">
            <v>0</v>
          </cell>
          <cell r="DK412">
            <v>0</v>
          </cell>
          <cell r="DL412">
            <v>0</v>
          </cell>
          <cell r="DM412">
            <v>0</v>
          </cell>
          <cell r="DN412">
            <v>0</v>
          </cell>
          <cell r="DO412">
            <v>0</v>
          </cell>
          <cell r="DP412">
            <v>0</v>
          </cell>
          <cell r="DQ412">
            <v>0</v>
          </cell>
          <cell r="DR412">
            <v>0</v>
          </cell>
          <cell r="DS412">
            <v>0</v>
          </cell>
        </row>
        <row r="413">
          <cell r="DH413">
            <v>0</v>
          </cell>
          <cell r="DI413">
            <v>0</v>
          </cell>
          <cell r="DJ413">
            <v>0</v>
          </cell>
          <cell r="DK413">
            <v>0</v>
          </cell>
          <cell r="DL413">
            <v>0</v>
          </cell>
          <cell r="DM413">
            <v>0</v>
          </cell>
          <cell r="DN413">
            <v>0</v>
          </cell>
          <cell r="DO413">
            <v>0</v>
          </cell>
          <cell r="DP413">
            <v>0</v>
          </cell>
          <cell r="DQ413">
            <v>0</v>
          </cell>
          <cell r="DR413">
            <v>0</v>
          </cell>
          <cell r="DS413">
            <v>0</v>
          </cell>
        </row>
        <row r="414">
          <cell r="DH414">
            <v>0</v>
          </cell>
          <cell r="DI414">
            <v>0</v>
          </cell>
          <cell r="DJ414">
            <v>0</v>
          </cell>
          <cell r="DK414">
            <v>0</v>
          </cell>
          <cell r="DL414">
            <v>0</v>
          </cell>
          <cell r="DM414">
            <v>0</v>
          </cell>
          <cell r="DN414">
            <v>0</v>
          </cell>
          <cell r="DO414">
            <v>0</v>
          </cell>
          <cell r="DP414">
            <v>0</v>
          </cell>
          <cell r="DQ414">
            <v>0</v>
          </cell>
          <cell r="DR414">
            <v>0</v>
          </cell>
          <cell r="DS414">
            <v>0</v>
          </cell>
        </row>
        <row r="415">
          <cell r="DH415">
            <v>0</v>
          </cell>
          <cell r="DI415">
            <v>0</v>
          </cell>
          <cell r="DJ415">
            <v>0</v>
          </cell>
          <cell r="DK415">
            <v>0</v>
          </cell>
          <cell r="DL415">
            <v>0</v>
          </cell>
          <cell r="DM415">
            <v>0</v>
          </cell>
          <cell r="DN415">
            <v>0</v>
          </cell>
          <cell r="DO415">
            <v>0</v>
          </cell>
          <cell r="DP415">
            <v>0</v>
          </cell>
          <cell r="DQ415">
            <v>0</v>
          </cell>
          <cell r="DR415">
            <v>0</v>
          </cell>
          <cell r="DS415">
            <v>0</v>
          </cell>
        </row>
        <row r="416">
          <cell r="DH416">
            <v>0</v>
          </cell>
          <cell r="DI416">
            <v>0</v>
          </cell>
          <cell r="DJ416">
            <v>0</v>
          </cell>
          <cell r="DK416">
            <v>0</v>
          </cell>
          <cell r="DL416">
            <v>0</v>
          </cell>
          <cell r="DM416">
            <v>0</v>
          </cell>
          <cell r="DN416">
            <v>0</v>
          </cell>
          <cell r="DO416">
            <v>0</v>
          </cell>
          <cell r="DP416">
            <v>0</v>
          </cell>
          <cell r="DQ416">
            <v>0</v>
          </cell>
          <cell r="DR416">
            <v>0</v>
          </cell>
          <cell r="DS416">
            <v>0</v>
          </cell>
        </row>
        <row r="417">
          <cell r="DH417">
            <v>0</v>
          </cell>
          <cell r="DI417">
            <v>0</v>
          </cell>
          <cell r="DJ417">
            <v>0</v>
          </cell>
          <cell r="DK417">
            <v>0</v>
          </cell>
          <cell r="DL417">
            <v>0</v>
          </cell>
          <cell r="DM417">
            <v>0</v>
          </cell>
          <cell r="DN417">
            <v>0</v>
          </cell>
          <cell r="DO417">
            <v>0</v>
          </cell>
          <cell r="DP417">
            <v>0</v>
          </cell>
          <cell r="DQ417">
            <v>0</v>
          </cell>
          <cell r="DR417">
            <v>0</v>
          </cell>
          <cell r="DS417">
            <v>0</v>
          </cell>
        </row>
        <row r="418">
          <cell r="DH418">
            <v>0</v>
          </cell>
          <cell r="DI418">
            <v>0</v>
          </cell>
          <cell r="DJ418">
            <v>0</v>
          </cell>
          <cell r="DK418">
            <v>0</v>
          </cell>
          <cell r="DL418">
            <v>0</v>
          </cell>
          <cell r="DM418">
            <v>0</v>
          </cell>
          <cell r="DN418">
            <v>0</v>
          </cell>
          <cell r="DO418">
            <v>0</v>
          </cell>
          <cell r="DP418">
            <v>0</v>
          </cell>
          <cell r="DQ418">
            <v>0</v>
          </cell>
          <cell r="DR418">
            <v>0</v>
          </cell>
          <cell r="DS418">
            <v>0</v>
          </cell>
        </row>
        <row r="419">
          <cell r="DH419">
            <v>0</v>
          </cell>
          <cell r="DI419">
            <v>0</v>
          </cell>
          <cell r="DJ419">
            <v>0</v>
          </cell>
          <cell r="DK419">
            <v>0</v>
          </cell>
          <cell r="DL419">
            <v>0</v>
          </cell>
          <cell r="DM419">
            <v>0</v>
          </cell>
          <cell r="DN419">
            <v>0</v>
          </cell>
          <cell r="DO419">
            <v>0</v>
          </cell>
          <cell r="DP419">
            <v>0</v>
          </cell>
          <cell r="DQ419">
            <v>0</v>
          </cell>
          <cell r="DR419">
            <v>0</v>
          </cell>
          <cell r="DS419">
            <v>0</v>
          </cell>
        </row>
        <row r="420">
          <cell r="DH420">
            <v>0</v>
          </cell>
          <cell r="DI420">
            <v>0</v>
          </cell>
          <cell r="DJ420">
            <v>0</v>
          </cell>
          <cell r="DK420">
            <v>0</v>
          </cell>
          <cell r="DL420">
            <v>0</v>
          </cell>
          <cell r="DM420">
            <v>0</v>
          </cell>
          <cell r="DN420">
            <v>0</v>
          </cell>
          <cell r="DO420">
            <v>0</v>
          </cell>
          <cell r="DP420">
            <v>0</v>
          </cell>
          <cell r="DQ420">
            <v>0</v>
          </cell>
          <cell r="DR420">
            <v>0</v>
          </cell>
          <cell r="DS420">
            <v>0</v>
          </cell>
        </row>
        <row r="421">
          <cell r="DH421">
            <v>0</v>
          </cell>
          <cell r="DI421">
            <v>0</v>
          </cell>
          <cell r="DJ421">
            <v>0</v>
          </cell>
          <cell r="DK421">
            <v>0</v>
          </cell>
          <cell r="DL421">
            <v>0</v>
          </cell>
          <cell r="DM421">
            <v>0</v>
          </cell>
          <cell r="DN421">
            <v>0</v>
          </cell>
          <cell r="DO421">
            <v>0</v>
          </cell>
          <cell r="DP421">
            <v>0</v>
          </cell>
          <cell r="DQ421">
            <v>0</v>
          </cell>
          <cell r="DR421">
            <v>0</v>
          </cell>
          <cell r="DS421">
            <v>0</v>
          </cell>
        </row>
        <row r="422">
          <cell r="DH422">
            <v>0</v>
          </cell>
          <cell r="DI422">
            <v>0</v>
          </cell>
          <cell r="DJ422">
            <v>0</v>
          </cell>
          <cell r="DK422">
            <v>0</v>
          </cell>
          <cell r="DL422">
            <v>0</v>
          </cell>
          <cell r="DM422">
            <v>0</v>
          </cell>
          <cell r="DN422">
            <v>0</v>
          </cell>
          <cell r="DO422">
            <v>0</v>
          </cell>
          <cell r="DP422">
            <v>0</v>
          </cell>
          <cell r="DQ422">
            <v>0</v>
          </cell>
          <cell r="DR422">
            <v>0</v>
          </cell>
          <cell r="DS422">
            <v>0</v>
          </cell>
        </row>
        <row r="423">
          <cell r="DH423">
            <v>0</v>
          </cell>
          <cell r="DI423">
            <v>0</v>
          </cell>
          <cell r="DJ423">
            <v>0</v>
          </cell>
          <cell r="DK423">
            <v>0</v>
          </cell>
          <cell r="DL423">
            <v>0</v>
          </cell>
          <cell r="DM423">
            <v>0</v>
          </cell>
          <cell r="DN423">
            <v>0</v>
          </cell>
          <cell r="DO423">
            <v>0</v>
          </cell>
          <cell r="DP423">
            <v>0</v>
          </cell>
          <cell r="DQ423">
            <v>0</v>
          </cell>
          <cell r="DR423">
            <v>0</v>
          </cell>
          <cell r="DS423">
            <v>0</v>
          </cell>
        </row>
        <row r="424">
          <cell r="DH424">
            <v>0</v>
          </cell>
          <cell r="DI424">
            <v>0</v>
          </cell>
          <cell r="DJ424">
            <v>0</v>
          </cell>
          <cell r="DK424">
            <v>0</v>
          </cell>
          <cell r="DL424">
            <v>0</v>
          </cell>
          <cell r="DM424">
            <v>0</v>
          </cell>
          <cell r="DN424">
            <v>0</v>
          </cell>
          <cell r="DO424">
            <v>0</v>
          </cell>
          <cell r="DP424">
            <v>0</v>
          </cell>
          <cell r="DQ424">
            <v>0</v>
          </cell>
          <cell r="DR424">
            <v>0</v>
          </cell>
          <cell r="DS424">
            <v>0</v>
          </cell>
        </row>
        <row r="425">
          <cell r="DH425">
            <v>0</v>
          </cell>
          <cell r="DI425">
            <v>0</v>
          </cell>
          <cell r="DJ425">
            <v>0</v>
          </cell>
          <cell r="DK425">
            <v>0</v>
          </cell>
          <cell r="DL425">
            <v>0</v>
          </cell>
          <cell r="DM425">
            <v>0</v>
          </cell>
          <cell r="DN425">
            <v>0</v>
          </cell>
          <cell r="DO425">
            <v>0</v>
          </cell>
          <cell r="DP425">
            <v>0</v>
          </cell>
          <cell r="DQ425">
            <v>0</v>
          </cell>
          <cell r="DR425">
            <v>0</v>
          </cell>
          <cell r="DS425">
            <v>0</v>
          </cell>
        </row>
        <row r="426">
          <cell r="DH426">
            <v>0</v>
          </cell>
          <cell r="DI426">
            <v>0</v>
          </cell>
          <cell r="DJ426">
            <v>0</v>
          </cell>
          <cell r="DK426">
            <v>0</v>
          </cell>
          <cell r="DL426">
            <v>0</v>
          </cell>
          <cell r="DM426">
            <v>0</v>
          </cell>
          <cell r="DN426">
            <v>0</v>
          </cell>
          <cell r="DO426">
            <v>0</v>
          </cell>
          <cell r="DP426">
            <v>0</v>
          </cell>
          <cell r="DQ426">
            <v>0</v>
          </cell>
          <cell r="DR426">
            <v>0</v>
          </cell>
          <cell r="DS426">
            <v>0</v>
          </cell>
        </row>
        <row r="427">
          <cell r="DH427">
            <v>0</v>
          </cell>
          <cell r="DI427">
            <v>0</v>
          </cell>
          <cell r="DJ427">
            <v>0</v>
          </cell>
          <cell r="DK427">
            <v>0</v>
          </cell>
          <cell r="DL427">
            <v>0</v>
          </cell>
          <cell r="DM427">
            <v>0</v>
          </cell>
          <cell r="DN427">
            <v>0</v>
          </cell>
          <cell r="DO427">
            <v>0</v>
          </cell>
          <cell r="DP427">
            <v>0</v>
          </cell>
          <cell r="DQ427">
            <v>0</v>
          </cell>
          <cell r="DR427">
            <v>0</v>
          </cell>
          <cell r="DS427">
            <v>0</v>
          </cell>
        </row>
        <row r="428">
          <cell r="DH428">
            <v>0</v>
          </cell>
          <cell r="DI428">
            <v>0</v>
          </cell>
          <cell r="DJ428">
            <v>0</v>
          </cell>
          <cell r="DK428">
            <v>0</v>
          </cell>
          <cell r="DL428">
            <v>0</v>
          </cell>
          <cell r="DM428">
            <v>0</v>
          </cell>
          <cell r="DN428">
            <v>0</v>
          </cell>
          <cell r="DO428">
            <v>0</v>
          </cell>
          <cell r="DP428">
            <v>0</v>
          </cell>
          <cell r="DQ428">
            <v>0</v>
          </cell>
          <cell r="DR428">
            <v>0</v>
          </cell>
          <cell r="DS428">
            <v>0</v>
          </cell>
        </row>
        <row r="429">
          <cell r="DH429">
            <v>0</v>
          </cell>
          <cell r="DI429">
            <v>0</v>
          </cell>
          <cell r="DJ429">
            <v>0</v>
          </cell>
          <cell r="DK429">
            <v>0</v>
          </cell>
          <cell r="DL429">
            <v>0</v>
          </cell>
          <cell r="DM429">
            <v>0</v>
          </cell>
          <cell r="DN429">
            <v>0</v>
          </cell>
          <cell r="DO429">
            <v>0</v>
          </cell>
          <cell r="DP429">
            <v>0</v>
          </cell>
          <cell r="DQ429">
            <v>0</v>
          </cell>
          <cell r="DR429">
            <v>0</v>
          </cell>
          <cell r="DS429">
            <v>0</v>
          </cell>
        </row>
        <row r="430">
          <cell r="DH430">
            <v>0</v>
          </cell>
          <cell r="DI430">
            <v>0</v>
          </cell>
          <cell r="DJ430">
            <v>0</v>
          </cell>
          <cell r="DK430">
            <v>0</v>
          </cell>
          <cell r="DL430">
            <v>0</v>
          </cell>
          <cell r="DM430">
            <v>0</v>
          </cell>
          <cell r="DN430">
            <v>0</v>
          </cell>
          <cell r="DO430">
            <v>0</v>
          </cell>
          <cell r="DP430">
            <v>0</v>
          </cell>
          <cell r="DQ430">
            <v>0</v>
          </cell>
          <cell r="DR430">
            <v>0</v>
          </cell>
          <cell r="DS430">
            <v>0</v>
          </cell>
        </row>
        <row r="431">
          <cell r="DH431">
            <v>0</v>
          </cell>
          <cell r="DI431">
            <v>0</v>
          </cell>
          <cell r="DJ431">
            <v>0</v>
          </cell>
          <cell r="DK431">
            <v>0</v>
          </cell>
          <cell r="DL431">
            <v>0</v>
          </cell>
          <cell r="DM431">
            <v>0</v>
          </cell>
          <cell r="DN431">
            <v>0</v>
          </cell>
          <cell r="DO431">
            <v>0</v>
          </cell>
          <cell r="DP431">
            <v>0</v>
          </cell>
          <cell r="DQ431">
            <v>0</v>
          </cell>
          <cell r="DR431">
            <v>0</v>
          </cell>
          <cell r="DS431">
            <v>0</v>
          </cell>
        </row>
        <row r="432">
          <cell r="DH432">
            <v>0</v>
          </cell>
          <cell r="DI432">
            <v>0</v>
          </cell>
          <cell r="DJ432">
            <v>0</v>
          </cell>
          <cell r="DK432">
            <v>0</v>
          </cell>
          <cell r="DL432">
            <v>0</v>
          </cell>
          <cell r="DM432">
            <v>0</v>
          </cell>
          <cell r="DN432">
            <v>0</v>
          </cell>
          <cell r="DO432">
            <v>0</v>
          </cell>
          <cell r="DP432">
            <v>0</v>
          </cell>
          <cell r="DQ432">
            <v>0</v>
          </cell>
          <cell r="DR432">
            <v>0</v>
          </cell>
          <cell r="DS432">
            <v>0</v>
          </cell>
        </row>
        <row r="433">
          <cell r="DH433">
            <v>0</v>
          </cell>
          <cell r="DI433">
            <v>0</v>
          </cell>
          <cell r="DJ433">
            <v>0</v>
          </cell>
          <cell r="DK433">
            <v>0</v>
          </cell>
          <cell r="DL433">
            <v>0</v>
          </cell>
          <cell r="DM433">
            <v>0</v>
          </cell>
          <cell r="DN433">
            <v>0</v>
          </cell>
          <cell r="DO433">
            <v>0</v>
          </cell>
          <cell r="DP433">
            <v>0</v>
          </cell>
          <cell r="DQ433">
            <v>0</v>
          </cell>
          <cell r="DR433">
            <v>0</v>
          </cell>
          <cell r="DS433">
            <v>0</v>
          </cell>
        </row>
        <row r="434">
          <cell r="DH434">
            <v>0</v>
          </cell>
          <cell r="DI434">
            <v>0</v>
          </cell>
          <cell r="DJ434">
            <v>0</v>
          </cell>
          <cell r="DK434">
            <v>0</v>
          </cell>
          <cell r="DL434">
            <v>0</v>
          </cell>
          <cell r="DM434">
            <v>0</v>
          </cell>
          <cell r="DN434">
            <v>0</v>
          </cell>
          <cell r="DO434">
            <v>0</v>
          </cell>
          <cell r="DP434">
            <v>0</v>
          </cell>
          <cell r="DQ434">
            <v>0</v>
          </cell>
          <cell r="DR434">
            <v>0</v>
          </cell>
          <cell r="DS434">
            <v>0</v>
          </cell>
        </row>
        <row r="435">
          <cell r="DH435">
            <v>0</v>
          </cell>
          <cell r="DI435">
            <v>0</v>
          </cell>
          <cell r="DJ435">
            <v>0</v>
          </cell>
          <cell r="DK435">
            <v>0</v>
          </cell>
          <cell r="DL435">
            <v>0</v>
          </cell>
          <cell r="DM435">
            <v>0</v>
          </cell>
          <cell r="DN435">
            <v>0</v>
          </cell>
          <cell r="DO435">
            <v>0</v>
          </cell>
          <cell r="DP435">
            <v>0</v>
          </cell>
          <cell r="DQ435">
            <v>0</v>
          </cell>
          <cell r="DR435">
            <v>0</v>
          </cell>
          <cell r="DS435">
            <v>0</v>
          </cell>
        </row>
        <row r="436">
          <cell r="DH436">
            <v>0</v>
          </cell>
          <cell r="DI436">
            <v>0</v>
          </cell>
          <cell r="DJ436">
            <v>0</v>
          </cell>
          <cell r="DK436">
            <v>0</v>
          </cell>
          <cell r="DL436">
            <v>0</v>
          </cell>
          <cell r="DM436">
            <v>0</v>
          </cell>
          <cell r="DN436">
            <v>0</v>
          </cell>
          <cell r="DO436">
            <v>0</v>
          </cell>
          <cell r="DP436">
            <v>0</v>
          </cell>
          <cell r="DQ436">
            <v>0</v>
          </cell>
          <cell r="DR436">
            <v>0</v>
          </cell>
          <cell r="DS436">
            <v>0</v>
          </cell>
        </row>
        <row r="437">
          <cell r="DH437">
            <v>0</v>
          </cell>
          <cell r="DI437">
            <v>0</v>
          </cell>
          <cell r="DJ437">
            <v>0</v>
          </cell>
          <cell r="DK437">
            <v>0</v>
          </cell>
          <cell r="DL437">
            <v>0</v>
          </cell>
          <cell r="DM437">
            <v>0</v>
          </cell>
          <cell r="DN437">
            <v>0</v>
          </cell>
          <cell r="DO437">
            <v>0</v>
          </cell>
          <cell r="DP437">
            <v>0</v>
          </cell>
          <cell r="DQ437">
            <v>0</v>
          </cell>
          <cell r="DR437">
            <v>0</v>
          </cell>
          <cell r="DS437">
            <v>0</v>
          </cell>
        </row>
        <row r="438">
          <cell r="DH438">
            <v>0</v>
          </cell>
          <cell r="DI438">
            <v>0</v>
          </cell>
          <cell r="DJ438">
            <v>0</v>
          </cell>
          <cell r="DK438">
            <v>0</v>
          </cell>
          <cell r="DL438">
            <v>0</v>
          </cell>
          <cell r="DM438">
            <v>0</v>
          </cell>
          <cell r="DN438">
            <v>0</v>
          </cell>
          <cell r="DO438">
            <v>0</v>
          </cell>
          <cell r="DP438">
            <v>0</v>
          </cell>
          <cell r="DQ438">
            <v>0</v>
          </cell>
          <cell r="DR438">
            <v>0</v>
          </cell>
          <cell r="DS438">
            <v>0</v>
          </cell>
        </row>
        <row r="439">
          <cell r="DH439">
            <v>0</v>
          </cell>
          <cell r="DI439">
            <v>0</v>
          </cell>
          <cell r="DJ439">
            <v>0</v>
          </cell>
          <cell r="DK439">
            <v>0</v>
          </cell>
          <cell r="DL439">
            <v>0</v>
          </cell>
          <cell r="DM439">
            <v>0</v>
          </cell>
          <cell r="DN439">
            <v>0</v>
          </cell>
          <cell r="DO439">
            <v>0</v>
          </cell>
          <cell r="DP439">
            <v>0</v>
          </cell>
          <cell r="DQ439">
            <v>0</v>
          </cell>
          <cell r="DR439">
            <v>0</v>
          </cell>
          <cell r="DS439">
            <v>0</v>
          </cell>
        </row>
        <row r="440">
          <cell r="DH440">
            <v>0</v>
          </cell>
          <cell r="DI440">
            <v>0</v>
          </cell>
          <cell r="DJ440">
            <v>0</v>
          </cell>
          <cell r="DK440">
            <v>0</v>
          </cell>
          <cell r="DL440">
            <v>0</v>
          </cell>
          <cell r="DM440">
            <v>0</v>
          </cell>
          <cell r="DN440">
            <v>0</v>
          </cell>
          <cell r="DO440">
            <v>0</v>
          </cell>
          <cell r="DP440">
            <v>0</v>
          </cell>
          <cell r="DQ440">
            <v>0</v>
          </cell>
          <cell r="DR440">
            <v>0</v>
          </cell>
          <cell r="DS440">
            <v>0</v>
          </cell>
        </row>
        <row r="441">
          <cell r="DH441">
            <v>0</v>
          </cell>
          <cell r="DI441">
            <v>0</v>
          </cell>
          <cell r="DJ441">
            <v>0</v>
          </cell>
          <cell r="DK441">
            <v>0</v>
          </cell>
          <cell r="DL441">
            <v>0</v>
          </cell>
          <cell r="DM441">
            <v>0</v>
          </cell>
          <cell r="DN441">
            <v>0</v>
          </cell>
          <cell r="DO441">
            <v>0</v>
          </cell>
          <cell r="DP441">
            <v>0</v>
          </cell>
          <cell r="DQ441">
            <v>0</v>
          </cell>
          <cell r="DR441">
            <v>0</v>
          </cell>
          <cell r="DS441">
            <v>0</v>
          </cell>
        </row>
        <row r="442">
          <cell r="DH442">
            <v>0</v>
          </cell>
          <cell r="DI442">
            <v>0</v>
          </cell>
          <cell r="DJ442">
            <v>0</v>
          </cell>
          <cell r="DK442">
            <v>0</v>
          </cell>
          <cell r="DL442">
            <v>0</v>
          </cell>
          <cell r="DM442">
            <v>0</v>
          </cell>
          <cell r="DN442">
            <v>0</v>
          </cell>
          <cell r="DO442">
            <v>0</v>
          </cell>
          <cell r="DP442">
            <v>0</v>
          </cell>
          <cell r="DQ442">
            <v>0</v>
          </cell>
          <cell r="DR442">
            <v>0</v>
          </cell>
          <cell r="DS442">
            <v>0</v>
          </cell>
        </row>
        <row r="443">
          <cell r="DH443">
            <v>0</v>
          </cell>
          <cell r="DI443">
            <v>0</v>
          </cell>
          <cell r="DJ443">
            <v>0</v>
          </cell>
          <cell r="DK443">
            <v>0</v>
          </cell>
          <cell r="DL443">
            <v>0</v>
          </cell>
          <cell r="DM443">
            <v>0</v>
          </cell>
          <cell r="DN443">
            <v>0</v>
          </cell>
          <cell r="DO443">
            <v>0</v>
          </cell>
          <cell r="DP443">
            <v>0</v>
          </cell>
          <cell r="DQ443">
            <v>0</v>
          </cell>
          <cell r="DR443">
            <v>0</v>
          </cell>
          <cell r="DS443">
            <v>0</v>
          </cell>
        </row>
        <row r="444">
          <cell r="DH444">
            <v>0</v>
          </cell>
          <cell r="DI444">
            <v>0</v>
          </cell>
          <cell r="DJ444">
            <v>0</v>
          </cell>
          <cell r="DK444">
            <v>0</v>
          </cell>
          <cell r="DL444">
            <v>0</v>
          </cell>
          <cell r="DM444">
            <v>0</v>
          </cell>
          <cell r="DN444">
            <v>0</v>
          </cell>
          <cell r="DO444">
            <v>0</v>
          </cell>
          <cell r="DP444">
            <v>0</v>
          </cell>
          <cell r="DQ444">
            <v>0</v>
          </cell>
          <cell r="DR444">
            <v>0</v>
          </cell>
          <cell r="DS444">
            <v>0</v>
          </cell>
        </row>
        <row r="445">
          <cell r="DH445">
            <v>0</v>
          </cell>
          <cell r="DI445">
            <v>0</v>
          </cell>
          <cell r="DJ445">
            <v>0</v>
          </cell>
          <cell r="DK445">
            <v>0</v>
          </cell>
          <cell r="DL445">
            <v>0</v>
          </cell>
          <cell r="DM445">
            <v>0</v>
          </cell>
          <cell r="DN445">
            <v>0</v>
          </cell>
          <cell r="DO445">
            <v>0</v>
          </cell>
          <cell r="DP445">
            <v>0</v>
          </cell>
          <cell r="DQ445">
            <v>0</v>
          </cell>
          <cell r="DR445">
            <v>0</v>
          </cell>
          <cell r="DS445">
            <v>0</v>
          </cell>
        </row>
        <row r="446">
          <cell r="DH446">
            <v>0</v>
          </cell>
          <cell r="DI446">
            <v>0</v>
          </cell>
          <cell r="DJ446">
            <v>0</v>
          </cell>
          <cell r="DK446">
            <v>0</v>
          </cell>
          <cell r="DL446">
            <v>0</v>
          </cell>
          <cell r="DM446">
            <v>0</v>
          </cell>
          <cell r="DN446">
            <v>0</v>
          </cell>
          <cell r="DO446">
            <v>0</v>
          </cell>
          <cell r="DP446">
            <v>0</v>
          </cell>
          <cell r="DQ446">
            <v>0</v>
          </cell>
          <cell r="DR446">
            <v>0</v>
          </cell>
          <cell r="DS446">
            <v>0</v>
          </cell>
        </row>
        <row r="447">
          <cell r="DH447">
            <v>0</v>
          </cell>
          <cell r="DI447">
            <v>0</v>
          </cell>
          <cell r="DJ447">
            <v>0</v>
          </cell>
          <cell r="DK447">
            <v>0</v>
          </cell>
          <cell r="DL447">
            <v>0</v>
          </cell>
          <cell r="DM447">
            <v>0</v>
          </cell>
          <cell r="DN447">
            <v>0</v>
          </cell>
          <cell r="DO447">
            <v>0</v>
          </cell>
          <cell r="DP447">
            <v>0</v>
          </cell>
          <cell r="DQ447">
            <v>0</v>
          </cell>
          <cell r="DR447">
            <v>0</v>
          </cell>
          <cell r="DS447">
            <v>0</v>
          </cell>
        </row>
        <row r="448">
          <cell r="DH448">
            <v>0</v>
          </cell>
          <cell r="DI448">
            <v>0</v>
          </cell>
          <cell r="DJ448">
            <v>0</v>
          </cell>
          <cell r="DK448">
            <v>0</v>
          </cell>
          <cell r="DL448">
            <v>0</v>
          </cell>
          <cell r="DM448">
            <v>0</v>
          </cell>
          <cell r="DN448">
            <v>0</v>
          </cell>
          <cell r="DO448">
            <v>0</v>
          </cell>
          <cell r="DP448">
            <v>0</v>
          </cell>
          <cell r="DQ448">
            <v>0</v>
          </cell>
          <cell r="DR448">
            <v>0</v>
          </cell>
          <cell r="DS448">
            <v>0</v>
          </cell>
        </row>
        <row r="449">
          <cell r="DH449">
            <v>0</v>
          </cell>
          <cell r="DI449">
            <v>0</v>
          </cell>
          <cell r="DJ449">
            <v>0</v>
          </cell>
          <cell r="DK449">
            <v>0</v>
          </cell>
          <cell r="DL449">
            <v>0</v>
          </cell>
          <cell r="DM449">
            <v>0</v>
          </cell>
          <cell r="DN449">
            <v>0</v>
          </cell>
          <cell r="DO449">
            <v>0</v>
          </cell>
          <cell r="DP449">
            <v>0</v>
          </cell>
          <cell r="DQ449">
            <v>0</v>
          </cell>
          <cell r="DR449">
            <v>0</v>
          </cell>
          <cell r="DS449">
            <v>0</v>
          </cell>
        </row>
        <row r="450">
          <cell r="DH450">
            <v>0</v>
          </cell>
          <cell r="DI450">
            <v>0</v>
          </cell>
          <cell r="DJ450">
            <v>0</v>
          </cell>
          <cell r="DK450">
            <v>0</v>
          </cell>
          <cell r="DL450">
            <v>0</v>
          </cell>
          <cell r="DM450">
            <v>0</v>
          </cell>
          <cell r="DN450">
            <v>0</v>
          </cell>
          <cell r="DO450">
            <v>0</v>
          </cell>
          <cell r="DP450">
            <v>0</v>
          </cell>
          <cell r="DQ450">
            <v>0</v>
          </cell>
          <cell r="DR450">
            <v>0</v>
          </cell>
          <cell r="DS450">
            <v>0</v>
          </cell>
        </row>
        <row r="451">
          <cell r="DH451">
            <v>0</v>
          </cell>
          <cell r="DI451">
            <v>0</v>
          </cell>
          <cell r="DJ451">
            <v>0</v>
          </cell>
          <cell r="DK451">
            <v>0</v>
          </cell>
          <cell r="DL451">
            <v>0</v>
          </cell>
          <cell r="DM451">
            <v>0</v>
          </cell>
          <cell r="DN451">
            <v>0</v>
          </cell>
          <cell r="DO451">
            <v>0</v>
          </cell>
          <cell r="DP451">
            <v>0</v>
          </cell>
          <cell r="DQ451">
            <v>0</v>
          </cell>
          <cell r="DR451">
            <v>0</v>
          </cell>
          <cell r="DS451">
            <v>0</v>
          </cell>
        </row>
        <row r="452">
          <cell r="DH452">
            <v>0</v>
          </cell>
          <cell r="DI452">
            <v>0</v>
          </cell>
          <cell r="DJ452">
            <v>0</v>
          </cell>
          <cell r="DK452">
            <v>0</v>
          </cell>
          <cell r="DL452">
            <v>0</v>
          </cell>
          <cell r="DM452">
            <v>0</v>
          </cell>
          <cell r="DN452">
            <v>0</v>
          </cell>
          <cell r="DO452">
            <v>0</v>
          </cell>
          <cell r="DP452">
            <v>0</v>
          </cell>
          <cell r="DQ452">
            <v>0</v>
          </cell>
          <cell r="DR452">
            <v>0</v>
          </cell>
          <cell r="DS452">
            <v>0</v>
          </cell>
        </row>
        <row r="453">
          <cell r="DH453">
            <v>0</v>
          </cell>
          <cell r="DI453">
            <v>0</v>
          </cell>
          <cell r="DJ453">
            <v>0</v>
          </cell>
          <cell r="DK453">
            <v>0</v>
          </cell>
          <cell r="DL453">
            <v>0</v>
          </cell>
          <cell r="DM453">
            <v>0</v>
          </cell>
          <cell r="DN453">
            <v>0</v>
          </cell>
          <cell r="DO453">
            <v>0</v>
          </cell>
          <cell r="DP453">
            <v>0</v>
          </cell>
          <cell r="DQ453">
            <v>0</v>
          </cell>
          <cell r="DR453">
            <v>0</v>
          </cell>
          <cell r="DS453">
            <v>0</v>
          </cell>
        </row>
        <row r="454">
          <cell r="DH454">
            <v>0</v>
          </cell>
          <cell r="DI454">
            <v>0</v>
          </cell>
          <cell r="DJ454">
            <v>0</v>
          </cell>
          <cell r="DK454">
            <v>0</v>
          </cell>
          <cell r="DL454">
            <v>0</v>
          </cell>
          <cell r="DM454">
            <v>0</v>
          </cell>
          <cell r="DN454">
            <v>0</v>
          </cell>
          <cell r="DO454">
            <v>0</v>
          </cell>
          <cell r="DP454">
            <v>0</v>
          </cell>
          <cell r="DQ454">
            <v>0</v>
          </cell>
          <cell r="DR454">
            <v>0</v>
          </cell>
          <cell r="DS454">
            <v>0</v>
          </cell>
        </row>
        <row r="455">
          <cell r="DH455">
            <v>0</v>
          </cell>
          <cell r="DI455">
            <v>0</v>
          </cell>
          <cell r="DJ455">
            <v>0</v>
          </cell>
          <cell r="DK455">
            <v>0</v>
          </cell>
          <cell r="DL455">
            <v>0</v>
          </cell>
          <cell r="DM455">
            <v>0</v>
          </cell>
          <cell r="DN455">
            <v>0</v>
          </cell>
          <cell r="DO455">
            <v>0</v>
          </cell>
          <cell r="DP455">
            <v>0</v>
          </cell>
          <cell r="DQ455">
            <v>0</v>
          </cell>
          <cell r="DR455">
            <v>0</v>
          </cell>
          <cell r="DS455">
            <v>0</v>
          </cell>
        </row>
        <row r="456">
          <cell r="DH456">
            <v>0</v>
          </cell>
          <cell r="DI456">
            <v>0</v>
          </cell>
          <cell r="DJ456">
            <v>0</v>
          </cell>
          <cell r="DK456">
            <v>0</v>
          </cell>
          <cell r="DL456">
            <v>0</v>
          </cell>
          <cell r="DM456">
            <v>0</v>
          </cell>
          <cell r="DN456">
            <v>0</v>
          </cell>
          <cell r="DO456">
            <v>0</v>
          </cell>
          <cell r="DP456">
            <v>0</v>
          </cell>
          <cell r="DQ456">
            <v>0</v>
          </cell>
          <cell r="DR456">
            <v>0</v>
          </cell>
          <cell r="DS456">
            <v>0</v>
          </cell>
        </row>
        <row r="457">
          <cell r="DH457">
            <v>0</v>
          </cell>
          <cell r="DI457">
            <v>0</v>
          </cell>
          <cell r="DJ457">
            <v>0</v>
          </cell>
          <cell r="DK457">
            <v>0</v>
          </cell>
          <cell r="DL457">
            <v>0</v>
          </cell>
          <cell r="DM457">
            <v>0</v>
          </cell>
          <cell r="DN457">
            <v>0</v>
          </cell>
          <cell r="DO457">
            <v>0</v>
          </cell>
          <cell r="DP457">
            <v>0</v>
          </cell>
          <cell r="DQ457">
            <v>0</v>
          </cell>
          <cell r="DR457">
            <v>0</v>
          </cell>
          <cell r="DS457">
            <v>0</v>
          </cell>
        </row>
        <row r="458">
          <cell r="DH458">
            <v>0</v>
          </cell>
          <cell r="DI458">
            <v>0</v>
          </cell>
          <cell r="DJ458">
            <v>0</v>
          </cell>
          <cell r="DK458">
            <v>0</v>
          </cell>
          <cell r="DL458">
            <v>0</v>
          </cell>
          <cell r="DM458">
            <v>0</v>
          </cell>
          <cell r="DN458">
            <v>0</v>
          </cell>
          <cell r="DO458">
            <v>0</v>
          </cell>
          <cell r="DP458">
            <v>0</v>
          </cell>
          <cell r="DQ458">
            <v>0</v>
          </cell>
          <cell r="DR458">
            <v>0</v>
          </cell>
          <cell r="DS458">
            <v>0</v>
          </cell>
        </row>
        <row r="459">
          <cell r="DH459">
            <v>0</v>
          </cell>
          <cell r="DI459">
            <v>0</v>
          </cell>
          <cell r="DJ459">
            <v>0</v>
          </cell>
          <cell r="DK459">
            <v>0</v>
          </cell>
          <cell r="DL459">
            <v>0</v>
          </cell>
          <cell r="DM459">
            <v>0</v>
          </cell>
          <cell r="DN459">
            <v>0</v>
          </cell>
          <cell r="DO459">
            <v>0</v>
          </cell>
          <cell r="DP459">
            <v>0</v>
          </cell>
          <cell r="DQ459">
            <v>0</v>
          </cell>
          <cell r="DR459">
            <v>0</v>
          </cell>
          <cell r="DS459">
            <v>0</v>
          </cell>
        </row>
        <row r="460">
          <cell r="DH460">
            <v>0</v>
          </cell>
          <cell r="DI460">
            <v>0</v>
          </cell>
          <cell r="DJ460">
            <v>0</v>
          </cell>
          <cell r="DK460">
            <v>0</v>
          </cell>
          <cell r="DL460">
            <v>0</v>
          </cell>
          <cell r="DM460">
            <v>0</v>
          </cell>
          <cell r="DN460">
            <v>0</v>
          </cell>
          <cell r="DO460">
            <v>0</v>
          </cell>
          <cell r="DP460">
            <v>0</v>
          </cell>
          <cell r="DQ460">
            <v>0</v>
          </cell>
          <cell r="DR460">
            <v>0</v>
          </cell>
          <cell r="DS460">
            <v>0</v>
          </cell>
        </row>
        <row r="461">
          <cell r="DH461">
            <v>0</v>
          </cell>
          <cell r="DI461">
            <v>0</v>
          </cell>
          <cell r="DJ461">
            <v>0</v>
          </cell>
          <cell r="DK461">
            <v>0</v>
          </cell>
          <cell r="DL461">
            <v>0</v>
          </cell>
          <cell r="DM461">
            <v>0</v>
          </cell>
          <cell r="DN461">
            <v>0</v>
          </cell>
          <cell r="DO461">
            <v>0</v>
          </cell>
          <cell r="DP461">
            <v>0</v>
          </cell>
          <cell r="DQ461">
            <v>0</v>
          </cell>
          <cell r="DR461">
            <v>0</v>
          </cell>
          <cell r="DS461">
            <v>0</v>
          </cell>
        </row>
        <row r="462">
          <cell r="DH462">
            <v>0</v>
          </cell>
          <cell r="DI462">
            <v>0</v>
          </cell>
          <cell r="DJ462">
            <v>0</v>
          </cell>
          <cell r="DK462">
            <v>0</v>
          </cell>
          <cell r="DL462">
            <v>0</v>
          </cell>
          <cell r="DM462">
            <v>0</v>
          </cell>
          <cell r="DN462">
            <v>0</v>
          </cell>
          <cell r="DO462">
            <v>0</v>
          </cell>
          <cell r="DP462">
            <v>0</v>
          </cell>
          <cell r="DQ462">
            <v>0</v>
          </cell>
          <cell r="DR462">
            <v>0</v>
          </cell>
          <cell r="DS462">
            <v>0</v>
          </cell>
        </row>
        <row r="463">
          <cell r="DH463">
            <v>0</v>
          </cell>
          <cell r="DI463">
            <v>0</v>
          </cell>
          <cell r="DJ463">
            <v>0</v>
          </cell>
          <cell r="DK463">
            <v>0</v>
          </cell>
          <cell r="DL463">
            <v>0</v>
          </cell>
          <cell r="DM463">
            <v>0</v>
          </cell>
          <cell r="DN463">
            <v>0</v>
          </cell>
          <cell r="DO463">
            <v>0</v>
          </cell>
          <cell r="DP463">
            <v>0</v>
          </cell>
          <cell r="DQ463">
            <v>0</v>
          </cell>
          <cell r="DR463">
            <v>0</v>
          </cell>
          <cell r="DS463">
            <v>0</v>
          </cell>
        </row>
        <row r="464">
          <cell r="DH464">
            <v>0</v>
          </cell>
          <cell r="DI464">
            <v>0</v>
          </cell>
          <cell r="DJ464">
            <v>0</v>
          </cell>
          <cell r="DK464">
            <v>0</v>
          </cell>
          <cell r="DL464">
            <v>0</v>
          </cell>
          <cell r="DM464">
            <v>0</v>
          </cell>
          <cell r="DN464">
            <v>0</v>
          </cell>
          <cell r="DO464">
            <v>0</v>
          </cell>
          <cell r="DP464">
            <v>0</v>
          </cell>
          <cell r="DQ464">
            <v>0</v>
          </cell>
          <cell r="DR464">
            <v>0</v>
          </cell>
          <cell r="DS464">
            <v>0</v>
          </cell>
        </row>
        <row r="465">
          <cell r="DH465">
            <v>0</v>
          </cell>
          <cell r="DI465">
            <v>0</v>
          </cell>
          <cell r="DJ465">
            <v>0</v>
          </cell>
          <cell r="DK465">
            <v>0</v>
          </cell>
          <cell r="DL465">
            <v>0</v>
          </cell>
          <cell r="DM465">
            <v>0</v>
          </cell>
          <cell r="DN465">
            <v>0</v>
          </cell>
          <cell r="DO465">
            <v>0</v>
          </cell>
          <cell r="DP465">
            <v>0</v>
          </cell>
          <cell r="DQ465">
            <v>0</v>
          </cell>
          <cell r="DR465">
            <v>0</v>
          </cell>
          <cell r="DS465">
            <v>0</v>
          </cell>
        </row>
        <row r="466">
          <cell r="DH466">
            <v>0</v>
          </cell>
          <cell r="DI466">
            <v>0</v>
          </cell>
          <cell r="DJ466">
            <v>0</v>
          </cell>
          <cell r="DK466">
            <v>0</v>
          </cell>
          <cell r="DL466">
            <v>0</v>
          </cell>
          <cell r="DM466">
            <v>0</v>
          </cell>
          <cell r="DN466">
            <v>0</v>
          </cell>
          <cell r="DO466">
            <v>0</v>
          </cell>
          <cell r="DP466">
            <v>0</v>
          </cell>
          <cell r="DQ466">
            <v>0</v>
          </cell>
          <cell r="DR466">
            <v>0</v>
          </cell>
          <cell r="DS466">
            <v>0</v>
          </cell>
        </row>
        <row r="467">
          <cell r="DH467">
            <v>0</v>
          </cell>
          <cell r="DI467">
            <v>0</v>
          </cell>
          <cell r="DJ467">
            <v>0</v>
          </cell>
          <cell r="DK467">
            <v>0</v>
          </cell>
          <cell r="DL467">
            <v>0</v>
          </cell>
          <cell r="DM467">
            <v>0</v>
          </cell>
          <cell r="DN467">
            <v>0</v>
          </cell>
          <cell r="DO467">
            <v>0</v>
          </cell>
          <cell r="DP467">
            <v>0</v>
          </cell>
          <cell r="DQ467">
            <v>0</v>
          </cell>
          <cell r="DR467">
            <v>0</v>
          </cell>
          <cell r="DS467">
            <v>0</v>
          </cell>
        </row>
        <row r="468">
          <cell r="DH468">
            <v>0</v>
          </cell>
          <cell r="DI468">
            <v>0</v>
          </cell>
          <cell r="DJ468">
            <v>0</v>
          </cell>
          <cell r="DK468">
            <v>0</v>
          </cell>
          <cell r="DL468">
            <v>0</v>
          </cell>
          <cell r="DM468">
            <v>0</v>
          </cell>
          <cell r="DN468">
            <v>0</v>
          </cell>
          <cell r="DO468">
            <v>0</v>
          </cell>
          <cell r="DP468">
            <v>0</v>
          </cell>
          <cell r="DQ468">
            <v>0</v>
          </cell>
          <cell r="DR468">
            <v>0</v>
          </cell>
          <cell r="DS468">
            <v>0</v>
          </cell>
        </row>
        <row r="469">
          <cell r="DH469">
            <v>0</v>
          </cell>
          <cell r="DI469">
            <v>0</v>
          </cell>
          <cell r="DJ469">
            <v>0</v>
          </cell>
          <cell r="DK469">
            <v>0</v>
          </cell>
          <cell r="DL469">
            <v>0</v>
          </cell>
          <cell r="DM469">
            <v>0</v>
          </cell>
          <cell r="DN469">
            <v>0</v>
          </cell>
          <cell r="DO469">
            <v>0</v>
          </cell>
          <cell r="DP469">
            <v>0</v>
          </cell>
          <cell r="DQ469">
            <v>0</v>
          </cell>
          <cell r="DR469">
            <v>0</v>
          </cell>
          <cell r="DS469">
            <v>0</v>
          </cell>
        </row>
        <row r="470">
          <cell r="DH470">
            <v>0</v>
          </cell>
          <cell r="DI470">
            <v>0</v>
          </cell>
          <cell r="DJ470">
            <v>0</v>
          </cell>
          <cell r="DK470">
            <v>0</v>
          </cell>
          <cell r="DL470">
            <v>0</v>
          </cell>
          <cell r="DM470">
            <v>0</v>
          </cell>
          <cell r="DN470">
            <v>0</v>
          </cell>
          <cell r="DO470">
            <v>0</v>
          </cell>
          <cell r="DP470">
            <v>0</v>
          </cell>
          <cell r="DQ470">
            <v>0</v>
          </cell>
          <cell r="DR470">
            <v>0</v>
          </cell>
          <cell r="DS470">
            <v>0</v>
          </cell>
        </row>
        <row r="471">
          <cell r="DH471">
            <v>0</v>
          </cell>
          <cell r="DI471">
            <v>0</v>
          </cell>
          <cell r="DJ471">
            <v>0</v>
          </cell>
          <cell r="DK471">
            <v>0</v>
          </cell>
          <cell r="DL471">
            <v>0</v>
          </cell>
          <cell r="DM471">
            <v>0</v>
          </cell>
          <cell r="DN471">
            <v>0</v>
          </cell>
          <cell r="DO471">
            <v>0</v>
          </cell>
          <cell r="DP471">
            <v>0</v>
          </cell>
          <cell r="DQ471">
            <v>0</v>
          </cell>
          <cell r="DR471">
            <v>0</v>
          </cell>
          <cell r="DS471">
            <v>0</v>
          </cell>
        </row>
        <row r="472">
          <cell r="DH472">
            <v>0</v>
          </cell>
          <cell r="DI472">
            <v>0</v>
          </cell>
          <cell r="DJ472">
            <v>0</v>
          </cell>
          <cell r="DK472">
            <v>0</v>
          </cell>
          <cell r="DL472">
            <v>0</v>
          </cell>
          <cell r="DM472">
            <v>0</v>
          </cell>
          <cell r="DN472">
            <v>0</v>
          </cell>
          <cell r="DO472">
            <v>0</v>
          </cell>
          <cell r="DP472">
            <v>0</v>
          </cell>
          <cell r="DQ472">
            <v>0</v>
          </cell>
          <cell r="DR472">
            <v>0</v>
          </cell>
          <cell r="DS472">
            <v>0</v>
          </cell>
        </row>
        <row r="473">
          <cell r="DH473">
            <v>0</v>
          </cell>
          <cell r="DI473">
            <v>0</v>
          </cell>
          <cell r="DJ473">
            <v>0</v>
          </cell>
          <cell r="DK473">
            <v>0</v>
          </cell>
          <cell r="DL473">
            <v>0</v>
          </cell>
          <cell r="DM473">
            <v>0</v>
          </cell>
          <cell r="DN473">
            <v>0</v>
          </cell>
          <cell r="DO473">
            <v>0</v>
          </cell>
          <cell r="DP473">
            <v>0</v>
          </cell>
          <cell r="DQ473">
            <v>0</v>
          </cell>
          <cell r="DR473">
            <v>0</v>
          </cell>
          <cell r="DS473">
            <v>0</v>
          </cell>
        </row>
        <row r="474">
          <cell r="DH474">
            <v>0</v>
          </cell>
          <cell r="DI474">
            <v>0</v>
          </cell>
          <cell r="DJ474">
            <v>0</v>
          </cell>
          <cell r="DK474">
            <v>0</v>
          </cell>
          <cell r="DL474">
            <v>0</v>
          </cell>
          <cell r="DM474">
            <v>0</v>
          </cell>
          <cell r="DN474">
            <v>0</v>
          </cell>
          <cell r="DO474">
            <v>0</v>
          </cell>
          <cell r="DP474">
            <v>0</v>
          </cell>
          <cell r="DQ474">
            <v>0</v>
          </cell>
          <cell r="DR474">
            <v>0</v>
          </cell>
          <cell r="DS474">
            <v>0</v>
          </cell>
        </row>
        <row r="475">
          <cell r="DH475">
            <v>0</v>
          </cell>
          <cell r="DI475">
            <v>0</v>
          </cell>
          <cell r="DJ475">
            <v>0</v>
          </cell>
          <cell r="DK475">
            <v>0</v>
          </cell>
          <cell r="DL475">
            <v>0</v>
          </cell>
          <cell r="DM475">
            <v>0</v>
          </cell>
          <cell r="DN475">
            <v>0</v>
          </cell>
          <cell r="DO475">
            <v>0</v>
          </cell>
          <cell r="DP475">
            <v>0</v>
          </cell>
          <cell r="DQ475">
            <v>0</v>
          </cell>
          <cell r="DR475">
            <v>0</v>
          </cell>
          <cell r="DS475">
            <v>0</v>
          </cell>
        </row>
        <row r="476">
          <cell r="DH476">
            <v>0</v>
          </cell>
          <cell r="DI476">
            <v>0</v>
          </cell>
          <cell r="DJ476">
            <v>0</v>
          </cell>
          <cell r="DK476">
            <v>0</v>
          </cell>
          <cell r="DL476">
            <v>0</v>
          </cell>
          <cell r="DM476">
            <v>0</v>
          </cell>
          <cell r="DN476">
            <v>0</v>
          </cell>
          <cell r="DO476">
            <v>0</v>
          </cell>
          <cell r="DP476">
            <v>0</v>
          </cell>
          <cell r="DQ476">
            <v>0</v>
          </cell>
          <cell r="DR476">
            <v>0</v>
          </cell>
          <cell r="DS476">
            <v>0</v>
          </cell>
        </row>
        <row r="477">
          <cell r="DH477">
            <v>0</v>
          </cell>
          <cell r="DI477">
            <v>0</v>
          </cell>
          <cell r="DJ477">
            <v>0</v>
          </cell>
          <cell r="DK477">
            <v>0</v>
          </cell>
          <cell r="DL477">
            <v>0</v>
          </cell>
          <cell r="DM477">
            <v>0</v>
          </cell>
          <cell r="DN477">
            <v>0</v>
          </cell>
          <cell r="DO477">
            <v>0</v>
          </cell>
          <cell r="DP477">
            <v>0</v>
          </cell>
          <cell r="DQ477">
            <v>0</v>
          </cell>
          <cell r="DR477">
            <v>0</v>
          </cell>
          <cell r="DS477">
            <v>0</v>
          </cell>
        </row>
        <row r="478">
          <cell r="DH478">
            <v>0</v>
          </cell>
          <cell r="DI478">
            <v>0</v>
          </cell>
          <cell r="DJ478">
            <v>0</v>
          </cell>
          <cell r="DK478">
            <v>0</v>
          </cell>
          <cell r="DL478">
            <v>0</v>
          </cell>
          <cell r="DM478">
            <v>0</v>
          </cell>
          <cell r="DN478">
            <v>0</v>
          </cell>
          <cell r="DO478">
            <v>0</v>
          </cell>
          <cell r="DP478">
            <v>0</v>
          </cell>
          <cell r="DQ478">
            <v>0</v>
          </cell>
          <cell r="DR478">
            <v>0</v>
          </cell>
          <cell r="DS478">
            <v>0</v>
          </cell>
        </row>
        <row r="479">
          <cell r="DH479">
            <v>0</v>
          </cell>
          <cell r="DI479">
            <v>0</v>
          </cell>
          <cell r="DJ479">
            <v>0</v>
          </cell>
          <cell r="DK479">
            <v>0</v>
          </cell>
          <cell r="DL479">
            <v>0</v>
          </cell>
          <cell r="DM479">
            <v>0</v>
          </cell>
          <cell r="DN479">
            <v>0</v>
          </cell>
          <cell r="DO479">
            <v>0</v>
          </cell>
          <cell r="DP479">
            <v>0</v>
          </cell>
          <cell r="DQ479">
            <v>0</v>
          </cell>
          <cell r="DR479">
            <v>0</v>
          </cell>
          <cell r="DS479">
            <v>0</v>
          </cell>
        </row>
        <row r="480">
          <cell r="DH480">
            <v>0</v>
          </cell>
          <cell r="DI480">
            <v>0</v>
          </cell>
          <cell r="DJ480">
            <v>0</v>
          </cell>
          <cell r="DK480">
            <v>0</v>
          </cell>
          <cell r="DL480">
            <v>0</v>
          </cell>
          <cell r="DM480">
            <v>0</v>
          </cell>
          <cell r="DN480">
            <v>0</v>
          </cell>
          <cell r="DO480">
            <v>0</v>
          </cell>
          <cell r="DP480">
            <v>0</v>
          </cell>
          <cell r="DQ480">
            <v>0</v>
          </cell>
          <cell r="DR480">
            <v>0</v>
          </cell>
          <cell r="DS480">
            <v>0</v>
          </cell>
        </row>
        <row r="481">
          <cell r="DH481">
            <v>0</v>
          </cell>
          <cell r="DI481">
            <v>0</v>
          </cell>
          <cell r="DJ481">
            <v>0</v>
          </cell>
          <cell r="DK481">
            <v>0</v>
          </cell>
          <cell r="DL481">
            <v>0</v>
          </cell>
          <cell r="DM481">
            <v>0</v>
          </cell>
          <cell r="DN481">
            <v>0</v>
          </cell>
          <cell r="DO481">
            <v>0</v>
          </cell>
          <cell r="DP481">
            <v>0</v>
          </cell>
          <cell r="DQ481">
            <v>0</v>
          </cell>
          <cell r="DR481">
            <v>0</v>
          </cell>
          <cell r="DS481">
            <v>0</v>
          </cell>
        </row>
        <row r="482">
          <cell r="DH482">
            <v>0</v>
          </cell>
          <cell r="DI482">
            <v>0</v>
          </cell>
          <cell r="DJ482">
            <v>0</v>
          </cell>
          <cell r="DK482">
            <v>0</v>
          </cell>
          <cell r="DL482">
            <v>0</v>
          </cell>
          <cell r="DM482">
            <v>0</v>
          </cell>
          <cell r="DN482">
            <v>0</v>
          </cell>
          <cell r="DO482">
            <v>0</v>
          </cell>
          <cell r="DP482">
            <v>0</v>
          </cell>
          <cell r="DQ482">
            <v>0</v>
          </cell>
          <cell r="DR482">
            <v>0</v>
          </cell>
          <cell r="DS482">
            <v>0</v>
          </cell>
        </row>
        <row r="483">
          <cell r="DH483">
            <v>0</v>
          </cell>
          <cell r="DI483">
            <v>0</v>
          </cell>
          <cell r="DJ483">
            <v>0</v>
          </cell>
          <cell r="DK483">
            <v>0</v>
          </cell>
          <cell r="DL483">
            <v>0</v>
          </cell>
          <cell r="DM483">
            <v>0</v>
          </cell>
          <cell r="DN483">
            <v>0</v>
          </cell>
          <cell r="DO483">
            <v>0</v>
          </cell>
          <cell r="DP483">
            <v>0</v>
          </cell>
          <cell r="DQ483">
            <v>0</v>
          </cell>
          <cell r="DR483">
            <v>0</v>
          </cell>
          <cell r="DS483">
            <v>0</v>
          </cell>
        </row>
        <row r="484">
          <cell r="DH484">
            <v>0</v>
          </cell>
          <cell r="DI484">
            <v>0</v>
          </cell>
          <cell r="DJ484">
            <v>0</v>
          </cell>
          <cell r="DK484">
            <v>0</v>
          </cell>
          <cell r="DL484">
            <v>0</v>
          </cell>
          <cell r="DM484">
            <v>0</v>
          </cell>
          <cell r="DN484">
            <v>0</v>
          </cell>
          <cell r="DO484">
            <v>0</v>
          </cell>
          <cell r="DP484">
            <v>0</v>
          </cell>
          <cell r="DQ484">
            <v>0</v>
          </cell>
          <cell r="DR484">
            <v>0</v>
          </cell>
          <cell r="DS484">
            <v>0</v>
          </cell>
        </row>
        <row r="485">
          <cell r="DH485">
            <v>0</v>
          </cell>
          <cell r="DI485">
            <v>0</v>
          </cell>
          <cell r="DJ485">
            <v>0</v>
          </cell>
          <cell r="DK485">
            <v>0</v>
          </cell>
          <cell r="DL485">
            <v>0</v>
          </cell>
          <cell r="DM485">
            <v>0</v>
          </cell>
          <cell r="DN485">
            <v>0</v>
          </cell>
          <cell r="DO485">
            <v>0</v>
          </cell>
          <cell r="DP485">
            <v>0</v>
          </cell>
          <cell r="DQ485">
            <v>0</v>
          </cell>
          <cell r="DR485">
            <v>0</v>
          </cell>
          <cell r="DS485">
            <v>0</v>
          </cell>
        </row>
        <row r="486">
          <cell r="DH486">
            <v>0</v>
          </cell>
          <cell r="DI486">
            <v>0</v>
          </cell>
          <cell r="DJ486">
            <v>0</v>
          </cell>
          <cell r="DK486">
            <v>0</v>
          </cell>
          <cell r="DL486">
            <v>0</v>
          </cell>
          <cell r="DM486">
            <v>0</v>
          </cell>
          <cell r="DN486">
            <v>0</v>
          </cell>
          <cell r="DO486">
            <v>0</v>
          </cell>
          <cell r="DP486">
            <v>0</v>
          </cell>
          <cell r="DQ486">
            <v>0</v>
          </cell>
          <cell r="DR486">
            <v>0</v>
          </cell>
          <cell r="DS486">
            <v>0</v>
          </cell>
        </row>
        <row r="487">
          <cell r="DH487">
            <v>0</v>
          </cell>
          <cell r="DI487">
            <v>0</v>
          </cell>
          <cell r="DJ487">
            <v>0</v>
          </cell>
          <cell r="DK487">
            <v>0</v>
          </cell>
          <cell r="DL487">
            <v>0</v>
          </cell>
          <cell r="DM487">
            <v>0</v>
          </cell>
          <cell r="DN487">
            <v>0</v>
          </cell>
          <cell r="DO487">
            <v>0</v>
          </cell>
          <cell r="DP487">
            <v>0</v>
          </cell>
          <cell r="DQ487">
            <v>0</v>
          </cell>
          <cell r="DR487">
            <v>0</v>
          </cell>
          <cell r="DS487">
            <v>0</v>
          </cell>
        </row>
        <row r="488">
          <cell r="DH488">
            <v>0</v>
          </cell>
          <cell r="DI488">
            <v>0</v>
          </cell>
          <cell r="DJ488">
            <v>0</v>
          </cell>
          <cell r="DK488">
            <v>0</v>
          </cell>
          <cell r="DL488">
            <v>0</v>
          </cell>
          <cell r="DM488">
            <v>0</v>
          </cell>
          <cell r="DN488">
            <v>0</v>
          </cell>
          <cell r="DO488">
            <v>0</v>
          </cell>
          <cell r="DP488">
            <v>0</v>
          </cell>
          <cell r="DQ488">
            <v>0</v>
          </cell>
          <cell r="DR488">
            <v>0</v>
          </cell>
          <cell r="DS488">
            <v>0</v>
          </cell>
        </row>
        <row r="489">
          <cell r="DH489">
            <v>0</v>
          </cell>
          <cell r="DI489">
            <v>0</v>
          </cell>
          <cell r="DJ489">
            <v>0</v>
          </cell>
          <cell r="DK489">
            <v>0</v>
          </cell>
          <cell r="DL489">
            <v>0</v>
          </cell>
          <cell r="DM489">
            <v>0</v>
          </cell>
          <cell r="DN489">
            <v>0</v>
          </cell>
          <cell r="DO489">
            <v>0</v>
          </cell>
          <cell r="DP489">
            <v>0</v>
          </cell>
          <cell r="DQ489">
            <v>0</v>
          </cell>
          <cell r="DR489">
            <v>0</v>
          </cell>
          <cell r="DS489">
            <v>0</v>
          </cell>
        </row>
        <row r="490">
          <cell r="DH490">
            <v>0</v>
          </cell>
          <cell r="DI490">
            <v>0</v>
          </cell>
          <cell r="DJ490">
            <v>0</v>
          </cell>
          <cell r="DK490">
            <v>0</v>
          </cell>
          <cell r="DL490">
            <v>0</v>
          </cell>
          <cell r="DM490">
            <v>0</v>
          </cell>
          <cell r="DN490">
            <v>0</v>
          </cell>
          <cell r="DO490">
            <v>0</v>
          </cell>
          <cell r="DP490">
            <v>0</v>
          </cell>
          <cell r="DQ490">
            <v>0</v>
          </cell>
          <cell r="DR490">
            <v>0</v>
          </cell>
          <cell r="DS490">
            <v>0</v>
          </cell>
        </row>
        <row r="491">
          <cell r="DH491">
            <v>0</v>
          </cell>
          <cell r="DI491">
            <v>0</v>
          </cell>
          <cell r="DJ491">
            <v>0</v>
          </cell>
          <cell r="DK491">
            <v>0</v>
          </cell>
          <cell r="DL491">
            <v>0</v>
          </cell>
          <cell r="DM491">
            <v>0</v>
          </cell>
          <cell r="DN491">
            <v>0</v>
          </cell>
          <cell r="DO491">
            <v>0</v>
          </cell>
          <cell r="DP491">
            <v>0</v>
          </cell>
          <cell r="DQ491">
            <v>0</v>
          </cell>
          <cell r="DR491">
            <v>0</v>
          </cell>
          <cell r="DS491">
            <v>0</v>
          </cell>
        </row>
        <row r="492">
          <cell r="DH492">
            <v>0</v>
          </cell>
          <cell r="DI492">
            <v>0</v>
          </cell>
          <cell r="DJ492">
            <v>0</v>
          </cell>
          <cell r="DK492">
            <v>0</v>
          </cell>
          <cell r="DL492">
            <v>0</v>
          </cell>
          <cell r="DM492">
            <v>0</v>
          </cell>
          <cell r="DN492">
            <v>0</v>
          </cell>
          <cell r="DO492">
            <v>0</v>
          </cell>
          <cell r="DP492">
            <v>0</v>
          </cell>
          <cell r="DQ492">
            <v>0</v>
          </cell>
          <cell r="DR492">
            <v>0</v>
          </cell>
          <cell r="DS492">
            <v>0</v>
          </cell>
        </row>
        <row r="493">
          <cell r="DH493">
            <v>0</v>
          </cell>
          <cell r="DI493">
            <v>0</v>
          </cell>
          <cell r="DJ493">
            <v>0</v>
          </cell>
          <cell r="DK493">
            <v>0</v>
          </cell>
          <cell r="DL493">
            <v>0</v>
          </cell>
          <cell r="DM493">
            <v>0</v>
          </cell>
          <cell r="DN493">
            <v>0</v>
          </cell>
          <cell r="DO493">
            <v>0</v>
          </cell>
          <cell r="DP493">
            <v>0</v>
          </cell>
          <cell r="DQ493">
            <v>0</v>
          </cell>
          <cell r="DR493">
            <v>0</v>
          </cell>
          <cell r="DS493">
            <v>0</v>
          </cell>
        </row>
        <row r="494">
          <cell r="DH494">
            <v>0</v>
          </cell>
          <cell r="DI494">
            <v>0</v>
          </cell>
          <cell r="DJ494">
            <v>0</v>
          </cell>
          <cell r="DK494">
            <v>0</v>
          </cell>
          <cell r="DL494">
            <v>0</v>
          </cell>
          <cell r="DM494">
            <v>0</v>
          </cell>
          <cell r="DN494">
            <v>0</v>
          </cell>
          <cell r="DO494">
            <v>0</v>
          </cell>
          <cell r="DP494">
            <v>0</v>
          </cell>
          <cell r="DQ494">
            <v>0</v>
          </cell>
          <cell r="DR494">
            <v>0</v>
          </cell>
          <cell r="DS494">
            <v>0</v>
          </cell>
        </row>
        <row r="495">
          <cell r="DH495">
            <v>0</v>
          </cell>
          <cell r="DI495">
            <v>0</v>
          </cell>
          <cell r="DJ495">
            <v>0</v>
          </cell>
          <cell r="DK495">
            <v>0</v>
          </cell>
          <cell r="DL495">
            <v>0</v>
          </cell>
          <cell r="DM495">
            <v>0</v>
          </cell>
          <cell r="DN495">
            <v>0</v>
          </cell>
          <cell r="DO495">
            <v>0</v>
          </cell>
          <cell r="DP495">
            <v>0</v>
          </cell>
          <cell r="DQ495">
            <v>0</v>
          </cell>
          <cell r="DR495">
            <v>0</v>
          </cell>
          <cell r="DS495">
            <v>0</v>
          </cell>
        </row>
        <row r="496">
          <cell r="DH496">
            <v>0</v>
          </cell>
          <cell r="DI496">
            <v>0</v>
          </cell>
          <cell r="DJ496">
            <v>0</v>
          </cell>
          <cell r="DK496">
            <v>0</v>
          </cell>
          <cell r="DL496">
            <v>0</v>
          </cell>
          <cell r="DM496">
            <v>0</v>
          </cell>
          <cell r="DN496">
            <v>0</v>
          </cell>
          <cell r="DO496">
            <v>0</v>
          </cell>
          <cell r="DP496">
            <v>0</v>
          </cell>
          <cell r="DQ496">
            <v>0</v>
          </cell>
          <cell r="DR496">
            <v>0</v>
          </cell>
          <cell r="DS496">
            <v>0</v>
          </cell>
        </row>
        <row r="497">
          <cell r="DH497">
            <v>0</v>
          </cell>
          <cell r="DI497">
            <v>0</v>
          </cell>
          <cell r="DJ497">
            <v>0</v>
          </cell>
          <cell r="DK497">
            <v>0</v>
          </cell>
          <cell r="DL497">
            <v>0</v>
          </cell>
          <cell r="DM497">
            <v>0</v>
          </cell>
          <cell r="DN497">
            <v>0</v>
          </cell>
          <cell r="DO497">
            <v>0</v>
          </cell>
          <cell r="DP497">
            <v>0</v>
          </cell>
          <cell r="DQ497">
            <v>0</v>
          </cell>
          <cell r="DR497">
            <v>0</v>
          </cell>
          <cell r="DS497">
            <v>0</v>
          </cell>
        </row>
        <row r="498">
          <cell r="DH498">
            <v>0</v>
          </cell>
          <cell r="DI498">
            <v>0</v>
          </cell>
          <cell r="DJ498">
            <v>0</v>
          </cell>
          <cell r="DK498">
            <v>0</v>
          </cell>
          <cell r="DL498">
            <v>0</v>
          </cell>
          <cell r="DM498">
            <v>0</v>
          </cell>
          <cell r="DN498">
            <v>0</v>
          </cell>
          <cell r="DO498">
            <v>0</v>
          </cell>
          <cell r="DP498">
            <v>0</v>
          </cell>
          <cell r="DQ498">
            <v>0</v>
          </cell>
          <cell r="DR498">
            <v>0</v>
          </cell>
          <cell r="DS498">
            <v>0</v>
          </cell>
        </row>
        <row r="499">
          <cell r="DH499">
            <v>0</v>
          </cell>
          <cell r="DI499">
            <v>0</v>
          </cell>
          <cell r="DJ499">
            <v>0</v>
          </cell>
          <cell r="DK499">
            <v>0</v>
          </cell>
          <cell r="DL499">
            <v>0</v>
          </cell>
          <cell r="DM499">
            <v>0</v>
          </cell>
          <cell r="DN499">
            <v>0</v>
          </cell>
          <cell r="DO499">
            <v>0</v>
          </cell>
          <cell r="DP499">
            <v>0</v>
          </cell>
          <cell r="DQ499">
            <v>0</v>
          </cell>
          <cell r="DR499">
            <v>0</v>
          </cell>
          <cell r="DS499">
            <v>0</v>
          </cell>
        </row>
        <row r="500">
          <cell r="DH500">
            <v>0</v>
          </cell>
          <cell r="DI500">
            <v>0</v>
          </cell>
          <cell r="DJ500">
            <v>0</v>
          </cell>
          <cell r="DK500">
            <v>0</v>
          </cell>
          <cell r="DL500">
            <v>0</v>
          </cell>
          <cell r="DM500">
            <v>0</v>
          </cell>
          <cell r="DN500">
            <v>0</v>
          </cell>
          <cell r="DO500">
            <v>0</v>
          </cell>
          <cell r="DP500">
            <v>0</v>
          </cell>
          <cell r="DQ500">
            <v>0</v>
          </cell>
          <cell r="DR500">
            <v>0</v>
          </cell>
          <cell r="DS500">
            <v>0</v>
          </cell>
        </row>
        <row r="501">
          <cell r="DH501">
            <v>0</v>
          </cell>
          <cell r="DI501">
            <v>0</v>
          </cell>
          <cell r="DJ501">
            <v>0</v>
          </cell>
          <cell r="DK501">
            <v>0</v>
          </cell>
          <cell r="DL501">
            <v>0</v>
          </cell>
          <cell r="DM501">
            <v>0</v>
          </cell>
          <cell r="DN501">
            <v>0</v>
          </cell>
          <cell r="DO501">
            <v>0</v>
          </cell>
          <cell r="DP501">
            <v>0</v>
          </cell>
          <cell r="DQ501">
            <v>0</v>
          </cell>
          <cell r="DR501">
            <v>0</v>
          </cell>
          <cell r="DS501">
            <v>0</v>
          </cell>
        </row>
        <row r="502">
          <cell r="DH502">
            <v>0</v>
          </cell>
          <cell r="DI502">
            <v>0</v>
          </cell>
          <cell r="DJ502">
            <v>0</v>
          </cell>
          <cell r="DK502">
            <v>0</v>
          </cell>
          <cell r="DL502">
            <v>0</v>
          </cell>
          <cell r="DM502">
            <v>0</v>
          </cell>
          <cell r="DN502">
            <v>0</v>
          </cell>
          <cell r="DO502">
            <v>0</v>
          </cell>
          <cell r="DP502">
            <v>0</v>
          </cell>
          <cell r="DQ502">
            <v>0</v>
          </cell>
          <cell r="DR502">
            <v>0</v>
          </cell>
          <cell r="DS502">
            <v>0</v>
          </cell>
        </row>
        <row r="503">
          <cell r="DH503">
            <v>0</v>
          </cell>
          <cell r="DI503">
            <v>0</v>
          </cell>
          <cell r="DJ503">
            <v>0</v>
          </cell>
          <cell r="DK503">
            <v>0</v>
          </cell>
          <cell r="DL503">
            <v>0</v>
          </cell>
          <cell r="DM503">
            <v>0</v>
          </cell>
          <cell r="DN503">
            <v>0</v>
          </cell>
          <cell r="DO503">
            <v>0</v>
          </cell>
          <cell r="DP503">
            <v>0</v>
          </cell>
          <cell r="DQ503">
            <v>0</v>
          </cell>
          <cell r="DR503">
            <v>0</v>
          </cell>
          <cell r="DS503">
            <v>0</v>
          </cell>
        </row>
        <row r="504">
          <cell r="DH504">
            <v>0</v>
          </cell>
          <cell r="DI504">
            <v>0</v>
          </cell>
          <cell r="DJ504">
            <v>0</v>
          </cell>
          <cell r="DK504">
            <v>0</v>
          </cell>
          <cell r="DL504">
            <v>0</v>
          </cell>
          <cell r="DM504">
            <v>0</v>
          </cell>
          <cell r="DN504">
            <v>0</v>
          </cell>
          <cell r="DO504">
            <v>0</v>
          </cell>
          <cell r="DP504">
            <v>0</v>
          </cell>
          <cell r="DQ504">
            <v>0</v>
          </cell>
          <cell r="DR504">
            <v>0</v>
          </cell>
          <cell r="DS504">
            <v>0</v>
          </cell>
        </row>
        <row r="505">
          <cell r="DH505">
            <v>0</v>
          </cell>
          <cell r="DI505">
            <v>0</v>
          </cell>
          <cell r="DJ505">
            <v>0</v>
          </cell>
          <cell r="DK505">
            <v>0</v>
          </cell>
          <cell r="DL505">
            <v>0</v>
          </cell>
          <cell r="DM505">
            <v>0</v>
          </cell>
          <cell r="DN505">
            <v>0</v>
          </cell>
          <cell r="DO505">
            <v>0</v>
          </cell>
          <cell r="DP505">
            <v>0</v>
          </cell>
          <cell r="DQ505">
            <v>0</v>
          </cell>
          <cell r="DR505">
            <v>0</v>
          </cell>
          <cell r="DS505">
            <v>0</v>
          </cell>
        </row>
        <row r="506">
          <cell r="DH506">
            <v>0</v>
          </cell>
          <cell r="DI506">
            <v>0</v>
          </cell>
          <cell r="DJ506">
            <v>0</v>
          </cell>
          <cell r="DK506">
            <v>0</v>
          </cell>
          <cell r="DL506">
            <v>0</v>
          </cell>
          <cell r="DM506">
            <v>0</v>
          </cell>
          <cell r="DN506">
            <v>0</v>
          </cell>
          <cell r="DO506">
            <v>0</v>
          </cell>
          <cell r="DP506">
            <v>0</v>
          </cell>
          <cell r="DQ506">
            <v>0</v>
          </cell>
          <cell r="DR506">
            <v>0</v>
          </cell>
          <cell r="DS506">
            <v>0</v>
          </cell>
        </row>
        <row r="507">
          <cell r="DH507">
            <v>0</v>
          </cell>
          <cell r="DI507">
            <v>0</v>
          </cell>
          <cell r="DJ507">
            <v>0</v>
          </cell>
          <cell r="DK507">
            <v>0</v>
          </cell>
          <cell r="DL507">
            <v>0</v>
          </cell>
          <cell r="DM507">
            <v>0</v>
          </cell>
          <cell r="DN507">
            <v>0</v>
          </cell>
          <cell r="DO507">
            <v>0</v>
          </cell>
          <cell r="DP507">
            <v>0</v>
          </cell>
          <cell r="DQ507">
            <v>0</v>
          </cell>
          <cell r="DR507">
            <v>0</v>
          </cell>
          <cell r="DS507">
            <v>0</v>
          </cell>
        </row>
        <row r="508">
          <cell r="DH508">
            <v>0</v>
          </cell>
          <cell r="DI508">
            <v>0</v>
          </cell>
          <cell r="DJ508">
            <v>0</v>
          </cell>
          <cell r="DK508">
            <v>0</v>
          </cell>
          <cell r="DL508">
            <v>0</v>
          </cell>
          <cell r="DM508">
            <v>0</v>
          </cell>
          <cell r="DN508">
            <v>0</v>
          </cell>
          <cell r="DO508">
            <v>0</v>
          </cell>
          <cell r="DP508">
            <v>0</v>
          </cell>
          <cell r="DQ508">
            <v>0</v>
          </cell>
          <cell r="DR508">
            <v>0</v>
          </cell>
          <cell r="DS508">
            <v>0</v>
          </cell>
        </row>
        <row r="509">
          <cell r="DH509">
            <v>0</v>
          </cell>
          <cell r="DI509">
            <v>0</v>
          </cell>
          <cell r="DJ509">
            <v>0</v>
          </cell>
          <cell r="DK509">
            <v>0</v>
          </cell>
          <cell r="DL509">
            <v>0</v>
          </cell>
          <cell r="DM509">
            <v>0</v>
          </cell>
          <cell r="DN509">
            <v>0</v>
          </cell>
          <cell r="DO509">
            <v>0</v>
          </cell>
          <cell r="DP509">
            <v>0</v>
          </cell>
          <cell r="DQ509">
            <v>0</v>
          </cell>
          <cell r="DR509">
            <v>0</v>
          </cell>
          <cell r="DS509">
            <v>0</v>
          </cell>
        </row>
        <row r="510">
          <cell r="DH510">
            <v>0</v>
          </cell>
          <cell r="DI510">
            <v>0</v>
          </cell>
          <cell r="DJ510">
            <v>0</v>
          </cell>
          <cell r="DK510">
            <v>0</v>
          </cell>
          <cell r="DL510">
            <v>0</v>
          </cell>
          <cell r="DM510">
            <v>0</v>
          </cell>
          <cell r="DN510">
            <v>0</v>
          </cell>
          <cell r="DO510">
            <v>0</v>
          </cell>
          <cell r="DP510">
            <v>0</v>
          </cell>
          <cell r="DQ510">
            <v>0</v>
          </cell>
          <cell r="DR510">
            <v>0</v>
          </cell>
          <cell r="DS510">
            <v>0</v>
          </cell>
        </row>
        <row r="511">
          <cell r="DH511">
            <v>0</v>
          </cell>
          <cell r="DI511">
            <v>0</v>
          </cell>
          <cell r="DJ511">
            <v>0</v>
          </cell>
          <cell r="DK511">
            <v>0</v>
          </cell>
          <cell r="DL511">
            <v>0</v>
          </cell>
          <cell r="DM511">
            <v>0</v>
          </cell>
          <cell r="DN511">
            <v>0</v>
          </cell>
          <cell r="DO511">
            <v>0</v>
          </cell>
          <cell r="DP511">
            <v>0</v>
          </cell>
          <cell r="DQ511">
            <v>0</v>
          </cell>
          <cell r="DR511">
            <v>0</v>
          </cell>
          <cell r="DS511">
            <v>0</v>
          </cell>
        </row>
        <row r="512">
          <cell r="DH512">
            <v>0</v>
          </cell>
          <cell r="DI512">
            <v>0</v>
          </cell>
          <cell r="DJ512">
            <v>0</v>
          </cell>
          <cell r="DK512">
            <v>0</v>
          </cell>
          <cell r="DL512">
            <v>0</v>
          </cell>
          <cell r="DM512">
            <v>0</v>
          </cell>
          <cell r="DN512">
            <v>0</v>
          </cell>
          <cell r="DO512">
            <v>0</v>
          </cell>
          <cell r="DP512">
            <v>0</v>
          </cell>
          <cell r="DQ512">
            <v>0</v>
          </cell>
          <cell r="DR512">
            <v>0</v>
          </cell>
          <cell r="DS512">
            <v>0</v>
          </cell>
        </row>
        <row r="513">
          <cell r="DH513">
            <v>0</v>
          </cell>
          <cell r="DI513">
            <v>0</v>
          </cell>
          <cell r="DJ513">
            <v>0</v>
          </cell>
          <cell r="DK513">
            <v>0</v>
          </cell>
          <cell r="DL513">
            <v>0</v>
          </cell>
          <cell r="DM513">
            <v>0</v>
          </cell>
          <cell r="DN513">
            <v>0</v>
          </cell>
          <cell r="DO513">
            <v>0</v>
          </cell>
          <cell r="DP513">
            <v>0</v>
          </cell>
          <cell r="DQ513">
            <v>0</v>
          </cell>
          <cell r="DR513">
            <v>0</v>
          </cell>
          <cell r="DS513">
            <v>0</v>
          </cell>
        </row>
        <row r="514">
          <cell r="DH514">
            <v>0</v>
          </cell>
          <cell r="DI514">
            <v>0</v>
          </cell>
          <cell r="DJ514">
            <v>0</v>
          </cell>
          <cell r="DK514">
            <v>0</v>
          </cell>
          <cell r="DL514">
            <v>0</v>
          </cell>
          <cell r="DM514">
            <v>0</v>
          </cell>
          <cell r="DN514">
            <v>0</v>
          </cell>
          <cell r="DO514">
            <v>0</v>
          </cell>
          <cell r="DP514">
            <v>0</v>
          </cell>
          <cell r="DQ514">
            <v>0</v>
          </cell>
          <cell r="DR514">
            <v>0</v>
          </cell>
          <cell r="DS514">
            <v>0</v>
          </cell>
        </row>
        <row r="515">
          <cell r="DH515">
            <v>0</v>
          </cell>
          <cell r="DI515">
            <v>0</v>
          </cell>
          <cell r="DJ515">
            <v>0</v>
          </cell>
          <cell r="DK515">
            <v>0</v>
          </cell>
          <cell r="DL515">
            <v>0</v>
          </cell>
          <cell r="DM515">
            <v>0</v>
          </cell>
          <cell r="DN515">
            <v>0</v>
          </cell>
          <cell r="DO515">
            <v>0</v>
          </cell>
          <cell r="DP515">
            <v>0</v>
          </cell>
          <cell r="DQ515">
            <v>0</v>
          </cell>
          <cell r="DR515">
            <v>0</v>
          </cell>
          <cell r="DS515">
            <v>0</v>
          </cell>
        </row>
        <row r="516">
          <cell r="DH516">
            <v>0</v>
          </cell>
          <cell r="DI516">
            <v>0</v>
          </cell>
          <cell r="DJ516">
            <v>0</v>
          </cell>
          <cell r="DK516">
            <v>0</v>
          </cell>
          <cell r="DL516">
            <v>0</v>
          </cell>
          <cell r="DM516">
            <v>0</v>
          </cell>
          <cell r="DN516">
            <v>0</v>
          </cell>
          <cell r="DO516">
            <v>0</v>
          </cell>
          <cell r="DP516">
            <v>0</v>
          </cell>
          <cell r="DQ516">
            <v>0</v>
          </cell>
          <cell r="DR516">
            <v>0</v>
          </cell>
          <cell r="DS516">
            <v>0</v>
          </cell>
        </row>
        <row r="517">
          <cell r="DH517">
            <v>0</v>
          </cell>
          <cell r="DI517">
            <v>0</v>
          </cell>
          <cell r="DJ517">
            <v>0</v>
          </cell>
          <cell r="DK517">
            <v>0</v>
          </cell>
          <cell r="DL517">
            <v>0</v>
          </cell>
          <cell r="DM517">
            <v>0</v>
          </cell>
          <cell r="DN517">
            <v>0</v>
          </cell>
          <cell r="DO517">
            <v>0</v>
          </cell>
          <cell r="DP517">
            <v>0</v>
          </cell>
          <cell r="DQ517">
            <v>0</v>
          </cell>
          <cell r="DR517">
            <v>0</v>
          </cell>
          <cell r="DS517">
            <v>0</v>
          </cell>
        </row>
        <row r="518">
          <cell r="DH518">
            <v>0</v>
          </cell>
          <cell r="DI518">
            <v>0</v>
          </cell>
          <cell r="DJ518">
            <v>0</v>
          </cell>
          <cell r="DK518">
            <v>0</v>
          </cell>
          <cell r="DL518">
            <v>0</v>
          </cell>
          <cell r="DM518">
            <v>0</v>
          </cell>
          <cell r="DN518">
            <v>0</v>
          </cell>
          <cell r="DO518">
            <v>0</v>
          </cell>
          <cell r="DP518">
            <v>0</v>
          </cell>
          <cell r="DQ518">
            <v>0</v>
          </cell>
          <cell r="DR518">
            <v>0</v>
          </cell>
          <cell r="DS518">
            <v>0</v>
          </cell>
        </row>
        <row r="519">
          <cell r="DH519">
            <v>0</v>
          </cell>
          <cell r="DI519">
            <v>0</v>
          </cell>
          <cell r="DJ519">
            <v>0</v>
          </cell>
          <cell r="DK519">
            <v>0</v>
          </cell>
          <cell r="DL519">
            <v>0</v>
          </cell>
          <cell r="DM519">
            <v>0</v>
          </cell>
          <cell r="DN519">
            <v>0</v>
          </cell>
          <cell r="DO519">
            <v>0</v>
          </cell>
          <cell r="DP519">
            <v>0</v>
          </cell>
          <cell r="DQ519">
            <v>0</v>
          </cell>
          <cell r="DR519">
            <v>0</v>
          </cell>
          <cell r="DS519">
            <v>0</v>
          </cell>
        </row>
        <row r="520">
          <cell r="DH520">
            <v>0</v>
          </cell>
          <cell r="DI520">
            <v>0</v>
          </cell>
          <cell r="DJ520">
            <v>0</v>
          </cell>
          <cell r="DK520">
            <v>0</v>
          </cell>
          <cell r="DL520">
            <v>0</v>
          </cell>
          <cell r="DM520">
            <v>0</v>
          </cell>
          <cell r="DN520">
            <v>0</v>
          </cell>
          <cell r="DO520">
            <v>0</v>
          </cell>
          <cell r="DP520">
            <v>0</v>
          </cell>
          <cell r="DQ520">
            <v>0</v>
          </cell>
          <cell r="DR520">
            <v>0</v>
          </cell>
          <cell r="DS520">
            <v>0</v>
          </cell>
        </row>
        <row r="521">
          <cell r="DH521">
            <v>0</v>
          </cell>
          <cell r="DI521">
            <v>0</v>
          </cell>
          <cell r="DJ521">
            <v>0</v>
          </cell>
          <cell r="DK521">
            <v>0</v>
          </cell>
          <cell r="DL521">
            <v>0</v>
          </cell>
          <cell r="DM521">
            <v>0</v>
          </cell>
          <cell r="DN521">
            <v>0</v>
          </cell>
          <cell r="DO521">
            <v>0</v>
          </cell>
          <cell r="DP521">
            <v>0</v>
          </cell>
          <cell r="DQ521">
            <v>0</v>
          </cell>
          <cell r="DR521">
            <v>0</v>
          </cell>
          <cell r="DS521">
            <v>0</v>
          </cell>
        </row>
        <row r="522">
          <cell r="DH522">
            <v>0</v>
          </cell>
          <cell r="DI522">
            <v>0</v>
          </cell>
          <cell r="DJ522">
            <v>0</v>
          </cell>
          <cell r="DK522">
            <v>0</v>
          </cell>
          <cell r="DL522">
            <v>0</v>
          </cell>
          <cell r="DM522">
            <v>0</v>
          </cell>
          <cell r="DN522">
            <v>0</v>
          </cell>
          <cell r="DO522">
            <v>0</v>
          </cell>
          <cell r="DP522">
            <v>0</v>
          </cell>
          <cell r="DQ522">
            <v>0</v>
          </cell>
          <cell r="DR522">
            <v>0</v>
          </cell>
          <cell r="DS522">
            <v>0</v>
          </cell>
        </row>
        <row r="523">
          <cell r="DH523">
            <v>0</v>
          </cell>
          <cell r="DI523">
            <v>0</v>
          </cell>
          <cell r="DJ523">
            <v>0</v>
          </cell>
          <cell r="DK523">
            <v>0</v>
          </cell>
          <cell r="DL523">
            <v>0</v>
          </cell>
          <cell r="DM523">
            <v>0</v>
          </cell>
          <cell r="DN523">
            <v>0</v>
          </cell>
          <cell r="DO523">
            <v>0</v>
          </cell>
          <cell r="DP523">
            <v>0</v>
          </cell>
          <cell r="DQ523">
            <v>0</v>
          </cell>
          <cell r="DR523">
            <v>0</v>
          </cell>
          <cell r="DS523">
            <v>0</v>
          </cell>
        </row>
        <row r="524">
          <cell r="DH524">
            <v>0</v>
          </cell>
          <cell r="DI524">
            <v>0</v>
          </cell>
          <cell r="DJ524">
            <v>0</v>
          </cell>
          <cell r="DK524">
            <v>0</v>
          </cell>
          <cell r="DL524">
            <v>0</v>
          </cell>
          <cell r="DM524">
            <v>0</v>
          </cell>
          <cell r="DN524">
            <v>0</v>
          </cell>
          <cell r="DO524">
            <v>0</v>
          </cell>
          <cell r="DP524">
            <v>0</v>
          </cell>
          <cell r="DQ524">
            <v>0</v>
          </cell>
          <cell r="DR524">
            <v>0</v>
          </cell>
          <cell r="DS524">
            <v>0</v>
          </cell>
        </row>
        <row r="525">
          <cell r="DH525">
            <v>0</v>
          </cell>
          <cell r="DI525">
            <v>0</v>
          </cell>
          <cell r="DJ525">
            <v>0</v>
          </cell>
          <cell r="DK525">
            <v>0</v>
          </cell>
          <cell r="DL525">
            <v>0</v>
          </cell>
          <cell r="DM525">
            <v>0</v>
          </cell>
          <cell r="DN525">
            <v>0</v>
          </cell>
          <cell r="DO525">
            <v>0</v>
          </cell>
          <cell r="DP525">
            <v>0</v>
          </cell>
          <cell r="DQ525">
            <v>0</v>
          </cell>
          <cell r="DR525">
            <v>0</v>
          </cell>
          <cell r="DS525">
            <v>0</v>
          </cell>
        </row>
        <row r="526">
          <cell r="DH526">
            <v>0</v>
          </cell>
          <cell r="DI526">
            <v>0</v>
          </cell>
          <cell r="DJ526">
            <v>0</v>
          </cell>
          <cell r="DK526">
            <v>0</v>
          </cell>
          <cell r="DL526">
            <v>0</v>
          </cell>
          <cell r="DM526">
            <v>0</v>
          </cell>
          <cell r="DN526">
            <v>0</v>
          </cell>
          <cell r="DO526">
            <v>0</v>
          </cell>
          <cell r="DP526">
            <v>0</v>
          </cell>
          <cell r="DQ526">
            <v>0</v>
          </cell>
          <cell r="DR526">
            <v>0</v>
          </cell>
          <cell r="DS526">
            <v>0</v>
          </cell>
        </row>
        <row r="527">
          <cell r="DH527">
            <v>0</v>
          </cell>
          <cell r="DI527">
            <v>0</v>
          </cell>
          <cell r="DJ527">
            <v>0</v>
          </cell>
          <cell r="DK527">
            <v>0</v>
          </cell>
          <cell r="DL527">
            <v>0</v>
          </cell>
          <cell r="DM527">
            <v>0</v>
          </cell>
          <cell r="DN527">
            <v>0</v>
          </cell>
          <cell r="DO527">
            <v>0</v>
          </cell>
          <cell r="DP527">
            <v>0</v>
          </cell>
          <cell r="DQ527">
            <v>0</v>
          </cell>
          <cell r="DR527">
            <v>0</v>
          </cell>
          <cell r="DS527">
            <v>0</v>
          </cell>
        </row>
        <row r="528">
          <cell r="DH528">
            <v>0</v>
          </cell>
          <cell r="DI528">
            <v>0</v>
          </cell>
          <cell r="DJ528">
            <v>0</v>
          </cell>
          <cell r="DK528">
            <v>0</v>
          </cell>
          <cell r="DL528">
            <v>0</v>
          </cell>
          <cell r="DM528">
            <v>0</v>
          </cell>
          <cell r="DN528">
            <v>0</v>
          </cell>
          <cell r="DO528">
            <v>0</v>
          </cell>
          <cell r="DP528">
            <v>0</v>
          </cell>
          <cell r="DQ528">
            <v>0</v>
          </cell>
          <cell r="DR528">
            <v>0</v>
          </cell>
          <cell r="DS528">
            <v>0</v>
          </cell>
        </row>
        <row r="529">
          <cell r="DH529">
            <v>0</v>
          </cell>
          <cell r="DI529">
            <v>0</v>
          </cell>
          <cell r="DJ529">
            <v>0</v>
          </cell>
          <cell r="DK529">
            <v>0</v>
          </cell>
          <cell r="DL529">
            <v>0</v>
          </cell>
          <cell r="DM529">
            <v>0</v>
          </cell>
          <cell r="DN529">
            <v>0</v>
          </cell>
          <cell r="DO529">
            <v>0</v>
          </cell>
          <cell r="DP529">
            <v>0</v>
          </cell>
          <cell r="DQ529">
            <v>0</v>
          </cell>
          <cell r="DR529">
            <v>0</v>
          </cell>
          <cell r="DS529">
            <v>0</v>
          </cell>
        </row>
        <row r="530">
          <cell r="DH530">
            <v>0</v>
          </cell>
          <cell r="DI530">
            <v>0</v>
          </cell>
          <cell r="DJ530">
            <v>0</v>
          </cell>
          <cell r="DK530">
            <v>0</v>
          </cell>
          <cell r="DL530">
            <v>0</v>
          </cell>
          <cell r="DM530">
            <v>0</v>
          </cell>
          <cell r="DN530">
            <v>0</v>
          </cell>
          <cell r="DO530">
            <v>0</v>
          </cell>
          <cell r="DP530">
            <v>0</v>
          </cell>
          <cell r="DQ530">
            <v>0</v>
          </cell>
          <cell r="DR530">
            <v>0</v>
          </cell>
          <cell r="DS530">
            <v>0</v>
          </cell>
        </row>
        <row r="531">
          <cell r="DH531">
            <v>0</v>
          </cell>
          <cell r="DI531">
            <v>0</v>
          </cell>
          <cell r="DJ531">
            <v>0</v>
          </cell>
          <cell r="DK531">
            <v>0</v>
          </cell>
          <cell r="DL531">
            <v>0</v>
          </cell>
          <cell r="DM531">
            <v>0</v>
          </cell>
          <cell r="DN531">
            <v>0</v>
          </cell>
          <cell r="DO531">
            <v>0</v>
          </cell>
          <cell r="DP531">
            <v>0</v>
          </cell>
          <cell r="DQ531">
            <v>0</v>
          </cell>
          <cell r="DR531">
            <v>0</v>
          </cell>
          <cell r="DS531">
            <v>0</v>
          </cell>
        </row>
        <row r="532">
          <cell r="DH532">
            <v>0</v>
          </cell>
          <cell r="DI532">
            <v>0</v>
          </cell>
          <cell r="DJ532">
            <v>0</v>
          </cell>
          <cell r="DK532">
            <v>0</v>
          </cell>
          <cell r="DL532">
            <v>0</v>
          </cell>
          <cell r="DM532">
            <v>0</v>
          </cell>
          <cell r="DN532">
            <v>0</v>
          </cell>
          <cell r="DO532">
            <v>0</v>
          </cell>
          <cell r="DP532">
            <v>0</v>
          </cell>
          <cell r="DQ532">
            <v>0</v>
          </cell>
          <cell r="DR532">
            <v>0</v>
          </cell>
          <cell r="DS532">
            <v>0</v>
          </cell>
        </row>
        <row r="533">
          <cell r="DH533">
            <v>0</v>
          </cell>
          <cell r="DI533">
            <v>0</v>
          </cell>
          <cell r="DJ533">
            <v>0</v>
          </cell>
          <cell r="DK533">
            <v>0</v>
          </cell>
          <cell r="DL533">
            <v>0</v>
          </cell>
          <cell r="DM533">
            <v>0</v>
          </cell>
          <cell r="DN533">
            <v>0</v>
          </cell>
          <cell r="DO533">
            <v>0</v>
          </cell>
          <cell r="DP533">
            <v>0</v>
          </cell>
          <cell r="DQ533">
            <v>0</v>
          </cell>
          <cell r="DR533">
            <v>0</v>
          </cell>
          <cell r="DS533">
            <v>0</v>
          </cell>
        </row>
        <row r="534">
          <cell r="DH534">
            <v>0</v>
          </cell>
          <cell r="DI534">
            <v>0</v>
          </cell>
          <cell r="DJ534">
            <v>0</v>
          </cell>
          <cell r="DK534">
            <v>0</v>
          </cell>
          <cell r="DL534">
            <v>0</v>
          </cell>
          <cell r="DM534">
            <v>0</v>
          </cell>
          <cell r="DN534">
            <v>0</v>
          </cell>
          <cell r="DO534">
            <v>0</v>
          </cell>
          <cell r="DP534">
            <v>0</v>
          </cell>
          <cell r="DQ534">
            <v>0</v>
          </cell>
          <cell r="DR534">
            <v>0</v>
          </cell>
          <cell r="DS534">
            <v>0</v>
          </cell>
        </row>
        <row r="535">
          <cell r="DH535">
            <v>0</v>
          </cell>
          <cell r="DI535">
            <v>0</v>
          </cell>
          <cell r="DJ535">
            <v>0</v>
          </cell>
          <cell r="DK535">
            <v>0</v>
          </cell>
          <cell r="DL535">
            <v>0</v>
          </cell>
          <cell r="DM535">
            <v>0</v>
          </cell>
          <cell r="DN535">
            <v>0</v>
          </cell>
          <cell r="DO535">
            <v>0</v>
          </cell>
          <cell r="DP535">
            <v>0</v>
          </cell>
          <cell r="DQ535">
            <v>0</v>
          </cell>
          <cell r="DR535">
            <v>0</v>
          </cell>
          <cell r="DS535">
            <v>0</v>
          </cell>
        </row>
        <row r="536">
          <cell r="DH536">
            <v>0</v>
          </cell>
          <cell r="DI536">
            <v>0</v>
          </cell>
          <cell r="DJ536">
            <v>0</v>
          </cell>
          <cell r="DK536">
            <v>0</v>
          </cell>
          <cell r="DL536">
            <v>0</v>
          </cell>
          <cell r="DM536">
            <v>0</v>
          </cell>
          <cell r="DN536">
            <v>0</v>
          </cell>
          <cell r="DO536">
            <v>0</v>
          </cell>
          <cell r="DP536">
            <v>0</v>
          </cell>
          <cell r="DQ536">
            <v>0</v>
          </cell>
          <cell r="DR536">
            <v>0</v>
          </cell>
          <cell r="DS536">
            <v>0</v>
          </cell>
        </row>
        <row r="537">
          <cell r="DH537">
            <v>0</v>
          </cell>
          <cell r="DI537">
            <v>0</v>
          </cell>
          <cell r="DJ537">
            <v>0</v>
          </cell>
          <cell r="DK537">
            <v>0</v>
          </cell>
          <cell r="DL537">
            <v>0</v>
          </cell>
          <cell r="DM537">
            <v>0</v>
          </cell>
          <cell r="DN537">
            <v>0</v>
          </cell>
          <cell r="DO537">
            <v>0</v>
          </cell>
          <cell r="DP537">
            <v>0</v>
          </cell>
          <cell r="DQ537">
            <v>0</v>
          </cell>
          <cell r="DR537">
            <v>0</v>
          </cell>
          <cell r="DS537">
            <v>0</v>
          </cell>
        </row>
        <row r="538">
          <cell r="DH538">
            <v>0</v>
          </cell>
          <cell r="DI538">
            <v>0</v>
          </cell>
          <cell r="DJ538">
            <v>0</v>
          </cell>
          <cell r="DK538">
            <v>0</v>
          </cell>
          <cell r="DL538">
            <v>0</v>
          </cell>
          <cell r="DM538">
            <v>0</v>
          </cell>
          <cell r="DN538">
            <v>0</v>
          </cell>
          <cell r="DO538">
            <v>0</v>
          </cell>
          <cell r="DP538">
            <v>0</v>
          </cell>
          <cell r="DQ538">
            <v>0</v>
          </cell>
          <cell r="DR538">
            <v>0</v>
          </cell>
          <cell r="DS538">
            <v>0</v>
          </cell>
        </row>
        <row r="539">
          <cell r="DH539">
            <v>0</v>
          </cell>
          <cell r="DI539">
            <v>0</v>
          </cell>
          <cell r="DJ539">
            <v>0</v>
          </cell>
          <cell r="DK539">
            <v>0</v>
          </cell>
          <cell r="DL539">
            <v>0</v>
          </cell>
          <cell r="DM539">
            <v>0</v>
          </cell>
          <cell r="DN539">
            <v>0</v>
          </cell>
          <cell r="DO539">
            <v>0</v>
          </cell>
          <cell r="DP539">
            <v>0</v>
          </cell>
          <cell r="DQ539">
            <v>0</v>
          </cell>
          <cell r="DR539">
            <v>0</v>
          </cell>
          <cell r="DS539">
            <v>0</v>
          </cell>
        </row>
        <row r="540">
          <cell r="DH540">
            <v>0</v>
          </cell>
          <cell r="DI540">
            <v>0</v>
          </cell>
          <cell r="DJ540">
            <v>0</v>
          </cell>
          <cell r="DK540">
            <v>0</v>
          </cell>
          <cell r="DL540">
            <v>0</v>
          </cell>
          <cell r="DM540">
            <v>0</v>
          </cell>
          <cell r="DN540">
            <v>0</v>
          </cell>
          <cell r="DO540">
            <v>0</v>
          </cell>
          <cell r="DP540">
            <v>0</v>
          </cell>
          <cell r="DQ540">
            <v>0</v>
          </cell>
          <cell r="DR540">
            <v>0</v>
          </cell>
          <cell r="DS540">
            <v>0</v>
          </cell>
        </row>
        <row r="541">
          <cell r="DH541">
            <v>0</v>
          </cell>
          <cell r="DI541">
            <v>0</v>
          </cell>
          <cell r="DJ541">
            <v>0</v>
          </cell>
          <cell r="DK541">
            <v>0</v>
          </cell>
          <cell r="DL541">
            <v>0</v>
          </cell>
          <cell r="DM541">
            <v>0</v>
          </cell>
          <cell r="DN541">
            <v>0</v>
          </cell>
          <cell r="DO541">
            <v>0</v>
          </cell>
          <cell r="DP541">
            <v>0</v>
          </cell>
          <cell r="DQ541">
            <v>0</v>
          </cell>
          <cell r="DR541">
            <v>0</v>
          </cell>
          <cell r="DS541">
            <v>0</v>
          </cell>
        </row>
        <row r="542">
          <cell r="DH542">
            <v>0</v>
          </cell>
          <cell r="DI542">
            <v>0</v>
          </cell>
          <cell r="DJ542">
            <v>0</v>
          </cell>
          <cell r="DK542">
            <v>0</v>
          </cell>
          <cell r="DL542">
            <v>0</v>
          </cell>
          <cell r="DM542">
            <v>0</v>
          </cell>
          <cell r="DN542">
            <v>0</v>
          </cell>
          <cell r="DO542">
            <v>0</v>
          </cell>
          <cell r="DP542">
            <v>0</v>
          </cell>
          <cell r="DQ542">
            <v>0</v>
          </cell>
          <cell r="DR542">
            <v>0</v>
          </cell>
          <cell r="DS542">
            <v>0</v>
          </cell>
        </row>
        <row r="543">
          <cell r="DH543">
            <v>0</v>
          </cell>
          <cell r="DI543">
            <v>0</v>
          </cell>
          <cell r="DJ543">
            <v>0</v>
          </cell>
          <cell r="DK543">
            <v>0</v>
          </cell>
          <cell r="DL543">
            <v>0</v>
          </cell>
          <cell r="DM543">
            <v>0</v>
          </cell>
          <cell r="DN543">
            <v>0</v>
          </cell>
          <cell r="DO543">
            <v>0</v>
          </cell>
          <cell r="DP543">
            <v>0</v>
          </cell>
          <cell r="DQ543">
            <v>0</v>
          </cell>
          <cell r="DR543">
            <v>0</v>
          </cell>
          <cell r="DS543">
            <v>0</v>
          </cell>
        </row>
        <row r="544">
          <cell r="DH544">
            <v>0</v>
          </cell>
          <cell r="DI544">
            <v>0</v>
          </cell>
          <cell r="DJ544">
            <v>0</v>
          </cell>
          <cell r="DK544">
            <v>0</v>
          </cell>
          <cell r="DL544">
            <v>0</v>
          </cell>
          <cell r="DM544">
            <v>0</v>
          </cell>
          <cell r="DN544">
            <v>0</v>
          </cell>
          <cell r="DO544">
            <v>0</v>
          </cell>
          <cell r="DP544">
            <v>0</v>
          </cell>
          <cell r="DQ544">
            <v>0</v>
          </cell>
          <cell r="DR544">
            <v>0</v>
          </cell>
          <cell r="DS544">
            <v>0</v>
          </cell>
        </row>
        <row r="545">
          <cell r="DH545">
            <v>0</v>
          </cell>
          <cell r="DI545">
            <v>0</v>
          </cell>
          <cell r="DJ545">
            <v>0</v>
          </cell>
          <cell r="DK545">
            <v>0</v>
          </cell>
          <cell r="DL545">
            <v>0</v>
          </cell>
          <cell r="DM545">
            <v>0</v>
          </cell>
          <cell r="DN545">
            <v>0</v>
          </cell>
          <cell r="DO545">
            <v>0</v>
          </cell>
          <cell r="DP545">
            <v>0</v>
          </cell>
          <cell r="DQ545">
            <v>0</v>
          </cell>
          <cell r="DR545">
            <v>0</v>
          </cell>
          <cell r="DS545">
            <v>0</v>
          </cell>
        </row>
        <row r="546">
          <cell r="DH546">
            <v>0</v>
          </cell>
          <cell r="DI546">
            <v>0</v>
          </cell>
          <cell r="DJ546">
            <v>0</v>
          </cell>
          <cell r="DK546">
            <v>0</v>
          </cell>
          <cell r="DL546">
            <v>0</v>
          </cell>
          <cell r="DM546">
            <v>0</v>
          </cell>
          <cell r="DN546">
            <v>0</v>
          </cell>
          <cell r="DO546">
            <v>0</v>
          </cell>
          <cell r="DP546">
            <v>0</v>
          </cell>
          <cell r="DQ546">
            <v>0</v>
          </cell>
          <cell r="DR546">
            <v>0</v>
          </cell>
          <cell r="DS546">
            <v>0</v>
          </cell>
        </row>
        <row r="547">
          <cell r="DH547">
            <v>0</v>
          </cell>
          <cell r="DI547">
            <v>0</v>
          </cell>
          <cell r="DJ547">
            <v>0</v>
          </cell>
          <cell r="DK547">
            <v>0</v>
          </cell>
          <cell r="DL547">
            <v>0</v>
          </cell>
          <cell r="DM547">
            <v>0</v>
          </cell>
          <cell r="DN547">
            <v>0</v>
          </cell>
          <cell r="DO547">
            <v>0</v>
          </cell>
          <cell r="DP547">
            <v>0</v>
          </cell>
          <cell r="DQ547">
            <v>0</v>
          </cell>
          <cell r="DR547">
            <v>0</v>
          </cell>
          <cell r="DS547">
            <v>0</v>
          </cell>
        </row>
        <row r="548">
          <cell r="DH548">
            <v>0</v>
          </cell>
          <cell r="DI548">
            <v>0</v>
          </cell>
          <cell r="DJ548">
            <v>0</v>
          </cell>
          <cell r="DK548">
            <v>0</v>
          </cell>
          <cell r="DL548">
            <v>0</v>
          </cell>
          <cell r="DM548">
            <v>0</v>
          </cell>
          <cell r="DN548">
            <v>0</v>
          </cell>
          <cell r="DO548">
            <v>0</v>
          </cell>
          <cell r="DP548">
            <v>0</v>
          </cell>
          <cell r="DQ548">
            <v>0</v>
          </cell>
          <cell r="DR548">
            <v>0</v>
          </cell>
          <cell r="DS548">
            <v>0</v>
          </cell>
        </row>
        <row r="549">
          <cell r="DH549">
            <v>0</v>
          </cell>
          <cell r="DI549">
            <v>0</v>
          </cell>
          <cell r="DJ549">
            <v>0</v>
          </cell>
          <cell r="DK549">
            <v>0</v>
          </cell>
          <cell r="DL549">
            <v>0</v>
          </cell>
          <cell r="DM549">
            <v>0</v>
          </cell>
          <cell r="DN549">
            <v>0</v>
          </cell>
          <cell r="DO549">
            <v>0</v>
          </cell>
          <cell r="DP549">
            <v>0</v>
          </cell>
          <cell r="DQ549">
            <v>0</v>
          </cell>
          <cell r="DR549">
            <v>0</v>
          </cell>
          <cell r="DS549">
            <v>0</v>
          </cell>
        </row>
        <row r="550">
          <cell r="DH550">
            <v>0</v>
          </cell>
          <cell r="DI550">
            <v>0</v>
          </cell>
          <cell r="DJ550">
            <v>0</v>
          </cell>
          <cell r="DK550">
            <v>0</v>
          </cell>
          <cell r="DL550">
            <v>0</v>
          </cell>
          <cell r="DM550">
            <v>0</v>
          </cell>
          <cell r="DN550">
            <v>0</v>
          </cell>
          <cell r="DO550">
            <v>0</v>
          </cell>
          <cell r="DP550">
            <v>0</v>
          </cell>
          <cell r="DQ550">
            <v>0</v>
          </cell>
          <cell r="DR550">
            <v>0</v>
          </cell>
          <cell r="DS550">
            <v>0</v>
          </cell>
        </row>
        <row r="551">
          <cell r="DH551">
            <v>0</v>
          </cell>
          <cell r="DI551">
            <v>0</v>
          </cell>
          <cell r="DJ551">
            <v>0</v>
          </cell>
          <cell r="DK551">
            <v>0</v>
          </cell>
          <cell r="DL551">
            <v>0</v>
          </cell>
          <cell r="DM551">
            <v>0</v>
          </cell>
          <cell r="DN551">
            <v>0</v>
          </cell>
          <cell r="DO551">
            <v>0</v>
          </cell>
          <cell r="DP551">
            <v>0</v>
          </cell>
          <cell r="DQ551">
            <v>0</v>
          </cell>
          <cell r="DR551">
            <v>0</v>
          </cell>
          <cell r="DS551">
            <v>0</v>
          </cell>
        </row>
        <row r="552">
          <cell r="DH552">
            <v>0</v>
          </cell>
          <cell r="DI552">
            <v>0</v>
          </cell>
          <cell r="DJ552">
            <v>0</v>
          </cell>
          <cell r="DK552">
            <v>0</v>
          </cell>
          <cell r="DL552">
            <v>0</v>
          </cell>
          <cell r="DM552">
            <v>0</v>
          </cell>
          <cell r="DN552">
            <v>0</v>
          </cell>
          <cell r="DO552">
            <v>0</v>
          </cell>
          <cell r="DP552">
            <v>0</v>
          </cell>
          <cell r="DQ552">
            <v>0</v>
          </cell>
          <cell r="DR552">
            <v>0</v>
          </cell>
          <cell r="DS552">
            <v>0</v>
          </cell>
        </row>
        <row r="553">
          <cell r="DH553">
            <v>0</v>
          </cell>
          <cell r="DI553">
            <v>0</v>
          </cell>
          <cell r="DJ553">
            <v>0</v>
          </cell>
          <cell r="DK553">
            <v>0</v>
          </cell>
          <cell r="DL553">
            <v>0</v>
          </cell>
          <cell r="DM553">
            <v>0</v>
          </cell>
          <cell r="DN553">
            <v>0</v>
          </cell>
          <cell r="DO553">
            <v>0</v>
          </cell>
          <cell r="DP553">
            <v>0</v>
          </cell>
          <cell r="DQ553">
            <v>0</v>
          </cell>
          <cell r="DR553">
            <v>0</v>
          </cell>
          <cell r="DS553">
            <v>0</v>
          </cell>
        </row>
        <row r="554">
          <cell r="DH554">
            <v>0</v>
          </cell>
          <cell r="DI554">
            <v>0</v>
          </cell>
          <cell r="DJ554">
            <v>0</v>
          </cell>
          <cell r="DK554">
            <v>0</v>
          </cell>
          <cell r="DL554">
            <v>0</v>
          </cell>
          <cell r="DM554">
            <v>0</v>
          </cell>
          <cell r="DN554">
            <v>0</v>
          </cell>
          <cell r="DO554">
            <v>0</v>
          </cell>
          <cell r="DP554">
            <v>0</v>
          </cell>
          <cell r="DQ554">
            <v>0</v>
          </cell>
          <cell r="DR554">
            <v>0</v>
          </cell>
          <cell r="DS554">
            <v>0</v>
          </cell>
        </row>
        <row r="555">
          <cell r="DH555">
            <v>0</v>
          </cell>
          <cell r="DI555">
            <v>0</v>
          </cell>
          <cell r="DJ555">
            <v>0</v>
          </cell>
          <cell r="DK555">
            <v>0</v>
          </cell>
          <cell r="DL555">
            <v>0</v>
          </cell>
          <cell r="DM555">
            <v>0</v>
          </cell>
          <cell r="DN555">
            <v>0</v>
          </cell>
          <cell r="DO555">
            <v>0</v>
          </cell>
          <cell r="DP555">
            <v>0</v>
          </cell>
          <cell r="DQ555">
            <v>0</v>
          </cell>
          <cell r="DR555">
            <v>0</v>
          </cell>
          <cell r="DS555">
            <v>0</v>
          </cell>
        </row>
        <row r="556">
          <cell r="DH556">
            <v>0</v>
          </cell>
          <cell r="DI556">
            <v>0</v>
          </cell>
          <cell r="DJ556">
            <v>0</v>
          </cell>
          <cell r="DK556">
            <v>0</v>
          </cell>
          <cell r="DL556">
            <v>0</v>
          </cell>
          <cell r="DM556">
            <v>0</v>
          </cell>
          <cell r="DN556">
            <v>0</v>
          </cell>
          <cell r="DO556">
            <v>0</v>
          </cell>
          <cell r="DP556">
            <v>0</v>
          </cell>
          <cell r="DQ556">
            <v>0</v>
          </cell>
          <cell r="DR556">
            <v>0</v>
          </cell>
          <cell r="DS556">
            <v>0</v>
          </cell>
        </row>
        <row r="557">
          <cell r="DH557">
            <v>0</v>
          </cell>
          <cell r="DI557">
            <v>0</v>
          </cell>
          <cell r="DJ557">
            <v>0</v>
          </cell>
          <cell r="DK557">
            <v>0</v>
          </cell>
          <cell r="DL557">
            <v>0</v>
          </cell>
          <cell r="DM557">
            <v>0</v>
          </cell>
          <cell r="DN557">
            <v>0</v>
          </cell>
          <cell r="DO557">
            <v>0</v>
          </cell>
          <cell r="DP557">
            <v>0</v>
          </cell>
          <cell r="DQ557">
            <v>0</v>
          </cell>
          <cell r="DR557">
            <v>0</v>
          </cell>
          <cell r="DS557">
            <v>0</v>
          </cell>
        </row>
        <row r="558">
          <cell r="DH558">
            <v>0</v>
          </cell>
          <cell r="DI558">
            <v>0</v>
          </cell>
          <cell r="DJ558">
            <v>0</v>
          </cell>
          <cell r="DK558">
            <v>0</v>
          </cell>
          <cell r="DL558">
            <v>0</v>
          </cell>
          <cell r="DM558">
            <v>0</v>
          </cell>
          <cell r="DN558">
            <v>0</v>
          </cell>
          <cell r="DO558">
            <v>0</v>
          </cell>
          <cell r="DP558">
            <v>0</v>
          </cell>
          <cell r="DQ558">
            <v>0</v>
          </cell>
          <cell r="DR558">
            <v>0</v>
          </cell>
          <cell r="DS558">
            <v>0</v>
          </cell>
        </row>
        <row r="559">
          <cell r="DH559">
            <v>0</v>
          </cell>
          <cell r="DI559">
            <v>0</v>
          </cell>
          <cell r="DJ559">
            <v>0</v>
          </cell>
          <cell r="DK559">
            <v>0</v>
          </cell>
          <cell r="DL559">
            <v>0</v>
          </cell>
          <cell r="DM559">
            <v>0</v>
          </cell>
          <cell r="DN559">
            <v>0</v>
          </cell>
          <cell r="DO559">
            <v>0</v>
          </cell>
          <cell r="DP559">
            <v>0</v>
          </cell>
          <cell r="DQ559">
            <v>0</v>
          </cell>
          <cell r="DR559">
            <v>0</v>
          </cell>
          <cell r="DS559">
            <v>0</v>
          </cell>
        </row>
        <row r="560">
          <cell r="DH560">
            <v>0</v>
          </cell>
          <cell r="DI560">
            <v>0</v>
          </cell>
          <cell r="DJ560">
            <v>0</v>
          </cell>
          <cell r="DK560">
            <v>0</v>
          </cell>
          <cell r="DL560">
            <v>0</v>
          </cell>
          <cell r="DM560">
            <v>0</v>
          </cell>
          <cell r="DN560">
            <v>0</v>
          </cell>
          <cell r="DO560">
            <v>0</v>
          </cell>
          <cell r="DP560">
            <v>0</v>
          </cell>
          <cell r="DQ560">
            <v>0</v>
          </cell>
          <cell r="DR560">
            <v>0</v>
          </cell>
          <cell r="DS560">
            <v>0</v>
          </cell>
        </row>
        <row r="561">
          <cell r="DH561">
            <v>0</v>
          </cell>
          <cell r="DI561">
            <v>0</v>
          </cell>
          <cell r="DJ561">
            <v>0</v>
          </cell>
          <cell r="DK561">
            <v>0</v>
          </cell>
          <cell r="DL561">
            <v>0</v>
          </cell>
          <cell r="DM561">
            <v>0</v>
          </cell>
          <cell r="DN561">
            <v>0</v>
          </cell>
          <cell r="DO561">
            <v>0</v>
          </cell>
          <cell r="DP561">
            <v>0</v>
          </cell>
          <cell r="DQ561">
            <v>0</v>
          </cell>
          <cell r="DR561">
            <v>0</v>
          </cell>
          <cell r="DS561">
            <v>0</v>
          </cell>
        </row>
        <row r="562">
          <cell r="DH562">
            <v>0</v>
          </cell>
          <cell r="DI562">
            <v>0</v>
          </cell>
          <cell r="DJ562">
            <v>0</v>
          </cell>
          <cell r="DK562">
            <v>0</v>
          </cell>
          <cell r="DL562">
            <v>0</v>
          </cell>
          <cell r="DM562">
            <v>0</v>
          </cell>
          <cell r="DN562">
            <v>0</v>
          </cell>
          <cell r="DO562">
            <v>0</v>
          </cell>
          <cell r="DP562">
            <v>0</v>
          </cell>
          <cell r="DQ562">
            <v>0</v>
          </cell>
          <cell r="DR562">
            <v>0</v>
          </cell>
          <cell r="DS562">
            <v>0</v>
          </cell>
        </row>
        <row r="563">
          <cell r="DH563">
            <v>0</v>
          </cell>
          <cell r="DI563">
            <v>0</v>
          </cell>
          <cell r="DJ563">
            <v>0</v>
          </cell>
          <cell r="DK563">
            <v>0</v>
          </cell>
          <cell r="DL563">
            <v>0</v>
          </cell>
          <cell r="DM563">
            <v>0</v>
          </cell>
          <cell r="DN563">
            <v>0</v>
          </cell>
          <cell r="DO563">
            <v>0</v>
          </cell>
          <cell r="DP563">
            <v>0</v>
          </cell>
          <cell r="DQ563">
            <v>0</v>
          </cell>
          <cell r="DR563">
            <v>0</v>
          </cell>
          <cell r="DS563">
            <v>0</v>
          </cell>
        </row>
        <row r="564">
          <cell r="DH564">
            <v>0</v>
          </cell>
          <cell r="DI564">
            <v>0</v>
          </cell>
          <cell r="DJ564">
            <v>0</v>
          </cell>
          <cell r="DK564">
            <v>0</v>
          </cell>
          <cell r="DL564">
            <v>0</v>
          </cell>
          <cell r="DM564">
            <v>0</v>
          </cell>
          <cell r="DN564">
            <v>0</v>
          </cell>
          <cell r="DO564">
            <v>0</v>
          </cell>
          <cell r="DP564">
            <v>0</v>
          </cell>
          <cell r="DQ564">
            <v>0</v>
          </cell>
          <cell r="DR564">
            <v>0</v>
          </cell>
          <cell r="DS564">
            <v>0</v>
          </cell>
        </row>
        <row r="565">
          <cell r="DH565">
            <v>0</v>
          </cell>
          <cell r="DI565">
            <v>0</v>
          </cell>
          <cell r="DJ565">
            <v>0</v>
          </cell>
          <cell r="DK565">
            <v>0</v>
          </cell>
          <cell r="DL565">
            <v>0</v>
          </cell>
          <cell r="DM565">
            <v>0</v>
          </cell>
          <cell r="DN565">
            <v>0</v>
          </cell>
          <cell r="DO565">
            <v>0</v>
          </cell>
          <cell r="DP565">
            <v>0</v>
          </cell>
          <cell r="DQ565">
            <v>0</v>
          </cell>
          <cell r="DR565">
            <v>0</v>
          </cell>
          <cell r="DS565">
            <v>0</v>
          </cell>
        </row>
        <row r="566">
          <cell r="DH566">
            <v>0</v>
          </cell>
          <cell r="DI566">
            <v>0</v>
          </cell>
          <cell r="DJ566">
            <v>0</v>
          </cell>
          <cell r="DK566">
            <v>0</v>
          </cell>
          <cell r="DL566">
            <v>0</v>
          </cell>
          <cell r="DM566">
            <v>0</v>
          </cell>
          <cell r="DN566">
            <v>0</v>
          </cell>
          <cell r="DO566">
            <v>0</v>
          </cell>
          <cell r="DP566">
            <v>0</v>
          </cell>
          <cell r="DQ566">
            <v>0</v>
          </cell>
          <cell r="DR566">
            <v>0</v>
          </cell>
          <cell r="DS566">
            <v>0</v>
          </cell>
        </row>
        <row r="567">
          <cell r="DH567">
            <v>0</v>
          </cell>
          <cell r="DI567">
            <v>0</v>
          </cell>
          <cell r="DJ567">
            <v>0</v>
          </cell>
          <cell r="DK567">
            <v>0</v>
          </cell>
          <cell r="DL567">
            <v>0</v>
          </cell>
          <cell r="DM567">
            <v>0</v>
          </cell>
          <cell r="DN567">
            <v>0</v>
          </cell>
          <cell r="DO567">
            <v>0</v>
          </cell>
          <cell r="DP567">
            <v>0</v>
          </cell>
          <cell r="DQ567">
            <v>0</v>
          </cell>
          <cell r="DR567">
            <v>0</v>
          </cell>
          <cell r="DS567">
            <v>0</v>
          </cell>
        </row>
        <row r="568">
          <cell r="DH568">
            <v>0</v>
          </cell>
          <cell r="DI568">
            <v>0</v>
          </cell>
          <cell r="DJ568">
            <v>0</v>
          </cell>
          <cell r="DK568">
            <v>0</v>
          </cell>
          <cell r="DL568">
            <v>0</v>
          </cell>
          <cell r="DM568">
            <v>0</v>
          </cell>
          <cell r="DN568">
            <v>0</v>
          </cell>
          <cell r="DO568">
            <v>0</v>
          </cell>
          <cell r="DP568">
            <v>0</v>
          </cell>
          <cell r="DQ568">
            <v>0</v>
          </cell>
          <cell r="DR568">
            <v>0</v>
          </cell>
          <cell r="DS568">
            <v>0</v>
          </cell>
        </row>
        <row r="569">
          <cell r="DH569">
            <v>0</v>
          </cell>
          <cell r="DI569">
            <v>0</v>
          </cell>
          <cell r="DJ569">
            <v>0</v>
          </cell>
          <cell r="DK569">
            <v>0</v>
          </cell>
          <cell r="DL569">
            <v>0</v>
          </cell>
          <cell r="DM569">
            <v>0</v>
          </cell>
          <cell r="DN569">
            <v>0</v>
          </cell>
          <cell r="DO569">
            <v>0</v>
          </cell>
          <cell r="DP569">
            <v>0</v>
          </cell>
          <cell r="DQ569">
            <v>0</v>
          </cell>
          <cell r="DR569">
            <v>0</v>
          </cell>
          <cell r="DS569">
            <v>0</v>
          </cell>
        </row>
        <row r="570">
          <cell r="DH570">
            <v>0</v>
          </cell>
          <cell r="DI570">
            <v>0</v>
          </cell>
          <cell r="DJ570">
            <v>0</v>
          </cell>
          <cell r="DK570">
            <v>0</v>
          </cell>
          <cell r="DL570">
            <v>0</v>
          </cell>
          <cell r="DM570">
            <v>0</v>
          </cell>
          <cell r="DN570">
            <v>0</v>
          </cell>
          <cell r="DO570">
            <v>0</v>
          </cell>
          <cell r="DP570">
            <v>0</v>
          </cell>
          <cell r="DQ570">
            <v>0</v>
          </cell>
          <cell r="DR570">
            <v>0</v>
          </cell>
          <cell r="DS570">
            <v>0</v>
          </cell>
        </row>
        <row r="571">
          <cell r="DH571">
            <v>0</v>
          </cell>
          <cell r="DI571">
            <v>0</v>
          </cell>
          <cell r="DJ571">
            <v>0</v>
          </cell>
          <cell r="DK571">
            <v>0</v>
          </cell>
          <cell r="DL571">
            <v>0</v>
          </cell>
          <cell r="DM571">
            <v>0</v>
          </cell>
          <cell r="DN571">
            <v>0</v>
          </cell>
          <cell r="DO571">
            <v>0</v>
          </cell>
          <cell r="DP571">
            <v>0</v>
          </cell>
          <cell r="DQ571">
            <v>0</v>
          </cell>
          <cell r="DR571">
            <v>0</v>
          </cell>
          <cell r="DS571">
            <v>0</v>
          </cell>
        </row>
        <row r="572">
          <cell r="DH572">
            <v>0</v>
          </cell>
          <cell r="DI572">
            <v>0</v>
          </cell>
          <cell r="DJ572">
            <v>0</v>
          </cell>
          <cell r="DK572">
            <v>0</v>
          </cell>
          <cell r="DL572">
            <v>0</v>
          </cell>
          <cell r="DM572">
            <v>0</v>
          </cell>
          <cell r="DN572">
            <v>0</v>
          </cell>
          <cell r="DO572">
            <v>0</v>
          </cell>
          <cell r="DP572">
            <v>0</v>
          </cell>
          <cell r="DQ572">
            <v>0</v>
          </cell>
          <cell r="DR572">
            <v>0</v>
          </cell>
          <cell r="DS572">
            <v>0</v>
          </cell>
        </row>
        <row r="573">
          <cell r="DH573">
            <v>0</v>
          </cell>
          <cell r="DI573">
            <v>0</v>
          </cell>
          <cell r="DJ573">
            <v>0</v>
          </cell>
          <cell r="DK573">
            <v>0</v>
          </cell>
          <cell r="DL573">
            <v>0</v>
          </cell>
          <cell r="DM573">
            <v>0</v>
          </cell>
          <cell r="DN573">
            <v>0</v>
          </cell>
          <cell r="DO573">
            <v>0</v>
          </cell>
          <cell r="DP573">
            <v>0</v>
          </cell>
          <cell r="DQ573">
            <v>0</v>
          </cell>
          <cell r="DR573">
            <v>0</v>
          </cell>
          <cell r="DS573">
            <v>0</v>
          </cell>
        </row>
        <row r="574">
          <cell r="DH574">
            <v>0</v>
          </cell>
          <cell r="DI574">
            <v>0</v>
          </cell>
          <cell r="DJ574">
            <v>0</v>
          </cell>
          <cell r="DK574">
            <v>0</v>
          </cell>
          <cell r="DL574">
            <v>0</v>
          </cell>
          <cell r="DM574">
            <v>0</v>
          </cell>
          <cell r="DN574">
            <v>0</v>
          </cell>
          <cell r="DO574">
            <v>0</v>
          </cell>
          <cell r="DP574">
            <v>0</v>
          </cell>
          <cell r="DQ574">
            <v>0</v>
          </cell>
          <cell r="DR574">
            <v>0</v>
          </cell>
          <cell r="DS574">
            <v>0</v>
          </cell>
        </row>
        <row r="575">
          <cell r="DH575">
            <v>0</v>
          </cell>
          <cell r="DI575">
            <v>0</v>
          </cell>
          <cell r="DJ575">
            <v>0</v>
          </cell>
          <cell r="DK575">
            <v>0</v>
          </cell>
          <cell r="DL575">
            <v>0</v>
          </cell>
          <cell r="DM575">
            <v>0</v>
          </cell>
          <cell r="DN575">
            <v>0</v>
          </cell>
          <cell r="DO575">
            <v>0</v>
          </cell>
          <cell r="DP575">
            <v>0</v>
          </cell>
          <cell r="DQ575">
            <v>0</v>
          </cell>
          <cell r="DR575">
            <v>0</v>
          </cell>
          <cell r="DS575">
            <v>0</v>
          </cell>
        </row>
        <row r="576">
          <cell r="DH576">
            <v>0</v>
          </cell>
          <cell r="DI576">
            <v>0</v>
          </cell>
          <cell r="DJ576">
            <v>0</v>
          </cell>
          <cell r="DK576">
            <v>0</v>
          </cell>
          <cell r="DL576">
            <v>0</v>
          </cell>
          <cell r="DM576">
            <v>0</v>
          </cell>
          <cell r="DN576">
            <v>0</v>
          </cell>
          <cell r="DO576">
            <v>0</v>
          </cell>
          <cell r="DP576">
            <v>0</v>
          </cell>
          <cell r="DQ576">
            <v>0</v>
          </cell>
          <cell r="DR576">
            <v>0</v>
          </cell>
          <cell r="DS576">
            <v>0</v>
          </cell>
        </row>
        <row r="577">
          <cell r="DH577">
            <v>0</v>
          </cell>
          <cell r="DI577">
            <v>0</v>
          </cell>
          <cell r="DJ577">
            <v>0</v>
          </cell>
          <cell r="DK577">
            <v>0</v>
          </cell>
          <cell r="DL577">
            <v>0</v>
          </cell>
          <cell r="DM577">
            <v>0</v>
          </cell>
          <cell r="DN577">
            <v>0</v>
          </cell>
          <cell r="DO577">
            <v>0</v>
          </cell>
          <cell r="DP577">
            <v>0</v>
          </cell>
          <cell r="DQ577">
            <v>0</v>
          </cell>
          <cell r="DR577">
            <v>0</v>
          </cell>
          <cell r="DS577">
            <v>0</v>
          </cell>
        </row>
        <row r="578">
          <cell r="DH578">
            <v>0</v>
          </cell>
          <cell r="DI578">
            <v>0</v>
          </cell>
          <cell r="DJ578">
            <v>0</v>
          </cell>
          <cell r="DK578">
            <v>0</v>
          </cell>
          <cell r="DL578">
            <v>0</v>
          </cell>
          <cell r="DM578">
            <v>0</v>
          </cell>
          <cell r="DN578">
            <v>0</v>
          </cell>
          <cell r="DO578">
            <v>0</v>
          </cell>
          <cell r="DP578">
            <v>0</v>
          </cell>
          <cell r="DQ578">
            <v>0</v>
          </cell>
          <cell r="DR578">
            <v>0</v>
          </cell>
          <cell r="DS578">
            <v>0</v>
          </cell>
        </row>
        <row r="579">
          <cell r="DH579">
            <v>0</v>
          </cell>
          <cell r="DI579">
            <v>0</v>
          </cell>
          <cell r="DJ579">
            <v>0</v>
          </cell>
          <cell r="DK579">
            <v>0</v>
          </cell>
          <cell r="DL579">
            <v>0</v>
          </cell>
          <cell r="DM579">
            <v>0</v>
          </cell>
          <cell r="DN579">
            <v>0</v>
          </cell>
          <cell r="DO579">
            <v>0</v>
          </cell>
          <cell r="DP579">
            <v>0</v>
          </cell>
          <cell r="DQ579">
            <v>0</v>
          </cell>
          <cell r="DR579">
            <v>0</v>
          </cell>
          <cell r="DS579">
            <v>0</v>
          </cell>
        </row>
        <row r="580">
          <cell r="DH580">
            <v>0</v>
          </cell>
          <cell r="DI580">
            <v>0</v>
          </cell>
          <cell r="DJ580">
            <v>0</v>
          </cell>
          <cell r="DK580">
            <v>0</v>
          </cell>
          <cell r="DL580">
            <v>0</v>
          </cell>
          <cell r="DM580">
            <v>0</v>
          </cell>
          <cell r="DN580">
            <v>0</v>
          </cell>
          <cell r="DO580">
            <v>0</v>
          </cell>
          <cell r="DP580">
            <v>0</v>
          </cell>
          <cell r="DQ580">
            <v>0</v>
          </cell>
          <cell r="DR580">
            <v>0</v>
          </cell>
          <cell r="DS580">
            <v>0</v>
          </cell>
        </row>
        <row r="581">
          <cell r="DH581">
            <v>0</v>
          </cell>
          <cell r="DI581">
            <v>0</v>
          </cell>
          <cell r="DJ581">
            <v>0</v>
          </cell>
          <cell r="DK581">
            <v>0</v>
          </cell>
          <cell r="DL581">
            <v>0</v>
          </cell>
          <cell r="DM581">
            <v>0</v>
          </cell>
          <cell r="DN581">
            <v>0</v>
          </cell>
          <cell r="DO581">
            <v>0</v>
          </cell>
          <cell r="DP581">
            <v>0</v>
          </cell>
          <cell r="DQ581">
            <v>0</v>
          </cell>
          <cell r="DR581">
            <v>0</v>
          </cell>
          <cell r="DS581">
            <v>0</v>
          </cell>
        </row>
        <row r="582">
          <cell r="DH582">
            <v>0</v>
          </cell>
          <cell r="DI582">
            <v>0</v>
          </cell>
          <cell r="DJ582">
            <v>0</v>
          </cell>
          <cell r="DK582">
            <v>0</v>
          </cell>
          <cell r="DL582">
            <v>0</v>
          </cell>
          <cell r="DM582">
            <v>0</v>
          </cell>
          <cell r="DN582">
            <v>0</v>
          </cell>
          <cell r="DO582">
            <v>0</v>
          </cell>
          <cell r="DP582">
            <v>0</v>
          </cell>
          <cell r="DQ582">
            <v>0</v>
          </cell>
          <cell r="DR582">
            <v>0</v>
          </cell>
          <cell r="DS582">
            <v>0</v>
          </cell>
        </row>
        <row r="583">
          <cell r="DH583">
            <v>0</v>
          </cell>
          <cell r="DI583">
            <v>0</v>
          </cell>
          <cell r="DJ583">
            <v>0</v>
          </cell>
          <cell r="DK583">
            <v>0</v>
          </cell>
          <cell r="DL583">
            <v>0</v>
          </cell>
          <cell r="DM583">
            <v>0</v>
          </cell>
          <cell r="DN583">
            <v>0</v>
          </cell>
          <cell r="DO583">
            <v>0</v>
          </cell>
          <cell r="DP583">
            <v>0</v>
          </cell>
          <cell r="DQ583">
            <v>0</v>
          </cell>
          <cell r="DR583">
            <v>0</v>
          </cell>
          <cell r="DS583">
            <v>0</v>
          </cell>
        </row>
        <row r="584">
          <cell r="DH584">
            <v>0</v>
          </cell>
          <cell r="DI584">
            <v>0</v>
          </cell>
          <cell r="DJ584">
            <v>0</v>
          </cell>
          <cell r="DK584">
            <v>0</v>
          </cell>
          <cell r="DL584">
            <v>0</v>
          </cell>
          <cell r="DM584">
            <v>0</v>
          </cell>
          <cell r="DN584">
            <v>0</v>
          </cell>
          <cell r="DO584">
            <v>0</v>
          </cell>
          <cell r="DP584">
            <v>0</v>
          </cell>
          <cell r="DQ584">
            <v>0</v>
          </cell>
          <cell r="DR584">
            <v>0</v>
          </cell>
          <cell r="DS584">
            <v>0</v>
          </cell>
        </row>
        <row r="585">
          <cell r="DH585">
            <v>0</v>
          </cell>
          <cell r="DI585">
            <v>0</v>
          </cell>
          <cell r="DJ585">
            <v>0</v>
          </cell>
          <cell r="DK585">
            <v>0</v>
          </cell>
          <cell r="DL585">
            <v>0</v>
          </cell>
          <cell r="DM585">
            <v>0</v>
          </cell>
          <cell r="DN585">
            <v>0</v>
          </cell>
          <cell r="DO585">
            <v>0</v>
          </cell>
          <cell r="DP585">
            <v>0</v>
          </cell>
          <cell r="DQ585">
            <v>0</v>
          </cell>
          <cell r="DR585">
            <v>0</v>
          </cell>
          <cell r="DS585">
            <v>0</v>
          </cell>
        </row>
        <row r="586">
          <cell r="DH586">
            <v>0</v>
          </cell>
          <cell r="DI586">
            <v>0</v>
          </cell>
          <cell r="DJ586">
            <v>0</v>
          </cell>
          <cell r="DK586">
            <v>0</v>
          </cell>
          <cell r="DL586">
            <v>0</v>
          </cell>
          <cell r="DM586">
            <v>0</v>
          </cell>
          <cell r="DN586">
            <v>0</v>
          </cell>
          <cell r="DO586">
            <v>0</v>
          </cell>
          <cell r="DP586">
            <v>0</v>
          </cell>
          <cell r="DQ586">
            <v>0</v>
          </cell>
          <cell r="DR586">
            <v>0</v>
          </cell>
          <cell r="DS586">
            <v>0</v>
          </cell>
        </row>
        <row r="587">
          <cell r="DH587">
            <v>0</v>
          </cell>
          <cell r="DI587">
            <v>0</v>
          </cell>
          <cell r="DJ587">
            <v>0</v>
          </cell>
          <cell r="DK587">
            <v>0</v>
          </cell>
          <cell r="DL587">
            <v>0</v>
          </cell>
          <cell r="DM587">
            <v>0</v>
          </cell>
          <cell r="DN587">
            <v>0</v>
          </cell>
          <cell r="DO587">
            <v>0</v>
          </cell>
          <cell r="DP587">
            <v>0</v>
          </cell>
          <cell r="DQ587">
            <v>0</v>
          </cell>
          <cell r="DR587">
            <v>0</v>
          </cell>
          <cell r="DS587">
            <v>0</v>
          </cell>
        </row>
        <row r="588">
          <cell r="DH588">
            <v>0</v>
          </cell>
          <cell r="DI588">
            <v>0</v>
          </cell>
          <cell r="DJ588">
            <v>0</v>
          </cell>
          <cell r="DK588">
            <v>0</v>
          </cell>
          <cell r="DL588">
            <v>0</v>
          </cell>
          <cell r="DM588">
            <v>0</v>
          </cell>
          <cell r="DN588">
            <v>0</v>
          </cell>
          <cell r="DO588">
            <v>0</v>
          </cell>
          <cell r="DP588">
            <v>0</v>
          </cell>
          <cell r="DQ588">
            <v>0</v>
          </cell>
          <cell r="DR588">
            <v>0</v>
          </cell>
          <cell r="DS588">
            <v>0</v>
          </cell>
        </row>
        <row r="589">
          <cell r="DH589">
            <v>0</v>
          </cell>
          <cell r="DI589">
            <v>0</v>
          </cell>
          <cell r="DJ589">
            <v>0</v>
          </cell>
          <cell r="DK589">
            <v>0</v>
          </cell>
          <cell r="DL589">
            <v>0</v>
          </cell>
          <cell r="DM589">
            <v>0</v>
          </cell>
          <cell r="DN589">
            <v>0</v>
          </cell>
          <cell r="DO589">
            <v>0</v>
          </cell>
          <cell r="DP589">
            <v>0</v>
          </cell>
          <cell r="DQ589">
            <v>0</v>
          </cell>
          <cell r="DR589">
            <v>0</v>
          </cell>
          <cell r="DS589">
            <v>0</v>
          </cell>
        </row>
        <row r="590">
          <cell r="DH590">
            <v>0</v>
          </cell>
          <cell r="DI590">
            <v>0</v>
          </cell>
          <cell r="DJ590">
            <v>0</v>
          </cell>
          <cell r="DK590">
            <v>0</v>
          </cell>
          <cell r="DL590">
            <v>0</v>
          </cell>
          <cell r="DM590">
            <v>0</v>
          </cell>
          <cell r="DN590">
            <v>0</v>
          </cell>
          <cell r="DO590">
            <v>0</v>
          </cell>
          <cell r="DP590">
            <v>0</v>
          </cell>
          <cell r="DQ590">
            <v>0</v>
          </cell>
          <cell r="DR590">
            <v>0</v>
          </cell>
          <cell r="DS590">
            <v>0</v>
          </cell>
        </row>
        <row r="591">
          <cell r="DH591">
            <v>0</v>
          </cell>
          <cell r="DI591">
            <v>0</v>
          </cell>
          <cell r="DJ591">
            <v>0</v>
          </cell>
          <cell r="DK591">
            <v>0</v>
          </cell>
          <cell r="DL591">
            <v>0</v>
          </cell>
          <cell r="DM591">
            <v>0</v>
          </cell>
          <cell r="DN591">
            <v>0</v>
          </cell>
          <cell r="DO591">
            <v>0</v>
          </cell>
          <cell r="DP591">
            <v>0</v>
          </cell>
          <cell r="DQ591">
            <v>0</v>
          </cell>
          <cell r="DR591">
            <v>0</v>
          </cell>
          <cell r="DS591">
            <v>0</v>
          </cell>
        </row>
        <row r="592">
          <cell r="DH592">
            <v>0</v>
          </cell>
          <cell r="DI592">
            <v>0</v>
          </cell>
          <cell r="DJ592">
            <v>0</v>
          </cell>
          <cell r="DK592">
            <v>0</v>
          </cell>
          <cell r="DL592">
            <v>0</v>
          </cell>
          <cell r="DM592">
            <v>0</v>
          </cell>
          <cell r="DN592">
            <v>0</v>
          </cell>
          <cell r="DO592">
            <v>0</v>
          </cell>
          <cell r="DP592">
            <v>0</v>
          </cell>
          <cell r="DQ592">
            <v>0</v>
          </cell>
          <cell r="DR592">
            <v>0</v>
          </cell>
          <cell r="DS592">
            <v>0</v>
          </cell>
        </row>
        <row r="593">
          <cell r="DH593">
            <v>0</v>
          </cell>
          <cell r="DI593">
            <v>0</v>
          </cell>
          <cell r="DJ593">
            <v>0</v>
          </cell>
          <cell r="DK593">
            <v>0</v>
          </cell>
          <cell r="DL593">
            <v>0</v>
          </cell>
          <cell r="DM593">
            <v>0</v>
          </cell>
          <cell r="DN593">
            <v>0</v>
          </cell>
          <cell r="DO593">
            <v>0</v>
          </cell>
          <cell r="DP593">
            <v>0</v>
          </cell>
          <cell r="DQ593">
            <v>0</v>
          </cell>
          <cell r="DR593">
            <v>0</v>
          </cell>
          <cell r="DS593">
            <v>0</v>
          </cell>
        </row>
        <row r="594">
          <cell r="DH594">
            <v>0</v>
          </cell>
          <cell r="DI594">
            <v>0</v>
          </cell>
          <cell r="DJ594">
            <v>0</v>
          </cell>
          <cell r="DK594">
            <v>0</v>
          </cell>
          <cell r="DL594">
            <v>0</v>
          </cell>
          <cell r="DM594">
            <v>0</v>
          </cell>
          <cell r="DN594">
            <v>0</v>
          </cell>
          <cell r="DO594">
            <v>0</v>
          </cell>
          <cell r="DP594">
            <v>0</v>
          </cell>
          <cell r="DQ594">
            <v>0</v>
          </cell>
          <cell r="DR594">
            <v>0</v>
          </cell>
          <cell r="DS594">
            <v>0</v>
          </cell>
        </row>
        <row r="595">
          <cell r="DH595">
            <v>0</v>
          </cell>
          <cell r="DI595">
            <v>0</v>
          </cell>
          <cell r="DJ595">
            <v>0</v>
          </cell>
          <cell r="DK595">
            <v>0</v>
          </cell>
          <cell r="DL595">
            <v>0</v>
          </cell>
          <cell r="DM595">
            <v>0</v>
          </cell>
          <cell r="DN595">
            <v>0</v>
          </cell>
          <cell r="DO595">
            <v>0</v>
          </cell>
          <cell r="DP595">
            <v>0</v>
          </cell>
          <cell r="DQ595">
            <v>0</v>
          </cell>
          <cell r="DR595">
            <v>0</v>
          </cell>
          <cell r="DS595">
            <v>0</v>
          </cell>
        </row>
        <row r="596">
          <cell r="DH596">
            <v>0</v>
          </cell>
          <cell r="DI596">
            <v>0</v>
          </cell>
          <cell r="DJ596">
            <v>0</v>
          </cell>
          <cell r="DK596">
            <v>0</v>
          </cell>
          <cell r="DL596">
            <v>0</v>
          </cell>
          <cell r="DM596">
            <v>0</v>
          </cell>
          <cell r="DN596">
            <v>0</v>
          </cell>
          <cell r="DO596">
            <v>0</v>
          </cell>
          <cell r="DP596">
            <v>0</v>
          </cell>
          <cell r="DQ596">
            <v>0</v>
          </cell>
          <cell r="DR596">
            <v>0</v>
          </cell>
          <cell r="DS596">
            <v>0</v>
          </cell>
        </row>
        <row r="597">
          <cell r="DH597">
            <v>0</v>
          </cell>
          <cell r="DI597">
            <v>0</v>
          </cell>
          <cell r="DJ597">
            <v>0</v>
          </cell>
          <cell r="DK597">
            <v>0</v>
          </cell>
          <cell r="DL597">
            <v>0</v>
          </cell>
          <cell r="DM597">
            <v>0</v>
          </cell>
          <cell r="DN597">
            <v>0</v>
          </cell>
          <cell r="DO597">
            <v>0</v>
          </cell>
          <cell r="DP597">
            <v>0</v>
          </cell>
          <cell r="DQ597">
            <v>0</v>
          </cell>
          <cell r="DR597">
            <v>0</v>
          </cell>
          <cell r="DS597">
            <v>0</v>
          </cell>
        </row>
        <row r="598">
          <cell r="DH598">
            <v>0</v>
          </cell>
          <cell r="DI598">
            <v>0</v>
          </cell>
          <cell r="DJ598">
            <v>0</v>
          </cell>
          <cell r="DK598">
            <v>0</v>
          </cell>
          <cell r="DL598">
            <v>0</v>
          </cell>
          <cell r="DM598">
            <v>0</v>
          </cell>
          <cell r="DN598">
            <v>0</v>
          </cell>
          <cell r="DO598">
            <v>0</v>
          </cell>
          <cell r="DP598">
            <v>0</v>
          </cell>
          <cell r="DQ598">
            <v>0</v>
          </cell>
          <cell r="DR598">
            <v>0</v>
          </cell>
          <cell r="DS598">
            <v>0</v>
          </cell>
        </row>
        <row r="599">
          <cell r="DH599">
            <v>0</v>
          </cell>
          <cell r="DI599">
            <v>0</v>
          </cell>
          <cell r="DJ599">
            <v>0</v>
          </cell>
          <cell r="DK599">
            <v>0</v>
          </cell>
          <cell r="DL599">
            <v>0</v>
          </cell>
          <cell r="DM599">
            <v>0</v>
          </cell>
          <cell r="DN599">
            <v>0</v>
          </cell>
          <cell r="DO599">
            <v>0</v>
          </cell>
          <cell r="DP599">
            <v>0</v>
          </cell>
          <cell r="DQ599">
            <v>0</v>
          </cell>
          <cell r="DR599">
            <v>0</v>
          </cell>
          <cell r="DS599">
            <v>0</v>
          </cell>
        </row>
        <row r="600">
          <cell r="DH600">
            <v>0</v>
          </cell>
          <cell r="DI600">
            <v>0</v>
          </cell>
          <cell r="DJ600">
            <v>0</v>
          </cell>
          <cell r="DK600">
            <v>0</v>
          </cell>
          <cell r="DL600">
            <v>0</v>
          </cell>
          <cell r="DM600">
            <v>0</v>
          </cell>
          <cell r="DN600">
            <v>0</v>
          </cell>
          <cell r="DO600">
            <v>0</v>
          </cell>
          <cell r="DP600">
            <v>0</v>
          </cell>
          <cell r="DQ600">
            <v>0</v>
          </cell>
          <cell r="DR600">
            <v>0</v>
          </cell>
          <cell r="DS600">
            <v>0</v>
          </cell>
        </row>
        <row r="601">
          <cell r="DH601">
            <v>0</v>
          </cell>
          <cell r="DI601">
            <v>0</v>
          </cell>
          <cell r="DJ601">
            <v>0</v>
          </cell>
          <cell r="DK601">
            <v>0</v>
          </cell>
          <cell r="DL601">
            <v>0</v>
          </cell>
          <cell r="DM601">
            <v>0</v>
          </cell>
          <cell r="DN601">
            <v>0</v>
          </cell>
          <cell r="DO601">
            <v>0</v>
          </cell>
          <cell r="DP601">
            <v>0</v>
          </cell>
          <cell r="DQ601">
            <v>0</v>
          </cell>
          <cell r="DR601">
            <v>0</v>
          </cell>
          <cell r="DS601">
            <v>0</v>
          </cell>
        </row>
        <row r="602">
          <cell r="DH602">
            <v>0</v>
          </cell>
          <cell r="DI602">
            <v>0</v>
          </cell>
          <cell r="DJ602">
            <v>0</v>
          </cell>
          <cell r="DK602">
            <v>0</v>
          </cell>
          <cell r="DL602">
            <v>0</v>
          </cell>
          <cell r="DM602">
            <v>0</v>
          </cell>
          <cell r="DN602">
            <v>0</v>
          </cell>
          <cell r="DO602">
            <v>0</v>
          </cell>
          <cell r="DP602">
            <v>0</v>
          </cell>
          <cell r="DQ602">
            <v>0</v>
          </cell>
          <cell r="DR602">
            <v>0</v>
          </cell>
          <cell r="DS602">
            <v>0</v>
          </cell>
        </row>
        <row r="603">
          <cell r="DH603">
            <v>0</v>
          </cell>
          <cell r="DI603">
            <v>0</v>
          </cell>
          <cell r="DJ603">
            <v>0</v>
          </cell>
          <cell r="DK603">
            <v>0</v>
          </cell>
          <cell r="DL603">
            <v>0</v>
          </cell>
          <cell r="DM603">
            <v>0</v>
          </cell>
          <cell r="DN603">
            <v>0</v>
          </cell>
          <cell r="DO603">
            <v>0</v>
          </cell>
          <cell r="DP603">
            <v>0</v>
          </cell>
          <cell r="DQ603">
            <v>0</v>
          </cell>
          <cell r="DR603">
            <v>0</v>
          </cell>
          <cell r="DS603">
            <v>0</v>
          </cell>
        </row>
        <row r="604">
          <cell r="DH604">
            <v>0</v>
          </cell>
          <cell r="DI604">
            <v>0</v>
          </cell>
          <cell r="DJ604">
            <v>0</v>
          </cell>
          <cell r="DK604">
            <v>0</v>
          </cell>
          <cell r="DL604">
            <v>0</v>
          </cell>
          <cell r="DM604">
            <v>0</v>
          </cell>
          <cell r="DN604">
            <v>0</v>
          </cell>
          <cell r="DO604">
            <v>0</v>
          </cell>
          <cell r="DP604">
            <v>0</v>
          </cell>
          <cell r="DQ604">
            <v>0</v>
          </cell>
          <cell r="DR604">
            <v>0</v>
          </cell>
          <cell r="DS604">
            <v>0</v>
          </cell>
        </row>
        <row r="605">
          <cell r="DH605">
            <v>0</v>
          </cell>
          <cell r="DI605">
            <v>0</v>
          </cell>
          <cell r="DJ605">
            <v>0</v>
          </cell>
          <cell r="DK605">
            <v>0</v>
          </cell>
          <cell r="DL605">
            <v>0</v>
          </cell>
          <cell r="DM605">
            <v>0</v>
          </cell>
          <cell r="DN605">
            <v>0</v>
          </cell>
          <cell r="DO605">
            <v>0</v>
          </cell>
          <cell r="DP605">
            <v>0</v>
          </cell>
          <cell r="DQ605">
            <v>0</v>
          </cell>
          <cell r="DR605">
            <v>0</v>
          </cell>
          <cell r="DS605">
            <v>0</v>
          </cell>
        </row>
        <row r="606">
          <cell r="DH606">
            <v>0</v>
          </cell>
          <cell r="DI606">
            <v>0</v>
          </cell>
          <cell r="DJ606">
            <v>0</v>
          </cell>
          <cell r="DK606">
            <v>0</v>
          </cell>
          <cell r="DL606">
            <v>0</v>
          </cell>
          <cell r="DM606">
            <v>0</v>
          </cell>
          <cell r="DN606">
            <v>0</v>
          </cell>
          <cell r="DO606">
            <v>0</v>
          </cell>
          <cell r="DP606">
            <v>0</v>
          </cell>
          <cell r="DQ606">
            <v>0</v>
          </cell>
          <cell r="DR606">
            <v>0</v>
          </cell>
          <cell r="DS606">
            <v>0</v>
          </cell>
        </row>
        <row r="607">
          <cell r="DH607">
            <v>0</v>
          </cell>
          <cell r="DI607">
            <v>0</v>
          </cell>
          <cell r="DJ607">
            <v>0</v>
          </cell>
          <cell r="DK607">
            <v>0</v>
          </cell>
          <cell r="DL607">
            <v>0</v>
          </cell>
          <cell r="DM607">
            <v>0</v>
          </cell>
          <cell r="DN607">
            <v>0</v>
          </cell>
          <cell r="DO607">
            <v>0</v>
          </cell>
          <cell r="DP607">
            <v>0</v>
          </cell>
          <cell r="DQ607">
            <v>0</v>
          </cell>
          <cell r="DR607">
            <v>0</v>
          </cell>
          <cell r="DS607">
            <v>0</v>
          </cell>
        </row>
        <row r="608">
          <cell r="DH608">
            <v>0</v>
          </cell>
          <cell r="DI608">
            <v>0</v>
          </cell>
          <cell r="DJ608">
            <v>0</v>
          </cell>
          <cell r="DK608">
            <v>0</v>
          </cell>
          <cell r="DL608">
            <v>0</v>
          </cell>
          <cell r="DM608">
            <v>0</v>
          </cell>
          <cell r="DN608">
            <v>0</v>
          </cell>
          <cell r="DO608">
            <v>0</v>
          </cell>
          <cell r="DP608">
            <v>0</v>
          </cell>
          <cell r="DQ608">
            <v>0</v>
          </cell>
          <cell r="DR608">
            <v>0</v>
          </cell>
          <cell r="DS608">
            <v>0</v>
          </cell>
        </row>
        <row r="609">
          <cell r="DH609">
            <v>0</v>
          </cell>
          <cell r="DI609">
            <v>0</v>
          </cell>
          <cell r="DJ609">
            <v>0</v>
          </cell>
          <cell r="DK609">
            <v>0</v>
          </cell>
          <cell r="DL609">
            <v>0</v>
          </cell>
          <cell r="DM609">
            <v>0</v>
          </cell>
          <cell r="DN609">
            <v>0</v>
          </cell>
          <cell r="DO609">
            <v>0</v>
          </cell>
          <cell r="DP609">
            <v>0</v>
          </cell>
          <cell r="DQ609">
            <v>0</v>
          </cell>
          <cell r="DR609">
            <v>0</v>
          </cell>
          <cell r="DS609">
            <v>0</v>
          </cell>
        </row>
        <row r="610">
          <cell r="DH610">
            <v>0</v>
          </cell>
          <cell r="DI610">
            <v>0</v>
          </cell>
          <cell r="DJ610">
            <v>0</v>
          </cell>
          <cell r="DK610">
            <v>0</v>
          </cell>
          <cell r="DL610">
            <v>0</v>
          </cell>
          <cell r="DM610">
            <v>0</v>
          </cell>
          <cell r="DN610">
            <v>0</v>
          </cell>
          <cell r="DO610">
            <v>0</v>
          </cell>
          <cell r="DP610">
            <v>0</v>
          </cell>
          <cell r="DQ610">
            <v>0</v>
          </cell>
          <cell r="DR610">
            <v>0</v>
          </cell>
          <cell r="DS610">
            <v>0</v>
          </cell>
        </row>
        <row r="611">
          <cell r="DH611">
            <v>0</v>
          </cell>
          <cell r="DI611">
            <v>0</v>
          </cell>
          <cell r="DJ611">
            <v>0</v>
          </cell>
          <cell r="DK611">
            <v>0</v>
          </cell>
          <cell r="DL611">
            <v>0</v>
          </cell>
          <cell r="DM611">
            <v>0</v>
          </cell>
          <cell r="DN611">
            <v>0</v>
          </cell>
          <cell r="DO611">
            <v>0</v>
          </cell>
          <cell r="DP611">
            <v>0</v>
          </cell>
          <cell r="DQ611">
            <v>0</v>
          </cell>
          <cell r="DR611">
            <v>0</v>
          </cell>
          <cell r="DS611">
            <v>0</v>
          </cell>
        </row>
        <row r="612">
          <cell r="DH612">
            <v>0</v>
          </cell>
          <cell r="DI612">
            <v>0</v>
          </cell>
          <cell r="DJ612">
            <v>0</v>
          </cell>
          <cell r="DK612">
            <v>0</v>
          </cell>
          <cell r="DL612">
            <v>0</v>
          </cell>
          <cell r="DM612">
            <v>0</v>
          </cell>
          <cell r="DN612">
            <v>0</v>
          </cell>
          <cell r="DO612">
            <v>0</v>
          </cell>
          <cell r="DP612">
            <v>0</v>
          </cell>
          <cell r="DQ612">
            <v>0</v>
          </cell>
          <cell r="DR612">
            <v>0</v>
          </cell>
          <cell r="DS612">
            <v>0</v>
          </cell>
        </row>
        <row r="613">
          <cell r="DH613">
            <v>0</v>
          </cell>
          <cell r="DI613">
            <v>0</v>
          </cell>
          <cell r="DJ613">
            <v>0</v>
          </cell>
          <cell r="DK613">
            <v>0</v>
          </cell>
          <cell r="DL613">
            <v>0</v>
          </cell>
          <cell r="DM613">
            <v>0</v>
          </cell>
          <cell r="DN613">
            <v>0</v>
          </cell>
          <cell r="DO613">
            <v>0</v>
          </cell>
          <cell r="DP613">
            <v>0</v>
          </cell>
          <cell r="DQ613">
            <v>0</v>
          </cell>
          <cell r="DR613">
            <v>0</v>
          </cell>
          <cell r="DS613">
            <v>0</v>
          </cell>
        </row>
        <row r="614">
          <cell r="DH614">
            <v>0</v>
          </cell>
          <cell r="DI614">
            <v>0</v>
          </cell>
          <cell r="DJ614">
            <v>0</v>
          </cell>
          <cell r="DK614">
            <v>0</v>
          </cell>
          <cell r="DL614">
            <v>0</v>
          </cell>
          <cell r="DM614">
            <v>0</v>
          </cell>
          <cell r="DN614">
            <v>0</v>
          </cell>
          <cell r="DO614">
            <v>0</v>
          </cell>
          <cell r="DP614">
            <v>0</v>
          </cell>
          <cell r="DQ614">
            <v>0</v>
          </cell>
          <cell r="DR614">
            <v>0</v>
          </cell>
          <cell r="DS614">
            <v>0</v>
          </cell>
        </row>
        <row r="615">
          <cell r="DH615">
            <v>0</v>
          </cell>
          <cell r="DI615">
            <v>0</v>
          </cell>
          <cell r="DJ615">
            <v>0</v>
          </cell>
          <cell r="DK615">
            <v>0</v>
          </cell>
          <cell r="DL615">
            <v>0</v>
          </cell>
          <cell r="DM615">
            <v>0</v>
          </cell>
          <cell r="DN615">
            <v>0</v>
          </cell>
          <cell r="DO615">
            <v>0</v>
          </cell>
          <cell r="DP615">
            <v>0</v>
          </cell>
          <cell r="DQ615">
            <v>0</v>
          </cell>
          <cell r="DR615">
            <v>0</v>
          </cell>
          <cell r="DS615">
            <v>0</v>
          </cell>
        </row>
        <row r="616">
          <cell r="DH616">
            <v>0</v>
          </cell>
          <cell r="DI616">
            <v>0</v>
          </cell>
          <cell r="DJ616">
            <v>0</v>
          </cell>
          <cell r="DK616">
            <v>0</v>
          </cell>
          <cell r="DL616">
            <v>0</v>
          </cell>
          <cell r="DM616">
            <v>0</v>
          </cell>
          <cell r="DN616">
            <v>0</v>
          </cell>
          <cell r="DO616">
            <v>0</v>
          </cell>
          <cell r="DP616">
            <v>0</v>
          </cell>
          <cell r="DQ616">
            <v>0</v>
          </cell>
          <cell r="DR616">
            <v>0</v>
          </cell>
          <cell r="DS616">
            <v>0</v>
          </cell>
        </row>
        <row r="617">
          <cell r="DH617">
            <v>0</v>
          </cell>
          <cell r="DI617">
            <v>0</v>
          </cell>
          <cell r="DJ617">
            <v>0</v>
          </cell>
          <cell r="DK617">
            <v>0</v>
          </cell>
          <cell r="DL617">
            <v>0</v>
          </cell>
          <cell r="DM617">
            <v>0</v>
          </cell>
          <cell r="DN617">
            <v>0</v>
          </cell>
          <cell r="DO617">
            <v>0</v>
          </cell>
          <cell r="DP617">
            <v>0</v>
          </cell>
          <cell r="DQ617">
            <v>0</v>
          </cell>
          <cell r="DR617">
            <v>0</v>
          </cell>
          <cell r="DS617">
            <v>0</v>
          </cell>
        </row>
        <row r="618">
          <cell r="DH618">
            <v>0</v>
          </cell>
          <cell r="DI618">
            <v>0</v>
          </cell>
          <cell r="DJ618">
            <v>0</v>
          </cell>
          <cell r="DK618">
            <v>0</v>
          </cell>
          <cell r="DL618">
            <v>0</v>
          </cell>
          <cell r="DM618">
            <v>0</v>
          </cell>
          <cell r="DN618">
            <v>0</v>
          </cell>
          <cell r="DO618">
            <v>0</v>
          </cell>
          <cell r="DP618">
            <v>0</v>
          </cell>
          <cell r="DQ618">
            <v>0</v>
          </cell>
          <cell r="DR618">
            <v>0</v>
          </cell>
          <cell r="DS618">
            <v>0</v>
          </cell>
        </row>
        <row r="619">
          <cell r="DH619">
            <v>0</v>
          </cell>
          <cell r="DI619">
            <v>0</v>
          </cell>
          <cell r="DJ619">
            <v>0</v>
          </cell>
          <cell r="DK619">
            <v>0</v>
          </cell>
          <cell r="DL619">
            <v>0</v>
          </cell>
          <cell r="DM619">
            <v>0</v>
          </cell>
          <cell r="DN619">
            <v>0</v>
          </cell>
          <cell r="DO619">
            <v>0</v>
          </cell>
          <cell r="DP619">
            <v>0</v>
          </cell>
          <cell r="DQ619">
            <v>0</v>
          </cell>
          <cell r="DR619">
            <v>0</v>
          </cell>
          <cell r="DS619">
            <v>0</v>
          </cell>
        </row>
        <row r="620">
          <cell r="DH620">
            <v>0</v>
          </cell>
          <cell r="DI620">
            <v>0</v>
          </cell>
          <cell r="DJ620">
            <v>0</v>
          </cell>
          <cell r="DK620">
            <v>0</v>
          </cell>
          <cell r="DL620">
            <v>0</v>
          </cell>
          <cell r="DM620">
            <v>0</v>
          </cell>
          <cell r="DN620">
            <v>0</v>
          </cell>
          <cell r="DO620">
            <v>0</v>
          </cell>
          <cell r="DP620">
            <v>0</v>
          </cell>
          <cell r="DQ620">
            <v>0</v>
          </cell>
          <cell r="DR620">
            <v>0</v>
          </cell>
          <cell r="DS620">
            <v>0</v>
          </cell>
        </row>
        <row r="621">
          <cell r="DH621">
            <v>0</v>
          </cell>
          <cell r="DI621">
            <v>0</v>
          </cell>
          <cell r="DJ621">
            <v>0</v>
          </cell>
          <cell r="DK621">
            <v>0</v>
          </cell>
          <cell r="DL621">
            <v>0</v>
          </cell>
          <cell r="DM621">
            <v>0</v>
          </cell>
          <cell r="DN621">
            <v>0</v>
          </cell>
          <cell r="DO621">
            <v>0</v>
          </cell>
          <cell r="DP621">
            <v>0</v>
          </cell>
          <cell r="DQ621">
            <v>0</v>
          </cell>
          <cell r="DR621">
            <v>0</v>
          </cell>
          <cell r="DS621">
            <v>0</v>
          </cell>
        </row>
        <row r="622">
          <cell r="DH622">
            <v>0</v>
          </cell>
          <cell r="DI622">
            <v>0</v>
          </cell>
          <cell r="DJ622">
            <v>0</v>
          </cell>
          <cell r="DK622">
            <v>0</v>
          </cell>
          <cell r="DL622">
            <v>0</v>
          </cell>
          <cell r="DM622">
            <v>0</v>
          </cell>
          <cell r="DN622">
            <v>0</v>
          </cell>
          <cell r="DO622">
            <v>0</v>
          </cell>
          <cell r="DP622">
            <v>0</v>
          </cell>
          <cell r="DQ622">
            <v>0</v>
          </cell>
          <cell r="DR622">
            <v>0</v>
          </cell>
          <cell r="DS622">
            <v>0</v>
          </cell>
        </row>
        <row r="623">
          <cell r="DH623">
            <v>0</v>
          </cell>
          <cell r="DI623">
            <v>0</v>
          </cell>
          <cell r="DJ623">
            <v>0</v>
          </cell>
          <cell r="DK623">
            <v>0</v>
          </cell>
          <cell r="DL623">
            <v>0</v>
          </cell>
          <cell r="DM623">
            <v>0</v>
          </cell>
          <cell r="DN623">
            <v>0</v>
          </cell>
          <cell r="DO623">
            <v>0</v>
          </cell>
          <cell r="DP623">
            <v>0</v>
          </cell>
          <cell r="DQ623">
            <v>0</v>
          </cell>
          <cell r="DR623">
            <v>0</v>
          </cell>
          <cell r="DS623">
            <v>0</v>
          </cell>
        </row>
        <row r="624">
          <cell r="DH624">
            <v>0</v>
          </cell>
          <cell r="DI624">
            <v>0</v>
          </cell>
          <cell r="DJ624">
            <v>0</v>
          </cell>
          <cell r="DK624">
            <v>0</v>
          </cell>
          <cell r="DL624">
            <v>0</v>
          </cell>
          <cell r="DM624">
            <v>0</v>
          </cell>
          <cell r="DN624">
            <v>0</v>
          </cell>
          <cell r="DO624">
            <v>0</v>
          </cell>
          <cell r="DP624">
            <v>0</v>
          </cell>
          <cell r="DQ624">
            <v>0</v>
          </cell>
          <cell r="DR624">
            <v>0</v>
          </cell>
          <cell r="DS624">
            <v>0</v>
          </cell>
        </row>
        <row r="625">
          <cell r="DH625">
            <v>0</v>
          </cell>
          <cell r="DI625">
            <v>0</v>
          </cell>
          <cell r="DJ625">
            <v>0</v>
          </cell>
          <cell r="DK625">
            <v>0</v>
          </cell>
          <cell r="DL625">
            <v>0</v>
          </cell>
          <cell r="DM625">
            <v>0</v>
          </cell>
          <cell r="DN625">
            <v>0</v>
          </cell>
          <cell r="DO625">
            <v>0</v>
          </cell>
          <cell r="DP625">
            <v>0</v>
          </cell>
          <cell r="DQ625">
            <v>0</v>
          </cell>
          <cell r="DR625">
            <v>0</v>
          </cell>
          <cell r="DS625">
            <v>0</v>
          </cell>
        </row>
        <row r="626">
          <cell r="DH626">
            <v>0</v>
          </cell>
          <cell r="DI626">
            <v>0</v>
          </cell>
          <cell r="DJ626">
            <v>0</v>
          </cell>
          <cell r="DK626">
            <v>0</v>
          </cell>
          <cell r="DL626">
            <v>0</v>
          </cell>
          <cell r="DM626">
            <v>0</v>
          </cell>
          <cell r="DN626">
            <v>0</v>
          </cell>
          <cell r="DO626">
            <v>0</v>
          </cell>
          <cell r="DP626">
            <v>0</v>
          </cell>
          <cell r="DQ626">
            <v>0</v>
          </cell>
          <cell r="DR626">
            <v>0</v>
          </cell>
          <cell r="DS626">
            <v>0</v>
          </cell>
        </row>
        <row r="627">
          <cell r="DH627">
            <v>0</v>
          </cell>
          <cell r="DI627">
            <v>0</v>
          </cell>
          <cell r="DJ627">
            <v>0</v>
          </cell>
          <cell r="DK627">
            <v>0</v>
          </cell>
          <cell r="DL627">
            <v>0</v>
          </cell>
          <cell r="DM627">
            <v>0</v>
          </cell>
          <cell r="DN627">
            <v>0</v>
          </cell>
          <cell r="DO627">
            <v>0</v>
          </cell>
          <cell r="DP627">
            <v>0</v>
          </cell>
          <cell r="DQ627">
            <v>0</v>
          </cell>
          <cell r="DR627">
            <v>0</v>
          </cell>
          <cell r="DS627">
            <v>0</v>
          </cell>
        </row>
        <row r="628">
          <cell r="DH628">
            <v>0</v>
          </cell>
          <cell r="DI628">
            <v>0</v>
          </cell>
          <cell r="DJ628">
            <v>0</v>
          </cell>
          <cell r="DK628">
            <v>0</v>
          </cell>
          <cell r="DL628">
            <v>0</v>
          </cell>
          <cell r="DM628">
            <v>0</v>
          </cell>
          <cell r="DN628">
            <v>0</v>
          </cell>
          <cell r="DO628">
            <v>0</v>
          </cell>
          <cell r="DP628">
            <v>0</v>
          </cell>
          <cell r="DQ628">
            <v>0</v>
          </cell>
          <cell r="DR628">
            <v>0</v>
          </cell>
          <cell r="DS628">
            <v>0</v>
          </cell>
        </row>
        <row r="629">
          <cell r="DH629">
            <v>0</v>
          </cell>
          <cell r="DI629">
            <v>0</v>
          </cell>
          <cell r="DJ629">
            <v>0</v>
          </cell>
          <cell r="DK629">
            <v>0</v>
          </cell>
          <cell r="DL629">
            <v>0</v>
          </cell>
          <cell r="DM629">
            <v>0</v>
          </cell>
          <cell r="DN629">
            <v>0</v>
          </cell>
          <cell r="DO629">
            <v>0</v>
          </cell>
          <cell r="DP629">
            <v>0</v>
          </cell>
          <cell r="DQ629">
            <v>0</v>
          </cell>
          <cell r="DR629">
            <v>0</v>
          </cell>
          <cell r="DS629">
            <v>0</v>
          </cell>
        </row>
        <row r="630">
          <cell r="DH630">
            <v>0</v>
          </cell>
          <cell r="DI630">
            <v>0</v>
          </cell>
          <cell r="DJ630">
            <v>0</v>
          </cell>
          <cell r="DK630">
            <v>0</v>
          </cell>
          <cell r="DL630">
            <v>0</v>
          </cell>
          <cell r="DM630">
            <v>0</v>
          </cell>
          <cell r="DN630">
            <v>0</v>
          </cell>
          <cell r="DO630">
            <v>0</v>
          </cell>
          <cell r="DP630">
            <v>0</v>
          </cell>
          <cell r="DQ630">
            <v>0</v>
          </cell>
          <cell r="DR630">
            <v>0</v>
          </cell>
          <cell r="DS630">
            <v>0</v>
          </cell>
        </row>
        <row r="631">
          <cell r="DH631">
            <v>0</v>
          </cell>
          <cell r="DI631">
            <v>0</v>
          </cell>
          <cell r="DJ631">
            <v>0</v>
          </cell>
          <cell r="DK631">
            <v>0</v>
          </cell>
          <cell r="DL631">
            <v>0</v>
          </cell>
          <cell r="DM631">
            <v>0</v>
          </cell>
          <cell r="DN631">
            <v>0</v>
          </cell>
          <cell r="DO631">
            <v>0</v>
          </cell>
          <cell r="DP631">
            <v>0</v>
          </cell>
          <cell r="DQ631">
            <v>0</v>
          </cell>
          <cell r="DR631">
            <v>0</v>
          </cell>
          <cell r="DS631">
            <v>0</v>
          </cell>
        </row>
        <row r="632">
          <cell r="DH632">
            <v>0</v>
          </cell>
          <cell r="DI632">
            <v>0</v>
          </cell>
          <cell r="DJ632">
            <v>0</v>
          </cell>
          <cell r="DK632">
            <v>0</v>
          </cell>
          <cell r="DL632">
            <v>0</v>
          </cell>
          <cell r="DM632">
            <v>0</v>
          </cell>
          <cell r="DN632">
            <v>0</v>
          </cell>
          <cell r="DO632">
            <v>0</v>
          </cell>
          <cell r="DP632">
            <v>0</v>
          </cell>
          <cell r="DQ632">
            <v>0</v>
          </cell>
          <cell r="DR632">
            <v>0</v>
          </cell>
          <cell r="DS632">
            <v>0</v>
          </cell>
        </row>
        <row r="633">
          <cell r="DH633">
            <v>0</v>
          </cell>
          <cell r="DI633">
            <v>0</v>
          </cell>
          <cell r="DJ633">
            <v>0</v>
          </cell>
          <cell r="DK633">
            <v>0</v>
          </cell>
          <cell r="DL633">
            <v>0</v>
          </cell>
          <cell r="DM633">
            <v>0</v>
          </cell>
          <cell r="DN633">
            <v>0</v>
          </cell>
          <cell r="DO633">
            <v>0</v>
          </cell>
          <cell r="DP633">
            <v>0</v>
          </cell>
          <cell r="DQ633">
            <v>0</v>
          </cell>
          <cell r="DR633">
            <v>0</v>
          </cell>
          <cell r="DS633">
            <v>0</v>
          </cell>
        </row>
        <row r="634">
          <cell r="DH634">
            <v>0</v>
          </cell>
          <cell r="DI634">
            <v>0</v>
          </cell>
          <cell r="DJ634">
            <v>0</v>
          </cell>
          <cell r="DK634">
            <v>0</v>
          </cell>
          <cell r="DL634">
            <v>0</v>
          </cell>
          <cell r="DM634">
            <v>0</v>
          </cell>
          <cell r="DN634">
            <v>0</v>
          </cell>
          <cell r="DO634">
            <v>0</v>
          </cell>
          <cell r="DP634">
            <v>0</v>
          </cell>
          <cell r="DQ634">
            <v>0</v>
          </cell>
          <cell r="DR634">
            <v>0</v>
          </cell>
          <cell r="DS634">
            <v>0</v>
          </cell>
        </row>
        <row r="635">
          <cell r="DH635">
            <v>0</v>
          </cell>
          <cell r="DI635">
            <v>0</v>
          </cell>
          <cell r="DJ635">
            <v>0</v>
          </cell>
          <cell r="DK635">
            <v>0</v>
          </cell>
          <cell r="DL635">
            <v>0</v>
          </cell>
          <cell r="DM635">
            <v>0</v>
          </cell>
          <cell r="DN635">
            <v>0</v>
          </cell>
          <cell r="DO635">
            <v>0</v>
          </cell>
          <cell r="DP635">
            <v>0</v>
          </cell>
          <cell r="DQ635">
            <v>0</v>
          </cell>
          <cell r="DR635">
            <v>0</v>
          </cell>
          <cell r="DS635">
            <v>0</v>
          </cell>
        </row>
        <row r="636">
          <cell r="DH636">
            <v>0</v>
          </cell>
          <cell r="DI636">
            <v>0</v>
          </cell>
          <cell r="DJ636">
            <v>0</v>
          </cell>
          <cell r="DK636">
            <v>0</v>
          </cell>
          <cell r="DL636">
            <v>0</v>
          </cell>
          <cell r="DM636">
            <v>0</v>
          </cell>
          <cell r="DN636">
            <v>0</v>
          </cell>
          <cell r="DO636">
            <v>0</v>
          </cell>
          <cell r="DP636">
            <v>0</v>
          </cell>
          <cell r="DQ636">
            <v>0</v>
          </cell>
          <cell r="DR636">
            <v>0</v>
          </cell>
          <cell r="DS636">
            <v>0</v>
          </cell>
        </row>
        <row r="637">
          <cell r="DH637">
            <v>0</v>
          </cell>
          <cell r="DI637">
            <v>0</v>
          </cell>
          <cell r="DJ637">
            <v>0</v>
          </cell>
          <cell r="DK637">
            <v>0</v>
          </cell>
          <cell r="DL637">
            <v>0</v>
          </cell>
          <cell r="DM637">
            <v>0</v>
          </cell>
          <cell r="DN637">
            <v>0</v>
          </cell>
          <cell r="DO637">
            <v>0</v>
          </cell>
          <cell r="DP637">
            <v>0</v>
          </cell>
          <cell r="DQ637">
            <v>0</v>
          </cell>
          <cell r="DR637">
            <v>0</v>
          </cell>
          <cell r="DS637">
            <v>0</v>
          </cell>
        </row>
        <row r="638">
          <cell r="DH638">
            <v>0</v>
          </cell>
          <cell r="DI638">
            <v>0</v>
          </cell>
          <cell r="DJ638">
            <v>0</v>
          </cell>
          <cell r="DK638">
            <v>0</v>
          </cell>
          <cell r="DL638">
            <v>0</v>
          </cell>
          <cell r="DM638">
            <v>0</v>
          </cell>
          <cell r="DN638">
            <v>0</v>
          </cell>
          <cell r="DO638">
            <v>0</v>
          </cell>
          <cell r="DP638">
            <v>0</v>
          </cell>
          <cell r="DQ638">
            <v>0</v>
          </cell>
          <cell r="DR638">
            <v>0</v>
          </cell>
          <cell r="DS638">
            <v>0</v>
          </cell>
        </row>
        <row r="639">
          <cell r="DH639">
            <v>0</v>
          </cell>
          <cell r="DI639">
            <v>0</v>
          </cell>
          <cell r="DJ639">
            <v>0</v>
          </cell>
          <cell r="DK639">
            <v>0</v>
          </cell>
          <cell r="DL639">
            <v>0</v>
          </cell>
          <cell r="DM639">
            <v>0</v>
          </cell>
          <cell r="DN639">
            <v>0</v>
          </cell>
          <cell r="DO639">
            <v>0</v>
          </cell>
          <cell r="DP639">
            <v>0</v>
          </cell>
          <cell r="DQ639">
            <v>0</v>
          </cell>
          <cell r="DR639">
            <v>0</v>
          </cell>
          <cell r="DS639">
            <v>0</v>
          </cell>
        </row>
        <row r="640">
          <cell r="DH640">
            <v>0</v>
          </cell>
          <cell r="DI640">
            <v>0</v>
          </cell>
          <cell r="DJ640">
            <v>0</v>
          </cell>
          <cell r="DK640">
            <v>0</v>
          </cell>
          <cell r="DL640">
            <v>0</v>
          </cell>
          <cell r="DM640">
            <v>0</v>
          </cell>
          <cell r="DN640">
            <v>0</v>
          </cell>
          <cell r="DO640">
            <v>0</v>
          </cell>
          <cell r="DP640">
            <v>0</v>
          </cell>
          <cell r="DQ640">
            <v>0</v>
          </cell>
          <cell r="DR640">
            <v>0</v>
          </cell>
          <cell r="DS640">
            <v>0</v>
          </cell>
        </row>
        <row r="641">
          <cell r="DH641">
            <v>0</v>
          </cell>
          <cell r="DI641">
            <v>0</v>
          </cell>
          <cell r="DJ641">
            <v>0</v>
          </cell>
          <cell r="DK641">
            <v>0</v>
          </cell>
          <cell r="DL641">
            <v>0</v>
          </cell>
          <cell r="DM641">
            <v>0</v>
          </cell>
          <cell r="DN641">
            <v>0</v>
          </cell>
          <cell r="DO641">
            <v>0</v>
          </cell>
          <cell r="DP641">
            <v>0</v>
          </cell>
          <cell r="DQ641">
            <v>0</v>
          </cell>
          <cell r="DR641">
            <v>0</v>
          </cell>
          <cell r="DS641">
            <v>0</v>
          </cell>
        </row>
        <row r="642">
          <cell r="DH642">
            <v>0</v>
          </cell>
          <cell r="DI642">
            <v>0</v>
          </cell>
          <cell r="DJ642">
            <v>0</v>
          </cell>
          <cell r="DK642">
            <v>0</v>
          </cell>
          <cell r="DL642">
            <v>0</v>
          </cell>
          <cell r="DM642">
            <v>0</v>
          </cell>
          <cell r="DN642">
            <v>0</v>
          </cell>
          <cell r="DO642">
            <v>0</v>
          </cell>
          <cell r="DP642">
            <v>0</v>
          </cell>
          <cell r="DQ642">
            <v>0</v>
          </cell>
          <cell r="DR642">
            <v>0</v>
          </cell>
          <cell r="DS642">
            <v>0</v>
          </cell>
        </row>
        <row r="643">
          <cell r="DH643">
            <v>0</v>
          </cell>
          <cell r="DI643">
            <v>0</v>
          </cell>
          <cell r="DJ643">
            <v>0</v>
          </cell>
          <cell r="DK643">
            <v>0</v>
          </cell>
          <cell r="DL643">
            <v>0</v>
          </cell>
          <cell r="DM643">
            <v>0</v>
          </cell>
          <cell r="DN643">
            <v>0</v>
          </cell>
          <cell r="DO643">
            <v>0</v>
          </cell>
          <cell r="DP643">
            <v>0</v>
          </cell>
          <cell r="DQ643">
            <v>0</v>
          </cell>
          <cell r="DR643">
            <v>0</v>
          </cell>
          <cell r="DS643">
            <v>0</v>
          </cell>
        </row>
        <row r="644">
          <cell r="DH644">
            <v>0</v>
          </cell>
          <cell r="DI644">
            <v>0</v>
          </cell>
          <cell r="DJ644">
            <v>0</v>
          </cell>
          <cell r="DK644">
            <v>0</v>
          </cell>
          <cell r="DL644">
            <v>0</v>
          </cell>
          <cell r="DM644">
            <v>0</v>
          </cell>
          <cell r="DN644">
            <v>0</v>
          </cell>
          <cell r="DO644">
            <v>0</v>
          </cell>
          <cell r="DP644">
            <v>0</v>
          </cell>
          <cell r="DQ644">
            <v>0</v>
          </cell>
          <cell r="DR644">
            <v>0</v>
          </cell>
          <cell r="DS644">
            <v>0</v>
          </cell>
        </row>
        <row r="645">
          <cell r="DH645">
            <v>0</v>
          </cell>
          <cell r="DI645">
            <v>0</v>
          </cell>
          <cell r="DJ645">
            <v>0</v>
          </cell>
          <cell r="DK645">
            <v>0</v>
          </cell>
          <cell r="DL645">
            <v>0</v>
          </cell>
          <cell r="DM645">
            <v>0</v>
          </cell>
          <cell r="DN645">
            <v>0</v>
          </cell>
          <cell r="DO645">
            <v>0</v>
          </cell>
          <cell r="DP645">
            <v>0</v>
          </cell>
          <cell r="DQ645">
            <v>0</v>
          </cell>
          <cell r="DR645">
            <v>0</v>
          </cell>
          <cell r="DS645">
            <v>0</v>
          </cell>
        </row>
        <row r="646">
          <cell r="DH646">
            <v>0</v>
          </cell>
          <cell r="DI646">
            <v>0</v>
          </cell>
          <cell r="DJ646">
            <v>0</v>
          </cell>
          <cell r="DK646">
            <v>0</v>
          </cell>
          <cell r="DL646">
            <v>0</v>
          </cell>
          <cell r="DM646">
            <v>0</v>
          </cell>
          <cell r="DN646">
            <v>0</v>
          </cell>
          <cell r="DO646">
            <v>0</v>
          </cell>
          <cell r="DP646">
            <v>0</v>
          </cell>
          <cell r="DQ646">
            <v>0</v>
          </cell>
          <cell r="DR646">
            <v>0</v>
          </cell>
          <cell r="DS646">
            <v>0</v>
          </cell>
        </row>
        <row r="647">
          <cell r="DH647">
            <v>0</v>
          </cell>
          <cell r="DI647">
            <v>0</v>
          </cell>
          <cell r="DJ647">
            <v>0</v>
          </cell>
          <cell r="DK647">
            <v>0</v>
          </cell>
          <cell r="DL647">
            <v>0</v>
          </cell>
          <cell r="DM647">
            <v>0</v>
          </cell>
          <cell r="DN647">
            <v>0</v>
          </cell>
          <cell r="DO647">
            <v>0</v>
          </cell>
          <cell r="DP647">
            <v>0</v>
          </cell>
          <cell r="DQ647">
            <v>0</v>
          </cell>
          <cell r="DR647">
            <v>0</v>
          </cell>
          <cell r="DS647">
            <v>0</v>
          </cell>
        </row>
        <row r="648">
          <cell r="DH648">
            <v>0</v>
          </cell>
          <cell r="DI648">
            <v>0</v>
          </cell>
          <cell r="DJ648">
            <v>0</v>
          </cell>
          <cell r="DK648">
            <v>0</v>
          </cell>
          <cell r="DL648">
            <v>0</v>
          </cell>
          <cell r="DM648">
            <v>0</v>
          </cell>
          <cell r="DN648">
            <v>0</v>
          </cell>
          <cell r="DO648">
            <v>0</v>
          </cell>
          <cell r="DP648">
            <v>0</v>
          </cell>
          <cell r="DQ648">
            <v>0</v>
          </cell>
          <cell r="DR648">
            <v>0</v>
          </cell>
          <cell r="DS648">
            <v>0</v>
          </cell>
        </row>
        <row r="649">
          <cell r="DH649">
            <v>0</v>
          </cell>
          <cell r="DI649">
            <v>0</v>
          </cell>
          <cell r="DJ649">
            <v>0</v>
          </cell>
          <cell r="DK649">
            <v>0</v>
          </cell>
          <cell r="DL649">
            <v>0</v>
          </cell>
          <cell r="DM649">
            <v>0</v>
          </cell>
          <cell r="DN649">
            <v>0</v>
          </cell>
          <cell r="DO649">
            <v>0</v>
          </cell>
          <cell r="DP649">
            <v>0</v>
          </cell>
          <cell r="DQ649">
            <v>0</v>
          </cell>
          <cell r="DR649">
            <v>0</v>
          </cell>
          <cell r="DS649">
            <v>0</v>
          </cell>
        </row>
        <row r="650">
          <cell r="DH650">
            <v>0</v>
          </cell>
          <cell r="DI650">
            <v>0</v>
          </cell>
          <cell r="DJ650">
            <v>0</v>
          </cell>
          <cell r="DK650">
            <v>0</v>
          </cell>
          <cell r="DL650">
            <v>0</v>
          </cell>
          <cell r="DM650">
            <v>0</v>
          </cell>
          <cell r="DN650">
            <v>0</v>
          </cell>
          <cell r="DO650">
            <v>0</v>
          </cell>
          <cell r="DP650">
            <v>0</v>
          </cell>
          <cell r="DQ650">
            <v>0</v>
          </cell>
          <cell r="DR650">
            <v>0</v>
          </cell>
          <cell r="DS650">
            <v>0</v>
          </cell>
        </row>
        <row r="651">
          <cell r="DH651">
            <v>0</v>
          </cell>
          <cell r="DI651">
            <v>0</v>
          </cell>
          <cell r="DJ651">
            <v>0</v>
          </cell>
          <cell r="DK651">
            <v>0</v>
          </cell>
          <cell r="DL651">
            <v>0</v>
          </cell>
          <cell r="DM651">
            <v>0</v>
          </cell>
          <cell r="DN651">
            <v>0</v>
          </cell>
          <cell r="DO651">
            <v>0</v>
          </cell>
          <cell r="DP651">
            <v>0</v>
          </cell>
          <cell r="DQ651">
            <v>0</v>
          </cell>
          <cell r="DR651">
            <v>0</v>
          </cell>
          <cell r="DS651">
            <v>0</v>
          </cell>
        </row>
        <row r="652">
          <cell r="DH652">
            <v>0</v>
          </cell>
          <cell r="DI652">
            <v>0</v>
          </cell>
          <cell r="DJ652">
            <v>0</v>
          </cell>
          <cell r="DK652">
            <v>0</v>
          </cell>
          <cell r="DL652">
            <v>0</v>
          </cell>
          <cell r="DM652">
            <v>0</v>
          </cell>
          <cell r="DN652">
            <v>0</v>
          </cell>
          <cell r="DO652">
            <v>0</v>
          </cell>
          <cell r="DP652">
            <v>0</v>
          </cell>
          <cell r="DQ652">
            <v>0</v>
          </cell>
          <cell r="DR652">
            <v>0</v>
          </cell>
          <cell r="DS652">
            <v>0</v>
          </cell>
        </row>
        <row r="653">
          <cell r="DH653">
            <v>0</v>
          </cell>
          <cell r="DI653">
            <v>0</v>
          </cell>
          <cell r="DJ653">
            <v>0</v>
          </cell>
          <cell r="DK653">
            <v>0</v>
          </cell>
          <cell r="DL653">
            <v>0</v>
          </cell>
          <cell r="DM653">
            <v>0</v>
          </cell>
          <cell r="DN653">
            <v>0</v>
          </cell>
          <cell r="DO653">
            <v>0</v>
          </cell>
          <cell r="DP653">
            <v>0</v>
          </cell>
          <cell r="DQ653">
            <v>0</v>
          </cell>
          <cell r="DR653">
            <v>0</v>
          </cell>
          <cell r="DS653">
            <v>0</v>
          </cell>
        </row>
        <row r="654">
          <cell r="DH654">
            <v>0</v>
          </cell>
          <cell r="DI654">
            <v>0</v>
          </cell>
          <cell r="DJ654">
            <v>0</v>
          </cell>
          <cell r="DK654">
            <v>0</v>
          </cell>
          <cell r="DL654">
            <v>0</v>
          </cell>
          <cell r="DM654">
            <v>0</v>
          </cell>
          <cell r="DN654">
            <v>0</v>
          </cell>
          <cell r="DO654">
            <v>0</v>
          </cell>
          <cell r="DP654">
            <v>0</v>
          </cell>
          <cell r="DQ654">
            <v>0</v>
          </cell>
          <cell r="DR654">
            <v>0</v>
          </cell>
          <cell r="DS654">
            <v>0</v>
          </cell>
        </row>
        <row r="655">
          <cell r="DH655">
            <v>0</v>
          </cell>
          <cell r="DI655">
            <v>0</v>
          </cell>
          <cell r="DJ655">
            <v>0</v>
          </cell>
          <cell r="DK655">
            <v>0</v>
          </cell>
          <cell r="DL655">
            <v>0</v>
          </cell>
          <cell r="DM655">
            <v>0</v>
          </cell>
          <cell r="DN655">
            <v>0</v>
          </cell>
          <cell r="DO655">
            <v>0</v>
          </cell>
          <cell r="DP655">
            <v>0</v>
          </cell>
          <cell r="DQ655">
            <v>0</v>
          </cell>
          <cell r="DR655">
            <v>0</v>
          </cell>
          <cell r="DS655">
            <v>0</v>
          </cell>
        </row>
        <row r="656">
          <cell r="DH656">
            <v>0</v>
          </cell>
          <cell r="DI656">
            <v>0</v>
          </cell>
          <cell r="DJ656">
            <v>0</v>
          </cell>
          <cell r="DK656">
            <v>0</v>
          </cell>
          <cell r="DL656">
            <v>0</v>
          </cell>
          <cell r="DM656">
            <v>0</v>
          </cell>
          <cell r="DN656">
            <v>0</v>
          </cell>
          <cell r="DO656">
            <v>0</v>
          </cell>
          <cell r="DP656">
            <v>0</v>
          </cell>
          <cell r="DQ656">
            <v>0</v>
          </cell>
          <cell r="DR656">
            <v>0</v>
          </cell>
          <cell r="DS656">
            <v>0</v>
          </cell>
        </row>
        <row r="657">
          <cell r="DH657">
            <v>0</v>
          </cell>
          <cell r="DI657">
            <v>0</v>
          </cell>
          <cell r="DJ657">
            <v>0</v>
          </cell>
          <cell r="DK657">
            <v>0</v>
          </cell>
          <cell r="DL657">
            <v>0</v>
          </cell>
          <cell r="DM657">
            <v>0</v>
          </cell>
          <cell r="DN657">
            <v>0</v>
          </cell>
          <cell r="DO657">
            <v>0</v>
          </cell>
          <cell r="DP657">
            <v>0</v>
          </cell>
          <cell r="DQ657">
            <v>0</v>
          </cell>
          <cell r="DR657">
            <v>0</v>
          </cell>
          <cell r="DS657">
            <v>0</v>
          </cell>
        </row>
        <row r="658">
          <cell r="DH658">
            <v>0</v>
          </cell>
          <cell r="DI658">
            <v>0</v>
          </cell>
          <cell r="DJ658">
            <v>0</v>
          </cell>
          <cell r="DK658">
            <v>0</v>
          </cell>
          <cell r="DL658">
            <v>0</v>
          </cell>
          <cell r="DM658">
            <v>0</v>
          </cell>
          <cell r="DN658">
            <v>0</v>
          </cell>
          <cell r="DO658">
            <v>0</v>
          </cell>
          <cell r="DP658">
            <v>0</v>
          </cell>
          <cell r="DQ658">
            <v>0</v>
          </cell>
          <cell r="DR658">
            <v>0</v>
          </cell>
          <cell r="DS658">
            <v>0</v>
          </cell>
        </row>
        <row r="659">
          <cell r="DH659">
            <v>0</v>
          </cell>
          <cell r="DI659">
            <v>0</v>
          </cell>
          <cell r="DJ659">
            <v>0</v>
          </cell>
          <cell r="DK659">
            <v>0</v>
          </cell>
          <cell r="DL659">
            <v>0</v>
          </cell>
          <cell r="DM659">
            <v>0</v>
          </cell>
          <cell r="DN659">
            <v>0</v>
          </cell>
          <cell r="DO659">
            <v>0</v>
          </cell>
          <cell r="DP659">
            <v>0</v>
          </cell>
          <cell r="DQ659">
            <v>0</v>
          </cell>
          <cell r="DR659">
            <v>0</v>
          </cell>
          <cell r="DS659">
            <v>0</v>
          </cell>
        </row>
        <row r="660">
          <cell r="DH660">
            <v>0</v>
          </cell>
          <cell r="DI660">
            <v>0</v>
          </cell>
          <cell r="DJ660">
            <v>0</v>
          </cell>
          <cell r="DK660">
            <v>0</v>
          </cell>
          <cell r="DL660">
            <v>0</v>
          </cell>
          <cell r="DM660">
            <v>0</v>
          </cell>
          <cell r="DN660">
            <v>0</v>
          </cell>
          <cell r="DO660">
            <v>0</v>
          </cell>
          <cell r="DP660">
            <v>0</v>
          </cell>
          <cell r="DQ660">
            <v>0</v>
          </cell>
          <cell r="DR660">
            <v>0</v>
          </cell>
          <cell r="DS660">
            <v>0</v>
          </cell>
        </row>
        <row r="661">
          <cell r="DH661">
            <v>0</v>
          </cell>
          <cell r="DI661">
            <v>0</v>
          </cell>
          <cell r="DJ661">
            <v>0</v>
          </cell>
          <cell r="DK661">
            <v>0</v>
          </cell>
          <cell r="DL661">
            <v>0</v>
          </cell>
          <cell r="DM661">
            <v>0</v>
          </cell>
          <cell r="DN661">
            <v>0</v>
          </cell>
          <cell r="DO661">
            <v>0</v>
          </cell>
          <cell r="DP661">
            <v>0</v>
          </cell>
          <cell r="DQ661">
            <v>0</v>
          </cell>
          <cell r="DR661">
            <v>0</v>
          </cell>
          <cell r="DS661">
            <v>0</v>
          </cell>
        </row>
        <row r="662">
          <cell r="DH662">
            <v>0</v>
          </cell>
          <cell r="DI662">
            <v>0</v>
          </cell>
          <cell r="DJ662">
            <v>0</v>
          </cell>
          <cell r="DK662">
            <v>0</v>
          </cell>
          <cell r="DL662">
            <v>0</v>
          </cell>
          <cell r="DM662">
            <v>0</v>
          </cell>
          <cell r="DN662">
            <v>0</v>
          </cell>
          <cell r="DO662">
            <v>0</v>
          </cell>
          <cell r="DP662">
            <v>0</v>
          </cell>
          <cell r="DQ662">
            <v>0</v>
          </cell>
          <cell r="DR662">
            <v>0</v>
          </cell>
          <cell r="DS662">
            <v>0</v>
          </cell>
        </row>
        <row r="663">
          <cell r="DH663">
            <v>0</v>
          </cell>
          <cell r="DI663">
            <v>0</v>
          </cell>
          <cell r="DJ663">
            <v>0</v>
          </cell>
          <cell r="DK663">
            <v>0</v>
          </cell>
          <cell r="DL663">
            <v>0</v>
          </cell>
          <cell r="DM663">
            <v>0</v>
          </cell>
          <cell r="DN663">
            <v>0</v>
          </cell>
          <cell r="DO663">
            <v>0</v>
          </cell>
          <cell r="DP663">
            <v>0</v>
          </cell>
          <cell r="DQ663">
            <v>0</v>
          </cell>
          <cell r="DR663">
            <v>0</v>
          </cell>
          <cell r="DS663">
            <v>0</v>
          </cell>
        </row>
        <row r="664">
          <cell r="DH664">
            <v>0</v>
          </cell>
          <cell r="DI664">
            <v>0</v>
          </cell>
          <cell r="DJ664">
            <v>0</v>
          </cell>
          <cell r="DK664">
            <v>0</v>
          </cell>
          <cell r="DL664">
            <v>0</v>
          </cell>
          <cell r="DM664">
            <v>0</v>
          </cell>
          <cell r="DN664">
            <v>0</v>
          </cell>
          <cell r="DO664">
            <v>0</v>
          </cell>
          <cell r="DP664">
            <v>0</v>
          </cell>
          <cell r="DQ664">
            <v>0</v>
          </cell>
          <cell r="DR664">
            <v>0</v>
          </cell>
          <cell r="DS664">
            <v>0</v>
          </cell>
        </row>
        <row r="665">
          <cell r="DH665">
            <v>0</v>
          </cell>
          <cell r="DI665">
            <v>0</v>
          </cell>
          <cell r="DJ665">
            <v>0</v>
          </cell>
          <cell r="DK665">
            <v>0</v>
          </cell>
          <cell r="DL665">
            <v>0</v>
          </cell>
          <cell r="DM665">
            <v>0</v>
          </cell>
          <cell r="DN665">
            <v>0</v>
          </cell>
          <cell r="DO665">
            <v>0</v>
          </cell>
          <cell r="DP665">
            <v>0</v>
          </cell>
          <cell r="DQ665">
            <v>0</v>
          </cell>
          <cell r="DR665">
            <v>0</v>
          </cell>
          <cell r="DS665">
            <v>0</v>
          </cell>
        </row>
        <row r="666">
          <cell r="DH666">
            <v>0</v>
          </cell>
          <cell r="DI666">
            <v>0</v>
          </cell>
          <cell r="DJ666">
            <v>0</v>
          </cell>
          <cell r="DK666">
            <v>0</v>
          </cell>
          <cell r="DL666">
            <v>0</v>
          </cell>
          <cell r="DM666">
            <v>0</v>
          </cell>
          <cell r="DN666">
            <v>0</v>
          </cell>
          <cell r="DO666">
            <v>0</v>
          </cell>
          <cell r="DP666">
            <v>0</v>
          </cell>
          <cell r="DQ666">
            <v>0</v>
          </cell>
          <cell r="DR666">
            <v>0</v>
          </cell>
          <cell r="DS666">
            <v>0</v>
          </cell>
        </row>
        <row r="667">
          <cell r="DH667">
            <v>0</v>
          </cell>
          <cell r="DI667">
            <v>0</v>
          </cell>
          <cell r="DJ667">
            <v>0</v>
          </cell>
          <cell r="DK667">
            <v>0</v>
          </cell>
          <cell r="DL667">
            <v>0</v>
          </cell>
          <cell r="DM667">
            <v>0</v>
          </cell>
          <cell r="DN667">
            <v>0</v>
          </cell>
          <cell r="DO667">
            <v>0</v>
          </cell>
          <cell r="DP667">
            <v>0</v>
          </cell>
          <cell r="DQ667">
            <v>0</v>
          </cell>
          <cell r="DR667">
            <v>0</v>
          </cell>
          <cell r="DS667">
            <v>0</v>
          </cell>
        </row>
        <row r="668">
          <cell r="DH668">
            <v>0</v>
          </cell>
          <cell r="DI668">
            <v>0</v>
          </cell>
          <cell r="DJ668">
            <v>0</v>
          </cell>
          <cell r="DK668">
            <v>0</v>
          </cell>
          <cell r="DL668">
            <v>0</v>
          </cell>
          <cell r="DM668">
            <v>0</v>
          </cell>
          <cell r="DN668">
            <v>0</v>
          </cell>
          <cell r="DO668">
            <v>0</v>
          </cell>
          <cell r="DP668">
            <v>0</v>
          </cell>
          <cell r="DQ668">
            <v>0</v>
          </cell>
          <cell r="DR668">
            <v>0</v>
          </cell>
          <cell r="DS668">
            <v>0</v>
          </cell>
        </row>
        <row r="669">
          <cell r="DH669">
            <v>0</v>
          </cell>
          <cell r="DI669">
            <v>0</v>
          </cell>
          <cell r="DJ669">
            <v>0</v>
          </cell>
          <cell r="DK669">
            <v>0</v>
          </cell>
          <cell r="DL669">
            <v>0</v>
          </cell>
          <cell r="DM669">
            <v>0</v>
          </cell>
          <cell r="DN669">
            <v>0</v>
          </cell>
          <cell r="DO669">
            <v>0</v>
          </cell>
          <cell r="DP669">
            <v>0</v>
          </cell>
          <cell r="DQ669">
            <v>0</v>
          </cell>
          <cell r="DR669">
            <v>0</v>
          </cell>
          <cell r="DS669">
            <v>0</v>
          </cell>
        </row>
        <row r="670">
          <cell r="DH670">
            <v>0</v>
          </cell>
          <cell r="DI670">
            <v>0</v>
          </cell>
          <cell r="DJ670">
            <v>0</v>
          </cell>
          <cell r="DK670">
            <v>0</v>
          </cell>
          <cell r="DL670">
            <v>0</v>
          </cell>
          <cell r="DM670">
            <v>0</v>
          </cell>
          <cell r="DN670">
            <v>0</v>
          </cell>
          <cell r="DO670">
            <v>0</v>
          </cell>
          <cell r="DP670">
            <v>0</v>
          </cell>
          <cell r="DQ670">
            <v>0</v>
          </cell>
          <cell r="DR670">
            <v>0</v>
          </cell>
          <cell r="DS670">
            <v>0</v>
          </cell>
        </row>
        <row r="671">
          <cell r="DH671">
            <v>0</v>
          </cell>
          <cell r="DI671">
            <v>0</v>
          </cell>
          <cell r="DJ671">
            <v>0</v>
          </cell>
          <cell r="DK671">
            <v>0</v>
          </cell>
          <cell r="DL671">
            <v>0</v>
          </cell>
          <cell r="DM671">
            <v>0</v>
          </cell>
          <cell r="DN671">
            <v>0</v>
          </cell>
          <cell r="DO671">
            <v>0</v>
          </cell>
          <cell r="DP671">
            <v>0</v>
          </cell>
          <cell r="DQ671">
            <v>0</v>
          </cell>
          <cell r="DR671">
            <v>0</v>
          </cell>
          <cell r="DS671">
            <v>0</v>
          </cell>
        </row>
        <row r="672">
          <cell r="DH672">
            <v>0</v>
          </cell>
          <cell r="DI672">
            <v>0</v>
          </cell>
          <cell r="DJ672">
            <v>0</v>
          </cell>
          <cell r="DK672">
            <v>0</v>
          </cell>
          <cell r="DL672">
            <v>0</v>
          </cell>
          <cell r="DM672">
            <v>0</v>
          </cell>
          <cell r="DN672">
            <v>0</v>
          </cell>
          <cell r="DO672">
            <v>0</v>
          </cell>
          <cell r="DP672">
            <v>0</v>
          </cell>
          <cell r="DQ672">
            <v>0</v>
          </cell>
          <cell r="DR672">
            <v>0</v>
          </cell>
          <cell r="DS672">
            <v>0</v>
          </cell>
        </row>
        <row r="673">
          <cell r="DH673">
            <v>0</v>
          </cell>
          <cell r="DI673">
            <v>0</v>
          </cell>
          <cell r="DJ673">
            <v>0</v>
          </cell>
          <cell r="DK673">
            <v>0</v>
          </cell>
          <cell r="DL673">
            <v>0</v>
          </cell>
          <cell r="DM673">
            <v>0</v>
          </cell>
          <cell r="DN673">
            <v>0</v>
          </cell>
          <cell r="DO673">
            <v>0</v>
          </cell>
          <cell r="DP673">
            <v>0</v>
          </cell>
          <cell r="DQ673">
            <v>0</v>
          </cell>
          <cell r="DR673">
            <v>0</v>
          </cell>
          <cell r="DS673">
            <v>0</v>
          </cell>
        </row>
        <row r="674">
          <cell r="DH674">
            <v>0</v>
          </cell>
          <cell r="DI674">
            <v>0</v>
          </cell>
          <cell r="DJ674">
            <v>0</v>
          </cell>
          <cell r="DK674">
            <v>0</v>
          </cell>
          <cell r="DL674">
            <v>0</v>
          </cell>
          <cell r="DM674">
            <v>0</v>
          </cell>
          <cell r="DN674">
            <v>0</v>
          </cell>
          <cell r="DO674">
            <v>0</v>
          </cell>
          <cell r="DP674">
            <v>0</v>
          </cell>
          <cell r="DQ674">
            <v>0</v>
          </cell>
          <cell r="DR674">
            <v>0</v>
          </cell>
          <cell r="DS674">
            <v>0</v>
          </cell>
        </row>
        <row r="675">
          <cell r="DH675">
            <v>0</v>
          </cell>
          <cell r="DI675">
            <v>0</v>
          </cell>
          <cell r="DJ675">
            <v>0</v>
          </cell>
          <cell r="DK675">
            <v>0</v>
          </cell>
          <cell r="DL675">
            <v>0</v>
          </cell>
          <cell r="DM675">
            <v>0</v>
          </cell>
          <cell r="DN675">
            <v>0</v>
          </cell>
          <cell r="DO675">
            <v>0</v>
          </cell>
          <cell r="DP675">
            <v>0</v>
          </cell>
          <cell r="DQ675">
            <v>0</v>
          </cell>
          <cell r="DR675">
            <v>0</v>
          </cell>
          <cell r="DS675">
            <v>0</v>
          </cell>
        </row>
        <row r="676">
          <cell r="DH676">
            <v>0</v>
          </cell>
          <cell r="DI676">
            <v>0</v>
          </cell>
          <cell r="DJ676">
            <v>0</v>
          </cell>
          <cell r="DK676">
            <v>0</v>
          </cell>
          <cell r="DL676">
            <v>0</v>
          </cell>
          <cell r="DM676">
            <v>0</v>
          </cell>
          <cell r="DN676">
            <v>0</v>
          </cell>
          <cell r="DO676">
            <v>0</v>
          </cell>
          <cell r="DP676">
            <v>0</v>
          </cell>
          <cell r="DQ676">
            <v>0</v>
          </cell>
          <cell r="DR676">
            <v>0</v>
          </cell>
          <cell r="DS676">
            <v>0</v>
          </cell>
        </row>
        <row r="677">
          <cell r="DH677">
            <v>0</v>
          </cell>
          <cell r="DI677">
            <v>0</v>
          </cell>
          <cell r="DJ677">
            <v>0</v>
          </cell>
          <cell r="DK677">
            <v>0</v>
          </cell>
          <cell r="DL677">
            <v>0</v>
          </cell>
          <cell r="DM677">
            <v>0</v>
          </cell>
          <cell r="DN677">
            <v>0</v>
          </cell>
          <cell r="DO677">
            <v>0</v>
          </cell>
          <cell r="DP677">
            <v>0</v>
          </cell>
          <cell r="DQ677">
            <v>0</v>
          </cell>
          <cell r="DR677">
            <v>0</v>
          </cell>
          <cell r="DS677">
            <v>0</v>
          </cell>
        </row>
        <row r="678">
          <cell r="DH678">
            <v>0</v>
          </cell>
          <cell r="DI678">
            <v>0</v>
          </cell>
          <cell r="DJ678">
            <v>0</v>
          </cell>
          <cell r="DK678">
            <v>0</v>
          </cell>
          <cell r="DL678">
            <v>0</v>
          </cell>
          <cell r="DM678">
            <v>0</v>
          </cell>
          <cell r="DN678">
            <v>0</v>
          </cell>
          <cell r="DO678">
            <v>0</v>
          </cell>
          <cell r="DP678">
            <v>0</v>
          </cell>
          <cell r="DQ678">
            <v>0</v>
          </cell>
          <cell r="DR678">
            <v>0</v>
          </cell>
          <cell r="DS678">
            <v>0</v>
          </cell>
        </row>
        <row r="679">
          <cell r="DH679">
            <v>0</v>
          </cell>
          <cell r="DI679">
            <v>0</v>
          </cell>
          <cell r="DJ679">
            <v>0</v>
          </cell>
          <cell r="DK679">
            <v>0</v>
          </cell>
          <cell r="DL679">
            <v>0</v>
          </cell>
          <cell r="DM679">
            <v>0</v>
          </cell>
          <cell r="DN679">
            <v>0</v>
          </cell>
          <cell r="DO679">
            <v>0</v>
          </cell>
          <cell r="DP679">
            <v>0</v>
          </cell>
          <cell r="DQ679">
            <v>0</v>
          </cell>
          <cell r="DR679">
            <v>0</v>
          </cell>
          <cell r="DS679">
            <v>0</v>
          </cell>
        </row>
        <row r="680">
          <cell r="DH680">
            <v>0</v>
          </cell>
          <cell r="DI680">
            <v>0</v>
          </cell>
          <cell r="DJ680">
            <v>0</v>
          </cell>
          <cell r="DK680">
            <v>0</v>
          </cell>
          <cell r="DL680">
            <v>0</v>
          </cell>
          <cell r="DM680">
            <v>0</v>
          </cell>
          <cell r="DN680">
            <v>0</v>
          </cell>
          <cell r="DO680">
            <v>0</v>
          </cell>
          <cell r="DP680">
            <v>0</v>
          </cell>
          <cell r="DQ680">
            <v>0</v>
          </cell>
          <cell r="DR680">
            <v>0</v>
          </cell>
          <cell r="DS680">
            <v>0</v>
          </cell>
        </row>
        <row r="681">
          <cell r="DH681">
            <v>0</v>
          </cell>
          <cell r="DI681">
            <v>0</v>
          </cell>
          <cell r="DJ681">
            <v>0</v>
          </cell>
          <cell r="DK681">
            <v>0</v>
          </cell>
          <cell r="DL681">
            <v>0</v>
          </cell>
          <cell r="DM681">
            <v>0</v>
          </cell>
          <cell r="DN681">
            <v>0</v>
          </cell>
          <cell r="DO681">
            <v>0</v>
          </cell>
          <cell r="DP681">
            <v>0</v>
          </cell>
          <cell r="DQ681">
            <v>0</v>
          </cell>
          <cell r="DR681">
            <v>0</v>
          </cell>
          <cell r="DS681">
            <v>0</v>
          </cell>
        </row>
        <row r="682">
          <cell r="DH682">
            <v>0</v>
          </cell>
          <cell r="DI682">
            <v>0</v>
          </cell>
          <cell r="DJ682">
            <v>0</v>
          </cell>
          <cell r="DK682">
            <v>0</v>
          </cell>
          <cell r="DL682">
            <v>0</v>
          </cell>
          <cell r="DM682">
            <v>0</v>
          </cell>
          <cell r="DN682">
            <v>0</v>
          </cell>
          <cell r="DO682">
            <v>0</v>
          </cell>
          <cell r="DP682">
            <v>0</v>
          </cell>
          <cell r="DQ682">
            <v>0</v>
          </cell>
          <cell r="DR682">
            <v>0</v>
          </cell>
          <cell r="DS682">
            <v>0</v>
          </cell>
        </row>
        <row r="683">
          <cell r="DH683">
            <v>0</v>
          </cell>
          <cell r="DI683">
            <v>0</v>
          </cell>
          <cell r="DJ683">
            <v>0</v>
          </cell>
          <cell r="DK683">
            <v>0</v>
          </cell>
          <cell r="DL683">
            <v>0</v>
          </cell>
          <cell r="DM683">
            <v>0</v>
          </cell>
          <cell r="DN683">
            <v>0</v>
          </cell>
          <cell r="DO683">
            <v>0</v>
          </cell>
          <cell r="DP683">
            <v>0</v>
          </cell>
          <cell r="DQ683">
            <v>0</v>
          </cell>
          <cell r="DR683">
            <v>0</v>
          </cell>
          <cell r="DS683">
            <v>0</v>
          </cell>
        </row>
        <row r="684">
          <cell r="DH684">
            <v>0</v>
          </cell>
          <cell r="DI684">
            <v>0</v>
          </cell>
          <cell r="DJ684">
            <v>0</v>
          </cell>
          <cell r="DK684">
            <v>0</v>
          </cell>
          <cell r="DL684">
            <v>0</v>
          </cell>
          <cell r="DM684">
            <v>0</v>
          </cell>
          <cell r="DN684">
            <v>0</v>
          </cell>
          <cell r="DO684">
            <v>0</v>
          </cell>
          <cell r="DP684">
            <v>0</v>
          </cell>
          <cell r="DQ684">
            <v>0</v>
          </cell>
          <cell r="DR684">
            <v>0</v>
          </cell>
          <cell r="DS684">
            <v>0</v>
          </cell>
        </row>
        <row r="685">
          <cell r="DH685">
            <v>0</v>
          </cell>
          <cell r="DI685">
            <v>0</v>
          </cell>
          <cell r="DJ685">
            <v>0</v>
          </cell>
          <cell r="DK685">
            <v>0</v>
          </cell>
          <cell r="DL685">
            <v>0</v>
          </cell>
          <cell r="DM685">
            <v>0</v>
          </cell>
          <cell r="DN685">
            <v>0</v>
          </cell>
          <cell r="DO685">
            <v>0</v>
          </cell>
          <cell r="DP685">
            <v>0</v>
          </cell>
          <cell r="DQ685">
            <v>0</v>
          </cell>
          <cell r="DR685">
            <v>0</v>
          </cell>
          <cell r="DS685">
            <v>0</v>
          </cell>
        </row>
        <row r="686">
          <cell r="DH686">
            <v>0</v>
          </cell>
          <cell r="DI686">
            <v>0</v>
          </cell>
          <cell r="DJ686">
            <v>0</v>
          </cell>
          <cell r="DK686">
            <v>0</v>
          </cell>
          <cell r="DL686">
            <v>0</v>
          </cell>
          <cell r="DM686">
            <v>0</v>
          </cell>
          <cell r="DN686">
            <v>0</v>
          </cell>
          <cell r="DO686">
            <v>0</v>
          </cell>
          <cell r="DP686">
            <v>0</v>
          </cell>
          <cell r="DQ686">
            <v>0</v>
          </cell>
          <cell r="DR686">
            <v>0</v>
          </cell>
          <cell r="DS686">
            <v>0</v>
          </cell>
        </row>
        <row r="687">
          <cell r="DH687">
            <v>0</v>
          </cell>
          <cell r="DI687">
            <v>0</v>
          </cell>
          <cell r="DJ687">
            <v>0</v>
          </cell>
          <cell r="DK687">
            <v>0</v>
          </cell>
          <cell r="DL687">
            <v>0</v>
          </cell>
          <cell r="DM687">
            <v>0</v>
          </cell>
          <cell r="DN687">
            <v>0</v>
          </cell>
          <cell r="DO687">
            <v>0</v>
          </cell>
          <cell r="DP687">
            <v>0</v>
          </cell>
          <cell r="DQ687">
            <v>0</v>
          </cell>
          <cell r="DR687">
            <v>0</v>
          </cell>
          <cell r="DS687">
            <v>0</v>
          </cell>
        </row>
        <row r="688">
          <cell r="DH688">
            <v>0</v>
          </cell>
          <cell r="DI688">
            <v>0</v>
          </cell>
          <cell r="DJ688">
            <v>0</v>
          </cell>
          <cell r="DK688">
            <v>0</v>
          </cell>
          <cell r="DL688">
            <v>0</v>
          </cell>
          <cell r="DM688">
            <v>0</v>
          </cell>
          <cell r="DN688">
            <v>0</v>
          </cell>
          <cell r="DO688">
            <v>0</v>
          </cell>
          <cell r="DP688">
            <v>0</v>
          </cell>
          <cell r="DQ688">
            <v>0</v>
          </cell>
          <cell r="DR688">
            <v>0</v>
          </cell>
          <cell r="DS688">
            <v>0</v>
          </cell>
        </row>
        <row r="689">
          <cell r="DH689">
            <v>0</v>
          </cell>
          <cell r="DI689">
            <v>0</v>
          </cell>
          <cell r="DJ689">
            <v>0</v>
          </cell>
          <cell r="DK689">
            <v>0</v>
          </cell>
          <cell r="DL689">
            <v>0</v>
          </cell>
          <cell r="DM689">
            <v>0</v>
          </cell>
          <cell r="DN689">
            <v>0</v>
          </cell>
          <cell r="DO689">
            <v>0</v>
          </cell>
          <cell r="DP689">
            <v>0</v>
          </cell>
          <cell r="DQ689">
            <v>0</v>
          </cell>
          <cell r="DR689">
            <v>0</v>
          </cell>
          <cell r="DS689">
            <v>0</v>
          </cell>
        </row>
        <row r="690">
          <cell r="DH690">
            <v>0</v>
          </cell>
          <cell r="DI690">
            <v>0</v>
          </cell>
          <cell r="DJ690">
            <v>0</v>
          </cell>
          <cell r="DK690">
            <v>0</v>
          </cell>
          <cell r="DL690">
            <v>0</v>
          </cell>
          <cell r="DM690">
            <v>0</v>
          </cell>
          <cell r="DN690">
            <v>0</v>
          </cell>
          <cell r="DO690">
            <v>0</v>
          </cell>
          <cell r="DP690">
            <v>0</v>
          </cell>
          <cell r="DQ690">
            <v>0</v>
          </cell>
          <cell r="DR690">
            <v>0</v>
          </cell>
          <cell r="DS690">
            <v>0</v>
          </cell>
        </row>
        <row r="691">
          <cell r="DH691">
            <v>0</v>
          </cell>
          <cell r="DI691">
            <v>0</v>
          </cell>
          <cell r="DJ691">
            <v>0</v>
          </cell>
          <cell r="DK691">
            <v>0</v>
          </cell>
          <cell r="DL691">
            <v>0</v>
          </cell>
          <cell r="DM691">
            <v>0</v>
          </cell>
          <cell r="DN691">
            <v>0</v>
          </cell>
          <cell r="DO691">
            <v>0</v>
          </cell>
          <cell r="DP691">
            <v>0</v>
          </cell>
          <cell r="DQ691">
            <v>0</v>
          </cell>
          <cell r="DR691">
            <v>0</v>
          </cell>
          <cell r="DS691">
            <v>0</v>
          </cell>
        </row>
        <row r="692">
          <cell r="DH692">
            <v>0</v>
          </cell>
          <cell r="DI692">
            <v>0</v>
          </cell>
          <cell r="DJ692">
            <v>0</v>
          </cell>
          <cell r="DK692">
            <v>0</v>
          </cell>
          <cell r="DL692">
            <v>0</v>
          </cell>
          <cell r="DM692">
            <v>0</v>
          </cell>
          <cell r="DN692">
            <v>0</v>
          </cell>
          <cell r="DO692">
            <v>0</v>
          </cell>
          <cell r="DP692">
            <v>0</v>
          </cell>
          <cell r="DQ692">
            <v>0</v>
          </cell>
          <cell r="DR692">
            <v>0</v>
          </cell>
          <cell r="DS692">
            <v>0</v>
          </cell>
        </row>
        <row r="693">
          <cell r="DH693">
            <v>0</v>
          </cell>
          <cell r="DI693">
            <v>0</v>
          </cell>
          <cell r="DJ693">
            <v>0</v>
          </cell>
          <cell r="DK693">
            <v>0</v>
          </cell>
          <cell r="DL693">
            <v>0</v>
          </cell>
          <cell r="DM693">
            <v>0</v>
          </cell>
          <cell r="DN693">
            <v>0</v>
          </cell>
          <cell r="DO693">
            <v>0</v>
          </cell>
          <cell r="DP693">
            <v>0</v>
          </cell>
          <cell r="DQ693">
            <v>0</v>
          </cell>
          <cell r="DR693">
            <v>0</v>
          </cell>
          <cell r="DS693">
            <v>0</v>
          </cell>
        </row>
        <row r="694">
          <cell r="DH694">
            <v>0</v>
          </cell>
          <cell r="DI694">
            <v>0</v>
          </cell>
          <cell r="DJ694">
            <v>0</v>
          </cell>
          <cell r="DK694">
            <v>0</v>
          </cell>
          <cell r="DL694">
            <v>0</v>
          </cell>
          <cell r="DM694">
            <v>0</v>
          </cell>
          <cell r="DN694">
            <v>0</v>
          </cell>
          <cell r="DO694">
            <v>0</v>
          </cell>
          <cell r="DP694">
            <v>0</v>
          </cell>
          <cell r="DQ694">
            <v>0</v>
          </cell>
          <cell r="DR694">
            <v>0</v>
          </cell>
          <cell r="DS694">
            <v>0</v>
          </cell>
        </row>
        <row r="695">
          <cell r="DH695">
            <v>0</v>
          </cell>
          <cell r="DI695">
            <v>0</v>
          </cell>
          <cell r="DJ695">
            <v>0</v>
          </cell>
          <cell r="DK695">
            <v>0</v>
          </cell>
          <cell r="DL695">
            <v>0</v>
          </cell>
          <cell r="DM695">
            <v>0</v>
          </cell>
          <cell r="DN695">
            <v>0</v>
          </cell>
          <cell r="DO695">
            <v>0</v>
          </cell>
          <cell r="DP695">
            <v>0</v>
          </cell>
          <cell r="DQ695">
            <v>0</v>
          </cell>
          <cell r="DR695">
            <v>0</v>
          </cell>
          <cell r="DS695">
            <v>0</v>
          </cell>
        </row>
        <row r="696">
          <cell r="DH696">
            <v>0</v>
          </cell>
          <cell r="DI696">
            <v>0</v>
          </cell>
          <cell r="DJ696">
            <v>0</v>
          </cell>
          <cell r="DK696">
            <v>0</v>
          </cell>
          <cell r="DL696">
            <v>0</v>
          </cell>
          <cell r="DM696">
            <v>0</v>
          </cell>
          <cell r="DN696">
            <v>0</v>
          </cell>
          <cell r="DO696">
            <v>0</v>
          </cell>
          <cell r="DP696">
            <v>0</v>
          </cell>
          <cell r="DQ696">
            <v>0</v>
          </cell>
          <cell r="DR696">
            <v>0</v>
          </cell>
          <cell r="DS696">
            <v>0</v>
          </cell>
        </row>
        <row r="697">
          <cell r="DH697">
            <v>0</v>
          </cell>
          <cell r="DI697">
            <v>0</v>
          </cell>
          <cell r="DJ697">
            <v>0</v>
          </cell>
          <cell r="DK697">
            <v>0</v>
          </cell>
          <cell r="DL697">
            <v>0</v>
          </cell>
          <cell r="DM697">
            <v>0</v>
          </cell>
          <cell r="DN697">
            <v>0</v>
          </cell>
          <cell r="DO697">
            <v>0</v>
          </cell>
          <cell r="DP697">
            <v>0</v>
          </cell>
          <cell r="DQ697">
            <v>0</v>
          </cell>
          <cell r="DR697">
            <v>0</v>
          </cell>
          <cell r="DS697">
            <v>0</v>
          </cell>
        </row>
        <row r="698">
          <cell r="DH698">
            <v>0</v>
          </cell>
          <cell r="DI698">
            <v>0</v>
          </cell>
          <cell r="DJ698">
            <v>0</v>
          </cell>
          <cell r="DK698">
            <v>0</v>
          </cell>
          <cell r="DL698">
            <v>0</v>
          </cell>
          <cell r="DM698">
            <v>0</v>
          </cell>
          <cell r="DN698">
            <v>0</v>
          </cell>
          <cell r="DO698">
            <v>0</v>
          </cell>
          <cell r="DP698">
            <v>0</v>
          </cell>
          <cell r="DQ698">
            <v>0</v>
          </cell>
          <cell r="DR698">
            <v>0</v>
          </cell>
          <cell r="DS698">
            <v>0</v>
          </cell>
        </row>
        <row r="699">
          <cell r="DH699">
            <v>0</v>
          </cell>
          <cell r="DI699">
            <v>0</v>
          </cell>
          <cell r="DJ699">
            <v>0</v>
          </cell>
          <cell r="DK699">
            <v>0</v>
          </cell>
          <cell r="DL699">
            <v>0</v>
          </cell>
          <cell r="DM699">
            <v>0</v>
          </cell>
          <cell r="DN699">
            <v>0</v>
          </cell>
          <cell r="DO699">
            <v>0</v>
          </cell>
          <cell r="DP699">
            <v>0</v>
          </cell>
          <cell r="DQ699">
            <v>0</v>
          </cell>
          <cell r="DR699">
            <v>0</v>
          </cell>
          <cell r="DS699">
            <v>0</v>
          </cell>
        </row>
        <row r="700">
          <cell r="DH700">
            <v>0</v>
          </cell>
          <cell r="DI700">
            <v>0</v>
          </cell>
          <cell r="DJ700">
            <v>0</v>
          </cell>
          <cell r="DK700">
            <v>0</v>
          </cell>
          <cell r="DL700">
            <v>0</v>
          </cell>
          <cell r="DM700">
            <v>0</v>
          </cell>
          <cell r="DN700">
            <v>0</v>
          </cell>
          <cell r="DO700">
            <v>0</v>
          </cell>
          <cell r="DP700">
            <v>0</v>
          </cell>
          <cell r="DQ700">
            <v>0</v>
          </cell>
          <cell r="DR700">
            <v>0</v>
          </cell>
          <cell r="DS700">
            <v>0</v>
          </cell>
        </row>
        <row r="701">
          <cell r="DH701">
            <v>0</v>
          </cell>
          <cell r="DI701">
            <v>0</v>
          </cell>
          <cell r="DJ701">
            <v>0</v>
          </cell>
          <cell r="DK701">
            <v>0</v>
          </cell>
          <cell r="DL701">
            <v>0</v>
          </cell>
          <cell r="DM701">
            <v>0</v>
          </cell>
          <cell r="DN701">
            <v>0</v>
          </cell>
          <cell r="DO701">
            <v>0</v>
          </cell>
          <cell r="DP701">
            <v>0</v>
          </cell>
          <cell r="DQ701">
            <v>0</v>
          </cell>
          <cell r="DR701">
            <v>0</v>
          </cell>
          <cell r="DS701">
            <v>0</v>
          </cell>
        </row>
        <row r="702">
          <cell r="DH702">
            <v>0</v>
          </cell>
          <cell r="DI702">
            <v>0</v>
          </cell>
          <cell r="DJ702">
            <v>0</v>
          </cell>
          <cell r="DK702">
            <v>0</v>
          </cell>
          <cell r="DL702">
            <v>0</v>
          </cell>
          <cell r="DM702">
            <v>0</v>
          </cell>
          <cell r="DN702">
            <v>0</v>
          </cell>
          <cell r="DO702">
            <v>0</v>
          </cell>
          <cell r="DP702">
            <v>0</v>
          </cell>
          <cell r="DQ702">
            <v>0</v>
          </cell>
          <cell r="DR702">
            <v>0</v>
          </cell>
          <cell r="DS702">
            <v>0</v>
          </cell>
        </row>
        <row r="703">
          <cell r="DH703">
            <v>0</v>
          </cell>
          <cell r="DI703">
            <v>0</v>
          </cell>
          <cell r="DJ703">
            <v>0</v>
          </cell>
          <cell r="DK703">
            <v>0</v>
          </cell>
          <cell r="DL703">
            <v>0</v>
          </cell>
          <cell r="DM703">
            <v>0</v>
          </cell>
          <cell r="DN703">
            <v>0</v>
          </cell>
          <cell r="DO703">
            <v>0</v>
          </cell>
          <cell r="DP703">
            <v>0</v>
          </cell>
          <cell r="DQ703">
            <v>0</v>
          </cell>
          <cell r="DR703">
            <v>0</v>
          </cell>
          <cell r="DS703">
            <v>0</v>
          </cell>
        </row>
        <row r="704">
          <cell r="DH704">
            <v>0</v>
          </cell>
          <cell r="DI704">
            <v>0</v>
          </cell>
          <cell r="DJ704">
            <v>0</v>
          </cell>
          <cell r="DK704">
            <v>0</v>
          </cell>
          <cell r="DL704">
            <v>0</v>
          </cell>
          <cell r="DM704">
            <v>0</v>
          </cell>
          <cell r="DN704">
            <v>0</v>
          </cell>
          <cell r="DO704">
            <v>0</v>
          </cell>
          <cell r="DP704">
            <v>0</v>
          </cell>
          <cell r="DQ704">
            <v>0</v>
          </cell>
          <cell r="DR704">
            <v>0</v>
          </cell>
          <cell r="DS704">
            <v>0</v>
          </cell>
        </row>
        <row r="705">
          <cell r="DH705">
            <v>0</v>
          </cell>
          <cell r="DI705">
            <v>0</v>
          </cell>
          <cell r="DJ705">
            <v>0</v>
          </cell>
          <cell r="DK705">
            <v>0</v>
          </cell>
          <cell r="DL705">
            <v>0</v>
          </cell>
          <cell r="DM705">
            <v>0</v>
          </cell>
          <cell r="DN705">
            <v>0</v>
          </cell>
          <cell r="DO705">
            <v>0</v>
          </cell>
          <cell r="DP705">
            <v>0</v>
          </cell>
          <cell r="DQ705">
            <v>0</v>
          </cell>
          <cell r="DR705">
            <v>0</v>
          </cell>
          <cell r="DS705">
            <v>0</v>
          </cell>
        </row>
        <row r="706">
          <cell r="DH706">
            <v>0</v>
          </cell>
          <cell r="DI706">
            <v>0</v>
          </cell>
          <cell r="DJ706">
            <v>0</v>
          </cell>
          <cell r="DK706">
            <v>0</v>
          </cell>
          <cell r="DL706">
            <v>0</v>
          </cell>
          <cell r="DM706">
            <v>0</v>
          </cell>
          <cell r="DN706">
            <v>0</v>
          </cell>
          <cell r="DO706">
            <v>0</v>
          </cell>
          <cell r="DP706">
            <v>0</v>
          </cell>
          <cell r="DQ706">
            <v>0</v>
          </cell>
          <cell r="DR706">
            <v>0</v>
          </cell>
          <cell r="DS706">
            <v>0</v>
          </cell>
        </row>
        <row r="707">
          <cell r="DH707">
            <v>0</v>
          </cell>
          <cell r="DI707">
            <v>0</v>
          </cell>
          <cell r="DJ707">
            <v>0</v>
          </cell>
          <cell r="DK707">
            <v>0</v>
          </cell>
          <cell r="DL707">
            <v>0</v>
          </cell>
          <cell r="DM707">
            <v>0</v>
          </cell>
          <cell r="DN707">
            <v>0</v>
          </cell>
          <cell r="DO707">
            <v>0</v>
          </cell>
          <cell r="DP707">
            <v>0</v>
          </cell>
          <cell r="DQ707">
            <v>0</v>
          </cell>
          <cell r="DR707">
            <v>0</v>
          </cell>
          <cell r="DS707">
            <v>0</v>
          </cell>
        </row>
        <row r="708">
          <cell r="DH708">
            <v>0</v>
          </cell>
          <cell r="DI708">
            <v>0</v>
          </cell>
          <cell r="DJ708">
            <v>0</v>
          </cell>
          <cell r="DK708">
            <v>0</v>
          </cell>
          <cell r="DL708">
            <v>0</v>
          </cell>
          <cell r="DM708">
            <v>0</v>
          </cell>
          <cell r="DN708">
            <v>0</v>
          </cell>
          <cell r="DO708">
            <v>0</v>
          </cell>
          <cell r="DP708">
            <v>0</v>
          </cell>
          <cell r="DQ708">
            <v>0</v>
          </cell>
          <cell r="DR708">
            <v>0</v>
          </cell>
          <cell r="DS708">
            <v>0</v>
          </cell>
        </row>
        <row r="709">
          <cell r="DH709">
            <v>0</v>
          </cell>
          <cell r="DI709">
            <v>0</v>
          </cell>
          <cell r="DJ709">
            <v>0</v>
          </cell>
          <cell r="DK709">
            <v>0</v>
          </cell>
          <cell r="DL709">
            <v>0</v>
          </cell>
          <cell r="DM709">
            <v>0</v>
          </cell>
          <cell r="DN709">
            <v>0</v>
          </cell>
          <cell r="DO709">
            <v>0</v>
          </cell>
          <cell r="DP709">
            <v>0</v>
          </cell>
          <cell r="DQ709">
            <v>0</v>
          </cell>
          <cell r="DR709">
            <v>0</v>
          </cell>
          <cell r="DS709">
            <v>0</v>
          </cell>
        </row>
        <row r="710">
          <cell r="DH710">
            <v>0</v>
          </cell>
          <cell r="DI710">
            <v>0</v>
          </cell>
          <cell r="DJ710">
            <v>0</v>
          </cell>
          <cell r="DK710">
            <v>0</v>
          </cell>
          <cell r="DL710">
            <v>0</v>
          </cell>
          <cell r="DM710">
            <v>0</v>
          </cell>
          <cell r="DN710">
            <v>0</v>
          </cell>
          <cell r="DO710">
            <v>0</v>
          </cell>
          <cell r="DP710">
            <v>0</v>
          </cell>
          <cell r="DQ710">
            <v>0</v>
          </cell>
          <cell r="DR710">
            <v>0</v>
          </cell>
          <cell r="DS710">
            <v>0</v>
          </cell>
        </row>
        <row r="711">
          <cell r="DH711">
            <v>0</v>
          </cell>
          <cell r="DI711">
            <v>0</v>
          </cell>
          <cell r="DJ711">
            <v>0</v>
          </cell>
          <cell r="DK711">
            <v>0</v>
          </cell>
          <cell r="DL711">
            <v>0</v>
          </cell>
          <cell r="DM711">
            <v>0</v>
          </cell>
          <cell r="DN711">
            <v>0</v>
          </cell>
          <cell r="DO711">
            <v>0</v>
          </cell>
          <cell r="DP711">
            <v>0</v>
          </cell>
          <cell r="DQ711">
            <v>0</v>
          </cell>
          <cell r="DR711">
            <v>0</v>
          </cell>
          <cell r="DS711">
            <v>0</v>
          </cell>
        </row>
        <row r="712">
          <cell r="DH712">
            <v>0</v>
          </cell>
          <cell r="DI712">
            <v>0</v>
          </cell>
          <cell r="DJ712">
            <v>0</v>
          </cell>
          <cell r="DK712">
            <v>0</v>
          </cell>
          <cell r="DL712">
            <v>0</v>
          </cell>
          <cell r="DM712">
            <v>0</v>
          </cell>
          <cell r="DN712">
            <v>0</v>
          </cell>
          <cell r="DO712">
            <v>0</v>
          </cell>
          <cell r="DP712">
            <v>0</v>
          </cell>
          <cell r="DQ712">
            <v>0</v>
          </cell>
          <cell r="DR712">
            <v>0</v>
          </cell>
          <cell r="DS712">
            <v>0</v>
          </cell>
        </row>
        <row r="713">
          <cell r="DH713">
            <v>0</v>
          </cell>
          <cell r="DI713">
            <v>0</v>
          </cell>
          <cell r="DJ713">
            <v>0</v>
          </cell>
          <cell r="DK713">
            <v>0</v>
          </cell>
          <cell r="DL713">
            <v>0</v>
          </cell>
          <cell r="DM713">
            <v>0</v>
          </cell>
          <cell r="DN713">
            <v>0</v>
          </cell>
          <cell r="DO713">
            <v>0</v>
          </cell>
          <cell r="DP713">
            <v>0</v>
          </cell>
          <cell r="DQ713">
            <v>0</v>
          </cell>
          <cell r="DR713">
            <v>0</v>
          </cell>
          <cell r="DS713">
            <v>0</v>
          </cell>
        </row>
        <row r="714">
          <cell r="DH714">
            <v>0</v>
          </cell>
          <cell r="DI714">
            <v>0</v>
          </cell>
          <cell r="DJ714">
            <v>0</v>
          </cell>
          <cell r="DK714">
            <v>0</v>
          </cell>
          <cell r="DL714">
            <v>0</v>
          </cell>
          <cell r="DM714">
            <v>0</v>
          </cell>
          <cell r="DN714">
            <v>0</v>
          </cell>
          <cell r="DO714">
            <v>0</v>
          </cell>
          <cell r="DP714">
            <v>0</v>
          </cell>
          <cell r="DQ714">
            <v>0</v>
          </cell>
          <cell r="DR714">
            <v>0</v>
          </cell>
          <cell r="DS714">
            <v>0</v>
          </cell>
        </row>
        <row r="715">
          <cell r="DH715">
            <v>0</v>
          </cell>
          <cell r="DI715">
            <v>0</v>
          </cell>
          <cell r="DJ715">
            <v>0</v>
          </cell>
          <cell r="DK715">
            <v>0</v>
          </cell>
          <cell r="DL715">
            <v>0</v>
          </cell>
          <cell r="DM715">
            <v>0</v>
          </cell>
          <cell r="DN715">
            <v>0</v>
          </cell>
          <cell r="DO715">
            <v>0</v>
          </cell>
          <cell r="DP715">
            <v>0</v>
          </cell>
          <cell r="DQ715">
            <v>0</v>
          </cell>
          <cell r="DR715">
            <v>0</v>
          </cell>
          <cell r="DS715">
            <v>0</v>
          </cell>
        </row>
        <row r="716">
          <cell r="DH716">
            <v>0</v>
          </cell>
          <cell r="DI716">
            <v>0</v>
          </cell>
          <cell r="DJ716">
            <v>0</v>
          </cell>
          <cell r="DK716">
            <v>0</v>
          </cell>
          <cell r="DL716">
            <v>0</v>
          </cell>
          <cell r="DM716">
            <v>0</v>
          </cell>
          <cell r="DN716">
            <v>0</v>
          </cell>
          <cell r="DO716">
            <v>0</v>
          </cell>
          <cell r="DP716">
            <v>0</v>
          </cell>
          <cell r="DQ716">
            <v>0</v>
          </cell>
          <cell r="DR716">
            <v>0</v>
          </cell>
          <cell r="DS716">
            <v>0</v>
          </cell>
        </row>
        <row r="717">
          <cell r="DH717">
            <v>0</v>
          </cell>
          <cell r="DI717">
            <v>0</v>
          </cell>
          <cell r="DJ717">
            <v>0</v>
          </cell>
          <cell r="DK717">
            <v>0</v>
          </cell>
          <cell r="DL717">
            <v>0</v>
          </cell>
          <cell r="DM717">
            <v>0</v>
          </cell>
          <cell r="DN717">
            <v>0</v>
          </cell>
          <cell r="DO717">
            <v>0</v>
          </cell>
          <cell r="DP717">
            <v>0</v>
          </cell>
          <cell r="DQ717">
            <v>0</v>
          </cell>
          <cell r="DR717">
            <v>0</v>
          </cell>
          <cell r="DS717">
            <v>0</v>
          </cell>
        </row>
        <row r="718">
          <cell r="DH718">
            <v>0</v>
          </cell>
          <cell r="DI718">
            <v>0</v>
          </cell>
          <cell r="DJ718">
            <v>0</v>
          </cell>
          <cell r="DK718">
            <v>0</v>
          </cell>
          <cell r="DL718">
            <v>0</v>
          </cell>
          <cell r="DM718">
            <v>0</v>
          </cell>
          <cell r="DN718">
            <v>0</v>
          </cell>
          <cell r="DO718">
            <v>0</v>
          </cell>
          <cell r="DP718">
            <v>0</v>
          </cell>
          <cell r="DQ718">
            <v>0</v>
          </cell>
          <cell r="DR718">
            <v>0</v>
          </cell>
          <cell r="DS718">
            <v>0</v>
          </cell>
        </row>
        <row r="719">
          <cell r="DH719">
            <v>0</v>
          </cell>
          <cell r="DI719">
            <v>0</v>
          </cell>
          <cell r="DJ719">
            <v>0</v>
          </cell>
          <cell r="DK719">
            <v>0</v>
          </cell>
          <cell r="DL719">
            <v>0</v>
          </cell>
          <cell r="DM719">
            <v>0</v>
          </cell>
          <cell r="DN719">
            <v>0</v>
          </cell>
          <cell r="DO719">
            <v>0</v>
          </cell>
          <cell r="DP719">
            <v>0</v>
          </cell>
          <cell r="DQ719">
            <v>0</v>
          </cell>
          <cell r="DR719">
            <v>0</v>
          </cell>
          <cell r="DS719">
            <v>0</v>
          </cell>
        </row>
        <row r="720">
          <cell r="DH720">
            <v>0</v>
          </cell>
          <cell r="DI720">
            <v>0</v>
          </cell>
          <cell r="DJ720">
            <v>0</v>
          </cell>
          <cell r="DK720">
            <v>0</v>
          </cell>
          <cell r="DL720">
            <v>0</v>
          </cell>
          <cell r="DM720">
            <v>0</v>
          </cell>
          <cell r="DN720">
            <v>0</v>
          </cell>
          <cell r="DO720">
            <v>0</v>
          </cell>
          <cell r="DP720">
            <v>0</v>
          </cell>
          <cell r="DQ720">
            <v>0</v>
          </cell>
          <cell r="DR720">
            <v>0</v>
          </cell>
          <cell r="DS720">
            <v>0</v>
          </cell>
        </row>
        <row r="721">
          <cell r="DH721">
            <v>0</v>
          </cell>
          <cell r="DI721">
            <v>0</v>
          </cell>
          <cell r="DJ721">
            <v>0</v>
          </cell>
          <cell r="DK721">
            <v>0</v>
          </cell>
          <cell r="DL721">
            <v>0</v>
          </cell>
          <cell r="DM721">
            <v>0</v>
          </cell>
          <cell r="DN721">
            <v>0</v>
          </cell>
          <cell r="DO721">
            <v>0</v>
          </cell>
          <cell r="DP721">
            <v>0</v>
          </cell>
          <cell r="DQ721">
            <v>0</v>
          </cell>
          <cell r="DR721">
            <v>0</v>
          </cell>
          <cell r="DS721">
            <v>0</v>
          </cell>
        </row>
        <row r="722">
          <cell r="DH722">
            <v>0</v>
          </cell>
          <cell r="DI722">
            <v>0</v>
          </cell>
          <cell r="DJ722">
            <v>0</v>
          </cell>
          <cell r="DK722">
            <v>0</v>
          </cell>
          <cell r="DL722">
            <v>0</v>
          </cell>
          <cell r="DM722">
            <v>0</v>
          </cell>
          <cell r="DN722">
            <v>0</v>
          </cell>
          <cell r="DO722">
            <v>0</v>
          </cell>
          <cell r="DP722">
            <v>0</v>
          </cell>
          <cell r="DQ722">
            <v>0</v>
          </cell>
          <cell r="DR722">
            <v>0</v>
          </cell>
          <cell r="DS722">
            <v>0</v>
          </cell>
        </row>
        <row r="723">
          <cell r="DH723">
            <v>0</v>
          </cell>
          <cell r="DI723">
            <v>0</v>
          </cell>
          <cell r="DJ723">
            <v>0</v>
          </cell>
          <cell r="DK723">
            <v>0</v>
          </cell>
          <cell r="DL723">
            <v>0</v>
          </cell>
          <cell r="DM723">
            <v>0</v>
          </cell>
          <cell r="DN723">
            <v>0</v>
          </cell>
          <cell r="DO723">
            <v>0</v>
          </cell>
          <cell r="DP723">
            <v>0</v>
          </cell>
          <cell r="DQ723">
            <v>0</v>
          </cell>
          <cell r="DR723">
            <v>0</v>
          </cell>
          <cell r="DS723">
            <v>0</v>
          </cell>
        </row>
        <row r="724">
          <cell r="DH724">
            <v>0</v>
          </cell>
          <cell r="DI724">
            <v>0</v>
          </cell>
          <cell r="DJ724">
            <v>0</v>
          </cell>
          <cell r="DK724">
            <v>0</v>
          </cell>
          <cell r="DL724">
            <v>0</v>
          </cell>
          <cell r="DM724">
            <v>0</v>
          </cell>
          <cell r="DN724">
            <v>0</v>
          </cell>
          <cell r="DO724">
            <v>0</v>
          </cell>
          <cell r="DP724">
            <v>0</v>
          </cell>
          <cell r="DQ724">
            <v>0</v>
          </cell>
          <cell r="DR724">
            <v>0</v>
          </cell>
          <cell r="DS724">
            <v>0</v>
          </cell>
        </row>
        <row r="725">
          <cell r="DH725">
            <v>0</v>
          </cell>
          <cell r="DI725">
            <v>0</v>
          </cell>
          <cell r="DJ725">
            <v>0</v>
          </cell>
          <cell r="DK725">
            <v>0</v>
          </cell>
          <cell r="DL725">
            <v>0</v>
          </cell>
          <cell r="DM725">
            <v>0</v>
          </cell>
          <cell r="DN725">
            <v>0</v>
          </cell>
          <cell r="DO725">
            <v>0</v>
          </cell>
          <cell r="DP725">
            <v>0</v>
          </cell>
          <cell r="DQ725">
            <v>0</v>
          </cell>
          <cell r="DR725">
            <v>0</v>
          </cell>
          <cell r="DS725">
            <v>0</v>
          </cell>
        </row>
        <row r="726">
          <cell r="DH726">
            <v>0</v>
          </cell>
          <cell r="DI726">
            <v>0</v>
          </cell>
          <cell r="DJ726">
            <v>0</v>
          </cell>
          <cell r="DK726">
            <v>0</v>
          </cell>
          <cell r="DL726">
            <v>0</v>
          </cell>
          <cell r="DM726">
            <v>0</v>
          </cell>
          <cell r="DN726">
            <v>0</v>
          </cell>
          <cell r="DO726">
            <v>0</v>
          </cell>
          <cell r="DP726">
            <v>0</v>
          </cell>
          <cell r="DQ726">
            <v>0</v>
          </cell>
          <cell r="DR726">
            <v>0</v>
          </cell>
          <cell r="DS726">
            <v>0</v>
          </cell>
        </row>
        <row r="727">
          <cell r="DH727">
            <v>0</v>
          </cell>
          <cell r="DI727">
            <v>0</v>
          </cell>
          <cell r="DJ727">
            <v>0</v>
          </cell>
          <cell r="DK727">
            <v>0</v>
          </cell>
          <cell r="DL727">
            <v>0</v>
          </cell>
          <cell r="DM727">
            <v>0</v>
          </cell>
          <cell r="DN727">
            <v>0</v>
          </cell>
          <cell r="DO727">
            <v>0</v>
          </cell>
          <cell r="DP727">
            <v>0</v>
          </cell>
          <cell r="DQ727">
            <v>0</v>
          </cell>
          <cell r="DR727">
            <v>0</v>
          </cell>
          <cell r="DS727">
            <v>0</v>
          </cell>
        </row>
        <row r="728">
          <cell r="DH728">
            <v>0</v>
          </cell>
          <cell r="DI728">
            <v>0</v>
          </cell>
          <cell r="DJ728">
            <v>0</v>
          </cell>
          <cell r="DK728">
            <v>0</v>
          </cell>
          <cell r="DL728">
            <v>0</v>
          </cell>
          <cell r="DM728">
            <v>0</v>
          </cell>
          <cell r="DN728">
            <v>0</v>
          </cell>
          <cell r="DO728">
            <v>0</v>
          </cell>
          <cell r="DP728">
            <v>0</v>
          </cell>
          <cell r="DQ728">
            <v>0</v>
          </cell>
          <cell r="DR728">
            <v>0</v>
          </cell>
          <cell r="DS728">
            <v>0</v>
          </cell>
        </row>
        <row r="729">
          <cell r="DH729">
            <v>0</v>
          </cell>
          <cell r="DI729">
            <v>0</v>
          </cell>
          <cell r="DJ729">
            <v>0</v>
          </cell>
          <cell r="DK729">
            <v>0</v>
          </cell>
          <cell r="DL729">
            <v>0</v>
          </cell>
          <cell r="DM729">
            <v>0</v>
          </cell>
          <cell r="DN729">
            <v>0</v>
          </cell>
          <cell r="DO729">
            <v>0</v>
          </cell>
          <cell r="DP729">
            <v>0</v>
          </cell>
          <cell r="DQ729">
            <v>0</v>
          </cell>
          <cell r="DR729">
            <v>0</v>
          </cell>
          <cell r="DS729">
            <v>0</v>
          </cell>
        </row>
        <row r="730">
          <cell r="DH730">
            <v>0</v>
          </cell>
          <cell r="DI730">
            <v>0</v>
          </cell>
          <cell r="DJ730">
            <v>0</v>
          </cell>
          <cell r="DK730">
            <v>0</v>
          </cell>
          <cell r="DL730">
            <v>0</v>
          </cell>
          <cell r="DM730">
            <v>0</v>
          </cell>
          <cell r="DN730">
            <v>0</v>
          </cell>
          <cell r="DO730">
            <v>0</v>
          </cell>
          <cell r="DP730">
            <v>0</v>
          </cell>
          <cell r="DQ730">
            <v>0</v>
          </cell>
          <cell r="DR730">
            <v>0</v>
          </cell>
          <cell r="DS730">
            <v>0</v>
          </cell>
        </row>
        <row r="731">
          <cell r="DH731">
            <v>0</v>
          </cell>
          <cell r="DI731">
            <v>0</v>
          </cell>
          <cell r="DJ731">
            <v>0</v>
          </cell>
          <cell r="DK731">
            <v>0</v>
          </cell>
          <cell r="DL731">
            <v>0</v>
          </cell>
          <cell r="DM731">
            <v>0</v>
          </cell>
          <cell r="DN731">
            <v>0</v>
          </cell>
          <cell r="DO731">
            <v>0</v>
          </cell>
          <cell r="DP731">
            <v>0</v>
          </cell>
          <cell r="DQ731">
            <v>0</v>
          </cell>
          <cell r="DR731">
            <v>0</v>
          </cell>
          <cell r="DS731">
            <v>0</v>
          </cell>
        </row>
        <row r="732">
          <cell r="DH732">
            <v>0</v>
          </cell>
          <cell r="DI732">
            <v>0</v>
          </cell>
          <cell r="DJ732">
            <v>0</v>
          </cell>
          <cell r="DK732">
            <v>0</v>
          </cell>
          <cell r="DL732">
            <v>0</v>
          </cell>
          <cell r="DM732">
            <v>0</v>
          </cell>
          <cell r="DN732">
            <v>0</v>
          </cell>
          <cell r="DO732">
            <v>0</v>
          </cell>
          <cell r="DP732">
            <v>0</v>
          </cell>
          <cell r="DQ732">
            <v>0</v>
          </cell>
          <cell r="DR732">
            <v>0</v>
          </cell>
          <cell r="DS732">
            <v>0</v>
          </cell>
        </row>
        <row r="733">
          <cell r="DH733">
            <v>0</v>
          </cell>
          <cell r="DI733">
            <v>0</v>
          </cell>
          <cell r="DJ733">
            <v>0</v>
          </cell>
          <cell r="DK733">
            <v>0</v>
          </cell>
          <cell r="DL733">
            <v>0</v>
          </cell>
          <cell r="DM733">
            <v>0</v>
          </cell>
          <cell r="DN733">
            <v>0</v>
          </cell>
          <cell r="DO733">
            <v>0</v>
          </cell>
          <cell r="DP733">
            <v>0</v>
          </cell>
          <cell r="DQ733">
            <v>0</v>
          </cell>
          <cell r="DR733">
            <v>0</v>
          </cell>
          <cell r="DS733">
            <v>0</v>
          </cell>
        </row>
        <row r="734">
          <cell r="DH734">
            <v>0</v>
          </cell>
          <cell r="DI734">
            <v>0</v>
          </cell>
          <cell r="DJ734">
            <v>0</v>
          </cell>
          <cell r="DK734">
            <v>0</v>
          </cell>
          <cell r="DL734">
            <v>0</v>
          </cell>
          <cell r="DM734">
            <v>0</v>
          </cell>
          <cell r="DN734">
            <v>0</v>
          </cell>
          <cell r="DO734">
            <v>0</v>
          </cell>
          <cell r="DP734">
            <v>0</v>
          </cell>
          <cell r="DQ734">
            <v>0</v>
          </cell>
          <cell r="DR734">
            <v>0</v>
          </cell>
          <cell r="DS734">
            <v>0</v>
          </cell>
        </row>
        <row r="735">
          <cell r="DH735">
            <v>0</v>
          </cell>
          <cell r="DI735">
            <v>0</v>
          </cell>
          <cell r="DJ735">
            <v>0</v>
          </cell>
          <cell r="DK735">
            <v>0</v>
          </cell>
          <cell r="DL735">
            <v>0</v>
          </cell>
          <cell r="DM735">
            <v>0</v>
          </cell>
          <cell r="DN735">
            <v>0</v>
          </cell>
          <cell r="DO735">
            <v>0</v>
          </cell>
          <cell r="DP735">
            <v>0</v>
          </cell>
          <cell r="DQ735">
            <v>0</v>
          </cell>
          <cell r="DR735">
            <v>0</v>
          </cell>
          <cell r="DS735">
            <v>0</v>
          </cell>
        </row>
        <row r="736">
          <cell r="DH736">
            <v>0</v>
          </cell>
          <cell r="DI736">
            <v>0</v>
          </cell>
          <cell r="DJ736">
            <v>0</v>
          </cell>
          <cell r="DK736">
            <v>0</v>
          </cell>
          <cell r="DL736">
            <v>0</v>
          </cell>
          <cell r="DM736">
            <v>0</v>
          </cell>
          <cell r="DN736">
            <v>0</v>
          </cell>
          <cell r="DO736">
            <v>0</v>
          </cell>
          <cell r="DP736">
            <v>0</v>
          </cell>
          <cell r="DQ736">
            <v>0</v>
          </cell>
          <cell r="DR736">
            <v>0</v>
          </cell>
          <cell r="DS736">
            <v>0</v>
          </cell>
        </row>
        <row r="737">
          <cell r="DH737">
            <v>0</v>
          </cell>
          <cell r="DI737">
            <v>0</v>
          </cell>
          <cell r="DJ737">
            <v>0</v>
          </cell>
          <cell r="DK737">
            <v>0</v>
          </cell>
          <cell r="DL737">
            <v>0</v>
          </cell>
          <cell r="DM737">
            <v>0</v>
          </cell>
          <cell r="DN737">
            <v>0</v>
          </cell>
          <cell r="DO737">
            <v>0</v>
          </cell>
          <cell r="DP737">
            <v>0</v>
          </cell>
          <cell r="DQ737">
            <v>0</v>
          </cell>
          <cell r="DR737">
            <v>0</v>
          </cell>
          <cell r="DS737">
            <v>0</v>
          </cell>
        </row>
        <row r="738">
          <cell r="DH738">
            <v>0</v>
          </cell>
          <cell r="DI738">
            <v>0</v>
          </cell>
          <cell r="DJ738">
            <v>0</v>
          </cell>
          <cell r="DK738">
            <v>0</v>
          </cell>
          <cell r="DL738">
            <v>0</v>
          </cell>
          <cell r="DM738">
            <v>0</v>
          </cell>
          <cell r="DN738">
            <v>0</v>
          </cell>
          <cell r="DO738">
            <v>0</v>
          </cell>
          <cell r="DP738">
            <v>0</v>
          </cell>
          <cell r="DQ738">
            <v>0</v>
          </cell>
          <cell r="DR738">
            <v>0</v>
          </cell>
          <cell r="DS738">
            <v>0</v>
          </cell>
        </row>
        <row r="739">
          <cell r="DH739">
            <v>0</v>
          </cell>
          <cell r="DI739">
            <v>0</v>
          </cell>
          <cell r="DJ739">
            <v>0</v>
          </cell>
          <cell r="DK739">
            <v>0</v>
          </cell>
          <cell r="DL739">
            <v>0</v>
          </cell>
          <cell r="DM739">
            <v>0</v>
          </cell>
          <cell r="DN739">
            <v>0</v>
          </cell>
          <cell r="DO739">
            <v>0</v>
          </cell>
          <cell r="DP739">
            <v>0</v>
          </cell>
          <cell r="DQ739">
            <v>0</v>
          </cell>
          <cell r="DR739">
            <v>0</v>
          </cell>
          <cell r="DS739">
            <v>0</v>
          </cell>
        </row>
        <row r="740">
          <cell r="DH740">
            <v>0</v>
          </cell>
          <cell r="DI740">
            <v>0</v>
          </cell>
          <cell r="DJ740">
            <v>0</v>
          </cell>
          <cell r="DK740">
            <v>0</v>
          </cell>
          <cell r="DL740">
            <v>0</v>
          </cell>
          <cell r="DM740">
            <v>0</v>
          </cell>
          <cell r="DN740">
            <v>0</v>
          </cell>
          <cell r="DO740">
            <v>0</v>
          </cell>
          <cell r="DP740">
            <v>0</v>
          </cell>
          <cell r="DQ740">
            <v>0</v>
          </cell>
          <cell r="DR740">
            <v>0</v>
          </cell>
          <cell r="DS740">
            <v>0</v>
          </cell>
        </row>
        <row r="741">
          <cell r="DH741">
            <v>0</v>
          </cell>
          <cell r="DI741">
            <v>0</v>
          </cell>
          <cell r="DJ741">
            <v>0</v>
          </cell>
          <cell r="DK741">
            <v>0</v>
          </cell>
          <cell r="DL741">
            <v>0</v>
          </cell>
          <cell r="DM741">
            <v>0</v>
          </cell>
          <cell r="DN741">
            <v>0</v>
          </cell>
          <cell r="DO741">
            <v>0</v>
          </cell>
          <cell r="DP741">
            <v>0</v>
          </cell>
          <cell r="DQ741">
            <v>0</v>
          </cell>
          <cell r="DR741">
            <v>0</v>
          </cell>
          <cell r="DS741">
            <v>0</v>
          </cell>
        </row>
        <row r="742">
          <cell r="DH742">
            <v>0</v>
          </cell>
          <cell r="DI742">
            <v>0</v>
          </cell>
          <cell r="DJ742">
            <v>0</v>
          </cell>
          <cell r="DK742">
            <v>0</v>
          </cell>
          <cell r="DL742">
            <v>0</v>
          </cell>
          <cell r="DM742">
            <v>0</v>
          </cell>
          <cell r="DN742">
            <v>0</v>
          </cell>
          <cell r="DO742">
            <v>0</v>
          </cell>
          <cell r="DP742">
            <v>0</v>
          </cell>
          <cell r="DQ742">
            <v>0</v>
          </cell>
          <cell r="DR742">
            <v>0</v>
          </cell>
          <cell r="DS742">
            <v>0</v>
          </cell>
        </row>
        <row r="743">
          <cell r="DH743">
            <v>0</v>
          </cell>
          <cell r="DI743">
            <v>0</v>
          </cell>
          <cell r="DJ743">
            <v>0</v>
          </cell>
          <cell r="DK743">
            <v>0</v>
          </cell>
          <cell r="DL743">
            <v>0</v>
          </cell>
          <cell r="DM743">
            <v>0</v>
          </cell>
          <cell r="DN743">
            <v>0</v>
          </cell>
          <cell r="DO743">
            <v>0</v>
          </cell>
          <cell r="DP743">
            <v>0</v>
          </cell>
          <cell r="DQ743">
            <v>0</v>
          </cell>
          <cell r="DR743">
            <v>0</v>
          </cell>
          <cell r="DS743">
            <v>0</v>
          </cell>
        </row>
        <row r="744">
          <cell r="DH744">
            <v>0</v>
          </cell>
          <cell r="DI744">
            <v>0</v>
          </cell>
          <cell r="DJ744">
            <v>0</v>
          </cell>
          <cell r="DK744">
            <v>0</v>
          </cell>
          <cell r="DL744">
            <v>0</v>
          </cell>
          <cell r="DM744">
            <v>0</v>
          </cell>
          <cell r="DN744">
            <v>0</v>
          </cell>
          <cell r="DO744">
            <v>0</v>
          </cell>
          <cell r="DP744">
            <v>0</v>
          </cell>
          <cell r="DQ744">
            <v>0</v>
          </cell>
          <cell r="DR744">
            <v>0</v>
          </cell>
          <cell r="DS744">
            <v>0</v>
          </cell>
        </row>
        <row r="745">
          <cell r="DH745">
            <v>0</v>
          </cell>
          <cell r="DI745">
            <v>0</v>
          </cell>
          <cell r="DJ745">
            <v>0</v>
          </cell>
          <cell r="DK745">
            <v>0</v>
          </cell>
          <cell r="DL745">
            <v>0</v>
          </cell>
          <cell r="DM745">
            <v>0</v>
          </cell>
          <cell r="DN745">
            <v>0</v>
          </cell>
          <cell r="DO745">
            <v>0</v>
          </cell>
          <cell r="DP745">
            <v>0</v>
          </cell>
          <cell r="DQ745">
            <v>0</v>
          </cell>
          <cell r="DR745">
            <v>0</v>
          </cell>
          <cell r="DS745">
            <v>0</v>
          </cell>
        </row>
        <row r="746">
          <cell r="DH746">
            <v>0</v>
          </cell>
          <cell r="DI746">
            <v>0</v>
          </cell>
          <cell r="DJ746">
            <v>0</v>
          </cell>
          <cell r="DK746">
            <v>0</v>
          </cell>
          <cell r="DL746">
            <v>0</v>
          </cell>
          <cell r="DM746">
            <v>0</v>
          </cell>
          <cell r="DN746">
            <v>0</v>
          </cell>
          <cell r="DO746">
            <v>0</v>
          </cell>
          <cell r="DP746">
            <v>0</v>
          </cell>
          <cell r="DQ746">
            <v>0</v>
          </cell>
          <cell r="DR746">
            <v>0</v>
          </cell>
          <cell r="DS746">
            <v>0</v>
          </cell>
        </row>
        <row r="747">
          <cell r="DH747">
            <v>0</v>
          </cell>
          <cell r="DI747">
            <v>0</v>
          </cell>
          <cell r="DJ747">
            <v>0</v>
          </cell>
          <cell r="DK747">
            <v>0</v>
          </cell>
          <cell r="DL747">
            <v>0</v>
          </cell>
          <cell r="DM747">
            <v>0</v>
          </cell>
          <cell r="DN747">
            <v>0</v>
          </cell>
          <cell r="DO747">
            <v>0</v>
          </cell>
          <cell r="DP747">
            <v>0</v>
          </cell>
          <cell r="DQ747">
            <v>0</v>
          </cell>
          <cell r="DR747">
            <v>0</v>
          </cell>
          <cell r="DS747">
            <v>0</v>
          </cell>
        </row>
        <row r="748">
          <cell r="DH748">
            <v>0</v>
          </cell>
          <cell r="DI748">
            <v>0</v>
          </cell>
          <cell r="DJ748">
            <v>0</v>
          </cell>
          <cell r="DK748">
            <v>0</v>
          </cell>
          <cell r="DL748">
            <v>0</v>
          </cell>
          <cell r="DM748">
            <v>0</v>
          </cell>
          <cell r="DN748">
            <v>0</v>
          </cell>
          <cell r="DO748">
            <v>0</v>
          </cell>
          <cell r="DP748">
            <v>0</v>
          </cell>
          <cell r="DQ748">
            <v>0</v>
          </cell>
          <cell r="DR748">
            <v>0</v>
          </cell>
          <cell r="DS748">
            <v>0</v>
          </cell>
        </row>
        <row r="749">
          <cell r="DH749">
            <v>0</v>
          </cell>
          <cell r="DI749">
            <v>0</v>
          </cell>
          <cell r="DJ749">
            <v>0</v>
          </cell>
          <cell r="DK749">
            <v>0</v>
          </cell>
          <cell r="DL749">
            <v>0</v>
          </cell>
          <cell r="DM749">
            <v>0</v>
          </cell>
          <cell r="DN749">
            <v>0</v>
          </cell>
          <cell r="DO749">
            <v>0</v>
          </cell>
          <cell r="DP749">
            <v>0</v>
          </cell>
          <cell r="DQ749">
            <v>0</v>
          </cell>
          <cell r="DR749">
            <v>0</v>
          </cell>
          <cell r="DS749">
            <v>0</v>
          </cell>
        </row>
        <row r="750">
          <cell r="DH750">
            <v>0</v>
          </cell>
          <cell r="DI750">
            <v>0</v>
          </cell>
          <cell r="DJ750">
            <v>0</v>
          </cell>
          <cell r="DK750">
            <v>0</v>
          </cell>
          <cell r="DL750">
            <v>0</v>
          </cell>
          <cell r="DM750">
            <v>0</v>
          </cell>
          <cell r="DN750">
            <v>0</v>
          </cell>
          <cell r="DO750">
            <v>0</v>
          </cell>
          <cell r="DP750">
            <v>0</v>
          </cell>
          <cell r="DQ750">
            <v>0</v>
          </cell>
          <cell r="DR750">
            <v>0</v>
          </cell>
          <cell r="DS750">
            <v>0</v>
          </cell>
        </row>
        <row r="751">
          <cell r="DH751">
            <v>0</v>
          </cell>
          <cell r="DI751">
            <v>0</v>
          </cell>
          <cell r="DJ751">
            <v>0</v>
          </cell>
          <cell r="DK751">
            <v>0</v>
          </cell>
          <cell r="DL751">
            <v>0</v>
          </cell>
          <cell r="DM751">
            <v>0</v>
          </cell>
          <cell r="DN751">
            <v>0</v>
          </cell>
          <cell r="DO751">
            <v>0</v>
          </cell>
          <cell r="DP751">
            <v>0</v>
          </cell>
          <cell r="DQ751">
            <v>0</v>
          </cell>
          <cell r="DR751">
            <v>0</v>
          </cell>
          <cell r="DS751">
            <v>0</v>
          </cell>
        </row>
        <row r="752">
          <cell r="DH752">
            <v>0</v>
          </cell>
          <cell r="DI752">
            <v>0</v>
          </cell>
          <cell r="DJ752">
            <v>0</v>
          </cell>
          <cell r="DK752">
            <v>0</v>
          </cell>
          <cell r="DL752">
            <v>0</v>
          </cell>
          <cell r="DM752">
            <v>0</v>
          </cell>
          <cell r="DN752">
            <v>0</v>
          </cell>
          <cell r="DO752">
            <v>0</v>
          </cell>
          <cell r="DP752">
            <v>0</v>
          </cell>
          <cell r="DQ752">
            <v>0</v>
          </cell>
          <cell r="DR752">
            <v>0</v>
          </cell>
          <cell r="DS752">
            <v>0</v>
          </cell>
        </row>
        <row r="753">
          <cell r="DH753">
            <v>0</v>
          </cell>
          <cell r="DI753">
            <v>0</v>
          </cell>
          <cell r="DJ753">
            <v>0</v>
          </cell>
          <cell r="DK753">
            <v>0</v>
          </cell>
          <cell r="DL753">
            <v>0</v>
          </cell>
          <cell r="DM753">
            <v>0</v>
          </cell>
          <cell r="DN753">
            <v>0</v>
          </cell>
          <cell r="DO753">
            <v>0</v>
          </cell>
          <cell r="DP753">
            <v>0</v>
          </cell>
          <cell r="DQ753">
            <v>0</v>
          </cell>
          <cell r="DR753">
            <v>0</v>
          </cell>
          <cell r="DS753">
            <v>0</v>
          </cell>
        </row>
        <row r="754">
          <cell r="DH754">
            <v>0</v>
          </cell>
          <cell r="DI754">
            <v>0</v>
          </cell>
          <cell r="DJ754">
            <v>0</v>
          </cell>
          <cell r="DK754">
            <v>0</v>
          </cell>
          <cell r="DL754">
            <v>0</v>
          </cell>
          <cell r="DM754">
            <v>0</v>
          </cell>
          <cell r="DN754">
            <v>0</v>
          </cell>
          <cell r="DO754">
            <v>0</v>
          </cell>
          <cell r="DP754">
            <v>0</v>
          </cell>
          <cell r="DQ754">
            <v>0</v>
          </cell>
          <cell r="DR754">
            <v>0</v>
          </cell>
          <cell r="DS754">
            <v>0</v>
          </cell>
        </row>
        <row r="755">
          <cell r="DH755">
            <v>0</v>
          </cell>
          <cell r="DI755">
            <v>0</v>
          </cell>
          <cell r="DJ755">
            <v>0</v>
          </cell>
          <cell r="DK755">
            <v>0</v>
          </cell>
          <cell r="DL755">
            <v>0</v>
          </cell>
          <cell r="DM755">
            <v>0</v>
          </cell>
          <cell r="DN755">
            <v>0</v>
          </cell>
          <cell r="DO755">
            <v>0</v>
          </cell>
          <cell r="DP755">
            <v>0</v>
          </cell>
          <cell r="DQ755">
            <v>0</v>
          </cell>
          <cell r="DR755">
            <v>0</v>
          </cell>
          <cell r="DS755">
            <v>0</v>
          </cell>
        </row>
        <row r="756">
          <cell r="DH756">
            <v>0</v>
          </cell>
          <cell r="DI756">
            <v>0</v>
          </cell>
          <cell r="DJ756">
            <v>0</v>
          </cell>
          <cell r="DK756">
            <v>0</v>
          </cell>
          <cell r="DL756">
            <v>0</v>
          </cell>
          <cell r="DM756">
            <v>0</v>
          </cell>
          <cell r="DN756">
            <v>0</v>
          </cell>
          <cell r="DO756">
            <v>0</v>
          </cell>
          <cell r="DP756">
            <v>0</v>
          </cell>
          <cell r="DQ756">
            <v>0</v>
          </cell>
          <cell r="DR756">
            <v>0</v>
          </cell>
          <cell r="DS756">
            <v>0</v>
          </cell>
        </row>
        <row r="757">
          <cell r="DH757">
            <v>0</v>
          </cell>
          <cell r="DI757">
            <v>0</v>
          </cell>
          <cell r="DJ757">
            <v>0</v>
          </cell>
          <cell r="DK757">
            <v>0</v>
          </cell>
          <cell r="DL757">
            <v>0</v>
          </cell>
          <cell r="DM757">
            <v>0</v>
          </cell>
          <cell r="DN757">
            <v>0</v>
          </cell>
          <cell r="DO757">
            <v>0</v>
          </cell>
          <cell r="DP757">
            <v>0</v>
          </cell>
          <cell r="DQ757">
            <v>0</v>
          </cell>
          <cell r="DR757">
            <v>0</v>
          </cell>
          <cell r="DS757">
            <v>0</v>
          </cell>
        </row>
        <row r="758">
          <cell r="DH758">
            <v>0</v>
          </cell>
          <cell r="DI758">
            <v>0</v>
          </cell>
          <cell r="DJ758">
            <v>0</v>
          </cell>
          <cell r="DK758">
            <v>0</v>
          </cell>
          <cell r="DL758">
            <v>0</v>
          </cell>
          <cell r="DM758">
            <v>0</v>
          </cell>
          <cell r="DN758">
            <v>0</v>
          </cell>
          <cell r="DO758">
            <v>0</v>
          </cell>
          <cell r="DP758">
            <v>0</v>
          </cell>
          <cell r="DQ758">
            <v>0</v>
          </cell>
          <cell r="DR758">
            <v>0</v>
          </cell>
          <cell r="DS758">
            <v>0</v>
          </cell>
        </row>
        <row r="759">
          <cell r="DH759">
            <v>0</v>
          </cell>
          <cell r="DI759">
            <v>0</v>
          </cell>
          <cell r="DJ759">
            <v>0</v>
          </cell>
          <cell r="DK759">
            <v>0</v>
          </cell>
          <cell r="DL759">
            <v>0</v>
          </cell>
          <cell r="DM759">
            <v>0</v>
          </cell>
          <cell r="DN759">
            <v>0</v>
          </cell>
          <cell r="DO759">
            <v>0</v>
          </cell>
          <cell r="DP759">
            <v>0</v>
          </cell>
          <cell r="DQ759">
            <v>0</v>
          </cell>
          <cell r="DR759">
            <v>0</v>
          </cell>
          <cell r="DS759">
            <v>0</v>
          </cell>
        </row>
        <row r="760">
          <cell r="DH760">
            <v>0</v>
          </cell>
          <cell r="DI760">
            <v>0</v>
          </cell>
          <cell r="DJ760">
            <v>0</v>
          </cell>
          <cell r="DK760">
            <v>0</v>
          </cell>
          <cell r="DL760">
            <v>0</v>
          </cell>
          <cell r="DM760">
            <v>0</v>
          </cell>
          <cell r="DN760">
            <v>0</v>
          </cell>
          <cell r="DO760">
            <v>0</v>
          </cell>
          <cell r="DP760">
            <v>0</v>
          </cell>
          <cell r="DQ760">
            <v>0</v>
          </cell>
          <cell r="DR760">
            <v>0</v>
          </cell>
          <cell r="DS760">
            <v>0</v>
          </cell>
        </row>
        <row r="761">
          <cell r="DH761">
            <v>0</v>
          </cell>
          <cell r="DI761">
            <v>0</v>
          </cell>
          <cell r="DJ761">
            <v>0</v>
          </cell>
          <cell r="DK761">
            <v>0</v>
          </cell>
          <cell r="DL761">
            <v>0</v>
          </cell>
          <cell r="DM761">
            <v>0</v>
          </cell>
          <cell r="DN761">
            <v>0</v>
          </cell>
          <cell r="DO761">
            <v>0</v>
          </cell>
          <cell r="DP761">
            <v>0</v>
          </cell>
          <cell r="DQ761">
            <v>0</v>
          </cell>
          <cell r="DR761">
            <v>0</v>
          </cell>
          <cell r="DS761">
            <v>0</v>
          </cell>
        </row>
        <row r="762">
          <cell r="DH762">
            <v>0</v>
          </cell>
          <cell r="DI762">
            <v>0</v>
          </cell>
          <cell r="DJ762">
            <v>0</v>
          </cell>
          <cell r="DK762">
            <v>0</v>
          </cell>
          <cell r="DL762">
            <v>0</v>
          </cell>
          <cell r="DM762">
            <v>0</v>
          </cell>
          <cell r="DN762">
            <v>0</v>
          </cell>
          <cell r="DO762">
            <v>0</v>
          </cell>
          <cell r="DP762">
            <v>0</v>
          </cell>
          <cell r="DQ762">
            <v>0</v>
          </cell>
          <cell r="DR762">
            <v>0</v>
          </cell>
          <cell r="DS762">
            <v>0</v>
          </cell>
        </row>
        <row r="763">
          <cell r="DH763">
            <v>0</v>
          </cell>
          <cell r="DI763">
            <v>0</v>
          </cell>
          <cell r="DJ763">
            <v>0</v>
          </cell>
          <cell r="DK763">
            <v>0</v>
          </cell>
          <cell r="DL763">
            <v>0</v>
          </cell>
          <cell r="DM763">
            <v>0</v>
          </cell>
          <cell r="DN763">
            <v>0</v>
          </cell>
          <cell r="DO763">
            <v>0</v>
          </cell>
          <cell r="DP763">
            <v>0</v>
          </cell>
          <cell r="DQ763">
            <v>0</v>
          </cell>
          <cell r="DR763">
            <v>0</v>
          </cell>
          <cell r="DS763">
            <v>0</v>
          </cell>
        </row>
        <row r="764">
          <cell r="DH764">
            <v>0</v>
          </cell>
          <cell r="DI764">
            <v>0</v>
          </cell>
          <cell r="DJ764">
            <v>0</v>
          </cell>
          <cell r="DK764">
            <v>0</v>
          </cell>
          <cell r="DL764">
            <v>0</v>
          </cell>
          <cell r="DM764">
            <v>0</v>
          </cell>
          <cell r="DN764">
            <v>0</v>
          </cell>
          <cell r="DO764">
            <v>0</v>
          </cell>
          <cell r="DP764">
            <v>0</v>
          </cell>
          <cell r="DQ764">
            <v>0</v>
          </cell>
          <cell r="DR764">
            <v>0</v>
          </cell>
          <cell r="DS764">
            <v>0</v>
          </cell>
        </row>
        <row r="765">
          <cell r="DH765">
            <v>0</v>
          </cell>
          <cell r="DI765">
            <v>0</v>
          </cell>
          <cell r="DJ765">
            <v>0</v>
          </cell>
          <cell r="DK765">
            <v>0</v>
          </cell>
          <cell r="DL765">
            <v>0</v>
          </cell>
          <cell r="DM765">
            <v>0</v>
          </cell>
          <cell r="DN765">
            <v>0</v>
          </cell>
          <cell r="DO765">
            <v>0</v>
          </cell>
          <cell r="DP765">
            <v>0</v>
          </cell>
          <cell r="DQ765">
            <v>0</v>
          </cell>
          <cell r="DR765">
            <v>0</v>
          </cell>
          <cell r="DS765">
            <v>0</v>
          </cell>
        </row>
        <row r="766">
          <cell r="DH766">
            <v>0</v>
          </cell>
          <cell r="DI766">
            <v>0</v>
          </cell>
          <cell r="DJ766">
            <v>0</v>
          </cell>
          <cell r="DK766">
            <v>0</v>
          </cell>
          <cell r="DL766">
            <v>0</v>
          </cell>
          <cell r="DM766">
            <v>0</v>
          </cell>
          <cell r="DN766">
            <v>0</v>
          </cell>
          <cell r="DO766">
            <v>0</v>
          </cell>
          <cell r="DP766">
            <v>0</v>
          </cell>
          <cell r="DQ766">
            <v>0</v>
          </cell>
          <cell r="DR766">
            <v>0</v>
          </cell>
          <cell r="DS766">
            <v>0</v>
          </cell>
        </row>
        <row r="767">
          <cell r="DH767">
            <v>0</v>
          </cell>
          <cell r="DI767">
            <v>0</v>
          </cell>
          <cell r="DJ767">
            <v>0</v>
          </cell>
          <cell r="DK767">
            <v>0</v>
          </cell>
          <cell r="DL767">
            <v>0</v>
          </cell>
          <cell r="DM767">
            <v>0</v>
          </cell>
          <cell r="DN767">
            <v>0</v>
          </cell>
          <cell r="DO767">
            <v>0</v>
          </cell>
          <cell r="DP767">
            <v>0</v>
          </cell>
          <cell r="DQ767">
            <v>0</v>
          </cell>
          <cell r="DR767">
            <v>0</v>
          </cell>
          <cell r="DS767">
            <v>0</v>
          </cell>
        </row>
        <row r="768">
          <cell r="DH768">
            <v>0</v>
          </cell>
          <cell r="DI768">
            <v>0</v>
          </cell>
          <cell r="DJ768">
            <v>0</v>
          </cell>
          <cell r="DK768">
            <v>0</v>
          </cell>
          <cell r="DL768">
            <v>0</v>
          </cell>
          <cell r="DM768">
            <v>0</v>
          </cell>
          <cell r="DN768">
            <v>0</v>
          </cell>
          <cell r="DO768">
            <v>0</v>
          </cell>
          <cell r="DP768">
            <v>0</v>
          </cell>
          <cell r="DQ768">
            <v>0</v>
          </cell>
          <cell r="DR768">
            <v>0</v>
          </cell>
          <cell r="DS768">
            <v>0</v>
          </cell>
        </row>
        <row r="769">
          <cell r="DH769">
            <v>0</v>
          </cell>
          <cell r="DI769">
            <v>0</v>
          </cell>
          <cell r="DJ769">
            <v>0</v>
          </cell>
          <cell r="DK769">
            <v>0</v>
          </cell>
          <cell r="DL769">
            <v>0</v>
          </cell>
          <cell r="DM769">
            <v>0</v>
          </cell>
          <cell r="DN769">
            <v>0</v>
          </cell>
          <cell r="DO769">
            <v>0</v>
          </cell>
          <cell r="DP769">
            <v>0</v>
          </cell>
          <cell r="DQ769">
            <v>0</v>
          </cell>
          <cell r="DR769">
            <v>0</v>
          </cell>
          <cell r="DS769">
            <v>0</v>
          </cell>
        </row>
        <row r="770">
          <cell r="DH770">
            <v>0</v>
          </cell>
          <cell r="DI770">
            <v>0</v>
          </cell>
          <cell r="DJ770">
            <v>0</v>
          </cell>
          <cell r="DK770">
            <v>0</v>
          </cell>
          <cell r="DL770">
            <v>0</v>
          </cell>
          <cell r="DM770">
            <v>0</v>
          </cell>
          <cell r="DN770">
            <v>0</v>
          </cell>
          <cell r="DO770">
            <v>0</v>
          </cell>
          <cell r="DP770">
            <v>0</v>
          </cell>
          <cell r="DQ770">
            <v>0</v>
          </cell>
          <cell r="DR770">
            <v>0</v>
          </cell>
          <cell r="DS770">
            <v>0</v>
          </cell>
        </row>
        <row r="771">
          <cell r="DH771">
            <v>0</v>
          </cell>
          <cell r="DI771">
            <v>0</v>
          </cell>
          <cell r="DJ771">
            <v>0</v>
          </cell>
          <cell r="DK771">
            <v>0</v>
          </cell>
          <cell r="DL771">
            <v>0</v>
          </cell>
          <cell r="DM771">
            <v>0</v>
          </cell>
          <cell r="DN771">
            <v>0</v>
          </cell>
          <cell r="DO771">
            <v>0</v>
          </cell>
          <cell r="DP771">
            <v>0</v>
          </cell>
          <cell r="DQ771">
            <v>0</v>
          </cell>
          <cell r="DR771">
            <v>0</v>
          </cell>
          <cell r="DS771">
            <v>0</v>
          </cell>
        </row>
        <row r="772">
          <cell r="DH772">
            <v>0</v>
          </cell>
          <cell r="DI772">
            <v>0</v>
          </cell>
          <cell r="DJ772">
            <v>0</v>
          </cell>
          <cell r="DK772">
            <v>0</v>
          </cell>
          <cell r="DL772">
            <v>0</v>
          </cell>
          <cell r="DM772">
            <v>0</v>
          </cell>
          <cell r="DN772">
            <v>0</v>
          </cell>
          <cell r="DO772">
            <v>0</v>
          </cell>
          <cell r="DP772">
            <v>0</v>
          </cell>
          <cell r="DQ772">
            <v>0</v>
          </cell>
          <cell r="DR772">
            <v>0</v>
          </cell>
          <cell r="DS772">
            <v>0</v>
          </cell>
        </row>
        <row r="773">
          <cell r="DH773">
            <v>0</v>
          </cell>
          <cell r="DI773">
            <v>0</v>
          </cell>
          <cell r="DJ773">
            <v>0</v>
          </cell>
          <cell r="DK773">
            <v>0</v>
          </cell>
          <cell r="DL773">
            <v>0</v>
          </cell>
          <cell r="DM773">
            <v>0</v>
          </cell>
          <cell r="DN773">
            <v>0</v>
          </cell>
          <cell r="DO773">
            <v>0</v>
          </cell>
          <cell r="DP773">
            <v>0</v>
          </cell>
          <cell r="DQ773">
            <v>0</v>
          </cell>
          <cell r="DR773">
            <v>0</v>
          </cell>
          <cell r="DS773">
            <v>0</v>
          </cell>
        </row>
        <row r="774">
          <cell r="DH774">
            <v>0</v>
          </cell>
          <cell r="DI774">
            <v>0</v>
          </cell>
          <cell r="DJ774">
            <v>0</v>
          </cell>
          <cell r="DK774">
            <v>0</v>
          </cell>
          <cell r="DL774">
            <v>0</v>
          </cell>
          <cell r="DM774">
            <v>0</v>
          </cell>
          <cell r="DN774">
            <v>0</v>
          </cell>
          <cell r="DO774">
            <v>0</v>
          </cell>
          <cell r="DP774">
            <v>0</v>
          </cell>
          <cell r="DQ774">
            <v>0</v>
          </cell>
          <cell r="DR774">
            <v>0</v>
          </cell>
          <cell r="DS774">
            <v>0</v>
          </cell>
        </row>
        <row r="775">
          <cell r="DH775">
            <v>0</v>
          </cell>
          <cell r="DI775">
            <v>0</v>
          </cell>
          <cell r="DJ775">
            <v>0</v>
          </cell>
          <cell r="DK775">
            <v>0</v>
          </cell>
          <cell r="DL775">
            <v>0</v>
          </cell>
          <cell r="DM775">
            <v>0</v>
          </cell>
          <cell r="DN775">
            <v>0</v>
          </cell>
          <cell r="DO775">
            <v>0</v>
          </cell>
          <cell r="DP775">
            <v>0</v>
          </cell>
          <cell r="DQ775">
            <v>0</v>
          </cell>
          <cell r="DR775">
            <v>0</v>
          </cell>
          <cell r="DS775">
            <v>0</v>
          </cell>
        </row>
        <row r="776">
          <cell r="DH776">
            <v>0</v>
          </cell>
          <cell r="DI776">
            <v>0</v>
          </cell>
          <cell r="DJ776">
            <v>0</v>
          </cell>
          <cell r="DK776">
            <v>0</v>
          </cell>
          <cell r="DL776">
            <v>0</v>
          </cell>
          <cell r="DM776">
            <v>0</v>
          </cell>
          <cell r="DN776">
            <v>0</v>
          </cell>
          <cell r="DO776">
            <v>0</v>
          </cell>
          <cell r="DP776">
            <v>0</v>
          </cell>
          <cell r="DQ776">
            <v>0</v>
          </cell>
          <cell r="DR776">
            <v>0</v>
          </cell>
          <cell r="DS776">
            <v>0</v>
          </cell>
        </row>
        <row r="777">
          <cell r="DH777">
            <v>0</v>
          </cell>
          <cell r="DI777">
            <v>0</v>
          </cell>
          <cell r="DJ777">
            <v>0</v>
          </cell>
          <cell r="DK777">
            <v>0</v>
          </cell>
          <cell r="DL777">
            <v>0</v>
          </cell>
          <cell r="DM777">
            <v>0</v>
          </cell>
          <cell r="DN777">
            <v>0</v>
          </cell>
          <cell r="DO777">
            <v>0</v>
          </cell>
          <cell r="DP777">
            <v>0</v>
          </cell>
          <cell r="DQ777">
            <v>0</v>
          </cell>
          <cell r="DR777">
            <v>0</v>
          </cell>
          <cell r="DS777">
            <v>0</v>
          </cell>
        </row>
        <row r="778">
          <cell r="DH778">
            <v>0</v>
          </cell>
          <cell r="DI778">
            <v>0</v>
          </cell>
          <cell r="DJ778">
            <v>0</v>
          </cell>
          <cell r="DK778">
            <v>0</v>
          </cell>
          <cell r="DL778">
            <v>0</v>
          </cell>
          <cell r="DM778">
            <v>0</v>
          </cell>
          <cell r="DN778">
            <v>0</v>
          </cell>
          <cell r="DO778">
            <v>0</v>
          </cell>
          <cell r="DP778">
            <v>0</v>
          </cell>
          <cell r="DQ778">
            <v>0</v>
          </cell>
          <cell r="DR778">
            <v>0</v>
          </cell>
          <cell r="DS778">
            <v>0</v>
          </cell>
        </row>
        <row r="779">
          <cell r="DH779">
            <v>0</v>
          </cell>
          <cell r="DI779">
            <v>0</v>
          </cell>
          <cell r="DJ779">
            <v>0</v>
          </cell>
          <cell r="DK779">
            <v>0</v>
          </cell>
          <cell r="DL779">
            <v>0</v>
          </cell>
          <cell r="DM779">
            <v>0</v>
          </cell>
          <cell r="DN779">
            <v>0</v>
          </cell>
          <cell r="DO779">
            <v>0</v>
          </cell>
          <cell r="DP779">
            <v>0</v>
          </cell>
          <cell r="DQ779">
            <v>0</v>
          </cell>
          <cell r="DR779">
            <v>0</v>
          </cell>
          <cell r="DS779">
            <v>0</v>
          </cell>
        </row>
        <row r="780">
          <cell r="DH780">
            <v>0</v>
          </cell>
          <cell r="DI780">
            <v>0</v>
          </cell>
          <cell r="DJ780">
            <v>0</v>
          </cell>
          <cell r="DK780">
            <v>0</v>
          </cell>
          <cell r="DL780">
            <v>0</v>
          </cell>
          <cell r="DM780">
            <v>0</v>
          </cell>
          <cell r="DN780">
            <v>0</v>
          </cell>
          <cell r="DO780">
            <v>0</v>
          </cell>
          <cell r="DP780">
            <v>0</v>
          </cell>
          <cell r="DQ780">
            <v>0</v>
          </cell>
          <cell r="DR780">
            <v>0</v>
          </cell>
          <cell r="DS780">
            <v>0</v>
          </cell>
        </row>
        <row r="781">
          <cell r="DH781">
            <v>0</v>
          </cell>
          <cell r="DI781">
            <v>0</v>
          </cell>
          <cell r="DJ781">
            <v>0</v>
          </cell>
          <cell r="DK781">
            <v>0</v>
          </cell>
          <cell r="DL781">
            <v>0</v>
          </cell>
          <cell r="DM781">
            <v>0</v>
          </cell>
          <cell r="DN781">
            <v>0</v>
          </cell>
          <cell r="DO781">
            <v>0</v>
          </cell>
          <cell r="DP781">
            <v>0</v>
          </cell>
          <cell r="DQ781">
            <v>0</v>
          </cell>
          <cell r="DR781">
            <v>0</v>
          </cell>
          <cell r="DS781">
            <v>0</v>
          </cell>
        </row>
        <row r="782">
          <cell r="DH782">
            <v>0</v>
          </cell>
          <cell r="DI782">
            <v>0</v>
          </cell>
          <cell r="DJ782">
            <v>0</v>
          </cell>
          <cell r="DK782">
            <v>0</v>
          </cell>
          <cell r="DL782">
            <v>0</v>
          </cell>
          <cell r="DM782">
            <v>0</v>
          </cell>
          <cell r="DN782">
            <v>0</v>
          </cell>
          <cell r="DO782">
            <v>0</v>
          </cell>
          <cell r="DP782">
            <v>0</v>
          </cell>
          <cell r="DQ782">
            <v>0</v>
          </cell>
          <cell r="DR782">
            <v>0</v>
          </cell>
          <cell r="DS782">
            <v>0</v>
          </cell>
        </row>
        <row r="783">
          <cell r="DH783">
            <v>0</v>
          </cell>
          <cell r="DI783">
            <v>0</v>
          </cell>
          <cell r="DJ783">
            <v>0</v>
          </cell>
          <cell r="DK783">
            <v>0</v>
          </cell>
          <cell r="DL783">
            <v>0</v>
          </cell>
          <cell r="DM783">
            <v>0</v>
          </cell>
          <cell r="DN783">
            <v>0</v>
          </cell>
          <cell r="DO783">
            <v>0</v>
          </cell>
          <cell r="DP783">
            <v>0</v>
          </cell>
          <cell r="DQ783">
            <v>0</v>
          </cell>
          <cell r="DR783">
            <v>0</v>
          </cell>
          <cell r="DS783">
            <v>0</v>
          </cell>
        </row>
        <row r="784">
          <cell r="DH784">
            <v>0</v>
          </cell>
          <cell r="DI784">
            <v>0</v>
          </cell>
          <cell r="DJ784">
            <v>0</v>
          </cell>
          <cell r="DK784">
            <v>0</v>
          </cell>
          <cell r="DL784">
            <v>0</v>
          </cell>
          <cell r="DM784">
            <v>0</v>
          </cell>
          <cell r="DN784">
            <v>0</v>
          </cell>
          <cell r="DO784">
            <v>0</v>
          </cell>
          <cell r="DP784">
            <v>0</v>
          </cell>
          <cell r="DQ784">
            <v>0</v>
          </cell>
          <cell r="DR784">
            <v>0</v>
          </cell>
          <cell r="DS784">
            <v>0</v>
          </cell>
        </row>
        <row r="785">
          <cell r="DH785">
            <v>0</v>
          </cell>
          <cell r="DI785">
            <v>0</v>
          </cell>
          <cell r="DJ785">
            <v>0</v>
          </cell>
          <cell r="DK785">
            <v>0</v>
          </cell>
          <cell r="DL785">
            <v>0</v>
          </cell>
          <cell r="DM785">
            <v>0</v>
          </cell>
          <cell r="DN785">
            <v>0</v>
          </cell>
          <cell r="DO785">
            <v>0</v>
          </cell>
          <cell r="DP785">
            <v>0</v>
          </cell>
          <cell r="DQ785">
            <v>0</v>
          </cell>
          <cell r="DR785">
            <v>0</v>
          </cell>
          <cell r="DS785">
            <v>0</v>
          </cell>
        </row>
        <row r="786">
          <cell r="DH786">
            <v>0</v>
          </cell>
          <cell r="DI786">
            <v>0</v>
          </cell>
          <cell r="DJ786">
            <v>0</v>
          </cell>
          <cell r="DK786">
            <v>0</v>
          </cell>
          <cell r="DL786">
            <v>0</v>
          </cell>
          <cell r="DM786">
            <v>0</v>
          </cell>
          <cell r="DN786">
            <v>0</v>
          </cell>
          <cell r="DO786">
            <v>0</v>
          </cell>
          <cell r="DP786">
            <v>0</v>
          </cell>
          <cell r="DQ786">
            <v>0</v>
          </cell>
          <cell r="DR786">
            <v>0</v>
          </cell>
          <cell r="DS786">
            <v>0</v>
          </cell>
        </row>
        <row r="787">
          <cell r="DH787">
            <v>0</v>
          </cell>
          <cell r="DI787">
            <v>0</v>
          </cell>
          <cell r="DJ787">
            <v>0</v>
          </cell>
          <cell r="DK787">
            <v>0</v>
          </cell>
          <cell r="DL787">
            <v>0</v>
          </cell>
          <cell r="DM787">
            <v>0</v>
          </cell>
          <cell r="DN787">
            <v>0</v>
          </cell>
          <cell r="DO787">
            <v>0</v>
          </cell>
          <cell r="DP787">
            <v>0</v>
          </cell>
          <cell r="DQ787">
            <v>0</v>
          </cell>
          <cell r="DR787">
            <v>0</v>
          </cell>
          <cell r="DS787">
            <v>0</v>
          </cell>
        </row>
        <row r="788">
          <cell r="DH788">
            <v>0</v>
          </cell>
          <cell r="DI788">
            <v>0</v>
          </cell>
          <cell r="DJ788">
            <v>0</v>
          </cell>
          <cell r="DK788">
            <v>0</v>
          </cell>
          <cell r="DL788">
            <v>0</v>
          </cell>
          <cell r="DM788">
            <v>0</v>
          </cell>
          <cell r="DN788">
            <v>0</v>
          </cell>
          <cell r="DO788">
            <v>0</v>
          </cell>
          <cell r="DP788">
            <v>0</v>
          </cell>
          <cell r="DQ788">
            <v>0</v>
          </cell>
          <cell r="DR788">
            <v>0</v>
          </cell>
          <cell r="DS788">
            <v>0</v>
          </cell>
        </row>
        <row r="789">
          <cell r="DH789">
            <v>0</v>
          </cell>
          <cell r="DI789">
            <v>0</v>
          </cell>
          <cell r="DJ789">
            <v>0</v>
          </cell>
          <cell r="DK789">
            <v>0</v>
          </cell>
          <cell r="DL789">
            <v>0</v>
          </cell>
          <cell r="DM789">
            <v>0</v>
          </cell>
          <cell r="DN789">
            <v>0</v>
          </cell>
          <cell r="DO789">
            <v>0</v>
          </cell>
          <cell r="DP789">
            <v>0</v>
          </cell>
          <cell r="DQ789">
            <v>0</v>
          </cell>
          <cell r="DR789">
            <v>0</v>
          </cell>
          <cell r="DS789">
            <v>0</v>
          </cell>
        </row>
        <row r="790">
          <cell r="DH790">
            <v>0</v>
          </cell>
          <cell r="DI790">
            <v>0</v>
          </cell>
          <cell r="DJ790">
            <v>0</v>
          </cell>
          <cell r="DK790">
            <v>0</v>
          </cell>
          <cell r="DL790">
            <v>0</v>
          </cell>
          <cell r="DM790">
            <v>0</v>
          </cell>
          <cell r="DN790">
            <v>0</v>
          </cell>
          <cell r="DO790">
            <v>0</v>
          </cell>
          <cell r="DP790">
            <v>0</v>
          </cell>
          <cell r="DQ790">
            <v>0</v>
          </cell>
          <cell r="DR790">
            <v>0</v>
          </cell>
          <cell r="DS790">
            <v>0</v>
          </cell>
        </row>
        <row r="791">
          <cell r="DH791">
            <v>0</v>
          </cell>
          <cell r="DI791">
            <v>0</v>
          </cell>
          <cell r="DJ791">
            <v>0</v>
          </cell>
          <cell r="DK791">
            <v>0</v>
          </cell>
          <cell r="DL791">
            <v>0</v>
          </cell>
          <cell r="DM791">
            <v>0</v>
          </cell>
          <cell r="DN791">
            <v>0</v>
          </cell>
          <cell r="DO791">
            <v>0</v>
          </cell>
          <cell r="DP791">
            <v>0</v>
          </cell>
          <cell r="DQ791">
            <v>0</v>
          </cell>
          <cell r="DR791">
            <v>0</v>
          </cell>
          <cell r="DS791">
            <v>0</v>
          </cell>
        </row>
        <row r="792">
          <cell r="DH792">
            <v>0</v>
          </cell>
          <cell r="DI792">
            <v>0</v>
          </cell>
          <cell r="DJ792">
            <v>0</v>
          </cell>
          <cell r="DK792">
            <v>0</v>
          </cell>
          <cell r="DL792">
            <v>0</v>
          </cell>
          <cell r="DM792">
            <v>0</v>
          </cell>
          <cell r="DN792">
            <v>0</v>
          </cell>
          <cell r="DO792">
            <v>0</v>
          </cell>
          <cell r="DP792">
            <v>0</v>
          </cell>
          <cell r="DQ792">
            <v>0</v>
          </cell>
          <cell r="DR792">
            <v>0</v>
          </cell>
          <cell r="DS792">
            <v>0</v>
          </cell>
        </row>
        <row r="793">
          <cell r="DH793">
            <v>0</v>
          </cell>
          <cell r="DI793">
            <v>0</v>
          </cell>
          <cell r="DJ793">
            <v>0</v>
          </cell>
          <cell r="DK793">
            <v>0</v>
          </cell>
          <cell r="DL793">
            <v>0</v>
          </cell>
          <cell r="DM793">
            <v>0</v>
          </cell>
          <cell r="DN793">
            <v>0</v>
          </cell>
          <cell r="DO793">
            <v>0</v>
          </cell>
          <cell r="DP793">
            <v>0</v>
          </cell>
          <cell r="DQ793">
            <v>0</v>
          </cell>
          <cell r="DR793">
            <v>0</v>
          </cell>
          <cell r="DS793">
            <v>0</v>
          </cell>
        </row>
        <row r="794">
          <cell r="DH794">
            <v>0</v>
          </cell>
          <cell r="DI794">
            <v>0</v>
          </cell>
          <cell r="DJ794">
            <v>0</v>
          </cell>
          <cell r="DK794">
            <v>0</v>
          </cell>
          <cell r="DL794">
            <v>0</v>
          </cell>
          <cell r="DM794">
            <v>0</v>
          </cell>
          <cell r="DN794">
            <v>0</v>
          </cell>
          <cell r="DO794">
            <v>0</v>
          </cell>
          <cell r="DP794">
            <v>0</v>
          </cell>
          <cell r="DQ794">
            <v>0</v>
          </cell>
          <cell r="DR794">
            <v>0</v>
          </cell>
          <cell r="DS794">
            <v>0</v>
          </cell>
        </row>
        <row r="795">
          <cell r="DH795">
            <v>0</v>
          </cell>
          <cell r="DI795">
            <v>0</v>
          </cell>
          <cell r="DJ795">
            <v>0</v>
          </cell>
          <cell r="DK795">
            <v>0</v>
          </cell>
          <cell r="DL795">
            <v>0</v>
          </cell>
          <cell r="DM795">
            <v>0</v>
          </cell>
          <cell r="DN795">
            <v>0</v>
          </cell>
          <cell r="DO795">
            <v>0</v>
          </cell>
          <cell r="DP795">
            <v>0</v>
          </cell>
          <cell r="DQ795">
            <v>0</v>
          </cell>
          <cell r="DR795">
            <v>0</v>
          </cell>
          <cell r="DS795">
            <v>0</v>
          </cell>
        </row>
        <row r="796">
          <cell r="DH796">
            <v>0</v>
          </cell>
          <cell r="DI796">
            <v>0</v>
          </cell>
          <cell r="DJ796">
            <v>0</v>
          </cell>
          <cell r="DK796">
            <v>0</v>
          </cell>
          <cell r="DL796">
            <v>0</v>
          </cell>
          <cell r="DM796">
            <v>0</v>
          </cell>
          <cell r="DN796">
            <v>0</v>
          </cell>
          <cell r="DO796">
            <v>0</v>
          </cell>
          <cell r="DP796">
            <v>0</v>
          </cell>
          <cell r="DQ796">
            <v>0</v>
          </cell>
          <cell r="DR796">
            <v>0</v>
          </cell>
          <cell r="DS796">
            <v>0</v>
          </cell>
        </row>
        <row r="797">
          <cell r="DH797">
            <v>0</v>
          </cell>
          <cell r="DI797">
            <v>0</v>
          </cell>
          <cell r="DJ797">
            <v>0</v>
          </cell>
          <cell r="DK797">
            <v>0</v>
          </cell>
          <cell r="DL797">
            <v>0</v>
          </cell>
          <cell r="DM797">
            <v>0</v>
          </cell>
          <cell r="DN797">
            <v>0</v>
          </cell>
          <cell r="DO797">
            <v>0</v>
          </cell>
          <cell r="DP797">
            <v>0</v>
          </cell>
          <cell r="DQ797">
            <v>0</v>
          </cell>
          <cell r="DR797">
            <v>0</v>
          </cell>
          <cell r="DS797">
            <v>0</v>
          </cell>
        </row>
        <row r="798">
          <cell r="DH798">
            <v>0</v>
          </cell>
          <cell r="DI798">
            <v>0</v>
          </cell>
          <cell r="DJ798">
            <v>0</v>
          </cell>
          <cell r="DK798">
            <v>0</v>
          </cell>
          <cell r="DL798">
            <v>0</v>
          </cell>
          <cell r="DM798">
            <v>0</v>
          </cell>
          <cell r="DN798">
            <v>0</v>
          </cell>
          <cell r="DO798">
            <v>0</v>
          </cell>
          <cell r="DP798">
            <v>0</v>
          </cell>
          <cell r="DQ798">
            <v>0</v>
          </cell>
          <cell r="DR798">
            <v>0</v>
          </cell>
          <cell r="DS798">
            <v>0</v>
          </cell>
        </row>
        <row r="799">
          <cell r="DH799">
            <v>0</v>
          </cell>
          <cell r="DI799">
            <v>0</v>
          </cell>
          <cell r="DJ799">
            <v>0</v>
          </cell>
          <cell r="DK799">
            <v>0</v>
          </cell>
          <cell r="DL799">
            <v>0</v>
          </cell>
          <cell r="DM799">
            <v>0</v>
          </cell>
          <cell r="DN799">
            <v>0</v>
          </cell>
          <cell r="DO799">
            <v>0</v>
          </cell>
          <cell r="DP799">
            <v>0</v>
          </cell>
          <cell r="DQ799">
            <v>0</v>
          </cell>
          <cell r="DR799">
            <v>0</v>
          </cell>
          <cell r="DS799">
            <v>0</v>
          </cell>
        </row>
        <row r="800">
          <cell r="DH800">
            <v>0</v>
          </cell>
          <cell r="DI800">
            <v>0</v>
          </cell>
          <cell r="DJ800">
            <v>0</v>
          </cell>
          <cell r="DK800">
            <v>0</v>
          </cell>
          <cell r="DL800">
            <v>0</v>
          </cell>
          <cell r="DM800">
            <v>0</v>
          </cell>
          <cell r="DN800">
            <v>0</v>
          </cell>
          <cell r="DO800">
            <v>0</v>
          </cell>
          <cell r="DP800">
            <v>0</v>
          </cell>
          <cell r="DQ800">
            <v>0</v>
          </cell>
          <cell r="DR800">
            <v>0</v>
          </cell>
          <cell r="DS800">
            <v>0</v>
          </cell>
        </row>
        <row r="801">
          <cell r="DH801">
            <v>0</v>
          </cell>
          <cell r="DI801">
            <v>0</v>
          </cell>
          <cell r="DJ801">
            <v>0</v>
          </cell>
          <cell r="DK801">
            <v>0</v>
          </cell>
          <cell r="DL801">
            <v>0</v>
          </cell>
          <cell r="DM801">
            <v>0</v>
          </cell>
          <cell r="DN801">
            <v>0</v>
          </cell>
          <cell r="DO801">
            <v>0</v>
          </cell>
          <cell r="DP801">
            <v>0</v>
          </cell>
          <cell r="DQ801">
            <v>0</v>
          </cell>
          <cell r="DR801">
            <v>0</v>
          </cell>
          <cell r="DS801">
            <v>0</v>
          </cell>
        </row>
        <row r="802">
          <cell r="DH802">
            <v>0</v>
          </cell>
          <cell r="DI802">
            <v>0</v>
          </cell>
          <cell r="DJ802">
            <v>0</v>
          </cell>
          <cell r="DK802">
            <v>0</v>
          </cell>
          <cell r="DL802">
            <v>0</v>
          </cell>
          <cell r="DM802">
            <v>0</v>
          </cell>
          <cell r="DN802">
            <v>0</v>
          </cell>
          <cell r="DO802">
            <v>0</v>
          </cell>
          <cell r="DP802">
            <v>0</v>
          </cell>
          <cell r="DQ802">
            <v>0</v>
          </cell>
          <cell r="DR802">
            <v>0</v>
          </cell>
          <cell r="DS802">
            <v>0</v>
          </cell>
        </row>
        <row r="803">
          <cell r="DH803">
            <v>0</v>
          </cell>
          <cell r="DI803">
            <v>0</v>
          </cell>
          <cell r="DJ803">
            <v>0</v>
          </cell>
          <cell r="DK803">
            <v>0</v>
          </cell>
          <cell r="DL803">
            <v>0</v>
          </cell>
          <cell r="DM803">
            <v>0</v>
          </cell>
          <cell r="DN803">
            <v>0</v>
          </cell>
          <cell r="DO803">
            <v>0</v>
          </cell>
          <cell r="DP803">
            <v>0</v>
          </cell>
          <cell r="DQ803">
            <v>0</v>
          </cell>
          <cell r="DR803">
            <v>0</v>
          </cell>
          <cell r="DS803">
            <v>0</v>
          </cell>
        </row>
        <row r="804">
          <cell r="DH804">
            <v>0</v>
          </cell>
          <cell r="DI804">
            <v>0</v>
          </cell>
          <cell r="DJ804">
            <v>0</v>
          </cell>
          <cell r="DK804">
            <v>0</v>
          </cell>
          <cell r="DL804">
            <v>0</v>
          </cell>
          <cell r="DM804">
            <v>0</v>
          </cell>
          <cell r="DN804">
            <v>0</v>
          </cell>
          <cell r="DO804">
            <v>0</v>
          </cell>
          <cell r="DP804">
            <v>0</v>
          </cell>
          <cell r="DQ804">
            <v>0</v>
          </cell>
          <cell r="DR804">
            <v>0</v>
          </cell>
          <cell r="DS804">
            <v>0</v>
          </cell>
        </row>
        <row r="805">
          <cell r="DH805">
            <v>0</v>
          </cell>
          <cell r="DI805">
            <v>0</v>
          </cell>
          <cell r="DJ805">
            <v>0</v>
          </cell>
          <cell r="DK805">
            <v>0</v>
          </cell>
          <cell r="DL805">
            <v>0</v>
          </cell>
          <cell r="DM805">
            <v>0</v>
          </cell>
          <cell r="DN805">
            <v>0</v>
          </cell>
          <cell r="DO805">
            <v>0</v>
          </cell>
          <cell r="DP805">
            <v>0</v>
          </cell>
          <cell r="DQ805">
            <v>0</v>
          </cell>
          <cell r="DR805">
            <v>0</v>
          </cell>
          <cell r="DS805">
            <v>0</v>
          </cell>
        </row>
        <row r="806">
          <cell r="DH806">
            <v>0</v>
          </cell>
          <cell r="DI806">
            <v>0</v>
          </cell>
          <cell r="DJ806">
            <v>0</v>
          </cell>
          <cell r="DK806">
            <v>0</v>
          </cell>
          <cell r="DL806">
            <v>0</v>
          </cell>
          <cell r="DM806">
            <v>0</v>
          </cell>
          <cell r="DN806">
            <v>0</v>
          </cell>
          <cell r="DO806">
            <v>0</v>
          </cell>
          <cell r="DP806">
            <v>0</v>
          </cell>
          <cell r="DQ806">
            <v>0</v>
          </cell>
          <cell r="DR806">
            <v>0</v>
          </cell>
          <cell r="DS806">
            <v>0</v>
          </cell>
        </row>
        <row r="807">
          <cell r="DH807">
            <v>0</v>
          </cell>
          <cell r="DI807">
            <v>0</v>
          </cell>
          <cell r="DJ807">
            <v>0</v>
          </cell>
          <cell r="DK807">
            <v>0</v>
          </cell>
          <cell r="DL807">
            <v>0</v>
          </cell>
          <cell r="DM807">
            <v>0</v>
          </cell>
          <cell r="DN807">
            <v>0</v>
          </cell>
          <cell r="DO807">
            <v>0</v>
          </cell>
          <cell r="DP807">
            <v>0</v>
          </cell>
          <cell r="DQ807">
            <v>0</v>
          </cell>
          <cell r="DR807">
            <v>0</v>
          </cell>
          <cell r="DS807">
            <v>0</v>
          </cell>
        </row>
        <row r="808">
          <cell r="DH808">
            <v>0</v>
          </cell>
          <cell r="DI808">
            <v>0</v>
          </cell>
          <cell r="DJ808">
            <v>0</v>
          </cell>
          <cell r="DK808">
            <v>0</v>
          </cell>
          <cell r="DL808">
            <v>0</v>
          </cell>
          <cell r="DM808">
            <v>0</v>
          </cell>
          <cell r="DN808">
            <v>0</v>
          </cell>
          <cell r="DO808">
            <v>0</v>
          </cell>
          <cell r="DP808">
            <v>0</v>
          </cell>
          <cell r="DQ808">
            <v>0</v>
          </cell>
          <cell r="DR808">
            <v>0</v>
          </cell>
          <cell r="DS808">
            <v>0</v>
          </cell>
        </row>
        <row r="809">
          <cell r="DH809">
            <v>0</v>
          </cell>
          <cell r="DI809">
            <v>0</v>
          </cell>
          <cell r="DJ809">
            <v>0</v>
          </cell>
          <cell r="DK809">
            <v>0</v>
          </cell>
          <cell r="DL809">
            <v>0</v>
          </cell>
          <cell r="DM809">
            <v>0</v>
          </cell>
          <cell r="DN809">
            <v>0</v>
          </cell>
          <cell r="DO809">
            <v>0</v>
          </cell>
          <cell r="DP809">
            <v>0</v>
          </cell>
          <cell r="DQ809">
            <v>0</v>
          </cell>
          <cell r="DR809">
            <v>0</v>
          </cell>
          <cell r="DS809">
            <v>0</v>
          </cell>
        </row>
        <row r="810">
          <cell r="DH810">
            <v>0</v>
          </cell>
          <cell r="DI810">
            <v>0</v>
          </cell>
          <cell r="DJ810">
            <v>0</v>
          </cell>
          <cell r="DK810">
            <v>0</v>
          </cell>
          <cell r="DL810">
            <v>0</v>
          </cell>
          <cell r="DM810">
            <v>0</v>
          </cell>
          <cell r="DN810">
            <v>0</v>
          </cell>
          <cell r="DO810">
            <v>0</v>
          </cell>
          <cell r="DP810">
            <v>0</v>
          </cell>
          <cell r="DQ810">
            <v>0</v>
          </cell>
          <cell r="DR810">
            <v>0</v>
          </cell>
          <cell r="DS810">
            <v>0</v>
          </cell>
        </row>
        <row r="811">
          <cell r="DH811">
            <v>0</v>
          </cell>
          <cell r="DI811">
            <v>0</v>
          </cell>
          <cell r="DJ811">
            <v>0</v>
          </cell>
          <cell r="DK811">
            <v>0</v>
          </cell>
          <cell r="DL811">
            <v>0</v>
          </cell>
          <cell r="DM811">
            <v>0</v>
          </cell>
          <cell r="DN811">
            <v>0</v>
          </cell>
          <cell r="DO811">
            <v>0</v>
          </cell>
          <cell r="DP811">
            <v>0</v>
          </cell>
          <cell r="DQ811">
            <v>0</v>
          </cell>
          <cell r="DR811">
            <v>0</v>
          </cell>
          <cell r="DS811">
            <v>0</v>
          </cell>
        </row>
        <row r="812">
          <cell r="DH812">
            <v>0</v>
          </cell>
          <cell r="DI812">
            <v>0</v>
          </cell>
          <cell r="DJ812">
            <v>0</v>
          </cell>
          <cell r="DK812">
            <v>0</v>
          </cell>
          <cell r="DL812">
            <v>0</v>
          </cell>
          <cell r="DM812">
            <v>0</v>
          </cell>
          <cell r="DN812">
            <v>0</v>
          </cell>
          <cell r="DO812">
            <v>0</v>
          </cell>
          <cell r="DP812">
            <v>0</v>
          </cell>
          <cell r="DQ812">
            <v>0</v>
          </cell>
          <cell r="DR812">
            <v>0</v>
          </cell>
          <cell r="DS812">
            <v>0</v>
          </cell>
        </row>
        <row r="813">
          <cell r="DH813">
            <v>0</v>
          </cell>
          <cell r="DI813">
            <v>0</v>
          </cell>
          <cell r="DJ813">
            <v>0</v>
          </cell>
          <cell r="DK813">
            <v>0</v>
          </cell>
          <cell r="DL813">
            <v>0</v>
          </cell>
          <cell r="DM813">
            <v>0</v>
          </cell>
          <cell r="DN813">
            <v>0</v>
          </cell>
          <cell r="DO813">
            <v>0</v>
          </cell>
          <cell r="DP813">
            <v>0</v>
          </cell>
          <cell r="DQ813">
            <v>0</v>
          </cell>
          <cell r="DR813">
            <v>0</v>
          </cell>
          <cell r="DS813">
            <v>0</v>
          </cell>
        </row>
        <row r="814">
          <cell r="DH814">
            <v>0</v>
          </cell>
          <cell r="DI814">
            <v>0</v>
          </cell>
          <cell r="DJ814">
            <v>0</v>
          </cell>
          <cell r="DK814">
            <v>0</v>
          </cell>
          <cell r="DL814">
            <v>0</v>
          </cell>
          <cell r="DM814">
            <v>0</v>
          </cell>
          <cell r="DN814">
            <v>0</v>
          </cell>
          <cell r="DO814">
            <v>0</v>
          </cell>
          <cell r="DP814">
            <v>0</v>
          </cell>
          <cell r="DQ814">
            <v>0</v>
          </cell>
          <cell r="DR814">
            <v>0</v>
          </cell>
          <cell r="DS814">
            <v>0</v>
          </cell>
        </row>
        <row r="815">
          <cell r="DH815">
            <v>0</v>
          </cell>
          <cell r="DI815">
            <v>0</v>
          </cell>
          <cell r="DJ815">
            <v>0</v>
          </cell>
          <cell r="DK815">
            <v>0</v>
          </cell>
          <cell r="DL815">
            <v>0</v>
          </cell>
          <cell r="DM815">
            <v>0</v>
          </cell>
          <cell r="DN815">
            <v>0</v>
          </cell>
          <cell r="DO815">
            <v>0</v>
          </cell>
          <cell r="DP815">
            <v>0</v>
          </cell>
          <cell r="DQ815">
            <v>0</v>
          </cell>
          <cell r="DR815">
            <v>0</v>
          </cell>
          <cell r="DS815">
            <v>0</v>
          </cell>
        </row>
        <row r="816">
          <cell r="DH816">
            <v>0</v>
          </cell>
          <cell r="DI816">
            <v>0</v>
          </cell>
          <cell r="DJ816">
            <v>0</v>
          </cell>
          <cell r="DK816">
            <v>0</v>
          </cell>
          <cell r="DL816">
            <v>0</v>
          </cell>
          <cell r="DM816">
            <v>0</v>
          </cell>
          <cell r="DN816">
            <v>0</v>
          </cell>
          <cell r="DO816">
            <v>0</v>
          </cell>
          <cell r="DP816">
            <v>0</v>
          </cell>
          <cell r="DQ816">
            <v>0</v>
          </cell>
          <cell r="DR816">
            <v>0</v>
          </cell>
          <cell r="DS816">
            <v>0</v>
          </cell>
        </row>
        <row r="817">
          <cell r="DH817">
            <v>0</v>
          </cell>
          <cell r="DI817">
            <v>0</v>
          </cell>
          <cell r="DJ817">
            <v>0</v>
          </cell>
          <cell r="DK817">
            <v>0</v>
          </cell>
          <cell r="DL817">
            <v>0</v>
          </cell>
          <cell r="DM817">
            <v>0</v>
          </cell>
          <cell r="DN817">
            <v>0</v>
          </cell>
          <cell r="DO817">
            <v>0</v>
          </cell>
          <cell r="DP817">
            <v>0</v>
          </cell>
          <cell r="DQ817">
            <v>0</v>
          </cell>
          <cell r="DR817">
            <v>0</v>
          </cell>
          <cell r="DS817">
            <v>0</v>
          </cell>
        </row>
        <row r="818">
          <cell r="DH818">
            <v>0</v>
          </cell>
          <cell r="DI818">
            <v>0</v>
          </cell>
          <cell r="DJ818">
            <v>0</v>
          </cell>
          <cell r="DK818">
            <v>0</v>
          </cell>
          <cell r="DL818">
            <v>0</v>
          </cell>
          <cell r="DM818">
            <v>0</v>
          </cell>
          <cell r="DN818">
            <v>0</v>
          </cell>
          <cell r="DO818">
            <v>0</v>
          </cell>
          <cell r="DP818">
            <v>0</v>
          </cell>
          <cell r="DQ818">
            <v>0</v>
          </cell>
          <cell r="DR818">
            <v>0</v>
          </cell>
          <cell r="DS818">
            <v>0</v>
          </cell>
        </row>
        <row r="819">
          <cell r="DH819">
            <v>0</v>
          </cell>
          <cell r="DI819">
            <v>0</v>
          </cell>
          <cell r="DJ819">
            <v>0</v>
          </cell>
          <cell r="DK819">
            <v>0</v>
          </cell>
          <cell r="DL819">
            <v>0</v>
          </cell>
          <cell r="DM819">
            <v>0</v>
          </cell>
          <cell r="DN819">
            <v>0</v>
          </cell>
          <cell r="DO819">
            <v>0</v>
          </cell>
          <cell r="DP819">
            <v>0</v>
          </cell>
          <cell r="DQ819">
            <v>0</v>
          </cell>
          <cell r="DR819">
            <v>0</v>
          </cell>
          <cell r="DS819">
            <v>0</v>
          </cell>
        </row>
        <row r="820">
          <cell r="DH820">
            <v>0</v>
          </cell>
          <cell r="DI820">
            <v>0</v>
          </cell>
          <cell r="DJ820">
            <v>0</v>
          </cell>
          <cell r="DK820">
            <v>0</v>
          </cell>
          <cell r="DL820">
            <v>0</v>
          </cell>
          <cell r="DM820">
            <v>0</v>
          </cell>
          <cell r="DN820">
            <v>0</v>
          </cell>
          <cell r="DO820">
            <v>0</v>
          </cell>
          <cell r="DP820">
            <v>0</v>
          </cell>
          <cell r="DQ820">
            <v>0</v>
          </cell>
          <cell r="DR820">
            <v>0</v>
          </cell>
          <cell r="DS820">
            <v>0</v>
          </cell>
        </row>
        <row r="821">
          <cell r="DH821">
            <v>0</v>
          </cell>
          <cell r="DI821">
            <v>0</v>
          </cell>
          <cell r="DJ821">
            <v>0</v>
          </cell>
          <cell r="DK821">
            <v>0</v>
          </cell>
          <cell r="DL821">
            <v>0</v>
          </cell>
          <cell r="DM821">
            <v>0</v>
          </cell>
          <cell r="DN821">
            <v>0</v>
          </cell>
          <cell r="DO821">
            <v>0</v>
          </cell>
          <cell r="DP821">
            <v>0</v>
          </cell>
          <cell r="DQ821">
            <v>0</v>
          </cell>
          <cell r="DR821">
            <v>0</v>
          </cell>
          <cell r="DS821">
            <v>0</v>
          </cell>
        </row>
        <row r="822">
          <cell r="DH822">
            <v>0</v>
          </cell>
          <cell r="DI822">
            <v>0</v>
          </cell>
          <cell r="DJ822">
            <v>0</v>
          </cell>
          <cell r="DK822">
            <v>0</v>
          </cell>
          <cell r="DL822">
            <v>0</v>
          </cell>
          <cell r="DM822">
            <v>0</v>
          </cell>
          <cell r="DN822">
            <v>0</v>
          </cell>
          <cell r="DO822">
            <v>0</v>
          </cell>
          <cell r="DP822">
            <v>0</v>
          </cell>
          <cell r="DQ822">
            <v>0</v>
          </cell>
          <cell r="DR822">
            <v>0</v>
          </cell>
          <cell r="DS822">
            <v>0</v>
          </cell>
        </row>
        <row r="823">
          <cell r="DH823">
            <v>0</v>
          </cell>
          <cell r="DI823">
            <v>0</v>
          </cell>
          <cell r="DJ823">
            <v>0</v>
          </cell>
          <cell r="DK823">
            <v>0</v>
          </cell>
          <cell r="DL823">
            <v>0</v>
          </cell>
          <cell r="DM823">
            <v>0</v>
          </cell>
          <cell r="DN823">
            <v>0</v>
          </cell>
          <cell r="DO823">
            <v>0</v>
          </cell>
          <cell r="DP823">
            <v>0</v>
          </cell>
          <cell r="DQ823">
            <v>0</v>
          </cell>
          <cell r="DR823">
            <v>0</v>
          </cell>
          <cell r="DS823">
            <v>0</v>
          </cell>
        </row>
        <row r="824">
          <cell r="DH824">
            <v>0</v>
          </cell>
          <cell r="DI824">
            <v>0</v>
          </cell>
          <cell r="DJ824">
            <v>0</v>
          </cell>
          <cell r="DK824">
            <v>0</v>
          </cell>
          <cell r="DL824">
            <v>0</v>
          </cell>
          <cell r="DM824">
            <v>0</v>
          </cell>
          <cell r="DN824">
            <v>0</v>
          </cell>
          <cell r="DO824">
            <v>0</v>
          </cell>
          <cell r="DP824">
            <v>0</v>
          </cell>
          <cell r="DQ824">
            <v>0</v>
          </cell>
          <cell r="DR824">
            <v>0</v>
          </cell>
          <cell r="DS824">
            <v>0</v>
          </cell>
        </row>
        <row r="825">
          <cell r="DH825">
            <v>0</v>
          </cell>
          <cell r="DI825">
            <v>0</v>
          </cell>
          <cell r="DJ825">
            <v>0</v>
          </cell>
          <cell r="DK825">
            <v>0</v>
          </cell>
          <cell r="DL825">
            <v>0</v>
          </cell>
          <cell r="DM825">
            <v>0</v>
          </cell>
          <cell r="DN825">
            <v>0</v>
          </cell>
          <cell r="DO825">
            <v>0</v>
          </cell>
          <cell r="DP825">
            <v>0</v>
          </cell>
          <cell r="DQ825">
            <v>0</v>
          </cell>
          <cell r="DR825">
            <v>0</v>
          </cell>
          <cell r="DS825">
            <v>0</v>
          </cell>
        </row>
        <row r="826">
          <cell r="DH826">
            <v>0</v>
          </cell>
          <cell r="DI826">
            <v>0</v>
          </cell>
          <cell r="DJ826">
            <v>0</v>
          </cell>
          <cell r="DK826">
            <v>0</v>
          </cell>
          <cell r="DL826">
            <v>0</v>
          </cell>
          <cell r="DM826">
            <v>0</v>
          </cell>
          <cell r="DN826">
            <v>0</v>
          </cell>
          <cell r="DO826">
            <v>0</v>
          </cell>
          <cell r="DP826">
            <v>0</v>
          </cell>
          <cell r="DQ826">
            <v>0</v>
          </cell>
          <cell r="DR826">
            <v>0</v>
          </cell>
          <cell r="DS826">
            <v>0</v>
          </cell>
        </row>
        <row r="827">
          <cell r="DH827">
            <v>0</v>
          </cell>
          <cell r="DI827">
            <v>0</v>
          </cell>
          <cell r="DJ827">
            <v>0</v>
          </cell>
          <cell r="DK827">
            <v>0</v>
          </cell>
          <cell r="DL827">
            <v>0</v>
          </cell>
          <cell r="DM827">
            <v>0</v>
          </cell>
          <cell r="DN827">
            <v>0</v>
          </cell>
          <cell r="DO827">
            <v>0</v>
          </cell>
          <cell r="DP827">
            <v>0</v>
          </cell>
          <cell r="DQ827">
            <v>0</v>
          </cell>
          <cell r="DR827">
            <v>0</v>
          </cell>
          <cell r="DS827">
            <v>0</v>
          </cell>
        </row>
        <row r="828">
          <cell r="DH828">
            <v>0</v>
          </cell>
          <cell r="DI828">
            <v>0</v>
          </cell>
          <cell r="DJ828">
            <v>0</v>
          </cell>
          <cell r="DK828">
            <v>0</v>
          </cell>
          <cell r="DL828">
            <v>0</v>
          </cell>
          <cell r="DM828">
            <v>0</v>
          </cell>
          <cell r="DN828">
            <v>0</v>
          </cell>
          <cell r="DO828">
            <v>0</v>
          </cell>
          <cell r="DP828">
            <v>0</v>
          </cell>
          <cell r="DQ828">
            <v>0</v>
          </cell>
          <cell r="DR828">
            <v>0</v>
          </cell>
          <cell r="DS828">
            <v>0</v>
          </cell>
        </row>
        <row r="829">
          <cell r="DH829">
            <v>0</v>
          </cell>
          <cell r="DI829">
            <v>0</v>
          </cell>
          <cell r="DJ829">
            <v>0</v>
          </cell>
          <cell r="DK829">
            <v>0</v>
          </cell>
          <cell r="DL829">
            <v>0</v>
          </cell>
          <cell r="DM829">
            <v>0</v>
          </cell>
          <cell r="DN829">
            <v>0</v>
          </cell>
          <cell r="DO829">
            <v>0</v>
          </cell>
          <cell r="DP829">
            <v>0</v>
          </cell>
          <cell r="DQ829">
            <v>0</v>
          </cell>
          <cell r="DR829">
            <v>0</v>
          </cell>
          <cell r="DS829">
            <v>0</v>
          </cell>
        </row>
        <row r="830">
          <cell r="DH830">
            <v>0</v>
          </cell>
          <cell r="DI830">
            <v>0</v>
          </cell>
          <cell r="DJ830">
            <v>0</v>
          </cell>
          <cell r="DK830">
            <v>0</v>
          </cell>
          <cell r="DL830">
            <v>0</v>
          </cell>
          <cell r="DM830">
            <v>0</v>
          </cell>
          <cell r="DN830">
            <v>0</v>
          </cell>
          <cell r="DO830">
            <v>0</v>
          </cell>
          <cell r="DP830">
            <v>0</v>
          </cell>
          <cell r="DQ830">
            <v>0</v>
          </cell>
          <cell r="DR830">
            <v>0</v>
          </cell>
          <cell r="DS830">
            <v>0</v>
          </cell>
        </row>
        <row r="831">
          <cell r="DH831">
            <v>0</v>
          </cell>
          <cell r="DI831">
            <v>0</v>
          </cell>
          <cell r="DJ831">
            <v>0</v>
          </cell>
          <cell r="DK831">
            <v>0</v>
          </cell>
          <cell r="DL831">
            <v>0</v>
          </cell>
          <cell r="DM831">
            <v>0</v>
          </cell>
          <cell r="DN831">
            <v>0</v>
          </cell>
          <cell r="DO831">
            <v>0</v>
          </cell>
          <cell r="DP831">
            <v>0</v>
          </cell>
          <cell r="DQ831">
            <v>0</v>
          </cell>
          <cell r="DR831">
            <v>0</v>
          </cell>
          <cell r="DS831">
            <v>0</v>
          </cell>
        </row>
        <row r="832">
          <cell r="DH832">
            <v>0</v>
          </cell>
          <cell r="DI832">
            <v>0</v>
          </cell>
          <cell r="DJ832">
            <v>0</v>
          </cell>
          <cell r="DK832">
            <v>0</v>
          </cell>
          <cell r="DL832">
            <v>0</v>
          </cell>
          <cell r="DM832">
            <v>0</v>
          </cell>
          <cell r="DN832">
            <v>0</v>
          </cell>
          <cell r="DO832">
            <v>0</v>
          </cell>
          <cell r="DP832">
            <v>0</v>
          </cell>
          <cell r="DQ832">
            <v>0</v>
          </cell>
          <cell r="DR832">
            <v>0</v>
          </cell>
          <cell r="DS832">
            <v>0</v>
          </cell>
        </row>
        <row r="833">
          <cell r="DH833">
            <v>0</v>
          </cell>
          <cell r="DI833">
            <v>0</v>
          </cell>
          <cell r="DJ833">
            <v>0</v>
          </cell>
          <cell r="DK833">
            <v>0</v>
          </cell>
          <cell r="DL833">
            <v>0</v>
          </cell>
          <cell r="DM833">
            <v>0</v>
          </cell>
          <cell r="DN833">
            <v>0</v>
          </cell>
          <cell r="DO833">
            <v>0</v>
          </cell>
          <cell r="DP833">
            <v>0</v>
          </cell>
          <cell r="DQ833">
            <v>0</v>
          </cell>
          <cell r="DR833">
            <v>0</v>
          </cell>
          <cell r="DS833">
            <v>0</v>
          </cell>
        </row>
        <row r="834">
          <cell r="DH834">
            <v>0</v>
          </cell>
          <cell r="DI834">
            <v>0</v>
          </cell>
          <cell r="DJ834">
            <v>0</v>
          </cell>
          <cell r="DK834">
            <v>0</v>
          </cell>
          <cell r="DL834">
            <v>0</v>
          </cell>
          <cell r="DM834">
            <v>0</v>
          </cell>
          <cell r="DN834">
            <v>0</v>
          </cell>
          <cell r="DO834">
            <v>0</v>
          </cell>
          <cell r="DP834">
            <v>0</v>
          </cell>
          <cell r="DQ834">
            <v>0</v>
          </cell>
          <cell r="DR834">
            <v>0</v>
          </cell>
          <cell r="DS834">
            <v>0</v>
          </cell>
        </row>
        <row r="835">
          <cell r="DH835">
            <v>0</v>
          </cell>
          <cell r="DI835">
            <v>0</v>
          </cell>
          <cell r="DJ835">
            <v>0</v>
          </cell>
          <cell r="DK835">
            <v>0</v>
          </cell>
          <cell r="DL835">
            <v>0</v>
          </cell>
          <cell r="DM835">
            <v>0</v>
          </cell>
          <cell r="DN835">
            <v>0</v>
          </cell>
          <cell r="DO835">
            <v>0</v>
          </cell>
          <cell r="DP835">
            <v>0</v>
          </cell>
          <cell r="DQ835">
            <v>0</v>
          </cell>
          <cell r="DR835">
            <v>0</v>
          </cell>
          <cell r="DS835">
            <v>0</v>
          </cell>
        </row>
        <row r="836">
          <cell r="DH836">
            <v>0</v>
          </cell>
          <cell r="DI836">
            <v>0</v>
          </cell>
          <cell r="DJ836">
            <v>0</v>
          </cell>
          <cell r="DK836">
            <v>0</v>
          </cell>
          <cell r="DL836">
            <v>0</v>
          </cell>
          <cell r="DM836">
            <v>0</v>
          </cell>
          <cell r="DN836">
            <v>0</v>
          </cell>
          <cell r="DO836">
            <v>0</v>
          </cell>
          <cell r="DP836">
            <v>0</v>
          </cell>
          <cell r="DQ836">
            <v>0</v>
          </cell>
          <cell r="DR836">
            <v>0</v>
          </cell>
          <cell r="DS836">
            <v>0</v>
          </cell>
        </row>
        <row r="837">
          <cell r="DH837">
            <v>0</v>
          </cell>
          <cell r="DI837">
            <v>0</v>
          </cell>
          <cell r="DJ837">
            <v>0</v>
          </cell>
          <cell r="DK837">
            <v>0</v>
          </cell>
          <cell r="DL837">
            <v>0</v>
          </cell>
          <cell r="DM837">
            <v>0</v>
          </cell>
          <cell r="DN837">
            <v>0</v>
          </cell>
          <cell r="DO837">
            <v>0</v>
          </cell>
          <cell r="DP837">
            <v>0</v>
          </cell>
          <cell r="DQ837">
            <v>0</v>
          </cell>
          <cell r="DR837">
            <v>0</v>
          </cell>
          <cell r="DS837">
            <v>0</v>
          </cell>
        </row>
        <row r="838">
          <cell r="DH838">
            <v>0</v>
          </cell>
          <cell r="DI838">
            <v>0</v>
          </cell>
          <cell r="DJ838">
            <v>0</v>
          </cell>
          <cell r="DK838">
            <v>0</v>
          </cell>
          <cell r="DL838">
            <v>0</v>
          </cell>
          <cell r="DM838">
            <v>0</v>
          </cell>
          <cell r="DN838">
            <v>0</v>
          </cell>
          <cell r="DO838">
            <v>0</v>
          </cell>
          <cell r="DP838">
            <v>0</v>
          </cell>
          <cell r="DQ838">
            <v>0</v>
          </cell>
          <cell r="DR838">
            <v>0</v>
          </cell>
          <cell r="DS838">
            <v>0</v>
          </cell>
        </row>
        <row r="839">
          <cell r="DH839">
            <v>0</v>
          </cell>
          <cell r="DI839">
            <v>0</v>
          </cell>
          <cell r="DJ839">
            <v>0</v>
          </cell>
          <cell r="DK839">
            <v>0</v>
          </cell>
          <cell r="DL839">
            <v>0</v>
          </cell>
          <cell r="DM839">
            <v>0</v>
          </cell>
          <cell r="DN839">
            <v>0</v>
          </cell>
          <cell r="DO839">
            <v>0</v>
          </cell>
          <cell r="DP839">
            <v>0</v>
          </cell>
          <cell r="DQ839">
            <v>0</v>
          </cell>
          <cell r="DR839">
            <v>0</v>
          </cell>
          <cell r="DS839">
            <v>0</v>
          </cell>
        </row>
        <row r="840">
          <cell r="DH840">
            <v>0</v>
          </cell>
          <cell r="DI840">
            <v>0</v>
          </cell>
          <cell r="DJ840">
            <v>0</v>
          </cell>
          <cell r="DK840">
            <v>0</v>
          </cell>
          <cell r="DL840">
            <v>0</v>
          </cell>
          <cell r="DM840">
            <v>0</v>
          </cell>
          <cell r="DN840">
            <v>0</v>
          </cell>
          <cell r="DO840">
            <v>0</v>
          </cell>
          <cell r="DP840">
            <v>0</v>
          </cell>
          <cell r="DQ840">
            <v>0</v>
          </cell>
          <cell r="DR840">
            <v>0</v>
          </cell>
          <cell r="DS840">
            <v>0</v>
          </cell>
        </row>
        <row r="841">
          <cell r="DH841">
            <v>0</v>
          </cell>
          <cell r="DI841">
            <v>0</v>
          </cell>
          <cell r="DJ841">
            <v>0</v>
          </cell>
          <cell r="DK841">
            <v>0</v>
          </cell>
          <cell r="DL841">
            <v>0</v>
          </cell>
          <cell r="DM841">
            <v>0</v>
          </cell>
          <cell r="DN841">
            <v>0</v>
          </cell>
          <cell r="DO841">
            <v>0</v>
          </cell>
          <cell r="DP841">
            <v>0</v>
          </cell>
          <cell r="DQ841">
            <v>0</v>
          </cell>
          <cell r="DR841">
            <v>0</v>
          </cell>
          <cell r="DS841">
            <v>0</v>
          </cell>
        </row>
        <row r="842">
          <cell r="DH842">
            <v>0</v>
          </cell>
          <cell r="DI842">
            <v>0</v>
          </cell>
          <cell r="DJ842">
            <v>0</v>
          </cell>
          <cell r="DK842">
            <v>0</v>
          </cell>
          <cell r="DL842">
            <v>0</v>
          </cell>
          <cell r="DM842">
            <v>0</v>
          </cell>
          <cell r="DN842">
            <v>0</v>
          </cell>
          <cell r="DO842">
            <v>0</v>
          </cell>
          <cell r="DP842">
            <v>0</v>
          </cell>
          <cell r="DQ842">
            <v>0</v>
          </cell>
          <cell r="DR842">
            <v>0</v>
          </cell>
          <cell r="DS842">
            <v>0</v>
          </cell>
        </row>
        <row r="843">
          <cell r="DH843">
            <v>0</v>
          </cell>
          <cell r="DI843">
            <v>0</v>
          </cell>
          <cell r="DJ843">
            <v>0</v>
          </cell>
          <cell r="DK843">
            <v>0</v>
          </cell>
          <cell r="DL843">
            <v>0</v>
          </cell>
          <cell r="DM843">
            <v>0</v>
          </cell>
          <cell r="DN843">
            <v>0</v>
          </cell>
          <cell r="DO843">
            <v>0</v>
          </cell>
          <cell r="DP843">
            <v>0</v>
          </cell>
          <cell r="DQ843">
            <v>0</v>
          </cell>
          <cell r="DR843">
            <v>0</v>
          </cell>
          <cell r="DS843">
            <v>0</v>
          </cell>
        </row>
        <row r="844">
          <cell r="DH844">
            <v>0</v>
          </cell>
          <cell r="DI844">
            <v>0</v>
          </cell>
          <cell r="DJ844">
            <v>0</v>
          </cell>
          <cell r="DK844">
            <v>0</v>
          </cell>
          <cell r="DL844">
            <v>0</v>
          </cell>
          <cell r="DM844">
            <v>0</v>
          </cell>
          <cell r="DN844">
            <v>0</v>
          </cell>
          <cell r="DO844">
            <v>0</v>
          </cell>
          <cell r="DP844">
            <v>0</v>
          </cell>
          <cell r="DQ844">
            <v>0</v>
          </cell>
          <cell r="DR844">
            <v>0</v>
          </cell>
          <cell r="DS844">
            <v>0</v>
          </cell>
        </row>
        <row r="845">
          <cell r="DH845">
            <v>0</v>
          </cell>
          <cell r="DI845">
            <v>0</v>
          </cell>
          <cell r="DJ845">
            <v>0</v>
          </cell>
          <cell r="DK845">
            <v>0</v>
          </cell>
          <cell r="DL845">
            <v>0</v>
          </cell>
          <cell r="DM845">
            <v>0</v>
          </cell>
          <cell r="DN845">
            <v>0</v>
          </cell>
          <cell r="DO845">
            <v>0</v>
          </cell>
          <cell r="DP845">
            <v>0</v>
          </cell>
          <cell r="DQ845">
            <v>0</v>
          </cell>
          <cell r="DR845">
            <v>0</v>
          </cell>
          <cell r="DS845">
            <v>0</v>
          </cell>
        </row>
        <row r="846">
          <cell r="DH846">
            <v>0</v>
          </cell>
          <cell r="DI846">
            <v>0</v>
          </cell>
          <cell r="DJ846">
            <v>0</v>
          </cell>
          <cell r="DK846">
            <v>0</v>
          </cell>
          <cell r="DL846">
            <v>0</v>
          </cell>
          <cell r="DM846">
            <v>0</v>
          </cell>
          <cell r="DN846">
            <v>0</v>
          </cell>
          <cell r="DO846">
            <v>0</v>
          </cell>
          <cell r="DP846">
            <v>0</v>
          </cell>
          <cell r="DQ846">
            <v>0</v>
          </cell>
          <cell r="DR846">
            <v>0</v>
          </cell>
          <cell r="DS846">
            <v>0</v>
          </cell>
        </row>
        <row r="847">
          <cell r="DH847">
            <v>0</v>
          </cell>
          <cell r="DI847">
            <v>0</v>
          </cell>
          <cell r="DJ847">
            <v>0</v>
          </cell>
          <cell r="DK847">
            <v>0</v>
          </cell>
          <cell r="DL847">
            <v>0</v>
          </cell>
          <cell r="DM847">
            <v>0</v>
          </cell>
          <cell r="DN847">
            <v>0</v>
          </cell>
          <cell r="DO847">
            <v>0</v>
          </cell>
          <cell r="DP847">
            <v>0</v>
          </cell>
          <cell r="DQ847">
            <v>0</v>
          </cell>
          <cell r="DR847">
            <v>0</v>
          </cell>
          <cell r="DS847">
            <v>0</v>
          </cell>
        </row>
        <row r="848">
          <cell r="DH848">
            <v>0</v>
          </cell>
          <cell r="DI848">
            <v>0</v>
          </cell>
          <cell r="DJ848">
            <v>0</v>
          </cell>
          <cell r="DK848">
            <v>0</v>
          </cell>
          <cell r="DL848">
            <v>0</v>
          </cell>
          <cell r="DM848">
            <v>0</v>
          </cell>
          <cell r="DN848">
            <v>0</v>
          </cell>
          <cell r="DO848">
            <v>0</v>
          </cell>
          <cell r="DP848">
            <v>0</v>
          </cell>
          <cell r="DQ848">
            <v>0</v>
          </cell>
          <cell r="DR848">
            <v>0</v>
          </cell>
          <cell r="DS848">
            <v>0</v>
          </cell>
        </row>
        <row r="849">
          <cell r="DH849">
            <v>0</v>
          </cell>
          <cell r="DI849">
            <v>0</v>
          </cell>
          <cell r="DJ849">
            <v>0</v>
          </cell>
          <cell r="DK849">
            <v>0</v>
          </cell>
          <cell r="DL849">
            <v>0</v>
          </cell>
          <cell r="DM849">
            <v>0</v>
          </cell>
          <cell r="DN849">
            <v>0</v>
          </cell>
          <cell r="DO849">
            <v>0</v>
          </cell>
          <cell r="DP849">
            <v>0</v>
          </cell>
          <cell r="DQ849">
            <v>0</v>
          </cell>
          <cell r="DR849">
            <v>0</v>
          </cell>
          <cell r="DS849">
            <v>0</v>
          </cell>
        </row>
        <row r="850">
          <cell r="DH850">
            <v>0</v>
          </cell>
          <cell r="DI850">
            <v>0</v>
          </cell>
          <cell r="DJ850">
            <v>0</v>
          </cell>
          <cell r="DK850">
            <v>0</v>
          </cell>
          <cell r="DL850">
            <v>0</v>
          </cell>
          <cell r="DM850">
            <v>0</v>
          </cell>
          <cell r="DN850">
            <v>0</v>
          </cell>
          <cell r="DO850">
            <v>0</v>
          </cell>
          <cell r="DP850">
            <v>0</v>
          </cell>
          <cell r="DQ850">
            <v>0</v>
          </cell>
          <cell r="DR850">
            <v>0</v>
          </cell>
          <cell r="DS850">
            <v>0</v>
          </cell>
        </row>
        <row r="851">
          <cell r="DH851">
            <v>0</v>
          </cell>
          <cell r="DI851">
            <v>0</v>
          </cell>
          <cell r="DJ851">
            <v>0</v>
          </cell>
          <cell r="DK851">
            <v>0</v>
          </cell>
          <cell r="DL851">
            <v>0</v>
          </cell>
          <cell r="DM851">
            <v>0</v>
          </cell>
          <cell r="DN851">
            <v>0</v>
          </cell>
          <cell r="DO851">
            <v>0</v>
          </cell>
          <cell r="DP851">
            <v>0</v>
          </cell>
          <cell r="DQ851">
            <v>0</v>
          </cell>
          <cell r="DR851">
            <v>0</v>
          </cell>
          <cell r="DS851">
            <v>0</v>
          </cell>
        </row>
        <row r="852">
          <cell r="DH852">
            <v>0</v>
          </cell>
          <cell r="DI852">
            <v>0</v>
          </cell>
          <cell r="DJ852">
            <v>0</v>
          </cell>
          <cell r="DK852">
            <v>0</v>
          </cell>
          <cell r="DL852">
            <v>0</v>
          </cell>
          <cell r="DM852">
            <v>0</v>
          </cell>
          <cell r="DN852">
            <v>0</v>
          </cell>
          <cell r="DO852">
            <v>0</v>
          </cell>
          <cell r="DP852">
            <v>0</v>
          </cell>
          <cell r="DQ852">
            <v>0</v>
          </cell>
          <cell r="DR852">
            <v>0</v>
          </cell>
          <cell r="DS852">
            <v>0</v>
          </cell>
        </row>
        <row r="853">
          <cell r="DH853">
            <v>0</v>
          </cell>
          <cell r="DI853">
            <v>0</v>
          </cell>
          <cell r="DJ853">
            <v>0</v>
          </cell>
          <cell r="DK853">
            <v>0</v>
          </cell>
          <cell r="DL853">
            <v>0</v>
          </cell>
          <cell r="DM853">
            <v>0</v>
          </cell>
          <cell r="DN853">
            <v>0</v>
          </cell>
          <cell r="DO853">
            <v>0</v>
          </cell>
          <cell r="DP853">
            <v>0</v>
          </cell>
          <cell r="DQ853">
            <v>0</v>
          </cell>
          <cell r="DR853">
            <v>0</v>
          </cell>
          <cell r="DS853">
            <v>0</v>
          </cell>
        </row>
        <row r="854">
          <cell r="DH854">
            <v>0</v>
          </cell>
          <cell r="DI854">
            <v>0</v>
          </cell>
          <cell r="DJ854">
            <v>0</v>
          </cell>
          <cell r="DK854">
            <v>0</v>
          </cell>
          <cell r="DL854">
            <v>0</v>
          </cell>
          <cell r="DM854">
            <v>0</v>
          </cell>
          <cell r="DN854">
            <v>0</v>
          </cell>
          <cell r="DO854">
            <v>0</v>
          </cell>
          <cell r="DP854">
            <v>0</v>
          </cell>
          <cell r="DQ854">
            <v>0</v>
          </cell>
          <cell r="DR854">
            <v>0</v>
          </cell>
          <cell r="DS854">
            <v>0</v>
          </cell>
        </row>
        <row r="855">
          <cell r="DH855">
            <v>0</v>
          </cell>
          <cell r="DI855">
            <v>0</v>
          </cell>
          <cell r="DJ855">
            <v>0</v>
          </cell>
          <cell r="DK855">
            <v>0</v>
          </cell>
          <cell r="DL855">
            <v>0</v>
          </cell>
          <cell r="DM855">
            <v>0</v>
          </cell>
          <cell r="DN855">
            <v>0</v>
          </cell>
          <cell r="DO855">
            <v>0</v>
          </cell>
          <cell r="DP855">
            <v>0</v>
          </cell>
          <cell r="DQ855">
            <v>0</v>
          </cell>
          <cell r="DR855">
            <v>0</v>
          </cell>
          <cell r="DS855">
            <v>0</v>
          </cell>
        </row>
        <row r="856">
          <cell r="DH856">
            <v>0</v>
          </cell>
          <cell r="DI856">
            <v>0</v>
          </cell>
          <cell r="DJ856">
            <v>0</v>
          </cell>
          <cell r="DK856">
            <v>0</v>
          </cell>
          <cell r="DL856">
            <v>0</v>
          </cell>
          <cell r="DM856">
            <v>0</v>
          </cell>
          <cell r="DN856">
            <v>0</v>
          </cell>
          <cell r="DO856">
            <v>0</v>
          </cell>
          <cell r="DP856">
            <v>0</v>
          </cell>
          <cell r="DQ856">
            <v>0</v>
          </cell>
          <cell r="DR856">
            <v>0</v>
          </cell>
          <cell r="DS856">
            <v>0</v>
          </cell>
        </row>
        <row r="857">
          <cell r="DH857">
            <v>0</v>
          </cell>
          <cell r="DI857">
            <v>0</v>
          </cell>
          <cell r="DJ857">
            <v>0</v>
          </cell>
          <cell r="DK857">
            <v>0</v>
          </cell>
          <cell r="DL857">
            <v>0</v>
          </cell>
          <cell r="DM857">
            <v>0</v>
          </cell>
          <cell r="DN857">
            <v>0</v>
          </cell>
          <cell r="DO857">
            <v>0</v>
          </cell>
          <cell r="DP857">
            <v>0</v>
          </cell>
          <cell r="DQ857">
            <v>0</v>
          </cell>
          <cell r="DR857">
            <v>0</v>
          </cell>
          <cell r="DS857">
            <v>0</v>
          </cell>
        </row>
        <row r="858">
          <cell r="DH858">
            <v>0</v>
          </cell>
          <cell r="DI858">
            <v>0</v>
          </cell>
          <cell r="DJ858">
            <v>0</v>
          </cell>
          <cell r="DK858">
            <v>0</v>
          </cell>
          <cell r="DL858">
            <v>0</v>
          </cell>
          <cell r="DM858">
            <v>0</v>
          </cell>
          <cell r="DN858">
            <v>0</v>
          </cell>
          <cell r="DO858">
            <v>0</v>
          </cell>
          <cell r="DP858">
            <v>0</v>
          </cell>
          <cell r="DQ858">
            <v>0</v>
          </cell>
          <cell r="DR858">
            <v>0</v>
          </cell>
          <cell r="DS858">
            <v>0</v>
          </cell>
        </row>
        <row r="859">
          <cell r="DH859">
            <v>0</v>
          </cell>
          <cell r="DI859">
            <v>0</v>
          </cell>
          <cell r="DJ859">
            <v>0</v>
          </cell>
          <cell r="DK859">
            <v>0</v>
          </cell>
          <cell r="DL859">
            <v>0</v>
          </cell>
          <cell r="DM859">
            <v>0</v>
          </cell>
          <cell r="DN859">
            <v>0</v>
          </cell>
          <cell r="DO859">
            <v>0</v>
          </cell>
          <cell r="DP859">
            <v>0</v>
          </cell>
          <cell r="DQ859">
            <v>0</v>
          </cell>
          <cell r="DR859">
            <v>0</v>
          </cell>
          <cell r="DS859">
            <v>0</v>
          </cell>
        </row>
        <row r="860">
          <cell r="DH860">
            <v>0</v>
          </cell>
          <cell r="DI860">
            <v>0</v>
          </cell>
          <cell r="DJ860">
            <v>0</v>
          </cell>
          <cell r="DK860">
            <v>0</v>
          </cell>
          <cell r="DL860">
            <v>0</v>
          </cell>
          <cell r="DM860">
            <v>0</v>
          </cell>
          <cell r="DN860">
            <v>0</v>
          </cell>
          <cell r="DO860">
            <v>0</v>
          </cell>
          <cell r="DP860">
            <v>0</v>
          </cell>
          <cell r="DQ860">
            <v>0</v>
          </cell>
          <cell r="DR860">
            <v>0</v>
          </cell>
          <cell r="DS860">
            <v>0</v>
          </cell>
        </row>
        <row r="861">
          <cell r="DH861">
            <v>0</v>
          </cell>
          <cell r="DI861">
            <v>0</v>
          </cell>
          <cell r="DJ861">
            <v>0</v>
          </cell>
          <cell r="DK861">
            <v>0</v>
          </cell>
          <cell r="DL861">
            <v>0</v>
          </cell>
          <cell r="DM861">
            <v>0</v>
          </cell>
          <cell r="DN861">
            <v>0</v>
          </cell>
          <cell r="DO861">
            <v>0</v>
          </cell>
          <cell r="DP861">
            <v>0</v>
          </cell>
          <cell r="DQ861">
            <v>0</v>
          </cell>
          <cell r="DR861">
            <v>0</v>
          </cell>
          <cell r="DS861">
            <v>0</v>
          </cell>
        </row>
        <row r="862">
          <cell r="DH862">
            <v>0</v>
          </cell>
          <cell r="DI862">
            <v>0</v>
          </cell>
          <cell r="DJ862">
            <v>0</v>
          </cell>
          <cell r="DK862">
            <v>0</v>
          </cell>
          <cell r="DL862">
            <v>0</v>
          </cell>
          <cell r="DM862">
            <v>0</v>
          </cell>
          <cell r="DN862">
            <v>0</v>
          </cell>
          <cell r="DO862">
            <v>0</v>
          </cell>
          <cell r="DP862">
            <v>0</v>
          </cell>
          <cell r="DQ862">
            <v>0</v>
          </cell>
          <cell r="DR862">
            <v>0</v>
          </cell>
          <cell r="DS862">
            <v>0</v>
          </cell>
        </row>
        <row r="863">
          <cell r="DH863">
            <v>0</v>
          </cell>
          <cell r="DI863">
            <v>0</v>
          </cell>
          <cell r="DJ863">
            <v>0</v>
          </cell>
          <cell r="DK863">
            <v>0</v>
          </cell>
          <cell r="DL863">
            <v>0</v>
          </cell>
          <cell r="DM863">
            <v>0</v>
          </cell>
          <cell r="DN863">
            <v>0</v>
          </cell>
          <cell r="DO863">
            <v>0</v>
          </cell>
          <cell r="DP863">
            <v>0</v>
          </cell>
          <cell r="DQ863">
            <v>0</v>
          </cell>
          <cell r="DR863">
            <v>0</v>
          </cell>
          <cell r="DS863">
            <v>0</v>
          </cell>
        </row>
        <row r="864">
          <cell r="DH864">
            <v>0</v>
          </cell>
          <cell r="DI864">
            <v>0</v>
          </cell>
          <cell r="DJ864">
            <v>0</v>
          </cell>
          <cell r="DK864">
            <v>0</v>
          </cell>
          <cell r="DL864">
            <v>0</v>
          </cell>
          <cell r="DM864">
            <v>0</v>
          </cell>
          <cell r="DN864">
            <v>0</v>
          </cell>
          <cell r="DO864">
            <v>0</v>
          </cell>
          <cell r="DP864">
            <v>0</v>
          </cell>
          <cell r="DQ864">
            <v>0</v>
          </cell>
          <cell r="DR864">
            <v>0</v>
          </cell>
          <cell r="DS864">
            <v>0</v>
          </cell>
        </row>
        <row r="865">
          <cell r="DH865">
            <v>0</v>
          </cell>
          <cell r="DI865">
            <v>0</v>
          </cell>
          <cell r="DJ865">
            <v>0</v>
          </cell>
          <cell r="DK865">
            <v>0</v>
          </cell>
          <cell r="DL865">
            <v>0</v>
          </cell>
          <cell r="DM865">
            <v>0</v>
          </cell>
          <cell r="DN865">
            <v>0</v>
          </cell>
          <cell r="DO865">
            <v>0</v>
          </cell>
          <cell r="DP865">
            <v>0</v>
          </cell>
          <cell r="DQ865">
            <v>0</v>
          </cell>
          <cell r="DR865">
            <v>0</v>
          </cell>
          <cell r="DS865">
            <v>0</v>
          </cell>
        </row>
        <row r="866">
          <cell r="DH866">
            <v>0</v>
          </cell>
          <cell r="DI866">
            <v>0</v>
          </cell>
          <cell r="DJ866">
            <v>0</v>
          </cell>
          <cell r="DK866">
            <v>0</v>
          </cell>
          <cell r="DL866">
            <v>0</v>
          </cell>
          <cell r="DM866">
            <v>0</v>
          </cell>
          <cell r="DN866">
            <v>0</v>
          </cell>
          <cell r="DO866">
            <v>0</v>
          </cell>
          <cell r="DP866">
            <v>0</v>
          </cell>
          <cell r="DQ866">
            <v>0</v>
          </cell>
          <cell r="DR866">
            <v>0</v>
          </cell>
          <cell r="DS866">
            <v>0</v>
          </cell>
        </row>
        <row r="867">
          <cell r="DH867">
            <v>0</v>
          </cell>
          <cell r="DI867">
            <v>0</v>
          </cell>
          <cell r="DJ867">
            <v>0</v>
          </cell>
          <cell r="DK867">
            <v>0</v>
          </cell>
          <cell r="DL867">
            <v>0</v>
          </cell>
          <cell r="DM867">
            <v>0</v>
          </cell>
          <cell r="DN867">
            <v>0</v>
          </cell>
          <cell r="DO867">
            <v>0</v>
          </cell>
          <cell r="DP867">
            <v>0</v>
          </cell>
          <cell r="DQ867">
            <v>0</v>
          </cell>
          <cell r="DR867">
            <v>0</v>
          </cell>
          <cell r="DS867">
            <v>0</v>
          </cell>
        </row>
        <row r="868">
          <cell r="DH868">
            <v>0</v>
          </cell>
          <cell r="DI868">
            <v>0</v>
          </cell>
          <cell r="DJ868">
            <v>0</v>
          </cell>
          <cell r="DK868">
            <v>0</v>
          </cell>
          <cell r="DL868">
            <v>0</v>
          </cell>
          <cell r="DM868">
            <v>0</v>
          </cell>
          <cell r="DN868">
            <v>0</v>
          </cell>
          <cell r="DO868">
            <v>0</v>
          </cell>
          <cell r="DP868">
            <v>0</v>
          </cell>
          <cell r="DQ868">
            <v>0</v>
          </cell>
          <cell r="DR868">
            <v>0</v>
          </cell>
          <cell r="DS868">
            <v>0</v>
          </cell>
        </row>
        <row r="869">
          <cell r="DH869">
            <v>0</v>
          </cell>
          <cell r="DI869">
            <v>0</v>
          </cell>
          <cell r="DJ869">
            <v>0</v>
          </cell>
          <cell r="DK869">
            <v>0</v>
          </cell>
          <cell r="DL869">
            <v>0</v>
          </cell>
          <cell r="DM869">
            <v>0</v>
          </cell>
          <cell r="DN869">
            <v>0</v>
          </cell>
          <cell r="DO869">
            <v>0</v>
          </cell>
          <cell r="DP869">
            <v>0</v>
          </cell>
          <cell r="DQ869">
            <v>0</v>
          </cell>
          <cell r="DR869">
            <v>0</v>
          </cell>
          <cell r="DS869">
            <v>0</v>
          </cell>
        </row>
        <row r="870">
          <cell r="DH870">
            <v>0</v>
          </cell>
          <cell r="DI870">
            <v>0</v>
          </cell>
          <cell r="DJ870">
            <v>0</v>
          </cell>
          <cell r="DK870">
            <v>0</v>
          </cell>
          <cell r="DL870">
            <v>0</v>
          </cell>
          <cell r="DM870">
            <v>0</v>
          </cell>
          <cell r="DN870">
            <v>0</v>
          </cell>
          <cell r="DO870">
            <v>0</v>
          </cell>
          <cell r="DP870">
            <v>0</v>
          </cell>
          <cell r="DQ870">
            <v>0</v>
          </cell>
          <cell r="DR870">
            <v>0</v>
          </cell>
          <cell r="DS870">
            <v>0</v>
          </cell>
        </row>
        <row r="871">
          <cell r="DH871">
            <v>0</v>
          </cell>
          <cell r="DI871">
            <v>0</v>
          </cell>
          <cell r="DJ871">
            <v>0</v>
          </cell>
          <cell r="DK871">
            <v>0</v>
          </cell>
          <cell r="DL871">
            <v>0</v>
          </cell>
          <cell r="DM871">
            <v>0</v>
          </cell>
          <cell r="DN871">
            <v>0</v>
          </cell>
          <cell r="DO871">
            <v>0</v>
          </cell>
          <cell r="DP871">
            <v>0</v>
          </cell>
          <cell r="DQ871">
            <v>0</v>
          </cell>
          <cell r="DR871">
            <v>0</v>
          </cell>
          <cell r="DS871">
            <v>0</v>
          </cell>
        </row>
        <row r="872">
          <cell r="DH872">
            <v>0</v>
          </cell>
          <cell r="DI872">
            <v>0</v>
          </cell>
          <cell r="DJ872">
            <v>0</v>
          </cell>
          <cell r="DK872">
            <v>0</v>
          </cell>
          <cell r="DL872">
            <v>0</v>
          </cell>
          <cell r="DM872">
            <v>0</v>
          </cell>
          <cell r="DN872">
            <v>0</v>
          </cell>
          <cell r="DO872">
            <v>0</v>
          </cell>
          <cell r="DP872">
            <v>0</v>
          </cell>
          <cell r="DQ872">
            <v>0</v>
          </cell>
          <cell r="DR872">
            <v>0</v>
          </cell>
          <cell r="DS872">
            <v>0</v>
          </cell>
        </row>
        <row r="873">
          <cell r="DH873">
            <v>0</v>
          </cell>
          <cell r="DI873">
            <v>0</v>
          </cell>
          <cell r="DJ873">
            <v>0</v>
          </cell>
          <cell r="DK873">
            <v>0</v>
          </cell>
          <cell r="DL873">
            <v>0</v>
          </cell>
          <cell r="DM873">
            <v>0</v>
          </cell>
          <cell r="DN873">
            <v>0</v>
          </cell>
          <cell r="DO873">
            <v>0</v>
          </cell>
          <cell r="DP873">
            <v>0</v>
          </cell>
          <cell r="DQ873">
            <v>0</v>
          </cell>
          <cell r="DR873">
            <v>0</v>
          </cell>
          <cell r="DS873">
            <v>0</v>
          </cell>
        </row>
        <row r="874">
          <cell r="DH874">
            <v>0</v>
          </cell>
          <cell r="DI874">
            <v>0</v>
          </cell>
          <cell r="DJ874">
            <v>0</v>
          </cell>
          <cell r="DK874">
            <v>0</v>
          </cell>
          <cell r="DL874">
            <v>0</v>
          </cell>
          <cell r="DM874">
            <v>0</v>
          </cell>
          <cell r="DN874">
            <v>0</v>
          </cell>
          <cell r="DO874">
            <v>0</v>
          </cell>
          <cell r="DP874">
            <v>0</v>
          </cell>
          <cell r="DQ874">
            <v>0</v>
          </cell>
          <cell r="DR874">
            <v>0</v>
          </cell>
          <cell r="DS874">
            <v>0</v>
          </cell>
        </row>
        <row r="875">
          <cell r="DH875">
            <v>0</v>
          </cell>
          <cell r="DI875">
            <v>0</v>
          </cell>
          <cell r="DJ875">
            <v>0</v>
          </cell>
          <cell r="DK875">
            <v>0</v>
          </cell>
          <cell r="DL875">
            <v>0</v>
          </cell>
          <cell r="DM875">
            <v>0</v>
          </cell>
          <cell r="DN875">
            <v>0</v>
          </cell>
          <cell r="DO875">
            <v>0</v>
          </cell>
          <cell r="DP875">
            <v>0</v>
          </cell>
          <cell r="DQ875">
            <v>0</v>
          </cell>
          <cell r="DR875">
            <v>0</v>
          </cell>
          <cell r="DS875">
            <v>0</v>
          </cell>
        </row>
        <row r="876">
          <cell r="DH876">
            <v>0</v>
          </cell>
          <cell r="DI876">
            <v>0</v>
          </cell>
          <cell r="DJ876">
            <v>0</v>
          </cell>
          <cell r="DK876">
            <v>0</v>
          </cell>
          <cell r="DL876">
            <v>0</v>
          </cell>
          <cell r="DM876">
            <v>0</v>
          </cell>
          <cell r="DN876">
            <v>0</v>
          </cell>
          <cell r="DO876">
            <v>0</v>
          </cell>
          <cell r="DP876">
            <v>0</v>
          </cell>
          <cell r="DQ876">
            <v>0</v>
          </cell>
          <cell r="DR876">
            <v>0</v>
          </cell>
          <cell r="DS876">
            <v>0</v>
          </cell>
        </row>
        <row r="877">
          <cell r="DH877">
            <v>0</v>
          </cell>
          <cell r="DI877">
            <v>0</v>
          </cell>
          <cell r="DJ877">
            <v>0</v>
          </cell>
          <cell r="DK877">
            <v>0</v>
          </cell>
          <cell r="DL877">
            <v>0</v>
          </cell>
          <cell r="DM877">
            <v>0</v>
          </cell>
          <cell r="DN877">
            <v>0</v>
          </cell>
          <cell r="DO877">
            <v>0</v>
          </cell>
          <cell r="DP877">
            <v>0</v>
          </cell>
          <cell r="DQ877">
            <v>0</v>
          </cell>
          <cell r="DR877">
            <v>0</v>
          </cell>
          <cell r="DS877">
            <v>0</v>
          </cell>
        </row>
        <row r="878">
          <cell r="DH878">
            <v>0</v>
          </cell>
          <cell r="DI878">
            <v>0</v>
          </cell>
          <cell r="DJ878">
            <v>0</v>
          </cell>
          <cell r="DK878">
            <v>0</v>
          </cell>
          <cell r="DL878">
            <v>0</v>
          </cell>
          <cell r="DM878">
            <v>0</v>
          </cell>
          <cell r="DN878">
            <v>0</v>
          </cell>
          <cell r="DO878">
            <v>0</v>
          </cell>
          <cell r="DP878">
            <v>0</v>
          </cell>
          <cell r="DQ878">
            <v>0</v>
          </cell>
          <cell r="DR878">
            <v>0</v>
          </cell>
          <cell r="DS878">
            <v>0</v>
          </cell>
        </row>
        <row r="879">
          <cell r="DH879">
            <v>0</v>
          </cell>
          <cell r="DI879">
            <v>0</v>
          </cell>
          <cell r="DJ879">
            <v>0</v>
          </cell>
          <cell r="DK879">
            <v>0</v>
          </cell>
          <cell r="DL879">
            <v>0</v>
          </cell>
          <cell r="DM879">
            <v>0</v>
          </cell>
          <cell r="DN879">
            <v>0</v>
          </cell>
          <cell r="DO879">
            <v>0</v>
          </cell>
          <cell r="DP879">
            <v>0</v>
          </cell>
          <cell r="DQ879">
            <v>0</v>
          </cell>
          <cell r="DR879">
            <v>0</v>
          </cell>
          <cell r="DS879">
            <v>0</v>
          </cell>
        </row>
        <row r="880">
          <cell r="DH880">
            <v>0</v>
          </cell>
          <cell r="DI880">
            <v>0</v>
          </cell>
          <cell r="DJ880">
            <v>0</v>
          </cell>
          <cell r="DK880">
            <v>0</v>
          </cell>
          <cell r="DL880">
            <v>0</v>
          </cell>
          <cell r="DM880">
            <v>0</v>
          </cell>
          <cell r="DN880">
            <v>0</v>
          </cell>
          <cell r="DO880">
            <v>0</v>
          </cell>
          <cell r="DP880">
            <v>0</v>
          </cell>
          <cell r="DQ880">
            <v>0</v>
          </cell>
          <cell r="DR880">
            <v>0</v>
          </cell>
          <cell r="DS880">
            <v>0</v>
          </cell>
        </row>
        <row r="881">
          <cell r="DH881">
            <v>0</v>
          </cell>
          <cell r="DI881">
            <v>0</v>
          </cell>
          <cell r="DJ881">
            <v>0</v>
          </cell>
          <cell r="DK881">
            <v>0</v>
          </cell>
          <cell r="DL881">
            <v>0</v>
          </cell>
          <cell r="DM881">
            <v>0</v>
          </cell>
          <cell r="DN881">
            <v>0</v>
          </cell>
          <cell r="DO881">
            <v>0</v>
          </cell>
          <cell r="DP881">
            <v>0</v>
          </cell>
          <cell r="DQ881">
            <v>0</v>
          </cell>
          <cell r="DR881">
            <v>0</v>
          </cell>
          <cell r="DS881">
            <v>0</v>
          </cell>
        </row>
        <row r="882">
          <cell r="DH882">
            <v>0</v>
          </cell>
          <cell r="DI882">
            <v>0</v>
          </cell>
          <cell r="DJ882">
            <v>0</v>
          </cell>
          <cell r="DK882">
            <v>0</v>
          </cell>
          <cell r="DL882">
            <v>0</v>
          </cell>
          <cell r="DM882">
            <v>0</v>
          </cell>
          <cell r="DN882">
            <v>0</v>
          </cell>
          <cell r="DO882">
            <v>0</v>
          </cell>
          <cell r="DP882">
            <v>0</v>
          </cell>
          <cell r="DQ882">
            <v>0</v>
          </cell>
          <cell r="DR882">
            <v>0</v>
          </cell>
          <cell r="DS882">
            <v>0</v>
          </cell>
        </row>
        <row r="883">
          <cell r="DH883">
            <v>0</v>
          </cell>
          <cell r="DI883">
            <v>0</v>
          </cell>
          <cell r="DJ883">
            <v>0</v>
          </cell>
          <cell r="DK883">
            <v>0</v>
          </cell>
          <cell r="DL883">
            <v>0</v>
          </cell>
          <cell r="DM883">
            <v>0</v>
          </cell>
          <cell r="DN883">
            <v>0</v>
          </cell>
          <cell r="DO883">
            <v>0</v>
          </cell>
          <cell r="DP883">
            <v>0</v>
          </cell>
          <cell r="DQ883">
            <v>0</v>
          </cell>
          <cell r="DR883">
            <v>0</v>
          </cell>
          <cell r="DS883">
            <v>0</v>
          </cell>
        </row>
        <row r="884">
          <cell r="DH884">
            <v>0</v>
          </cell>
          <cell r="DI884">
            <v>0</v>
          </cell>
          <cell r="DJ884">
            <v>0</v>
          </cell>
          <cell r="DK884">
            <v>0</v>
          </cell>
          <cell r="DL884">
            <v>0</v>
          </cell>
          <cell r="DM884">
            <v>0</v>
          </cell>
          <cell r="DN884">
            <v>0</v>
          </cell>
          <cell r="DO884">
            <v>0</v>
          </cell>
          <cell r="DP884">
            <v>0</v>
          </cell>
          <cell r="DQ884">
            <v>0</v>
          </cell>
          <cell r="DR884">
            <v>0</v>
          </cell>
          <cell r="DS884">
            <v>0</v>
          </cell>
        </row>
        <row r="885">
          <cell r="DH885">
            <v>0</v>
          </cell>
          <cell r="DI885">
            <v>0</v>
          </cell>
          <cell r="DJ885">
            <v>0</v>
          </cell>
          <cell r="DK885">
            <v>0</v>
          </cell>
          <cell r="DL885">
            <v>0</v>
          </cell>
          <cell r="DM885">
            <v>0</v>
          </cell>
          <cell r="DN885">
            <v>0</v>
          </cell>
          <cell r="DO885">
            <v>0</v>
          </cell>
          <cell r="DP885">
            <v>0</v>
          </cell>
          <cell r="DQ885">
            <v>0</v>
          </cell>
          <cell r="DR885">
            <v>0</v>
          </cell>
          <cell r="DS885">
            <v>0</v>
          </cell>
        </row>
        <row r="886">
          <cell r="DH886">
            <v>0</v>
          </cell>
          <cell r="DI886">
            <v>0</v>
          </cell>
          <cell r="DJ886">
            <v>0</v>
          </cell>
          <cell r="DK886">
            <v>0</v>
          </cell>
          <cell r="DL886">
            <v>0</v>
          </cell>
          <cell r="DM886">
            <v>0</v>
          </cell>
          <cell r="DN886">
            <v>0</v>
          </cell>
          <cell r="DO886">
            <v>0</v>
          </cell>
          <cell r="DP886">
            <v>0</v>
          </cell>
          <cell r="DQ886">
            <v>0</v>
          </cell>
          <cell r="DR886">
            <v>0</v>
          </cell>
          <cell r="DS886">
            <v>0</v>
          </cell>
        </row>
        <row r="887">
          <cell r="DH887">
            <v>0</v>
          </cell>
          <cell r="DI887">
            <v>0</v>
          </cell>
          <cell r="DJ887">
            <v>0</v>
          </cell>
          <cell r="DK887">
            <v>0</v>
          </cell>
          <cell r="DL887">
            <v>0</v>
          </cell>
          <cell r="DM887">
            <v>0</v>
          </cell>
          <cell r="DN887">
            <v>0</v>
          </cell>
          <cell r="DO887">
            <v>0</v>
          </cell>
          <cell r="DP887">
            <v>0</v>
          </cell>
          <cell r="DQ887">
            <v>0</v>
          </cell>
          <cell r="DR887">
            <v>0</v>
          </cell>
          <cell r="DS887">
            <v>0</v>
          </cell>
        </row>
        <row r="888">
          <cell r="DH888">
            <v>0</v>
          </cell>
          <cell r="DI888">
            <v>0</v>
          </cell>
          <cell r="DJ888">
            <v>0</v>
          </cell>
          <cell r="DK888">
            <v>0</v>
          </cell>
          <cell r="DL888">
            <v>0</v>
          </cell>
          <cell r="DM888">
            <v>0</v>
          </cell>
          <cell r="DN888">
            <v>0</v>
          </cell>
          <cell r="DO888">
            <v>0</v>
          </cell>
          <cell r="DP888">
            <v>0</v>
          </cell>
          <cell r="DQ888">
            <v>0</v>
          </cell>
          <cell r="DR888">
            <v>0</v>
          </cell>
          <cell r="DS888">
            <v>0</v>
          </cell>
        </row>
        <row r="889">
          <cell r="DH889">
            <v>0</v>
          </cell>
          <cell r="DI889">
            <v>0</v>
          </cell>
          <cell r="DJ889">
            <v>0</v>
          </cell>
          <cell r="DK889">
            <v>0</v>
          </cell>
          <cell r="DL889">
            <v>0</v>
          </cell>
          <cell r="DM889">
            <v>0</v>
          </cell>
          <cell r="DN889">
            <v>0</v>
          </cell>
          <cell r="DO889">
            <v>0</v>
          </cell>
          <cell r="DP889">
            <v>0</v>
          </cell>
          <cell r="DQ889">
            <v>0</v>
          </cell>
          <cell r="DR889">
            <v>0</v>
          </cell>
          <cell r="DS889">
            <v>0</v>
          </cell>
        </row>
        <row r="890">
          <cell r="DH890">
            <v>0</v>
          </cell>
          <cell r="DI890">
            <v>0</v>
          </cell>
          <cell r="DJ890">
            <v>0</v>
          </cell>
          <cell r="DK890">
            <v>0</v>
          </cell>
          <cell r="DL890">
            <v>0</v>
          </cell>
          <cell r="DM890">
            <v>0</v>
          </cell>
          <cell r="DN890">
            <v>0</v>
          </cell>
          <cell r="DO890">
            <v>0</v>
          </cell>
          <cell r="DP890">
            <v>0</v>
          </cell>
          <cell r="DQ890">
            <v>0</v>
          </cell>
          <cell r="DR890">
            <v>0</v>
          </cell>
          <cell r="DS890">
            <v>0</v>
          </cell>
        </row>
        <row r="891">
          <cell r="DH891">
            <v>0</v>
          </cell>
          <cell r="DI891">
            <v>0</v>
          </cell>
          <cell r="DJ891">
            <v>0</v>
          </cell>
          <cell r="DK891">
            <v>0</v>
          </cell>
          <cell r="DL891">
            <v>0</v>
          </cell>
          <cell r="DM891">
            <v>0</v>
          </cell>
          <cell r="DN891">
            <v>0</v>
          </cell>
          <cell r="DO891">
            <v>0</v>
          </cell>
          <cell r="DP891">
            <v>0</v>
          </cell>
          <cell r="DQ891">
            <v>0</v>
          </cell>
          <cell r="DR891">
            <v>0</v>
          </cell>
          <cell r="DS891">
            <v>0</v>
          </cell>
        </row>
        <row r="892">
          <cell r="DH892">
            <v>0</v>
          </cell>
          <cell r="DI892">
            <v>0</v>
          </cell>
          <cell r="DJ892">
            <v>0</v>
          </cell>
          <cell r="DK892">
            <v>0</v>
          </cell>
          <cell r="DL892">
            <v>0</v>
          </cell>
          <cell r="DM892">
            <v>0</v>
          </cell>
          <cell r="DN892">
            <v>0</v>
          </cell>
          <cell r="DO892">
            <v>0</v>
          </cell>
          <cell r="DP892">
            <v>0</v>
          </cell>
          <cell r="DQ892">
            <v>0</v>
          </cell>
          <cell r="DR892">
            <v>0</v>
          </cell>
          <cell r="DS892">
            <v>0</v>
          </cell>
        </row>
        <row r="893">
          <cell r="DH893">
            <v>0</v>
          </cell>
          <cell r="DI893">
            <v>0</v>
          </cell>
          <cell r="DJ893">
            <v>0</v>
          </cell>
          <cell r="DK893">
            <v>0</v>
          </cell>
          <cell r="DL893">
            <v>0</v>
          </cell>
          <cell r="DM893">
            <v>0</v>
          </cell>
          <cell r="DN893">
            <v>0</v>
          </cell>
          <cell r="DO893">
            <v>0</v>
          </cell>
          <cell r="DP893">
            <v>0</v>
          </cell>
          <cell r="DQ893">
            <v>0</v>
          </cell>
          <cell r="DR893">
            <v>0</v>
          </cell>
          <cell r="DS893">
            <v>0</v>
          </cell>
        </row>
        <row r="894">
          <cell r="DH894">
            <v>0</v>
          </cell>
          <cell r="DI894">
            <v>0</v>
          </cell>
          <cell r="DJ894">
            <v>0</v>
          </cell>
          <cell r="DK894">
            <v>0</v>
          </cell>
          <cell r="DL894">
            <v>0</v>
          </cell>
          <cell r="DM894">
            <v>0</v>
          </cell>
          <cell r="DN894">
            <v>0</v>
          </cell>
          <cell r="DO894">
            <v>0</v>
          </cell>
          <cell r="DP894">
            <v>0</v>
          </cell>
          <cell r="DQ894">
            <v>0</v>
          </cell>
          <cell r="DR894">
            <v>0</v>
          </cell>
          <cell r="DS894">
            <v>0</v>
          </cell>
        </row>
        <row r="895">
          <cell r="DH895">
            <v>0</v>
          </cell>
          <cell r="DI895">
            <v>0</v>
          </cell>
          <cell r="DJ895">
            <v>0</v>
          </cell>
          <cell r="DK895">
            <v>0</v>
          </cell>
          <cell r="DL895">
            <v>0</v>
          </cell>
          <cell r="DM895">
            <v>0</v>
          </cell>
          <cell r="DN895">
            <v>0</v>
          </cell>
          <cell r="DO895">
            <v>0</v>
          </cell>
          <cell r="DP895">
            <v>0</v>
          </cell>
          <cell r="DQ895">
            <v>0</v>
          </cell>
          <cell r="DR895">
            <v>0</v>
          </cell>
          <cell r="DS895">
            <v>0</v>
          </cell>
        </row>
        <row r="896">
          <cell r="DH896">
            <v>0</v>
          </cell>
          <cell r="DI896">
            <v>0</v>
          </cell>
          <cell r="DJ896">
            <v>0</v>
          </cell>
          <cell r="DK896">
            <v>0</v>
          </cell>
          <cell r="DL896">
            <v>0</v>
          </cell>
          <cell r="DM896">
            <v>0</v>
          </cell>
          <cell r="DN896">
            <v>0</v>
          </cell>
          <cell r="DO896">
            <v>0</v>
          </cell>
          <cell r="DP896">
            <v>0</v>
          </cell>
          <cell r="DQ896">
            <v>0</v>
          </cell>
          <cell r="DR896">
            <v>0</v>
          </cell>
          <cell r="DS896">
            <v>0</v>
          </cell>
        </row>
        <row r="897">
          <cell r="DH897">
            <v>0</v>
          </cell>
          <cell r="DI897">
            <v>0</v>
          </cell>
          <cell r="DJ897">
            <v>0</v>
          </cell>
          <cell r="DK897">
            <v>0</v>
          </cell>
          <cell r="DL897">
            <v>0</v>
          </cell>
          <cell r="DM897">
            <v>0</v>
          </cell>
          <cell r="DN897">
            <v>0</v>
          </cell>
          <cell r="DO897">
            <v>0</v>
          </cell>
          <cell r="DP897">
            <v>0</v>
          </cell>
          <cell r="DQ897">
            <v>0</v>
          </cell>
          <cell r="DR897">
            <v>0</v>
          </cell>
          <cell r="DS897">
            <v>0</v>
          </cell>
        </row>
        <row r="898">
          <cell r="DH898">
            <v>0</v>
          </cell>
          <cell r="DI898">
            <v>0</v>
          </cell>
          <cell r="DJ898">
            <v>0</v>
          </cell>
          <cell r="DK898">
            <v>0</v>
          </cell>
          <cell r="DL898">
            <v>0</v>
          </cell>
          <cell r="DM898">
            <v>0</v>
          </cell>
          <cell r="DN898">
            <v>0</v>
          </cell>
          <cell r="DO898">
            <v>0</v>
          </cell>
          <cell r="DP898">
            <v>0</v>
          </cell>
          <cell r="DQ898">
            <v>0</v>
          </cell>
          <cell r="DR898">
            <v>0</v>
          </cell>
          <cell r="DS898">
            <v>0</v>
          </cell>
        </row>
        <row r="899">
          <cell r="DH899">
            <v>0</v>
          </cell>
          <cell r="DI899">
            <v>0</v>
          </cell>
          <cell r="DJ899">
            <v>0</v>
          </cell>
          <cell r="DK899">
            <v>0</v>
          </cell>
          <cell r="DL899">
            <v>0</v>
          </cell>
          <cell r="DM899">
            <v>0</v>
          </cell>
          <cell r="DN899">
            <v>0</v>
          </cell>
          <cell r="DO899">
            <v>0</v>
          </cell>
          <cell r="DP899">
            <v>0</v>
          </cell>
          <cell r="DQ899">
            <v>0</v>
          </cell>
          <cell r="DR899">
            <v>0</v>
          </cell>
          <cell r="DS899">
            <v>0</v>
          </cell>
        </row>
        <row r="900">
          <cell r="DH900">
            <v>0</v>
          </cell>
          <cell r="DI900">
            <v>0</v>
          </cell>
          <cell r="DJ900">
            <v>0</v>
          </cell>
          <cell r="DK900">
            <v>0</v>
          </cell>
          <cell r="DL900">
            <v>0</v>
          </cell>
          <cell r="DM900">
            <v>0</v>
          </cell>
          <cell r="DN900">
            <v>0</v>
          </cell>
          <cell r="DO900">
            <v>0</v>
          </cell>
          <cell r="DP900">
            <v>0</v>
          </cell>
          <cell r="DQ900">
            <v>0</v>
          </cell>
          <cell r="DR900">
            <v>0</v>
          </cell>
          <cell r="DS900">
            <v>0</v>
          </cell>
        </row>
        <row r="901">
          <cell r="DH901">
            <v>0</v>
          </cell>
          <cell r="DI901">
            <v>0</v>
          </cell>
          <cell r="DJ901">
            <v>0</v>
          </cell>
          <cell r="DK901">
            <v>0</v>
          </cell>
          <cell r="DL901">
            <v>0</v>
          </cell>
          <cell r="DM901">
            <v>0</v>
          </cell>
          <cell r="DN901">
            <v>0</v>
          </cell>
          <cell r="DO901">
            <v>0</v>
          </cell>
          <cell r="DP901">
            <v>0</v>
          </cell>
          <cell r="DQ901">
            <v>0</v>
          </cell>
          <cell r="DR901">
            <v>0</v>
          </cell>
          <cell r="DS901">
            <v>0</v>
          </cell>
        </row>
        <row r="902">
          <cell r="DH902">
            <v>0</v>
          </cell>
          <cell r="DI902">
            <v>0</v>
          </cell>
          <cell r="DJ902">
            <v>0</v>
          </cell>
          <cell r="DK902">
            <v>0</v>
          </cell>
          <cell r="DL902">
            <v>0</v>
          </cell>
          <cell r="DM902">
            <v>0</v>
          </cell>
          <cell r="DN902">
            <v>0</v>
          </cell>
          <cell r="DO902">
            <v>0</v>
          </cell>
          <cell r="DP902">
            <v>0</v>
          </cell>
          <cell r="DQ902">
            <v>0</v>
          </cell>
          <cell r="DR902">
            <v>0</v>
          </cell>
          <cell r="DS902">
            <v>0</v>
          </cell>
        </row>
        <row r="903">
          <cell r="DH903">
            <v>0</v>
          </cell>
          <cell r="DI903">
            <v>0</v>
          </cell>
          <cell r="DJ903">
            <v>0</v>
          </cell>
          <cell r="DK903">
            <v>0</v>
          </cell>
          <cell r="DL903">
            <v>0</v>
          </cell>
          <cell r="DM903">
            <v>0</v>
          </cell>
          <cell r="DN903">
            <v>0</v>
          </cell>
          <cell r="DO903">
            <v>0</v>
          </cell>
          <cell r="DP903">
            <v>0</v>
          </cell>
          <cell r="DQ903">
            <v>0</v>
          </cell>
          <cell r="DR903">
            <v>0</v>
          </cell>
          <cell r="DS903">
            <v>0</v>
          </cell>
        </row>
        <row r="904">
          <cell r="DH904">
            <v>0</v>
          </cell>
          <cell r="DI904">
            <v>0</v>
          </cell>
          <cell r="DJ904">
            <v>0</v>
          </cell>
          <cell r="DK904">
            <v>0</v>
          </cell>
          <cell r="DL904">
            <v>0</v>
          </cell>
          <cell r="DM904">
            <v>0</v>
          </cell>
          <cell r="DN904">
            <v>0</v>
          </cell>
          <cell r="DO904">
            <v>0</v>
          </cell>
          <cell r="DP904">
            <v>0</v>
          </cell>
          <cell r="DQ904">
            <v>0</v>
          </cell>
          <cell r="DR904">
            <v>0</v>
          </cell>
          <cell r="DS904">
            <v>0</v>
          </cell>
        </row>
        <row r="905">
          <cell r="DH905">
            <v>0</v>
          </cell>
          <cell r="DI905">
            <v>0</v>
          </cell>
          <cell r="DJ905">
            <v>0</v>
          </cell>
          <cell r="DK905">
            <v>0</v>
          </cell>
          <cell r="DL905">
            <v>0</v>
          </cell>
          <cell r="DM905">
            <v>0</v>
          </cell>
          <cell r="DN905">
            <v>0</v>
          </cell>
          <cell r="DO905">
            <v>0</v>
          </cell>
          <cell r="DP905">
            <v>0</v>
          </cell>
          <cell r="DQ905">
            <v>0</v>
          </cell>
          <cell r="DR905">
            <v>0</v>
          </cell>
          <cell r="DS905">
            <v>0</v>
          </cell>
        </row>
        <row r="906">
          <cell r="DH906">
            <v>0</v>
          </cell>
          <cell r="DI906">
            <v>0</v>
          </cell>
          <cell r="DJ906">
            <v>0</v>
          </cell>
          <cell r="DK906">
            <v>0</v>
          </cell>
          <cell r="DL906">
            <v>0</v>
          </cell>
          <cell r="DM906">
            <v>0</v>
          </cell>
          <cell r="DN906">
            <v>0</v>
          </cell>
          <cell r="DO906">
            <v>0</v>
          </cell>
          <cell r="DP906">
            <v>0</v>
          </cell>
          <cell r="DQ906">
            <v>0</v>
          </cell>
          <cell r="DR906">
            <v>0</v>
          </cell>
          <cell r="DS906">
            <v>0</v>
          </cell>
        </row>
        <row r="907">
          <cell r="DH907">
            <v>0</v>
          </cell>
          <cell r="DI907">
            <v>0</v>
          </cell>
          <cell r="DJ907">
            <v>0</v>
          </cell>
          <cell r="DK907">
            <v>0</v>
          </cell>
          <cell r="DL907">
            <v>0</v>
          </cell>
          <cell r="DM907">
            <v>0</v>
          </cell>
          <cell r="DN907">
            <v>0</v>
          </cell>
          <cell r="DO907">
            <v>0</v>
          </cell>
          <cell r="DP907">
            <v>0</v>
          </cell>
          <cell r="DQ907">
            <v>0</v>
          </cell>
          <cell r="DR907">
            <v>0</v>
          </cell>
          <cell r="DS907">
            <v>0</v>
          </cell>
        </row>
        <row r="908">
          <cell r="DH908">
            <v>0</v>
          </cell>
          <cell r="DI908">
            <v>0</v>
          </cell>
          <cell r="DJ908">
            <v>0</v>
          </cell>
          <cell r="DK908">
            <v>0</v>
          </cell>
          <cell r="DL908">
            <v>0</v>
          </cell>
          <cell r="DM908">
            <v>0</v>
          </cell>
          <cell r="DN908">
            <v>0</v>
          </cell>
          <cell r="DO908">
            <v>0</v>
          </cell>
          <cell r="DP908">
            <v>0</v>
          </cell>
          <cell r="DQ908">
            <v>0</v>
          </cell>
          <cell r="DR908">
            <v>0</v>
          </cell>
          <cell r="DS908">
            <v>0</v>
          </cell>
        </row>
        <row r="909">
          <cell r="DH909">
            <v>0</v>
          </cell>
          <cell r="DI909">
            <v>0</v>
          </cell>
          <cell r="DJ909">
            <v>0</v>
          </cell>
          <cell r="DK909">
            <v>0</v>
          </cell>
          <cell r="DL909">
            <v>0</v>
          </cell>
          <cell r="DM909">
            <v>0</v>
          </cell>
          <cell r="DN909">
            <v>0</v>
          </cell>
          <cell r="DO909">
            <v>0</v>
          </cell>
          <cell r="DP909">
            <v>0</v>
          </cell>
          <cell r="DQ909">
            <v>0</v>
          </cell>
          <cell r="DR909">
            <v>0</v>
          </cell>
          <cell r="DS909">
            <v>0</v>
          </cell>
        </row>
        <row r="910">
          <cell r="DH910">
            <v>0</v>
          </cell>
          <cell r="DI910">
            <v>0</v>
          </cell>
          <cell r="DJ910">
            <v>0</v>
          </cell>
          <cell r="DK910">
            <v>0</v>
          </cell>
          <cell r="DL910">
            <v>0</v>
          </cell>
          <cell r="DM910">
            <v>0</v>
          </cell>
          <cell r="DN910">
            <v>0</v>
          </cell>
          <cell r="DO910">
            <v>0</v>
          </cell>
          <cell r="DP910">
            <v>0</v>
          </cell>
          <cell r="DQ910">
            <v>0</v>
          </cell>
          <cell r="DR910">
            <v>0</v>
          </cell>
          <cell r="DS910">
            <v>0</v>
          </cell>
        </row>
        <row r="911">
          <cell r="DH911">
            <v>0</v>
          </cell>
          <cell r="DI911">
            <v>0</v>
          </cell>
          <cell r="DJ911">
            <v>0</v>
          </cell>
          <cell r="DK911">
            <v>0</v>
          </cell>
          <cell r="DL911">
            <v>0</v>
          </cell>
          <cell r="DM911">
            <v>0</v>
          </cell>
          <cell r="DN911">
            <v>0</v>
          </cell>
          <cell r="DO911">
            <v>0</v>
          </cell>
          <cell r="DP911">
            <v>0</v>
          </cell>
          <cell r="DQ911">
            <v>0</v>
          </cell>
          <cell r="DR911">
            <v>0</v>
          </cell>
          <cell r="DS911">
            <v>0</v>
          </cell>
        </row>
        <row r="912">
          <cell r="DH912">
            <v>0</v>
          </cell>
          <cell r="DI912">
            <v>0</v>
          </cell>
          <cell r="DJ912">
            <v>0</v>
          </cell>
          <cell r="DK912">
            <v>0</v>
          </cell>
          <cell r="DL912">
            <v>0</v>
          </cell>
          <cell r="DM912">
            <v>0</v>
          </cell>
          <cell r="DN912">
            <v>0</v>
          </cell>
          <cell r="DO912">
            <v>0</v>
          </cell>
          <cell r="DP912">
            <v>0</v>
          </cell>
          <cell r="DQ912">
            <v>0</v>
          </cell>
          <cell r="DR912">
            <v>0</v>
          </cell>
          <cell r="DS912">
            <v>0</v>
          </cell>
        </row>
        <row r="913">
          <cell r="DH913">
            <v>0</v>
          </cell>
          <cell r="DI913">
            <v>0</v>
          </cell>
          <cell r="DJ913">
            <v>0</v>
          </cell>
          <cell r="DK913">
            <v>0</v>
          </cell>
          <cell r="DL913">
            <v>0</v>
          </cell>
          <cell r="DM913">
            <v>0</v>
          </cell>
          <cell r="DN913">
            <v>0</v>
          </cell>
          <cell r="DO913">
            <v>0</v>
          </cell>
          <cell r="DP913">
            <v>0</v>
          </cell>
          <cell r="DQ913">
            <v>0</v>
          </cell>
          <cell r="DR913">
            <v>0</v>
          </cell>
          <cell r="DS913">
            <v>0</v>
          </cell>
        </row>
        <row r="914">
          <cell r="DH914">
            <v>0</v>
          </cell>
          <cell r="DI914">
            <v>0</v>
          </cell>
          <cell r="DJ914">
            <v>0</v>
          </cell>
          <cell r="DK914">
            <v>0</v>
          </cell>
          <cell r="DL914">
            <v>0</v>
          </cell>
          <cell r="DM914">
            <v>0</v>
          </cell>
          <cell r="DN914">
            <v>0</v>
          </cell>
          <cell r="DO914">
            <v>0</v>
          </cell>
          <cell r="DP914">
            <v>0</v>
          </cell>
          <cell r="DQ914">
            <v>0</v>
          </cell>
          <cell r="DR914">
            <v>0</v>
          </cell>
          <cell r="DS914">
            <v>0</v>
          </cell>
        </row>
        <row r="915">
          <cell r="DH915">
            <v>0</v>
          </cell>
          <cell r="DI915">
            <v>0</v>
          </cell>
          <cell r="DJ915">
            <v>0</v>
          </cell>
          <cell r="DK915">
            <v>0</v>
          </cell>
          <cell r="DL915">
            <v>0</v>
          </cell>
          <cell r="DM915">
            <v>0</v>
          </cell>
          <cell r="DN915">
            <v>0</v>
          </cell>
          <cell r="DO915">
            <v>0</v>
          </cell>
          <cell r="DP915">
            <v>0</v>
          </cell>
          <cell r="DQ915">
            <v>0</v>
          </cell>
          <cell r="DR915">
            <v>0</v>
          </cell>
          <cell r="DS915">
            <v>0</v>
          </cell>
        </row>
        <row r="916">
          <cell r="DH916">
            <v>0</v>
          </cell>
          <cell r="DI916">
            <v>0</v>
          </cell>
          <cell r="DJ916">
            <v>0</v>
          </cell>
          <cell r="DK916">
            <v>0</v>
          </cell>
          <cell r="DL916">
            <v>0</v>
          </cell>
          <cell r="DM916">
            <v>0</v>
          </cell>
          <cell r="DN916">
            <v>0</v>
          </cell>
          <cell r="DO916">
            <v>0</v>
          </cell>
          <cell r="DP916">
            <v>0</v>
          </cell>
          <cell r="DQ916">
            <v>0</v>
          </cell>
          <cell r="DR916">
            <v>0</v>
          </cell>
          <cell r="DS916">
            <v>0</v>
          </cell>
        </row>
        <row r="917">
          <cell r="DH917">
            <v>0</v>
          </cell>
          <cell r="DI917">
            <v>0</v>
          </cell>
          <cell r="DJ917">
            <v>0</v>
          </cell>
          <cell r="DK917">
            <v>0</v>
          </cell>
          <cell r="DL917">
            <v>0</v>
          </cell>
          <cell r="DM917">
            <v>0</v>
          </cell>
          <cell r="DN917">
            <v>0</v>
          </cell>
          <cell r="DO917">
            <v>0</v>
          </cell>
          <cell r="DP917">
            <v>0</v>
          </cell>
          <cell r="DQ917">
            <v>0</v>
          </cell>
          <cell r="DR917">
            <v>0</v>
          </cell>
          <cell r="DS917">
            <v>0</v>
          </cell>
        </row>
        <row r="918">
          <cell r="DH918">
            <v>0</v>
          </cell>
          <cell r="DI918">
            <v>0</v>
          </cell>
          <cell r="DJ918">
            <v>0</v>
          </cell>
          <cell r="DK918">
            <v>0</v>
          </cell>
          <cell r="DL918">
            <v>0</v>
          </cell>
          <cell r="DM918">
            <v>0</v>
          </cell>
          <cell r="DN918">
            <v>0</v>
          </cell>
          <cell r="DO918">
            <v>0</v>
          </cell>
          <cell r="DP918">
            <v>0</v>
          </cell>
          <cell r="DQ918">
            <v>0</v>
          </cell>
          <cell r="DR918">
            <v>0</v>
          </cell>
          <cell r="DS918">
            <v>0</v>
          </cell>
        </row>
        <row r="919">
          <cell r="DH919">
            <v>0</v>
          </cell>
          <cell r="DI919">
            <v>0</v>
          </cell>
          <cell r="DJ919">
            <v>0</v>
          </cell>
          <cell r="DK919">
            <v>0</v>
          </cell>
          <cell r="DL919">
            <v>0</v>
          </cell>
          <cell r="DM919">
            <v>0</v>
          </cell>
          <cell r="DN919">
            <v>0</v>
          </cell>
          <cell r="DO919">
            <v>0</v>
          </cell>
          <cell r="DP919">
            <v>0</v>
          </cell>
          <cell r="DQ919">
            <v>0</v>
          </cell>
          <cell r="DR919">
            <v>0</v>
          </cell>
          <cell r="DS919">
            <v>0</v>
          </cell>
        </row>
        <row r="920">
          <cell r="DH920">
            <v>0</v>
          </cell>
          <cell r="DI920">
            <v>0</v>
          </cell>
          <cell r="DJ920">
            <v>0</v>
          </cell>
          <cell r="DK920">
            <v>0</v>
          </cell>
          <cell r="DL920">
            <v>0</v>
          </cell>
          <cell r="DM920">
            <v>0</v>
          </cell>
          <cell r="DN920">
            <v>0</v>
          </cell>
          <cell r="DO920">
            <v>0</v>
          </cell>
          <cell r="DP920">
            <v>0</v>
          </cell>
          <cell r="DQ920">
            <v>0</v>
          </cell>
          <cell r="DR920">
            <v>0</v>
          </cell>
          <cell r="DS920">
            <v>0</v>
          </cell>
        </row>
        <row r="921">
          <cell r="DH921">
            <v>0</v>
          </cell>
          <cell r="DI921">
            <v>0</v>
          </cell>
          <cell r="DJ921">
            <v>0</v>
          </cell>
          <cell r="DK921">
            <v>0</v>
          </cell>
          <cell r="DL921">
            <v>0</v>
          </cell>
          <cell r="DM921">
            <v>0</v>
          </cell>
          <cell r="DN921">
            <v>0</v>
          </cell>
          <cell r="DO921">
            <v>0</v>
          </cell>
          <cell r="DP921">
            <v>0</v>
          </cell>
          <cell r="DQ921">
            <v>0</v>
          </cell>
          <cell r="DR921">
            <v>0</v>
          </cell>
          <cell r="DS921">
            <v>0</v>
          </cell>
        </row>
        <row r="922">
          <cell r="DH922">
            <v>0</v>
          </cell>
          <cell r="DI922">
            <v>0</v>
          </cell>
          <cell r="DJ922">
            <v>0</v>
          </cell>
          <cell r="DK922">
            <v>0</v>
          </cell>
          <cell r="DL922">
            <v>0</v>
          </cell>
          <cell r="DM922">
            <v>0</v>
          </cell>
          <cell r="DN922">
            <v>0</v>
          </cell>
          <cell r="DO922">
            <v>0</v>
          </cell>
          <cell r="DP922">
            <v>0</v>
          </cell>
          <cell r="DQ922">
            <v>0</v>
          </cell>
          <cell r="DR922">
            <v>0</v>
          </cell>
          <cell r="DS922">
            <v>0</v>
          </cell>
        </row>
        <row r="923">
          <cell r="DH923">
            <v>0</v>
          </cell>
          <cell r="DI923">
            <v>0</v>
          </cell>
          <cell r="DJ923">
            <v>0</v>
          </cell>
          <cell r="DK923">
            <v>0</v>
          </cell>
          <cell r="DL923">
            <v>0</v>
          </cell>
          <cell r="DM923">
            <v>0</v>
          </cell>
          <cell r="DN923">
            <v>0</v>
          </cell>
          <cell r="DO923">
            <v>0</v>
          </cell>
          <cell r="DP923">
            <v>0</v>
          </cell>
          <cell r="DQ923">
            <v>0</v>
          </cell>
          <cell r="DR923">
            <v>0</v>
          </cell>
          <cell r="DS923">
            <v>0</v>
          </cell>
        </row>
        <row r="924">
          <cell r="DH924">
            <v>0</v>
          </cell>
          <cell r="DI924">
            <v>0</v>
          </cell>
          <cell r="DJ924">
            <v>0</v>
          </cell>
          <cell r="DK924">
            <v>0</v>
          </cell>
          <cell r="DL924">
            <v>0</v>
          </cell>
          <cell r="DM924">
            <v>0</v>
          </cell>
          <cell r="DN924">
            <v>0</v>
          </cell>
          <cell r="DO924">
            <v>0</v>
          </cell>
          <cell r="DP924">
            <v>0</v>
          </cell>
          <cell r="DQ924">
            <v>0</v>
          </cell>
          <cell r="DR924">
            <v>0</v>
          </cell>
          <cell r="DS924">
            <v>0</v>
          </cell>
        </row>
        <row r="925">
          <cell r="DH925">
            <v>0</v>
          </cell>
          <cell r="DI925">
            <v>0</v>
          </cell>
          <cell r="DJ925">
            <v>0</v>
          </cell>
          <cell r="DK925">
            <v>0</v>
          </cell>
          <cell r="DL925">
            <v>0</v>
          </cell>
          <cell r="DM925">
            <v>0</v>
          </cell>
          <cell r="DN925">
            <v>0</v>
          </cell>
          <cell r="DO925">
            <v>0</v>
          </cell>
          <cell r="DP925">
            <v>0</v>
          </cell>
          <cell r="DQ925">
            <v>0</v>
          </cell>
          <cell r="DR925">
            <v>0</v>
          </cell>
          <cell r="DS925">
            <v>0</v>
          </cell>
        </row>
        <row r="926">
          <cell r="DH926">
            <v>0</v>
          </cell>
          <cell r="DI926">
            <v>0</v>
          </cell>
          <cell r="DJ926">
            <v>0</v>
          </cell>
          <cell r="DK926">
            <v>0</v>
          </cell>
          <cell r="DL926">
            <v>0</v>
          </cell>
          <cell r="DM926">
            <v>0</v>
          </cell>
          <cell r="DN926">
            <v>0</v>
          </cell>
          <cell r="DO926">
            <v>0</v>
          </cell>
          <cell r="DP926">
            <v>0</v>
          </cell>
          <cell r="DQ926">
            <v>0</v>
          </cell>
          <cell r="DR926">
            <v>0</v>
          </cell>
          <cell r="DS926">
            <v>0</v>
          </cell>
        </row>
        <row r="927">
          <cell r="DH927">
            <v>0</v>
          </cell>
          <cell r="DI927">
            <v>0</v>
          </cell>
          <cell r="DJ927">
            <v>0</v>
          </cell>
          <cell r="DK927">
            <v>0</v>
          </cell>
          <cell r="DL927">
            <v>0</v>
          </cell>
          <cell r="DM927">
            <v>0</v>
          </cell>
          <cell r="DN927">
            <v>0</v>
          </cell>
          <cell r="DO927">
            <v>0</v>
          </cell>
          <cell r="DP927">
            <v>0</v>
          </cell>
          <cell r="DQ927">
            <v>0</v>
          </cell>
          <cell r="DR927">
            <v>0</v>
          </cell>
          <cell r="DS927">
            <v>0</v>
          </cell>
        </row>
        <row r="928">
          <cell r="DH928">
            <v>0</v>
          </cell>
          <cell r="DI928">
            <v>0</v>
          </cell>
          <cell r="DJ928">
            <v>0</v>
          </cell>
          <cell r="DK928">
            <v>0</v>
          </cell>
          <cell r="DL928">
            <v>0</v>
          </cell>
          <cell r="DM928">
            <v>0</v>
          </cell>
          <cell r="DN928">
            <v>0</v>
          </cell>
          <cell r="DO928">
            <v>0</v>
          </cell>
          <cell r="DP928">
            <v>0</v>
          </cell>
          <cell r="DQ928">
            <v>0</v>
          </cell>
          <cell r="DR928">
            <v>0</v>
          </cell>
          <cell r="DS928">
            <v>0</v>
          </cell>
        </row>
        <row r="929">
          <cell r="DH929">
            <v>0</v>
          </cell>
          <cell r="DI929">
            <v>0</v>
          </cell>
          <cell r="DJ929">
            <v>0</v>
          </cell>
          <cell r="DK929">
            <v>0</v>
          </cell>
          <cell r="DL929">
            <v>0</v>
          </cell>
          <cell r="DM929">
            <v>0</v>
          </cell>
          <cell r="DN929">
            <v>0</v>
          </cell>
          <cell r="DO929">
            <v>0</v>
          </cell>
          <cell r="DP929">
            <v>0</v>
          </cell>
          <cell r="DQ929">
            <v>0</v>
          </cell>
          <cell r="DR929">
            <v>0</v>
          </cell>
          <cell r="DS929">
            <v>0</v>
          </cell>
        </row>
        <row r="930">
          <cell r="DH930">
            <v>0</v>
          </cell>
          <cell r="DI930">
            <v>0</v>
          </cell>
          <cell r="DJ930">
            <v>0</v>
          </cell>
          <cell r="DK930">
            <v>0</v>
          </cell>
          <cell r="DL930">
            <v>0</v>
          </cell>
          <cell r="DM930">
            <v>0</v>
          </cell>
          <cell r="DN930">
            <v>0</v>
          </cell>
          <cell r="DO930">
            <v>0</v>
          </cell>
          <cell r="DP930">
            <v>0</v>
          </cell>
          <cell r="DQ930">
            <v>0</v>
          </cell>
          <cell r="DR930">
            <v>0</v>
          </cell>
          <cell r="DS930">
            <v>0</v>
          </cell>
        </row>
        <row r="931">
          <cell r="DH931">
            <v>0</v>
          </cell>
          <cell r="DI931">
            <v>0</v>
          </cell>
          <cell r="DJ931">
            <v>0</v>
          </cell>
          <cell r="DK931">
            <v>0</v>
          </cell>
          <cell r="DL931">
            <v>0</v>
          </cell>
          <cell r="DM931">
            <v>0</v>
          </cell>
          <cell r="DN931">
            <v>0</v>
          </cell>
          <cell r="DO931">
            <v>0</v>
          </cell>
          <cell r="DP931">
            <v>0</v>
          </cell>
          <cell r="DQ931">
            <v>0</v>
          </cell>
          <cell r="DR931">
            <v>0</v>
          </cell>
          <cell r="DS931">
            <v>0</v>
          </cell>
        </row>
        <row r="932">
          <cell r="DH932">
            <v>0</v>
          </cell>
          <cell r="DI932">
            <v>0</v>
          </cell>
          <cell r="DJ932">
            <v>0</v>
          </cell>
          <cell r="DK932">
            <v>0</v>
          </cell>
          <cell r="DL932">
            <v>0</v>
          </cell>
          <cell r="DM932">
            <v>0</v>
          </cell>
          <cell r="DN932">
            <v>0</v>
          </cell>
          <cell r="DO932">
            <v>0</v>
          </cell>
          <cell r="DP932">
            <v>0</v>
          </cell>
          <cell r="DQ932">
            <v>0</v>
          </cell>
          <cell r="DR932">
            <v>0</v>
          </cell>
          <cell r="DS932">
            <v>0</v>
          </cell>
        </row>
        <row r="933">
          <cell r="DH933">
            <v>0</v>
          </cell>
          <cell r="DI933">
            <v>0</v>
          </cell>
          <cell r="DJ933">
            <v>0</v>
          </cell>
          <cell r="DK933">
            <v>0</v>
          </cell>
          <cell r="DL933">
            <v>0</v>
          </cell>
          <cell r="DM933">
            <v>0</v>
          </cell>
          <cell r="DN933">
            <v>0</v>
          </cell>
          <cell r="DO933">
            <v>0</v>
          </cell>
          <cell r="DP933">
            <v>0</v>
          </cell>
          <cell r="DQ933">
            <v>0</v>
          </cell>
          <cell r="DR933">
            <v>0</v>
          </cell>
          <cell r="DS933">
            <v>0</v>
          </cell>
        </row>
        <row r="934">
          <cell r="DH934">
            <v>0</v>
          </cell>
          <cell r="DI934">
            <v>0</v>
          </cell>
          <cell r="DJ934">
            <v>0</v>
          </cell>
          <cell r="DK934">
            <v>0</v>
          </cell>
          <cell r="DL934">
            <v>0</v>
          </cell>
          <cell r="DM934">
            <v>0</v>
          </cell>
          <cell r="DN934">
            <v>0</v>
          </cell>
          <cell r="DO934">
            <v>0</v>
          </cell>
          <cell r="DP934">
            <v>0</v>
          </cell>
          <cell r="DQ934">
            <v>0</v>
          </cell>
          <cell r="DR934">
            <v>0</v>
          </cell>
          <cell r="DS934">
            <v>0</v>
          </cell>
        </row>
        <row r="935">
          <cell r="DH935">
            <v>0</v>
          </cell>
          <cell r="DI935">
            <v>0</v>
          </cell>
          <cell r="DJ935">
            <v>0</v>
          </cell>
          <cell r="DK935">
            <v>0</v>
          </cell>
          <cell r="DL935">
            <v>0</v>
          </cell>
          <cell r="DM935">
            <v>0</v>
          </cell>
          <cell r="DN935">
            <v>0</v>
          </cell>
          <cell r="DO935">
            <v>0</v>
          </cell>
          <cell r="DP935">
            <v>0</v>
          </cell>
          <cell r="DQ935">
            <v>0</v>
          </cell>
          <cell r="DR935">
            <v>0</v>
          </cell>
          <cell r="DS935">
            <v>0</v>
          </cell>
        </row>
        <row r="936">
          <cell r="DH936">
            <v>0</v>
          </cell>
          <cell r="DI936">
            <v>0</v>
          </cell>
          <cell r="DJ936">
            <v>0</v>
          </cell>
          <cell r="DK936">
            <v>0</v>
          </cell>
          <cell r="DL936">
            <v>0</v>
          </cell>
          <cell r="DM936">
            <v>0</v>
          </cell>
          <cell r="DN936">
            <v>0</v>
          </cell>
          <cell r="DO936">
            <v>0</v>
          </cell>
          <cell r="DP936">
            <v>0</v>
          </cell>
          <cell r="DQ936">
            <v>0</v>
          </cell>
          <cell r="DR936">
            <v>0</v>
          </cell>
          <cell r="DS936">
            <v>0</v>
          </cell>
        </row>
        <row r="937">
          <cell r="DH937">
            <v>0</v>
          </cell>
          <cell r="DI937">
            <v>0</v>
          </cell>
          <cell r="DJ937">
            <v>0</v>
          </cell>
          <cell r="DK937">
            <v>0</v>
          </cell>
          <cell r="DL937">
            <v>0</v>
          </cell>
          <cell r="DM937">
            <v>0</v>
          </cell>
          <cell r="DN937">
            <v>0</v>
          </cell>
          <cell r="DO937">
            <v>0</v>
          </cell>
          <cell r="DP937">
            <v>0</v>
          </cell>
          <cell r="DQ937">
            <v>0</v>
          </cell>
          <cell r="DR937">
            <v>0</v>
          </cell>
          <cell r="DS937">
            <v>0</v>
          </cell>
        </row>
        <row r="938">
          <cell r="DH938">
            <v>0</v>
          </cell>
          <cell r="DI938">
            <v>0</v>
          </cell>
          <cell r="DJ938">
            <v>0</v>
          </cell>
          <cell r="DK938">
            <v>0</v>
          </cell>
          <cell r="DL938">
            <v>0</v>
          </cell>
          <cell r="DM938">
            <v>0</v>
          </cell>
          <cell r="DN938">
            <v>0</v>
          </cell>
          <cell r="DO938">
            <v>0</v>
          </cell>
          <cell r="DP938">
            <v>0</v>
          </cell>
          <cell r="DQ938">
            <v>0</v>
          </cell>
          <cell r="DR938">
            <v>0</v>
          </cell>
          <cell r="DS938">
            <v>0</v>
          </cell>
        </row>
        <row r="939">
          <cell r="DH939">
            <v>0</v>
          </cell>
          <cell r="DI939">
            <v>0</v>
          </cell>
          <cell r="DJ939">
            <v>0</v>
          </cell>
          <cell r="DK939">
            <v>0</v>
          </cell>
          <cell r="DL939">
            <v>0</v>
          </cell>
          <cell r="DM939">
            <v>0</v>
          </cell>
          <cell r="DN939">
            <v>0</v>
          </cell>
          <cell r="DO939">
            <v>0</v>
          </cell>
          <cell r="DP939">
            <v>0</v>
          </cell>
          <cell r="DQ939">
            <v>0</v>
          </cell>
          <cell r="DR939">
            <v>0</v>
          </cell>
          <cell r="DS939">
            <v>0</v>
          </cell>
        </row>
        <row r="940">
          <cell r="DH940">
            <v>0</v>
          </cell>
          <cell r="DI940">
            <v>0</v>
          </cell>
          <cell r="DJ940">
            <v>0</v>
          </cell>
          <cell r="DK940">
            <v>0</v>
          </cell>
          <cell r="DL940">
            <v>0</v>
          </cell>
          <cell r="DM940">
            <v>0</v>
          </cell>
          <cell r="DN940">
            <v>0</v>
          </cell>
          <cell r="DO940">
            <v>0</v>
          </cell>
          <cell r="DP940">
            <v>0</v>
          </cell>
          <cell r="DQ940">
            <v>0</v>
          </cell>
          <cell r="DR940">
            <v>0</v>
          </cell>
          <cell r="DS940">
            <v>0</v>
          </cell>
        </row>
        <row r="941">
          <cell r="DH941">
            <v>0</v>
          </cell>
          <cell r="DI941">
            <v>0</v>
          </cell>
          <cell r="DJ941">
            <v>0</v>
          </cell>
          <cell r="DK941">
            <v>0</v>
          </cell>
          <cell r="DL941">
            <v>0</v>
          </cell>
          <cell r="DM941">
            <v>0</v>
          </cell>
          <cell r="DN941">
            <v>0</v>
          </cell>
          <cell r="DO941">
            <v>0</v>
          </cell>
          <cell r="DP941">
            <v>0</v>
          </cell>
          <cell r="DQ941">
            <v>0</v>
          </cell>
          <cell r="DR941">
            <v>0</v>
          </cell>
          <cell r="DS941">
            <v>0</v>
          </cell>
        </row>
        <row r="942">
          <cell r="DH942">
            <v>0</v>
          </cell>
          <cell r="DI942">
            <v>0</v>
          </cell>
          <cell r="DJ942">
            <v>0</v>
          </cell>
          <cell r="DK942">
            <v>0</v>
          </cell>
          <cell r="DL942">
            <v>0</v>
          </cell>
          <cell r="DM942">
            <v>0</v>
          </cell>
          <cell r="DN942">
            <v>0</v>
          </cell>
          <cell r="DO942">
            <v>0</v>
          </cell>
          <cell r="DP942">
            <v>0</v>
          </cell>
          <cell r="DQ942">
            <v>0</v>
          </cell>
          <cell r="DR942">
            <v>0</v>
          </cell>
          <cell r="DS942">
            <v>0</v>
          </cell>
        </row>
        <row r="943">
          <cell r="DH943">
            <v>0</v>
          </cell>
          <cell r="DI943">
            <v>0</v>
          </cell>
          <cell r="DJ943">
            <v>0</v>
          </cell>
          <cell r="DK943">
            <v>0</v>
          </cell>
          <cell r="DL943">
            <v>0</v>
          </cell>
          <cell r="DM943">
            <v>0</v>
          </cell>
          <cell r="DN943">
            <v>0</v>
          </cell>
          <cell r="DO943">
            <v>0</v>
          </cell>
          <cell r="DP943">
            <v>0</v>
          </cell>
          <cell r="DQ943">
            <v>0</v>
          </cell>
          <cell r="DR943">
            <v>0</v>
          </cell>
          <cell r="DS943">
            <v>0</v>
          </cell>
        </row>
        <row r="944">
          <cell r="DH944">
            <v>0</v>
          </cell>
          <cell r="DI944">
            <v>0</v>
          </cell>
          <cell r="DJ944">
            <v>0</v>
          </cell>
          <cell r="DK944">
            <v>0</v>
          </cell>
          <cell r="DL944">
            <v>0</v>
          </cell>
          <cell r="DM944">
            <v>0</v>
          </cell>
          <cell r="DN944">
            <v>0</v>
          </cell>
          <cell r="DO944">
            <v>0</v>
          </cell>
          <cell r="DP944">
            <v>0</v>
          </cell>
          <cell r="DQ944">
            <v>0</v>
          </cell>
          <cell r="DR944">
            <v>0</v>
          </cell>
          <cell r="DS944">
            <v>0</v>
          </cell>
        </row>
        <row r="945">
          <cell r="DH945">
            <v>0</v>
          </cell>
          <cell r="DI945">
            <v>0</v>
          </cell>
          <cell r="DJ945">
            <v>0</v>
          </cell>
          <cell r="DK945">
            <v>0</v>
          </cell>
          <cell r="DL945">
            <v>0</v>
          </cell>
          <cell r="DM945">
            <v>0</v>
          </cell>
          <cell r="DN945">
            <v>0</v>
          </cell>
          <cell r="DO945">
            <v>0</v>
          </cell>
          <cell r="DP945">
            <v>0</v>
          </cell>
          <cell r="DQ945">
            <v>0</v>
          </cell>
          <cell r="DR945">
            <v>0</v>
          </cell>
          <cell r="DS945">
            <v>0</v>
          </cell>
        </row>
        <row r="946">
          <cell r="DH946">
            <v>0</v>
          </cell>
          <cell r="DI946">
            <v>0</v>
          </cell>
          <cell r="DJ946">
            <v>0</v>
          </cell>
          <cell r="DK946">
            <v>0</v>
          </cell>
          <cell r="DL946">
            <v>0</v>
          </cell>
          <cell r="DM946">
            <v>0</v>
          </cell>
          <cell r="DN946">
            <v>0</v>
          </cell>
          <cell r="DO946">
            <v>0</v>
          </cell>
          <cell r="DP946">
            <v>0</v>
          </cell>
          <cell r="DQ946">
            <v>0</v>
          </cell>
          <cell r="DR946">
            <v>0</v>
          </cell>
          <cell r="DS946">
            <v>0</v>
          </cell>
        </row>
        <row r="947">
          <cell r="DH947">
            <v>0</v>
          </cell>
          <cell r="DI947">
            <v>0</v>
          </cell>
          <cell r="DJ947">
            <v>0</v>
          </cell>
          <cell r="DK947">
            <v>0</v>
          </cell>
          <cell r="DL947">
            <v>0</v>
          </cell>
          <cell r="DM947">
            <v>0</v>
          </cell>
          <cell r="DN947">
            <v>0</v>
          </cell>
          <cell r="DO947">
            <v>0</v>
          </cell>
          <cell r="DP947">
            <v>0</v>
          </cell>
          <cell r="DQ947">
            <v>0</v>
          </cell>
          <cell r="DR947">
            <v>0</v>
          </cell>
          <cell r="DS947">
            <v>0</v>
          </cell>
        </row>
        <row r="948">
          <cell r="DH948">
            <v>0</v>
          </cell>
          <cell r="DI948">
            <v>0</v>
          </cell>
          <cell r="DJ948">
            <v>0</v>
          </cell>
          <cell r="DK948">
            <v>0</v>
          </cell>
          <cell r="DL948">
            <v>0</v>
          </cell>
          <cell r="DM948">
            <v>0</v>
          </cell>
          <cell r="DN948">
            <v>0</v>
          </cell>
          <cell r="DO948">
            <v>0</v>
          </cell>
          <cell r="DP948">
            <v>0</v>
          </cell>
          <cell r="DQ948">
            <v>0</v>
          </cell>
          <cell r="DR948">
            <v>0</v>
          </cell>
          <cell r="DS948">
            <v>0</v>
          </cell>
        </row>
        <row r="949">
          <cell r="DH949">
            <v>0</v>
          </cell>
          <cell r="DI949">
            <v>0</v>
          </cell>
          <cell r="DJ949">
            <v>0</v>
          </cell>
          <cell r="DK949">
            <v>0</v>
          </cell>
          <cell r="DL949">
            <v>0</v>
          </cell>
          <cell r="DM949">
            <v>0</v>
          </cell>
          <cell r="DN949">
            <v>0</v>
          </cell>
          <cell r="DO949">
            <v>0</v>
          </cell>
          <cell r="DP949">
            <v>0</v>
          </cell>
          <cell r="DQ949">
            <v>0</v>
          </cell>
          <cell r="DR949">
            <v>0</v>
          </cell>
          <cell r="DS949">
            <v>0</v>
          </cell>
        </row>
        <row r="950">
          <cell r="DH950">
            <v>0</v>
          </cell>
          <cell r="DI950">
            <v>0</v>
          </cell>
          <cell r="DJ950">
            <v>0</v>
          </cell>
          <cell r="DK950">
            <v>0</v>
          </cell>
          <cell r="DL950">
            <v>0</v>
          </cell>
          <cell r="DM950">
            <v>0</v>
          </cell>
          <cell r="DN950">
            <v>0</v>
          </cell>
          <cell r="DO950">
            <v>0</v>
          </cell>
          <cell r="DP950">
            <v>0</v>
          </cell>
          <cell r="DQ950">
            <v>0</v>
          </cell>
          <cell r="DR950">
            <v>0</v>
          </cell>
          <cell r="DS950">
            <v>0</v>
          </cell>
        </row>
        <row r="951">
          <cell r="DH951">
            <v>0</v>
          </cell>
          <cell r="DI951">
            <v>0</v>
          </cell>
          <cell r="DJ951">
            <v>0</v>
          </cell>
          <cell r="DK951">
            <v>0</v>
          </cell>
          <cell r="DL951">
            <v>0</v>
          </cell>
          <cell r="DM951">
            <v>0</v>
          </cell>
          <cell r="DN951">
            <v>0</v>
          </cell>
          <cell r="DO951">
            <v>0</v>
          </cell>
          <cell r="DP951">
            <v>0</v>
          </cell>
          <cell r="DQ951">
            <v>0</v>
          </cell>
          <cell r="DR951">
            <v>0</v>
          </cell>
          <cell r="DS951">
            <v>0</v>
          </cell>
        </row>
        <row r="952">
          <cell r="DH952">
            <v>0</v>
          </cell>
          <cell r="DI952">
            <v>0</v>
          </cell>
          <cell r="DJ952">
            <v>0</v>
          </cell>
          <cell r="DK952">
            <v>0</v>
          </cell>
          <cell r="DL952">
            <v>0</v>
          </cell>
          <cell r="DM952">
            <v>0</v>
          </cell>
          <cell r="DN952">
            <v>0</v>
          </cell>
          <cell r="DO952">
            <v>0</v>
          </cell>
          <cell r="DP952">
            <v>0</v>
          </cell>
          <cell r="DQ952">
            <v>0</v>
          </cell>
          <cell r="DR952">
            <v>0</v>
          </cell>
          <cell r="DS952">
            <v>0</v>
          </cell>
        </row>
        <row r="953">
          <cell r="DH953">
            <v>0</v>
          </cell>
          <cell r="DI953">
            <v>0</v>
          </cell>
          <cell r="DJ953">
            <v>0</v>
          </cell>
          <cell r="DK953">
            <v>0</v>
          </cell>
          <cell r="DL953">
            <v>0</v>
          </cell>
          <cell r="DM953">
            <v>0</v>
          </cell>
          <cell r="DN953">
            <v>0</v>
          </cell>
          <cell r="DO953">
            <v>0</v>
          </cell>
          <cell r="DP953">
            <v>0</v>
          </cell>
          <cell r="DQ953">
            <v>0</v>
          </cell>
          <cell r="DR953">
            <v>0</v>
          </cell>
          <cell r="DS953">
            <v>0</v>
          </cell>
        </row>
        <row r="954">
          <cell r="DH954">
            <v>0</v>
          </cell>
          <cell r="DI954">
            <v>0</v>
          </cell>
          <cell r="DJ954">
            <v>0</v>
          </cell>
          <cell r="DK954">
            <v>0</v>
          </cell>
          <cell r="DL954">
            <v>0</v>
          </cell>
          <cell r="DM954">
            <v>0</v>
          </cell>
          <cell r="DN954">
            <v>0</v>
          </cell>
          <cell r="DO954">
            <v>0</v>
          </cell>
          <cell r="DP954">
            <v>0</v>
          </cell>
          <cell r="DQ954">
            <v>0</v>
          </cell>
          <cell r="DR954">
            <v>0</v>
          </cell>
          <cell r="DS954">
            <v>0</v>
          </cell>
        </row>
        <row r="955">
          <cell r="DH955">
            <v>0</v>
          </cell>
          <cell r="DI955">
            <v>0</v>
          </cell>
          <cell r="DJ955">
            <v>0</v>
          </cell>
          <cell r="DK955">
            <v>0</v>
          </cell>
          <cell r="DL955">
            <v>0</v>
          </cell>
          <cell r="DM955">
            <v>0</v>
          </cell>
          <cell r="DN955">
            <v>0</v>
          </cell>
          <cell r="DO955">
            <v>0</v>
          </cell>
          <cell r="DP955">
            <v>0</v>
          </cell>
          <cell r="DQ955">
            <v>0</v>
          </cell>
          <cell r="DR955">
            <v>0</v>
          </cell>
          <cell r="DS955">
            <v>0</v>
          </cell>
        </row>
        <row r="956">
          <cell r="DH956">
            <v>0</v>
          </cell>
          <cell r="DI956">
            <v>0</v>
          </cell>
          <cell r="DJ956">
            <v>0</v>
          </cell>
          <cell r="DK956">
            <v>0</v>
          </cell>
          <cell r="DL956">
            <v>0</v>
          </cell>
          <cell r="DM956">
            <v>0</v>
          </cell>
          <cell r="DN956">
            <v>0</v>
          </cell>
          <cell r="DO956">
            <v>0</v>
          </cell>
          <cell r="DP956">
            <v>0</v>
          </cell>
          <cell r="DQ956">
            <v>0</v>
          </cell>
          <cell r="DR956">
            <v>0</v>
          </cell>
          <cell r="DS956">
            <v>0</v>
          </cell>
        </row>
        <row r="957">
          <cell r="DH957">
            <v>0</v>
          </cell>
          <cell r="DI957">
            <v>0</v>
          </cell>
          <cell r="DJ957">
            <v>0</v>
          </cell>
          <cell r="DK957">
            <v>0</v>
          </cell>
          <cell r="DL957">
            <v>0</v>
          </cell>
          <cell r="DM957">
            <v>0</v>
          </cell>
          <cell r="DN957">
            <v>0</v>
          </cell>
          <cell r="DO957">
            <v>0</v>
          </cell>
          <cell r="DP957">
            <v>0</v>
          </cell>
          <cell r="DQ957">
            <v>0</v>
          </cell>
          <cell r="DR957">
            <v>0</v>
          </cell>
          <cell r="DS957">
            <v>0</v>
          </cell>
        </row>
        <row r="958">
          <cell r="DH958">
            <v>0</v>
          </cell>
          <cell r="DI958">
            <v>0</v>
          </cell>
          <cell r="DJ958">
            <v>0</v>
          </cell>
          <cell r="DK958">
            <v>0</v>
          </cell>
          <cell r="DL958">
            <v>0</v>
          </cell>
          <cell r="DM958">
            <v>0</v>
          </cell>
          <cell r="DN958">
            <v>0</v>
          </cell>
          <cell r="DO958">
            <v>0</v>
          </cell>
          <cell r="DP958">
            <v>0</v>
          </cell>
          <cell r="DQ958">
            <v>0</v>
          </cell>
          <cell r="DR958">
            <v>0</v>
          </cell>
          <cell r="DS958">
            <v>0</v>
          </cell>
        </row>
        <row r="959">
          <cell r="DH959">
            <v>0</v>
          </cell>
          <cell r="DI959">
            <v>0</v>
          </cell>
          <cell r="DJ959">
            <v>0</v>
          </cell>
          <cell r="DK959">
            <v>0</v>
          </cell>
          <cell r="DL959">
            <v>0</v>
          </cell>
          <cell r="DM959">
            <v>0</v>
          </cell>
          <cell r="DN959">
            <v>0</v>
          </cell>
          <cell r="DO959">
            <v>0</v>
          </cell>
          <cell r="DP959">
            <v>0</v>
          </cell>
          <cell r="DQ959">
            <v>0</v>
          </cell>
          <cell r="DR959">
            <v>0</v>
          </cell>
          <cell r="DS959">
            <v>0</v>
          </cell>
        </row>
        <row r="960">
          <cell r="DH960">
            <v>0</v>
          </cell>
          <cell r="DI960">
            <v>0</v>
          </cell>
          <cell r="DJ960">
            <v>0</v>
          </cell>
          <cell r="DK960">
            <v>0</v>
          </cell>
          <cell r="DL960">
            <v>0</v>
          </cell>
          <cell r="DM960">
            <v>0</v>
          </cell>
          <cell r="DN960">
            <v>0</v>
          </cell>
          <cell r="DO960">
            <v>0</v>
          </cell>
          <cell r="DP960">
            <v>0</v>
          </cell>
          <cell r="DQ960">
            <v>0</v>
          </cell>
          <cell r="DR960">
            <v>0</v>
          </cell>
          <cell r="DS960">
            <v>0</v>
          </cell>
        </row>
        <row r="961">
          <cell r="DH961">
            <v>0</v>
          </cell>
          <cell r="DI961">
            <v>0</v>
          </cell>
          <cell r="DJ961">
            <v>0</v>
          </cell>
          <cell r="DK961">
            <v>0</v>
          </cell>
          <cell r="DL961">
            <v>0</v>
          </cell>
          <cell r="DM961">
            <v>0</v>
          </cell>
          <cell r="DN961">
            <v>0</v>
          </cell>
          <cell r="DO961">
            <v>0</v>
          </cell>
          <cell r="DP961">
            <v>0</v>
          </cell>
          <cell r="DQ961">
            <v>0</v>
          </cell>
          <cell r="DR961">
            <v>0</v>
          </cell>
          <cell r="DS961">
            <v>0</v>
          </cell>
        </row>
        <row r="962">
          <cell r="DH962">
            <v>0</v>
          </cell>
          <cell r="DI962">
            <v>0</v>
          </cell>
          <cell r="DJ962">
            <v>0</v>
          </cell>
          <cell r="DK962">
            <v>0</v>
          </cell>
          <cell r="DL962">
            <v>0</v>
          </cell>
          <cell r="DM962">
            <v>0</v>
          </cell>
          <cell r="DN962">
            <v>0</v>
          </cell>
          <cell r="DO962">
            <v>0</v>
          </cell>
          <cell r="DP962">
            <v>0</v>
          </cell>
          <cell r="DQ962">
            <v>0</v>
          </cell>
          <cell r="DR962">
            <v>0</v>
          </cell>
          <cell r="DS962">
            <v>0</v>
          </cell>
        </row>
        <row r="963">
          <cell r="DH963">
            <v>0</v>
          </cell>
          <cell r="DI963">
            <v>0</v>
          </cell>
          <cell r="DJ963">
            <v>0</v>
          </cell>
          <cell r="DK963">
            <v>0</v>
          </cell>
          <cell r="DL963">
            <v>0</v>
          </cell>
          <cell r="DM963">
            <v>0</v>
          </cell>
          <cell r="DN963">
            <v>0</v>
          </cell>
          <cell r="DO963">
            <v>0</v>
          </cell>
          <cell r="DP963">
            <v>0</v>
          </cell>
          <cell r="DQ963">
            <v>0</v>
          </cell>
          <cell r="DR963">
            <v>0</v>
          </cell>
          <cell r="DS963">
            <v>0</v>
          </cell>
        </row>
        <row r="964">
          <cell r="DH964">
            <v>0</v>
          </cell>
          <cell r="DI964">
            <v>0</v>
          </cell>
          <cell r="DJ964">
            <v>0</v>
          </cell>
          <cell r="DK964">
            <v>0</v>
          </cell>
          <cell r="DL964">
            <v>0</v>
          </cell>
          <cell r="DM964">
            <v>0</v>
          </cell>
          <cell r="DN964">
            <v>0</v>
          </cell>
          <cell r="DO964">
            <v>0</v>
          </cell>
          <cell r="DP964">
            <v>0</v>
          </cell>
          <cell r="DQ964">
            <v>0</v>
          </cell>
          <cell r="DR964">
            <v>0</v>
          </cell>
          <cell r="DS964">
            <v>0</v>
          </cell>
        </row>
        <row r="965">
          <cell r="DH965">
            <v>0</v>
          </cell>
          <cell r="DI965">
            <v>0</v>
          </cell>
          <cell r="DJ965">
            <v>0</v>
          </cell>
          <cell r="DK965">
            <v>0</v>
          </cell>
          <cell r="DL965">
            <v>0</v>
          </cell>
          <cell r="DM965">
            <v>0</v>
          </cell>
          <cell r="DN965">
            <v>0</v>
          </cell>
          <cell r="DO965">
            <v>0</v>
          </cell>
          <cell r="DP965">
            <v>0</v>
          </cell>
          <cell r="DQ965">
            <v>0</v>
          </cell>
          <cell r="DR965">
            <v>0</v>
          </cell>
          <cell r="DS965">
            <v>0</v>
          </cell>
        </row>
        <row r="966">
          <cell r="DH966">
            <v>0</v>
          </cell>
          <cell r="DI966">
            <v>0</v>
          </cell>
          <cell r="DJ966">
            <v>0</v>
          </cell>
          <cell r="DK966">
            <v>0</v>
          </cell>
          <cell r="DL966">
            <v>0</v>
          </cell>
          <cell r="DM966">
            <v>0</v>
          </cell>
          <cell r="DN966">
            <v>0</v>
          </cell>
          <cell r="DO966">
            <v>0</v>
          </cell>
          <cell r="DP966">
            <v>0</v>
          </cell>
          <cell r="DQ966">
            <v>0</v>
          </cell>
          <cell r="DR966">
            <v>0</v>
          </cell>
          <cell r="DS966">
            <v>0</v>
          </cell>
        </row>
        <row r="967">
          <cell r="DH967">
            <v>0</v>
          </cell>
          <cell r="DI967">
            <v>0</v>
          </cell>
          <cell r="DJ967">
            <v>0</v>
          </cell>
          <cell r="DK967">
            <v>0</v>
          </cell>
          <cell r="DL967">
            <v>0</v>
          </cell>
          <cell r="DM967">
            <v>0</v>
          </cell>
          <cell r="DN967">
            <v>0</v>
          </cell>
          <cell r="DO967">
            <v>0</v>
          </cell>
          <cell r="DP967">
            <v>0</v>
          </cell>
          <cell r="DQ967">
            <v>0</v>
          </cell>
          <cell r="DR967">
            <v>0</v>
          </cell>
          <cell r="DS967">
            <v>0</v>
          </cell>
        </row>
        <row r="968">
          <cell r="DH968">
            <v>0</v>
          </cell>
          <cell r="DI968">
            <v>0</v>
          </cell>
          <cell r="DJ968">
            <v>0</v>
          </cell>
          <cell r="DK968">
            <v>0</v>
          </cell>
          <cell r="DL968">
            <v>0</v>
          </cell>
          <cell r="DM968">
            <v>0</v>
          </cell>
          <cell r="DN968">
            <v>0</v>
          </cell>
          <cell r="DO968">
            <v>0</v>
          </cell>
          <cell r="DP968">
            <v>0</v>
          </cell>
          <cell r="DQ968">
            <v>0</v>
          </cell>
          <cell r="DR968">
            <v>0</v>
          </cell>
          <cell r="DS968">
            <v>0</v>
          </cell>
        </row>
        <row r="969">
          <cell r="DH969">
            <v>0</v>
          </cell>
          <cell r="DI969">
            <v>0</v>
          </cell>
          <cell r="DJ969">
            <v>0</v>
          </cell>
          <cell r="DK969">
            <v>0</v>
          </cell>
          <cell r="DL969">
            <v>0</v>
          </cell>
          <cell r="DM969">
            <v>0</v>
          </cell>
          <cell r="DN969">
            <v>0</v>
          </cell>
          <cell r="DO969">
            <v>0</v>
          </cell>
          <cell r="DP969">
            <v>0</v>
          </cell>
          <cell r="DQ969">
            <v>0</v>
          </cell>
          <cell r="DR969">
            <v>0</v>
          </cell>
          <cell r="DS969">
            <v>0</v>
          </cell>
        </row>
        <row r="970">
          <cell r="DH970">
            <v>0</v>
          </cell>
          <cell r="DI970">
            <v>0</v>
          </cell>
          <cell r="DJ970">
            <v>0</v>
          </cell>
          <cell r="DK970">
            <v>0</v>
          </cell>
          <cell r="DL970">
            <v>0</v>
          </cell>
          <cell r="DM970">
            <v>0</v>
          </cell>
          <cell r="DN970">
            <v>0</v>
          </cell>
          <cell r="DO970">
            <v>0</v>
          </cell>
          <cell r="DP970">
            <v>0</v>
          </cell>
          <cell r="DQ970">
            <v>0</v>
          </cell>
          <cell r="DR970">
            <v>0</v>
          </cell>
          <cell r="DS970">
            <v>0</v>
          </cell>
        </row>
        <row r="971">
          <cell r="DH971">
            <v>0</v>
          </cell>
          <cell r="DI971">
            <v>0</v>
          </cell>
          <cell r="DJ971">
            <v>0</v>
          </cell>
          <cell r="DK971">
            <v>0</v>
          </cell>
          <cell r="DL971">
            <v>0</v>
          </cell>
          <cell r="DM971">
            <v>0</v>
          </cell>
          <cell r="DN971">
            <v>0</v>
          </cell>
          <cell r="DO971">
            <v>0</v>
          </cell>
          <cell r="DP971">
            <v>0</v>
          </cell>
          <cell r="DQ971">
            <v>0</v>
          </cell>
          <cell r="DR971">
            <v>0</v>
          </cell>
          <cell r="DS971">
            <v>0</v>
          </cell>
        </row>
        <row r="972">
          <cell r="DH972">
            <v>0</v>
          </cell>
          <cell r="DI972">
            <v>0</v>
          </cell>
          <cell r="DJ972">
            <v>0</v>
          </cell>
          <cell r="DK972">
            <v>0</v>
          </cell>
          <cell r="DL972">
            <v>0</v>
          </cell>
          <cell r="DM972">
            <v>0</v>
          </cell>
          <cell r="DN972">
            <v>0</v>
          </cell>
          <cell r="DO972">
            <v>0</v>
          </cell>
          <cell r="DP972">
            <v>0</v>
          </cell>
          <cell r="DQ972">
            <v>0</v>
          </cell>
          <cell r="DR972">
            <v>0</v>
          </cell>
          <cell r="DS972">
            <v>0</v>
          </cell>
        </row>
        <row r="973">
          <cell r="DH973">
            <v>0</v>
          </cell>
          <cell r="DI973">
            <v>0</v>
          </cell>
          <cell r="DJ973">
            <v>0</v>
          </cell>
          <cell r="DK973">
            <v>0</v>
          </cell>
          <cell r="DL973">
            <v>0</v>
          </cell>
          <cell r="DM973">
            <v>0</v>
          </cell>
          <cell r="DN973">
            <v>0</v>
          </cell>
          <cell r="DO973">
            <v>0</v>
          </cell>
          <cell r="DP973">
            <v>0</v>
          </cell>
          <cell r="DQ973">
            <v>0</v>
          </cell>
          <cell r="DR973">
            <v>0</v>
          </cell>
          <cell r="DS973">
            <v>0</v>
          </cell>
        </row>
        <row r="974">
          <cell r="DH974">
            <v>0</v>
          </cell>
          <cell r="DI974">
            <v>0</v>
          </cell>
          <cell r="DJ974">
            <v>0</v>
          </cell>
          <cell r="DK974">
            <v>0</v>
          </cell>
          <cell r="DL974">
            <v>0</v>
          </cell>
          <cell r="DM974">
            <v>0</v>
          </cell>
          <cell r="DN974">
            <v>0</v>
          </cell>
          <cell r="DO974">
            <v>0</v>
          </cell>
          <cell r="DP974">
            <v>0</v>
          </cell>
          <cell r="DQ974">
            <v>0</v>
          </cell>
          <cell r="DR974">
            <v>0</v>
          </cell>
          <cell r="DS974">
            <v>0</v>
          </cell>
        </row>
        <row r="975">
          <cell r="DH975">
            <v>0</v>
          </cell>
          <cell r="DI975">
            <v>0</v>
          </cell>
          <cell r="DJ975">
            <v>0</v>
          </cell>
          <cell r="DK975">
            <v>0</v>
          </cell>
          <cell r="DL975">
            <v>0</v>
          </cell>
          <cell r="DM975">
            <v>0</v>
          </cell>
          <cell r="DN975">
            <v>0</v>
          </cell>
          <cell r="DO975">
            <v>0</v>
          </cell>
          <cell r="DP975">
            <v>0</v>
          </cell>
          <cell r="DQ975">
            <v>0</v>
          </cell>
          <cell r="DR975">
            <v>0</v>
          </cell>
          <cell r="DS975">
            <v>0</v>
          </cell>
        </row>
        <row r="976">
          <cell r="DH976">
            <v>0</v>
          </cell>
          <cell r="DI976">
            <v>0</v>
          </cell>
          <cell r="DJ976">
            <v>0</v>
          </cell>
          <cell r="DK976">
            <v>0</v>
          </cell>
          <cell r="DL976">
            <v>0</v>
          </cell>
          <cell r="DM976">
            <v>0</v>
          </cell>
          <cell r="DN976">
            <v>0</v>
          </cell>
          <cell r="DO976">
            <v>0</v>
          </cell>
          <cell r="DP976">
            <v>0</v>
          </cell>
          <cell r="DQ976">
            <v>0</v>
          </cell>
          <cell r="DR976">
            <v>0</v>
          </cell>
          <cell r="DS976">
            <v>0</v>
          </cell>
        </row>
        <row r="977">
          <cell r="DH977">
            <v>0</v>
          </cell>
          <cell r="DI977">
            <v>0</v>
          </cell>
          <cell r="DJ977">
            <v>0</v>
          </cell>
          <cell r="DK977">
            <v>0</v>
          </cell>
          <cell r="DL977">
            <v>0</v>
          </cell>
          <cell r="DM977">
            <v>0</v>
          </cell>
          <cell r="DN977">
            <v>0</v>
          </cell>
          <cell r="DO977">
            <v>0</v>
          </cell>
          <cell r="DP977">
            <v>0</v>
          </cell>
          <cell r="DQ977">
            <v>0</v>
          </cell>
          <cell r="DR977">
            <v>0</v>
          </cell>
          <cell r="DS977">
            <v>0</v>
          </cell>
        </row>
        <row r="978">
          <cell r="DH978">
            <v>0</v>
          </cell>
          <cell r="DI978">
            <v>0</v>
          </cell>
          <cell r="DJ978">
            <v>0</v>
          </cell>
          <cell r="DK978">
            <v>0</v>
          </cell>
          <cell r="DL978">
            <v>0</v>
          </cell>
          <cell r="DM978">
            <v>0</v>
          </cell>
          <cell r="DN978">
            <v>0</v>
          </cell>
          <cell r="DO978">
            <v>0</v>
          </cell>
          <cell r="DP978">
            <v>0</v>
          </cell>
          <cell r="DQ978">
            <v>0</v>
          </cell>
          <cell r="DR978">
            <v>0</v>
          </cell>
          <cell r="DS978">
            <v>0</v>
          </cell>
        </row>
        <row r="979">
          <cell r="DH979">
            <v>0</v>
          </cell>
          <cell r="DI979">
            <v>0</v>
          </cell>
          <cell r="DJ979">
            <v>0</v>
          </cell>
          <cell r="DK979">
            <v>0</v>
          </cell>
          <cell r="DL979">
            <v>0</v>
          </cell>
          <cell r="DM979">
            <v>0</v>
          </cell>
          <cell r="DN979">
            <v>0</v>
          </cell>
          <cell r="DO979">
            <v>0</v>
          </cell>
          <cell r="DP979">
            <v>0</v>
          </cell>
          <cell r="DQ979">
            <v>0</v>
          </cell>
          <cell r="DR979">
            <v>0</v>
          </cell>
          <cell r="DS979">
            <v>0</v>
          </cell>
        </row>
        <row r="980">
          <cell r="DH980">
            <v>0</v>
          </cell>
          <cell r="DI980">
            <v>0</v>
          </cell>
          <cell r="DJ980">
            <v>0</v>
          </cell>
          <cell r="DK980">
            <v>0</v>
          </cell>
          <cell r="DL980">
            <v>0</v>
          </cell>
          <cell r="DM980">
            <v>0</v>
          </cell>
          <cell r="DN980">
            <v>0</v>
          </cell>
          <cell r="DO980">
            <v>0</v>
          </cell>
          <cell r="DP980">
            <v>0</v>
          </cell>
          <cell r="DQ980">
            <v>0</v>
          </cell>
          <cell r="DR980">
            <v>0</v>
          </cell>
          <cell r="DS980">
            <v>0</v>
          </cell>
        </row>
        <row r="981">
          <cell r="DH981">
            <v>0</v>
          </cell>
          <cell r="DI981">
            <v>0</v>
          </cell>
          <cell r="DJ981">
            <v>0</v>
          </cell>
          <cell r="DK981">
            <v>0</v>
          </cell>
          <cell r="DL981">
            <v>0</v>
          </cell>
          <cell r="DM981">
            <v>0</v>
          </cell>
          <cell r="DN981">
            <v>0</v>
          </cell>
          <cell r="DO981">
            <v>0</v>
          </cell>
          <cell r="DP981">
            <v>0</v>
          </cell>
          <cell r="DQ981">
            <v>0</v>
          </cell>
          <cell r="DR981">
            <v>0</v>
          </cell>
          <cell r="DS981">
            <v>0</v>
          </cell>
        </row>
        <row r="982">
          <cell r="DH982">
            <v>0</v>
          </cell>
          <cell r="DI982">
            <v>0</v>
          </cell>
          <cell r="DJ982">
            <v>0</v>
          </cell>
          <cell r="DK982">
            <v>0</v>
          </cell>
          <cell r="DL982">
            <v>0</v>
          </cell>
          <cell r="DM982">
            <v>0</v>
          </cell>
          <cell r="DN982">
            <v>0</v>
          </cell>
          <cell r="DO982">
            <v>0</v>
          </cell>
          <cell r="DP982">
            <v>0</v>
          </cell>
          <cell r="DQ982">
            <v>0</v>
          </cell>
          <cell r="DR982">
            <v>0</v>
          </cell>
          <cell r="DS982">
            <v>0</v>
          </cell>
        </row>
        <row r="983">
          <cell r="DH983">
            <v>0</v>
          </cell>
          <cell r="DI983">
            <v>0</v>
          </cell>
          <cell r="DJ983">
            <v>0</v>
          </cell>
          <cell r="DK983">
            <v>0</v>
          </cell>
          <cell r="DL983">
            <v>0</v>
          </cell>
          <cell r="DM983">
            <v>0</v>
          </cell>
          <cell r="DN983">
            <v>0</v>
          </cell>
          <cell r="DO983">
            <v>0</v>
          </cell>
          <cell r="DP983">
            <v>0</v>
          </cell>
          <cell r="DQ983">
            <v>0</v>
          </cell>
          <cell r="DR983">
            <v>0</v>
          </cell>
          <cell r="DS983">
            <v>0</v>
          </cell>
        </row>
        <row r="984">
          <cell r="DH984">
            <v>0</v>
          </cell>
          <cell r="DI984">
            <v>0</v>
          </cell>
          <cell r="DJ984">
            <v>0</v>
          </cell>
          <cell r="DK984">
            <v>0</v>
          </cell>
          <cell r="DL984">
            <v>0</v>
          </cell>
          <cell r="DM984">
            <v>0</v>
          </cell>
          <cell r="DN984">
            <v>0</v>
          </cell>
          <cell r="DO984">
            <v>0</v>
          </cell>
          <cell r="DP984">
            <v>0</v>
          </cell>
          <cell r="DQ984">
            <v>0</v>
          </cell>
          <cell r="DR984">
            <v>0</v>
          </cell>
          <cell r="DS984">
            <v>0</v>
          </cell>
        </row>
        <row r="985">
          <cell r="DH985">
            <v>0</v>
          </cell>
          <cell r="DI985">
            <v>0</v>
          </cell>
          <cell r="DJ985">
            <v>0</v>
          </cell>
          <cell r="DK985">
            <v>0</v>
          </cell>
          <cell r="DL985">
            <v>0</v>
          </cell>
          <cell r="DM985">
            <v>0</v>
          </cell>
          <cell r="DN985">
            <v>0</v>
          </cell>
          <cell r="DO985">
            <v>0</v>
          </cell>
          <cell r="DP985">
            <v>0</v>
          </cell>
          <cell r="DQ985">
            <v>0</v>
          </cell>
          <cell r="DR985">
            <v>0</v>
          </cell>
          <cell r="DS985">
            <v>0</v>
          </cell>
        </row>
        <row r="986">
          <cell r="DH986">
            <v>0</v>
          </cell>
          <cell r="DI986">
            <v>0</v>
          </cell>
          <cell r="DJ986">
            <v>0</v>
          </cell>
          <cell r="DK986">
            <v>0</v>
          </cell>
          <cell r="DL986">
            <v>0</v>
          </cell>
          <cell r="DM986">
            <v>0</v>
          </cell>
          <cell r="DN986">
            <v>0</v>
          </cell>
          <cell r="DO986">
            <v>0</v>
          </cell>
          <cell r="DP986">
            <v>0</v>
          </cell>
          <cell r="DQ986">
            <v>0</v>
          </cell>
          <cell r="DR986">
            <v>0</v>
          </cell>
          <cell r="DS986">
            <v>0</v>
          </cell>
        </row>
        <row r="987">
          <cell r="DH987">
            <v>0</v>
          </cell>
          <cell r="DI987">
            <v>0</v>
          </cell>
          <cell r="DJ987">
            <v>0</v>
          </cell>
          <cell r="DK987">
            <v>0</v>
          </cell>
          <cell r="DL987">
            <v>0</v>
          </cell>
          <cell r="DM987">
            <v>0</v>
          </cell>
          <cell r="DN987">
            <v>0</v>
          </cell>
          <cell r="DO987">
            <v>0</v>
          </cell>
          <cell r="DP987">
            <v>0</v>
          </cell>
          <cell r="DQ987">
            <v>0</v>
          </cell>
          <cell r="DR987">
            <v>0</v>
          </cell>
          <cell r="DS987">
            <v>0</v>
          </cell>
        </row>
        <row r="988">
          <cell r="DH988">
            <v>0</v>
          </cell>
          <cell r="DI988">
            <v>0</v>
          </cell>
          <cell r="DJ988">
            <v>0</v>
          </cell>
          <cell r="DK988">
            <v>0</v>
          </cell>
          <cell r="DL988">
            <v>0</v>
          </cell>
          <cell r="DM988">
            <v>0</v>
          </cell>
          <cell r="DN988">
            <v>0</v>
          </cell>
          <cell r="DO988">
            <v>0</v>
          </cell>
          <cell r="DP988">
            <v>0</v>
          </cell>
          <cell r="DQ988">
            <v>0</v>
          </cell>
          <cell r="DR988">
            <v>0</v>
          </cell>
          <cell r="DS988">
            <v>0</v>
          </cell>
        </row>
        <row r="989">
          <cell r="DH989">
            <v>0</v>
          </cell>
          <cell r="DI989">
            <v>0</v>
          </cell>
          <cell r="DJ989">
            <v>0</v>
          </cell>
          <cell r="DK989">
            <v>0</v>
          </cell>
          <cell r="DL989">
            <v>0</v>
          </cell>
          <cell r="DM989">
            <v>0</v>
          </cell>
          <cell r="DN989">
            <v>0</v>
          </cell>
          <cell r="DO989">
            <v>0</v>
          </cell>
          <cell r="DP989">
            <v>0</v>
          </cell>
          <cell r="DQ989">
            <v>0</v>
          </cell>
          <cell r="DR989">
            <v>0</v>
          </cell>
          <cell r="DS989">
            <v>0</v>
          </cell>
        </row>
        <row r="990">
          <cell r="DH990">
            <v>0</v>
          </cell>
          <cell r="DI990">
            <v>0</v>
          </cell>
          <cell r="DJ990">
            <v>0</v>
          </cell>
          <cell r="DK990">
            <v>0</v>
          </cell>
          <cell r="DL990">
            <v>0</v>
          </cell>
          <cell r="DM990">
            <v>0</v>
          </cell>
          <cell r="DN990">
            <v>0</v>
          </cell>
          <cell r="DO990">
            <v>0</v>
          </cell>
          <cell r="DP990">
            <v>0</v>
          </cell>
          <cell r="DQ990">
            <v>0</v>
          </cell>
          <cell r="DR990">
            <v>0</v>
          </cell>
          <cell r="DS990">
            <v>0</v>
          </cell>
        </row>
        <row r="991">
          <cell r="DH991">
            <v>0</v>
          </cell>
          <cell r="DI991">
            <v>0</v>
          </cell>
          <cell r="DJ991">
            <v>0</v>
          </cell>
          <cell r="DK991">
            <v>0</v>
          </cell>
          <cell r="DL991">
            <v>0</v>
          </cell>
          <cell r="DM991">
            <v>0</v>
          </cell>
          <cell r="DN991">
            <v>0</v>
          </cell>
          <cell r="DO991">
            <v>0</v>
          </cell>
          <cell r="DP991">
            <v>0</v>
          </cell>
          <cell r="DQ991">
            <v>0</v>
          </cell>
          <cell r="DR991">
            <v>0</v>
          </cell>
          <cell r="DS991">
            <v>0</v>
          </cell>
        </row>
        <row r="992">
          <cell r="DH992">
            <v>0</v>
          </cell>
          <cell r="DI992">
            <v>0</v>
          </cell>
          <cell r="DJ992">
            <v>0</v>
          </cell>
          <cell r="DK992">
            <v>0</v>
          </cell>
          <cell r="DL992">
            <v>0</v>
          </cell>
          <cell r="DM992">
            <v>0</v>
          </cell>
          <cell r="DN992">
            <v>0</v>
          </cell>
          <cell r="DO992">
            <v>0</v>
          </cell>
          <cell r="DP992">
            <v>0</v>
          </cell>
          <cell r="DQ992">
            <v>0</v>
          </cell>
          <cell r="DR992">
            <v>0</v>
          </cell>
          <cell r="DS992">
            <v>0</v>
          </cell>
        </row>
        <row r="993">
          <cell r="DH993">
            <v>0</v>
          </cell>
          <cell r="DI993">
            <v>0</v>
          </cell>
          <cell r="DJ993">
            <v>0</v>
          </cell>
          <cell r="DK993">
            <v>0</v>
          </cell>
          <cell r="DL993">
            <v>0</v>
          </cell>
          <cell r="DM993">
            <v>0</v>
          </cell>
          <cell r="DN993">
            <v>0</v>
          </cell>
          <cell r="DO993">
            <v>0</v>
          </cell>
          <cell r="DP993">
            <v>0</v>
          </cell>
          <cell r="DQ993">
            <v>0</v>
          </cell>
          <cell r="DR993">
            <v>0</v>
          </cell>
          <cell r="DS993">
            <v>0</v>
          </cell>
        </row>
        <row r="994">
          <cell r="DH994">
            <v>0</v>
          </cell>
          <cell r="DI994">
            <v>0</v>
          </cell>
          <cell r="DJ994">
            <v>0</v>
          </cell>
          <cell r="DK994">
            <v>0</v>
          </cell>
          <cell r="DL994">
            <v>0</v>
          </cell>
          <cell r="DM994">
            <v>0</v>
          </cell>
          <cell r="DN994">
            <v>0</v>
          </cell>
          <cell r="DO994">
            <v>0</v>
          </cell>
          <cell r="DP994">
            <v>0</v>
          </cell>
          <cell r="DQ994">
            <v>0</v>
          </cell>
          <cell r="DR994">
            <v>0</v>
          </cell>
          <cell r="DS994">
            <v>0</v>
          </cell>
        </row>
        <row r="995">
          <cell r="DH995">
            <v>0</v>
          </cell>
          <cell r="DI995">
            <v>0</v>
          </cell>
          <cell r="DJ995">
            <v>0</v>
          </cell>
          <cell r="DK995">
            <v>0</v>
          </cell>
          <cell r="DL995">
            <v>0</v>
          </cell>
          <cell r="DM995">
            <v>0</v>
          </cell>
          <cell r="DN995">
            <v>0</v>
          </cell>
          <cell r="DO995">
            <v>0</v>
          </cell>
          <cell r="DP995">
            <v>0</v>
          </cell>
          <cell r="DQ995">
            <v>0</v>
          </cell>
          <cell r="DR995">
            <v>0</v>
          </cell>
          <cell r="DS995">
            <v>0</v>
          </cell>
        </row>
        <row r="996">
          <cell r="DH996">
            <v>0</v>
          </cell>
          <cell r="DI996">
            <v>0</v>
          </cell>
          <cell r="DJ996">
            <v>0</v>
          </cell>
          <cell r="DK996">
            <v>0</v>
          </cell>
          <cell r="DL996">
            <v>0</v>
          </cell>
          <cell r="DM996">
            <v>0</v>
          </cell>
          <cell r="DN996">
            <v>0</v>
          </cell>
          <cell r="DO996">
            <v>0</v>
          </cell>
          <cell r="DP996">
            <v>0</v>
          </cell>
          <cell r="DQ996">
            <v>0</v>
          </cell>
          <cell r="DR996">
            <v>0</v>
          </cell>
          <cell r="DS996">
            <v>0</v>
          </cell>
        </row>
        <row r="997">
          <cell r="DH997">
            <v>0</v>
          </cell>
          <cell r="DI997">
            <v>0</v>
          </cell>
          <cell r="DJ997">
            <v>0</v>
          </cell>
          <cell r="DK997">
            <v>0</v>
          </cell>
          <cell r="DL997">
            <v>0</v>
          </cell>
          <cell r="DM997">
            <v>0</v>
          </cell>
          <cell r="DN997">
            <v>0</v>
          </cell>
          <cell r="DO997">
            <v>0</v>
          </cell>
          <cell r="DP997">
            <v>0</v>
          </cell>
          <cell r="DQ997">
            <v>0</v>
          </cell>
          <cell r="DR997">
            <v>0</v>
          </cell>
          <cell r="DS997">
            <v>0</v>
          </cell>
        </row>
        <row r="998">
          <cell r="DH998">
            <v>0</v>
          </cell>
          <cell r="DI998">
            <v>0</v>
          </cell>
          <cell r="DJ998">
            <v>0</v>
          </cell>
          <cell r="DK998">
            <v>0</v>
          </cell>
          <cell r="DL998">
            <v>0</v>
          </cell>
          <cell r="DM998">
            <v>0</v>
          </cell>
          <cell r="DN998">
            <v>0</v>
          </cell>
          <cell r="DO998">
            <v>0</v>
          </cell>
          <cell r="DP998">
            <v>0</v>
          </cell>
          <cell r="DQ998">
            <v>0</v>
          </cell>
          <cell r="DR998">
            <v>0</v>
          </cell>
          <cell r="DS998">
            <v>0</v>
          </cell>
        </row>
        <row r="999">
          <cell r="DH999">
            <v>0</v>
          </cell>
          <cell r="DI999">
            <v>0</v>
          </cell>
          <cell r="DJ999">
            <v>0</v>
          </cell>
          <cell r="DK999">
            <v>0</v>
          </cell>
          <cell r="DL999">
            <v>0</v>
          </cell>
          <cell r="DM999">
            <v>0</v>
          </cell>
          <cell r="DN999">
            <v>0</v>
          </cell>
          <cell r="DO999">
            <v>0</v>
          </cell>
          <cell r="DP999">
            <v>0</v>
          </cell>
          <cell r="DQ999">
            <v>0</v>
          </cell>
          <cell r="DR999">
            <v>0</v>
          </cell>
          <cell r="DS999">
            <v>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2">
          <cell r="B2" t="str">
            <v>FV33</v>
          </cell>
          <cell r="C2" t="str">
            <v>FV37</v>
          </cell>
          <cell r="D2" t="str">
            <v>FV38</v>
          </cell>
          <cell r="E2" t="str">
            <v>FV50</v>
          </cell>
          <cell r="F2" t="str">
            <v>FV52</v>
          </cell>
          <cell r="G2" t="str">
            <v>FV56</v>
          </cell>
          <cell r="H2" t="str">
            <v>FV58</v>
          </cell>
          <cell r="I2" t="str">
            <v>FV59</v>
          </cell>
          <cell r="J2" t="str">
            <v>FW61</v>
          </cell>
          <cell r="K2" t="str">
            <v>FW62</v>
          </cell>
          <cell r="L2" t="str">
            <v>FW63</v>
          </cell>
          <cell r="M2" t="str">
            <v>FW64</v>
          </cell>
          <cell r="N2" t="str">
            <v>FW81</v>
          </cell>
          <cell r="O2" t="str">
            <v>FW86</v>
          </cell>
          <cell r="P2" t="str">
            <v>FW91</v>
          </cell>
          <cell r="Q2" t="str">
            <v>FW93</v>
          </cell>
          <cell r="R2" t="str">
            <v>FW96</v>
          </cell>
          <cell r="S2" t="str">
            <v>PROMOTORA</v>
          </cell>
        </row>
        <row r="3">
          <cell r="B3" t="str">
            <v>FV38</v>
          </cell>
          <cell r="C3">
            <v>0</v>
          </cell>
          <cell r="E3">
            <v>0</v>
          </cell>
          <cell r="F3">
            <v>0</v>
          </cell>
          <cell r="G3">
            <v>0</v>
          </cell>
          <cell r="H3">
            <v>0</v>
          </cell>
          <cell r="I3">
            <v>0</v>
          </cell>
          <cell r="J3">
            <v>0</v>
          </cell>
          <cell r="K3">
            <v>0</v>
          </cell>
          <cell r="L3">
            <v>0</v>
          </cell>
          <cell r="M3">
            <v>0</v>
          </cell>
          <cell r="N3">
            <v>0</v>
          </cell>
          <cell r="O3">
            <v>0</v>
          </cell>
          <cell r="P3">
            <v>0</v>
          </cell>
          <cell r="Q3">
            <v>0</v>
          </cell>
          <cell r="R3">
            <v>0</v>
          </cell>
          <cell r="S3">
            <v>0</v>
          </cell>
        </row>
        <row r="4">
          <cell r="B4" t="str">
            <v>FV52</v>
          </cell>
          <cell r="C4">
            <v>0</v>
          </cell>
          <cell r="D4">
            <v>0</v>
          </cell>
          <cell r="E4">
            <v>0</v>
          </cell>
          <cell r="G4">
            <v>0</v>
          </cell>
          <cell r="H4">
            <v>0</v>
          </cell>
          <cell r="I4">
            <v>0</v>
          </cell>
          <cell r="J4">
            <v>0</v>
          </cell>
          <cell r="K4">
            <v>0</v>
          </cell>
          <cell r="L4">
            <v>0</v>
          </cell>
          <cell r="M4">
            <v>0</v>
          </cell>
          <cell r="N4">
            <v>0</v>
          </cell>
          <cell r="O4">
            <v>0</v>
          </cell>
          <cell r="P4">
            <v>0</v>
          </cell>
          <cell r="Q4">
            <v>0</v>
          </cell>
          <cell r="R4">
            <v>0</v>
          </cell>
          <cell r="S4">
            <v>0</v>
          </cell>
        </row>
        <row r="5">
          <cell r="B5" t="str">
            <v>FV38</v>
          </cell>
          <cell r="C5" t="str">
            <v>FW61</v>
          </cell>
          <cell r="D5" t="str">
            <v>FW63</v>
          </cell>
          <cell r="E5" t="str">
            <v>FW64</v>
          </cell>
          <cell r="F5" t="str">
            <v>FW81</v>
          </cell>
          <cell r="G5">
            <v>0</v>
          </cell>
          <cell r="H5">
            <v>0</v>
          </cell>
          <cell r="I5">
            <v>0</v>
          </cell>
          <cell r="K5">
            <v>0</v>
          </cell>
          <cell r="O5">
            <v>0</v>
          </cell>
          <cell r="P5">
            <v>0</v>
          </cell>
          <cell r="Q5">
            <v>0</v>
          </cell>
          <cell r="R5">
            <v>0</v>
          </cell>
          <cell r="S5">
            <v>0</v>
          </cell>
        </row>
        <row r="6">
          <cell r="B6" t="str">
            <v>FW62</v>
          </cell>
          <cell r="C6" t="str">
            <v>FW63</v>
          </cell>
          <cell r="D6" t="str">
            <v>FW96</v>
          </cell>
          <cell r="E6">
            <v>0</v>
          </cell>
          <cell r="F6">
            <v>0</v>
          </cell>
          <cell r="G6">
            <v>0</v>
          </cell>
          <cell r="H6">
            <v>0</v>
          </cell>
          <cell r="I6">
            <v>0</v>
          </cell>
          <cell r="J6">
            <v>0</v>
          </cell>
          <cell r="M6">
            <v>0</v>
          </cell>
          <cell r="N6">
            <v>0</v>
          </cell>
          <cell r="O6">
            <v>0</v>
          </cell>
          <cell r="P6">
            <v>0</v>
          </cell>
          <cell r="Q6">
            <v>0</v>
          </cell>
          <cell r="S6">
            <v>0</v>
          </cell>
        </row>
        <row r="7">
          <cell r="B7" t="str">
            <v>FW61</v>
          </cell>
          <cell r="C7" t="str">
            <v>FW62</v>
          </cell>
          <cell r="D7" t="str">
            <v>FW64</v>
          </cell>
          <cell r="E7" t="str">
            <v>FW96</v>
          </cell>
          <cell r="F7">
            <v>0</v>
          </cell>
          <cell r="G7">
            <v>0</v>
          </cell>
          <cell r="H7">
            <v>0</v>
          </cell>
          <cell r="I7">
            <v>0</v>
          </cell>
          <cell r="S7">
            <v>0</v>
          </cell>
        </row>
        <row r="8">
          <cell r="B8" t="str">
            <v>FW81</v>
          </cell>
          <cell r="C8">
            <v>0</v>
          </cell>
          <cell r="D8">
            <v>0</v>
          </cell>
          <cell r="E8">
            <v>0</v>
          </cell>
          <cell r="F8">
            <v>0</v>
          </cell>
          <cell r="G8">
            <v>0</v>
          </cell>
          <cell r="H8">
            <v>0</v>
          </cell>
          <cell r="I8">
            <v>0</v>
          </cell>
          <cell r="J8">
            <v>0</v>
          </cell>
          <cell r="K8">
            <v>0</v>
          </cell>
          <cell r="L8">
            <v>0</v>
          </cell>
          <cell r="M8">
            <v>0</v>
          </cell>
          <cell r="O8">
            <v>0</v>
          </cell>
          <cell r="P8">
            <v>0</v>
          </cell>
          <cell r="Q8">
            <v>0</v>
          </cell>
          <cell r="R8">
            <v>0</v>
          </cell>
          <cell r="S8">
            <v>0</v>
          </cell>
        </row>
        <row r="9">
          <cell r="B9" t="str">
            <v>FW62</v>
          </cell>
          <cell r="C9">
            <v>0</v>
          </cell>
          <cell r="D9">
            <v>0</v>
          </cell>
          <cell r="E9">
            <v>0</v>
          </cell>
          <cell r="F9">
            <v>0</v>
          </cell>
          <cell r="G9">
            <v>0</v>
          </cell>
          <cell r="H9">
            <v>0</v>
          </cell>
          <cell r="I9">
            <v>0</v>
          </cell>
          <cell r="J9">
            <v>0</v>
          </cell>
          <cell r="L9">
            <v>0</v>
          </cell>
          <cell r="M9">
            <v>0</v>
          </cell>
          <cell r="N9">
            <v>0</v>
          </cell>
          <cell r="O9">
            <v>0</v>
          </cell>
          <cell r="P9">
            <v>0</v>
          </cell>
          <cell r="Q9">
            <v>0</v>
          </cell>
          <cell r="R9">
            <v>0</v>
          </cell>
          <cell r="S9">
            <v>0</v>
          </cell>
        </row>
        <row r="10">
          <cell r="B10" t="str">
            <v>FW62</v>
          </cell>
          <cell r="C10">
            <v>0</v>
          </cell>
          <cell r="D10">
            <v>0</v>
          </cell>
          <cell r="E10">
            <v>0</v>
          </cell>
          <cell r="F10">
            <v>0</v>
          </cell>
          <cell r="G10">
            <v>0</v>
          </cell>
          <cell r="H10">
            <v>0</v>
          </cell>
          <cell r="I10">
            <v>0</v>
          </cell>
          <cell r="J10">
            <v>0</v>
          </cell>
          <cell r="L10">
            <v>0</v>
          </cell>
          <cell r="M10">
            <v>0</v>
          </cell>
          <cell r="N10">
            <v>0</v>
          </cell>
          <cell r="O10">
            <v>0</v>
          </cell>
          <cell r="P10">
            <v>0</v>
          </cell>
          <cell r="Q10">
            <v>0</v>
          </cell>
          <cell r="R10">
            <v>0</v>
          </cell>
          <cell r="S10">
            <v>0</v>
          </cell>
        </row>
        <row r="11">
          <cell r="B11" t="str">
            <v>FV38</v>
          </cell>
          <cell r="C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row>
        <row r="12">
          <cell r="B12" t="str">
            <v>FV38</v>
          </cell>
          <cell r="C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row>
        <row r="13">
          <cell r="B13" t="str">
            <v>FV38</v>
          </cell>
          <cell r="C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row>
        <row r="14">
          <cell r="B14" t="str">
            <v>FV38</v>
          </cell>
          <cell r="C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row>
        <row r="15">
          <cell r="B15" t="str">
            <v>FV38</v>
          </cell>
          <cell r="C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row>
        <row r="16">
          <cell r="B16" t="str">
            <v>FV52</v>
          </cell>
          <cell r="C16">
            <v>0</v>
          </cell>
          <cell r="D16">
            <v>0</v>
          </cell>
          <cell r="E16">
            <v>0</v>
          </cell>
          <cell r="G16">
            <v>0</v>
          </cell>
          <cell r="H16">
            <v>0</v>
          </cell>
          <cell r="I16">
            <v>0</v>
          </cell>
          <cell r="J16">
            <v>0</v>
          </cell>
          <cell r="K16">
            <v>0</v>
          </cell>
          <cell r="L16">
            <v>0</v>
          </cell>
          <cell r="M16">
            <v>0</v>
          </cell>
          <cell r="N16">
            <v>0</v>
          </cell>
          <cell r="O16">
            <v>0</v>
          </cell>
          <cell r="P16">
            <v>0</v>
          </cell>
          <cell r="Q16">
            <v>0</v>
          </cell>
          <cell r="R16">
            <v>0</v>
          </cell>
          <cell r="S16">
            <v>0</v>
          </cell>
        </row>
        <row r="17">
          <cell r="B17" t="str">
            <v>FW96</v>
          </cell>
          <cell r="C17">
            <v>0</v>
          </cell>
          <cell r="D17">
            <v>0</v>
          </cell>
          <cell r="E17">
            <v>0</v>
          </cell>
          <cell r="F17">
            <v>0</v>
          </cell>
          <cell r="G17">
            <v>0</v>
          </cell>
          <cell r="H17">
            <v>0</v>
          </cell>
          <cell r="I17">
            <v>0</v>
          </cell>
          <cell r="J17">
            <v>0</v>
          </cell>
          <cell r="K17">
            <v>0</v>
          </cell>
          <cell r="L17">
            <v>0</v>
          </cell>
          <cell r="M17">
            <v>0</v>
          </cell>
          <cell r="N17">
            <v>0</v>
          </cell>
          <cell r="O17">
            <v>0</v>
          </cell>
          <cell r="P17">
            <v>0</v>
          </cell>
          <cell r="Q17">
            <v>0</v>
          </cell>
          <cell r="S17">
            <v>0</v>
          </cell>
        </row>
        <row r="18">
          <cell r="B18" t="str">
            <v>FW96</v>
          </cell>
          <cell r="C18">
            <v>0</v>
          </cell>
          <cell r="D18">
            <v>0</v>
          </cell>
          <cell r="E18">
            <v>0</v>
          </cell>
          <cell r="F18">
            <v>0</v>
          </cell>
          <cell r="G18">
            <v>0</v>
          </cell>
          <cell r="H18">
            <v>0</v>
          </cell>
          <cell r="I18">
            <v>0</v>
          </cell>
          <cell r="J18">
            <v>0</v>
          </cell>
          <cell r="K18">
            <v>0</v>
          </cell>
          <cell r="L18">
            <v>0</v>
          </cell>
          <cell r="M18">
            <v>0</v>
          </cell>
          <cell r="N18">
            <v>0</v>
          </cell>
          <cell r="O18">
            <v>0</v>
          </cell>
          <cell r="P18">
            <v>0</v>
          </cell>
          <cell r="Q18">
            <v>0</v>
          </cell>
          <cell r="S18">
            <v>0</v>
          </cell>
        </row>
        <row r="19">
          <cell r="B19" t="str">
            <v>FW91</v>
          </cell>
          <cell r="C19" t="str">
            <v>FW93</v>
          </cell>
          <cell r="D19" t="str">
            <v>FW96</v>
          </cell>
          <cell r="E19">
            <v>0</v>
          </cell>
          <cell r="F19">
            <v>0</v>
          </cell>
          <cell r="G19">
            <v>0</v>
          </cell>
          <cell r="H19">
            <v>0</v>
          </cell>
          <cell r="I19">
            <v>0</v>
          </cell>
          <cell r="J19">
            <v>0</v>
          </cell>
          <cell r="K19">
            <v>0</v>
          </cell>
          <cell r="L19">
            <v>0</v>
          </cell>
          <cell r="M19">
            <v>0</v>
          </cell>
          <cell r="N19">
            <v>0</v>
          </cell>
          <cell r="O19">
            <v>0</v>
          </cell>
          <cell r="S19">
            <v>0</v>
          </cell>
        </row>
        <row r="20">
          <cell r="B20" t="str">
            <v>FW96</v>
          </cell>
          <cell r="C20">
            <v>0</v>
          </cell>
          <cell r="D20">
            <v>0</v>
          </cell>
          <cell r="E20">
            <v>0</v>
          </cell>
          <cell r="F20">
            <v>0</v>
          </cell>
          <cell r="G20">
            <v>0</v>
          </cell>
          <cell r="H20">
            <v>0</v>
          </cell>
          <cell r="I20">
            <v>0</v>
          </cell>
          <cell r="J20">
            <v>0</v>
          </cell>
          <cell r="K20">
            <v>0</v>
          </cell>
          <cell r="L20">
            <v>0</v>
          </cell>
          <cell r="M20">
            <v>0</v>
          </cell>
          <cell r="N20">
            <v>0</v>
          </cell>
          <cell r="O20">
            <v>0</v>
          </cell>
          <cell r="P20">
            <v>0</v>
          </cell>
          <cell r="Q20">
            <v>0</v>
          </cell>
          <cell r="S20">
            <v>0</v>
          </cell>
        </row>
        <row r="21">
          <cell r="B21" t="str">
            <v>FW81</v>
          </cell>
          <cell r="C21" t="str">
            <v>FW91</v>
          </cell>
          <cell r="E21">
            <v>0</v>
          </cell>
          <cell r="F21">
            <v>0</v>
          </cell>
          <cell r="G21">
            <v>0</v>
          </cell>
          <cell r="H21">
            <v>0</v>
          </cell>
          <cell r="I21">
            <v>0</v>
          </cell>
          <cell r="J21">
            <v>0</v>
          </cell>
          <cell r="K21">
            <v>0</v>
          </cell>
          <cell r="L21">
            <v>0</v>
          </cell>
          <cell r="M21">
            <v>0</v>
          </cell>
          <cell r="S21">
            <v>0</v>
          </cell>
        </row>
        <row r="22">
          <cell r="B22" t="str">
            <v>FW81</v>
          </cell>
          <cell r="C22" t="str">
            <v>FW91</v>
          </cell>
          <cell r="D22" t="str">
            <v>FW96</v>
          </cell>
          <cell r="E22">
            <v>0</v>
          </cell>
          <cell r="G22">
            <v>0</v>
          </cell>
          <cell r="H22">
            <v>0</v>
          </cell>
          <cell r="I22">
            <v>0</v>
          </cell>
          <cell r="J22">
            <v>0</v>
          </cell>
          <cell r="K22">
            <v>0</v>
          </cell>
          <cell r="L22">
            <v>0</v>
          </cell>
          <cell r="M22">
            <v>0</v>
          </cell>
          <cell r="S22">
            <v>0</v>
          </cell>
        </row>
        <row r="23">
          <cell r="B23" t="str">
            <v>FW96</v>
          </cell>
          <cell r="C23">
            <v>0</v>
          </cell>
          <cell r="D23">
            <v>0</v>
          </cell>
          <cell r="E23">
            <v>0</v>
          </cell>
          <cell r="G23">
            <v>0</v>
          </cell>
          <cell r="H23">
            <v>0</v>
          </cell>
          <cell r="I23">
            <v>0</v>
          </cell>
          <cell r="J23">
            <v>0</v>
          </cell>
          <cell r="K23">
            <v>0</v>
          </cell>
          <cell r="L23">
            <v>0</v>
          </cell>
          <cell r="M23">
            <v>0</v>
          </cell>
          <cell r="S23">
            <v>0</v>
          </cell>
        </row>
        <row r="24">
          <cell r="B24" t="str">
            <v>FW81</v>
          </cell>
          <cell r="C24" t="str">
            <v>FW96</v>
          </cell>
          <cell r="D24">
            <v>0</v>
          </cell>
          <cell r="E24">
            <v>0</v>
          </cell>
          <cell r="G24">
            <v>0</v>
          </cell>
          <cell r="H24">
            <v>0</v>
          </cell>
          <cell r="I24">
            <v>0</v>
          </cell>
          <cell r="J24">
            <v>0</v>
          </cell>
          <cell r="K24">
            <v>0</v>
          </cell>
          <cell r="L24">
            <v>0</v>
          </cell>
          <cell r="M24">
            <v>0</v>
          </cell>
          <cell r="S24">
            <v>0</v>
          </cell>
        </row>
        <row r="25">
          <cell r="B25" t="str">
            <v>FW81</v>
          </cell>
          <cell r="C25" t="str">
            <v>FW91</v>
          </cell>
          <cell r="D25" t="str">
            <v>FW93</v>
          </cell>
          <cell r="E25" t="str">
            <v>FW96</v>
          </cell>
          <cell r="G25">
            <v>0</v>
          </cell>
          <cell r="H25">
            <v>0</v>
          </cell>
          <cell r="I25">
            <v>0</v>
          </cell>
          <cell r="J25">
            <v>0</v>
          </cell>
          <cell r="K25">
            <v>0</v>
          </cell>
          <cell r="L25">
            <v>0</v>
          </cell>
          <cell r="M25">
            <v>0</v>
          </cell>
          <cell r="S25">
            <v>0</v>
          </cell>
        </row>
        <row r="26">
          <cell r="B26" t="str">
            <v>FW91</v>
          </cell>
          <cell r="C26" t="str">
            <v>FW96</v>
          </cell>
          <cell r="E26">
            <v>0</v>
          </cell>
          <cell r="G26">
            <v>0</v>
          </cell>
          <cell r="H26">
            <v>0</v>
          </cell>
          <cell r="I26">
            <v>0</v>
          </cell>
          <cell r="J26">
            <v>0</v>
          </cell>
          <cell r="K26">
            <v>0</v>
          </cell>
          <cell r="L26">
            <v>0</v>
          </cell>
          <cell r="M26">
            <v>0</v>
          </cell>
          <cell r="S26">
            <v>0</v>
          </cell>
        </row>
        <row r="27">
          <cell r="B27" t="str">
            <v>FV38</v>
          </cell>
          <cell r="C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row>
        <row r="28">
          <cell r="B28" t="str">
            <v>FV59</v>
          </cell>
          <cell r="C28" t="str">
            <v>FW96</v>
          </cell>
          <cell r="E28">
            <v>0</v>
          </cell>
          <cell r="F28">
            <v>0</v>
          </cell>
          <cell r="G28">
            <v>0</v>
          </cell>
          <cell r="H28">
            <v>0</v>
          </cell>
          <cell r="J28">
            <v>0</v>
          </cell>
          <cell r="K28">
            <v>0</v>
          </cell>
          <cell r="L28">
            <v>0</v>
          </cell>
          <cell r="M28">
            <v>0</v>
          </cell>
          <cell r="N28">
            <v>0</v>
          </cell>
          <cell r="O28">
            <v>0</v>
          </cell>
          <cell r="P28">
            <v>0</v>
          </cell>
          <cell r="Q28">
            <v>0</v>
          </cell>
          <cell r="S28">
            <v>0</v>
          </cell>
        </row>
        <row r="29">
          <cell r="B29" t="str">
            <v>FV38</v>
          </cell>
          <cell r="C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row>
        <row r="30">
          <cell r="B30" t="str">
            <v>FV59</v>
          </cell>
          <cell r="C30">
            <v>0</v>
          </cell>
          <cell r="D30">
            <v>0</v>
          </cell>
          <cell r="E30">
            <v>0</v>
          </cell>
          <cell r="F30">
            <v>0</v>
          </cell>
          <cell r="G30">
            <v>0</v>
          </cell>
          <cell r="H30">
            <v>0</v>
          </cell>
          <cell r="J30">
            <v>0</v>
          </cell>
          <cell r="K30">
            <v>0</v>
          </cell>
          <cell r="L30">
            <v>0</v>
          </cell>
          <cell r="M30">
            <v>0</v>
          </cell>
          <cell r="N30">
            <v>0</v>
          </cell>
          <cell r="O30">
            <v>0</v>
          </cell>
          <cell r="P30">
            <v>0</v>
          </cell>
          <cell r="Q30">
            <v>0</v>
          </cell>
          <cell r="R30">
            <v>0</v>
          </cell>
          <cell r="S30">
            <v>0</v>
          </cell>
        </row>
        <row r="31">
          <cell r="B31" t="str">
            <v>FW61</v>
          </cell>
          <cell r="C31" t="str">
            <v>FW62</v>
          </cell>
          <cell r="D31" t="str">
            <v>FW63</v>
          </cell>
          <cell r="E31">
            <v>0</v>
          </cell>
          <cell r="F31">
            <v>0</v>
          </cell>
          <cell r="G31">
            <v>0</v>
          </cell>
          <cell r="H31">
            <v>0</v>
          </cell>
          <cell r="I31">
            <v>0</v>
          </cell>
          <cell r="M31">
            <v>0</v>
          </cell>
          <cell r="N31">
            <v>0</v>
          </cell>
          <cell r="O31">
            <v>0</v>
          </cell>
          <cell r="P31">
            <v>0</v>
          </cell>
          <cell r="Q31">
            <v>0</v>
          </cell>
          <cell r="R31">
            <v>0</v>
          </cell>
          <cell r="S31">
            <v>0</v>
          </cell>
        </row>
        <row r="32">
          <cell r="B32" t="str">
            <v>FW62</v>
          </cell>
          <cell r="C32" t="str">
            <v>FW63</v>
          </cell>
          <cell r="D32">
            <v>0</v>
          </cell>
          <cell r="E32">
            <v>0</v>
          </cell>
          <cell r="F32">
            <v>0</v>
          </cell>
          <cell r="G32">
            <v>0</v>
          </cell>
          <cell r="H32">
            <v>0</v>
          </cell>
          <cell r="I32">
            <v>0</v>
          </cell>
          <cell r="J32">
            <v>0</v>
          </cell>
          <cell r="M32">
            <v>0</v>
          </cell>
          <cell r="N32">
            <v>0</v>
          </cell>
          <cell r="O32">
            <v>0</v>
          </cell>
          <cell r="P32">
            <v>0</v>
          </cell>
          <cell r="Q32">
            <v>0</v>
          </cell>
          <cell r="R32">
            <v>0</v>
          </cell>
          <cell r="S32">
            <v>0</v>
          </cell>
        </row>
        <row r="33">
          <cell r="B33" t="str">
            <v>FV56</v>
          </cell>
          <cell r="C33" t="str">
            <v>FW96</v>
          </cell>
          <cell r="D33">
            <v>0</v>
          </cell>
          <cell r="E33">
            <v>0</v>
          </cell>
          <cell r="F33">
            <v>0</v>
          </cell>
          <cell r="H33">
            <v>0</v>
          </cell>
          <cell r="I33">
            <v>0</v>
          </cell>
          <cell r="J33">
            <v>0</v>
          </cell>
          <cell r="K33">
            <v>0</v>
          </cell>
          <cell r="L33">
            <v>0</v>
          </cell>
          <cell r="M33">
            <v>0</v>
          </cell>
          <cell r="N33">
            <v>0</v>
          </cell>
          <cell r="O33">
            <v>0</v>
          </cell>
          <cell r="P33">
            <v>0</v>
          </cell>
          <cell r="Q33">
            <v>0</v>
          </cell>
          <cell r="S33">
            <v>0</v>
          </cell>
        </row>
        <row r="34">
          <cell r="B34" t="str">
            <v>FW86</v>
          </cell>
          <cell r="C34">
            <v>0</v>
          </cell>
          <cell r="D34">
            <v>0</v>
          </cell>
          <cell r="E34">
            <v>0</v>
          </cell>
          <cell r="F34">
            <v>0</v>
          </cell>
          <cell r="G34">
            <v>0</v>
          </cell>
          <cell r="H34">
            <v>0</v>
          </cell>
          <cell r="I34">
            <v>0</v>
          </cell>
          <cell r="J34">
            <v>0</v>
          </cell>
          <cell r="K34">
            <v>0</v>
          </cell>
          <cell r="L34">
            <v>0</v>
          </cell>
          <cell r="M34">
            <v>0</v>
          </cell>
          <cell r="N34">
            <v>0</v>
          </cell>
          <cell r="P34">
            <v>0</v>
          </cell>
          <cell r="Q34">
            <v>0</v>
          </cell>
          <cell r="R34">
            <v>0</v>
          </cell>
          <cell r="S34">
            <v>0</v>
          </cell>
        </row>
        <row r="35">
          <cell r="B35" t="str">
            <v>FV52</v>
          </cell>
          <cell r="C35" t="str">
            <v>FW61</v>
          </cell>
          <cell r="D35" t="str">
            <v>FW86</v>
          </cell>
          <cell r="E35">
            <v>0</v>
          </cell>
          <cell r="G35">
            <v>0</v>
          </cell>
          <cell r="H35">
            <v>0</v>
          </cell>
          <cell r="I35">
            <v>0</v>
          </cell>
          <cell r="K35">
            <v>0</v>
          </cell>
          <cell r="L35">
            <v>0</v>
          </cell>
          <cell r="M35">
            <v>0</v>
          </cell>
          <cell r="N35">
            <v>0</v>
          </cell>
          <cell r="P35">
            <v>0</v>
          </cell>
          <cell r="Q35">
            <v>0</v>
          </cell>
          <cell r="R35">
            <v>0</v>
          </cell>
          <cell r="S35">
            <v>0</v>
          </cell>
        </row>
        <row r="36">
          <cell r="B36" t="str">
            <v>FV59</v>
          </cell>
          <cell r="C36">
            <v>0</v>
          </cell>
          <cell r="D36">
            <v>0</v>
          </cell>
          <cell r="E36">
            <v>0</v>
          </cell>
          <cell r="F36">
            <v>0</v>
          </cell>
          <cell r="G36">
            <v>0</v>
          </cell>
          <cell r="H36">
            <v>0</v>
          </cell>
          <cell r="J36">
            <v>0</v>
          </cell>
          <cell r="K36">
            <v>0</v>
          </cell>
          <cell r="L36">
            <v>0</v>
          </cell>
          <cell r="M36">
            <v>0</v>
          </cell>
          <cell r="N36">
            <v>0</v>
          </cell>
          <cell r="O36">
            <v>0</v>
          </cell>
          <cell r="P36">
            <v>0</v>
          </cell>
          <cell r="Q36">
            <v>0</v>
          </cell>
          <cell r="R36">
            <v>0</v>
          </cell>
          <cell r="S36">
            <v>0</v>
          </cell>
        </row>
        <row r="37">
          <cell r="B37" t="str">
            <v>FV52</v>
          </cell>
          <cell r="C37" t="str">
            <v>FV58</v>
          </cell>
          <cell r="D37" t="str">
            <v>FV59</v>
          </cell>
          <cell r="E37" t="str">
            <v>FW61</v>
          </cell>
          <cell r="G37">
            <v>0</v>
          </cell>
          <cell r="K37">
            <v>0</v>
          </cell>
          <cell r="L37">
            <v>0</v>
          </cell>
          <cell r="M37">
            <v>0</v>
          </cell>
          <cell r="N37">
            <v>0</v>
          </cell>
          <cell r="O37">
            <v>0</v>
          </cell>
          <cell r="P37">
            <v>0</v>
          </cell>
          <cell r="Q37">
            <v>0</v>
          </cell>
          <cell r="R37">
            <v>0</v>
          </cell>
          <cell r="S37">
            <v>0</v>
          </cell>
        </row>
        <row r="38">
          <cell r="B38" t="str">
            <v>PROMOTORA</v>
          </cell>
          <cell r="C38">
            <v>0</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row>
        <row r="39">
          <cell r="B39" t="str">
            <v>FV52</v>
          </cell>
          <cell r="C39">
            <v>0</v>
          </cell>
          <cell r="D39">
            <v>0</v>
          </cell>
          <cell r="E39">
            <v>0</v>
          </cell>
          <cell r="G39">
            <v>0</v>
          </cell>
          <cell r="H39">
            <v>0</v>
          </cell>
          <cell r="I39">
            <v>0</v>
          </cell>
          <cell r="J39">
            <v>0</v>
          </cell>
          <cell r="K39">
            <v>0</v>
          </cell>
          <cell r="L39">
            <v>0</v>
          </cell>
          <cell r="M39">
            <v>0</v>
          </cell>
          <cell r="N39">
            <v>0</v>
          </cell>
          <cell r="O39">
            <v>0</v>
          </cell>
          <cell r="P39">
            <v>0</v>
          </cell>
          <cell r="Q39">
            <v>0</v>
          </cell>
          <cell r="R39">
            <v>0</v>
          </cell>
          <cell r="S39">
            <v>0</v>
          </cell>
        </row>
        <row r="40">
          <cell r="B40" t="str">
            <v>FW86</v>
          </cell>
          <cell r="C40" t="str">
            <v>FW91</v>
          </cell>
          <cell r="D40">
            <v>0</v>
          </cell>
          <cell r="E40">
            <v>0</v>
          </cell>
          <cell r="F40">
            <v>0</v>
          </cell>
          <cell r="G40">
            <v>0</v>
          </cell>
          <cell r="H40">
            <v>0</v>
          </cell>
          <cell r="I40">
            <v>0</v>
          </cell>
          <cell r="J40">
            <v>0</v>
          </cell>
          <cell r="K40">
            <v>0</v>
          </cell>
          <cell r="L40">
            <v>0</v>
          </cell>
          <cell r="M40">
            <v>0</v>
          </cell>
          <cell r="N40">
            <v>0</v>
          </cell>
          <cell r="Q40">
            <v>0</v>
          </cell>
          <cell r="R40">
            <v>0</v>
          </cell>
          <cell r="S40">
            <v>0</v>
          </cell>
        </row>
        <row r="41">
          <cell r="B41" t="str">
            <v>FV56</v>
          </cell>
          <cell r="C41">
            <v>0</v>
          </cell>
          <cell r="D41">
            <v>0</v>
          </cell>
          <cell r="E41">
            <v>0</v>
          </cell>
          <cell r="F41">
            <v>0</v>
          </cell>
          <cell r="H41">
            <v>0</v>
          </cell>
          <cell r="I41">
            <v>0</v>
          </cell>
          <cell r="J41">
            <v>0</v>
          </cell>
          <cell r="K41">
            <v>0</v>
          </cell>
          <cell r="L41">
            <v>0</v>
          </cell>
          <cell r="M41">
            <v>0</v>
          </cell>
          <cell r="N41">
            <v>0</v>
          </cell>
          <cell r="O41">
            <v>0</v>
          </cell>
          <cell r="P41">
            <v>0</v>
          </cell>
          <cell r="Q41">
            <v>0</v>
          </cell>
          <cell r="R41">
            <v>0</v>
          </cell>
          <cell r="S41">
            <v>0</v>
          </cell>
        </row>
        <row r="42">
          <cell r="B42" t="str">
            <v>FV56</v>
          </cell>
          <cell r="C42" t="str">
            <v>FW86</v>
          </cell>
          <cell r="D42">
            <v>0</v>
          </cell>
          <cell r="E42">
            <v>0</v>
          </cell>
          <cell r="F42">
            <v>0</v>
          </cell>
          <cell r="H42">
            <v>0</v>
          </cell>
          <cell r="I42">
            <v>0</v>
          </cell>
          <cell r="J42">
            <v>0</v>
          </cell>
          <cell r="K42">
            <v>0</v>
          </cell>
          <cell r="L42">
            <v>0</v>
          </cell>
          <cell r="M42">
            <v>0</v>
          </cell>
          <cell r="N42">
            <v>0</v>
          </cell>
          <cell r="P42">
            <v>0</v>
          </cell>
          <cell r="Q42">
            <v>0</v>
          </cell>
          <cell r="R42">
            <v>0</v>
          </cell>
          <cell r="S42">
            <v>0</v>
          </cell>
        </row>
        <row r="43">
          <cell r="B43" t="str">
            <v>FW61</v>
          </cell>
          <cell r="C43" t="str">
            <v>FW62</v>
          </cell>
          <cell r="D43" t="str">
            <v>FW86</v>
          </cell>
          <cell r="E43" t="str">
            <v>FW91</v>
          </cell>
          <cell r="F43">
            <v>0</v>
          </cell>
          <cell r="G43">
            <v>0</v>
          </cell>
          <cell r="H43">
            <v>0</v>
          </cell>
          <cell r="I43">
            <v>0</v>
          </cell>
          <cell r="L43">
            <v>0</v>
          </cell>
          <cell r="M43">
            <v>0</v>
          </cell>
          <cell r="N43">
            <v>0</v>
          </cell>
          <cell r="Q43">
            <v>0</v>
          </cell>
          <cell r="R43">
            <v>0</v>
          </cell>
          <cell r="S43">
            <v>0</v>
          </cell>
        </row>
        <row r="44">
          <cell r="B44" t="str">
            <v>FV50</v>
          </cell>
          <cell r="C44" t="str">
            <v>FV52</v>
          </cell>
          <cell r="D44" t="str">
            <v>FV58</v>
          </cell>
          <cell r="E44" t="str">
            <v>FV59</v>
          </cell>
          <cell r="F44" t="str">
            <v>FW86</v>
          </cell>
          <cell r="G44">
            <v>0</v>
          </cell>
          <cell r="J44">
            <v>0</v>
          </cell>
          <cell r="K44">
            <v>0</v>
          </cell>
          <cell r="L44">
            <v>0</v>
          </cell>
          <cell r="M44">
            <v>0</v>
          </cell>
          <cell r="N44">
            <v>0</v>
          </cell>
          <cell r="P44">
            <v>0</v>
          </cell>
          <cell r="Q44">
            <v>0</v>
          </cell>
          <cell r="R44">
            <v>0</v>
          </cell>
          <cell r="S44">
            <v>0</v>
          </cell>
        </row>
        <row r="45">
          <cell r="B45" t="str">
            <v>FW86</v>
          </cell>
          <cell r="C45" t="str">
            <v>FW91</v>
          </cell>
          <cell r="D45">
            <v>0</v>
          </cell>
          <cell r="E45">
            <v>0</v>
          </cell>
          <cell r="F45">
            <v>0</v>
          </cell>
          <cell r="G45">
            <v>0</v>
          </cell>
          <cell r="H45">
            <v>0</v>
          </cell>
          <cell r="I45">
            <v>0</v>
          </cell>
          <cell r="J45">
            <v>0</v>
          </cell>
          <cell r="K45">
            <v>0</v>
          </cell>
          <cell r="L45">
            <v>0</v>
          </cell>
          <cell r="M45">
            <v>0</v>
          </cell>
          <cell r="N45">
            <v>0</v>
          </cell>
          <cell r="Q45">
            <v>0</v>
          </cell>
          <cell r="R45">
            <v>0</v>
          </cell>
          <cell r="S45">
            <v>0</v>
          </cell>
        </row>
        <row r="46">
          <cell r="B46" t="str">
            <v>FV52</v>
          </cell>
          <cell r="C46" t="str">
            <v>FV58</v>
          </cell>
          <cell r="D46" t="str">
            <v>FV59</v>
          </cell>
          <cell r="E46">
            <v>0</v>
          </cell>
          <cell r="G46">
            <v>0</v>
          </cell>
          <cell r="J46">
            <v>0</v>
          </cell>
          <cell r="K46">
            <v>0</v>
          </cell>
          <cell r="L46">
            <v>0</v>
          </cell>
          <cell r="M46">
            <v>0</v>
          </cell>
          <cell r="N46">
            <v>0</v>
          </cell>
          <cell r="O46">
            <v>0</v>
          </cell>
          <cell r="P46">
            <v>0</v>
          </cell>
          <cell r="Q46">
            <v>0</v>
          </cell>
          <cell r="R46">
            <v>0</v>
          </cell>
          <cell r="S46">
            <v>0</v>
          </cell>
        </row>
        <row r="47">
          <cell r="B47" t="str">
            <v>FV52</v>
          </cell>
          <cell r="C47">
            <v>0</v>
          </cell>
          <cell r="D47">
            <v>0</v>
          </cell>
          <cell r="E47">
            <v>0</v>
          </cell>
          <cell r="G47">
            <v>0</v>
          </cell>
          <cell r="H47">
            <v>0</v>
          </cell>
          <cell r="I47">
            <v>0</v>
          </cell>
          <cell r="J47">
            <v>0</v>
          </cell>
          <cell r="K47">
            <v>0</v>
          </cell>
          <cell r="L47">
            <v>0</v>
          </cell>
          <cell r="M47">
            <v>0</v>
          </cell>
          <cell r="N47">
            <v>0</v>
          </cell>
          <cell r="O47">
            <v>0</v>
          </cell>
          <cell r="P47">
            <v>0</v>
          </cell>
          <cell r="Q47">
            <v>0</v>
          </cell>
          <cell r="R47">
            <v>0</v>
          </cell>
          <cell r="S47">
            <v>0</v>
          </cell>
        </row>
        <row r="48">
          <cell r="B48" t="str">
            <v>FW96</v>
          </cell>
          <cell r="C48">
            <v>0</v>
          </cell>
          <cell r="D48">
            <v>0</v>
          </cell>
          <cell r="E48">
            <v>0</v>
          </cell>
          <cell r="F48">
            <v>0</v>
          </cell>
          <cell r="G48">
            <v>0</v>
          </cell>
          <cell r="H48">
            <v>0</v>
          </cell>
          <cell r="I48">
            <v>0</v>
          </cell>
          <cell r="J48">
            <v>0</v>
          </cell>
          <cell r="K48">
            <v>0</v>
          </cell>
          <cell r="L48">
            <v>0</v>
          </cell>
          <cell r="M48">
            <v>0</v>
          </cell>
          <cell r="N48">
            <v>0</v>
          </cell>
          <cell r="O48">
            <v>0</v>
          </cell>
          <cell r="P48">
            <v>0</v>
          </cell>
          <cell r="Q48">
            <v>0</v>
          </cell>
          <cell r="S48">
            <v>0</v>
          </cell>
        </row>
        <row r="49">
          <cell r="B49" t="str">
            <v>FW86</v>
          </cell>
          <cell r="C49">
            <v>0</v>
          </cell>
          <cell r="D49">
            <v>0</v>
          </cell>
          <cell r="E49">
            <v>0</v>
          </cell>
          <cell r="F49">
            <v>0</v>
          </cell>
          <cell r="G49">
            <v>0</v>
          </cell>
          <cell r="H49">
            <v>0</v>
          </cell>
          <cell r="I49">
            <v>0</v>
          </cell>
          <cell r="J49">
            <v>0</v>
          </cell>
          <cell r="K49">
            <v>0</v>
          </cell>
          <cell r="L49">
            <v>0</v>
          </cell>
          <cell r="M49">
            <v>0</v>
          </cell>
          <cell r="N49">
            <v>0</v>
          </cell>
          <cell r="P49">
            <v>0</v>
          </cell>
          <cell r="Q49">
            <v>0</v>
          </cell>
          <cell r="R49">
            <v>0</v>
          </cell>
          <cell r="S49">
            <v>0</v>
          </cell>
        </row>
        <row r="50">
          <cell r="B50" t="str">
            <v>FV37</v>
          </cell>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row>
        <row r="51">
          <cell r="B51" t="str">
            <v>FW96</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S51">
            <v>0</v>
          </cell>
        </row>
        <row r="52">
          <cell r="B52" t="str">
            <v>FW96</v>
          </cell>
          <cell r="C52">
            <v>0</v>
          </cell>
          <cell r="D52">
            <v>0</v>
          </cell>
          <cell r="E52">
            <v>0</v>
          </cell>
          <cell r="F52">
            <v>0</v>
          </cell>
          <cell r="G52">
            <v>0</v>
          </cell>
          <cell r="H52">
            <v>0</v>
          </cell>
          <cell r="I52">
            <v>0</v>
          </cell>
          <cell r="J52">
            <v>0</v>
          </cell>
          <cell r="K52">
            <v>0</v>
          </cell>
          <cell r="L52">
            <v>0</v>
          </cell>
          <cell r="M52">
            <v>0</v>
          </cell>
          <cell r="N52">
            <v>0</v>
          </cell>
          <cell r="O52">
            <v>0</v>
          </cell>
          <cell r="P52">
            <v>0</v>
          </cell>
          <cell r="Q52">
            <v>0</v>
          </cell>
          <cell r="S52">
            <v>0</v>
          </cell>
        </row>
        <row r="53">
          <cell r="B53" t="str">
            <v>FV59</v>
          </cell>
          <cell r="C53">
            <v>0</v>
          </cell>
          <cell r="D53">
            <v>0</v>
          </cell>
          <cell r="E53">
            <v>0</v>
          </cell>
          <cell r="F53">
            <v>0</v>
          </cell>
          <cell r="G53">
            <v>0</v>
          </cell>
          <cell r="H53">
            <v>0</v>
          </cell>
          <cell r="J53">
            <v>0</v>
          </cell>
          <cell r="K53">
            <v>0</v>
          </cell>
          <cell r="L53">
            <v>0</v>
          </cell>
          <cell r="M53">
            <v>0</v>
          </cell>
          <cell r="N53">
            <v>0</v>
          </cell>
          <cell r="O53">
            <v>0</v>
          </cell>
          <cell r="P53">
            <v>0</v>
          </cell>
          <cell r="Q53">
            <v>0</v>
          </cell>
          <cell r="R53">
            <v>0</v>
          </cell>
          <cell r="S53">
            <v>0</v>
          </cell>
        </row>
        <row r="54">
          <cell r="B54" t="str">
            <v>FV38</v>
          </cell>
          <cell r="C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row>
        <row r="55">
          <cell r="B55" t="str">
            <v>FV38</v>
          </cell>
          <cell r="C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row>
        <row r="56">
          <cell r="B56" t="str">
            <v>FV38</v>
          </cell>
          <cell r="C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row>
        <row r="57">
          <cell r="B57" t="str">
            <v>FV38</v>
          </cell>
          <cell r="C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row>
        <row r="58">
          <cell r="B58" t="str">
            <v>FV33</v>
          </cell>
          <cell r="C58">
            <v>0</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row>
        <row r="59">
          <cell r="B59" t="str">
            <v>FV38</v>
          </cell>
          <cell r="C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row>
        <row r="60">
          <cell r="B60" t="str">
            <v>FV38</v>
          </cell>
          <cell r="C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row>
        <row r="61">
          <cell r="B61" t="str">
            <v>FV33</v>
          </cell>
          <cell r="C61" t="str">
            <v>FV37</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row>
        <row r="62">
          <cell r="B62" t="str">
            <v>FV56</v>
          </cell>
          <cell r="C62" t="str">
            <v>FW86</v>
          </cell>
          <cell r="D62">
            <v>0</v>
          </cell>
          <cell r="E62">
            <v>0</v>
          </cell>
          <cell r="F62">
            <v>0</v>
          </cell>
          <cell r="H62">
            <v>0</v>
          </cell>
          <cell r="I62">
            <v>0</v>
          </cell>
          <cell r="J62">
            <v>0</v>
          </cell>
          <cell r="K62">
            <v>0</v>
          </cell>
          <cell r="L62">
            <v>0</v>
          </cell>
          <cell r="M62">
            <v>0</v>
          </cell>
          <cell r="N62">
            <v>0</v>
          </cell>
          <cell r="P62">
            <v>0</v>
          </cell>
          <cell r="Q62">
            <v>0</v>
          </cell>
          <cell r="R62">
            <v>0</v>
          </cell>
          <cell r="S62">
            <v>0</v>
          </cell>
        </row>
        <row r="63">
          <cell r="B63" t="str">
            <v>FV37</v>
          </cell>
          <cell r="C63" t="str">
            <v>FV50</v>
          </cell>
          <cell r="D63">
            <v>0</v>
          </cell>
          <cell r="F63">
            <v>0</v>
          </cell>
          <cell r="G63">
            <v>0</v>
          </cell>
          <cell r="H63">
            <v>0</v>
          </cell>
          <cell r="I63">
            <v>0</v>
          </cell>
          <cell r="J63">
            <v>0</v>
          </cell>
          <cell r="K63">
            <v>0</v>
          </cell>
          <cell r="L63">
            <v>0</v>
          </cell>
          <cell r="M63">
            <v>0</v>
          </cell>
          <cell r="N63">
            <v>0</v>
          </cell>
          <cell r="O63">
            <v>0</v>
          </cell>
          <cell r="P63">
            <v>0</v>
          </cell>
          <cell r="Q63">
            <v>0</v>
          </cell>
          <cell r="R63">
            <v>0</v>
          </cell>
          <cell r="S63">
            <v>0</v>
          </cell>
        </row>
        <row r="64">
          <cell r="B64" t="str">
            <v>FV37</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row>
        <row r="65">
          <cell r="B65" t="str">
            <v>FV50</v>
          </cell>
          <cell r="C65">
            <v>0</v>
          </cell>
          <cell r="D65">
            <v>0</v>
          </cell>
          <cell r="F65">
            <v>0</v>
          </cell>
          <cell r="G65">
            <v>0</v>
          </cell>
          <cell r="H65">
            <v>0</v>
          </cell>
          <cell r="I65">
            <v>0</v>
          </cell>
          <cell r="J65">
            <v>0</v>
          </cell>
          <cell r="K65">
            <v>0</v>
          </cell>
          <cell r="L65">
            <v>0</v>
          </cell>
          <cell r="M65">
            <v>0</v>
          </cell>
          <cell r="N65">
            <v>0</v>
          </cell>
          <cell r="O65">
            <v>0</v>
          </cell>
          <cell r="P65">
            <v>0</v>
          </cell>
          <cell r="Q65">
            <v>0</v>
          </cell>
          <cell r="R65">
            <v>0</v>
          </cell>
          <cell r="S65">
            <v>0</v>
          </cell>
        </row>
        <row r="66">
          <cell r="B66" t="str">
            <v>FV50</v>
          </cell>
          <cell r="C66">
            <v>0</v>
          </cell>
          <cell r="D66">
            <v>0</v>
          </cell>
          <cell r="F66">
            <v>0</v>
          </cell>
          <cell r="G66">
            <v>0</v>
          </cell>
          <cell r="H66">
            <v>0</v>
          </cell>
          <cell r="I66">
            <v>0</v>
          </cell>
          <cell r="J66">
            <v>0</v>
          </cell>
          <cell r="K66">
            <v>0</v>
          </cell>
          <cell r="L66">
            <v>0</v>
          </cell>
          <cell r="M66">
            <v>0</v>
          </cell>
          <cell r="N66">
            <v>0</v>
          </cell>
          <cell r="O66">
            <v>0</v>
          </cell>
          <cell r="P66">
            <v>0</v>
          </cell>
          <cell r="Q66">
            <v>0</v>
          </cell>
          <cell r="R66">
            <v>0</v>
          </cell>
          <cell r="S66">
            <v>0</v>
          </cell>
        </row>
        <row r="67">
          <cell r="B67" t="str">
            <v>FV37</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row>
        <row r="68">
          <cell r="B68" t="str">
            <v>FV50</v>
          </cell>
          <cell r="C68">
            <v>0</v>
          </cell>
          <cell r="D68">
            <v>0</v>
          </cell>
          <cell r="F68">
            <v>0</v>
          </cell>
          <cell r="G68">
            <v>0</v>
          </cell>
          <cell r="H68">
            <v>0</v>
          </cell>
          <cell r="I68">
            <v>0</v>
          </cell>
          <cell r="J68">
            <v>0</v>
          </cell>
          <cell r="K68">
            <v>0</v>
          </cell>
          <cell r="L68">
            <v>0</v>
          </cell>
          <cell r="M68">
            <v>0</v>
          </cell>
          <cell r="N68">
            <v>0</v>
          </cell>
          <cell r="O68">
            <v>0</v>
          </cell>
          <cell r="P68">
            <v>0</v>
          </cell>
          <cell r="Q68">
            <v>0</v>
          </cell>
          <cell r="R68">
            <v>0</v>
          </cell>
          <cell r="S68">
            <v>0</v>
          </cell>
        </row>
        <row r="69">
          <cell r="B69" t="str">
            <v>FV50</v>
          </cell>
          <cell r="C69">
            <v>0</v>
          </cell>
          <cell r="D69">
            <v>0</v>
          </cell>
          <cell r="F69">
            <v>0</v>
          </cell>
          <cell r="G69">
            <v>0</v>
          </cell>
          <cell r="H69">
            <v>0</v>
          </cell>
          <cell r="I69">
            <v>0</v>
          </cell>
          <cell r="J69">
            <v>0</v>
          </cell>
          <cell r="K69">
            <v>0</v>
          </cell>
          <cell r="L69">
            <v>0</v>
          </cell>
          <cell r="M69">
            <v>0</v>
          </cell>
          <cell r="N69">
            <v>0</v>
          </cell>
          <cell r="O69">
            <v>0</v>
          </cell>
          <cell r="P69">
            <v>0</v>
          </cell>
          <cell r="Q69">
            <v>0</v>
          </cell>
          <cell r="R69">
            <v>0</v>
          </cell>
          <cell r="S69">
            <v>0</v>
          </cell>
        </row>
        <row r="70">
          <cell r="B70" t="str">
            <v>FV38</v>
          </cell>
          <cell r="C70">
            <v>0</v>
          </cell>
          <cell r="E70">
            <v>0</v>
          </cell>
          <cell r="F70">
            <v>0</v>
          </cell>
          <cell r="G70">
            <v>0</v>
          </cell>
          <cell r="H70">
            <v>0</v>
          </cell>
          <cell r="I70">
            <v>0</v>
          </cell>
          <cell r="J70">
            <v>0</v>
          </cell>
          <cell r="K70">
            <v>0</v>
          </cell>
          <cell r="L70">
            <v>0</v>
          </cell>
          <cell r="M70">
            <v>0</v>
          </cell>
          <cell r="N70">
            <v>0</v>
          </cell>
          <cell r="O70">
            <v>0</v>
          </cell>
          <cell r="P70">
            <v>0</v>
          </cell>
          <cell r="Q70">
            <v>0</v>
          </cell>
          <cell r="R70">
            <v>0</v>
          </cell>
          <cell r="S70">
            <v>0</v>
          </cell>
        </row>
        <row r="71">
          <cell r="B71" t="str">
            <v>FV38</v>
          </cell>
          <cell r="C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row>
      </sheetData>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Plant Names"/>
      <sheetName val="CECE"/>
      <sheetName val="Volume"/>
      <sheetName val="EQ"/>
      <sheetName val="BT"/>
      <sheetName val="Comparison Summary"/>
      <sheetName val="Pivot Summary"/>
      <sheetName val="Cost Break Down"/>
      <sheetName val="Summary Data"/>
      <sheetName val="Summary Temp"/>
      <sheetName val="Copper Multiple"/>
      <sheetName val="Conv"/>
      <sheetName val="Summary Table"/>
      <sheetName val="Plant Validate"/>
      <sheetName val="Cust_Validate"/>
      <sheetName val="Module1"/>
      <sheetName val="Module2"/>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sheetData sheetId="16" refreshError="1"/>
      <sheetData sheetId="1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lank Form (17F-DUCstEstm)"/>
      <sheetName val="Values"/>
      <sheetName val="CECE"/>
      <sheetName val="Cust_Validate"/>
    </sheetNames>
    <sheetDataSet>
      <sheetData sheetId="0" refreshError="1"/>
      <sheetData sheetId="1">
        <row r="30">
          <cell r="B30">
            <v>13.75</v>
          </cell>
        </row>
        <row r="31">
          <cell r="B31">
            <v>13.75</v>
          </cell>
        </row>
        <row r="34">
          <cell r="B34">
            <v>105</v>
          </cell>
        </row>
      </sheetData>
      <sheetData sheetId="2" refreshError="1"/>
      <sheetData sheetId="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S"/>
      <sheetName val="Program Summary"/>
      <sheetName val="Vol_Invest Group 1"/>
      <sheetName val="Vol_Invest Group 2"/>
      <sheetName val="Vol_Invest Group 3"/>
      <sheetName val="Vol_Invest Group 4"/>
      <sheetName val="Volume Matrix"/>
      <sheetName val="Vol_Invest "/>
      <sheetName val="Vol_Invest Group 6"/>
      <sheetName val="cost profile Group 1"/>
      <sheetName val="cost profile Group 2"/>
      <sheetName val="cost profile Group 3"/>
      <sheetName val="cost profile Group 4"/>
      <sheetName val="cost profile Group 5  Low Price"/>
      <sheetName val="cost profile 3DK4 "/>
      <sheetName val="CashFlow 4"/>
      <sheetName val="cost profile Group 6"/>
      <sheetName val="CashFlow Group 1"/>
      <sheetName val="CashFlow Group 2"/>
      <sheetName val="CashFlow Group 3"/>
      <sheetName val="CashFlow Group 4"/>
      <sheetName val="CashFlow Group 5 Low Price"/>
      <sheetName val="CashFlow 3DK4"/>
      <sheetName val="CashFlow Group 6"/>
      <sheetName val="Option Summary"/>
      <sheetName val="STKLIST"/>
      <sheetName val="missing stk"/>
      <sheetName val="Investment"/>
      <sheetName val="Labor"/>
      <sheetName val="HF Cable"/>
      <sheetName val="Gross Price"/>
      <sheetName val="Net Price"/>
      <sheetName val="Investment detail"/>
      <sheetName val="CAPSIGNATURE-Incremental Cost"/>
      <sheetName val="CHECKLIST"/>
      <sheetName val="CAPPROD (REV)"/>
      <sheetName val="CAPPROD SUPPLEMENTAL "/>
      <sheetName val="CAPFUNDRELEASE"/>
      <sheetName val="CAPFUNDSRELEASE SUPP."/>
      <sheetName val="DPRG - Competitive Information"/>
      <sheetName val="DPRG Notes"/>
      <sheetName val="CECE"/>
      <sheetName val="Cust_Validate"/>
      <sheetName val="Plant Validate"/>
      <sheetName val="Holidays"/>
      <sheetName val="PLASTI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efreshError="1">
        <row r="44">
          <cell r="Q44">
            <v>0.1056</v>
          </cell>
        </row>
      </sheetData>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sheetData sheetId="42" refreshError="1"/>
      <sheetData sheetId="43" refreshError="1"/>
      <sheetData sheetId="44" refreshError="1"/>
      <sheetData sheetId="4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ashflow"/>
      <sheetName val="Expenses"/>
      <sheetName val="BT"/>
      <sheetName val="PC&amp;L Cost"/>
      <sheetName val="Volume"/>
      <sheetName val="Cashflow (Detailed)"/>
      <sheetName val="Cashflow (Tool Amort Only)"/>
      <sheetName val="CashFlow Group 4"/>
    </sheetNames>
    <sheetDataSet>
      <sheetData sheetId="0"/>
      <sheetData sheetId="1"/>
      <sheetData sheetId="2"/>
      <sheetData sheetId="3"/>
      <sheetData sheetId="4"/>
      <sheetData sheetId="5"/>
      <sheetData sheetId="6">
        <row r="100">
          <cell r="A100" t="str">
            <v>0-Reason for negative business case</v>
          </cell>
          <cell r="D100" t="str">
            <v>No additional sign-off required</v>
          </cell>
        </row>
        <row r="101">
          <cell r="A101" t="str">
            <v>1-Content removal - primarily standard priced items</v>
          </cell>
          <cell r="D101" t="str">
            <v>No additional sign-off required</v>
          </cell>
        </row>
        <row r="102">
          <cell r="A102" t="str">
            <v>2-Components priced lower than cost</v>
          </cell>
          <cell r="D102" t="str">
            <v>Get Customer Manager sign-off</v>
          </cell>
        </row>
        <row r="103">
          <cell r="A103" t="str">
            <v>3-Reversal of recent previous change</v>
          </cell>
          <cell r="D103" t="str">
            <v>No additional sign-off required</v>
          </cell>
        </row>
        <row r="104">
          <cell r="A104" t="str">
            <v>4-Questionable costs</v>
          </cell>
          <cell r="D104" t="str">
            <v>Get Pricing Manager sign-off</v>
          </cell>
        </row>
        <row r="105">
          <cell r="A105" t="str">
            <v>5-Cost not according to standard pricing (ICE document)</v>
          </cell>
          <cell r="D105" t="str">
            <v>Get Pricing Manager sign-off</v>
          </cell>
        </row>
        <row r="106">
          <cell r="A106" t="str">
            <v>6-Meets OI (8%) but not NPV (&gt;0)</v>
          </cell>
          <cell r="D106" t="str">
            <v>Get Customer Manager sign-off</v>
          </cell>
        </row>
        <row r="107">
          <cell r="A107" t="str">
            <v>7-Meets OI and NPV, but not payback years</v>
          </cell>
          <cell r="D107" t="str">
            <v>Get Customer Manager sign-off</v>
          </cell>
        </row>
        <row r="108">
          <cell r="A108" t="str">
            <v>8-Already committed to change at this price</v>
          </cell>
          <cell r="D108" t="str">
            <v>Get Customer Manager sign-off</v>
          </cell>
        </row>
        <row r="109">
          <cell r="A109" t="str">
            <v>9-Strategic</v>
          </cell>
          <cell r="D109" t="str">
            <v>Get Customer Manager sign-off</v>
          </cell>
        </row>
        <row r="110">
          <cell r="A110" t="str">
            <v>10-Other</v>
          </cell>
          <cell r="D110" t="str">
            <v>Get Customer Manager sign-off</v>
          </cell>
        </row>
      </sheetData>
      <sheetData sheetId="7"/>
      <sheetData sheetId="8"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M Detail"/>
      <sheetName val="CECE"/>
      <sheetName val="LABOR &amp; BURDEN"/>
      <sheetName val="MATERIAL"/>
      <sheetName val="Summary Temp"/>
      <sheetName val="Summary Table"/>
      <sheetName val="Copper Multiple"/>
      <sheetName val="Conv"/>
      <sheetName val="Plant Validate"/>
      <sheetName val="Cust_Validate"/>
      <sheetName val="Cost Break Down"/>
      <sheetName val="Module1"/>
      <sheetName val="Module2"/>
      <sheetName val="Cashflow (Detailed)"/>
    </sheetNames>
    <sheetDataSet>
      <sheetData sheetId="0"/>
      <sheetData sheetId="1"/>
      <sheetData sheetId="2"/>
      <sheetData sheetId="3">
        <row r="1">
          <cell r="A1" t="str">
            <v>Labor Process Code</v>
          </cell>
        </row>
      </sheetData>
      <sheetData sheetId="4">
        <row r="1">
          <cell r="A1" t="str">
            <v>PN</v>
          </cell>
        </row>
      </sheetData>
      <sheetData sheetId="5"/>
      <sheetData sheetId="6">
        <row r="1">
          <cell r="B1" t="str">
            <v>TABLE OF COST RATES FOR ENGINEERING CHANGES</v>
          </cell>
        </row>
      </sheetData>
      <sheetData sheetId="7"/>
      <sheetData sheetId="8">
        <row r="1">
          <cell r="A1" t="str">
            <v>DELPHI PART NBR</v>
          </cell>
        </row>
      </sheetData>
      <sheetData sheetId="9">
        <row r="2">
          <cell r="A2" t="str">
            <v>FV33</v>
          </cell>
        </row>
      </sheetData>
      <sheetData sheetId="10">
        <row r="2">
          <cell r="A2" t="str">
            <v>All Other</v>
          </cell>
        </row>
      </sheetData>
      <sheetData sheetId="11"/>
      <sheetData sheetId="12" refreshError="1"/>
      <sheetData sheetId="13" refreshError="1"/>
      <sheetData sheetId="14"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Plant Names"/>
      <sheetName val="CECE"/>
      <sheetName val="Pivot Summary"/>
      <sheetName val="Summary Data"/>
      <sheetName val="Summary Temp"/>
      <sheetName val="Summary Table"/>
      <sheetName val="Copper Multiple"/>
      <sheetName val="Conv"/>
      <sheetName val="Plant Validate"/>
      <sheetName val="Cust_Validate"/>
      <sheetName val="Cost Break Down"/>
      <sheetName val="Module1"/>
      <sheetName val="Module2"/>
    </sheetNames>
    <sheetDataSet>
      <sheetData sheetId="0" refreshError="1"/>
      <sheetData sheetId="1" refreshError="1"/>
      <sheetData sheetId="2" refreshError="1">
        <row r="10">
          <cell r="C10">
            <v>105375579</v>
          </cell>
        </row>
        <row r="11">
          <cell r="C11" t="str">
            <v>2016 K2XX PU Chassis HD - Change gage and add 1.1 splice</v>
          </cell>
          <cell r="Q11">
            <v>0.31363792448036021</v>
          </cell>
        </row>
        <row r="12">
          <cell r="Q12">
            <v>1.4864288415812836</v>
          </cell>
        </row>
        <row r="14">
          <cell r="Q14">
            <v>2.103984061009434</v>
          </cell>
        </row>
        <row r="20">
          <cell r="B20" t="str">
            <v>Purchasing Customer:</v>
          </cell>
          <cell r="C20" t="str">
            <v>GM - K2XX</v>
          </cell>
          <cell r="D20" t="str">
            <v>Build Plant:</v>
          </cell>
          <cell r="E20" t="str">
            <v>FV59</v>
          </cell>
          <cell r="F20">
            <v>0</v>
          </cell>
          <cell r="G20">
            <v>0</v>
          </cell>
          <cell r="H20">
            <v>0</v>
          </cell>
          <cell r="I20">
            <v>0</v>
          </cell>
          <cell r="J20">
            <v>0</v>
          </cell>
          <cell r="K20">
            <v>0</v>
          </cell>
          <cell r="L20">
            <v>0</v>
          </cell>
          <cell r="M20">
            <v>0</v>
          </cell>
          <cell r="N20">
            <v>0</v>
          </cell>
          <cell r="O20" t="str">
            <v>Delphi New P/N Affected  (for reference only, if known)</v>
          </cell>
          <cell r="P20" t="str">
            <v>▼</v>
          </cell>
          <cell r="Q20">
            <v>33257963</v>
          </cell>
          <cell r="R20">
            <v>33257965</v>
          </cell>
          <cell r="S20">
            <v>33257971</v>
          </cell>
          <cell r="T20">
            <v>33257973</v>
          </cell>
          <cell r="U20">
            <v>33257982</v>
          </cell>
          <cell r="V20">
            <v>33257983</v>
          </cell>
          <cell r="W20">
            <v>33257985</v>
          </cell>
          <cell r="X20">
            <v>33257987</v>
          </cell>
          <cell r="Y20">
            <v>33257991</v>
          </cell>
          <cell r="Z20">
            <v>33257992</v>
          </cell>
          <cell r="AA20">
            <v>33257995</v>
          </cell>
          <cell r="AB20">
            <v>33257996</v>
          </cell>
          <cell r="AC20">
            <v>33257999</v>
          </cell>
          <cell r="AD20">
            <v>33258000</v>
          </cell>
          <cell r="AE20">
            <v>33258003</v>
          </cell>
          <cell r="AF20">
            <v>33258004</v>
          </cell>
          <cell r="AG20">
            <v>33258039</v>
          </cell>
          <cell r="AH20">
            <v>33258040</v>
          </cell>
          <cell r="AI20">
            <v>33258043</v>
          </cell>
          <cell r="AJ20">
            <v>33258044</v>
          </cell>
          <cell r="AK20">
            <v>33258046</v>
          </cell>
          <cell r="AL20">
            <v>33258047</v>
          </cell>
          <cell r="AM20">
            <v>33258048</v>
          </cell>
          <cell r="AN20">
            <v>33258051</v>
          </cell>
          <cell r="AO20">
            <v>33258055</v>
          </cell>
          <cell r="AP20">
            <v>33258056</v>
          </cell>
          <cell r="AQ20">
            <v>33258059</v>
          </cell>
          <cell r="AR20">
            <v>33258060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row>
        <row r="21">
          <cell r="B21" t="str">
            <v>Version SAP 2015.03 (5/15/15)</v>
          </cell>
          <cell r="C21">
            <v>0</v>
          </cell>
          <cell r="D21">
            <v>0</v>
          </cell>
          <cell r="E21">
            <v>0</v>
          </cell>
          <cell r="F21">
            <v>0</v>
          </cell>
          <cell r="G21">
            <v>0</v>
          </cell>
          <cell r="H21">
            <v>0</v>
          </cell>
          <cell r="I21">
            <v>0</v>
          </cell>
          <cell r="J21">
            <v>0</v>
          </cell>
          <cell r="K21">
            <v>0</v>
          </cell>
          <cell r="L21">
            <v>0</v>
          </cell>
          <cell r="M21">
            <v>0</v>
          </cell>
          <cell r="N21">
            <v>0</v>
          </cell>
          <cell r="O21" t="str">
            <v>Rev. Delphi Current P/N</v>
          </cell>
          <cell r="P21" t="str">
            <v>▼</v>
          </cell>
          <cell r="Q21">
            <v>1</v>
          </cell>
          <cell r="R21">
            <v>1</v>
          </cell>
          <cell r="S21">
            <v>1</v>
          </cell>
          <cell r="T21">
            <v>1</v>
          </cell>
          <cell r="U21">
            <v>1</v>
          </cell>
          <cell r="V21">
            <v>1</v>
          </cell>
          <cell r="W21">
            <v>1</v>
          </cell>
          <cell r="X21">
            <v>1</v>
          </cell>
          <cell r="Y21">
            <v>1</v>
          </cell>
          <cell r="Z21">
            <v>1</v>
          </cell>
          <cell r="AA21">
            <v>1</v>
          </cell>
          <cell r="AB21">
            <v>1</v>
          </cell>
          <cell r="AC21">
            <v>1</v>
          </cell>
          <cell r="AD21">
            <v>1</v>
          </cell>
          <cell r="AE21">
            <v>1</v>
          </cell>
          <cell r="AF21">
            <v>1</v>
          </cell>
          <cell r="AG21">
            <v>1</v>
          </cell>
          <cell r="AH21">
            <v>1</v>
          </cell>
          <cell r="AI21">
            <v>1</v>
          </cell>
          <cell r="AJ21">
            <v>1</v>
          </cell>
          <cell r="AK21">
            <v>1</v>
          </cell>
          <cell r="AL21">
            <v>1</v>
          </cell>
          <cell r="AM21">
            <v>1</v>
          </cell>
          <cell r="AN21">
            <v>1</v>
          </cell>
          <cell r="AO21">
            <v>1</v>
          </cell>
          <cell r="AP21">
            <v>1</v>
          </cell>
          <cell r="AQ21">
            <v>1</v>
          </cell>
          <cell r="AR21">
            <v>1</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row>
        <row r="22">
          <cell r="B22">
            <v>0</v>
          </cell>
          <cell r="C22">
            <v>0</v>
          </cell>
          <cell r="D22">
            <v>0</v>
          </cell>
          <cell r="E22">
            <v>0</v>
          </cell>
          <cell r="F22">
            <v>0</v>
          </cell>
          <cell r="G22">
            <v>0</v>
          </cell>
          <cell r="H22">
            <v>0</v>
          </cell>
          <cell r="I22">
            <v>0</v>
          </cell>
          <cell r="J22">
            <v>0</v>
          </cell>
          <cell r="K22">
            <v>0</v>
          </cell>
          <cell r="L22">
            <v>0</v>
          </cell>
          <cell r="M22">
            <v>0</v>
          </cell>
          <cell r="N22">
            <v>0</v>
          </cell>
          <cell r="O22" t="str">
            <v>Delphi Current P/N Affected (for reference only)</v>
          </cell>
          <cell r="P22" t="str">
            <v>▼</v>
          </cell>
          <cell r="Q22">
            <v>33257963</v>
          </cell>
          <cell r="R22">
            <v>33257965</v>
          </cell>
          <cell r="S22">
            <v>33257971</v>
          </cell>
          <cell r="T22">
            <v>33257973</v>
          </cell>
          <cell r="U22">
            <v>33257982</v>
          </cell>
          <cell r="V22">
            <v>33257983</v>
          </cell>
          <cell r="W22">
            <v>33257985</v>
          </cell>
          <cell r="X22">
            <v>33257987</v>
          </cell>
          <cell r="Y22">
            <v>33257991</v>
          </cell>
          <cell r="Z22">
            <v>33257992</v>
          </cell>
          <cell r="AA22">
            <v>33257995</v>
          </cell>
          <cell r="AB22">
            <v>33257996</v>
          </cell>
          <cell r="AC22">
            <v>33257999</v>
          </cell>
          <cell r="AD22">
            <v>33258000</v>
          </cell>
          <cell r="AE22">
            <v>33258003</v>
          </cell>
          <cell r="AF22">
            <v>33258004</v>
          </cell>
          <cell r="AG22">
            <v>33258039</v>
          </cell>
          <cell r="AH22">
            <v>33258040</v>
          </cell>
          <cell r="AI22">
            <v>33258043</v>
          </cell>
          <cell r="AJ22">
            <v>33258044</v>
          </cell>
          <cell r="AK22">
            <v>33258046</v>
          </cell>
          <cell r="AL22">
            <v>33258047</v>
          </cell>
          <cell r="AM22">
            <v>33258048</v>
          </cell>
          <cell r="AN22">
            <v>33258051</v>
          </cell>
          <cell r="AO22">
            <v>33258055</v>
          </cell>
          <cell r="AP22">
            <v>33258056</v>
          </cell>
          <cell r="AQ22">
            <v>33258059</v>
          </cell>
          <cell r="AR22">
            <v>33258060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row>
        <row r="23">
          <cell r="B23">
            <v>0</v>
          </cell>
          <cell r="C23">
            <v>0</v>
          </cell>
          <cell r="D23">
            <v>0</v>
          </cell>
          <cell r="E23">
            <v>0</v>
          </cell>
          <cell r="F23">
            <v>0</v>
          </cell>
          <cell r="G23">
            <v>0</v>
          </cell>
          <cell r="H23">
            <v>0</v>
          </cell>
          <cell r="I23">
            <v>0</v>
          </cell>
          <cell r="J23">
            <v>0</v>
          </cell>
          <cell r="K23">
            <v>0</v>
          </cell>
          <cell r="L23">
            <v>0</v>
          </cell>
          <cell r="M23">
            <v>0</v>
          </cell>
          <cell r="N23">
            <v>0</v>
          </cell>
          <cell r="O23" t="str">
            <v>Rev. Customer New P/N</v>
          </cell>
          <cell r="P23" t="str">
            <v>▼</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row>
        <row r="24">
          <cell r="B24">
            <v>0</v>
          </cell>
          <cell r="C24">
            <v>0</v>
          </cell>
          <cell r="D24">
            <v>0</v>
          </cell>
          <cell r="E24">
            <v>0</v>
          </cell>
          <cell r="F24">
            <v>0</v>
          </cell>
          <cell r="G24">
            <v>0</v>
          </cell>
          <cell r="H24">
            <v>0</v>
          </cell>
          <cell r="I24">
            <v>0</v>
          </cell>
          <cell r="J24">
            <v>0</v>
          </cell>
          <cell r="K24">
            <v>0</v>
          </cell>
          <cell r="L24">
            <v>0</v>
          </cell>
          <cell r="M24">
            <v>0</v>
          </cell>
          <cell r="N24">
            <v>0</v>
          </cell>
          <cell r="O24" t="str">
            <v>Customer New P/N</v>
          </cell>
          <cell r="P24" t="str">
            <v>▼</v>
          </cell>
          <cell r="Q24">
            <v>23399866</v>
          </cell>
          <cell r="R24">
            <v>23399858</v>
          </cell>
          <cell r="S24">
            <v>23399850</v>
          </cell>
          <cell r="T24">
            <v>23399872</v>
          </cell>
          <cell r="U24">
            <v>23399843</v>
          </cell>
          <cell r="V24">
            <v>23399874</v>
          </cell>
          <cell r="W24">
            <v>23399860</v>
          </cell>
          <cell r="X24">
            <v>23399852</v>
          </cell>
          <cell r="Y24">
            <v>23399863</v>
          </cell>
          <cell r="Z24">
            <v>23399864</v>
          </cell>
          <cell r="AA24">
            <v>23399847</v>
          </cell>
          <cell r="AB24">
            <v>23399848</v>
          </cell>
          <cell r="AC24">
            <v>23399855</v>
          </cell>
          <cell r="AD24">
            <v>23399856</v>
          </cell>
          <cell r="AE24">
            <v>23399871</v>
          </cell>
          <cell r="AF24">
            <v>23399873</v>
          </cell>
          <cell r="AG24">
            <v>23399795</v>
          </cell>
          <cell r="AH24">
            <v>23399796</v>
          </cell>
          <cell r="AI24">
            <v>23399781</v>
          </cell>
          <cell r="AJ24">
            <v>23399782</v>
          </cell>
          <cell r="AK24">
            <v>23399774</v>
          </cell>
          <cell r="AL24">
            <v>23399748</v>
          </cell>
          <cell r="AM24">
            <v>23399768</v>
          </cell>
          <cell r="AN24">
            <v>23399727</v>
          </cell>
          <cell r="AO24">
            <v>23399769</v>
          </cell>
          <cell r="AP24">
            <v>23399724</v>
          </cell>
          <cell r="AQ24">
            <v>23399816</v>
          </cell>
          <cell r="AR24">
            <v>23399764</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row>
        <row r="25">
          <cell r="B25">
            <v>0</v>
          </cell>
          <cell r="C25">
            <v>0</v>
          </cell>
          <cell r="D25">
            <v>0</v>
          </cell>
          <cell r="E25">
            <v>0</v>
          </cell>
          <cell r="F25">
            <v>0</v>
          </cell>
          <cell r="G25">
            <v>0</v>
          </cell>
          <cell r="H25">
            <v>0</v>
          </cell>
          <cell r="I25">
            <v>0</v>
          </cell>
          <cell r="J25">
            <v>0</v>
          </cell>
          <cell r="K25">
            <v>0</v>
          </cell>
          <cell r="L25">
            <v>0</v>
          </cell>
          <cell r="M25">
            <v>0</v>
          </cell>
          <cell r="N25">
            <v>0</v>
          </cell>
          <cell r="O25" t="str">
            <v>Rev. Customer Current P/N</v>
          </cell>
          <cell r="P25" t="str">
            <v>▼</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row>
        <row r="26">
          <cell r="B26">
            <v>0</v>
          </cell>
          <cell r="C26">
            <v>0</v>
          </cell>
          <cell r="D26">
            <v>0</v>
          </cell>
          <cell r="E26">
            <v>0</v>
          </cell>
          <cell r="F26">
            <v>0</v>
          </cell>
          <cell r="G26">
            <v>0</v>
          </cell>
          <cell r="H26">
            <v>0</v>
          </cell>
          <cell r="I26">
            <v>0</v>
          </cell>
          <cell r="J26">
            <v>0</v>
          </cell>
          <cell r="K26">
            <v>0</v>
          </cell>
          <cell r="L26">
            <v>0</v>
          </cell>
          <cell r="M26">
            <v>0</v>
          </cell>
          <cell r="N26">
            <v>0</v>
          </cell>
          <cell r="O26" t="str">
            <v>Customer Current P/N, if necessary</v>
          </cell>
          <cell r="P26" t="str">
            <v>▼</v>
          </cell>
          <cell r="Q26">
            <v>23399866</v>
          </cell>
          <cell r="R26">
            <v>23399858</v>
          </cell>
          <cell r="S26">
            <v>23399850</v>
          </cell>
          <cell r="T26">
            <v>23399872</v>
          </cell>
          <cell r="U26">
            <v>23399843</v>
          </cell>
          <cell r="V26">
            <v>23399874</v>
          </cell>
          <cell r="W26">
            <v>23399860</v>
          </cell>
          <cell r="X26">
            <v>23399852</v>
          </cell>
          <cell r="Y26">
            <v>23399863</v>
          </cell>
          <cell r="Z26">
            <v>23399864</v>
          </cell>
          <cell r="AA26">
            <v>23399847</v>
          </cell>
          <cell r="AB26">
            <v>23399848</v>
          </cell>
          <cell r="AC26">
            <v>23399855</v>
          </cell>
          <cell r="AD26">
            <v>23399856</v>
          </cell>
          <cell r="AE26">
            <v>23399871</v>
          </cell>
          <cell r="AF26">
            <v>23399873</v>
          </cell>
          <cell r="AG26">
            <v>23399795</v>
          </cell>
          <cell r="AH26">
            <v>23399796</v>
          </cell>
          <cell r="AI26">
            <v>23399781</v>
          </cell>
          <cell r="AJ26">
            <v>23399782</v>
          </cell>
          <cell r="AK26">
            <v>23399774</v>
          </cell>
          <cell r="AL26">
            <v>23399748</v>
          </cell>
          <cell r="AM26">
            <v>23399768</v>
          </cell>
          <cell r="AN26">
            <v>23399727</v>
          </cell>
          <cell r="AO26">
            <v>23399769</v>
          </cell>
          <cell r="AP26">
            <v>23399724</v>
          </cell>
          <cell r="AQ26">
            <v>23399816</v>
          </cell>
          <cell r="AR26">
            <v>23399764</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Plant Names"/>
      <sheetName val="CECE"/>
      <sheetName val="Pivot Summary"/>
      <sheetName val="Summary Data"/>
      <sheetName val="Summary Temp"/>
      <sheetName val="Summary Table"/>
      <sheetName val="Copper Multiple"/>
      <sheetName val="Conv"/>
      <sheetName val="Plant Validate"/>
      <sheetName val="Cust_Validate"/>
      <sheetName val="Cost Break Down"/>
      <sheetName val="Module1"/>
      <sheetName val="Module2"/>
    </sheetNames>
    <sheetDataSet>
      <sheetData sheetId="0" refreshError="1"/>
      <sheetData sheetId="1" refreshError="1"/>
      <sheetData sheetId="2" refreshError="1"/>
      <sheetData sheetId="3" refreshError="1">
        <row r="3">
          <cell r="A3" t="str">
            <v>Sum of TOTAL UNITS</v>
          </cell>
          <cell r="B3">
            <v>0</v>
          </cell>
        </row>
        <row r="4">
          <cell r="A4" t="str">
            <v xml:space="preserve"> DELPHI   P/N</v>
          </cell>
          <cell r="B4" t="str">
            <v>DESCRIPTION</v>
          </cell>
          <cell r="D4">
            <v>33257963</v>
          </cell>
        </row>
        <row r="5">
          <cell r="A5" t="str">
            <v>12110845</v>
          </cell>
          <cell r="B5" t="str">
            <v xml:space="preserve">TERM  F M/P 280 SN SEALED </v>
          </cell>
          <cell r="D5">
            <v>-1</v>
          </cell>
        </row>
        <row r="6">
          <cell r="A6" t="str">
            <v>12110853</v>
          </cell>
          <cell r="B6" t="str">
            <v xml:space="preserve">TERM  F M/P 280 SN SEALED </v>
          </cell>
        </row>
        <row r="7">
          <cell r="A7" t="str">
            <v>12186168</v>
          </cell>
          <cell r="B7" t="str">
            <v xml:space="preserve">TUBE HEATSHRINK SPLICE  ID=9.02 L=65.00 BLK  </v>
          </cell>
        </row>
        <row r="8">
          <cell r="A8" t="str">
            <v>13849935</v>
          </cell>
          <cell r="B8" t="str">
            <v xml:space="preserve">TERM  F OCS 2.8 SN  </v>
          </cell>
        </row>
        <row r="9">
          <cell r="A9" t="str">
            <v>15324981</v>
          </cell>
          <cell r="B9" t="str">
            <v>SEAL CBL 1W M/P  BLU</v>
          </cell>
        </row>
        <row r="10">
          <cell r="A10" t="str">
            <v>15324982</v>
          </cell>
          <cell r="B10" t="str">
            <v>SEAL CBL 1W CAVITY  GRN</v>
          </cell>
        </row>
        <row r="11">
          <cell r="A11" t="str">
            <v>15405085</v>
          </cell>
          <cell r="B11" t="str">
            <v>SEAL CBL 1W 2.8  WHT</v>
          </cell>
        </row>
        <row r="12">
          <cell r="A12" t="str">
            <v>15420012</v>
          </cell>
          <cell r="B12" t="str">
            <v>TERM  F 2.8  SN</v>
          </cell>
        </row>
        <row r="13">
          <cell r="A13" t="str">
            <v>15422394</v>
          </cell>
          <cell r="B13" t="str">
            <v xml:space="preserve">TERM  F 2.8  SN SEALED </v>
          </cell>
        </row>
        <row r="14">
          <cell r="A14" t="str">
            <v>M6170503</v>
          </cell>
          <cell r="B14" t="str">
            <v>CABL FLR2X-B 2.500 BLU DK   XLPE THIN  SGL COND ANNEA BUNCH</v>
          </cell>
        </row>
        <row r="15">
          <cell r="A15" t="str">
            <v>M6170903</v>
          </cell>
          <cell r="B15" t="str">
            <v>CABL FLR2X-B 5.000 BLU DK   XLPE THIN  SGL COND ANNEA BUNCH</v>
          </cell>
        </row>
        <row r="16">
          <cell r="A16" t="str">
            <v>M6170F20</v>
          </cell>
          <cell r="B16" t="str">
            <v>CABL FLR2X-B 2.500 RED  GRN LT STR NONE XLPE THIN SGL COND A</v>
          </cell>
        </row>
        <row r="17">
          <cell r="A17" t="str">
            <v>M6170K20</v>
          </cell>
          <cell r="B17" t="str">
            <v>CABL FLR2X-B 5.000 RED  GRN LT STR NONE XLPE THIN SGL COND A</v>
          </cell>
        </row>
        <row r="18">
          <cell r="A18" t="str">
            <v>SONIC</v>
          </cell>
          <cell r="B18" t="str">
            <v xml:space="preserve">TERM   SPLICE SONIC   </v>
          </cell>
        </row>
        <row r="19">
          <cell r="A19" t="str">
            <v>(blank)</v>
          </cell>
          <cell r="B19" t="str">
            <v>(blank)</v>
          </cell>
        </row>
        <row r="20">
          <cell r="A20" t="str">
            <v>Grand Total</v>
          </cell>
          <cell r="B20">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00000000-0001-0000-0200-000000000000}">
  <dimension ref="A1"/>
  <sheetViews>
    <sheetView showFormulas="1" workbookViewId="0"/>
  </sheetViews>
  <sheetFormatPr defaultRowHeight="12.75"/>
  <sheetData/>
  <pageMargins left="0.7" right="0.7" top="0.75" bottom="0.75" header="0.3" footer="0.3"/>
</xm:macro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vmlDrawing" Target="../drawings/vmlDrawing1.vml"/><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A1:D3"/>
  <sheetViews>
    <sheetView workbookViewId="0">
      <selection activeCell="C29" sqref="C29"/>
    </sheetView>
  </sheetViews>
  <sheetFormatPr defaultColWidth="9.140625" defaultRowHeight="15"/>
  <cols>
    <col min="1" max="1" width="24.28515625" style="263" bestFit="1" customWidth="1"/>
    <col min="2" max="2" width="9.140625" style="263"/>
    <col min="3" max="3" width="14.140625" style="263" bestFit="1" customWidth="1"/>
    <col min="4" max="16384" width="9.140625" style="263"/>
  </cols>
  <sheetData>
    <row r="1" spans="1:4">
      <c r="A1" s="263" t="s">
        <v>810</v>
      </c>
    </row>
    <row r="2" spans="1:4">
      <c r="C2" s="263" t="s">
        <v>811</v>
      </c>
      <c r="D2" s="263">
        <v>0.14990000000000001</v>
      </c>
    </row>
    <row r="3" spans="1:4">
      <c r="C3" s="263" t="s">
        <v>812</v>
      </c>
      <c r="D3" s="263">
        <v>0.12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B7FFEF-D1DE-4AFB-95E1-A1DC3B9F18C4}">
  <sheetPr codeName="Sheet22"/>
  <dimension ref="B1:G2"/>
  <sheetViews>
    <sheetView workbookViewId="0">
      <selection activeCell="D17" sqref="D17"/>
    </sheetView>
  </sheetViews>
  <sheetFormatPr defaultRowHeight="12.75"/>
  <cols>
    <col min="5" max="5" width="11.7109375" customWidth="1"/>
  </cols>
  <sheetData>
    <row r="1" spans="2:7">
      <c r="B1" t="s">
        <v>1575</v>
      </c>
      <c r="C1" t="s">
        <v>1576</v>
      </c>
      <c r="D1" t="s">
        <v>546</v>
      </c>
      <c r="E1" t="s">
        <v>1577</v>
      </c>
      <c r="G1" t="s">
        <v>1578</v>
      </c>
    </row>
    <row r="2" spans="2:7">
      <c r="B2" s="271" t="s">
        <v>1835</v>
      </c>
      <c r="C2" s="271" t="s">
        <v>1836</v>
      </c>
      <c r="D2">
        <v>1.3960999999999999</v>
      </c>
      <c r="E2">
        <v>105592200</v>
      </c>
    </row>
  </sheetData>
  <autoFilter ref="B1:E5467" xr:uid="{8B154570-575A-40FD-A27B-B5BBAE0F0DA0}"/>
  <sortState xmlns:xlrd2="http://schemas.microsoft.com/office/spreadsheetml/2017/richdata2" ref="B1:E1">
    <sortCondition ref="B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08E6E-8F28-4B09-BBFA-9E709C899CD5}">
  <sheetPr codeName="Sheet19"/>
  <dimension ref="A1:AZ17165"/>
  <sheetViews>
    <sheetView topLeftCell="G1" workbookViewId="0">
      <pane ySplit="1" topLeftCell="A2" activePane="bottomLeft" state="frozen"/>
      <selection activeCell="C15" sqref="C15"/>
      <selection pane="bottomLeft" activeCell="Y2" sqref="Y2"/>
    </sheetView>
  </sheetViews>
  <sheetFormatPr defaultRowHeight="15"/>
  <cols>
    <col min="1" max="1" width="9.140625" style="267"/>
    <col min="2" max="2" width="20.7109375" style="267" customWidth="1"/>
    <col min="3" max="3" width="35.7109375" style="267" bestFit="1" customWidth="1"/>
    <col min="4" max="4" width="18.42578125" style="267" bestFit="1" customWidth="1"/>
    <col min="5" max="5" width="11.140625" style="267" bestFit="1" customWidth="1"/>
    <col min="6" max="6" width="21.42578125" style="267" bestFit="1" customWidth="1"/>
    <col min="7" max="7" width="21.85546875" style="267" bestFit="1" customWidth="1"/>
    <col min="8" max="8" width="17.7109375" style="267" bestFit="1" customWidth="1"/>
    <col min="9" max="13" width="15.85546875" style="267" bestFit="1" customWidth="1"/>
    <col min="14" max="14" width="17.7109375" style="267" bestFit="1" customWidth="1"/>
    <col min="15" max="15" width="20.5703125" style="267" bestFit="1" customWidth="1"/>
    <col min="16" max="16" width="17.7109375" style="267" bestFit="1" customWidth="1"/>
    <col min="17" max="17" width="14.28515625" style="267" bestFit="1" customWidth="1"/>
    <col min="18" max="18" width="21.5703125" style="267" bestFit="1" customWidth="1"/>
    <col min="19" max="19" width="9.140625" style="267"/>
    <col min="20" max="20" width="21.5703125" style="267" bestFit="1" customWidth="1"/>
    <col min="21" max="21" width="42.140625" style="267" bestFit="1" customWidth="1"/>
    <col min="22" max="22" width="10.28515625" style="267" bestFit="1" customWidth="1"/>
    <col min="23" max="23" width="13.42578125" style="267" bestFit="1" customWidth="1"/>
    <col min="24" max="24" width="17.42578125" style="267" bestFit="1" customWidth="1"/>
    <col min="25" max="25" width="15.7109375" style="267" bestFit="1" customWidth="1"/>
    <col min="26" max="26" width="25.85546875" style="267" hidden="1" customWidth="1"/>
    <col min="27" max="27" width="19.140625" style="267" hidden="1" customWidth="1"/>
    <col min="28" max="28" width="14.7109375" style="267" hidden="1" customWidth="1"/>
    <col min="29" max="29" width="16.85546875" style="267" hidden="1" customWidth="1"/>
    <col min="30" max="30" width="24.140625" style="267" hidden="1" customWidth="1"/>
    <col min="31" max="31" width="22.5703125" style="267" hidden="1" customWidth="1"/>
    <col min="32" max="32" width="0" style="267" hidden="1" customWidth="1"/>
    <col min="33" max="33" width="22.5703125" style="267" hidden="1" customWidth="1"/>
    <col min="34" max="16384" width="9.140625" style="267"/>
  </cols>
  <sheetData>
    <row r="1" spans="1:52">
      <c r="A1" s="267" t="s">
        <v>237</v>
      </c>
      <c r="B1" s="267" t="s">
        <v>1412</v>
      </c>
      <c r="C1" s="267" t="s">
        <v>1413</v>
      </c>
      <c r="D1" s="267" t="s">
        <v>1414</v>
      </c>
      <c r="E1" s="267" t="s">
        <v>1415</v>
      </c>
      <c r="F1" s="267" t="s">
        <v>1416</v>
      </c>
      <c r="G1" s="267" t="s">
        <v>1417</v>
      </c>
      <c r="H1" s="267" t="s">
        <v>1418</v>
      </c>
      <c r="I1" s="267" t="s">
        <v>1419</v>
      </c>
      <c r="J1" s="267" t="s">
        <v>1420</v>
      </c>
      <c r="K1" s="267" t="s">
        <v>1421</v>
      </c>
      <c r="L1" s="267" t="s">
        <v>1422</v>
      </c>
      <c r="M1" s="267" t="s">
        <v>1423</v>
      </c>
      <c r="N1" s="267" t="s">
        <v>1424</v>
      </c>
      <c r="O1" s="267" t="s">
        <v>1425</v>
      </c>
      <c r="P1" s="267" t="s">
        <v>1426</v>
      </c>
      <c r="Q1" s="267" t="s">
        <v>1427</v>
      </c>
      <c r="R1" s="267" t="s">
        <v>1428</v>
      </c>
      <c r="S1" s="267" t="s">
        <v>1429</v>
      </c>
      <c r="T1" s="267" t="s">
        <v>1430</v>
      </c>
      <c r="U1" s="267" t="s">
        <v>1431</v>
      </c>
      <c r="V1" s="267" t="s">
        <v>1432</v>
      </c>
      <c r="W1" s="267" t="s">
        <v>1433</v>
      </c>
      <c r="X1" s="267" t="s">
        <v>1434</v>
      </c>
      <c r="Y1" s="267" t="s">
        <v>1435</v>
      </c>
      <c r="Z1" s="267" t="s">
        <v>1436</v>
      </c>
      <c r="AA1" s="267" t="s">
        <v>1437</v>
      </c>
      <c r="AB1" s="267" t="s">
        <v>1438</v>
      </c>
      <c r="AC1" s="267" t="s">
        <v>1439</v>
      </c>
      <c r="AD1" s="267" t="s">
        <v>1440</v>
      </c>
      <c r="AE1" s="267" t="s">
        <v>1441</v>
      </c>
      <c r="AF1" s="267" t="s">
        <v>1442</v>
      </c>
      <c r="AG1" s="267" t="s">
        <v>1443</v>
      </c>
      <c r="AK1" s="267" t="e">
        <f t="array" ref="AK1">MATCH(1,("GENERAL MOTORS"=U1:U5000)*( 1701756=W1:W5000),0)</f>
        <v>#N/A</v>
      </c>
    </row>
    <row r="2" spans="1:52" ht="12" customHeight="1">
      <c r="A2">
        <v>1</v>
      </c>
      <c r="B2">
        <v>13815974</v>
      </c>
      <c r="C2" t="s">
        <v>2411</v>
      </c>
      <c r="D2" t="s">
        <v>727</v>
      </c>
      <c r="E2">
        <v>129</v>
      </c>
      <c r="F2" t="s">
        <v>1444</v>
      </c>
      <c r="G2" t="s">
        <v>1445</v>
      </c>
      <c r="H2">
        <v>1</v>
      </c>
      <c r="I2" t="s">
        <v>583</v>
      </c>
      <c r="J2" t="s">
        <v>1563</v>
      </c>
      <c r="K2">
        <v>2.8</v>
      </c>
      <c r="L2"/>
      <c r="M2"/>
      <c r="N2"/>
      <c r="O2" t="s">
        <v>24</v>
      </c>
      <c r="P2">
        <v>35063086</v>
      </c>
      <c r="Q2" t="s">
        <v>1445</v>
      </c>
      <c r="R2" t="s">
        <v>8</v>
      </c>
      <c r="S2">
        <v>2</v>
      </c>
      <c r="T2" t="s">
        <v>13</v>
      </c>
      <c r="U2" t="s">
        <v>1468</v>
      </c>
      <c r="V2" t="s">
        <v>13</v>
      </c>
      <c r="W2">
        <v>5301528</v>
      </c>
      <c r="X2" t="s">
        <v>2866</v>
      </c>
      <c r="Y2">
        <v>35063086</v>
      </c>
      <c r="Z2"/>
      <c r="AA2"/>
      <c r="AB2"/>
      <c r="AC2"/>
      <c r="AD2" t="s">
        <v>13</v>
      </c>
      <c r="AE2"/>
      <c r="AF2" t="s">
        <v>24</v>
      </c>
      <c r="AG2" t="s">
        <v>24</v>
      </c>
      <c r="AH2"/>
      <c r="AI2"/>
      <c r="AJ2"/>
      <c r="AK2"/>
      <c r="AL2"/>
      <c r="AM2"/>
      <c r="AN2"/>
      <c r="AO2"/>
      <c r="AP2"/>
      <c r="AQ2"/>
      <c r="AR2"/>
      <c r="AS2"/>
      <c r="AT2"/>
      <c r="AU2"/>
      <c r="AV2"/>
      <c r="AW2"/>
      <c r="AX2"/>
      <c r="AY2"/>
      <c r="AZ2"/>
    </row>
    <row r="3" spans="1:52" ht="12" customHeight="1">
      <c r="A3">
        <v>2</v>
      </c>
      <c r="B3">
        <v>35063086</v>
      </c>
      <c r="C3" t="s">
        <v>2411</v>
      </c>
      <c r="D3" t="s">
        <v>727</v>
      </c>
      <c r="E3">
        <v>1272</v>
      </c>
      <c r="F3" t="s">
        <v>1444</v>
      </c>
      <c r="G3" t="s">
        <v>1445</v>
      </c>
      <c r="H3">
        <v>1</v>
      </c>
      <c r="I3" t="s">
        <v>583</v>
      </c>
      <c r="J3" t="s">
        <v>1563</v>
      </c>
      <c r="K3">
        <v>2.8</v>
      </c>
      <c r="L3"/>
      <c r="M3"/>
      <c r="N3"/>
      <c r="O3" t="s">
        <v>24</v>
      </c>
      <c r="P3">
        <v>35063086</v>
      </c>
      <c r="Q3" t="s">
        <v>1445</v>
      </c>
      <c r="R3" t="s">
        <v>8</v>
      </c>
      <c r="S3">
        <v>2</v>
      </c>
      <c r="T3" t="s">
        <v>13</v>
      </c>
      <c r="U3" t="s">
        <v>1458</v>
      </c>
      <c r="V3" t="s">
        <v>13</v>
      </c>
      <c r="W3">
        <v>5301528</v>
      </c>
      <c r="X3" t="s">
        <v>2867</v>
      </c>
      <c r="Y3">
        <v>35063086</v>
      </c>
      <c r="Z3"/>
      <c r="AA3"/>
      <c r="AB3"/>
      <c r="AC3"/>
      <c r="AD3" t="s">
        <v>13</v>
      </c>
      <c r="AE3"/>
      <c r="AF3" t="s">
        <v>24</v>
      </c>
      <c r="AG3" t="s">
        <v>24</v>
      </c>
      <c r="AH3"/>
      <c r="AI3"/>
      <c r="AJ3"/>
      <c r="AK3"/>
      <c r="AL3"/>
      <c r="AM3"/>
      <c r="AN3"/>
      <c r="AO3"/>
      <c r="AP3"/>
      <c r="AQ3"/>
      <c r="AR3"/>
      <c r="AS3"/>
      <c r="AT3"/>
      <c r="AU3"/>
      <c r="AV3"/>
      <c r="AW3"/>
      <c r="AX3"/>
      <c r="AY3"/>
      <c r="AZ3"/>
    </row>
    <row r="4" spans="1:52" ht="12" customHeight="1">
      <c r="A4">
        <v>3</v>
      </c>
      <c r="B4" t="s">
        <v>2981</v>
      </c>
      <c r="C4" t="s">
        <v>2411</v>
      </c>
      <c r="D4" t="s">
        <v>727</v>
      </c>
      <c r="E4">
        <v>334</v>
      </c>
      <c r="F4" t="s">
        <v>1444</v>
      </c>
      <c r="G4" t="s">
        <v>1445</v>
      </c>
      <c r="H4">
        <v>1</v>
      </c>
      <c r="I4" t="s">
        <v>583</v>
      </c>
      <c r="J4" t="s">
        <v>1563</v>
      </c>
      <c r="K4">
        <v>2.8</v>
      </c>
      <c r="L4"/>
      <c r="M4"/>
      <c r="N4"/>
      <c r="O4" t="s">
        <v>24</v>
      </c>
      <c r="P4">
        <v>35063086</v>
      </c>
      <c r="Q4" t="s">
        <v>1445</v>
      </c>
      <c r="R4" t="s">
        <v>8</v>
      </c>
      <c r="S4">
        <v>2</v>
      </c>
      <c r="T4" t="s">
        <v>13</v>
      </c>
      <c r="U4" t="s">
        <v>1564</v>
      </c>
      <c r="V4" t="s">
        <v>13</v>
      </c>
      <c r="W4">
        <v>5301528</v>
      </c>
      <c r="X4" t="s">
        <v>2868</v>
      </c>
      <c r="Y4">
        <v>35063086</v>
      </c>
      <c r="Z4"/>
      <c r="AA4"/>
      <c r="AB4"/>
      <c r="AC4"/>
      <c r="AD4" t="s">
        <v>13</v>
      </c>
      <c r="AE4"/>
      <c r="AF4" t="s">
        <v>24</v>
      </c>
      <c r="AG4" t="s">
        <v>24</v>
      </c>
      <c r="AH4"/>
      <c r="AI4"/>
      <c r="AJ4"/>
      <c r="AK4"/>
      <c r="AL4"/>
      <c r="AM4"/>
      <c r="AN4"/>
      <c r="AO4"/>
      <c r="AP4"/>
      <c r="AQ4"/>
      <c r="AR4"/>
      <c r="AS4"/>
      <c r="AT4"/>
      <c r="AU4"/>
      <c r="AV4"/>
      <c r="AW4"/>
      <c r="AX4"/>
      <c r="AY4"/>
      <c r="AZ4"/>
    </row>
    <row r="5" spans="1:52" ht="12" customHeight="1">
      <c r="A5"/>
      <c r="B5"/>
      <c r="C5" t="s">
        <v>2411</v>
      </c>
      <c r="D5" t="s">
        <v>727</v>
      </c>
      <c r="E5">
        <v>1</v>
      </c>
      <c r="F5" t="s">
        <v>1444</v>
      </c>
      <c r="G5" t="s">
        <v>1445</v>
      </c>
      <c r="H5">
        <v>1</v>
      </c>
      <c r="I5" t="s">
        <v>583</v>
      </c>
      <c r="J5" t="s">
        <v>1563</v>
      </c>
      <c r="K5">
        <v>2.8</v>
      </c>
      <c r="L5"/>
      <c r="M5"/>
      <c r="N5"/>
      <c r="O5" t="s">
        <v>13</v>
      </c>
      <c r="P5">
        <v>35063086</v>
      </c>
      <c r="Q5" t="s">
        <v>1445</v>
      </c>
      <c r="R5" t="s">
        <v>8</v>
      </c>
      <c r="S5">
        <v>2</v>
      </c>
      <c r="T5" t="s">
        <v>13</v>
      </c>
      <c r="U5" t="s">
        <v>1446</v>
      </c>
      <c r="V5" t="s">
        <v>24</v>
      </c>
      <c r="W5">
        <v>5301528</v>
      </c>
      <c r="X5">
        <v>35063086</v>
      </c>
      <c r="Y5">
        <v>35063086</v>
      </c>
      <c r="Z5"/>
      <c r="AA5"/>
      <c r="AB5"/>
      <c r="AC5"/>
      <c r="AD5" t="s">
        <v>24</v>
      </c>
      <c r="AE5"/>
      <c r="AF5" t="s">
        <v>24</v>
      </c>
      <c r="AG5" t="s">
        <v>24</v>
      </c>
      <c r="AH5"/>
      <c r="AI5"/>
      <c r="AJ5"/>
      <c r="AK5"/>
      <c r="AL5"/>
      <c r="AM5"/>
      <c r="AN5"/>
      <c r="AO5"/>
      <c r="AP5"/>
      <c r="AQ5"/>
      <c r="AR5"/>
      <c r="AS5"/>
      <c r="AT5"/>
      <c r="AU5"/>
      <c r="AV5"/>
      <c r="AW5"/>
      <c r="AX5"/>
      <c r="AY5"/>
      <c r="AZ5"/>
    </row>
    <row r="6" spans="1:52" ht="12" customHeight="1">
      <c r="A6"/>
      <c r="B6"/>
      <c r="C6" t="s">
        <v>2411</v>
      </c>
      <c r="D6" t="s">
        <v>727</v>
      </c>
      <c r="E6">
        <v>12680</v>
      </c>
      <c r="F6" t="s">
        <v>1444</v>
      </c>
      <c r="G6"/>
      <c r="H6">
        <v>1</v>
      </c>
      <c r="I6" t="s">
        <v>583</v>
      </c>
      <c r="J6" t="s">
        <v>1563</v>
      </c>
      <c r="K6">
        <v>2.8</v>
      </c>
      <c r="L6"/>
      <c r="M6"/>
      <c r="N6"/>
      <c r="O6"/>
      <c r="P6">
        <v>35063086</v>
      </c>
      <c r="Q6" t="s">
        <v>1445</v>
      </c>
      <c r="R6" t="s">
        <v>8</v>
      </c>
      <c r="S6">
        <v>2</v>
      </c>
      <c r="T6"/>
      <c r="U6" t="s">
        <v>1464</v>
      </c>
      <c r="V6" t="s">
        <v>13</v>
      </c>
      <c r="W6">
        <v>5301528</v>
      </c>
      <c r="X6" t="s">
        <v>2869</v>
      </c>
      <c r="Y6">
        <v>35063086</v>
      </c>
      <c r="Z6"/>
      <c r="AA6"/>
      <c r="AB6"/>
      <c r="AC6"/>
      <c r="AD6"/>
      <c r="AE6"/>
      <c r="AF6" t="s">
        <v>24</v>
      </c>
      <c r="AG6" t="s">
        <v>24</v>
      </c>
      <c r="AH6"/>
      <c r="AI6"/>
      <c r="AJ6"/>
      <c r="AK6"/>
      <c r="AL6"/>
      <c r="AM6"/>
      <c r="AN6"/>
      <c r="AO6"/>
      <c r="AP6"/>
      <c r="AQ6"/>
      <c r="AR6"/>
      <c r="AS6"/>
      <c r="AT6"/>
      <c r="AU6"/>
      <c r="AV6"/>
      <c r="AW6"/>
      <c r="AX6"/>
      <c r="AY6"/>
      <c r="AZ6"/>
    </row>
    <row r="7" spans="1:52" ht="12" customHeight="1">
      <c r="A7"/>
      <c r="B7"/>
      <c r="C7" t="s">
        <v>2982</v>
      </c>
      <c r="D7" t="s">
        <v>150</v>
      </c>
      <c r="E7">
        <v>129</v>
      </c>
      <c r="F7" t="s">
        <v>1444</v>
      </c>
      <c r="G7" t="s">
        <v>1445</v>
      </c>
      <c r="H7">
        <v>1</v>
      </c>
      <c r="I7" t="s">
        <v>582</v>
      </c>
      <c r="J7"/>
      <c r="K7"/>
      <c r="L7"/>
      <c r="M7"/>
      <c r="N7"/>
      <c r="O7" t="s">
        <v>24</v>
      </c>
      <c r="P7" t="s">
        <v>2981</v>
      </c>
      <c r="Q7" t="s">
        <v>1445</v>
      </c>
      <c r="R7"/>
      <c r="S7">
        <v>3</v>
      </c>
      <c r="T7" t="s">
        <v>13</v>
      </c>
      <c r="U7" t="s">
        <v>1468</v>
      </c>
      <c r="V7" t="s">
        <v>13</v>
      </c>
      <c r="W7">
        <v>1701756</v>
      </c>
      <c r="X7" t="s">
        <v>2983</v>
      </c>
      <c r="Y7" t="s">
        <v>2981</v>
      </c>
      <c r="Z7"/>
      <c r="AA7"/>
      <c r="AB7"/>
      <c r="AC7"/>
      <c r="AD7" t="s">
        <v>13</v>
      </c>
      <c r="AE7"/>
      <c r="AF7" t="s">
        <v>24</v>
      </c>
      <c r="AG7" t="s">
        <v>24</v>
      </c>
      <c r="AH7"/>
      <c r="AI7"/>
      <c r="AJ7"/>
      <c r="AK7"/>
      <c r="AL7"/>
      <c r="AM7"/>
      <c r="AN7"/>
      <c r="AO7"/>
      <c r="AP7"/>
      <c r="AQ7"/>
      <c r="AR7"/>
      <c r="AS7"/>
      <c r="AT7"/>
      <c r="AU7"/>
      <c r="AV7"/>
      <c r="AW7"/>
      <c r="AX7"/>
      <c r="AY7"/>
      <c r="AZ7"/>
    </row>
    <row r="8" spans="1:52" ht="12" customHeight="1">
      <c r="A8"/>
      <c r="B8"/>
      <c r="C8" t="s">
        <v>2982</v>
      </c>
      <c r="D8" t="s">
        <v>150</v>
      </c>
      <c r="E8">
        <v>3877</v>
      </c>
      <c r="F8" t="s">
        <v>1444</v>
      </c>
      <c r="G8" t="s">
        <v>1445</v>
      </c>
      <c r="H8">
        <v>1</v>
      </c>
      <c r="I8" t="s">
        <v>582</v>
      </c>
      <c r="J8"/>
      <c r="K8"/>
      <c r="L8"/>
      <c r="M8"/>
      <c r="N8"/>
      <c r="O8" t="s">
        <v>24</v>
      </c>
      <c r="P8" t="s">
        <v>2981</v>
      </c>
      <c r="Q8" t="s">
        <v>1445</v>
      </c>
      <c r="R8"/>
      <c r="S8">
        <v>3</v>
      </c>
      <c r="T8" t="s">
        <v>13</v>
      </c>
      <c r="U8" t="s">
        <v>1470</v>
      </c>
      <c r="V8" t="s">
        <v>13</v>
      </c>
      <c r="W8">
        <v>1701756</v>
      </c>
      <c r="X8" t="s">
        <v>2984</v>
      </c>
      <c r="Y8" t="s">
        <v>2981</v>
      </c>
      <c r="Z8"/>
      <c r="AA8"/>
      <c r="AB8"/>
      <c r="AC8"/>
      <c r="AD8" t="s">
        <v>13</v>
      </c>
      <c r="AE8"/>
      <c r="AF8" t="s">
        <v>24</v>
      </c>
      <c r="AG8" t="s">
        <v>24</v>
      </c>
      <c r="AH8"/>
      <c r="AI8"/>
      <c r="AJ8"/>
      <c r="AK8"/>
      <c r="AL8"/>
      <c r="AM8"/>
      <c r="AN8"/>
      <c r="AO8"/>
      <c r="AP8"/>
      <c r="AQ8"/>
      <c r="AR8"/>
      <c r="AS8"/>
      <c r="AT8"/>
      <c r="AU8"/>
      <c r="AV8"/>
      <c r="AW8"/>
      <c r="AX8"/>
      <c r="AY8"/>
      <c r="AZ8"/>
    </row>
    <row r="9" spans="1:52" ht="12" customHeight="1">
      <c r="A9"/>
      <c r="B9"/>
      <c r="C9" t="s">
        <v>2982</v>
      </c>
      <c r="D9" t="s">
        <v>150</v>
      </c>
      <c r="E9">
        <v>10634</v>
      </c>
      <c r="F9" t="s">
        <v>1444</v>
      </c>
      <c r="G9" t="s">
        <v>1445</v>
      </c>
      <c r="H9">
        <v>1</v>
      </c>
      <c r="I9" t="s">
        <v>582</v>
      </c>
      <c r="J9"/>
      <c r="K9"/>
      <c r="L9"/>
      <c r="M9"/>
      <c r="N9"/>
      <c r="O9" t="s">
        <v>24</v>
      </c>
      <c r="P9" t="s">
        <v>2981</v>
      </c>
      <c r="Q9" t="s">
        <v>1445</v>
      </c>
      <c r="R9"/>
      <c r="S9">
        <v>3</v>
      </c>
      <c r="T9" t="s">
        <v>13</v>
      </c>
      <c r="U9" t="s">
        <v>1473</v>
      </c>
      <c r="V9" t="s">
        <v>13</v>
      </c>
      <c r="W9">
        <v>1701756</v>
      </c>
      <c r="X9" t="s">
        <v>2985</v>
      </c>
      <c r="Y9" t="s">
        <v>2981</v>
      </c>
      <c r="Z9"/>
      <c r="AA9"/>
      <c r="AB9"/>
      <c r="AC9"/>
      <c r="AD9" t="s">
        <v>13</v>
      </c>
      <c r="AE9"/>
      <c r="AF9" t="s">
        <v>24</v>
      </c>
      <c r="AG9" t="s">
        <v>24</v>
      </c>
      <c r="AH9"/>
      <c r="AI9"/>
      <c r="AJ9"/>
      <c r="AK9"/>
      <c r="AL9"/>
      <c r="AM9"/>
      <c r="AN9"/>
      <c r="AO9"/>
      <c r="AP9"/>
      <c r="AQ9"/>
      <c r="AR9"/>
      <c r="AS9"/>
      <c r="AT9"/>
      <c r="AU9"/>
      <c r="AV9"/>
      <c r="AW9"/>
      <c r="AX9"/>
      <c r="AY9"/>
      <c r="AZ9"/>
    </row>
    <row r="10" spans="1:52" ht="12" customHeight="1">
      <c r="A10"/>
      <c r="B10"/>
      <c r="C10" t="s">
        <v>2982</v>
      </c>
      <c r="D10" t="s">
        <v>150</v>
      </c>
      <c r="E10">
        <v>1</v>
      </c>
      <c r="F10" t="s">
        <v>1444</v>
      </c>
      <c r="G10" t="s">
        <v>1445</v>
      </c>
      <c r="H10">
        <v>1</v>
      </c>
      <c r="I10" t="s">
        <v>582</v>
      </c>
      <c r="J10"/>
      <c r="K10"/>
      <c r="L10"/>
      <c r="M10"/>
      <c r="N10"/>
      <c r="O10" t="s">
        <v>13</v>
      </c>
      <c r="P10" t="s">
        <v>2981</v>
      </c>
      <c r="Q10" t="s">
        <v>1445</v>
      </c>
      <c r="R10"/>
      <c r="S10">
        <v>3</v>
      </c>
      <c r="T10" t="s">
        <v>13</v>
      </c>
      <c r="U10" t="s">
        <v>1446</v>
      </c>
      <c r="V10" t="s">
        <v>24</v>
      </c>
      <c r="W10">
        <v>1701756</v>
      </c>
      <c r="X10" t="s">
        <v>2981</v>
      </c>
      <c r="Y10" t="s">
        <v>2981</v>
      </c>
      <c r="Z10"/>
      <c r="AA10"/>
      <c r="AB10"/>
      <c r="AC10"/>
      <c r="AD10" t="s">
        <v>13</v>
      </c>
      <c r="AE10"/>
      <c r="AF10" t="s">
        <v>24</v>
      </c>
      <c r="AG10" t="s">
        <v>24</v>
      </c>
      <c r="AH10"/>
      <c r="AI10"/>
      <c r="AJ10"/>
      <c r="AK10"/>
      <c r="AL10"/>
      <c r="AM10"/>
      <c r="AN10"/>
      <c r="AO10"/>
      <c r="AP10"/>
      <c r="AQ10"/>
      <c r="AR10"/>
      <c r="AS10"/>
      <c r="AT10"/>
      <c r="AU10"/>
      <c r="AV10"/>
      <c r="AW10"/>
      <c r="AX10"/>
      <c r="AY10"/>
      <c r="AZ10"/>
    </row>
    <row r="11" spans="1:52" ht="12" customHeight="1">
      <c r="A11"/>
      <c r="B11"/>
      <c r="C11" t="s">
        <v>2982</v>
      </c>
      <c r="D11" t="s">
        <v>150</v>
      </c>
      <c r="E11">
        <v>409</v>
      </c>
      <c r="F11" t="s">
        <v>1444</v>
      </c>
      <c r="G11" t="s">
        <v>1445</v>
      </c>
      <c r="H11">
        <v>1</v>
      </c>
      <c r="I11" t="s">
        <v>582</v>
      </c>
      <c r="J11"/>
      <c r="K11"/>
      <c r="L11"/>
      <c r="M11"/>
      <c r="N11"/>
      <c r="O11" t="s">
        <v>24</v>
      </c>
      <c r="P11" t="s">
        <v>2981</v>
      </c>
      <c r="Q11" t="s">
        <v>1445</v>
      </c>
      <c r="R11"/>
      <c r="S11">
        <v>3</v>
      </c>
      <c r="T11" t="s">
        <v>13</v>
      </c>
      <c r="U11" t="s">
        <v>1469</v>
      </c>
      <c r="V11" t="s">
        <v>13</v>
      </c>
      <c r="W11">
        <v>1701756</v>
      </c>
      <c r="X11" t="s">
        <v>2986</v>
      </c>
      <c r="Y11" t="s">
        <v>2981</v>
      </c>
      <c r="Z11"/>
      <c r="AA11"/>
      <c r="AB11"/>
      <c r="AC11"/>
      <c r="AD11" t="s">
        <v>13</v>
      </c>
      <c r="AE11"/>
      <c r="AF11" t="s">
        <v>24</v>
      </c>
      <c r="AG11" t="s">
        <v>24</v>
      </c>
      <c r="AH11"/>
      <c r="AI11"/>
      <c r="AJ11"/>
      <c r="AK11"/>
      <c r="AL11"/>
      <c r="AM11"/>
      <c r="AN11"/>
      <c r="AO11"/>
      <c r="AP11"/>
      <c r="AQ11"/>
      <c r="AR11"/>
      <c r="AS11"/>
      <c r="AT11"/>
      <c r="AU11"/>
      <c r="AV11"/>
      <c r="AW11"/>
      <c r="AX11"/>
      <c r="AY11"/>
      <c r="AZ11"/>
    </row>
    <row r="12" spans="1:52" ht="12" customHeight="1">
      <c r="A12"/>
      <c r="B12"/>
      <c r="C12" t="s">
        <v>2982</v>
      </c>
      <c r="D12" t="s">
        <v>150</v>
      </c>
      <c r="E12">
        <v>153</v>
      </c>
      <c r="F12" t="s">
        <v>1444</v>
      </c>
      <c r="G12" t="s">
        <v>1445</v>
      </c>
      <c r="H12">
        <v>1</v>
      </c>
      <c r="I12" t="s">
        <v>582</v>
      </c>
      <c r="J12"/>
      <c r="K12"/>
      <c r="L12"/>
      <c r="M12"/>
      <c r="N12"/>
      <c r="O12" t="s">
        <v>24</v>
      </c>
      <c r="P12" t="s">
        <v>2981</v>
      </c>
      <c r="Q12" t="s">
        <v>1445</v>
      </c>
      <c r="R12"/>
      <c r="S12">
        <v>3</v>
      </c>
      <c r="T12" t="s">
        <v>13</v>
      </c>
      <c r="U12" t="s">
        <v>1496</v>
      </c>
      <c r="V12" t="s">
        <v>13</v>
      </c>
      <c r="W12">
        <v>1701756</v>
      </c>
      <c r="X12" t="s">
        <v>2987</v>
      </c>
      <c r="Y12" t="s">
        <v>2981</v>
      </c>
      <c r="Z12"/>
      <c r="AA12"/>
      <c r="AB12"/>
      <c r="AC12"/>
      <c r="AD12" t="s">
        <v>13</v>
      </c>
      <c r="AE12"/>
      <c r="AF12" t="s">
        <v>24</v>
      </c>
      <c r="AG12" t="s">
        <v>24</v>
      </c>
      <c r="AH12"/>
      <c r="AI12"/>
      <c r="AJ12"/>
      <c r="AK12"/>
      <c r="AL12"/>
      <c r="AM12"/>
      <c r="AN12"/>
      <c r="AO12"/>
      <c r="AP12"/>
      <c r="AQ12"/>
      <c r="AR12"/>
      <c r="AS12"/>
      <c r="AT12"/>
      <c r="AU12"/>
      <c r="AV12"/>
      <c r="AW12"/>
      <c r="AX12"/>
      <c r="AY12"/>
      <c r="AZ12"/>
    </row>
    <row r="13" spans="1:52" ht="12" customHeight="1">
      <c r="A13"/>
      <c r="B13"/>
      <c r="C13" t="s">
        <v>2982</v>
      </c>
      <c r="D13" t="s">
        <v>150</v>
      </c>
      <c r="E13">
        <v>1272</v>
      </c>
      <c r="F13" t="s">
        <v>1444</v>
      </c>
      <c r="G13" t="s">
        <v>1445</v>
      </c>
      <c r="H13">
        <v>1</v>
      </c>
      <c r="I13" t="s">
        <v>582</v>
      </c>
      <c r="J13"/>
      <c r="K13"/>
      <c r="L13"/>
      <c r="M13"/>
      <c r="N13"/>
      <c r="O13" t="s">
        <v>24</v>
      </c>
      <c r="P13" t="s">
        <v>2981</v>
      </c>
      <c r="Q13" t="s">
        <v>1445</v>
      </c>
      <c r="R13"/>
      <c r="S13">
        <v>3</v>
      </c>
      <c r="T13" t="s">
        <v>13</v>
      </c>
      <c r="U13" t="s">
        <v>1458</v>
      </c>
      <c r="V13" t="s">
        <v>13</v>
      </c>
      <c r="W13">
        <v>1701756</v>
      </c>
      <c r="X13" t="s">
        <v>2988</v>
      </c>
      <c r="Y13" t="s">
        <v>2981</v>
      </c>
      <c r="Z13"/>
      <c r="AA13"/>
      <c r="AB13"/>
      <c r="AC13"/>
      <c r="AD13" t="s">
        <v>13</v>
      </c>
      <c r="AE13"/>
      <c r="AF13" t="s">
        <v>24</v>
      </c>
      <c r="AG13" t="s">
        <v>24</v>
      </c>
      <c r="AH13"/>
      <c r="AI13"/>
      <c r="AJ13"/>
      <c r="AK13"/>
      <c r="AL13"/>
      <c r="AM13"/>
      <c r="AN13"/>
      <c r="AO13"/>
      <c r="AP13"/>
      <c r="AQ13"/>
      <c r="AR13"/>
      <c r="AS13"/>
      <c r="AT13"/>
      <c r="AU13"/>
      <c r="AV13"/>
      <c r="AW13"/>
      <c r="AX13"/>
      <c r="AY13"/>
      <c r="AZ13"/>
    </row>
    <row r="14" spans="1:52" ht="12" customHeight="1">
      <c r="A14"/>
      <c r="B14"/>
      <c r="C14" t="s">
        <v>2982</v>
      </c>
      <c r="D14" t="s">
        <v>150</v>
      </c>
      <c r="E14">
        <v>3877</v>
      </c>
      <c r="F14" t="s">
        <v>1444</v>
      </c>
      <c r="G14" t="s">
        <v>1461</v>
      </c>
      <c r="H14">
        <v>1</v>
      </c>
      <c r="I14" t="s">
        <v>582</v>
      </c>
      <c r="J14"/>
      <c r="K14"/>
      <c r="L14"/>
      <c r="M14"/>
      <c r="N14"/>
      <c r="O14" t="s">
        <v>24</v>
      </c>
      <c r="P14" t="s">
        <v>2981</v>
      </c>
      <c r="Q14" t="s">
        <v>1445</v>
      </c>
      <c r="R14"/>
      <c r="S14">
        <v>3</v>
      </c>
      <c r="T14" t="s">
        <v>13</v>
      </c>
      <c r="U14" t="s">
        <v>1470</v>
      </c>
      <c r="V14" t="s">
        <v>13</v>
      </c>
      <c r="W14">
        <v>1701756</v>
      </c>
      <c r="X14" t="s">
        <v>2989</v>
      </c>
      <c r="Y14" t="s">
        <v>2981</v>
      </c>
      <c r="Z14"/>
      <c r="AA14"/>
      <c r="AB14"/>
      <c r="AC14"/>
      <c r="AD14" t="s">
        <v>13</v>
      </c>
      <c r="AE14"/>
      <c r="AF14" t="s">
        <v>24</v>
      </c>
      <c r="AG14" t="s">
        <v>24</v>
      </c>
      <c r="AH14"/>
      <c r="AI14"/>
      <c r="AJ14"/>
      <c r="AK14"/>
      <c r="AL14"/>
      <c r="AM14"/>
      <c r="AN14"/>
      <c r="AO14"/>
      <c r="AP14"/>
      <c r="AQ14"/>
      <c r="AR14"/>
      <c r="AS14"/>
      <c r="AT14"/>
      <c r="AU14"/>
      <c r="AV14"/>
      <c r="AW14"/>
      <c r="AX14"/>
      <c r="AY14"/>
      <c r="AZ14"/>
    </row>
    <row r="15" spans="1:52" ht="12" customHeight="1">
      <c r="A15"/>
      <c r="B15"/>
      <c r="C15" t="s">
        <v>2982</v>
      </c>
      <c r="D15" t="s">
        <v>150</v>
      </c>
      <c r="E15">
        <v>3877</v>
      </c>
      <c r="F15" t="s">
        <v>1444</v>
      </c>
      <c r="G15" t="s">
        <v>1445</v>
      </c>
      <c r="H15">
        <v>1</v>
      </c>
      <c r="I15" t="s">
        <v>582</v>
      </c>
      <c r="J15"/>
      <c r="K15"/>
      <c r="L15"/>
      <c r="M15"/>
      <c r="N15"/>
      <c r="O15" t="s">
        <v>24</v>
      </c>
      <c r="P15" t="s">
        <v>2981</v>
      </c>
      <c r="Q15" t="s">
        <v>1445</v>
      </c>
      <c r="R15"/>
      <c r="S15">
        <v>3</v>
      </c>
      <c r="T15" t="s">
        <v>13</v>
      </c>
      <c r="U15" t="s">
        <v>1470</v>
      </c>
      <c r="V15" t="s">
        <v>13</v>
      </c>
      <c r="W15">
        <v>1701756</v>
      </c>
      <c r="X15" t="s">
        <v>2990</v>
      </c>
      <c r="Y15" t="s">
        <v>2981</v>
      </c>
      <c r="Z15"/>
      <c r="AA15"/>
      <c r="AB15"/>
      <c r="AC15"/>
      <c r="AD15" t="s">
        <v>13</v>
      </c>
      <c r="AE15"/>
      <c r="AF15" t="s">
        <v>24</v>
      </c>
      <c r="AG15" t="s">
        <v>24</v>
      </c>
      <c r="AH15"/>
      <c r="AI15"/>
      <c r="AJ15"/>
      <c r="AK15"/>
      <c r="AL15"/>
      <c r="AM15"/>
      <c r="AN15"/>
      <c r="AO15"/>
      <c r="AP15"/>
      <c r="AQ15"/>
      <c r="AR15"/>
      <c r="AS15"/>
      <c r="AT15"/>
      <c r="AU15"/>
      <c r="AV15"/>
      <c r="AW15"/>
      <c r="AX15"/>
      <c r="AY15"/>
      <c r="AZ15"/>
    </row>
    <row r="16" spans="1:52" ht="12" customHeight="1">
      <c r="A16"/>
      <c r="B16"/>
      <c r="C16" t="s">
        <v>2982</v>
      </c>
      <c r="D16" t="s">
        <v>150</v>
      </c>
      <c r="E16">
        <v>193</v>
      </c>
      <c r="F16" t="s">
        <v>1444</v>
      </c>
      <c r="G16"/>
      <c r="H16">
        <v>1</v>
      </c>
      <c r="I16" t="s">
        <v>582</v>
      </c>
      <c r="J16"/>
      <c r="K16"/>
      <c r="L16"/>
      <c r="M16"/>
      <c r="N16"/>
      <c r="O16" t="s">
        <v>13</v>
      </c>
      <c r="P16" t="s">
        <v>2981</v>
      </c>
      <c r="Q16" t="s">
        <v>1445</v>
      </c>
      <c r="R16"/>
      <c r="S16">
        <v>3</v>
      </c>
      <c r="T16"/>
      <c r="U16" t="s">
        <v>1556</v>
      </c>
      <c r="V16" t="s">
        <v>13</v>
      </c>
      <c r="W16">
        <v>1701756</v>
      </c>
      <c r="X16" t="s">
        <v>2981</v>
      </c>
      <c r="Y16" t="s">
        <v>2981</v>
      </c>
      <c r="Z16"/>
      <c r="AA16"/>
      <c r="AB16"/>
      <c r="AC16"/>
      <c r="AD16" t="s">
        <v>24</v>
      </c>
      <c r="AE16"/>
      <c r="AF16" t="s">
        <v>24</v>
      </c>
      <c r="AG16" t="s">
        <v>24</v>
      </c>
      <c r="AH16"/>
      <c r="AI16"/>
      <c r="AJ16"/>
      <c r="AK16"/>
      <c r="AL16"/>
      <c r="AM16"/>
      <c r="AN16"/>
      <c r="AO16"/>
      <c r="AP16"/>
      <c r="AQ16"/>
      <c r="AR16"/>
      <c r="AS16"/>
      <c r="AT16"/>
      <c r="AU16"/>
      <c r="AV16"/>
      <c r="AW16"/>
      <c r="AX16"/>
      <c r="AY16"/>
      <c r="AZ16"/>
    </row>
    <row r="17" spans="1:52" ht="12" customHeight="1">
      <c r="A17"/>
      <c r="B17"/>
      <c r="C17" t="s">
        <v>2982</v>
      </c>
      <c r="D17" t="s">
        <v>150</v>
      </c>
      <c r="E17">
        <v>129</v>
      </c>
      <c r="F17" t="s">
        <v>1444</v>
      </c>
      <c r="G17" t="s">
        <v>1445</v>
      </c>
      <c r="H17">
        <v>1</v>
      </c>
      <c r="I17" t="s">
        <v>582</v>
      </c>
      <c r="J17"/>
      <c r="K17"/>
      <c r="L17"/>
      <c r="M17"/>
      <c r="N17"/>
      <c r="O17" t="s">
        <v>24</v>
      </c>
      <c r="P17" t="s">
        <v>2981</v>
      </c>
      <c r="Q17" t="s">
        <v>1445</v>
      </c>
      <c r="R17"/>
      <c r="S17">
        <v>3</v>
      </c>
      <c r="T17" t="s">
        <v>13</v>
      </c>
      <c r="U17" t="s">
        <v>1468</v>
      </c>
      <c r="V17" t="s">
        <v>13</v>
      </c>
      <c r="W17">
        <v>1701756</v>
      </c>
      <c r="X17" t="s">
        <v>2983</v>
      </c>
      <c r="Y17" t="s">
        <v>2981</v>
      </c>
      <c r="Z17"/>
      <c r="AA17"/>
      <c r="AB17"/>
      <c r="AC17"/>
      <c r="AD17" t="s">
        <v>13</v>
      </c>
      <c r="AE17"/>
      <c r="AF17" t="s">
        <v>24</v>
      </c>
      <c r="AG17" t="s">
        <v>24</v>
      </c>
      <c r="AH17"/>
      <c r="AI17"/>
      <c r="AJ17"/>
      <c r="AK17"/>
      <c r="AL17"/>
      <c r="AM17"/>
      <c r="AN17"/>
      <c r="AO17"/>
      <c r="AP17"/>
      <c r="AQ17"/>
      <c r="AR17"/>
      <c r="AS17"/>
      <c r="AT17"/>
      <c r="AU17"/>
      <c r="AV17"/>
      <c r="AW17"/>
      <c r="AX17"/>
      <c r="AY17"/>
      <c r="AZ17"/>
    </row>
    <row r="18" spans="1:52">
      <c r="A18"/>
      <c r="B18"/>
      <c r="C18" t="s">
        <v>2982</v>
      </c>
      <c r="D18" t="s">
        <v>150</v>
      </c>
      <c r="E18">
        <v>3877</v>
      </c>
      <c r="F18" t="s">
        <v>1444</v>
      </c>
      <c r="G18" t="s">
        <v>1445</v>
      </c>
      <c r="H18">
        <v>1</v>
      </c>
      <c r="I18" t="s">
        <v>582</v>
      </c>
      <c r="J18"/>
      <c r="K18"/>
      <c r="L18"/>
      <c r="M18"/>
      <c r="N18"/>
      <c r="O18" t="s">
        <v>24</v>
      </c>
      <c r="P18" t="s">
        <v>2981</v>
      </c>
      <c r="Q18" t="s">
        <v>1445</v>
      </c>
      <c r="R18"/>
      <c r="S18">
        <v>3</v>
      </c>
      <c r="T18" t="s">
        <v>13</v>
      </c>
      <c r="U18" t="s">
        <v>1470</v>
      </c>
      <c r="V18" t="s">
        <v>13</v>
      </c>
      <c r="W18">
        <v>1701756</v>
      </c>
      <c r="X18" t="s">
        <v>2984</v>
      </c>
      <c r="Y18" t="s">
        <v>2981</v>
      </c>
      <c r="Z18"/>
      <c r="AA18"/>
      <c r="AB18"/>
      <c r="AC18"/>
      <c r="AD18" t="s">
        <v>13</v>
      </c>
      <c r="AE18"/>
      <c r="AF18" t="s">
        <v>24</v>
      </c>
      <c r="AG18" t="s">
        <v>24</v>
      </c>
      <c r="AH18"/>
      <c r="AI18"/>
      <c r="AJ18"/>
      <c r="AK18"/>
      <c r="AL18"/>
      <c r="AM18"/>
      <c r="AN18"/>
      <c r="AO18"/>
      <c r="AP18"/>
      <c r="AQ18"/>
      <c r="AR18"/>
      <c r="AS18"/>
      <c r="AT18"/>
      <c r="AU18"/>
      <c r="AV18"/>
      <c r="AW18"/>
      <c r="AX18"/>
      <c r="AY18"/>
      <c r="AZ18"/>
    </row>
    <row r="19" spans="1:52">
      <c r="A19"/>
      <c r="B19"/>
      <c r="C19" t="s">
        <v>2982</v>
      </c>
      <c r="D19" t="s">
        <v>150</v>
      </c>
      <c r="E19">
        <v>10634</v>
      </c>
      <c r="F19" t="s">
        <v>1444</v>
      </c>
      <c r="G19" t="s">
        <v>1445</v>
      </c>
      <c r="H19">
        <v>1</v>
      </c>
      <c r="I19" t="s">
        <v>582</v>
      </c>
      <c r="J19"/>
      <c r="K19"/>
      <c r="L19"/>
      <c r="M19"/>
      <c r="N19"/>
      <c r="O19" t="s">
        <v>24</v>
      </c>
      <c r="P19" t="s">
        <v>2981</v>
      </c>
      <c r="Q19" t="s">
        <v>1445</v>
      </c>
      <c r="R19"/>
      <c r="S19">
        <v>3</v>
      </c>
      <c r="T19" t="s">
        <v>13</v>
      </c>
      <c r="U19" t="s">
        <v>1473</v>
      </c>
      <c r="V19" t="s">
        <v>13</v>
      </c>
      <c r="W19">
        <v>1701756</v>
      </c>
      <c r="X19" t="s">
        <v>2985</v>
      </c>
      <c r="Y19" t="s">
        <v>2981</v>
      </c>
      <c r="Z19"/>
      <c r="AA19"/>
      <c r="AB19"/>
      <c r="AC19"/>
      <c r="AD19" t="s">
        <v>13</v>
      </c>
      <c r="AE19"/>
      <c r="AF19" t="s">
        <v>24</v>
      </c>
      <c r="AG19" t="s">
        <v>24</v>
      </c>
      <c r="AH19"/>
      <c r="AI19"/>
      <c r="AJ19"/>
      <c r="AK19"/>
      <c r="AL19"/>
      <c r="AM19"/>
      <c r="AN19"/>
      <c r="AO19"/>
      <c r="AP19"/>
      <c r="AQ19"/>
      <c r="AR19"/>
      <c r="AS19"/>
      <c r="AT19"/>
      <c r="AU19"/>
      <c r="AV19"/>
      <c r="AW19"/>
      <c r="AX19"/>
      <c r="AY19"/>
      <c r="AZ19"/>
    </row>
    <row r="20" spans="1:52">
      <c r="A20"/>
      <c r="B20"/>
      <c r="C20" t="s">
        <v>2982</v>
      </c>
      <c r="D20" t="s">
        <v>150</v>
      </c>
      <c r="E20">
        <v>1</v>
      </c>
      <c r="F20" t="s">
        <v>1444</v>
      </c>
      <c r="G20" t="s">
        <v>1445</v>
      </c>
      <c r="H20">
        <v>1</v>
      </c>
      <c r="I20" t="s">
        <v>582</v>
      </c>
      <c r="J20"/>
      <c r="K20"/>
      <c r="L20"/>
      <c r="M20"/>
      <c r="N20"/>
      <c r="O20" t="s">
        <v>13</v>
      </c>
      <c r="P20" t="s">
        <v>2981</v>
      </c>
      <c r="Q20" t="s">
        <v>1445</v>
      </c>
      <c r="R20"/>
      <c r="S20">
        <v>3</v>
      </c>
      <c r="T20" t="s">
        <v>13</v>
      </c>
      <c r="U20" t="s">
        <v>1446</v>
      </c>
      <c r="V20" t="s">
        <v>24</v>
      </c>
      <c r="W20">
        <v>1701756</v>
      </c>
      <c r="X20" t="s">
        <v>2981</v>
      </c>
      <c r="Y20" t="s">
        <v>2981</v>
      </c>
      <c r="Z20"/>
      <c r="AA20"/>
      <c r="AB20"/>
      <c r="AC20"/>
      <c r="AD20" t="s">
        <v>13</v>
      </c>
      <c r="AE20"/>
      <c r="AF20" t="s">
        <v>24</v>
      </c>
      <c r="AG20" t="s">
        <v>24</v>
      </c>
      <c r="AH20"/>
      <c r="AI20"/>
      <c r="AJ20"/>
      <c r="AK20"/>
      <c r="AL20"/>
      <c r="AM20"/>
      <c r="AN20"/>
      <c r="AO20"/>
      <c r="AP20"/>
      <c r="AQ20"/>
      <c r="AR20"/>
      <c r="AS20"/>
      <c r="AT20"/>
      <c r="AU20"/>
      <c r="AV20"/>
      <c r="AW20"/>
      <c r="AX20"/>
      <c r="AY20"/>
      <c r="AZ20"/>
    </row>
    <row r="21" spans="1:52">
      <c r="A21"/>
      <c r="B21"/>
      <c r="C21" t="s">
        <v>2982</v>
      </c>
      <c r="D21" t="s">
        <v>150</v>
      </c>
      <c r="E21">
        <v>409</v>
      </c>
      <c r="F21" t="s">
        <v>1444</v>
      </c>
      <c r="G21" t="s">
        <v>1445</v>
      </c>
      <c r="H21">
        <v>1</v>
      </c>
      <c r="I21" t="s">
        <v>582</v>
      </c>
      <c r="J21"/>
      <c r="K21"/>
      <c r="L21"/>
      <c r="M21"/>
      <c r="N21"/>
      <c r="O21" t="s">
        <v>24</v>
      </c>
      <c r="P21" t="s">
        <v>2981</v>
      </c>
      <c r="Q21" t="s">
        <v>1445</v>
      </c>
      <c r="R21"/>
      <c r="S21">
        <v>3</v>
      </c>
      <c r="T21" t="s">
        <v>13</v>
      </c>
      <c r="U21" t="s">
        <v>1469</v>
      </c>
      <c r="V21" t="s">
        <v>13</v>
      </c>
      <c r="W21">
        <v>1701756</v>
      </c>
      <c r="X21" t="s">
        <v>2986</v>
      </c>
      <c r="Y21" t="s">
        <v>2981</v>
      </c>
      <c r="Z21"/>
      <c r="AA21"/>
      <c r="AB21"/>
      <c r="AC21"/>
      <c r="AD21" t="s">
        <v>13</v>
      </c>
      <c r="AE21"/>
      <c r="AF21" t="s">
        <v>24</v>
      </c>
      <c r="AG21" t="s">
        <v>24</v>
      </c>
      <c r="AH21"/>
      <c r="AI21"/>
      <c r="AJ21"/>
      <c r="AK21"/>
      <c r="AL21"/>
      <c r="AM21"/>
      <c r="AN21"/>
      <c r="AO21"/>
      <c r="AP21"/>
      <c r="AQ21"/>
      <c r="AR21"/>
      <c r="AS21"/>
      <c r="AT21"/>
      <c r="AU21"/>
      <c r="AV21"/>
      <c r="AW21"/>
      <c r="AX21"/>
      <c r="AY21"/>
      <c r="AZ21"/>
    </row>
    <row r="22" spans="1:52">
      <c r="A22"/>
      <c r="B22"/>
      <c r="C22" t="s">
        <v>2982</v>
      </c>
      <c r="D22" t="s">
        <v>150</v>
      </c>
      <c r="E22">
        <v>153</v>
      </c>
      <c r="F22" t="s">
        <v>1444</v>
      </c>
      <c r="G22" t="s">
        <v>1445</v>
      </c>
      <c r="H22">
        <v>1</v>
      </c>
      <c r="I22" t="s">
        <v>582</v>
      </c>
      <c r="J22"/>
      <c r="K22"/>
      <c r="L22"/>
      <c r="M22"/>
      <c r="N22"/>
      <c r="O22" t="s">
        <v>24</v>
      </c>
      <c r="P22" t="s">
        <v>2981</v>
      </c>
      <c r="Q22" t="s">
        <v>1445</v>
      </c>
      <c r="R22"/>
      <c r="S22">
        <v>3</v>
      </c>
      <c r="T22" t="s">
        <v>13</v>
      </c>
      <c r="U22" t="s">
        <v>1496</v>
      </c>
      <c r="V22" t="s">
        <v>13</v>
      </c>
      <c r="W22">
        <v>1701756</v>
      </c>
      <c r="X22" t="s">
        <v>2987</v>
      </c>
      <c r="Y22" t="s">
        <v>2981</v>
      </c>
      <c r="Z22"/>
      <c r="AA22"/>
      <c r="AB22"/>
      <c r="AC22"/>
      <c r="AD22" t="s">
        <v>13</v>
      </c>
      <c r="AE22"/>
      <c r="AF22" t="s">
        <v>24</v>
      </c>
      <c r="AG22" t="s">
        <v>24</v>
      </c>
      <c r="AH22"/>
      <c r="AI22"/>
      <c r="AJ22"/>
      <c r="AK22"/>
      <c r="AL22"/>
      <c r="AM22"/>
      <c r="AN22"/>
      <c r="AO22"/>
      <c r="AP22"/>
      <c r="AQ22"/>
      <c r="AR22"/>
      <c r="AS22"/>
      <c r="AT22"/>
      <c r="AU22"/>
      <c r="AV22"/>
      <c r="AW22"/>
      <c r="AX22"/>
      <c r="AY22"/>
      <c r="AZ22"/>
    </row>
    <row r="23" spans="1:52">
      <c r="A23"/>
      <c r="B23"/>
      <c r="C23" t="s">
        <v>2982</v>
      </c>
      <c r="D23" t="s">
        <v>150</v>
      </c>
      <c r="E23">
        <v>1272</v>
      </c>
      <c r="F23" t="s">
        <v>1444</v>
      </c>
      <c r="G23" t="s">
        <v>1445</v>
      </c>
      <c r="H23">
        <v>1</v>
      </c>
      <c r="I23" t="s">
        <v>582</v>
      </c>
      <c r="J23"/>
      <c r="K23"/>
      <c r="L23"/>
      <c r="M23"/>
      <c r="N23"/>
      <c r="O23" t="s">
        <v>24</v>
      </c>
      <c r="P23" t="s">
        <v>2981</v>
      </c>
      <c r="Q23" t="s">
        <v>1445</v>
      </c>
      <c r="R23"/>
      <c r="S23">
        <v>3</v>
      </c>
      <c r="T23" t="s">
        <v>13</v>
      </c>
      <c r="U23" t="s">
        <v>1458</v>
      </c>
      <c r="V23" t="s">
        <v>13</v>
      </c>
      <c r="W23">
        <v>1701756</v>
      </c>
      <c r="X23" t="s">
        <v>2988</v>
      </c>
      <c r="Y23" t="s">
        <v>2981</v>
      </c>
      <c r="Z23"/>
      <c r="AA23"/>
      <c r="AB23"/>
      <c r="AC23"/>
      <c r="AD23" t="s">
        <v>13</v>
      </c>
      <c r="AE23"/>
      <c r="AF23" t="s">
        <v>24</v>
      </c>
      <c r="AG23" t="s">
        <v>24</v>
      </c>
      <c r="AH23"/>
      <c r="AI23"/>
      <c r="AJ23"/>
      <c r="AK23"/>
      <c r="AL23"/>
      <c r="AM23"/>
      <c r="AN23"/>
      <c r="AO23"/>
      <c r="AP23"/>
      <c r="AQ23"/>
      <c r="AR23"/>
      <c r="AS23"/>
      <c r="AT23"/>
      <c r="AU23"/>
      <c r="AV23"/>
      <c r="AW23"/>
      <c r="AX23"/>
      <c r="AY23"/>
      <c r="AZ23"/>
    </row>
    <row r="24" spans="1:52">
      <c r="A24"/>
      <c r="B24"/>
      <c r="C24" t="s">
        <v>2982</v>
      </c>
      <c r="D24" t="s">
        <v>150</v>
      </c>
      <c r="E24">
        <v>3877</v>
      </c>
      <c r="F24" t="s">
        <v>1444</v>
      </c>
      <c r="G24" t="s">
        <v>1461</v>
      </c>
      <c r="H24">
        <v>1</v>
      </c>
      <c r="I24" t="s">
        <v>582</v>
      </c>
      <c r="J24"/>
      <c r="K24"/>
      <c r="L24"/>
      <c r="M24"/>
      <c r="N24"/>
      <c r="O24" t="s">
        <v>24</v>
      </c>
      <c r="P24" t="s">
        <v>2981</v>
      </c>
      <c r="Q24" t="s">
        <v>1445</v>
      </c>
      <c r="R24"/>
      <c r="S24">
        <v>3</v>
      </c>
      <c r="T24" t="s">
        <v>13</v>
      </c>
      <c r="U24" t="s">
        <v>1470</v>
      </c>
      <c r="V24" t="s">
        <v>13</v>
      </c>
      <c r="W24">
        <v>1701756</v>
      </c>
      <c r="X24" t="s">
        <v>2989</v>
      </c>
      <c r="Y24" t="s">
        <v>2981</v>
      </c>
      <c r="Z24"/>
      <c r="AA24"/>
      <c r="AB24"/>
      <c r="AC24"/>
      <c r="AD24" t="s">
        <v>13</v>
      </c>
      <c r="AE24"/>
      <c r="AF24" t="s">
        <v>24</v>
      </c>
      <c r="AG24" t="s">
        <v>24</v>
      </c>
      <c r="AH24"/>
      <c r="AI24"/>
      <c r="AJ24"/>
      <c r="AK24"/>
      <c r="AL24"/>
      <c r="AM24"/>
      <c r="AN24"/>
      <c r="AO24"/>
      <c r="AP24"/>
      <c r="AQ24"/>
      <c r="AR24"/>
      <c r="AS24"/>
      <c r="AT24"/>
      <c r="AU24"/>
      <c r="AV24"/>
      <c r="AW24"/>
      <c r="AX24"/>
      <c r="AY24"/>
      <c r="AZ24"/>
    </row>
    <row r="25" spans="1:52">
      <c r="A25"/>
      <c r="B25"/>
      <c r="C25" t="s">
        <v>2982</v>
      </c>
      <c r="D25" t="s">
        <v>150</v>
      </c>
      <c r="E25">
        <v>3877</v>
      </c>
      <c r="F25" t="s">
        <v>1444</v>
      </c>
      <c r="G25" t="s">
        <v>1445</v>
      </c>
      <c r="H25">
        <v>1</v>
      </c>
      <c r="I25" t="s">
        <v>582</v>
      </c>
      <c r="J25"/>
      <c r="K25"/>
      <c r="L25"/>
      <c r="M25"/>
      <c r="N25"/>
      <c r="O25" t="s">
        <v>24</v>
      </c>
      <c r="P25" t="s">
        <v>2981</v>
      </c>
      <c r="Q25" t="s">
        <v>1445</v>
      </c>
      <c r="R25"/>
      <c r="S25">
        <v>3</v>
      </c>
      <c r="T25" t="s">
        <v>13</v>
      </c>
      <c r="U25" t="s">
        <v>1470</v>
      </c>
      <c r="V25" t="s">
        <v>13</v>
      </c>
      <c r="W25">
        <v>1701756</v>
      </c>
      <c r="X25" t="s">
        <v>2990</v>
      </c>
      <c r="Y25" t="s">
        <v>2981</v>
      </c>
      <c r="Z25"/>
      <c r="AA25"/>
      <c r="AB25"/>
      <c r="AC25"/>
      <c r="AD25" t="s">
        <v>13</v>
      </c>
      <c r="AE25"/>
      <c r="AF25" t="s">
        <v>24</v>
      </c>
      <c r="AG25" t="s">
        <v>24</v>
      </c>
      <c r="AH25"/>
      <c r="AI25"/>
      <c r="AJ25"/>
      <c r="AK25"/>
      <c r="AL25"/>
      <c r="AM25"/>
      <c r="AN25"/>
      <c r="AO25"/>
      <c r="AP25"/>
      <c r="AQ25"/>
      <c r="AR25"/>
      <c r="AS25"/>
      <c r="AT25"/>
      <c r="AU25"/>
      <c r="AV25"/>
      <c r="AW25"/>
      <c r="AX25"/>
      <c r="AY25"/>
      <c r="AZ25"/>
    </row>
    <row r="26" spans="1:52" ht="12" customHeight="1">
      <c r="A26"/>
      <c r="B26"/>
      <c r="C26" t="s">
        <v>2982</v>
      </c>
      <c r="D26" t="s">
        <v>150</v>
      </c>
      <c r="E26">
        <v>193</v>
      </c>
      <c r="F26" t="s">
        <v>1444</v>
      </c>
      <c r="G26"/>
      <c r="H26">
        <v>1</v>
      </c>
      <c r="I26" t="s">
        <v>582</v>
      </c>
      <c r="J26"/>
      <c r="K26"/>
      <c r="L26"/>
      <c r="M26"/>
      <c r="N26"/>
      <c r="O26" t="s">
        <v>13</v>
      </c>
      <c r="P26" t="s">
        <v>2981</v>
      </c>
      <c r="Q26" t="s">
        <v>1445</v>
      </c>
      <c r="R26"/>
      <c r="S26">
        <v>3</v>
      </c>
      <c r="T26"/>
      <c r="U26" t="s">
        <v>1556</v>
      </c>
      <c r="V26" t="s">
        <v>13</v>
      </c>
      <c r="W26">
        <v>1701756</v>
      </c>
      <c r="X26" t="s">
        <v>2981</v>
      </c>
      <c r="Y26" t="s">
        <v>2981</v>
      </c>
      <c r="Z26"/>
      <c r="AA26"/>
      <c r="AB26"/>
      <c r="AC26"/>
      <c r="AD26" t="s">
        <v>24</v>
      </c>
      <c r="AE26"/>
      <c r="AF26" t="s">
        <v>24</v>
      </c>
      <c r="AG26" t="s">
        <v>24</v>
      </c>
      <c r="AH26"/>
      <c r="AI26"/>
      <c r="AJ26"/>
      <c r="AK26"/>
      <c r="AL26"/>
      <c r="AM26"/>
      <c r="AN26"/>
      <c r="AO26"/>
      <c r="AP26"/>
      <c r="AQ26"/>
      <c r="AR26"/>
      <c r="AS26"/>
      <c r="AT26"/>
      <c r="AU26"/>
      <c r="AV26"/>
      <c r="AW26"/>
      <c r="AX26"/>
      <c r="AY26"/>
      <c r="AZ26"/>
    </row>
    <row r="27" spans="1:52" ht="12" customHeight="1">
      <c r="A27"/>
      <c r="B27"/>
      <c r="C27" t="s">
        <v>2991</v>
      </c>
      <c r="D27" t="s">
        <v>727</v>
      </c>
      <c r="E27">
        <v>1354</v>
      </c>
      <c r="F27" t="s">
        <v>1444</v>
      </c>
      <c r="G27" t="s">
        <v>1445</v>
      </c>
      <c r="H27">
        <v>1</v>
      </c>
      <c r="I27" t="s">
        <v>593</v>
      </c>
      <c r="J27" t="s">
        <v>2992</v>
      </c>
      <c r="K27"/>
      <c r="L27"/>
      <c r="M27"/>
      <c r="N27"/>
      <c r="O27" t="s">
        <v>24</v>
      </c>
      <c r="P27">
        <v>13815974</v>
      </c>
      <c r="Q27" t="s">
        <v>1445</v>
      </c>
      <c r="R27"/>
      <c r="S27">
        <v>1</v>
      </c>
      <c r="T27" t="s">
        <v>13</v>
      </c>
      <c r="U27" t="s">
        <v>1451</v>
      </c>
      <c r="V27" t="s">
        <v>13</v>
      </c>
      <c r="W27">
        <v>2639000</v>
      </c>
      <c r="X27">
        <v>84082842</v>
      </c>
      <c r="Y27">
        <v>13815974</v>
      </c>
      <c r="Z27"/>
      <c r="AA27"/>
      <c r="AB27"/>
      <c r="AC27"/>
      <c r="AD27" t="s">
        <v>13</v>
      </c>
      <c r="AE27"/>
      <c r="AF27" t="s">
        <v>24</v>
      </c>
      <c r="AG27" t="s">
        <v>24</v>
      </c>
      <c r="AH27"/>
      <c r="AI27"/>
      <c r="AJ27"/>
      <c r="AK27"/>
      <c r="AL27"/>
      <c r="AM27"/>
      <c r="AN27"/>
      <c r="AO27"/>
      <c r="AP27"/>
      <c r="AQ27"/>
      <c r="AR27"/>
      <c r="AS27"/>
      <c r="AT27"/>
      <c r="AU27"/>
      <c r="AV27"/>
      <c r="AW27"/>
      <c r="AX27"/>
      <c r="AY27"/>
      <c r="AZ27"/>
    </row>
    <row r="28" spans="1:52" ht="9.9499999999999993" customHeight="1">
      <c r="A28"/>
      <c r="B28"/>
      <c r="C28" t="s">
        <v>2991</v>
      </c>
      <c r="D28" t="s">
        <v>727</v>
      </c>
      <c r="E28">
        <v>129</v>
      </c>
      <c r="F28" t="s">
        <v>1444</v>
      </c>
      <c r="G28" t="s">
        <v>1445</v>
      </c>
      <c r="H28">
        <v>1</v>
      </c>
      <c r="I28" t="s">
        <v>593</v>
      </c>
      <c r="J28" t="s">
        <v>2992</v>
      </c>
      <c r="K28"/>
      <c r="L28"/>
      <c r="M28"/>
      <c r="N28"/>
      <c r="O28" t="s">
        <v>24</v>
      </c>
      <c r="P28">
        <v>13815974</v>
      </c>
      <c r="Q28" t="s">
        <v>1445</v>
      </c>
      <c r="R28"/>
      <c r="S28">
        <v>1</v>
      </c>
      <c r="T28" t="s">
        <v>13</v>
      </c>
      <c r="U28" t="s">
        <v>1468</v>
      </c>
      <c r="V28" t="s">
        <v>13</v>
      </c>
      <c r="W28">
        <v>2639000</v>
      </c>
      <c r="X28">
        <v>19209794</v>
      </c>
      <c r="Y28">
        <v>13815974</v>
      </c>
      <c r="Z28"/>
      <c r="AA28"/>
      <c r="AB28"/>
      <c r="AC28"/>
      <c r="AD28" t="s">
        <v>13</v>
      </c>
      <c r="AE28"/>
      <c r="AF28" t="s">
        <v>24</v>
      </c>
      <c r="AG28" t="s">
        <v>24</v>
      </c>
      <c r="AH28"/>
      <c r="AI28"/>
      <c r="AJ28"/>
      <c r="AK28"/>
      <c r="AL28"/>
      <c r="AM28"/>
      <c r="AN28"/>
      <c r="AO28"/>
      <c r="AP28"/>
      <c r="AQ28"/>
      <c r="AR28"/>
      <c r="AS28"/>
      <c r="AT28"/>
      <c r="AU28"/>
      <c r="AV28"/>
      <c r="AW28"/>
      <c r="AX28"/>
      <c r="AY28"/>
      <c r="AZ28"/>
    </row>
    <row r="29" spans="1:52" ht="12" customHeight="1">
      <c r="A29"/>
      <c r="B29"/>
      <c r="C29" t="s">
        <v>2991</v>
      </c>
      <c r="D29" t="s">
        <v>727</v>
      </c>
      <c r="E29">
        <v>1272</v>
      </c>
      <c r="F29" t="s">
        <v>1444</v>
      </c>
      <c r="G29" t="s">
        <v>1445</v>
      </c>
      <c r="H29">
        <v>1</v>
      </c>
      <c r="I29" t="s">
        <v>593</v>
      </c>
      <c r="J29" t="s">
        <v>2992</v>
      </c>
      <c r="K29"/>
      <c r="L29"/>
      <c r="M29"/>
      <c r="N29"/>
      <c r="O29" t="s">
        <v>24</v>
      </c>
      <c r="P29">
        <v>13815974</v>
      </c>
      <c r="Q29" t="s">
        <v>1445</v>
      </c>
      <c r="R29"/>
      <c r="S29">
        <v>1</v>
      </c>
      <c r="T29" t="s">
        <v>13</v>
      </c>
      <c r="U29" t="s">
        <v>1458</v>
      </c>
      <c r="V29" t="s">
        <v>13</v>
      </c>
      <c r="W29">
        <v>2639000</v>
      </c>
      <c r="X29" t="s">
        <v>2993</v>
      </c>
      <c r="Y29">
        <v>13815974</v>
      </c>
      <c r="Z29"/>
      <c r="AA29"/>
      <c r="AB29"/>
      <c r="AC29"/>
      <c r="AD29" t="s">
        <v>13</v>
      </c>
      <c r="AE29"/>
      <c r="AF29" t="s">
        <v>24</v>
      </c>
      <c r="AG29" t="s">
        <v>24</v>
      </c>
      <c r="AH29"/>
      <c r="AI29"/>
      <c r="AJ29"/>
      <c r="AK29"/>
      <c r="AL29"/>
      <c r="AM29"/>
      <c r="AN29"/>
      <c r="AO29"/>
      <c r="AP29"/>
      <c r="AQ29"/>
      <c r="AR29"/>
      <c r="AS29"/>
      <c r="AT29"/>
      <c r="AU29"/>
      <c r="AV29"/>
      <c r="AW29"/>
      <c r="AX29"/>
      <c r="AY29"/>
      <c r="AZ29"/>
    </row>
    <row r="30" spans="1:52" ht="12" customHeight="1">
      <c r="A30"/>
      <c r="B30"/>
      <c r="C30" t="s">
        <v>2991</v>
      </c>
      <c r="D30" t="s">
        <v>727</v>
      </c>
      <c r="E30">
        <v>12680</v>
      </c>
      <c r="F30" t="s">
        <v>1444</v>
      </c>
      <c r="G30"/>
      <c r="H30">
        <v>1</v>
      </c>
      <c r="I30" t="s">
        <v>593</v>
      </c>
      <c r="J30" t="s">
        <v>2992</v>
      </c>
      <c r="K30"/>
      <c r="L30"/>
      <c r="M30"/>
      <c r="N30"/>
      <c r="O30"/>
      <c r="P30">
        <v>13815974</v>
      </c>
      <c r="Q30" t="s">
        <v>1445</v>
      </c>
      <c r="R30"/>
      <c r="S30">
        <v>1</v>
      </c>
      <c r="T30"/>
      <c r="U30" t="s">
        <v>1464</v>
      </c>
      <c r="V30" t="s">
        <v>13</v>
      </c>
      <c r="W30">
        <v>2639000</v>
      </c>
      <c r="X30" t="s">
        <v>2994</v>
      </c>
      <c r="Y30">
        <v>13815974</v>
      </c>
      <c r="Z30"/>
      <c r="AA30"/>
      <c r="AB30"/>
      <c r="AC30"/>
      <c r="AD30"/>
      <c r="AE30"/>
      <c r="AF30" t="s">
        <v>24</v>
      </c>
      <c r="AG30" t="s">
        <v>24</v>
      </c>
      <c r="AH30"/>
      <c r="AI30"/>
      <c r="AJ30"/>
      <c r="AK30"/>
      <c r="AL30"/>
      <c r="AM30"/>
      <c r="AN30"/>
      <c r="AO30"/>
      <c r="AP30"/>
      <c r="AQ30"/>
      <c r="AR30"/>
      <c r="AS30"/>
      <c r="AT30"/>
      <c r="AU30"/>
      <c r="AV30"/>
      <c r="AW30"/>
      <c r="AX30"/>
      <c r="AY30"/>
      <c r="AZ30"/>
    </row>
    <row r="31" spans="1:52" ht="12" customHeight="1">
      <c r="A31"/>
      <c r="B31"/>
      <c r="C31" t="s">
        <v>2991</v>
      </c>
      <c r="D31" t="s">
        <v>727</v>
      </c>
      <c r="E31">
        <v>2488</v>
      </c>
      <c r="F31" t="s">
        <v>1444</v>
      </c>
      <c r="G31" t="s">
        <v>1445</v>
      </c>
      <c r="H31">
        <v>1</v>
      </c>
      <c r="I31" t="s">
        <v>593</v>
      </c>
      <c r="J31" t="s">
        <v>2992</v>
      </c>
      <c r="K31"/>
      <c r="L31"/>
      <c r="M31"/>
      <c r="N31"/>
      <c r="O31" t="s">
        <v>13</v>
      </c>
      <c r="P31">
        <v>13815974</v>
      </c>
      <c r="Q31" t="s">
        <v>1445</v>
      </c>
      <c r="R31"/>
      <c r="S31">
        <v>1</v>
      </c>
      <c r="T31" t="s">
        <v>13</v>
      </c>
      <c r="U31" t="s">
        <v>2995</v>
      </c>
      <c r="V31" t="s">
        <v>13</v>
      </c>
      <c r="W31">
        <v>2639000</v>
      </c>
      <c r="X31" t="s">
        <v>2996</v>
      </c>
      <c r="Y31">
        <v>13815974</v>
      </c>
      <c r="Z31"/>
      <c r="AA31"/>
      <c r="AB31"/>
      <c r="AC31"/>
      <c r="AD31" t="s">
        <v>24</v>
      </c>
      <c r="AE31"/>
      <c r="AF31" t="s">
        <v>24</v>
      </c>
      <c r="AG31" t="s">
        <v>24</v>
      </c>
      <c r="AH31"/>
      <c r="AI31"/>
      <c r="AJ31"/>
      <c r="AK31"/>
      <c r="AL31"/>
      <c r="AM31"/>
      <c r="AN31"/>
      <c r="AO31"/>
      <c r="AP31"/>
      <c r="AQ31"/>
      <c r="AR31"/>
      <c r="AS31"/>
      <c r="AT31"/>
      <c r="AU31"/>
      <c r="AV31"/>
      <c r="AW31"/>
      <c r="AX31"/>
      <c r="AY31"/>
      <c r="AZ31"/>
    </row>
    <row r="32" spans="1:52" ht="12" customHeight="1">
      <c r="A32"/>
      <c r="B32"/>
      <c r="C32" t="s">
        <v>2991</v>
      </c>
      <c r="D32" t="s">
        <v>727</v>
      </c>
      <c r="E32">
        <v>3880</v>
      </c>
      <c r="F32" t="s">
        <v>1444</v>
      </c>
      <c r="G32" t="s">
        <v>1445</v>
      </c>
      <c r="H32">
        <v>1</v>
      </c>
      <c r="I32" t="s">
        <v>593</v>
      </c>
      <c r="J32" t="s">
        <v>2992</v>
      </c>
      <c r="K32"/>
      <c r="L32"/>
      <c r="M32"/>
      <c r="N32"/>
      <c r="O32" t="s">
        <v>24</v>
      </c>
      <c r="P32">
        <v>13815974</v>
      </c>
      <c r="Q32" t="s">
        <v>1445</v>
      </c>
      <c r="R32"/>
      <c r="S32">
        <v>1</v>
      </c>
      <c r="T32" t="s">
        <v>13</v>
      </c>
      <c r="U32" t="s">
        <v>1463</v>
      </c>
      <c r="V32" t="s">
        <v>13</v>
      </c>
      <c r="W32">
        <v>2639000</v>
      </c>
      <c r="X32">
        <v>31346549</v>
      </c>
      <c r="Y32">
        <v>13815974</v>
      </c>
      <c r="Z32"/>
      <c r="AA32"/>
      <c r="AB32"/>
      <c r="AC32"/>
      <c r="AD32" t="s">
        <v>13</v>
      </c>
      <c r="AE32"/>
      <c r="AF32" t="s">
        <v>24</v>
      </c>
      <c r="AG32" t="s">
        <v>24</v>
      </c>
      <c r="AH32"/>
      <c r="AI32"/>
      <c r="AJ32"/>
      <c r="AK32"/>
      <c r="AL32"/>
      <c r="AM32"/>
      <c r="AN32"/>
      <c r="AO32"/>
      <c r="AP32"/>
      <c r="AQ32"/>
      <c r="AR32"/>
      <c r="AS32"/>
      <c r="AT32"/>
      <c r="AU32"/>
      <c r="AV32"/>
      <c r="AW32"/>
      <c r="AX32"/>
      <c r="AY32"/>
      <c r="AZ32"/>
    </row>
    <row r="33" spans="1:52" ht="12" customHeight="1">
      <c r="A33"/>
      <c r="B33"/>
      <c r="C33" t="s">
        <v>2991</v>
      </c>
      <c r="D33" t="s">
        <v>727</v>
      </c>
      <c r="E33">
        <v>2488</v>
      </c>
      <c r="F33" t="s">
        <v>1444</v>
      </c>
      <c r="G33" t="s">
        <v>1456</v>
      </c>
      <c r="H33">
        <v>1</v>
      </c>
      <c r="I33" t="s">
        <v>593</v>
      </c>
      <c r="J33" t="s">
        <v>2992</v>
      </c>
      <c r="K33"/>
      <c r="L33"/>
      <c r="M33"/>
      <c r="N33"/>
      <c r="O33" t="s">
        <v>13</v>
      </c>
      <c r="P33">
        <v>13815974</v>
      </c>
      <c r="Q33" t="s">
        <v>1445</v>
      </c>
      <c r="R33"/>
      <c r="S33">
        <v>1</v>
      </c>
      <c r="T33" t="s">
        <v>13</v>
      </c>
      <c r="U33" t="s">
        <v>2995</v>
      </c>
      <c r="V33" t="s">
        <v>13</v>
      </c>
      <c r="W33">
        <v>2639000</v>
      </c>
      <c r="X33" t="s">
        <v>2997</v>
      </c>
      <c r="Y33">
        <v>13815974</v>
      </c>
      <c r="Z33"/>
      <c r="AA33"/>
      <c r="AB33"/>
      <c r="AC33"/>
      <c r="AD33" t="s">
        <v>24</v>
      </c>
      <c r="AE33"/>
      <c r="AF33" t="s">
        <v>24</v>
      </c>
      <c r="AG33" t="s">
        <v>24</v>
      </c>
      <c r="AH33"/>
      <c r="AI33"/>
      <c r="AJ33"/>
      <c r="AK33"/>
      <c r="AL33"/>
      <c r="AM33"/>
      <c r="AN33"/>
      <c r="AO33"/>
      <c r="AP33"/>
      <c r="AQ33"/>
      <c r="AR33"/>
      <c r="AS33"/>
      <c r="AT33"/>
      <c r="AU33"/>
      <c r="AV33"/>
      <c r="AW33"/>
      <c r="AX33"/>
      <c r="AY33"/>
      <c r="AZ33"/>
    </row>
    <row r="34" spans="1:52" ht="12" customHeight="1">
      <c r="A34"/>
      <c r="B34"/>
      <c r="C34" t="s">
        <v>2991</v>
      </c>
      <c r="D34" t="s">
        <v>727</v>
      </c>
      <c r="E34">
        <v>219</v>
      </c>
      <c r="F34" t="s">
        <v>1444</v>
      </c>
      <c r="G34" t="s">
        <v>1456</v>
      </c>
      <c r="H34">
        <v>1</v>
      </c>
      <c r="I34" t="s">
        <v>593</v>
      </c>
      <c r="J34" t="s">
        <v>2992</v>
      </c>
      <c r="K34"/>
      <c r="L34"/>
      <c r="M34"/>
      <c r="N34"/>
      <c r="O34" t="s">
        <v>13</v>
      </c>
      <c r="P34">
        <v>13815974</v>
      </c>
      <c r="Q34" t="s">
        <v>1445</v>
      </c>
      <c r="R34"/>
      <c r="S34">
        <v>1</v>
      </c>
      <c r="T34" t="s">
        <v>13</v>
      </c>
      <c r="U34" t="s">
        <v>1457</v>
      </c>
      <c r="V34" t="s">
        <v>13</v>
      </c>
      <c r="W34">
        <v>2639000</v>
      </c>
      <c r="X34" t="s">
        <v>2998</v>
      </c>
      <c r="Y34">
        <v>13815974</v>
      </c>
      <c r="Z34"/>
      <c r="AA34"/>
      <c r="AB34"/>
      <c r="AC34"/>
      <c r="AD34" t="s">
        <v>13</v>
      </c>
      <c r="AE34"/>
      <c r="AF34" t="s">
        <v>24</v>
      </c>
      <c r="AG34" t="s">
        <v>24</v>
      </c>
      <c r="AH34"/>
      <c r="AI34"/>
      <c r="AJ34"/>
      <c r="AK34"/>
      <c r="AL34"/>
      <c r="AM34"/>
      <c r="AN34"/>
      <c r="AO34"/>
      <c r="AP34"/>
      <c r="AQ34"/>
      <c r="AR34"/>
      <c r="AS34"/>
      <c r="AT34"/>
      <c r="AU34"/>
      <c r="AV34"/>
      <c r="AW34"/>
      <c r="AX34"/>
      <c r="AY34"/>
      <c r="AZ34"/>
    </row>
    <row r="35" spans="1:52" ht="12" customHeight="1">
      <c r="A35"/>
      <c r="B35"/>
      <c r="C35" t="s">
        <v>2991</v>
      </c>
      <c r="D35" t="s">
        <v>727</v>
      </c>
      <c r="E35">
        <v>2488</v>
      </c>
      <c r="F35" t="s">
        <v>1444</v>
      </c>
      <c r="G35" t="s">
        <v>1456</v>
      </c>
      <c r="H35">
        <v>1</v>
      </c>
      <c r="I35" t="s">
        <v>593</v>
      </c>
      <c r="J35" t="s">
        <v>2992</v>
      </c>
      <c r="K35"/>
      <c r="L35"/>
      <c r="M35"/>
      <c r="N35"/>
      <c r="O35" t="s">
        <v>13</v>
      </c>
      <c r="P35">
        <v>13815974</v>
      </c>
      <c r="Q35" t="s">
        <v>1445</v>
      </c>
      <c r="R35"/>
      <c r="S35">
        <v>1</v>
      </c>
      <c r="T35" t="s">
        <v>13</v>
      </c>
      <c r="U35" t="s">
        <v>2995</v>
      </c>
      <c r="V35" t="s">
        <v>13</v>
      </c>
      <c r="W35">
        <v>2639000</v>
      </c>
      <c r="X35" t="s">
        <v>2999</v>
      </c>
      <c r="Y35">
        <v>13815974</v>
      </c>
      <c r="Z35"/>
      <c r="AA35"/>
      <c r="AB35"/>
      <c r="AC35"/>
      <c r="AD35" t="s">
        <v>24</v>
      </c>
      <c r="AE35"/>
      <c r="AF35" t="s">
        <v>24</v>
      </c>
      <c r="AG35" t="s">
        <v>24</v>
      </c>
      <c r="AH35"/>
      <c r="AI35"/>
      <c r="AJ35"/>
      <c r="AK35"/>
      <c r="AL35"/>
      <c r="AM35"/>
      <c r="AN35"/>
      <c r="AO35"/>
      <c r="AP35"/>
      <c r="AQ35"/>
      <c r="AR35"/>
      <c r="AS35"/>
      <c r="AT35"/>
      <c r="AU35"/>
      <c r="AV35"/>
      <c r="AW35"/>
      <c r="AX35"/>
      <c r="AY35"/>
      <c r="AZ35"/>
    </row>
    <row r="36" spans="1:52" ht="12" customHeight="1">
      <c r="A36"/>
      <c r="B36"/>
      <c r="C36" t="s">
        <v>2991</v>
      </c>
      <c r="D36" t="s">
        <v>727</v>
      </c>
      <c r="E36">
        <v>1</v>
      </c>
      <c r="F36" t="s">
        <v>1444</v>
      </c>
      <c r="G36" t="s">
        <v>1445</v>
      </c>
      <c r="H36">
        <v>1</v>
      </c>
      <c r="I36" t="s">
        <v>593</v>
      </c>
      <c r="J36" t="s">
        <v>2992</v>
      </c>
      <c r="K36"/>
      <c r="L36"/>
      <c r="M36"/>
      <c r="N36"/>
      <c r="O36" t="s">
        <v>13</v>
      </c>
      <c r="P36">
        <v>13815974</v>
      </c>
      <c r="Q36" t="s">
        <v>1445</v>
      </c>
      <c r="R36"/>
      <c r="S36">
        <v>1</v>
      </c>
      <c r="T36" t="s">
        <v>13</v>
      </c>
      <c r="U36" t="s">
        <v>1446</v>
      </c>
      <c r="V36" t="s">
        <v>24</v>
      </c>
      <c r="W36">
        <v>2639000</v>
      </c>
      <c r="X36">
        <v>13815974</v>
      </c>
      <c r="Y36">
        <v>13815974</v>
      </c>
      <c r="Z36"/>
      <c r="AA36"/>
      <c r="AB36"/>
      <c r="AC36"/>
      <c r="AD36" t="s">
        <v>13</v>
      </c>
      <c r="AE36"/>
      <c r="AF36" t="s">
        <v>24</v>
      </c>
      <c r="AG36" t="s">
        <v>24</v>
      </c>
      <c r="AH36"/>
      <c r="AI36"/>
      <c r="AJ36"/>
      <c r="AK36"/>
      <c r="AL36"/>
      <c r="AM36"/>
      <c r="AN36"/>
      <c r="AO36"/>
      <c r="AP36"/>
      <c r="AQ36"/>
      <c r="AR36"/>
      <c r="AS36"/>
      <c r="AT36"/>
      <c r="AU36"/>
      <c r="AV36"/>
      <c r="AW36"/>
      <c r="AX36"/>
      <c r="AY36"/>
      <c r="AZ36"/>
    </row>
    <row r="37" spans="1:52">
      <c r="A37"/>
      <c r="B37"/>
      <c r="C37" t="s">
        <v>2991</v>
      </c>
      <c r="D37" t="s">
        <v>727</v>
      </c>
      <c r="E37">
        <v>1272</v>
      </c>
      <c r="F37" t="s">
        <v>1444</v>
      </c>
      <c r="G37" t="s">
        <v>1461</v>
      </c>
      <c r="H37">
        <v>1</v>
      </c>
      <c r="I37" t="s">
        <v>593</v>
      </c>
      <c r="J37" t="s">
        <v>2992</v>
      </c>
      <c r="K37"/>
      <c r="L37"/>
      <c r="M37"/>
      <c r="N37"/>
      <c r="O37" t="s">
        <v>24</v>
      </c>
      <c r="P37">
        <v>13815974</v>
      </c>
      <c r="Q37" t="s">
        <v>1445</v>
      </c>
      <c r="R37"/>
      <c r="S37">
        <v>1</v>
      </c>
      <c r="T37" t="s">
        <v>13</v>
      </c>
      <c r="U37" t="s">
        <v>1458</v>
      </c>
      <c r="V37" t="s">
        <v>13</v>
      </c>
      <c r="W37">
        <v>2639000</v>
      </c>
      <c r="X37" t="s">
        <v>3000</v>
      </c>
      <c r="Y37">
        <v>13815974</v>
      </c>
      <c r="Z37"/>
      <c r="AA37"/>
      <c r="AB37"/>
      <c r="AC37"/>
      <c r="AD37" t="s">
        <v>13</v>
      </c>
      <c r="AE37"/>
      <c r="AF37" t="s">
        <v>24</v>
      </c>
      <c r="AG37" t="s">
        <v>24</v>
      </c>
      <c r="AH37"/>
      <c r="AI37"/>
      <c r="AJ37"/>
      <c r="AK37"/>
      <c r="AL37"/>
      <c r="AM37"/>
      <c r="AN37"/>
      <c r="AO37"/>
      <c r="AP37"/>
      <c r="AQ37"/>
      <c r="AR37"/>
      <c r="AS37"/>
      <c r="AT37"/>
      <c r="AU37"/>
      <c r="AV37"/>
      <c r="AW37"/>
      <c r="AX37"/>
      <c r="AY37"/>
      <c r="AZ37"/>
    </row>
    <row r="38" spans="1:52">
      <c r="A38"/>
      <c r="B38"/>
      <c r="C38" t="s">
        <v>2991</v>
      </c>
      <c r="D38" t="s">
        <v>727</v>
      </c>
      <c r="E38">
        <v>1272</v>
      </c>
      <c r="F38" t="s">
        <v>1444</v>
      </c>
      <c r="G38" t="s">
        <v>1456</v>
      </c>
      <c r="H38">
        <v>1</v>
      </c>
      <c r="I38" t="s">
        <v>593</v>
      </c>
      <c r="J38" t="s">
        <v>2992</v>
      </c>
      <c r="K38"/>
      <c r="L38"/>
      <c r="M38"/>
      <c r="N38"/>
      <c r="O38" t="s">
        <v>24</v>
      </c>
      <c r="P38">
        <v>13815974</v>
      </c>
      <c r="Q38" t="s">
        <v>1445</v>
      </c>
      <c r="R38"/>
      <c r="S38">
        <v>1</v>
      </c>
      <c r="T38" t="s">
        <v>13</v>
      </c>
      <c r="U38" t="s">
        <v>1458</v>
      </c>
      <c r="V38" t="s">
        <v>13</v>
      </c>
      <c r="W38">
        <v>2639000</v>
      </c>
      <c r="X38" t="s">
        <v>3001</v>
      </c>
      <c r="Y38">
        <v>13815974</v>
      </c>
      <c r="Z38"/>
      <c r="AA38"/>
      <c r="AB38"/>
      <c r="AC38"/>
      <c r="AD38" t="s">
        <v>13</v>
      </c>
      <c r="AE38"/>
      <c r="AF38" t="s">
        <v>24</v>
      </c>
      <c r="AG38" t="s">
        <v>24</v>
      </c>
      <c r="AH38"/>
      <c r="AI38"/>
      <c r="AJ38"/>
      <c r="AK38"/>
      <c r="AL38"/>
      <c r="AM38"/>
      <c r="AN38"/>
      <c r="AO38"/>
      <c r="AP38"/>
      <c r="AQ38"/>
      <c r="AR38"/>
      <c r="AS38"/>
      <c r="AT38"/>
      <c r="AU38"/>
      <c r="AV38"/>
      <c r="AW38"/>
      <c r="AX38"/>
      <c r="AY38"/>
      <c r="AZ38"/>
    </row>
    <row r="39" spans="1:5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row>
    <row r="40" spans="1:5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row>
    <row r="41" spans="1:52">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row>
    <row r="42" spans="1:52">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row>
    <row r="43" spans="1:5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row>
    <row r="44" spans="1:52">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row>
    <row r="45" spans="1:52">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row>
    <row r="46" spans="1:5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row>
    <row r="47" spans="1:5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row>
    <row r="48" spans="1:5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row>
    <row r="49" spans="1:5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row>
    <row r="50" spans="1:5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row>
    <row r="51" spans="1:5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row>
    <row r="52" spans="1:5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row>
    <row r="53" spans="1:5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row>
    <row r="54" spans="1:5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row>
    <row r="55" spans="1:5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row>
    <row r="56" spans="1:52">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row>
    <row r="57" spans="1:5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row>
    <row r="58" spans="1:5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row>
    <row r="59" spans="1:52">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row>
    <row r="60" spans="1:5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row>
    <row r="61" spans="1:5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row>
    <row r="62" spans="1:5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row>
    <row r="63" spans="1:5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row>
    <row r="64" spans="1:5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row>
    <row r="65" spans="1:5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row>
    <row r="66" spans="1:5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row>
    <row r="67" spans="1:5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row>
    <row r="68" spans="1:5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row>
    <row r="69" spans="1:5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row>
    <row r="70" spans="1:5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row>
    <row r="71" spans="1:52">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row>
    <row r="72" spans="1:5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row>
    <row r="73" spans="1:5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row>
    <row r="74" spans="1:52">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row>
    <row r="75" spans="1:5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row>
    <row r="76" spans="1:5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row>
    <row r="77" spans="1:5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row>
    <row r="78" spans="1:5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row>
    <row r="79" spans="1:52">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row>
    <row r="80" spans="1:5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row>
    <row r="81" spans="1:5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row>
    <row r="82" spans="1:5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row>
    <row r="83" spans="1:5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row>
    <row r="84" spans="1:5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row>
    <row r="85" spans="1:5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row>
    <row r="86" spans="1:5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row>
    <row r="87" spans="1:5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row>
    <row r="88" spans="1:5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row>
    <row r="89" spans="1:5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row>
    <row r="90" spans="1:5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row>
    <row r="91" spans="1:5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row>
    <row r="92" spans="1:5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row>
    <row r="93" spans="1:5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row>
    <row r="94" spans="1:52">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row>
    <row r="95" spans="1:52">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row>
    <row r="96" spans="1:5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row>
    <row r="97" spans="1:5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row>
    <row r="98" spans="1:5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row>
    <row r="99" spans="1:52">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row>
    <row r="100" spans="1:5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row>
    <row r="101" spans="1:5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row>
    <row r="102" spans="1:5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row>
    <row r="103" spans="1:5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row>
    <row r="104" spans="1:5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row>
    <row r="105" spans="1:5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row>
    <row r="106" spans="1:5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row>
    <row r="107" spans="1:5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row>
    <row r="108" spans="1:5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row>
    <row r="109" spans="1:5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row>
    <row r="110" spans="1:5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row>
    <row r="111" spans="1:5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row>
    <row r="112" spans="1:5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row>
    <row r="113" spans="1:5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row>
    <row r="114" spans="1:5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row>
    <row r="115" spans="1:5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row>
    <row r="116" spans="1:5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row>
    <row r="117" spans="1:5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row>
    <row r="118" spans="1:5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row>
    <row r="119" spans="1:5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row>
    <row r="120" spans="1:5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row>
    <row r="121" spans="1:5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row>
    <row r="122" spans="1:5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row>
    <row r="123" spans="1:5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row>
    <row r="124" spans="1:5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row>
    <row r="125" spans="1:5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row>
    <row r="126" spans="1:5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row>
    <row r="127" spans="1:5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row>
    <row r="128" spans="1:5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row>
    <row r="129" spans="1:5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row>
    <row r="130" spans="1:5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row>
    <row r="131" spans="1:5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row>
    <row r="132" spans="1:5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row>
    <row r="133" spans="1:5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row>
    <row r="134" spans="1:5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row>
    <row r="135" spans="1:5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row>
    <row r="136" spans="1:5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row>
    <row r="137" spans="1:5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row>
    <row r="138" spans="1:5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row>
    <row r="139" spans="1:5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row>
    <row r="140" spans="1:5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row>
    <row r="141" spans="1:5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row>
    <row r="142" spans="1:5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row>
    <row r="143" spans="1:5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row>
    <row r="144" spans="1:5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row>
    <row r="145" spans="1:5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row>
    <row r="146" spans="1:5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row>
    <row r="147" spans="1:5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row>
    <row r="148" spans="1:5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row>
    <row r="149" spans="1:5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row>
    <row r="150" spans="1:5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row>
    <row r="151" spans="1:5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row>
    <row r="152" spans="1:5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row>
    <row r="153" spans="1:5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row>
    <row r="154" spans="1:5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row>
    <row r="155" spans="1:5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row>
    <row r="156" spans="1:5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row>
    <row r="157" spans="1:5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row>
    <row r="158" spans="1:5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row>
    <row r="159" spans="1:5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row>
    <row r="160" spans="1:5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row>
    <row r="161" spans="1:5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row>
    <row r="162" spans="1:5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row>
    <row r="163" spans="1:5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row>
    <row r="164" spans="1:5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row>
    <row r="165" spans="1:5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row>
    <row r="166" spans="1:5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row>
    <row r="167" spans="1:5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row>
    <row r="168" spans="1:5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row>
    <row r="169" spans="1:5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row>
    <row r="170" spans="1:5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row>
    <row r="171" spans="1:5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row>
    <row r="172" spans="1:5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row>
    <row r="173" spans="1:5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row>
    <row r="174" spans="1:5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row>
    <row r="175" spans="1:5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row>
    <row r="176" spans="1:5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row>
    <row r="177" spans="1:5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row>
    <row r="178" spans="1:5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row>
    <row r="179" spans="1:5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row>
    <row r="180" spans="1:5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row>
    <row r="181" spans="1:5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row>
    <row r="182" spans="1:5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row>
    <row r="183" spans="1:5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row>
    <row r="184" spans="1:5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row>
    <row r="185" spans="1:5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row>
    <row r="186" spans="1:5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row>
    <row r="187" spans="1:5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row>
    <row r="188" spans="1:5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row>
    <row r="189" spans="1:5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row>
    <row r="190" spans="1:5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row>
    <row r="191" spans="1:5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row>
    <row r="192" spans="1:5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row>
    <row r="193" spans="1:5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row>
    <row r="194" spans="1:5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row>
    <row r="195" spans="1:5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row>
    <row r="196" spans="1:5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row>
    <row r="197" spans="1:5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row>
    <row r="198" spans="1:5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row>
    <row r="199" spans="1:5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row>
    <row r="200" spans="1:5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row>
    <row r="201" spans="1:5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row>
    <row r="202" spans="1:5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row>
    <row r="203" spans="1:5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row>
    <row r="204" spans="1:5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row>
    <row r="205" spans="1:5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row>
    <row r="206" spans="1:5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row>
    <row r="207" spans="1:5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row>
    <row r="208" spans="1:5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row>
    <row r="209" spans="1:5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row>
    <row r="210" spans="1:5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row>
    <row r="211" spans="1:5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row>
    <row r="212" spans="1:5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row>
    <row r="213" spans="1:5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row>
    <row r="214" spans="1:5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row>
    <row r="215" spans="1:5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row>
    <row r="216" spans="1:5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row>
    <row r="217" spans="1:5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row>
    <row r="218" spans="1:5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row>
    <row r="219" spans="1:5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row>
    <row r="220" spans="1:5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row>
    <row r="221" spans="1:5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row>
    <row r="222" spans="1:5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row>
    <row r="223" spans="1:5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row>
    <row r="224" spans="1:5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row>
    <row r="225" spans="1:5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row>
    <row r="226" spans="1:5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row>
    <row r="227" spans="1:5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row>
    <row r="228" spans="1:5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row>
    <row r="229" spans="1:5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row>
    <row r="230" spans="1:5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row>
    <row r="231" spans="1:5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row>
    <row r="232" spans="1:5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row>
    <row r="233" spans="1:5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row>
    <row r="234" spans="1:5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row>
    <row r="235" spans="1:5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row>
    <row r="236" spans="1:5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row>
    <row r="237" spans="1:5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row>
    <row r="238" spans="1:5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row>
    <row r="239" spans="1:5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row>
    <row r="240" spans="1:5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row>
    <row r="241" spans="1:5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row>
    <row r="242" spans="1:5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row>
    <row r="243" spans="1:5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row>
    <row r="244" spans="1:5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row>
    <row r="245" spans="1:5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row>
    <row r="246" spans="1:5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row>
    <row r="247" spans="1:5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row>
    <row r="248" spans="1:5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row>
    <row r="249" spans="1:5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row>
    <row r="250" spans="1:5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row>
    <row r="251" spans="1:5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row>
    <row r="252" spans="1:5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row>
    <row r="253" spans="1:5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row>
    <row r="254" spans="1:5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row>
    <row r="255" spans="1:5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row>
    <row r="256" spans="1:5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row>
    <row r="257" spans="1:5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row>
    <row r="258" spans="1:5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row>
    <row r="259" spans="1:5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row>
    <row r="260" spans="1:5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row>
    <row r="261" spans="1:5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row>
    <row r="262" spans="1:5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row>
    <row r="263" spans="1:5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row>
    <row r="264" spans="1:5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row>
    <row r="265" spans="1:5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row>
    <row r="266" spans="1:5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row>
    <row r="267" spans="1:5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row>
    <row r="268" spans="1:5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row>
    <row r="269" spans="1:5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row>
    <row r="270" spans="1:5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row>
    <row r="271" spans="1:5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row>
    <row r="272" spans="1:5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row>
    <row r="273" spans="1:5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row>
    <row r="274" spans="1:5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row>
    <row r="275" spans="1:5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row>
    <row r="276" spans="1:5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row>
    <row r="277" spans="1:5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row>
    <row r="278" spans="1:5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row>
    <row r="279" spans="1:5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row>
    <row r="280" spans="1:5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row>
    <row r="281" spans="1:5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row>
    <row r="282" spans="1:5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row>
    <row r="283" spans="1:5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row>
    <row r="284" spans="1:5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row>
    <row r="285" spans="1:5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row>
    <row r="286" spans="1:5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row>
    <row r="287" spans="1:5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row>
    <row r="288" spans="1:5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row>
    <row r="289" spans="1:5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row>
    <row r="290" spans="1:5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row>
    <row r="291" spans="1:5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row>
    <row r="292" spans="1:5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row>
    <row r="293" spans="1:5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row>
    <row r="294" spans="1:5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row>
    <row r="295" spans="1:5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row>
    <row r="296" spans="1:5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row>
    <row r="297" spans="1:5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row>
    <row r="298" spans="1:5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row>
    <row r="299" spans="1:5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row>
    <row r="300" spans="1:5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row>
    <row r="301" spans="1:5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row>
    <row r="302" spans="1:5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row>
    <row r="303" spans="1:5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row>
    <row r="304" spans="1:5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row>
    <row r="305" spans="1:5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row>
    <row r="306" spans="1:5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row>
    <row r="307" spans="1:5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row>
    <row r="308" spans="1:5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row>
    <row r="309" spans="1:5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row>
    <row r="310" spans="1:5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row>
    <row r="311" spans="1:5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row>
    <row r="312" spans="1:5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row>
    <row r="313" spans="1:5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row>
    <row r="314" spans="1:5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row>
    <row r="315" spans="1:5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row>
    <row r="316" spans="1:5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row>
    <row r="317" spans="1:5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row>
    <row r="318" spans="1:5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row>
    <row r="319" spans="1:5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row>
    <row r="320" spans="1:5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row>
    <row r="321" spans="1:5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row>
    <row r="322" spans="1:5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row>
    <row r="323" spans="1:5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row>
    <row r="324" spans="1:5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row>
    <row r="325" spans="1:5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row>
    <row r="326" spans="1:5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row>
    <row r="327" spans="1:5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row>
    <row r="328" spans="1:5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row>
    <row r="329" spans="1:5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row>
    <row r="330" spans="1:5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row>
    <row r="331" spans="1:5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row>
    <row r="332" spans="1:5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row>
    <row r="333" spans="1:5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row>
    <row r="334" spans="1:5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row>
    <row r="335" spans="1:5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row>
    <row r="336" spans="1:5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row>
    <row r="337" spans="1:5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row>
    <row r="338" spans="1:5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row>
    <row r="339" spans="1:5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row>
    <row r="340" spans="1:5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row>
    <row r="341" spans="1:5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row>
    <row r="342" spans="1:5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row>
    <row r="343" spans="1:5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row>
    <row r="344" spans="1:5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row>
    <row r="345" spans="1:5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row>
    <row r="346" spans="1:5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row>
    <row r="347" spans="1:5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row>
    <row r="348" spans="1:5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row>
    <row r="349" spans="1:5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row>
    <row r="350" spans="1:5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row>
    <row r="351" spans="1:5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row>
    <row r="352" spans="1:5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row>
    <row r="353" spans="1:5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row>
    <row r="354" spans="1:5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row>
    <row r="355" spans="1:5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row>
    <row r="356" spans="1:5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row>
    <row r="357" spans="1:5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row>
    <row r="358" spans="1:5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row>
    <row r="359" spans="1:5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row>
    <row r="360" spans="1:5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row>
    <row r="361" spans="1:5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row>
    <row r="362" spans="1:5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row>
    <row r="363" spans="1:5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row>
    <row r="364" spans="1:5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row>
    <row r="365" spans="1:5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row>
    <row r="366" spans="1:5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row>
    <row r="367" spans="1:5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row>
    <row r="368" spans="1:5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row>
    <row r="369" spans="1:5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row>
    <row r="370" spans="1:5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row>
    <row r="371" spans="1:5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row>
    <row r="372" spans="1:5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row>
    <row r="373" spans="1:5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row>
    <row r="374" spans="1:5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row>
    <row r="375" spans="1:5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row>
    <row r="376" spans="1:5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row>
    <row r="377" spans="1:5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row>
    <row r="378" spans="1:5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row>
    <row r="379" spans="1:5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row>
    <row r="380" spans="1:5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row>
    <row r="381" spans="1:5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row>
    <row r="382" spans="1:5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row>
    <row r="383" spans="1:5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row>
    <row r="384" spans="1:5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row>
    <row r="385" spans="1:5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row>
    <row r="386" spans="1:5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row>
    <row r="387" spans="1:5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row>
    <row r="388" spans="1:5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row>
    <row r="389" spans="1:5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row>
    <row r="390" spans="1:5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row>
    <row r="391" spans="1:5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row>
    <row r="392" spans="1:5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row>
    <row r="393" spans="1:5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row>
    <row r="394" spans="1:5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row>
    <row r="395" spans="1:5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row>
    <row r="396" spans="1:5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row>
    <row r="397" spans="1:5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row>
    <row r="398" spans="1:5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row>
    <row r="399" spans="1:5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row>
    <row r="400" spans="1:5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row>
    <row r="401" spans="1:5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row>
    <row r="402" spans="1:5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row>
    <row r="403" spans="1:5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row>
    <row r="404" spans="1:5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row>
    <row r="405" spans="1:5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row>
    <row r="406" spans="1:5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row>
    <row r="407" spans="1:5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row>
    <row r="408" spans="1:5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row>
    <row r="409" spans="1:5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row>
    <row r="410" spans="1:5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row>
    <row r="411" spans="1:5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row>
    <row r="412" spans="1:5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row>
    <row r="413" spans="1:5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row>
    <row r="414" spans="1:52">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row>
    <row r="415" spans="1:52">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row>
    <row r="416" spans="1:52">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row>
    <row r="417" spans="1:52">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row>
    <row r="418" spans="1:52">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row>
    <row r="419" spans="1:52">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row>
    <row r="420" spans="1:52">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row>
    <row r="421" spans="1:52">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row>
    <row r="422" spans="1:52">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row>
    <row r="423" spans="1:52">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row>
    <row r="424" spans="1:52">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row>
    <row r="425" spans="1:52">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row>
    <row r="426" spans="1:52">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row>
    <row r="427" spans="1:52">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row>
    <row r="428" spans="1:52">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row>
    <row r="429" spans="1:52">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row>
    <row r="430" spans="1:52">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row>
    <row r="431" spans="1:52">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row>
    <row r="432" spans="1:52">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row>
    <row r="433" spans="1:52">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row>
    <row r="434" spans="1:52">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row>
    <row r="435" spans="1:52">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row>
    <row r="436" spans="1:52">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row>
    <row r="437" spans="1:52">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row>
    <row r="438" spans="1:52">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row>
    <row r="439" spans="1:52">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row>
    <row r="440" spans="1:52">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row>
    <row r="441" spans="1:52">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row>
    <row r="442" spans="1:52">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row>
    <row r="443" spans="1:52">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row>
    <row r="444" spans="1:52">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row>
    <row r="445" spans="1:52">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row>
    <row r="446" spans="1:52">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row>
    <row r="447" spans="1:52">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row>
    <row r="448" spans="1:52">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row>
    <row r="449" spans="1:52">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row>
    <row r="450" spans="1:52">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row>
    <row r="451" spans="1:52">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row>
    <row r="452" spans="1:52">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row>
    <row r="453" spans="1:52">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row>
    <row r="454" spans="1:52">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row>
    <row r="455" spans="1:52">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row>
    <row r="456" spans="1:52">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row>
    <row r="457" spans="1:52">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row>
    <row r="458" spans="1:52">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row>
    <row r="459" spans="1:52">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row>
    <row r="460" spans="1:52">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row>
    <row r="461" spans="1:52">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row>
    <row r="462" spans="1:52">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row>
    <row r="463" spans="1:52">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row>
    <row r="464" spans="1:52">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row>
    <row r="465" spans="1:52">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row>
    <row r="466" spans="1:52">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row>
    <row r="467" spans="1:52">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row>
    <row r="468" spans="1:52">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row>
    <row r="469" spans="1:52">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row>
    <row r="470" spans="1:52">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row>
    <row r="471" spans="1:52">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row>
    <row r="472" spans="1:52">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row>
    <row r="473" spans="1:52">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row>
    <row r="474" spans="1:52">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row>
    <row r="475" spans="1:52">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row>
    <row r="476" spans="1:52">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row>
    <row r="477" spans="1:52">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row>
    <row r="478" spans="1:52">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row>
    <row r="479" spans="1:52">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row>
    <row r="480" spans="1:52">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row>
    <row r="481" spans="1:52">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row>
    <row r="482" spans="1:52">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row>
    <row r="483" spans="1:52">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row>
    <row r="484" spans="1:52">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row>
    <row r="485" spans="1:52">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row>
    <row r="486" spans="1:52">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row>
    <row r="487" spans="1:52">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row>
    <row r="488" spans="1:52">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row>
    <row r="489" spans="1:52">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row>
    <row r="490" spans="1:52">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row>
    <row r="491" spans="1:52">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row>
    <row r="492" spans="1:52">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row>
    <row r="493" spans="1:52">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row>
    <row r="494" spans="1:52">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row>
    <row r="495" spans="1:52">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row>
    <row r="496" spans="1:52">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row>
    <row r="497" spans="1:52">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row>
    <row r="498" spans="1:52">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row>
    <row r="499" spans="1:52">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row>
    <row r="500" spans="1:52">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row>
    <row r="501" spans="1:52">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row>
    <row r="502" spans="1:52">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row>
    <row r="503" spans="1:52">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row>
    <row r="504" spans="1:52">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row>
    <row r="505" spans="1:52">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row>
    <row r="506" spans="1:52">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row>
    <row r="507" spans="1:52">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row>
    <row r="508" spans="1:52">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row>
    <row r="509" spans="1:52">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row>
    <row r="510" spans="1:52">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row>
    <row r="511" spans="1:52">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row>
    <row r="512" spans="1:52">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row>
    <row r="513" spans="1:52">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row>
    <row r="514" spans="1:52">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row>
    <row r="515" spans="1:52">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row>
    <row r="516" spans="1:52">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row>
    <row r="517" spans="1:52">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row>
    <row r="518" spans="1:52">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row>
    <row r="519" spans="1:52">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row>
    <row r="520" spans="1:52">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row>
    <row r="521" spans="1:52">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row>
    <row r="522" spans="1:52">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row>
    <row r="523" spans="1:52">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row>
    <row r="524" spans="1:52">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row>
    <row r="525" spans="1:52">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row>
    <row r="526" spans="1:52">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row>
    <row r="527" spans="1:52">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row>
    <row r="528" spans="1:52">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row>
    <row r="529" spans="1:52">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row>
    <row r="530" spans="1:52">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row>
    <row r="531" spans="1:52">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row>
    <row r="532" spans="1:52">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row>
    <row r="533" spans="1:52">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row>
    <row r="534" spans="1:52">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row>
    <row r="535" spans="1:52">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row>
    <row r="536" spans="1:52">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row>
    <row r="537" spans="1:52">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row>
    <row r="538" spans="1:52">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row>
    <row r="539" spans="1:52">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row>
    <row r="540" spans="1:52">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row>
    <row r="541" spans="1:52">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row>
    <row r="542" spans="1:52">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row>
    <row r="543" spans="1:52">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row>
    <row r="544" spans="1:52">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row>
    <row r="545" spans="1:52">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row>
    <row r="546" spans="1:52">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row>
    <row r="547" spans="1:52">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row>
    <row r="548" spans="1:52">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row>
    <row r="549" spans="1:52">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row>
    <row r="550" spans="1:52">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row>
    <row r="551" spans="1:52">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row>
    <row r="552" spans="1:52">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row>
    <row r="553" spans="1:52">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row>
    <row r="554" spans="1:52">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row>
    <row r="555" spans="1:52">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row>
    <row r="556" spans="1:52">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row>
    <row r="557" spans="1:52">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row>
    <row r="558" spans="1:52">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row>
    <row r="559" spans="1:52">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row>
    <row r="560" spans="1:52">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row>
    <row r="561" spans="1:52">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row>
    <row r="562" spans="1:52">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row>
    <row r="563" spans="1:52">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row>
    <row r="564" spans="1:52">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row>
    <row r="565" spans="1:52">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row>
    <row r="566" spans="1:52">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row>
    <row r="567" spans="1:52">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row>
    <row r="568" spans="1:52">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row>
    <row r="569" spans="1:52">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row>
    <row r="570" spans="1:52">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row>
    <row r="571" spans="1:52">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row>
    <row r="572" spans="1:52">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row>
    <row r="573" spans="1:52">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row>
    <row r="574" spans="1:52">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row>
    <row r="575" spans="1:52">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row>
    <row r="576" spans="1:52">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row>
    <row r="577" spans="1:52">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row>
    <row r="578" spans="1:52">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row>
    <row r="579" spans="1:52">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row>
    <row r="580" spans="1:52">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row>
    <row r="581" spans="1:52">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row>
    <row r="582" spans="1:52">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row>
    <row r="583" spans="1:52">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row>
    <row r="584" spans="1:52">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row>
    <row r="585" spans="1:52">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row>
    <row r="586" spans="1:52">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row>
    <row r="587" spans="1:52">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row>
    <row r="588" spans="1:52">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row>
    <row r="589" spans="1:52">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row>
    <row r="590" spans="1:52">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row>
    <row r="591" spans="1:52">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row>
    <row r="592" spans="1:52">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row>
    <row r="593" spans="1:52">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row>
    <row r="594" spans="1:52">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row>
    <row r="595" spans="1:52">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row>
    <row r="596" spans="1:52">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row>
    <row r="597" spans="1:52">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row>
    <row r="598" spans="1:52">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row>
    <row r="599" spans="1:52">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row>
    <row r="600" spans="1:52">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row>
    <row r="601" spans="1:52">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row>
    <row r="602" spans="1:52">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row>
    <row r="603" spans="1:52">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row>
    <row r="604" spans="1:52">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row>
    <row r="605" spans="1:52">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row>
    <row r="606" spans="1:52">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row>
    <row r="607" spans="1:52">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row>
    <row r="608" spans="1:52">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row>
    <row r="609" spans="1:52">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row>
    <row r="610" spans="1:52">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row>
    <row r="611" spans="1:52">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row>
    <row r="612" spans="1:52">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row>
    <row r="613" spans="1:52">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row>
    <row r="614" spans="1:52">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row>
    <row r="615" spans="1:52">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row>
    <row r="616" spans="1:52">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row>
    <row r="617" spans="1:52">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row>
    <row r="618" spans="1:52">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row>
    <row r="619" spans="1:52">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row>
    <row r="620" spans="1:52">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row>
    <row r="621" spans="1:52">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row>
    <row r="622" spans="1:52">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row>
    <row r="623" spans="1:52">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row>
    <row r="624" spans="1:52">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row>
    <row r="625" spans="1:52">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row>
    <row r="626" spans="1:52">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row>
    <row r="627" spans="1:52">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row>
    <row r="628" spans="1:52">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row>
    <row r="629" spans="1:52">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row>
    <row r="630" spans="1:52">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row>
    <row r="631" spans="1:52">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row>
    <row r="632" spans="1:52">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row>
    <row r="633" spans="1:52">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row>
    <row r="634" spans="1:52">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row>
    <row r="635" spans="1:52">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row>
    <row r="636" spans="1:52">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row>
    <row r="637" spans="1:52">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row>
    <row r="638" spans="1:52">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row>
    <row r="639" spans="1:52">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row>
    <row r="640" spans="1:52">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row>
    <row r="641" spans="1:52">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row>
    <row r="642" spans="1:52">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row>
    <row r="643" spans="1:52">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row>
    <row r="644" spans="1:52">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row>
    <row r="645" spans="1:52">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row>
    <row r="646" spans="1:52">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row>
    <row r="647" spans="1:52">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row>
    <row r="648" spans="1:52">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row>
    <row r="649" spans="1:52">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row>
    <row r="650" spans="1:52">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row>
    <row r="651" spans="1:52">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row>
    <row r="652" spans="1:52">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row>
    <row r="653" spans="1:52">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row>
    <row r="654" spans="1:52">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row>
    <row r="655" spans="1:52">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row>
    <row r="656" spans="1:52">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row>
    <row r="657" spans="1:52">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row>
    <row r="658" spans="1:52">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row>
    <row r="659" spans="1:52">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row>
    <row r="660" spans="1:52">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row>
    <row r="661" spans="1:52">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row>
    <row r="662" spans="1:52">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row>
    <row r="663" spans="1:52">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row>
    <row r="664" spans="1:52">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row>
    <row r="665" spans="1:52">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row>
    <row r="666" spans="1:52">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row>
    <row r="667" spans="1:52">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row>
    <row r="668" spans="1:52">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row>
    <row r="669" spans="1:52">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row>
    <row r="670" spans="1:52">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row>
    <row r="671" spans="1:52">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row>
    <row r="672" spans="1:52">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row>
    <row r="673" spans="1:52">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row>
    <row r="674" spans="1:52">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row>
    <row r="675" spans="1:52">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row>
    <row r="676" spans="1:52">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row>
    <row r="677" spans="1:52">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row>
    <row r="678" spans="1:52">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row>
    <row r="679" spans="1:52">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row>
    <row r="680" spans="1:52">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row>
    <row r="681" spans="1:52">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row>
    <row r="682" spans="1:52">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row>
    <row r="683" spans="1:52">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row>
    <row r="684" spans="1:52">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row>
    <row r="685" spans="1:52">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row>
    <row r="686" spans="1:52">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row>
    <row r="687" spans="1:52">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row>
    <row r="688" spans="1:52">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row>
    <row r="689" spans="1:52">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row>
    <row r="690" spans="1:52">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row>
    <row r="691" spans="1:52">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row>
    <row r="692" spans="1:52">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row>
    <row r="693" spans="1:52">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row>
    <row r="694" spans="1:52">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row>
    <row r="695" spans="1:52">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row>
    <row r="696" spans="1:52">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row>
    <row r="697" spans="1:52">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row>
    <row r="698" spans="1:52">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row>
    <row r="699" spans="1:52">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row>
    <row r="700" spans="1:52">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row>
    <row r="701" spans="1:52">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row>
    <row r="702" spans="1:52">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row>
    <row r="703" spans="1:52">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row>
    <row r="704" spans="1:52">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row>
    <row r="705" spans="1:52">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row>
    <row r="706" spans="1:52">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row>
    <row r="707" spans="1:52">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row>
    <row r="708" spans="1:52">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row>
    <row r="709" spans="1:52">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row>
    <row r="710" spans="1:52">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row>
    <row r="711" spans="1:52">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row>
    <row r="712" spans="1:52">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row>
    <row r="713" spans="1:52">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row>
    <row r="714" spans="1:52">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row>
    <row r="715" spans="1:52">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row>
    <row r="716" spans="1:52">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row>
    <row r="717" spans="1:52">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row>
    <row r="718" spans="1:52">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row>
    <row r="719" spans="1:52">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row>
    <row r="720" spans="1:52">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row>
    <row r="721" spans="1:52">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row>
    <row r="722" spans="1:52">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row>
    <row r="723" spans="1:52">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row>
    <row r="724" spans="1:52">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row>
    <row r="725" spans="1:52">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row>
    <row r="726" spans="1:52">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row>
    <row r="727" spans="1:52">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row>
    <row r="728" spans="1:52">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row>
    <row r="729" spans="1:52">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row>
    <row r="730" spans="1:52">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row>
    <row r="731" spans="1:52">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row>
    <row r="732" spans="1:52">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row>
    <row r="733" spans="1:52">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row>
    <row r="734" spans="1:52">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row>
    <row r="735" spans="1:52">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row>
    <row r="736" spans="1:52">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row>
    <row r="737" spans="1:52">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row>
    <row r="738" spans="1:52">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row>
    <row r="739" spans="1:52">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row>
    <row r="740" spans="1:52">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row>
    <row r="741" spans="1:52">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row>
    <row r="742" spans="1:52">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row>
    <row r="743" spans="1:52">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row>
    <row r="744" spans="1:52">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row>
    <row r="745" spans="1:52">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row>
    <row r="746" spans="1:52">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row>
    <row r="747" spans="1:52">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row>
    <row r="748" spans="1:52">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row>
    <row r="749" spans="1:52">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row>
    <row r="750" spans="1:52">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row>
    <row r="751" spans="1:52">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row>
    <row r="752" spans="1:52">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row>
    <row r="753" spans="1:52">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row>
    <row r="754" spans="1:52">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row>
    <row r="755" spans="1:52">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row>
    <row r="756" spans="1:52">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row>
    <row r="757" spans="1:52">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row>
    <row r="758" spans="1:52">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row>
    <row r="759" spans="1:52">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row>
    <row r="760" spans="1:52">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row>
    <row r="761" spans="1:52">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row>
    <row r="762" spans="1:52">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row>
    <row r="763" spans="1:52">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row>
    <row r="764" spans="1:52">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row>
    <row r="765" spans="1:52">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row>
    <row r="766" spans="1:52">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row>
    <row r="767" spans="1:52">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row>
    <row r="768" spans="1:52">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row>
    <row r="769" spans="1:52">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row>
    <row r="770" spans="1:52">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row>
    <row r="771" spans="1:52">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row>
    <row r="772" spans="1:52">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row>
    <row r="773" spans="1:52">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row>
    <row r="774" spans="1:52">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row>
    <row r="775" spans="1:52">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row>
    <row r="776" spans="1:52">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row>
    <row r="777" spans="1:52">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row>
    <row r="778" spans="1:52">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row>
    <row r="779" spans="1:52">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row>
    <row r="780" spans="1:52">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row>
    <row r="781" spans="1:52">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row>
    <row r="782" spans="1:52">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row>
    <row r="783" spans="1:52">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row>
    <row r="784" spans="1:52">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row>
    <row r="785" spans="1:52">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row>
    <row r="786" spans="1:52">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row>
    <row r="787" spans="1:52">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row>
    <row r="788" spans="1:52">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row>
    <row r="789" spans="1:52">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row>
    <row r="790" spans="1:52">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row>
    <row r="791" spans="1:52">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row>
    <row r="792" spans="1:52">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row>
    <row r="793" spans="1:52">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row>
    <row r="794" spans="1:52">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row>
    <row r="795" spans="1:52">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row>
    <row r="796" spans="1:52">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row>
    <row r="797" spans="1:52">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row>
    <row r="798" spans="1:52">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row>
    <row r="799" spans="1:52">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row>
    <row r="800" spans="1:52">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row>
    <row r="801" spans="1:52">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row>
    <row r="802" spans="1:52">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row>
    <row r="803" spans="1:52">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row>
    <row r="804" spans="1:52">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row>
    <row r="805" spans="1:52">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row>
    <row r="806" spans="1:52">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row>
    <row r="807" spans="1:52">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row>
    <row r="808" spans="1:52">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row>
    <row r="809" spans="1:52">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row>
    <row r="810" spans="1:52">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row>
    <row r="811" spans="1:52">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row>
    <row r="812" spans="1:52">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row>
    <row r="813" spans="1:52">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row>
    <row r="814" spans="1:52">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row>
    <row r="815" spans="1:52">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row>
    <row r="816" spans="1:52">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row>
    <row r="817" spans="1:52">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row>
    <row r="818" spans="1:52">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row>
    <row r="819" spans="1:52">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row>
    <row r="820" spans="1:52">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row>
    <row r="821" spans="1:52">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row>
    <row r="822" spans="1:52">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row>
    <row r="823" spans="1:52">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row>
    <row r="824" spans="1:52">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row>
    <row r="825" spans="1:52">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row>
    <row r="826" spans="1:52">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row>
    <row r="827" spans="1:52">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row>
    <row r="828" spans="1:52">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row>
    <row r="829" spans="1:52">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row>
    <row r="830" spans="1:52">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row>
    <row r="831" spans="1:52">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row>
    <row r="832" spans="1:52">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row>
    <row r="833" spans="1:52">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row>
    <row r="834" spans="1:52">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row>
    <row r="835" spans="1:52">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row>
    <row r="836" spans="1:52">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row>
    <row r="837" spans="1:52">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row>
    <row r="838" spans="1:52">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row>
    <row r="839" spans="1:52">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row>
    <row r="840" spans="1:52">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row>
    <row r="841" spans="1:52">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row>
    <row r="842" spans="1:52">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row>
    <row r="843" spans="1:52">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row>
    <row r="844" spans="1:52">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row>
    <row r="845" spans="1:52">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row>
    <row r="846" spans="1:52">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row>
    <row r="847" spans="1:52">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row>
    <row r="848" spans="1:52">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row>
    <row r="849" spans="1:52">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row>
    <row r="850" spans="1:52">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row>
    <row r="851" spans="1:52">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row>
    <row r="852" spans="1:52">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row>
    <row r="853" spans="1:52">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row>
    <row r="854" spans="1:52">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row>
    <row r="855" spans="1:52">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row>
    <row r="856" spans="1:52">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row>
    <row r="857" spans="1:52">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row>
    <row r="858" spans="1:52">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row>
    <row r="859" spans="1:52">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row>
    <row r="860" spans="1:52">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row>
    <row r="861" spans="1:52">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row>
    <row r="862" spans="1:52">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row>
    <row r="863" spans="1:52">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row>
    <row r="864" spans="1:52">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row>
    <row r="865" spans="1:52">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row>
    <row r="866" spans="1:52">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row>
    <row r="867" spans="1:52">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row>
    <row r="868" spans="1:52">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row>
    <row r="869" spans="1:52">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row>
    <row r="870" spans="1:52">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row>
    <row r="871" spans="1:52">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row>
    <row r="872" spans="1:52">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row>
    <row r="873" spans="1:52">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row>
    <row r="874" spans="1:52">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row>
    <row r="875" spans="1:52">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row>
    <row r="876" spans="1:52">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row>
    <row r="877" spans="1:52">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row>
    <row r="878" spans="1:52">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row>
    <row r="879" spans="1:52">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row>
    <row r="880" spans="1:52">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row>
    <row r="881" spans="1:52">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row>
    <row r="882" spans="1:52">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row>
    <row r="883" spans="1:52">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row>
    <row r="884" spans="1:52">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row>
    <row r="885" spans="1:52">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row>
    <row r="886" spans="1:52">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row>
    <row r="887" spans="1:52">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row>
    <row r="888" spans="1:52">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row>
    <row r="889" spans="1:52">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row>
    <row r="890" spans="1:52">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row>
    <row r="891" spans="1:52">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row>
    <row r="892" spans="1:52">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row>
    <row r="893" spans="1:52">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row>
    <row r="894" spans="1:52">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row>
    <row r="895" spans="1:52">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row>
    <row r="896" spans="1:52">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row>
    <row r="897" spans="1:52">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row>
    <row r="898" spans="1:52">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row>
    <row r="899" spans="1:52">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row>
    <row r="900" spans="1:52">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row>
    <row r="901" spans="1:52">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row>
    <row r="902" spans="1:52">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row>
    <row r="903" spans="1:52">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row>
    <row r="904" spans="1:52">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row>
    <row r="905" spans="1:52">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row>
    <row r="906" spans="1:52">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row>
    <row r="907" spans="1:52">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row>
    <row r="908" spans="1:52">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row>
    <row r="909" spans="1:52">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row>
    <row r="910" spans="1:52">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row>
    <row r="911" spans="1:52">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row>
    <row r="912" spans="1:52">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row>
    <row r="913" spans="1:52">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row>
    <row r="914" spans="1:52">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row>
    <row r="915" spans="1:52">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row>
    <row r="916" spans="1:52">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row>
    <row r="917" spans="1:52">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row>
    <row r="918" spans="1:52">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row>
    <row r="919" spans="1:52">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row>
    <row r="920" spans="1:52">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row>
    <row r="921" spans="1:52">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row>
    <row r="922" spans="1:52">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row>
    <row r="923" spans="1:52">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row>
    <row r="924" spans="1:52">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row>
    <row r="925" spans="1:52">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row>
    <row r="926" spans="1:52">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row>
    <row r="927" spans="1:52">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row>
    <row r="928" spans="1:52">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row>
    <row r="929" spans="1:52">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row>
    <row r="930" spans="1:52">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row>
    <row r="931" spans="1:52">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row>
    <row r="932" spans="1:52">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row>
    <row r="933" spans="1:52">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row>
    <row r="934" spans="1:52">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row>
    <row r="935" spans="1:52">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row>
    <row r="936" spans="1:52">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row>
    <row r="937" spans="1:52">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row>
    <row r="938" spans="1:52">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row>
    <row r="939" spans="1:52">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row>
    <row r="940" spans="1:52">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row>
    <row r="941" spans="1:52">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row>
    <row r="942" spans="1:52">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row>
    <row r="943" spans="1:52">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row>
    <row r="944" spans="1:52">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row>
    <row r="945" spans="1:52">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row>
    <row r="946" spans="1:52">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row>
    <row r="947" spans="1:52">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row>
    <row r="948" spans="1:52">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row>
    <row r="949" spans="1:52">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row>
    <row r="950" spans="1:52">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row>
    <row r="951" spans="1:52">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row>
    <row r="952" spans="1:52">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row>
    <row r="953" spans="1:52">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row>
    <row r="954" spans="1:52">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row>
    <row r="955" spans="1:52">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row>
    <row r="956" spans="1:52">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row>
    <row r="957" spans="1:52">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row>
    <row r="958" spans="1:52">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row>
    <row r="959" spans="1:52">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row>
    <row r="960" spans="1:52">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row>
    <row r="961" spans="1:52">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row>
    <row r="962" spans="1:52">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row>
    <row r="963" spans="1:52">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row>
    <row r="964" spans="1:52">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row>
    <row r="965" spans="1:52">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row>
    <row r="966" spans="1:52">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row>
    <row r="967" spans="1:52">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row>
    <row r="968" spans="1:52">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row>
    <row r="969" spans="1:52">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row>
    <row r="970" spans="1:52">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row>
    <row r="971" spans="1:52">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row>
    <row r="972" spans="1:52">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row>
    <row r="973" spans="1:52">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row>
    <row r="974" spans="1:52">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row>
    <row r="975" spans="1:52">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row>
    <row r="976" spans="1:52">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row>
    <row r="977" spans="1:52">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row>
    <row r="978" spans="1:52">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row>
    <row r="979" spans="1:52">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row>
    <row r="980" spans="1:52">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row>
    <row r="981" spans="1:52">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row>
    <row r="982" spans="1:52">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row>
    <row r="983" spans="1:52">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row>
    <row r="984" spans="1:52">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row>
    <row r="985" spans="1:52">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row>
    <row r="986" spans="1:52">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row>
    <row r="987" spans="1:52">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row>
    <row r="988" spans="1:52">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row>
    <row r="989" spans="1:52">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row>
    <row r="990" spans="1:52">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row>
    <row r="991" spans="1:52">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row>
    <row r="992" spans="1:52">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row>
    <row r="993" spans="1:52">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row>
    <row r="994" spans="1:52">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row>
    <row r="995" spans="1:52">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row>
    <row r="996" spans="1:52">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row>
    <row r="997" spans="1:52">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row>
    <row r="998" spans="1:52">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row>
    <row r="999" spans="1:52">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row>
    <row r="1000" spans="1:52">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row>
    <row r="1001" spans="1:52">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row>
    <row r="1002" spans="1:52">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row>
    <row r="1003" spans="1:52">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row>
    <row r="1004" spans="1:52">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row>
    <row r="1005" spans="1:52">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row>
    <row r="1006" spans="1:52">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row>
    <row r="1007" spans="1:52">
      <c r="A1007"/>
      <c r="B1007"/>
      <c r="C1007"/>
      <c r="D1007"/>
      <c r="E1007"/>
      <c r="F1007"/>
      <c r="G1007"/>
      <c r="H1007"/>
      <c r="I1007"/>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row>
    <row r="1008" spans="1:52">
      <c r="A1008"/>
      <c r="B1008"/>
      <c r="C1008"/>
      <c r="D1008"/>
      <c r="E1008"/>
      <c r="F1008"/>
      <c r="G1008"/>
      <c r="H1008"/>
      <c r="I1008"/>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row>
    <row r="1009" spans="1:52">
      <c r="A1009"/>
      <c r="B1009"/>
      <c r="C1009"/>
      <c r="D1009"/>
      <c r="E1009"/>
      <c r="F1009"/>
      <c r="G1009"/>
      <c r="H1009"/>
      <c r="I1009"/>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row>
    <row r="1010" spans="1:52">
      <c r="A1010"/>
      <c r="B1010"/>
      <c r="C1010"/>
      <c r="D1010"/>
      <c r="E1010"/>
      <c r="F1010"/>
      <c r="G1010"/>
      <c r="H1010"/>
      <c r="I1010"/>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row>
    <row r="1011" spans="1:52">
      <c r="A1011"/>
      <c r="B1011"/>
      <c r="C1011"/>
      <c r="D1011"/>
      <c r="E1011"/>
      <c r="F1011"/>
      <c r="G1011"/>
      <c r="H1011"/>
      <c r="I1011"/>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row>
    <row r="1012" spans="1:52">
      <c r="A1012"/>
      <c r="B1012"/>
      <c r="C1012"/>
      <c r="D1012"/>
      <c r="E1012"/>
      <c r="F1012"/>
      <c r="G1012"/>
      <c r="H1012"/>
      <c r="I1012"/>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row>
    <row r="1013" spans="1:52">
      <c r="A1013"/>
      <c r="B1013"/>
      <c r="C1013"/>
      <c r="D1013"/>
      <c r="E1013"/>
      <c r="F1013"/>
      <c r="G1013"/>
      <c r="H1013"/>
      <c r="I1013"/>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row>
    <row r="1014" spans="1:52">
      <c r="A1014"/>
      <c r="B1014"/>
      <c r="C1014"/>
      <c r="D1014"/>
      <c r="E1014"/>
      <c r="F1014"/>
      <c r="G1014"/>
      <c r="H1014"/>
      <c r="I1014"/>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row>
    <row r="1015" spans="1:52">
      <c r="A1015"/>
      <c r="B1015"/>
      <c r="C1015"/>
      <c r="D1015"/>
      <c r="E1015"/>
      <c r="F1015"/>
      <c r="G1015"/>
      <c r="H1015"/>
      <c r="I101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row>
    <row r="1016" spans="1:52">
      <c r="A1016"/>
      <c r="B1016"/>
      <c r="C1016"/>
      <c r="D1016"/>
      <c r="E1016"/>
      <c r="F1016"/>
      <c r="G1016"/>
      <c r="H1016"/>
      <c r="I1016"/>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row>
    <row r="1017" spans="1:52">
      <c r="A1017"/>
      <c r="B1017"/>
      <c r="C1017"/>
      <c r="D1017"/>
      <c r="E1017"/>
      <c r="F1017"/>
      <c r="G1017"/>
      <c r="H1017"/>
      <c r="I1017"/>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row>
    <row r="1018" spans="1:52">
      <c r="A1018"/>
      <c r="B1018"/>
      <c r="C1018"/>
      <c r="D1018"/>
      <c r="E1018"/>
      <c r="F1018"/>
      <c r="G1018"/>
      <c r="H1018"/>
      <c r="I1018"/>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row>
    <row r="1019" spans="1:52">
      <c r="A1019"/>
      <c r="B1019"/>
      <c r="C1019"/>
      <c r="D1019"/>
      <c r="E1019"/>
      <c r="F1019"/>
      <c r="G1019"/>
      <c r="H1019"/>
      <c r="I1019"/>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row>
    <row r="1020" spans="1:52">
      <c r="A1020"/>
      <c r="B1020"/>
      <c r="C1020"/>
      <c r="D1020"/>
      <c r="E1020"/>
      <c r="F1020"/>
      <c r="G1020"/>
      <c r="H1020"/>
      <c r="I1020"/>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row>
    <row r="1021" spans="1:52">
      <c r="A1021"/>
      <c r="B1021"/>
      <c r="C1021"/>
      <c r="D1021"/>
      <c r="E1021"/>
      <c r="F1021"/>
      <c r="G1021"/>
      <c r="H1021"/>
      <c r="I1021"/>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row>
    <row r="1022" spans="1:52">
      <c r="A1022"/>
      <c r="B1022"/>
      <c r="C1022"/>
      <c r="D1022"/>
      <c r="E1022"/>
      <c r="F1022"/>
      <c r="G1022"/>
      <c r="H1022"/>
      <c r="I1022"/>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row>
    <row r="1023" spans="1:52">
      <c r="A1023"/>
      <c r="B1023"/>
      <c r="C1023"/>
      <c r="D1023"/>
      <c r="E1023"/>
      <c r="F1023"/>
      <c r="G1023"/>
      <c r="H1023"/>
      <c r="I1023"/>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row>
    <row r="1024" spans="1:52">
      <c r="A1024"/>
      <c r="B1024"/>
      <c r="C1024"/>
      <c r="D1024"/>
      <c r="E1024"/>
      <c r="F1024"/>
      <c r="G1024"/>
      <c r="H1024"/>
      <c r="I1024"/>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row>
    <row r="1025" spans="1:52">
      <c r="A1025"/>
      <c r="B1025"/>
      <c r="C1025"/>
      <c r="D1025"/>
      <c r="E1025"/>
      <c r="F1025"/>
      <c r="G1025"/>
      <c r="H1025"/>
      <c r="I1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row>
    <row r="1026" spans="1:52">
      <c r="A1026"/>
      <c r="B1026"/>
      <c r="C1026"/>
      <c r="D1026"/>
      <c r="E1026"/>
      <c r="F1026"/>
      <c r="G1026"/>
      <c r="H1026"/>
      <c r="I1026"/>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row>
    <row r="1027" spans="1:52">
      <c r="A1027"/>
      <c r="B1027"/>
      <c r="C1027"/>
      <c r="D1027"/>
      <c r="E1027"/>
      <c r="F1027"/>
      <c r="G1027"/>
      <c r="H1027"/>
      <c r="I1027"/>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row>
    <row r="1028" spans="1:52">
      <c r="A1028"/>
      <c r="B1028"/>
      <c r="C1028"/>
      <c r="D1028"/>
      <c r="E1028"/>
      <c r="F1028"/>
      <c r="G1028"/>
      <c r="H1028"/>
      <c r="I1028"/>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row>
    <row r="1029" spans="1:52">
      <c r="A1029"/>
      <c r="B1029"/>
      <c r="C1029"/>
      <c r="D1029"/>
      <c r="E1029"/>
      <c r="F1029"/>
      <c r="G1029"/>
      <c r="H1029"/>
      <c r="I1029"/>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row>
    <row r="1030" spans="1:52">
      <c r="A1030"/>
      <c r="B1030"/>
      <c r="C1030"/>
      <c r="D1030"/>
      <c r="E1030"/>
      <c r="F1030"/>
      <c r="G1030"/>
      <c r="H1030"/>
      <c r="I1030"/>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row>
    <row r="1031" spans="1:52">
      <c r="A1031"/>
      <c r="B1031"/>
      <c r="C1031"/>
      <c r="D1031"/>
      <c r="E1031"/>
      <c r="F1031"/>
      <c r="G1031"/>
      <c r="H1031"/>
      <c r="I1031"/>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row>
    <row r="1032" spans="1:52">
      <c r="A1032"/>
      <c r="B1032"/>
      <c r="C1032"/>
      <c r="D1032"/>
      <c r="E1032"/>
      <c r="F1032"/>
      <c r="G1032"/>
      <c r="H1032"/>
      <c r="I1032"/>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row>
    <row r="1033" spans="1:52">
      <c r="A1033"/>
      <c r="B1033"/>
      <c r="C1033"/>
      <c r="D1033"/>
      <c r="E1033"/>
      <c r="F1033"/>
      <c r="G1033"/>
      <c r="H1033"/>
      <c r="I1033"/>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row>
    <row r="1034" spans="1:52">
      <c r="A1034"/>
      <c r="B1034"/>
      <c r="C1034"/>
      <c r="D1034"/>
      <c r="E1034"/>
      <c r="F1034"/>
      <c r="G1034"/>
      <c r="H1034"/>
      <c r="I1034"/>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row>
    <row r="1035" spans="1:52">
      <c r="A1035"/>
      <c r="B1035"/>
      <c r="C1035"/>
      <c r="D1035"/>
      <c r="E1035"/>
      <c r="F1035"/>
      <c r="G1035"/>
      <c r="H1035"/>
      <c r="I103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row>
    <row r="1036" spans="1:52">
      <c r="A1036"/>
      <c r="B1036"/>
      <c r="C1036"/>
      <c r="D1036"/>
      <c r="E1036"/>
      <c r="F1036"/>
      <c r="G1036"/>
      <c r="H1036"/>
      <c r="I1036"/>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row>
    <row r="1037" spans="1:52">
      <c r="A1037"/>
      <c r="B1037"/>
      <c r="C1037"/>
      <c r="D1037"/>
      <c r="E1037"/>
      <c r="F1037"/>
      <c r="G1037"/>
      <c r="H1037"/>
      <c r="I1037"/>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row>
    <row r="1038" spans="1:52">
      <c r="A1038"/>
      <c r="B1038"/>
      <c r="C1038"/>
      <c r="D1038"/>
      <c r="E1038"/>
      <c r="F1038"/>
      <c r="G1038"/>
      <c r="H1038"/>
      <c r="I1038"/>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row>
    <row r="1039" spans="1:52">
      <c r="A1039"/>
      <c r="B1039"/>
      <c r="C1039"/>
      <c r="D1039"/>
      <c r="E1039"/>
      <c r="F1039"/>
      <c r="G1039"/>
      <c r="H1039"/>
      <c r="I1039"/>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row>
    <row r="1040" spans="1:52">
      <c r="A1040"/>
      <c r="B1040"/>
      <c r="C1040"/>
      <c r="D1040"/>
      <c r="E1040"/>
      <c r="F1040"/>
      <c r="G1040"/>
      <c r="H1040"/>
      <c r="I1040"/>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row>
    <row r="1041" spans="1:52">
      <c r="A1041"/>
      <c r="B1041"/>
      <c r="C1041"/>
      <c r="D1041"/>
      <c r="E1041"/>
      <c r="F1041"/>
      <c r="G1041"/>
      <c r="H1041"/>
      <c r="I1041"/>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row>
    <row r="1042" spans="1:52">
      <c r="A1042"/>
      <c r="B1042"/>
      <c r="C1042"/>
      <c r="D1042"/>
      <c r="E1042"/>
      <c r="F1042"/>
      <c r="G1042"/>
      <c r="H1042"/>
      <c r="I1042"/>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row>
    <row r="1043" spans="1:52">
      <c r="A1043"/>
      <c r="B1043"/>
      <c r="C1043"/>
      <c r="D1043"/>
      <c r="E1043"/>
      <c r="F1043"/>
      <c r="G1043"/>
      <c r="H1043"/>
      <c r="I1043"/>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row>
    <row r="1044" spans="1:52">
      <c r="A1044"/>
      <c r="B1044"/>
      <c r="C1044"/>
      <c r="D1044"/>
      <c r="E1044"/>
      <c r="F1044"/>
      <c r="G1044"/>
      <c r="H1044"/>
      <c r="I1044"/>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row>
    <row r="1045" spans="1:52">
      <c r="A1045"/>
      <c r="B1045"/>
      <c r="C1045"/>
      <c r="D1045"/>
      <c r="E1045"/>
      <c r="F1045"/>
      <c r="G1045"/>
      <c r="H1045"/>
      <c r="I104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row>
    <row r="1046" spans="1:52">
      <c r="A1046"/>
      <c r="B1046"/>
      <c r="C1046"/>
      <c r="D1046"/>
      <c r="E1046"/>
      <c r="F1046"/>
      <c r="G1046"/>
      <c r="H1046"/>
      <c r="I1046"/>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row>
    <row r="1047" spans="1:52">
      <c r="A1047"/>
      <c r="B1047"/>
      <c r="C1047"/>
      <c r="D1047"/>
      <c r="E1047"/>
      <c r="F1047"/>
      <c r="G1047"/>
      <c r="H1047"/>
      <c r="I1047"/>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row>
    <row r="1048" spans="1:52">
      <c r="A1048"/>
      <c r="B1048"/>
      <c r="C1048"/>
      <c r="D1048"/>
      <c r="E1048"/>
      <c r="F1048"/>
      <c r="G1048"/>
      <c r="H1048"/>
      <c r="I1048"/>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row>
    <row r="1049" spans="1:52">
      <c r="A1049"/>
      <c r="B1049"/>
      <c r="C1049"/>
      <c r="D1049"/>
      <c r="E1049"/>
      <c r="F1049"/>
      <c r="G1049"/>
      <c r="H1049"/>
      <c r="I1049"/>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row>
    <row r="1050" spans="1:52">
      <c r="A1050"/>
      <c r="B1050"/>
      <c r="C1050"/>
      <c r="D1050"/>
      <c r="E1050"/>
      <c r="F1050"/>
      <c r="G1050"/>
      <c r="H1050"/>
      <c r="I1050"/>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row>
    <row r="1051" spans="1:52">
      <c r="A1051"/>
      <c r="B1051"/>
      <c r="C1051"/>
      <c r="D1051"/>
      <c r="E1051"/>
      <c r="F1051"/>
      <c r="G1051"/>
      <c r="H1051"/>
      <c r="I1051"/>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row>
    <row r="1052" spans="1:52">
      <c r="A1052"/>
      <c r="B1052"/>
      <c r="C1052"/>
      <c r="D1052"/>
      <c r="E1052"/>
      <c r="F1052"/>
      <c r="G1052"/>
      <c r="H1052"/>
      <c r="I1052"/>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row>
    <row r="1053" spans="1:52">
      <c r="A1053"/>
      <c r="B1053"/>
      <c r="C1053"/>
      <c r="D1053"/>
      <c r="E1053"/>
      <c r="F1053"/>
      <c r="G1053"/>
      <c r="H1053"/>
      <c r="I1053"/>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row>
    <row r="1054" spans="1:52">
      <c r="A1054"/>
      <c r="B1054"/>
      <c r="C1054"/>
      <c r="D1054"/>
      <c r="E1054"/>
      <c r="F1054"/>
      <c r="G1054"/>
      <c r="H1054"/>
      <c r="I1054"/>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row>
    <row r="1055" spans="1:52">
      <c r="A1055"/>
      <c r="B1055"/>
      <c r="C1055"/>
      <c r="D1055"/>
      <c r="E1055"/>
      <c r="F1055"/>
      <c r="G1055"/>
      <c r="H1055"/>
      <c r="I105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row>
    <row r="1056" spans="1:52">
      <c r="A1056"/>
      <c r="B1056"/>
      <c r="C1056"/>
      <c r="D1056"/>
      <c r="E1056"/>
      <c r="F1056"/>
      <c r="G1056"/>
      <c r="H1056"/>
      <c r="I1056"/>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row>
    <row r="1057" spans="1:52">
      <c r="A1057"/>
      <c r="B1057"/>
      <c r="C1057"/>
      <c r="D1057"/>
      <c r="E1057"/>
      <c r="F1057"/>
      <c r="G1057"/>
      <c r="H1057"/>
      <c r="I1057"/>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row>
    <row r="1058" spans="1:52">
      <c r="A1058"/>
      <c r="B1058"/>
      <c r="C1058"/>
      <c r="D1058"/>
      <c r="E1058"/>
      <c r="F1058"/>
      <c r="G1058"/>
      <c r="H1058"/>
      <c r="I1058"/>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row>
    <row r="1059" spans="1:52">
      <c r="A1059"/>
      <c r="B1059"/>
      <c r="C1059"/>
      <c r="D1059"/>
      <c r="E1059"/>
      <c r="F1059"/>
      <c r="G1059"/>
      <c r="H1059"/>
      <c r="I1059"/>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row>
    <row r="1060" spans="1:52">
      <c r="A1060"/>
      <c r="B1060"/>
      <c r="C1060"/>
      <c r="D1060"/>
      <c r="E1060"/>
      <c r="F1060"/>
      <c r="G1060"/>
      <c r="H1060"/>
      <c r="I1060"/>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row>
    <row r="1061" spans="1:52">
      <c r="A1061"/>
      <c r="B1061"/>
      <c r="C1061"/>
      <c r="D1061"/>
      <c r="E1061"/>
      <c r="F1061"/>
      <c r="G1061"/>
      <c r="H1061"/>
      <c r="I1061"/>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row>
    <row r="1062" spans="1:52">
      <c r="A1062"/>
      <c r="B1062"/>
      <c r="C1062"/>
      <c r="D1062"/>
      <c r="E1062"/>
      <c r="F1062"/>
      <c r="G1062"/>
      <c r="H1062"/>
      <c r="I1062"/>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row>
    <row r="1063" spans="1:52">
      <c r="A1063"/>
      <c r="B1063"/>
      <c r="C1063"/>
      <c r="D1063"/>
      <c r="E1063"/>
      <c r="F1063"/>
      <c r="G1063"/>
      <c r="H1063"/>
      <c r="I1063"/>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row>
    <row r="1064" spans="1:52">
      <c r="A1064"/>
      <c r="B1064"/>
      <c r="C1064"/>
      <c r="D1064"/>
      <c r="E1064"/>
      <c r="F1064"/>
      <c r="G1064"/>
      <c r="H1064"/>
      <c r="I1064"/>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row>
    <row r="1065" spans="1:52">
      <c r="A1065"/>
      <c r="B1065"/>
      <c r="C1065"/>
      <c r="D1065"/>
      <c r="E1065"/>
      <c r="F1065"/>
      <c r="G1065"/>
      <c r="H1065"/>
      <c r="I106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row>
    <row r="1066" spans="1:52">
      <c r="A1066"/>
      <c r="B1066"/>
      <c r="C1066"/>
      <c r="D1066"/>
      <c r="E1066"/>
      <c r="F1066"/>
      <c r="G1066"/>
      <c r="H1066"/>
      <c r="I1066"/>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row>
    <row r="1067" spans="1:52">
      <c r="A1067"/>
      <c r="B1067"/>
      <c r="C1067"/>
      <c r="D1067"/>
      <c r="E1067"/>
      <c r="F1067"/>
      <c r="G1067"/>
      <c r="H1067"/>
      <c r="I1067"/>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row>
    <row r="1068" spans="1:52">
      <c r="A1068"/>
      <c r="B1068"/>
      <c r="C1068"/>
      <c r="D1068"/>
      <c r="E1068"/>
      <c r="F1068"/>
      <c r="G1068"/>
      <c r="H1068"/>
      <c r="I1068"/>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row>
    <row r="1069" spans="1:52">
      <c r="A1069"/>
      <c r="B1069"/>
      <c r="C1069"/>
      <c r="D1069"/>
      <c r="E1069"/>
      <c r="F1069"/>
      <c r="G1069"/>
      <c r="H1069"/>
      <c r="I1069"/>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row>
    <row r="1070" spans="1:52">
      <c r="A1070"/>
      <c r="B1070"/>
      <c r="C1070"/>
      <c r="D1070"/>
      <c r="E1070"/>
      <c r="F1070"/>
      <c r="G1070"/>
      <c r="H1070"/>
      <c r="I1070"/>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row>
    <row r="1071" spans="1:52">
      <c r="A1071"/>
      <c r="B1071"/>
      <c r="C1071"/>
      <c r="D1071"/>
      <c r="E1071"/>
      <c r="F1071"/>
      <c r="G1071"/>
      <c r="H1071"/>
      <c r="I1071"/>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row>
    <row r="1072" spans="1:52">
      <c r="A1072"/>
      <c r="B1072"/>
      <c r="C1072"/>
      <c r="D1072"/>
      <c r="E1072"/>
      <c r="F1072"/>
      <c r="G1072"/>
      <c r="H1072"/>
      <c r="I1072"/>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row>
    <row r="1073" spans="1:52">
      <c r="A1073"/>
      <c r="B1073"/>
      <c r="C1073"/>
      <c r="D1073"/>
      <c r="E1073"/>
      <c r="F1073"/>
      <c r="G1073"/>
      <c r="H1073"/>
      <c r="I1073"/>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row>
    <row r="1074" spans="1:52">
      <c r="A1074"/>
      <c r="B1074"/>
      <c r="C1074"/>
      <c r="D1074"/>
      <c r="E1074"/>
      <c r="F1074"/>
      <c r="G1074"/>
      <c r="H1074"/>
      <c r="I1074"/>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row>
    <row r="1075" spans="1:52">
      <c r="A1075"/>
      <c r="B1075"/>
      <c r="C1075"/>
      <c r="D1075"/>
      <c r="E1075"/>
      <c r="F1075"/>
      <c r="G1075"/>
      <c r="H1075"/>
      <c r="I107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row>
    <row r="1076" spans="1:52">
      <c r="A1076"/>
      <c r="B1076"/>
      <c r="C1076"/>
      <c r="D1076"/>
      <c r="E1076"/>
      <c r="F1076"/>
      <c r="G1076"/>
      <c r="H1076"/>
      <c r="I1076"/>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row>
    <row r="1077" spans="1:52">
      <c r="A1077"/>
      <c r="B1077"/>
      <c r="C1077"/>
      <c r="D1077"/>
      <c r="E1077"/>
      <c r="F1077"/>
      <c r="G1077"/>
      <c r="H1077"/>
      <c r="I1077"/>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row>
    <row r="1078" spans="1:52">
      <c r="A1078"/>
      <c r="B1078"/>
      <c r="C1078"/>
      <c r="D1078"/>
      <c r="E1078"/>
      <c r="F1078"/>
      <c r="G1078"/>
      <c r="H1078"/>
      <c r="I1078"/>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row>
    <row r="1079" spans="1:52">
      <c r="A1079"/>
      <c r="B1079"/>
      <c r="C1079"/>
      <c r="D1079"/>
      <c r="E1079"/>
      <c r="F1079"/>
      <c r="G1079"/>
      <c r="H1079"/>
      <c r="I1079"/>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row>
    <row r="1080" spans="1:52">
      <c r="A1080"/>
      <c r="B1080"/>
      <c r="C1080"/>
      <c r="D1080"/>
      <c r="E1080"/>
      <c r="F1080"/>
      <c r="G1080"/>
      <c r="H1080"/>
      <c r="I1080"/>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row>
    <row r="1081" spans="1:52">
      <c r="A1081"/>
      <c r="B1081"/>
      <c r="C1081"/>
      <c r="D1081"/>
      <c r="E1081"/>
      <c r="F1081"/>
      <c r="G1081"/>
      <c r="H1081"/>
      <c r="I1081"/>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row>
    <row r="1082" spans="1:52">
      <c r="A1082"/>
      <c r="B1082"/>
      <c r="C1082"/>
      <c r="D1082"/>
      <c r="E1082"/>
      <c r="F1082"/>
      <c r="G1082"/>
      <c r="H1082"/>
      <c r="I1082"/>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row>
    <row r="1083" spans="1:52">
      <c r="A1083"/>
      <c r="B1083"/>
      <c r="C1083"/>
      <c r="D1083"/>
      <c r="E1083"/>
      <c r="F1083"/>
      <c r="G1083"/>
      <c r="H1083"/>
      <c r="I1083"/>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row>
    <row r="1084" spans="1:52">
      <c r="A1084"/>
      <c r="B1084"/>
      <c r="C1084"/>
      <c r="D1084"/>
      <c r="E1084"/>
      <c r="F1084"/>
      <c r="G1084"/>
      <c r="H1084"/>
      <c r="I1084"/>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row>
    <row r="1085" spans="1:52">
      <c r="A1085"/>
      <c r="B1085"/>
      <c r="C1085"/>
      <c r="D1085"/>
      <c r="E1085"/>
      <c r="F1085"/>
      <c r="G1085"/>
      <c r="H1085"/>
      <c r="I108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row>
    <row r="1086" spans="1:52">
      <c r="A1086"/>
      <c r="B1086"/>
      <c r="C1086"/>
      <c r="D1086"/>
      <c r="E1086"/>
      <c r="F1086"/>
      <c r="G1086"/>
      <c r="H1086"/>
      <c r="I1086"/>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row>
    <row r="1087" spans="1:52">
      <c r="A1087"/>
      <c r="B1087"/>
      <c r="C1087"/>
      <c r="D1087"/>
      <c r="E1087"/>
      <c r="F1087"/>
      <c r="G1087"/>
      <c r="H1087"/>
      <c r="I1087"/>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row>
    <row r="1088" spans="1:52">
      <c r="A1088"/>
      <c r="B1088"/>
      <c r="C1088"/>
      <c r="D1088"/>
      <c r="E1088"/>
      <c r="F1088"/>
      <c r="G1088"/>
      <c r="H1088"/>
      <c r="I1088"/>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row>
    <row r="1089" spans="1:52">
      <c r="A1089"/>
      <c r="B1089"/>
      <c r="C1089"/>
      <c r="D1089"/>
      <c r="E1089"/>
      <c r="F1089"/>
      <c r="G1089"/>
      <c r="H1089"/>
      <c r="I1089"/>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row>
    <row r="1090" spans="1:52">
      <c r="A1090"/>
      <c r="B1090"/>
      <c r="C1090"/>
      <c r="D1090"/>
      <c r="E1090"/>
      <c r="F1090"/>
      <c r="G1090"/>
      <c r="H1090"/>
      <c r="I1090"/>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row>
    <row r="1091" spans="1:52">
      <c r="A1091"/>
      <c r="B1091"/>
      <c r="C1091"/>
      <c r="D1091"/>
      <c r="E1091"/>
      <c r="F1091"/>
      <c r="G1091"/>
      <c r="H1091"/>
      <c r="I1091"/>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row>
    <row r="1092" spans="1:52">
      <c r="A1092"/>
      <c r="B1092"/>
      <c r="C1092"/>
      <c r="D1092"/>
      <c r="E1092"/>
      <c r="F1092"/>
      <c r="G1092"/>
      <c r="H1092"/>
      <c r="I1092"/>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row>
    <row r="1093" spans="1:52">
      <c r="A1093"/>
      <c r="B1093"/>
      <c r="C1093"/>
      <c r="D1093"/>
      <c r="E1093"/>
      <c r="F1093"/>
      <c r="G1093"/>
      <c r="H1093"/>
      <c r="I1093"/>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row>
    <row r="1094" spans="1:52">
      <c r="A1094"/>
      <c r="B1094"/>
      <c r="C1094"/>
      <c r="D1094"/>
      <c r="E1094"/>
      <c r="F1094"/>
      <c r="G1094"/>
      <c r="H1094"/>
      <c r="I1094"/>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row>
    <row r="1095" spans="1:52">
      <c r="A1095"/>
      <c r="B1095"/>
      <c r="C1095"/>
      <c r="D1095"/>
      <c r="E1095"/>
      <c r="F1095"/>
      <c r="G1095"/>
      <c r="H1095"/>
      <c r="I109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row>
    <row r="1096" spans="1:52">
      <c r="A1096"/>
      <c r="B1096"/>
      <c r="C1096"/>
      <c r="D1096"/>
      <c r="E1096"/>
      <c r="F1096"/>
      <c r="G1096"/>
      <c r="H1096"/>
      <c r="I1096"/>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row>
    <row r="1097" spans="1:52">
      <c r="A1097"/>
      <c r="B1097"/>
      <c r="C1097"/>
      <c r="D1097"/>
      <c r="E1097"/>
      <c r="F1097"/>
      <c r="G1097"/>
      <c r="H1097"/>
      <c r="I1097"/>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row>
    <row r="1098" spans="1:52">
      <c r="A1098"/>
      <c r="B1098"/>
      <c r="C1098"/>
      <c r="D1098"/>
      <c r="E1098"/>
      <c r="F1098"/>
      <c r="G1098"/>
      <c r="H1098"/>
      <c r="I1098"/>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row>
    <row r="1099" spans="1:52">
      <c r="A1099"/>
      <c r="B1099"/>
      <c r="C1099"/>
      <c r="D1099"/>
      <c r="E1099"/>
      <c r="F1099"/>
      <c r="G1099"/>
      <c r="H1099"/>
      <c r="I1099"/>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row>
    <row r="1100" spans="1:52">
      <c r="A1100"/>
      <c r="B1100"/>
      <c r="C1100"/>
      <c r="D1100"/>
      <c r="E1100"/>
      <c r="F1100"/>
      <c r="G1100"/>
      <c r="H1100"/>
      <c r="I1100"/>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row>
    <row r="1101" spans="1:52">
      <c r="A1101"/>
      <c r="B1101"/>
      <c r="C1101"/>
      <c r="D1101"/>
      <c r="E1101"/>
      <c r="F1101"/>
      <c r="G1101"/>
      <c r="H1101"/>
      <c r="I1101"/>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row>
    <row r="1102" spans="1:52">
      <c r="A1102"/>
      <c r="B1102"/>
      <c r="C1102"/>
      <c r="D1102"/>
      <c r="E1102"/>
      <c r="F1102"/>
      <c r="G1102"/>
      <c r="H1102"/>
      <c r="I1102"/>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row>
    <row r="1103" spans="1:52">
      <c r="A1103"/>
      <c r="B1103"/>
      <c r="C1103"/>
      <c r="D1103"/>
      <c r="E1103"/>
      <c r="F1103"/>
      <c r="G1103"/>
      <c r="H1103"/>
      <c r="I1103"/>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row>
    <row r="1104" spans="1:52">
      <c r="A1104"/>
      <c r="B1104"/>
      <c r="C1104"/>
      <c r="D1104"/>
      <c r="E1104"/>
      <c r="F1104"/>
      <c r="G1104"/>
      <c r="H1104"/>
      <c r="I1104"/>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row>
    <row r="1105" spans="1:52">
      <c r="A1105"/>
      <c r="B1105"/>
      <c r="C1105"/>
      <c r="D1105"/>
      <c r="E1105"/>
      <c r="F1105"/>
      <c r="G1105"/>
      <c r="H1105"/>
      <c r="I110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row>
    <row r="1106" spans="1:52">
      <c r="A1106"/>
      <c r="B1106"/>
      <c r="C1106"/>
      <c r="D1106"/>
      <c r="E1106"/>
      <c r="F1106"/>
      <c r="G1106"/>
      <c r="H1106"/>
      <c r="I1106"/>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row>
    <row r="1107" spans="1:52">
      <c r="A1107"/>
      <c r="B1107"/>
      <c r="C1107"/>
      <c r="D1107"/>
      <c r="E1107"/>
      <c r="F1107"/>
      <c r="G1107"/>
      <c r="H1107"/>
      <c r="I1107"/>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row>
    <row r="1108" spans="1:52">
      <c r="A1108"/>
      <c r="B1108"/>
      <c r="C1108"/>
      <c r="D1108"/>
      <c r="E1108"/>
      <c r="F1108"/>
      <c r="G1108"/>
      <c r="H1108"/>
      <c r="I1108"/>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row>
    <row r="1109" spans="1:52">
      <c r="A1109"/>
      <c r="B1109"/>
      <c r="C1109"/>
      <c r="D1109"/>
      <c r="E1109"/>
      <c r="F1109"/>
      <c r="G1109"/>
      <c r="H1109"/>
      <c r="I1109"/>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row>
    <row r="1110" spans="1:52">
      <c r="A1110"/>
      <c r="B1110"/>
      <c r="C1110"/>
      <c r="D1110"/>
      <c r="E1110"/>
      <c r="F1110"/>
      <c r="G1110"/>
      <c r="H1110"/>
      <c r="I1110"/>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row>
    <row r="1111" spans="1:52">
      <c r="A1111"/>
      <c r="B1111"/>
      <c r="C1111"/>
      <c r="D1111"/>
      <c r="E1111"/>
      <c r="F1111"/>
      <c r="G1111"/>
      <c r="H1111"/>
      <c r="I1111"/>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row>
    <row r="1112" spans="1:52">
      <c r="A1112"/>
      <c r="B1112"/>
      <c r="C1112"/>
      <c r="D1112"/>
      <c r="E1112"/>
      <c r="F1112"/>
      <c r="G1112"/>
      <c r="H1112"/>
      <c r="I1112"/>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row>
    <row r="1113" spans="1:52">
      <c r="A1113"/>
      <c r="B1113"/>
      <c r="C1113"/>
      <c r="D1113"/>
      <c r="E1113"/>
      <c r="F1113"/>
      <c r="G1113"/>
      <c r="H1113"/>
      <c r="I1113"/>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row>
    <row r="1114" spans="1:52">
      <c r="A1114"/>
      <c r="B1114"/>
      <c r="C1114"/>
      <c r="D1114"/>
      <c r="E1114"/>
      <c r="F1114"/>
      <c r="G1114"/>
      <c r="H1114"/>
      <c r="I1114"/>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row>
    <row r="1115" spans="1:52">
      <c r="A1115"/>
      <c r="B1115"/>
      <c r="C1115"/>
      <c r="D1115"/>
      <c r="E1115"/>
      <c r="F1115"/>
      <c r="G1115"/>
      <c r="H1115"/>
      <c r="I111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row>
    <row r="1116" spans="1:52">
      <c r="A1116"/>
      <c r="B1116"/>
      <c r="C1116"/>
      <c r="D1116"/>
      <c r="E1116"/>
      <c r="F1116"/>
      <c r="G1116"/>
      <c r="H1116"/>
      <c r="I1116"/>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row>
    <row r="1117" spans="1:52">
      <c r="A1117"/>
      <c r="B1117"/>
      <c r="C1117"/>
      <c r="D1117"/>
      <c r="E1117"/>
      <c r="F1117"/>
      <c r="G1117"/>
      <c r="H1117"/>
      <c r="I1117"/>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row>
    <row r="1118" spans="1:52">
      <c r="A1118"/>
      <c r="B1118"/>
      <c r="C1118"/>
      <c r="D1118"/>
      <c r="E1118"/>
      <c r="F1118"/>
      <c r="G1118"/>
      <c r="H1118"/>
      <c r="I1118"/>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row>
    <row r="1119" spans="1:52">
      <c r="A1119"/>
      <c r="B1119"/>
      <c r="C1119"/>
      <c r="D1119"/>
      <c r="E1119"/>
      <c r="F1119"/>
      <c r="G1119"/>
      <c r="H1119"/>
      <c r="I1119"/>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row>
    <row r="1120" spans="1:52">
      <c r="A1120"/>
      <c r="B1120"/>
      <c r="C1120"/>
      <c r="D1120"/>
      <c r="E1120"/>
      <c r="F1120"/>
      <c r="G1120"/>
      <c r="H1120"/>
      <c r="I1120"/>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row>
    <row r="1121" spans="1:52">
      <c r="A1121"/>
      <c r="B1121"/>
      <c r="C1121"/>
      <c r="D1121"/>
      <c r="E1121"/>
      <c r="F1121"/>
      <c r="G1121"/>
      <c r="H1121"/>
      <c r="I1121"/>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row>
    <row r="1122" spans="1:52">
      <c r="A1122"/>
      <c r="B1122"/>
      <c r="C1122"/>
      <c r="D1122"/>
      <c r="E1122"/>
      <c r="F1122"/>
      <c r="G1122"/>
      <c r="H1122"/>
      <c r="I1122"/>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row>
    <row r="1123" spans="1:52">
      <c r="A1123"/>
      <c r="B1123"/>
      <c r="C1123"/>
      <c r="D1123"/>
      <c r="E1123"/>
      <c r="F1123"/>
      <c r="G1123"/>
      <c r="H1123"/>
      <c r="I1123"/>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row>
    <row r="1124" spans="1:52">
      <c r="A1124"/>
      <c r="B1124"/>
      <c r="C1124"/>
      <c r="D1124"/>
      <c r="E1124"/>
      <c r="F1124"/>
      <c r="G1124"/>
      <c r="H1124"/>
      <c r="I1124"/>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row>
    <row r="1125" spans="1:52">
      <c r="A1125"/>
      <c r="B1125"/>
      <c r="C1125"/>
      <c r="D1125"/>
      <c r="E1125"/>
      <c r="F1125"/>
      <c r="G1125"/>
      <c r="H1125"/>
      <c r="I11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row>
    <row r="1126" spans="1:52">
      <c r="A1126"/>
      <c r="B1126"/>
      <c r="C1126"/>
      <c r="D1126"/>
      <c r="E1126"/>
      <c r="F1126"/>
      <c r="G1126"/>
      <c r="H1126"/>
      <c r="I1126"/>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row>
    <row r="1127" spans="1:52">
      <c r="A1127"/>
      <c r="B1127"/>
      <c r="C1127"/>
      <c r="D1127"/>
      <c r="E1127"/>
      <c r="F1127"/>
      <c r="G1127"/>
      <c r="H1127"/>
      <c r="I1127"/>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row>
    <row r="1128" spans="1:52">
      <c r="A1128"/>
      <c r="B1128"/>
      <c r="C1128"/>
      <c r="D1128"/>
      <c r="E1128"/>
      <c r="F1128"/>
      <c r="G1128"/>
      <c r="H1128"/>
      <c r="I1128"/>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row>
    <row r="1129" spans="1:52">
      <c r="A1129"/>
      <c r="B1129"/>
      <c r="C1129"/>
      <c r="D1129"/>
      <c r="E1129"/>
      <c r="F1129"/>
      <c r="G1129"/>
      <c r="H1129"/>
      <c r="I1129"/>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row>
    <row r="1130" spans="1:52">
      <c r="A1130"/>
      <c r="B1130"/>
      <c r="C1130"/>
      <c r="D1130"/>
      <c r="E1130"/>
      <c r="F1130"/>
      <c r="G1130"/>
      <c r="H1130"/>
      <c r="I1130"/>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row>
    <row r="1131" spans="1:52">
      <c r="A1131"/>
      <c r="B1131"/>
      <c r="C1131"/>
      <c r="D1131"/>
      <c r="E1131"/>
      <c r="F1131"/>
      <c r="G1131"/>
      <c r="H1131"/>
      <c r="I1131"/>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row>
    <row r="1132" spans="1:52">
      <c r="A1132"/>
      <c r="B1132"/>
      <c r="C1132"/>
      <c r="D1132"/>
      <c r="E1132"/>
      <c r="F1132"/>
      <c r="G1132"/>
      <c r="H1132"/>
      <c r="I1132"/>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row>
    <row r="1133" spans="1:52">
      <c r="A1133"/>
      <c r="B1133"/>
      <c r="C1133"/>
      <c r="D1133"/>
      <c r="E1133"/>
      <c r="F1133"/>
      <c r="G1133"/>
      <c r="H1133"/>
      <c r="I1133"/>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row>
    <row r="1134" spans="1:52">
      <c r="A1134"/>
      <c r="B1134"/>
      <c r="C1134"/>
      <c r="D1134"/>
      <c r="E1134"/>
      <c r="F1134"/>
      <c r="G1134"/>
      <c r="H1134"/>
      <c r="I1134"/>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row>
    <row r="1135" spans="1:52">
      <c r="A1135"/>
      <c r="B1135"/>
      <c r="C1135"/>
      <c r="D1135"/>
      <c r="E1135"/>
      <c r="F1135"/>
      <c r="G1135"/>
      <c r="H1135"/>
      <c r="I113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row>
    <row r="1136" spans="1:52">
      <c r="A1136"/>
      <c r="B1136"/>
      <c r="C1136"/>
      <c r="D1136"/>
      <c r="E1136"/>
      <c r="F1136"/>
      <c r="G1136"/>
      <c r="H1136"/>
      <c r="I1136"/>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row>
    <row r="1137" spans="1:52">
      <c r="A1137"/>
      <c r="B1137"/>
      <c r="C1137"/>
      <c r="D1137"/>
      <c r="E1137"/>
      <c r="F1137"/>
      <c r="G1137"/>
      <c r="H1137"/>
      <c r="I1137"/>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row>
    <row r="1138" spans="1:52">
      <c r="A1138"/>
      <c r="B1138"/>
      <c r="C1138"/>
      <c r="D1138"/>
      <c r="E1138"/>
      <c r="F1138"/>
      <c r="G1138"/>
      <c r="H1138"/>
      <c r="I1138"/>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row>
    <row r="1139" spans="1:52">
      <c r="A1139"/>
      <c r="B1139"/>
      <c r="C1139"/>
      <c r="D1139"/>
      <c r="E1139"/>
      <c r="F1139"/>
      <c r="G1139"/>
      <c r="H1139"/>
      <c r="I1139"/>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row>
    <row r="1140" spans="1:52">
      <c r="A1140"/>
      <c r="B1140"/>
      <c r="C1140"/>
      <c r="D1140"/>
      <c r="E1140"/>
      <c r="F1140"/>
      <c r="G1140"/>
      <c r="H1140"/>
      <c r="I1140"/>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row>
    <row r="1141" spans="1:52">
      <c r="A1141"/>
      <c r="B1141"/>
      <c r="C1141"/>
      <c r="D1141"/>
      <c r="E1141"/>
      <c r="F1141"/>
      <c r="G1141"/>
      <c r="H1141"/>
      <c r="I1141"/>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row>
    <row r="1142" spans="1:52">
      <c r="A1142"/>
      <c r="B1142"/>
      <c r="C1142"/>
      <c r="D1142"/>
      <c r="E1142"/>
      <c r="F1142"/>
      <c r="G1142"/>
      <c r="H1142"/>
      <c r="I1142"/>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row>
    <row r="1143" spans="1:52">
      <c r="A1143"/>
      <c r="B1143"/>
      <c r="C1143"/>
      <c r="D1143"/>
      <c r="E1143"/>
      <c r="F1143"/>
      <c r="G1143"/>
      <c r="H1143"/>
      <c r="I1143"/>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row>
    <row r="1144" spans="1:52">
      <c r="A1144"/>
      <c r="B1144"/>
      <c r="C1144"/>
      <c r="D1144"/>
      <c r="E1144"/>
      <c r="F1144"/>
      <c r="G1144"/>
      <c r="H1144"/>
      <c r="I1144"/>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row>
    <row r="1145" spans="1:52">
      <c r="A1145"/>
      <c r="B1145"/>
      <c r="C1145"/>
      <c r="D1145"/>
      <c r="E1145"/>
      <c r="F1145"/>
      <c r="G1145"/>
      <c r="H1145"/>
      <c r="I114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row>
    <row r="1146" spans="1:52">
      <c r="A1146"/>
      <c r="B1146"/>
      <c r="C1146"/>
      <c r="D1146"/>
      <c r="E1146"/>
      <c r="F1146"/>
      <c r="G1146"/>
      <c r="H1146"/>
      <c r="I1146"/>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row>
    <row r="1147" spans="1:52">
      <c r="A1147"/>
      <c r="B1147"/>
      <c r="C1147"/>
      <c r="D1147"/>
      <c r="E1147"/>
      <c r="F1147"/>
      <c r="G1147"/>
      <c r="H1147"/>
      <c r="I1147"/>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row>
    <row r="1148" spans="1:52">
      <c r="A1148"/>
      <c r="B1148"/>
      <c r="C1148"/>
      <c r="D1148"/>
      <c r="E1148"/>
      <c r="F1148"/>
      <c r="G1148"/>
      <c r="H1148"/>
      <c r="I1148"/>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row>
    <row r="1149" spans="1:52">
      <c r="A1149"/>
      <c r="B1149"/>
      <c r="C1149"/>
      <c r="D1149"/>
      <c r="E1149"/>
      <c r="F1149"/>
      <c r="G1149"/>
      <c r="H1149"/>
      <c r="I1149"/>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row>
    <row r="1150" spans="1:52">
      <c r="A1150"/>
      <c r="B1150"/>
      <c r="C1150"/>
      <c r="D1150"/>
      <c r="E1150"/>
      <c r="F1150"/>
      <c r="G1150"/>
      <c r="H1150"/>
      <c r="I1150"/>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row>
    <row r="1151" spans="1:52">
      <c r="A1151"/>
      <c r="B1151"/>
      <c r="C1151"/>
      <c r="D1151"/>
      <c r="E1151"/>
      <c r="F1151"/>
      <c r="G1151"/>
      <c r="H1151"/>
      <c r="I1151"/>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row>
    <row r="1152" spans="1:52">
      <c r="A1152"/>
      <c r="B1152"/>
      <c r="C1152"/>
      <c r="D1152"/>
      <c r="E1152"/>
      <c r="F1152"/>
      <c r="G1152"/>
      <c r="H1152"/>
      <c r="I1152"/>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row>
    <row r="1153" spans="1:52">
      <c r="A1153"/>
      <c r="B1153"/>
      <c r="C1153"/>
      <c r="D1153"/>
      <c r="E1153"/>
      <c r="F1153"/>
      <c r="G1153"/>
      <c r="H1153"/>
      <c r="I1153"/>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row>
    <row r="1154" spans="1:52">
      <c r="A1154"/>
      <c r="B1154"/>
      <c r="C1154"/>
      <c r="D1154"/>
      <c r="E1154"/>
      <c r="F1154"/>
      <c r="G1154"/>
      <c r="H1154"/>
      <c r="I1154"/>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row>
    <row r="1155" spans="1:52">
      <c r="A1155"/>
      <c r="B1155"/>
      <c r="C1155"/>
      <c r="D1155"/>
      <c r="E1155"/>
      <c r="F1155"/>
      <c r="G1155"/>
      <c r="H1155"/>
      <c r="I115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row>
    <row r="1156" spans="1:52">
      <c r="A1156"/>
      <c r="B1156"/>
      <c r="C1156"/>
      <c r="D1156"/>
      <c r="E1156"/>
      <c r="F1156"/>
      <c r="G1156"/>
      <c r="H1156"/>
      <c r="I1156"/>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row>
    <row r="1157" spans="1:52">
      <c r="A1157"/>
      <c r="B1157"/>
      <c r="C1157"/>
      <c r="D1157"/>
      <c r="E1157"/>
      <c r="F1157"/>
      <c r="G1157"/>
      <c r="H1157"/>
      <c r="I1157"/>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row>
    <row r="1158" spans="1:52">
      <c r="A1158"/>
      <c r="B1158"/>
      <c r="C1158"/>
      <c r="D1158"/>
      <c r="E1158"/>
      <c r="F1158"/>
      <c r="G1158"/>
      <c r="H1158"/>
      <c r="I1158"/>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row>
    <row r="1159" spans="1:52">
      <c r="A1159"/>
      <c r="B1159"/>
      <c r="C1159"/>
      <c r="D1159"/>
      <c r="E1159"/>
      <c r="F1159"/>
      <c r="G1159"/>
      <c r="H1159"/>
      <c r="I1159"/>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row>
    <row r="1160" spans="1:52">
      <c r="A1160"/>
      <c r="B1160"/>
      <c r="C1160"/>
      <c r="D1160"/>
      <c r="E1160"/>
      <c r="F1160"/>
      <c r="G1160"/>
      <c r="H1160"/>
      <c r="I1160"/>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row>
    <row r="1161" spans="1:52">
      <c r="A1161"/>
      <c r="B1161"/>
      <c r="C1161"/>
      <c r="D1161"/>
      <c r="E1161"/>
      <c r="F1161"/>
      <c r="G1161"/>
      <c r="H1161"/>
      <c r="I1161"/>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row>
    <row r="1162" spans="1:52">
      <c r="A1162"/>
      <c r="B1162"/>
      <c r="C1162"/>
      <c r="D1162"/>
      <c r="E1162"/>
      <c r="F1162"/>
      <c r="G1162"/>
      <c r="H1162"/>
      <c r="I1162"/>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row>
    <row r="1163" spans="1:52">
      <c r="A1163"/>
      <c r="B1163"/>
      <c r="C1163"/>
      <c r="D1163"/>
      <c r="E1163"/>
      <c r="F1163"/>
      <c r="G1163"/>
      <c r="H1163"/>
      <c r="I1163"/>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row>
    <row r="1164" spans="1:52">
      <c r="A1164"/>
      <c r="B1164"/>
      <c r="C1164"/>
      <c r="D1164"/>
      <c r="E1164"/>
      <c r="F1164"/>
      <c r="G1164"/>
      <c r="H1164"/>
      <c r="I1164"/>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row>
    <row r="1165" spans="1:52">
      <c r="A1165"/>
      <c r="B1165"/>
      <c r="C1165"/>
      <c r="D1165"/>
      <c r="E1165"/>
      <c r="F1165"/>
      <c r="G1165"/>
      <c r="H1165"/>
      <c r="I116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row>
    <row r="1166" spans="1:52">
      <c r="A1166"/>
      <c r="B1166"/>
      <c r="C1166"/>
      <c r="D1166"/>
      <c r="E1166"/>
      <c r="F1166"/>
      <c r="G1166"/>
      <c r="H1166"/>
      <c r="I1166"/>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row>
    <row r="1167" spans="1:52">
      <c r="A1167"/>
      <c r="B1167"/>
      <c r="C1167"/>
      <c r="D1167"/>
      <c r="E1167"/>
      <c r="F1167"/>
      <c r="G1167"/>
      <c r="H1167"/>
      <c r="I1167"/>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row>
    <row r="1168" spans="1:52">
      <c r="A1168"/>
      <c r="B1168"/>
      <c r="C1168"/>
      <c r="D1168"/>
      <c r="E1168"/>
      <c r="F1168"/>
      <c r="G1168"/>
      <c r="H1168"/>
      <c r="I1168"/>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row>
    <row r="1169" spans="1:52">
      <c r="A1169"/>
      <c r="B1169"/>
      <c r="C1169"/>
      <c r="D1169"/>
      <c r="E1169"/>
      <c r="F1169"/>
      <c r="G1169"/>
      <c r="H1169"/>
      <c r="I1169"/>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row>
    <row r="1170" spans="1:52">
      <c r="A1170"/>
      <c r="B1170"/>
      <c r="C1170"/>
      <c r="D1170"/>
      <c r="E1170"/>
      <c r="F1170"/>
      <c r="G1170"/>
      <c r="H1170"/>
      <c r="I1170"/>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row>
    <row r="1171" spans="1:52">
      <c r="A1171"/>
      <c r="B1171"/>
      <c r="C1171"/>
      <c r="D1171"/>
      <c r="E1171"/>
      <c r="F1171"/>
      <c r="G1171"/>
      <c r="H1171"/>
      <c r="I1171"/>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row>
    <row r="1172" spans="1:52">
      <c r="A1172"/>
      <c r="B1172"/>
      <c r="C1172"/>
      <c r="D1172"/>
      <c r="E1172"/>
      <c r="F1172"/>
      <c r="G1172"/>
      <c r="H1172"/>
      <c r="I1172"/>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row>
    <row r="1173" spans="1:52">
      <c r="A1173"/>
      <c r="B1173"/>
      <c r="C1173"/>
      <c r="D1173"/>
      <c r="E1173"/>
      <c r="F1173"/>
      <c r="G1173"/>
      <c r="H1173"/>
      <c r="I1173"/>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row>
    <row r="1174" spans="1:52">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row>
    <row r="1175" spans="1:52">
      <c r="A1175"/>
      <c r="B1175"/>
      <c r="C1175"/>
      <c r="D1175"/>
      <c r="E1175"/>
      <c r="F1175"/>
      <c r="G1175"/>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row>
    <row r="1176" spans="1:52">
      <c r="A1176"/>
      <c r="B1176"/>
      <c r="C1176"/>
      <c r="D1176"/>
      <c r="E1176"/>
      <c r="F1176"/>
      <c r="G1176"/>
      <c r="H1176"/>
      <c r="I1176"/>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row>
    <row r="1177" spans="1:52">
      <c r="A1177"/>
      <c r="B1177"/>
      <c r="C1177"/>
      <c r="D1177"/>
      <c r="E1177"/>
      <c r="F1177"/>
      <c r="G1177"/>
      <c r="H1177"/>
      <c r="I1177"/>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row>
    <row r="1178" spans="1:52">
      <c r="A1178"/>
      <c r="B1178"/>
      <c r="C1178"/>
      <c r="D1178"/>
      <c r="E1178"/>
      <c r="F1178"/>
      <c r="G1178"/>
      <c r="H1178"/>
      <c r="I1178"/>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row>
    <row r="1179" spans="1:52">
      <c r="A1179"/>
      <c r="B1179"/>
      <c r="C1179"/>
      <c r="D1179"/>
      <c r="E1179"/>
      <c r="F1179"/>
      <c r="G1179"/>
      <c r="H1179"/>
      <c r="I1179"/>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row>
    <row r="1180" spans="1:52">
      <c r="A1180"/>
      <c r="B1180"/>
      <c r="C1180"/>
      <c r="D1180"/>
      <c r="E1180"/>
      <c r="F1180"/>
      <c r="G1180"/>
      <c r="H1180"/>
      <c r="I1180"/>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row>
    <row r="1181" spans="1:52">
      <c r="A1181"/>
      <c r="B1181"/>
      <c r="C1181"/>
      <c r="D1181"/>
      <c r="E1181"/>
      <c r="F1181"/>
      <c r="G1181"/>
      <c r="H1181"/>
      <c r="I1181"/>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row>
    <row r="1182" spans="1:52">
      <c r="A1182"/>
      <c r="B1182"/>
      <c r="C1182"/>
      <c r="D1182"/>
      <c r="E1182"/>
      <c r="F1182"/>
      <c r="G1182"/>
      <c r="H1182"/>
      <c r="I1182"/>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row>
    <row r="1183" spans="1:52">
      <c r="A1183"/>
      <c r="B1183"/>
      <c r="C1183"/>
      <c r="D1183"/>
      <c r="E1183"/>
      <c r="F1183"/>
      <c r="G1183"/>
      <c r="H1183"/>
      <c r="I1183"/>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row>
    <row r="1184" spans="1:52">
      <c r="A1184"/>
      <c r="B1184"/>
      <c r="C1184"/>
      <c r="D1184"/>
      <c r="E1184"/>
      <c r="F1184"/>
      <c r="G1184"/>
      <c r="H1184"/>
      <c r="I1184"/>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row>
    <row r="1185" spans="1:52">
      <c r="A1185"/>
      <c r="B1185"/>
      <c r="C1185"/>
      <c r="D1185"/>
      <c r="E1185"/>
      <c r="F1185"/>
      <c r="G1185"/>
      <c r="H1185"/>
      <c r="I118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row>
    <row r="1186" spans="1:52">
      <c r="A1186"/>
      <c r="B1186"/>
      <c r="C1186"/>
      <c r="D1186"/>
      <c r="E1186"/>
      <c r="F1186"/>
      <c r="G1186"/>
      <c r="H1186"/>
      <c r="I1186"/>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row>
    <row r="1187" spans="1:52">
      <c r="A1187"/>
      <c r="B1187"/>
      <c r="C1187"/>
      <c r="D1187"/>
      <c r="E1187"/>
      <c r="F1187"/>
      <c r="G1187"/>
      <c r="H1187"/>
      <c r="I1187"/>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row>
    <row r="1188" spans="1:52">
      <c r="A1188"/>
      <c r="B1188"/>
      <c r="C1188"/>
      <c r="D1188"/>
      <c r="E1188"/>
      <c r="F1188"/>
      <c r="G1188"/>
      <c r="H1188"/>
      <c r="I1188"/>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row>
    <row r="1189" spans="1:52">
      <c r="A1189"/>
      <c r="B1189"/>
      <c r="C1189"/>
      <c r="D1189"/>
      <c r="E1189"/>
      <c r="F1189"/>
      <c r="G1189"/>
      <c r="H1189"/>
      <c r="I1189"/>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row>
    <row r="1190" spans="1:52">
      <c r="A1190"/>
      <c r="B1190"/>
      <c r="C1190"/>
      <c r="D1190"/>
      <c r="E1190"/>
      <c r="F1190"/>
      <c r="G1190"/>
      <c r="H1190"/>
      <c r="I1190"/>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row>
    <row r="1191" spans="1:52">
      <c r="A1191"/>
      <c r="B1191"/>
      <c r="C1191"/>
      <c r="D1191"/>
      <c r="E1191"/>
      <c r="F1191"/>
      <c r="G1191"/>
      <c r="H1191"/>
      <c r="I1191"/>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row>
    <row r="1192" spans="1:52">
      <c r="A1192"/>
      <c r="B1192"/>
      <c r="C1192"/>
      <c r="D1192"/>
      <c r="E1192"/>
      <c r="F1192"/>
      <c r="G1192"/>
      <c r="H1192"/>
      <c r="I1192"/>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row>
    <row r="1193" spans="1:52">
      <c r="A1193"/>
      <c r="B1193"/>
      <c r="C1193"/>
      <c r="D1193"/>
      <c r="E1193"/>
      <c r="F1193"/>
      <c r="G1193"/>
      <c r="H1193"/>
      <c r="I1193"/>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row>
    <row r="1194" spans="1:52">
      <c r="A1194"/>
      <c r="B1194"/>
      <c r="C1194"/>
      <c r="D1194"/>
      <c r="E1194"/>
      <c r="F1194"/>
      <c r="G1194"/>
      <c r="H1194"/>
      <c r="I1194"/>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row>
    <row r="1195" spans="1:52">
      <c r="A1195"/>
      <c r="B1195"/>
      <c r="C1195"/>
      <c r="D1195"/>
      <c r="E1195"/>
      <c r="F1195"/>
      <c r="G1195"/>
      <c r="H1195"/>
      <c r="I119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row>
    <row r="1196" spans="1:52">
      <c r="A1196"/>
      <c r="B1196"/>
      <c r="C1196"/>
      <c r="D1196"/>
      <c r="E1196"/>
      <c r="F1196"/>
      <c r="G1196"/>
      <c r="H1196"/>
      <c r="I1196"/>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row>
    <row r="1197" spans="1:52">
      <c r="A1197"/>
      <c r="B1197"/>
      <c r="C1197"/>
      <c r="D1197"/>
      <c r="E1197"/>
      <c r="F1197"/>
      <c r="G1197"/>
      <c r="H1197"/>
      <c r="I1197"/>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row>
    <row r="1198" spans="1:52">
      <c r="A1198"/>
      <c r="B1198"/>
      <c r="C1198"/>
      <c r="D1198"/>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row>
    <row r="1199" spans="1:52">
      <c r="A1199"/>
      <c r="B1199"/>
      <c r="C1199"/>
      <c r="D119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row>
    <row r="1200" spans="1:52">
      <c r="A1200"/>
      <c r="B1200"/>
      <c r="C1200"/>
      <c r="D1200"/>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row>
    <row r="1201" spans="1:52">
      <c r="A1201"/>
      <c r="B1201"/>
      <c r="C1201"/>
      <c r="D1201"/>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row>
    <row r="1202" spans="1:52">
      <c r="A1202"/>
      <c r="B1202"/>
      <c r="C1202"/>
      <c r="D1202"/>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row>
    <row r="1203" spans="1:52">
      <c r="A1203"/>
      <c r="B1203"/>
      <c r="C1203"/>
      <c r="D1203"/>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row>
    <row r="1204" spans="1:52">
      <c r="A1204"/>
      <c r="B1204"/>
      <c r="C1204"/>
      <c r="D1204"/>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row>
    <row r="1205" spans="1:52">
      <c r="A1205"/>
      <c r="B1205"/>
      <c r="C1205"/>
      <c r="D1205"/>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row>
    <row r="1206" spans="1:52">
      <c r="A1206"/>
      <c r="B1206"/>
      <c r="C1206"/>
      <c r="D1206"/>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row>
    <row r="1207" spans="1:52">
      <c r="A1207"/>
      <c r="B1207"/>
      <c r="C1207"/>
      <c r="D1207"/>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row>
    <row r="1208" spans="1:52">
      <c r="A1208"/>
      <c r="B1208"/>
      <c r="C1208"/>
      <c r="D1208"/>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row>
    <row r="1209" spans="1:52">
      <c r="A1209"/>
      <c r="B1209"/>
      <c r="C1209"/>
      <c r="D120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row>
    <row r="1210" spans="1:52">
      <c r="A1210"/>
      <c r="B1210"/>
      <c r="C1210"/>
      <c r="D1210"/>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row>
    <row r="1211" spans="1:52">
      <c r="A1211"/>
      <c r="B1211"/>
      <c r="C1211"/>
      <c r="D1211"/>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row>
    <row r="1212" spans="1:52">
      <c r="A1212"/>
      <c r="B1212"/>
      <c r="C1212"/>
      <c r="D1212"/>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row>
    <row r="1213" spans="1:52">
      <c r="A1213"/>
      <c r="B1213"/>
      <c r="C1213"/>
      <c r="D1213"/>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row>
    <row r="1214" spans="1:52">
      <c r="A1214"/>
      <c r="B1214"/>
      <c r="C1214"/>
      <c r="D1214"/>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row>
    <row r="1215" spans="1:52">
      <c r="A1215"/>
      <c r="B1215"/>
      <c r="C1215"/>
      <c r="D1215"/>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row>
    <row r="1216" spans="1:52">
      <c r="A1216"/>
      <c r="B1216"/>
      <c r="C1216"/>
      <c r="D1216"/>
      <c r="E1216"/>
      <c r="F1216"/>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row>
    <row r="1217" spans="1:52">
      <c r="A1217"/>
      <c r="B1217"/>
      <c r="C1217"/>
      <c r="D1217"/>
      <c r="E1217"/>
      <c r="F1217"/>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row>
    <row r="1218" spans="1:52">
      <c r="A1218"/>
      <c r="B1218"/>
      <c r="C1218"/>
      <c r="D1218"/>
      <c r="E1218"/>
      <c r="F121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row>
    <row r="1219" spans="1:52">
      <c r="A1219"/>
      <c r="B1219"/>
      <c r="C1219"/>
      <c r="D121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row>
    <row r="1220" spans="1:52">
      <c r="A1220"/>
      <c r="B1220"/>
      <c r="C1220"/>
      <c r="D1220"/>
      <c r="E1220"/>
      <c r="F1220"/>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row>
    <row r="1221" spans="1:52">
      <c r="A1221"/>
      <c r="B1221"/>
      <c r="C1221"/>
      <c r="D1221"/>
      <c r="E1221"/>
      <c r="F1221"/>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row>
    <row r="1222" spans="1:52">
      <c r="A1222"/>
      <c r="B1222"/>
      <c r="C1222"/>
      <c r="D1222"/>
      <c r="E1222"/>
      <c r="F1222"/>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row>
    <row r="1223" spans="1:52">
      <c r="A1223"/>
      <c r="B1223"/>
      <c r="C1223"/>
      <c r="D1223"/>
      <c r="E1223"/>
      <c r="F1223"/>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row>
    <row r="1224" spans="1:52">
      <c r="A1224"/>
      <c r="B1224"/>
      <c r="C1224"/>
      <c r="D1224"/>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row>
    <row r="1225" spans="1:52">
      <c r="A1225"/>
      <c r="B1225"/>
      <c r="C1225"/>
      <c r="D1225"/>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row>
    <row r="1226" spans="1:52">
      <c r="A1226"/>
      <c r="B1226"/>
      <c r="C1226"/>
      <c r="D1226"/>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row>
    <row r="1227" spans="1:52">
      <c r="A1227"/>
      <c r="B1227"/>
      <c r="C1227"/>
      <c r="D1227"/>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row>
    <row r="1228" spans="1:52">
      <c r="A1228"/>
      <c r="B1228"/>
      <c r="C1228"/>
      <c r="D1228"/>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row>
    <row r="1229" spans="1:52">
      <c r="A1229"/>
      <c r="B1229"/>
      <c r="C1229"/>
      <c r="D122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row>
    <row r="1230" spans="1:52">
      <c r="A1230"/>
      <c r="B1230"/>
      <c r="C1230"/>
      <c r="D1230"/>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row>
    <row r="1231" spans="1:52">
      <c r="A1231"/>
      <c r="B1231"/>
      <c r="C1231"/>
      <c r="D1231"/>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row>
    <row r="1232" spans="1:52">
      <c r="A1232"/>
      <c r="B1232"/>
      <c r="C1232"/>
      <c r="D1232"/>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row>
    <row r="1233" spans="1:52">
      <c r="A1233"/>
      <c r="B1233"/>
      <c r="C1233"/>
      <c r="D1233"/>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row>
    <row r="1234" spans="1:52">
      <c r="A1234"/>
      <c r="B1234"/>
      <c r="C1234"/>
      <c r="D1234"/>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row>
    <row r="1235" spans="1:52">
      <c r="A1235"/>
      <c r="B1235"/>
      <c r="C1235"/>
      <c r="D1235"/>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row>
    <row r="1236" spans="1:52">
      <c r="A1236"/>
      <c r="B1236"/>
      <c r="C1236"/>
      <c r="D1236"/>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row>
    <row r="1237" spans="1:52">
      <c r="A1237"/>
      <c r="B1237"/>
      <c r="C1237"/>
      <c r="D1237"/>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row>
    <row r="1238" spans="1:52">
      <c r="A1238"/>
      <c r="B1238"/>
      <c r="C1238"/>
      <c r="D1238"/>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row>
    <row r="1239" spans="1:52">
      <c r="A1239"/>
      <c r="B1239"/>
      <c r="C1239"/>
      <c r="D123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row>
    <row r="1240" spans="1:52">
      <c r="A1240"/>
      <c r="B1240"/>
      <c r="C1240"/>
      <c r="D1240"/>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row>
    <row r="1241" spans="1:52">
      <c r="A1241"/>
      <c r="B1241"/>
      <c r="C1241"/>
      <c r="D1241"/>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row>
    <row r="1242" spans="1:52">
      <c r="A1242"/>
      <c r="B1242"/>
      <c r="C1242"/>
      <c r="D1242"/>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row>
    <row r="1243" spans="1:52">
      <c r="A1243"/>
      <c r="B1243"/>
      <c r="C1243"/>
      <c r="D1243"/>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row>
    <row r="1244" spans="1:52">
      <c r="A1244"/>
      <c r="B1244"/>
      <c r="C1244"/>
      <c r="D1244"/>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row>
    <row r="1245" spans="1:52">
      <c r="A1245"/>
      <c r="B1245"/>
      <c r="C1245"/>
      <c r="D1245"/>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row>
    <row r="1246" spans="1:52">
      <c r="A1246"/>
      <c r="B1246"/>
      <c r="C1246"/>
      <c r="D1246"/>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row>
    <row r="1247" spans="1:52">
      <c r="A1247"/>
      <c r="B1247"/>
      <c r="C1247"/>
      <c r="D1247"/>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row>
    <row r="1248" spans="1:52">
      <c r="A1248"/>
      <c r="B1248"/>
      <c r="C1248"/>
      <c r="D1248"/>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row>
    <row r="1249" spans="1:52">
      <c r="A1249"/>
      <c r="B1249"/>
      <c r="C1249"/>
      <c r="D124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row>
    <row r="1250" spans="1:52">
      <c r="A1250"/>
      <c r="B1250"/>
      <c r="C1250"/>
      <c r="D1250"/>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row>
    <row r="1251" spans="1:52">
      <c r="A1251"/>
      <c r="B1251"/>
      <c r="C1251"/>
      <c r="D1251"/>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row>
    <row r="1252" spans="1:52">
      <c r="A1252"/>
      <c r="B1252"/>
      <c r="C1252"/>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row>
    <row r="1253" spans="1:52">
      <c r="A1253"/>
      <c r="B1253"/>
      <c r="C1253"/>
      <c r="D1253"/>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row>
    <row r="1254" spans="1:52">
      <c r="A1254"/>
      <c r="B1254"/>
      <c r="C1254"/>
      <c r="D1254"/>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row>
    <row r="1255" spans="1:52">
      <c r="A1255"/>
      <c r="B1255"/>
      <c r="C1255"/>
      <c r="D1255"/>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row>
    <row r="1256" spans="1:52">
      <c r="A1256"/>
      <c r="B1256"/>
      <c r="C1256"/>
      <c r="D1256"/>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row>
    <row r="1257" spans="1:52">
      <c r="A1257"/>
      <c r="B1257"/>
      <c r="C1257"/>
      <c r="D1257"/>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row>
    <row r="1258" spans="1:52">
      <c r="A1258"/>
      <c r="B1258"/>
      <c r="C1258"/>
      <c r="D1258"/>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row>
    <row r="1259" spans="1:52">
      <c r="A1259"/>
      <c r="B1259"/>
      <c r="C1259"/>
      <c r="D125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row>
    <row r="1260" spans="1:52">
      <c r="A1260"/>
      <c r="B1260"/>
      <c r="C1260"/>
      <c r="D1260"/>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row>
    <row r="1261" spans="1:52">
      <c r="A1261"/>
      <c r="B1261"/>
      <c r="C1261"/>
      <c r="D1261"/>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row>
    <row r="1262" spans="1:52">
      <c r="A1262"/>
      <c r="B1262"/>
      <c r="C1262"/>
      <c r="D1262"/>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row>
    <row r="1263" spans="1:52">
      <c r="A1263"/>
      <c r="B1263"/>
      <c r="C1263"/>
      <c r="D1263"/>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row>
    <row r="1264" spans="1:52">
      <c r="A1264"/>
      <c r="B1264"/>
      <c r="C1264"/>
      <c r="D1264"/>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row>
    <row r="1265" spans="1:52">
      <c r="A1265"/>
      <c r="B1265"/>
      <c r="C1265"/>
      <c r="D1265"/>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row>
    <row r="1266" spans="1:52">
      <c r="A1266"/>
      <c r="B1266"/>
      <c r="C1266"/>
      <c r="D1266"/>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row>
    <row r="1267" spans="1:52">
      <c r="A1267"/>
      <c r="B1267"/>
      <c r="C1267"/>
      <c r="D1267"/>
      <c r="E1267"/>
      <c r="F1267"/>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row>
    <row r="1268" spans="1:52">
      <c r="A1268"/>
      <c r="B1268"/>
      <c r="C1268"/>
      <c r="D1268"/>
      <c r="E1268"/>
      <c r="F126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row>
    <row r="1269" spans="1:52">
      <c r="A1269"/>
      <c r="B1269"/>
      <c r="C1269"/>
      <c r="D126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row>
    <row r="1270" spans="1:52">
      <c r="A1270"/>
      <c r="B1270"/>
      <c r="C1270"/>
      <c r="D1270"/>
      <c r="E1270"/>
      <c r="F1270"/>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row>
    <row r="1271" spans="1:52">
      <c r="A1271"/>
      <c r="B1271"/>
      <c r="C1271"/>
      <c r="D1271"/>
      <c r="E1271"/>
      <c r="F1271"/>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row>
    <row r="1272" spans="1:52">
      <c r="A1272"/>
      <c r="B1272"/>
      <c r="C1272"/>
      <c r="D1272"/>
      <c r="E1272"/>
      <c r="F1272"/>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row>
    <row r="1273" spans="1:52">
      <c r="A1273"/>
      <c r="B1273"/>
      <c r="C1273"/>
      <c r="D1273"/>
      <c r="E1273"/>
      <c r="F1273"/>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row>
    <row r="1274" spans="1:52">
      <c r="A1274"/>
      <c r="B1274"/>
      <c r="C1274"/>
      <c r="D1274"/>
      <c r="E1274"/>
      <c r="F1274"/>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row>
    <row r="1275" spans="1:52">
      <c r="A1275"/>
      <c r="B1275"/>
      <c r="C1275"/>
      <c r="D1275"/>
      <c r="E1275"/>
      <c r="F1275"/>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row>
    <row r="1276" spans="1:52">
      <c r="A1276"/>
      <c r="B1276"/>
      <c r="C1276"/>
      <c r="D1276"/>
      <c r="E1276"/>
      <c r="F1276"/>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row>
    <row r="1277" spans="1:52">
      <c r="A1277"/>
      <c r="B1277"/>
      <c r="C1277"/>
      <c r="D1277"/>
      <c r="E1277"/>
      <c r="F1277"/>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row>
    <row r="1278" spans="1:52">
      <c r="A1278"/>
      <c r="B1278"/>
      <c r="C1278"/>
      <c r="D1278"/>
      <c r="E1278"/>
      <c r="F127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row>
    <row r="1279" spans="1:52">
      <c r="A1279"/>
      <c r="B1279"/>
      <c r="C1279"/>
      <c r="D127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row>
    <row r="1280" spans="1:52">
      <c r="A1280"/>
      <c r="B1280"/>
      <c r="C1280"/>
      <c r="D1280"/>
      <c r="E1280"/>
      <c r="F1280"/>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row>
    <row r="1281" spans="1:52">
      <c r="A1281"/>
      <c r="B1281"/>
      <c r="C1281"/>
      <c r="D1281"/>
      <c r="E1281"/>
      <c r="F1281"/>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row>
    <row r="1282" spans="1:52">
      <c r="A1282"/>
      <c r="B1282"/>
      <c r="C1282"/>
      <c r="D1282"/>
      <c r="E1282"/>
      <c r="F1282"/>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row>
    <row r="1283" spans="1:52">
      <c r="A1283"/>
      <c r="B1283"/>
      <c r="C1283"/>
      <c r="D1283"/>
      <c r="E1283"/>
      <c r="F1283"/>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row>
    <row r="1284" spans="1:52">
      <c r="A1284"/>
      <c r="B1284"/>
      <c r="C1284"/>
      <c r="D1284"/>
      <c r="E1284"/>
      <c r="F1284"/>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row>
    <row r="1285" spans="1:52">
      <c r="A1285"/>
      <c r="B1285"/>
      <c r="C1285"/>
      <c r="D1285"/>
      <c r="E1285"/>
      <c r="F1285"/>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row>
    <row r="1286" spans="1:52">
      <c r="A1286"/>
      <c r="B1286"/>
      <c r="C1286"/>
      <c r="D1286"/>
      <c r="E1286"/>
      <c r="F1286"/>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row>
    <row r="1287" spans="1:52">
      <c r="A1287"/>
      <c r="B1287"/>
      <c r="C1287"/>
      <c r="D1287"/>
      <c r="E1287"/>
      <c r="F1287"/>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row>
    <row r="1288" spans="1:52">
      <c r="A1288"/>
      <c r="B1288"/>
      <c r="C1288"/>
      <c r="D1288"/>
      <c r="E1288"/>
      <c r="F128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row>
    <row r="1289" spans="1:52">
      <c r="A1289"/>
      <c r="B1289"/>
      <c r="C1289"/>
      <c r="D128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row>
    <row r="1290" spans="1:52">
      <c r="A1290"/>
      <c r="B1290"/>
      <c r="C1290"/>
      <c r="D1290"/>
      <c r="E1290"/>
      <c r="F1290"/>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row>
    <row r="1291" spans="1:52">
      <c r="A1291"/>
      <c r="B1291"/>
      <c r="C1291"/>
      <c r="D1291"/>
      <c r="E1291"/>
      <c r="F1291"/>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row>
    <row r="1292" spans="1:52">
      <c r="A1292"/>
      <c r="B1292"/>
      <c r="C1292"/>
      <c r="D1292"/>
      <c r="E1292"/>
      <c r="F1292"/>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row>
    <row r="1293" spans="1:52">
      <c r="A1293"/>
      <c r="B1293"/>
      <c r="C1293"/>
      <c r="D1293"/>
      <c r="E1293"/>
      <c r="F1293"/>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row>
    <row r="1294" spans="1:52">
      <c r="A1294"/>
      <c r="B1294"/>
      <c r="C1294"/>
      <c r="D1294"/>
      <c r="E1294"/>
      <c r="F1294"/>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row>
    <row r="1295" spans="1:52">
      <c r="A1295"/>
      <c r="B1295"/>
      <c r="C1295"/>
      <c r="D1295"/>
      <c r="E1295"/>
      <c r="F1295"/>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row>
    <row r="1296" spans="1:52">
      <c r="A1296"/>
      <c r="B1296"/>
      <c r="C1296"/>
      <c r="D1296"/>
      <c r="E1296"/>
      <c r="F1296"/>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row>
    <row r="1297" spans="1:52">
      <c r="A1297"/>
      <c r="B1297"/>
      <c r="C1297"/>
      <c r="D1297"/>
      <c r="E1297"/>
      <c r="F1297"/>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row>
    <row r="1298" spans="1:52">
      <c r="A1298"/>
      <c r="B1298"/>
      <c r="C1298"/>
      <c r="D1298"/>
      <c r="E1298"/>
      <c r="F129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row>
    <row r="1299" spans="1:52">
      <c r="A1299"/>
      <c r="B1299"/>
      <c r="C1299"/>
      <c r="D129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row>
    <row r="1300" spans="1:52">
      <c r="A1300"/>
      <c r="B1300"/>
      <c r="C1300"/>
      <c r="D1300"/>
      <c r="E1300"/>
      <c r="F1300"/>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row>
    <row r="1301" spans="1:52">
      <c r="A1301"/>
      <c r="B1301"/>
      <c r="C1301"/>
      <c r="D1301"/>
      <c r="E1301"/>
      <c r="F1301"/>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row>
    <row r="1302" spans="1:52">
      <c r="A1302"/>
      <c r="B1302"/>
      <c r="C1302"/>
      <c r="D1302"/>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row>
    <row r="1303" spans="1:52">
      <c r="A1303"/>
      <c r="B1303"/>
      <c r="C1303"/>
      <c r="D1303"/>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row>
    <row r="1304" spans="1:52">
      <c r="A1304"/>
      <c r="B1304"/>
      <c r="C1304"/>
      <c r="D1304"/>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row>
    <row r="1305" spans="1:52">
      <c r="A1305"/>
      <c r="B1305"/>
      <c r="C1305"/>
      <c r="D1305"/>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row>
    <row r="1306" spans="1:52">
      <c r="A1306"/>
      <c r="B1306"/>
      <c r="C1306"/>
      <c r="D1306"/>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row>
    <row r="1307" spans="1:52">
      <c r="A1307"/>
      <c r="B1307"/>
      <c r="C1307"/>
      <c r="D1307"/>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row>
    <row r="1308" spans="1:52">
      <c r="A1308"/>
      <c r="B1308"/>
      <c r="C1308"/>
      <c r="D1308"/>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row>
    <row r="1309" spans="1:52">
      <c r="A1309"/>
      <c r="B1309"/>
      <c r="C1309"/>
      <c r="D130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row>
    <row r="1310" spans="1:52">
      <c r="A1310"/>
      <c r="B1310"/>
      <c r="C1310"/>
      <c r="D1310"/>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row>
    <row r="1311" spans="1:52">
      <c r="A1311"/>
      <c r="B1311"/>
      <c r="C1311"/>
      <c r="D1311"/>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row>
    <row r="1312" spans="1:52">
      <c r="A1312"/>
      <c r="B1312"/>
      <c r="C1312"/>
      <c r="D1312"/>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row>
    <row r="1313" spans="1:52">
      <c r="A1313"/>
      <c r="B1313"/>
      <c r="C1313"/>
      <c r="D1313"/>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row>
    <row r="1314" spans="1:52">
      <c r="A1314"/>
      <c r="B1314"/>
      <c r="C1314"/>
      <c r="D1314"/>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row>
    <row r="1315" spans="1:52">
      <c r="A1315"/>
      <c r="B1315"/>
      <c r="C1315"/>
      <c r="D1315"/>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row>
    <row r="1316" spans="1:52">
      <c r="A1316"/>
      <c r="B1316"/>
      <c r="C1316"/>
      <c r="D1316"/>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row>
    <row r="1317" spans="1:52">
      <c r="A1317"/>
      <c r="B1317"/>
      <c r="C1317"/>
      <c r="D1317"/>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row>
    <row r="1318" spans="1:52">
      <c r="A1318"/>
      <c r="B1318"/>
      <c r="C1318"/>
      <c r="D1318"/>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row>
    <row r="1319" spans="1:52">
      <c r="A1319"/>
      <c r="B1319"/>
      <c r="C1319"/>
      <c r="D131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row>
    <row r="1320" spans="1:52">
      <c r="A1320"/>
      <c r="B1320"/>
      <c r="C1320"/>
      <c r="D1320"/>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row>
    <row r="1321" spans="1:52">
      <c r="A1321"/>
      <c r="B1321"/>
      <c r="C1321"/>
      <c r="D1321"/>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row>
    <row r="1322" spans="1:52">
      <c r="A1322"/>
      <c r="B1322"/>
      <c r="C1322"/>
      <c r="D1322"/>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row>
    <row r="1323" spans="1:52">
      <c r="A1323"/>
      <c r="B1323"/>
      <c r="C1323"/>
      <c r="D1323"/>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row>
    <row r="1324" spans="1:52">
      <c r="A1324"/>
      <c r="B1324"/>
      <c r="C1324"/>
      <c r="D1324"/>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row>
    <row r="1325" spans="1:52">
      <c r="A1325"/>
      <c r="B1325"/>
      <c r="C1325"/>
      <c r="D1325"/>
      <c r="E1325"/>
      <c r="F1325"/>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row>
    <row r="1326" spans="1:52">
      <c r="A1326"/>
      <c r="B1326"/>
      <c r="C1326"/>
      <c r="D1326"/>
      <c r="E1326"/>
      <c r="F1326"/>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row>
    <row r="1327" spans="1:52">
      <c r="A1327"/>
      <c r="B1327"/>
      <c r="C1327"/>
      <c r="D1327"/>
      <c r="E1327"/>
      <c r="F1327"/>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row>
    <row r="1328" spans="1:52">
      <c r="A1328"/>
      <c r="B1328"/>
      <c r="C1328"/>
      <c r="D1328"/>
      <c r="E1328"/>
      <c r="F132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row>
    <row r="1329" spans="1:52">
      <c r="A1329"/>
      <c r="B1329"/>
      <c r="C1329"/>
      <c r="D1329"/>
      <c r="E1329"/>
      <c r="F1329"/>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row>
    <row r="1330" spans="1:52">
      <c r="A1330"/>
      <c r="B1330"/>
      <c r="C1330"/>
      <c r="D1330"/>
      <c r="E1330"/>
      <c r="F1330"/>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row>
    <row r="1331" spans="1:52">
      <c r="A1331"/>
      <c r="B1331"/>
      <c r="C1331"/>
      <c r="D1331"/>
      <c r="E1331"/>
      <c r="F1331"/>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row>
    <row r="1332" spans="1:52">
      <c r="A1332"/>
      <c r="B1332"/>
      <c r="C1332"/>
      <c r="D1332"/>
      <c r="E1332"/>
      <c r="F1332"/>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row>
    <row r="1333" spans="1:52">
      <c r="A1333"/>
      <c r="B1333"/>
      <c r="C1333"/>
      <c r="D1333"/>
      <c r="E1333"/>
      <c r="F1333"/>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row>
    <row r="1334" spans="1:52">
      <c r="A1334"/>
      <c r="B1334"/>
      <c r="C1334"/>
      <c r="D1334"/>
      <c r="E1334"/>
      <c r="F1334"/>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row>
    <row r="1335" spans="1:52">
      <c r="A1335"/>
      <c r="B1335"/>
      <c r="C1335"/>
      <c r="D1335"/>
      <c r="E1335"/>
      <c r="F1335"/>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row>
    <row r="1336" spans="1:52">
      <c r="A1336"/>
      <c r="B1336"/>
      <c r="C1336"/>
      <c r="D1336"/>
      <c r="E1336"/>
      <c r="F1336"/>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row>
    <row r="1337" spans="1:52">
      <c r="A1337"/>
      <c r="B1337"/>
      <c r="C1337"/>
      <c r="D1337"/>
      <c r="E1337"/>
      <c r="F1337"/>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row>
    <row r="1338" spans="1:52">
      <c r="A1338"/>
      <c r="B1338"/>
      <c r="C1338"/>
      <c r="D1338"/>
      <c r="E1338"/>
      <c r="F133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row>
    <row r="1339" spans="1:52">
      <c r="A1339"/>
      <c r="B1339"/>
      <c r="C1339"/>
      <c r="D1339"/>
      <c r="E1339"/>
      <c r="F1339"/>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row>
    <row r="1340" spans="1:52">
      <c r="A1340"/>
      <c r="B1340"/>
      <c r="C1340"/>
      <c r="D1340"/>
      <c r="E1340"/>
      <c r="F1340"/>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row>
    <row r="1341" spans="1:52">
      <c r="A1341"/>
      <c r="B1341"/>
      <c r="C1341"/>
      <c r="D1341"/>
      <c r="E1341"/>
      <c r="F1341"/>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row>
    <row r="1342" spans="1:52">
      <c r="A1342"/>
      <c r="B1342"/>
      <c r="C1342"/>
      <c r="D1342"/>
      <c r="E1342"/>
      <c r="F1342"/>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row>
    <row r="1343" spans="1:52">
      <c r="A1343"/>
      <c r="B1343"/>
      <c r="C1343"/>
      <c r="D1343"/>
      <c r="E1343"/>
      <c r="F1343"/>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row>
    <row r="1344" spans="1:52">
      <c r="A1344"/>
      <c r="B1344"/>
      <c r="C1344"/>
      <c r="D1344"/>
      <c r="E1344"/>
      <c r="F1344"/>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row>
    <row r="1345" spans="1:52">
      <c r="A1345"/>
      <c r="B1345"/>
      <c r="C1345"/>
      <c r="D1345"/>
      <c r="E1345"/>
      <c r="F1345"/>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row>
    <row r="1346" spans="1:52">
      <c r="A1346"/>
      <c r="B1346"/>
      <c r="C1346"/>
      <c r="D1346"/>
      <c r="E1346"/>
      <c r="F1346"/>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row>
    <row r="1347" spans="1:52">
      <c r="A1347"/>
      <c r="B1347"/>
      <c r="C1347"/>
      <c r="D1347"/>
      <c r="E1347"/>
      <c r="F1347"/>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row>
    <row r="1348" spans="1:52">
      <c r="A1348"/>
      <c r="B1348"/>
      <c r="C1348"/>
      <c r="D1348"/>
      <c r="E1348"/>
      <c r="F134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row>
    <row r="1349" spans="1:52">
      <c r="A1349"/>
      <c r="B1349"/>
      <c r="C1349"/>
      <c r="D1349"/>
      <c r="E1349"/>
      <c r="F1349"/>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row>
    <row r="1350" spans="1:52">
      <c r="A1350"/>
      <c r="B1350"/>
      <c r="C1350"/>
      <c r="D1350"/>
      <c r="E1350"/>
      <c r="F1350"/>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row>
    <row r="1351" spans="1:52">
      <c r="A1351"/>
      <c r="B1351"/>
      <c r="C1351"/>
      <c r="D1351"/>
      <c r="E1351"/>
      <c r="F1351"/>
      <c r="G1351"/>
      <c r="H1351"/>
      <c r="I1351"/>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row>
    <row r="1352" spans="1:52">
      <c r="A1352"/>
      <c r="B1352"/>
      <c r="C1352"/>
      <c r="D1352"/>
      <c r="E1352"/>
      <c r="F1352"/>
      <c r="G1352"/>
      <c r="H1352"/>
      <c r="I1352"/>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row>
    <row r="1353" spans="1:52">
      <c r="A1353"/>
      <c r="B1353"/>
      <c r="C1353"/>
      <c r="D1353"/>
      <c r="E1353"/>
      <c r="F1353"/>
      <c r="G1353"/>
      <c r="H1353"/>
      <c r="I1353"/>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row>
    <row r="1354" spans="1:52">
      <c r="A1354"/>
      <c r="B1354"/>
      <c r="C1354"/>
      <c r="D1354"/>
      <c r="E1354"/>
      <c r="F1354"/>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row>
    <row r="1355" spans="1:52">
      <c r="A1355"/>
      <c r="B1355"/>
      <c r="C1355"/>
      <c r="D1355"/>
      <c r="E1355"/>
      <c r="F1355"/>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row>
    <row r="1356" spans="1:52">
      <c r="A1356"/>
      <c r="B1356"/>
      <c r="C1356"/>
      <c r="D1356"/>
      <c r="E1356"/>
      <c r="F1356"/>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row>
    <row r="1357" spans="1:52">
      <c r="A1357"/>
      <c r="B1357"/>
      <c r="C1357"/>
      <c r="D1357"/>
      <c r="E1357"/>
      <c r="F1357"/>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row>
    <row r="1358" spans="1:52">
      <c r="A1358"/>
      <c r="B1358"/>
      <c r="C1358"/>
      <c r="D1358"/>
      <c r="E1358"/>
      <c r="F135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row>
    <row r="1359" spans="1:52">
      <c r="A1359"/>
      <c r="B1359"/>
      <c r="C1359"/>
      <c r="D135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row>
    <row r="1360" spans="1:52">
      <c r="A1360"/>
      <c r="B1360"/>
      <c r="C1360"/>
      <c r="D1360"/>
      <c r="E1360"/>
      <c r="F1360"/>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row>
    <row r="1361" spans="1:52">
      <c r="A1361"/>
      <c r="B1361"/>
      <c r="C1361"/>
      <c r="D1361"/>
      <c r="E1361"/>
      <c r="F1361"/>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row>
    <row r="1362" spans="1:52">
      <c r="A1362"/>
      <c r="B1362"/>
      <c r="C1362"/>
      <c r="D1362"/>
      <c r="E1362"/>
      <c r="F1362"/>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row>
    <row r="1363" spans="1:52">
      <c r="A1363"/>
      <c r="B1363"/>
      <c r="C1363"/>
      <c r="D1363"/>
      <c r="E1363"/>
      <c r="F1363"/>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row>
    <row r="1364" spans="1:52">
      <c r="A1364"/>
      <c r="B1364"/>
      <c r="C1364"/>
      <c r="D1364"/>
      <c r="E1364"/>
      <c r="F1364"/>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row>
    <row r="1365" spans="1:52">
      <c r="A1365"/>
      <c r="B1365"/>
      <c r="C1365"/>
      <c r="D1365"/>
      <c r="E1365"/>
      <c r="F1365"/>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row>
    <row r="1366" spans="1:52">
      <c r="A1366"/>
      <c r="B1366"/>
      <c r="C1366"/>
      <c r="D1366"/>
      <c r="E1366"/>
      <c r="F1366"/>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row>
    <row r="1367" spans="1:52">
      <c r="A1367"/>
      <c r="B1367"/>
      <c r="C1367"/>
      <c r="D1367"/>
      <c r="E1367"/>
      <c r="F1367"/>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row>
    <row r="1368" spans="1:52">
      <c r="A1368"/>
      <c r="B1368"/>
      <c r="C1368"/>
      <c r="D1368"/>
      <c r="E1368"/>
      <c r="F136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row>
    <row r="1369" spans="1:52">
      <c r="A1369"/>
      <c r="B1369"/>
      <c r="C1369"/>
      <c r="D136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row>
    <row r="1370" spans="1:52">
      <c r="A1370"/>
      <c r="B1370"/>
      <c r="C1370"/>
      <c r="D1370"/>
      <c r="E1370"/>
      <c r="F1370"/>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row>
    <row r="1371" spans="1:52">
      <c r="A1371"/>
      <c r="B1371"/>
      <c r="C1371"/>
      <c r="D1371"/>
      <c r="E1371"/>
      <c r="F1371"/>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row>
    <row r="1372" spans="1:52">
      <c r="A1372"/>
      <c r="B1372"/>
      <c r="C1372"/>
      <c r="D1372"/>
      <c r="E1372"/>
      <c r="F1372"/>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row>
    <row r="1373" spans="1:52">
      <c r="A1373"/>
      <c r="B1373"/>
      <c r="C1373"/>
      <c r="D1373"/>
      <c r="E1373"/>
      <c r="F1373"/>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row>
    <row r="1374" spans="1:52">
      <c r="A1374"/>
      <c r="B1374"/>
      <c r="C1374"/>
      <c r="D1374"/>
      <c r="E1374"/>
      <c r="F1374"/>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row>
    <row r="1375" spans="1:52">
      <c r="A1375"/>
      <c r="B1375"/>
      <c r="C1375"/>
      <c r="D1375"/>
      <c r="E1375"/>
      <c r="F1375"/>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row>
    <row r="1376" spans="1:52">
      <c r="A1376"/>
      <c r="B1376"/>
      <c r="C1376"/>
      <c r="D1376"/>
      <c r="E1376"/>
      <c r="F1376"/>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row>
    <row r="1377" spans="1:52">
      <c r="A1377"/>
      <c r="B1377"/>
      <c r="C1377"/>
      <c r="D1377"/>
      <c r="E1377"/>
      <c r="F1377"/>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row>
    <row r="1378" spans="1:52">
      <c r="A1378"/>
      <c r="B1378"/>
      <c r="C1378"/>
      <c r="D1378"/>
      <c r="E1378"/>
      <c r="F137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row>
    <row r="1379" spans="1:52">
      <c r="A1379"/>
      <c r="B1379"/>
      <c r="C1379"/>
      <c r="D137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row>
    <row r="1380" spans="1:52">
      <c r="A1380"/>
      <c r="B1380"/>
      <c r="C1380"/>
      <c r="D1380"/>
      <c r="E1380"/>
      <c r="F1380"/>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row>
    <row r="1381" spans="1:52">
      <c r="A1381"/>
      <c r="B1381"/>
      <c r="C1381"/>
      <c r="D1381"/>
      <c r="E1381"/>
      <c r="F1381"/>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row>
    <row r="1382" spans="1:52">
      <c r="A1382"/>
      <c r="B1382"/>
      <c r="C1382"/>
      <c r="D1382"/>
      <c r="E1382"/>
      <c r="F1382"/>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row>
    <row r="1383" spans="1:52">
      <c r="A1383"/>
      <c r="B1383"/>
      <c r="C1383"/>
      <c r="D1383"/>
      <c r="E1383"/>
      <c r="F1383"/>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row>
    <row r="1384" spans="1:52">
      <c r="A1384"/>
      <c r="B1384"/>
      <c r="C1384"/>
      <c r="D1384"/>
      <c r="E1384"/>
      <c r="F1384"/>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row>
    <row r="1385" spans="1:52">
      <c r="A1385"/>
      <c r="B1385"/>
      <c r="C1385"/>
      <c r="D1385"/>
      <c r="E1385"/>
      <c r="F1385"/>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row>
    <row r="1386" spans="1:52">
      <c r="A1386"/>
      <c r="B1386"/>
      <c r="C1386"/>
      <c r="D1386"/>
      <c r="E1386"/>
      <c r="F1386"/>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row>
    <row r="1387" spans="1:52">
      <c r="A1387"/>
      <c r="B1387"/>
      <c r="C1387"/>
      <c r="D1387"/>
      <c r="E1387"/>
      <c r="F1387"/>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row>
    <row r="1388" spans="1:52">
      <c r="A1388"/>
      <c r="B1388"/>
      <c r="C1388"/>
      <c r="D1388"/>
      <c r="E1388"/>
      <c r="F138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row>
    <row r="1389" spans="1:52">
      <c r="A1389"/>
      <c r="B1389"/>
      <c r="C1389"/>
      <c r="D138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row>
    <row r="1390" spans="1:52">
      <c r="A1390"/>
      <c r="B1390"/>
      <c r="C1390"/>
      <c r="D1390"/>
      <c r="E1390"/>
      <c r="F1390"/>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row>
    <row r="1391" spans="1:52">
      <c r="A1391"/>
      <c r="B1391"/>
      <c r="C1391"/>
      <c r="D1391"/>
      <c r="E1391"/>
      <c r="F1391"/>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row>
    <row r="1392" spans="1:52">
      <c r="A1392"/>
      <c r="B1392"/>
      <c r="C1392"/>
      <c r="D1392"/>
      <c r="E1392"/>
      <c r="F1392"/>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row>
    <row r="1393" spans="1:52">
      <c r="A1393"/>
      <c r="B1393"/>
      <c r="C1393"/>
      <c r="D1393"/>
      <c r="E1393"/>
      <c r="F1393"/>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row>
    <row r="1394" spans="1:52">
      <c r="A1394"/>
      <c r="B1394"/>
      <c r="C1394"/>
      <c r="D1394"/>
      <c r="E1394"/>
      <c r="F1394"/>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row>
    <row r="1395" spans="1:52">
      <c r="A1395"/>
      <c r="B1395"/>
      <c r="C1395"/>
      <c r="D1395"/>
      <c r="E1395"/>
      <c r="F1395"/>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row>
    <row r="1396" spans="1:52">
      <c r="A1396"/>
      <c r="B1396"/>
      <c r="C1396"/>
      <c r="D1396"/>
      <c r="E1396"/>
      <c r="F1396"/>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row>
    <row r="1397" spans="1:52">
      <c r="A1397"/>
      <c r="B1397"/>
      <c r="C1397"/>
      <c r="D1397"/>
      <c r="E1397"/>
      <c r="F1397"/>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row>
    <row r="1398" spans="1:52">
      <c r="A1398"/>
      <c r="B1398"/>
      <c r="C1398"/>
      <c r="D1398"/>
      <c r="E1398"/>
      <c r="F139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row>
    <row r="1399" spans="1:52">
      <c r="A1399"/>
      <c r="B1399"/>
      <c r="C1399"/>
      <c r="D139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row>
    <row r="1400" spans="1:52">
      <c r="A1400"/>
      <c r="B1400"/>
      <c r="C1400"/>
      <c r="D1400"/>
      <c r="E1400"/>
      <c r="F1400"/>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row>
    <row r="1401" spans="1:52">
      <c r="A1401"/>
      <c r="B1401"/>
      <c r="C1401"/>
      <c r="D1401"/>
      <c r="E1401"/>
      <c r="F1401"/>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row>
    <row r="1402" spans="1:52">
      <c r="A1402"/>
      <c r="B1402"/>
      <c r="C1402"/>
      <c r="D1402"/>
      <c r="E1402"/>
      <c r="F1402"/>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row>
    <row r="1403" spans="1:52">
      <c r="A1403"/>
      <c r="B1403"/>
      <c r="C1403"/>
      <c r="D1403"/>
      <c r="E1403"/>
      <c r="F1403"/>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row>
    <row r="1404" spans="1:52">
      <c r="A1404"/>
      <c r="B1404"/>
      <c r="C1404"/>
      <c r="D1404"/>
      <c r="E1404"/>
      <c r="F1404"/>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row>
    <row r="1405" spans="1:52">
      <c r="A1405"/>
      <c r="B1405"/>
      <c r="C1405"/>
      <c r="D1405"/>
      <c r="E1405"/>
      <c r="F1405"/>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row>
    <row r="1406" spans="1:52">
      <c r="A1406"/>
      <c r="B1406"/>
      <c r="C1406"/>
      <c r="D1406"/>
      <c r="E1406"/>
      <c r="F1406"/>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row>
    <row r="1407" spans="1:52">
      <c r="A1407"/>
      <c r="B1407"/>
      <c r="C1407"/>
      <c r="D1407"/>
      <c r="E1407"/>
      <c r="F1407"/>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row>
    <row r="1408" spans="1:52">
      <c r="A1408"/>
      <c r="B1408"/>
      <c r="C1408"/>
      <c r="D1408"/>
      <c r="E1408"/>
      <c r="F140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row>
    <row r="1409" spans="1:52">
      <c r="A1409"/>
      <c r="B1409"/>
      <c r="C1409"/>
      <c r="D140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row>
    <row r="1410" spans="1:52">
      <c r="A1410"/>
      <c r="B1410"/>
      <c r="C1410"/>
      <c r="D1410"/>
      <c r="E1410"/>
      <c r="F1410"/>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row>
    <row r="1411" spans="1:52">
      <c r="A1411"/>
      <c r="B1411"/>
      <c r="C1411"/>
      <c r="D1411"/>
      <c r="E1411"/>
      <c r="F1411"/>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row>
    <row r="1412" spans="1:52">
      <c r="A1412"/>
      <c r="B1412"/>
      <c r="C1412"/>
      <c r="D1412"/>
      <c r="E1412"/>
      <c r="F1412"/>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row>
    <row r="1413" spans="1:52">
      <c r="A1413"/>
      <c r="B1413"/>
      <c r="C1413"/>
      <c r="D1413"/>
      <c r="E1413"/>
      <c r="F1413"/>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row>
    <row r="1414" spans="1:52">
      <c r="A1414"/>
      <c r="B1414"/>
      <c r="C1414"/>
      <c r="D1414"/>
      <c r="E1414"/>
      <c r="F1414"/>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row>
    <row r="1415" spans="1:52">
      <c r="A1415"/>
      <c r="B1415"/>
      <c r="C1415"/>
      <c r="D1415"/>
      <c r="E1415"/>
      <c r="F1415"/>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row>
    <row r="1416" spans="1:52">
      <c r="A1416"/>
      <c r="B1416"/>
      <c r="C1416"/>
      <c r="D1416"/>
      <c r="E1416"/>
      <c r="F1416"/>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row>
    <row r="1417" spans="1:52">
      <c r="A1417"/>
      <c r="B1417"/>
      <c r="C1417"/>
      <c r="D1417"/>
      <c r="E1417"/>
      <c r="F1417"/>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row>
    <row r="1418" spans="1:52">
      <c r="A1418"/>
      <c r="B1418"/>
      <c r="C1418"/>
      <c r="D1418"/>
      <c r="E1418"/>
      <c r="F141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row>
    <row r="1419" spans="1:52">
      <c r="A1419"/>
      <c r="B1419"/>
      <c r="C1419"/>
      <c r="D141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row>
    <row r="1420" spans="1:52">
      <c r="A1420"/>
      <c r="B1420"/>
      <c r="C1420"/>
      <c r="D1420"/>
      <c r="E1420"/>
      <c r="F1420"/>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row>
    <row r="1421" spans="1:52">
      <c r="A1421"/>
      <c r="B1421"/>
      <c r="C1421"/>
      <c r="D1421"/>
      <c r="E1421"/>
      <c r="F1421"/>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row>
    <row r="1422" spans="1:52">
      <c r="A1422"/>
      <c r="B1422"/>
      <c r="C1422"/>
      <c r="D1422"/>
      <c r="E1422"/>
      <c r="F1422"/>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row>
    <row r="1423" spans="1:52">
      <c r="A1423"/>
      <c r="B1423"/>
      <c r="C1423"/>
      <c r="D1423"/>
      <c r="E1423"/>
      <c r="F1423"/>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row>
    <row r="1424" spans="1:52">
      <c r="A1424"/>
      <c r="B1424"/>
      <c r="C1424"/>
      <c r="D1424"/>
      <c r="E1424"/>
      <c r="F1424"/>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row>
    <row r="1425" spans="1:52">
      <c r="A1425"/>
      <c r="B1425"/>
      <c r="C1425"/>
      <c r="D1425"/>
      <c r="E1425"/>
      <c r="F1425"/>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row>
    <row r="1426" spans="1:52">
      <c r="A1426"/>
      <c r="B1426"/>
      <c r="C1426"/>
      <c r="D1426"/>
      <c r="E1426"/>
      <c r="F1426"/>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row>
    <row r="1427" spans="1:52">
      <c r="A1427"/>
      <c r="B1427"/>
      <c r="C1427"/>
      <c r="D1427"/>
      <c r="E1427"/>
      <c r="F1427"/>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row>
    <row r="1428" spans="1:52">
      <c r="A1428"/>
      <c r="B1428"/>
      <c r="C1428"/>
      <c r="D1428"/>
      <c r="E1428"/>
      <c r="F142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row>
    <row r="1429" spans="1:52">
      <c r="A1429"/>
      <c r="B1429"/>
      <c r="C1429"/>
      <c r="D142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row>
    <row r="1430" spans="1:52">
      <c r="A1430"/>
      <c r="B1430"/>
      <c r="C1430"/>
      <c r="D1430"/>
      <c r="E1430"/>
      <c r="F1430"/>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row>
    <row r="1431" spans="1:52">
      <c r="A1431"/>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row>
    <row r="1432" spans="1:52">
      <c r="A1432"/>
      <c r="B1432"/>
      <c r="C1432"/>
      <c r="D1432"/>
      <c r="E1432"/>
      <c r="F1432"/>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row>
    <row r="1433" spans="1:52">
      <c r="A1433"/>
      <c r="B1433"/>
      <c r="C1433"/>
      <c r="D1433"/>
      <c r="E1433"/>
      <c r="F1433"/>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row>
    <row r="1434" spans="1:52">
      <c r="A1434"/>
      <c r="B1434"/>
      <c r="C1434"/>
      <c r="D1434"/>
      <c r="E1434"/>
      <c r="F1434"/>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row>
    <row r="1435" spans="1:52">
      <c r="A1435"/>
      <c r="B1435"/>
      <c r="C1435"/>
      <c r="D1435"/>
      <c r="E1435"/>
      <c r="F1435"/>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row>
    <row r="1436" spans="1:52">
      <c r="A1436"/>
      <c r="B1436"/>
      <c r="C1436"/>
      <c r="D1436"/>
      <c r="E1436"/>
      <c r="F1436"/>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row>
    <row r="1437" spans="1:52">
      <c r="A1437"/>
      <c r="B1437"/>
      <c r="C1437"/>
      <c r="D1437"/>
      <c r="E1437"/>
      <c r="F1437"/>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row>
    <row r="1438" spans="1:52">
      <c r="A1438"/>
      <c r="B1438"/>
      <c r="C1438"/>
      <c r="D1438"/>
      <c r="E1438"/>
      <c r="F143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row>
    <row r="1439" spans="1:52">
      <c r="A1439"/>
      <c r="B1439"/>
      <c r="C1439"/>
      <c r="D143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row>
    <row r="1440" spans="1:52">
      <c r="A1440"/>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row>
    <row r="1441" spans="1:52">
      <c r="A1441"/>
      <c r="B1441"/>
      <c r="C1441"/>
      <c r="D1441"/>
      <c r="E1441"/>
      <c r="F1441"/>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row>
    <row r="1442" spans="1:52">
      <c r="A1442"/>
      <c r="B1442"/>
      <c r="C1442"/>
      <c r="D1442"/>
      <c r="E1442"/>
      <c r="F1442"/>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row>
    <row r="1443" spans="1:52">
      <c r="A1443"/>
      <c r="B1443"/>
      <c r="C1443"/>
      <c r="D1443"/>
      <c r="E1443"/>
      <c r="F1443"/>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row>
    <row r="1444" spans="1:52">
      <c r="A1444"/>
      <c r="B1444"/>
      <c r="C1444"/>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row>
    <row r="1445" spans="1:52">
      <c r="A1445"/>
      <c r="B1445"/>
      <c r="C1445"/>
      <c r="D1445"/>
      <c r="E1445"/>
      <c r="F1445"/>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row>
    <row r="1446" spans="1:52">
      <c r="A1446"/>
      <c r="B1446"/>
      <c r="C1446"/>
      <c r="D1446"/>
      <c r="E1446"/>
      <c r="F1446"/>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row>
    <row r="1447" spans="1:52">
      <c r="A1447"/>
      <c r="B1447"/>
      <c r="C1447"/>
      <c r="D1447"/>
      <c r="E1447"/>
      <c r="F1447"/>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row>
    <row r="1448" spans="1:52">
      <c r="A1448"/>
      <c r="B1448"/>
      <c r="C1448"/>
      <c r="D1448"/>
      <c r="E1448"/>
      <c r="F144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row>
    <row r="1449" spans="1:52">
      <c r="A1449"/>
      <c r="B1449"/>
      <c r="C1449"/>
      <c r="D1449"/>
      <c r="E1449"/>
      <c r="F1449"/>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row>
    <row r="1450" spans="1:52">
      <c r="A1450"/>
      <c r="B1450"/>
      <c r="C1450"/>
      <c r="D1450"/>
      <c r="E1450"/>
      <c r="F1450"/>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row>
    <row r="1451" spans="1:52">
      <c r="A1451"/>
      <c r="B1451"/>
      <c r="C1451"/>
      <c r="D1451"/>
      <c r="E1451"/>
      <c r="F1451"/>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row>
    <row r="1452" spans="1:52">
      <c r="A1452"/>
      <c r="B1452"/>
      <c r="C1452"/>
      <c r="D1452"/>
      <c r="E1452"/>
      <c r="F1452"/>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row>
    <row r="1453" spans="1:52">
      <c r="A1453"/>
      <c r="B1453"/>
      <c r="C1453"/>
      <c r="D1453"/>
      <c r="E1453"/>
      <c r="F1453"/>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row>
    <row r="1454" spans="1:52">
      <c r="A1454"/>
      <c r="B1454"/>
      <c r="C1454"/>
      <c r="D1454"/>
      <c r="E1454"/>
      <c r="F1454"/>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row>
    <row r="1455" spans="1:52">
      <c r="A1455"/>
      <c r="B1455"/>
      <c r="C1455"/>
      <c r="D1455"/>
      <c r="E1455"/>
      <c r="F1455"/>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row>
    <row r="1456" spans="1:52">
      <c r="A1456"/>
      <c r="B1456"/>
      <c r="C1456"/>
      <c r="D1456"/>
      <c r="E1456"/>
      <c r="F1456"/>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row>
    <row r="1457" spans="1:52">
      <c r="A1457"/>
      <c r="B1457"/>
      <c r="C1457"/>
      <c r="D1457"/>
      <c r="E1457"/>
      <c r="F1457"/>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row>
    <row r="1458" spans="1:52">
      <c r="A1458"/>
      <c r="B1458"/>
      <c r="C1458"/>
      <c r="D1458"/>
      <c r="E1458"/>
      <c r="F145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row>
    <row r="1459" spans="1:52">
      <c r="A1459"/>
      <c r="B1459"/>
      <c r="C1459"/>
      <c r="D1459"/>
      <c r="E1459"/>
      <c r="F1459"/>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row>
    <row r="1460" spans="1:52">
      <c r="A1460"/>
      <c r="B1460"/>
      <c r="C1460"/>
      <c r="D1460"/>
      <c r="E1460"/>
      <c r="F1460"/>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row>
    <row r="1461" spans="1:52">
      <c r="A1461"/>
      <c r="B1461"/>
      <c r="C1461"/>
      <c r="D1461"/>
      <c r="E1461"/>
      <c r="F1461"/>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row>
    <row r="1462" spans="1:52">
      <c r="A1462"/>
      <c r="B1462"/>
      <c r="C1462"/>
      <c r="D1462"/>
      <c r="E1462"/>
      <c r="F1462"/>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row>
    <row r="1463" spans="1:52">
      <c r="A1463"/>
      <c r="B1463"/>
      <c r="C1463"/>
      <c r="D1463"/>
      <c r="E1463"/>
      <c r="F1463"/>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row>
    <row r="1464" spans="1:52">
      <c r="A1464"/>
      <c r="B1464"/>
      <c r="C1464"/>
      <c r="D1464"/>
      <c r="E1464"/>
      <c r="F1464"/>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row>
    <row r="1465" spans="1:52">
      <c r="A1465"/>
      <c r="B1465"/>
      <c r="C1465"/>
      <c r="D1465"/>
      <c r="E1465"/>
      <c r="F1465"/>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row>
    <row r="1466" spans="1:52">
      <c r="A1466"/>
      <c r="B1466"/>
      <c r="C1466"/>
      <c r="D1466"/>
      <c r="E1466"/>
      <c r="F1466"/>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row>
    <row r="1467" spans="1:52">
      <c r="A1467"/>
      <c r="B1467"/>
      <c r="C1467"/>
      <c r="D1467"/>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row>
    <row r="1468" spans="1:52">
      <c r="A1468"/>
      <c r="B1468"/>
      <c r="C1468"/>
      <c r="D1468"/>
      <c r="E1468"/>
      <c r="F146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row>
    <row r="1469" spans="1:52">
      <c r="A1469"/>
      <c r="B1469"/>
      <c r="C1469"/>
      <c r="D1469"/>
      <c r="E1469"/>
      <c r="F1469"/>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row>
    <row r="1470" spans="1:52">
      <c r="A1470"/>
      <c r="B1470"/>
      <c r="C1470"/>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row>
    <row r="1471" spans="1:52">
      <c r="A1471"/>
      <c r="B1471"/>
      <c r="C1471"/>
      <c r="D1471"/>
      <c r="E1471"/>
      <c r="F1471"/>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row>
    <row r="1472" spans="1:52">
      <c r="A1472"/>
      <c r="B1472"/>
      <c r="C1472"/>
      <c r="D1472"/>
      <c r="E1472"/>
      <c r="F1472"/>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row>
    <row r="1473" spans="1:52">
      <c r="A1473"/>
      <c r="B1473"/>
      <c r="C1473"/>
      <c r="D1473"/>
      <c r="E1473"/>
      <c r="F1473"/>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row>
    <row r="1474" spans="1:52">
      <c r="A1474"/>
      <c r="B1474"/>
      <c r="C1474"/>
      <c r="D1474"/>
      <c r="E1474"/>
      <c r="F1474"/>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row>
    <row r="1475" spans="1:52">
      <c r="A1475"/>
      <c r="B1475"/>
      <c r="C1475"/>
      <c r="D1475"/>
      <c r="E1475"/>
      <c r="F1475"/>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row>
    <row r="1476" spans="1:52">
      <c r="A1476"/>
      <c r="B1476"/>
      <c r="C1476"/>
      <c r="D1476"/>
      <c r="E1476"/>
      <c r="F1476"/>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row>
    <row r="1477" spans="1:52">
      <c r="A1477"/>
      <c r="B1477"/>
      <c r="C1477"/>
      <c r="D1477"/>
      <c r="E1477"/>
      <c r="F1477"/>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row>
    <row r="1478" spans="1:52">
      <c r="A1478"/>
      <c r="B1478"/>
      <c r="C1478"/>
      <c r="D1478"/>
      <c r="E1478"/>
      <c r="F147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row>
    <row r="1479" spans="1:52">
      <c r="A1479"/>
      <c r="B1479"/>
      <c r="C1479"/>
      <c r="D1479"/>
      <c r="E1479"/>
      <c r="F1479"/>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row>
    <row r="1480" spans="1:52">
      <c r="A1480"/>
      <c r="B1480"/>
      <c r="C1480"/>
      <c r="D1480"/>
      <c r="E1480"/>
      <c r="F1480"/>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row>
    <row r="1481" spans="1:52">
      <c r="A1481"/>
      <c r="B1481"/>
      <c r="C1481"/>
      <c r="D1481"/>
      <c r="E1481"/>
      <c r="F1481"/>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row>
    <row r="1482" spans="1:52">
      <c r="A1482"/>
      <c r="B1482"/>
      <c r="C1482"/>
      <c r="D1482"/>
      <c r="E1482"/>
      <c r="F1482"/>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row>
    <row r="1483" spans="1:52">
      <c r="A1483"/>
      <c r="B1483"/>
      <c r="C1483"/>
      <c r="D1483"/>
      <c r="E1483"/>
      <c r="F1483"/>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row>
    <row r="1484" spans="1:52">
      <c r="A1484"/>
      <c r="B1484"/>
      <c r="C1484"/>
      <c r="D1484"/>
      <c r="E1484"/>
      <c r="F1484"/>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row>
    <row r="1485" spans="1:52">
      <c r="A1485"/>
      <c r="B1485"/>
      <c r="C1485"/>
      <c r="D1485"/>
      <c r="E1485"/>
      <c r="F1485"/>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row>
    <row r="1486" spans="1:52">
      <c r="A1486"/>
      <c r="B1486"/>
      <c r="C1486"/>
      <c r="D1486"/>
      <c r="E1486"/>
      <c r="F1486"/>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row>
    <row r="1487" spans="1:52">
      <c r="A1487"/>
      <c r="B1487"/>
      <c r="C1487"/>
      <c r="D1487"/>
      <c r="E1487"/>
      <c r="F1487"/>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row>
    <row r="1488" spans="1:52">
      <c r="A1488"/>
      <c r="B1488"/>
      <c r="C1488"/>
      <c r="D1488"/>
      <c r="E1488"/>
      <c r="F148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row>
    <row r="1489" spans="1:52">
      <c r="A1489"/>
      <c r="B1489"/>
      <c r="C1489"/>
      <c r="D1489"/>
      <c r="E1489"/>
      <c r="F1489"/>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row>
    <row r="1490" spans="1:52">
      <c r="A1490"/>
      <c r="B1490"/>
      <c r="C1490"/>
      <c r="D1490"/>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row>
    <row r="1491" spans="1:52">
      <c r="A1491"/>
      <c r="B1491"/>
      <c r="C1491"/>
      <c r="D1491"/>
      <c r="E1491"/>
      <c r="F1491"/>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row>
    <row r="1492" spans="1:52">
      <c r="A1492"/>
      <c r="B1492"/>
      <c r="C1492"/>
      <c r="D1492"/>
      <c r="E1492"/>
      <c r="F1492"/>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row>
    <row r="1493" spans="1:52">
      <c r="A1493"/>
      <c r="B1493"/>
      <c r="C1493"/>
      <c r="D1493"/>
      <c r="E1493"/>
      <c r="F1493"/>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row>
    <row r="1494" spans="1:52">
      <c r="A1494"/>
      <c r="B1494"/>
      <c r="C1494"/>
      <c r="D1494"/>
      <c r="E1494"/>
      <c r="F1494"/>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row>
    <row r="1495" spans="1:52">
      <c r="A1495"/>
      <c r="B1495"/>
      <c r="C1495"/>
      <c r="D1495"/>
      <c r="E1495"/>
      <c r="F1495"/>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row>
    <row r="1496" spans="1:52">
      <c r="A1496"/>
      <c r="B1496"/>
      <c r="C1496"/>
      <c r="D1496"/>
      <c r="E1496"/>
      <c r="F1496"/>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row>
    <row r="1497" spans="1:52">
      <c r="A1497"/>
      <c r="B1497"/>
      <c r="C1497"/>
      <c r="D1497"/>
      <c r="E1497"/>
      <c r="F1497"/>
      <c r="G1497"/>
      <c r="H1497"/>
      <c r="I1497"/>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row>
    <row r="1498" spans="1:52">
      <c r="A1498"/>
      <c r="B1498"/>
      <c r="C1498"/>
      <c r="D1498"/>
      <c r="E1498"/>
      <c r="F1498"/>
      <c r="G1498"/>
      <c r="H1498"/>
      <c r="I1498"/>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row>
    <row r="1499" spans="1:52">
      <c r="A1499"/>
      <c r="B1499"/>
      <c r="C1499"/>
      <c r="D1499"/>
      <c r="E1499"/>
      <c r="F1499"/>
      <c r="G1499"/>
      <c r="H1499"/>
      <c r="I149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row>
    <row r="1500" spans="1:52">
      <c r="A1500"/>
      <c r="B1500"/>
      <c r="C1500"/>
      <c r="D1500"/>
      <c r="E1500"/>
      <c r="F1500"/>
      <c r="G1500"/>
      <c r="H1500"/>
      <c r="I1500"/>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row>
    <row r="1501" spans="1:52">
      <c r="A1501"/>
      <c r="B1501"/>
      <c r="C1501"/>
      <c r="D1501"/>
      <c r="E1501"/>
      <c r="F1501"/>
      <c r="G1501"/>
      <c r="H1501"/>
      <c r="I1501"/>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row>
    <row r="1502" spans="1:52">
      <c r="A1502"/>
      <c r="B1502"/>
      <c r="C1502"/>
      <c r="D1502"/>
      <c r="E1502"/>
      <c r="F1502"/>
      <c r="G1502"/>
      <c r="H1502"/>
      <c r="I1502"/>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row>
    <row r="1503" spans="1:52">
      <c r="A1503"/>
      <c r="B1503"/>
      <c r="C1503"/>
      <c r="D1503"/>
      <c r="E1503"/>
      <c r="F1503"/>
      <c r="G1503"/>
      <c r="H1503"/>
      <c r="I1503"/>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row>
    <row r="1504" spans="1:52">
      <c r="A1504"/>
      <c r="B1504"/>
      <c r="C1504"/>
      <c r="D1504"/>
      <c r="E1504"/>
      <c r="F1504"/>
      <c r="G1504"/>
      <c r="H1504"/>
      <c r="I1504"/>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row>
    <row r="1505" spans="1:52">
      <c r="A1505"/>
      <c r="B1505"/>
      <c r="C1505"/>
      <c r="D1505"/>
      <c r="E1505"/>
      <c r="F1505"/>
      <c r="G1505"/>
      <c r="H1505"/>
      <c r="I150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row>
    <row r="1506" spans="1:52">
      <c r="A1506"/>
      <c r="B1506"/>
      <c r="C1506"/>
      <c r="D1506"/>
      <c r="E1506"/>
      <c r="F1506"/>
      <c r="G1506"/>
      <c r="H1506"/>
      <c r="I1506"/>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row>
    <row r="1507" spans="1:52">
      <c r="A1507"/>
      <c r="B1507"/>
      <c r="C1507"/>
      <c r="D1507"/>
      <c r="E1507"/>
      <c r="F1507"/>
      <c r="G1507"/>
      <c r="H1507"/>
      <c r="I1507"/>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row>
    <row r="1508" spans="1:52">
      <c r="A1508"/>
      <c r="B1508"/>
      <c r="C1508"/>
      <c r="D1508"/>
      <c r="E1508"/>
      <c r="F1508"/>
      <c r="G1508"/>
      <c r="H1508"/>
      <c r="I1508"/>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row>
    <row r="1509" spans="1:52">
      <c r="A1509"/>
      <c r="B1509"/>
      <c r="C1509"/>
      <c r="D1509"/>
      <c r="E1509"/>
      <c r="F1509"/>
      <c r="G1509"/>
      <c r="H1509"/>
      <c r="I1509"/>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row>
    <row r="1510" spans="1:52">
      <c r="A1510"/>
      <c r="B1510"/>
      <c r="C1510"/>
      <c r="D1510"/>
      <c r="E1510"/>
      <c r="F1510"/>
      <c r="G1510"/>
      <c r="H1510"/>
      <c r="I1510"/>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row>
    <row r="1511" spans="1:52">
      <c r="A1511"/>
      <c r="B1511"/>
      <c r="C1511"/>
      <c r="D1511"/>
      <c r="E1511"/>
      <c r="F1511"/>
      <c r="G1511"/>
      <c r="H1511"/>
      <c r="I1511"/>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row>
    <row r="1512" spans="1:52">
      <c r="A1512"/>
      <c r="B1512"/>
      <c r="C1512"/>
      <c r="D1512"/>
      <c r="E1512"/>
      <c r="F1512"/>
      <c r="G1512"/>
      <c r="H1512"/>
      <c r="I1512"/>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row>
    <row r="1513" spans="1:52">
      <c r="A1513"/>
      <c r="B1513"/>
      <c r="C1513"/>
      <c r="D1513"/>
      <c r="E1513"/>
      <c r="F1513"/>
      <c r="G1513"/>
      <c r="H1513"/>
      <c r="I1513"/>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row>
    <row r="1514" spans="1:52">
      <c r="A1514"/>
      <c r="B1514"/>
      <c r="C1514"/>
      <c r="D1514"/>
      <c r="E1514"/>
      <c r="F1514"/>
      <c r="G1514"/>
      <c r="H1514"/>
      <c r="I1514"/>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row>
    <row r="1515" spans="1:52">
      <c r="A1515"/>
      <c r="B1515"/>
      <c r="C1515"/>
      <c r="D1515"/>
      <c r="E1515"/>
      <c r="F1515"/>
      <c r="G1515"/>
      <c r="H1515"/>
      <c r="I151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row>
    <row r="1516" spans="1:52">
      <c r="A1516"/>
      <c r="B1516"/>
      <c r="C1516"/>
      <c r="D1516"/>
      <c r="E1516"/>
      <c r="F1516"/>
      <c r="G1516"/>
      <c r="H1516"/>
      <c r="I1516"/>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row>
    <row r="1517" spans="1:52">
      <c r="A1517"/>
      <c r="B1517"/>
      <c r="C1517"/>
      <c r="D1517"/>
      <c r="E1517"/>
      <c r="F1517"/>
      <c r="G1517"/>
      <c r="H1517"/>
      <c r="I1517"/>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row>
    <row r="1518" spans="1:52">
      <c r="A1518"/>
      <c r="B1518"/>
      <c r="C1518"/>
      <c r="D1518"/>
      <c r="E1518"/>
      <c r="F1518"/>
      <c r="G1518"/>
      <c r="H1518"/>
      <c r="I1518"/>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row>
    <row r="1519" spans="1:52">
      <c r="A1519"/>
      <c r="B1519"/>
      <c r="C1519"/>
      <c r="D1519"/>
      <c r="E1519"/>
      <c r="F1519"/>
      <c r="G1519"/>
      <c r="H1519"/>
      <c r="I1519"/>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row>
    <row r="1520" spans="1:52">
      <c r="A1520"/>
      <c r="B1520"/>
      <c r="C1520"/>
      <c r="D1520"/>
      <c r="E1520"/>
      <c r="F1520"/>
      <c r="G1520"/>
      <c r="H1520"/>
      <c r="I1520"/>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row>
    <row r="1521" spans="1:52">
      <c r="A1521"/>
      <c r="B1521"/>
      <c r="C1521"/>
      <c r="D1521"/>
      <c r="E1521"/>
      <c r="F1521"/>
      <c r="G1521"/>
      <c r="H1521"/>
      <c r="I1521"/>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row>
    <row r="1522" spans="1:52">
      <c r="A1522"/>
      <c r="B1522"/>
      <c r="C1522"/>
      <c r="D1522"/>
      <c r="E1522"/>
      <c r="F1522"/>
      <c r="G1522"/>
      <c r="H1522"/>
      <c r="I1522"/>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row>
    <row r="1523" spans="1:52">
      <c r="A1523"/>
      <c r="B1523"/>
      <c r="C1523"/>
      <c r="D1523"/>
      <c r="E1523"/>
      <c r="F1523"/>
      <c r="G1523"/>
      <c r="H1523"/>
      <c r="I1523"/>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row>
    <row r="1524" spans="1:52">
      <c r="A1524"/>
      <c r="B1524"/>
      <c r="C1524"/>
      <c r="D1524"/>
      <c r="E1524"/>
      <c r="F1524"/>
      <c r="G1524"/>
      <c r="H1524"/>
      <c r="I1524"/>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row>
    <row r="1525" spans="1:52">
      <c r="A1525"/>
      <c r="B1525"/>
      <c r="C1525"/>
      <c r="D1525"/>
      <c r="E1525"/>
      <c r="F1525"/>
      <c r="G1525"/>
      <c r="H1525"/>
      <c r="I15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row>
    <row r="1526" spans="1:52">
      <c r="A1526"/>
      <c r="B1526"/>
      <c r="C1526"/>
      <c r="D1526"/>
      <c r="E1526"/>
      <c r="F1526"/>
      <c r="G1526"/>
      <c r="H1526"/>
      <c r="I1526"/>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row>
    <row r="1527" spans="1:52">
      <c r="A1527"/>
      <c r="B1527"/>
      <c r="C1527"/>
      <c r="D1527"/>
      <c r="E1527"/>
      <c r="F1527"/>
      <c r="G1527"/>
      <c r="H1527"/>
      <c r="I1527"/>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row>
    <row r="1528" spans="1:52">
      <c r="A1528"/>
      <c r="B1528"/>
      <c r="C1528"/>
      <c r="D1528"/>
      <c r="E1528"/>
      <c r="F1528"/>
      <c r="G1528"/>
      <c r="H1528"/>
      <c r="I1528"/>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row>
    <row r="1529" spans="1:52">
      <c r="A1529"/>
      <c r="B1529"/>
      <c r="C1529"/>
      <c r="D1529"/>
      <c r="E1529"/>
      <c r="F1529"/>
      <c r="G1529"/>
      <c r="H1529"/>
      <c r="I1529"/>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row>
    <row r="1530" spans="1:52">
      <c r="A1530"/>
      <c r="B1530"/>
      <c r="C1530"/>
      <c r="D1530"/>
      <c r="E1530"/>
      <c r="F1530"/>
      <c r="G1530"/>
      <c r="H1530"/>
      <c r="I1530"/>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row>
    <row r="1531" spans="1:52">
      <c r="A1531"/>
      <c r="B1531"/>
      <c r="C1531"/>
      <c r="D1531"/>
      <c r="E1531"/>
      <c r="F1531"/>
      <c r="G1531"/>
      <c r="H1531"/>
      <c r="I1531"/>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row>
    <row r="1532" spans="1:52">
      <c r="A1532"/>
      <c r="B1532"/>
      <c r="C1532"/>
      <c r="D1532"/>
      <c r="E1532"/>
      <c r="F1532"/>
      <c r="G1532"/>
      <c r="H1532"/>
      <c r="I1532"/>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row>
    <row r="1533" spans="1:52">
      <c r="A1533"/>
      <c r="B1533"/>
      <c r="C1533"/>
      <c r="D1533"/>
      <c r="E1533"/>
      <c r="F1533"/>
      <c r="G1533"/>
      <c r="H1533"/>
      <c r="I1533"/>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row>
    <row r="1534" spans="1:52">
      <c r="A1534"/>
      <c r="B1534"/>
      <c r="C1534"/>
      <c r="D1534"/>
      <c r="E1534"/>
      <c r="F1534"/>
      <c r="G1534"/>
      <c r="H1534"/>
      <c r="I1534"/>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row>
    <row r="1535" spans="1:52">
      <c r="A1535"/>
      <c r="B1535"/>
      <c r="C1535"/>
      <c r="D1535"/>
      <c r="E1535"/>
      <c r="F1535"/>
      <c r="G1535"/>
      <c r="H1535"/>
      <c r="I153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row>
    <row r="1536" spans="1:52">
      <c r="A1536"/>
      <c r="B1536"/>
      <c r="C1536"/>
      <c r="D1536"/>
      <c r="E1536"/>
      <c r="F1536"/>
      <c r="G1536"/>
      <c r="H1536"/>
      <c r="I1536"/>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row>
    <row r="1537" spans="1:52">
      <c r="A1537"/>
      <c r="B1537"/>
      <c r="C1537"/>
      <c r="D1537"/>
      <c r="E1537"/>
      <c r="F1537"/>
      <c r="G1537"/>
      <c r="H1537"/>
      <c r="I1537"/>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row>
    <row r="1538" spans="1:52">
      <c r="A1538"/>
      <c r="B1538"/>
      <c r="C1538"/>
      <c r="D1538"/>
      <c r="E1538"/>
      <c r="F1538"/>
      <c r="G1538"/>
      <c r="H1538"/>
      <c r="I1538"/>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row>
    <row r="1539" spans="1:52">
      <c r="A1539"/>
      <c r="B1539"/>
      <c r="C1539"/>
      <c r="D1539"/>
      <c r="E1539"/>
      <c r="F1539"/>
      <c r="G1539"/>
      <c r="H1539"/>
      <c r="I1539"/>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row>
    <row r="1540" spans="1:52">
      <c r="A1540"/>
      <c r="B1540"/>
      <c r="C1540"/>
      <c r="D1540"/>
      <c r="E1540"/>
      <c r="F1540"/>
      <c r="G1540"/>
      <c r="H1540"/>
      <c r="I1540"/>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row>
    <row r="1541" spans="1:52">
      <c r="A1541"/>
      <c r="B1541"/>
      <c r="C1541"/>
      <c r="D1541"/>
      <c r="E1541"/>
      <c r="F1541"/>
      <c r="G1541"/>
      <c r="H1541"/>
      <c r="I1541"/>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row>
    <row r="1542" spans="1:52">
      <c r="A1542"/>
      <c r="B1542"/>
      <c r="C1542"/>
      <c r="D1542"/>
      <c r="E1542"/>
      <c r="F1542"/>
      <c r="G1542"/>
      <c r="H1542"/>
      <c r="I1542"/>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row>
    <row r="1543" spans="1:52">
      <c r="A1543"/>
      <c r="B1543"/>
      <c r="C1543"/>
      <c r="D1543"/>
      <c r="E1543"/>
      <c r="F1543"/>
      <c r="G1543"/>
      <c r="H1543"/>
      <c r="I1543"/>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row>
    <row r="1544" spans="1:52">
      <c r="A1544"/>
      <c r="B1544"/>
      <c r="C1544"/>
      <c r="D1544"/>
      <c r="E1544"/>
      <c r="F1544"/>
      <c r="G1544"/>
      <c r="H1544"/>
      <c r="I1544"/>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row>
    <row r="1545" spans="1:52">
      <c r="A1545"/>
      <c r="B1545"/>
      <c r="C1545"/>
      <c r="D1545"/>
      <c r="E1545"/>
      <c r="F1545"/>
      <c r="G1545"/>
      <c r="H1545"/>
      <c r="I154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row>
    <row r="1546" spans="1:52">
      <c r="A1546"/>
      <c r="B1546"/>
      <c r="C1546"/>
      <c r="D1546"/>
      <c r="E1546"/>
      <c r="F1546"/>
      <c r="G1546"/>
      <c r="H1546"/>
      <c r="I1546"/>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row>
    <row r="1547" spans="1:52">
      <c r="A1547"/>
      <c r="B1547"/>
      <c r="C1547"/>
      <c r="D1547"/>
      <c r="E1547"/>
      <c r="F1547"/>
      <c r="G1547"/>
      <c r="H1547"/>
      <c r="I1547"/>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row>
    <row r="1548" spans="1:52">
      <c r="A1548"/>
      <c r="B1548"/>
      <c r="C1548"/>
      <c r="D1548"/>
      <c r="E1548"/>
      <c r="F1548"/>
      <c r="G1548"/>
      <c r="H1548"/>
      <c r="I1548"/>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row>
    <row r="1549" spans="1:52">
      <c r="A1549"/>
      <c r="B1549"/>
      <c r="C1549"/>
      <c r="D1549"/>
      <c r="E1549"/>
      <c r="F1549"/>
      <c r="G1549"/>
      <c r="H1549"/>
      <c r="I1549"/>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row>
    <row r="1550" spans="1:52">
      <c r="A1550"/>
      <c r="B1550"/>
      <c r="C1550"/>
      <c r="D1550"/>
      <c r="E1550"/>
      <c r="F1550"/>
      <c r="G1550"/>
      <c r="H1550"/>
      <c r="I1550"/>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row>
    <row r="1551" spans="1:52">
      <c r="A1551"/>
      <c r="B1551"/>
      <c r="C1551"/>
      <c r="D1551"/>
      <c r="E1551"/>
      <c r="F1551"/>
      <c r="G1551"/>
      <c r="H1551"/>
      <c r="I1551"/>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row>
    <row r="1552" spans="1:52">
      <c r="A1552"/>
      <c r="B1552"/>
      <c r="C1552"/>
      <c r="D1552"/>
      <c r="E1552"/>
      <c r="F1552"/>
      <c r="G1552"/>
      <c r="H1552"/>
      <c r="I1552"/>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row>
    <row r="1553" spans="1:52">
      <c r="A1553"/>
      <c r="B1553"/>
      <c r="C1553"/>
      <c r="D1553"/>
      <c r="E1553"/>
      <c r="F1553"/>
      <c r="G1553"/>
      <c r="H1553"/>
      <c r="I1553"/>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row>
    <row r="1554" spans="1:52">
      <c r="A1554"/>
      <c r="B1554"/>
      <c r="C1554"/>
      <c r="D1554"/>
      <c r="E1554"/>
      <c r="F1554"/>
      <c r="G1554"/>
      <c r="H1554"/>
      <c r="I1554"/>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row>
    <row r="1555" spans="1:52">
      <c r="A1555"/>
      <c r="B1555"/>
      <c r="C1555"/>
      <c r="D1555"/>
      <c r="E1555"/>
      <c r="F1555"/>
      <c r="G1555"/>
      <c r="H1555"/>
      <c r="I155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row>
    <row r="1556" spans="1:52">
      <c r="A1556"/>
      <c r="B1556"/>
      <c r="C1556"/>
      <c r="D1556"/>
      <c r="E1556"/>
      <c r="F1556"/>
      <c r="G1556"/>
      <c r="H1556"/>
      <c r="I1556"/>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row>
    <row r="1557" spans="1:52">
      <c r="A1557"/>
      <c r="B1557"/>
      <c r="C1557"/>
      <c r="D1557"/>
      <c r="E1557"/>
      <c r="F1557"/>
      <c r="G1557"/>
      <c r="H1557"/>
      <c r="I1557"/>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row>
    <row r="1558" spans="1:52">
      <c r="A1558"/>
      <c r="B1558"/>
      <c r="C1558"/>
      <c r="D1558"/>
      <c r="E1558"/>
      <c r="F1558"/>
      <c r="G1558"/>
      <c r="H1558"/>
      <c r="I1558"/>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row>
    <row r="1559" spans="1:52">
      <c r="A1559"/>
      <c r="B1559"/>
      <c r="C1559"/>
      <c r="D1559"/>
      <c r="E1559"/>
      <c r="F1559"/>
      <c r="G1559"/>
      <c r="H1559"/>
      <c r="I1559"/>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row>
    <row r="1560" spans="1:52">
      <c r="A1560"/>
      <c r="B1560"/>
      <c r="C1560"/>
      <c r="D1560"/>
      <c r="E1560"/>
      <c r="F1560"/>
      <c r="G1560"/>
      <c r="H1560"/>
      <c r="I1560"/>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row>
    <row r="1561" spans="1:52">
      <c r="A1561"/>
      <c r="B1561"/>
      <c r="C1561"/>
      <c r="D1561"/>
      <c r="E1561"/>
      <c r="F1561"/>
      <c r="G1561"/>
      <c r="H1561"/>
      <c r="I1561"/>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row>
    <row r="1562" spans="1:52">
      <c r="A1562"/>
      <c r="B1562"/>
      <c r="C1562"/>
      <c r="D1562"/>
      <c r="E1562"/>
      <c r="F1562"/>
      <c r="G1562"/>
      <c r="H1562"/>
      <c r="I1562"/>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row>
    <row r="1563" spans="1:52">
      <c r="A1563"/>
      <c r="B1563"/>
      <c r="C1563"/>
      <c r="D1563"/>
      <c r="E1563"/>
      <c r="F1563"/>
      <c r="G1563"/>
      <c r="H1563"/>
      <c r="I1563"/>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row>
    <row r="1564" spans="1:52">
      <c r="A1564"/>
      <c r="B1564"/>
      <c r="C1564"/>
      <c r="D1564"/>
      <c r="E1564"/>
      <c r="F1564"/>
      <c r="G1564"/>
      <c r="H1564"/>
      <c r="I1564"/>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row>
    <row r="1565" spans="1:52">
      <c r="A1565"/>
      <c r="B1565"/>
      <c r="C1565"/>
      <c r="D1565"/>
      <c r="E1565"/>
      <c r="F1565"/>
      <c r="G1565"/>
      <c r="H1565"/>
      <c r="I156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row>
    <row r="1566" spans="1:52">
      <c r="A1566"/>
      <c r="B1566"/>
      <c r="C1566"/>
      <c r="D1566"/>
      <c r="E1566"/>
      <c r="F1566"/>
      <c r="G1566"/>
      <c r="H1566"/>
      <c r="I1566"/>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row>
    <row r="1567" spans="1:52">
      <c r="A1567"/>
      <c r="B1567"/>
      <c r="C1567"/>
      <c r="D1567"/>
      <c r="E1567"/>
      <c r="F1567"/>
      <c r="G1567"/>
      <c r="H1567"/>
      <c r="I1567"/>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row>
    <row r="1568" spans="1:52">
      <c r="A1568"/>
      <c r="B1568"/>
      <c r="C1568"/>
      <c r="D1568"/>
      <c r="E1568"/>
      <c r="F1568"/>
      <c r="G1568"/>
      <c r="H1568"/>
      <c r="I1568"/>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row>
    <row r="1569" spans="1:52">
      <c r="A1569"/>
      <c r="B1569"/>
      <c r="C1569"/>
      <c r="D1569"/>
      <c r="E1569"/>
      <c r="F1569"/>
      <c r="G1569"/>
      <c r="H1569"/>
      <c r="I1569"/>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row>
    <row r="1570" spans="1:52">
      <c r="A1570"/>
      <c r="B1570"/>
      <c r="C1570"/>
      <c r="D1570"/>
      <c r="E1570"/>
      <c r="F1570"/>
      <c r="G1570"/>
      <c r="H1570"/>
      <c r="I1570"/>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row>
    <row r="1571" spans="1:52">
      <c r="A1571"/>
      <c r="B1571"/>
      <c r="C1571"/>
      <c r="D1571"/>
      <c r="E1571"/>
      <c r="F1571"/>
      <c r="G1571"/>
      <c r="H1571"/>
      <c r="I1571"/>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row>
    <row r="1572" spans="1:52">
      <c r="A1572"/>
      <c r="B1572"/>
      <c r="C1572"/>
      <c r="D1572"/>
      <c r="E1572"/>
      <c r="F1572"/>
      <c r="G1572"/>
      <c r="H1572"/>
      <c r="I1572"/>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row>
    <row r="1573" spans="1:52">
      <c r="A1573"/>
      <c r="B1573"/>
      <c r="C1573"/>
      <c r="D1573"/>
      <c r="E1573"/>
      <c r="F1573"/>
      <c r="G1573"/>
      <c r="H1573"/>
      <c r="I1573"/>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row>
    <row r="1574" spans="1:52">
      <c r="A1574"/>
      <c r="B1574"/>
      <c r="C1574"/>
      <c r="D1574"/>
      <c r="E1574"/>
      <c r="F1574"/>
      <c r="G1574"/>
      <c r="H1574"/>
      <c r="I1574"/>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row>
    <row r="1575" spans="1:52">
      <c r="A1575"/>
      <c r="B1575"/>
      <c r="C1575"/>
      <c r="D1575"/>
      <c r="E1575"/>
      <c r="F1575"/>
      <c r="G1575"/>
      <c r="H1575"/>
      <c r="I157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row>
    <row r="1576" spans="1:52">
      <c r="A1576"/>
      <c r="B1576"/>
      <c r="C1576"/>
      <c r="D1576"/>
      <c r="E1576"/>
      <c r="F1576"/>
      <c r="G1576"/>
      <c r="H1576"/>
      <c r="I1576"/>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row>
    <row r="1577" spans="1:52">
      <c r="A1577"/>
      <c r="B1577"/>
      <c r="C1577"/>
      <c r="D1577"/>
      <c r="E1577"/>
      <c r="F1577"/>
      <c r="G1577"/>
      <c r="H1577"/>
      <c r="I1577"/>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row>
    <row r="1578" spans="1:52">
      <c r="A1578"/>
      <c r="B1578"/>
      <c r="C1578"/>
      <c r="D1578"/>
      <c r="E1578"/>
      <c r="F1578"/>
      <c r="G1578"/>
      <c r="H1578"/>
      <c r="I1578"/>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row>
    <row r="1579" spans="1:52">
      <c r="A1579"/>
      <c r="B1579"/>
      <c r="C1579"/>
      <c r="D1579"/>
      <c r="E1579"/>
      <c r="F1579"/>
      <c r="G1579"/>
      <c r="H1579"/>
      <c r="I1579"/>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row>
    <row r="1580" spans="1:52">
      <c r="A1580"/>
      <c r="B1580"/>
      <c r="C1580"/>
      <c r="D1580"/>
      <c r="E1580"/>
      <c r="F1580"/>
      <c r="G1580"/>
      <c r="H1580"/>
      <c r="I1580"/>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row>
    <row r="1581" spans="1:52">
      <c r="A1581"/>
      <c r="B1581"/>
      <c r="C1581"/>
      <c r="D1581"/>
      <c r="E1581"/>
      <c r="F1581"/>
      <c r="G1581"/>
      <c r="H1581"/>
      <c r="I1581"/>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row>
    <row r="1582" spans="1:52">
      <c r="A1582"/>
      <c r="B1582"/>
      <c r="C1582"/>
      <c r="D1582"/>
      <c r="E1582"/>
      <c r="F1582"/>
      <c r="G1582"/>
      <c r="H1582"/>
      <c r="I1582"/>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row>
    <row r="1583" spans="1:52">
      <c r="A1583"/>
      <c r="B1583"/>
      <c r="C1583"/>
      <c r="D1583"/>
      <c r="E1583"/>
      <c r="F1583"/>
      <c r="G1583"/>
      <c r="H1583"/>
      <c r="I1583"/>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row>
    <row r="1584" spans="1:52">
      <c r="A1584"/>
      <c r="B1584"/>
      <c r="C1584"/>
      <c r="D1584"/>
      <c r="E1584"/>
      <c r="F1584"/>
      <c r="G1584"/>
      <c r="H1584"/>
      <c r="I1584"/>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row>
    <row r="1585" spans="1:52">
      <c r="A1585"/>
      <c r="B1585"/>
      <c r="C1585"/>
      <c r="D1585"/>
      <c r="E1585"/>
      <c r="F1585"/>
      <c r="G1585"/>
      <c r="H1585"/>
      <c r="I158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row>
    <row r="1586" spans="1:52">
      <c r="A1586"/>
      <c r="B1586"/>
      <c r="C1586"/>
      <c r="D1586"/>
      <c r="E1586"/>
      <c r="F1586"/>
      <c r="G1586"/>
      <c r="H1586"/>
      <c r="I1586"/>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row>
    <row r="1587" spans="1:52">
      <c r="A1587"/>
      <c r="B1587"/>
      <c r="C1587"/>
      <c r="D1587"/>
      <c r="E1587"/>
      <c r="F1587"/>
      <c r="G1587"/>
      <c r="H1587"/>
      <c r="I1587"/>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row>
    <row r="1588" spans="1:52">
      <c r="A1588"/>
      <c r="B1588"/>
      <c r="C1588"/>
      <c r="D1588"/>
      <c r="E1588"/>
      <c r="F1588"/>
      <c r="G1588"/>
      <c r="H1588"/>
      <c r="I1588"/>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row>
    <row r="1589" spans="1:52">
      <c r="A1589"/>
      <c r="B1589"/>
      <c r="C1589"/>
      <c r="D1589"/>
      <c r="E1589"/>
      <c r="F1589"/>
      <c r="G1589"/>
      <c r="H1589"/>
      <c r="I1589"/>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row>
    <row r="1590" spans="1:52">
      <c r="A1590"/>
      <c r="B1590"/>
      <c r="C1590"/>
      <c r="D1590"/>
      <c r="E1590"/>
      <c r="F1590"/>
      <c r="G1590"/>
      <c r="H1590"/>
      <c r="I1590"/>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row>
    <row r="1591" spans="1:52">
      <c r="A1591"/>
      <c r="B1591"/>
      <c r="C1591"/>
      <c r="D1591"/>
      <c r="E1591"/>
      <c r="F1591"/>
      <c r="G1591"/>
      <c r="H1591"/>
      <c r="I1591"/>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row>
    <row r="1592" spans="1:52">
      <c r="A1592"/>
      <c r="B1592"/>
      <c r="C1592"/>
      <c r="D1592"/>
      <c r="E1592"/>
      <c r="F1592"/>
      <c r="G1592"/>
      <c r="H1592"/>
      <c r="I1592"/>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row>
    <row r="1593" spans="1:52">
      <c r="A1593"/>
      <c r="B1593"/>
      <c r="C1593"/>
      <c r="D1593"/>
      <c r="E1593"/>
      <c r="F1593"/>
      <c r="G1593"/>
      <c r="H1593"/>
      <c r="I1593"/>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row>
    <row r="1594" spans="1:52">
      <c r="A1594"/>
      <c r="B1594"/>
      <c r="C1594"/>
      <c r="D1594"/>
      <c r="E1594"/>
      <c r="F1594"/>
      <c r="G1594"/>
      <c r="H1594"/>
      <c r="I1594"/>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row>
    <row r="1595" spans="1:52">
      <c r="A1595"/>
      <c r="B1595"/>
      <c r="C1595"/>
      <c r="D1595"/>
      <c r="E1595"/>
      <c r="F1595"/>
      <c r="G1595"/>
      <c r="H1595"/>
      <c r="I159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row>
    <row r="1596" spans="1:52">
      <c r="A1596"/>
      <c r="B1596"/>
      <c r="C1596"/>
      <c r="D1596"/>
      <c r="E1596"/>
      <c r="F1596"/>
      <c r="G1596"/>
      <c r="H1596"/>
      <c r="I1596"/>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row>
    <row r="1597" spans="1:52">
      <c r="A1597"/>
      <c r="B1597"/>
      <c r="C1597"/>
      <c r="D1597"/>
      <c r="E1597"/>
      <c r="F1597"/>
      <c r="G1597"/>
      <c r="H1597"/>
      <c r="I1597"/>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row>
    <row r="1598" spans="1:52">
      <c r="A1598"/>
      <c r="B1598"/>
      <c r="C1598"/>
      <c r="D1598"/>
      <c r="E1598"/>
      <c r="F1598"/>
      <c r="G1598"/>
      <c r="H1598"/>
      <c r="I1598"/>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row>
    <row r="1599" spans="1:52">
      <c r="A1599"/>
      <c r="B1599"/>
      <c r="C1599"/>
      <c r="D1599"/>
      <c r="E1599"/>
      <c r="F1599"/>
      <c r="G1599"/>
      <c r="H1599"/>
      <c r="I1599"/>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row>
    <row r="1600" spans="1:52">
      <c r="A1600"/>
      <c r="B1600"/>
      <c r="C1600"/>
      <c r="D1600"/>
      <c r="E1600"/>
      <c r="F1600"/>
      <c r="G1600"/>
      <c r="H1600"/>
      <c r="I1600"/>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row>
    <row r="1601" spans="1:52">
      <c r="A1601"/>
      <c r="B1601"/>
      <c r="C1601"/>
      <c r="D1601"/>
      <c r="E1601"/>
      <c r="F1601"/>
      <c r="G1601"/>
      <c r="H1601"/>
      <c r="I1601"/>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row>
    <row r="1602" spans="1:52">
      <c r="A1602"/>
      <c r="B1602"/>
      <c r="C1602"/>
      <c r="D1602"/>
      <c r="E1602"/>
      <c r="F1602"/>
      <c r="G1602"/>
      <c r="H1602"/>
      <c r="I1602"/>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row>
    <row r="1603" spans="1:52">
      <c r="A1603"/>
      <c r="B1603"/>
      <c r="C1603"/>
      <c r="D1603"/>
      <c r="E1603"/>
      <c r="F1603"/>
      <c r="G1603"/>
      <c r="H1603"/>
      <c r="I1603"/>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row>
    <row r="1604" spans="1:52">
      <c r="A1604"/>
      <c r="B1604"/>
      <c r="C1604"/>
      <c r="D1604"/>
      <c r="E1604"/>
      <c r="F1604"/>
      <c r="G1604"/>
      <c r="H1604"/>
      <c r="I1604"/>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row>
    <row r="1605" spans="1:52">
      <c r="A1605"/>
      <c r="B1605"/>
      <c r="C1605"/>
      <c r="D1605"/>
      <c r="E1605"/>
      <c r="F1605"/>
      <c r="G1605"/>
      <c r="H1605"/>
      <c r="I160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row>
    <row r="1606" spans="1:52">
      <c r="A1606"/>
      <c r="B1606"/>
      <c r="C1606"/>
      <c r="D1606"/>
      <c r="E1606"/>
      <c r="F1606"/>
      <c r="G1606"/>
      <c r="H1606"/>
      <c r="I1606"/>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row>
    <row r="1607" spans="1:52">
      <c r="A1607"/>
      <c r="B1607"/>
      <c r="C1607"/>
      <c r="D1607"/>
      <c r="E1607"/>
      <c r="F1607"/>
      <c r="G1607"/>
      <c r="H1607"/>
      <c r="I1607"/>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row>
    <row r="1608" spans="1:52">
      <c r="A1608"/>
      <c r="B1608"/>
      <c r="C1608"/>
      <c r="D1608"/>
      <c r="E1608"/>
      <c r="F1608"/>
      <c r="G1608"/>
      <c r="H1608"/>
      <c r="I1608"/>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row>
    <row r="1609" spans="1:52">
      <c r="A1609"/>
      <c r="B1609"/>
      <c r="C1609"/>
      <c r="D1609"/>
      <c r="E1609"/>
      <c r="F1609"/>
      <c r="G1609"/>
      <c r="H1609"/>
      <c r="I1609"/>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row>
    <row r="1610" spans="1:52">
      <c r="A1610"/>
      <c r="B1610"/>
      <c r="C1610"/>
      <c r="D1610"/>
      <c r="E1610"/>
      <c r="F1610"/>
      <c r="G1610"/>
      <c r="H1610"/>
      <c r="I1610"/>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row>
    <row r="1611" spans="1:52">
      <c r="A1611"/>
      <c r="B1611"/>
      <c r="C1611"/>
      <c r="D1611"/>
      <c r="E1611"/>
      <c r="F1611"/>
      <c r="G1611"/>
      <c r="H1611"/>
      <c r="I1611"/>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row>
    <row r="1612" spans="1:52">
      <c r="A1612"/>
      <c r="B1612"/>
      <c r="C1612"/>
      <c r="D1612"/>
      <c r="E1612"/>
      <c r="F1612"/>
      <c r="G1612"/>
      <c r="H1612"/>
      <c r="I1612"/>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row>
    <row r="1613" spans="1:52">
      <c r="A1613"/>
      <c r="B1613"/>
      <c r="C1613"/>
      <c r="D1613"/>
      <c r="E1613"/>
      <c r="F1613"/>
      <c r="G1613"/>
      <c r="H1613"/>
      <c r="I1613"/>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row>
    <row r="1614" spans="1:52">
      <c r="A1614"/>
      <c r="B1614"/>
      <c r="C1614"/>
      <c r="D1614"/>
      <c r="E1614"/>
      <c r="F1614"/>
      <c r="G1614"/>
      <c r="H1614"/>
      <c r="I1614"/>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row>
    <row r="1615" spans="1:52">
      <c r="A1615"/>
      <c r="B1615"/>
      <c r="C1615"/>
      <c r="D1615"/>
      <c r="E1615"/>
      <c r="F1615"/>
      <c r="G1615"/>
      <c r="H1615"/>
      <c r="I161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row>
    <row r="1616" spans="1:52">
      <c r="A1616"/>
      <c r="B1616"/>
      <c r="C1616"/>
      <c r="D1616"/>
      <c r="E1616"/>
      <c r="F1616"/>
      <c r="G1616"/>
      <c r="H1616"/>
      <c r="I1616"/>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row>
    <row r="1617" spans="1:52">
      <c r="A1617"/>
      <c r="B1617"/>
      <c r="C1617"/>
      <c r="D1617"/>
      <c r="E1617"/>
      <c r="F1617"/>
      <c r="G1617"/>
      <c r="H1617"/>
      <c r="I1617"/>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row>
    <row r="1618" spans="1:52">
      <c r="A1618"/>
      <c r="B1618"/>
      <c r="C1618"/>
      <c r="D1618"/>
      <c r="E1618"/>
      <c r="F1618"/>
      <c r="G1618"/>
      <c r="H1618"/>
      <c r="I1618"/>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row>
    <row r="1619" spans="1:52">
      <c r="A1619"/>
      <c r="B1619"/>
      <c r="C1619"/>
      <c r="D1619"/>
      <c r="E1619"/>
      <c r="F1619"/>
      <c r="G1619"/>
      <c r="H1619"/>
      <c r="I1619"/>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row>
    <row r="1620" spans="1:52">
      <c r="A1620"/>
      <c r="B1620"/>
      <c r="C1620"/>
      <c r="D1620"/>
      <c r="E1620"/>
      <c r="F1620"/>
      <c r="G1620"/>
      <c r="H1620"/>
      <c r="I1620"/>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row>
    <row r="1621" spans="1:52">
      <c r="A1621"/>
      <c r="B1621"/>
      <c r="C1621"/>
      <c r="D1621"/>
      <c r="E1621"/>
      <c r="F1621"/>
      <c r="G1621"/>
      <c r="H1621"/>
      <c r="I1621"/>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row>
    <row r="1622" spans="1:52">
      <c r="A1622"/>
      <c r="B1622"/>
      <c r="C1622"/>
      <c r="D1622"/>
      <c r="E1622"/>
      <c r="F1622"/>
      <c r="G1622"/>
      <c r="H1622"/>
      <c r="I1622"/>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row>
    <row r="1623" spans="1:52">
      <c r="A1623"/>
      <c r="B1623"/>
      <c r="C1623"/>
      <c r="D1623"/>
      <c r="E1623"/>
      <c r="F1623"/>
      <c r="G1623"/>
      <c r="H1623"/>
      <c r="I1623"/>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row>
    <row r="1624" spans="1:52">
      <c r="A1624"/>
      <c r="B1624"/>
      <c r="C1624"/>
      <c r="D1624"/>
      <c r="E1624"/>
      <c r="F1624"/>
      <c r="G1624"/>
      <c r="H1624"/>
      <c r="I1624"/>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row>
    <row r="1625" spans="1:52">
      <c r="A1625"/>
      <c r="B1625"/>
      <c r="C1625"/>
      <c r="D1625"/>
      <c r="E1625"/>
      <c r="F1625"/>
      <c r="G1625"/>
      <c r="H1625"/>
      <c r="I16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row>
    <row r="1626" spans="1:52">
      <c r="A1626"/>
      <c r="B1626"/>
      <c r="C1626"/>
      <c r="D1626"/>
      <c r="E1626"/>
      <c r="F1626"/>
      <c r="G1626"/>
      <c r="H1626"/>
      <c r="I1626"/>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row>
    <row r="1627" spans="1:52">
      <c r="A1627"/>
      <c r="B1627"/>
      <c r="C1627"/>
      <c r="D1627"/>
      <c r="E1627"/>
      <c r="F1627"/>
      <c r="G1627"/>
      <c r="H1627"/>
      <c r="I1627"/>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row>
    <row r="1628" spans="1:52">
      <c r="A1628"/>
      <c r="B1628"/>
      <c r="C1628"/>
      <c r="D1628"/>
      <c r="E1628"/>
      <c r="F1628"/>
      <c r="G1628"/>
      <c r="H1628"/>
      <c r="I1628"/>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row>
    <row r="1629" spans="1:52">
      <c r="A1629"/>
      <c r="B1629"/>
      <c r="C1629"/>
      <c r="D1629"/>
      <c r="E1629"/>
      <c r="F1629"/>
      <c r="G1629"/>
      <c r="H1629"/>
      <c r="I1629"/>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row>
    <row r="1630" spans="1:52">
      <c r="A1630"/>
      <c r="B1630"/>
      <c r="C1630"/>
      <c r="D1630"/>
      <c r="E1630"/>
      <c r="F1630"/>
      <c r="G1630"/>
      <c r="H1630"/>
      <c r="I1630"/>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row>
    <row r="1631" spans="1:52">
      <c r="A1631"/>
      <c r="B1631"/>
      <c r="C1631"/>
      <c r="D1631"/>
      <c r="E1631"/>
      <c r="F1631"/>
      <c r="G1631"/>
      <c r="H1631"/>
      <c r="I1631"/>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row>
    <row r="1632" spans="1:52">
      <c r="A1632"/>
      <c r="B1632"/>
      <c r="C1632"/>
      <c r="D1632"/>
      <c r="E1632"/>
      <c r="F1632"/>
      <c r="G1632"/>
      <c r="H1632"/>
      <c r="I1632"/>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row>
    <row r="1633" spans="1:52">
      <c r="A1633"/>
      <c r="B1633"/>
      <c r="C1633"/>
      <c r="D1633"/>
      <c r="E1633"/>
      <c r="F1633"/>
      <c r="G1633"/>
      <c r="H1633"/>
      <c r="I1633"/>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row>
    <row r="1634" spans="1:52">
      <c r="A1634"/>
      <c r="B1634"/>
      <c r="C1634"/>
      <c r="D1634"/>
      <c r="E1634"/>
      <c r="F1634"/>
      <c r="G1634"/>
      <c r="H1634"/>
      <c r="I1634"/>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row>
    <row r="1635" spans="1:52">
      <c r="A1635"/>
      <c r="B1635"/>
      <c r="C1635"/>
      <c r="D1635"/>
      <c r="E1635"/>
      <c r="F1635"/>
      <c r="G1635"/>
      <c r="H1635"/>
      <c r="I163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row>
    <row r="1636" spans="1:52">
      <c r="A1636"/>
      <c r="B1636"/>
      <c r="C1636"/>
      <c r="D1636"/>
      <c r="E1636"/>
      <c r="F1636"/>
      <c r="G1636"/>
      <c r="H1636"/>
      <c r="I1636"/>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row>
    <row r="1637" spans="1:52">
      <c r="A1637"/>
      <c r="B1637"/>
      <c r="C1637"/>
      <c r="D1637"/>
      <c r="E1637"/>
      <c r="F1637"/>
      <c r="G1637"/>
      <c r="H1637"/>
      <c r="I1637"/>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row>
    <row r="1638" spans="1:52">
      <c r="A1638"/>
      <c r="B1638"/>
      <c r="C1638"/>
      <c r="D1638"/>
      <c r="E1638"/>
      <c r="F1638"/>
      <c r="G1638"/>
      <c r="H1638"/>
      <c r="I1638"/>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row>
    <row r="1639" spans="1:52">
      <c r="A1639"/>
      <c r="B1639"/>
      <c r="C1639"/>
      <c r="D1639"/>
      <c r="E1639"/>
      <c r="F1639"/>
      <c r="G1639"/>
      <c r="H1639"/>
      <c r="I1639"/>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row>
    <row r="1640" spans="1:52">
      <c r="A1640"/>
      <c r="B1640"/>
      <c r="C1640"/>
      <c r="D1640"/>
      <c r="E1640"/>
      <c r="F1640"/>
      <c r="G1640"/>
      <c r="H1640"/>
      <c r="I1640"/>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row>
    <row r="1641" spans="1:52">
      <c r="A1641"/>
      <c r="B1641"/>
      <c r="C1641"/>
      <c r="D1641"/>
      <c r="E1641"/>
      <c r="F1641"/>
      <c r="G1641"/>
      <c r="H1641"/>
      <c r="I1641"/>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row>
    <row r="1642" spans="1:52">
      <c r="A1642"/>
      <c r="B1642"/>
      <c r="C1642"/>
      <c r="D1642"/>
      <c r="E1642"/>
      <c r="F1642"/>
      <c r="G1642"/>
      <c r="H1642"/>
      <c r="I1642"/>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row>
    <row r="1643" spans="1:52">
      <c r="A1643"/>
      <c r="B1643"/>
      <c r="C1643"/>
      <c r="D1643"/>
      <c r="E1643"/>
      <c r="F1643"/>
      <c r="G1643"/>
      <c r="H1643"/>
      <c r="I1643"/>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row>
    <row r="1644" spans="1:52">
      <c r="A1644"/>
      <c r="B1644"/>
      <c r="C1644"/>
      <c r="D1644"/>
      <c r="E1644"/>
      <c r="F1644"/>
      <c r="G1644"/>
      <c r="H1644"/>
      <c r="I1644"/>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row>
    <row r="1645" spans="1:52">
      <c r="A1645"/>
      <c r="B1645"/>
      <c r="C1645"/>
      <c r="D1645"/>
      <c r="E1645"/>
      <c r="F1645"/>
      <c r="G1645"/>
      <c r="H1645"/>
      <c r="I164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row>
    <row r="1646" spans="1:52">
      <c r="A1646"/>
      <c r="B1646"/>
      <c r="C1646"/>
      <c r="D1646"/>
      <c r="E1646"/>
      <c r="F1646"/>
      <c r="G1646"/>
      <c r="H1646"/>
      <c r="I1646"/>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row>
    <row r="1647" spans="1:52">
      <c r="A1647"/>
      <c r="B1647"/>
      <c r="C1647"/>
      <c r="D1647"/>
      <c r="E1647"/>
      <c r="F1647"/>
      <c r="G1647"/>
      <c r="H1647"/>
      <c r="I1647"/>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row>
    <row r="1648" spans="1:52">
      <c r="A1648"/>
      <c r="B1648"/>
      <c r="C1648"/>
      <c r="D1648"/>
      <c r="E1648"/>
      <c r="F1648"/>
      <c r="G1648"/>
      <c r="H1648"/>
      <c r="I1648"/>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row>
    <row r="1649" spans="1:52">
      <c r="A1649"/>
      <c r="B1649"/>
      <c r="C1649"/>
      <c r="D1649"/>
      <c r="E1649"/>
      <c r="F1649"/>
      <c r="G1649"/>
      <c r="H1649"/>
      <c r="I1649"/>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row>
    <row r="1650" spans="1:52">
      <c r="A1650"/>
      <c r="B1650"/>
      <c r="C1650"/>
      <c r="D1650"/>
      <c r="E1650"/>
      <c r="F1650"/>
      <c r="G1650"/>
      <c r="H1650"/>
      <c r="I1650"/>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row>
    <row r="1651" spans="1:52">
      <c r="A1651"/>
      <c r="B1651"/>
      <c r="C1651"/>
      <c r="D1651"/>
      <c r="E1651"/>
      <c r="F1651"/>
      <c r="G1651"/>
      <c r="H1651"/>
      <c r="I1651"/>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row>
    <row r="1652" spans="1:52">
      <c r="A1652"/>
      <c r="B1652"/>
      <c r="C1652"/>
      <c r="D1652"/>
      <c r="E1652"/>
      <c r="F1652"/>
      <c r="G1652"/>
      <c r="H1652"/>
      <c r="I1652"/>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row>
    <row r="1653" spans="1:52">
      <c r="A1653"/>
      <c r="B1653"/>
      <c r="C1653"/>
      <c r="D1653"/>
      <c r="E1653"/>
      <c r="F1653"/>
      <c r="G1653"/>
      <c r="H1653"/>
      <c r="I1653"/>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row>
    <row r="1654" spans="1:52">
      <c r="A1654"/>
      <c r="B1654"/>
      <c r="C1654"/>
      <c r="D1654"/>
      <c r="E1654"/>
      <c r="F1654"/>
      <c r="G1654"/>
      <c r="H1654"/>
      <c r="I1654"/>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row>
    <row r="1655" spans="1:52">
      <c r="A1655"/>
      <c r="B1655"/>
      <c r="C1655"/>
      <c r="D1655"/>
      <c r="E1655"/>
      <c r="F1655"/>
      <c r="G1655"/>
      <c r="H1655"/>
      <c r="I165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row>
    <row r="1656" spans="1:52">
      <c r="A1656"/>
      <c r="B1656"/>
      <c r="C1656"/>
      <c r="D1656"/>
      <c r="E1656"/>
      <c r="F1656"/>
      <c r="G1656"/>
      <c r="H1656"/>
      <c r="I1656"/>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row>
    <row r="1657" spans="1:52">
      <c r="A1657"/>
      <c r="B1657"/>
      <c r="C1657"/>
      <c r="D1657"/>
      <c r="E1657"/>
      <c r="F1657"/>
      <c r="G1657"/>
      <c r="H1657"/>
      <c r="I1657"/>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row>
    <row r="1658" spans="1:52">
      <c r="A1658"/>
      <c r="B1658"/>
      <c r="C1658"/>
      <c r="D1658"/>
      <c r="E1658"/>
      <c r="F1658"/>
      <c r="G1658"/>
      <c r="H1658"/>
      <c r="I1658"/>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row>
    <row r="1659" spans="1:52">
      <c r="A1659"/>
      <c r="B1659"/>
      <c r="C1659"/>
      <c r="D1659"/>
      <c r="E1659"/>
      <c r="F1659"/>
      <c r="G1659"/>
      <c r="H1659"/>
      <c r="I1659"/>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row>
    <row r="1660" spans="1:52">
      <c r="A1660"/>
      <c r="B1660"/>
      <c r="C1660"/>
      <c r="D1660"/>
      <c r="E1660"/>
      <c r="F1660"/>
      <c r="G1660"/>
      <c r="H1660"/>
      <c r="I1660"/>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row>
    <row r="1661" spans="1:52">
      <c r="A1661"/>
      <c r="B1661"/>
      <c r="C1661"/>
      <c r="D1661"/>
      <c r="E1661"/>
      <c r="F1661"/>
      <c r="G1661"/>
      <c r="H1661"/>
      <c r="I1661"/>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row>
    <row r="1662" spans="1:52">
      <c r="A1662"/>
      <c r="B1662"/>
      <c r="C1662"/>
      <c r="D1662"/>
      <c r="E1662"/>
      <c r="F1662"/>
      <c r="G1662"/>
      <c r="H1662"/>
      <c r="I1662"/>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row>
    <row r="1663" spans="1:52">
      <c r="A1663"/>
      <c r="B1663"/>
      <c r="C1663"/>
      <c r="D1663"/>
      <c r="E1663"/>
      <c r="F1663"/>
      <c r="G1663"/>
      <c r="H1663"/>
      <c r="I1663"/>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row>
    <row r="1664" spans="1:52">
      <c r="A1664"/>
      <c r="B1664"/>
      <c r="C1664"/>
      <c r="D1664"/>
      <c r="E1664"/>
      <c r="F1664"/>
      <c r="G1664"/>
      <c r="H1664"/>
      <c r="I1664"/>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row>
    <row r="1665" spans="1:52">
      <c r="A1665"/>
      <c r="B1665"/>
      <c r="C1665"/>
      <c r="D1665"/>
      <c r="E1665"/>
      <c r="F1665"/>
      <c r="G1665"/>
      <c r="H1665"/>
      <c r="I166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row>
    <row r="1666" spans="1:52">
      <c r="A1666"/>
      <c r="B1666"/>
      <c r="C1666"/>
      <c r="D1666"/>
      <c r="E1666"/>
      <c r="F1666"/>
      <c r="G1666"/>
      <c r="H1666"/>
      <c r="I1666"/>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row>
    <row r="1667" spans="1:52">
      <c r="A1667"/>
      <c r="B1667"/>
      <c r="C1667"/>
      <c r="D1667"/>
      <c r="E1667"/>
      <c r="F1667"/>
      <c r="G1667"/>
      <c r="H1667"/>
      <c r="I1667"/>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row>
    <row r="1668" spans="1:52">
      <c r="A1668"/>
      <c r="B1668"/>
      <c r="C1668"/>
      <c r="D1668"/>
      <c r="E1668"/>
      <c r="F1668"/>
      <c r="G1668"/>
      <c r="H1668"/>
      <c r="I1668"/>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row>
    <row r="1669" spans="1:52">
      <c r="A1669"/>
      <c r="B1669"/>
      <c r="C1669"/>
      <c r="D1669"/>
      <c r="E1669"/>
      <c r="F1669"/>
      <c r="G1669"/>
      <c r="H1669"/>
      <c r="I1669"/>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row>
    <row r="1670" spans="1:52">
      <c r="A1670"/>
      <c r="B1670"/>
      <c r="C1670"/>
      <c r="D1670"/>
      <c r="E1670"/>
      <c r="F1670"/>
      <c r="G1670"/>
      <c r="H1670"/>
      <c r="I1670"/>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row>
    <row r="1671" spans="1:52">
      <c r="A1671"/>
      <c r="B1671"/>
      <c r="C1671"/>
      <c r="D1671"/>
      <c r="E1671"/>
      <c r="F1671"/>
      <c r="G1671"/>
      <c r="H1671"/>
      <c r="I1671"/>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row>
    <row r="1672" spans="1:52">
      <c r="A1672"/>
      <c r="B1672"/>
      <c r="C1672"/>
      <c r="D1672"/>
      <c r="E1672"/>
      <c r="F1672"/>
      <c r="G1672"/>
      <c r="H1672"/>
      <c r="I1672"/>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row>
    <row r="1673" spans="1:52">
      <c r="A1673"/>
      <c r="B1673"/>
      <c r="C1673"/>
      <c r="D1673"/>
      <c r="E1673"/>
      <c r="F1673"/>
      <c r="G1673"/>
      <c r="H1673"/>
      <c r="I1673"/>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row>
    <row r="1674" spans="1:52">
      <c r="A1674"/>
      <c r="B1674"/>
      <c r="C1674"/>
      <c r="D1674"/>
      <c r="E1674"/>
      <c r="F1674"/>
      <c r="G1674"/>
      <c r="H1674"/>
      <c r="I1674"/>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row>
    <row r="1675" spans="1:52">
      <c r="A1675"/>
      <c r="B1675"/>
      <c r="C1675"/>
      <c r="D1675"/>
      <c r="E1675"/>
      <c r="F1675"/>
      <c r="G1675"/>
      <c r="H1675"/>
      <c r="I167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row>
    <row r="1676" spans="1:52">
      <c r="A1676"/>
      <c r="B1676"/>
      <c r="C1676"/>
      <c r="D1676"/>
      <c r="E1676"/>
      <c r="F1676"/>
      <c r="G1676"/>
      <c r="H1676"/>
      <c r="I1676"/>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row>
    <row r="1677" spans="1:52">
      <c r="A1677"/>
      <c r="B1677"/>
      <c r="C1677"/>
      <c r="D1677"/>
      <c r="E1677"/>
      <c r="F1677"/>
      <c r="G1677"/>
      <c r="H1677"/>
      <c r="I1677"/>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row>
    <row r="1678" spans="1:52">
      <c r="A1678"/>
      <c r="B1678"/>
      <c r="C1678"/>
      <c r="D1678"/>
      <c r="E1678"/>
      <c r="F1678"/>
      <c r="G1678"/>
      <c r="H1678"/>
      <c r="I1678"/>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row>
    <row r="1679" spans="1:52">
      <c r="A1679"/>
      <c r="B1679"/>
      <c r="C1679"/>
      <c r="D1679"/>
      <c r="E1679"/>
      <c r="F1679"/>
      <c r="G1679"/>
      <c r="H1679"/>
      <c r="I1679"/>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row>
    <row r="1680" spans="1:52">
      <c r="A1680"/>
      <c r="B1680"/>
      <c r="C1680"/>
      <c r="D1680"/>
      <c r="E1680"/>
      <c r="F1680"/>
      <c r="G1680"/>
      <c r="H1680"/>
      <c r="I1680"/>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row>
    <row r="1681" spans="1:52">
      <c r="A1681"/>
      <c r="B1681"/>
      <c r="C1681"/>
      <c r="D1681"/>
      <c r="E1681"/>
      <c r="F1681"/>
      <c r="G1681"/>
      <c r="H1681"/>
      <c r="I1681"/>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row>
    <row r="1682" spans="1:52">
      <c r="A1682"/>
      <c r="B1682"/>
      <c r="C1682"/>
      <c r="D1682"/>
      <c r="E1682"/>
      <c r="F1682"/>
      <c r="G1682"/>
      <c r="H1682"/>
      <c r="I1682"/>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row>
    <row r="1683" spans="1:52">
      <c r="A1683"/>
      <c r="B1683"/>
      <c r="C1683"/>
      <c r="D1683"/>
      <c r="E1683"/>
      <c r="F1683"/>
      <c r="G1683"/>
      <c r="H1683"/>
      <c r="I1683"/>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row>
    <row r="1684" spans="1:52">
      <c r="A1684"/>
      <c r="B1684"/>
      <c r="C1684"/>
      <c r="D1684"/>
      <c r="E1684"/>
      <c r="F1684"/>
      <c r="G1684"/>
      <c r="H1684"/>
      <c r="I1684"/>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row>
    <row r="1685" spans="1:52">
      <c r="A1685"/>
      <c r="B1685"/>
      <c r="C1685"/>
      <c r="D1685"/>
      <c r="E1685"/>
      <c r="F1685"/>
      <c r="G1685"/>
      <c r="H1685"/>
      <c r="I168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row>
    <row r="1686" spans="1:52">
      <c r="A1686"/>
      <c r="B1686"/>
      <c r="C1686"/>
      <c r="D1686"/>
      <c r="E1686"/>
      <c r="F1686"/>
      <c r="G1686"/>
      <c r="H1686"/>
      <c r="I1686"/>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row>
    <row r="1687" spans="1:52">
      <c r="A1687"/>
      <c r="B1687"/>
      <c r="C1687"/>
      <c r="D1687"/>
      <c r="E1687"/>
      <c r="F1687"/>
      <c r="G1687"/>
      <c r="H1687"/>
      <c r="I1687"/>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row>
    <row r="1688" spans="1:52">
      <c r="A1688"/>
      <c r="B1688"/>
      <c r="C1688"/>
      <c r="D1688"/>
      <c r="E1688"/>
      <c r="F1688"/>
      <c r="G1688"/>
      <c r="H1688"/>
      <c r="I1688"/>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row>
    <row r="1689" spans="1:52">
      <c r="A1689"/>
      <c r="B1689"/>
      <c r="C1689"/>
      <c r="D1689"/>
      <c r="E1689"/>
      <c r="F1689"/>
      <c r="G1689"/>
      <c r="H1689"/>
      <c r="I1689"/>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row>
    <row r="1690" spans="1:52">
      <c r="A1690"/>
      <c r="B1690"/>
      <c r="C1690"/>
      <c r="D1690"/>
      <c r="E1690"/>
      <c r="F1690"/>
      <c r="G1690"/>
      <c r="H1690"/>
      <c r="I1690"/>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row>
    <row r="1691" spans="1:52">
      <c r="A1691"/>
      <c r="B1691"/>
      <c r="C1691"/>
      <c r="D1691"/>
      <c r="E1691"/>
      <c r="F1691"/>
      <c r="G1691"/>
      <c r="H1691"/>
      <c r="I1691"/>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row>
    <row r="1692" spans="1:52">
      <c r="A1692"/>
      <c r="B1692"/>
      <c r="C1692"/>
      <c r="D1692"/>
      <c r="E1692"/>
      <c r="F1692"/>
      <c r="G1692"/>
      <c r="H1692"/>
      <c r="I1692"/>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row>
    <row r="1693" spans="1:52">
      <c r="A1693"/>
      <c r="B1693"/>
      <c r="C1693"/>
      <c r="D1693"/>
      <c r="E1693"/>
      <c r="F1693"/>
      <c r="G1693"/>
      <c r="H1693"/>
      <c r="I1693"/>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row>
    <row r="1694" spans="1:52">
      <c r="A1694"/>
      <c r="B1694"/>
      <c r="C1694"/>
      <c r="D1694"/>
      <c r="E1694"/>
      <c r="F1694"/>
      <c r="G1694"/>
      <c r="H1694"/>
      <c r="I1694"/>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row>
    <row r="1695" spans="1:52">
      <c r="A1695"/>
      <c r="B1695"/>
      <c r="C1695"/>
      <c r="D1695"/>
      <c r="E1695"/>
      <c r="F1695"/>
      <c r="G1695"/>
      <c r="H1695"/>
      <c r="I169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row>
    <row r="1696" spans="1:52">
      <c r="A1696"/>
      <c r="B1696"/>
      <c r="C1696"/>
      <c r="D1696"/>
      <c r="E1696"/>
      <c r="F1696"/>
      <c r="G1696"/>
      <c r="H1696"/>
      <c r="I1696"/>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row>
    <row r="1697" spans="1:52">
      <c r="A1697"/>
      <c r="B1697"/>
      <c r="C1697"/>
      <c r="D1697"/>
      <c r="E1697"/>
      <c r="F1697"/>
      <c r="G1697"/>
      <c r="H1697"/>
      <c r="I1697"/>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row>
    <row r="1698" spans="1:52">
      <c r="A1698"/>
      <c r="B1698"/>
      <c r="C1698"/>
      <c r="D1698"/>
      <c r="E1698"/>
      <c r="F1698"/>
      <c r="G1698"/>
      <c r="H1698"/>
      <c r="I1698"/>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row>
    <row r="1699" spans="1:52">
      <c r="A1699"/>
      <c r="B1699"/>
      <c r="C1699"/>
      <c r="D1699"/>
      <c r="E1699"/>
      <c r="F1699"/>
      <c r="G1699"/>
      <c r="H1699"/>
      <c r="I1699"/>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row>
    <row r="1700" spans="1:52">
      <c r="A1700"/>
      <c r="B1700"/>
      <c r="C1700"/>
      <c r="D1700"/>
      <c r="E1700"/>
      <c r="F1700"/>
      <c r="G1700"/>
      <c r="H1700"/>
      <c r="I1700"/>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row>
    <row r="1701" spans="1:52">
      <c r="A1701"/>
      <c r="B1701"/>
      <c r="C1701"/>
      <c r="D1701"/>
      <c r="E1701"/>
      <c r="F1701"/>
      <c r="G1701"/>
      <c r="H1701"/>
      <c r="I1701"/>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row>
    <row r="1702" spans="1:52">
      <c r="A1702"/>
      <c r="B1702"/>
      <c r="C1702"/>
      <c r="D1702"/>
      <c r="E1702"/>
      <c r="F1702"/>
      <c r="G1702"/>
      <c r="H1702"/>
      <c r="I1702"/>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row>
    <row r="1703" spans="1:52">
      <c r="A1703"/>
      <c r="B1703"/>
      <c r="C1703"/>
      <c r="D1703"/>
      <c r="E1703"/>
      <c r="F1703"/>
      <c r="G1703"/>
      <c r="H1703"/>
      <c r="I1703"/>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row>
    <row r="1704" spans="1:52">
      <c r="A1704"/>
      <c r="B1704"/>
      <c r="C1704"/>
      <c r="D1704"/>
      <c r="E1704"/>
      <c r="F1704"/>
      <c r="G1704"/>
      <c r="H1704"/>
      <c r="I1704"/>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row>
    <row r="1705" spans="1:52">
      <c r="A1705"/>
      <c r="B1705"/>
      <c r="C1705"/>
      <c r="D1705"/>
      <c r="E1705"/>
      <c r="F1705"/>
      <c r="G1705"/>
      <c r="H1705"/>
      <c r="I170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row>
    <row r="1706" spans="1:52">
      <c r="A1706"/>
      <c r="B1706"/>
      <c r="C1706"/>
      <c r="D1706"/>
      <c r="E1706"/>
      <c r="F1706"/>
      <c r="G1706"/>
      <c r="H1706"/>
      <c r="I1706"/>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row>
    <row r="1707" spans="1:52">
      <c r="A1707"/>
      <c r="B1707"/>
      <c r="C1707"/>
      <c r="D1707"/>
      <c r="E1707"/>
      <c r="F1707"/>
      <c r="G1707"/>
      <c r="H1707"/>
      <c r="I1707"/>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row>
    <row r="1708" spans="1:52">
      <c r="A1708"/>
      <c r="B1708"/>
      <c r="C1708"/>
      <c r="D1708"/>
      <c r="E1708"/>
      <c r="F1708"/>
      <c r="G1708"/>
      <c r="H1708"/>
      <c r="I1708"/>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row>
    <row r="1709" spans="1:52">
      <c r="A1709"/>
      <c r="B1709"/>
      <c r="C1709"/>
      <c r="D1709"/>
      <c r="E1709"/>
      <c r="F1709"/>
      <c r="G1709"/>
      <c r="H1709"/>
      <c r="I1709"/>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row>
    <row r="1710" spans="1:52">
      <c r="A1710"/>
      <c r="B1710"/>
      <c r="C1710"/>
      <c r="D1710"/>
      <c r="E1710"/>
      <c r="F1710"/>
      <c r="G1710"/>
      <c r="H1710"/>
      <c r="I1710"/>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row>
    <row r="1711" spans="1:52">
      <c r="A1711"/>
      <c r="B1711"/>
      <c r="C1711"/>
      <c r="D1711"/>
      <c r="E1711"/>
      <c r="F1711"/>
      <c r="G1711"/>
      <c r="H1711"/>
      <c r="I1711"/>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row>
    <row r="1712" spans="1:52">
      <c r="A1712"/>
      <c r="B1712"/>
      <c r="C1712"/>
      <c r="D1712"/>
      <c r="E1712"/>
      <c r="F1712"/>
      <c r="G1712"/>
      <c r="H1712"/>
      <c r="I1712"/>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row>
    <row r="1713" spans="1:52">
      <c r="A1713"/>
      <c r="B1713"/>
      <c r="C1713"/>
      <c r="D1713"/>
      <c r="E1713"/>
      <c r="F1713"/>
      <c r="G1713"/>
      <c r="H1713"/>
      <c r="I1713"/>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row>
    <row r="1714" spans="1:52">
      <c r="A1714"/>
      <c r="B1714"/>
      <c r="C1714"/>
      <c r="D1714"/>
      <c r="E1714"/>
      <c r="F1714"/>
      <c r="G1714"/>
      <c r="H1714"/>
      <c r="I1714"/>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row>
    <row r="1715" spans="1:52">
      <c r="A1715"/>
      <c r="B1715"/>
      <c r="C1715"/>
      <c r="D1715"/>
      <c r="E1715"/>
      <c r="F1715"/>
      <c r="G1715"/>
      <c r="H1715"/>
      <c r="I171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row>
    <row r="1716" spans="1:52">
      <c r="A1716"/>
      <c r="B1716"/>
      <c r="C1716"/>
      <c r="D1716"/>
      <c r="E1716"/>
      <c r="F1716"/>
      <c r="G1716"/>
      <c r="H1716"/>
      <c r="I1716"/>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row>
    <row r="1717" spans="1:52">
      <c r="A1717"/>
      <c r="B1717"/>
      <c r="C1717"/>
      <c r="D1717"/>
      <c r="E1717"/>
      <c r="F1717"/>
      <c r="G1717"/>
      <c r="H1717"/>
      <c r="I1717"/>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row>
    <row r="1718" spans="1:52">
      <c r="A1718"/>
      <c r="B1718"/>
      <c r="C1718"/>
      <c r="D1718"/>
      <c r="E1718"/>
      <c r="F1718"/>
      <c r="G1718"/>
      <c r="H1718"/>
      <c r="I1718"/>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row>
    <row r="1719" spans="1:52">
      <c r="A1719"/>
      <c r="B1719"/>
      <c r="C1719"/>
      <c r="D1719"/>
      <c r="E1719"/>
      <c r="F1719"/>
      <c r="G1719"/>
      <c r="H1719"/>
      <c r="I1719"/>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row>
    <row r="1720" spans="1:52">
      <c r="A1720"/>
      <c r="B1720"/>
      <c r="C1720"/>
      <c r="D1720"/>
      <c r="E1720"/>
      <c r="F1720"/>
      <c r="G1720"/>
      <c r="H1720"/>
      <c r="I1720"/>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row>
    <row r="1721" spans="1:52">
      <c r="A1721"/>
      <c r="B1721"/>
      <c r="C1721"/>
      <c r="D1721"/>
      <c r="E1721"/>
      <c r="F1721"/>
      <c r="G1721"/>
      <c r="H1721"/>
      <c r="I1721"/>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row>
    <row r="1722" spans="1:52">
      <c r="A1722"/>
      <c r="B1722"/>
      <c r="C1722"/>
      <c r="D1722"/>
      <c r="E1722"/>
      <c r="F1722"/>
      <c r="G1722"/>
      <c r="H1722"/>
      <c r="I1722"/>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row>
    <row r="1723" spans="1:52">
      <c r="A1723"/>
      <c r="B1723"/>
      <c r="C1723"/>
      <c r="D1723"/>
      <c r="E1723"/>
      <c r="F1723"/>
      <c r="G1723"/>
      <c r="H1723"/>
      <c r="I1723"/>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row>
    <row r="1724" spans="1:52">
      <c r="A1724"/>
      <c r="B1724"/>
      <c r="C1724"/>
      <c r="D1724"/>
      <c r="E1724"/>
      <c r="F1724"/>
      <c r="G1724"/>
      <c r="H1724"/>
      <c r="I1724"/>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row>
    <row r="1725" spans="1:52">
      <c r="A1725"/>
      <c r="B1725"/>
      <c r="C1725"/>
      <c r="D1725"/>
      <c r="E1725"/>
      <c r="F1725"/>
      <c r="G1725"/>
      <c r="H1725"/>
      <c r="I17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row>
    <row r="1726" spans="1:52">
      <c r="A1726"/>
      <c r="B1726"/>
      <c r="C1726"/>
      <c r="D1726"/>
      <c r="E1726"/>
      <c r="F1726"/>
      <c r="G1726"/>
      <c r="H1726"/>
      <c r="I1726"/>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row>
    <row r="1727" spans="1:52">
      <c r="A1727"/>
      <c r="B1727"/>
      <c r="C1727"/>
      <c r="D1727"/>
      <c r="E1727"/>
      <c r="F1727"/>
      <c r="G1727"/>
      <c r="H1727"/>
      <c r="I1727"/>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row>
    <row r="1728" spans="1:52">
      <c r="A1728"/>
      <c r="B1728"/>
      <c r="C1728"/>
      <c r="D1728"/>
      <c r="E1728"/>
      <c r="F1728"/>
      <c r="G1728"/>
      <c r="H1728"/>
      <c r="I1728"/>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row>
    <row r="1729" spans="1:52">
      <c r="A1729"/>
      <c r="B1729"/>
      <c r="C1729"/>
      <c r="D1729"/>
      <c r="E1729"/>
      <c r="F1729"/>
      <c r="G1729"/>
      <c r="H1729"/>
      <c r="I1729"/>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row>
    <row r="1730" spans="1:52">
      <c r="A1730"/>
      <c r="B1730"/>
      <c r="C1730"/>
      <c r="D1730"/>
      <c r="E1730"/>
      <c r="F1730"/>
      <c r="G1730"/>
      <c r="H1730"/>
      <c r="I1730"/>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row>
    <row r="1731" spans="1:52">
      <c r="A1731"/>
      <c r="B1731"/>
      <c r="C1731"/>
      <c r="D1731"/>
      <c r="E1731"/>
      <c r="F1731"/>
      <c r="G1731"/>
      <c r="H1731"/>
      <c r="I1731"/>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row>
    <row r="1732" spans="1:52">
      <c r="A1732"/>
      <c r="B1732"/>
      <c r="C1732"/>
      <c r="D1732"/>
      <c r="E1732"/>
      <c r="F1732"/>
      <c r="G1732"/>
      <c r="H1732"/>
      <c r="I1732"/>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row>
    <row r="1733" spans="1:52">
      <c r="A1733"/>
      <c r="B1733"/>
      <c r="C1733"/>
      <c r="D1733"/>
      <c r="E1733"/>
      <c r="F1733"/>
      <c r="G1733"/>
      <c r="H1733"/>
      <c r="I1733"/>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row>
    <row r="1734" spans="1:52">
      <c r="A1734"/>
      <c r="B1734"/>
      <c r="C1734"/>
      <c r="D1734"/>
      <c r="E1734"/>
      <c r="F1734"/>
      <c r="G1734"/>
      <c r="H1734"/>
      <c r="I1734"/>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row>
    <row r="1735" spans="1:52">
      <c r="A1735"/>
      <c r="B1735"/>
      <c r="C1735"/>
      <c r="D1735"/>
      <c r="E1735"/>
      <c r="F1735"/>
      <c r="G1735"/>
      <c r="H1735"/>
      <c r="I173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row>
    <row r="1736" spans="1:52">
      <c r="A1736"/>
      <c r="B1736"/>
      <c r="C1736"/>
      <c r="D1736"/>
      <c r="E1736"/>
      <c r="F1736"/>
      <c r="G1736"/>
      <c r="H1736"/>
      <c r="I1736"/>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row>
    <row r="1737" spans="1:52">
      <c r="A1737"/>
      <c r="B1737"/>
      <c r="C1737"/>
      <c r="D1737"/>
      <c r="E1737"/>
      <c r="F1737"/>
      <c r="G1737"/>
      <c r="H1737"/>
      <c r="I1737"/>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row>
    <row r="1738" spans="1:52">
      <c r="A1738"/>
      <c r="B1738"/>
      <c r="C1738"/>
      <c r="D1738"/>
      <c r="E1738"/>
      <c r="F1738"/>
      <c r="G1738"/>
      <c r="H1738"/>
      <c r="I1738"/>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row>
    <row r="1739" spans="1:52">
      <c r="A1739"/>
      <c r="B1739"/>
      <c r="C1739"/>
      <c r="D1739"/>
      <c r="E1739"/>
      <c r="F1739"/>
      <c r="G1739"/>
      <c r="H1739"/>
      <c r="I1739"/>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row>
    <row r="1740" spans="1:52">
      <c r="A1740"/>
      <c r="B1740"/>
      <c r="C1740"/>
      <c r="D1740"/>
      <c r="E1740"/>
      <c r="F1740"/>
      <c r="G1740"/>
      <c r="H1740"/>
      <c r="I1740"/>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row>
    <row r="1741" spans="1:52">
      <c r="A1741"/>
      <c r="B1741"/>
      <c r="C1741"/>
      <c r="D1741"/>
      <c r="E1741"/>
      <c r="F1741"/>
      <c r="G1741"/>
      <c r="H1741"/>
      <c r="I1741"/>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row>
    <row r="1742" spans="1:52">
      <c r="A1742"/>
      <c r="B1742"/>
      <c r="C1742"/>
      <c r="D1742"/>
      <c r="E1742"/>
      <c r="F1742"/>
      <c r="G1742"/>
      <c r="H1742"/>
      <c r="I1742"/>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row>
    <row r="1743" spans="1:52">
      <c r="A1743"/>
      <c r="B1743"/>
      <c r="C1743"/>
      <c r="D1743"/>
      <c r="E1743"/>
      <c r="F1743"/>
      <c r="G1743"/>
      <c r="H1743"/>
      <c r="I1743"/>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row>
    <row r="1744" spans="1:52">
      <c r="A1744"/>
      <c r="B1744"/>
      <c r="C1744"/>
      <c r="D1744"/>
      <c r="E1744"/>
      <c r="F1744"/>
      <c r="G1744"/>
      <c r="H1744"/>
      <c r="I1744"/>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row>
    <row r="1745" spans="1:52">
      <c r="A1745"/>
      <c r="B1745"/>
      <c r="C1745"/>
      <c r="D1745"/>
      <c r="E1745"/>
      <c r="F1745"/>
      <c r="G1745"/>
      <c r="H1745"/>
      <c r="I174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row>
    <row r="1746" spans="1:52">
      <c r="A1746"/>
      <c r="B1746"/>
      <c r="C1746"/>
      <c r="D1746"/>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row>
    <row r="1747" spans="1:52">
      <c r="A1747"/>
      <c r="B1747"/>
      <c r="C1747"/>
      <c r="D1747"/>
      <c r="E1747"/>
      <c r="F1747"/>
      <c r="G1747"/>
      <c r="H1747"/>
      <c r="I1747"/>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row>
    <row r="1748" spans="1:52">
      <c r="A1748"/>
      <c r="B1748"/>
      <c r="C1748"/>
      <c r="D1748"/>
      <c r="E1748"/>
      <c r="F1748"/>
      <c r="G1748"/>
      <c r="H1748"/>
      <c r="I1748"/>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row>
    <row r="1749" spans="1:52">
      <c r="A1749"/>
      <c r="B1749"/>
      <c r="C1749"/>
      <c r="D1749"/>
      <c r="E1749"/>
      <c r="F1749"/>
      <c r="G1749"/>
      <c r="H1749"/>
      <c r="I1749"/>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row>
    <row r="1750" spans="1:52">
      <c r="A1750"/>
      <c r="B1750"/>
      <c r="C1750"/>
      <c r="D1750"/>
      <c r="E1750"/>
      <c r="F1750"/>
      <c r="G1750"/>
      <c r="H1750"/>
      <c r="I1750"/>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row>
    <row r="1751" spans="1:52">
      <c r="A1751"/>
      <c r="B1751"/>
      <c r="C1751"/>
      <c r="D1751"/>
      <c r="E1751"/>
      <c r="F1751"/>
      <c r="G1751"/>
      <c r="H1751"/>
      <c r="I1751"/>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row>
    <row r="1752" spans="1:52">
      <c r="A1752"/>
      <c r="B1752"/>
      <c r="C1752"/>
      <c r="D1752"/>
      <c r="E1752"/>
      <c r="F1752"/>
      <c r="G1752"/>
      <c r="H1752"/>
      <c r="I1752"/>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row>
    <row r="1753" spans="1:52">
      <c r="A1753"/>
      <c r="B1753"/>
      <c r="C1753"/>
      <c r="D1753"/>
      <c r="E1753"/>
      <c r="F1753"/>
      <c r="G1753"/>
      <c r="H1753"/>
      <c r="I1753"/>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row>
    <row r="1754" spans="1:52">
      <c r="A1754"/>
      <c r="B1754"/>
      <c r="C1754"/>
      <c r="D1754"/>
      <c r="E1754"/>
      <c r="F1754"/>
      <c r="G1754"/>
      <c r="H1754"/>
      <c r="I1754"/>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row>
    <row r="1755" spans="1:52">
      <c r="A1755"/>
      <c r="B1755"/>
      <c r="C1755"/>
      <c r="D1755"/>
      <c r="E1755"/>
      <c r="F1755"/>
      <c r="G1755"/>
      <c r="H1755"/>
      <c r="I175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row>
    <row r="1756" spans="1:52">
      <c r="A1756"/>
      <c r="B1756"/>
      <c r="C1756"/>
      <c r="D1756"/>
      <c r="E1756"/>
      <c r="F1756"/>
      <c r="G1756"/>
      <c r="H1756"/>
      <c r="I1756"/>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row>
    <row r="1757" spans="1:52">
      <c r="A1757"/>
      <c r="B1757"/>
      <c r="C1757"/>
      <c r="D1757"/>
      <c r="E1757"/>
      <c r="F1757"/>
      <c r="G1757"/>
      <c r="H1757"/>
      <c r="I1757"/>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row>
    <row r="1758" spans="1:52">
      <c r="A1758"/>
      <c r="B1758"/>
      <c r="C1758"/>
      <c r="D1758"/>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row>
    <row r="1759" spans="1:52">
      <c r="A1759"/>
      <c r="B1759"/>
      <c r="C1759"/>
      <c r="D1759"/>
      <c r="E1759"/>
      <c r="F1759"/>
      <c r="G1759"/>
      <c r="H1759"/>
      <c r="I1759"/>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row>
    <row r="1760" spans="1:52">
      <c r="A1760"/>
      <c r="B1760"/>
      <c r="C1760"/>
      <c r="D1760"/>
      <c r="E1760"/>
      <c r="F1760"/>
      <c r="G1760"/>
      <c r="H1760"/>
      <c r="I1760"/>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row>
    <row r="1761" spans="1:52">
      <c r="A1761"/>
      <c r="B1761"/>
      <c r="C1761"/>
      <c r="D1761"/>
      <c r="E1761"/>
      <c r="F1761"/>
      <c r="G1761"/>
      <c r="H1761"/>
      <c r="I1761"/>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row>
    <row r="1762" spans="1:52">
      <c r="A1762"/>
      <c r="B1762"/>
      <c r="C1762"/>
      <c r="D1762"/>
      <c r="E1762"/>
      <c r="F1762"/>
      <c r="G1762"/>
      <c r="H1762"/>
      <c r="I1762"/>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row>
    <row r="1763" spans="1:52">
      <c r="A1763"/>
      <c r="B1763"/>
      <c r="C1763"/>
      <c r="D1763"/>
      <c r="E1763"/>
      <c r="F1763"/>
      <c r="G1763"/>
      <c r="H1763"/>
      <c r="I1763"/>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row>
    <row r="1764" spans="1:52">
      <c r="A1764"/>
      <c r="B1764"/>
      <c r="C1764"/>
      <c r="D1764"/>
      <c r="E1764"/>
      <c r="F1764"/>
      <c r="G1764"/>
      <c r="H1764"/>
      <c r="I1764"/>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row>
    <row r="1765" spans="1:52">
      <c r="A1765"/>
      <c r="B1765"/>
      <c r="C1765"/>
      <c r="D1765"/>
      <c r="E1765"/>
      <c r="F1765"/>
      <c r="G1765"/>
      <c r="H1765"/>
      <c r="I176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row>
    <row r="1766" spans="1:52">
      <c r="A1766"/>
      <c r="B1766"/>
      <c r="C1766"/>
      <c r="D1766"/>
      <c r="E1766"/>
      <c r="F1766"/>
      <c r="G1766"/>
      <c r="H1766"/>
      <c r="I1766"/>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row>
    <row r="1767" spans="1:52">
      <c r="A1767"/>
      <c r="B1767"/>
      <c r="C1767"/>
      <c r="D1767"/>
      <c r="E1767"/>
      <c r="F1767"/>
      <c r="G1767"/>
      <c r="H1767"/>
      <c r="I1767"/>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row>
    <row r="1768" spans="1:52">
      <c r="A1768"/>
      <c r="B1768"/>
      <c r="C1768"/>
      <c r="D1768"/>
      <c r="E1768"/>
      <c r="F1768"/>
      <c r="G1768"/>
      <c r="H1768"/>
      <c r="I1768"/>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row>
    <row r="1769" spans="1:52">
      <c r="A1769"/>
      <c r="B1769"/>
      <c r="C1769"/>
      <c r="D1769"/>
      <c r="E1769"/>
      <c r="F1769"/>
      <c r="G1769"/>
      <c r="H1769"/>
      <c r="I1769"/>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row>
    <row r="1770" spans="1:52">
      <c r="A1770"/>
      <c r="B1770"/>
      <c r="C1770"/>
      <c r="D1770"/>
      <c r="E1770"/>
      <c r="F1770"/>
      <c r="G1770"/>
      <c r="H1770"/>
      <c r="I1770"/>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row>
    <row r="1771" spans="1:52">
      <c r="A1771"/>
      <c r="B1771"/>
      <c r="C1771"/>
      <c r="D1771"/>
      <c r="E1771"/>
      <c r="F1771"/>
      <c r="G1771"/>
      <c r="H1771"/>
      <c r="I1771"/>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row>
    <row r="1772" spans="1:52">
      <c r="A1772"/>
      <c r="B1772"/>
      <c r="C1772"/>
      <c r="D1772"/>
      <c r="E1772"/>
      <c r="F1772"/>
      <c r="G1772"/>
      <c r="H1772"/>
      <c r="I1772"/>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row>
    <row r="1773" spans="1:52">
      <c r="A1773"/>
      <c r="B1773"/>
      <c r="C1773"/>
      <c r="D1773"/>
      <c r="E1773"/>
      <c r="F1773"/>
      <c r="G1773"/>
      <c r="H1773"/>
      <c r="I1773"/>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row>
    <row r="1774" spans="1:52">
      <c r="A1774"/>
      <c r="B1774"/>
      <c r="C1774"/>
      <c r="D1774"/>
      <c r="E1774"/>
      <c r="F1774"/>
      <c r="G1774"/>
      <c r="H1774"/>
      <c r="I1774"/>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row>
    <row r="1775" spans="1:52">
      <c r="A1775"/>
      <c r="B1775"/>
      <c r="C1775"/>
      <c r="D1775"/>
      <c r="E1775"/>
      <c r="F1775"/>
      <c r="G1775"/>
      <c r="H1775"/>
      <c r="I177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row>
    <row r="1776" spans="1:52">
      <c r="A1776"/>
      <c r="B1776"/>
      <c r="C1776"/>
      <c r="D1776"/>
      <c r="E1776"/>
      <c r="F1776"/>
      <c r="G1776"/>
      <c r="H1776"/>
      <c r="I1776"/>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row>
    <row r="1777" spans="1:52">
      <c r="A1777"/>
      <c r="B1777"/>
      <c r="C1777"/>
      <c r="D1777"/>
      <c r="E1777"/>
      <c r="F1777"/>
      <c r="G1777"/>
      <c r="H1777"/>
      <c r="I1777"/>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row>
    <row r="1778" spans="1:52">
      <c r="A1778"/>
      <c r="B1778"/>
      <c r="C1778"/>
      <c r="D1778"/>
      <c r="E1778"/>
      <c r="F1778"/>
      <c r="G1778"/>
      <c r="H1778"/>
      <c r="I1778"/>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row>
    <row r="1779" spans="1:52">
      <c r="A1779"/>
      <c r="B1779"/>
      <c r="C1779"/>
      <c r="D1779"/>
      <c r="E1779"/>
      <c r="F1779"/>
      <c r="G1779"/>
      <c r="H1779"/>
      <c r="I1779"/>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row>
    <row r="1780" spans="1:52">
      <c r="A1780"/>
      <c r="B1780"/>
      <c r="C1780"/>
      <c r="D1780"/>
      <c r="E1780"/>
      <c r="F1780"/>
      <c r="G1780"/>
      <c r="H1780"/>
      <c r="I1780"/>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row>
    <row r="1781" spans="1:52">
      <c r="A1781"/>
      <c r="B1781"/>
      <c r="C1781"/>
      <c r="D1781"/>
      <c r="E1781"/>
      <c r="F1781"/>
      <c r="G1781"/>
      <c r="H1781"/>
      <c r="I1781"/>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row>
    <row r="1782" spans="1:52">
      <c r="A1782"/>
      <c r="B1782"/>
      <c r="C1782"/>
      <c r="D1782"/>
      <c r="E1782"/>
      <c r="F1782"/>
      <c r="G1782"/>
      <c r="H1782"/>
      <c r="I1782"/>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row>
    <row r="1783" spans="1:52">
      <c r="A1783"/>
      <c r="B1783"/>
      <c r="C1783"/>
      <c r="D1783"/>
      <c r="E1783"/>
      <c r="F1783"/>
      <c r="G1783"/>
      <c r="H1783"/>
      <c r="I1783"/>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row>
    <row r="1784" spans="1:52">
      <c r="A1784"/>
      <c r="B1784"/>
      <c r="C1784"/>
      <c r="D1784"/>
      <c r="E1784"/>
      <c r="F1784"/>
      <c r="G1784"/>
      <c r="H1784"/>
      <c r="I1784"/>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row>
    <row r="1785" spans="1:52">
      <c r="A1785"/>
      <c r="B1785"/>
      <c r="C1785"/>
      <c r="D1785"/>
      <c r="E1785"/>
      <c r="F1785"/>
      <c r="G1785"/>
      <c r="H1785"/>
      <c r="I178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row>
    <row r="1786" spans="1:52">
      <c r="A1786"/>
      <c r="B1786"/>
      <c r="C1786"/>
      <c r="D1786"/>
      <c r="E1786"/>
      <c r="F1786"/>
      <c r="G1786"/>
      <c r="H1786"/>
      <c r="I1786"/>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row>
    <row r="1787" spans="1:52">
      <c r="A1787"/>
      <c r="B1787"/>
      <c r="C1787"/>
      <c r="D1787"/>
      <c r="E1787"/>
      <c r="F1787"/>
      <c r="G1787"/>
      <c r="H1787"/>
      <c r="I1787"/>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row>
    <row r="1788" spans="1:52">
      <c r="A1788"/>
      <c r="B1788"/>
      <c r="C1788"/>
      <c r="D1788"/>
      <c r="E1788"/>
      <c r="F1788"/>
      <c r="G1788"/>
      <c r="H1788"/>
      <c r="I1788"/>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row>
    <row r="1789" spans="1:52">
      <c r="A1789"/>
      <c r="B1789"/>
      <c r="C1789"/>
      <c r="D1789"/>
      <c r="E1789"/>
      <c r="F1789"/>
      <c r="G1789"/>
      <c r="H1789"/>
      <c r="I1789"/>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row>
    <row r="1790" spans="1:52">
      <c r="A1790"/>
      <c r="B1790"/>
      <c r="C1790"/>
      <c r="D1790"/>
      <c r="E1790"/>
      <c r="F1790"/>
      <c r="G1790"/>
      <c r="H1790"/>
      <c r="I1790"/>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row>
    <row r="1791" spans="1:52">
      <c r="A1791"/>
      <c r="B1791"/>
      <c r="C1791"/>
      <c r="D1791"/>
      <c r="E1791"/>
      <c r="F1791"/>
      <c r="G1791"/>
      <c r="H1791"/>
      <c r="I1791"/>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row>
    <row r="1792" spans="1:52">
      <c r="A1792"/>
      <c r="B1792"/>
      <c r="C1792"/>
      <c r="D1792"/>
      <c r="E1792"/>
      <c r="F1792"/>
      <c r="G1792"/>
      <c r="H1792"/>
      <c r="I1792"/>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row>
    <row r="1793" spans="1:52">
      <c r="A1793"/>
      <c r="B1793"/>
      <c r="C1793"/>
      <c r="D1793"/>
      <c r="E1793"/>
      <c r="F1793"/>
      <c r="G1793"/>
      <c r="H1793"/>
      <c r="I1793"/>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row>
    <row r="1794" spans="1:52">
      <c r="A1794"/>
      <c r="B1794"/>
      <c r="C1794"/>
      <c r="D1794"/>
      <c r="E1794"/>
      <c r="F1794"/>
      <c r="G1794"/>
      <c r="H1794"/>
      <c r="I1794"/>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row>
    <row r="1795" spans="1:52">
      <c r="A1795"/>
      <c r="B1795"/>
      <c r="C1795"/>
      <c r="D1795"/>
      <c r="E1795"/>
      <c r="F1795"/>
      <c r="G1795"/>
      <c r="H1795"/>
      <c r="I179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row>
    <row r="1796" spans="1:52">
      <c r="A1796"/>
      <c r="B1796"/>
      <c r="C1796"/>
      <c r="D1796"/>
      <c r="E1796"/>
      <c r="F1796"/>
      <c r="G1796"/>
      <c r="H1796"/>
      <c r="I1796"/>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row>
    <row r="1797" spans="1:52">
      <c r="A1797"/>
      <c r="B1797"/>
      <c r="C1797"/>
      <c r="D1797"/>
      <c r="E1797"/>
      <c r="F1797"/>
      <c r="G1797"/>
      <c r="H1797"/>
      <c r="I1797"/>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row>
    <row r="1798" spans="1:52">
      <c r="A1798"/>
      <c r="B1798"/>
      <c r="C1798"/>
      <c r="D1798"/>
      <c r="E1798"/>
      <c r="F1798"/>
      <c r="G1798"/>
      <c r="H1798"/>
      <c r="I1798"/>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row>
    <row r="1799" spans="1:52">
      <c r="A1799"/>
      <c r="B1799"/>
      <c r="C1799"/>
      <c r="D1799"/>
      <c r="E1799"/>
      <c r="F1799"/>
      <c r="G1799"/>
      <c r="H1799"/>
      <c r="I1799"/>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row>
    <row r="1800" spans="1:52">
      <c r="A1800"/>
      <c r="B1800"/>
      <c r="C1800"/>
      <c r="D1800"/>
      <c r="E1800"/>
      <c r="F1800"/>
      <c r="G1800"/>
      <c r="H1800"/>
      <c r="I1800"/>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row>
    <row r="1801" spans="1:52">
      <c r="A1801"/>
      <c r="B1801"/>
      <c r="C1801"/>
      <c r="D1801"/>
      <c r="E1801"/>
      <c r="F1801"/>
      <c r="G1801"/>
      <c r="H1801"/>
      <c r="I1801"/>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row>
    <row r="1802" spans="1:52">
      <c r="A1802"/>
      <c r="B1802"/>
      <c r="C1802"/>
      <c r="D1802"/>
      <c r="E1802"/>
      <c r="F1802"/>
      <c r="G1802"/>
      <c r="H1802"/>
      <c r="I1802"/>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row>
    <row r="1803" spans="1:52">
      <c r="A1803"/>
      <c r="B1803"/>
      <c r="C1803"/>
      <c r="D1803"/>
      <c r="E1803"/>
      <c r="F1803"/>
      <c r="G1803"/>
      <c r="H1803"/>
      <c r="I1803"/>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row>
    <row r="1804" spans="1:52">
      <c r="A1804"/>
      <c r="B1804"/>
      <c r="C1804"/>
      <c r="D1804"/>
      <c r="E1804"/>
      <c r="F1804"/>
      <c r="G1804"/>
      <c r="H1804"/>
      <c r="I1804"/>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row>
    <row r="1805" spans="1:52">
      <c r="A1805"/>
      <c r="B1805"/>
      <c r="C1805"/>
      <c r="D1805"/>
      <c r="E1805"/>
      <c r="F1805"/>
      <c r="G1805"/>
      <c r="H1805"/>
      <c r="I180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row>
    <row r="1806" spans="1:52">
      <c r="A1806"/>
      <c r="B1806"/>
      <c r="C1806"/>
      <c r="D1806"/>
      <c r="E1806"/>
      <c r="F1806"/>
      <c r="G1806"/>
      <c r="H1806"/>
      <c r="I1806"/>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row>
    <row r="1807" spans="1:52">
      <c r="A1807"/>
      <c r="B1807"/>
      <c r="C1807"/>
      <c r="D1807"/>
      <c r="E1807"/>
      <c r="F1807"/>
      <c r="G1807"/>
      <c r="H1807"/>
      <c r="I1807"/>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row>
    <row r="1808" spans="1:52">
      <c r="A1808"/>
      <c r="B1808"/>
      <c r="C1808"/>
      <c r="D1808"/>
      <c r="E1808"/>
      <c r="F1808"/>
      <c r="G1808"/>
      <c r="H1808"/>
      <c r="I1808"/>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row>
    <row r="1809" spans="1:52">
      <c r="A1809"/>
      <c r="B1809"/>
      <c r="C1809"/>
      <c r="D1809"/>
      <c r="E1809"/>
      <c r="F1809"/>
      <c r="G1809"/>
      <c r="H1809"/>
      <c r="I1809"/>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row>
    <row r="1810" spans="1:52">
      <c r="A1810"/>
      <c r="B1810"/>
      <c r="C1810"/>
      <c r="D1810"/>
      <c r="E1810"/>
      <c r="F1810"/>
      <c r="G1810"/>
      <c r="H1810"/>
      <c r="I1810"/>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row>
    <row r="1811" spans="1:52">
      <c r="A1811"/>
      <c r="B1811"/>
      <c r="C1811"/>
      <c r="D1811"/>
      <c r="E1811"/>
      <c r="F1811"/>
      <c r="G1811"/>
      <c r="H1811"/>
      <c r="I1811"/>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row>
    <row r="1812" spans="1:52">
      <c r="A1812"/>
      <c r="B1812"/>
      <c r="C1812"/>
      <c r="D1812"/>
      <c r="E1812"/>
      <c r="F1812"/>
      <c r="G1812"/>
      <c r="H1812"/>
      <c r="I1812"/>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row>
    <row r="1813" spans="1:52">
      <c r="A1813"/>
      <c r="B1813"/>
      <c r="C1813"/>
      <c r="D1813"/>
      <c r="E1813"/>
      <c r="F1813"/>
      <c r="G1813"/>
      <c r="H1813"/>
      <c r="I1813"/>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row>
    <row r="1814" spans="1:52">
      <c r="A1814"/>
      <c r="B1814"/>
      <c r="C1814"/>
      <c r="D1814"/>
      <c r="E1814"/>
      <c r="F1814"/>
      <c r="G1814"/>
      <c r="H1814"/>
      <c r="I1814"/>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row>
    <row r="1815" spans="1:52">
      <c r="A1815"/>
      <c r="B1815"/>
      <c r="C1815"/>
      <c r="D1815"/>
      <c r="E1815"/>
      <c r="F1815"/>
      <c r="G1815"/>
      <c r="H1815"/>
      <c r="I181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row>
    <row r="1816" spans="1:52">
      <c r="A1816"/>
      <c r="B1816"/>
      <c r="C1816"/>
      <c r="D1816"/>
      <c r="E1816"/>
      <c r="F1816"/>
      <c r="G1816"/>
      <c r="H1816"/>
      <c r="I1816"/>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row>
    <row r="1817" spans="1:52">
      <c r="A1817"/>
      <c r="B1817"/>
      <c r="C1817"/>
      <c r="D1817"/>
      <c r="E1817"/>
      <c r="F1817"/>
      <c r="G1817"/>
      <c r="H1817"/>
      <c r="I1817"/>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row>
    <row r="1818" spans="1:52">
      <c r="A1818"/>
      <c r="B1818"/>
      <c r="C1818"/>
      <c r="D1818"/>
      <c r="E1818"/>
      <c r="F1818"/>
      <c r="G1818"/>
      <c r="H1818"/>
      <c r="I1818"/>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row>
    <row r="1819" spans="1:52">
      <c r="A1819"/>
      <c r="B1819"/>
      <c r="C1819"/>
      <c r="D1819"/>
      <c r="E1819"/>
      <c r="F1819"/>
      <c r="G1819"/>
      <c r="H1819"/>
      <c r="I1819"/>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row>
    <row r="1820" spans="1:52">
      <c r="A1820"/>
      <c r="B1820"/>
      <c r="C1820"/>
      <c r="D1820"/>
      <c r="E1820"/>
      <c r="F1820"/>
      <c r="G1820"/>
      <c r="H1820"/>
      <c r="I1820"/>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row>
    <row r="1821" spans="1:52">
      <c r="A1821"/>
      <c r="B1821"/>
      <c r="C1821"/>
      <c r="D1821"/>
      <c r="E1821"/>
      <c r="F1821"/>
      <c r="G1821"/>
      <c r="H1821"/>
      <c r="I1821"/>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row>
    <row r="1822" spans="1:52">
      <c r="A1822"/>
      <c r="B1822"/>
      <c r="C1822"/>
      <c r="D1822"/>
      <c r="E1822"/>
      <c r="F1822"/>
      <c r="G1822"/>
      <c r="H1822"/>
      <c r="I1822"/>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row>
    <row r="1823" spans="1:52">
      <c r="A1823"/>
      <c r="B1823"/>
      <c r="C1823"/>
      <c r="D1823"/>
      <c r="E1823"/>
      <c r="F1823"/>
      <c r="G1823"/>
      <c r="H1823"/>
      <c r="I1823"/>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row>
    <row r="1824" spans="1:52">
      <c r="A1824"/>
      <c r="B1824"/>
      <c r="C1824"/>
      <c r="D1824"/>
      <c r="E1824"/>
      <c r="F1824"/>
      <c r="G1824"/>
      <c r="H1824"/>
      <c r="I1824"/>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row>
    <row r="1825" spans="1:52">
      <c r="A1825"/>
      <c r="B1825"/>
      <c r="C1825"/>
      <c r="D1825"/>
      <c r="E1825"/>
      <c r="F1825"/>
      <c r="G1825"/>
      <c r="H1825"/>
      <c r="I18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row>
    <row r="1826" spans="1:52">
      <c r="A1826"/>
      <c r="B1826"/>
      <c r="C1826"/>
      <c r="D1826"/>
      <c r="E1826"/>
      <c r="F1826"/>
      <c r="G1826"/>
      <c r="H1826"/>
      <c r="I1826"/>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row>
    <row r="1827" spans="1:52">
      <c r="A1827"/>
      <c r="B1827"/>
      <c r="C1827"/>
      <c r="D1827"/>
      <c r="E1827"/>
      <c r="F1827"/>
      <c r="G1827"/>
      <c r="H1827"/>
      <c r="I1827"/>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row>
    <row r="1828" spans="1:52">
      <c r="A1828"/>
      <c r="B1828"/>
      <c r="C1828"/>
      <c r="D1828"/>
      <c r="E1828"/>
      <c r="F1828"/>
      <c r="G1828"/>
      <c r="H1828"/>
      <c r="I1828"/>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row>
    <row r="1829" spans="1:52">
      <c r="A1829"/>
      <c r="B1829"/>
      <c r="C1829"/>
      <c r="D1829"/>
      <c r="E1829"/>
      <c r="F1829"/>
      <c r="G1829"/>
      <c r="H1829"/>
      <c r="I1829"/>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row>
    <row r="1830" spans="1:52">
      <c r="A1830"/>
      <c r="B1830"/>
      <c r="C1830"/>
      <c r="D1830"/>
      <c r="E1830"/>
      <c r="F1830"/>
      <c r="G1830"/>
      <c r="H1830"/>
      <c r="I1830"/>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row>
    <row r="1831" spans="1:52">
      <c r="A1831"/>
      <c r="B1831"/>
      <c r="C1831"/>
      <c r="D1831"/>
      <c r="E1831"/>
      <c r="F1831"/>
      <c r="G1831"/>
      <c r="H1831"/>
      <c r="I1831"/>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row>
    <row r="1832" spans="1:52">
      <c r="A1832"/>
      <c r="B1832"/>
      <c r="C1832"/>
      <c r="D1832"/>
      <c r="E1832"/>
      <c r="F1832"/>
      <c r="G1832"/>
      <c r="H1832"/>
      <c r="I1832"/>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row>
    <row r="1833" spans="1:52">
      <c r="A1833"/>
      <c r="B1833"/>
      <c r="C1833"/>
      <c r="D1833"/>
      <c r="E1833"/>
      <c r="F1833"/>
      <c r="G1833"/>
      <c r="H1833"/>
      <c r="I1833"/>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row>
    <row r="1834" spans="1:52">
      <c r="A1834"/>
      <c r="B1834"/>
      <c r="C1834"/>
      <c r="D1834"/>
      <c r="E1834"/>
      <c r="F1834"/>
      <c r="G1834"/>
      <c r="H1834"/>
      <c r="I1834"/>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row>
    <row r="1835" spans="1:52">
      <c r="A1835"/>
      <c r="B1835"/>
      <c r="C1835"/>
      <c r="D1835"/>
      <c r="E1835"/>
      <c r="F1835"/>
      <c r="G1835"/>
      <c r="H1835"/>
      <c r="I183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row>
    <row r="1836" spans="1:52">
      <c r="A1836"/>
      <c r="B1836"/>
      <c r="C1836"/>
      <c r="D1836"/>
      <c r="E1836"/>
      <c r="F1836"/>
      <c r="G1836"/>
      <c r="H1836"/>
      <c r="I1836"/>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row>
    <row r="1837" spans="1:52">
      <c r="A1837"/>
      <c r="B1837"/>
      <c r="C1837"/>
      <c r="D1837"/>
      <c r="E1837"/>
      <c r="F1837"/>
      <c r="G1837"/>
      <c r="H1837"/>
      <c r="I1837"/>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row>
    <row r="1838" spans="1:52">
      <c r="A1838"/>
      <c r="B1838"/>
      <c r="C1838"/>
      <c r="D1838"/>
      <c r="E1838"/>
      <c r="F1838"/>
      <c r="G1838"/>
      <c r="H1838"/>
      <c r="I1838"/>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row>
    <row r="1839" spans="1:52">
      <c r="A1839"/>
      <c r="B1839"/>
      <c r="C1839"/>
      <c r="D1839"/>
      <c r="E1839"/>
      <c r="F1839"/>
      <c r="G1839"/>
      <c r="H1839"/>
      <c r="I1839"/>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row>
    <row r="1840" spans="1:52">
      <c r="A1840"/>
      <c r="B1840"/>
      <c r="C1840"/>
      <c r="D1840"/>
      <c r="E1840"/>
      <c r="F1840"/>
      <c r="G1840"/>
      <c r="H1840"/>
      <c r="I1840"/>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row>
    <row r="1841" spans="1:52">
      <c r="A1841"/>
      <c r="B1841"/>
      <c r="C1841"/>
      <c r="D1841"/>
      <c r="E1841"/>
      <c r="F1841"/>
      <c r="G1841"/>
      <c r="H1841"/>
      <c r="I1841"/>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row>
    <row r="1842" spans="1:52">
      <c r="A1842"/>
      <c r="B1842"/>
      <c r="C1842"/>
      <c r="D1842"/>
      <c r="E1842"/>
      <c r="F1842"/>
      <c r="G1842"/>
      <c r="H1842"/>
      <c r="I1842"/>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row>
    <row r="1843" spans="1:52">
      <c r="A1843"/>
      <c r="B1843"/>
      <c r="C1843"/>
      <c r="D1843"/>
      <c r="E1843"/>
      <c r="F1843"/>
      <c r="G1843"/>
      <c r="H1843"/>
      <c r="I1843"/>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row>
    <row r="1844" spans="1:52">
      <c r="A1844"/>
      <c r="B1844"/>
      <c r="C1844"/>
      <c r="D1844"/>
      <c r="E1844"/>
      <c r="F1844"/>
      <c r="G1844"/>
      <c r="H1844"/>
      <c r="I1844"/>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row>
    <row r="1845" spans="1:52">
      <c r="A1845"/>
      <c r="B1845"/>
      <c r="C1845"/>
      <c r="D1845"/>
      <c r="E1845"/>
      <c r="F1845"/>
      <c r="G1845"/>
      <c r="H1845"/>
      <c r="I184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row>
    <row r="1846" spans="1:52">
      <c r="A1846"/>
      <c r="B1846"/>
      <c r="C1846"/>
      <c r="D1846"/>
      <c r="E1846"/>
      <c r="F1846"/>
      <c r="G1846"/>
      <c r="H1846"/>
      <c r="I1846"/>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row>
    <row r="1847" spans="1:52">
      <c r="A1847"/>
      <c r="B1847"/>
      <c r="C1847"/>
      <c r="D1847"/>
      <c r="E1847"/>
      <c r="F1847"/>
      <c r="G1847"/>
      <c r="H1847"/>
      <c r="I1847"/>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row>
    <row r="1848" spans="1:52">
      <c r="A1848"/>
      <c r="B1848"/>
      <c r="C1848"/>
      <c r="D1848"/>
      <c r="E1848"/>
      <c r="F1848"/>
      <c r="G1848"/>
      <c r="H1848"/>
      <c r="I1848"/>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row>
    <row r="1849" spans="1:52">
      <c r="A1849"/>
      <c r="B1849"/>
      <c r="C1849"/>
      <c r="D1849"/>
      <c r="E1849"/>
      <c r="F1849"/>
      <c r="G1849"/>
      <c r="H1849"/>
      <c r="I1849"/>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row>
    <row r="1850" spans="1:52">
      <c r="A1850"/>
      <c r="B1850"/>
      <c r="C1850"/>
      <c r="D1850"/>
      <c r="E1850"/>
      <c r="F1850"/>
      <c r="G1850"/>
      <c r="H1850"/>
      <c r="I1850"/>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row>
    <row r="1851" spans="1:52">
      <c r="A1851"/>
      <c r="B1851"/>
      <c r="C1851"/>
      <c r="D1851"/>
      <c r="E1851"/>
      <c r="F1851"/>
      <c r="G1851"/>
      <c r="H1851"/>
      <c r="I1851"/>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row>
    <row r="1852" spans="1:52">
      <c r="A1852"/>
      <c r="B1852"/>
      <c r="C1852"/>
      <c r="D1852"/>
      <c r="E1852"/>
      <c r="F1852"/>
      <c r="G1852"/>
      <c r="H1852"/>
      <c r="I1852"/>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row>
    <row r="1853" spans="1:52">
      <c r="A1853"/>
      <c r="B1853"/>
      <c r="C1853"/>
      <c r="D1853"/>
      <c r="E1853"/>
      <c r="F1853"/>
      <c r="G1853"/>
      <c r="H1853"/>
      <c r="I1853"/>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row>
    <row r="1854" spans="1:52">
      <c r="A1854"/>
      <c r="B1854"/>
      <c r="C1854"/>
      <c r="D1854"/>
      <c r="E1854"/>
      <c r="F1854"/>
      <c r="G1854"/>
      <c r="H1854"/>
      <c r="I1854"/>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row>
    <row r="1855" spans="1:52">
      <c r="A1855"/>
      <c r="B1855"/>
      <c r="C1855"/>
      <c r="D1855"/>
      <c r="E1855"/>
      <c r="F1855"/>
      <c r="G1855"/>
      <c r="H1855"/>
      <c r="I185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row>
    <row r="1856" spans="1:52">
      <c r="A1856"/>
      <c r="B1856"/>
      <c r="C1856"/>
      <c r="D1856"/>
      <c r="E1856"/>
      <c r="F1856"/>
      <c r="G1856"/>
      <c r="H1856"/>
      <c r="I1856"/>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row>
    <row r="1857" spans="1:52">
      <c r="A1857"/>
      <c r="B1857"/>
      <c r="C1857"/>
      <c r="D1857"/>
      <c r="E1857"/>
      <c r="F1857"/>
      <c r="G1857"/>
      <c r="H1857"/>
      <c r="I1857"/>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row>
    <row r="1858" spans="1:52">
      <c r="A1858"/>
      <c r="B1858"/>
      <c r="C1858"/>
      <c r="D1858"/>
      <c r="E1858"/>
      <c r="F1858"/>
      <c r="G1858"/>
      <c r="H1858"/>
      <c r="I1858"/>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row>
    <row r="1859" spans="1:52">
      <c r="A1859"/>
      <c r="B1859"/>
      <c r="C1859"/>
      <c r="D1859"/>
      <c r="E1859"/>
      <c r="F1859"/>
      <c r="G1859"/>
      <c r="H1859"/>
      <c r="I1859"/>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row>
    <row r="1860" spans="1:52">
      <c r="A1860"/>
      <c r="B1860"/>
      <c r="C1860"/>
      <c r="D1860"/>
      <c r="E1860"/>
      <c r="F1860"/>
      <c r="G1860"/>
      <c r="H1860"/>
      <c r="I1860"/>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row>
    <row r="1861" spans="1:52">
      <c r="A1861"/>
      <c r="B1861"/>
      <c r="C1861"/>
      <c r="D1861"/>
      <c r="E1861"/>
      <c r="F1861"/>
      <c r="G1861"/>
      <c r="H1861"/>
      <c r="I1861"/>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row>
    <row r="1862" spans="1:52">
      <c r="A1862"/>
      <c r="B1862"/>
      <c r="C1862"/>
      <c r="D1862"/>
      <c r="E1862"/>
      <c r="F1862"/>
      <c r="G1862"/>
      <c r="H1862"/>
      <c r="I1862"/>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row>
    <row r="1863" spans="1:52">
      <c r="A1863"/>
      <c r="B1863"/>
      <c r="C1863"/>
      <c r="D1863"/>
      <c r="E1863"/>
      <c r="F1863"/>
      <c r="G1863"/>
      <c r="H1863"/>
      <c r="I1863"/>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row>
    <row r="1864" spans="1:52">
      <c r="A1864"/>
      <c r="B1864"/>
      <c r="C1864"/>
      <c r="D1864"/>
      <c r="E1864"/>
      <c r="F1864"/>
      <c r="G1864"/>
      <c r="H1864"/>
      <c r="I1864"/>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row>
    <row r="1865" spans="1:52">
      <c r="A1865"/>
      <c r="B1865"/>
      <c r="C1865"/>
      <c r="D1865"/>
      <c r="E1865"/>
      <c r="F1865"/>
      <c r="G1865"/>
      <c r="H1865"/>
      <c r="I186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row>
    <row r="1866" spans="1:52">
      <c r="A1866"/>
      <c r="B1866"/>
      <c r="C1866"/>
      <c r="D1866"/>
      <c r="E1866"/>
      <c r="F1866"/>
      <c r="G1866"/>
      <c r="H1866"/>
      <c r="I1866"/>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row>
    <row r="1867" spans="1:52">
      <c r="A1867"/>
      <c r="B1867"/>
      <c r="C1867"/>
      <c r="D1867"/>
      <c r="E1867"/>
      <c r="F1867"/>
      <c r="G1867"/>
      <c r="H1867"/>
      <c r="I1867"/>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row>
    <row r="1868" spans="1:52">
      <c r="A1868"/>
      <c r="B1868"/>
      <c r="C1868"/>
      <c r="D1868"/>
      <c r="E1868"/>
      <c r="F1868"/>
      <c r="G1868"/>
      <c r="H1868"/>
      <c r="I1868"/>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row>
    <row r="1869" spans="1:52">
      <c r="A1869"/>
      <c r="B1869"/>
      <c r="C1869"/>
      <c r="D1869"/>
      <c r="E1869"/>
      <c r="F1869"/>
      <c r="G1869"/>
      <c r="H1869"/>
      <c r="I1869"/>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row>
    <row r="1870" spans="1:52">
      <c r="A1870"/>
      <c r="B1870"/>
      <c r="C1870"/>
      <c r="D1870"/>
      <c r="E1870"/>
      <c r="F1870"/>
      <c r="G1870"/>
      <c r="H1870"/>
      <c r="I1870"/>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row>
    <row r="1871" spans="1:52">
      <c r="A1871"/>
      <c r="B1871"/>
      <c r="C1871"/>
      <c r="D1871"/>
      <c r="E1871"/>
      <c r="F1871"/>
      <c r="G1871"/>
      <c r="H1871"/>
      <c r="I1871"/>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row>
    <row r="1872" spans="1:52">
      <c r="A1872"/>
      <c r="B1872"/>
      <c r="C1872"/>
      <c r="D1872"/>
      <c r="E1872"/>
      <c r="F1872"/>
      <c r="G1872"/>
      <c r="H1872"/>
      <c r="I1872"/>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row>
    <row r="1873" spans="1:52">
      <c r="A1873"/>
      <c r="B1873"/>
      <c r="C1873"/>
      <c r="D1873"/>
      <c r="E1873"/>
      <c r="F1873"/>
      <c r="G1873"/>
      <c r="H1873"/>
      <c r="I1873"/>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row>
    <row r="1874" spans="1:52">
      <c r="A1874"/>
      <c r="B1874"/>
      <c r="C1874"/>
      <c r="D1874"/>
      <c r="E1874"/>
      <c r="F1874"/>
      <c r="G1874"/>
      <c r="H1874"/>
      <c r="I1874"/>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row>
    <row r="1875" spans="1:52">
      <c r="A1875"/>
      <c r="B1875"/>
      <c r="C1875"/>
      <c r="D1875"/>
      <c r="E1875"/>
      <c r="F1875"/>
      <c r="G1875"/>
      <c r="H1875"/>
      <c r="I187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row>
    <row r="1876" spans="1:52">
      <c r="A1876"/>
      <c r="B1876"/>
      <c r="C1876"/>
      <c r="D1876"/>
      <c r="E1876"/>
      <c r="F1876"/>
      <c r="G1876"/>
      <c r="H1876"/>
      <c r="I1876"/>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row>
    <row r="1877" spans="1:52">
      <c r="A1877"/>
      <c r="B1877"/>
      <c r="C1877"/>
      <c r="D1877"/>
      <c r="E1877"/>
      <c r="F1877"/>
      <c r="G1877"/>
      <c r="H1877"/>
      <c r="I1877"/>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row>
    <row r="1878" spans="1:52">
      <c r="A1878"/>
      <c r="B1878"/>
      <c r="C1878"/>
      <c r="D1878"/>
      <c r="E1878"/>
      <c r="F1878"/>
      <c r="G1878"/>
      <c r="H1878"/>
      <c r="I1878"/>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row>
    <row r="1879" spans="1:52">
      <c r="A1879"/>
      <c r="B1879"/>
      <c r="C1879"/>
      <c r="D1879"/>
      <c r="E1879"/>
      <c r="F1879"/>
      <c r="G1879"/>
      <c r="H1879"/>
      <c r="I1879"/>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row>
    <row r="1880" spans="1:52">
      <c r="A1880"/>
      <c r="B1880"/>
      <c r="C1880"/>
      <c r="D1880"/>
      <c r="E1880"/>
      <c r="F1880"/>
      <c r="G1880"/>
      <c r="H1880"/>
      <c r="I1880"/>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row>
    <row r="1881" spans="1:52">
      <c r="A1881"/>
      <c r="B1881"/>
      <c r="C1881"/>
      <c r="D1881"/>
      <c r="E1881"/>
      <c r="F1881"/>
      <c r="G1881"/>
      <c r="H1881"/>
      <c r="I1881"/>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row>
    <row r="1882" spans="1:52">
      <c r="A1882"/>
      <c r="B1882"/>
      <c r="C1882"/>
      <c r="D1882"/>
      <c r="E1882"/>
      <c r="F1882"/>
      <c r="G1882"/>
      <c r="H1882"/>
      <c r="I1882"/>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row>
    <row r="1883" spans="1:52">
      <c r="A1883"/>
      <c r="B1883"/>
      <c r="C1883"/>
      <c r="D1883"/>
      <c r="E1883"/>
      <c r="F1883"/>
      <c r="G1883"/>
      <c r="H1883"/>
      <c r="I1883"/>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row>
    <row r="1884" spans="1:52">
      <c r="A1884"/>
      <c r="B1884"/>
      <c r="C1884"/>
      <c r="D1884"/>
      <c r="E1884"/>
      <c r="F1884"/>
      <c r="G1884"/>
      <c r="H1884"/>
      <c r="I1884"/>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row>
    <row r="1885" spans="1:52">
      <c r="A1885"/>
      <c r="B1885"/>
      <c r="C1885"/>
      <c r="D1885"/>
      <c r="E1885"/>
      <c r="F1885"/>
      <c r="G1885"/>
      <c r="H1885"/>
      <c r="I188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row>
    <row r="1886" spans="1:52">
      <c r="A1886"/>
      <c r="B1886"/>
      <c r="C1886"/>
      <c r="D1886"/>
      <c r="E1886"/>
      <c r="F1886"/>
      <c r="G1886"/>
      <c r="H1886"/>
      <c r="I1886"/>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row>
    <row r="1887" spans="1:52">
      <c r="A1887"/>
      <c r="B1887"/>
      <c r="C1887"/>
      <c r="D1887"/>
      <c r="E1887"/>
      <c r="F1887"/>
      <c r="G1887"/>
      <c r="H1887"/>
      <c r="I1887"/>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row>
    <row r="1888" spans="1:52">
      <c r="A1888"/>
      <c r="B1888"/>
      <c r="C1888"/>
      <c r="D1888"/>
      <c r="E1888"/>
      <c r="F1888"/>
      <c r="G1888"/>
      <c r="H1888"/>
      <c r="I1888"/>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row>
    <row r="1889" spans="1:52">
      <c r="A1889"/>
      <c r="B1889"/>
      <c r="C1889"/>
      <c r="D1889"/>
      <c r="E1889"/>
      <c r="F1889"/>
      <c r="G1889"/>
      <c r="H1889"/>
      <c r="I1889"/>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row>
    <row r="1890" spans="1:52">
      <c r="A1890"/>
      <c r="B1890"/>
      <c r="C1890"/>
      <c r="D1890"/>
      <c r="E1890"/>
      <c r="F1890"/>
      <c r="G1890"/>
      <c r="H1890"/>
      <c r="I1890"/>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row>
    <row r="1891" spans="1:52">
      <c r="A1891"/>
      <c r="B1891"/>
      <c r="C1891"/>
      <c r="D1891"/>
      <c r="E1891"/>
      <c r="F1891"/>
      <c r="G1891"/>
      <c r="H1891"/>
      <c r="I1891"/>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row>
    <row r="1892" spans="1:52">
      <c r="A1892"/>
      <c r="B1892"/>
      <c r="C1892"/>
      <c r="D1892"/>
      <c r="E1892"/>
      <c r="F1892"/>
      <c r="G1892"/>
      <c r="H1892"/>
      <c r="I1892"/>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row>
    <row r="1893" spans="1:52">
      <c r="A1893"/>
      <c r="B1893"/>
      <c r="C1893"/>
      <c r="D1893"/>
      <c r="E1893"/>
      <c r="F1893"/>
      <c r="G1893"/>
      <c r="H1893"/>
      <c r="I1893"/>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row>
    <row r="1894" spans="1:52">
      <c r="A1894"/>
      <c r="B1894"/>
      <c r="C1894"/>
      <c r="D1894"/>
      <c r="E1894"/>
      <c r="F1894"/>
      <c r="G1894"/>
      <c r="H1894"/>
      <c r="I1894"/>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row>
    <row r="1895" spans="1:52">
      <c r="A1895"/>
      <c r="B1895"/>
      <c r="C1895"/>
      <c r="D1895"/>
      <c r="E1895"/>
      <c r="F1895"/>
      <c r="G1895"/>
      <c r="H1895"/>
      <c r="I189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row>
    <row r="1896" spans="1:52">
      <c r="A1896"/>
      <c r="B1896"/>
      <c r="C1896"/>
      <c r="D1896"/>
      <c r="E1896"/>
      <c r="F1896"/>
      <c r="G1896"/>
      <c r="H1896"/>
      <c r="I1896"/>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row>
    <row r="1897" spans="1:52">
      <c r="A1897"/>
      <c r="B1897"/>
      <c r="C1897"/>
      <c r="D1897"/>
      <c r="E1897"/>
      <c r="F1897"/>
      <c r="G1897"/>
      <c r="H1897"/>
      <c r="I1897"/>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row>
    <row r="1898" spans="1:52">
      <c r="A1898"/>
      <c r="B1898"/>
      <c r="C1898"/>
      <c r="D1898"/>
      <c r="E1898"/>
      <c r="F1898"/>
      <c r="G1898"/>
      <c r="H1898"/>
      <c r="I1898"/>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row>
    <row r="1899" spans="1:52">
      <c r="A1899"/>
      <c r="B1899"/>
      <c r="C1899"/>
      <c r="D1899"/>
      <c r="E1899"/>
      <c r="F1899"/>
      <c r="G1899"/>
      <c r="H1899"/>
      <c r="I1899"/>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row>
    <row r="1900" spans="1:52">
      <c r="A1900"/>
      <c r="B1900"/>
      <c r="C1900"/>
      <c r="D1900"/>
      <c r="E1900"/>
      <c r="F1900"/>
      <c r="G1900"/>
      <c r="H1900"/>
      <c r="I1900"/>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row>
    <row r="1901" spans="1:52">
      <c r="A1901"/>
      <c r="B1901"/>
      <c r="C1901"/>
      <c r="D1901"/>
      <c r="E1901"/>
      <c r="F1901"/>
      <c r="G1901"/>
      <c r="H1901"/>
      <c r="I1901"/>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row>
    <row r="1902" spans="1:52">
      <c r="A1902"/>
      <c r="B1902"/>
      <c r="C1902"/>
      <c r="D1902"/>
      <c r="E1902"/>
      <c r="F1902"/>
      <c r="G1902"/>
      <c r="H1902"/>
      <c r="I1902"/>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row>
    <row r="1903" spans="1:52">
      <c r="A1903"/>
      <c r="B1903"/>
      <c r="C1903"/>
      <c r="D1903"/>
      <c r="E1903"/>
      <c r="F1903"/>
      <c r="G1903"/>
      <c r="H1903"/>
      <c r="I1903"/>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row>
    <row r="1904" spans="1:52">
      <c r="A1904"/>
      <c r="B1904"/>
      <c r="C1904"/>
      <c r="D1904"/>
      <c r="E1904"/>
      <c r="F1904"/>
      <c r="G1904"/>
      <c r="H1904"/>
      <c r="I1904"/>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row>
    <row r="1905" spans="1:52">
      <c r="A1905"/>
      <c r="B1905"/>
      <c r="C1905"/>
      <c r="D1905"/>
      <c r="E1905"/>
      <c r="F1905"/>
      <c r="G1905"/>
      <c r="H1905"/>
      <c r="I190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row>
    <row r="1906" spans="1:52">
      <c r="A1906"/>
      <c r="B1906"/>
      <c r="C1906"/>
      <c r="D1906"/>
      <c r="E1906"/>
      <c r="F1906"/>
      <c r="G1906"/>
      <c r="H1906"/>
      <c r="I1906"/>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row>
    <row r="1907" spans="1:52">
      <c r="A1907"/>
      <c r="B1907"/>
      <c r="C1907"/>
      <c r="D1907"/>
      <c r="E1907"/>
      <c r="F1907"/>
      <c r="G1907"/>
      <c r="H1907"/>
      <c r="I1907"/>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row>
    <row r="1908" spans="1:52">
      <c r="A1908"/>
      <c r="B1908"/>
      <c r="C1908"/>
      <c r="D1908"/>
      <c r="E1908"/>
      <c r="F1908"/>
      <c r="G1908"/>
      <c r="H1908"/>
      <c r="I1908"/>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row>
    <row r="1909" spans="1:52">
      <c r="A1909"/>
      <c r="B1909"/>
      <c r="C1909"/>
      <c r="D1909"/>
      <c r="E1909"/>
      <c r="F1909"/>
      <c r="G1909"/>
      <c r="H1909"/>
      <c r="I1909"/>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row>
    <row r="1910" spans="1:52">
      <c r="A1910"/>
      <c r="B1910"/>
      <c r="C1910"/>
      <c r="D1910"/>
      <c r="E1910"/>
      <c r="F1910"/>
      <c r="G1910"/>
      <c r="H1910"/>
      <c r="I1910"/>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row>
    <row r="1911" spans="1:52">
      <c r="A1911"/>
      <c r="B1911"/>
      <c r="C1911"/>
      <c r="D1911"/>
      <c r="E1911"/>
      <c r="F1911"/>
      <c r="G1911"/>
      <c r="H1911"/>
      <c r="I1911"/>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row>
    <row r="1912" spans="1:52">
      <c r="A1912"/>
      <c r="B1912"/>
      <c r="C1912"/>
      <c r="D1912"/>
      <c r="E1912"/>
      <c r="F1912"/>
      <c r="G1912"/>
      <c r="H1912"/>
      <c r="I1912"/>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row>
    <row r="1913" spans="1:52">
      <c r="A1913"/>
      <c r="B1913"/>
      <c r="C1913"/>
      <c r="D1913"/>
      <c r="E1913"/>
      <c r="F1913"/>
      <c r="G1913"/>
      <c r="H1913"/>
      <c r="I1913"/>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row>
    <row r="1914" spans="1:52">
      <c r="A1914"/>
      <c r="B1914"/>
      <c r="C1914"/>
      <c r="D1914"/>
      <c r="E1914"/>
      <c r="F1914"/>
      <c r="G1914"/>
      <c r="H1914"/>
      <c r="I1914"/>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row>
    <row r="1915" spans="1:52">
      <c r="A1915"/>
      <c r="B1915"/>
      <c r="C1915"/>
      <c r="D1915"/>
      <c r="E1915"/>
      <c r="F1915"/>
      <c r="G1915"/>
      <c r="H1915"/>
      <c r="I191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row>
    <row r="1916" spans="1:52">
      <c r="A1916"/>
      <c r="B1916"/>
      <c r="C1916"/>
      <c r="D1916"/>
      <c r="E1916"/>
      <c r="F1916"/>
      <c r="G1916"/>
      <c r="H1916"/>
      <c r="I1916"/>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row>
    <row r="1917" spans="1:52">
      <c r="A1917"/>
      <c r="B1917"/>
      <c r="C1917"/>
      <c r="D1917"/>
      <c r="E1917"/>
      <c r="F1917"/>
      <c r="G1917"/>
      <c r="H1917"/>
      <c r="I1917"/>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row>
    <row r="1918" spans="1:52">
      <c r="A1918"/>
      <c r="B1918"/>
      <c r="C1918"/>
      <c r="D1918"/>
      <c r="E1918"/>
      <c r="F1918"/>
      <c r="G1918"/>
      <c r="H1918"/>
      <c r="I1918"/>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row>
    <row r="1919" spans="1:52">
      <c r="A1919"/>
      <c r="B1919"/>
      <c r="C1919"/>
      <c r="D1919"/>
      <c r="E1919"/>
      <c r="F1919"/>
      <c r="G1919"/>
      <c r="H1919"/>
      <c r="I1919"/>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row>
    <row r="1920" spans="1:52">
      <c r="A1920"/>
      <c r="B1920"/>
      <c r="C1920"/>
      <c r="D1920"/>
      <c r="E1920"/>
      <c r="F1920"/>
      <c r="G1920"/>
      <c r="H1920"/>
      <c r="I1920"/>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row>
    <row r="1921" spans="1:52">
      <c r="A1921"/>
      <c r="B1921"/>
      <c r="C1921"/>
      <c r="D1921"/>
      <c r="E1921"/>
      <c r="F1921"/>
      <c r="G1921"/>
      <c r="H1921"/>
      <c r="I1921"/>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row>
    <row r="1922" spans="1:52">
      <c r="A1922"/>
      <c r="B1922"/>
      <c r="C1922"/>
      <c r="D1922"/>
      <c r="E1922"/>
      <c r="F1922"/>
      <c r="G1922"/>
      <c r="H1922"/>
      <c r="I1922"/>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row>
    <row r="1923" spans="1:52">
      <c r="A1923"/>
      <c r="B1923"/>
      <c r="C1923"/>
      <c r="D1923"/>
      <c r="E1923"/>
      <c r="F1923"/>
      <c r="G1923"/>
      <c r="H1923"/>
      <c r="I1923"/>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row>
    <row r="1924" spans="1:52">
      <c r="A1924"/>
      <c r="B1924"/>
      <c r="C1924"/>
      <c r="D1924"/>
      <c r="E1924"/>
      <c r="F1924"/>
      <c r="G1924"/>
      <c r="H1924"/>
      <c r="I1924"/>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row>
    <row r="1925" spans="1:52">
      <c r="A1925"/>
      <c r="B1925"/>
      <c r="C1925"/>
      <c r="D1925"/>
      <c r="E1925"/>
      <c r="F1925"/>
      <c r="G1925"/>
      <c r="H1925"/>
      <c r="I19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row>
    <row r="1926" spans="1:52">
      <c r="A1926"/>
      <c r="B1926"/>
      <c r="C1926"/>
      <c r="D1926"/>
      <c r="E1926"/>
      <c r="F1926"/>
      <c r="G1926"/>
      <c r="H1926"/>
      <c r="I1926"/>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row>
    <row r="1927" spans="1:52">
      <c r="A1927"/>
      <c r="B1927"/>
      <c r="C1927"/>
      <c r="D1927"/>
      <c r="E1927"/>
      <c r="F1927"/>
      <c r="G1927"/>
      <c r="H1927"/>
      <c r="I1927"/>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row>
    <row r="1928" spans="1:52">
      <c r="A1928"/>
      <c r="B1928"/>
      <c r="C1928"/>
      <c r="D1928"/>
      <c r="E1928"/>
      <c r="F1928"/>
      <c r="G1928"/>
      <c r="H1928"/>
      <c r="I1928"/>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row>
    <row r="1929" spans="1:52">
      <c r="A1929"/>
      <c r="B1929"/>
      <c r="C1929"/>
      <c r="D1929"/>
      <c r="E1929"/>
      <c r="F1929"/>
      <c r="G1929"/>
      <c r="H1929"/>
      <c r="I1929"/>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row>
    <row r="1930" spans="1:52">
      <c r="A1930"/>
      <c r="B1930"/>
      <c r="C1930"/>
      <c r="D1930"/>
      <c r="E1930"/>
      <c r="F1930"/>
      <c r="G1930"/>
      <c r="H1930"/>
      <c r="I1930"/>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row>
    <row r="1931" spans="1:52">
      <c r="A1931"/>
      <c r="B1931"/>
      <c r="C1931"/>
      <c r="D1931"/>
      <c r="E1931"/>
      <c r="F1931"/>
      <c r="G1931"/>
      <c r="H1931"/>
      <c r="I1931"/>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row>
    <row r="1932" spans="1:52">
      <c r="A1932"/>
      <c r="B1932"/>
      <c r="C1932"/>
      <c r="D1932"/>
      <c r="E1932"/>
      <c r="F1932"/>
      <c r="G1932"/>
      <c r="H1932"/>
      <c r="I1932"/>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row>
    <row r="1933" spans="1:52">
      <c r="A1933"/>
      <c r="B1933"/>
      <c r="C1933"/>
      <c r="D1933"/>
      <c r="E1933"/>
      <c r="F1933"/>
      <c r="G1933"/>
      <c r="H1933"/>
      <c r="I1933"/>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row>
    <row r="1934" spans="1:52">
      <c r="A1934"/>
      <c r="B1934"/>
      <c r="C1934"/>
      <c r="D1934"/>
      <c r="E1934"/>
      <c r="F1934"/>
      <c r="G1934"/>
      <c r="H1934"/>
      <c r="I1934"/>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row>
    <row r="1935" spans="1:52">
      <c r="A1935"/>
      <c r="B1935"/>
      <c r="C1935"/>
      <c r="D1935"/>
      <c r="E1935"/>
      <c r="F1935"/>
      <c r="G1935"/>
      <c r="H1935"/>
      <c r="I193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row>
    <row r="1936" spans="1:52">
      <c r="A1936"/>
      <c r="B1936"/>
      <c r="C1936"/>
      <c r="D1936"/>
      <c r="E1936"/>
      <c r="F1936"/>
      <c r="G1936"/>
      <c r="H1936"/>
      <c r="I1936"/>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row>
    <row r="1937" spans="1:52">
      <c r="A1937"/>
      <c r="B1937"/>
      <c r="C1937"/>
      <c r="D1937"/>
      <c r="E1937"/>
      <c r="F1937"/>
      <c r="G1937"/>
      <c r="H1937"/>
      <c r="I1937"/>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row>
    <row r="1938" spans="1:52">
      <c r="A1938"/>
      <c r="B1938"/>
      <c r="C1938"/>
      <c r="D1938"/>
      <c r="E1938"/>
      <c r="F1938"/>
      <c r="G1938"/>
      <c r="H1938"/>
      <c r="I1938"/>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row>
    <row r="1939" spans="1:52">
      <c r="A1939"/>
      <c r="B1939"/>
      <c r="C1939"/>
      <c r="D1939"/>
      <c r="E1939"/>
      <c r="F1939"/>
      <c r="G1939"/>
      <c r="H1939"/>
      <c r="I1939"/>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row>
    <row r="1940" spans="1:52">
      <c r="A1940"/>
      <c r="B1940"/>
      <c r="C1940"/>
      <c r="D1940"/>
      <c r="E1940"/>
      <c r="F1940"/>
      <c r="G1940"/>
      <c r="H1940"/>
      <c r="I1940"/>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row>
    <row r="1941" spans="1:52">
      <c r="A1941"/>
      <c r="B1941"/>
      <c r="C1941"/>
      <c r="D1941"/>
      <c r="E1941"/>
      <c r="F1941"/>
      <c r="G1941"/>
      <c r="H1941"/>
      <c r="I1941"/>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row>
    <row r="1942" spans="1:52">
      <c r="A1942"/>
      <c r="B1942"/>
      <c r="C1942"/>
      <c r="D1942"/>
      <c r="E1942"/>
      <c r="F1942"/>
      <c r="G1942"/>
      <c r="H1942"/>
      <c r="I1942"/>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row>
    <row r="1943" spans="1:52">
      <c r="A1943"/>
      <c r="B1943"/>
      <c r="C1943"/>
      <c r="D1943"/>
      <c r="E1943"/>
      <c r="F1943"/>
      <c r="G1943"/>
      <c r="H1943"/>
      <c r="I1943"/>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row>
    <row r="1944" spans="1:52">
      <c r="A1944"/>
      <c r="B1944"/>
      <c r="C1944"/>
      <c r="D1944"/>
      <c r="E1944"/>
      <c r="F1944"/>
      <c r="G1944"/>
      <c r="H1944"/>
      <c r="I1944"/>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row>
    <row r="1945" spans="1:52">
      <c r="A1945"/>
      <c r="B1945"/>
      <c r="C1945"/>
      <c r="D1945"/>
      <c r="E1945"/>
      <c r="F1945"/>
      <c r="G1945"/>
      <c r="H1945"/>
      <c r="I194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row>
    <row r="1946" spans="1:52">
      <c r="A1946"/>
      <c r="B1946"/>
      <c r="C1946"/>
      <c r="D1946"/>
      <c r="E1946"/>
      <c r="F1946"/>
      <c r="G1946"/>
      <c r="H1946"/>
      <c r="I1946"/>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row>
    <row r="1947" spans="1:52">
      <c r="A1947"/>
      <c r="B1947"/>
      <c r="C1947"/>
      <c r="D1947"/>
      <c r="E1947"/>
      <c r="F1947"/>
      <c r="G1947"/>
      <c r="H1947"/>
      <c r="I1947"/>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row>
    <row r="1948" spans="1:52">
      <c r="A1948"/>
      <c r="B1948"/>
      <c r="C1948"/>
      <c r="D1948"/>
      <c r="E1948"/>
      <c r="F1948"/>
      <c r="G1948"/>
      <c r="H1948"/>
      <c r="I1948"/>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row>
    <row r="1949" spans="1:52">
      <c r="A1949"/>
      <c r="B1949"/>
      <c r="C1949"/>
      <c r="D1949"/>
      <c r="E1949"/>
      <c r="F1949"/>
      <c r="G1949"/>
      <c r="H1949"/>
      <c r="I1949"/>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row>
    <row r="1950" spans="1:52">
      <c r="A1950"/>
      <c r="B1950"/>
      <c r="C1950"/>
      <c r="D1950"/>
      <c r="E1950"/>
      <c r="F1950"/>
      <c r="G1950"/>
      <c r="H1950"/>
      <c r="I1950"/>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row>
    <row r="1951" spans="1:52">
      <c r="A1951"/>
      <c r="B1951"/>
      <c r="C1951"/>
      <c r="D1951"/>
      <c r="E1951"/>
      <c r="F1951"/>
      <c r="G1951"/>
      <c r="H1951"/>
      <c r="I1951"/>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row>
    <row r="1952" spans="1:52">
      <c r="A1952"/>
      <c r="B1952"/>
      <c r="C1952"/>
      <c r="D1952"/>
      <c r="E1952"/>
      <c r="F1952"/>
      <c r="G1952"/>
      <c r="H1952"/>
      <c r="I1952"/>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row>
    <row r="1953" spans="1:52">
      <c r="A1953"/>
      <c r="B1953"/>
      <c r="C1953"/>
      <c r="D1953"/>
      <c r="E1953"/>
      <c r="F1953"/>
      <c r="G1953"/>
      <c r="H1953"/>
      <c r="I1953"/>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row>
    <row r="1954" spans="1:52">
      <c r="A1954"/>
      <c r="B1954"/>
      <c r="C1954"/>
      <c r="D1954"/>
      <c r="E1954"/>
      <c r="F1954"/>
      <c r="G1954"/>
      <c r="H1954"/>
      <c r="I1954"/>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row>
    <row r="1955" spans="1:52">
      <c r="A1955"/>
      <c r="B1955"/>
      <c r="C1955"/>
      <c r="D1955"/>
      <c r="E1955"/>
      <c r="F1955"/>
      <c r="G1955"/>
      <c r="H1955"/>
      <c r="I195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row>
    <row r="1956" spans="1:52">
      <c r="A1956"/>
      <c r="B1956"/>
      <c r="C1956"/>
      <c r="D1956"/>
      <c r="E1956"/>
      <c r="F1956"/>
      <c r="G1956"/>
      <c r="H1956"/>
      <c r="I1956"/>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row>
    <row r="1957" spans="1:52">
      <c r="A1957"/>
      <c r="B1957"/>
      <c r="C1957"/>
      <c r="D1957"/>
      <c r="E1957"/>
      <c r="F1957"/>
      <c r="G1957"/>
      <c r="H1957"/>
      <c r="I1957"/>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row>
    <row r="1958" spans="1:52">
      <c r="A1958"/>
      <c r="B1958"/>
      <c r="C1958"/>
      <c r="D1958"/>
      <c r="E1958"/>
      <c r="F1958"/>
      <c r="G1958"/>
      <c r="H1958"/>
      <c r="I1958"/>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row>
    <row r="1959" spans="1:52">
      <c r="A1959"/>
      <c r="B1959"/>
      <c r="C1959"/>
      <c r="D1959"/>
      <c r="E1959"/>
      <c r="F1959"/>
      <c r="G1959"/>
      <c r="H1959"/>
      <c r="I1959"/>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row>
    <row r="1960" spans="1:52">
      <c r="A1960"/>
      <c r="B1960"/>
      <c r="C1960"/>
      <c r="D1960"/>
      <c r="E1960"/>
      <c r="F1960"/>
      <c r="G1960"/>
      <c r="H1960"/>
      <c r="I1960"/>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row>
    <row r="1961" spans="1:52">
      <c r="A1961"/>
      <c r="B1961"/>
      <c r="C1961"/>
      <c r="D1961"/>
      <c r="E1961"/>
      <c r="F1961"/>
      <c r="G1961"/>
      <c r="H1961"/>
      <c r="I1961"/>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row>
    <row r="1962" spans="1:52">
      <c r="A1962"/>
      <c r="B1962"/>
      <c r="C1962"/>
      <c r="D1962"/>
      <c r="E1962"/>
      <c r="F1962"/>
      <c r="G1962"/>
      <c r="H1962"/>
      <c r="I1962"/>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row>
    <row r="1963" spans="1:52">
      <c r="A1963"/>
      <c r="B1963"/>
      <c r="C1963"/>
      <c r="D1963"/>
      <c r="E1963"/>
      <c r="F1963"/>
      <c r="G1963"/>
      <c r="H1963"/>
      <c r="I1963"/>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row>
    <row r="1964" spans="1:52">
      <c r="A1964"/>
      <c r="B1964"/>
      <c r="C1964"/>
      <c r="D1964"/>
      <c r="E1964"/>
      <c r="F1964"/>
      <c r="G1964"/>
      <c r="H1964"/>
      <c r="I1964"/>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row>
    <row r="1965" spans="1:52">
      <c r="A1965"/>
      <c r="B1965"/>
      <c r="C1965"/>
      <c r="D1965"/>
      <c r="E1965"/>
      <c r="F1965"/>
      <c r="G1965"/>
      <c r="H1965"/>
      <c r="I196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row>
    <row r="1966" spans="1:52">
      <c r="A1966"/>
      <c r="B1966"/>
      <c r="C1966"/>
      <c r="D1966"/>
      <c r="E1966"/>
      <c r="F1966"/>
      <c r="G1966"/>
      <c r="H1966"/>
      <c r="I1966"/>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row>
    <row r="1967" spans="1:52">
      <c r="A1967"/>
      <c r="B1967"/>
      <c r="C1967"/>
      <c r="D1967"/>
      <c r="E1967"/>
      <c r="F1967"/>
      <c r="G1967"/>
      <c r="H1967"/>
      <c r="I1967"/>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row>
    <row r="1968" spans="1:52">
      <c r="A1968"/>
      <c r="B1968"/>
      <c r="C1968"/>
      <c r="D1968"/>
      <c r="E1968"/>
      <c r="F1968"/>
      <c r="G1968"/>
      <c r="H1968"/>
      <c r="I1968"/>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row>
    <row r="1969" spans="1:52">
      <c r="A1969"/>
      <c r="B1969"/>
      <c r="C1969"/>
      <c r="D1969"/>
      <c r="E1969"/>
      <c r="F1969"/>
      <c r="G1969"/>
      <c r="H1969"/>
      <c r="I1969"/>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row>
    <row r="1970" spans="1:52">
      <c r="A1970"/>
      <c r="B1970"/>
      <c r="C1970"/>
      <c r="D1970"/>
      <c r="E1970"/>
      <c r="F1970"/>
      <c r="G1970"/>
      <c r="H1970"/>
      <c r="I1970"/>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row>
    <row r="1971" spans="1:52">
      <c r="A1971"/>
      <c r="B1971"/>
      <c r="C1971"/>
      <c r="D1971"/>
      <c r="E1971"/>
      <c r="F1971"/>
      <c r="G1971"/>
      <c r="H1971"/>
      <c r="I1971"/>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row>
    <row r="1972" spans="1:52">
      <c r="A1972"/>
      <c r="B1972"/>
      <c r="C1972"/>
      <c r="D1972"/>
      <c r="E1972"/>
      <c r="F1972"/>
      <c r="G1972"/>
      <c r="H1972"/>
      <c r="I1972"/>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row>
    <row r="1973" spans="1:52">
      <c r="A1973"/>
      <c r="B1973"/>
      <c r="C1973"/>
      <c r="D1973"/>
      <c r="E1973"/>
      <c r="F1973"/>
      <c r="G1973"/>
      <c r="H1973"/>
      <c r="I1973"/>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row>
    <row r="1974" spans="1:52">
      <c r="A1974"/>
      <c r="B1974"/>
      <c r="C1974"/>
      <c r="D1974"/>
      <c r="E1974"/>
      <c r="F1974"/>
      <c r="G1974"/>
      <c r="H1974"/>
      <c r="I1974"/>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row>
    <row r="1975" spans="1:52">
      <c r="A1975"/>
      <c r="B1975"/>
      <c r="C1975"/>
      <c r="D1975"/>
      <c r="E1975"/>
      <c r="F1975"/>
      <c r="G1975"/>
      <c r="H1975"/>
      <c r="I197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row>
    <row r="1976" spans="1:52">
      <c r="A1976"/>
      <c r="B1976"/>
      <c r="C1976"/>
      <c r="D1976"/>
      <c r="E1976"/>
      <c r="F1976"/>
      <c r="G1976"/>
      <c r="H1976"/>
      <c r="I1976"/>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row>
    <row r="1977" spans="1:52">
      <c r="A1977"/>
      <c r="B1977"/>
      <c r="C1977"/>
      <c r="D1977"/>
      <c r="E1977"/>
      <c r="F1977"/>
      <c r="G1977"/>
      <c r="H1977"/>
      <c r="I1977"/>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row>
    <row r="1978" spans="1:52">
      <c r="A1978"/>
      <c r="B1978"/>
      <c r="C1978"/>
      <c r="D1978"/>
      <c r="E1978"/>
      <c r="F1978"/>
      <c r="G1978"/>
      <c r="H1978"/>
      <c r="I1978"/>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row>
    <row r="1979" spans="1:52">
      <c r="A1979"/>
      <c r="B1979"/>
      <c r="C1979"/>
      <c r="D1979"/>
      <c r="E1979"/>
      <c r="F1979"/>
      <c r="G1979"/>
      <c r="H1979"/>
      <c r="I1979"/>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row>
    <row r="1980" spans="1:52">
      <c r="A1980"/>
      <c r="B1980"/>
      <c r="C1980"/>
      <c r="D1980"/>
      <c r="E1980"/>
      <c r="F1980"/>
      <c r="G1980"/>
      <c r="H1980"/>
      <c r="I1980"/>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row>
    <row r="1981" spans="1:52">
      <c r="A1981"/>
      <c r="B1981"/>
      <c r="C1981"/>
      <c r="D1981"/>
      <c r="E1981"/>
      <c r="F1981"/>
      <c r="G1981"/>
      <c r="H1981"/>
      <c r="I1981"/>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row>
    <row r="1982" spans="1:52">
      <c r="A1982"/>
      <c r="B1982"/>
      <c r="C1982"/>
      <c r="D1982"/>
      <c r="E1982"/>
      <c r="F1982"/>
      <c r="G1982"/>
      <c r="H1982"/>
      <c r="I1982"/>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row>
    <row r="1983" spans="1:52">
      <c r="A1983"/>
      <c r="B1983"/>
      <c r="C1983"/>
      <c r="D1983"/>
      <c r="E1983"/>
      <c r="F1983"/>
      <c r="G1983"/>
      <c r="H1983"/>
      <c r="I1983"/>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row>
    <row r="1984" spans="1:52">
      <c r="A1984"/>
      <c r="B1984"/>
      <c r="C1984"/>
      <c r="D1984"/>
      <c r="E1984"/>
      <c r="F1984"/>
      <c r="G1984"/>
      <c r="H1984"/>
      <c r="I1984"/>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row>
    <row r="1985" spans="1:52">
      <c r="A1985"/>
      <c r="B1985"/>
      <c r="C1985"/>
      <c r="D1985"/>
      <c r="E1985"/>
      <c r="F1985"/>
      <c r="G1985"/>
      <c r="H1985"/>
      <c r="I198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row>
    <row r="1986" spans="1:52">
      <c r="A1986"/>
      <c r="B1986"/>
      <c r="C1986"/>
      <c r="D1986"/>
      <c r="E1986"/>
      <c r="F1986"/>
      <c r="G1986"/>
      <c r="H1986"/>
      <c r="I1986"/>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row>
    <row r="1987" spans="1:52">
      <c r="A1987"/>
      <c r="B1987"/>
      <c r="C1987"/>
      <c r="D1987"/>
      <c r="E1987"/>
      <c r="F1987"/>
      <c r="G1987"/>
      <c r="H1987"/>
      <c r="I1987"/>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row>
    <row r="1988" spans="1:52">
      <c r="A1988"/>
      <c r="B1988"/>
      <c r="C1988"/>
      <c r="D1988"/>
      <c r="E1988"/>
      <c r="F1988"/>
      <c r="G1988"/>
      <c r="H1988"/>
      <c r="I1988"/>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row>
    <row r="1989" spans="1:52">
      <c r="A1989"/>
      <c r="B1989"/>
      <c r="C1989"/>
      <c r="D1989"/>
      <c r="E1989"/>
      <c r="F1989"/>
      <c r="G1989"/>
      <c r="H1989"/>
      <c r="I1989"/>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row>
    <row r="1990" spans="1:52">
      <c r="A1990"/>
      <c r="B1990"/>
      <c r="C1990"/>
      <c r="D1990"/>
      <c r="E1990"/>
      <c r="F1990"/>
      <c r="G1990"/>
      <c r="H1990"/>
      <c r="I1990"/>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row>
    <row r="1991" spans="1:52">
      <c r="A1991"/>
      <c r="B1991"/>
      <c r="C1991"/>
      <c r="D1991"/>
      <c r="E1991"/>
      <c r="F1991"/>
      <c r="G1991"/>
      <c r="H1991"/>
      <c r="I1991"/>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row>
    <row r="1992" spans="1:52">
      <c r="A1992"/>
      <c r="B1992"/>
      <c r="C1992"/>
      <c r="D1992"/>
      <c r="E1992"/>
      <c r="F1992"/>
      <c r="G1992"/>
      <c r="H1992"/>
      <c r="I1992"/>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row>
    <row r="1993" spans="1:52">
      <c r="A1993"/>
      <c r="B1993"/>
      <c r="C1993"/>
      <c r="D1993"/>
      <c r="E1993"/>
      <c r="F1993"/>
      <c r="G1993"/>
      <c r="H1993"/>
      <c r="I1993"/>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row>
    <row r="1994" spans="1:52">
      <c r="A1994"/>
      <c r="B1994"/>
      <c r="C1994"/>
      <c r="D1994"/>
      <c r="E1994"/>
      <c r="F1994"/>
      <c r="G1994"/>
      <c r="H1994"/>
      <c r="I1994"/>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row>
    <row r="1995" spans="1:52">
      <c r="A1995"/>
      <c r="B1995"/>
      <c r="C1995"/>
      <c r="D1995"/>
      <c r="E1995"/>
      <c r="F1995"/>
      <c r="G1995"/>
      <c r="H1995"/>
      <c r="I199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row>
    <row r="1996" spans="1:52">
      <c r="A1996"/>
      <c r="B1996"/>
      <c r="C1996"/>
      <c r="D1996"/>
      <c r="E1996"/>
      <c r="F1996"/>
      <c r="G1996"/>
      <c r="H1996"/>
      <c r="I1996"/>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row>
    <row r="1997" spans="1:52">
      <c r="A1997"/>
      <c r="B1997"/>
      <c r="C1997"/>
      <c r="D1997"/>
      <c r="E1997"/>
      <c r="F1997"/>
      <c r="G1997"/>
      <c r="H1997"/>
      <c r="I1997"/>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row>
    <row r="1998" spans="1:52">
      <c r="A1998"/>
      <c r="B1998"/>
      <c r="C1998"/>
      <c r="D1998"/>
      <c r="E1998"/>
      <c r="F1998"/>
      <c r="G1998"/>
      <c r="H1998"/>
      <c r="I1998"/>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row>
    <row r="1999" spans="1:52">
      <c r="A1999"/>
      <c r="B1999"/>
      <c r="C1999"/>
      <c r="D1999"/>
      <c r="E1999"/>
      <c r="F1999"/>
      <c r="G1999"/>
      <c r="H1999"/>
      <c r="I1999"/>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row>
    <row r="2000" spans="1:52">
      <c r="A2000"/>
      <c r="B2000"/>
      <c r="C2000"/>
      <c r="D2000"/>
      <c r="E2000"/>
      <c r="F2000"/>
      <c r="G2000"/>
      <c r="H2000"/>
      <c r="I2000"/>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row>
    <row r="2001" spans="1:52">
      <c r="A2001"/>
      <c r="B2001"/>
      <c r="C2001"/>
      <c r="D2001"/>
      <c r="E2001"/>
      <c r="F2001"/>
      <c r="G2001"/>
      <c r="H2001"/>
      <c r="I2001"/>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row>
    <row r="2002" spans="1:52">
      <c r="A2002"/>
      <c r="B2002"/>
      <c r="C2002"/>
      <c r="D2002"/>
      <c r="E2002"/>
      <c r="F2002"/>
      <c r="G2002"/>
      <c r="H2002"/>
      <c r="I2002"/>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row>
    <row r="2003" spans="1:52">
      <c r="A2003"/>
      <c r="B2003"/>
      <c r="C2003"/>
      <c r="D2003"/>
      <c r="E2003"/>
      <c r="F2003"/>
      <c r="G2003"/>
      <c r="H2003"/>
      <c r="I2003"/>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row>
    <row r="2004" spans="1:52">
      <c r="A2004"/>
      <c r="B2004"/>
      <c r="C2004"/>
      <c r="D2004"/>
      <c r="E2004"/>
      <c r="F2004"/>
      <c r="G2004"/>
      <c r="H2004"/>
      <c r="I2004"/>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row>
    <row r="2005" spans="1:52">
      <c r="A2005"/>
      <c r="B2005"/>
      <c r="C2005"/>
      <c r="D2005"/>
      <c r="E2005"/>
      <c r="F2005"/>
      <c r="G2005"/>
      <c r="H2005"/>
      <c r="I200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row>
    <row r="2006" spans="1:52">
      <c r="A2006"/>
      <c r="B2006"/>
      <c r="C2006"/>
      <c r="D2006"/>
      <c r="E2006"/>
      <c r="F2006"/>
      <c r="G2006"/>
      <c r="H2006"/>
      <c r="I2006"/>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row>
    <row r="2007" spans="1:52">
      <c r="A2007"/>
      <c r="B2007"/>
      <c r="C2007"/>
      <c r="D2007"/>
      <c r="E2007"/>
      <c r="F2007"/>
      <c r="G2007"/>
      <c r="H2007"/>
      <c r="I2007"/>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row>
    <row r="2008" spans="1:52">
      <c r="A2008"/>
      <c r="B2008"/>
      <c r="C2008"/>
      <c r="D2008"/>
      <c r="E2008"/>
      <c r="F2008"/>
      <c r="G2008"/>
      <c r="H2008"/>
      <c r="I2008"/>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row>
    <row r="2009" spans="1:52">
      <c r="A2009"/>
      <c r="B2009"/>
      <c r="C2009"/>
      <c r="D2009"/>
      <c r="E2009"/>
      <c r="F2009"/>
      <c r="G2009"/>
      <c r="H2009"/>
      <c r="I2009"/>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row>
    <row r="2010" spans="1:52">
      <c r="A2010"/>
      <c r="B2010"/>
      <c r="C2010"/>
      <c r="D2010"/>
      <c r="E2010"/>
      <c r="F2010"/>
      <c r="G2010"/>
      <c r="H2010"/>
      <c r="I2010"/>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row>
    <row r="2011" spans="1:52">
      <c r="A2011"/>
      <c r="B2011"/>
      <c r="C2011"/>
      <c r="D2011"/>
      <c r="E2011"/>
      <c r="F2011"/>
      <c r="G2011"/>
      <c r="H2011"/>
      <c r="I2011"/>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row>
    <row r="2012" spans="1:52">
      <c r="A2012"/>
      <c r="B2012"/>
      <c r="C2012"/>
      <c r="D2012"/>
      <c r="E2012"/>
      <c r="F2012"/>
      <c r="G2012"/>
      <c r="H2012"/>
      <c r="I2012"/>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row>
    <row r="2013" spans="1:52">
      <c r="A2013"/>
      <c r="B2013"/>
      <c r="C2013"/>
      <c r="D2013"/>
      <c r="E2013"/>
      <c r="F2013"/>
      <c r="G2013"/>
      <c r="H2013"/>
      <c r="I2013"/>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row>
    <row r="2014" spans="1:52">
      <c r="A2014"/>
      <c r="B2014"/>
      <c r="C2014"/>
      <c r="D2014"/>
      <c r="E2014"/>
      <c r="F2014"/>
      <c r="G2014"/>
      <c r="H2014"/>
      <c r="I2014"/>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row>
    <row r="2015" spans="1:52">
      <c r="A2015"/>
      <c r="B2015"/>
      <c r="C2015"/>
      <c r="D2015"/>
      <c r="E2015"/>
      <c r="F2015"/>
      <c r="G2015"/>
      <c r="H2015"/>
      <c r="I201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row>
    <row r="2016" spans="1:52">
      <c r="A2016"/>
      <c r="B2016"/>
      <c r="C2016"/>
      <c r="D2016"/>
      <c r="E2016"/>
      <c r="F2016"/>
      <c r="G2016"/>
      <c r="H2016"/>
      <c r="I2016"/>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row>
    <row r="2017" spans="1:52">
      <c r="A2017"/>
      <c r="B2017"/>
      <c r="C2017"/>
      <c r="D2017"/>
      <c r="E2017"/>
      <c r="F2017"/>
      <c r="G2017"/>
      <c r="H2017"/>
      <c r="I2017"/>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row>
    <row r="2018" spans="1:52">
      <c r="A2018"/>
      <c r="B2018"/>
      <c r="C2018"/>
      <c r="D2018"/>
      <c r="E2018"/>
      <c r="F2018"/>
      <c r="G2018"/>
      <c r="H2018"/>
      <c r="I2018"/>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row>
    <row r="2019" spans="1:52">
      <c r="A2019"/>
      <c r="B2019"/>
      <c r="C2019"/>
      <c r="D2019"/>
      <c r="E2019"/>
      <c r="F2019"/>
      <c r="G2019"/>
      <c r="H2019"/>
      <c r="I2019"/>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row>
    <row r="2020" spans="1:52">
      <c r="A2020"/>
      <c r="B2020"/>
      <c r="C2020"/>
      <c r="D2020"/>
      <c r="E2020"/>
      <c r="F2020"/>
      <c r="G2020"/>
      <c r="H2020"/>
      <c r="I2020"/>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row>
    <row r="2021" spans="1:52">
      <c r="A2021"/>
      <c r="B2021"/>
      <c r="C2021"/>
      <c r="D2021"/>
      <c r="E2021"/>
      <c r="F2021"/>
      <c r="G2021"/>
      <c r="H2021"/>
      <c r="I2021"/>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row>
    <row r="2022" spans="1:52">
      <c r="A2022"/>
      <c r="B2022"/>
      <c r="C2022"/>
      <c r="D2022"/>
      <c r="E2022"/>
      <c r="F2022"/>
      <c r="G2022"/>
      <c r="H2022"/>
      <c r="I2022"/>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row>
    <row r="2023" spans="1:52">
      <c r="A2023"/>
      <c r="B2023"/>
      <c r="C2023"/>
      <c r="D2023"/>
      <c r="E2023"/>
      <c r="F2023"/>
      <c r="G2023"/>
      <c r="H2023"/>
      <c r="I2023"/>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row>
    <row r="2024" spans="1:52">
      <c r="A2024"/>
      <c r="B2024"/>
      <c r="C2024"/>
      <c r="D2024"/>
      <c r="E2024"/>
      <c r="F2024"/>
      <c r="G2024"/>
      <c r="H2024"/>
      <c r="I2024"/>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row>
    <row r="2025" spans="1:52">
      <c r="A2025"/>
      <c r="B2025"/>
      <c r="C2025"/>
      <c r="D2025"/>
      <c r="E2025"/>
      <c r="F2025"/>
      <c r="G2025"/>
      <c r="H2025"/>
      <c r="I2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row>
    <row r="2026" spans="1:52">
      <c r="A2026"/>
      <c r="B2026"/>
      <c r="C2026"/>
      <c r="D2026"/>
      <c r="E2026"/>
      <c r="F2026"/>
      <c r="G2026"/>
      <c r="H2026"/>
      <c r="I2026"/>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row>
    <row r="2027" spans="1:52">
      <c r="A2027"/>
      <c r="B2027"/>
      <c r="C2027"/>
      <c r="D2027"/>
      <c r="E2027"/>
      <c r="F2027"/>
      <c r="G2027"/>
      <c r="H2027"/>
      <c r="I2027"/>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row>
    <row r="2028" spans="1:52">
      <c r="A2028"/>
      <c r="B2028"/>
      <c r="C2028"/>
      <c r="D2028"/>
      <c r="E2028"/>
      <c r="F2028"/>
      <c r="G2028"/>
      <c r="H2028"/>
      <c r="I2028"/>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row>
    <row r="2029" spans="1:52">
      <c r="A2029"/>
      <c r="B2029"/>
      <c r="C2029"/>
      <c r="D2029"/>
      <c r="E2029"/>
      <c r="F2029"/>
      <c r="G2029"/>
      <c r="H2029"/>
      <c r="I2029"/>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row>
    <row r="2030" spans="1:52">
      <c r="A2030"/>
      <c r="B2030"/>
      <c r="C2030"/>
      <c r="D2030"/>
      <c r="E2030"/>
      <c r="F2030"/>
      <c r="G2030"/>
      <c r="H2030"/>
      <c r="I2030"/>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row>
    <row r="2031" spans="1:52">
      <c r="A2031"/>
      <c r="B2031"/>
      <c r="C2031"/>
      <c r="D2031"/>
      <c r="E2031"/>
      <c r="F2031"/>
      <c r="G2031"/>
      <c r="H2031"/>
      <c r="I2031"/>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row>
    <row r="2032" spans="1:52">
      <c r="A2032"/>
      <c r="B2032"/>
      <c r="C2032"/>
      <c r="D2032"/>
      <c r="E2032"/>
      <c r="F2032"/>
      <c r="G2032"/>
      <c r="H2032"/>
      <c r="I2032"/>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row>
    <row r="2033" spans="1:52">
      <c r="A2033"/>
      <c r="B2033"/>
      <c r="C2033"/>
      <c r="D2033"/>
      <c r="E2033"/>
      <c r="F2033"/>
      <c r="G2033"/>
      <c r="H2033"/>
      <c r="I2033"/>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row>
    <row r="2034" spans="1:52">
      <c r="A2034"/>
      <c r="B2034"/>
      <c r="C2034"/>
      <c r="D2034"/>
      <c r="E2034"/>
      <c r="F2034"/>
      <c r="G2034"/>
      <c r="H2034"/>
      <c r="I2034"/>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row>
    <row r="2035" spans="1:52">
      <c r="A2035"/>
      <c r="B2035"/>
      <c r="C2035"/>
      <c r="D2035"/>
      <c r="E2035"/>
      <c r="F2035"/>
      <c r="G2035"/>
      <c r="H2035"/>
      <c r="I203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row>
    <row r="2036" spans="1:52">
      <c r="A2036"/>
      <c r="B2036"/>
      <c r="C2036"/>
      <c r="D2036"/>
      <c r="E2036"/>
      <c r="F2036"/>
      <c r="G2036"/>
      <c r="H2036"/>
      <c r="I2036"/>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row>
    <row r="2037" spans="1:52">
      <c r="A2037"/>
      <c r="B2037"/>
      <c r="C2037"/>
      <c r="D2037"/>
      <c r="E2037"/>
      <c r="F2037"/>
      <c r="G2037"/>
      <c r="H2037"/>
      <c r="I2037"/>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row>
    <row r="2038" spans="1:52">
      <c r="A2038"/>
      <c r="B2038"/>
      <c r="C2038"/>
      <c r="D2038"/>
      <c r="E2038"/>
      <c r="F2038"/>
      <c r="G2038"/>
      <c r="H2038"/>
      <c r="I2038"/>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row>
    <row r="2039" spans="1:52">
      <c r="A2039"/>
      <c r="B2039"/>
      <c r="C2039"/>
      <c r="D2039"/>
      <c r="E2039"/>
      <c r="F2039"/>
      <c r="G2039"/>
      <c r="H2039"/>
      <c r="I2039"/>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row>
    <row r="2040" spans="1:52">
      <c r="A2040"/>
      <c r="B2040"/>
      <c r="C2040"/>
      <c r="D2040"/>
      <c r="E2040"/>
      <c r="F2040"/>
      <c r="G2040"/>
      <c r="H2040"/>
      <c r="I2040"/>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row>
    <row r="2041" spans="1:52">
      <c r="A2041"/>
      <c r="B2041"/>
      <c r="C2041"/>
      <c r="D2041"/>
      <c r="E2041"/>
      <c r="F2041"/>
      <c r="G2041"/>
      <c r="H2041"/>
      <c r="I2041"/>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row>
    <row r="2042" spans="1:52">
      <c r="A2042"/>
      <c r="B2042"/>
      <c r="C2042"/>
      <c r="D2042"/>
      <c r="E2042"/>
      <c r="F2042"/>
      <c r="G2042"/>
      <c r="H2042"/>
      <c r="I2042"/>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row>
    <row r="2043" spans="1:52">
      <c r="A2043"/>
      <c r="B2043"/>
      <c r="C2043"/>
      <c r="D2043"/>
      <c r="E2043"/>
      <c r="F2043"/>
      <c r="G2043"/>
      <c r="H2043"/>
      <c r="I2043"/>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row>
    <row r="2044" spans="1:52">
      <c r="A2044"/>
      <c r="B2044"/>
      <c r="C2044"/>
      <c r="D2044"/>
      <c r="E2044"/>
      <c r="F2044"/>
      <c r="G2044"/>
      <c r="H2044"/>
      <c r="I2044"/>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row>
    <row r="2045" spans="1:52">
      <c r="A2045"/>
      <c r="B2045"/>
      <c r="C2045"/>
      <c r="D2045"/>
      <c r="E2045"/>
      <c r="F2045"/>
      <c r="G2045"/>
      <c r="H2045"/>
      <c r="I204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row>
    <row r="2046" spans="1:52">
      <c r="A2046"/>
      <c r="B2046"/>
      <c r="C2046"/>
      <c r="D2046"/>
      <c r="E2046"/>
      <c r="F2046"/>
      <c r="G2046"/>
      <c r="H2046"/>
      <c r="I2046"/>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row>
    <row r="2047" spans="1:52">
      <c r="A2047"/>
      <c r="B2047"/>
      <c r="C2047"/>
      <c r="D2047"/>
      <c r="E2047"/>
      <c r="F2047"/>
      <c r="G2047"/>
      <c r="H2047"/>
      <c r="I2047"/>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row>
    <row r="2048" spans="1:52">
      <c r="A2048"/>
      <c r="B2048"/>
      <c r="C2048"/>
      <c r="D2048"/>
      <c r="E2048"/>
      <c r="F2048"/>
      <c r="G2048"/>
      <c r="H2048"/>
      <c r="I2048"/>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row>
    <row r="2049" spans="1:52">
      <c r="A2049"/>
      <c r="B2049"/>
      <c r="C2049"/>
      <c r="D2049"/>
      <c r="E2049"/>
      <c r="F2049"/>
      <c r="G2049"/>
      <c r="H2049"/>
      <c r="I2049"/>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row>
    <row r="2050" spans="1:52">
      <c r="A2050"/>
      <c r="B2050"/>
      <c r="C2050"/>
      <c r="D2050"/>
      <c r="E2050"/>
      <c r="F2050"/>
      <c r="G2050"/>
      <c r="H2050"/>
      <c r="I2050"/>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row>
    <row r="2051" spans="1:52">
      <c r="A2051"/>
      <c r="B2051"/>
      <c r="C2051"/>
      <c r="D2051"/>
      <c r="E2051"/>
      <c r="F2051"/>
      <c r="G2051"/>
      <c r="H2051"/>
      <c r="I2051"/>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row>
    <row r="2052" spans="1:52">
      <c r="A2052"/>
      <c r="B2052"/>
      <c r="C2052"/>
      <c r="D2052"/>
      <c r="E2052"/>
      <c r="F2052"/>
      <c r="G2052"/>
      <c r="H2052"/>
      <c r="I2052"/>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row>
    <row r="2053" spans="1:52">
      <c r="A2053"/>
      <c r="B2053"/>
      <c r="C2053"/>
      <c r="D2053"/>
      <c r="E2053"/>
      <c r="F2053"/>
      <c r="G2053"/>
      <c r="H2053"/>
      <c r="I2053"/>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row>
    <row r="2054" spans="1:52">
      <c r="A2054"/>
      <c r="B2054"/>
      <c r="C2054"/>
      <c r="D2054"/>
      <c r="E2054"/>
      <c r="F2054"/>
      <c r="G2054"/>
      <c r="H2054"/>
      <c r="I2054"/>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row>
    <row r="2055" spans="1:52">
      <c r="A2055"/>
      <c r="B2055"/>
      <c r="C2055"/>
      <c r="D2055"/>
      <c r="E2055"/>
      <c r="F2055"/>
      <c r="G2055"/>
      <c r="H2055"/>
      <c r="I205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row>
    <row r="2056" spans="1:52">
      <c r="A2056"/>
      <c r="B2056"/>
      <c r="C2056"/>
      <c r="D2056"/>
      <c r="E2056"/>
      <c r="F2056"/>
      <c r="G2056"/>
      <c r="H2056"/>
      <c r="I2056"/>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row>
    <row r="2057" spans="1:52">
      <c r="A2057"/>
      <c r="B2057"/>
      <c r="C2057"/>
      <c r="D2057"/>
      <c r="E2057"/>
      <c r="F2057"/>
      <c r="G2057"/>
      <c r="H2057"/>
      <c r="I2057"/>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row>
    <row r="2058" spans="1:52">
      <c r="A2058"/>
      <c r="B2058"/>
      <c r="C2058"/>
      <c r="D2058"/>
      <c r="E2058"/>
      <c r="F2058"/>
      <c r="G2058"/>
      <c r="H2058"/>
      <c r="I2058"/>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row>
    <row r="2059" spans="1:52">
      <c r="A2059"/>
      <c r="B2059"/>
      <c r="C2059"/>
      <c r="D2059"/>
      <c r="E2059"/>
      <c r="F2059"/>
      <c r="G2059"/>
      <c r="H2059"/>
      <c r="I2059"/>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row>
    <row r="2060" spans="1:52">
      <c r="A2060"/>
      <c r="B2060"/>
      <c r="C2060"/>
      <c r="D2060"/>
      <c r="E2060"/>
      <c r="F2060"/>
      <c r="G2060"/>
      <c r="H2060"/>
      <c r="I2060"/>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row>
    <row r="2061" spans="1:52">
      <c r="A2061"/>
      <c r="B2061"/>
      <c r="C2061"/>
      <c r="D2061"/>
      <c r="E2061"/>
      <c r="F2061"/>
      <c r="G2061"/>
      <c r="H2061"/>
      <c r="I2061"/>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row>
    <row r="2062" spans="1:52">
      <c r="A2062"/>
      <c r="B2062"/>
      <c r="C2062"/>
      <c r="D2062"/>
      <c r="E2062"/>
      <c r="F2062"/>
      <c r="G2062"/>
      <c r="H2062"/>
      <c r="I2062"/>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row>
    <row r="2063" spans="1:52">
      <c r="A2063"/>
      <c r="B2063"/>
      <c r="C2063"/>
      <c r="D2063"/>
      <c r="E2063"/>
      <c r="F2063"/>
      <c r="G2063"/>
      <c r="H2063"/>
      <c r="I2063"/>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row>
    <row r="2064" spans="1:52">
      <c r="A2064"/>
      <c r="B2064"/>
      <c r="C2064"/>
      <c r="D2064"/>
      <c r="E2064"/>
      <c r="F2064"/>
      <c r="G2064"/>
      <c r="H2064"/>
      <c r="I2064"/>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row>
    <row r="2065" spans="1:52">
      <c r="A2065"/>
      <c r="B2065"/>
      <c r="C2065"/>
      <c r="D2065"/>
      <c r="E2065"/>
      <c r="F2065"/>
      <c r="G2065"/>
      <c r="H2065"/>
      <c r="I206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row>
    <row r="2066" spans="1:52">
      <c r="A2066"/>
      <c r="B2066"/>
      <c r="C2066"/>
      <c r="D2066"/>
      <c r="E2066"/>
      <c r="F2066"/>
      <c r="G2066"/>
      <c r="H2066"/>
      <c r="I2066"/>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row>
    <row r="2067" spans="1:52">
      <c r="A2067"/>
      <c r="B2067"/>
      <c r="C2067"/>
      <c r="D2067"/>
      <c r="E2067"/>
      <c r="F2067"/>
      <c r="G2067"/>
      <c r="H2067"/>
      <c r="I2067"/>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row>
    <row r="2068" spans="1:52">
      <c r="A2068"/>
      <c r="B2068"/>
      <c r="C2068"/>
      <c r="D2068"/>
      <c r="E2068"/>
      <c r="F2068"/>
      <c r="G2068"/>
      <c r="H2068"/>
      <c r="I2068"/>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row>
    <row r="2069" spans="1:52">
      <c r="A2069"/>
      <c r="B2069"/>
      <c r="C2069"/>
      <c r="D2069"/>
      <c r="E2069"/>
      <c r="F2069"/>
      <c r="G2069"/>
      <c r="H2069"/>
      <c r="I2069"/>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row>
    <row r="2070" spans="1:52">
      <c r="A2070"/>
      <c r="B2070"/>
      <c r="C2070"/>
      <c r="D2070"/>
      <c r="E2070"/>
      <c r="F2070"/>
      <c r="G2070"/>
      <c r="H2070"/>
      <c r="I2070"/>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row>
    <row r="2071" spans="1:52">
      <c r="A2071"/>
      <c r="B2071"/>
      <c r="C2071"/>
      <c r="D2071"/>
      <c r="E2071"/>
      <c r="F2071"/>
      <c r="G2071"/>
      <c r="H2071"/>
      <c r="I2071"/>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row>
    <row r="2072" spans="1:52">
      <c r="A2072"/>
      <c r="B2072"/>
      <c r="C2072"/>
      <c r="D2072"/>
      <c r="E2072"/>
      <c r="F2072"/>
      <c r="G2072"/>
      <c r="H2072"/>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row>
    <row r="2073" spans="1:52">
      <c r="A2073"/>
      <c r="B2073"/>
      <c r="C2073"/>
      <c r="D2073"/>
      <c r="E2073"/>
      <c r="F2073"/>
      <c r="G2073"/>
      <c r="H2073"/>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row>
    <row r="2074" spans="1:52">
      <c r="A2074"/>
      <c r="B2074"/>
      <c r="C2074"/>
      <c r="D2074"/>
      <c r="E2074"/>
      <c r="F2074"/>
      <c r="G2074"/>
      <c r="H2074"/>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row>
    <row r="2075" spans="1:52">
      <c r="A2075"/>
      <c r="B2075"/>
      <c r="C2075"/>
      <c r="D2075"/>
      <c r="E2075"/>
      <c r="F2075"/>
      <c r="G2075"/>
      <c r="H207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row>
    <row r="2076" spans="1:52">
      <c r="A2076"/>
      <c r="B2076"/>
      <c r="C2076"/>
      <c r="D2076"/>
      <c r="E2076"/>
      <c r="F2076"/>
      <c r="G2076"/>
      <c r="H2076"/>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row>
    <row r="2077" spans="1:52">
      <c r="A2077"/>
      <c r="B2077"/>
      <c r="C2077"/>
      <c r="D2077"/>
      <c r="E2077"/>
      <c r="F2077"/>
      <c r="G2077"/>
      <c r="H2077"/>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row>
    <row r="2078" spans="1:52">
      <c r="A2078"/>
      <c r="B2078"/>
      <c r="C2078"/>
      <c r="D2078"/>
      <c r="E2078"/>
      <c r="F2078"/>
      <c r="G2078"/>
      <c r="H2078"/>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row>
    <row r="2079" spans="1:52">
      <c r="A2079"/>
      <c r="B2079"/>
      <c r="C2079"/>
      <c r="D2079"/>
      <c r="E2079"/>
      <c r="F2079"/>
      <c r="G2079"/>
      <c r="H2079"/>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row>
    <row r="2080" spans="1:52">
      <c r="A2080"/>
      <c r="B2080"/>
      <c r="C2080"/>
      <c r="D2080"/>
      <c r="E2080"/>
      <c r="F2080"/>
      <c r="G2080"/>
      <c r="H2080"/>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row>
    <row r="2081" spans="1:52">
      <c r="A2081"/>
      <c r="B2081"/>
      <c r="C2081"/>
      <c r="D2081"/>
      <c r="E2081"/>
      <c r="F2081"/>
      <c r="G2081"/>
      <c r="H2081"/>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row>
    <row r="2082" spans="1:52">
      <c r="A2082"/>
      <c r="B2082"/>
      <c r="C2082"/>
      <c r="D2082"/>
      <c r="E2082"/>
      <c r="F2082"/>
      <c r="G2082"/>
      <c r="H2082"/>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row>
    <row r="2083" spans="1:52">
      <c r="A2083"/>
      <c r="B2083"/>
      <c r="C2083"/>
      <c r="D2083"/>
      <c r="E2083"/>
      <c r="F2083"/>
      <c r="G2083"/>
      <c r="H2083"/>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row>
    <row r="2084" spans="1:52">
      <c r="A2084"/>
      <c r="B2084"/>
      <c r="C2084"/>
      <c r="D2084"/>
      <c r="E2084"/>
      <c r="F2084"/>
      <c r="G2084"/>
      <c r="H2084"/>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row>
    <row r="2085" spans="1:52">
      <c r="A2085"/>
      <c r="B2085"/>
      <c r="C2085"/>
      <c r="D2085"/>
      <c r="E2085"/>
      <c r="F2085"/>
      <c r="G2085"/>
      <c r="H208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row>
    <row r="2086" spans="1:52">
      <c r="A2086"/>
      <c r="B2086"/>
      <c r="C2086"/>
      <c r="D2086"/>
      <c r="E2086"/>
      <c r="F2086"/>
      <c r="G2086"/>
      <c r="H2086"/>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row>
    <row r="2087" spans="1:52">
      <c r="A2087"/>
      <c r="B2087"/>
      <c r="C2087"/>
      <c r="D2087"/>
      <c r="E2087"/>
      <c r="F2087"/>
      <c r="G2087"/>
      <c r="H2087"/>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row>
    <row r="2088" spans="1:52">
      <c r="A2088"/>
      <c r="B2088"/>
      <c r="C2088"/>
      <c r="D2088"/>
      <c r="E2088"/>
      <c r="F2088"/>
      <c r="G2088"/>
      <c r="H2088"/>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row>
    <row r="2089" spans="1:52">
      <c r="A2089"/>
      <c r="B2089"/>
      <c r="C2089"/>
      <c r="D2089"/>
      <c r="E2089"/>
      <c r="F2089"/>
      <c r="G2089"/>
      <c r="H2089"/>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row>
    <row r="2090" spans="1:52">
      <c r="A2090"/>
      <c r="B2090"/>
      <c r="C2090"/>
      <c r="D2090"/>
      <c r="E2090"/>
      <c r="F2090"/>
      <c r="G2090"/>
      <c r="H2090"/>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row>
    <row r="2091" spans="1:52">
      <c r="A2091"/>
      <c r="B2091"/>
      <c r="C2091"/>
      <c r="D2091"/>
      <c r="E2091"/>
      <c r="F2091"/>
      <c r="G2091"/>
      <c r="H2091"/>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row>
    <row r="2092" spans="1:52">
      <c r="A2092"/>
      <c r="B2092"/>
      <c r="C2092"/>
      <c r="D2092"/>
      <c r="E2092"/>
      <c r="F2092"/>
      <c r="G2092"/>
      <c r="H2092"/>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row>
    <row r="2093" spans="1:52">
      <c r="A2093"/>
      <c r="B2093"/>
      <c r="C2093"/>
      <c r="D2093"/>
      <c r="E2093"/>
      <c r="F2093"/>
      <c r="G2093"/>
      <c r="H2093"/>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row>
    <row r="2094" spans="1:52">
      <c r="A2094"/>
      <c r="B2094"/>
      <c r="C2094"/>
      <c r="D2094"/>
      <c r="E2094"/>
      <c r="F2094"/>
      <c r="G2094"/>
      <c r="H2094"/>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row>
    <row r="2095" spans="1:52">
      <c r="A2095"/>
      <c r="B2095"/>
      <c r="C2095"/>
      <c r="D2095"/>
      <c r="E2095"/>
      <c r="F2095"/>
      <c r="G2095"/>
      <c r="H209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row>
    <row r="2096" spans="1:52">
      <c r="A2096"/>
      <c r="B2096"/>
      <c r="C2096"/>
      <c r="D2096"/>
      <c r="E2096"/>
      <c r="F2096"/>
      <c r="G2096"/>
      <c r="H2096"/>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row>
    <row r="2097" spans="1:52">
      <c r="A2097"/>
      <c r="B2097"/>
      <c r="C2097"/>
      <c r="D2097"/>
      <c r="E2097"/>
      <c r="F2097"/>
      <c r="G2097"/>
      <c r="H2097"/>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row>
    <row r="2098" spans="1:52">
      <c r="A2098"/>
      <c r="B2098"/>
      <c r="C2098"/>
      <c r="D2098"/>
      <c r="E2098"/>
      <c r="F2098"/>
      <c r="G2098"/>
      <c r="H2098"/>
      <c r="I2098"/>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row>
    <row r="2099" spans="1:52">
      <c r="A2099"/>
      <c r="B2099"/>
      <c r="C2099"/>
      <c r="D2099"/>
      <c r="E2099"/>
      <c r="F2099"/>
      <c r="G2099"/>
      <c r="H2099"/>
      <c r="I2099"/>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row>
    <row r="2100" spans="1:52">
      <c r="A2100"/>
      <c r="B2100"/>
      <c r="C2100"/>
      <c r="D2100"/>
      <c r="E2100"/>
      <c r="F2100"/>
      <c r="G2100"/>
      <c r="H2100"/>
      <c r="I2100"/>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row>
    <row r="2101" spans="1:52">
      <c r="A2101"/>
      <c r="B2101"/>
      <c r="C2101"/>
      <c r="D2101"/>
      <c r="E2101"/>
      <c r="F2101"/>
      <c r="G2101"/>
      <c r="H2101"/>
      <c r="I2101"/>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row>
    <row r="2102" spans="1:52">
      <c r="A2102"/>
      <c r="B2102"/>
      <c r="C2102"/>
      <c r="D2102"/>
      <c r="E2102"/>
      <c r="F2102"/>
      <c r="G2102"/>
      <c r="H2102"/>
      <c r="I2102"/>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row>
    <row r="2103" spans="1:52">
      <c r="A2103"/>
      <c r="B2103"/>
      <c r="C2103"/>
      <c r="D2103"/>
      <c r="E2103"/>
      <c r="F2103"/>
      <c r="G2103"/>
      <c r="H2103"/>
      <c r="I2103"/>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row>
    <row r="2104" spans="1:52">
      <c r="A2104"/>
      <c r="B2104"/>
      <c r="C2104"/>
      <c r="D2104"/>
      <c r="E2104"/>
      <c r="F2104"/>
      <c r="G2104"/>
      <c r="H2104"/>
      <c r="I2104"/>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row>
    <row r="2105" spans="1:52">
      <c r="A2105"/>
      <c r="B2105"/>
      <c r="C2105"/>
      <c r="D2105"/>
      <c r="E2105"/>
      <c r="F2105"/>
      <c r="G2105"/>
      <c r="H2105"/>
      <c r="I210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row>
    <row r="2106" spans="1:52">
      <c r="A2106"/>
      <c r="B2106"/>
      <c r="C2106"/>
      <c r="D2106"/>
      <c r="E2106"/>
      <c r="F2106"/>
      <c r="G2106"/>
      <c r="H2106"/>
      <c r="I2106"/>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row>
    <row r="2107" spans="1:52">
      <c r="A2107"/>
      <c r="B2107"/>
      <c r="C2107"/>
      <c r="D2107"/>
      <c r="E2107"/>
      <c r="F2107"/>
      <c r="G2107"/>
      <c r="H2107"/>
      <c r="I2107"/>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row>
    <row r="2108" spans="1:52">
      <c r="A2108"/>
      <c r="B2108"/>
      <c r="C2108"/>
      <c r="D2108"/>
      <c r="E2108"/>
      <c r="F2108"/>
      <c r="G2108"/>
      <c r="H2108"/>
      <c r="I2108"/>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row>
    <row r="2109" spans="1:52">
      <c r="A2109"/>
      <c r="B2109"/>
      <c r="C2109"/>
      <c r="D2109"/>
      <c r="E2109"/>
      <c r="F2109"/>
      <c r="G2109"/>
      <c r="H2109"/>
      <c r="I2109"/>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row>
    <row r="2110" spans="1:52">
      <c r="A2110"/>
      <c r="B2110"/>
      <c r="C2110"/>
      <c r="D2110"/>
      <c r="E2110"/>
      <c r="F2110"/>
      <c r="G2110"/>
      <c r="H2110"/>
      <c r="I2110"/>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row>
    <row r="2111" spans="1:52">
      <c r="A2111"/>
      <c r="B2111"/>
      <c r="C2111"/>
      <c r="D2111"/>
      <c r="E2111"/>
      <c r="F2111"/>
      <c r="G2111"/>
      <c r="H2111"/>
      <c r="I2111"/>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row>
    <row r="2112" spans="1:52">
      <c r="A2112"/>
      <c r="B2112"/>
      <c r="C2112"/>
      <c r="D2112"/>
      <c r="E2112"/>
      <c r="F2112"/>
      <c r="G2112"/>
      <c r="H2112"/>
      <c r="I2112"/>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row>
    <row r="2113" spans="1:52">
      <c r="A2113"/>
      <c r="B2113"/>
      <c r="C2113"/>
      <c r="D2113"/>
      <c r="E2113"/>
      <c r="F2113"/>
      <c r="G2113"/>
      <c r="H2113"/>
      <c r="I2113"/>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row>
    <row r="2114" spans="1:52">
      <c r="A2114"/>
      <c r="B2114"/>
      <c r="C2114"/>
      <c r="D2114"/>
      <c r="E2114"/>
      <c r="F2114"/>
      <c r="G2114"/>
      <c r="H2114"/>
      <c r="I2114"/>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row>
    <row r="2115" spans="1:52">
      <c r="A2115"/>
      <c r="B2115"/>
      <c r="C2115"/>
      <c r="D2115"/>
      <c r="E2115"/>
      <c r="F2115"/>
      <c r="G2115"/>
      <c r="H2115"/>
      <c r="I211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row>
    <row r="2116" spans="1:52">
      <c r="A2116"/>
      <c r="B2116"/>
      <c r="C2116"/>
      <c r="D2116"/>
      <c r="E2116"/>
      <c r="F2116"/>
      <c r="G2116"/>
      <c r="H2116"/>
      <c r="I2116"/>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row>
    <row r="2117" spans="1:52">
      <c r="A2117"/>
      <c r="B2117"/>
      <c r="C2117"/>
      <c r="D2117"/>
      <c r="E2117"/>
      <c r="F2117"/>
      <c r="G2117"/>
      <c r="H2117"/>
      <c r="I2117"/>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row>
    <row r="2118" spans="1:52">
      <c r="A2118"/>
      <c r="B2118"/>
      <c r="C2118"/>
      <c r="D2118"/>
      <c r="E2118"/>
      <c r="F2118"/>
      <c r="G2118"/>
      <c r="H2118"/>
      <c r="I2118"/>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row>
    <row r="2119" spans="1:52">
      <c r="A2119"/>
      <c r="B2119"/>
      <c r="C2119"/>
      <c r="D2119"/>
      <c r="E2119"/>
      <c r="F2119"/>
      <c r="G2119"/>
      <c r="H2119"/>
      <c r="I2119"/>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row>
    <row r="2120" spans="1:52">
      <c r="A2120"/>
      <c r="B2120"/>
      <c r="C2120"/>
      <c r="D2120"/>
      <c r="E2120"/>
      <c r="F2120"/>
      <c r="G2120"/>
      <c r="H2120"/>
      <c r="I2120"/>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row>
    <row r="2121" spans="1:52">
      <c r="A2121"/>
      <c r="B2121"/>
      <c r="C2121"/>
      <c r="D2121"/>
      <c r="E2121"/>
      <c r="F2121"/>
      <c r="G2121"/>
      <c r="H2121"/>
      <c r="I2121"/>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row>
    <row r="2122" spans="1:52">
      <c r="A2122"/>
      <c r="B2122"/>
      <c r="C2122"/>
      <c r="D2122"/>
      <c r="E2122"/>
      <c r="F2122"/>
      <c r="G2122"/>
      <c r="H2122"/>
      <c r="I2122"/>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row>
    <row r="2123" spans="1:52">
      <c r="A2123"/>
      <c r="B2123"/>
      <c r="C2123"/>
      <c r="D2123"/>
      <c r="E2123"/>
      <c r="F2123"/>
      <c r="G2123"/>
      <c r="H2123"/>
      <c r="I2123"/>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row>
    <row r="2124" spans="1:52">
      <c r="A2124"/>
      <c r="B2124"/>
      <c r="C2124"/>
      <c r="D2124"/>
      <c r="E2124"/>
      <c r="F2124"/>
      <c r="G2124"/>
      <c r="H2124"/>
      <c r="I2124"/>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row>
    <row r="2125" spans="1:52">
      <c r="A2125"/>
      <c r="B2125"/>
      <c r="C2125"/>
      <c r="D2125"/>
      <c r="E2125"/>
      <c r="F2125"/>
      <c r="G2125"/>
      <c r="H2125"/>
      <c r="I21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row>
    <row r="2126" spans="1:52">
      <c r="A2126"/>
      <c r="B2126"/>
      <c r="C2126"/>
      <c r="D2126"/>
      <c r="E2126"/>
      <c r="F2126"/>
      <c r="G2126"/>
      <c r="H2126"/>
      <c r="I2126"/>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row>
    <row r="2127" spans="1:52">
      <c r="A2127"/>
      <c r="B2127"/>
      <c r="C2127"/>
      <c r="D2127"/>
      <c r="E2127"/>
      <c r="F2127"/>
      <c r="G2127"/>
      <c r="H2127"/>
      <c r="I2127"/>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row>
    <row r="2128" spans="1:52">
      <c r="A2128"/>
      <c r="B2128"/>
      <c r="C2128"/>
      <c r="D2128"/>
      <c r="E2128"/>
      <c r="F2128"/>
      <c r="G2128"/>
      <c r="H2128"/>
      <c r="I2128"/>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row>
    <row r="2129" spans="1:52">
      <c r="A2129"/>
      <c r="B2129"/>
      <c r="C2129"/>
      <c r="D2129"/>
      <c r="E2129"/>
      <c r="F2129"/>
      <c r="G2129"/>
      <c r="H2129"/>
      <c r="I2129"/>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row>
    <row r="2130" spans="1:52">
      <c r="A2130"/>
      <c r="B2130"/>
      <c r="C2130"/>
      <c r="D2130"/>
      <c r="E2130"/>
      <c r="F2130"/>
      <c r="G2130"/>
      <c r="H2130"/>
      <c r="I2130"/>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row>
    <row r="2131" spans="1:52">
      <c r="A2131"/>
      <c r="B2131"/>
      <c r="C2131"/>
      <c r="D2131"/>
      <c r="E2131"/>
      <c r="F2131"/>
      <c r="G2131"/>
      <c r="H2131"/>
      <c r="I2131"/>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row>
    <row r="2132" spans="1:52">
      <c r="A2132"/>
      <c r="B2132"/>
      <c r="C2132"/>
      <c r="D2132"/>
      <c r="E2132"/>
      <c r="F2132"/>
      <c r="G2132"/>
      <c r="H2132"/>
      <c r="I2132"/>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row>
    <row r="2133" spans="1:52">
      <c r="A2133"/>
      <c r="B2133"/>
      <c r="C2133"/>
      <c r="D2133"/>
      <c r="E2133"/>
      <c r="F2133"/>
      <c r="G2133"/>
      <c r="H2133"/>
      <c r="I2133"/>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row>
    <row r="2134" spans="1:52">
      <c r="A2134"/>
      <c r="B2134"/>
      <c r="C2134"/>
      <c r="D2134"/>
      <c r="E2134"/>
      <c r="F2134"/>
      <c r="G2134"/>
      <c r="H2134"/>
      <c r="I2134"/>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row>
    <row r="2135" spans="1:52">
      <c r="A2135"/>
      <c r="B2135"/>
      <c r="C2135"/>
      <c r="D2135"/>
      <c r="E2135"/>
      <c r="F2135"/>
      <c r="G2135"/>
      <c r="H2135"/>
      <c r="I213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row>
    <row r="2136" spans="1:52">
      <c r="A2136"/>
      <c r="B2136"/>
      <c r="C2136"/>
      <c r="D2136"/>
      <c r="E2136"/>
      <c r="F2136"/>
      <c r="G2136"/>
      <c r="H2136"/>
      <c r="I2136"/>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row>
    <row r="2137" spans="1:52">
      <c r="A2137"/>
      <c r="B2137"/>
      <c r="C2137"/>
      <c r="D2137"/>
      <c r="E2137"/>
      <c r="F2137"/>
      <c r="G2137"/>
      <c r="H2137"/>
      <c r="I2137"/>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row>
    <row r="2138" spans="1:52">
      <c r="A2138"/>
      <c r="B2138"/>
      <c r="C2138"/>
      <c r="D2138"/>
      <c r="E2138"/>
      <c r="F2138"/>
      <c r="G2138"/>
      <c r="H2138"/>
      <c r="I2138"/>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row>
    <row r="2139" spans="1:52">
      <c r="A2139"/>
      <c r="B2139"/>
      <c r="C2139"/>
      <c r="D2139"/>
      <c r="E2139"/>
      <c r="F2139"/>
      <c r="G2139"/>
      <c r="H2139"/>
      <c r="I2139"/>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row>
    <row r="2140" spans="1:52">
      <c r="A2140"/>
      <c r="B2140"/>
      <c r="C2140"/>
      <c r="D2140"/>
      <c r="E2140"/>
      <c r="F2140"/>
      <c r="G2140"/>
      <c r="H2140"/>
      <c r="I2140"/>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row>
    <row r="2141" spans="1:52">
      <c r="A2141"/>
      <c r="B2141"/>
      <c r="C2141"/>
      <c r="D2141"/>
      <c r="E2141"/>
      <c r="F2141"/>
      <c r="G2141"/>
      <c r="H2141"/>
      <c r="I2141"/>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row>
    <row r="2142" spans="1:52">
      <c r="A2142"/>
      <c r="B2142"/>
      <c r="C2142"/>
      <c r="D2142"/>
      <c r="E2142"/>
      <c r="F2142"/>
      <c r="G2142"/>
      <c r="H2142"/>
      <c r="I2142"/>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row>
    <row r="2143" spans="1:52">
      <c r="A2143"/>
      <c r="B2143"/>
      <c r="C2143"/>
      <c r="D2143"/>
      <c r="E2143"/>
      <c r="F2143"/>
      <c r="G2143"/>
      <c r="H2143"/>
      <c r="I2143"/>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row>
    <row r="2144" spans="1:52">
      <c r="A2144"/>
      <c r="B2144"/>
      <c r="C2144"/>
      <c r="D2144"/>
      <c r="E2144"/>
      <c r="F2144"/>
      <c r="G2144"/>
      <c r="H2144"/>
      <c r="I2144"/>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row>
    <row r="2145" spans="1:52">
      <c r="A2145"/>
      <c r="B2145"/>
      <c r="C2145"/>
      <c r="D2145"/>
      <c r="E2145"/>
      <c r="F2145"/>
      <c r="G2145"/>
      <c r="H2145"/>
      <c r="I214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row>
    <row r="2146" spans="1:52">
      <c r="A2146"/>
      <c r="B2146"/>
      <c r="C2146"/>
      <c r="D2146"/>
      <c r="E2146"/>
      <c r="F2146"/>
      <c r="G2146"/>
      <c r="H2146"/>
      <c r="I2146"/>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row>
    <row r="2147" spans="1:52">
      <c r="A2147"/>
      <c r="B2147"/>
      <c r="C2147"/>
      <c r="D2147"/>
      <c r="E2147"/>
      <c r="F2147"/>
      <c r="G2147"/>
      <c r="H2147"/>
      <c r="I2147"/>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row>
    <row r="2148" spans="1:52">
      <c r="A2148"/>
      <c r="B2148"/>
      <c r="C2148"/>
      <c r="D2148"/>
      <c r="E2148"/>
      <c r="F2148"/>
      <c r="G2148"/>
      <c r="H2148"/>
      <c r="I2148"/>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row>
    <row r="2149" spans="1:52">
      <c r="A2149"/>
      <c r="B2149"/>
      <c r="C2149"/>
      <c r="D2149"/>
      <c r="E2149"/>
      <c r="F2149"/>
      <c r="G2149"/>
      <c r="H2149"/>
      <c r="I2149"/>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row>
    <row r="2150" spans="1:52">
      <c r="A2150"/>
      <c r="B2150"/>
      <c r="C2150"/>
      <c r="D2150"/>
      <c r="E2150"/>
      <c r="F2150"/>
      <c r="G2150"/>
      <c r="H2150"/>
      <c r="I2150"/>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row>
    <row r="2151" spans="1:52">
      <c r="A2151"/>
      <c r="B2151"/>
      <c r="C2151"/>
      <c r="D2151"/>
      <c r="E2151"/>
      <c r="F2151"/>
      <c r="G2151"/>
      <c r="H2151"/>
      <c r="I2151"/>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row>
    <row r="2152" spans="1:52">
      <c r="A2152"/>
      <c r="B2152"/>
      <c r="C2152"/>
      <c r="D2152"/>
      <c r="E2152"/>
      <c r="F2152"/>
      <c r="G2152"/>
      <c r="H2152"/>
      <c r="I2152"/>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row>
    <row r="2153" spans="1:52">
      <c r="A2153"/>
      <c r="B2153"/>
      <c r="C2153"/>
      <c r="D2153"/>
      <c r="E2153"/>
      <c r="F2153"/>
      <c r="G2153"/>
      <c r="H2153"/>
      <c r="I2153"/>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row>
    <row r="2154" spans="1:52">
      <c r="A2154"/>
      <c r="B2154"/>
      <c r="C2154"/>
      <c r="D2154"/>
      <c r="E2154"/>
      <c r="F2154"/>
      <c r="G2154"/>
      <c r="H2154"/>
      <c r="I2154"/>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row>
    <row r="2155" spans="1:52">
      <c r="A2155"/>
      <c r="B2155"/>
      <c r="C2155"/>
      <c r="D2155"/>
      <c r="E2155"/>
      <c r="F2155"/>
      <c r="G2155"/>
      <c r="H2155"/>
      <c r="I215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row>
    <row r="2156" spans="1:52">
      <c r="A2156"/>
      <c r="B2156"/>
      <c r="C2156"/>
      <c r="D2156"/>
      <c r="E2156"/>
      <c r="F2156"/>
      <c r="G2156"/>
      <c r="H2156"/>
      <c r="I2156"/>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row>
    <row r="2157" spans="1:52">
      <c r="A2157"/>
      <c r="B2157"/>
      <c r="C2157"/>
      <c r="D2157"/>
      <c r="E2157"/>
      <c r="F2157"/>
      <c r="G2157"/>
      <c r="H2157"/>
      <c r="I2157"/>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row>
    <row r="2158" spans="1:52">
      <c r="A2158"/>
      <c r="B2158"/>
      <c r="C2158"/>
      <c r="D2158"/>
      <c r="E2158"/>
      <c r="F2158"/>
      <c r="G2158"/>
      <c r="H2158"/>
      <c r="I2158"/>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row>
    <row r="2159" spans="1:52">
      <c r="A2159"/>
      <c r="B2159"/>
      <c r="C2159"/>
      <c r="D2159"/>
      <c r="E2159"/>
      <c r="F2159"/>
      <c r="G2159"/>
      <c r="H2159"/>
      <c r="I2159"/>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row>
    <row r="2160" spans="1:52">
      <c r="A2160"/>
      <c r="B2160"/>
      <c r="C2160"/>
      <c r="D2160"/>
      <c r="E2160"/>
      <c r="F2160"/>
      <c r="G2160"/>
      <c r="H2160"/>
      <c r="I2160"/>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row>
    <row r="2161" spans="1:52">
      <c r="A2161"/>
      <c r="B2161"/>
      <c r="C2161"/>
      <c r="D2161"/>
      <c r="E2161"/>
      <c r="F2161"/>
      <c r="G2161"/>
      <c r="H2161"/>
      <c r="I2161"/>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row>
    <row r="2162" spans="1:52">
      <c r="A2162"/>
      <c r="B2162"/>
      <c r="C2162"/>
      <c r="D2162"/>
      <c r="E2162"/>
      <c r="F2162"/>
      <c r="G2162"/>
      <c r="H2162"/>
      <c r="I2162"/>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row>
    <row r="2163" spans="1:52">
      <c r="A2163"/>
      <c r="B2163"/>
      <c r="C2163"/>
      <c r="D2163"/>
      <c r="E2163"/>
      <c r="F2163"/>
      <c r="G2163"/>
      <c r="H2163"/>
      <c r="I2163"/>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row>
    <row r="2164" spans="1:52">
      <c r="A2164"/>
      <c r="B2164"/>
      <c r="C2164"/>
      <c r="D2164"/>
      <c r="E2164"/>
      <c r="F2164"/>
      <c r="G2164"/>
      <c r="H2164"/>
      <c r="I2164"/>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row>
    <row r="2165" spans="1:52">
      <c r="A2165"/>
      <c r="B2165"/>
      <c r="C2165"/>
      <c r="D2165"/>
      <c r="E2165"/>
      <c r="F2165"/>
      <c r="G2165"/>
      <c r="H2165"/>
      <c r="I216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row>
    <row r="2166" spans="1:52">
      <c r="A2166"/>
      <c r="B2166"/>
      <c r="C2166"/>
      <c r="D2166"/>
      <c r="E2166"/>
      <c r="F2166"/>
      <c r="G2166"/>
      <c r="H2166"/>
      <c r="I2166"/>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row>
    <row r="2167" spans="1:52">
      <c r="A2167"/>
      <c r="B2167"/>
      <c r="C2167"/>
      <c r="D2167"/>
      <c r="E2167"/>
      <c r="F2167"/>
      <c r="G2167"/>
      <c r="H2167"/>
      <c r="I2167"/>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row>
    <row r="2168" spans="1:52">
      <c r="A2168"/>
      <c r="B2168"/>
      <c r="C2168"/>
      <c r="D2168"/>
      <c r="E2168"/>
      <c r="F2168"/>
      <c r="G2168"/>
      <c r="H2168"/>
      <c r="I2168"/>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row>
    <row r="2169" spans="1:52">
      <c r="A2169"/>
      <c r="B2169"/>
      <c r="C2169"/>
      <c r="D2169"/>
      <c r="E2169"/>
      <c r="F2169"/>
      <c r="G2169"/>
      <c r="H2169"/>
      <c r="I2169"/>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row>
    <row r="2170" spans="1:52">
      <c r="A2170"/>
      <c r="B2170"/>
      <c r="C2170"/>
      <c r="D2170"/>
      <c r="E2170"/>
      <c r="F2170"/>
      <c r="G2170"/>
      <c r="H2170"/>
      <c r="I2170"/>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row>
    <row r="2171" spans="1:52">
      <c r="A2171"/>
      <c r="B2171"/>
      <c r="C2171"/>
      <c r="D2171"/>
      <c r="E2171"/>
      <c r="F2171"/>
      <c r="G2171"/>
      <c r="H2171"/>
      <c r="I2171"/>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row>
    <row r="2172" spans="1:52">
      <c r="A2172"/>
      <c r="B2172"/>
      <c r="C2172"/>
      <c r="D2172"/>
      <c r="E2172"/>
      <c r="F2172"/>
      <c r="G2172"/>
      <c r="H2172"/>
      <c r="I2172"/>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row>
    <row r="2173" spans="1:52">
      <c r="A2173"/>
      <c r="B2173"/>
      <c r="C2173"/>
      <c r="D2173"/>
      <c r="E2173"/>
      <c r="F2173"/>
      <c r="G2173"/>
      <c r="H2173"/>
      <c r="I2173"/>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row>
    <row r="2174" spans="1:52">
      <c r="A2174"/>
      <c r="B2174"/>
      <c r="C2174"/>
      <c r="D2174"/>
      <c r="E2174"/>
      <c r="F2174"/>
      <c r="G2174"/>
      <c r="H2174"/>
      <c r="I2174"/>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row>
    <row r="2175" spans="1:52">
      <c r="A2175"/>
      <c r="B2175"/>
      <c r="C2175"/>
      <c r="D2175"/>
      <c r="E2175"/>
      <c r="F2175"/>
      <c r="G2175"/>
      <c r="H2175"/>
      <c r="I217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row>
    <row r="2176" spans="1:52">
      <c r="A2176"/>
      <c r="B2176"/>
      <c r="C2176"/>
      <c r="D2176"/>
      <c r="E2176"/>
      <c r="F2176"/>
      <c r="G2176"/>
      <c r="H2176"/>
      <c r="I2176"/>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row>
    <row r="2177" spans="1:52">
      <c r="A2177"/>
      <c r="B2177"/>
      <c r="C2177"/>
      <c r="D2177"/>
      <c r="E2177"/>
      <c r="F2177"/>
      <c r="G2177"/>
      <c r="H2177"/>
      <c r="I2177"/>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row>
    <row r="2178" spans="1:52">
      <c r="A2178"/>
      <c r="B2178"/>
      <c r="C2178"/>
      <c r="D2178"/>
      <c r="E2178"/>
      <c r="F2178"/>
      <c r="G2178"/>
      <c r="H2178"/>
      <c r="I2178"/>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row>
    <row r="2179" spans="1:52">
      <c r="A2179"/>
      <c r="B2179"/>
      <c r="C2179"/>
      <c r="D2179"/>
      <c r="E2179"/>
      <c r="F2179"/>
      <c r="G2179"/>
      <c r="H2179"/>
      <c r="I2179"/>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row>
    <row r="2180" spans="1:52">
      <c r="A2180"/>
      <c r="B2180"/>
      <c r="C2180"/>
      <c r="D2180"/>
      <c r="E2180"/>
      <c r="F2180"/>
      <c r="G2180"/>
      <c r="H2180"/>
      <c r="I2180"/>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row>
    <row r="2181" spans="1:52">
      <c r="A2181"/>
      <c r="B2181"/>
      <c r="C2181"/>
      <c r="D2181"/>
      <c r="E2181"/>
      <c r="F2181"/>
      <c r="G2181"/>
      <c r="H2181"/>
      <c r="I2181"/>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row>
    <row r="2182" spans="1:52">
      <c r="A2182"/>
      <c r="B2182"/>
      <c r="C2182"/>
      <c r="D2182"/>
      <c r="E2182"/>
      <c r="F2182"/>
      <c r="G2182"/>
      <c r="H2182"/>
      <c r="I2182"/>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row>
    <row r="2183" spans="1:52">
      <c r="A2183"/>
      <c r="B2183"/>
      <c r="C2183"/>
      <c r="D2183"/>
      <c r="E2183"/>
      <c r="F2183"/>
      <c r="G2183"/>
      <c r="H2183"/>
      <c r="I2183"/>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row>
    <row r="2184" spans="1:52">
      <c r="A2184"/>
      <c r="B2184"/>
      <c r="C2184"/>
      <c r="D2184"/>
      <c r="E2184"/>
      <c r="F2184"/>
      <c r="G2184"/>
      <c r="H2184"/>
      <c r="I2184"/>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row>
    <row r="2185" spans="1:52">
      <c r="A2185"/>
      <c r="B2185"/>
      <c r="C2185"/>
      <c r="D2185"/>
      <c r="E2185"/>
      <c r="F2185"/>
      <c r="G2185"/>
      <c r="H2185"/>
      <c r="I218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row>
    <row r="2186" spans="1:52">
      <c r="A2186"/>
      <c r="B2186"/>
      <c r="C2186"/>
      <c r="D2186"/>
      <c r="E2186"/>
      <c r="F2186"/>
      <c r="G2186"/>
      <c r="H2186"/>
      <c r="I2186"/>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row>
    <row r="2187" spans="1:52">
      <c r="A2187"/>
      <c r="B2187"/>
      <c r="C2187"/>
      <c r="D2187"/>
      <c r="E2187"/>
      <c r="F2187"/>
      <c r="G2187"/>
      <c r="H2187"/>
      <c r="I2187"/>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row>
    <row r="2188" spans="1:52">
      <c r="A2188"/>
      <c r="B2188"/>
      <c r="C2188"/>
      <c r="D2188"/>
      <c r="E2188"/>
      <c r="F2188"/>
      <c r="G2188"/>
      <c r="H2188"/>
      <c r="I2188"/>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row>
    <row r="2189" spans="1:52">
      <c r="A2189"/>
      <c r="B2189"/>
      <c r="C2189"/>
      <c r="D2189"/>
      <c r="E2189"/>
      <c r="F2189"/>
      <c r="G2189"/>
      <c r="H2189"/>
      <c r="I2189"/>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row>
    <row r="2190" spans="1:52">
      <c r="A2190"/>
      <c r="B2190"/>
      <c r="C2190"/>
      <c r="D2190"/>
      <c r="E2190"/>
      <c r="F2190"/>
      <c r="G2190"/>
      <c r="H2190"/>
      <c r="I2190"/>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row>
    <row r="2191" spans="1:52">
      <c r="A2191"/>
      <c r="B2191"/>
      <c r="C2191"/>
      <c r="D2191"/>
      <c r="E2191"/>
      <c r="F2191"/>
      <c r="G2191"/>
      <c r="H2191"/>
      <c r="I2191"/>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row>
    <row r="2192" spans="1:52">
      <c r="A2192"/>
      <c r="B2192"/>
      <c r="C2192"/>
      <c r="D2192"/>
      <c r="E2192"/>
      <c r="F2192"/>
      <c r="G2192"/>
      <c r="H2192"/>
      <c r="I2192"/>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row>
    <row r="2193" spans="1:52">
      <c r="A2193"/>
      <c r="B2193"/>
      <c r="C2193"/>
      <c r="D2193"/>
      <c r="E2193"/>
      <c r="F2193"/>
      <c r="G2193"/>
      <c r="H2193"/>
      <c r="I2193"/>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row>
    <row r="2194" spans="1:52">
      <c r="A2194"/>
      <c r="B2194"/>
      <c r="C2194"/>
      <c r="D2194"/>
      <c r="E2194"/>
      <c r="F2194"/>
      <c r="G2194"/>
      <c r="H2194"/>
      <c r="I2194"/>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row>
    <row r="2195" spans="1:52">
      <c r="A2195"/>
      <c r="B2195"/>
      <c r="C2195"/>
      <c r="D2195"/>
      <c r="E2195"/>
      <c r="F2195"/>
      <c r="G2195"/>
      <c r="H2195"/>
      <c r="I219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row>
    <row r="2196" spans="1:52">
      <c r="A2196"/>
      <c r="B2196"/>
      <c r="C2196"/>
      <c r="D2196"/>
      <c r="E2196"/>
      <c r="F2196"/>
      <c r="G2196"/>
      <c r="H2196"/>
      <c r="I2196"/>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row>
    <row r="2197" spans="1:52">
      <c r="A2197"/>
      <c r="B2197"/>
      <c r="C2197"/>
      <c r="D2197"/>
      <c r="E2197"/>
      <c r="F2197"/>
      <c r="G2197"/>
      <c r="H2197"/>
      <c r="I2197"/>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row>
    <row r="2198" spans="1:52">
      <c r="A2198"/>
      <c r="B2198"/>
      <c r="C2198"/>
      <c r="D2198"/>
      <c r="E2198"/>
      <c r="F2198"/>
      <c r="G2198"/>
      <c r="H2198"/>
      <c r="I2198"/>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row>
    <row r="2199" spans="1:52">
      <c r="A2199"/>
      <c r="B2199"/>
      <c r="C2199"/>
      <c r="D2199"/>
      <c r="E2199"/>
      <c r="F2199"/>
      <c r="G2199"/>
      <c r="H2199"/>
      <c r="I2199"/>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row>
    <row r="2200" spans="1:52">
      <c r="A2200"/>
      <c r="B2200"/>
      <c r="C2200"/>
      <c r="D2200"/>
      <c r="E2200"/>
      <c r="F2200"/>
      <c r="G2200"/>
      <c r="H2200"/>
      <c r="I2200"/>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row>
    <row r="2201" spans="1:52">
      <c r="A2201"/>
      <c r="B2201"/>
      <c r="C2201"/>
      <c r="D2201"/>
      <c r="E2201"/>
      <c r="F2201"/>
      <c r="G2201"/>
      <c r="H2201"/>
      <c r="I2201"/>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row>
    <row r="2202" spans="1:52">
      <c r="A2202"/>
      <c r="B2202"/>
      <c r="C2202"/>
      <c r="D2202"/>
      <c r="E2202"/>
      <c r="F2202"/>
      <c r="G2202"/>
      <c r="H2202"/>
      <c r="I2202"/>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row>
    <row r="2203" spans="1:52">
      <c r="A2203"/>
      <c r="B2203"/>
      <c r="C2203"/>
      <c r="D2203"/>
      <c r="E2203"/>
      <c r="F2203"/>
      <c r="G2203"/>
      <c r="H2203"/>
      <c r="I2203"/>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row>
    <row r="2204" spans="1:52">
      <c r="A2204"/>
      <c r="B2204"/>
      <c r="C2204"/>
      <c r="D2204"/>
      <c r="E2204"/>
      <c r="F2204"/>
      <c r="G2204"/>
      <c r="H2204"/>
      <c r="I2204"/>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row>
    <row r="2205" spans="1:52">
      <c r="A2205"/>
      <c r="B2205"/>
      <c r="C2205"/>
      <c r="D2205"/>
      <c r="E2205"/>
      <c r="F2205"/>
      <c r="G2205"/>
      <c r="H2205"/>
      <c r="I220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row>
    <row r="2206" spans="1:52">
      <c r="A2206"/>
      <c r="B2206"/>
      <c r="C2206"/>
      <c r="D2206"/>
      <c r="E2206"/>
      <c r="F2206"/>
      <c r="G2206"/>
      <c r="H2206"/>
      <c r="I2206"/>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row>
    <row r="2207" spans="1:52">
      <c r="A2207"/>
      <c r="B2207"/>
      <c r="C2207"/>
      <c r="D2207"/>
      <c r="E2207"/>
      <c r="F2207"/>
      <c r="G2207"/>
      <c r="H2207"/>
      <c r="I2207"/>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row>
    <row r="2208" spans="1:52">
      <c r="A2208"/>
      <c r="B2208"/>
      <c r="C2208"/>
      <c r="D2208"/>
      <c r="E2208"/>
      <c r="F2208"/>
      <c r="G2208"/>
      <c r="H2208"/>
      <c r="I2208"/>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row>
    <row r="2209" spans="1:52">
      <c r="A2209"/>
      <c r="B2209"/>
      <c r="C2209"/>
      <c r="D2209"/>
      <c r="E2209"/>
      <c r="F2209"/>
      <c r="G2209"/>
      <c r="H2209"/>
      <c r="I2209"/>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row>
    <row r="2210" spans="1:52">
      <c r="A2210"/>
      <c r="B2210"/>
      <c r="C2210"/>
      <c r="D2210"/>
      <c r="E2210"/>
      <c r="F2210"/>
      <c r="G2210"/>
      <c r="H2210"/>
      <c r="I2210"/>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row>
    <row r="2211" spans="1:52">
      <c r="A2211"/>
      <c r="B2211"/>
      <c r="C2211"/>
      <c r="D2211"/>
      <c r="E2211"/>
      <c r="F2211"/>
      <c r="G2211"/>
      <c r="H2211"/>
      <c r="I2211"/>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row>
    <row r="2212" spans="1:52">
      <c r="A2212"/>
      <c r="B2212"/>
      <c r="C2212"/>
      <c r="D2212"/>
      <c r="E2212"/>
      <c r="F2212"/>
      <c r="G2212"/>
      <c r="H2212"/>
      <c r="I2212"/>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row>
    <row r="2213" spans="1:52">
      <c r="A2213"/>
      <c r="B2213"/>
      <c r="C2213"/>
      <c r="D2213"/>
      <c r="E2213"/>
      <c r="F2213"/>
      <c r="G2213"/>
      <c r="H2213"/>
      <c r="I2213"/>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row>
    <row r="2214" spans="1:52">
      <c r="A2214"/>
      <c r="B2214"/>
      <c r="C2214"/>
      <c r="D2214"/>
      <c r="E2214"/>
      <c r="F2214"/>
      <c r="G2214"/>
      <c r="H2214"/>
      <c r="I2214"/>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row>
    <row r="2215" spans="1:52">
      <c r="A2215"/>
      <c r="B2215"/>
      <c r="C2215"/>
      <c r="D2215"/>
      <c r="E2215"/>
      <c r="F2215"/>
      <c r="G2215"/>
      <c r="H2215"/>
      <c r="I221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row>
    <row r="2216" spans="1:52">
      <c r="A2216"/>
      <c r="B2216"/>
      <c r="C2216"/>
      <c r="D2216"/>
      <c r="E2216"/>
      <c r="F2216"/>
      <c r="G2216"/>
      <c r="H2216"/>
      <c r="I2216"/>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row>
    <row r="2217" spans="1:52">
      <c r="A2217"/>
      <c r="B2217"/>
      <c r="C2217"/>
      <c r="D2217"/>
      <c r="E2217"/>
      <c r="F2217"/>
      <c r="G2217"/>
      <c r="H2217"/>
      <c r="I2217"/>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row>
    <row r="2218" spans="1:52">
      <c r="A2218"/>
      <c r="B2218"/>
      <c r="C2218"/>
      <c r="D2218"/>
      <c r="E2218"/>
      <c r="F2218"/>
      <c r="G2218"/>
      <c r="H2218"/>
      <c r="I2218"/>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row>
    <row r="2219" spans="1:52">
      <c r="A2219"/>
      <c r="B2219"/>
      <c r="C2219"/>
      <c r="D2219"/>
      <c r="E2219"/>
      <c r="F2219"/>
      <c r="G2219"/>
      <c r="H2219"/>
      <c r="I2219"/>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row>
    <row r="2220" spans="1:52">
      <c r="A2220"/>
      <c r="B2220"/>
      <c r="C2220"/>
      <c r="D2220"/>
      <c r="E2220"/>
      <c r="F2220"/>
      <c r="G2220"/>
      <c r="H2220"/>
      <c r="I2220"/>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row>
    <row r="2221" spans="1:52">
      <c r="A2221"/>
      <c r="B2221"/>
      <c r="C2221"/>
      <c r="D2221"/>
      <c r="E2221"/>
      <c r="F2221"/>
      <c r="G2221"/>
      <c r="H2221"/>
      <c r="I2221"/>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row>
    <row r="2222" spans="1:52">
      <c r="A2222"/>
      <c r="B2222"/>
      <c r="C2222"/>
      <c r="D2222"/>
      <c r="E2222"/>
      <c r="F2222"/>
      <c r="G2222"/>
      <c r="H2222"/>
      <c r="I2222"/>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row>
    <row r="2223" spans="1:52">
      <c r="A2223"/>
      <c r="B2223"/>
      <c r="C2223"/>
      <c r="D2223"/>
      <c r="E2223"/>
      <c r="F2223"/>
      <c r="G2223"/>
      <c r="H2223"/>
      <c r="I2223"/>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row>
    <row r="2224" spans="1:52">
      <c r="A2224"/>
      <c r="B2224"/>
      <c r="C2224"/>
      <c r="D2224"/>
      <c r="E2224"/>
      <c r="F2224"/>
      <c r="G2224"/>
      <c r="H2224"/>
      <c r="I2224"/>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row>
    <row r="2225" spans="1:52">
      <c r="A2225"/>
      <c r="B2225"/>
      <c r="C2225"/>
      <c r="D2225"/>
      <c r="E2225"/>
      <c r="F2225"/>
      <c r="G2225"/>
      <c r="H2225"/>
      <c r="I22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row>
    <row r="2226" spans="1:52">
      <c r="A2226"/>
      <c r="B2226"/>
      <c r="C2226"/>
      <c r="D2226"/>
      <c r="E2226"/>
      <c r="F2226"/>
      <c r="G2226"/>
      <c r="H2226"/>
      <c r="I2226"/>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row>
    <row r="2227" spans="1:52">
      <c r="A2227"/>
      <c r="B2227"/>
      <c r="C2227"/>
      <c r="D2227"/>
      <c r="E2227"/>
      <c r="F2227"/>
      <c r="G2227"/>
      <c r="H2227"/>
      <c r="I2227"/>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row>
    <row r="2228" spans="1:52">
      <c r="A2228"/>
      <c r="B2228"/>
      <c r="C2228"/>
      <c r="D2228"/>
      <c r="E2228"/>
      <c r="F2228"/>
      <c r="G2228"/>
      <c r="H2228"/>
      <c r="I2228"/>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row>
    <row r="2229" spans="1:52">
      <c r="A2229"/>
      <c r="B2229"/>
      <c r="C2229"/>
      <c r="D2229"/>
      <c r="E2229"/>
      <c r="F2229"/>
      <c r="G2229"/>
      <c r="H2229"/>
      <c r="I2229"/>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row>
    <row r="2230" spans="1:52">
      <c r="A2230"/>
      <c r="B2230"/>
      <c r="C2230"/>
      <c r="D2230"/>
      <c r="E2230"/>
      <c r="F2230"/>
      <c r="G2230"/>
      <c r="H2230"/>
      <c r="I2230"/>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row>
    <row r="2231" spans="1:52">
      <c r="A2231"/>
      <c r="B2231"/>
      <c r="C2231"/>
      <c r="D2231"/>
      <c r="E2231"/>
      <c r="F2231"/>
      <c r="G2231"/>
      <c r="H2231"/>
      <c r="I2231"/>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row>
    <row r="2232" spans="1:52">
      <c r="A2232"/>
      <c r="B2232"/>
      <c r="C2232"/>
      <c r="D2232"/>
      <c r="E2232"/>
      <c r="F2232"/>
      <c r="G2232"/>
      <c r="H2232"/>
      <c r="I2232"/>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row>
    <row r="2233" spans="1:52">
      <c r="A2233"/>
      <c r="B2233"/>
      <c r="C2233"/>
      <c r="D2233"/>
      <c r="E2233"/>
      <c r="F2233"/>
      <c r="G2233"/>
      <c r="H2233"/>
      <c r="I2233"/>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row>
    <row r="2234" spans="1:52">
      <c r="A2234"/>
      <c r="B2234"/>
      <c r="C2234"/>
      <c r="D2234"/>
      <c r="E2234"/>
      <c r="F2234"/>
      <c r="G2234"/>
      <c r="H2234"/>
      <c r="I2234"/>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row>
    <row r="2235" spans="1:52">
      <c r="A2235"/>
      <c r="B2235"/>
      <c r="C2235"/>
      <c r="D2235"/>
      <c r="E2235"/>
      <c r="F2235"/>
      <c r="G2235"/>
      <c r="H2235"/>
      <c r="I223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row>
    <row r="2236" spans="1:52">
      <c r="A2236"/>
      <c r="B2236"/>
      <c r="C2236"/>
      <c r="D2236"/>
      <c r="E2236"/>
      <c r="F2236"/>
      <c r="G2236"/>
      <c r="H2236"/>
      <c r="I2236"/>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row>
    <row r="2237" spans="1:52">
      <c r="A2237"/>
      <c r="B2237"/>
      <c r="C2237"/>
      <c r="D2237"/>
      <c r="E2237"/>
      <c r="F2237"/>
      <c r="G2237"/>
      <c r="H2237"/>
      <c r="I2237"/>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row>
    <row r="2238" spans="1:52">
      <c r="A2238"/>
      <c r="B2238"/>
      <c r="C2238"/>
      <c r="D2238"/>
      <c r="E2238"/>
      <c r="F2238"/>
      <c r="G2238"/>
      <c r="H2238"/>
      <c r="I2238"/>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row>
    <row r="2239" spans="1:52">
      <c r="A2239"/>
      <c r="B2239"/>
      <c r="C2239"/>
      <c r="D2239"/>
      <c r="E2239"/>
      <c r="F2239"/>
      <c r="G2239"/>
      <c r="H2239"/>
      <c r="I2239"/>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row>
    <row r="2240" spans="1:52">
      <c r="A2240"/>
      <c r="B2240"/>
      <c r="C2240"/>
      <c r="D2240"/>
      <c r="E2240"/>
      <c r="F2240"/>
      <c r="G2240"/>
      <c r="H2240"/>
      <c r="I2240"/>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row>
    <row r="2241" spans="1:52">
      <c r="A2241"/>
      <c r="B2241"/>
      <c r="C2241"/>
      <c r="D2241"/>
      <c r="E2241"/>
      <c r="F2241"/>
      <c r="G2241"/>
      <c r="H2241"/>
      <c r="I2241"/>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row>
    <row r="2242" spans="1:52">
      <c r="A2242"/>
      <c r="B2242"/>
      <c r="C2242"/>
      <c r="D2242"/>
      <c r="E2242"/>
      <c r="F2242"/>
      <c r="G2242"/>
      <c r="H2242"/>
      <c r="I2242"/>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row>
    <row r="2243" spans="1:52">
      <c r="A2243"/>
      <c r="B2243"/>
      <c r="C2243"/>
      <c r="D2243"/>
      <c r="E2243"/>
      <c r="F2243"/>
      <c r="G2243"/>
      <c r="H2243"/>
      <c r="I2243"/>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row>
    <row r="2244" spans="1:52">
      <c r="A2244"/>
      <c r="B2244"/>
      <c r="C2244"/>
      <c r="D2244"/>
      <c r="E2244"/>
      <c r="F2244"/>
      <c r="G2244"/>
      <c r="H2244"/>
      <c r="I2244"/>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row>
    <row r="2245" spans="1:52">
      <c r="A2245"/>
      <c r="B2245"/>
      <c r="C2245"/>
      <c r="D2245"/>
      <c r="E2245"/>
      <c r="F2245"/>
      <c r="G2245"/>
      <c r="H2245"/>
      <c r="I224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row>
    <row r="2246" spans="1:52">
      <c r="A2246"/>
      <c r="B2246"/>
      <c r="C2246"/>
      <c r="D2246"/>
      <c r="E2246"/>
      <c r="F2246"/>
      <c r="G2246"/>
      <c r="H2246"/>
      <c r="I2246"/>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row>
    <row r="2247" spans="1:52">
      <c r="A2247"/>
      <c r="B2247"/>
      <c r="C2247"/>
      <c r="D2247"/>
      <c r="E2247"/>
      <c r="F2247"/>
      <c r="G2247"/>
      <c r="H2247"/>
      <c r="I2247"/>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row>
    <row r="2248" spans="1:52">
      <c r="A2248"/>
      <c r="B2248"/>
      <c r="C2248"/>
      <c r="D2248"/>
      <c r="E2248"/>
      <c r="F2248"/>
      <c r="G2248"/>
      <c r="H2248"/>
      <c r="I2248"/>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row>
    <row r="2249" spans="1:52">
      <c r="A2249"/>
      <c r="B2249"/>
      <c r="C2249"/>
      <c r="D2249"/>
      <c r="E2249"/>
      <c r="F2249"/>
      <c r="G2249"/>
      <c r="H2249"/>
      <c r="I2249"/>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row>
    <row r="2250" spans="1:52">
      <c r="A2250"/>
      <c r="B2250"/>
      <c r="C2250"/>
      <c r="D2250"/>
      <c r="E2250"/>
      <c r="F2250"/>
      <c r="G2250"/>
      <c r="H2250"/>
      <c r="I2250"/>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row>
    <row r="2251" spans="1:52">
      <c r="A2251"/>
      <c r="B2251"/>
      <c r="C2251"/>
      <c r="D2251"/>
      <c r="E2251"/>
      <c r="F2251"/>
      <c r="G2251"/>
      <c r="H2251"/>
      <c r="I2251"/>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row>
    <row r="2252" spans="1:52">
      <c r="A2252"/>
      <c r="B2252"/>
      <c r="C2252"/>
      <c r="D2252"/>
      <c r="E2252"/>
      <c r="F2252"/>
      <c r="G2252"/>
      <c r="H2252"/>
      <c r="I2252"/>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row>
    <row r="2253" spans="1:52">
      <c r="A2253"/>
      <c r="B2253"/>
      <c r="C2253"/>
      <c r="D2253"/>
      <c r="E2253"/>
      <c r="F2253"/>
      <c r="G2253"/>
      <c r="H2253"/>
      <c r="I2253"/>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row>
    <row r="2254" spans="1:52">
      <c r="A2254"/>
      <c r="B2254"/>
      <c r="C2254"/>
      <c r="D2254"/>
      <c r="E2254"/>
      <c r="F2254"/>
      <c r="G2254"/>
      <c r="H2254"/>
      <c r="I2254"/>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row>
    <row r="2255" spans="1:52">
      <c r="A2255"/>
      <c r="B2255"/>
      <c r="C2255"/>
      <c r="D2255"/>
      <c r="E2255"/>
      <c r="F2255"/>
      <c r="G2255"/>
      <c r="H2255"/>
      <c r="I225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row>
    <row r="2256" spans="1:52">
      <c r="A2256"/>
      <c r="B2256"/>
      <c r="C2256"/>
      <c r="D2256"/>
      <c r="E2256"/>
      <c r="F2256"/>
      <c r="G2256"/>
      <c r="H2256"/>
      <c r="I2256"/>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row>
    <row r="2257" spans="1:52">
      <c r="A2257"/>
      <c r="B2257"/>
      <c r="C2257"/>
      <c r="D2257"/>
      <c r="E2257"/>
      <c r="F2257"/>
      <c r="G2257"/>
      <c r="H2257"/>
      <c r="I2257"/>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row>
    <row r="2258" spans="1:52">
      <c r="A2258"/>
      <c r="B2258"/>
      <c r="C2258"/>
      <c r="D2258"/>
      <c r="E2258"/>
      <c r="F2258"/>
      <c r="G2258"/>
      <c r="H2258"/>
      <c r="I2258"/>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row>
    <row r="2259" spans="1:52">
      <c r="A2259"/>
      <c r="B2259"/>
      <c r="C2259"/>
      <c r="D2259"/>
      <c r="E2259"/>
      <c r="F2259"/>
      <c r="G2259"/>
      <c r="H2259"/>
      <c r="I2259"/>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row>
    <row r="2260" spans="1:52">
      <c r="A2260"/>
      <c r="B2260"/>
      <c r="C2260"/>
      <c r="D2260"/>
      <c r="E2260"/>
      <c r="F2260"/>
      <c r="G2260"/>
      <c r="H2260"/>
      <c r="I2260"/>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row>
    <row r="2261" spans="1:52">
      <c r="A2261"/>
      <c r="B2261"/>
      <c r="C2261"/>
      <c r="D2261"/>
      <c r="E2261"/>
      <c r="F2261"/>
      <c r="G2261"/>
      <c r="H2261"/>
      <c r="I2261"/>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row>
    <row r="2262" spans="1:52">
      <c r="A2262"/>
      <c r="B2262"/>
      <c r="C2262"/>
      <c r="D2262"/>
      <c r="E2262"/>
      <c r="F2262"/>
      <c r="G2262"/>
      <c r="H2262"/>
      <c r="I2262"/>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row>
    <row r="2263" spans="1:52">
      <c r="A2263"/>
      <c r="B2263"/>
      <c r="C2263"/>
      <c r="D2263"/>
      <c r="E2263"/>
      <c r="F2263"/>
      <c r="G2263"/>
      <c r="H2263"/>
      <c r="I2263"/>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row>
    <row r="2264" spans="1:52">
      <c r="A2264"/>
      <c r="B2264"/>
      <c r="C2264"/>
      <c r="D2264"/>
      <c r="E2264"/>
      <c r="F2264"/>
      <c r="G2264"/>
      <c r="H2264"/>
      <c r="I2264"/>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row>
    <row r="2265" spans="1:52">
      <c r="A2265"/>
      <c r="B2265"/>
      <c r="C2265"/>
      <c r="D2265"/>
      <c r="E2265"/>
      <c r="F2265"/>
      <c r="G2265"/>
      <c r="H2265"/>
      <c r="I226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row>
    <row r="2266" spans="1:52">
      <c r="A2266"/>
      <c r="B2266"/>
      <c r="C2266"/>
      <c r="D2266"/>
      <c r="E2266"/>
      <c r="F2266"/>
      <c r="G2266"/>
      <c r="H2266"/>
      <c r="I2266"/>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row>
    <row r="2267" spans="1:52">
      <c r="A2267"/>
      <c r="B2267"/>
      <c r="C2267"/>
      <c r="D2267"/>
      <c r="E2267"/>
      <c r="F2267"/>
      <c r="G2267"/>
      <c r="H2267"/>
      <c r="I2267"/>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row>
    <row r="2268" spans="1:52">
      <c r="A2268"/>
      <c r="B2268"/>
      <c r="C2268"/>
      <c r="D2268"/>
      <c r="E2268"/>
      <c r="F2268"/>
      <c r="G2268"/>
      <c r="H2268"/>
      <c r="I2268"/>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row>
    <row r="2269" spans="1:52">
      <c r="A2269"/>
      <c r="B2269"/>
      <c r="C2269"/>
      <c r="D2269"/>
      <c r="E2269"/>
      <c r="F2269"/>
      <c r="G2269"/>
      <c r="H2269"/>
      <c r="I2269"/>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row>
    <row r="2270" spans="1:52">
      <c r="A2270"/>
      <c r="B2270"/>
      <c r="C2270"/>
      <c r="D2270"/>
      <c r="E2270"/>
      <c r="F2270"/>
      <c r="G2270"/>
      <c r="H2270"/>
      <c r="I2270"/>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row>
    <row r="2271" spans="1:52">
      <c r="A2271"/>
      <c r="B2271"/>
      <c r="C2271"/>
      <c r="D2271"/>
      <c r="E2271"/>
      <c r="F2271"/>
      <c r="G2271"/>
      <c r="H2271"/>
      <c r="I2271"/>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row>
    <row r="2272" spans="1:52">
      <c r="A2272"/>
      <c r="B2272"/>
      <c r="C2272"/>
      <c r="D2272"/>
      <c r="E2272"/>
      <c r="F2272"/>
      <c r="G2272"/>
      <c r="H2272"/>
      <c r="I2272"/>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row>
    <row r="2273" spans="1:52">
      <c r="A2273"/>
      <c r="B2273"/>
      <c r="C2273"/>
      <c r="D2273"/>
      <c r="E2273"/>
      <c r="F2273"/>
      <c r="G2273"/>
      <c r="H2273"/>
      <c r="I2273"/>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row>
    <row r="2274" spans="1:52">
      <c r="A2274"/>
      <c r="B2274"/>
      <c r="C2274"/>
      <c r="D2274"/>
      <c r="E2274"/>
      <c r="F2274"/>
      <c r="G2274"/>
      <c r="H2274"/>
      <c r="I2274"/>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row>
    <row r="2275" spans="1:52">
      <c r="A2275"/>
      <c r="B2275"/>
      <c r="C2275"/>
      <c r="D2275"/>
      <c r="E2275"/>
      <c r="F2275"/>
      <c r="G2275"/>
      <c r="H2275"/>
      <c r="I227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row>
    <row r="2276" spans="1:52">
      <c r="A2276"/>
      <c r="B2276"/>
      <c r="C2276"/>
      <c r="D2276"/>
      <c r="E2276"/>
      <c r="F2276"/>
      <c r="G2276"/>
      <c r="H2276"/>
      <c r="I2276"/>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row>
    <row r="2277" spans="1:52">
      <c r="A2277"/>
      <c r="B2277"/>
      <c r="C2277"/>
      <c r="D2277"/>
      <c r="E2277"/>
      <c r="F2277"/>
      <c r="G2277"/>
      <c r="H2277"/>
      <c r="I2277"/>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row>
    <row r="2278" spans="1:52">
      <c r="A2278"/>
      <c r="B2278"/>
      <c r="C2278"/>
      <c r="D2278"/>
      <c r="E2278"/>
      <c r="F2278"/>
      <c r="G2278"/>
      <c r="H2278"/>
      <c r="I2278"/>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row>
    <row r="2279" spans="1:52">
      <c r="A2279"/>
      <c r="B2279"/>
      <c r="C2279"/>
      <c r="D2279"/>
      <c r="E2279"/>
      <c r="F2279"/>
      <c r="G2279"/>
      <c r="H2279"/>
      <c r="I2279"/>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row>
    <row r="2280" spans="1:52">
      <c r="A2280"/>
      <c r="B2280"/>
      <c r="C2280"/>
      <c r="D2280"/>
      <c r="E2280"/>
      <c r="F2280"/>
      <c r="G2280"/>
      <c r="H2280"/>
      <c r="I2280"/>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row>
    <row r="2281" spans="1:52">
      <c r="A2281"/>
      <c r="B2281"/>
      <c r="C2281"/>
      <c r="D2281"/>
      <c r="E2281"/>
      <c r="F2281"/>
      <c r="G2281"/>
      <c r="H2281"/>
      <c r="I2281"/>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row>
    <row r="2282" spans="1:52">
      <c r="A2282"/>
      <c r="B2282"/>
      <c r="C2282"/>
      <c r="D2282"/>
      <c r="E2282"/>
      <c r="F2282"/>
      <c r="G2282"/>
      <c r="H2282"/>
      <c r="I2282"/>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row>
    <row r="2283" spans="1:52">
      <c r="A2283"/>
      <c r="B2283"/>
      <c r="C2283"/>
      <c r="D2283"/>
      <c r="E2283"/>
      <c r="F2283"/>
      <c r="G2283"/>
      <c r="H2283"/>
      <c r="I2283"/>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row>
    <row r="2284" spans="1:52">
      <c r="A2284"/>
      <c r="B2284"/>
      <c r="C2284"/>
      <c r="D2284"/>
      <c r="E2284"/>
      <c r="F2284"/>
      <c r="G2284"/>
      <c r="H2284"/>
      <c r="I2284"/>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row>
    <row r="2285" spans="1:52">
      <c r="A2285"/>
      <c r="B2285"/>
      <c r="C2285"/>
      <c r="D2285"/>
      <c r="E2285"/>
      <c r="F2285"/>
      <c r="G2285"/>
      <c r="H2285"/>
      <c r="I228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row>
    <row r="2286" spans="1:52">
      <c r="A2286"/>
      <c r="B2286"/>
      <c r="C2286"/>
      <c r="D2286"/>
      <c r="E2286"/>
      <c r="F2286"/>
      <c r="G2286"/>
      <c r="H2286"/>
      <c r="I2286"/>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row>
    <row r="2287" spans="1:52">
      <c r="A2287"/>
      <c r="B2287"/>
      <c r="C2287"/>
      <c r="D2287"/>
      <c r="E2287"/>
      <c r="F2287"/>
      <c r="G2287"/>
      <c r="H2287"/>
      <c r="I2287"/>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row>
    <row r="2288" spans="1:52">
      <c r="A2288"/>
      <c r="B2288"/>
      <c r="C2288"/>
      <c r="D2288"/>
      <c r="E2288"/>
      <c r="F2288"/>
      <c r="G2288"/>
      <c r="H2288"/>
      <c r="I2288"/>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row>
    <row r="2289" spans="1:52">
      <c r="A2289"/>
      <c r="B2289"/>
      <c r="C2289"/>
      <c r="D2289"/>
      <c r="E2289"/>
      <c r="F2289"/>
      <c r="G2289"/>
      <c r="H2289"/>
      <c r="I2289"/>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row>
    <row r="2290" spans="1:52">
      <c r="A2290"/>
      <c r="B2290"/>
      <c r="C2290"/>
      <c r="D2290"/>
      <c r="E2290"/>
      <c r="F2290"/>
      <c r="G2290"/>
      <c r="H2290"/>
      <c r="I2290"/>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row>
    <row r="2291" spans="1:52">
      <c r="A2291"/>
      <c r="B2291"/>
      <c r="C2291"/>
      <c r="D2291"/>
      <c r="E2291"/>
      <c r="F2291"/>
      <c r="G2291"/>
      <c r="H2291"/>
      <c r="I2291"/>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row>
    <row r="2292" spans="1:52">
      <c r="A2292"/>
      <c r="B2292"/>
      <c r="C2292"/>
      <c r="D2292"/>
      <c r="E2292"/>
      <c r="F2292"/>
      <c r="G2292"/>
      <c r="H2292"/>
      <c r="I2292"/>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row>
    <row r="2293" spans="1:52">
      <c r="A2293"/>
      <c r="B2293"/>
      <c r="C2293"/>
      <c r="D2293"/>
      <c r="E2293"/>
      <c r="F2293"/>
      <c r="G2293"/>
      <c r="H2293"/>
      <c r="I2293"/>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row>
    <row r="2294" spans="1:52">
      <c r="A2294"/>
      <c r="B2294"/>
      <c r="C2294"/>
      <c r="D2294"/>
      <c r="E2294"/>
      <c r="F2294"/>
      <c r="G2294"/>
      <c r="H2294"/>
      <c r="I2294"/>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row>
    <row r="2295" spans="1:52">
      <c r="A2295"/>
      <c r="B2295"/>
      <c r="C2295"/>
      <c r="D2295"/>
      <c r="E2295"/>
      <c r="F2295"/>
      <c r="G2295"/>
      <c r="H2295"/>
      <c r="I229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row>
    <row r="2296" spans="1:52">
      <c r="A2296"/>
      <c r="B2296"/>
      <c r="C2296"/>
      <c r="D2296"/>
      <c r="E2296"/>
      <c r="F2296"/>
      <c r="G2296"/>
      <c r="H2296"/>
      <c r="I2296"/>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row>
    <row r="2297" spans="1:52">
      <c r="A2297"/>
      <c r="B2297"/>
      <c r="C2297"/>
      <c r="D2297"/>
      <c r="E2297"/>
      <c r="F2297"/>
      <c r="G2297"/>
      <c r="H2297"/>
      <c r="I2297"/>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row>
    <row r="2298" spans="1:52">
      <c r="A2298"/>
      <c r="B2298"/>
      <c r="C2298"/>
      <c r="D2298"/>
      <c r="E2298"/>
      <c r="F2298"/>
      <c r="G2298"/>
      <c r="H2298"/>
      <c r="I2298"/>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row>
    <row r="2299" spans="1:52">
      <c r="A2299"/>
      <c r="B2299"/>
      <c r="C2299"/>
      <c r="D2299"/>
      <c r="E2299"/>
      <c r="F2299"/>
      <c r="G2299"/>
      <c r="H2299"/>
      <c r="I2299"/>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row>
    <row r="2300" spans="1:52">
      <c r="A2300"/>
      <c r="B2300"/>
      <c r="C2300"/>
      <c r="D2300"/>
      <c r="E2300"/>
      <c r="F2300"/>
      <c r="G2300"/>
      <c r="H2300"/>
      <c r="I2300"/>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row>
    <row r="2301" spans="1:52">
      <c r="A2301"/>
      <c r="B2301"/>
      <c r="C2301"/>
      <c r="D2301"/>
      <c r="E2301"/>
      <c r="F2301"/>
      <c r="G2301"/>
      <c r="H2301"/>
      <c r="I2301"/>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row>
    <row r="2302" spans="1:52">
      <c r="A2302"/>
      <c r="B2302"/>
      <c r="C2302"/>
      <c r="D2302"/>
      <c r="E2302"/>
      <c r="F2302"/>
      <c r="G2302"/>
      <c r="H2302"/>
      <c r="I2302"/>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row>
    <row r="2303" spans="1:52">
      <c r="A2303"/>
      <c r="B2303"/>
      <c r="C2303"/>
      <c r="D2303"/>
      <c r="E2303"/>
      <c r="F2303"/>
      <c r="G2303"/>
      <c r="H2303"/>
      <c r="I2303"/>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row>
    <row r="2304" spans="1:52">
      <c r="A2304"/>
      <c r="B2304"/>
      <c r="C2304"/>
      <c r="D2304"/>
      <c r="E2304"/>
      <c r="F2304"/>
      <c r="G2304"/>
      <c r="H2304"/>
      <c r="I2304"/>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row>
    <row r="2305" spans="1:52">
      <c r="A2305"/>
      <c r="B2305"/>
      <c r="C2305"/>
      <c r="D2305"/>
      <c r="E2305"/>
      <c r="F2305"/>
      <c r="G2305"/>
      <c r="H2305"/>
      <c r="I230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row>
    <row r="2306" spans="1:52">
      <c r="A2306"/>
      <c r="B2306"/>
      <c r="C2306"/>
      <c r="D2306"/>
      <c r="E2306"/>
      <c r="F2306"/>
      <c r="G2306"/>
      <c r="H2306"/>
      <c r="I2306"/>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row>
    <row r="2307" spans="1:52">
      <c r="A2307"/>
      <c r="B2307"/>
      <c r="C2307"/>
      <c r="D2307"/>
      <c r="E2307"/>
      <c r="F2307"/>
      <c r="G2307"/>
      <c r="H2307"/>
      <c r="I2307"/>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row>
    <row r="2308" spans="1:52">
      <c r="A2308"/>
      <c r="B2308"/>
      <c r="C2308"/>
      <c r="D2308"/>
      <c r="E2308"/>
      <c r="F2308"/>
      <c r="G2308"/>
      <c r="H2308"/>
      <c r="I2308"/>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row>
    <row r="2309" spans="1:52">
      <c r="A2309"/>
      <c r="B2309"/>
      <c r="C2309"/>
      <c r="D2309"/>
      <c r="E2309"/>
      <c r="F2309"/>
      <c r="G2309"/>
      <c r="H2309"/>
      <c r="I2309"/>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row>
    <row r="2310" spans="1:52">
      <c r="A2310"/>
      <c r="B2310"/>
      <c r="C2310"/>
      <c r="D2310"/>
      <c r="E2310"/>
      <c r="F2310"/>
      <c r="G2310"/>
      <c r="H2310"/>
      <c r="I2310"/>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row>
    <row r="2311" spans="1:52">
      <c r="A2311"/>
      <c r="B2311"/>
      <c r="C2311"/>
      <c r="D2311"/>
      <c r="E2311"/>
      <c r="F2311"/>
      <c r="G2311"/>
      <c r="H2311"/>
      <c r="I2311"/>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row>
    <row r="2312" spans="1:52">
      <c r="A2312"/>
      <c r="B2312"/>
      <c r="C2312"/>
      <c r="D2312"/>
      <c r="E2312"/>
      <c r="F2312"/>
      <c r="G2312"/>
      <c r="H2312"/>
      <c r="I2312"/>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row>
    <row r="2313" spans="1:52">
      <c r="A2313"/>
      <c r="B2313"/>
      <c r="C2313"/>
      <c r="D2313"/>
      <c r="E2313"/>
      <c r="F2313"/>
      <c r="G2313"/>
      <c r="H2313"/>
      <c r="I2313"/>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row>
    <row r="2314" spans="1:52">
      <c r="A2314"/>
      <c r="B2314"/>
      <c r="C2314"/>
      <c r="D2314"/>
      <c r="E2314"/>
      <c r="F2314"/>
      <c r="G2314"/>
      <c r="H2314"/>
      <c r="I2314"/>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row>
    <row r="2315" spans="1:52">
      <c r="A2315"/>
      <c r="B2315"/>
      <c r="C2315"/>
      <c r="D2315"/>
      <c r="E2315"/>
      <c r="F2315"/>
      <c r="G2315"/>
      <c r="H2315"/>
      <c r="I231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row>
    <row r="2316" spans="1:52">
      <c r="A2316"/>
      <c r="B2316"/>
      <c r="C2316"/>
      <c r="D2316"/>
      <c r="E2316"/>
      <c r="F2316"/>
      <c r="G2316"/>
      <c r="H2316"/>
      <c r="I2316"/>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row>
    <row r="2317" spans="1:52">
      <c r="A2317"/>
      <c r="B2317"/>
      <c r="C2317"/>
      <c r="D2317"/>
      <c r="E2317"/>
      <c r="F2317"/>
      <c r="G2317"/>
      <c r="H2317"/>
      <c r="I2317"/>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row>
    <row r="2318" spans="1:52">
      <c r="A2318"/>
      <c r="B2318"/>
      <c r="C2318"/>
      <c r="D2318"/>
      <c r="E2318"/>
      <c r="F2318"/>
      <c r="G2318"/>
      <c r="H2318"/>
      <c r="I2318"/>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row>
    <row r="2319" spans="1:52">
      <c r="A2319"/>
      <c r="B2319"/>
      <c r="C2319"/>
      <c r="D2319"/>
      <c r="E2319"/>
      <c r="F2319"/>
      <c r="G2319"/>
      <c r="H2319"/>
      <c r="I2319"/>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row>
    <row r="2320" spans="1:52">
      <c r="A2320"/>
      <c r="B2320"/>
      <c r="C2320"/>
      <c r="D2320"/>
      <c r="E2320"/>
      <c r="F2320"/>
      <c r="G2320"/>
      <c r="H2320"/>
      <c r="I2320"/>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row>
    <row r="2321" spans="1:52">
      <c r="A2321"/>
      <c r="B2321"/>
      <c r="C2321"/>
      <c r="D2321"/>
      <c r="E2321"/>
      <c r="F2321"/>
      <c r="G2321"/>
      <c r="H2321"/>
      <c r="I2321"/>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row>
    <row r="2322" spans="1:52">
      <c r="A2322"/>
      <c r="B2322"/>
      <c r="C2322"/>
      <c r="D2322"/>
      <c r="E2322"/>
      <c r="F2322"/>
      <c r="G2322"/>
      <c r="H2322"/>
      <c r="I2322"/>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row>
    <row r="2323" spans="1:52">
      <c r="A2323"/>
      <c r="B2323"/>
      <c r="C2323"/>
      <c r="D2323"/>
      <c r="E2323"/>
      <c r="F2323"/>
      <c r="G2323"/>
      <c r="H2323"/>
      <c r="I2323"/>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row>
    <row r="2324" spans="1:52">
      <c r="A2324"/>
      <c r="B2324"/>
      <c r="C2324"/>
      <c r="D2324"/>
      <c r="E2324"/>
      <c r="F2324"/>
      <c r="G2324"/>
      <c r="H2324"/>
      <c r="I2324"/>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row>
    <row r="2325" spans="1:52">
      <c r="A2325"/>
      <c r="B2325"/>
      <c r="C2325"/>
      <c r="D2325"/>
      <c r="E2325"/>
      <c r="F2325"/>
      <c r="G2325"/>
      <c r="H2325"/>
      <c r="I23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row>
    <row r="2326" spans="1:52">
      <c r="A2326"/>
      <c r="B2326"/>
      <c r="C2326"/>
      <c r="D2326"/>
      <c r="E2326"/>
      <c r="F2326"/>
      <c r="G2326"/>
      <c r="H2326"/>
      <c r="I2326"/>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row>
    <row r="2327" spans="1:52">
      <c r="A2327"/>
      <c r="B2327"/>
      <c r="C2327"/>
      <c r="D2327"/>
      <c r="E2327"/>
      <c r="F2327"/>
      <c r="G2327"/>
      <c r="H2327"/>
      <c r="I2327"/>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row>
    <row r="2328" spans="1:52">
      <c r="A2328"/>
      <c r="B2328"/>
      <c r="C2328"/>
      <c r="D2328"/>
      <c r="E2328"/>
      <c r="F2328"/>
      <c r="G2328"/>
      <c r="H2328"/>
      <c r="I2328"/>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row>
    <row r="2329" spans="1:52">
      <c r="A2329"/>
      <c r="B2329"/>
      <c r="C2329"/>
      <c r="D2329"/>
      <c r="E2329"/>
      <c r="F2329"/>
      <c r="G2329"/>
      <c r="H2329"/>
      <c r="I2329"/>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row>
    <row r="2330" spans="1:52">
      <c r="A2330"/>
      <c r="B2330"/>
      <c r="C2330"/>
      <c r="D2330"/>
      <c r="E2330"/>
      <c r="F2330"/>
      <c r="G2330"/>
      <c r="H2330"/>
      <c r="I2330"/>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row>
    <row r="2331" spans="1:52">
      <c r="A2331"/>
      <c r="B2331"/>
      <c r="C2331"/>
      <c r="D2331"/>
      <c r="E2331"/>
      <c r="F2331"/>
      <c r="G2331"/>
      <c r="H2331"/>
      <c r="I2331"/>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row>
    <row r="2332" spans="1:52">
      <c r="A2332"/>
      <c r="B2332"/>
      <c r="C2332"/>
      <c r="D2332"/>
      <c r="E2332"/>
      <c r="F2332"/>
      <c r="G2332"/>
      <c r="H2332"/>
      <c r="I2332"/>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row>
    <row r="2333" spans="1:52">
      <c r="A2333"/>
      <c r="B2333"/>
      <c r="C2333"/>
      <c r="D2333"/>
      <c r="E2333"/>
      <c r="F2333"/>
      <c r="G2333"/>
      <c r="H2333"/>
      <c r="I2333"/>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row>
    <row r="2334" spans="1:52">
      <c r="A2334"/>
      <c r="B2334"/>
      <c r="C2334"/>
      <c r="D2334"/>
      <c r="E2334"/>
      <c r="F2334"/>
      <c r="G2334"/>
      <c r="H2334"/>
      <c r="I2334"/>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row>
    <row r="2335" spans="1:52">
      <c r="A2335"/>
      <c r="B2335"/>
      <c r="C2335"/>
      <c r="D2335"/>
      <c r="E2335"/>
      <c r="F2335"/>
      <c r="G2335"/>
      <c r="H2335"/>
      <c r="I233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row>
    <row r="2336" spans="1:52">
      <c r="A2336"/>
      <c r="B2336"/>
      <c r="C2336"/>
      <c r="D2336"/>
      <c r="E2336"/>
      <c r="F2336"/>
      <c r="G2336"/>
      <c r="H2336"/>
      <c r="I2336"/>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row>
    <row r="2337" spans="1:52">
      <c r="A2337"/>
      <c r="B2337"/>
      <c r="C2337"/>
      <c r="D2337"/>
      <c r="E2337"/>
      <c r="F2337"/>
      <c r="G2337"/>
      <c r="H2337"/>
      <c r="I2337"/>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row>
    <row r="2338" spans="1:52">
      <c r="A2338"/>
      <c r="B2338"/>
      <c r="C2338"/>
      <c r="D2338"/>
      <c r="E2338"/>
      <c r="F2338"/>
      <c r="G2338"/>
      <c r="H2338"/>
      <c r="I2338"/>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row>
    <row r="2339" spans="1:52">
      <c r="A2339"/>
      <c r="B2339"/>
      <c r="C2339"/>
      <c r="D2339"/>
      <c r="E2339"/>
      <c r="F2339"/>
      <c r="G2339"/>
      <c r="H2339"/>
      <c r="I2339"/>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row>
    <row r="2340" spans="1:52">
      <c r="A2340"/>
      <c r="B2340"/>
      <c r="C2340"/>
      <c r="D2340"/>
      <c r="E2340"/>
      <c r="F2340"/>
      <c r="G2340"/>
      <c r="H2340"/>
      <c r="I2340"/>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row>
    <row r="2341" spans="1:52">
      <c r="A2341"/>
      <c r="B2341"/>
      <c r="C2341"/>
      <c r="D2341"/>
      <c r="E2341"/>
      <c r="F2341"/>
      <c r="G2341"/>
      <c r="H2341"/>
      <c r="I2341"/>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row>
    <row r="2342" spans="1:52">
      <c r="A2342"/>
      <c r="B2342"/>
      <c r="C2342"/>
      <c r="D2342"/>
      <c r="E2342"/>
      <c r="F2342"/>
      <c r="G2342"/>
      <c r="H2342"/>
      <c r="I2342"/>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row>
    <row r="2343" spans="1:52">
      <c r="A2343"/>
      <c r="B2343"/>
      <c r="C2343"/>
      <c r="D2343"/>
      <c r="E2343"/>
      <c r="F2343"/>
      <c r="G2343"/>
      <c r="H2343"/>
      <c r="I2343"/>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row>
    <row r="2344" spans="1:52">
      <c r="A2344"/>
      <c r="B2344"/>
      <c r="C2344"/>
      <c r="D2344"/>
      <c r="E2344"/>
      <c r="F2344"/>
      <c r="G2344"/>
      <c r="H2344"/>
      <c r="I2344"/>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row>
    <row r="2345" spans="1:52">
      <c r="A2345"/>
      <c r="B2345"/>
      <c r="C2345"/>
      <c r="D2345"/>
      <c r="E2345"/>
      <c r="F2345"/>
      <c r="G2345"/>
      <c r="H2345"/>
      <c r="I234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row>
    <row r="2346" spans="1:52">
      <c r="A2346"/>
      <c r="B2346"/>
      <c r="C2346"/>
      <c r="D2346"/>
      <c r="E2346"/>
      <c r="F2346"/>
      <c r="G2346"/>
      <c r="H2346"/>
      <c r="I2346"/>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row>
    <row r="2347" spans="1:52">
      <c r="A2347"/>
      <c r="B2347"/>
      <c r="C2347"/>
      <c r="D2347"/>
      <c r="E2347"/>
      <c r="F2347"/>
      <c r="G2347"/>
      <c r="H2347"/>
      <c r="I2347"/>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row>
    <row r="2348" spans="1:52">
      <c r="A2348"/>
      <c r="B2348"/>
      <c r="C2348"/>
      <c r="D2348"/>
      <c r="E2348"/>
      <c r="F2348"/>
      <c r="G2348"/>
      <c r="H2348"/>
      <c r="I2348"/>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row>
    <row r="2349" spans="1:52">
      <c r="A2349"/>
      <c r="B2349"/>
      <c r="C2349"/>
      <c r="D2349"/>
      <c r="E2349"/>
      <c r="F2349"/>
      <c r="G2349"/>
      <c r="H2349"/>
      <c r="I2349"/>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row>
    <row r="2350" spans="1:52">
      <c r="A2350"/>
      <c r="B2350"/>
      <c r="C2350"/>
      <c r="D2350"/>
      <c r="E2350"/>
      <c r="F2350"/>
      <c r="G2350"/>
      <c r="H2350"/>
      <c r="I2350"/>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row>
    <row r="2351" spans="1:52">
      <c r="A2351"/>
      <c r="B2351"/>
      <c r="C2351"/>
      <c r="D2351"/>
      <c r="E2351"/>
      <c r="F2351"/>
      <c r="G2351"/>
      <c r="H2351"/>
      <c r="I2351"/>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row>
    <row r="2352" spans="1:52">
      <c r="A2352"/>
      <c r="B2352"/>
      <c r="C2352"/>
      <c r="D2352"/>
      <c r="E2352"/>
      <c r="F2352"/>
      <c r="G2352"/>
      <c r="H2352"/>
      <c r="I2352"/>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row>
    <row r="2353" spans="1:52">
      <c r="A2353"/>
      <c r="B2353"/>
      <c r="C2353"/>
      <c r="D2353"/>
      <c r="E2353"/>
      <c r="F2353"/>
      <c r="G2353"/>
      <c r="H2353"/>
      <c r="I2353"/>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row>
    <row r="2354" spans="1:52">
      <c r="A2354"/>
      <c r="B2354"/>
      <c r="C2354"/>
      <c r="D2354"/>
      <c r="E2354"/>
      <c r="F2354"/>
      <c r="G2354"/>
      <c r="H2354"/>
      <c r="I2354"/>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row>
    <row r="2355" spans="1:52">
      <c r="A2355"/>
      <c r="B2355"/>
      <c r="C2355"/>
      <c r="D2355"/>
      <c r="E2355"/>
      <c r="F2355"/>
      <c r="G2355"/>
      <c r="H2355"/>
      <c r="I235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row>
    <row r="2356" spans="1:52">
      <c r="A2356"/>
      <c r="B2356"/>
      <c r="C2356"/>
      <c r="D2356"/>
      <c r="E2356"/>
      <c r="F2356"/>
      <c r="G2356"/>
      <c r="H2356"/>
      <c r="I2356"/>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row>
    <row r="2357" spans="1:52">
      <c r="A2357"/>
      <c r="B2357"/>
      <c r="C2357"/>
      <c r="D2357"/>
      <c r="E2357"/>
      <c r="F2357"/>
      <c r="G2357"/>
      <c r="H2357"/>
      <c r="I2357"/>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row>
    <row r="2358" spans="1:52">
      <c r="A2358"/>
      <c r="B2358"/>
      <c r="C2358"/>
      <c r="D2358"/>
      <c r="E2358"/>
      <c r="F2358"/>
      <c r="G2358"/>
      <c r="H2358"/>
      <c r="I2358"/>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row>
    <row r="2359" spans="1:52">
      <c r="A2359"/>
      <c r="B2359"/>
      <c r="C2359"/>
      <c r="D2359"/>
      <c r="E2359"/>
      <c r="F2359"/>
      <c r="G2359"/>
      <c r="H2359"/>
      <c r="I2359"/>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row>
    <row r="2360" spans="1:52">
      <c r="A2360"/>
      <c r="B2360"/>
      <c r="C2360"/>
      <c r="D2360"/>
      <c r="E2360"/>
      <c r="F2360"/>
      <c r="G2360"/>
      <c r="H2360"/>
      <c r="I2360"/>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row>
    <row r="2361" spans="1:52">
      <c r="A2361"/>
      <c r="B2361"/>
      <c r="C2361"/>
      <c r="D2361"/>
      <c r="E2361"/>
      <c r="F2361"/>
      <c r="G2361"/>
      <c r="H2361"/>
      <c r="I2361"/>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row>
    <row r="2362" spans="1:52">
      <c r="A2362"/>
      <c r="B2362"/>
      <c r="C2362"/>
      <c r="D2362"/>
      <c r="E2362"/>
      <c r="F2362"/>
      <c r="G2362"/>
      <c r="H2362"/>
      <c r="I2362"/>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row>
    <row r="2363" spans="1:52">
      <c r="A2363"/>
      <c r="B2363"/>
      <c r="C2363"/>
      <c r="D2363"/>
      <c r="E2363"/>
      <c r="F2363"/>
      <c r="G2363"/>
      <c r="H2363"/>
      <c r="I2363"/>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row>
    <row r="2364" spans="1:52">
      <c r="A2364"/>
      <c r="B2364"/>
      <c r="C2364"/>
      <c r="D2364"/>
      <c r="E2364"/>
      <c r="F2364"/>
      <c r="G2364"/>
      <c r="H2364"/>
      <c r="I2364"/>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row>
    <row r="2365" spans="1:52">
      <c r="A2365"/>
      <c r="B2365"/>
      <c r="C2365"/>
      <c r="D2365"/>
      <c r="E2365"/>
      <c r="F2365"/>
      <c r="G2365"/>
      <c r="H2365"/>
      <c r="I236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row>
    <row r="2366" spans="1:52">
      <c r="A2366"/>
      <c r="B2366"/>
      <c r="C2366"/>
      <c r="D2366"/>
      <c r="E2366"/>
      <c r="F2366"/>
      <c r="G2366"/>
      <c r="H2366"/>
      <c r="I2366"/>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row>
    <row r="2367" spans="1:52">
      <c r="A2367"/>
      <c r="B2367"/>
      <c r="C2367"/>
      <c r="D2367"/>
      <c r="E2367"/>
      <c r="F2367"/>
      <c r="G2367"/>
      <c r="H2367"/>
      <c r="I2367"/>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row>
    <row r="2368" spans="1:52">
      <c r="A2368"/>
      <c r="B2368"/>
      <c r="C2368"/>
      <c r="D2368"/>
      <c r="E2368"/>
      <c r="F2368"/>
      <c r="G2368"/>
      <c r="H2368"/>
      <c r="I2368"/>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row>
    <row r="2369" spans="1:52">
      <c r="A2369"/>
      <c r="B2369"/>
      <c r="C2369"/>
      <c r="D2369"/>
      <c r="E2369"/>
      <c r="F2369"/>
      <c r="G2369"/>
      <c r="H2369"/>
      <c r="I2369"/>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row>
    <row r="2370" spans="1:52">
      <c r="A2370"/>
      <c r="B2370"/>
      <c r="C2370"/>
      <c r="D2370"/>
      <c r="E2370"/>
      <c r="F2370"/>
      <c r="G2370"/>
      <c r="H2370"/>
      <c r="I2370"/>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row>
    <row r="2371" spans="1:52">
      <c r="A2371"/>
      <c r="B2371"/>
      <c r="C2371"/>
      <c r="D2371"/>
      <c r="E2371"/>
      <c r="F2371"/>
      <c r="G2371"/>
      <c r="H2371"/>
      <c r="I2371"/>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row>
    <row r="2372" spans="1:52">
      <c r="A2372"/>
      <c r="B2372"/>
      <c r="C2372"/>
      <c r="D2372"/>
      <c r="E2372"/>
      <c r="F2372"/>
      <c r="G2372"/>
      <c r="H2372"/>
      <c r="I2372"/>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row>
    <row r="2373" spans="1:52">
      <c r="A2373"/>
      <c r="B2373"/>
      <c r="C2373"/>
      <c r="D2373"/>
      <c r="E2373"/>
      <c r="F2373"/>
      <c r="G2373"/>
      <c r="H2373"/>
      <c r="I2373"/>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row>
    <row r="2374" spans="1:52">
      <c r="A2374"/>
      <c r="B2374"/>
      <c r="C2374"/>
      <c r="D2374"/>
      <c r="E2374"/>
      <c r="F2374"/>
      <c r="G2374"/>
      <c r="H2374"/>
      <c r="I2374"/>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row>
    <row r="2375" spans="1:52">
      <c r="A2375"/>
      <c r="B2375"/>
      <c r="C2375"/>
      <c r="D2375"/>
      <c r="E2375"/>
      <c r="F2375"/>
      <c r="G2375"/>
      <c r="H2375"/>
      <c r="I237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row>
    <row r="2376" spans="1:52">
      <c r="A2376"/>
      <c r="B2376"/>
      <c r="C2376"/>
      <c r="D2376"/>
      <c r="E2376"/>
      <c r="F2376"/>
      <c r="G2376"/>
      <c r="H2376"/>
      <c r="I2376"/>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row>
    <row r="2377" spans="1:52">
      <c r="A2377"/>
      <c r="B2377"/>
      <c r="C2377"/>
      <c r="D2377"/>
      <c r="E2377"/>
      <c r="F2377"/>
      <c r="G2377"/>
      <c r="H2377"/>
      <c r="I2377"/>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row>
    <row r="2378" spans="1:52">
      <c r="A2378"/>
      <c r="B2378"/>
      <c r="C2378"/>
      <c r="D2378"/>
      <c r="E2378"/>
      <c r="F2378"/>
      <c r="G2378"/>
      <c r="H2378"/>
      <c r="I2378"/>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row>
    <row r="2379" spans="1:52">
      <c r="A2379"/>
      <c r="B2379"/>
      <c r="C2379"/>
      <c r="D2379"/>
      <c r="E2379"/>
      <c r="F2379"/>
      <c r="G2379"/>
      <c r="H2379"/>
      <c r="I2379"/>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row>
    <row r="2380" spans="1:52">
      <c r="A2380"/>
      <c r="B2380"/>
      <c r="C2380"/>
      <c r="D2380"/>
      <c r="E2380"/>
      <c r="F2380"/>
      <c r="G2380"/>
      <c r="H2380"/>
      <c r="I2380"/>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row>
    <row r="2381" spans="1:52">
      <c r="A2381"/>
      <c r="B2381"/>
      <c r="C2381"/>
      <c r="D2381"/>
      <c r="E2381"/>
      <c r="F2381"/>
      <c r="G2381"/>
      <c r="H2381"/>
      <c r="I2381"/>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row>
    <row r="2382" spans="1:52">
      <c r="A2382"/>
      <c r="B2382"/>
      <c r="C2382"/>
      <c r="D2382"/>
      <c r="E2382"/>
      <c r="F2382"/>
      <c r="G2382"/>
      <c r="H2382"/>
      <c r="I2382"/>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row>
    <row r="2383" spans="1:52">
      <c r="A2383"/>
      <c r="B2383"/>
      <c r="C2383"/>
      <c r="D2383"/>
      <c r="E2383"/>
      <c r="F2383"/>
      <c r="G2383"/>
      <c r="H2383"/>
      <c r="I2383"/>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row>
    <row r="2384" spans="1:52">
      <c r="A2384"/>
      <c r="B2384"/>
      <c r="C2384"/>
      <c r="D2384"/>
      <c r="E2384"/>
      <c r="F2384"/>
      <c r="G2384"/>
      <c r="H2384"/>
      <c r="I2384"/>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row>
    <row r="2385" spans="1:52">
      <c r="A2385"/>
      <c r="B2385"/>
      <c r="C2385"/>
      <c r="D2385"/>
      <c r="E2385"/>
      <c r="F2385"/>
      <c r="G2385"/>
      <c r="H2385"/>
      <c r="I238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row>
    <row r="2386" spans="1:52">
      <c r="A2386"/>
      <c r="B2386"/>
      <c r="C2386"/>
      <c r="D2386"/>
      <c r="E2386"/>
      <c r="F2386"/>
      <c r="G2386"/>
      <c r="H2386"/>
      <c r="I2386"/>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row>
    <row r="2387" spans="1:52">
      <c r="A2387"/>
      <c r="B2387"/>
      <c r="C2387"/>
      <c r="D2387"/>
      <c r="E2387"/>
      <c r="F2387"/>
      <c r="G2387"/>
      <c r="H2387"/>
      <c r="I2387"/>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row>
    <row r="2388" spans="1:52">
      <c r="A2388"/>
      <c r="B2388"/>
      <c r="C2388"/>
      <c r="D2388"/>
      <c r="E2388"/>
      <c r="F2388"/>
      <c r="G2388"/>
      <c r="H2388"/>
      <c r="I2388"/>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row>
    <row r="2389" spans="1:52">
      <c r="A2389"/>
      <c r="B2389"/>
      <c r="C2389"/>
      <c r="D2389"/>
      <c r="E2389"/>
      <c r="F2389"/>
      <c r="G2389"/>
      <c r="H2389"/>
      <c r="I2389"/>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row>
    <row r="2390" spans="1:52">
      <c r="A2390"/>
      <c r="B2390"/>
      <c r="C2390"/>
      <c r="D2390"/>
      <c r="E2390"/>
      <c r="F2390"/>
      <c r="G2390"/>
      <c r="H2390"/>
      <c r="I2390"/>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row>
    <row r="2391" spans="1:52">
      <c r="A2391"/>
      <c r="B2391"/>
      <c r="C2391"/>
      <c r="D2391"/>
      <c r="E2391"/>
      <c r="F2391"/>
      <c r="G2391"/>
      <c r="H2391"/>
      <c r="I2391"/>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row>
    <row r="2392" spans="1:52">
      <c r="A2392"/>
      <c r="B2392"/>
      <c r="C2392"/>
      <c r="D2392"/>
      <c r="E2392"/>
      <c r="F2392"/>
      <c r="G2392"/>
      <c r="H2392"/>
      <c r="I2392"/>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row>
    <row r="2393" spans="1:52">
      <c r="A2393"/>
      <c r="B2393"/>
      <c r="C2393"/>
      <c r="D2393"/>
      <c r="E2393"/>
      <c r="F2393"/>
      <c r="G2393"/>
      <c r="H2393"/>
      <c r="I2393"/>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row>
    <row r="2394" spans="1:52">
      <c r="A2394"/>
      <c r="B2394"/>
      <c r="C2394"/>
      <c r="D2394"/>
      <c r="E2394"/>
      <c r="F2394"/>
      <c r="G2394"/>
      <c r="H2394"/>
      <c r="I2394"/>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row>
    <row r="2395" spans="1:52">
      <c r="A2395"/>
      <c r="B2395"/>
      <c r="C2395"/>
      <c r="D2395"/>
      <c r="E2395"/>
      <c r="F2395"/>
      <c r="G2395"/>
      <c r="H2395"/>
      <c r="I239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row>
    <row r="2396" spans="1:52">
      <c r="A2396"/>
      <c r="B2396"/>
      <c r="C2396"/>
      <c r="D2396"/>
      <c r="E2396"/>
      <c r="F2396"/>
      <c r="G2396"/>
      <c r="H2396"/>
      <c r="I2396"/>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row>
    <row r="2397" spans="1:52">
      <c r="A2397"/>
      <c r="B2397"/>
      <c r="C2397"/>
      <c r="D2397"/>
      <c r="E2397"/>
      <c r="F2397"/>
      <c r="G2397"/>
      <c r="H2397"/>
      <c r="I2397"/>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row>
    <row r="2398" spans="1:52">
      <c r="A2398"/>
      <c r="B2398"/>
      <c r="C2398"/>
      <c r="D2398"/>
      <c r="E2398"/>
      <c r="F2398"/>
      <c r="G2398"/>
      <c r="H2398"/>
      <c r="I2398"/>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row>
    <row r="2399" spans="1:52">
      <c r="A2399"/>
      <c r="B2399"/>
      <c r="C2399"/>
      <c r="D2399"/>
      <c r="E2399"/>
      <c r="F2399"/>
      <c r="G2399"/>
      <c r="H2399"/>
      <c r="I2399"/>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row>
    <row r="2400" spans="1:52">
      <c r="A2400"/>
      <c r="B2400"/>
      <c r="C2400"/>
      <c r="D2400"/>
      <c r="E2400"/>
      <c r="F2400"/>
      <c r="G2400"/>
      <c r="H2400"/>
      <c r="I2400"/>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row>
    <row r="2401" spans="1:52">
      <c r="A2401"/>
      <c r="B2401"/>
      <c r="C2401"/>
      <c r="D2401"/>
      <c r="E2401"/>
      <c r="F2401"/>
      <c r="G2401"/>
      <c r="H2401"/>
      <c r="I2401"/>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row>
    <row r="2402" spans="1:52">
      <c r="A2402"/>
      <c r="B2402"/>
      <c r="C2402"/>
      <c r="D2402"/>
      <c r="E2402"/>
      <c r="F2402"/>
      <c r="G2402"/>
      <c r="H2402"/>
      <c r="I2402"/>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row>
    <row r="2403" spans="1:52">
      <c r="A2403"/>
      <c r="B2403"/>
      <c r="C2403"/>
      <c r="D2403"/>
      <c r="E2403"/>
      <c r="F2403"/>
      <c r="G2403"/>
      <c r="H2403"/>
      <c r="I2403"/>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row>
    <row r="2404" spans="1:52">
      <c r="A2404"/>
      <c r="B2404"/>
      <c r="C2404"/>
      <c r="D2404"/>
      <c r="E2404"/>
      <c r="F2404"/>
      <c r="G2404"/>
      <c r="H2404"/>
      <c r="I2404"/>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row>
    <row r="2405" spans="1:52">
      <c r="A2405"/>
      <c r="B2405"/>
      <c r="C2405"/>
      <c r="D2405"/>
      <c r="E2405"/>
      <c r="F2405"/>
      <c r="G2405"/>
      <c r="H2405"/>
      <c r="I240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row>
    <row r="2406" spans="1:52">
      <c r="A2406"/>
      <c r="B2406"/>
      <c r="C2406"/>
      <c r="D2406"/>
      <c r="E2406"/>
      <c r="F2406"/>
      <c r="G2406"/>
      <c r="H2406"/>
      <c r="I2406"/>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row>
    <row r="2407" spans="1:52">
      <c r="A2407"/>
      <c r="B2407"/>
      <c r="C2407"/>
      <c r="D2407"/>
      <c r="E2407"/>
      <c r="F2407"/>
      <c r="G2407"/>
      <c r="H2407"/>
      <c r="I2407"/>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row>
    <row r="2408" spans="1:52">
      <c r="A2408"/>
      <c r="B2408"/>
      <c r="C2408"/>
      <c r="D2408"/>
      <c r="E2408"/>
      <c r="F2408"/>
      <c r="G2408"/>
      <c r="H2408"/>
      <c r="I2408"/>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row>
    <row r="2409" spans="1:52">
      <c r="A2409"/>
      <c r="B2409"/>
      <c r="C2409"/>
      <c r="D2409"/>
      <c r="E2409"/>
      <c r="F2409"/>
      <c r="G2409"/>
      <c r="H2409"/>
      <c r="I2409"/>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row>
    <row r="2410" spans="1:52">
      <c r="A2410"/>
      <c r="B2410"/>
      <c r="C2410"/>
      <c r="D2410"/>
      <c r="E2410"/>
      <c r="F2410"/>
      <c r="G2410"/>
      <c r="H2410"/>
      <c r="I2410"/>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row>
    <row r="2411" spans="1:52">
      <c r="A2411"/>
      <c r="B2411"/>
      <c r="C2411"/>
      <c r="D2411"/>
      <c r="E2411"/>
      <c r="F2411"/>
      <c r="G2411"/>
      <c r="H2411"/>
      <c r="I2411"/>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row>
    <row r="2412" spans="1:52">
      <c r="A2412"/>
      <c r="B2412"/>
      <c r="C2412"/>
      <c r="D2412"/>
      <c r="E2412"/>
      <c r="F2412"/>
      <c r="G2412"/>
      <c r="H2412"/>
      <c r="I2412"/>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row>
    <row r="2413" spans="1:52">
      <c r="A2413"/>
      <c r="B2413"/>
      <c r="C2413"/>
      <c r="D2413"/>
      <c r="E2413"/>
      <c r="F2413"/>
      <c r="G2413"/>
      <c r="H2413"/>
      <c r="I2413"/>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row>
    <row r="2414" spans="1:52">
      <c r="A2414"/>
      <c r="B2414"/>
      <c r="C2414"/>
      <c r="D2414"/>
      <c r="E2414"/>
      <c r="F2414"/>
      <c r="G2414"/>
      <c r="H2414"/>
      <c r="I2414"/>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row>
    <row r="2415" spans="1:52">
      <c r="A2415"/>
      <c r="B2415"/>
      <c r="C2415"/>
      <c r="D2415"/>
      <c r="E2415"/>
      <c r="F2415"/>
      <c r="G2415"/>
      <c r="H2415"/>
      <c r="I241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row>
    <row r="2416" spans="1:52">
      <c r="A2416"/>
      <c r="B2416"/>
      <c r="C2416"/>
      <c r="D2416"/>
      <c r="E2416"/>
      <c r="F2416"/>
      <c r="G2416"/>
      <c r="H2416"/>
      <c r="I2416"/>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row>
    <row r="2417" spans="1:52">
      <c r="A2417"/>
      <c r="B2417"/>
      <c r="C2417"/>
      <c r="D2417"/>
      <c r="E2417"/>
      <c r="F2417"/>
      <c r="G2417"/>
      <c r="H2417"/>
      <c r="I2417"/>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row>
    <row r="2418" spans="1:52">
      <c r="A2418"/>
      <c r="B2418"/>
      <c r="C2418"/>
      <c r="D2418"/>
      <c r="E2418"/>
      <c r="F2418"/>
      <c r="G2418"/>
      <c r="H2418"/>
      <c r="I2418"/>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row>
    <row r="2419" spans="1:52">
      <c r="A2419"/>
      <c r="B2419"/>
      <c r="C2419"/>
      <c r="D2419"/>
      <c r="E2419"/>
      <c r="F2419"/>
      <c r="G2419"/>
      <c r="H2419"/>
      <c r="I2419"/>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row>
    <row r="2420" spans="1:52">
      <c r="A2420"/>
      <c r="B2420"/>
      <c r="C2420"/>
      <c r="D2420"/>
      <c r="E2420"/>
      <c r="F2420"/>
      <c r="G2420"/>
      <c r="H2420"/>
      <c r="I2420"/>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row>
    <row r="2421" spans="1:52">
      <c r="A2421"/>
      <c r="B2421"/>
      <c r="C2421"/>
      <c r="D2421"/>
      <c r="E2421"/>
      <c r="F2421"/>
      <c r="G2421"/>
      <c r="H2421"/>
      <c r="I2421"/>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row>
    <row r="2422" spans="1:52">
      <c r="A2422"/>
      <c r="B2422"/>
      <c r="C2422"/>
      <c r="D2422"/>
      <c r="E2422"/>
      <c r="F2422"/>
      <c r="G2422"/>
      <c r="H2422"/>
      <c r="I2422"/>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row>
    <row r="2423" spans="1:52">
      <c r="A2423"/>
      <c r="B2423"/>
      <c r="C2423"/>
      <c r="D2423"/>
      <c r="E2423"/>
      <c r="F2423"/>
      <c r="G2423"/>
      <c r="H2423"/>
      <c r="I2423"/>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row>
    <row r="2424" spans="1:52">
      <c r="A2424"/>
      <c r="B2424"/>
      <c r="C2424"/>
      <c r="D2424"/>
      <c r="E2424"/>
      <c r="F2424"/>
      <c r="G2424"/>
      <c r="H2424"/>
      <c r="I2424"/>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row>
    <row r="2425" spans="1:52">
      <c r="A2425"/>
      <c r="B2425"/>
      <c r="C2425"/>
      <c r="D2425"/>
      <c r="E2425"/>
      <c r="F2425"/>
      <c r="G2425"/>
      <c r="H2425"/>
      <c r="I24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row>
    <row r="2426" spans="1:52">
      <c r="A2426"/>
      <c r="B2426"/>
      <c r="C2426"/>
      <c r="D2426"/>
      <c r="E2426"/>
      <c r="F2426"/>
      <c r="G2426"/>
      <c r="H2426"/>
      <c r="I2426"/>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row>
    <row r="2427" spans="1:52">
      <c r="A2427"/>
      <c r="B2427"/>
      <c r="C2427"/>
      <c r="D2427"/>
      <c r="E2427"/>
      <c r="F2427"/>
      <c r="G2427"/>
      <c r="H2427"/>
      <c r="I2427"/>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row>
    <row r="2428" spans="1:52">
      <c r="A2428"/>
      <c r="B2428"/>
      <c r="C2428"/>
      <c r="D2428"/>
      <c r="E2428"/>
      <c r="F2428"/>
      <c r="G2428"/>
      <c r="H2428"/>
      <c r="I2428"/>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row>
    <row r="2429" spans="1:52">
      <c r="A2429"/>
      <c r="B2429"/>
      <c r="C2429"/>
      <c r="D2429"/>
      <c r="E2429"/>
      <c r="F2429"/>
      <c r="G2429"/>
      <c r="H2429"/>
      <c r="I2429"/>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row>
    <row r="2430" spans="1:52">
      <c r="A2430"/>
      <c r="B2430"/>
      <c r="C2430"/>
      <c r="D2430"/>
      <c r="E2430"/>
      <c r="F2430"/>
      <c r="G2430"/>
      <c r="H2430"/>
      <c r="I2430"/>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row>
    <row r="2431" spans="1:52">
      <c r="A2431"/>
      <c r="B2431"/>
      <c r="C2431"/>
      <c r="D2431"/>
      <c r="E2431"/>
      <c r="F2431"/>
      <c r="G2431"/>
      <c r="H2431"/>
      <c r="I2431"/>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row>
    <row r="2432" spans="1:52">
      <c r="A2432"/>
      <c r="B2432"/>
      <c r="C2432"/>
      <c r="D2432"/>
      <c r="E2432"/>
      <c r="F2432"/>
      <c r="G2432"/>
      <c r="H2432"/>
      <c r="I2432"/>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row>
    <row r="2433" spans="1:52">
      <c r="A2433"/>
      <c r="B2433"/>
      <c r="C2433"/>
      <c r="D2433"/>
      <c r="E2433"/>
      <c r="F2433"/>
      <c r="G2433"/>
      <c r="H2433"/>
      <c r="I2433"/>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row>
    <row r="2434" spans="1:52">
      <c r="A2434"/>
      <c r="B2434"/>
      <c r="C2434"/>
      <c r="D2434"/>
      <c r="E2434"/>
      <c r="F2434"/>
      <c r="G2434"/>
      <c r="H2434"/>
      <c r="I2434"/>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row>
    <row r="2435" spans="1:52">
      <c r="A2435"/>
      <c r="B2435"/>
      <c r="C2435"/>
      <c r="D2435"/>
      <c r="E2435"/>
      <c r="F2435"/>
      <c r="G2435"/>
      <c r="H2435"/>
      <c r="I243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row>
    <row r="2436" spans="1:52">
      <c r="A2436"/>
      <c r="B2436"/>
      <c r="C2436"/>
      <c r="D2436"/>
      <c r="E2436"/>
      <c r="F2436"/>
      <c r="G2436"/>
      <c r="H2436"/>
      <c r="I2436"/>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row>
    <row r="2437" spans="1:52">
      <c r="A2437"/>
      <c r="B2437"/>
      <c r="C2437"/>
      <c r="D2437"/>
      <c r="E2437"/>
      <c r="F2437"/>
      <c r="G2437"/>
      <c r="H2437"/>
      <c r="I2437"/>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row>
    <row r="2438" spans="1:52">
      <c r="A2438"/>
      <c r="B2438"/>
      <c r="C2438"/>
      <c r="D2438"/>
      <c r="E2438"/>
      <c r="F2438"/>
      <c r="G2438"/>
      <c r="H2438"/>
      <c r="I2438"/>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row>
    <row r="2439" spans="1:52">
      <c r="A2439"/>
      <c r="B2439"/>
      <c r="C2439"/>
      <c r="D2439"/>
      <c r="E2439"/>
      <c r="F2439"/>
      <c r="G2439"/>
      <c r="H2439"/>
      <c r="I2439"/>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row>
    <row r="2440" spans="1:52">
      <c r="A2440"/>
      <c r="B2440"/>
      <c r="C2440"/>
      <c r="D2440"/>
      <c r="E2440"/>
      <c r="F2440"/>
      <c r="G2440"/>
      <c r="H2440"/>
      <c r="I2440"/>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row>
    <row r="2441" spans="1:52">
      <c r="A2441"/>
      <c r="B2441"/>
      <c r="C2441"/>
      <c r="D2441"/>
      <c r="E2441"/>
      <c r="F2441"/>
      <c r="G2441"/>
      <c r="H2441"/>
      <c r="I2441"/>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row>
    <row r="2442" spans="1:52">
      <c r="A2442"/>
      <c r="B2442"/>
      <c r="C2442"/>
      <c r="D2442"/>
      <c r="E2442"/>
      <c r="F2442"/>
      <c r="G2442"/>
      <c r="H2442"/>
      <c r="I2442"/>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row>
    <row r="2443" spans="1:52">
      <c r="A2443"/>
      <c r="B2443"/>
      <c r="C2443"/>
      <c r="D2443"/>
      <c r="E2443"/>
      <c r="F2443"/>
      <c r="G2443"/>
      <c r="H2443"/>
      <c r="I2443"/>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row>
    <row r="2444" spans="1:52">
      <c r="A2444"/>
      <c r="B2444"/>
      <c r="C2444"/>
      <c r="D2444"/>
      <c r="E2444"/>
      <c r="F2444"/>
      <c r="G2444"/>
      <c r="H2444"/>
      <c r="I2444"/>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row>
    <row r="2445" spans="1:52">
      <c r="A2445"/>
      <c r="B2445"/>
      <c r="C2445"/>
      <c r="D2445"/>
      <c r="E2445"/>
      <c r="F2445"/>
      <c r="G2445"/>
      <c r="H2445"/>
      <c r="I244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row>
    <row r="2446" spans="1:52">
      <c r="A2446"/>
      <c r="B2446"/>
      <c r="C2446"/>
      <c r="D2446"/>
      <c r="E2446"/>
      <c r="F2446"/>
      <c r="G2446"/>
      <c r="H2446"/>
      <c r="I2446"/>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row>
    <row r="2447" spans="1:52">
      <c r="A2447"/>
      <c r="B2447"/>
      <c r="C2447"/>
      <c r="D2447"/>
      <c r="E2447"/>
      <c r="F2447"/>
      <c r="G2447"/>
      <c r="H2447"/>
      <c r="I2447"/>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row>
    <row r="2448" spans="1:52">
      <c r="A2448"/>
      <c r="B2448"/>
      <c r="C2448"/>
      <c r="D2448"/>
      <c r="E2448"/>
      <c r="F2448"/>
      <c r="G2448"/>
      <c r="H2448"/>
      <c r="I2448"/>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row>
    <row r="2449" spans="1:52">
      <c r="A2449"/>
      <c r="B2449"/>
      <c r="C2449"/>
      <c r="D2449"/>
      <c r="E2449"/>
      <c r="F2449"/>
      <c r="G2449"/>
      <c r="H2449"/>
      <c r="I2449"/>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row>
    <row r="2450" spans="1:52">
      <c r="A2450"/>
      <c r="B2450"/>
      <c r="C2450"/>
      <c r="D2450"/>
      <c r="E2450"/>
      <c r="F2450"/>
      <c r="G2450"/>
      <c r="H2450"/>
      <c r="I2450"/>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row>
    <row r="2451" spans="1:52">
      <c r="A2451"/>
      <c r="B2451"/>
      <c r="C2451"/>
      <c r="D2451"/>
      <c r="E2451"/>
      <c r="F2451"/>
      <c r="G2451"/>
      <c r="H2451"/>
      <c r="I2451"/>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row>
    <row r="2452" spans="1:52">
      <c r="A2452"/>
      <c r="B2452"/>
      <c r="C2452"/>
      <c r="D2452"/>
      <c r="E2452"/>
      <c r="F2452"/>
      <c r="G2452"/>
      <c r="H2452"/>
      <c r="I2452"/>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row>
    <row r="2453" spans="1:52">
      <c r="A2453"/>
      <c r="B2453"/>
      <c r="C2453"/>
      <c r="D2453"/>
      <c r="E2453"/>
      <c r="F2453"/>
      <c r="G2453"/>
      <c r="H2453"/>
      <c r="I2453"/>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row>
    <row r="2454" spans="1:52">
      <c r="A2454"/>
      <c r="B2454"/>
      <c r="C2454"/>
      <c r="D2454"/>
      <c r="E2454"/>
      <c r="F2454"/>
      <c r="G2454"/>
      <c r="H2454"/>
      <c r="I2454"/>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row>
    <row r="2455" spans="1:52">
      <c r="A2455"/>
      <c r="B2455"/>
      <c r="C2455"/>
      <c r="D2455"/>
      <c r="E2455"/>
      <c r="F2455"/>
      <c r="G2455"/>
      <c r="H2455"/>
      <c r="I245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row>
    <row r="2456" spans="1:52">
      <c r="A2456"/>
      <c r="B2456"/>
      <c r="C2456"/>
      <c r="D2456"/>
      <c r="E2456"/>
      <c r="F2456"/>
      <c r="G2456"/>
      <c r="H2456"/>
      <c r="I2456"/>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row>
    <row r="2457" spans="1:52">
      <c r="A2457"/>
      <c r="B2457"/>
      <c r="C2457"/>
      <c r="D2457"/>
      <c r="E2457"/>
      <c r="F2457"/>
      <c r="G2457"/>
      <c r="H2457"/>
      <c r="I2457"/>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row>
    <row r="2458" spans="1:52">
      <c r="A2458"/>
      <c r="B2458"/>
      <c r="C2458"/>
      <c r="D2458"/>
      <c r="E2458"/>
      <c r="F2458"/>
      <c r="G2458"/>
      <c r="H2458"/>
      <c r="I2458"/>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row>
    <row r="2459" spans="1:52">
      <c r="A2459"/>
      <c r="B2459"/>
      <c r="C2459"/>
      <c r="D2459"/>
      <c r="E2459"/>
      <c r="F2459"/>
      <c r="G2459"/>
      <c r="H2459"/>
      <c r="I2459"/>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row>
    <row r="2460" spans="1:52">
      <c r="A2460"/>
      <c r="B2460"/>
      <c r="C2460"/>
      <c r="D2460"/>
      <c r="E2460"/>
      <c r="F2460"/>
      <c r="G2460"/>
      <c r="H2460"/>
      <c r="I2460"/>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row>
    <row r="2461" spans="1:52">
      <c r="A2461"/>
      <c r="B2461"/>
      <c r="C2461"/>
      <c r="D2461"/>
      <c r="E2461"/>
      <c r="F2461"/>
      <c r="G2461"/>
      <c r="H2461"/>
      <c r="I2461"/>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row>
    <row r="2462" spans="1:52">
      <c r="A2462"/>
      <c r="B2462"/>
      <c r="C2462"/>
      <c r="D2462"/>
      <c r="E2462"/>
      <c r="F2462"/>
      <c r="G2462"/>
      <c r="H2462"/>
      <c r="I2462"/>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row>
    <row r="2463" spans="1:52">
      <c r="A2463"/>
      <c r="B2463"/>
      <c r="C2463"/>
      <c r="D2463"/>
      <c r="E2463"/>
      <c r="F2463"/>
      <c r="G2463"/>
      <c r="H2463"/>
      <c r="I2463"/>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row>
    <row r="2464" spans="1:52">
      <c r="A2464"/>
      <c r="B2464"/>
      <c r="C2464"/>
      <c r="D2464"/>
      <c r="E2464"/>
      <c r="F2464"/>
      <c r="G2464"/>
      <c r="H2464"/>
      <c r="I2464"/>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row>
    <row r="2465" spans="1:52">
      <c r="A2465"/>
      <c r="B2465"/>
      <c r="C2465"/>
      <c r="D2465"/>
      <c r="E2465"/>
      <c r="F2465"/>
      <c r="G2465"/>
      <c r="H2465"/>
      <c r="I246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row>
    <row r="2466" spans="1:52">
      <c r="A2466"/>
      <c r="B2466"/>
      <c r="C2466"/>
      <c r="D2466"/>
      <c r="E2466"/>
      <c r="F2466"/>
      <c r="G2466"/>
      <c r="H2466"/>
      <c r="I2466"/>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row>
    <row r="2467" spans="1:52">
      <c r="A2467"/>
      <c r="B2467"/>
      <c r="C2467"/>
      <c r="D2467"/>
      <c r="E2467"/>
      <c r="F2467"/>
      <c r="G2467"/>
      <c r="H2467"/>
      <c r="I2467"/>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row>
    <row r="2468" spans="1:52">
      <c r="A2468"/>
      <c r="B2468"/>
      <c r="C2468"/>
      <c r="D2468"/>
      <c r="E2468"/>
      <c r="F2468"/>
      <c r="G2468"/>
      <c r="H2468"/>
      <c r="I2468"/>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row>
    <row r="2469" spans="1:52">
      <c r="A2469"/>
      <c r="B2469"/>
      <c r="C2469"/>
      <c r="D2469"/>
      <c r="E2469"/>
      <c r="F2469"/>
      <c r="G2469"/>
      <c r="H2469"/>
      <c r="I2469"/>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row>
    <row r="2470" spans="1:52">
      <c r="A2470"/>
      <c r="B2470"/>
      <c r="C2470"/>
      <c r="D2470"/>
      <c r="E2470"/>
      <c r="F2470"/>
      <c r="G2470"/>
      <c r="H2470"/>
      <c r="I2470"/>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row>
    <row r="2471" spans="1:52">
      <c r="A2471"/>
      <c r="B2471"/>
      <c r="C2471"/>
      <c r="D2471"/>
      <c r="E2471"/>
      <c r="F2471"/>
      <c r="G2471"/>
      <c r="H2471"/>
      <c r="I2471"/>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row>
    <row r="2472" spans="1:52">
      <c r="A2472"/>
      <c r="B2472"/>
      <c r="C2472"/>
      <c r="D2472"/>
      <c r="E2472"/>
      <c r="F2472"/>
      <c r="G2472"/>
      <c r="H2472"/>
      <c r="I2472"/>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row>
    <row r="2473" spans="1:52">
      <c r="A2473"/>
      <c r="B2473"/>
      <c r="C2473"/>
      <c r="D2473"/>
      <c r="E2473"/>
      <c r="F2473"/>
      <c r="G2473"/>
      <c r="H2473"/>
      <c r="I2473"/>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row>
    <row r="2474" spans="1:52">
      <c r="A2474"/>
      <c r="B2474"/>
      <c r="C2474"/>
      <c r="D2474"/>
      <c r="E2474"/>
      <c r="F2474"/>
      <c r="G2474"/>
      <c r="H2474"/>
      <c r="I2474"/>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row>
    <row r="2475" spans="1:52">
      <c r="A2475"/>
      <c r="B2475"/>
      <c r="C2475"/>
      <c r="D2475"/>
      <c r="E2475"/>
      <c r="F2475"/>
      <c r="G2475"/>
      <c r="H2475"/>
      <c r="I247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row>
    <row r="2476" spans="1:52">
      <c r="A2476"/>
      <c r="B2476"/>
      <c r="C2476"/>
      <c r="D2476"/>
      <c r="E2476"/>
      <c r="F2476"/>
      <c r="G2476"/>
      <c r="H2476"/>
      <c r="I2476"/>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row>
    <row r="2477" spans="1:52">
      <c r="A2477"/>
      <c r="B2477"/>
      <c r="C2477"/>
      <c r="D2477"/>
      <c r="E2477"/>
      <c r="F2477"/>
      <c r="G2477"/>
      <c r="H2477"/>
      <c r="I2477"/>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row>
    <row r="2478" spans="1:52">
      <c r="A2478"/>
      <c r="B2478"/>
      <c r="C2478"/>
      <c r="D2478"/>
      <c r="E2478"/>
      <c r="F2478"/>
      <c r="G2478"/>
      <c r="H2478"/>
      <c r="I2478"/>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row>
    <row r="2479" spans="1:52">
      <c r="A2479"/>
      <c r="B2479"/>
      <c r="C2479"/>
      <c r="D2479"/>
      <c r="E2479"/>
      <c r="F2479"/>
      <c r="G2479"/>
      <c r="H2479"/>
      <c r="I2479"/>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row>
    <row r="2480" spans="1:52">
      <c r="A2480"/>
      <c r="B2480"/>
      <c r="C2480"/>
      <c r="D2480"/>
      <c r="E2480"/>
      <c r="F2480"/>
      <c r="G2480"/>
      <c r="H2480"/>
      <c r="I2480"/>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row>
    <row r="2481" spans="1:52">
      <c r="A2481"/>
      <c r="B2481"/>
      <c r="C2481"/>
      <c r="D2481"/>
      <c r="E2481"/>
      <c r="F2481"/>
      <c r="G2481"/>
      <c r="H2481"/>
      <c r="I2481"/>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row>
    <row r="2482" spans="1:52">
      <c r="A2482"/>
      <c r="B2482"/>
      <c r="C2482"/>
      <c r="D2482"/>
      <c r="E2482"/>
      <c r="F2482"/>
      <c r="G2482"/>
      <c r="H2482"/>
      <c r="I2482"/>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row>
    <row r="2483" spans="1:52">
      <c r="A2483"/>
      <c r="B2483"/>
      <c r="C2483"/>
      <c r="D2483"/>
      <c r="E2483"/>
      <c r="F2483"/>
      <c r="G2483"/>
      <c r="H2483"/>
      <c r="I2483"/>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row>
    <row r="2484" spans="1:52">
      <c r="A2484"/>
      <c r="B2484"/>
      <c r="C2484"/>
      <c r="D2484"/>
      <c r="E2484"/>
      <c r="F2484"/>
      <c r="G2484"/>
      <c r="H2484"/>
      <c r="I2484"/>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row>
    <row r="2485" spans="1:52">
      <c r="A2485"/>
      <c r="B2485"/>
      <c r="C2485"/>
      <c r="D2485"/>
      <c r="E2485"/>
      <c r="F2485"/>
      <c r="G2485"/>
      <c r="H2485"/>
      <c r="I248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row>
    <row r="2486" spans="1:52">
      <c r="A2486"/>
      <c r="B2486"/>
      <c r="C2486"/>
      <c r="D2486"/>
      <c r="E2486"/>
      <c r="F2486"/>
      <c r="G2486"/>
      <c r="H2486"/>
      <c r="I2486"/>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row>
    <row r="2487" spans="1:52">
      <c r="A2487"/>
      <c r="B2487"/>
      <c r="C2487"/>
      <c r="D2487"/>
      <c r="E2487"/>
      <c r="F2487"/>
      <c r="G2487"/>
      <c r="H2487"/>
      <c r="I2487"/>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row>
    <row r="2488" spans="1:52">
      <c r="A2488"/>
      <c r="B2488"/>
      <c r="C2488"/>
      <c r="D2488"/>
      <c r="E2488"/>
      <c r="F2488"/>
      <c r="G2488"/>
      <c r="H2488"/>
      <c r="I2488"/>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row>
    <row r="2489" spans="1:52">
      <c r="A2489"/>
      <c r="B2489"/>
      <c r="C2489"/>
      <c r="D2489"/>
      <c r="E2489"/>
      <c r="F2489"/>
      <c r="G2489"/>
      <c r="H2489"/>
      <c r="I2489"/>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row>
    <row r="2490" spans="1:52">
      <c r="A2490"/>
      <c r="B2490"/>
      <c r="C2490"/>
      <c r="D2490"/>
      <c r="E2490"/>
      <c r="F2490"/>
      <c r="G2490"/>
      <c r="H2490"/>
      <c r="I2490"/>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row>
    <row r="2491" spans="1:52">
      <c r="A2491"/>
      <c r="B2491"/>
      <c r="C2491"/>
      <c r="D2491"/>
      <c r="E2491"/>
      <c r="F2491"/>
      <c r="G2491"/>
      <c r="H2491"/>
      <c r="I2491"/>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row>
    <row r="2492" spans="1:52">
      <c r="A2492"/>
      <c r="B2492"/>
      <c r="C2492"/>
      <c r="D2492"/>
      <c r="E2492"/>
      <c r="F2492"/>
      <c r="G2492"/>
      <c r="H2492"/>
      <c r="I2492"/>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row>
    <row r="2493" spans="1:52">
      <c r="A2493"/>
      <c r="B2493"/>
      <c r="C2493"/>
      <c r="D2493"/>
      <c r="E2493"/>
      <c r="F2493"/>
      <c r="G2493"/>
      <c r="H2493"/>
      <c r="I2493"/>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row>
    <row r="2494" spans="1:52">
      <c r="A2494"/>
      <c r="B2494"/>
      <c r="C2494"/>
      <c r="D2494"/>
      <c r="E2494"/>
      <c r="F2494"/>
      <c r="G2494"/>
      <c r="H2494"/>
      <c r="I2494"/>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row>
    <row r="2495" spans="1:52">
      <c r="A2495"/>
      <c r="B2495"/>
      <c r="C2495"/>
      <c r="D2495"/>
      <c r="E2495"/>
      <c r="F2495"/>
      <c r="G2495"/>
      <c r="H2495"/>
      <c r="I249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row>
    <row r="2496" spans="1:52">
      <c r="A2496"/>
      <c r="B2496"/>
      <c r="C2496"/>
      <c r="D2496"/>
      <c r="E2496"/>
      <c r="F2496"/>
      <c r="G2496"/>
      <c r="H2496"/>
      <c r="I2496"/>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row>
    <row r="2497" spans="1:52">
      <c r="A2497"/>
      <c r="B2497"/>
      <c r="C2497"/>
      <c r="D2497"/>
      <c r="E2497"/>
      <c r="F2497"/>
      <c r="G2497"/>
      <c r="H2497"/>
      <c r="I2497"/>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row>
    <row r="2498" spans="1:52">
      <c r="A2498"/>
      <c r="B2498"/>
      <c r="C2498"/>
      <c r="D2498"/>
      <c r="E2498"/>
      <c r="F2498"/>
      <c r="G2498"/>
      <c r="H2498"/>
      <c r="I2498"/>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row>
    <row r="2499" spans="1:52">
      <c r="A2499"/>
      <c r="B2499"/>
      <c r="C2499"/>
      <c r="D2499"/>
      <c r="E2499"/>
      <c r="F2499"/>
      <c r="G2499"/>
      <c r="H2499"/>
      <c r="I2499"/>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row>
    <row r="2500" spans="1:52">
      <c r="A2500"/>
      <c r="B2500"/>
      <c r="C2500"/>
      <c r="D2500"/>
      <c r="E2500"/>
      <c r="F2500"/>
      <c r="G2500"/>
      <c r="H2500"/>
      <c r="I2500"/>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row>
    <row r="2501" spans="1:52">
      <c r="A2501"/>
      <c r="B2501"/>
      <c r="C2501"/>
      <c r="D2501"/>
      <c r="E2501"/>
      <c r="F2501"/>
      <c r="G2501"/>
      <c r="H2501"/>
      <c r="I2501"/>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row>
    <row r="2502" spans="1:52">
      <c r="A2502"/>
      <c r="B2502"/>
      <c r="C2502"/>
      <c r="D2502"/>
      <c r="E2502"/>
      <c r="F2502"/>
      <c r="G2502"/>
      <c r="H2502"/>
      <c r="I2502"/>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row>
    <row r="2503" spans="1:52">
      <c r="A2503"/>
      <c r="B2503"/>
      <c r="C2503"/>
      <c r="D2503"/>
      <c r="E2503"/>
      <c r="F2503"/>
      <c r="G2503"/>
      <c r="H2503"/>
      <c r="I2503"/>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row>
    <row r="2504" spans="1:52">
      <c r="A2504"/>
      <c r="B2504"/>
      <c r="C2504"/>
      <c r="D2504"/>
      <c r="E2504"/>
      <c r="F2504"/>
      <c r="G2504"/>
      <c r="H2504"/>
      <c r="I2504"/>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row>
    <row r="2505" spans="1:52">
      <c r="A2505"/>
      <c r="B2505"/>
      <c r="C2505"/>
      <c r="D2505"/>
      <c r="E2505"/>
      <c r="F2505"/>
      <c r="G2505"/>
      <c r="H2505"/>
      <c r="I250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row>
    <row r="2506" spans="1:52">
      <c r="A2506"/>
      <c r="B2506"/>
      <c r="C2506"/>
      <c r="D2506"/>
      <c r="E2506"/>
      <c r="F2506"/>
      <c r="G2506"/>
      <c r="H2506"/>
      <c r="I2506"/>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row>
    <row r="2507" spans="1:52">
      <c r="A2507"/>
      <c r="B2507"/>
      <c r="C2507"/>
      <c r="D2507"/>
      <c r="E2507"/>
      <c r="F2507"/>
      <c r="G2507"/>
      <c r="H2507"/>
      <c r="I2507"/>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row>
    <row r="2508" spans="1:52">
      <c r="A2508"/>
      <c r="B2508"/>
      <c r="C2508"/>
      <c r="D2508"/>
      <c r="E2508"/>
      <c r="F2508"/>
      <c r="G2508"/>
      <c r="H2508"/>
      <c r="I2508"/>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row>
    <row r="2509" spans="1:52">
      <c r="A2509"/>
      <c r="B2509"/>
      <c r="C2509"/>
      <c r="D2509"/>
      <c r="E2509"/>
      <c r="F2509"/>
      <c r="G2509"/>
      <c r="H2509"/>
      <c r="I2509"/>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row>
    <row r="2510" spans="1:52">
      <c r="A2510"/>
      <c r="B2510"/>
      <c r="C2510"/>
      <c r="D2510"/>
      <c r="E2510"/>
      <c r="F2510"/>
      <c r="G2510"/>
      <c r="H2510"/>
      <c r="I2510"/>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row>
    <row r="2511" spans="1:52">
      <c r="A2511"/>
      <c r="B2511"/>
      <c r="C2511"/>
      <c r="D2511"/>
      <c r="E2511"/>
      <c r="F2511"/>
      <c r="G2511"/>
      <c r="H2511"/>
      <c r="I2511"/>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row>
    <row r="2512" spans="1:52">
      <c r="A2512"/>
      <c r="B2512"/>
      <c r="C2512"/>
      <c r="D2512"/>
      <c r="E2512"/>
      <c r="F2512"/>
      <c r="G2512"/>
      <c r="H2512"/>
      <c r="I2512"/>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row>
    <row r="2513" spans="1:52">
      <c r="A2513"/>
      <c r="B2513"/>
      <c r="C2513"/>
      <c r="D2513"/>
      <c r="E2513"/>
      <c r="F2513"/>
      <c r="G2513"/>
      <c r="H2513"/>
      <c r="I2513"/>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row>
    <row r="2514" spans="1:52">
      <c r="A2514"/>
      <c r="B2514"/>
      <c r="C2514"/>
      <c r="D2514"/>
      <c r="E2514"/>
      <c r="F2514"/>
      <c r="G2514"/>
      <c r="H2514"/>
      <c r="I2514"/>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row>
    <row r="2515" spans="1:52">
      <c r="A2515"/>
      <c r="B2515"/>
      <c r="C2515"/>
      <c r="D2515"/>
      <c r="E2515"/>
      <c r="F2515"/>
      <c r="G2515"/>
      <c r="H2515"/>
      <c r="I251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row>
    <row r="2516" spans="1:52">
      <c r="A2516"/>
      <c r="B2516"/>
      <c r="C2516"/>
      <c r="D2516"/>
      <c r="E2516"/>
      <c r="F2516"/>
      <c r="G2516"/>
      <c r="H2516"/>
      <c r="I2516"/>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row>
    <row r="2517" spans="1:52">
      <c r="A2517"/>
      <c r="B2517"/>
      <c r="C2517"/>
      <c r="D2517"/>
      <c r="E2517"/>
      <c r="F2517"/>
      <c r="G2517"/>
      <c r="H2517"/>
      <c r="I2517"/>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c r="AT2517"/>
      <c r="AU2517"/>
      <c r="AV2517"/>
      <c r="AW2517"/>
      <c r="AX2517"/>
      <c r="AY2517"/>
      <c r="AZ2517"/>
    </row>
    <row r="2518" spans="1:52">
      <c r="A2518"/>
      <c r="B2518"/>
      <c r="C2518"/>
      <c r="D2518"/>
      <c r="E2518"/>
      <c r="F2518"/>
      <c r="G2518"/>
      <c r="H2518"/>
      <c r="I2518"/>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c r="AT2518"/>
      <c r="AU2518"/>
      <c r="AV2518"/>
      <c r="AW2518"/>
      <c r="AX2518"/>
      <c r="AY2518"/>
      <c r="AZ2518"/>
    </row>
    <row r="2519" spans="1:52">
      <c r="A2519"/>
      <c r="B2519"/>
      <c r="C2519"/>
      <c r="D2519"/>
      <c r="E2519"/>
      <c r="F2519"/>
      <c r="G2519"/>
      <c r="H2519"/>
      <c r="I2519"/>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row>
    <row r="2520" spans="1:52">
      <c r="A2520"/>
      <c r="B2520"/>
      <c r="C2520"/>
      <c r="D2520"/>
      <c r="E2520"/>
      <c r="F2520"/>
      <c r="G2520"/>
      <c r="H2520"/>
      <c r="I2520"/>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c r="AT2520"/>
      <c r="AU2520"/>
      <c r="AV2520"/>
      <c r="AW2520"/>
      <c r="AX2520"/>
      <c r="AY2520"/>
      <c r="AZ2520"/>
    </row>
    <row r="2521" spans="1:52">
      <c r="A2521"/>
      <c r="B2521"/>
      <c r="C2521"/>
      <c r="D2521"/>
      <c r="E2521"/>
      <c r="F2521"/>
      <c r="G2521"/>
      <c r="H2521"/>
      <c r="I2521"/>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c r="AT2521"/>
      <c r="AU2521"/>
      <c r="AV2521"/>
      <c r="AW2521"/>
      <c r="AX2521"/>
      <c r="AY2521"/>
      <c r="AZ2521"/>
    </row>
    <row r="2522" spans="1:52">
      <c r="A2522"/>
      <c r="B2522"/>
      <c r="C2522"/>
      <c r="D2522"/>
      <c r="E2522"/>
      <c r="F2522"/>
      <c r="G2522"/>
      <c r="H2522"/>
      <c r="I2522"/>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c r="AT2522"/>
      <c r="AU2522"/>
      <c r="AV2522"/>
      <c r="AW2522"/>
      <c r="AX2522"/>
      <c r="AY2522"/>
      <c r="AZ2522"/>
    </row>
    <row r="2523" spans="1:52">
      <c r="A2523"/>
      <c r="B2523"/>
      <c r="C2523"/>
      <c r="D2523"/>
      <c r="E2523"/>
      <c r="F2523"/>
      <c r="G2523"/>
      <c r="H2523"/>
      <c r="I2523"/>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c r="AT2523"/>
      <c r="AU2523"/>
      <c r="AV2523"/>
      <c r="AW2523"/>
      <c r="AX2523"/>
      <c r="AY2523"/>
      <c r="AZ2523"/>
    </row>
    <row r="2524" spans="1:52">
      <c r="A2524"/>
      <c r="B2524"/>
      <c r="C2524"/>
      <c r="D2524"/>
      <c r="E2524"/>
      <c r="F2524"/>
      <c r="G2524"/>
      <c r="H2524"/>
      <c r="I2524"/>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c r="AT2524"/>
      <c r="AU2524"/>
      <c r="AV2524"/>
      <c r="AW2524"/>
      <c r="AX2524"/>
      <c r="AY2524"/>
      <c r="AZ2524"/>
    </row>
    <row r="2525" spans="1:52">
      <c r="A2525"/>
      <c r="B2525"/>
      <c r="C2525"/>
      <c r="D2525"/>
      <c r="E2525"/>
      <c r="F2525"/>
      <c r="G2525"/>
      <c r="H2525"/>
      <c r="I25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c r="AT2525"/>
      <c r="AU2525"/>
      <c r="AV2525"/>
      <c r="AW2525"/>
      <c r="AX2525"/>
      <c r="AY2525"/>
      <c r="AZ2525"/>
    </row>
    <row r="2526" spans="1:52">
      <c r="A2526"/>
      <c r="B2526"/>
      <c r="C2526"/>
      <c r="D2526"/>
      <c r="E2526"/>
      <c r="F2526"/>
      <c r="G2526"/>
      <c r="H2526"/>
      <c r="I2526"/>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c r="AT2526"/>
      <c r="AU2526"/>
      <c r="AV2526"/>
      <c r="AW2526"/>
      <c r="AX2526"/>
      <c r="AY2526"/>
      <c r="AZ2526"/>
    </row>
    <row r="2527" spans="1:52">
      <c r="A2527"/>
      <c r="B2527"/>
      <c r="C2527"/>
      <c r="D2527"/>
      <c r="E2527"/>
      <c r="F2527"/>
      <c r="G2527"/>
      <c r="H2527"/>
      <c r="I2527"/>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c r="AT2527"/>
      <c r="AU2527"/>
      <c r="AV2527"/>
      <c r="AW2527"/>
      <c r="AX2527"/>
      <c r="AY2527"/>
      <c r="AZ2527"/>
    </row>
    <row r="2528" spans="1:52">
      <c r="A2528"/>
      <c r="B2528"/>
      <c r="C2528"/>
      <c r="D2528"/>
      <c r="E2528"/>
      <c r="F2528"/>
      <c r="G2528"/>
      <c r="H2528"/>
      <c r="I2528"/>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c r="AT2528"/>
      <c r="AU2528"/>
      <c r="AV2528"/>
      <c r="AW2528"/>
      <c r="AX2528"/>
      <c r="AY2528"/>
      <c r="AZ2528"/>
    </row>
    <row r="2529" spans="1:52">
      <c r="A2529"/>
      <c r="B2529"/>
      <c r="C2529"/>
      <c r="D2529"/>
      <c r="E2529"/>
      <c r="F2529"/>
      <c r="G2529"/>
      <c r="H2529"/>
      <c r="I2529"/>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c r="AT2529"/>
      <c r="AU2529"/>
      <c r="AV2529"/>
      <c r="AW2529"/>
      <c r="AX2529"/>
      <c r="AY2529"/>
      <c r="AZ2529"/>
    </row>
    <row r="2530" spans="1:52">
      <c r="A2530"/>
      <c r="B2530"/>
      <c r="C2530"/>
      <c r="D2530"/>
      <c r="E2530"/>
      <c r="F2530"/>
      <c r="G2530"/>
      <c r="H2530"/>
      <c r="I2530"/>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c r="AT2530"/>
      <c r="AU2530"/>
      <c r="AV2530"/>
      <c r="AW2530"/>
      <c r="AX2530"/>
      <c r="AY2530"/>
      <c r="AZ2530"/>
    </row>
    <row r="2531" spans="1:52">
      <c r="A2531"/>
      <c r="B2531"/>
      <c r="C2531"/>
      <c r="D2531"/>
      <c r="E2531"/>
      <c r="F2531"/>
      <c r="G2531"/>
      <c r="H2531"/>
      <c r="I2531"/>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c r="AT2531"/>
      <c r="AU2531"/>
      <c r="AV2531"/>
      <c r="AW2531"/>
      <c r="AX2531"/>
      <c r="AY2531"/>
      <c r="AZ2531"/>
    </row>
    <row r="2532" spans="1:52">
      <c r="A2532"/>
      <c r="B2532"/>
      <c r="C2532"/>
      <c r="D2532"/>
      <c r="E2532"/>
      <c r="F2532"/>
      <c r="G2532"/>
      <c r="H2532"/>
      <c r="I2532"/>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c r="AT2532"/>
      <c r="AU2532"/>
      <c r="AV2532"/>
      <c r="AW2532"/>
      <c r="AX2532"/>
      <c r="AY2532"/>
      <c r="AZ2532"/>
    </row>
    <row r="2533" spans="1:52">
      <c r="A2533"/>
      <c r="B2533"/>
      <c r="C2533"/>
      <c r="D2533"/>
      <c r="E2533"/>
      <c r="F2533"/>
      <c r="G2533"/>
      <c r="H2533"/>
      <c r="I2533"/>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c r="AT2533"/>
      <c r="AU2533"/>
      <c r="AV2533"/>
      <c r="AW2533"/>
      <c r="AX2533"/>
      <c r="AY2533"/>
      <c r="AZ2533"/>
    </row>
    <row r="2534" spans="1:52">
      <c r="A2534"/>
      <c r="B2534"/>
      <c r="C2534"/>
      <c r="D2534"/>
      <c r="E2534"/>
      <c r="F2534"/>
      <c r="G2534"/>
      <c r="H2534"/>
      <c r="I2534"/>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c r="AT2534"/>
      <c r="AU2534"/>
      <c r="AV2534"/>
      <c r="AW2534"/>
      <c r="AX2534"/>
      <c r="AY2534"/>
      <c r="AZ2534"/>
    </row>
    <row r="2535" spans="1:52">
      <c r="A2535"/>
      <c r="B2535"/>
      <c r="C2535"/>
      <c r="D2535"/>
      <c r="E2535"/>
      <c r="F2535"/>
      <c r="G2535"/>
      <c r="H2535"/>
      <c r="I253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c r="AT2535"/>
      <c r="AU2535"/>
      <c r="AV2535"/>
      <c r="AW2535"/>
      <c r="AX2535"/>
      <c r="AY2535"/>
      <c r="AZ2535"/>
    </row>
    <row r="2536" spans="1:52">
      <c r="A2536"/>
      <c r="B2536"/>
      <c r="C2536"/>
      <c r="D2536"/>
      <c r="E2536"/>
      <c r="F2536"/>
      <c r="G2536"/>
      <c r="H2536"/>
      <c r="I2536"/>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c r="AT2536"/>
      <c r="AU2536"/>
      <c r="AV2536"/>
      <c r="AW2536"/>
      <c r="AX2536"/>
      <c r="AY2536"/>
      <c r="AZ2536"/>
    </row>
    <row r="2537" spans="1:52">
      <c r="A2537"/>
      <c r="B2537"/>
      <c r="C2537"/>
      <c r="D2537"/>
      <c r="E2537"/>
      <c r="F2537"/>
      <c r="G2537"/>
      <c r="H2537"/>
      <c r="I2537"/>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c r="AT2537"/>
      <c r="AU2537"/>
      <c r="AV2537"/>
      <c r="AW2537"/>
      <c r="AX2537"/>
      <c r="AY2537"/>
      <c r="AZ2537"/>
    </row>
    <row r="2538" spans="1:52">
      <c r="A2538"/>
      <c r="B2538"/>
      <c r="C2538"/>
      <c r="D2538"/>
      <c r="E2538"/>
      <c r="F2538"/>
      <c r="G2538"/>
      <c r="H2538"/>
      <c r="I2538"/>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c r="AT2538"/>
      <c r="AU2538"/>
      <c r="AV2538"/>
      <c r="AW2538"/>
      <c r="AX2538"/>
      <c r="AY2538"/>
      <c r="AZ2538"/>
    </row>
    <row r="2539" spans="1:52">
      <c r="A2539"/>
      <c r="B2539"/>
      <c r="C2539"/>
      <c r="D2539"/>
      <c r="E2539"/>
      <c r="F2539"/>
      <c r="G2539"/>
      <c r="H2539"/>
      <c r="I2539"/>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c r="AT2539"/>
      <c r="AU2539"/>
      <c r="AV2539"/>
      <c r="AW2539"/>
      <c r="AX2539"/>
      <c r="AY2539"/>
      <c r="AZ2539"/>
    </row>
    <row r="2540" spans="1:52">
      <c r="A2540"/>
      <c r="B2540"/>
      <c r="C2540"/>
      <c r="D2540"/>
      <c r="E2540"/>
      <c r="F2540"/>
      <c r="G2540"/>
      <c r="H2540"/>
      <c r="I2540"/>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row>
    <row r="2541" spans="1:52">
      <c r="A2541"/>
      <c r="B2541"/>
      <c r="C2541"/>
      <c r="D2541"/>
      <c r="E2541"/>
      <c r="F2541"/>
      <c r="G2541"/>
      <c r="H2541"/>
      <c r="I2541"/>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c r="AT2541"/>
      <c r="AU2541"/>
      <c r="AV2541"/>
      <c r="AW2541"/>
      <c r="AX2541"/>
      <c r="AY2541"/>
      <c r="AZ2541"/>
    </row>
    <row r="2542" spans="1:52">
      <c r="A2542"/>
      <c r="B2542"/>
      <c r="C2542"/>
      <c r="D2542"/>
      <c r="E2542"/>
      <c r="F2542"/>
      <c r="G2542"/>
      <c r="H2542"/>
      <c r="I2542"/>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c r="AT2542"/>
      <c r="AU2542"/>
      <c r="AV2542"/>
      <c r="AW2542"/>
      <c r="AX2542"/>
      <c r="AY2542"/>
      <c r="AZ2542"/>
    </row>
    <row r="2543" spans="1:52">
      <c r="A2543"/>
      <c r="B2543"/>
      <c r="C2543"/>
      <c r="D2543"/>
      <c r="E2543"/>
      <c r="F2543"/>
      <c r="G2543"/>
      <c r="H2543"/>
      <c r="I2543"/>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c r="AT2543"/>
      <c r="AU2543"/>
      <c r="AV2543"/>
      <c r="AW2543"/>
      <c r="AX2543"/>
      <c r="AY2543"/>
      <c r="AZ2543"/>
    </row>
    <row r="2544" spans="1:52">
      <c r="A2544"/>
      <c r="B2544"/>
      <c r="C2544"/>
      <c r="D2544"/>
      <c r="E2544"/>
      <c r="F2544"/>
      <c r="G2544"/>
      <c r="H2544"/>
      <c r="I2544"/>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c r="AT2544"/>
      <c r="AU2544"/>
      <c r="AV2544"/>
      <c r="AW2544"/>
      <c r="AX2544"/>
      <c r="AY2544"/>
      <c r="AZ2544"/>
    </row>
    <row r="2545" spans="1:52">
      <c r="A2545"/>
      <c r="B2545"/>
      <c r="C2545"/>
      <c r="D2545"/>
      <c r="E2545"/>
      <c r="F2545"/>
      <c r="G2545"/>
      <c r="H2545"/>
      <c r="I254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c r="AT2545"/>
      <c r="AU2545"/>
      <c r="AV2545"/>
      <c r="AW2545"/>
      <c r="AX2545"/>
      <c r="AY2545"/>
      <c r="AZ2545"/>
    </row>
    <row r="2546" spans="1:52">
      <c r="A2546"/>
      <c r="B2546"/>
      <c r="C2546"/>
      <c r="D2546"/>
      <c r="E2546"/>
      <c r="F2546"/>
      <c r="G2546"/>
      <c r="H2546"/>
      <c r="I2546"/>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c r="AT2546"/>
      <c r="AU2546"/>
      <c r="AV2546"/>
      <c r="AW2546"/>
      <c r="AX2546"/>
      <c r="AY2546"/>
      <c r="AZ2546"/>
    </row>
    <row r="2547" spans="1:52">
      <c r="A2547"/>
      <c r="B2547"/>
      <c r="C2547"/>
      <c r="D2547"/>
      <c r="E2547"/>
      <c r="F2547"/>
      <c r="G2547"/>
      <c r="H2547"/>
      <c r="I2547"/>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c r="AT2547"/>
      <c r="AU2547"/>
      <c r="AV2547"/>
      <c r="AW2547"/>
      <c r="AX2547"/>
      <c r="AY2547"/>
      <c r="AZ2547"/>
    </row>
    <row r="2548" spans="1:52">
      <c r="A2548"/>
      <c r="B2548"/>
      <c r="C2548"/>
      <c r="D2548"/>
      <c r="E2548"/>
      <c r="F2548"/>
      <c r="G2548"/>
      <c r="H2548"/>
      <c r="I2548"/>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c r="AT2548"/>
      <c r="AU2548"/>
      <c r="AV2548"/>
      <c r="AW2548"/>
      <c r="AX2548"/>
      <c r="AY2548"/>
      <c r="AZ2548"/>
    </row>
    <row r="2549" spans="1:52">
      <c r="A2549"/>
      <c r="B2549"/>
      <c r="C2549"/>
      <c r="D2549"/>
      <c r="E2549"/>
      <c r="F2549"/>
      <c r="G2549"/>
      <c r="H2549"/>
      <c r="I2549"/>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c r="AT2549"/>
      <c r="AU2549"/>
      <c r="AV2549"/>
      <c r="AW2549"/>
      <c r="AX2549"/>
      <c r="AY2549"/>
      <c r="AZ2549"/>
    </row>
    <row r="2550" spans="1:52">
      <c r="A2550"/>
      <c r="B2550"/>
      <c r="C2550"/>
      <c r="D2550"/>
      <c r="E2550"/>
      <c r="F2550"/>
      <c r="G2550"/>
      <c r="H2550"/>
      <c r="I2550"/>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c r="AT2550"/>
      <c r="AU2550"/>
      <c r="AV2550"/>
      <c r="AW2550"/>
      <c r="AX2550"/>
      <c r="AY2550"/>
      <c r="AZ2550"/>
    </row>
    <row r="2551" spans="1:52">
      <c r="A2551"/>
      <c r="B2551"/>
      <c r="C2551"/>
      <c r="D2551"/>
      <c r="E2551"/>
      <c r="F2551"/>
      <c r="G2551"/>
      <c r="H2551"/>
      <c r="I2551"/>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row>
    <row r="2552" spans="1:52">
      <c r="A2552"/>
      <c r="B2552"/>
      <c r="C2552"/>
      <c r="D2552"/>
      <c r="E2552"/>
      <c r="F2552"/>
      <c r="G2552"/>
      <c r="H2552"/>
      <c r="I2552"/>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c r="AT2552"/>
      <c r="AU2552"/>
      <c r="AV2552"/>
      <c r="AW2552"/>
      <c r="AX2552"/>
      <c r="AY2552"/>
      <c r="AZ2552"/>
    </row>
    <row r="2553" spans="1:52">
      <c r="A2553"/>
      <c r="B2553"/>
      <c r="C2553"/>
      <c r="D2553"/>
      <c r="E2553"/>
      <c r="F2553"/>
      <c r="G2553"/>
      <c r="H2553"/>
      <c r="I2553"/>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c r="AT2553"/>
      <c r="AU2553"/>
      <c r="AV2553"/>
      <c r="AW2553"/>
      <c r="AX2553"/>
      <c r="AY2553"/>
      <c r="AZ2553"/>
    </row>
    <row r="2554" spans="1:52">
      <c r="A2554"/>
      <c r="B2554"/>
      <c r="C2554"/>
      <c r="D2554"/>
      <c r="E2554"/>
      <c r="F2554"/>
      <c r="G2554"/>
      <c r="H2554"/>
      <c r="I2554"/>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c r="AT2554"/>
      <c r="AU2554"/>
      <c r="AV2554"/>
      <c r="AW2554"/>
      <c r="AX2554"/>
      <c r="AY2554"/>
      <c r="AZ2554"/>
    </row>
    <row r="2555" spans="1:52">
      <c r="A2555"/>
      <c r="B2555"/>
      <c r="C2555"/>
      <c r="D2555"/>
      <c r="E2555"/>
      <c r="F2555"/>
      <c r="G2555"/>
      <c r="H2555"/>
      <c r="I255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c r="AT2555"/>
      <c r="AU2555"/>
      <c r="AV2555"/>
      <c r="AW2555"/>
      <c r="AX2555"/>
      <c r="AY2555"/>
      <c r="AZ2555"/>
    </row>
    <row r="2556" spans="1:52">
      <c r="A2556"/>
      <c r="B2556"/>
      <c r="C2556"/>
      <c r="D2556"/>
      <c r="E2556"/>
      <c r="F2556"/>
      <c r="G2556"/>
      <c r="H2556"/>
      <c r="I2556"/>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c r="AT2556"/>
      <c r="AU2556"/>
      <c r="AV2556"/>
      <c r="AW2556"/>
      <c r="AX2556"/>
      <c r="AY2556"/>
      <c r="AZ2556"/>
    </row>
    <row r="2557" spans="1:52">
      <c r="A2557"/>
      <c r="B2557"/>
      <c r="C2557"/>
      <c r="D2557"/>
      <c r="E2557"/>
      <c r="F2557"/>
      <c r="G2557"/>
      <c r="H2557"/>
      <c r="I2557"/>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c r="AT2557"/>
      <c r="AU2557"/>
      <c r="AV2557"/>
      <c r="AW2557"/>
      <c r="AX2557"/>
      <c r="AY2557"/>
      <c r="AZ2557"/>
    </row>
    <row r="2558" spans="1:52">
      <c r="A2558"/>
      <c r="B2558"/>
      <c r="C2558"/>
      <c r="D2558"/>
      <c r="E2558"/>
      <c r="F2558"/>
      <c r="G2558"/>
      <c r="H2558"/>
      <c r="I2558"/>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c r="AT2558"/>
      <c r="AU2558"/>
      <c r="AV2558"/>
      <c r="AW2558"/>
      <c r="AX2558"/>
      <c r="AY2558"/>
      <c r="AZ2558"/>
    </row>
    <row r="2559" spans="1:52">
      <c r="A2559"/>
      <c r="B2559"/>
      <c r="C2559"/>
      <c r="D2559"/>
      <c r="E2559"/>
      <c r="F2559"/>
      <c r="G2559"/>
      <c r="H2559"/>
      <c r="I2559"/>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c r="AT2559"/>
      <c r="AU2559"/>
      <c r="AV2559"/>
      <c r="AW2559"/>
      <c r="AX2559"/>
      <c r="AY2559"/>
      <c r="AZ2559"/>
    </row>
    <row r="2560" spans="1:52">
      <c r="A2560"/>
      <c r="B2560"/>
      <c r="C2560"/>
      <c r="D2560"/>
      <c r="E2560"/>
      <c r="F2560"/>
      <c r="G2560"/>
      <c r="H2560"/>
      <c r="I2560"/>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c r="AT2560"/>
      <c r="AU2560"/>
      <c r="AV2560"/>
      <c r="AW2560"/>
      <c r="AX2560"/>
      <c r="AY2560"/>
      <c r="AZ2560"/>
    </row>
    <row r="2561" spans="1:52">
      <c r="A2561"/>
      <c r="B2561"/>
      <c r="C2561"/>
      <c r="D2561"/>
      <c r="E2561"/>
      <c r="F2561"/>
      <c r="G2561"/>
      <c r="H2561"/>
      <c r="I2561"/>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c r="AT2561"/>
      <c r="AU2561"/>
      <c r="AV2561"/>
      <c r="AW2561"/>
      <c r="AX2561"/>
      <c r="AY2561"/>
      <c r="AZ2561"/>
    </row>
    <row r="2562" spans="1:52">
      <c r="A2562"/>
      <c r="B2562"/>
      <c r="C2562"/>
      <c r="D2562"/>
      <c r="E2562"/>
      <c r="F2562"/>
      <c r="G2562"/>
      <c r="H2562"/>
      <c r="I2562"/>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c r="AT2562"/>
      <c r="AU2562"/>
      <c r="AV2562"/>
      <c r="AW2562"/>
      <c r="AX2562"/>
      <c r="AY2562"/>
      <c r="AZ2562"/>
    </row>
    <row r="2563" spans="1:52">
      <c r="A2563"/>
      <c r="B2563"/>
      <c r="C2563"/>
      <c r="D2563"/>
      <c r="E2563"/>
      <c r="F2563"/>
      <c r="G2563"/>
      <c r="H2563"/>
      <c r="I2563"/>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c r="AT2563"/>
      <c r="AU2563"/>
      <c r="AV2563"/>
      <c r="AW2563"/>
      <c r="AX2563"/>
      <c r="AY2563"/>
      <c r="AZ2563"/>
    </row>
    <row r="2564" spans="1:52">
      <c r="A2564"/>
      <c r="B2564"/>
      <c r="C2564"/>
      <c r="D2564"/>
      <c r="E2564"/>
      <c r="F2564"/>
      <c r="G2564"/>
      <c r="H2564"/>
      <c r="I2564"/>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c r="AT2564"/>
      <c r="AU2564"/>
      <c r="AV2564"/>
      <c r="AW2564"/>
      <c r="AX2564"/>
      <c r="AY2564"/>
      <c r="AZ2564"/>
    </row>
    <row r="2565" spans="1:52">
      <c r="A2565"/>
      <c r="B2565"/>
      <c r="C2565"/>
      <c r="D2565"/>
      <c r="E2565"/>
      <c r="F2565"/>
      <c r="G2565"/>
      <c r="H2565"/>
      <c r="I256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c r="AT2565"/>
      <c r="AU2565"/>
      <c r="AV2565"/>
      <c r="AW2565"/>
      <c r="AX2565"/>
      <c r="AY2565"/>
      <c r="AZ2565"/>
    </row>
    <row r="2566" spans="1:52">
      <c r="A2566"/>
      <c r="B2566"/>
      <c r="C2566"/>
      <c r="D2566"/>
      <c r="E2566"/>
      <c r="F2566"/>
      <c r="G2566"/>
      <c r="H2566"/>
      <c r="I2566"/>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c r="AT2566"/>
      <c r="AU2566"/>
      <c r="AV2566"/>
      <c r="AW2566"/>
      <c r="AX2566"/>
      <c r="AY2566"/>
      <c r="AZ2566"/>
    </row>
    <row r="2567" spans="1:52">
      <c r="A2567"/>
      <c r="B2567"/>
      <c r="C2567"/>
      <c r="D2567"/>
      <c r="E2567"/>
      <c r="F2567"/>
      <c r="G2567"/>
      <c r="H2567"/>
      <c r="I2567"/>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c r="AT2567"/>
      <c r="AU2567"/>
      <c r="AV2567"/>
      <c r="AW2567"/>
      <c r="AX2567"/>
      <c r="AY2567"/>
      <c r="AZ2567"/>
    </row>
    <row r="2568" spans="1:52">
      <c r="A2568"/>
      <c r="B2568"/>
      <c r="C2568"/>
      <c r="D2568"/>
      <c r="E2568"/>
      <c r="F2568"/>
      <c r="G2568"/>
      <c r="H2568"/>
      <c r="I2568"/>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c r="AT2568"/>
      <c r="AU2568"/>
      <c r="AV2568"/>
      <c r="AW2568"/>
      <c r="AX2568"/>
      <c r="AY2568"/>
      <c r="AZ2568"/>
    </row>
    <row r="2569" spans="1:52">
      <c r="A2569"/>
      <c r="B2569"/>
      <c r="C2569"/>
      <c r="D2569"/>
      <c r="E2569"/>
      <c r="F2569"/>
      <c r="G2569"/>
      <c r="H2569"/>
      <c r="I2569"/>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c r="AT2569"/>
      <c r="AU2569"/>
      <c r="AV2569"/>
      <c r="AW2569"/>
      <c r="AX2569"/>
      <c r="AY2569"/>
      <c r="AZ2569"/>
    </row>
    <row r="2570" spans="1:52">
      <c r="A2570"/>
      <c r="B2570"/>
      <c r="C2570"/>
      <c r="D2570"/>
      <c r="E2570"/>
      <c r="F2570"/>
      <c r="G2570"/>
      <c r="H2570"/>
      <c r="I2570"/>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c r="AT2570"/>
      <c r="AU2570"/>
      <c r="AV2570"/>
      <c r="AW2570"/>
      <c r="AX2570"/>
      <c r="AY2570"/>
      <c r="AZ2570"/>
    </row>
    <row r="2571" spans="1:52">
      <c r="A2571"/>
      <c r="B2571"/>
      <c r="C2571"/>
      <c r="D2571"/>
      <c r="E2571"/>
      <c r="F2571"/>
      <c r="G2571"/>
      <c r="H2571"/>
      <c r="I2571"/>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c r="AT2571"/>
      <c r="AU2571"/>
      <c r="AV2571"/>
      <c r="AW2571"/>
      <c r="AX2571"/>
      <c r="AY2571"/>
      <c r="AZ2571"/>
    </row>
    <row r="2572" spans="1:52">
      <c r="A2572"/>
      <c r="B2572"/>
      <c r="C2572"/>
      <c r="D2572"/>
      <c r="E2572"/>
      <c r="F2572"/>
      <c r="G2572"/>
      <c r="H2572"/>
      <c r="I2572"/>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row>
    <row r="2573" spans="1:52">
      <c r="A2573"/>
      <c r="B2573"/>
      <c r="C2573"/>
      <c r="D2573"/>
      <c r="E2573"/>
      <c r="F2573"/>
      <c r="G2573"/>
      <c r="H2573"/>
      <c r="I2573"/>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c r="AT2573"/>
      <c r="AU2573"/>
      <c r="AV2573"/>
      <c r="AW2573"/>
      <c r="AX2573"/>
      <c r="AY2573"/>
      <c r="AZ2573"/>
    </row>
    <row r="2574" spans="1:52">
      <c r="A2574"/>
      <c r="B2574"/>
      <c r="C2574"/>
      <c r="D2574"/>
      <c r="E2574"/>
      <c r="F2574"/>
      <c r="G2574"/>
      <c r="H2574"/>
      <c r="I2574"/>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c r="AT2574"/>
      <c r="AU2574"/>
      <c r="AV2574"/>
      <c r="AW2574"/>
      <c r="AX2574"/>
      <c r="AY2574"/>
      <c r="AZ2574"/>
    </row>
    <row r="2575" spans="1:52">
      <c r="A2575"/>
      <c r="B2575"/>
      <c r="C2575"/>
      <c r="D2575"/>
      <c r="E2575"/>
      <c r="F2575"/>
      <c r="G2575"/>
      <c r="H2575"/>
      <c r="I257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c r="AT2575"/>
      <c r="AU2575"/>
      <c r="AV2575"/>
      <c r="AW2575"/>
      <c r="AX2575"/>
      <c r="AY2575"/>
      <c r="AZ2575"/>
    </row>
    <row r="2576" spans="1:52">
      <c r="A2576"/>
      <c r="B2576"/>
      <c r="C2576"/>
      <c r="D2576"/>
      <c r="E2576"/>
      <c r="F2576"/>
      <c r="G2576"/>
      <c r="H2576"/>
      <c r="I2576"/>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c r="AT2576"/>
      <c r="AU2576"/>
      <c r="AV2576"/>
      <c r="AW2576"/>
      <c r="AX2576"/>
      <c r="AY2576"/>
      <c r="AZ2576"/>
    </row>
    <row r="2577" spans="1:52">
      <c r="A2577"/>
      <c r="B2577"/>
      <c r="C2577"/>
      <c r="D2577"/>
      <c r="E2577"/>
      <c r="F2577"/>
      <c r="G2577"/>
      <c r="H2577"/>
      <c r="I2577"/>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c r="AT2577"/>
      <c r="AU2577"/>
      <c r="AV2577"/>
      <c r="AW2577"/>
      <c r="AX2577"/>
      <c r="AY2577"/>
      <c r="AZ2577"/>
    </row>
    <row r="2578" spans="1:52">
      <c r="A2578"/>
      <c r="B2578"/>
      <c r="C2578"/>
      <c r="D2578"/>
      <c r="E2578"/>
      <c r="F2578"/>
      <c r="G2578"/>
      <c r="H2578"/>
      <c r="I2578"/>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c r="AT2578"/>
      <c r="AU2578"/>
      <c r="AV2578"/>
      <c r="AW2578"/>
      <c r="AX2578"/>
      <c r="AY2578"/>
      <c r="AZ2578"/>
    </row>
    <row r="2579" spans="1:52">
      <c r="A2579"/>
      <c r="B2579"/>
      <c r="C2579"/>
      <c r="D2579"/>
      <c r="E2579"/>
      <c r="F2579"/>
      <c r="G2579"/>
      <c r="H2579"/>
      <c r="I2579"/>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c r="AT2579"/>
      <c r="AU2579"/>
      <c r="AV2579"/>
      <c r="AW2579"/>
      <c r="AX2579"/>
      <c r="AY2579"/>
      <c r="AZ2579"/>
    </row>
    <row r="2580" spans="1:52">
      <c r="A2580"/>
      <c r="B2580"/>
      <c r="C2580"/>
      <c r="D2580"/>
      <c r="E2580"/>
      <c r="F2580"/>
      <c r="G2580"/>
      <c r="H2580"/>
      <c r="I2580"/>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c r="AT2580"/>
      <c r="AU2580"/>
      <c r="AV2580"/>
      <c r="AW2580"/>
      <c r="AX2580"/>
      <c r="AY2580"/>
      <c r="AZ2580"/>
    </row>
    <row r="2581" spans="1:52">
      <c r="A2581"/>
      <c r="B2581"/>
      <c r="C2581"/>
      <c r="D2581"/>
      <c r="E2581"/>
      <c r="F2581"/>
      <c r="G2581"/>
      <c r="H2581"/>
      <c r="I2581"/>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c r="AT2581"/>
      <c r="AU2581"/>
      <c r="AV2581"/>
      <c r="AW2581"/>
      <c r="AX2581"/>
      <c r="AY2581"/>
      <c r="AZ2581"/>
    </row>
    <row r="2582" spans="1:52">
      <c r="A2582"/>
      <c r="B2582"/>
      <c r="C2582"/>
      <c r="D2582"/>
      <c r="E2582"/>
      <c r="F2582"/>
      <c r="G2582"/>
      <c r="H2582"/>
      <c r="I2582"/>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c r="AT2582"/>
      <c r="AU2582"/>
      <c r="AV2582"/>
      <c r="AW2582"/>
      <c r="AX2582"/>
      <c r="AY2582"/>
      <c r="AZ2582"/>
    </row>
    <row r="2583" spans="1:52">
      <c r="A2583"/>
      <c r="B2583"/>
      <c r="C2583"/>
      <c r="D2583"/>
      <c r="E2583"/>
      <c r="F2583"/>
      <c r="G2583"/>
      <c r="H2583"/>
      <c r="I2583"/>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c r="AT2583"/>
      <c r="AU2583"/>
      <c r="AV2583"/>
      <c r="AW2583"/>
      <c r="AX2583"/>
      <c r="AY2583"/>
      <c r="AZ2583"/>
    </row>
    <row r="2584" spans="1:52">
      <c r="A2584"/>
      <c r="B2584"/>
      <c r="C2584"/>
      <c r="D2584"/>
      <c r="E2584"/>
      <c r="F2584"/>
      <c r="G2584"/>
      <c r="H2584"/>
      <c r="I2584"/>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c r="AT2584"/>
      <c r="AU2584"/>
      <c r="AV2584"/>
      <c r="AW2584"/>
      <c r="AX2584"/>
      <c r="AY2584"/>
      <c r="AZ2584"/>
    </row>
    <row r="2585" spans="1:52">
      <c r="A2585"/>
      <c r="B2585"/>
      <c r="C2585"/>
      <c r="D2585"/>
      <c r="E2585"/>
      <c r="F2585"/>
      <c r="G2585"/>
      <c r="H2585"/>
      <c r="I258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c r="AT2585"/>
      <c r="AU2585"/>
      <c r="AV2585"/>
      <c r="AW2585"/>
      <c r="AX2585"/>
      <c r="AY2585"/>
      <c r="AZ2585"/>
    </row>
    <row r="2586" spans="1:52">
      <c r="A2586"/>
      <c r="B2586"/>
      <c r="C2586"/>
      <c r="D2586"/>
      <c r="E2586"/>
      <c r="F2586"/>
      <c r="G2586"/>
      <c r="H2586"/>
      <c r="I2586"/>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c r="AT2586"/>
      <c r="AU2586"/>
      <c r="AV2586"/>
      <c r="AW2586"/>
      <c r="AX2586"/>
      <c r="AY2586"/>
      <c r="AZ2586"/>
    </row>
    <row r="2587" spans="1:52">
      <c r="A2587"/>
      <c r="B2587"/>
      <c r="C2587"/>
      <c r="D2587"/>
      <c r="E2587"/>
      <c r="F2587"/>
      <c r="G2587"/>
      <c r="H2587"/>
      <c r="I2587"/>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row>
    <row r="2588" spans="1:52">
      <c r="A2588"/>
      <c r="B2588"/>
      <c r="C2588"/>
      <c r="D2588"/>
      <c r="E2588"/>
      <c r="F2588"/>
      <c r="G2588"/>
      <c r="H2588"/>
      <c r="I2588"/>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c r="AT2588"/>
      <c r="AU2588"/>
      <c r="AV2588"/>
      <c r="AW2588"/>
      <c r="AX2588"/>
      <c r="AY2588"/>
      <c r="AZ2588"/>
    </row>
    <row r="2589" spans="1:52">
      <c r="A2589"/>
      <c r="B2589"/>
      <c r="C2589"/>
      <c r="D2589"/>
      <c r="E2589"/>
      <c r="F2589"/>
      <c r="G2589"/>
      <c r="H2589"/>
      <c r="I2589"/>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c r="AT2589"/>
      <c r="AU2589"/>
      <c r="AV2589"/>
      <c r="AW2589"/>
      <c r="AX2589"/>
      <c r="AY2589"/>
      <c r="AZ2589"/>
    </row>
    <row r="2590" spans="1:52">
      <c r="A2590"/>
      <c r="B2590"/>
      <c r="C2590"/>
      <c r="D2590"/>
      <c r="E2590"/>
      <c r="F2590"/>
      <c r="G2590"/>
      <c r="H2590"/>
      <c r="I2590"/>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c r="AT2590"/>
      <c r="AU2590"/>
      <c r="AV2590"/>
      <c r="AW2590"/>
      <c r="AX2590"/>
      <c r="AY2590"/>
      <c r="AZ2590"/>
    </row>
    <row r="2591" spans="1:52">
      <c r="A2591"/>
      <c r="B2591"/>
      <c r="C2591"/>
      <c r="D2591"/>
      <c r="E2591"/>
      <c r="F2591"/>
      <c r="G2591"/>
      <c r="H2591"/>
      <c r="I2591"/>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c r="AT2591"/>
      <c r="AU2591"/>
      <c r="AV2591"/>
      <c r="AW2591"/>
      <c r="AX2591"/>
      <c r="AY2591"/>
      <c r="AZ2591"/>
    </row>
    <row r="2592" spans="1:52">
      <c r="A2592"/>
      <c r="B2592"/>
      <c r="C2592"/>
      <c r="D2592"/>
      <c r="E2592"/>
      <c r="F2592"/>
      <c r="G2592"/>
      <c r="H2592"/>
      <c r="I2592"/>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c r="AT2592"/>
      <c r="AU2592"/>
      <c r="AV2592"/>
      <c r="AW2592"/>
      <c r="AX2592"/>
      <c r="AY2592"/>
      <c r="AZ2592"/>
    </row>
    <row r="2593" spans="1:52">
      <c r="A2593"/>
      <c r="B2593"/>
      <c r="C2593"/>
      <c r="D2593"/>
      <c r="E2593"/>
      <c r="F2593"/>
      <c r="G2593"/>
      <c r="H2593"/>
      <c r="I2593"/>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c r="AT2593"/>
      <c r="AU2593"/>
      <c r="AV2593"/>
      <c r="AW2593"/>
      <c r="AX2593"/>
      <c r="AY2593"/>
      <c r="AZ2593"/>
    </row>
    <row r="2594" spans="1:52">
      <c r="A2594"/>
      <c r="B2594"/>
      <c r="C2594"/>
      <c r="D2594"/>
      <c r="E2594"/>
      <c r="F2594"/>
      <c r="G2594"/>
      <c r="H2594"/>
      <c r="I2594"/>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c r="AT2594"/>
      <c r="AU2594"/>
      <c r="AV2594"/>
      <c r="AW2594"/>
      <c r="AX2594"/>
      <c r="AY2594"/>
      <c r="AZ2594"/>
    </row>
    <row r="2595" spans="1:52">
      <c r="A2595"/>
      <c r="B2595"/>
      <c r="C2595"/>
      <c r="D2595"/>
      <c r="E2595"/>
      <c r="F2595"/>
      <c r="G2595"/>
      <c r="H2595"/>
      <c r="I259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c r="AT2595"/>
      <c r="AU2595"/>
      <c r="AV2595"/>
      <c r="AW2595"/>
      <c r="AX2595"/>
      <c r="AY2595"/>
      <c r="AZ2595"/>
    </row>
    <row r="2596" spans="1:52">
      <c r="A2596"/>
      <c r="B2596"/>
      <c r="C2596"/>
      <c r="D2596"/>
      <c r="E2596"/>
      <c r="F2596"/>
      <c r="G2596"/>
      <c r="H2596"/>
      <c r="I2596"/>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c r="AT2596"/>
      <c r="AU2596"/>
      <c r="AV2596"/>
      <c r="AW2596"/>
      <c r="AX2596"/>
      <c r="AY2596"/>
      <c r="AZ2596"/>
    </row>
    <row r="2597" spans="1:52">
      <c r="A2597"/>
      <c r="B2597"/>
      <c r="C2597"/>
      <c r="D2597"/>
      <c r="E2597"/>
      <c r="F2597"/>
      <c r="G2597"/>
      <c r="H2597"/>
      <c r="I2597"/>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c r="AT2597"/>
      <c r="AU2597"/>
      <c r="AV2597"/>
      <c r="AW2597"/>
      <c r="AX2597"/>
      <c r="AY2597"/>
      <c r="AZ2597"/>
    </row>
    <row r="2598" spans="1:52">
      <c r="A2598"/>
      <c r="B2598"/>
      <c r="C2598"/>
      <c r="D2598"/>
      <c r="E2598"/>
      <c r="F2598"/>
      <c r="G2598"/>
      <c r="H2598"/>
      <c r="I2598"/>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c r="AT2598"/>
      <c r="AU2598"/>
      <c r="AV2598"/>
      <c r="AW2598"/>
      <c r="AX2598"/>
      <c r="AY2598"/>
      <c r="AZ2598"/>
    </row>
    <row r="2599" spans="1:52">
      <c r="A2599"/>
      <c r="B2599"/>
      <c r="C2599"/>
      <c r="D2599"/>
      <c r="E2599"/>
      <c r="F2599"/>
      <c r="G2599"/>
      <c r="H2599"/>
      <c r="I2599"/>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c r="AT2599"/>
      <c r="AU2599"/>
      <c r="AV2599"/>
      <c r="AW2599"/>
      <c r="AX2599"/>
      <c r="AY2599"/>
      <c r="AZ2599"/>
    </row>
    <row r="2600" spans="1:52">
      <c r="A2600"/>
      <c r="B2600"/>
      <c r="C2600"/>
      <c r="D2600"/>
      <c r="E2600"/>
      <c r="F2600"/>
      <c r="G2600"/>
      <c r="H2600"/>
      <c r="I2600"/>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c r="AT2600"/>
      <c r="AU2600"/>
      <c r="AV2600"/>
      <c r="AW2600"/>
      <c r="AX2600"/>
      <c r="AY2600"/>
      <c r="AZ2600"/>
    </row>
    <row r="2601" spans="1:52">
      <c r="A2601"/>
      <c r="B2601"/>
      <c r="C2601"/>
      <c r="D2601"/>
      <c r="E2601"/>
      <c r="F2601"/>
      <c r="G2601"/>
      <c r="H2601"/>
      <c r="I2601"/>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c r="AT2601"/>
      <c r="AU2601"/>
      <c r="AV2601"/>
      <c r="AW2601"/>
      <c r="AX2601"/>
      <c r="AY2601"/>
      <c r="AZ2601"/>
    </row>
    <row r="2602" spans="1:52">
      <c r="A2602"/>
      <c r="B2602"/>
      <c r="C2602"/>
      <c r="D2602"/>
      <c r="E2602"/>
      <c r="F2602"/>
      <c r="G2602"/>
      <c r="H2602"/>
      <c r="I2602"/>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c r="AT2602"/>
      <c r="AU2602"/>
      <c r="AV2602"/>
      <c r="AW2602"/>
      <c r="AX2602"/>
      <c r="AY2602"/>
      <c r="AZ2602"/>
    </row>
    <row r="2603" spans="1:52">
      <c r="A2603"/>
      <c r="B2603"/>
      <c r="C2603"/>
      <c r="D2603"/>
      <c r="E2603"/>
      <c r="F2603"/>
      <c r="G2603"/>
      <c r="H2603"/>
      <c r="I2603"/>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c r="AT2603"/>
      <c r="AU2603"/>
      <c r="AV2603"/>
      <c r="AW2603"/>
      <c r="AX2603"/>
      <c r="AY2603"/>
      <c r="AZ2603"/>
    </row>
    <row r="2604" spans="1:52">
      <c r="A2604"/>
      <c r="B2604"/>
      <c r="C2604"/>
      <c r="D2604"/>
      <c r="E2604"/>
      <c r="F2604"/>
      <c r="G2604"/>
      <c r="H2604"/>
      <c r="I2604"/>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c r="AT2604"/>
      <c r="AU2604"/>
      <c r="AV2604"/>
      <c r="AW2604"/>
      <c r="AX2604"/>
      <c r="AY2604"/>
      <c r="AZ2604"/>
    </row>
    <row r="2605" spans="1:52">
      <c r="A2605"/>
      <c r="B2605"/>
      <c r="C2605"/>
      <c r="D2605"/>
      <c r="E2605"/>
      <c r="F2605"/>
      <c r="G2605"/>
      <c r="H2605"/>
      <c r="I260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c r="AT2605"/>
      <c r="AU2605"/>
      <c r="AV2605"/>
      <c r="AW2605"/>
      <c r="AX2605"/>
      <c r="AY2605"/>
      <c r="AZ2605"/>
    </row>
    <row r="2606" spans="1:52">
      <c r="A2606"/>
      <c r="B2606"/>
      <c r="C2606"/>
      <c r="D2606"/>
      <c r="E2606"/>
      <c r="F2606"/>
      <c r="G2606"/>
      <c r="H2606"/>
      <c r="I2606"/>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c r="AT2606"/>
      <c r="AU2606"/>
      <c r="AV2606"/>
      <c r="AW2606"/>
      <c r="AX2606"/>
      <c r="AY2606"/>
      <c r="AZ2606"/>
    </row>
    <row r="2607" spans="1:52">
      <c r="A2607"/>
      <c r="B2607"/>
      <c r="C2607"/>
      <c r="D2607"/>
      <c r="E2607"/>
      <c r="F2607"/>
      <c r="G2607"/>
      <c r="H2607"/>
      <c r="I2607"/>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c r="AT2607"/>
      <c r="AU2607"/>
      <c r="AV2607"/>
      <c r="AW2607"/>
      <c r="AX2607"/>
      <c r="AY2607"/>
      <c r="AZ2607"/>
    </row>
    <row r="2608" spans="1:52">
      <c r="A2608"/>
      <c r="B2608"/>
      <c r="C2608"/>
      <c r="D2608"/>
      <c r="E2608"/>
      <c r="F2608"/>
      <c r="G2608"/>
      <c r="H2608"/>
      <c r="I2608"/>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row>
    <row r="2609" spans="1:52">
      <c r="A2609"/>
      <c r="B2609"/>
      <c r="C2609"/>
      <c r="D2609"/>
      <c r="E2609"/>
      <c r="F2609"/>
      <c r="G2609"/>
      <c r="H2609"/>
      <c r="I2609"/>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c r="AT2609"/>
      <c r="AU2609"/>
      <c r="AV2609"/>
      <c r="AW2609"/>
      <c r="AX2609"/>
      <c r="AY2609"/>
      <c r="AZ2609"/>
    </row>
    <row r="2610" spans="1:52">
      <c r="A2610"/>
      <c r="B2610"/>
      <c r="C2610"/>
      <c r="D2610"/>
      <c r="E2610"/>
      <c r="F2610"/>
      <c r="G2610"/>
      <c r="H2610"/>
      <c r="I2610"/>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c r="AT2610"/>
      <c r="AU2610"/>
      <c r="AV2610"/>
      <c r="AW2610"/>
      <c r="AX2610"/>
      <c r="AY2610"/>
      <c r="AZ2610"/>
    </row>
    <row r="2611" spans="1:52">
      <c r="A2611"/>
      <c r="B2611"/>
      <c r="C2611"/>
      <c r="D2611"/>
      <c r="E2611"/>
      <c r="F2611"/>
      <c r="G2611"/>
      <c r="H2611"/>
      <c r="I2611"/>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c r="AT2611"/>
      <c r="AU2611"/>
      <c r="AV2611"/>
      <c r="AW2611"/>
      <c r="AX2611"/>
      <c r="AY2611"/>
      <c r="AZ2611"/>
    </row>
    <row r="2612" spans="1:52">
      <c r="A2612"/>
      <c r="B2612"/>
      <c r="C2612"/>
      <c r="D2612"/>
      <c r="E2612"/>
      <c r="F2612"/>
      <c r="G2612"/>
      <c r="H2612"/>
      <c r="I2612"/>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c r="AT2612"/>
      <c r="AU2612"/>
      <c r="AV2612"/>
      <c r="AW2612"/>
      <c r="AX2612"/>
      <c r="AY2612"/>
      <c r="AZ2612"/>
    </row>
    <row r="2613" spans="1:52">
      <c r="A2613"/>
      <c r="B2613"/>
      <c r="C2613"/>
      <c r="D2613"/>
      <c r="E2613"/>
      <c r="F2613"/>
      <c r="G2613"/>
      <c r="H2613"/>
      <c r="I2613"/>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c r="AT2613"/>
      <c r="AU2613"/>
      <c r="AV2613"/>
      <c r="AW2613"/>
      <c r="AX2613"/>
      <c r="AY2613"/>
      <c r="AZ2613"/>
    </row>
    <row r="2614" spans="1:52">
      <c r="A2614"/>
      <c r="B2614"/>
      <c r="C2614"/>
      <c r="D2614"/>
      <c r="E2614"/>
      <c r="F2614"/>
      <c r="G2614"/>
      <c r="H2614"/>
      <c r="I2614"/>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c r="AT2614"/>
      <c r="AU2614"/>
      <c r="AV2614"/>
      <c r="AW2614"/>
      <c r="AX2614"/>
      <c r="AY2614"/>
      <c r="AZ2614"/>
    </row>
    <row r="2615" spans="1:52">
      <c r="A2615"/>
      <c r="B2615"/>
      <c r="C2615"/>
      <c r="D2615"/>
      <c r="E2615"/>
      <c r="F2615"/>
      <c r="G2615"/>
      <c r="H2615"/>
      <c r="I261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c r="AT2615"/>
      <c r="AU2615"/>
      <c r="AV2615"/>
      <c r="AW2615"/>
      <c r="AX2615"/>
      <c r="AY2615"/>
      <c r="AZ2615"/>
    </row>
    <row r="2616" spans="1:52">
      <c r="A2616"/>
      <c r="B2616"/>
      <c r="C2616"/>
      <c r="D2616"/>
      <c r="E2616"/>
      <c r="F2616"/>
      <c r="G2616"/>
      <c r="H2616"/>
      <c r="I2616"/>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c r="AT2616"/>
      <c r="AU2616"/>
      <c r="AV2616"/>
      <c r="AW2616"/>
      <c r="AX2616"/>
      <c r="AY2616"/>
      <c r="AZ2616"/>
    </row>
    <row r="2617" spans="1:52">
      <c r="A2617"/>
      <c r="B2617"/>
      <c r="C2617"/>
      <c r="D2617"/>
      <c r="E2617"/>
      <c r="F2617"/>
      <c r="G2617"/>
      <c r="H2617"/>
      <c r="I2617"/>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c r="AT2617"/>
      <c r="AU2617"/>
      <c r="AV2617"/>
      <c r="AW2617"/>
      <c r="AX2617"/>
      <c r="AY2617"/>
      <c r="AZ2617"/>
    </row>
    <row r="2618" spans="1:52">
      <c r="A2618"/>
      <c r="B2618"/>
      <c r="C2618"/>
      <c r="D2618"/>
      <c r="E2618"/>
      <c r="F2618"/>
      <c r="G2618"/>
      <c r="H2618"/>
      <c r="I2618"/>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c r="AT2618"/>
      <c r="AU2618"/>
      <c r="AV2618"/>
      <c r="AW2618"/>
      <c r="AX2618"/>
      <c r="AY2618"/>
      <c r="AZ2618"/>
    </row>
    <row r="2619" spans="1:52">
      <c r="A2619"/>
      <c r="B2619"/>
      <c r="C2619"/>
      <c r="D2619"/>
      <c r="E2619"/>
      <c r="F2619"/>
      <c r="G2619"/>
      <c r="H2619"/>
      <c r="I2619"/>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row>
    <row r="2620" spans="1:52">
      <c r="A2620"/>
      <c r="B2620"/>
      <c r="C2620"/>
      <c r="D2620"/>
      <c r="E2620"/>
      <c r="F2620"/>
      <c r="G2620"/>
      <c r="H2620"/>
      <c r="I2620"/>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c r="AT2620"/>
      <c r="AU2620"/>
      <c r="AV2620"/>
      <c r="AW2620"/>
      <c r="AX2620"/>
      <c r="AY2620"/>
      <c r="AZ2620"/>
    </row>
    <row r="2621" spans="1:52">
      <c r="A2621"/>
      <c r="B2621"/>
      <c r="C2621"/>
      <c r="D2621"/>
      <c r="E2621"/>
      <c r="F2621"/>
      <c r="G2621"/>
      <c r="H2621"/>
      <c r="I2621"/>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c r="AT2621"/>
      <c r="AU2621"/>
      <c r="AV2621"/>
      <c r="AW2621"/>
      <c r="AX2621"/>
      <c r="AY2621"/>
      <c r="AZ2621"/>
    </row>
    <row r="2622" spans="1:52">
      <c r="A2622"/>
      <c r="B2622"/>
      <c r="C2622"/>
      <c r="D2622"/>
      <c r="E2622"/>
      <c r="F2622"/>
      <c r="G2622"/>
      <c r="H2622"/>
      <c r="I2622"/>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c r="AT2622"/>
      <c r="AU2622"/>
      <c r="AV2622"/>
      <c r="AW2622"/>
      <c r="AX2622"/>
      <c r="AY2622"/>
      <c r="AZ2622"/>
    </row>
    <row r="2623" spans="1:52">
      <c r="A2623"/>
      <c r="B2623"/>
      <c r="C2623"/>
      <c r="D2623"/>
      <c r="E2623"/>
      <c r="F2623"/>
      <c r="G2623"/>
      <c r="H2623"/>
      <c r="I2623"/>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c r="AT2623"/>
      <c r="AU2623"/>
      <c r="AV2623"/>
      <c r="AW2623"/>
      <c r="AX2623"/>
      <c r="AY2623"/>
      <c r="AZ2623"/>
    </row>
    <row r="2624" spans="1:52">
      <c r="A2624"/>
      <c r="B2624"/>
      <c r="C2624"/>
      <c r="D2624"/>
      <c r="E2624"/>
      <c r="F2624"/>
      <c r="G2624"/>
      <c r="H2624"/>
      <c r="I2624"/>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c r="AT2624"/>
      <c r="AU2624"/>
      <c r="AV2624"/>
      <c r="AW2624"/>
      <c r="AX2624"/>
      <c r="AY2624"/>
      <c r="AZ2624"/>
    </row>
    <row r="2625" spans="1:52">
      <c r="A2625"/>
      <c r="B2625"/>
      <c r="C2625"/>
      <c r="D2625"/>
      <c r="E2625"/>
      <c r="F2625"/>
      <c r="G2625"/>
      <c r="H2625"/>
      <c r="I26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c r="AT2625"/>
      <c r="AU2625"/>
      <c r="AV2625"/>
      <c r="AW2625"/>
      <c r="AX2625"/>
      <c r="AY2625"/>
      <c r="AZ2625"/>
    </row>
    <row r="2626" spans="1:52">
      <c r="A2626"/>
      <c r="B2626"/>
      <c r="C2626"/>
      <c r="D2626"/>
      <c r="E2626"/>
      <c r="F2626"/>
      <c r="G2626"/>
      <c r="H2626"/>
      <c r="I2626"/>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c r="AT2626"/>
      <c r="AU2626"/>
      <c r="AV2626"/>
      <c r="AW2626"/>
      <c r="AX2626"/>
      <c r="AY2626"/>
      <c r="AZ2626"/>
    </row>
    <row r="2627" spans="1:52">
      <c r="A2627"/>
      <c r="B2627"/>
      <c r="C2627"/>
      <c r="D2627"/>
      <c r="E2627"/>
      <c r="F2627"/>
      <c r="G2627"/>
      <c r="H2627"/>
      <c r="I2627"/>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c r="AT2627"/>
      <c r="AU2627"/>
      <c r="AV2627"/>
      <c r="AW2627"/>
      <c r="AX2627"/>
      <c r="AY2627"/>
      <c r="AZ2627"/>
    </row>
    <row r="2628" spans="1:52">
      <c r="A2628"/>
      <c r="B2628"/>
      <c r="C2628"/>
      <c r="D2628"/>
      <c r="E2628"/>
      <c r="F2628"/>
      <c r="G2628"/>
      <c r="H2628"/>
      <c r="I2628"/>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c r="AT2628"/>
      <c r="AU2628"/>
      <c r="AV2628"/>
      <c r="AW2628"/>
      <c r="AX2628"/>
      <c r="AY2628"/>
      <c r="AZ2628"/>
    </row>
    <row r="2629" spans="1:52">
      <c r="A2629"/>
      <c r="B2629"/>
      <c r="C2629"/>
      <c r="D2629"/>
      <c r="E2629"/>
      <c r="F2629"/>
      <c r="G2629"/>
      <c r="H2629"/>
      <c r="I2629"/>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c r="AT2629"/>
      <c r="AU2629"/>
      <c r="AV2629"/>
      <c r="AW2629"/>
      <c r="AX2629"/>
      <c r="AY2629"/>
      <c r="AZ2629"/>
    </row>
    <row r="2630" spans="1:52">
      <c r="A2630"/>
      <c r="B2630"/>
      <c r="C2630"/>
      <c r="D2630"/>
      <c r="E2630"/>
      <c r="F2630"/>
      <c r="G2630"/>
      <c r="H2630"/>
      <c r="I2630"/>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c r="AT2630"/>
      <c r="AU2630"/>
      <c r="AV2630"/>
      <c r="AW2630"/>
      <c r="AX2630"/>
      <c r="AY2630"/>
      <c r="AZ2630"/>
    </row>
    <row r="2631" spans="1:52">
      <c r="A2631"/>
      <c r="B2631"/>
      <c r="C2631"/>
      <c r="D2631"/>
      <c r="E2631"/>
      <c r="F2631"/>
      <c r="G2631"/>
      <c r="H2631"/>
      <c r="I2631"/>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c r="AT2631"/>
      <c r="AU2631"/>
      <c r="AV2631"/>
      <c r="AW2631"/>
      <c r="AX2631"/>
      <c r="AY2631"/>
      <c r="AZ2631"/>
    </row>
    <row r="2632" spans="1:52">
      <c r="A2632"/>
      <c r="B2632"/>
      <c r="C2632"/>
      <c r="D2632"/>
      <c r="E2632"/>
      <c r="F2632"/>
      <c r="G2632"/>
      <c r="H2632"/>
      <c r="I2632"/>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c r="AT2632"/>
      <c r="AU2632"/>
      <c r="AV2632"/>
      <c r="AW2632"/>
      <c r="AX2632"/>
      <c r="AY2632"/>
      <c r="AZ2632"/>
    </row>
    <row r="2633" spans="1:52">
      <c r="A2633"/>
      <c r="B2633"/>
      <c r="C2633"/>
      <c r="D2633"/>
      <c r="E2633"/>
      <c r="F2633"/>
      <c r="G2633"/>
      <c r="H2633"/>
      <c r="I2633"/>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c r="AV2633"/>
      <c r="AW2633"/>
      <c r="AX2633"/>
      <c r="AY2633"/>
      <c r="AZ2633"/>
    </row>
    <row r="2634" spans="1:52">
      <c r="A2634"/>
      <c r="B2634"/>
      <c r="C2634"/>
      <c r="D2634"/>
      <c r="E2634"/>
      <c r="F2634"/>
      <c r="G2634"/>
      <c r="H2634"/>
      <c r="I2634"/>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c r="AT2634"/>
      <c r="AU2634"/>
      <c r="AV2634"/>
      <c r="AW2634"/>
      <c r="AX2634"/>
      <c r="AY2634"/>
      <c r="AZ2634"/>
    </row>
    <row r="2635" spans="1:52">
      <c r="A2635"/>
      <c r="B2635"/>
      <c r="C2635"/>
      <c r="D2635"/>
      <c r="E2635"/>
      <c r="F2635"/>
      <c r="G2635"/>
      <c r="H2635"/>
      <c r="I263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c r="AT2635"/>
      <c r="AU2635"/>
      <c r="AV2635"/>
      <c r="AW2635"/>
      <c r="AX2635"/>
      <c r="AY2635"/>
      <c r="AZ2635"/>
    </row>
    <row r="2636" spans="1:52">
      <c r="A2636"/>
      <c r="B2636"/>
      <c r="C2636"/>
      <c r="D2636"/>
      <c r="E2636"/>
      <c r="F2636"/>
      <c r="G2636"/>
      <c r="H2636"/>
      <c r="I2636"/>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c r="AT2636"/>
      <c r="AU2636"/>
      <c r="AV2636"/>
      <c r="AW2636"/>
      <c r="AX2636"/>
      <c r="AY2636"/>
      <c r="AZ2636"/>
    </row>
    <row r="2637" spans="1:52">
      <c r="A2637"/>
      <c r="B2637"/>
      <c r="C2637"/>
      <c r="D2637"/>
      <c r="E2637"/>
      <c r="F2637"/>
      <c r="G2637"/>
      <c r="H2637"/>
      <c r="I2637"/>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c r="AT2637"/>
      <c r="AU2637"/>
      <c r="AV2637"/>
      <c r="AW2637"/>
      <c r="AX2637"/>
      <c r="AY2637"/>
      <c r="AZ2637"/>
    </row>
    <row r="2638" spans="1:52">
      <c r="A2638"/>
      <c r="B2638"/>
      <c r="C2638"/>
      <c r="D2638"/>
      <c r="E2638"/>
      <c r="F2638"/>
      <c r="G2638"/>
      <c r="H2638"/>
      <c r="I2638"/>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c r="AT2638"/>
      <c r="AU2638"/>
      <c r="AV2638"/>
      <c r="AW2638"/>
      <c r="AX2638"/>
      <c r="AY2638"/>
      <c r="AZ2638"/>
    </row>
    <row r="2639" spans="1:52">
      <c r="A2639"/>
      <c r="B2639"/>
      <c r="C2639"/>
      <c r="D2639"/>
      <c r="E2639"/>
      <c r="F2639"/>
      <c r="G2639"/>
      <c r="H2639"/>
      <c r="I2639"/>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c r="AT2639"/>
      <c r="AU2639"/>
      <c r="AV2639"/>
      <c r="AW2639"/>
      <c r="AX2639"/>
      <c r="AY2639"/>
      <c r="AZ2639"/>
    </row>
    <row r="2640" spans="1:52">
      <c r="A2640"/>
      <c r="B2640"/>
      <c r="C2640"/>
      <c r="D2640"/>
      <c r="E2640"/>
      <c r="F2640"/>
      <c r="G2640"/>
      <c r="H2640"/>
      <c r="I2640"/>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c r="AT2640"/>
      <c r="AU2640"/>
      <c r="AV2640"/>
      <c r="AW2640"/>
      <c r="AX2640"/>
      <c r="AY2640"/>
      <c r="AZ2640"/>
    </row>
    <row r="2641" spans="1:52">
      <c r="A2641"/>
      <c r="B2641"/>
      <c r="C2641"/>
      <c r="D2641"/>
      <c r="E2641"/>
      <c r="F2641"/>
      <c r="G2641"/>
      <c r="H2641"/>
      <c r="I2641"/>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c r="AT2641"/>
      <c r="AU2641"/>
      <c r="AV2641"/>
      <c r="AW2641"/>
      <c r="AX2641"/>
      <c r="AY2641"/>
      <c r="AZ2641"/>
    </row>
    <row r="2642" spans="1:52">
      <c r="A2642"/>
      <c r="B2642"/>
      <c r="C2642"/>
      <c r="D2642"/>
      <c r="E2642"/>
      <c r="F2642"/>
      <c r="G2642"/>
      <c r="H2642"/>
      <c r="I2642"/>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c r="AT2642"/>
      <c r="AU2642"/>
      <c r="AV2642"/>
      <c r="AW2642"/>
      <c r="AX2642"/>
      <c r="AY2642"/>
      <c r="AZ2642"/>
    </row>
    <row r="2643" spans="1:52">
      <c r="A2643"/>
      <c r="B2643"/>
      <c r="C2643"/>
      <c r="D2643"/>
      <c r="E2643"/>
      <c r="F2643"/>
      <c r="G2643"/>
      <c r="H2643"/>
      <c r="I2643"/>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c r="AT2643"/>
      <c r="AU2643"/>
      <c r="AV2643"/>
      <c r="AW2643"/>
      <c r="AX2643"/>
      <c r="AY2643"/>
      <c r="AZ2643"/>
    </row>
    <row r="2644" spans="1:52">
      <c r="A2644"/>
      <c r="B2644"/>
      <c r="C2644"/>
      <c r="D2644"/>
      <c r="E2644"/>
      <c r="F2644"/>
      <c r="G2644"/>
      <c r="H2644"/>
      <c r="I2644"/>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c r="AT2644"/>
      <c r="AU2644"/>
      <c r="AV2644"/>
      <c r="AW2644"/>
      <c r="AX2644"/>
      <c r="AY2644"/>
      <c r="AZ2644"/>
    </row>
    <row r="2645" spans="1:52">
      <c r="A2645"/>
      <c r="B2645"/>
      <c r="C2645"/>
      <c r="D2645"/>
      <c r="E2645"/>
      <c r="F2645"/>
      <c r="G2645"/>
      <c r="H2645"/>
      <c r="I264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c r="AT2645"/>
      <c r="AU2645"/>
      <c r="AV2645"/>
      <c r="AW2645"/>
      <c r="AX2645"/>
      <c r="AY2645"/>
      <c r="AZ2645"/>
    </row>
    <row r="2646" spans="1:52">
      <c r="A2646"/>
      <c r="B2646"/>
      <c r="C2646"/>
      <c r="D2646"/>
      <c r="E2646"/>
      <c r="F2646"/>
      <c r="G2646"/>
      <c r="H2646"/>
      <c r="I2646"/>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c r="AT2646"/>
      <c r="AU2646"/>
      <c r="AV2646"/>
      <c r="AW2646"/>
      <c r="AX2646"/>
      <c r="AY2646"/>
      <c r="AZ2646"/>
    </row>
    <row r="2647" spans="1:52">
      <c r="A2647"/>
      <c r="B2647"/>
      <c r="C2647"/>
      <c r="D2647"/>
      <c r="E2647"/>
      <c r="F2647"/>
      <c r="G2647"/>
      <c r="H2647"/>
      <c r="I2647"/>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c r="AT2647"/>
      <c r="AU2647"/>
      <c r="AV2647"/>
      <c r="AW2647"/>
      <c r="AX2647"/>
      <c r="AY2647"/>
      <c r="AZ2647"/>
    </row>
    <row r="2648" spans="1:52">
      <c r="A2648"/>
      <c r="B2648"/>
      <c r="C2648"/>
      <c r="D2648"/>
      <c r="E2648"/>
      <c r="F2648"/>
      <c r="G2648"/>
      <c r="H2648"/>
      <c r="I2648"/>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c r="AT2648"/>
      <c r="AU2648"/>
      <c r="AV2648"/>
      <c r="AW2648"/>
      <c r="AX2648"/>
      <c r="AY2648"/>
      <c r="AZ2648"/>
    </row>
    <row r="2649" spans="1:52">
      <c r="A2649"/>
      <c r="B2649"/>
      <c r="C2649"/>
      <c r="D2649"/>
      <c r="E2649"/>
      <c r="F2649"/>
      <c r="G2649"/>
      <c r="H2649"/>
      <c r="I2649"/>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c r="AT2649"/>
      <c r="AU2649"/>
      <c r="AV2649"/>
      <c r="AW2649"/>
      <c r="AX2649"/>
      <c r="AY2649"/>
      <c r="AZ2649"/>
    </row>
    <row r="2650" spans="1:52">
      <c r="A2650"/>
      <c r="B2650"/>
      <c r="C2650"/>
      <c r="D2650"/>
      <c r="E2650"/>
      <c r="F2650"/>
      <c r="G2650"/>
      <c r="H2650"/>
      <c r="I2650"/>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c r="AT2650"/>
      <c r="AU2650"/>
      <c r="AV2650"/>
      <c r="AW2650"/>
      <c r="AX2650"/>
      <c r="AY2650"/>
      <c r="AZ2650"/>
    </row>
    <row r="2651" spans="1:52">
      <c r="A2651"/>
      <c r="B2651"/>
      <c r="C2651"/>
      <c r="D2651"/>
      <c r="E2651"/>
      <c r="F2651"/>
      <c r="G2651"/>
      <c r="H2651"/>
      <c r="I2651"/>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c r="AT2651"/>
      <c r="AU2651"/>
      <c r="AV2651"/>
      <c r="AW2651"/>
      <c r="AX2651"/>
      <c r="AY2651"/>
      <c r="AZ2651"/>
    </row>
    <row r="2652" spans="1:52">
      <c r="A2652"/>
      <c r="B2652"/>
      <c r="C2652"/>
      <c r="D2652"/>
      <c r="E2652"/>
      <c r="F2652"/>
      <c r="G2652"/>
      <c r="H2652"/>
      <c r="I2652"/>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c r="AT2652"/>
      <c r="AU2652"/>
      <c r="AV2652"/>
      <c r="AW2652"/>
      <c r="AX2652"/>
      <c r="AY2652"/>
      <c r="AZ2652"/>
    </row>
    <row r="2653" spans="1:52">
      <c r="A2653"/>
      <c r="B2653"/>
      <c r="C2653"/>
      <c r="D2653"/>
      <c r="E2653"/>
      <c r="F2653"/>
      <c r="G2653"/>
      <c r="H2653"/>
      <c r="I2653"/>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c r="AT2653"/>
      <c r="AU2653"/>
      <c r="AV2653"/>
      <c r="AW2653"/>
      <c r="AX2653"/>
      <c r="AY2653"/>
      <c r="AZ2653"/>
    </row>
    <row r="2654" spans="1:52">
      <c r="A2654"/>
      <c r="B2654"/>
      <c r="C2654"/>
      <c r="D2654"/>
      <c r="E2654"/>
      <c r="F2654"/>
      <c r="G2654"/>
      <c r="H2654"/>
      <c r="I2654"/>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c r="AT2654"/>
      <c r="AU2654"/>
      <c r="AV2654"/>
      <c r="AW2654"/>
      <c r="AX2654"/>
      <c r="AY2654"/>
      <c r="AZ2654"/>
    </row>
    <row r="2655" spans="1:52">
      <c r="A2655"/>
      <c r="B2655"/>
      <c r="C2655"/>
      <c r="D2655"/>
      <c r="E2655"/>
      <c r="F2655"/>
      <c r="G2655"/>
      <c r="H2655"/>
      <c r="I265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c r="AT2655"/>
      <c r="AU2655"/>
      <c r="AV2655"/>
      <c r="AW2655"/>
      <c r="AX2655"/>
      <c r="AY2655"/>
      <c r="AZ2655"/>
    </row>
    <row r="2656" spans="1:52">
      <c r="A2656"/>
      <c r="B2656"/>
      <c r="C2656"/>
      <c r="D2656"/>
      <c r="E2656"/>
      <c r="F2656"/>
      <c r="G2656"/>
      <c r="H2656"/>
      <c r="I2656"/>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c r="AT2656"/>
      <c r="AU2656"/>
      <c r="AV2656"/>
      <c r="AW2656"/>
      <c r="AX2656"/>
      <c r="AY2656"/>
      <c r="AZ2656"/>
    </row>
    <row r="2657" spans="1:52">
      <c r="A2657"/>
      <c r="B2657"/>
      <c r="C2657"/>
      <c r="D2657"/>
      <c r="E2657"/>
      <c r="F2657"/>
      <c r="G2657"/>
      <c r="H2657"/>
      <c r="I2657"/>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c r="AT2657"/>
      <c r="AU2657"/>
      <c r="AV2657"/>
      <c r="AW2657"/>
      <c r="AX2657"/>
      <c r="AY2657"/>
      <c r="AZ2657"/>
    </row>
    <row r="2658" spans="1:52">
      <c r="A2658"/>
      <c r="B2658"/>
      <c r="C2658"/>
      <c r="D2658"/>
      <c r="E2658"/>
      <c r="F2658"/>
      <c r="G2658"/>
      <c r="H2658"/>
      <c r="I2658"/>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c r="AT2658"/>
      <c r="AU2658"/>
      <c r="AV2658"/>
      <c r="AW2658"/>
      <c r="AX2658"/>
      <c r="AY2658"/>
      <c r="AZ2658"/>
    </row>
    <row r="2659" spans="1:52">
      <c r="A2659"/>
      <c r="B2659"/>
      <c r="C2659"/>
      <c r="D2659"/>
      <c r="E2659"/>
      <c r="F2659"/>
      <c r="G2659"/>
      <c r="H2659"/>
      <c r="I2659"/>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c r="AT2659"/>
      <c r="AU2659"/>
      <c r="AV2659"/>
      <c r="AW2659"/>
      <c r="AX2659"/>
      <c r="AY2659"/>
      <c r="AZ2659"/>
    </row>
    <row r="2660" spans="1:52">
      <c r="A2660"/>
      <c r="B2660"/>
      <c r="C2660"/>
      <c r="D2660"/>
      <c r="E2660"/>
      <c r="F2660"/>
      <c r="G2660"/>
      <c r="H2660"/>
      <c r="I2660"/>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c r="AT2660"/>
      <c r="AU2660"/>
      <c r="AV2660"/>
      <c r="AW2660"/>
      <c r="AX2660"/>
      <c r="AY2660"/>
      <c r="AZ2660"/>
    </row>
    <row r="2661" spans="1:52">
      <c r="A2661"/>
      <c r="B2661"/>
      <c r="C2661"/>
      <c r="D2661"/>
      <c r="E2661"/>
      <c r="F2661"/>
      <c r="G2661"/>
      <c r="H2661"/>
      <c r="I2661"/>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c r="AT2661"/>
      <c r="AU2661"/>
      <c r="AV2661"/>
      <c r="AW2661"/>
      <c r="AX2661"/>
      <c r="AY2661"/>
      <c r="AZ2661"/>
    </row>
    <row r="2662" spans="1:52">
      <c r="A2662"/>
      <c r="B2662"/>
      <c r="C2662"/>
      <c r="D2662"/>
      <c r="E2662"/>
      <c r="F2662"/>
      <c r="G2662"/>
      <c r="H2662"/>
      <c r="I2662"/>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c r="AT2662"/>
      <c r="AU2662"/>
      <c r="AV2662"/>
      <c r="AW2662"/>
      <c r="AX2662"/>
      <c r="AY2662"/>
      <c r="AZ2662"/>
    </row>
    <row r="2663" spans="1:52">
      <c r="A2663"/>
      <c r="B2663"/>
      <c r="C2663"/>
      <c r="D2663"/>
      <c r="E2663"/>
      <c r="F2663"/>
      <c r="G2663"/>
      <c r="H2663"/>
      <c r="I2663"/>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c r="AT2663"/>
      <c r="AU2663"/>
      <c r="AV2663"/>
      <c r="AW2663"/>
      <c r="AX2663"/>
      <c r="AY2663"/>
      <c r="AZ2663"/>
    </row>
    <row r="2664" spans="1:52">
      <c r="A2664"/>
      <c r="B2664"/>
      <c r="C2664"/>
      <c r="D2664"/>
      <c r="E2664"/>
      <c r="F2664"/>
      <c r="G2664"/>
      <c r="H2664"/>
      <c r="I2664"/>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c r="AT2664"/>
      <c r="AU2664"/>
      <c r="AV2664"/>
      <c r="AW2664"/>
      <c r="AX2664"/>
      <c r="AY2664"/>
      <c r="AZ2664"/>
    </row>
    <row r="2665" spans="1:52">
      <c r="A2665"/>
      <c r="B2665"/>
      <c r="C2665"/>
      <c r="D2665"/>
      <c r="E2665"/>
      <c r="F2665"/>
      <c r="G2665"/>
      <c r="H2665"/>
      <c r="I266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c r="AT2665"/>
      <c r="AU2665"/>
      <c r="AV2665"/>
      <c r="AW2665"/>
      <c r="AX2665"/>
      <c r="AY2665"/>
      <c r="AZ2665"/>
    </row>
    <row r="2666" spans="1:52">
      <c r="A2666"/>
      <c r="B2666"/>
      <c r="C2666"/>
      <c r="D2666"/>
      <c r="E2666"/>
      <c r="F2666"/>
      <c r="G2666"/>
      <c r="H2666"/>
      <c r="I2666"/>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c r="AT2666"/>
      <c r="AU2666"/>
      <c r="AV2666"/>
      <c r="AW2666"/>
      <c r="AX2666"/>
      <c r="AY2666"/>
      <c r="AZ2666"/>
    </row>
    <row r="2667" spans="1:52">
      <c r="A2667"/>
      <c r="B2667"/>
      <c r="C2667"/>
      <c r="D2667"/>
      <c r="E2667"/>
      <c r="F2667"/>
      <c r="G2667"/>
      <c r="H2667"/>
      <c r="I2667"/>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c r="AT2667"/>
      <c r="AU2667"/>
      <c r="AV2667"/>
      <c r="AW2667"/>
      <c r="AX2667"/>
      <c r="AY2667"/>
      <c r="AZ2667"/>
    </row>
    <row r="2668" spans="1:52">
      <c r="A2668"/>
      <c r="B2668"/>
      <c r="C2668"/>
      <c r="D2668"/>
      <c r="E2668"/>
      <c r="F2668"/>
      <c r="G2668"/>
      <c r="H2668"/>
      <c r="I2668"/>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c r="AT2668"/>
      <c r="AU2668"/>
      <c r="AV2668"/>
      <c r="AW2668"/>
      <c r="AX2668"/>
      <c r="AY2668"/>
      <c r="AZ2668"/>
    </row>
    <row r="2669" spans="1:52">
      <c r="A2669"/>
      <c r="B2669"/>
      <c r="C2669"/>
      <c r="D2669"/>
      <c r="E2669"/>
      <c r="F2669"/>
      <c r="G2669"/>
      <c r="H2669"/>
      <c r="I2669"/>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c r="AT2669"/>
      <c r="AU2669"/>
      <c r="AV2669"/>
      <c r="AW2669"/>
      <c r="AX2669"/>
      <c r="AY2669"/>
      <c r="AZ2669"/>
    </row>
    <row r="2670" spans="1:52">
      <c r="A2670"/>
      <c r="B2670"/>
      <c r="C2670"/>
      <c r="D2670"/>
      <c r="E2670"/>
      <c r="F2670"/>
      <c r="G2670"/>
      <c r="H2670"/>
      <c r="I2670"/>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c r="AT2670"/>
      <c r="AU2670"/>
      <c r="AV2670"/>
      <c r="AW2670"/>
      <c r="AX2670"/>
      <c r="AY2670"/>
      <c r="AZ2670"/>
    </row>
    <row r="2671" spans="1:52">
      <c r="A2671"/>
      <c r="B2671"/>
      <c r="C2671"/>
      <c r="D2671"/>
      <c r="E2671"/>
      <c r="F2671"/>
      <c r="G2671"/>
      <c r="H2671"/>
      <c r="I2671"/>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c r="AT2671"/>
      <c r="AU2671"/>
      <c r="AV2671"/>
      <c r="AW2671"/>
      <c r="AX2671"/>
      <c r="AY2671"/>
      <c r="AZ2671"/>
    </row>
    <row r="2672" spans="1:52">
      <c r="A2672"/>
      <c r="B2672"/>
      <c r="C2672"/>
      <c r="D2672"/>
      <c r="E2672"/>
      <c r="F2672"/>
      <c r="G2672"/>
      <c r="H2672"/>
      <c r="I2672"/>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c r="AT2672"/>
      <c r="AU2672"/>
      <c r="AV2672"/>
      <c r="AW2672"/>
      <c r="AX2672"/>
      <c r="AY2672"/>
      <c r="AZ2672"/>
    </row>
    <row r="2673" spans="1:52">
      <c r="A2673"/>
      <c r="B2673"/>
      <c r="C2673"/>
      <c r="D2673"/>
      <c r="E2673"/>
      <c r="F2673"/>
      <c r="G2673"/>
      <c r="H2673"/>
      <c r="I2673"/>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c r="AT2673"/>
      <c r="AU2673"/>
      <c r="AV2673"/>
      <c r="AW2673"/>
      <c r="AX2673"/>
      <c r="AY2673"/>
      <c r="AZ2673"/>
    </row>
    <row r="2674" spans="1:52">
      <c r="A2674"/>
      <c r="B2674"/>
      <c r="C2674"/>
      <c r="D2674"/>
      <c r="E2674"/>
      <c r="F2674"/>
      <c r="G2674"/>
      <c r="H2674"/>
      <c r="I2674"/>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c r="AT2674"/>
      <c r="AU2674"/>
      <c r="AV2674"/>
      <c r="AW2674"/>
      <c r="AX2674"/>
      <c r="AY2674"/>
      <c r="AZ2674"/>
    </row>
    <row r="2675" spans="1:52">
      <c r="A2675"/>
      <c r="B2675"/>
      <c r="C2675"/>
      <c r="D2675"/>
      <c r="E2675"/>
      <c r="F2675"/>
      <c r="G2675"/>
      <c r="H2675"/>
      <c r="I267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c r="AT2675"/>
      <c r="AU2675"/>
      <c r="AV2675"/>
      <c r="AW2675"/>
      <c r="AX2675"/>
      <c r="AY2675"/>
      <c r="AZ2675"/>
    </row>
    <row r="2676" spans="1:52">
      <c r="A2676"/>
      <c r="B2676"/>
      <c r="C2676"/>
      <c r="D2676"/>
      <c r="E2676"/>
      <c r="F2676"/>
      <c r="G2676"/>
      <c r="H2676"/>
      <c r="I2676"/>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row>
    <row r="2677" spans="1:52">
      <c r="A2677"/>
      <c r="B2677"/>
      <c r="C2677"/>
      <c r="D2677"/>
      <c r="E2677"/>
      <c r="F2677"/>
      <c r="G2677"/>
      <c r="H2677"/>
      <c r="I2677"/>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c r="AT2677"/>
      <c r="AU2677"/>
      <c r="AV2677"/>
      <c r="AW2677"/>
      <c r="AX2677"/>
      <c r="AY2677"/>
      <c r="AZ2677"/>
    </row>
    <row r="2678" spans="1:52">
      <c r="A2678"/>
      <c r="B2678"/>
      <c r="C2678"/>
      <c r="D2678"/>
      <c r="E2678"/>
      <c r="F2678"/>
      <c r="G2678"/>
      <c r="H2678"/>
      <c r="I2678"/>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c r="AT2678"/>
      <c r="AU2678"/>
      <c r="AV2678"/>
      <c r="AW2678"/>
      <c r="AX2678"/>
      <c r="AY2678"/>
      <c r="AZ2678"/>
    </row>
    <row r="2679" spans="1:52">
      <c r="A2679"/>
      <c r="B2679"/>
      <c r="C2679"/>
      <c r="D2679"/>
      <c r="E2679"/>
      <c r="F2679"/>
      <c r="G2679"/>
      <c r="H2679"/>
      <c r="I2679"/>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c r="AT2679"/>
      <c r="AU2679"/>
      <c r="AV2679"/>
      <c r="AW2679"/>
      <c r="AX2679"/>
      <c r="AY2679"/>
      <c r="AZ2679"/>
    </row>
    <row r="2680" spans="1:52">
      <c r="A2680"/>
      <c r="B2680"/>
      <c r="C2680"/>
      <c r="D2680"/>
      <c r="E2680"/>
      <c r="F2680"/>
      <c r="G2680"/>
      <c r="H2680"/>
      <c r="I2680"/>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c r="AT2680"/>
      <c r="AU2680"/>
      <c r="AV2680"/>
      <c r="AW2680"/>
      <c r="AX2680"/>
      <c r="AY2680"/>
      <c r="AZ2680"/>
    </row>
    <row r="2681" spans="1:52">
      <c r="A2681"/>
      <c r="B2681"/>
      <c r="C2681"/>
      <c r="D2681"/>
      <c r="E2681"/>
      <c r="F2681"/>
      <c r="G2681"/>
      <c r="H2681"/>
      <c r="I2681"/>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c r="AT2681"/>
      <c r="AU2681"/>
      <c r="AV2681"/>
      <c r="AW2681"/>
      <c r="AX2681"/>
      <c r="AY2681"/>
      <c r="AZ2681"/>
    </row>
    <row r="2682" spans="1:52">
      <c r="A2682"/>
      <c r="B2682"/>
      <c r="C2682"/>
      <c r="D2682"/>
      <c r="E2682"/>
      <c r="F2682"/>
      <c r="G2682"/>
      <c r="H2682"/>
      <c r="I2682"/>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c r="AT2682"/>
      <c r="AU2682"/>
      <c r="AV2682"/>
      <c r="AW2682"/>
      <c r="AX2682"/>
      <c r="AY2682"/>
      <c r="AZ2682"/>
    </row>
    <row r="2683" spans="1:52">
      <c r="A2683"/>
      <c r="B2683"/>
      <c r="C2683"/>
      <c r="D2683"/>
      <c r="E2683"/>
      <c r="F2683"/>
      <c r="G2683"/>
      <c r="H2683"/>
      <c r="I2683"/>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c r="AT2683"/>
      <c r="AU2683"/>
      <c r="AV2683"/>
      <c r="AW2683"/>
      <c r="AX2683"/>
      <c r="AY2683"/>
      <c r="AZ2683"/>
    </row>
    <row r="2684" spans="1:52">
      <c r="A2684"/>
      <c r="B2684"/>
      <c r="C2684"/>
      <c r="D2684"/>
      <c r="E2684"/>
      <c r="F2684"/>
      <c r="G2684"/>
      <c r="H2684"/>
      <c r="I2684"/>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c r="AT2684"/>
      <c r="AU2684"/>
      <c r="AV2684"/>
      <c r="AW2684"/>
      <c r="AX2684"/>
      <c r="AY2684"/>
      <c r="AZ2684"/>
    </row>
    <row r="2685" spans="1:52">
      <c r="A2685"/>
      <c r="B2685"/>
      <c r="C2685"/>
      <c r="D2685"/>
      <c r="E2685"/>
      <c r="F2685"/>
      <c r="G2685"/>
      <c r="H2685"/>
      <c r="I268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c r="AT2685"/>
      <c r="AU2685"/>
      <c r="AV2685"/>
      <c r="AW2685"/>
      <c r="AX2685"/>
      <c r="AY2685"/>
      <c r="AZ2685"/>
    </row>
    <row r="2686" spans="1:52">
      <c r="A2686"/>
      <c r="B2686"/>
      <c r="C2686"/>
      <c r="D2686"/>
      <c r="E2686"/>
      <c r="F2686"/>
      <c r="G2686"/>
      <c r="H2686"/>
      <c r="I2686"/>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c r="AT2686"/>
      <c r="AU2686"/>
      <c r="AV2686"/>
      <c r="AW2686"/>
      <c r="AX2686"/>
      <c r="AY2686"/>
      <c r="AZ2686"/>
    </row>
    <row r="2687" spans="1:52">
      <c r="A2687"/>
      <c r="B2687"/>
      <c r="C2687"/>
      <c r="D2687"/>
      <c r="E2687"/>
      <c r="F2687"/>
      <c r="G2687"/>
      <c r="H2687"/>
      <c r="I2687"/>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row>
    <row r="2688" spans="1:52">
      <c r="A2688"/>
      <c r="B2688"/>
      <c r="C2688"/>
      <c r="D2688"/>
      <c r="E2688"/>
      <c r="F2688"/>
      <c r="G2688"/>
      <c r="H2688"/>
      <c r="I2688"/>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c r="AT2688"/>
      <c r="AU2688"/>
      <c r="AV2688"/>
      <c r="AW2688"/>
      <c r="AX2688"/>
      <c r="AY2688"/>
      <c r="AZ2688"/>
    </row>
    <row r="2689" spans="1:52">
      <c r="A2689"/>
      <c r="B2689"/>
      <c r="C2689"/>
      <c r="D2689"/>
      <c r="E2689"/>
      <c r="F2689"/>
      <c r="G2689"/>
      <c r="H2689"/>
      <c r="I2689"/>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c r="AT2689"/>
      <c r="AU2689"/>
      <c r="AV2689"/>
      <c r="AW2689"/>
      <c r="AX2689"/>
      <c r="AY2689"/>
      <c r="AZ2689"/>
    </row>
    <row r="2690" spans="1:52">
      <c r="A2690"/>
      <c r="B2690"/>
      <c r="C2690"/>
      <c r="D2690"/>
      <c r="E2690"/>
      <c r="F2690"/>
      <c r="G2690"/>
      <c r="H2690"/>
      <c r="I2690"/>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c r="AT2690"/>
      <c r="AU2690"/>
      <c r="AV2690"/>
      <c r="AW2690"/>
      <c r="AX2690"/>
      <c r="AY2690"/>
      <c r="AZ2690"/>
    </row>
    <row r="2691" spans="1:52">
      <c r="A2691"/>
      <c r="B2691"/>
      <c r="C2691"/>
      <c r="D2691"/>
      <c r="E2691"/>
      <c r="F2691"/>
      <c r="G2691"/>
      <c r="H2691"/>
      <c r="I2691"/>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c r="AT2691"/>
      <c r="AU2691"/>
      <c r="AV2691"/>
      <c r="AW2691"/>
      <c r="AX2691"/>
      <c r="AY2691"/>
      <c r="AZ2691"/>
    </row>
    <row r="2692" spans="1:52">
      <c r="A2692"/>
      <c r="B2692"/>
      <c r="C2692"/>
      <c r="D2692"/>
      <c r="E2692"/>
      <c r="F2692"/>
      <c r="G2692"/>
      <c r="H2692"/>
      <c r="I2692"/>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c r="AT2692"/>
      <c r="AU2692"/>
      <c r="AV2692"/>
      <c r="AW2692"/>
      <c r="AX2692"/>
      <c r="AY2692"/>
      <c r="AZ2692"/>
    </row>
    <row r="2693" spans="1:52">
      <c r="A2693"/>
      <c r="B2693"/>
      <c r="C2693"/>
      <c r="D2693"/>
      <c r="E2693"/>
      <c r="F2693"/>
      <c r="G2693"/>
      <c r="H2693"/>
      <c r="I2693"/>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c r="AT2693"/>
      <c r="AU2693"/>
      <c r="AV2693"/>
      <c r="AW2693"/>
      <c r="AX2693"/>
      <c r="AY2693"/>
      <c r="AZ2693"/>
    </row>
    <row r="2694" spans="1:52">
      <c r="A2694"/>
      <c r="B2694"/>
      <c r="C2694"/>
      <c r="D2694"/>
      <c r="E2694"/>
      <c r="F2694"/>
      <c r="G2694"/>
      <c r="H2694"/>
      <c r="I2694"/>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c r="AT2694"/>
      <c r="AU2694"/>
      <c r="AV2694"/>
      <c r="AW2694"/>
      <c r="AX2694"/>
      <c r="AY2694"/>
      <c r="AZ2694"/>
    </row>
    <row r="2695" spans="1:52">
      <c r="A2695"/>
      <c r="B2695"/>
      <c r="C2695"/>
      <c r="D2695"/>
      <c r="E2695"/>
      <c r="F2695"/>
      <c r="G2695"/>
      <c r="H2695"/>
      <c r="I269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c r="AT2695"/>
      <c r="AU2695"/>
      <c r="AV2695"/>
      <c r="AW2695"/>
      <c r="AX2695"/>
      <c r="AY2695"/>
      <c r="AZ2695"/>
    </row>
    <row r="2696" spans="1:52">
      <c r="A2696"/>
      <c r="B2696"/>
      <c r="C2696"/>
      <c r="D2696"/>
      <c r="E2696"/>
      <c r="F2696"/>
      <c r="G2696"/>
      <c r="H2696"/>
      <c r="I2696"/>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c r="AT2696"/>
      <c r="AU2696"/>
      <c r="AV2696"/>
      <c r="AW2696"/>
      <c r="AX2696"/>
      <c r="AY2696"/>
      <c r="AZ2696"/>
    </row>
    <row r="2697" spans="1:52">
      <c r="A2697"/>
      <c r="B2697"/>
      <c r="C2697"/>
      <c r="D2697"/>
      <c r="E2697"/>
      <c r="F2697"/>
      <c r="G2697"/>
      <c r="H2697"/>
      <c r="I2697"/>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c r="AT2697"/>
      <c r="AU2697"/>
      <c r="AV2697"/>
      <c r="AW2697"/>
      <c r="AX2697"/>
      <c r="AY2697"/>
      <c r="AZ2697"/>
    </row>
    <row r="2698" spans="1:52">
      <c r="A2698"/>
      <c r="B2698"/>
      <c r="C2698"/>
      <c r="D2698"/>
      <c r="E2698"/>
      <c r="F2698"/>
      <c r="G2698"/>
      <c r="H2698"/>
      <c r="I2698"/>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c r="AT2698"/>
      <c r="AU2698"/>
      <c r="AV2698"/>
      <c r="AW2698"/>
      <c r="AX2698"/>
      <c r="AY2698"/>
      <c r="AZ2698"/>
    </row>
    <row r="2699" spans="1:52">
      <c r="A2699"/>
      <c r="B2699"/>
      <c r="C2699"/>
      <c r="D2699"/>
      <c r="E2699"/>
      <c r="F2699"/>
      <c r="G2699"/>
      <c r="H2699"/>
      <c r="I2699"/>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c r="AT2699"/>
      <c r="AU2699"/>
      <c r="AV2699"/>
      <c r="AW2699"/>
      <c r="AX2699"/>
      <c r="AY2699"/>
      <c r="AZ2699"/>
    </row>
    <row r="2700" spans="1:52">
      <c r="A2700"/>
      <c r="B2700"/>
      <c r="C2700"/>
      <c r="D2700"/>
      <c r="E2700"/>
      <c r="F2700"/>
      <c r="G2700"/>
      <c r="H2700"/>
      <c r="I2700"/>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c r="AT2700"/>
      <c r="AU2700"/>
      <c r="AV2700"/>
      <c r="AW2700"/>
      <c r="AX2700"/>
      <c r="AY2700"/>
      <c r="AZ2700"/>
    </row>
    <row r="2701" spans="1:52">
      <c r="A2701"/>
      <c r="B2701"/>
      <c r="C2701"/>
      <c r="D2701"/>
      <c r="E2701"/>
      <c r="F2701"/>
      <c r="G2701"/>
      <c r="H2701"/>
      <c r="I2701"/>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c r="AT2701"/>
      <c r="AU2701"/>
      <c r="AV2701"/>
      <c r="AW2701"/>
      <c r="AX2701"/>
      <c r="AY2701"/>
      <c r="AZ2701"/>
    </row>
    <row r="2702" spans="1:52">
      <c r="A2702"/>
      <c r="B2702"/>
      <c r="C2702"/>
      <c r="D2702"/>
      <c r="E2702"/>
      <c r="F2702"/>
      <c r="G2702"/>
      <c r="H2702"/>
      <c r="I2702"/>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c r="AT2702"/>
      <c r="AU2702"/>
      <c r="AV2702"/>
      <c r="AW2702"/>
      <c r="AX2702"/>
      <c r="AY2702"/>
      <c r="AZ2702"/>
    </row>
    <row r="2703" spans="1:52">
      <c r="A2703"/>
      <c r="B2703"/>
      <c r="C2703"/>
      <c r="D2703"/>
      <c r="E2703"/>
      <c r="F2703"/>
      <c r="G2703"/>
      <c r="H2703"/>
      <c r="I2703"/>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c r="AT2703"/>
      <c r="AU2703"/>
      <c r="AV2703"/>
      <c r="AW2703"/>
      <c r="AX2703"/>
      <c r="AY2703"/>
      <c r="AZ2703"/>
    </row>
    <row r="2704" spans="1:52">
      <c r="A2704"/>
      <c r="B2704"/>
      <c r="C2704"/>
      <c r="D2704"/>
      <c r="E2704"/>
      <c r="F2704"/>
      <c r="G2704"/>
      <c r="H2704"/>
      <c r="I2704"/>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c r="AT2704"/>
      <c r="AU2704"/>
      <c r="AV2704"/>
      <c r="AW2704"/>
      <c r="AX2704"/>
      <c r="AY2704"/>
      <c r="AZ2704"/>
    </row>
    <row r="2705" spans="1:52">
      <c r="A2705"/>
      <c r="B2705"/>
      <c r="C2705"/>
      <c r="D2705"/>
      <c r="E2705"/>
      <c r="F2705"/>
      <c r="G2705"/>
      <c r="H2705"/>
      <c r="I270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c r="AT2705"/>
      <c r="AU2705"/>
      <c r="AV2705"/>
      <c r="AW2705"/>
      <c r="AX2705"/>
      <c r="AY2705"/>
      <c r="AZ2705"/>
    </row>
    <row r="2706" spans="1:52">
      <c r="A2706"/>
      <c r="B2706"/>
      <c r="C2706"/>
      <c r="D2706"/>
      <c r="E2706"/>
      <c r="F2706"/>
      <c r="G2706"/>
      <c r="H2706"/>
      <c r="I2706"/>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c r="AT2706"/>
      <c r="AU2706"/>
      <c r="AV2706"/>
      <c r="AW2706"/>
      <c r="AX2706"/>
      <c r="AY2706"/>
      <c r="AZ2706"/>
    </row>
    <row r="2707" spans="1:52">
      <c r="A2707"/>
      <c r="B2707"/>
      <c r="C2707"/>
      <c r="D2707"/>
      <c r="E2707"/>
      <c r="F2707"/>
      <c r="G2707"/>
      <c r="H2707"/>
      <c r="I2707"/>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c r="AT2707"/>
      <c r="AU2707"/>
      <c r="AV2707"/>
      <c r="AW2707"/>
      <c r="AX2707"/>
      <c r="AY2707"/>
      <c r="AZ2707"/>
    </row>
    <row r="2708" spans="1:52">
      <c r="A2708"/>
      <c r="B2708"/>
      <c r="C2708"/>
      <c r="D2708"/>
      <c r="E2708"/>
      <c r="F2708"/>
      <c r="G2708"/>
      <c r="H2708"/>
      <c r="I2708"/>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c r="AT2708"/>
      <c r="AU2708"/>
      <c r="AV2708"/>
      <c r="AW2708"/>
      <c r="AX2708"/>
      <c r="AY2708"/>
      <c r="AZ2708"/>
    </row>
    <row r="2709" spans="1:52">
      <c r="A2709"/>
      <c r="B2709"/>
      <c r="C2709"/>
      <c r="D2709"/>
      <c r="E2709"/>
      <c r="F2709"/>
      <c r="G2709"/>
      <c r="H2709"/>
      <c r="I2709"/>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c r="AT2709"/>
      <c r="AU2709"/>
      <c r="AV2709"/>
      <c r="AW2709"/>
      <c r="AX2709"/>
      <c r="AY2709"/>
      <c r="AZ2709"/>
    </row>
    <row r="2710" spans="1:52">
      <c r="A2710"/>
      <c r="B2710"/>
      <c r="C2710"/>
      <c r="D2710"/>
      <c r="E2710"/>
      <c r="F2710"/>
      <c r="G2710"/>
      <c r="H2710"/>
      <c r="I2710"/>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c r="AT2710"/>
      <c r="AU2710"/>
      <c r="AV2710"/>
      <c r="AW2710"/>
      <c r="AX2710"/>
      <c r="AY2710"/>
      <c r="AZ2710"/>
    </row>
    <row r="2711" spans="1:52">
      <c r="A2711"/>
      <c r="B2711"/>
      <c r="C2711"/>
      <c r="D2711"/>
      <c r="E2711"/>
      <c r="F2711"/>
      <c r="G2711"/>
      <c r="H2711"/>
      <c r="I2711"/>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c r="AT2711"/>
      <c r="AU2711"/>
      <c r="AV2711"/>
      <c r="AW2711"/>
      <c r="AX2711"/>
      <c r="AY2711"/>
      <c r="AZ2711"/>
    </row>
    <row r="2712" spans="1:52">
      <c r="A2712"/>
      <c r="B2712"/>
      <c r="C2712"/>
      <c r="D2712"/>
      <c r="E2712"/>
      <c r="F2712"/>
      <c r="G2712"/>
      <c r="H2712"/>
      <c r="I2712"/>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row>
    <row r="2713" spans="1:52">
      <c r="A2713"/>
      <c r="B2713"/>
      <c r="C2713"/>
      <c r="D2713"/>
      <c r="E2713"/>
      <c r="F2713"/>
      <c r="G2713"/>
      <c r="H2713"/>
      <c r="I2713"/>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c r="AT2713"/>
      <c r="AU2713"/>
      <c r="AV2713"/>
      <c r="AW2713"/>
      <c r="AX2713"/>
      <c r="AY2713"/>
      <c r="AZ2713"/>
    </row>
    <row r="2714" spans="1:52">
      <c r="A2714"/>
      <c r="B2714"/>
      <c r="C2714"/>
      <c r="D2714"/>
      <c r="E2714"/>
      <c r="F2714"/>
      <c r="G2714"/>
      <c r="H2714"/>
      <c r="I2714"/>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c r="AT2714"/>
      <c r="AU2714"/>
      <c r="AV2714"/>
      <c r="AW2714"/>
      <c r="AX2714"/>
      <c r="AY2714"/>
      <c r="AZ2714"/>
    </row>
    <row r="2715" spans="1:52">
      <c r="A2715"/>
      <c r="B2715"/>
      <c r="C2715"/>
      <c r="D2715"/>
      <c r="E2715"/>
      <c r="F2715"/>
      <c r="G2715"/>
      <c r="H2715"/>
      <c r="I271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c r="AT2715"/>
      <c r="AU2715"/>
      <c r="AV2715"/>
      <c r="AW2715"/>
      <c r="AX2715"/>
      <c r="AY2715"/>
      <c r="AZ2715"/>
    </row>
    <row r="2716" spans="1:52">
      <c r="A2716"/>
      <c r="B2716"/>
      <c r="C2716"/>
      <c r="D2716"/>
      <c r="E2716"/>
      <c r="F2716"/>
      <c r="G2716"/>
      <c r="H2716"/>
      <c r="I2716"/>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c r="AT2716"/>
      <c r="AU2716"/>
      <c r="AV2716"/>
      <c r="AW2716"/>
      <c r="AX2716"/>
      <c r="AY2716"/>
      <c r="AZ2716"/>
    </row>
    <row r="2717" spans="1:52">
      <c r="A2717"/>
      <c r="B2717"/>
      <c r="C2717"/>
      <c r="D2717"/>
      <c r="E2717"/>
      <c r="F2717"/>
      <c r="G2717"/>
      <c r="H2717"/>
      <c r="I2717"/>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c r="AT2717"/>
      <c r="AU2717"/>
      <c r="AV2717"/>
      <c r="AW2717"/>
      <c r="AX2717"/>
      <c r="AY2717"/>
      <c r="AZ2717"/>
    </row>
    <row r="2718" spans="1:52">
      <c r="A2718"/>
      <c r="B2718"/>
      <c r="C2718"/>
      <c r="D2718"/>
      <c r="E2718"/>
      <c r="F2718"/>
      <c r="G2718"/>
      <c r="H2718"/>
      <c r="I2718"/>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c r="AT2718"/>
      <c r="AU2718"/>
      <c r="AV2718"/>
      <c r="AW2718"/>
      <c r="AX2718"/>
      <c r="AY2718"/>
      <c r="AZ2718"/>
    </row>
    <row r="2719" spans="1:52">
      <c r="A2719"/>
      <c r="B2719"/>
      <c r="C2719"/>
      <c r="D2719"/>
      <c r="E2719"/>
      <c r="F2719"/>
      <c r="G2719"/>
      <c r="H2719"/>
      <c r="I2719"/>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c r="AT2719"/>
      <c r="AU2719"/>
      <c r="AV2719"/>
      <c r="AW2719"/>
      <c r="AX2719"/>
      <c r="AY2719"/>
      <c r="AZ2719"/>
    </row>
    <row r="2720" spans="1:52">
      <c r="A2720"/>
      <c r="B2720"/>
      <c r="C2720"/>
      <c r="D2720"/>
      <c r="E2720"/>
      <c r="F2720"/>
      <c r="G2720"/>
      <c r="H2720"/>
      <c r="I2720"/>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c r="AT2720"/>
      <c r="AU2720"/>
      <c r="AV2720"/>
      <c r="AW2720"/>
      <c r="AX2720"/>
      <c r="AY2720"/>
      <c r="AZ2720"/>
    </row>
    <row r="2721" spans="1:52">
      <c r="A2721"/>
      <c r="B2721"/>
      <c r="C2721"/>
      <c r="D2721"/>
      <c r="E2721"/>
      <c r="F2721"/>
      <c r="G2721"/>
      <c r="H2721"/>
      <c r="I2721"/>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c r="AT2721"/>
      <c r="AU2721"/>
      <c r="AV2721"/>
      <c r="AW2721"/>
      <c r="AX2721"/>
      <c r="AY2721"/>
      <c r="AZ2721"/>
    </row>
    <row r="2722" spans="1:52">
      <c r="A2722"/>
      <c r="B2722"/>
      <c r="C2722"/>
      <c r="D2722"/>
      <c r="E2722"/>
      <c r="F2722"/>
      <c r="G2722"/>
      <c r="H2722"/>
      <c r="I2722"/>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c r="AT2722"/>
      <c r="AU2722"/>
      <c r="AV2722"/>
      <c r="AW2722"/>
      <c r="AX2722"/>
      <c r="AY2722"/>
      <c r="AZ2722"/>
    </row>
    <row r="2723" spans="1:52">
      <c r="A2723"/>
      <c r="B2723"/>
      <c r="C2723"/>
      <c r="D2723"/>
      <c r="E2723"/>
      <c r="F2723"/>
      <c r="G2723"/>
      <c r="H2723"/>
      <c r="I2723"/>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c r="AT2723"/>
      <c r="AU2723"/>
      <c r="AV2723"/>
      <c r="AW2723"/>
      <c r="AX2723"/>
      <c r="AY2723"/>
      <c r="AZ2723"/>
    </row>
    <row r="2724" spans="1:52">
      <c r="A2724"/>
      <c r="B2724"/>
      <c r="C2724"/>
      <c r="D2724"/>
      <c r="E2724"/>
      <c r="F2724"/>
      <c r="G2724"/>
      <c r="H2724"/>
      <c r="I2724"/>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c r="AT2724"/>
      <c r="AU2724"/>
      <c r="AV2724"/>
      <c r="AW2724"/>
      <c r="AX2724"/>
      <c r="AY2724"/>
      <c r="AZ2724"/>
    </row>
    <row r="2725" spans="1:52">
      <c r="A2725"/>
      <c r="B2725"/>
      <c r="C2725"/>
      <c r="D2725"/>
      <c r="E2725"/>
      <c r="F2725"/>
      <c r="G2725"/>
      <c r="H2725"/>
      <c r="I27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c r="AT2725"/>
      <c r="AU2725"/>
      <c r="AV2725"/>
      <c r="AW2725"/>
      <c r="AX2725"/>
      <c r="AY2725"/>
      <c r="AZ2725"/>
    </row>
    <row r="2726" spans="1:52">
      <c r="A2726"/>
      <c r="B2726"/>
      <c r="C2726"/>
      <c r="D2726"/>
      <c r="E2726"/>
      <c r="F2726"/>
      <c r="G2726"/>
      <c r="H2726"/>
      <c r="I2726"/>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c r="AT2726"/>
      <c r="AU2726"/>
      <c r="AV2726"/>
      <c r="AW2726"/>
      <c r="AX2726"/>
      <c r="AY2726"/>
      <c r="AZ2726"/>
    </row>
    <row r="2727" spans="1:52">
      <c r="A2727"/>
      <c r="B2727"/>
      <c r="C2727"/>
      <c r="D2727"/>
      <c r="E2727"/>
      <c r="F2727"/>
      <c r="G2727"/>
      <c r="H2727"/>
      <c r="I2727"/>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c r="AT2727"/>
      <c r="AU2727"/>
      <c r="AV2727"/>
      <c r="AW2727"/>
      <c r="AX2727"/>
      <c r="AY2727"/>
      <c r="AZ2727"/>
    </row>
    <row r="2728" spans="1:52">
      <c r="A2728"/>
      <c r="B2728"/>
      <c r="C2728"/>
      <c r="D2728"/>
      <c r="E2728"/>
      <c r="F2728"/>
      <c r="G2728"/>
      <c r="H2728"/>
      <c r="I2728"/>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c r="AT2728"/>
      <c r="AU2728"/>
      <c r="AV2728"/>
      <c r="AW2728"/>
      <c r="AX2728"/>
      <c r="AY2728"/>
      <c r="AZ2728"/>
    </row>
    <row r="2729" spans="1:52">
      <c r="A2729"/>
      <c r="B2729"/>
      <c r="C2729"/>
      <c r="D2729"/>
      <c r="E2729"/>
      <c r="F2729"/>
      <c r="G2729"/>
      <c r="H2729"/>
      <c r="I2729"/>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c r="AT2729"/>
      <c r="AU2729"/>
      <c r="AV2729"/>
      <c r="AW2729"/>
      <c r="AX2729"/>
      <c r="AY2729"/>
      <c r="AZ2729"/>
    </row>
    <row r="2730" spans="1:52">
      <c r="A2730"/>
      <c r="B2730"/>
      <c r="C2730"/>
      <c r="D2730"/>
      <c r="E2730"/>
      <c r="F2730"/>
      <c r="G2730"/>
      <c r="H2730"/>
      <c r="I2730"/>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c r="AT2730"/>
      <c r="AU2730"/>
      <c r="AV2730"/>
      <c r="AW2730"/>
      <c r="AX2730"/>
      <c r="AY2730"/>
      <c r="AZ2730"/>
    </row>
    <row r="2731" spans="1:52">
      <c r="A2731"/>
      <c r="B2731"/>
      <c r="C2731"/>
      <c r="D2731"/>
      <c r="E2731"/>
      <c r="F2731"/>
      <c r="G2731"/>
      <c r="H2731"/>
      <c r="I2731"/>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c r="AT2731"/>
      <c r="AU2731"/>
      <c r="AV2731"/>
      <c r="AW2731"/>
      <c r="AX2731"/>
      <c r="AY2731"/>
      <c r="AZ2731"/>
    </row>
    <row r="2732" spans="1:52">
      <c r="A2732"/>
      <c r="B2732"/>
      <c r="C2732"/>
      <c r="D2732"/>
      <c r="E2732"/>
      <c r="F2732"/>
      <c r="G2732"/>
      <c r="H2732"/>
      <c r="I2732"/>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c r="AT2732"/>
      <c r="AU2732"/>
      <c r="AV2732"/>
      <c r="AW2732"/>
      <c r="AX2732"/>
      <c r="AY2732"/>
      <c r="AZ2732"/>
    </row>
    <row r="2733" spans="1:52">
      <c r="A2733"/>
      <c r="B2733"/>
      <c r="C2733"/>
      <c r="D2733"/>
      <c r="E2733"/>
      <c r="F2733"/>
      <c r="G2733"/>
      <c r="H2733"/>
      <c r="I2733"/>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c r="AT2733"/>
      <c r="AU2733"/>
      <c r="AV2733"/>
      <c r="AW2733"/>
      <c r="AX2733"/>
      <c r="AY2733"/>
      <c r="AZ2733"/>
    </row>
    <row r="2734" spans="1:52">
      <c r="A2734"/>
      <c r="B2734"/>
      <c r="C2734"/>
      <c r="D2734"/>
      <c r="E2734"/>
      <c r="F2734"/>
      <c r="G2734"/>
      <c r="H2734"/>
      <c r="I2734"/>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c r="AT2734"/>
      <c r="AU2734"/>
      <c r="AV2734"/>
      <c r="AW2734"/>
      <c r="AX2734"/>
      <c r="AY2734"/>
      <c r="AZ2734"/>
    </row>
    <row r="2735" spans="1:52">
      <c r="A2735"/>
      <c r="B2735"/>
      <c r="C2735"/>
      <c r="D2735"/>
      <c r="E2735"/>
      <c r="F2735"/>
      <c r="G2735"/>
      <c r="H2735"/>
      <c r="I273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c r="AT2735"/>
      <c r="AU2735"/>
      <c r="AV2735"/>
      <c r="AW2735"/>
      <c r="AX2735"/>
      <c r="AY2735"/>
      <c r="AZ2735"/>
    </row>
    <row r="2736" spans="1:52">
      <c r="A2736"/>
      <c r="B2736"/>
      <c r="C2736"/>
      <c r="D2736"/>
      <c r="E2736"/>
      <c r="F2736"/>
      <c r="G2736"/>
      <c r="H2736"/>
      <c r="I2736"/>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c r="AT2736"/>
      <c r="AU2736"/>
      <c r="AV2736"/>
      <c r="AW2736"/>
      <c r="AX2736"/>
      <c r="AY2736"/>
      <c r="AZ2736"/>
    </row>
    <row r="2737" spans="1:52">
      <c r="A2737"/>
      <c r="B2737"/>
      <c r="C2737"/>
      <c r="D2737"/>
      <c r="E2737"/>
      <c r="F2737"/>
      <c r="G2737"/>
      <c r="H2737"/>
      <c r="I2737"/>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c r="AT2737"/>
      <c r="AU2737"/>
      <c r="AV2737"/>
      <c r="AW2737"/>
      <c r="AX2737"/>
      <c r="AY2737"/>
      <c r="AZ2737"/>
    </row>
    <row r="2738" spans="1:52">
      <c r="A2738"/>
      <c r="B2738"/>
      <c r="C2738"/>
      <c r="D2738"/>
      <c r="E2738"/>
      <c r="F2738"/>
      <c r="G2738"/>
      <c r="H2738"/>
      <c r="I2738"/>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c r="AT2738"/>
      <c r="AU2738"/>
      <c r="AV2738"/>
      <c r="AW2738"/>
      <c r="AX2738"/>
      <c r="AY2738"/>
      <c r="AZ2738"/>
    </row>
    <row r="2739" spans="1:52">
      <c r="A2739"/>
      <c r="B2739"/>
      <c r="C2739"/>
      <c r="D2739"/>
      <c r="E2739"/>
      <c r="F2739"/>
      <c r="G2739"/>
      <c r="H2739"/>
      <c r="I2739"/>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c r="AT2739"/>
      <c r="AU2739"/>
      <c r="AV2739"/>
      <c r="AW2739"/>
      <c r="AX2739"/>
      <c r="AY2739"/>
      <c r="AZ2739"/>
    </row>
    <row r="2740" spans="1:52">
      <c r="A2740"/>
      <c r="B2740"/>
      <c r="C2740"/>
      <c r="D2740"/>
      <c r="E2740"/>
      <c r="F2740"/>
      <c r="G2740"/>
      <c r="H2740"/>
      <c r="I2740"/>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c r="AT2740"/>
      <c r="AU2740"/>
      <c r="AV2740"/>
      <c r="AW2740"/>
      <c r="AX2740"/>
      <c r="AY2740"/>
      <c r="AZ2740"/>
    </row>
    <row r="2741" spans="1:52">
      <c r="A2741"/>
      <c r="B2741"/>
      <c r="C2741"/>
      <c r="D2741"/>
      <c r="E2741"/>
      <c r="F2741"/>
      <c r="G2741"/>
      <c r="H2741"/>
      <c r="I2741"/>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c r="AT2741"/>
      <c r="AU2741"/>
      <c r="AV2741"/>
      <c r="AW2741"/>
      <c r="AX2741"/>
      <c r="AY2741"/>
      <c r="AZ2741"/>
    </row>
    <row r="2742" spans="1:52">
      <c r="A2742"/>
      <c r="B2742"/>
      <c r="C2742"/>
      <c r="D2742"/>
      <c r="E2742"/>
      <c r="F2742"/>
      <c r="G2742"/>
      <c r="H2742"/>
      <c r="I2742"/>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c r="AT2742"/>
      <c r="AU2742"/>
      <c r="AV2742"/>
      <c r="AW2742"/>
      <c r="AX2742"/>
      <c r="AY2742"/>
      <c r="AZ2742"/>
    </row>
    <row r="2743" spans="1:52">
      <c r="A2743"/>
      <c r="B2743"/>
      <c r="C2743"/>
      <c r="D2743"/>
      <c r="E2743"/>
      <c r="F2743"/>
      <c r="G2743"/>
      <c r="H2743"/>
      <c r="I2743"/>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c r="AT2743"/>
      <c r="AU2743"/>
      <c r="AV2743"/>
      <c r="AW2743"/>
      <c r="AX2743"/>
      <c r="AY2743"/>
      <c r="AZ2743"/>
    </row>
    <row r="2744" spans="1:52">
      <c r="A2744"/>
      <c r="B2744"/>
      <c r="C2744"/>
      <c r="D2744"/>
      <c r="E2744"/>
      <c r="F2744"/>
      <c r="G2744"/>
      <c r="H2744"/>
      <c r="I2744"/>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row>
    <row r="2745" spans="1:52">
      <c r="A2745"/>
      <c r="B2745"/>
      <c r="C2745"/>
      <c r="D2745"/>
      <c r="E2745"/>
      <c r="F2745"/>
      <c r="G2745"/>
      <c r="H2745"/>
      <c r="I274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c r="AT2745"/>
      <c r="AU2745"/>
      <c r="AV2745"/>
      <c r="AW2745"/>
      <c r="AX2745"/>
      <c r="AY2745"/>
      <c r="AZ2745"/>
    </row>
    <row r="2746" spans="1:52">
      <c r="A2746"/>
      <c r="B2746"/>
      <c r="C2746"/>
      <c r="D2746"/>
      <c r="E2746"/>
      <c r="F2746"/>
      <c r="G2746"/>
      <c r="H2746"/>
      <c r="I2746"/>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c r="AT2746"/>
      <c r="AU2746"/>
      <c r="AV2746"/>
      <c r="AW2746"/>
      <c r="AX2746"/>
      <c r="AY2746"/>
      <c r="AZ2746"/>
    </row>
    <row r="2747" spans="1:52">
      <c r="A2747"/>
      <c r="B2747"/>
      <c r="C2747"/>
      <c r="D2747"/>
      <c r="E2747"/>
      <c r="F2747"/>
      <c r="G2747"/>
      <c r="H2747"/>
      <c r="I2747"/>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row>
    <row r="2748" spans="1:52">
      <c r="A2748"/>
      <c r="B2748"/>
      <c r="C2748"/>
      <c r="D2748"/>
      <c r="E2748"/>
      <c r="F2748"/>
      <c r="G2748"/>
      <c r="H2748"/>
      <c r="I2748"/>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c r="AT2748"/>
      <c r="AU2748"/>
      <c r="AV2748"/>
      <c r="AW2748"/>
      <c r="AX2748"/>
      <c r="AY2748"/>
      <c r="AZ2748"/>
    </row>
    <row r="2749" spans="1:52">
      <c r="A2749"/>
      <c r="B2749"/>
      <c r="C2749"/>
      <c r="D2749"/>
      <c r="E2749"/>
      <c r="F2749"/>
      <c r="G2749"/>
      <c r="H2749"/>
      <c r="I2749"/>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c r="AT2749"/>
      <c r="AU2749"/>
      <c r="AV2749"/>
      <c r="AW2749"/>
      <c r="AX2749"/>
      <c r="AY2749"/>
      <c r="AZ2749"/>
    </row>
    <row r="2750" spans="1:52">
      <c r="A2750"/>
      <c r="B2750"/>
      <c r="C2750"/>
      <c r="D2750"/>
      <c r="E2750"/>
      <c r="F2750"/>
      <c r="G2750"/>
      <c r="H2750"/>
      <c r="I2750"/>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c r="AT2750"/>
      <c r="AU2750"/>
      <c r="AV2750"/>
      <c r="AW2750"/>
      <c r="AX2750"/>
      <c r="AY2750"/>
      <c r="AZ2750"/>
    </row>
    <row r="2751" spans="1:52">
      <c r="A2751"/>
      <c r="B2751"/>
      <c r="C2751"/>
      <c r="D2751"/>
      <c r="E2751"/>
      <c r="F2751"/>
      <c r="G2751"/>
      <c r="H2751"/>
      <c r="I2751"/>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c r="AT2751"/>
      <c r="AU2751"/>
      <c r="AV2751"/>
      <c r="AW2751"/>
      <c r="AX2751"/>
      <c r="AY2751"/>
      <c r="AZ2751"/>
    </row>
    <row r="2752" spans="1:52">
      <c r="A2752"/>
      <c r="B2752"/>
      <c r="C2752"/>
      <c r="D2752"/>
      <c r="E2752"/>
      <c r="F2752"/>
      <c r="G2752"/>
      <c r="H2752"/>
      <c r="I2752"/>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c r="AT2752"/>
      <c r="AU2752"/>
      <c r="AV2752"/>
      <c r="AW2752"/>
      <c r="AX2752"/>
      <c r="AY2752"/>
      <c r="AZ2752"/>
    </row>
    <row r="2753" spans="1:52">
      <c r="A2753"/>
      <c r="B2753"/>
      <c r="C2753"/>
      <c r="D2753"/>
      <c r="E2753"/>
      <c r="F2753"/>
      <c r="G2753"/>
      <c r="H2753"/>
      <c r="I2753"/>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c r="AT2753"/>
      <c r="AU2753"/>
      <c r="AV2753"/>
      <c r="AW2753"/>
      <c r="AX2753"/>
      <c r="AY2753"/>
      <c r="AZ2753"/>
    </row>
    <row r="2754" spans="1:52">
      <c r="A2754"/>
      <c r="B2754"/>
      <c r="C2754"/>
      <c r="D2754"/>
      <c r="E2754"/>
      <c r="F2754"/>
      <c r="G2754"/>
      <c r="H2754"/>
      <c r="I2754"/>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c r="AT2754"/>
      <c r="AU2754"/>
      <c r="AV2754"/>
      <c r="AW2754"/>
      <c r="AX2754"/>
      <c r="AY2754"/>
      <c r="AZ2754"/>
    </row>
    <row r="2755" spans="1:52">
      <c r="A2755"/>
      <c r="B2755"/>
      <c r="C2755"/>
      <c r="D2755"/>
      <c r="E2755"/>
      <c r="F2755"/>
      <c r="G2755"/>
      <c r="H2755"/>
      <c r="I275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c r="AT2755"/>
      <c r="AU2755"/>
      <c r="AV2755"/>
      <c r="AW2755"/>
      <c r="AX2755"/>
      <c r="AY2755"/>
      <c r="AZ2755"/>
    </row>
    <row r="2756" spans="1:52">
      <c r="A2756"/>
      <c r="B2756"/>
      <c r="C2756"/>
      <c r="D2756"/>
      <c r="E2756"/>
      <c r="F2756"/>
      <c r="G2756"/>
      <c r="H2756"/>
      <c r="I2756"/>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c r="AT2756"/>
      <c r="AU2756"/>
      <c r="AV2756"/>
      <c r="AW2756"/>
      <c r="AX2756"/>
      <c r="AY2756"/>
      <c r="AZ2756"/>
    </row>
    <row r="2757" spans="1:52">
      <c r="A2757"/>
      <c r="B2757"/>
      <c r="C2757"/>
      <c r="D2757"/>
      <c r="E2757"/>
      <c r="F2757"/>
      <c r="G2757"/>
      <c r="H2757"/>
      <c r="I2757"/>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c r="AT2757"/>
      <c r="AU2757"/>
      <c r="AV2757"/>
      <c r="AW2757"/>
      <c r="AX2757"/>
      <c r="AY2757"/>
      <c r="AZ2757"/>
    </row>
    <row r="2758" spans="1:52">
      <c r="A2758"/>
      <c r="B2758"/>
      <c r="C2758"/>
      <c r="D2758"/>
      <c r="E2758"/>
      <c r="F2758"/>
      <c r="G2758"/>
      <c r="H2758"/>
      <c r="I2758"/>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c r="AT2758"/>
      <c r="AU2758"/>
      <c r="AV2758"/>
      <c r="AW2758"/>
      <c r="AX2758"/>
      <c r="AY2758"/>
      <c r="AZ2758"/>
    </row>
    <row r="2759" spans="1:52">
      <c r="A2759"/>
      <c r="B2759"/>
      <c r="C2759"/>
      <c r="D2759"/>
      <c r="E2759"/>
      <c r="F2759"/>
      <c r="G2759"/>
      <c r="H2759"/>
      <c r="I2759"/>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c r="AT2759"/>
      <c r="AU2759"/>
      <c r="AV2759"/>
      <c r="AW2759"/>
      <c r="AX2759"/>
      <c r="AY2759"/>
      <c r="AZ2759"/>
    </row>
    <row r="2760" spans="1:52">
      <c r="A2760"/>
      <c r="B2760"/>
      <c r="C2760"/>
      <c r="D2760"/>
      <c r="E2760"/>
      <c r="F2760"/>
      <c r="G2760"/>
      <c r="H2760"/>
      <c r="I2760"/>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c r="AT2760"/>
      <c r="AU2760"/>
      <c r="AV2760"/>
      <c r="AW2760"/>
      <c r="AX2760"/>
      <c r="AY2760"/>
      <c r="AZ2760"/>
    </row>
    <row r="2761" spans="1:52">
      <c r="A2761"/>
      <c r="B2761"/>
      <c r="C2761"/>
      <c r="D2761"/>
      <c r="E2761"/>
      <c r="F2761"/>
      <c r="G2761"/>
      <c r="H2761"/>
      <c r="I2761"/>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c r="AT2761"/>
      <c r="AU2761"/>
      <c r="AV2761"/>
      <c r="AW2761"/>
      <c r="AX2761"/>
      <c r="AY2761"/>
      <c r="AZ2761"/>
    </row>
    <row r="2762" spans="1:52">
      <c r="A2762"/>
      <c r="B2762"/>
      <c r="C2762"/>
      <c r="D2762"/>
      <c r="E2762"/>
      <c r="F2762"/>
      <c r="G2762"/>
      <c r="H2762"/>
      <c r="I2762"/>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c r="AT2762"/>
      <c r="AU2762"/>
      <c r="AV2762"/>
      <c r="AW2762"/>
      <c r="AX2762"/>
      <c r="AY2762"/>
      <c r="AZ2762"/>
    </row>
    <row r="2763" spans="1:52">
      <c r="A2763"/>
      <c r="B2763"/>
      <c r="C2763"/>
      <c r="D2763"/>
      <c r="E2763"/>
      <c r="F2763"/>
      <c r="G2763"/>
      <c r="H2763"/>
      <c r="I2763"/>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c r="AT2763"/>
      <c r="AU2763"/>
      <c r="AV2763"/>
      <c r="AW2763"/>
      <c r="AX2763"/>
      <c r="AY2763"/>
      <c r="AZ2763"/>
    </row>
    <row r="2764" spans="1:52">
      <c r="A2764"/>
      <c r="B2764"/>
      <c r="C2764"/>
      <c r="D2764"/>
      <c r="E2764"/>
      <c r="F2764"/>
      <c r="G2764"/>
      <c r="H2764"/>
      <c r="I2764"/>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c r="AT2764"/>
      <c r="AU2764"/>
      <c r="AV2764"/>
      <c r="AW2764"/>
      <c r="AX2764"/>
      <c r="AY2764"/>
      <c r="AZ2764"/>
    </row>
    <row r="2765" spans="1:52">
      <c r="A2765"/>
      <c r="B2765"/>
      <c r="C2765"/>
      <c r="D2765"/>
      <c r="E2765"/>
      <c r="F2765"/>
      <c r="G2765"/>
      <c r="H2765"/>
      <c r="I276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c r="AT2765"/>
      <c r="AU2765"/>
      <c r="AV2765"/>
      <c r="AW2765"/>
      <c r="AX2765"/>
      <c r="AY2765"/>
      <c r="AZ2765"/>
    </row>
    <row r="2766" spans="1:52">
      <c r="A2766"/>
      <c r="B2766"/>
      <c r="C2766"/>
      <c r="D2766"/>
      <c r="E2766"/>
      <c r="F2766"/>
      <c r="G2766"/>
      <c r="H2766"/>
      <c r="I2766"/>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c r="AT2766"/>
      <c r="AU2766"/>
      <c r="AV2766"/>
      <c r="AW2766"/>
      <c r="AX2766"/>
      <c r="AY2766"/>
      <c r="AZ2766"/>
    </row>
    <row r="2767" spans="1:52">
      <c r="A2767"/>
      <c r="B2767"/>
      <c r="C2767"/>
      <c r="D2767"/>
      <c r="E2767"/>
      <c r="F2767"/>
      <c r="G2767"/>
      <c r="H2767"/>
      <c r="I2767"/>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c r="AT2767"/>
      <c r="AU2767"/>
      <c r="AV2767"/>
      <c r="AW2767"/>
      <c r="AX2767"/>
      <c r="AY2767"/>
      <c r="AZ2767"/>
    </row>
    <row r="2768" spans="1:52">
      <c r="A2768"/>
      <c r="B2768"/>
      <c r="C2768"/>
      <c r="D2768"/>
      <c r="E2768"/>
      <c r="F2768"/>
      <c r="G2768"/>
      <c r="H2768"/>
      <c r="I2768"/>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c r="AT2768"/>
      <c r="AU2768"/>
      <c r="AV2768"/>
      <c r="AW2768"/>
      <c r="AX2768"/>
      <c r="AY2768"/>
      <c r="AZ2768"/>
    </row>
    <row r="2769" spans="1:52">
      <c r="A2769"/>
      <c r="B2769"/>
      <c r="C2769"/>
      <c r="D2769"/>
      <c r="E2769"/>
      <c r="F2769"/>
      <c r="G2769"/>
      <c r="H2769"/>
      <c r="I2769"/>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c r="AT2769"/>
      <c r="AU2769"/>
      <c r="AV2769"/>
      <c r="AW2769"/>
      <c r="AX2769"/>
      <c r="AY2769"/>
      <c r="AZ2769"/>
    </row>
    <row r="2770" spans="1:52">
      <c r="A2770"/>
      <c r="B2770"/>
      <c r="C2770"/>
      <c r="D2770"/>
      <c r="E2770"/>
      <c r="F2770"/>
      <c r="G2770"/>
      <c r="H2770"/>
      <c r="I2770"/>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c r="AT2770"/>
      <c r="AU2770"/>
      <c r="AV2770"/>
      <c r="AW2770"/>
      <c r="AX2770"/>
      <c r="AY2770"/>
      <c r="AZ2770"/>
    </row>
    <row r="2771" spans="1:52">
      <c r="A2771"/>
      <c r="B2771"/>
      <c r="C2771"/>
      <c r="D2771"/>
      <c r="E2771"/>
      <c r="F2771"/>
      <c r="G2771"/>
      <c r="H2771"/>
      <c r="I2771"/>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c r="AT2771"/>
      <c r="AU2771"/>
      <c r="AV2771"/>
      <c r="AW2771"/>
      <c r="AX2771"/>
      <c r="AY2771"/>
      <c r="AZ2771"/>
    </row>
    <row r="2772" spans="1:52">
      <c r="A2772"/>
      <c r="B2772"/>
      <c r="C2772"/>
      <c r="D2772"/>
      <c r="E2772"/>
      <c r="F2772"/>
      <c r="G2772"/>
      <c r="H2772"/>
      <c r="I2772"/>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c r="AT2772"/>
      <c r="AU2772"/>
      <c r="AV2772"/>
      <c r="AW2772"/>
      <c r="AX2772"/>
      <c r="AY2772"/>
      <c r="AZ2772"/>
    </row>
    <row r="2773" spans="1:52">
      <c r="A2773"/>
      <c r="B2773"/>
      <c r="C2773"/>
      <c r="D2773"/>
      <c r="E2773"/>
      <c r="F2773"/>
      <c r="G2773"/>
      <c r="H2773"/>
      <c r="I2773"/>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c r="AT2773"/>
      <c r="AU2773"/>
      <c r="AV2773"/>
      <c r="AW2773"/>
      <c r="AX2773"/>
      <c r="AY2773"/>
      <c r="AZ2773"/>
    </row>
    <row r="2774" spans="1:52">
      <c r="A2774"/>
      <c r="B2774"/>
      <c r="C2774"/>
      <c r="D2774"/>
      <c r="E2774"/>
      <c r="F2774"/>
      <c r="G2774"/>
      <c r="H2774"/>
      <c r="I2774"/>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c r="AT2774"/>
      <c r="AU2774"/>
      <c r="AV2774"/>
      <c r="AW2774"/>
      <c r="AX2774"/>
      <c r="AY2774"/>
      <c r="AZ2774"/>
    </row>
    <row r="2775" spans="1:52">
      <c r="A2775"/>
      <c r="B2775"/>
      <c r="C2775"/>
      <c r="D2775"/>
      <c r="E2775"/>
      <c r="F2775"/>
      <c r="G2775"/>
      <c r="H2775"/>
      <c r="I277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c r="AT2775"/>
      <c r="AU2775"/>
      <c r="AV2775"/>
      <c r="AW2775"/>
      <c r="AX2775"/>
      <c r="AY2775"/>
      <c r="AZ2775"/>
    </row>
    <row r="2776" spans="1:52">
      <c r="A2776"/>
      <c r="B2776"/>
      <c r="C2776"/>
      <c r="D2776"/>
      <c r="E2776"/>
      <c r="F2776"/>
      <c r="G2776"/>
      <c r="H2776"/>
      <c r="I2776"/>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c r="AT2776"/>
      <c r="AU2776"/>
      <c r="AV2776"/>
      <c r="AW2776"/>
      <c r="AX2776"/>
      <c r="AY2776"/>
      <c r="AZ2776"/>
    </row>
    <row r="2777" spans="1:52">
      <c r="A2777"/>
      <c r="B2777"/>
      <c r="C2777"/>
      <c r="D2777"/>
      <c r="E2777"/>
      <c r="F2777"/>
      <c r="G2777"/>
      <c r="H2777"/>
      <c r="I2777"/>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c r="AT2777"/>
      <c r="AU2777"/>
      <c r="AV2777"/>
      <c r="AW2777"/>
      <c r="AX2777"/>
      <c r="AY2777"/>
      <c r="AZ2777"/>
    </row>
    <row r="2778" spans="1:52">
      <c r="A2778"/>
      <c r="B2778"/>
      <c r="C2778"/>
      <c r="D2778"/>
      <c r="E2778"/>
      <c r="F2778"/>
      <c r="G2778"/>
      <c r="H2778"/>
      <c r="I2778"/>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c r="AT2778"/>
      <c r="AU2778"/>
      <c r="AV2778"/>
      <c r="AW2778"/>
      <c r="AX2778"/>
      <c r="AY2778"/>
      <c r="AZ2778"/>
    </row>
    <row r="2779" spans="1:52">
      <c r="A2779"/>
      <c r="B2779"/>
      <c r="C2779"/>
      <c r="D2779"/>
      <c r="E2779"/>
      <c r="F2779"/>
      <c r="G2779"/>
      <c r="H2779"/>
      <c r="I2779"/>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c r="AT2779"/>
      <c r="AU2779"/>
      <c r="AV2779"/>
      <c r="AW2779"/>
      <c r="AX2779"/>
      <c r="AY2779"/>
      <c r="AZ2779"/>
    </row>
    <row r="2780" spans="1:52">
      <c r="A2780"/>
      <c r="B2780"/>
      <c r="C2780"/>
      <c r="D2780"/>
      <c r="E2780"/>
      <c r="F2780"/>
      <c r="G2780"/>
      <c r="H2780"/>
      <c r="I2780"/>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row>
    <row r="2781" spans="1:52">
      <c r="A2781"/>
      <c r="B2781"/>
      <c r="C2781"/>
      <c r="D2781"/>
      <c r="E2781"/>
      <c r="F2781"/>
      <c r="G2781"/>
      <c r="H2781"/>
      <c r="I2781"/>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c r="AT2781"/>
      <c r="AU2781"/>
      <c r="AV2781"/>
      <c r="AW2781"/>
      <c r="AX2781"/>
      <c r="AY2781"/>
      <c r="AZ2781"/>
    </row>
    <row r="2782" spans="1:52">
      <c r="A2782"/>
      <c r="B2782"/>
      <c r="C2782"/>
      <c r="D2782"/>
      <c r="E2782"/>
      <c r="F2782"/>
      <c r="G2782"/>
      <c r="H2782"/>
      <c r="I2782"/>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c r="AT2782"/>
      <c r="AU2782"/>
      <c r="AV2782"/>
      <c r="AW2782"/>
      <c r="AX2782"/>
      <c r="AY2782"/>
      <c r="AZ2782"/>
    </row>
    <row r="2783" spans="1:52">
      <c r="A2783"/>
      <c r="B2783"/>
      <c r="C2783"/>
      <c r="D2783"/>
      <c r="E2783"/>
      <c r="F2783"/>
      <c r="G2783"/>
      <c r="H2783"/>
      <c r="I2783"/>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c r="AT2783"/>
      <c r="AU2783"/>
      <c r="AV2783"/>
      <c r="AW2783"/>
      <c r="AX2783"/>
      <c r="AY2783"/>
      <c r="AZ2783"/>
    </row>
    <row r="2784" spans="1:52">
      <c r="A2784"/>
      <c r="B2784"/>
      <c r="C2784"/>
      <c r="D2784"/>
      <c r="E2784"/>
      <c r="F2784"/>
      <c r="G2784"/>
      <c r="H2784"/>
      <c r="I2784"/>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c r="AT2784"/>
      <c r="AU2784"/>
      <c r="AV2784"/>
      <c r="AW2784"/>
      <c r="AX2784"/>
      <c r="AY2784"/>
      <c r="AZ2784"/>
    </row>
    <row r="2785" spans="1:52">
      <c r="A2785"/>
      <c r="B2785"/>
      <c r="C2785"/>
      <c r="D2785"/>
      <c r="E2785"/>
      <c r="F2785"/>
      <c r="G2785"/>
      <c r="H2785"/>
      <c r="I278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c r="AT2785"/>
      <c r="AU2785"/>
      <c r="AV2785"/>
      <c r="AW2785"/>
      <c r="AX2785"/>
      <c r="AY2785"/>
      <c r="AZ2785"/>
    </row>
    <row r="2786" spans="1:52">
      <c r="A2786"/>
      <c r="B2786"/>
      <c r="C2786"/>
      <c r="D2786"/>
      <c r="E2786"/>
      <c r="F2786"/>
      <c r="G2786"/>
      <c r="H2786"/>
      <c r="I2786"/>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c r="AT2786"/>
      <c r="AU2786"/>
      <c r="AV2786"/>
      <c r="AW2786"/>
      <c r="AX2786"/>
      <c r="AY2786"/>
      <c r="AZ2786"/>
    </row>
    <row r="2787" spans="1:52">
      <c r="A2787"/>
      <c r="B2787"/>
      <c r="C2787"/>
      <c r="D2787"/>
      <c r="E2787"/>
      <c r="F2787"/>
      <c r="G2787"/>
      <c r="H2787"/>
      <c r="I2787"/>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c r="AT2787"/>
      <c r="AU2787"/>
      <c r="AV2787"/>
      <c r="AW2787"/>
      <c r="AX2787"/>
      <c r="AY2787"/>
      <c r="AZ2787"/>
    </row>
    <row r="2788" spans="1:52">
      <c r="A2788"/>
      <c r="B2788"/>
      <c r="C2788"/>
      <c r="D2788"/>
      <c r="E2788"/>
      <c r="F2788"/>
      <c r="G2788"/>
      <c r="H2788"/>
      <c r="I2788"/>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c r="AT2788"/>
      <c r="AU2788"/>
      <c r="AV2788"/>
      <c r="AW2788"/>
      <c r="AX2788"/>
      <c r="AY2788"/>
      <c r="AZ2788"/>
    </row>
    <row r="2789" spans="1:52">
      <c r="A2789"/>
      <c r="B2789"/>
      <c r="C2789"/>
      <c r="D2789"/>
      <c r="E2789"/>
      <c r="F2789"/>
      <c r="G2789"/>
      <c r="H2789"/>
      <c r="I2789"/>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c r="AT2789"/>
      <c r="AU2789"/>
      <c r="AV2789"/>
      <c r="AW2789"/>
      <c r="AX2789"/>
      <c r="AY2789"/>
      <c r="AZ2789"/>
    </row>
    <row r="2790" spans="1:52">
      <c r="A2790"/>
      <c r="B2790"/>
      <c r="C2790"/>
      <c r="D2790"/>
      <c r="E2790"/>
      <c r="F2790"/>
      <c r="G2790"/>
      <c r="H2790"/>
      <c r="I2790"/>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c r="AT2790"/>
      <c r="AU2790"/>
      <c r="AV2790"/>
      <c r="AW2790"/>
      <c r="AX2790"/>
      <c r="AY2790"/>
      <c r="AZ2790"/>
    </row>
    <row r="2791" spans="1:52">
      <c r="A2791"/>
      <c r="B2791"/>
      <c r="C2791"/>
      <c r="D2791"/>
      <c r="E2791"/>
      <c r="F2791"/>
      <c r="G2791"/>
      <c r="H2791"/>
      <c r="I2791"/>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c r="AT2791"/>
      <c r="AU2791"/>
      <c r="AV2791"/>
      <c r="AW2791"/>
      <c r="AX2791"/>
      <c r="AY2791"/>
      <c r="AZ2791"/>
    </row>
    <row r="2792" spans="1:52">
      <c r="A2792"/>
      <c r="B2792"/>
      <c r="C2792"/>
      <c r="D2792"/>
      <c r="E2792"/>
      <c r="F2792"/>
      <c r="G2792"/>
      <c r="H2792"/>
      <c r="I2792"/>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c r="AT2792"/>
      <c r="AU2792"/>
      <c r="AV2792"/>
      <c r="AW2792"/>
      <c r="AX2792"/>
      <c r="AY2792"/>
      <c r="AZ2792"/>
    </row>
    <row r="2793" spans="1:52">
      <c r="A2793"/>
      <c r="B2793"/>
      <c r="C2793"/>
      <c r="D2793"/>
      <c r="E2793"/>
      <c r="F2793"/>
      <c r="G2793"/>
      <c r="H2793"/>
      <c r="I2793"/>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c r="AT2793"/>
      <c r="AU2793"/>
      <c r="AV2793"/>
      <c r="AW2793"/>
      <c r="AX2793"/>
      <c r="AY2793"/>
      <c r="AZ2793"/>
    </row>
    <row r="2794" spans="1:52">
      <c r="A2794"/>
      <c r="B2794"/>
      <c r="C2794"/>
      <c r="D2794"/>
      <c r="E2794"/>
      <c r="F2794"/>
      <c r="G2794"/>
      <c r="H2794"/>
      <c r="I2794"/>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c r="AT2794"/>
      <c r="AU2794"/>
      <c r="AV2794"/>
      <c r="AW2794"/>
      <c r="AX2794"/>
      <c r="AY2794"/>
      <c r="AZ2794"/>
    </row>
    <row r="2795" spans="1:52">
      <c r="A2795"/>
      <c r="B2795"/>
      <c r="C2795"/>
      <c r="D2795"/>
      <c r="E2795"/>
      <c r="F2795"/>
      <c r="G2795"/>
      <c r="H2795"/>
      <c r="I279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c r="AT2795"/>
      <c r="AU2795"/>
      <c r="AV2795"/>
      <c r="AW2795"/>
      <c r="AX2795"/>
      <c r="AY2795"/>
      <c r="AZ2795"/>
    </row>
    <row r="2796" spans="1:52">
      <c r="A2796"/>
      <c r="B2796"/>
      <c r="C2796"/>
      <c r="D2796"/>
      <c r="E2796"/>
      <c r="F2796"/>
      <c r="G2796"/>
      <c r="H2796"/>
      <c r="I2796"/>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c r="AT2796"/>
      <c r="AU2796"/>
      <c r="AV2796"/>
      <c r="AW2796"/>
      <c r="AX2796"/>
      <c r="AY2796"/>
      <c r="AZ2796"/>
    </row>
    <row r="2797" spans="1:52">
      <c r="A2797"/>
      <c r="B2797"/>
      <c r="C2797"/>
      <c r="D2797"/>
      <c r="E2797"/>
      <c r="F2797"/>
      <c r="G2797"/>
      <c r="H2797"/>
      <c r="I2797"/>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c r="AT2797"/>
      <c r="AU2797"/>
      <c r="AV2797"/>
      <c r="AW2797"/>
      <c r="AX2797"/>
      <c r="AY2797"/>
      <c r="AZ2797"/>
    </row>
    <row r="2798" spans="1:52">
      <c r="A2798"/>
      <c r="B2798"/>
      <c r="C2798"/>
      <c r="D2798"/>
      <c r="E2798"/>
      <c r="F2798"/>
      <c r="G2798"/>
      <c r="H2798"/>
      <c r="I2798"/>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c r="AT2798"/>
      <c r="AU2798"/>
      <c r="AV2798"/>
      <c r="AW2798"/>
      <c r="AX2798"/>
      <c r="AY2798"/>
      <c r="AZ2798"/>
    </row>
    <row r="2799" spans="1:52">
      <c r="A2799"/>
      <c r="B2799"/>
      <c r="C2799"/>
      <c r="D2799"/>
      <c r="E2799"/>
      <c r="F2799"/>
      <c r="G2799"/>
      <c r="H2799"/>
      <c r="I2799"/>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c r="AT2799"/>
      <c r="AU2799"/>
      <c r="AV2799"/>
      <c r="AW2799"/>
      <c r="AX2799"/>
      <c r="AY2799"/>
      <c r="AZ2799"/>
    </row>
    <row r="2800" spans="1:52">
      <c r="A2800"/>
      <c r="B2800"/>
      <c r="C2800"/>
      <c r="D2800"/>
      <c r="E2800"/>
      <c r="F2800"/>
      <c r="G2800"/>
      <c r="H2800"/>
      <c r="I2800"/>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c r="AT2800"/>
      <c r="AU2800"/>
      <c r="AV2800"/>
      <c r="AW2800"/>
      <c r="AX2800"/>
      <c r="AY2800"/>
      <c r="AZ2800"/>
    </row>
    <row r="2801" spans="1:52">
      <c r="A2801"/>
      <c r="B2801"/>
      <c r="C2801"/>
      <c r="D2801"/>
      <c r="E2801"/>
      <c r="F2801"/>
      <c r="G2801"/>
      <c r="H2801"/>
      <c r="I2801"/>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c r="AT2801"/>
      <c r="AU2801"/>
      <c r="AV2801"/>
      <c r="AW2801"/>
      <c r="AX2801"/>
      <c r="AY2801"/>
      <c r="AZ2801"/>
    </row>
    <row r="2802" spans="1:52">
      <c r="A2802"/>
      <c r="B2802"/>
      <c r="C2802"/>
      <c r="D2802"/>
      <c r="E2802"/>
      <c r="F2802"/>
      <c r="G2802"/>
      <c r="H2802"/>
      <c r="I2802"/>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c r="AT2802"/>
      <c r="AU2802"/>
      <c r="AV2802"/>
      <c r="AW2802"/>
      <c r="AX2802"/>
      <c r="AY2802"/>
      <c r="AZ2802"/>
    </row>
    <row r="2803" spans="1:52">
      <c r="A2803"/>
      <c r="B2803"/>
      <c r="C2803"/>
      <c r="D2803"/>
      <c r="E2803"/>
      <c r="F2803"/>
      <c r="G2803"/>
      <c r="H2803"/>
      <c r="I2803"/>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c r="AT2803"/>
      <c r="AU2803"/>
      <c r="AV2803"/>
      <c r="AW2803"/>
      <c r="AX2803"/>
      <c r="AY2803"/>
      <c r="AZ2803"/>
    </row>
    <row r="2804" spans="1:52">
      <c r="A2804"/>
      <c r="B2804"/>
      <c r="C2804"/>
      <c r="D2804"/>
      <c r="E2804"/>
      <c r="F2804"/>
      <c r="G2804"/>
      <c r="H2804"/>
      <c r="I2804"/>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c r="AT2804"/>
      <c r="AU2804"/>
      <c r="AV2804"/>
      <c r="AW2804"/>
      <c r="AX2804"/>
      <c r="AY2804"/>
      <c r="AZ2804"/>
    </row>
    <row r="2805" spans="1:52">
      <c r="A2805"/>
      <c r="B2805"/>
      <c r="C2805"/>
      <c r="D2805"/>
      <c r="E2805"/>
      <c r="F2805"/>
      <c r="G2805"/>
      <c r="H2805"/>
      <c r="I280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c r="AT2805"/>
      <c r="AU2805"/>
      <c r="AV2805"/>
      <c r="AW2805"/>
      <c r="AX2805"/>
      <c r="AY2805"/>
      <c r="AZ2805"/>
    </row>
    <row r="2806" spans="1:52">
      <c r="A2806"/>
      <c r="B2806"/>
      <c r="C2806"/>
      <c r="D2806"/>
      <c r="E2806"/>
      <c r="F2806"/>
      <c r="G2806"/>
      <c r="H2806"/>
      <c r="I2806"/>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c r="AT2806"/>
      <c r="AU2806"/>
      <c r="AV2806"/>
      <c r="AW2806"/>
      <c r="AX2806"/>
      <c r="AY2806"/>
      <c r="AZ2806"/>
    </row>
    <row r="2807" spans="1:52">
      <c r="A2807"/>
      <c r="B2807"/>
      <c r="C2807"/>
      <c r="D2807"/>
      <c r="E2807"/>
      <c r="F2807"/>
      <c r="G2807"/>
      <c r="H2807"/>
      <c r="I2807"/>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c r="AT2807"/>
      <c r="AU2807"/>
      <c r="AV2807"/>
      <c r="AW2807"/>
      <c r="AX2807"/>
      <c r="AY2807"/>
      <c r="AZ2807"/>
    </row>
    <row r="2808" spans="1:52">
      <c r="A2808"/>
      <c r="B2808"/>
      <c r="C2808"/>
      <c r="D2808"/>
      <c r="E2808"/>
      <c r="F2808"/>
      <c r="G2808"/>
      <c r="H2808"/>
      <c r="I2808"/>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c r="AT2808"/>
      <c r="AU2808"/>
      <c r="AV2808"/>
      <c r="AW2808"/>
      <c r="AX2808"/>
      <c r="AY2808"/>
      <c r="AZ2808"/>
    </row>
    <row r="2809" spans="1:52">
      <c r="A2809"/>
      <c r="B2809"/>
      <c r="C2809"/>
      <c r="D2809"/>
      <c r="E2809"/>
      <c r="F2809"/>
      <c r="G2809"/>
      <c r="H2809"/>
      <c r="I2809"/>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c r="AT2809"/>
      <c r="AU2809"/>
      <c r="AV2809"/>
      <c r="AW2809"/>
      <c r="AX2809"/>
      <c r="AY2809"/>
      <c r="AZ2809"/>
    </row>
    <row r="2810" spans="1:52">
      <c r="A2810"/>
      <c r="B2810"/>
      <c r="C2810"/>
      <c r="D2810"/>
      <c r="E2810"/>
      <c r="F2810"/>
      <c r="G2810"/>
      <c r="H2810"/>
      <c r="I2810"/>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c r="AT2810"/>
      <c r="AU2810"/>
      <c r="AV2810"/>
      <c r="AW2810"/>
      <c r="AX2810"/>
      <c r="AY2810"/>
      <c r="AZ2810"/>
    </row>
    <row r="2811" spans="1:52">
      <c r="A2811"/>
      <c r="B2811"/>
      <c r="C2811"/>
      <c r="D2811"/>
      <c r="E2811"/>
      <c r="F2811"/>
      <c r="G2811"/>
      <c r="H2811"/>
      <c r="I2811"/>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c r="AT2811"/>
      <c r="AU2811"/>
      <c r="AV2811"/>
      <c r="AW2811"/>
      <c r="AX2811"/>
      <c r="AY2811"/>
      <c r="AZ2811"/>
    </row>
    <row r="2812" spans="1:52">
      <c r="A2812"/>
      <c r="B2812"/>
      <c r="C2812"/>
      <c r="D2812"/>
      <c r="E2812"/>
      <c r="F2812"/>
      <c r="G2812"/>
      <c r="H2812"/>
      <c r="I2812"/>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row>
    <row r="2813" spans="1:52">
      <c r="A2813"/>
      <c r="B2813"/>
      <c r="C2813"/>
      <c r="D2813"/>
      <c r="E2813"/>
      <c r="F2813"/>
      <c r="G2813"/>
      <c r="H2813"/>
      <c r="I2813"/>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c r="AT2813"/>
      <c r="AU2813"/>
      <c r="AV2813"/>
      <c r="AW2813"/>
      <c r="AX2813"/>
      <c r="AY2813"/>
      <c r="AZ2813"/>
    </row>
    <row r="2814" spans="1:52">
      <c r="A2814"/>
      <c r="B2814"/>
      <c r="C2814"/>
      <c r="D2814"/>
      <c r="E2814"/>
      <c r="F2814"/>
      <c r="G2814"/>
      <c r="H2814"/>
      <c r="I2814"/>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c r="AT2814"/>
      <c r="AU2814"/>
      <c r="AV2814"/>
      <c r="AW2814"/>
      <c r="AX2814"/>
      <c r="AY2814"/>
      <c r="AZ2814"/>
    </row>
    <row r="2815" spans="1:52">
      <c r="A2815"/>
      <c r="B2815"/>
      <c r="C2815"/>
      <c r="D2815"/>
      <c r="E2815"/>
      <c r="F2815"/>
      <c r="G2815"/>
      <c r="H2815"/>
      <c r="I281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c r="AT2815"/>
      <c r="AU2815"/>
      <c r="AV2815"/>
      <c r="AW2815"/>
      <c r="AX2815"/>
      <c r="AY2815"/>
      <c r="AZ2815"/>
    </row>
    <row r="2816" spans="1:52">
      <c r="A2816"/>
      <c r="B2816"/>
      <c r="C2816"/>
      <c r="D2816"/>
      <c r="E2816"/>
      <c r="F2816"/>
      <c r="G2816"/>
      <c r="H2816"/>
      <c r="I2816"/>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c r="AT2816"/>
      <c r="AU2816"/>
      <c r="AV2816"/>
      <c r="AW2816"/>
      <c r="AX2816"/>
      <c r="AY2816"/>
      <c r="AZ2816"/>
    </row>
    <row r="2817" spans="1:52">
      <c r="A2817"/>
      <c r="B2817"/>
      <c r="C2817"/>
      <c r="D2817"/>
      <c r="E2817"/>
      <c r="F2817"/>
      <c r="G2817"/>
      <c r="H2817"/>
      <c r="I2817"/>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c r="AT2817"/>
      <c r="AU2817"/>
      <c r="AV2817"/>
      <c r="AW2817"/>
      <c r="AX2817"/>
      <c r="AY2817"/>
      <c r="AZ2817"/>
    </row>
    <row r="2818" spans="1:52">
      <c r="A2818"/>
      <c r="B2818"/>
      <c r="C2818"/>
      <c r="D2818"/>
      <c r="E2818"/>
      <c r="F2818"/>
      <c r="G2818"/>
      <c r="H2818"/>
      <c r="I2818"/>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c r="AT2818"/>
      <c r="AU2818"/>
      <c r="AV2818"/>
      <c r="AW2818"/>
      <c r="AX2818"/>
      <c r="AY2818"/>
      <c r="AZ2818"/>
    </row>
    <row r="2819" spans="1:52">
      <c r="A2819"/>
      <c r="B2819"/>
      <c r="C2819"/>
      <c r="D2819"/>
      <c r="E2819"/>
      <c r="F2819"/>
      <c r="G2819"/>
      <c r="H2819"/>
      <c r="I2819"/>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c r="AT2819"/>
      <c r="AU2819"/>
      <c r="AV2819"/>
      <c r="AW2819"/>
      <c r="AX2819"/>
      <c r="AY2819"/>
      <c r="AZ2819"/>
    </row>
    <row r="2820" spans="1:52">
      <c r="A2820"/>
      <c r="B2820"/>
      <c r="C2820"/>
      <c r="D2820"/>
      <c r="E2820"/>
      <c r="F2820"/>
      <c r="G2820"/>
      <c r="H2820"/>
      <c r="I2820"/>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c r="AT2820"/>
      <c r="AU2820"/>
      <c r="AV2820"/>
      <c r="AW2820"/>
      <c r="AX2820"/>
      <c r="AY2820"/>
      <c r="AZ2820"/>
    </row>
    <row r="2821" spans="1:52">
      <c r="A2821"/>
      <c r="B2821"/>
      <c r="C2821"/>
      <c r="D2821"/>
      <c r="E2821"/>
      <c r="F2821"/>
      <c r="G2821"/>
      <c r="H2821"/>
      <c r="I2821"/>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c r="AT2821"/>
      <c r="AU2821"/>
      <c r="AV2821"/>
      <c r="AW2821"/>
      <c r="AX2821"/>
      <c r="AY2821"/>
      <c r="AZ2821"/>
    </row>
    <row r="2822" spans="1:52">
      <c r="A2822"/>
      <c r="B2822"/>
      <c r="C2822"/>
      <c r="D2822"/>
      <c r="E2822"/>
      <c r="F2822"/>
      <c r="G2822"/>
      <c r="H2822"/>
      <c r="I2822"/>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c r="AT2822"/>
      <c r="AU2822"/>
      <c r="AV2822"/>
      <c r="AW2822"/>
      <c r="AX2822"/>
      <c r="AY2822"/>
      <c r="AZ2822"/>
    </row>
    <row r="2823" spans="1:52">
      <c r="A2823"/>
      <c r="B2823"/>
      <c r="C2823"/>
      <c r="D2823"/>
      <c r="E2823"/>
      <c r="F2823"/>
      <c r="G2823"/>
      <c r="H2823"/>
      <c r="I2823"/>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c r="AT2823"/>
      <c r="AU2823"/>
      <c r="AV2823"/>
      <c r="AW2823"/>
      <c r="AX2823"/>
      <c r="AY2823"/>
      <c r="AZ2823"/>
    </row>
    <row r="2824" spans="1:52">
      <c r="A2824"/>
      <c r="B2824"/>
      <c r="C2824"/>
      <c r="D2824"/>
      <c r="E2824"/>
      <c r="F2824"/>
      <c r="G2824"/>
      <c r="H2824"/>
      <c r="I2824"/>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c r="AT2824"/>
      <c r="AU2824"/>
      <c r="AV2824"/>
      <c r="AW2824"/>
      <c r="AX2824"/>
      <c r="AY2824"/>
      <c r="AZ2824"/>
    </row>
    <row r="2825" spans="1:52">
      <c r="A2825"/>
      <c r="B2825"/>
      <c r="C2825"/>
      <c r="D2825"/>
      <c r="E2825"/>
      <c r="F2825"/>
      <c r="G2825"/>
      <c r="H2825"/>
      <c r="I28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c r="AT2825"/>
      <c r="AU2825"/>
      <c r="AV2825"/>
      <c r="AW2825"/>
      <c r="AX2825"/>
      <c r="AY2825"/>
      <c r="AZ2825"/>
    </row>
    <row r="2826" spans="1:52">
      <c r="A2826"/>
      <c r="B2826"/>
      <c r="C2826"/>
      <c r="D2826"/>
      <c r="E2826"/>
      <c r="F2826"/>
      <c r="G2826"/>
      <c r="H2826"/>
      <c r="I2826"/>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c r="AT2826"/>
      <c r="AU2826"/>
      <c r="AV2826"/>
      <c r="AW2826"/>
      <c r="AX2826"/>
      <c r="AY2826"/>
      <c r="AZ2826"/>
    </row>
    <row r="2827" spans="1:52">
      <c r="A2827"/>
      <c r="B2827"/>
      <c r="C2827"/>
      <c r="D2827"/>
      <c r="E2827"/>
      <c r="F2827"/>
      <c r="G2827"/>
      <c r="H2827"/>
      <c r="I2827"/>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c r="AT2827"/>
      <c r="AU2827"/>
      <c r="AV2827"/>
      <c r="AW2827"/>
      <c r="AX2827"/>
      <c r="AY2827"/>
      <c r="AZ2827"/>
    </row>
    <row r="2828" spans="1:52">
      <c r="A2828"/>
      <c r="B2828"/>
      <c r="C2828"/>
      <c r="D2828"/>
      <c r="E2828"/>
      <c r="F2828"/>
      <c r="G2828"/>
      <c r="H2828"/>
      <c r="I2828"/>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c r="AT2828"/>
      <c r="AU2828"/>
      <c r="AV2828"/>
      <c r="AW2828"/>
      <c r="AX2828"/>
      <c r="AY2828"/>
      <c r="AZ2828"/>
    </row>
    <row r="2829" spans="1:52">
      <c r="A2829"/>
      <c r="B2829"/>
      <c r="C2829"/>
      <c r="D2829"/>
      <c r="E2829"/>
      <c r="F2829"/>
      <c r="G2829"/>
      <c r="H2829"/>
      <c r="I2829"/>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c r="AT2829"/>
      <c r="AU2829"/>
      <c r="AV2829"/>
      <c r="AW2829"/>
      <c r="AX2829"/>
      <c r="AY2829"/>
      <c r="AZ2829"/>
    </row>
    <row r="2830" spans="1:52">
      <c r="A2830"/>
      <c r="B2830"/>
      <c r="C2830"/>
      <c r="D2830"/>
      <c r="E2830"/>
      <c r="F2830"/>
      <c r="G2830"/>
      <c r="H2830"/>
      <c r="I2830"/>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c r="AT2830"/>
      <c r="AU2830"/>
      <c r="AV2830"/>
      <c r="AW2830"/>
      <c r="AX2830"/>
      <c r="AY2830"/>
      <c r="AZ2830"/>
    </row>
    <row r="2831" spans="1:52">
      <c r="A2831"/>
      <c r="B2831"/>
      <c r="C2831"/>
      <c r="D2831"/>
      <c r="E2831"/>
      <c r="F2831"/>
      <c r="G2831"/>
      <c r="H2831"/>
      <c r="I2831"/>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c r="AT2831"/>
      <c r="AU2831"/>
      <c r="AV2831"/>
      <c r="AW2831"/>
      <c r="AX2831"/>
      <c r="AY2831"/>
      <c r="AZ2831"/>
    </row>
    <row r="2832" spans="1:52">
      <c r="A2832"/>
      <c r="B2832"/>
      <c r="C2832"/>
      <c r="D2832"/>
      <c r="E2832"/>
      <c r="F2832"/>
      <c r="G2832"/>
      <c r="H2832"/>
      <c r="I2832"/>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c r="AT2832"/>
      <c r="AU2832"/>
      <c r="AV2832"/>
      <c r="AW2832"/>
      <c r="AX2832"/>
      <c r="AY2832"/>
      <c r="AZ2832"/>
    </row>
    <row r="2833" spans="1:52">
      <c r="A2833"/>
      <c r="B2833"/>
      <c r="C2833"/>
      <c r="D2833"/>
      <c r="E2833"/>
      <c r="F2833"/>
      <c r="G2833"/>
      <c r="H2833"/>
      <c r="I2833"/>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c r="AT2833"/>
      <c r="AU2833"/>
      <c r="AV2833"/>
      <c r="AW2833"/>
      <c r="AX2833"/>
      <c r="AY2833"/>
      <c r="AZ2833"/>
    </row>
    <row r="2834" spans="1:52">
      <c r="A2834"/>
      <c r="B2834"/>
      <c r="C2834"/>
      <c r="D2834"/>
      <c r="E2834"/>
      <c r="F2834"/>
      <c r="G2834"/>
      <c r="H2834"/>
      <c r="I2834"/>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c r="AT2834"/>
      <c r="AU2834"/>
      <c r="AV2834"/>
      <c r="AW2834"/>
      <c r="AX2834"/>
      <c r="AY2834"/>
      <c r="AZ2834"/>
    </row>
    <row r="2835" spans="1:52">
      <c r="A2835"/>
      <c r="B2835"/>
      <c r="C2835"/>
      <c r="D2835"/>
      <c r="E2835"/>
      <c r="F2835"/>
      <c r="G2835"/>
      <c r="H2835"/>
      <c r="I283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c r="AT2835"/>
      <c r="AU2835"/>
      <c r="AV2835"/>
      <c r="AW2835"/>
      <c r="AX2835"/>
      <c r="AY2835"/>
      <c r="AZ2835"/>
    </row>
    <row r="2836" spans="1:52">
      <c r="A2836"/>
      <c r="B2836"/>
      <c r="C2836"/>
      <c r="D2836"/>
      <c r="E2836"/>
      <c r="F2836"/>
      <c r="G2836"/>
      <c r="H2836"/>
      <c r="I2836"/>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c r="AT2836"/>
      <c r="AU2836"/>
      <c r="AV2836"/>
      <c r="AW2836"/>
      <c r="AX2836"/>
      <c r="AY2836"/>
      <c r="AZ2836"/>
    </row>
    <row r="2837" spans="1:52">
      <c r="A2837"/>
      <c r="B2837"/>
      <c r="C2837"/>
      <c r="D2837"/>
      <c r="E2837"/>
      <c r="F2837"/>
      <c r="G2837"/>
      <c r="H2837"/>
      <c r="I2837"/>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c r="AT2837"/>
      <c r="AU2837"/>
      <c r="AV2837"/>
      <c r="AW2837"/>
      <c r="AX2837"/>
      <c r="AY2837"/>
      <c r="AZ2837"/>
    </row>
    <row r="2838" spans="1:52">
      <c r="A2838"/>
      <c r="B2838"/>
      <c r="C2838"/>
      <c r="D2838"/>
      <c r="E2838"/>
      <c r="F2838"/>
      <c r="G2838"/>
      <c r="H2838"/>
      <c r="I2838"/>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c r="AT2838"/>
      <c r="AU2838"/>
      <c r="AV2838"/>
      <c r="AW2838"/>
      <c r="AX2838"/>
      <c r="AY2838"/>
      <c r="AZ2838"/>
    </row>
    <row r="2839" spans="1:52">
      <c r="A2839"/>
      <c r="B2839"/>
      <c r="C2839"/>
      <c r="D2839"/>
      <c r="E2839"/>
      <c r="F2839"/>
      <c r="G2839"/>
      <c r="H2839"/>
      <c r="I2839"/>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c r="AT2839"/>
      <c r="AU2839"/>
      <c r="AV2839"/>
      <c r="AW2839"/>
      <c r="AX2839"/>
      <c r="AY2839"/>
      <c r="AZ2839"/>
    </row>
    <row r="2840" spans="1:52">
      <c r="A2840"/>
      <c r="B2840"/>
      <c r="C2840"/>
      <c r="D2840"/>
      <c r="E2840"/>
      <c r="F2840"/>
      <c r="G2840"/>
      <c r="H2840"/>
      <c r="I2840"/>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c r="AT2840"/>
      <c r="AU2840"/>
      <c r="AV2840"/>
      <c r="AW2840"/>
      <c r="AX2840"/>
      <c r="AY2840"/>
      <c r="AZ2840"/>
    </row>
    <row r="2841" spans="1:52">
      <c r="A2841"/>
      <c r="B2841"/>
      <c r="C2841"/>
      <c r="D2841"/>
      <c r="E2841"/>
      <c r="F2841"/>
      <c r="G2841"/>
      <c r="H2841"/>
      <c r="I2841"/>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c r="AT2841"/>
      <c r="AU2841"/>
      <c r="AV2841"/>
      <c r="AW2841"/>
      <c r="AX2841"/>
      <c r="AY2841"/>
      <c r="AZ2841"/>
    </row>
    <row r="2842" spans="1:52">
      <c r="A2842"/>
      <c r="B2842"/>
      <c r="C2842"/>
      <c r="D2842"/>
      <c r="E2842"/>
      <c r="F2842"/>
      <c r="G2842"/>
      <c r="H2842"/>
      <c r="I2842"/>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c r="AT2842"/>
      <c r="AU2842"/>
      <c r="AV2842"/>
      <c r="AW2842"/>
      <c r="AX2842"/>
      <c r="AY2842"/>
      <c r="AZ2842"/>
    </row>
    <row r="2843" spans="1:52">
      <c r="A2843"/>
      <c r="B2843"/>
      <c r="C2843"/>
      <c r="D2843"/>
      <c r="E2843"/>
      <c r="F2843"/>
      <c r="G2843"/>
      <c r="H2843"/>
      <c r="I2843"/>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c r="AT2843"/>
      <c r="AU2843"/>
      <c r="AV2843"/>
      <c r="AW2843"/>
      <c r="AX2843"/>
      <c r="AY2843"/>
      <c r="AZ2843"/>
    </row>
    <row r="2844" spans="1:52">
      <c r="A2844"/>
      <c r="B2844"/>
      <c r="C2844"/>
      <c r="D2844"/>
      <c r="E2844"/>
      <c r="F2844"/>
      <c r="G2844"/>
      <c r="H2844"/>
      <c r="I2844"/>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c r="AT2844"/>
      <c r="AU2844"/>
      <c r="AV2844"/>
      <c r="AW2844"/>
      <c r="AX2844"/>
      <c r="AY2844"/>
      <c r="AZ2844"/>
    </row>
    <row r="2845" spans="1:52">
      <c r="A2845"/>
      <c r="B2845"/>
      <c r="C2845"/>
      <c r="D2845"/>
      <c r="E2845"/>
      <c r="F2845"/>
      <c r="G2845"/>
      <c r="H2845"/>
      <c r="I284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c r="AT2845"/>
      <c r="AU2845"/>
      <c r="AV2845"/>
      <c r="AW2845"/>
      <c r="AX2845"/>
      <c r="AY2845"/>
      <c r="AZ2845"/>
    </row>
    <row r="2846" spans="1:52">
      <c r="A2846"/>
      <c r="B2846"/>
      <c r="C2846"/>
      <c r="D2846"/>
      <c r="E2846"/>
      <c r="F2846"/>
      <c r="G2846"/>
      <c r="H2846"/>
      <c r="I2846"/>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c r="AT2846"/>
      <c r="AU2846"/>
      <c r="AV2846"/>
      <c r="AW2846"/>
      <c r="AX2846"/>
      <c r="AY2846"/>
      <c r="AZ2846"/>
    </row>
    <row r="2847" spans="1:52">
      <c r="A2847"/>
      <c r="B2847"/>
      <c r="C2847"/>
      <c r="D2847"/>
      <c r="E2847"/>
      <c r="F2847"/>
      <c r="G2847"/>
      <c r="H2847"/>
      <c r="I2847"/>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c r="AT2847"/>
      <c r="AU2847"/>
      <c r="AV2847"/>
      <c r="AW2847"/>
      <c r="AX2847"/>
      <c r="AY2847"/>
      <c r="AZ2847"/>
    </row>
    <row r="2848" spans="1:52">
      <c r="A2848"/>
      <c r="B2848"/>
      <c r="C2848"/>
      <c r="D2848"/>
      <c r="E2848"/>
      <c r="F2848"/>
      <c r="G2848"/>
      <c r="H2848"/>
      <c r="I2848"/>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c r="AT2848"/>
      <c r="AU2848"/>
      <c r="AV2848"/>
      <c r="AW2848"/>
      <c r="AX2848"/>
      <c r="AY2848"/>
      <c r="AZ2848"/>
    </row>
    <row r="2849" spans="1:52">
      <c r="A2849"/>
      <c r="B2849"/>
      <c r="C2849"/>
      <c r="D2849"/>
      <c r="E2849"/>
      <c r="F2849"/>
      <c r="G2849"/>
      <c r="H2849"/>
      <c r="I2849"/>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c r="AT2849"/>
      <c r="AU2849"/>
      <c r="AV2849"/>
      <c r="AW2849"/>
      <c r="AX2849"/>
      <c r="AY2849"/>
      <c r="AZ2849"/>
    </row>
    <row r="2850" spans="1:52">
      <c r="A2850"/>
      <c r="B2850"/>
      <c r="C2850"/>
      <c r="D2850"/>
      <c r="E2850"/>
      <c r="F2850"/>
      <c r="G2850"/>
      <c r="H2850"/>
      <c r="I2850"/>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c r="AT2850"/>
      <c r="AU2850"/>
      <c r="AV2850"/>
      <c r="AW2850"/>
      <c r="AX2850"/>
      <c r="AY2850"/>
      <c r="AZ2850"/>
    </row>
    <row r="2851" spans="1:52">
      <c r="A2851"/>
      <c r="B2851"/>
      <c r="C2851"/>
      <c r="D2851"/>
      <c r="E2851"/>
      <c r="F2851"/>
      <c r="G2851"/>
      <c r="H2851"/>
      <c r="I2851"/>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c r="AT2851"/>
      <c r="AU2851"/>
      <c r="AV2851"/>
      <c r="AW2851"/>
      <c r="AX2851"/>
      <c r="AY2851"/>
      <c r="AZ2851"/>
    </row>
    <row r="2852" spans="1:52">
      <c r="A2852"/>
      <c r="B2852"/>
      <c r="C2852"/>
      <c r="D2852"/>
      <c r="E2852"/>
      <c r="F2852"/>
      <c r="G2852"/>
      <c r="H2852"/>
      <c r="I2852"/>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c r="AT2852"/>
      <c r="AU2852"/>
      <c r="AV2852"/>
      <c r="AW2852"/>
      <c r="AX2852"/>
      <c r="AY2852"/>
      <c r="AZ2852"/>
    </row>
    <row r="2853" spans="1:52">
      <c r="A2853"/>
      <c r="B2853"/>
      <c r="C2853"/>
      <c r="D2853"/>
      <c r="E2853"/>
      <c r="F2853"/>
      <c r="G2853"/>
      <c r="H2853"/>
      <c r="I2853"/>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c r="AT2853"/>
      <c r="AU2853"/>
      <c r="AV2853"/>
      <c r="AW2853"/>
      <c r="AX2853"/>
      <c r="AY2853"/>
      <c r="AZ2853"/>
    </row>
    <row r="2854" spans="1:52">
      <c r="A2854"/>
      <c r="B2854"/>
      <c r="C2854"/>
      <c r="D2854"/>
      <c r="E2854"/>
      <c r="F2854"/>
      <c r="G2854"/>
      <c r="H2854"/>
      <c r="I2854"/>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c r="AT2854"/>
      <c r="AU2854"/>
      <c r="AV2854"/>
      <c r="AW2854"/>
      <c r="AX2854"/>
      <c r="AY2854"/>
      <c r="AZ2854"/>
    </row>
    <row r="2855" spans="1:52">
      <c r="A2855"/>
      <c r="B2855"/>
      <c r="C2855"/>
      <c r="D2855"/>
      <c r="E2855"/>
      <c r="F2855"/>
      <c r="G2855"/>
      <c r="H2855"/>
      <c r="I285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c r="AT2855"/>
      <c r="AU2855"/>
      <c r="AV2855"/>
      <c r="AW2855"/>
      <c r="AX2855"/>
      <c r="AY2855"/>
      <c r="AZ2855"/>
    </row>
    <row r="2856" spans="1:52">
      <c r="A2856"/>
      <c r="B2856"/>
      <c r="C2856"/>
      <c r="D2856"/>
      <c r="E2856"/>
      <c r="F2856"/>
      <c r="G2856"/>
      <c r="H2856"/>
      <c r="I2856"/>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c r="AT2856"/>
      <c r="AU2856"/>
      <c r="AV2856"/>
      <c r="AW2856"/>
      <c r="AX2856"/>
      <c r="AY2856"/>
      <c r="AZ2856"/>
    </row>
    <row r="2857" spans="1:52">
      <c r="A2857"/>
      <c r="B2857"/>
      <c r="C2857"/>
      <c r="D2857"/>
      <c r="E2857"/>
      <c r="F2857"/>
      <c r="G2857"/>
      <c r="H2857"/>
      <c r="I2857"/>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c r="AT2857"/>
      <c r="AU2857"/>
      <c r="AV2857"/>
      <c r="AW2857"/>
      <c r="AX2857"/>
      <c r="AY2857"/>
      <c r="AZ2857"/>
    </row>
    <row r="2858" spans="1:52">
      <c r="A2858"/>
      <c r="B2858"/>
      <c r="C2858"/>
      <c r="D2858"/>
      <c r="E2858"/>
      <c r="F2858"/>
      <c r="G2858"/>
      <c r="H2858"/>
      <c r="I2858"/>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c r="AT2858"/>
      <c r="AU2858"/>
      <c r="AV2858"/>
      <c r="AW2858"/>
      <c r="AX2858"/>
      <c r="AY2858"/>
      <c r="AZ2858"/>
    </row>
    <row r="2859" spans="1:52">
      <c r="A2859"/>
      <c r="B2859"/>
      <c r="C2859"/>
      <c r="D2859"/>
      <c r="E2859"/>
      <c r="F2859"/>
      <c r="G2859"/>
      <c r="H2859"/>
      <c r="I2859"/>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c r="AT2859"/>
      <c r="AU2859"/>
      <c r="AV2859"/>
      <c r="AW2859"/>
      <c r="AX2859"/>
      <c r="AY2859"/>
      <c r="AZ2859"/>
    </row>
    <row r="2860" spans="1:52">
      <c r="A2860"/>
      <c r="B2860"/>
      <c r="C2860"/>
      <c r="D2860"/>
      <c r="E2860"/>
      <c r="F2860"/>
      <c r="G2860"/>
      <c r="H2860"/>
      <c r="I2860"/>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c r="AT2860"/>
      <c r="AU2860"/>
      <c r="AV2860"/>
      <c r="AW2860"/>
      <c r="AX2860"/>
      <c r="AY2860"/>
      <c r="AZ2860"/>
    </row>
    <row r="2861" spans="1:52">
      <c r="A2861"/>
      <c r="B2861"/>
      <c r="C2861"/>
      <c r="D2861"/>
      <c r="E2861"/>
      <c r="F2861"/>
      <c r="G2861"/>
      <c r="H2861"/>
      <c r="I2861"/>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c r="AT2861"/>
      <c r="AU2861"/>
      <c r="AV2861"/>
      <c r="AW2861"/>
      <c r="AX2861"/>
      <c r="AY2861"/>
      <c r="AZ2861"/>
    </row>
    <row r="2862" spans="1:52">
      <c r="A2862"/>
      <c r="B2862"/>
      <c r="C2862"/>
      <c r="D2862"/>
      <c r="E2862"/>
      <c r="F2862"/>
      <c r="G2862"/>
      <c r="H2862"/>
      <c r="I2862"/>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c r="AT2862"/>
      <c r="AU2862"/>
      <c r="AV2862"/>
      <c r="AW2862"/>
      <c r="AX2862"/>
      <c r="AY2862"/>
      <c r="AZ2862"/>
    </row>
    <row r="2863" spans="1:52">
      <c r="A2863"/>
      <c r="B2863"/>
      <c r="C2863"/>
      <c r="D2863"/>
      <c r="E2863"/>
      <c r="F2863"/>
      <c r="G2863"/>
      <c r="H2863"/>
      <c r="I2863"/>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c r="AT2863"/>
      <c r="AU2863"/>
      <c r="AV2863"/>
      <c r="AW2863"/>
      <c r="AX2863"/>
      <c r="AY2863"/>
      <c r="AZ2863"/>
    </row>
    <row r="2864" spans="1:52">
      <c r="A2864"/>
      <c r="B2864"/>
      <c r="C2864"/>
      <c r="D2864"/>
      <c r="E2864"/>
      <c r="F2864"/>
      <c r="G2864"/>
      <c r="H2864"/>
      <c r="I2864"/>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c r="AT2864"/>
      <c r="AU2864"/>
      <c r="AV2864"/>
      <c r="AW2864"/>
      <c r="AX2864"/>
      <c r="AY2864"/>
      <c r="AZ2864"/>
    </row>
    <row r="2865" spans="1:52">
      <c r="A2865"/>
      <c r="B2865"/>
      <c r="C2865"/>
      <c r="D2865"/>
      <c r="E2865"/>
      <c r="F2865"/>
      <c r="G2865"/>
      <c r="H2865"/>
      <c r="I286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c r="AT2865"/>
      <c r="AU2865"/>
      <c r="AV2865"/>
      <c r="AW2865"/>
      <c r="AX2865"/>
      <c r="AY2865"/>
      <c r="AZ2865"/>
    </row>
    <row r="2866" spans="1:52">
      <c r="A2866"/>
      <c r="B2866"/>
      <c r="C2866"/>
      <c r="D2866"/>
      <c r="E2866"/>
      <c r="F2866"/>
      <c r="G2866"/>
      <c r="H2866"/>
      <c r="I2866"/>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c r="AT2866"/>
      <c r="AU2866"/>
      <c r="AV2866"/>
      <c r="AW2866"/>
      <c r="AX2866"/>
      <c r="AY2866"/>
      <c r="AZ2866"/>
    </row>
    <row r="2867" spans="1:52">
      <c r="A2867"/>
      <c r="B2867"/>
      <c r="C2867"/>
      <c r="D2867"/>
      <c r="E2867"/>
      <c r="F2867"/>
      <c r="G2867"/>
      <c r="H2867"/>
      <c r="I2867"/>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c r="AT2867"/>
      <c r="AU2867"/>
      <c r="AV2867"/>
      <c r="AW2867"/>
      <c r="AX2867"/>
      <c r="AY2867"/>
      <c r="AZ2867"/>
    </row>
    <row r="2868" spans="1:52">
      <c r="A2868"/>
      <c r="B2868"/>
      <c r="C2868"/>
      <c r="D2868"/>
      <c r="E2868"/>
      <c r="F2868"/>
      <c r="G2868"/>
      <c r="H2868"/>
      <c r="I2868"/>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c r="AT2868"/>
      <c r="AU2868"/>
      <c r="AV2868"/>
      <c r="AW2868"/>
      <c r="AX2868"/>
      <c r="AY2868"/>
      <c r="AZ2868"/>
    </row>
    <row r="2869" spans="1:52">
      <c r="A2869"/>
      <c r="B2869"/>
      <c r="C2869"/>
      <c r="D2869"/>
      <c r="E2869"/>
      <c r="F2869"/>
      <c r="G2869"/>
      <c r="H2869"/>
      <c r="I2869"/>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c r="AT2869"/>
      <c r="AU2869"/>
      <c r="AV2869"/>
      <c r="AW2869"/>
      <c r="AX2869"/>
      <c r="AY2869"/>
      <c r="AZ2869"/>
    </row>
    <row r="2870" spans="1:52">
      <c r="A2870"/>
      <c r="B2870"/>
      <c r="C2870"/>
      <c r="D2870"/>
      <c r="E2870"/>
      <c r="F2870"/>
      <c r="G2870"/>
      <c r="H2870"/>
      <c r="I2870"/>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c r="AT2870"/>
      <c r="AU2870"/>
      <c r="AV2870"/>
      <c r="AW2870"/>
      <c r="AX2870"/>
      <c r="AY2870"/>
      <c r="AZ2870"/>
    </row>
    <row r="2871" spans="1:52">
      <c r="A2871"/>
      <c r="B2871"/>
      <c r="C2871"/>
      <c r="D2871"/>
      <c r="E2871"/>
      <c r="F2871"/>
      <c r="G2871"/>
      <c r="H2871"/>
      <c r="I2871"/>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c r="AT2871"/>
      <c r="AU2871"/>
      <c r="AV2871"/>
      <c r="AW2871"/>
      <c r="AX2871"/>
      <c r="AY2871"/>
      <c r="AZ2871"/>
    </row>
    <row r="2872" spans="1:52">
      <c r="A2872"/>
      <c r="B2872"/>
      <c r="C2872"/>
      <c r="D2872"/>
      <c r="E2872"/>
      <c r="F2872"/>
      <c r="G2872"/>
      <c r="H2872"/>
      <c r="I2872"/>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c r="AT2872"/>
      <c r="AU2872"/>
      <c r="AV2872"/>
      <c r="AW2872"/>
      <c r="AX2872"/>
      <c r="AY2872"/>
      <c r="AZ2872"/>
    </row>
    <row r="2873" spans="1:52">
      <c r="A2873"/>
      <c r="B2873"/>
      <c r="C2873"/>
      <c r="D2873"/>
      <c r="E2873"/>
      <c r="F2873"/>
      <c r="G2873"/>
      <c r="H2873"/>
      <c r="I2873"/>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c r="AT2873"/>
      <c r="AU2873"/>
      <c r="AV2873"/>
      <c r="AW2873"/>
      <c r="AX2873"/>
      <c r="AY2873"/>
      <c r="AZ2873"/>
    </row>
    <row r="2874" spans="1:52">
      <c r="A2874"/>
      <c r="B2874"/>
      <c r="C2874"/>
      <c r="D2874"/>
      <c r="E2874"/>
      <c r="F2874"/>
      <c r="G2874"/>
      <c r="H2874"/>
      <c r="I2874"/>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c r="AT2874"/>
      <c r="AU2874"/>
      <c r="AV2874"/>
      <c r="AW2874"/>
      <c r="AX2874"/>
      <c r="AY2874"/>
      <c r="AZ2874"/>
    </row>
    <row r="2875" spans="1:52">
      <c r="A2875"/>
      <c r="B2875"/>
      <c r="C2875"/>
      <c r="D2875"/>
      <c r="E2875"/>
      <c r="F2875"/>
      <c r="G2875"/>
      <c r="H2875"/>
      <c r="I287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c r="AT2875"/>
      <c r="AU2875"/>
      <c r="AV2875"/>
      <c r="AW2875"/>
      <c r="AX2875"/>
      <c r="AY2875"/>
      <c r="AZ2875"/>
    </row>
    <row r="2876" spans="1:52">
      <c r="A2876"/>
      <c r="B2876"/>
      <c r="C2876"/>
      <c r="D2876"/>
      <c r="E2876"/>
      <c r="F2876"/>
      <c r="G2876"/>
      <c r="H2876"/>
      <c r="I2876"/>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c r="AT2876"/>
      <c r="AU2876"/>
      <c r="AV2876"/>
      <c r="AW2876"/>
      <c r="AX2876"/>
      <c r="AY2876"/>
      <c r="AZ2876"/>
    </row>
    <row r="2877" spans="1:52">
      <c r="A2877"/>
      <c r="B2877"/>
      <c r="C2877"/>
      <c r="D2877"/>
      <c r="E2877"/>
      <c r="F2877"/>
      <c r="G2877"/>
      <c r="H2877"/>
      <c r="I2877"/>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c r="AT2877"/>
      <c r="AU2877"/>
      <c r="AV2877"/>
      <c r="AW2877"/>
      <c r="AX2877"/>
      <c r="AY2877"/>
      <c r="AZ2877"/>
    </row>
    <row r="2878" spans="1:52">
      <c r="A2878"/>
      <c r="B2878"/>
      <c r="C2878"/>
      <c r="D2878"/>
      <c r="E2878"/>
      <c r="F2878"/>
      <c r="G2878"/>
      <c r="H2878"/>
      <c r="I2878"/>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c r="AT2878"/>
      <c r="AU2878"/>
      <c r="AV2878"/>
      <c r="AW2878"/>
      <c r="AX2878"/>
      <c r="AY2878"/>
      <c r="AZ2878"/>
    </row>
    <row r="2879" spans="1:52">
      <c r="A2879"/>
      <c r="B2879"/>
      <c r="C2879"/>
      <c r="D2879"/>
      <c r="E2879"/>
      <c r="F2879"/>
      <c r="G2879"/>
      <c r="H2879"/>
      <c r="I2879"/>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c r="AT2879"/>
      <c r="AU2879"/>
      <c r="AV2879"/>
      <c r="AW2879"/>
      <c r="AX2879"/>
      <c r="AY2879"/>
      <c r="AZ2879"/>
    </row>
    <row r="2880" spans="1:52">
      <c r="A2880"/>
      <c r="B2880"/>
      <c r="C2880"/>
      <c r="D2880"/>
      <c r="E2880"/>
      <c r="F2880"/>
      <c r="G2880"/>
      <c r="H2880"/>
      <c r="I2880"/>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row>
    <row r="2881" spans="1:52">
      <c r="A2881"/>
      <c r="B2881"/>
      <c r="C2881"/>
      <c r="D2881"/>
      <c r="E2881"/>
      <c r="F2881"/>
      <c r="G2881"/>
      <c r="H2881"/>
      <c r="I2881"/>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c r="AT2881"/>
      <c r="AU2881"/>
      <c r="AV2881"/>
      <c r="AW2881"/>
      <c r="AX2881"/>
      <c r="AY2881"/>
      <c r="AZ2881"/>
    </row>
    <row r="2882" spans="1:52">
      <c r="A2882"/>
      <c r="B2882"/>
      <c r="C2882"/>
      <c r="D2882"/>
      <c r="E2882"/>
      <c r="F2882"/>
      <c r="G2882"/>
      <c r="H2882"/>
      <c r="I2882"/>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c r="AT2882"/>
      <c r="AU2882"/>
      <c r="AV2882"/>
      <c r="AW2882"/>
      <c r="AX2882"/>
      <c r="AY2882"/>
      <c r="AZ2882"/>
    </row>
    <row r="2883" spans="1:52">
      <c r="A2883"/>
      <c r="B2883"/>
      <c r="C2883"/>
      <c r="D2883"/>
      <c r="E2883"/>
      <c r="F2883"/>
      <c r="G2883"/>
      <c r="H2883"/>
      <c r="I2883"/>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c r="AT2883"/>
      <c r="AU2883"/>
      <c r="AV2883"/>
      <c r="AW2883"/>
      <c r="AX2883"/>
      <c r="AY2883"/>
      <c r="AZ2883"/>
    </row>
    <row r="2884" spans="1:52">
      <c r="A2884"/>
      <c r="B2884"/>
      <c r="C2884"/>
      <c r="D2884"/>
      <c r="E2884"/>
      <c r="F2884"/>
      <c r="G2884"/>
      <c r="H2884"/>
      <c r="I2884"/>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c r="AT2884"/>
      <c r="AU2884"/>
      <c r="AV2884"/>
      <c r="AW2884"/>
      <c r="AX2884"/>
      <c r="AY2884"/>
      <c r="AZ2884"/>
    </row>
    <row r="2885" spans="1:52">
      <c r="A2885"/>
      <c r="B2885"/>
      <c r="C2885"/>
      <c r="D2885"/>
      <c r="E2885"/>
      <c r="F2885"/>
      <c r="G2885"/>
      <c r="H2885"/>
      <c r="I288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c r="AT2885"/>
      <c r="AU2885"/>
      <c r="AV2885"/>
      <c r="AW2885"/>
      <c r="AX2885"/>
      <c r="AY2885"/>
      <c r="AZ2885"/>
    </row>
    <row r="2886" spans="1:52">
      <c r="A2886"/>
      <c r="B2886"/>
      <c r="C2886"/>
      <c r="D2886"/>
      <c r="E2886"/>
      <c r="F2886"/>
      <c r="G2886"/>
      <c r="H2886"/>
      <c r="I2886"/>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c r="AT2886"/>
      <c r="AU2886"/>
      <c r="AV2886"/>
      <c r="AW2886"/>
      <c r="AX2886"/>
      <c r="AY2886"/>
      <c r="AZ2886"/>
    </row>
    <row r="2887" spans="1:52">
      <c r="A2887"/>
      <c r="B2887"/>
      <c r="C2887"/>
      <c r="D2887"/>
      <c r="E2887"/>
      <c r="F2887"/>
      <c r="G2887"/>
      <c r="H2887"/>
      <c r="I2887"/>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c r="AT2887"/>
      <c r="AU2887"/>
      <c r="AV2887"/>
      <c r="AW2887"/>
      <c r="AX2887"/>
      <c r="AY2887"/>
      <c r="AZ2887"/>
    </row>
    <row r="2888" spans="1:52">
      <c r="A2888"/>
      <c r="B2888"/>
      <c r="C2888"/>
      <c r="D2888"/>
      <c r="E2888"/>
      <c r="F2888"/>
      <c r="G2888"/>
      <c r="H2888"/>
      <c r="I2888"/>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c r="AT2888"/>
      <c r="AU2888"/>
      <c r="AV2888"/>
      <c r="AW2888"/>
      <c r="AX2888"/>
      <c r="AY2888"/>
      <c r="AZ2888"/>
    </row>
    <row r="2889" spans="1:52">
      <c r="A2889"/>
      <c r="B2889"/>
      <c r="C2889"/>
      <c r="D2889"/>
      <c r="E2889"/>
      <c r="F2889"/>
      <c r="G2889"/>
      <c r="H2889"/>
      <c r="I2889"/>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c r="AT2889"/>
      <c r="AU2889"/>
      <c r="AV2889"/>
      <c r="AW2889"/>
      <c r="AX2889"/>
      <c r="AY2889"/>
      <c r="AZ2889"/>
    </row>
    <row r="2890" spans="1:52">
      <c r="A2890"/>
      <c r="B2890"/>
      <c r="C2890"/>
      <c r="D2890"/>
      <c r="E2890"/>
      <c r="F2890"/>
      <c r="G2890"/>
      <c r="H2890"/>
      <c r="I2890"/>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c r="AT2890"/>
      <c r="AU2890"/>
      <c r="AV2890"/>
      <c r="AW2890"/>
      <c r="AX2890"/>
      <c r="AY2890"/>
      <c r="AZ2890"/>
    </row>
    <row r="2891" spans="1:52">
      <c r="A2891"/>
      <c r="B2891"/>
      <c r="C2891"/>
      <c r="D2891"/>
      <c r="E2891"/>
      <c r="F2891"/>
      <c r="G2891"/>
      <c r="H2891"/>
      <c r="I2891"/>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c r="AT2891"/>
      <c r="AU2891"/>
      <c r="AV2891"/>
      <c r="AW2891"/>
      <c r="AX2891"/>
      <c r="AY2891"/>
      <c r="AZ2891"/>
    </row>
    <row r="2892" spans="1:52">
      <c r="A2892"/>
      <c r="B2892"/>
      <c r="C2892"/>
      <c r="D2892"/>
      <c r="E2892"/>
      <c r="F2892"/>
      <c r="G2892"/>
      <c r="H2892"/>
      <c r="I2892"/>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c r="AT2892"/>
      <c r="AU2892"/>
      <c r="AV2892"/>
      <c r="AW2892"/>
      <c r="AX2892"/>
      <c r="AY2892"/>
      <c r="AZ2892"/>
    </row>
    <row r="2893" spans="1:52">
      <c r="A2893"/>
      <c r="B2893"/>
      <c r="C2893"/>
      <c r="D2893"/>
      <c r="E2893"/>
      <c r="F2893"/>
      <c r="G2893"/>
      <c r="H2893"/>
      <c r="I2893"/>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c r="AT2893"/>
      <c r="AU2893"/>
      <c r="AV2893"/>
      <c r="AW2893"/>
      <c r="AX2893"/>
      <c r="AY2893"/>
      <c r="AZ2893"/>
    </row>
    <row r="2894" spans="1:52">
      <c r="A2894"/>
      <c r="B2894"/>
      <c r="C2894"/>
      <c r="D2894"/>
      <c r="E2894"/>
      <c r="F2894"/>
      <c r="G2894"/>
      <c r="H2894"/>
      <c r="I2894"/>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c r="AT2894"/>
      <c r="AU2894"/>
      <c r="AV2894"/>
      <c r="AW2894"/>
      <c r="AX2894"/>
      <c r="AY2894"/>
      <c r="AZ2894"/>
    </row>
    <row r="2895" spans="1:52">
      <c r="A2895"/>
      <c r="B2895"/>
      <c r="C2895"/>
      <c r="D2895"/>
      <c r="E2895"/>
      <c r="F2895"/>
      <c r="G2895"/>
      <c r="H2895"/>
      <c r="I289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c r="AT2895"/>
      <c r="AU2895"/>
      <c r="AV2895"/>
      <c r="AW2895"/>
      <c r="AX2895"/>
      <c r="AY2895"/>
      <c r="AZ2895"/>
    </row>
    <row r="2896" spans="1:52">
      <c r="A2896"/>
      <c r="B2896"/>
      <c r="C2896"/>
      <c r="D2896"/>
      <c r="E2896"/>
      <c r="F2896"/>
      <c r="G2896"/>
      <c r="H2896"/>
      <c r="I2896"/>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c r="AT2896"/>
      <c r="AU2896"/>
      <c r="AV2896"/>
      <c r="AW2896"/>
      <c r="AX2896"/>
      <c r="AY2896"/>
      <c r="AZ2896"/>
    </row>
    <row r="2897" spans="1:52">
      <c r="A2897"/>
      <c r="B2897"/>
      <c r="C2897"/>
      <c r="D2897"/>
      <c r="E2897"/>
      <c r="F2897"/>
      <c r="G2897"/>
      <c r="H2897"/>
      <c r="I2897"/>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c r="AT2897"/>
      <c r="AU2897"/>
      <c r="AV2897"/>
      <c r="AW2897"/>
      <c r="AX2897"/>
      <c r="AY2897"/>
      <c r="AZ2897"/>
    </row>
    <row r="2898" spans="1:52">
      <c r="A2898"/>
      <c r="B2898"/>
      <c r="C2898"/>
      <c r="D2898"/>
      <c r="E2898"/>
      <c r="F2898"/>
      <c r="G2898"/>
      <c r="H2898"/>
      <c r="I2898"/>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c r="AT2898"/>
      <c r="AU2898"/>
      <c r="AV2898"/>
      <c r="AW2898"/>
      <c r="AX2898"/>
      <c r="AY2898"/>
      <c r="AZ2898"/>
    </row>
    <row r="2899" spans="1:52">
      <c r="A2899"/>
      <c r="B2899"/>
      <c r="C2899"/>
      <c r="D2899"/>
      <c r="E2899"/>
      <c r="F2899"/>
      <c r="G2899"/>
      <c r="H2899"/>
      <c r="I2899"/>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c r="AT2899"/>
      <c r="AU2899"/>
      <c r="AV2899"/>
      <c r="AW2899"/>
      <c r="AX2899"/>
      <c r="AY2899"/>
      <c r="AZ2899"/>
    </row>
    <row r="2900" spans="1:52">
      <c r="A2900"/>
      <c r="B2900"/>
      <c r="C2900"/>
      <c r="D2900"/>
      <c r="E2900"/>
      <c r="F2900"/>
      <c r="G2900"/>
      <c r="H2900"/>
      <c r="I2900"/>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c r="AT2900"/>
      <c r="AU2900"/>
      <c r="AV2900"/>
      <c r="AW2900"/>
      <c r="AX2900"/>
      <c r="AY2900"/>
      <c r="AZ2900"/>
    </row>
    <row r="2901" spans="1:52">
      <c r="A2901"/>
      <c r="B2901"/>
      <c r="C2901"/>
      <c r="D2901"/>
      <c r="E2901"/>
      <c r="F2901"/>
      <c r="G2901"/>
      <c r="H2901"/>
      <c r="I2901"/>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c r="AT2901"/>
      <c r="AU2901"/>
      <c r="AV2901"/>
      <c r="AW2901"/>
      <c r="AX2901"/>
      <c r="AY2901"/>
      <c r="AZ2901"/>
    </row>
    <row r="2902" spans="1:52">
      <c r="A2902"/>
      <c r="B2902"/>
      <c r="C2902"/>
      <c r="D2902"/>
      <c r="E2902"/>
      <c r="F2902"/>
      <c r="G2902"/>
      <c r="H2902"/>
      <c r="I2902"/>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c r="AT2902"/>
      <c r="AU2902"/>
      <c r="AV2902"/>
      <c r="AW2902"/>
      <c r="AX2902"/>
      <c r="AY2902"/>
      <c r="AZ2902"/>
    </row>
    <row r="2903" spans="1:52">
      <c r="A2903"/>
      <c r="B2903"/>
      <c r="C2903"/>
      <c r="D2903"/>
      <c r="E2903"/>
      <c r="F2903"/>
      <c r="G2903"/>
      <c r="H2903"/>
      <c r="I2903"/>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c r="AT2903"/>
      <c r="AU2903"/>
      <c r="AV2903"/>
      <c r="AW2903"/>
      <c r="AX2903"/>
      <c r="AY2903"/>
      <c r="AZ2903"/>
    </row>
    <row r="2904" spans="1:52">
      <c r="A2904"/>
      <c r="B2904"/>
      <c r="C2904"/>
      <c r="D2904"/>
      <c r="E2904"/>
      <c r="F2904"/>
      <c r="G2904"/>
      <c r="H2904"/>
      <c r="I2904"/>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c r="AT2904"/>
      <c r="AU2904"/>
      <c r="AV2904"/>
      <c r="AW2904"/>
      <c r="AX2904"/>
      <c r="AY2904"/>
      <c r="AZ2904"/>
    </row>
    <row r="2905" spans="1:52">
      <c r="A2905"/>
      <c r="B2905"/>
      <c r="C2905"/>
      <c r="D2905"/>
      <c r="E2905"/>
      <c r="F2905"/>
      <c r="G2905"/>
      <c r="H2905"/>
      <c r="I290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c r="AT2905"/>
      <c r="AU2905"/>
      <c r="AV2905"/>
      <c r="AW2905"/>
      <c r="AX2905"/>
      <c r="AY2905"/>
      <c r="AZ2905"/>
    </row>
    <row r="2906" spans="1:52">
      <c r="A2906"/>
      <c r="B2906"/>
      <c r="C2906"/>
      <c r="D2906"/>
      <c r="E2906"/>
      <c r="F2906"/>
      <c r="G2906"/>
      <c r="H2906"/>
      <c r="I2906"/>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c r="AT2906"/>
      <c r="AU2906"/>
      <c r="AV2906"/>
      <c r="AW2906"/>
      <c r="AX2906"/>
      <c r="AY2906"/>
      <c r="AZ2906"/>
    </row>
    <row r="2907" spans="1:52">
      <c r="A2907"/>
      <c r="B2907"/>
      <c r="C2907"/>
      <c r="D2907"/>
      <c r="E2907"/>
      <c r="F2907"/>
      <c r="G2907"/>
      <c r="H2907"/>
      <c r="I2907"/>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c r="AT2907"/>
      <c r="AU2907"/>
      <c r="AV2907"/>
      <c r="AW2907"/>
      <c r="AX2907"/>
      <c r="AY2907"/>
      <c r="AZ2907"/>
    </row>
    <row r="2908" spans="1:52">
      <c r="A2908"/>
      <c r="B2908"/>
      <c r="C2908"/>
      <c r="D2908"/>
      <c r="E2908"/>
      <c r="F2908"/>
      <c r="G2908"/>
      <c r="H2908"/>
      <c r="I2908"/>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c r="AT2908"/>
      <c r="AU2908"/>
      <c r="AV2908"/>
      <c r="AW2908"/>
      <c r="AX2908"/>
      <c r="AY2908"/>
      <c r="AZ2908"/>
    </row>
    <row r="2909" spans="1:52">
      <c r="A2909"/>
      <c r="B2909"/>
      <c r="C2909"/>
      <c r="D2909"/>
      <c r="E2909"/>
      <c r="F2909"/>
      <c r="G2909"/>
      <c r="H2909"/>
      <c r="I2909"/>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c r="AT2909"/>
      <c r="AU2909"/>
      <c r="AV2909"/>
      <c r="AW2909"/>
      <c r="AX2909"/>
      <c r="AY2909"/>
      <c r="AZ2909"/>
    </row>
    <row r="2910" spans="1:52">
      <c r="A2910"/>
      <c r="B2910"/>
      <c r="C2910"/>
      <c r="D2910"/>
      <c r="E2910"/>
      <c r="F2910"/>
      <c r="G2910"/>
      <c r="H2910"/>
      <c r="I2910"/>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c r="AT2910"/>
      <c r="AU2910"/>
      <c r="AV2910"/>
      <c r="AW2910"/>
      <c r="AX2910"/>
      <c r="AY2910"/>
      <c r="AZ2910"/>
    </row>
    <row r="2911" spans="1:52">
      <c r="A2911"/>
      <c r="B2911"/>
      <c r="C2911"/>
      <c r="D2911"/>
      <c r="E2911"/>
      <c r="F2911"/>
      <c r="G2911"/>
      <c r="H2911"/>
      <c r="I2911"/>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c r="AT2911"/>
      <c r="AU2911"/>
      <c r="AV2911"/>
      <c r="AW2911"/>
      <c r="AX2911"/>
      <c r="AY2911"/>
      <c r="AZ2911"/>
    </row>
    <row r="2912" spans="1:52">
      <c r="A2912"/>
      <c r="B2912"/>
      <c r="C2912"/>
      <c r="D2912"/>
      <c r="E2912"/>
      <c r="F2912"/>
      <c r="G2912"/>
      <c r="H2912"/>
      <c r="I2912"/>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c r="AT2912"/>
      <c r="AU2912"/>
      <c r="AV2912"/>
      <c r="AW2912"/>
      <c r="AX2912"/>
      <c r="AY2912"/>
      <c r="AZ2912"/>
    </row>
    <row r="2913" spans="1:52">
      <c r="A2913"/>
      <c r="B2913"/>
      <c r="C2913"/>
      <c r="D2913"/>
      <c r="E2913"/>
      <c r="F2913"/>
      <c r="G2913"/>
      <c r="H2913"/>
      <c r="I2913"/>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c r="AT2913"/>
      <c r="AU2913"/>
      <c r="AV2913"/>
      <c r="AW2913"/>
      <c r="AX2913"/>
      <c r="AY2913"/>
      <c r="AZ2913"/>
    </row>
    <row r="2914" spans="1:52">
      <c r="A2914"/>
      <c r="B2914"/>
      <c r="C2914"/>
      <c r="D2914"/>
      <c r="E2914"/>
      <c r="F2914"/>
      <c r="G2914"/>
      <c r="H2914"/>
      <c r="I2914"/>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c r="AT2914"/>
      <c r="AU2914"/>
      <c r="AV2914"/>
      <c r="AW2914"/>
      <c r="AX2914"/>
      <c r="AY2914"/>
      <c r="AZ2914"/>
    </row>
    <row r="2915" spans="1:52">
      <c r="A2915"/>
      <c r="B2915"/>
      <c r="C2915"/>
      <c r="D2915"/>
      <c r="E2915"/>
      <c r="F2915"/>
      <c r="G2915"/>
      <c r="H2915"/>
      <c r="I291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c r="AT2915"/>
      <c r="AU2915"/>
      <c r="AV2915"/>
      <c r="AW2915"/>
      <c r="AX2915"/>
      <c r="AY2915"/>
      <c r="AZ2915"/>
    </row>
    <row r="2916" spans="1:52">
      <c r="A2916"/>
      <c r="B2916"/>
      <c r="C2916"/>
      <c r="D2916"/>
      <c r="E2916"/>
      <c r="F2916"/>
      <c r="G2916"/>
      <c r="H2916"/>
      <c r="I2916"/>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c r="AT2916"/>
      <c r="AU2916"/>
      <c r="AV2916"/>
      <c r="AW2916"/>
      <c r="AX2916"/>
      <c r="AY2916"/>
      <c r="AZ2916"/>
    </row>
    <row r="2917" spans="1:52">
      <c r="A2917"/>
      <c r="B2917"/>
      <c r="C2917"/>
      <c r="D2917"/>
      <c r="E2917"/>
      <c r="F2917"/>
      <c r="G2917"/>
      <c r="H2917"/>
      <c r="I2917"/>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c r="AT2917"/>
      <c r="AU2917"/>
      <c r="AV2917"/>
      <c r="AW2917"/>
      <c r="AX2917"/>
      <c r="AY2917"/>
      <c r="AZ2917"/>
    </row>
    <row r="2918" spans="1:52">
      <c r="A2918"/>
      <c r="B2918"/>
      <c r="C2918"/>
      <c r="D2918"/>
      <c r="E2918"/>
      <c r="F2918"/>
      <c r="G2918"/>
      <c r="H2918"/>
      <c r="I2918"/>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c r="AT2918"/>
      <c r="AU2918"/>
      <c r="AV2918"/>
      <c r="AW2918"/>
      <c r="AX2918"/>
      <c r="AY2918"/>
      <c r="AZ2918"/>
    </row>
    <row r="2919" spans="1:52">
      <c r="A2919"/>
      <c r="B2919"/>
      <c r="C2919"/>
      <c r="D2919"/>
      <c r="E2919"/>
      <c r="F2919"/>
      <c r="G2919"/>
      <c r="H2919"/>
      <c r="I2919"/>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c r="AT2919"/>
      <c r="AU2919"/>
      <c r="AV2919"/>
      <c r="AW2919"/>
      <c r="AX2919"/>
      <c r="AY2919"/>
      <c r="AZ2919"/>
    </row>
    <row r="2920" spans="1:52">
      <c r="A2920"/>
      <c r="B2920"/>
      <c r="C2920"/>
      <c r="D2920"/>
      <c r="E2920"/>
      <c r="F2920"/>
      <c r="G2920"/>
      <c r="H2920"/>
      <c r="I2920"/>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c r="AT2920"/>
      <c r="AU2920"/>
      <c r="AV2920"/>
      <c r="AW2920"/>
      <c r="AX2920"/>
      <c r="AY2920"/>
      <c r="AZ2920"/>
    </row>
    <row r="2921" spans="1:52">
      <c r="A2921"/>
      <c r="B2921"/>
      <c r="C2921"/>
      <c r="D2921"/>
      <c r="E2921"/>
      <c r="F2921"/>
      <c r="G2921"/>
      <c r="H2921"/>
      <c r="I2921"/>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c r="AT2921"/>
      <c r="AU2921"/>
      <c r="AV2921"/>
      <c r="AW2921"/>
      <c r="AX2921"/>
      <c r="AY2921"/>
      <c r="AZ2921"/>
    </row>
    <row r="2922" spans="1:52">
      <c r="A2922"/>
      <c r="B2922"/>
      <c r="C2922"/>
      <c r="D2922"/>
      <c r="E2922"/>
      <c r="F2922"/>
      <c r="G2922"/>
      <c r="H2922"/>
      <c r="I2922"/>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c r="AT2922"/>
      <c r="AU2922"/>
      <c r="AV2922"/>
      <c r="AW2922"/>
      <c r="AX2922"/>
      <c r="AY2922"/>
      <c r="AZ2922"/>
    </row>
    <row r="2923" spans="1:52">
      <c r="A2923"/>
      <c r="B2923"/>
      <c r="C2923"/>
      <c r="D2923"/>
      <c r="E2923"/>
      <c r="F2923"/>
      <c r="G2923"/>
      <c r="H2923"/>
      <c r="I2923"/>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c r="AT2923"/>
      <c r="AU2923"/>
      <c r="AV2923"/>
      <c r="AW2923"/>
      <c r="AX2923"/>
      <c r="AY2923"/>
      <c r="AZ2923"/>
    </row>
    <row r="2924" spans="1:52">
      <c r="A2924"/>
      <c r="B2924"/>
      <c r="C2924"/>
      <c r="D2924"/>
      <c r="E2924"/>
      <c r="F2924"/>
      <c r="G2924"/>
      <c r="H2924"/>
      <c r="I2924"/>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c r="AT2924"/>
      <c r="AU2924"/>
      <c r="AV2924"/>
      <c r="AW2924"/>
      <c r="AX2924"/>
      <c r="AY2924"/>
      <c r="AZ2924"/>
    </row>
    <row r="2925" spans="1:52">
      <c r="A2925"/>
      <c r="B2925"/>
      <c r="C2925"/>
      <c r="D2925"/>
      <c r="E2925"/>
      <c r="F2925"/>
      <c r="G2925"/>
      <c r="H2925"/>
      <c r="I29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c r="AT2925"/>
      <c r="AU2925"/>
      <c r="AV2925"/>
      <c r="AW2925"/>
      <c r="AX2925"/>
      <c r="AY2925"/>
      <c r="AZ2925"/>
    </row>
    <row r="2926" spans="1:52">
      <c r="A2926"/>
      <c r="B2926"/>
      <c r="C2926"/>
      <c r="D2926"/>
      <c r="E2926"/>
      <c r="F2926"/>
      <c r="G2926"/>
      <c r="H2926"/>
      <c r="I2926"/>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c r="AT2926"/>
      <c r="AU2926"/>
      <c r="AV2926"/>
      <c r="AW2926"/>
      <c r="AX2926"/>
      <c r="AY2926"/>
      <c r="AZ2926"/>
    </row>
    <row r="2927" spans="1:52">
      <c r="A2927"/>
      <c r="B2927"/>
      <c r="C2927"/>
      <c r="D2927"/>
      <c r="E2927"/>
      <c r="F2927"/>
      <c r="G2927"/>
      <c r="H2927"/>
      <c r="I2927"/>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c r="AT2927"/>
      <c r="AU2927"/>
      <c r="AV2927"/>
      <c r="AW2927"/>
      <c r="AX2927"/>
      <c r="AY2927"/>
      <c r="AZ2927"/>
    </row>
    <row r="2928" spans="1:52">
      <c r="A2928"/>
      <c r="B2928"/>
      <c r="C2928"/>
      <c r="D2928"/>
      <c r="E2928"/>
      <c r="F2928"/>
      <c r="G2928"/>
      <c r="H2928"/>
      <c r="I2928"/>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c r="AT2928"/>
      <c r="AU2928"/>
      <c r="AV2928"/>
      <c r="AW2928"/>
      <c r="AX2928"/>
      <c r="AY2928"/>
      <c r="AZ2928"/>
    </row>
    <row r="2929" spans="1:52">
      <c r="A2929"/>
      <c r="B2929"/>
      <c r="C2929"/>
      <c r="D2929"/>
      <c r="E2929"/>
      <c r="F2929"/>
      <c r="G2929"/>
      <c r="H2929"/>
      <c r="I2929"/>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c r="AT2929"/>
      <c r="AU2929"/>
      <c r="AV2929"/>
      <c r="AW2929"/>
      <c r="AX2929"/>
      <c r="AY2929"/>
      <c r="AZ2929"/>
    </row>
    <row r="2930" spans="1:52">
      <c r="A2930"/>
      <c r="B2930"/>
      <c r="C2930"/>
      <c r="D2930"/>
      <c r="E2930"/>
      <c r="F2930"/>
      <c r="G2930"/>
      <c r="H2930"/>
      <c r="I2930"/>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c r="AT2930"/>
      <c r="AU2930"/>
      <c r="AV2930"/>
      <c r="AW2930"/>
      <c r="AX2930"/>
      <c r="AY2930"/>
      <c r="AZ2930"/>
    </row>
    <row r="2931" spans="1:52">
      <c r="A2931"/>
      <c r="B2931"/>
      <c r="C2931"/>
      <c r="D2931"/>
      <c r="E2931"/>
      <c r="F2931"/>
      <c r="G2931"/>
      <c r="H2931"/>
      <c r="I2931"/>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c r="AT2931"/>
      <c r="AU2931"/>
      <c r="AV2931"/>
      <c r="AW2931"/>
      <c r="AX2931"/>
      <c r="AY2931"/>
      <c r="AZ2931"/>
    </row>
    <row r="2932" spans="1:52">
      <c r="A2932"/>
      <c r="B2932"/>
      <c r="C2932"/>
      <c r="D2932"/>
      <c r="E2932"/>
      <c r="F2932"/>
      <c r="G2932"/>
      <c r="H2932"/>
      <c r="I2932"/>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c r="AT2932"/>
      <c r="AU2932"/>
      <c r="AV2932"/>
      <c r="AW2932"/>
      <c r="AX2932"/>
      <c r="AY2932"/>
      <c r="AZ2932"/>
    </row>
    <row r="2933" spans="1:52">
      <c r="A2933"/>
      <c r="B2933"/>
      <c r="C2933"/>
      <c r="D2933"/>
      <c r="E2933"/>
      <c r="F2933"/>
      <c r="G2933"/>
      <c r="H2933"/>
      <c r="I2933"/>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row>
    <row r="2934" spans="1:52">
      <c r="A2934"/>
      <c r="B2934"/>
      <c r="C2934"/>
      <c r="D2934"/>
      <c r="E2934"/>
      <c r="F2934"/>
      <c r="G2934"/>
      <c r="H2934"/>
      <c r="I2934"/>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c r="AT2934"/>
      <c r="AU2934"/>
      <c r="AV2934"/>
      <c r="AW2934"/>
      <c r="AX2934"/>
      <c r="AY2934"/>
      <c r="AZ2934"/>
    </row>
    <row r="2935" spans="1:52">
      <c r="A2935"/>
      <c r="B2935"/>
      <c r="C2935"/>
      <c r="D2935"/>
      <c r="E2935"/>
      <c r="F2935"/>
      <c r="G2935"/>
      <c r="H2935"/>
      <c r="I293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c r="AT2935"/>
      <c r="AU2935"/>
      <c r="AV2935"/>
      <c r="AW2935"/>
      <c r="AX2935"/>
      <c r="AY2935"/>
      <c r="AZ2935"/>
    </row>
    <row r="2936" spans="1:52">
      <c r="A2936"/>
      <c r="B2936"/>
      <c r="C2936"/>
      <c r="D2936"/>
      <c r="E2936"/>
      <c r="F2936"/>
      <c r="G2936"/>
      <c r="H2936"/>
      <c r="I2936"/>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c r="AT2936"/>
      <c r="AU2936"/>
      <c r="AV2936"/>
      <c r="AW2936"/>
      <c r="AX2936"/>
      <c r="AY2936"/>
      <c r="AZ2936"/>
    </row>
    <row r="2937" spans="1:52">
      <c r="A2937"/>
      <c r="B2937"/>
      <c r="C2937"/>
      <c r="D2937"/>
      <c r="E2937"/>
      <c r="F2937"/>
      <c r="G2937"/>
      <c r="H2937"/>
      <c r="I2937"/>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c r="AT2937"/>
      <c r="AU2937"/>
      <c r="AV2937"/>
      <c r="AW2937"/>
      <c r="AX2937"/>
      <c r="AY2937"/>
      <c r="AZ2937"/>
    </row>
    <row r="2938" spans="1:52">
      <c r="A2938"/>
      <c r="B2938"/>
      <c r="C2938"/>
      <c r="D2938"/>
      <c r="E2938"/>
      <c r="F2938"/>
      <c r="G2938"/>
      <c r="H2938"/>
      <c r="I2938"/>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c r="AT2938"/>
      <c r="AU2938"/>
      <c r="AV2938"/>
      <c r="AW2938"/>
      <c r="AX2938"/>
      <c r="AY2938"/>
      <c r="AZ2938"/>
    </row>
    <row r="2939" spans="1:52">
      <c r="A2939"/>
      <c r="B2939"/>
      <c r="C2939"/>
      <c r="D2939"/>
      <c r="E2939"/>
      <c r="F2939"/>
      <c r="G2939"/>
      <c r="H2939"/>
      <c r="I2939"/>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c r="AT2939"/>
      <c r="AU2939"/>
      <c r="AV2939"/>
      <c r="AW2939"/>
      <c r="AX2939"/>
      <c r="AY2939"/>
      <c r="AZ2939"/>
    </row>
    <row r="2940" spans="1:52">
      <c r="A2940"/>
      <c r="B2940"/>
      <c r="C2940"/>
      <c r="D2940"/>
      <c r="E2940"/>
      <c r="F2940"/>
      <c r="G2940"/>
      <c r="H2940"/>
      <c r="I2940"/>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row>
    <row r="2941" spans="1:52">
      <c r="A2941"/>
      <c r="B2941"/>
      <c r="C2941"/>
      <c r="D2941"/>
      <c r="E2941"/>
      <c r="F2941"/>
      <c r="G2941"/>
      <c r="H2941"/>
      <c r="I2941"/>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c r="AT2941"/>
      <c r="AU2941"/>
      <c r="AV2941"/>
      <c r="AW2941"/>
      <c r="AX2941"/>
      <c r="AY2941"/>
      <c r="AZ2941"/>
    </row>
    <row r="2942" spans="1:52">
      <c r="A2942"/>
      <c r="B2942"/>
      <c r="C2942"/>
      <c r="D2942"/>
      <c r="E2942"/>
      <c r="F2942"/>
      <c r="G2942"/>
      <c r="H2942"/>
      <c r="I2942"/>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c r="AT2942"/>
      <c r="AU2942"/>
      <c r="AV2942"/>
      <c r="AW2942"/>
      <c r="AX2942"/>
      <c r="AY2942"/>
      <c r="AZ2942"/>
    </row>
    <row r="2943" spans="1:52">
      <c r="A2943"/>
      <c r="B2943"/>
      <c r="C2943"/>
      <c r="D2943"/>
      <c r="E2943"/>
      <c r="F2943"/>
      <c r="G2943"/>
      <c r="H2943"/>
      <c r="I2943"/>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c r="AT2943"/>
      <c r="AU2943"/>
      <c r="AV2943"/>
      <c r="AW2943"/>
      <c r="AX2943"/>
      <c r="AY2943"/>
      <c r="AZ2943"/>
    </row>
    <row r="2944" spans="1:52">
      <c r="A2944"/>
      <c r="B2944"/>
      <c r="C2944"/>
      <c r="D2944"/>
      <c r="E2944"/>
      <c r="F2944"/>
      <c r="G2944"/>
      <c r="H2944"/>
      <c r="I2944"/>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c r="AT2944"/>
      <c r="AU2944"/>
      <c r="AV2944"/>
      <c r="AW2944"/>
      <c r="AX2944"/>
      <c r="AY2944"/>
      <c r="AZ2944"/>
    </row>
    <row r="2945" spans="1:52">
      <c r="A2945"/>
      <c r="B2945"/>
      <c r="C2945"/>
      <c r="D2945"/>
      <c r="E2945"/>
      <c r="F2945"/>
      <c r="G2945"/>
      <c r="H2945"/>
      <c r="I294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row>
    <row r="2946" spans="1:52">
      <c r="A2946"/>
      <c r="B2946"/>
      <c r="C2946"/>
      <c r="D2946"/>
      <c r="E2946"/>
      <c r="F2946"/>
      <c r="G2946"/>
      <c r="H2946"/>
      <c r="I2946"/>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row>
    <row r="2947" spans="1:52">
      <c r="A2947"/>
      <c r="B2947"/>
      <c r="C2947"/>
      <c r="D2947"/>
      <c r="E2947"/>
      <c r="F2947"/>
      <c r="G2947"/>
      <c r="H2947"/>
      <c r="I2947"/>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row>
    <row r="2948" spans="1:52">
      <c r="A2948"/>
      <c r="B2948"/>
      <c r="C2948"/>
      <c r="D2948"/>
      <c r="E2948"/>
      <c r="F2948"/>
      <c r="G2948"/>
      <c r="H2948"/>
      <c r="I2948"/>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row>
    <row r="2949" spans="1:52">
      <c r="A2949"/>
      <c r="B2949"/>
      <c r="C2949"/>
      <c r="D2949"/>
      <c r="E2949"/>
      <c r="F2949"/>
      <c r="G2949"/>
      <c r="H2949"/>
      <c r="I2949"/>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row>
    <row r="2950" spans="1:52">
      <c r="A2950"/>
      <c r="B2950"/>
      <c r="C2950"/>
      <c r="D2950"/>
      <c r="E2950"/>
      <c r="F2950"/>
      <c r="G2950"/>
      <c r="H2950"/>
      <c r="I2950"/>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row>
    <row r="2951" spans="1:52">
      <c r="A2951"/>
      <c r="B2951"/>
      <c r="C2951"/>
      <c r="D2951"/>
      <c r="E2951"/>
      <c r="F2951"/>
      <c r="G2951"/>
      <c r="H2951"/>
      <c r="I2951"/>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row>
    <row r="2952" spans="1:52">
      <c r="A2952"/>
      <c r="B2952"/>
      <c r="C2952"/>
      <c r="D2952"/>
      <c r="E2952"/>
      <c r="F2952"/>
      <c r="G2952"/>
      <c r="H2952"/>
      <c r="I2952"/>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row>
    <row r="2953" spans="1:52">
      <c r="A2953"/>
      <c r="B2953"/>
      <c r="C2953"/>
      <c r="D2953"/>
      <c r="E2953"/>
      <c r="F2953"/>
      <c r="G2953"/>
      <c r="H2953"/>
      <c r="I2953"/>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row>
    <row r="2954" spans="1:52">
      <c r="A2954"/>
      <c r="B2954"/>
      <c r="C2954"/>
      <c r="D2954"/>
      <c r="E2954"/>
      <c r="F2954"/>
      <c r="G2954"/>
      <c r="H2954"/>
      <c r="I2954"/>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row>
    <row r="2955" spans="1:52">
      <c r="A2955"/>
      <c r="B2955"/>
      <c r="C2955"/>
      <c r="D2955"/>
      <c r="E2955"/>
      <c r="F2955"/>
      <c r="G2955"/>
      <c r="H2955"/>
      <c r="I295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row>
    <row r="2956" spans="1:52">
      <c r="A2956"/>
      <c r="B2956"/>
      <c r="C2956"/>
      <c r="D2956"/>
      <c r="E2956"/>
      <c r="F2956"/>
      <c r="G2956"/>
      <c r="H2956"/>
      <c r="I2956"/>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row>
    <row r="2957" spans="1:52">
      <c r="A2957"/>
      <c r="B2957"/>
      <c r="C2957"/>
      <c r="D2957"/>
      <c r="E2957"/>
      <c r="F2957"/>
      <c r="G2957"/>
      <c r="H2957"/>
      <c r="I2957"/>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row>
    <row r="2958" spans="1:52">
      <c r="A2958"/>
      <c r="B2958"/>
      <c r="C2958"/>
      <c r="D2958"/>
      <c r="E2958"/>
      <c r="F2958"/>
      <c r="G2958"/>
      <c r="H2958"/>
      <c r="I2958"/>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row>
    <row r="2959" spans="1:52">
      <c r="A2959"/>
      <c r="B2959"/>
      <c r="C2959"/>
      <c r="D2959"/>
      <c r="E2959"/>
      <c r="F2959"/>
      <c r="G2959"/>
      <c r="H2959"/>
      <c r="I2959"/>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row>
    <row r="2960" spans="1:52">
      <c r="A2960"/>
      <c r="B2960"/>
      <c r="C2960"/>
      <c r="D2960"/>
      <c r="E2960"/>
      <c r="F2960"/>
      <c r="G2960"/>
      <c r="H2960"/>
      <c r="I2960"/>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row>
    <row r="2961" spans="1:52">
      <c r="A2961"/>
      <c r="B2961"/>
      <c r="C2961"/>
      <c r="D2961"/>
      <c r="E2961"/>
      <c r="F2961"/>
      <c r="G2961"/>
      <c r="H2961"/>
      <c r="I2961"/>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c r="AT2961"/>
      <c r="AU2961"/>
      <c r="AV2961"/>
      <c r="AW2961"/>
      <c r="AX2961"/>
      <c r="AY2961"/>
      <c r="AZ2961"/>
    </row>
    <row r="2962" spans="1:52">
      <c r="A2962"/>
      <c r="B2962"/>
      <c r="C2962"/>
      <c r="D2962"/>
      <c r="E2962"/>
      <c r="F2962"/>
      <c r="G2962"/>
      <c r="H2962"/>
      <c r="I2962"/>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c r="AT2962"/>
      <c r="AU2962"/>
      <c r="AV2962"/>
      <c r="AW2962"/>
      <c r="AX2962"/>
      <c r="AY2962"/>
      <c r="AZ2962"/>
    </row>
    <row r="2963" spans="1:52">
      <c r="A2963"/>
      <c r="B2963"/>
      <c r="C2963"/>
      <c r="D2963"/>
      <c r="E2963"/>
      <c r="F2963"/>
      <c r="G2963"/>
      <c r="H2963"/>
      <c r="I2963"/>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c r="AT2963"/>
      <c r="AU2963"/>
      <c r="AV2963"/>
      <c r="AW2963"/>
      <c r="AX2963"/>
      <c r="AY2963"/>
      <c r="AZ2963"/>
    </row>
    <row r="2964" spans="1:52">
      <c r="A2964"/>
      <c r="B2964"/>
      <c r="C2964"/>
      <c r="D2964"/>
      <c r="E2964"/>
      <c r="F2964"/>
      <c r="G2964"/>
      <c r="H2964"/>
      <c r="I2964"/>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c r="AT2964"/>
      <c r="AU2964"/>
      <c r="AV2964"/>
      <c r="AW2964"/>
      <c r="AX2964"/>
      <c r="AY2964"/>
      <c r="AZ2964"/>
    </row>
    <row r="2965" spans="1:52">
      <c r="A2965"/>
      <c r="B2965"/>
      <c r="C2965"/>
      <c r="D2965"/>
      <c r="E2965"/>
      <c r="F2965"/>
      <c r="G2965"/>
      <c r="H2965"/>
      <c r="I296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c r="AT2965"/>
      <c r="AU2965"/>
      <c r="AV2965"/>
      <c r="AW2965"/>
      <c r="AX2965"/>
      <c r="AY2965"/>
      <c r="AZ2965"/>
    </row>
    <row r="2966" spans="1:52">
      <c r="A2966"/>
      <c r="B2966"/>
      <c r="C2966"/>
      <c r="D2966"/>
      <c r="E2966"/>
      <c r="F2966"/>
      <c r="G2966"/>
      <c r="H2966"/>
      <c r="I2966"/>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c r="AT2966"/>
      <c r="AU2966"/>
      <c r="AV2966"/>
      <c r="AW2966"/>
      <c r="AX2966"/>
      <c r="AY2966"/>
      <c r="AZ2966"/>
    </row>
    <row r="2967" spans="1:52">
      <c r="A2967"/>
      <c r="B2967"/>
      <c r="C2967"/>
      <c r="D2967"/>
      <c r="E2967"/>
      <c r="F2967"/>
      <c r="G2967"/>
      <c r="H2967"/>
      <c r="I2967"/>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c r="AT2967"/>
      <c r="AU2967"/>
      <c r="AV2967"/>
      <c r="AW2967"/>
      <c r="AX2967"/>
      <c r="AY2967"/>
      <c r="AZ2967"/>
    </row>
    <row r="2968" spans="1:52">
      <c r="A2968"/>
      <c r="B2968"/>
      <c r="C2968"/>
      <c r="D2968"/>
      <c r="E2968"/>
      <c r="F2968"/>
      <c r="G2968"/>
      <c r="H2968"/>
      <c r="I2968"/>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c r="AT2968"/>
      <c r="AU2968"/>
      <c r="AV2968"/>
      <c r="AW2968"/>
      <c r="AX2968"/>
      <c r="AY2968"/>
      <c r="AZ2968"/>
    </row>
    <row r="2969" spans="1:52">
      <c r="A2969"/>
      <c r="B2969"/>
      <c r="C2969"/>
      <c r="D2969"/>
      <c r="E2969"/>
      <c r="F2969"/>
      <c r="G2969"/>
      <c r="H2969"/>
      <c r="I2969"/>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c r="AT2969"/>
      <c r="AU2969"/>
      <c r="AV2969"/>
      <c r="AW2969"/>
      <c r="AX2969"/>
      <c r="AY2969"/>
      <c r="AZ2969"/>
    </row>
    <row r="2970" spans="1:52">
      <c r="A2970"/>
      <c r="B2970"/>
      <c r="C2970"/>
      <c r="D2970"/>
      <c r="E2970"/>
      <c r="F2970"/>
      <c r="G2970"/>
      <c r="H2970"/>
      <c r="I2970"/>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c r="AT2970"/>
      <c r="AU2970"/>
      <c r="AV2970"/>
      <c r="AW2970"/>
      <c r="AX2970"/>
      <c r="AY2970"/>
      <c r="AZ2970"/>
    </row>
    <row r="2971" spans="1:52">
      <c r="A2971"/>
      <c r="B2971"/>
      <c r="C2971"/>
      <c r="D2971"/>
      <c r="E2971"/>
      <c r="F2971"/>
      <c r="G2971"/>
      <c r="H2971"/>
      <c r="I2971"/>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c r="AT2971"/>
      <c r="AU2971"/>
      <c r="AV2971"/>
      <c r="AW2971"/>
      <c r="AX2971"/>
      <c r="AY2971"/>
      <c r="AZ2971"/>
    </row>
    <row r="2972" spans="1:52">
      <c r="A2972"/>
      <c r="B2972"/>
      <c r="C2972"/>
      <c r="D2972"/>
      <c r="E2972"/>
      <c r="F2972"/>
      <c r="G2972"/>
      <c r="H2972"/>
      <c r="I2972"/>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c r="AT2972"/>
      <c r="AU2972"/>
      <c r="AV2972"/>
      <c r="AW2972"/>
      <c r="AX2972"/>
      <c r="AY2972"/>
      <c r="AZ2972"/>
    </row>
    <row r="2973" spans="1:52">
      <c r="A2973"/>
      <c r="B2973"/>
      <c r="C2973"/>
      <c r="D2973"/>
      <c r="E2973"/>
      <c r="F2973"/>
      <c r="G2973"/>
      <c r="H2973"/>
      <c r="I2973"/>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c r="AT2973"/>
      <c r="AU2973"/>
      <c r="AV2973"/>
      <c r="AW2973"/>
      <c r="AX2973"/>
      <c r="AY2973"/>
      <c r="AZ2973"/>
    </row>
    <row r="2974" spans="1:52">
      <c r="A2974"/>
      <c r="B2974"/>
      <c r="C2974"/>
      <c r="D2974"/>
      <c r="E2974"/>
      <c r="F2974"/>
      <c r="G2974"/>
      <c r="H2974"/>
      <c r="I2974"/>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c r="AT2974"/>
      <c r="AU2974"/>
      <c r="AV2974"/>
      <c r="AW2974"/>
      <c r="AX2974"/>
      <c r="AY2974"/>
      <c r="AZ2974"/>
    </row>
    <row r="2975" spans="1:52">
      <c r="A2975"/>
      <c r="B2975"/>
      <c r="C2975"/>
      <c r="D2975"/>
      <c r="E2975"/>
      <c r="F2975"/>
      <c r="G2975"/>
      <c r="H2975"/>
      <c r="I297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c r="AT2975"/>
      <c r="AU2975"/>
      <c r="AV2975"/>
      <c r="AW2975"/>
      <c r="AX2975"/>
      <c r="AY2975"/>
      <c r="AZ2975"/>
    </row>
    <row r="2976" spans="1:52">
      <c r="A2976"/>
      <c r="B2976"/>
      <c r="C2976"/>
      <c r="D2976"/>
      <c r="E2976"/>
      <c r="F2976"/>
      <c r="G2976"/>
      <c r="H2976"/>
      <c r="I2976"/>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c r="AT2976"/>
      <c r="AU2976"/>
      <c r="AV2976"/>
      <c r="AW2976"/>
      <c r="AX2976"/>
      <c r="AY2976"/>
      <c r="AZ2976"/>
    </row>
    <row r="2977" spans="1:52">
      <c r="A2977"/>
      <c r="B2977"/>
      <c r="C2977"/>
      <c r="D2977"/>
      <c r="E2977"/>
      <c r="F2977"/>
      <c r="G2977"/>
      <c r="H2977"/>
      <c r="I2977"/>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c r="AT2977"/>
      <c r="AU2977"/>
      <c r="AV2977"/>
      <c r="AW2977"/>
      <c r="AX2977"/>
      <c r="AY2977"/>
      <c r="AZ2977"/>
    </row>
    <row r="2978" spans="1:52">
      <c r="A2978"/>
      <c r="B2978"/>
      <c r="C2978"/>
      <c r="D2978"/>
      <c r="E2978"/>
      <c r="F2978"/>
      <c r="G2978"/>
      <c r="H2978"/>
      <c r="I2978"/>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c r="AT2978"/>
      <c r="AU2978"/>
      <c r="AV2978"/>
      <c r="AW2978"/>
      <c r="AX2978"/>
      <c r="AY2978"/>
      <c r="AZ2978"/>
    </row>
    <row r="2979" spans="1:52">
      <c r="A2979"/>
      <c r="B2979"/>
      <c r="C2979"/>
      <c r="D2979"/>
      <c r="E2979"/>
      <c r="F2979"/>
      <c r="G2979"/>
      <c r="H2979"/>
      <c r="I2979"/>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c r="AT2979"/>
      <c r="AU2979"/>
      <c r="AV2979"/>
      <c r="AW2979"/>
      <c r="AX2979"/>
      <c r="AY2979"/>
      <c r="AZ2979"/>
    </row>
    <row r="2980" spans="1:52">
      <c r="A2980"/>
      <c r="B2980"/>
      <c r="C2980"/>
      <c r="D2980"/>
      <c r="E2980"/>
      <c r="F2980"/>
      <c r="G2980"/>
      <c r="H2980"/>
      <c r="I2980"/>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c r="AT2980"/>
      <c r="AU2980"/>
      <c r="AV2980"/>
      <c r="AW2980"/>
      <c r="AX2980"/>
      <c r="AY2980"/>
      <c r="AZ2980"/>
    </row>
    <row r="2981" spans="1:52">
      <c r="A2981"/>
      <c r="B2981"/>
      <c r="C2981"/>
      <c r="D2981"/>
      <c r="E2981"/>
      <c r="F2981"/>
      <c r="G2981"/>
      <c r="H2981"/>
      <c r="I2981"/>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c r="AT2981"/>
      <c r="AU2981"/>
      <c r="AV2981"/>
      <c r="AW2981"/>
      <c r="AX2981"/>
      <c r="AY2981"/>
      <c r="AZ2981"/>
    </row>
    <row r="2982" spans="1:52">
      <c r="A2982"/>
      <c r="B2982"/>
      <c r="C2982"/>
      <c r="D2982"/>
      <c r="E2982"/>
      <c r="F2982"/>
      <c r="G2982"/>
      <c r="H2982"/>
      <c r="I2982"/>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c r="AT2982"/>
      <c r="AU2982"/>
      <c r="AV2982"/>
      <c r="AW2982"/>
      <c r="AX2982"/>
      <c r="AY2982"/>
      <c r="AZ2982"/>
    </row>
    <row r="2983" spans="1:52">
      <c r="A2983"/>
      <c r="B2983"/>
      <c r="C2983"/>
      <c r="D2983"/>
      <c r="E2983"/>
      <c r="F2983"/>
      <c r="G2983"/>
      <c r="H2983"/>
      <c r="I2983"/>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c r="AT2983"/>
      <c r="AU2983"/>
      <c r="AV2983"/>
      <c r="AW2983"/>
      <c r="AX2983"/>
      <c r="AY2983"/>
      <c r="AZ2983"/>
    </row>
    <row r="2984" spans="1:52">
      <c r="A2984"/>
      <c r="B2984"/>
      <c r="C2984"/>
      <c r="D2984"/>
      <c r="E2984"/>
      <c r="F2984"/>
      <c r="G2984"/>
      <c r="H2984"/>
      <c r="I2984"/>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c r="AT2984"/>
      <c r="AU2984"/>
      <c r="AV2984"/>
      <c r="AW2984"/>
      <c r="AX2984"/>
      <c r="AY2984"/>
      <c r="AZ2984"/>
    </row>
    <row r="2985" spans="1:52">
      <c r="A2985"/>
      <c r="B2985"/>
      <c r="C2985"/>
      <c r="D2985"/>
      <c r="E2985"/>
      <c r="F2985"/>
      <c r="G2985"/>
      <c r="H2985"/>
      <c r="I298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c r="AT2985"/>
      <c r="AU2985"/>
      <c r="AV2985"/>
      <c r="AW2985"/>
      <c r="AX2985"/>
      <c r="AY2985"/>
      <c r="AZ2985"/>
    </row>
    <row r="2986" spans="1:52">
      <c r="A2986"/>
      <c r="B2986"/>
      <c r="C2986"/>
      <c r="D2986"/>
      <c r="E2986"/>
      <c r="F2986"/>
      <c r="G2986"/>
      <c r="H2986"/>
      <c r="I2986"/>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c r="AT2986"/>
      <c r="AU2986"/>
      <c r="AV2986"/>
      <c r="AW2986"/>
      <c r="AX2986"/>
      <c r="AY2986"/>
      <c r="AZ2986"/>
    </row>
    <row r="2987" spans="1:52">
      <c r="A2987"/>
      <c r="B2987"/>
      <c r="C2987"/>
      <c r="D2987"/>
      <c r="E2987"/>
      <c r="F2987"/>
      <c r="G2987"/>
      <c r="H2987"/>
      <c r="I2987"/>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c r="AT2987"/>
      <c r="AU2987"/>
      <c r="AV2987"/>
      <c r="AW2987"/>
      <c r="AX2987"/>
      <c r="AY2987"/>
      <c r="AZ2987"/>
    </row>
    <row r="2988" spans="1:52">
      <c r="A2988"/>
      <c r="B2988"/>
      <c r="C2988"/>
      <c r="D2988"/>
      <c r="E2988"/>
      <c r="F2988"/>
      <c r="G2988"/>
      <c r="H2988"/>
      <c r="I2988"/>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c r="AT2988"/>
      <c r="AU2988"/>
      <c r="AV2988"/>
      <c r="AW2988"/>
      <c r="AX2988"/>
      <c r="AY2988"/>
      <c r="AZ2988"/>
    </row>
    <row r="2989" spans="1:52">
      <c r="A2989"/>
      <c r="B2989"/>
      <c r="C2989"/>
      <c r="D2989"/>
      <c r="E2989"/>
      <c r="F2989"/>
      <c r="G2989"/>
      <c r="H2989"/>
      <c r="I2989"/>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c r="AT2989"/>
      <c r="AU2989"/>
      <c r="AV2989"/>
      <c r="AW2989"/>
      <c r="AX2989"/>
      <c r="AY2989"/>
      <c r="AZ2989"/>
    </row>
    <row r="2990" spans="1:52">
      <c r="A2990"/>
      <c r="B2990"/>
      <c r="C2990"/>
      <c r="D2990"/>
      <c r="E2990"/>
      <c r="F2990"/>
      <c r="G2990"/>
      <c r="H2990"/>
      <c r="I2990"/>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c r="AT2990"/>
      <c r="AU2990"/>
      <c r="AV2990"/>
      <c r="AW2990"/>
      <c r="AX2990"/>
      <c r="AY2990"/>
      <c r="AZ2990"/>
    </row>
    <row r="2991" spans="1:52">
      <c r="A2991"/>
      <c r="B2991"/>
      <c r="C2991"/>
      <c r="D2991"/>
      <c r="E2991"/>
      <c r="F2991"/>
      <c r="G2991"/>
      <c r="H2991"/>
      <c r="I2991"/>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c r="AT2991"/>
      <c r="AU2991"/>
      <c r="AV2991"/>
      <c r="AW2991"/>
      <c r="AX2991"/>
      <c r="AY2991"/>
      <c r="AZ2991"/>
    </row>
    <row r="2992" spans="1:52">
      <c r="A2992"/>
      <c r="B2992"/>
      <c r="C2992"/>
      <c r="D2992"/>
      <c r="E2992"/>
      <c r="F2992"/>
      <c r="G2992"/>
      <c r="H2992"/>
      <c r="I2992"/>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c r="AT2992"/>
      <c r="AU2992"/>
      <c r="AV2992"/>
      <c r="AW2992"/>
      <c r="AX2992"/>
      <c r="AY2992"/>
      <c r="AZ2992"/>
    </row>
    <row r="2993" spans="1:52">
      <c r="A2993"/>
      <c r="B2993"/>
      <c r="C2993"/>
      <c r="D2993"/>
      <c r="E2993"/>
      <c r="F2993"/>
      <c r="G2993"/>
      <c r="H2993"/>
      <c r="I2993"/>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c r="AT2993"/>
      <c r="AU2993"/>
      <c r="AV2993"/>
      <c r="AW2993"/>
      <c r="AX2993"/>
      <c r="AY2993"/>
      <c r="AZ2993"/>
    </row>
    <row r="2994" spans="1:52">
      <c r="A2994"/>
      <c r="B2994"/>
      <c r="C2994"/>
      <c r="D2994"/>
      <c r="E2994"/>
      <c r="F2994"/>
      <c r="G2994"/>
      <c r="H2994"/>
      <c r="I2994"/>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c r="AT2994"/>
      <c r="AU2994"/>
      <c r="AV2994"/>
      <c r="AW2994"/>
      <c r="AX2994"/>
      <c r="AY2994"/>
      <c r="AZ2994"/>
    </row>
    <row r="2995" spans="1:52">
      <c r="A2995"/>
      <c r="B2995"/>
      <c r="C2995"/>
      <c r="D2995"/>
      <c r="E2995"/>
      <c r="F2995"/>
      <c r="G2995"/>
      <c r="H2995"/>
      <c r="I299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c r="AT2995"/>
      <c r="AU2995"/>
      <c r="AV2995"/>
      <c r="AW2995"/>
      <c r="AX2995"/>
      <c r="AY2995"/>
      <c r="AZ2995"/>
    </row>
    <row r="2996" spans="1:52">
      <c r="A2996"/>
      <c r="B2996"/>
      <c r="C2996"/>
      <c r="D2996"/>
      <c r="E2996"/>
      <c r="F2996"/>
      <c r="G2996"/>
      <c r="H2996"/>
      <c r="I2996"/>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c r="AT2996"/>
      <c r="AU2996"/>
      <c r="AV2996"/>
      <c r="AW2996"/>
      <c r="AX2996"/>
      <c r="AY2996"/>
      <c r="AZ2996"/>
    </row>
    <row r="2997" spans="1:52">
      <c r="A2997"/>
      <c r="B2997"/>
      <c r="C2997"/>
      <c r="D2997"/>
      <c r="E2997"/>
      <c r="F2997"/>
      <c r="G2997"/>
      <c r="H2997"/>
      <c r="I2997"/>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c r="AT2997"/>
      <c r="AU2997"/>
      <c r="AV2997"/>
      <c r="AW2997"/>
      <c r="AX2997"/>
      <c r="AY2997"/>
      <c r="AZ2997"/>
    </row>
    <row r="2998" spans="1:52">
      <c r="A2998"/>
      <c r="B2998"/>
      <c r="C2998"/>
      <c r="D2998"/>
      <c r="E2998"/>
      <c r="F2998"/>
      <c r="G2998"/>
      <c r="H2998"/>
      <c r="I2998"/>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c r="AT2998"/>
      <c r="AU2998"/>
      <c r="AV2998"/>
      <c r="AW2998"/>
      <c r="AX2998"/>
      <c r="AY2998"/>
      <c r="AZ2998"/>
    </row>
    <row r="2999" spans="1:52">
      <c r="A2999"/>
      <c r="B2999"/>
      <c r="C2999"/>
      <c r="D2999"/>
      <c r="E2999"/>
      <c r="F2999"/>
      <c r="G2999"/>
      <c r="H2999"/>
      <c r="I2999"/>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c r="AT2999"/>
      <c r="AU2999"/>
      <c r="AV2999"/>
      <c r="AW2999"/>
      <c r="AX2999"/>
      <c r="AY2999"/>
      <c r="AZ2999"/>
    </row>
    <row r="3000" spans="1:52">
      <c r="A3000"/>
      <c r="B3000"/>
      <c r="C3000"/>
      <c r="D3000"/>
      <c r="E3000"/>
      <c r="F3000"/>
      <c r="G3000"/>
      <c r="H3000"/>
      <c r="I3000"/>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c r="AT3000"/>
      <c r="AU3000"/>
      <c r="AV3000"/>
      <c r="AW3000"/>
      <c r="AX3000"/>
      <c r="AY3000"/>
      <c r="AZ3000"/>
    </row>
    <row r="3001" spans="1:52">
      <c r="A3001"/>
      <c r="B3001"/>
      <c r="C3001"/>
      <c r="D3001"/>
      <c r="E3001"/>
      <c r="F3001"/>
      <c r="G3001"/>
      <c r="H3001"/>
      <c r="I3001"/>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c r="AT3001"/>
      <c r="AU3001"/>
      <c r="AV3001"/>
      <c r="AW3001"/>
      <c r="AX3001"/>
      <c r="AY3001"/>
      <c r="AZ3001"/>
    </row>
    <row r="3002" spans="1:52">
      <c r="A3002"/>
      <c r="B3002"/>
      <c r="C3002"/>
      <c r="D3002"/>
      <c r="E3002"/>
      <c r="F3002"/>
      <c r="G3002"/>
      <c r="H3002"/>
      <c r="I3002"/>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c r="AT3002"/>
      <c r="AU3002"/>
      <c r="AV3002"/>
      <c r="AW3002"/>
      <c r="AX3002"/>
      <c r="AY3002"/>
      <c r="AZ3002"/>
    </row>
    <row r="3003" spans="1:52">
      <c r="A3003"/>
      <c r="B3003"/>
      <c r="C3003"/>
      <c r="D3003"/>
      <c r="E3003"/>
      <c r="F3003"/>
      <c r="G3003"/>
      <c r="H3003"/>
      <c r="I3003"/>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c r="AT3003"/>
      <c r="AU3003"/>
      <c r="AV3003"/>
      <c r="AW3003"/>
      <c r="AX3003"/>
      <c r="AY3003"/>
      <c r="AZ3003"/>
    </row>
    <row r="3004" spans="1:52">
      <c r="A3004"/>
      <c r="B3004"/>
      <c r="C3004"/>
      <c r="D3004"/>
      <c r="E3004"/>
      <c r="F3004"/>
      <c r="G3004"/>
      <c r="H3004"/>
      <c r="I3004"/>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c r="AT3004"/>
      <c r="AU3004"/>
      <c r="AV3004"/>
      <c r="AW3004"/>
      <c r="AX3004"/>
      <c r="AY3004"/>
      <c r="AZ3004"/>
    </row>
    <row r="3005" spans="1:52">
      <c r="A3005"/>
      <c r="B3005"/>
      <c r="C3005"/>
      <c r="D3005"/>
      <c r="E3005"/>
      <c r="F3005"/>
      <c r="G3005"/>
      <c r="H3005"/>
      <c r="I300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c r="AT3005"/>
      <c r="AU3005"/>
      <c r="AV3005"/>
      <c r="AW3005"/>
      <c r="AX3005"/>
      <c r="AY3005"/>
      <c r="AZ3005"/>
    </row>
    <row r="3006" spans="1:52">
      <c r="A3006"/>
      <c r="B3006"/>
      <c r="C3006"/>
      <c r="D3006"/>
      <c r="E3006"/>
      <c r="F3006"/>
      <c r="G3006"/>
      <c r="H3006"/>
      <c r="I3006"/>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c r="AT3006"/>
      <c r="AU3006"/>
      <c r="AV3006"/>
      <c r="AW3006"/>
      <c r="AX3006"/>
      <c r="AY3006"/>
      <c r="AZ3006"/>
    </row>
    <row r="3007" spans="1:52">
      <c r="A3007"/>
      <c r="B3007"/>
      <c r="C3007"/>
      <c r="D3007"/>
      <c r="E3007"/>
      <c r="F3007"/>
      <c r="G3007"/>
      <c r="H3007"/>
      <c r="I3007"/>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c r="AT3007"/>
      <c r="AU3007"/>
      <c r="AV3007"/>
      <c r="AW3007"/>
      <c r="AX3007"/>
      <c r="AY3007"/>
      <c r="AZ3007"/>
    </row>
    <row r="3008" spans="1:52">
      <c r="A3008"/>
      <c r="B3008"/>
      <c r="C3008"/>
      <c r="D3008"/>
      <c r="E3008"/>
      <c r="F3008"/>
      <c r="G3008"/>
      <c r="H3008"/>
      <c r="I3008"/>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c r="AT3008"/>
      <c r="AU3008"/>
      <c r="AV3008"/>
      <c r="AW3008"/>
      <c r="AX3008"/>
      <c r="AY3008"/>
      <c r="AZ3008"/>
    </row>
    <row r="3009" spans="1:52">
      <c r="A3009"/>
      <c r="B3009"/>
      <c r="C3009"/>
      <c r="D3009"/>
      <c r="E3009"/>
      <c r="F3009"/>
      <c r="G3009"/>
      <c r="H3009"/>
      <c r="I3009"/>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c r="AT3009"/>
      <c r="AU3009"/>
      <c r="AV3009"/>
      <c r="AW3009"/>
      <c r="AX3009"/>
      <c r="AY3009"/>
      <c r="AZ3009"/>
    </row>
    <row r="3010" spans="1:52">
      <c r="A3010"/>
      <c r="B3010"/>
      <c r="C3010"/>
      <c r="D3010"/>
      <c r="E3010"/>
      <c r="F3010"/>
      <c r="G3010"/>
      <c r="H3010"/>
      <c r="I3010"/>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c r="AT3010"/>
      <c r="AU3010"/>
      <c r="AV3010"/>
      <c r="AW3010"/>
      <c r="AX3010"/>
      <c r="AY3010"/>
      <c r="AZ3010"/>
    </row>
    <row r="3011" spans="1:52">
      <c r="A3011"/>
      <c r="B3011"/>
      <c r="C3011"/>
      <c r="D3011"/>
      <c r="E3011"/>
      <c r="F3011"/>
      <c r="G3011"/>
      <c r="H3011"/>
      <c r="I3011"/>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c r="AT3011"/>
      <c r="AU3011"/>
      <c r="AV3011"/>
      <c r="AW3011"/>
      <c r="AX3011"/>
      <c r="AY3011"/>
      <c r="AZ3011"/>
    </row>
    <row r="3012" spans="1:52">
      <c r="A3012"/>
      <c r="B3012"/>
      <c r="C3012"/>
      <c r="D3012"/>
      <c r="E3012"/>
      <c r="F3012"/>
      <c r="G3012"/>
      <c r="H3012"/>
      <c r="I3012"/>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c r="AT3012"/>
      <c r="AU3012"/>
      <c r="AV3012"/>
      <c r="AW3012"/>
      <c r="AX3012"/>
      <c r="AY3012"/>
      <c r="AZ3012"/>
    </row>
    <row r="3013" spans="1:52">
      <c r="A3013"/>
      <c r="B3013"/>
      <c r="C3013"/>
      <c r="D3013"/>
      <c r="E3013"/>
      <c r="F3013"/>
      <c r="G3013"/>
      <c r="H3013"/>
      <c r="I3013"/>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c r="AT3013"/>
      <c r="AU3013"/>
      <c r="AV3013"/>
      <c r="AW3013"/>
      <c r="AX3013"/>
      <c r="AY3013"/>
      <c r="AZ3013"/>
    </row>
    <row r="3014" spans="1:52">
      <c r="A3014"/>
      <c r="B3014"/>
      <c r="C3014"/>
      <c r="D3014"/>
      <c r="E3014"/>
      <c r="F3014"/>
      <c r="G3014"/>
      <c r="H3014"/>
      <c r="I3014"/>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c r="AT3014"/>
      <c r="AU3014"/>
      <c r="AV3014"/>
      <c r="AW3014"/>
      <c r="AX3014"/>
      <c r="AY3014"/>
      <c r="AZ3014"/>
    </row>
    <row r="3015" spans="1:52">
      <c r="A3015"/>
      <c r="B3015"/>
      <c r="C3015"/>
      <c r="D3015"/>
      <c r="E3015"/>
      <c r="F3015"/>
      <c r="G3015"/>
      <c r="H3015"/>
      <c r="I301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c r="AT3015"/>
      <c r="AU3015"/>
      <c r="AV3015"/>
      <c r="AW3015"/>
      <c r="AX3015"/>
      <c r="AY3015"/>
      <c r="AZ3015"/>
    </row>
    <row r="3016" spans="1:52">
      <c r="A3016"/>
      <c r="B3016"/>
      <c r="C3016"/>
      <c r="D3016"/>
      <c r="E3016"/>
      <c r="F3016"/>
      <c r="G3016"/>
      <c r="H3016"/>
      <c r="I3016"/>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c r="AT3016"/>
      <c r="AU3016"/>
      <c r="AV3016"/>
      <c r="AW3016"/>
      <c r="AX3016"/>
      <c r="AY3016"/>
      <c r="AZ3016"/>
    </row>
    <row r="3017" spans="1:52">
      <c r="A3017"/>
      <c r="B3017"/>
      <c r="C3017"/>
      <c r="D3017"/>
      <c r="E3017"/>
      <c r="F3017"/>
      <c r="G3017"/>
      <c r="H3017"/>
      <c r="I3017"/>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c r="AT3017"/>
      <c r="AU3017"/>
      <c r="AV3017"/>
      <c r="AW3017"/>
      <c r="AX3017"/>
      <c r="AY3017"/>
      <c r="AZ3017"/>
    </row>
    <row r="3018" spans="1:52">
      <c r="A3018"/>
      <c r="B3018"/>
      <c r="C3018"/>
      <c r="D3018"/>
      <c r="E3018"/>
      <c r="F3018"/>
      <c r="G3018"/>
      <c r="H3018"/>
      <c r="I3018"/>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c r="AT3018"/>
      <c r="AU3018"/>
      <c r="AV3018"/>
      <c r="AW3018"/>
      <c r="AX3018"/>
      <c r="AY3018"/>
      <c r="AZ3018"/>
    </row>
    <row r="3019" spans="1:52">
      <c r="A3019"/>
      <c r="B3019"/>
      <c r="C3019"/>
      <c r="D3019"/>
      <c r="E3019"/>
      <c r="F3019"/>
      <c r="G3019"/>
      <c r="H3019"/>
      <c r="I3019"/>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c r="AT3019"/>
      <c r="AU3019"/>
      <c r="AV3019"/>
      <c r="AW3019"/>
      <c r="AX3019"/>
      <c r="AY3019"/>
      <c r="AZ3019"/>
    </row>
    <row r="3020" spans="1:52">
      <c r="A3020"/>
      <c r="B3020"/>
      <c r="C3020"/>
      <c r="D3020"/>
      <c r="E3020"/>
      <c r="F3020"/>
      <c r="G3020"/>
      <c r="H3020"/>
      <c r="I3020"/>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c r="AT3020"/>
      <c r="AU3020"/>
      <c r="AV3020"/>
      <c r="AW3020"/>
      <c r="AX3020"/>
      <c r="AY3020"/>
      <c r="AZ3020"/>
    </row>
    <row r="3021" spans="1:52">
      <c r="A3021"/>
      <c r="B3021"/>
      <c r="C3021"/>
      <c r="D3021"/>
      <c r="E3021"/>
      <c r="F3021"/>
      <c r="G3021"/>
      <c r="H3021"/>
      <c r="I3021"/>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c r="AT3021"/>
      <c r="AU3021"/>
      <c r="AV3021"/>
      <c r="AW3021"/>
      <c r="AX3021"/>
      <c r="AY3021"/>
      <c r="AZ3021"/>
    </row>
    <row r="3022" spans="1:52">
      <c r="A3022"/>
      <c r="B3022"/>
      <c r="C3022"/>
      <c r="D3022"/>
      <c r="E3022"/>
      <c r="F3022"/>
      <c r="G3022"/>
      <c r="H3022"/>
      <c r="I3022"/>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c r="AT3022"/>
      <c r="AU3022"/>
      <c r="AV3022"/>
      <c r="AW3022"/>
      <c r="AX3022"/>
      <c r="AY3022"/>
      <c r="AZ3022"/>
    </row>
    <row r="3023" spans="1:52">
      <c r="A3023"/>
      <c r="B3023"/>
      <c r="C3023"/>
      <c r="D3023"/>
      <c r="E3023"/>
      <c r="F3023"/>
      <c r="G3023"/>
      <c r="H3023"/>
      <c r="I3023"/>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c r="AT3023"/>
      <c r="AU3023"/>
      <c r="AV3023"/>
      <c r="AW3023"/>
      <c r="AX3023"/>
      <c r="AY3023"/>
      <c r="AZ3023"/>
    </row>
    <row r="3024" spans="1:52">
      <c r="A3024"/>
      <c r="B3024"/>
      <c r="C3024"/>
      <c r="D3024"/>
      <c r="E3024"/>
      <c r="F3024"/>
      <c r="G3024"/>
      <c r="H3024"/>
      <c r="I3024"/>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c r="AT3024"/>
      <c r="AU3024"/>
      <c r="AV3024"/>
      <c r="AW3024"/>
      <c r="AX3024"/>
      <c r="AY3024"/>
      <c r="AZ3024"/>
    </row>
    <row r="3025" spans="1:52">
      <c r="A3025"/>
      <c r="B3025"/>
      <c r="C3025"/>
      <c r="D3025"/>
      <c r="E3025"/>
      <c r="F3025"/>
      <c r="G3025"/>
      <c r="H3025"/>
      <c r="I3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c r="AT3025"/>
      <c r="AU3025"/>
      <c r="AV3025"/>
      <c r="AW3025"/>
      <c r="AX3025"/>
      <c r="AY3025"/>
      <c r="AZ3025"/>
    </row>
    <row r="3026" spans="1:52">
      <c r="A3026"/>
      <c r="B3026"/>
      <c r="C3026"/>
      <c r="D3026"/>
      <c r="E3026"/>
      <c r="F3026"/>
      <c r="G3026"/>
      <c r="H3026"/>
      <c r="I3026"/>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c r="AT3026"/>
      <c r="AU3026"/>
      <c r="AV3026"/>
      <c r="AW3026"/>
      <c r="AX3026"/>
      <c r="AY3026"/>
      <c r="AZ3026"/>
    </row>
    <row r="3027" spans="1:52">
      <c r="A3027"/>
      <c r="B3027"/>
      <c r="C3027"/>
      <c r="D3027"/>
      <c r="E3027"/>
      <c r="F3027"/>
      <c r="G3027"/>
      <c r="H3027"/>
      <c r="I3027"/>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c r="AT3027"/>
      <c r="AU3027"/>
      <c r="AV3027"/>
      <c r="AW3027"/>
      <c r="AX3027"/>
      <c r="AY3027"/>
      <c r="AZ3027"/>
    </row>
    <row r="3028" spans="1:52">
      <c r="A3028"/>
      <c r="B3028"/>
      <c r="C3028"/>
      <c r="D3028"/>
      <c r="E3028"/>
      <c r="F3028"/>
      <c r="G3028"/>
      <c r="H3028"/>
      <c r="I3028"/>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c r="AT3028"/>
      <c r="AU3028"/>
      <c r="AV3028"/>
      <c r="AW3028"/>
      <c r="AX3028"/>
      <c r="AY3028"/>
      <c r="AZ3028"/>
    </row>
    <row r="3029" spans="1:52">
      <c r="A3029"/>
      <c r="B3029"/>
      <c r="C3029"/>
      <c r="D3029"/>
      <c r="E3029"/>
      <c r="F3029"/>
      <c r="G3029"/>
      <c r="H3029"/>
      <c r="I3029"/>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c r="AT3029"/>
      <c r="AU3029"/>
      <c r="AV3029"/>
      <c r="AW3029"/>
      <c r="AX3029"/>
      <c r="AY3029"/>
      <c r="AZ3029"/>
    </row>
    <row r="3030" spans="1:52">
      <c r="A3030"/>
      <c r="B3030"/>
      <c r="C3030"/>
      <c r="D3030"/>
      <c r="E3030"/>
      <c r="F3030"/>
      <c r="G3030"/>
      <c r="H3030"/>
      <c r="I3030"/>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c r="AT3030"/>
      <c r="AU3030"/>
      <c r="AV3030"/>
      <c r="AW3030"/>
      <c r="AX3030"/>
      <c r="AY3030"/>
      <c r="AZ3030"/>
    </row>
    <row r="3031" spans="1:52">
      <c r="A3031"/>
      <c r="B3031"/>
      <c r="C3031"/>
      <c r="D3031"/>
      <c r="E3031"/>
      <c r="F3031"/>
      <c r="G3031"/>
      <c r="H3031"/>
      <c r="I3031"/>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c r="AT3031"/>
      <c r="AU3031"/>
      <c r="AV3031"/>
      <c r="AW3031"/>
      <c r="AX3031"/>
      <c r="AY3031"/>
      <c r="AZ3031"/>
    </row>
    <row r="3032" spans="1:52">
      <c r="A3032"/>
      <c r="B3032"/>
      <c r="C3032"/>
      <c r="D3032"/>
      <c r="E3032"/>
      <c r="F3032"/>
      <c r="G3032"/>
      <c r="H3032"/>
      <c r="I3032"/>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c r="AT3032"/>
      <c r="AU3032"/>
      <c r="AV3032"/>
      <c r="AW3032"/>
      <c r="AX3032"/>
      <c r="AY3032"/>
      <c r="AZ3032"/>
    </row>
    <row r="3033" spans="1:52">
      <c r="A3033"/>
      <c r="B3033"/>
      <c r="C3033"/>
      <c r="D3033"/>
      <c r="E3033"/>
      <c r="F3033"/>
      <c r="G3033"/>
      <c r="H3033"/>
      <c r="I3033"/>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c r="AT3033"/>
      <c r="AU3033"/>
      <c r="AV3033"/>
      <c r="AW3033"/>
      <c r="AX3033"/>
      <c r="AY3033"/>
      <c r="AZ3033"/>
    </row>
    <row r="3034" spans="1:52">
      <c r="A3034"/>
      <c r="B3034"/>
      <c r="C3034"/>
      <c r="D3034"/>
      <c r="E3034"/>
      <c r="F3034"/>
      <c r="G3034"/>
      <c r="H3034"/>
      <c r="I3034"/>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row>
    <row r="3035" spans="1:52">
      <c r="A3035"/>
      <c r="B3035"/>
      <c r="C3035"/>
      <c r="D3035"/>
      <c r="E3035"/>
      <c r="F3035"/>
      <c r="G3035"/>
      <c r="H3035"/>
      <c r="I303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c r="AT3035"/>
      <c r="AU3035"/>
      <c r="AV3035"/>
      <c r="AW3035"/>
      <c r="AX3035"/>
      <c r="AY3035"/>
      <c r="AZ3035"/>
    </row>
    <row r="3036" spans="1:52">
      <c r="A3036"/>
      <c r="B3036"/>
      <c r="C3036"/>
      <c r="D3036"/>
      <c r="E3036"/>
      <c r="F3036"/>
      <c r="G3036"/>
      <c r="H3036"/>
      <c r="I3036"/>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c r="AT3036"/>
      <c r="AU3036"/>
      <c r="AV3036"/>
      <c r="AW3036"/>
      <c r="AX3036"/>
      <c r="AY3036"/>
      <c r="AZ3036"/>
    </row>
    <row r="3037" spans="1:52">
      <c r="A3037"/>
      <c r="B3037"/>
      <c r="C3037"/>
      <c r="D3037"/>
      <c r="E3037"/>
      <c r="F3037"/>
      <c r="G3037"/>
      <c r="H3037"/>
      <c r="I3037"/>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c r="AT3037"/>
      <c r="AU3037"/>
      <c r="AV3037"/>
      <c r="AW3037"/>
      <c r="AX3037"/>
      <c r="AY3037"/>
      <c r="AZ3037"/>
    </row>
    <row r="3038" spans="1:52">
      <c r="A3038"/>
      <c r="B3038"/>
      <c r="C3038"/>
      <c r="D3038"/>
      <c r="E3038"/>
      <c r="F3038"/>
      <c r="G3038"/>
      <c r="H3038"/>
      <c r="I3038"/>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c r="AT3038"/>
      <c r="AU3038"/>
      <c r="AV3038"/>
      <c r="AW3038"/>
      <c r="AX3038"/>
      <c r="AY3038"/>
      <c r="AZ3038"/>
    </row>
    <row r="3039" spans="1:52">
      <c r="A3039"/>
      <c r="B3039"/>
      <c r="C3039"/>
      <c r="D3039"/>
      <c r="E3039"/>
      <c r="F3039"/>
      <c r="G3039"/>
      <c r="H3039"/>
      <c r="I3039"/>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c r="AT3039"/>
      <c r="AU3039"/>
      <c r="AV3039"/>
      <c r="AW3039"/>
      <c r="AX3039"/>
      <c r="AY3039"/>
      <c r="AZ3039"/>
    </row>
    <row r="3040" spans="1:52">
      <c r="A3040"/>
      <c r="B3040"/>
      <c r="C3040"/>
      <c r="D3040"/>
      <c r="E3040"/>
      <c r="F3040"/>
      <c r="G3040"/>
      <c r="H3040"/>
      <c r="I3040"/>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c r="AT3040"/>
      <c r="AU3040"/>
      <c r="AV3040"/>
      <c r="AW3040"/>
      <c r="AX3040"/>
      <c r="AY3040"/>
      <c r="AZ3040"/>
    </row>
    <row r="3041" spans="1:52">
      <c r="A3041"/>
      <c r="B3041"/>
      <c r="C3041"/>
      <c r="D3041"/>
      <c r="E3041"/>
      <c r="F3041"/>
      <c r="G3041"/>
      <c r="H3041"/>
      <c r="I3041"/>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c r="AT3041"/>
      <c r="AU3041"/>
      <c r="AV3041"/>
      <c r="AW3041"/>
      <c r="AX3041"/>
      <c r="AY3041"/>
      <c r="AZ3041"/>
    </row>
    <row r="3042" spans="1:52">
      <c r="A3042"/>
      <c r="B3042"/>
      <c r="C3042"/>
      <c r="D3042"/>
      <c r="E3042"/>
      <c r="F3042"/>
      <c r="G3042"/>
      <c r="H3042"/>
      <c r="I3042"/>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c r="AT3042"/>
      <c r="AU3042"/>
      <c r="AV3042"/>
      <c r="AW3042"/>
      <c r="AX3042"/>
      <c r="AY3042"/>
      <c r="AZ3042"/>
    </row>
    <row r="3043" spans="1:52">
      <c r="A3043"/>
      <c r="B3043"/>
      <c r="C3043"/>
      <c r="D3043"/>
      <c r="E3043"/>
      <c r="F3043"/>
      <c r="G3043"/>
      <c r="H3043"/>
      <c r="I3043"/>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c r="AT3043"/>
      <c r="AU3043"/>
      <c r="AV3043"/>
      <c r="AW3043"/>
      <c r="AX3043"/>
      <c r="AY3043"/>
      <c r="AZ3043"/>
    </row>
    <row r="3044" spans="1:52">
      <c r="A3044"/>
      <c r="B3044"/>
      <c r="C3044"/>
      <c r="D3044"/>
      <c r="E3044"/>
      <c r="F3044"/>
      <c r="G3044"/>
      <c r="H3044"/>
      <c r="I3044"/>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c r="AT3044"/>
      <c r="AU3044"/>
      <c r="AV3044"/>
      <c r="AW3044"/>
      <c r="AX3044"/>
      <c r="AY3044"/>
      <c r="AZ3044"/>
    </row>
    <row r="3045" spans="1:52">
      <c r="A3045"/>
      <c r="B3045"/>
      <c r="C3045"/>
      <c r="D3045"/>
      <c r="E3045"/>
      <c r="F3045"/>
      <c r="G3045"/>
      <c r="H3045"/>
      <c r="I304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c r="AT3045"/>
      <c r="AU3045"/>
      <c r="AV3045"/>
      <c r="AW3045"/>
      <c r="AX3045"/>
      <c r="AY3045"/>
      <c r="AZ3045"/>
    </row>
    <row r="3046" spans="1:52">
      <c r="A3046"/>
      <c r="B3046"/>
      <c r="C3046"/>
      <c r="D3046"/>
      <c r="E3046"/>
      <c r="F3046"/>
      <c r="G3046"/>
      <c r="H3046"/>
      <c r="I3046"/>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c r="AT3046"/>
      <c r="AU3046"/>
      <c r="AV3046"/>
      <c r="AW3046"/>
      <c r="AX3046"/>
      <c r="AY3046"/>
      <c r="AZ3046"/>
    </row>
    <row r="3047" spans="1:52">
      <c r="A3047"/>
      <c r="B3047"/>
      <c r="C3047"/>
      <c r="D3047"/>
      <c r="E3047"/>
      <c r="F3047"/>
      <c r="G3047"/>
      <c r="H3047"/>
      <c r="I3047"/>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c r="AT3047"/>
      <c r="AU3047"/>
      <c r="AV3047"/>
      <c r="AW3047"/>
      <c r="AX3047"/>
      <c r="AY3047"/>
      <c r="AZ3047"/>
    </row>
    <row r="3048" spans="1:52">
      <c r="A3048"/>
      <c r="B3048"/>
      <c r="C3048"/>
      <c r="D3048"/>
      <c r="E3048"/>
      <c r="F3048"/>
      <c r="G3048"/>
      <c r="H3048"/>
      <c r="I3048"/>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c r="AT3048"/>
      <c r="AU3048"/>
      <c r="AV3048"/>
      <c r="AW3048"/>
      <c r="AX3048"/>
      <c r="AY3048"/>
      <c r="AZ3048"/>
    </row>
    <row r="3049" spans="1:52">
      <c r="A3049"/>
      <c r="B3049"/>
      <c r="C3049"/>
      <c r="D3049"/>
      <c r="E3049"/>
      <c r="F3049"/>
      <c r="G3049"/>
      <c r="H3049"/>
      <c r="I3049"/>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c r="AT3049"/>
      <c r="AU3049"/>
      <c r="AV3049"/>
      <c r="AW3049"/>
      <c r="AX3049"/>
      <c r="AY3049"/>
      <c r="AZ3049"/>
    </row>
    <row r="3050" spans="1:52">
      <c r="A3050"/>
      <c r="B3050"/>
      <c r="C3050"/>
      <c r="D3050"/>
      <c r="E3050"/>
      <c r="F3050"/>
      <c r="G3050"/>
      <c r="H3050"/>
      <c r="I3050"/>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c r="AT3050"/>
      <c r="AU3050"/>
      <c r="AV3050"/>
      <c r="AW3050"/>
      <c r="AX3050"/>
      <c r="AY3050"/>
      <c r="AZ3050"/>
    </row>
    <row r="3051" spans="1:52">
      <c r="A3051"/>
      <c r="B3051"/>
      <c r="C3051"/>
      <c r="D3051"/>
      <c r="E3051"/>
      <c r="F3051"/>
      <c r="G3051"/>
      <c r="H3051"/>
      <c r="I3051"/>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c r="AT3051"/>
      <c r="AU3051"/>
      <c r="AV3051"/>
      <c r="AW3051"/>
      <c r="AX3051"/>
      <c r="AY3051"/>
      <c r="AZ3051"/>
    </row>
    <row r="3052" spans="1:52">
      <c r="A3052"/>
      <c r="B3052"/>
      <c r="C3052"/>
      <c r="D3052"/>
      <c r="E3052"/>
      <c r="F3052"/>
      <c r="G3052"/>
      <c r="H3052"/>
      <c r="I3052"/>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c r="AT3052"/>
      <c r="AU3052"/>
      <c r="AV3052"/>
      <c r="AW3052"/>
      <c r="AX3052"/>
      <c r="AY3052"/>
      <c r="AZ3052"/>
    </row>
    <row r="3053" spans="1:52">
      <c r="A3053"/>
      <c r="B3053"/>
      <c r="C3053"/>
      <c r="D3053"/>
      <c r="E3053"/>
      <c r="F3053"/>
      <c r="G3053"/>
      <c r="H3053"/>
      <c r="I3053"/>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c r="AT3053"/>
      <c r="AU3053"/>
      <c r="AV3053"/>
      <c r="AW3053"/>
      <c r="AX3053"/>
      <c r="AY3053"/>
      <c r="AZ3053"/>
    </row>
    <row r="3054" spans="1:52">
      <c r="A3054"/>
      <c r="B3054"/>
      <c r="C3054"/>
      <c r="D3054"/>
      <c r="E3054"/>
      <c r="F3054"/>
      <c r="G3054"/>
      <c r="H3054"/>
      <c r="I3054"/>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c r="AT3054"/>
      <c r="AU3054"/>
      <c r="AV3054"/>
      <c r="AW3054"/>
      <c r="AX3054"/>
      <c r="AY3054"/>
      <c r="AZ3054"/>
    </row>
    <row r="3055" spans="1:52">
      <c r="A3055"/>
      <c r="B3055"/>
      <c r="C3055"/>
      <c r="D3055"/>
      <c r="E3055"/>
      <c r="F3055"/>
      <c r="G3055"/>
      <c r="H3055"/>
      <c r="I305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c r="AT3055"/>
      <c r="AU3055"/>
      <c r="AV3055"/>
      <c r="AW3055"/>
      <c r="AX3055"/>
      <c r="AY3055"/>
      <c r="AZ3055"/>
    </row>
    <row r="3056" spans="1:52">
      <c r="A3056"/>
      <c r="B3056"/>
      <c r="C3056"/>
      <c r="D3056"/>
      <c r="E3056"/>
      <c r="F3056"/>
      <c r="G3056"/>
      <c r="H3056"/>
      <c r="I3056"/>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c r="AT3056"/>
      <c r="AU3056"/>
      <c r="AV3056"/>
      <c r="AW3056"/>
      <c r="AX3056"/>
      <c r="AY3056"/>
      <c r="AZ3056"/>
    </row>
    <row r="3057" spans="1:52">
      <c r="A3057"/>
      <c r="B3057"/>
      <c r="C3057"/>
      <c r="D3057"/>
      <c r="E3057"/>
      <c r="F3057"/>
      <c r="G3057"/>
      <c r="H3057"/>
      <c r="I3057"/>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c r="AT3057"/>
      <c r="AU3057"/>
      <c r="AV3057"/>
      <c r="AW3057"/>
      <c r="AX3057"/>
      <c r="AY3057"/>
      <c r="AZ3057"/>
    </row>
    <row r="3058" spans="1:52">
      <c r="A3058"/>
      <c r="B3058"/>
      <c r="C3058"/>
      <c r="D3058"/>
      <c r="E3058"/>
      <c r="F3058"/>
      <c r="G3058"/>
      <c r="H3058"/>
      <c r="I3058"/>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c r="AT3058"/>
      <c r="AU3058"/>
      <c r="AV3058"/>
      <c r="AW3058"/>
      <c r="AX3058"/>
      <c r="AY3058"/>
      <c r="AZ3058"/>
    </row>
    <row r="3059" spans="1:52">
      <c r="A3059"/>
      <c r="B3059"/>
      <c r="C3059"/>
      <c r="D3059"/>
      <c r="E3059"/>
      <c r="F3059"/>
      <c r="G3059"/>
      <c r="H3059"/>
      <c r="I3059"/>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c r="AT3059"/>
      <c r="AU3059"/>
      <c r="AV3059"/>
      <c r="AW3059"/>
      <c r="AX3059"/>
      <c r="AY3059"/>
      <c r="AZ3059"/>
    </row>
    <row r="3060" spans="1:52">
      <c r="A3060"/>
      <c r="B3060"/>
      <c r="C3060"/>
      <c r="D3060"/>
      <c r="E3060"/>
      <c r="F3060"/>
      <c r="G3060"/>
      <c r="H3060"/>
      <c r="I3060"/>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row>
    <row r="3061" spans="1:52">
      <c r="A3061"/>
      <c r="B3061"/>
      <c r="C3061"/>
      <c r="D3061"/>
      <c r="E3061"/>
      <c r="F3061"/>
      <c r="G3061"/>
      <c r="H3061"/>
      <c r="I3061"/>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c r="AT3061"/>
      <c r="AU3061"/>
      <c r="AV3061"/>
      <c r="AW3061"/>
      <c r="AX3061"/>
      <c r="AY3061"/>
      <c r="AZ3061"/>
    </row>
    <row r="3062" spans="1:52">
      <c r="A3062"/>
      <c r="B3062"/>
      <c r="C3062"/>
      <c r="D3062"/>
      <c r="E3062"/>
      <c r="F3062"/>
      <c r="G3062"/>
      <c r="H3062"/>
      <c r="I3062"/>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c r="AT3062"/>
      <c r="AU3062"/>
      <c r="AV3062"/>
      <c r="AW3062"/>
      <c r="AX3062"/>
      <c r="AY3062"/>
      <c r="AZ3062"/>
    </row>
    <row r="3063" spans="1:52">
      <c r="A3063"/>
      <c r="B3063"/>
      <c r="C3063"/>
      <c r="D3063"/>
      <c r="E3063"/>
      <c r="F3063"/>
      <c r="G3063"/>
      <c r="H3063"/>
      <c r="I3063"/>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c r="AT3063"/>
      <c r="AU3063"/>
      <c r="AV3063"/>
      <c r="AW3063"/>
      <c r="AX3063"/>
      <c r="AY3063"/>
      <c r="AZ3063"/>
    </row>
    <row r="3064" spans="1:52">
      <c r="A3064"/>
      <c r="B3064"/>
      <c r="C3064"/>
      <c r="D3064"/>
      <c r="E3064"/>
      <c r="F3064"/>
      <c r="G3064"/>
      <c r="H3064"/>
      <c r="I3064"/>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c r="AT3064"/>
      <c r="AU3064"/>
      <c r="AV3064"/>
      <c r="AW3064"/>
      <c r="AX3064"/>
      <c r="AY3064"/>
      <c r="AZ3064"/>
    </row>
    <row r="3065" spans="1:52">
      <c r="A3065"/>
      <c r="B3065"/>
      <c r="C3065"/>
      <c r="D3065"/>
      <c r="E3065"/>
      <c r="F3065"/>
      <c r="G3065"/>
      <c r="H3065"/>
      <c r="I306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c r="AT3065"/>
      <c r="AU3065"/>
      <c r="AV3065"/>
      <c r="AW3065"/>
      <c r="AX3065"/>
      <c r="AY3065"/>
      <c r="AZ3065"/>
    </row>
    <row r="3066" spans="1:52">
      <c r="A3066"/>
      <c r="B3066"/>
      <c r="C3066"/>
      <c r="D3066"/>
      <c r="E3066"/>
      <c r="F3066"/>
      <c r="G3066"/>
      <c r="H3066"/>
      <c r="I3066"/>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c r="AT3066"/>
      <c r="AU3066"/>
      <c r="AV3066"/>
      <c r="AW3066"/>
      <c r="AX3066"/>
      <c r="AY3066"/>
      <c r="AZ3066"/>
    </row>
    <row r="3067" spans="1:52">
      <c r="A3067"/>
      <c r="B3067"/>
      <c r="C3067"/>
      <c r="D3067"/>
      <c r="E3067"/>
      <c r="F3067"/>
      <c r="G3067"/>
      <c r="H3067"/>
      <c r="I3067"/>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c r="AT3067"/>
      <c r="AU3067"/>
      <c r="AV3067"/>
      <c r="AW3067"/>
      <c r="AX3067"/>
      <c r="AY3067"/>
      <c r="AZ3067"/>
    </row>
    <row r="3068" spans="1:52">
      <c r="A3068"/>
      <c r="B3068"/>
      <c r="C3068"/>
      <c r="D3068"/>
      <c r="E3068"/>
      <c r="F3068"/>
      <c r="G3068"/>
      <c r="H3068"/>
      <c r="I3068"/>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c r="AT3068"/>
      <c r="AU3068"/>
      <c r="AV3068"/>
      <c r="AW3068"/>
      <c r="AX3068"/>
      <c r="AY3068"/>
      <c r="AZ3068"/>
    </row>
    <row r="3069" spans="1:52">
      <c r="A3069"/>
      <c r="B3069"/>
      <c r="C3069"/>
      <c r="D3069"/>
      <c r="E3069"/>
      <c r="F3069"/>
      <c r="G3069"/>
      <c r="H3069"/>
      <c r="I3069"/>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c r="AT3069"/>
      <c r="AU3069"/>
      <c r="AV3069"/>
      <c r="AW3069"/>
      <c r="AX3069"/>
      <c r="AY3069"/>
      <c r="AZ3069"/>
    </row>
    <row r="3070" spans="1:52">
      <c r="A3070"/>
      <c r="B3070"/>
      <c r="C3070"/>
      <c r="D3070"/>
      <c r="E3070"/>
      <c r="F3070"/>
      <c r="G3070"/>
      <c r="H3070"/>
      <c r="I3070"/>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c r="AT3070"/>
      <c r="AU3070"/>
      <c r="AV3070"/>
      <c r="AW3070"/>
      <c r="AX3070"/>
      <c r="AY3070"/>
      <c r="AZ3070"/>
    </row>
    <row r="3071" spans="1:52">
      <c r="A3071"/>
      <c r="B3071"/>
      <c r="C3071"/>
      <c r="D3071"/>
      <c r="E3071"/>
      <c r="F3071"/>
      <c r="G3071"/>
      <c r="H3071"/>
      <c r="I3071"/>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c r="AT3071"/>
      <c r="AU3071"/>
      <c r="AV3071"/>
      <c r="AW3071"/>
      <c r="AX3071"/>
      <c r="AY3071"/>
      <c r="AZ3071"/>
    </row>
    <row r="3072" spans="1:52">
      <c r="A3072"/>
      <c r="B3072"/>
      <c r="C3072"/>
      <c r="D3072"/>
      <c r="E3072"/>
      <c r="F3072"/>
      <c r="G3072"/>
      <c r="H3072"/>
      <c r="I3072"/>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c r="AT3072"/>
      <c r="AU3072"/>
      <c r="AV3072"/>
      <c r="AW3072"/>
      <c r="AX3072"/>
      <c r="AY3072"/>
      <c r="AZ3072"/>
    </row>
    <row r="3073" spans="1:52">
      <c r="A3073"/>
      <c r="B3073"/>
      <c r="C3073"/>
      <c r="D3073"/>
      <c r="E3073"/>
      <c r="F3073"/>
      <c r="G3073"/>
      <c r="H3073"/>
      <c r="I3073"/>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c r="AT3073"/>
      <c r="AU3073"/>
      <c r="AV3073"/>
      <c r="AW3073"/>
      <c r="AX3073"/>
      <c r="AY3073"/>
      <c r="AZ3073"/>
    </row>
    <row r="3074" spans="1:52">
      <c r="A3074"/>
      <c r="B3074"/>
      <c r="C3074"/>
      <c r="D3074"/>
      <c r="E3074"/>
      <c r="F3074"/>
      <c r="G3074"/>
      <c r="H3074"/>
      <c r="I3074"/>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c r="AT3074"/>
      <c r="AU3074"/>
      <c r="AV3074"/>
      <c r="AW3074"/>
      <c r="AX3074"/>
      <c r="AY3074"/>
      <c r="AZ3074"/>
    </row>
    <row r="3075" spans="1:52">
      <c r="A3075"/>
      <c r="B3075"/>
      <c r="C3075"/>
      <c r="D3075"/>
      <c r="E3075"/>
      <c r="F3075"/>
      <c r="G3075"/>
      <c r="H3075"/>
      <c r="I307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c r="AT3075"/>
      <c r="AU3075"/>
      <c r="AV3075"/>
      <c r="AW3075"/>
      <c r="AX3075"/>
      <c r="AY3075"/>
      <c r="AZ3075"/>
    </row>
    <row r="3076" spans="1:52">
      <c r="A3076"/>
      <c r="B3076"/>
      <c r="C3076"/>
      <c r="D3076"/>
      <c r="E3076"/>
      <c r="F3076"/>
      <c r="G3076"/>
      <c r="H3076"/>
      <c r="I3076"/>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c r="AT3076"/>
      <c r="AU3076"/>
      <c r="AV3076"/>
      <c r="AW3076"/>
      <c r="AX3076"/>
      <c r="AY3076"/>
      <c r="AZ3076"/>
    </row>
    <row r="3077" spans="1:52">
      <c r="A3077"/>
      <c r="B3077"/>
      <c r="C3077"/>
      <c r="D3077"/>
      <c r="E3077"/>
      <c r="F3077"/>
      <c r="G3077"/>
      <c r="H3077"/>
      <c r="I3077"/>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c r="AT3077"/>
      <c r="AU3077"/>
      <c r="AV3077"/>
      <c r="AW3077"/>
      <c r="AX3077"/>
      <c r="AY3077"/>
      <c r="AZ3077"/>
    </row>
    <row r="3078" spans="1:52">
      <c r="A3078"/>
      <c r="B3078"/>
      <c r="C3078"/>
      <c r="D3078"/>
      <c r="E3078"/>
      <c r="F3078"/>
      <c r="G3078"/>
      <c r="H3078"/>
      <c r="I3078"/>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c r="AT3078"/>
      <c r="AU3078"/>
      <c r="AV3078"/>
      <c r="AW3078"/>
      <c r="AX3078"/>
      <c r="AY3078"/>
      <c r="AZ3078"/>
    </row>
    <row r="3079" spans="1:52">
      <c r="A3079"/>
      <c r="B3079"/>
      <c r="C3079"/>
      <c r="D3079"/>
      <c r="E3079"/>
      <c r="F3079"/>
      <c r="G3079"/>
      <c r="H3079"/>
      <c r="I3079"/>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c r="AT3079"/>
      <c r="AU3079"/>
      <c r="AV3079"/>
      <c r="AW3079"/>
      <c r="AX3079"/>
      <c r="AY3079"/>
      <c r="AZ3079"/>
    </row>
    <row r="3080" spans="1:52">
      <c r="A3080"/>
      <c r="B3080"/>
      <c r="C3080"/>
      <c r="D3080"/>
      <c r="E3080"/>
      <c r="F3080"/>
      <c r="G3080"/>
      <c r="H3080"/>
      <c r="I3080"/>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c r="AT3080"/>
      <c r="AU3080"/>
      <c r="AV3080"/>
      <c r="AW3080"/>
      <c r="AX3080"/>
      <c r="AY3080"/>
      <c r="AZ3080"/>
    </row>
    <row r="3081" spans="1:52">
      <c r="A3081"/>
      <c r="B3081"/>
      <c r="C3081"/>
      <c r="D3081"/>
      <c r="E3081"/>
      <c r="F3081"/>
      <c r="G3081"/>
      <c r="H3081"/>
      <c r="I3081"/>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c r="AT3081"/>
      <c r="AU3081"/>
      <c r="AV3081"/>
      <c r="AW3081"/>
      <c r="AX3081"/>
      <c r="AY3081"/>
      <c r="AZ3081"/>
    </row>
    <row r="3082" spans="1:52">
      <c r="A3082"/>
      <c r="B3082"/>
      <c r="C3082"/>
      <c r="D3082"/>
      <c r="E3082"/>
      <c r="F3082"/>
      <c r="G3082"/>
      <c r="H3082"/>
      <c r="I3082"/>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c r="AT3082"/>
      <c r="AU3082"/>
      <c r="AV3082"/>
      <c r="AW3082"/>
      <c r="AX3082"/>
      <c r="AY3082"/>
      <c r="AZ3082"/>
    </row>
    <row r="3083" spans="1:52">
      <c r="A3083"/>
      <c r="B3083"/>
      <c r="C3083"/>
      <c r="D3083"/>
      <c r="E3083"/>
      <c r="F3083"/>
      <c r="G3083"/>
      <c r="H3083"/>
      <c r="I3083"/>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c r="AT3083"/>
      <c r="AU3083"/>
      <c r="AV3083"/>
      <c r="AW3083"/>
      <c r="AX3083"/>
      <c r="AY3083"/>
      <c r="AZ3083"/>
    </row>
    <row r="3084" spans="1:52">
      <c r="A3084"/>
      <c r="B3084"/>
      <c r="C3084"/>
      <c r="D3084"/>
      <c r="E3084"/>
      <c r="F3084"/>
      <c r="G3084"/>
      <c r="H3084"/>
      <c r="I3084"/>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c r="AT3084"/>
      <c r="AU3084"/>
      <c r="AV3084"/>
      <c r="AW3084"/>
      <c r="AX3084"/>
      <c r="AY3084"/>
      <c r="AZ3084"/>
    </row>
    <row r="3085" spans="1:52">
      <c r="A3085"/>
      <c r="B3085"/>
      <c r="C3085"/>
      <c r="D3085"/>
      <c r="E3085"/>
      <c r="F3085"/>
      <c r="G3085"/>
      <c r="H3085"/>
      <c r="I308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row>
    <row r="3086" spans="1:52">
      <c r="A3086"/>
      <c r="B3086"/>
      <c r="C3086"/>
      <c r="D3086"/>
      <c r="E3086"/>
      <c r="F3086"/>
      <c r="G3086"/>
      <c r="H3086"/>
      <c r="I3086"/>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c r="AT3086"/>
      <c r="AU3086"/>
      <c r="AV3086"/>
      <c r="AW3086"/>
      <c r="AX3086"/>
      <c r="AY3086"/>
      <c r="AZ3086"/>
    </row>
    <row r="3087" spans="1:52">
      <c r="A3087"/>
      <c r="B3087"/>
      <c r="C3087"/>
      <c r="D3087"/>
      <c r="E3087"/>
      <c r="F3087"/>
      <c r="G3087"/>
      <c r="H3087"/>
      <c r="I3087"/>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c r="AT3087"/>
      <c r="AU3087"/>
      <c r="AV3087"/>
      <c r="AW3087"/>
      <c r="AX3087"/>
      <c r="AY3087"/>
      <c r="AZ3087"/>
    </row>
    <row r="3088" spans="1:52">
      <c r="A3088"/>
      <c r="B3088"/>
      <c r="C3088"/>
      <c r="D3088"/>
      <c r="E3088"/>
      <c r="F3088"/>
      <c r="G3088"/>
      <c r="H3088"/>
      <c r="I3088"/>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c r="AT3088"/>
      <c r="AU3088"/>
      <c r="AV3088"/>
      <c r="AW3088"/>
      <c r="AX3088"/>
      <c r="AY3088"/>
      <c r="AZ3088"/>
    </row>
    <row r="3089" spans="1:52">
      <c r="A3089"/>
      <c r="B3089"/>
      <c r="C3089"/>
      <c r="D3089"/>
      <c r="E3089"/>
      <c r="F3089"/>
      <c r="G3089"/>
      <c r="H3089"/>
      <c r="I3089"/>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c r="AT3089"/>
      <c r="AU3089"/>
      <c r="AV3089"/>
      <c r="AW3089"/>
      <c r="AX3089"/>
      <c r="AY3089"/>
      <c r="AZ3089"/>
    </row>
    <row r="3090" spans="1:52">
      <c r="A3090"/>
      <c r="B3090"/>
      <c r="C3090"/>
      <c r="D3090"/>
      <c r="E3090"/>
      <c r="F3090"/>
      <c r="G3090"/>
      <c r="H3090"/>
      <c r="I3090"/>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c r="AT3090"/>
      <c r="AU3090"/>
      <c r="AV3090"/>
      <c r="AW3090"/>
      <c r="AX3090"/>
      <c r="AY3090"/>
      <c r="AZ3090"/>
    </row>
    <row r="3091" spans="1:52">
      <c r="A3091"/>
      <c r="B3091"/>
      <c r="C3091"/>
      <c r="D3091"/>
      <c r="E3091"/>
      <c r="F3091"/>
      <c r="G3091"/>
      <c r="H3091"/>
      <c r="I3091"/>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c r="AT3091"/>
      <c r="AU3091"/>
      <c r="AV3091"/>
      <c r="AW3091"/>
      <c r="AX3091"/>
      <c r="AY3091"/>
      <c r="AZ3091"/>
    </row>
    <row r="3092" spans="1:52">
      <c r="A3092"/>
      <c r="B3092"/>
      <c r="C3092"/>
      <c r="D3092"/>
      <c r="E3092"/>
      <c r="F3092"/>
      <c r="G3092"/>
      <c r="H3092"/>
      <c r="I3092"/>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c r="AT3092"/>
      <c r="AU3092"/>
      <c r="AV3092"/>
      <c r="AW3092"/>
      <c r="AX3092"/>
      <c r="AY3092"/>
      <c r="AZ3092"/>
    </row>
    <row r="3093" spans="1:52">
      <c r="A3093"/>
      <c r="B3093"/>
      <c r="C3093"/>
      <c r="D3093"/>
      <c r="E3093"/>
      <c r="F3093"/>
      <c r="G3093"/>
      <c r="H3093"/>
      <c r="I3093"/>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c r="AT3093"/>
      <c r="AU3093"/>
      <c r="AV3093"/>
      <c r="AW3093"/>
      <c r="AX3093"/>
      <c r="AY3093"/>
      <c r="AZ3093"/>
    </row>
    <row r="3094" spans="1:52">
      <c r="A3094"/>
      <c r="B3094"/>
      <c r="C3094"/>
      <c r="D3094"/>
      <c r="E3094"/>
      <c r="F3094"/>
      <c r="G3094"/>
      <c r="H3094"/>
      <c r="I3094"/>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c r="AT3094"/>
      <c r="AU3094"/>
      <c r="AV3094"/>
      <c r="AW3094"/>
      <c r="AX3094"/>
      <c r="AY3094"/>
      <c r="AZ3094"/>
    </row>
    <row r="3095" spans="1:52">
      <c r="A3095"/>
      <c r="B3095"/>
      <c r="C3095"/>
      <c r="D3095"/>
      <c r="E3095"/>
      <c r="F3095"/>
      <c r="G3095"/>
      <c r="H3095"/>
      <c r="I309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c r="AT3095"/>
      <c r="AU3095"/>
      <c r="AV3095"/>
      <c r="AW3095"/>
      <c r="AX3095"/>
      <c r="AY3095"/>
      <c r="AZ3095"/>
    </row>
    <row r="3096" spans="1:52">
      <c r="A3096"/>
      <c r="B3096"/>
      <c r="C3096"/>
      <c r="D3096"/>
      <c r="E3096"/>
      <c r="F3096"/>
      <c r="G3096"/>
      <c r="H3096"/>
      <c r="I3096"/>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c r="AT3096"/>
      <c r="AU3096"/>
      <c r="AV3096"/>
      <c r="AW3096"/>
      <c r="AX3096"/>
      <c r="AY3096"/>
      <c r="AZ3096"/>
    </row>
    <row r="3097" spans="1:52">
      <c r="A3097"/>
      <c r="B3097"/>
      <c r="C3097"/>
      <c r="D3097"/>
      <c r="E3097"/>
      <c r="F3097"/>
      <c r="G3097"/>
      <c r="H3097"/>
      <c r="I3097"/>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c r="AT3097"/>
      <c r="AU3097"/>
      <c r="AV3097"/>
      <c r="AW3097"/>
      <c r="AX3097"/>
      <c r="AY3097"/>
      <c r="AZ3097"/>
    </row>
    <row r="3098" spans="1:52">
      <c r="A3098"/>
      <c r="B3098"/>
      <c r="C3098"/>
      <c r="D3098"/>
      <c r="E3098"/>
      <c r="F3098"/>
      <c r="G3098"/>
      <c r="H3098"/>
      <c r="I3098"/>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c r="AT3098"/>
      <c r="AU3098"/>
      <c r="AV3098"/>
      <c r="AW3098"/>
      <c r="AX3098"/>
      <c r="AY3098"/>
      <c r="AZ3098"/>
    </row>
    <row r="3099" spans="1:52">
      <c r="A3099"/>
      <c r="B3099"/>
      <c r="C3099"/>
      <c r="D3099"/>
      <c r="E3099"/>
      <c r="F3099"/>
      <c r="G3099"/>
      <c r="H3099"/>
      <c r="I3099"/>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c r="AT3099"/>
      <c r="AU3099"/>
      <c r="AV3099"/>
      <c r="AW3099"/>
      <c r="AX3099"/>
      <c r="AY3099"/>
      <c r="AZ3099"/>
    </row>
    <row r="3100" spans="1:52">
      <c r="A3100"/>
      <c r="B3100"/>
      <c r="C3100"/>
      <c r="D3100"/>
      <c r="E3100"/>
      <c r="F3100"/>
      <c r="G3100"/>
      <c r="H3100"/>
      <c r="I3100"/>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c r="AT3100"/>
      <c r="AU3100"/>
      <c r="AV3100"/>
      <c r="AW3100"/>
      <c r="AX3100"/>
      <c r="AY3100"/>
      <c r="AZ3100"/>
    </row>
    <row r="3101" spans="1:52">
      <c r="A3101"/>
      <c r="B3101"/>
      <c r="C3101"/>
      <c r="D3101"/>
      <c r="E3101"/>
      <c r="F3101"/>
      <c r="G3101"/>
      <c r="H3101"/>
      <c r="I3101"/>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c r="AT3101"/>
      <c r="AU3101"/>
      <c r="AV3101"/>
      <c r="AW3101"/>
      <c r="AX3101"/>
      <c r="AY3101"/>
      <c r="AZ3101"/>
    </row>
    <row r="3102" spans="1:52">
      <c r="A3102"/>
      <c r="B3102"/>
      <c r="C3102"/>
      <c r="D3102"/>
      <c r="E3102"/>
      <c r="F3102"/>
      <c r="G3102"/>
      <c r="H3102"/>
      <c r="I3102"/>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c r="AT3102"/>
      <c r="AU3102"/>
      <c r="AV3102"/>
      <c r="AW3102"/>
      <c r="AX3102"/>
      <c r="AY3102"/>
      <c r="AZ3102"/>
    </row>
    <row r="3103" spans="1:52">
      <c r="A3103"/>
      <c r="B3103"/>
      <c r="C3103"/>
      <c r="D3103"/>
      <c r="E3103"/>
      <c r="F3103"/>
      <c r="G3103"/>
      <c r="H3103"/>
      <c r="I3103"/>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c r="AT3103"/>
      <c r="AU3103"/>
      <c r="AV3103"/>
      <c r="AW3103"/>
      <c r="AX3103"/>
      <c r="AY3103"/>
      <c r="AZ3103"/>
    </row>
    <row r="3104" spans="1:52">
      <c r="A3104"/>
      <c r="B3104"/>
      <c r="C3104"/>
      <c r="D3104"/>
      <c r="E3104"/>
      <c r="F3104"/>
      <c r="G3104"/>
      <c r="H3104"/>
      <c r="I3104"/>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c r="AT3104"/>
      <c r="AU3104"/>
      <c r="AV3104"/>
      <c r="AW3104"/>
      <c r="AX3104"/>
      <c r="AY3104"/>
      <c r="AZ3104"/>
    </row>
    <row r="3105" spans="1:52">
      <c r="A3105"/>
      <c r="B3105"/>
      <c r="C3105"/>
      <c r="D3105"/>
      <c r="E3105"/>
      <c r="F3105"/>
      <c r="G3105"/>
      <c r="H3105"/>
      <c r="I310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c r="AT3105"/>
      <c r="AU3105"/>
      <c r="AV3105"/>
      <c r="AW3105"/>
      <c r="AX3105"/>
      <c r="AY3105"/>
      <c r="AZ3105"/>
    </row>
    <row r="3106" spans="1:52">
      <c r="A3106"/>
      <c r="B3106"/>
      <c r="C3106"/>
      <c r="D3106"/>
      <c r="E3106"/>
      <c r="F3106"/>
      <c r="G3106"/>
      <c r="H3106"/>
      <c r="I3106"/>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c r="AT3106"/>
      <c r="AU3106"/>
      <c r="AV3106"/>
      <c r="AW3106"/>
      <c r="AX3106"/>
      <c r="AY3106"/>
      <c r="AZ3106"/>
    </row>
    <row r="3107" spans="1:52">
      <c r="A3107"/>
      <c r="B3107"/>
      <c r="C3107"/>
      <c r="D3107"/>
      <c r="E3107"/>
      <c r="F3107"/>
      <c r="G3107"/>
      <c r="H3107"/>
      <c r="I3107"/>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c r="AT3107"/>
      <c r="AU3107"/>
      <c r="AV3107"/>
      <c r="AW3107"/>
      <c r="AX3107"/>
      <c r="AY3107"/>
      <c r="AZ3107"/>
    </row>
    <row r="3108" spans="1:52">
      <c r="A3108"/>
      <c r="B3108"/>
      <c r="C3108"/>
      <c r="D3108"/>
      <c r="E3108"/>
      <c r="F3108"/>
      <c r="G3108"/>
      <c r="H3108"/>
      <c r="I3108"/>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c r="AT3108"/>
      <c r="AU3108"/>
      <c r="AV3108"/>
      <c r="AW3108"/>
      <c r="AX3108"/>
      <c r="AY3108"/>
      <c r="AZ3108"/>
    </row>
    <row r="3109" spans="1:52">
      <c r="A3109"/>
      <c r="B3109"/>
      <c r="C3109"/>
      <c r="D3109"/>
      <c r="E3109"/>
      <c r="F3109"/>
      <c r="G3109"/>
      <c r="H3109"/>
      <c r="I3109"/>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c r="AT3109"/>
      <c r="AU3109"/>
      <c r="AV3109"/>
      <c r="AW3109"/>
      <c r="AX3109"/>
      <c r="AY3109"/>
      <c r="AZ3109"/>
    </row>
    <row r="3110" spans="1:52">
      <c r="A3110"/>
      <c r="B3110"/>
      <c r="C3110"/>
      <c r="D3110"/>
      <c r="E3110"/>
      <c r="F3110"/>
      <c r="G3110"/>
      <c r="H3110"/>
      <c r="I3110"/>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c r="AT3110"/>
      <c r="AU3110"/>
      <c r="AV3110"/>
      <c r="AW3110"/>
      <c r="AX3110"/>
      <c r="AY3110"/>
      <c r="AZ3110"/>
    </row>
    <row r="3111" spans="1:52">
      <c r="A3111"/>
      <c r="B3111"/>
      <c r="C3111"/>
      <c r="D3111"/>
      <c r="E3111"/>
      <c r="F3111"/>
      <c r="G3111"/>
      <c r="H3111"/>
      <c r="I3111"/>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row>
    <row r="3112" spans="1:52">
      <c r="A3112"/>
      <c r="B3112"/>
      <c r="C3112"/>
      <c r="D3112"/>
      <c r="E3112"/>
      <c r="F3112"/>
      <c r="G3112"/>
      <c r="H3112"/>
      <c r="I3112"/>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c r="AT3112"/>
      <c r="AU3112"/>
      <c r="AV3112"/>
      <c r="AW3112"/>
      <c r="AX3112"/>
      <c r="AY3112"/>
      <c r="AZ3112"/>
    </row>
    <row r="3113" spans="1:52">
      <c r="A3113"/>
      <c r="B3113"/>
      <c r="C3113"/>
      <c r="D3113"/>
      <c r="E3113"/>
      <c r="F3113"/>
      <c r="G3113"/>
      <c r="H3113"/>
      <c r="I3113"/>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c r="AT3113"/>
      <c r="AU3113"/>
      <c r="AV3113"/>
      <c r="AW3113"/>
      <c r="AX3113"/>
      <c r="AY3113"/>
      <c r="AZ3113"/>
    </row>
    <row r="3114" spans="1:52">
      <c r="A3114"/>
      <c r="B3114"/>
      <c r="C3114"/>
      <c r="D3114"/>
      <c r="E3114"/>
      <c r="F3114"/>
      <c r="G3114"/>
      <c r="H3114"/>
      <c r="I3114"/>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c r="AT3114"/>
      <c r="AU3114"/>
      <c r="AV3114"/>
      <c r="AW3114"/>
      <c r="AX3114"/>
      <c r="AY3114"/>
      <c r="AZ3114"/>
    </row>
    <row r="3115" spans="1:52">
      <c r="A3115"/>
      <c r="B3115"/>
      <c r="C3115"/>
      <c r="D3115"/>
      <c r="E3115"/>
      <c r="F3115"/>
      <c r="G3115"/>
      <c r="H3115"/>
      <c r="I311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c r="AT3115"/>
      <c r="AU3115"/>
      <c r="AV3115"/>
      <c r="AW3115"/>
      <c r="AX3115"/>
      <c r="AY3115"/>
      <c r="AZ3115"/>
    </row>
    <row r="3116" spans="1:52">
      <c r="A3116"/>
      <c r="B3116"/>
      <c r="C3116"/>
      <c r="D3116"/>
      <c r="E3116"/>
      <c r="F3116"/>
      <c r="G3116"/>
      <c r="H3116"/>
      <c r="I3116"/>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c r="AT3116"/>
      <c r="AU3116"/>
      <c r="AV3116"/>
      <c r="AW3116"/>
      <c r="AX3116"/>
      <c r="AY3116"/>
      <c r="AZ3116"/>
    </row>
    <row r="3117" spans="1:52">
      <c r="A3117"/>
      <c r="B3117"/>
      <c r="C3117"/>
      <c r="D3117"/>
      <c r="E3117"/>
      <c r="F3117"/>
      <c r="G3117"/>
      <c r="H3117"/>
      <c r="I3117"/>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c r="AT3117"/>
      <c r="AU3117"/>
      <c r="AV3117"/>
      <c r="AW3117"/>
      <c r="AX3117"/>
      <c r="AY3117"/>
      <c r="AZ3117"/>
    </row>
    <row r="3118" spans="1:52">
      <c r="A3118"/>
      <c r="B3118"/>
      <c r="C3118"/>
      <c r="D3118"/>
      <c r="E3118"/>
      <c r="F3118"/>
      <c r="G3118"/>
      <c r="H3118"/>
      <c r="I3118"/>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c r="AT3118"/>
      <c r="AU3118"/>
      <c r="AV3118"/>
      <c r="AW3118"/>
      <c r="AX3118"/>
      <c r="AY3118"/>
      <c r="AZ3118"/>
    </row>
    <row r="3119" spans="1:52">
      <c r="A3119"/>
      <c r="B3119"/>
      <c r="C3119"/>
      <c r="D3119"/>
      <c r="E3119"/>
      <c r="F3119"/>
      <c r="G3119"/>
      <c r="H3119"/>
      <c r="I3119"/>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c r="AT3119"/>
      <c r="AU3119"/>
      <c r="AV3119"/>
      <c r="AW3119"/>
      <c r="AX3119"/>
      <c r="AY3119"/>
      <c r="AZ3119"/>
    </row>
    <row r="3120" spans="1:52">
      <c r="A3120"/>
      <c r="B3120"/>
      <c r="C3120"/>
      <c r="D3120"/>
      <c r="E3120"/>
      <c r="F3120"/>
      <c r="G3120"/>
      <c r="H3120"/>
      <c r="I3120"/>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c r="AT3120"/>
      <c r="AU3120"/>
      <c r="AV3120"/>
      <c r="AW3120"/>
      <c r="AX3120"/>
      <c r="AY3120"/>
      <c r="AZ3120"/>
    </row>
    <row r="3121" spans="1:52">
      <c r="A3121"/>
      <c r="B3121"/>
      <c r="C3121"/>
      <c r="D3121"/>
      <c r="E3121"/>
      <c r="F3121"/>
      <c r="G3121"/>
      <c r="H3121"/>
      <c r="I3121"/>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c r="AT3121"/>
      <c r="AU3121"/>
      <c r="AV3121"/>
      <c r="AW3121"/>
      <c r="AX3121"/>
      <c r="AY3121"/>
      <c r="AZ3121"/>
    </row>
    <row r="3122" spans="1:52">
      <c r="A3122"/>
      <c r="B3122"/>
      <c r="C3122"/>
      <c r="D3122"/>
      <c r="E3122"/>
      <c r="F3122"/>
      <c r="G3122"/>
      <c r="H3122"/>
      <c r="I3122"/>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row>
    <row r="3123" spans="1:52">
      <c r="A3123"/>
      <c r="B3123"/>
      <c r="C3123"/>
      <c r="D3123"/>
      <c r="E3123"/>
      <c r="F3123"/>
      <c r="G3123"/>
      <c r="H3123"/>
      <c r="I3123"/>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c r="AT3123"/>
      <c r="AU3123"/>
      <c r="AV3123"/>
      <c r="AW3123"/>
      <c r="AX3123"/>
      <c r="AY3123"/>
      <c r="AZ3123"/>
    </row>
    <row r="3124" spans="1:52">
      <c r="A3124"/>
      <c r="B3124"/>
      <c r="C3124"/>
      <c r="D3124"/>
      <c r="E3124"/>
      <c r="F3124"/>
      <c r="G3124"/>
      <c r="H3124"/>
      <c r="I3124"/>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c r="AT3124"/>
      <c r="AU3124"/>
      <c r="AV3124"/>
      <c r="AW3124"/>
      <c r="AX3124"/>
      <c r="AY3124"/>
      <c r="AZ3124"/>
    </row>
    <row r="3125" spans="1:52">
      <c r="A3125"/>
      <c r="B3125"/>
      <c r="C3125"/>
      <c r="D3125"/>
      <c r="E3125"/>
      <c r="F3125"/>
      <c r="G3125"/>
      <c r="H3125"/>
      <c r="I31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c r="AT3125"/>
      <c r="AU3125"/>
      <c r="AV3125"/>
      <c r="AW3125"/>
      <c r="AX3125"/>
      <c r="AY3125"/>
      <c r="AZ3125"/>
    </row>
    <row r="3126" spans="1:52">
      <c r="A3126"/>
      <c r="B3126"/>
      <c r="C3126"/>
      <c r="D3126"/>
      <c r="E3126"/>
      <c r="F3126"/>
      <c r="G3126"/>
      <c r="H3126"/>
      <c r="I3126"/>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c r="AT3126"/>
      <c r="AU3126"/>
      <c r="AV3126"/>
      <c r="AW3126"/>
      <c r="AX3126"/>
      <c r="AY3126"/>
      <c r="AZ3126"/>
    </row>
    <row r="3127" spans="1:52">
      <c r="A3127"/>
      <c r="B3127"/>
      <c r="C3127"/>
      <c r="D3127"/>
      <c r="E3127"/>
      <c r="F3127"/>
      <c r="G3127"/>
      <c r="H3127"/>
      <c r="I3127"/>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c r="AT3127"/>
      <c r="AU3127"/>
      <c r="AV3127"/>
      <c r="AW3127"/>
      <c r="AX3127"/>
      <c r="AY3127"/>
      <c r="AZ3127"/>
    </row>
    <row r="3128" spans="1:52">
      <c r="A3128"/>
      <c r="B3128"/>
      <c r="C3128"/>
      <c r="D3128"/>
      <c r="E3128"/>
      <c r="F3128"/>
      <c r="G3128"/>
      <c r="H3128"/>
      <c r="I3128"/>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c r="AT3128"/>
      <c r="AU3128"/>
      <c r="AV3128"/>
      <c r="AW3128"/>
      <c r="AX3128"/>
      <c r="AY3128"/>
      <c r="AZ3128"/>
    </row>
    <row r="3129" spans="1:52">
      <c r="A3129"/>
      <c r="B3129"/>
      <c r="C3129"/>
      <c r="D3129"/>
      <c r="E3129"/>
      <c r="F3129"/>
      <c r="G3129"/>
      <c r="H3129"/>
      <c r="I3129"/>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c r="AT3129"/>
      <c r="AU3129"/>
      <c r="AV3129"/>
      <c r="AW3129"/>
      <c r="AX3129"/>
      <c r="AY3129"/>
      <c r="AZ3129"/>
    </row>
    <row r="3130" spans="1:52">
      <c r="A3130"/>
      <c r="B3130"/>
      <c r="C3130"/>
      <c r="D3130"/>
      <c r="E3130"/>
      <c r="F3130"/>
      <c r="G3130"/>
      <c r="H3130"/>
      <c r="I3130"/>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c r="AT3130"/>
      <c r="AU3130"/>
      <c r="AV3130"/>
      <c r="AW3130"/>
      <c r="AX3130"/>
      <c r="AY3130"/>
      <c r="AZ3130"/>
    </row>
    <row r="3131" spans="1:52">
      <c r="A3131"/>
      <c r="B3131"/>
      <c r="C3131"/>
      <c r="D3131"/>
      <c r="E3131"/>
      <c r="F3131"/>
      <c r="G3131"/>
      <c r="H3131"/>
      <c r="I3131"/>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c r="AT3131"/>
      <c r="AU3131"/>
      <c r="AV3131"/>
      <c r="AW3131"/>
      <c r="AX3131"/>
      <c r="AY3131"/>
      <c r="AZ3131"/>
    </row>
    <row r="3132" spans="1:52">
      <c r="A3132"/>
      <c r="B3132"/>
      <c r="C3132"/>
      <c r="D3132"/>
      <c r="E3132"/>
      <c r="F3132"/>
      <c r="G3132"/>
      <c r="H3132"/>
      <c r="I3132"/>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c r="AT3132"/>
      <c r="AU3132"/>
      <c r="AV3132"/>
      <c r="AW3132"/>
      <c r="AX3132"/>
      <c r="AY3132"/>
      <c r="AZ3132"/>
    </row>
    <row r="3133" spans="1:52">
      <c r="A3133"/>
      <c r="B3133"/>
      <c r="C3133"/>
      <c r="D3133"/>
      <c r="E3133"/>
      <c r="F3133"/>
      <c r="G3133"/>
      <c r="H3133"/>
      <c r="I3133"/>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c r="AT3133"/>
      <c r="AU3133"/>
      <c r="AV3133"/>
      <c r="AW3133"/>
      <c r="AX3133"/>
      <c r="AY3133"/>
      <c r="AZ3133"/>
    </row>
    <row r="3134" spans="1:52">
      <c r="A3134"/>
      <c r="B3134"/>
      <c r="C3134"/>
      <c r="D3134"/>
      <c r="E3134"/>
      <c r="F3134"/>
      <c r="G3134"/>
      <c r="H3134"/>
      <c r="I3134"/>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c r="AT3134"/>
      <c r="AU3134"/>
      <c r="AV3134"/>
      <c r="AW3134"/>
      <c r="AX3134"/>
      <c r="AY3134"/>
      <c r="AZ3134"/>
    </row>
    <row r="3135" spans="1:52">
      <c r="A3135"/>
      <c r="B3135"/>
      <c r="C3135"/>
      <c r="D3135"/>
      <c r="E3135"/>
      <c r="F3135"/>
      <c r="G3135"/>
      <c r="H3135"/>
      <c r="I313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c r="AT3135"/>
      <c r="AU3135"/>
      <c r="AV3135"/>
      <c r="AW3135"/>
      <c r="AX3135"/>
      <c r="AY3135"/>
      <c r="AZ3135"/>
    </row>
    <row r="3136" spans="1:52">
      <c r="A3136"/>
      <c r="B3136"/>
      <c r="C3136"/>
      <c r="D3136"/>
      <c r="E3136"/>
      <c r="F3136"/>
      <c r="G3136"/>
      <c r="H3136"/>
      <c r="I3136"/>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c r="AT3136"/>
      <c r="AU3136"/>
      <c r="AV3136"/>
      <c r="AW3136"/>
      <c r="AX3136"/>
      <c r="AY3136"/>
      <c r="AZ3136"/>
    </row>
    <row r="3137" spans="1:52">
      <c r="A3137"/>
      <c r="B3137"/>
      <c r="C3137"/>
      <c r="D3137"/>
      <c r="E3137"/>
      <c r="F3137"/>
      <c r="G3137"/>
      <c r="H3137"/>
      <c r="I3137"/>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row>
    <row r="3138" spans="1:52">
      <c r="A3138"/>
      <c r="B3138"/>
      <c r="C3138"/>
      <c r="D3138"/>
      <c r="E3138"/>
      <c r="F3138"/>
      <c r="G3138"/>
      <c r="H3138"/>
      <c r="I3138"/>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c r="AT3138"/>
      <c r="AU3138"/>
      <c r="AV3138"/>
      <c r="AW3138"/>
      <c r="AX3138"/>
      <c r="AY3138"/>
      <c r="AZ3138"/>
    </row>
    <row r="3139" spans="1:52">
      <c r="A3139"/>
      <c r="B3139"/>
      <c r="C3139"/>
      <c r="D3139"/>
      <c r="E3139"/>
      <c r="F3139"/>
      <c r="G3139"/>
      <c r="H3139"/>
      <c r="I3139"/>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c r="AT3139"/>
      <c r="AU3139"/>
      <c r="AV3139"/>
      <c r="AW3139"/>
      <c r="AX3139"/>
      <c r="AY3139"/>
      <c r="AZ3139"/>
    </row>
    <row r="3140" spans="1:52">
      <c r="A3140"/>
      <c r="B3140"/>
      <c r="C3140"/>
      <c r="D3140"/>
      <c r="E3140"/>
      <c r="F3140"/>
      <c r="G3140"/>
      <c r="H3140"/>
      <c r="I3140"/>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c r="AT3140"/>
      <c r="AU3140"/>
      <c r="AV3140"/>
      <c r="AW3140"/>
      <c r="AX3140"/>
      <c r="AY3140"/>
      <c r="AZ3140"/>
    </row>
    <row r="3141" spans="1:52">
      <c r="A3141"/>
      <c r="B3141"/>
      <c r="C3141"/>
      <c r="D3141"/>
      <c r="E3141"/>
      <c r="F3141"/>
      <c r="G3141"/>
      <c r="H3141"/>
      <c r="I3141"/>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c r="AT3141"/>
      <c r="AU3141"/>
      <c r="AV3141"/>
      <c r="AW3141"/>
      <c r="AX3141"/>
      <c r="AY3141"/>
      <c r="AZ3141"/>
    </row>
    <row r="3142" spans="1:52">
      <c r="A3142"/>
      <c r="B3142"/>
      <c r="C3142"/>
      <c r="D3142"/>
      <c r="E3142"/>
      <c r="F3142"/>
      <c r="G3142"/>
      <c r="H3142"/>
      <c r="I3142"/>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c r="AT3142"/>
      <c r="AU3142"/>
      <c r="AV3142"/>
      <c r="AW3142"/>
      <c r="AX3142"/>
      <c r="AY3142"/>
      <c r="AZ3142"/>
    </row>
    <row r="3143" spans="1:52">
      <c r="A3143"/>
      <c r="B3143"/>
      <c r="C3143"/>
      <c r="D3143"/>
      <c r="E3143"/>
      <c r="F3143"/>
      <c r="G3143"/>
      <c r="H3143"/>
      <c r="I3143"/>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c r="AT3143"/>
      <c r="AU3143"/>
      <c r="AV3143"/>
      <c r="AW3143"/>
      <c r="AX3143"/>
      <c r="AY3143"/>
      <c r="AZ3143"/>
    </row>
    <row r="3144" spans="1:52">
      <c r="A3144"/>
      <c r="B3144"/>
      <c r="C3144"/>
      <c r="D3144"/>
      <c r="E3144"/>
      <c r="F3144"/>
      <c r="G3144"/>
      <c r="H3144"/>
      <c r="I3144"/>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c r="AT3144"/>
      <c r="AU3144"/>
      <c r="AV3144"/>
      <c r="AW3144"/>
      <c r="AX3144"/>
      <c r="AY3144"/>
      <c r="AZ3144"/>
    </row>
    <row r="3145" spans="1:52">
      <c r="A3145"/>
      <c r="B3145"/>
      <c r="C3145"/>
      <c r="D3145"/>
      <c r="E3145"/>
      <c r="F3145"/>
      <c r="G3145"/>
      <c r="H3145"/>
      <c r="I314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c r="AT3145"/>
      <c r="AU3145"/>
      <c r="AV3145"/>
      <c r="AW3145"/>
      <c r="AX3145"/>
      <c r="AY3145"/>
      <c r="AZ3145"/>
    </row>
    <row r="3146" spans="1:52">
      <c r="A3146"/>
      <c r="B3146"/>
      <c r="C3146"/>
      <c r="D3146"/>
      <c r="E3146"/>
      <c r="F3146"/>
      <c r="G3146"/>
      <c r="H3146"/>
      <c r="I3146"/>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c r="AT3146"/>
      <c r="AU3146"/>
      <c r="AV3146"/>
      <c r="AW3146"/>
      <c r="AX3146"/>
      <c r="AY3146"/>
      <c r="AZ3146"/>
    </row>
    <row r="3147" spans="1:52">
      <c r="A3147"/>
      <c r="B3147"/>
      <c r="C3147"/>
      <c r="D3147"/>
      <c r="E3147"/>
      <c r="F3147"/>
      <c r="G3147"/>
      <c r="H3147"/>
      <c r="I3147"/>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c r="AT3147"/>
      <c r="AU3147"/>
      <c r="AV3147"/>
      <c r="AW3147"/>
      <c r="AX3147"/>
      <c r="AY3147"/>
      <c r="AZ3147"/>
    </row>
    <row r="3148" spans="1:52">
      <c r="A3148"/>
      <c r="B3148"/>
      <c r="C3148"/>
      <c r="D3148"/>
      <c r="E3148"/>
      <c r="F3148"/>
      <c r="G3148"/>
      <c r="H3148"/>
      <c r="I3148"/>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row>
    <row r="3149" spans="1:52">
      <c r="A3149"/>
      <c r="B3149"/>
      <c r="C3149"/>
      <c r="D3149"/>
      <c r="E3149"/>
      <c r="F3149"/>
      <c r="G3149"/>
      <c r="H3149"/>
      <c r="I3149"/>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c r="AT3149"/>
      <c r="AU3149"/>
      <c r="AV3149"/>
      <c r="AW3149"/>
      <c r="AX3149"/>
      <c r="AY3149"/>
      <c r="AZ3149"/>
    </row>
    <row r="3150" spans="1:52">
      <c r="A3150"/>
      <c r="B3150"/>
      <c r="C3150"/>
      <c r="D3150"/>
      <c r="E3150"/>
      <c r="F3150"/>
      <c r="G3150"/>
      <c r="H3150"/>
      <c r="I3150"/>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c r="AT3150"/>
      <c r="AU3150"/>
      <c r="AV3150"/>
      <c r="AW3150"/>
      <c r="AX3150"/>
      <c r="AY3150"/>
      <c r="AZ3150"/>
    </row>
    <row r="3151" spans="1:52">
      <c r="A3151"/>
      <c r="B3151"/>
      <c r="C3151"/>
      <c r="D3151"/>
      <c r="E3151"/>
      <c r="F3151"/>
      <c r="G3151"/>
      <c r="H3151"/>
      <c r="I3151"/>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c r="AT3151"/>
      <c r="AU3151"/>
      <c r="AV3151"/>
      <c r="AW3151"/>
      <c r="AX3151"/>
      <c r="AY3151"/>
      <c r="AZ3151"/>
    </row>
    <row r="3152" spans="1:52">
      <c r="A3152"/>
      <c r="B3152"/>
      <c r="C3152"/>
      <c r="D3152"/>
      <c r="E3152"/>
      <c r="F3152"/>
      <c r="G3152"/>
      <c r="H3152"/>
      <c r="I3152"/>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c r="AT3152"/>
      <c r="AU3152"/>
      <c r="AV3152"/>
      <c r="AW3152"/>
      <c r="AX3152"/>
      <c r="AY3152"/>
      <c r="AZ3152"/>
    </row>
    <row r="3153" spans="1:52">
      <c r="A3153"/>
      <c r="B3153"/>
      <c r="C3153"/>
      <c r="D3153"/>
      <c r="E3153"/>
      <c r="F3153"/>
      <c r="G3153"/>
      <c r="H3153"/>
      <c r="I3153"/>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row>
    <row r="3154" spans="1:52">
      <c r="A3154"/>
      <c r="B3154"/>
      <c r="C3154"/>
      <c r="D3154"/>
      <c r="E3154"/>
      <c r="F3154"/>
      <c r="G3154"/>
      <c r="H3154"/>
      <c r="I3154"/>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row>
    <row r="3155" spans="1:52">
      <c r="A3155"/>
      <c r="B3155"/>
      <c r="C3155"/>
      <c r="D3155"/>
      <c r="E3155"/>
      <c r="F3155"/>
      <c r="G3155"/>
      <c r="H3155"/>
      <c r="I315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row>
    <row r="3156" spans="1:52">
      <c r="A3156"/>
      <c r="B3156"/>
      <c r="C3156"/>
      <c r="D3156"/>
      <c r="E3156"/>
      <c r="F3156"/>
      <c r="G3156"/>
      <c r="H3156"/>
      <c r="I3156"/>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row>
    <row r="3157" spans="1:52">
      <c r="A3157"/>
      <c r="B3157"/>
      <c r="C3157"/>
      <c r="D3157"/>
      <c r="E3157"/>
      <c r="F3157"/>
      <c r="G3157"/>
      <c r="H3157"/>
      <c r="I3157"/>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row>
    <row r="3158" spans="1:52">
      <c r="A3158"/>
      <c r="B3158"/>
      <c r="C3158"/>
      <c r="D3158"/>
      <c r="E3158"/>
      <c r="F3158"/>
      <c r="G3158"/>
      <c r="H3158"/>
      <c r="I3158"/>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row>
    <row r="3159" spans="1:52">
      <c r="A3159"/>
      <c r="B3159"/>
      <c r="C3159"/>
      <c r="D3159"/>
      <c r="E3159"/>
      <c r="F3159"/>
      <c r="G3159"/>
      <c r="H3159"/>
      <c r="I3159"/>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row>
    <row r="3160" spans="1:52">
      <c r="A3160"/>
      <c r="B3160"/>
      <c r="C3160"/>
      <c r="D3160"/>
      <c r="E3160"/>
      <c r="F3160"/>
      <c r="G3160"/>
      <c r="H3160"/>
      <c r="I3160"/>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row>
    <row r="3161" spans="1:52">
      <c r="A3161"/>
      <c r="B3161"/>
      <c r="C3161"/>
      <c r="D3161"/>
      <c r="E3161"/>
      <c r="F3161"/>
      <c r="G3161"/>
      <c r="H3161"/>
      <c r="I3161"/>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row>
    <row r="3162" spans="1:52">
      <c r="A3162"/>
      <c r="B3162"/>
      <c r="C3162"/>
      <c r="D3162"/>
      <c r="E3162"/>
      <c r="F3162"/>
      <c r="G3162"/>
      <c r="H3162"/>
      <c r="I3162"/>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row>
    <row r="3163" spans="1:52">
      <c r="A3163"/>
      <c r="B3163"/>
      <c r="C3163"/>
      <c r="D3163"/>
      <c r="E3163"/>
      <c r="F3163"/>
      <c r="G3163"/>
      <c r="H3163"/>
      <c r="I3163"/>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row>
    <row r="3164" spans="1:52">
      <c r="A3164"/>
      <c r="B3164"/>
      <c r="C3164"/>
      <c r="D3164"/>
      <c r="E3164"/>
      <c r="F3164"/>
      <c r="G3164"/>
      <c r="H3164"/>
      <c r="I3164"/>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row>
    <row r="3165" spans="1:52">
      <c r="A3165"/>
      <c r="B3165"/>
      <c r="C3165"/>
      <c r="D3165"/>
      <c r="E3165"/>
      <c r="F3165"/>
      <c r="G3165"/>
      <c r="H3165"/>
      <c r="I316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row>
    <row r="3166" spans="1:52">
      <c r="A3166"/>
      <c r="B3166"/>
      <c r="C3166"/>
      <c r="D3166"/>
      <c r="E3166"/>
      <c r="F3166"/>
      <c r="G3166"/>
      <c r="H3166"/>
      <c r="I3166"/>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row>
    <row r="3167" spans="1:52">
      <c r="A3167"/>
      <c r="B3167"/>
      <c r="C3167"/>
      <c r="D3167"/>
      <c r="E3167"/>
      <c r="F3167"/>
      <c r="G3167"/>
      <c r="H3167"/>
      <c r="I3167"/>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row>
    <row r="3168" spans="1:52">
      <c r="A3168"/>
      <c r="B3168"/>
      <c r="C3168"/>
      <c r="D3168"/>
      <c r="E3168"/>
      <c r="F3168"/>
      <c r="G3168"/>
      <c r="H3168"/>
      <c r="I3168"/>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row>
    <row r="3169" spans="1:52">
      <c r="A3169"/>
      <c r="B3169"/>
      <c r="C3169"/>
      <c r="D3169"/>
      <c r="E3169"/>
      <c r="F3169"/>
      <c r="G3169"/>
      <c r="H3169"/>
      <c r="I3169"/>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row>
    <row r="3170" spans="1:52">
      <c r="A3170"/>
      <c r="B3170"/>
      <c r="C3170"/>
      <c r="D3170"/>
      <c r="E3170"/>
      <c r="F3170"/>
      <c r="G3170"/>
      <c r="H3170"/>
      <c r="I3170"/>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row>
    <row r="3171" spans="1:52">
      <c r="A3171"/>
      <c r="B3171"/>
      <c r="C3171"/>
      <c r="D3171"/>
      <c r="E3171"/>
      <c r="F3171"/>
      <c r="G3171"/>
      <c r="H3171"/>
      <c r="I3171"/>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row>
    <row r="3172" spans="1:52">
      <c r="A3172"/>
      <c r="B3172"/>
      <c r="C3172"/>
      <c r="D3172"/>
      <c r="E3172"/>
      <c r="F3172"/>
      <c r="G3172"/>
      <c r="H3172"/>
      <c r="I3172"/>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row>
    <row r="3173" spans="1:52">
      <c r="A3173"/>
      <c r="B3173"/>
      <c r="C3173"/>
      <c r="D3173"/>
      <c r="E3173"/>
      <c r="F3173"/>
      <c r="G3173"/>
      <c r="H3173"/>
      <c r="I3173"/>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row>
    <row r="3174" spans="1:52">
      <c r="A3174"/>
      <c r="B3174"/>
      <c r="C3174"/>
      <c r="D3174"/>
      <c r="E3174"/>
      <c r="F3174"/>
      <c r="G3174"/>
      <c r="H3174"/>
      <c r="I3174"/>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row>
    <row r="3175" spans="1:52">
      <c r="A3175"/>
      <c r="B3175"/>
      <c r="C3175"/>
      <c r="D3175"/>
      <c r="E3175"/>
      <c r="F3175"/>
      <c r="G3175"/>
      <c r="H3175"/>
      <c r="I317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row>
    <row r="3176" spans="1:52">
      <c r="A3176"/>
      <c r="B3176"/>
      <c r="C3176"/>
      <c r="D3176"/>
      <c r="E3176"/>
      <c r="F3176"/>
      <c r="G3176"/>
      <c r="H3176"/>
      <c r="I3176"/>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row>
    <row r="3177" spans="1:52">
      <c r="A3177"/>
      <c r="B3177"/>
      <c r="C3177"/>
      <c r="D3177"/>
      <c r="E3177"/>
      <c r="F3177"/>
      <c r="G3177"/>
      <c r="H3177"/>
      <c r="I3177"/>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row>
    <row r="3178" spans="1:52">
      <c r="A3178"/>
      <c r="B3178"/>
      <c r="C3178"/>
      <c r="D3178"/>
      <c r="E3178"/>
      <c r="F3178"/>
      <c r="G3178"/>
      <c r="H3178"/>
      <c r="I3178"/>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row>
    <row r="3179" spans="1:52">
      <c r="A3179"/>
      <c r="B3179"/>
      <c r="C3179"/>
      <c r="D3179"/>
      <c r="E3179"/>
      <c r="F3179"/>
      <c r="G3179"/>
      <c r="H3179"/>
      <c r="I3179"/>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row>
    <row r="3180" spans="1:52">
      <c r="A3180"/>
      <c r="B3180"/>
      <c r="C3180"/>
      <c r="D3180"/>
      <c r="E3180"/>
      <c r="F3180"/>
      <c r="G3180"/>
      <c r="H3180"/>
      <c r="I3180"/>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row>
    <row r="3181" spans="1:52">
      <c r="A3181"/>
      <c r="B3181"/>
      <c r="C3181"/>
      <c r="D3181"/>
      <c r="E3181"/>
      <c r="F3181"/>
      <c r="G3181"/>
      <c r="H3181"/>
      <c r="I3181"/>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row>
    <row r="3182" spans="1:52">
      <c r="A3182"/>
      <c r="B3182"/>
      <c r="C3182"/>
      <c r="D3182"/>
      <c r="E3182"/>
      <c r="F3182"/>
      <c r="G3182"/>
      <c r="H3182"/>
      <c r="I3182"/>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row>
    <row r="3183" spans="1:52">
      <c r="A3183"/>
      <c r="B3183"/>
      <c r="C3183"/>
      <c r="D3183"/>
      <c r="E3183"/>
      <c r="F3183"/>
      <c r="G3183"/>
      <c r="H3183"/>
      <c r="I3183"/>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row>
    <row r="3184" spans="1:52">
      <c r="A3184"/>
      <c r="B3184"/>
      <c r="C3184"/>
      <c r="D3184"/>
      <c r="E3184"/>
      <c r="F3184"/>
      <c r="G3184"/>
      <c r="H3184"/>
      <c r="I3184"/>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row>
    <row r="3185" spans="1:52">
      <c r="A3185"/>
      <c r="B3185"/>
      <c r="C3185"/>
      <c r="D3185"/>
      <c r="E3185"/>
      <c r="F3185"/>
      <c r="G3185"/>
      <c r="H3185"/>
      <c r="I318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row>
    <row r="3186" spans="1:52">
      <c r="A3186"/>
      <c r="B3186"/>
      <c r="C3186"/>
      <c r="D3186"/>
      <c r="E3186"/>
      <c r="F3186"/>
      <c r="G3186"/>
      <c r="H3186"/>
      <c r="I3186"/>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row>
    <row r="3187" spans="1:52">
      <c r="A3187"/>
      <c r="B3187"/>
      <c r="C3187"/>
      <c r="D3187"/>
      <c r="E3187"/>
      <c r="F3187"/>
      <c r="G3187"/>
      <c r="H3187"/>
      <c r="I3187"/>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row>
    <row r="3188" spans="1:52">
      <c r="A3188"/>
      <c r="B3188"/>
      <c r="C3188"/>
      <c r="D3188"/>
      <c r="E3188"/>
      <c r="F3188"/>
      <c r="G3188"/>
      <c r="H3188"/>
      <c r="I3188"/>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row>
    <row r="3189" spans="1:52">
      <c r="A3189"/>
      <c r="B3189"/>
      <c r="C3189"/>
      <c r="D3189"/>
      <c r="E3189"/>
      <c r="F3189"/>
      <c r="G3189"/>
      <c r="H3189"/>
      <c r="I3189"/>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row>
    <row r="3190" spans="1:52">
      <c r="A3190"/>
      <c r="B3190"/>
      <c r="C3190"/>
      <c r="D3190"/>
      <c r="E3190"/>
      <c r="F3190"/>
      <c r="G3190"/>
      <c r="H3190"/>
      <c r="I3190"/>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row>
    <row r="3191" spans="1:52">
      <c r="A3191"/>
      <c r="B3191"/>
      <c r="C3191"/>
      <c r="D3191"/>
      <c r="E3191"/>
      <c r="F3191"/>
      <c r="G3191"/>
      <c r="H3191"/>
      <c r="I3191"/>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row>
    <row r="3192" spans="1:52">
      <c r="A3192"/>
      <c r="B3192"/>
      <c r="C3192"/>
      <c r="D3192"/>
      <c r="E3192"/>
      <c r="F3192"/>
      <c r="G3192"/>
      <c r="H3192"/>
      <c r="I3192"/>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row>
    <row r="3193" spans="1:52">
      <c r="A3193"/>
      <c r="B3193"/>
      <c r="C3193"/>
      <c r="D3193"/>
      <c r="E3193"/>
      <c r="F3193"/>
      <c r="G3193"/>
      <c r="H3193"/>
      <c r="I3193"/>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row>
    <row r="3194" spans="1:52">
      <c r="A3194"/>
      <c r="B3194"/>
      <c r="C3194"/>
      <c r="D3194"/>
      <c r="E3194"/>
      <c r="F3194"/>
      <c r="G3194"/>
      <c r="H3194"/>
      <c r="I3194"/>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row>
    <row r="3195" spans="1:52">
      <c r="A3195"/>
      <c r="B3195"/>
      <c r="C3195"/>
      <c r="D3195"/>
      <c r="E3195"/>
      <c r="F3195"/>
      <c r="G3195"/>
      <c r="H3195"/>
      <c r="I319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row>
    <row r="3196" spans="1:52">
      <c r="A3196"/>
      <c r="B3196"/>
      <c r="C3196"/>
      <c r="D3196"/>
      <c r="E3196"/>
      <c r="F3196"/>
      <c r="G3196"/>
      <c r="H3196"/>
      <c r="I3196"/>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row>
    <row r="3197" spans="1:52">
      <c r="A3197"/>
      <c r="B3197"/>
      <c r="C3197"/>
      <c r="D3197"/>
      <c r="E3197"/>
      <c r="F3197"/>
      <c r="G3197"/>
      <c r="H3197"/>
      <c r="I3197"/>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row>
    <row r="3198" spans="1:52">
      <c r="A3198"/>
      <c r="B3198"/>
      <c r="C3198"/>
      <c r="D3198"/>
      <c r="E3198"/>
      <c r="F3198"/>
      <c r="G3198"/>
      <c r="H3198"/>
      <c r="I3198"/>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row>
    <row r="3199" spans="1:52">
      <c r="A3199"/>
      <c r="B3199"/>
      <c r="C3199"/>
      <c r="D3199"/>
      <c r="E3199"/>
      <c r="F3199"/>
      <c r="G3199"/>
      <c r="H3199"/>
      <c r="I3199"/>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row>
    <row r="3200" spans="1:52">
      <c r="A3200"/>
      <c r="B3200"/>
      <c r="C3200"/>
      <c r="D3200"/>
      <c r="E3200"/>
      <c r="F3200"/>
      <c r="G3200"/>
      <c r="H3200"/>
      <c r="I3200"/>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row>
    <row r="3201" spans="1:52">
      <c r="A3201"/>
      <c r="B3201"/>
      <c r="C3201"/>
      <c r="D3201"/>
      <c r="E3201"/>
      <c r="F3201"/>
      <c r="G3201"/>
      <c r="H3201"/>
      <c r="I3201"/>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row>
    <row r="3202" spans="1:52">
      <c r="A3202"/>
      <c r="B3202"/>
      <c r="C3202"/>
      <c r="D3202"/>
      <c r="E3202"/>
      <c r="F3202"/>
      <c r="G3202"/>
      <c r="H3202"/>
      <c r="I3202"/>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c r="AT3202"/>
      <c r="AU3202"/>
      <c r="AV3202"/>
      <c r="AW3202"/>
      <c r="AX3202"/>
      <c r="AY3202"/>
      <c r="AZ3202"/>
    </row>
    <row r="3203" spans="1:52">
      <c r="A3203"/>
      <c r="B3203"/>
      <c r="C3203"/>
      <c r="D3203"/>
      <c r="E3203"/>
      <c r="F3203"/>
      <c r="G3203"/>
      <c r="H3203"/>
      <c r="I3203"/>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c r="AT3203"/>
      <c r="AU3203"/>
      <c r="AV3203"/>
      <c r="AW3203"/>
      <c r="AX3203"/>
      <c r="AY3203"/>
      <c r="AZ3203"/>
    </row>
    <row r="3204" spans="1:52">
      <c r="A3204"/>
      <c r="B3204"/>
      <c r="C3204"/>
      <c r="D3204"/>
      <c r="E3204"/>
      <c r="F3204"/>
      <c r="G3204"/>
      <c r="H3204"/>
      <c r="I3204"/>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c r="AT3204"/>
      <c r="AU3204"/>
      <c r="AV3204"/>
      <c r="AW3204"/>
      <c r="AX3204"/>
      <c r="AY3204"/>
      <c r="AZ3204"/>
    </row>
    <row r="3205" spans="1:52">
      <c r="A3205"/>
      <c r="B3205"/>
      <c r="C3205"/>
      <c r="D3205"/>
      <c r="E3205"/>
      <c r="F3205"/>
      <c r="G3205"/>
      <c r="H3205"/>
      <c r="I320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c r="AT3205"/>
      <c r="AU3205"/>
      <c r="AV3205"/>
      <c r="AW3205"/>
      <c r="AX3205"/>
      <c r="AY3205"/>
      <c r="AZ3205"/>
    </row>
    <row r="3206" spans="1:52">
      <c r="A3206"/>
      <c r="B3206"/>
      <c r="C3206"/>
      <c r="D3206"/>
      <c r="E3206"/>
      <c r="F3206"/>
      <c r="G3206"/>
      <c r="H3206"/>
      <c r="I3206"/>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c r="AT3206"/>
      <c r="AU3206"/>
      <c r="AV3206"/>
      <c r="AW3206"/>
      <c r="AX3206"/>
      <c r="AY3206"/>
      <c r="AZ3206"/>
    </row>
    <row r="3207" spans="1:52">
      <c r="A3207"/>
      <c r="B3207"/>
      <c r="C3207"/>
      <c r="D3207"/>
      <c r="E3207"/>
      <c r="F3207"/>
      <c r="G3207"/>
      <c r="H3207"/>
      <c r="I3207"/>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c r="AT3207"/>
      <c r="AU3207"/>
      <c r="AV3207"/>
      <c r="AW3207"/>
      <c r="AX3207"/>
      <c r="AY3207"/>
      <c r="AZ3207"/>
    </row>
    <row r="3208" spans="1:52">
      <c r="A3208"/>
      <c r="B3208"/>
      <c r="C3208"/>
      <c r="D3208"/>
      <c r="E3208"/>
      <c r="F3208"/>
      <c r="G3208"/>
      <c r="H3208"/>
      <c r="I3208"/>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c r="AT3208"/>
      <c r="AU3208"/>
      <c r="AV3208"/>
      <c r="AW3208"/>
      <c r="AX3208"/>
      <c r="AY3208"/>
      <c r="AZ3208"/>
    </row>
    <row r="3209" spans="1:52">
      <c r="A3209"/>
      <c r="B3209"/>
      <c r="C3209"/>
      <c r="D3209"/>
      <c r="E3209"/>
      <c r="F3209"/>
      <c r="G3209"/>
      <c r="H3209"/>
      <c r="I3209"/>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row>
    <row r="3210" spans="1:52">
      <c r="A3210"/>
      <c r="B3210"/>
      <c r="C3210"/>
      <c r="D3210"/>
      <c r="E3210"/>
      <c r="F3210"/>
      <c r="G3210"/>
      <c r="H3210"/>
      <c r="I3210"/>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c r="AT3210"/>
      <c r="AU3210"/>
      <c r="AV3210"/>
      <c r="AW3210"/>
      <c r="AX3210"/>
      <c r="AY3210"/>
      <c r="AZ3210"/>
    </row>
    <row r="3211" spans="1:52">
      <c r="A3211"/>
      <c r="B3211"/>
      <c r="C3211"/>
      <c r="D3211"/>
      <c r="E3211"/>
      <c r="F3211"/>
      <c r="G3211"/>
      <c r="H3211"/>
      <c r="I3211"/>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c r="AT3211"/>
      <c r="AU3211"/>
      <c r="AV3211"/>
      <c r="AW3211"/>
      <c r="AX3211"/>
      <c r="AY3211"/>
      <c r="AZ3211"/>
    </row>
    <row r="3212" spans="1:52">
      <c r="A3212"/>
      <c r="B3212"/>
      <c r="C3212"/>
      <c r="D3212"/>
      <c r="E3212"/>
      <c r="F3212"/>
      <c r="G3212"/>
      <c r="H3212"/>
      <c r="I3212"/>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c r="AT3212"/>
      <c r="AU3212"/>
      <c r="AV3212"/>
      <c r="AW3212"/>
      <c r="AX3212"/>
      <c r="AY3212"/>
      <c r="AZ3212"/>
    </row>
    <row r="3213" spans="1:52">
      <c r="A3213"/>
      <c r="B3213"/>
      <c r="C3213"/>
      <c r="D3213"/>
      <c r="E3213"/>
      <c r="F3213"/>
      <c r="G3213"/>
      <c r="H3213"/>
      <c r="I3213"/>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c r="AT3213"/>
      <c r="AU3213"/>
      <c r="AV3213"/>
      <c r="AW3213"/>
      <c r="AX3213"/>
      <c r="AY3213"/>
      <c r="AZ3213"/>
    </row>
    <row r="3214" spans="1:52">
      <c r="A3214"/>
      <c r="B3214"/>
      <c r="C3214"/>
      <c r="D3214"/>
      <c r="E3214"/>
      <c r="F3214"/>
      <c r="G3214"/>
      <c r="H3214"/>
      <c r="I3214"/>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c r="AT3214"/>
      <c r="AU3214"/>
      <c r="AV3214"/>
      <c r="AW3214"/>
      <c r="AX3214"/>
      <c r="AY3214"/>
      <c r="AZ3214"/>
    </row>
    <row r="3215" spans="1:52">
      <c r="A3215"/>
      <c r="B3215"/>
      <c r="C3215"/>
      <c r="D3215"/>
      <c r="E3215"/>
      <c r="F3215"/>
      <c r="G3215"/>
      <c r="H3215"/>
      <c r="I321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c r="AT3215"/>
      <c r="AU3215"/>
      <c r="AV3215"/>
      <c r="AW3215"/>
      <c r="AX3215"/>
      <c r="AY3215"/>
      <c r="AZ3215"/>
    </row>
    <row r="3216" spans="1:52">
      <c r="A3216"/>
      <c r="B3216"/>
      <c r="C3216"/>
      <c r="D3216"/>
      <c r="E3216"/>
      <c r="F3216"/>
      <c r="G3216"/>
      <c r="H3216"/>
      <c r="I3216"/>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c r="AT3216"/>
      <c r="AU3216"/>
      <c r="AV3216"/>
      <c r="AW3216"/>
      <c r="AX3216"/>
      <c r="AY3216"/>
      <c r="AZ3216"/>
    </row>
    <row r="3217" spans="1:52">
      <c r="A3217"/>
      <c r="B3217"/>
      <c r="C3217"/>
      <c r="D3217"/>
      <c r="E3217"/>
      <c r="F3217"/>
      <c r="G3217"/>
      <c r="H3217"/>
      <c r="I3217"/>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c r="AT3217"/>
      <c r="AU3217"/>
      <c r="AV3217"/>
      <c r="AW3217"/>
      <c r="AX3217"/>
      <c r="AY3217"/>
      <c r="AZ3217"/>
    </row>
    <row r="3218" spans="1:52">
      <c r="A3218"/>
      <c r="B3218"/>
      <c r="C3218"/>
      <c r="D3218"/>
      <c r="E3218"/>
      <c r="F3218"/>
      <c r="G3218"/>
      <c r="H3218"/>
      <c r="I3218"/>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c r="AT3218"/>
      <c r="AU3218"/>
      <c r="AV3218"/>
      <c r="AW3218"/>
      <c r="AX3218"/>
      <c r="AY3218"/>
      <c r="AZ3218"/>
    </row>
    <row r="3219" spans="1:52">
      <c r="A3219"/>
      <c r="B3219"/>
      <c r="C3219"/>
      <c r="D3219"/>
      <c r="E3219"/>
      <c r="F3219"/>
      <c r="G3219"/>
      <c r="H3219"/>
      <c r="I3219"/>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c r="AT3219"/>
      <c r="AU3219"/>
      <c r="AV3219"/>
      <c r="AW3219"/>
      <c r="AX3219"/>
      <c r="AY3219"/>
      <c r="AZ3219"/>
    </row>
    <row r="3220" spans="1:52">
      <c r="A3220"/>
      <c r="B3220"/>
      <c r="C3220"/>
      <c r="D3220"/>
      <c r="E3220"/>
      <c r="F3220"/>
      <c r="G3220"/>
      <c r="H3220"/>
      <c r="I3220"/>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row>
    <row r="3221" spans="1:52">
      <c r="A3221"/>
      <c r="B3221"/>
      <c r="C3221"/>
      <c r="D3221"/>
      <c r="E3221"/>
      <c r="F3221"/>
      <c r="G3221"/>
      <c r="H3221"/>
      <c r="I3221"/>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c r="AT3221"/>
      <c r="AU3221"/>
      <c r="AV3221"/>
      <c r="AW3221"/>
      <c r="AX3221"/>
      <c r="AY3221"/>
      <c r="AZ3221"/>
    </row>
    <row r="3222" spans="1:52">
      <c r="A3222"/>
      <c r="B3222"/>
      <c r="C3222"/>
      <c r="D3222"/>
      <c r="E3222"/>
      <c r="F3222"/>
      <c r="G3222"/>
      <c r="H3222"/>
      <c r="I3222"/>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c r="AT3222"/>
      <c r="AU3222"/>
      <c r="AV3222"/>
      <c r="AW3222"/>
      <c r="AX3222"/>
      <c r="AY3222"/>
      <c r="AZ3222"/>
    </row>
    <row r="3223" spans="1:52">
      <c r="A3223"/>
      <c r="B3223"/>
      <c r="C3223"/>
      <c r="D3223"/>
      <c r="E3223"/>
      <c r="F3223"/>
      <c r="G3223"/>
      <c r="H3223"/>
      <c r="I3223"/>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c r="AT3223"/>
      <c r="AU3223"/>
      <c r="AV3223"/>
      <c r="AW3223"/>
      <c r="AX3223"/>
      <c r="AY3223"/>
      <c r="AZ3223"/>
    </row>
    <row r="3224" spans="1:52">
      <c r="A3224"/>
      <c r="B3224"/>
      <c r="C3224"/>
      <c r="D3224"/>
      <c r="E3224"/>
      <c r="F3224"/>
      <c r="G3224"/>
      <c r="H3224"/>
      <c r="I3224"/>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c r="AT3224"/>
      <c r="AU3224"/>
      <c r="AV3224"/>
      <c r="AW3224"/>
      <c r="AX3224"/>
      <c r="AY3224"/>
      <c r="AZ3224"/>
    </row>
    <row r="3225" spans="1:52">
      <c r="A3225"/>
      <c r="B3225"/>
      <c r="C3225"/>
      <c r="D3225"/>
      <c r="E3225"/>
      <c r="F3225"/>
      <c r="G3225"/>
      <c r="H3225"/>
      <c r="I32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c r="AT3225"/>
      <c r="AU3225"/>
      <c r="AV3225"/>
      <c r="AW3225"/>
      <c r="AX3225"/>
      <c r="AY3225"/>
      <c r="AZ3225"/>
    </row>
    <row r="3226" spans="1:52">
      <c r="A3226"/>
      <c r="B3226"/>
      <c r="C3226"/>
      <c r="D3226"/>
      <c r="E3226"/>
      <c r="F3226"/>
      <c r="G3226"/>
      <c r="H3226"/>
      <c r="I3226"/>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c r="AT3226"/>
      <c r="AU3226"/>
      <c r="AV3226"/>
      <c r="AW3226"/>
      <c r="AX3226"/>
      <c r="AY3226"/>
      <c r="AZ3226"/>
    </row>
    <row r="3227" spans="1:52">
      <c r="A3227"/>
      <c r="B3227"/>
      <c r="C3227"/>
      <c r="D3227"/>
      <c r="E3227"/>
      <c r="F3227"/>
      <c r="G3227"/>
      <c r="H3227"/>
      <c r="I3227"/>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c r="AT3227"/>
      <c r="AU3227"/>
      <c r="AV3227"/>
      <c r="AW3227"/>
      <c r="AX3227"/>
      <c r="AY3227"/>
      <c r="AZ3227"/>
    </row>
    <row r="3228" spans="1:52">
      <c r="A3228"/>
      <c r="B3228"/>
      <c r="C3228"/>
      <c r="D3228"/>
      <c r="E3228"/>
      <c r="F3228"/>
      <c r="G3228"/>
      <c r="H3228"/>
      <c r="I3228"/>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c r="AT3228"/>
      <c r="AU3228"/>
      <c r="AV3228"/>
      <c r="AW3228"/>
      <c r="AX3228"/>
      <c r="AY3228"/>
      <c r="AZ3228"/>
    </row>
    <row r="3229" spans="1:52">
      <c r="A3229"/>
      <c r="B3229"/>
      <c r="C3229"/>
      <c r="D3229"/>
      <c r="E3229"/>
      <c r="F3229"/>
      <c r="G3229"/>
      <c r="H3229"/>
      <c r="I3229"/>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c r="AT3229"/>
      <c r="AU3229"/>
      <c r="AV3229"/>
      <c r="AW3229"/>
      <c r="AX3229"/>
      <c r="AY3229"/>
      <c r="AZ3229"/>
    </row>
    <row r="3230" spans="1:52">
      <c r="A3230"/>
      <c r="B3230"/>
      <c r="C3230"/>
      <c r="D3230"/>
      <c r="E3230"/>
      <c r="F3230"/>
      <c r="G3230"/>
      <c r="H3230"/>
      <c r="I3230"/>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c r="AT3230"/>
      <c r="AU3230"/>
      <c r="AV3230"/>
      <c r="AW3230"/>
      <c r="AX3230"/>
      <c r="AY3230"/>
      <c r="AZ3230"/>
    </row>
    <row r="3231" spans="1:52">
      <c r="A3231"/>
      <c r="B3231"/>
      <c r="C3231"/>
      <c r="D3231"/>
      <c r="E3231"/>
      <c r="F3231"/>
      <c r="G3231"/>
      <c r="H3231"/>
      <c r="I3231"/>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c r="AT3231"/>
      <c r="AU3231"/>
      <c r="AV3231"/>
      <c r="AW3231"/>
      <c r="AX3231"/>
      <c r="AY3231"/>
      <c r="AZ3231"/>
    </row>
    <row r="3232" spans="1:52">
      <c r="A3232"/>
      <c r="B3232"/>
      <c r="C3232"/>
      <c r="D3232"/>
      <c r="E3232"/>
      <c r="F3232"/>
      <c r="G3232"/>
      <c r="H3232"/>
      <c r="I3232"/>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c r="AT3232"/>
      <c r="AU3232"/>
      <c r="AV3232"/>
      <c r="AW3232"/>
      <c r="AX3232"/>
      <c r="AY3232"/>
      <c r="AZ3232"/>
    </row>
    <row r="3233" spans="1:52">
      <c r="A3233"/>
      <c r="B3233"/>
      <c r="C3233"/>
      <c r="D3233"/>
      <c r="E3233"/>
      <c r="F3233"/>
      <c r="G3233"/>
      <c r="H3233"/>
      <c r="I3233"/>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c r="AT3233"/>
      <c r="AU3233"/>
      <c r="AV3233"/>
      <c r="AW3233"/>
      <c r="AX3233"/>
      <c r="AY3233"/>
      <c r="AZ3233"/>
    </row>
    <row r="3234" spans="1:52">
      <c r="A3234"/>
      <c r="B3234"/>
      <c r="C3234"/>
      <c r="D3234"/>
      <c r="E3234"/>
      <c r="F3234"/>
      <c r="G3234"/>
      <c r="H3234"/>
      <c r="I3234"/>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c r="AT3234"/>
      <c r="AU3234"/>
      <c r="AV3234"/>
      <c r="AW3234"/>
      <c r="AX3234"/>
      <c r="AY3234"/>
      <c r="AZ3234"/>
    </row>
    <row r="3235" spans="1:52">
      <c r="A3235"/>
      <c r="B3235"/>
      <c r="C3235"/>
      <c r="D3235"/>
      <c r="E3235"/>
      <c r="F3235"/>
      <c r="G3235"/>
      <c r="H3235"/>
      <c r="I323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c r="AZ3235"/>
    </row>
    <row r="3236" spans="1:52">
      <c r="A3236"/>
      <c r="B3236"/>
      <c r="C3236"/>
      <c r="D3236"/>
      <c r="E3236"/>
      <c r="F3236"/>
      <c r="G3236"/>
      <c r="H3236"/>
      <c r="I3236"/>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c r="AT3236"/>
      <c r="AU3236"/>
      <c r="AV3236"/>
      <c r="AW3236"/>
      <c r="AX3236"/>
      <c r="AY3236"/>
      <c r="AZ3236"/>
    </row>
    <row r="3237" spans="1:52">
      <c r="A3237"/>
      <c r="B3237"/>
      <c r="C3237"/>
      <c r="D3237"/>
      <c r="E3237"/>
      <c r="F3237"/>
      <c r="G3237"/>
      <c r="H3237"/>
      <c r="I3237"/>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c r="AT3237"/>
      <c r="AU3237"/>
      <c r="AV3237"/>
      <c r="AW3237"/>
      <c r="AX3237"/>
      <c r="AY3237"/>
      <c r="AZ3237"/>
    </row>
    <row r="3238" spans="1:52">
      <c r="A3238"/>
      <c r="B3238"/>
      <c r="C3238"/>
      <c r="D3238"/>
      <c r="E3238"/>
      <c r="F3238"/>
      <c r="G3238"/>
      <c r="H3238"/>
      <c r="I3238"/>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c r="AT3238"/>
      <c r="AU3238"/>
      <c r="AV3238"/>
      <c r="AW3238"/>
      <c r="AX3238"/>
      <c r="AY3238"/>
      <c r="AZ3238"/>
    </row>
    <row r="3239" spans="1:52">
      <c r="A3239"/>
      <c r="B3239"/>
      <c r="C3239"/>
      <c r="D3239"/>
      <c r="E3239"/>
      <c r="F3239"/>
      <c r="G3239"/>
      <c r="H3239"/>
      <c r="I3239"/>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c r="AT3239"/>
      <c r="AU3239"/>
      <c r="AV3239"/>
      <c r="AW3239"/>
      <c r="AX3239"/>
      <c r="AY3239"/>
      <c r="AZ3239"/>
    </row>
    <row r="3240" spans="1:52">
      <c r="A3240"/>
      <c r="B3240"/>
      <c r="C3240"/>
      <c r="D3240"/>
      <c r="E3240"/>
      <c r="F3240"/>
      <c r="G3240"/>
      <c r="H3240"/>
      <c r="I3240"/>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c r="AT3240"/>
      <c r="AU3240"/>
      <c r="AV3240"/>
      <c r="AW3240"/>
      <c r="AX3240"/>
      <c r="AY3240"/>
      <c r="AZ3240"/>
    </row>
    <row r="3241" spans="1:52">
      <c r="A3241"/>
      <c r="B3241"/>
      <c r="C3241"/>
      <c r="D3241"/>
      <c r="E3241"/>
      <c r="F3241"/>
      <c r="G3241"/>
      <c r="H3241"/>
      <c r="I3241"/>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c r="AT3241"/>
      <c r="AU3241"/>
      <c r="AV3241"/>
      <c r="AW3241"/>
      <c r="AX3241"/>
      <c r="AY3241"/>
      <c r="AZ3241"/>
    </row>
    <row r="3242" spans="1:52">
      <c r="A3242"/>
      <c r="B3242"/>
      <c r="C3242"/>
      <c r="D3242"/>
      <c r="E3242"/>
      <c r="F3242"/>
      <c r="G3242"/>
      <c r="H3242"/>
      <c r="I3242"/>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c r="AZ3242"/>
    </row>
    <row r="3243" spans="1:52">
      <c r="A3243"/>
      <c r="B3243"/>
      <c r="C3243"/>
      <c r="D3243"/>
      <c r="E3243"/>
      <c r="F3243"/>
      <c r="G3243"/>
      <c r="H3243"/>
      <c r="I3243"/>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c r="AZ3243"/>
    </row>
    <row r="3244" spans="1:52">
      <c r="A3244"/>
      <c r="B3244"/>
      <c r="C3244"/>
      <c r="D3244"/>
      <c r="E3244"/>
      <c r="F3244"/>
      <c r="G3244"/>
      <c r="H3244"/>
      <c r="I3244"/>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c r="AT3244"/>
      <c r="AU3244"/>
      <c r="AV3244"/>
      <c r="AW3244"/>
      <c r="AX3244"/>
      <c r="AY3244"/>
      <c r="AZ3244"/>
    </row>
    <row r="3245" spans="1:52">
      <c r="A3245"/>
      <c r="B3245"/>
      <c r="C3245"/>
      <c r="D3245"/>
      <c r="E3245"/>
      <c r="F3245"/>
      <c r="G3245"/>
      <c r="H3245"/>
      <c r="I324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c r="AT3245"/>
      <c r="AU3245"/>
      <c r="AV3245"/>
      <c r="AW3245"/>
      <c r="AX3245"/>
      <c r="AY3245"/>
      <c r="AZ3245"/>
    </row>
    <row r="3246" spans="1:52">
      <c r="A3246"/>
      <c r="B3246"/>
      <c r="C3246"/>
      <c r="D3246"/>
      <c r="E3246"/>
      <c r="F3246"/>
      <c r="G3246"/>
      <c r="H3246"/>
      <c r="I3246"/>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row>
    <row r="3247" spans="1:52">
      <c r="A3247"/>
      <c r="B3247"/>
      <c r="C3247"/>
      <c r="D3247"/>
      <c r="E3247"/>
      <c r="F3247"/>
      <c r="G3247"/>
      <c r="H3247"/>
      <c r="I3247"/>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c r="AT3247"/>
      <c r="AU3247"/>
      <c r="AV3247"/>
      <c r="AW3247"/>
      <c r="AX3247"/>
      <c r="AY3247"/>
      <c r="AZ3247"/>
    </row>
    <row r="3248" spans="1:52">
      <c r="A3248"/>
      <c r="B3248"/>
      <c r="C3248"/>
      <c r="D3248"/>
      <c r="E3248"/>
      <c r="F3248"/>
      <c r="G3248"/>
      <c r="H3248"/>
      <c r="I3248"/>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c r="AT3248"/>
      <c r="AU3248"/>
      <c r="AV3248"/>
      <c r="AW3248"/>
      <c r="AX3248"/>
      <c r="AY3248"/>
      <c r="AZ3248"/>
    </row>
    <row r="3249" spans="1:52">
      <c r="A3249"/>
      <c r="B3249"/>
      <c r="C3249"/>
      <c r="D3249"/>
      <c r="E3249"/>
      <c r="F3249"/>
      <c r="G3249"/>
      <c r="H3249"/>
      <c r="I3249"/>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c r="AT3249"/>
      <c r="AU3249"/>
      <c r="AV3249"/>
      <c r="AW3249"/>
      <c r="AX3249"/>
      <c r="AY3249"/>
      <c r="AZ3249"/>
    </row>
    <row r="3250" spans="1:52">
      <c r="A3250"/>
      <c r="B3250"/>
      <c r="C3250"/>
      <c r="D3250"/>
      <c r="E3250"/>
      <c r="F3250"/>
      <c r="G3250"/>
      <c r="H3250"/>
      <c r="I3250"/>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c r="AT3250"/>
      <c r="AU3250"/>
      <c r="AV3250"/>
      <c r="AW3250"/>
      <c r="AX3250"/>
      <c r="AY3250"/>
      <c r="AZ3250"/>
    </row>
    <row r="3251" spans="1:52">
      <c r="A3251"/>
      <c r="B3251"/>
      <c r="C3251"/>
      <c r="D3251"/>
      <c r="E3251"/>
      <c r="F3251"/>
      <c r="G3251"/>
      <c r="H3251"/>
      <c r="I3251"/>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c r="AT3251"/>
      <c r="AU3251"/>
      <c r="AV3251"/>
      <c r="AW3251"/>
      <c r="AX3251"/>
      <c r="AY3251"/>
      <c r="AZ3251"/>
    </row>
    <row r="3252" spans="1:52">
      <c r="A3252"/>
      <c r="B3252"/>
      <c r="C3252"/>
      <c r="D3252"/>
      <c r="E3252"/>
      <c r="F3252"/>
      <c r="G3252"/>
      <c r="H3252"/>
      <c r="I3252"/>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c r="AT3252"/>
      <c r="AU3252"/>
      <c r="AV3252"/>
      <c r="AW3252"/>
      <c r="AX3252"/>
      <c r="AY3252"/>
      <c r="AZ3252"/>
    </row>
    <row r="3253" spans="1:52">
      <c r="A3253"/>
      <c r="B3253"/>
      <c r="C3253"/>
      <c r="D3253"/>
      <c r="E3253"/>
      <c r="F3253"/>
      <c r="G3253"/>
      <c r="H3253"/>
      <c r="I3253"/>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c r="AT3253"/>
      <c r="AU3253"/>
      <c r="AV3253"/>
      <c r="AW3253"/>
      <c r="AX3253"/>
      <c r="AY3253"/>
      <c r="AZ3253"/>
    </row>
    <row r="3254" spans="1:52">
      <c r="A3254"/>
      <c r="B3254"/>
      <c r="C3254"/>
      <c r="D3254"/>
      <c r="E3254"/>
      <c r="F3254"/>
      <c r="G3254"/>
      <c r="H3254"/>
      <c r="I3254"/>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c r="AT3254"/>
      <c r="AU3254"/>
      <c r="AV3254"/>
      <c r="AW3254"/>
      <c r="AX3254"/>
      <c r="AY3254"/>
      <c r="AZ3254"/>
    </row>
    <row r="3255" spans="1:52">
      <c r="A3255"/>
      <c r="B3255"/>
      <c r="C3255"/>
      <c r="D3255"/>
      <c r="E3255"/>
      <c r="F3255"/>
      <c r="G3255"/>
      <c r="H3255"/>
      <c r="I325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c r="AT3255"/>
      <c r="AU3255"/>
      <c r="AV3255"/>
      <c r="AW3255"/>
      <c r="AX3255"/>
      <c r="AY3255"/>
      <c r="AZ3255"/>
    </row>
    <row r="3256" spans="1:52">
      <c r="A3256"/>
      <c r="B3256"/>
      <c r="C3256"/>
      <c r="D3256"/>
      <c r="E3256"/>
      <c r="F3256"/>
      <c r="G3256"/>
      <c r="H3256"/>
      <c r="I3256"/>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c r="AT3256"/>
      <c r="AU3256"/>
      <c r="AV3256"/>
      <c r="AW3256"/>
      <c r="AX3256"/>
      <c r="AY3256"/>
      <c r="AZ3256"/>
    </row>
    <row r="3257" spans="1:52">
      <c r="A3257"/>
      <c r="B3257"/>
      <c r="C3257"/>
      <c r="D3257"/>
      <c r="E3257"/>
      <c r="F3257"/>
      <c r="G3257"/>
      <c r="H3257"/>
      <c r="I3257"/>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c r="AT3257"/>
      <c r="AU3257"/>
      <c r="AV3257"/>
      <c r="AW3257"/>
      <c r="AX3257"/>
      <c r="AY3257"/>
      <c r="AZ3257"/>
    </row>
    <row r="3258" spans="1:52">
      <c r="A3258"/>
      <c r="B3258"/>
      <c r="C3258"/>
      <c r="D3258"/>
      <c r="E3258"/>
      <c r="F3258"/>
      <c r="G3258"/>
      <c r="H3258"/>
      <c r="I3258"/>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c r="AT3258"/>
      <c r="AU3258"/>
      <c r="AV3258"/>
      <c r="AW3258"/>
      <c r="AX3258"/>
      <c r="AY3258"/>
      <c r="AZ3258"/>
    </row>
    <row r="3259" spans="1:52">
      <c r="A3259"/>
      <c r="B3259"/>
      <c r="C3259"/>
      <c r="D3259"/>
      <c r="E3259"/>
      <c r="F3259"/>
      <c r="G3259"/>
      <c r="H3259"/>
      <c r="I3259"/>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c r="AT3259"/>
      <c r="AU3259"/>
      <c r="AV3259"/>
      <c r="AW3259"/>
      <c r="AX3259"/>
      <c r="AY3259"/>
      <c r="AZ3259"/>
    </row>
    <row r="3260" spans="1:52">
      <c r="A3260"/>
      <c r="B3260"/>
      <c r="C3260"/>
      <c r="D3260"/>
      <c r="E3260"/>
      <c r="F3260"/>
      <c r="G3260"/>
      <c r="H3260"/>
      <c r="I3260"/>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c r="AT3260"/>
      <c r="AU3260"/>
      <c r="AV3260"/>
      <c r="AW3260"/>
      <c r="AX3260"/>
      <c r="AY3260"/>
      <c r="AZ3260"/>
    </row>
    <row r="3261" spans="1:52">
      <c r="A3261"/>
      <c r="B3261"/>
      <c r="C3261"/>
      <c r="D3261"/>
      <c r="E3261"/>
      <c r="F3261"/>
      <c r="G3261"/>
      <c r="H3261"/>
      <c r="I3261"/>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c r="AT3261"/>
      <c r="AU3261"/>
      <c r="AV3261"/>
      <c r="AW3261"/>
      <c r="AX3261"/>
      <c r="AY3261"/>
      <c r="AZ3261"/>
    </row>
    <row r="3262" spans="1:52">
      <c r="A3262"/>
      <c r="B3262"/>
      <c r="C3262"/>
      <c r="D3262"/>
      <c r="E3262"/>
      <c r="F3262"/>
      <c r="G3262"/>
      <c r="H3262"/>
      <c r="I3262"/>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c r="AT3262"/>
      <c r="AU3262"/>
      <c r="AV3262"/>
      <c r="AW3262"/>
      <c r="AX3262"/>
      <c r="AY3262"/>
      <c r="AZ3262"/>
    </row>
    <row r="3263" spans="1:52">
      <c r="A3263"/>
      <c r="B3263"/>
      <c r="C3263"/>
      <c r="D3263"/>
      <c r="E3263"/>
      <c r="F3263"/>
      <c r="G3263"/>
      <c r="H3263"/>
      <c r="I3263"/>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c r="AT3263"/>
      <c r="AU3263"/>
      <c r="AV3263"/>
      <c r="AW3263"/>
      <c r="AX3263"/>
      <c r="AY3263"/>
      <c r="AZ3263"/>
    </row>
    <row r="3264" spans="1:52">
      <c r="A3264"/>
      <c r="B3264"/>
      <c r="C3264"/>
      <c r="D3264"/>
      <c r="E3264"/>
      <c r="F3264"/>
      <c r="G3264"/>
      <c r="H3264"/>
      <c r="I3264"/>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c r="AT3264"/>
      <c r="AU3264"/>
      <c r="AV3264"/>
      <c r="AW3264"/>
      <c r="AX3264"/>
      <c r="AY3264"/>
      <c r="AZ3264"/>
    </row>
    <row r="3265" spans="1:52">
      <c r="A3265"/>
      <c r="B3265"/>
      <c r="C3265"/>
      <c r="D3265"/>
      <c r="E3265"/>
      <c r="F3265"/>
      <c r="G3265"/>
      <c r="H3265"/>
      <c r="I326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c r="AT3265"/>
      <c r="AU3265"/>
      <c r="AV3265"/>
      <c r="AW3265"/>
      <c r="AX3265"/>
      <c r="AY3265"/>
      <c r="AZ3265"/>
    </row>
    <row r="3266" spans="1:52">
      <c r="A3266"/>
      <c r="B3266"/>
      <c r="C3266"/>
      <c r="D3266"/>
      <c r="E3266"/>
      <c r="F3266"/>
      <c r="G3266"/>
      <c r="H3266"/>
      <c r="I3266"/>
      <c r="J3266"/>
      <c r="K3266"/>
      <c r="L3266"/>
      <c r="M3266"/>
      <c r="N3266"/>
      <c r="O3266"/>
      <c r="P3266"/>
      <c r="Q3266"/>
      <c r="R3266"/>
      <c r="S3266"/>
      <c r="T3266"/>
      <c r="U3266"/>
      <c r="V3266"/>
      <c r="W3266"/>
      <c r="X3266"/>
      <c r="Y3266"/>
      <c r="Z3266"/>
      <c r="AA3266"/>
      <c r="AB3266"/>
      <c r="AC3266"/>
      <c r="AD3266"/>
      <c r="AE3266"/>
      <c r="AF3266"/>
      <c r="AG3266"/>
      <c r="AH3266"/>
      <c r="AI3266"/>
      <c r="AJ3266"/>
      <c r="AK3266"/>
      <c r="AL3266"/>
      <c r="AM3266"/>
      <c r="AN3266"/>
      <c r="AO3266"/>
      <c r="AP3266"/>
      <c r="AQ3266"/>
      <c r="AR3266"/>
      <c r="AS3266"/>
      <c r="AT3266"/>
      <c r="AU3266"/>
      <c r="AV3266"/>
      <c r="AW3266"/>
      <c r="AX3266"/>
      <c r="AY3266"/>
      <c r="AZ3266"/>
    </row>
    <row r="3267" spans="1:52">
      <c r="A3267"/>
      <c r="B3267"/>
      <c r="C3267"/>
      <c r="D3267"/>
      <c r="E3267"/>
      <c r="F3267"/>
      <c r="G3267"/>
      <c r="H3267"/>
      <c r="I3267"/>
      <c r="J3267"/>
      <c r="K3267"/>
      <c r="L3267"/>
      <c r="M3267"/>
      <c r="N3267"/>
      <c r="O3267"/>
      <c r="P3267"/>
      <c r="Q3267"/>
      <c r="R3267"/>
      <c r="S3267"/>
      <c r="T3267"/>
      <c r="U3267"/>
      <c r="V3267"/>
      <c r="W3267"/>
      <c r="X3267"/>
      <c r="Y3267"/>
      <c r="Z3267"/>
      <c r="AA3267"/>
      <c r="AB3267"/>
      <c r="AC3267"/>
      <c r="AD3267"/>
      <c r="AE3267"/>
      <c r="AF3267"/>
      <c r="AG3267"/>
      <c r="AH3267"/>
      <c r="AI3267"/>
      <c r="AJ3267"/>
      <c r="AK3267"/>
      <c r="AL3267"/>
      <c r="AM3267"/>
      <c r="AN3267"/>
      <c r="AO3267"/>
      <c r="AP3267"/>
      <c r="AQ3267"/>
      <c r="AR3267"/>
      <c r="AS3267"/>
      <c r="AT3267"/>
      <c r="AU3267"/>
      <c r="AV3267"/>
      <c r="AW3267"/>
      <c r="AX3267"/>
      <c r="AY3267"/>
      <c r="AZ3267"/>
    </row>
    <row r="3268" spans="1:52">
      <c r="A3268"/>
      <c r="B3268"/>
      <c r="C3268"/>
      <c r="D3268"/>
      <c r="E3268"/>
      <c r="F3268"/>
      <c r="G3268"/>
      <c r="H3268"/>
      <c r="I3268"/>
      <c r="J3268"/>
      <c r="K3268"/>
      <c r="L3268"/>
      <c r="M3268"/>
      <c r="N3268"/>
      <c r="O3268"/>
      <c r="P3268"/>
      <c r="Q3268"/>
      <c r="R3268"/>
      <c r="S3268"/>
      <c r="T3268"/>
      <c r="U3268"/>
      <c r="V3268"/>
      <c r="W3268"/>
      <c r="X3268"/>
      <c r="Y3268"/>
      <c r="Z3268"/>
      <c r="AA3268"/>
      <c r="AB3268"/>
      <c r="AC3268"/>
      <c r="AD3268"/>
      <c r="AE3268"/>
      <c r="AF3268"/>
      <c r="AG3268"/>
      <c r="AH3268"/>
      <c r="AI3268"/>
      <c r="AJ3268"/>
      <c r="AK3268"/>
      <c r="AL3268"/>
      <c r="AM3268"/>
      <c r="AN3268"/>
      <c r="AO3268"/>
      <c r="AP3268"/>
      <c r="AQ3268"/>
      <c r="AR3268"/>
      <c r="AS3268"/>
      <c r="AT3268"/>
      <c r="AU3268"/>
      <c r="AV3268"/>
      <c r="AW3268"/>
      <c r="AX3268"/>
      <c r="AY3268"/>
      <c r="AZ3268"/>
    </row>
    <row r="3269" spans="1:52">
      <c r="A3269"/>
      <c r="B3269"/>
      <c r="C3269"/>
      <c r="D3269"/>
      <c r="E3269"/>
      <c r="F3269"/>
      <c r="G3269"/>
      <c r="H3269"/>
      <c r="I3269"/>
      <c r="J3269"/>
      <c r="K3269"/>
      <c r="L3269"/>
      <c r="M3269"/>
      <c r="N3269"/>
      <c r="O3269"/>
      <c r="P3269"/>
      <c r="Q3269"/>
      <c r="R3269"/>
      <c r="S3269"/>
      <c r="T3269"/>
      <c r="U3269"/>
      <c r="V3269"/>
      <c r="W3269"/>
      <c r="X3269"/>
      <c r="Y3269"/>
      <c r="Z3269"/>
      <c r="AA3269"/>
      <c r="AB3269"/>
      <c r="AC3269"/>
      <c r="AD3269"/>
      <c r="AE3269"/>
      <c r="AF3269"/>
      <c r="AG3269"/>
      <c r="AH3269"/>
      <c r="AI3269"/>
      <c r="AJ3269"/>
      <c r="AK3269"/>
      <c r="AL3269"/>
      <c r="AM3269"/>
      <c r="AN3269"/>
      <c r="AO3269"/>
      <c r="AP3269"/>
      <c r="AQ3269"/>
      <c r="AR3269"/>
      <c r="AS3269"/>
      <c r="AT3269"/>
      <c r="AU3269"/>
      <c r="AV3269"/>
      <c r="AW3269"/>
      <c r="AX3269"/>
      <c r="AY3269"/>
      <c r="AZ3269"/>
    </row>
    <row r="3270" spans="1:52">
      <c r="A3270"/>
      <c r="B3270"/>
      <c r="C3270"/>
      <c r="D3270"/>
      <c r="E3270"/>
      <c r="F3270"/>
      <c r="G3270"/>
      <c r="H3270"/>
      <c r="I3270"/>
      <c r="J3270"/>
      <c r="K3270"/>
      <c r="L3270"/>
      <c r="M3270"/>
      <c r="N3270"/>
      <c r="O3270"/>
      <c r="P3270"/>
      <c r="Q3270"/>
      <c r="R3270"/>
      <c r="S3270"/>
      <c r="T3270"/>
      <c r="U3270"/>
      <c r="V3270"/>
      <c r="W3270"/>
      <c r="X3270"/>
      <c r="Y3270"/>
      <c r="Z3270"/>
      <c r="AA3270"/>
      <c r="AB3270"/>
      <c r="AC3270"/>
      <c r="AD3270"/>
      <c r="AE3270"/>
      <c r="AF3270"/>
      <c r="AG3270"/>
      <c r="AH3270"/>
      <c r="AI3270"/>
      <c r="AJ3270"/>
      <c r="AK3270"/>
      <c r="AL3270"/>
      <c r="AM3270"/>
      <c r="AN3270"/>
      <c r="AO3270"/>
      <c r="AP3270"/>
      <c r="AQ3270"/>
      <c r="AR3270"/>
      <c r="AS3270"/>
      <c r="AT3270"/>
      <c r="AU3270"/>
      <c r="AV3270"/>
      <c r="AW3270"/>
      <c r="AX3270"/>
      <c r="AY3270"/>
      <c r="AZ3270"/>
    </row>
    <row r="3271" spans="1:52">
      <c r="A3271"/>
      <c r="B3271"/>
      <c r="C3271"/>
      <c r="D3271"/>
      <c r="E3271"/>
      <c r="F3271"/>
      <c r="G3271"/>
      <c r="H3271"/>
      <c r="I3271"/>
      <c r="J3271"/>
      <c r="K3271"/>
      <c r="L3271"/>
      <c r="M3271"/>
      <c r="N3271"/>
      <c r="O3271"/>
      <c r="P3271"/>
      <c r="Q3271"/>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c r="AZ3271"/>
    </row>
    <row r="3272" spans="1:52">
      <c r="A3272"/>
      <c r="B3272"/>
      <c r="C3272"/>
      <c r="D3272"/>
      <c r="E3272"/>
      <c r="F3272"/>
      <c r="G3272"/>
      <c r="H3272"/>
      <c r="I3272"/>
      <c r="J3272"/>
      <c r="K3272"/>
      <c r="L3272"/>
      <c r="M3272"/>
      <c r="N3272"/>
      <c r="O3272"/>
      <c r="P3272"/>
      <c r="Q3272"/>
      <c r="R3272"/>
      <c r="S3272"/>
      <c r="T3272"/>
      <c r="U3272"/>
      <c r="V3272"/>
      <c r="W3272"/>
      <c r="X3272"/>
      <c r="Y3272"/>
      <c r="Z3272"/>
      <c r="AA3272"/>
      <c r="AB3272"/>
      <c r="AC3272"/>
      <c r="AD3272"/>
      <c r="AE3272"/>
      <c r="AF3272"/>
      <c r="AG3272"/>
      <c r="AH3272"/>
      <c r="AI3272"/>
      <c r="AJ3272"/>
      <c r="AK3272"/>
      <c r="AL3272"/>
      <c r="AM3272"/>
      <c r="AN3272"/>
      <c r="AO3272"/>
      <c r="AP3272"/>
      <c r="AQ3272"/>
      <c r="AR3272"/>
      <c r="AS3272"/>
      <c r="AT3272"/>
      <c r="AU3272"/>
      <c r="AV3272"/>
      <c r="AW3272"/>
      <c r="AX3272"/>
      <c r="AY3272"/>
      <c r="AZ3272"/>
    </row>
    <row r="3273" spans="1:52">
      <c r="A3273"/>
      <c r="B3273"/>
      <c r="C3273"/>
      <c r="D3273"/>
      <c r="E3273"/>
      <c r="F3273"/>
      <c r="G3273"/>
      <c r="H3273"/>
      <c r="I3273"/>
      <c r="J3273"/>
      <c r="K3273"/>
      <c r="L3273"/>
      <c r="M3273"/>
      <c r="N3273"/>
      <c r="O3273"/>
      <c r="P3273"/>
      <c r="Q3273"/>
      <c r="R3273"/>
      <c r="S3273"/>
      <c r="T3273"/>
      <c r="U3273"/>
      <c r="V3273"/>
      <c r="W3273"/>
      <c r="X3273"/>
      <c r="Y3273"/>
      <c r="Z3273"/>
      <c r="AA3273"/>
      <c r="AB3273"/>
      <c r="AC3273"/>
      <c r="AD3273"/>
      <c r="AE3273"/>
      <c r="AF3273"/>
      <c r="AG3273"/>
      <c r="AH3273"/>
      <c r="AI3273"/>
      <c r="AJ3273"/>
      <c r="AK3273"/>
      <c r="AL3273"/>
      <c r="AM3273"/>
      <c r="AN3273"/>
      <c r="AO3273"/>
      <c r="AP3273"/>
      <c r="AQ3273"/>
      <c r="AR3273"/>
      <c r="AS3273"/>
      <c r="AT3273"/>
      <c r="AU3273"/>
      <c r="AV3273"/>
      <c r="AW3273"/>
      <c r="AX3273"/>
      <c r="AY3273"/>
      <c r="AZ3273"/>
    </row>
    <row r="3274" spans="1:52">
      <c r="A3274"/>
      <c r="B3274"/>
      <c r="C3274"/>
      <c r="D3274"/>
      <c r="E3274"/>
      <c r="F3274"/>
      <c r="G3274"/>
      <c r="H3274"/>
      <c r="I3274"/>
      <c r="J3274"/>
      <c r="K3274"/>
      <c r="L3274"/>
      <c r="M3274"/>
      <c r="N3274"/>
      <c r="O3274"/>
      <c r="P3274"/>
      <c r="Q3274"/>
      <c r="R3274"/>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c r="AZ3274"/>
    </row>
    <row r="3275" spans="1:52">
      <c r="A3275"/>
      <c r="B3275"/>
      <c r="C3275"/>
      <c r="D3275"/>
      <c r="E3275"/>
      <c r="F3275"/>
      <c r="G3275"/>
      <c r="H3275"/>
      <c r="I3275"/>
      <c r="J3275"/>
      <c r="K3275"/>
      <c r="L3275"/>
      <c r="M3275"/>
      <c r="N3275"/>
      <c r="O3275"/>
      <c r="P3275"/>
      <c r="Q3275"/>
      <c r="R3275"/>
      <c r="S3275"/>
      <c r="T3275"/>
      <c r="U3275"/>
      <c r="V3275"/>
      <c r="W3275"/>
      <c r="X3275"/>
      <c r="Y3275"/>
      <c r="Z3275"/>
      <c r="AA3275"/>
      <c r="AB3275"/>
      <c r="AC3275"/>
      <c r="AD3275"/>
      <c r="AE3275"/>
      <c r="AF3275"/>
      <c r="AG3275"/>
      <c r="AH3275"/>
      <c r="AI3275"/>
      <c r="AJ3275"/>
      <c r="AK3275"/>
      <c r="AL3275"/>
      <c r="AM3275"/>
      <c r="AN3275"/>
      <c r="AO3275"/>
      <c r="AP3275"/>
      <c r="AQ3275"/>
      <c r="AR3275"/>
      <c r="AS3275"/>
      <c r="AT3275"/>
      <c r="AU3275"/>
      <c r="AV3275"/>
      <c r="AW3275"/>
      <c r="AX3275"/>
      <c r="AY3275"/>
      <c r="AZ3275"/>
    </row>
    <row r="3276" spans="1:52">
      <c r="A3276"/>
      <c r="B3276"/>
      <c r="C3276"/>
      <c r="D3276"/>
      <c r="E3276"/>
      <c r="F3276"/>
      <c r="G3276"/>
      <c r="H3276"/>
      <c r="I3276"/>
      <c r="J3276"/>
      <c r="K3276"/>
      <c r="L3276"/>
      <c r="M3276"/>
      <c r="N3276"/>
      <c r="O3276"/>
      <c r="P3276"/>
      <c r="Q3276"/>
      <c r="R3276"/>
      <c r="S3276"/>
      <c r="T3276"/>
      <c r="U3276"/>
      <c r="V3276"/>
      <c r="W3276"/>
      <c r="X3276"/>
      <c r="Y3276"/>
      <c r="Z3276"/>
      <c r="AA3276"/>
      <c r="AB3276"/>
      <c r="AC3276"/>
      <c r="AD3276"/>
      <c r="AE3276"/>
      <c r="AF3276"/>
      <c r="AG3276"/>
      <c r="AH3276"/>
      <c r="AI3276"/>
      <c r="AJ3276"/>
      <c r="AK3276"/>
      <c r="AL3276"/>
      <c r="AM3276"/>
      <c r="AN3276"/>
      <c r="AO3276"/>
      <c r="AP3276"/>
      <c r="AQ3276"/>
      <c r="AR3276"/>
      <c r="AS3276"/>
      <c r="AT3276"/>
      <c r="AU3276"/>
      <c r="AV3276"/>
      <c r="AW3276"/>
      <c r="AX3276"/>
      <c r="AY3276"/>
      <c r="AZ3276"/>
    </row>
    <row r="3277" spans="1:52">
      <c r="A3277"/>
      <c r="B3277"/>
      <c r="C3277"/>
      <c r="D3277"/>
      <c r="E3277"/>
      <c r="F3277"/>
      <c r="G3277"/>
      <c r="H3277"/>
      <c r="I3277"/>
      <c r="J3277"/>
      <c r="K3277"/>
      <c r="L3277"/>
      <c r="M3277"/>
      <c r="N3277"/>
      <c r="O3277"/>
      <c r="P3277"/>
      <c r="Q3277"/>
      <c r="R3277"/>
      <c r="S3277"/>
      <c r="T3277"/>
      <c r="U3277"/>
      <c r="V3277"/>
      <c r="W3277"/>
      <c r="X3277"/>
      <c r="Y3277"/>
      <c r="Z3277"/>
      <c r="AA3277"/>
      <c r="AB3277"/>
      <c r="AC3277"/>
      <c r="AD3277"/>
      <c r="AE3277"/>
      <c r="AF3277"/>
      <c r="AG3277"/>
      <c r="AH3277"/>
      <c r="AI3277"/>
      <c r="AJ3277"/>
      <c r="AK3277"/>
      <c r="AL3277"/>
      <c r="AM3277"/>
      <c r="AN3277"/>
      <c r="AO3277"/>
      <c r="AP3277"/>
      <c r="AQ3277"/>
      <c r="AR3277"/>
      <c r="AS3277"/>
      <c r="AT3277"/>
      <c r="AU3277"/>
      <c r="AV3277"/>
      <c r="AW3277"/>
      <c r="AX3277"/>
      <c r="AY3277"/>
      <c r="AZ3277"/>
    </row>
    <row r="3278" spans="1:52">
      <c r="A3278"/>
      <c r="B3278"/>
      <c r="C3278"/>
      <c r="D3278"/>
      <c r="E3278"/>
      <c r="F3278"/>
      <c r="G3278"/>
      <c r="H3278"/>
      <c r="I3278"/>
      <c r="J3278"/>
      <c r="K3278"/>
      <c r="L3278"/>
      <c r="M3278"/>
      <c r="N3278"/>
      <c r="O3278"/>
      <c r="P3278"/>
      <c r="Q3278"/>
      <c r="R3278"/>
      <c r="S3278"/>
      <c r="T3278"/>
      <c r="U3278"/>
      <c r="V3278"/>
      <c r="W3278"/>
      <c r="X3278"/>
      <c r="Y3278"/>
      <c r="Z3278"/>
      <c r="AA3278"/>
      <c r="AB3278"/>
      <c r="AC3278"/>
      <c r="AD3278"/>
      <c r="AE3278"/>
      <c r="AF3278"/>
      <c r="AG3278"/>
      <c r="AH3278"/>
      <c r="AI3278"/>
      <c r="AJ3278"/>
      <c r="AK3278"/>
      <c r="AL3278"/>
      <c r="AM3278"/>
      <c r="AN3278"/>
      <c r="AO3278"/>
      <c r="AP3278"/>
      <c r="AQ3278"/>
      <c r="AR3278"/>
      <c r="AS3278"/>
      <c r="AT3278"/>
      <c r="AU3278"/>
      <c r="AV3278"/>
      <c r="AW3278"/>
      <c r="AX3278"/>
      <c r="AY3278"/>
      <c r="AZ3278"/>
    </row>
    <row r="3279" spans="1:52">
      <c r="A3279"/>
      <c r="B3279"/>
      <c r="C3279"/>
      <c r="D3279"/>
      <c r="E3279"/>
      <c r="F3279"/>
      <c r="G3279"/>
      <c r="H3279"/>
      <c r="I3279"/>
      <c r="J3279"/>
      <c r="K3279"/>
      <c r="L3279"/>
      <c r="M3279"/>
      <c r="N3279"/>
      <c r="O3279"/>
      <c r="P3279"/>
      <c r="Q3279"/>
      <c r="R3279"/>
      <c r="S3279"/>
      <c r="T3279"/>
      <c r="U3279"/>
      <c r="V3279"/>
      <c r="W3279"/>
      <c r="X3279"/>
      <c r="Y3279"/>
      <c r="Z3279"/>
      <c r="AA3279"/>
      <c r="AB3279"/>
      <c r="AC3279"/>
      <c r="AD3279"/>
      <c r="AE3279"/>
      <c r="AF3279"/>
      <c r="AG3279"/>
      <c r="AH3279"/>
      <c r="AI3279"/>
      <c r="AJ3279"/>
      <c r="AK3279"/>
      <c r="AL3279"/>
      <c r="AM3279"/>
      <c r="AN3279"/>
      <c r="AO3279"/>
      <c r="AP3279"/>
      <c r="AQ3279"/>
      <c r="AR3279"/>
      <c r="AS3279"/>
      <c r="AT3279"/>
      <c r="AU3279"/>
      <c r="AV3279"/>
      <c r="AW3279"/>
      <c r="AX3279"/>
      <c r="AY3279"/>
      <c r="AZ3279"/>
    </row>
    <row r="3280" spans="1:52">
      <c r="A3280"/>
      <c r="B3280"/>
      <c r="C3280"/>
      <c r="D3280"/>
      <c r="E3280"/>
      <c r="F3280"/>
      <c r="G3280"/>
      <c r="H3280"/>
      <c r="I3280"/>
      <c r="J3280"/>
      <c r="K3280"/>
      <c r="L3280"/>
      <c r="M3280"/>
      <c r="N3280"/>
      <c r="O3280"/>
      <c r="P3280"/>
      <c r="Q3280"/>
      <c r="R3280"/>
      <c r="S3280"/>
      <c r="T3280"/>
      <c r="U3280"/>
      <c r="V3280"/>
      <c r="W3280"/>
      <c r="X3280"/>
      <c r="Y3280"/>
      <c r="Z3280"/>
      <c r="AA3280"/>
      <c r="AB3280"/>
      <c r="AC3280"/>
      <c r="AD3280"/>
      <c r="AE3280"/>
      <c r="AF3280"/>
      <c r="AG3280"/>
      <c r="AH3280"/>
      <c r="AI3280"/>
      <c r="AJ3280"/>
      <c r="AK3280"/>
      <c r="AL3280"/>
      <c r="AM3280"/>
      <c r="AN3280"/>
      <c r="AO3280"/>
      <c r="AP3280"/>
      <c r="AQ3280"/>
      <c r="AR3280"/>
      <c r="AS3280"/>
      <c r="AT3280"/>
      <c r="AU3280"/>
      <c r="AV3280"/>
      <c r="AW3280"/>
      <c r="AX3280"/>
      <c r="AY3280"/>
      <c r="AZ3280"/>
    </row>
    <row r="3281" spans="1:52">
      <c r="A3281"/>
      <c r="B3281"/>
      <c r="C3281"/>
      <c r="D3281"/>
      <c r="E3281"/>
      <c r="F3281"/>
      <c r="G3281"/>
      <c r="H3281"/>
      <c r="I3281"/>
      <c r="J3281"/>
      <c r="K3281"/>
      <c r="L3281"/>
      <c r="M3281"/>
      <c r="N3281"/>
      <c r="O3281"/>
      <c r="P3281"/>
      <c r="Q3281"/>
      <c r="R3281"/>
      <c r="S3281"/>
      <c r="T3281"/>
      <c r="U3281"/>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c r="AZ3281"/>
    </row>
    <row r="3282" spans="1:52">
      <c r="A3282"/>
      <c r="B3282"/>
      <c r="C3282"/>
      <c r="D3282"/>
      <c r="E3282"/>
      <c r="F3282"/>
      <c r="G3282"/>
      <c r="H3282"/>
      <c r="I3282"/>
      <c r="J3282"/>
      <c r="K3282"/>
      <c r="L3282"/>
      <c r="M3282"/>
      <c r="N3282"/>
      <c r="O3282"/>
      <c r="P3282"/>
      <c r="Q3282"/>
      <c r="R3282"/>
      <c r="S3282"/>
      <c r="T3282"/>
      <c r="U3282"/>
      <c r="V3282"/>
      <c r="W3282"/>
      <c r="X3282"/>
      <c r="Y3282"/>
      <c r="Z3282"/>
      <c r="AA3282"/>
      <c r="AB3282"/>
      <c r="AC3282"/>
      <c r="AD3282"/>
      <c r="AE3282"/>
      <c r="AF3282"/>
      <c r="AG3282"/>
      <c r="AH3282"/>
      <c r="AI3282"/>
      <c r="AJ3282"/>
      <c r="AK3282"/>
      <c r="AL3282"/>
      <c r="AM3282"/>
      <c r="AN3282"/>
      <c r="AO3282"/>
      <c r="AP3282"/>
      <c r="AQ3282"/>
      <c r="AR3282"/>
      <c r="AS3282"/>
      <c r="AT3282"/>
      <c r="AU3282"/>
      <c r="AV3282"/>
      <c r="AW3282"/>
      <c r="AX3282"/>
      <c r="AY3282"/>
      <c r="AZ3282"/>
    </row>
    <row r="3283" spans="1:52">
      <c r="A3283"/>
      <c r="B3283"/>
      <c r="C3283"/>
      <c r="D3283"/>
      <c r="E3283"/>
      <c r="F3283"/>
      <c r="G3283"/>
      <c r="H3283"/>
      <c r="I3283"/>
      <c r="J3283"/>
      <c r="K3283"/>
      <c r="L3283"/>
      <c r="M3283"/>
      <c r="N3283"/>
      <c r="O3283"/>
      <c r="P3283"/>
      <c r="Q3283"/>
      <c r="R3283"/>
      <c r="S3283"/>
      <c r="T3283"/>
      <c r="U3283"/>
      <c r="V3283"/>
      <c r="W3283"/>
      <c r="X3283"/>
      <c r="Y3283"/>
      <c r="Z3283"/>
      <c r="AA3283"/>
      <c r="AB3283"/>
      <c r="AC3283"/>
      <c r="AD3283"/>
      <c r="AE3283"/>
      <c r="AF3283"/>
      <c r="AG3283"/>
      <c r="AH3283"/>
      <c r="AI3283"/>
      <c r="AJ3283"/>
      <c r="AK3283"/>
      <c r="AL3283"/>
      <c r="AM3283"/>
      <c r="AN3283"/>
      <c r="AO3283"/>
      <c r="AP3283"/>
      <c r="AQ3283"/>
      <c r="AR3283"/>
      <c r="AS3283"/>
      <c r="AT3283"/>
      <c r="AU3283"/>
      <c r="AV3283"/>
      <c r="AW3283"/>
      <c r="AX3283"/>
      <c r="AY3283"/>
      <c r="AZ3283"/>
    </row>
    <row r="3284" spans="1:52">
      <c r="A3284"/>
      <c r="B3284"/>
      <c r="C3284"/>
      <c r="D3284"/>
      <c r="E3284"/>
      <c r="F3284"/>
      <c r="G3284"/>
      <c r="H3284"/>
      <c r="I3284"/>
      <c r="J3284"/>
      <c r="K3284"/>
      <c r="L3284"/>
      <c r="M3284"/>
      <c r="N3284"/>
      <c r="O3284"/>
      <c r="P3284"/>
      <c r="Q3284"/>
      <c r="R3284"/>
      <c r="S3284"/>
      <c r="T3284"/>
      <c r="U3284"/>
      <c r="V3284"/>
      <c r="W3284"/>
      <c r="X3284"/>
      <c r="Y3284"/>
      <c r="Z3284"/>
      <c r="AA3284"/>
      <c r="AB3284"/>
      <c r="AC3284"/>
      <c r="AD3284"/>
      <c r="AE3284"/>
      <c r="AF3284"/>
      <c r="AG3284"/>
      <c r="AH3284"/>
      <c r="AI3284"/>
      <c r="AJ3284"/>
      <c r="AK3284"/>
      <c r="AL3284"/>
      <c r="AM3284"/>
      <c r="AN3284"/>
      <c r="AO3284"/>
      <c r="AP3284"/>
      <c r="AQ3284"/>
      <c r="AR3284"/>
      <c r="AS3284"/>
      <c r="AT3284"/>
      <c r="AU3284"/>
      <c r="AV3284"/>
      <c r="AW3284"/>
      <c r="AX3284"/>
      <c r="AY3284"/>
      <c r="AZ3284"/>
    </row>
    <row r="3285" spans="1:52">
      <c r="A3285"/>
      <c r="B3285"/>
      <c r="C3285"/>
      <c r="D3285"/>
      <c r="E3285"/>
      <c r="F3285"/>
      <c r="G3285"/>
      <c r="H3285"/>
      <c r="I3285"/>
      <c r="J3285"/>
      <c r="K3285"/>
      <c r="L3285"/>
      <c r="M3285"/>
      <c r="N3285"/>
      <c r="O3285"/>
      <c r="P3285"/>
      <c r="Q3285"/>
      <c r="R3285"/>
      <c r="S3285"/>
      <c r="T3285"/>
      <c r="U3285"/>
      <c r="V3285"/>
      <c r="W3285"/>
      <c r="X3285"/>
      <c r="Y3285"/>
      <c r="Z3285"/>
      <c r="AA3285"/>
      <c r="AB3285"/>
      <c r="AC3285"/>
      <c r="AD3285"/>
      <c r="AE3285"/>
      <c r="AF3285"/>
      <c r="AG3285"/>
      <c r="AH3285"/>
      <c r="AI3285"/>
      <c r="AJ3285"/>
      <c r="AK3285"/>
      <c r="AL3285"/>
      <c r="AM3285"/>
      <c r="AN3285"/>
      <c r="AO3285"/>
      <c r="AP3285"/>
      <c r="AQ3285"/>
      <c r="AR3285"/>
      <c r="AS3285"/>
      <c r="AT3285"/>
      <c r="AU3285"/>
      <c r="AV3285"/>
      <c r="AW3285"/>
      <c r="AX3285"/>
      <c r="AY3285"/>
      <c r="AZ3285"/>
    </row>
    <row r="3286" spans="1:52">
      <c r="A3286"/>
      <c r="B3286"/>
      <c r="C3286"/>
      <c r="D3286"/>
      <c r="E3286"/>
      <c r="F3286"/>
      <c r="G3286"/>
      <c r="H3286"/>
      <c r="I3286"/>
      <c r="J3286"/>
      <c r="K3286"/>
      <c r="L3286"/>
      <c r="M3286"/>
      <c r="N3286"/>
      <c r="O3286"/>
      <c r="P3286"/>
      <c r="Q3286"/>
      <c r="R3286"/>
      <c r="S3286"/>
      <c r="T3286"/>
      <c r="U3286"/>
      <c r="V3286"/>
      <c r="W3286"/>
      <c r="X3286"/>
      <c r="Y3286"/>
      <c r="Z3286"/>
      <c r="AA3286"/>
      <c r="AB3286"/>
      <c r="AC3286"/>
      <c r="AD3286"/>
      <c r="AE3286"/>
      <c r="AF3286"/>
      <c r="AG3286"/>
      <c r="AH3286"/>
      <c r="AI3286"/>
      <c r="AJ3286"/>
      <c r="AK3286"/>
      <c r="AL3286"/>
      <c r="AM3286"/>
      <c r="AN3286"/>
      <c r="AO3286"/>
      <c r="AP3286"/>
      <c r="AQ3286"/>
      <c r="AR3286"/>
      <c r="AS3286"/>
      <c r="AT3286"/>
      <c r="AU3286"/>
      <c r="AV3286"/>
      <c r="AW3286"/>
      <c r="AX3286"/>
      <c r="AY3286"/>
      <c r="AZ3286"/>
    </row>
    <row r="3287" spans="1:52">
      <c r="A3287"/>
      <c r="B3287"/>
      <c r="C3287"/>
      <c r="D3287"/>
      <c r="E3287"/>
      <c r="F3287"/>
      <c r="G3287"/>
      <c r="H3287"/>
      <c r="I3287"/>
      <c r="J3287"/>
      <c r="K3287"/>
      <c r="L3287"/>
      <c r="M3287"/>
      <c r="N3287"/>
      <c r="O3287"/>
      <c r="P3287"/>
      <c r="Q3287"/>
      <c r="R3287"/>
      <c r="S3287"/>
      <c r="T3287"/>
      <c r="U3287"/>
      <c r="V3287"/>
      <c r="W3287"/>
      <c r="X3287"/>
      <c r="Y3287"/>
      <c r="Z3287"/>
      <c r="AA3287"/>
      <c r="AB3287"/>
      <c r="AC3287"/>
      <c r="AD3287"/>
      <c r="AE3287"/>
      <c r="AF3287"/>
      <c r="AG3287"/>
      <c r="AH3287"/>
      <c r="AI3287"/>
      <c r="AJ3287"/>
      <c r="AK3287"/>
      <c r="AL3287"/>
      <c r="AM3287"/>
      <c r="AN3287"/>
      <c r="AO3287"/>
      <c r="AP3287"/>
      <c r="AQ3287"/>
      <c r="AR3287"/>
      <c r="AS3287"/>
      <c r="AT3287"/>
      <c r="AU3287"/>
      <c r="AV3287"/>
      <c r="AW3287"/>
      <c r="AX3287"/>
      <c r="AY3287"/>
      <c r="AZ3287"/>
    </row>
    <row r="3288" spans="1:52">
      <c r="A3288"/>
      <c r="B3288"/>
      <c r="C3288"/>
      <c r="D3288"/>
      <c r="E3288"/>
      <c r="F3288"/>
      <c r="G3288"/>
      <c r="H3288"/>
      <c r="I3288"/>
      <c r="J3288"/>
      <c r="K3288"/>
      <c r="L3288"/>
      <c r="M3288"/>
      <c r="N3288"/>
      <c r="O3288"/>
      <c r="P3288"/>
      <c r="Q3288"/>
      <c r="R3288"/>
      <c r="S3288"/>
      <c r="T3288"/>
      <c r="U3288"/>
      <c r="V3288"/>
      <c r="W3288"/>
      <c r="X3288"/>
      <c r="Y3288"/>
      <c r="Z3288"/>
      <c r="AA3288"/>
      <c r="AB3288"/>
      <c r="AC3288"/>
      <c r="AD3288"/>
      <c r="AE3288"/>
      <c r="AF3288"/>
      <c r="AG3288"/>
      <c r="AH3288"/>
      <c r="AI3288"/>
      <c r="AJ3288"/>
      <c r="AK3288"/>
      <c r="AL3288"/>
      <c r="AM3288"/>
      <c r="AN3288"/>
      <c r="AO3288"/>
      <c r="AP3288"/>
      <c r="AQ3288"/>
      <c r="AR3288"/>
      <c r="AS3288"/>
      <c r="AT3288"/>
      <c r="AU3288"/>
      <c r="AV3288"/>
      <c r="AW3288"/>
      <c r="AX3288"/>
      <c r="AY3288"/>
      <c r="AZ3288"/>
    </row>
    <row r="3289" spans="1:52">
      <c r="A3289"/>
      <c r="B3289"/>
      <c r="C3289"/>
      <c r="D3289"/>
      <c r="E3289"/>
      <c r="F3289"/>
      <c r="G3289"/>
      <c r="H3289"/>
      <c r="I3289"/>
      <c r="J3289"/>
      <c r="K3289"/>
      <c r="L3289"/>
      <c r="M3289"/>
      <c r="N3289"/>
      <c r="O3289"/>
      <c r="P3289"/>
      <c r="Q3289"/>
      <c r="R3289"/>
      <c r="S3289"/>
      <c r="T3289"/>
      <c r="U3289"/>
      <c r="V3289"/>
      <c r="W3289"/>
      <c r="X3289"/>
      <c r="Y3289"/>
      <c r="Z3289"/>
      <c r="AA3289"/>
      <c r="AB3289"/>
      <c r="AC3289"/>
      <c r="AD3289"/>
      <c r="AE3289"/>
      <c r="AF3289"/>
      <c r="AG3289"/>
      <c r="AH3289"/>
      <c r="AI3289"/>
      <c r="AJ3289"/>
      <c r="AK3289"/>
      <c r="AL3289"/>
      <c r="AM3289"/>
      <c r="AN3289"/>
      <c r="AO3289"/>
      <c r="AP3289"/>
      <c r="AQ3289"/>
      <c r="AR3289"/>
      <c r="AS3289"/>
      <c r="AT3289"/>
      <c r="AU3289"/>
      <c r="AV3289"/>
      <c r="AW3289"/>
      <c r="AX3289"/>
      <c r="AY3289"/>
      <c r="AZ3289"/>
    </row>
    <row r="3290" spans="1:52">
      <c r="A3290"/>
      <c r="B3290"/>
      <c r="C3290"/>
      <c r="D3290"/>
      <c r="E3290"/>
      <c r="F3290"/>
      <c r="G3290"/>
      <c r="H3290"/>
      <c r="I3290"/>
      <c r="J3290"/>
      <c r="K3290"/>
      <c r="L3290"/>
      <c r="M3290"/>
      <c r="N3290"/>
      <c r="O3290"/>
      <c r="P3290"/>
      <c r="Q3290"/>
      <c r="R3290"/>
      <c r="S3290"/>
      <c r="T3290"/>
      <c r="U3290"/>
      <c r="V3290"/>
      <c r="W3290"/>
      <c r="X3290"/>
      <c r="Y3290"/>
      <c r="Z3290"/>
      <c r="AA3290"/>
      <c r="AB3290"/>
      <c r="AC3290"/>
      <c r="AD3290"/>
      <c r="AE3290"/>
      <c r="AF3290"/>
      <c r="AG3290"/>
      <c r="AH3290"/>
      <c r="AI3290"/>
      <c r="AJ3290"/>
      <c r="AK3290"/>
      <c r="AL3290"/>
      <c r="AM3290"/>
      <c r="AN3290"/>
      <c r="AO3290"/>
      <c r="AP3290"/>
      <c r="AQ3290"/>
      <c r="AR3290"/>
      <c r="AS3290"/>
      <c r="AT3290"/>
      <c r="AU3290"/>
      <c r="AV3290"/>
      <c r="AW3290"/>
      <c r="AX3290"/>
      <c r="AY3290"/>
      <c r="AZ3290"/>
    </row>
    <row r="3291" spans="1:52">
      <c r="A3291"/>
      <c r="B3291"/>
      <c r="C3291"/>
      <c r="D3291"/>
      <c r="E3291"/>
      <c r="F3291"/>
      <c r="G3291"/>
      <c r="H3291"/>
      <c r="I3291"/>
      <c r="J3291"/>
      <c r="K3291"/>
      <c r="L3291"/>
      <c r="M3291"/>
      <c r="N3291"/>
      <c r="O3291"/>
      <c r="P3291"/>
      <c r="Q3291"/>
      <c r="R3291"/>
      <c r="S3291"/>
      <c r="T3291"/>
      <c r="U3291"/>
      <c r="V3291"/>
      <c r="W3291"/>
      <c r="X3291"/>
      <c r="Y3291"/>
      <c r="Z3291"/>
      <c r="AA3291"/>
      <c r="AB3291"/>
      <c r="AC3291"/>
      <c r="AD3291"/>
      <c r="AE3291"/>
      <c r="AF3291"/>
      <c r="AG3291"/>
      <c r="AH3291"/>
      <c r="AI3291"/>
      <c r="AJ3291"/>
      <c r="AK3291"/>
      <c r="AL3291"/>
      <c r="AM3291"/>
      <c r="AN3291"/>
      <c r="AO3291"/>
      <c r="AP3291"/>
      <c r="AQ3291"/>
      <c r="AR3291"/>
      <c r="AS3291"/>
      <c r="AT3291"/>
      <c r="AU3291"/>
      <c r="AV3291"/>
      <c r="AW3291"/>
      <c r="AX3291"/>
      <c r="AY3291"/>
      <c r="AZ3291"/>
    </row>
    <row r="3292" spans="1:52">
      <c r="A3292"/>
      <c r="B3292"/>
      <c r="C3292"/>
      <c r="D3292"/>
      <c r="E3292"/>
      <c r="F3292"/>
      <c r="G3292"/>
      <c r="H3292"/>
      <c r="I3292"/>
      <c r="J3292"/>
      <c r="K3292"/>
      <c r="L3292"/>
      <c r="M3292"/>
      <c r="N3292"/>
      <c r="O3292"/>
      <c r="P3292"/>
      <c r="Q3292"/>
      <c r="R3292"/>
      <c r="S3292"/>
      <c r="T3292"/>
      <c r="U3292"/>
      <c r="V3292"/>
      <c r="W3292"/>
      <c r="X3292"/>
      <c r="Y3292"/>
      <c r="Z3292"/>
      <c r="AA3292"/>
      <c r="AB3292"/>
      <c r="AC3292"/>
      <c r="AD3292"/>
      <c r="AE3292"/>
      <c r="AF3292"/>
      <c r="AG3292"/>
      <c r="AH3292"/>
      <c r="AI3292"/>
      <c r="AJ3292"/>
      <c r="AK3292"/>
      <c r="AL3292"/>
      <c r="AM3292"/>
      <c r="AN3292"/>
      <c r="AO3292"/>
      <c r="AP3292"/>
      <c r="AQ3292"/>
      <c r="AR3292"/>
      <c r="AS3292"/>
      <c r="AT3292"/>
      <c r="AU3292"/>
      <c r="AV3292"/>
      <c r="AW3292"/>
      <c r="AX3292"/>
      <c r="AY3292"/>
      <c r="AZ3292"/>
    </row>
    <row r="3293" spans="1:52">
      <c r="A3293"/>
      <c r="B3293"/>
      <c r="C3293"/>
      <c r="D3293"/>
      <c r="E3293"/>
      <c r="F3293"/>
      <c r="G3293"/>
      <c r="H3293"/>
      <c r="I3293"/>
      <c r="J3293"/>
      <c r="K3293"/>
      <c r="L3293"/>
      <c r="M3293"/>
      <c r="N3293"/>
      <c r="O3293"/>
      <c r="P3293"/>
      <c r="Q3293"/>
      <c r="R3293"/>
      <c r="S3293"/>
      <c r="T3293"/>
      <c r="U3293"/>
      <c r="V3293"/>
      <c r="W3293"/>
      <c r="X3293"/>
      <c r="Y3293"/>
      <c r="Z3293"/>
      <c r="AA3293"/>
      <c r="AB3293"/>
      <c r="AC3293"/>
      <c r="AD3293"/>
      <c r="AE3293"/>
      <c r="AF3293"/>
      <c r="AG3293"/>
      <c r="AH3293"/>
      <c r="AI3293"/>
      <c r="AJ3293"/>
      <c r="AK3293"/>
      <c r="AL3293"/>
      <c r="AM3293"/>
      <c r="AN3293"/>
      <c r="AO3293"/>
      <c r="AP3293"/>
      <c r="AQ3293"/>
      <c r="AR3293"/>
      <c r="AS3293"/>
      <c r="AT3293"/>
      <c r="AU3293"/>
      <c r="AV3293"/>
      <c r="AW3293"/>
      <c r="AX3293"/>
      <c r="AY3293"/>
      <c r="AZ3293"/>
    </row>
    <row r="3294" spans="1:52">
      <c r="A3294"/>
      <c r="B3294"/>
      <c r="C3294"/>
      <c r="D3294"/>
      <c r="E3294"/>
      <c r="F3294"/>
      <c r="G3294"/>
      <c r="H3294"/>
      <c r="I3294"/>
      <c r="J3294"/>
      <c r="K3294"/>
      <c r="L3294"/>
      <c r="M3294"/>
      <c r="N3294"/>
      <c r="O3294"/>
      <c r="P3294"/>
      <c r="Q3294"/>
      <c r="R3294"/>
      <c r="S3294"/>
      <c r="T3294"/>
      <c r="U3294"/>
      <c r="V3294"/>
      <c r="W3294"/>
      <c r="X3294"/>
      <c r="Y3294"/>
      <c r="Z3294"/>
      <c r="AA3294"/>
      <c r="AB3294"/>
      <c r="AC3294"/>
      <c r="AD3294"/>
      <c r="AE3294"/>
      <c r="AF3294"/>
      <c r="AG3294"/>
      <c r="AH3294"/>
      <c r="AI3294"/>
      <c r="AJ3294"/>
      <c r="AK3294"/>
      <c r="AL3294"/>
      <c r="AM3294"/>
      <c r="AN3294"/>
      <c r="AO3294"/>
      <c r="AP3294"/>
      <c r="AQ3294"/>
      <c r="AR3294"/>
      <c r="AS3294"/>
      <c r="AT3294"/>
      <c r="AU3294"/>
      <c r="AV3294"/>
      <c r="AW3294"/>
      <c r="AX3294"/>
      <c r="AY3294"/>
      <c r="AZ3294"/>
    </row>
    <row r="3295" spans="1:52">
      <c r="A3295"/>
      <c r="B3295"/>
      <c r="C3295"/>
      <c r="D3295"/>
      <c r="E3295"/>
      <c r="F3295"/>
      <c r="G3295"/>
      <c r="H3295"/>
      <c r="I3295"/>
      <c r="J3295"/>
      <c r="K3295"/>
      <c r="L3295"/>
      <c r="M3295"/>
      <c r="N3295"/>
      <c r="O3295"/>
      <c r="P3295"/>
      <c r="Q3295"/>
      <c r="R3295"/>
      <c r="S3295"/>
      <c r="T3295"/>
      <c r="U3295"/>
      <c r="V3295"/>
      <c r="W3295"/>
      <c r="X3295"/>
      <c r="Y3295"/>
      <c r="Z3295"/>
      <c r="AA3295"/>
      <c r="AB3295"/>
      <c r="AC3295"/>
      <c r="AD3295"/>
      <c r="AE3295"/>
      <c r="AF3295"/>
      <c r="AG3295"/>
      <c r="AH3295"/>
      <c r="AI3295"/>
      <c r="AJ3295"/>
      <c r="AK3295"/>
      <c r="AL3295"/>
      <c r="AM3295"/>
      <c r="AN3295"/>
      <c r="AO3295"/>
      <c r="AP3295"/>
      <c r="AQ3295"/>
      <c r="AR3295"/>
      <c r="AS3295"/>
      <c r="AT3295"/>
      <c r="AU3295"/>
      <c r="AV3295"/>
      <c r="AW3295"/>
      <c r="AX3295"/>
      <c r="AY3295"/>
      <c r="AZ3295"/>
    </row>
    <row r="3296" spans="1:52">
      <c r="A3296"/>
      <c r="B3296"/>
      <c r="C3296"/>
      <c r="D3296"/>
      <c r="E3296"/>
      <c r="F3296"/>
      <c r="G3296"/>
      <c r="H3296"/>
      <c r="I3296"/>
      <c r="J3296"/>
      <c r="K3296"/>
      <c r="L3296"/>
      <c r="M3296"/>
      <c r="N3296"/>
      <c r="O3296"/>
      <c r="P3296"/>
      <c r="Q3296"/>
      <c r="R3296"/>
      <c r="S3296"/>
      <c r="T3296"/>
      <c r="U3296"/>
      <c r="V3296"/>
      <c r="W3296"/>
      <c r="X3296"/>
      <c r="Y3296"/>
      <c r="Z3296"/>
      <c r="AA3296"/>
      <c r="AB3296"/>
      <c r="AC3296"/>
      <c r="AD3296"/>
      <c r="AE3296"/>
      <c r="AF3296"/>
      <c r="AG3296"/>
      <c r="AH3296"/>
      <c r="AI3296"/>
      <c r="AJ3296"/>
      <c r="AK3296"/>
      <c r="AL3296"/>
      <c r="AM3296"/>
      <c r="AN3296"/>
      <c r="AO3296"/>
      <c r="AP3296"/>
      <c r="AQ3296"/>
      <c r="AR3296"/>
      <c r="AS3296"/>
      <c r="AT3296"/>
      <c r="AU3296"/>
      <c r="AV3296"/>
      <c r="AW3296"/>
      <c r="AX3296"/>
      <c r="AY3296"/>
      <c r="AZ3296"/>
    </row>
    <row r="3297" spans="1:52">
      <c r="A3297"/>
      <c r="B3297"/>
      <c r="C3297"/>
      <c r="D3297"/>
      <c r="E3297"/>
      <c r="F3297"/>
      <c r="G3297"/>
      <c r="H3297"/>
      <c r="I3297"/>
      <c r="J3297"/>
      <c r="K3297"/>
      <c r="L3297"/>
      <c r="M3297"/>
      <c r="N3297"/>
      <c r="O3297"/>
      <c r="P3297"/>
      <c r="Q3297"/>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row>
    <row r="3298" spans="1:52">
      <c r="A3298"/>
      <c r="B3298"/>
      <c r="C3298"/>
      <c r="D3298"/>
      <c r="E3298"/>
      <c r="F3298"/>
      <c r="G3298"/>
      <c r="H3298"/>
      <c r="I3298"/>
      <c r="J3298"/>
      <c r="K3298"/>
      <c r="L3298"/>
      <c r="M3298"/>
      <c r="N3298"/>
      <c r="O3298"/>
      <c r="P3298"/>
      <c r="Q3298"/>
      <c r="R3298"/>
      <c r="S3298"/>
      <c r="T3298"/>
      <c r="U3298"/>
      <c r="V3298"/>
      <c r="W3298"/>
      <c r="X3298"/>
      <c r="Y3298"/>
      <c r="Z3298"/>
      <c r="AA3298"/>
      <c r="AB3298"/>
      <c r="AC3298"/>
      <c r="AD3298"/>
      <c r="AE3298"/>
      <c r="AF3298"/>
      <c r="AG3298"/>
      <c r="AH3298"/>
      <c r="AI3298"/>
      <c r="AJ3298"/>
      <c r="AK3298"/>
      <c r="AL3298"/>
      <c r="AM3298"/>
      <c r="AN3298"/>
      <c r="AO3298"/>
      <c r="AP3298"/>
      <c r="AQ3298"/>
      <c r="AR3298"/>
      <c r="AS3298"/>
      <c r="AT3298"/>
      <c r="AU3298"/>
      <c r="AV3298"/>
      <c r="AW3298"/>
      <c r="AX3298"/>
      <c r="AY3298"/>
      <c r="AZ3298"/>
    </row>
    <row r="3299" spans="1:52">
      <c r="A3299"/>
      <c r="B3299"/>
      <c r="C3299"/>
      <c r="D3299"/>
      <c r="E3299"/>
      <c r="F3299"/>
      <c r="G3299"/>
      <c r="H3299"/>
      <c r="I3299"/>
      <c r="J3299"/>
      <c r="K3299"/>
      <c r="L3299"/>
      <c r="M3299"/>
      <c r="N3299"/>
      <c r="O3299"/>
      <c r="P3299"/>
      <c r="Q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row>
    <row r="3300" spans="1:52">
      <c r="A3300"/>
      <c r="B3300"/>
      <c r="C3300"/>
      <c r="D3300"/>
      <c r="E3300"/>
      <c r="F3300"/>
      <c r="G3300"/>
      <c r="H3300"/>
      <c r="I3300"/>
      <c r="J3300"/>
      <c r="K3300"/>
      <c r="L3300"/>
      <c r="M3300"/>
      <c r="N3300"/>
      <c r="O3300"/>
      <c r="P3300"/>
      <c r="Q3300"/>
      <c r="R3300"/>
      <c r="S3300"/>
      <c r="T3300"/>
      <c r="U3300"/>
      <c r="V3300"/>
      <c r="W3300"/>
      <c r="X3300"/>
      <c r="Y3300"/>
      <c r="Z3300"/>
      <c r="AA3300"/>
      <c r="AB3300"/>
      <c r="AC3300"/>
      <c r="AD3300"/>
      <c r="AE3300"/>
      <c r="AF3300"/>
      <c r="AG3300"/>
      <c r="AH3300"/>
      <c r="AI3300"/>
      <c r="AJ3300"/>
      <c r="AK3300"/>
      <c r="AL3300"/>
      <c r="AM3300"/>
      <c r="AN3300"/>
      <c r="AO3300"/>
      <c r="AP3300"/>
      <c r="AQ3300"/>
      <c r="AR3300"/>
      <c r="AS3300"/>
      <c r="AT3300"/>
      <c r="AU3300"/>
      <c r="AV3300"/>
      <c r="AW3300"/>
      <c r="AX3300"/>
      <c r="AY3300"/>
      <c r="AZ3300"/>
    </row>
    <row r="3301" spans="1:52">
      <c r="A3301"/>
      <c r="B3301"/>
      <c r="C3301"/>
      <c r="D3301"/>
      <c r="E3301"/>
      <c r="F3301"/>
      <c r="G3301"/>
      <c r="H3301"/>
      <c r="I3301"/>
      <c r="J3301"/>
      <c r="K3301"/>
      <c r="L3301"/>
      <c r="M3301"/>
      <c r="N3301"/>
      <c r="O3301"/>
      <c r="P3301"/>
      <c r="Q3301"/>
      <c r="R3301"/>
      <c r="S3301"/>
      <c r="T3301"/>
      <c r="U3301"/>
      <c r="V3301"/>
      <c r="W3301"/>
      <c r="X3301"/>
      <c r="Y3301"/>
      <c r="Z3301"/>
      <c r="AA3301"/>
      <c r="AB3301"/>
      <c r="AC3301"/>
      <c r="AD3301"/>
      <c r="AE3301"/>
      <c r="AF3301"/>
      <c r="AG3301"/>
      <c r="AH3301"/>
      <c r="AI3301"/>
      <c r="AJ3301"/>
      <c r="AK3301"/>
      <c r="AL3301"/>
      <c r="AM3301"/>
      <c r="AN3301"/>
      <c r="AO3301"/>
      <c r="AP3301"/>
      <c r="AQ3301"/>
      <c r="AR3301"/>
      <c r="AS3301"/>
      <c r="AT3301"/>
      <c r="AU3301"/>
      <c r="AV3301"/>
      <c r="AW3301"/>
      <c r="AX3301"/>
      <c r="AY3301"/>
      <c r="AZ3301"/>
    </row>
    <row r="3302" spans="1:52">
      <c r="A3302"/>
      <c r="B3302"/>
      <c r="C3302"/>
      <c r="D3302"/>
      <c r="E3302"/>
      <c r="F3302"/>
      <c r="G3302"/>
      <c r="H3302"/>
      <c r="I3302"/>
      <c r="J3302"/>
      <c r="K3302"/>
      <c r="L3302"/>
      <c r="M3302"/>
      <c r="N3302"/>
      <c r="O3302"/>
      <c r="P3302"/>
      <c r="Q3302"/>
      <c r="R3302"/>
      <c r="S3302"/>
      <c r="T3302"/>
      <c r="U3302"/>
      <c r="V3302"/>
      <c r="W3302"/>
      <c r="X3302"/>
      <c r="Y3302"/>
      <c r="Z3302"/>
      <c r="AA3302"/>
      <c r="AB3302"/>
      <c r="AC3302"/>
      <c r="AD3302"/>
      <c r="AE3302"/>
      <c r="AF3302"/>
      <c r="AG3302"/>
      <c r="AH3302"/>
      <c r="AI3302"/>
      <c r="AJ3302"/>
      <c r="AK3302"/>
      <c r="AL3302"/>
      <c r="AM3302"/>
      <c r="AN3302"/>
      <c r="AO3302"/>
      <c r="AP3302"/>
      <c r="AQ3302"/>
      <c r="AR3302"/>
      <c r="AS3302"/>
      <c r="AT3302"/>
      <c r="AU3302"/>
      <c r="AV3302"/>
      <c r="AW3302"/>
      <c r="AX3302"/>
      <c r="AY3302"/>
      <c r="AZ3302"/>
    </row>
    <row r="3303" spans="1:52">
      <c r="A3303"/>
      <c r="B3303"/>
      <c r="C3303"/>
      <c r="D3303"/>
      <c r="E3303"/>
      <c r="F3303"/>
      <c r="G3303"/>
      <c r="H3303"/>
      <c r="I3303"/>
      <c r="J3303"/>
      <c r="K3303"/>
      <c r="L3303"/>
      <c r="M3303"/>
      <c r="N3303"/>
      <c r="O3303"/>
      <c r="P3303"/>
      <c r="Q3303"/>
      <c r="R3303"/>
      <c r="S3303"/>
      <c r="T3303"/>
      <c r="U3303"/>
      <c r="V3303"/>
      <c r="W3303"/>
      <c r="X3303"/>
      <c r="Y3303"/>
      <c r="Z3303"/>
      <c r="AA3303"/>
      <c r="AB3303"/>
      <c r="AC3303"/>
      <c r="AD3303"/>
      <c r="AE3303"/>
      <c r="AF3303"/>
      <c r="AG3303"/>
      <c r="AH3303"/>
      <c r="AI3303"/>
      <c r="AJ3303"/>
      <c r="AK3303"/>
      <c r="AL3303"/>
      <c r="AM3303"/>
      <c r="AN3303"/>
      <c r="AO3303"/>
      <c r="AP3303"/>
      <c r="AQ3303"/>
      <c r="AR3303"/>
      <c r="AS3303"/>
      <c r="AT3303"/>
      <c r="AU3303"/>
      <c r="AV3303"/>
      <c r="AW3303"/>
      <c r="AX3303"/>
      <c r="AY3303"/>
      <c r="AZ3303"/>
    </row>
    <row r="3304" spans="1:52">
      <c r="A3304"/>
      <c r="B3304"/>
      <c r="C3304"/>
      <c r="D3304"/>
      <c r="E3304"/>
      <c r="F3304"/>
      <c r="G3304"/>
      <c r="H3304"/>
      <c r="I3304"/>
      <c r="J3304"/>
      <c r="K3304"/>
      <c r="L3304"/>
      <c r="M3304"/>
      <c r="N3304"/>
      <c r="O3304"/>
      <c r="P3304"/>
      <c r="Q3304"/>
      <c r="R3304"/>
      <c r="S3304"/>
      <c r="T3304"/>
      <c r="U3304"/>
      <c r="V3304"/>
      <c r="W3304"/>
      <c r="X3304"/>
      <c r="Y3304"/>
      <c r="Z3304"/>
      <c r="AA3304"/>
      <c r="AB3304"/>
      <c r="AC3304"/>
      <c r="AD3304"/>
      <c r="AE3304"/>
      <c r="AF3304"/>
      <c r="AG3304"/>
      <c r="AH3304"/>
      <c r="AI3304"/>
      <c r="AJ3304"/>
      <c r="AK3304"/>
      <c r="AL3304"/>
      <c r="AM3304"/>
      <c r="AN3304"/>
      <c r="AO3304"/>
      <c r="AP3304"/>
      <c r="AQ3304"/>
      <c r="AR3304"/>
      <c r="AS3304"/>
      <c r="AT3304"/>
      <c r="AU3304"/>
      <c r="AV3304"/>
      <c r="AW3304"/>
      <c r="AX3304"/>
      <c r="AY3304"/>
      <c r="AZ3304"/>
    </row>
    <row r="3305" spans="1:52">
      <c r="A3305"/>
      <c r="B3305"/>
      <c r="C3305"/>
      <c r="D3305"/>
      <c r="E3305"/>
      <c r="F3305"/>
      <c r="G3305"/>
      <c r="H3305"/>
      <c r="I3305"/>
      <c r="J3305"/>
      <c r="K3305"/>
      <c r="L3305"/>
      <c r="M3305"/>
      <c r="N3305"/>
      <c r="O3305"/>
      <c r="P3305"/>
      <c r="Q3305"/>
      <c r="R3305"/>
      <c r="S3305"/>
      <c r="T3305"/>
      <c r="U3305"/>
      <c r="V3305"/>
      <c r="W3305"/>
      <c r="X3305"/>
      <c r="Y3305"/>
      <c r="Z3305"/>
      <c r="AA3305"/>
      <c r="AB3305"/>
      <c r="AC3305"/>
      <c r="AD3305"/>
      <c r="AE3305"/>
      <c r="AF3305"/>
      <c r="AG3305"/>
      <c r="AH3305"/>
      <c r="AI3305"/>
      <c r="AJ3305"/>
      <c r="AK3305"/>
      <c r="AL3305"/>
      <c r="AM3305"/>
      <c r="AN3305"/>
      <c r="AO3305"/>
      <c r="AP3305"/>
      <c r="AQ3305"/>
      <c r="AR3305"/>
      <c r="AS3305"/>
      <c r="AT3305"/>
      <c r="AU3305"/>
      <c r="AV3305"/>
      <c r="AW3305"/>
      <c r="AX3305"/>
      <c r="AY3305"/>
      <c r="AZ3305"/>
    </row>
    <row r="3306" spans="1:52">
      <c r="A3306"/>
      <c r="B3306"/>
      <c r="C3306"/>
      <c r="D3306"/>
      <c r="E3306"/>
      <c r="F3306"/>
      <c r="G3306"/>
      <c r="H3306"/>
      <c r="I3306"/>
      <c r="J3306"/>
      <c r="K3306"/>
      <c r="L3306"/>
      <c r="M3306"/>
      <c r="N3306"/>
      <c r="O3306"/>
      <c r="P3306"/>
      <c r="Q3306"/>
      <c r="R3306"/>
      <c r="S3306"/>
      <c r="T3306"/>
      <c r="U3306"/>
      <c r="V3306"/>
      <c r="W3306"/>
      <c r="X3306"/>
      <c r="Y3306"/>
      <c r="Z3306"/>
      <c r="AA3306"/>
      <c r="AB3306"/>
      <c r="AC3306"/>
      <c r="AD3306"/>
      <c r="AE3306"/>
      <c r="AF3306"/>
      <c r="AG3306"/>
      <c r="AH3306"/>
      <c r="AI3306"/>
      <c r="AJ3306"/>
      <c r="AK3306"/>
      <c r="AL3306"/>
      <c r="AM3306"/>
      <c r="AN3306"/>
      <c r="AO3306"/>
      <c r="AP3306"/>
      <c r="AQ3306"/>
      <c r="AR3306"/>
      <c r="AS3306"/>
      <c r="AT3306"/>
      <c r="AU3306"/>
      <c r="AV3306"/>
      <c r="AW3306"/>
      <c r="AX3306"/>
      <c r="AY3306"/>
      <c r="AZ3306"/>
    </row>
    <row r="3307" spans="1:52">
      <c r="A3307"/>
      <c r="B3307"/>
      <c r="C3307"/>
      <c r="D3307"/>
      <c r="E3307"/>
      <c r="F3307"/>
      <c r="G3307"/>
      <c r="H3307"/>
      <c r="I3307"/>
      <c r="J3307"/>
      <c r="K3307"/>
      <c r="L3307"/>
      <c r="M3307"/>
      <c r="N3307"/>
      <c r="O3307"/>
      <c r="P3307"/>
      <c r="Q3307"/>
      <c r="R3307"/>
      <c r="S3307"/>
      <c r="T3307"/>
      <c r="U3307"/>
      <c r="V3307"/>
      <c r="W3307"/>
      <c r="X3307"/>
      <c r="Y3307"/>
      <c r="Z3307"/>
      <c r="AA3307"/>
      <c r="AB3307"/>
      <c r="AC3307"/>
      <c r="AD3307"/>
      <c r="AE3307"/>
      <c r="AF3307"/>
      <c r="AG3307"/>
      <c r="AH3307"/>
      <c r="AI3307"/>
      <c r="AJ3307"/>
      <c r="AK3307"/>
      <c r="AL3307"/>
      <c r="AM3307"/>
      <c r="AN3307"/>
      <c r="AO3307"/>
      <c r="AP3307"/>
      <c r="AQ3307"/>
      <c r="AR3307"/>
      <c r="AS3307"/>
      <c r="AT3307"/>
      <c r="AU3307"/>
      <c r="AV3307"/>
      <c r="AW3307"/>
      <c r="AX3307"/>
      <c r="AY3307"/>
      <c r="AZ3307"/>
    </row>
    <row r="3308" spans="1:52">
      <c r="A3308"/>
      <c r="B3308"/>
      <c r="C3308"/>
      <c r="D3308"/>
      <c r="E3308"/>
      <c r="F3308"/>
      <c r="G3308"/>
      <c r="H3308"/>
      <c r="I3308"/>
      <c r="J3308"/>
      <c r="K3308"/>
      <c r="L3308"/>
      <c r="M3308"/>
      <c r="N3308"/>
      <c r="O3308"/>
      <c r="P3308"/>
      <c r="Q3308"/>
      <c r="R3308"/>
      <c r="S3308"/>
      <c r="T3308"/>
      <c r="U3308"/>
      <c r="V3308"/>
      <c r="W3308"/>
      <c r="X3308"/>
      <c r="Y3308"/>
      <c r="Z3308"/>
      <c r="AA3308"/>
      <c r="AB3308"/>
      <c r="AC3308"/>
      <c r="AD3308"/>
      <c r="AE3308"/>
      <c r="AF3308"/>
      <c r="AG3308"/>
      <c r="AH3308"/>
      <c r="AI3308"/>
      <c r="AJ3308"/>
      <c r="AK3308"/>
      <c r="AL3308"/>
      <c r="AM3308"/>
      <c r="AN3308"/>
      <c r="AO3308"/>
      <c r="AP3308"/>
      <c r="AQ3308"/>
      <c r="AR3308"/>
      <c r="AS3308"/>
      <c r="AT3308"/>
      <c r="AU3308"/>
      <c r="AV3308"/>
      <c r="AW3308"/>
      <c r="AX3308"/>
      <c r="AY3308"/>
      <c r="AZ3308"/>
    </row>
    <row r="3309" spans="1:52">
      <c r="A3309"/>
      <c r="B3309"/>
      <c r="C3309"/>
      <c r="D3309"/>
      <c r="E3309"/>
      <c r="F3309"/>
      <c r="G3309"/>
      <c r="H3309"/>
      <c r="I3309"/>
      <c r="J3309"/>
      <c r="K3309"/>
      <c r="L3309"/>
      <c r="M3309"/>
      <c r="N3309"/>
      <c r="O3309"/>
      <c r="P3309"/>
      <c r="Q3309"/>
      <c r="R3309"/>
      <c r="S3309"/>
      <c r="T3309"/>
      <c r="U3309"/>
      <c r="V3309"/>
      <c r="W3309"/>
      <c r="X3309"/>
      <c r="Y3309"/>
      <c r="Z3309"/>
      <c r="AA3309"/>
      <c r="AB3309"/>
      <c r="AC3309"/>
      <c r="AD3309"/>
      <c r="AE3309"/>
      <c r="AF3309"/>
      <c r="AG3309"/>
      <c r="AH3309"/>
      <c r="AI3309"/>
      <c r="AJ3309"/>
      <c r="AK3309"/>
      <c r="AL3309"/>
      <c r="AM3309"/>
      <c r="AN3309"/>
      <c r="AO3309"/>
      <c r="AP3309"/>
      <c r="AQ3309"/>
      <c r="AR3309"/>
      <c r="AS3309"/>
      <c r="AT3309"/>
      <c r="AU3309"/>
      <c r="AV3309"/>
      <c r="AW3309"/>
      <c r="AX3309"/>
      <c r="AY3309"/>
      <c r="AZ3309"/>
    </row>
    <row r="3310" spans="1:52">
      <c r="A3310"/>
      <c r="B3310"/>
      <c r="C3310"/>
      <c r="D3310"/>
      <c r="E3310"/>
      <c r="F3310"/>
      <c r="G3310"/>
      <c r="H3310"/>
      <c r="I3310"/>
      <c r="J3310"/>
      <c r="K3310"/>
      <c r="L3310"/>
      <c r="M3310"/>
      <c r="N3310"/>
      <c r="O3310"/>
      <c r="P3310"/>
      <c r="Q3310"/>
      <c r="R3310"/>
      <c r="S3310"/>
      <c r="T3310"/>
      <c r="U3310"/>
      <c r="V3310"/>
      <c r="W3310"/>
      <c r="X3310"/>
      <c r="Y3310"/>
      <c r="Z3310"/>
      <c r="AA3310"/>
      <c r="AB3310"/>
      <c r="AC3310"/>
      <c r="AD3310"/>
      <c r="AE3310"/>
      <c r="AF3310"/>
      <c r="AG3310"/>
      <c r="AH3310"/>
      <c r="AI3310"/>
      <c r="AJ3310"/>
      <c r="AK3310"/>
      <c r="AL3310"/>
      <c r="AM3310"/>
      <c r="AN3310"/>
      <c r="AO3310"/>
      <c r="AP3310"/>
      <c r="AQ3310"/>
      <c r="AR3310"/>
      <c r="AS3310"/>
      <c r="AT3310"/>
      <c r="AU3310"/>
      <c r="AV3310"/>
      <c r="AW3310"/>
      <c r="AX3310"/>
      <c r="AY3310"/>
      <c r="AZ3310"/>
    </row>
    <row r="3311" spans="1:52">
      <c r="A3311"/>
      <c r="B3311"/>
      <c r="C3311"/>
      <c r="D3311"/>
      <c r="E3311"/>
      <c r="F3311"/>
      <c r="G3311"/>
      <c r="H3311"/>
      <c r="I3311"/>
      <c r="J3311"/>
      <c r="K3311"/>
      <c r="L3311"/>
      <c r="M3311"/>
      <c r="N3311"/>
      <c r="O3311"/>
      <c r="P3311"/>
      <c r="Q3311"/>
      <c r="R3311"/>
      <c r="S3311"/>
      <c r="T3311"/>
      <c r="U3311"/>
      <c r="V3311"/>
      <c r="W3311"/>
      <c r="X3311"/>
      <c r="Y3311"/>
      <c r="Z3311"/>
      <c r="AA3311"/>
      <c r="AB3311"/>
      <c r="AC3311"/>
      <c r="AD3311"/>
      <c r="AE3311"/>
      <c r="AF3311"/>
      <c r="AG3311"/>
      <c r="AH3311"/>
      <c r="AI3311"/>
      <c r="AJ3311"/>
      <c r="AK3311"/>
      <c r="AL3311"/>
      <c r="AM3311"/>
      <c r="AN3311"/>
      <c r="AO3311"/>
      <c r="AP3311"/>
      <c r="AQ3311"/>
      <c r="AR3311"/>
      <c r="AS3311"/>
      <c r="AT3311"/>
      <c r="AU3311"/>
      <c r="AV3311"/>
      <c r="AW3311"/>
      <c r="AX3311"/>
      <c r="AY3311"/>
      <c r="AZ3311"/>
    </row>
    <row r="3312" spans="1:52">
      <c r="A3312"/>
      <c r="B3312"/>
      <c r="C3312"/>
      <c r="D3312"/>
      <c r="E3312"/>
      <c r="F3312"/>
      <c r="G3312"/>
      <c r="H3312"/>
      <c r="I3312"/>
      <c r="J3312"/>
      <c r="K3312"/>
      <c r="L3312"/>
      <c r="M3312"/>
      <c r="N3312"/>
      <c r="O3312"/>
      <c r="P3312"/>
      <c r="Q3312"/>
      <c r="R3312"/>
      <c r="S3312"/>
      <c r="T3312"/>
      <c r="U3312"/>
      <c r="V3312"/>
      <c r="W3312"/>
      <c r="X3312"/>
      <c r="Y3312"/>
      <c r="Z3312"/>
      <c r="AA3312"/>
      <c r="AB3312"/>
      <c r="AC3312"/>
      <c r="AD3312"/>
      <c r="AE3312"/>
      <c r="AF3312"/>
      <c r="AG3312"/>
      <c r="AH3312"/>
      <c r="AI3312"/>
      <c r="AJ3312"/>
      <c r="AK3312"/>
      <c r="AL3312"/>
      <c r="AM3312"/>
      <c r="AN3312"/>
      <c r="AO3312"/>
      <c r="AP3312"/>
      <c r="AQ3312"/>
      <c r="AR3312"/>
      <c r="AS3312"/>
      <c r="AT3312"/>
      <c r="AU3312"/>
      <c r="AV3312"/>
      <c r="AW3312"/>
      <c r="AX3312"/>
      <c r="AY3312"/>
      <c r="AZ3312"/>
    </row>
    <row r="3313" spans="1:52">
      <c r="A3313"/>
      <c r="B3313"/>
      <c r="C3313"/>
      <c r="D3313"/>
      <c r="E3313"/>
      <c r="F3313"/>
      <c r="G3313"/>
      <c r="H3313"/>
      <c r="I3313"/>
      <c r="J3313"/>
      <c r="K3313"/>
      <c r="L3313"/>
      <c r="M3313"/>
      <c r="N3313"/>
      <c r="O3313"/>
      <c r="P3313"/>
      <c r="Q3313"/>
      <c r="R3313"/>
      <c r="S3313"/>
      <c r="T3313"/>
      <c r="U3313"/>
      <c r="V3313"/>
      <c r="W3313"/>
      <c r="X3313"/>
      <c r="Y3313"/>
      <c r="Z3313"/>
      <c r="AA3313"/>
      <c r="AB3313"/>
      <c r="AC3313"/>
      <c r="AD3313"/>
      <c r="AE3313"/>
      <c r="AF3313"/>
      <c r="AG3313"/>
      <c r="AH3313"/>
      <c r="AI3313"/>
      <c r="AJ3313"/>
      <c r="AK3313"/>
      <c r="AL3313"/>
      <c r="AM3313"/>
      <c r="AN3313"/>
      <c r="AO3313"/>
      <c r="AP3313"/>
      <c r="AQ3313"/>
      <c r="AR3313"/>
      <c r="AS3313"/>
      <c r="AT3313"/>
      <c r="AU3313"/>
      <c r="AV3313"/>
      <c r="AW3313"/>
      <c r="AX3313"/>
      <c r="AY3313"/>
      <c r="AZ3313"/>
    </row>
    <row r="3314" spans="1:52">
      <c r="A3314"/>
      <c r="B3314"/>
      <c r="C3314"/>
      <c r="D3314"/>
      <c r="E3314"/>
      <c r="F3314"/>
      <c r="G3314"/>
      <c r="H3314"/>
      <c r="I3314"/>
      <c r="J3314"/>
      <c r="K3314"/>
      <c r="L3314"/>
      <c r="M3314"/>
      <c r="N3314"/>
      <c r="O3314"/>
      <c r="P3314"/>
      <c r="Q3314"/>
      <c r="R3314"/>
      <c r="S3314"/>
      <c r="T3314"/>
      <c r="U3314"/>
      <c r="V3314"/>
      <c r="W3314"/>
      <c r="X3314"/>
      <c r="Y3314"/>
      <c r="Z3314"/>
      <c r="AA3314"/>
      <c r="AB3314"/>
      <c r="AC3314"/>
      <c r="AD3314"/>
      <c r="AE3314"/>
      <c r="AF3314"/>
      <c r="AG3314"/>
      <c r="AH3314"/>
      <c r="AI3314"/>
      <c r="AJ3314"/>
      <c r="AK3314"/>
      <c r="AL3314"/>
      <c r="AM3314"/>
      <c r="AN3314"/>
      <c r="AO3314"/>
      <c r="AP3314"/>
      <c r="AQ3314"/>
      <c r="AR3314"/>
      <c r="AS3314"/>
      <c r="AT3314"/>
      <c r="AU3314"/>
      <c r="AV3314"/>
      <c r="AW3314"/>
      <c r="AX3314"/>
      <c r="AY3314"/>
      <c r="AZ3314"/>
    </row>
    <row r="3315" spans="1:52">
      <c r="A3315"/>
      <c r="B3315"/>
      <c r="C3315"/>
      <c r="D3315"/>
      <c r="E3315"/>
      <c r="F3315"/>
      <c r="G3315"/>
      <c r="H3315"/>
      <c r="I3315"/>
      <c r="J3315"/>
      <c r="K3315"/>
      <c r="L3315"/>
      <c r="M3315"/>
      <c r="N3315"/>
      <c r="O3315"/>
      <c r="P3315"/>
      <c r="Q3315"/>
      <c r="R3315"/>
      <c r="S3315"/>
      <c r="T3315"/>
      <c r="U3315"/>
      <c r="V3315"/>
      <c r="W3315"/>
      <c r="X3315"/>
      <c r="Y3315"/>
      <c r="Z3315"/>
      <c r="AA3315"/>
      <c r="AB3315"/>
      <c r="AC3315"/>
      <c r="AD3315"/>
      <c r="AE3315"/>
      <c r="AF3315"/>
      <c r="AG3315"/>
      <c r="AH3315"/>
      <c r="AI3315"/>
      <c r="AJ3315"/>
      <c r="AK3315"/>
      <c r="AL3315"/>
      <c r="AM3315"/>
      <c r="AN3315"/>
      <c r="AO3315"/>
      <c r="AP3315"/>
      <c r="AQ3315"/>
      <c r="AR3315"/>
      <c r="AS3315"/>
      <c r="AT3315"/>
      <c r="AU3315"/>
      <c r="AV3315"/>
      <c r="AW3315"/>
      <c r="AX3315"/>
      <c r="AY3315"/>
      <c r="AZ3315"/>
    </row>
    <row r="3316" spans="1:52">
      <c r="A3316"/>
      <c r="B3316"/>
      <c r="C3316"/>
      <c r="D3316"/>
      <c r="E3316"/>
      <c r="F3316"/>
      <c r="G3316"/>
      <c r="H3316"/>
      <c r="I3316"/>
      <c r="J3316"/>
      <c r="K3316"/>
      <c r="L3316"/>
      <c r="M3316"/>
      <c r="N3316"/>
      <c r="O3316"/>
      <c r="P3316"/>
      <c r="Q3316"/>
      <c r="R3316"/>
      <c r="S3316"/>
      <c r="T3316"/>
      <c r="U3316"/>
      <c r="V3316"/>
      <c r="W3316"/>
      <c r="X3316"/>
      <c r="Y3316"/>
      <c r="Z3316"/>
      <c r="AA3316"/>
      <c r="AB3316"/>
      <c r="AC3316"/>
      <c r="AD3316"/>
      <c r="AE3316"/>
      <c r="AF3316"/>
      <c r="AG3316"/>
      <c r="AH3316"/>
      <c r="AI3316"/>
      <c r="AJ3316"/>
      <c r="AK3316"/>
      <c r="AL3316"/>
      <c r="AM3316"/>
      <c r="AN3316"/>
      <c r="AO3316"/>
      <c r="AP3316"/>
      <c r="AQ3316"/>
      <c r="AR3316"/>
      <c r="AS3316"/>
      <c r="AT3316"/>
      <c r="AU3316"/>
      <c r="AV3316"/>
      <c r="AW3316"/>
      <c r="AX3316"/>
      <c r="AY3316"/>
      <c r="AZ3316"/>
    </row>
    <row r="3317" spans="1:52">
      <c r="A3317"/>
      <c r="B3317"/>
      <c r="C3317"/>
      <c r="D3317"/>
      <c r="E3317"/>
      <c r="F3317"/>
      <c r="G3317"/>
      <c r="H3317"/>
      <c r="I3317"/>
      <c r="J3317"/>
      <c r="K3317"/>
      <c r="L3317"/>
      <c r="M3317"/>
      <c r="N3317"/>
      <c r="O3317"/>
      <c r="P3317"/>
      <c r="Q3317"/>
      <c r="R3317"/>
      <c r="S3317"/>
      <c r="T3317"/>
      <c r="U3317"/>
      <c r="V3317"/>
      <c r="W3317"/>
      <c r="X3317"/>
      <c r="Y3317"/>
      <c r="Z3317"/>
      <c r="AA3317"/>
      <c r="AB3317"/>
      <c r="AC3317"/>
      <c r="AD3317"/>
      <c r="AE3317"/>
      <c r="AF3317"/>
      <c r="AG3317"/>
      <c r="AH3317"/>
      <c r="AI3317"/>
      <c r="AJ3317"/>
      <c r="AK3317"/>
      <c r="AL3317"/>
      <c r="AM3317"/>
      <c r="AN3317"/>
      <c r="AO3317"/>
      <c r="AP3317"/>
      <c r="AQ3317"/>
      <c r="AR3317"/>
      <c r="AS3317"/>
      <c r="AT3317"/>
      <c r="AU3317"/>
      <c r="AV3317"/>
      <c r="AW3317"/>
      <c r="AX3317"/>
      <c r="AY3317"/>
      <c r="AZ3317"/>
    </row>
    <row r="3318" spans="1:52">
      <c r="A3318"/>
      <c r="B3318"/>
      <c r="C3318"/>
      <c r="D3318"/>
      <c r="E3318"/>
      <c r="F3318"/>
      <c r="G3318"/>
      <c r="H3318"/>
      <c r="I3318"/>
      <c r="J3318"/>
      <c r="K3318"/>
      <c r="L3318"/>
      <c r="M3318"/>
      <c r="N3318"/>
      <c r="O3318"/>
      <c r="P3318"/>
      <c r="Q3318"/>
      <c r="R3318"/>
      <c r="S3318"/>
      <c r="T3318"/>
      <c r="U3318"/>
      <c r="V3318"/>
      <c r="W3318"/>
      <c r="X3318"/>
      <c r="Y3318"/>
      <c r="Z3318"/>
      <c r="AA3318"/>
      <c r="AB3318"/>
      <c r="AC3318"/>
      <c r="AD3318"/>
      <c r="AE3318"/>
      <c r="AF3318"/>
      <c r="AG3318"/>
      <c r="AH3318"/>
      <c r="AI3318"/>
      <c r="AJ3318"/>
      <c r="AK3318"/>
      <c r="AL3318"/>
      <c r="AM3318"/>
      <c r="AN3318"/>
      <c r="AO3318"/>
      <c r="AP3318"/>
      <c r="AQ3318"/>
      <c r="AR3318"/>
      <c r="AS3318"/>
      <c r="AT3318"/>
      <c r="AU3318"/>
      <c r="AV3318"/>
      <c r="AW3318"/>
      <c r="AX3318"/>
      <c r="AY3318"/>
      <c r="AZ3318"/>
    </row>
    <row r="3319" spans="1:52">
      <c r="A3319"/>
      <c r="B3319"/>
      <c r="C3319"/>
      <c r="D3319"/>
      <c r="E3319"/>
      <c r="F3319"/>
      <c r="G3319"/>
      <c r="H3319"/>
      <c r="I3319"/>
      <c r="J3319"/>
      <c r="K3319"/>
      <c r="L3319"/>
      <c r="M3319"/>
      <c r="N3319"/>
      <c r="O3319"/>
      <c r="P3319"/>
      <c r="Q3319"/>
      <c r="R3319"/>
      <c r="S3319"/>
      <c r="T3319"/>
      <c r="U3319"/>
      <c r="V3319"/>
      <c r="W3319"/>
      <c r="X3319"/>
      <c r="Y3319"/>
      <c r="Z3319"/>
      <c r="AA3319"/>
      <c r="AB3319"/>
      <c r="AC3319"/>
      <c r="AD3319"/>
      <c r="AE3319"/>
      <c r="AF3319"/>
      <c r="AG3319"/>
      <c r="AH3319"/>
      <c r="AI3319"/>
      <c r="AJ3319"/>
      <c r="AK3319"/>
      <c r="AL3319"/>
      <c r="AM3319"/>
      <c r="AN3319"/>
      <c r="AO3319"/>
      <c r="AP3319"/>
      <c r="AQ3319"/>
      <c r="AR3319"/>
      <c r="AS3319"/>
      <c r="AT3319"/>
      <c r="AU3319"/>
      <c r="AV3319"/>
      <c r="AW3319"/>
      <c r="AX3319"/>
      <c r="AY3319"/>
      <c r="AZ3319"/>
    </row>
    <row r="3320" spans="1:52">
      <c r="A3320"/>
      <c r="B3320"/>
      <c r="C3320"/>
      <c r="D3320"/>
      <c r="E3320"/>
      <c r="F3320"/>
      <c r="G3320"/>
      <c r="H3320"/>
      <c r="I3320"/>
      <c r="J3320"/>
      <c r="K3320"/>
      <c r="L3320"/>
      <c r="M3320"/>
      <c r="N3320"/>
      <c r="O3320"/>
      <c r="P3320"/>
      <c r="Q3320"/>
      <c r="R3320"/>
      <c r="S3320"/>
      <c r="T3320"/>
      <c r="U3320"/>
      <c r="V3320"/>
      <c r="W3320"/>
      <c r="X3320"/>
      <c r="Y3320"/>
      <c r="Z3320"/>
      <c r="AA3320"/>
      <c r="AB3320"/>
      <c r="AC3320"/>
      <c r="AD3320"/>
      <c r="AE3320"/>
      <c r="AF3320"/>
      <c r="AG3320"/>
      <c r="AH3320"/>
      <c r="AI3320"/>
      <c r="AJ3320"/>
      <c r="AK3320"/>
      <c r="AL3320"/>
      <c r="AM3320"/>
      <c r="AN3320"/>
      <c r="AO3320"/>
      <c r="AP3320"/>
      <c r="AQ3320"/>
      <c r="AR3320"/>
      <c r="AS3320"/>
      <c r="AT3320"/>
      <c r="AU3320"/>
      <c r="AV3320"/>
      <c r="AW3320"/>
      <c r="AX3320"/>
      <c r="AY3320"/>
      <c r="AZ3320"/>
    </row>
    <row r="3321" spans="1:52">
      <c r="A3321"/>
      <c r="B3321"/>
      <c r="C3321"/>
      <c r="D3321"/>
      <c r="E3321"/>
      <c r="F3321"/>
      <c r="G3321"/>
      <c r="H3321"/>
      <c r="I3321"/>
      <c r="J3321"/>
      <c r="K3321"/>
      <c r="L3321"/>
      <c r="M3321"/>
      <c r="N3321"/>
      <c r="O3321"/>
      <c r="P3321"/>
      <c r="Q3321"/>
      <c r="R3321"/>
      <c r="S3321"/>
      <c r="T3321"/>
      <c r="U3321"/>
      <c r="V3321"/>
      <c r="W3321"/>
      <c r="X3321"/>
      <c r="Y3321"/>
      <c r="Z3321"/>
      <c r="AA3321"/>
      <c r="AB3321"/>
      <c r="AC3321"/>
      <c r="AD3321"/>
      <c r="AE3321"/>
      <c r="AF3321"/>
      <c r="AG3321"/>
      <c r="AH3321"/>
      <c r="AI3321"/>
      <c r="AJ3321"/>
      <c r="AK3321"/>
      <c r="AL3321"/>
      <c r="AM3321"/>
      <c r="AN3321"/>
      <c r="AO3321"/>
      <c r="AP3321"/>
      <c r="AQ3321"/>
      <c r="AR3321"/>
      <c r="AS3321"/>
      <c r="AT3321"/>
      <c r="AU3321"/>
      <c r="AV3321"/>
      <c r="AW3321"/>
      <c r="AX3321"/>
      <c r="AY3321"/>
      <c r="AZ3321"/>
    </row>
    <row r="3322" spans="1:52">
      <c r="A3322"/>
      <c r="B3322"/>
      <c r="C3322"/>
      <c r="D3322"/>
      <c r="E3322"/>
      <c r="F3322"/>
      <c r="G3322"/>
      <c r="H3322"/>
      <c r="I3322"/>
      <c r="J3322"/>
      <c r="K3322"/>
      <c r="L3322"/>
      <c r="M3322"/>
      <c r="N3322"/>
      <c r="O3322"/>
      <c r="P3322"/>
      <c r="Q3322"/>
      <c r="R3322"/>
      <c r="S3322"/>
      <c r="T3322"/>
      <c r="U3322"/>
      <c r="V3322"/>
      <c r="W3322"/>
      <c r="X3322"/>
      <c r="Y3322"/>
      <c r="Z3322"/>
      <c r="AA3322"/>
      <c r="AB3322"/>
      <c r="AC3322"/>
      <c r="AD3322"/>
      <c r="AE3322"/>
      <c r="AF3322"/>
      <c r="AG3322"/>
      <c r="AH3322"/>
      <c r="AI3322"/>
      <c r="AJ3322"/>
      <c r="AK3322"/>
      <c r="AL3322"/>
      <c r="AM3322"/>
      <c r="AN3322"/>
      <c r="AO3322"/>
      <c r="AP3322"/>
      <c r="AQ3322"/>
      <c r="AR3322"/>
      <c r="AS3322"/>
      <c r="AT3322"/>
      <c r="AU3322"/>
      <c r="AV3322"/>
      <c r="AW3322"/>
      <c r="AX3322"/>
      <c r="AY3322"/>
      <c r="AZ3322"/>
    </row>
    <row r="3323" spans="1:52">
      <c r="A3323"/>
      <c r="B3323"/>
      <c r="C3323"/>
      <c r="D3323"/>
      <c r="E3323"/>
      <c r="F3323"/>
      <c r="G3323"/>
      <c r="H3323"/>
      <c r="I3323"/>
      <c r="J3323"/>
      <c r="K3323"/>
      <c r="L3323"/>
      <c r="M3323"/>
      <c r="N3323"/>
      <c r="O3323"/>
      <c r="P3323"/>
      <c r="Q3323"/>
      <c r="R3323"/>
      <c r="S3323"/>
      <c r="T3323"/>
      <c r="U3323"/>
      <c r="V3323"/>
      <c r="W3323"/>
      <c r="X3323"/>
      <c r="Y3323"/>
      <c r="Z3323"/>
      <c r="AA3323"/>
      <c r="AB3323"/>
      <c r="AC3323"/>
      <c r="AD3323"/>
      <c r="AE3323"/>
      <c r="AF3323"/>
      <c r="AG3323"/>
      <c r="AH3323"/>
      <c r="AI3323"/>
      <c r="AJ3323"/>
      <c r="AK3323"/>
      <c r="AL3323"/>
      <c r="AM3323"/>
      <c r="AN3323"/>
      <c r="AO3323"/>
      <c r="AP3323"/>
      <c r="AQ3323"/>
      <c r="AR3323"/>
      <c r="AS3323"/>
      <c r="AT3323"/>
      <c r="AU3323"/>
      <c r="AV3323"/>
      <c r="AW3323"/>
      <c r="AX3323"/>
      <c r="AY3323"/>
      <c r="AZ3323"/>
    </row>
    <row r="3324" spans="1:52">
      <c r="A3324"/>
      <c r="B3324"/>
      <c r="C3324"/>
      <c r="D3324"/>
      <c r="E3324"/>
      <c r="F3324"/>
      <c r="G3324"/>
      <c r="H3324"/>
      <c r="I3324"/>
      <c r="J3324"/>
      <c r="K3324"/>
      <c r="L3324"/>
      <c r="M3324"/>
      <c r="N3324"/>
      <c r="O3324"/>
      <c r="P3324"/>
      <c r="Q3324"/>
      <c r="R3324"/>
      <c r="S3324"/>
      <c r="T3324"/>
      <c r="U3324"/>
      <c r="V3324"/>
      <c r="W3324"/>
      <c r="X3324"/>
      <c r="Y3324"/>
      <c r="Z3324"/>
      <c r="AA3324"/>
      <c r="AB3324"/>
      <c r="AC3324"/>
      <c r="AD3324"/>
      <c r="AE3324"/>
      <c r="AF3324"/>
      <c r="AG3324"/>
      <c r="AH3324"/>
      <c r="AI3324"/>
      <c r="AJ3324"/>
      <c r="AK3324"/>
      <c r="AL3324"/>
      <c r="AM3324"/>
      <c r="AN3324"/>
      <c r="AO3324"/>
      <c r="AP3324"/>
      <c r="AQ3324"/>
      <c r="AR3324"/>
      <c r="AS3324"/>
      <c r="AT3324"/>
      <c r="AU3324"/>
      <c r="AV3324"/>
      <c r="AW3324"/>
      <c r="AX3324"/>
      <c r="AY3324"/>
      <c r="AZ3324"/>
    </row>
    <row r="3325" spans="1:52">
      <c r="A3325"/>
      <c r="B3325"/>
      <c r="C3325"/>
      <c r="D3325"/>
      <c r="E3325"/>
      <c r="F3325"/>
      <c r="G3325"/>
      <c r="H3325"/>
      <c r="I3325"/>
      <c r="J3325"/>
      <c r="K3325"/>
      <c r="L3325"/>
      <c r="M3325"/>
      <c r="N3325"/>
      <c r="O3325"/>
      <c r="P3325"/>
      <c r="Q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row>
    <row r="3326" spans="1:52">
      <c r="A3326"/>
      <c r="B3326"/>
      <c r="C3326"/>
      <c r="D3326"/>
      <c r="E3326"/>
      <c r="F3326"/>
      <c r="G3326"/>
      <c r="H3326"/>
      <c r="I3326"/>
      <c r="J3326"/>
      <c r="K3326"/>
      <c r="L3326"/>
      <c r="M3326"/>
      <c r="N3326"/>
      <c r="O3326"/>
      <c r="P3326"/>
      <c r="Q3326"/>
      <c r="R3326"/>
      <c r="S3326"/>
      <c r="T3326"/>
      <c r="U3326"/>
      <c r="V3326"/>
      <c r="W3326"/>
      <c r="X3326"/>
      <c r="Y3326"/>
      <c r="Z3326"/>
      <c r="AA3326"/>
      <c r="AB3326"/>
      <c r="AC3326"/>
      <c r="AD3326"/>
      <c r="AE3326"/>
      <c r="AF3326"/>
      <c r="AG3326"/>
      <c r="AH3326"/>
      <c r="AI3326"/>
      <c r="AJ3326"/>
      <c r="AK3326"/>
      <c r="AL3326"/>
      <c r="AM3326"/>
      <c r="AN3326"/>
      <c r="AO3326"/>
      <c r="AP3326"/>
      <c r="AQ3326"/>
      <c r="AR3326"/>
      <c r="AS3326"/>
      <c r="AT3326"/>
      <c r="AU3326"/>
      <c r="AV3326"/>
      <c r="AW3326"/>
      <c r="AX3326"/>
      <c r="AY3326"/>
      <c r="AZ3326"/>
    </row>
    <row r="3327" spans="1:52">
      <c r="A3327"/>
      <c r="B3327"/>
      <c r="C3327"/>
      <c r="D3327"/>
      <c r="E3327"/>
      <c r="F3327"/>
      <c r="G3327"/>
      <c r="H3327"/>
      <c r="I3327"/>
      <c r="J3327"/>
      <c r="K3327"/>
      <c r="L3327"/>
      <c r="M3327"/>
      <c r="N3327"/>
      <c r="O3327"/>
      <c r="P3327"/>
      <c r="Q3327"/>
      <c r="R3327"/>
      <c r="S3327"/>
      <c r="T3327"/>
      <c r="U3327"/>
      <c r="V3327"/>
      <c r="W3327"/>
      <c r="X3327"/>
      <c r="Y3327"/>
      <c r="Z3327"/>
      <c r="AA3327"/>
      <c r="AB3327"/>
      <c r="AC3327"/>
      <c r="AD3327"/>
      <c r="AE3327"/>
      <c r="AF3327"/>
      <c r="AG3327"/>
      <c r="AH3327"/>
      <c r="AI3327"/>
      <c r="AJ3327"/>
      <c r="AK3327"/>
      <c r="AL3327"/>
      <c r="AM3327"/>
      <c r="AN3327"/>
      <c r="AO3327"/>
      <c r="AP3327"/>
      <c r="AQ3327"/>
      <c r="AR3327"/>
      <c r="AS3327"/>
      <c r="AT3327"/>
      <c r="AU3327"/>
      <c r="AV3327"/>
      <c r="AW3327"/>
      <c r="AX3327"/>
      <c r="AY3327"/>
      <c r="AZ3327"/>
    </row>
    <row r="3328" spans="1:52">
      <c r="A3328"/>
      <c r="B3328"/>
      <c r="C3328"/>
      <c r="D3328"/>
      <c r="E3328"/>
      <c r="F3328"/>
      <c r="G3328"/>
      <c r="H3328"/>
      <c r="I3328"/>
      <c r="J3328"/>
      <c r="K3328"/>
      <c r="L3328"/>
      <c r="M3328"/>
      <c r="N3328"/>
      <c r="O3328"/>
      <c r="P3328"/>
      <c r="Q3328"/>
      <c r="R3328"/>
      <c r="S3328"/>
      <c r="T3328"/>
      <c r="U3328"/>
      <c r="V3328"/>
      <c r="W3328"/>
      <c r="X3328"/>
      <c r="Y3328"/>
      <c r="Z3328"/>
      <c r="AA3328"/>
      <c r="AB3328"/>
      <c r="AC3328"/>
      <c r="AD3328"/>
      <c r="AE3328"/>
      <c r="AF3328"/>
      <c r="AG3328"/>
      <c r="AH3328"/>
      <c r="AI3328"/>
      <c r="AJ3328"/>
      <c r="AK3328"/>
      <c r="AL3328"/>
      <c r="AM3328"/>
      <c r="AN3328"/>
      <c r="AO3328"/>
      <c r="AP3328"/>
      <c r="AQ3328"/>
      <c r="AR3328"/>
      <c r="AS3328"/>
      <c r="AT3328"/>
      <c r="AU3328"/>
      <c r="AV3328"/>
      <c r="AW3328"/>
      <c r="AX3328"/>
      <c r="AY3328"/>
      <c r="AZ3328"/>
    </row>
    <row r="3329" spans="1:52">
      <c r="A3329"/>
      <c r="B3329"/>
      <c r="C3329"/>
      <c r="D3329"/>
      <c r="E3329"/>
      <c r="F3329"/>
      <c r="G3329"/>
      <c r="H3329"/>
      <c r="I3329"/>
      <c r="J3329"/>
      <c r="K3329"/>
      <c r="L3329"/>
      <c r="M3329"/>
      <c r="N3329"/>
      <c r="O3329"/>
      <c r="P3329"/>
      <c r="Q3329"/>
      <c r="R3329"/>
      <c r="S3329"/>
      <c r="T3329"/>
      <c r="U3329"/>
      <c r="V3329"/>
      <c r="W3329"/>
      <c r="X3329"/>
      <c r="Y3329"/>
      <c r="Z3329"/>
      <c r="AA3329"/>
      <c r="AB3329"/>
      <c r="AC3329"/>
      <c r="AD3329"/>
      <c r="AE3329"/>
      <c r="AF3329"/>
      <c r="AG3329"/>
      <c r="AH3329"/>
      <c r="AI3329"/>
      <c r="AJ3329"/>
      <c r="AK3329"/>
      <c r="AL3329"/>
      <c r="AM3329"/>
      <c r="AN3329"/>
      <c r="AO3329"/>
      <c r="AP3329"/>
      <c r="AQ3329"/>
      <c r="AR3329"/>
      <c r="AS3329"/>
      <c r="AT3329"/>
      <c r="AU3329"/>
      <c r="AV3329"/>
      <c r="AW3329"/>
      <c r="AX3329"/>
      <c r="AY3329"/>
      <c r="AZ3329"/>
    </row>
    <row r="3330" spans="1:52">
      <c r="A3330"/>
      <c r="B3330"/>
      <c r="C3330"/>
      <c r="D3330"/>
      <c r="E3330"/>
      <c r="F3330"/>
      <c r="G3330"/>
      <c r="H3330"/>
      <c r="I3330"/>
      <c r="J3330"/>
      <c r="K3330"/>
      <c r="L3330"/>
      <c r="M3330"/>
      <c r="N3330"/>
      <c r="O3330"/>
      <c r="P3330"/>
      <c r="Q3330"/>
      <c r="R3330"/>
      <c r="S3330"/>
      <c r="T3330"/>
      <c r="U3330"/>
      <c r="V3330"/>
      <c r="W3330"/>
      <c r="X3330"/>
      <c r="Y3330"/>
      <c r="Z3330"/>
      <c r="AA3330"/>
      <c r="AB3330"/>
      <c r="AC3330"/>
      <c r="AD3330"/>
      <c r="AE3330"/>
      <c r="AF3330"/>
      <c r="AG3330"/>
      <c r="AH3330"/>
      <c r="AI3330"/>
      <c r="AJ3330"/>
      <c r="AK3330"/>
      <c r="AL3330"/>
      <c r="AM3330"/>
      <c r="AN3330"/>
      <c r="AO3330"/>
      <c r="AP3330"/>
      <c r="AQ3330"/>
      <c r="AR3330"/>
      <c r="AS3330"/>
      <c r="AT3330"/>
      <c r="AU3330"/>
      <c r="AV3330"/>
      <c r="AW3330"/>
      <c r="AX3330"/>
      <c r="AY3330"/>
      <c r="AZ3330"/>
    </row>
    <row r="3331" spans="1:52">
      <c r="A3331"/>
      <c r="B3331"/>
      <c r="C3331"/>
      <c r="D3331"/>
      <c r="E3331"/>
      <c r="F3331"/>
      <c r="G3331"/>
      <c r="H3331"/>
      <c r="I3331"/>
      <c r="J3331"/>
      <c r="K3331"/>
      <c r="L3331"/>
      <c r="M3331"/>
      <c r="N3331"/>
      <c r="O3331"/>
      <c r="P3331"/>
      <c r="Q3331"/>
      <c r="R3331"/>
      <c r="S3331"/>
      <c r="T3331"/>
      <c r="U3331"/>
      <c r="V3331"/>
      <c r="W3331"/>
      <c r="X3331"/>
      <c r="Y3331"/>
      <c r="Z3331"/>
      <c r="AA3331"/>
      <c r="AB3331"/>
      <c r="AC3331"/>
      <c r="AD3331"/>
      <c r="AE3331"/>
      <c r="AF3331"/>
      <c r="AG3331"/>
      <c r="AH3331"/>
      <c r="AI3331"/>
      <c r="AJ3331"/>
      <c r="AK3331"/>
      <c r="AL3331"/>
      <c r="AM3331"/>
      <c r="AN3331"/>
      <c r="AO3331"/>
      <c r="AP3331"/>
      <c r="AQ3331"/>
      <c r="AR3331"/>
      <c r="AS3331"/>
      <c r="AT3331"/>
      <c r="AU3331"/>
      <c r="AV3331"/>
      <c r="AW3331"/>
      <c r="AX3331"/>
      <c r="AY3331"/>
      <c r="AZ3331"/>
    </row>
    <row r="3332" spans="1:52">
      <c r="A3332"/>
      <c r="B3332"/>
      <c r="C3332"/>
      <c r="D3332"/>
      <c r="E3332"/>
      <c r="F3332"/>
      <c r="G3332"/>
      <c r="H3332"/>
      <c r="I3332"/>
      <c r="J3332"/>
      <c r="K3332"/>
      <c r="L3332"/>
      <c r="M3332"/>
      <c r="N3332"/>
      <c r="O3332"/>
      <c r="P3332"/>
      <c r="Q3332"/>
      <c r="R3332"/>
      <c r="S3332"/>
      <c r="T3332"/>
      <c r="U3332"/>
      <c r="V3332"/>
      <c r="W3332"/>
      <c r="X3332"/>
      <c r="Y3332"/>
      <c r="Z3332"/>
      <c r="AA3332"/>
      <c r="AB3332"/>
      <c r="AC3332"/>
      <c r="AD3332"/>
      <c r="AE3332"/>
      <c r="AF3332"/>
      <c r="AG3332"/>
      <c r="AH3332"/>
      <c r="AI3332"/>
      <c r="AJ3332"/>
      <c r="AK3332"/>
      <c r="AL3332"/>
      <c r="AM3332"/>
      <c r="AN3332"/>
      <c r="AO3332"/>
      <c r="AP3332"/>
      <c r="AQ3332"/>
      <c r="AR3332"/>
      <c r="AS3332"/>
      <c r="AT3332"/>
      <c r="AU3332"/>
      <c r="AV3332"/>
      <c r="AW3332"/>
      <c r="AX3332"/>
      <c r="AY3332"/>
      <c r="AZ3332"/>
    </row>
    <row r="3333" spans="1:52">
      <c r="A3333"/>
      <c r="B3333"/>
      <c r="C3333"/>
      <c r="D3333"/>
      <c r="E3333"/>
      <c r="F3333"/>
      <c r="G3333"/>
      <c r="H3333"/>
      <c r="I3333"/>
      <c r="J3333"/>
      <c r="K3333"/>
      <c r="L3333"/>
      <c r="M3333"/>
      <c r="N3333"/>
      <c r="O3333"/>
      <c r="P3333"/>
      <c r="Q3333"/>
      <c r="R3333"/>
      <c r="S3333"/>
      <c r="T3333"/>
      <c r="U3333"/>
      <c r="V3333"/>
      <c r="W3333"/>
      <c r="X3333"/>
      <c r="Y3333"/>
      <c r="Z3333"/>
      <c r="AA3333"/>
      <c r="AB3333"/>
      <c r="AC3333"/>
      <c r="AD3333"/>
      <c r="AE3333"/>
      <c r="AF3333"/>
      <c r="AG3333"/>
      <c r="AH3333"/>
      <c r="AI3333"/>
      <c r="AJ3333"/>
      <c r="AK3333"/>
      <c r="AL3333"/>
      <c r="AM3333"/>
      <c r="AN3333"/>
      <c r="AO3333"/>
      <c r="AP3333"/>
      <c r="AQ3333"/>
      <c r="AR3333"/>
      <c r="AS3333"/>
      <c r="AT3333"/>
      <c r="AU3333"/>
      <c r="AV3333"/>
      <c r="AW3333"/>
      <c r="AX3333"/>
      <c r="AY3333"/>
      <c r="AZ3333"/>
    </row>
    <row r="3334" spans="1:52">
      <c r="A3334"/>
      <c r="B3334"/>
      <c r="C3334"/>
      <c r="D3334"/>
      <c r="E3334"/>
      <c r="F3334"/>
      <c r="G3334"/>
      <c r="H3334"/>
      <c r="I3334"/>
      <c r="J3334"/>
      <c r="K3334"/>
      <c r="L3334"/>
      <c r="M3334"/>
      <c r="N3334"/>
      <c r="O3334"/>
      <c r="P3334"/>
      <c r="Q3334"/>
      <c r="R3334"/>
      <c r="S3334"/>
      <c r="T3334"/>
      <c r="U3334"/>
      <c r="V3334"/>
      <c r="W3334"/>
      <c r="X3334"/>
      <c r="Y3334"/>
      <c r="Z3334"/>
      <c r="AA3334"/>
      <c r="AB3334"/>
      <c r="AC3334"/>
      <c r="AD3334"/>
      <c r="AE3334"/>
      <c r="AF3334"/>
      <c r="AG3334"/>
      <c r="AH3334"/>
      <c r="AI3334"/>
      <c r="AJ3334"/>
      <c r="AK3334"/>
      <c r="AL3334"/>
      <c r="AM3334"/>
      <c r="AN3334"/>
      <c r="AO3334"/>
      <c r="AP3334"/>
      <c r="AQ3334"/>
      <c r="AR3334"/>
      <c r="AS3334"/>
      <c r="AT3334"/>
      <c r="AU3334"/>
      <c r="AV3334"/>
      <c r="AW3334"/>
      <c r="AX3334"/>
      <c r="AY3334"/>
      <c r="AZ3334"/>
    </row>
    <row r="3335" spans="1:52">
      <c r="A3335"/>
      <c r="B3335"/>
      <c r="C3335"/>
      <c r="D3335"/>
      <c r="E3335"/>
      <c r="F3335"/>
      <c r="G3335"/>
      <c r="H3335"/>
      <c r="I3335"/>
      <c r="J3335"/>
      <c r="K3335"/>
      <c r="L3335"/>
      <c r="M3335"/>
      <c r="N3335"/>
      <c r="O3335"/>
      <c r="P3335"/>
      <c r="Q3335"/>
      <c r="R3335"/>
      <c r="S3335"/>
      <c r="T3335"/>
      <c r="U3335"/>
      <c r="V3335"/>
      <c r="W3335"/>
      <c r="X3335"/>
      <c r="Y3335"/>
      <c r="Z3335"/>
      <c r="AA3335"/>
      <c r="AB3335"/>
      <c r="AC3335"/>
      <c r="AD3335"/>
      <c r="AE3335"/>
      <c r="AF3335"/>
      <c r="AG3335"/>
      <c r="AH3335"/>
      <c r="AI3335"/>
      <c r="AJ3335"/>
      <c r="AK3335"/>
      <c r="AL3335"/>
      <c r="AM3335"/>
      <c r="AN3335"/>
      <c r="AO3335"/>
      <c r="AP3335"/>
      <c r="AQ3335"/>
      <c r="AR3335"/>
      <c r="AS3335"/>
      <c r="AT3335"/>
      <c r="AU3335"/>
      <c r="AV3335"/>
      <c r="AW3335"/>
      <c r="AX3335"/>
      <c r="AY3335"/>
      <c r="AZ3335"/>
    </row>
    <row r="3336" spans="1:52">
      <c r="A3336"/>
      <c r="B3336"/>
      <c r="C3336"/>
      <c r="D3336"/>
      <c r="E3336"/>
      <c r="F3336"/>
      <c r="G3336"/>
      <c r="H3336"/>
      <c r="I3336"/>
      <c r="J3336"/>
      <c r="K3336"/>
      <c r="L3336"/>
      <c r="M3336"/>
      <c r="N3336"/>
      <c r="O3336"/>
      <c r="P3336"/>
      <c r="Q3336"/>
      <c r="R3336"/>
      <c r="S3336"/>
      <c r="T3336"/>
      <c r="U3336"/>
      <c r="V3336"/>
      <c r="W3336"/>
      <c r="X3336"/>
      <c r="Y3336"/>
      <c r="Z3336"/>
      <c r="AA3336"/>
      <c r="AB3336"/>
      <c r="AC3336"/>
      <c r="AD3336"/>
      <c r="AE3336"/>
      <c r="AF3336"/>
      <c r="AG3336"/>
      <c r="AH3336"/>
      <c r="AI3336"/>
      <c r="AJ3336"/>
      <c r="AK3336"/>
      <c r="AL3336"/>
      <c r="AM3336"/>
      <c r="AN3336"/>
      <c r="AO3336"/>
      <c r="AP3336"/>
      <c r="AQ3336"/>
      <c r="AR3336"/>
      <c r="AS3336"/>
      <c r="AT3336"/>
      <c r="AU3336"/>
      <c r="AV3336"/>
      <c r="AW3336"/>
      <c r="AX3336"/>
      <c r="AY3336"/>
      <c r="AZ3336"/>
    </row>
    <row r="3337" spans="1:52">
      <c r="A3337"/>
      <c r="B3337"/>
      <c r="C3337"/>
      <c r="D3337"/>
      <c r="E3337"/>
      <c r="F3337"/>
      <c r="G3337"/>
      <c r="H3337"/>
      <c r="I3337"/>
      <c r="J3337"/>
      <c r="K3337"/>
      <c r="L3337"/>
      <c r="M3337"/>
      <c r="N3337"/>
      <c r="O3337"/>
      <c r="P3337"/>
      <c r="Q3337"/>
      <c r="R3337"/>
      <c r="S3337"/>
      <c r="T3337"/>
      <c r="U3337"/>
      <c r="V3337"/>
      <c r="W3337"/>
      <c r="X3337"/>
      <c r="Y3337"/>
      <c r="Z3337"/>
      <c r="AA3337"/>
      <c r="AB3337"/>
      <c r="AC3337"/>
      <c r="AD3337"/>
      <c r="AE3337"/>
      <c r="AF3337"/>
      <c r="AG3337"/>
      <c r="AH3337"/>
      <c r="AI3337"/>
      <c r="AJ3337"/>
      <c r="AK3337"/>
      <c r="AL3337"/>
      <c r="AM3337"/>
      <c r="AN3337"/>
      <c r="AO3337"/>
      <c r="AP3337"/>
      <c r="AQ3337"/>
      <c r="AR3337"/>
      <c r="AS3337"/>
      <c r="AT3337"/>
      <c r="AU3337"/>
      <c r="AV3337"/>
      <c r="AW3337"/>
      <c r="AX3337"/>
      <c r="AY3337"/>
      <c r="AZ3337"/>
    </row>
    <row r="3338" spans="1:52">
      <c r="A3338"/>
      <c r="B3338"/>
      <c r="C3338"/>
      <c r="D3338"/>
      <c r="E3338"/>
      <c r="F3338"/>
      <c r="G3338"/>
      <c r="H3338"/>
      <c r="I3338"/>
      <c r="J3338"/>
      <c r="K3338"/>
      <c r="L3338"/>
      <c r="M3338"/>
      <c r="N3338"/>
      <c r="O3338"/>
      <c r="P3338"/>
      <c r="Q3338"/>
      <c r="R3338"/>
      <c r="S3338"/>
      <c r="T3338"/>
      <c r="U3338"/>
      <c r="V3338"/>
      <c r="W3338"/>
      <c r="X3338"/>
      <c r="Y3338"/>
      <c r="Z3338"/>
      <c r="AA3338"/>
      <c r="AB3338"/>
      <c r="AC3338"/>
      <c r="AD3338"/>
      <c r="AE3338"/>
      <c r="AF3338"/>
      <c r="AG3338"/>
      <c r="AH3338"/>
      <c r="AI3338"/>
      <c r="AJ3338"/>
      <c r="AK3338"/>
      <c r="AL3338"/>
      <c r="AM3338"/>
      <c r="AN3338"/>
      <c r="AO3338"/>
      <c r="AP3338"/>
      <c r="AQ3338"/>
      <c r="AR3338"/>
      <c r="AS3338"/>
      <c r="AT3338"/>
      <c r="AU3338"/>
      <c r="AV3338"/>
      <c r="AW3338"/>
      <c r="AX3338"/>
      <c r="AY3338"/>
      <c r="AZ3338"/>
    </row>
    <row r="3339" spans="1:52">
      <c r="A3339"/>
      <c r="B3339"/>
      <c r="C3339"/>
      <c r="D3339"/>
      <c r="E3339"/>
      <c r="F3339"/>
      <c r="G3339"/>
      <c r="H3339"/>
      <c r="I3339"/>
      <c r="J3339"/>
      <c r="K3339"/>
      <c r="L3339"/>
      <c r="M3339"/>
      <c r="N3339"/>
      <c r="O3339"/>
      <c r="P3339"/>
      <c r="Q3339"/>
      <c r="R3339"/>
      <c r="S3339"/>
      <c r="T3339"/>
      <c r="U3339"/>
      <c r="V3339"/>
      <c r="W3339"/>
      <c r="X3339"/>
      <c r="Y3339"/>
      <c r="Z3339"/>
      <c r="AA3339"/>
      <c r="AB3339"/>
      <c r="AC3339"/>
      <c r="AD3339"/>
      <c r="AE3339"/>
      <c r="AF3339"/>
      <c r="AG3339"/>
      <c r="AH3339"/>
      <c r="AI3339"/>
      <c r="AJ3339"/>
      <c r="AK3339"/>
      <c r="AL3339"/>
      <c r="AM3339"/>
      <c r="AN3339"/>
      <c r="AO3339"/>
      <c r="AP3339"/>
      <c r="AQ3339"/>
      <c r="AR3339"/>
      <c r="AS3339"/>
      <c r="AT3339"/>
      <c r="AU3339"/>
      <c r="AV3339"/>
      <c r="AW3339"/>
      <c r="AX3339"/>
      <c r="AY3339"/>
      <c r="AZ3339"/>
    </row>
    <row r="3340" spans="1:52">
      <c r="A3340"/>
      <c r="B3340"/>
      <c r="C3340"/>
      <c r="D3340"/>
      <c r="E3340"/>
      <c r="F3340"/>
      <c r="G3340"/>
      <c r="H3340"/>
      <c r="I3340"/>
      <c r="J3340"/>
      <c r="K3340"/>
      <c r="L3340"/>
      <c r="M3340"/>
      <c r="N3340"/>
      <c r="O3340"/>
      <c r="P3340"/>
      <c r="Q3340"/>
      <c r="R3340"/>
      <c r="S3340"/>
      <c r="T3340"/>
      <c r="U3340"/>
      <c r="V3340"/>
      <c r="W3340"/>
      <c r="X3340"/>
      <c r="Y3340"/>
      <c r="Z3340"/>
      <c r="AA3340"/>
      <c r="AB3340"/>
      <c r="AC3340"/>
      <c r="AD3340"/>
      <c r="AE3340"/>
      <c r="AF3340"/>
      <c r="AG3340"/>
      <c r="AH3340"/>
      <c r="AI3340"/>
      <c r="AJ3340"/>
      <c r="AK3340"/>
      <c r="AL3340"/>
      <c r="AM3340"/>
      <c r="AN3340"/>
      <c r="AO3340"/>
      <c r="AP3340"/>
      <c r="AQ3340"/>
      <c r="AR3340"/>
      <c r="AS3340"/>
      <c r="AT3340"/>
      <c r="AU3340"/>
      <c r="AV3340"/>
      <c r="AW3340"/>
      <c r="AX3340"/>
      <c r="AY3340"/>
      <c r="AZ3340"/>
    </row>
    <row r="3341" spans="1:52">
      <c r="A3341"/>
      <c r="B3341"/>
      <c r="C3341"/>
      <c r="D3341"/>
      <c r="E3341"/>
      <c r="F3341"/>
      <c r="G3341"/>
      <c r="H3341"/>
      <c r="I3341"/>
      <c r="J3341"/>
      <c r="K3341"/>
      <c r="L3341"/>
      <c r="M3341"/>
      <c r="N3341"/>
      <c r="O3341"/>
      <c r="P3341"/>
      <c r="Q3341"/>
      <c r="R3341"/>
      <c r="S3341"/>
      <c r="T3341"/>
      <c r="U3341"/>
      <c r="V3341"/>
      <c r="W3341"/>
      <c r="X3341"/>
      <c r="Y3341"/>
      <c r="Z3341"/>
      <c r="AA3341"/>
      <c r="AB3341"/>
      <c r="AC3341"/>
      <c r="AD3341"/>
      <c r="AE3341"/>
      <c r="AF3341"/>
      <c r="AG3341"/>
      <c r="AH3341"/>
      <c r="AI3341"/>
      <c r="AJ3341"/>
      <c r="AK3341"/>
      <c r="AL3341"/>
      <c r="AM3341"/>
      <c r="AN3341"/>
      <c r="AO3341"/>
      <c r="AP3341"/>
      <c r="AQ3341"/>
      <c r="AR3341"/>
      <c r="AS3341"/>
      <c r="AT3341"/>
      <c r="AU3341"/>
      <c r="AV3341"/>
      <c r="AW3341"/>
      <c r="AX3341"/>
      <c r="AY3341"/>
      <c r="AZ3341"/>
    </row>
    <row r="3342" spans="1:52">
      <c r="A3342"/>
      <c r="B3342"/>
      <c r="C3342"/>
      <c r="D3342"/>
      <c r="E3342"/>
      <c r="F3342"/>
      <c r="G3342"/>
      <c r="H3342"/>
      <c r="I3342"/>
      <c r="J3342"/>
      <c r="K3342"/>
      <c r="L3342"/>
      <c r="M3342"/>
      <c r="N3342"/>
      <c r="O3342"/>
      <c r="P3342"/>
      <c r="Q3342"/>
      <c r="R3342"/>
      <c r="S3342"/>
      <c r="T3342"/>
      <c r="U3342"/>
      <c r="V3342"/>
      <c r="W3342"/>
      <c r="X3342"/>
      <c r="Y3342"/>
      <c r="Z3342"/>
      <c r="AA3342"/>
      <c r="AB3342"/>
      <c r="AC3342"/>
      <c r="AD3342"/>
      <c r="AE3342"/>
      <c r="AF3342"/>
      <c r="AG3342"/>
      <c r="AH3342"/>
      <c r="AI3342"/>
      <c r="AJ3342"/>
      <c r="AK3342"/>
      <c r="AL3342"/>
      <c r="AM3342"/>
      <c r="AN3342"/>
      <c r="AO3342"/>
      <c r="AP3342"/>
      <c r="AQ3342"/>
      <c r="AR3342"/>
      <c r="AS3342"/>
      <c r="AT3342"/>
      <c r="AU3342"/>
      <c r="AV3342"/>
      <c r="AW3342"/>
      <c r="AX3342"/>
      <c r="AY3342"/>
      <c r="AZ3342"/>
    </row>
    <row r="3343" spans="1:52">
      <c r="A3343"/>
      <c r="B3343"/>
      <c r="C3343"/>
      <c r="D3343"/>
      <c r="E3343"/>
      <c r="F3343"/>
      <c r="G3343"/>
      <c r="H3343"/>
      <c r="I3343"/>
      <c r="J3343"/>
      <c r="K3343"/>
      <c r="L3343"/>
      <c r="M3343"/>
      <c r="N3343"/>
      <c r="O3343"/>
      <c r="P3343"/>
      <c r="Q3343"/>
      <c r="R3343"/>
      <c r="S3343"/>
      <c r="T3343"/>
      <c r="U3343"/>
      <c r="V3343"/>
      <c r="W3343"/>
      <c r="X3343"/>
      <c r="Y3343"/>
      <c r="Z3343"/>
      <c r="AA3343"/>
      <c r="AB3343"/>
      <c r="AC3343"/>
      <c r="AD3343"/>
      <c r="AE3343"/>
      <c r="AF3343"/>
      <c r="AG3343"/>
      <c r="AH3343"/>
      <c r="AI3343"/>
      <c r="AJ3343"/>
      <c r="AK3343"/>
      <c r="AL3343"/>
      <c r="AM3343"/>
      <c r="AN3343"/>
      <c r="AO3343"/>
      <c r="AP3343"/>
      <c r="AQ3343"/>
      <c r="AR3343"/>
      <c r="AS3343"/>
      <c r="AT3343"/>
      <c r="AU3343"/>
      <c r="AV3343"/>
      <c r="AW3343"/>
      <c r="AX3343"/>
      <c r="AY3343"/>
      <c r="AZ3343"/>
    </row>
    <row r="3344" spans="1:52">
      <c r="A3344"/>
      <c r="B3344"/>
      <c r="C3344"/>
      <c r="D3344"/>
      <c r="E3344"/>
      <c r="F3344"/>
      <c r="G3344"/>
      <c r="H3344"/>
      <c r="I3344"/>
      <c r="J3344"/>
      <c r="K3344"/>
      <c r="L3344"/>
      <c r="M3344"/>
      <c r="N3344"/>
      <c r="O3344"/>
      <c r="P3344"/>
      <c r="Q3344"/>
      <c r="R3344"/>
      <c r="S3344"/>
      <c r="T3344"/>
      <c r="U3344"/>
      <c r="V3344"/>
      <c r="W3344"/>
      <c r="X3344"/>
      <c r="Y3344"/>
      <c r="Z3344"/>
      <c r="AA3344"/>
      <c r="AB3344"/>
      <c r="AC3344"/>
      <c r="AD3344"/>
      <c r="AE3344"/>
      <c r="AF3344"/>
      <c r="AG3344"/>
      <c r="AH3344"/>
      <c r="AI3344"/>
      <c r="AJ3344"/>
      <c r="AK3344"/>
      <c r="AL3344"/>
      <c r="AM3344"/>
      <c r="AN3344"/>
      <c r="AO3344"/>
      <c r="AP3344"/>
      <c r="AQ3344"/>
      <c r="AR3344"/>
      <c r="AS3344"/>
      <c r="AT3344"/>
      <c r="AU3344"/>
      <c r="AV3344"/>
      <c r="AW3344"/>
      <c r="AX3344"/>
      <c r="AY3344"/>
      <c r="AZ3344"/>
    </row>
    <row r="3345" spans="1:52">
      <c r="A3345"/>
      <c r="B3345"/>
      <c r="C3345"/>
      <c r="D3345"/>
      <c r="E3345"/>
      <c r="F3345"/>
      <c r="G3345"/>
      <c r="H3345"/>
      <c r="I3345"/>
      <c r="J3345"/>
      <c r="K3345"/>
      <c r="L3345"/>
      <c r="M3345"/>
      <c r="N3345"/>
      <c r="O3345"/>
      <c r="P3345"/>
      <c r="Q3345"/>
      <c r="R3345"/>
      <c r="S3345"/>
      <c r="T3345"/>
      <c r="U3345"/>
      <c r="V3345"/>
      <c r="W3345"/>
      <c r="X3345"/>
      <c r="Y3345"/>
      <c r="Z3345"/>
      <c r="AA3345"/>
      <c r="AB3345"/>
      <c r="AC3345"/>
      <c r="AD3345"/>
      <c r="AE3345"/>
      <c r="AF3345"/>
      <c r="AG3345"/>
      <c r="AH3345"/>
      <c r="AI3345"/>
      <c r="AJ3345"/>
      <c r="AK3345"/>
      <c r="AL3345"/>
      <c r="AM3345"/>
      <c r="AN3345"/>
      <c r="AO3345"/>
      <c r="AP3345"/>
      <c r="AQ3345"/>
      <c r="AR3345"/>
      <c r="AS3345"/>
      <c r="AT3345"/>
      <c r="AU3345"/>
      <c r="AV3345"/>
      <c r="AW3345"/>
      <c r="AX3345"/>
      <c r="AY3345"/>
      <c r="AZ3345"/>
    </row>
    <row r="3346" spans="1:52">
      <c r="A3346"/>
      <c r="B3346"/>
      <c r="C3346"/>
      <c r="D3346"/>
      <c r="E3346"/>
      <c r="F3346"/>
      <c r="G3346"/>
      <c r="H3346"/>
      <c r="I3346"/>
      <c r="J3346"/>
      <c r="K3346"/>
      <c r="L3346"/>
      <c r="M3346"/>
      <c r="N3346"/>
      <c r="O3346"/>
      <c r="P3346"/>
      <c r="Q3346"/>
      <c r="R3346"/>
      <c r="S3346"/>
      <c r="T3346"/>
      <c r="U3346"/>
      <c r="V3346"/>
      <c r="W3346"/>
      <c r="X3346"/>
      <c r="Y3346"/>
      <c r="Z3346"/>
      <c r="AA3346"/>
      <c r="AB3346"/>
      <c r="AC3346"/>
      <c r="AD3346"/>
      <c r="AE3346"/>
      <c r="AF3346"/>
      <c r="AG3346"/>
      <c r="AH3346"/>
      <c r="AI3346"/>
      <c r="AJ3346"/>
      <c r="AK3346"/>
      <c r="AL3346"/>
      <c r="AM3346"/>
      <c r="AN3346"/>
      <c r="AO3346"/>
      <c r="AP3346"/>
      <c r="AQ3346"/>
      <c r="AR3346"/>
      <c r="AS3346"/>
      <c r="AT3346"/>
      <c r="AU3346"/>
      <c r="AV3346"/>
      <c r="AW3346"/>
      <c r="AX3346"/>
      <c r="AY3346"/>
      <c r="AZ3346"/>
    </row>
    <row r="3347" spans="1:52">
      <c r="A3347"/>
      <c r="B3347"/>
      <c r="C3347"/>
      <c r="D3347"/>
      <c r="E3347"/>
      <c r="F3347"/>
      <c r="G3347"/>
      <c r="H3347"/>
      <c r="I3347"/>
      <c r="J3347"/>
      <c r="K3347"/>
      <c r="L3347"/>
      <c r="M3347"/>
      <c r="N3347"/>
      <c r="O3347"/>
      <c r="P3347"/>
      <c r="Q3347"/>
      <c r="R3347"/>
      <c r="S3347"/>
      <c r="T3347"/>
      <c r="U3347"/>
      <c r="V3347"/>
      <c r="W3347"/>
      <c r="X3347"/>
      <c r="Y3347"/>
      <c r="Z3347"/>
      <c r="AA3347"/>
      <c r="AB3347"/>
      <c r="AC3347"/>
      <c r="AD3347"/>
      <c r="AE3347"/>
      <c r="AF3347"/>
      <c r="AG3347"/>
      <c r="AH3347"/>
      <c r="AI3347"/>
      <c r="AJ3347"/>
      <c r="AK3347"/>
      <c r="AL3347"/>
      <c r="AM3347"/>
      <c r="AN3347"/>
      <c r="AO3347"/>
      <c r="AP3347"/>
      <c r="AQ3347"/>
      <c r="AR3347"/>
      <c r="AS3347"/>
      <c r="AT3347"/>
      <c r="AU3347"/>
      <c r="AV3347"/>
      <c r="AW3347"/>
      <c r="AX3347"/>
      <c r="AY3347"/>
      <c r="AZ3347"/>
    </row>
    <row r="3348" spans="1:52">
      <c r="A3348"/>
      <c r="B3348"/>
      <c r="C3348"/>
      <c r="D3348"/>
      <c r="E3348"/>
      <c r="F3348"/>
      <c r="G3348"/>
      <c r="H3348"/>
      <c r="I3348"/>
      <c r="J3348"/>
      <c r="K3348"/>
      <c r="L3348"/>
      <c r="M3348"/>
      <c r="N3348"/>
      <c r="O3348"/>
      <c r="P3348"/>
      <c r="Q3348"/>
      <c r="R3348"/>
      <c r="S3348"/>
      <c r="T3348"/>
      <c r="U3348"/>
      <c r="V3348"/>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c r="AZ3348"/>
    </row>
    <row r="3349" spans="1:52">
      <c r="A3349"/>
      <c r="B3349"/>
      <c r="C3349"/>
      <c r="D3349"/>
      <c r="E3349"/>
      <c r="F3349"/>
      <c r="G3349"/>
      <c r="H3349"/>
      <c r="I3349"/>
      <c r="J3349"/>
      <c r="K3349"/>
      <c r="L3349"/>
      <c r="M3349"/>
      <c r="N3349"/>
      <c r="O3349"/>
      <c r="P3349"/>
      <c r="Q3349"/>
      <c r="R3349"/>
      <c r="S3349"/>
      <c r="T3349"/>
      <c r="U3349"/>
      <c r="V3349"/>
      <c r="W3349"/>
      <c r="X3349"/>
      <c r="Y3349"/>
      <c r="Z3349"/>
      <c r="AA3349"/>
      <c r="AB3349"/>
      <c r="AC3349"/>
      <c r="AD3349"/>
      <c r="AE3349"/>
      <c r="AF3349"/>
      <c r="AG3349"/>
      <c r="AH3349"/>
      <c r="AI3349"/>
      <c r="AJ3349"/>
      <c r="AK3349"/>
      <c r="AL3349"/>
      <c r="AM3349"/>
      <c r="AN3349"/>
      <c r="AO3349"/>
      <c r="AP3349"/>
      <c r="AQ3349"/>
      <c r="AR3349"/>
      <c r="AS3349"/>
      <c r="AT3349"/>
      <c r="AU3349"/>
      <c r="AV3349"/>
      <c r="AW3349"/>
      <c r="AX3349"/>
      <c r="AY3349"/>
      <c r="AZ3349"/>
    </row>
    <row r="3350" spans="1:52">
      <c r="A3350"/>
      <c r="B3350"/>
      <c r="C3350"/>
      <c r="D3350"/>
      <c r="E3350"/>
      <c r="F3350"/>
      <c r="G3350"/>
      <c r="H3350"/>
      <c r="I3350"/>
      <c r="J3350"/>
      <c r="K3350"/>
      <c r="L3350"/>
      <c r="M3350"/>
      <c r="N3350"/>
      <c r="O3350"/>
      <c r="P3350"/>
      <c r="Q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row>
    <row r="3351" spans="1:52">
      <c r="A3351"/>
      <c r="B3351"/>
      <c r="C3351"/>
      <c r="D3351"/>
      <c r="E3351"/>
      <c r="F3351"/>
      <c r="G3351"/>
      <c r="H3351"/>
      <c r="I3351"/>
      <c r="J3351"/>
      <c r="K3351"/>
      <c r="L3351"/>
      <c r="M3351"/>
      <c r="N3351"/>
      <c r="O3351"/>
      <c r="P3351"/>
      <c r="Q3351"/>
      <c r="R3351"/>
      <c r="S3351"/>
      <c r="T3351"/>
      <c r="U3351"/>
      <c r="V3351"/>
      <c r="W3351"/>
      <c r="X3351"/>
      <c r="Y3351"/>
      <c r="Z3351"/>
      <c r="AA3351"/>
      <c r="AB3351"/>
      <c r="AC3351"/>
      <c r="AD3351"/>
      <c r="AE3351"/>
      <c r="AF3351"/>
      <c r="AG3351"/>
      <c r="AH3351"/>
      <c r="AI3351"/>
      <c r="AJ3351"/>
      <c r="AK3351"/>
      <c r="AL3351"/>
      <c r="AM3351"/>
      <c r="AN3351"/>
      <c r="AO3351"/>
      <c r="AP3351"/>
      <c r="AQ3351"/>
      <c r="AR3351"/>
      <c r="AS3351"/>
      <c r="AT3351"/>
      <c r="AU3351"/>
      <c r="AV3351"/>
      <c r="AW3351"/>
      <c r="AX3351"/>
      <c r="AY3351"/>
      <c r="AZ3351"/>
    </row>
    <row r="3352" spans="1:52">
      <c r="A3352"/>
      <c r="B3352"/>
      <c r="C3352"/>
      <c r="D3352"/>
      <c r="E3352"/>
      <c r="F3352"/>
      <c r="G3352"/>
      <c r="H3352"/>
      <c r="I3352"/>
      <c r="J3352"/>
      <c r="K3352"/>
      <c r="L3352"/>
      <c r="M3352"/>
      <c r="N3352"/>
      <c r="O3352"/>
      <c r="P3352"/>
      <c r="Q3352"/>
      <c r="R3352"/>
      <c r="S3352"/>
      <c r="T3352"/>
      <c r="U3352"/>
      <c r="V3352"/>
      <c r="W3352"/>
      <c r="X3352"/>
      <c r="Y3352"/>
      <c r="Z3352"/>
      <c r="AA3352"/>
      <c r="AB3352"/>
      <c r="AC3352"/>
      <c r="AD3352"/>
      <c r="AE3352"/>
      <c r="AF3352"/>
      <c r="AG3352"/>
      <c r="AH3352"/>
      <c r="AI3352"/>
      <c r="AJ3352"/>
      <c r="AK3352"/>
      <c r="AL3352"/>
      <c r="AM3352"/>
      <c r="AN3352"/>
      <c r="AO3352"/>
      <c r="AP3352"/>
      <c r="AQ3352"/>
      <c r="AR3352"/>
      <c r="AS3352"/>
      <c r="AT3352"/>
      <c r="AU3352"/>
      <c r="AV3352"/>
      <c r="AW3352"/>
      <c r="AX3352"/>
      <c r="AY3352"/>
      <c r="AZ3352"/>
    </row>
    <row r="3353" spans="1:52">
      <c r="A3353"/>
      <c r="B3353"/>
      <c r="C3353"/>
      <c r="D3353"/>
      <c r="E3353"/>
      <c r="F3353"/>
      <c r="G3353"/>
      <c r="H3353"/>
      <c r="I3353"/>
      <c r="J3353"/>
      <c r="K3353"/>
      <c r="L3353"/>
      <c r="M3353"/>
      <c r="N3353"/>
      <c r="O3353"/>
      <c r="P3353"/>
      <c r="Q3353"/>
      <c r="R3353"/>
      <c r="S3353"/>
      <c r="T3353"/>
      <c r="U3353"/>
      <c r="V3353"/>
      <c r="W3353"/>
      <c r="X3353"/>
      <c r="Y3353"/>
      <c r="Z3353"/>
      <c r="AA3353"/>
      <c r="AB3353"/>
      <c r="AC3353"/>
      <c r="AD3353"/>
      <c r="AE3353"/>
      <c r="AF3353"/>
      <c r="AG3353"/>
      <c r="AH3353"/>
      <c r="AI3353"/>
      <c r="AJ3353"/>
      <c r="AK3353"/>
      <c r="AL3353"/>
      <c r="AM3353"/>
      <c r="AN3353"/>
      <c r="AO3353"/>
      <c r="AP3353"/>
      <c r="AQ3353"/>
      <c r="AR3353"/>
      <c r="AS3353"/>
      <c r="AT3353"/>
      <c r="AU3353"/>
      <c r="AV3353"/>
      <c r="AW3353"/>
      <c r="AX3353"/>
      <c r="AY3353"/>
      <c r="AZ3353"/>
    </row>
    <row r="3354" spans="1:52">
      <c r="A3354"/>
      <c r="B3354"/>
      <c r="C3354"/>
      <c r="D3354"/>
      <c r="E3354"/>
      <c r="F3354"/>
      <c r="G3354"/>
      <c r="H3354"/>
      <c r="I3354"/>
      <c r="J3354"/>
      <c r="K3354"/>
      <c r="L3354"/>
      <c r="M3354"/>
      <c r="N3354"/>
      <c r="O3354"/>
      <c r="P3354"/>
      <c r="Q3354"/>
      <c r="R3354"/>
      <c r="S3354"/>
      <c r="T3354"/>
      <c r="U3354"/>
      <c r="V3354"/>
      <c r="W3354"/>
      <c r="X3354"/>
      <c r="Y3354"/>
      <c r="Z3354"/>
      <c r="AA3354"/>
      <c r="AB3354"/>
      <c r="AC3354"/>
      <c r="AD3354"/>
      <c r="AE3354"/>
      <c r="AF3354"/>
      <c r="AG3354"/>
      <c r="AH3354"/>
      <c r="AI3354"/>
      <c r="AJ3354"/>
      <c r="AK3354"/>
      <c r="AL3354"/>
      <c r="AM3354"/>
      <c r="AN3354"/>
      <c r="AO3354"/>
      <c r="AP3354"/>
      <c r="AQ3354"/>
      <c r="AR3354"/>
      <c r="AS3354"/>
      <c r="AT3354"/>
      <c r="AU3354"/>
      <c r="AV3354"/>
      <c r="AW3354"/>
      <c r="AX3354"/>
      <c r="AY3354"/>
      <c r="AZ3354"/>
    </row>
    <row r="3355" spans="1:52">
      <c r="A3355"/>
      <c r="B3355"/>
      <c r="C3355"/>
      <c r="D3355"/>
      <c r="E3355"/>
      <c r="F3355"/>
      <c r="G3355"/>
      <c r="H3355"/>
      <c r="I3355"/>
      <c r="J3355"/>
      <c r="K3355"/>
      <c r="L3355"/>
      <c r="M3355"/>
      <c r="N3355"/>
      <c r="O3355"/>
      <c r="P3355"/>
      <c r="Q3355"/>
      <c r="R3355"/>
      <c r="S3355"/>
      <c r="T3355"/>
      <c r="U3355"/>
      <c r="V3355"/>
      <c r="W3355"/>
      <c r="X3355"/>
      <c r="Y3355"/>
      <c r="Z3355"/>
      <c r="AA3355"/>
      <c r="AB3355"/>
      <c r="AC3355"/>
      <c r="AD3355"/>
      <c r="AE3355"/>
      <c r="AF3355"/>
      <c r="AG3355"/>
      <c r="AH3355"/>
      <c r="AI3355"/>
      <c r="AJ3355"/>
      <c r="AK3355"/>
      <c r="AL3355"/>
      <c r="AM3355"/>
      <c r="AN3355"/>
      <c r="AO3355"/>
      <c r="AP3355"/>
      <c r="AQ3355"/>
      <c r="AR3355"/>
      <c r="AS3355"/>
      <c r="AT3355"/>
      <c r="AU3355"/>
      <c r="AV3355"/>
      <c r="AW3355"/>
      <c r="AX3355"/>
      <c r="AY3355"/>
      <c r="AZ3355"/>
    </row>
    <row r="3356" spans="1:52">
      <c r="A3356"/>
      <c r="B3356"/>
      <c r="C3356"/>
      <c r="D3356"/>
      <c r="E3356"/>
      <c r="F3356"/>
      <c r="G3356"/>
      <c r="H3356"/>
      <c r="I3356"/>
      <c r="J3356"/>
      <c r="K3356"/>
      <c r="L3356"/>
      <c r="M3356"/>
      <c r="N3356"/>
      <c r="O3356"/>
      <c r="P3356"/>
      <c r="Q3356"/>
      <c r="R3356"/>
      <c r="S3356"/>
      <c r="T3356"/>
      <c r="U3356"/>
      <c r="V3356"/>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c r="AZ3356"/>
    </row>
    <row r="3357" spans="1:52">
      <c r="A3357"/>
      <c r="B3357"/>
      <c r="C3357"/>
      <c r="D3357"/>
      <c r="E3357"/>
      <c r="F3357"/>
      <c r="G3357"/>
      <c r="H3357"/>
      <c r="I3357"/>
      <c r="J3357"/>
      <c r="K3357"/>
      <c r="L3357"/>
      <c r="M3357"/>
      <c r="N3357"/>
      <c r="O3357"/>
      <c r="P3357"/>
      <c r="Q3357"/>
      <c r="R3357"/>
      <c r="S3357"/>
      <c r="T3357"/>
      <c r="U3357"/>
      <c r="V3357"/>
      <c r="W3357"/>
      <c r="X3357"/>
      <c r="Y3357"/>
      <c r="Z3357"/>
      <c r="AA3357"/>
      <c r="AB3357"/>
      <c r="AC3357"/>
      <c r="AD3357"/>
      <c r="AE3357"/>
      <c r="AF3357"/>
      <c r="AG3357"/>
      <c r="AH3357"/>
      <c r="AI3357"/>
      <c r="AJ3357"/>
      <c r="AK3357"/>
      <c r="AL3357"/>
      <c r="AM3357"/>
      <c r="AN3357"/>
      <c r="AO3357"/>
      <c r="AP3357"/>
      <c r="AQ3357"/>
      <c r="AR3357"/>
      <c r="AS3357"/>
      <c r="AT3357"/>
      <c r="AU3357"/>
      <c r="AV3357"/>
      <c r="AW3357"/>
      <c r="AX3357"/>
      <c r="AY3357"/>
      <c r="AZ3357"/>
    </row>
    <row r="3358" spans="1:52">
      <c r="A3358"/>
      <c r="B3358"/>
      <c r="C3358"/>
      <c r="D3358"/>
      <c r="E3358"/>
      <c r="F3358"/>
      <c r="G3358"/>
      <c r="H3358"/>
      <c r="I3358"/>
      <c r="J3358"/>
      <c r="K3358"/>
      <c r="L3358"/>
      <c r="M3358"/>
      <c r="N3358"/>
      <c r="O3358"/>
      <c r="P3358"/>
      <c r="Q3358"/>
      <c r="R3358"/>
      <c r="S3358"/>
      <c r="T3358"/>
      <c r="U3358"/>
      <c r="V3358"/>
      <c r="W3358"/>
      <c r="X3358"/>
      <c r="Y3358"/>
      <c r="Z3358"/>
      <c r="AA3358"/>
      <c r="AB3358"/>
      <c r="AC3358"/>
      <c r="AD3358"/>
      <c r="AE3358"/>
      <c r="AF3358"/>
      <c r="AG3358"/>
      <c r="AH3358"/>
      <c r="AI3358"/>
      <c r="AJ3358"/>
      <c r="AK3358"/>
      <c r="AL3358"/>
      <c r="AM3358"/>
      <c r="AN3358"/>
      <c r="AO3358"/>
      <c r="AP3358"/>
      <c r="AQ3358"/>
      <c r="AR3358"/>
      <c r="AS3358"/>
      <c r="AT3358"/>
      <c r="AU3358"/>
      <c r="AV3358"/>
      <c r="AW3358"/>
      <c r="AX3358"/>
      <c r="AY3358"/>
      <c r="AZ3358"/>
    </row>
    <row r="3359" spans="1:52">
      <c r="A3359"/>
      <c r="B3359"/>
      <c r="C3359"/>
      <c r="D3359"/>
      <c r="E3359"/>
      <c r="F3359"/>
      <c r="G3359"/>
      <c r="H3359"/>
      <c r="I3359"/>
      <c r="J3359"/>
      <c r="K3359"/>
      <c r="L3359"/>
      <c r="M3359"/>
      <c r="N3359"/>
      <c r="O3359"/>
      <c r="P3359"/>
      <c r="Q3359"/>
      <c r="R3359"/>
      <c r="S3359"/>
      <c r="T3359"/>
      <c r="U3359"/>
      <c r="V3359"/>
      <c r="W3359"/>
      <c r="X3359"/>
      <c r="Y3359"/>
      <c r="Z3359"/>
      <c r="AA3359"/>
      <c r="AB3359"/>
      <c r="AC3359"/>
      <c r="AD3359"/>
      <c r="AE3359"/>
      <c r="AF3359"/>
      <c r="AG3359"/>
      <c r="AH3359"/>
      <c r="AI3359"/>
      <c r="AJ3359"/>
      <c r="AK3359"/>
      <c r="AL3359"/>
      <c r="AM3359"/>
      <c r="AN3359"/>
      <c r="AO3359"/>
      <c r="AP3359"/>
      <c r="AQ3359"/>
      <c r="AR3359"/>
      <c r="AS3359"/>
      <c r="AT3359"/>
      <c r="AU3359"/>
      <c r="AV3359"/>
      <c r="AW3359"/>
      <c r="AX3359"/>
      <c r="AY3359"/>
      <c r="AZ3359"/>
    </row>
    <row r="3360" spans="1:52">
      <c r="A3360"/>
      <c r="B3360"/>
      <c r="C3360"/>
      <c r="D3360"/>
      <c r="E3360"/>
      <c r="F3360"/>
      <c r="G3360"/>
      <c r="H3360"/>
      <c r="I3360"/>
      <c r="J3360"/>
      <c r="K3360"/>
      <c r="L3360"/>
      <c r="M3360"/>
      <c r="N3360"/>
      <c r="O3360"/>
      <c r="P3360"/>
      <c r="Q3360"/>
      <c r="R3360"/>
      <c r="S3360"/>
      <c r="T3360"/>
      <c r="U3360"/>
      <c r="V3360"/>
      <c r="W3360"/>
      <c r="X3360"/>
      <c r="Y3360"/>
      <c r="Z3360"/>
      <c r="AA3360"/>
      <c r="AB3360"/>
      <c r="AC3360"/>
      <c r="AD3360"/>
      <c r="AE3360"/>
      <c r="AF3360"/>
      <c r="AG3360"/>
      <c r="AH3360"/>
      <c r="AI3360"/>
      <c r="AJ3360"/>
      <c r="AK3360"/>
      <c r="AL3360"/>
      <c r="AM3360"/>
      <c r="AN3360"/>
      <c r="AO3360"/>
      <c r="AP3360"/>
      <c r="AQ3360"/>
      <c r="AR3360"/>
      <c r="AS3360"/>
      <c r="AT3360"/>
      <c r="AU3360"/>
      <c r="AV3360"/>
      <c r="AW3360"/>
      <c r="AX3360"/>
      <c r="AY3360"/>
      <c r="AZ3360"/>
    </row>
    <row r="3361" spans="1:52">
      <c r="A3361"/>
      <c r="B3361"/>
      <c r="C3361"/>
      <c r="D3361"/>
      <c r="E3361"/>
      <c r="F3361"/>
      <c r="G3361"/>
      <c r="H3361"/>
      <c r="I3361"/>
      <c r="J3361"/>
      <c r="K3361"/>
      <c r="L3361"/>
      <c r="M3361"/>
      <c r="N3361"/>
      <c r="O3361"/>
      <c r="P3361"/>
      <c r="Q3361"/>
      <c r="R3361"/>
      <c r="S3361"/>
      <c r="T3361"/>
      <c r="U3361"/>
      <c r="V3361"/>
      <c r="W3361"/>
      <c r="X3361"/>
      <c r="Y3361"/>
      <c r="Z3361"/>
      <c r="AA3361"/>
      <c r="AB3361"/>
      <c r="AC3361"/>
      <c r="AD3361"/>
      <c r="AE3361"/>
      <c r="AF3361"/>
      <c r="AG3361"/>
      <c r="AH3361"/>
      <c r="AI3361"/>
      <c r="AJ3361"/>
      <c r="AK3361"/>
      <c r="AL3361"/>
      <c r="AM3361"/>
      <c r="AN3361"/>
      <c r="AO3361"/>
      <c r="AP3361"/>
      <c r="AQ3361"/>
      <c r="AR3361"/>
      <c r="AS3361"/>
      <c r="AT3361"/>
      <c r="AU3361"/>
      <c r="AV3361"/>
      <c r="AW3361"/>
      <c r="AX3361"/>
      <c r="AY3361"/>
      <c r="AZ3361"/>
    </row>
    <row r="3362" spans="1:52">
      <c r="A3362"/>
      <c r="B3362"/>
      <c r="C3362"/>
      <c r="D3362"/>
      <c r="E3362"/>
      <c r="F3362"/>
      <c r="G3362"/>
      <c r="H3362"/>
      <c r="I3362"/>
      <c r="J3362"/>
      <c r="K3362"/>
      <c r="L3362"/>
      <c r="M3362"/>
      <c r="N3362"/>
      <c r="O3362"/>
      <c r="P3362"/>
      <c r="Q3362"/>
      <c r="R3362"/>
      <c r="S3362"/>
      <c r="T3362"/>
      <c r="U3362"/>
      <c r="V3362"/>
      <c r="W3362"/>
      <c r="X3362"/>
      <c r="Y3362"/>
      <c r="Z3362"/>
      <c r="AA3362"/>
      <c r="AB3362"/>
      <c r="AC3362"/>
      <c r="AD3362"/>
      <c r="AE3362"/>
      <c r="AF3362"/>
      <c r="AG3362"/>
      <c r="AH3362"/>
      <c r="AI3362"/>
      <c r="AJ3362"/>
      <c r="AK3362"/>
      <c r="AL3362"/>
      <c r="AM3362"/>
      <c r="AN3362"/>
      <c r="AO3362"/>
      <c r="AP3362"/>
      <c r="AQ3362"/>
      <c r="AR3362"/>
      <c r="AS3362"/>
      <c r="AT3362"/>
      <c r="AU3362"/>
      <c r="AV3362"/>
      <c r="AW3362"/>
      <c r="AX3362"/>
      <c r="AY3362"/>
      <c r="AZ3362"/>
    </row>
    <row r="3363" spans="1:52">
      <c r="A3363"/>
      <c r="B3363"/>
      <c r="C3363"/>
      <c r="D3363"/>
      <c r="E3363"/>
      <c r="F3363"/>
      <c r="G3363"/>
      <c r="H3363"/>
      <c r="I3363"/>
      <c r="J3363"/>
      <c r="K3363"/>
      <c r="L3363"/>
      <c r="M3363"/>
      <c r="N3363"/>
      <c r="O3363"/>
      <c r="P3363"/>
      <c r="Q3363"/>
      <c r="R3363"/>
      <c r="S3363"/>
      <c r="T3363"/>
      <c r="U3363"/>
      <c r="V3363"/>
      <c r="W3363"/>
      <c r="X3363"/>
      <c r="Y3363"/>
      <c r="Z3363"/>
      <c r="AA3363"/>
      <c r="AB3363"/>
      <c r="AC3363"/>
      <c r="AD3363"/>
      <c r="AE3363"/>
      <c r="AF3363"/>
      <c r="AG3363"/>
      <c r="AH3363"/>
      <c r="AI3363"/>
      <c r="AJ3363"/>
      <c r="AK3363"/>
      <c r="AL3363"/>
      <c r="AM3363"/>
      <c r="AN3363"/>
      <c r="AO3363"/>
      <c r="AP3363"/>
      <c r="AQ3363"/>
      <c r="AR3363"/>
      <c r="AS3363"/>
      <c r="AT3363"/>
      <c r="AU3363"/>
      <c r="AV3363"/>
      <c r="AW3363"/>
      <c r="AX3363"/>
      <c r="AY3363"/>
      <c r="AZ3363"/>
    </row>
    <row r="3364" spans="1:52">
      <c r="A3364"/>
      <c r="B3364"/>
      <c r="C3364"/>
      <c r="D3364"/>
      <c r="E3364"/>
      <c r="F3364"/>
      <c r="G3364"/>
      <c r="H3364"/>
      <c r="I3364"/>
      <c r="J3364"/>
      <c r="K3364"/>
      <c r="L3364"/>
      <c r="M3364"/>
      <c r="N3364"/>
      <c r="O3364"/>
      <c r="P3364"/>
      <c r="Q3364"/>
      <c r="R3364"/>
      <c r="S3364"/>
      <c r="T3364"/>
      <c r="U3364"/>
      <c r="V3364"/>
      <c r="W3364"/>
      <c r="X3364"/>
      <c r="Y3364"/>
      <c r="Z3364"/>
      <c r="AA3364"/>
      <c r="AB3364"/>
      <c r="AC3364"/>
      <c r="AD3364"/>
      <c r="AE3364"/>
      <c r="AF3364"/>
      <c r="AG3364"/>
      <c r="AH3364"/>
      <c r="AI3364"/>
      <c r="AJ3364"/>
      <c r="AK3364"/>
      <c r="AL3364"/>
      <c r="AM3364"/>
      <c r="AN3364"/>
      <c r="AO3364"/>
      <c r="AP3364"/>
      <c r="AQ3364"/>
      <c r="AR3364"/>
      <c r="AS3364"/>
      <c r="AT3364"/>
      <c r="AU3364"/>
      <c r="AV3364"/>
      <c r="AW3364"/>
      <c r="AX3364"/>
      <c r="AY3364"/>
      <c r="AZ3364"/>
    </row>
    <row r="3365" spans="1:52">
      <c r="A3365"/>
      <c r="B3365"/>
      <c r="C3365"/>
      <c r="D3365"/>
      <c r="E3365"/>
      <c r="F3365"/>
      <c r="G3365"/>
      <c r="H3365"/>
      <c r="I3365"/>
      <c r="J3365"/>
      <c r="K3365"/>
      <c r="L3365"/>
      <c r="M3365"/>
      <c r="N3365"/>
      <c r="O3365"/>
      <c r="P3365"/>
      <c r="Q3365"/>
      <c r="R3365"/>
      <c r="S3365"/>
      <c r="T3365"/>
      <c r="U3365"/>
      <c r="V3365"/>
      <c r="W3365"/>
      <c r="X3365"/>
      <c r="Y3365"/>
      <c r="Z3365"/>
      <c r="AA3365"/>
      <c r="AB3365"/>
      <c r="AC3365"/>
      <c r="AD3365"/>
      <c r="AE3365"/>
      <c r="AF3365"/>
      <c r="AG3365"/>
      <c r="AH3365"/>
      <c r="AI3365"/>
      <c r="AJ3365"/>
      <c r="AK3365"/>
      <c r="AL3365"/>
      <c r="AM3365"/>
      <c r="AN3365"/>
      <c r="AO3365"/>
      <c r="AP3365"/>
      <c r="AQ3365"/>
      <c r="AR3365"/>
      <c r="AS3365"/>
      <c r="AT3365"/>
      <c r="AU3365"/>
      <c r="AV3365"/>
      <c r="AW3365"/>
      <c r="AX3365"/>
      <c r="AY3365"/>
      <c r="AZ3365"/>
    </row>
    <row r="3366" spans="1:52">
      <c r="A3366"/>
      <c r="B3366"/>
      <c r="C3366"/>
      <c r="D3366"/>
      <c r="E3366"/>
      <c r="F3366"/>
      <c r="G3366"/>
      <c r="H3366"/>
      <c r="I3366"/>
      <c r="J3366"/>
      <c r="K3366"/>
      <c r="L3366"/>
      <c r="M3366"/>
      <c r="N3366"/>
      <c r="O3366"/>
      <c r="P3366"/>
      <c r="Q3366"/>
      <c r="R3366"/>
      <c r="S3366"/>
      <c r="T3366"/>
      <c r="U3366"/>
      <c r="V3366"/>
      <c r="W3366"/>
      <c r="X3366"/>
      <c r="Y3366"/>
      <c r="Z3366"/>
      <c r="AA3366"/>
      <c r="AB3366"/>
      <c r="AC3366"/>
      <c r="AD3366"/>
      <c r="AE3366"/>
      <c r="AF3366"/>
      <c r="AG3366"/>
      <c r="AH3366"/>
      <c r="AI3366"/>
      <c r="AJ3366"/>
      <c r="AK3366"/>
      <c r="AL3366"/>
      <c r="AM3366"/>
      <c r="AN3366"/>
      <c r="AO3366"/>
      <c r="AP3366"/>
      <c r="AQ3366"/>
      <c r="AR3366"/>
      <c r="AS3366"/>
      <c r="AT3366"/>
      <c r="AU3366"/>
      <c r="AV3366"/>
      <c r="AW3366"/>
      <c r="AX3366"/>
      <c r="AY3366"/>
      <c r="AZ3366"/>
    </row>
    <row r="3367" spans="1:52">
      <c r="A3367"/>
      <c r="B3367"/>
      <c r="C3367"/>
      <c r="D3367"/>
      <c r="E3367"/>
      <c r="F3367"/>
      <c r="G3367"/>
      <c r="H3367"/>
      <c r="I3367"/>
      <c r="J3367"/>
      <c r="K3367"/>
      <c r="L3367"/>
      <c r="M3367"/>
      <c r="N3367"/>
      <c r="O3367"/>
      <c r="P3367"/>
      <c r="Q3367"/>
      <c r="R3367"/>
      <c r="S3367"/>
      <c r="T3367"/>
      <c r="U3367"/>
      <c r="V3367"/>
      <c r="W3367"/>
      <c r="X3367"/>
      <c r="Y3367"/>
      <c r="Z3367"/>
      <c r="AA3367"/>
      <c r="AB3367"/>
      <c r="AC3367"/>
      <c r="AD3367"/>
      <c r="AE3367"/>
      <c r="AF3367"/>
      <c r="AG3367"/>
      <c r="AH3367"/>
      <c r="AI3367"/>
      <c r="AJ3367"/>
      <c r="AK3367"/>
      <c r="AL3367"/>
      <c r="AM3367"/>
      <c r="AN3367"/>
      <c r="AO3367"/>
      <c r="AP3367"/>
      <c r="AQ3367"/>
      <c r="AR3367"/>
      <c r="AS3367"/>
      <c r="AT3367"/>
      <c r="AU3367"/>
      <c r="AV3367"/>
      <c r="AW3367"/>
      <c r="AX3367"/>
      <c r="AY3367"/>
      <c r="AZ3367"/>
    </row>
    <row r="3368" spans="1:52">
      <c r="A3368"/>
      <c r="B3368"/>
      <c r="C3368"/>
      <c r="D3368"/>
      <c r="E3368"/>
      <c r="F3368"/>
      <c r="G3368"/>
      <c r="H3368"/>
      <c r="I3368"/>
      <c r="J3368"/>
      <c r="K3368"/>
      <c r="L3368"/>
      <c r="M3368"/>
      <c r="N3368"/>
      <c r="O3368"/>
      <c r="P3368"/>
      <c r="Q3368"/>
      <c r="R3368"/>
      <c r="S3368"/>
      <c r="T3368"/>
      <c r="U3368"/>
      <c r="V3368"/>
      <c r="W3368"/>
      <c r="X3368"/>
      <c r="Y3368"/>
      <c r="Z3368"/>
      <c r="AA3368"/>
      <c r="AB3368"/>
      <c r="AC3368"/>
      <c r="AD3368"/>
      <c r="AE3368"/>
      <c r="AF3368"/>
      <c r="AG3368"/>
      <c r="AH3368"/>
      <c r="AI3368"/>
      <c r="AJ3368"/>
      <c r="AK3368"/>
      <c r="AL3368"/>
      <c r="AM3368"/>
      <c r="AN3368"/>
      <c r="AO3368"/>
      <c r="AP3368"/>
      <c r="AQ3368"/>
      <c r="AR3368"/>
      <c r="AS3368"/>
      <c r="AT3368"/>
      <c r="AU3368"/>
      <c r="AV3368"/>
      <c r="AW3368"/>
      <c r="AX3368"/>
      <c r="AY3368"/>
      <c r="AZ3368"/>
    </row>
    <row r="3369" spans="1:52">
      <c r="A3369"/>
      <c r="B3369"/>
      <c r="C3369"/>
      <c r="D3369"/>
      <c r="E3369"/>
      <c r="F3369"/>
      <c r="G3369"/>
      <c r="H3369"/>
      <c r="I3369"/>
      <c r="J3369"/>
      <c r="K3369"/>
      <c r="L3369"/>
      <c r="M3369"/>
      <c r="N3369"/>
      <c r="O3369"/>
      <c r="P3369"/>
      <c r="Q3369"/>
      <c r="R3369"/>
      <c r="S3369"/>
      <c r="T3369"/>
      <c r="U3369"/>
      <c r="V3369"/>
      <c r="W3369"/>
      <c r="X3369"/>
      <c r="Y3369"/>
      <c r="Z3369"/>
      <c r="AA3369"/>
      <c r="AB3369"/>
      <c r="AC3369"/>
      <c r="AD3369"/>
      <c r="AE3369"/>
      <c r="AF3369"/>
      <c r="AG3369"/>
      <c r="AH3369"/>
      <c r="AI3369"/>
      <c r="AJ3369"/>
      <c r="AK3369"/>
      <c r="AL3369"/>
      <c r="AM3369"/>
      <c r="AN3369"/>
      <c r="AO3369"/>
      <c r="AP3369"/>
      <c r="AQ3369"/>
      <c r="AR3369"/>
      <c r="AS3369"/>
      <c r="AT3369"/>
      <c r="AU3369"/>
      <c r="AV3369"/>
      <c r="AW3369"/>
      <c r="AX3369"/>
      <c r="AY3369"/>
      <c r="AZ3369"/>
    </row>
    <row r="3370" spans="1:52">
      <c r="A3370"/>
      <c r="B3370"/>
      <c r="C3370"/>
      <c r="D3370"/>
      <c r="E3370"/>
      <c r="F3370"/>
      <c r="G3370"/>
      <c r="H3370"/>
      <c r="I3370"/>
      <c r="J3370"/>
      <c r="K3370"/>
      <c r="L3370"/>
      <c r="M3370"/>
      <c r="N3370"/>
      <c r="O3370"/>
      <c r="P3370"/>
      <c r="Q3370"/>
      <c r="R3370"/>
      <c r="S3370"/>
      <c r="T3370"/>
      <c r="U3370"/>
      <c r="V3370"/>
      <c r="W3370"/>
      <c r="X3370"/>
      <c r="Y3370"/>
      <c r="Z3370"/>
      <c r="AA3370"/>
      <c r="AB3370"/>
      <c r="AC3370"/>
      <c r="AD3370"/>
      <c r="AE3370"/>
      <c r="AF3370"/>
      <c r="AG3370"/>
      <c r="AH3370"/>
      <c r="AI3370"/>
      <c r="AJ3370"/>
      <c r="AK3370"/>
      <c r="AL3370"/>
      <c r="AM3370"/>
      <c r="AN3370"/>
      <c r="AO3370"/>
      <c r="AP3370"/>
      <c r="AQ3370"/>
      <c r="AR3370"/>
      <c r="AS3370"/>
      <c r="AT3370"/>
      <c r="AU3370"/>
      <c r="AV3370"/>
      <c r="AW3370"/>
      <c r="AX3370"/>
      <c r="AY3370"/>
      <c r="AZ3370"/>
    </row>
    <row r="3371" spans="1:52">
      <c r="A3371"/>
      <c r="B3371"/>
      <c r="C3371"/>
      <c r="D3371"/>
      <c r="E3371"/>
      <c r="F3371"/>
      <c r="G3371"/>
      <c r="H3371"/>
      <c r="I3371"/>
      <c r="J3371"/>
      <c r="K3371"/>
      <c r="L3371"/>
      <c r="M3371"/>
      <c r="N3371"/>
      <c r="O3371"/>
      <c r="P3371"/>
      <c r="Q3371"/>
      <c r="R3371"/>
      <c r="S3371"/>
      <c r="T3371"/>
      <c r="U3371"/>
      <c r="V3371"/>
      <c r="W3371"/>
      <c r="X3371"/>
      <c r="Y3371"/>
      <c r="Z3371"/>
      <c r="AA3371"/>
      <c r="AB3371"/>
      <c r="AC3371"/>
      <c r="AD3371"/>
      <c r="AE3371"/>
      <c r="AF3371"/>
      <c r="AG3371"/>
      <c r="AH3371"/>
      <c r="AI3371"/>
      <c r="AJ3371"/>
      <c r="AK3371"/>
      <c r="AL3371"/>
      <c r="AM3371"/>
      <c r="AN3371"/>
      <c r="AO3371"/>
      <c r="AP3371"/>
      <c r="AQ3371"/>
      <c r="AR3371"/>
      <c r="AS3371"/>
      <c r="AT3371"/>
      <c r="AU3371"/>
      <c r="AV3371"/>
      <c r="AW3371"/>
      <c r="AX3371"/>
      <c r="AY3371"/>
      <c r="AZ3371"/>
    </row>
    <row r="3372" spans="1:52">
      <c r="A3372"/>
      <c r="B3372"/>
      <c r="C3372"/>
      <c r="D3372"/>
      <c r="E3372"/>
      <c r="F3372"/>
      <c r="G3372"/>
      <c r="H3372"/>
      <c r="I3372"/>
      <c r="J3372"/>
      <c r="K3372"/>
      <c r="L3372"/>
      <c r="M3372"/>
      <c r="N3372"/>
      <c r="O3372"/>
      <c r="P3372"/>
      <c r="Q3372"/>
      <c r="R3372"/>
      <c r="S3372"/>
      <c r="T3372"/>
      <c r="U3372"/>
      <c r="V3372"/>
      <c r="W3372"/>
      <c r="X3372"/>
      <c r="Y3372"/>
      <c r="Z3372"/>
      <c r="AA3372"/>
      <c r="AB3372"/>
      <c r="AC3372"/>
      <c r="AD3372"/>
      <c r="AE3372"/>
      <c r="AF3372"/>
      <c r="AG3372"/>
      <c r="AH3372"/>
      <c r="AI3372"/>
      <c r="AJ3372"/>
      <c r="AK3372"/>
      <c r="AL3372"/>
      <c r="AM3372"/>
      <c r="AN3372"/>
      <c r="AO3372"/>
      <c r="AP3372"/>
      <c r="AQ3372"/>
      <c r="AR3372"/>
      <c r="AS3372"/>
      <c r="AT3372"/>
      <c r="AU3372"/>
      <c r="AV3372"/>
      <c r="AW3372"/>
      <c r="AX3372"/>
      <c r="AY3372"/>
      <c r="AZ3372"/>
    </row>
    <row r="3373" spans="1:52">
      <c r="A3373"/>
      <c r="B3373"/>
      <c r="C3373"/>
      <c r="D3373"/>
      <c r="E3373"/>
      <c r="F3373"/>
      <c r="G3373"/>
      <c r="H3373"/>
      <c r="I3373"/>
      <c r="J3373"/>
      <c r="K3373"/>
      <c r="L3373"/>
      <c r="M3373"/>
      <c r="N3373"/>
      <c r="O3373"/>
      <c r="P3373"/>
      <c r="Q3373"/>
      <c r="R3373"/>
      <c r="S3373"/>
      <c r="T3373"/>
      <c r="U3373"/>
      <c r="V3373"/>
      <c r="W3373"/>
      <c r="X3373"/>
      <c r="Y3373"/>
      <c r="Z3373"/>
      <c r="AA3373"/>
      <c r="AB3373"/>
      <c r="AC3373"/>
      <c r="AD3373"/>
      <c r="AE3373"/>
      <c r="AF3373"/>
      <c r="AG3373"/>
      <c r="AH3373"/>
      <c r="AI3373"/>
      <c r="AJ3373"/>
      <c r="AK3373"/>
      <c r="AL3373"/>
      <c r="AM3373"/>
      <c r="AN3373"/>
      <c r="AO3373"/>
      <c r="AP3373"/>
      <c r="AQ3373"/>
      <c r="AR3373"/>
      <c r="AS3373"/>
      <c r="AT3373"/>
      <c r="AU3373"/>
      <c r="AV3373"/>
      <c r="AW3373"/>
      <c r="AX3373"/>
      <c r="AY3373"/>
      <c r="AZ3373"/>
    </row>
    <row r="3374" spans="1:52">
      <c r="A3374"/>
      <c r="B3374"/>
      <c r="C3374"/>
      <c r="D3374"/>
      <c r="E3374"/>
      <c r="F3374"/>
      <c r="G3374"/>
      <c r="H3374"/>
      <c r="I3374"/>
      <c r="J3374"/>
      <c r="K3374"/>
      <c r="L3374"/>
      <c r="M3374"/>
      <c r="N3374"/>
      <c r="O3374"/>
      <c r="P3374"/>
      <c r="Q3374"/>
      <c r="R3374"/>
      <c r="S3374"/>
      <c r="T3374"/>
      <c r="U3374"/>
      <c r="V3374"/>
      <c r="W3374"/>
      <c r="X3374"/>
      <c r="Y3374"/>
      <c r="Z3374"/>
      <c r="AA3374"/>
      <c r="AB3374"/>
      <c r="AC3374"/>
      <c r="AD3374"/>
      <c r="AE3374"/>
      <c r="AF3374"/>
      <c r="AG3374"/>
      <c r="AH3374"/>
      <c r="AI3374"/>
      <c r="AJ3374"/>
      <c r="AK3374"/>
      <c r="AL3374"/>
      <c r="AM3374"/>
      <c r="AN3374"/>
      <c r="AO3374"/>
      <c r="AP3374"/>
      <c r="AQ3374"/>
      <c r="AR3374"/>
      <c r="AS3374"/>
      <c r="AT3374"/>
      <c r="AU3374"/>
      <c r="AV3374"/>
      <c r="AW3374"/>
      <c r="AX3374"/>
      <c r="AY3374"/>
      <c r="AZ3374"/>
    </row>
    <row r="3375" spans="1:52">
      <c r="A3375"/>
      <c r="B3375"/>
      <c r="C3375"/>
      <c r="D3375"/>
      <c r="E3375"/>
      <c r="F3375"/>
      <c r="G3375"/>
      <c r="H3375"/>
      <c r="I3375"/>
      <c r="J3375"/>
      <c r="K3375"/>
      <c r="L3375"/>
      <c r="M3375"/>
      <c r="N3375"/>
      <c r="O3375"/>
      <c r="P3375"/>
      <c r="Q3375"/>
      <c r="R3375"/>
      <c r="S3375"/>
      <c r="T3375"/>
      <c r="U3375"/>
      <c r="V3375"/>
      <c r="W3375"/>
      <c r="X3375"/>
      <c r="Y3375"/>
      <c r="Z3375"/>
      <c r="AA3375"/>
      <c r="AB3375"/>
      <c r="AC3375"/>
      <c r="AD3375"/>
      <c r="AE3375"/>
      <c r="AF3375"/>
      <c r="AG3375"/>
      <c r="AH3375"/>
      <c r="AI3375"/>
      <c r="AJ3375"/>
      <c r="AK3375"/>
      <c r="AL3375"/>
      <c r="AM3375"/>
      <c r="AN3375"/>
      <c r="AO3375"/>
      <c r="AP3375"/>
      <c r="AQ3375"/>
      <c r="AR3375"/>
      <c r="AS3375"/>
      <c r="AT3375"/>
      <c r="AU3375"/>
      <c r="AV3375"/>
      <c r="AW3375"/>
      <c r="AX3375"/>
      <c r="AY3375"/>
      <c r="AZ3375"/>
    </row>
    <row r="3376" spans="1:52">
      <c r="A3376"/>
      <c r="B3376"/>
      <c r="C3376"/>
      <c r="D3376"/>
      <c r="E3376"/>
      <c r="F3376"/>
      <c r="G3376"/>
      <c r="H3376"/>
      <c r="I3376"/>
      <c r="J3376"/>
      <c r="K3376"/>
      <c r="L3376"/>
      <c r="M3376"/>
      <c r="N3376"/>
      <c r="O3376"/>
      <c r="P3376"/>
      <c r="Q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row>
    <row r="3377" spans="1:52">
      <c r="A3377"/>
      <c r="B3377"/>
      <c r="C3377"/>
      <c r="D3377"/>
      <c r="E3377"/>
      <c r="F3377"/>
      <c r="G3377"/>
      <c r="H3377"/>
      <c r="I3377"/>
      <c r="J3377"/>
      <c r="K3377"/>
      <c r="L3377"/>
      <c r="M3377"/>
      <c r="N3377"/>
      <c r="O3377"/>
      <c r="P3377"/>
      <c r="Q3377"/>
      <c r="R3377"/>
      <c r="S3377"/>
      <c r="T3377"/>
      <c r="U3377"/>
      <c r="V3377"/>
      <c r="W3377"/>
      <c r="X3377"/>
      <c r="Y3377"/>
      <c r="Z3377"/>
      <c r="AA3377"/>
      <c r="AB3377"/>
      <c r="AC3377"/>
      <c r="AD3377"/>
      <c r="AE3377"/>
      <c r="AF3377"/>
      <c r="AG3377"/>
      <c r="AH3377"/>
      <c r="AI3377"/>
      <c r="AJ3377"/>
      <c r="AK3377"/>
      <c r="AL3377"/>
      <c r="AM3377"/>
      <c r="AN3377"/>
      <c r="AO3377"/>
      <c r="AP3377"/>
      <c r="AQ3377"/>
      <c r="AR3377"/>
      <c r="AS3377"/>
      <c r="AT3377"/>
      <c r="AU3377"/>
      <c r="AV3377"/>
      <c r="AW3377"/>
      <c r="AX3377"/>
      <c r="AY3377"/>
      <c r="AZ3377"/>
    </row>
    <row r="3378" spans="1:52">
      <c r="A3378"/>
      <c r="B3378"/>
      <c r="C3378"/>
      <c r="D3378"/>
      <c r="E3378"/>
      <c r="F3378"/>
      <c r="G3378"/>
      <c r="H3378"/>
      <c r="I3378"/>
      <c r="J3378"/>
      <c r="K3378"/>
      <c r="L3378"/>
      <c r="M3378"/>
      <c r="N3378"/>
      <c r="O3378"/>
      <c r="P3378"/>
      <c r="Q3378"/>
      <c r="R3378"/>
      <c r="S3378"/>
      <c r="T3378"/>
      <c r="U3378"/>
      <c r="V3378"/>
      <c r="W3378"/>
      <c r="X3378"/>
      <c r="Y3378"/>
      <c r="Z3378"/>
      <c r="AA3378"/>
      <c r="AB3378"/>
      <c r="AC3378"/>
      <c r="AD3378"/>
      <c r="AE3378"/>
      <c r="AF3378"/>
      <c r="AG3378"/>
      <c r="AH3378"/>
      <c r="AI3378"/>
      <c r="AJ3378"/>
      <c r="AK3378"/>
      <c r="AL3378"/>
      <c r="AM3378"/>
      <c r="AN3378"/>
      <c r="AO3378"/>
      <c r="AP3378"/>
      <c r="AQ3378"/>
      <c r="AR3378"/>
      <c r="AS3378"/>
      <c r="AT3378"/>
      <c r="AU3378"/>
      <c r="AV3378"/>
      <c r="AW3378"/>
      <c r="AX3378"/>
      <c r="AY3378"/>
      <c r="AZ3378"/>
    </row>
    <row r="3379" spans="1:52">
      <c r="A3379"/>
      <c r="B3379"/>
      <c r="C3379"/>
      <c r="D3379"/>
      <c r="E3379"/>
      <c r="F3379"/>
      <c r="G3379"/>
      <c r="H3379"/>
      <c r="I3379"/>
      <c r="J3379"/>
      <c r="K3379"/>
      <c r="L3379"/>
      <c r="M3379"/>
      <c r="N3379"/>
      <c r="O3379"/>
      <c r="P3379"/>
      <c r="Q3379"/>
      <c r="R3379"/>
      <c r="S3379"/>
      <c r="T3379"/>
      <c r="U3379"/>
      <c r="V3379"/>
      <c r="W3379"/>
      <c r="X3379"/>
      <c r="Y3379"/>
      <c r="Z3379"/>
      <c r="AA3379"/>
      <c r="AB3379"/>
      <c r="AC3379"/>
      <c r="AD3379"/>
      <c r="AE3379"/>
      <c r="AF3379"/>
      <c r="AG3379"/>
      <c r="AH3379"/>
      <c r="AI3379"/>
      <c r="AJ3379"/>
      <c r="AK3379"/>
      <c r="AL3379"/>
      <c r="AM3379"/>
      <c r="AN3379"/>
      <c r="AO3379"/>
      <c r="AP3379"/>
      <c r="AQ3379"/>
      <c r="AR3379"/>
      <c r="AS3379"/>
      <c r="AT3379"/>
      <c r="AU3379"/>
      <c r="AV3379"/>
      <c r="AW3379"/>
      <c r="AX3379"/>
      <c r="AY3379"/>
      <c r="AZ3379"/>
    </row>
    <row r="3380" spans="1:52">
      <c r="A3380"/>
      <c r="B3380"/>
      <c r="C3380"/>
      <c r="D3380"/>
      <c r="E3380"/>
      <c r="F3380"/>
      <c r="G3380"/>
      <c r="H3380"/>
      <c r="I3380"/>
      <c r="J3380"/>
      <c r="K3380"/>
      <c r="L3380"/>
      <c r="M3380"/>
      <c r="N3380"/>
      <c r="O3380"/>
      <c r="P3380"/>
      <c r="Q3380"/>
      <c r="R3380"/>
      <c r="S3380"/>
      <c r="T3380"/>
      <c r="U3380"/>
      <c r="V3380"/>
      <c r="W3380"/>
      <c r="X3380"/>
      <c r="Y3380"/>
      <c r="Z3380"/>
      <c r="AA3380"/>
      <c r="AB3380"/>
      <c r="AC3380"/>
      <c r="AD3380"/>
      <c r="AE3380"/>
      <c r="AF3380"/>
      <c r="AG3380"/>
      <c r="AH3380"/>
      <c r="AI3380"/>
      <c r="AJ3380"/>
      <c r="AK3380"/>
      <c r="AL3380"/>
      <c r="AM3380"/>
      <c r="AN3380"/>
      <c r="AO3380"/>
      <c r="AP3380"/>
      <c r="AQ3380"/>
      <c r="AR3380"/>
      <c r="AS3380"/>
      <c r="AT3380"/>
      <c r="AU3380"/>
      <c r="AV3380"/>
      <c r="AW3380"/>
      <c r="AX3380"/>
      <c r="AY3380"/>
      <c r="AZ3380"/>
    </row>
    <row r="3381" spans="1:52">
      <c r="A3381"/>
      <c r="B3381"/>
      <c r="C3381"/>
      <c r="D3381"/>
      <c r="E3381"/>
      <c r="F3381"/>
      <c r="G3381"/>
      <c r="H3381"/>
      <c r="I3381"/>
      <c r="J3381"/>
      <c r="K3381"/>
      <c r="L3381"/>
      <c r="M3381"/>
      <c r="N3381"/>
      <c r="O3381"/>
      <c r="P3381"/>
      <c r="Q3381"/>
      <c r="R3381"/>
      <c r="S3381"/>
      <c r="T3381"/>
      <c r="U3381"/>
      <c r="V3381"/>
      <c r="W3381"/>
      <c r="X3381"/>
      <c r="Y3381"/>
      <c r="Z3381"/>
      <c r="AA3381"/>
      <c r="AB3381"/>
      <c r="AC3381"/>
      <c r="AD3381"/>
      <c r="AE3381"/>
      <c r="AF3381"/>
      <c r="AG3381"/>
      <c r="AH3381"/>
      <c r="AI3381"/>
      <c r="AJ3381"/>
      <c r="AK3381"/>
      <c r="AL3381"/>
      <c r="AM3381"/>
      <c r="AN3381"/>
      <c r="AO3381"/>
      <c r="AP3381"/>
      <c r="AQ3381"/>
      <c r="AR3381"/>
      <c r="AS3381"/>
      <c r="AT3381"/>
      <c r="AU3381"/>
      <c r="AV3381"/>
      <c r="AW3381"/>
      <c r="AX3381"/>
      <c r="AY3381"/>
      <c r="AZ3381"/>
    </row>
    <row r="3382" spans="1:52">
      <c r="A3382"/>
      <c r="B3382"/>
      <c r="C3382"/>
      <c r="D3382"/>
      <c r="E3382"/>
      <c r="F3382"/>
      <c r="G3382"/>
      <c r="H3382"/>
      <c r="I3382"/>
      <c r="J3382"/>
      <c r="K3382"/>
      <c r="L3382"/>
      <c r="M3382"/>
      <c r="N3382"/>
      <c r="O3382"/>
      <c r="P3382"/>
      <c r="Q3382"/>
      <c r="R3382"/>
      <c r="S3382"/>
      <c r="T3382"/>
      <c r="U3382"/>
      <c r="V3382"/>
      <c r="W3382"/>
      <c r="X3382"/>
      <c r="Y3382"/>
      <c r="Z3382"/>
      <c r="AA3382"/>
      <c r="AB3382"/>
      <c r="AC3382"/>
      <c r="AD3382"/>
      <c r="AE3382"/>
      <c r="AF3382"/>
      <c r="AG3382"/>
      <c r="AH3382"/>
      <c r="AI3382"/>
      <c r="AJ3382"/>
      <c r="AK3382"/>
      <c r="AL3382"/>
      <c r="AM3382"/>
      <c r="AN3382"/>
      <c r="AO3382"/>
      <c r="AP3382"/>
      <c r="AQ3382"/>
      <c r="AR3382"/>
      <c r="AS3382"/>
      <c r="AT3382"/>
      <c r="AU3382"/>
      <c r="AV3382"/>
      <c r="AW3382"/>
      <c r="AX3382"/>
      <c r="AY3382"/>
      <c r="AZ3382"/>
    </row>
    <row r="3383" spans="1:52">
      <c r="A3383"/>
      <c r="B3383"/>
      <c r="C3383"/>
      <c r="D3383"/>
      <c r="E3383"/>
      <c r="F3383"/>
      <c r="G3383"/>
      <c r="H3383"/>
      <c r="I3383"/>
      <c r="J3383"/>
      <c r="K3383"/>
      <c r="L3383"/>
      <c r="M3383"/>
      <c r="N3383"/>
      <c r="O3383"/>
      <c r="P3383"/>
      <c r="Q3383"/>
      <c r="R3383"/>
      <c r="S3383"/>
      <c r="T3383"/>
      <c r="U3383"/>
      <c r="V3383"/>
      <c r="W3383"/>
      <c r="X3383"/>
      <c r="Y3383"/>
      <c r="Z3383"/>
      <c r="AA3383"/>
      <c r="AB3383"/>
      <c r="AC3383"/>
      <c r="AD3383"/>
      <c r="AE3383"/>
      <c r="AF3383"/>
      <c r="AG3383"/>
      <c r="AH3383"/>
      <c r="AI3383"/>
      <c r="AJ3383"/>
      <c r="AK3383"/>
      <c r="AL3383"/>
      <c r="AM3383"/>
      <c r="AN3383"/>
      <c r="AO3383"/>
      <c r="AP3383"/>
      <c r="AQ3383"/>
      <c r="AR3383"/>
      <c r="AS3383"/>
      <c r="AT3383"/>
      <c r="AU3383"/>
      <c r="AV3383"/>
      <c r="AW3383"/>
      <c r="AX3383"/>
      <c r="AY3383"/>
      <c r="AZ3383"/>
    </row>
    <row r="3384" spans="1:52">
      <c r="A3384"/>
      <c r="B3384"/>
      <c r="C3384"/>
      <c r="D3384"/>
      <c r="E3384"/>
      <c r="F3384"/>
      <c r="G3384"/>
      <c r="H3384"/>
      <c r="I3384"/>
      <c r="J3384"/>
      <c r="K3384"/>
      <c r="L3384"/>
      <c r="M3384"/>
      <c r="N3384"/>
      <c r="O3384"/>
      <c r="P3384"/>
      <c r="Q3384"/>
      <c r="R3384"/>
      <c r="S3384"/>
      <c r="T3384"/>
      <c r="U3384"/>
      <c r="V3384"/>
      <c r="W3384"/>
      <c r="X3384"/>
      <c r="Y3384"/>
      <c r="Z3384"/>
      <c r="AA3384"/>
      <c r="AB3384"/>
      <c r="AC3384"/>
      <c r="AD3384"/>
      <c r="AE3384"/>
      <c r="AF3384"/>
      <c r="AG3384"/>
      <c r="AH3384"/>
      <c r="AI3384"/>
      <c r="AJ3384"/>
      <c r="AK3384"/>
      <c r="AL3384"/>
      <c r="AM3384"/>
      <c r="AN3384"/>
      <c r="AO3384"/>
      <c r="AP3384"/>
      <c r="AQ3384"/>
      <c r="AR3384"/>
      <c r="AS3384"/>
      <c r="AT3384"/>
      <c r="AU3384"/>
      <c r="AV3384"/>
      <c r="AW3384"/>
      <c r="AX3384"/>
      <c r="AY3384"/>
      <c r="AZ3384"/>
    </row>
    <row r="3385" spans="1:52">
      <c r="A3385"/>
      <c r="B3385"/>
      <c r="C3385"/>
      <c r="D3385"/>
      <c r="E3385"/>
      <c r="F3385"/>
      <c r="G3385"/>
      <c r="H3385"/>
      <c r="I3385"/>
      <c r="J3385"/>
      <c r="K3385"/>
      <c r="L3385"/>
      <c r="M3385"/>
      <c r="N3385"/>
      <c r="O3385"/>
      <c r="P3385"/>
      <c r="Q3385"/>
      <c r="R3385"/>
      <c r="S3385"/>
      <c r="T3385"/>
      <c r="U3385"/>
      <c r="V3385"/>
      <c r="W3385"/>
      <c r="X3385"/>
      <c r="Y3385"/>
      <c r="Z3385"/>
      <c r="AA3385"/>
      <c r="AB3385"/>
      <c r="AC3385"/>
      <c r="AD3385"/>
      <c r="AE3385"/>
      <c r="AF3385"/>
      <c r="AG3385"/>
      <c r="AH3385"/>
      <c r="AI3385"/>
      <c r="AJ3385"/>
      <c r="AK3385"/>
      <c r="AL3385"/>
      <c r="AM3385"/>
      <c r="AN3385"/>
      <c r="AO3385"/>
      <c r="AP3385"/>
      <c r="AQ3385"/>
      <c r="AR3385"/>
      <c r="AS3385"/>
      <c r="AT3385"/>
      <c r="AU3385"/>
      <c r="AV3385"/>
      <c r="AW3385"/>
      <c r="AX3385"/>
      <c r="AY3385"/>
      <c r="AZ3385"/>
    </row>
    <row r="3386" spans="1:52">
      <c r="A3386"/>
      <c r="B3386"/>
      <c r="C3386"/>
      <c r="D3386"/>
      <c r="E3386"/>
      <c r="F3386"/>
      <c r="G3386"/>
      <c r="H3386"/>
      <c r="I3386"/>
      <c r="J3386"/>
      <c r="K3386"/>
      <c r="L3386"/>
      <c r="M3386"/>
      <c r="N3386"/>
      <c r="O3386"/>
      <c r="P3386"/>
      <c r="Q3386"/>
      <c r="R3386"/>
      <c r="S3386"/>
      <c r="T3386"/>
      <c r="U3386"/>
      <c r="V3386"/>
      <c r="W3386"/>
      <c r="X3386"/>
      <c r="Y3386"/>
      <c r="Z3386"/>
      <c r="AA3386"/>
      <c r="AB3386"/>
      <c r="AC3386"/>
      <c r="AD3386"/>
      <c r="AE3386"/>
      <c r="AF3386"/>
      <c r="AG3386"/>
      <c r="AH3386"/>
      <c r="AI3386"/>
      <c r="AJ3386"/>
      <c r="AK3386"/>
      <c r="AL3386"/>
      <c r="AM3386"/>
      <c r="AN3386"/>
      <c r="AO3386"/>
      <c r="AP3386"/>
      <c r="AQ3386"/>
      <c r="AR3386"/>
      <c r="AS3386"/>
      <c r="AT3386"/>
      <c r="AU3386"/>
      <c r="AV3386"/>
      <c r="AW3386"/>
      <c r="AX3386"/>
      <c r="AY3386"/>
      <c r="AZ3386"/>
    </row>
    <row r="3387" spans="1:52">
      <c r="A3387"/>
      <c r="B3387"/>
      <c r="C3387"/>
      <c r="D3387"/>
      <c r="E3387"/>
      <c r="F3387"/>
      <c r="G3387"/>
      <c r="H3387"/>
      <c r="I3387"/>
      <c r="J3387"/>
      <c r="K3387"/>
      <c r="L3387"/>
      <c r="M3387"/>
      <c r="N3387"/>
      <c r="O3387"/>
      <c r="P3387"/>
      <c r="Q3387"/>
      <c r="R3387"/>
      <c r="S3387"/>
      <c r="T3387"/>
      <c r="U3387"/>
      <c r="V3387"/>
      <c r="W3387"/>
      <c r="X3387"/>
      <c r="Y3387"/>
      <c r="Z3387"/>
      <c r="AA3387"/>
      <c r="AB3387"/>
      <c r="AC3387"/>
      <c r="AD3387"/>
      <c r="AE3387"/>
      <c r="AF3387"/>
      <c r="AG3387"/>
      <c r="AH3387"/>
      <c r="AI3387"/>
      <c r="AJ3387"/>
      <c r="AK3387"/>
      <c r="AL3387"/>
      <c r="AM3387"/>
      <c r="AN3387"/>
      <c r="AO3387"/>
      <c r="AP3387"/>
      <c r="AQ3387"/>
      <c r="AR3387"/>
      <c r="AS3387"/>
      <c r="AT3387"/>
      <c r="AU3387"/>
      <c r="AV3387"/>
      <c r="AW3387"/>
      <c r="AX3387"/>
      <c r="AY3387"/>
      <c r="AZ3387"/>
    </row>
    <row r="3388" spans="1:52">
      <c r="A3388"/>
      <c r="B3388"/>
      <c r="C3388"/>
      <c r="D3388"/>
      <c r="E3388"/>
      <c r="F3388"/>
      <c r="G3388"/>
      <c r="H3388"/>
      <c r="I3388"/>
      <c r="J3388"/>
      <c r="K3388"/>
      <c r="L3388"/>
      <c r="M3388"/>
      <c r="N3388"/>
      <c r="O3388"/>
      <c r="P3388"/>
      <c r="Q3388"/>
      <c r="R3388"/>
      <c r="S3388"/>
      <c r="T3388"/>
      <c r="U3388"/>
      <c r="V3388"/>
      <c r="W3388"/>
      <c r="X3388"/>
      <c r="Y3388"/>
      <c r="Z3388"/>
      <c r="AA3388"/>
      <c r="AB3388"/>
      <c r="AC3388"/>
      <c r="AD3388"/>
      <c r="AE3388"/>
      <c r="AF3388"/>
      <c r="AG3388"/>
      <c r="AH3388"/>
      <c r="AI3388"/>
      <c r="AJ3388"/>
      <c r="AK3388"/>
      <c r="AL3388"/>
      <c r="AM3388"/>
      <c r="AN3388"/>
      <c r="AO3388"/>
      <c r="AP3388"/>
      <c r="AQ3388"/>
      <c r="AR3388"/>
      <c r="AS3388"/>
      <c r="AT3388"/>
      <c r="AU3388"/>
      <c r="AV3388"/>
      <c r="AW3388"/>
      <c r="AX3388"/>
      <c r="AY3388"/>
      <c r="AZ3388"/>
    </row>
    <row r="3389" spans="1:52">
      <c r="A3389"/>
      <c r="B3389"/>
      <c r="C3389"/>
      <c r="D3389"/>
      <c r="E3389"/>
      <c r="F3389"/>
      <c r="G3389"/>
      <c r="H3389"/>
      <c r="I3389"/>
      <c r="J3389"/>
      <c r="K3389"/>
      <c r="L3389"/>
      <c r="M3389"/>
      <c r="N3389"/>
      <c r="O3389"/>
      <c r="P3389"/>
      <c r="Q3389"/>
      <c r="R3389"/>
      <c r="S3389"/>
      <c r="T3389"/>
      <c r="U3389"/>
      <c r="V3389"/>
      <c r="W3389"/>
      <c r="X3389"/>
      <c r="Y3389"/>
      <c r="Z3389"/>
      <c r="AA3389"/>
      <c r="AB3389"/>
      <c r="AC3389"/>
      <c r="AD3389"/>
      <c r="AE3389"/>
      <c r="AF3389"/>
      <c r="AG3389"/>
      <c r="AH3389"/>
      <c r="AI3389"/>
      <c r="AJ3389"/>
      <c r="AK3389"/>
      <c r="AL3389"/>
      <c r="AM3389"/>
      <c r="AN3389"/>
      <c r="AO3389"/>
      <c r="AP3389"/>
      <c r="AQ3389"/>
      <c r="AR3389"/>
      <c r="AS3389"/>
      <c r="AT3389"/>
      <c r="AU3389"/>
      <c r="AV3389"/>
      <c r="AW3389"/>
      <c r="AX3389"/>
      <c r="AY3389"/>
      <c r="AZ3389"/>
    </row>
    <row r="3390" spans="1:52">
      <c r="A3390"/>
      <c r="B3390"/>
      <c r="C3390"/>
      <c r="D3390"/>
      <c r="E3390"/>
      <c r="F3390"/>
      <c r="G3390"/>
      <c r="H3390"/>
      <c r="I3390"/>
      <c r="J3390"/>
      <c r="K3390"/>
      <c r="L3390"/>
      <c r="M3390"/>
      <c r="N3390"/>
      <c r="O3390"/>
      <c r="P3390"/>
      <c r="Q3390"/>
      <c r="R3390"/>
      <c r="S3390"/>
      <c r="T3390"/>
      <c r="U3390"/>
      <c r="V3390"/>
      <c r="W3390"/>
      <c r="X3390"/>
      <c r="Y3390"/>
      <c r="Z3390"/>
      <c r="AA3390"/>
      <c r="AB3390"/>
      <c r="AC3390"/>
      <c r="AD3390"/>
      <c r="AE3390"/>
      <c r="AF3390"/>
      <c r="AG3390"/>
      <c r="AH3390"/>
      <c r="AI3390"/>
      <c r="AJ3390"/>
      <c r="AK3390"/>
      <c r="AL3390"/>
      <c r="AM3390"/>
      <c r="AN3390"/>
      <c r="AO3390"/>
      <c r="AP3390"/>
      <c r="AQ3390"/>
      <c r="AR3390"/>
      <c r="AS3390"/>
      <c r="AT3390"/>
      <c r="AU3390"/>
      <c r="AV3390"/>
      <c r="AW3390"/>
      <c r="AX3390"/>
      <c r="AY3390"/>
      <c r="AZ3390"/>
    </row>
    <row r="3391" spans="1:52">
      <c r="A3391"/>
      <c r="B3391"/>
      <c r="C3391"/>
      <c r="D3391"/>
      <c r="E3391"/>
      <c r="F3391"/>
      <c r="G3391"/>
      <c r="H3391"/>
      <c r="I3391"/>
      <c r="J3391"/>
      <c r="K3391"/>
      <c r="L3391"/>
      <c r="M3391"/>
      <c r="N3391"/>
      <c r="O3391"/>
      <c r="P3391"/>
      <c r="Q3391"/>
      <c r="R3391"/>
      <c r="S3391"/>
      <c r="T3391"/>
      <c r="U3391"/>
      <c r="V3391"/>
      <c r="W3391"/>
      <c r="X3391"/>
      <c r="Y3391"/>
      <c r="Z3391"/>
      <c r="AA3391"/>
      <c r="AB3391"/>
      <c r="AC3391"/>
      <c r="AD3391"/>
      <c r="AE3391"/>
      <c r="AF3391"/>
      <c r="AG3391"/>
      <c r="AH3391"/>
      <c r="AI3391"/>
      <c r="AJ3391"/>
      <c r="AK3391"/>
      <c r="AL3391"/>
      <c r="AM3391"/>
      <c r="AN3391"/>
      <c r="AO3391"/>
      <c r="AP3391"/>
      <c r="AQ3391"/>
      <c r="AR3391"/>
      <c r="AS3391"/>
      <c r="AT3391"/>
      <c r="AU3391"/>
      <c r="AV3391"/>
      <c r="AW3391"/>
      <c r="AX3391"/>
      <c r="AY3391"/>
      <c r="AZ3391"/>
    </row>
    <row r="3392" spans="1:52">
      <c r="A3392"/>
      <c r="B3392"/>
      <c r="C3392"/>
      <c r="D3392"/>
      <c r="E3392"/>
      <c r="F3392"/>
      <c r="G3392"/>
      <c r="H3392"/>
      <c r="I3392"/>
      <c r="J3392"/>
      <c r="K3392"/>
      <c r="L3392"/>
      <c r="M3392"/>
      <c r="N3392"/>
      <c r="O3392"/>
      <c r="P3392"/>
      <c r="Q3392"/>
      <c r="R3392"/>
      <c r="S3392"/>
      <c r="T3392"/>
      <c r="U3392"/>
      <c r="V3392"/>
      <c r="W3392"/>
      <c r="X3392"/>
      <c r="Y3392"/>
      <c r="Z3392"/>
      <c r="AA3392"/>
      <c r="AB3392"/>
      <c r="AC3392"/>
      <c r="AD3392"/>
      <c r="AE3392"/>
      <c r="AF3392"/>
      <c r="AG3392"/>
      <c r="AH3392"/>
      <c r="AI3392"/>
      <c r="AJ3392"/>
      <c r="AK3392"/>
      <c r="AL3392"/>
      <c r="AM3392"/>
      <c r="AN3392"/>
      <c r="AO3392"/>
      <c r="AP3392"/>
      <c r="AQ3392"/>
      <c r="AR3392"/>
      <c r="AS3392"/>
      <c r="AT3392"/>
      <c r="AU3392"/>
      <c r="AV3392"/>
      <c r="AW3392"/>
      <c r="AX3392"/>
      <c r="AY3392"/>
      <c r="AZ3392"/>
    </row>
    <row r="3393" spans="1:52">
      <c r="A3393"/>
      <c r="B3393"/>
      <c r="C3393"/>
      <c r="D3393"/>
      <c r="E3393"/>
      <c r="F3393"/>
      <c r="G3393"/>
      <c r="H3393"/>
      <c r="I3393"/>
      <c r="J3393"/>
      <c r="K3393"/>
      <c r="L3393"/>
      <c r="M3393"/>
      <c r="N3393"/>
      <c r="O3393"/>
      <c r="P3393"/>
      <c r="Q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row>
    <row r="3394" spans="1:52">
      <c r="A3394"/>
      <c r="B3394"/>
      <c r="C3394"/>
      <c r="D3394"/>
      <c r="E3394"/>
      <c r="F3394"/>
      <c r="G3394"/>
      <c r="H3394"/>
      <c r="I3394"/>
      <c r="J3394"/>
      <c r="K3394"/>
      <c r="L3394"/>
      <c r="M3394"/>
      <c r="N3394"/>
      <c r="O3394"/>
      <c r="P3394"/>
      <c r="Q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row>
    <row r="3395" spans="1:52">
      <c r="A3395"/>
      <c r="B3395"/>
      <c r="C3395"/>
      <c r="D3395"/>
      <c r="E3395"/>
      <c r="F3395"/>
      <c r="G3395"/>
      <c r="H3395"/>
      <c r="I3395"/>
      <c r="J3395"/>
      <c r="K3395"/>
      <c r="L3395"/>
      <c r="M3395"/>
      <c r="N3395"/>
      <c r="O3395"/>
      <c r="P3395"/>
      <c r="Q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row>
    <row r="3396" spans="1:52">
      <c r="A3396"/>
      <c r="B3396"/>
      <c r="C3396"/>
      <c r="D3396"/>
      <c r="E3396"/>
      <c r="F3396"/>
      <c r="G3396"/>
      <c r="H3396"/>
      <c r="I3396"/>
      <c r="J3396"/>
      <c r="K3396"/>
      <c r="L3396"/>
      <c r="M3396"/>
      <c r="N3396"/>
      <c r="O3396"/>
      <c r="P3396"/>
      <c r="Q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row>
    <row r="3397" spans="1:52">
      <c r="A3397"/>
      <c r="B3397"/>
      <c r="C3397"/>
      <c r="D3397"/>
      <c r="E3397"/>
      <c r="F3397"/>
      <c r="G3397"/>
      <c r="H3397"/>
      <c r="I3397"/>
      <c r="J3397"/>
      <c r="K3397"/>
      <c r="L3397"/>
      <c r="M3397"/>
      <c r="N3397"/>
      <c r="O3397"/>
      <c r="P3397"/>
      <c r="Q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row>
    <row r="3398" spans="1:52">
      <c r="A3398"/>
      <c r="B3398"/>
      <c r="C3398"/>
      <c r="D3398"/>
      <c r="E3398"/>
      <c r="F3398"/>
      <c r="G3398"/>
      <c r="H3398"/>
      <c r="I3398"/>
      <c r="J3398"/>
      <c r="K3398"/>
      <c r="L3398"/>
      <c r="M3398"/>
      <c r="N3398"/>
      <c r="O3398"/>
      <c r="P3398"/>
      <c r="Q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row>
    <row r="3399" spans="1:52">
      <c r="A3399"/>
      <c r="B3399"/>
      <c r="C3399"/>
      <c r="D3399"/>
      <c r="E3399"/>
      <c r="F3399"/>
      <c r="G3399"/>
      <c r="H3399"/>
      <c r="I3399"/>
      <c r="J3399"/>
      <c r="K3399"/>
      <c r="L3399"/>
      <c r="M3399"/>
      <c r="N3399"/>
      <c r="O3399"/>
      <c r="P3399"/>
      <c r="Q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row>
    <row r="3400" spans="1:52">
      <c r="A3400"/>
      <c r="B3400"/>
      <c r="C3400"/>
      <c r="D3400"/>
      <c r="E3400"/>
      <c r="F3400"/>
      <c r="G3400"/>
      <c r="H3400"/>
      <c r="I3400"/>
      <c r="J3400"/>
      <c r="K3400"/>
      <c r="L3400"/>
      <c r="M3400"/>
      <c r="N3400"/>
      <c r="O3400"/>
      <c r="P3400"/>
      <c r="Q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row>
    <row r="3401" spans="1:52">
      <c r="A3401"/>
      <c r="B3401"/>
      <c r="C3401"/>
      <c r="D3401"/>
      <c r="E3401"/>
      <c r="F3401"/>
      <c r="G3401"/>
      <c r="H3401"/>
      <c r="I3401"/>
      <c r="J3401"/>
      <c r="K3401"/>
      <c r="L3401"/>
      <c r="M3401"/>
      <c r="N3401"/>
      <c r="O3401"/>
      <c r="P3401"/>
      <c r="Q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row>
    <row r="3402" spans="1:52">
      <c r="A3402"/>
      <c r="B3402"/>
      <c r="C3402"/>
      <c r="D3402"/>
      <c r="E3402"/>
      <c r="F3402"/>
      <c r="G3402"/>
      <c r="H3402"/>
      <c r="I3402"/>
      <c r="J3402"/>
      <c r="K3402"/>
      <c r="L3402"/>
      <c r="M3402"/>
      <c r="N3402"/>
      <c r="O3402"/>
      <c r="P3402"/>
      <c r="Q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row>
    <row r="3403" spans="1:52">
      <c r="A3403"/>
      <c r="B3403"/>
      <c r="C3403"/>
      <c r="D3403"/>
      <c r="E3403"/>
      <c r="F3403"/>
      <c r="G3403"/>
      <c r="H3403"/>
      <c r="I3403"/>
      <c r="J3403"/>
      <c r="K3403"/>
      <c r="L3403"/>
      <c r="M3403"/>
      <c r="N3403"/>
      <c r="O3403"/>
      <c r="P3403"/>
      <c r="Q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row>
    <row r="3404" spans="1:52">
      <c r="A3404"/>
      <c r="B3404"/>
      <c r="C3404"/>
      <c r="D3404"/>
      <c r="E3404"/>
      <c r="F3404"/>
      <c r="G3404"/>
      <c r="H3404"/>
      <c r="I3404"/>
      <c r="J3404"/>
      <c r="K3404"/>
      <c r="L3404"/>
      <c r="M3404"/>
      <c r="N3404"/>
      <c r="O3404"/>
      <c r="P3404"/>
      <c r="Q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row>
    <row r="3405" spans="1:52">
      <c r="A3405"/>
      <c r="B3405"/>
      <c r="C3405"/>
      <c r="D3405"/>
      <c r="E3405"/>
      <c r="F3405"/>
      <c r="G3405"/>
      <c r="H3405"/>
      <c r="I340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row>
    <row r="3406" spans="1:52">
      <c r="A3406"/>
      <c r="B3406"/>
      <c r="C3406"/>
      <c r="D3406"/>
      <c r="E3406"/>
      <c r="F3406"/>
      <c r="G3406"/>
      <c r="H3406"/>
      <c r="I3406"/>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row>
    <row r="3407" spans="1:52">
      <c r="A3407"/>
      <c r="B3407"/>
      <c r="C3407"/>
      <c r="D3407"/>
      <c r="E3407"/>
      <c r="F3407"/>
      <c r="G3407"/>
      <c r="H3407"/>
      <c r="I3407"/>
      <c r="J3407"/>
      <c r="K3407"/>
      <c r="L3407"/>
      <c r="M3407"/>
      <c r="N3407"/>
      <c r="O3407"/>
      <c r="P3407"/>
      <c r="Q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row>
    <row r="3408" spans="1:52">
      <c r="A3408"/>
      <c r="B3408"/>
      <c r="C3408"/>
      <c r="D3408"/>
      <c r="E3408"/>
      <c r="F3408"/>
      <c r="G3408"/>
      <c r="H3408"/>
      <c r="I3408"/>
      <c r="J3408"/>
      <c r="K3408"/>
      <c r="L3408"/>
      <c r="M3408"/>
      <c r="N3408"/>
      <c r="O3408"/>
      <c r="P3408"/>
      <c r="Q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row>
    <row r="3409" spans="1:52">
      <c r="A3409"/>
      <c r="B3409"/>
      <c r="C3409"/>
      <c r="D3409"/>
      <c r="E3409"/>
      <c r="F3409"/>
      <c r="G3409"/>
      <c r="H3409"/>
      <c r="I3409"/>
      <c r="J3409"/>
      <c r="K3409"/>
      <c r="L3409"/>
      <c r="M3409"/>
      <c r="N3409"/>
      <c r="O3409"/>
      <c r="P3409"/>
      <c r="Q3409"/>
      <c r="R3409"/>
      <c r="S3409"/>
      <c r="T3409"/>
      <c r="U3409"/>
      <c r="V3409"/>
      <c r="W3409"/>
      <c r="X3409"/>
      <c r="Y3409"/>
      <c r="Z3409"/>
      <c r="AA3409"/>
      <c r="AB3409"/>
      <c r="AC3409"/>
      <c r="AD3409"/>
      <c r="AE3409"/>
      <c r="AF3409"/>
      <c r="AG3409"/>
      <c r="AH3409"/>
      <c r="AI3409"/>
      <c r="AJ3409"/>
      <c r="AK3409"/>
      <c r="AL3409"/>
      <c r="AM3409"/>
      <c r="AN3409"/>
      <c r="AO3409"/>
      <c r="AP3409"/>
      <c r="AQ3409"/>
      <c r="AR3409"/>
      <c r="AS3409"/>
      <c r="AT3409"/>
      <c r="AU3409"/>
      <c r="AV3409"/>
      <c r="AW3409"/>
      <c r="AX3409"/>
      <c r="AY3409"/>
      <c r="AZ3409"/>
    </row>
    <row r="3410" spans="1:52">
      <c r="A3410"/>
      <c r="B3410"/>
      <c r="C3410"/>
      <c r="D3410"/>
      <c r="E3410"/>
      <c r="F3410"/>
      <c r="G3410"/>
      <c r="H3410"/>
      <c r="I3410"/>
      <c r="J3410"/>
      <c r="K3410"/>
      <c r="L3410"/>
      <c r="M3410"/>
      <c r="N3410"/>
      <c r="O3410"/>
      <c r="P3410"/>
      <c r="Q3410"/>
      <c r="R3410"/>
      <c r="S3410"/>
      <c r="T3410"/>
      <c r="U3410"/>
      <c r="V3410"/>
      <c r="W3410"/>
      <c r="X3410"/>
      <c r="Y3410"/>
      <c r="Z3410"/>
      <c r="AA3410"/>
      <c r="AB3410"/>
      <c r="AC3410"/>
      <c r="AD3410"/>
      <c r="AE3410"/>
      <c r="AF3410"/>
      <c r="AG3410"/>
      <c r="AH3410"/>
      <c r="AI3410"/>
      <c r="AJ3410"/>
      <c r="AK3410"/>
      <c r="AL3410"/>
      <c r="AM3410"/>
      <c r="AN3410"/>
      <c r="AO3410"/>
      <c r="AP3410"/>
      <c r="AQ3410"/>
      <c r="AR3410"/>
      <c r="AS3410"/>
      <c r="AT3410"/>
      <c r="AU3410"/>
      <c r="AV3410"/>
      <c r="AW3410"/>
      <c r="AX3410"/>
      <c r="AY3410"/>
      <c r="AZ3410"/>
    </row>
    <row r="3411" spans="1:52">
      <c r="A3411"/>
      <c r="B3411"/>
      <c r="C3411"/>
      <c r="D3411"/>
      <c r="E3411"/>
      <c r="F3411"/>
      <c r="G3411"/>
      <c r="H3411"/>
      <c r="I3411"/>
      <c r="J3411"/>
      <c r="K3411"/>
      <c r="L3411"/>
      <c r="M3411"/>
      <c r="N3411"/>
      <c r="O3411"/>
      <c r="P3411"/>
      <c r="Q3411"/>
      <c r="R3411"/>
      <c r="S3411"/>
      <c r="T3411"/>
      <c r="U3411"/>
      <c r="V3411"/>
      <c r="W3411"/>
      <c r="X3411"/>
      <c r="Y3411"/>
      <c r="Z3411"/>
      <c r="AA3411"/>
      <c r="AB3411"/>
      <c r="AC3411"/>
      <c r="AD3411"/>
      <c r="AE3411"/>
      <c r="AF3411"/>
      <c r="AG3411"/>
      <c r="AH3411"/>
      <c r="AI3411"/>
      <c r="AJ3411"/>
      <c r="AK3411"/>
      <c r="AL3411"/>
      <c r="AM3411"/>
      <c r="AN3411"/>
      <c r="AO3411"/>
      <c r="AP3411"/>
      <c r="AQ3411"/>
      <c r="AR3411"/>
      <c r="AS3411"/>
      <c r="AT3411"/>
      <c r="AU3411"/>
      <c r="AV3411"/>
      <c r="AW3411"/>
      <c r="AX3411"/>
      <c r="AY3411"/>
      <c r="AZ3411"/>
    </row>
    <row r="3412" spans="1:52">
      <c r="A3412"/>
      <c r="B3412"/>
      <c r="C3412"/>
      <c r="D3412"/>
      <c r="E3412"/>
      <c r="F3412"/>
      <c r="G3412"/>
      <c r="H3412"/>
      <c r="I3412"/>
      <c r="J3412"/>
      <c r="K3412"/>
      <c r="L3412"/>
      <c r="M3412"/>
      <c r="N3412"/>
      <c r="O3412"/>
      <c r="P3412"/>
      <c r="Q3412"/>
      <c r="R3412"/>
      <c r="S3412"/>
      <c r="T3412"/>
      <c r="U3412"/>
      <c r="V3412"/>
      <c r="W3412"/>
      <c r="X3412"/>
      <c r="Y3412"/>
      <c r="Z3412"/>
      <c r="AA3412"/>
      <c r="AB3412"/>
      <c r="AC3412"/>
      <c r="AD3412"/>
      <c r="AE3412"/>
      <c r="AF3412"/>
      <c r="AG3412"/>
      <c r="AH3412"/>
      <c r="AI3412"/>
      <c r="AJ3412"/>
      <c r="AK3412"/>
      <c r="AL3412"/>
      <c r="AM3412"/>
      <c r="AN3412"/>
      <c r="AO3412"/>
      <c r="AP3412"/>
      <c r="AQ3412"/>
      <c r="AR3412"/>
      <c r="AS3412"/>
      <c r="AT3412"/>
      <c r="AU3412"/>
      <c r="AV3412"/>
      <c r="AW3412"/>
      <c r="AX3412"/>
      <c r="AY3412"/>
      <c r="AZ3412"/>
    </row>
    <row r="3413" spans="1:52">
      <c r="A3413"/>
      <c r="B3413"/>
      <c r="C3413"/>
      <c r="D3413"/>
      <c r="E3413"/>
      <c r="F3413"/>
      <c r="G3413"/>
      <c r="H3413"/>
      <c r="I3413"/>
      <c r="J3413"/>
      <c r="K3413"/>
      <c r="L3413"/>
      <c r="M3413"/>
      <c r="N3413"/>
      <c r="O3413"/>
      <c r="P3413"/>
      <c r="Q3413"/>
      <c r="R3413"/>
      <c r="S3413"/>
      <c r="T3413"/>
      <c r="U3413"/>
      <c r="V3413"/>
      <c r="W3413"/>
      <c r="X3413"/>
      <c r="Y3413"/>
      <c r="Z3413"/>
      <c r="AA3413"/>
      <c r="AB3413"/>
      <c r="AC3413"/>
      <c r="AD3413"/>
      <c r="AE3413"/>
      <c r="AF3413"/>
      <c r="AG3413"/>
      <c r="AH3413"/>
      <c r="AI3413"/>
      <c r="AJ3413"/>
      <c r="AK3413"/>
      <c r="AL3413"/>
      <c r="AM3413"/>
      <c r="AN3413"/>
      <c r="AO3413"/>
      <c r="AP3413"/>
      <c r="AQ3413"/>
      <c r="AR3413"/>
      <c r="AS3413"/>
      <c r="AT3413"/>
      <c r="AU3413"/>
      <c r="AV3413"/>
      <c r="AW3413"/>
      <c r="AX3413"/>
      <c r="AY3413"/>
      <c r="AZ3413"/>
    </row>
    <row r="3414" spans="1:52">
      <c r="A3414"/>
      <c r="B3414"/>
      <c r="C3414"/>
      <c r="D3414"/>
      <c r="E3414"/>
      <c r="F3414"/>
      <c r="G3414"/>
      <c r="H3414"/>
      <c r="I3414"/>
      <c r="J3414"/>
      <c r="K3414"/>
      <c r="L3414"/>
      <c r="M3414"/>
      <c r="N3414"/>
      <c r="O3414"/>
      <c r="P3414"/>
      <c r="Q3414"/>
      <c r="R3414"/>
      <c r="S3414"/>
      <c r="T3414"/>
      <c r="U3414"/>
      <c r="V3414"/>
      <c r="W3414"/>
      <c r="X3414"/>
      <c r="Y3414"/>
      <c r="Z3414"/>
      <c r="AA3414"/>
      <c r="AB3414"/>
      <c r="AC3414"/>
      <c r="AD3414"/>
      <c r="AE3414"/>
      <c r="AF3414"/>
      <c r="AG3414"/>
      <c r="AH3414"/>
      <c r="AI3414"/>
      <c r="AJ3414"/>
      <c r="AK3414"/>
      <c r="AL3414"/>
      <c r="AM3414"/>
      <c r="AN3414"/>
      <c r="AO3414"/>
      <c r="AP3414"/>
      <c r="AQ3414"/>
      <c r="AR3414"/>
      <c r="AS3414"/>
      <c r="AT3414"/>
      <c r="AU3414"/>
      <c r="AV3414"/>
      <c r="AW3414"/>
      <c r="AX3414"/>
      <c r="AY3414"/>
      <c r="AZ3414"/>
    </row>
    <row r="3415" spans="1:52">
      <c r="A3415"/>
      <c r="B3415"/>
      <c r="C3415"/>
      <c r="D3415"/>
      <c r="E3415"/>
      <c r="F3415"/>
      <c r="G3415"/>
      <c r="H3415"/>
      <c r="I3415"/>
      <c r="J3415"/>
      <c r="K3415"/>
      <c r="L3415"/>
      <c r="M3415"/>
      <c r="N3415"/>
      <c r="O3415"/>
      <c r="P3415"/>
      <c r="Q3415"/>
      <c r="R3415"/>
      <c r="S3415"/>
      <c r="T3415"/>
      <c r="U3415"/>
      <c r="V3415"/>
      <c r="W3415"/>
      <c r="X3415"/>
      <c r="Y3415"/>
      <c r="Z3415"/>
      <c r="AA3415"/>
      <c r="AB3415"/>
      <c r="AC3415"/>
      <c r="AD3415"/>
      <c r="AE3415"/>
      <c r="AF3415"/>
      <c r="AG3415"/>
      <c r="AH3415"/>
      <c r="AI3415"/>
      <c r="AJ3415"/>
      <c r="AK3415"/>
      <c r="AL3415"/>
      <c r="AM3415"/>
      <c r="AN3415"/>
      <c r="AO3415"/>
      <c r="AP3415"/>
      <c r="AQ3415"/>
      <c r="AR3415"/>
      <c r="AS3415"/>
      <c r="AT3415"/>
      <c r="AU3415"/>
      <c r="AV3415"/>
      <c r="AW3415"/>
      <c r="AX3415"/>
      <c r="AY3415"/>
      <c r="AZ3415"/>
    </row>
    <row r="3416" spans="1:52">
      <c r="A3416"/>
      <c r="B3416"/>
      <c r="C3416"/>
      <c r="D3416"/>
      <c r="E3416"/>
      <c r="F3416"/>
      <c r="G3416"/>
      <c r="H3416"/>
      <c r="I3416"/>
      <c r="J3416"/>
      <c r="K3416"/>
      <c r="L3416"/>
      <c r="M3416"/>
      <c r="N3416"/>
      <c r="O3416"/>
      <c r="P3416"/>
      <c r="Q3416"/>
      <c r="R3416"/>
      <c r="S3416"/>
      <c r="T3416"/>
      <c r="U3416"/>
      <c r="V3416"/>
      <c r="W3416"/>
      <c r="X3416"/>
      <c r="Y3416"/>
      <c r="Z3416"/>
      <c r="AA3416"/>
      <c r="AB3416"/>
      <c r="AC3416"/>
      <c r="AD3416"/>
      <c r="AE3416"/>
      <c r="AF3416"/>
      <c r="AG3416"/>
      <c r="AH3416"/>
      <c r="AI3416"/>
      <c r="AJ3416"/>
      <c r="AK3416"/>
      <c r="AL3416"/>
      <c r="AM3416"/>
      <c r="AN3416"/>
      <c r="AO3416"/>
      <c r="AP3416"/>
      <c r="AQ3416"/>
      <c r="AR3416"/>
      <c r="AS3416"/>
      <c r="AT3416"/>
      <c r="AU3416"/>
      <c r="AV3416"/>
      <c r="AW3416"/>
      <c r="AX3416"/>
      <c r="AY3416"/>
      <c r="AZ3416"/>
    </row>
    <row r="3417" spans="1:52">
      <c r="A3417"/>
      <c r="B3417"/>
      <c r="C3417"/>
      <c r="D3417"/>
      <c r="E3417"/>
      <c r="F3417"/>
      <c r="G3417"/>
      <c r="H3417"/>
      <c r="I3417"/>
      <c r="J3417"/>
      <c r="K3417"/>
      <c r="L3417"/>
      <c r="M3417"/>
      <c r="N3417"/>
      <c r="O3417"/>
      <c r="P3417"/>
      <c r="Q3417"/>
      <c r="R3417"/>
      <c r="S3417"/>
      <c r="T3417"/>
      <c r="U3417"/>
      <c r="V3417"/>
      <c r="W3417"/>
      <c r="X3417"/>
      <c r="Y3417"/>
      <c r="Z3417"/>
      <c r="AA3417"/>
      <c r="AB3417"/>
      <c r="AC3417"/>
      <c r="AD3417"/>
      <c r="AE3417"/>
      <c r="AF3417"/>
      <c r="AG3417"/>
      <c r="AH3417"/>
      <c r="AI3417"/>
      <c r="AJ3417"/>
      <c r="AK3417"/>
      <c r="AL3417"/>
      <c r="AM3417"/>
      <c r="AN3417"/>
      <c r="AO3417"/>
      <c r="AP3417"/>
      <c r="AQ3417"/>
      <c r="AR3417"/>
      <c r="AS3417"/>
      <c r="AT3417"/>
      <c r="AU3417"/>
      <c r="AV3417"/>
      <c r="AW3417"/>
      <c r="AX3417"/>
      <c r="AY3417"/>
      <c r="AZ3417"/>
    </row>
    <row r="3418" spans="1:52">
      <c r="A3418"/>
      <c r="B3418"/>
      <c r="C3418"/>
      <c r="D3418"/>
      <c r="E3418"/>
      <c r="F3418"/>
      <c r="G3418"/>
      <c r="H3418"/>
      <c r="I3418"/>
      <c r="J3418"/>
      <c r="K3418"/>
      <c r="L3418"/>
      <c r="M3418"/>
      <c r="N3418"/>
      <c r="O3418"/>
      <c r="P3418"/>
      <c r="Q3418"/>
      <c r="R3418"/>
      <c r="S3418"/>
      <c r="T3418"/>
      <c r="U3418"/>
      <c r="V3418"/>
      <c r="W3418"/>
      <c r="X3418"/>
      <c r="Y3418"/>
      <c r="Z3418"/>
      <c r="AA3418"/>
      <c r="AB3418"/>
      <c r="AC3418"/>
      <c r="AD3418"/>
      <c r="AE3418"/>
      <c r="AF3418"/>
      <c r="AG3418"/>
      <c r="AH3418"/>
      <c r="AI3418"/>
      <c r="AJ3418"/>
      <c r="AK3418"/>
      <c r="AL3418"/>
      <c r="AM3418"/>
      <c r="AN3418"/>
      <c r="AO3418"/>
      <c r="AP3418"/>
      <c r="AQ3418"/>
      <c r="AR3418"/>
      <c r="AS3418"/>
      <c r="AT3418"/>
      <c r="AU3418"/>
      <c r="AV3418"/>
      <c r="AW3418"/>
      <c r="AX3418"/>
      <c r="AY3418"/>
      <c r="AZ3418"/>
    </row>
    <row r="3419" spans="1:52">
      <c r="A3419"/>
      <c r="B3419"/>
      <c r="C3419"/>
      <c r="D3419"/>
      <c r="E3419"/>
      <c r="F3419"/>
      <c r="G3419"/>
      <c r="H3419"/>
      <c r="I3419"/>
      <c r="J3419"/>
      <c r="K3419"/>
      <c r="L3419"/>
      <c r="M3419"/>
      <c r="N3419"/>
      <c r="O3419"/>
      <c r="P3419"/>
      <c r="Q3419"/>
      <c r="R3419"/>
      <c r="S3419"/>
      <c r="T3419"/>
      <c r="U3419"/>
      <c r="V3419"/>
      <c r="W3419"/>
      <c r="X3419"/>
      <c r="Y3419"/>
      <c r="Z3419"/>
      <c r="AA3419"/>
      <c r="AB3419"/>
      <c r="AC3419"/>
      <c r="AD3419"/>
      <c r="AE3419"/>
      <c r="AF3419"/>
      <c r="AG3419"/>
      <c r="AH3419"/>
      <c r="AI3419"/>
      <c r="AJ3419"/>
      <c r="AK3419"/>
      <c r="AL3419"/>
      <c r="AM3419"/>
      <c r="AN3419"/>
      <c r="AO3419"/>
      <c r="AP3419"/>
      <c r="AQ3419"/>
      <c r="AR3419"/>
      <c r="AS3419"/>
      <c r="AT3419"/>
      <c r="AU3419"/>
      <c r="AV3419"/>
      <c r="AW3419"/>
      <c r="AX3419"/>
      <c r="AY3419"/>
      <c r="AZ3419"/>
    </row>
    <row r="3420" spans="1:52">
      <c r="A3420"/>
      <c r="B3420"/>
      <c r="C3420"/>
      <c r="D3420"/>
      <c r="E3420"/>
      <c r="F3420"/>
      <c r="G3420"/>
      <c r="H3420"/>
      <c r="I3420"/>
      <c r="J3420"/>
      <c r="K3420"/>
      <c r="L3420"/>
      <c r="M3420"/>
      <c r="N3420"/>
      <c r="O3420"/>
      <c r="P3420"/>
      <c r="Q3420"/>
      <c r="R3420"/>
      <c r="S3420"/>
      <c r="T3420"/>
      <c r="U3420"/>
      <c r="V3420"/>
      <c r="W3420"/>
      <c r="X3420"/>
      <c r="Y3420"/>
      <c r="Z3420"/>
      <c r="AA3420"/>
      <c r="AB3420"/>
      <c r="AC3420"/>
      <c r="AD3420"/>
      <c r="AE3420"/>
      <c r="AF3420"/>
      <c r="AG3420"/>
      <c r="AH3420"/>
      <c r="AI3420"/>
      <c r="AJ3420"/>
      <c r="AK3420"/>
      <c r="AL3420"/>
      <c r="AM3420"/>
      <c r="AN3420"/>
      <c r="AO3420"/>
      <c r="AP3420"/>
      <c r="AQ3420"/>
      <c r="AR3420"/>
      <c r="AS3420"/>
      <c r="AT3420"/>
      <c r="AU3420"/>
      <c r="AV3420"/>
      <c r="AW3420"/>
      <c r="AX3420"/>
      <c r="AY3420"/>
      <c r="AZ3420"/>
    </row>
    <row r="3421" spans="1:52">
      <c r="A3421"/>
      <c r="B3421"/>
      <c r="C3421"/>
      <c r="D3421"/>
      <c r="E3421"/>
      <c r="F3421"/>
      <c r="G3421"/>
      <c r="H3421"/>
      <c r="I3421"/>
      <c r="J3421"/>
      <c r="K3421"/>
      <c r="L3421"/>
      <c r="M3421"/>
      <c r="N3421"/>
      <c r="O3421"/>
      <c r="P3421"/>
      <c r="Q3421"/>
      <c r="R3421"/>
      <c r="S3421"/>
      <c r="T3421"/>
      <c r="U3421"/>
      <c r="V3421"/>
      <c r="W3421"/>
      <c r="X3421"/>
      <c r="Y3421"/>
      <c r="Z3421"/>
      <c r="AA3421"/>
      <c r="AB3421"/>
      <c r="AC3421"/>
      <c r="AD3421"/>
      <c r="AE3421"/>
      <c r="AF3421"/>
      <c r="AG3421"/>
      <c r="AH3421"/>
      <c r="AI3421"/>
      <c r="AJ3421"/>
      <c r="AK3421"/>
      <c r="AL3421"/>
      <c r="AM3421"/>
      <c r="AN3421"/>
      <c r="AO3421"/>
      <c r="AP3421"/>
      <c r="AQ3421"/>
      <c r="AR3421"/>
      <c r="AS3421"/>
      <c r="AT3421"/>
      <c r="AU3421"/>
      <c r="AV3421"/>
      <c r="AW3421"/>
      <c r="AX3421"/>
      <c r="AY3421"/>
      <c r="AZ3421"/>
    </row>
    <row r="3422" spans="1:52">
      <c r="A3422"/>
      <c r="B3422"/>
      <c r="C3422"/>
      <c r="D3422"/>
      <c r="E3422"/>
      <c r="F3422"/>
      <c r="G3422"/>
      <c r="H3422"/>
      <c r="I3422"/>
      <c r="J3422"/>
      <c r="K3422"/>
      <c r="L3422"/>
      <c r="M3422"/>
      <c r="N3422"/>
      <c r="O3422"/>
      <c r="P3422"/>
      <c r="Q3422"/>
      <c r="R3422"/>
      <c r="S3422"/>
      <c r="T3422"/>
      <c r="U3422"/>
      <c r="V3422"/>
      <c r="W3422"/>
      <c r="X3422"/>
      <c r="Y3422"/>
      <c r="Z3422"/>
      <c r="AA3422"/>
      <c r="AB3422"/>
      <c r="AC3422"/>
      <c r="AD3422"/>
      <c r="AE3422"/>
      <c r="AF3422"/>
      <c r="AG3422"/>
      <c r="AH3422"/>
      <c r="AI3422"/>
      <c r="AJ3422"/>
      <c r="AK3422"/>
      <c r="AL3422"/>
      <c r="AM3422"/>
      <c r="AN3422"/>
      <c r="AO3422"/>
      <c r="AP3422"/>
      <c r="AQ3422"/>
      <c r="AR3422"/>
      <c r="AS3422"/>
      <c r="AT3422"/>
      <c r="AU3422"/>
      <c r="AV3422"/>
      <c r="AW3422"/>
      <c r="AX3422"/>
      <c r="AY3422"/>
      <c r="AZ3422"/>
    </row>
    <row r="3423" spans="1:52">
      <c r="A3423"/>
      <c r="B3423"/>
      <c r="C3423"/>
      <c r="D3423"/>
      <c r="E3423"/>
      <c r="F3423"/>
      <c r="G3423"/>
      <c r="H3423"/>
      <c r="I3423"/>
      <c r="J3423"/>
      <c r="K3423"/>
      <c r="L3423"/>
      <c r="M3423"/>
      <c r="N3423"/>
      <c r="O3423"/>
      <c r="P3423"/>
      <c r="Q3423"/>
      <c r="R3423"/>
      <c r="S3423"/>
      <c r="T3423"/>
      <c r="U3423"/>
      <c r="V3423"/>
      <c r="W3423"/>
      <c r="X3423"/>
      <c r="Y3423"/>
      <c r="Z3423"/>
      <c r="AA3423"/>
      <c r="AB3423"/>
      <c r="AC3423"/>
      <c r="AD3423"/>
      <c r="AE3423"/>
      <c r="AF3423"/>
      <c r="AG3423"/>
      <c r="AH3423"/>
      <c r="AI3423"/>
      <c r="AJ3423"/>
      <c r="AK3423"/>
      <c r="AL3423"/>
      <c r="AM3423"/>
      <c r="AN3423"/>
      <c r="AO3423"/>
      <c r="AP3423"/>
      <c r="AQ3423"/>
      <c r="AR3423"/>
      <c r="AS3423"/>
      <c r="AT3423"/>
      <c r="AU3423"/>
      <c r="AV3423"/>
      <c r="AW3423"/>
      <c r="AX3423"/>
      <c r="AY3423"/>
      <c r="AZ3423"/>
    </row>
    <row r="3424" spans="1:52">
      <c r="A3424"/>
      <c r="B3424"/>
      <c r="C3424"/>
      <c r="D3424"/>
      <c r="E3424"/>
      <c r="F3424"/>
      <c r="G3424"/>
      <c r="H3424"/>
      <c r="I3424"/>
      <c r="J3424"/>
      <c r="K3424"/>
      <c r="L3424"/>
      <c r="M3424"/>
      <c r="N3424"/>
      <c r="O3424"/>
      <c r="P3424"/>
      <c r="Q3424"/>
      <c r="R3424"/>
      <c r="S3424"/>
      <c r="T3424"/>
      <c r="U3424"/>
      <c r="V3424"/>
      <c r="W3424"/>
      <c r="X3424"/>
      <c r="Y3424"/>
      <c r="Z3424"/>
      <c r="AA3424"/>
      <c r="AB3424"/>
      <c r="AC3424"/>
      <c r="AD3424"/>
      <c r="AE3424"/>
      <c r="AF3424"/>
      <c r="AG3424"/>
      <c r="AH3424"/>
      <c r="AI3424"/>
      <c r="AJ3424"/>
      <c r="AK3424"/>
      <c r="AL3424"/>
      <c r="AM3424"/>
      <c r="AN3424"/>
      <c r="AO3424"/>
      <c r="AP3424"/>
      <c r="AQ3424"/>
      <c r="AR3424"/>
      <c r="AS3424"/>
      <c r="AT3424"/>
      <c r="AU3424"/>
      <c r="AV3424"/>
      <c r="AW3424"/>
      <c r="AX3424"/>
      <c r="AY3424"/>
      <c r="AZ3424"/>
    </row>
    <row r="3425" spans="1:52">
      <c r="A3425"/>
      <c r="B3425"/>
      <c r="C3425"/>
      <c r="D3425"/>
      <c r="E3425"/>
      <c r="F3425"/>
      <c r="G3425"/>
      <c r="H3425"/>
      <c r="I3425"/>
      <c r="J3425"/>
      <c r="K3425"/>
      <c r="L3425"/>
      <c r="M3425"/>
      <c r="N3425"/>
      <c r="O3425"/>
      <c r="P3425"/>
      <c r="Q3425"/>
      <c r="R3425"/>
      <c r="S3425"/>
      <c r="T3425"/>
      <c r="U3425"/>
      <c r="V3425"/>
      <c r="W3425"/>
      <c r="X3425"/>
      <c r="Y3425"/>
      <c r="Z3425"/>
      <c r="AA3425"/>
      <c r="AB3425"/>
      <c r="AC3425"/>
      <c r="AD3425"/>
      <c r="AE3425"/>
      <c r="AF3425"/>
      <c r="AG3425"/>
      <c r="AH3425"/>
      <c r="AI3425"/>
      <c r="AJ3425"/>
      <c r="AK3425"/>
      <c r="AL3425"/>
      <c r="AM3425"/>
      <c r="AN3425"/>
      <c r="AO3425"/>
      <c r="AP3425"/>
      <c r="AQ3425"/>
      <c r="AR3425"/>
      <c r="AS3425"/>
      <c r="AT3425"/>
      <c r="AU3425"/>
      <c r="AV3425"/>
      <c r="AW3425"/>
      <c r="AX3425"/>
      <c r="AY3425"/>
      <c r="AZ3425"/>
    </row>
    <row r="3426" spans="1:52">
      <c r="A3426"/>
      <c r="B3426"/>
      <c r="C3426"/>
      <c r="D3426"/>
      <c r="E3426"/>
      <c r="F3426"/>
      <c r="G3426"/>
      <c r="H3426"/>
      <c r="I3426"/>
      <c r="J3426"/>
      <c r="K3426"/>
      <c r="L3426"/>
      <c r="M3426"/>
      <c r="N3426"/>
      <c r="O3426"/>
      <c r="P3426"/>
      <c r="Q3426"/>
      <c r="R3426"/>
      <c r="S3426"/>
      <c r="T3426"/>
      <c r="U3426"/>
      <c r="V3426"/>
      <c r="W3426"/>
      <c r="X3426"/>
      <c r="Y3426"/>
      <c r="Z3426"/>
      <c r="AA3426"/>
      <c r="AB3426"/>
      <c r="AC3426"/>
      <c r="AD3426"/>
      <c r="AE3426"/>
      <c r="AF3426"/>
      <c r="AG3426"/>
      <c r="AH3426"/>
      <c r="AI3426"/>
      <c r="AJ3426"/>
      <c r="AK3426"/>
      <c r="AL3426"/>
      <c r="AM3426"/>
      <c r="AN3426"/>
      <c r="AO3426"/>
      <c r="AP3426"/>
      <c r="AQ3426"/>
      <c r="AR3426"/>
      <c r="AS3426"/>
      <c r="AT3426"/>
      <c r="AU3426"/>
      <c r="AV3426"/>
      <c r="AW3426"/>
      <c r="AX3426"/>
      <c r="AY3426"/>
      <c r="AZ3426"/>
    </row>
    <row r="3427" spans="1:52">
      <c r="A3427"/>
      <c r="B3427"/>
      <c r="C3427"/>
      <c r="D3427"/>
      <c r="E3427"/>
      <c r="F3427"/>
      <c r="G3427"/>
      <c r="H3427"/>
      <c r="I3427"/>
      <c r="J3427"/>
      <c r="K3427"/>
      <c r="L3427"/>
      <c r="M3427"/>
      <c r="N3427"/>
      <c r="O3427"/>
      <c r="P3427"/>
      <c r="Q3427"/>
      <c r="R3427"/>
      <c r="S3427"/>
      <c r="T3427"/>
      <c r="U3427"/>
      <c r="V3427"/>
      <c r="W3427"/>
      <c r="X3427"/>
      <c r="Y3427"/>
      <c r="Z3427"/>
      <c r="AA3427"/>
      <c r="AB3427"/>
      <c r="AC3427"/>
      <c r="AD3427"/>
      <c r="AE3427"/>
      <c r="AF3427"/>
      <c r="AG3427"/>
      <c r="AH3427"/>
      <c r="AI3427"/>
      <c r="AJ3427"/>
      <c r="AK3427"/>
      <c r="AL3427"/>
      <c r="AM3427"/>
      <c r="AN3427"/>
      <c r="AO3427"/>
      <c r="AP3427"/>
      <c r="AQ3427"/>
      <c r="AR3427"/>
      <c r="AS3427"/>
      <c r="AT3427"/>
      <c r="AU3427"/>
      <c r="AV3427"/>
      <c r="AW3427"/>
      <c r="AX3427"/>
      <c r="AY3427"/>
      <c r="AZ3427"/>
    </row>
    <row r="3428" spans="1:52">
      <c r="A3428"/>
      <c r="B3428"/>
      <c r="C3428"/>
      <c r="D3428"/>
      <c r="E3428"/>
      <c r="F3428"/>
      <c r="G3428"/>
      <c r="H3428"/>
      <c r="I3428"/>
      <c r="J3428"/>
      <c r="K3428"/>
      <c r="L3428"/>
      <c r="M3428"/>
      <c r="N3428"/>
      <c r="O3428"/>
      <c r="P3428"/>
      <c r="Q3428"/>
      <c r="R3428"/>
      <c r="S3428"/>
      <c r="T3428"/>
      <c r="U3428"/>
      <c r="V3428"/>
      <c r="W3428"/>
      <c r="X3428"/>
      <c r="Y3428"/>
      <c r="Z3428"/>
      <c r="AA3428"/>
      <c r="AB3428"/>
      <c r="AC3428"/>
      <c r="AD3428"/>
      <c r="AE3428"/>
      <c r="AF3428"/>
      <c r="AG3428"/>
      <c r="AH3428"/>
      <c r="AI3428"/>
      <c r="AJ3428"/>
      <c r="AK3428"/>
      <c r="AL3428"/>
      <c r="AM3428"/>
      <c r="AN3428"/>
      <c r="AO3428"/>
      <c r="AP3428"/>
      <c r="AQ3428"/>
      <c r="AR3428"/>
      <c r="AS3428"/>
      <c r="AT3428"/>
      <c r="AU3428"/>
      <c r="AV3428"/>
      <c r="AW3428"/>
      <c r="AX3428"/>
      <c r="AY3428"/>
      <c r="AZ3428"/>
    </row>
    <row r="3429" spans="1:52">
      <c r="A3429"/>
      <c r="B3429"/>
      <c r="C3429"/>
      <c r="D3429"/>
      <c r="E3429"/>
      <c r="F3429"/>
      <c r="G3429"/>
      <c r="H3429"/>
      <c r="I3429"/>
      <c r="J3429"/>
      <c r="K3429"/>
      <c r="L3429"/>
      <c r="M3429"/>
      <c r="N3429"/>
      <c r="O3429"/>
      <c r="P3429"/>
      <c r="Q3429"/>
      <c r="R3429"/>
      <c r="S3429"/>
      <c r="T3429"/>
      <c r="U3429"/>
      <c r="V3429"/>
      <c r="W3429"/>
      <c r="X3429"/>
      <c r="Y3429"/>
      <c r="Z3429"/>
      <c r="AA3429"/>
      <c r="AB3429"/>
      <c r="AC3429"/>
      <c r="AD3429"/>
      <c r="AE3429"/>
      <c r="AF3429"/>
      <c r="AG3429"/>
      <c r="AH3429"/>
      <c r="AI3429"/>
      <c r="AJ3429"/>
      <c r="AK3429"/>
      <c r="AL3429"/>
      <c r="AM3429"/>
      <c r="AN3429"/>
      <c r="AO3429"/>
      <c r="AP3429"/>
      <c r="AQ3429"/>
      <c r="AR3429"/>
      <c r="AS3429"/>
      <c r="AT3429"/>
      <c r="AU3429"/>
      <c r="AV3429"/>
      <c r="AW3429"/>
      <c r="AX3429"/>
      <c r="AY3429"/>
      <c r="AZ3429"/>
    </row>
    <row r="3430" spans="1:52">
      <c r="A3430"/>
      <c r="B3430"/>
      <c r="C3430"/>
      <c r="D3430"/>
      <c r="E3430"/>
      <c r="F3430"/>
      <c r="G3430"/>
      <c r="H3430"/>
      <c r="I3430"/>
      <c r="J3430"/>
      <c r="K3430"/>
      <c r="L3430"/>
      <c r="M3430"/>
      <c r="N3430"/>
      <c r="O3430"/>
      <c r="P3430"/>
      <c r="Q3430"/>
      <c r="R3430"/>
      <c r="S3430"/>
      <c r="T3430"/>
      <c r="U3430"/>
      <c r="V3430"/>
      <c r="W3430"/>
      <c r="X3430"/>
      <c r="Y3430"/>
      <c r="Z3430"/>
      <c r="AA3430"/>
      <c r="AB3430"/>
      <c r="AC3430"/>
      <c r="AD3430"/>
      <c r="AE3430"/>
      <c r="AF3430"/>
      <c r="AG3430"/>
      <c r="AH3430"/>
      <c r="AI3430"/>
      <c r="AJ3430"/>
      <c r="AK3430"/>
      <c r="AL3430"/>
      <c r="AM3430"/>
      <c r="AN3430"/>
      <c r="AO3430"/>
      <c r="AP3430"/>
      <c r="AQ3430"/>
      <c r="AR3430"/>
      <c r="AS3430"/>
      <c r="AT3430"/>
      <c r="AU3430"/>
      <c r="AV3430"/>
      <c r="AW3430"/>
      <c r="AX3430"/>
      <c r="AY3430"/>
      <c r="AZ3430"/>
    </row>
    <row r="3431" spans="1:52">
      <c r="A3431"/>
      <c r="B3431"/>
      <c r="C3431"/>
      <c r="D3431"/>
      <c r="E3431"/>
      <c r="F3431"/>
      <c r="G3431"/>
      <c r="H3431"/>
      <c r="I3431"/>
      <c r="J3431"/>
      <c r="K3431"/>
      <c r="L3431"/>
      <c r="M3431"/>
      <c r="N3431"/>
      <c r="O3431"/>
      <c r="P3431"/>
      <c r="Q3431"/>
      <c r="R3431"/>
      <c r="S3431"/>
      <c r="T3431"/>
      <c r="U3431"/>
      <c r="V3431"/>
      <c r="W3431"/>
      <c r="X3431"/>
      <c r="Y3431"/>
      <c r="Z3431"/>
      <c r="AA3431"/>
      <c r="AB3431"/>
      <c r="AC3431"/>
      <c r="AD3431"/>
      <c r="AE3431"/>
      <c r="AF3431"/>
      <c r="AG3431"/>
      <c r="AH3431"/>
      <c r="AI3431"/>
      <c r="AJ3431"/>
      <c r="AK3431"/>
      <c r="AL3431"/>
      <c r="AM3431"/>
      <c r="AN3431"/>
      <c r="AO3431"/>
      <c r="AP3431"/>
      <c r="AQ3431"/>
      <c r="AR3431"/>
      <c r="AS3431"/>
      <c r="AT3431"/>
      <c r="AU3431"/>
      <c r="AV3431"/>
      <c r="AW3431"/>
      <c r="AX3431"/>
      <c r="AY3431"/>
      <c r="AZ3431"/>
    </row>
    <row r="3432" spans="1:52">
      <c r="A3432"/>
      <c r="B3432"/>
      <c r="C3432"/>
      <c r="D3432"/>
      <c r="E3432"/>
      <c r="F3432"/>
      <c r="G3432"/>
      <c r="H3432"/>
      <c r="I3432"/>
      <c r="J3432"/>
      <c r="K3432"/>
      <c r="L3432"/>
      <c r="M3432"/>
      <c r="N3432"/>
      <c r="O3432"/>
      <c r="P3432"/>
      <c r="Q3432"/>
      <c r="R3432"/>
      <c r="S3432"/>
      <c r="T3432"/>
      <c r="U3432"/>
      <c r="V3432"/>
      <c r="W3432"/>
      <c r="X3432"/>
      <c r="Y3432"/>
      <c r="Z3432"/>
      <c r="AA3432"/>
      <c r="AB3432"/>
      <c r="AC3432"/>
      <c r="AD3432"/>
      <c r="AE3432"/>
      <c r="AF3432"/>
      <c r="AG3432"/>
      <c r="AH3432"/>
      <c r="AI3432"/>
      <c r="AJ3432"/>
      <c r="AK3432"/>
      <c r="AL3432"/>
      <c r="AM3432"/>
      <c r="AN3432"/>
      <c r="AO3432"/>
      <c r="AP3432"/>
      <c r="AQ3432"/>
      <c r="AR3432"/>
      <c r="AS3432"/>
      <c r="AT3432"/>
      <c r="AU3432"/>
      <c r="AV3432"/>
      <c r="AW3432"/>
      <c r="AX3432"/>
      <c r="AY3432"/>
      <c r="AZ3432"/>
    </row>
    <row r="3433" spans="1:52">
      <c r="A3433"/>
      <c r="B3433"/>
      <c r="C3433"/>
      <c r="D3433"/>
      <c r="E3433"/>
      <c r="F3433"/>
      <c r="G3433"/>
      <c r="H3433"/>
      <c r="I3433"/>
      <c r="J3433"/>
      <c r="K3433"/>
      <c r="L3433"/>
      <c r="M3433"/>
      <c r="N3433"/>
      <c r="O3433"/>
      <c r="P3433"/>
      <c r="Q3433"/>
      <c r="R3433"/>
      <c r="S3433"/>
      <c r="T3433"/>
      <c r="U3433"/>
      <c r="V3433"/>
      <c r="W3433"/>
      <c r="X3433"/>
      <c r="Y3433"/>
      <c r="Z3433"/>
      <c r="AA3433"/>
      <c r="AB3433"/>
      <c r="AC3433"/>
      <c r="AD3433"/>
      <c r="AE3433"/>
      <c r="AF3433"/>
      <c r="AG3433"/>
      <c r="AH3433"/>
      <c r="AI3433"/>
      <c r="AJ3433"/>
      <c r="AK3433"/>
      <c r="AL3433"/>
      <c r="AM3433"/>
      <c r="AN3433"/>
      <c r="AO3433"/>
      <c r="AP3433"/>
      <c r="AQ3433"/>
      <c r="AR3433"/>
      <c r="AS3433"/>
      <c r="AT3433"/>
      <c r="AU3433"/>
      <c r="AV3433"/>
      <c r="AW3433"/>
      <c r="AX3433"/>
      <c r="AY3433"/>
      <c r="AZ3433"/>
    </row>
    <row r="3434" spans="1:52">
      <c r="A3434"/>
      <c r="B3434"/>
      <c r="C3434"/>
      <c r="D3434"/>
      <c r="E3434"/>
      <c r="F3434"/>
      <c r="G3434"/>
      <c r="H3434"/>
      <c r="I3434"/>
      <c r="J3434"/>
      <c r="K3434"/>
      <c r="L3434"/>
      <c r="M3434"/>
      <c r="N3434"/>
      <c r="O3434"/>
      <c r="P3434"/>
      <c r="Q3434"/>
      <c r="R3434"/>
      <c r="S3434"/>
      <c r="T3434"/>
      <c r="U3434"/>
      <c r="V3434"/>
      <c r="W3434"/>
      <c r="X3434"/>
      <c r="Y3434"/>
      <c r="Z3434"/>
      <c r="AA3434"/>
      <c r="AB3434"/>
      <c r="AC3434"/>
      <c r="AD3434"/>
      <c r="AE3434"/>
      <c r="AF3434"/>
      <c r="AG3434"/>
      <c r="AH3434"/>
      <c r="AI3434"/>
      <c r="AJ3434"/>
      <c r="AK3434"/>
      <c r="AL3434"/>
      <c r="AM3434"/>
      <c r="AN3434"/>
      <c r="AO3434"/>
      <c r="AP3434"/>
      <c r="AQ3434"/>
      <c r="AR3434"/>
      <c r="AS3434"/>
      <c r="AT3434"/>
      <c r="AU3434"/>
      <c r="AV3434"/>
      <c r="AW3434"/>
      <c r="AX3434"/>
      <c r="AY3434"/>
      <c r="AZ3434"/>
    </row>
    <row r="3435" spans="1:52">
      <c r="A3435"/>
      <c r="B3435"/>
      <c r="C3435"/>
      <c r="D3435"/>
      <c r="E3435"/>
      <c r="F3435"/>
      <c r="G3435"/>
      <c r="H3435"/>
      <c r="I3435"/>
      <c r="J3435"/>
      <c r="K3435"/>
      <c r="L3435"/>
      <c r="M3435"/>
      <c r="N3435"/>
      <c r="O3435"/>
      <c r="P3435"/>
      <c r="Q3435"/>
      <c r="R3435"/>
      <c r="S3435"/>
      <c r="T3435"/>
      <c r="U3435"/>
      <c r="V3435"/>
      <c r="W3435"/>
      <c r="X3435"/>
      <c r="Y3435"/>
      <c r="Z3435"/>
      <c r="AA3435"/>
      <c r="AB3435"/>
      <c r="AC3435"/>
      <c r="AD3435"/>
      <c r="AE3435"/>
      <c r="AF3435"/>
      <c r="AG3435"/>
      <c r="AH3435"/>
      <c r="AI3435"/>
      <c r="AJ3435"/>
      <c r="AK3435"/>
      <c r="AL3435"/>
      <c r="AM3435"/>
      <c r="AN3435"/>
      <c r="AO3435"/>
      <c r="AP3435"/>
      <c r="AQ3435"/>
      <c r="AR3435"/>
      <c r="AS3435"/>
      <c r="AT3435"/>
      <c r="AU3435"/>
      <c r="AV3435"/>
      <c r="AW3435"/>
      <c r="AX3435"/>
      <c r="AY3435"/>
      <c r="AZ3435"/>
    </row>
    <row r="3436" spans="1:52">
      <c r="A3436"/>
      <c r="B3436"/>
      <c r="C3436"/>
      <c r="D3436"/>
      <c r="E3436"/>
      <c r="F3436"/>
      <c r="G3436"/>
      <c r="H3436"/>
      <c r="I3436"/>
      <c r="J3436"/>
      <c r="K3436"/>
      <c r="L3436"/>
      <c r="M3436"/>
      <c r="N3436"/>
      <c r="O3436"/>
      <c r="P3436"/>
      <c r="Q3436"/>
      <c r="R3436"/>
      <c r="S3436"/>
      <c r="T3436"/>
      <c r="U3436"/>
      <c r="V3436"/>
      <c r="W3436"/>
      <c r="X3436"/>
      <c r="Y3436"/>
      <c r="Z3436"/>
      <c r="AA3436"/>
      <c r="AB3436"/>
      <c r="AC3436"/>
      <c r="AD3436"/>
      <c r="AE3436"/>
      <c r="AF3436"/>
      <c r="AG3436"/>
      <c r="AH3436"/>
      <c r="AI3436"/>
      <c r="AJ3436"/>
      <c r="AK3436"/>
      <c r="AL3436"/>
      <c r="AM3436"/>
      <c r="AN3436"/>
      <c r="AO3436"/>
      <c r="AP3436"/>
      <c r="AQ3436"/>
      <c r="AR3436"/>
      <c r="AS3436"/>
      <c r="AT3436"/>
      <c r="AU3436"/>
      <c r="AV3436"/>
      <c r="AW3436"/>
      <c r="AX3436"/>
      <c r="AY3436"/>
      <c r="AZ3436"/>
    </row>
    <row r="3437" spans="1:52">
      <c r="A3437"/>
      <c r="B3437"/>
      <c r="C3437"/>
      <c r="D3437"/>
      <c r="E3437"/>
      <c r="F3437"/>
      <c r="G3437"/>
      <c r="H3437"/>
      <c r="I3437"/>
      <c r="J3437"/>
      <c r="K3437"/>
      <c r="L3437"/>
      <c r="M3437"/>
      <c r="N3437"/>
      <c r="O3437"/>
      <c r="P3437"/>
      <c r="Q3437"/>
      <c r="R3437"/>
      <c r="S3437"/>
      <c r="T3437"/>
      <c r="U3437"/>
      <c r="V3437"/>
      <c r="W3437"/>
      <c r="X3437"/>
      <c r="Y3437"/>
      <c r="Z3437"/>
      <c r="AA3437"/>
      <c r="AB3437"/>
      <c r="AC3437"/>
      <c r="AD3437"/>
      <c r="AE3437"/>
      <c r="AF3437"/>
      <c r="AG3437"/>
      <c r="AH3437"/>
      <c r="AI3437"/>
      <c r="AJ3437"/>
      <c r="AK3437"/>
      <c r="AL3437"/>
      <c r="AM3437"/>
      <c r="AN3437"/>
      <c r="AO3437"/>
      <c r="AP3437"/>
      <c r="AQ3437"/>
      <c r="AR3437"/>
      <c r="AS3437"/>
      <c r="AT3437"/>
      <c r="AU3437"/>
      <c r="AV3437"/>
      <c r="AW3437"/>
      <c r="AX3437"/>
      <c r="AY3437"/>
      <c r="AZ3437"/>
    </row>
    <row r="3438" spans="1:52">
      <c r="A3438"/>
      <c r="B3438"/>
      <c r="C3438"/>
      <c r="D3438"/>
      <c r="E3438"/>
      <c r="F3438"/>
      <c r="G3438"/>
      <c r="H3438"/>
      <c r="I3438"/>
      <c r="J3438"/>
      <c r="K3438"/>
      <c r="L3438"/>
      <c r="M3438"/>
      <c r="N3438"/>
      <c r="O3438"/>
      <c r="P3438"/>
      <c r="Q3438"/>
      <c r="R3438"/>
      <c r="S3438"/>
      <c r="T3438"/>
      <c r="U3438"/>
      <c r="V3438"/>
      <c r="W3438"/>
      <c r="X3438"/>
      <c r="Y3438"/>
      <c r="Z3438"/>
      <c r="AA3438"/>
      <c r="AB3438"/>
      <c r="AC3438"/>
      <c r="AD3438"/>
      <c r="AE3438"/>
      <c r="AF3438"/>
      <c r="AG3438"/>
      <c r="AH3438"/>
      <c r="AI3438"/>
      <c r="AJ3438"/>
      <c r="AK3438"/>
      <c r="AL3438"/>
      <c r="AM3438"/>
      <c r="AN3438"/>
      <c r="AO3438"/>
      <c r="AP3438"/>
      <c r="AQ3438"/>
      <c r="AR3438"/>
      <c r="AS3438"/>
      <c r="AT3438"/>
      <c r="AU3438"/>
      <c r="AV3438"/>
      <c r="AW3438"/>
      <c r="AX3438"/>
      <c r="AY3438"/>
      <c r="AZ3438"/>
    </row>
    <row r="3439" spans="1:52">
      <c r="A3439"/>
      <c r="B3439"/>
      <c r="C3439"/>
      <c r="D3439"/>
      <c r="E3439"/>
      <c r="F3439"/>
      <c r="G3439"/>
      <c r="H3439"/>
      <c r="I3439"/>
      <c r="J3439"/>
      <c r="K3439"/>
      <c r="L3439"/>
      <c r="M3439"/>
      <c r="N3439"/>
      <c r="O3439"/>
      <c r="P3439"/>
      <c r="Q3439"/>
      <c r="R3439"/>
      <c r="S3439"/>
      <c r="T3439"/>
      <c r="U3439"/>
      <c r="V3439"/>
      <c r="W3439"/>
      <c r="X3439"/>
      <c r="Y3439"/>
      <c r="Z3439"/>
      <c r="AA3439"/>
      <c r="AB3439"/>
      <c r="AC3439"/>
      <c r="AD3439"/>
      <c r="AE3439"/>
      <c r="AF3439"/>
      <c r="AG3439"/>
      <c r="AH3439"/>
      <c r="AI3439"/>
      <c r="AJ3439"/>
      <c r="AK3439"/>
      <c r="AL3439"/>
      <c r="AM3439"/>
      <c r="AN3439"/>
      <c r="AO3439"/>
      <c r="AP3439"/>
      <c r="AQ3439"/>
      <c r="AR3439"/>
      <c r="AS3439"/>
      <c r="AT3439"/>
      <c r="AU3439"/>
      <c r="AV3439"/>
      <c r="AW3439"/>
      <c r="AX3439"/>
      <c r="AY3439"/>
      <c r="AZ3439"/>
    </row>
    <row r="3440" spans="1:52">
      <c r="A3440"/>
      <c r="B3440"/>
      <c r="C3440"/>
      <c r="D3440"/>
      <c r="E3440"/>
      <c r="F3440"/>
      <c r="G3440"/>
      <c r="H3440"/>
      <c r="I3440"/>
      <c r="J3440"/>
      <c r="K3440"/>
      <c r="L3440"/>
      <c r="M3440"/>
      <c r="N3440"/>
      <c r="O3440"/>
      <c r="P3440"/>
      <c r="Q3440"/>
      <c r="R3440"/>
      <c r="S3440"/>
      <c r="T3440"/>
      <c r="U3440"/>
      <c r="V3440"/>
      <c r="W3440"/>
      <c r="X3440"/>
      <c r="Y3440"/>
      <c r="Z3440"/>
      <c r="AA3440"/>
      <c r="AB3440"/>
      <c r="AC3440"/>
      <c r="AD3440"/>
      <c r="AE3440"/>
      <c r="AF3440"/>
      <c r="AG3440"/>
      <c r="AH3440"/>
      <c r="AI3440"/>
      <c r="AJ3440"/>
      <c r="AK3440"/>
      <c r="AL3440"/>
      <c r="AM3440"/>
      <c r="AN3440"/>
      <c r="AO3440"/>
      <c r="AP3440"/>
      <c r="AQ3440"/>
      <c r="AR3440"/>
      <c r="AS3440"/>
      <c r="AT3440"/>
      <c r="AU3440"/>
      <c r="AV3440"/>
      <c r="AW3440"/>
      <c r="AX3440"/>
      <c r="AY3440"/>
      <c r="AZ3440"/>
    </row>
    <row r="3441" spans="1:52">
      <c r="A3441"/>
      <c r="B3441"/>
      <c r="C3441"/>
      <c r="D3441"/>
      <c r="E3441"/>
      <c r="F3441"/>
      <c r="G3441"/>
      <c r="H3441"/>
      <c r="I3441"/>
      <c r="J3441"/>
      <c r="K3441"/>
      <c r="L3441"/>
      <c r="M3441"/>
      <c r="N3441"/>
      <c r="O3441"/>
      <c r="P3441"/>
      <c r="Q3441"/>
      <c r="R3441"/>
      <c r="S3441"/>
      <c r="T3441"/>
      <c r="U3441"/>
      <c r="V3441"/>
      <c r="W3441"/>
      <c r="X3441"/>
      <c r="Y3441"/>
      <c r="Z3441"/>
      <c r="AA3441"/>
      <c r="AB3441"/>
      <c r="AC3441"/>
      <c r="AD3441"/>
      <c r="AE3441"/>
      <c r="AF3441"/>
      <c r="AG3441"/>
      <c r="AH3441"/>
      <c r="AI3441"/>
      <c r="AJ3441"/>
      <c r="AK3441"/>
      <c r="AL3441"/>
      <c r="AM3441"/>
      <c r="AN3441"/>
      <c r="AO3441"/>
      <c r="AP3441"/>
      <c r="AQ3441"/>
      <c r="AR3441"/>
      <c r="AS3441"/>
      <c r="AT3441"/>
      <c r="AU3441"/>
      <c r="AV3441"/>
      <c r="AW3441"/>
      <c r="AX3441"/>
      <c r="AY3441"/>
      <c r="AZ3441"/>
    </row>
    <row r="3442" spans="1:52">
      <c r="A3442"/>
      <c r="B3442"/>
      <c r="C3442"/>
      <c r="D3442"/>
      <c r="E3442"/>
      <c r="F3442"/>
      <c r="G3442"/>
      <c r="H3442"/>
      <c r="I3442"/>
      <c r="J3442"/>
      <c r="K3442"/>
      <c r="L3442"/>
      <c r="M3442"/>
      <c r="N3442"/>
      <c r="O3442"/>
      <c r="P3442"/>
      <c r="Q3442"/>
      <c r="R3442"/>
      <c r="S3442"/>
      <c r="T3442"/>
      <c r="U3442"/>
      <c r="V3442"/>
      <c r="W3442"/>
      <c r="X3442"/>
      <c r="Y3442"/>
      <c r="Z3442"/>
      <c r="AA3442"/>
      <c r="AB3442"/>
      <c r="AC3442"/>
      <c r="AD3442"/>
      <c r="AE3442"/>
      <c r="AF3442"/>
      <c r="AG3442"/>
      <c r="AH3442"/>
      <c r="AI3442"/>
      <c r="AJ3442"/>
      <c r="AK3442"/>
      <c r="AL3442"/>
      <c r="AM3442"/>
      <c r="AN3442"/>
      <c r="AO3442"/>
      <c r="AP3442"/>
      <c r="AQ3442"/>
      <c r="AR3442"/>
      <c r="AS3442"/>
      <c r="AT3442"/>
      <c r="AU3442"/>
      <c r="AV3442"/>
      <c r="AW3442"/>
      <c r="AX3442"/>
      <c r="AY3442"/>
      <c r="AZ3442"/>
    </row>
    <row r="3443" spans="1:52">
      <c r="A3443"/>
      <c r="B3443"/>
      <c r="C3443"/>
      <c r="D3443"/>
      <c r="E3443"/>
      <c r="F3443"/>
      <c r="G3443"/>
      <c r="H3443"/>
      <c r="I3443"/>
      <c r="J3443"/>
      <c r="K3443"/>
      <c r="L3443"/>
      <c r="M3443"/>
      <c r="N3443"/>
      <c r="O3443"/>
      <c r="P3443"/>
      <c r="Q3443"/>
      <c r="R3443"/>
      <c r="S3443"/>
      <c r="T3443"/>
      <c r="U3443"/>
      <c r="V3443"/>
      <c r="W3443"/>
      <c r="X3443"/>
      <c r="Y3443"/>
      <c r="Z3443"/>
      <c r="AA3443"/>
      <c r="AB3443"/>
      <c r="AC3443"/>
      <c r="AD3443"/>
      <c r="AE3443"/>
      <c r="AF3443"/>
      <c r="AG3443"/>
      <c r="AH3443"/>
      <c r="AI3443"/>
      <c r="AJ3443"/>
      <c r="AK3443"/>
      <c r="AL3443"/>
      <c r="AM3443"/>
      <c r="AN3443"/>
      <c r="AO3443"/>
      <c r="AP3443"/>
      <c r="AQ3443"/>
      <c r="AR3443"/>
      <c r="AS3443"/>
      <c r="AT3443"/>
      <c r="AU3443"/>
      <c r="AV3443"/>
      <c r="AW3443"/>
      <c r="AX3443"/>
      <c r="AY3443"/>
      <c r="AZ3443"/>
    </row>
    <row r="3444" spans="1:52">
      <c r="A3444"/>
      <c r="B3444"/>
      <c r="C3444"/>
      <c r="D3444"/>
      <c r="E3444"/>
      <c r="F3444"/>
      <c r="G3444"/>
      <c r="H3444"/>
      <c r="I3444"/>
      <c r="J3444"/>
      <c r="K3444"/>
      <c r="L3444"/>
      <c r="M3444"/>
      <c r="N3444"/>
      <c r="O3444"/>
      <c r="P3444"/>
      <c r="Q3444"/>
      <c r="R3444"/>
      <c r="S3444"/>
      <c r="T3444"/>
      <c r="U3444"/>
      <c r="V3444"/>
      <c r="W3444"/>
      <c r="X3444"/>
      <c r="Y3444"/>
      <c r="Z3444"/>
      <c r="AA3444"/>
      <c r="AB3444"/>
      <c r="AC3444"/>
      <c r="AD3444"/>
      <c r="AE3444"/>
      <c r="AF3444"/>
      <c r="AG3444"/>
      <c r="AH3444"/>
      <c r="AI3444"/>
      <c r="AJ3444"/>
      <c r="AK3444"/>
      <c r="AL3444"/>
      <c r="AM3444"/>
      <c r="AN3444"/>
      <c r="AO3444"/>
      <c r="AP3444"/>
      <c r="AQ3444"/>
      <c r="AR3444"/>
      <c r="AS3444"/>
      <c r="AT3444"/>
      <c r="AU3444"/>
      <c r="AV3444"/>
      <c r="AW3444"/>
      <c r="AX3444"/>
      <c r="AY3444"/>
      <c r="AZ3444"/>
    </row>
    <row r="3445" spans="1:52">
      <c r="A3445"/>
      <c r="B3445"/>
      <c r="C3445"/>
      <c r="D3445"/>
      <c r="E3445"/>
      <c r="F3445"/>
      <c r="G3445"/>
      <c r="H3445"/>
      <c r="I3445"/>
      <c r="J3445"/>
      <c r="K3445"/>
      <c r="L3445"/>
      <c r="M3445"/>
      <c r="N3445"/>
      <c r="O3445"/>
      <c r="P3445"/>
      <c r="Q3445"/>
      <c r="R3445"/>
      <c r="S3445"/>
      <c r="T3445"/>
      <c r="U3445"/>
      <c r="V3445"/>
      <c r="W3445"/>
      <c r="X3445"/>
      <c r="Y3445"/>
      <c r="Z3445"/>
      <c r="AA3445"/>
      <c r="AB3445"/>
      <c r="AC3445"/>
      <c r="AD3445"/>
      <c r="AE3445"/>
      <c r="AF3445"/>
      <c r="AG3445"/>
      <c r="AH3445"/>
      <c r="AI3445"/>
      <c r="AJ3445"/>
      <c r="AK3445"/>
      <c r="AL3445"/>
      <c r="AM3445"/>
      <c r="AN3445"/>
      <c r="AO3445"/>
      <c r="AP3445"/>
      <c r="AQ3445"/>
      <c r="AR3445"/>
      <c r="AS3445"/>
      <c r="AT3445"/>
      <c r="AU3445"/>
      <c r="AV3445"/>
      <c r="AW3445"/>
      <c r="AX3445"/>
      <c r="AY3445"/>
      <c r="AZ3445"/>
    </row>
    <row r="3446" spans="1:52">
      <c r="A3446"/>
      <c r="B3446"/>
      <c r="C3446"/>
      <c r="D3446"/>
      <c r="E3446"/>
      <c r="F3446"/>
      <c r="G3446"/>
      <c r="H3446"/>
      <c r="I3446"/>
      <c r="J3446"/>
      <c r="K3446"/>
      <c r="L3446"/>
      <c r="M3446"/>
      <c r="N3446"/>
      <c r="O3446"/>
      <c r="P3446"/>
      <c r="Q3446"/>
      <c r="R3446"/>
      <c r="S3446"/>
      <c r="T3446"/>
      <c r="U3446"/>
      <c r="V3446"/>
      <c r="W3446"/>
      <c r="X3446"/>
      <c r="Y3446"/>
      <c r="Z3446"/>
      <c r="AA3446"/>
      <c r="AB3446"/>
      <c r="AC3446"/>
      <c r="AD3446"/>
      <c r="AE3446"/>
      <c r="AF3446"/>
      <c r="AG3446"/>
      <c r="AH3446"/>
      <c r="AI3446"/>
      <c r="AJ3446"/>
      <c r="AK3446"/>
      <c r="AL3446"/>
      <c r="AM3446"/>
      <c r="AN3446"/>
      <c r="AO3446"/>
      <c r="AP3446"/>
      <c r="AQ3446"/>
      <c r="AR3446"/>
      <c r="AS3446"/>
      <c r="AT3446"/>
      <c r="AU3446"/>
      <c r="AV3446"/>
      <c r="AW3446"/>
      <c r="AX3446"/>
      <c r="AY3446"/>
      <c r="AZ3446"/>
    </row>
    <row r="3447" spans="1:52">
      <c r="A3447"/>
      <c r="B3447"/>
      <c r="C3447"/>
      <c r="D3447"/>
      <c r="E3447"/>
      <c r="F3447"/>
      <c r="G3447"/>
      <c r="H3447"/>
      <c r="I3447"/>
      <c r="J3447"/>
      <c r="K3447"/>
      <c r="L3447"/>
      <c r="M3447"/>
      <c r="N3447"/>
      <c r="O3447"/>
      <c r="P3447"/>
      <c r="Q3447"/>
      <c r="R3447"/>
      <c r="S3447"/>
      <c r="T3447"/>
      <c r="U3447"/>
      <c r="V3447"/>
      <c r="W3447"/>
      <c r="X3447"/>
      <c r="Y3447"/>
      <c r="Z3447"/>
      <c r="AA3447"/>
      <c r="AB3447"/>
      <c r="AC3447"/>
      <c r="AD3447"/>
      <c r="AE3447"/>
      <c r="AF3447"/>
      <c r="AG3447"/>
      <c r="AH3447"/>
      <c r="AI3447"/>
      <c r="AJ3447"/>
      <c r="AK3447"/>
      <c r="AL3447"/>
      <c r="AM3447"/>
      <c r="AN3447"/>
      <c r="AO3447"/>
      <c r="AP3447"/>
      <c r="AQ3447"/>
      <c r="AR3447"/>
      <c r="AS3447"/>
      <c r="AT3447"/>
      <c r="AU3447"/>
      <c r="AV3447"/>
      <c r="AW3447"/>
      <c r="AX3447"/>
      <c r="AY3447"/>
      <c r="AZ3447"/>
    </row>
    <row r="3448" spans="1:52">
      <c r="A3448"/>
      <c r="B3448"/>
      <c r="C3448"/>
      <c r="D3448"/>
      <c r="E3448"/>
      <c r="F3448"/>
      <c r="G3448"/>
      <c r="H3448"/>
      <c r="I3448"/>
      <c r="J3448"/>
      <c r="K3448"/>
      <c r="L3448"/>
      <c r="M3448"/>
      <c r="N3448"/>
      <c r="O3448"/>
      <c r="P3448"/>
      <c r="Q3448"/>
      <c r="R3448"/>
      <c r="S3448"/>
      <c r="T3448"/>
      <c r="U3448"/>
      <c r="V3448"/>
      <c r="W3448"/>
      <c r="X3448"/>
      <c r="Y3448"/>
      <c r="Z3448"/>
      <c r="AA3448"/>
      <c r="AB3448"/>
      <c r="AC3448"/>
      <c r="AD3448"/>
      <c r="AE3448"/>
      <c r="AF3448"/>
      <c r="AG3448"/>
      <c r="AH3448"/>
      <c r="AI3448"/>
      <c r="AJ3448"/>
      <c r="AK3448"/>
      <c r="AL3448"/>
      <c r="AM3448"/>
      <c r="AN3448"/>
      <c r="AO3448"/>
      <c r="AP3448"/>
      <c r="AQ3448"/>
      <c r="AR3448"/>
      <c r="AS3448"/>
      <c r="AT3448"/>
      <c r="AU3448"/>
      <c r="AV3448"/>
      <c r="AW3448"/>
      <c r="AX3448"/>
      <c r="AY3448"/>
      <c r="AZ3448"/>
    </row>
    <row r="3449" spans="1:52">
      <c r="A3449"/>
      <c r="B3449"/>
      <c r="C3449"/>
      <c r="D3449"/>
      <c r="E3449"/>
      <c r="F3449"/>
      <c r="G3449"/>
      <c r="H3449"/>
      <c r="I3449"/>
      <c r="J3449"/>
      <c r="K3449"/>
      <c r="L3449"/>
      <c r="M3449"/>
      <c r="N3449"/>
      <c r="O3449"/>
      <c r="P3449"/>
      <c r="Q3449"/>
      <c r="R3449"/>
      <c r="S3449"/>
      <c r="T3449"/>
      <c r="U3449"/>
      <c r="V3449"/>
      <c r="W3449"/>
      <c r="X3449"/>
      <c r="Y3449"/>
      <c r="Z3449"/>
      <c r="AA3449"/>
      <c r="AB3449"/>
      <c r="AC3449"/>
      <c r="AD3449"/>
      <c r="AE3449"/>
      <c r="AF3449"/>
      <c r="AG3449"/>
      <c r="AH3449"/>
      <c r="AI3449"/>
      <c r="AJ3449"/>
      <c r="AK3449"/>
      <c r="AL3449"/>
      <c r="AM3449"/>
      <c r="AN3449"/>
      <c r="AO3449"/>
      <c r="AP3449"/>
      <c r="AQ3449"/>
      <c r="AR3449"/>
      <c r="AS3449"/>
      <c r="AT3449"/>
      <c r="AU3449"/>
      <c r="AV3449"/>
      <c r="AW3449"/>
      <c r="AX3449"/>
      <c r="AY3449"/>
      <c r="AZ3449"/>
    </row>
    <row r="3450" spans="1:52">
      <c r="A3450"/>
      <c r="B3450"/>
      <c r="C3450"/>
      <c r="D3450"/>
      <c r="E3450"/>
      <c r="F3450"/>
      <c r="G3450"/>
      <c r="H3450"/>
      <c r="I3450"/>
      <c r="J3450"/>
      <c r="K3450"/>
      <c r="L3450"/>
      <c r="M3450"/>
      <c r="N3450"/>
      <c r="O3450"/>
      <c r="P3450"/>
      <c r="Q3450"/>
      <c r="R3450"/>
      <c r="S3450"/>
      <c r="T3450"/>
      <c r="U3450"/>
      <c r="V3450"/>
      <c r="W3450"/>
      <c r="X3450"/>
      <c r="Y3450"/>
      <c r="Z3450"/>
      <c r="AA3450"/>
      <c r="AB3450"/>
      <c r="AC3450"/>
      <c r="AD3450"/>
      <c r="AE3450"/>
      <c r="AF3450"/>
      <c r="AG3450"/>
      <c r="AH3450"/>
      <c r="AI3450"/>
      <c r="AJ3450"/>
      <c r="AK3450"/>
      <c r="AL3450"/>
      <c r="AM3450"/>
      <c r="AN3450"/>
      <c r="AO3450"/>
      <c r="AP3450"/>
      <c r="AQ3450"/>
      <c r="AR3450"/>
      <c r="AS3450"/>
      <c r="AT3450"/>
      <c r="AU3450"/>
      <c r="AV3450"/>
      <c r="AW3450"/>
      <c r="AX3450"/>
      <c r="AY3450"/>
      <c r="AZ3450"/>
    </row>
    <row r="3451" spans="1:52">
      <c r="A3451"/>
      <c r="B3451"/>
      <c r="C3451"/>
      <c r="D3451"/>
      <c r="E3451"/>
      <c r="F3451"/>
      <c r="G3451"/>
      <c r="H3451"/>
      <c r="I3451"/>
      <c r="J3451"/>
      <c r="K3451"/>
      <c r="L3451"/>
      <c r="M3451"/>
      <c r="N3451"/>
      <c r="O3451"/>
      <c r="P3451"/>
      <c r="Q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row>
    <row r="3452" spans="1:52">
      <c r="A3452"/>
      <c r="B3452"/>
      <c r="C3452"/>
      <c r="D3452"/>
      <c r="E3452"/>
      <c r="F3452"/>
      <c r="G3452"/>
      <c r="H3452"/>
      <c r="I3452"/>
      <c r="J3452"/>
      <c r="K3452"/>
      <c r="L3452"/>
      <c r="M3452"/>
      <c r="N3452"/>
      <c r="O3452"/>
      <c r="P3452"/>
      <c r="Q3452"/>
      <c r="R3452"/>
      <c r="S3452"/>
      <c r="T3452"/>
      <c r="U3452"/>
      <c r="V3452"/>
      <c r="W3452"/>
      <c r="X3452"/>
      <c r="Y3452"/>
      <c r="Z3452"/>
      <c r="AA3452"/>
      <c r="AB3452"/>
      <c r="AC3452"/>
      <c r="AD3452"/>
      <c r="AE3452"/>
      <c r="AF3452"/>
      <c r="AG3452"/>
      <c r="AH3452"/>
      <c r="AI3452"/>
      <c r="AJ3452"/>
      <c r="AK3452"/>
      <c r="AL3452"/>
      <c r="AM3452"/>
      <c r="AN3452"/>
      <c r="AO3452"/>
      <c r="AP3452"/>
      <c r="AQ3452"/>
      <c r="AR3452"/>
      <c r="AS3452"/>
      <c r="AT3452"/>
      <c r="AU3452"/>
      <c r="AV3452"/>
      <c r="AW3452"/>
      <c r="AX3452"/>
      <c r="AY3452"/>
      <c r="AZ3452"/>
    </row>
    <row r="3453" spans="1:52">
      <c r="A3453"/>
      <c r="B3453"/>
      <c r="C3453"/>
      <c r="D3453"/>
      <c r="E3453"/>
      <c r="F3453"/>
      <c r="G3453"/>
      <c r="H3453"/>
      <c r="I3453"/>
      <c r="J3453"/>
      <c r="K3453"/>
      <c r="L3453"/>
      <c r="M3453"/>
      <c r="N3453"/>
      <c r="O3453"/>
      <c r="P3453"/>
      <c r="Q3453"/>
      <c r="R3453"/>
      <c r="S3453"/>
      <c r="T3453"/>
      <c r="U3453"/>
      <c r="V3453"/>
      <c r="W3453"/>
      <c r="X3453"/>
      <c r="Y3453"/>
      <c r="Z3453"/>
      <c r="AA3453"/>
      <c r="AB3453"/>
      <c r="AC3453"/>
      <c r="AD3453"/>
      <c r="AE3453"/>
      <c r="AF3453"/>
      <c r="AG3453"/>
      <c r="AH3453"/>
      <c r="AI3453"/>
      <c r="AJ3453"/>
      <c r="AK3453"/>
      <c r="AL3453"/>
      <c r="AM3453"/>
      <c r="AN3453"/>
      <c r="AO3453"/>
      <c r="AP3453"/>
      <c r="AQ3453"/>
      <c r="AR3453"/>
      <c r="AS3453"/>
      <c r="AT3453"/>
      <c r="AU3453"/>
      <c r="AV3453"/>
      <c r="AW3453"/>
      <c r="AX3453"/>
      <c r="AY3453"/>
      <c r="AZ3453"/>
    </row>
    <row r="3454" spans="1:52">
      <c r="A3454"/>
      <c r="B3454"/>
      <c r="C3454"/>
      <c r="D3454"/>
      <c r="E3454"/>
      <c r="F3454"/>
      <c r="G3454"/>
      <c r="H3454"/>
      <c r="I3454"/>
      <c r="J3454"/>
      <c r="K3454"/>
      <c r="L3454"/>
      <c r="M3454"/>
      <c r="N3454"/>
      <c r="O3454"/>
      <c r="P3454"/>
      <c r="Q3454"/>
      <c r="R3454"/>
      <c r="S3454"/>
      <c r="T3454"/>
      <c r="U3454"/>
      <c r="V3454"/>
      <c r="W3454"/>
      <c r="X3454"/>
      <c r="Y3454"/>
      <c r="Z3454"/>
      <c r="AA3454"/>
      <c r="AB3454"/>
      <c r="AC3454"/>
      <c r="AD3454"/>
      <c r="AE3454"/>
      <c r="AF3454"/>
      <c r="AG3454"/>
      <c r="AH3454"/>
      <c r="AI3454"/>
      <c r="AJ3454"/>
      <c r="AK3454"/>
      <c r="AL3454"/>
      <c r="AM3454"/>
      <c r="AN3454"/>
      <c r="AO3454"/>
      <c r="AP3454"/>
      <c r="AQ3454"/>
      <c r="AR3454"/>
      <c r="AS3454"/>
      <c r="AT3454"/>
      <c r="AU3454"/>
      <c r="AV3454"/>
      <c r="AW3454"/>
      <c r="AX3454"/>
      <c r="AY3454"/>
      <c r="AZ3454"/>
    </row>
    <row r="3455" spans="1:52">
      <c r="A3455"/>
      <c r="B3455"/>
      <c r="C3455"/>
      <c r="D3455"/>
      <c r="E3455"/>
      <c r="F3455"/>
      <c r="G3455"/>
      <c r="H3455"/>
      <c r="I3455"/>
      <c r="J3455"/>
      <c r="K3455"/>
      <c r="L3455"/>
      <c r="M3455"/>
      <c r="N3455"/>
      <c r="O3455"/>
      <c r="P3455"/>
      <c r="Q3455"/>
      <c r="R3455"/>
      <c r="S3455"/>
      <c r="T3455"/>
      <c r="U3455"/>
      <c r="V3455"/>
      <c r="W3455"/>
      <c r="X3455"/>
      <c r="Y3455"/>
      <c r="Z3455"/>
      <c r="AA3455"/>
      <c r="AB3455"/>
      <c r="AC3455"/>
      <c r="AD3455"/>
      <c r="AE3455"/>
      <c r="AF3455"/>
      <c r="AG3455"/>
      <c r="AH3455"/>
      <c r="AI3455"/>
      <c r="AJ3455"/>
      <c r="AK3455"/>
      <c r="AL3455"/>
      <c r="AM3455"/>
      <c r="AN3455"/>
      <c r="AO3455"/>
      <c r="AP3455"/>
      <c r="AQ3455"/>
      <c r="AR3455"/>
      <c r="AS3455"/>
      <c r="AT3455"/>
      <c r="AU3455"/>
      <c r="AV3455"/>
      <c r="AW3455"/>
      <c r="AX3455"/>
      <c r="AY3455"/>
      <c r="AZ3455"/>
    </row>
    <row r="3456" spans="1:52">
      <c r="A3456"/>
      <c r="B3456"/>
      <c r="C3456"/>
      <c r="D3456"/>
      <c r="E3456"/>
      <c r="F3456"/>
      <c r="G3456"/>
      <c r="H3456"/>
      <c r="I3456"/>
      <c r="J3456"/>
      <c r="K3456"/>
      <c r="L3456"/>
      <c r="M3456"/>
      <c r="N3456"/>
      <c r="O3456"/>
      <c r="P3456"/>
      <c r="Q3456"/>
      <c r="R3456"/>
      <c r="S3456"/>
      <c r="T3456"/>
      <c r="U3456"/>
      <c r="V3456"/>
      <c r="W3456"/>
      <c r="X3456"/>
      <c r="Y3456"/>
      <c r="Z3456"/>
      <c r="AA3456"/>
      <c r="AB3456"/>
      <c r="AC3456"/>
      <c r="AD3456"/>
      <c r="AE3456"/>
      <c r="AF3456"/>
      <c r="AG3456"/>
      <c r="AH3456"/>
      <c r="AI3456"/>
      <c r="AJ3456"/>
      <c r="AK3456"/>
      <c r="AL3456"/>
      <c r="AM3456"/>
      <c r="AN3456"/>
      <c r="AO3456"/>
      <c r="AP3456"/>
      <c r="AQ3456"/>
      <c r="AR3456"/>
      <c r="AS3456"/>
      <c r="AT3456"/>
      <c r="AU3456"/>
      <c r="AV3456"/>
      <c r="AW3456"/>
      <c r="AX3456"/>
      <c r="AY3456"/>
      <c r="AZ3456"/>
    </row>
    <row r="3457" spans="1:52">
      <c r="A3457"/>
      <c r="B3457"/>
      <c r="C3457"/>
      <c r="D3457"/>
      <c r="E3457"/>
      <c r="F3457"/>
      <c r="G3457"/>
      <c r="H3457"/>
      <c r="I3457"/>
      <c r="J3457"/>
      <c r="K3457"/>
      <c r="L3457"/>
      <c r="M3457"/>
      <c r="N3457"/>
      <c r="O3457"/>
      <c r="P3457"/>
      <c r="Q3457"/>
      <c r="R3457"/>
      <c r="S3457"/>
      <c r="T3457"/>
      <c r="U3457"/>
      <c r="V3457"/>
      <c r="W3457"/>
      <c r="X3457"/>
      <c r="Y3457"/>
      <c r="Z3457"/>
      <c r="AA3457"/>
      <c r="AB3457"/>
      <c r="AC3457"/>
      <c r="AD3457"/>
      <c r="AE3457"/>
      <c r="AF3457"/>
      <c r="AG3457"/>
      <c r="AH3457"/>
      <c r="AI3457"/>
      <c r="AJ3457"/>
      <c r="AK3457"/>
      <c r="AL3457"/>
      <c r="AM3457"/>
      <c r="AN3457"/>
      <c r="AO3457"/>
      <c r="AP3457"/>
      <c r="AQ3457"/>
      <c r="AR3457"/>
      <c r="AS3457"/>
      <c r="AT3457"/>
      <c r="AU3457"/>
      <c r="AV3457"/>
      <c r="AW3457"/>
      <c r="AX3457"/>
      <c r="AY3457"/>
      <c r="AZ3457"/>
    </row>
    <row r="3458" spans="1:52">
      <c r="A3458"/>
      <c r="B3458"/>
      <c r="C3458"/>
      <c r="D3458"/>
      <c r="E3458"/>
      <c r="F3458"/>
      <c r="G3458"/>
      <c r="H3458"/>
      <c r="I3458"/>
      <c r="J3458"/>
      <c r="K3458"/>
      <c r="L3458"/>
      <c r="M3458"/>
      <c r="N3458"/>
      <c r="O3458"/>
      <c r="P3458"/>
      <c r="Q3458"/>
      <c r="R3458"/>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row>
    <row r="3459" spans="1:52">
      <c r="A3459"/>
      <c r="B3459"/>
      <c r="C3459"/>
      <c r="D3459"/>
      <c r="E3459"/>
      <c r="F3459"/>
      <c r="G3459"/>
      <c r="H3459"/>
      <c r="I3459"/>
      <c r="J3459"/>
      <c r="K3459"/>
      <c r="L3459"/>
      <c r="M3459"/>
      <c r="N3459"/>
      <c r="O3459"/>
      <c r="P3459"/>
      <c r="Q3459"/>
      <c r="R3459"/>
      <c r="S3459"/>
      <c r="T3459"/>
      <c r="U3459"/>
      <c r="V3459"/>
      <c r="W3459"/>
      <c r="X3459"/>
      <c r="Y3459"/>
      <c r="Z3459"/>
      <c r="AA3459"/>
      <c r="AB3459"/>
      <c r="AC3459"/>
      <c r="AD3459"/>
      <c r="AE3459"/>
      <c r="AF3459"/>
      <c r="AG3459"/>
      <c r="AH3459"/>
      <c r="AI3459"/>
      <c r="AJ3459"/>
      <c r="AK3459"/>
      <c r="AL3459"/>
      <c r="AM3459"/>
      <c r="AN3459"/>
      <c r="AO3459"/>
      <c r="AP3459"/>
      <c r="AQ3459"/>
      <c r="AR3459"/>
      <c r="AS3459"/>
      <c r="AT3459"/>
      <c r="AU3459"/>
      <c r="AV3459"/>
      <c r="AW3459"/>
      <c r="AX3459"/>
      <c r="AY3459"/>
      <c r="AZ3459"/>
    </row>
    <row r="3460" spans="1:52">
      <c r="A3460"/>
      <c r="B3460"/>
      <c r="C3460"/>
      <c r="D3460"/>
      <c r="E3460"/>
      <c r="F3460"/>
      <c r="G3460"/>
      <c r="H3460"/>
      <c r="I3460"/>
      <c r="J3460"/>
      <c r="K3460"/>
      <c r="L3460"/>
      <c r="M3460"/>
      <c r="N3460"/>
      <c r="O3460"/>
      <c r="P3460"/>
      <c r="Q3460"/>
      <c r="R3460"/>
      <c r="S3460"/>
      <c r="T3460"/>
      <c r="U3460"/>
      <c r="V3460"/>
      <c r="W3460"/>
      <c r="X3460"/>
      <c r="Y3460"/>
      <c r="Z3460"/>
      <c r="AA3460"/>
      <c r="AB3460"/>
      <c r="AC3460"/>
      <c r="AD3460"/>
      <c r="AE3460"/>
      <c r="AF3460"/>
      <c r="AG3460"/>
      <c r="AH3460"/>
      <c r="AI3460"/>
      <c r="AJ3460"/>
      <c r="AK3460"/>
      <c r="AL3460"/>
      <c r="AM3460"/>
      <c r="AN3460"/>
      <c r="AO3460"/>
      <c r="AP3460"/>
      <c r="AQ3460"/>
      <c r="AR3460"/>
      <c r="AS3460"/>
      <c r="AT3460"/>
      <c r="AU3460"/>
      <c r="AV3460"/>
      <c r="AW3460"/>
      <c r="AX3460"/>
      <c r="AY3460"/>
      <c r="AZ3460"/>
    </row>
    <row r="3461" spans="1:52">
      <c r="A3461"/>
      <c r="B3461"/>
      <c r="C3461"/>
      <c r="D3461"/>
      <c r="E3461"/>
      <c r="F3461"/>
      <c r="G3461"/>
      <c r="H3461"/>
      <c r="I3461"/>
      <c r="J3461"/>
      <c r="K3461"/>
      <c r="L3461"/>
      <c r="M3461"/>
      <c r="N3461"/>
      <c r="O3461"/>
      <c r="P3461"/>
      <c r="Q3461"/>
      <c r="R3461"/>
      <c r="S3461"/>
      <c r="T3461"/>
      <c r="U3461"/>
      <c r="V3461"/>
      <c r="W3461"/>
      <c r="X3461"/>
      <c r="Y3461"/>
      <c r="Z3461"/>
      <c r="AA3461"/>
      <c r="AB3461"/>
      <c r="AC3461"/>
      <c r="AD3461"/>
      <c r="AE3461"/>
      <c r="AF3461"/>
      <c r="AG3461"/>
      <c r="AH3461"/>
      <c r="AI3461"/>
      <c r="AJ3461"/>
      <c r="AK3461"/>
      <c r="AL3461"/>
      <c r="AM3461"/>
      <c r="AN3461"/>
      <c r="AO3461"/>
      <c r="AP3461"/>
      <c r="AQ3461"/>
      <c r="AR3461"/>
      <c r="AS3461"/>
      <c r="AT3461"/>
      <c r="AU3461"/>
      <c r="AV3461"/>
      <c r="AW3461"/>
      <c r="AX3461"/>
      <c r="AY3461"/>
      <c r="AZ3461"/>
    </row>
    <row r="3462" spans="1:52">
      <c r="A3462"/>
      <c r="B3462"/>
      <c r="C3462"/>
      <c r="D3462"/>
      <c r="E3462"/>
      <c r="F3462"/>
      <c r="G3462"/>
      <c r="H3462"/>
      <c r="I3462"/>
      <c r="J3462"/>
      <c r="K3462"/>
      <c r="L3462"/>
      <c r="M3462"/>
      <c r="N3462"/>
      <c r="O3462"/>
      <c r="P3462"/>
      <c r="Q3462"/>
      <c r="R3462"/>
      <c r="S3462"/>
      <c r="T3462"/>
      <c r="U3462"/>
      <c r="V3462"/>
      <c r="W3462"/>
      <c r="X3462"/>
      <c r="Y3462"/>
      <c r="Z3462"/>
      <c r="AA3462"/>
      <c r="AB3462"/>
      <c r="AC3462"/>
      <c r="AD3462"/>
      <c r="AE3462"/>
      <c r="AF3462"/>
      <c r="AG3462"/>
      <c r="AH3462"/>
      <c r="AI3462"/>
      <c r="AJ3462"/>
      <c r="AK3462"/>
      <c r="AL3462"/>
      <c r="AM3462"/>
      <c r="AN3462"/>
      <c r="AO3462"/>
      <c r="AP3462"/>
      <c r="AQ3462"/>
      <c r="AR3462"/>
      <c r="AS3462"/>
      <c r="AT3462"/>
      <c r="AU3462"/>
      <c r="AV3462"/>
      <c r="AW3462"/>
      <c r="AX3462"/>
      <c r="AY3462"/>
      <c r="AZ3462"/>
    </row>
    <row r="3463" spans="1:52">
      <c r="A3463"/>
      <c r="B3463"/>
      <c r="C3463"/>
      <c r="D3463"/>
      <c r="E3463"/>
      <c r="F3463"/>
      <c r="G3463"/>
      <c r="H3463"/>
      <c r="I3463"/>
      <c r="J3463"/>
      <c r="K3463"/>
      <c r="L3463"/>
      <c r="M3463"/>
      <c r="N3463"/>
      <c r="O3463"/>
      <c r="P3463"/>
      <c r="Q3463"/>
      <c r="R3463"/>
      <c r="S3463"/>
      <c r="T3463"/>
      <c r="U3463"/>
      <c r="V3463"/>
      <c r="W3463"/>
      <c r="X3463"/>
      <c r="Y3463"/>
      <c r="Z3463"/>
      <c r="AA3463"/>
      <c r="AB3463"/>
      <c r="AC3463"/>
      <c r="AD3463"/>
      <c r="AE3463"/>
      <c r="AF3463"/>
      <c r="AG3463"/>
      <c r="AH3463"/>
      <c r="AI3463"/>
      <c r="AJ3463"/>
      <c r="AK3463"/>
      <c r="AL3463"/>
      <c r="AM3463"/>
      <c r="AN3463"/>
      <c r="AO3463"/>
      <c r="AP3463"/>
      <c r="AQ3463"/>
      <c r="AR3463"/>
      <c r="AS3463"/>
      <c r="AT3463"/>
      <c r="AU3463"/>
      <c r="AV3463"/>
      <c r="AW3463"/>
      <c r="AX3463"/>
      <c r="AY3463"/>
      <c r="AZ3463"/>
    </row>
    <row r="3464" spans="1:52">
      <c r="A3464"/>
      <c r="B3464"/>
      <c r="C3464"/>
      <c r="D3464"/>
      <c r="E3464"/>
      <c r="F3464"/>
      <c r="G3464"/>
      <c r="H3464"/>
      <c r="I3464"/>
      <c r="J3464"/>
      <c r="K3464"/>
      <c r="L3464"/>
      <c r="M3464"/>
      <c r="N3464"/>
      <c r="O3464"/>
      <c r="P3464"/>
      <c r="Q3464"/>
      <c r="R3464"/>
      <c r="S3464"/>
      <c r="T3464"/>
      <c r="U3464"/>
      <c r="V3464"/>
      <c r="W3464"/>
      <c r="X3464"/>
      <c r="Y3464"/>
      <c r="Z3464"/>
      <c r="AA3464"/>
      <c r="AB3464"/>
      <c r="AC3464"/>
      <c r="AD3464"/>
      <c r="AE3464"/>
      <c r="AF3464"/>
      <c r="AG3464"/>
      <c r="AH3464"/>
      <c r="AI3464"/>
      <c r="AJ3464"/>
      <c r="AK3464"/>
      <c r="AL3464"/>
      <c r="AM3464"/>
      <c r="AN3464"/>
      <c r="AO3464"/>
      <c r="AP3464"/>
      <c r="AQ3464"/>
      <c r="AR3464"/>
      <c r="AS3464"/>
      <c r="AT3464"/>
      <c r="AU3464"/>
      <c r="AV3464"/>
      <c r="AW3464"/>
      <c r="AX3464"/>
      <c r="AY3464"/>
      <c r="AZ3464"/>
    </row>
    <row r="3465" spans="1:52">
      <c r="A3465"/>
      <c r="B3465"/>
      <c r="C3465"/>
      <c r="D3465"/>
      <c r="E3465"/>
      <c r="F3465"/>
      <c r="G3465"/>
      <c r="H3465"/>
      <c r="I3465"/>
      <c r="J3465"/>
      <c r="K3465"/>
      <c r="L3465"/>
      <c r="M3465"/>
      <c r="N3465"/>
      <c r="O3465"/>
      <c r="P3465"/>
      <c r="Q3465"/>
      <c r="R3465"/>
      <c r="S3465"/>
      <c r="T3465"/>
      <c r="U3465"/>
      <c r="V3465"/>
      <c r="W3465"/>
      <c r="X3465"/>
      <c r="Y3465"/>
      <c r="Z3465"/>
      <c r="AA3465"/>
      <c r="AB3465"/>
      <c r="AC3465"/>
      <c r="AD3465"/>
      <c r="AE3465"/>
      <c r="AF3465"/>
      <c r="AG3465"/>
      <c r="AH3465"/>
      <c r="AI3465"/>
      <c r="AJ3465"/>
      <c r="AK3465"/>
      <c r="AL3465"/>
      <c r="AM3465"/>
      <c r="AN3465"/>
      <c r="AO3465"/>
      <c r="AP3465"/>
      <c r="AQ3465"/>
      <c r="AR3465"/>
      <c r="AS3465"/>
      <c r="AT3465"/>
      <c r="AU3465"/>
      <c r="AV3465"/>
      <c r="AW3465"/>
      <c r="AX3465"/>
      <c r="AY3465"/>
      <c r="AZ3465"/>
    </row>
    <row r="3466" spans="1:52">
      <c r="A3466"/>
      <c r="B3466"/>
      <c r="C3466"/>
      <c r="D3466"/>
      <c r="E3466"/>
      <c r="F3466"/>
      <c r="G3466"/>
      <c r="H3466"/>
      <c r="I3466"/>
      <c r="J3466"/>
      <c r="K3466"/>
      <c r="L3466"/>
      <c r="M3466"/>
      <c r="N3466"/>
      <c r="O3466"/>
      <c r="P3466"/>
      <c r="Q3466"/>
      <c r="R3466"/>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row>
    <row r="3467" spans="1:52">
      <c r="A3467"/>
      <c r="B3467"/>
      <c r="C3467"/>
      <c r="D3467"/>
      <c r="E3467"/>
      <c r="F3467"/>
      <c r="G3467"/>
      <c r="H3467"/>
      <c r="I3467"/>
      <c r="J3467"/>
      <c r="K3467"/>
      <c r="L3467"/>
      <c r="M3467"/>
      <c r="N3467"/>
      <c r="O3467"/>
      <c r="P3467"/>
      <c r="Q3467"/>
      <c r="R3467"/>
      <c r="S3467"/>
      <c r="T3467"/>
      <c r="U3467"/>
      <c r="V3467"/>
      <c r="W3467"/>
      <c r="X3467"/>
      <c r="Y3467"/>
      <c r="Z3467"/>
      <c r="AA3467"/>
      <c r="AB3467"/>
      <c r="AC3467"/>
      <c r="AD3467"/>
      <c r="AE3467"/>
      <c r="AF3467"/>
      <c r="AG3467"/>
      <c r="AH3467"/>
      <c r="AI3467"/>
      <c r="AJ3467"/>
      <c r="AK3467"/>
      <c r="AL3467"/>
      <c r="AM3467"/>
      <c r="AN3467"/>
      <c r="AO3467"/>
      <c r="AP3467"/>
      <c r="AQ3467"/>
      <c r="AR3467"/>
      <c r="AS3467"/>
      <c r="AT3467"/>
      <c r="AU3467"/>
      <c r="AV3467"/>
      <c r="AW3467"/>
      <c r="AX3467"/>
      <c r="AY3467"/>
      <c r="AZ3467"/>
    </row>
    <row r="3468" spans="1:52">
      <c r="A3468"/>
      <c r="B3468"/>
      <c r="C3468"/>
      <c r="D3468"/>
      <c r="E3468"/>
      <c r="F3468"/>
      <c r="G3468"/>
      <c r="H3468"/>
      <c r="I3468"/>
      <c r="J3468"/>
      <c r="K3468"/>
      <c r="L3468"/>
      <c r="M3468"/>
      <c r="N3468"/>
      <c r="O3468"/>
      <c r="P3468"/>
      <c r="Q3468"/>
      <c r="R3468"/>
      <c r="S3468"/>
      <c r="T3468"/>
      <c r="U3468"/>
      <c r="V3468"/>
      <c r="W3468"/>
      <c r="X3468"/>
      <c r="Y3468"/>
      <c r="Z3468"/>
      <c r="AA3468"/>
      <c r="AB3468"/>
      <c r="AC3468"/>
      <c r="AD3468"/>
      <c r="AE3468"/>
      <c r="AF3468"/>
      <c r="AG3468"/>
      <c r="AH3468"/>
      <c r="AI3468"/>
      <c r="AJ3468"/>
      <c r="AK3468"/>
      <c r="AL3468"/>
      <c r="AM3468"/>
      <c r="AN3468"/>
      <c r="AO3468"/>
      <c r="AP3468"/>
      <c r="AQ3468"/>
      <c r="AR3468"/>
      <c r="AS3468"/>
      <c r="AT3468"/>
      <c r="AU3468"/>
      <c r="AV3468"/>
      <c r="AW3468"/>
      <c r="AX3468"/>
      <c r="AY3468"/>
      <c r="AZ3468"/>
    </row>
    <row r="3469" spans="1:52">
      <c r="A3469"/>
      <c r="B3469"/>
      <c r="C3469"/>
      <c r="D3469"/>
      <c r="E3469"/>
      <c r="F3469"/>
      <c r="G3469"/>
      <c r="H3469"/>
      <c r="I3469"/>
      <c r="J3469"/>
      <c r="K3469"/>
      <c r="L3469"/>
      <c r="M3469"/>
      <c r="N3469"/>
      <c r="O3469"/>
      <c r="P3469"/>
      <c r="Q3469"/>
      <c r="R3469"/>
      <c r="S3469"/>
      <c r="T3469"/>
      <c r="U3469"/>
      <c r="V3469"/>
      <c r="W3469"/>
      <c r="X3469"/>
      <c r="Y3469"/>
      <c r="Z3469"/>
      <c r="AA3469"/>
      <c r="AB3469"/>
      <c r="AC3469"/>
      <c r="AD3469"/>
      <c r="AE3469"/>
      <c r="AF3469"/>
      <c r="AG3469"/>
      <c r="AH3469"/>
      <c r="AI3469"/>
      <c r="AJ3469"/>
      <c r="AK3469"/>
      <c r="AL3469"/>
      <c r="AM3469"/>
      <c r="AN3469"/>
      <c r="AO3469"/>
      <c r="AP3469"/>
      <c r="AQ3469"/>
      <c r="AR3469"/>
      <c r="AS3469"/>
      <c r="AT3469"/>
      <c r="AU3469"/>
      <c r="AV3469"/>
      <c r="AW3469"/>
      <c r="AX3469"/>
      <c r="AY3469"/>
      <c r="AZ3469"/>
    </row>
    <row r="3470" spans="1:52">
      <c r="A3470"/>
      <c r="B3470"/>
      <c r="C3470"/>
      <c r="D3470"/>
      <c r="E3470"/>
      <c r="F3470"/>
      <c r="G3470"/>
      <c r="H3470"/>
      <c r="I3470"/>
      <c r="J3470"/>
      <c r="K3470"/>
      <c r="L3470"/>
      <c r="M3470"/>
      <c r="N3470"/>
      <c r="O3470"/>
      <c r="P3470"/>
      <c r="Q3470"/>
      <c r="R3470"/>
      <c r="S3470"/>
      <c r="T3470"/>
      <c r="U3470"/>
      <c r="V3470"/>
      <c r="W3470"/>
      <c r="X3470"/>
      <c r="Y3470"/>
      <c r="Z3470"/>
      <c r="AA3470"/>
      <c r="AB3470"/>
      <c r="AC3470"/>
      <c r="AD3470"/>
      <c r="AE3470"/>
      <c r="AF3470"/>
      <c r="AG3470"/>
      <c r="AH3470"/>
      <c r="AI3470"/>
      <c r="AJ3470"/>
      <c r="AK3470"/>
      <c r="AL3470"/>
      <c r="AM3470"/>
      <c r="AN3470"/>
      <c r="AO3470"/>
      <c r="AP3470"/>
      <c r="AQ3470"/>
      <c r="AR3470"/>
      <c r="AS3470"/>
      <c r="AT3470"/>
      <c r="AU3470"/>
      <c r="AV3470"/>
      <c r="AW3470"/>
      <c r="AX3470"/>
      <c r="AY3470"/>
      <c r="AZ3470"/>
    </row>
    <row r="3471" spans="1:52">
      <c r="A3471"/>
      <c r="B3471"/>
      <c r="C3471"/>
      <c r="D3471"/>
      <c r="E3471"/>
      <c r="F3471"/>
      <c r="G3471"/>
      <c r="H3471"/>
      <c r="I3471"/>
      <c r="J3471"/>
      <c r="K3471"/>
      <c r="L3471"/>
      <c r="M3471"/>
      <c r="N3471"/>
      <c r="O3471"/>
      <c r="P3471"/>
      <c r="Q3471"/>
      <c r="R3471"/>
      <c r="S3471"/>
      <c r="T3471"/>
      <c r="U3471"/>
      <c r="V3471"/>
      <c r="W3471"/>
      <c r="X3471"/>
      <c r="Y3471"/>
      <c r="Z3471"/>
      <c r="AA3471"/>
      <c r="AB3471"/>
      <c r="AC3471"/>
      <c r="AD3471"/>
      <c r="AE3471"/>
      <c r="AF3471"/>
      <c r="AG3471"/>
      <c r="AH3471"/>
      <c r="AI3471"/>
      <c r="AJ3471"/>
      <c r="AK3471"/>
      <c r="AL3471"/>
      <c r="AM3471"/>
      <c r="AN3471"/>
      <c r="AO3471"/>
      <c r="AP3471"/>
      <c r="AQ3471"/>
      <c r="AR3471"/>
      <c r="AS3471"/>
      <c r="AT3471"/>
      <c r="AU3471"/>
      <c r="AV3471"/>
      <c r="AW3471"/>
      <c r="AX3471"/>
      <c r="AY3471"/>
      <c r="AZ3471"/>
    </row>
    <row r="3472" spans="1:52">
      <c r="A3472"/>
      <c r="B3472"/>
      <c r="C3472"/>
      <c r="D3472"/>
      <c r="E3472"/>
      <c r="F3472"/>
      <c r="G3472"/>
      <c r="H3472"/>
      <c r="I3472"/>
      <c r="J3472"/>
      <c r="K3472"/>
      <c r="L3472"/>
      <c r="M3472"/>
      <c r="N3472"/>
      <c r="O3472"/>
      <c r="P3472"/>
      <c r="Q3472"/>
      <c r="R3472"/>
      <c r="S3472"/>
      <c r="T3472"/>
      <c r="U3472"/>
      <c r="V3472"/>
      <c r="W3472"/>
      <c r="X3472"/>
      <c r="Y3472"/>
      <c r="Z3472"/>
      <c r="AA3472"/>
      <c r="AB3472"/>
      <c r="AC3472"/>
      <c r="AD3472"/>
      <c r="AE3472"/>
      <c r="AF3472"/>
      <c r="AG3472"/>
      <c r="AH3472"/>
      <c r="AI3472"/>
      <c r="AJ3472"/>
      <c r="AK3472"/>
      <c r="AL3472"/>
      <c r="AM3472"/>
      <c r="AN3472"/>
      <c r="AO3472"/>
      <c r="AP3472"/>
      <c r="AQ3472"/>
      <c r="AR3472"/>
      <c r="AS3472"/>
      <c r="AT3472"/>
      <c r="AU3472"/>
      <c r="AV3472"/>
      <c r="AW3472"/>
      <c r="AX3472"/>
      <c r="AY3472"/>
      <c r="AZ3472"/>
    </row>
    <row r="3473" spans="1:52">
      <c r="A3473"/>
      <c r="B3473"/>
      <c r="C3473"/>
      <c r="D3473"/>
      <c r="E3473"/>
      <c r="F3473"/>
      <c r="G3473"/>
      <c r="H3473"/>
      <c r="I3473"/>
      <c r="J3473"/>
      <c r="K3473"/>
      <c r="L3473"/>
      <c r="M3473"/>
      <c r="N3473"/>
      <c r="O3473"/>
      <c r="P3473"/>
      <c r="Q3473"/>
      <c r="R3473"/>
      <c r="S3473"/>
      <c r="T3473"/>
      <c r="U3473"/>
      <c r="V3473"/>
      <c r="W3473"/>
      <c r="X3473"/>
      <c r="Y3473"/>
      <c r="Z3473"/>
      <c r="AA3473"/>
      <c r="AB3473"/>
      <c r="AC3473"/>
      <c r="AD3473"/>
      <c r="AE3473"/>
      <c r="AF3473"/>
      <c r="AG3473"/>
      <c r="AH3473"/>
      <c r="AI3473"/>
      <c r="AJ3473"/>
      <c r="AK3473"/>
      <c r="AL3473"/>
      <c r="AM3473"/>
      <c r="AN3473"/>
      <c r="AO3473"/>
      <c r="AP3473"/>
      <c r="AQ3473"/>
      <c r="AR3473"/>
      <c r="AS3473"/>
      <c r="AT3473"/>
      <c r="AU3473"/>
      <c r="AV3473"/>
      <c r="AW3473"/>
      <c r="AX3473"/>
      <c r="AY3473"/>
      <c r="AZ3473"/>
    </row>
    <row r="3474" spans="1:52">
      <c r="A3474"/>
      <c r="B3474"/>
      <c r="C3474"/>
      <c r="D3474"/>
      <c r="E3474"/>
      <c r="F3474"/>
      <c r="G3474"/>
      <c r="H3474"/>
      <c r="I3474"/>
      <c r="J3474"/>
      <c r="K3474"/>
      <c r="L3474"/>
      <c r="M3474"/>
      <c r="N3474"/>
      <c r="O3474"/>
      <c r="P3474"/>
      <c r="Q3474"/>
      <c r="R3474"/>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row>
    <row r="3475" spans="1:52">
      <c r="A3475"/>
      <c r="B3475"/>
      <c r="C3475"/>
      <c r="D3475"/>
      <c r="E3475"/>
      <c r="F3475"/>
      <c r="G3475"/>
      <c r="H3475"/>
      <c r="I3475"/>
      <c r="J3475"/>
      <c r="K3475"/>
      <c r="L3475"/>
      <c r="M3475"/>
      <c r="N3475"/>
      <c r="O3475"/>
      <c r="P3475"/>
      <c r="Q3475"/>
      <c r="R3475"/>
      <c r="S3475"/>
      <c r="T3475"/>
      <c r="U3475"/>
      <c r="V3475"/>
      <c r="W3475"/>
      <c r="X3475"/>
      <c r="Y3475"/>
      <c r="Z3475"/>
      <c r="AA3475"/>
      <c r="AB3475"/>
      <c r="AC3475"/>
      <c r="AD3475"/>
      <c r="AE3475"/>
      <c r="AF3475"/>
      <c r="AG3475"/>
      <c r="AH3475"/>
      <c r="AI3475"/>
      <c r="AJ3475"/>
      <c r="AK3475"/>
      <c r="AL3475"/>
      <c r="AM3475"/>
      <c r="AN3475"/>
      <c r="AO3475"/>
      <c r="AP3475"/>
      <c r="AQ3475"/>
      <c r="AR3475"/>
      <c r="AS3475"/>
      <c r="AT3475"/>
      <c r="AU3475"/>
      <c r="AV3475"/>
      <c r="AW3475"/>
      <c r="AX3475"/>
      <c r="AY3475"/>
      <c r="AZ3475"/>
    </row>
    <row r="3476" spans="1:52">
      <c r="A3476"/>
      <c r="B3476"/>
      <c r="C3476"/>
      <c r="D3476"/>
      <c r="E3476"/>
      <c r="F3476"/>
      <c r="G3476"/>
      <c r="H3476"/>
      <c r="I3476"/>
      <c r="J3476"/>
      <c r="K3476"/>
      <c r="L3476"/>
      <c r="M3476"/>
      <c r="N3476"/>
      <c r="O3476"/>
      <c r="P3476"/>
      <c r="Q3476"/>
      <c r="R3476"/>
      <c r="S3476"/>
      <c r="T3476"/>
      <c r="U3476"/>
      <c r="V3476"/>
      <c r="W3476"/>
      <c r="X3476"/>
      <c r="Y3476"/>
      <c r="Z3476"/>
      <c r="AA3476"/>
      <c r="AB3476"/>
      <c r="AC3476"/>
      <c r="AD3476"/>
      <c r="AE3476"/>
      <c r="AF3476"/>
      <c r="AG3476"/>
      <c r="AH3476"/>
      <c r="AI3476"/>
      <c r="AJ3476"/>
      <c r="AK3476"/>
      <c r="AL3476"/>
      <c r="AM3476"/>
      <c r="AN3476"/>
      <c r="AO3476"/>
      <c r="AP3476"/>
      <c r="AQ3476"/>
      <c r="AR3476"/>
      <c r="AS3476"/>
      <c r="AT3476"/>
      <c r="AU3476"/>
      <c r="AV3476"/>
      <c r="AW3476"/>
      <c r="AX3476"/>
      <c r="AY3476"/>
      <c r="AZ3476"/>
    </row>
    <row r="3477" spans="1:52">
      <c r="A3477"/>
      <c r="B3477"/>
      <c r="C3477"/>
      <c r="D3477"/>
      <c r="E3477"/>
      <c r="F3477"/>
      <c r="G3477"/>
      <c r="H3477"/>
      <c r="I3477"/>
      <c r="J3477"/>
      <c r="K3477"/>
      <c r="L3477"/>
      <c r="M3477"/>
      <c r="N3477"/>
      <c r="O3477"/>
      <c r="P3477"/>
      <c r="Q3477"/>
      <c r="R3477"/>
      <c r="S3477"/>
      <c r="T3477"/>
      <c r="U3477"/>
      <c r="V3477"/>
      <c r="W3477"/>
      <c r="X3477"/>
      <c r="Y3477"/>
      <c r="Z3477"/>
      <c r="AA3477"/>
      <c r="AB3477"/>
      <c r="AC3477"/>
      <c r="AD3477"/>
      <c r="AE3477"/>
      <c r="AF3477"/>
      <c r="AG3477"/>
      <c r="AH3477"/>
      <c r="AI3477"/>
      <c r="AJ3477"/>
      <c r="AK3477"/>
      <c r="AL3477"/>
      <c r="AM3477"/>
      <c r="AN3477"/>
      <c r="AO3477"/>
      <c r="AP3477"/>
      <c r="AQ3477"/>
      <c r="AR3477"/>
      <c r="AS3477"/>
      <c r="AT3477"/>
      <c r="AU3477"/>
      <c r="AV3477"/>
      <c r="AW3477"/>
      <c r="AX3477"/>
      <c r="AY3477"/>
      <c r="AZ3477"/>
    </row>
    <row r="3478" spans="1:52">
      <c r="A3478"/>
      <c r="B3478"/>
      <c r="C3478"/>
      <c r="D3478"/>
      <c r="E3478"/>
      <c r="F3478"/>
      <c r="G3478"/>
      <c r="H3478"/>
      <c r="I3478"/>
      <c r="J3478"/>
      <c r="K3478"/>
      <c r="L3478"/>
      <c r="M3478"/>
      <c r="N3478"/>
      <c r="O3478"/>
      <c r="P3478"/>
      <c r="Q3478"/>
      <c r="R3478"/>
      <c r="S3478"/>
      <c r="T3478"/>
      <c r="U3478"/>
      <c r="V3478"/>
      <c r="W3478"/>
      <c r="X3478"/>
      <c r="Y3478"/>
      <c r="Z3478"/>
      <c r="AA3478"/>
      <c r="AB3478"/>
      <c r="AC3478"/>
      <c r="AD3478"/>
      <c r="AE3478"/>
      <c r="AF3478"/>
      <c r="AG3478"/>
      <c r="AH3478"/>
      <c r="AI3478"/>
      <c r="AJ3478"/>
      <c r="AK3478"/>
      <c r="AL3478"/>
      <c r="AM3478"/>
      <c r="AN3478"/>
      <c r="AO3478"/>
      <c r="AP3478"/>
      <c r="AQ3478"/>
      <c r="AR3478"/>
      <c r="AS3478"/>
      <c r="AT3478"/>
      <c r="AU3478"/>
      <c r="AV3478"/>
      <c r="AW3478"/>
      <c r="AX3478"/>
      <c r="AY3478"/>
      <c r="AZ3478"/>
    </row>
    <row r="3479" spans="1:52">
      <c r="A3479"/>
      <c r="B3479"/>
      <c r="C3479"/>
      <c r="D3479"/>
      <c r="E3479"/>
      <c r="F3479"/>
      <c r="G3479"/>
      <c r="H3479"/>
      <c r="I3479"/>
      <c r="J3479"/>
      <c r="K3479"/>
      <c r="L3479"/>
      <c r="M3479"/>
      <c r="N3479"/>
      <c r="O3479"/>
      <c r="P3479"/>
      <c r="Q3479"/>
      <c r="R3479"/>
      <c r="S3479"/>
      <c r="T3479"/>
      <c r="U3479"/>
      <c r="V3479"/>
      <c r="W3479"/>
      <c r="X3479"/>
      <c r="Y3479"/>
      <c r="Z3479"/>
      <c r="AA3479"/>
      <c r="AB3479"/>
      <c r="AC3479"/>
      <c r="AD3479"/>
      <c r="AE3479"/>
      <c r="AF3479"/>
      <c r="AG3479"/>
      <c r="AH3479"/>
      <c r="AI3479"/>
      <c r="AJ3479"/>
      <c r="AK3479"/>
      <c r="AL3479"/>
      <c r="AM3479"/>
      <c r="AN3479"/>
      <c r="AO3479"/>
      <c r="AP3479"/>
      <c r="AQ3479"/>
      <c r="AR3479"/>
      <c r="AS3479"/>
      <c r="AT3479"/>
      <c r="AU3479"/>
      <c r="AV3479"/>
      <c r="AW3479"/>
      <c r="AX3479"/>
      <c r="AY3479"/>
      <c r="AZ3479"/>
    </row>
    <row r="3480" spans="1:52">
      <c r="A3480"/>
      <c r="B3480"/>
      <c r="C3480"/>
      <c r="D3480"/>
      <c r="E3480"/>
      <c r="F3480"/>
      <c r="G3480"/>
      <c r="H3480"/>
      <c r="I3480"/>
      <c r="J3480"/>
      <c r="K3480"/>
      <c r="L3480"/>
      <c r="M3480"/>
      <c r="N3480"/>
      <c r="O3480"/>
      <c r="P3480"/>
      <c r="Q3480"/>
      <c r="R3480"/>
      <c r="S3480"/>
      <c r="T3480"/>
      <c r="U3480"/>
      <c r="V3480"/>
      <c r="W3480"/>
      <c r="X3480"/>
      <c r="Y3480"/>
      <c r="Z3480"/>
      <c r="AA3480"/>
      <c r="AB3480"/>
      <c r="AC3480"/>
      <c r="AD3480"/>
      <c r="AE3480"/>
      <c r="AF3480"/>
      <c r="AG3480"/>
      <c r="AH3480"/>
      <c r="AI3480"/>
      <c r="AJ3480"/>
      <c r="AK3480"/>
      <c r="AL3480"/>
      <c r="AM3480"/>
      <c r="AN3480"/>
      <c r="AO3480"/>
      <c r="AP3480"/>
      <c r="AQ3480"/>
      <c r="AR3480"/>
      <c r="AS3480"/>
      <c r="AT3480"/>
      <c r="AU3480"/>
      <c r="AV3480"/>
      <c r="AW3480"/>
      <c r="AX3480"/>
      <c r="AY3480"/>
      <c r="AZ3480"/>
    </row>
    <row r="3481" spans="1:52">
      <c r="A3481"/>
      <c r="B3481"/>
      <c r="C3481"/>
      <c r="D3481"/>
      <c r="E3481"/>
      <c r="F3481"/>
      <c r="G3481"/>
      <c r="H3481"/>
      <c r="I3481"/>
      <c r="J3481"/>
      <c r="K3481"/>
      <c r="L3481"/>
      <c r="M3481"/>
      <c r="N3481"/>
      <c r="O3481"/>
      <c r="P3481"/>
      <c r="Q3481"/>
      <c r="R3481"/>
      <c r="S3481"/>
      <c r="T3481"/>
      <c r="U3481"/>
      <c r="V3481"/>
      <c r="W3481"/>
      <c r="X3481"/>
      <c r="Y3481"/>
      <c r="Z3481"/>
      <c r="AA3481"/>
      <c r="AB3481"/>
      <c r="AC3481"/>
      <c r="AD3481"/>
      <c r="AE3481"/>
      <c r="AF3481"/>
      <c r="AG3481"/>
      <c r="AH3481"/>
      <c r="AI3481"/>
      <c r="AJ3481"/>
      <c r="AK3481"/>
      <c r="AL3481"/>
      <c r="AM3481"/>
      <c r="AN3481"/>
      <c r="AO3481"/>
      <c r="AP3481"/>
      <c r="AQ3481"/>
      <c r="AR3481"/>
      <c r="AS3481"/>
      <c r="AT3481"/>
      <c r="AU3481"/>
      <c r="AV3481"/>
      <c r="AW3481"/>
      <c r="AX3481"/>
      <c r="AY3481"/>
      <c r="AZ3481"/>
    </row>
    <row r="3482" spans="1:52">
      <c r="A3482"/>
      <c r="B3482"/>
      <c r="C3482"/>
      <c r="D3482"/>
      <c r="E3482"/>
      <c r="F3482"/>
      <c r="G3482"/>
      <c r="H3482"/>
      <c r="I3482"/>
      <c r="J3482"/>
      <c r="K3482"/>
      <c r="L3482"/>
      <c r="M3482"/>
      <c r="N3482"/>
      <c r="O3482"/>
      <c r="P3482"/>
      <c r="Q3482"/>
      <c r="R3482"/>
      <c r="S3482"/>
      <c r="T3482"/>
      <c r="U3482"/>
      <c r="V3482"/>
      <c r="W3482"/>
      <c r="X3482"/>
      <c r="Y3482"/>
      <c r="Z3482"/>
      <c r="AA3482"/>
      <c r="AB3482"/>
      <c r="AC3482"/>
      <c r="AD3482"/>
      <c r="AE3482"/>
      <c r="AF3482"/>
      <c r="AG3482"/>
      <c r="AH3482"/>
      <c r="AI3482"/>
      <c r="AJ3482"/>
      <c r="AK3482"/>
      <c r="AL3482"/>
      <c r="AM3482"/>
      <c r="AN3482"/>
      <c r="AO3482"/>
      <c r="AP3482"/>
      <c r="AQ3482"/>
      <c r="AR3482"/>
      <c r="AS3482"/>
      <c r="AT3482"/>
      <c r="AU3482"/>
      <c r="AV3482"/>
      <c r="AW3482"/>
      <c r="AX3482"/>
      <c r="AY3482"/>
      <c r="AZ3482"/>
    </row>
    <row r="3483" spans="1:52">
      <c r="A3483"/>
      <c r="B3483"/>
      <c r="C3483"/>
      <c r="D3483"/>
      <c r="E3483"/>
      <c r="F3483"/>
      <c r="G3483"/>
      <c r="H3483"/>
      <c r="I3483"/>
      <c r="J3483"/>
      <c r="K3483"/>
      <c r="L3483"/>
      <c r="M3483"/>
      <c r="N3483"/>
      <c r="O3483"/>
      <c r="P3483"/>
      <c r="Q3483"/>
      <c r="R3483"/>
      <c r="S3483"/>
      <c r="T3483"/>
      <c r="U3483"/>
      <c r="V3483"/>
      <c r="W3483"/>
      <c r="X3483"/>
      <c r="Y3483"/>
      <c r="Z3483"/>
      <c r="AA3483"/>
      <c r="AB3483"/>
      <c r="AC3483"/>
      <c r="AD3483"/>
      <c r="AE3483"/>
      <c r="AF3483"/>
      <c r="AG3483"/>
      <c r="AH3483"/>
      <c r="AI3483"/>
      <c r="AJ3483"/>
      <c r="AK3483"/>
      <c r="AL3483"/>
      <c r="AM3483"/>
      <c r="AN3483"/>
      <c r="AO3483"/>
      <c r="AP3483"/>
      <c r="AQ3483"/>
      <c r="AR3483"/>
      <c r="AS3483"/>
      <c r="AT3483"/>
      <c r="AU3483"/>
      <c r="AV3483"/>
      <c r="AW3483"/>
      <c r="AX3483"/>
      <c r="AY3483"/>
      <c r="AZ3483"/>
    </row>
    <row r="3484" spans="1:52">
      <c r="A3484"/>
      <c r="B3484"/>
      <c r="C3484"/>
      <c r="D3484"/>
      <c r="E3484"/>
      <c r="F3484"/>
      <c r="G3484"/>
      <c r="H3484"/>
      <c r="I3484"/>
      <c r="J3484"/>
      <c r="K3484"/>
      <c r="L3484"/>
      <c r="M3484"/>
      <c r="N3484"/>
      <c r="O3484"/>
      <c r="P3484"/>
      <c r="Q3484"/>
      <c r="R3484"/>
      <c r="S3484"/>
      <c r="T3484"/>
      <c r="U3484"/>
      <c r="V3484"/>
      <c r="W3484"/>
      <c r="X3484"/>
      <c r="Y3484"/>
      <c r="Z3484"/>
      <c r="AA3484"/>
      <c r="AB3484"/>
      <c r="AC3484"/>
      <c r="AD3484"/>
      <c r="AE3484"/>
      <c r="AF3484"/>
      <c r="AG3484"/>
      <c r="AH3484"/>
      <c r="AI3484"/>
      <c r="AJ3484"/>
      <c r="AK3484"/>
      <c r="AL3484"/>
      <c r="AM3484"/>
      <c r="AN3484"/>
      <c r="AO3484"/>
      <c r="AP3484"/>
      <c r="AQ3484"/>
      <c r="AR3484"/>
      <c r="AS3484"/>
      <c r="AT3484"/>
      <c r="AU3484"/>
      <c r="AV3484"/>
      <c r="AW3484"/>
      <c r="AX3484"/>
      <c r="AY3484"/>
      <c r="AZ3484"/>
    </row>
    <row r="3485" spans="1:52">
      <c r="A3485"/>
      <c r="B3485"/>
      <c r="C3485"/>
      <c r="D3485"/>
      <c r="E3485"/>
      <c r="F3485"/>
      <c r="G3485"/>
      <c r="H3485"/>
      <c r="I3485"/>
      <c r="J3485"/>
      <c r="K3485"/>
      <c r="L3485"/>
      <c r="M3485"/>
      <c r="N3485"/>
      <c r="O3485"/>
      <c r="P3485"/>
      <c r="Q3485"/>
      <c r="R3485"/>
      <c r="S3485"/>
      <c r="T3485"/>
      <c r="U3485"/>
      <c r="V3485"/>
      <c r="W3485"/>
      <c r="X3485"/>
      <c r="Y3485"/>
      <c r="Z3485"/>
      <c r="AA3485"/>
      <c r="AB3485"/>
      <c r="AC3485"/>
      <c r="AD3485"/>
      <c r="AE3485"/>
      <c r="AF3485"/>
      <c r="AG3485"/>
      <c r="AH3485"/>
      <c r="AI3485"/>
      <c r="AJ3485"/>
      <c r="AK3485"/>
      <c r="AL3485"/>
      <c r="AM3485"/>
      <c r="AN3485"/>
      <c r="AO3485"/>
      <c r="AP3485"/>
      <c r="AQ3485"/>
      <c r="AR3485"/>
      <c r="AS3485"/>
      <c r="AT3485"/>
      <c r="AU3485"/>
      <c r="AV3485"/>
      <c r="AW3485"/>
      <c r="AX3485"/>
      <c r="AY3485"/>
      <c r="AZ3485"/>
    </row>
    <row r="3486" spans="1:52">
      <c r="A3486"/>
      <c r="B3486"/>
      <c r="C3486"/>
      <c r="D3486"/>
      <c r="E3486"/>
      <c r="F3486"/>
      <c r="G3486"/>
      <c r="H3486"/>
      <c r="I3486"/>
      <c r="J3486"/>
      <c r="K3486"/>
      <c r="L3486"/>
      <c r="M3486"/>
      <c r="N3486"/>
      <c r="O3486"/>
      <c r="P3486"/>
      <c r="Q3486"/>
      <c r="R3486"/>
      <c r="S3486"/>
      <c r="T3486"/>
      <c r="U3486"/>
      <c r="V3486"/>
      <c r="W3486"/>
      <c r="X3486"/>
      <c r="Y3486"/>
      <c r="Z3486"/>
      <c r="AA3486"/>
      <c r="AB3486"/>
      <c r="AC3486"/>
      <c r="AD3486"/>
      <c r="AE3486"/>
      <c r="AF3486"/>
      <c r="AG3486"/>
      <c r="AH3486"/>
      <c r="AI3486"/>
      <c r="AJ3486"/>
      <c r="AK3486"/>
      <c r="AL3486"/>
      <c r="AM3486"/>
      <c r="AN3486"/>
      <c r="AO3486"/>
      <c r="AP3486"/>
      <c r="AQ3486"/>
      <c r="AR3486"/>
      <c r="AS3486"/>
      <c r="AT3486"/>
      <c r="AU3486"/>
      <c r="AV3486"/>
      <c r="AW3486"/>
      <c r="AX3486"/>
      <c r="AY3486"/>
      <c r="AZ3486"/>
    </row>
    <row r="3487" spans="1:52">
      <c r="A3487"/>
      <c r="B3487"/>
      <c r="C3487"/>
      <c r="D3487"/>
      <c r="E3487"/>
      <c r="F3487"/>
      <c r="G3487"/>
      <c r="H3487"/>
      <c r="I3487"/>
      <c r="J3487"/>
      <c r="K3487"/>
      <c r="L3487"/>
      <c r="M3487"/>
      <c r="N3487"/>
      <c r="O3487"/>
      <c r="P3487"/>
      <c r="Q3487"/>
      <c r="R3487"/>
      <c r="S3487"/>
      <c r="T3487"/>
      <c r="U3487"/>
      <c r="V3487"/>
      <c r="W3487"/>
      <c r="X3487"/>
      <c r="Y3487"/>
      <c r="Z3487"/>
      <c r="AA3487"/>
      <c r="AB3487"/>
      <c r="AC3487"/>
      <c r="AD3487"/>
      <c r="AE3487"/>
      <c r="AF3487"/>
      <c r="AG3487"/>
      <c r="AH3487"/>
      <c r="AI3487"/>
      <c r="AJ3487"/>
      <c r="AK3487"/>
      <c r="AL3487"/>
      <c r="AM3487"/>
      <c r="AN3487"/>
      <c r="AO3487"/>
      <c r="AP3487"/>
      <c r="AQ3487"/>
      <c r="AR3487"/>
      <c r="AS3487"/>
      <c r="AT3487"/>
      <c r="AU3487"/>
      <c r="AV3487"/>
      <c r="AW3487"/>
      <c r="AX3487"/>
      <c r="AY3487"/>
      <c r="AZ3487"/>
    </row>
    <row r="3488" spans="1:52">
      <c r="A3488"/>
      <c r="B3488"/>
      <c r="C3488"/>
      <c r="D3488"/>
      <c r="E3488"/>
      <c r="F3488"/>
      <c r="G3488"/>
      <c r="H3488"/>
      <c r="I3488"/>
      <c r="J3488"/>
      <c r="K3488"/>
      <c r="L3488"/>
      <c r="M3488"/>
      <c r="N3488"/>
      <c r="O3488"/>
      <c r="P3488"/>
      <c r="Q3488"/>
      <c r="R3488"/>
      <c r="S3488"/>
      <c r="T3488"/>
      <c r="U3488"/>
      <c r="V3488"/>
      <c r="W3488"/>
      <c r="X3488"/>
      <c r="Y3488"/>
      <c r="Z3488"/>
      <c r="AA3488"/>
      <c r="AB3488"/>
      <c r="AC3488"/>
      <c r="AD3488"/>
      <c r="AE3488"/>
      <c r="AF3488"/>
      <c r="AG3488"/>
      <c r="AH3488"/>
      <c r="AI3488"/>
      <c r="AJ3488"/>
      <c r="AK3488"/>
      <c r="AL3488"/>
      <c r="AM3488"/>
      <c r="AN3488"/>
      <c r="AO3488"/>
      <c r="AP3488"/>
      <c r="AQ3488"/>
      <c r="AR3488"/>
      <c r="AS3488"/>
      <c r="AT3488"/>
      <c r="AU3488"/>
      <c r="AV3488"/>
      <c r="AW3488"/>
      <c r="AX3488"/>
      <c r="AY3488"/>
      <c r="AZ3488"/>
    </row>
    <row r="3489" spans="1:52">
      <c r="A3489"/>
      <c r="B3489"/>
      <c r="C3489"/>
      <c r="D3489"/>
      <c r="E3489"/>
      <c r="F3489"/>
      <c r="G3489"/>
      <c r="H3489"/>
      <c r="I3489"/>
      <c r="J3489"/>
      <c r="K3489"/>
      <c r="L3489"/>
      <c r="M3489"/>
      <c r="N3489"/>
      <c r="O3489"/>
      <c r="P3489"/>
      <c r="Q3489"/>
      <c r="R3489"/>
      <c r="S3489"/>
      <c r="T3489"/>
      <c r="U3489"/>
      <c r="V3489"/>
      <c r="W3489"/>
      <c r="X3489"/>
      <c r="Y3489"/>
      <c r="Z3489"/>
      <c r="AA3489"/>
      <c r="AB3489"/>
      <c r="AC3489"/>
      <c r="AD3489"/>
      <c r="AE3489"/>
      <c r="AF3489"/>
      <c r="AG3489"/>
      <c r="AH3489"/>
      <c r="AI3489"/>
      <c r="AJ3489"/>
      <c r="AK3489"/>
      <c r="AL3489"/>
      <c r="AM3489"/>
      <c r="AN3489"/>
      <c r="AO3489"/>
      <c r="AP3489"/>
      <c r="AQ3489"/>
      <c r="AR3489"/>
      <c r="AS3489"/>
      <c r="AT3489"/>
      <c r="AU3489"/>
      <c r="AV3489"/>
      <c r="AW3489"/>
      <c r="AX3489"/>
      <c r="AY3489"/>
      <c r="AZ3489"/>
    </row>
    <row r="3490" spans="1:52">
      <c r="A3490"/>
      <c r="B3490"/>
      <c r="C3490"/>
      <c r="D3490"/>
      <c r="E3490"/>
      <c r="F3490"/>
      <c r="G3490"/>
      <c r="H3490"/>
      <c r="I3490"/>
      <c r="J3490"/>
      <c r="K3490"/>
      <c r="L3490"/>
      <c r="M3490"/>
      <c r="N3490"/>
      <c r="O3490"/>
      <c r="P3490"/>
      <c r="Q3490"/>
      <c r="R3490"/>
      <c r="S3490"/>
      <c r="T3490"/>
      <c r="U3490"/>
      <c r="V3490"/>
      <c r="W3490"/>
      <c r="X3490"/>
      <c r="Y3490"/>
      <c r="Z3490"/>
      <c r="AA3490"/>
      <c r="AB3490"/>
      <c r="AC3490"/>
      <c r="AD3490"/>
      <c r="AE3490"/>
      <c r="AF3490"/>
      <c r="AG3490"/>
      <c r="AH3490"/>
      <c r="AI3490"/>
      <c r="AJ3490"/>
      <c r="AK3490"/>
      <c r="AL3490"/>
      <c r="AM3490"/>
      <c r="AN3490"/>
      <c r="AO3490"/>
      <c r="AP3490"/>
      <c r="AQ3490"/>
      <c r="AR3490"/>
      <c r="AS3490"/>
      <c r="AT3490"/>
      <c r="AU3490"/>
      <c r="AV3490"/>
      <c r="AW3490"/>
      <c r="AX3490"/>
      <c r="AY3490"/>
      <c r="AZ3490"/>
    </row>
    <row r="3491" spans="1:52">
      <c r="A3491"/>
      <c r="B3491"/>
      <c r="C3491"/>
      <c r="D3491"/>
      <c r="E3491"/>
      <c r="F3491"/>
      <c r="G3491"/>
      <c r="H3491"/>
      <c r="I3491"/>
      <c r="J3491"/>
      <c r="K3491"/>
      <c r="L3491"/>
      <c r="M3491"/>
      <c r="N3491"/>
      <c r="O3491"/>
      <c r="P3491"/>
      <c r="Q3491"/>
      <c r="R3491"/>
      <c r="S3491"/>
      <c r="T3491"/>
      <c r="U3491"/>
      <c r="V3491"/>
      <c r="W3491"/>
      <c r="X3491"/>
      <c r="Y3491"/>
      <c r="Z3491"/>
      <c r="AA3491"/>
      <c r="AB3491"/>
      <c r="AC3491"/>
      <c r="AD3491"/>
      <c r="AE3491"/>
      <c r="AF3491"/>
      <c r="AG3491"/>
      <c r="AH3491"/>
      <c r="AI3491"/>
      <c r="AJ3491"/>
      <c r="AK3491"/>
      <c r="AL3491"/>
      <c r="AM3491"/>
      <c r="AN3491"/>
      <c r="AO3491"/>
      <c r="AP3491"/>
      <c r="AQ3491"/>
      <c r="AR3491"/>
      <c r="AS3491"/>
      <c r="AT3491"/>
      <c r="AU3491"/>
      <c r="AV3491"/>
      <c r="AW3491"/>
      <c r="AX3491"/>
      <c r="AY3491"/>
      <c r="AZ3491"/>
    </row>
    <row r="3492" spans="1:52">
      <c r="A3492"/>
      <c r="B3492"/>
      <c r="C3492"/>
      <c r="D3492"/>
      <c r="E3492"/>
      <c r="F3492"/>
      <c r="G3492"/>
      <c r="H3492"/>
      <c r="I3492"/>
      <c r="J3492"/>
      <c r="K3492"/>
      <c r="L3492"/>
      <c r="M3492"/>
      <c r="N3492"/>
      <c r="O3492"/>
      <c r="P3492"/>
      <c r="Q3492"/>
      <c r="R3492"/>
      <c r="S3492"/>
      <c r="T3492"/>
      <c r="U3492"/>
      <c r="V3492"/>
      <c r="W3492"/>
      <c r="X3492"/>
      <c r="Y3492"/>
      <c r="Z3492"/>
      <c r="AA3492"/>
      <c r="AB3492"/>
      <c r="AC3492"/>
      <c r="AD3492"/>
      <c r="AE3492"/>
      <c r="AF3492"/>
      <c r="AG3492"/>
      <c r="AH3492"/>
      <c r="AI3492"/>
      <c r="AJ3492"/>
      <c r="AK3492"/>
      <c r="AL3492"/>
      <c r="AM3492"/>
      <c r="AN3492"/>
      <c r="AO3492"/>
      <c r="AP3492"/>
      <c r="AQ3492"/>
      <c r="AR3492"/>
      <c r="AS3492"/>
      <c r="AT3492"/>
      <c r="AU3492"/>
      <c r="AV3492"/>
      <c r="AW3492"/>
      <c r="AX3492"/>
      <c r="AY3492"/>
      <c r="AZ3492"/>
    </row>
    <row r="3493" spans="1:52">
      <c r="A3493"/>
      <c r="B3493"/>
      <c r="C3493"/>
      <c r="D3493"/>
      <c r="E3493"/>
      <c r="F3493"/>
      <c r="G3493"/>
      <c r="H3493"/>
      <c r="I3493"/>
      <c r="J3493"/>
      <c r="K3493"/>
      <c r="L3493"/>
      <c r="M3493"/>
      <c r="N3493"/>
      <c r="O3493"/>
      <c r="P3493"/>
      <c r="Q3493"/>
      <c r="R3493"/>
      <c r="S3493"/>
      <c r="T3493"/>
      <c r="U3493"/>
      <c r="V3493"/>
      <c r="W3493"/>
      <c r="X3493"/>
      <c r="Y3493"/>
      <c r="Z3493"/>
      <c r="AA3493"/>
      <c r="AB3493"/>
      <c r="AC3493"/>
      <c r="AD3493"/>
      <c r="AE3493"/>
      <c r="AF3493"/>
      <c r="AG3493"/>
      <c r="AH3493"/>
      <c r="AI3493"/>
      <c r="AJ3493"/>
      <c r="AK3493"/>
      <c r="AL3493"/>
      <c r="AM3493"/>
      <c r="AN3493"/>
      <c r="AO3493"/>
      <c r="AP3493"/>
      <c r="AQ3493"/>
      <c r="AR3493"/>
      <c r="AS3493"/>
      <c r="AT3493"/>
      <c r="AU3493"/>
      <c r="AV3493"/>
      <c r="AW3493"/>
      <c r="AX3493"/>
      <c r="AY3493"/>
      <c r="AZ3493"/>
    </row>
    <row r="3494" spans="1:52">
      <c r="A3494"/>
      <c r="B3494"/>
      <c r="C3494"/>
      <c r="D3494"/>
      <c r="E3494"/>
      <c r="F3494"/>
      <c r="G3494"/>
      <c r="H3494"/>
      <c r="I3494"/>
      <c r="J3494"/>
      <c r="K3494"/>
      <c r="L3494"/>
      <c r="M3494"/>
      <c r="N3494"/>
      <c r="O3494"/>
      <c r="P3494"/>
      <c r="Q3494"/>
      <c r="R3494"/>
      <c r="S3494"/>
      <c r="T3494"/>
      <c r="U3494"/>
      <c r="V3494"/>
      <c r="W3494"/>
      <c r="X3494"/>
      <c r="Y3494"/>
      <c r="Z3494"/>
      <c r="AA3494"/>
      <c r="AB3494"/>
      <c r="AC3494"/>
      <c r="AD3494"/>
      <c r="AE3494"/>
      <c r="AF3494"/>
      <c r="AG3494"/>
      <c r="AH3494"/>
      <c r="AI3494"/>
      <c r="AJ3494"/>
      <c r="AK3494"/>
      <c r="AL3494"/>
      <c r="AM3494"/>
      <c r="AN3494"/>
      <c r="AO3494"/>
      <c r="AP3494"/>
      <c r="AQ3494"/>
      <c r="AR3494"/>
      <c r="AS3494"/>
      <c r="AT3494"/>
      <c r="AU3494"/>
      <c r="AV3494"/>
      <c r="AW3494"/>
      <c r="AX3494"/>
      <c r="AY3494"/>
      <c r="AZ3494"/>
    </row>
    <row r="3495" spans="1:52">
      <c r="A3495"/>
      <c r="B3495"/>
      <c r="C3495"/>
      <c r="D3495"/>
      <c r="E3495"/>
      <c r="F3495"/>
      <c r="G3495"/>
      <c r="H3495"/>
      <c r="I3495"/>
      <c r="J3495"/>
      <c r="K3495"/>
      <c r="L3495"/>
      <c r="M3495"/>
      <c r="N3495"/>
      <c r="O3495"/>
      <c r="P3495"/>
      <c r="Q3495"/>
      <c r="R3495"/>
      <c r="S3495"/>
      <c r="T3495"/>
      <c r="U3495"/>
      <c r="V3495"/>
      <c r="W3495"/>
      <c r="X3495"/>
      <c r="Y3495"/>
      <c r="Z3495"/>
      <c r="AA3495"/>
      <c r="AB3495"/>
      <c r="AC3495"/>
      <c r="AD3495"/>
      <c r="AE3495"/>
      <c r="AF3495"/>
      <c r="AG3495"/>
      <c r="AH3495"/>
      <c r="AI3495"/>
      <c r="AJ3495"/>
      <c r="AK3495"/>
      <c r="AL3495"/>
      <c r="AM3495"/>
      <c r="AN3495"/>
      <c r="AO3495"/>
      <c r="AP3495"/>
      <c r="AQ3495"/>
      <c r="AR3495"/>
      <c r="AS3495"/>
      <c r="AT3495"/>
      <c r="AU3495"/>
      <c r="AV3495"/>
      <c r="AW3495"/>
      <c r="AX3495"/>
      <c r="AY3495"/>
      <c r="AZ3495"/>
    </row>
    <row r="3496" spans="1:52">
      <c r="A3496"/>
      <c r="B3496"/>
      <c r="C3496"/>
      <c r="D3496"/>
      <c r="E3496"/>
      <c r="F3496"/>
      <c r="G3496"/>
      <c r="H3496"/>
      <c r="I3496"/>
      <c r="J3496"/>
      <c r="K3496"/>
      <c r="L3496"/>
      <c r="M3496"/>
      <c r="N3496"/>
      <c r="O3496"/>
      <c r="P3496"/>
      <c r="Q3496"/>
      <c r="R3496"/>
      <c r="S3496"/>
      <c r="T3496"/>
      <c r="U3496"/>
      <c r="V3496"/>
      <c r="W3496"/>
      <c r="X3496"/>
      <c r="Y3496"/>
      <c r="Z3496"/>
      <c r="AA3496"/>
      <c r="AB3496"/>
      <c r="AC3496"/>
      <c r="AD3496"/>
      <c r="AE3496"/>
      <c r="AF3496"/>
      <c r="AG3496"/>
      <c r="AH3496"/>
      <c r="AI3496"/>
      <c r="AJ3496"/>
      <c r="AK3496"/>
      <c r="AL3496"/>
      <c r="AM3496"/>
      <c r="AN3496"/>
      <c r="AO3496"/>
      <c r="AP3496"/>
      <c r="AQ3496"/>
      <c r="AR3496"/>
      <c r="AS3496"/>
      <c r="AT3496"/>
      <c r="AU3496"/>
      <c r="AV3496"/>
      <c r="AW3496"/>
      <c r="AX3496"/>
      <c r="AY3496"/>
      <c r="AZ3496"/>
    </row>
    <row r="3497" spans="1:52">
      <c r="A3497"/>
      <c r="B3497"/>
      <c r="C3497"/>
      <c r="D3497"/>
      <c r="E3497"/>
      <c r="F3497"/>
      <c r="G3497"/>
      <c r="H3497"/>
      <c r="I3497"/>
      <c r="J3497"/>
      <c r="K3497"/>
      <c r="L3497"/>
      <c r="M3497"/>
      <c r="N3497"/>
      <c r="O3497"/>
      <c r="P3497"/>
      <c r="Q3497"/>
      <c r="R3497"/>
      <c r="S3497"/>
      <c r="T3497"/>
      <c r="U3497"/>
      <c r="V3497"/>
      <c r="W3497"/>
      <c r="X3497"/>
      <c r="Y3497"/>
      <c r="Z3497"/>
      <c r="AA3497"/>
      <c r="AB3497"/>
      <c r="AC3497"/>
      <c r="AD3497"/>
      <c r="AE3497"/>
      <c r="AF3497"/>
      <c r="AG3497"/>
      <c r="AH3497"/>
      <c r="AI3497"/>
      <c r="AJ3497"/>
      <c r="AK3497"/>
      <c r="AL3497"/>
      <c r="AM3497"/>
      <c r="AN3497"/>
      <c r="AO3497"/>
      <c r="AP3497"/>
      <c r="AQ3497"/>
      <c r="AR3497"/>
      <c r="AS3497"/>
      <c r="AT3497"/>
      <c r="AU3497"/>
      <c r="AV3497"/>
      <c r="AW3497"/>
      <c r="AX3497"/>
      <c r="AY3497"/>
      <c r="AZ3497"/>
    </row>
    <row r="3498" spans="1:52">
      <c r="A3498"/>
      <c r="B3498"/>
      <c r="C3498"/>
      <c r="D3498"/>
      <c r="E3498"/>
      <c r="F3498"/>
      <c r="G3498"/>
      <c r="H3498"/>
      <c r="I3498"/>
      <c r="J3498"/>
      <c r="K3498"/>
      <c r="L3498"/>
      <c r="M3498"/>
      <c r="N3498"/>
      <c r="O3498"/>
      <c r="P3498"/>
      <c r="Q3498"/>
      <c r="R3498"/>
      <c r="S3498"/>
      <c r="T3498"/>
      <c r="U3498"/>
      <c r="V3498"/>
      <c r="W3498"/>
      <c r="X3498"/>
      <c r="Y3498"/>
      <c r="Z3498"/>
      <c r="AA3498"/>
      <c r="AB3498"/>
      <c r="AC3498"/>
      <c r="AD3498"/>
      <c r="AE3498"/>
      <c r="AF3498"/>
      <c r="AG3498"/>
      <c r="AH3498"/>
      <c r="AI3498"/>
      <c r="AJ3498"/>
      <c r="AK3498"/>
      <c r="AL3498"/>
      <c r="AM3498"/>
      <c r="AN3498"/>
      <c r="AO3498"/>
      <c r="AP3498"/>
      <c r="AQ3498"/>
      <c r="AR3498"/>
      <c r="AS3498"/>
      <c r="AT3498"/>
      <c r="AU3498"/>
      <c r="AV3498"/>
      <c r="AW3498"/>
      <c r="AX3498"/>
      <c r="AY3498"/>
      <c r="AZ3498"/>
    </row>
    <row r="3499" spans="1:52">
      <c r="A3499"/>
      <c r="B3499"/>
      <c r="C3499"/>
      <c r="D3499"/>
      <c r="E3499"/>
      <c r="F3499"/>
      <c r="G3499"/>
      <c r="H3499"/>
      <c r="I3499"/>
      <c r="J3499"/>
      <c r="K3499"/>
      <c r="L3499"/>
      <c r="M3499"/>
      <c r="N3499"/>
      <c r="O3499"/>
      <c r="P3499"/>
      <c r="Q3499"/>
      <c r="R3499"/>
      <c r="S3499"/>
      <c r="T3499"/>
      <c r="U3499"/>
      <c r="V3499"/>
      <c r="W3499"/>
      <c r="X3499"/>
      <c r="Y3499"/>
      <c r="Z3499"/>
      <c r="AA3499"/>
      <c r="AB3499"/>
      <c r="AC3499"/>
      <c r="AD3499"/>
      <c r="AE3499"/>
      <c r="AF3499"/>
      <c r="AG3499"/>
      <c r="AH3499"/>
      <c r="AI3499"/>
      <c r="AJ3499"/>
      <c r="AK3499"/>
      <c r="AL3499"/>
      <c r="AM3499"/>
      <c r="AN3499"/>
      <c r="AO3499"/>
      <c r="AP3499"/>
      <c r="AQ3499"/>
      <c r="AR3499"/>
      <c r="AS3499"/>
      <c r="AT3499"/>
      <c r="AU3499"/>
      <c r="AV3499"/>
      <c r="AW3499"/>
      <c r="AX3499"/>
      <c r="AY3499"/>
      <c r="AZ3499"/>
    </row>
    <row r="3500" spans="1:52">
      <c r="A3500"/>
      <c r="B3500"/>
      <c r="C3500"/>
      <c r="D3500"/>
      <c r="E3500"/>
      <c r="F3500"/>
      <c r="G3500"/>
      <c r="H3500"/>
      <c r="I3500"/>
      <c r="J3500"/>
      <c r="K3500"/>
      <c r="L3500"/>
      <c r="M3500"/>
      <c r="N3500"/>
      <c r="O3500"/>
      <c r="P3500"/>
      <c r="Q3500"/>
      <c r="R3500"/>
      <c r="S3500"/>
      <c r="T3500"/>
      <c r="U3500"/>
      <c r="V3500"/>
      <c r="W3500"/>
      <c r="X3500"/>
      <c r="Y3500"/>
      <c r="Z3500"/>
      <c r="AA3500"/>
      <c r="AB3500"/>
      <c r="AC3500"/>
      <c r="AD3500"/>
      <c r="AE3500"/>
      <c r="AF3500"/>
      <c r="AG3500"/>
      <c r="AH3500"/>
      <c r="AI3500"/>
      <c r="AJ3500"/>
      <c r="AK3500"/>
      <c r="AL3500"/>
      <c r="AM3500"/>
      <c r="AN3500"/>
      <c r="AO3500"/>
      <c r="AP3500"/>
      <c r="AQ3500"/>
      <c r="AR3500"/>
      <c r="AS3500"/>
      <c r="AT3500"/>
      <c r="AU3500"/>
      <c r="AV3500"/>
      <c r="AW3500"/>
      <c r="AX3500"/>
      <c r="AY3500"/>
      <c r="AZ3500"/>
    </row>
    <row r="3501" spans="1:52">
      <c r="A3501"/>
      <c r="B3501"/>
      <c r="C3501"/>
      <c r="D3501"/>
      <c r="E3501"/>
      <c r="F3501"/>
      <c r="G3501"/>
      <c r="H3501"/>
      <c r="I3501"/>
      <c r="J3501"/>
      <c r="K3501"/>
      <c r="L3501"/>
      <c r="M3501"/>
      <c r="N3501"/>
      <c r="O3501"/>
      <c r="P3501"/>
      <c r="Q3501"/>
      <c r="R3501"/>
      <c r="S3501"/>
      <c r="T3501"/>
      <c r="U3501"/>
      <c r="V3501"/>
      <c r="W3501"/>
      <c r="X3501"/>
      <c r="Y3501"/>
      <c r="Z3501"/>
      <c r="AA3501"/>
      <c r="AB3501"/>
      <c r="AC3501"/>
      <c r="AD3501"/>
      <c r="AE3501"/>
      <c r="AF3501"/>
      <c r="AG3501"/>
      <c r="AH3501"/>
      <c r="AI3501"/>
      <c r="AJ3501"/>
      <c r="AK3501"/>
      <c r="AL3501"/>
      <c r="AM3501"/>
      <c r="AN3501"/>
      <c r="AO3501"/>
      <c r="AP3501"/>
      <c r="AQ3501"/>
      <c r="AR3501"/>
      <c r="AS3501"/>
      <c r="AT3501"/>
      <c r="AU3501"/>
      <c r="AV3501"/>
      <c r="AW3501"/>
      <c r="AX3501"/>
      <c r="AY3501"/>
      <c r="AZ3501"/>
    </row>
    <row r="3502" spans="1:52">
      <c r="A3502"/>
      <c r="B3502"/>
      <c r="C3502"/>
      <c r="D3502"/>
      <c r="E3502"/>
      <c r="F3502"/>
      <c r="G3502"/>
      <c r="H3502"/>
      <c r="I3502"/>
      <c r="J3502"/>
      <c r="K3502"/>
      <c r="L3502"/>
      <c r="M3502"/>
      <c r="N3502"/>
      <c r="O3502"/>
      <c r="P3502"/>
      <c r="Q3502"/>
      <c r="R3502"/>
      <c r="S3502"/>
      <c r="T3502"/>
      <c r="U3502"/>
      <c r="V3502"/>
      <c r="W3502"/>
      <c r="X3502"/>
      <c r="Y3502"/>
      <c r="Z3502"/>
      <c r="AA3502"/>
      <c r="AB3502"/>
      <c r="AC3502"/>
      <c r="AD3502"/>
      <c r="AE3502"/>
      <c r="AF3502"/>
      <c r="AG3502"/>
      <c r="AH3502"/>
      <c r="AI3502"/>
      <c r="AJ3502"/>
      <c r="AK3502"/>
      <c r="AL3502"/>
      <c r="AM3502"/>
      <c r="AN3502"/>
      <c r="AO3502"/>
      <c r="AP3502"/>
      <c r="AQ3502"/>
      <c r="AR3502"/>
      <c r="AS3502"/>
      <c r="AT3502"/>
      <c r="AU3502"/>
      <c r="AV3502"/>
      <c r="AW3502"/>
      <c r="AX3502"/>
      <c r="AY3502"/>
      <c r="AZ3502"/>
    </row>
    <row r="3503" spans="1:52">
      <c r="A3503"/>
      <c r="B3503"/>
      <c r="C3503"/>
      <c r="D3503"/>
      <c r="E3503"/>
      <c r="F3503"/>
      <c r="G3503"/>
      <c r="H3503"/>
      <c r="I3503"/>
      <c r="J3503"/>
      <c r="K3503"/>
      <c r="L3503"/>
      <c r="M3503"/>
      <c r="N3503"/>
      <c r="O3503"/>
      <c r="P3503"/>
      <c r="Q3503"/>
      <c r="R3503"/>
      <c r="S3503"/>
      <c r="T3503"/>
      <c r="U3503"/>
      <c r="V3503"/>
      <c r="W3503"/>
      <c r="X3503"/>
      <c r="Y3503"/>
      <c r="Z3503"/>
      <c r="AA3503"/>
      <c r="AB3503"/>
      <c r="AC3503"/>
      <c r="AD3503"/>
      <c r="AE3503"/>
      <c r="AF3503"/>
      <c r="AG3503"/>
      <c r="AH3503"/>
      <c r="AI3503"/>
      <c r="AJ3503"/>
      <c r="AK3503"/>
      <c r="AL3503"/>
      <c r="AM3503"/>
      <c r="AN3503"/>
      <c r="AO3503"/>
      <c r="AP3503"/>
      <c r="AQ3503"/>
      <c r="AR3503"/>
      <c r="AS3503"/>
      <c r="AT3503"/>
      <c r="AU3503"/>
      <c r="AV3503"/>
      <c r="AW3503"/>
      <c r="AX3503"/>
      <c r="AY3503"/>
      <c r="AZ3503"/>
    </row>
    <row r="3504" spans="1:52">
      <c r="A3504"/>
      <c r="B3504"/>
      <c r="C3504"/>
      <c r="D3504"/>
      <c r="E3504"/>
      <c r="F3504"/>
      <c r="G3504"/>
      <c r="H3504"/>
      <c r="I3504"/>
      <c r="J3504"/>
      <c r="K3504"/>
      <c r="L3504"/>
      <c r="M3504"/>
      <c r="N3504"/>
      <c r="O3504"/>
      <c r="P3504"/>
      <c r="Q3504"/>
      <c r="R3504"/>
      <c r="S3504"/>
      <c r="T3504"/>
      <c r="U3504"/>
      <c r="V3504"/>
      <c r="W3504"/>
      <c r="X3504"/>
      <c r="Y3504"/>
      <c r="Z3504"/>
      <c r="AA3504"/>
      <c r="AB3504"/>
      <c r="AC3504"/>
      <c r="AD3504"/>
      <c r="AE3504"/>
      <c r="AF3504"/>
      <c r="AG3504"/>
      <c r="AH3504"/>
      <c r="AI3504"/>
      <c r="AJ3504"/>
      <c r="AK3504"/>
      <c r="AL3504"/>
      <c r="AM3504"/>
      <c r="AN3504"/>
      <c r="AO3504"/>
      <c r="AP3504"/>
      <c r="AQ3504"/>
      <c r="AR3504"/>
      <c r="AS3504"/>
      <c r="AT3504"/>
      <c r="AU3504"/>
      <c r="AV3504"/>
      <c r="AW3504"/>
      <c r="AX3504"/>
      <c r="AY3504"/>
      <c r="AZ3504"/>
    </row>
    <row r="3505" spans="1:52">
      <c r="A3505"/>
      <c r="B3505"/>
      <c r="C3505"/>
      <c r="D3505"/>
      <c r="E3505"/>
      <c r="F3505"/>
      <c r="G3505"/>
      <c r="H3505"/>
      <c r="I3505"/>
      <c r="J3505"/>
      <c r="K3505"/>
      <c r="L3505"/>
      <c r="M3505"/>
      <c r="N3505"/>
      <c r="O3505"/>
      <c r="P3505"/>
      <c r="Q3505"/>
      <c r="R3505"/>
      <c r="S3505"/>
      <c r="T3505"/>
      <c r="U3505"/>
      <c r="V3505"/>
      <c r="W3505"/>
      <c r="X3505"/>
      <c r="Y3505"/>
      <c r="Z3505"/>
      <c r="AA3505"/>
      <c r="AB3505"/>
      <c r="AC3505"/>
      <c r="AD3505"/>
      <c r="AE3505"/>
      <c r="AF3505"/>
      <c r="AG3505"/>
      <c r="AH3505"/>
      <c r="AI3505"/>
      <c r="AJ3505"/>
      <c r="AK3505"/>
      <c r="AL3505"/>
      <c r="AM3505"/>
      <c r="AN3505"/>
      <c r="AO3505"/>
      <c r="AP3505"/>
      <c r="AQ3505"/>
      <c r="AR3505"/>
      <c r="AS3505"/>
      <c r="AT3505"/>
      <c r="AU3505"/>
      <c r="AV3505"/>
      <c r="AW3505"/>
      <c r="AX3505"/>
      <c r="AY3505"/>
      <c r="AZ3505"/>
    </row>
    <row r="3506" spans="1:52">
      <c r="A3506"/>
      <c r="B3506"/>
      <c r="C3506"/>
      <c r="D3506"/>
      <c r="E3506"/>
      <c r="F3506"/>
      <c r="G3506"/>
      <c r="H3506"/>
      <c r="I3506"/>
      <c r="J3506"/>
      <c r="K3506"/>
      <c r="L3506"/>
      <c r="M3506"/>
      <c r="N3506"/>
      <c r="O3506"/>
      <c r="P3506"/>
      <c r="Q3506"/>
      <c r="R3506"/>
      <c r="S3506"/>
      <c r="T3506"/>
      <c r="U3506"/>
      <c r="V3506"/>
      <c r="W3506"/>
      <c r="X3506"/>
      <c r="Y3506"/>
      <c r="Z3506"/>
      <c r="AA3506"/>
      <c r="AB3506"/>
      <c r="AC3506"/>
      <c r="AD3506"/>
      <c r="AE3506"/>
      <c r="AF3506"/>
      <c r="AG3506"/>
      <c r="AH3506"/>
      <c r="AI3506"/>
      <c r="AJ3506"/>
      <c r="AK3506"/>
      <c r="AL3506"/>
      <c r="AM3506"/>
      <c r="AN3506"/>
      <c r="AO3506"/>
      <c r="AP3506"/>
      <c r="AQ3506"/>
      <c r="AR3506"/>
      <c r="AS3506"/>
      <c r="AT3506"/>
      <c r="AU3506"/>
      <c r="AV3506"/>
      <c r="AW3506"/>
      <c r="AX3506"/>
      <c r="AY3506"/>
      <c r="AZ3506"/>
    </row>
    <row r="3507" spans="1:52">
      <c r="A3507"/>
      <c r="B3507"/>
      <c r="C3507"/>
      <c r="D3507"/>
      <c r="E3507"/>
      <c r="F3507"/>
      <c r="G3507"/>
      <c r="H3507"/>
      <c r="I3507"/>
      <c r="J3507"/>
      <c r="K3507"/>
      <c r="L3507"/>
      <c r="M3507"/>
      <c r="N3507"/>
      <c r="O3507"/>
      <c r="P3507"/>
      <c r="Q3507"/>
      <c r="R3507"/>
      <c r="S3507"/>
      <c r="T3507"/>
      <c r="U3507"/>
      <c r="V3507"/>
      <c r="W3507"/>
      <c r="X3507"/>
      <c r="Y3507"/>
      <c r="Z3507"/>
      <c r="AA3507"/>
      <c r="AB3507"/>
      <c r="AC3507"/>
      <c r="AD3507"/>
      <c r="AE3507"/>
      <c r="AF3507"/>
      <c r="AG3507"/>
      <c r="AH3507"/>
      <c r="AI3507"/>
      <c r="AJ3507"/>
      <c r="AK3507"/>
      <c r="AL3507"/>
      <c r="AM3507"/>
      <c r="AN3507"/>
      <c r="AO3507"/>
      <c r="AP3507"/>
      <c r="AQ3507"/>
      <c r="AR3507"/>
      <c r="AS3507"/>
      <c r="AT3507"/>
      <c r="AU3507"/>
      <c r="AV3507"/>
      <c r="AW3507"/>
      <c r="AX3507"/>
      <c r="AY3507"/>
      <c r="AZ3507"/>
    </row>
    <row r="3508" spans="1:52">
      <c r="A3508"/>
      <c r="B3508"/>
      <c r="C3508"/>
      <c r="D3508"/>
      <c r="E3508"/>
      <c r="F3508"/>
      <c r="G3508"/>
      <c r="H3508"/>
      <c r="I3508"/>
      <c r="J3508"/>
      <c r="K3508"/>
      <c r="L3508"/>
      <c r="M3508"/>
      <c r="N3508"/>
      <c r="O3508"/>
      <c r="P3508"/>
      <c r="Q3508"/>
      <c r="R3508"/>
      <c r="S3508"/>
      <c r="T3508"/>
      <c r="U3508"/>
      <c r="V3508"/>
      <c r="W3508"/>
      <c r="X3508"/>
      <c r="Y3508"/>
      <c r="Z3508"/>
      <c r="AA3508"/>
      <c r="AB3508"/>
      <c r="AC3508"/>
      <c r="AD3508"/>
      <c r="AE3508"/>
      <c r="AF3508"/>
      <c r="AG3508"/>
      <c r="AH3508"/>
      <c r="AI3508"/>
      <c r="AJ3508"/>
      <c r="AK3508"/>
      <c r="AL3508"/>
      <c r="AM3508"/>
      <c r="AN3508"/>
      <c r="AO3508"/>
      <c r="AP3508"/>
      <c r="AQ3508"/>
      <c r="AR3508"/>
      <c r="AS3508"/>
      <c r="AT3508"/>
      <c r="AU3508"/>
      <c r="AV3508"/>
      <c r="AW3508"/>
      <c r="AX3508"/>
      <c r="AY3508"/>
      <c r="AZ3508"/>
    </row>
    <row r="3509" spans="1:52">
      <c r="A3509"/>
      <c r="B3509"/>
      <c r="C3509"/>
      <c r="D3509"/>
      <c r="E3509"/>
      <c r="F3509"/>
      <c r="G3509"/>
      <c r="H3509"/>
      <c r="I3509"/>
      <c r="J3509"/>
      <c r="K3509"/>
      <c r="L3509"/>
      <c r="M3509"/>
      <c r="N3509"/>
      <c r="O3509"/>
      <c r="P3509"/>
      <c r="Q3509"/>
      <c r="R3509"/>
      <c r="S3509"/>
      <c r="T3509"/>
      <c r="U3509"/>
      <c r="V3509"/>
      <c r="W3509"/>
      <c r="X3509"/>
      <c r="Y3509"/>
      <c r="Z3509"/>
      <c r="AA3509"/>
      <c r="AB3509"/>
      <c r="AC3509"/>
      <c r="AD3509"/>
      <c r="AE3509"/>
      <c r="AF3509"/>
      <c r="AG3509"/>
      <c r="AH3509"/>
      <c r="AI3509"/>
      <c r="AJ3509"/>
      <c r="AK3509"/>
      <c r="AL3509"/>
      <c r="AM3509"/>
      <c r="AN3509"/>
      <c r="AO3509"/>
      <c r="AP3509"/>
      <c r="AQ3509"/>
      <c r="AR3509"/>
      <c r="AS3509"/>
      <c r="AT3509"/>
      <c r="AU3509"/>
      <c r="AV3509"/>
      <c r="AW3509"/>
      <c r="AX3509"/>
      <c r="AY3509"/>
      <c r="AZ3509"/>
    </row>
    <row r="3510" spans="1:52">
      <c r="A3510"/>
      <c r="B3510"/>
      <c r="C3510"/>
      <c r="D3510"/>
      <c r="E3510"/>
      <c r="F3510"/>
      <c r="G3510"/>
      <c r="H3510"/>
      <c r="I3510"/>
      <c r="J3510"/>
      <c r="K3510"/>
      <c r="L3510"/>
      <c r="M3510"/>
      <c r="N3510"/>
      <c r="O3510"/>
      <c r="P3510"/>
      <c r="Q3510"/>
      <c r="R3510"/>
      <c r="S3510"/>
      <c r="T3510"/>
      <c r="U3510"/>
      <c r="V3510"/>
      <c r="W3510"/>
      <c r="X3510"/>
      <c r="Y3510"/>
      <c r="Z3510"/>
      <c r="AA3510"/>
      <c r="AB3510"/>
      <c r="AC3510"/>
      <c r="AD3510"/>
      <c r="AE3510"/>
      <c r="AF3510"/>
      <c r="AG3510"/>
      <c r="AH3510"/>
      <c r="AI3510"/>
      <c r="AJ3510"/>
      <c r="AK3510"/>
      <c r="AL3510"/>
      <c r="AM3510"/>
      <c r="AN3510"/>
      <c r="AO3510"/>
      <c r="AP3510"/>
      <c r="AQ3510"/>
      <c r="AR3510"/>
      <c r="AS3510"/>
      <c r="AT3510"/>
      <c r="AU3510"/>
      <c r="AV3510"/>
      <c r="AW3510"/>
      <c r="AX3510"/>
      <c r="AY3510"/>
      <c r="AZ3510"/>
    </row>
    <row r="3511" spans="1:52">
      <c r="A3511"/>
      <c r="B3511"/>
      <c r="C3511"/>
      <c r="D3511"/>
      <c r="E3511"/>
      <c r="F3511"/>
      <c r="G3511"/>
      <c r="H3511"/>
      <c r="I3511"/>
      <c r="J3511"/>
      <c r="K3511"/>
      <c r="L3511"/>
      <c r="M3511"/>
      <c r="N3511"/>
      <c r="O3511"/>
      <c r="P3511"/>
      <c r="Q3511"/>
      <c r="R3511"/>
      <c r="S3511"/>
      <c r="T3511"/>
      <c r="U3511"/>
      <c r="V3511"/>
      <c r="W3511"/>
      <c r="X3511"/>
      <c r="Y3511"/>
      <c r="Z3511"/>
      <c r="AA3511"/>
      <c r="AB3511"/>
      <c r="AC3511"/>
      <c r="AD3511"/>
      <c r="AE3511"/>
      <c r="AF3511"/>
      <c r="AG3511"/>
      <c r="AH3511"/>
      <c r="AI3511"/>
      <c r="AJ3511"/>
      <c r="AK3511"/>
      <c r="AL3511"/>
      <c r="AM3511"/>
      <c r="AN3511"/>
      <c r="AO3511"/>
      <c r="AP3511"/>
      <c r="AQ3511"/>
      <c r="AR3511"/>
      <c r="AS3511"/>
      <c r="AT3511"/>
      <c r="AU3511"/>
      <c r="AV3511"/>
      <c r="AW3511"/>
      <c r="AX3511"/>
      <c r="AY3511"/>
      <c r="AZ3511"/>
    </row>
    <row r="3512" spans="1:52">
      <c r="A3512"/>
      <c r="B3512"/>
      <c r="C3512"/>
      <c r="D3512"/>
      <c r="E3512"/>
      <c r="F3512"/>
      <c r="G3512"/>
      <c r="H3512"/>
      <c r="I3512"/>
      <c r="J3512"/>
      <c r="K3512"/>
      <c r="L3512"/>
      <c r="M3512"/>
      <c r="N3512"/>
      <c r="O3512"/>
      <c r="P3512"/>
      <c r="Q3512"/>
      <c r="R3512"/>
      <c r="S3512"/>
      <c r="T3512"/>
      <c r="U3512"/>
      <c r="V3512"/>
      <c r="W3512"/>
      <c r="X3512"/>
      <c r="Y3512"/>
      <c r="Z3512"/>
      <c r="AA3512"/>
      <c r="AB3512"/>
      <c r="AC3512"/>
      <c r="AD3512"/>
      <c r="AE3512"/>
      <c r="AF3512"/>
      <c r="AG3512"/>
      <c r="AH3512"/>
      <c r="AI3512"/>
      <c r="AJ3512"/>
      <c r="AK3512"/>
      <c r="AL3512"/>
      <c r="AM3512"/>
      <c r="AN3512"/>
      <c r="AO3512"/>
      <c r="AP3512"/>
      <c r="AQ3512"/>
      <c r="AR3512"/>
      <c r="AS3512"/>
      <c r="AT3512"/>
      <c r="AU3512"/>
      <c r="AV3512"/>
      <c r="AW3512"/>
      <c r="AX3512"/>
      <c r="AY3512"/>
      <c r="AZ3512"/>
    </row>
    <row r="3513" spans="1:52">
      <c r="A3513"/>
      <c r="B3513"/>
      <c r="C3513"/>
      <c r="D3513"/>
      <c r="E3513"/>
      <c r="F3513"/>
      <c r="G3513"/>
      <c r="H3513"/>
      <c r="I3513"/>
      <c r="J3513"/>
      <c r="K3513"/>
      <c r="L3513"/>
      <c r="M3513"/>
      <c r="N3513"/>
      <c r="O3513"/>
      <c r="P3513"/>
      <c r="Q3513"/>
      <c r="R3513"/>
      <c r="S3513"/>
      <c r="T3513"/>
      <c r="U3513"/>
      <c r="V3513"/>
      <c r="W3513"/>
      <c r="X3513"/>
      <c r="Y3513"/>
      <c r="Z3513"/>
      <c r="AA3513"/>
      <c r="AB3513"/>
      <c r="AC3513"/>
      <c r="AD3513"/>
      <c r="AE3513"/>
      <c r="AF3513"/>
      <c r="AG3513"/>
      <c r="AH3513"/>
      <c r="AI3513"/>
      <c r="AJ3513"/>
      <c r="AK3513"/>
      <c r="AL3513"/>
      <c r="AM3513"/>
      <c r="AN3513"/>
      <c r="AO3513"/>
      <c r="AP3513"/>
      <c r="AQ3513"/>
      <c r="AR3513"/>
      <c r="AS3513"/>
      <c r="AT3513"/>
      <c r="AU3513"/>
      <c r="AV3513"/>
      <c r="AW3513"/>
      <c r="AX3513"/>
      <c r="AY3513"/>
      <c r="AZ3513"/>
    </row>
    <row r="3514" spans="1:52">
      <c r="A3514"/>
      <c r="B3514"/>
      <c r="C3514"/>
      <c r="D3514"/>
      <c r="E3514"/>
      <c r="F3514"/>
      <c r="G3514"/>
      <c r="H3514"/>
      <c r="I3514"/>
      <c r="J3514"/>
      <c r="K3514"/>
      <c r="L3514"/>
      <c r="M3514"/>
      <c r="N3514"/>
      <c r="O3514"/>
      <c r="P3514"/>
      <c r="Q3514"/>
      <c r="R3514"/>
      <c r="S3514"/>
      <c r="T3514"/>
      <c r="U3514"/>
      <c r="V3514"/>
      <c r="W3514"/>
      <c r="X3514"/>
      <c r="Y3514"/>
      <c r="Z3514"/>
      <c r="AA3514"/>
      <c r="AB3514"/>
      <c r="AC3514"/>
      <c r="AD3514"/>
      <c r="AE3514"/>
      <c r="AF3514"/>
      <c r="AG3514"/>
      <c r="AH3514"/>
      <c r="AI3514"/>
      <c r="AJ3514"/>
      <c r="AK3514"/>
      <c r="AL3514"/>
      <c r="AM3514"/>
      <c r="AN3514"/>
      <c r="AO3514"/>
      <c r="AP3514"/>
      <c r="AQ3514"/>
      <c r="AR3514"/>
      <c r="AS3514"/>
      <c r="AT3514"/>
      <c r="AU3514"/>
      <c r="AV3514"/>
      <c r="AW3514"/>
      <c r="AX3514"/>
      <c r="AY3514"/>
      <c r="AZ3514"/>
    </row>
    <row r="3515" spans="1:52">
      <c r="A3515"/>
      <c r="B3515"/>
      <c r="C3515"/>
      <c r="D3515"/>
      <c r="E3515"/>
      <c r="F3515"/>
      <c r="G3515"/>
      <c r="H3515"/>
      <c r="I3515"/>
      <c r="J3515"/>
      <c r="K3515"/>
      <c r="L3515"/>
      <c r="M3515"/>
      <c r="N3515"/>
      <c r="O3515"/>
      <c r="P3515"/>
      <c r="Q3515"/>
      <c r="R3515"/>
      <c r="S3515"/>
      <c r="T3515"/>
      <c r="U3515"/>
      <c r="V3515"/>
      <c r="W3515"/>
      <c r="X3515"/>
      <c r="Y3515"/>
      <c r="Z3515"/>
      <c r="AA3515"/>
      <c r="AB3515"/>
      <c r="AC3515"/>
      <c r="AD3515"/>
      <c r="AE3515"/>
      <c r="AF3515"/>
      <c r="AG3515"/>
      <c r="AH3515"/>
      <c r="AI3515"/>
      <c r="AJ3515"/>
      <c r="AK3515"/>
      <c r="AL3515"/>
      <c r="AM3515"/>
      <c r="AN3515"/>
      <c r="AO3515"/>
      <c r="AP3515"/>
      <c r="AQ3515"/>
      <c r="AR3515"/>
      <c r="AS3515"/>
      <c r="AT3515"/>
      <c r="AU3515"/>
      <c r="AV3515"/>
      <c r="AW3515"/>
      <c r="AX3515"/>
      <c r="AY3515"/>
      <c r="AZ3515"/>
    </row>
    <row r="3516" spans="1:52">
      <c r="A3516"/>
      <c r="B3516"/>
      <c r="C3516"/>
      <c r="D3516"/>
      <c r="E3516"/>
      <c r="F3516"/>
      <c r="G3516"/>
      <c r="H3516"/>
      <c r="I3516"/>
      <c r="J3516"/>
      <c r="K3516"/>
      <c r="L3516"/>
      <c r="M3516"/>
      <c r="N3516"/>
      <c r="O3516"/>
      <c r="P3516"/>
      <c r="Q3516"/>
      <c r="R3516"/>
      <c r="S3516"/>
      <c r="T3516"/>
      <c r="U3516"/>
      <c r="V3516"/>
      <c r="W3516"/>
      <c r="X3516"/>
      <c r="Y3516"/>
      <c r="Z3516"/>
      <c r="AA3516"/>
      <c r="AB3516"/>
      <c r="AC3516"/>
      <c r="AD3516"/>
      <c r="AE3516"/>
      <c r="AF3516"/>
      <c r="AG3516"/>
      <c r="AH3516"/>
      <c r="AI3516"/>
      <c r="AJ3516"/>
      <c r="AK3516"/>
      <c r="AL3516"/>
      <c r="AM3516"/>
      <c r="AN3516"/>
      <c r="AO3516"/>
      <c r="AP3516"/>
      <c r="AQ3516"/>
      <c r="AR3516"/>
      <c r="AS3516"/>
      <c r="AT3516"/>
      <c r="AU3516"/>
      <c r="AV3516"/>
      <c r="AW3516"/>
      <c r="AX3516"/>
      <c r="AY3516"/>
      <c r="AZ3516"/>
    </row>
    <row r="3517" spans="1:52">
      <c r="A3517"/>
      <c r="B3517"/>
      <c r="C3517"/>
      <c r="D3517"/>
      <c r="E3517"/>
      <c r="F3517"/>
      <c r="G3517"/>
      <c r="H3517"/>
      <c r="I3517"/>
      <c r="J3517"/>
      <c r="K3517"/>
      <c r="L3517"/>
      <c r="M3517"/>
      <c r="N3517"/>
      <c r="O3517"/>
      <c r="P3517"/>
      <c r="Q3517"/>
      <c r="R3517"/>
      <c r="S3517"/>
      <c r="T3517"/>
      <c r="U3517"/>
      <c r="V3517"/>
      <c r="W3517"/>
      <c r="X3517"/>
      <c r="Y3517"/>
      <c r="Z3517"/>
      <c r="AA3517"/>
      <c r="AB3517"/>
      <c r="AC3517"/>
      <c r="AD3517"/>
      <c r="AE3517"/>
      <c r="AF3517"/>
      <c r="AG3517"/>
      <c r="AH3517"/>
      <c r="AI3517"/>
      <c r="AJ3517"/>
      <c r="AK3517"/>
      <c r="AL3517"/>
      <c r="AM3517"/>
      <c r="AN3517"/>
      <c r="AO3517"/>
      <c r="AP3517"/>
      <c r="AQ3517"/>
      <c r="AR3517"/>
      <c r="AS3517"/>
      <c r="AT3517"/>
      <c r="AU3517"/>
      <c r="AV3517"/>
      <c r="AW3517"/>
      <c r="AX3517"/>
      <c r="AY3517"/>
      <c r="AZ3517"/>
    </row>
    <row r="3518" spans="1:52">
      <c r="A3518"/>
      <c r="B3518"/>
      <c r="C3518"/>
      <c r="D3518"/>
      <c r="E3518"/>
      <c r="F3518"/>
      <c r="G3518"/>
      <c r="H3518"/>
      <c r="I3518"/>
      <c r="J3518"/>
      <c r="K3518"/>
      <c r="L3518"/>
      <c r="M3518"/>
      <c r="N3518"/>
      <c r="O3518"/>
      <c r="P3518"/>
      <c r="Q3518"/>
      <c r="R3518"/>
      <c r="S3518"/>
      <c r="T3518"/>
      <c r="U3518"/>
      <c r="V3518"/>
      <c r="W3518"/>
      <c r="X3518"/>
      <c r="Y3518"/>
      <c r="Z3518"/>
      <c r="AA3518"/>
      <c r="AB3518"/>
      <c r="AC3518"/>
      <c r="AD3518"/>
      <c r="AE3518"/>
      <c r="AF3518"/>
      <c r="AG3518"/>
      <c r="AH3518"/>
      <c r="AI3518"/>
      <c r="AJ3518"/>
      <c r="AK3518"/>
      <c r="AL3518"/>
      <c r="AM3518"/>
      <c r="AN3518"/>
      <c r="AO3518"/>
      <c r="AP3518"/>
      <c r="AQ3518"/>
      <c r="AR3518"/>
      <c r="AS3518"/>
      <c r="AT3518"/>
      <c r="AU3518"/>
      <c r="AV3518"/>
      <c r="AW3518"/>
      <c r="AX3518"/>
      <c r="AY3518"/>
      <c r="AZ3518"/>
    </row>
    <row r="3519" spans="1:52">
      <c r="A3519"/>
      <c r="B3519"/>
      <c r="C3519"/>
      <c r="D3519"/>
      <c r="E3519"/>
      <c r="F3519"/>
      <c r="G3519"/>
      <c r="H3519"/>
      <c r="I3519"/>
      <c r="J3519"/>
      <c r="K3519"/>
      <c r="L3519"/>
      <c r="M3519"/>
      <c r="N3519"/>
      <c r="O3519"/>
      <c r="P3519"/>
      <c r="Q3519"/>
      <c r="R3519"/>
      <c r="S3519"/>
      <c r="T3519"/>
      <c r="U3519"/>
      <c r="V3519"/>
      <c r="W3519"/>
      <c r="X3519"/>
      <c r="Y3519"/>
      <c r="Z3519"/>
      <c r="AA3519"/>
      <c r="AB3519"/>
      <c r="AC3519"/>
      <c r="AD3519"/>
      <c r="AE3519"/>
      <c r="AF3519"/>
      <c r="AG3519"/>
      <c r="AH3519"/>
      <c r="AI3519"/>
      <c r="AJ3519"/>
      <c r="AK3519"/>
      <c r="AL3519"/>
      <c r="AM3519"/>
      <c r="AN3519"/>
      <c r="AO3519"/>
      <c r="AP3519"/>
      <c r="AQ3519"/>
      <c r="AR3519"/>
      <c r="AS3519"/>
      <c r="AT3519"/>
      <c r="AU3519"/>
      <c r="AV3519"/>
      <c r="AW3519"/>
      <c r="AX3519"/>
      <c r="AY3519"/>
      <c r="AZ3519"/>
    </row>
    <row r="3520" spans="1:52">
      <c r="A3520"/>
      <c r="B3520"/>
      <c r="C3520"/>
      <c r="D3520"/>
      <c r="E3520"/>
      <c r="F3520"/>
      <c r="G3520"/>
      <c r="H3520"/>
      <c r="I3520"/>
      <c r="J3520"/>
      <c r="K3520"/>
      <c r="L3520"/>
      <c r="M3520"/>
      <c r="N3520"/>
      <c r="O3520"/>
      <c r="P3520"/>
      <c r="Q3520"/>
      <c r="R3520"/>
      <c r="S3520"/>
      <c r="T3520"/>
      <c r="U3520"/>
      <c r="V3520"/>
      <c r="W3520"/>
      <c r="X3520"/>
      <c r="Y3520"/>
      <c r="Z3520"/>
      <c r="AA3520"/>
      <c r="AB3520"/>
      <c r="AC3520"/>
      <c r="AD3520"/>
      <c r="AE3520"/>
      <c r="AF3520"/>
      <c r="AG3520"/>
      <c r="AH3520"/>
      <c r="AI3520"/>
      <c r="AJ3520"/>
      <c r="AK3520"/>
      <c r="AL3520"/>
      <c r="AM3520"/>
      <c r="AN3520"/>
      <c r="AO3520"/>
      <c r="AP3520"/>
      <c r="AQ3520"/>
      <c r="AR3520"/>
      <c r="AS3520"/>
      <c r="AT3520"/>
      <c r="AU3520"/>
      <c r="AV3520"/>
      <c r="AW3520"/>
      <c r="AX3520"/>
      <c r="AY3520"/>
      <c r="AZ3520"/>
    </row>
    <row r="3521" spans="1:52">
      <c r="A3521"/>
      <c r="B3521"/>
      <c r="C3521"/>
      <c r="D3521"/>
      <c r="E3521"/>
      <c r="F3521"/>
      <c r="G3521"/>
      <c r="H3521"/>
      <c r="I3521"/>
      <c r="J3521"/>
      <c r="K3521"/>
      <c r="L3521"/>
      <c r="M3521"/>
      <c r="N3521"/>
      <c r="O3521"/>
      <c r="P3521"/>
      <c r="Q3521"/>
      <c r="R3521"/>
      <c r="S3521"/>
      <c r="T3521"/>
      <c r="U3521"/>
      <c r="V3521"/>
      <c r="W3521"/>
      <c r="X3521"/>
      <c r="Y3521"/>
      <c r="Z3521"/>
      <c r="AA3521"/>
      <c r="AB3521"/>
      <c r="AC3521"/>
      <c r="AD3521"/>
      <c r="AE3521"/>
      <c r="AF3521"/>
      <c r="AG3521"/>
      <c r="AH3521"/>
      <c r="AI3521"/>
      <c r="AJ3521"/>
      <c r="AK3521"/>
      <c r="AL3521"/>
      <c r="AM3521"/>
      <c r="AN3521"/>
      <c r="AO3521"/>
      <c r="AP3521"/>
      <c r="AQ3521"/>
      <c r="AR3521"/>
      <c r="AS3521"/>
      <c r="AT3521"/>
      <c r="AU3521"/>
      <c r="AV3521"/>
      <c r="AW3521"/>
      <c r="AX3521"/>
      <c r="AY3521"/>
      <c r="AZ3521"/>
    </row>
    <row r="3522" spans="1:52">
      <c r="A3522"/>
      <c r="B3522"/>
      <c r="C3522"/>
      <c r="D3522"/>
      <c r="E3522"/>
      <c r="F3522"/>
      <c r="G3522"/>
      <c r="H3522"/>
      <c r="I3522"/>
      <c r="J3522"/>
      <c r="K3522"/>
      <c r="L3522"/>
      <c r="M3522"/>
      <c r="N3522"/>
      <c r="O3522"/>
      <c r="P3522"/>
      <c r="Q3522"/>
      <c r="R3522"/>
      <c r="S3522"/>
      <c r="T3522"/>
      <c r="U3522"/>
      <c r="V3522"/>
      <c r="W3522"/>
      <c r="X3522"/>
      <c r="Y3522"/>
      <c r="Z3522"/>
      <c r="AA3522"/>
      <c r="AB3522"/>
      <c r="AC3522"/>
      <c r="AD3522"/>
      <c r="AE3522"/>
      <c r="AF3522"/>
      <c r="AG3522"/>
      <c r="AH3522"/>
      <c r="AI3522"/>
      <c r="AJ3522"/>
      <c r="AK3522"/>
      <c r="AL3522"/>
      <c r="AM3522"/>
      <c r="AN3522"/>
      <c r="AO3522"/>
      <c r="AP3522"/>
      <c r="AQ3522"/>
      <c r="AR3522"/>
      <c r="AS3522"/>
      <c r="AT3522"/>
      <c r="AU3522"/>
      <c r="AV3522"/>
      <c r="AW3522"/>
      <c r="AX3522"/>
      <c r="AY3522"/>
      <c r="AZ3522"/>
    </row>
    <row r="3523" spans="1:52">
      <c r="A3523"/>
      <c r="B3523"/>
      <c r="C3523"/>
      <c r="D3523"/>
      <c r="E3523"/>
      <c r="F3523"/>
      <c r="G3523"/>
      <c r="H3523"/>
      <c r="I3523"/>
      <c r="J3523"/>
      <c r="K3523"/>
      <c r="L3523"/>
      <c r="M3523"/>
      <c r="N3523"/>
      <c r="O3523"/>
      <c r="P3523"/>
      <c r="Q3523"/>
      <c r="R3523"/>
      <c r="S3523"/>
      <c r="T3523"/>
      <c r="U3523"/>
      <c r="V3523"/>
      <c r="W3523"/>
      <c r="X3523"/>
      <c r="Y3523"/>
      <c r="Z3523"/>
      <c r="AA3523"/>
      <c r="AB3523"/>
      <c r="AC3523"/>
      <c r="AD3523"/>
      <c r="AE3523"/>
      <c r="AF3523"/>
      <c r="AG3523"/>
      <c r="AH3523"/>
      <c r="AI3523"/>
      <c r="AJ3523"/>
      <c r="AK3523"/>
      <c r="AL3523"/>
      <c r="AM3523"/>
      <c r="AN3523"/>
      <c r="AO3523"/>
      <c r="AP3523"/>
      <c r="AQ3523"/>
      <c r="AR3523"/>
      <c r="AS3523"/>
      <c r="AT3523"/>
      <c r="AU3523"/>
      <c r="AV3523"/>
      <c r="AW3523"/>
      <c r="AX3523"/>
      <c r="AY3523"/>
      <c r="AZ3523"/>
    </row>
    <row r="3524" spans="1:52">
      <c r="A3524"/>
      <c r="B3524"/>
      <c r="C3524"/>
      <c r="D3524"/>
      <c r="E3524"/>
      <c r="F3524"/>
      <c r="G3524"/>
      <c r="H3524"/>
      <c r="I3524"/>
      <c r="J3524"/>
      <c r="K3524"/>
      <c r="L3524"/>
      <c r="M3524"/>
      <c r="N3524"/>
      <c r="O3524"/>
      <c r="P3524"/>
      <c r="Q3524"/>
      <c r="R3524"/>
      <c r="S3524"/>
      <c r="T3524"/>
      <c r="U3524"/>
      <c r="V3524"/>
      <c r="W3524"/>
      <c r="X3524"/>
      <c r="Y3524"/>
      <c r="Z3524"/>
      <c r="AA3524"/>
      <c r="AB3524"/>
      <c r="AC3524"/>
      <c r="AD3524"/>
      <c r="AE3524"/>
      <c r="AF3524"/>
      <c r="AG3524"/>
      <c r="AH3524"/>
      <c r="AI3524"/>
      <c r="AJ3524"/>
      <c r="AK3524"/>
      <c r="AL3524"/>
      <c r="AM3524"/>
      <c r="AN3524"/>
      <c r="AO3524"/>
      <c r="AP3524"/>
      <c r="AQ3524"/>
      <c r="AR3524"/>
      <c r="AS3524"/>
      <c r="AT3524"/>
      <c r="AU3524"/>
      <c r="AV3524"/>
      <c r="AW3524"/>
      <c r="AX3524"/>
      <c r="AY3524"/>
      <c r="AZ3524"/>
    </row>
    <row r="3525" spans="1:52">
      <c r="A3525"/>
      <c r="B3525"/>
      <c r="C3525"/>
      <c r="D3525"/>
      <c r="E3525"/>
      <c r="F3525"/>
      <c r="G3525"/>
      <c r="H3525"/>
      <c r="I3525"/>
      <c r="J3525"/>
      <c r="K3525"/>
      <c r="L3525"/>
      <c r="M3525"/>
      <c r="N3525"/>
      <c r="O3525"/>
      <c r="P3525"/>
      <c r="Q3525"/>
      <c r="R3525"/>
      <c r="S3525"/>
      <c r="T3525"/>
      <c r="U3525"/>
      <c r="V3525"/>
      <c r="W3525"/>
      <c r="X3525"/>
      <c r="Y3525"/>
      <c r="Z3525"/>
      <c r="AA3525"/>
      <c r="AB3525"/>
      <c r="AC3525"/>
      <c r="AD3525"/>
      <c r="AE3525"/>
      <c r="AF3525"/>
      <c r="AG3525"/>
      <c r="AH3525"/>
      <c r="AI3525"/>
      <c r="AJ3525"/>
      <c r="AK3525"/>
      <c r="AL3525"/>
      <c r="AM3525"/>
      <c r="AN3525"/>
      <c r="AO3525"/>
      <c r="AP3525"/>
      <c r="AQ3525"/>
      <c r="AR3525"/>
      <c r="AS3525"/>
      <c r="AT3525"/>
      <c r="AU3525"/>
      <c r="AV3525"/>
      <c r="AW3525"/>
      <c r="AX3525"/>
      <c r="AY3525"/>
      <c r="AZ3525"/>
    </row>
    <row r="3526" spans="1:52">
      <c r="A3526"/>
      <c r="B3526"/>
      <c r="C3526"/>
      <c r="D3526"/>
      <c r="E3526"/>
      <c r="F3526"/>
      <c r="G3526"/>
      <c r="H3526"/>
      <c r="I3526"/>
      <c r="J3526"/>
      <c r="K3526"/>
      <c r="L3526"/>
      <c r="M3526"/>
      <c r="N3526"/>
      <c r="O3526"/>
      <c r="P3526"/>
      <c r="Q3526"/>
      <c r="R3526"/>
      <c r="S3526"/>
      <c r="T3526"/>
      <c r="U3526"/>
      <c r="V3526"/>
      <c r="W3526"/>
      <c r="X3526"/>
      <c r="Y3526"/>
      <c r="Z3526"/>
      <c r="AA3526"/>
      <c r="AB3526"/>
      <c r="AC3526"/>
      <c r="AD3526"/>
      <c r="AE3526"/>
      <c r="AF3526"/>
      <c r="AG3526"/>
      <c r="AH3526"/>
      <c r="AI3526"/>
      <c r="AJ3526"/>
      <c r="AK3526"/>
      <c r="AL3526"/>
      <c r="AM3526"/>
      <c r="AN3526"/>
      <c r="AO3526"/>
      <c r="AP3526"/>
      <c r="AQ3526"/>
      <c r="AR3526"/>
      <c r="AS3526"/>
      <c r="AT3526"/>
      <c r="AU3526"/>
      <c r="AV3526"/>
      <c r="AW3526"/>
      <c r="AX3526"/>
      <c r="AY3526"/>
      <c r="AZ3526"/>
    </row>
    <row r="3527" spans="1:52">
      <c r="A3527"/>
      <c r="B3527"/>
      <c r="C3527"/>
      <c r="D3527"/>
      <c r="E3527"/>
      <c r="F3527"/>
      <c r="G3527"/>
      <c r="H3527"/>
      <c r="I3527"/>
      <c r="J3527"/>
      <c r="K3527"/>
      <c r="L3527"/>
      <c r="M3527"/>
      <c r="N3527"/>
      <c r="O3527"/>
      <c r="P3527"/>
      <c r="Q3527"/>
      <c r="R3527"/>
      <c r="S3527"/>
      <c r="T3527"/>
      <c r="U3527"/>
      <c r="V3527"/>
      <c r="W3527"/>
      <c r="X3527"/>
      <c r="Y3527"/>
      <c r="Z3527"/>
      <c r="AA3527"/>
      <c r="AB3527"/>
      <c r="AC3527"/>
      <c r="AD3527"/>
      <c r="AE3527"/>
      <c r="AF3527"/>
      <c r="AG3527"/>
      <c r="AH3527"/>
      <c r="AI3527"/>
      <c r="AJ3527"/>
      <c r="AK3527"/>
      <c r="AL3527"/>
      <c r="AM3527"/>
      <c r="AN3527"/>
      <c r="AO3527"/>
      <c r="AP3527"/>
      <c r="AQ3527"/>
      <c r="AR3527"/>
      <c r="AS3527"/>
      <c r="AT3527"/>
      <c r="AU3527"/>
      <c r="AV3527"/>
      <c r="AW3527"/>
      <c r="AX3527"/>
      <c r="AY3527"/>
      <c r="AZ3527"/>
    </row>
    <row r="3528" spans="1:52">
      <c r="A3528"/>
      <c r="B3528"/>
      <c r="C3528"/>
      <c r="D3528"/>
      <c r="E3528"/>
      <c r="F3528"/>
      <c r="G3528"/>
      <c r="H3528"/>
      <c r="I3528"/>
      <c r="J3528"/>
      <c r="K3528"/>
      <c r="L3528"/>
      <c r="M3528"/>
      <c r="N3528"/>
      <c r="O3528"/>
      <c r="P3528"/>
      <c r="Q3528"/>
      <c r="R3528"/>
      <c r="S3528"/>
      <c r="T3528"/>
      <c r="U3528"/>
      <c r="V3528"/>
      <c r="W3528"/>
      <c r="X3528"/>
      <c r="Y3528"/>
      <c r="Z3528"/>
      <c r="AA3528"/>
      <c r="AB3528"/>
      <c r="AC3528"/>
      <c r="AD3528"/>
      <c r="AE3528"/>
      <c r="AF3528"/>
      <c r="AG3528"/>
      <c r="AH3528"/>
      <c r="AI3528"/>
      <c r="AJ3528"/>
      <c r="AK3528"/>
      <c r="AL3528"/>
      <c r="AM3528"/>
      <c r="AN3528"/>
      <c r="AO3528"/>
      <c r="AP3528"/>
      <c r="AQ3528"/>
      <c r="AR3528"/>
      <c r="AS3528"/>
      <c r="AT3528"/>
      <c r="AU3528"/>
      <c r="AV3528"/>
      <c r="AW3528"/>
      <c r="AX3528"/>
      <c r="AY3528"/>
      <c r="AZ3528"/>
    </row>
    <row r="3529" spans="1:52">
      <c r="A3529"/>
      <c r="B3529"/>
      <c r="C3529"/>
      <c r="D3529"/>
      <c r="E3529"/>
      <c r="F3529"/>
      <c r="G3529"/>
      <c r="H3529"/>
      <c r="I3529"/>
      <c r="J3529"/>
      <c r="K3529"/>
      <c r="L3529"/>
      <c r="M3529"/>
      <c r="N3529"/>
      <c r="O3529"/>
      <c r="P3529"/>
      <c r="Q3529"/>
      <c r="R3529"/>
      <c r="S3529"/>
      <c r="T3529"/>
      <c r="U3529"/>
      <c r="V3529"/>
      <c r="W3529"/>
      <c r="X3529"/>
      <c r="Y3529"/>
      <c r="Z3529"/>
      <c r="AA3529"/>
      <c r="AB3529"/>
      <c r="AC3529"/>
      <c r="AD3529"/>
      <c r="AE3529"/>
      <c r="AF3529"/>
      <c r="AG3529"/>
      <c r="AH3529"/>
      <c r="AI3529"/>
      <c r="AJ3529"/>
      <c r="AK3529"/>
      <c r="AL3529"/>
      <c r="AM3529"/>
      <c r="AN3529"/>
      <c r="AO3529"/>
      <c r="AP3529"/>
      <c r="AQ3529"/>
      <c r="AR3529"/>
      <c r="AS3529"/>
      <c r="AT3529"/>
      <c r="AU3529"/>
      <c r="AV3529"/>
      <c r="AW3529"/>
      <c r="AX3529"/>
      <c r="AY3529"/>
      <c r="AZ3529"/>
    </row>
    <row r="3530" spans="1:52">
      <c r="A3530"/>
      <c r="B3530"/>
      <c r="C3530"/>
      <c r="D3530"/>
      <c r="E3530"/>
      <c r="F3530"/>
      <c r="G3530"/>
      <c r="H3530"/>
      <c r="I3530"/>
      <c r="J3530"/>
      <c r="K3530"/>
      <c r="L3530"/>
      <c r="M3530"/>
      <c r="N3530"/>
      <c r="O3530"/>
      <c r="P3530"/>
      <c r="Q3530"/>
      <c r="R3530"/>
      <c r="S3530"/>
      <c r="T3530"/>
      <c r="U3530"/>
      <c r="V3530"/>
      <c r="W3530"/>
      <c r="X3530"/>
      <c r="Y3530"/>
      <c r="Z3530"/>
      <c r="AA3530"/>
      <c r="AB3530"/>
      <c r="AC3530"/>
      <c r="AD3530"/>
      <c r="AE3530"/>
      <c r="AF3530"/>
      <c r="AG3530"/>
      <c r="AH3530"/>
      <c r="AI3530"/>
      <c r="AJ3530"/>
      <c r="AK3530"/>
      <c r="AL3530"/>
      <c r="AM3530"/>
      <c r="AN3530"/>
      <c r="AO3530"/>
      <c r="AP3530"/>
      <c r="AQ3530"/>
      <c r="AR3530"/>
      <c r="AS3530"/>
      <c r="AT3530"/>
      <c r="AU3530"/>
      <c r="AV3530"/>
      <c r="AW3530"/>
      <c r="AX3530"/>
      <c r="AY3530"/>
      <c r="AZ3530"/>
    </row>
    <row r="3531" spans="1:52">
      <c r="A3531"/>
      <c r="B3531"/>
      <c r="C3531"/>
      <c r="D3531"/>
      <c r="E3531"/>
      <c r="F3531"/>
      <c r="G3531"/>
      <c r="H3531"/>
      <c r="I3531"/>
      <c r="J3531"/>
      <c r="K3531"/>
      <c r="L3531"/>
      <c r="M3531"/>
      <c r="N3531"/>
      <c r="O3531"/>
      <c r="P3531"/>
      <c r="Q3531"/>
      <c r="R3531"/>
      <c r="S3531"/>
      <c r="T3531"/>
      <c r="U3531"/>
      <c r="V3531"/>
      <c r="W3531"/>
      <c r="X3531"/>
      <c r="Y3531"/>
      <c r="Z3531"/>
      <c r="AA3531"/>
      <c r="AB3531"/>
      <c r="AC3531"/>
      <c r="AD3531"/>
      <c r="AE3531"/>
      <c r="AF3531"/>
      <c r="AG3531"/>
      <c r="AH3531"/>
      <c r="AI3531"/>
      <c r="AJ3531"/>
      <c r="AK3531"/>
      <c r="AL3531"/>
      <c r="AM3531"/>
      <c r="AN3531"/>
      <c r="AO3531"/>
      <c r="AP3531"/>
      <c r="AQ3531"/>
      <c r="AR3531"/>
      <c r="AS3531"/>
      <c r="AT3531"/>
      <c r="AU3531"/>
      <c r="AV3531"/>
      <c r="AW3531"/>
      <c r="AX3531"/>
      <c r="AY3531"/>
      <c r="AZ3531"/>
    </row>
    <row r="3532" spans="1:52">
      <c r="A3532"/>
      <c r="B3532"/>
      <c r="C3532"/>
      <c r="D3532"/>
      <c r="E3532"/>
      <c r="F3532"/>
      <c r="G3532"/>
      <c r="H3532"/>
      <c r="I3532"/>
      <c r="J3532"/>
      <c r="K3532"/>
      <c r="L3532"/>
      <c r="M3532"/>
      <c r="N3532"/>
      <c r="O3532"/>
      <c r="P3532"/>
      <c r="Q3532"/>
      <c r="R3532"/>
      <c r="S3532"/>
      <c r="T3532"/>
      <c r="U3532"/>
      <c r="V3532"/>
      <c r="W3532"/>
      <c r="X3532"/>
      <c r="Y3532"/>
      <c r="Z3532"/>
      <c r="AA3532"/>
      <c r="AB3532"/>
      <c r="AC3532"/>
      <c r="AD3532"/>
      <c r="AE3532"/>
      <c r="AF3532"/>
      <c r="AG3532"/>
      <c r="AH3532"/>
      <c r="AI3532"/>
      <c r="AJ3532"/>
      <c r="AK3532"/>
      <c r="AL3532"/>
      <c r="AM3532"/>
      <c r="AN3532"/>
      <c r="AO3532"/>
      <c r="AP3532"/>
      <c r="AQ3532"/>
      <c r="AR3532"/>
      <c r="AS3532"/>
      <c r="AT3532"/>
      <c r="AU3532"/>
      <c r="AV3532"/>
      <c r="AW3532"/>
      <c r="AX3532"/>
      <c r="AY3532"/>
      <c r="AZ3532"/>
    </row>
    <row r="3533" spans="1:52">
      <c r="A3533"/>
      <c r="B3533"/>
      <c r="C3533"/>
      <c r="D3533"/>
      <c r="E3533"/>
      <c r="F3533"/>
      <c r="G3533"/>
      <c r="H3533"/>
      <c r="I3533"/>
      <c r="J3533"/>
      <c r="K3533"/>
      <c r="L3533"/>
      <c r="M3533"/>
      <c r="N3533"/>
      <c r="O3533"/>
      <c r="P3533"/>
      <c r="Q3533"/>
      <c r="R3533"/>
      <c r="S3533"/>
      <c r="T3533"/>
      <c r="U3533"/>
      <c r="V3533"/>
      <c r="W3533"/>
      <c r="X3533"/>
      <c r="Y3533"/>
      <c r="Z3533"/>
      <c r="AA3533"/>
      <c r="AB3533"/>
      <c r="AC3533"/>
      <c r="AD3533"/>
      <c r="AE3533"/>
      <c r="AF3533"/>
      <c r="AG3533"/>
      <c r="AH3533"/>
      <c r="AI3533"/>
      <c r="AJ3533"/>
      <c r="AK3533"/>
      <c r="AL3533"/>
      <c r="AM3533"/>
      <c r="AN3533"/>
      <c r="AO3533"/>
      <c r="AP3533"/>
      <c r="AQ3533"/>
      <c r="AR3533"/>
      <c r="AS3533"/>
      <c r="AT3533"/>
      <c r="AU3533"/>
      <c r="AV3533"/>
      <c r="AW3533"/>
      <c r="AX3533"/>
      <c r="AY3533"/>
      <c r="AZ3533"/>
    </row>
    <row r="3534" spans="1:52">
      <c r="A3534"/>
      <c r="B3534"/>
      <c r="C3534"/>
      <c r="D3534"/>
      <c r="E3534"/>
      <c r="F3534"/>
      <c r="G3534"/>
      <c r="H3534"/>
      <c r="I3534"/>
      <c r="J3534"/>
      <c r="K3534"/>
      <c r="L3534"/>
      <c r="M3534"/>
      <c r="N3534"/>
      <c r="O3534"/>
      <c r="P3534"/>
      <c r="Q3534"/>
      <c r="R3534"/>
      <c r="S3534"/>
      <c r="T3534"/>
      <c r="U3534"/>
      <c r="V3534"/>
      <c r="W3534"/>
      <c r="X3534"/>
      <c r="Y3534"/>
      <c r="Z3534"/>
      <c r="AA3534"/>
      <c r="AB3534"/>
      <c r="AC3534"/>
      <c r="AD3534"/>
      <c r="AE3534"/>
      <c r="AF3534"/>
      <c r="AG3534"/>
      <c r="AH3534"/>
      <c r="AI3534"/>
      <c r="AJ3534"/>
      <c r="AK3534"/>
      <c r="AL3534"/>
      <c r="AM3534"/>
      <c r="AN3534"/>
      <c r="AO3534"/>
      <c r="AP3534"/>
      <c r="AQ3534"/>
      <c r="AR3534"/>
      <c r="AS3534"/>
      <c r="AT3534"/>
      <c r="AU3534"/>
      <c r="AV3534"/>
      <c r="AW3534"/>
      <c r="AX3534"/>
      <c r="AY3534"/>
      <c r="AZ3534"/>
    </row>
    <row r="3535" spans="1:52">
      <c r="A3535"/>
      <c r="B3535"/>
      <c r="C3535"/>
      <c r="D3535"/>
      <c r="E3535"/>
      <c r="F3535"/>
      <c r="G3535"/>
      <c r="H3535"/>
      <c r="I3535"/>
      <c r="J3535"/>
      <c r="K3535"/>
      <c r="L3535"/>
      <c r="M3535"/>
      <c r="N3535"/>
      <c r="O3535"/>
      <c r="P3535"/>
      <c r="Q3535"/>
      <c r="R3535"/>
      <c r="S3535"/>
      <c r="T3535"/>
      <c r="U3535"/>
      <c r="V3535"/>
      <c r="W3535"/>
      <c r="X3535"/>
      <c r="Y3535"/>
      <c r="Z3535"/>
      <c r="AA3535"/>
      <c r="AB3535"/>
      <c r="AC3535"/>
      <c r="AD3535"/>
      <c r="AE3535"/>
      <c r="AF3535"/>
      <c r="AG3535"/>
      <c r="AH3535"/>
      <c r="AI3535"/>
      <c r="AJ3535"/>
      <c r="AK3535"/>
      <c r="AL3535"/>
      <c r="AM3535"/>
      <c r="AN3535"/>
      <c r="AO3535"/>
      <c r="AP3535"/>
      <c r="AQ3535"/>
      <c r="AR3535"/>
      <c r="AS3535"/>
      <c r="AT3535"/>
      <c r="AU3535"/>
      <c r="AV3535"/>
      <c r="AW3535"/>
      <c r="AX3535"/>
      <c r="AY3535"/>
      <c r="AZ3535"/>
    </row>
    <row r="3536" spans="1:52">
      <c r="A3536"/>
      <c r="B3536"/>
      <c r="C3536"/>
      <c r="D3536"/>
      <c r="E3536"/>
      <c r="F3536"/>
      <c r="G3536"/>
      <c r="H3536"/>
      <c r="I3536"/>
      <c r="J3536"/>
      <c r="K3536"/>
      <c r="L3536"/>
      <c r="M3536"/>
      <c r="N3536"/>
      <c r="O3536"/>
      <c r="P3536"/>
      <c r="Q3536"/>
      <c r="R3536"/>
      <c r="S3536"/>
      <c r="T3536"/>
      <c r="U3536"/>
      <c r="V3536"/>
      <c r="W3536"/>
      <c r="X3536"/>
      <c r="Y3536"/>
      <c r="Z3536"/>
      <c r="AA3536"/>
      <c r="AB3536"/>
      <c r="AC3536"/>
      <c r="AD3536"/>
      <c r="AE3536"/>
      <c r="AF3536"/>
      <c r="AG3536"/>
      <c r="AH3536"/>
      <c r="AI3536"/>
      <c r="AJ3536"/>
      <c r="AK3536"/>
      <c r="AL3536"/>
      <c r="AM3536"/>
      <c r="AN3536"/>
      <c r="AO3536"/>
      <c r="AP3536"/>
      <c r="AQ3536"/>
      <c r="AR3536"/>
      <c r="AS3536"/>
      <c r="AT3536"/>
      <c r="AU3536"/>
      <c r="AV3536"/>
      <c r="AW3536"/>
      <c r="AX3536"/>
      <c r="AY3536"/>
      <c r="AZ3536"/>
    </row>
    <row r="3537" spans="1:52">
      <c r="A3537"/>
      <c r="B3537"/>
      <c r="C3537"/>
      <c r="D3537"/>
      <c r="E3537"/>
      <c r="F3537"/>
      <c r="G3537"/>
      <c r="H3537"/>
      <c r="I3537"/>
      <c r="J3537"/>
      <c r="K3537"/>
      <c r="L3537"/>
      <c r="M3537"/>
      <c r="N3537"/>
      <c r="O3537"/>
      <c r="P3537"/>
      <c r="Q3537"/>
      <c r="R3537"/>
      <c r="S3537"/>
      <c r="T3537"/>
      <c r="U3537"/>
      <c r="V3537"/>
      <c r="W3537"/>
      <c r="X3537"/>
      <c r="Y3537"/>
      <c r="Z3537"/>
      <c r="AA3537"/>
      <c r="AB3537"/>
      <c r="AC3537"/>
      <c r="AD3537"/>
      <c r="AE3537"/>
      <c r="AF3537"/>
      <c r="AG3537"/>
      <c r="AH3537"/>
      <c r="AI3537"/>
      <c r="AJ3537"/>
      <c r="AK3537"/>
      <c r="AL3537"/>
      <c r="AM3537"/>
      <c r="AN3537"/>
      <c r="AO3537"/>
      <c r="AP3537"/>
      <c r="AQ3537"/>
      <c r="AR3537"/>
      <c r="AS3537"/>
      <c r="AT3537"/>
      <c r="AU3537"/>
      <c r="AV3537"/>
      <c r="AW3537"/>
      <c r="AX3537"/>
      <c r="AY3537"/>
      <c r="AZ3537"/>
    </row>
    <row r="3538" spans="1:52">
      <c r="A3538"/>
      <c r="B3538"/>
      <c r="C3538"/>
      <c r="D3538"/>
      <c r="E3538"/>
      <c r="F3538"/>
      <c r="G3538"/>
      <c r="H3538"/>
      <c r="I3538"/>
      <c r="J3538"/>
      <c r="K3538"/>
      <c r="L3538"/>
      <c r="M3538"/>
      <c r="N3538"/>
      <c r="O3538"/>
      <c r="P3538"/>
      <c r="Q3538"/>
      <c r="R3538"/>
      <c r="S3538"/>
      <c r="T3538"/>
      <c r="U3538"/>
      <c r="V3538"/>
      <c r="W3538"/>
      <c r="X3538"/>
      <c r="Y3538"/>
      <c r="Z3538"/>
      <c r="AA3538"/>
      <c r="AB3538"/>
      <c r="AC3538"/>
      <c r="AD3538"/>
      <c r="AE3538"/>
      <c r="AF3538"/>
      <c r="AG3538"/>
      <c r="AH3538"/>
      <c r="AI3538"/>
      <c r="AJ3538"/>
      <c r="AK3538"/>
      <c r="AL3538"/>
      <c r="AM3538"/>
      <c r="AN3538"/>
      <c r="AO3538"/>
      <c r="AP3538"/>
      <c r="AQ3538"/>
      <c r="AR3538"/>
      <c r="AS3538"/>
      <c r="AT3538"/>
      <c r="AU3538"/>
      <c r="AV3538"/>
      <c r="AW3538"/>
      <c r="AX3538"/>
      <c r="AY3538"/>
      <c r="AZ3538"/>
    </row>
    <row r="3539" spans="1:52">
      <c r="A3539"/>
      <c r="B3539"/>
      <c r="C3539"/>
      <c r="D3539"/>
      <c r="E3539"/>
      <c r="F3539"/>
      <c r="G3539"/>
      <c r="H3539"/>
      <c r="I3539"/>
      <c r="J3539"/>
      <c r="K3539"/>
      <c r="L3539"/>
      <c r="M3539"/>
      <c r="N3539"/>
      <c r="O3539"/>
      <c r="P3539"/>
      <c r="Q3539"/>
      <c r="R3539"/>
      <c r="S3539"/>
      <c r="T3539"/>
      <c r="U3539"/>
      <c r="V3539"/>
      <c r="W3539"/>
      <c r="X3539"/>
      <c r="Y3539"/>
      <c r="Z3539"/>
      <c r="AA3539"/>
      <c r="AB3539"/>
      <c r="AC3539"/>
      <c r="AD3539"/>
      <c r="AE3539"/>
      <c r="AF3539"/>
      <c r="AG3539"/>
      <c r="AH3539"/>
      <c r="AI3539"/>
      <c r="AJ3539"/>
      <c r="AK3539"/>
      <c r="AL3539"/>
      <c r="AM3539"/>
      <c r="AN3539"/>
      <c r="AO3539"/>
      <c r="AP3539"/>
      <c r="AQ3539"/>
      <c r="AR3539"/>
      <c r="AS3539"/>
      <c r="AT3539"/>
      <c r="AU3539"/>
      <c r="AV3539"/>
      <c r="AW3539"/>
      <c r="AX3539"/>
      <c r="AY3539"/>
      <c r="AZ3539"/>
    </row>
    <row r="3540" spans="1:52">
      <c r="A3540"/>
      <c r="B3540"/>
      <c r="C3540"/>
      <c r="D3540"/>
      <c r="E3540"/>
      <c r="F3540"/>
      <c r="G3540"/>
      <c r="H3540"/>
      <c r="I3540"/>
      <c r="J3540"/>
      <c r="K3540"/>
      <c r="L3540"/>
      <c r="M3540"/>
      <c r="N3540"/>
      <c r="O3540"/>
      <c r="P3540"/>
      <c r="Q3540"/>
      <c r="R3540"/>
      <c r="S3540"/>
      <c r="T3540"/>
      <c r="U3540"/>
      <c r="V3540"/>
      <c r="W3540"/>
      <c r="X3540"/>
      <c r="Y3540"/>
      <c r="Z3540"/>
      <c r="AA3540"/>
      <c r="AB3540"/>
      <c r="AC3540"/>
      <c r="AD3540"/>
      <c r="AE3540"/>
      <c r="AF3540"/>
      <c r="AG3540"/>
      <c r="AH3540"/>
      <c r="AI3540"/>
      <c r="AJ3540"/>
      <c r="AK3540"/>
      <c r="AL3540"/>
      <c r="AM3540"/>
      <c r="AN3540"/>
      <c r="AO3540"/>
      <c r="AP3540"/>
      <c r="AQ3540"/>
      <c r="AR3540"/>
      <c r="AS3540"/>
      <c r="AT3540"/>
      <c r="AU3540"/>
      <c r="AV3540"/>
      <c r="AW3540"/>
      <c r="AX3540"/>
      <c r="AY3540"/>
      <c r="AZ3540"/>
    </row>
    <row r="3541" spans="1:52">
      <c r="A3541"/>
      <c r="B3541"/>
      <c r="C3541"/>
      <c r="D3541"/>
      <c r="E3541"/>
      <c r="F3541"/>
      <c r="G3541"/>
      <c r="H3541"/>
      <c r="I3541"/>
      <c r="J3541"/>
      <c r="K3541"/>
      <c r="L3541"/>
      <c r="M3541"/>
      <c r="N3541"/>
      <c r="O3541"/>
      <c r="P3541"/>
      <c r="Q3541"/>
      <c r="R3541"/>
      <c r="S3541"/>
      <c r="T3541"/>
      <c r="U3541"/>
      <c r="V3541"/>
      <c r="W3541"/>
      <c r="X3541"/>
      <c r="Y3541"/>
      <c r="Z3541"/>
      <c r="AA3541"/>
      <c r="AB3541"/>
      <c r="AC3541"/>
      <c r="AD3541"/>
      <c r="AE3541"/>
      <c r="AF3541"/>
      <c r="AG3541"/>
      <c r="AH3541"/>
      <c r="AI3541"/>
      <c r="AJ3541"/>
      <c r="AK3541"/>
      <c r="AL3541"/>
      <c r="AM3541"/>
      <c r="AN3541"/>
      <c r="AO3541"/>
      <c r="AP3541"/>
      <c r="AQ3541"/>
      <c r="AR3541"/>
      <c r="AS3541"/>
      <c r="AT3541"/>
      <c r="AU3541"/>
      <c r="AV3541"/>
      <c r="AW3541"/>
      <c r="AX3541"/>
      <c r="AY3541"/>
      <c r="AZ3541"/>
    </row>
    <row r="3542" spans="1:52">
      <c r="A3542"/>
      <c r="B3542"/>
      <c r="C3542"/>
      <c r="D3542"/>
      <c r="E3542"/>
      <c r="F3542"/>
      <c r="G3542"/>
      <c r="H3542"/>
      <c r="I3542"/>
      <c r="J3542"/>
      <c r="K3542"/>
      <c r="L3542"/>
      <c r="M3542"/>
      <c r="N3542"/>
      <c r="O3542"/>
      <c r="P3542"/>
      <c r="Q3542"/>
      <c r="R3542"/>
      <c r="S3542"/>
      <c r="T3542"/>
      <c r="U3542"/>
      <c r="V3542"/>
      <c r="W3542"/>
      <c r="X3542"/>
      <c r="Y3542"/>
      <c r="Z3542"/>
      <c r="AA3542"/>
      <c r="AB3542"/>
      <c r="AC3542"/>
      <c r="AD3542"/>
      <c r="AE3542"/>
      <c r="AF3542"/>
      <c r="AG3542"/>
      <c r="AH3542"/>
      <c r="AI3542"/>
      <c r="AJ3542"/>
      <c r="AK3542"/>
      <c r="AL3542"/>
      <c r="AM3542"/>
      <c r="AN3542"/>
      <c r="AO3542"/>
      <c r="AP3542"/>
      <c r="AQ3542"/>
      <c r="AR3542"/>
      <c r="AS3542"/>
      <c r="AT3542"/>
      <c r="AU3542"/>
      <c r="AV3542"/>
      <c r="AW3542"/>
      <c r="AX3542"/>
      <c r="AY3542"/>
      <c r="AZ3542"/>
    </row>
    <row r="3543" spans="1:52">
      <c r="A3543"/>
      <c r="B3543"/>
      <c r="C3543"/>
      <c r="D3543"/>
      <c r="E3543"/>
      <c r="F3543"/>
      <c r="G3543"/>
      <c r="H3543"/>
      <c r="I3543"/>
      <c r="J3543"/>
      <c r="K3543"/>
      <c r="L3543"/>
      <c r="M3543"/>
      <c r="N3543"/>
      <c r="O3543"/>
      <c r="P3543"/>
      <c r="Q3543"/>
      <c r="R3543"/>
      <c r="S3543"/>
      <c r="T3543"/>
      <c r="U3543"/>
      <c r="V3543"/>
      <c r="W3543"/>
      <c r="X3543"/>
      <c r="Y3543"/>
      <c r="Z3543"/>
      <c r="AA3543"/>
      <c r="AB3543"/>
      <c r="AC3543"/>
      <c r="AD3543"/>
      <c r="AE3543"/>
      <c r="AF3543"/>
      <c r="AG3543"/>
      <c r="AH3543"/>
      <c r="AI3543"/>
      <c r="AJ3543"/>
      <c r="AK3543"/>
      <c r="AL3543"/>
      <c r="AM3543"/>
      <c r="AN3543"/>
      <c r="AO3543"/>
      <c r="AP3543"/>
      <c r="AQ3543"/>
      <c r="AR3543"/>
      <c r="AS3543"/>
      <c r="AT3543"/>
      <c r="AU3543"/>
      <c r="AV3543"/>
      <c r="AW3543"/>
      <c r="AX3543"/>
      <c r="AY3543"/>
      <c r="AZ3543"/>
    </row>
    <row r="3544" spans="1:52">
      <c r="A3544"/>
      <c r="B3544"/>
      <c r="C3544"/>
      <c r="D3544"/>
      <c r="E3544"/>
      <c r="F3544"/>
      <c r="G3544"/>
      <c r="H3544"/>
      <c r="I3544"/>
      <c r="J3544"/>
      <c r="K3544"/>
      <c r="L3544"/>
      <c r="M3544"/>
      <c r="N3544"/>
      <c r="O3544"/>
      <c r="P3544"/>
      <c r="Q3544"/>
      <c r="R3544"/>
      <c r="S3544"/>
      <c r="T3544"/>
      <c r="U3544"/>
      <c r="V3544"/>
      <c r="W3544"/>
      <c r="X3544"/>
      <c r="Y3544"/>
      <c r="Z3544"/>
      <c r="AA3544"/>
      <c r="AB3544"/>
      <c r="AC3544"/>
      <c r="AD3544"/>
      <c r="AE3544"/>
      <c r="AF3544"/>
      <c r="AG3544"/>
      <c r="AH3544"/>
      <c r="AI3544"/>
      <c r="AJ3544"/>
      <c r="AK3544"/>
      <c r="AL3544"/>
      <c r="AM3544"/>
      <c r="AN3544"/>
      <c r="AO3544"/>
      <c r="AP3544"/>
      <c r="AQ3544"/>
      <c r="AR3544"/>
      <c r="AS3544"/>
      <c r="AT3544"/>
      <c r="AU3544"/>
      <c r="AV3544"/>
      <c r="AW3544"/>
      <c r="AX3544"/>
      <c r="AY3544"/>
      <c r="AZ3544"/>
    </row>
    <row r="3545" spans="1:52">
      <c r="A3545"/>
      <c r="B3545"/>
      <c r="C3545"/>
      <c r="D3545"/>
      <c r="E3545"/>
      <c r="F3545"/>
      <c r="G3545"/>
      <c r="H3545"/>
      <c r="I3545"/>
      <c r="J3545"/>
      <c r="K3545"/>
      <c r="L3545"/>
      <c r="M3545"/>
      <c r="N3545"/>
      <c r="O3545"/>
      <c r="P3545"/>
      <c r="Q3545"/>
      <c r="R3545"/>
      <c r="S3545"/>
      <c r="T3545"/>
      <c r="U3545"/>
      <c r="V3545"/>
      <c r="W3545"/>
      <c r="X3545"/>
      <c r="Y3545"/>
      <c r="Z3545"/>
      <c r="AA3545"/>
      <c r="AB3545"/>
      <c r="AC3545"/>
      <c r="AD3545"/>
      <c r="AE3545"/>
      <c r="AF3545"/>
      <c r="AG3545"/>
      <c r="AH3545"/>
      <c r="AI3545"/>
      <c r="AJ3545"/>
      <c r="AK3545"/>
      <c r="AL3545"/>
      <c r="AM3545"/>
      <c r="AN3545"/>
      <c r="AO3545"/>
      <c r="AP3545"/>
      <c r="AQ3545"/>
      <c r="AR3545"/>
      <c r="AS3545"/>
      <c r="AT3545"/>
      <c r="AU3545"/>
      <c r="AV3545"/>
      <c r="AW3545"/>
      <c r="AX3545"/>
      <c r="AY3545"/>
      <c r="AZ3545"/>
    </row>
    <row r="3546" spans="1:52">
      <c r="A3546"/>
      <c r="B3546"/>
      <c r="C3546"/>
      <c r="D3546"/>
      <c r="E3546"/>
      <c r="F3546"/>
      <c r="G3546"/>
      <c r="H3546"/>
      <c r="I3546"/>
      <c r="J3546"/>
      <c r="K3546"/>
      <c r="L3546"/>
      <c r="M3546"/>
      <c r="N3546"/>
      <c r="O3546"/>
      <c r="P3546"/>
      <c r="Q3546"/>
      <c r="R3546"/>
      <c r="S3546"/>
      <c r="T3546"/>
      <c r="U3546"/>
      <c r="V3546"/>
      <c r="W3546"/>
      <c r="X3546"/>
      <c r="Y3546"/>
      <c r="Z3546"/>
      <c r="AA3546"/>
      <c r="AB3546"/>
      <c r="AC3546"/>
      <c r="AD3546"/>
      <c r="AE3546"/>
      <c r="AF3546"/>
      <c r="AG3546"/>
      <c r="AH3546"/>
      <c r="AI3546"/>
      <c r="AJ3546"/>
      <c r="AK3546"/>
      <c r="AL3546"/>
      <c r="AM3546"/>
      <c r="AN3546"/>
      <c r="AO3546"/>
      <c r="AP3546"/>
      <c r="AQ3546"/>
      <c r="AR3546"/>
      <c r="AS3546"/>
      <c r="AT3546"/>
      <c r="AU3546"/>
      <c r="AV3546"/>
      <c r="AW3546"/>
      <c r="AX3546"/>
      <c r="AY3546"/>
      <c r="AZ3546"/>
    </row>
    <row r="3547" spans="1:52">
      <c r="A3547"/>
      <c r="B3547"/>
      <c r="C3547"/>
      <c r="D3547"/>
      <c r="E3547"/>
      <c r="F3547"/>
      <c r="G3547"/>
      <c r="H3547"/>
      <c r="I3547"/>
      <c r="J3547"/>
      <c r="K3547"/>
      <c r="L3547"/>
      <c r="M3547"/>
      <c r="N3547"/>
      <c r="O3547"/>
      <c r="P3547"/>
      <c r="Q3547"/>
      <c r="R3547"/>
      <c r="S3547"/>
      <c r="T3547"/>
      <c r="U3547"/>
      <c r="V3547"/>
      <c r="W3547"/>
      <c r="X3547"/>
      <c r="Y3547"/>
      <c r="Z3547"/>
      <c r="AA3547"/>
      <c r="AB3547"/>
      <c r="AC3547"/>
      <c r="AD3547"/>
      <c r="AE3547"/>
      <c r="AF3547"/>
      <c r="AG3547"/>
      <c r="AH3547"/>
      <c r="AI3547"/>
      <c r="AJ3547"/>
      <c r="AK3547"/>
      <c r="AL3547"/>
      <c r="AM3547"/>
      <c r="AN3547"/>
      <c r="AO3547"/>
      <c r="AP3547"/>
      <c r="AQ3547"/>
      <c r="AR3547"/>
      <c r="AS3547"/>
      <c r="AT3547"/>
      <c r="AU3547"/>
      <c r="AV3547"/>
      <c r="AW3547"/>
      <c r="AX3547"/>
      <c r="AY3547"/>
      <c r="AZ3547"/>
    </row>
    <row r="3548" spans="1:52">
      <c r="A3548"/>
      <c r="B3548"/>
      <c r="C3548"/>
      <c r="D3548"/>
      <c r="E3548"/>
      <c r="F3548"/>
      <c r="G3548"/>
      <c r="H3548"/>
      <c r="I3548"/>
      <c r="J3548"/>
      <c r="K3548"/>
      <c r="L3548"/>
      <c r="M3548"/>
      <c r="N3548"/>
      <c r="O3548"/>
      <c r="P3548"/>
      <c r="Q3548"/>
      <c r="R3548"/>
      <c r="S3548"/>
      <c r="T3548"/>
      <c r="U3548"/>
      <c r="V3548"/>
      <c r="W3548"/>
      <c r="X3548"/>
      <c r="Y3548"/>
      <c r="Z3548"/>
      <c r="AA3548"/>
      <c r="AB3548"/>
      <c r="AC3548"/>
      <c r="AD3548"/>
      <c r="AE3548"/>
      <c r="AF3548"/>
      <c r="AG3548"/>
      <c r="AH3548"/>
      <c r="AI3548"/>
      <c r="AJ3548"/>
      <c r="AK3548"/>
      <c r="AL3548"/>
      <c r="AM3548"/>
      <c r="AN3548"/>
      <c r="AO3548"/>
      <c r="AP3548"/>
      <c r="AQ3548"/>
      <c r="AR3548"/>
      <c r="AS3548"/>
      <c r="AT3548"/>
      <c r="AU3548"/>
      <c r="AV3548"/>
      <c r="AW3548"/>
      <c r="AX3548"/>
      <c r="AY3548"/>
      <c r="AZ3548"/>
    </row>
    <row r="3549" spans="1:52">
      <c r="A3549"/>
      <c r="B3549"/>
      <c r="C3549"/>
      <c r="D3549"/>
      <c r="E3549"/>
      <c r="F3549"/>
      <c r="G3549"/>
      <c r="H3549"/>
      <c r="I3549"/>
      <c r="J3549"/>
      <c r="K3549"/>
      <c r="L3549"/>
      <c r="M3549"/>
      <c r="N3549"/>
      <c r="O3549"/>
      <c r="P3549"/>
      <c r="Q3549"/>
      <c r="R3549"/>
      <c r="S3549"/>
      <c r="T3549"/>
      <c r="U3549"/>
      <c r="V3549"/>
      <c r="W3549"/>
      <c r="X3549"/>
      <c r="Y3549"/>
      <c r="Z3549"/>
      <c r="AA3549"/>
      <c r="AB3549"/>
      <c r="AC3549"/>
      <c r="AD3549"/>
      <c r="AE3549"/>
      <c r="AF3549"/>
      <c r="AG3549"/>
      <c r="AH3549"/>
      <c r="AI3549"/>
      <c r="AJ3549"/>
      <c r="AK3549"/>
      <c r="AL3549"/>
      <c r="AM3549"/>
      <c r="AN3549"/>
      <c r="AO3549"/>
      <c r="AP3549"/>
      <c r="AQ3549"/>
      <c r="AR3549"/>
      <c r="AS3549"/>
      <c r="AT3549"/>
      <c r="AU3549"/>
      <c r="AV3549"/>
      <c r="AW3549"/>
      <c r="AX3549"/>
      <c r="AY3549"/>
      <c r="AZ3549"/>
    </row>
    <row r="3550" spans="1:52">
      <c r="A3550"/>
      <c r="B3550"/>
      <c r="C3550"/>
      <c r="D3550"/>
      <c r="E3550"/>
      <c r="F3550"/>
      <c r="G3550"/>
      <c r="H3550"/>
      <c r="I3550"/>
      <c r="J3550"/>
      <c r="K3550"/>
      <c r="L3550"/>
      <c r="M3550"/>
      <c r="N3550"/>
      <c r="O3550"/>
      <c r="P3550"/>
      <c r="Q3550"/>
      <c r="R3550"/>
      <c r="S3550"/>
      <c r="T3550"/>
      <c r="U3550"/>
      <c r="V3550"/>
      <c r="W3550"/>
      <c r="X3550"/>
      <c r="Y3550"/>
      <c r="Z3550"/>
      <c r="AA3550"/>
      <c r="AB3550"/>
      <c r="AC3550"/>
      <c r="AD3550"/>
      <c r="AE3550"/>
      <c r="AF3550"/>
      <c r="AG3550"/>
      <c r="AH3550"/>
      <c r="AI3550"/>
      <c r="AJ3550"/>
      <c r="AK3550"/>
      <c r="AL3550"/>
      <c r="AM3550"/>
      <c r="AN3550"/>
      <c r="AO3550"/>
      <c r="AP3550"/>
      <c r="AQ3550"/>
      <c r="AR3550"/>
      <c r="AS3550"/>
      <c r="AT3550"/>
      <c r="AU3550"/>
      <c r="AV3550"/>
      <c r="AW3550"/>
      <c r="AX3550"/>
      <c r="AY3550"/>
      <c r="AZ3550"/>
    </row>
    <row r="3551" spans="1:52">
      <c r="A3551"/>
      <c r="B3551"/>
      <c r="C3551"/>
      <c r="D3551"/>
      <c r="E3551"/>
      <c r="F3551"/>
      <c r="G3551"/>
      <c r="H3551"/>
      <c r="I3551"/>
      <c r="J3551"/>
      <c r="K3551"/>
      <c r="L3551"/>
      <c r="M3551"/>
      <c r="N3551"/>
      <c r="O3551"/>
      <c r="P3551"/>
      <c r="Q3551"/>
      <c r="R3551"/>
      <c r="S3551"/>
      <c r="T3551"/>
      <c r="U3551"/>
      <c r="V3551"/>
      <c r="W3551"/>
      <c r="X3551"/>
      <c r="Y3551"/>
      <c r="Z3551"/>
      <c r="AA3551"/>
      <c r="AB3551"/>
      <c r="AC3551"/>
      <c r="AD3551"/>
      <c r="AE3551"/>
      <c r="AF3551"/>
      <c r="AG3551"/>
      <c r="AH3551"/>
      <c r="AI3551"/>
      <c r="AJ3551"/>
      <c r="AK3551"/>
      <c r="AL3551"/>
      <c r="AM3551"/>
      <c r="AN3551"/>
      <c r="AO3551"/>
      <c r="AP3551"/>
      <c r="AQ3551"/>
      <c r="AR3551"/>
      <c r="AS3551"/>
      <c r="AT3551"/>
      <c r="AU3551"/>
      <c r="AV3551"/>
      <c r="AW3551"/>
      <c r="AX3551"/>
      <c r="AY3551"/>
      <c r="AZ3551"/>
    </row>
    <row r="3552" spans="1:52">
      <c r="A3552"/>
      <c r="B3552"/>
      <c r="C3552"/>
      <c r="D3552"/>
      <c r="E3552"/>
      <c r="F3552"/>
      <c r="G3552"/>
      <c r="H3552"/>
      <c r="I3552"/>
      <c r="J3552"/>
      <c r="K3552"/>
      <c r="L3552"/>
      <c r="M3552"/>
      <c r="N3552"/>
      <c r="O3552"/>
      <c r="P3552"/>
      <c r="Q3552"/>
      <c r="R3552"/>
      <c r="S3552"/>
      <c r="T3552"/>
      <c r="U3552"/>
      <c r="V3552"/>
      <c r="W3552"/>
      <c r="X3552"/>
      <c r="Y3552"/>
      <c r="Z3552"/>
      <c r="AA3552"/>
      <c r="AB3552"/>
      <c r="AC3552"/>
      <c r="AD3552"/>
      <c r="AE3552"/>
      <c r="AF3552"/>
      <c r="AG3552"/>
      <c r="AH3552"/>
      <c r="AI3552"/>
      <c r="AJ3552"/>
      <c r="AK3552"/>
      <c r="AL3552"/>
      <c r="AM3552"/>
      <c r="AN3552"/>
      <c r="AO3552"/>
      <c r="AP3552"/>
      <c r="AQ3552"/>
      <c r="AR3552"/>
      <c r="AS3552"/>
      <c r="AT3552"/>
      <c r="AU3552"/>
      <c r="AV3552"/>
      <c r="AW3552"/>
      <c r="AX3552"/>
      <c r="AY3552"/>
      <c r="AZ3552"/>
    </row>
    <row r="3553" spans="1:52">
      <c r="A3553"/>
      <c r="B3553"/>
      <c r="C3553"/>
      <c r="D3553"/>
      <c r="E3553"/>
      <c r="F3553"/>
      <c r="G3553"/>
      <c r="H3553"/>
      <c r="I3553"/>
      <c r="J3553"/>
      <c r="K3553"/>
      <c r="L3553"/>
      <c r="M3553"/>
      <c r="N3553"/>
      <c r="O3553"/>
      <c r="P3553"/>
      <c r="Q3553"/>
      <c r="R3553"/>
      <c r="S3553"/>
      <c r="T3553"/>
      <c r="U3553"/>
      <c r="V3553"/>
      <c r="W3553"/>
      <c r="X3553"/>
      <c r="Y3553"/>
      <c r="Z3553"/>
      <c r="AA3553"/>
      <c r="AB3553"/>
      <c r="AC3553"/>
      <c r="AD3553"/>
      <c r="AE3553"/>
      <c r="AF3553"/>
      <c r="AG3553"/>
      <c r="AH3553"/>
      <c r="AI3553"/>
      <c r="AJ3553"/>
      <c r="AK3553"/>
      <c r="AL3553"/>
      <c r="AM3553"/>
      <c r="AN3553"/>
      <c r="AO3553"/>
      <c r="AP3553"/>
      <c r="AQ3553"/>
      <c r="AR3553"/>
      <c r="AS3553"/>
      <c r="AT3553"/>
      <c r="AU3553"/>
      <c r="AV3553"/>
      <c r="AW3553"/>
      <c r="AX3553"/>
      <c r="AY3553"/>
      <c r="AZ3553"/>
    </row>
    <row r="3554" spans="1:52">
      <c r="A3554"/>
      <c r="B3554"/>
      <c r="C3554"/>
      <c r="D3554"/>
      <c r="E3554"/>
      <c r="F3554"/>
      <c r="G3554"/>
      <c r="H3554"/>
      <c r="I3554"/>
      <c r="J3554"/>
      <c r="K3554"/>
      <c r="L3554"/>
      <c r="M3554"/>
      <c r="N3554"/>
      <c r="O3554"/>
      <c r="P3554"/>
      <c r="Q3554"/>
      <c r="R3554"/>
      <c r="S3554"/>
      <c r="T3554"/>
      <c r="U3554"/>
      <c r="V3554"/>
      <c r="W3554"/>
      <c r="X3554"/>
      <c r="Y3554"/>
      <c r="Z3554"/>
      <c r="AA3554"/>
      <c r="AB3554"/>
      <c r="AC3554"/>
      <c r="AD3554"/>
      <c r="AE3554"/>
      <c r="AF3554"/>
      <c r="AG3554"/>
      <c r="AH3554"/>
      <c r="AI3554"/>
      <c r="AJ3554"/>
      <c r="AK3554"/>
      <c r="AL3554"/>
      <c r="AM3554"/>
      <c r="AN3554"/>
      <c r="AO3554"/>
      <c r="AP3554"/>
      <c r="AQ3554"/>
      <c r="AR3554"/>
      <c r="AS3554"/>
      <c r="AT3554"/>
      <c r="AU3554"/>
      <c r="AV3554"/>
      <c r="AW3554"/>
      <c r="AX3554"/>
      <c r="AY3554"/>
      <c r="AZ3554"/>
    </row>
    <row r="3555" spans="1:52">
      <c r="A3555"/>
      <c r="B3555"/>
      <c r="C3555"/>
      <c r="D3555"/>
      <c r="E3555"/>
      <c r="F3555"/>
      <c r="G3555"/>
      <c r="H3555"/>
      <c r="I3555"/>
      <c r="J3555"/>
      <c r="K3555"/>
      <c r="L3555"/>
      <c r="M3555"/>
      <c r="N3555"/>
      <c r="O3555"/>
      <c r="P3555"/>
      <c r="Q3555"/>
      <c r="R3555"/>
      <c r="S3555"/>
      <c r="T3555"/>
      <c r="U3555"/>
      <c r="V3555"/>
      <c r="W3555"/>
      <c r="X3555"/>
      <c r="Y3555"/>
      <c r="Z3555"/>
      <c r="AA3555"/>
      <c r="AB3555"/>
      <c r="AC3555"/>
      <c r="AD3555"/>
      <c r="AE3555"/>
      <c r="AF3555"/>
      <c r="AG3555"/>
      <c r="AH3555"/>
      <c r="AI3555"/>
      <c r="AJ3555"/>
      <c r="AK3555"/>
      <c r="AL3555"/>
      <c r="AM3555"/>
      <c r="AN3555"/>
      <c r="AO3555"/>
      <c r="AP3555"/>
      <c r="AQ3555"/>
      <c r="AR3555"/>
      <c r="AS3555"/>
      <c r="AT3555"/>
      <c r="AU3555"/>
      <c r="AV3555"/>
      <c r="AW3555"/>
      <c r="AX3555"/>
      <c r="AY3555"/>
      <c r="AZ3555"/>
    </row>
    <row r="3556" spans="1:52">
      <c r="A3556"/>
      <c r="B3556"/>
      <c r="C3556"/>
      <c r="D3556"/>
      <c r="E3556"/>
      <c r="F3556"/>
      <c r="G3556"/>
      <c r="H3556"/>
      <c r="I3556"/>
      <c r="J3556"/>
      <c r="K3556"/>
      <c r="L3556"/>
      <c r="M3556"/>
      <c r="N3556"/>
      <c r="O3556"/>
      <c r="P3556"/>
      <c r="Q3556"/>
      <c r="R3556"/>
      <c r="S3556"/>
      <c r="T3556"/>
      <c r="U3556"/>
      <c r="V3556"/>
      <c r="W3556"/>
      <c r="X3556"/>
      <c r="Y3556"/>
      <c r="Z3556"/>
      <c r="AA3556"/>
      <c r="AB3556"/>
      <c r="AC3556"/>
      <c r="AD3556"/>
      <c r="AE3556"/>
      <c r="AF3556"/>
      <c r="AG3556"/>
      <c r="AH3556"/>
      <c r="AI3556"/>
      <c r="AJ3556"/>
      <c r="AK3556"/>
      <c r="AL3556"/>
      <c r="AM3556"/>
      <c r="AN3556"/>
      <c r="AO3556"/>
      <c r="AP3556"/>
      <c r="AQ3556"/>
      <c r="AR3556"/>
      <c r="AS3556"/>
      <c r="AT3556"/>
      <c r="AU3556"/>
      <c r="AV3556"/>
      <c r="AW3556"/>
      <c r="AX3556"/>
      <c r="AY3556"/>
      <c r="AZ3556"/>
    </row>
    <row r="3557" spans="1:52">
      <c r="A3557"/>
      <c r="B3557"/>
      <c r="C3557"/>
      <c r="D3557"/>
      <c r="E3557"/>
      <c r="F3557"/>
      <c r="G3557"/>
      <c r="H3557"/>
      <c r="I3557"/>
      <c r="J3557"/>
      <c r="K3557"/>
      <c r="L3557"/>
      <c r="M3557"/>
      <c r="N3557"/>
      <c r="O3557"/>
      <c r="P3557"/>
      <c r="Q3557"/>
      <c r="R3557"/>
      <c r="S3557"/>
      <c r="T3557"/>
      <c r="U3557"/>
      <c r="V3557"/>
      <c r="W3557"/>
      <c r="X3557"/>
      <c r="Y3557"/>
      <c r="Z3557"/>
      <c r="AA3557"/>
      <c r="AB3557"/>
      <c r="AC3557"/>
      <c r="AD3557"/>
      <c r="AE3557"/>
      <c r="AF3557"/>
      <c r="AG3557"/>
      <c r="AH3557"/>
      <c r="AI3557"/>
      <c r="AJ3557"/>
      <c r="AK3557"/>
      <c r="AL3557"/>
      <c r="AM3557"/>
      <c r="AN3557"/>
      <c r="AO3557"/>
      <c r="AP3557"/>
      <c r="AQ3557"/>
      <c r="AR3557"/>
      <c r="AS3557"/>
      <c r="AT3557"/>
      <c r="AU3557"/>
      <c r="AV3557"/>
      <c r="AW3557"/>
      <c r="AX3557"/>
      <c r="AY3557"/>
      <c r="AZ3557"/>
    </row>
    <row r="3558" spans="1:52">
      <c r="A3558"/>
      <c r="B3558"/>
      <c r="C3558"/>
      <c r="D3558"/>
      <c r="E3558"/>
      <c r="F3558"/>
      <c r="G3558"/>
      <c r="H3558"/>
      <c r="I3558"/>
      <c r="J3558"/>
      <c r="K3558"/>
      <c r="L3558"/>
      <c r="M3558"/>
      <c r="N3558"/>
      <c r="O3558"/>
      <c r="P3558"/>
      <c r="Q3558"/>
      <c r="R3558"/>
      <c r="S3558"/>
      <c r="T3558"/>
      <c r="U3558"/>
      <c r="V3558"/>
      <c r="W3558"/>
      <c r="X3558"/>
      <c r="Y3558"/>
      <c r="Z3558"/>
      <c r="AA3558"/>
      <c r="AB3558"/>
      <c r="AC3558"/>
      <c r="AD3558"/>
      <c r="AE3558"/>
      <c r="AF3558"/>
      <c r="AG3558"/>
      <c r="AH3558"/>
      <c r="AI3558"/>
      <c r="AJ3558"/>
      <c r="AK3558"/>
      <c r="AL3558"/>
      <c r="AM3558"/>
      <c r="AN3558"/>
      <c r="AO3558"/>
      <c r="AP3558"/>
      <c r="AQ3558"/>
      <c r="AR3558"/>
      <c r="AS3558"/>
      <c r="AT3558"/>
      <c r="AU3558"/>
      <c r="AV3558"/>
      <c r="AW3558"/>
      <c r="AX3558"/>
      <c r="AY3558"/>
      <c r="AZ3558"/>
    </row>
    <row r="3559" spans="1:52">
      <c r="A3559"/>
      <c r="B3559"/>
      <c r="C3559"/>
      <c r="D3559"/>
      <c r="E3559"/>
      <c r="F3559"/>
      <c r="G3559"/>
      <c r="H3559"/>
      <c r="I3559"/>
      <c r="J3559"/>
      <c r="K3559"/>
      <c r="L3559"/>
      <c r="M3559"/>
      <c r="N3559"/>
      <c r="O3559"/>
      <c r="P3559"/>
      <c r="Q3559"/>
      <c r="R3559"/>
      <c r="S3559"/>
      <c r="T3559"/>
      <c r="U3559"/>
      <c r="V3559"/>
      <c r="W3559"/>
      <c r="X3559"/>
      <c r="Y3559"/>
      <c r="Z3559"/>
      <c r="AA3559"/>
      <c r="AB3559"/>
      <c r="AC3559"/>
      <c r="AD3559"/>
      <c r="AE3559"/>
      <c r="AF3559"/>
      <c r="AG3559"/>
      <c r="AH3559"/>
      <c r="AI3559"/>
      <c r="AJ3559"/>
      <c r="AK3559"/>
      <c r="AL3559"/>
      <c r="AM3559"/>
      <c r="AN3559"/>
      <c r="AO3559"/>
      <c r="AP3559"/>
      <c r="AQ3559"/>
      <c r="AR3559"/>
      <c r="AS3559"/>
      <c r="AT3559"/>
      <c r="AU3559"/>
      <c r="AV3559"/>
      <c r="AW3559"/>
      <c r="AX3559"/>
      <c r="AY3559"/>
      <c r="AZ3559"/>
    </row>
    <row r="3560" spans="1:52">
      <c r="A3560"/>
      <c r="B3560"/>
      <c r="C3560"/>
      <c r="D3560"/>
      <c r="E3560"/>
      <c r="F3560"/>
      <c r="G3560"/>
      <c r="H3560"/>
      <c r="I3560"/>
      <c r="J3560"/>
      <c r="K3560"/>
      <c r="L3560"/>
      <c r="M3560"/>
      <c r="N3560"/>
      <c r="O3560"/>
      <c r="P3560"/>
      <c r="Q3560"/>
      <c r="R3560"/>
      <c r="S3560"/>
      <c r="T3560"/>
      <c r="U3560"/>
      <c r="V3560"/>
      <c r="W3560"/>
      <c r="X3560"/>
      <c r="Y3560"/>
      <c r="Z3560"/>
      <c r="AA3560"/>
      <c r="AB3560"/>
      <c r="AC3560"/>
      <c r="AD3560"/>
      <c r="AE3560"/>
      <c r="AF3560"/>
      <c r="AG3560"/>
      <c r="AH3560"/>
      <c r="AI3560"/>
      <c r="AJ3560"/>
      <c r="AK3560"/>
      <c r="AL3560"/>
      <c r="AM3560"/>
      <c r="AN3560"/>
      <c r="AO3560"/>
      <c r="AP3560"/>
      <c r="AQ3560"/>
      <c r="AR3560"/>
      <c r="AS3560"/>
      <c r="AT3560"/>
      <c r="AU3560"/>
      <c r="AV3560"/>
      <c r="AW3560"/>
      <c r="AX3560"/>
      <c r="AY3560"/>
      <c r="AZ3560"/>
    </row>
    <row r="3561" spans="1:52">
      <c r="A3561"/>
      <c r="B3561"/>
      <c r="C3561"/>
      <c r="D3561"/>
      <c r="E3561"/>
      <c r="F3561"/>
      <c r="G3561"/>
      <c r="H3561"/>
      <c r="I3561"/>
      <c r="J3561"/>
      <c r="K3561"/>
      <c r="L3561"/>
      <c r="M3561"/>
      <c r="N3561"/>
      <c r="O3561"/>
      <c r="P3561"/>
      <c r="Q3561"/>
      <c r="R3561"/>
      <c r="S3561"/>
      <c r="T3561"/>
      <c r="U3561"/>
      <c r="V3561"/>
      <c r="W3561"/>
      <c r="X3561"/>
      <c r="Y3561"/>
      <c r="Z3561"/>
      <c r="AA3561"/>
      <c r="AB3561"/>
      <c r="AC3561"/>
      <c r="AD3561"/>
      <c r="AE3561"/>
      <c r="AF3561"/>
      <c r="AG3561"/>
      <c r="AH3561"/>
      <c r="AI3561"/>
      <c r="AJ3561"/>
      <c r="AK3561"/>
      <c r="AL3561"/>
      <c r="AM3561"/>
      <c r="AN3561"/>
      <c r="AO3561"/>
      <c r="AP3561"/>
      <c r="AQ3561"/>
      <c r="AR3561"/>
      <c r="AS3561"/>
      <c r="AT3561"/>
      <c r="AU3561"/>
      <c r="AV3561"/>
      <c r="AW3561"/>
      <c r="AX3561"/>
      <c r="AY3561"/>
      <c r="AZ3561"/>
    </row>
    <row r="3562" spans="1:52">
      <c r="A3562"/>
      <c r="B3562"/>
      <c r="C3562"/>
      <c r="D3562"/>
      <c r="E3562"/>
      <c r="F3562"/>
      <c r="G3562"/>
      <c r="H3562"/>
      <c r="I3562"/>
      <c r="J3562"/>
      <c r="K3562"/>
      <c r="L3562"/>
      <c r="M3562"/>
      <c r="N3562"/>
      <c r="O3562"/>
      <c r="P3562"/>
      <c r="Q3562"/>
      <c r="R3562"/>
      <c r="S3562"/>
      <c r="T3562"/>
      <c r="U3562"/>
      <c r="V3562"/>
      <c r="W3562"/>
      <c r="X3562"/>
      <c r="Y3562"/>
      <c r="Z3562"/>
      <c r="AA3562"/>
      <c r="AB3562"/>
      <c r="AC3562"/>
      <c r="AD3562"/>
      <c r="AE3562"/>
      <c r="AF3562"/>
      <c r="AG3562"/>
      <c r="AH3562"/>
      <c r="AI3562"/>
      <c r="AJ3562"/>
      <c r="AK3562"/>
      <c r="AL3562"/>
      <c r="AM3562"/>
      <c r="AN3562"/>
      <c r="AO3562"/>
      <c r="AP3562"/>
      <c r="AQ3562"/>
      <c r="AR3562"/>
      <c r="AS3562"/>
      <c r="AT3562"/>
      <c r="AU3562"/>
      <c r="AV3562"/>
      <c r="AW3562"/>
      <c r="AX3562"/>
      <c r="AY3562"/>
      <c r="AZ3562"/>
    </row>
    <row r="3563" spans="1:52">
      <c r="A3563"/>
      <c r="B3563"/>
      <c r="C3563"/>
      <c r="D3563"/>
      <c r="E3563"/>
      <c r="F3563"/>
      <c r="G3563"/>
      <c r="H3563"/>
      <c r="I3563"/>
      <c r="J3563"/>
      <c r="K3563"/>
      <c r="L3563"/>
      <c r="M3563"/>
      <c r="N3563"/>
      <c r="O3563"/>
      <c r="P3563"/>
      <c r="Q3563"/>
      <c r="R3563"/>
      <c r="S3563"/>
      <c r="T3563"/>
      <c r="U3563"/>
      <c r="V3563"/>
      <c r="W3563"/>
      <c r="X3563"/>
      <c r="Y3563"/>
      <c r="Z3563"/>
      <c r="AA3563"/>
      <c r="AB3563"/>
      <c r="AC3563"/>
      <c r="AD3563"/>
      <c r="AE3563"/>
      <c r="AF3563"/>
      <c r="AG3563"/>
      <c r="AH3563"/>
      <c r="AI3563"/>
      <c r="AJ3563"/>
      <c r="AK3563"/>
      <c r="AL3563"/>
      <c r="AM3563"/>
      <c r="AN3563"/>
      <c r="AO3563"/>
      <c r="AP3563"/>
      <c r="AQ3563"/>
      <c r="AR3563"/>
      <c r="AS3563"/>
      <c r="AT3563"/>
      <c r="AU3563"/>
      <c r="AV3563"/>
      <c r="AW3563"/>
      <c r="AX3563"/>
      <c r="AY3563"/>
      <c r="AZ3563"/>
    </row>
    <row r="3564" spans="1:52">
      <c r="A3564"/>
      <c r="B3564"/>
      <c r="C3564"/>
      <c r="D3564"/>
      <c r="E3564"/>
      <c r="F3564"/>
      <c r="G3564"/>
      <c r="H3564"/>
      <c r="I3564"/>
      <c r="J3564"/>
      <c r="K3564"/>
      <c r="L3564"/>
      <c r="M3564"/>
      <c r="N3564"/>
      <c r="O3564"/>
      <c r="P3564"/>
      <c r="Q3564"/>
      <c r="R3564"/>
      <c r="S3564"/>
      <c r="T3564"/>
      <c r="U3564"/>
      <c r="V3564"/>
      <c r="W3564"/>
      <c r="X3564"/>
      <c r="Y3564"/>
      <c r="Z3564"/>
      <c r="AA3564"/>
      <c r="AB3564"/>
      <c r="AC3564"/>
      <c r="AD3564"/>
      <c r="AE3564"/>
      <c r="AF3564"/>
      <c r="AG3564"/>
      <c r="AH3564"/>
      <c r="AI3564"/>
      <c r="AJ3564"/>
      <c r="AK3564"/>
      <c r="AL3564"/>
      <c r="AM3564"/>
      <c r="AN3564"/>
      <c r="AO3564"/>
      <c r="AP3564"/>
      <c r="AQ3564"/>
      <c r="AR3564"/>
      <c r="AS3564"/>
      <c r="AT3564"/>
      <c r="AU3564"/>
      <c r="AV3564"/>
      <c r="AW3564"/>
      <c r="AX3564"/>
      <c r="AY3564"/>
      <c r="AZ3564"/>
    </row>
    <row r="3565" spans="1:52">
      <c r="A3565"/>
      <c r="B3565"/>
      <c r="C3565"/>
      <c r="D3565"/>
      <c r="E3565"/>
      <c r="F3565"/>
      <c r="G3565"/>
      <c r="H3565"/>
      <c r="I3565"/>
      <c r="J3565"/>
      <c r="K3565"/>
      <c r="L3565"/>
      <c r="M3565"/>
      <c r="N3565"/>
      <c r="O3565"/>
      <c r="P3565"/>
      <c r="Q3565"/>
      <c r="R3565"/>
      <c r="S3565"/>
      <c r="T3565"/>
      <c r="U3565"/>
      <c r="V3565"/>
      <c r="W3565"/>
      <c r="X3565"/>
      <c r="Y3565"/>
      <c r="Z3565"/>
      <c r="AA3565"/>
      <c r="AB3565"/>
      <c r="AC3565"/>
      <c r="AD3565"/>
      <c r="AE3565"/>
      <c r="AF3565"/>
      <c r="AG3565"/>
      <c r="AH3565"/>
      <c r="AI3565"/>
      <c r="AJ3565"/>
      <c r="AK3565"/>
      <c r="AL3565"/>
      <c r="AM3565"/>
      <c r="AN3565"/>
      <c r="AO3565"/>
      <c r="AP3565"/>
      <c r="AQ3565"/>
      <c r="AR3565"/>
      <c r="AS3565"/>
      <c r="AT3565"/>
      <c r="AU3565"/>
      <c r="AV3565"/>
      <c r="AW3565"/>
      <c r="AX3565"/>
      <c r="AY3565"/>
      <c r="AZ3565"/>
    </row>
    <row r="3566" spans="1:52">
      <c r="A3566"/>
      <c r="B3566"/>
      <c r="C3566"/>
      <c r="D3566"/>
      <c r="E3566"/>
      <c r="F3566"/>
      <c r="G3566"/>
      <c r="H3566"/>
      <c r="I3566"/>
      <c r="J3566"/>
      <c r="K3566"/>
      <c r="L3566"/>
      <c r="M3566"/>
      <c r="N3566"/>
      <c r="O3566"/>
      <c r="P3566"/>
      <c r="Q3566"/>
      <c r="R3566"/>
      <c r="S3566"/>
      <c r="T3566"/>
      <c r="U3566"/>
      <c r="V3566"/>
      <c r="W3566"/>
      <c r="X3566"/>
      <c r="Y3566"/>
      <c r="Z3566"/>
      <c r="AA3566"/>
      <c r="AB3566"/>
      <c r="AC3566"/>
      <c r="AD3566"/>
      <c r="AE3566"/>
      <c r="AF3566"/>
      <c r="AG3566"/>
      <c r="AH3566"/>
      <c r="AI3566"/>
      <c r="AJ3566"/>
      <c r="AK3566"/>
      <c r="AL3566"/>
      <c r="AM3566"/>
      <c r="AN3566"/>
      <c r="AO3566"/>
      <c r="AP3566"/>
      <c r="AQ3566"/>
      <c r="AR3566"/>
      <c r="AS3566"/>
      <c r="AT3566"/>
      <c r="AU3566"/>
      <c r="AV3566"/>
      <c r="AW3566"/>
      <c r="AX3566"/>
      <c r="AY3566"/>
      <c r="AZ3566"/>
    </row>
    <row r="3567" spans="1:52">
      <c r="A3567"/>
      <c r="B3567"/>
      <c r="C3567"/>
      <c r="D3567"/>
      <c r="E3567"/>
      <c r="F3567"/>
      <c r="G3567"/>
      <c r="H3567"/>
      <c r="I3567"/>
      <c r="J3567"/>
      <c r="K3567"/>
      <c r="L3567"/>
      <c r="M3567"/>
      <c r="N3567"/>
      <c r="O3567"/>
      <c r="P3567"/>
      <c r="Q3567"/>
      <c r="R3567"/>
      <c r="S3567"/>
      <c r="T3567"/>
      <c r="U3567"/>
      <c r="V3567"/>
      <c r="W3567"/>
      <c r="X3567"/>
      <c r="Y3567"/>
      <c r="Z3567"/>
      <c r="AA3567"/>
      <c r="AB3567"/>
      <c r="AC3567"/>
      <c r="AD3567"/>
      <c r="AE3567"/>
      <c r="AF3567"/>
      <c r="AG3567"/>
      <c r="AH3567"/>
      <c r="AI3567"/>
      <c r="AJ3567"/>
      <c r="AK3567"/>
      <c r="AL3567"/>
      <c r="AM3567"/>
      <c r="AN3567"/>
      <c r="AO3567"/>
      <c r="AP3567"/>
      <c r="AQ3567"/>
      <c r="AR3567"/>
      <c r="AS3567"/>
      <c r="AT3567"/>
      <c r="AU3567"/>
      <c r="AV3567"/>
      <c r="AW3567"/>
      <c r="AX3567"/>
      <c r="AY3567"/>
      <c r="AZ3567"/>
    </row>
    <row r="3568" spans="1:52">
      <c r="A3568"/>
      <c r="B3568"/>
      <c r="C3568"/>
      <c r="D3568"/>
      <c r="E3568"/>
      <c r="F3568"/>
      <c r="G3568"/>
      <c r="H3568"/>
      <c r="I3568"/>
      <c r="J3568"/>
      <c r="K3568"/>
      <c r="L3568"/>
      <c r="M3568"/>
      <c r="N3568"/>
      <c r="O3568"/>
      <c r="P3568"/>
      <c r="Q3568"/>
      <c r="R3568"/>
      <c r="S3568"/>
      <c r="T3568"/>
      <c r="U3568"/>
      <c r="V3568"/>
      <c r="W3568"/>
      <c r="X3568"/>
      <c r="Y3568"/>
      <c r="Z3568"/>
      <c r="AA3568"/>
      <c r="AB3568"/>
      <c r="AC3568"/>
      <c r="AD3568"/>
      <c r="AE3568"/>
      <c r="AF3568"/>
      <c r="AG3568"/>
      <c r="AH3568"/>
      <c r="AI3568"/>
      <c r="AJ3568"/>
      <c r="AK3568"/>
      <c r="AL3568"/>
      <c r="AM3568"/>
      <c r="AN3568"/>
      <c r="AO3568"/>
      <c r="AP3568"/>
      <c r="AQ3568"/>
      <c r="AR3568"/>
      <c r="AS3568"/>
      <c r="AT3568"/>
      <c r="AU3568"/>
      <c r="AV3568"/>
      <c r="AW3568"/>
      <c r="AX3568"/>
      <c r="AY3568"/>
      <c r="AZ3568"/>
    </row>
    <row r="3569" spans="1:52">
      <c r="A3569"/>
      <c r="B3569"/>
      <c r="C3569"/>
      <c r="D3569"/>
      <c r="E3569"/>
      <c r="F3569"/>
      <c r="G3569"/>
      <c r="H3569"/>
      <c r="I3569"/>
      <c r="J3569"/>
      <c r="K3569"/>
      <c r="L3569"/>
      <c r="M3569"/>
      <c r="N3569"/>
      <c r="O3569"/>
      <c r="P3569"/>
      <c r="Q3569"/>
      <c r="R3569"/>
      <c r="S3569"/>
      <c r="T3569"/>
      <c r="U3569"/>
      <c r="V3569"/>
      <c r="W3569"/>
      <c r="X3569"/>
      <c r="Y3569"/>
      <c r="Z3569"/>
      <c r="AA3569"/>
      <c r="AB3569"/>
      <c r="AC3569"/>
      <c r="AD3569"/>
      <c r="AE3569"/>
      <c r="AF3569"/>
      <c r="AG3569"/>
      <c r="AH3569"/>
      <c r="AI3569"/>
      <c r="AJ3569"/>
      <c r="AK3569"/>
      <c r="AL3569"/>
      <c r="AM3569"/>
      <c r="AN3569"/>
      <c r="AO3569"/>
      <c r="AP3569"/>
      <c r="AQ3569"/>
      <c r="AR3569"/>
      <c r="AS3569"/>
      <c r="AT3569"/>
      <c r="AU3569"/>
      <c r="AV3569"/>
      <c r="AW3569"/>
      <c r="AX3569"/>
      <c r="AY3569"/>
      <c r="AZ3569"/>
    </row>
    <row r="3570" spans="1:52">
      <c r="A3570"/>
      <c r="B3570"/>
      <c r="C3570"/>
      <c r="D3570"/>
      <c r="E3570"/>
      <c r="F3570"/>
      <c r="G3570"/>
      <c r="H3570"/>
      <c r="I3570"/>
      <c r="J3570"/>
      <c r="K3570"/>
      <c r="L3570"/>
      <c r="M3570"/>
      <c r="N3570"/>
      <c r="O3570"/>
      <c r="P3570"/>
      <c r="Q3570"/>
      <c r="R3570"/>
      <c r="S3570"/>
      <c r="T3570"/>
      <c r="U3570"/>
      <c r="V3570"/>
      <c r="W3570"/>
      <c r="X3570"/>
      <c r="Y3570"/>
      <c r="Z3570"/>
      <c r="AA3570"/>
      <c r="AB3570"/>
      <c r="AC3570"/>
      <c r="AD3570"/>
      <c r="AE3570"/>
      <c r="AF3570"/>
      <c r="AG3570"/>
      <c r="AH3570"/>
      <c r="AI3570"/>
      <c r="AJ3570"/>
      <c r="AK3570"/>
      <c r="AL3570"/>
      <c r="AM3570"/>
      <c r="AN3570"/>
      <c r="AO3570"/>
      <c r="AP3570"/>
      <c r="AQ3570"/>
      <c r="AR3570"/>
      <c r="AS3570"/>
      <c r="AT3570"/>
      <c r="AU3570"/>
      <c r="AV3570"/>
      <c r="AW3570"/>
      <c r="AX3570"/>
      <c r="AY3570"/>
      <c r="AZ3570"/>
    </row>
    <row r="3571" spans="1:52">
      <c r="A3571"/>
      <c r="B3571"/>
      <c r="C3571"/>
      <c r="D3571"/>
      <c r="E3571"/>
      <c r="F3571"/>
      <c r="G3571"/>
      <c r="H3571"/>
      <c r="I3571"/>
      <c r="J3571"/>
      <c r="K3571"/>
      <c r="L3571"/>
      <c r="M3571"/>
      <c r="N3571"/>
      <c r="O3571"/>
      <c r="P3571"/>
      <c r="Q3571"/>
      <c r="R3571"/>
      <c r="S3571"/>
      <c r="T3571"/>
      <c r="U3571"/>
      <c r="V3571"/>
      <c r="W3571"/>
      <c r="X3571"/>
      <c r="Y3571"/>
      <c r="Z3571"/>
      <c r="AA3571"/>
      <c r="AB3571"/>
      <c r="AC3571"/>
      <c r="AD3571"/>
      <c r="AE3571"/>
      <c r="AF3571"/>
      <c r="AG3571"/>
      <c r="AH3571"/>
      <c r="AI3571"/>
      <c r="AJ3571"/>
      <c r="AK3571"/>
      <c r="AL3571"/>
      <c r="AM3571"/>
      <c r="AN3571"/>
      <c r="AO3571"/>
      <c r="AP3571"/>
      <c r="AQ3571"/>
      <c r="AR3571"/>
      <c r="AS3571"/>
      <c r="AT3571"/>
      <c r="AU3571"/>
      <c r="AV3571"/>
      <c r="AW3571"/>
      <c r="AX3571"/>
      <c r="AY3571"/>
      <c r="AZ3571"/>
    </row>
    <row r="3572" spans="1:52">
      <c r="A3572"/>
      <c r="B3572"/>
      <c r="C3572"/>
      <c r="D3572"/>
      <c r="E3572"/>
      <c r="F3572"/>
      <c r="G3572"/>
      <c r="H3572"/>
      <c r="I3572"/>
      <c r="J3572"/>
      <c r="K3572"/>
      <c r="L3572"/>
      <c r="M3572"/>
      <c r="N3572"/>
      <c r="O3572"/>
      <c r="P3572"/>
      <c r="Q3572"/>
      <c r="R3572"/>
      <c r="S3572"/>
      <c r="T3572"/>
      <c r="U3572"/>
      <c r="V3572"/>
      <c r="W3572"/>
      <c r="X3572"/>
      <c r="Y3572"/>
      <c r="Z3572"/>
      <c r="AA3572"/>
      <c r="AB3572"/>
      <c r="AC3572"/>
      <c r="AD3572"/>
      <c r="AE3572"/>
      <c r="AF3572"/>
      <c r="AG3572"/>
      <c r="AH3572"/>
      <c r="AI3572"/>
      <c r="AJ3572"/>
      <c r="AK3572"/>
      <c r="AL3572"/>
      <c r="AM3572"/>
      <c r="AN3572"/>
      <c r="AO3572"/>
      <c r="AP3572"/>
      <c r="AQ3572"/>
      <c r="AR3572"/>
      <c r="AS3572"/>
      <c r="AT3572"/>
      <c r="AU3572"/>
      <c r="AV3572"/>
      <c r="AW3572"/>
      <c r="AX3572"/>
      <c r="AY3572"/>
      <c r="AZ3572"/>
    </row>
    <row r="3573" spans="1:52">
      <c r="A3573"/>
      <c r="B3573"/>
      <c r="C3573"/>
      <c r="D3573"/>
      <c r="E3573"/>
      <c r="F3573"/>
      <c r="G3573"/>
      <c r="H3573"/>
      <c r="I3573"/>
      <c r="J3573"/>
      <c r="K3573"/>
      <c r="L3573"/>
      <c r="M3573"/>
      <c r="N3573"/>
      <c r="O3573"/>
      <c r="P3573"/>
      <c r="Q3573"/>
      <c r="R3573"/>
      <c r="S3573"/>
      <c r="T3573"/>
      <c r="U3573"/>
      <c r="V3573"/>
      <c r="W3573"/>
      <c r="X3573"/>
      <c r="Y3573"/>
      <c r="Z3573"/>
      <c r="AA3573"/>
      <c r="AB3573"/>
      <c r="AC3573"/>
      <c r="AD3573"/>
      <c r="AE3573"/>
      <c r="AF3573"/>
      <c r="AG3573"/>
      <c r="AH3573"/>
      <c r="AI3573"/>
      <c r="AJ3573"/>
      <c r="AK3573"/>
      <c r="AL3573"/>
      <c r="AM3573"/>
      <c r="AN3573"/>
      <c r="AO3573"/>
      <c r="AP3573"/>
      <c r="AQ3573"/>
      <c r="AR3573"/>
      <c r="AS3573"/>
      <c r="AT3573"/>
      <c r="AU3573"/>
      <c r="AV3573"/>
      <c r="AW3573"/>
      <c r="AX3573"/>
      <c r="AY3573"/>
      <c r="AZ3573"/>
    </row>
    <row r="3574" spans="1:52">
      <c r="A3574"/>
      <c r="B3574"/>
      <c r="C3574"/>
      <c r="D3574"/>
      <c r="E3574"/>
      <c r="F3574"/>
      <c r="G3574"/>
      <c r="H3574"/>
      <c r="I3574"/>
      <c r="J3574"/>
      <c r="K3574"/>
      <c r="L3574"/>
      <c r="M3574"/>
      <c r="N3574"/>
      <c r="O3574"/>
      <c r="P3574"/>
      <c r="Q3574"/>
      <c r="R3574"/>
      <c r="S3574"/>
      <c r="T3574"/>
      <c r="U3574"/>
      <c r="V3574"/>
      <c r="W3574"/>
      <c r="X3574"/>
      <c r="Y3574"/>
      <c r="Z3574"/>
      <c r="AA3574"/>
      <c r="AB3574"/>
      <c r="AC3574"/>
      <c r="AD3574"/>
      <c r="AE3574"/>
      <c r="AF3574"/>
      <c r="AG3574"/>
      <c r="AH3574"/>
      <c r="AI3574"/>
      <c r="AJ3574"/>
      <c r="AK3574"/>
      <c r="AL3574"/>
      <c r="AM3574"/>
      <c r="AN3574"/>
      <c r="AO3574"/>
      <c r="AP3574"/>
      <c r="AQ3574"/>
      <c r="AR3574"/>
      <c r="AS3574"/>
      <c r="AT3574"/>
      <c r="AU3574"/>
      <c r="AV3574"/>
      <c r="AW3574"/>
      <c r="AX3574"/>
      <c r="AY3574"/>
      <c r="AZ3574"/>
    </row>
    <row r="3575" spans="1:52">
      <c r="A3575"/>
      <c r="B3575"/>
      <c r="C3575"/>
      <c r="D3575"/>
      <c r="E3575"/>
      <c r="F3575"/>
      <c r="G3575"/>
      <c r="H3575"/>
      <c r="I3575"/>
      <c r="J3575"/>
      <c r="K3575"/>
      <c r="L3575"/>
      <c r="M3575"/>
      <c r="N3575"/>
      <c r="O3575"/>
      <c r="P3575"/>
      <c r="Q3575"/>
      <c r="R3575"/>
      <c r="S3575"/>
      <c r="T3575"/>
      <c r="U3575"/>
      <c r="V3575"/>
      <c r="W3575"/>
      <c r="X3575"/>
      <c r="Y3575"/>
      <c r="Z3575"/>
      <c r="AA3575"/>
      <c r="AB3575"/>
      <c r="AC3575"/>
      <c r="AD3575"/>
      <c r="AE3575"/>
      <c r="AF3575"/>
      <c r="AG3575"/>
      <c r="AH3575"/>
      <c r="AI3575"/>
      <c r="AJ3575"/>
      <c r="AK3575"/>
      <c r="AL3575"/>
      <c r="AM3575"/>
      <c r="AN3575"/>
      <c r="AO3575"/>
      <c r="AP3575"/>
      <c r="AQ3575"/>
      <c r="AR3575"/>
      <c r="AS3575"/>
      <c r="AT3575"/>
      <c r="AU3575"/>
      <c r="AV3575"/>
      <c r="AW3575"/>
      <c r="AX3575"/>
      <c r="AY3575"/>
      <c r="AZ3575"/>
    </row>
    <row r="3576" spans="1:52">
      <c r="A3576"/>
      <c r="B3576"/>
      <c r="C3576"/>
      <c r="D3576"/>
      <c r="E3576"/>
      <c r="F3576"/>
      <c r="G3576"/>
      <c r="H3576"/>
      <c r="I3576"/>
      <c r="J3576"/>
      <c r="K3576"/>
      <c r="L3576"/>
      <c r="M3576"/>
      <c r="N3576"/>
      <c r="O3576"/>
      <c r="P3576"/>
      <c r="Q3576"/>
      <c r="R3576"/>
      <c r="S3576"/>
      <c r="T3576"/>
      <c r="U3576"/>
      <c r="V3576"/>
      <c r="W3576"/>
      <c r="X3576"/>
      <c r="Y3576"/>
      <c r="Z3576"/>
      <c r="AA3576"/>
      <c r="AB3576"/>
      <c r="AC3576"/>
      <c r="AD3576"/>
      <c r="AE3576"/>
      <c r="AF3576"/>
      <c r="AG3576"/>
      <c r="AH3576"/>
      <c r="AI3576"/>
      <c r="AJ3576"/>
      <c r="AK3576"/>
      <c r="AL3576"/>
      <c r="AM3576"/>
      <c r="AN3576"/>
      <c r="AO3576"/>
      <c r="AP3576"/>
      <c r="AQ3576"/>
      <c r="AR3576"/>
      <c r="AS3576"/>
      <c r="AT3576"/>
      <c r="AU3576"/>
      <c r="AV3576"/>
      <c r="AW3576"/>
      <c r="AX3576"/>
      <c r="AY3576"/>
      <c r="AZ3576"/>
    </row>
    <row r="3577" spans="1:52">
      <c r="A3577"/>
      <c r="B3577"/>
      <c r="C3577"/>
      <c r="D3577"/>
      <c r="E3577"/>
      <c r="F3577"/>
      <c r="G3577"/>
      <c r="H3577"/>
      <c r="I3577"/>
      <c r="J3577"/>
      <c r="K3577"/>
      <c r="L3577"/>
      <c r="M3577"/>
      <c r="N3577"/>
      <c r="O3577"/>
      <c r="P3577"/>
      <c r="Q3577"/>
      <c r="R3577"/>
      <c r="S3577"/>
      <c r="T3577"/>
      <c r="U3577"/>
      <c r="V3577"/>
      <c r="W3577"/>
      <c r="X3577"/>
      <c r="Y3577"/>
      <c r="Z3577"/>
      <c r="AA3577"/>
      <c r="AB3577"/>
      <c r="AC3577"/>
      <c r="AD3577"/>
      <c r="AE3577"/>
      <c r="AF3577"/>
      <c r="AG3577"/>
      <c r="AH3577"/>
      <c r="AI3577"/>
      <c r="AJ3577"/>
      <c r="AK3577"/>
      <c r="AL3577"/>
      <c r="AM3577"/>
      <c r="AN3577"/>
      <c r="AO3577"/>
      <c r="AP3577"/>
      <c r="AQ3577"/>
      <c r="AR3577"/>
      <c r="AS3577"/>
      <c r="AT3577"/>
      <c r="AU3577"/>
      <c r="AV3577"/>
      <c r="AW3577"/>
      <c r="AX3577"/>
      <c r="AY3577"/>
      <c r="AZ3577"/>
    </row>
    <row r="3578" spans="1:52">
      <c r="A3578"/>
      <c r="B3578"/>
      <c r="C3578"/>
      <c r="D3578"/>
      <c r="E3578"/>
      <c r="F3578"/>
      <c r="G3578"/>
      <c r="H3578"/>
      <c r="I3578"/>
      <c r="J3578"/>
      <c r="K3578"/>
      <c r="L3578"/>
      <c r="M3578"/>
      <c r="N3578"/>
      <c r="O3578"/>
      <c r="P3578"/>
      <c r="Q3578"/>
      <c r="R3578"/>
      <c r="S3578"/>
      <c r="T3578"/>
      <c r="U3578"/>
      <c r="V3578"/>
      <c r="W3578"/>
      <c r="X3578"/>
      <c r="Y3578"/>
      <c r="Z3578"/>
      <c r="AA3578"/>
      <c r="AB3578"/>
      <c r="AC3578"/>
      <c r="AD3578"/>
      <c r="AE3578"/>
      <c r="AF3578"/>
      <c r="AG3578"/>
      <c r="AH3578"/>
      <c r="AI3578"/>
      <c r="AJ3578"/>
      <c r="AK3578"/>
      <c r="AL3578"/>
      <c r="AM3578"/>
      <c r="AN3578"/>
      <c r="AO3578"/>
      <c r="AP3578"/>
      <c r="AQ3578"/>
      <c r="AR3578"/>
      <c r="AS3578"/>
      <c r="AT3578"/>
      <c r="AU3578"/>
      <c r="AV3578"/>
      <c r="AW3578"/>
      <c r="AX3578"/>
      <c r="AY3578"/>
      <c r="AZ3578"/>
    </row>
    <row r="3579" spans="1:52">
      <c r="A3579"/>
      <c r="B3579"/>
      <c r="C3579"/>
      <c r="D3579"/>
      <c r="E3579"/>
      <c r="F3579"/>
      <c r="G3579"/>
      <c r="H3579"/>
      <c r="I3579"/>
      <c r="J3579"/>
      <c r="K3579"/>
      <c r="L3579"/>
      <c r="M3579"/>
      <c r="N3579"/>
      <c r="O3579"/>
      <c r="P3579"/>
      <c r="Q3579"/>
      <c r="R3579"/>
      <c r="S3579"/>
      <c r="T3579"/>
      <c r="U3579"/>
      <c r="V3579"/>
      <c r="W3579"/>
      <c r="X3579"/>
      <c r="Y3579"/>
      <c r="Z3579"/>
      <c r="AA3579"/>
      <c r="AB3579"/>
      <c r="AC3579"/>
      <c r="AD3579"/>
      <c r="AE3579"/>
      <c r="AF3579"/>
      <c r="AG3579"/>
      <c r="AH3579"/>
      <c r="AI3579"/>
      <c r="AJ3579"/>
      <c r="AK3579"/>
      <c r="AL3579"/>
      <c r="AM3579"/>
      <c r="AN3579"/>
      <c r="AO3579"/>
      <c r="AP3579"/>
      <c r="AQ3579"/>
      <c r="AR3579"/>
      <c r="AS3579"/>
      <c r="AT3579"/>
      <c r="AU3579"/>
      <c r="AV3579"/>
      <c r="AW3579"/>
      <c r="AX3579"/>
      <c r="AY3579"/>
      <c r="AZ3579"/>
    </row>
    <row r="3580" spans="1:52">
      <c r="A3580"/>
      <c r="B3580"/>
      <c r="C3580"/>
      <c r="D3580"/>
      <c r="E3580"/>
      <c r="F3580"/>
      <c r="G3580"/>
      <c r="H3580"/>
      <c r="I3580"/>
      <c r="J3580"/>
      <c r="K3580"/>
      <c r="L3580"/>
      <c r="M3580"/>
      <c r="N3580"/>
      <c r="O3580"/>
      <c r="P3580"/>
      <c r="Q3580"/>
      <c r="R3580"/>
      <c r="S3580"/>
      <c r="T3580"/>
      <c r="U3580"/>
      <c r="V3580"/>
      <c r="W3580"/>
      <c r="X3580"/>
      <c r="Y3580"/>
      <c r="Z3580"/>
      <c r="AA3580"/>
      <c r="AB3580"/>
      <c r="AC3580"/>
      <c r="AD3580"/>
      <c r="AE3580"/>
      <c r="AF3580"/>
      <c r="AG3580"/>
      <c r="AH3580"/>
      <c r="AI3580"/>
      <c r="AJ3580"/>
      <c r="AK3580"/>
      <c r="AL3580"/>
      <c r="AM3580"/>
      <c r="AN3580"/>
      <c r="AO3580"/>
      <c r="AP3580"/>
      <c r="AQ3580"/>
      <c r="AR3580"/>
      <c r="AS3580"/>
      <c r="AT3580"/>
      <c r="AU3580"/>
      <c r="AV3580"/>
      <c r="AW3580"/>
      <c r="AX3580"/>
      <c r="AY3580"/>
      <c r="AZ3580"/>
    </row>
    <row r="3581" spans="1:52">
      <c r="A3581"/>
      <c r="B3581"/>
      <c r="C3581"/>
      <c r="D3581"/>
      <c r="E3581"/>
      <c r="F3581"/>
      <c r="G3581"/>
      <c r="H3581"/>
      <c r="I3581"/>
      <c r="J3581"/>
      <c r="K3581"/>
      <c r="L3581"/>
      <c r="M3581"/>
      <c r="N3581"/>
      <c r="O3581"/>
      <c r="P3581"/>
      <c r="Q3581"/>
      <c r="R3581"/>
      <c r="S3581"/>
      <c r="T3581"/>
      <c r="U3581"/>
      <c r="V3581"/>
      <c r="W3581"/>
      <c r="X3581"/>
      <c r="Y3581"/>
      <c r="Z3581"/>
      <c r="AA3581"/>
      <c r="AB3581"/>
      <c r="AC3581"/>
      <c r="AD3581"/>
      <c r="AE3581"/>
      <c r="AF3581"/>
      <c r="AG3581"/>
      <c r="AH3581"/>
      <c r="AI3581"/>
      <c r="AJ3581"/>
      <c r="AK3581"/>
      <c r="AL3581"/>
      <c r="AM3581"/>
      <c r="AN3581"/>
      <c r="AO3581"/>
      <c r="AP3581"/>
      <c r="AQ3581"/>
      <c r="AR3581"/>
      <c r="AS3581"/>
      <c r="AT3581"/>
      <c r="AU3581"/>
      <c r="AV3581"/>
      <c r="AW3581"/>
      <c r="AX3581"/>
      <c r="AY3581"/>
      <c r="AZ3581"/>
    </row>
    <row r="3582" spans="1:52">
      <c r="A3582"/>
      <c r="B3582"/>
      <c r="C3582"/>
      <c r="D3582"/>
      <c r="E3582"/>
      <c r="F3582"/>
      <c r="G3582"/>
      <c r="H3582"/>
      <c r="I3582"/>
      <c r="J3582"/>
      <c r="K3582"/>
      <c r="L3582"/>
      <c r="M3582"/>
      <c r="N3582"/>
      <c r="O3582"/>
      <c r="P3582"/>
      <c r="Q3582"/>
      <c r="R3582"/>
      <c r="S3582"/>
      <c r="T3582"/>
      <c r="U3582"/>
      <c r="V3582"/>
      <c r="W3582"/>
      <c r="X3582"/>
      <c r="Y3582"/>
      <c r="Z3582"/>
      <c r="AA3582"/>
      <c r="AB3582"/>
      <c r="AC3582"/>
      <c r="AD3582"/>
      <c r="AE3582"/>
      <c r="AF3582"/>
      <c r="AG3582"/>
      <c r="AH3582"/>
      <c r="AI3582"/>
      <c r="AJ3582"/>
      <c r="AK3582"/>
      <c r="AL3582"/>
      <c r="AM3582"/>
      <c r="AN3582"/>
      <c r="AO3582"/>
      <c r="AP3582"/>
      <c r="AQ3582"/>
      <c r="AR3582"/>
      <c r="AS3582"/>
      <c r="AT3582"/>
      <c r="AU3582"/>
      <c r="AV3582"/>
      <c r="AW3582"/>
      <c r="AX3582"/>
      <c r="AY3582"/>
      <c r="AZ3582"/>
    </row>
    <row r="3583" spans="1:52">
      <c r="A3583"/>
      <c r="B3583"/>
      <c r="C3583"/>
      <c r="D3583"/>
      <c r="E3583"/>
      <c r="F3583"/>
      <c r="G3583"/>
      <c r="H3583"/>
      <c r="I3583"/>
      <c r="J3583"/>
      <c r="K3583"/>
      <c r="L3583"/>
      <c r="M3583"/>
      <c r="N3583"/>
      <c r="O3583"/>
      <c r="P3583"/>
      <c r="Q3583"/>
      <c r="R3583"/>
      <c r="S3583"/>
      <c r="T3583"/>
      <c r="U3583"/>
      <c r="V3583"/>
      <c r="W3583"/>
      <c r="X3583"/>
      <c r="Y3583"/>
      <c r="Z3583"/>
      <c r="AA3583"/>
      <c r="AB3583"/>
      <c r="AC3583"/>
      <c r="AD3583"/>
      <c r="AE3583"/>
      <c r="AF3583"/>
      <c r="AG3583"/>
      <c r="AH3583"/>
      <c r="AI3583"/>
      <c r="AJ3583"/>
      <c r="AK3583"/>
      <c r="AL3583"/>
      <c r="AM3583"/>
      <c r="AN3583"/>
      <c r="AO3583"/>
      <c r="AP3583"/>
      <c r="AQ3583"/>
      <c r="AR3583"/>
      <c r="AS3583"/>
      <c r="AT3583"/>
      <c r="AU3583"/>
      <c r="AV3583"/>
      <c r="AW3583"/>
      <c r="AX3583"/>
      <c r="AY3583"/>
      <c r="AZ3583"/>
    </row>
    <row r="3584" spans="1:52">
      <c r="A3584"/>
      <c r="B3584"/>
      <c r="C3584"/>
      <c r="D3584"/>
      <c r="E3584"/>
      <c r="F3584"/>
      <c r="G3584"/>
      <c r="H3584"/>
      <c r="I3584"/>
      <c r="J3584"/>
      <c r="K3584"/>
      <c r="L3584"/>
      <c r="M3584"/>
      <c r="N3584"/>
      <c r="O3584"/>
      <c r="P3584"/>
      <c r="Q3584"/>
      <c r="R3584"/>
      <c r="S3584"/>
      <c r="T3584"/>
      <c r="U3584"/>
      <c r="V3584"/>
      <c r="W3584"/>
      <c r="X3584"/>
      <c r="Y3584"/>
      <c r="Z3584"/>
      <c r="AA3584"/>
      <c r="AB3584"/>
      <c r="AC3584"/>
      <c r="AD3584"/>
      <c r="AE3584"/>
      <c r="AF3584"/>
      <c r="AG3584"/>
      <c r="AH3584"/>
      <c r="AI3584"/>
      <c r="AJ3584"/>
      <c r="AK3584"/>
      <c r="AL3584"/>
      <c r="AM3584"/>
      <c r="AN3584"/>
      <c r="AO3584"/>
      <c r="AP3584"/>
      <c r="AQ3584"/>
      <c r="AR3584"/>
      <c r="AS3584"/>
      <c r="AT3584"/>
      <c r="AU3584"/>
      <c r="AV3584"/>
      <c r="AW3584"/>
      <c r="AX3584"/>
      <c r="AY3584"/>
      <c r="AZ3584"/>
    </row>
    <row r="3585" spans="1:52">
      <c r="A3585"/>
      <c r="B3585"/>
      <c r="C3585"/>
      <c r="D3585"/>
      <c r="E3585"/>
      <c r="F3585"/>
      <c r="G3585"/>
      <c r="H3585"/>
      <c r="I3585"/>
      <c r="J3585"/>
      <c r="K3585"/>
      <c r="L3585"/>
      <c r="M3585"/>
      <c r="N3585"/>
      <c r="O3585"/>
      <c r="P3585"/>
      <c r="Q3585"/>
      <c r="R3585"/>
      <c r="S3585"/>
      <c r="T3585"/>
      <c r="U3585"/>
      <c r="V3585"/>
      <c r="W3585"/>
      <c r="X3585"/>
      <c r="Y3585"/>
      <c r="Z3585"/>
      <c r="AA3585"/>
      <c r="AB3585"/>
      <c r="AC3585"/>
      <c r="AD3585"/>
      <c r="AE3585"/>
      <c r="AF3585"/>
      <c r="AG3585"/>
      <c r="AH3585"/>
      <c r="AI3585"/>
      <c r="AJ3585"/>
      <c r="AK3585"/>
      <c r="AL3585"/>
      <c r="AM3585"/>
      <c r="AN3585"/>
      <c r="AO3585"/>
      <c r="AP3585"/>
      <c r="AQ3585"/>
      <c r="AR3585"/>
      <c r="AS3585"/>
      <c r="AT3585"/>
      <c r="AU3585"/>
      <c r="AV3585"/>
      <c r="AW3585"/>
      <c r="AX3585"/>
      <c r="AY3585"/>
      <c r="AZ3585"/>
    </row>
    <row r="3586" spans="1:52">
      <c r="A3586"/>
      <c r="B3586"/>
      <c r="C3586"/>
      <c r="D3586"/>
      <c r="E3586"/>
      <c r="F3586"/>
      <c r="G3586"/>
      <c r="H3586"/>
      <c r="I3586"/>
      <c r="J3586"/>
      <c r="K3586"/>
      <c r="L3586"/>
      <c r="M3586"/>
      <c r="N3586"/>
      <c r="O3586"/>
      <c r="P3586"/>
      <c r="Q3586"/>
      <c r="R3586"/>
      <c r="S3586"/>
      <c r="T3586"/>
      <c r="U3586"/>
      <c r="V3586"/>
      <c r="W3586"/>
      <c r="X3586"/>
      <c r="Y3586"/>
      <c r="Z3586"/>
      <c r="AA3586"/>
      <c r="AB3586"/>
      <c r="AC3586"/>
      <c r="AD3586"/>
      <c r="AE3586"/>
      <c r="AF3586"/>
      <c r="AG3586"/>
      <c r="AH3586"/>
      <c r="AI3586"/>
      <c r="AJ3586"/>
      <c r="AK3586"/>
      <c r="AL3586"/>
      <c r="AM3586"/>
      <c r="AN3586"/>
      <c r="AO3586"/>
      <c r="AP3586"/>
      <c r="AQ3586"/>
      <c r="AR3586"/>
      <c r="AS3586"/>
      <c r="AT3586"/>
      <c r="AU3586"/>
      <c r="AV3586"/>
      <c r="AW3586"/>
      <c r="AX3586"/>
      <c r="AY3586"/>
      <c r="AZ3586"/>
    </row>
    <row r="3587" spans="1:52">
      <c r="A3587"/>
      <c r="B3587"/>
      <c r="C3587"/>
      <c r="D3587"/>
      <c r="E3587"/>
      <c r="F3587"/>
      <c r="G3587"/>
      <c r="H3587"/>
      <c r="I3587"/>
      <c r="J3587"/>
      <c r="K3587"/>
      <c r="L3587"/>
      <c r="M3587"/>
      <c r="N3587"/>
      <c r="O3587"/>
      <c r="P3587"/>
      <c r="Q3587"/>
      <c r="R3587"/>
      <c r="S3587"/>
      <c r="T3587"/>
      <c r="U3587"/>
      <c r="V3587"/>
      <c r="W3587"/>
      <c r="X3587"/>
      <c r="Y3587"/>
      <c r="Z3587"/>
      <c r="AA3587"/>
      <c r="AB3587"/>
      <c r="AC3587"/>
      <c r="AD3587"/>
      <c r="AE3587"/>
      <c r="AF3587"/>
      <c r="AG3587"/>
      <c r="AH3587"/>
      <c r="AI3587"/>
      <c r="AJ3587"/>
      <c r="AK3587"/>
      <c r="AL3587"/>
      <c r="AM3587"/>
      <c r="AN3587"/>
      <c r="AO3587"/>
      <c r="AP3587"/>
      <c r="AQ3587"/>
      <c r="AR3587"/>
      <c r="AS3587"/>
      <c r="AT3587"/>
      <c r="AU3587"/>
      <c r="AV3587"/>
      <c r="AW3587"/>
      <c r="AX3587"/>
      <c r="AY3587"/>
      <c r="AZ3587"/>
    </row>
    <row r="3588" spans="1:52">
      <c r="A3588"/>
      <c r="B3588"/>
      <c r="C3588"/>
      <c r="D3588"/>
      <c r="E3588"/>
      <c r="F3588"/>
      <c r="G3588"/>
      <c r="H3588"/>
      <c r="I3588"/>
      <c r="J3588"/>
      <c r="K3588"/>
      <c r="L3588"/>
      <c r="M3588"/>
      <c r="N3588"/>
      <c r="O3588"/>
      <c r="P3588"/>
      <c r="Q3588"/>
      <c r="R3588"/>
      <c r="S3588"/>
      <c r="T3588"/>
      <c r="U3588"/>
      <c r="V3588"/>
      <c r="W3588"/>
      <c r="X3588"/>
      <c r="Y3588"/>
      <c r="Z3588"/>
      <c r="AA3588"/>
      <c r="AB3588"/>
      <c r="AC3588"/>
      <c r="AD3588"/>
      <c r="AE3588"/>
      <c r="AF3588"/>
      <c r="AG3588"/>
      <c r="AH3588"/>
      <c r="AI3588"/>
      <c r="AJ3588"/>
      <c r="AK3588"/>
      <c r="AL3588"/>
      <c r="AM3588"/>
      <c r="AN3588"/>
      <c r="AO3588"/>
      <c r="AP3588"/>
      <c r="AQ3588"/>
      <c r="AR3588"/>
      <c r="AS3588"/>
      <c r="AT3588"/>
      <c r="AU3588"/>
      <c r="AV3588"/>
      <c r="AW3588"/>
      <c r="AX3588"/>
      <c r="AY3588"/>
      <c r="AZ3588"/>
    </row>
    <row r="3589" spans="1:52">
      <c r="A3589"/>
      <c r="B3589"/>
      <c r="C3589"/>
      <c r="D3589"/>
      <c r="E3589"/>
      <c r="F3589"/>
      <c r="G3589"/>
      <c r="H3589"/>
      <c r="I3589"/>
      <c r="J3589"/>
      <c r="K3589"/>
      <c r="L3589"/>
      <c r="M3589"/>
      <c r="N3589"/>
      <c r="O3589"/>
      <c r="P3589"/>
      <c r="Q3589"/>
      <c r="R3589"/>
      <c r="S3589"/>
      <c r="T3589"/>
      <c r="U3589"/>
      <c r="V3589"/>
      <c r="W3589"/>
      <c r="X3589"/>
      <c r="Y3589"/>
      <c r="Z3589"/>
      <c r="AA3589"/>
      <c r="AB3589"/>
      <c r="AC3589"/>
      <c r="AD3589"/>
      <c r="AE3589"/>
      <c r="AF3589"/>
      <c r="AG3589"/>
      <c r="AH3589"/>
      <c r="AI3589"/>
      <c r="AJ3589"/>
      <c r="AK3589"/>
      <c r="AL3589"/>
      <c r="AM3589"/>
      <c r="AN3589"/>
      <c r="AO3589"/>
      <c r="AP3589"/>
      <c r="AQ3589"/>
      <c r="AR3589"/>
      <c r="AS3589"/>
      <c r="AT3589"/>
      <c r="AU3589"/>
      <c r="AV3589"/>
      <c r="AW3589"/>
      <c r="AX3589"/>
      <c r="AY3589"/>
      <c r="AZ3589"/>
    </row>
    <row r="3590" spans="1:52">
      <c r="A3590"/>
      <c r="B3590"/>
      <c r="C3590"/>
      <c r="D3590"/>
      <c r="E3590"/>
      <c r="F3590"/>
      <c r="G3590"/>
      <c r="H3590"/>
      <c r="I3590"/>
      <c r="J3590"/>
      <c r="K3590"/>
      <c r="L3590"/>
      <c r="M3590"/>
      <c r="N3590"/>
      <c r="O3590"/>
      <c r="P3590"/>
      <c r="Q3590"/>
      <c r="R3590"/>
      <c r="S3590"/>
      <c r="T3590"/>
      <c r="U3590"/>
      <c r="V3590"/>
      <c r="W3590"/>
      <c r="X3590"/>
      <c r="Y3590"/>
      <c r="Z3590"/>
      <c r="AA3590"/>
      <c r="AB3590"/>
      <c r="AC3590"/>
      <c r="AD3590"/>
      <c r="AE3590"/>
      <c r="AF3590"/>
      <c r="AG3590"/>
      <c r="AH3590"/>
      <c r="AI3590"/>
      <c r="AJ3590"/>
      <c r="AK3590"/>
      <c r="AL3590"/>
      <c r="AM3590"/>
      <c r="AN3590"/>
      <c r="AO3590"/>
      <c r="AP3590"/>
      <c r="AQ3590"/>
      <c r="AR3590"/>
      <c r="AS3590"/>
      <c r="AT3590"/>
      <c r="AU3590"/>
      <c r="AV3590"/>
      <c r="AW3590"/>
      <c r="AX3590"/>
      <c r="AY3590"/>
      <c r="AZ3590"/>
    </row>
    <row r="3591" spans="1:52">
      <c r="A3591"/>
      <c r="B3591"/>
      <c r="C3591"/>
      <c r="D3591"/>
      <c r="E3591"/>
      <c r="F3591"/>
      <c r="G3591"/>
      <c r="H3591"/>
      <c r="I3591"/>
      <c r="J3591"/>
      <c r="K3591"/>
      <c r="L3591"/>
      <c r="M3591"/>
      <c r="N3591"/>
      <c r="O3591"/>
      <c r="P3591"/>
      <c r="Q3591"/>
      <c r="R3591"/>
      <c r="S3591"/>
      <c r="T3591"/>
      <c r="U3591"/>
      <c r="V3591"/>
      <c r="W3591"/>
      <c r="X3591"/>
      <c r="Y3591"/>
      <c r="Z3591"/>
      <c r="AA3591"/>
      <c r="AB3591"/>
      <c r="AC3591"/>
      <c r="AD3591"/>
      <c r="AE3591"/>
      <c r="AF3591"/>
      <c r="AG3591"/>
      <c r="AH3591"/>
      <c r="AI3591"/>
      <c r="AJ3591"/>
      <c r="AK3591"/>
      <c r="AL3591"/>
      <c r="AM3591"/>
      <c r="AN3591"/>
      <c r="AO3591"/>
      <c r="AP3591"/>
      <c r="AQ3591"/>
      <c r="AR3591"/>
      <c r="AS3591"/>
      <c r="AT3591"/>
      <c r="AU3591"/>
      <c r="AV3591"/>
      <c r="AW3591"/>
      <c r="AX3591"/>
      <c r="AY3591"/>
      <c r="AZ3591"/>
    </row>
    <row r="3592" spans="1:52">
      <c r="A3592"/>
      <c r="B3592"/>
      <c r="C3592"/>
      <c r="D3592"/>
      <c r="E3592"/>
      <c r="F3592"/>
      <c r="G3592"/>
      <c r="H3592"/>
      <c r="I3592"/>
      <c r="J3592"/>
      <c r="K3592"/>
      <c r="L3592"/>
      <c r="M3592"/>
      <c r="N3592"/>
      <c r="O3592"/>
      <c r="P3592"/>
      <c r="Q3592"/>
      <c r="R3592"/>
      <c r="S3592"/>
      <c r="T3592"/>
      <c r="U3592"/>
      <c r="V3592"/>
      <c r="W3592"/>
      <c r="X3592"/>
      <c r="Y3592"/>
      <c r="Z3592"/>
      <c r="AA3592"/>
      <c r="AB3592"/>
      <c r="AC3592"/>
      <c r="AD3592"/>
      <c r="AE3592"/>
      <c r="AF3592"/>
      <c r="AG3592"/>
      <c r="AH3592"/>
      <c r="AI3592"/>
      <c r="AJ3592"/>
      <c r="AK3592"/>
      <c r="AL3592"/>
      <c r="AM3592"/>
      <c r="AN3592"/>
      <c r="AO3592"/>
      <c r="AP3592"/>
      <c r="AQ3592"/>
      <c r="AR3592"/>
      <c r="AS3592"/>
      <c r="AT3592"/>
      <c r="AU3592"/>
      <c r="AV3592"/>
      <c r="AW3592"/>
      <c r="AX3592"/>
      <c r="AY3592"/>
      <c r="AZ3592"/>
    </row>
    <row r="3593" spans="1:52">
      <c r="A3593"/>
      <c r="B3593"/>
      <c r="C3593"/>
      <c r="D3593"/>
      <c r="E3593"/>
      <c r="F3593"/>
      <c r="G3593"/>
      <c r="H3593"/>
      <c r="I3593"/>
      <c r="J3593"/>
      <c r="K3593"/>
      <c r="L3593"/>
      <c r="M3593"/>
      <c r="N3593"/>
      <c r="O3593"/>
      <c r="P3593"/>
      <c r="Q3593"/>
      <c r="R3593"/>
      <c r="S3593"/>
      <c r="T3593"/>
      <c r="U3593"/>
      <c r="V3593"/>
      <c r="W3593"/>
      <c r="X3593"/>
      <c r="Y3593"/>
      <c r="Z3593"/>
      <c r="AA3593"/>
      <c r="AB3593"/>
      <c r="AC3593"/>
      <c r="AD3593"/>
      <c r="AE3593"/>
      <c r="AF3593"/>
      <c r="AG3593"/>
      <c r="AH3593"/>
      <c r="AI3593"/>
      <c r="AJ3593"/>
      <c r="AK3593"/>
      <c r="AL3593"/>
      <c r="AM3593"/>
      <c r="AN3593"/>
      <c r="AO3593"/>
      <c r="AP3593"/>
      <c r="AQ3593"/>
      <c r="AR3593"/>
      <c r="AS3593"/>
      <c r="AT3593"/>
      <c r="AU3593"/>
      <c r="AV3593"/>
      <c r="AW3593"/>
      <c r="AX3593"/>
      <c r="AY3593"/>
      <c r="AZ3593"/>
    </row>
    <row r="3594" spans="1:52">
      <c r="A3594"/>
      <c r="B3594"/>
      <c r="C3594"/>
      <c r="D3594"/>
      <c r="E3594"/>
      <c r="F3594"/>
      <c r="G3594"/>
      <c r="H3594"/>
      <c r="I3594"/>
      <c r="J3594"/>
      <c r="K3594"/>
      <c r="L3594"/>
      <c r="M3594"/>
      <c r="N3594"/>
      <c r="O3594"/>
      <c r="P3594"/>
      <c r="Q3594"/>
      <c r="R3594"/>
      <c r="S3594"/>
      <c r="T3594"/>
      <c r="U3594"/>
      <c r="V3594"/>
      <c r="W3594"/>
      <c r="X3594"/>
      <c r="Y3594"/>
      <c r="Z3594"/>
      <c r="AA3594"/>
      <c r="AB3594"/>
      <c r="AC3594"/>
      <c r="AD3594"/>
      <c r="AE3594"/>
      <c r="AF3594"/>
      <c r="AG3594"/>
      <c r="AH3594"/>
      <c r="AI3594"/>
      <c r="AJ3594"/>
      <c r="AK3594"/>
      <c r="AL3594"/>
      <c r="AM3594"/>
      <c r="AN3594"/>
      <c r="AO3594"/>
      <c r="AP3594"/>
      <c r="AQ3594"/>
      <c r="AR3594"/>
      <c r="AS3594"/>
      <c r="AT3594"/>
      <c r="AU3594"/>
      <c r="AV3594"/>
      <c r="AW3594"/>
      <c r="AX3594"/>
      <c r="AY3594"/>
      <c r="AZ3594"/>
    </row>
    <row r="3595" spans="1:52">
      <c r="A3595"/>
      <c r="B3595"/>
      <c r="C3595"/>
      <c r="D3595"/>
      <c r="E3595"/>
      <c r="F3595"/>
      <c r="G3595"/>
      <c r="H3595"/>
      <c r="I3595"/>
      <c r="J3595"/>
      <c r="K3595"/>
      <c r="L3595"/>
      <c r="M3595"/>
      <c r="N3595"/>
      <c r="O3595"/>
      <c r="P3595"/>
      <c r="Q3595"/>
      <c r="R3595"/>
      <c r="S3595"/>
      <c r="T3595"/>
      <c r="U3595"/>
      <c r="V3595"/>
      <c r="W3595"/>
      <c r="X3595"/>
      <c r="Y3595"/>
      <c r="Z3595"/>
      <c r="AA3595"/>
      <c r="AB3595"/>
      <c r="AC3595"/>
      <c r="AD3595"/>
      <c r="AE3595"/>
      <c r="AF3595"/>
      <c r="AG3595"/>
      <c r="AH3595"/>
      <c r="AI3595"/>
      <c r="AJ3595"/>
      <c r="AK3595"/>
      <c r="AL3595"/>
      <c r="AM3595"/>
      <c r="AN3595"/>
      <c r="AO3595"/>
      <c r="AP3595"/>
      <c r="AQ3595"/>
      <c r="AR3595"/>
      <c r="AS3595"/>
      <c r="AT3595"/>
      <c r="AU3595"/>
      <c r="AV3595"/>
      <c r="AW3595"/>
      <c r="AX3595"/>
      <c r="AY3595"/>
      <c r="AZ3595"/>
    </row>
    <row r="3596" spans="1:52">
      <c r="A3596"/>
      <c r="B3596"/>
      <c r="C3596"/>
      <c r="D3596"/>
      <c r="E3596"/>
      <c r="F3596"/>
      <c r="G3596"/>
      <c r="H3596"/>
      <c r="I3596"/>
      <c r="J3596"/>
      <c r="K3596"/>
      <c r="L3596"/>
      <c r="M3596"/>
      <c r="N3596"/>
      <c r="O3596"/>
      <c r="P3596"/>
      <c r="Q3596"/>
      <c r="R3596"/>
      <c r="S3596"/>
      <c r="T3596"/>
      <c r="U3596"/>
      <c r="V3596"/>
      <c r="W3596"/>
      <c r="X3596"/>
      <c r="Y3596"/>
      <c r="Z3596"/>
      <c r="AA3596"/>
      <c r="AB3596"/>
      <c r="AC3596"/>
      <c r="AD3596"/>
      <c r="AE3596"/>
      <c r="AF3596"/>
      <c r="AG3596"/>
      <c r="AH3596"/>
      <c r="AI3596"/>
      <c r="AJ3596"/>
      <c r="AK3596"/>
      <c r="AL3596"/>
      <c r="AM3596"/>
      <c r="AN3596"/>
      <c r="AO3596"/>
      <c r="AP3596"/>
      <c r="AQ3596"/>
      <c r="AR3596"/>
      <c r="AS3596"/>
      <c r="AT3596"/>
      <c r="AU3596"/>
      <c r="AV3596"/>
      <c r="AW3596"/>
      <c r="AX3596"/>
      <c r="AY3596"/>
      <c r="AZ3596"/>
    </row>
    <row r="3597" spans="1:52">
      <c r="A3597"/>
      <c r="B3597"/>
      <c r="C3597"/>
      <c r="D3597"/>
      <c r="E3597"/>
      <c r="F3597"/>
      <c r="G3597"/>
      <c r="H3597"/>
      <c r="I3597"/>
      <c r="J3597"/>
      <c r="K3597"/>
      <c r="L3597"/>
      <c r="M3597"/>
      <c r="N3597"/>
      <c r="O3597"/>
      <c r="P3597"/>
      <c r="Q3597"/>
      <c r="R3597"/>
      <c r="S3597"/>
      <c r="T3597"/>
      <c r="U3597"/>
      <c r="V3597"/>
      <c r="W3597"/>
      <c r="X3597"/>
      <c r="Y3597"/>
      <c r="Z3597"/>
      <c r="AA3597"/>
      <c r="AB3597"/>
      <c r="AC3597"/>
      <c r="AD3597"/>
      <c r="AE3597"/>
      <c r="AF3597"/>
      <c r="AG3597"/>
      <c r="AH3597"/>
      <c r="AI3597"/>
      <c r="AJ3597"/>
      <c r="AK3597"/>
      <c r="AL3597"/>
      <c r="AM3597"/>
      <c r="AN3597"/>
      <c r="AO3597"/>
      <c r="AP3597"/>
      <c r="AQ3597"/>
      <c r="AR3597"/>
      <c r="AS3597"/>
      <c r="AT3597"/>
      <c r="AU3597"/>
      <c r="AV3597"/>
      <c r="AW3597"/>
      <c r="AX3597"/>
      <c r="AY3597"/>
      <c r="AZ3597"/>
    </row>
    <row r="3598" spans="1:52">
      <c r="A3598"/>
      <c r="B3598"/>
      <c r="C3598"/>
      <c r="D3598"/>
      <c r="E3598"/>
      <c r="F3598"/>
      <c r="G3598"/>
      <c r="H3598"/>
      <c r="I3598"/>
      <c r="J3598"/>
      <c r="K3598"/>
      <c r="L3598"/>
      <c r="M3598"/>
      <c r="N3598"/>
      <c r="O3598"/>
      <c r="P3598"/>
      <c r="Q3598"/>
      <c r="R3598"/>
      <c r="S3598"/>
      <c r="T3598"/>
      <c r="U3598"/>
      <c r="V3598"/>
      <c r="W3598"/>
      <c r="X3598"/>
      <c r="Y3598"/>
      <c r="Z3598"/>
      <c r="AA3598"/>
      <c r="AB3598"/>
      <c r="AC3598"/>
      <c r="AD3598"/>
      <c r="AE3598"/>
      <c r="AF3598"/>
      <c r="AG3598"/>
      <c r="AH3598"/>
      <c r="AI3598"/>
      <c r="AJ3598"/>
      <c r="AK3598"/>
      <c r="AL3598"/>
      <c r="AM3598"/>
      <c r="AN3598"/>
      <c r="AO3598"/>
      <c r="AP3598"/>
      <c r="AQ3598"/>
      <c r="AR3598"/>
      <c r="AS3598"/>
      <c r="AT3598"/>
      <c r="AU3598"/>
      <c r="AV3598"/>
      <c r="AW3598"/>
      <c r="AX3598"/>
      <c r="AY3598"/>
      <c r="AZ3598"/>
    </row>
    <row r="3599" spans="1:52">
      <c r="A3599"/>
      <c r="B3599"/>
      <c r="C3599"/>
      <c r="D3599"/>
      <c r="E3599"/>
      <c r="F3599"/>
      <c r="G3599"/>
      <c r="H3599"/>
      <c r="I3599"/>
      <c r="J3599"/>
      <c r="K3599"/>
      <c r="L3599"/>
      <c r="M3599"/>
      <c r="N3599"/>
      <c r="O3599"/>
      <c r="P3599"/>
      <c r="Q3599"/>
      <c r="R3599"/>
      <c r="S3599"/>
      <c r="T3599"/>
      <c r="U3599"/>
      <c r="V3599"/>
      <c r="W3599"/>
      <c r="X3599"/>
      <c r="Y3599"/>
      <c r="Z3599"/>
      <c r="AA3599"/>
      <c r="AB3599"/>
      <c r="AC3599"/>
      <c r="AD3599"/>
      <c r="AE3599"/>
      <c r="AF3599"/>
      <c r="AG3599"/>
      <c r="AH3599"/>
      <c r="AI3599"/>
      <c r="AJ3599"/>
      <c r="AK3599"/>
      <c r="AL3599"/>
      <c r="AM3599"/>
      <c r="AN3599"/>
      <c r="AO3599"/>
      <c r="AP3599"/>
      <c r="AQ3599"/>
      <c r="AR3599"/>
      <c r="AS3599"/>
      <c r="AT3599"/>
      <c r="AU3599"/>
      <c r="AV3599"/>
      <c r="AW3599"/>
      <c r="AX3599"/>
      <c r="AY3599"/>
      <c r="AZ3599"/>
    </row>
    <row r="3600" spans="1:52">
      <c r="A3600"/>
      <c r="B3600"/>
      <c r="C3600"/>
      <c r="D3600"/>
      <c r="E3600"/>
      <c r="F3600"/>
      <c r="G3600"/>
      <c r="H3600"/>
      <c r="I3600"/>
      <c r="J3600"/>
      <c r="K3600"/>
      <c r="L3600"/>
      <c r="M3600"/>
      <c r="N3600"/>
      <c r="O3600"/>
      <c r="P3600"/>
      <c r="Q3600"/>
      <c r="R3600"/>
      <c r="S3600"/>
      <c r="T3600"/>
      <c r="U3600"/>
      <c r="V3600"/>
      <c r="W3600"/>
      <c r="X3600"/>
      <c r="Y3600"/>
      <c r="Z3600"/>
      <c r="AA3600"/>
      <c r="AB3600"/>
      <c r="AC3600"/>
      <c r="AD3600"/>
      <c r="AE3600"/>
      <c r="AF3600"/>
      <c r="AG3600"/>
      <c r="AH3600"/>
      <c r="AI3600"/>
      <c r="AJ3600"/>
      <c r="AK3600"/>
      <c r="AL3600"/>
      <c r="AM3600"/>
      <c r="AN3600"/>
      <c r="AO3600"/>
      <c r="AP3600"/>
      <c r="AQ3600"/>
      <c r="AR3600"/>
      <c r="AS3600"/>
      <c r="AT3600"/>
      <c r="AU3600"/>
      <c r="AV3600"/>
      <c r="AW3600"/>
      <c r="AX3600"/>
      <c r="AY3600"/>
      <c r="AZ3600"/>
    </row>
    <row r="3601" spans="1:52">
      <c r="A3601"/>
      <c r="B3601"/>
      <c r="C3601"/>
      <c r="D3601"/>
      <c r="E3601"/>
      <c r="F3601"/>
      <c r="G3601"/>
      <c r="H3601"/>
      <c r="I3601"/>
      <c r="J3601"/>
      <c r="K3601"/>
      <c r="L3601"/>
      <c r="M3601"/>
      <c r="N3601"/>
      <c r="O3601"/>
      <c r="P3601"/>
      <c r="Q3601"/>
      <c r="R3601"/>
      <c r="S3601"/>
      <c r="T3601"/>
      <c r="U3601"/>
      <c r="V3601"/>
      <c r="W3601"/>
      <c r="X3601"/>
      <c r="Y3601"/>
      <c r="Z3601"/>
      <c r="AA3601"/>
      <c r="AB3601"/>
      <c r="AC3601"/>
      <c r="AD3601"/>
      <c r="AE3601"/>
      <c r="AF3601"/>
      <c r="AG3601"/>
      <c r="AH3601"/>
      <c r="AI3601"/>
      <c r="AJ3601"/>
      <c r="AK3601"/>
      <c r="AL3601"/>
      <c r="AM3601"/>
      <c r="AN3601"/>
      <c r="AO3601"/>
      <c r="AP3601"/>
      <c r="AQ3601"/>
      <c r="AR3601"/>
      <c r="AS3601"/>
      <c r="AT3601"/>
      <c r="AU3601"/>
      <c r="AV3601"/>
      <c r="AW3601"/>
      <c r="AX3601"/>
      <c r="AY3601"/>
      <c r="AZ3601"/>
    </row>
    <row r="3602" spans="1:52">
      <c r="A3602"/>
      <c r="B3602"/>
      <c r="C3602"/>
      <c r="D3602"/>
      <c r="E3602"/>
      <c r="F3602"/>
      <c r="G3602"/>
      <c r="H3602"/>
      <c r="I3602"/>
      <c r="J3602"/>
      <c r="K3602"/>
      <c r="L3602"/>
      <c r="M3602"/>
      <c r="N3602"/>
      <c r="O3602"/>
      <c r="P3602"/>
      <c r="Q3602"/>
      <c r="R3602"/>
      <c r="S3602"/>
      <c r="T3602"/>
      <c r="U3602"/>
      <c r="V3602"/>
      <c r="W3602"/>
      <c r="X3602"/>
      <c r="Y3602"/>
      <c r="Z3602"/>
      <c r="AA3602"/>
      <c r="AB3602"/>
      <c r="AC3602"/>
      <c r="AD3602"/>
      <c r="AE3602"/>
      <c r="AF3602"/>
      <c r="AG3602"/>
      <c r="AH3602"/>
      <c r="AI3602"/>
      <c r="AJ3602"/>
      <c r="AK3602"/>
      <c r="AL3602"/>
      <c r="AM3602"/>
      <c r="AN3602"/>
      <c r="AO3602"/>
      <c r="AP3602"/>
      <c r="AQ3602"/>
      <c r="AR3602"/>
      <c r="AS3602"/>
      <c r="AT3602"/>
      <c r="AU3602"/>
      <c r="AV3602"/>
      <c r="AW3602"/>
      <c r="AX3602"/>
      <c r="AY3602"/>
      <c r="AZ3602"/>
    </row>
    <row r="3603" spans="1:52">
      <c r="A3603"/>
      <c r="B3603"/>
      <c r="C3603"/>
      <c r="D3603"/>
      <c r="E3603"/>
      <c r="F3603"/>
      <c r="G3603"/>
      <c r="H3603"/>
      <c r="I3603"/>
      <c r="J3603"/>
      <c r="K3603"/>
      <c r="L3603"/>
      <c r="M3603"/>
      <c r="N3603"/>
      <c r="O3603"/>
      <c r="P3603"/>
      <c r="Q3603"/>
      <c r="R3603"/>
      <c r="S3603"/>
      <c r="T3603"/>
      <c r="U3603"/>
      <c r="V3603"/>
      <c r="W3603"/>
      <c r="X3603"/>
      <c r="Y3603"/>
      <c r="Z3603"/>
      <c r="AA3603"/>
      <c r="AB3603"/>
      <c r="AC3603"/>
      <c r="AD3603"/>
      <c r="AE3603"/>
      <c r="AF3603"/>
      <c r="AG3603"/>
      <c r="AH3603"/>
      <c r="AI3603"/>
      <c r="AJ3603"/>
      <c r="AK3603"/>
      <c r="AL3603"/>
      <c r="AM3603"/>
      <c r="AN3603"/>
      <c r="AO3603"/>
      <c r="AP3603"/>
      <c r="AQ3603"/>
      <c r="AR3603"/>
      <c r="AS3603"/>
      <c r="AT3603"/>
      <c r="AU3603"/>
      <c r="AV3603"/>
      <c r="AW3603"/>
      <c r="AX3603"/>
      <c r="AY3603"/>
      <c r="AZ3603"/>
    </row>
    <row r="3604" spans="1:52">
      <c r="A3604"/>
      <c r="B3604"/>
      <c r="C3604"/>
      <c r="D3604"/>
      <c r="E3604"/>
      <c r="F3604"/>
      <c r="G3604"/>
      <c r="H3604"/>
      <c r="I3604"/>
      <c r="J3604"/>
      <c r="K3604"/>
      <c r="L3604"/>
      <c r="M3604"/>
      <c r="N3604"/>
      <c r="O3604"/>
      <c r="P3604"/>
      <c r="Q3604"/>
      <c r="R3604"/>
      <c r="S3604"/>
      <c r="T3604"/>
      <c r="U3604"/>
      <c r="V3604"/>
      <c r="W3604"/>
      <c r="X3604"/>
      <c r="Y3604"/>
      <c r="Z3604"/>
      <c r="AA3604"/>
      <c r="AB3604"/>
      <c r="AC3604"/>
      <c r="AD3604"/>
      <c r="AE3604"/>
      <c r="AF3604"/>
      <c r="AG3604"/>
      <c r="AH3604"/>
      <c r="AI3604"/>
      <c r="AJ3604"/>
      <c r="AK3604"/>
      <c r="AL3604"/>
      <c r="AM3604"/>
      <c r="AN3604"/>
      <c r="AO3604"/>
      <c r="AP3604"/>
      <c r="AQ3604"/>
      <c r="AR3604"/>
      <c r="AS3604"/>
      <c r="AT3604"/>
      <c r="AU3604"/>
      <c r="AV3604"/>
      <c r="AW3604"/>
      <c r="AX3604"/>
      <c r="AY3604"/>
      <c r="AZ3604"/>
    </row>
    <row r="3605" spans="1:52">
      <c r="A3605"/>
      <c r="B3605"/>
      <c r="C3605"/>
      <c r="D3605"/>
      <c r="E3605"/>
      <c r="F3605"/>
      <c r="G3605"/>
      <c r="H3605"/>
      <c r="I3605"/>
      <c r="J3605"/>
      <c r="K3605"/>
      <c r="L3605"/>
      <c r="M3605"/>
      <c r="N3605"/>
      <c r="O3605"/>
      <c r="P3605"/>
      <c r="Q3605"/>
      <c r="R3605"/>
      <c r="S3605"/>
      <c r="T3605"/>
      <c r="U3605"/>
      <c r="V3605"/>
      <c r="W3605"/>
      <c r="X3605"/>
      <c r="Y3605"/>
      <c r="Z3605"/>
      <c r="AA3605"/>
      <c r="AB3605"/>
      <c r="AC3605"/>
      <c r="AD3605"/>
      <c r="AE3605"/>
      <c r="AF3605"/>
      <c r="AG3605"/>
      <c r="AH3605"/>
      <c r="AI3605"/>
      <c r="AJ3605"/>
      <c r="AK3605"/>
      <c r="AL3605"/>
      <c r="AM3605"/>
      <c r="AN3605"/>
      <c r="AO3605"/>
      <c r="AP3605"/>
      <c r="AQ3605"/>
      <c r="AR3605"/>
      <c r="AS3605"/>
      <c r="AT3605"/>
      <c r="AU3605"/>
      <c r="AV3605"/>
      <c r="AW3605"/>
      <c r="AX3605"/>
      <c r="AY3605"/>
      <c r="AZ3605"/>
    </row>
    <row r="3606" spans="1:52">
      <c r="A3606"/>
      <c r="B3606"/>
      <c r="C3606"/>
      <c r="D3606"/>
      <c r="E3606"/>
      <c r="F3606"/>
      <c r="G3606"/>
      <c r="H3606"/>
      <c r="I3606"/>
      <c r="J3606"/>
      <c r="K3606"/>
      <c r="L3606"/>
      <c r="M3606"/>
      <c r="N3606"/>
      <c r="O3606"/>
      <c r="P3606"/>
      <c r="Q3606"/>
      <c r="R3606"/>
      <c r="S3606"/>
      <c r="T3606"/>
      <c r="U3606"/>
      <c r="V3606"/>
      <c r="W3606"/>
      <c r="X3606"/>
      <c r="Y3606"/>
      <c r="Z3606"/>
      <c r="AA3606"/>
      <c r="AB3606"/>
      <c r="AC3606"/>
      <c r="AD3606"/>
      <c r="AE3606"/>
      <c r="AF3606"/>
      <c r="AG3606"/>
      <c r="AH3606"/>
      <c r="AI3606"/>
      <c r="AJ3606"/>
      <c r="AK3606"/>
      <c r="AL3606"/>
      <c r="AM3606"/>
      <c r="AN3606"/>
      <c r="AO3606"/>
      <c r="AP3606"/>
      <c r="AQ3606"/>
      <c r="AR3606"/>
      <c r="AS3606"/>
      <c r="AT3606"/>
      <c r="AU3606"/>
      <c r="AV3606"/>
      <c r="AW3606"/>
      <c r="AX3606"/>
      <c r="AY3606"/>
      <c r="AZ3606"/>
    </row>
    <row r="3607" spans="1:52">
      <c r="A3607"/>
      <c r="B3607"/>
      <c r="C3607"/>
      <c r="D3607"/>
      <c r="E3607"/>
      <c r="F3607"/>
      <c r="G3607"/>
      <c r="H3607"/>
      <c r="I3607"/>
      <c r="J3607"/>
      <c r="K3607"/>
      <c r="L3607"/>
      <c r="M3607"/>
      <c r="N3607"/>
      <c r="O3607"/>
      <c r="P3607"/>
      <c r="Q3607"/>
      <c r="R3607"/>
      <c r="S3607"/>
      <c r="T3607"/>
      <c r="U3607"/>
      <c r="V3607"/>
      <c r="W3607"/>
      <c r="X3607"/>
      <c r="Y3607"/>
      <c r="Z3607"/>
      <c r="AA3607"/>
      <c r="AB3607"/>
      <c r="AC3607"/>
      <c r="AD3607"/>
      <c r="AE3607"/>
      <c r="AF3607"/>
      <c r="AG3607"/>
      <c r="AH3607"/>
      <c r="AI3607"/>
      <c r="AJ3607"/>
      <c r="AK3607"/>
      <c r="AL3607"/>
      <c r="AM3607"/>
      <c r="AN3607"/>
      <c r="AO3607"/>
      <c r="AP3607"/>
      <c r="AQ3607"/>
      <c r="AR3607"/>
      <c r="AS3607"/>
      <c r="AT3607"/>
      <c r="AU3607"/>
      <c r="AV3607"/>
      <c r="AW3607"/>
      <c r="AX3607"/>
      <c r="AY3607"/>
      <c r="AZ3607"/>
    </row>
    <row r="3608" spans="1:52">
      <c r="A3608"/>
      <c r="B3608"/>
      <c r="C3608"/>
      <c r="D3608"/>
      <c r="E3608"/>
      <c r="F3608"/>
      <c r="G3608"/>
      <c r="H3608"/>
      <c r="I3608"/>
      <c r="J3608"/>
      <c r="K3608"/>
      <c r="L3608"/>
      <c r="M3608"/>
      <c r="N3608"/>
      <c r="O3608"/>
      <c r="P3608"/>
      <c r="Q3608"/>
      <c r="R3608"/>
      <c r="S3608"/>
      <c r="T3608"/>
      <c r="U3608"/>
      <c r="V3608"/>
      <c r="W3608"/>
      <c r="X3608"/>
      <c r="Y3608"/>
      <c r="Z3608"/>
      <c r="AA3608"/>
      <c r="AB3608"/>
      <c r="AC3608"/>
      <c r="AD3608"/>
      <c r="AE3608"/>
      <c r="AF3608"/>
      <c r="AG3608"/>
      <c r="AH3608"/>
      <c r="AI3608"/>
      <c r="AJ3608"/>
      <c r="AK3608"/>
      <c r="AL3608"/>
      <c r="AM3608"/>
      <c r="AN3608"/>
      <c r="AO3608"/>
      <c r="AP3608"/>
      <c r="AQ3608"/>
      <c r="AR3608"/>
      <c r="AS3608"/>
      <c r="AT3608"/>
      <c r="AU3608"/>
      <c r="AV3608"/>
      <c r="AW3608"/>
      <c r="AX3608"/>
      <c r="AY3608"/>
      <c r="AZ3608"/>
    </row>
    <row r="3609" spans="1:52">
      <c r="A3609"/>
      <c r="B3609"/>
      <c r="C3609"/>
      <c r="D3609"/>
      <c r="E3609"/>
      <c r="F3609"/>
      <c r="G3609"/>
      <c r="H3609"/>
      <c r="I3609"/>
      <c r="J3609"/>
      <c r="K3609"/>
      <c r="L3609"/>
      <c r="M3609"/>
      <c r="N3609"/>
      <c r="O3609"/>
      <c r="P3609"/>
      <c r="Q3609"/>
      <c r="R3609"/>
      <c r="S3609"/>
      <c r="T3609"/>
      <c r="U3609"/>
      <c r="V3609"/>
      <c r="W3609"/>
      <c r="X3609"/>
      <c r="Y3609"/>
      <c r="Z3609"/>
      <c r="AA3609"/>
      <c r="AB3609"/>
      <c r="AC3609"/>
      <c r="AD3609"/>
      <c r="AE3609"/>
      <c r="AF3609"/>
      <c r="AG3609"/>
      <c r="AH3609"/>
      <c r="AI3609"/>
      <c r="AJ3609"/>
      <c r="AK3609"/>
      <c r="AL3609"/>
      <c r="AM3609"/>
      <c r="AN3609"/>
      <c r="AO3609"/>
      <c r="AP3609"/>
      <c r="AQ3609"/>
      <c r="AR3609"/>
      <c r="AS3609"/>
      <c r="AT3609"/>
      <c r="AU3609"/>
      <c r="AV3609"/>
      <c r="AW3609"/>
      <c r="AX3609"/>
      <c r="AY3609"/>
      <c r="AZ3609"/>
    </row>
    <row r="3610" spans="1:52">
      <c r="A3610"/>
      <c r="B3610"/>
      <c r="C3610"/>
      <c r="D3610"/>
      <c r="E3610"/>
      <c r="F3610"/>
      <c r="G3610"/>
      <c r="H3610"/>
      <c r="I3610"/>
      <c r="J3610"/>
      <c r="K3610"/>
      <c r="L3610"/>
      <c r="M3610"/>
      <c r="N3610"/>
      <c r="O3610"/>
      <c r="P3610"/>
      <c r="Q3610"/>
      <c r="R3610"/>
      <c r="S3610"/>
      <c r="T3610"/>
      <c r="U3610"/>
      <c r="V3610"/>
      <c r="W3610"/>
      <c r="X3610"/>
      <c r="Y3610"/>
      <c r="Z3610"/>
      <c r="AA3610"/>
      <c r="AB3610"/>
      <c r="AC3610"/>
      <c r="AD3610"/>
      <c r="AE3610"/>
      <c r="AF3610"/>
      <c r="AG3610"/>
      <c r="AH3610"/>
      <c r="AI3610"/>
      <c r="AJ3610"/>
      <c r="AK3610"/>
      <c r="AL3610"/>
      <c r="AM3610"/>
      <c r="AN3610"/>
      <c r="AO3610"/>
      <c r="AP3610"/>
      <c r="AQ3610"/>
      <c r="AR3610"/>
      <c r="AS3610"/>
      <c r="AT3610"/>
      <c r="AU3610"/>
      <c r="AV3610"/>
      <c r="AW3610"/>
      <c r="AX3610"/>
      <c r="AY3610"/>
      <c r="AZ3610"/>
    </row>
    <row r="3611" spans="1:52">
      <c r="A3611"/>
      <c r="B3611"/>
      <c r="C3611"/>
      <c r="D3611"/>
      <c r="E3611"/>
      <c r="F3611"/>
      <c r="G3611"/>
      <c r="H3611"/>
      <c r="I3611"/>
      <c r="J3611"/>
      <c r="K3611"/>
      <c r="L3611"/>
      <c r="M3611"/>
      <c r="N3611"/>
      <c r="O3611"/>
      <c r="P3611"/>
      <c r="Q3611"/>
      <c r="R3611"/>
      <c r="S3611"/>
      <c r="T3611"/>
      <c r="U3611"/>
      <c r="V3611"/>
      <c r="W3611"/>
      <c r="X3611"/>
      <c r="Y3611"/>
      <c r="Z3611"/>
      <c r="AA3611"/>
      <c r="AB3611"/>
      <c r="AC3611"/>
      <c r="AD3611"/>
      <c r="AE3611"/>
      <c r="AF3611"/>
      <c r="AG3611"/>
      <c r="AH3611"/>
      <c r="AI3611"/>
      <c r="AJ3611"/>
      <c r="AK3611"/>
      <c r="AL3611"/>
      <c r="AM3611"/>
      <c r="AN3611"/>
      <c r="AO3611"/>
      <c r="AP3611"/>
      <c r="AQ3611"/>
      <c r="AR3611"/>
      <c r="AS3611"/>
      <c r="AT3611"/>
      <c r="AU3611"/>
      <c r="AV3611"/>
      <c r="AW3611"/>
      <c r="AX3611"/>
      <c r="AY3611"/>
      <c r="AZ3611"/>
    </row>
    <row r="3612" spans="1:52">
      <c r="A3612"/>
      <c r="B3612"/>
      <c r="C3612"/>
      <c r="D3612"/>
      <c r="E3612"/>
      <c r="F3612"/>
      <c r="G3612"/>
      <c r="H3612"/>
      <c r="I3612"/>
      <c r="J3612"/>
      <c r="K3612"/>
      <c r="L3612"/>
      <c r="M3612"/>
      <c r="N3612"/>
      <c r="O3612"/>
      <c r="P3612"/>
      <c r="Q3612"/>
      <c r="R3612"/>
      <c r="S3612"/>
      <c r="T3612"/>
      <c r="U3612"/>
      <c r="V3612"/>
      <c r="W3612"/>
      <c r="X3612"/>
      <c r="Y3612"/>
      <c r="Z3612"/>
      <c r="AA3612"/>
      <c r="AB3612"/>
      <c r="AC3612"/>
      <c r="AD3612"/>
      <c r="AE3612"/>
      <c r="AF3612"/>
      <c r="AG3612"/>
      <c r="AH3612"/>
      <c r="AI3612"/>
      <c r="AJ3612"/>
      <c r="AK3612"/>
      <c r="AL3612"/>
      <c r="AM3612"/>
      <c r="AN3612"/>
      <c r="AO3612"/>
      <c r="AP3612"/>
      <c r="AQ3612"/>
      <c r="AR3612"/>
      <c r="AS3612"/>
      <c r="AT3612"/>
      <c r="AU3612"/>
      <c r="AV3612"/>
      <c r="AW3612"/>
      <c r="AX3612"/>
      <c r="AY3612"/>
      <c r="AZ3612"/>
    </row>
    <row r="3613" spans="1:52">
      <c r="A3613"/>
      <c r="B3613"/>
      <c r="C3613"/>
      <c r="D3613"/>
      <c r="E3613"/>
      <c r="F3613"/>
      <c r="G3613"/>
      <c r="H3613"/>
      <c r="I3613"/>
      <c r="J3613"/>
      <c r="K3613"/>
      <c r="L3613"/>
      <c r="M3613"/>
      <c r="N3613"/>
      <c r="O3613"/>
      <c r="P3613"/>
      <c r="Q3613"/>
      <c r="R3613"/>
      <c r="S3613"/>
      <c r="T3613"/>
      <c r="U3613"/>
      <c r="V3613"/>
      <c r="W3613"/>
      <c r="X3613"/>
      <c r="Y3613"/>
      <c r="Z3613"/>
      <c r="AA3613"/>
      <c r="AB3613"/>
      <c r="AC3613"/>
      <c r="AD3613"/>
      <c r="AE3613"/>
      <c r="AF3613"/>
      <c r="AG3613"/>
      <c r="AH3613"/>
      <c r="AI3613"/>
      <c r="AJ3613"/>
      <c r="AK3613"/>
      <c r="AL3613"/>
      <c r="AM3613"/>
      <c r="AN3613"/>
      <c r="AO3613"/>
      <c r="AP3613"/>
      <c r="AQ3613"/>
      <c r="AR3613"/>
      <c r="AS3613"/>
      <c r="AT3613"/>
      <c r="AU3613"/>
      <c r="AV3613"/>
      <c r="AW3613"/>
      <c r="AX3613"/>
      <c r="AY3613"/>
      <c r="AZ3613"/>
    </row>
    <row r="3614" spans="1:52">
      <c r="A3614"/>
      <c r="B3614"/>
      <c r="C3614"/>
      <c r="D3614"/>
      <c r="E3614"/>
      <c r="F3614"/>
      <c r="G3614"/>
      <c r="H3614"/>
      <c r="I3614"/>
      <c r="J3614"/>
      <c r="K3614"/>
      <c r="L3614"/>
      <c r="M3614"/>
      <c r="N3614"/>
      <c r="O3614"/>
      <c r="P3614"/>
      <c r="Q3614"/>
      <c r="R3614"/>
      <c r="S3614"/>
      <c r="T3614"/>
      <c r="U3614"/>
      <c r="V3614"/>
      <c r="W3614"/>
      <c r="X3614"/>
      <c r="Y3614"/>
      <c r="Z3614"/>
      <c r="AA3614"/>
      <c r="AB3614"/>
      <c r="AC3614"/>
      <c r="AD3614"/>
      <c r="AE3614"/>
      <c r="AF3614"/>
      <c r="AG3614"/>
      <c r="AH3614"/>
      <c r="AI3614"/>
      <c r="AJ3614"/>
      <c r="AK3614"/>
      <c r="AL3614"/>
      <c r="AM3614"/>
      <c r="AN3614"/>
      <c r="AO3614"/>
      <c r="AP3614"/>
      <c r="AQ3614"/>
      <c r="AR3614"/>
      <c r="AS3614"/>
      <c r="AT3614"/>
      <c r="AU3614"/>
      <c r="AV3614"/>
      <c r="AW3614"/>
      <c r="AX3614"/>
      <c r="AY3614"/>
      <c r="AZ3614"/>
    </row>
    <row r="3615" spans="1:52">
      <c r="A3615"/>
      <c r="B3615"/>
      <c r="C3615"/>
      <c r="D3615"/>
      <c r="E3615"/>
      <c r="F3615"/>
      <c r="G3615"/>
      <c r="H3615"/>
      <c r="I3615"/>
      <c r="J3615"/>
      <c r="K3615"/>
      <c r="L3615"/>
      <c r="M3615"/>
      <c r="N3615"/>
      <c r="O3615"/>
      <c r="P3615"/>
      <c r="Q3615"/>
      <c r="R3615"/>
      <c r="S3615"/>
      <c r="T3615"/>
      <c r="U3615"/>
      <c r="V3615"/>
      <c r="W3615"/>
      <c r="X3615"/>
      <c r="Y3615"/>
      <c r="Z3615"/>
      <c r="AA3615"/>
      <c r="AB3615"/>
      <c r="AC3615"/>
      <c r="AD3615"/>
      <c r="AE3615"/>
      <c r="AF3615"/>
      <c r="AG3615"/>
      <c r="AH3615"/>
      <c r="AI3615"/>
      <c r="AJ3615"/>
      <c r="AK3615"/>
      <c r="AL3615"/>
      <c r="AM3615"/>
      <c r="AN3615"/>
      <c r="AO3615"/>
      <c r="AP3615"/>
      <c r="AQ3615"/>
      <c r="AR3615"/>
      <c r="AS3615"/>
      <c r="AT3615"/>
      <c r="AU3615"/>
      <c r="AV3615"/>
      <c r="AW3615"/>
      <c r="AX3615"/>
      <c r="AY3615"/>
      <c r="AZ3615"/>
    </row>
    <row r="3616" spans="1:52">
      <c r="A3616"/>
      <c r="B3616"/>
      <c r="C3616"/>
      <c r="D3616"/>
      <c r="E3616"/>
      <c r="F3616"/>
      <c r="G3616"/>
      <c r="H3616"/>
      <c r="I3616"/>
      <c r="J3616"/>
      <c r="K3616"/>
      <c r="L3616"/>
      <c r="M3616"/>
      <c r="N3616"/>
      <c r="O3616"/>
      <c r="P3616"/>
      <c r="Q3616"/>
      <c r="R3616"/>
      <c r="S3616"/>
      <c r="T3616"/>
      <c r="U3616"/>
      <c r="V3616"/>
      <c r="W3616"/>
      <c r="X3616"/>
      <c r="Y3616"/>
      <c r="Z3616"/>
      <c r="AA3616"/>
      <c r="AB3616"/>
      <c r="AC3616"/>
      <c r="AD3616"/>
      <c r="AE3616"/>
      <c r="AF3616"/>
      <c r="AG3616"/>
      <c r="AH3616"/>
      <c r="AI3616"/>
      <c r="AJ3616"/>
      <c r="AK3616"/>
      <c r="AL3616"/>
      <c r="AM3616"/>
      <c r="AN3616"/>
      <c r="AO3616"/>
      <c r="AP3616"/>
      <c r="AQ3616"/>
      <c r="AR3616"/>
      <c r="AS3616"/>
      <c r="AT3616"/>
      <c r="AU3616"/>
      <c r="AV3616"/>
      <c r="AW3616"/>
      <c r="AX3616"/>
      <c r="AY3616"/>
      <c r="AZ3616"/>
    </row>
    <row r="3617" spans="1:52">
      <c r="A3617"/>
      <c r="B3617"/>
      <c r="C3617"/>
      <c r="D3617"/>
      <c r="E3617"/>
      <c r="F3617"/>
      <c r="G3617"/>
      <c r="H3617"/>
      <c r="I3617"/>
      <c r="J3617"/>
      <c r="K3617"/>
      <c r="L3617"/>
      <c r="M3617"/>
      <c r="N3617"/>
      <c r="O3617"/>
      <c r="P3617"/>
      <c r="Q3617"/>
      <c r="R3617"/>
      <c r="S3617"/>
      <c r="T3617"/>
      <c r="U3617"/>
      <c r="V3617"/>
      <c r="W3617"/>
      <c r="X3617"/>
      <c r="Y3617"/>
      <c r="Z3617"/>
      <c r="AA3617"/>
      <c r="AB3617"/>
      <c r="AC3617"/>
      <c r="AD3617"/>
      <c r="AE3617"/>
      <c r="AF3617"/>
      <c r="AG3617"/>
      <c r="AH3617"/>
      <c r="AI3617"/>
      <c r="AJ3617"/>
      <c r="AK3617"/>
      <c r="AL3617"/>
      <c r="AM3617"/>
      <c r="AN3617"/>
      <c r="AO3617"/>
      <c r="AP3617"/>
      <c r="AQ3617"/>
      <c r="AR3617"/>
      <c r="AS3617"/>
      <c r="AT3617"/>
      <c r="AU3617"/>
      <c r="AV3617"/>
      <c r="AW3617"/>
      <c r="AX3617"/>
      <c r="AY3617"/>
      <c r="AZ3617"/>
    </row>
    <row r="3618" spans="1:52">
      <c r="A3618"/>
      <c r="B3618"/>
      <c r="C3618"/>
      <c r="D3618"/>
      <c r="E3618"/>
      <c r="F3618"/>
      <c r="G3618"/>
      <c r="H3618"/>
      <c r="I3618"/>
      <c r="J3618"/>
      <c r="K3618"/>
      <c r="L3618"/>
      <c r="M3618"/>
      <c r="N3618"/>
      <c r="O3618"/>
      <c r="P3618"/>
      <c r="Q3618"/>
      <c r="R3618"/>
      <c r="S3618"/>
      <c r="T3618"/>
      <c r="U3618"/>
      <c r="V3618"/>
      <c r="W3618"/>
      <c r="X3618"/>
      <c r="Y3618"/>
      <c r="Z3618"/>
      <c r="AA3618"/>
      <c r="AB3618"/>
      <c r="AC3618"/>
      <c r="AD3618"/>
      <c r="AE3618"/>
      <c r="AF3618"/>
      <c r="AG3618"/>
      <c r="AH3618"/>
      <c r="AI3618"/>
      <c r="AJ3618"/>
      <c r="AK3618"/>
      <c r="AL3618"/>
      <c r="AM3618"/>
      <c r="AN3618"/>
      <c r="AO3618"/>
      <c r="AP3618"/>
      <c r="AQ3618"/>
      <c r="AR3618"/>
      <c r="AS3618"/>
      <c r="AT3618"/>
      <c r="AU3618"/>
      <c r="AV3618"/>
      <c r="AW3618"/>
      <c r="AX3618"/>
      <c r="AY3618"/>
      <c r="AZ3618"/>
    </row>
    <row r="3619" spans="1:52">
      <c r="A3619"/>
      <c r="B3619"/>
      <c r="C3619"/>
      <c r="D3619"/>
      <c r="E3619"/>
      <c r="F3619"/>
      <c r="G3619"/>
      <c r="H3619"/>
      <c r="I3619"/>
      <c r="J3619"/>
      <c r="K3619"/>
      <c r="L3619"/>
      <c r="M3619"/>
      <c r="N3619"/>
      <c r="O3619"/>
      <c r="P3619"/>
      <c r="Q3619"/>
      <c r="R3619"/>
      <c r="S3619"/>
      <c r="T3619"/>
      <c r="U3619"/>
      <c r="V3619"/>
      <c r="W3619"/>
      <c r="X3619"/>
      <c r="Y3619"/>
      <c r="Z3619"/>
      <c r="AA3619"/>
      <c r="AB3619"/>
      <c r="AC3619"/>
      <c r="AD3619"/>
      <c r="AE3619"/>
      <c r="AF3619"/>
      <c r="AG3619"/>
      <c r="AH3619"/>
      <c r="AI3619"/>
      <c r="AJ3619"/>
      <c r="AK3619"/>
      <c r="AL3619"/>
      <c r="AM3619"/>
      <c r="AN3619"/>
      <c r="AO3619"/>
      <c r="AP3619"/>
      <c r="AQ3619"/>
      <c r="AR3619"/>
      <c r="AS3619"/>
      <c r="AT3619"/>
      <c r="AU3619"/>
      <c r="AV3619"/>
      <c r="AW3619"/>
      <c r="AX3619"/>
      <c r="AY3619"/>
      <c r="AZ3619"/>
    </row>
    <row r="3620" spans="1:52">
      <c r="A3620"/>
      <c r="B3620"/>
      <c r="C3620"/>
      <c r="D3620"/>
      <c r="E3620"/>
      <c r="F3620"/>
      <c r="G3620"/>
      <c r="H3620"/>
      <c r="I3620"/>
      <c r="J3620"/>
      <c r="K3620"/>
      <c r="L3620"/>
      <c r="M3620"/>
      <c r="N3620"/>
      <c r="O3620"/>
      <c r="P3620"/>
      <c r="Q3620"/>
      <c r="R3620"/>
      <c r="S3620"/>
      <c r="T3620"/>
      <c r="U3620"/>
      <c r="V3620"/>
      <c r="W3620"/>
      <c r="X3620"/>
      <c r="Y3620"/>
      <c r="Z3620"/>
      <c r="AA3620"/>
      <c r="AB3620"/>
      <c r="AC3620"/>
      <c r="AD3620"/>
      <c r="AE3620"/>
      <c r="AF3620"/>
      <c r="AG3620"/>
      <c r="AH3620"/>
      <c r="AI3620"/>
      <c r="AJ3620"/>
      <c r="AK3620"/>
      <c r="AL3620"/>
      <c r="AM3620"/>
      <c r="AN3620"/>
      <c r="AO3620"/>
      <c r="AP3620"/>
      <c r="AQ3620"/>
      <c r="AR3620"/>
      <c r="AS3620"/>
      <c r="AT3620"/>
      <c r="AU3620"/>
      <c r="AV3620"/>
      <c r="AW3620"/>
      <c r="AX3620"/>
      <c r="AY3620"/>
      <c r="AZ3620"/>
    </row>
    <row r="3621" spans="1:52">
      <c r="A3621"/>
      <c r="B3621"/>
      <c r="C3621"/>
      <c r="D3621"/>
      <c r="E3621"/>
      <c r="F3621"/>
      <c r="G3621"/>
      <c r="H3621"/>
      <c r="I3621"/>
      <c r="J3621"/>
      <c r="K3621"/>
      <c r="L3621"/>
      <c r="M3621"/>
      <c r="N3621"/>
      <c r="O3621"/>
      <c r="P3621"/>
      <c r="Q3621"/>
      <c r="R3621"/>
      <c r="S3621"/>
      <c r="T3621"/>
      <c r="U3621"/>
      <c r="V3621"/>
      <c r="W3621"/>
      <c r="X3621"/>
      <c r="Y3621"/>
      <c r="Z3621"/>
      <c r="AA3621"/>
      <c r="AB3621"/>
      <c r="AC3621"/>
      <c r="AD3621"/>
      <c r="AE3621"/>
      <c r="AF3621"/>
      <c r="AG3621"/>
      <c r="AH3621"/>
      <c r="AI3621"/>
      <c r="AJ3621"/>
      <c r="AK3621"/>
      <c r="AL3621"/>
      <c r="AM3621"/>
      <c r="AN3621"/>
      <c r="AO3621"/>
      <c r="AP3621"/>
      <c r="AQ3621"/>
      <c r="AR3621"/>
      <c r="AS3621"/>
      <c r="AT3621"/>
      <c r="AU3621"/>
      <c r="AV3621"/>
      <c r="AW3621"/>
      <c r="AX3621"/>
      <c r="AY3621"/>
      <c r="AZ3621"/>
    </row>
    <row r="3622" spans="1:52">
      <c r="A3622"/>
      <c r="B3622"/>
      <c r="C3622"/>
      <c r="D3622"/>
      <c r="E3622"/>
      <c r="F3622"/>
      <c r="G3622"/>
      <c r="H3622"/>
      <c r="I3622"/>
      <c r="J3622"/>
      <c r="K3622"/>
      <c r="L3622"/>
      <c r="M3622"/>
      <c r="N3622"/>
      <c r="O3622"/>
      <c r="P3622"/>
      <c r="Q3622"/>
      <c r="R3622"/>
      <c r="S3622"/>
      <c r="T3622"/>
      <c r="U3622"/>
      <c r="V3622"/>
      <c r="W3622"/>
      <c r="X3622"/>
      <c r="Y3622"/>
      <c r="Z3622"/>
      <c r="AA3622"/>
      <c r="AB3622"/>
      <c r="AC3622"/>
      <c r="AD3622"/>
      <c r="AE3622"/>
      <c r="AF3622"/>
      <c r="AG3622"/>
      <c r="AH3622"/>
      <c r="AI3622"/>
      <c r="AJ3622"/>
      <c r="AK3622"/>
      <c r="AL3622"/>
      <c r="AM3622"/>
      <c r="AN3622"/>
      <c r="AO3622"/>
      <c r="AP3622"/>
      <c r="AQ3622"/>
      <c r="AR3622"/>
      <c r="AS3622"/>
      <c r="AT3622"/>
      <c r="AU3622"/>
      <c r="AV3622"/>
      <c r="AW3622"/>
      <c r="AX3622"/>
      <c r="AY3622"/>
      <c r="AZ3622"/>
    </row>
    <row r="3623" spans="1:52">
      <c r="A3623"/>
      <c r="B3623"/>
      <c r="C3623"/>
      <c r="D3623"/>
      <c r="E3623"/>
      <c r="F3623"/>
      <c r="G3623"/>
      <c r="H3623"/>
      <c r="I3623"/>
      <c r="J3623"/>
      <c r="K3623"/>
      <c r="L3623"/>
      <c r="M3623"/>
      <c r="N3623"/>
      <c r="O3623"/>
      <c r="P3623"/>
      <c r="Q3623"/>
      <c r="R3623"/>
      <c r="S3623"/>
      <c r="T3623"/>
      <c r="U3623"/>
      <c r="V3623"/>
      <c r="W3623"/>
      <c r="X3623"/>
      <c r="Y3623"/>
      <c r="Z3623"/>
      <c r="AA3623"/>
      <c r="AB3623"/>
      <c r="AC3623"/>
      <c r="AD3623"/>
      <c r="AE3623"/>
      <c r="AF3623"/>
      <c r="AG3623"/>
      <c r="AH3623"/>
      <c r="AI3623"/>
      <c r="AJ3623"/>
      <c r="AK3623"/>
      <c r="AL3623"/>
      <c r="AM3623"/>
      <c r="AN3623"/>
      <c r="AO3623"/>
      <c r="AP3623"/>
      <c r="AQ3623"/>
      <c r="AR3623"/>
      <c r="AS3623"/>
      <c r="AT3623"/>
      <c r="AU3623"/>
      <c r="AV3623"/>
      <c r="AW3623"/>
      <c r="AX3623"/>
      <c r="AY3623"/>
      <c r="AZ3623"/>
    </row>
    <row r="3624" spans="1:52">
      <c r="A3624"/>
      <c r="B3624"/>
      <c r="C3624"/>
      <c r="D3624"/>
      <c r="E3624"/>
      <c r="F3624"/>
      <c r="G3624"/>
      <c r="H3624"/>
      <c r="I3624"/>
      <c r="J3624"/>
      <c r="K3624"/>
      <c r="L3624"/>
      <c r="M3624"/>
      <c r="N3624"/>
      <c r="O3624"/>
      <c r="P3624"/>
      <c r="Q3624"/>
      <c r="R3624"/>
      <c r="S3624"/>
      <c r="T3624"/>
      <c r="U3624"/>
      <c r="V3624"/>
      <c r="W3624"/>
      <c r="X3624"/>
      <c r="Y3624"/>
      <c r="Z3624"/>
      <c r="AA3624"/>
      <c r="AB3624"/>
      <c r="AC3624"/>
      <c r="AD3624"/>
      <c r="AE3624"/>
      <c r="AF3624"/>
      <c r="AG3624"/>
      <c r="AH3624"/>
      <c r="AI3624"/>
      <c r="AJ3624"/>
      <c r="AK3624"/>
      <c r="AL3624"/>
      <c r="AM3624"/>
      <c r="AN3624"/>
      <c r="AO3624"/>
      <c r="AP3624"/>
      <c r="AQ3624"/>
      <c r="AR3624"/>
      <c r="AS3624"/>
      <c r="AT3624"/>
      <c r="AU3624"/>
      <c r="AV3624"/>
      <c r="AW3624"/>
      <c r="AX3624"/>
      <c r="AY3624"/>
      <c r="AZ3624"/>
    </row>
    <row r="3625" spans="1:52">
      <c r="A3625"/>
      <c r="B3625"/>
      <c r="C3625"/>
      <c r="D3625"/>
      <c r="E3625"/>
      <c r="F3625"/>
      <c r="G3625"/>
      <c r="H3625"/>
      <c r="I3625"/>
      <c r="J3625"/>
      <c r="K3625"/>
      <c r="L3625"/>
      <c r="M3625"/>
      <c r="N3625"/>
      <c r="O3625"/>
      <c r="P3625"/>
      <c r="Q3625"/>
      <c r="R3625"/>
      <c r="S3625"/>
      <c r="T3625"/>
      <c r="U3625"/>
      <c r="V3625"/>
      <c r="W3625"/>
      <c r="X3625"/>
      <c r="Y3625"/>
      <c r="Z3625"/>
      <c r="AA3625"/>
      <c r="AB3625"/>
      <c r="AC3625"/>
      <c r="AD3625"/>
      <c r="AE3625"/>
      <c r="AF3625"/>
      <c r="AG3625"/>
      <c r="AH3625"/>
      <c r="AI3625"/>
      <c r="AJ3625"/>
      <c r="AK3625"/>
      <c r="AL3625"/>
      <c r="AM3625"/>
      <c r="AN3625"/>
      <c r="AO3625"/>
      <c r="AP3625"/>
      <c r="AQ3625"/>
      <c r="AR3625"/>
      <c r="AS3625"/>
      <c r="AT3625"/>
      <c r="AU3625"/>
      <c r="AV3625"/>
      <c r="AW3625"/>
      <c r="AX3625"/>
      <c r="AY3625"/>
      <c r="AZ3625"/>
    </row>
    <row r="3626" spans="1:52">
      <c r="A3626"/>
      <c r="B3626"/>
      <c r="C3626"/>
      <c r="D3626"/>
      <c r="E3626"/>
      <c r="F3626"/>
      <c r="G3626"/>
      <c r="H3626"/>
      <c r="I3626"/>
      <c r="J3626"/>
      <c r="K3626"/>
      <c r="L3626"/>
      <c r="M3626"/>
      <c r="N3626"/>
      <c r="O3626"/>
      <c r="P3626"/>
      <c r="Q3626"/>
      <c r="R3626"/>
      <c r="S3626"/>
      <c r="T3626"/>
      <c r="U3626"/>
      <c r="V3626"/>
      <c r="W3626"/>
      <c r="X3626"/>
      <c r="Y3626"/>
      <c r="Z3626"/>
      <c r="AA3626"/>
      <c r="AB3626"/>
      <c r="AC3626"/>
      <c r="AD3626"/>
      <c r="AE3626"/>
      <c r="AF3626"/>
      <c r="AG3626"/>
      <c r="AH3626"/>
      <c r="AI3626"/>
      <c r="AJ3626"/>
      <c r="AK3626"/>
      <c r="AL3626"/>
      <c r="AM3626"/>
      <c r="AN3626"/>
      <c r="AO3626"/>
      <c r="AP3626"/>
      <c r="AQ3626"/>
      <c r="AR3626"/>
      <c r="AS3626"/>
      <c r="AT3626"/>
      <c r="AU3626"/>
      <c r="AV3626"/>
      <c r="AW3626"/>
      <c r="AX3626"/>
      <c r="AY3626"/>
      <c r="AZ3626"/>
    </row>
    <row r="3627" spans="1:52">
      <c r="A3627"/>
      <c r="B3627"/>
      <c r="C3627"/>
      <c r="D3627"/>
      <c r="E3627"/>
      <c r="F3627"/>
      <c r="G3627"/>
      <c r="H3627"/>
      <c r="I3627"/>
      <c r="J3627"/>
      <c r="K3627"/>
      <c r="L3627"/>
      <c r="M3627"/>
      <c r="N3627"/>
      <c r="O3627"/>
      <c r="P3627"/>
      <c r="Q3627"/>
      <c r="R3627"/>
      <c r="S3627"/>
      <c r="T3627"/>
      <c r="U3627"/>
      <c r="V3627"/>
      <c r="W3627"/>
      <c r="X3627"/>
      <c r="Y3627"/>
      <c r="Z3627"/>
      <c r="AA3627"/>
      <c r="AB3627"/>
      <c r="AC3627"/>
      <c r="AD3627"/>
      <c r="AE3627"/>
      <c r="AF3627"/>
      <c r="AG3627"/>
      <c r="AH3627"/>
      <c r="AI3627"/>
      <c r="AJ3627"/>
      <c r="AK3627"/>
      <c r="AL3627"/>
      <c r="AM3627"/>
      <c r="AN3627"/>
      <c r="AO3627"/>
      <c r="AP3627"/>
      <c r="AQ3627"/>
      <c r="AR3627"/>
      <c r="AS3627"/>
      <c r="AT3627"/>
      <c r="AU3627"/>
      <c r="AV3627"/>
      <c r="AW3627"/>
      <c r="AX3627"/>
      <c r="AY3627"/>
      <c r="AZ3627"/>
    </row>
    <row r="3628" spans="1:52">
      <c r="A3628"/>
      <c r="B3628"/>
      <c r="C3628"/>
      <c r="D3628"/>
      <c r="E3628"/>
      <c r="F3628"/>
      <c r="G3628"/>
      <c r="H3628"/>
      <c r="I3628"/>
      <c r="J3628"/>
      <c r="K3628"/>
      <c r="L3628"/>
      <c r="M3628"/>
      <c r="N3628"/>
      <c r="O3628"/>
      <c r="P3628"/>
      <c r="Q3628"/>
      <c r="R3628"/>
      <c r="S3628"/>
      <c r="T3628"/>
      <c r="U3628"/>
      <c r="V3628"/>
      <c r="W3628"/>
      <c r="X3628"/>
      <c r="Y3628"/>
      <c r="Z3628"/>
      <c r="AA3628"/>
      <c r="AB3628"/>
      <c r="AC3628"/>
      <c r="AD3628"/>
      <c r="AE3628"/>
      <c r="AF3628"/>
      <c r="AG3628"/>
      <c r="AH3628"/>
      <c r="AI3628"/>
      <c r="AJ3628"/>
      <c r="AK3628"/>
      <c r="AL3628"/>
      <c r="AM3628"/>
      <c r="AN3628"/>
      <c r="AO3628"/>
      <c r="AP3628"/>
      <c r="AQ3628"/>
      <c r="AR3628"/>
      <c r="AS3628"/>
      <c r="AT3628"/>
      <c r="AU3628"/>
      <c r="AV3628"/>
      <c r="AW3628"/>
      <c r="AX3628"/>
      <c r="AY3628"/>
      <c r="AZ3628"/>
    </row>
    <row r="3629" spans="1:52">
      <c r="A3629"/>
      <c r="B3629"/>
      <c r="C3629"/>
      <c r="D3629"/>
      <c r="E3629"/>
      <c r="F3629"/>
      <c r="G3629"/>
      <c r="H3629"/>
      <c r="I3629"/>
      <c r="J3629"/>
      <c r="K3629"/>
      <c r="L3629"/>
      <c r="M3629"/>
      <c r="N3629"/>
      <c r="O3629"/>
      <c r="P3629"/>
      <c r="Q3629"/>
      <c r="R3629"/>
      <c r="S3629"/>
      <c r="T3629"/>
      <c r="U3629"/>
      <c r="V3629"/>
      <c r="W3629"/>
      <c r="X3629"/>
      <c r="Y3629"/>
      <c r="Z3629"/>
      <c r="AA3629"/>
      <c r="AB3629"/>
      <c r="AC3629"/>
      <c r="AD3629"/>
      <c r="AE3629"/>
      <c r="AF3629"/>
      <c r="AG3629"/>
      <c r="AH3629"/>
      <c r="AI3629"/>
      <c r="AJ3629"/>
      <c r="AK3629"/>
      <c r="AL3629"/>
      <c r="AM3629"/>
      <c r="AN3629"/>
      <c r="AO3629"/>
      <c r="AP3629"/>
      <c r="AQ3629"/>
      <c r="AR3629"/>
      <c r="AS3629"/>
      <c r="AT3629"/>
      <c r="AU3629"/>
      <c r="AV3629"/>
      <c r="AW3629"/>
      <c r="AX3629"/>
      <c r="AY3629"/>
      <c r="AZ3629"/>
    </row>
    <row r="3630" spans="1:52">
      <c r="A3630"/>
      <c r="B3630"/>
      <c r="C3630"/>
      <c r="D3630"/>
      <c r="E3630"/>
      <c r="F3630"/>
      <c r="G3630"/>
      <c r="H3630"/>
      <c r="I3630"/>
      <c r="J3630"/>
      <c r="K3630"/>
      <c r="L3630"/>
      <c r="M3630"/>
      <c r="N3630"/>
      <c r="O3630"/>
      <c r="P3630"/>
      <c r="Q3630"/>
      <c r="R3630"/>
      <c r="S3630"/>
      <c r="T3630"/>
      <c r="U3630"/>
      <c r="V3630"/>
      <c r="W3630"/>
      <c r="X3630"/>
      <c r="Y3630"/>
      <c r="Z3630"/>
      <c r="AA3630"/>
      <c r="AB3630"/>
      <c r="AC3630"/>
      <c r="AD3630"/>
      <c r="AE3630"/>
      <c r="AF3630"/>
      <c r="AG3630"/>
      <c r="AH3630"/>
      <c r="AI3630"/>
      <c r="AJ3630"/>
      <c r="AK3630"/>
      <c r="AL3630"/>
      <c r="AM3630"/>
      <c r="AN3630"/>
      <c r="AO3630"/>
      <c r="AP3630"/>
      <c r="AQ3630"/>
      <c r="AR3630"/>
      <c r="AS3630"/>
      <c r="AT3630"/>
      <c r="AU3630"/>
      <c r="AV3630"/>
      <c r="AW3630"/>
      <c r="AX3630"/>
      <c r="AY3630"/>
      <c r="AZ3630"/>
    </row>
    <row r="3631" spans="1:52">
      <c r="A3631"/>
      <c r="B3631"/>
      <c r="C3631"/>
      <c r="D3631"/>
      <c r="E3631"/>
      <c r="F3631"/>
      <c r="G3631"/>
      <c r="H3631"/>
      <c r="I3631"/>
      <c r="J3631"/>
      <c r="K3631"/>
      <c r="L3631"/>
      <c r="M3631"/>
      <c r="N3631"/>
      <c r="O3631"/>
      <c r="P3631"/>
      <c r="Q3631"/>
      <c r="R3631"/>
      <c r="S3631"/>
      <c r="T3631"/>
      <c r="U3631"/>
      <c r="V3631"/>
      <c r="W3631"/>
      <c r="X3631"/>
      <c r="Y3631"/>
      <c r="Z3631"/>
      <c r="AA3631"/>
      <c r="AB3631"/>
      <c r="AC3631"/>
      <c r="AD3631"/>
      <c r="AE3631"/>
      <c r="AF3631"/>
      <c r="AG3631"/>
      <c r="AH3631"/>
      <c r="AI3631"/>
      <c r="AJ3631"/>
      <c r="AK3631"/>
      <c r="AL3631"/>
      <c r="AM3631"/>
      <c r="AN3631"/>
      <c r="AO3631"/>
      <c r="AP3631"/>
      <c r="AQ3631"/>
      <c r="AR3631"/>
      <c r="AS3631"/>
      <c r="AT3631"/>
      <c r="AU3631"/>
      <c r="AV3631"/>
      <c r="AW3631"/>
      <c r="AX3631"/>
      <c r="AY3631"/>
      <c r="AZ3631"/>
    </row>
    <row r="3632" spans="1:52">
      <c r="A3632"/>
      <c r="B3632"/>
      <c r="C3632"/>
      <c r="D3632"/>
      <c r="E3632"/>
      <c r="F3632"/>
      <c r="G3632"/>
      <c r="H3632"/>
      <c r="I3632"/>
      <c r="J3632"/>
      <c r="K3632"/>
      <c r="L3632"/>
      <c r="M3632"/>
      <c r="N3632"/>
      <c r="O3632"/>
      <c r="P3632"/>
      <c r="Q3632"/>
      <c r="R3632"/>
      <c r="S3632"/>
      <c r="T3632"/>
      <c r="U3632"/>
      <c r="V3632"/>
      <c r="W3632"/>
      <c r="X3632"/>
      <c r="Y3632"/>
      <c r="Z3632"/>
      <c r="AA3632"/>
      <c r="AB3632"/>
      <c r="AC3632"/>
      <c r="AD3632"/>
      <c r="AE3632"/>
      <c r="AF3632"/>
      <c r="AG3632"/>
      <c r="AH3632"/>
      <c r="AI3632"/>
      <c r="AJ3632"/>
      <c r="AK3632"/>
      <c r="AL3632"/>
      <c r="AM3632"/>
      <c r="AN3632"/>
      <c r="AO3632"/>
      <c r="AP3632"/>
      <c r="AQ3632"/>
      <c r="AR3632"/>
      <c r="AS3632"/>
      <c r="AT3632"/>
      <c r="AU3632"/>
      <c r="AV3632"/>
      <c r="AW3632"/>
      <c r="AX3632"/>
      <c r="AY3632"/>
      <c r="AZ3632"/>
    </row>
    <row r="3633" spans="1:52">
      <c r="A3633"/>
      <c r="B3633"/>
      <c r="C3633"/>
      <c r="D3633"/>
      <c r="E3633"/>
      <c r="F3633"/>
      <c r="G3633"/>
      <c r="H3633"/>
      <c r="I3633"/>
      <c r="J3633"/>
      <c r="K3633"/>
      <c r="L3633"/>
      <c r="M3633"/>
      <c r="N3633"/>
      <c r="O3633"/>
      <c r="P3633"/>
      <c r="Q3633"/>
      <c r="R3633"/>
      <c r="S3633"/>
      <c r="T3633"/>
      <c r="U3633"/>
      <c r="V3633"/>
      <c r="W3633"/>
      <c r="X3633"/>
      <c r="Y3633"/>
      <c r="Z3633"/>
      <c r="AA3633"/>
      <c r="AB3633"/>
      <c r="AC3633"/>
      <c r="AD3633"/>
      <c r="AE3633"/>
      <c r="AF3633"/>
      <c r="AG3633"/>
      <c r="AH3633"/>
      <c r="AI3633"/>
      <c r="AJ3633"/>
      <c r="AK3633"/>
      <c r="AL3633"/>
      <c r="AM3633"/>
      <c r="AN3633"/>
      <c r="AO3633"/>
      <c r="AP3633"/>
      <c r="AQ3633"/>
      <c r="AR3633"/>
      <c r="AS3633"/>
      <c r="AT3633"/>
      <c r="AU3633"/>
      <c r="AV3633"/>
      <c r="AW3633"/>
      <c r="AX3633"/>
      <c r="AY3633"/>
      <c r="AZ3633"/>
    </row>
    <row r="3634" spans="1:52">
      <c r="A3634"/>
      <c r="B3634"/>
      <c r="C3634"/>
      <c r="D3634"/>
      <c r="E3634"/>
      <c r="F3634"/>
      <c r="G3634"/>
      <c r="H3634"/>
      <c r="I3634"/>
      <c r="J3634"/>
      <c r="K3634"/>
      <c r="L3634"/>
      <c r="M3634"/>
      <c r="N3634"/>
      <c r="O3634"/>
      <c r="P3634"/>
      <c r="Q3634"/>
      <c r="R3634"/>
      <c r="S3634"/>
      <c r="T3634"/>
      <c r="U3634"/>
      <c r="V3634"/>
      <c r="W3634"/>
      <c r="X3634"/>
      <c r="Y3634"/>
      <c r="Z3634"/>
      <c r="AA3634"/>
      <c r="AB3634"/>
      <c r="AC3634"/>
      <c r="AD3634"/>
      <c r="AE3634"/>
      <c r="AF3634"/>
      <c r="AG3634"/>
      <c r="AH3634"/>
      <c r="AI3634"/>
      <c r="AJ3634"/>
      <c r="AK3634"/>
      <c r="AL3634"/>
      <c r="AM3634"/>
      <c r="AN3634"/>
      <c r="AO3634"/>
      <c r="AP3634"/>
      <c r="AQ3634"/>
      <c r="AR3634"/>
      <c r="AS3634"/>
      <c r="AT3634"/>
      <c r="AU3634"/>
      <c r="AV3634"/>
      <c r="AW3634"/>
      <c r="AX3634"/>
      <c r="AY3634"/>
      <c r="AZ3634"/>
    </row>
    <row r="3635" spans="1:52">
      <c r="A3635"/>
      <c r="B3635"/>
      <c r="C3635"/>
      <c r="D3635"/>
      <c r="E3635"/>
      <c r="F3635"/>
      <c r="G3635"/>
      <c r="H3635"/>
      <c r="I3635"/>
      <c r="J3635"/>
      <c r="K3635"/>
      <c r="L3635"/>
      <c r="M3635"/>
      <c r="N3635"/>
      <c r="O3635"/>
      <c r="P3635"/>
      <c r="Q3635"/>
      <c r="R3635"/>
      <c r="S3635"/>
      <c r="T3635"/>
      <c r="U3635"/>
      <c r="V3635"/>
      <c r="W3635"/>
      <c r="X3635"/>
      <c r="Y3635"/>
      <c r="Z3635"/>
      <c r="AA3635"/>
      <c r="AB3635"/>
      <c r="AC3635"/>
      <c r="AD3635"/>
      <c r="AE3635"/>
      <c r="AF3635"/>
      <c r="AG3635"/>
      <c r="AH3635"/>
      <c r="AI3635"/>
      <c r="AJ3635"/>
      <c r="AK3635"/>
      <c r="AL3635"/>
      <c r="AM3635"/>
      <c r="AN3635"/>
      <c r="AO3635"/>
      <c r="AP3635"/>
      <c r="AQ3635"/>
      <c r="AR3635"/>
      <c r="AS3635"/>
      <c r="AT3635"/>
      <c r="AU3635"/>
      <c r="AV3635"/>
      <c r="AW3635"/>
      <c r="AX3635"/>
      <c r="AY3635"/>
      <c r="AZ3635"/>
    </row>
    <row r="3636" spans="1:52">
      <c r="A3636"/>
      <c r="B3636"/>
      <c r="C3636"/>
      <c r="D3636"/>
      <c r="E3636"/>
      <c r="F3636"/>
      <c r="G3636"/>
      <c r="H3636"/>
      <c r="I3636"/>
      <c r="J3636"/>
      <c r="K3636"/>
      <c r="L3636"/>
      <c r="M3636"/>
      <c r="N3636"/>
      <c r="O3636"/>
      <c r="P3636"/>
      <c r="Q3636"/>
      <c r="R3636"/>
      <c r="S3636"/>
      <c r="T3636"/>
      <c r="U3636"/>
      <c r="V3636"/>
      <c r="W3636"/>
      <c r="X3636"/>
      <c r="Y3636"/>
      <c r="Z3636"/>
      <c r="AA3636"/>
      <c r="AB3636"/>
      <c r="AC3636"/>
      <c r="AD3636"/>
      <c r="AE3636"/>
      <c r="AF3636"/>
      <c r="AG3636"/>
      <c r="AH3636"/>
      <c r="AI3636"/>
      <c r="AJ3636"/>
      <c r="AK3636"/>
      <c r="AL3636"/>
      <c r="AM3636"/>
      <c r="AN3636"/>
      <c r="AO3636"/>
      <c r="AP3636"/>
      <c r="AQ3636"/>
      <c r="AR3636"/>
      <c r="AS3636"/>
      <c r="AT3636"/>
      <c r="AU3636"/>
      <c r="AV3636"/>
      <c r="AW3636"/>
      <c r="AX3636"/>
      <c r="AY3636"/>
      <c r="AZ3636"/>
    </row>
    <row r="3637" spans="1:52">
      <c r="A3637"/>
      <c r="B3637"/>
      <c r="C3637"/>
      <c r="D3637"/>
      <c r="E3637"/>
      <c r="F3637"/>
      <c r="G3637"/>
      <c r="H3637"/>
      <c r="I3637"/>
      <c r="J3637"/>
      <c r="K3637"/>
      <c r="L3637"/>
      <c r="M3637"/>
      <c r="N3637"/>
      <c r="O3637"/>
      <c r="P3637"/>
      <c r="Q3637"/>
      <c r="R3637"/>
      <c r="S3637"/>
      <c r="T3637"/>
      <c r="U3637"/>
      <c r="V3637"/>
      <c r="W3637"/>
      <c r="X3637"/>
      <c r="Y3637"/>
      <c r="Z3637"/>
      <c r="AA3637"/>
      <c r="AB3637"/>
      <c r="AC3637"/>
      <c r="AD3637"/>
      <c r="AE3637"/>
      <c r="AF3637"/>
      <c r="AG3637"/>
      <c r="AH3637"/>
      <c r="AI3637"/>
      <c r="AJ3637"/>
      <c r="AK3637"/>
      <c r="AL3637"/>
      <c r="AM3637"/>
      <c r="AN3637"/>
      <c r="AO3637"/>
      <c r="AP3637"/>
      <c r="AQ3637"/>
      <c r="AR3637"/>
      <c r="AS3637"/>
      <c r="AT3637"/>
      <c r="AU3637"/>
      <c r="AV3637"/>
      <c r="AW3637"/>
      <c r="AX3637"/>
      <c r="AY3637"/>
      <c r="AZ3637"/>
    </row>
    <row r="3638" spans="1:52">
      <c r="A3638"/>
      <c r="B3638"/>
      <c r="C3638"/>
      <c r="D3638"/>
      <c r="E3638"/>
      <c r="F3638"/>
      <c r="G3638"/>
      <c r="H3638"/>
      <c r="I3638"/>
      <c r="J3638"/>
      <c r="K3638"/>
      <c r="L3638"/>
      <c r="M3638"/>
      <c r="N3638"/>
      <c r="O3638"/>
      <c r="P3638"/>
      <c r="Q3638"/>
      <c r="R3638"/>
      <c r="S3638"/>
      <c r="T3638"/>
      <c r="U3638"/>
      <c r="V3638"/>
      <c r="W3638"/>
      <c r="X3638"/>
      <c r="Y3638"/>
      <c r="Z3638"/>
      <c r="AA3638"/>
      <c r="AB3638"/>
      <c r="AC3638"/>
      <c r="AD3638"/>
      <c r="AE3638"/>
      <c r="AF3638"/>
      <c r="AG3638"/>
      <c r="AH3638"/>
      <c r="AI3638"/>
      <c r="AJ3638"/>
      <c r="AK3638"/>
      <c r="AL3638"/>
      <c r="AM3638"/>
      <c r="AN3638"/>
      <c r="AO3638"/>
      <c r="AP3638"/>
      <c r="AQ3638"/>
      <c r="AR3638"/>
      <c r="AS3638"/>
      <c r="AT3638"/>
      <c r="AU3638"/>
      <c r="AV3638"/>
      <c r="AW3638"/>
      <c r="AX3638"/>
      <c r="AY3638"/>
      <c r="AZ3638"/>
    </row>
    <row r="3639" spans="1:52">
      <c r="A3639"/>
      <c r="B3639"/>
      <c r="C3639"/>
      <c r="D3639"/>
      <c r="E3639"/>
      <c r="F3639"/>
      <c r="G3639"/>
      <c r="H3639"/>
      <c r="I3639"/>
      <c r="J3639"/>
      <c r="K3639"/>
      <c r="L3639"/>
      <c r="M3639"/>
      <c r="N3639"/>
      <c r="O3639"/>
      <c r="P3639"/>
      <c r="Q3639"/>
      <c r="R3639"/>
      <c r="S3639"/>
      <c r="T3639"/>
      <c r="U3639"/>
      <c r="V3639"/>
      <c r="W3639"/>
      <c r="X3639"/>
      <c r="Y3639"/>
      <c r="Z3639"/>
      <c r="AA3639"/>
      <c r="AB3639"/>
      <c r="AC3639"/>
      <c r="AD3639"/>
      <c r="AE3639"/>
      <c r="AF3639"/>
      <c r="AG3639"/>
      <c r="AH3639"/>
      <c r="AI3639"/>
      <c r="AJ3639"/>
      <c r="AK3639"/>
      <c r="AL3639"/>
      <c r="AM3639"/>
      <c r="AN3639"/>
      <c r="AO3639"/>
      <c r="AP3639"/>
      <c r="AQ3639"/>
      <c r="AR3639"/>
      <c r="AS3639"/>
      <c r="AT3639"/>
      <c r="AU3639"/>
      <c r="AV3639"/>
      <c r="AW3639"/>
      <c r="AX3639"/>
      <c r="AY3639"/>
      <c r="AZ3639"/>
    </row>
    <row r="3640" spans="1:52">
      <c r="A3640"/>
      <c r="B3640"/>
      <c r="C3640"/>
      <c r="D3640"/>
      <c r="E3640"/>
      <c r="F3640"/>
      <c r="G3640"/>
      <c r="H3640"/>
      <c r="I3640"/>
      <c r="J3640"/>
      <c r="K3640"/>
      <c r="L3640"/>
      <c r="M3640"/>
      <c r="N3640"/>
      <c r="O3640"/>
      <c r="P3640"/>
      <c r="Q3640"/>
      <c r="R3640"/>
      <c r="S3640"/>
      <c r="T3640"/>
      <c r="U3640"/>
      <c r="V3640"/>
      <c r="W3640"/>
      <c r="X3640"/>
      <c r="Y3640"/>
      <c r="Z3640"/>
      <c r="AA3640"/>
      <c r="AB3640"/>
      <c r="AC3640"/>
      <c r="AD3640"/>
      <c r="AE3640"/>
      <c r="AF3640"/>
      <c r="AG3640"/>
      <c r="AH3640"/>
      <c r="AI3640"/>
      <c r="AJ3640"/>
      <c r="AK3640"/>
      <c r="AL3640"/>
      <c r="AM3640"/>
      <c r="AN3640"/>
      <c r="AO3640"/>
      <c r="AP3640"/>
      <c r="AQ3640"/>
      <c r="AR3640"/>
      <c r="AS3640"/>
      <c r="AT3640"/>
      <c r="AU3640"/>
      <c r="AV3640"/>
      <c r="AW3640"/>
      <c r="AX3640"/>
      <c r="AY3640"/>
      <c r="AZ3640"/>
    </row>
    <row r="3641" spans="1:52">
      <c r="A3641"/>
      <c r="B3641"/>
      <c r="C3641"/>
      <c r="D3641"/>
      <c r="E3641"/>
      <c r="F3641"/>
      <c r="G3641"/>
      <c r="H3641"/>
      <c r="I3641"/>
      <c r="J3641"/>
      <c r="K3641"/>
      <c r="L3641"/>
      <c r="M3641"/>
      <c r="N3641"/>
      <c r="O3641"/>
      <c r="P3641"/>
      <c r="Q3641"/>
      <c r="R3641"/>
      <c r="S3641"/>
      <c r="T3641"/>
      <c r="U3641"/>
      <c r="V3641"/>
      <c r="W3641"/>
      <c r="X3641"/>
      <c r="Y3641"/>
      <c r="Z3641"/>
      <c r="AA3641"/>
      <c r="AB3641"/>
      <c r="AC3641"/>
      <c r="AD3641"/>
      <c r="AE3641"/>
      <c r="AF3641"/>
      <c r="AG3641"/>
      <c r="AH3641"/>
      <c r="AI3641"/>
      <c r="AJ3641"/>
      <c r="AK3641"/>
      <c r="AL3641"/>
      <c r="AM3641"/>
      <c r="AN3641"/>
      <c r="AO3641"/>
      <c r="AP3641"/>
      <c r="AQ3641"/>
      <c r="AR3641"/>
      <c r="AS3641"/>
      <c r="AT3641"/>
      <c r="AU3641"/>
      <c r="AV3641"/>
      <c r="AW3641"/>
      <c r="AX3641"/>
      <c r="AY3641"/>
      <c r="AZ3641"/>
    </row>
    <row r="3642" spans="1:52">
      <c r="A3642"/>
      <c r="B3642"/>
      <c r="C3642"/>
      <c r="D3642"/>
      <c r="E3642"/>
      <c r="F3642"/>
      <c r="G3642"/>
      <c r="H3642"/>
      <c r="I3642"/>
      <c r="J3642"/>
      <c r="K3642"/>
      <c r="L3642"/>
      <c r="M3642"/>
      <c r="N3642"/>
      <c r="O3642"/>
      <c r="P3642"/>
      <c r="Q3642"/>
      <c r="R3642"/>
      <c r="S3642"/>
      <c r="T3642"/>
      <c r="U3642"/>
      <c r="V3642"/>
      <c r="W3642"/>
      <c r="X3642"/>
      <c r="Y3642"/>
      <c r="Z3642"/>
      <c r="AA3642"/>
      <c r="AB3642"/>
      <c r="AC3642"/>
      <c r="AD3642"/>
      <c r="AE3642"/>
      <c r="AF3642"/>
      <c r="AG3642"/>
      <c r="AH3642"/>
      <c r="AI3642"/>
      <c r="AJ3642"/>
      <c r="AK3642"/>
      <c r="AL3642"/>
      <c r="AM3642"/>
      <c r="AN3642"/>
      <c r="AO3642"/>
      <c r="AP3642"/>
      <c r="AQ3642"/>
      <c r="AR3642"/>
      <c r="AS3642"/>
      <c r="AT3642"/>
      <c r="AU3642"/>
      <c r="AV3642"/>
      <c r="AW3642"/>
      <c r="AX3642"/>
      <c r="AY3642"/>
      <c r="AZ3642"/>
    </row>
    <row r="3643" spans="1:52">
      <c r="A3643"/>
      <c r="B3643"/>
      <c r="C3643"/>
      <c r="D3643"/>
      <c r="E3643"/>
      <c r="F3643"/>
      <c r="G3643"/>
      <c r="H3643"/>
      <c r="I3643"/>
      <c r="J3643"/>
      <c r="K3643"/>
      <c r="L3643"/>
      <c r="M3643"/>
      <c r="N3643"/>
      <c r="O3643"/>
      <c r="P3643"/>
      <c r="Q3643"/>
      <c r="R3643"/>
      <c r="S3643"/>
      <c r="T3643"/>
      <c r="U3643"/>
      <c r="V3643"/>
      <c r="W3643"/>
      <c r="X3643"/>
      <c r="Y3643"/>
      <c r="Z3643"/>
      <c r="AA3643"/>
      <c r="AB3643"/>
      <c r="AC3643"/>
      <c r="AD3643"/>
      <c r="AE3643"/>
      <c r="AF3643"/>
      <c r="AG3643"/>
      <c r="AH3643"/>
      <c r="AI3643"/>
      <c r="AJ3643"/>
      <c r="AK3643"/>
      <c r="AL3643"/>
      <c r="AM3643"/>
      <c r="AN3643"/>
      <c r="AO3643"/>
      <c r="AP3643"/>
      <c r="AQ3643"/>
      <c r="AR3643"/>
      <c r="AS3643"/>
      <c r="AT3643"/>
      <c r="AU3643"/>
      <c r="AV3643"/>
      <c r="AW3643"/>
      <c r="AX3643"/>
      <c r="AY3643"/>
      <c r="AZ3643"/>
    </row>
    <row r="3644" spans="1:52">
      <c r="A3644"/>
      <c r="B3644"/>
      <c r="C3644"/>
      <c r="D3644"/>
      <c r="E3644"/>
      <c r="F3644"/>
      <c r="G3644"/>
      <c r="H3644"/>
      <c r="I3644"/>
      <c r="J3644"/>
      <c r="K3644"/>
      <c r="L3644"/>
      <c r="M3644"/>
      <c r="N3644"/>
      <c r="O3644"/>
      <c r="P3644"/>
      <c r="Q3644"/>
      <c r="R3644"/>
      <c r="S3644"/>
      <c r="T3644"/>
      <c r="U3644"/>
      <c r="V3644"/>
      <c r="W3644"/>
      <c r="X3644"/>
      <c r="Y3644"/>
      <c r="Z3644"/>
      <c r="AA3644"/>
      <c r="AB3644"/>
      <c r="AC3644"/>
      <c r="AD3644"/>
      <c r="AE3644"/>
      <c r="AF3644"/>
      <c r="AG3644"/>
      <c r="AH3644"/>
      <c r="AI3644"/>
      <c r="AJ3644"/>
      <c r="AK3644"/>
      <c r="AL3644"/>
      <c r="AM3644"/>
      <c r="AN3644"/>
      <c r="AO3644"/>
      <c r="AP3644"/>
      <c r="AQ3644"/>
      <c r="AR3644"/>
      <c r="AS3644"/>
      <c r="AT3644"/>
      <c r="AU3644"/>
      <c r="AV3644"/>
      <c r="AW3644"/>
      <c r="AX3644"/>
      <c r="AY3644"/>
      <c r="AZ3644"/>
    </row>
    <row r="3645" spans="1:52">
      <c r="A3645"/>
      <c r="B3645"/>
      <c r="C3645"/>
      <c r="D3645"/>
      <c r="E3645"/>
      <c r="F3645"/>
      <c r="G3645"/>
      <c r="H3645"/>
      <c r="I3645"/>
      <c r="J3645"/>
      <c r="K3645"/>
      <c r="L3645"/>
      <c r="M3645"/>
      <c r="N3645"/>
      <c r="O3645"/>
      <c r="P3645"/>
      <c r="Q3645"/>
      <c r="R3645"/>
      <c r="S3645"/>
      <c r="T3645"/>
      <c r="U3645"/>
      <c r="V3645"/>
      <c r="W3645"/>
      <c r="X3645"/>
      <c r="Y3645"/>
      <c r="Z3645"/>
      <c r="AA3645"/>
      <c r="AB3645"/>
      <c r="AC3645"/>
      <c r="AD3645"/>
      <c r="AE3645"/>
      <c r="AF3645"/>
      <c r="AG3645"/>
      <c r="AH3645"/>
      <c r="AI3645"/>
      <c r="AJ3645"/>
      <c r="AK3645"/>
      <c r="AL3645"/>
      <c r="AM3645"/>
      <c r="AN3645"/>
      <c r="AO3645"/>
      <c r="AP3645"/>
      <c r="AQ3645"/>
      <c r="AR3645"/>
      <c r="AS3645"/>
      <c r="AT3645"/>
      <c r="AU3645"/>
      <c r="AV3645"/>
      <c r="AW3645"/>
      <c r="AX3645"/>
      <c r="AY3645"/>
      <c r="AZ3645"/>
    </row>
    <row r="3646" spans="1:52">
      <c r="A3646"/>
      <c r="B3646"/>
      <c r="C3646"/>
      <c r="D3646"/>
      <c r="E3646"/>
      <c r="F3646"/>
      <c r="G3646"/>
      <c r="H3646"/>
      <c r="I3646"/>
      <c r="J3646"/>
      <c r="K3646"/>
      <c r="L3646"/>
      <c r="M3646"/>
      <c r="N3646"/>
      <c r="O3646"/>
      <c r="P3646"/>
      <c r="Q3646"/>
      <c r="R3646"/>
      <c r="S3646"/>
      <c r="T3646"/>
      <c r="U3646"/>
      <c r="V3646"/>
      <c r="W3646"/>
      <c r="X3646"/>
      <c r="Y3646"/>
      <c r="Z3646"/>
      <c r="AA3646"/>
      <c r="AB3646"/>
      <c r="AC3646"/>
      <c r="AD3646"/>
      <c r="AE3646"/>
      <c r="AF3646"/>
      <c r="AG3646"/>
      <c r="AH3646"/>
      <c r="AI3646"/>
      <c r="AJ3646"/>
      <c r="AK3646"/>
      <c r="AL3646"/>
      <c r="AM3646"/>
      <c r="AN3646"/>
      <c r="AO3646"/>
      <c r="AP3646"/>
      <c r="AQ3646"/>
      <c r="AR3646"/>
      <c r="AS3646"/>
      <c r="AT3646"/>
      <c r="AU3646"/>
      <c r="AV3646"/>
      <c r="AW3646"/>
      <c r="AX3646"/>
      <c r="AY3646"/>
      <c r="AZ3646"/>
    </row>
    <row r="3647" spans="1:52">
      <c r="A3647"/>
      <c r="B3647"/>
      <c r="C3647"/>
      <c r="D3647"/>
      <c r="E3647"/>
      <c r="F3647"/>
      <c r="G3647"/>
      <c r="H3647"/>
      <c r="I3647"/>
      <c r="J3647"/>
      <c r="K3647"/>
      <c r="L3647"/>
      <c r="M3647"/>
      <c r="N3647"/>
      <c r="O3647"/>
      <c r="P3647"/>
      <c r="Q3647"/>
      <c r="R3647"/>
      <c r="S3647"/>
      <c r="T3647"/>
      <c r="U3647"/>
      <c r="V3647"/>
      <c r="W3647"/>
      <c r="X3647"/>
      <c r="Y3647"/>
      <c r="Z3647"/>
      <c r="AA3647"/>
      <c r="AB3647"/>
      <c r="AC3647"/>
      <c r="AD3647"/>
      <c r="AE3647"/>
      <c r="AF3647"/>
      <c r="AG3647"/>
      <c r="AH3647"/>
      <c r="AI3647"/>
      <c r="AJ3647"/>
      <c r="AK3647"/>
      <c r="AL3647"/>
      <c r="AM3647"/>
      <c r="AN3647"/>
      <c r="AO3647"/>
      <c r="AP3647"/>
      <c r="AQ3647"/>
      <c r="AR3647"/>
      <c r="AS3647"/>
      <c r="AT3647"/>
      <c r="AU3647"/>
      <c r="AV3647"/>
      <c r="AW3647"/>
      <c r="AX3647"/>
      <c r="AY3647"/>
      <c r="AZ3647"/>
    </row>
    <row r="3648" spans="1:52">
      <c r="A3648"/>
      <c r="B3648"/>
      <c r="C3648"/>
      <c r="D3648"/>
      <c r="E3648"/>
      <c r="F3648"/>
      <c r="G3648"/>
      <c r="H3648"/>
      <c r="I3648"/>
      <c r="J3648"/>
      <c r="K3648"/>
      <c r="L3648"/>
      <c r="M3648"/>
      <c r="N3648"/>
      <c r="O3648"/>
      <c r="P3648"/>
      <c r="Q3648"/>
      <c r="R3648"/>
      <c r="S3648"/>
      <c r="T3648"/>
      <c r="U3648"/>
      <c r="V3648"/>
      <c r="W3648"/>
      <c r="X3648"/>
      <c r="Y3648"/>
      <c r="Z3648"/>
      <c r="AA3648"/>
      <c r="AB3648"/>
      <c r="AC3648"/>
      <c r="AD3648"/>
      <c r="AE3648"/>
      <c r="AF3648"/>
      <c r="AG3648"/>
      <c r="AH3648"/>
      <c r="AI3648"/>
      <c r="AJ3648"/>
      <c r="AK3648"/>
      <c r="AL3648"/>
      <c r="AM3648"/>
      <c r="AN3648"/>
      <c r="AO3648"/>
      <c r="AP3648"/>
      <c r="AQ3648"/>
      <c r="AR3648"/>
      <c r="AS3648"/>
      <c r="AT3648"/>
      <c r="AU3648"/>
      <c r="AV3648"/>
      <c r="AW3648"/>
      <c r="AX3648"/>
      <c r="AY3648"/>
      <c r="AZ3648"/>
    </row>
    <row r="3649" spans="1:52">
      <c r="A3649"/>
      <c r="B3649"/>
      <c r="C3649"/>
      <c r="D3649"/>
      <c r="E3649"/>
      <c r="F3649"/>
      <c r="G3649"/>
      <c r="H3649"/>
      <c r="I3649"/>
      <c r="J3649"/>
      <c r="K3649"/>
      <c r="L3649"/>
      <c r="M3649"/>
      <c r="N3649"/>
      <c r="O3649"/>
      <c r="P3649"/>
      <c r="Q3649"/>
      <c r="R3649"/>
      <c r="S3649"/>
      <c r="T3649"/>
      <c r="U3649"/>
      <c r="V3649"/>
      <c r="W3649"/>
      <c r="X3649"/>
      <c r="Y3649"/>
      <c r="Z3649"/>
      <c r="AA3649"/>
      <c r="AB3649"/>
      <c r="AC3649"/>
      <c r="AD3649"/>
      <c r="AE3649"/>
      <c r="AF3649"/>
      <c r="AG3649"/>
      <c r="AH3649"/>
      <c r="AI3649"/>
      <c r="AJ3649"/>
      <c r="AK3649"/>
      <c r="AL3649"/>
      <c r="AM3649"/>
      <c r="AN3649"/>
      <c r="AO3649"/>
      <c r="AP3649"/>
      <c r="AQ3649"/>
      <c r="AR3649"/>
      <c r="AS3649"/>
      <c r="AT3649"/>
      <c r="AU3649"/>
      <c r="AV3649"/>
      <c r="AW3649"/>
      <c r="AX3649"/>
      <c r="AY3649"/>
      <c r="AZ3649"/>
    </row>
    <row r="3650" spans="1:52">
      <c r="A3650"/>
      <c r="B3650"/>
      <c r="C3650"/>
      <c r="D3650"/>
      <c r="E3650"/>
      <c r="F3650"/>
      <c r="G3650"/>
      <c r="H3650"/>
      <c r="I3650"/>
      <c r="J3650"/>
      <c r="K3650"/>
      <c r="L3650"/>
      <c r="M3650"/>
      <c r="N3650"/>
      <c r="O3650"/>
      <c r="P3650"/>
      <c r="Q3650"/>
      <c r="R3650"/>
      <c r="S3650"/>
      <c r="T3650"/>
      <c r="U3650"/>
      <c r="V3650"/>
      <c r="W3650"/>
      <c r="X3650"/>
      <c r="Y3650"/>
      <c r="Z3650"/>
      <c r="AA3650"/>
      <c r="AB3650"/>
      <c r="AC3650"/>
      <c r="AD3650"/>
      <c r="AE3650"/>
      <c r="AF3650"/>
      <c r="AG3650"/>
      <c r="AH3650"/>
      <c r="AI3650"/>
      <c r="AJ3650"/>
      <c r="AK3650"/>
      <c r="AL3650"/>
      <c r="AM3650"/>
      <c r="AN3650"/>
      <c r="AO3650"/>
      <c r="AP3650"/>
      <c r="AQ3650"/>
      <c r="AR3650"/>
      <c r="AS3650"/>
      <c r="AT3650"/>
      <c r="AU3650"/>
      <c r="AV3650"/>
      <c r="AW3650"/>
      <c r="AX3650"/>
      <c r="AY3650"/>
      <c r="AZ3650"/>
    </row>
    <row r="3651" spans="1:52">
      <c r="A3651"/>
      <c r="B3651"/>
      <c r="C3651"/>
      <c r="D3651"/>
      <c r="E3651"/>
      <c r="F3651"/>
      <c r="G3651"/>
      <c r="H3651"/>
      <c r="I3651"/>
      <c r="J3651"/>
      <c r="K3651"/>
      <c r="L3651"/>
      <c r="M3651"/>
      <c r="N3651"/>
      <c r="O3651"/>
      <c r="P3651"/>
      <c r="Q3651"/>
      <c r="R3651"/>
      <c r="S3651"/>
      <c r="T3651"/>
      <c r="U3651"/>
      <c r="V3651"/>
      <c r="W3651"/>
      <c r="X3651"/>
      <c r="Y3651"/>
      <c r="Z3651"/>
      <c r="AA3651"/>
      <c r="AB3651"/>
      <c r="AC3651"/>
      <c r="AD3651"/>
      <c r="AE3651"/>
      <c r="AF3651"/>
      <c r="AG3651"/>
      <c r="AH3651"/>
      <c r="AI3651"/>
      <c r="AJ3651"/>
      <c r="AK3651"/>
      <c r="AL3651"/>
      <c r="AM3651"/>
      <c r="AN3651"/>
      <c r="AO3651"/>
      <c r="AP3651"/>
      <c r="AQ3651"/>
      <c r="AR3651"/>
      <c r="AS3651"/>
      <c r="AT3651"/>
      <c r="AU3651"/>
      <c r="AV3651"/>
      <c r="AW3651"/>
      <c r="AX3651"/>
      <c r="AY3651"/>
      <c r="AZ3651"/>
    </row>
    <row r="3652" spans="1:52">
      <c r="A3652"/>
      <c r="B3652"/>
      <c r="C3652"/>
      <c r="D3652"/>
      <c r="E3652"/>
      <c r="F3652"/>
      <c r="G3652"/>
      <c r="H3652"/>
      <c r="I3652"/>
      <c r="J3652"/>
      <c r="K3652"/>
      <c r="L3652"/>
      <c r="M3652"/>
      <c r="N3652"/>
      <c r="O3652"/>
      <c r="P3652"/>
      <c r="Q3652"/>
      <c r="R3652"/>
      <c r="S3652"/>
      <c r="T3652"/>
      <c r="U3652"/>
      <c r="V3652"/>
      <c r="W3652"/>
      <c r="X3652"/>
      <c r="Y3652"/>
      <c r="Z3652"/>
      <c r="AA3652"/>
      <c r="AB3652"/>
      <c r="AC3652"/>
      <c r="AD3652"/>
      <c r="AE3652"/>
      <c r="AF3652"/>
      <c r="AG3652"/>
      <c r="AH3652"/>
      <c r="AI3652"/>
      <c r="AJ3652"/>
      <c r="AK3652"/>
      <c r="AL3652"/>
      <c r="AM3652"/>
      <c r="AN3652"/>
      <c r="AO3652"/>
      <c r="AP3652"/>
      <c r="AQ3652"/>
      <c r="AR3652"/>
      <c r="AS3652"/>
      <c r="AT3652"/>
      <c r="AU3652"/>
      <c r="AV3652"/>
      <c r="AW3652"/>
      <c r="AX3652"/>
      <c r="AY3652"/>
      <c r="AZ3652"/>
    </row>
    <row r="3653" spans="1:52">
      <c r="A3653"/>
      <c r="B3653"/>
      <c r="C3653"/>
      <c r="D3653"/>
      <c r="E3653"/>
      <c r="F3653"/>
      <c r="G3653"/>
      <c r="H3653"/>
      <c r="I3653"/>
      <c r="J3653"/>
      <c r="K3653"/>
      <c r="L3653"/>
      <c r="M3653"/>
      <c r="N3653"/>
      <c r="O3653"/>
      <c r="P3653"/>
      <c r="Q3653"/>
      <c r="R3653"/>
      <c r="S3653"/>
      <c r="T3653"/>
      <c r="U3653"/>
      <c r="V3653"/>
      <c r="W3653"/>
      <c r="X3653"/>
      <c r="Y3653"/>
      <c r="Z3653"/>
      <c r="AA3653"/>
      <c r="AB3653"/>
      <c r="AC3653"/>
      <c r="AD3653"/>
      <c r="AE3653"/>
      <c r="AF3653"/>
      <c r="AG3653"/>
      <c r="AH3653"/>
      <c r="AI3653"/>
      <c r="AJ3653"/>
      <c r="AK3653"/>
      <c r="AL3653"/>
      <c r="AM3653"/>
      <c r="AN3653"/>
      <c r="AO3653"/>
      <c r="AP3653"/>
      <c r="AQ3653"/>
      <c r="AR3653"/>
      <c r="AS3653"/>
      <c r="AT3653"/>
      <c r="AU3653"/>
      <c r="AV3653"/>
      <c r="AW3653"/>
      <c r="AX3653"/>
      <c r="AY3653"/>
      <c r="AZ3653"/>
    </row>
    <row r="3654" spans="1:52">
      <c r="A3654"/>
      <c r="B3654"/>
      <c r="C3654"/>
      <c r="D3654"/>
      <c r="E3654"/>
      <c r="F3654"/>
      <c r="G3654"/>
      <c r="H3654"/>
      <c r="I3654"/>
      <c r="J3654"/>
      <c r="K3654"/>
      <c r="L3654"/>
      <c r="M3654"/>
      <c r="N3654"/>
      <c r="O3654"/>
      <c r="P3654"/>
      <c r="Q3654"/>
      <c r="R3654"/>
      <c r="S3654"/>
      <c r="T3654"/>
      <c r="U3654"/>
      <c r="V3654"/>
      <c r="W3654"/>
      <c r="X3654"/>
      <c r="Y3654"/>
      <c r="Z3654"/>
      <c r="AA3654"/>
      <c r="AB3654"/>
      <c r="AC3654"/>
      <c r="AD3654"/>
      <c r="AE3654"/>
      <c r="AF3654"/>
      <c r="AG3654"/>
      <c r="AH3654"/>
      <c r="AI3654"/>
      <c r="AJ3654"/>
      <c r="AK3654"/>
      <c r="AL3654"/>
      <c r="AM3654"/>
      <c r="AN3654"/>
      <c r="AO3654"/>
      <c r="AP3654"/>
      <c r="AQ3654"/>
      <c r="AR3654"/>
      <c r="AS3654"/>
      <c r="AT3654"/>
      <c r="AU3654"/>
      <c r="AV3654"/>
      <c r="AW3654"/>
      <c r="AX3654"/>
      <c r="AY3654"/>
      <c r="AZ3654"/>
    </row>
    <row r="3655" spans="1:52">
      <c r="A3655"/>
      <c r="B3655"/>
      <c r="C3655"/>
      <c r="D3655"/>
      <c r="E3655"/>
      <c r="F3655"/>
      <c r="G3655"/>
      <c r="H3655"/>
      <c r="I3655"/>
      <c r="J3655"/>
      <c r="K3655"/>
      <c r="L3655"/>
      <c r="M3655"/>
      <c r="N3655"/>
      <c r="O3655"/>
      <c r="P3655"/>
      <c r="Q3655"/>
      <c r="R3655"/>
      <c r="S3655"/>
      <c r="T3655"/>
      <c r="U3655"/>
      <c r="V3655"/>
      <c r="W3655"/>
      <c r="X3655"/>
      <c r="Y3655"/>
      <c r="Z3655"/>
      <c r="AA3655"/>
      <c r="AB3655"/>
      <c r="AC3655"/>
      <c r="AD3655"/>
      <c r="AE3655"/>
      <c r="AF3655"/>
      <c r="AG3655"/>
      <c r="AH3655"/>
      <c r="AI3655"/>
      <c r="AJ3655"/>
      <c r="AK3655"/>
      <c r="AL3655"/>
      <c r="AM3655"/>
      <c r="AN3655"/>
      <c r="AO3655"/>
      <c r="AP3655"/>
      <c r="AQ3655"/>
      <c r="AR3655"/>
      <c r="AS3655"/>
      <c r="AT3655"/>
      <c r="AU3655"/>
      <c r="AV3655"/>
      <c r="AW3655"/>
      <c r="AX3655"/>
      <c r="AY3655"/>
      <c r="AZ3655"/>
    </row>
    <row r="3656" spans="1:52">
      <c r="A3656"/>
      <c r="B3656"/>
      <c r="C3656"/>
      <c r="D3656"/>
      <c r="E3656"/>
      <c r="F3656"/>
      <c r="G3656"/>
      <c r="H3656"/>
      <c r="I3656"/>
      <c r="J3656"/>
      <c r="K3656"/>
      <c r="L3656"/>
      <c r="M3656"/>
      <c r="N3656"/>
      <c r="O3656"/>
      <c r="P3656"/>
      <c r="Q3656"/>
      <c r="R3656"/>
      <c r="S3656"/>
      <c r="T3656"/>
      <c r="U3656"/>
      <c r="V3656"/>
      <c r="W3656"/>
      <c r="X3656"/>
      <c r="Y3656"/>
      <c r="Z3656"/>
      <c r="AA3656"/>
      <c r="AB3656"/>
      <c r="AC3656"/>
      <c r="AD3656"/>
      <c r="AE3656"/>
      <c r="AF3656"/>
      <c r="AG3656"/>
      <c r="AH3656"/>
      <c r="AI3656"/>
      <c r="AJ3656"/>
      <c r="AK3656"/>
      <c r="AL3656"/>
      <c r="AM3656"/>
      <c r="AN3656"/>
      <c r="AO3656"/>
      <c r="AP3656"/>
      <c r="AQ3656"/>
      <c r="AR3656"/>
      <c r="AS3656"/>
      <c r="AT3656"/>
      <c r="AU3656"/>
      <c r="AV3656"/>
      <c r="AW3656"/>
      <c r="AX3656"/>
      <c r="AY3656"/>
      <c r="AZ3656"/>
    </row>
    <row r="3657" spans="1:52">
      <c r="A3657"/>
      <c r="B3657"/>
      <c r="C3657"/>
      <c r="D3657"/>
      <c r="E3657"/>
      <c r="F3657"/>
      <c r="G3657"/>
      <c r="H3657"/>
      <c r="I3657"/>
      <c r="J3657"/>
      <c r="K3657"/>
      <c r="L3657"/>
      <c r="M3657"/>
      <c r="N3657"/>
      <c r="O3657"/>
      <c r="P3657"/>
      <c r="Q3657"/>
      <c r="R3657"/>
      <c r="S3657"/>
      <c r="T3657"/>
      <c r="U3657"/>
      <c r="V3657"/>
      <c r="W3657"/>
      <c r="X3657"/>
      <c r="Y3657"/>
      <c r="Z3657"/>
      <c r="AA3657"/>
      <c r="AB3657"/>
      <c r="AC3657"/>
      <c r="AD3657"/>
      <c r="AE3657"/>
      <c r="AF3657"/>
      <c r="AG3657"/>
      <c r="AH3657"/>
      <c r="AI3657"/>
      <c r="AJ3657"/>
      <c r="AK3657"/>
      <c r="AL3657"/>
      <c r="AM3657"/>
      <c r="AN3657"/>
      <c r="AO3657"/>
      <c r="AP3657"/>
      <c r="AQ3657"/>
      <c r="AR3657"/>
      <c r="AS3657"/>
      <c r="AT3657"/>
      <c r="AU3657"/>
      <c r="AV3657"/>
      <c r="AW3657"/>
      <c r="AX3657"/>
      <c r="AY3657"/>
      <c r="AZ3657"/>
    </row>
    <row r="3658" spans="1:52">
      <c r="A3658"/>
      <c r="B3658"/>
      <c r="C3658"/>
      <c r="D3658"/>
      <c r="E3658"/>
      <c r="F3658"/>
      <c r="G3658"/>
      <c r="H3658"/>
      <c r="I3658"/>
      <c r="J3658"/>
      <c r="K3658"/>
      <c r="L3658"/>
      <c r="M3658"/>
      <c r="N3658"/>
      <c r="O3658"/>
      <c r="P3658"/>
      <c r="Q3658"/>
      <c r="R3658"/>
      <c r="S3658"/>
      <c r="T3658"/>
      <c r="U3658"/>
      <c r="V3658"/>
      <c r="W3658"/>
      <c r="X3658"/>
      <c r="Y3658"/>
      <c r="Z3658"/>
      <c r="AA3658"/>
      <c r="AB3658"/>
      <c r="AC3658"/>
      <c r="AD3658"/>
      <c r="AE3658"/>
      <c r="AF3658"/>
      <c r="AG3658"/>
      <c r="AH3658"/>
      <c r="AI3658"/>
      <c r="AJ3658"/>
      <c r="AK3658"/>
      <c r="AL3658"/>
      <c r="AM3658"/>
      <c r="AN3658"/>
      <c r="AO3658"/>
      <c r="AP3658"/>
      <c r="AQ3658"/>
      <c r="AR3658"/>
      <c r="AS3658"/>
      <c r="AT3658"/>
      <c r="AU3658"/>
      <c r="AV3658"/>
      <c r="AW3658"/>
      <c r="AX3658"/>
      <c r="AY3658"/>
      <c r="AZ3658"/>
    </row>
    <row r="3659" spans="1:52">
      <c r="A3659"/>
      <c r="B3659"/>
      <c r="C3659"/>
      <c r="D3659"/>
      <c r="E3659"/>
      <c r="F3659"/>
      <c r="G3659"/>
      <c r="H3659"/>
      <c r="I3659"/>
      <c r="J3659"/>
      <c r="K3659"/>
      <c r="L3659"/>
      <c r="M3659"/>
      <c r="N3659"/>
      <c r="O3659"/>
      <c r="P3659"/>
      <c r="Q3659"/>
      <c r="R3659"/>
      <c r="S3659"/>
      <c r="T3659"/>
      <c r="U3659"/>
      <c r="V3659"/>
      <c r="W3659"/>
      <c r="X3659"/>
      <c r="Y3659"/>
      <c r="Z3659"/>
      <c r="AA3659"/>
      <c r="AB3659"/>
      <c r="AC3659"/>
      <c r="AD3659"/>
      <c r="AE3659"/>
      <c r="AF3659"/>
      <c r="AG3659"/>
      <c r="AH3659"/>
      <c r="AI3659"/>
      <c r="AJ3659"/>
      <c r="AK3659"/>
      <c r="AL3659"/>
      <c r="AM3659"/>
      <c r="AN3659"/>
      <c r="AO3659"/>
      <c r="AP3659"/>
      <c r="AQ3659"/>
      <c r="AR3659"/>
      <c r="AS3659"/>
      <c r="AT3659"/>
      <c r="AU3659"/>
      <c r="AV3659"/>
      <c r="AW3659"/>
      <c r="AX3659"/>
      <c r="AY3659"/>
      <c r="AZ3659"/>
    </row>
    <row r="3660" spans="1:52">
      <c r="A3660"/>
      <c r="B3660"/>
      <c r="C3660"/>
      <c r="D3660"/>
      <c r="E3660"/>
      <c r="F3660"/>
      <c r="G3660"/>
      <c r="H3660"/>
      <c r="I3660"/>
      <c r="J3660"/>
      <c r="K3660"/>
      <c r="L3660"/>
      <c r="M3660"/>
      <c r="N3660"/>
      <c r="O3660"/>
      <c r="P3660"/>
      <c r="Q3660"/>
      <c r="R3660"/>
      <c r="S3660"/>
      <c r="T3660"/>
      <c r="U3660"/>
      <c r="V3660"/>
      <c r="W3660"/>
      <c r="X3660"/>
      <c r="Y3660"/>
      <c r="Z3660"/>
      <c r="AA3660"/>
      <c r="AB3660"/>
      <c r="AC3660"/>
      <c r="AD3660"/>
      <c r="AE3660"/>
      <c r="AF3660"/>
      <c r="AG3660"/>
      <c r="AH3660"/>
      <c r="AI3660"/>
      <c r="AJ3660"/>
      <c r="AK3660"/>
      <c r="AL3660"/>
      <c r="AM3660"/>
      <c r="AN3660"/>
      <c r="AO3660"/>
      <c r="AP3660"/>
      <c r="AQ3660"/>
      <c r="AR3660"/>
      <c r="AS3660"/>
      <c r="AT3660"/>
      <c r="AU3660"/>
      <c r="AV3660"/>
      <c r="AW3660"/>
      <c r="AX3660"/>
      <c r="AY3660"/>
      <c r="AZ3660"/>
    </row>
    <row r="3661" spans="1:52">
      <c r="A3661"/>
      <c r="B3661"/>
      <c r="C3661"/>
      <c r="D3661"/>
      <c r="E3661"/>
      <c r="F3661"/>
      <c r="G3661"/>
      <c r="H3661"/>
      <c r="I3661"/>
      <c r="J3661"/>
      <c r="K3661"/>
      <c r="L3661"/>
      <c r="M3661"/>
      <c r="N3661"/>
      <c r="O3661"/>
      <c r="P3661"/>
      <c r="Q3661"/>
      <c r="R3661"/>
      <c r="S3661"/>
      <c r="T3661"/>
      <c r="U3661"/>
      <c r="V3661"/>
      <c r="W3661"/>
      <c r="X3661"/>
      <c r="Y3661"/>
      <c r="Z3661"/>
      <c r="AA3661"/>
      <c r="AB3661"/>
      <c r="AC3661"/>
      <c r="AD3661"/>
      <c r="AE3661"/>
      <c r="AF3661"/>
      <c r="AG3661"/>
      <c r="AH3661"/>
      <c r="AI3661"/>
      <c r="AJ3661"/>
      <c r="AK3661"/>
      <c r="AL3661"/>
      <c r="AM3661"/>
      <c r="AN3661"/>
      <c r="AO3661"/>
      <c r="AP3661"/>
      <c r="AQ3661"/>
      <c r="AR3661"/>
      <c r="AS3661"/>
      <c r="AT3661"/>
      <c r="AU3661"/>
      <c r="AV3661"/>
      <c r="AW3661"/>
      <c r="AX3661"/>
      <c r="AY3661"/>
      <c r="AZ3661"/>
    </row>
    <row r="3662" spans="1:52">
      <c r="A3662"/>
      <c r="B3662"/>
      <c r="C3662"/>
      <c r="D3662"/>
      <c r="E3662"/>
      <c r="F3662"/>
      <c r="G3662"/>
      <c r="H3662"/>
      <c r="I3662"/>
      <c r="J3662"/>
      <c r="K3662"/>
      <c r="L3662"/>
      <c r="M3662"/>
      <c r="N3662"/>
      <c r="O3662"/>
      <c r="P3662"/>
      <c r="Q3662"/>
      <c r="R3662"/>
      <c r="S3662"/>
      <c r="T3662"/>
      <c r="U3662"/>
      <c r="V3662"/>
      <c r="W3662"/>
      <c r="X3662"/>
      <c r="Y3662"/>
      <c r="Z3662"/>
      <c r="AA3662"/>
      <c r="AB3662"/>
      <c r="AC3662"/>
      <c r="AD3662"/>
      <c r="AE3662"/>
      <c r="AF3662"/>
      <c r="AG3662"/>
      <c r="AH3662"/>
      <c r="AI3662"/>
      <c r="AJ3662"/>
      <c r="AK3662"/>
      <c r="AL3662"/>
      <c r="AM3662"/>
      <c r="AN3662"/>
      <c r="AO3662"/>
      <c r="AP3662"/>
      <c r="AQ3662"/>
      <c r="AR3662"/>
      <c r="AS3662"/>
      <c r="AT3662"/>
      <c r="AU3662"/>
      <c r="AV3662"/>
      <c r="AW3662"/>
      <c r="AX3662"/>
      <c r="AY3662"/>
      <c r="AZ3662"/>
    </row>
    <row r="3663" spans="1:52">
      <c r="A3663"/>
      <c r="B3663"/>
      <c r="C3663"/>
      <c r="D3663"/>
      <c r="E3663"/>
      <c r="F3663"/>
      <c r="G3663"/>
      <c r="H3663"/>
      <c r="I3663"/>
      <c r="J3663"/>
      <c r="K3663"/>
      <c r="L3663"/>
      <c r="M3663"/>
      <c r="N3663"/>
      <c r="O3663"/>
      <c r="P3663"/>
      <c r="Q3663"/>
      <c r="R3663"/>
      <c r="S3663"/>
      <c r="T3663"/>
      <c r="U3663"/>
      <c r="V3663"/>
      <c r="W3663"/>
      <c r="X3663"/>
      <c r="Y3663"/>
      <c r="Z3663"/>
      <c r="AA3663"/>
      <c r="AB3663"/>
      <c r="AC3663"/>
      <c r="AD3663"/>
      <c r="AE3663"/>
      <c r="AF3663"/>
      <c r="AG3663"/>
      <c r="AH3663"/>
      <c r="AI3663"/>
      <c r="AJ3663"/>
      <c r="AK3663"/>
      <c r="AL3663"/>
      <c r="AM3663"/>
      <c r="AN3663"/>
      <c r="AO3663"/>
      <c r="AP3663"/>
      <c r="AQ3663"/>
      <c r="AR3663"/>
      <c r="AS3663"/>
      <c r="AT3663"/>
      <c r="AU3663"/>
      <c r="AV3663"/>
      <c r="AW3663"/>
      <c r="AX3663"/>
      <c r="AY3663"/>
      <c r="AZ3663"/>
    </row>
    <row r="3664" spans="1:52">
      <c r="A3664"/>
      <c r="B3664"/>
      <c r="C3664"/>
      <c r="D3664"/>
      <c r="E3664"/>
      <c r="F3664"/>
      <c r="G3664"/>
      <c r="H3664"/>
      <c r="I3664"/>
      <c r="J3664"/>
      <c r="K3664"/>
      <c r="L3664"/>
      <c r="M3664"/>
      <c r="N3664"/>
      <c r="O3664"/>
      <c r="P3664"/>
      <c r="Q3664"/>
      <c r="R3664"/>
      <c r="S3664"/>
      <c r="T3664"/>
      <c r="U3664"/>
      <c r="V3664"/>
      <c r="W3664"/>
      <c r="X3664"/>
      <c r="Y3664"/>
      <c r="Z3664"/>
      <c r="AA3664"/>
      <c r="AB3664"/>
      <c r="AC3664"/>
      <c r="AD3664"/>
      <c r="AE3664"/>
      <c r="AF3664"/>
      <c r="AG3664"/>
      <c r="AH3664"/>
      <c r="AI3664"/>
      <c r="AJ3664"/>
      <c r="AK3664"/>
      <c r="AL3664"/>
      <c r="AM3664"/>
      <c r="AN3664"/>
      <c r="AO3664"/>
      <c r="AP3664"/>
      <c r="AQ3664"/>
      <c r="AR3664"/>
      <c r="AS3664"/>
      <c r="AT3664"/>
      <c r="AU3664"/>
      <c r="AV3664"/>
      <c r="AW3664"/>
      <c r="AX3664"/>
      <c r="AY3664"/>
      <c r="AZ3664"/>
    </row>
    <row r="3665" spans="1:52">
      <c r="A3665"/>
      <c r="B3665"/>
      <c r="C3665"/>
      <c r="D3665"/>
      <c r="E3665"/>
      <c r="F3665"/>
      <c r="G3665"/>
      <c r="H3665"/>
      <c r="I3665"/>
      <c r="J3665"/>
      <c r="K3665"/>
      <c r="L3665"/>
      <c r="M3665"/>
      <c r="N3665"/>
      <c r="O3665"/>
      <c r="P3665"/>
      <c r="Q3665"/>
      <c r="R3665"/>
      <c r="S3665"/>
      <c r="T3665"/>
      <c r="U3665"/>
      <c r="V3665"/>
      <c r="W3665"/>
      <c r="X3665"/>
      <c r="Y3665"/>
      <c r="Z3665"/>
      <c r="AA3665"/>
      <c r="AB3665"/>
      <c r="AC3665"/>
      <c r="AD3665"/>
      <c r="AE3665"/>
      <c r="AF3665"/>
      <c r="AG3665"/>
      <c r="AH3665"/>
      <c r="AI3665"/>
      <c r="AJ3665"/>
      <c r="AK3665"/>
      <c r="AL3665"/>
      <c r="AM3665"/>
      <c r="AN3665"/>
      <c r="AO3665"/>
      <c r="AP3665"/>
      <c r="AQ3665"/>
      <c r="AR3665"/>
      <c r="AS3665"/>
      <c r="AT3665"/>
      <c r="AU3665"/>
      <c r="AV3665"/>
      <c r="AW3665"/>
      <c r="AX3665"/>
      <c r="AY3665"/>
      <c r="AZ3665"/>
    </row>
    <row r="3666" spans="1:52">
      <c r="A3666"/>
      <c r="B3666"/>
      <c r="C3666"/>
      <c r="D3666"/>
      <c r="E3666"/>
      <c r="F3666"/>
      <c r="G3666"/>
      <c r="H3666"/>
      <c r="I3666"/>
      <c r="J3666"/>
      <c r="K3666"/>
      <c r="L3666"/>
      <c r="M3666"/>
      <c r="N3666"/>
      <c r="O3666"/>
      <c r="P3666"/>
      <c r="Q3666"/>
      <c r="R3666"/>
      <c r="S3666"/>
      <c r="T3666"/>
      <c r="U3666"/>
      <c r="V3666"/>
      <c r="W3666"/>
      <c r="X3666"/>
      <c r="Y3666"/>
      <c r="Z3666"/>
      <c r="AA3666"/>
      <c r="AB3666"/>
      <c r="AC3666"/>
      <c r="AD3666"/>
      <c r="AE3666"/>
      <c r="AF3666"/>
      <c r="AG3666"/>
      <c r="AH3666"/>
      <c r="AI3666"/>
      <c r="AJ3666"/>
      <c r="AK3666"/>
      <c r="AL3666"/>
      <c r="AM3666"/>
      <c r="AN3666"/>
      <c r="AO3666"/>
      <c r="AP3666"/>
      <c r="AQ3666"/>
      <c r="AR3666"/>
      <c r="AS3666"/>
      <c r="AT3666"/>
      <c r="AU3666"/>
      <c r="AV3666"/>
      <c r="AW3666"/>
      <c r="AX3666"/>
      <c r="AY3666"/>
      <c r="AZ3666"/>
    </row>
    <row r="3667" spans="1:52">
      <c r="A3667"/>
      <c r="B3667"/>
      <c r="C3667"/>
      <c r="D3667"/>
      <c r="E3667"/>
      <c r="F3667"/>
      <c r="G3667"/>
      <c r="H3667"/>
      <c r="I3667"/>
      <c r="J3667"/>
      <c r="K3667"/>
      <c r="L3667"/>
      <c r="M3667"/>
      <c r="N3667"/>
      <c r="O3667"/>
      <c r="P3667"/>
      <c r="Q3667"/>
      <c r="R3667"/>
      <c r="S3667"/>
      <c r="T3667"/>
      <c r="U3667"/>
      <c r="V3667"/>
      <c r="W3667"/>
      <c r="X3667"/>
      <c r="Y3667"/>
      <c r="Z3667"/>
      <c r="AA3667"/>
      <c r="AB3667"/>
      <c r="AC3667"/>
      <c r="AD3667"/>
      <c r="AE3667"/>
      <c r="AF3667"/>
      <c r="AG3667"/>
      <c r="AH3667"/>
      <c r="AI3667"/>
      <c r="AJ3667"/>
      <c r="AK3667"/>
      <c r="AL3667"/>
      <c r="AM3667"/>
      <c r="AN3667"/>
      <c r="AO3667"/>
      <c r="AP3667"/>
      <c r="AQ3667"/>
      <c r="AR3667"/>
      <c r="AS3667"/>
      <c r="AT3667"/>
      <c r="AU3667"/>
      <c r="AV3667"/>
      <c r="AW3667"/>
      <c r="AX3667"/>
      <c r="AY3667"/>
      <c r="AZ3667"/>
    </row>
    <row r="3668" spans="1:52">
      <c r="A3668"/>
      <c r="B3668"/>
      <c r="C3668"/>
      <c r="D3668"/>
      <c r="E3668"/>
      <c r="F3668"/>
      <c r="G3668"/>
      <c r="H3668"/>
      <c r="I3668"/>
      <c r="J3668"/>
      <c r="K3668"/>
      <c r="L3668"/>
      <c r="M3668"/>
      <c r="N3668"/>
      <c r="O3668"/>
      <c r="P3668"/>
      <c r="Q3668"/>
      <c r="R3668"/>
      <c r="S3668"/>
      <c r="T3668"/>
      <c r="U3668"/>
      <c r="V3668"/>
      <c r="W3668"/>
      <c r="X3668"/>
      <c r="Y3668"/>
      <c r="Z3668"/>
      <c r="AA3668"/>
      <c r="AB3668"/>
      <c r="AC3668"/>
      <c r="AD3668"/>
      <c r="AE3668"/>
      <c r="AF3668"/>
      <c r="AG3668"/>
      <c r="AH3668"/>
      <c r="AI3668"/>
      <c r="AJ3668"/>
      <c r="AK3668"/>
      <c r="AL3668"/>
      <c r="AM3668"/>
      <c r="AN3668"/>
      <c r="AO3668"/>
      <c r="AP3668"/>
      <c r="AQ3668"/>
      <c r="AR3668"/>
      <c r="AS3668"/>
      <c r="AT3668"/>
      <c r="AU3668"/>
      <c r="AV3668"/>
      <c r="AW3668"/>
      <c r="AX3668"/>
      <c r="AY3668"/>
      <c r="AZ3668"/>
    </row>
    <row r="3669" spans="1:52">
      <c r="A3669"/>
      <c r="B3669"/>
      <c r="C3669"/>
      <c r="D3669"/>
      <c r="E3669"/>
      <c r="F3669"/>
      <c r="G3669"/>
      <c r="H3669"/>
      <c r="I3669"/>
      <c r="J3669"/>
      <c r="K3669"/>
      <c r="L3669"/>
      <c r="M3669"/>
      <c r="N3669"/>
      <c r="O3669"/>
      <c r="P3669"/>
      <c r="Q3669"/>
      <c r="R3669"/>
      <c r="S3669"/>
      <c r="T3669"/>
      <c r="U3669"/>
      <c r="V3669"/>
      <c r="W3669"/>
      <c r="X3669"/>
      <c r="Y3669"/>
      <c r="Z3669"/>
      <c r="AA3669"/>
      <c r="AB3669"/>
      <c r="AC3669"/>
      <c r="AD3669"/>
      <c r="AE3669"/>
      <c r="AF3669"/>
      <c r="AG3669"/>
      <c r="AH3669"/>
      <c r="AI3669"/>
      <c r="AJ3669"/>
      <c r="AK3669"/>
      <c r="AL3669"/>
      <c r="AM3669"/>
      <c r="AN3669"/>
      <c r="AO3669"/>
      <c r="AP3669"/>
      <c r="AQ3669"/>
      <c r="AR3669"/>
      <c r="AS3669"/>
      <c r="AT3669"/>
      <c r="AU3669"/>
      <c r="AV3669"/>
      <c r="AW3669"/>
      <c r="AX3669"/>
      <c r="AY3669"/>
      <c r="AZ3669"/>
    </row>
    <row r="3670" spans="1:52">
      <c r="A3670"/>
      <c r="B3670"/>
      <c r="C3670"/>
      <c r="D3670"/>
      <c r="E3670"/>
      <c r="F3670"/>
      <c r="G3670"/>
      <c r="H3670"/>
      <c r="I3670"/>
      <c r="J3670"/>
      <c r="K3670"/>
      <c r="L3670"/>
      <c r="M3670"/>
      <c r="N3670"/>
      <c r="O3670"/>
      <c r="P3670"/>
      <c r="Q3670"/>
      <c r="R3670"/>
      <c r="S3670"/>
      <c r="T3670"/>
      <c r="U3670"/>
      <c r="V3670"/>
      <c r="W3670"/>
      <c r="X3670"/>
      <c r="Y3670"/>
      <c r="Z3670"/>
      <c r="AA3670"/>
      <c r="AB3670"/>
      <c r="AC3670"/>
      <c r="AD3670"/>
      <c r="AE3670"/>
      <c r="AF3670"/>
      <c r="AG3670"/>
      <c r="AH3670"/>
      <c r="AI3670"/>
      <c r="AJ3670"/>
      <c r="AK3670"/>
      <c r="AL3670"/>
      <c r="AM3670"/>
      <c r="AN3670"/>
      <c r="AO3670"/>
      <c r="AP3670"/>
      <c r="AQ3670"/>
      <c r="AR3670"/>
      <c r="AS3670"/>
      <c r="AT3670"/>
      <c r="AU3670"/>
      <c r="AV3670"/>
      <c r="AW3670"/>
      <c r="AX3670"/>
      <c r="AY3670"/>
      <c r="AZ3670"/>
    </row>
    <row r="3671" spans="1:52">
      <c r="A3671"/>
      <c r="B3671"/>
      <c r="C3671"/>
      <c r="D3671"/>
      <c r="E3671"/>
      <c r="F3671"/>
      <c r="G3671"/>
      <c r="H3671"/>
      <c r="I3671"/>
      <c r="J3671"/>
      <c r="K3671"/>
      <c r="L3671"/>
      <c r="M3671"/>
      <c r="N3671"/>
      <c r="O3671"/>
      <c r="P3671"/>
      <c r="Q3671"/>
      <c r="R3671"/>
      <c r="S3671"/>
      <c r="T3671"/>
      <c r="U3671"/>
      <c r="V3671"/>
      <c r="W3671"/>
      <c r="X3671"/>
      <c r="Y3671"/>
      <c r="Z3671"/>
      <c r="AA3671"/>
      <c r="AB3671"/>
      <c r="AC3671"/>
      <c r="AD3671"/>
      <c r="AE3671"/>
      <c r="AF3671"/>
      <c r="AG3671"/>
      <c r="AH3671"/>
      <c r="AI3671"/>
      <c r="AJ3671"/>
      <c r="AK3671"/>
      <c r="AL3671"/>
      <c r="AM3671"/>
      <c r="AN3671"/>
      <c r="AO3671"/>
      <c r="AP3671"/>
      <c r="AQ3671"/>
      <c r="AR3671"/>
      <c r="AS3671"/>
      <c r="AT3671"/>
      <c r="AU3671"/>
      <c r="AV3671"/>
      <c r="AW3671"/>
      <c r="AX3671"/>
      <c r="AY3671"/>
      <c r="AZ3671"/>
    </row>
    <row r="3672" spans="1:52">
      <c r="A3672"/>
      <c r="B3672"/>
      <c r="C3672"/>
      <c r="D3672"/>
      <c r="E3672"/>
      <c r="F3672"/>
      <c r="G3672"/>
      <c r="H3672"/>
      <c r="I3672"/>
      <c r="J3672"/>
      <c r="K3672"/>
      <c r="L3672"/>
      <c r="M3672"/>
      <c r="N3672"/>
      <c r="O3672"/>
      <c r="P3672"/>
      <c r="Q3672"/>
      <c r="R3672"/>
      <c r="S3672"/>
      <c r="T3672"/>
      <c r="U3672"/>
      <c r="V3672"/>
      <c r="W3672"/>
      <c r="X3672"/>
      <c r="Y3672"/>
      <c r="Z3672"/>
      <c r="AA3672"/>
      <c r="AB3672"/>
      <c r="AC3672"/>
      <c r="AD3672"/>
      <c r="AE3672"/>
      <c r="AF3672"/>
      <c r="AG3672"/>
      <c r="AH3672"/>
      <c r="AI3672"/>
      <c r="AJ3672"/>
      <c r="AK3672"/>
      <c r="AL3672"/>
      <c r="AM3672"/>
      <c r="AN3672"/>
      <c r="AO3672"/>
      <c r="AP3672"/>
      <c r="AQ3672"/>
      <c r="AR3672"/>
      <c r="AS3672"/>
      <c r="AT3672"/>
      <c r="AU3672"/>
      <c r="AV3672"/>
      <c r="AW3672"/>
      <c r="AX3672"/>
      <c r="AY3672"/>
      <c r="AZ3672"/>
    </row>
    <row r="3673" spans="1:52">
      <c r="A3673"/>
      <c r="B3673"/>
      <c r="C3673"/>
      <c r="D3673"/>
      <c r="E3673"/>
      <c r="F3673"/>
      <c r="G3673"/>
      <c r="H3673"/>
      <c r="I3673"/>
      <c r="J3673"/>
      <c r="K3673"/>
      <c r="L3673"/>
      <c r="M3673"/>
      <c r="N3673"/>
      <c r="O3673"/>
      <c r="P3673"/>
      <c r="Q3673"/>
      <c r="R3673"/>
      <c r="S3673"/>
      <c r="T3673"/>
      <c r="U3673"/>
      <c r="V3673"/>
      <c r="W3673"/>
      <c r="X3673"/>
      <c r="Y3673"/>
      <c r="Z3673"/>
      <c r="AA3673"/>
      <c r="AB3673"/>
      <c r="AC3673"/>
      <c r="AD3673"/>
      <c r="AE3673"/>
      <c r="AF3673"/>
      <c r="AG3673"/>
      <c r="AH3673"/>
      <c r="AI3673"/>
      <c r="AJ3673"/>
      <c r="AK3673"/>
      <c r="AL3673"/>
      <c r="AM3673"/>
      <c r="AN3673"/>
      <c r="AO3673"/>
      <c r="AP3673"/>
      <c r="AQ3673"/>
      <c r="AR3673"/>
      <c r="AS3673"/>
      <c r="AT3673"/>
      <c r="AU3673"/>
      <c r="AV3673"/>
      <c r="AW3673"/>
      <c r="AX3673"/>
      <c r="AY3673"/>
      <c r="AZ3673"/>
    </row>
    <row r="3674" spans="1:52">
      <c r="A3674"/>
      <c r="B3674"/>
      <c r="C3674"/>
      <c r="D3674"/>
      <c r="E3674"/>
      <c r="F3674"/>
      <c r="G3674"/>
      <c r="H3674"/>
      <c r="I3674"/>
      <c r="J3674"/>
      <c r="K3674"/>
      <c r="L3674"/>
      <c r="M3674"/>
      <c r="N3674"/>
      <c r="O3674"/>
      <c r="P3674"/>
      <c r="Q3674"/>
      <c r="R3674"/>
      <c r="S3674"/>
      <c r="T3674"/>
      <c r="U3674"/>
      <c r="V3674"/>
      <c r="W3674"/>
      <c r="X3674"/>
      <c r="Y3674"/>
      <c r="Z3674"/>
      <c r="AA3674"/>
      <c r="AB3674"/>
      <c r="AC3674"/>
      <c r="AD3674"/>
      <c r="AE3674"/>
      <c r="AF3674"/>
      <c r="AG3674"/>
      <c r="AH3674"/>
      <c r="AI3674"/>
      <c r="AJ3674"/>
      <c r="AK3674"/>
      <c r="AL3674"/>
      <c r="AM3674"/>
      <c r="AN3674"/>
      <c r="AO3674"/>
      <c r="AP3674"/>
      <c r="AQ3674"/>
      <c r="AR3674"/>
      <c r="AS3674"/>
      <c r="AT3674"/>
      <c r="AU3674"/>
      <c r="AV3674"/>
      <c r="AW3674"/>
      <c r="AX3674"/>
      <c r="AY3674"/>
      <c r="AZ3674"/>
    </row>
    <row r="3675" spans="1:52">
      <c r="A3675"/>
      <c r="B3675"/>
      <c r="C3675"/>
      <c r="D3675"/>
      <c r="E3675"/>
      <c r="F3675"/>
      <c r="G3675"/>
      <c r="H3675"/>
      <c r="I3675"/>
      <c r="J3675"/>
      <c r="K3675"/>
      <c r="L3675"/>
      <c r="M3675"/>
      <c r="N3675"/>
      <c r="O3675"/>
      <c r="P3675"/>
      <c r="Q3675"/>
      <c r="R3675"/>
      <c r="S3675"/>
      <c r="T3675"/>
      <c r="U3675"/>
      <c r="V3675"/>
      <c r="W3675"/>
      <c r="X3675"/>
      <c r="Y3675"/>
      <c r="Z3675"/>
      <c r="AA3675"/>
      <c r="AB3675"/>
      <c r="AC3675"/>
      <c r="AD3675"/>
      <c r="AE3675"/>
      <c r="AF3675"/>
      <c r="AG3675"/>
      <c r="AH3675"/>
      <c r="AI3675"/>
      <c r="AJ3675"/>
      <c r="AK3675"/>
      <c r="AL3675"/>
      <c r="AM3675"/>
      <c r="AN3675"/>
      <c r="AO3675"/>
      <c r="AP3675"/>
      <c r="AQ3675"/>
      <c r="AR3675"/>
      <c r="AS3675"/>
      <c r="AT3675"/>
      <c r="AU3675"/>
      <c r="AV3675"/>
      <c r="AW3675"/>
      <c r="AX3675"/>
      <c r="AY3675"/>
      <c r="AZ3675"/>
    </row>
    <row r="3676" spans="1:52">
      <c r="A3676"/>
      <c r="B3676"/>
      <c r="C3676"/>
      <c r="D3676"/>
      <c r="E3676"/>
      <c r="F3676"/>
      <c r="G3676"/>
      <c r="H3676"/>
      <c r="I3676"/>
      <c r="J3676"/>
      <c r="K3676"/>
      <c r="L3676"/>
      <c r="M3676"/>
      <c r="N3676"/>
      <c r="O3676"/>
      <c r="P3676"/>
      <c r="Q3676"/>
      <c r="R3676"/>
      <c r="S3676"/>
      <c r="T3676"/>
      <c r="U3676"/>
      <c r="V3676"/>
      <c r="W3676"/>
      <c r="X3676"/>
      <c r="Y3676"/>
      <c r="Z3676"/>
      <c r="AA3676"/>
      <c r="AB3676"/>
      <c r="AC3676"/>
      <c r="AD3676"/>
      <c r="AE3676"/>
      <c r="AF3676"/>
      <c r="AG3676"/>
      <c r="AH3676"/>
      <c r="AI3676"/>
      <c r="AJ3676"/>
      <c r="AK3676"/>
      <c r="AL3676"/>
      <c r="AM3676"/>
      <c r="AN3676"/>
      <c r="AO3676"/>
      <c r="AP3676"/>
      <c r="AQ3676"/>
      <c r="AR3676"/>
      <c r="AS3676"/>
      <c r="AT3676"/>
      <c r="AU3676"/>
      <c r="AV3676"/>
      <c r="AW3676"/>
      <c r="AX3676"/>
      <c r="AY3676"/>
      <c r="AZ3676"/>
    </row>
    <row r="3677" spans="1:52">
      <c r="A3677"/>
      <c r="B3677"/>
      <c r="C3677"/>
      <c r="D3677"/>
      <c r="E3677"/>
      <c r="F3677"/>
      <c r="G3677"/>
      <c r="H3677"/>
      <c r="I3677"/>
      <c r="J3677"/>
      <c r="K3677"/>
      <c r="L3677"/>
      <c r="M3677"/>
      <c r="N3677"/>
      <c r="O3677"/>
      <c r="P3677"/>
      <c r="Q3677"/>
      <c r="R3677"/>
      <c r="S3677"/>
      <c r="T3677"/>
      <c r="U3677"/>
      <c r="V3677"/>
      <c r="W3677"/>
      <c r="X3677"/>
      <c r="Y3677"/>
      <c r="Z3677"/>
      <c r="AA3677"/>
      <c r="AB3677"/>
      <c r="AC3677"/>
      <c r="AD3677"/>
      <c r="AE3677"/>
      <c r="AF3677"/>
      <c r="AG3677"/>
      <c r="AH3677"/>
      <c r="AI3677"/>
      <c r="AJ3677"/>
      <c r="AK3677"/>
      <c r="AL3677"/>
      <c r="AM3677"/>
      <c r="AN3677"/>
      <c r="AO3677"/>
      <c r="AP3677"/>
      <c r="AQ3677"/>
      <c r="AR3677"/>
      <c r="AS3677"/>
      <c r="AT3677"/>
      <c r="AU3677"/>
      <c r="AV3677"/>
      <c r="AW3677"/>
      <c r="AX3677"/>
      <c r="AY3677"/>
      <c r="AZ3677"/>
    </row>
    <row r="3678" spans="1:52">
      <c r="A3678"/>
      <c r="B3678"/>
      <c r="C3678"/>
      <c r="D3678"/>
      <c r="E3678"/>
      <c r="F3678"/>
      <c r="G3678"/>
      <c r="H3678"/>
      <c r="I3678"/>
      <c r="J3678"/>
      <c r="K3678"/>
      <c r="L3678"/>
      <c r="M3678"/>
      <c r="N3678"/>
      <c r="O3678"/>
      <c r="P3678"/>
      <c r="Q3678"/>
      <c r="R3678"/>
      <c r="S3678"/>
      <c r="T3678"/>
      <c r="U3678"/>
      <c r="V3678"/>
      <c r="W3678"/>
      <c r="X3678"/>
      <c r="Y3678"/>
      <c r="Z3678"/>
      <c r="AA3678"/>
      <c r="AB3678"/>
      <c r="AC3678"/>
      <c r="AD3678"/>
      <c r="AE3678"/>
      <c r="AF3678"/>
      <c r="AG3678"/>
      <c r="AH3678"/>
      <c r="AI3678"/>
      <c r="AJ3678"/>
      <c r="AK3678"/>
      <c r="AL3678"/>
      <c r="AM3678"/>
      <c r="AN3678"/>
      <c r="AO3678"/>
      <c r="AP3678"/>
      <c r="AQ3678"/>
      <c r="AR3678"/>
      <c r="AS3678"/>
      <c r="AT3678"/>
      <c r="AU3678"/>
      <c r="AV3678"/>
      <c r="AW3678"/>
      <c r="AX3678"/>
      <c r="AY3678"/>
      <c r="AZ3678"/>
    </row>
    <row r="3679" spans="1:52">
      <c r="A3679"/>
      <c r="B3679"/>
      <c r="C3679"/>
      <c r="D3679"/>
      <c r="E3679"/>
      <c r="F3679"/>
      <c r="G3679"/>
      <c r="H3679"/>
      <c r="I3679"/>
      <c r="J3679"/>
      <c r="K3679"/>
      <c r="L3679"/>
      <c r="M3679"/>
      <c r="N3679"/>
      <c r="O3679"/>
      <c r="P3679"/>
      <c r="Q3679"/>
      <c r="R3679"/>
      <c r="S3679"/>
      <c r="T3679"/>
      <c r="U3679"/>
      <c r="V3679"/>
      <c r="W3679"/>
      <c r="X3679"/>
      <c r="Y3679"/>
      <c r="Z3679"/>
      <c r="AA3679"/>
      <c r="AB3679"/>
      <c r="AC3679"/>
      <c r="AD3679"/>
      <c r="AE3679"/>
      <c r="AF3679"/>
      <c r="AG3679"/>
      <c r="AH3679"/>
      <c r="AI3679"/>
      <c r="AJ3679"/>
      <c r="AK3679"/>
      <c r="AL3679"/>
      <c r="AM3679"/>
      <c r="AN3679"/>
      <c r="AO3679"/>
      <c r="AP3679"/>
      <c r="AQ3679"/>
      <c r="AR3679"/>
      <c r="AS3679"/>
      <c r="AT3679"/>
      <c r="AU3679"/>
      <c r="AV3679"/>
      <c r="AW3679"/>
      <c r="AX3679"/>
      <c r="AY3679"/>
      <c r="AZ3679"/>
    </row>
    <row r="3680" spans="1:52">
      <c r="A3680"/>
      <c r="B3680"/>
      <c r="C3680"/>
      <c r="D3680"/>
      <c r="E3680"/>
      <c r="F3680"/>
      <c r="G3680"/>
      <c r="H3680"/>
      <c r="I3680"/>
      <c r="J3680"/>
      <c r="K3680"/>
      <c r="L3680"/>
      <c r="M3680"/>
      <c r="N3680"/>
      <c r="O3680"/>
      <c r="P3680"/>
      <c r="Q3680"/>
      <c r="R3680"/>
      <c r="S3680"/>
      <c r="T3680"/>
      <c r="U3680"/>
      <c r="V3680"/>
      <c r="W3680"/>
      <c r="X3680"/>
      <c r="Y3680"/>
      <c r="Z3680"/>
      <c r="AA3680"/>
      <c r="AB3680"/>
      <c r="AC3680"/>
      <c r="AD3680"/>
      <c r="AE3680"/>
      <c r="AF3680"/>
      <c r="AG3680"/>
      <c r="AH3680"/>
      <c r="AI3680"/>
      <c r="AJ3680"/>
      <c r="AK3680"/>
      <c r="AL3680"/>
      <c r="AM3680"/>
      <c r="AN3680"/>
      <c r="AO3680"/>
      <c r="AP3680"/>
      <c r="AQ3680"/>
      <c r="AR3680"/>
      <c r="AS3680"/>
      <c r="AT3680"/>
      <c r="AU3680"/>
      <c r="AV3680"/>
      <c r="AW3680"/>
      <c r="AX3680"/>
      <c r="AY3680"/>
      <c r="AZ3680"/>
    </row>
    <row r="3681" spans="1:52">
      <c r="A3681"/>
      <c r="B3681"/>
      <c r="C3681"/>
      <c r="D3681"/>
      <c r="E3681"/>
      <c r="F3681"/>
      <c r="G3681"/>
      <c r="H3681"/>
      <c r="I3681"/>
      <c r="J3681"/>
      <c r="K3681"/>
      <c r="L3681"/>
      <c r="M3681"/>
      <c r="N3681"/>
      <c r="O3681"/>
      <c r="P3681"/>
      <c r="Q3681"/>
      <c r="R3681"/>
      <c r="S3681"/>
      <c r="T3681"/>
      <c r="U3681"/>
      <c r="V3681"/>
      <c r="W3681"/>
      <c r="X3681"/>
      <c r="Y3681"/>
      <c r="Z3681"/>
      <c r="AA3681"/>
      <c r="AB3681"/>
      <c r="AC3681"/>
      <c r="AD3681"/>
      <c r="AE3681"/>
      <c r="AF3681"/>
      <c r="AG3681"/>
      <c r="AH3681"/>
      <c r="AI3681"/>
      <c r="AJ3681"/>
      <c r="AK3681"/>
      <c r="AL3681"/>
      <c r="AM3681"/>
      <c r="AN3681"/>
      <c r="AO3681"/>
      <c r="AP3681"/>
      <c r="AQ3681"/>
      <c r="AR3681"/>
      <c r="AS3681"/>
      <c r="AT3681"/>
      <c r="AU3681"/>
      <c r="AV3681"/>
      <c r="AW3681"/>
      <c r="AX3681"/>
      <c r="AY3681"/>
      <c r="AZ3681"/>
    </row>
    <row r="3682" spans="1:52">
      <c r="A3682"/>
      <c r="B3682"/>
      <c r="C3682"/>
      <c r="D3682"/>
      <c r="E3682"/>
      <c r="F3682"/>
      <c r="G3682"/>
      <c r="H3682"/>
      <c r="I3682"/>
      <c r="J3682"/>
      <c r="K3682"/>
      <c r="L3682"/>
      <c r="M3682"/>
      <c r="N3682"/>
      <c r="O3682"/>
      <c r="P3682"/>
      <c r="Q3682"/>
      <c r="R3682"/>
      <c r="S3682"/>
      <c r="T3682"/>
      <c r="U3682"/>
      <c r="V3682"/>
      <c r="W3682"/>
      <c r="X3682"/>
      <c r="Y3682"/>
      <c r="Z3682"/>
      <c r="AA3682"/>
      <c r="AB3682"/>
      <c r="AC3682"/>
      <c r="AD3682"/>
      <c r="AE3682"/>
      <c r="AF3682"/>
      <c r="AG3682"/>
      <c r="AH3682"/>
      <c r="AI3682"/>
      <c r="AJ3682"/>
      <c r="AK3682"/>
      <c r="AL3682"/>
      <c r="AM3682"/>
      <c r="AN3682"/>
      <c r="AO3682"/>
      <c r="AP3682"/>
      <c r="AQ3682"/>
      <c r="AR3682"/>
      <c r="AS3682"/>
      <c r="AT3682"/>
      <c r="AU3682"/>
      <c r="AV3682"/>
      <c r="AW3682"/>
      <c r="AX3682"/>
      <c r="AY3682"/>
      <c r="AZ3682"/>
    </row>
    <row r="3683" spans="1:52">
      <c r="A3683"/>
      <c r="B3683"/>
      <c r="C3683"/>
      <c r="D3683"/>
      <c r="E3683"/>
      <c r="F3683"/>
      <c r="G3683"/>
      <c r="H3683"/>
      <c r="I3683"/>
      <c r="J3683"/>
      <c r="K3683"/>
      <c r="L3683"/>
      <c r="M3683"/>
      <c r="N3683"/>
      <c r="O3683"/>
      <c r="P3683"/>
      <c r="Q3683"/>
      <c r="R3683"/>
      <c r="S3683"/>
      <c r="T3683"/>
      <c r="U3683"/>
      <c r="V3683"/>
      <c r="W3683"/>
      <c r="X3683"/>
      <c r="Y3683"/>
      <c r="Z3683"/>
      <c r="AA3683"/>
      <c r="AB3683"/>
      <c r="AC3683"/>
      <c r="AD3683"/>
      <c r="AE3683"/>
      <c r="AF3683"/>
      <c r="AG3683"/>
      <c r="AH3683"/>
      <c r="AI3683"/>
      <c r="AJ3683"/>
      <c r="AK3683"/>
      <c r="AL3683"/>
      <c r="AM3683"/>
      <c r="AN3683"/>
      <c r="AO3683"/>
      <c r="AP3683"/>
      <c r="AQ3683"/>
      <c r="AR3683"/>
      <c r="AS3683"/>
      <c r="AT3683"/>
      <c r="AU3683"/>
      <c r="AV3683"/>
      <c r="AW3683"/>
      <c r="AX3683"/>
      <c r="AY3683"/>
      <c r="AZ3683"/>
    </row>
    <row r="3684" spans="1:52">
      <c r="A3684"/>
      <c r="B3684"/>
      <c r="C3684"/>
      <c r="D3684"/>
      <c r="E3684"/>
      <c r="F3684"/>
      <c r="G3684"/>
      <c r="H3684"/>
      <c r="I3684"/>
      <c r="J3684"/>
      <c r="K3684"/>
      <c r="L3684"/>
      <c r="M3684"/>
      <c r="N3684"/>
      <c r="O3684"/>
      <c r="P3684"/>
      <c r="Q3684"/>
      <c r="R3684"/>
      <c r="S3684"/>
      <c r="T3684"/>
      <c r="U3684"/>
      <c r="V3684"/>
      <c r="W3684"/>
      <c r="X3684"/>
      <c r="Y3684"/>
      <c r="Z3684"/>
      <c r="AA3684"/>
      <c r="AB3684"/>
      <c r="AC3684"/>
      <c r="AD3684"/>
      <c r="AE3684"/>
      <c r="AF3684"/>
      <c r="AG3684"/>
      <c r="AH3684"/>
      <c r="AI3684"/>
      <c r="AJ3684"/>
      <c r="AK3684"/>
      <c r="AL3684"/>
      <c r="AM3684"/>
      <c r="AN3684"/>
      <c r="AO3684"/>
      <c r="AP3684"/>
      <c r="AQ3684"/>
      <c r="AR3684"/>
      <c r="AS3684"/>
      <c r="AT3684"/>
      <c r="AU3684"/>
      <c r="AV3684"/>
      <c r="AW3684"/>
      <c r="AX3684"/>
      <c r="AY3684"/>
      <c r="AZ3684"/>
    </row>
    <row r="3685" spans="1:52">
      <c r="A3685"/>
      <c r="B3685"/>
      <c r="C3685"/>
      <c r="D3685"/>
      <c r="E3685"/>
      <c r="F3685"/>
      <c r="G3685"/>
      <c r="H3685"/>
      <c r="I3685"/>
      <c r="J3685"/>
      <c r="K3685"/>
      <c r="L3685"/>
      <c r="M3685"/>
      <c r="N3685"/>
      <c r="O3685"/>
      <c r="P3685"/>
      <c r="Q3685"/>
      <c r="R3685"/>
      <c r="S3685"/>
      <c r="T3685"/>
      <c r="U3685"/>
      <c r="V3685"/>
      <c r="W3685"/>
      <c r="X3685"/>
      <c r="Y3685"/>
      <c r="Z3685"/>
      <c r="AA3685"/>
      <c r="AB3685"/>
      <c r="AC3685"/>
      <c r="AD3685"/>
      <c r="AE3685"/>
      <c r="AF3685"/>
      <c r="AG3685"/>
      <c r="AH3685"/>
      <c r="AI3685"/>
      <c r="AJ3685"/>
      <c r="AK3685"/>
      <c r="AL3685"/>
      <c r="AM3685"/>
      <c r="AN3685"/>
      <c r="AO3685"/>
      <c r="AP3685"/>
      <c r="AQ3685"/>
      <c r="AR3685"/>
      <c r="AS3685"/>
      <c r="AT3685"/>
      <c r="AU3685"/>
      <c r="AV3685"/>
      <c r="AW3685"/>
      <c r="AX3685"/>
      <c r="AY3685"/>
      <c r="AZ3685"/>
    </row>
    <row r="3686" spans="1:52">
      <c r="A3686"/>
      <c r="B3686"/>
      <c r="C3686"/>
      <c r="D3686"/>
      <c r="E3686"/>
      <c r="F3686"/>
      <c r="G3686"/>
      <c r="H3686"/>
      <c r="I3686"/>
      <c r="J3686"/>
      <c r="K3686"/>
      <c r="L3686"/>
      <c r="M3686"/>
      <c r="N3686"/>
      <c r="O3686"/>
      <c r="P3686"/>
      <c r="Q3686"/>
      <c r="R3686"/>
      <c r="S3686"/>
      <c r="T3686"/>
      <c r="U3686"/>
      <c r="V3686"/>
      <c r="W3686"/>
      <c r="X3686"/>
      <c r="Y3686"/>
      <c r="Z3686"/>
      <c r="AA3686"/>
      <c r="AB3686"/>
      <c r="AC3686"/>
      <c r="AD3686"/>
      <c r="AE3686"/>
      <c r="AF3686"/>
      <c r="AG3686"/>
      <c r="AH3686"/>
      <c r="AI3686"/>
      <c r="AJ3686"/>
      <c r="AK3686"/>
      <c r="AL3686"/>
      <c r="AM3686"/>
      <c r="AN3686"/>
      <c r="AO3686"/>
      <c r="AP3686"/>
      <c r="AQ3686"/>
      <c r="AR3686"/>
      <c r="AS3686"/>
      <c r="AT3686"/>
      <c r="AU3686"/>
      <c r="AV3686"/>
      <c r="AW3686"/>
      <c r="AX3686"/>
      <c r="AY3686"/>
      <c r="AZ3686"/>
    </row>
    <row r="3687" spans="1:52">
      <c r="A3687"/>
      <c r="B3687"/>
      <c r="C3687"/>
      <c r="D3687"/>
      <c r="E3687"/>
      <c r="F3687"/>
      <c r="G3687"/>
      <c r="H3687"/>
      <c r="I3687"/>
      <c r="J3687"/>
      <c r="K3687"/>
      <c r="L3687"/>
      <c r="M3687"/>
      <c r="N3687"/>
      <c r="O3687"/>
      <c r="P3687"/>
      <c r="Q3687"/>
      <c r="R3687"/>
      <c r="S3687"/>
      <c r="T3687"/>
      <c r="U3687"/>
      <c r="V3687"/>
      <c r="W3687"/>
      <c r="X3687"/>
      <c r="Y3687"/>
      <c r="Z3687"/>
      <c r="AA3687"/>
      <c r="AB3687"/>
      <c r="AC3687"/>
      <c r="AD3687"/>
      <c r="AE3687"/>
      <c r="AF3687"/>
      <c r="AG3687"/>
      <c r="AH3687"/>
      <c r="AI3687"/>
      <c r="AJ3687"/>
      <c r="AK3687"/>
      <c r="AL3687"/>
      <c r="AM3687"/>
      <c r="AN3687"/>
      <c r="AO3687"/>
      <c r="AP3687"/>
      <c r="AQ3687"/>
      <c r="AR3687"/>
      <c r="AS3687"/>
      <c r="AT3687"/>
      <c r="AU3687"/>
      <c r="AV3687"/>
      <c r="AW3687"/>
      <c r="AX3687"/>
      <c r="AY3687"/>
      <c r="AZ3687"/>
    </row>
    <row r="3688" spans="1:52">
      <c r="A3688"/>
      <c r="B3688"/>
      <c r="C3688"/>
      <c r="D3688"/>
      <c r="E3688"/>
      <c r="F3688"/>
      <c r="G3688"/>
      <c r="H3688"/>
      <c r="I3688"/>
      <c r="J3688"/>
      <c r="K3688"/>
      <c r="L3688"/>
      <c r="M3688"/>
      <c r="N3688"/>
      <c r="O3688"/>
      <c r="P3688"/>
      <c r="Q3688"/>
      <c r="R3688"/>
      <c r="S3688"/>
      <c r="T3688"/>
      <c r="U3688"/>
      <c r="V3688"/>
      <c r="W3688"/>
      <c r="X3688"/>
      <c r="Y3688"/>
      <c r="Z3688"/>
      <c r="AA3688"/>
      <c r="AB3688"/>
      <c r="AC3688"/>
      <c r="AD3688"/>
      <c r="AE3688"/>
      <c r="AF3688"/>
      <c r="AG3688"/>
      <c r="AH3688"/>
      <c r="AI3688"/>
      <c r="AJ3688"/>
      <c r="AK3688"/>
      <c r="AL3688"/>
      <c r="AM3688"/>
      <c r="AN3688"/>
      <c r="AO3688"/>
      <c r="AP3688"/>
      <c r="AQ3688"/>
      <c r="AR3688"/>
      <c r="AS3688"/>
      <c r="AT3688"/>
      <c r="AU3688"/>
      <c r="AV3688"/>
      <c r="AW3688"/>
      <c r="AX3688"/>
      <c r="AY3688"/>
      <c r="AZ3688"/>
    </row>
    <row r="3689" spans="1:52">
      <c r="A3689"/>
      <c r="B3689"/>
      <c r="C3689"/>
      <c r="D3689"/>
      <c r="E3689"/>
      <c r="F3689"/>
      <c r="G3689"/>
      <c r="H3689"/>
      <c r="I3689"/>
      <c r="J3689"/>
      <c r="K3689"/>
      <c r="L3689"/>
      <c r="M3689"/>
      <c r="N3689"/>
      <c r="O3689"/>
      <c r="P3689"/>
      <c r="Q3689"/>
      <c r="R3689"/>
      <c r="S3689"/>
      <c r="T3689"/>
      <c r="U3689"/>
      <c r="V3689"/>
      <c r="W3689"/>
      <c r="X3689"/>
      <c r="Y3689"/>
      <c r="Z3689"/>
      <c r="AA3689"/>
      <c r="AB3689"/>
      <c r="AC3689"/>
      <c r="AD3689"/>
      <c r="AE3689"/>
      <c r="AF3689"/>
      <c r="AG3689"/>
      <c r="AH3689"/>
      <c r="AI3689"/>
      <c r="AJ3689"/>
      <c r="AK3689"/>
      <c r="AL3689"/>
      <c r="AM3689"/>
      <c r="AN3689"/>
      <c r="AO3689"/>
      <c r="AP3689"/>
      <c r="AQ3689"/>
      <c r="AR3689"/>
      <c r="AS3689"/>
      <c r="AT3689"/>
      <c r="AU3689"/>
      <c r="AV3689"/>
      <c r="AW3689"/>
      <c r="AX3689"/>
      <c r="AY3689"/>
      <c r="AZ3689"/>
    </row>
    <row r="3690" spans="1:52">
      <c r="A3690"/>
      <c r="B3690"/>
      <c r="C3690"/>
      <c r="D3690"/>
      <c r="E3690"/>
      <c r="F3690"/>
      <c r="G3690"/>
      <c r="H3690"/>
      <c r="I3690"/>
      <c r="J3690"/>
      <c r="K3690"/>
      <c r="L3690"/>
      <c r="M3690"/>
      <c r="N3690"/>
      <c r="O3690"/>
      <c r="P3690"/>
      <c r="Q3690"/>
      <c r="R3690"/>
      <c r="S3690"/>
      <c r="T3690"/>
      <c r="U3690"/>
      <c r="V3690"/>
      <c r="W3690"/>
      <c r="X3690"/>
      <c r="Y3690"/>
      <c r="Z3690"/>
      <c r="AA3690"/>
      <c r="AB3690"/>
      <c r="AC3690"/>
      <c r="AD3690"/>
      <c r="AE3690"/>
      <c r="AF3690"/>
      <c r="AG3690"/>
      <c r="AH3690"/>
      <c r="AI3690"/>
      <c r="AJ3690"/>
      <c r="AK3690"/>
      <c r="AL3690"/>
      <c r="AM3690"/>
      <c r="AN3690"/>
      <c r="AO3690"/>
      <c r="AP3690"/>
      <c r="AQ3690"/>
      <c r="AR3690"/>
      <c r="AS3690"/>
      <c r="AT3690"/>
      <c r="AU3690"/>
      <c r="AV3690"/>
      <c r="AW3690"/>
      <c r="AX3690"/>
      <c r="AY3690"/>
      <c r="AZ3690"/>
    </row>
    <row r="3691" spans="1:52">
      <c r="A3691"/>
      <c r="B3691"/>
      <c r="C3691"/>
      <c r="D3691"/>
      <c r="E3691"/>
      <c r="F3691"/>
      <c r="G3691"/>
      <c r="H3691"/>
      <c r="I3691"/>
      <c r="J3691"/>
      <c r="K3691"/>
      <c r="L3691"/>
      <c r="M3691"/>
      <c r="N3691"/>
      <c r="O3691"/>
      <c r="P3691"/>
      <c r="Q3691"/>
      <c r="R3691"/>
      <c r="S3691"/>
      <c r="T3691"/>
      <c r="U3691"/>
      <c r="V3691"/>
      <c r="W3691"/>
      <c r="X3691"/>
      <c r="Y3691"/>
      <c r="Z3691"/>
      <c r="AA3691"/>
      <c r="AB3691"/>
      <c r="AC3691"/>
      <c r="AD3691"/>
      <c r="AE3691"/>
      <c r="AF3691"/>
      <c r="AG3691"/>
      <c r="AH3691"/>
      <c r="AI3691"/>
      <c r="AJ3691"/>
      <c r="AK3691"/>
      <c r="AL3691"/>
      <c r="AM3691"/>
      <c r="AN3691"/>
      <c r="AO3691"/>
      <c r="AP3691"/>
      <c r="AQ3691"/>
      <c r="AR3691"/>
      <c r="AS3691"/>
      <c r="AT3691"/>
      <c r="AU3691"/>
      <c r="AV3691"/>
      <c r="AW3691"/>
      <c r="AX3691"/>
      <c r="AY3691"/>
      <c r="AZ3691"/>
    </row>
    <row r="3692" spans="1:52">
      <c r="A3692"/>
      <c r="B3692"/>
      <c r="C3692"/>
      <c r="D3692"/>
      <c r="E3692"/>
      <c r="F3692"/>
      <c r="G3692"/>
      <c r="H3692"/>
      <c r="I3692"/>
      <c r="J3692"/>
      <c r="K3692"/>
      <c r="L3692"/>
      <c r="M3692"/>
      <c r="N3692"/>
      <c r="O3692"/>
      <c r="P3692"/>
      <c r="Q3692"/>
      <c r="R3692"/>
      <c r="S3692"/>
      <c r="T3692"/>
      <c r="U3692"/>
      <c r="V3692"/>
      <c r="W3692"/>
      <c r="X3692"/>
      <c r="Y3692"/>
      <c r="Z3692"/>
      <c r="AA3692"/>
      <c r="AB3692"/>
      <c r="AC3692"/>
      <c r="AD3692"/>
      <c r="AE3692"/>
      <c r="AF3692"/>
      <c r="AG3692"/>
      <c r="AH3692"/>
      <c r="AI3692"/>
      <c r="AJ3692"/>
      <c r="AK3692"/>
      <c r="AL3692"/>
      <c r="AM3692"/>
      <c r="AN3692"/>
      <c r="AO3692"/>
      <c r="AP3692"/>
      <c r="AQ3692"/>
      <c r="AR3692"/>
      <c r="AS3692"/>
      <c r="AT3692"/>
      <c r="AU3692"/>
      <c r="AV3692"/>
      <c r="AW3692"/>
      <c r="AX3692"/>
      <c r="AY3692"/>
      <c r="AZ3692"/>
    </row>
    <row r="3693" spans="1:52">
      <c r="A3693"/>
      <c r="B3693"/>
      <c r="C3693"/>
      <c r="D3693"/>
      <c r="E3693"/>
      <c r="F3693"/>
      <c r="G3693"/>
      <c r="H3693"/>
      <c r="I3693"/>
      <c r="J3693"/>
      <c r="K3693"/>
      <c r="L3693"/>
      <c r="M3693"/>
      <c r="N3693"/>
      <c r="O3693"/>
      <c r="P3693"/>
      <c r="Q3693"/>
      <c r="R3693"/>
      <c r="S3693"/>
      <c r="T3693"/>
      <c r="U3693"/>
      <c r="V3693"/>
      <c r="W3693"/>
      <c r="X3693"/>
      <c r="Y3693"/>
      <c r="Z3693"/>
      <c r="AA3693"/>
      <c r="AB3693"/>
      <c r="AC3693"/>
      <c r="AD3693"/>
      <c r="AE3693"/>
      <c r="AF3693"/>
      <c r="AG3693"/>
      <c r="AH3693"/>
      <c r="AI3693"/>
      <c r="AJ3693"/>
      <c r="AK3693"/>
      <c r="AL3693"/>
      <c r="AM3693"/>
      <c r="AN3693"/>
      <c r="AO3693"/>
      <c r="AP3693"/>
      <c r="AQ3693"/>
      <c r="AR3693"/>
      <c r="AS3693"/>
      <c r="AT3693"/>
      <c r="AU3693"/>
      <c r="AV3693"/>
      <c r="AW3693"/>
      <c r="AX3693"/>
      <c r="AY3693"/>
      <c r="AZ3693"/>
    </row>
    <row r="3694" spans="1:52">
      <c r="A3694"/>
      <c r="B3694"/>
      <c r="C3694"/>
      <c r="D3694"/>
      <c r="E3694"/>
      <c r="F3694"/>
      <c r="G3694"/>
      <c r="H3694"/>
      <c r="I3694"/>
      <c r="J3694"/>
      <c r="K3694"/>
      <c r="L3694"/>
      <c r="M3694"/>
      <c r="N3694"/>
      <c r="O3694"/>
      <c r="P3694"/>
      <c r="Q3694"/>
      <c r="R3694"/>
      <c r="S3694"/>
      <c r="T3694"/>
      <c r="U3694"/>
      <c r="V3694"/>
      <c r="W3694"/>
      <c r="X3694"/>
      <c r="Y3694"/>
      <c r="Z3694"/>
      <c r="AA3694"/>
      <c r="AB3694"/>
      <c r="AC3694"/>
      <c r="AD3694"/>
      <c r="AE3694"/>
      <c r="AF3694"/>
      <c r="AG3694"/>
      <c r="AH3694"/>
      <c r="AI3694"/>
      <c r="AJ3694"/>
      <c r="AK3694"/>
      <c r="AL3694"/>
      <c r="AM3694"/>
      <c r="AN3694"/>
      <c r="AO3694"/>
      <c r="AP3694"/>
      <c r="AQ3694"/>
      <c r="AR3694"/>
      <c r="AS3694"/>
      <c r="AT3694"/>
      <c r="AU3694"/>
      <c r="AV3694"/>
      <c r="AW3694"/>
      <c r="AX3694"/>
      <c r="AY3694"/>
      <c r="AZ3694"/>
    </row>
    <row r="3695" spans="1:52">
      <c r="A3695"/>
      <c r="B3695"/>
      <c r="C3695"/>
      <c r="D3695"/>
      <c r="E3695"/>
      <c r="F3695"/>
      <c r="G3695"/>
      <c r="H3695"/>
      <c r="I3695"/>
      <c r="J3695"/>
      <c r="K3695"/>
      <c r="L3695"/>
      <c r="M3695"/>
      <c r="N3695"/>
      <c r="O3695"/>
      <c r="P3695"/>
      <c r="Q3695"/>
      <c r="R3695"/>
      <c r="S3695"/>
      <c r="T3695"/>
      <c r="U3695"/>
      <c r="V3695"/>
      <c r="W3695"/>
      <c r="X3695"/>
      <c r="Y3695"/>
      <c r="Z3695"/>
      <c r="AA3695"/>
      <c r="AB3695"/>
      <c r="AC3695"/>
      <c r="AD3695"/>
      <c r="AE3695"/>
      <c r="AF3695"/>
      <c r="AG3695"/>
      <c r="AH3695"/>
      <c r="AI3695"/>
      <c r="AJ3695"/>
      <c r="AK3695"/>
      <c r="AL3695"/>
      <c r="AM3695"/>
      <c r="AN3695"/>
      <c r="AO3695"/>
      <c r="AP3695"/>
      <c r="AQ3695"/>
      <c r="AR3695"/>
      <c r="AS3695"/>
      <c r="AT3695"/>
      <c r="AU3695"/>
      <c r="AV3695"/>
      <c r="AW3695"/>
      <c r="AX3695"/>
      <c r="AY3695"/>
      <c r="AZ3695"/>
    </row>
    <row r="3696" spans="1:52">
      <c r="A3696"/>
      <c r="B3696"/>
      <c r="C3696"/>
      <c r="D3696"/>
      <c r="E3696"/>
      <c r="F3696"/>
      <c r="G3696"/>
      <c r="H3696"/>
      <c r="I3696"/>
      <c r="J3696"/>
      <c r="K3696"/>
      <c r="L3696"/>
      <c r="M3696"/>
      <c r="N3696"/>
      <c r="O3696"/>
      <c r="P3696"/>
      <c r="Q3696"/>
      <c r="R3696"/>
      <c r="S3696"/>
      <c r="T3696"/>
      <c r="U3696"/>
      <c r="V3696"/>
      <c r="W3696"/>
      <c r="X3696"/>
      <c r="Y3696"/>
      <c r="Z3696"/>
      <c r="AA3696"/>
      <c r="AB3696"/>
      <c r="AC3696"/>
      <c r="AD3696"/>
      <c r="AE3696"/>
      <c r="AF3696"/>
      <c r="AG3696"/>
      <c r="AH3696"/>
      <c r="AI3696"/>
      <c r="AJ3696"/>
      <c r="AK3696"/>
      <c r="AL3696"/>
      <c r="AM3696"/>
      <c r="AN3696"/>
      <c r="AO3696"/>
      <c r="AP3696"/>
      <c r="AQ3696"/>
      <c r="AR3696"/>
      <c r="AS3696"/>
      <c r="AT3696"/>
      <c r="AU3696"/>
      <c r="AV3696"/>
      <c r="AW3696"/>
      <c r="AX3696"/>
      <c r="AY3696"/>
      <c r="AZ3696"/>
    </row>
    <row r="3697" spans="1:52">
      <c r="A3697"/>
      <c r="B3697"/>
      <c r="C3697"/>
      <c r="D3697"/>
      <c r="E3697"/>
      <c r="F3697"/>
      <c r="G3697"/>
      <c r="H3697"/>
      <c r="I3697"/>
      <c r="J3697"/>
      <c r="K3697"/>
      <c r="L3697"/>
      <c r="M3697"/>
      <c r="N3697"/>
      <c r="O3697"/>
      <c r="P3697"/>
      <c r="Q3697"/>
      <c r="R3697"/>
      <c r="S3697"/>
      <c r="T3697"/>
      <c r="U3697"/>
      <c r="V3697"/>
      <c r="W3697"/>
      <c r="X3697"/>
      <c r="Y3697"/>
      <c r="Z3697"/>
      <c r="AA3697"/>
      <c r="AB3697"/>
      <c r="AC3697"/>
      <c r="AD3697"/>
      <c r="AE3697"/>
      <c r="AF3697"/>
      <c r="AG3697"/>
      <c r="AH3697"/>
      <c r="AI3697"/>
      <c r="AJ3697"/>
      <c r="AK3697"/>
      <c r="AL3697"/>
      <c r="AM3697"/>
      <c r="AN3697"/>
      <c r="AO3697"/>
      <c r="AP3697"/>
      <c r="AQ3697"/>
      <c r="AR3697"/>
      <c r="AS3697"/>
      <c r="AT3697"/>
      <c r="AU3697"/>
      <c r="AV3697"/>
      <c r="AW3697"/>
      <c r="AX3697"/>
      <c r="AY3697"/>
      <c r="AZ3697"/>
    </row>
    <row r="3698" spans="1:52">
      <c r="A3698"/>
      <c r="B3698"/>
      <c r="C3698"/>
      <c r="D3698"/>
      <c r="E3698"/>
      <c r="F3698"/>
      <c r="G3698"/>
      <c r="H3698"/>
      <c r="I3698"/>
      <c r="J3698"/>
      <c r="K3698"/>
      <c r="L3698"/>
      <c r="M3698"/>
      <c r="N3698"/>
      <c r="O3698"/>
      <c r="P3698"/>
      <c r="Q3698"/>
      <c r="R3698"/>
      <c r="S3698"/>
      <c r="T3698"/>
      <c r="U3698"/>
      <c r="V3698"/>
      <c r="W3698"/>
      <c r="X3698"/>
      <c r="Y3698"/>
      <c r="Z3698"/>
      <c r="AA3698"/>
      <c r="AB3698"/>
      <c r="AC3698"/>
      <c r="AD3698"/>
      <c r="AE3698"/>
      <c r="AF3698"/>
      <c r="AG3698"/>
      <c r="AH3698"/>
      <c r="AI3698"/>
      <c r="AJ3698"/>
      <c r="AK3698"/>
      <c r="AL3698"/>
      <c r="AM3698"/>
      <c r="AN3698"/>
      <c r="AO3698"/>
      <c r="AP3698"/>
      <c r="AQ3698"/>
      <c r="AR3698"/>
      <c r="AS3698"/>
      <c r="AT3698"/>
      <c r="AU3698"/>
      <c r="AV3698"/>
      <c r="AW3698"/>
      <c r="AX3698"/>
      <c r="AY3698"/>
      <c r="AZ3698"/>
    </row>
    <row r="3699" spans="1:52">
      <c r="A3699"/>
      <c r="B3699"/>
      <c r="C3699"/>
      <c r="D3699"/>
      <c r="E3699"/>
      <c r="F3699"/>
      <c r="G3699"/>
      <c r="H3699"/>
      <c r="I3699"/>
      <c r="J3699"/>
      <c r="K3699"/>
      <c r="L3699"/>
      <c r="M3699"/>
      <c r="N3699"/>
      <c r="O3699"/>
      <c r="P3699"/>
      <c r="Q3699"/>
      <c r="R3699"/>
      <c r="S3699"/>
      <c r="T3699"/>
      <c r="U3699"/>
      <c r="V3699"/>
      <c r="W3699"/>
      <c r="X3699"/>
      <c r="Y3699"/>
      <c r="Z3699"/>
      <c r="AA3699"/>
      <c r="AB3699"/>
      <c r="AC3699"/>
      <c r="AD3699"/>
      <c r="AE3699"/>
      <c r="AF3699"/>
      <c r="AG3699"/>
      <c r="AH3699"/>
      <c r="AI3699"/>
      <c r="AJ3699"/>
      <c r="AK3699"/>
      <c r="AL3699"/>
      <c r="AM3699"/>
      <c r="AN3699"/>
      <c r="AO3699"/>
      <c r="AP3699"/>
      <c r="AQ3699"/>
      <c r="AR3699"/>
      <c r="AS3699"/>
      <c r="AT3699"/>
      <c r="AU3699"/>
      <c r="AV3699"/>
      <c r="AW3699"/>
      <c r="AX3699"/>
      <c r="AY3699"/>
      <c r="AZ3699"/>
    </row>
    <row r="3700" spans="1:52">
      <c r="A3700"/>
      <c r="B3700"/>
      <c r="C3700"/>
      <c r="D3700"/>
      <c r="E3700"/>
      <c r="F3700"/>
      <c r="G3700"/>
      <c r="H3700"/>
      <c r="I3700"/>
      <c r="J3700"/>
      <c r="K3700"/>
      <c r="L3700"/>
      <c r="M3700"/>
      <c r="N3700"/>
      <c r="O3700"/>
      <c r="P3700"/>
      <c r="Q3700"/>
      <c r="R3700"/>
      <c r="S3700"/>
      <c r="T3700"/>
      <c r="U3700"/>
      <c r="V3700"/>
      <c r="W3700"/>
      <c r="X3700"/>
      <c r="Y3700"/>
      <c r="Z3700"/>
      <c r="AA3700"/>
      <c r="AB3700"/>
      <c r="AC3700"/>
      <c r="AD3700"/>
      <c r="AE3700"/>
      <c r="AF3700"/>
      <c r="AG3700"/>
      <c r="AH3700"/>
      <c r="AI3700"/>
      <c r="AJ3700"/>
      <c r="AK3700"/>
      <c r="AL3700"/>
      <c r="AM3700"/>
      <c r="AN3700"/>
      <c r="AO3700"/>
      <c r="AP3700"/>
      <c r="AQ3700"/>
      <c r="AR3700"/>
      <c r="AS3700"/>
      <c r="AT3700"/>
      <c r="AU3700"/>
      <c r="AV3700"/>
      <c r="AW3700"/>
      <c r="AX3700"/>
      <c r="AY3700"/>
      <c r="AZ3700"/>
    </row>
    <row r="3701" spans="1:52">
      <c r="A3701"/>
      <c r="B3701"/>
      <c r="C3701"/>
      <c r="D3701"/>
      <c r="E3701"/>
      <c r="F3701"/>
      <c r="G3701"/>
      <c r="H3701"/>
      <c r="I3701"/>
      <c r="J3701"/>
      <c r="K3701"/>
      <c r="L3701"/>
      <c r="M3701"/>
      <c r="N3701"/>
      <c r="O3701"/>
      <c r="P3701"/>
      <c r="Q3701"/>
      <c r="R3701"/>
      <c r="S3701"/>
      <c r="T3701"/>
      <c r="U3701"/>
      <c r="V3701"/>
      <c r="W3701"/>
      <c r="X3701"/>
      <c r="Y3701"/>
      <c r="Z3701"/>
      <c r="AA3701"/>
      <c r="AB3701"/>
      <c r="AC3701"/>
      <c r="AD3701"/>
      <c r="AE3701"/>
      <c r="AF3701"/>
      <c r="AG3701"/>
      <c r="AH3701"/>
      <c r="AI3701"/>
      <c r="AJ3701"/>
      <c r="AK3701"/>
      <c r="AL3701"/>
      <c r="AM3701"/>
      <c r="AN3701"/>
      <c r="AO3701"/>
      <c r="AP3701"/>
      <c r="AQ3701"/>
      <c r="AR3701"/>
      <c r="AS3701"/>
      <c r="AT3701"/>
      <c r="AU3701"/>
      <c r="AV3701"/>
      <c r="AW3701"/>
      <c r="AX3701"/>
      <c r="AY3701"/>
      <c r="AZ3701"/>
    </row>
    <row r="3702" spans="1:52">
      <c r="A3702"/>
      <c r="B3702"/>
      <c r="C3702"/>
      <c r="D3702"/>
      <c r="E3702"/>
      <c r="F3702"/>
      <c r="G3702"/>
      <c r="H3702"/>
      <c r="I3702"/>
      <c r="J3702"/>
      <c r="K3702"/>
      <c r="L3702"/>
      <c r="M3702"/>
      <c r="N3702"/>
      <c r="O3702"/>
      <c r="P3702"/>
      <c r="Q3702"/>
      <c r="R3702"/>
      <c r="S3702"/>
      <c r="T3702"/>
      <c r="U3702"/>
      <c r="V3702"/>
      <c r="W3702"/>
      <c r="X3702"/>
      <c r="Y3702"/>
      <c r="Z3702"/>
      <c r="AA3702"/>
      <c r="AB3702"/>
      <c r="AC3702"/>
      <c r="AD3702"/>
      <c r="AE3702"/>
      <c r="AF3702"/>
      <c r="AG3702"/>
      <c r="AH3702"/>
      <c r="AI3702"/>
      <c r="AJ3702"/>
      <c r="AK3702"/>
      <c r="AL3702"/>
      <c r="AM3702"/>
      <c r="AN3702"/>
      <c r="AO3702"/>
      <c r="AP3702"/>
      <c r="AQ3702"/>
      <c r="AR3702"/>
      <c r="AS3702"/>
      <c r="AT3702"/>
      <c r="AU3702"/>
      <c r="AV3702"/>
      <c r="AW3702"/>
      <c r="AX3702"/>
      <c r="AY3702"/>
      <c r="AZ3702"/>
    </row>
    <row r="3703" spans="1:52">
      <c r="A3703"/>
      <c r="B3703"/>
      <c r="C3703"/>
      <c r="D3703"/>
      <c r="E3703"/>
      <c r="F3703"/>
      <c r="G3703"/>
      <c r="H3703"/>
      <c r="I3703"/>
      <c r="J3703"/>
      <c r="K3703"/>
      <c r="L3703"/>
      <c r="M3703"/>
      <c r="N3703"/>
      <c r="O3703"/>
      <c r="P3703"/>
      <c r="Q3703"/>
      <c r="R3703"/>
      <c r="S3703"/>
      <c r="T3703"/>
      <c r="U3703"/>
      <c r="V3703"/>
      <c r="W3703"/>
      <c r="X3703"/>
      <c r="Y3703"/>
      <c r="Z3703"/>
      <c r="AA3703"/>
      <c r="AB3703"/>
      <c r="AC3703"/>
      <c r="AD3703"/>
      <c r="AE3703"/>
      <c r="AF3703"/>
      <c r="AG3703"/>
      <c r="AH3703"/>
      <c r="AI3703"/>
      <c r="AJ3703"/>
      <c r="AK3703"/>
      <c r="AL3703"/>
      <c r="AM3703"/>
      <c r="AN3703"/>
      <c r="AO3703"/>
      <c r="AP3703"/>
      <c r="AQ3703"/>
      <c r="AR3703"/>
      <c r="AS3703"/>
      <c r="AT3703"/>
      <c r="AU3703"/>
      <c r="AV3703"/>
      <c r="AW3703"/>
      <c r="AX3703"/>
      <c r="AY3703"/>
      <c r="AZ3703"/>
    </row>
    <row r="3704" spans="1:52">
      <c r="A3704"/>
      <c r="B3704"/>
      <c r="C3704"/>
      <c r="D3704"/>
      <c r="E3704"/>
      <c r="F3704"/>
      <c r="G3704"/>
      <c r="H3704"/>
      <c r="I3704"/>
      <c r="J3704"/>
      <c r="K3704"/>
      <c r="L3704"/>
      <c r="M3704"/>
      <c r="N3704"/>
      <c r="O3704"/>
      <c r="P3704"/>
      <c r="Q3704"/>
      <c r="R3704"/>
      <c r="S3704"/>
      <c r="T3704"/>
      <c r="U3704"/>
      <c r="V3704"/>
      <c r="W3704"/>
      <c r="X3704"/>
      <c r="Y3704"/>
      <c r="Z3704"/>
      <c r="AA3704"/>
      <c r="AB3704"/>
      <c r="AC3704"/>
      <c r="AD3704"/>
      <c r="AE3704"/>
      <c r="AF3704"/>
      <c r="AG3704"/>
      <c r="AH3704"/>
      <c r="AI3704"/>
      <c r="AJ3704"/>
      <c r="AK3704"/>
      <c r="AL3704"/>
      <c r="AM3704"/>
      <c r="AN3704"/>
      <c r="AO3704"/>
      <c r="AP3704"/>
      <c r="AQ3704"/>
      <c r="AR3704"/>
      <c r="AS3704"/>
      <c r="AT3704"/>
      <c r="AU3704"/>
      <c r="AV3704"/>
      <c r="AW3704"/>
      <c r="AX3704"/>
      <c r="AY3704"/>
      <c r="AZ3704"/>
    </row>
    <row r="3705" spans="1:52">
      <c r="A3705"/>
      <c r="B3705"/>
      <c r="C3705"/>
      <c r="D3705"/>
      <c r="E3705"/>
      <c r="F3705"/>
      <c r="G3705"/>
      <c r="H3705"/>
      <c r="I3705"/>
      <c r="J3705"/>
      <c r="K3705"/>
      <c r="L3705"/>
      <c r="M3705"/>
      <c r="N3705"/>
      <c r="O3705"/>
      <c r="P3705"/>
      <c r="Q3705"/>
      <c r="R3705"/>
      <c r="S3705"/>
      <c r="T3705"/>
      <c r="U3705"/>
      <c r="V3705"/>
      <c r="W3705"/>
      <c r="X3705"/>
      <c r="Y3705"/>
      <c r="Z3705"/>
      <c r="AA3705"/>
      <c r="AB3705"/>
      <c r="AC3705"/>
      <c r="AD3705"/>
      <c r="AE3705"/>
      <c r="AF3705"/>
      <c r="AG3705"/>
      <c r="AH3705"/>
      <c r="AI3705"/>
      <c r="AJ3705"/>
      <c r="AK3705"/>
      <c r="AL3705"/>
      <c r="AM3705"/>
      <c r="AN3705"/>
      <c r="AO3705"/>
      <c r="AP3705"/>
      <c r="AQ3705"/>
      <c r="AR3705"/>
      <c r="AS3705"/>
      <c r="AT3705"/>
      <c r="AU3705"/>
      <c r="AV3705"/>
      <c r="AW3705"/>
      <c r="AX3705"/>
      <c r="AY3705"/>
      <c r="AZ3705"/>
    </row>
    <row r="3706" spans="1:52">
      <c r="A3706"/>
      <c r="B3706"/>
      <c r="C3706"/>
      <c r="D3706"/>
      <c r="E3706"/>
      <c r="F3706"/>
      <c r="G3706"/>
      <c r="H3706"/>
      <c r="I3706"/>
      <c r="J3706"/>
      <c r="K3706"/>
      <c r="L3706"/>
      <c r="M3706"/>
      <c r="N3706"/>
      <c r="O3706"/>
      <c r="P3706"/>
      <c r="Q3706"/>
      <c r="R3706"/>
      <c r="S3706"/>
      <c r="T3706"/>
      <c r="U3706"/>
      <c r="V3706"/>
      <c r="W3706"/>
      <c r="X3706"/>
      <c r="Y3706"/>
      <c r="Z3706"/>
      <c r="AA3706"/>
      <c r="AB3706"/>
      <c r="AC3706"/>
      <c r="AD3706"/>
      <c r="AE3706"/>
      <c r="AF3706"/>
      <c r="AG3706"/>
      <c r="AH3706"/>
      <c r="AI3706"/>
      <c r="AJ3706"/>
      <c r="AK3706"/>
      <c r="AL3706"/>
      <c r="AM3706"/>
      <c r="AN3706"/>
      <c r="AO3706"/>
      <c r="AP3706"/>
      <c r="AQ3706"/>
      <c r="AR3706"/>
      <c r="AS3706"/>
      <c r="AT3706"/>
      <c r="AU3706"/>
      <c r="AV3706"/>
      <c r="AW3706"/>
      <c r="AX3706"/>
      <c r="AY3706"/>
      <c r="AZ3706"/>
    </row>
    <row r="3707" spans="1:52">
      <c r="A3707"/>
      <c r="B3707"/>
      <c r="C3707"/>
      <c r="D3707"/>
      <c r="E3707"/>
      <c r="F3707"/>
      <c r="G3707"/>
      <c r="H3707"/>
      <c r="I3707"/>
      <c r="J3707"/>
      <c r="K3707"/>
      <c r="L3707"/>
      <c r="M3707"/>
      <c r="N3707"/>
      <c r="O3707"/>
      <c r="P3707"/>
      <c r="Q3707"/>
      <c r="R3707"/>
      <c r="S3707"/>
      <c r="T3707"/>
      <c r="U3707"/>
      <c r="V3707"/>
      <c r="W3707"/>
      <c r="X3707"/>
      <c r="Y3707"/>
      <c r="Z3707"/>
      <c r="AA3707"/>
      <c r="AB3707"/>
      <c r="AC3707"/>
      <c r="AD3707"/>
      <c r="AE3707"/>
      <c r="AF3707"/>
      <c r="AG3707"/>
      <c r="AH3707"/>
      <c r="AI3707"/>
      <c r="AJ3707"/>
      <c r="AK3707"/>
      <c r="AL3707"/>
      <c r="AM3707"/>
      <c r="AN3707"/>
      <c r="AO3707"/>
      <c r="AP3707"/>
      <c r="AQ3707"/>
      <c r="AR3707"/>
      <c r="AS3707"/>
      <c r="AT3707"/>
      <c r="AU3707"/>
      <c r="AV3707"/>
      <c r="AW3707"/>
      <c r="AX3707"/>
      <c r="AY3707"/>
      <c r="AZ3707"/>
    </row>
    <row r="3708" spans="1:52">
      <c r="A3708"/>
      <c r="B3708"/>
      <c r="C3708"/>
      <c r="D3708"/>
      <c r="E3708"/>
      <c r="F3708"/>
      <c r="G3708"/>
      <c r="H3708"/>
      <c r="I3708"/>
      <c r="J3708"/>
      <c r="K3708"/>
      <c r="L3708"/>
      <c r="M3708"/>
      <c r="N3708"/>
      <c r="O3708"/>
      <c r="P3708"/>
      <c r="Q3708"/>
      <c r="R3708"/>
      <c r="S3708"/>
      <c r="T3708"/>
      <c r="U3708"/>
      <c r="V3708"/>
      <c r="W3708"/>
      <c r="X3708"/>
      <c r="Y3708"/>
      <c r="Z3708"/>
      <c r="AA3708"/>
      <c r="AB3708"/>
      <c r="AC3708"/>
      <c r="AD3708"/>
      <c r="AE3708"/>
      <c r="AF3708"/>
      <c r="AG3708"/>
      <c r="AH3708"/>
      <c r="AI3708"/>
      <c r="AJ3708"/>
      <c r="AK3708"/>
      <c r="AL3708"/>
      <c r="AM3708"/>
      <c r="AN3708"/>
      <c r="AO3708"/>
      <c r="AP3708"/>
      <c r="AQ3708"/>
      <c r="AR3708"/>
      <c r="AS3708"/>
      <c r="AT3708"/>
      <c r="AU3708"/>
      <c r="AV3708"/>
      <c r="AW3708"/>
      <c r="AX3708"/>
      <c r="AY3708"/>
      <c r="AZ3708"/>
    </row>
    <row r="3709" spans="1:52">
      <c r="A3709"/>
      <c r="B3709"/>
      <c r="C3709"/>
      <c r="D3709"/>
      <c r="E3709"/>
      <c r="F3709"/>
      <c r="G3709"/>
      <c r="H3709"/>
      <c r="I3709"/>
      <c r="J3709"/>
      <c r="K3709"/>
      <c r="L3709"/>
      <c r="M3709"/>
      <c r="N3709"/>
      <c r="O3709"/>
      <c r="P3709"/>
      <c r="Q3709"/>
      <c r="R3709"/>
      <c r="S3709"/>
      <c r="T3709"/>
      <c r="U3709"/>
      <c r="V3709"/>
      <c r="W3709"/>
      <c r="X3709"/>
      <c r="Y3709"/>
      <c r="Z3709"/>
      <c r="AA3709"/>
      <c r="AB3709"/>
      <c r="AC3709"/>
      <c r="AD3709"/>
      <c r="AE3709"/>
      <c r="AF3709"/>
      <c r="AG3709"/>
      <c r="AH3709"/>
      <c r="AI3709"/>
      <c r="AJ3709"/>
      <c r="AK3709"/>
      <c r="AL3709"/>
      <c r="AM3709"/>
      <c r="AN3709"/>
      <c r="AO3709"/>
      <c r="AP3709"/>
      <c r="AQ3709"/>
      <c r="AR3709"/>
      <c r="AS3709"/>
      <c r="AT3709"/>
      <c r="AU3709"/>
      <c r="AV3709"/>
      <c r="AW3709"/>
      <c r="AX3709"/>
      <c r="AY3709"/>
      <c r="AZ3709"/>
    </row>
    <row r="3710" spans="1:52">
      <c r="A3710"/>
      <c r="B3710"/>
      <c r="C3710"/>
      <c r="D3710"/>
      <c r="E3710"/>
      <c r="F3710"/>
      <c r="G3710"/>
      <c r="H3710"/>
      <c r="I3710"/>
      <c r="J3710"/>
      <c r="K3710"/>
      <c r="L3710"/>
      <c r="M3710"/>
      <c r="N3710"/>
      <c r="O3710"/>
      <c r="P3710"/>
      <c r="Q3710"/>
      <c r="R3710"/>
      <c r="S3710"/>
      <c r="T3710"/>
      <c r="U3710"/>
      <c r="V3710"/>
      <c r="W3710"/>
      <c r="X3710"/>
      <c r="Y3710"/>
      <c r="Z3710"/>
      <c r="AA3710"/>
      <c r="AB3710"/>
      <c r="AC3710"/>
      <c r="AD3710"/>
      <c r="AE3710"/>
      <c r="AF3710"/>
      <c r="AG3710"/>
      <c r="AH3710"/>
      <c r="AI3710"/>
      <c r="AJ3710"/>
      <c r="AK3710"/>
      <c r="AL3710"/>
      <c r="AM3710"/>
      <c r="AN3710"/>
      <c r="AO3710"/>
      <c r="AP3710"/>
      <c r="AQ3710"/>
      <c r="AR3710"/>
      <c r="AS3710"/>
      <c r="AT3710"/>
      <c r="AU3710"/>
      <c r="AV3710"/>
      <c r="AW3710"/>
      <c r="AX3710"/>
      <c r="AY3710"/>
      <c r="AZ3710"/>
    </row>
    <row r="3711" spans="1:52">
      <c r="A3711"/>
      <c r="B3711"/>
      <c r="C3711"/>
      <c r="D3711"/>
      <c r="E3711"/>
      <c r="F3711"/>
      <c r="G3711"/>
      <c r="H3711"/>
      <c r="I3711"/>
      <c r="J3711"/>
      <c r="K3711"/>
      <c r="L3711"/>
      <c r="M3711"/>
      <c r="N3711"/>
      <c r="O3711"/>
      <c r="P3711"/>
      <c r="Q3711"/>
      <c r="R3711"/>
      <c r="S3711"/>
      <c r="T3711"/>
      <c r="U3711"/>
      <c r="V3711"/>
      <c r="W3711"/>
      <c r="X3711"/>
      <c r="Y3711"/>
      <c r="Z3711"/>
      <c r="AA3711"/>
      <c r="AB3711"/>
      <c r="AC3711"/>
      <c r="AD3711"/>
      <c r="AE3711"/>
      <c r="AF3711"/>
      <c r="AG3711"/>
      <c r="AH3711"/>
      <c r="AI3711"/>
      <c r="AJ3711"/>
      <c r="AK3711"/>
      <c r="AL3711"/>
      <c r="AM3711"/>
      <c r="AN3711"/>
      <c r="AO3711"/>
      <c r="AP3711"/>
      <c r="AQ3711"/>
      <c r="AR3711"/>
      <c r="AS3711"/>
      <c r="AT3711"/>
      <c r="AU3711"/>
      <c r="AV3711"/>
      <c r="AW3711"/>
      <c r="AX3711"/>
      <c r="AY3711"/>
      <c r="AZ3711"/>
    </row>
    <row r="3712" spans="1:52">
      <c r="A3712"/>
      <c r="B3712"/>
      <c r="C3712"/>
      <c r="D3712"/>
      <c r="E3712"/>
      <c r="F3712"/>
      <c r="G3712"/>
      <c r="H3712"/>
      <c r="I3712"/>
      <c r="J3712"/>
      <c r="K3712"/>
      <c r="L3712"/>
      <c r="M3712"/>
      <c r="N3712"/>
      <c r="O3712"/>
      <c r="P3712"/>
      <c r="Q3712"/>
      <c r="R3712"/>
      <c r="S3712"/>
      <c r="T3712"/>
      <c r="U3712"/>
      <c r="V3712"/>
      <c r="W3712"/>
      <c r="X3712"/>
      <c r="Y3712"/>
      <c r="Z3712"/>
      <c r="AA3712"/>
      <c r="AB3712"/>
      <c r="AC3712"/>
      <c r="AD3712"/>
      <c r="AE3712"/>
      <c r="AF3712"/>
      <c r="AG3712"/>
      <c r="AH3712"/>
      <c r="AI3712"/>
      <c r="AJ3712"/>
      <c r="AK3712"/>
      <c r="AL3712"/>
      <c r="AM3712"/>
      <c r="AN3712"/>
      <c r="AO3712"/>
      <c r="AP3712"/>
      <c r="AQ3712"/>
      <c r="AR3712"/>
      <c r="AS3712"/>
      <c r="AT3712"/>
      <c r="AU3712"/>
      <c r="AV3712"/>
      <c r="AW3712"/>
      <c r="AX3712"/>
      <c r="AY3712"/>
      <c r="AZ3712"/>
    </row>
    <row r="3713" spans="1:52">
      <c r="A3713"/>
      <c r="B3713"/>
      <c r="C3713"/>
      <c r="D3713"/>
      <c r="E3713"/>
      <c r="F3713"/>
      <c r="G3713"/>
      <c r="H3713"/>
      <c r="I3713"/>
      <c r="J3713"/>
      <c r="K3713"/>
      <c r="L3713"/>
      <c r="M3713"/>
      <c r="N3713"/>
      <c r="O3713"/>
      <c r="P3713"/>
      <c r="Q3713"/>
      <c r="R3713"/>
      <c r="S3713"/>
      <c r="T3713"/>
      <c r="U3713"/>
      <c r="V3713"/>
      <c r="W3713"/>
      <c r="X3713"/>
      <c r="Y3713"/>
      <c r="Z3713"/>
      <c r="AA3713"/>
      <c r="AB3713"/>
      <c r="AC3713"/>
      <c r="AD3713"/>
      <c r="AE3713"/>
      <c r="AF3713"/>
      <c r="AG3713"/>
      <c r="AH3713"/>
      <c r="AI3713"/>
      <c r="AJ3713"/>
      <c r="AK3713"/>
      <c r="AL3713"/>
      <c r="AM3713"/>
      <c r="AN3713"/>
      <c r="AO3713"/>
      <c r="AP3713"/>
      <c r="AQ3713"/>
      <c r="AR3713"/>
      <c r="AS3713"/>
      <c r="AT3713"/>
      <c r="AU3713"/>
      <c r="AV3713"/>
      <c r="AW3713"/>
      <c r="AX3713"/>
      <c r="AY3713"/>
      <c r="AZ3713"/>
    </row>
    <row r="3714" spans="1:52">
      <c r="A3714"/>
      <c r="B3714"/>
      <c r="C3714"/>
      <c r="D3714"/>
      <c r="E3714"/>
      <c r="F3714"/>
      <c r="G3714"/>
      <c r="H3714"/>
      <c r="I3714"/>
      <c r="J3714"/>
      <c r="K3714"/>
      <c r="L3714"/>
      <c r="M3714"/>
      <c r="N3714"/>
      <c r="O3714"/>
      <c r="P3714"/>
      <c r="Q3714"/>
      <c r="R3714"/>
      <c r="S3714"/>
      <c r="T3714"/>
      <c r="U3714"/>
      <c r="V3714"/>
      <c r="W3714"/>
      <c r="X3714"/>
      <c r="Y3714"/>
      <c r="Z3714"/>
      <c r="AA3714"/>
      <c r="AB3714"/>
      <c r="AC3714"/>
      <c r="AD3714"/>
      <c r="AE3714"/>
      <c r="AF3714"/>
      <c r="AG3714"/>
      <c r="AH3714"/>
      <c r="AI3714"/>
      <c r="AJ3714"/>
      <c r="AK3714"/>
      <c r="AL3714"/>
      <c r="AM3714"/>
      <c r="AN3714"/>
      <c r="AO3714"/>
      <c r="AP3714"/>
      <c r="AQ3714"/>
      <c r="AR3714"/>
      <c r="AS3714"/>
      <c r="AT3714"/>
      <c r="AU3714"/>
      <c r="AV3714"/>
      <c r="AW3714"/>
      <c r="AX3714"/>
      <c r="AY3714"/>
      <c r="AZ3714"/>
    </row>
    <row r="3715" spans="1:52">
      <c r="A3715"/>
      <c r="B3715"/>
      <c r="C3715"/>
      <c r="D3715"/>
      <c r="E3715"/>
      <c r="F3715"/>
      <c r="G3715"/>
      <c r="H3715"/>
      <c r="I3715"/>
      <c r="J3715"/>
      <c r="K3715"/>
      <c r="L3715"/>
      <c r="M3715"/>
      <c r="N3715"/>
      <c r="O3715"/>
      <c r="P3715"/>
      <c r="Q3715"/>
      <c r="R3715"/>
      <c r="S3715"/>
      <c r="T3715"/>
      <c r="U3715"/>
      <c r="V3715"/>
      <c r="W3715"/>
      <c r="X3715"/>
      <c r="Y3715"/>
      <c r="Z3715"/>
      <c r="AA3715"/>
      <c r="AB3715"/>
      <c r="AC3715"/>
      <c r="AD3715"/>
      <c r="AE3715"/>
      <c r="AF3715"/>
      <c r="AG3715"/>
      <c r="AH3715"/>
      <c r="AI3715"/>
      <c r="AJ3715"/>
      <c r="AK3715"/>
      <c r="AL3715"/>
      <c r="AM3715"/>
      <c r="AN3715"/>
      <c r="AO3715"/>
      <c r="AP3715"/>
      <c r="AQ3715"/>
      <c r="AR3715"/>
      <c r="AS3715"/>
      <c r="AT3715"/>
      <c r="AU3715"/>
      <c r="AV3715"/>
      <c r="AW3715"/>
      <c r="AX3715"/>
      <c r="AY3715"/>
      <c r="AZ3715"/>
    </row>
    <row r="3716" spans="1:52">
      <c r="A3716"/>
      <c r="B3716"/>
      <c r="C3716"/>
      <c r="D3716"/>
      <c r="E3716"/>
      <c r="F3716"/>
      <c r="G3716"/>
      <c r="H3716"/>
      <c r="I3716"/>
      <c r="J3716"/>
      <c r="K3716"/>
      <c r="L3716"/>
      <c r="M3716"/>
      <c r="N3716"/>
      <c r="O3716"/>
      <c r="P3716"/>
      <c r="Q3716"/>
      <c r="R3716"/>
      <c r="S3716"/>
      <c r="T3716"/>
      <c r="U3716"/>
      <c r="V3716"/>
      <c r="W3716"/>
      <c r="X3716"/>
      <c r="Y3716"/>
      <c r="Z3716"/>
      <c r="AA3716"/>
      <c r="AB3716"/>
      <c r="AC3716"/>
      <c r="AD3716"/>
      <c r="AE3716"/>
      <c r="AF3716"/>
      <c r="AG3716"/>
      <c r="AH3716"/>
      <c r="AI3716"/>
      <c r="AJ3716"/>
      <c r="AK3716"/>
      <c r="AL3716"/>
      <c r="AM3716"/>
      <c r="AN3716"/>
      <c r="AO3716"/>
      <c r="AP3716"/>
      <c r="AQ3716"/>
      <c r="AR3716"/>
      <c r="AS3716"/>
      <c r="AT3716"/>
      <c r="AU3716"/>
      <c r="AV3716"/>
      <c r="AW3716"/>
      <c r="AX3716"/>
      <c r="AY3716"/>
      <c r="AZ3716"/>
    </row>
    <row r="3717" spans="1:52">
      <c r="A3717"/>
      <c r="B3717"/>
      <c r="C3717"/>
      <c r="D3717"/>
      <c r="E3717"/>
      <c r="F3717"/>
      <c r="G3717"/>
      <c r="H3717"/>
      <c r="I3717"/>
      <c r="J3717"/>
      <c r="K3717"/>
      <c r="L3717"/>
      <c r="M3717"/>
      <c r="N3717"/>
      <c r="O3717"/>
      <c r="P3717"/>
      <c r="Q3717"/>
      <c r="R3717"/>
      <c r="S3717"/>
      <c r="T3717"/>
      <c r="U3717"/>
      <c r="V3717"/>
      <c r="W3717"/>
      <c r="X3717"/>
      <c r="Y3717"/>
      <c r="Z3717"/>
      <c r="AA3717"/>
      <c r="AB3717"/>
      <c r="AC3717"/>
      <c r="AD3717"/>
      <c r="AE3717"/>
      <c r="AF3717"/>
      <c r="AG3717"/>
      <c r="AH3717"/>
      <c r="AI3717"/>
      <c r="AJ3717"/>
      <c r="AK3717"/>
      <c r="AL3717"/>
      <c r="AM3717"/>
      <c r="AN3717"/>
      <c r="AO3717"/>
      <c r="AP3717"/>
      <c r="AQ3717"/>
      <c r="AR3717"/>
      <c r="AS3717"/>
      <c r="AT3717"/>
      <c r="AU3717"/>
      <c r="AV3717"/>
      <c r="AW3717"/>
      <c r="AX3717"/>
      <c r="AY3717"/>
      <c r="AZ3717"/>
    </row>
    <row r="3718" spans="1:52">
      <c r="A3718"/>
      <c r="B3718"/>
      <c r="C3718"/>
      <c r="D3718"/>
      <c r="E3718"/>
      <c r="F3718"/>
      <c r="G3718"/>
      <c r="H3718"/>
      <c r="I3718"/>
      <c r="J3718"/>
      <c r="K3718"/>
      <c r="L3718"/>
      <c r="M3718"/>
      <c r="N3718"/>
      <c r="O3718"/>
      <c r="P3718"/>
      <c r="Q3718"/>
      <c r="R3718"/>
      <c r="S3718"/>
      <c r="T3718"/>
      <c r="U3718"/>
      <c r="V3718"/>
      <c r="W3718"/>
      <c r="X3718"/>
      <c r="Y3718"/>
      <c r="Z3718"/>
      <c r="AA3718"/>
      <c r="AB3718"/>
      <c r="AC3718"/>
      <c r="AD3718"/>
      <c r="AE3718"/>
      <c r="AF3718"/>
      <c r="AG3718"/>
      <c r="AH3718"/>
      <c r="AI3718"/>
      <c r="AJ3718"/>
      <c r="AK3718"/>
      <c r="AL3718"/>
      <c r="AM3718"/>
      <c r="AN3718"/>
      <c r="AO3718"/>
      <c r="AP3718"/>
      <c r="AQ3718"/>
      <c r="AR3718"/>
      <c r="AS3718"/>
      <c r="AT3718"/>
      <c r="AU3718"/>
      <c r="AV3718"/>
      <c r="AW3718"/>
      <c r="AX3718"/>
      <c r="AY3718"/>
      <c r="AZ3718"/>
    </row>
    <row r="3719" spans="1:52">
      <c r="A3719"/>
      <c r="B3719"/>
      <c r="C3719"/>
      <c r="D3719"/>
      <c r="E3719"/>
      <c r="F3719"/>
      <c r="G3719"/>
      <c r="H3719"/>
      <c r="I3719"/>
      <c r="J3719"/>
      <c r="K3719"/>
      <c r="L3719"/>
      <c r="M3719"/>
      <c r="N3719"/>
      <c r="O3719"/>
      <c r="P3719"/>
      <c r="Q3719"/>
      <c r="R3719"/>
      <c r="S3719"/>
      <c r="T3719"/>
      <c r="U3719"/>
      <c r="V3719"/>
      <c r="W3719"/>
      <c r="X3719"/>
      <c r="Y3719"/>
      <c r="Z3719"/>
      <c r="AA3719"/>
      <c r="AB3719"/>
      <c r="AC3719"/>
      <c r="AD3719"/>
      <c r="AE3719"/>
      <c r="AF3719"/>
      <c r="AG3719"/>
      <c r="AH3719"/>
      <c r="AI3719"/>
      <c r="AJ3719"/>
      <c r="AK3719"/>
      <c r="AL3719"/>
      <c r="AM3719"/>
      <c r="AN3719"/>
      <c r="AO3719"/>
      <c r="AP3719"/>
      <c r="AQ3719"/>
      <c r="AR3719"/>
      <c r="AS3719"/>
      <c r="AT3719"/>
      <c r="AU3719"/>
      <c r="AV3719"/>
      <c r="AW3719"/>
      <c r="AX3719"/>
      <c r="AY3719"/>
      <c r="AZ3719"/>
    </row>
    <row r="3720" spans="1:52">
      <c r="A3720"/>
      <c r="B3720"/>
      <c r="C3720"/>
      <c r="D3720"/>
      <c r="E3720"/>
      <c r="F3720"/>
      <c r="G3720"/>
      <c r="H3720"/>
      <c r="I3720"/>
      <c r="J3720"/>
      <c r="K3720"/>
      <c r="L3720"/>
      <c r="M3720"/>
      <c r="N3720"/>
      <c r="O3720"/>
      <c r="P3720"/>
      <c r="Q3720"/>
      <c r="R3720"/>
      <c r="S3720"/>
      <c r="T3720"/>
      <c r="U3720"/>
      <c r="V3720"/>
      <c r="W3720"/>
      <c r="X3720"/>
      <c r="Y3720"/>
      <c r="Z3720"/>
      <c r="AA3720"/>
      <c r="AB3720"/>
      <c r="AC3720"/>
      <c r="AD3720"/>
      <c r="AE3720"/>
      <c r="AF3720"/>
      <c r="AG3720"/>
      <c r="AH3720"/>
      <c r="AI3720"/>
      <c r="AJ3720"/>
      <c r="AK3720"/>
      <c r="AL3720"/>
      <c r="AM3720"/>
      <c r="AN3720"/>
      <c r="AO3720"/>
      <c r="AP3720"/>
      <c r="AQ3720"/>
      <c r="AR3720"/>
      <c r="AS3720"/>
      <c r="AT3720"/>
      <c r="AU3720"/>
      <c r="AV3720"/>
      <c r="AW3720"/>
      <c r="AX3720"/>
      <c r="AY3720"/>
      <c r="AZ3720"/>
    </row>
    <row r="3721" spans="1:52">
      <c r="A3721"/>
      <c r="B3721"/>
      <c r="C3721"/>
      <c r="D3721"/>
      <c r="E3721"/>
      <c r="F3721"/>
      <c r="G3721"/>
      <c r="H3721"/>
      <c r="I3721"/>
      <c r="J3721"/>
      <c r="K3721"/>
      <c r="L3721"/>
      <c r="M3721"/>
      <c r="N3721"/>
      <c r="O3721"/>
      <c r="P3721"/>
      <c r="Q3721"/>
      <c r="R3721"/>
      <c r="S3721"/>
      <c r="T3721"/>
      <c r="U3721"/>
      <c r="V3721"/>
      <c r="W3721"/>
      <c r="X3721"/>
      <c r="Y3721"/>
      <c r="Z3721"/>
      <c r="AA3721"/>
      <c r="AB3721"/>
      <c r="AC3721"/>
      <c r="AD3721"/>
      <c r="AE3721"/>
      <c r="AF3721"/>
      <c r="AG3721"/>
      <c r="AH3721"/>
      <c r="AI3721"/>
      <c r="AJ3721"/>
      <c r="AK3721"/>
      <c r="AL3721"/>
      <c r="AM3721"/>
      <c r="AN3721"/>
      <c r="AO3721"/>
      <c r="AP3721"/>
      <c r="AQ3721"/>
      <c r="AR3721"/>
      <c r="AS3721"/>
      <c r="AT3721"/>
      <c r="AU3721"/>
      <c r="AV3721"/>
      <c r="AW3721"/>
      <c r="AX3721"/>
      <c r="AY3721"/>
      <c r="AZ3721"/>
    </row>
    <row r="3722" spans="1:52">
      <c r="A3722"/>
      <c r="B3722"/>
      <c r="C3722"/>
      <c r="D3722"/>
      <c r="E3722"/>
      <c r="F3722"/>
      <c r="G3722"/>
      <c r="H3722"/>
      <c r="I3722"/>
      <c r="J3722"/>
      <c r="K3722"/>
      <c r="L3722"/>
      <c r="M3722"/>
      <c r="N3722"/>
      <c r="O3722"/>
      <c r="P3722"/>
      <c r="Q3722"/>
      <c r="R3722"/>
      <c r="S3722"/>
      <c r="T3722"/>
      <c r="U3722"/>
      <c r="V3722"/>
      <c r="W3722"/>
      <c r="X3722"/>
      <c r="Y3722"/>
      <c r="Z3722"/>
      <c r="AA3722"/>
      <c r="AB3722"/>
      <c r="AC3722"/>
      <c r="AD3722"/>
      <c r="AE3722"/>
      <c r="AF3722"/>
      <c r="AG3722"/>
      <c r="AH3722"/>
      <c r="AI3722"/>
      <c r="AJ3722"/>
      <c r="AK3722"/>
      <c r="AL3722"/>
      <c r="AM3722"/>
      <c r="AN3722"/>
      <c r="AO3722"/>
      <c r="AP3722"/>
      <c r="AQ3722"/>
      <c r="AR3722"/>
      <c r="AS3722"/>
      <c r="AT3722"/>
      <c r="AU3722"/>
      <c r="AV3722"/>
      <c r="AW3722"/>
      <c r="AX3722"/>
      <c r="AY3722"/>
      <c r="AZ3722"/>
    </row>
    <row r="3723" spans="1:52">
      <c r="A3723"/>
      <c r="B3723"/>
      <c r="C3723"/>
      <c r="D3723"/>
      <c r="E3723"/>
      <c r="F3723"/>
      <c r="G3723"/>
      <c r="H3723"/>
      <c r="I3723"/>
      <c r="J3723"/>
      <c r="K3723"/>
      <c r="L3723"/>
      <c r="M3723"/>
      <c r="N3723"/>
      <c r="O3723"/>
      <c r="P3723"/>
      <c r="Q3723"/>
      <c r="R3723"/>
      <c r="S3723"/>
      <c r="T3723"/>
      <c r="U3723"/>
      <c r="V3723"/>
      <c r="W3723"/>
      <c r="X3723"/>
      <c r="Y3723"/>
      <c r="Z3723"/>
      <c r="AA3723"/>
      <c r="AB3723"/>
      <c r="AC3723"/>
      <c r="AD3723"/>
      <c r="AE3723"/>
      <c r="AF3723"/>
      <c r="AG3723"/>
      <c r="AH3723"/>
      <c r="AI3723"/>
      <c r="AJ3723"/>
      <c r="AK3723"/>
      <c r="AL3723"/>
      <c r="AM3723"/>
      <c r="AN3723"/>
      <c r="AO3723"/>
      <c r="AP3723"/>
      <c r="AQ3723"/>
      <c r="AR3723"/>
      <c r="AS3723"/>
      <c r="AT3723"/>
      <c r="AU3723"/>
      <c r="AV3723"/>
      <c r="AW3723"/>
      <c r="AX3723"/>
      <c r="AY3723"/>
      <c r="AZ3723"/>
    </row>
    <row r="3724" spans="1:52">
      <c r="A3724"/>
      <c r="B3724"/>
      <c r="C3724"/>
      <c r="D3724"/>
      <c r="E3724"/>
      <c r="F3724"/>
      <c r="G3724"/>
      <c r="H3724"/>
      <c r="I3724"/>
      <c r="J3724"/>
      <c r="K3724"/>
      <c r="L3724"/>
      <c r="M3724"/>
      <c r="N3724"/>
      <c r="O3724"/>
      <c r="P3724"/>
      <c r="Q3724"/>
      <c r="R3724"/>
      <c r="S3724"/>
      <c r="T3724"/>
      <c r="U3724"/>
      <c r="V3724"/>
      <c r="W3724"/>
      <c r="X3724"/>
      <c r="Y3724"/>
      <c r="Z3724"/>
      <c r="AA3724"/>
      <c r="AB3724"/>
      <c r="AC3724"/>
      <c r="AD3724"/>
      <c r="AE3724"/>
      <c r="AF3724"/>
      <c r="AG3724"/>
      <c r="AH3724"/>
      <c r="AI3724"/>
      <c r="AJ3724"/>
      <c r="AK3724"/>
      <c r="AL3724"/>
      <c r="AM3724"/>
      <c r="AN3724"/>
      <c r="AO3724"/>
      <c r="AP3724"/>
      <c r="AQ3724"/>
      <c r="AR3724"/>
      <c r="AS3724"/>
      <c r="AT3724"/>
      <c r="AU3724"/>
      <c r="AV3724"/>
      <c r="AW3724"/>
      <c r="AX3724"/>
      <c r="AY3724"/>
      <c r="AZ3724"/>
    </row>
    <row r="3725" spans="1:52">
      <c r="A3725"/>
      <c r="B3725"/>
      <c r="C3725"/>
      <c r="D3725"/>
      <c r="E3725"/>
      <c r="F3725"/>
      <c r="G3725"/>
      <c r="H3725"/>
      <c r="I3725"/>
      <c r="J3725"/>
      <c r="K3725"/>
      <c r="L3725"/>
      <c r="M3725"/>
      <c r="N3725"/>
      <c r="O3725"/>
      <c r="P3725"/>
      <c r="Q3725"/>
      <c r="R3725"/>
      <c r="S3725"/>
      <c r="T3725"/>
      <c r="U3725"/>
      <c r="V3725"/>
      <c r="W3725"/>
      <c r="X3725"/>
      <c r="Y3725"/>
      <c r="Z3725"/>
      <c r="AA3725"/>
      <c r="AB3725"/>
      <c r="AC3725"/>
      <c r="AD3725"/>
      <c r="AE3725"/>
      <c r="AF3725"/>
      <c r="AG3725"/>
      <c r="AH3725"/>
      <c r="AI3725"/>
      <c r="AJ3725"/>
      <c r="AK3725"/>
      <c r="AL3725"/>
      <c r="AM3725"/>
      <c r="AN3725"/>
      <c r="AO3725"/>
      <c r="AP3725"/>
      <c r="AQ3725"/>
      <c r="AR3725"/>
      <c r="AS3725"/>
      <c r="AT3725"/>
      <c r="AU3725"/>
      <c r="AV3725"/>
      <c r="AW3725"/>
      <c r="AX3725"/>
      <c r="AY3725"/>
      <c r="AZ3725"/>
    </row>
    <row r="3726" spans="1:52">
      <c r="A3726"/>
      <c r="B3726"/>
      <c r="C3726"/>
      <c r="D3726"/>
      <c r="E3726"/>
      <c r="F3726"/>
      <c r="G3726"/>
      <c r="H3726"/>
      <c r="I3726"/>
      <c r="J3726"/>
      <c r="K3726"/>
      <c r="L3726"/>
      <c r="M3726"/>
      <c r="N3726"/>
      <c r="O3726"/>
      <c r="P3726"/>
      <c r="Q3726"/>
      <c r="R3726"/>
      <c r="S3726"/>
      <c r="T3726"/>
      <c r="U3726"/>
      <c r="V3726"/>
      <c r="W3726"/>
      <c r="X3726"/>
      <c r="Y3726"/>
      <c r="Z3726"/>
      <c r="AA3726"/>
      <c r="AB3726"/>
      <c r="AC3726"/>
      <c r="AD3726"/>
      <c r="AE3726"/>
      <c r="AF3726"/>
      <c r="AG3726"/>
      <c r="AH3726"/>
      <c r="AI3726"/>
      <c r="AJ3726"/>
      <c r="AK3726"/>
      <c r="AL3726"/>
      <c r="AM3726"/>
      <c r="AN3726"/>
      <c r="AO3726"/>
      <c r="AP3726"/>
      <c r="AQ3726"/>
      <c r="AR3726"/>
      <c r="AS3726"/>
      <c r="AT3726"/>
      <c r="AU3726"/>
      <c r="AV3726"/>
      <c r="AW3726"/>
      <c r="AX3726"/>
      <c r="AY3726"/>
      <c r="AZ3726"/>
    </row>
    <row r="3727" spans="1:52">
      <c r="A3727"/>
      <c r="B3727"/>
      <c r="C3727"/>
      <c r="D3727"/>
      <c r="E3727"/>
      <c r="F3727"/>
      <c r="G3727"/>
      <c r="H3727"/>
      <c r="I3727"/>
      <c r="J3727"/>
      <c r="K3727"/>
      <c r="L3727"/>
      <c r="M3727"/>
      <c r="N3727"/>
      <c r="O3727"/>
      <c r="P3727"/>
      <c r="Q3727"/>
      <c r="R3727"/>
      <c r="S3727"/>
      <c r="T3727"/>
      <c r="U3727"/>
      <c r="V3727"/>
      <c r="W3727"/>
      <c r="X3727"/>
      <c r="Y3727"/>
      <c r="Z3727"/>
      <c r="AA3727"/>
      <c r="AB3727"/>
      <c r="AC3727"/>
      <c r="AD3727"/>
      <c r="AE3727"/>
      <c r="AF3727"/>
      <c r="AG3727"/>
      <c r="AH3727"/>
      <c r="AI3727"/>
      <c r="AJ3727"/>
      <c r="AK3727"/>
      <c r="AL3727"/>
      <c r="AM3727"/>
      <c r="AN3727"/>
      <c r="AO3727"/>
      <c r="AP3727"/>
      <c r="AQ3727"/>
      <c r="AR3727"/>
      <c r="AS3727"/>
      <c r="AT3727"/>
      <c r="AU3727"/>
      <c r="AV3727"/>
      <c r="AW3727"/>
      <c r="AX3727"/>
      <c r="AY3727"/>
      <c r="AZ3727"/>
    </row>
    <row r="3728" spans="1:52">
      <c r="A3728"/>
      <c r="B3728"/>
      <c r="C3728"/>
      <c r="D3728"/>
      <c r="E3728"/>
      <c r="F3728"/>
      <c r="G3728"/>
      <c r="H3728"/>
      <c r="I3728"/>
      <c r="J3728"/>
      <c r="K3728"/>
      <c r="L3728"/>
      <c r="M3728"/>
      <c r="N3728"/>
      <c r="O3728"/>
      <c r="P3728"/>
      <c r="Q3728"/>
      <c r="R3728"/>
      <c r="S3728"/>
      <c r="T3728"/>
      <c r="U3728"/>
      <c r="V3728"/>
      <c r="W3728"/>
      <c r="X3728"/>
      <c r="Y3728"/>
      <c r="Z3728"/>
      <c r="AA3728"/>
      <c r="AB3728"/>
      <c r="AC3728"/>
      <c r="AD3728"/>
      <c r="AE3728"/>
      <c r="AF3728"/>
      <c r="AG3728"/>
      <c r="AH3728"/>
      <c r="AI3728"/>
      <c r="AJ3728"/>
      <c r="AK3728"/>
      <c r="AL3728"/>
      <c r="AM3728"/>
      <c r="AN3728"/>
      <c r="AO3728"/>
      <c r="AP3728"/>
      <c r="AQ3728"/>
      <c r="AR3728"/>
      <c r="AS3728"/>
      <c r="AT3728"/>
      <c r="AU3728"/>
      <c r="AV3728"/>
      <c r="AW3728"/>
      <c r="AX3728"/>
      <c r="AY3728"/>
      <c r="AZ3728"/>
    </row>
    <row r="3729" spans="1:52">
      <c r="A3729"/>
      <c r="B3729"/>
      <c r="C3729"/>
      <c r="D3729"/>
      <c r="E3729"/>
      <c r="F3729"/>
      <c r="G3729"/>
      <c r="H3729"/>
      <c r="I3729"/>
      <c r="J3729"/>
      <c r="K3729"/>
      <c r="L3729"/>
      <c r="M3729"/>
      <c r="N3729"/>
      <c r="O3729"/>
      <c r="P3729"/>
      <c r="Q3729"/>
      <c r="R3729"/>
      <c r="S3729"/>
      <c r="T3729"/>
      <c r="U3729"/>
      <c r="V3729"/>
      <c r="W3729"/>
      <c r="X3729"/>
      <c r="Y3729"/>
      <c r="Z3729"/>
      <c r="AA3729"/>
      <c r="AB3729"/>
      <c r="AC3729"/>
      <c r="AD3729"/>
      <c r="AE3729"/>
      <c r="AF3729"/>
      <c r="AG3729"/>
      <c r="AH3729"/>
      <c r="AI3729"/>
      <c r="AJ3729"/>
      <c r="AK3729"/>
      <c r="AL3729"/>
      <c r="AM3729"/>
      <c r="AN3729"/>
      <c r="AO3729"/>
      <c r="AP3729"/>
      <c r="AQ3729"/>
      <c r="AR3729"/>
      <c r="AS3729"/>
      <c r="AT3729"/>
      <c r="AU3729"/>
      <c r="AV3729"/>
      <c r="AW3729"/>
      <c r="AX3729"/>
      <c r="AY3729"/>
      <c r="AZ3729"/>
    </row>
    <row r="3730" spans="1:52">
      <c r="A3730"/>
      <c r="B3730"/>
      <c r="C3730"/>
      <c r="D3730"/>
      <c r="E3730"/>
      <c r="F3730"/>
      <c r="G3730"/>
      <c r="H3730"/>
      <c r="I3730"/>
      <c r="J3730"/>
      <c r="K3730"/>
      <c r="L3730"/>
      <c r="M3730"/>
      <c r="N3730"/>
      <c r="O3730"/>
      <c r="P3730"/>
      <c r="Q3730"/>
      <c r="R3730"/>
      <c r="S3730"/>
      <c r="T3730"/>
      <c r="U3730"/>
      <c r="V3730"/>
      <c r="W3730"/>
      <c r="X3730"/>
      <c r="Y3730"/>
      <c r="Z3730"/>
      <c r="AA3730"/>
      <c r="AB3730"/>
      <c r="AC3730"/>
      <c r="AD3730"/>
      <c r="AE3730"/>
      <c r="AF3730"/>
      <c r="AG3730"/>
      <c r="AH3730"/>
      <c r="AI3730"/>
      <c r="AJ3730"/>
      <c r="AK3730"/>
      <c r="AL3730"/>
      <c r="AM3730"/>
      <c r="AN3730"/>
      <c r="AO3730"/>
      <c r="AP3730"/>
      <c r="AQ3730"/>
      <c r="AR3730"/>
      <c r="AS3730"/>
      <c r="AT3730"/>
      <c r="AU3730"/>
      <c r="AV3730"/>
      <c r="AW3730"/>
      <c r="AX3730"/>
      <c r="AY3730"/>
      <c r="AZ3730"/>
    </row>
    <row r="3731" spans="1:52">
      <c r="A3731"/>
      <c r="B3731"/>
      <c r="C3731"/>
      <c r="D3731"/>
      <c r="E3731"/>
      <c r="F3731"/>
      <c r="G3731"/>
      <c r="H3731"/>
      <c r="I3731"/>
      <c r="J3731"/>
      <c r="K3731"/>
      <c r="L3731"/>
      <c r="M3731"/>
      <c r="N3731"/>
      <c r="O3731"/>
      <c r="P3731"/>
      <c r="Q3731"/>
      <c r="R3731"/>
      <c r="S3731"/>
      <c r="T3731"/>
      <c r="U3731"/>
      <c r="V3731"/>
      <c r="W3731"/>
      <c r="X3731"/>
      <c r="Y3731"/>
      <c r="Z3731"/>
      <c r="AA3731"/>
      <c r="AB3731"/>
      <c r="AC3731"/>
      <c r="AD3731"/>
      <c r="AE3731"/>
      <c r="AF3731"/>
      <c r="AG3731"/>
      <c r="AH3731"/>
      <c r="AI3731"/>
      <c r="AJ3731"/>
      <c r="AK3731"/>
      <c r="AL3731"/>
      <c r="AM3731"/>
      <c r="AN3731"/>
      <c r="AO3731"/>
      <c r="AP3731"/>
      <c r="AQ3731"/>
      <c r="AR3731"/>
      <c r="AS3731"/>
      <c r="AT3731"/>
      <c r="AU3731"/>
      <c r="AV3731"/>
      <c r="AW3731"/>
      <c r="AX3731"/>
      <c r="AY3731"/>
      <c r="AZ3731"/>
    </row>
    <row r="3732" spans="1:52">
      <c r="A3732"/>
      <c r="B3732"/>
      <c r="C3732"/>
      <c r="D3732"/>
      <c r="E3732"/>
      <c r="F3732"/>
      <c r="G3732"/>
      <c r="H3732"/>
      <c r="I3732"/>
      <c r="J3732"/>
      <c r="K3732"/>
      <c r="L3732"/>
      <c r="M3732"/>
      <c r="N3732"/>
      <c r="O3732"/>
      <c r="P3732"/>
      <c r="Q3732"/>
      <c r="R3732"/>
      <c r="S3732"/>
      <c r="T3732"/>
      <c r="U3732"/>
      <c r="V3732"/>
      <c r="W3732"/>
      <c r="X3732"/>
      <c r="Y3732"/>
      <c r="Z3732"/>
      <c r="AA3732"/>
      <c r="AB3732"/>
      <c r="AC3732"/>
      <c r="AD3732"/>
      <c r="AE3732"/>
      <c r="AF3732"/>
      <c r="AG3732"/>
      <c r="AH3732"/>
      <c r="AI3732"/>
      <c r="AJ3732"/>
      <c r="AK3732"/>
      <c r="AL3732"/>
      <c r="AM3732"/>
      <c r="AN3732"/>
      <c r="AO3732"/>
      <c r="AP3732"/>
      <c r="AQ3732"/>
      <c r="AR3732"/>
      <c r="AS3732"/>
      <c r="AT3732"/>
      <c r="AU3732"/>
      <c r="AV3732"/>
      <c r="AW3732"/>
      <c r="AX3732"/>
      <c r="AY3732"/>
      <c r="AZ3732"/>
    </row>
    <row r="3733" spans="1:52">
      <c r="A3733"/>
      <c r="B3733"/>
      <c r="C3733"/>
      <c r="D3733"/>
      <c r="E3733"/>
      <c r="F3733"/>
      <c r="G3733"/>
      <c r="H3733"/>
      <c r="I3733"/>
      <c r="J3733"/>
      <c r="K3733"/>
      <c r="L3733"/>
      <c r="M3733"/>
      <c r="N3733"/>
      <c r="O3733"/>
      <c r="P3733"/>
      <c r="Q3733"/>
      <c r="R3733"/>
      <c r="S3733"/>
      <c r="T3733"/>
      <c r="U3733"/>
      <c r="V3733"/>
      <c r="W3733"/>
      <c r="X3733"/>
      <c r="Y3733"/>
      <c r="Z3733"/>
      <c r="AA3733"/>
      <c r="AB3733"/>
      <c r="AC3733"/>
      <c r="AD3733"/>
      <c r="AE3733"/>
      <c r="AF3733"/>
      <c r="AG3733"/>
      <c r="AH3733"/>
      <c r="AI3733"/>
      <c r="AJ3733"/>
      <c r="AK3733"/>
      <c r="AL3733"/>
      <c r="AM3733"/>
      <c r="AN3733"/>
      <c r="AO3733"/>
      <c r="AP3733"/>
      <c r="AQ3733"/>
      <c r="AR3733"/>
      <c r="AS3733"/>
      <c r="AT3733"/>
      <c r="AU3733"/>
      <c r="AV3733"/>
      <c r="AW3733"/>
      <c r="AX3733"/>
      <c r="AY3733"/>
      <c r="AZ3733"/>
    </row>
    <row r="3734" spans="1:52">
      <c r="A3734"/>
      <c r="B3734"/>
      <c r="C3734"/>
      <c r="D3734"/>
      <c r="E3734"/>
      <c r="F3734"/>
      <c r="G3734"/>
      <c r="H3734"/>
      <c r="I3734"/>
      <c r="J3734"/>
      <c r="K3734"/>
      <c r="L3734"/>
      <c r="M3734"/>
      <c r="N3734"/>
      <c r="O3734"/>
      <c r="P3734"/>
      <c r="Q3734"/>
      <c r="R3734"/>
      <c r="S3734"/>
      <c r="T3734"/>
      <c r="U3734"/>
      <c r="V3734"/>
      <c r="W3734"/>
      <c r="X3734"/>
      <c r="Y3734"/>
      <c r="Z3734"/>
      <c r="AA3734"/>
      <c r="AB3734"/>
      <c r="AC3734"/>
      <c r="AD3734"/>
      <c r="AE3734"/>
      <c r="AF3734"/>
      <c r="AG3734"/>
      <c r="AH3734"/>
      <c r="AI3734"/>
      <c r="AJ3734"/>
      <c r="AK3734"/>
      <c r="AL3734"/>
      <c r="AM3734"/>
      <c r="AN3734"/>
      <c r="AO3734"/>
      <c r="AP3734"/>
      <c r="AQ3734"/>
      <c r="AR3734"/>
      <c r="AS3734"/>
      <c r="AT3734"/>
      <c r="AU3734"/>
      <c r="AV3734"/>
      <c r="AW3734"/>
      <c r="AX3734"/>
      <c r="AY3734"/>
      <c r="AZ3734"/>
    </row>
    <row r="3735" spans="1:52">
      <c r="A3735"/>
      <c r="B3735"/>
      <c r="C3735"/>
      <c r="D3735"/>
      <c r="E3735"/>
      <c r="F3735"/>
      <c r="G3735"/>
      <c r="H3735"/>
      <c r="I3735"/>
      <c r="J3735"/>
      <c r="K3735"/>
      <c r="L3735"/>
      <c r="M3735"/>
      <c r="N3735"/>
      <c r="O3735"/>
      <c r="P3735"/>
      <c r="Q3735"/>
      <c r="R3735"/>
      <c r="S3735"/>
      <c r="T3735"/>
      <c r="U3735"/>
      <c r="V3735"/>
      <c r="W3735"/>
      <c r="X3735"/>
      <c r="Y3735"/>
      <c r="Z3735"/>
      <c r="AA3735"/>
      <c r="AB3735"/>
      <c r="AC3735"/>
      <c r="AD3735"/>
      <c r="AE3735"/>
      <c r="AF3735"/>
      <c r="AG3735"/>
      <c r="AH3735"/>
      <c r="AI3735"/>
      <c r="AJ3735"/>
      <c r="AK3735"/>
      <c r="AL3735"/>
      <c r="AM3735"/>
      <c r="AN3735"/>
      <c r="AO3735"/>
      <c r="AP3735"/>
      <c r="AQ3735"/>
      <c r="AR3735"/>
      <c r="AS3735"/>
      <c r="AT3735"/>
      <c r="AU3735"/>
      <c r="AV3735"/>
      <c r="AW3735"/>
      <c r="AX3735"/>
      <c r="AY3735"/>
      <c r="AZ3735"/>
    </row>
    <row r="3736" spans="1:52">
      <c r="A3736"/>
      <c r="B3736"/>
      <c r="C3736"/>
      <c r="D3736"/>
      <c r="E3736"/>
      <c r="F3736"/>
      <c r="G3736"/>
      <c r="H3736"/>
      <c r="I3736"/>
      <c r="J3736"/>
      <c r="K3736"/>
      <c r="L3736"/>
      <c r="M3736"/>
      <c r="N3736"/>
      <c r="O3736"/>
      <c r="P3736"/>
      <c r="Q3736"/>
      <c r="R3736"/>
      <c r="S3736"/>
      <c r="T3736"/>
      <c r="U3736"/>
      <c r="V3736"/>
      <c r="W3736"/>
      <c r="X3736"/>
      <c r="Y3736"/>
      <c r="Z3736"/>
      <c r="AA3736"/>
      <c r="AB3736"/>
      <c r="AC3736"/>
      <c r="AD3736"/>
      <c r="AE3736"/>
      <c r="AF3736"/>
      <c r="AG3736"/>
      <c r="AH3736"/>
      <c r="AI3736"/>
      <c r="AJ3736"/>
      <c r="AK3736"/>
      <c r="AL3736"/>
      <c r="AM3736"/>
      <c r="AN3736"/>
      <c r="AO3736"/>
      <c r="AP3736"/>
      <c r="AQ3736"/>
      <c r="AR3736"/>
      <c r="AS3736"/>
      <c r="AT3736"/>
      <c r="AU3736"/>
      <c r="AV3736"/>
      <c r="AW3736"/>
      <c r="AX3736"/>
      <c r="AY3736"/>
      <c r="AZ3736"/>
    </row>
    <row r="3737" spans="1:52">
      <c r="A3737"/>
      <c r="B3737"/>
      <c r="C3737"/>
      <c r="D3737"/>
      <c r="E3737"/>
      <c r="F3737"/>
      <c r="G3737"/>
      <c r="H3737"/>
      <c r="I3737"/>
      <c r="J3737"/>
      <c r="K3737"/>
      <c r="L3737"/>
      <c r="M3737"/>
      <c r="N3737"/>
      <c r="O3737"/>
      <c r="P3737"/>
      <c r="Q3737"/>
      <c r="R3737"/>
      <c r="S3737"/>
      <c r="T3737"/>
      <c r="U3737"/>
      <c r="V3737"/>
      <c r="W3737"/>
      <c r="X3737"/>
      <c r="Y3737"/>
      <c r="Z3737"/>
      <c r="AA3737"/>
      <c r="AB3737"/>
      <c r="AC3737"/>
      <c r="AD3737"/>
      <c r="AE3737"/>
      <c r="AF3737"/>
      <c r="AG3737"/>
      <c r="AH3737"/>
      <c r="AI3737"/>
      <c r="AJ3737"/>
      <c r="AK3737"/>
      <c r="AL3737"/>
      <c r="AM3737"/>
      <c r="AN3737"/>
      <c r="AO3737"/>
      <c r="AP3737"/>
      <c r="AQ3737"/>
      <c r="AR3737"/>
      <c r="AS3737"/>
      <c r="AT3737"/>
      <c r="AU3737"/>
      <c r="AV3737"/>
      <c r="AW3737"/>
      <c r="AX3737"/>
      <c r="AY3737"/>
      <c r="AZ3737"/>
    </row>
    <row r="3738" spans="1:52">
      <c r="A3738"/>
      <c r="B3738"/>
      <c r="C3738"/>
      <c r="D3738"/>
      <c r="E3738"/>
      <c r="F3738"/>
      <c r="G3738"/>
      <c r="H3738"/>
      <c r="I3738"/>
      <c r="J3738"/>
      <c r="K3738"/>
      <c r="L3738"/>
      <c r="M3738"/>
      <c r="N3738"/>
      <c r="O3738"/>
      <c r="P3738"/>
      <c r="Q3738"/>
      <c r="R3738"/>
      <c r="S3738"/>
      <c r="T3738"/>
      <c r="U3738"/>
      <c r="V3738"/>
      <c r="W3738"/>
      <c r="X3738"/>
      <c r="Y3738"/>
      <c r="Z3738"/>
      <c r="AA3738"/>
      <c r="AB3738"/>
      <c r="AC3738"/>
      <c r="AD3738"/>
      <c r="AE3738"/>
      <c r="AF3738"/>
      <c r="AG3738"/>
      <c r="AH3738"/>
      <c r="AI3738"/>
      <c r="AJ3738"/>
      <c r="AK3738"/>
      <c r="AL3738"/>
      <c r="AM3738"/>
      <c r="AN3738"/>
      <c r="AO3738"/>
      <c r="AP3738"/>
      <c r="AQ3738"/>
      <c r="AR3738"/>
      <c r="AS3738"/>
      <c r="AT3738"/>
      <c r="AU3738"/>
      <c r="AV3738"/>
      <c r="AW3738"/>
      <c r="AX3738"/>
      <c r="AY3738"/>
      <c r="AZ3738"/>
    </row>
    <row r="3739" spans="1:52">
      <c r="A3739"/>
      <c r="B3739"/>
      <c r="C3739"/>
      <c r="D3739"/>
      <c r="E3739"/>
      <c r="F3739"/>
      <c r="G3739"/>
      <c r="H3739"/>
      <c r="I3739"/>
      <c r="J3739"/>
      <c r="K3739"/>
      <c r="L3739"/>
      <c r="M3739"/>
      <c r="N3739"/>
      <c r="O3739"/>
      <c r="P3739"/>
      <c r="Q3739"/>
      <c r="R3739"/>
      <c r="S3739"/>
      <c r="T3739"/>
      <c r="U3739"/>
      <c r="V3739"/>
      <c r="W3739"/>
      <c r="X3739"/>
      <c r="Y3739"/>
      <c r="Z3739"/>
      <c r="AA3739"/>
      <c r="AB3739"/>
      <c r="AC3739"/>
      <c r="AD3739"/>
      <c r="AE3739"/>
      <c r="AF3739"/>
      <c r="AG3739"/>
      <c r="AH3739"/>
      <c r="AI3739"/>
      <c r="AJ3739"/>
      <c r="AK3739"/>
      <c r="AL3739"/>
      <c r="AM3739"/>
      <c r="AN3739"/>
      <c r="AO3739"/>
      <c r="AP3739"/>
      <c r="AQ3739"/>
      <c r="AR3739"/>
      <c r="AS3739"/>
      <c r="AT3739"/>
      <c r="AU3739"/>
      <c r="AV3739"/>
      <c r="AW3739"/>
      <c r="AX3739"/>
      <c r="AY3739"/>
      <c r="AZ3739"/>
    </row>
    <row r="3740" spans="1:52">
      <c r="A3740"/>
      <c r="B3740"/>
      <c r="C3740"/>
      <c r="D3740"/>
      <c r="E3740"/>
      <c r="F3740"/>
      <c r="G3740"/>
      <c r="H3740"/>
      <c r="I3740"/>
      <c r="J3740"/>
      <c r="K3740"/>
      <c r="L3740"/>
      <c r="M3740"/>
      <c r="N3740"/>
      <c r="O3740"/>
      <c r="P3740"/>
      <c r="Q3740"/>
      <c r="R3740"/>
      <c r="S3740"/>
      <c r="T3740"/>
      <c r="U3740"/>
      <c r="V3740"/>
      <c r="W3740"/>
      <c r="X3740"/>
      <c r="Y3740"/>
      <c r="Z3740"/>
      <c r="AA3740"/>
      <c r="AB3740"/>
      <c r="AC3740"/>
      <c r="AD3740"/>
      <c r="AE3740"/>
      <c r="AF3740"/>
      <c r="AG3740"/>
      <c r="AH3740"/>
      <c r="AI3740"/>
      <c r="AJ3740"/>
      <c r="AK3740"/>
      <c r="AL3740"/>
      <c r="AM3740"/>
      <c r="AN3740"/>
      <c r="AO3740"/>
      <c r="AP3740"/>
      <c r="AQ3740"/>
      <c r="AR3740"/>
      <c r="AS3740"/>
      <c r="AT3740"/>
      <c r="AU3740"/>
      <c r="AV3740"/>
      <c r="AW3740"/>
      <c r="AX3740"/>
      <c r="AY3740"/>
      <c r="AZ3740"/>
    </row>
    <row r="3741" spans="1:52">
      <c r="A3741"/>
      <c r="B3741"/>
      <c r="C3741"/>
      <c r="D3741"/>
      <c r="E3741"/>
      <c r="F3741"/>
      <c r="G3741"/>
      <c r="H3741"/>
      <c r="I3741"/>
      <c r="J3741"/>
      <c r="K3741"/>
      <c r="L3741"/>
      <c r="M3741"/>
      <c r="N3741"/>
      <c r="O3741"/>
      <c r="P3741"/>
      <c r="Q3741"/>
      <c r="R3741"/>
      <c r="S3741"/>
      <c r="T3741"/>
      <c r="U3741"/>
      <c r="V3741"/>
      <c r="W3741"/>
      <c r="X3741"/>
      <c r="Y3741"/>
      <c r="Z3741"/>
      <c r="AA3741"/>
      <c r="AB3741"/>
      <c r="AC3741"/>
      <c r="AD3741"/>
      <c r="AE3741"/>
      <c r="AF3741"/>
      <c r="AG3741"/>
      <c r="AH3741"/>
      <c r="AI3741"/>
      <c r="AJ3741"/>
      <c r="AK3741"/>
      <c r="AL3741"/>
      <c r="AM3741"/>
      <c r="AN3741"/>
      <c r="AO3741"/>
      <c r="AP3741"/>
      <c r="AQ3741"/>
      <c r="AR3741"/>
      <c r="AS3741"/>
      <c r="AT3741"/>
      <c r="AU3741"/>
      <c r="AV3741"/>
      <c r="AW3741"/>
      <c r="AX3741"/>
      <c r="AY3741"/>
      <c r="AZ3741"/>
    </row>
    <row r="3742" spans="1:52">
      <c r="A3742"/>
      <c r="B3742"/>
      <c r="C3742"/>
      <c r="D3742"/>
      <c r="E3742"/>
      <c r="F3742"/>
      <c r="G3742"/>
      <c r="H3742"/>
      <c r="I3742"/>
      <c r="J3742"/>
      <c r="K3742"/>
      <c r="L3742"/>
      <c r="M3742"/>
      <c r="N3742"/>
      <c r="O3742"/>
      <c r="P3742"/>
      <c r="Q3742"/>
      <c r="R3742"/>
      <c r="S3742"/>
      <c r="T3742"/>
      <c r="U3742"/>
      <c r="V3742"/>
      <c r="W3742"/>
      <c r="X3742"/>
      <c r="Y3742"/>
      <c r="Z3742"/>
      <c r="AA3742"/>
      <c r="AB3742"/>
      <c r="AC3742"/>
      <c r="AD3742"/>
      <c r="AE3742"/>
      <c r="AF3742"/>
      <c r="AG3742"/>
      <c r="AH3742"/>
      <c r="AI3742"/>
      <c r="AJ3742"/>
      <c r="AK3742"/>
      <c r="AL3742"/>
      <c r="AM3742"/>
      <c r="AN3742"/>
      <c r="AO3742"/>
      <c r="AP3742"/>
      <c r="AQ3742"/>
      <c r="AR3742"/>
      <c r="AS3742"/>
      <c r="AT3742"/>
      <c r="AU3742"/>
      <c r="AV3742"/>
      <c r="AW3742"/>
      <c r="AX3742"/>
      <c r="AY3742"/>
      <c r="AZ3742"/>
    </row>
    <row r="3743" spans="1:52">
      <c r="A3743"/>
      <c r="B3743"/>
      <c r="C3743"/>
      <c r="D3743"/>
      <c r="E3743"/>
      <c r="F3743"/>
      <c r="G3743"/>
      <c r="H3743"/>
      <c r="I3743"/>
      <c r="J3743"/>
      <c r="K3743"/>
      <c r="L3743"/>
      <c r="M3743"/>
      <c r="N3743"/>
      <c r="O3743"/>
      <c r="P3743"/>
      <c r="Q3743"/>
      <c r="R3743"/>
      <c r="S3743"/>
      <c r="T3743"/>
      <c r="U3743"/>
      <c r="V3743"/>
      <c r="W3743"/>
      <c r="X3743"/>
      <c r="Y3743"/>
      <c r="Z3743"/>
      <c r="AA3743"/>
      <c r="AB3743"/>
      <c r="AC3743"/>
      <c r="AD3743"/>
      <c r="AE3743"/>
      <c r="AF3743"/>
      <c r="AG3743"/>
      <c r="AH3743"/>
      <c r="AI3743"/>
      <c r="AJ3743"/>
      <c r="AK3743"/>
      <c r="AL3743"/>
      <c r="AM3743"/>
      <c r="AN3743"/>
      <c r="AO3743"/>
      <c r="AP3743"/>
      <c r="AQ3743"/>
      <c r="AR3743"/>
      <c r="AS3743"/>
      <c r="AT3743"/>
      <c r="AU3743"/>
      <c r="AV3743"/>
      <c r="AW3743"/>
      <c r="AX3743"/>
      <c r="AY3743"/>
      <c r="AZ3743"/>
    </row>
    <row r="3744" spans="1:52">
      <c r="A3744"/>
      <c r="B3744"/>
      <c r="C3744"/>
      <c r="D3744"/>
      <c r="E3744"/>
      <c r="F3744"/>
      <c r="G3744"/>
      <c r="H3744"/>
      <c r="I3744"/>
      <c r="J3744"/>
      <c r="K3744"/>
      <c r="L3744"/>
      <c r="M3744"/>
      <c r="N3744"/>
      <c r="O3744"/>
      <c r="P3744"/>
      <c r="Q3744"/>
      <c r="R3744"/>
      <c r="S3744"/>
      <c r="T3744"/>
      <c r="U3744"/>
      <c r="V3744"/>
      <c r="W3744"/>
      <c r="X3744"/>
      <c r="Y3744"/>
      <c r="Z3744"/>
      <c r="AA3744"/>
      <c r="AB3744"/>
      <c r="AC3744"/>
      <c r="AD3744"/>
      <c r="AE3744"/>
      <c r="AF3744"/>
      <c r="AG3744"/>
      <c r="AH3744"/>
      <c r="AI3744"/>
      <c r="AJ3744"/>
      <c r="AK3744"/>
      <c r="AL3744"/>
      <c r="AM3744"/>
      <c r="AN3744"/>
      <c r="AO3744"/>
      <c r="AP3744"/>
      <c r="AQ3744"/>
      <c r="AR3744"/>
      <c r="AS3744"/>
      <c r="AT3744"/>
      <c r="AU3744"/>
      <c r="AV3744"/>
      <c r="AW3744"/>
      <c r="AX3744"/>
      <c r="AY3744"/>
      <c r="AZ3744"/>
    </row>
    <row r="3745" spans="1:52">
      <c r="A3745"/>
      <c r="B3745"/>
      <c r="C3745"/>
      <c r="D3745"/>
      <c r="E3745"/>
      <c r="F3745"/>
      <c r="G3745"/>
      <c r="H3745"/>
      <c r="I3745"/>
      <c r="J3745"/>
      <c r="K3745"/>
      <c r="L3745"/>
      <c r="M3745"/>
      <c r="N3745"/>
      <c r="O3745"/>
      <c r="P3745"/>
      <c r="Q3745"/>
      <c r="R3745"/>
      <c r="S3745"/>
      <c r="T3745"/>
      <c r="U3745"/>
      <c r="V3745"/>
      <c r="W3745"/>
      <c r="X3745"/>
      <c r="Y3745"/>
      <c r="Z3745"/>
      <c r="AA3745"/>
      <c r="AB3745"/>
      <c r="AC3745"/>
      <c r="AD3745"/>
      <c r="AE3745"/>
      <c r="AF3745"/>
      <c r="AG3745"/>
      <c r="AH3745"/>
      <c r="AI3745"/>
      <c r="AJ3745"/>
      <c r="AK3745"/>
      <c r="AL3745"/>
      <c r="AM3745"/>
      <c r="AN3745"/>
      <c r="AO3745"/>
      <c r="AP3745"/>
      <c r="AQ3745"/>
      <c r="AR3745"/>
      <c r="AS3745"/>
      <c r="AT3745"/>
      <c r="AU3745"/>
      <c r="AV3745"/>
      <c r="AW3745"/>
      <c r="AX3745"/>
      <c r="AY3745"/>
      <c r="AZ3745"/>
    </row>
    <row r="3746" spans="1:52">
      <c r="A3746"/>
      <c r="B3746"/>
      <c r="C3746"/>
      <c r="D3746"/>
      <c r="E3746"/>
      <c r="F3746"/>
      <c r="G3746"/>
      <c r="H3746"/>
      <c r="I3746"/>
      <c r="J3746"/>
      <c r="K3746"/>
      <c r="L3746"/>
      <c r="M3746"/>
      <c r="N3746"/>
      <c r="O3746"/>
      <c r="P3746"/>
      <c r="Q3746"/>
      <c r="R3746"/>
      <c r="S3746"/>
      <c r="T3746"/>
      <c r="U3746"/>
      <c r="V3746"/>
      <c r="W3746"/>
      <c r="X3746"/>
      <c r="Y3746"/>
      <c r="Z3746"/>
      <c r="AA3746"/>
      <c r="AB3746"/>
      <c r="AC3746"/>
      <c r="AD3746"/>
      <c r="AE3746"/>
      <c r="AF3746"/>
      <c r="AG3746"/>
      <c r="AH3746"/>
      <c r="AI3746"/>
      <c r="AJ3746"/>
      <c r="AK3746"/>
      <c r="AL3746"/>
      <c r="AM3746"/>
      <c r="AN3746"/>
      <c r="AO3746"/>
      <c r="AP3746"/>
      <c r="AQ3746"/>
      <c r="AR3746"/>
      <c r="AS3746"/>
      <c r="AT3746"/>
      <c r="AU3746"/>
      <c r="AV3746"/>
      <c r="AW3746"/>
      <c r="AX3746"/>
      <c r="AY3746"/>
      <c r="AZ3746"/>
    </row>
    <row r="3747" spans="1:52">
      <c r="A3747"/>
      <c r="B3747"/>
      <c r="C3747"/>
      <c r="D3747"/>
      <c r="E3747"/>
      <c r="F3747"/>
      <c r="G3747"/>
      <c r="H3747"/>
      <c r="I3747"/>
      <c r="J3747"/>
      <c r="K3747"/>
      <c r="L3747"/>
      <c r="M3747"/>
      <c r="N3747"/>
      <c r="O3747"/>
      <c r="P3747"/>
      <c r="Q3747"/>
      <c r="R3747"/>
      <c r="S3747"/>
      <c r="T3747"/>
      <c r="U3747"/>
      <c r="V3747"/>
      <c r="W3747"/>
      <c r="X3747"/>
      <c r="Y3747"/>
      <c r="Z3747"/>
      <c r="AA3747"/>
      <c r="AB3747"/>
      <c r="AC3747"/>
      <c r="AD3747"/>
      <c r="AE3747"/>
      <c r="AF3747"/>
      <c r="AG3747"/>
      <c r="AH3747"/>
      <c r="AI3747"/>
      <c r="AJ3747"/>
      <c r="AK3747"/>
      <c r="AL3747"/>
      <c r="AM3747"/>
      <c r="AN3747"/>
      <c r="AO3747"/>
      <c r="AP3747"/>
      <c r="AQ3747"/>
      <c r="AR3747"/>
      <c r="AS3747"/>
      <c r="AT3747"/>
      <c r="AU3747"/>
      <c r="AV3747"/>
      <c r="AW3747"/>
      <c r="AX3747"/>
      <c r="AY3747"/>
      <c r="AZ3747"/>
    </row>
    <row r="3748" spans="1:52">
      <c r="A3748"/>
      <c r="B3748"/>
      <c r="C3748"/>
      <c r="D3748"/>
      <c r="E3748"/>
      <c r="F3748"/>
      <c r="G3748"/>
      <c r="H3748"/>
      <c r="I3748"/>
      <c r="J3748"/>
      <c r="K3748"/>
      <c r="L3748"/>
      <c r="M3748"/>
      <c r="N3748"/>
      <c r="O3748"/>
      <c r="P3748"/>
      <c r="Q3748"/>
      <c r="R3748"/>
      <c r="S3748"/>
      <c r="T3748"/>
      <c r="U3748"/>
      <c r="V3748"/>
      <c r="W3748"/>
      <c r="X3748"/>
      <c r="Y3748"/>
      <c r="Z3748"/>
      <c r="AA3748"/>
      <c r="AB3748"/>
      <c r="AC3748"/>
      <c r="AD3748"/>
      <c r="AE3748"/>
      <c r="AF3748"/>
      <c r="AG3748"/>
      <c r="AH3748"/>
      <c r="AI3748"/>
      <c r="AJ3748"/>
      <c r="AK3748"/>
      <c r="AL3748"/>
      <c r="AM3748"/>
      <c r="AN3748"/>
      <c r="AO3748"/>
      <c r="AP3748"/>
      <c r="AQ3748"/>
      <c r="AR3748"/>
      <c r="AS3748"/>
      <c r="AT3748"/>
      <c r="AU3748"/>
      <c r="AV3748"/>
      <c r="AW3748"/>
      <c r="AX3748"/>
      <c r="AY3748"/>
      <c r="AZ3748"/>
    </row>
    <row r="3749" spans="1:52">
      <c r="A3749"/>
      <c r="B3749"/>
      <c r="C3749"/>
      <c r="D3749"/>
      <c r="E3749"/>
      <c r="F3749"/>
      <c r="G3749"/>
      <c r="H3749"/>
      <c r="I3749"/>
      <c r="J3749"/>
      <c r="K3749"/>
      <c r="L3749"/>
      <c r="M3749"/>
      <c r="N3749"/>
      <c r="O3749"/>
      <c r="P3749"/>
      <c r="Q3749"/>
      <c r="R3749"/>
      <c r="S3749"/>
      <c r="T3749"/>
      <c r="U3749"/>
      <c r="V3749"/>
      <c r="W3749"/>
      <c r="X3749"/>
      <c r="Y3749"/>
      <c r="Z3749"/>
      <c r="AA3749"/>
      <c r="AB3749"/>
      <c r="AC3749"/>
      <c r="AD3749"/>
      <c r="AE3749"/>
      <c r="AF3749"/>
      <c r="AG3749"/>
      <c r="AH3749"/>
      <c r="AI3749"/>
      <c r="AJ3749"/>
      <c r="AK3749"/>
      <c r="AL3749"/>
      <c r="AM3749"/>
      <c r="AN3749"/>
      <c r="AO3749"/>
      <c r="AP3749"/>
      <c r="AQ3749"/>
      <c r="AR3749"/>
      <c r="AS3749"/>
      <c r="AT3749"/>
      <c r="AU3749"/>
      <c r="AV3749"/>
      <c r="AW3749"/>
      <c r="AX3749"/>
      <c r="AY3749"/>
      <c r="AZ3749"/>
    </row>
    <row r="3750" spans="1:52">
      <c r="A3750"/>
      <c r="B3750"/>
      <c r="C3750"/>
      <c r="D3750"/>
      <c r="E3750"/>
      <c r="F3750"/>
      <c r="G3750"/>
      <c r="H3750"/>
      <c r="I3750"/>
      <c r="J3750"/>
      <c r="K3750"/>
      <c r="L3750"/>
      <c r="M3750"/>
      <c r="N3750"/>
      <c r="O3750"/>
      <c r="P3750"/>
      <c r="Q3750"/>
      <c r="R3750"/>
      <c r="S3750"/>
      <c r="T3750"/>
      <c r="U3750"/>
      <c r="V3750"/>
      <c r="W3750"/>
      <c r="X3750"/>
      <c r="Y3750"/>
      <c r="Z3750"/>
      <c r="AA3750"/>
      <c r="AB3750"/>
      <c r="AC3750"/>
      <c r="AD3750"/>
      <c r="AE3750"/>
      <c r="AF3750"/>
      <c r="AG3750"/>
      <c r="AH3750"/>
      <c r="AI3750"/>
      <c r="AJ3750"/>
      <c r="AK3750"/>
      <c r="AL3750"/>
      <c r="AM3750"/>
      <c r="AN3750"/>
      <c r="AO3750"/>
      <c r="AP3750"/>
      <c r="AQ3750"/>
      <c r="AR3750"/>
      <c r="AS3750"/>
      <c r="AT3750"/>
      <c r="AU3750"/>
      <c r="AV3750"/>
      <c r="AW3750"/>
      <c r="AX3750"/>
      <c r="AY3750"/>
      <c r="AZ3750"/>
    </row>
    <row r="3751" spans="1:52">
      <c r="A3751"/>
      <c r="B3751"/>
      <c r="C3751"/>
      <c r="D3751"/>
      <c r="E3751"/>
      <c r="F3751"/>
      <c r="G3751"/>
      <c r="H3751"/>
      <c r="I3751"/>
      <c r="J3751"/>
      <c r="K3751"/>
      <c r="L3751"/>
      <c r="M3751"/>
      <c r="N3751"/>
      <c r="O3751"/>
      <c r="P3751"/>
      <c r="Q3751"/>
      <c r="R3751"/>
      <c r="S3751"/>
      <c r="T3751"/>
      <c r="U3751"/>
      <c r="V3751"/>
      <c r="W3751"/>
      <c r="X3751"/>
      <c r="Y3751"/>
      <c r="Z3751"/>
      <c r="AA3751"/>
      <c r="AB3751"/>
      <c r="AC3751"/>
      <c r="AD3751"/>
      <c r="AE3751"/>
      <c r="AF3751"/>
      <c r="AG3751"/>
      <c r="AH3751"/>
      <c r="AI3751"/>
      <c r="AJ3751"/>
      <c r="AK3751"/>
      <c r="AL3751"/>
      <c r="AM3751"/>
      <c r="AN3751"/>
      <c r="AO3751"/>
      <c r="AP3751"/>
      <c r="AQ3751"/>
      <c r="AR3751"/>
      <c r="AS3751"/>
      <c r="AT3751"/>
      <c r="AU3751"/>
      <c r="AV3751"/>
      <c r="AW3751"/>
      <c r="AX3751"/>
      <c r="AY3751"/>
      <c r="AZ3751"/>
    </row>
    <row r="3752" spans="1:52">
      <c r="A3752"/>
      <c r="B3752"/>
      <c r="C3752"/>
      <c r="D3752"/>
      <c r="E3752"/>
      <c r="F3752"/>
      <c r="G3752"/>
      <c r="H3752"/>
      <c r="I3752"/>
      <c r="J3752"/>
      <c r="K3752"/>
      <c r="L3752"/>
      <c r="M3752"/>
      <c r="N3752"/>
      <c r="O3752"/>
      <c r="P3752"/>
      <c r="Q3752"/>
      <c r="R3752"/>
      <c r="S3752"/>
      <c r="T3752"/>
      <c r="U3752"/>
      <c r="V3752"/>
      <c r="W3752"/>
      <c r="X3752"/>
      <c r="Y3752"/>
      <c r="Z3752"/>
      <c r="AA3752"/>
      <c r="AB3752"/>
      <c r="AC3752"/>
      <c r="AD3752"/>
      <c r="AE3752"/>
      <c r="AF3752"/>
      <c r="AG3752"/>
      <c r="AH3752"/>
      <c r="AI3752"/>
      <c r="AJ3752"/>
      <c r="AK3752"/>
      <c r="AL3752"/>
      <c r="AM3752"/>
      <c r="AN3752"/>
      <c r="AO3752"/>
      <c r="AP3752"/>
      <c r="AQ3752"/>
      <c r="AR3752"/>
      <c r="AS3752"/>
      <c r="AT3752"/>
      <c r="AU3752"/>
      <c r="AV3752"/>
      <c r="AW3752"/>
      <c r="AX3752"/>
      <c r="AY3752"/>
      <c r="AZ3752"/>
    </row>
    <row r="3753" spans="1:52">
      <c r="A3753"/>
      <c r="B3753"/>
      <c r="C3753"/>
      <c r="D3753"/>
      <c r="E3753"/>
      <c r="F3753"/>
      <c r="G3753"/>
      <c r="H3753"/>
      <c r="I3753"/>
      <c r="J3753"/>
      <c r="K3753"/>
      <c r="L3753"/>
      <c r="M3753"/>
      <c r="N3753"/>
      <c r="O3753"/>
      <c r="P3753"/>
      <c r="Q3753"/>
      <c r="R3753"/>
      <c r="S3753"/>
      <c r="T3753"/>
      <c r="U3753"/>
      <c r="V3753"/>
      <c r="W3753"/>
      <c r="X3753"/>
      <c r="Y3753"/>
      <c r="Z3753"/>
      <c r="AA3753"/>
      <c r="AB3753"/>
      <c r="AC3753"/>
      <c r="AD3753"/>
      <c r="AE3753"/>
      <c r="AF3753"/>
      <c r="AG3753"/>
      <c r="AH3753"/>
      <c r="AI3753"/>
      <c r="AJ3753"/>
      <c r="AK3753"/>
      <c r="AL3753"/>
      <c r="AM3753"/>
      <c r="AN3753"/>
      <c r="AO3753"/>
      <c r="AP3753"/>
      <c r="AQ3753"/>
      <c r="AR3753"/>
      <c r="AS3753"/>
      <c r="AT3753"/>
      <c r="AU3753"/>
      <c r="AV3753"/>
      <c r="AW3753"/>
      <c r="AX3753"/>
      <c r="AY3753"/>
      <c r="AZ3753"/>
    </row>
    <row r="3754" spans="1:52">
      <c r="A3754"/>
      <c r="B3754"/>
      <c r="C3754"/>
      <c r="D3754"/>
      <c r="E3754"/>
      <c r="F3754"/>
      <c r="G3754"/>
      <c r="H3754"/>
      <c r="I3754"/>
      <c r="J3754"/>
      <c r="K3754"/>
      <c r="L3754"/>
      <c r="M3754"/>
      <c r="N3754"/>
      <c r="O3754"/>
      <c r="P3754"/>
      <c r="Q3754"/>
      <c r="R3754"/>
      <c r="S3754"/>
      <c r="T3754"/>
      <c r="U3754"/>
      <c r="V3754"/>
      <c r="W3754"/>
      <c r="X3754"/>
      <c r="Y3754"/>
      <c r="Z3754"/>
      <c r="AA3754"/>
      <c r="AB3754"/>
      <c r="AC3754"/>
      <c r="AD3754"/>
      <c r="AE3754"/>
      <c r="AF3754"/>
      <c r="AG3754"/>
      <c r="AH3754"/>
      <c r="AI3754"/>
      <c r="AJ3754"/>
      <c r="AK3754"/>
      <c r="AL3754"/>
      <c r="AM3754"/>
      <c r="AN3754"/>
      <c r="AO3754"/>
      <c r="AP3754"/>
      <c r="AQ3754"/>
      <c r="AR3754"/>
      <c r="AS3754"/>
      <c r="AT3754"/>
      <c r="AU3754"/>
      <c r="AV3754"/>
      <c r="AW3754"/>
      <c r="AX3754"/>
      <c r="AY3754"/>
      <c r="AZ3754"/>
    </row>
    <row r="3755" spans="1:52">
      <c r="A3755"/>
      <c r="B3755"/>
      <c r="C3755"/>
      <c r="D3755"/>
      <c r="E3755"/>
      <c r="F3755"/>
      <c r="G3755"/>
      <c r="H3755"/>
      <c r="I3755"/>
      <c r="J3755"/>
      <c r="K3755"/>
      <c r="L3755"/>
      <c r="M3755"/>
      <c r="N3755"/>
      <c r="O3755"/>
      <c r="P3755"/>
      <c r="Q3755"/>
      <c r="R3755"/>
      <c r="S3755"/>
      <c r="T3755"/>
      <c r="U3755"/>
      <c r="V3755"/>
      <c r="W3755"/>
      <c r="X3755"/>
      <c r="Y3755"/>
      <c r="Z3755"/>
      <c r="AA3755"/>
      <c r="AB3755"/>
      <c r="AC3755"/>
      <c r="AD3755"/>
      <c r="AE3755"/>
      <c r="AF3755"/>
      <c r="AG3755"/>
      <c r="AH3755"/>
      <c r="AI3755"/>
      <c r="AJ3755"/>
      <c r="AK3755"/>
      <c r="AL3755"/>
      <c r="AM3755"/>
      <c r="AN3755"/>
      <c r="AO3755"/>
      <c r="AP3755"/>
      <c r="AQ3755"/>
      <c r="AR3755"/>
      <c r="AS3755"/>
      <c r="AT3755"/>
      <c r="AU3755"/>
      <c r="AV3755"/>
      <c r="AW3755"/>
      <c r="AX3755"/>
      <c r="AY3755"/>
      <c r="AZ3755"/>
    </row>
    <row r="3756" spans="1:52">
      <c r="A3756"/>
      <c r="B3756"/>
      <c r="C3756"/>
      <c r="D3756"/>
      <c r="E3756"/>
      <c r="F3756"/>
      <c r="G3756"/>
      <c r="H3756"/>
      <c r="I3756"/>
      <c r="J3756"/>
      <c r="K3756"/>
      <c r="L3756"/>
      <c r="M3756"/>
      <c r="N3756"/>
      <c r="O3756"/>
      <c r="P3756"/>
      <c r="Q3756"/>
      <c r="R3756"/>
      <c r="S3756"/>
      <c r="T3756"/>
      <c r="U3756"/>
      <c r="V3756"/>
      <c r="W3756"/>
      <c r="X3756"/>
      <c r="Y3756"/>
      <c r="Z3756"/>
      <c r="AA3756"/>
      <c r="AB3756"/>
      <c r="AC3756"/>
      <c r="AD3756"/>
      <c r="AE3756"/>
      <c r="AF3756"/>
      <c r="AG3756"/>
      <c r="AH3756"/>
      <c r="AI3756"/>
      <c r="AJ3756"/>
      <c r="AK3756"/>
      <c r="AL3756"/>
      <c r="AM3756"/>
      <c r="AN3756"/>
      <c r="AO3756"/>
      <c r="AP3756"/>
      <c r="AQ3756"/>
      <c r="AR3756"/>
      <c r="AS3756"/>
      <c r="AT3756"/>
      <c r="AU3756"/>
      <c r="AV3756"/>
      <c r="AW3756"/>
      <c r="AX3756"/>
      <c r="AY3756"/>
      <c r="AZ3756"/>
    </row>
    <row r="3757" spans="1:52">
      <c r="A3757"/>
      <c r="B3757"/>
      <c r="C3757"/>
      <c r="D3757"/>
      <c r="E3757"/>
      <c r="F3757"/>
      <c r="G3757"/>
      <c r="H3757"/>
      <c r="I3757"/>
      <c r="J3757"/>
      <c r="K3757"/>
      <c r="L3757"/>
      <c r="M3757"/>
      <c r="N3757"/>
      <c r="O3757"/>
      <c r="P3757"/>
      <c r="Q3757"/>
      <c r="R3757"/>
      <c r="S3757"/>
      <c r="T3757"/>
      <c r="U3757"/>
      <c r="V3757"/>
      <c r="W3757"/>
      <c r="X3757"/>
      <c r="Y3757"/>
      <c r="Z3757"/>
      <c r="AA3757"/>
      <c r="AB3757"/>
      <c r="AC3757"/>
      <c r="AD3757"/>
      <c r="AE3757"/>
      <c r="AF3757"/>
      <c r="AG3757"/>
      <c r="AH3757"/>
      <c r="AI3757"/>
      <c r="AJ3757"/>
      <c r="AK3757"/>
      <c r="AL3757"/>
      <c r="AM3757"/>
      <c r="AN3757"/>
      <c r="AO3757"/>
      <c r="AP3757"/>
      <c r="AQ3757"/>
      <c r="AR3757"/>
      <c r="AS3757"/>
      <c r="AT3757"/>
      <c r="AU3757"/>
      <c r="AV3757"/>
      <c r="AW3757"/>
      <c r="AX3757"/>
      <c r="AY3757"/>
      <c r="AZ3757"/>
    </row>
    <row r="3758" spans="1:52">
      <c r="A3758"/>
      <c r="B3758"/>
      <c r="C3758"/>
      <c r="D3758"/>
      <c r="E3758"/>
      <c r="F3758"/>
      <c r="G3758"/>
      <c r="H3758"/>
      <c r="I3758"/>
      <c r="J3758"/>
      <c r="K3758"/>
      <c r="L3758"/>
      <c r="M3758"/>
      <c r="N3758"/>
      <c r="O3758"/>
      <c r="P3758"/>
      <c r="Q3758"/>
      <c r="R3758"/>
      <c r="S3758"/>
      <c r="T3758"/>
      <c r="U3758"/>
      <c r="V3758"/>
      <c r="W3758"/>
      <c r="X3758"/>
      <c r="Y3758"/>
      <c r="Z3758"/>
      <c r="AA3758"/>
      <c r="AB3758"/>
      <c r="AC3758"/>
      <c r="AD3758"/>
      <c r="AE3758"/>
      <c r="AF3758"/>
      <c r="AG3758"/>
      <c r="AH3758"/>
      <c r="AI3758"/>
      <c r="AJ3758"/>
      <c r="AK3758"/>
      <c r="AL3758"/>
      <c r="AM3758"/>
      <c r="AN3758"/>
      <c r="AO3758"/>
      <c r="AP3758"/>
      <c r="AQ3758"/>
      <c r="AR3758"/>
      <c r="AS3758"/>
      <c r="AT3758"/>
      <c r="AU3758"/>
      <c r="AV3758"/>
      <c r="AW3758"/>
      <c r="AX3758"/>
      <c r="AY3758"/>
      <c r="AZ3758"/>
    </row>
    <row r="3759" spans="1:52">
      <c r="A3759"/>
      <c r="B3759"/>
      <c r="C3759"/>
      <c r="D3759"/>
      <c r="E3759"/>
      <c r="F3759"/>
      <c r="G3759"/>
      <c r="H3759"/>
      <c r="I3759"/>
      <c r="J3759"/>
      <c r="K3759"/>
      <c r="L3759"/>
      <c r="M3759"/>
      <c r="N3759"/>
      <c r="O3759"/>
      <c r="P3759"/>
      <c r="Q3759"/>
      <c r="R3759"/>
      <c r="S3759"/>
      <c r="T3759"/>
      <c r="U3759"/>
      <c r="V3759"/>
      <c r="W3759"/>
      <c r="X3759"/>
      <c r="Y3759"/>
      <c r="Z3759"/>
      <c r="AA3759"/>
      <c r="AB3759"/>
      <c r="AC3759"/>
      <c r="AD3759"/>
      <c r="AE3759"/>
      <c r="AF3759"/>
      <c r="AG3759"/>
      <c r="AH3759"/>
      <c r="AI3759"/>
      <c r="AJ3759"/>
      <c r="AK3759"/>
      <c r="AL3759"/>
      <c r="AM3759"/>
      <c r="AN3759"/>
      <c r="AO3759"/>
      <c r="AP3759"/>
      <c r="AQ3759"/>
      <c r="AR3759"/>
      <c r="AS3759"/>
      <c r="AT3759"/>
      <c r="AU3759"/>
      <c r="AV3759"/>
      <c r="AW3759"/>
      <c r="AX3759"/>
      <c r="AY3759"/>
      <c r="AZ3759"/>
    </row>
    <row r="3760" spans="1:52">
      <c r="A3760"/>
      <c r="B3760"/>
      <c r="C3760"/>
      <c r="D3760"/>
      <c r="E3760"/>
      <c r="F3760"/>
      <c r="G3760"/>
      <c r="H3760"/>
      <c r="I3760"/>
      <c r="J3760"/>
      <c r="K3760"/>
      <c r="L3760"/>
      <c r="M3760"/>
      <c r="N3760"/>
      <c r="O3760"/>
      <c r="P3760"/>
      <c r="Q3760"/>
      <c r="R3760"/>
      <c r="S3760"/>
      <c r="T3760"/>
      <c r="U3760"/>
      <c r="V3760"/>
      <c r="W3760"/>
      <c r="X3760"/>
      <c r="Y3760"/>
      <c r="Z3760"/>
      <c r="AA3760"/>
      <c r="AB3760"/>
      <c r="AC3760"/>
      <c r="AD3760"/>
      <c r="AE3760"/>
      <c r="AF3760"/>
      <c r="AG3760"/>
      <c r="AH3760"/>
      <c r="AI3760"/>
      <c r="AJ3760"/>
      <c r="AK3760"/>
      <c r="AL3760"/>
      <c r="AM3760"/>
      <c r="AN3760"/>
      <c r="AO3760"/>
      <c r="AP3760"/>
      <c r="AQ3760"/>
      <c r="AR3760"/>
      <c r="AS3760"/>
      <c r="AT3760"/>
      <c r="AU3760"/>
      <c r="AV3760"/>
      <c r="AW3760"/>
      <c r="AX3760"/>
      <c r="AY3760"/>
      <c r="AZ3760"/>
    </row>
    <row r="3761" spans="1:52">
      <c r="A3761"/>
      <c r="B3761"/>
      <c r="C3761"/>
      <c r="D3761"/>
      <c r="E3761"/>
      <c r="F3761"/>
      <c r="G3761"/>
      <c r="H3761"/>
      <c r="I3761"/>
      <c r="J3761"/>
      <c r="K3761"/>
      <c r="L3761"/>
      <c r="M3761"/>
      <c r="N3761"/>
      <c r="O3761"/>
      <c r="P3761"/>
      <c r="Q3761"/>
      <c r="R3761"/>
      <c r="S3761"/>
      <c r="T3761"/>
      <c r="U3761"/>
      <c r="V3761"/>
      <c r="W3761"/>
      <c r="X3761"/>
      <c r="Y3761"/>
      <c r="Z3761"/>
      <c r="AA3761"/>
      <c r="AB3761"/>
      <c r="AC3761"/>
      <c r="AD3761"/>
      <c r="AE3761"/>
      <c r="AF3761"/>
      <c r="AG3761"/>
      <c r="AH3761"/>
      <c r="AI3761"/>
      <c r="AJ3761"/>
      <c r="AK3761"/>
      <c r="AL3761"/>
      <c r="AM3761"/>
      <c r="AN3761"/>
      <c r="AO3761"/>
      <c r="AP3761"/>
      <c r="AQ3761"/>
      <c r="AR3761"/>
      <c r="AS3761"/>
      <c r="AT3761"/>
      <c r="AU3761"/>
      <c r="AV3761"/>
      <c r="AW3761"/>
      <c r="AX3761"/>
      <c r="AY3761"/>
      <c r="AZ3761"/>
    </row>
    <row r="3762" spans="1:52">
      <c r="A3762"/>
      <c r="B3762"/>
      <c r="C3762"/>
      <c r="D3762"/>
      <c r="E3762"/>
      <c r="F3762"/>
      <c r="G3762"/>
      <c r="H3762"/>
      <c r="I3762"/>
      <c r="J3762"/>
      <c r="K3762"/>
      <c r="L3762"/>
      <c r="M3762"/>
      <c r="N3762"/>
      <c r="O3762"/>
      <c r="P3762"/>
      <c r="Q3762"/>
      <c r="R3762"/>
      <c r="S3762"/>
      <c r="T3762"/>
      <c r="U3762"/>
      <c r="V3762"/>
      <c r="W3762"/>
      <c r="X3762"/>
      <c r="Y3762"/>
      <c r="Z3762"/>
      <c r="AA3762"/>
      <c r="AB3762"/>
      <c r="AC3762"/>
      <c r="AD3762"/>
      <c r="AE3762"/>
      <c r="AF3762"/>
      <c r="AG3762"/>
      <c r="AH3762"/>
      <c r="AI3762"/>
      <c r="AJ3762"/>
      <c r="AK3762"/>
      <c r="AL3762"/>
      <c r="AM3762"/>
      <c r="AN3762"/>
      <c r="AO3762"/>
      <c r="AP3762"/>
      <c r="AQ3762"/>
      <c r="AR3762"/>
      <c r="AS3762"/>
      <c r="AT3762"/>
      <c r="AU3762"/>
      <c r="AV3762"/>
      <c r="AW3762"/>
      <c r="AX3762"/>
      <c r="AY3762"/>
      <c r="AZ3762"/>
    </row>
    <row r="3763" spans="1:52">
      <c r="A3763"/>
      <c r="B3763"/>
      <c r="C3763"/>
      <c r="D3763"/>
      <c r="E3763"/>
      <c r="F3763"/>
      <c r="G3763"/>
      <c r="H3763"/>
      <c r="I3763"/>
      <c r="J3763"/>
      <c r="K3763"/>
      <c r="L3763"/>
      <c r="M3763"/>
      <c r="N3763"/>
      <c r="O3763"/>
      <c r="P3763"/>
      <c r="Q3763"/>
      <c r="R3763"/>
      <c r="S3763"/>
      <c r="T3763"/>
      <c r="U3763"/>
      <c r="V3763"/>
      <c r="W3763"/>
      <c r="X3763"/>
      <c r="Y3763"/>
      <c r="Z3763"/>
      <c r="AA3763"/>
      <c r="AB3763"/>
      <c r="AC3763"/>
      <c r="AD3763"/>
      <c r="AE3763"/>
      <c r="AF3763"/>
      <c r="AG3763"/>
      <c r="AH3763"/>
      <c r="AI3763"/>
      <c r="AJ3763"/>
      <c r="AK3763"/>
      <c r="AL3763"/>
      <c r="AM3763"/>
      <c r="AN3763"/>
      <c r="AO3763"/>
      <c r="AP3763"/>
      <c r="AQ3763"/>
      <c r="AR3763"/>
      <c r="AS3763"/>
      <c r="AT3763"/>
      <c r="AU3763"/>
      <c r="AV3763"/>
      <c r="AW3763"/>
      <c r="AX3763"/>
      <c r="AY3763"/>
      <c r="AZ3763"/>
    </row>
    <row r="3764" spans="1:52">
      <c r="A3764"/>
      <c r="B3764"/>
      <c r="C3764"/>
      <c r="D3764"/>
      <c r="E3764"/>
      <c r="F3764"/>
      <c r="G3764"/>
      <c r="H3764"/>
      <c r="I3764"/>
      <c r="J3764"/>
      <c r="K3764"/>
      <c r="L3764"/>
      <c r="M3764"/>
      <c r="N3764"/>
      <c r="O3764"/>
      <c r="P3764"/>
      <c r="Q3764"/>
      <c r="R3764"/>
      <c r="S3764"/>
      <c r="T3764"/>
      <c r="U3764"/>
      <c r="V3764"/>
      <c r="W3764"/>
      <c r="X3764"/>
      <c r="Y3764"/>
      <c r="Z3764"/>
      <c r="AA3764"/>
      <c r="AB3764"/>
      <c r="AC3764"/>
      <c r="AD3764"/>
      <c r="AE3764"/>
      <c r="AF3764"/>
      <c r="AG3764"/>
      <c r="AH3764"/>
      <c r="AI3764"/>
      <c r="AJ3764"/>
      <c r="AK3764"/>
      <c r="AL3764"/>
      <c r="AM3764"/>
      <c r="AN3764"/>
      <c r="AO3764"/>
      <c r="AP3764"/>
      <c r="AQ3764"/>
      <c r="AR3764"/>
      <c r="AS3764"/>
      <c r="AT3764"/>
      <c r="AU3764"/>
      <c r="AV3764"/>
      <c r="AW3764"/>
      <c r="AX3764"/>
      <c r="AY3764"/>
      <c r="AZ3764"/>
    </row>
    <row r="3765" spans="1:52">
      <c r="A3765"/>
      <c r="B3765"/>
      <c r="C3765"/>
      <c r="D3765"/>
      <c r="E3765"/>
      <c r="F3765"/>
      <c r="G3765"/>
      <c r="H3765"/>
      <c r="I3765"/>
      <c r="J3765"/>
      <c r="K3765"/>
      <c r="L3765"/>
      <c r="M3765"/>
      <c r="N3765"/>
      <c r="O3765"/>
      <c r="P3765"/>
      <c r="Q3765"/>
      <c r="R3765"/>
      <c r="S3765"/>
      <c r="T3765"/>
      <c r="U3765"/>
      <c r="V3765"/>
      <c r="W3765"/>
      <c r="X3765"/>
      <c r="Y3765"/>
      <c r="Z3765"/>
      <c r="AA3765"/>
      <c r="AB3765"/>
      <c r="AC3765"/>
      <c r="AD3765"/>
      <c r="AE3765"/>
      <c r="AF3765"/>
      <c r="AG3765"/>
      <c r="AH3765"/>
      <c r="AI3765"/>
      <c r="AJ3765"/>
      <c r="AK3765"/>
      <c r="AL3765"/>
      <c r="AM3765"/>
      <c r="AN3765"/>
      <c r="AO3765"/>
      <c r="AP3765"/>
      <c r="AQ3765"/>
      <c r="AR3765"/>
      <c r="AS3765"/>
      <c r="AT3765"/>
      <c r="AU3765"/>
      <c r="AV3765"/>
      <c r="AW3765"/>
      <c r="AX3765"/>
      <c r="AY3765"/>
      <c r="AZ3765"/>
    </row>
    <row r="3766" spans="1:52">
      <c r="A3766"/>
      <c r="B3766"/>
      <c r="C3766"/>
      <c r="D3766"/>
      <c r="E3766"/>
      <c r="F3766"/>
      <c r="G3766"/>
      <c r="H3766"/>
      <c r="I3766"/>
      <c r="J3766"/>
      <c r="K3766"/>
      <c r="L3766"/>
      <c r="M3766"/>
      <c r="N3766"/>
      <c r="O3766"/>
      <c r="P3766"/>
      <c r="Q3766"/>
      <c r="R3766"/>
      <c r="S3766"/>
      <c r="T3766"/>
      <c r="U3766"/>
      <c r="V3766"/>
      <c r="W3766"/>
      <c r="X3766"/>
      <c r="Y3766"/>
      <c r="Z3766"/>
      <c r="AA3766"/>
      <c r="AB3766"/>
      <c r="AC3766"/>
      <c r="AD3766"/>
      <c r="AE3766"/>
      <c r="AF3766"/>
      <c r="AG3766"/>
      <c r="AH3766"/>
      <c r="AI3766"/>
      <c r="AJ3766"/>
      <c r="AK3766"/>
      <c r="AL3766"/>
      <c r="AM3766"/>
      <c r="AN3766"/>
      <c r="AO3766"/>
      <c r="AP3766"/>
      <c r="AQ3766"/>
      <c r="AR3766"/>
      <c r="AS3766"/>
      <c r="AT3766"/>
      <c r="AU3766"/>
      <c r="AV3766"/>
      <c r="AW3766"/>
      <c r="AX3766"/>
      <c r="AY3766"/>
      <c r="AZ3766"/>
    </row>
    <row r="3767" spans="1:52">
      <c r="A3767"/>
      <c r="B3767"/>
      <c r="C3767"/>
      <c r="D3767"/>
      <c r="E3767"/>
      <c r="F3767"/>
      <c r="G3767"/>
      <c r="H3767"/>
      <c r="I3767"/>
      <c r="J3767"/>
      <c r="K3767"/>
      <c r="L3767"/>
      <c r="M3767"/>
      <c r="N3767"/>
      <c r="O3767"/>
      <c r="P3767"/>
      <c r="Q3767"/>
      <c r="R3767"/>
      <c r="S3767"/>
      <c r="T3767"/>
      <c r="U3767"/>
      <c r="V3767"/>
      <c r="W3767"/>
      <c r="X3767"/>
      <c r="Y3767"/>
      <c r="Z3767"/>
      <c r="AA3767"/>
      <c r="AB3767"/>
      <c r="AC3767"/>
      <c r="AD3767"/>
      <c r="AE3767"/>
      <c r="AF3767"/>
      <c r="AG3767"/>
      <c r="AH3767"/>
      <c r="AI3767"/>
      <c r="AJ3767"/>
      <c r="AK3767"/>
      <c r="AL3767"/>
      <c r="AM3767"/>
      <c r="AN3767"/>
      <c r="AO3767"/>
      <c r="AP3767"/>
      <c r="AQ3767"/>
      <c r="AR3767"/>
      <c r="AS3767"/>
      <c r="AT3767"/>
      <c r="AU3767"/>
      <c r="AV3767"/>
      <c r="AW3767"/>
      <c r="AX3767"/>
      <c r="AY3767"/>
      <c r="AZ3767"/>
    </row>
    <row r="3768" spans="1:52">
      <c r="A3768"/>
      <c r="B3768"/>
      <c r="C3768"/>
      <c r="D3768"/>
      <c r="E3768"/>
      <c r="F3768"/>
      <c r="G3768"/>
      <c r="H3768"/>
      <c r="I3768"/>
      <c r="J3768"/>
      <c r="K3768"/>
      <c r="L3768"/>
      <c r="M3768"/>
      <c r="N3768"/>
      <c r="O3768"/>
      <c r="P3768"/>
      <c r="Q3768"/>
      <c r="R3768"/>
      <c r="S3768"/>
      <c r="T3768"/>
      <c r="U3768"/>
      <c r="V3768"/>
      <c r="W3768"/>
      <c r="X3768"/>
      <c r="Y3768"/>
      <c r="Z3768"/>
      <c r="AA3768"/>
      <c r="AB3768"/>
      <c r="AC3768"/>
      <c r="AD3768"/>
      <c r="AE3768"/>
      <c r="AF3768"/>
      <c r="AG3768"/>
      <c r="AH3768"/>
      <c r="AI3768"/>
      <c r="AJ3768"/>
      <c r="AK3768"/>
      <c r="AL3768"/>
      <c r="AM3768"/>
      <c r="AN3768"/>
      <c r="AO3768"/>
      <c r="AP3768"/>
      <c r="AQ3768"/>
      <c r="AR3768"/>
      <c r="AS3768"/>
      <c r="AT3768"/>
      <c r="AU3768"/>
      <c r="AV3768"/>
      <c r="AW3768"/>
      <c r="AX3768"/>
      <c r="AY3768"/>
      <c r="AZ3768"/>
    </row>
    <row r="3769" spans="1:52">
      <c r="A3769"/>
      <c r="B3769"/>
      <c r="C3769"/>
      <c r="D3769"/>
      <c r="E3769"/>
      <c r="F3769"/>
      <c r="G3769"/>
      <c r="H3769"/>
      <c r="I3769"/>
      <c r="J3769"/>
      <c r="K3769"/>
      <c r="L3769"/>
      <c r="M3769"/>
      <c r="N3769"/>
      <c r="O3769"/>
      <c r="P3769"/>
      <c r="Q3769"/>
      <c r="R3769"/>
      <c r="S3769"/>
      <c r="T3769"/>
      <c r="U3769"/>
      <c r="V3769"/>
      <c r="W3769"/>
      <c r="X3769"/>
      <c r="Y3769"/>
      <c r="Z3769"/>
      <c r="AA3769"/>
      <c r="AB3769"/>
      <c r="AC3769"/>
      <c r="AD3769"/>
      <c r="AE3769"/>
      <c r="AF3769"/>
      <c r="AG3769"/>
      <c r="AH3769"/>
      <c r="AI3769"/>
      <c r="AJ3769"/>
      <c r="AK3769"/>
      <c r="AL3769"/>
      <c r="AM3769"/>
      <c r="AN3769"/>
      <c r="AO3769"/>
      <c r="AP3769"/>
      <c r="AQ3769"/>
      <c r="AR3769"/>
      <c r="AS3769"/>
      <c r="AT3769"/>
      <c r="AU3769"/>
      <c r="AV3769"/>
      <c r="AW3769"/>
      <c r="AX3769"/>
      <c r="AY3769"/>
      <c r="AZ3769"/>
    </row>
    <row r="3770" spans="1:52">
      <c r="A3770"/>
      <c r="B3770"/>
      <c r="C3770"/>
      <c r="D3770"/>
      <c r="E3770"/>
      <c r="F3770"/>
      <c r="G3770"/>
      <c r="H3770"/>
      <c r="I3770"/>
      <c r="J3770"/>
      <c r="K3770"/>
      <c r="L3770"/>
      <c r="M3770"/>
      <c r="N3770"/>
      <c r="O3770"/>
      <c r="P3770"/>
      <c r="Q3770"/>
      <c r="R3770"/>
      <c r="S3770"/>
      <c r="T3770"/>
      <c r="U3770"/>
      <c r="V3770"/>
      <c r="W3770"/>
      <c r="X3770"/>
      <c r="Y3770"/>
      <c r="Z3770"/>
      <c r="AA3770"/>
      <c r="AB3770"/>
      <c r="AC3770"/>
      <c r="AD3770"/>
      <c r="AE3770"/>
      <c r="AF3770"/>
      <c r="AG3770"/>
      <c r="AH3770"/>
      <c r="AI3770"/>
      <c r="AJ3770"/>
      <c r="AK3770"/>
      <c r="AL3770"/>
      <c r="AM3770"/>
      <c r="AN3770"/>
      <c r="AO3770"/>
      <c r="AP3770"/>
      <c r="AQ3770"/>
      <c r="AR3770"/>
      <c r="AS3770"/>
      <c r="AT3770"/>
      <c r="AU3770"/>
      <c r="AV3770"/>
      <c r="AW3770"/>
      <c r="AX3770"/>
      <c r="AY3770"/>
      <c r="AZ3770"/>
    </row>
    <row r="3771" spans="1:52">
      <c r="A3771"/>
      <c r="B3771"/>
      <c r="C3771"/>
      <c r="D3771"/>
      <c r="E3771"/>
      <c r="F3771"/>
      <c r="G3771"/>
      <c r="H3771"/>
      <c r="I3771"/>
      <c r="J3771"/>
      <c r="K3771"/>
      <c r="L3771"/>
      <c r="M3771"/>
      <c r="N3771"/>
      <c r="O3771"/>
      <c r="P3771"/>
      <c r="Q3771"/>
      <c r="R3771"/>
      <c r="S3771"/>
      <c r="T3771"/>
      <c r="U3771"/>
      <c r="V3771"/>
      <c r="W3771"/>
      <c r="X3771"/>
      <c r="Y3771"/>
      <c r="Z3771"/>
      <c r="AA3771"/>
      <c r="AB3771"/>
      <c r="AC3771"/>
      <c r="AD3771"/>
      <c r="AE3771"/>
      <c r="AF3771"/>
      <c r="AG3771"/>
      <c r="AH3771"/>
      <c r="AI3771"/>
      <c r="AJ3771"/>
      <c r="AK3771"/>
      <c r="AL3771"/>
      <c r="AM3771"/>
      <c r="AN3771"/>
      <c r="AO3771"/>
      <c r="AP3771"/>
      <c r="AQ3771"/>
      <c r="AR3771"/>
      <c r="AS3771"/>
      <c r="AT3771"/>
      <c r="AU3771"/>
      <c r="AV3771"/>
      <c r="AW3771"/>
      <c r="AX3771"/>
      <c r="AY3771"/>
      <c r="AZ3771"/>
    </row>
    <row r="3772" spans="1:52">
      <c r="A3772"/>
      <c r="B3772"/>
      <c r="C3772"/>
      <c r="D3772"/>
      <c r="E3772"/>
      <c r="F3772"/>
      <c r="G3772"/>
      <c r="H3772"/>
      <c r="I3772"/>
      <c r="J3772"/>
      <c r="K3772"/>
      <c r="L3772"/>
      <c r="M3772"/>
      <c r="N3772"/>
      <c r="O3772"/>
      <c r="P3772"/>
      <c r="Q3772"/>
      <c r="R3772"/>
      <c r="S3772"/>
      <c r="T3772"/>
      <c r="U3772"/>
      <c r="V3772"/>
      <c r="W3772"/>
      <c r="X3772"/>
      <c r="Y3772"/>
      <c r="Z3772"/>
      <c r="AA3772"/>
      <c r="AB3772"/>
      <c r="AC3772"/>
      <c r="AD3772"/>
      <c r="AE3772"/>
      <c r="AF3772"/>
      <c r="AG3772"/>
      <c r="AH3772"/>
      <c r="AI3772"/>
      <c r="AJ3772"/>
      <c r="AK3772"/>
      <c r="AL3772"/>
      <c r="AM3772"/>
      <c r="AN3772"/>
      <c r="AO3772"/>
      <c r="AP3772"/>
      <c r="AQ3772"/>
      <c r="AR3772"/>
      <c r="AS3772"/>
      <c r="AT3772"/>
      <c r="AU3772"/>
      <c r="AV3772"/>
      <c r="AW3772"/>
      <c r="AX3772"/>
      <c r="AY3772"/>
      <c r="AZ3772"/>
    </row>
    <row r="3773" spans="1:52">
      <c r="A3773"/>
      <c r="B3773"/>
      <c r="C3773"/>
      <c r="D3773"/>
      <c r="E3773"/>
      <c r="F3773"/>
      <c r="G3773"/>
      <c r="H3773"/>
      <c r="I3773"/>
      <c r="J3773"/>
      <c r="K3773"/>
      <c r="L3773"/>
      <c r="M3773"/>
      <c r="N3773"/>
      <c r="O3773"/>
      <c r="P3773"/>
      <c r="Q3773"/>
      <c r="R3773"/>
      <c r="S3773"/>
      <c r="T3773"/>
      <c r="U3773"/>
      <c r="V3773"/>
      <c r="W3773"/>
      <c r="X3773"/>
      <c r="Y3773"/>
      <c r="Z3773"/>
      <c r="AA3773"/>
      <c r="AB3773"/>
      <c r="AC3773"/>
      <c r="AD3773"/>
      <c r="AE3773"/>
      <c r="AF3773"/>
      <c r="AG3773"/>
      <c r="AH3773"/>
      <c r="AI3773"/>
      <c r="AJ3773"/>
      <c r="AK3773"/>
      <c r="AL3773"/>
      <c r="AM3773"/>
      <c r="AN3773"/>
      <c r="AO3773"/>
      <c r="AP3773"/>
      <c r="AQ3773"/>
      <c r="AR3773"/>
      <c r="AS3773"/>
      <c r="AT3773"/>
      <c r="AU3773"/>
      <c r="AV3773"/>
      <c r="AW3773"/>
      <c r="AX3773"/>
      <c r="AY3773"/>
      <c r="AZ3773"/>
    </row>
    <row r="3774" spans="1:52">
      <c r="A3774"/>
      <c r="B3774"/>
      <c r="C3774"/>
      <c r="D3774"/>
      <c r="E3774"/>
      <c r="F3774"/>
      <c r="G3774"/>
      <c r="H3774"/>
      <c r="I3774"/>
      <c r="J3774"/>
      <c r="K3774"/>
      <c r="L3774"/>
      <c r="M3774"/>
      <c r="N3774"/>
      <c r="O3774"/>
      <c r="P3774"/>
      <c r="Q3774"/>
      <c r="R3774"/>
      <c r="S3774"/>
      <c r="T3774"/>
      <c r="U3774"/>
      <c r="V3774"/>
      <c r="W3774"/>
      <c r="X3774"/>
      <c r="Y3774"/>
      <c r="Z3774"/>
      <c r="AA3774"/>
      <c r="AB3774"/>
      <c r="AC3774"/>
      <c r="AD3774"/>
      <c r="AE3774"/>
      <c r="AF3774"/>
      <c r="AG3774"/>
      <c r="AH3774"/>
      <c r="AI3774"/>
      <c r="AJ3774"/>
      <c r="AK3774"/>
      <c r="AL3774"/>
      <c r="AM3774"/>
      <c r="AN3774"/>
      <c r="AO3774"/>
      <c r="AP3774"/>
      <c r="AQ3774"/>
      <c r="AR3774"/>
      <c r="AS3774"/>
      <c r="AT3774"/>
      <c r="AU3774"/>
      <c r="AV3774"/>
      <c r="AW3774"/>
      <c r="AX3774"/>
      <c r="AY3774"/>
      <c r="AZ3774"/>
    </row>
    <row r="3775" spans="1:52">
      <c r="A3775"/>
      <c r="B3775"/>
      <c r="C3775"/>
      <c r="D3775"/>
      <c r="E3775"/>
      <c r="F3775"/>
      <c r="G3775"/>
      <c r="H3775"/>
      <c r="I3775"/>
      <c r="J3775"/>
      <c r="K3775"/>
      <c r="L3775"/>
      <c r="M3775"/>
      <c r="N3775"/>
      <c r="O3775"/>
      <c r="P3775"/>
      <c r="Q3775"/>
      <c r="R3775"/>
      <c r="S3775"/>
      <c r="T3775"/>
      <c r="U3775"/>
      <c r="V3775"/>
      <c r="W3775"/>
      <c r="X3775"/>
      <c r="Y3775"/>
      <c r="Z3775"/>
      <c r="AA3775"/>
      <c r="AB3775"/>
      <c r="AC3775"/>
      <c r="AD3775"/>
      <c r="AE3775"/>
      <c r="AF3775"/>
      <c r="AG3775"/>
      <c r="AH3775"/>
      <c r="AI3775"/>
      <c r="AJ3775"/>
      <c r="AK3775"/>
      <c r="AL3775"/>
      <c r="AM3775"/>
      <c r="AN3775"/>
      <c r="AO3775"/>
      <c r="AP3775"/>
      <c r="AQ3775"/>
      <c r="AR3775"/>
      <c r="AS3775"/>
      <c r="AT3775"/>
      <c r="AU3775"/>
      <c r="AV3775"/>
      <c r="AW3775"/>
      <c r="AX3775"/>
      <c r="AY3775"/>
      <c r="AZ3775"/>
    </row>
    <row r="3776" spans="1:52">
      <c r="A3776"/>
      <c r="B3776"/>
      <c r="C3776"/>
      <c r="D3776"/>
      <c r="E3776"/>
      <c r="F3776"/>
      <c r="G3776"/>
      <c r="H3776"/>
      <c r="I3776"/>
      <c r="J3776"/>
      <c r="K3776"/>
      <c r="L3776"/>
      <c r="M3776"/>
      <c r="N3776"/>
      <c r="O3776"/>
      <c r="P3776"/>
      <c r="Q3776"/>
      <c r="R3776"/>
      <c r="S3776"/>
      <c r="T3776"/>
      <c r="U3776"/>
      <c r="V3776"/>
      <c r="W3776"/>
      <c r="X3776"/>
      <c r="Y3776"/>
      <c r="Z3776"/>
      <c r="AA3776"/>
      <c r="AB3776"/>
      <c r="AC3776"/>
      <c r="AD3776"/>
      <c r="AE3776"/>
      <c r="AF3776"/>
      <c r="AG3776"/>
      <c r="AH3776"/>
      <c r="AI3776"/>
      <c r="AJ3776"/>
      <c r="AK3776"/>
      <c r="AL3776"/>
      <c r="AM3776"/>
      <c r="AN3776"/>
      <c r="AO3776"/>
      <c r="AP3776"/>
      <c r="AQ3776"/>
      <c r="AR3776"/>
      <c r="AS3776"/>
      <c r="AT3776"/>
      <c r="AU3776"/>
      <c r="AV3776"/>
      <c r="AW3776"/>
      <c r="AX3776"/>
      <c r="AY3776"/>
      <c r="AZ3776"/>
    </row>
    <row r="3777" spans="1:52">
      <c r="A3777"/>
      <c r="B3777"/>
      <c r="C3777"/>
      <c r="D3777"/>
      <c r="E3777"/>
      <c r="F3777"/>
      <c r="G3777"/>
      <c r="H3777"/>
      <c r="I3777"/>
      <c r="J3777"/>
      <c r="K3777"/>
      <c r="L3777"/>
      <c r="M3777"/>
      <c r="N3777"/>
      <c r="O3777"/>
      <c r="P3777"/>
      <c r="Q3777"/>
      <c r="R3777"/>
      <c r="S3777"/>
      <c r="T3777"/>
      <c r="U3777"/>
      <c r="V3777"/>
      <c r="W3777"/>
      <c r="X3777"/>
      <c r="Y3777"/>
      <c r="Z3777"/>
      <c r="AA3777"/>
      <c r="AB3777"/>
      <c r="AC3777"/>
      <c r="AD3777"/>
      <c r="AE3777"/>
      <c r="AF3777"/>
      <c r="AG3777"/>
      <c r="AH3777"/>
      <c r="AI3777"/>
      <c r="AJ3777"/>
      <c r="AK3777"/>
      <c r="AL3777"/>
      <c r="AM3777"/>
      <c r="AN3777"/>
      <c r="AO3777"/>
      <c r="AP3777"/>
      <c r="AQ3777"/>
      <c r="AR3777"/>
      <c r="AS3777"/>
      <c r="AT3777"/>
      <c r="AU3777"/>
      <c r="AV3777"/>
      <c r="AW3777"/>
      <c r="AX3777"/>
      <c r="AY3777"/>
      <c r="AZ3777"/>
    </row>
    <row r="3778" spans="1:52">
      <c r="A3778"/>
      <c r="B3778"/>
      <c r="C3778"/>
      <c r="D3778"/>
      <c r="E3778"/>
      <c r="F3778"/>
      <c r="G3778"/>
      <c r="H3778"/>
      <c r="I3778"/>
      <c r="J3778"/>
      <c r="K3778"/>
      <c r="L3778"/>
      <c r="M3778"/>
      <c r="N3778"/>
      <c r="O3778"/>
      <c r="P3778"/>
      <c r="Q3778"/>
      <c r="R3778"/>
      <c r="S3778"/>
      <c r="T3778"/>
      <c r="U3778"/>
      <c r="V3778"/>
      <c r="W3778"/>
      <c r="X3778"/>
      <c r="Y3778"/>
      <c r="Z3778"/>
      <c r="AA3778"/>
      <c r="AB3778"/>
      <c r="AC3778"/>
      <c r="AD3778"/>
      <c r="AE3778"/>
      <c r="AF3778"/>
      <c r="AG3778"/>
      <c r="AH3778"/>
      <c r="AI3778"/>
      <c r="AJ3778"/>
      <c r="AK3778"/>
      <c r="AL3778"/>
      <c r="AM3778"/>
      <c r="AN3778"/>
      <c r="AO3778"/>
      <c r="AP3778"/>
      <c r="AQ3778"/>
      <c r="AR3778"/>
      <c r="AS3778"/>
      <c r="AT3778"/>
      <c r="AU3778"/>
      <c r="AV3778"/>
      <c r="AW3778"/>
      <c r="AX3778"/>
      <c r="AY3778"/>
      <c r="AZ3778"/>
    </row>
    <row r="3779" spans="1:52">
      <c r="A3779"/>
      <c r="B3779"/>
      <c r="C3779"/>
      <c r="D3779"/>
      <c r="E3779"/>
      <c r="F3779"/>
      <c r="G3779"/>
      <c r="H3779"/>
      <c r="I3779"/>
      <c r="J3779"/>
      <c r="K3779"/>
      <c r="L3779"/>
      <c r="M3779"/>
      <c r="N3779"/>
      <c r="O3779"/>
      <c r="P3779"/>
      <c r="Q3779"/>
      <c r="R3779"/>
      <c r="S3779"/>
      <c r="T3779"/>
      <c r="U3779"/>
      <c r="V3779"/>
      <c r="W3779"/>
      <c r="X3779"/>
      <c r="Y3779"/>
      <c r="Z3779"/>
      <c r="AA3779"/>
      <c r="AB3779"/>
      <c r="AC3779"/>
      <c r="AD3779"/>
      <c r="AE3779"/>
      <c r="AF3779"/>
      <c r="AG3779"/>
      <c r="AH3779"/>
      <c r="AI3779"/>
      <c r="AJ3779"/>
      <c r="AK3779"/>
      <c r="AL3779"/>
      <c r="AM3779"/>
      <c r="AN3779"/>
      <c r="AO3779"/>
      <c r="AP3779"/>
      <c r="AQ3779"/>
      <c r="AR3779"/>
      <c r="AS3779"/>
      <c r="AT3779"/>
      <c r="AU3779"/>
      <c r="AV3779"/>
      <c r="AW3779"/>
      <c r="AX3779"/>
      <c r="AY3779"/>
      <c r="AZ3779"/>
    </row>
    <row r="3780" spans="1:52">
      <c r="A3780"/>
      <c r="B3780"/>
      <c r="C3780"/>
      <c r="D3780"/>
      <c r="E3780"/>
      <c r="F3780"/>
      <c r="G3780"/>
      <c r="H3780"/>
      <c r="I3780"/>
      <c r="J3780"/>
      <c r="K3780"/>
      <c r="L3780"/>
      <c r="M3780"/>
      <c r="N3780"/>
      <c r="O3780"/>
      <c r="P3780"/>
      <c r="Q3780"/>
      <c r="R3780"/>
      <c r="S3780"/>
      <c r="T3780"/>
      <c r="U3780"/>
      <c r="V3780"/>
      <c r="W3780"/>
      <c r="X3780"/>
      <c r="Y3780"/>
      <c r="Z3780"/>
      <c r="AA3780"/>
      <c r="AB3780"/>
      <c r="AC3780"/>
      <c r="AD3780"/>
      <c r="AE3780"/>
      <c r="AF3780"/>
      <c r="AG3780"/>
      <c r="AH3780"/>
      <c r="AI3780"/>
      <c r="AJ3780"/>
      <c r="AK3780"/>
      <c r="AL3780"/>
      <c r="AM3780"/>
      <c r="AN3780"/>
      <c r="AO3780"/>
      <c r="AP3780"/>
      <c r="AQ3780"/>
      <c r="AR3780"/>
      <c r="AS3780"/>
      <c r="AT3780"/>
      <c r="AU3780"/>
      <c r="AV3780"/>
      <c r="AW3780"/>
      <c r="AX3780"/>
      <c r="AY3780"/>
      <c r="AZ3780"/>
    </row>
    <row r="3781" spans="1:52">
      <c r="A3781"/>
      <c r="B3781"/>
      <c r="C3781"/>
      <c r="D3781"/>
      <c r="E3781"/>
      <c r="F3781"/>
      <c r="G3781"/>
      <c r="H3781"/>
      <c r="I3781"/>
      <c r="J3781"/>
      <c r="K3781"/>
      <c r="L3781"/>
      <c r="M3781"/>
      <c r="N3781"/>
      <c r="O3781"/>
      <c r="P3781"/>
      <c r="Q3781"/>
      <c r="R3781"/>
      <c r="S3781"/>
      <c r="T3781"/>
      <c r="U3781"/>
      <c r="V3781"/>
      <c r="W3781"/>
      <c r="X3781"/>
      <c r="Y3781"/>
      <c r="Z3781"/>
      <c r="AA3781"/>
      <c r="AB3781"/>
      <c r="AC3781"/>
      <c r="AD3781"/>
      <c r="AE3781"/>
      <c r="AF3781"/>
      <c r="AG3781"/>
      <c r="AH3781"/>
      <c r="AI3781"/>
      <c r="AJ3781"/>
      <c r="AK3781"/>
      <c r="AL3781"/>
      <c r="AM3781"/>
      <c r="AN3781"/>
      <c r="AO3781"/>
      <c r="AP3781"/>
      <c r="AQ3781"/>
      <c r="AR3781"/>
      <c r="AS3781"/>
      <c r="AT3781"/>
      <c r="AU3781"/>
      <c r="AV3781"/>
      <c r="AW3781"/>
      <c r="AX3781"/>
      <c r="AY3781"/>
      <c r="AZ3781"/>
    </row>
    <row r="3782" spans="1:52">
      <c r="A3782"/>
      <c r="B3782"/>
      <c r="C3782"/>
      <c r="D3782"/>
      <c r="E3782"/>
      <c r="F3782"/>
      <c r="G3782"/>
      <c r="H3782"/>
      <c r="I3782"/>
      <c r="J3782"/>
      <c r="K3782"/>
      <c r="L3782"/>
      <c r="M3782"/>
      <c r="N3782"/>
      <c r="O3782"/>
      <c r="P3782"/>
      <c r="Q3782"/>
      <c r="R3782"/>
      <c r="S3782"/>
      <c r="T3782"/>
      <c r="U3782"/>
      <c r="V3782"/>
      <c r="W3782"/>
      <c r="X3782"/>
      <c r="Y3782"/>
      <c r="Z3782"/>
      <c r="AA3782"/>
      <c r="AB3782"/>
      <c r="AC3782"/>
      <c r="AD3782"/>
      <c r="AE3782"/>
      <c r="AF3782"/>
      <c r="AG3782"/>
      <c r="AH3782"/>
      <c r="AI3782"/>
      <c r="AJ3782"/>
      <c r="AK3782"/>
      <c r="AL3782"/>
      <c r="AM3782"/>
      <c r="AN3782"/>
      <c r="AO3782"/>
      <c r="AP3782"/>
      <c r="AQ3782"/>
      <c r="AR3782"/>
      <c r="AS3782"/>
      <c r="AT3782"/>
      <c r="AU3782"/>
      <c r="AV3782"/>
      <c r="AW3782"/>
      <c r="AX3782"/>
      <c r="AY3782"/>
      <c r="AZ3782"/>
    </row>
    <row r="3783" spans="1:52">
      <c r="A3783"/>
      <c r="B3783"/>
      <c r="C3783"/>
      <c r="D3783"/>
      <c r="E3783"/>
      <c r="F3783"/>
      <c r="G3783"/>
      <c r="H3783"/>
      <c r="I3783"/>
      <c r="J3783"/>
      <c r="K3783"/>
      <c r="L3783"/>
      <c r="M3783"/>
      <c r="N3783"/>
      <c r="O3783"/>
      <c r="P3783"/>
      <c r="Q3783"/>
      <c r="R3783"/>
      <c r="S3783"/>
      <c r="T3783"/>
      <c r="U3783"/>
      <c r="V3783"/>
      <c r="W3783"/>
      <c r="X3783"/>
      <c r="Y3783"/>
      <c r="Z3783"/>
      <c r="AA3783"/>
      <c r="AB3783"/>
      <c r="AC3783"/>
      <c r="AD3783"/>
      <c r="AE3783"/>
      <c r="AF3783"/>
      <c r="AG3783"/>
      <c r="AH3783"/>
      <c r="AI3783"/>
      <c r="AJ3783"/>
      <c r="AK3783"/>
      <c r="AL3783"/>
      <c r="AM3783"/>
      <c r="AN3783"/>
      <c r="AO3783"/>
      <c r="AP3783"/>
      <c r="AQ3783"/>
      <c r="AR3783"/>
      <c r="AS3783"/>
      <c r="AT3783"/>
      <c r="AU3783"/>
      <c r="AV3783"/>
      <c r="AW3783"/>
      <c r="AX3783"/>
      <c r="AY3783"/>
      <c r="AZ3783"/>
    </row>
    <row r="3784" spans="1:52">
      <c r="A3784"/>
      <c r="B3784"/>
      <c r="C3784"/>
      <c r="D3784"/>
      <c r="E3784"/>
      <c r="F3784"/>
      <c r="G3784"/>
      <c r="H3784"/>
      <c r="I3784"/>
      <c r="J3784"/>
      <c r="K3784"/>
      <c r="L3784"/>
      <c r="M3784"/>
      <c r="N3784"/>
      <c r="O3784"/>
      <c r="P3784"/>
      <c r="Q3784"/>
      <c r="R3784"/>
      <c r="S3784"/>
      <c r="T3784"/>
      <c r="U3784"/>
      <c r="V3784"/>
      <c r="W3784"/>
      <c r="X3784"/>
      <c r="Y3784"/>
      <c r="Z3784"/>
      <c r="AA3784"/>
      <c r="AB3784"/>
      <c r="AC3784"/>
      <c r="AD3784"/>
      <c r="AE3784"/>
      <c r="AF3784"/>
      <c r="AG3784"/>
      <c r="AH3784"/>
      <c r="AI3784"/>
      <c r="AJ3784"/>
      <c r="AK3784"/>
      <c r="AL3784"/>
      <c r="AM3784"/>
      <c r="AN3784"/>
      <c r="AO3784"/>
      <c r="AP3784"/>
      <c r="AQ3784"/>
      <c r="AR3784"/>
      <c r="AS3784"/>
      <c r="AT3784"/>
      <c r="AU3784"/>
      <c r="AV3784"/>
      <c r="AW3784"/>
      <c r="AX3784"/>
      <c r="AY3784"/>
      <c r="AZ3784"/>
    </row>
    <row r="3785" spans="1:52">
      <c r="A3785"/>
      <c r="B3785"/>
      <c r="C3785"/>
      <c r="D3785"/>
      <c r="E3785"/>
      <c r="F3785"/>
      <c r="G3785"/>
      <c r="H3785"/>
      <c r="I3785"/>
      <c r="J3785"/>
      <c r="K3785"/>
      <c r="L3785"/>
      <c r="M3785"/>
      <c r="N3785"/>
      <c r="O3785"/>
      <c r="P3785"/>
      <c r="Q3785"/>
      <c r="R3785"/>
      <c r="S3785"/>
      <c r="T3785"/>
      <c r="U3785"/>
      <c r="V3785"/>
      <c r="W3785"/>
      <c r="X3785"/>
      <c r="Y3785"/>
      <c r="Z3785"/>
      <c r="AA3785"/>
      <c r="AB3785"/>
      <c r="AC3785"/>
      <c r="AD3785"/>
      <c r="AE3785"/>
      <c r="AF3785"/>
      <c r="AG3785"/>
      <c r="AH3785"/>
      <c r="AI3785"/>
      <c r="AJ3785"/>
      <c r="AK3785"/>
      <c r="AL3785"/>
      <c r="AM3785"/>
      <c r="AN3785"/>
      <c r="AO3785"/>
      <c r="AP3785"/>
      <c r="AQ3785"/>
      <c r="AR3785"/>
      <c r="AS3785"/>
      <c r="AT3785"/>
      <c r="AU3785"/>
      <c r="AV3785"/>
      <c r="AW3785"/>
      <c r="AX3785"/>
      <c r="AY3785"/>
      <c r="AZ3785"/>
    </row>
    <row r="3786" spans="1:52">
      <c r="A3786"/>
      <c r="B3786"/>
      <c r="C3786"/>
      <c r="D3786"/>
      <c r="E3786"/>
      <c r="F3786"/>
      <c r="G3786"/>
      <c r="H3786"/>
      <c r="I3786"/>
      <c r="J3786"/>
      <c r="K3786"/>
      <c r="L3786"/>
      <c r="M3786"/>
      <c r="N3786"/>
      <c r="O3786"/>
      <c r="P3786"/>
      <c r="Q3786"/>
      <c r="R3786"/>
      <c r="S3786"/>
      <c r="T3786"/>
      <c r="U3786"/>
      <c r="V3786"/>
      <c r="W3786"/>
      <c r="X3786"/>
      <c r="Y3786"/>
      <c r="Z3786"/>
      <c r="AA3786"/>
      <c r="AB3786"/>
      <c r="AC3786"/>
      <c r="AD3786"/>
      <c r="AE3786"/>
      <c r="AF3786"/>
      <c r="AG3786"/>
      <c r="AH3786"/>
      <c r="AI3786"/>
      <c r="AJ3786"/>
      <c r="AK3786"/>
      <c r="AL3786"/>
      <c r="AM3786"/>
      <c r="AN3786"/>
      <c r="AO3786"/>
      <c r="AP3786"/>
      <c r="AQ3786"/>
      <c r="AR3786"/>
      <c r="AS3786"/>
      <c r="AT3786"/>
      <c r="AU3786"/>
      <c r="AV3786"/>
      <c r="AW3786"/>
      <c r="AX3786"/>
      <c r="AY3786"/>
      <c r="AZ3786"/>
    </row>
    <row r="3787" spans="1:52">
      <c r="A3787"/>
      <c r="B3787"/>
      <c r="C3787"/>
      <c r="D3787"/>
      <c r="E3787"/>
      <c r="F3787"/>
      <c r="G3787"/>
      <c r="H3787"/>
      <c r="I3787"/>
      <c r="J3787"/>
      <c r="K3787"/>
      <c r="L3787"/>
      <c r="M3787"/>
      <c r="N3787"/>
      <c r="O3787"/>
      <c r="P3787"/>
      <c r="Q3787"/>
      <c r="R3787"/>
      <c r="S3787"/>
      <c r="T3787"/>
      <c r="U3787"/>
      <c r="V3787"/>
      <c r="W3787"/>
      <c r="X3787"/>
      <c r="Y3787"/>
      <c r="Z3787"/>
      <c r="AA3787"/>
      <c r="AB3787"/>
      <c r="AC3787"/>
      <c r="AD3787"/>
      <c r="AE3787"/>
      <c r="AF3787"/>
      <c r="AG3787"/>
      <c r="AH3787"/>
      <c r="AI3787"/>
      <c r="AJ3787"/>
      <c r="AK3787"/>
      <c r="AL3787"/>
      <c r="AM3787"/>
      <c r="AN3787"/>
      <c r="AO3787"/>
      <c r="AP3787"/>
      <c r="AQ3787"/>
      <c r="AR3787"/>
      <c r="AS3787"/>
      <c r="AT3787"/>
      <c r="AU3787"/>
      <c r="AV3787"/>
      <c r="AW3787"/>
      <c r="AX3787"/>
      <c r="AY3787"/>
      <c r="AZ3787"/>
    </row>
    <row r="3788" spans="1:52">
      <c r="A3788"/>
      <c r="B3788"/>
      <c r="C3788"/>
      <c r="D3788"/>
      <c r="E3788"/>
      <c r="F3788"/>
      <c r="G3788"/>
      <c r="H3788"/>
      <c r="I3788"/>
      <c r="J3788"/>
      <c r="K3788"/>
      <c r="L3788"/>
      <c r="M3788"/>
      <c r="N3788"/>
      <c r="O3788"/>
      <c r="P3788"/>
      <c r="Q3788"/>
      <c r="R3788"/>
      <c r="S3788"/>
      <c r="T3788"/>
      <c r="U3788"/>
      <c r="V3788"/>
      <c r="W3788"/>
      <c r="X3788"/>
      <c r="Y3788"/>
      <c r="Z3788"/>
      <c r="AA3788"/>
      <c r="AB3788"/>
      <c r="AC3788"/>
      <c r="AD3788"/>
      <c r="AE3788"/>
      <c r="AF3788"/>
      <c r="AG3788"/>
      <c r="AH3788"/>
      <c r="AI3788"/>
      <c r="AJ3788"/>
      <c r="AK3788"/>
      <c r="AL3788"/>
      <c r="AM3788"/>
      <c r="AN3788"/>
      <c r="AO3788"/>
      <c r="AP3788"/>
      <c r="AQ3788"/>
      <c r="AR3788"/>
      <c r="AS3788"/>
      <c r="AT3788"/>
      <c r="AU3788"/>
      <c r="AV3788"/>
      <c r="AW3788"/>
      <c r="AX3788"/>
      <c r="AY3788"/>
      <c r="AZ3788"/>
    </row>
    <row r="3789" spans="1:52">
      <c r="A3789"/>
      <c r="B3789"/>
      <c r="C3789"/>
      <c r="D3789"/>
      <c r="E3789"/>
      <c r="F3789"/>
      <c r="G3789"/>
      <c r="H3789"/>
      <c r="I3789"/>
      <c r="J3789"/>
      <c r="K3789"/>
      <c r="L3789"/>
      <c r="M3789"/>
      <c r="N3789"/>
      <c r="O3789"/>
      <c r="P3789"/>
      <c r="Q3789"/>
      <c r="R3789"/>
      <c r="S3789"/>
      <c r="T3789"/>
      <c r="U3789"/>
      <c r="V3789"/>
      <c r="W3789"/>
      <c r="X3789"/>
      <c r="Y3789"/>
      <c r="Z3789"/>
      <c r="AA3789"/>
      <c r="AB3789"/>
      <c r="AC3789"/>
      <c r="AD3789"/>
      <c r="AE3789"/>
      <c r="AF3789"/>
      <c r="AG3789"/>
      <c r="AH3789"/>
      <c r="AI3789"/>
      <c r="AJ3789"/>
      <c r="AK3789"/>
      <c r="AL3789"/>
      <c r="AM3789"/>
      <c r="AN3789"/>
      <c r="AO3789"/>
      <c r="AP3789"/>
      <c r="AQ3789"/>
      <c r="AR3789"/>
      <c r="AS3789"/>
      <c r="AT3789"/>
      <c r="AU3789"/>
      <c r="AV3789"/>
      <c r="AW3789"/>
      <c r="AX3789"/>
      <c r="AY3789"/>
      <c r="AZ3789"/>
    </row>
    <row r="3790" spans="1:52">
      <c r="A3790"/>
      <c r="B3790"/>
      <c r="C3790"/>
      <c r="D3790"/>
      <c r="E3790"/>
      <c r="F3790"/>
      <c r="G3790"/>
      <c r="H3790"/>
      <c r="I3790"/>
      <c r="J3790"/>
      <c r="K3790"/>
      <c r="L3790"/>
      <c r="M3790"/>
      <c r="N3790"/>
      <c r="O3790"/>
      <c r="P3790"/>
      <c r="Q3790"/>
      <c r="R3790"/>
      <c r="S3790"/>
      <c r="T3790"/>
      <c r="U3790"/>
      <c r="V3790"/>
      <c r="W3790"/>
      <c r="X3790"/>
      <c r="Y3790"/>
      <c r="Z3790"/>
      <c r="AA3790"/>
      <c r="AB3790"/>
      <c r="AC3790"/>
      <c r="AD3790"/>
      <c r="AE3790"/>
      <c r="AF3790"/>
      <c r="AG3790"/>
      <c r="AH3790"/>
      <c r="AI3790"/>
      <c r="AJ3790"/>
      <c r="AK3790"/>
      <c r="AL3790"/>
      <c r="AM3790"/>
      <c r="AN3790"/>
      <c r="AO3790"/>
      <c r="AP3790"/>
      <c r="AQ3790"/>
      <c r="AR3790"/>
      <c r="AS3790"/>
      <c r="AT3790"/>
      <c r="AU3790"/>
      <c r="AV3790"/>
      <c r="AW3790"/>
      <c r="AX3790"/>
      <c r="AY3790"/>
      <c r="AZ3790"/>
    </row>
    <row r="3791" spans="1:52">
      <c r="A3791"/>
      <c r="B3791"/>
      <c r="C3791"/>
      <c r="D3791"/>
      <c r="E3791"/>
      <c r="F3791"/>
      <c r="G3791"/>
      <c r="H3791"/>
      <c r="I3791"/>
      <c r="J3791"/>
      <c r="K3791"/>
      <c r="L3791"/>
      <c r="M3791"/>
      <c r="N3791"/>
      <c r="O3791"/>
      <c r="P3791"/>
      <c r="Q3791"/>
      <c r="R3791"/>
      <c r="S3791"/>
      <c r="T3791"/>
      <c r="U3791"/>
      <c r="V3791"/>
      <c r="W3791"/>
      <c r="X3791"/>
      <c r="Y3791"/>
      <c r="Z3791"/>
      <c r="AA3791"/>
      <c r="AB3791"/>
      <c r="AC3791"/>
      <c r="AD3791"/>
      <c r="AE3791"/>
      <c r="AF3791"/>
      <c r="AG3791"/>
      <c r="AH3791"/>
      <c r="AI3791"/>
      <c r="AJ3791"/>
      <c r="AK3791"/>
      <c r="AL3791"/>
      <c r="AM3791"/>
      <c r="AN3791"/>
      <c r="AO3791"/>
      <c r="AP3791"/>
      <c r="AQ3791"/>
      <c r="AR3791"/>
      <c r="AS3791"/>
      <c r="AT3791"/>
      <c r="AU3791"/>
      <c r="AV3791"/>
      <c r="AW3791"/>
      <c r="AX3791"/>
      <c r="AY3791"/>
      <c r="AZ3791"/>
    </row>
    <row r="3792" spans="1:52">
      <c r="A3792"/>
      <c r="B3792"/>
      <c r="C3792"/>
      <c r="D3792"/>
      <c r="E3792"/>
      <c r="F3792"/>
      <c r="G3792"/>
      <c r="H3792"/>
      <c r="I3792"/>
      <c r="J3792"/>
      <c r="K3792"/>
      <c r="L3792"/>
      <c r="M3792"/>
      <c r="N3792"/>
      <c r="O3792"/>
      <c r="P3792"/>
      <c r="Q3792"/>
      <c r="R3792"/>
      <c r="S3792"/>
      <c r="T3792"/>
      <c r="U3792"/>
      <c r="V3792"/>
      <c r="W3792"/>
      <c r="X3792"/>
      <c r="Y3792"/>
      <c r="Z3792"/>
      <c r="AA3792"/>
      <c r="AB3792"/>
      <c r="AC3792"/>
      <c r="AD3792"/>
      <c r="AE3792"/>
      <c r="AF3792"/>
      <c r="AG3792"/>
      <c r="AH3792"/>
      <c r="AI3792"/>
      <c r="AJ3792"/>
      <c r="AK3792"/>
      <c r="AL3792"/>
      <c r="AM3792"/>
      <c r="AN3792"/>
      <c r="AO3792"/>
      <c r="AP3792"/>
      <c r="AQ3792"/>
      <c r="AR3792"/>
      <c r="AS3792"/>
      <c r="AT3792"/>
      <c r="AU3792"/>
      <c r="AV3792"/>
      <c r="AW3792"/>
      <c r="AX3792"/>
      <c r="AY3792"/>
      <c r="AZ3792"/>
    </row>
    <row r="3793" spans="1:52">
      <c r="A3793"/>
      <c r="B3793"/>
      <c r="C3793"/>
      <c r="D3793"/>
      <c r="E3793"/>
      <c r="F3793"/>
      <c r="G3793"/>
      <c r="H3793"/>
      <c r="I3793"/>
      <c r="J3793"/>
      <c r="K3793"/>
      <c r="L3793"/>
      <c r="M3793"/>
      <c r="N3793"/>
      <c r="O3793"/>
      <c r="P3793"/>
      <c r="Q3793"/>
      <c r="R3793"/>
      <c r="S3793"/>
      <c r="T3793"/>
      <c r="U3793"/>
      <c r="V3793"/>
      <c r="W3793"/>
      <c r="X3793"/>
      <c r="Y3793"/>
      <c r="Z3793"/>
      <c r="AA3793"/>
      <c r="AB3793"/>
      <c r="AC3793"/>
      <c r="AD3793"/>
      <c r="AE3793"/>
      <c r="AF3793"/>
      <c r="AG3793"/>
      <c r="AH3793"/>
      <c r="AI3793"/>
      <c r="AJ3793"/>
      <c r="AK3793"/>
      <c r="AL3793"/>
      <c r="AM3793"/>
      <c r="AN3793"/>
      <c r="AO3793"/>
      <c r="AP3793"/>
      <c r="AQ3793"/>
      <c r="AR3793"/>
      <c r="AS3793"/>
      <c r="AT3793"/>
      <c r="AU3793"/>
      <c r="AV3793"/>
      <c r="AW3793"/>
      <c r="AX3793"/>
      <c r="AY3793"/>
      <c r="AZ3793"/>
    </row>
    <row r="3794" spans="1:52">
      <c r="A3794"/>
      <c r="B3794"/>
      <c r="C3794"/>
      <c r="D3794"/>
      <c r="E3794"/>
      <c r="F3794"/>
      <c r="G3794"/>
      <c r="H3794"/>
      <c r="I3794"/>
      <c r="J3794"/>
      <c r="K3794"/>
      <c r="L3794"/>
      <c r="M3794"/>
      <c r="N3794"/>
      <c r="O3794"/>
      <c r="P3794"/>
      <c r="Q3794"/>
      <c r="R3794"/>
      <c r="S3794"/>
      <c r="T3794"/>
      <c r="U3794"/>
      <c r="V3794"/>
      <c r="W3794"/>
      <c r="X3794"/>
      <c r="Y3794"/>
      <c r="Z3794"/>
      <c r="AA3794"/>
      <c r="AB3794"/>
      <c r="AC3794"/>
      <c r="AD3794"/>
      <c r="AE3794"/>
      <c r="AF3794"/>
      <c r="AG3794"/>
      <c r="AH3794"/>
      <c r="AI3794"/>
      <c r="AJ3794"/>
      <c r="AK3794"/>
      <c r="AL3794"/>
      <c r="AM3794"/>
      <c r="AN3794"/>
      <c r="AO3794"/>
      <c r="AP3794"/>
      <c r="AQ3794"/>
      <c r="AR3794"/>
      <c r="AS3794"/>
      <c r="AT3794"/>
      <c r="AU3794"/>
      <c r="AV3794"/>
      <c r="AW3794"/>
      <c r="AX3794"/>
      <c r="AY3794"/>
      <c r="AZ3794"/>
    </row>
    <row r="3795" spans="1:52">
      <c r="A3795"/>
      <c r="B3795"/>
      <c r="C3795"/>
      <c r="D3795"/>
      <c r="E3795"/>
      <c r="F3795"/>
      <c r="G3795"/>
      <c r="H3795"/>
      <c r="I3795"/>
      <c r="J3795"/>
      <c r="K3795"/>
      <c r="L3795"/>
      <c r="M3795"/>
      <c r="N3795"/>
      <c r="O3795"/>
      <c r="P3795"/>
      <c r="Q3795"/>
      <c r="R3795"/>
      <c r="S3795"/>
      <c r="T3795"/>
      <c r="U3795"/>
      <c r="V3795"/>
      <c r="W3795"/>
      <c r="X3795"/>
      <c r="Y3795"/>
      <c r="Z3795"/>
      <c r="AA3795"/>
      <c r="AB3795"/>
      <c r="AC3795"/>
      <c r="AD3795"/>
      <c r="AE3795"/>
      <c r="AF3795"/>
      <c r="AG3795"/>
      <c r="AH3795"/>
      <c r="AI3795"/>
      <c r="AJ3795"/>
      <c r="AK3795"/>
      <c r="AL3795"/>
      <c r="AM3795"/>
      <c r="AN3795"/>
      <c r="AO3795"/>
      <c r="AP3795"/>
      <c r="AQ3795"/>
      <c r="AR3795"/>
      <c r="AS3795"/>
      <c r="AT3795"/>
      <c r="AU3795"/>
      <c r="AV3795"/>
      <c r="AW3795"/>
      <c r="AX3795"/>
      <c r="AY3795"/>
      <c r="AZ3795"/>
    </row>
    <row r="3796" spans="1:52">
      <c r="A3796"/>
      <c r="B3796"/>
      <c r="C3796"/>
      <c r="D3796"/>
      <c r="E3796"/>
      <c r="F3796"/>
      <c r="G3796"/>
      <c r="H3796"/>
      <c r="I3796"/>
      <c r="J3796"/>
      <c r="K3796"/>
      <c r="L3796"/>
      <c r="M3796"/>
      <c r="N3796"/>
      <c r="O3796"/>
      <c r="P3796"/>
      <c r="Q3796"/>
      <c r="R3796"/>
      <c r="S3796"/>
      <c r="T3796"/>
      <c r="U3796"/>
      <c r="V3796"/>
      <c r="W3796"/>
      <c r="X3796"/>
      <c r="Y3796"/>
      <c r="Z3796"/>
      <c r="AA3796"/>
      <c r="AB3796"/>
      <c r="AC3796"/>
      <c r="AD3796"/>
      <c r="AE3796"/>
      <c r="AF3796"/>
      <c r="AG3796"/>
      <c r="AH3796"/>
      <c r="AI3796"/>
      <c r="AJ3796"/>
      <c r="AK3796"/>
      <c r="AL3796"/>
      <c r="AM3796"/>
      <c r="AN3796"/>
      <c r="AO3796"/>
      <c r="AP3796"/>
      <c r="AQ3796"/>
      <c r="AR3796"/>
      <c r="AS3796"/>
      <c r="AT3796"/>
      <c r="AU3796"/>
      <c r="AV3796"/>
      <c r="AW3796"/>
      <c r="AX3796"/>
      <c r="AY3796"/>
      <c r="AZ3796"/>
    </row>
    <row r="3797" spans="1:52">
      <c r="A3797"/>
      <c r="B3797"/>
      <c r="C3797"/>
      <c r="D3797"/>
      <c r="E3797"/>
      <c r="F3797"/>
      <c r="G3797"/>
      <c r="H3797"/>
      <c r="I3797"/>
      <c r="J3797"/>
      <c r="K3797"/>
      <c r="L3797"/>
      <c r="M3797"/>
      <c r="N3797"/>
      <c r="O3797"/>
      <c r="P3797"/>
      <c r="Q3797"/>
      <c r="R3797"/>
      <c r="S3797"/>
      <c r="T3797"/>
      <c r="U3797"/>
      <c r="V3797"/>
      <c r="W3797"/>
      <c r="X3797"/>
      <c r="Y3797"/>
      <c r="Z3797"/>
      <c r="AA3797"/>
      <c r="AB3797"/>
      <c r="AC3797"/>
      <c r="AD3797"/>
      <c r="AE3797"/>
      <c r="AF3797"/>
      <c r="AG3797"/>
      <c r="AH3797"/>
      <c r="AI3797"/>
      <c r="AJ3797"/>
      <c r="AK3797"/>
      <c r="AL3797"/>
      <c r="AM3797"/>
      <c r="AN3797"/>
      <c r="AO3797"/>
      <c r="AP3797"/>
      <c r="AQ3797"/>
      <c r="AR3797"/>
      <c r="AS3797"/>
      <c r="AT3797"/>
      <c r="AU3797"/>
      <c r="AV3797"/>
      <c r="AW3797"/>
      <c r="AX3797"/>
      <c r="AY3797"/>
      <c r="AZ3797"/>
    </row>
    <row r="3798" spans="1:52">
      <c r="A3798"/>
      <c r="B3798"/>
      <c r="C3798"/>
      <c r="D3798"/>
      <c r="E3798"/>
      <c r="F3798"/>
      <c r="G3798"/>
      <c r="H3798"/>
      <c r="I3798"/>
      <c r="J3798"/>
      <c r="K3798"/>
      <c r="L3798"/>
      <c r="M3798"/>
      <c r="N3798"/>
      <c r="O3798"/>
      <c r="P3798"/>
      <c r="Q3798"/>
      <c r="R3798"/>
      <c r="S3798"/>
      <c r="T3798"/>
      <c r="U3798"/>
      <c r="V3798"/>
      <c r="W3798"/>
      <c r="X3798"/>
      <c r="Y3798"/>
      <c r="Z3798"/>
      <c r="AA3798"/>
      <c r="AB3798"/>
      <c r="AC3798"/>
      <c r="AD3798"/>
      <c r="AE3798"/>
      <c r="AF3798"/>
      <c r="AG3798"/>
      <c r="AH3798"/>
      <c r="AI3798"/>
      <c r="AJ3798"/>
      <c r="AK3798"/>
      <c r="AL3798"/>
      <c r="AM3798"/>
      <c r="AN3798"/>
      <c r="AO3798"/>
      <c r="AP3798"/>
      <c r="AQ3798"/>
      <c r="AR3798"/>
      <c r="AS3798"/>
      <c r="AT3798"/>
      <c r="AU3798"/>
      <c r="AV3798"/>
      <c r="AW3798"/>
      <c r="AX3798"/>
      <c r="AY3798"/>
      <c r="AZ3798"/>
    </row>
    <row r="3799" spans="1:52">
      <c r="A3799"/>
      <c r="B3799"/>
      <c r="C3799"/>
      <c r="D3799"/>
      <c r="E3799"/>
      <c r="F3799"/>
      <c r="G3799"/>
      <c r="H3799"/>
      <c r="I3799"/>
      <c r="J3799"/>
      <c r="K3799"/>
      <c r="L3799"/>
      <c r="M3799"/>
      <c r="N3799"/>
      <c r="O3799"/>
      <c r="P3799"/>
      <c r="Q3799"/>
      <c r="R3799"/>
      <c r="S3799"/>
      <c r="T3799"/>
      <c r="U3799"/>
      <c r="V3799"/>
      <c r="W3799"/>
      <c r="X3799"/>
      <c r="Y3799"/>
      <c r="Z3799"/>
      <c r="AA3799"/>
      <c r="AB3799"/>
      <c r="AC3799"/>
      <c r="AD3799"/>
      <c r="AE3799"/>
      <c r="AF3799"/>
      <c r="AG3799"/>
      <c r="AH3799"/>
      <c r="AI3799"/>
      <c r="AJ3799"/>
      <c r="AK3799"/>
      <c r="AL3799"/>
      <c r="AM3799"/>
      <c r="AN3799"/>
      <c r="AO3799"/>
      <c r="AP3799"/>
      <c r="AQ3799"/>
      <c r="AR3799"/>
      <c r="AS3799"/>
      <c r="AT3799"/>
      <c r="AU3799"/>
      <c r="AV3799"/>
      <c r="AW3799"/>
      <c r="AX3799"/>
      <c r="AY3799"/>
      <c r="AZ3799"/>
    </row>
    <row r="3800" spans="1:52">
      <c r="A3800"/>
      <c r="B3800"/>
      <c r="C3800"/>
      <c r="D3800"/>
      <c r="E3800"/>
      <c r="F3800"/>
      <c r="G3800"/>
      <c r="H3800"/>
      <c r="I3800"/>
      <c r="J3800"/>
      <c r="K3800"/>
      <c r="L3800"/>
      <c r="M3800"/>
      <c r="N3800"/>
      <c r="O3800"/>
      <c r="P3800"/>
      <c r="Q3800"/>
      <c r="R3800"/>
      <c r="S3800"/>
      <c r="T3800"/>
      <c r="U3800"/>
      <c r="V3800"/>
      <c r="W3800"/>
      <c r="X3800"/>
      <c r="Y3800"/>
      <c r="Z3800"/>
      <c r="AA3800"/>
      <c r="AB3800"/>
      <c r="AC3800"/>
      <c r="AD3800"/>
      <c r="AE3800"/>
      <c r="AF3800"/>
      <c r="AG3800"/>
      <c r="AH3800"/>
      <c r="AI3800"/>
      <c r="AJ3800"/>
      <c r="AK3800"/>
      <c r="AL3800"/>
      <c r="AM3800"/>
      <c r="AN3800"/>
      <c r="AO3800"/>
      <c r="AP3800"/>
      <c r="AQ3800"/>
      <c r="AR3800"/>
      <c r="AS3800"/>
      <c r="AT3800"/>
      <c r="AU3800"/>
      <c r="AV3800"/>
      <c r="AW3800"/>
      <c r="AX3800"/>
      <c r="AY3800"/>
      <c r="AZ3800"/>
    </row>
    <row r="3801" spans="1:52">
      <c r="A3801"/>
      <c r="B3801"/>
      <c r="C3801"/>
      <c r="D3801"/>
      <c r="E3801"/>
      <c r="F3801"/>
      <c r="G3801"/>
      <c r="H3801"/>
      <c r="I3801"/>
      <c r="J3801"/>
      <c r="K3801"/>
      <c r="L3801"/>
      <c r="M3801"/>
      <c r="N3801"/>
      <c r="O3801"/>
      <c r="P3801"/>
      <c r="Q3801"/>
      <c r="R3801"/>
      <c r="S3801"/>
      <c r="T3801"/>
      <c r="U3801"/>
      <c r="V3801"/>
      <c r="W3801"/>
      <c r="X3801"/>
      <c r="Y3801"/>
      <c r="Z3801"/>
      <c r="AA3801"/>
      <c r="AB3801"/>
      <c r="AC3801"/>
      <c r="AD3801"/>
      <c r="AE3801"/>
      <c r="AF3801"/>
      <c r="AG3801"/>
      <c r="AH3801"/>
      <c r="AI3801"/>
      <c r="AJ3801"/>
      <c r="AK3801"/>
      <c r="AL3801"/>
      <c r="AM3801"/>
      <c r="AN3801"/>
      <c r="AO3801"/>
      <c r="AP3801"/>
      <c r="AQ3801"/>
      <c r="AR3801"/>
      <c r="AS3801"/>
      <c r="AT3801"/>
      <c r="AU3801"/>
      <c r="AV3801"/>
      <c r="AW3801"/>
      <c r="AX3801"/>
      <c r="AY3801"/>
      <c r="AZ3801"/>
    </row>
    <row r="3802" spans="1:52">
      <c r="A3802"/>
      <c r="B3802"/>
      <c r="C3802"/>
      <c r="D3802"/>
      <c r="E3802"/>
      <c r="F3802"/>
      <c r="G3802"/>
      <c r="H3802"/>
      <c r="I3802"/>
      <c r="J3802"/>
      <c r="K3802"/>
      <c r="L3802"/>
      <c r="M3802"/>
      <c r="N3802"/>
      <c r="O3802"/>
      <c r="P3802"/>
      <c r="Q3802"/>
      <c r="R3802"/>
      <c r="S3802"/>
      <c r="T3802"/>
      <c r="U3802"/>
      <c r="V3802"/>
      <c r="W3802"/>
      <c r="X3802"/>
      <c r="Y3802"/>
      <c r="Z3802"/>
      <c r="AA3802"/>
      <c r="AB3802"/>
      <c r="AC3802"/>
      <c r="AD3802"/>
      <c r="AE3802"/>
      <c r="AF3802"/>
      <c r="AG3802"/>
      <c r="AH3802"/>
      <c r="AI3802"/>
      <c r="AJ3802"/>
      <c r="AK3802"/>
      <c r="AL3802"/>
      <c r="AM3802"/>
      <c r="AN3802"/>
      <c r="AO3802"/>
      <c r="AP3802"/>
      <c r="AQ3802"/>
      <c r="AR3802"/>
      <c r="AS3802"/>
      <c r="AT3802"/>
      <c r="AU3802"/>
      <c r="AV3802"/>
      <c r="AW3802"/>
      <c r="AX3802"/>
      <c r="AY3802"/>
      <c r="AZ3802"/>
    </row>
    <row r="3803" spans="1:52">
      <c r="A3803"/>
      <c r="B3803"/>
      <c r="C3803"/>
      <c r="D3803"/>
      <c r="E3803"/>
      <c r="F3803"/>
      <c r="G3803"/>
      <c r="H3803"/>
      <c r="I3803"/>
      <c r="J3803"/>
      <c r="K3803"/>
      <c r="L3803"/>
      <c r="M3803"/>
      <c r="N3803"/>
      <c r="O3803"/>
      <c r="P3803"/>
      <c r="Q3803"/>
      <c r="R3803"/>
      <c r="S3803"/>
      <c r="T3803"/>
      <c r="U3803"/>
      <c r="V3803"/>
      <c r="W3803"/>
      <c r="X3803"/>
      <c r="Y3803"/>
      <c r="Z3803"/>
      <c r="AA3803"/>
      <c r="AB3803"/>
      <c r="AC3803"/>
      <c r="AD3803"/>
      <c r="AE3803"/>
      <c r="AF3803"/>
      <c r="AG3803"/>
      <c r="AH3803"/>
      <c r="AI3803"/>
      <c r="AJ3803"/>
      <c r="AK3803"/>
      <c r="AL3803"/>
      <c r="AM3803"/>
      <c r="AN3803"/>
      <c r="AO3803"/>
      <c r="AP3803"/>
      <c r="AQ3803"/>
      <c r="AR3803"/>
      <c r="AS3803"/>
      <c r="AT3803"/>
      <c r="AU3803"/>
      <c r="AV3803"/>
      <c r="AW3803"/>
      <c r="AX3803"/>
      <c r="AY3803"/>
      <c r="AZ3803"/>
    </row>
    <row r="3804" spans="1:52">
      <c r="A3804"/>
      <c r="B3804"/>
      <c r="C3804"/>
      <c r="D3804"/>
      <c r="E3804"/>
      <c r="F3804"/>
      <c r="G3804"/>
      <c r="H3804"/>
      <c r="I3804"/>
      <c r="J3804"/>
      <c r="K3804"/>
      <c r="L3804"/>
      <c r="M3804"/>
      <c r="N3804"/>
      <c r="O3804"/>
      <c r="P3804"/>
      <c r="Q3804"/>
      <c r="R3804"/>
      <c r="S3804"/>
      <c r="T3804"/>
      <c r="U3804"/>
      <c r="V3804"/>
      <c r="W3804"/>
      <c r="X3804"/>
      <c r="Y3804"/>
      <c r="Z3804"/>
      <c r="AA3804"/>
      <c r="AB3804"/>
      <c r="AC3804"/>
      <c r="AD3804"/>
      <c r="AE3804"/>
      <c r="AF3804"/>
      <c r="AG3804"/>
      <c r="AH3804"/>
      <c r="AI3804"/>
      <c r="AJ3804"/>
      <c r="AK3804"/>
      <c r="AL3804"/>
      <c r="AM3804"/>
      <c r="AN3804"/>
      <c r="AO3804"/>
      <c r="AP3804"/>
      <c r="AQ3804"/>
      <c r="AR3804"/>
      <c r="AS3804"/>
      <c r="AT3804"/>
      <c r="AU3804"/>
      <c r="AV3804"/>
      <c r="AW3804"/>
      <c r="AX3804"/>
      <c r="AY3804"/>
      <c r="AZ3804"/>
    </row>
    <row r="3805" spans="1:52">
      <c r="A3805"/>
      <c r="B3805"/>
      <c r="C3805"/>
      <c r="D3805"/>
      <c r="E3805"/>
      <c r="F3805"/>
      <c r="G3805"/>
      <c r="H3805"/>
      <c r="I3805"/>
      <c r="J3805"/>
      <c r="K3805"/>
      <c r="L3805"/>
      <c r="M3805"/>
      <c r="N3805"/>
      <c r="O3805"/>
      <c r="P3805"/>
      <c r="Q3805"/>
      <c r="R3805"/>
      <c r="S3805"/>
      <c r="T3805"/>
      <c r="U3805"/>
      <c r="V3805"/>
      <c r="W3805"/>
      <c r="X3805"/>
      <c r="Y3805"/>
      <c r="Z3805"/>
      <c r="AA3805"/>
      <c r="AB3805"/>
      <c r="AC3805"/>
      <c r="AD3805"/>
      <c r="AE3805"/>
      <c r="AF3805"/>
      <c r="AG3805"/>
      <c r="AH3805"/>
      <c r="AI3805"/>
      <c r="AJ3805"/>
      <c r="AK3805"/>
      <c r="AL3805"/>
      <c r="AM3805"/>
      <c r="AN3805"/>
      <c r="AO3805"/>
      <c r="AP3805"/>
      <c r="AQ3805"/>
      <c r="AR3805"/>
      <c r="AS3805"/>
      <c r="AT3805"/>
      <c r="AU3805"/>
      <c r="AV3805"/>
      <c r="AW3805"/>
      <c r="AX3805"/>
      <c r="AY3805"/>
      <c r="AZ3805"/>
    </row>
    <row r="3806" spans="1:52">
      <c r="A3806"/>
      <c r="B3806"/>
      <c r="C3806"/>
      <c r="D3806"/>
      <c r="E3806"/>
      <c r="F3806"/>
      <c r="G3806"/>
      <c r="H3806"/>
      <c r="I3806"/>
      <c r="J3806"/>
      <c r="K3806"/>
      <c r="L3806"/>
      <c r="M3806"/>
      <c r="N3806"/>
      <c r="O3806"/>
      <c r="P3806"/>
      <c r="Q3806"/>
      <c r="R3806"/>
      <c r="S3806"/>
      <c r="T3806"/>
      <c r="U3806"/>
      <c r="V3806"/>
      <c r="W3806"/>
      <c r="X3806"/>
      <c r="Y3806"/>
      <c r="Z3806"/>
      <c r="AA3806"/>
      <c r="AB3806"/>
      <c r="AC3806"/>
      <c r="AD3806"/>
      <c r="AE3806"/>
      <c r="AF3806"/>
      <c r="AG3806"/>
      <c r="AH3806"/>
      <c r="AI3806"/>
      <c r="AJ3806"/>
      <c r="AK3806"/>
      <c r="AL3806"/>
      <c r="AM3806"/>
      <c r="AN3806"/>
      <c r="AO3806"/>
      <c r="AP3806"/>
      <c r="AQ3806"/>
      <c r="AR3806"/>
      <c r="AS3806"/>
      <c r="AT3806"/>
      <c r="AU3806"/>
      <c r="AV3806"/>
      <c r="AW3806"/>
      <c r="AX3806"/>
      <c r="AY3806"/>
      <c r="AZ3806"/>
    </row>
    <row r="3807" spans="1:52">
      <c r="A3807"/>
      <c r="B3807"/>
      <c r="C3807"/>
      <c r="D3807"/>
      <c r="E3807"/>
      <c r="F3807"/>
      <c r="G3807"/>
      <c r="H3807"/>
      <c r="I3807"/>
      <c r="J3807"/>
      <c r="K3807"/>
      <c r="L3807"/>
      <c r="M3807"/>
      <c r="N3807"/>
      <c r="O3807"/>
      <c r="P3807"/>
      <c r="Q3807"/>
      <c r="R3807"/>
      <c r="S3807"/>
      <c r="T3807"/>
      <c r="U3807"/>
      <c r="V3807"/>
      <c r="W3807"/>
      <c r="X3807"/>
      <c r="Y3807"/>
      <c r="Z3807"/>
      <c r="AA3807"/>
      <c r="AB3807"/>
      <c r="AC3807"/>
      <c r="AD3807"/>
      <c r="AE3807"/>
      <c r="AF3807"/>
      <c r="AG3807"/>
      <c r="AH3807"/>
      <c r="AI3807"/>
      <c r="AJ3807"/>
      <c r="AK3807"/>
      <c r="AL3807"/>
      <c r="AM3807"/>
      <c r="AN3807"/>
      <c r="AO3807"/>
      <c r="AP3807"/>
      <c r="AQ3807"/>
      <c r="AR3807"/>
      <c r="AS3807"/>
      <c r="AT3807"/>
      <c r="AU3807"/>
      <c r="AV3807"/>
      <c r="AW3807"/>
      <c r="AX3807"/>
      <c r="AY3807"/>
      <c r="AZ3807"/>
    </row>
    <row r="3808" spans="1:52">
      <c r="A3808"/>
      <c r="B3808"/>
      <c r="C3808"/>
      <c r="D3808"/>
      <c r="E3808"/>
      <c r="F3808"/>
      <c r="G3808"/>
      <c r="H3808"/>
      <c r="I3808"/>
      <c r="J3808"/>
      <c r="K3808"/>
      <c r="L3808"/>
      <c r="M3808"/>
      <c r="N3808"/>
      <c r="O3808"/>
      <c r="P3808"/>
      <c r="Q3808"/>
      <c r="R3808"/>
      <c r="S3808"/>
      <c r="T3808"/>
      <c r="U3808"/>
      <c r="V3808"/>
      <c r="W3808"/>
      <c r="X3808"/>
      <c r="Y3808"/>
      <c r="Z3808"/>
      <c r="AA3808"/>
      <c r="AB3808"/>
      <c r="AC3808"/>
      <c r="AD3808"/>
      <c r="AE3808"/>
      <c r="AF3808"/>
      <c r="AG3808"/>
      <c r="AH3808"/>
      <c r="AI3808"/>
      <c r="AJ3808"/>
      <c r="AK3808"/>
      <c r="AL3808"/>
      <c r="AM3808"/>
      <c r="AN3808"/>
      <c r="AO3808"/>
      <c r="AP3808"/>
      <c r="AQ3808"/>
      <c r="AR3808"/>
      <c r="AS3808"/>
      <c r="AT3808"/>
      <c r="AU3808"/>
      <c r="AV3808"/>
      <c r="AW3808"/>
      <c r="AX3808"/>
      <c r="AY3808"/>
      <c r="AZ3808"/>
    </row>
    <row r="3809" spans="1:52">
      <c r="A3809"/>
      <c r="B3809"/>
      <c r="C3809"/>
      <c r="D3809"/>
      <c r="E3809"/>
      <c r="F3809"/>
      <c r="G3809"/>
      <c r="H3809"/>
      <c r="I3809"/>
      <c r="J3809"/>
      <c r="K3809"/>
      <c r="L3809"/>
      <c r="M3809"/>
      <c r="N3809"/>
      <c r="O3809"/>
      <c r="P3809"/>
      <c r="Q3809"/>
      <c r="R3809"/>
      <c r="S3809"/>
      <c r="T3809"/>
      <c r="U3809"/>
      <c r="V3809"/>
      <c r="W3809"/>
      <c r="X3809"/>
      <c r="Y3809"/>
      <c r="Z3809"/>
      <c r="AA3809"/>
      <c r="AB3809"/>
      <c r="AC3809"/>
      <c r="AD3809"/>
      <c r="AE3809"/>
      <c r="AF3809"/>
      <c r="AG3809"/>
      <c r="AH3809"/>
      <c r="AI3809"/>
      <c r="AJ3809"/>
      <c r="AK3809"/>
      <c r="AL3809"/>
      <c r="AM3809"/>
      <c r="AN3809"/>
      <c r="AO3809"/>
      <c r="AP3809"/>
      <c r="AQ3809"/>
      <c r="AR3809"/>
      <c r="AS3809"/>
      <c r="AT3809"/>
      <c r="AU3809"/>
      <c r="AV3809"/>
      <c r="AW3809"/>
      <c r="AX3809"/>
      <c r="AY3809"/>
      <c r="AZ3809"/>
    </row>
    <row r="3810" spans="1:52">
      <c r="A3810"/>
      <c r="B3810"/>
      <c r="C3810"/>
      <c r="D3810"/>
      <c r="E3810"/>
      <c r="F3810"/>
      <c r="G3810"/>
      <c r="H3810"/>
      <c r="I3810"/>
      <c r="J3810"/>
      <c r="K3810"/>
      <c r="L3810"/>
      <c r="M3810"/>
      <c r="N3810"/>
      <c r="O3810"/>
      <c r="P3810"/>
      <c r="Q3810"/>
      <c r="R3810"/>
      <c r="S3810"/>
      <c r="T3810"/>
      <c r="U3810"/>
      <c r="V3810"/>
      <c r="W3810"/>
      <c r="X3810"/>
      <c r="Y3810"/>
      <c r="Z3810"/>
      <c r="AA3810"/>
      <c r="AB3810"/>
      <c r="AC3810"/>
      <c r="AD3810"/>
      <c r="AE3810"/>
      <c r="AF3810"/>
      <c r="AG3810"/>
      <c r="AH3810"/>
      <c r="AI3810"/>
      <c r="AJ3810"/>
      <c r="AK3810"/>
      <c r="AL3810"/>
      <c r="AM3810"/>
      <c r="AN3810"/>
      <c r="AO3810"/>
      <c r="AP3810"/>
      <c r="AQ3810"/>
      <c r="AR3810"/>
      <c r="AS3810"/>
      <c r="AT3810"/>
      <c r="AU3810"/>
      <c r="AV3810"/>
      <c r="AW3810"/>
      <c r="AX3810"/>
      <c r="AY3810"/>
      <c r="AZ3810"/>
    </row>
    <row r="3811" spans="1:52">
      <c r="A3811"/>
      <c r="B3811"/>
      <c r="C3811"/>
      <c r="D3811"/>
      <c r="E3811"/>
      <c r="F3811"/>
      <c r="G3811"/>
      <c r="H3811"/>
      <c r="I3811"/>
      <c r="J3811"/>
      <c r="K3811"/>
      <c r="L3811"/>
      <c r="M3811"/>
      <c r="N3811"/>
      <c r="O3811"/>
      <c r="P3811"/>
      <c r="Q3811"/>
      <c r="R3811"/>
      <c r="S3811"/>
      <c r="T3811"/>
      <c r="U3811"/>
      <c r="V3811"/>
      <c r="W3811"/>
      <c r="X3811"/>
      <c r="Y3811"/>
      <c r="Z3811"/>
      <c r="AA3811"/>
      <c r="AB3811"/>
      <c r="AC3811"/>
      <c r="AD3811"/>
      <c r="AE3811"/>
      <c r="AF3811"/>
      <c r="AG3811"/>
      <c r="AH3811"/>
      <c r="AI3811"/>
      <c r="AJ3811"/>
      <c r="AK3811"/>
      <c r="AL3811"/>
      <c r="AM3811"/>
      <c r="AN3811"/>
      <c r="AO3811"/>
      <c r="AP3811"/>
      <c r="AQ3811"/>
      <c r="AR3811"/>
      <c r="AS3811"/>
      <c r="AT3811"/>
      <c r="AU3811"/>
      <c r="AV3811"/>
      <c r="AW3811"/>
      <c r="AX3811"/>
      <c r="AY3811"/>
      <c r="AZ3811"/>
    </row>
    <row r="3812" spans="1:52">
      <c r="A3812"/>
      <c r="B3812"/>
      <c r="C3812"/>
      <c r="D3812"/>
      <c r="E3812"/>
      <c r="F3812"/>
      <c r="G3812"/>
      <c r="H3812"/>
      <c r="I3812"/>
      <c r="J3812"/>
      <c r="K3812"/>
      <c r="L3812"/>
      <c r="M3812"/>
      <c r="N3812"/>
      <c r="O3812"/>
      <c r="P3812"/>
      <c r="Q3812"/>
      <c r="R3812"/>
      <c r="S3812"/>
      <c r="T3812"/>
      <c r="U3812"/>
      <c r="V3812"/>
      <c r="W3812"/>
      <c r="X3812"/>
      <c r="Y3812"/>
      <c r="Z3812"/>
      <c r="AA3812"/>
      <c r="AB3812"/>
      <c r="AC3812"/>
      <c r="AD3812"/>
      <c r="AE3812"/>
      <c r="AF3812"/>
      <c r="AG3812"/>
      <c r="AH3812"/>
      <c r="AI3812"/>
      <c r="AJ3812"/>
      <c r="AK3812"/>
      <c r="AL3812"/>
      <c r="AM3812"/>
      <c r="AN3812"/>
      <c r="AO3812"/>
      <c r="AP3812"/>
      <c r="AQ3812"/>
      <c r="AR3812"/>
      <c r="AS3812"/>
      <c r="AT3812"/>
      <c r="AU3812"/>
      <c r="AV3812"/>
      <c r="AW3812"/>
      <c r="AX3812"/>
      <c r="AY3812"/>
      <c r="AZ3812"/>
    </row>
    <row r="3813" spans="1:52">
      <c r="A3813"/>
      <c r="B3813"/>
      <c r="C3813"/>
      <c r="D3813"/>
      <c r="E3813"/>
      <c r="F3813"/>
      <c r="G3813"/>
      <c r="H3813"/>
      <c r="I3813"/>
      <c r="J3813"/>
      <c r="K3813"/>
      <c r="L3813"/>
      <c r="M3813"/>
      <c r="N3813"/>
      <c r="O3813"/>
      <c r="P3813"/>
      <c r="Q3813"/>
      <c r="R3813"/>
      <c r="S3813"/>
      <c r="T3813"/>
      <c r="U3813"/>
      <c r="V3813"/>
      <c r="W3813"/>
      <c r="X3813"/>
      <c r="Y3813"/>
      <c r="Z3813"/>
      <c r="AA3813"/>
      <c r="AB3813"/>
      <c r="AC3813"/>
      <c r="AD3813"/>
      <c r="AE3813"/>
      <c r="AF3813"/>
      <c r="AG3813"/>
      <c r="AH3813"/>
      <c r="AI3813"/>
      <c r="AJ3813"/>
      <c r="AK3813"/>
      <c r="AL3813"/>
      <c r="AM3813"/>
      <c r="AN3813"/>
      <c r="AO3813"/>
      <c r="AP3813"/>
      <c r="AQ3813"/>
      <c r="AR3813"/>
      <c r="AS3813"/>
      <c r="AT3813"/>
      <c r="AU3813"/>
      <c r="AV3813"/>
      <c r="AW3813"/>
      <c r="AX3813"/>
      <c r="AY3813"/>
      <c r="AZ3813"/>
    </row>
    <row r="3814" spans="1:52">
      <c r="A3814"/>
      <c r="B3814"/>
      <c r="C3814"/>
      <c r="D3814"/>
      <c r="E3814"/>
      <c r="F3814"/>
      <c r="G3814"/>
      <c r="H3814"/>
      <c r="I3814"/>
      <c r="J3814"/>
      <c r="K3814"/>
      <c r="L3814"/>
      <c r="M3814"/>
      <c r="N3814"/>
      <c r="O3814"/>
      <c r="P3814"/>
      <c r="Q3814"/>
      <c r="R3814"/>
      <c r="S3814"/>
      <c r="T3814"/>
      <c r="U3814"/>
      <c r="V3814"/>
      <c r="W3814"/>
      <c r="X3814"/>
      <c r="Y3814"/>
      <c r="Z3814"/>
      <c r="AA3814"/>
      <c r="AB3814"/>
      <c r="AC3814"/>
      <c r="AD3814"/>
      <c r="AE3814"/>
      <c r="AF3814"/>
      <c r="AG3814"/>
      <c r="AH3814"/>
      <c r="AI3814"/>
      <c r="AJ3814"/>
      <c r="AK3814"/>
      <c r="AL3814"/>
      <c r="AM3814"/>
      <c r="AN3814"/>
      <c r="AO3814"/>
      <c r="AP3814"/>
      <c r="AQ3814"/>
      <c r="AR3814"/>
      <c r="AS3814"/>
      <c r="AT3814"/>
      <c r="AU3814"/>
      <c r="AV3814"/>
      <c r="AW3814"/>
      <c r="AX3814"/>
      <c r="AY3814"/>
      <c r="AZ3814"/>
    </row>
    <row r="3815" spans="1:52">
      <c r="A3815"/>
      <c r="B3815"/>
      <c r="C3815"/>
      <c r="D3815"/>
      <c r="E3815"/>
      <c r="F3815"/>
      <c r="G3815"/>
      <c r="H3815"/>
      <c r="I3815"/>
      <c r="J3815"/>
      <c r="K3815"/>
      <c r="L3815"/>
      <c r="M3815"/>
      <c r="N3815"/>
      <c r="O3815"/>
      <c r="P3815"/>
      <c r="Q3815"/>
      <c r="R3815"/>
      <c r="S3815"/>
      <c r="T3815"/>
      <c r="U3815"/>
      <c r="V3815"/>
      <c r="W3815"/>
      <c r="X3815"/>
      <c r="Y3815"/>
      <c r="Z3815"/>
      <c r="AA3815"/>
      <c r="AB3815"/>
      <c r="AC3815"/>
      <c r="AD3815"/>
      <c r="AE3815"/>
      <c r="AF3815"/>
      <c r="AG3815"/>
      <c r="AH3815"/>
      <c r="AI3815"/>
      <c r="AJ3815"/>
      <c r="AK3815"/>
      <c r="AL3815"/>
      <c r="AM3815"/>
      <c r="AN3815"/>
      <c r="AO3815"/>
      <c r="AP3815"/>
      <c r="AQ3815"/>
      <c r="AR3815"/>
      <c r="AS3815"/>
      <c r="AT3815"/>
      <c r="AU3815"/>
      <c r="AV3815"/>
      <c r="AW3815"/>
      <c r="AX3815"/>
      <c r="AY3815"/>
      <c r="AZ3815"/>
    </row>
    <row r="3816" spans="1:52">
      <c r="A3816"/>
      <c r="B3816"/>
      <c r="C3816"/>
      <c r="D3816"/>
      <c r="E3816"/>
      <c r="F3816"/>
      <c r="G3816"/>
      <c r="H3816"/>
      <c r="I3816"/>
      <c r="J3816"/>
      <c r="K3816"/>
      <c r="L3816"/>
      <c r="M3816"/>
      <c r="N3816"/>
      <c r="O3816"/>
      <c r="P3816"/>
      <c r="Q3816"/>
      <c r="R3816"/>
      <c r="S3816"/>
      <c r="T3816"/>
      <c r="U3816"/>
      <c r="V3816"/>
      <c r="W3816"/>
      <c r="X3816"/>
      <c r="Y3816"/>
      <c r="Z3816"/>
      <c r="AA3816"/>
      <c r="AB3816"/>
      <c r="AC3816"/>
      <c r="AD3816"/>
      <c r="AE3816"/>
      <c r="AF3816"/>
      <c r="AG3816"/>
      <c r="AH3816"/>
      <c r="AI3816"/>
      <c r="AJ3816"/>
      <c r="AK3816"/>
      <c r="AL3816"/>
      <c r="AM3816"/>
      <c r="AN3816"/>
      <c r="AO3816"/>
      <c r="AP3816"/>
      <c r="AQ3816"/>
      <c r="AR3816"/>
      <c r="AS3816"/>
      <c r="AT3816"/>
      <c r="AU3816"/>
      <c r="AV3816"/>
      <c r="AW3816"/>
      <c r="AX3816"/>
      <c r="AY3816"/>
      <c r="AZ3816"/>
    </row>
    <row r="3817" spans="1:52">
      <c r="A3817"/>
      <c r="B3817"/>
      <c r="C3817"/>
      <c r="D3817"/>
      <c r="E3817"/>
      <c r="F3817"/>
      <c r="G3817"/>
      <c r="H3817"/>
      <c r="I3817"/>
      <c r="J3817"/>
      <c r="K3817"/>
      <c r="L3817"/>
      <c r="M3817"/>
      <c r="N3817"/>
      <c r="O3817"/>
      <c r="P3817"/>
      <c r="Q3817"/>
      <c r="R3817"/>
      <c r="S3817"/>
      <c r="T3817"/>
      <c r="U3817"/>
      <c r="V3817"/>
      <c r="W3817"/>
      <c r="X3817"/>
      <c r="Y3817"/>
      <c r="Z3817"/>
      <c r="AA3817"/>
      <c r="AB3817"/>
      <c r="AC3817"/>
      <c r="AD3817"/>
      <c r="AE3817"/>
      <c r="AF3817"/>
      <c r="AG3817"/>
      <c r="AH3817"/>
      <c r="AI3817"/>
      <c r="AJ3817"/>
      <c r="AK3817"/>
      <c r="AL3817"/>
      <c r="AM3817"/>
      <c r="AN3817"/>
      <c r="AO3817"/>
      <c r="AP3817"/>
      <c r="AQ3817"/>
      <c r="AR3817"/>
      <c r="AS3817"/>
      <c r="AT3817"/>
      <c r="AU3817"/>
      <c r="AV3817"/>
      <c r="AW3817"/>
      <c r="AX3817"/>
      <c r="AY3817"/>
      <c r="AZ3817"/>
    </row>
    <row r="3818" spans="1:52">
      <c r="A3818"/>
      <c r="B3818"/>
      <c r="C3818"/>
      <c r="D3818"/>
      <c r="E3818"/>
      <c r="F3818"/>
      <c r="G3818"/>
      <c r="H3818"/>
      <c r="I3818"/>
      <c r="J3818"/>
      <c r="K3818"/>
      <c r="L3818"/>
      <c r="M3818"/>
      <c r="N3818"/>
      <c r="O3818"/>
      <c r="P3818"/>
      <c r="Q3818"/>
      <c r="R3818"/>
      <c r="S3818"/>
      <c r="T3818"/>
      <c r="U3818"/>
      <c r="V3818"/>
      <c r="W3818"/>
      <c r="X3818"/>
      <c r="Y3818"/>
      <c r="Z3818"/>
      <c r="AA3818"/>
      <c r="AB3818"/>
      <c r="AC3818"/>
      <c r="AD3818"/>
      <c r="AE3818"/>
      <c r="AF3818"/>
      <c r="AG3818"/>
      <c r="AH3818"/>
      <c r="AI3818"/>
      <c r="AJ3818"/>
      <c r="AK3818"/>
      <c r="AL3818"/>
      <c r="AM3818"/>
      <c r="AN3818"/>
      <c r="AO3818"/>
      <c r="AP3818"/>
      <c r="AQ3818"/>
      <c r="AR3818"/>
      <c r="AS3818"/>
      <c r="AT3818"/>
      <c r="AU3818"/>
      <c r="AV3818"/>
      <c r="AW3818"/>
      <c r="AX3818"/>
      <c r="AY3818"/>
      <c r="AZ3818"/>
    </row>
    <row r="3819" spans="1:52">
      <c r="A3819"/>
      <c r="B3819"/>
      <c r="C3819"/>
      <c r="D3819"/>
      <c r="E3819"/>
      <c r="F3819"/>
      <c r="G3819"/>
      <c r="H3819"/>
      <c r="I3819"/>
      <c r="J3819"/>
      <c r="K3819"/>
      <c r="L3819"/>
      <c r="M3819"/>
      <c r="N3819"/>
      <c r="O3819"/>
      <c r="P3819"/>
      <c r="Q3819"/>
      <c r="R3819"/>
      <c r="S3819"/>
      <c r="T3819"/>
      <c r="U3819"/>
      <c r="V3819"/>
      <c r="W3819"/>
      <c r="X3819"/>
      <c r="Y3819"/>
      <c r="Z3819"/>
      <c r="AA3819"/>
      <c r="AB3819"/>
      <c r="AC3819"/>
      <c r="AD3819"/>
      <c r="AE3819"/>
      <c r="AF3819"/>
      <c r="AG3819"/>
      <c r="AH3819"/>
      <c r="AI3819"/>
      <c r="AJ3819"/>
      <c r="AK3819"/>
      <c r="AL3819"/>
      <c r="AM3819"/>
      <c r="AN3819"/>
      <c r="AO3819"/>
      <c r="AP3819"/>
      <c r="AQ3819"/>
      <c r="AR3819"/>
      <c r="AS3819"/>
      <c r="AT3819"/>
      <c r="AU3819"/>
      <c r="AV3819"/>
      <c r="AW3819"/>
      <c r="AX3819"/>
      <c r="AY3819"/>
      <c r="AZ3819"/>
    </row>
    <row r="3820" spans="1:52">
      <c r="A3820"/>
      <c r="B3820"/>
      <c r="C3820"/>
      <c r="D3820"/>
      <c r="E3820"/>
      <c r="F3820"/>
      <c r="G3820"/>
      <c r="H3820"/>
      <c r="I3820"/>
      <c r="J3820"/>
      <c r="K3820"/>
      <c r="L3820"/>
      <c r="M3820"/>
      <c r="N3820"/>
      <c r="O3820"/>
      <c r="P3820"/>
      <c r="Q3820"/>
      <c r="R3820"/>
      <c r="S3820"/>
      <c r="T3820"/>
      <c r="U3820"/>
      <c r="V3820"/>
      <c r="W3820"/>
      <c r="X3820"/>
      <c r="Y3820"/>
      <c r="Z3820"/>
      <c r="AA3820"/>
      <c r="AB3820"/>
      <c r="AC3820"/>
      <c r="AD3820"/>
      <c r="AE3820"/>
      <c r="AF3820"/>
      <c r="AG3820"/>
      <c r="AH3820"/>
      <c r="AI3820"/>
      <c r="AJ3820"/>
      <c r="AK3820"/>
      <c r="AL3820"/>
      <c r="AM3820"/>
      <c r="AN3820"/>
      <c r="AO3820"/>
      <c r="AP3820"/>
      <c r="AQ3820"/>
      <c r="AR3820"/>
      <c r="AS3820"/>
      <c r="AT3820"/>
      <c r="AU3820"/>
      <c r="AV3820"/>
      <c r="AW3820"/>
      <c r="AX3820"/>
      <c r="AY3820"/>
      <c r="AZ3820"/>
    </row>
    <row r="3821" spans="1:52">
      <c r="A3821"/>
      <c r="B3821"/>
      <c r="C3821"/>
      <c r="D3821"/>
      <c r="E3821"/>
      <c r="F3821"/>
      <c r="G3821"/>
      <c r="H3821"/>
      <c r="I3821"/>
      <c r="J3821"/>
      <c r="K3821"/>
      <c r="L3821"/>
      <c r="M3821"/>
      <c r="N3821"/>
      <c r="O3821"/>
      <c r="P3821"/>
      <c r="Q3821"/>
      <c r="R3821"/>
      <c r="S3821"/>
      <c r="T3821"/>
      <c r="U3821"/>
      <c r="V3821"/>
      <c r="W3821"/>
      <c r="X3821"/>
      <c r="Y3821"/>
      <c r="Z3821"/>
      <c r="AA3821"/>
      <c r="AB3821"/>
      <c r="AC3821"/>
      <c r="AD3821"/>
      <c r="AE3821"/>
      <c r="AF3821"/>
      <c r="AG3821"/>
      <c r="AH3821"/>
      <c r="AI3821"/>
      <c r="AJ3821"/>
      <c r="AK3821"/>
      <c r="AL3821"/>
      <c r="AM3821"/>
      <c r="AN3821"/>
      <c r="AO3821"/>
      <c r="AP3821"/>
      <c r="AQ3821"/>
      <c r="AR3821"/>
      <c r="AS3821"/>
      <c r="AT3821"/>
      <c r="AU3821"/>
      <c r="AV3821"/>
      <c r="AW3821"/>
      <c r="AX3821"/>
      <c r="AY3821"/>
      <c r="AZ3821"/>
    </row>
    <row r="3822" spans="1:52">
      <c r="A3822"/>
      <c r="B3822"/>
      <c r="C3822"/>
      <c r="D3822"/>
      <c r="E3822"/>
      <c r="F3822"/>
      <c r="G3822"/>
      <c r="H3822"/>
      <c r="I3822"/>
      <c r="J3822"/>
      <c r="K3822"/>
      <c r="L3822"/>
      <c r="M3822"/>
      <c r="N3822"/>
      <c r="O3822"/>
      <c r="P3822"/>
      <c r="Q3822"/>
      <c r="R3822"/>
      <c r="S3822"/>
      <c r="T3822"/>
      <c r="U3822"/>
      <c r="V3822"/>
      <c r="W3822"/>
      <c r="X3822"/>
      <c r="Y3822"/>
      <c r="Z3822"/>
      <c r="AA3822"/>
      <c r="AB3822"/>
      <c r="AC3822"/>
      <c r="AD3822"/>
      <c r="AE3822"/>
      <c r="AF3822"/>
      <c r="AG3822"/>
      <c r="AH3822"/>
      <c r="AI3822"/>
      <c r="AJ3822"/>
      <c r="AK3822"/>
      <c r="AL3822"/>
      <c r="AM3822"/>
      <c r="AN3822"/>
      <c r="AO3822"/>
      <c r="AP3822"/>
      <c r="AQ3822"/>
      <c r="AR3822"/>
      <c r="AS3822"/>
      <c r="AT3822"/>
      <c r="AU3822"/>
      <c r="AV3822"/>
      <c r="AW3822"/>
      <c r="AX3822"/>
      <c r="AY3822"/>
      <c r="AZ3822"/>
    </row>
    <row r="3823" spans="1:52">
      <c r="A3823"/>
      <c r="B3823"/>
      <c r="C3823"/>
      <c r="D3823"/>
      <c r="E3823"/>
      <c r="F3823"/>
      <c r="G3823"/>
      <c r="H3823"/>
      <c r="I3823"/>
      <c r="J3823"/>
      <c r="K3823"/>
      <c r="L3823"/>
      <c r="M3823"/>
      <c r="N3823"/>
      <c r="O3823"/>
      <c r="P3823"/>
      <c r="Q3823"/>
      <c r="R3823"/>
      <c r="S3823"/>
      <c r="T3823"/>
      <c r="U3823"/>
      <c r="V3823"/>
      <c r="W3823"/>
      <c r="X3823"/>
      <c r="Y3823"/>
      <c r="Z3823"/>
      <c r="AA3823"/>
      <c r="AB3823"/>
      <c r="AC3823"/>
      <c r="AD3823"/>
      <c r="AE3823"/>
      <c r="AF3823"/>
      <c r="AG3823"/>
      <c r="AH3823"/>
      <c r="AI3823"/>
      <c r="AJ3823"/>
      <c r="AK3823"/>
      <c r="AL3823"/>
      <c r="AM3823"/>
      <c r="AN3823"/>
      <c r="AO3823"/>
      <c r="AP3823"/>
      <c r="AQ3823"/>
      <c r="AR3823"/>
      <c r="AS3823"/>
      <c r="AT3823"/>
      <c r="AU3823"/>
      <c r="AV3823"/>
      <c r="AW3823"/>
      <c r="AX3823"/>
      <c r="AY3823"/>
      <c r="AZ3823"/>
    </row>
    <row r="3824" spans="1:52">
      <c r="A3824"/>
      <c r="B3824"/>
      <c r="C3824"/>
      <c r="D3824"/>
      <c r="E3824"/>
      <c r="F3824"/>
      <c r="G3824"/>
      <c r="H3824"/>
      <c r="I3824"/>
      <c r="J3824"/>
      <c r="K3824"/>
      <c r="L3824"/>
      <c r="M3824"/>
      <c r="N3824"/>
      <c r="O3824"/>
      <c r="P3824"/>
      <c r="Q3824"/>
      <c r="R3824"/>
      <c r="S3824"/>
      <c r="T3824"/>
      <c r="U3824"/>
      <c r="V3824"/>
      <c r="W3824"/>
      <c r="X3824"/>
      <c r="Y3824"/>
      <c r="Z3824"/>
      <c r="AA3824"/>
      <c r="AB3824"/>
      <c r="AC3824"/>
      <c r="AD3824"/>
      <c r="AE3824"/>
      <c r="AF3824"/>
      <c r="AG3824"/>
      <c r="AH3824"/>
      <c r="AI3824"/>
      <c r="AJ3824"/>
      <c r="AK3824"/>
      <c r="AL3824"/>
      <c r="AM3824"/>
      <c r="AN3824"/>
      <c r="AO3824"/>
      <c r="AP3824"/>
      <c r="AQ3824"/>
      <c r="AR3824"/>
      <c r="AS3824"/>
      <c r="AT3824"/>
      <c r="AU3824"/>
      <c r="AV3824"/>
      <c r="AW3824"/>
      <c r="AX3824"/>
      <c r="AY3824"/>
      <c r="AZ3824"/>
    </row>
    <row r="3825" spans="1:52">
      <c r="A3825"/>
      <c r="B3825"/>
      <c r="C3825"/>
      <c r="D3825"/>
      <c r="E3825"/>
      <c r="F3825"/>
      <c r="G3825"/>
      <c r="H3825"/>
      <c r="I3825"/>
      <c r="J3825"/>
      <c r="K3825"/>
      <c r="L3825"/>
      <c r="M3825"/>
      <c r="N3825"/>
      <c r="O3825"/>
      <c r="P3825"/>
      <c r="Q3825"/>
      <c r="R3825"/>
      <c r="S3825"/>
      <c r="T3825"/>
      <c r="U3825"/>
      <c r="V3825"/>
      <c r="W3825"/>
      <c r="X3825"/>
      <c r="Y3825"/>
      <c r="Z3825"/>
      <c r="AA3825"/>
      <c r="AB3825"/>
      <c r="AC3825"/>
      <c r="AD3825"/>
      <c r="AE3825"/>
      <c r="AF3825"/>
      <c r="AG3825"/>
      <c r="AH3825"/>
      <c r="AI3825"/>
      <c r="AJ3825"/>
      <c r="AK3825"/>
      <c r="AL3825"/>
      <c r="AM3825"/>
      <c r="AN3825"/>
      <c r="AO3825"/>
      <c r="AP3825"/>
      <c r="AQ3825"/>
      <c r="AR3825"/>
      <c r="AS3825"/>
      <c r="AT3825"/>
      <c r="AU3825"/>
      <c r="AV3825"/>
      <c r="AW3825"/>
      <c r="AX3825"/>
      <c r="AY3825"/>
      <c r="AZ3825"/>
    </row>
    <row r="3826" spans="1:52">
      <c r="A3826"/>
      <c r="B3826"/>
      <c r="C3826"/>
      <c r="D3826"/>
      <c r="E3826"/>
      <c r="F3826"/>
      <c r="G3826"/>
      <c r="H3826"/>
      <c r="I3826"/>
      <c r="J3826"/>
      <c r="K3826"/>
      <c r="L3826"/>
      <c r="M3826"/>
      <c r="N3826"/>
      <c r="O3826"/>
      <c r="P3826"/>
      <c r="Q3826"/>
      <c r="R3826"/>
      <c r="S3826"/>
      <c r="T3826"/>
      <c r="U3826"/>
      <c r="V3826"/>
      <c r="W3826"/>
      <c r="X3826"/>
      <c r="Y3826"/>
      <c r="Z3826"/>
      <c r="AA3826"/>
      <c r="AB3826"/>
      <c r="AC3826"/>
      <c r="AD3826"/>
      <c r="AE3826"/>
      <c r="AF3826"/>
      <c r="AG3826"/>
      <c r="AH3826"/>
      <c r="AI3826"/>
      <c r="AJ3826"/>
      <c r="AK3826"/>
      <c r="AL3826"/>
      <c r="AM3826"/>
      <c r="AN3826"/>
      <c r="AO3826"/>
      <c r="AP3826"/>
      <c r="AQ3826"/>
      <c r="AR3826"/>
      <c r="AS3826"/>
      <c r="AT3826"/>
      <c r="AU3826"/>
      <c r="AV3826"/>
      <c r="AW3826"/>
      <c r="AX3826"/>
      <c r="AY3826"/>
      <c r="AZ3826"/>
    </row>
    <row r="3827" spans="1:52">
      <c r="A3827"/>
      <c r="B3827"/>
      <c r="C3827"/>
      <c r="D3827"/>
      <c r="E3827"/>
      <c r="F3827"/>
      <c r="G3827"/>
      <c r="H3827"/>
      <c r="I3827"/>
      <c r="J3827"/>
      <c r="K3827"/>
      <c r="L3827"/>
      <c r="M3827"/>
      <c r="N3827"/>
      <c r="O3827"/>
      <c r="P3827"/>
      <c r="Q3827"/>
      <c r="R3827"/>
      <c r="S3827"/>
      <c r="T3827"/>
      <c r="U3827"/>
      <c r="V3827"/>
      <c r="W3827"/>
      <c r="X3827"/>
      <c r="Y3827"/>
      <c r="Z3827"/>
      <c r="AA3827"/>
      <c r="AB3827"/>
      <c r="AC3827"/>
      <c r="AD3827"/>
      <c r="AE3827"/>
      <c r="AF3827"/>
      <c r="AG3827"/>
      <c r="AH3827"/>
      <c r="AI3827"/>
      <c r="AJ3827"/>
      <c r="AK3827"/>
      <c r="AL3827"/>
      <c r="AM3827"/>
      <c r="AN3827"/>
      <c r="AO3827"/>
      <c r="AP3827"/>
      <c r="AQ3827"/>
      <c r="AR3827"/>
      <c r="AS3827"/>
      <c r="AT3827"/>
      <c r="AU3827"/>
      <c r="AV3827"/>
      <c r="AW3827"/>
      <c r="AX3827"/>
      <c r="AY3827"/>
      <c r="AZ3827"/>
    </row>
    <row r="3828" spans="1:52">
      <c r="A3828"/>
      <c r="B3828"/>
      <c r="C3828"/>
      <c r="D3828"/>
      <c r="E3828"/>
      <c r="F3828"/>
      <c r="G3828"/>
      <c r="H3828"/>
      <c r="I3828"/>
      <c r="J3828"/>
      <c r="K3828"/>
      <c r="L3828"/>
      <c r="M3828"/>
      <c r="N3828"/>
      <c r="O3828"/>
      <c r="P3828"/>
      <c r="Q3828"/>
      <c r="R3828"/>
      <c r="S3828"/>
      <c r="T3828"/>
      <c r="U3828"/>
      <c r="V3828"/>
      <c r="W3828"/>
      <c r="X3828"/>
      <c r="Y3828"/>
      <c r="Z3828"/>
      <c r="AA3828"/>
      <c r="AB3828"/>
      <c r="AC3828"/>
      <c r="AD3828"/>
      <c r="AE3828"/>
      <c r="AF3828"/>
      <c r="AG3828"/>
      <c r="AH3828"/>
      <c r="AI3828"/>
      <c r="AJ3828"/>
      <c r="AK3828"/>
      <c r="AL3828"/>
      <c r="AM3828"/>
      <c r="AN3828"/>
      <c r="AO3828"/>
      <c r="AP3828"/>
      <c r="AQ3828"/>
      <c r="AR3828"/>
      <c r="AS3828"/>
      <c r="AT3828"/>
      <c r="AU3828"/>
      <c r="AV3828"/>
      <c r="AW3828"/>
      <c r="AX3828"/>
      <c r="AY3828"/>
      <c r="AZ3828"/>
    </row>
    <row r="3829" spans="1:52">
      <c r="A3829"/>
      <c r="B3829"/>
      <c r="C3829"/>
      <c r="D3829"/>
      <c r="E3829"/>
      <c r="F3829"/>
      <c r="G3829"/>
      <c r="H3829"/>
      <c r="I3829"/>
      <c r="J3829"/>
      <c r="K3829"/>
      <c r="L3829"/>
      <c r="M3829"/>
      <c r="N3829"/>
      <c r="O3829"/>
      <c r="P3829"/>
      <c r="Q3829"/>
      <c r="R3829"/>
      <c r="S3829"/>
      <c r="T3829"/>
      <c r="U3829"/>
      <c r="V3829"/>
      <c r="W3829"/>
      <c r="X3829"/>
      <c r="Y3829"/>
      <c r="Z3829"/>
      <c r="AA3829"/>
      <c r="AB3829"/>
      <c r="AC3829"/>
      <c r="AD3829"/>
      <c r="AE3829"/>
      <c r="AF3829"/>
      <c r="AG3829"/>
      <c r="AH3829"/>
      <c r="AI3829"/>
      <c r="AJ3829"/>
      <c r="AK3829"/>
      <c r="AL3829"/>
      <c r="AM3829"/>
      <c r="AN3829"/>
      <c r="AO3829"/>
      <c r="AP3829"/>
      <c r="AQ3829"/>
      <c r="AR3829"/>
      <c r="AS3829"/>
      <c r="AT3829"/>
      <c r="AU3829"/>
      <c r="AV3829"/>
      <c r="AW3829"/>
      <c r="AX3829"/>
      <c r="AY3829"/>
      <c r="AZ3829"/>
    </row>
    <row r="3830" spans="1:52">
      <c r="A3830"/>
      <c r="B3830"/>
      <c r="C3830"/>
      <c r="D3830"/>
      <c r="E3830"/>
      <c r="F3830"/>
      <c r="G3830"/>
      <c r="H3830"/>
      <c r="I3830"/>
      <c r="J3830"/>
      <c r="K3830"/>
      <c r="L3830"/>
      <c r="M3830"/>
      <c r="N3830"/>
      <c r="O3830"/>
      <c r="P3830"/>
      <c r="Q3830"/>
      <c r="R3830"/>
      <c r="S3830"/>
      <c r="T3830"/>
      <c r="U3830"/>
      <c r="V3830"/>
      <c r="W3830"/>
      <c r="X3830"/>
      <c r="Y3830"/>
      <c r="Z3830"/>
      <c r="AA3830"/>
      <c r="AB3830"/>
      <c r="AC3830"/>
      <c r="AD3830"/>
      <c r="AE3830"/>
      <c r="AF3830"/>
      <c r="AG3830"/>
      <c r="AH3830"/>
      <c r="AI3830"/>
      <c r="AJ3830"/>
      <c r="AK3830"/>
      <c r="AL3830"/>
      <c r="AM3830"/>
      <c r="AN3830"/>
      <c r="AO3830"/>
      <c r="AP3830"/>
      <c r="AQ3830"/>
      <c r="AR3830"/>
      <c r="AS3830"/>
      <c r="AT3830"/>
      <c r="AU3830"/>
      <c r="AV3830"/>
      <c r="AW3830"/>
      <c r="AX3830"/>
      <c r="AY3830"/>
      <c r="AZ3830"/>
    </row>
    <row r="3831" spans="1:52">
      <c r="A3831"/>
      <c r="B3831"/>
      <c r="C3831"/>
      <c r="D3831"/>
      <c r="E3831"/>
      <c r="F3831"/>
      <c r="G3831"/>
      <c r="H3831"/>
      <c r="I3831"/>
      <c r="J3831"/>
      <c r="K3831"/>
      <c r="L3831"/>
      <c r="M3831"/>
      <c r="N3831"/>
      <c r="O3831"/>
      <c r="P3831"/>
      <c r="Q3831"/>
      <c r="R3831"/>
      <c r="S3831"/>
      <c r="T3831"/>
      <c r="U3831"/>
      <c r="V3831"/>
      <c r="W3831"/>
      <c r="X3831"/>
      <c r="Y3831"/>
      <c r="Z3831"/>
      <c r="AA3831"/>
      <c r="AB3831"/>
      <c r="AC3831"/>
      <c r="AD3831"/>
      <c r="AE3831"/>
      <c r="AF3831"/>
      <c r="AG3831"/>
      <c r="AH3831"/>
      <c r="AI3831"/>
      <c r="AJ3831"/>
      <c r="AK3831"/>
      <c r="AL3831"/>
      <c r="AM3831"/>
      <c r="AN3831"/>
      <c r="AO3831"/>
      <c r="AP3831"/>
      <c r="AQ3831"/>
      <c r="AR3831"/>
      <c r="AS3831"/>
      <c r="AT3831"/>
      <c r="AU3831"/>
      <c r="AV3831"/>
      <c r="AW3831"/>
      <c r="AX3831"/>
      <c r="AY3831"/>
      <c r="AZ3831"/>
    </row>
    <row r="3832" spans="1:52">
      <c r="A3832"/>
      <c r="B3832"/>
      <c r="C3832"/>
      <c r="D3832"/>
      <c r="E3832"/>
      <c r="F3832"/>
      <c r="G3832"/>
      <c r="H3832"/>
      <c r="I3832"/>
      <c r="J3832"/>
      <c r="K3832"/>
      <c r="L3832"/>
      <c r="M3832"/>
      <c r="N3832"/>
      <c r="O3832"/>
      <c r="P3832"/>
      <c r="Q3832"/>
      <c r="R3832"/>
      <c r="S3832"/>
      <c r="T3832"/>
      <c r="U3832"/>
      <c r="V3832"/>
      <c r="W3832"/>
      <c r="X3832"/>
      <c r="Y3832"/>
      <c r="Z3832"/>
      <c r="AA3832"/>
      <c r="AB3832"/>
      <c r="AC3832"/>
      <c r="AD3832"/>
      <c r="AE3832"/>
      <c r="AF3832"/>
      <c r="AG3832"/>
      <c r="AH3832"/>
      <c r="AI3832"/>
      <c r="AJ3832"/>
      <c r="AK3832"/>
      <c r="AL3832"/>
      <c r="AM3832"/>
      <c r="AN3832"/>
      <c r="AO3832"/>
      <c r="AP3832"/>
      <c r="AQ3832"/>
      <c r="AR3832"/>
      <c r="AS3832"/>
      <c r="AT3832"/>
      <c r="AU3832"/>
      <c r="AV3832"/>
      <c r="AW3832"/>
      <c r="AX3832"/>
      <c r="AY3832"/>
      <c r="AZ3832"/>
    </row>
    <row r="3833" spans="1:52">
      <c r="A3833"/>
      <c r="B3833"/>
      <c r="C3833"/>
      <c r="D3833"/>
      <c r="E3833"/>
      <c r="F3833"/>
      <c r="G3833"/>
      <c r="H3833"/>
      <c r="I3833"/>
      <c r="J3833"/>
      <c r="K3833"/>
      <c r="L3833"/>
      <c r="M3833"/>
      <c r="N3833"/>
      <c r="O3833"/>
      <c r="P3833"/>
      <c r="Q3833"/>
      <c r="R3833"/>
      <c r="S3833"/>
      <c r="T3833"/>
      <c r="U3833"/>
      <c r="V3833"/>
      <c r="W3833"/>
      <c r="X3833"/>
      <c r="Y3833"/>
      <c r="Z3833"/>
      <c r="AA3833"/>
      <c r="AB3833"/>
      <c r="AC3833"/>
      <c r="AD3833"/>
      <c r="AE3833"/>
      <c r="AF3833"/>
      <c r="AG3833"/>
      <c r="AH3833"/>
      <c r="AI3833"/>
      <c r="AJ3833"/>
      <c r="AK3833"/>
      <c r="AL3833"/>
      <c r="AM3833"/>
      <c r="AN3833"/>
      <c r="AO3833"/>
      <c r="AP3833"/>
      <c r="AQ3833"/>
      <c r="AR3833"/>
      <c r="AS3833"/>
      <c r="AT3833"/>
      <c r="AU3833"/>
      <c r="AV3833"/>
      <c r="AW3833"/>
      <c r="AX3833"/>
      <c r="AY3833"/>
      <c r="AZ3833"/>
    </row>
    <row r="3834" spans="1:52">
      <c r="A3834"/>
      <c r="B3834"/>
      <c r="C3834"/>
      <c r="D3834"/>
      <c r="E3834"/>
      <c r="F3834"/>
      <c r="G3834"/>
      <c r="H3834"/>
      <c r="I3834"/>
      <c r="J3834"/>
      <c r="K3834"/>
      <c r="L3834"/>
      <c r="M3834"/>
      <c r="N3834"/>
      <c r="O3834"/>
      <c r="P3834"/>
      <c r="Q3834"/>
      <c r="R3834"/>
      <c r="S3834"/>
      <c r="T3834"/>
      <c r="U3834"/>
      <c r="V3834"/>
      <c r="W3834"/>
      <c r="X3834"/>
      <c r="Y3834"/>
      <c r="Z3834"/>
      <c r="AA3834"/>
      <c r="AB3834"/>
      <c r="AC3834"/>
      <c r="AD3834"/>
      <c r="AE3834"/>
      <c r="AF3834"/>
      <c r="AG3834"/>
      <c r="AH3834"/>
      <c r="AI3834"/>
      <c r="AJ3834"/>
      <c r="AK3834"/>
      <c r="AL3834"/>
      <c r="AM3834"/>
      <c r="AN3834"/>
      <c r="AO3834"/>
      <c r="AP3834"/>
      <c r="AQ3834"/>
      <c r="AR3834"/>
      <c r="AS3834"/>
      <c r="AT3834"/>
      <c r="AU3834"/>
      <c r="AV3834"/>
      <c r="AW3834"/>
      <c r="AX3834"/>
      <c r="AY3834"/>
      <c r="AZ3834"/>
    </row>
    <row r="3835" spans="1:52">
      <c r="A3835"/>
      <c r="B3835"/>
      <c r="C3835"/>
      <c r="D3835"/>
      <c r="E3835"/>
      <c r="F3835"/>
      <c r="G3835"/>
      <c r="H3835"/>
      <c r="I3835"/>
      <c r="J3835"/>
      <c r="K3835"/>
      <c r="L3835"/>
      <c r="M3835"/>
      <c r="N3835"/>
      <c r="O3835"/>
      <c r="P3835"/>
      <c r="Q3835"/>
      <c r="R3835"/>
      <c r="S3835"/>
      <c r="T3835"/>
      <c r="U3835"/>
      <c r="V3835"/>
      <c r="W3835"/>
      <c r="X3835"/>
      <c r="Y3835"/>
      <c r="Z3835"/>
      <c r="AA3835"/>
      <c r="AB3835"/>
      <c r="AC3835"/>
      <c r="AD3835"/>
      <c r="AE3835"/>
      <c r="AF3835"/>
      <c r="AG3835"/>
      <c r="AH3835"/>
      <c r="AI3835"/>
      <c r="AJ3835"/>
      <c r="AK3835"/>
      <c r="AL3835"/>
      <c r="AM3835"/>
      <c r="AN3835"/>
      <c r="AO3835"/>
      <c r="AP3835"/>
      <c r="AQ3835"/>
      <c r="AR3835"/>
      <c r="AS3835"/>
      <c r="AT3835"/>
      <c r="AU3835"/>
      <c r="AV3835"/>
      <c r="AW3835"/>
      <c r="AX3835"/>
      <c r="AY3835"/>
      <c r="AZ3835"/>
    </row>
    <row r="3836" spans="1:52">
      <c r="A3836"/>
      <c r="B3836"/>
      <c r="C3836"/>
      <c r="D3836"/>
      <c r="E3836"/>
      <c r="F3836"/>
      <c r="G3836"/>
      <c r="H3836"/>
      <c r="I3836"/>
      <c r="J3836"/>
      <c r="K3836"/>
      <c r="L3836"/>
      <c r="M3836"/>
      <c r="N3836"/>
      <c r="O3836"/>
      <c r="P3836"/>
      <c r="Q3836"/>
      <c r="R3836"/>
      <c r="S3836"/>
      <c r="T3836"/>
      <c r="U3836"/>
      <c r="V3836"/>
      <c r="W3836"/>
      <c r="X3836"/>
      <c r="Y3836"/>
      <c r="Z3836"/>
      <c r="AA3836"/>
      <c r="AB3836"/>
      <c r="AC3836"/>
      <c r="AD3836"/>
      <c r="AE3836"/>
      <c r="AF3836"/>
      <c r="AG3836"/>
      <c r="AH3836"/>
      <c r="AI3836"/>
      <c r="AJ3836"/>
      <c r="AK3836"/>
      <c r="AL3836"/>
      <c r="AM3836"/>
      <c r="AN3836"/>
      <c r="AO3836"/>
      <c r="AP3836"/>
      <c r="AQ3836"/>
      <c r="AR3836"/>
      <c r="AS3836"/>
      <c r="AT3836"/>
      <c r="AU3836"/>
      <c r="AV3836"/>
      <c r="AW3836"/>
      <c r="AX3836"/>
      <c r="AY3836"/>
      <c r="AZ3836"/>
    </row>
    <row r="3837" spans="1:52">
      <c r="A3837"/>
      <c r="B3837"/>
      <c r="C3837"/>
      <c r="D3837"/>
      <c r="E3837"/>
      <c r="F3837"/>
      <c r="G3837"/>
      <c r="H3837"/>
      <c r="I3837"/>
      <c r="J3837"/>
      <c r="K3837"/>
      <c r="L3837"/>
      <c r="M3837"/>
      <c r="N3837"/>
      <c r="O3837"/>
      <c r="P3837"/>
      <c r="Q3837"/>
      <c r="R3837"/>
      <c r="S3837"/>
      <c r="T3837"/>
      <c r="U3837"/>
      <c r="V3837"/>
      <c r="W3837"/>
      <c r="X3837"/>
      <c r="Y3837"/>
      <c r="Z3837"/>
      <c r="AA3837"/>
      <c r="AB3837"/>
      <c r="AC3837"/>
      <c r="AD3837"/>
      <c r="AE3837"/>
      <c r="AF3837"/>
      <c r="AG3837"/>
      <c r="AH3837"/>
      <c r="AI3837"/>
      <c r="AJ3837"/>
      <c r="AK3837"/>
      <c r="AL3837"/>
      <c r="AM3837"/>
      <c r="AN3837"/>
      <c r="AO3837"/>
      <c r="AP3837"/>
      <c r="AQ3837"/>
      <c r="AR3837"/>
      <c r="AS3837"/>
      <c r="AT3837"/>
      <c r="AU3837"/>
      <c r="AV3837"/>
      <c r="AW3837"/>
      <c r="AX3837"/>
      <c r="AY3837"/>
      <c r="AZ3837"/>
    </row>
    <row r="3838" spans="1:52">
      <c r="A3838"/>
      <c r="B3838"/>
      <c r="C3838"/>
      <c r="D3838"/>
      <c r="E3838"/>
      <c r="F3838"/>
      <c r="G3838"/>
      <c r="H3838"/>
      <c r="I3838"/>
      <c r="J3838"/>
      <c r="K3838"/>
      <c r="L3838"/>
      <c r="M3838"/>
      <c r="N3838"/>
      <c r="O3838"/>
      <c r="P3838"/>
      <c r="Q3838"/>
      <c r="R3838"/>
      <c r="S3838"/>
      <c r="T3838"/>
      <c r="U3838"/>
      <c r="V3838"/>
      <c r="W3838"/>
      <c r="X3838"/>
      <c r="Y3838"/>
      <c r="Z3838"/>
      <c r="AA3838"/>
      <c r="AB3838"/>
      <c r="AC3838"/>
      <c r="AD3838"/>
      <c r="AE3838"/>
      <c r="AF3838"/>
      <c r="AG3838"/>
      <c r="AH3838"/>
      <c r="AI3838"/>
      <c r="AJ3838"/>
      <c r="AK3838"/>
      <c r="AL3838"/>
      <c r="AM3838"/>
      <c r="AN3838"/>
      <c r="AO3838"/>
      <c r="AP3838"/>
      <c r="AQ3838"/>
      <c r="AR3838"/>
      <c r="AS3838"/>
      <c r="AT3838"/>
      <c r="AU3838"/>
      <c r="AV3838"/>
      <c r="AW3838"/>
      <c r="AX3838"/>
      <c r="AY3838"/>
      <c r="AZ3838"/>
    </row>
    <row r="3839" spans="1:52">
      <c r="A3839"/>
      <c r="B3839"/>
      <c r="C3839"/>
      <c r="D3839"/>
      <c r="E3839"/>
      <c r="F3839"/>
      <c r="G3839"/>
      <c r="H3839"/>
      <c r="I3839"/>
      <c r="J3839"/>
      <c r="K3839"/>
      <c r="L3839"/>
      <c r="M3839"/>
      <c r="N3839"/>
      <c r="O3839"/>
      <c r="P3839"/>
      <c r="Q3839"/>
      <c r="R3839"/>
      <c r="S3839"/>
      <c r="T3839"/>
      <c r="U3839"/>
      <c r="V3839"/>
      <c r="W3839"/>
      <c r="X3839"/>
      <c r="Y3839"/>
      <c r="Z3839"/>
      <c r="AA3839"/>
      <c r="AB3839"/>
      <c r="AC3839"/>
      <c r="AD3839"/>
      <c r="AE3839"/>
      <c r="AF3839"/>
      <c r="AG3839"/>
      <c r="AH3839"/>
      <c r="AI3839"/>
      <c r="AJ3839"/>
      <c r="AK3839"/>
      <c r="AL3839"/>
      <c r="AM3839"/>
      <c r="AN3839"/>
      <c r="AO3839"/>
      <c r="AP3839"/>
      <c r="AQ3839"/>
      <c r="AR3839"/>
      <c r="AS3839"/>
      <c r="AT3839"/>
      <c r="AU3839"/>
      <c r="AV3839"/>
      <c r="AW3839"/>
      <c r="AX3839"/>
      <c r="AY3839"/>
      <c r="AZ3839"/>
    </row>
    <row r="3840" spans="1:52">
      <c r="A3840"/>
      <c r="B3840"/>
      <c r="C3840"/>
      <c r="D3840"/>
      <c r="E3840"/>
      <c r="F3840"/>
      <c r="G3840"/>
      <c r="H3840"/>
      <c r="I3840"/>
      <c r="J3840"/>
      <c r="K3840"/>
      <c r="L3840"/>
      <c r="M3840"/>
      <c r="N3840"/>
      <c r="O3840"/>
      <c r="P3840"/>
      <c r="Q3840"/>
      <c r="R3840"/>
      <c r="S3840"/>
      <c r="T3840"/>
      <c r="U3840"/>
      <c r="V3840"/>
      <c r="W3840"/>
      <c r="X3840"/>
      <c r="Y3840"/>
      <c r="Z3840"/>
      <c r="AA3840"/>
      <c r="AB3840"/>
      <c r="AC3840"/>
      <c r="AD3840"/>
      <c r="AE3840"/>
      <c r="AF3840"/>
      <c r="AG3840"/>
      <c r="AH3840"/>
      <c r="AI3840"/>
      <c r="AJ3840"/>
      <c r="AK3840"/>
      <c r="AL3840"/>
      <c r="AM3840"/>
      <c r="AN3840"/>
      <c r="AO3840"/>
      <c r="AP3840"/>
      <c r="AQ3840"/>
      <c r="AR3840"/>
      <c r="AS3840"/>
      <c r="AT3840"/>
      <c r="AU3840"/>
      <c r="AV3840"/>
      <c r="AW3840"/>
      <c r="AX3840"/>
      <c r="AY3840"/>
      <c r="AZ3840"/>
    </row>
    <row r="3841" spans="1:52">
      <c r="A3841"/>
      <c r="B3841"/>
      <c r="C3841"/>
      <c r="D3841"/>
      <c r="E3841"/>
      <c r="F3841"/>
      <c r="G3841"/>
      <c r="H3841"/>
      <c r="I3841"/>
      <c r="J3841"/>
      <c r="K3841"/>
      <c r="L3841"/>
      <c r="M3841"/>
      <c r="N3841"/>
      <c r="O3841"/>
      <c r="P3841"/>
      <c r="Q3841"/>
      <c r="R3841"/>
      <c r="S3841"/>
      <c r="T3841"/>
      <c r="U3841"/>
      <c r="V3841"/>
      <c r="W3841"/>
      <c r="X3841"/>
      <c r="Y3841"/>
      <c r="Z3841"/>
      <c r="AA3841"/>
      <c r="AB3841"/>
      <c r="AC3841"/>
      <c r="AD3841"/>
      <c r="AE3841"/>
      <c r="AF3841"/>
      <c r="AG3841"/>
      <c r="AH3841"/>
      <c r="AI3841"/>
      <c r="AJ3841"/>
      <c r="AK3841"/>
      <c r="AL3841"/>
      <c r="AM3841"/>
      <c r="AN3841"/>
      <c r="AO3841"/>
      <c r="AP3841"/>
      <c r="AQ3841"/>
      <c r="AR3841"/>
      <c r="AS3841"/>
      <c r="AT3841"/>
      <c r="AU3841"/>
      <c r="AV3841"/>
      <c r="AW3841"/>
      <c r="AX3841"/>
      <c r="AY3841"/>
      <c r="AZ3841"/>
    </row>
    <row r="3842" spans="1:52">
      <c r="A3842"/>
      <c r="B3842"/>
      <c r="C3842"/>
      <c r="D3842"/>
      <c r="E3842"/>
      <c r="F3842"/>
      <c r="G3842"/>
      <c r="H3842"/>
      <c r="I3842"/>
      <c r="J3842"/>
      <c r="K3842"/>
      <c r="L3842"/>
      <c r="M3842"/>
      <c r="N3842"/>
      <c r="O3842"/>
      <c r="P3842"/>
      <c r="Q3842"/>
      <c r="R3842"/>
      <c r="S3842"/>
      <c r="T3842"/>
      <c r="U3842"/>
      <c r="V3842"/>
      <c r="W3842"/>
      <c r="X3842"/>
      <c r="Y3842"/>
      <c r="Z3842"/>
      <c r="AA3842"/>
      <c r="AB3842"/>
      <c r="AC3842"/>
      <c r="AD3842"/>
      <c r="AE3842"/>
      <c r="AF3842"/>
      <c r="AG3842"/>
      <c r="AH3842"/>
      <c r="AI3842"/>
      <c r="AJ3842"/>
      <c r="AK3842"/>
      <c r="AL3842"/>
      <c r="AM3842"/>
      <c r="AN3842"/>
      <c r="AO3842"/>
      <c r="AP3842"/>
      <c r="AQ3842"/>
      <c r="AR3842"/>
      <c r="AS3842"/>
      <c r="AT3842"/>
      <c r="AU3842"/>
      <c r="AV3842"/>
      <c r="AW3842"/>
      <c r="AX3842"/>
      <c r="AY3842"/>
      <c r="AZ3842"/>
    </row>
    <row r="3843" spans="1:52">
      <c r="A3843"/>
      <c r="B3843"/>
      <c r="C3843"/>
      <c r="D3843"/>
      <c r="E3843"/>
      <c r="F3843"/>
      <c r="G3843"/>
      <c r="H3843"/>
      <c r="I3843"/>
      <c r="J3843"/>
      <c r="K3843"/>
      <c r="L3843"/>
      <c r="M3843"/>
      <c r="N3843"/>
      <c r="O3843"/>
      <c r="P3843"/>
      <c r="Q3843"/>
      <c r="R3843"/>
      <c r="S3843"/>
      <c r="T3843"/>
      <c r="U3843"/>
      <c r="V3843"/>
      <c r="W3843"/>
      <c r="X3843"/>
      <c r="Y3843"/>
      <c r="Z3843"/>
      <c r="AA3843"/>
      <c r="AB3843"/>
      <c r="AC3843"/>
      <c r="AD3843"/>
      <c r="AE3843"/>
      <c r="AF3843"/>
      <c r="AG3843"/>
      <c r="AH3843"/>
      <c r="AI3843"/>
      <c r="AJ3843"/>
      <c r="AK3843"/>
      <c r="AL3843"/>
      <c r="AM3843"/>
      <c r="AN3843"/>
      <c r="AO3843"/>
      <c r="AP3843"/>
      <c r="AQ3843"/>
      <c r="AR3843"/>
      <c r="AS3843"/>
      <c r="AT3843"/>
      <c r="AU3843"/>
      <c r="AV3843"/>
      <c r="AW3843"/>
      <c r="AX3843"/>
      <c r="AY3843"/>
      <c r="AZ3843"/>
    </row>
    <row r="3844" spans="1:52">
      <c r="A3844"/>
      <c r="B3844"/>
      <c r="C3844"/>
      <c r="D3844"/>
      <c r="E3844"/>
      <c r="F3844"/>
      <c r="G3844"/>
      <c r="H3844"/>
      <c r="I3844"/>
      <c r="J3844"/>
      <c r="K3844"/>
      <c r="L3844"/>
      <c r="M3844"/>
      <c r="N3844"/>
      <c r="O3844"/>
      <c r="P3844"/>
      <c r="Q3844"/>
      <c r="R3844"/>
      <c r="S3844"/>
      <c r="T3844"/>
      <c r="U3844"/>
      <c r="V3844"/>
      <c r="W3844"/>
      <c r="X3844"/>
      <c r="Y3844"/>
      <c r="Z3844"/>
      <c r="AA3844"/>
      <c r="AB3844"/>
      <c r="AC3844"/>
      <c r="AD3844"/>
      <c r="AE3844"/>
      <c r="AF3844"/>
      <c r="AG3844"/>
      <c r="AH3844"/>
      <c r="AI3844"/>
      <c r="AJ3844"/>
      <c r="AK3844"/>
      <c r="AL3844"/>
      <c r="AM3844"/>
      <c r="AN3844"/>
      <c r="AO3844"/>
      <c r="AP3844"/>
      <c r="AQ3844"/>
      <c r="AR3844"/>
      <c r="AS3844"/>
      <c r="AT3844"/>
      <c r="AU3844"/>
      <c r="AV3844"/>
      <c r="AW3844"/>
      <c r="AX3844"/>
      <c r="AY3844"/>
      <c r="AZ3844"/>
    </row>
    <row r="3845" spans="1:52">
      <c r="A3845"/>
      <c r="B3845"/>
      <c r="C3845"/>
      <c r="D3845"/>
      <c r="E3845"/>
      <c r="F3845"/>
      <c r="G3845"/>
      <c r="H3845"/>
      <c r="I3845"/>
      <c r="J3845"/>
      <c r="K3845"/>
      <c r="L3845"/>
      <c r="M3845"/>
      <c r="N3845"/>
      <c r="O3845"/>
      <c r="P3845"/>
      <c r="Q3845"/>
      <c r="R3845"/>
      <c r="S3845"/>
      <c r="T3845"/>
      <c r="U3845"/>
      <c r="V3845"/>
      <c r="W3845"/>
      <c r="X3845"/>
      <c r="Y3845"/>
      <c r="Z3845"/>
      <c r="AA3845"/>
      <c r="AB3845"/>
      <c r="AC3845"/>
      <c r="AD3845"/>
      <c r="AE3845"/>
      <c r="AF3845"/>
      <c r="AG3845"/>
      <c r="AH3845"/>
      <c r="AI3845"/>
      <c r="AJ3845"/>
      <c r="AK3845"/>
      <c r="AL3845"/>
      <c r="AM3845"/>
      <c r="AN3845"/>
      <c r="AO3845"/>
      <c r="AP3845"/>
      <c r="AQ3845"/>
      <c r="AR3845"/>
      <c r="AS3845"/>
      <c r="AT3845"/>
      <c r="AU3845"/>
      <c r="AV3845"/>
      <c r="AW3845"/>
      <c r="AX3845"/>
      <c r="AY3845"/>
      <c r="AZ3845"/>
    </row>
    <row r="3846" spans="1:52">
      <c r="A3846"/>
      <c r="B3846"/>
      <c r="C3846"/>
      <c r="D3846"/>
      <c r="E3846"/>
      <c r="F3846"/>
      <c r="G3846"/>
      <c r="H3846"/>
      <c r="I3846"/>
      <c r="J3846"/>
      <c r="K3846"/>
      <c r="L3846"/>
      <c r="M3846"/>
      <c r="N3846"/>
      <c r="O3846"/>
      <c r="P3846"/>
      <c r="Q3846"/>
      <c r="R3846"/>
      <c r="S3846"/>
      <c r="T3846"/>
      <c r="U3846"/>
      <c r="V3846"/>
      <c r="W3846"/>
      <c r="X3846"/>
      <c r="Y3846"/>
      <c r="Z3846"/>
      <c r="AA3846"/>
      <c r="AB3846"/>
      <c r="AC3846"/>
      <c r="AD3846"/>
      <c r="AE3846"/>
      <c r="AF3846"/>
      <c r="AG3846"/>
      <c r="AH3846"/>
      <c r="AI3846"/>
      <c r="AJ3846"/>
      <c r="AK3846"/>
      <c r="AL3846"/>
      <c r="AM3846"/>
      <c r="AN3846"/>
      <c r="AO3846"/>
      <c r="AP3846"/>
      <c r="AQ3846"/>
      <c r="AR3846"/>
      <c r="AS3846"/>
      <c r="AT3846"/>
      <c r="AU3846"/>
      <c r="AV3846"/>
      <c r="AW3846"/>
      <c r="AX3846"/>
      <c r="AY3846"/>
      <c r="AZ3846"/>
    </row>
    <row r="3847" spans="1:52">
      <c r="A3847"/>
      <c r="B3847"/>
      <c r="C3847"/>
      <c r="D3847"/>
      <c r="E3847"/>
      <c r="F3847"/>
      <c r="G3847"/>
      <c r="H3847"/>
      <c r="I3847"/>
      <c r="J3847"/>
      <c r="K3847"/>
      <c r="L3847"/>
      <c r="M3847"/>
      <c r="N3847"/>
      <c r="O3847"/>
      <c r="P3847"/>
      <c r="Q3847"/>
      <c r="R3847"/>
      <c r="S3847"/>
      <c r="T3847"/>
      <c r="U3847"/>
      <c r="V3847"/>
      <c r="W3847"/>
      <c r="X3847"/>
      <c r="Y3847"/>
      <c r="Z3847"/>
      <c r="AA3847"/>
      <c r="AB3847"/>
      <c r="AC3847"/>
      <c r="AD3847"/>
      <c r="AE3847"/>
      <c r="AF3847"/>
      <c r="AG3847"/>
      <c r="AH3847"/>
      <c r="AI3847"/>
      <c r="AJ3847"/>
      <c r="AK3847"/>
      <c r="AL3847"/>
      <c r="AM3847"/>
      <c r="AN3847"/>
      <c r="AO3847"/>
      <c r="AP3847"/>
      <c r="AQ3847"/>
      <c r="AR3847"/>
      <c r="AS3847"/>
      <c r="AT3847"/>
      <c r="AU3847"/>
      <c r="AV3847"/>
      <c r="AW3847"/>
      <c r="AX3847"/>
      <c r="AY3847"/>
      <c r="AZ3847"/>
    </row>
    <row r="3848" spans="1:52">
      <c r="A3848"/>
      <c r="B3848"/>
      <c r="C3848"/>
      <c r="D3848"/>
      <c r="E3848"/>
      <c r="F3848"/>
      <c r="G3848"/>
      <c r="H3848"/>
      <c r="I3848"/>
      <c r="J3848"/>
      <c r="K3848"/>
      <c r="L3848"/>
      <c r="M3848"/>
      <c r="N3848"/>
      <c r="O3848"/>
      <c r="P3848"/>
      <c r="Q3848"/>
      <c r="R3848"/>
      <c r="S3848"/>
      <c r="T3848"/>
      <c r="U3848"/>
      <c r="V3848"/>
      <c r="W3848"/>
      <c r="X3848"/>
      <c r="Y3848"/>
      <c r="Z3848"/>
      <c r="AA3848"/>
      <c r="AB3848"/>
      <c r="AC3848"/>
      <c r="AD3848"/>
      <c r="AE3848"/>
      <c r="AF3848"/>
      <c r="AG3848"/>
      <c r="AH3848"/>
      <c r="AI3848"/>
      <c r="AJ3848"/>
      <c r="AK3848"/>
      <c r="AL3848"/>
      <c r="AM3848"/>
      <c r="AN3848"/>
      <c r="AO3848"/>
      <c r="AP3848"/>
      <c r="AQ3848"/>
      <c r="AR3848"/>
      <c r="AS3848"/>
      <c r="AT3848"/>
      <c r="AU3848"/>
      <c r="AV3848"/>
      <c r="AW3848"/>
      <c r="AX3848"/>
      <c r="AY3848"/>
      <c r="AZ3848"/>
    </row>
    <row r="3849" spans="1:52">
      <c r="A3849"/>
      <c r="B3849"/>
      <c r="C3849"/>
      <c r="D3849"/>
      <c r="E3849"/>
      <c r="F3849"/>
      <c r="G3849"/>
      <c r="H3849"/>
      <c r="I3849"/>
      <c r="J3849"/>
      <c r="K3849"/>
      <c r="L3849"/>
      <c r="M3849"/>
      <c r="N3849"/>
      <c r="O3849"/>
      <c r="P3849"/>
      <c r="Q3849"/>
      <c r="R3849"/>
      <c r="S3849"/>
      <c r="T3849"/>
      <c r="U3849"/>
      <c r="V3849"/>
      <c r="W3849"/>
      <c r="X3849"/>
      <c r="Y3849"/>
      <c r="Z3849"/>
      <c r="AA3849"/>
      <c r="AB3849"/>
      <c r="AC3849"/>
      <c r="AD3849"/>
      <c r="AE3849"/>
      <c r="AF3849"/>
      <c r="AG3849"/>
      <c r="AH3849"/>
      <c r="AI3849"/>
      <c r="AJ3849"/>
      <c r="AK3849"/>
      <c r="AL3849"/>
      <c r="AM3849"/>
      <c r="AN3849"/>
      <c r="AO3849"/>
      <c r="AP3849"/>
      <c r="AQ3849"/>
      <c r="AR3849"/>
      <c r="AS3849"/>
      <c r="AT3849"/>
      <c r="AU3849"/>
      <c r="AV3849"/>
      <c r="AW3849"/>
      <c r="AX3849"/>
      <c r="AY3849"/>
      <c r="AZ3849"/>
    </row>
    <row r="3850" spans="1:52">
      <c r="A3850"/>
      <c r="B3850"/>
      <c r="C3850"/>
      <c r="D3850"/>
      <c r="E3850"/>
      <c r="F3850"/>
      <c r="G3850"/>
      <c r="H3850"/>
      <c r="I3850"/>
      <c r="J3850"/>
      <c r="K3850"/>
      <c r="L3850"/>
      <c r="M3850"/>
      <c r="N3850"/>
      <c r="O3850"/>
      <c r="P3850"/>
      <c r="Q3850"/>
      <c r="R3850"/>
      <c r="S3850"/>
      <c r="T3850"/>
      <c r="U3850"/>
      <c r="V3850"/>
      <c r="W3850"/>
      <c r="X3850"/>
      <c r="Y3850"/>
      <c r="Z3850"/>
      <c r="AA3850"/>
      <c r="AB3850"/>
      <c r="AC3850"/>
      <c r="AD3850"/>
      <c r="AE3850"/>
      <c r="AF3850"/>
      <c r="AG3850"/>
      <c r="AH3850"/>
      <c r="AI3850"/>
      <c r="AJ3850"/>
      <c r="AK3850"/>
      <c r="AL3850"/>
      <c r="AM3850"/>
      <c r="AN3850"/>
      <c r="AO3850"/>
      <c r="AP3850"/>
      <c r="AQ3850"/>
      <c r="AR3850"/>
      <c r="AS3850"/>
      <c r="AT3850"/>
      <c r="AU3850"/>
      <c r="AV3850"/>
      <c r="AW3850"/>
      <c r="AX3850"/>
      <c r="AY3850"/>
      <c r="AZ3850"/>
    </row>
    <row r="3851" spans="1:52">
      <c r="A3851"/>
      <c r="B3851"/>
      <c r="C3851"/>
      <c r="D3851"/>
      <c r="E3851"/>
      <c r="F3851"/>
      <c r="G3851"/>
      <c r="H3851"/>
      <c r="I3851"/>
      <c r="J3851"/>
      <c r="K3851"/>
      <c r="L3851"/>
      <c r="M3851"/>
      <c r="N3851"/>
      <c r="O3851"/>
      <c r="P3851"/>
      <c r="Q3851"/>
      <c r="R3851"/>
      <c r="S3851"/>
      <c r="T3851"/>
      <c r="U3851"/>
      <c r="V3851"/>
      <c r="W3851"/>
      <c r="X3851"/>
      <c r="Y3851"/>
      <c r="Z3851"/>
      <c r="AA3851"/>
      <c r="AB3851"/>
      <c r="AC3851"/>
      <c r="AD3851"/>
      <c r="AE3851"/>
      <c r="AF3851"/>
      <c r="AG3851"/>
      <c r="AH3851"/>
      <c r="AI3851"/>
      <c r="AJ3851"/>
      <c r="AK3851"/>
      <c r="AL3851"/>
      <c r="AM3851"/>
      <c r="AN3851"/>
      <c r="AO3851"/>
      <c r="AP3851"/>
      <c r="AQ3851"/>
      <c r="AR3851"/>
      <c r="AS3851"/>
      <c r="AT3851"/>
      <c r="AU3851"/>
      <c r="AV3851"/>
      <c r="AW3851"/>
      <c r="AX3851"/>
      <c r="AY3851"/>
      <c r="AZ3851"/>
    </row>
    <row r="3852" spans="1:52">
      <c r="A3852"/>
      <c r="B3852"/>
      <c r="C3852"/>
      <c r="D3852"/>
      <c r="E3852"/>
      <c r="F3852"/>
      <c r="G3852"/>
      <c r="H3852"/>
      <c r="I3852"/>
      <c r="J3852"/>
      <c r="K3852"/>
      <c r="L3852"/>
      <c r="M3852"/>
      <c r="N3852"/>
      <c r="O3852"/>
      <c r="P3852"/>
      <c r="Q3852"/>
      <c r="R3852"/>
      <c r="S3852"/>
      <c r="T3852"/>
      <c r="U3852"/>
      <c r="V3852"/>
      <c r="W3852"/>
      <c r="X3852"/>
      <c r="Y3852"/>
      <c r="Z3852"/>
      <c r="AA3852"/>
      <c r="AB3852"/>
      <c r="AC3852"/>
      <c r="AD3852"/>
      <c r="AE3852"/>
      <c r="AF3852"/>
      <c r="AG3852"/>
      <c r="AH3852"/>
      <c r="AI3852"/>
      <c r="AJ3852"/>
      <c r="AK3852"/>
      <c r="AL3852"/>
      <c r="AM3852"/>
      <c r="AN3852"/>
      <c r="AO3852"/>
      <c r="AP3852"/>
      <c r="AQ3852"/>
      <c r="AR3852"/>
      <c r="AS3852"/>
      <c r="AT3852"/>
      <c r="AU3852"/>
      <c r="AV3852"/>
      <c r="AW3852"/>
      <c r="AX3852"/>
      <c r="AY3852"/>
      <c r="AZ3852"/>
    </row>
    <row r="3853" spans="1:52">
      <c r="A3853"/>
      <c r="B3853"/>
      <c r="C3853"/>
      <c r="D3853"/>
      <c r="E3853"/>
      <c r="F3853"/>
      <c r="G3853"/>
      <c r="H3853"/>
      <c r="I3853"/>
      <c r="J3853"/>
      <c r="K3853"/>
      <c r="L3853"/>
      <c r="M3853"/>
      <c r="N3853"/>
      <c r="O3853"/>
      <c r="P3853"/>
      <c r="Q3853"/>
      <c r="R3853"/>
      <c r="S3853"/>
      <c r="T3853"/>
      <c r="U3853"/>
      <c r="V3853"/>
      <c r="W3853"/>
      <c r="X3853"/>
      <c r="Y3853"/>
      <c r="Z3853"/>
      <c r="AA3853"/>
      <c r="AB3853"/>
      <c r="AC3853"/>
      <c r="AD3853"/>
      <c r="AE3853"/>
      <c r="AF3853"/>
      <c r="AG3853"/>
      <c r="AH3853"/>
      <c r="AI3853"/>
      <c r="AJ3853"/>
      <c r="AK3853"/>
      <c r="AL3853"/>
      <c r="AM3853"/>
      <c r="AN3853"/>
      <c r="AO3853"/>
      <c r="AP3853"/>
      <c r="AQ3853"/>
      <c r="AR3853"/>
      <c r="AS3853"/>
      <c r="AT3853"/>
      <c r="AU3853"/>
      <c r="AV3853"/>
      <c r="AW3853"/>
      <c r="AX3853"/>
      <c r="AY3853"/>
      <c r="AZ3853"/>
    </row>
    <row r="3854" spans="1:52">
      <c r="A3854"/>
      <c r="B3854"/>
      <c r="C3854"/>
      <c r="D3854"/>
      <c r="E3854"/>
      <c r="F3854"/>
      <c r="G3854"/>
      <c r="H3854"/>
      <c r="I3854"/>
      <c r="J3854"/>
      <c r="K3854"/>
      <c r="L3854"/>
      <c r="M3854"/>
      <c r="N3854"/>
      <c r="O3854"/>
      <c r="P3854"/>
      <c r="Q3854"/>
      <c r="R3854"/>
      <c r="S3854"/>
      <c r="T3854"/>
      <c r="U3854"/>
      <c r="V3854"/>
      <c r="W3854"/>
      <c r="X3854"/>
      <c r="Y3854"/>
      <c r="Z3854"/>
      <c r="AA3854"/>
      <c r="AB3854"/>
      <c r="AC3854"/>
      <c r="AD3854"/>
      <c r="AE3854"/>
      <c r="AF3854"/>
      <c r="AG3854"/>
      <c r="AH3854"/>
      <c r="AI3854"/>
      <c r="AJ3854"/>
      <c r="AK3854"/>
      <c r="AL3854"/>
      <c r="AM3854"/>
      <c r="AN3854"/>
      <c r="AO3854"/>
      <c r="AP3854"/>
      <c r="AQ3854"/>
      <c r="AR3854"/>
      <c r="AS3854"/>
      <c r="AT3854"/>
      <c r="AU3854"/>
      <c r="AV3854"/>
      <c r="AW3854"/>
      <c r="AX3854"/>
      <c r="AY3854"/>
      <c r="AZ3854"/>
    </row>
    <row r="3855" spans="1:52">
      <c r="A3855"/>
      <c r="B3855"/>
      <c r="C3855"/>
      <c r="D3855"/>
      <c r="E3855"/>
      <c r="F3855"/>
      <c r="G3855"/>
      <c r="H3855"/>
      <c r="I3855"/>
      <c r="J3855"/>
      <c r="K3855"/>
      <c r="L3855"/>
      <c r="M3855"/>
      <c r="N3855"/>
      <c r="O3855"/>
      <c r="P3855"/>
      <c r="Q3855"/>
      <c r="R3855"/>
      <c r="S3855"/>
      <c r="T3855"/>
      <c r="U3855"/>
      <c r="V3855"/>
      <c r="W3855"/>
      <c r="X3855"/>
      <c r="Y3855"/>
      <c r="Z3855"/>
      <c r="AA3855"/>
      <c r="AB3855"/>
      <c r="AC3855"/>
      <c r="AD3855"/>
      <c r="AE3855"/>
      <c r="AF3855"/>
      <c r="AG3855"/>
      <c r="AH3855"/>
      <c r="AI3855"/>
      <c r="AJ3855"/>
      <c r="AK3855"/>
      <c r="AL3855"/>
      <c r="AM3855"/>
      <c r="AN3855"/>
      <c r="AO3855"/>
      <c r="AP3855"/>
      <c r="AQ3855"/>
      <c r="AR3855"/>
      <c r="AS3855"/>
      <c r="AT3855"/>
      <c r="AU3855"/>
      <c r="AV3855"/>
      <c r="AW3855"/>
      <c r="AX3855"/>
      <c r="AY3855"/>
      <c r="AZ3855"/>
    </row>
    <row r="3856" spans="1:52">
      <c r="A3856"/>
      <c r="B3856"/>
      <c r="C3856"/>
      <c r="D3856"/>
      <c r="E3856"/>
      <c r="F3856"/>
      <c r="G3856"/>
      <c r="H3856"/>
      <c r="I3856"/>
      <c r="J3856"/>
      <c r="K3856"/>
      <c r="L3856"/>
      <c r="M3856"/>
      <c r="N3856"/>
      <c r="O3856"/>
      <c r="P3856"/>
      <c r="Q3856"/>
      <c r="R3856"/>
      <c r="S3856"/>
      <c r="T3856"/>
      <c r="U3856"/>
      <c r="V3856"/>
      <c r="W3856"/>
      <c r="X3856"/>
      <c r="Y3856"/>
      <c r="Z3856"/>
      <c r="AA3856"/>
      <c r="AB3856"/>
      <c r="AC3856"/>
      <c r="AD3856"/>
      <c r="AE3856"/>
      <c r="AF3856"/>
      <c r="AG3856"/>
      <c r="AH3856"/>
      <c r="AI3856"/>
      <c r="AJ3856"/>
      <c r="AK3856"/>
      <c r="AL3856"/>
      <c r="AM3856"/>
      <c r="AN3856"/>
      <c r="AO3856"/>
      <c r="AP3856"/>
      <c r="AQ3856"/>
      <c r="AR3856"/>
      <c r="AS3856"/>
      <c r="AT3856"/>
      <c r="AU3856"/>
      <c r="AV3856"/>
      <c r="AW3856"/>
      <c r="AX3856"/>
      <c r="AY3856"/>
      <c r="AZ3856"/>
    </row>
    <row r="3857" spans="1:52">
      <c r="A3857"/>
      <c r="B3857"/>
      <c r="C3857"/>
      <c r="D3857"/>
      <c r="E3857"/>
      <c r="F3857"/>
      <c r="G3857"/>
      <c r="H3857"/>
      <c r="I3857"/>
      <c r="J3857"/>
      <c r="K3857"/>
      <c r="L3857"/>
      <c r="M3857"/>
      <c r="N3857"/>
      <c r="O3857"/>
      <c r="P3857"/>
      <c r="Q3857"/>
      <c r="R3857"/>
      <c r="S3857"/>
      <c r="T3857"/>
      <c r="U3857"/>
      <c r="V3857"/>
      <c r="W3857"/>
      <c r="X3857"/>
      <c r="Y3857"/>
      <c r="Z3857"/>
      <c r="AA3857"/>
      <c r="AB3857"/>
      <c r="AC3857"/>
      <c r="AD3857"/>
      <c r="AE3857"/>
      <c r="AF3857"/>
      <c r="AG3857"/>
      <c r="AH3857"/>
      <c r="AI3857"/>
      <c r="AJ3857"/>
      <c r="AK3857"/>
      <c r="AL3857"/>
      <c r="AM3857"/>
      <c r="AN3857"/>
      <c r="AO3857"/>
      <c r="AP3857"/>
      <c r="AQ3857"/>
      <c r="AR3857"/>
      <c r="AS3857"/>
      <c r="AT3857"/>
      <c r="AU3857"/>
      <c r="AV3857"/>
      <c r="AW3857"/>
      <c r="AX3857"/>
      <c r="AY3857"/>
      <c r="AZ3857"/>
    </row>
    <row r="3858" spans="1:52">
      <c r="A3858"/>
      <c r="B3858"/>
      <c r="C3858"/>
      <c r="D3858"/>
      <c r="E3858"/>
      <c r="F3858"/>
      <c r="G3858"/>
      <c r="H3858"/>
      <c r="I3858"/>
      <c r="J3858"/>
      <c r="K3858"/>
      <c r="L3858"/>
      <c r="M3858"/>
      <c r="N3858"/>
      <c r="O3858"/>
      <c r="P3858"/>
      <c r="Q3858"/>
      <c r="R3858"/>
      <c r="S3858"/>
      <c r="T3858"/>
      <c r="U3858"/>
      <c r="V3858"/>
      <c r="W3858"/>
      <c r="X3858"/>
      <c r="Y3858"/>
      <c r="Z3858"/>
      <c r="AA3858"/>
      <c r="AB3858"/>
      <c r="AC3858"/>
      <c r="AD3858"/>
      <c r="AE3858"/>
      <c r="AF3858"/>
      <c r="AG3858"/>
      <c r="AH3858"/>
      <c r="AI3858"/>
      <c r="AJ3858"/>
      <c r="AK3858"/>
      <c r="AL3858"/>
      <c r="AM3858"/>
      <c r="AN3858"/>
      <c r="AO3858"/>
      <c r="AP3858"/>
      <c r="AQ3858"/>
      <c r="AR3858"/>
      <c r="AS3858"/>
      <c r="AT3858"/>
      <c r="AU3858"/>
      <c r="AV3858"/>
      <c r="AW3858"/>
      <c r="AX3858"/>
      <c r="AY3858"/>
      <c r="AZ3858"/>
    </row>
    <row r="3859" spans="1:52">
      <c r="A3859"/>
      <c r="B3859"/>
      <c r="C3859"/>
      <c r="D3859"/>
      <c r="E3859"/>
      <c r="F3859"/>
      <c r="G3859"/>
      <c r="H3859"/>
      <c r="I3859"/>
      <c r="J3859"/>
      <c r="K3859"/>
      <c r="L3859"/>
      <c r="M3859"/>
      <c r="N3859"/>
      <c r="O3859"/>
      <c r="P3859"/>
      <c r="Q3859"/>
      <c r="R3859"/>
      <c r="S3859"/>
      <c r="T3859"/>
      <c r="U3859"/>
      <c r="V3859"/>
      <c r="W3859"/>
      <c r="X3859"/>
      <c r="Y3859"/>
      <c r="Z3859"/>
      <c r="AA3859"/>
      <c r="AB3859"/>
      <c r="AC3859"/>
      <c r="AD3859"/>
      <c r="AE3859"/>
      <c r="AF3859"/>
      <c r="AG3859"/>
      <c r="AH3859"/>
      <c r="AI3859"/>
      <c r="AJ3859"/>
      <c r="AK3859"/>
      <c r="AL3859"/>
      <c r="AM3859"/>
      <c r="AN3859"/>
      <c r="AO3859"/>
      <c r="AP3859"/>
      <c r="AQ3859"/>
      <c r="AR3859"/>
      <c r="AS3859"/>
      <c r="AT3859"/>
      <c r="AU3859"/>
      <c r="AV3859"/>
      <c r="AW3859"/>
      <c r="AX3859"/>
      <c r="AY3859"/>
      <c r="AZ3859"/>
    </row>
    <row r="3860" spans="1:52">
      <c r="A3860"/>
      <c r="B3860"/>
      <c r="C3860"/>
      <c r="D3860"/>
      <c r="E3860"/>
      <c r="F3860"/>
      <c r="G3860"/>
      <c r="H3860"/>
      <c r="I3860"/>
      <c r="J3860"/>
      <c r="K3860"/>
      <c r="L3860"/>
      <c r="M3860"/>
      <c r="N3860"/>
      <c r="O3860"/>
      <c r="P3860"/>
      <c r="Q3860"/>
      <c r="R3860"/>
      <c r="S3860"/>
      <c r="T3860"/>
      <c r="U3860"/>
      <c r="V3860"/>
      <c r="W3860"/>
      <c r="X3860"/>
      <c r="Y3860"/>
      <c r="Z3860"/>
      <c r="AA3860"/>
      <c r="AB3860"/>
      <c r="AC3860"/>
      <c r="AD3860"/>
      <c r="AE3860"/>
      <c r="AF3860"/>
      <c r="AG3860"/>
      <c r="AH3860"/>
      <c r="AI3860"/>
      <c r="AJ3860"/>
      <c r="AK3860"/>
      <c r="AL3860"/>
      <c r="AM3860"/>
      <c r="AN3860"/>
      <c r="AO3860"/>
      <c r="AP3860"/>
      <c r="AQ3860"/>
      <c r="AR3860"/>
      <c r="AS3860"/>
      <c r="AT3860"/>
      <c r="AU3860"/>
      <c r="AV3860"/>
      <c r="AW3860"/>
      <c r="AX3860"/>
      <c r="AY3860"/>
      <c r="AZ3860"/>
    </row>
    <row r="3861" spans="1:52">
      <c r="A3861"/>
      <c r="B3861"/>
      <c r="C3861"/>
      <c r="D3861"/>
      <c r="E3861"/>
      <c r="F3861"/>
      <c r="G3861"/>
      <c r="H3861"/>
      <c r="I3861"/>
      <c r="J3861"/>
      <c r="K3861"/>
      <c r="L3861"/>
      <c r="M3861"/>
      <c r="N3861"/>
      <c r="O3861"/>
      <c r="P3861"/>
      <c r="Q3861"/>
      <c r="R3861"/>
      <c r="S3861"/>
      <c r="T3861"/>
      <c r="U3861"/>
      <c r="V3861"/>
      <c r="W3861"/>
      <c r="X3861"/>
      <c r="Y3861"/>
      <c r="Z3861"/>
      <c r="AA3861"/>
      <c r="AB3861"/>
      <c r="AC3861"/>
      <c r="AD3861"/>
      <c r="AE3861"/>
      <c r="AF3861"/>
      <c r="AG3861"/>
      <c r="AH3861"/>
      <c r="AI3861"/>
      <c r="AJ3861"/>
      <c r="AK3861"/>
      <c r="AL3861"/>
      <c r="AM3861"/>
      <c r="AN3861"/>
      <c r="AO3861"/>
      <c r="AP3861"/>
      <c r="AQ3861"/>
      <c r="AR3861"/>
      <c r="AS3861"/>
      <c r="AT3861"/>
      <c r="AU3861"/>
      <c r="AV3861"/>
      <c r="AW3861"/>
      <c r="AX3861"/>
      <c r="AY3861"/>
      <c r="AZ3861"/>
    </row>
    <row r="3862" spans="1:52">
      <c r="A3862"/>
      <c r="B3862"/>
      <c r="C3862"/>
      <c r="D3862"/>
      <c r="E3862"/>
      <c r="F3862"/>
      <c r="G3862"/>
      <c r="H3862"/>
      <c r="I3862"/>
      <c r="J3862"/>
      <c r="K3862"/>
      <c r="L3862"/>
      <c r="M3862"/>
      <c r="N3862"/>
      <c r="O3862"/>
      <c r="P3862"/>
      <c r="Q3862"/>
      <c r="R3862"/>
      <c r="S3862"/>
      <c r="T3862"/>
      <c r="U3862"/>
      <c r="V3862"/>
      <c r="W3862"/>
      <c r="X3862"/>
      <c r="Y3862"/>
      <c r="Z3862"/>
      <c r="AA3862"/>
      <c r="AB3862"/>
      <c r="AC3862"/>
      <c r="AD3862"/>
      <c r="AE3862"/>
      <c r="AF3862"/>
      <c r="AG3862"/>
      <c r="AH3862"/>
      <c r="AI3862"/>
      <c r="AJ3862"/>
      <c r="AK3862"/>
      <c r="AL3862"/>
      <c r="AM3862"/>
      <c r="AN3862"/>
      <c r="AO3862"/>
      <c r="AP3862"/>
      <c r="AQ3862"/>
      <c r="AR3862"/>
      <c r="AS3862"/>
      <c r="AT3862"/>
      <c r="AU3862"/>
      <c r="AV3862"/>
      <c r="AW3862"/>
      <c r="AX3862"/>
      <c r="AY3862"/>
      <c r="AZ3862"/>
    </row>
    <row r="3863" spans="1:52">
      <c r="A3863"/>
      <c r="B3863"/>
      <c r="C3863"/>
      <c r="D3863"/>
      <c r="E3863"/>
      <c r="F3863"/>
      <c r="G3863"/>
      <c r="H3863"/>
      <c r="I3863"/>
      <c r="J3863"/>
      <c r="K3863"/>
      <c r="L3863"/>
      <c r="M3863"/>
      <c r="N3863"/>
      <c r="O3863"/>
      <c r="P3863"/>
      <c r="Q3863"/>
      <c r="R3863"/>
      <c r="S3863"/>
      <c r="T3863"/>
      <c r="U3863"/>
      <c r="V3863"/>
      <c r="W3863"/>
      <c r="X3863"/>
      <c r="Y3863"/>
      <c r="Z3863"/>
      <c r="AA3863"/>
      <c r="AB3863"/>
      <c r="AC3863"/>
      <c r="AD3863"/>
      <c r="AE3863"/>
      <c r="AF3863"/>
      <c r="AG3863"/>
      <c r="AH3863"/>
      <c r="AI3863"/>
      <c r="AJ3863"/>
      <c r="AK3863"/>
      <c r="AL3863"/>
      <c r="AM3863"/>
      <c r="AN3863"/>
      <c r="AO3863"/>
      <c r="AP3863"/>
      <c r="AQ3863"/>
      <c r="AR3863"/>
      <c r="AS3863"/>
      <c r="AT3863"/>
      <c r="AU3863"/>
      <c r="AV3863"/>
      <c r="AW3863"/>
      <c r="AX3863"/>
      <c r="AY3863"/>
      <c r="AZ3863"/>
    </row>
    <row r="3864" spans="1:52">
      <c r="A3864"/>
      <c r="B3864"/>
      <c r="C3864"/>
      <c r="D3864"/>
      <c r="E3864"/>
      <c r="F3864"/>
      <c r="G3864"/>
      <c r="H3864"/>
      <c r="I3864"/>
      <c r="J3864"/>
      <c r="K3864"/>
      <c r="L3864"/>
      <c r="M3864"/>
      <c r="N3864"/>
      <c r="O3864"/>
      <c r="P3864"/>
      <c r="Q3864"/>
      <c r="R3864"/>
      <c r="S3864"/>
      <c r="T3864"/>
      <c r="U3864"/>
      <c r="V3864"/>
      <c r="W3864"/>
      <c r="X3864"/>
      <c r="Y3864"/>
      <c r="Z3864"/>
      <c r="AA3864"/>
      <c r="AB3864"/>
      <c r="AC3864"/>
      <c r="AD3864"/>
      <c r="AE3864"/>
      <c r="AF3864"/>
      <c r="AG3864"/>
      <c r="AH3864"/>
      <c r="AI3864"/>
      <c r="AJ3864"/>
      <c r="AK3864"/>
      <c r="AL3864"/>
      <c r="AM3864"/>
      <c r="AN3864"/>
      <c r="AO3864"/>
      <c r="AP3864"/>
      <c r="AQ3864"/>
      <c r="AR3864"/>
      <c r="AS3864"/>
      <c r="AT3864"/>
      <c r="AU3864"/>
      <c r="AV3864"/>
      <c r="AW3864"/>
      <c r="AX3864"/>
      <c r="AY3864"/>
      <c r="AZ3864"/>
    </row>
    <row r="3865" spans="1:52">
      <c r="A3865"/>
      <c r="B3865"/>
      <c r="C3865"/>
      <c r="D3865"/>
      <c r="E3865"/>
      <c r="F3865"/>
      <c r="G3865"/>
      <c r="H3865"/>
      <c r="I3865"/>
      <c r="J3865"/>
      <c r="K3865"/>
      <c r="L3865"/>
      <c r="M3865"/>
      <c r="N3865"/>
      <c r="O3865"/>
      <c r="P3865"/>
      <c r="Q3865"/>
      <c r="R3865"/>
      <c r="S3865"/>
      <c r="T3865"/>
      <c r="U3865"/>
      <c r="V3865"/>
      <c r="W3865"/>
      <c r="X3865"/>
      <c r="Y3865"/>
      <c r="Z3865"/>
      <c r="AA3865"/>
      <c r="AB3865"/>
      <c r="AC3865"/>
      <c r="AD3865"/>
      <c r="AE3865"/>
      <c r="AF3865"/>
      <c r="AG3865"/>
      <c r="AH3865"/>
      <c r="AI3865"/>
      <c r="AJ3865"/>
      <c r="AK3865"/>
      <c r="AL3865"/>
      <c r="AM3865"/>
      <c r="AN3865"/>
      <c r="AO3865"/>
      <c r="AP3865"/>
      <c r="AQ3865"/>
      <c r="AR3865"/>
      <c r="AS3865"/>
      <c r="AT3865"/>
      <c r="AU3865"/>
      <c r="AV3865"/>
      <c r="AW3865"/>
      <c r="AX3865"/>
      <c r="AY3865"/>
      <c r="AZ3865"/>
    </row>
    <row r="3866" spans="1:52">
      <c r="A3866"/>
      <c r="B3866"/>
      <c r="C3866"/>
      <c r="D3866"/>
      <c r="E3866"/>
      <c r="F3866"/>
      <c r="G3866"/>
      <c r="H3866"/>
      <c r="I3866"/>
      <c r="J3866"/>
      <c r="K3866"/>
      <c r="L3866"/>
      <c r="M3866"/>
      <c r="N3866"/>
      <c r="O3866"/>
      <c r="P3866"/>
      <c r="Q3866"/>
      <c r="R3866"/>
      <c r="S3866"/>
      <c r="T3866"/>
      <c r="U3866"/>
      <c r="V3866"/>
      <c r="W3866"/>
      <c r="X3866"/>
      <c r="Y3866"/>
      <c r="Z3866"/>
      <c r="AA3866"/>
      <c r="AB3866"/>
      <c r="AC3866"/>
      <c r="AD3866"/>
      <c r="AE3866"/>
      <c r="AF3866"/>
      <c r="AG3866"/>
      <c r="AH3866"/>
      <c r="AI3866"/>
      <c r="AJ3866"/>
      <c r="AK3866"/>
      <c r="AL3866"/>
      <c r="AM3866"/>
      <c r="AN3866"/>
      <c r="AO3866"/>
      <c r="AP3866"/>
      <c r="AQ3866"/>
      <c r="AR3866"/>
      <c r="AS3866"/>
      <c r="AT3866"/>
      <c r="AU3866"/>
      <c r="AV3866"/>
      <c r="AW3866"/>
      <c r="AX3866"/>
      <c r="AY3866"/>
      <c r="AZ3866"/>
    </row>
    <row r="3867" spans="1:52">
      <c r="A3867"/>
      <c r="B3867"/>
      <c r="C3867"/>
      <c r="D3867"/>
      <c r="E3867"/>
      <c r="F3867"/>
      <c r="G3867"/>
      <c r="H3867"/>
      <c r="I3867"/>
      <c r="J3867"/>
      <c r="K3867"/>
      <c r="L3867"/>
      <c r="M3867"/>
      <c r="N3867"/>
      <c r="O3867"/>
      <c r="P3867"/>
      <c r="Q3867"/>
      <c r="R3867"/>
      <c r="S3867"/>
      <c r="T3867"/>
      <c r="U3867"/>
      <c r="V3867"/>
      <c r="W3867"/>
      <c r="X3867"/>
      <c r="Y3867"/>
      <c r="Z3867"/>
      <c r="AA3867"/>
      <c r="AB3867"/>
      <c r="AC3867"/>
      <c r="AD3867"/>
      <c r="AE3867"/>
      <c r="AF3867"/>
      <c r="AG3867"/>
      <c r="AH3867"/>
      <c r="AI3867"/>
      <c r="AJ3867"/>
      <c r="AK3867"/>
      <c r="AL3867"/>
      <c r="AM3867"/>
      <c r="AN3867"/>
      <c r="AO3867"/>
      <c r="AP3867"/>
      <c r="AQ3867"/>
      <c r="AR3867"/>
      <c r="AS3867"/>
      <c r="AT3867"/>
      <c r="AU3867"/>
      <c r="AV3867"/>
      <c r="AW3867"/>
      <c r="AX3867"/>
      <c r="AY3867"/>
      <c r="AZ3867"/>
    </row>
    <row r="3868" spans="1:52">
      <c r="A3868"/>
      <c r="B3868"/>
      <c r="C3868"/>
      <c r="D3868"/>
      <c r="E3868"/>
      <c r="F3868"/>
      <c r="G3868"/>
      <c r="H3868"/>
      <c r="I3868"/>
      <c r="J3868"/>
      <c r="K3868"/>
      <c r="L3868"/>
      <c r="M3868"/>
      <c r="N3868"/>
      <c r="O3868"/>
      <c r="P3868"/>
      <c r="Q3868"/>
      <c r="R3868"/>
      <c r="S3868"/>
      <c r="T3868"/>
      <c r="U3868"/>
      <c r="V3868"/>
      <c r="W3868"/>
      <c r="X3868"/>
      <c r="Y3868"/>
      <c r="Z3868"/>
      <c r="AA3868"/>
      <c r="AB3868"/>
      <c r="AC3868"/>
      <c r="AD3868"/>
      <c r="AE3868"/>
      <c r="AF3868"/>
      <c r="AG3868"/>
      <c r="AH3868"/>
      <c r="AI3868"/>
      <c r="AJ3868"/>
      <c r="AK3868"/>
      <c r="AL3868"/>
      <c r="AM3868"/>
      <c r="AN3868"/>
      <c r="AO3868"/>
      <c r="AP3868"/>
      <c r="AQ3868"/>
      <c r="AR3868"/>
      <c r="AS3868"/>
      <c r="AT3868"/>
      <c r="AU3868"/>
      <c r="AV3868"/>
      <c r="AW3868"/>
      <c r="AX3868"/>
      <c r="AY3868"/>
      <c r="AZ3868"/>
    </row>
    <row r="3869" spans="1:52">
      <c r="A3869"/>
      <c r="B3869"/>
      <c r="C3869"/>
      <c r="D3869"/>
      <c r="E3869"/>
      <c r="F3869"/>
      <c r="G3869"/>
      <c r="H3869"/>
      <c r="I3869"/>
      <c r="J3869"/>
      <c r="K3869"/>
      <c r="L3869"/>
      <c r="M3869"/>
      <c r="N3869"/>
      <c r="O3869"/>
      <c r="P3869"/>
      <c r="Q3869"/>
      <c r="R3869"/>
      <c r="S3869"/>
      <c r="T3869"/>
      <c r="U3869"/>
      <c r="V3869"/>
      <c r="W3869"/>
      <c r="X3869"/>
      <c r="Y3869"/>
      <c r="Z3869"/>
      <c r="AA3869"/>
      <c r="AB3869"/>
      <c r="AC3869"/>
      <c r="AD3869"/>
      <c r="AE3869"/>
      <c r="AF3869"/>
      <c r="AG3869"/>
      <c r="AH3869"/>
      <c r="AI3869"/>
      <c r="AJ3869"/>
      <c r="AK3869"/>
      <c r="AL3869"/>
      <c r="AM3869"/>
      <c r="AN3869"/>
      <c r="AO3869"/>
      <c r="AP3869"/>
      <c r="AQ3869"/>
      <c r="AR3869"/>
      <c r="AS3869"/>
      <c r="AT3869"/>
      <c r="AU3869"/>
      <c r="AV3869"/>
      <c r="AW3869"/>
      <c r="AX3869"/>
      <c r="AY3869"/>
      <c r="AZ3869"/>
    </row>
    <row r="3870" spans="1:52">
      <c r="A3870"/>
      <c r="B3870"/>
      <c r="C3870"/>
      <c r="D3870"/>
      <c r="E3870"/>
      <c r="F3870"/>
      <c r="G3870"/>
      <c r="H3870"/>
      <c r="I3870"/>
      <c r="J3870"/>
      <c r="K3870"/>
      <c r="L3870"/>
      <c r="M3870"/>
      <c r="N3870"/>
      <c r="O3870"/>
      <c r="P3870"/>
      <c r="Q3870"/>
      <c r="R3870"/>
      <c r="S3870"/>
      <c r="T3870"/>
      <c r="U3870"/>
      <c r="V3870"/>
      <c r="W3870"/>
      <c r="X3870"/>
      <c r="Y3870"/>
      <c r="Z3870"/>
      <c r="AA3870"/>
      <c r="AB3870"/>
      <c r="AC3870"/>
      <c r="AD3870"/>
      <c r="AE3870"/>
      <c r="AF3870"/>
      <c r="AG3870"/>
      <c r="AH3870"/>
      <c r="AI3870"/>
      <c r="AJ3870"/>
      <c r="AK3870"/>
      <c r="AL3870"/>
      <c r="AM3870"/>
      <c r="AN3870"/>
      <c r="AO3870"/>
      <c r="AP3870"/>
      <c r="AQ3870"/>
      <c r="AR3870"/>
      <c r="AS3870"/>
      <c r="AT3870"/>
      <c r="AU3870"/>
      <c r="AV3870"/>
      <c r="AW3870"/>
      <c r="AX3870"/>
      <c r="AY3870"/>
      <c r="AZ3870"/>
    </row>
    <row r="3871" spans="1:52">
      <c r="A3871"/>
      <c r="B3871"/>
      <c r="C3871"/>
      <c r="D3871"/>
      <c r="E3871"/>
      <c r="F3871"/>
      <c r="G3871"/>
      <c r="H3871"/>
      <c r="I3871"/>
      <c r="J3871"/>
      <c r="K3871"/>
      <c r="L3871"/>
      <c r="M3871"/>
      <c r="N3871"/>
      <c r="O3871"/>
      <c r="P3871"/>
      <c r="Q3871"/>
      <c r="R3871"/>
      <c r="S3871"/>
      <c r="T3871"/>
      <c r="U3871"/>
      <c r="V3871"/>
      <c r="W3871"/>
      <c r="X3871"/>
      <c r="Y3871"/>
      <c r="Z3871"/>
      <c r="AA3871"/>
      <c r="AB3871"/>
      <c r="AC3871"/>
      <c r="AD3871"/>
      <c r="AE3871"/>
      <c r="AF3871"/>
      <c r="AG3871"/>
      <c r="AH3871"/>
      <c r="AI3871"/>
      <c r="AJ3871"/>
      <c r="AK3871"/>
      <c r="AL3871"/>
      <c r="AM3871"/>
      <c r="AN3871"/>
      <c r="AO3871"/>
      <c r="AP3871"/>
      <c r="AQ3871"/>
      <c r="AR3871"/>
      <c r="AS3871"/>
      <c r="AT3871"/>
      <c r="AU3871"/>
      <c r="AV3871"/>
      <c r="AW3871"/>
      <c r="AX3871"/>
      <c r="AY3871"/>
      <c r="AZ3871"/>
    </row>
    <row r="3872" spans="1:52">
      <c r="A3872"/>
      <c r="B3872"/>
      <c r="C3872"/>
      <c r="D3872"/>
      <c r="E3872"/>
      <c r="F3872"/>
      <c r="G3872"/>
      <c r="H3872"/>
      <c r="I3872"/>
      <c r="J3872"/>
      <c r="K3872"/>
      <c r="L3872"/>
      <c r="M3872"/>
      <c r="N3872"/>
      <c r="O3872"/>
      <c r="P3872"/>
      <c r="Q3872"/>
      <c r="R3872"/>
      <c r="S3872"/>
      <c r="T3872"/>
      <c r="U3872"/>
      <c r="V3872"/>
      <c r="W3872"/>
      <c r="X3872"/>
      <c r="Y3872"/>
      <c r="Z3872"/>
      <c r="AA3872"/>
      <c r="AB3872"/>
      <c r="AC3872"/>
      <c r="AD3872"/>
      <c r="AE3872"/>
      <c r="AF3872"/>
      <c r="AG3872"/>
      <c r="AH3872"/>
      <c r="AI3872"/>
      <c r="AJ3872"/>
      <c r="AK3872"/>
      <c r="AL3872"/>
      <c r="AM3872"/>
      <c r="AN3872"/>
      <c r="AO3872"/>
      <c r="AP3872"/>
      <c r="AQ3872"/>
      <c r="AR3872"/>
      <c r="AS3872"/>
      <c r="AT3872"/>
      <c r="AU3872"/>
      <c r="AV3872"/>
      <c r="AW3872"/>
      <c r="AX3872"/>
      <c r="AY3872"/>
      <c r="AZ3872"/>
    </row>
    <row r="3873" spans="1:52">
      <c r="A3873"/>
      <c r="B3873"/>
      <c r="C3873"/>
      <c r="D3873"/>
      <c r="E3873"/>
      <c r="F3873"/>
      <c r="G3873"/>
      <c r="H3873"/>
      <c r="I3873"/>
      <c r="J3873"/>
      <c r="K3873"/>
      <c r="L3873"/>
      <c r="M3873"/>
      <c r="N3873"/>
      <c r="O3873"/>
      <c r="P3873"/>
      <c r="Q3873"/>
      <c r="R3873"/>
      <c r="S3873"/>
      <c r="T3873"/>
      <c r="U3873"/>
      <c r="V3873"/>
      <c r="W3873"/>
      <c r="X3873"/>
      <c r="Y3873"/>
      <c r="Z3873"/>
      <c r="AA3873"/>
      <c r="AB3873"/>
      <c r="AC3873"/>
      <c r="AD3873"/>
      <c r="AE3873"/>
      <c r="AF3873"/>
      <c r="AG3873"/>
      <c r="AH3873"/>
      <c r="AI3873"/>
      <c r="AJ3873"/>
      <c r="AK3873"/>
      <c r="AL3873"/>
      <c r="AM3873"/>
      <c r="AN3873"/>
      <c r="AO3873"/>
      <c r="AP3873"/>
      <c r="AQ3873"/>
      <c r="AR3873"/>
      <c r="AS3873"/>
      <c r="AT3873"/>
      <c r="AU3873"/>
      <c r="AV3873"/>
      <c r="AW3873"/>
      <c r="AX3873"/>
      <c r="AY3873"/>
      <c r="AZ3873"/>
    </row>
    <row r="3874" spans="1:52">
      <c r="A3874"/>
      <c r="B3874"/>
      <c r="C3874"/>
      <c r="D3874"/>
      <c r="E3874"/>
      <c r="F3874"/>
      <c r="G3874"/>
      <c r="H3874"/>
      <c r="I3874"/>
      <c r="J3874"/>
      <c r="K3874"/>
      <c r="L3874"/>
      <c r="M3874"/>
      <c r="N3874"/>
      <c r="O3874"/>
      <c r="P3874"/>
      <c r="Q3874"/>
      <c r="R3874"/>
      <c r="S3874"/>
      <c r="T3874"/>
      <c r="U3874"/>
      <c r="V3874"/>
      <c r="W3874"/>
      <c r="X3874"/>
      <c r="Y3874"/>
      <c r="Z3874"/>
      <c r="AA3874"/>
      <c r="AB3874"/>
      <c r="AC3874"/>
      <c r="AD3874"/>
      <c r="AE3874"/>
      <c r="AF3874"/>
      <c r="AG3874"/>
      <c r="AH3874"/>
      <c r="AI3874"/>
      <c r="AJ3874"/>
      <c r="AK3874"/>
      <c r="AL3874"/>
      <c r="AM3874"/>
      <c r="AN3874"/>
      <c r="AO3874"/>
      <c r="AP3874"/>
      <c r="AQ3874"/>
      <c r="AR3874"/>
      <c r="AS3874"/>
      <c r="AT3874"/>
      <c r="AU3874"/>
      <c r="AV3874"/>
      <c r="AW3874"/>
      <c r="AX3874"/>
      <c r="AY3874"/>
      <c r="AZ3874"/>
    </row>
    <row r="3875" spans="1:52">
      <c r="A3875"/>
      <c r="B3875"/>
      <c r="C3875"/>
      <c r="D3875"/>
      <c r="E3875"/>
      <c r="F3875"/>
      <c r="G3875"/>
      <c r="H3875"/>
      <c r="I3875"/>
      <c r="J3875"/>
      <c r="K3875"/>
      <c r="L3875"/>
      <c r="M3875"/>
      <c r="N3875"/>
      <c r="O3875"/>
      <c r="P3875"/>
      <c r="Q3875"/>
      <c r="R3875"/>
      <c r="S3875"/>
      <c r="T3875"/>
      <c r="U3875"/>
      <c r="V3875"/>
      <c r="W3875"/>
      <c r="X3875"/>
      <c r="Y3875"/>
      <c r="Z3875"/>
      <c r="AA3875"/>
      <c r="AB3875"/>
      <c r="AC3875"/>
      <c r="AD3875"/>
      <c r="AE3875"/>
      <c r="AF3875"/>
      <c r="AG3875"/>
      <c r="AH3875"/>
      <c r="AI3875"/>
      <c r="AJ3875"/>
      <c r="AK3875"/>
      <c r="AL3875"/>
      <c r="AM3875"/>
      <c r="AN3875"/>
      <c r="AO3875"/>
      <c r="AP3875"/>
      <c r="AQ3875"/>
      <c r="AR3875"/>
      <c r="AS3875"/>
      <c r="AT3875"/>
      <c r="AU3875"/>
      <c r="AV3875"/>
      <c r="AW3875"/>
      <c r="AX3875"/>
      <c r="AY3875"/>
      <c r="AZ3875"/>
    </row>
    <row r="3876" spans="1:52">
      <c r="A3876"/>
      <c r="B3876"/>
      <c r="C3876"/>
      <c r="D3876"/>
      <c r="E3876"/>
      <c r="F3876"/>
      <c r="G3876"/>
      <c r="H3876"/>
      <c r="I3876"/>
      <c r="J3876"/>
      <c r="K3876"/>
      <c r="L3876"/>
      <c r="M3876"/>
      <c r="N3876"/>
      <c r="O3876"/>
      <c r="P3876"/>
      <c r="Q3876"/>
      <c r="R3876"/>
      <c r="S3876"/>
      <c r="T3876"/>
      <c r="U3876"/>
      <c r="V3876"/>
      <c r="W3876"/>
      <c r="X3876"/>
      <c r="Y3876"/>
      <c r="Z3876"/>
      <c r="AA3876"/>
      <c r="AB3876"/>
      <c r="AC3876"/>
      <c r="AD3876"/>
      <c r="AE3876"/>
      <c r="AF3876"/>
      <c r="AG3876"/>
      <c r="AH3876"/>
      <c r="AI3876"/>
      <c r="AJ3876"/>
      <c r="AK3876"/>
      <c r="AL3876"/>
      <c r="AM3876"/>
      <c r="AN3876"/>
      <c r="AO3876"/>
      <c r="AP3876"/>
      <c r="AQ3876"/>
      <c r="AR3876"/>
      <c r="AS3876"/>
      <c r="AT3876"/>
      <c r="AU3876"/>
      <c r="AV3876"/>
      <c r="AW3876"/>
      <c r="AX3876"/>
      <c r="AY3876"/>
      <c r="AZ3876"/>
    </row>
    <row r="3877" spans="1:52">
      <c r="A3877"/>
      <c r="B3877"/>
      <c r="C3877"/>
      <c r="D3877"/>
      <c r="E3877"/>
      <c r="F3877"/>
      <c r="G3877"/>
      <c r="H3877"/>
      <c r="I3877"/>
      <c r="J3877"/>
      <c r="K3877"/>
      <c r="L3877"/>
      <c r="M3877"/>
      <c r="N3877"/>
      <c r="O3877"/>
      <c r="P3877"/>
      <c r="Q3877"/>
      <c r="R3877"/>
      <c r="S3877"/>
      <c r="T3877"/>
      <c r="U3877"/>
      <c r="V3877"/>
      <c r="W3877"/>
      <c r="X3877"/>
      <c r="Y3877"/>
      <c r="Z3877"/>
      <c r="AA3877"/>
      <c r="AB3877"/>
      <c r="AC3877"/>
      <c r="AD3877"/>
      <c r="AE3877"/>
      <c r="AF3877"/>
      <c r="AG3877"/>
      <c r="AH3877"/>
      <c r="AI3877"/>
      <c r="AJ3877"/>
      <c r="AK3877"/>
      <c r="AL3877"/>
      <c r="AM3877"/>
      <c r="AN3877"/>
      <c r="AO3877"/>
      <c r="AP3877"/>
      <c r="AQ3877"/>
      <c r="AR3877"/>
      <c r="AS3877"/>
      <c r="AT3877"/>
      <c r="AU3877"/>
      <c r="AV3877"/>
      <c r="AW3877"/>
      <c r="AX3877"/>
      <c r="AY3877"/>
      <c r="AZ3877"/>
    </row>
    <row r="3878" spans="1:52">
      <c r="A3878"/>
      <c r="B3878"/>
      <c r="C3878"/>
      <c r="D3878"/>
      <c r="E3878"/>
      <c r="F3878"/>
      <c r="G3878"/>
      <c r="H3878"/>
      <c r="I3878"/>
      <c r="J3878"/>
      <c r="K3878"/>
      <c r="L3878"/>
      <c r="M3878"/>
      <c r="N3878"/>
      <c r="O3878"/>
      <c r="P3878"/>
      <c r="Q3878"/>
      <c r="R3878"/>
      <c r="S3878"/>
      <c r="T3878"/>
      <c r="U3878"/>
      <c r="V3878"/>
      <c r="W3878"/>
      <c r="X3878"/>
      <c r="Y3878"/>
      <c r="Z3878"/>
      <c r="AA3878"/>
      <c r="AB3878"/>
      <c r="AC3878"/>
      <c r="AD3878"/>
      <c r="AE3878"/>
      <c r="AF3878"/>
      <c r="AG3878"/>
      <c r="AH3878"/>
      <c r="AI3878"/>
      <c r="AJ3878"/>
      <c r="AK3878"/>
      <c r="AL3878"/>
      <c r="AM3878"/>
      <c r="AN3878"/>
      <c r="AO3878"/>
      <c r="AP3878"/>
      <c r="AQ3878"/>
      <c r="AR3878"/>
      <c r="AS3878"/>
      <c r="AT3878"/>
      <c r="AU3878"/>
      <c r="AV3878"/>
      <c r="AW3878"/>
      <c r="AX3878"/>
      <c r="AY3878"/>
      <c r="AZ3878"/>
    </row>
    <row r="3879" spans="1:52">
      <c r="A3879"/>
      <c r="B3879"/>
      <c r="C3879"/>
      <c r="D3879"/>
      <c r="E3879"/>
      <c r="F3879"/>
      <c r="G3879"/>
      <c r="H3879"/>
      <c r="I3879"/>
      <c r="J3879"/>
      <c r="K3879"/>
      <c r="L3879"/>
      <c r="M3879"/>
      <c r="N3879"/>
      <c r="O3879"/>
      <c r="P3879"/>
      <c r="Q3879"/>
      <c r="R3879"/>
      <c r="S3879"/>
      <c r="T3879"/>
      <c r="U3879"/>
      <c r="V3879"/>
      <c r="W3879"/>
      <c r="X3879"/>
      <c r="Y3879"/>
      <c r="Z3879"/>
      <c r="AA3879"/>
      <c r="AB3879"/>
      <c r="AC3879"/>
      <c r="AD3879"/>
      <c r="AE3879"/>
      <c r="AF3879"/>
      <c r="AG3879"/>
      <c r="AH3879"/>
      <c r="AI3879"/>
      <c r="AJ3879"/>
      <c r="AK3879"/>
      <c r="AL3879"/>
      <c r="AM3879"/>
      <c r="AN3879"/>
      <c r="AO3879"/>
      <c r="AP3879"/>
      <c r="AQ3879"/>
      <c r="AR3879"/>
      <c r="AS3879"/>
      <c r="AT3879"/>
      <c r="AU3879"/>
      <c r="AV3879"/>
      <c r="AW3879"/>
      <c r="AX3879"/>
      <c r="AY3879"/>
      <c r="AZ3879"/>
    </row>
    <row r="3880" spans="1:52">
      <c r="A3880"/>
      <c r="B3880"/>
      <c r="C3880"/>
      <c r="D3880"/>
      <c r="E3880"/>
      <c r="F3880"/>
      <c r="G3880"/>
      <c r="H3880"/>
      <c r="I3880"/>
      <c r="J3880"/>
      <c r="K3880"/>
      <c r="L3880"/>
      <c r="M3880"/>
      <c r="N3880"/>
      <c r="O3880"/>
      <c r="P3880"/>
      <c r="Q3880"/>
      <c r="R3880"/>
      <c r="S3880"/>
      <c r="T3880"/>
      <c r="U3880"/>
      <c r="V3880"/>
      <c r="W3880"/>
      <c r="X3880"/>
      <c r="Y3880"/>
      <c r="Z3880"/>
      <c r="AA3880"/>
      <c r="AB3880"/>
      <c r="AC3880"/>
      <c r="AD3880"/>
      <c r="AE3880"/>
      <c r="AF3880"/>
      <c r="AG3880"/>
      <c r="AH3880"/>
      <c r="AI3880"/>
      <c r="AJ3880"/>
      <c r="AK3880"/>
      <c r="AL3880"/>
      <c r="AM3880"/>
      <c r="AN3880"/>
      <c r="AO3880"/>
      <c r="AP3880"/>
      <c r="AQ3880"/>
      <c r="AR3880"/>
      <c r="AS3880"/>
      <c r="AT3880"/>
      <c r="AU3880"/>
      <c r="AV3880"/>
      <c r="AW3880"/>
      <c r="AX3880"/>
      <c r="AY3880"/>
      <c r="AZ3880"/>
    </row>
    <row r="3881" spans="1:52">
      <c r="A3881"/>
      <c r="B3881"/>
      <c r="C3881"/>
      <c r="D3881"/>
      <c r="E3881"/>
      <c r="F3881"/>
      <c r="G3881"/>
      <c r="H3881"/>
      <c r="I3881"/>
      <c r="J3881"/>
      <c r="K3881"/>
      <c r="L3881"/>
      <c r="M3881"/>
      <c r="N3881"/>
      <c r="O3881"/>
      <c r="P3881"/>
      <c r="Q3881"/>
      <c r="R3881"/>
      <c r="S3881"/>
      <c r="T3881"/>
      <c r="U3881"/>
      <c r="V3881"/>
      <c r="W3881"/>
      <c r="X3881"/>
      <c r="Y3881"/>
      <c r="Z3881"/>
      <c r="AA3881"/>
      <c r="AB3881"/>
      <c r="AC3881"/>
      <c r="AD3881"/>
      <c r="AE3881"/>
      <c r="AF3881"/>
      <c r="AG3881"/>
      <c r="AH3881"/>
      <c r="AI3881"/>
      <c r="AJ3881"/>
      <c r="AK3881"/>
      <c r="AL3881"/>
      <c r="AM3881"/>
      <c r="AN3881"/>
      <c r="AO3881"/>
      <c r="AP3881"/>
      <c r="AQ3881"/>
      <c r="AR3881"/>
      <c r="AS3881"/>
      <c r="AT3881"/>
      <c r="AU3881"/>
      <c r="AV3881"/>
      <c r="AW3881"/>
      <c r="AX3881"/>
      <c r="AY3881"/>
      <c r="AZ3881"/>
    </row>
    <row r="3882" spans="1:52">
      <c r="A3882"/>
      <c r="B3882"/>
      <c r="C3882"/>
      <c r="D3882"/>
      <c r="E3882"/>
      <c r="F3882"/>
      <c r="G3882"/>
      <c r="H3882"/>
      <c r="I3882"/>
      <c r="J3882"/>
      <c r="K3882"/>
      <c r="L3882"/>
      <c r="M3882"/>
      <c r="N3882"/>
      <c r="O3882"/>
      <c r="P3882"/>
      <c r="Q3882"/>
      <c r="R3882"/>
      <c r="S3882"/>
      <c r="T3882"/>
      <c r="U3882"/>
      <c r="V3882"/>
      <c r="W3882"/>
      <c r="X3882"/>
      <c r="Y3882"/>
      <c r="Z3882"/>
      <c r="AA3882"/>
      <c r="AB3882"/>
      <c r="AC3882"/>
      <c r="AD3882"/>
      <c r="AE3882"/>
      <c r="AF3882"/>
      <c r="AG3882"/>
      <c r="AH3882"/>
      <c r="AI3882"/>
      <c r="AJ3882"/>
      <c r="AK3882"/>
      <c r="AL3882"/>
      <c r="AM3882"/>
      <c r="AN3882"/>
      <c r="AO3882"/>
      <c r="AP3882"/>
      <c r="AQ3882"/>
      <c r="AR3882"/>
      <c r="AS3882"/>
      <c r="AT3882"/>
      <c r="AU3882"/>
      <c r="AV3882"/>
      <c r="AW3882"/>
      <c r="AX3882"/>
      <c r="AY3882"/>
      <c r="AZ3882"/>
    </row>
    <row r="3883" spans="1:52">
      <c r="A3883"/>
      <c r="B3883"/>
      <c r="C3883"/>
      <c r="D3883"/>
      <c r="E3883"/>
      <c r="F3883"/>
      <c r="G3883"/>
      <c r="H3883"/>
      <c r="I3883"/>
      <c r="J3883"/>
      <c r="K3883"/>
      <c r="L3883"/>
      <c r="M3883"/>
      <c r="N3883"/>
      <c r="O3883"/>
      <c r="P3883"/>
      <c r="Q3883"/>
      <c r="R3883"/>
      <c r="S3883"/>
      <c r="T3883"/>
      <c r="U3883"/>
      <c r="V3883"/>
      <c r="W3883"/>
      <c r="X3883"/>
      <c r="Y3883"/>
      <c r="Z3883"/>
      <c r="AA3883"/>
      <c r="AB3883"/>
      <c r="AC3883"/>
      <c r="AD3883"/>
      <c r="AE3883"/>
      <c r="AF3883"/>
      <c r="AG3883"/>
      <c r="AH3883"/>
      <c r="AI3883"/>
      <c r="AJ3883"/>
      <c r="AK3883"/>
      <c r="AL3883"/>
      <c r="AM3883"/>
      <c r="AN3883"/>
      <c r="AO3883"/>
      <c r="AP3883"/>
      <c r="AQ3883"/>
      <c r="AR3883"/>
      <c r="AS3883"/>
      <c r="AT3883"/>
      <c r="AU3883"/>
      <c r="AV3883"/>
      <c r="AW3883"/>
      <c r="AX3883"/>
      <c r="AY3883"/>
      <c r="AZ3883"/>
    </row>
    <row r="3884" spans="1:52">
      <c r="A3884"/>
      <c r="B3884"/>
      <c r="C3884"/>
      <c r="D3884"/>
      <c r="E3884"/>
      <c r="F3884"/>
      <c r="G3884"/>
      <c r="H3884"/>
      <c r="I3884"/>
      <c r="J3884"/>
      <c r="K3884"/>
      <c r="L3884"/>
      <c r="M3884"/>
      <c r="N3884"/>
      <c r="O3884"/>
      <c r="P3884"/>
      <c r="Q3884"/>
      <c r="R3884"/>
      <c r="S3884"/>
      <c r="T3884"/>
      <c r="U3884"/>
      <c r="V3884"/>
      <c r="W3884"/>
      <c r="X3884"/>
      <c r="Y3884"/>
      <c r="Z3884"/>
      <c r="AA3884"/>
      <c r="AB3884"/>
      <c r="AC3884"/>
      <c r="AD3884"/>
      <c r="AE3884"/>
      <c r="AF3884"/>
      <c r="AG3884"/>
      <c r="AH3884"/>
      <c r="AI3884"/>
      <c r="AJ3884"/>
      <c r="AK3884"/>
      <c r="AL3884"/>
      <c r="AM3884"/>
      <c r="AN3884"/>
      <c r="AO3884"/>
      <c r="AP3884"/>
      <c r="AQ3884"/>
      <c r="AR3884"/>
      <c r="AS3884"/>
      <c r="AT3884"/>
      <c r="AU3884"/>
      <c r="AV3884"/>
      <c r="AW3884"/>
      <c r="AX3884"/>
      <c r="AY3884"/>
      <c r="AZ3884"/>
    </row>
    <row r="3885" spans="1:52">
      <c r="A3885"/>
      <c r="B3885"/>
      <c r="C3885"/>
      <c r="D3885"/>
      <c r="E3885"/>
      <c r="F3885"/>
      <c r="G3885"/>
      <c r="H3885"/>
      <c r="I3885"/>
      <c r="J3885"/>
      <c r="K3885"/>
      <c r="L3885"/>
      <c r="M3885"/>
      <c r="N3885"/>
      <c r="O3885"/>
      <c r="P3885"/>
      <c r="Q3885"/>
      <c r="R3885"/>
      <c r="S3885"/>
      <c r="T3885"/>
      <c r="U3885"/>
      <c r="V3885"/>
      <c r="W3885"/>
      <c r="X3885"/>
      <c r="Y3885"/>
      <c r="Z3885"/>
      <c r="AA3885"/>
      <c r="AB3885"/>
      <c r="AC3885"/>
      <c r="AD3885"/>
      <c r="AE3885"/>
      <c r="AF3885"/>
      <c r="AG3885"/>
      <c r="AH3885"/>
      <c r="AI3885"/>
      <c r="AJ3885"/>
      <c r="AK3885"/>
      <c r="AL3885"/>
      <c r="AM3885"/>
      <c r="AN3885"/>
      <c r="AO3885"/>
      <c r="AP3885"/>
      <c r="AQ3885"/>
      <c r="AR3885"/>
      <c r="AS3885"/>
      <c r="AT3885"/>
      <c r="AU3885"/>
      <c r="AV3885"/>
      <c r="AW3885"/>
      <c r="AX3885"/>
      <c r="AY3885"/>
      <c r="AZ3885"/>
    </row>
    <row r="3886" spans="1:52">
      <c r="A3886"/>
      <c r="B3886"/>
      <c r="C3886"/>
      <c r="D3886"/>
      <c r="E3886"/>
      <c r="F3886"/>
      <c r="G3886"/>
      <c r="H3886"/>
      <c r="I3886"/>
      <c r="J3886"/>
      <c r="K3886"/>
      <c r="L3886"/>
      <c r="M3886"/>
      <c r="N3886"/>
      <c r="O3886"/>
      <c r="P3886"/>
      <c r="Q3886"/>
      <c r="R3886"/>
      <c r="S3886"/>
      <c r="T3886"/>
      <c r="U3886"/>
      <c r="V3886"/>
      <c r="W3886"/>
      <c r="X3886"/>
      <c r="Y3886"/>
      <c r="Z3886"/>
      <c r="AA3886"/>
      <c r="AB3886"/>
      <c r="AC3886"/>
      <c r="AD3886"/>
      <c r="AE3886"/>
      <c r="AF3886"/>
      <c r="AG3886"/>
      <c r="AH3886"/>
      <c r="AI3886"/>
      <c r="AJ3886"/>
      <c r="AK3886"/>
      <c r="AL3886"/>
      <c r="AM3886"/>
      <c r="AN3886"/>
      <c r="AO3886"/>
      <c r="AP3886"/>
      <c r="AQ3886"/>
      <c r="AR3886"/>
      <c r="AS3886"/>
      <c r="AT3886"/>
      <c r="AU3886"/>
      <c r="AV3886"/>
      <c r="AW3886"/>
      <c r="AX3886"/>
      <c r="AY3886"/>
      <c r="AZ3886"/>
    </row>
    <row r="3887" spans="1:52">
      <c r="A3887"/>
      <c r="B3887"/>
      <c r="C3887"/>
      <c r="D3887"/>
      <c r="E3887"/>
      <c r="F3887"/>
      <c r="G3887"/>
      <c r="H3887"/>
      <c r="I3887"/>
      <c r="J3887"/>
      <c r="K3887"/>
      <c r="L3887"/>
      <c r="M3887"/>
      <c r="N3887"/>
      <c r="O3887"/>
      <c r="P3887"/>
      <c r="Q3887"/>
      <c r="R3887"/>
      <c r="S3887"/>
      <c r="T3887"/>
      <c r="U3887"/>
      <c r="V3887"/>
      <c r="W3887"/>
      <c r="X3887"/>
      <c r="Y3887"/>
      <c r="Z3887"/>
      <c r="AA3887"/>
      <c r="AB3887"/>
      <c r="AC3887"/>
      <c r="AD3887"/>
      <c r="AE3887"/>
      <c r="AF3887"/>
      <c r="AG3887"/>
      <c r="AH3887"/>
      <c r="AI3887"/>
      <c r="AJ3887"/>
      <c r="AK3887"/>
      <c r="AL3887"/>
      <c r="AM3887"/>
      <c r="AN3887"/>
      <c r="AO3887"/>
      <c r="AP3887"/>
      <c r="AQ3887"/>
      <c r="AR3887"/>
      <c r="AS3887"/>
      <c r="AT3887"/>
      <c r="AU3887"/>
      <c r="AV3887"/>
      <c r="AW3887"/>
      <c r="AX3887"/>
      <c r="AY3887"/>
      <c r="AZ3887"/>
    </row>
    <row r="3888" spans="1:52">
      <c r="A3888"/>
      <c r="B3888"/>
      <c r="C3888"/>
      <c r="D3888"/>
      <c r="E3888"/>
      <c r="F3888"/>
      <c r="G3888"/>
      <c r="H3888"/>
      <c r="I3888"/>
      <c r="J3888"/>
      <c r="K3888"/>
      <c r="L3888"/>
      <c r="M3888"/>
      <c r="N3888"/>
      <c r="O3888"/>
      <c r="P3888"/>
      <c r="Q3888"/>
      <c r="R3888"/>
      <c r="S3888"/>
      <c r="T3888"/>
      <c r="U3888"/>
      <c r="V3888"/>
      <c r="W3888"/>
      <c r="X3888"/>
      <c r="Y3888"/>
      <c r="Z3888"/>
      <c r="AA3888"/>
      <c r="AB3888"/>
      <c r="AC3888"/>
      <c r="AD3888"/>
      <c r="AE3888"/>
      <c r="AF3888"/>
      <c r="AG3888"/>
      <c r="AH3888"/>
      <c r="AI3888"/>
      <c r="AJ3888"/>
      <c r="AK3888"/>
      <c r="AL3888"/>
      <c r="AM3888"/>
      <c r="AN3888"/>
      <c r="AO3888"/>
      <c r="AP3888"/>
      <c r="AQ3888"/>
      <c r="AR3888"/>
      <c r="AS3888"/>
      <c r="AT3888"/>
      <c r="AU3888"/>
      <c r="AV3888"/>
      <c r="AW3888"/>
      <c r="AX3888"/>
      <c r="AY3888"/>
      <c r="AZ3888"/>
    </row>
    <row r="3889" spans="1:52">
      <c r="A3889"/>
      <c r="B3889"/>
      <c r="C3889"/>
      <c r="D3889"/>
      <c r="E3889"/>
      <c r="F3889"/>
      <c r="G3889"/>
      <c r="H3889"/>
      <c r="I3889"/>
      <c r="J3889"/>
      <c r="K3889"/>
      <c r="L3889"/>
      <c r="M3889"/>
      <c r="N3889"/>
      <c r="O3889"/>
      <c r="P3889"/>
      <c r="Q3889"/>
      <c r="R3889"/>
      <c r="S3889"/>
      <c r="T3889"/>
      <c r="U3889"/>
      <c r="V3889"/>
      <c r="W3889"/>
      <c r="X3889"/>
      <c r="Y3889"/>
      <c r="Z3889"/>
      <c r="AA3889"/>
      <c r="AB3889"/>
      <c r="AC3889"/>
      <c r="AD3889"/>
      <c r="AE3889"/>
      <c r="AF3889"/>
      <c r="AG3889"/>
      <c r="AH3889"/>
      <c r="AI3889"/>
      <c r="AJ3889"/>
      <c r="AK3889"/>
      <c r="AL3889"/>
      <c r="AM3889"/>
      <c r="AN3889"/>
      <c r="AO3889"/>
      <c r="AP3889"/>
      <c r="AQ3889"/>
      <c r="AR3889"/>
      <c r="AS3889"/>
      <c r="AT3889"/>
      <c r="AU3889"/>
      <c r="AV3889"/>
      <c r="AW3889"/>
      <c r="AX3889"/>
      <c r="AY3889"/>
      <c r="AZ3889"/>
    </row>
    <row r="3890" spans="1:52">
      <c r="A3890"/>
      <c r="B3890"/>
      <c r="C3890"/>
      <c r="D3890"/>
      <c r="E3890"/>
      <c r="F3890"/>
      <c r="G3890"/>
      <c r="H3890"/>
      <c r="I3890"/>
      <c r="J3890"/>
      <c r="K3890"/>
      <c r="L3890"/>
      <c r="M3890"/>
      <c r="N3890"/>
      <c r="O3890"/>
      <c r="P3890"/>
      <c r="Q3890"/>
      <c r="R3890"/>
      <c r="S3890"/>
      <c r="T3890"/>
      <c r="U3890"/>
      <c r="V3890"/>
      <c r="W3890"/>
      <c r="X3890"/>
      <c r="Y3890"/>
      <c r="Z3890"/>
      <c r="AA3890"/>
      <c r="AB3890"/>
      <c r="AC3890"/>
      <c r="AD3890"/>
      <c r="AE3890"/>
      <c r="AF3890"/>
      <c r="AG3890"/>
      <c r="AH3890"/>
      <c r="AI3890"/>
      <c r="AJ3890"/>
      <c r="AK3890"/>
      <c r="AL3890"/>
      <c r="AM3890"/>
      <c r="AN3890"/>
      <c r="AO3890"/>
      <c r="AP3890"/>
      <c r="AQ3890"/>
      <c r="AR3890"/>
      <c r="AS3890"/>
      <c r="AT3890"/>
      <c r="AU3890"/>
      <c r="AV3890"/>
      <c r="AW3890"/>
      <c r="AX3890"/>
      <c r="AY3890"/>
      <c r="AZ3890"/>
    </row>
    <row r="3891" spans="1:52">
      <c r="A3891"/>
      <c r="B3891"/>
      <c r="C3891"/>
      <c r="D3891"/>
      <c r="E3891"/>
      <c r="F3891"/>
      <c r="G3891"/>
      <c r="H3891"/>
      <c r="I3891"/>
      <c r="J3891"/>
      <c r="K3891"/>
      <c r="L3891"/>
      <c r="M3891"/>
      <c r="N3891"/>
      <c r="O3891"/>
      <c r="P3891"/>
      <c r="Q3891"/>
      <c r="R3891"/>
      <c r="S3891"/>
      <c r="T3891"/>
      <c r="U3891"/>
      <c r="V3891"/>
      <c r="W3891"/>
      <c r="X3891"/>
      <c r="Y3891"/>
      <c r="Z3891"/>
      <c r="AA3891"/>
      <c r="AB3891"/>
      <c r="AC3891"/>
      <c r="AD3891"/>
      <c r="AE3891"/>
      <c r="AF3891"/>
      <c r="AG3891"/>
      <c r="AH3891"/>
      <c r="AI3891"/>
      <c r="AJ3891"/>
      <c r="AK3891"/>
      <c r="AL3891"/>
      <c r="AM3891"/>
      <c r="AN3891"/>
      <c r="AO3891"/>
      <c r="AP3891"/>
      <c r="AQ3891"/>
      <c r="AR3891"/>
      <c r="AS3891"/>
      <c r="AT3891"/>
      <c r="AU3891"/>
      <c r="AV3891"/>
      <c r="AW3891"/>
      <c r="AX3891"/>
      <c r="AY3891"/>
      <c r="AZ3891"/>
    </row>
    <row r="3892" spans="1:52">
      <c r="A3892"/>
      <c r="B3892"/>
      <c r="C3892"/>
      <c r="D3892"/>
      <c r="E3892"/>
      <c r="F3892"/>
      <c r="G3892"/>
      <c r="H3892"/>
      <c r="I3892"/>
      <c r="J3892"/>
      <c r="K3892"/>
      <c r="L3892"/>
      <c r="M3892"/>
      <c r="N3892"/>
      <c r="O3892"/>
      <c r="P3892"/>
      <c r="Q3892"/>
      <c r="R3892"/>
      <c r="S3892"/>
      <c r="T3892"/>
      <c r="U3892"/>
      <c r="V3892"/>
      <c r="W3892"/>
      <c r="X3892"/>
      <c r="Y3892"/>
      <c r="Z3892"/>
      <c r="AA3892"/>
      <c r="AB3892"/>
      <c r="AC3892"/>
      <c r="AD3892"/>
      <c r="AE3892"/>
      <c r="AF3892"/>
      <c r="AG3892"/>
      <c r="AH3892"/>
      <c r="AI3892"/>
      <c r="AJ3892"/>
      <c r="AK3892"/>
      <c r="AL3892"/>
      <c r="AM3892"/>
      <c r="AN3892"/>
      <c r="AO3892"/>
      <c r="AP3892"/>
      <c r="AQ3892"/>
      <c r="AR3892"/>
      <c r="AS3892"/>
      <c r="AT3892"/>
      <c r="AU3892"/>
      <c r="AV3892"/>
      <c r="AW3892"/>
      <c r="AX3892"/>
      <c r="AY3892"/>
      <c r="AZ3892"/>
    </row>
    <row r="3893" spans="1:52">
      <c r="A3893"/>
      <c r="B3893"/>
      <c r="C3893"/>
      <c r="D3893"/>
      <c r="E3893"/>
      <c r="F3893"/>
      <c r="G3893"/>
      <c r="H3893"/>
      <c r="I3893"/>
      <c r="J3893"/>
      <c r="K3893"/>
      <c r="L3893"/>
      <c r="M3893"/>
      <c r="N3893"/>
      <c r="O3893"/>
      <c r="P3893"/>
      <c r="Q3893"/>
      <c r="R3893"/>
      <c r="S3893"/>
      <c r="T3893"/>
      <c r="U3893"/>
      <c r="V3893"/>
      <c r="W3893"/>
      <c r="X3893"/>
      <c r="Y3893"/>
      <c r="Z3893"/>
      <c r="AA3893"/>
      <c r="AB3893"/>
      <c r="AC3893"/>
      <c r="AD3893"/>
      <c r="AE3893"/>
      <c r="AF3893"/>
      <c r="AG3893"/>
      <c r="AH3893"/>
      <c r="AI3893"/>
      <c r="AJ3893"/>
      <c r="AK3893"/>
      <c r="AL3893"/>
      <c r="AM3893"/>
      <c r="AN3893"/>
      <c r="AO3893"/>
      <c r="AP3893"/>
      <c r="AQ3893"/>
      <c r="AR3893"/>
      <c r="AS3893"/>
      <c r="AT3893"/>
      <c r="AU3893"/>
      <c r="AV3893"/>
      <c r="AW3893"/>
      <c r="AX3893"/>
      <c r="AY3893"/>
      <c r="AZ3893"/>
    </row>
    <row r="3894" spans="1:52">
      <c r="A3894"/>
      <c r="B3894"/>
      <c r="C3894"/>
      <c r="D3894"/>
      <c r="E3894"/>
      <c r="F3894"/>
      <c r="G3894"/>
      <c r="H3894"/>
      <c r="I3894"/>
      <c r="J3894"/>
      <c r="K3894"/>
      <c r="L3894"/>
      <c r="M3894"/>
      <c r="N3894"/>
      <c r="O3894"/>
      <c r="P3894"/>
      <c r="Q3894"/>
      <c r="R3894"/>
      <c r="S3894"/>
      <c r="T3894"/>
      <c r="U3894"/>
      <c r="V3894"/>
      <c r="W3894"/>
      <c r="X3894"/>
      <c r="Y3894"/>
      <c r="Z3894"/>
      <c r="AA3894"/>
      <c r="AB3894"/>
      <c r="AC3894"/>
      <c r="AD3894"/>
      <c r="AE3894"/>
      <c r="AF3894"/>
      <c r="AG3894"/>
      <c r="AH3894"/>
      <c r="AI3894"/>
      <c r="AJ3894"/>
      <c r="AK3894"/>
      <c r="AL3894"/>
      <c r="AM3894"/>
      <c r="AN3894"/>
      <c r="AO3894"/>
      <c r="AP3894"/>
      <c r="AQ3894"/>
      <c r="AR3894"/>
      <c r="AS3894"/>
      <c r="AT3894"/>
      <c r="AU3894"/>
      <c r="AV3894"/>
      <c r="AW3894"/>
      <c r="AX3894"/>
      <c r="AY3894"/>
      <c r="AZ3894"/>
    </row>
    <row r="3895" spans="1:52">
      <c r="A3895"/>
      <c r="B3895"/>
      <c r="C3895"/>
      <c r="D3895"/>
      <c r="E3895"/>
      <c r="F3895"/>
      <c r="G3895"/>
      <c r="H3895"/>
      <c r="I3895"/>
      <c r="J3895"/>
      <c r="K3895"/>
      <c r="L3895"/>
      <c r="M3895"/>
      <c r="N3895"/>
      <c r="O3895"/>
      <c r="P3895"/>
      <c r="Q3895"/>
      <c r="R3895"/>
      <c r="S3895"/>
      <c r="T3895"/>
      <c r="U3895"/>
      <c r="V3895"/>
      <c r="W3895"/>
      <c r="X3895"/>
      <c r="Y3895"/>
      <c r="Z3895"/>
      <c r="AA3895"/>
      <c r="AB3895"/>
      <c r="AC3895"/>
      <c r="AD3895"/>
      <c r="AE3895"/>
      <c r="AF3895"/>
      <c r="AG3895"/>
      <c r="AH3895"/>
      <c r="AI3895"/>
      <c r="AJ3895"/>
      <c r="AK3895"/>
      <c r="AL3895"/>
      <c r="AM3895"/>
      <c r="AN3895"/>
      <c r="AO3895"/>
      <c r="AP3895"/>
      <c r="AQ3895"/>
      <c r="AR3895"/>
      <c r="AS3895"/>
      <c r="AT3895"/>
      <c r="AU3895"/>
      <c r="AV3895"/>
      <c r="AW3895"/>
      <c r="AX3895"/>
      <c r="AY3895"/>
      <c r="AZ3895"/>
    </row>
    <row r="3896" spans="1:52">
      <c r="A3896"/>
      <c r="B3896"/>
      <c r="C3896"/>
      <c r="D3896"/>
      <c r="E3896"/>
      <c r="F3896"/>
      <c r="G3896"/>
      <c r="H3896"/>
      <c r="I3896"/>
      <c r="J3896"/>
      <c r="K3896"/>
      <c r="L3896"/>
      <c r="M3896"/>
      <c r="N3896"/>
      <c r="O3896"/>
      <c r="P3896"/>
      <c r="Q3896"/>
      <c r="R3896"/>
      <c r="S3896"/>
      <c r="T3896"/>
      <c r="U3896"/>
      <c r="V3896"/>
      <c r="W3896"/>
      <c r="X3896"/>
      <c r="Y3896"/>
      <c r="Z3896"/>
      <c r="AA3896"/>
      <c r="AB3896"/>
      <c r="AC3896"/>
      <c r="AD3896"/>
      <c r="AE3896"/>
      <c r="AF3896"/>
      <c r="AG3896"/>
      <c r="AH3896"/>
      <c r="AI3896"/>
      <c r="AJ3896"/>
      <c r="AK3896"/>
      <c r="AL3896"/>
      <c r="AM3896"/>
      <c r="AN3896"/>
      <c r="AO3896"/>
      <c r="AP3896"/>
      <c r="AQ3896"/>
      <c r="AR3896"/>
      <c r="AS3896"/>
      <c r="AT3896"/>
      <c r="AU3896"/>
      <c r="AV3896"/>
      <c r="AW3896"/>
      <c r="AX3896"/>
      <c r="AY3896"/>
      <c r="AZ3896"/>
    </row>
    <row r="3897" spans="1:52">
      <c r="A3897"/>
      <c r="B3897"/>
      <c r="C3897"/>
      <c r="D3897"/>
      <c r="E3897"/>
      <c r="F3897"/>
      <c r="G3897"/>
      <c r="H3897"/>
      <c r="I3897"/>
      <c r="J3897"/>
      <c r="K3897"/>
      <c r="L3897"/>
      <c r="M3897"/>
      <c r="N3897"/>
      <c r="O3897"/>
      <c r="P3897"/>
      <c r="Q3897"/>
      <c r="R3897"/>
      <c r="S3897"/>
      <c r="T3897"/>
      <c r="U3897"/>
      <c r="V3897"/>
      <c r="W3897"/>
      <c r="X3897"/>
      <c r="Y3897"/>
      <c r="Z3897"/>
      <c r="AA3897"/>
      <c r="AB3897"/>
      <c r="AC3897"/>
      <c r="AD3897"/>
      <c r="AE3897"/>
      <c r="AF3897"/>
      <c r="AG3897"/>
      <c r="AH3897"/>
      <c r="AI3897"/>
      <c r="AJ3897"/>
      <c r="AK3897"/>
      <c r="AL3897"/>
      <c r="AM3897"/>
      <c r="AN3897"/>
      <c r="AO3897"/>
      <c r="AP3897"/>
      <c r="AQ3897"/>
      <c r="AR3897"/>
      <c r="AS3897"/>
      <c r="AT3897"/>
      <c r="AU3897"/>
      <c r="AV3897"/>
      <c r="AW3897"/>
      <c r="AX3897"/>
      <c r="AY3897"/>
      <c r="AZ3897"/>
    </row>
    <row r="3898" spans="1:52">
      <c r="A3898"/>
      <c r="B3898"/>
      <c r="C3898"/>
      <c r="D3898"/>
      <c r="E3898"/>
      <c r="F3898"/>
      <c r="G3898"/>
      <c r="H3898"/>
      <c r="I3898"/>
      <c r="J3898"/>
      <c r="K3898"/>
      <c r="L3898"/>
      <c r="M3898"/>
      <c r="N3898"/>
      <c r="O3898"/>
      <c r="P3898"/>
      <c r="Q3898"/>
      <c r="R3898"/>
      <c r="S3898"/>
      <c r="T3898"/>
      <c r="U3898"/>
      <c r="V3898"/>
      <c r="W3898"/>
      <c r="X3898"/>
      <c r="Y3898"/>
      <c r="Z3898"/>
      <c r="AA3898"/>
      <c r="AB3898"/>
      <c r="AC3898"/>
      <c r="AD3898"/>
      <c r="AE3898"/>
      <c r="AF3898"/>
      <c r="AG3898"/>
      <c r="AH3898"/>
      <c r="AI3898"/>
      <c r="AJ3898"/>
      <c r="AK3898"/>
      <c r="AL3898"/>
      <c r="AM3898"/>
      <c r="AN3898"/>
      <c r="AO3898"/>
      <c r="AP3898"/>
      <c r="AQ3898"/>
      <c r="AR3898"/>
      <c r="AS3898"/>
      <c r="AT3898"/>
      <c r="AU3898"/>
      <c r="AV3898"/>
      <c r="AW3898"/>
      <c r="AX3898"/>
      <c r="AY3898"/>
      <c r="AZ3898"/>
    </row>
    <row r="3899" spans="1:52">
      <c r="A3899"/>
      <c r="B3899"/>
      <c r="C3899"/>
      <c r="D3899"/>
      <c r="E3899"/>
      <c r="F3899"/>
      <c r="G3899"/>
      <c r="H3899"/>
      <c r="I3899"/>
      <c r="J3899"/>
      <c r="K3899"/>
      <c r="L3899"/>
      <c r="M3899"/>
      <c r="N3899"/>
      <c r="O3899"/>
      <c r="P3899"/>
      <c r="Q3899"/>
      <c r="R3899"/>
      <c r="S3899"/>
      <c r="T3899"/>
      <c r="U3899"/>
      <c r="V3899"/>
      <c r="W3899"/>
      <c r="X3899"/>
      <c r="Y3899"/>
      <c r="Z3899"/>
      <c r="AA3899"/>
      <c r="AB3899"/>
      <c r="AC3899"/>
      <c r="AD3899"/>
      <c r="AE3899"/>
      <c r="AF3899"/>
      <c r="AG3899"/>
      <c r="AH3899"/>
      <c r="AI3899"/>
      <c r="AJ3899"/>
      <c r="AK3899"/>
      <c r="AL3899"/>
      <c r="AM3899"/>
      <c r="AN3899"/>
      <c r="AO3899"/>
      <c r="AP3899"/>
      <c r="AQ3899"/>
      <c r="AR3899"/>
      <c r="AS3899"/>
      <c r="AT3899"/>
      <c r="AU3899"/>
      <c r="AV3899"/>
      <c r="AW3899"/>
      <c r="AX3899"/>
      <c r="AY3899"/>
      <c r="AZ3899"/>
    </row>
    <row r="3900" spans="1:52">
      <c r="A3900"/>
      <c r="B3900"/>
      <c r="C3900"/>
      <c r="D3900"/>
      <c r="E3900"/>
      <c r="F3900"/>
      <c r="G3900"/>
      <c r="H3900"/>
      <c r="I3900"/>
      <c r="J3900"/>
      <c r="K3900"/>
      <c r="L3900"/>
      <c r="M3900"/>
      <c r="N3900"/>
      <c r="O3900"/>
      <c r="P3900"/>
      <c r="Q3900"/>
      <c r="R3900"/>
      <c r="S3900"/>
      <c r="T3900"/>
      <c r="U3900"/>
      <c r="V3900"/>
      <c r="W3900"/>
      <c r="X3900"/>
      <c r="Y3900"/>
      <c r="Z3900"/>
      <c r="AA3900"/>
      <c r="AB3900"/>
      <c r="AC3900"/>
      <c r="AD3900"/>
      <c r="AE3900"/>
      <c r="AF3900"/>
      <c r="AG3900"/>
      <c r="AH3900"/>
      <c r="AI3900"/>
      <c r="AJ3900"/>
      <c r="AK3900"/>
      <c r="AL3900"/>
      <c r="AM3900"/>
      <c r="AN3900"/>
      <c r="AO3900"/>
      <c r="AP3900"/>
      <c r="AQ3900"/>
      <c r="AR3900"/>
      <c r="AS3900"/>
      <c r="AT3900"/>
      <c r="AU3900"/>
      <c r="AV3900"/>
      <c r="AW3900"/>
      <c r="AX3900"/>
      <c r="AY3900"/>
      <c r="AZ3900"/>
    </row>
    <row r="3901" spans="1:52">
      <c r="A3901"/>
      <c r="B3901"/>
      <c r="C3901"/>
      <c r="D3901"/>
      <c r="E3901"/>
      <c r="F3901"/>
      <c r="G3901"/>
      <c r="H3901"/>
      <c r="I3901"/>
      <c r="J3901"/>
      <c r="K3901"/>
      <c r="L3901"/>
      <c r="M3901"/>
      <c r="N3901"/>
      <c r="O3901"/>
      <c r="P3901"/>
      <c r="Q3901"/>
      <c r="R3901"/>
      <c r="S3901"/>
      <c r="T3901"/>
      <c r="U3901"/>
      <c r="V3901"/>
      <c r="W3901"/>
      <c r="X3901"/>
      <c r="Y3901"/>
      <c r="Z3901"/>
      <c r="AA3901"/>
      <c r="AB3901"/>
      <c r="AC3901"/>
      <c r="AD3901"/>
      <c r="AE3901"/>
      <c r="AF3901"/>
      <c r="AG3901"/>
      <c r="AH3901"/>
      <c r="AI3901"/>
      <c r="AJ3901"/>
      <c r="AK3901"/>
      <c r="AL3901"/>
      <c r="AM3901"/>
      <c r="AN3901"/>
      <c r="AO3901"/>
      <c r="AP3901"/>
      <c r="AQ3901"/>
      <c r="AR3901"/>
      <c r="AS3901"/>
      <c r="AT3901"/>
      <c r="AU3901"/>
      <c r="AV3901"/>
      <c r="AW3901"/>
      <c r="AX3901"/>
      <c r="AY3901"/>
      <c r="AZ3901"/>
    </row>
    <row r="3902" spans="1:52">
      <c r="A3902"/>
      <c r="B3902"/>
      <c r="C3902"/>
      <c r="D3902"/>
      <c r="E3902"/>
      <c r="F3902"/>
      <c r="G3902"/>
      <c r="H3902"/>
      <c r="I3902"/>
      <c r="J3902"/>
      <c r="K3902"/>
      <c r="L3902"/>
      <c r="M3902"/>
      <c r="N3902"/>
      <c r="O3902"/>
      <c r="P3902"/>
      <c r="Q3902"/>
      <c r="R3902"/>
      <c r="S3902"/>
      <c r="T3902"/>
      <c r="U3902"/>
      <c r="V3902"/>
      <c r="W3902"/>
      <c r="X3902"/>
      <c r="Y3902"/>
      <c r="Z3902"/>
      <c r="AA3902"/>
      <c r="AB3902"/>
      <c r="AC3902"/>
      <c r="AD3902"/>
      <c r="AE3902"/>
      <c r="AF3902"/>
      <c r="AG3902"/>
      <c r="AH3902"/>
      <c r="AI3902"/>
      <c r="AJ3902"/>
      <c r="AK3902"/>
      <c r="AL3902"/>
      <c r="AM3902"/>
      <c r="AN3902"/>
      <c r="AO3902"/>
      <c r="AP3902"/>
      <c r="AQ3902"/>
      <c r="AR3902"/>
      <c r="AS3902"/>
      <c r="AT3902"/>
      <c r="AU3902"/>
      <c r="AV3902"/>
      <c r="AW3902"/>
      <c r="AX3902"/>
      <c r="AY3902"/>
      <c r="AZ3902"/>
    </row>
    <row r="3903" spans="1:52">
      <c r="A3903"/>
      <c r="B3903"/>
      <c r="C3903"/>
      <c r="D3903"/>
      <c r="E3903"/>
      <c r="F3903"/>
      <c r="G3903"/>
      <c r="H3903"/>
      <c r="I3903"/>
      <c r="J3903"/>
      <c r="K3903"/>
      <c r="L3903"/>
      <c r="M3903"/>
      <c r="N3903"/>
      <c r="O3903"/>
      <c r="P3903"/>
      <c r="Q3903"/>
      <c r="R3903"/>
      <c r="S3903"/>
      <c r="T3903"/>
      <c r="U3903"/>
      <c r="V3903"/>
      <c r="W3903"/>
      <c r="X3903"/>
      <c r="Y3903"/>
      <c r="Z3903"/>
      <c r="AA3903"/>
      <c r="AB3903"/>
      <c r="AC3903"/>
      <c r="AD3903"/>
      <c r="AE3903"/>
      <c r="AF3903"/>
      <c r="AG3903"/>
      <c r="AH3903"/>
      <c r="AI3903"/>
      <c r="AJ3903"/>
      <c r="AK3903"/>
      <c r="AL3903"/>
      <c r="AM3903"/>
      <c r="AN3903"/>
      <c r="AO3903"/>
      <c r="AP3903"/>
      <c r="AQ3903"/>
      <c r="AR3903"/>
      <c r="AS3903"/>
      <c r="AT3903"/>
      <c r="AU3903"/>
      <c r="AV3903"/>
      <c r="AW3903"/>
      <c r="AX3903"/>
      <c r="AY3903"/>
      <c r="AZ3903"/>
    </row>
    <row r="3904" spans="1:52">
      <c r="A3904"/>
      <c r="B3904"/>
      <c r="C3904"/>
      <c r="D3904"/>
      <c r="E3904"/>
      <c r="F3904"/>
      <c r="G3904"/>
      <c r="H3904"/>
      <c r="I3904"/>
      <c r="J3904"/>
      <c r="K3904"/>
      <c r="L3904"/>
      <c r="M3904"/>
      <c r="N3904"/>
      <c r="O3904"/>
      <c r="P3904"/>
      <c r="Q3904"/>
      <c r="R3904"/>
      <c r="S3904"/>
      <c r="T3904"/>
      <c r="U3904"/>
      <c r="V3904"/>
      <c r="W3904"/>
      <c r="X3904"/>
      <c r="Y3904"/>
      <c r="Z3904"/>
      <c r="AA3904"/>
      <c r="AB3904"/>
      <c r="AC3904"/>
      <c r="AD3904"/>
      <c r="AE3904"/>
      <c r="AF3904"/>
      <c r="AG3904"/>
      <c r="AH3904"/>
      <c r="AI3904"/>
      <c r="AJ3904"/>
      <c r="AK3904"/>
      <c r="AL3904"/>
      <c r="AM3904"/>
      <c r="AN3904"/>
      <c r="AO3904"/>
      <c r="AP3904"/>
      <c r="AQ3904"/>
      <c r="AR3904"/>
      <c r="AS3904"/>
      <c r="AT3904"/>
      <c r="AU3904"/>
      <c r="AV3904"/>
      <c r="AW3904"/>
      <c r="AX3904"/>
      <c r="AY3904"/>
      <c r="AZ3904"/>
    </row>
    <row r="3905" spans="1:52">
      <c r="A3905"/>
      <c r="B3905"/>
      <c r="C3905"/>
      <c r="D3905"/>
      <c r="E3905"/>
      <c r="F3905"/>
      <c r="G3905"/>
      <c r="H3905"/>
      <c r="I3905"/>
      <c r="J3905"/>
      <c r="K3905"/>
      <c r="L3905"/>
      <c r="M3905"/>
      <c r="N3905"/>
      <c r="O3905"/>
      <c r="P3905"/>
      <c r="Q3905"/>
      <c r="R3905"/>
      <c r="S3905"/>
      <c r="T3905"/>
      <c r="U3905"/>
      <c r="V3905"/>
      <c r="W3905"/>
      <c r="X3905"/>
      <c r="Y3905"/>
      <c r="Z3905"/>
      <c r="AA3905"/>
      <c r="AB3905"/>
      <c r="AC3905"/>
      <c r="AD3905"/>
      <c r="AE3905"/>
      <c r="AF3905"/>
      <c r="AG3905"/>
      <c r="AH3905"/>
      <c r="AI3905"/>
      <c r="AJ3905"/>
      <c r="AK3905"/>
      <c r="AL3905"/>
      <c r="AM3905"/>
      <c r="AN3905"/>
      <c r="AO3905"/>
      <c r="AP3905"/>
      <c r="AQ3905"/>
      <c r="AR3905"/>
      <c r="AS3905"/>
      <c r="AT3905"/>
      <c r="AU3905"/>
      <c r="AV3905"/>
      <c r="AW3905"/>
      <c r="AX3905"/>
      <c r="AY3905"/>
      <c r="AZ3905"/>
    </row>
    <row r="3906" spans="1:52">
      <c r="A3906"/>
      <c r="B3906"/>
      <c r="C3906"/>
      <c r="D3906"/>
      <c r="E3906"/>
      <c r="F3906"/>
      <c r="G3906"/>
      <c r="H3906"/>
      <c r="I3906"/>
      <c r="J3906"/>
      <c r="K3906"/>
      <c r="L3906"/>
      <c r="M3906"/>
      <c r="N3906"/>
      <c r="O3906"/>
      <c r="P3906"/>
      <c r="Q3906"/>
      <c r="R3906"/>
      <c r="S3906"/>
      <c r="T3906"/>
      <c r="U3906"/>
      <c r="V3906"/>
      <c r="W3906"/>
      <c r="X3906"/>
      <c r="Y3906"/>
      <c r="Z3906"/>
      <c r="AA3906"/>
      <c r="AB3906"/>
      <c r="AC3906"/>
      <c r="AD3906"/>
      <c r="AE3906"/>
      <c r="AF3906"/>
      <c r="AG3906"/>
      <c r="AH3906"/>
      <c r="AI3906"/>
      <c r="AJ3906"/>
      <c r="AK3906"/>
      <c r="AL3906"/>
      <c r="AM3906"/>
      <c r="AN3906"/>
      <c r="AO3906"/>
      <c r="AP3906"/>
      <c r="AQ3906"/>
      <c r="AR3906"/>
      <c r="AS3906"/>
      <c r="AT3906"/>
      <c r="AU3906"/>
      <c r="AV3906"/>
      <c r="AW3906"/>
      <c r="AX3906"/>
      <c r="AY3906"/>
      <c r="AZ3906"/>
    </row>
    <row r="3907" spans="1:52">
      <c r="A3907"/>
      <c r="B3907"/>
      <c r="C3907"/>
      <c r="D3907"/>
      <c r="E3907"/>
      <c r="F3907"/>
      <c r="G3907"/>
      <c r="H3907"/>
      <c r="I3907"/>
      <c r="J3907"/>
      <c r="K3907"/>
      <c r="L3907"/>
      <c r="M3907"/>
      <c r="N3907"/>
      <c r="O3907"/>
      <c r="P3907"/>
      <c r="Q3907"/>
      <c r="R3907"/>
      <c r="S3907"/>
      <c r="T3907"/>
      <c r="U3907"/>
      <c r="V3907"/>
      <c r="W3907"/>
      <c r="X3907"/>
      <c r="Y3907"/>
      <c r="Z3907"/>
      <c r="AA3907"/>
      <c r="AB3907"/>
      <c r="AC3907"/>
      <c r="AD3907"/>
      <c r="AE3907"/>
      <c r="AF3907"/>
      <c r="AG3907"/>
      <c r="AH3907"/>
      <c r="AI3907"/>
      <c r="AJ3907"/>
      <c r="AK3907"/>
      <c r="AL3907"/>
      <c r="AM3907"/>
      <c r="AN3907"/>
      <c r="AO3907"/>
      <c r="AP3907"/>
      <c r="AQ3907"/>
      <c r="AR3907"/>
      <c r="AS3907"/>
      <c r="AT3907"/>
      <c r="AU3907"/>
      <c r="AV3907"/>
      <c r="AW3907"/>
      <c r="AX3907"/>
      <c r="AY3907"/>
      <c r="AZ3907"/>
    </row>
    <row r="3908" spans="1:52">
      <c r="A3908"/>
      <c r="B3908"/>
      <c r="C3908"/>
      <c r="D3908"/>
      <c r="E3908"/>
      <c r="F3908"/>
      <c r="G3908"/>
      <c r="H3908"/>
      <c r="I3908"/>
      <c r="J3908"/>
      <c r="K3908"/>
      <c r="L3908"/>
      <c r="M3908"/>
      <c r="N3908"/>
      <c r="O3908"/>
      <c r="P3908"/>
      <c r="Q3908"/>
      <c r="R3908"/>
      <c r="S3908"/>
      <c r="T3908"/>
      <c r="U3908"/>
      <c r="V3908"/>
      <c r="W3908"/>
      <c r="X3908"/>
      <c r="Y3908"/>
      <c r="Z3908"/>
      <c r="AA3908"/>
      <c r="AB3908"/>
      <c r="AC3908"/>
      <c r="AD3908"/>
      <c r="AE3908"/>
      <c r="AF3908"/>
      <c r="AG3908"/>
      <c r="AH3908"/>
      <c r="AI3908"/>
      <c r="AJ3908"/>
      <c r="AK3908"/>
      <c r="AL3908"/>
      <c r="AM3908"/>
      <c r="AN3908"/>
      <c r="AO3908"/>
      <c r="AP3908"/>
      <c r="AQ3908"/>
      <c r="AR3908"/>
      <c r="AS3908"/>
      <c r="AT3908"/>
      <c r="AU3908"/>
      <c r="AV3908"/>
      <c r="AW3908"/>
      <c r="AX3908"/>
      <c r="AY3908"/>
      <c r="AZ3908"/>
    </row>
    <row r="3909" spans="1:52">
      <c r="A3909"/>
      <c r="B3909"/>
      <c r="C3909"/>
      <c r="D3909"/>
      <c r="E3909"/>
      <c r="F3909"/>
      <c r="G3909"/>
      <c r="H3909"/>
      <c r="I3909"/>
      <c r="J3909"/>
      <c r="K3909"/>
      <c r="L3909"/>
      <c r="M3909"/>
      <c r="N3909"/>
      <c r="O3909"/>
      <c r="P3909"/>
      <c r="Q3909"/>
      <c r="R3909"/>
      <c r="S3909"/>
      <c r="T3909"/>
      <c r="U3909"/>
      <c r="V3909"/>
      <c r="W3909"/>
      <c r="X3909"/>
      <c r="Y3909"/>
      <c r="Z3909"/>
      <c r="AA3909"/>
      <c r="AB3909"/>
      <c r="AC3909"/>
      <c r="AD3909"/>
      <c r="AE3909"/>
      <c r="AF3909"/>
      <c r="AG3909"/>
      <c r="AH3909"/>
      <c r="AI3909"/>
      <c r="AJ3909"/>
      <c r="AK3909"/>
      <c r="AL3909"/>
      <c r="AM3909"/>
      <c r="AN3909"/>
      <c r="AO3909"/>
      <c r="AP3909"/>
      <c r="AQ3909"/>
      <c r="AR3909"/>
      <c r="AS3909"/>
      <c r="AT3909"/>
      <c r="AU3909"/>
      <c r="AV3909"/>
      <c r="AW3909"/>
      <c r="AX3909"/>
      <c r="AY3909"/>
      <c r="AZ3909"/>
    </row>
    <row r="3910" spans="1:52">
      <c r="A3910"/>
      <c r="B3910"/>
      <c r="C3910"/>
      <c r="D3910"/>
      <c r="E3910"/>
      <c r="F3910"/>
      <c r="G3910"/>
      <c r="H3910"/>
      <c r="I3910"/>
      <c r="J3910"/>
      <c r="K3910"/>
      <c r="L3910"/>
      <c r="M3910"/>
      <c r="N3910"/>
      <c r="O3910"/>
      <c r="P3910"/>
      <c r="Q3910"/>
      <c r="R3910"/>
      <c r="S3910"/>
      <c r="T3910"/>
      <c r="U3910"/>
      <c r="V3910"/>
      <c r="W3910"/>
      <c r="X3910"/>
      <c r="Y3910"/>
      <c r="Z3910"/>
      <c r="AA3910"/>
      <c r="AB3910"/>
      <c r="AC3910"/>
      <c r="AD3910"/>
      <c r="AE3910"/>
      <c r="AF3910"/>
      <c r="AG3910"/>
      <c r="AH3910"/>
      <c r="AI3910"/>
      <c r="AJ3910"/>
      <c r="AK3910"/>
      <c r="AL3910"/>
      <c r="AM3910"/>
      <c r="AN3910"/>
      <c r="AO3910"/>
      <c r="AP3910"/>
      <c r="AQ3910"/>
      <c r="AR3910"/>
      <c r="AS3910"/>
      <c r="AT3910"/>
      <c r="AU3910"/>
      <c r="AV3910"/>
      <c r="AW3910"/>
      <c r="AX3910"/>
      <c r="AY3910"/>
      <c r="AZ3910"/>
    </row>
    <row r="3911" spans="1:52">
      <c r="A3911"/>
      <c r="B3911"/>
      <c r="C3911"/>
      <c r="D3911"/>
      <c r="E3911"/>
      <c r="F3911"/>
      <c r="G3911"/>
      <c r="H3911"/>
      <c r="I3911"/>
      <c r="J3911"/>
      <c r="K3911"/>
      <c r="L3911"/>
      <c r="M3911"/>
      <c r="N3911"/>
      <c r="O3911"/>
      <c r="P3911"/>
      <c r="Q3911"/>
      <c r="R3911"/>
      <c r="S3911"/>
      <c r="T3911"/>
      <c r="U3911"/>
      <c r="V3911"/>
      <c r="W3911"/>
      <c r="X3911"/>
      <c r="Y3911"/>
      <c r="Z3911"/>
      <c r="AA3911"/>
      <c r="AB3911"/>
      <c r="AC3911"/>
      <c r="AD3911"/>
      <c r="AE3911"/>
      <c r="AF3911"/>
      <c r="AG3911"/>
      <c r="AH3911"/>
      <c r="AI3911"/>
      <c r="AJ3911"/>
      <c r="AK3911"/>
      <c r="AL3911"/>
      <c r="AM3911"/>
      <c r="AN3911"/>
      <c r="AO3911"/>
      <c r="AP3911"/>
      <c r="AQ3911"/>
      <c r="AR3911"/>
      <c r="AS3911"/>
      <c r="AT3911"/>
      <c r="AU3911"/>
      <c r="AV3911"/>
      <c r="AW3911"/>
      <c r="AX3911"/>
      <c r="AY3911"/>
      <c r="AZ3911"/>
    </row>
    <row r="3912" spans="1:52">
      <c r="A3912"/>
      <c r="B3912"/>
      <c r="C3912"/>
      <c r="D3912"/>
      <c r="E3912"/>
      <c r="F3912"/>
      <c r="G3912"/>
      <c r="H3912"/>
      <c r="I3912"/>
      <c r="J3912"/>
      <c r="K3912"/>
      <c r="L3912"/>
      <c r="M3912"/>
      <c r="N3912"/>
      <c r="O3912"/>
      <c r="P3912"/>
      <c r="Q3912"/>
      <c r="R3912"/>
      <c r="S3912"/>
      <c r="T3912"/>
      <c r="U3912"/>
      <c r="V3912"/>
      <c r="W3912"/>
      <c r="X3912"/>
      <c r="Y3912"/>
      <c r="Z3912"/>
      <c r="AA3912"/>
      <c r="AB3912"/>
      <c r="AC3912"/>
      <c r="AD3912"/>
      <c r="AE3912"/>
      <c r="AF3912"/>
      <c r="AG3912"/>
      <c r="AH3912"/>
      <c r="AI3912"/>
      <c r="AJ3912"/>
      <c r="AK3912"/>
      <c r="AL3912"/>
      <c r="AM3912"/>
      <c r="AN3912"/>
      <c r="AO3912"/>
      <c r="AP3912"/>
      <c r="AQ3912"/>
      <c r="AR3912"/>
      <c r="AS3912"/>
      <c r="AT3912"/>
      <c r="AU3912"/>
      <c r="AV3912"/>
      <c r="AW3912"/>
      <c r="AX3912"/>
      <c r="AY3912"/>
      <c r="AZ3912"/>
    </row>
    <row r="3913" spans="1:52">
      <c r="A3913"/>
      <c r="B3913"/>
      <c r="C3913"/>
      <c r="D3913"/>
      <c r="E3913"/>
      <c r="F3913"/>
      <c r="G3913"/>
      <c r="H3913"/>
      <c r="I3913"/>
      <c r="J3913"/>
      <c r="K3913"/>
      <c r="L3913"/>
      <c r="M3913"/>
      <c r="N3913"/>
      <c r="O3913"/>
      <c r="P3913"/>
      <c r="Q3913"/>
      <c r="R3913"/>
      <c r="S3913"/>
      <c r="T3913"/>
      <c r="U3913"/>
      <c r="V3913"/>
      <c r="W3913"/>
      <c r="X3913"/>
      <c r="Y3913"/>
      <c r="Z3913"/>
      <c r="AA3913"/>
      <c r="AB3913"/>
      <c r="AC3913"/>
      <c r="AD3913"/>
      <c r="AE3913"/>
      <c r="AF3913"/>
      <c r="AG3913"/>
      <c r="AH3913"/>
      <c r="AI3913"/>
      <c r="AJ3913"/>
      <c r="AK3913"/>
      <c r="AL3913"/>
      <c r="AM3913"/>
      <c r="AN3913"/>
      <c r="AO3913"/>
      <c r="AP3913"/>
      <c r="AQ3913"/>
      <c r="AR3913"/>
      <c r="AS3913"/>
      <c r="AT3913"/>
      <c r="AU3913"/>
      <c r="AV3913"/>
      <c r="AW3913"/>
      <c r="AX3913"/>
      <c r="AY3913"/>
      <c r="AZ3913"/>
    </row>
    <row r="3914" spans="1:52">
      <c r="A3914"/>
      <c r="B3914"/>
      <c r="C3914"/>
      <c r="D3914"/>
      <c r="E3914"/>
      <c r="F3914"/>
      <c r="G3914"/>
      <c r="H3914"/>
      <c r="I3914"/>
      <c r="J3914"/>
      <c r="K3914"/>
      <c r="L3914"/>
      <c r="M3914"/>
      <c r="N3914"/>
      <c r="O3914"/>
      <c r="P3914"/>
      <c r="Q3914"/>
      <c r="R3914"/>
      <c r="S3914"/>
      <c r="T3914"/>
      <c r="U3914"/>
      <c r="V3914"/>
      <c r="W3914"/>
      <c r="X3914"/>
      <c r="Y3914"/>
      <c r="Z3914"/>
      <c r="AA3914"/>
      <c r="AB3914"/>
      <c r="AC3914"/>
      <c r="AD3914"/>
      <c r="AE3914"/>
      <c r="AF3914"/>
      <c r="AG3914"/>
      <c r="AH3914"/>
      <c r="AI3914"/>
      <c r="AJ3914"/>
      <c r="AK3914"/>
      <c r="AL3914"/>
      <c r="AM3914"/>
      <c r="AN3914"/>
      <c r="AO3914"/>
      <c r="AP3914"/>
      <c r="AQ3914"/>
      <c r="AR3914"/>
      <c r="AS3914"/>
      <c r="AT3914"/>
      <c r="AU3914"/>
      <c r="AV3914"/>
      <c r="AW3914"/>
      <c r="AX3914"/>
      <c r="AY3914"/>
      <c r="AZ3914"/>
    </row>
    <row r="3915" spans="1:52">
      <c r="A3915"/>
      <c r="B3915"/>
      <c r="C3915"/>
      <c r="D3915"/>
      <c r="E3915"/>
      <c r="F3915"/>
      <c r="G3915"/>
      <c r="H3915"/>
      <c r="I3915"/>
      <c r="J3915"/>
      <c r="K3915"/>
      <c r="L3915"/>
      <c r="M3915"/>
      <c r="N3915"/>
      <c r="O3915"/>
      <c r="P3915"/>
      <c r="Q3915"/>
      <c r="R3915"/>
      <c r="S3915"/>
      <c r="T3915"/>
      <c r="U3915"/>
      <c r="V3915"/>
      <c r="W3915"/>
      <c r="X3915"/>
      <c r="Y3915"/>
      <c r="Z3915"/>
      <c r="AA3915"/>
      <c r="AB3915"/>
      <c r="AC3915"/>
      <c r="AD3915"/>
      <c r="AE3915"/>
      <c r="AF3915"/>
      <c r="AG3915"/>
      <c r="AH3915"/>
      <c r="AI3915"/>
      <c r="AJ3915"/>
      <c r="AK3915"/>
      <c r="AL3915"/>
      <c r="AM3915"/>
      <c r="AN3915"/>
      <c r="AO3915"/>
      <c r="AP3915"/>
      <c r="AQ3915"/>
      <c r="AR3915"/>
      <c r="AS3915"/>
      <c r="AT3915"/>
      <c r="AU3915"/>
      <c r="AV3915"/>
      <c r="AW3915"/>
      <c r="AX3915"/>
      <c r="AY3915"/>
      <c r="AZ3915"/>
    </row>
    <row r="3916" spans="1:52">
      <c r="A3916"/>
      <c r="B3916"/>
      <c r="C3916"/>
      <c r="D3916"/>
      <c r="E3916"/>
      <c r="F3916"/>
      <c r="G3916"/>
      <c r="H3916"/>
      <c r="I3916"/>
      <c r="J3916"/>
      <c r="K3916"/>
      <c r="L3916"/>
      <c r="M3916"/>
      <c r="N3916"/>
      <c r="O3916"/>
      <c r="P3916"/>
      <c r="Q3916"/>
      <c r="R3916"/>
      <c r="S3916"/>
      <c r="T3916"/>
      <c r="U3916"/>
      <c r="V3916"/>
      <c r="W3916"/>
      <c r="X3916"/>
      <c r="Y3916"/>
      <c r="Z3916"/>
      <c r="AA3916"/>
      <c r="AB3916"/>
      <c r="AC3916"/>
      <c r="AD3916"/>
      <c r="AE3916"/>
      <c r="AF3916"/>
      <c r="AG3916"/>
      <c r="AH3916"/>
      <c r="AI3916"/>
      <c r="AJ3916"/>
      <c r="AK3916"/>
      <c r="AL3916"/>
      <c r="AM3916"/>
      <c r="AN3916"/>
      <c r="AO3916"/>
      <c r="AP3916"/>
      <c r="AQ3916"/>
      <c r="AR3916"/>
      <c r="AS3916"/>
      <c r="AT3916"/>
      <c r="AU3916"/>
      <c r="AV3916"/>
      <c r="AW3916"/>
      <c r="AX3916"/>
      <c r="AY3916"/>
      <c r="AZ3916"/>
    </row>
    <row r="3917" spans="1:52">
      <c r="A3917"/>
      <c r="B3917"/>
      <c r="C3917"/>
      <c r="D3917"/>
      <c r="E3917"/>
      <c r="F3917"/>
      <c r="G3917"/>
      <c r="H3917"/>
      <c r="I3917"/>
      <c r="J3917"/>
      <c r="K3917"/>
      <c r="L3917"/>
      <c r="M3917"/>
      <c r="N3917"/>
      <c r="O3917"/>
      <c r="P3917"/>
      <c r="Q3917"/>
      <c r="R3917"/>
      <c r="S3917"/>
      <c r="T3917"/>
      <c r="U3917"/>
      <c r="V3917"/>
      <c r="W3917"/>
      <c r="X3917"/>
      <c r="Y3917"/>
      <c r="Z3917"/>
      <c r="AA3917"/>
      <c r="AB3917"/>
      <c r="AC3917"/>
      <c r="AD3917"/>
      <c r="AE3917"/>
      <c r="AF3917"/>
      <c r="AG3917"/>
      <c r="AH3917"/>
      <c r="AI3917"/>
      <c r="AJ3917"/>
      <c r="AK3917"/>
      <c r="AL3917"/>
      <c r="AM3917"/>
      <c r="AN3917"/>
      <c r="AO3917"/>
      <c r="AP3917"/>
      <c r="AQ3917"/>
      <c r="AR3917"/>
      <c r="AS3917"/>
      <c r="AT3917"/>
      <c r="AU3917"/>
      <c r="AV3917"/>
      <c r="AW3917"/>
      <c r="AX3917"/>
      <c r="AY3917"/>
      <c r="AZ3917"/>
    </row>
    <row r="3918" spans="1:52">
      <c r="A3918"/>
      <c r="B3918"/>
      <c r="C3918"/>
      <c r="D3918"/>
      <c r="E3918"/>
      <c r="F3918"/>
      <c r="G3918"/>
      <c r="H3918"/>
      <c r="I3918"/>
      <c r="J3918"/>
      <c r="K3918"/>
      <c r="L3918"/>
      <c r="M3918"/>
      <c r="N3918"/>
      <c r="O3918"/>
      <c r="P3918"/>
      <c r="Q3918"/>
      <c r="R3918"/>
      <c r="S3918"/>
      <c r="T3918"/>
      <c r="U3918"/>
      <c r="V3918"/>
      <c r="W3918"/>
      <c r="X3918"/>
      <c r="Y3918"/>
      <c r="Z3918"/>
      <c r="AA3918"/>
      <c r="AB3918"/>
      <c r="AC3918"/>
      <c r="AD3918"/>
      <c r="AE3918"/>
      <c r="AF3918"/>
      <c r="AG3918"/>
      <c r="AH3918"/>
      <c r="AI3918"/>
      <c r="AJ3918"/>
      <c r="AK3918"/>
      <c r="AL3918"/>
      <c r="AM3918"/>
      <c r="AN3918"/>
      <c r="AO3918"/>
      <c r="AP3918"/>
      <c r="AQ3918"/>
      <c r="AR3918"/>
      <c r="AS3918"/>
      <c r="AT3918"/>
      <c r="AU3918"/>
      <c r="AV3918"/>
      <c r="AW3918"/>
      <c r="AX3918"/>
      <c r="AY3918"/>
      <c r="AZ3918"/>
    </row>
    <row r="3919" spans="1:52">
      <c r="A3919"/>
      <c r="B3919"/>
      <c r="C3919"/>
      <c r="D3919"/>
      <c r="E3919"/>
      <c r="F3919"/>
      <c r="G3919"/>
      <c r="H3919"/>
      <c r="I3919"/>
      <c r="J3919"/>
      <c r="K3919"/>
      <c r="L3919"/>
      <c r="M3919"/>
      <c r="N3919"/>
      <c r="O3919"/>
      <c r="P3919"/>
      <c r="Q3919"/>
      <c r="R3919"/>
      <c r="S3919"/>
      <c r="T3919"/>
      <c r="U3919"/>
      <c r="V3919"/>
      <c r="W3919"/>
      <c r="X3919"/>
      <c r="Y3919"/>
      <c r="Z3919"/>
      <c r="AA3919"/>
      <c r="AB3919"/>
      <c r="AC3919"/>
      <c r="AD3919"/>
      <c r="AE3919"/>
      <c r="AF3919"/>
      <c r="AG3919"/>
      <c r="AH3919"/>
      <c r="AI3919"/>
      <c r="AJ3919"/>
      <c r="AK3919"/>
      <c r="AL3919"/>
      <c r="AM3919"/>
      <c r="AN3919"/>
      <c r="AO3919"/>
      <c r="AP3919"/>
      <c r="AQ3919"/>
      <c r="AR3919"/>
      <c r="AS3919"/>
      <c r="AT3919"/>
      <c r="AU3919"/>
      <c r="AV3919"/>
      <c r="AW3919"/>
      <c r="AX3919"/>
      <c r="AY3919"/>
      <c r="AZ3919"/>
    </row>
    <row r="3920" spans="1:52">
      <c r="A3920"/>
      <c r="B3920"/>
      <c r="C3920"/>
      <c r="D3920"/>
      <c r="E3920"/>
      <c r="F3920"/>
      <c r="G3920"/>
      <c r="H3920"/>
      <c r="I3920"/>
      <c r="J3920"/>
      <c r="K3920"/>
      <c r="L3920"/>
      <c r="M3920"/>
      <c r="N3920"/>
      <c r="O3920"/>
      <c r="P3920"/>
      <c r="Q3920"/>
      <c r="R3920"/>
      <c r="S3920"/>
      <c r="T3920"/>
      <c r="U3920"/>
      <c r="V3920"/>
      <c r="W3920"/>
      <c r="X3920"/>
      <c r="Y3920"/>
      <c r="Z3920"/>
      <c r="AA3920"/>
      <c r="AB3920"/>
      <c r="AC3920"/>
      <c r="AD3920"/>
      <c r="AE3920"/>
      <c r="AF3920"/>
      <c r="AG3920"/>
      <c r="AH3920"/>
      <c r="AI3920"/>
      <c r="AJ3920"/>
      <c r="AK3920"/>
      <c r="AL3920"/>
      <c r="AM3920"/>
      <c r="AN3920"/>
      <c r="AO3920"/>
      <c r="AP3920"/>
      <c r="AQ3920"/>
      <c r="AR3920"/>
      <c r="AS3920"/>
      <c r="AT3920"/>
      <c r="AU3920"/>
      <c r="AV3920"/>
      <c r="AW3920"/>
      <c r="AX3920"/>
      <c r="AY3920"/>
      <c r="AZ3920"/>
    </row>
    <row r="3921" spans="1:52">
      <c r="A3921"/>
      <c r="B3921"/>
      <c r="C3921"/>
      <c r="D3921"/>
      <c r="E3921"/>
      <c r="F3921"/>
      <c r="G3921"/>
      <c r="H3921"/>
      <c r="I3921"/>
      <c r="J3921"/>
      <c r="K3921"/>
      <c r="L3921"/>
      <c r="M3921"/>
      <c r="N3921"/>
      <c r="O3921"/>
      <c r="P3921"/>
      <c r="Q3921"/>
      <c r="R3921"/>
      <c r="S3921"/>
      <c r="T3921"/>
      <c r="U3921"/>
      <c r="V3921"/>
      <c r="W3921"/>
      <c r="X3921"/>
      <c r="Y3921"/>
      <c r="Z3921"/>
      <c r="AA3921"/>
      <c r="AB3921"/>
      <c r="AC3921"/>
      <c r="AD3921"/>
      <c r="AE3921"/>
      <c r="AF3921"/>
      <c r="AG3921"/>
      <c r="AH3921"/>
      <c r="AI3921"/>
      <c r="AJ3921"/>
      <c r="AK3921"/>
      <c r="AL3921"/>
      <c r="AM3921"/>
      <c r="AN3921"/>
      <c r="AO3921"/>
      <c r="AP3921"/>
      <c r="AQ3921"/>
      <c r="AR3921"/>
      <c r="AS3921"/>
      <c r="AT3921"/>
      <c r="AU3921"/>
      <c r="AV3921"/>
      <c r="AW3921"/>
      <c r="AX3921"/>
      <c r="AY3921"/>
      <c r="AZ3921"/>
    </row>
    <row r="3922" spans="1:52">
      <c r="A3922"/>
      <c r="B3922"/>
      <c r="C3922"/>
      <c r="D3922"/>
      <c r="E3922"/>
      <c r="F3922"/>
      <c r="G3922"/>
      <c r="H3922"/>
      <c r="I3922"/>
      <c r="J3922"/>
      <c r="K3922"/>
      <c r="L3922"/>
      <c r="M3922"/>
      <c r="N3922"/>
      <c r="O3922"/>
      <c r="P3922"/>
      <c r="Q3922"/>
      <c r="R3922"/>
      <c r="S3922"/>
      <c r="T3922"/>
      <c r="U3922"/>
      <c r="V3922"/>
      <c r="W3922"/>
      <c r="X3922"/>
      <c r="Y3922"/>
      <c r="Z3922"/>
      <c r="AA3922"/>
      <c r="AB3922"/>
      <c r="AC3922"/>
      <c r="AD3922"/>
      <c r="AE3922"/>
      <c r="AF3922"/>
      <c r="AG3922"/>
      <c r="AH3922"/>
      <c r="AI3922"/>
      <c r="AJ3922"/>
      <c r="AK3922"/>
      <c r="AL3922"/>
      <c r="AM3922"/>
      <c r="AN3922"/>
      <c r="AO3922"/>
      <c r="AP3922"/>
      <c r="AQ3922"/>
      <c r="AR3922"/>
      <c r="AS3922"/>
      <c r="AT3922"/>
      <c r="AU3922"/>
      <c r="AV3922"/>
      <c r="AW3922"/>
      <c r="AX3922"/>
      <c r="AY3922"/>
      <c r="AZ3922"/>
    </row>
    <row r="3923" spans="1:52">
      <c r="A3923"/>
      <c r="B3923"/>
      <c r="C3923"/>
      <c r="D3923"/>
      <c r="E3923"/>
      <c r="F3923"/>
      <c r="G3923"/>
      <c r="H3923"/>
      <c r="I3923"/>
      <c r="J3923"/>
      <c r="K3923"/>
      <c r="L3923"/>
      <c r="M3923"/>
      <c r="N3923"/>
      <c r="O3923"/>
      <c r="P3923"/>
      <c r="Q3923"/>
      <c r="R3923"/>
      <c r="S3923"/>
      <c r="T3923"/>
      <c r="U3923"/>
      <c r="V3923"/>
      <c r="W3923"/>
      <c r="X3923"/>
      <c r="Y3923"/>
      <c r="Z3923"/>
      <c r="AA3923"/>
      <c r="AB3923"/>
      <c r="AC3923"/>
      <c r="AD3923"/>
      <c r="AE3923"/>
      <c r="AF3923"/>
      <c r="AG3923"/>
      <c r="AH3923"/>
      <c r="AI3923"/>
      <c r="AJ3923"/>
      <c r="AK3923"/>
      <c r="AL3923"/>
      <c r="AM3923"/>
      <c r="AN3923"/>
      <c r="AO3923"/>
      <c r="AP3923"/>
      <c r="AQ3923"/>
      <c r="AR3923"/>
      <c r="AS3923"/>
      <c r="AT3923"/>
      <c r="AU3923"/>
      <c r="AV3923"/>
      <c r="AW3923"/>
      <c r="AX3923"/>
      <c r="AY3923"/>
      <c r="AZ3923"/>
    </row>
    <row r="3924" spans="1:52">
      <c r="A3924"/>
      <c r="B3924"/>
      <c r="C3924"/>
      <c r="D3924"/>
      <c r="E3924"/>
      <c r="F3924"/>
      <c r="G3924"/>
      <c r="H3924"/>
      <c r="I3924"/>
      <c r="J3924"/>
      <c r="K3924"/>
      <c r="L3924"/>
      <c r="M3924"/>
      <c r="N3924"/>
      <c r="O3924"/>
      <c r="P3924"/>
      <c r="Q3924"/>
      <c r="R3924"/>
      <c r="S3924"/>
      <c r="T3924"/>
      <c r="U3924"/>
      <c r="V3924"/>
      <c r="W3924"/>
      <c r="X3924"/>
      <c r="Y3924"/>
      <c r="Z3924"/>
      <c r="AA3924"/>
      <c r="AB3924"/>
      <c r="AC3924"/>
      <c r="AD3924"/>
      <c r="AE3924"/>
      <c r="AF3924"/>
      <c r="AG3924"/>
      <c r="AH3924"/>
      <c r="AI3924"/>
      <c r="AJ3924"/>
      <c r="AK3924"/>
      <c r="AL3924"/>
      <c r="AM3924"/>
      <c r="AN3924"/>
      <c r="AO3924"/>
      <c r="AP3924"/>
      <c r="AQ3924"/>
      <c r="AR3924"/>
      <c r="AS3924"/>
      <c r="AT3924"/>
      <c r="AU3924"/>
      <c r="AV3924"/>
      <c r="AW3924"/>
      <c r="AX3924"/>
      <c r="AY3924"/>
      <c r="AZ3924"/>
    </row>
    <row r="3925" spans="1:52">
      <c r="A3925"/>
      <c r="B3925"/>
      <c r="C3925"/>
      <c r="D3925"/>
      <c r="E3925"/>
      <c r="F3925"/>
      <c r="G3925"/>
      <c r="H3925"/>
      <c r="I3925"/>
      <c r="J3925"/>
      <c r="K3925"/>
      <c r="L3925"/>
      <c r="M3925"/>
      <c r="N3925"/>
      <c r="O3925"/>
      <c r="P3925"/>
      <c r="Q3925"/>
      <c r="R3925"/>
      <c r="S3925"/>
      <c r="T3925"/>
      <c r="U3925"/>
      <c r="V3925"/>
      <c r="W3925"/>
      <c r="X3925"/>
      <c r="Y3925"/>
      <c r="Z3925"/>
      <c r="AA3925"/>
      <c r="AB3925"/>
      <c r="AC3925"/>
      <c r="AD3925"/>
      <c r="AE3925"/>
      <c r="AF3925"/>
      <c r="AG3925"/>
      <c r="AH3925"/>
      <c r="AI3925"/>
      <c r="AJ3925"/>
      <c r="AK3925"/>
      <c r="AL3925"/>
      <c r="AM3925"/>
      <c r="AN3925"/>
      <c r="AO3925"/>
      <c r="AP3925"/>
      <c r="AQ3925"/>
      <c r="AR3925"/>
      <c r="AS3925"/>
      <c r="AT3925"/>
      <c r="AU3925"/>
      <c r="AV3925"/>
      <c r="AW3925"/>
      <c r="AX3925"/>
      <c r="AY3925"/>
      <c r="AZ3925"/>
    </row>
    <row r="3926" spans="1:52">
      <c r="A3926"/>
      <c r="B3926"/>
      <c r="C3926"/>
      <c r="D3926"/>
      <c r="E3926"/>
      <c r="F3926"/>
      <c r="G3926"/>
      <c r="H3926"/>
      <c r="I3926"/>
      <c r="J3926"/>
      <c r="K3926"/>
      <c r="L3926"/>
      <c r="M3926"/>
      <c r="N3926"/>
      <c r="O3926"/>
      <c r="P3926"/>
      <c r="Q3926"/>
      <c r="R3926"/>
      <c r="S3926"/>
      <c r="T3926"/>
      <c r="U3926"/>
      <c r="V3926"/>
      <c r="W3926"/>
      <c r="X3926"/>
      <c r="Y3926"/>
      <c r="Z3926"/>
      <c r="AA3926"/>
      <c r="AB3926"/>
      <c r="AC3926"/>
      <c r="AD3926"/>
      <c r="AE3926"/>
      <c r="AF3926"/>
      <c r="AG3926"/>
      <c r="AH3926"/>
      <c r="AI3926"/>
      <c r="AJ3926"/>
      <c r="AK3926"/>
      <c r="AL3926"/>
      <c r="AM3926"/>
      <c r="AN3926"/>
      <c r="AO3926"/>
      <c r="AP3926"/>
      <c r="AQ3926"/>
      <c r="AR3926"/>
      <c r="AS3926"/>
      <c r="AT3926"/>
      <c r="AU3926"/>
      <c r="AV3926"/>
      <c r="AW3926"/>
      <c r="AX3926"/>
      <c r="AY3926"/>
      <c r="AZ3926"/>
    </row>
    <row r="3927" spans="1:52">
      <c r="A3927"/>
      <c r="B3927"/>
      <c r="C3927"/>
      <c r="D3927"/>
      <c r="E3927"/>
      <c r="F3927"/>
      <c r="G3927"/>
      <c r="H3927"/>
      <c r="I3927"/>
      <c r="J3927"/>
      <c r="K3927"/>
      <c r="L3927"/>
      <c r="M3927"/>
      <c r="N3927"/>
      <c r="O3927"/>
      <c r="P3927"/>
      <c r="Q3927"/>
      <c r="R3927"/>
      <c r="S3927"/>
      <c r="T3927"/>
      <c r="U3927"/>
      <c r="V3927"/>
      <c r="W3927"/>
      <c r="X3927"/>
      <c r="Y3927"/>
      <c r="Z3927"/>
      <c r="AA3927"/>
      <c r="AB3927"/>
      <c r="AC3927"/>
      <c r="AD3927"/>
      <c r="AE3927"/>
      <c r="AF3927"/>
      <c r="AG3927"/>
      <c r="AH3927"/>
      <c r="AI3927"/>
      <c r="AJ3927"/>
      <c r="AK3927"/>
      <c r="AL3927"/>
      <c r="AM3927"/>
      <c r="AN3927"/>
      <c r="AO3927"/>
      <c r="AP3927"/>
      <c r="AQ3927"/>
      <c r="AR3927"/>
      <c r="AS3927"/>
      <c r="AT3927"/>
      <c r="AU3927"/>
      <c r="AV3927"/>
      <c r="AW3927"/>
      <c r="AX3927"/>
      <c r="AY3927"/>
      <c r="AZ3927"/>
    </row>
    <row r="3928" spans="1:52">
      <c r="A3928"/>
      <c r="B3928"/>
      <c r="C3928"/>
      <c r="D3928"/>
      <c r="E3928"/>
      <c r="F3928"/>
      <c r="G3928"/>
      <c r="H3928"/>
      <c r="I3928"/>
      <c r="J3928"/>
      <c r="K3928"/>
      <c r="L3928"/>
      <c r="M3928"/>
      <c r="N3928"/>
      <c r="O3928"/>
      <c r="P3928"/>
      <c r="Q3928"/>
      <c r="R3928"/>
      <c r="S3928"/>
      <c r="T3928"/>
      <c r="U3928"/>
      <c r="V3928"/>
      <c r="W3928"/>
      <c r="X3928"/>
      <c r="Y3928"/>
      <c r="Z3928"/>
      <c r="AA3928"/>
      <c r="AB3928"/>
      <c r="AC3928"/>
      <c r="AD3928"/>
      <c r="AE3928"/>
      <c r="AF3928"/>
      <c r="AG3928"/>
      <c r="AH3928"/>
      <c r="AI3928"/>
      <c r="AJ3928"/>
      <c r="AK3928"/>
      <c r="AL3928"/>
      <c r="AM3928"/>
      <c r="AN3928"/>
      <c r="AO3928"/>
      <c r="AP3928"/>
      <c r="AQ3928"/>
      <c r="AR3928"/>
      <c r="AS3928"/>
      <c r="AT3928"/>
      <c r="AU3928"/>
      <c r="AV3928"/>
      <c r="AW3928"/>
      <c r="AX3928"/>
      <c r="AY3928"/>
      <c r="AZ3928"/>
    </row>
    <row r="3929" spans="1:52">
      <c r="A3929"/>
      <c r="B3929"/>
      <c r="C3929"/>
      <c r="D3929"/>
      <c r="E3929"/>
      <c r="F3929"/>
      <c r="G3929"/>
      <c r="H3929"/>
      <c r="I3929"/>
      <c r="J3929"/>
      <c r="K3929"/>
      <c r="L3929"/>
      <c r="M3929"/>
      <c r="N3929"/>
      <c r="O3929"/>
      <c r="P3929"/>
      <c r="Q3929"/>
      <c r="R3929"/>
      <c r="S3929"/>
      <c r="T3929"/>
      <c r="U3929"/>
      <c r="V3929"/>
      <c r="W3929"/>
      <c r="X3929"/>
      <c r="Y3929"/>
      <c r="Z3929"/>
      <c r="AA3929"/>
      <c r="AB3929"/>
      <c r="AC3929"/>
      <c r="AD3929"/>
      <c r="AE3929"/>
      <c r="AF3929"/>
      <c r="AG3929"/>
      <c r="AH3929"/>
      <c r="AI3929"/>
      <c r="AJ3929"/>
      <c r="AK3929"/>
      <c r="AL3929"/>
      <c r="AM3929"/>
      <c r="AN3929"/>
      <c r="AO3929"/>
      <c r="AP3929"/>
      <c r="AQ3929"/>
      <c r="AR3929"/>
      <c r="AS3929"/>
      <c r="AT3929"/>
      <c r="AU3929"/>
      <c r="AV3929"/>
      <c r="AW3929"/>
      <c r="AX3929"/>
      <c r="AY3929"/>
      <c r="AZ3929"/>
    </row>
    <row r="3930" spans="1:52">
      <c r="A3930"/>
      <c r="B3930"/>
      <c r="C3930"/>
      <c r="D3930"/>
      <c r="E3930"/>
      <c r="F3930"/>
      <c r="G3930"/>
      <c r="H3930"/>
      <c r="I3930"/>
      <c r="J3930"/>
      <c r="K3930"/>
      <c r="L3930"/>
      <c r="M3930"/>
      <c r="N3930"/>
      <c r="O3930"/>
      <c r="P3930"/>
      <c r="Q3930"/>
      <c r="R3930"/>
      <c r="S3930"/>
      <c r="T3930"/>
      <c r="U3930"/>
      <c r="V3930"/>
      <c r="W3930"/>
      <c r="X3930"/>
      <c r="Y3930"/>
      <c r="Z3930"/>
      <c r="AA3930"/>
      <c r="AB3930"/>
      <c r="AC3930"/>
      <c r="AD3930"/>
      <c r="AE3930"/>
      <c r="AF3930"/>
      <c r="AG3930"/>
      <c r="AH3930"/>
      <c r="AI3930"/>
      <c r="AJ3930"/>
      <c r="AK3930"/>
      <c r="AL3930"/>
      <c r="AM3930"/>
      <c r="AN3930"/>
      <c r="AO3930"/>
      <c r="AP3930"/>
      <c r="AQ3930"/>
      <c r="AR3930"/>
      <c r="AS3930"/>
      <c r="AT3930"/>
      <c r="AU3930"/>
      <c r="AV3930"/>
      <c r="AW3930"/>
      <c r="AX3930"/>
      <c r="AY3930"/>
      <c r="AZ3930"/>
    </row>
    <row r="3931" spans="1:52">
      <c r="A3931"/>
      <c r="B3931"/>
      <c r="C3931"/>
      <c r="D3931"/>
      <c r="E3931"/>
      <c r="F3931"/>
      <c r="G3931"/>
      <c r="H3931"/>
      <c r="I3931"/>
      <c r="J3931"/>
      <c r="K3931"/>
      <c r="L3931"/>
      <c r="M3931"/>
      <c r="N3931"/>
      <c r="O3931"/>
      <c r="P3931"/>
      <c r="Q3931"/>
      <c r="R3931"/>
      <c r="S3931"/>
      <c r="T3931"/>
      <c r="U3931"/>
      <c r="V3931"/>
      <c r="W3931"/>
      <c r="X3931"/>
      <c r="Y3931"/>
      <c r="Z3931"/>
      <c r="AA3931"/>
      <c r="AB3931"/>
      <c r="AC3931"/>
      <c r="AD3931"/>
      <c r="AE3931"/>
      <c r="AF3931"/>
      <c r="AG3931"/>
      <c r="AH3931"/>
      <c r="AI3931"/>
      <c r="AJ3931"/>
      <c r="AK3931"/>
      <c r="AL3931"/>
      <c r="AM3931"/>
      <c r="AN3931"/>
      <c r="AO3931"/>
      <c r="AP3931"/>
      <c r="AQ3931"/>
      <c r="AR3931"/>
      <c r="AS3931"/>
      <c r="AT3931"/>
      <c r="AU3931"/>
      <c r="AV3931"/>
      <c r="AW3931"/>
      <c r="AX3931"/>
      <c r="AY3931"/>
      <c r="AZ3931"/>
    </row>
    <row r="3932" spans="1:52">
      <c r="A3932"/>
      <c r="B3932"/>
      <c r="C3932"/>
      <c r="D3932"/>
      <c r="E3932"/>
      <c r="F3932"/>
      <c r="G3932"/>
      <c r="H3932"/>
      <c r="I3932"/>
      <c r="J3932"/>
      <c r="K3932"/>
      <c r="L3932"/>
      <c r="M3932"/>
      <c r="N3932"/>
      <c r="O3932"/>
      <c r="P3932"/>
      <c r="Q3932"/>
      <c r="R3932"/>
      <c r="S3932"/>
      <c r="T3932"/>
      <c r="U3932"/>
      <c r="V3932"/>
      <c r="W3932"/>
      <c r="X3932"/>
      <c r="Y3932"/>
      <c r="Z3932"/>
      <c r="AA3932"/>
      <c r="AB3932"/>
      <c r="AC3932"/>
      <c r="AD3932"/>
      <c r="AE3932"/>
      <c r="AF3932"/>
      <c r="AG3932"/>
      <c r="AH3932"/>
      <c r="AI3932"/>
      <c r="AJ3932"/>
      <c r="AK3932"/>
      <c r="AL3932"/>
      <c r="AM3932"/>
      <c r="AN3932"/>
      <c r="AO3932"/>
      <c r="AP3932"/>
      <c r="AQ3932"/>
      <c r="AR3932"/>
      <c r="AS3932"/>
      <c r="AT3932"/>
      <c r="AU3932"/>
      <c r="AV3932"/>
      <c r="AW3932"/>
      <c r="AX3932"/>
      <c r="AY3932"/>
      <c r="AZ3932"/>
    </row>
    <row r="3933" spans="1:52">
      <c r="A3933"/>
      <c r="B3933"/>
      <c r="C3933"/>
      <c r="D3933"/>
      <c r="E3933"/>
      <c r="F3933"/>
      <c r="G3933"/>
      <c r="H3933"/>
      <c r="I3933"/>
      <c r="J3933"/>
      <c r="K3933"/>
      <c r="L3933"/>
      <c r="M3933"/>
      <c r="N3933"/>
      <c r="O3933"/>
      <c r="P3933"/>
      <c r="Q3933"/>
      <c r="R3933"/>
      <c r="S3933"/>
      <c r="T3933"/>
      <c r="U3933"/>
      <c r="V3933"/>
      <c r="W3933"/>
      <c r="X3933"/>
      <c r="Y3933"/>
      <c r="Z3933"/>
      <c r="AA3933"/>
      <c r="AB3933"/>
      <c r="AC3933"/>
      <c r="AD3933"/>
      <c r="AE3933"/>
      <c r="AF3933"/>
      <c r="AG3933"/>
      <c r="AH3933"/>
      <c r="AI3933"/>
      <c r="AJ3933"/>
      <c r="AK3933"/>
      <c r="AL3933"/>
      <c r="AM3933"/>
      <c r="AN3933"/>
      <c r="AO3933"/>
      <c r="AP3933"/>
      <c r="AQ3933"/>
      <c r="AR3933"/>
      <c r="AS3933"/>
      <c r="AT3933"/>
      <c r="AU3933"/>
      <c r="AV3933"/>
      <c r="AW3933"/>
      <c r="AX3933"/>
      <c r="AY3933"/>
      <c r="AZ3933"/>
    </row>
    <row r="3934" spans="1:52">
      <c r="A3934"/>
      <c r="B3934"/>
      <c r="C3934"/>
      <c r="D3934"/>
      <c r="E3934"/>
      <c r="F3934"/>
      <c r="G3934"/>
      <c r="H3934"/>
      <c r="I3934"/>
      <c r="J3934"/>
      <c r="K3934"/>
      <c r="L3934"/>
      <c r="M3934"/>
      <c r="N3934"/>
      <c r="O3934"/>
      <c r="P3934"/>
      <c r="Q3934"/>
      <c r="R3934"/>
      <c r="S3934"/>
      <c r="T3934"/>
      <c r="U3934"/>
      <c r="V3934"/>
      <c r="W3934"/>
      <c r="X3934"/>
      <c r="Y3934"/>
      <c r="Z3934"/>
      <c r="AA3934"/>
      <c r="AB3934"/>
      <c r="AC3934"/>
      <c r="AD3934"/>
      <c r="AE3934"/>
      <c r="AF3934"/>
      <c r="AG3934"/>
      <c r="AH3934"/>
      <c r="AI3934"/>
      <c r="AJ3934"/>
      <c r="AK3934"/>
      <c r="AL3934"/>
      <c r="AM3934"/>
      <c r="AN3934"/>
      <c r="AO3934"/>
      <c r="AP3934"/>
      <c r="AQ3934"/>
      <c r="AR3934"/>
      <c r="AS3934"/>
      <c r="AT3934"/>
      <c r="AU3934"/>
      <c r="AV3934"/>
      <c r="AW3934"/>
      <c r="AX3934"/>
      <c r="AY3934"/>
      <c r="AZ3934"/>
    </row>
    <row r="3935" spans="1:52">
      <c r="A3935"/>
      <c r="B3935"/>
      <c r="C3935"/>
      <c r="D3935"/>
      <c r="E3935"/>
      <c r="F3935"/>
      <c r="G3935"/>
      <c r="H3935"/>
      <c r="I3935"/>
      <c r="J3935"/>
      <c r="K3935"/>
      <c r="L3935"/>
      <c r="M3935"/>
      <c r="N3935"/>
      <c r="O3935"/>
      <c r="P3935"/>
      <c r="Q3935"/>
      <c r="R3935"/>
      <c r="S3935"/>
      <c r="T3935"/>
      <c r="U3935"/>
      <c r="V3935"/>
      <c r="W3935"/>
      <c r="X3935"/>
      <c r="Y3935"/>
      <c r="Z3935"/>
      <c r="AA3935"/>
      <c r="AB3935"/>
      <c r="AC3935"/>
      <c r="AD3935"/>
      <c r="AE3935"/>
      <c r="AF3935"/>
      <c r="AG3935"/>
      <c r="AH3935"/>
      <c r="AI3935"/>
      <c r="AJ3935"/>
      <c r="AK3935"/>
      <c r="AL3935"/>
      <c r="AM3935"/>
      <c r="AN3935"/>
      <c r="AO3935"/>
      <c r="AP3935"/>
      <c r="AQ3935"/>
      <c r="AR3935"/>
      <c r="AS3935"/>
      <c r="AT3935"/>
      <c r="AU3935"/>
      <c r="AV3935"/>
      <c r="AW3935"/>
      <c r="AX3935"/>
      <c r="AY3935"/>
      <c r="AZ3935"/>
    </row>
    <row r="3936" spans="1:52">
      <c r="A3936"/>
      <c r="B3936"/>
      <c r="C3936"/>
      <c r="D3936"/>
      <c r="E3936"/>
      <c r="F3936"/>
      <c r="G3936"/>
      <c r="H3936"/>
      <c r="I3936"/>
      <c r="J3936"/>
      <c r="K3936"/>
      <c r="L3936"/>
      <c r="M3936"/>
      <c r="N3936"/>
      <c r="O3936"/>
      <c r="P3936"/>
      <c r="Q3936"/>
      <c r="R3936"/>
      <c r="S3936"/>
      <c r="T3936"/>
      <c r="U3936"/>
      <c r="V3936"/>
      <c r="W3936"/>
      <c r="X3936"/>
      <c r="Y3936"/>
      <c r="Z3936"/>
      <c r="AA3936"/>
      <c r="AB3936"/>
      <c r="AC3936"/>
      <c r="AD3936"/>
      <c r="AE3936"/>
      <c r="AF3936"/>
      <c r="AG3936"/>
      <c r="AH3936"/>
      <c r="AI3936"/>
      <c r="AJ3936"/>
      <c r="AK3936"/>
      <c r="AL3936"/>
      <c r="AM3936"/>
      <c r="AN3936"/>
      <c r="AO3936"/>
      <c r="AP3936"/>
      <c r="AQ3936"/>
      <c r="AR3936"/>
      <c r="AS3936"/>
      <c r="AT3936"/>
      <c r="AU3936"/>
      <c r="AV3936"/>
      <c r="AW3936"/>
      <c r="AX3936"/>
      <c r="AY3936"/>
      <c r="AZ3936"/>
    </row>
    <row r="3937" spans="1:52">
      <c r="A3937"/>
      <c r="B3937"/>
      <c r="C3937"/>
      <c r="D3937"/>
      <c r="E3937"/>
      <c r="F3937"/>
      <c r="G3937"/>
      <c r="H3937"/>
      <c r="I3937"/>
      <c r="J3937"/>
      <c r="K3937"/>
      <c r="L3937"/>
      <c r="M3937"/>
      <c r="N3937"/>
      <c r="O3937"/>
      <c r="P3937"/>
      <c r="Q3937"/>
      <c r="R3937"/>
      <c r="S3937"/>
      <c r="T3937"/>
      <c r="U3937"/>
      <c r="V3937"/>
      <c r="W3937"/>
      <c r="X3937"/>
      <c r="Y3937"/>
      <c r="Z3937"/>
      <c r="AA3937"/>
      <c r="AB3937"/>
      <c r="AC3937"/>
      <c r="AD3937"/>
      <c r="AE3937"/>
      <c r="AF3937"/>
      <c r="AG3937"/>
      <c r="AH3937"/>
      <c r="AI3937"/>
      <c r="AJ3937"/>
      <c r="AK3937"/>
      <c r="AL3937"/>
      <c r="AM3937"/>
      <c r="AN3937"/>
      <c r="AO3937"/>
      <c r="AP3937"/>
      <c r="AQ3937"/>
      <c r="AR3937"/>
      <c r="AS3937"/>
      <c r="AT3937"/>
      <c r="AU3937"/>
      <c r="AV3937"/>
      <c r="AW3937"/>
      <c r="AX3937"/>
      <c r="AY3937"/>
      <c r="AZ3937"/>
    </row>
    <row r="3938" spans="1:52">
      <c r="A3938"/>
      <c r="B3938"/>
      <c r="C3938"/>
      <c r="D3938"/>
      <c r="E3938"/>
      <c r="F3938"/>
      <c r="G3938"/>
      <c r="H3938"/>
      <c r="I3938"/>
      <c r="J3938"/>
      <c r="K3938"/>
      <c r="L3938"/>
      <c r="M3938"/>
      <c r="N3938"/>
      <c r="O3938"/>
      <c r="P3938"/>
      <c r="Q3938"/>
      <c r="R3938"/>
      <c r="S3938"/>
      <c r="T3938"/>
      <c r="U3938"/>
      <c r="V3938"/>
      <c r="W3938"/>
      <c r="X3938"/>
      <c r="Y3938"/>
      <c r="Z3938"/>
      <c r="AA3938"/>
      <c r="AB3938"/>
      <c r="AC3938"/>
      <c r="AD3938"/>
      <c r="AE3938"/>
      <c r="AF3938"/>
      <c r="AG3938"/>
      <c r="AH3938"/>
      <c r="AI3938"/>
      <c r="AJ3938"/>
      <c r="AK3938"/>
      <c r="AL3938"/>
      <c r="AM3938"/>
      <c r="AN3938"/>
      <c r="AO3938"/>
      <c r="AP3938"/>
      <c r="AQ3938"/>
      <c r="AR3938"/>
      <c r="AS3938"/>
      <c r="AT3938"/>
      <c r="AU3938"/>
      <c r="AV3938"/>
      <c r="AW3938"/>
      <c r="AX3938"/>
      <c r="AY3938"/>
      <c r="AZ3938"/>
    </row>
    <row r="3939" spans="1:52">
      <c r="A3939"/>
      <c r="B3939"/>
      <c r="C3939"/>
      <c r="D3939"/>
      <c r="E3939"/>
      <c r="F3939"/>
      <c r="G3939"/>
      <c r="H3939"/>
      <c r="I3939"/>
      <c r="J3939"/>
      <c r="K3939"/>
      <c r="L3939"/>
      <c r="M3939"/>
      <c r="N3939"/>
      <c r="O3939"/>
      <c r="P3939"/>
      <c r="Q3939"/>
      <c r="R3939"/>
      <c r="S3939"/>
      <c r="T3939"/>
      <c r="U3939"/>
      <c r="V3939"/>
      <c r="W3939"/>
      <c r="X3939"/>
      <c r="Y3939"/>
      <c r="Z3939"/>
      <c r="AA3939"/>
      <c r="AB3939"/>
      <c r="AC3939"/>
      <c r="AD3939"/>
      <c r="AE3939"/>
      <c r="AF3939"/>
      <c r="AG3939"/>
      <c r="AH3939"/>
      <c r="AI3939"/>
      <c r="AJ3939"/>
      <c r="AK3939"/>
      <c r="AL3939"/>
      <c r="AM3939"/>
      <c r="AN3939"/>
      <c r="AO3939"/>
      <c r="AP3939"/>
      <c r="AQ3939"/>
      <c r="AR3939"/>
      <c r="AS3939"/>
      <c r="AT3939"/>
      <c r="AU3939"/>
      <c r="AV3939"/>
      <c r="AW3939"/>
      <c r="AX3939"/>
      <c r="AY3939"/>
      <c r="AZ3939"/>
    </row>
    <row r="3940" spans="1:52">
      <c r="A3940"/>
      <c r="B3940"/>
      <c r="C3940"/>
      <c r="D3940"/>
      <c r="E3940"/>
      <c r="F3940"/>
      <c r="G3940"/>
      <c r="H3940"/>
      <c r="I3940"/>
      <c r="J3940"/>
      <c r="K3940"/>
      <c r="L3940"/>
      <c r="M3940"/>
      <c r="N3940"/>
      <c r="O3940"/>
      <c r="P3940"/>
      <c r="Q3940"/>
      <c r="R3940"/>
      <c r="S3940"/>
      <c r="T3940"/>
      <c r="U3940"/>
      <c r="V3940"/>
      <c r="W3940"/>
      <c r="X3940"/>
      <c r="Y3940"/>
      <c r="Z3940"/>
      <c r="AA3940"/>
      <c r="AB3940"/>
      <c r="AC3940"/>
      <c r="AD3940"/>
      <c r="AE3940"/>
      <c r="AF3940"/>
      <c r="AG3940"/>
      <c r="AH3940"/>
      <c r="AI3940"/>
      <c r="AJ3940"/>
      <c r="AK3940"/>
      <c r="AL3940"/>
      <c r="AM3940"/>
      <c r="AN3940"/>
      <c r="AO3940"/>
      <c r="AP3940"/>
      <c r="AQ3940"/>
      <c r="AR3940"/>
      <c r="AS3940"/>
      <c r="AT3940"/>
      <c r="AU3940"/>
      <c r="AV3940"/>
      <c r="AW3940"/>
      <c r="AX3940"/>
      <c r="AY3940"/>
      <c r="AZ3940"/>
    </row>
    <row r="3941" spans="1:52">
      <c r="A3941"/>
      <c r="B3941"/>
      <c r="C3941"/>
      <c r="D3941"/>
      <c r="E3941"/>
      <c r="F3941"/>
      <c r="G3941"/>
      <c r="H3941"/>
      <c r="I3941"/>
      <c r="J3941"/>
      <c r="K3941"/>
      <c r="L3941"/>
      <c r="M3941"/>
      <c r="N3941"/>
      <c r="O3941"/>
      <c r="P3941"/>
      <c r="Q3941"/>
      <c r="R3941"/>
      <c r="S3941"/>
      <c r="T3941"/>
      <c r="U3941"/>
      <c r="V3941"/>
      <c r="W3941"/>
      <c r="X3941"/>
      <c r="Y3941"/>
      <c r="Z3941"/>
      <c r="AA3941"/>
      <c r="AB3941"/>
      <c r="AC3941"/>
      <c r="AD3941"/>
      <c r="AE3941"/>
      <c r="AF3941"/>
      <c r="AG3941"/>
      <c r="AH3941"/>
      <c r="AI3941"/>
      <c r="AJ3941"/>
      <c r="AK3941"/>
      <c r="AL3941"/>
      <c r="AM3941"/>
      <c r="AN3941"/>
      <c r="AO3941"/>
      <c r="AP3941"/>
      <c r="AQ3941"/>
      <c r="AR3941"/>
      <c r="AS3941"/>
      <c r="AT3941"/>
      <c r="AU3941"/>
      <c r="AV3941"/>
      <c r="AW3941"/>
      <c r="AX3941"/>
      <c r="AY3941"/>
      <c r="AZ3941"/>
    </row>
    <row r="3942" spans="1:52">
      <c r="A3942"/>
      <c r="B3942"/>
      <c r="C3942"/>
      <c r="D3942"/>
      <c r="E3942"/>
      <c r="F3942"/>
      <c r="G3942"/>
      <c r="H3942"/>
      <c r="I3942"/>
      <c r="J3942"/>
      <c r="K3942"/>
      <c r="L3942"/>
      <c r="M3942"/>
      <c r="N3942"/>
      <c r="O3942"/>
      <c r="P3942"/>
      <c r="Q3942"/>
      <c r="R3942"/>
      <c r="S3942"/>
      <c r="T3942"/>
      <c r="U3942"/>
      <c r="V3942"/>
      <c r="W3942"/>
      <c r="X3942"/>
      <c r="Y3942"/>
      <c r="Z3942"/>
      <c r="AA3942"/>
      <c r="AB3942"/>
      <c r="AC3942"/>
      <c r="AD3942"/>
      <c r="AE3942"/>
      <c r="AF3942"/>
      <c r="AG3942"/>
      <c r="AH3942"/>
      <c r="AI3942"/>
      <c r="AJ3942"/>
      <c r="AK3942"/>
      <c r="AL3942"/>
      <c r="AM3942"/>
      <c r="AN3942"/>
      <c r="AO3942"/>
      <c r="AP3942"/>
      <c r="AQ3942"/>
      <c r="AR3942"/>
      <c r="AS3942"/>
      <c r="AT3942"/>
      <c r="AU3942"/>
      <c r="AV3942"/>
      <c r="AW3942"/>
      <c r="AX3942"/>
      <c r="AY3942"/>
      <c r="AZ3942"/>
    </row>
    <row r="3943" spans="1:52">
      <c r="A3943"/>
      <c r="B3943"/>
      <c r="C3943"/>
      <c r="D3943"/>
      <c r="E3943"/>
      <c r="F3943"/>
      <c r="G3943"/>
      <c r="H3943"/>
      <c r="I3943"/>
      <c r="J3943"/>
      <c r="K3943"/>
      <c r="L3943"/>
      <c r="M3943"/>
      <c r="N3943"/>
      <c r="O3943"/>
      <c r="P3943"/>
      <c r="Q3943"/>
      <c r="R3943"/>
      <c r="S3943"/>
      <c r="T3943"/>
      <c r="U3943"/>
      <c r="V3943"/>
      <c r="W3943"/>
      <c r="X3943"/>
      <c r="Y3943"/>
      <c r="Z3943"/>
      <c r="AA3943"/>
      <c r="AB3943"/>
      <c r="AC3943"/>
      <c r="AD3943"/>
      <c r="AE3943"/>
      <c r="AF3943"/>
      <c r="AG3943"/>
      <c r="AH3943"/>
      <c r="AI3943"/>
      <c r="AJ3943"/>
      <c r="AK3943"/>
      <c r="AL3943"/>
      <c r="AM3943"/>
      <c r="AN3943"/>
      <c r="AO3943"/>
      <c r="AP3943"/>
      <c r="AQ3943"/>
      <c r="AR3943"/>
      <c r="AS3943"/>
      <c r="AT3943"/>
      <c r="AU3943"/>
      <c r="AV3943"/>
      <c r="AW3943"/>
      <c r="AX3943"/>
      <c r="AY3943"/>
      <c r="AZ3943"/>
    </row>
    <row r="3944" spans="1:52">
      <c r="A3944"/>
      <c r="B3944"/>
      <c r="C3944"/>
      <c r="D3944"/>
      <c r="E3944"/>
      <c r="F3944"/>
      <c r="G3944"/>
      <c r="H3944"/>
      <c r="I3944"/>
      <c r="J3944"/>
      <c r="K3944"/>
      <c r="L3944"/>
      <c r="M3944"/>
      <c r="N3944"/>
      <c r="O3944"/>
      <c r="P3944"/>
      <c r="Q3944"/>
      <c r="R3944"/>
      <c r="S3944"/>
      <c r="T3944"/>
      <c r="U3944"/>
      <c r="V3944"/>
      <c r="W3944"/>
      <c r="X3944"/>
      <c r="Y3944"/>
      <c r="Z3944"/>
      <c r="AA3944"/>
      <c r="AB3944"/>
      <c r="AC3944"/>
      <c r="AD3944"/>
      <c r="AE3944"/>
      <c r="AF3944"/>
      <c r="AG3944"/>
      <c r="AH3944"/>
      <c r="AI3944"/>
      <c r="AJ3944"/>
      <c r="AK3944"/>
      <c r="AL3944"/>
      <c r="AM3944"/>
      <c r="AN3944"/>
      <c r="AO3944"/>
      <c r="AP3944"/>
      <c r="AQ3944"/>
      <c r="AR3944"/>
      <c r="AS3944"/>
      <c r="AT3944"/>
      <c r="AU3944"/>
      <c r="AV3944"/>
      <c r="AW3944"/>
      <c r="AX3944"/>
      <c r="AY3944"/>
      <c r="AZ3944"/>
    </row>
    <row r="3945" spans="1:52">
      <c r="A3945"/>
      <c r="B3945"/>
      <c r="C3945"/>
      <c r="D3945"/>
      <c r="E3945"/>
      <c r="F3945"/>
      <c r="G3945"/>
      <c r="H3945"/>
      <c r="I3945"/>
      <c r="J3945"/>
      <c r="K3945"/>
      <c r="L3945"/>
      <c r="M3945"/>
      <c r="N3945"/>
      <c r="O3945"/>
      <c r="P3945"/>
      <c r="Q3945"/>
      <c r="R3945"/>
      <c r="S3945"/>
      <c r="T3945"/>
      <c r="U3945"/>
      <c r="V3945"/>
      <c r="W3945"/>
      <c r="X3945"/>
      <c r="Y3945"/>
      <c r="Z3945"/>
      <c r="AA3945"/>
      <c r="AB3945"/>
      <c r="AC3945"/>
      <c r="AD3945"/>
      <c r="AE3945"/>
      <c r="AF3945"/>
      <c r="AG3945"/>
      <c r="AH3945"/>
      <c r="AI3945"/>
      <c r="AJ3945"/>
      <c r="AK3945"/>
      <c r="AL3945"/>
      <c r="AM3945"/>
      <c r="AN3945"/>
      <c r="AO3945"/>
      <c r="AP3945"/>
      <c r="AQ3945"/>
      <c r="AR3945"/>
      <c r="AS3945"/>
      <c r="AT3945"/>
      <c r="AU3945"/>
      <c r="AV3945"/>
      <c r="AW3945"/>
      <c r="AX3945"/>
      <c r="AY3945"/>
      <c r="AZ3945"/>
    </row>
    <row r="3946" spans="1:52">
      <c r="A3946"/>
      <c r="B3946"/>
      <c r="C3946"/>
      <c r="D3946"/>
      <c r="E3946"/>
      <c r="F3946"/>
      <c r="G3946"/>
      <c r="H3946"/>
      <c r="I3946"/>
      <c r="J3946"/>
      <c r="K3946"/>
      <c r="L3946"/>
      <c r="M3946"/>
      <c r="N3946"/>
      <c r="O3946"/>
      <c r="P3946"/>
      <c r="Q3946"/>
      <c r="R3946"/>
      <c r="S3946"/>
      <c r="T3946"/>
      <c r="U3946"/>
      <c r="V3946"/>
      <c r="W3946"/>
      <c r="X3946"/>
      <c r="Y3946"/>
      <c r="Z3946"/>
      <c r="AA3946"/>
      <c r="AB3946"/>
      <c r="AC3946"/>
      <c r="AD3946"/>
      <c r="AE3946"/>
      <c r="AF3946"/>
      <c r="AG3946"/>
      <c r="AH3946"/>
      <c r="AI3946"/>
      <c r="AJ3946"/>
      <c r="AK3946"/>
      <c r="AL3946"/>
      <c r="AM3946"/>
      <c r="AN3946"/>
      <c r="AO3946"/>
      <c r="AP3946"/>
      <c r="AQ3946"/>
      <c r="AR3946"/>
      <c r="AS3946"/>
      <c r="AT3946"/>
      <c r="AU3946"/>
      <c r="AV3946"/>
      <c r="AW3946"/>
      <c r="AX3946"/>
      <c r="AY3946"/>
      <c r="AZ3946"/>
    </row>
    <row r="3947" spans="1:52">
      <c r="A3947"/>
      <c r="B3947"/>
      <c r="C3947"/>
      <c r="D3947"/>
      <c r="E3947"/>
      <c r="F3947"/>
      <c r="G3947"/>
      <c r="H3947"/>
      <c r="I3947"/>
      <c r="J3947"/>
      <c r="K3947"/>
      <c r="L3947"/>
      <c r="M3947"/>
      <c r="N3947"/>
      <c r="O3947"/>
      <c r="P3947"/>
      <c r="Q3947"/>
      <c r="R3947"/>
      <c r="S3947"/>
      <c r="T3947"/>
      <c r="U3947"/>
      <c r="V3947"/>
      <c r="W3947"/>
      <c r="X3947"/>
      <c r="Y3947"/>
      <c r="Z3947"/>
      <c r="AA3947"/>
      <c r="AB3947"/>
      <c r="AC3947"/>
      <c r="AD3947"/>
      <c r="AE3947"/>
      <c r="AF3947"/>
      <c r="AG3947"/>
      <c r="AH3947"/>
      <c r="AI3947"/>
      <c r="AJ3947"/>
      <c r="AK3947"/>
      <c r="AL3947"/>
      <c r="AM3947"/>
      <c r="AN3947"/>
      <c r="AO3947"/>
      <c r="AP3947"/>
      <c r="AQ3947"/>
      <c r="AR3947"/>
      <c r="AS3947"/>
      <c r="AT3947"/>
      <c r="AU3947"/>
      <c r="AV3947"/>
      <c r="AW3947"/>
      <c r="AX3947"/>
      <c r="AY3947"/>
      <c r="AZ3947"/>
    </row>
    <row r="3948" spans="1:52">
      <c r="A3948"/>
      <c r="B3948"/>
      <c r="C3948"/>
      <c r="D3948"/>
      <c r="E3948"/>
      <c r="F3948"/>
      <c r="G3948"/>
      <c r="H3948"/>
      <c r="I3948"/>
      <c r="J3948"/>
      <c r="K3948"/>
      <c r="L3948"/>
      <c r="M3948"/>
      <c r="N3948"/>
      <c r="O3948"/>
      <c r="P3948"/>
      <c r="Q3948"/>
      <c r="R3948"/>
      <c r="S3948"/>
      <c r="T3948"/>
      <c r="U3948"/>
      <c r="V3948"/>
      <c r="W3948"/>
      <c r="X3948"/>
      <c r="Y3948"/>
      <c r="Z3948"/>
      <c r="AA3948"/>
      <c r="AB3948"/>
      <c r="AC3948"/>
      <c r="AD3948"/>
      <c r="AE3948"/>
      <c r="AF3948"/>
      <c r="AG3948"/>
      <c r="AH3948"/>
      <c r="AI3948"/>
      <c r="AJ3948"/>
      <c r="AK3948"/>
      <c r="AL3948"/>
      <c r="AM3948"/>
      <c r="AN3948"/>
      <c r="AO3948"/>
      <c r="AP3948"/>
      <c r="AQ3948"/>
      <c r="AR3948"/>
      <c r="AS3948"/>
      <c r="AT3948"/>
      <c r="AU3948"/>
      <c r="AV3948"/>
      <c r="AW3948"/>
      <c r="AX3948"/>
      <c r="AY3948"/>
      <c r="AZ3948"/>
    </row>
    <row r="3949" spans="1:52">
      <c r="A3949"/>
      <c r="B3949"/>
      <c r="C3949"/>
      <c r="D3949"/>
      <c r="E3949"/>
      <c r="F3949"/>
      <c r="G3949"/>
      <c r="H3949"/>
      <c r="I3949"/>
      <c r="J3949"/>
      <c r="K3949"/>
      <c r="L3949"/>
      <c r="M3949"/>
      <c r="N3949"/>
      <c r="O3949"/>
      <c r="P3949"/>
      <c r="Q3949"/>
      <c r="R3949"/>
      <c r="S3949"/>
      <c r="T3949"/>
      <c r="U3949"/>
      <c r="V3949"/>
      <c r="W3949"/>
      <c r="X3949"/>
      <c r="Y3949"/>
      <c r="Z3949"/>
      <c r="AA3949"/>
      <c r="AB3949"/>
      <c r="AC3949"/>
      <c r="AD3949"/>
      <c r="AE3949"/>
      <c r="AF3949"/>
      <c r="AG3949"/>
      <c r="AH3949"/>
      <c r="AI3949"/>
      <c r="AJ3949"/>
      <c r="AK3949"/>
      <c r="AL3949"/>
      <c r="AM3949"/>
      <c r="AN3949"/>
      <c r="AO3949"/>
      <c r="AP3949"/>
      <c r="AQ3949"/>
      <c r="AR3949"/>
      <c r="AS3949"/>
      <c r="AT3949"/>
      <c r="AU3949"/>
      <c r="AV3949"/>
      <c r="AW3949"/>
      <c r="AX3949"/>
      <c r="AY3949"/>
      <c r="AZ3949"/>
    </row>
    <row r="3950" spans="1:52">
      <c r="A3950"/>
      <c r="B3950"/>
      <c r="C3950"/>
      <c r="D3950"/>
      <c r="E3950"/>
      <c r="F3950"/>
      <c r="G3950"/>
      <c r="H3950"/>
      <c r="I3950"/>
      <c r="J3950"/>
      <c r="K3950"/>
      <c r="L3950"/>
      <c r="M3950"/>
      <c r="N3950"/>
      <c r="O3950"/>
      <c r="P3950"/>
      <c r="Q3950"/>
      <c r="R3950"/>
      <c r="S3950"/>
      <c r="T3950"/>
      <c r="U3950"/>
      <c r="V3950"/>
      <c r="W3950"/>
      <c r="X3950"/>
      <c r="Y3950"/>
      <c r="Z3950"/>
      <c r="AA3950"/>
      <c r="AB3950"/>
      <c r="AC3950"/>
      <c r="AD3950"/>
      <c r="AE3950"/>
      <c r="AF3950"/>
      <c r="AG3950"/>
      <c r="AH3950"/>
      <c r="AI3950"/>
      <c r="AJ3950"/>
      <c r="AK3950"/>
      <c r="AL3950"/>
      <c r="AM3950"/>
      <c r="AN3950"/>
      <c r="AO3950"/>
      <c r="AP3950"/>
      <c r="AQ3950"/>
      <c r="AR3950"/>
      <c r="AS3950"/>
      <c r="AT3950"/>
      <c r="AU3950"/>
      <c r="AV3950"/>
      <c r="AW3950"/>
      <c r="AX3950"/>
      <c r="AY3950"/>
      <c r="AZ3950"/>
    </row>
    <row r="3951" spans="1:52">
      <c r="A3951"/>
      <c r="B3951"/>
      <c r="C3951"/>
      <c r="D3951"/>
      <c r="E3951"/>
      <c r="F3951"/>
      <c r="G3951"/>
      <c r="H3951"/>
      <c r="I3951"/>
      <c r="J3951"/>
      <c r="K3951"/>
      <c r="L3951"/>
      <c r="M3951"/>
      <c r="N3951"/>
      <c r="O3951"/>
      <c r="P3951"/>
      <c r="Q3951"/>
      <c r="R3951"/>
      <c r="S3951"/>
      <c r="T3951"/>
      <c r="U3951"/>
      <c r="V3951"/>
      <c r="W3951"/>
      <c r="X3951"/>
      <c r="Y3951"/>
      <c r="Z3951"/>
      <c r="AA3951"/>
      <c r="AB3951"/>
      <c r="AC3951"/>
      <c r="AD3951"/>
      <c r="AE3951"/>
      <c r="AF3951"/>
      <c r="AG3951"/>
      <c r="AH3951"/>
      <c r="AI3951"/>
      <c r="AJ3951"/>
      <c r="AK3951"/>
      <c r="AL3951"/>
      <c r="AM3951"/>
      <c r="AN3951"/>
      <c r="AO3951"/>
      <c r="AP3951"/>
      <c r="AQ3951"/>
      <c r="AR3951"/>
      <c r="AS3951"/>
      <c r="AT3951"/>
      <c r="AU3951"/>
      <c r="AV3951"/>
      <c r="AW3951"/>
      <c r="AX3951"/>
      <c r="AY3951"/>
      <c r="AZ3951"/>
    </row>
    <row r="3952" spans="1:52">
      <c r="A3952"/>
      <c r="B3952"/>
      <c r="C3952"/>
      <c r="D3952"/>
      <c r="E3952"/>
      <c r="F3952"/>
      <c r="G3952"/>
      <c r="H3952"/>
      <c r="I3952"/>
      <c r="J3952"/>
      <c r="K3952"/>
      <c r="L3952"/>
      <c r="M3952"/>
      <c r="N3952"/>
      <c r="O3952"/>
      <c r="P3952"/>
      <c r="Q3952"/>
      <c r="R3952"/>
      <c r="S3952"/>
      <c r="T3952"/>
      <c r="U3952"/>
      <c r="V3952"/>
      <c r="W3952"/>
      <c r="X3952"/>
      <c r="Y3952"/>
      <c r="Z3952"/>
      <c r="AA3952"/>
      <c r="AB3952"/>
      <c r="AC3952"/>
      <c r="AD3952"/>
      <c r="AE3952"/>
      <c r="AF3952"/>
      <c r="AG3952"/>
      <c r="AH3952"/>
      <c r="AI3952"/>
      <c r="AJ3952"/>
      <c r="AK3952"/>
      <c r="AL3952"/>
      <c r="AM3952"/>
      <c r="AN3952"/>
      <c r="AO3952"/>
      <c r="AP3952"/>
      <c r="AQ3952"/>
      <c r="AR3952"/>
      <c r="AS3952"/>
      <c r="AT3952"/>
      <c r="AU3952"/>
      <c r="AV3952"/>
      <c r="AW3952"/>
      <c r="AX3952"/>
      <c r="AY3952"/>
      <c r="AZ3952"/>
    </row>
    <row r="3953" spans="1:52">
      <c r="A3953"/>
      <c r="B3953"/>
      <c r="C3953"/>
      <c r="D3953"/>
      <c r="E3953"/>
      <c r="F3953"/>
      <c r="G3953"/>
      <c r="H3953"/>
      <c r="I3953"/>
      <c r="J3953"/>
      <c r="K3953"/>
      <c r="L3953"/>
      <c r="M3953"/>
      <c r="N3953"/>
      <c r="O3953"/>
      <c r="P3953"/>
      <c r="Q3953"/>
      <c r="R3953"/>
      <c r="S3953"/>
      <c r="T3953"/>
      <c r="U3953"/>
      <c r="V3953"/>
      <c r="W3953"/>
      <c r="X3953"/>
      <c r="Y3953"/>
      <c r="Z3953"/>
      <c r="AA3953"/>
      <c r="AB3953"/>
      <c r="AC3953"/>
      <c r="AD3953"/>
      <c r="AE3953"/>
      <c r="AF3953"/>
      <c r="AG3953"/>
      <c r="AH3953"/>
      <c r="AI3953"/>
      <c r="AJ3953"/>
      <c r="AK3953"/>
      <c r="AL3953"/>
      <c r="AM3953"/>
      <c r="AN3953"/>
      <c r="AO3953"/>
      <c r="AP3953"/>
      <c r="AQ3953"/>
      <c r="AR3953"/>
      <c r="AS3953"/>
      <c r="AT3953"/>
      <c r="AU3953"/>
      <c r="AV3953"/>
      <c r="AW3953"/>
      <c r="AX3953"/>
      <c r="AY3953"/>
      <c r="AZ3953"/>
    </row>
    <row r="3954" spans="1:52">
      <c r="A3954"/>
      <c r="B3954"/>
      <c r="C3954"/>
      <c r="D3954"/>
      <c r="E3954"/>
      <c r="F3954"/>
      <c r="G3954"/>
      <c r="H3954"/>
      <c r="I3954"/>
      <c r="J3954"/>
      <c r="K3954"/>
      <c r="L3954"/>
      <c r="M3954"/>
      <c r="N3954"/>
      <c r="O3954"/>
      <c r="P3954"/>
      <c r="Q3954"/>
      <c r="R3954"/>
      <c r="S3954"/>
      <c r="T3954"/>
      <c r="U3954"/>
      <c r="V3954"/>
      <c r="W3954"/>
      <c r="X3954"/>
      <c r="Y3954"/>
      <c r="Z3954"/>
      <c r="AA3954"/>
      <c r="AB3954"/>
      <c r="AC3954"/>
      <c r="AD3954"/>
      <c r="AE3954"/>
      <c r="AF3954"/>
      <c r="AG3954"/>
      <c r="AH3954"/>
      <c r="AI3954"/>
      <c r="AJ3954"/>
      <c r="AK3954"/>
      <c r="AL3954"/>
      <c r="AM3954"/>
      <c r="AN3954"/>
      <c r="AO3954"/>
      <c r="AP3954"/>
      <c r="AQ3954"/>
      <c r="AR3954"/>
      <c r="AS3954"/>
      <c r="AT3954"/>
      <c r="AU3954"/>
      <c r="AV3954"/>
      <c r="AW3954"/>
      <c r="AX3954"/>
      <c r="AY3954"/>
      <c r="AZ3954"/>
    </row>
    <row r="3955" spans="1:52">
      <c r="A3955"/>
      <c r="B3955"/>
      <c r="C3955"/>
      <c r="D3955"/>
      <c r="E3955"/>
      <c r="F3955"/>
      <c r="G3955"/>
      <c r="H3955"/>
      <c r="I3955"/>
      <c r="J3955"/>
      <c r="K3955"/>
      <c r="L3955"/>
      <c r="M3955"/>
      <c r="N3955"/>
      <c r="O3955"/>
      <c r="P3955"/>
      <c r="Q3955"/>
      <c r="R3955"/>
      <c r="S3955"/>
      <c r="T3955"/>
      <c r="U3955"/>
      <c r="V3955"/>
      <c r="W3955"/>
      <c r="X3955"/>
      <c r="Y3955"/>
      <c r="Z3955"/>
      <c r="AA3955"/>
      <c r="AB3955"/>
      <c r="AC3955"/>
      <c r="AD3955"/>
      <c r="AE3955"/>
      <c r="AF3955"/>
      <c r="AG3955"/>
      <c r="AH3955"/>
      <c r="AI3955"/>
      <c r="AJ3955"/>
      <c r="AK3955"/>
      <c r="AL3955"/>
      <c r="AM3955"/>
      <c r="AN3955"/>
      <c r="AO3955"/>
      <c r="AP3955"/>
      <c r="AQ3955"/>
      <c r="AR3955"/>
      <c r="AS3955"/>
      <c r="AT3955"/>
      <c r="AU3955"/>
      <c r="AV3955"/>
      <c r="AW3955"/>
      <c r="AX3955"/>
      <c r="AY3955"/>
      <c r="AZ3955"/>
    </row>
    <row r="3956" spans="1:52">
      <c r="A3956"/>
      <c r="B3956"/>
      <c r="C3956"/>
      <c r="D3956"/>
      <c r="E3956"/>
      <c r="F3956"/>
      <c r="G3956"/>
      <c r="H3956"/>
      <c r="I3956"/>
      <c r="J3956"/>
      <c r="K3956"/>
      <c r="L3956"/>
      <c r="M3956"/>
      <c r="N3956"/>
      <c r="O3956"/>
      <c r="P3956"/>
      <c r="Q3956"/>
      <c r="R3956"/>
      <c r="S3956"/>
      <c r="T3956"/>
      <c r="U3956"/>
      <c r="V3956"/>
      <c r="W3956"/>
      <c r="X3956"/>
      <c r="Y3956"/>
      <c r="Z3956"/>
      <c r="AA3956"/>
      <c r="AB3956"/>
      <c r="AC3956"/>
      <c r="AD3956"/>
      <c r="AE3956"/>
      <c r="AF3956"/>
      <c r="AG3956"/>
      <c r="AH3956"/>
      <c r="AI3956"/>
      <c r="AJ3956"/>
      <c r="AK3956"/>
      <c r="AL3956"/>
      <c r="AM3956"/>
      <c r="AN3956"/>
      <c r="AO3956"/>
      <c r="AP3956"/>
      <c r="AQ3956"/>
      <c r="AR3956"/>
      <c r="AS3956"/>
      <c r="AT3956"/>
      <c r="AU3956"/>
      <c r="AV3956"/>
      <c r="AW3956"/>
      <c r="AX3956"/>
      <c r="AY3956"/>
      <c r="AZ3956"/>
    </row>
    <row r="3957" spans="1:52">
      <c r="A3957"/>
      <c r="B3957"/>
      <c r="C3957"/>
      <c r="D3957"/>
      <c r="E3957"/>
      <c r="F3957"/>
      <c r="G3957"/>
      <c r="H3957"/>
      <c r="I3957"/>
      <c r="J3957"/>
      <c r="K3957"/>
      <c r="L3957"/>
      <c r="M3957"/>
      <c r="N3957"/>
      <c r="O3957"/>
      <c r="P3957"/>
      <c r="Q3957"/>
      <c r="R3957"/>
      <c r="S3957"/>
      <c r="T3957"/>
      <c r="U3957"/>
      <c r="V3957"/>
      <c r="W3957"/>
      <c r="X3957"/>
      <c r="Y3957"/>
      <c r="Z3957"/>
      <c r="AA3957"/>
      <c r="AB3957"/>
      <c r="AC3957"/>
      <c r="AD3957"/>
      <c r="AE3957"/>
      <c r="AF3957"/>
      <c r="AG3957"/>
      <c r="AH3957"/>
      <c r="AI3957"/>
      <c r="AJ3957"/>
      <c r="AK3957"/>
      <c r="AL3957"/>
      <c r="AM3957"/>
      <c r="AN3957"/>
      <c r="AO3957"/>
      <c r="AP3957"/>
      <c r="AQ3957"/>
      <c r="AR3957"/>
      <c r="AS3957"/>
      <c r="AT3957"/>
      <c r="AU3957"/>
      <c r="AV3957"/>
      <c r="AW3957"/>
      <c r="AX3957"/>
      <c r="AY3957"/>
      <c r="AZ3957"/>
    </row>
    <row r="3958" spans="1:52">
      <c r="A3958"/>
      <c r="B3958"/>
      <c r="C3958"/>
      <c r="D3958"/>
      <c r="E3958"/>
      <c r="F3958"/>
      <c r="G3958"/>
      <c r="H3958"/>
      <c r="I3958"/>
      <c r="J3958"/>
      <c r="K3958"/>
      <c r="L3958"/>
      <c r="M3958"/>
      <c r="N3958"/>
      <c r="O3958"/>
      <c r="P3958"/>
      <c r="Q3958"/>
      <c r="R3958"/>
      <c r="S3958"/>
      <c r="T3958"/>
      <c r="U3958"/>
      <c r="V3958"/>
      <c r="W3958"/>
      <c r="X3958"/>
      <c r="Y3958"/>
      <c r="Z3958"/>
      <c r="AA3958"/>
      <c r="AB3958"/>
      <c r="AC3958"/>
      <c r="AD3958"/>
      <c r="AE3958"/>
      <c r="AF3958"/>
      <c r="AG3958"/>
      <c r="AH3958"/>
      <c r="AI3958"/>
      <c r="AJ3958"/>
      <c r="AK3958"/>
      <c r="AL3958"/>
      <c r="AM3958"/>
      <c r="AN3958"/>
      <c r="AO3958"/>
      <c r="AP3958"/>
      <c r="AQ3958"/>
      <c r="AR3958"/>
      <c r="AS3958"/>
      <c r="AT3958"/>
      <c r="AU3958"/>
      <c r="AV3958"/>
      <c r="AW3958"/>
      <c r="AX3958"/>
      <c r="AY3958"/>
      <c r="AZ3958"/>
    </row>
    <row r="3959" spans="1:52">
      <c r="A3959"/>
      <c r="B3959"/>
      <c r="C3959"/>
      <c r="D3959"/>
      <c r="E3959"/>
      <c r="F3959"/>
      <c r="G3959"/>
      <c r="H3959"/>
      <c r="I3959"/>
      <c r="J3959"/>
      <c r="K3959"/>
      <c r="L3959"/>
      <c r="M3959"/>
      <c r="N3959"/>
      <c r="O3959"/>
      <c r="P3959"/>
      <c r="Q3959"/>
      <c r="R3959"/>
      <c r="S3959"/>
      <c r="T3959"/>
      <c r="U3959"/>
      <c r="V3959"/>
      <c r="W3959"/>
      <c r="X3959"/>
      <c r="Y3959"/>
      <c r="Z3959"/>
      <c r="AA3959"/>
      <c r="AB3959"/>
      <c r="AC3959"/>
      <c r="AD3959"/>
      <c r="AE3959"/>
      <c r="AF3959"/>
      <c r="AG3959"/>
      <c r="AH3959"/>
      <c r="AI3959"/>
      <c r="AJ3959"/>
      <c r="AK3959"/>
      <c r="AL3959"/>
      <c r="AM3959"/>
      <c r="AN3959"/>
      <c r="AO3959"/>
      <c r="AP3959"/>
      <c r="AQ3959"/>
      <c r="AR3959"/>
      <c r="AS3959"/>
      <c r="AT3959"/>
      <c r="AU3959"/>
      <c r="AV3959"/>
      <c r="AW3959"/>
      <c r="AX3959"/>
      <c r="AY3959"/>
      <c r="AZ3959"/>
    </row>
    <row r="3960" spans="1:52">
      <c r="A3960"/>
      <c r="B3960"/>
      <c r="C3960"/>
      <c r="D3960"/>
      <c r="E3960"/>
      <c r="F3960"/>
      <c r="G3960"/>
      <c r="H3960"/>
      <c r="I3960"/>
      <c r="J3960"/>
      <c r="K3960"/>
      <c r="L3960"/>
      <c r="M3960"/>
      <c r="N3960"/>
      <c r="O3960"/>
      <c r="P3960"/>
      <c r="Q3960"/>
      <c r="R3960"/>
      <c r="S3960"/>
      <c r="T3960"/>
      <c r="U3960"/>
      <c r="V3960"/>
      <c r="W3960"/>
      <c r="X3960"/>
      <c r="Y3960"/>
      <c r="Z3960"/>
      <c r="AA3960"/>
      <c r="AB3960"/>
      <c r="AC3960"/>
      <c r="AD3960"/>
      <c r="AE3960"/>
      <c r="AF3960"/>
      <c r="AG3960"/>
      <c r="AH3960"/>
      <c r="AI3960"/>
      <c r="AJ3960"/>
      <c r="AK3960"/>
      <c r="AL3960"/>
      <c r="AM3960"/>
      <c r="AN3960"/>
      <c r="AO3960"/>
      <c r="AP3960"/>
      <c r="AQ3960"/>
      <c r="AR3960"/>
      <c r="AS3960"/>
      <c r="AT3960"/>
      <c r="AU3960"/>
      <c r="AV3960"/>
      <c r="AW3960"/>
      <c r="AX3960"/>
      <c r="AY3960"/>
      <c r="AZ3960"/>
    </row>
    <row r="3961" spans="1:52">
      <c r="A3961"/>
      <c r="B3961"/>
      <c r="C3961"/>
      <c r="D3961"/>
      <c r="E3961"/>
      <c r="F3961"/>
      <c r="G3961"/>
      <c r="H3961"/>
      <c r="I3961"/>
      <c r="J3961"/>
      <c r="K3961"/>
      <c r="L3961"/>
      <c r="M3961"/>
      <c r="N3961"/>
      <c r="O3961"/>
      <c r="P3961"/>
      <c r="Q3961"/>
      <c r="R3961"/>
      <c r="S3961"/>
      <c r="T3961"/>
      <c r="U3961"/>
      <c r="V3961"/>
      <c r="W3961"/>
      <c r="X3961"/>
      <c r="Y3961"/>
      <c r="Z3961"/>
      <c r="AA3961"/>
      <c r="AB3961"/>
      <c r="AC3961"/>
      <c r="AD3961"/>
      <c r="AE3961"/>
      <c r="AF3961"/>
      <c r="AG3961"/>
      <c r="AH3961"/>
      <c r="AI3961"/>
      <c r="AJ3961"/>
      <c r="AK3961"/>
      <c r="AL3961"/>
      <c r="AM3961"/>
      <c r="AN3961"/>
      <c r="AO3961"/>
      <c r="AP3961"/>
      <c r="AQ3961"/>
      <c r="AR3961"/>
      <c r="AS3961"/>
      <c r="AT3961"/>
      <c r="AU3961"/>
      <c r="AV3961"/>
      <c r="AW3961"/>
      <c r="AX3961"/>
      <c r="AY3961"/>
      <c r="AZ3961"/>
    </row>
    <row r="3962" spans="1:52">
      <c r="A3962"/>
      <c r="B3962"/>
      <c r="C3962"/>
      <c r="D3962"/>
      <c r="E3962"/>
      <c r="F3962"/>
      <c r="G3962"/>
      <c r="H3962"/>
      <c r="I3962"/>
      <c r="J3962"/>
      <c r="K3962"/>
      <c r="L3962"/>
      <c r="M3962"/>
      <c r="N3962"/>
      <c r="O3962"/>
      <c r="P3962"/>
      <c r="Q3962"/>
      <c r="R3962"/>
      <c r="S3962"/>
      <c r="T3962"/>
      <c r="U3962"/>
      <c r="V3962"/>
      <c r="W3962"/>
      <c r="X3962"/>
      <c r="Y3962"/>
      <c r="Z3962"/>
      <c r="AA3962"/>
      <c r="AB3962"/>
      <c r="AC3962"/>
      <c r="AD3962"/>
      <c r="AE3962"/>
      <c r="AF3962"/>
      <c r="AG3962"/>
      <c r="AH3962"/>
      <c r="AI3962"/>
      <c r="AJ3962"/>
      <c r="AK3962"/>
      <c r="AL3962"/>
      <c r="AM3962"/>
      <c r="AN3962"/>
      <c r="AO3962"/>
      <c r="AP3962"/>
      <c r="AQ3962"/>
      <c r="AR3962"/>
      <c r="AS3962"/>
      <c r="AT3962"/>
      <c r="AU3962"/>
      <c r="AV3962"/>
      <c r="AW3962"/>
      <c r="AX3962"/>
      <c r="AY3962"/>
      <c r="AZ3962"/>
    </row>
    <row r="3963" spans="1:52">
      <c r="A3963"/>
      <c r="B3963"/>
      <c r="C3963"/>
      <c r="D3963"/>
      <c r="E3963"/>
      <c r="F3963"/>
      <c r="G3963"/>
      <c r="H3963"/>
      <c r="I3963"/>
      <c r="J3963"/>
      <c r="K3963"/>
      <c r="L3963"/>
      <c r="M3963"/>
      <c r="N3963"/>
      <c r="O3963"/>
      <c r="P3963"/>
      <c r="Q3963"/>
      <c r="R3963"/>
      <c r="S3963"/>
      <c r="T3963"/>
      <c r="U3963"/>
      <c r="V3963"/>
      <c r="W3963"/>
      <c r="X3963"/>
      <c r="Y3963"/>
      <c r="Z3963"/>
      <c r="AA3963"/>
      <c r="AB3963"/>
      <c r="AC3963"/>
      <c r="AD3963"/>
      <c r="AE3963"/>
      <c r="AF3963"/>
      <c r="AG3963"/>
      <c r="AH3963"/>
      <c r="AI3963"/>
      <c r="AJ3963"/>
      <c r="AK3963"/>
      <c r="AL3963"/>
      <c r="AM3963"/>
      <c r="AN3963"/>
      <c r="AO3963"/>
      <c r="AP3963"/>
      <c r="AQ3963"/>
      <c r="AR3963"/>
      <c r="AS3963"/>
      <c r="AT3963"/>
      <c r="AU3963"/>
      <c r="AV3963"/>
      <c r="AW3963"/>
      <c r="AX3963"/>
      <c r="AY3963"/>
      <c r="AZ3963"/>
    </row>
    <row r="3964" spans="1:52">
      <c r="A3964"/>
      <c r="B3964"/>
      <c r="C3964"/>
      <c r="D3964"/>
      <c r="E3964"/>
      <c r="F3964"/>
      <c r="G3964"/>
      <c r="H3964"/>
      <c r="I3964"/>
      <c r="J3964"/>
      <c r="K3964"/>
      <c r="L3964"/>
      <c r="M3964"/>
      <c r="N3964"/>
      <c r="O3964"/>
      <c r="P3964"/>
      <c r="Q3964"/>
      <c r="R3964"/>
      <c r="S3964"/>
      <c r="T3964"/>
      <c r="U3964"/>
      <c r="V3964"/>
      <c r="W3964"/>
      <c r="X3964"/>
      <c r="Y3964"/>
      <c r="Z3964"/>
      <c r="AA3964"/>
      <c r="AB3964"/>
      <c r="AC3964"/>
      <c r="AD3964"/>
      <c r="AE3964"/>
      <c r="AF3964"/>
      <c r="AG3964"/>
      <c r="AH3964"/>
      <c r="AI3964"/>
      <c r="AJ3964"/>
      <c r="AK3964"/>
      <c r="AL3964"/>
      <c r="AM3964"/>
      <c r="AN3964"/>
      <c r="AO3964"/>
      <c r="AP3964"/>
      <c r="AQ3964"/>
      <c r="AR3964"/>
      <c r="AS3964"/>
      <c r="AT3964"/>
      <c r="AU3964"/>
      <c r="AV3964"/>
      <c r="AW3964"/>
      <c r="AX3964"/>
      <c r="AY3964"/>
      <c r="AZ3964"/>
    </row>
    <row r="3965" spans="1:52">
      <c r="A3965"/>
      <c r="B3965"/>
      <c r="C3965"/>
      <c r="D3965"/>
      <c r="E3965"/>
      <c r="F3965"/>
      <c r="G3965"/>
      <c r="H3965"/>
      <c r="I3965"/>
      <c r="J3965"/>
      <c r="K3965"/>
      <c r="L3965"/>
      <c r="M3965"/>
      <c r="N3965"/>
      <c r="O3965"/>
      <c r="P3965"/>
      <c r="Q3965"/>
      <c r="R3965"/>
      <c r="S3965"/>
      <c r="T3965"/>
      <c r="U3965"/>
      <c r="V3965"/>
      <c r="W3965"/>
      <c r="X3965"/>
      <c r="Y3965"/>
      <c r="Z3965"/>
      <c r="AA3965"/>
      <c r="AB3965"/>
      <c r="AC3965"/>
      <c r="AD3965"/>
      <c r="AE3965"/>
      <c r="AF3965"/>
      <c r="AG3965"/>
      <c r="AH3965"/>
      <c r="AI3965"/>
      <c r="AJ3965"/>
      <c r="AK3965"/>
      <c r="AL3965"/>
      <c r="AM3965"/>
      <c r="AN3965"/>
      <c r="AO3965"/>
      <c r="AP3965"/>
      <c r="AQ3965"/>
      <c r="AR3965"/>
      <c r="AS3965"/>
      <c r="AT3965"/>
      <c r="AU3965"/>
      <c r="AV3965"/>
      <c r="AW3965"/>
      <c r="AX3965"/>
      <c r="AY3965"/>
      <c r="AZ3965"/>
    </row>
    <row r="3966" spans="1:52">
      <c r="A3966"/>
      <c r="B3966"/>
      <c r="C3966"/>
      <c r="D3966"/>
      <c r="E3966"/>
      <c r="F3966"/>
      <c r="G3966"/>
      <c r="H3966"/>
      <c r="I3966"/>
      <c r="J3966"/>
      <c r="K3966"/>
      <c r="L3966"/>
      <c r="M3966"/>
      <c r="N3966"/>
      <c r="O3966"/>
      <c r="P3966"/>
      <c r="Q3966"/>
      <c r="R3966"/>
      <c r="S3966"/>
      <c r="T3966"/>
      <c r="U3966"/>
      <c r="V3966"/>
      <c r="W3966"/>
      <c r="X3966"/>
      <c r="Y3966"/>
      <c r="Z3966"/>
      <c r="AA3966"/>
      <c r="AB3966"/>
      <c r="AC3966"/>
      <c r="AD3966"/>
      <c r="AE3966"/>
      <c r="AF3966"/>
      <c r="AG3966"/>
      <c r="AH3966"/>
      <c r="AI3966"/>
      <c r="AJ3966"/>
      <c r="AK3966"/>
      <c r="AL3966"/>
      <c r="AM3966"/>
      <c r="AN3966"/>
      <c r="AO3966"/>
      <c r="AP3966"/>
      <c r="AQ3966"/>
      <c r="AR3966"/>
      <c r="AS3966"/>
      <c r="AT3966"/>
      <c r="AU3966"/>
      <c r="AV3966"/>
      <c r="AW3966"/>
      <c r="AX3966"/>
      <c r="AY3966"/>
      <c r="AZ3966"/>
    </row>
    <row r="3967" spans="1:52">
      <c r="A3967"/>
      <c r="B3967"/>
      <c r="C3967"/>
      <c r="D3967"/>
      <c r="E3967"/>
      <c r="F3967"/>
      <c r="G3967"/>
      <c r="H3967"/>
      <c r="I3967"/>
      <c r="J3967"/>
      <c r="K3967"/>
      <c r="L3967"/>
      <c r="M3967"/>
      <c r="N3967"/>
      <c r="O3967"/>
      <c r="P3967"/>
      <c r="Q3967"/>
      <c r="R3967"/>
      <c r="S3967"/>
      <c r="T3967"/>
      <c r="U3967"/>
      <c r="V3967"/>
      <c r="W3967"/>
      <c r="X3967"/>
      <c r="Y3967"/>
      <c r="Z3967"/>
      <c r="AA3967"/>
      <c r="AB3967"/>
      <c r="AC3967"/>
      <c r="AD3967"/>
      <c r="AE3967"/>
      <c r="AF3967"/>
      <c r="AG3967"/>
      <c r="AH3967"/>
      <c r="AI3967"/>
      <c r="AJ3967"/>
      <c r="AK3967"/>
      <c r="AL3967"/>
      <c r="AM3967"/>
      <c r="AN3967"/>
      <c r="AO3967"/>
      <c r="AP3967"/>
      <c r="AQ3967"/>
      <c r="AR3967"/>
      <c r="AS3967"/>
      <c r="AT3967"/>
      <c r="AU3967"/>
      <c r="AV3967"/>
      <c r="AW3967"/>
      <c r="AX3967"/>
      <c r="AY3967"/>
      <c r="AZ3967"/>
    </row>
    <row r="3968" spans="1:52">
      <c r="A3968"/>
      <c r="B3968"/>
      <c r="C3968"/>
      <c r="D3968"/>
      <c r="E3968"/>
      <c r="F3968"/>
      <c r="G3968"/>
      <c r="H3968"/>
      <c r="I3968"/>
      <c r="J3968"/>
      <c r="K3968"/>
      <c r="L3968"/>
      <c r="M3968"/>
      <c r="N3968"/>
      <c r="O3968"/>
      <c r="P3968"/>
      <c r="Q3968"/>
      <c r="R3968"/>
      <c r="S3968"/>
      <c r="T3968"/>
      <c r="U3968"/>
      <c r="V3968"/>
      <c r="W3968"/>
      <c r="X3968"/>
      <c r="Y3968"/>
      <c r="Z3968"/>
      <c r="AA3968"/>
      <c r="AB3968"/>
      <c r="AC3968"/>
      <c r="AD3968"/>
      <c r="AE3968"/>
      <c r="AF3968"/>
      <c r="AG3968"/>
      <c r="AH3968"/>
      <c r="AI3968"/>
      <c r="AJ3968"/>
      <c r="AK3968"/>
      <c r="AL3968"/>
      <c r="AM3968"/>
      <c r="AN3968"/>
      <c r="AO3968"/>
      <c r="AP3968"/>
      <c r="AQ3968"/>
      <c r="AR3968"/>
      <c r="AS3968"/>
      <c r="AT3968"/>
      <c r="AU3968"/>
      <c r="AV3968"/>
      <c r="AW3968"/>
      <c r="AX3968"/>
      <c r="AY3968"/>
      <c r="AZ3968"/>
    </row>
    <row r="3969" spans="1:52">
      <c r="A3969"/>
      <c r="B3969"/>
      <c r="C3969"/>
      <c r="D3969"/>
      <c r="E3969"/>
      <c r="F3969"/>
      <c r="G3969"/>
      <c r="H3969"/>
      <c r="I3969"/>
      <c r="J3969"/>
      <c r="K3969"/>
      <c r="L3969"/>
      <c r="M3969"/>
      <c r="N3969"/>
      <c r="O3969"/>
      <c r="P3969"/>
      <c r="Q3969"/>
      <c r="R3969"/>
      <c r="S3969"/>
      <c r="T3969"/>
      <c r="U3969"/>
      <c r="V3969"/>
      <c r="W3969"/>
      <c r="X3969"/>
      <c r="Y3969"/>
      <c r="Z3969"/>
      <c r="AA3969"/>
      <c r="AB3969"/>
      <c r="AC3969"/>
      <c r="AD3969"/>
      <c r="AE3969"/>
      <c r="AF3969"/>
      <c r="AG3969"/>
      <c r="AH3969"/>
      <c r="AI3969"/>
      <c r="AJ3969"/>
      <c r="AK3969"/>
      <c r="AL3969"/>
      <c r="AM3969"/>
      <c r="AN3969"/>
      <c r="AO3969"/>
      <c r="AP3969"/>
      <c r="AQ3969"/>
      <c r="AR3969"/>
      <c r="AS3969"/>
      <c r="AT3969"/>
      <c r="AU3969"/>
      <c r="AV3969"/>
      <c r="AW3969"/>
      <c r="AX3969"/>
      <c r="AY3969"/>
      <c r="AZ3969"/>
    </row>
    <row r="3970" spans="1:52">
      <c r="A3970"/>
      <c r="B3970"/>
      <c r="C3970"/>
      <c r="D3970"/>
      <c r="E3970"/>
      <c r="F3970"/>
      <c r="G3970"/>
      <c r="H3970"/>
      <c r="I3970"/>
      <c r="J3970"/>
      <c r="K3970"/>
      <c r="L3970"/>
      <c r="M3970"/>
      <c r="N3970"/>
      <c r="O3970"/>
      <c r="P3970"/>
      <c r="Q3970"/>
      <c r="R3970"/>
      <c r="S3970"/>
      <c r="T3970"/>
      <c r="U3970"/>
      <c r="V3970"/>
      <c r="W3970"/>
      <c r="X3970"/>
      <c r="Y3970"/>
      <c r="Z3970"/>
      <c r="AA3970"/>
      <c r="AB3970"/>
      <c r="AC3970"/>
      <c r="AD3970"/>
      <c r="AE3970"/>
      <c r="AF3970"/>
      <c r="AG3970"/>
      <c r="AH3970"/>
      <c r="AI3970"/>
      <c r="AJ3970"/>
      <c r="AK3970"/>
      <c r="AL3970"/>
      <c r="AM3970"/>
      <c r="AN3970"/>
      <c r="AO3970"/>
      <c r="AP3970"/>
      <c r="AQ3970"/>
      <c r="AR3970"/>
      <c r="AS3970"/>
      <c r="AT3970"/>
      <c r="AU3970"/>
      <c r="AV3970"/>
      <c r="AW3970"/>
      <c r="AX3970"/>
      <c r="AY3970"/>
      <c r="AZ3970"/>
    </row>
    <row r="3971" spans="1:52">
      <c r="A3971"/>
      <c r="B3971"/>
      <c r="C3971"/>
      <c r="D3971"/>
      <c r="E3971"/>
      <c r="F3971"/>
      <c r="G3971"/>
      <c r="H3971"/>
      <c r="I3971"/>
      <c r="J3971"/>
      <c r="K3971"/>
      <c r="L3971"/>
      <c r="M3971"/>
      <c r="N3971"/>
      <c r="O3971"/>
      <c r="P3971"/>
      <c r="Q3971"/>
      <c r="R3971"/>
      <c r="S3971"/>
      <c r="T3971"/>
      <c r="U3971"/>
      <c r="V3971"/>
      <c r="W3971"/>
      <c r="X3971"/>
      <c r="Y3971"/>
      <c r="Z3971"/>
      <c r="AA3971"/>
      <c r="AB3971"/>
      <c r="AC3971"/>
      <c r="AD3971"/>
      <c r="AE3971"/>
      <c r="AF3971"/>
      <c r="AG3971"/>
      <c r="AH3971"/>
      <c r="AI3971"/>
      <c r="AJ3971"/>
      <c r="AK3971"/>
      <c r="AL3971"/>
      <c r="AM3971"/>
      <c r="AN3971"/>
      <c r="AO3971"/>
      <c r="AP3971"/>
      <c r="AQ3971"/>
      <c r="AR3971"/>
      <c r="AS3971"/>
      <c r="AT3971"/>
      <c r="AU3971"/>
      <c r="AV3971"/>
      <c r="AW3971"/>
      <c r="AX3971"/>
      <c r="AY3971"/>
      <c r="AZ3971"/>
    </row>
    <row r="3972" spans="1:52">
      <c r="A3972"/>
      <c r="B3972"/>
      <c r="C3972"/>
      <c r="D3972"/>
      <c r="E3972"/>
      <c r="F3972"/>
      <c r="G3972"/>
      <c r="H3972"/>
      <c r="I3972"/>
      <c r="J3972"/>
      <c r="K3972"/>
      <c r="L3972"/>
      <c r="M3972"/>
      <c r="N3972"/>
      <c r="O3972"/>
      <c r="P3972"/>
      <c r="Q3972"/>
      <c r="R3972"/>
      <c r="S3972"/>
      <c r="T3972"/>
      <c r="U3972"/>
      <c r="V3972"/>
      <c r="W3972"/>
      <c r="X3972"/>
      <c r="Y3972"/>
      <c r="Z3972"/>
      <c r="AA3972"/>
      <c r="AB3972"/>
      <c r="AC3972"/>
      <c r="AD3972"/>
      <c r="AE3972"/>
      <c r="AF3972"/>
      <c r="AG3972"/>
      <c r="AH3972"/>
      <c r="AI3972"/>
      <c r="AJ3972"/>
      <c r="AK3972"/>
      <c r="AL3972"/>
      <c r="AM3972"/>
      <c r="AN3972"/>
      <c r="AO3972"/>
      <c r="AP3972"/>
      <c r="AQ3972"/>
      <c r="AR3972"/>
      <c r="AS3972"/>
      <c r="AT3972"/>
      <c r="AU3972"/>
      <c r="AV3972"/>
      <c r="AW3972"/>
      <c r="AX3972"/>
      <c r="AY3972"/>
      <c r="AZ3972"/>
    </row>
    <row r="3973" spans="1:52">
      <c r="A3973"/>
      <c r="B3973"/>
      <c r="C3973"/>
      <c r="D3973"/>
      <c r="E3973"/>
      <c r="F3973"/>
      <c r="G3973"/>
      <c r="H3973"/>
      <c r="I3973"/>
      <c r="J3973"/>
      <c r="K3973"/>
      <c r="L3973"/>
      <c r="M3973"/>
      <c r="N3973"/>
      <c r="O3973"/>
      <c r="P3973"/>
      <c r="Q3973"/>
      <c r="R3973"/>
      <c r="S3973"/>
      <c r="T3973"/>
      <c r="U3973"/>
      <c r="V3973"/>
      <c r="W3973"/>
      <c r="X3973"/>
      <c r="Y3973"/>
      <c r="Z3973"/>
      <c r="AA3973"/>
      <c r="AB3973"/>
      <c r="AC3973"/>
      <c r="AD3973"/>
      <c r="AE3973"/>
      <c r="AF3973"/>
      <c r="AG3973"/>
      <c r="AH3973"/>
      <c r="AI3973"/>
      <c r="AJ3973"/>
      <c r="AK3973"/>
      <c r="AL3973"/>
      <c r="AM3973"/>
      <c r="AN3973"/>
      <c r="AO3973"/>
      <c r="AP3973"/>
      <c r="AQ3973"/>
      <c r="AR3973"/>
      <c r="AS3973"/>
      <c r="AT3973"/>
      <c r="AU3973"/>
      <c r="AV3973"/>
      <c r="AW3973"/>
      <c r="AX3973"/>
      <c r="AY3973"/>
      <c r="AZ3973"/>
    </row>
    <row r="3974" spans="1:52">
      <c r="A3974"/>
      <c r="B3974"/>
      <c r="C3974"/>
      <c r="D3974"/>
      <c r="E3974"/>
      <c r="F3974"/>
      <c r="G3974"/>
      <c r="H3974"/>
      <c r="I3974"/>
      <c r="J3974"/>
      <c r="K3974"/>
      <c r="L3974"/>
      <c r="M3974"/>
      <c r="N3974"/>
      <c r="O3974"/>
      <c r="P3974"/>
      <c r="Q3974"/>
      <c r="R3974"/>
      <c r="S3974"/>
      <c r="T3974"/>
      <c r="U3974"/>
      <c r="V3974"/>
      <c r="W3974"/>
      <c r="X3974"/>
      <c r="Y3974"/>
      <c r="Z3974"/>
      <c r="AA3974"/>
      <c r="AB3974"/>
      <c r="AC3974"/>
      <c r="AD3974"/>
      <c r="AE3974"/>
      <c r="AF3974"/>
      <c r="AG3974"/>
      <c r="AH3974"/>
      <c r="AI3974"/>
      <c r="AJ3974"/>
      <c r="AK3974"/>
      <c r="AL3974"/>
      <c r="AM3974"/>
      <c r="AN3974"/>
      <c r="AO3974"/>
      <c r="AP3974"/>
      <c r="AQ3974"/>
      <c r="AR3974"/>
      <c r="AS3974"/>
      <c r="AT3974"/>
      <c r="AU3974"/>
      <c r="AV3974"/>
      <c r="AW3974"/>
      <c r="AX3974"/>
      <c r="AY3974"/>
      <c r="AZ3974"/>
    </row>
    <row r="3975" spans="1:52">
      <c r="A3975"/>
      <c r="B3975"/>
      <c r="C3975"/>
      <c r="D3975"/>
      <c r="E3975"/>
      <c r="F3975"/>
      <c r="G3975"/>
      <c r="H3975"/>
      <c r="I3975"/>
      <c r="J3975"/>
      <c r="K3975"/>
      <c r="L3975"/>
      <c r="M3975"/>
      <c r="N3975"/>
      <c r="O3975"/>
      <c r="P3975"/>
      <c r="Q3975"/>
      <c r="R3975"/>
      <c r="S3975"/>
      <c r="T3975"/>
      <c r="U3975"/>
      <c r="V3975"/>
      <c r="W3975"/>
      <c r="X3975"/>
      <c r="Y3975"/>
      <c r="Z3975"/>
      <c r="AA3975"/>
      <c r="AB3975"/>
      <c r="AC3975"/>
      <c r="AD3975"/>
      <c r="AE3975"/>
      <c r="AF3975"/>
      <c r="AG3975"/>
      <c r="AH3975"/>
      <c r="AI3975"/>
      <c r="AJ3975"/>
      <c r="AK3975"/>
      <c r="AL3975"/>
      <c r="AM3975"/>
      <c r="AN3975"/>
      <c r="AO3975"/>
      <c r="AP3975"/>
      <c r="AQ3975"/>
      <c r="AR3975"/>
      <c r="AS3975"/>
      <c r="AT3975"/>
      <c r="AU3975"/>
      <c r="AV3975"/>
      <c r="AW3975"/>
      <c r="AX3975"/>
      <c r="AY3975"/>
      <c r="AZ3975"/>
    </row>
    <row r="3976" spans="1:52">
      <c r="A3976"/>
      <c r="B3976"/>
      <c r="C3976"/>
      <c r="D3976"/>
      <c r="E3976"/>
      <c r="F3976"/>
      <c r="G3976"/>
      <c r="H3976"/>
      <c r="I3976"/>
      <c r="J3976"/>
      <c r="K3976"/>
      <c r="L3976"/>
      <c r="M3976"/>
      <c r="N3976"/>
      <c r="O3976"/>
      <c r="P3976"/>
      <c r="Q3976"/>
      <c r="R3976"/>
      <c r="S3976"/>
      <c r="T3976"/>
      <c r="U3976"/>
      <c r="V3976"/>
      <c r="W3976"/>
      <c r="X3976"/>
      <c r="Y3976"/>
      <c r="Z3976"/>
      <c r="AA3976"/>
      <c r="AB3976"/>
      <c r="AC3976"/>
      <c r="AD3976"/>
      <c r="AE3976"/>
      <c r="AF3976"/>
      <c r="AG3976"/>
      <c r="AH3976"/>
      <c r="AI3976"/>
      <c r="AJ3976"/>
      <c r="AK3976"/>
      <c r="AL3976"/>
      <c r="AM3976"/>
      <c r="AN3976"/>
      <c r="AO3976"/>
      <c r="AP3976"/>
      <c r="AQ3976"/>
      <c r="AR3976"/>
      <c r="AS3976"/>
      <c r="AT3976"/>
      <c r="AU3976"/>
      <c r="AV3976"/>
      <c r="AW3976"/>
      <c r="AX3976"/>
      <c r="AY3976"/>
      <c r="AZ3976"/>
    </row>
    <row r="3977" spans="1:52">
      <c r="A3977"/>
      <c r="B3977"/>
      <c r="C3977"/>
      <c r="D3977"/>
      <c r="E3977"/>
      <c r="F3977"/>
      <c r="G3977"/>
      <c r="H3977"/>
      <c r="I3977"/>
      <c r="J3977"/>
      <c r="K3977"/>
      <c r="L3977"/>
      <c r="M3977"/>
      <c r="N3977"/>
      <c r="O3977"/>
      <c r="P3977"/>
      <c r="Q3977"/>
      <c r="R3977"/>
      <c r="S3977"/>
      <c r="T3977"/>
      <c r="U3977"/>
      <c r="V3977"/>
      <c r="W3977"/>
      <c r="X3977"/>
      <c r="Y3977"/>
      <c r="Z3977"/>
      <c r="AA3977"/>
      <c r="AB3977"/>
      <c r="AC3977"/>
      <c r="AD3977"/>
      <c r="AE3977"/>
      <c r="AF3977"/>
      <c r="AG3977"/>
      <c r="AH3977"/>
      <c r="AI3977"/>
      <c r="AJ3977"/>
      <c r="AK3977"/>
      <c r="AL3977"/>
      <c r="AM3977"/>
      <c r="AN3977"/>
      <c r="AO3977"/>
      <c r="AP3977"/>
      <c r="AQ3977"/>
      <c r="AR3977"/>
      <c r="AS3977"/>
      <c r="AT3977"/>
      <c r="AU3977"/>
      <c r="AV3977"/>
      <c r="AW3977"/>
      <c r="AX3977"/>
      <c r="AY3977"/>
      <c r="AZ3977"/>
    </row>
    <row r="3978" spans="1:52">
      <c r="A3978"/>
      <c r="B3978"/>
      <c r="C3978"/>
      <c r="D3978"/>
      <c r="E3978"/>
      <c r="F3978"/>
      <c r="G3978"/>
      <c r="H3978"/>
      <c r="I3978"/>
      <c r="J3978"/>
      <c r="K3978"/>
      <c r="L3978"/>
      <c r="M3978"/>
      <c r="N3978"/>
      <c r="O3978"/>
      <c r="P3978"/>
      <c r="Q3978"/>
      <c r="R3978"/>
      <c r="S3978"/>
      <c r="T3978"/>
      <c r="U3978"/>
      <c r="V3978"/>
      <c r="W3978"/>
      <c r="X3978"/>
      <c r="Y3978"/>
      <c r="Z3978"/>
      <c r="AA3978"/>
      <c r="AB3978"/>
      <c r="AC3978"/>
      <c r="AD3978"/>
      <c r="AE3978"/>
      <c r="AF3978"/>
      <c r="AG3978"/>
      <c r="AH3978"/>
      <c r="AI3978"/>
      <c r="AJ3978"/>
      <c r="AK3978"/>
      <c r="AL3978"/>
      <c r="AM3978"/>
      <c r="AN3978"/>
      <c r="AO3978"/>
      <c r="AP3978"/>
      <c r="AQ3978"/>
      <c r="AR3978"/>
      <c r="AS3978"/>
      <c r="AT3978"/>
      <c r="AU3978"/>
      <c r="AV3978"/>
      <c r="AW3978"/>
      <c r="AX3978"/>
      <c r="AY3978"/>
      <c r="AZ3978"/>
    </row>
    <row r="3979" spans="1:52">
      <c r="A3979"/>
      <c r="B3979"/>
      <c r="C3979"/>
      <c r="D3979"/>
      <c r="E3979"/>
      <c r="F3979"/>
      <c r="G3979"/>
      <c r="H3979"/>
      <c r="I3979"/>
      <c r="J3979"/>
      <c r="K3979"/>
      <c r="L3979"/>
      <c r="M3979"/>
      <c r="N3979"/>
      <c r="O3979"/>
      <c r="P3979"/>
      <c r="Q3979"/>
      <c r="R3979"/>
      <c r="S3979"/>
      <c r="T3979"/>
      <c r="U3979"/>
      <c r="V3979"/>
      <c r="W3979"/>
      <c r="X3979"/>
      <c r="Y3979"/>
      <c r="Z3979"/>
      <c r="AA3979"/>
      <c r="AB3979"/>
      <c r="AC3979"/>
      <c r="AD3979"/>
      <c r="AE3979"/>
      <c r="AF3979"/>
      <c r="AG3979"/>
      <c r="AH3979"/>
      <c r="AI3979"/>
      <c r="AJ3979"/>
      <c r="AK3979"/>
      <c r="AL3979"/>
      <c r="AM3979"/>
      <c r="AN3979"/>
      <c r="AO3979"/>
      <c r="AP3979"/>
      <c r="AQ3979"/>
      <c r="AR3979"/>
      <c r="AS3979"/>
      <c r="AT3979"/>
      <c r="AU3979"/>
      <c r="AV3979"/>
      <c r="AW3979"/>
      <c r="AX3979"/>
      <c r="AY3979"/>
      <c r="AZ3979"/>
    </row>
    <row r="3980" spans="1:52">
      <c r="A3980"/>
      <c r="B3980"/>
      <c r="C3980"/>
      <c r="D3980"/>
      <c r="E3980"/>
      <c r="F3980"/>
      <c r="G3980"/>
      <c r="H3980"/>
      <c r="I3980"/>
      <c r="J3980"/>
      <c r="K3980"/>
      <c r="L3980"/>
      <c r="M3980"/>
      <c r="N3980"/>
      <c r="O3980"/>
      <c r="P3980"/>
      <c r="Q3980"/>
      <c r="R3980"/>
      <c r="S3980"/>
      <c r="T3980"/>
      <c r="U3980"/>
      <c r="V3980"/>
      <c r="W3980"/>
      <c r="X3980"/>
      <c r="Y3980"/>
      <c r="Z3980"/>
      <c r="AA3980"/>
      <c r="AB3980"/>
      <c r="AC3980"/>
      <c r="AD3980"/>
      <c r="AE3980"/>
      <c r="AF3980"/>
      <c r="AG3980"/>
      <c r="AH3980"/>
      <c r="AI3980"/>
      <c r="AJ3980"/>
      <c r="AK3980"/>
      <c r="AL3980"/>
      <c r="AM3980"/>
      <c r="AN3980"/>
      <c r="AO3980"/>
      <c r="AP3980"/>
      <c r="AQ3980"/>
      <c r="AR3980"/>
      <c r="AS3980"/>
      <c r="AT3980"/>
      <c r="AU3980"/>
      <c r="AV3980"/>
      <c r="AW3980"/>
      <c r="AX3980"/>
      <c r="AY3980"/>
      <c r="AZ3980"/>
    </row>
    <row r="3981" spans="1:52">
      <c r="A3981"/>
      <c r="B3981"/>
      <c r="C3981"/>
      <c r="D3981"/>
      <c r="E3981"/>
      <c r="F3981"/>
      <c r="G3981"/>
      <c r="H3981"/>
      <c r="I3981"/>
      <c r="J3981"/>
      <c r="K3981"/>
      <c r="L3981"/>
      <c r="M3981"/>
      <c r="N3981"/>
      <c r="O3981"/>
      <c r="P3981"/>
      <c r="Q3981"/>
      <c r="R3981"/>
      <c r="S3981"/>
      <c r="T3981"/>
      <c r="U3981"/>
      <c r="V3981"/>
      <c r="W3981"/>
      <c r="X3981"/>
      <c r="Y3981"/>
      <c r="Z3981"/>
      <c r="AA3981"/>
      <c r="AB3981"/>
      <c r="AC3981"/>
      <c r="AD3981"/>
      <c r="AE3981"/>
      <c r="AF3981"/>
      <c r="AG3981"/>
      <c r="AH3981"/>
      <c r="AI3981"/>
      <c r="AJ3981"/>
      <c r="AK3981"/>
      <c r="AL3981"/>
      <c r="AM3981"/>
      <c r="AN3981"/>
      <c r="AO3981"/>
      <c r="AP3981"/>
      <c r="AQ3981"/>
      <c r="AR3981"/>
      <c r="AS3981"/>
      <c r="AT3981"/>
      <c r="AU3981"/>
      <c r="AV3981"/>
      <c r="AW3981"/>
      <c r="AX3981"/>
      <c r="AY3981"/>
      <c r="AZ3981"/>
    </row>
    <row r="3982" spans="1:52">
      <c r="A3982"/>
      <c r="B3982"/>
      <c r="C3982"/>
      <c r="D3982"/>
      <c r="E3982"/>
      <c r="F3982"/>
      <c r="G3982"/>
      <c r="H3982"/>
      <c r="I3982"/>
      <c r="J3982"/>
      <c r="K3982"/>
      <c r="L3982"/>
      <c r="M3982"/>
      <c r="N3982"/>
      <c r="O3982"/>
      <c r="P3982"/>
      <c r="Q3982"/>
      <c r="R3982"/>
      <c r="S3982"/>
      <c r="T3982"/>
      <c r="U3982"/>
      <c r="V3982"/>
      <c r="W3982"/>
      <c r="X3982"/>
      <c r="Y3982"/>
      <c r="Z3982"/>
      <c r="AA3982"/>
      <c r="AB3982"/>
      <c r="AC3982"/>
      <c r="AD3982"/>
      <c r="AE3982"/>
      <c r="AF3982"/>
      <c r="AG3982"/>
      <c r="AH3982"/>
      <c r="AI3982"/>
      <c r="AJ3982"/>
      <c r="AK3982"/>
      <c r="AL3982"/>
      <c r="AM3982"/>
      <c r="AN3982"/>
      <c r="AO3982"/>
      <c r="AP3982"/>
      <c r="AQ3982"/>
      <c r="AR3982"/>
      <c r="AS3982"/>
      <c r="AT3982"/>
      <c r="AU3982"/>
      <c r="AV3982"/>
      <c r="AW3982"/>
      <c r="AX3982"/>
      <c r="AY3982"/>
      <c r="AZ3982"/>
    </row>
    <row r="3983" spans="1:52">
      <c r="A3983"/>
      <c r="B3983"/>
      <c r="C3983"/>
      <c r="D3983"/>
      <c r="E3983"/>
      <c r="F3983"/>
      <c r="G3983"/>
      <c r="H3983"/>
      <c r="I3983"/>
      <c r="J3983"/>
      <c r="K3983"/>
      <c r="L3983"/>
      <c r="M3983"/>
      <c r="N3983"/>
      <c r="O3983"/>
      <c r="P3983"/>
      <c r="Q3983"/>
      <c r="R3983"/>
      <c r="S3983"/>
      <c r="T3983"/>
      <c r="U3983"/>
      <c r="V3983"/>
      <c r="W3983"/>
      <c r="X3983"/>
      <c r="Y3983"/>
      <c r="Z3983"/>
      <c r="AA3983"/>
      <c r="AB3983"/>
      <c r="AC3983"/>
      <c r="AD3983"/>
      <c r="AE3983"/>
      <c r="AF3983"/>
      <c r="AG3983"/>
      <c r="AH3983"/>
      <c r="AI3983"/>
      <c r="AJ3983"/>
      <c r="AK3983"/>
      <c r="AL3983"/>
      <c r="AM3983"/>
      <c r="AN3983"/>
      <c r="AO3983"/>
      <c r="AP3983"/>
      <c r="AQ3983"/>
      <c r="AR3983"/>
      <c r="AS3983"/>
      <c r="AT3983"/>
      <c r="AU3983"/>
      <c r="AV3983"/>
      <c r="AW3983"/>
      <c r="AX3983"/>
      <c r="AY3983"/>
      <c r="AZ3983"/>
    </row>
    <row r="3984" spans="1:52">
      <c r="A3984"/>
      <c r="B3984"/>
      <c r="C3984"/>
      <c r="D3984"/>
      <c r="E3984"/>
      <c r="F3984"/>
      <c r="G3984"/>
      <c r="H3984"/>
      <c r="I3984"/>
      <c r="J3984"/>
      <c r="K3984"/>
      <c r="L3984"/>
      <c r="M3984"/>
      <c r="N3984"/>
      <c r="O3984"/>
      <c r="P3984"/>
      <c r="Q3984"/>
      <c r="R3984"/>
      <c r="S3984"/>
      <c r="T3984"/>
      <c r="U3984"/>
      <c r="V3984"/>
      <c r="W3984"/>
      <c r="X3984"/>
      <c r="Y3984"/>
      <c r="Z3984"/>
      <c r="AA3984"/>
      <c r="AB3984"/>
      <c r="AC3984"/>
      <c r="AD3984"/>
      <c r="AE3984"/>
      <c r="AF3984"/>
      <c r="AG3984"/>
      <c r="AH3984"/>
      <c r="AI3984"/>
      <c r="AJ3984"/>
      <c r="AK3984"/>
      <c r="AL3984"/>
      <c r="AM3984"/>
      <c r="AN3984"/>
      <c r="AO3984"/>
      <c r="AP3984"/>
      <c r="AQ3984"/>
      <c r="AR3984"/>
      <c r="AS3984"/>
      <c r="AT3984"/>
      <c r="AU3984"/>
      <c r="AV3984"/>
      <c r="AW3984"/>
      <c r="AX3984"/>
      <c r="AY3984"/>
      <c r="AZ3984"/>
    </row>
    <row r="3985" spans="1:52">
      <c r="A3985"/>
      <c r="B3985"/>
      <c r="C3985"/>
      <c r="D3985"/>
      <c r="E3985"/>
      <c r="F3985"/>
      <c r="G3985"/>
      <c r="H3985"/>
      <c r="I3985"/>
      <c r="J3985"/>
      <c r="K3985"/>
      <c r="L3985"/>
      <c r="M3985"/>
      <c r="N3985"/>
      <c r="O3985"/>
      <c r="P3985"/>
      <c r="Q3985"/>
      <c r="R3985"/>
      <c r="S3985"/>
      <c r="T3985"/>
      <c r="U3985"/>
      <c r="V3985"/>
      <c r="W3985"/>
      <c r="X3985"/>
      <c r="Y3985"/>
      <c r="Z3985"/>
      <c r="AA3985"/>
      <c r="AB3985"/>
      <c r="AC3985"/>
      <c r="AD3985"/>
      <c r="AE3985"/>
      <c r="AF3985"/>
      <c r="AG3985"/>
      <c r="AH3985"/>
      <c r="AI3985"/>
      <c r="AJ3985"/>
      <c r="AK3985"/>
      <c r="AL3985"/>
      <c r="AM3985"/>
      <c r="AN3985"/>
      <c r="AO3985"/>
      <c r="AP3985"/>
      <c r="AQ3985"/>
      <c r="AR3985"/>
      <c r="AS3985"/>
      <c r="AT3985"/>
      <c r="AU3985"/>
      <c r="AV3985"/>
      <c r="AW3985"/>
      <c r="AX3985"/>
      <c r="AY3985"/>
      <c r="AZ3985"/>
    </row>
    <row r="3986" spans="1:52">
      <c r="A3986"/>
      <c r="B3986"/>
      <c r="C3986"/>
      <c r="D3986"/>
      <c r="E3986"/>
      <c r="F3986"/>
      <c r="G3986"/>
      <c r="H3986"/>
      <c r="I3986"/>
      <c r="J3986"/>
      <c r="K3986"/>
      <c r="L3986"/>
      <c r="M3986"/>
      <c r="N3986"/>
      <c r="O3986"/>
      <c r="P3986"/>
      <c r="Q3986"/>
      <c r="R3986"/>
      <c r="S3986"/>
      <c r="T3986"/>
      <c r="U3986"/>
      <c r="V3986"/>
      <c r="W3986"/>
      <c r="X3986"/>
      <c r="Y3986"/>
      <c r="Z3986"/>
      <c r="AA3986"/>
      <c r="AB3986"/>
      <c r="AC3986"/>
      <c r="AD3986"/>
      <c r="AE3986"/>
      <c r="AF3986"/>
      <c r="AG3986"/>
      <c r="AH3986"/>
      <c r="AI3986"/>
      <c r="AJ3986"/>
      <c r="AK3986"/>
      <c r="AL3986"/>
      <c r="AM3986"/>
      <c r="AN3986"/>
      <c r="AO3986"/>
      <c r="AP3986"/>
      <c r="AQ3986"/>
      <c r="AR3986"/>
      <c r="AS3986"/>
      <c r="AT3986"/>
      <c r="AU3986"/>
      <c r="AV3986"/>
      <c r="AW3986"/>
      <c r="AX3986"/>
      <c r="AY3986"/>
      <c r="AZ3986"/>
    </row>
    <row r="3987" spans="1:52">
      <c r="A3987"/>
      <c r="B3987"/>
      <c r="C3987"/>
      <c r="D3987"/>
      <c r="E3987"/>
      <c r="F3987"/>
      <c r="G3987"/>
      <c r="H3987"/>
      <c r="I3987"/>
      <c r="J3987"/>
      <c r="K3987"/>
      <c r="L3987"/>
      <c r="M3987"/>
      <c r="N3987"/>
      <c r="O3987"/>
      <c r="P3987"/>
      <c r="Q3987"/>
      <c r="R3987"/>
      <c r="S3987"/>
      <c r="T3987"/>
      <c r="U3987"/>
      <c r="V3987"/>
      <c r="W3987"/>
      <c r="X3987"/>
      <c r="Y3987"/>
      <c r="Z3987"/>
      <c r="AA3987"/>
      <c r="AB3987"/>
      <c r="AC3987"/>
      <c r="AD3987"/>
      <c r="AE3987"/>
      <c r="AF3987"/>
      <c r="AG3987"/>
      <c r="AH3987"/>
      <c r="AI3987"/>
      <c r="AJ3987"/>
      <c r="AK3987"/>
      <c r="AL3987"/>
      <c r="AM3987"/>
      <c r="AN3987"/>
      <c r="AO3987"/>
      <c r="AP3987"/>
      <c r="AQ3987"/>
      <c r="AR3987"/>
      <c r="AS3987"/>
      <c r="AT3987"/>
      <c r="AU3987"/>
      <c r="AV3987"/>
      <c r="AW3987"/>
      <c r="AX3987"/>
      <c r="AY3987"/>
      <c r="AZ3987"/>
    </row>
    <row r="3988" spans="1:52">
      <c r="A3988"/>
      <c r="B3988"/>
      <c r="C3988"/>
      <c r="D3988"/>
      <c r="E3988"/>
      <c r="F3988"/>
      <c r="G3988"/>
      <c r="H3988"/>
      <c r="I3988"/>
      <c r="J3988"/>
      <c r="K3988"/>
      <c r="L3988"/>
      <c r="M3988"/>
      <c r="N3988"/>
      <c r="O3988"/>
      <c r="P3988"/>
      <c r="Q3988"/>
      <c r="R3988"/>
      <c r="S3988"/>
      <c r="T3988"/>
      <c r="U3988"/>
      <c r="V3988"/>
      <c r="W3988"/>
      <c r="X3988"/>
      <c r="Y3988"/>
      <c r="Z3988"/>
      <c r="AA3988"/>
      <c r="AB3988"/>
      <c r="AC3988"/>
      <c r="AD3988"/>
      <c r="AE3988"/>
      <c r="AF3988"/>
      <c r="AG3988"/>
      <c r="AH3988"/>
      <c r="AI3988"/>
      <c r="AJ3988"/>
      <c r="AK3988"/>
      <c r="AL3988"/>
      <c r="AM3988"/>
      <c r="AN3988"/>
      <c r="AO3988"/>
      <c r="AP3988"/>
      <c r="AQ3988"/>
      <c r="AR3988"/>
      <c r="AS3988"/>
      <c r="AT3988"/>
      <c r="AU3988"/>
      <c r="AV3988"/>
      <c r="AW3988"/>
      <c r="AX3988"/>
      <c r="AY3988"/>
      <c r="AZ3988"/>
    </row>
    <row r="3989" spans="1:52">
      <c r="A3989"/>
      <c r="B3989"/>
      <c r="C3989"/>
      <c r="D3989"/>
      <c r="E3989"/>
      <c r="F3989"/>
      <c r="G3989"/>
      <c r="H3989"/>
      <c r="I3989"/>
      <c r="J3989"/>
      <c r="K3989"/>
      <c r="L3989"/>
      <c r="M3989"/>
      <c r="N3989"/>
      <c r="O3989"/>
      <c r="P3989"/>
      <c r="Q3989"/>
      <c r="R3989"/>
      <c r="S3989"/>
      <c r="T3989"/>
      <c r="U3989"/>
      <c r="V3989"/>
      <c r="W3989"/>
      <c r="X3989"/>
      <c r="Y3989"/>
      <c r="Z3989"/>
      <c r="AA3989"/>
      <c r="AB3989"/>
      <c r="AC3989"/>
      <c r="AD3989"/>
      <c r="AE3989"/>
      <c r="AF3989"/>
      <c r="AG3989"/>
      <c r="AH3989"/>
      <c r="AI3989"/>
      <c r="AJ3989"/>
      <c r="AK3989"/>
      <c r="AL3989"/>
      <c r="AM3989"/>
      <c r="AN3989"/>
      <c r="AO3989"/>
      <c r="AP3989"/>
      <c r="AQ3989"/>
      <c r="AR3989"/>
      <c r="AS3989"/>
      <c r="AT3989"/>
      <c r="AU3989"/>
      <c r="AV3989"/>
      <c r="AW3989"/>
      <c r="AX3989"/>
      <c r="AY3989"/>
      <c r="AZ3989"/>
    </row>
    <row r="3990" spans="1:52">
      <c r="A3990"/>
      <c r="B3990"/>
      <c r="C3990"/>
      <c r="D3990"/>
      <c r="E3990"/>
      <c r="F3990"/>
      <c r="G3990"/>
      <c r="H3990"/>
      <c r="I3990"/>
      <c r="J3990"/>
      <c r="K3990"/>
      <c r="L3990"/>
      <c r="M3990"/>
      <c r="N3990"/>
      <c r="O3990"/>
      <c r="P3990"/>
      <c r="Q3990"/>
      <c r="R3990"/>
      <c r="S3990"/>
      <c r="T3990"/>
      <c r="U3990"/>
      <c r="V3990"/>
      <c r="W3990"/>
      <c r="X3990"/>
      <c r="Y3990"/>
      <c r="Z3990"/>
      <c r="AA3990"/>
      <c r="AB3990"/>
      <c r="AC3990"/>
      <c r="AD3990"/>
      <c r="AE3990"/>
      <c r="AF3990"/>
      <c r="AG3990"/>
      <c r="AH3990"/>
      <c r="AI3990"/>
      <c r="AJ3990"/>
      <c r="AK3990"/>
      <c r="AL3990"/>
      <c r="AM3990"/>
      <c r="AN3990"/>
      <c r="AO3990"/>
      <c r="AP3990"/>
      <c r="AQ3990"/>
      <c r="AR3990"/>
      <c r="AS3990"/>
      <c r="AT3990"/>
      <c r="AU3990"/>
      <c r="AV3990"/>
      <c r="AW3990"/>
      <c r="AX3990"/>
      <c r="AY3990"/>
      <c r="AZ3990"/>
    </row>
    <row r="3991" spans="1:52">
      <c r="A3991"/>
      <c r="B3991"/>
      <c r="C3991"/>
      <c r="D3991"/>
      <c r="E3991"/>
      <c r="F3991"/>
      <c r="G3991"/>
      <c r="H3991"/>
      <c r="I3991"/>
      <c r="J3991"/>
      <c r="K3991"/>
      <c r="L3991"/>
      <c r="M3991"/>
      <c r="N3991"/>
      <c r="O3991"/>
      <c r="P3991"/>
      <c r="Q3991"/>
      <c r="R3991"/>
      <c r="S3991"/>
      <c r="T3991"/>
      <c r="U3991"/>
      <c r="V3991"/>
      <c r="W3991"/>
      <c r="X3991"/>
      <c r="Y3991"/>
      <c r="Z3991"/>
      <c r="AA3991"/>
      <c r="AB3991"/>
      <c r="AC3991"/>
      <c r="AD3991"/>
      <c r="AE3991"/>
      <c r="AF3991"/>
      <c r="AG3991"/>
      <c r="AH3991"/>
      <c r="AI3991"/>
      <c r="AJ3991"/>
      <c r="AK3991"/>
      <c r="AL3991"/>
      <c r="AM3991"/>
      <c r="AN3991"/>
      <c r="AO3991"/>
      <c r="AP3991"/>
      <c r="AQ3991"/>
      <c r="AR3991"/>
      <c r="AS3991"/>
      <c r="AT3991"/>
      <c r="AU3991"/>
      <c r="AV3991"/>
      <c r="AW3991"/>
      <c r="AX3991"/>
      <c r="AY3991"/>
      <c r="AZ3991"/>
    </row>
    <row r="3992" spans="1:52">
      <c r="A3992"/>
      <c r="B3992"/>
      <c r="C3992"/>
      <c r="D3992"/>
      <c r="E3992"/>
      <c r="F3992"/>
      <c r="G3992"/>
      <c r="H3992"/>
      <c r="I3992"/>
      <c r="J3992"/>
      <c r="K3992"/>
      <c r="L3992"/>
      <c r="M3992"/>
      <c r="N3992"/>
      <c r="O3992"/>
      <c r="P3992"/>
      <c r="Q3992"/>
      <c r="R3992"/>
      <c r="S3992"/>
      <c r="T3992"/>
      <c r="U3992"/>
      <c r="V3992"/>
      <c r="W3992"/>
      <c r="X3992"/>
      <c r="Y3992"/>
      <c r="Z3992"/>
      <c r="AA3992"/>
      <c r="AB3992"/>
      <c r="AC3992"/>
      <c r="AD3992"/>
      <c r="AE3992"/>
      <c r="AF3992"/>
      <c r="AG3992"/>
      <c r="AH3992"/>
      <c r="AI3992"/>
      <c r="AJ3992"/>
      <c r="AK3992"/>
      <c r="AL3992"/>
      <c r="AM3992"/>
      <c r="AN3992"/>
      <c r="AO3992"/>
      <c r="AP3992"/>
      <c r="AQ3992"/>
      <c r="AR3992"/>
      <c r="AS3992"/>
      <c r="AT3992"/>
      <c r="AU3992"/>
      <c r="AV3992"/>
      <c r="AW3992"/>
      <c r="AX3992"/>
      <c r="AY3992"/>
      <c r="AZ3992"/>
    </row>
    <row r="3993" spans="1:52">
      <c r="A3993"/>
      <c r="B3993"/>
      <c r="C3993"/>
      <c r="D3993"/>
      <c r="E3993"/>
      <c r="F3993"/>
      <c r="G3993"/>
      <c r="H3993"/>
      <c r="I3993"/>
      <c r="J3993"/>
      <c r="K3993"/>
      <c r="L3993"/>
      <c r="M3993"/>
      <c r="N3993"/>
      <c r="O3993"/>
      <c r="P3993"/>
      <c r="Q3993"/>
      <c r="R3993"/>
      <c r="S3993"/>
      <c r="T3993"/>
      <c r="U3993"/>
      <c r="V3993"/>
      <c r="W3993"/>
      <c r="X3993"/>
      <c r="Y3993"/>
      <c r="Z3993"/>
      <c r="AA3993"/>
      <c r="AB3993"/>
      <c r="AC3993"/>
      <c r="AD3993"/>
      <c r="AE3993"/>
      <c r="AF3993"/>
      <c r="AG3993"/>
      <c r="AH3993"/>
      <c r="AI3993"/>
      <c r="AJ3993"/>
      <c r="AK3993"/>
      <c r="AL3993"/>
      <c r="AM3993"/>
      <c r="AN3993"/>
      <c r="AO3993"/>
      <c r="AP3993"/>
      <c r="AQ3993"/>
      <c r="AR3993"/>
      <c r="AS3993"/>
      <c r="AT3993"/>
      <c r="AU3993"/>
      <c r="AV3993"/>
      <c r="AW3993"/>
      <c r="AX3993"/>
      <c r="AY3993"/>
      <c r="AZ3993"/>
    </row>
    <row r="3994" spans="1:52">
      <c r="A3994"/>
      <c r="B3994"/>
      <c r="C3994"/>
      <c r="D3994"/>
      <c r="E3994"/>
      <c r="F3994"/>
      <c r="G3994"/>
      <c r="H3994"/>
      <c r="I3994"/>
      <c r="J3994"/>
      <c r="K3994"/>
      <c r="L3994"/>
      <c r="M3994"/>
      <c r="N3994"/>
      <c r="O3994"/>
      <c r="P3994"/>
      <c r="Q3994"/>
      <c r="R3994"/>
      <c r="S3994"/>
      <c r="T3994"/>
      <c r="U3994"/>
      <c r="V3994"/>
      <c r="W3994"/>
      <c r="X3994"/>
      <c r="Y3994"/>
      <c r="Z3994"/>
      <c r="AA3994"/>
      <c r="AB3994"/>
      <c r="AC3994"/>
      <c r="AD3994"/>
      <c r="AE3994"/>
      <c r="AF3994"/>
      <c r="AG3994"/>
      <c r="AH3994"/>
      <c r="AI3994"/>
      <c r="AJ3994"/>
      <c r="AK3994"/>
      <c r="AL3994"/>
      <c r="AM3994"/>
      <c r="AN3994"/>
      <c r="AO3994"/>
      <c r="AP3994"/>
      <c r="AQ3994"/>
      <c r="AR3994"/>
      <c r="AS3994"/>
      <c r="AT3994"/>
      <c r="AU3994"/>
      <c r="AV3994"/>
      <c r="AW3994"/>
      <c r="AX3994"/>
      <c r="AY3994"/>
      <c r="AZ3994"/>
    </row>
    <row r="3995" spans="1:52">
      <c r="A3995"/>
      <c r="B3995"/>
      <c r="C3995"/>
      <c r="D3995"/>
      <c r="E3995"/>
      <c r="F3995"/>
      <c r="G3995"/>
      <c r="H3995"/>
      <c r="I3995"/>
      <c r="J3995"/>
      <c r="K3995"/>
      <c r="L3995"/>
      <c r="M3995"/>
      <c r="N3995"/>
      <c r="O3995"/>
      <c r="P3995"/>
      <c r="Q3995"/>
      <c r="R3995"/>
      <c r="S3995"/>
      <c r="T3995"/>
      <c r="U3995"/>
      <c r="V3995"/>
      <c r="W3995"/>
      <c r="X3995"/>
      <c r="Y3995"/>
      <c r="Z3995"/>
      <c r="AA3995"/>
      <c r="AB3995"/>
      <c r="AC3995"/>
      <c r="AD3995"/>
      <c r="AE3995"/>
      <c r="AF3995"/>
      <c r="AG3995"/>
      <c r="AH3995"/>
      <c r="AI3995"/>
      <c r="AJ3995"/>
      <c r="AK3995"/>
      <c r="AL3995"/>
      <c r="AM3995"/>
      <c r="AN3995"/>
      <c r="AO3995"/>
      <c r="AP3995"/>
      <c r="AQ3995"/>
      <c r="AR3995"/>
      <c r="AS3995"/>
      <c r="AT3995"/>
      <c r="AU3995"/>
      <c r="AV3995"/>
      <c r="AW3995"/>
      <c r="AX3995"/>
      <c r="AY3995"/>
      <c r="AZ3995"/>
    </row>
    <row r="3996" spans="1:52">
      <c r="A3996"/>
      <c r="B3996"/>
      <c r="C3996"/>
      <c r="D3996"/>
      <c r="E3996"/>
      <c r="F3996"/>
      <c r="G3996"/>
      <c r="H3996"/>
      <c r="I3996"/>
      <c r="J3996"/>
      <c r="K3996"/>
      <c r="L3996"/>
      <c r="M3996"/>
      <c r="N3996"/>
      <c r="O3996"/>
      <c r="P3996"/>
      <c r="Q3996"/>
      <c r="R3996"/>
      <c r="S3996"/>
      <c r="T3996"/>
      <c r="U3996"/>
      <c r="V3996"/>
      <c r="W3996"/>
      <c r="X3996"/>
      <c r="Y3996"/>
      <c r="Z3996"/>
      <c r="AA3996"/>
      <c r="AB3996"/>
      <c r="AC3996"/>
      <c r="AD3996"/>
      <c r="AE3996"/>
      <c r="AF3996"/>
      <c r="AG3996"/>
      <c r="AH3996"/>
      <c r="AI3996"/>
      <c r="AJ3996"/>
      <c r="AK3996"/>
      <c r="AL3996"/>
      <c r="AM3996"/>
      <c r="AN3996"/>
      <c r="AO3996"/>
      <c r="AP3996"/>
      <c r="AQ3996"/>
      <c r="AR3996"/>
      <c r="AS3996"/>
      <c r="AT3996"/>
      <c r="AU3996"/>
      <c r="AV3996"/>
      <c r="AW3996"/>
      <c r="AX3996"/>
      <c r="AY3996"/>
      <c r="AZ3996"/>
    </row>
    <row r="3997" spans="1:52">
      <c r="A3997"/>
      <c r="B3997"/>
      <c r="C3997"/>
      <c r="D3997"/>
      <c r="E3997"/>
      <c r="F3997"/>
      <c r="G3997"/>
      <c r="H3997"/>
      <c r="I3997"/>
      <c r="J3997"/>
      <c r="K3997"/>
      <c r="L3997"/>
      <c r="M3997"/>
      <c r="N3997"/>
      <c r="O3997"/>
      <c r="P3997"/>
      <c r="Q3997"/>
      <c r="R3997"/>
      <c r="S3997"/>
      <c r="T3997"/>
      <c r="U3997"/>
      <c r="V3997"/>
      <c r="W3997"/>
      <c r="X3997"/>
      <c r="Y3997"/>
      <c r="Z3997"/>
      <c r="AA3997"/>
      <c r="AB3997"/>
      <c r="AC3997"/>
      <c r="AD3997"/>
      <c r="AE3997"/>
      <c r="AF3997"/>
      <c r="AG3997"/>
      <c r="AH3997"/>
      <c r="AI3997"/>
      <c r="AJ3997"/>
      <c r="AK3997"/>
      <c r="AL3997"/>
      <c r="AM3997"/>
      <c r="AN3997"/>
      <c r="AO3997"/>
      <c r="AP3997"/>
      <c r="AQ3997"/>
      <c r="AR3997"/>
      <c r="AS3997"/>
      <c r="AT3997"/>
      <c r="AU3997"/>
      <c r="AV3997"/>
      <c r="AW3997"/>
      <c r="AX3997"/>
      <c r="AY3997"/>
      <c r="AZ3997"/>
    </row>
    <row r="3998" spans="1:52">
      <c r="A3998"/>
      <c r="B3998"/>
      <c r="C3998"/>
      <c r="D3998"/>
      <c r="E3998"/>
      <c r="F3998"/>
      <c r="G3998"/>
      <c r="H3998"/>
      <c r="I3998"/>
      <c r="J3998"/>
      <c r="K3998"/>
      <c r="L3998"/>
      <c r="M3998"/>
      <c r="N3998"/>
      <c r="O3998"/>
      <c r="P3998"/>
      <c r="Q3998"/>
      <c r="R3998"/>
      <c r="S3998"/>
      <c r="T3998"/>
      <c r="U3998"/>
      <c r="V3998"/>
      <c r="W3998"/>
      <c r="X3998"/>
      <c r="Y3998"/>
      <c r="Z3998"/>
      <c r="AA3998"/>
      <c r="AB3998"/>
      <c r="AC3998"/>
      <c r="AD3998"/>
      <c r="AE3998"/>
      <c r="AF3998"/>
      <c r="AG3998"/>
      <c r="AH3998"/>
      <c r="AI3998"/>
      <c r="AJ3998"/>
      <c r="AK3998"/>
      <c r="AL3998"/>
      <c r="AM3998"/>
      <c r="AN3998"/>
      <c r="AO3998"/>
      <c r="AP3998"/>
      <c r="AQ3998"/>
      <c r="AR3998"/>
      <c r="AS3998"/>
      <c r="AT3998"/>
      <c r="AU3998"/>
      <c r="AV3998"/>
      <c r="AW3998"/>
      <c r="AX3998"/>
      <c r="AY3998"/>
      <c r="AZ3998"/>
    </row>
    <row r="3999" spans="1:52">
      <c r="A3999"/>
      <c r="B3999"/>
      <c r="C3999"/>
      <c r="D3999"/>
      <c r="E3999"/>
      <c r="F3999"/>
      <c r="G3999"/>
      <c r="H3999"/>
      <c r="I3999"/>
      <c r="J3999"/>
      <c r="K3999"/>
      <c r="L3999"/>
      <c r="M3999"/>
      <c r="N3999"/>
      <c r="O3999"/>
      <c r="P3999"/>
      <c r="Q3999"/>
      <c r="R3999"/>
      <c r="S3999"/>
      <c r="T3999"/>
      <c r="U3999"/>
      <c r="V3999"/>
      <c r="W3999"/>
      <c r="X3999"/>
      <c r="Y3999"/>
      <c r="Z3999"/>
      <c r="AA3999"/>
      <c r="AB3999"/>
      <c r="AC3999"/>
      <c r="AD3999"/>
      <c r="AE3999"/>
      <c r="AF3999"/>
      <c r="AG3999"/>
      <c r="AH3999"/>
      <c r="AI3999"/>
      <c r="AJ3999"/>
      <c r="AK3999"/>
      <c r="AL3999"/>
      <c r="AM3999"/>
      <c r="AN3999"/>
      <c r="AO3999"/>
      <c r="AP3999"/>
      <c r="AQ3999"/>
      <c r="AR3999"/>
      <c r="AS3999"/>
      <c r="AT3999"/>
      <c r="AU3999"/>
      <c r="AV3999"/>
      <c r="AW3999"/>
      <c r="AX3999"/>
      <c r="AY3999"/>
      <c r="AZ3999"/>
    </row>
    <row r="4000" spans="1:52">
      <c r="A4000"/>
      <c r="B4000"/>
      <c r="C4000"/>
      <c r="D4000"/>
      <c r="E4000"/>
      <c r="F4000"/>
      <c r="G4000"/>
      <c r="H4000"/>
      <c r="I4000"/>
      <c r="J4000"/>
      <c r="K4000"/>
      <c r="L4000"/>
      <c r="M4000"/>
      <c r="N4000"/>
      <c r="O4000"/>
      <c r="P4000"/>
      <c r="Q4000"/>
      <c r="R4000"/>
      <c r="S4000"/>
      <c r="T4000"/>
      <c r="U4000"/>
      <c r="V4000"/>
      <c r="W4000"/>
      <c r="X4000"/>
      <c r="Y4000"/>
      <c r="Z4000"/>
      <c r="AA4000"/>
      <c r="AB4000"/>
      <c r="AC4000"/>
      <c r="AD4000"/>
      <c r="AE4000"/>
      <c r="AF4000"/>
      <c r="AG4000"/>
      <c r="AH4000"/>
      <c r="AI4000"/>
      <c r="AJ4000"/>
      <c r="AK4000"/>
      <c r="AL4000"/>
      <c r="AM4000"/>
      <c r="AN4000"/>
      <c r="AO4000"/>
      <c r="AP4000"/>
      <c r="AQ4000"/>
      <c r="AR4000"/>
      <c r="AS4000"/>
      <c r="AT4000"/>
      <c r="AU4000"/>
      <c r="AV4000"/>
      <c r="AW4000"/>
      <c r="AX4000"/>
      <c r="AY4000"/>
      <c r="AZ4000"/>
    </row>
    <row r="4001" spans="1:52">
      <c r="A4001"/>
      <c r="B4001"/>
      <c r="C4001"/>
      <c r="D4001"/>
      <c r="E4001"/>
      <c r="F4001"/>
      <c r="G4001"/>
      <c r="H4001"/>
      <c r="I4001"/>
      <c r="J4001"/>
      <c r="K4001"/>
      <c r="L4001"/>
      <c r="M4001"/>
      <c r="N4001"/>
      <c r="O4001"/>
      <c r="P4001"/>
      <c r="Q4001"/>
      <c r="R4001"/>
      <c r="S4001"/>
      <c r="T4001"/>
      <c r="U4001"/>
      <c r="V4001"/>
      <c r="W4001"/>
      <c r="X4001"/>
      <c r="Y4001"/>
      <c r="Z4001"/>
      <c r="AA4001"/>
      <c r="AB4001"/>
      <c r="AC4001"/>
      <c r="AD4001"/>
      <c r="AE4001"/>
      <c r="AF4001"/>
      <c r="AG4001"/>
      <c r="AH4001"/>
      <c r="AI4001"/>
      <c r="AJ4001"/>
      <c r="AK4001"/>
      <c r="AL4001"/>
      <c r="AM4001"/>
      <c r="AN4001"/>
      <c r="AO4001"/>
      <c r="AP4001"/>
      <c r="AQ4001"/>
      <c r="AR4001"/>
      <c r="AS4001"/>
      <c r="AT4001"/>
      <c r="AU4001"/>
      <c r="AV4001"/>
      <c r="AW4001"/>
      <c r="AX4001"/>
      <c r="AY4001"/>
      <c r="AZ4001"/>
    </row>
    <row r="4002" spans="1:52">
      <c r="A4002"/>
      <c r="B4002"/>
      <c r="C4002"/>
      <c r="D4002"/>
      <c r="E4002"/>
      <c r="F4002"/>
      <c r="G4002"/>
      <c r="H4002"/>
      <c r="I4002"/>
      <c r="J4002"/>
      <c r="K4002"/>
      <c r="L4002"/>
      <c r="M4002"/>
      <c r="N4002"/>
      <c r="O4002"/>
      <c r="P4002"/>
      <c r="Q4002"/>
      <c r="R4002"/>
      <c r="S4002"/>
      <c r="T4002"/>
      <c r="U4002"/>
      <c r="V4002"/>
      <c r="W4002"/>
      <c r="X4002"/>
      <c r="Y4002"/>
      <c r="Z4002"/>
      <c r="AA4002"/>
      <c r="AB4002"/>
      <c r="AC4002"/>
      <c r="AD4002"/>
      <c r="AE4002"/>
      <c r="AF4002"/>
      <c r="AG4002"/>
      <c r="AH4002"/>
      <c r="AI4002"/>
      <c r="AJ4002"/>
      <c r="AK4002"/>
      <c r="AL4002"/>
      <c r="AM4002"/>
      <c r="AN4002"/>
      <c r="AO4002"/>
      <c r="AP4002"/>
      <c r="AQ4002"/>
      <c r="AR4002"/>
      <c r="AS4002"/>
      <c r="AT4002"/>
      <c r="AU4002"/>
      <c r="AV4002"/>
      <c r="AW4002"/>
      <c r="AX4002"/>
      <c r="AY4002"/>
      <c r="AZ4002"/>
    </row>
    <row r="4003" spans="1:52">
      <c r="A4003"/>
      <c r="B4003"/>
      <c r="C4003"/>
      <c r="D4003"/>
      <c r="E4003"/>
      <c r="F4003"/>
      <c r="G4003"/>
      <c r="H4003"/>
      <c r="I4003"/>
      <c r="J4003"/>
      <c r="K4003"/>
      <c r="L4003"/>
      <c r="M4003"/>
      <c r="N4003"/>
      <c r="O4003"/>
      <c r="P4003"/>
      <c r="Q4003"/>
      <c r="R4003"/>
      <c r="S4003"/>
      <c r="T4003"/>
      <c r="U4003"/>
      <c r="V4003"/>
      <c r="W4003"/>
      <c r="X4003"/>
      <c r="Y4003"/>
      <c r="Z4003"/>
      <c r="AA4003"/>
      <c r="AB4003"/>
      <c r="AC4003"/>
      <c r="AD4003"/>
      <c r="AE4003"/>
      <c r="AF4003"/>
      <c r="AG4003"/>
      <c r="AH4003"/>
      <c r="AI4003"/>
      <c r="AJ4003"/>
      <c r="AK4003"/>
      <c r="AL4003"/>
      <c r="AM4003"/>
      <c r="AN4003"/>
      <c r="AO4003"/>
      <c r="AP4003"/>
      <c r="AQ4003"/>
      <c r="AR4003"/>
      <c r="AS4003"/>
      <c r="AT4003"/>
      <c r="AU4003"/>
      <c r="AV4003"/>
      <c r="AW4003"/>
      <c r="AX4003"/>
      <c r="AY4003"/>
      <c r="AZ4003"/>
    </row>
    <row r="4004" spans="1:52">
      <c r="A4004"/>
      <c r="B4004"/>
      <c r="C4004"/>
      <c r="D4004"/>
      <c r="E4004"/>
      <c r="F4004"/>
      <c r="G4004"/>
      <c r="H4004"/>
      <c r="I4004"/>
      <c r="J4004"/>
      <c r="K4004"/>
      <c r="L4004"/>
      <c r="M4004"/>
      <c r="N4004"/>
      <c r="O4004"/>
      <c r="P4004"/>
      <c r="Q4004"/>
      <c r="R4004"/>
      <c r="S4004"/>
      <c r="T4004"/>
      <c r="U4004"/>
      <c r="V4004"/>
      <c r="W4004"/>
      <c r="X4004"/>
      <c r="Y4004"/>
      <c r="Z4004"/>
      <c r="AA4004"/>
      <c r="AB4004"/>
      <c r="AC4004"/>
      <c r="AD4004"/>
      <c r="AE4004"/>
      <c r="AF4004"/>
      <c r="AG4004"/>
      <c r="AH4004"/>
      <c r="AI4004"/>
      <c r="AJ4004"/>
      <c r="AK4004"/>
      <c r="AL4004"/>
      <c r="AM4004"/>
      <c r="AN4004"/>
      <c r="AO4004"/>
      <c r="AP4004"/>
      <c r="AQ4004"/>
      <c r="AR4004"/>
      <c r="AS4004"/>
      <c r="AT4004"/>
      <c r="AU4004"/>
      <c r="AV4004"/>
      <c r="AW4004"/>
      <c r="AX4004"/>
      <c r="AY4004"/>
      <c r="AZ4004"/>
    </row>
    <row r="4005" spans="1:52">
      <c r="A4005"/>
      <c r="B4005"/>
      <c r="C4005"/>
      <c r="D4005"/>
      <c r="E4005"/>
      <c r="F4005"/>
      <c r="G4005"/>
      <c r="H4005"/>
      <c r="I4005"/>
      <c r="J4005"/>
      <c r="K4005"/>
      <c r="L4005"/>
      <c r="M4005"/>
      <c r="N4005"/>
      <c r="O4005"/>
      <c r="P4005"/>
      <c r="Q4005"/>
      <c r="R4005"/>
      <c r="S4005"/>
      <c r="T4005"/>
      <c r="U4005"/>
      <c r="V4005"/>
      <c r="W4005"/>
      <c r="X4005"/>
      <c r="Y4005"/>
      <c r="Z4005"/>
      <c r="AA4005"/>
      <c r="AB4005"/>
      <c r="AC4005"/>
      <c r="AD4005"/>
      <c r="AE4005"/>
      <c r="AF4005"/>
      <c r="AG4005"/>
      <c r="AH4005"/>
      <c r="AI4005"/>
      <c r="AJ4005"/>
      <c r="AK4005"/>
      <c r="AL4005"/>
      <c r="AM4005"/>
      <c r="AN4005"/>
      <c r="AO4005"/>
      <c r="AP4005"/>
      <c r="AQ4005"/>
      <c r="AR4005"/>
      <c r="AS4005"/>
      <c r="AT4005"/>
      <c r="AU4005"/>
      <c r="AV4005"/>
      <c r="AW4005"/>
      <c r="AX4005"/>
      <c r="AY4005"/>
      <c r="AZ4005"/>
    </row>
    <row r="4006" spans="1:52">
      <c r="A4006"/>
      <c r="B4006"/>
      <c r="C4006"/>
      <c r="D4006"/>
      <c r="E4006"/>
      <c r="F4006"/>
      <c r="G4006"/>
      <c r="H4006"/>
      <c r="I4006"/>
      <c r="J4006"/>
      <c r="K4006"/>
      <c r="L4006"/>
      <c r="M4006"/>
      <c r="N4006"/>
      <c r="O4006"/>
      <c r="P4006"/>
      <c r="Q4006"/>
      <c r="R4006"/>
      <c r="S4006"/>
      <c r="T4006"/>
      <c r="U4006"/>
      <c r="V4006"/>
      <c r="W4006"/>
      <c r="X4006"/>
      <c r="Y4006"/>
      <c r="Z4006"/>
      <c r="AA4006"/>
      <c r="AB4006"/>
      <c r="AC4006"/>
      <c r="AD4006"/>
      <c r="AE4006"/>
      <c r="AF4006"/>
      <c r="AG4006"/>
      <c r="AH4006"/>
      <c r="AI4006"/>
      <c r="AJ4006"/>
      <c r="AK4006"/>
      <c r="AL4006"/>
      <c r="AM4006"/>
      <c r="AN4006"/>
      <c r="AO4006"/>
      <c r="AP4006"/>
      <c r="AQ4006"/>
      <c r="AR4006"/>
      <c r="AS4006"/>
      <c r="AT4006"/>
      <c r="AU4006"/>
      <c r="AV4006"/>
      <c r="AW4006"/>
      <c r="AX4006"/>
      <c r="AY4006"/>
      <c r="AZ4006"/>
    </row>
    <row r="4007" spans="1:52">
      <c r="A4007"/>
      <c r="B4007"/>
      <c r="C4007"/>
      <c r="D4007"/>
      <c r="E4007"/>
      <c r="F4007"/>
      <c r="G4007"/>
      <c r="H4007"/>
      <c r="I4007"/>
      <c r="J4007"/>
      <c r="K4007"/>
      <c r="L4007"/>
      <c r="M4007"/>
      <c r="N4007"/>
      <c r="O4007"/>
      <c r="P4007"/>
      <c r="Q4007"/>
      <c r="R4007"/>
      <c r="S4007"/>
      <c r="T4007"/>
      <c r="U4007"/>
      <c r="V4007"/>
      <c r="W4007"/>
      <c r="X4007"/>
      <c r="Y4007"/>
      <c r="Z4007"/>
      <c r="AA4007"/>
      <c r="AB4007"/>
      <c r="AC4007"/>
      <c r="AD4007"/>
      <c r="AE4007"/>
      <c r="AF4007"/>
      <c r="AG4007"/>
      <c r="AH4007"/>
      <c r="AI4007"/>
      <c r="AJ4007"/>
      <c r="AK4007"/>
      <c r="AL4007"/>
      <c r="AM4007"/>
      <c r="AN4007"/>
      <c r="AO4007"/>
      <c r="AP4007"/>
      <c r="AQ4007"/>
      <c r="AR4007"/>
      <c r="AS4007"/>
      <c r="AT4007"/>
      <c r="AU4007"/>
      <c r="AV4007"/>
      <c r="AW4007"/>
      <c r="AX4007"/>
      <c r="AY4007"/>
      <c r="AZ4007"/>
    </row>
    <row r="4008" spans="1:52">
      <c r="A4008"/>
      <c r="B4008"/>
      <c r="C4008"/>
      <c r="D4008"/>
      <c r="E4008"/>
      <c r="F4008"/>
      <c r="G4008"/>
      <c r="H4008"/>
      <c r="I4008"/>
      <c r="J4008"/>
      <c r="K4008"/>
      <c r="L4008"/>
      <c r="M4008"/>
      <c r="N4008"/>
      <c r="O4008"/>
      <c r="P4008"/>
      <c r="Q4008"/>
      <c r="R4008"/>
      <c r="S4008"/>
      <c r="T4008"/>
      <c r="U4008"/>
      <c r="V4008"/>
      <c r="W4008"/>
      <c r="X4008"/>
      <c r="Y4008"/>
      <c r="Z4008"/>
      <c r="AA4008"/>
      <c r="AB4008"/>
      <c r="AC4008"/>
      <c r="AD4008"/>
      <c r="AE4008"/>
      <c r="AF4008"/>
      <c r="AG4008"/>
      <c r="AH4008"/>
      <c r="AI4008"/>
      <c r="AJ4008"/>
      <c r="AK4008"/>
      <c r="AL4008"/>
      <c r="AM4008"/>
      <c r="AN4008"/>
      <c r="AO4008"/>
      <c r="AP4008"/>
      <c r="AQ4008"/>
      <c r="AR4008"/>
      <c r="AS4008"/>
      <c r="AT4008"/>
      <c r="AU4008"/>
      <c r="AV4008"/>
      <c r="AW4008"/>
      <c r="AX4008"/>
      <c r="AY4008"/>
      <c r="AZ4008"/>
    </row>
    <row r="4009" spans="1:52">
      <c r="A4009"/>
      <c r="B4009"/>
      <c r="C4009"/>
      <c r="D4009"/>
      <c r="E4009"/>
      <c r="F4009"/>
      <c r="G4009"/>
      <c r="H4009"/>
      <c r="I4009"/>
      <c r="J4009"/>
      <c r="K4009"/>
      <c r="L4009"/>
      <c r="M4009"/>
      <c r="N4009"/>
      <c r="O4009"/>
      <c r="P4009"/>
      <c r="Q4009"/>
      <c r="R4009"/>
      <c r="S4009"/>
      <c r="T4009"/>
      <c r="U4009"/>
      <c r="V4009"/>
      <c r="W4009"/>
      <c r="X4009"/>
      <c r="Y4009"/>
      <c r="Z4009"/>
      <c r="AA4009"/>
      <c r="AB4009"/>
      <c r="AC4009"/>
      <c r="AD4009"/>
      <c r="AE4009"/>
      <c r="AF4009"/>
      <c r="AG4009"/>
      <c r="AH4009"/>
      <c r="AI4009"/>
      <c r="AJ4009"/>
      <c r="AK4009"/>
      <c r="AL4009"/>
      <c r="AM4009"/>
      <c r="AN4009"/>
      <c r="AO4009"/>
      <c r="AP4009"/>
      <c r="AQ4009"/>
      <c r="AR4009"/>
      <c r="AS4009"/>
      <c r="AT4009"/>
      <c r="AU4009"/>
      <c r="AV4009"/>
      <c r="AW4009"/>
      <c r="AX4009"/>
      <c r="AY4009"/>
      <c r="AZ4009"/>
    </row>
    <row r="4010" spans="1:52">
      <c r="A4010"/>
      <c r="B4010"/>
      <c r="C4010"/>
      <c r="D4010"/>
      <c r="E4010"/>
      <c r="F4010"/>
      <c r="G4010"/>
      <c r="H4010"/>
      <c r="I4010"/>
      <c r="J4010"/>
      <c r="K4010"/>
      <c r="L4010"/>
      <c r="M4010"/>
      <c r="N4010"/>
      <c r="O4010"/>
      <c r="P4010"/>
      <c r="Q4010"/>
      <c r="R4010"/>
      <c r="S4010"/>
      <c r="T4010"/>
      <c r="U4010"/>
      <c r="V4010"/>
      <c r="W4010"/>
      <c r="X4010"/>
      <c r="Y4010"/>
      <c r="Z4010"/>
      <c r="AA4010"/>
      <c r="AB4010"/>
      <c r="AC4010"/>
      <c r="AD4010"/>
      <c r="AE4010"/>
      <c r="AF4010"/>
      <c r="AG4010"/>
      <c r="AH4010"/>
      <c r="AI4010"/>
      <c r="AJ4010"/>
      <c r="AK4010"/>
      <c r="AL4010"/>
      <c r="AM4010"/>
      <c r="AN4010"/>
      <c r="AO4010"/>
      <c r="AP4010"/>
      <c r="AQ4010"/>
      <c r="AR4010"/>
      <c r="AS4010"/>
      <c r="AT4010"/>
      <c r="AU4010"/>
      <c r="AV4010"/>
      <c r="AW4010"/>
      <c r="AX4010"/>
      <c r="AY4010"/>
      <c r="AZ4010"/>
    </row>
    <row r="4011" spans="1:52">
      <c r="A4011"/>
      <c r="B4011"/>
      <c r="C4011"/>
      <c r="D4011"/>
      <c r="E4011"/>
      <c r="F4011"/>
      <c r="G4011"/>
      <c r="H4011"/>
      <c r="I4011"/>
      <c r="J4011"/>
      <c r="K4011"/>
      <c r="L4011"/>
      <c r="M4011"/>
      <c r="N4011"/>
      <c r="O4011"/>
      <c r="P4011"/>
      <c r="Q4011"/>
      <c r="R4011"/>
      <c r="S4011"/>
      <c r="T4011"/>
      <c r="U4011"/>
      <c r="V4011"/>
      <c r="W4011"/>
      <c r="X4011"/>
      <c r="Y4011"/>
      <c r="Z4011"/>
      <c r="AA4011"/>
      <c r="AB4011"/>
      <c r="AC4011"/>
      <c r="AD4011"/>
      <c r="AE4011"/>
      <c r="AF4011"/>
      <c r="AG4011"/>
      <c r="AH4011"/>
      <c r="AI4011"/>
      <c r="AJ4011"/>
      <c r="AK4011"/>
      <c r="AL4011"/>
      <c r="AM4011"/>
      <c r="AN4011"/>
      <c r="AO4011"/>
      <c r="AP4011"/>
      <c r="AQ4011"/>
      <c r="AR4011"/>
      <c r="AS4011"/>
      <c r="AT4011"/>
      <c r="AU4011"/>
      <c r="AV4011"/>
      <c r="AW4011"/>
      <c r="AX4011"/>
      <c r="AY4011"/>
      <c r="AZ4011"/>
    </row>
    <row r="4012" spans="1:52">
      <c r="A4012"/>
      <c r="B4012"/>
      <c r="C4012"/>
      <c r="D4012"/>
      <c r="E4012"/>
      <c r="F4012"/>
      <c r="G4012"/>
      <c r="H4012"/>
      <c r="I4012"/>
      <c r="J4012"/>
      <c r="K4012"/>
      <c r="L4012"/>
      <c r="M4012"/>
      <c r="N4012"/>
      <c r="O4012"/>
      <c r="P4012"/>
      <c r="Q4012"/>
      <c r="R4012"/>
      <c r="S4012"/>
      <c r="T4012"/>
      <c r="U4012"/>
      <c r="V4012"/>
      <c r="W4012"/>
      <c r="X4012"/>
      <c r="Y4012"/>
      <c r="Z4012"/>
      <c r="AA4012"/>
      <c r="AB4012"/>
      <c r="AC4012"/>
      <c r="AD4012"/>
      <c r="AE4012"/>
      <c r="AF4012"/>
      <c r="AG4012"/>
      <c r="AH4012"/>
      <c r="AI4012"/>
      <c r="AJ4012"/>
      <c r="AK4012"/>
      <c r="AL4012"/>
      <c r="AM4012"/>
      <c r="AN4012"/>
      <c r="AO4012"/>
      <c r="AP4012"/>
      <c r="AQ4012"/>
      <c r="AR4012"/>
      <c r="AS4012"/>
      <c r="AT4012"/>
      <c r="AU4012"/>
      <c r="AV4012"/>
      <c r="AW4012"/>
      <c r="AX4012"/>
      <c r="AY4012"/>
      <c r="AZ4012"/>
    </row>
    <row r="4013" spans="1:52">
      <c r="A4013"/>
      <c r="B4013"/>
      <c r="C4013"/>
      <c r="D4013"/>
      <c r="E4013"/>
      <c r="F4013"/>
      <c r="G4013"/>
      <c r="H4013"/>
      <c r="I4013"/>
      <c r="J4013"/>
      <c r="K4013"/>
      <c r="L4013"/>
      <c r="M4013"/>
      <c r="N4013"/>
      <c r="O4013"/>
      <c r="P4013"/>
      <c r="Q4013"/>
      <c r="R4013"/>
      <c r="S4013"/>
      <c r="T4013"/>
      <c r="U4013"/>
      <c r="V4013"/>
      <c r="W4013"/>
      <c r="X4013"/>
      <c r="Y4013"/>
      <c r="Z4013"/>
      <c r="AA4013"/>
      <c r="AB4013"/>
      <c r="AC4013"/>
      <c r="AD4013"/>
      <c r="AE4013"/>
      <c r="AF4013"/>
      <c r="AG4013"/>
      <c r="AH4013"/>
      <c r="AI4013"/>
      <c r="AJ4013"/>
      <c r="AK4013"/>
      <c r="AL4013"/>
      <c r="AM4013"/>
      <c r="AN4013"/>
      <c r="AO4013"/>
      <c r="AP4013"/>
      <c r="AQ4013"/>
      <c r="AR4013"/>
      <c r="AS4013"/>
      <c r="AT4013"/>
      <c r="AU4013"/>
      <c r="AV4013"/>
      <c r="AW4013"/>
      <c r="AX4013"/>
      <c r="AY4013"/>
      <c r="AZ4013"/>
    </row>
    <row r="4014" spans="1:52">
      <c r="A4014"/>
      <c r="B4014"/>
      <c r="C4014"/>
      <c r="D4014"/>
      <c r="E4014"/>
      <c r="F4014"/>
      <c r="G4014"/>
      <c r="H4014"/>
      <c r="I4014"/>
      <c r="J4014"/>
      <c r="K4014"/>
      <c r="L4014"/>
      <c r="M4014"/>
      <c r="N4014"/>
      <c r="O4014"/>
      <c r="P4014"/>
      <c r="Q4014"/>
      <c r="R4014"/>
      <c r="S4014"/>
      <c r="T4014"/>
      <c r="U4014"/>
      <c r="V4014"/>
      <c r="W4014"/>
      <c r="X4014"/>
      <c r="Y4014"/>
      <c r="Z4014"/>
      <c r="AA4014"/>
      <c r="AB4014"/>
      <c r="AC4014"/>
      <c r="AD4014"/>
      <c r="AE4014"/>
      <c r="AF4014"/>
      <c r="AG4014"/>
      <c r="AH4014"/>
      <c r="AI4014"/>
      <c r="AJ4014"/>
      <c r="AK4014"/>
      <c r="AL4014"/>
      <c r="AM4014"/>
      <c r="AN4014"/>
      <c r="AO4014"/>
      <c r="AP4014"/>
      <c r="AQ4014"/>
      <c r="AR4014"/>
      <c r="AS4014"/>
      <c r="AT4014"/>
      <c r="AU4014"/>
      <c r="AV4014"/>
      <c r="AW4014"/>
      <c r="AX4014"/>
      <c r="AY4014"/>
      <c r="AZ4014"/>
    </row>
    <row r="4015" spans="1:52">
      <c r="A4015"/>
      <c r="B4015"/>
      <c r="C4015"/>
      <c r="D4015"/>
      <c r="E4015"/>
      <c r="F4015"/>
      <c r="G4015"/>
      <c r="H4015"/>
      <c r="I4015"/>
      <c r="J4015"/>
      <c r="K4015"/>
      <c r="L4015"/>
      <c r="M4015"/>
      <c r="N4015"/>
      <c r="O4015"/>
      <c r="P4015"/>
      <c r="Q4015"/>
      <c r="R4015"/>
      <c r="S4015"/>
      <c r="T4015"/>
      <c r="U4015"/>
      <c r="V4015"/>
      <c r="W4015"/>
      <c r="X4015"/>
      <c r="Y4015"/>
      <c r="Z4015"/>
      <c r="AA4015"/>
      <c r="AB4015"/>
      <c r="AC4015"/>
      <c r="AD4015"/>
      <c r="AE4015"/>
      <c r="AF4015"/>
      <c r="AG4015"/>
      <c r="AH4015"/>
      <c r="AI4015"/>
      <c r="AJ4015"/>
      <c r="AK4015"/>
      <c r="AL4015"/>
      <c r="AM4015"/>
      <c r="AN4015"/>
      <c r="AO4015"/>
      <c r="AP4015"/>
      <c r="AQ4015"/>
      <c r="AR4015"/>
      <c r="AS4015"/>
      <c r="AT4015"/>
      <c r="AU4015"/>
      <c r="AV4015"/>
      <c r="AW4015"/>
      <c r="AX4015"/>
      <c r="AY4015"/>
      <c r="AZ4015"/>
    </row>
    <row r="4016" spans="1:52">
      <c r="A4016"/>
      <c r="B4016"/>
      <c r="C4016"/>
      <c r="D4016"/>
      <c r="E4016"/>
      <c r="F4016"/>
      <c r="G4016"/>
      <c r="H4016"/>
      <c r="I4016"/>
      <c r="J4016"/>
      <c r="K4016"/>
      <c r="L4016"/>
      <c r="M4016"/>
      <c r="N4016"/>
      <c r="O4016"/>
      <c r="P4016"/>
      <c r="Q4016"/>
      <c r="R4016"/>
      <c r="S4016"/>
      <c r="T4016"/>
      <c r="U4016"/>
      <c r="V4016"/>
      <c r="W4016"/>
      <c r="X4016"/>
      <c r="Y4016"/>
      <c r="Z4016"/>
      <c r="AA4016"/>
      <c r="AB4016"/>
      <c r="AC4016"/>
      <c r="AD4016"/>
      <c r="AE4016"/>
      <c r="AF4016"/>
      <c r="AG4016"/>
      <c r="AH4016"/>
      <c r="AI4016"/>
      <c r="AJ4016"/>
      <c r="AK4016"/>
      <c r="AL4016"/>
      <c r="AM4016"/>
      <c r="AN4016"/>
      <c r="AO4016"/>
      <c r="AP4016"/>
      <c r="AQ4016"/>
      <c r="AR4016"/>
      <c r="AS4016"/>
      <c r="AT4016"/>
      <c r="AU4016"/>
      <c r="AV4016"/>
      <c r="AW4016"/>
      <c r="AX4016"/>
      <c r="AY4016"/>
      <c r="AZ4016"/>
    </row>
    <row r="4017" spans="1:52">
      <c r="A4017"/>
      <c r="B4017"/>
      <c r="C4017"/>
      <c r="D4017"/>
      <c r="E4017"/>
      <c r="F4017"/>
      <c r="G4017"/>
      <c r="H4017"/>
      <c r="I4017"/>
      <c r="J4017"/>
      <c r="K4017"/>
      <c r="L4017"/>
      <c r="M4017"/>
      <c r="N4017"/>
      <c r="O4017"/>
      <c r="P4017"/>
      <c r="Q4017"/>
      <c r="R4017"/>
      <c r="S4017"/>
      <c r="T4017"/>
      <c r="U4017"/>
      <c r="V4017"/>
      <c r="W4017"/>
      <c r="X4017"/>
      <c r="Y4017"/>
      <c r="Z4017"/>
      <c r="AA4017"/>
      <c r="AB4017"/>
      <c r="AC4017"/>
      <c r="AD4017"/>
      <c r="AE4017"/>
      <c r="AF4017"/>
      <c r="AG4017"/>
      <c r="AH4017"/>
      <c r="AI4017"/>
      <c r="AJ4017"/>
      <c r="AK4017"/>
      <c r="AL4017"/>
      <c r="AM4017"/>
      <c r="AN4017"/>
      <c r="AO4017"/>
      <c r="AP4017"/>
      <c r="AQ4017"/>
      <c r="AR4017"/>
      <c r="AS4017"/>
      <c r="AT4017"/>
      <c r="AU4017"/>
      <c r="AV4017"/>
      <c r="AW4017"/>
      <c r="AX4017"/>
      <c r="AY4017"/>
      <c r="AZ4017"/>
    </row>
    <row r="4018" spans="1:52">
      <c r="A4018"/>
      <c r="B4018"/>
      <c r="C4018"/>
      <c r="D4018"/>
      <c r="E4018"/>
      <c r="F4018"/>
      <c r="G4018"/>
      <c r="H4018"/>
      <c r="I4018"/>
      <c r="J4018"/>
      <c r="K4018"/>
      <c r="L4018"/>
      <c r="M4018"/>
      <c r="N4018"/>
      <c r="O4018"/>
      <c r="P4018"/>
      <c r="Q4018"/>
      <c r="R4018"/>
      <c r="S4018"/>
      <c r="T4018"/>
      <c r="U4018"/>
      <c r="V4018"/>
      <c r="W4018"/>
      <c r="X4018"/>
      <c r="Y4018"/>
      <c r="Z4018"/>
      <c r="AA4018"/>
      <c r="AB4018"/>
      <c r="AC4018"/>
      <c r="AD4018"/>
      <c r="AE4018"/>
      <c r="AF4018"/>
      <c r="AG4018"/>
      <c r="AH4018"/>
      <c r="AI4018"/>
      <c r="AJ4018"/>
      <c r="AK4018"/>
      <c r="AL4018"/>
      <c r="AM4018"/>
      <c r="AN4018"/>
      <c r="AO4018"/>
      <c r="AP4018"/>
      <c r="AQ4018"/>
      <c r="AR4018"/>
      <c r="AS4018"/>
      <c r="AT4018"/>
      <c r="AU4018"/>
      <c r="AV4018"/>
      <c r="AW4018"/>
      <c r="AX4018"/>
      <c r="AY4018"/>
      <c r="AZ4018"/>
    </row>
    <row r="4019" spans="1:52">
      <c r="A4019"/>
      <c r="B4019"/>
      <c r="C4019"/>
      <c r="D4019"/>
      <c r="E4019"/>
      <c r="F4019"/>
      <c r="G4019"/>
      <c r="H4019"/>
      <c r="I4019"/>
      <c r="J4019"/>
      <c r="K4019"/>
      <c r="L4019"/>
      <c r="M4019"/>
      <c r="N4019"/>
      <c r="O4019"/>
      <c r="P4019"/>
      <c r="Q4019"/>
      <c r="R4019"/>
      <c r="S4019"/>
      <c r="T4019"/>
      <c r="U4019"/>
      <c r="V4019"/>
      <c r="W4019"/>
      <c r="X4019"/>
      <c r="Y4019"/>
      <c r="Z4019"/>
      <c r="AA4019"/>
      <c r="AB4019"/>
      <c r="AC4019"/>
      <c r="AD4019"/>
      <c r="AE4019"/>
      <c r="AF4019"/>
      <c r="AG4019"/>
      <c r="AH4019"/>
      <c r="AI4019"/>
      <c r="AJ4019"/>
      <c r="AK4019"/>
      <c r="AL4019"/>
      <c r="AM4019"/>
      <c r="AN4019"/>
      <c r="AO4019"/>
      <c r="AP4019"/>
      <c r="AQ4019"/>
      <c r="AR4019"/>
      <c r="AS4019"/>
      <c r="AT4019"/>
      <c r="AU4019"/>
      <c r="AV4019"/>
      <c r="AW4019"/>
      <c r="AX4019"/>
      <c r="AY4019"/>
      <c r="AZ4019"/>
    </row>
    <row r="4020" spans="1:52">
      <c r="A4020"/>
      <c r="B4020"/>
      <c r="C4020"/>
      <c r="D4020"/>
      <c r="E4020"/>
      <c r="F4020"/>
      <c r="G4020"/>
      <c r="H4020"/>
      <c r="I4020"/>
      <c r="J4020"/>
      <c r="K4020"/>
      <c r="L4020"/>
      <c r="M4020"/>
      <c r="N4020"/>
      <c r="O4020"/>
      <c r="P4020"/>
      <c r="Q4020"/>
      <c r="R4020"/>
      <c r="S4020"/>
      <c r="T4020"/>
      <c r="U4020"/>
      <c r="V4020"/>
      <c r="W4020"/>
      <c r="X4020"/>
      <c r="Y4020"/>
      <c r="Z4020"/>
      <c r="AA4020"/>
      <c r="AB4020"/>
      <c r="AC4020"/>
      <c r="AD4020"/>
      <c r="AE4020"/>
      <c r="AF4020"/>
      <c r="AG4020"/>
      <c r="AH4020"/>
      <c r="AI4020"/>
      <c r="AJ4020"/>
      <c r="AK4020"/>
      <c r="AL4020"/>
      <c r="AM4020"/>
      <c r="AN4020"/>
      <c r="AO4020"/>
      <c r="AP4020"/>
      <c r="AQ4020"/>
      <c r="AR4020"/>
      <c r="AS4020"/>
      <c r="AT4020"/>
      <c r="AU4020"/>
      <c r="AV4020"/>
      <c r="AW4020"/>
      <c r="AX4020"/>
      <c r="AY4020"/>
      <c r="AZ4020"/>
    </row>
    <row r="4021" spans="1:52">
      <c r="A4021"/>
      <c r="B4021"/>
      <c r="C4021"/>
      <c r="D4021"/>
      <c r="E4021"/>
      <c r="F4021"/>
      <c r="G4021"/>
      <c r="H4021"/>
      <c r="I4021"/>
      <c r="J4021"/>
      <c r="K4021"/>
      <c r="L4021"/>
      <c r="M4021"/>
      <c r="N4021"/>
      <c r="O4021"/>
      <c r="P4021"/>
      <c r="Q4021"/>
      <c r="R4021"/>
      <c r="S4021"/>
      <c r="T4021"/>
      <c r="U4021"/>
      <c r="V4021"/>
      <c r="W4021"/>
      <c r="X4021"/>
      <c r="Y4021"/>
      <c r="Z4021"/>
      <c r="AA4021"/>
      <c r="AB4021"/>
      <c r="AC4021"/>
      <c r="AD4021"/>
      <c r="AE4021"/>
      <c r="AF4021"/>
      <c r="AG4021"/>
      <c r="AH4021"/>
      <c r="AI4021"/>
      <c r="AJ4021"/>
      <c r="AK4021"/>
      <c r="AL4021"/>
      <c r="AM4021"/>
      <c r="AN4021"/>
      <c r="AO4021"/>
      <c r="AP4021"/>
      <c r="AQ4021"/>
      <c r="AR4021"/>
      <c r="AS4021"/>
      <c r="AT4021"/>
      <c r="AU4021"/>
      <c r="AV4021"/>
      <c r="AW4021"/>
      <c r="AX4021"/>
      <c r="AY4021"/>
      <c r="AZ4021"/>
    </row>
    <row r="4022" spans="1:52">
      <c r="A4022"/>
      <c r="B4022"/>
      <c r="C4022"/>
      <c r="D4022"/>
      <c r="E4022"/>
      <c r="F4022"/>
      <c r="G4022"/>
      <c r="H4022"/>
      <c r="I4022"/>
      <c r="J4022"/>
      <c r="K4022"/>
      <c r="L4022"/>
      <c r="M4022"/>
      <c r="N4022"/>
      <c r="O4022"/>
      <c r="P4022"/>
      <c r="Q4022"/>
      <c r="R4022"/>
      <c r="S4022"/>
      <c r="T4022"/>
      <c r="U4022"/>
      <c r="V4022"/>
      <c r="W4022"/>
      <c r="X4022"/>
      <c r="Y4022"/>
      <c r="Z4022"/>
      <c r="AA4022"/>
      <c r="AB4022"/>
      <c r="AC4022"/>
      <c r="AD4022"/>
      <c r="AE4022"/>
      <c r="AF4022"/>
      <c r="AG4022"/>
      <c r="AH4022"/>
      <c r="AI4022"/>
      <c r="AJ4022"/>
      <c r="AK4022"/>
      <c r="AL4022"/>
      <c r="AM4022"/>
      <c r="AN4022"/>
      <c r="AO4022"/>
      <c r="AP4022"/>
      <c r="AQ4022"/>
      <c r="AR4022"/>
      <c r="AS4022"/>
      <c r="AT4022"/>
      <c r="AU4022"/>
      <c r="AV4022"/>
      <c r="AW4022"/>
      <c r="AX4022"/>
      <c r="AY4022"/>
      <c r="AZ4022"/>
    </row>
    <row r="4023" spans="1:52">
      <c r="A4023"/>
      <c r="B4023"/>
      <c r="C4023"/>
      <c r="D4023"/>
      <c r="E4023"/>
      <c r="F4023"/>
      <c r="G4023"/>
      <c r="H4023"/>
      <c r="I4023"/>
      <c r="J4023"/>
      <c r="K4023"/>
      <c r="L4023"/>
      <c r="M4023"/>
      <c r="N4023"/>
      <c r="O4023"/>
      <c r="P4023"/>
      <c r="Q4023"/>
      <c r="R4023"/>
      <c r="S4023"/>
      <c r="T4023"/>
      <c r="U4023"/>
      <c r="V4023"/>
      <c r="W4023"/>
      <c r="X4023"/>
      <c r="Y4023"/>
      <c r="Z4023"/>
      <c r="AA4023"/>
      <c r="AB4023"/>
      <c r="AC4023"/>
      <c r="AD4023"/>
      <c r="AE4023"/>
      <c r="AF4023"/>
      <c r="AG4023"/>
      <c r="AH4023"/>
      <c r="AI4023"/>
      <c r="AJ4023"/>
      <c r="AK4023"/>
      <c r="AL4023"/>
      <c r="AM4023"/>
      <c r="AN4023"/>
      <c r="AO4023"/>
      <c r="AP4023"/>
      <c r="AQ4023"/>
      <c r="AR4023"/>
      <c r="AS4023"/>
      <c r="AT4023"/>
      <c r="AU4023"/>
      <c r="AV4023"/>
      <c r="AW4023"/>
      <c r="AX4023"/>
      <c r="AY4023"/>
      <c r="AZ4023"/>
    </row>
    <row r="4024" spans="1:52">
      <c r="A4024"/>
      <c r="B4024"/>
      <c r="C4024"/>
      <c r="D4024"/>
      <c r="E4024"/>
      <c r="F4024"/>
      <c r="G4024"/>
      <c r="H4024"/>
      <c r="I4024"/>
      <c r="J4024"/>
      <c r="K4024"/>
      <c r="L4024"/>
      <c r="M4024"/>
      <c r="N4024"/>
      <c r="O4024"/>
      <c r="P4024"/>
      <c r="Q4024"/>
      <c r="R4024"/>
      <c r="S4024"/>
      <c r="T4024"/>
      <c r="U4024"/>
      <c r="V4024"/>
      <c r="W4024"/>
      <c r="X4024"/>
      <c r="Y4024"/>
      <c r="Z4024"/>
      <c r="AA4024"/>
      <c r="AB4024"/>
      <c r="AC4024"/>
      <c r="AD4024"/>
      <c r="AE4024"/>
      <c r="AF4024"/>
      <c r="AG4024"/>
      <c r="AH4024"/>
      <c r="AI4024"/>
      <c r="AJ4024"/>
      <c r="AK4024"/>
      <c r="AL4024"/>
      <c r="AM4024"/>
      <c r="AN4024"/>
      <c r="AO4024"/>
      <c r="AP4024"/>
      <c r="AQ4024"/>
      <c r="AR4024"/>
      <c r="AS4024"/>
      <c r="AT4024"/>
      <c r="AU4024"/>
      <c r="AV4024"/>
      <c r="AW4024"/>
      <c r="AX4024"/>
      <c r="AY4024"/>
      <c r="AZ4024"/>
    </row>
    <row r="4025" spans="1:52">
      <c r="A4025"/>
      <c r="B4025"/>
      <c r="C4025"/>
      <c r="D4025"/>
      <c r="E4025"/>
      <c r="F4025"/>
      <c r="G4025"/>
      <c r="H4025"/>
      <c r="I4025"/>
      <c r="J4025"/>
      <c r="K4025"/>
      <c r="L4025"/>
      <c r="M4025"/>
      <c r="N4025"/>
      <c r="O4025"/>
      <c r="P4025"/>
      <c r="Q4025"/>
      <c r="R4025"/>
      <c r="S4025"/>
      <c r="T4025"/>
      <c r="U4025"/>
      <c r="V4025"/>
      <c r="W4025"/>
      <c r="X4025"/>
      <c r="Y4025"/>
      <c r="Z4025"/>
      <c r="AA4025"/>
      <c r="AB4025"/>
      <c r="AC4025"/>
      <c r="AD4025"/>
      <c r="AE4025"/>
      <c r="AF4025"/>
      <c r="AG4025"/>
      <c r="AH4025"/>
      <c r="AI4025"/>
      <c r="AJ4025"/>
      <c r="AK4025"/>
      <c r="AL4025"/>
      <c r="AM4025"/>
      <c r="AN4025"/>
      <c r="AO4025"/>
      <c r="AP4025"/>
      <c r="AQ4025"/>
      <c r="AR4025"/>
      <c r="AS4025"/>
      <c r="AT4025"/>
      <c r="AU4025"/>
      <c r="AV4025"/>
      <c r="AW4025"/>
      <c r="AX4025"/>
      <c r="AY4025"/>
      <c r="AZ4025"/>
    </row>
    <row r="4026" spans="1:52">
      <c r="A4026"/>
      <c r="B4026"/>
      <c r="C4026"/>
      <c r="D4026"/>
      <c r="E4026"/>
      <c r="F4026"/>
      <c r="G4026"/>
      <c r="H4026"/>
      <c r="I4026"/>
      <c r="J4026"/>
      <c r="K4026"/>
      <c r="L4026"/>
      <c r="M4026"/>
      <c r="N4026"/>
      <c r="O4026"/>
      <c r="P4026"/>
      <c r="Q4026"/>
      <c r="R4026"/>
      <c r="S4026"/>
      <c r="T4026"/>
      <c r="U4026"/>
      <c r="V4026"/>
      <c r="W4026"/>
      <c r="X4026"/>
      <c r="Y4026"/>
      <c r="Z4026"/>
      <c r="AA4026"/>
      <c r="AB4026"/>
      <c r="AC4026"/>
      <c r="AD4026"/>
      <c r="AE4026"/>
      <c r="AF4026"/>
      <c r="AG4026"/>
      <c r="AH4026"/>
      <c r="AI4026"/>
      <c r="AJ4026"/>
      <c r="AK4026"/>
      <c r="AL4026"/>
      <c r="AM4026"/>
      <c r="AN4026"/>
      <c r="AO4026"/>
      <c r="AP4026"/>
      <c r="AQ4026"/>
      <c r="AR4026"/>
      <c r="AS4026"/>
      <c r="AT4026"/>
      <c r="AU4026"/>
      <c r="AV4026"/>
      <c r="AW4026"/>
      <c r="AX4026"/>
      <c r="AY4026"/>
      <c r="AZ4026"/>
    </row>
    <row r="4027" spans="1:52">
      <c r="A4027"/>
      <c r="B4027"/>
      <c r="C4027"/>
      <c r="D4027"/>
      <c r="E4027"/>
      <c r="F4027"/>
      <c r="G4027"/>
      <c r="H4027"/>
      <c r="I4027"/>
      <c r="J4027"/>
      <c r="K4027"/>
      <c r="L4027"/>
      <c r="M4027"/>
      <c r="N4027"/>
      <c r="O4027"/>
      <c r="P4027"/>
      <c r="Q4027"/>
      <c r="R4027"/>
      <c r="S4027"/>
      <c r="T4027"/>
      <c r="U4027"/>
      <c r="V4027"/>
      <c r="W4027"/>
      <c r="X4027"/>
      <c r="Y4027"/>
      <c r="Z4027"/>
      <c r="AA4027"/>
      <c r="AB4027"/>
      <c r="AC4027"/>
      <c r="AD4027"/>
      <c r="AE4027"/>
      <c r="AF4027"/>
      <c r="AG4027"/>
      <c r="AH4027"/>
      <c r="AI4027"/>
      <c r="AJ4027"/>
      <c r="AK4027"/>
      <c r="AL4027"/>
      <c r="AM4027"/>
      <c r="AN4027"/>
      <c r="AO4027"/>
      <c r="AP4027"/>
      <c r="AQ4027"/>
      <c r="AR4027"/>
      <c r="AS4027"/>
      <c r="AT4027"/>
      <c r="AU4027"/>
      <c r="AV4027"/>
      <c r="AW4027"/>
      <c r="AX4027"/>
      <c r="AY4027"/>
      <c r="AZ4027"/>
    </row>
    <row r="4028" spans="1:52">
      <c r="A4028"/>
      <c r="B4028"/>
      <c r="C4028"/>
      <c r="D4028"/>
      <c r="E4028"/>
      <c r="F4028"/>
      <c r="G4028"/>
      <c r="H4028"/>
      <c r="I4028"/>
      <c r="J4028"/>
      <c r="K4028"/>
      <c r="L4028"/>
      <c r="M4028"/>
      <c r="N4028"/>
      <c r="O4028"/>
      <c r="P4028"/>
      <c r="Q4028"/>
      <c r="R4028"/>
      <c r="S4028"/>
      <c r="T4028"/>
      <c r="U4028"/>
      <c r="V4028"/>
      <c r="W4028"/>
      <c r="X4028"/>
      <c r="Y4028"/>
      <c r="Z4028"/>
      <c r="AA4028"/>
      <c r="AB4028"/>
      <c r="AC4028"/>
      <c r="AD4028"/>
      <c r="AE4028"/>
      <c r="AF4028"/>
      <c r="AG4028"/>
      <c r="AH4028"/>
      <c r="AI4028"/>
      <c r="AJ4028"/>
      <c r="AK4028"/>
      <c r="AL4028"/>
      <c r="AM4028"/>
      <c r="AN4028"/>
      <c r="AO4028"/>
      <c r="AP4028"/>
      <c r="AQ4028"/>
      <c r="AR4028"/>
      <c r="AS4028"/>
      <c r="AT4028"/>
      <c r="AU4028"/>
      <c r="AV4028"/>
      <c r="AW4028"/>
      <c r="AX4028"/>
      <c r="AY4028"/>
      <c r="AZ4028"/>
    </row>
    <row r="4029" spans="1:52">
      <c r="A4029"/>
      <c r="B4029"/>
      <c r="C4029"/>
      <c r="D4029"/>
      <c r="E4029"/>
      <c r="F4029"/>
      <c r="G4029"/>
      <c r="H4029"/>
      <c r="I4029"/>
      <c r="J4029"/>
      <c r="K4029"/>
      <c r="L4029"/>
      <c r="M4029"/>
      <c r="N4029"/>
      <c r="O4029"/>
      <c r="P4029"/>
      <c r="Q4029"/>
      <c r="R4029"/>
      <c r="S4029"/>
      <c r="T4029"/>
      <c r="U4029"/>
      <c r="V4029"/>
      <c r="W4029"/>
      <c r="X4029"/>
      <c r="Y4029"/>
      <c r="Z4029"/>
      <c r="AA4029"/>
      <c r="AB4029"/>
      <c r="AC4029"/>
      <c r="AD4029"/>
      <c r="AE4029"/>
      <c r="AF4029"/>
      <c r="AG4029"/>
      <c r="AH4029"/>
      <c r="AI4029"/>
      <c r="AJ4029"/>
      <c r="AK4029"/>
      <c r="AL4029"/>
      <c r="AM4029"/>
      <c r="AN4029"/>
      <c r="AO4029"/>
      <c r="AP4029"/>
      <c r="AQ4029"/>
      <c r="AR4029"/>
      <c r="AS4029"/>
      <c r="AT4029"/>
      <c r="AU4029"/>
      <c r="AV4029"/>
      <c r="AW4029"/>
      <c r="AX4029"/>
      <c r="AY4029"/>
      <c r="AZ4029"/>
    </row>
    <row r="4030" spans="1:52">
      <c r="A4030"/>
      <c r="B4030"/>
      <c r="C4030"/>
      <c r="D4030"/>
      <c r="E4030"/>
      <c r="F4030"/>
      <c r="G4030"/>
      <c r="H4030"/>
      <c r="I4030"/>
      <c r="J4030"/>
      <c r="K4030"/>
      <c r="L4030"/>
      <c r="M4030"/>
      <c r="N4030"/>
      <c r="O4030"/>
      <c r="P4030"/>
      <c r="Q4030"/>
      <c r="R4030"/>
      <c r="S4030"/>
      <c r="T4030"/>
      <c r="U4030"/>
      <c r="V4030"/>
      <c r="W4030"/>
      <c r="X4030"/>
      <c r="Y4030"/>
      <c r="Z4030"/>
      <c r="AA4030"/>
      <c r="AB4030"/>
      <c r="AC4030"/>
      <c r="AD4030"/>
      <c r="AE4030"/>
      <c r="AF4030"/>
      <c r="AG4030"/>
      <c r="AH4030"/>
      <c r="AI4030"/>
      <c r="AJ4030"/>
      <c r="AK4030"/>
      <c r="AL4030"/>
      <c r="AM4030"/>
      <c r="AN4030"/>
      <c r="AO4030"/>
      <c r="AP4030"/>
      <c r="AQ4030"/>
      <c r="AR4030"/>
      <c r="AS4030"/>
      <c r="AT4030"/>
      <c r="AU4030"/>
      <c r="AV4030"/>
      <c r="AW4030"/>
      <c r="AX4030"/>
      <c r="AY4030"/>
      <c r="AZ4030"/>
    </row>
    <row r="4031" spans="1:52">
      <c r="A4031"/>
      <c r="B4031"/>
      <c r="C4031"/>
      <c r="D4031"/>
      <c r="E4031"/>
      <c r="F4031"/>
      <c r="G4031"/>
      <c r="H4031"/>
      <c r="I4031"/>
      <c r="J4031"/>
      <c r="K4031"/>
      <c r="L4031"/>
      <c r="M4031"/>
      <c r="N4031"/>
      <c r="O4031"/>
      <c r="P4031"/>
      <c r="Q4031"/>
      <c r="R4031"/>
      <c r="S4031"/>
      <c r="T4031"/>
      <c r="U4031"/>
      <c r="V4031"/>
      <c r="W4031"/>
      <c r="X4031"/>
      <c r="Y4031"/>
      <c r="Z4031"/>
      <c r="AA4031"/>
      <c r="AB4031"/>
      <c r="AC4031"/>
      <c r="AD4031"/>
      <c r="AE4031"/>
      <c r="AF4031"/>
      <c r="AG4031"/>
      <c r="AH4031"/>
      <c r="AI4031"/>
      <c r="AJ4031"/>
      <c r="AK4031"/>
      <c r="AL4031"/>
      <c r="AM4031"/>
      <c r="AN4031"/>
      <c r="AO4031"/>
      <c r="AP4031"/>
      <c r="AQ4031"/>
      <c r="AR4031"/>
      <c r="AS4031"/>
      <c r="AT4031"/>
      <c r="AU4031"/>
      <c r="AV4031"/>
      <c r="AW4031"/>
      <c r="AX4031"/>
      <c r="AY4031"/>
      <c r="AZ4031"/>
    </row>
    <row r="4032" spans="1:52">
      <c r="A4032"/>
      <c r="B4032"/>
      <c r="C4032"/>
      <c r="D4032"/>
      <c r="E4032"/>
      <c r="F4032"/>
      <c r="G4032"/>
      <c r="H4032"/>
      <c r="I4032"/>
      <c r="J4032"/>
      <c r="K4032"/>
      <c r="L4032"/>
      <c r="M4032"/>
      <c r="N4032"/>
      <c r="O4032"/>
      <c r="P4032"/>
      <c r="Q4032"/>
      <c r="R4032"/>
      <c r="S4032"/>
      <c r="T4032"/>
      <c r="U4032"/>
      <c r="V4032"/>
      <c r="W4032"/>
      <c r="X4032"/>
      <c r="Y4032"/>
      <c r="Z4032"/>
      <c r="AA4032"/>
      <c r="AB4032"/>
      <c r="AC4032"/>
      <c r="AD4032"/>
      <c r="AE4032"/>
      <c r="AF4032"/>
      <c r="AG4032"/>
      <c r="AH4032"/>
      <c r="AI4032"/>
      <c r="AJ4032"/>
      <c r="AK4032"/>
      <c r="AL4032"/>
      <c r="AM4032"/>
      <c r="AN4032"/>
      <c r="AO4032"/>
      <c r="AP4032"/>
      <c r="AQ4032"/>
      <c r="AR4032"/>
      <c r="AS4032"/>
      <c r="AT4032"/>
      <c r="AU4032"/>
      <c r="AV4032"/>
      <c r="AW4032"/>
      <c r="AX4032"/>
      <c r="AY4032"/>
      <c r="AZ4032"/>
    </row>
    <row r="4033" spans="1:52">
      <c r="A4033"/>
      <c r="B4033"/>
      <c r="C4033"/>
      <c r="D4033"/>
      <c r="E4033"/>
      <c r="F4033"/>
      <c r="G4033"/>
      <c r="H4033"/>
      <c r="I4033"/>
      <c r="J4033"/>
      <c r="K4033"/>
      <c r="L4033"/>
      <c r="M4033"/>
      <c r="N4033"/>
      <c r="O4033"/>
      <c r="P4033"/>
      <c r="Q4033"/>
      <c r="R4033"/>
      <c r="S4033"/>
      <c r="T4033"/>
      <c r="U4033"/>
      <c r="V4033"/>
      <c r="W4033"/>
      <c r="X4033"/>
      <c r="Y4033"/>
      <c r="Z4033"/>
      <c r="AA4033"/>
      <c r="AB4033"/>
      <c r="AC4033"/>
      <c r="AD4033"/>
      <c r="AE4033"/>
      <c r="AF4033"/>
      <c r="AG4033"/>
      <c r="AH4033"/>
      <c r="AI4033"/>
      <c r="AJ4033"/>
      <c r="AK4033"/>
      <c r="AL4033"/>
      <c r="AM4033"/>
      <c r="AN4033"/>
      <c r="AO4033"/>
      <c r="AP4033"/>
      <c r="AQ4033"/>
      <c r="AR4033"/>
      <c r="AS4033"/>
      <c r="AT4033"/>
      <c r="AU4033"/>
      <c r="AV4033"/>
      <c r="AW4033"/>
      <c r="AX4033"/>
      <c r="AY4033"/>
      <c r="AZ4033"/>
    </row>
    <row r="4034" spans="1:52">
      <c r="A4034"/>
      <c r="B4034"/>
      <c r="C4034"/>
      <c r="D4034"/>
      <c r="E4034"/>
      <c r="F4034"/>
      <c r="G4034"/>
      <c r="H4034"/>
      <c r="I4034"/>
      <c r="J4034"/>
      <c r="K4034"/>
      <c r="L4034"/>
      <c r="M4034"/>
      <c r="N4034"/>
      <c r="O4034"/>
      <c r="P4034"/>
      <c r="Q4034"/>
      <c r="R4034"/>
      <c r="S4034"/>
      <c r="T4034"/>
      <c r="U4034"/>
      <c r="V4034"/>
      <c r="W4034"/>
      <c r="X4034"/>
      <c r="Y4034"/>
      <c r="Z4034"/>
      <c r="AA4034"/>
      <c r="AB4034"/>
      <c r="AC4034"/>
      <c r="AD4034"/>
      <c r="AE4034"/>
      <c r="AF4034"/>
      <c r="AG4034"/>
      <c r="AH4034"/>
      <c r="AI4034"/>
      <c r="AJ4034"/>
      <c r="AK4034"/>
      <c r="AL4034"/>
      <c r="AM4034"/>
      <c r="AN4034"/>
      <c r="AO4034"/>
      <c r="AP4034"/>
      <c r="AQ4034"/>
      <c r="AR4034"/>
      <c r="AS4034"/>
      <c r="AT4034"/>
      <c r="AU4034"/>
      <c r="AV4034"/>
      <c r="AW4034"/>
      <c r="AX4034"/>
      <c r="AY4034"/>
      <c r="AZ4034"/>
    </row>
    <row r="4035" spans="1:52">
      <c r="A4035"/>
      <c r="B4035"/>
      <c r="C4035"/>
      <c r="D4035"/>
      <c r="E4035"/>
      <c r="F4035"/>
      <c r="G4035"/>
      <c r="H4035"/>
      <c r="I4035"/>
      <c r="J4035"/>
      <c r="K4035"/>
      <c r="L4035"/>
      <c r="M4035"/>
      <c r="N4035"/>
      <c r="O4035"/>
      <c r="P4035"/>
      <c r="Q4035"/>
      <c r="R4035"/>
      <c r="S4035"/>
      <c r="T4035"/>
      <c r="U4035"/>
      <c r="V4035"/>
      <c r="W4035"/>
      <c r="X4035"/>
      <c r="Y4035"/>
      <c r="Z4035"/>
      <c r="AA4035"/>
      <c r="AB4035"/>
      <c r="AC4035"/>
      <c r="AD4035"/>
      <c r="AE4035"/>
      <c r="AF4035"/>
      <c r="AG4035"/>
      <c r="AH4035"/>
      <c r="AI4035"/>
      <c r="AJ4035"/>
      <c r="AK4035"/>
      <c r="AL4035"/>
      <c r="AM4035"/>
      <c r="AN4035"/>
      <c r="AO4035"/>
      <c r="AP4035"/>
      <c r="AQ4035"/>
      <c r="AR4035"/>
      <c r="AS4035"/>
      <c r="AT4035"/>
      <c r="AU4035"/>
      <c r="AV4035"/>
      <c r="AW4035"/>
      <c r="AX4035"/>
      <c r="AY4035"/>
      <c r="AZ4035"/>
    </row>
    <row r="4036" spans="1:52">
      <c r="A4036"/>
      <c r="B4036"/>
      <c r="C4036"/>
      <c r="D4036"/>
      <c r="E4036"/>
      <c r="F4036"/>
      <c r="G4036"/>
      <c r="H4036"/>
      <c r="I4036"/>
      <c r="J4036"/>
      <c r="K4036"/>
      <c r="L4036"/>
      <c r="M4036"/>
      <c r="N4036"/>
      <c r="O4036"/>
      <c r="P4036"/>
      <c r="Q4036"/>
      <c r="R4036"/>
      <c r="S4036"/>
      <c r="T4036"/>
      <c r="U4036"/>
      <c r="V4036"/>
      <c r="W4036"/>
      <c r="X4036"/>
      <c r="Y4036"/>
      <c r="Z4036"/>
      <c r="AA4036"/>
      <c r="AB4036"/>
      <c r="AC4036"/>
      <c r="AD4036"/>
      <c r="AE4036"/>
      <c r="AF4036"/>
      <c r="AG4036"/>
      <c r="AH4036"/>
      <c r="AI4036"/>
      <c r="AJ4036"/>
      <c r="AK4036"/>
      <c r="AL4036"/>
      <c r="AM4036"/>
      <c r="AN4036"/>
      <c r="AO4036"/>
      <c r="AP4036"/>
      <c r="AQ4036"/>
      <c r="AR4036"/>
      <c r="AS4036"/>
      <c r="AT4036"/>
      <c r="AU4036"/>
      <c r="AV4036"/>
      <c r="AW4036"/>
      <c r="AX4036"/>
      <c r="AY4036"/>
      <c r="AZ4036"/>
    </row>
    <row r="4037" spans="1:52">
      <c r="A4037"/>
      <c r="B4037"/>
      <c r="C4037"/>
      <c r="D4037"/>
      <c r="E4037"/>
      <c r="F4037"/>
      <c r="G4037"/>
      <c r="H4037"/>
      <c r="I4037"/>
      <c r="J4037"/>
      <c r="K4037"/>
      <c r="L4037"/>
      <c r="M4037"/>
      <c r="N4037"/>
      <c r="O4037"/>
      <c r="P4037"/>
      <c r="Q4037"/>
      <c r="R4037"/>
      <c r="S4037"/>
      <c r="T4037"/>
      <c r="U4037"/>
      <c r="V4037"/>
      <c r="W4037"/>
      <c r="X4037"/>
      <c r="Y4037"/>
      <c r="Z4037"/>
      <c r="AA4037"/>
      <c r="AB4037"/>
      <c r="AC4037"/>
      <c r="AD4037"/>
      <c r="AE4037"/>
      <c r="AF4037"/>
      <c r="AG4037"/>
      <c r="AH4037"/>
      <c r="AI4037"/>
      <c r="AJ4037"/>
      <c r="AK4037"/>
      <c r="AL4037"/>
      <c r="AM4037"/>
      <c r="AN4037"/>
      <c r="AO4037"/>
      <c r="AP4037"/>
      <c r="AQ4037"/>
      <c r="AR4037"/>
      <c r="AS4037"/>
      <c r="AT4037"/>
      <c r="AU4037"/>
      <c r="AV4037"/>
      <c r="AW4037"/>
      <c r="AX4037"/>
      <c r="AY4037"/>
      <c r="AZ4037"/>
    </row>
    <row r="4038" spans="1:52">
      <c r="A4038"/>
      <c r="B4038"/>
      <c r="C4038"/>
      <c r="D4038"/>
      <c r="E4038"/>
      <c r="F4038"/>
      <c r="G4038"/>
      <c r="H4038"/>
      <c r="I4038"/>
      <c r="J4038"/>
      <c r="K4038"/>
      <c r="L4038"/>
      <c r="M4038"/>
      <c r="N4038"/>
      <c r="O4038"/>
      <c r="P4038"/>
      <c r="Q4038"/>
      <c r="R4038"/>
      <c r="S4038"/>
      <c r="T4038"/>
      <c r="U4038"/>
      <c r="V4038"/>
      <c r="W4038"/>
      <c r="X4038"/>
      <c r="Y4038"/>
      <c r="Z4038"/>
      <c r="AA4038"/>
      <c r="AB4038"/>
      <c r="AC4038"/>
      <c r="AD4038"/>
      <c r="AE4038"/>
      <c r="AF4038"/>
      <c r="AG4038"/>
      <c r="AH4038"/>
      <c r="AI4038"/>
      <c r="AJ4038"/>
      <c r="AK4038"/>
      <c r="AL4038"/>
      <c r="AM4038"/>
      <c r="AN4038"/>
      <c r="AO4038"/>
      <c r="AP4038"/>
      <c r="AQ4038"/>
      <c r="AR4038"/>
      <c r="AS4038"/>
      <c r="AT4038"/>
      <c r="AU4038"/>
      <c r="AV4038"/>
      <c r="AW4038"/>
      <c r="AX4038"/>
      <c r="AY4038"/>
      <c r="AZ4038"/>
    </row>
    <row r="4039" spans="1:52">
      <c r="A4039"/>
      <c r="B4039"/>
      <c r="C4039"/>
      <c r="D4039"/>
      <c r="E4039"/>
      <c r="F4039"/>
      <c r="G4039"/>
      <c r="H4039"/>
      <c r="I4039"/>
      <c r="J4039"/>
      <c r="K4039"/>
      <c r="L4039"/>
      <c r="M4039"/>
      <c r="N4039"/>
      <c r="O4039"/>
      <c r="P4039"/>
      <c r="Q4039"/>
      <c r="R4039"/>
      <c r="S4039"/>
      <c r="T4039"/>
      <c r="U4039"/>
      <c r="V4039"/>
      <c r="W4039"/>
      <c r="X4039"/>
      <c r="Y4039"/>
      <c r="Z4039"/>
      <c r="AA4039"/>
      <c r="AB4039"/>
      <c r="AC4039"/>
      <c r="AD4039"/>
      <c r="AE4039"/>
      <c r="AF4039"/>
      <c r="AG4039"/>
      <c r="AH4039"/>
      <c r="AI4039"/>
      <c r="AJ4039"/>
      <c r="AK4039"/>
      <c r="AL4039"/>
      <c r="AM4039"/>
      <c r="AN4039"/>
      <c r="AO4039"/>
      <c r="AP4039"/>
      <c r="AQ4039"/>
      <c r="AR4039"/>
      <c r="AS4039"/>
      <c r="AT4039"/>
      <c r="AU4039"/>
      <c r="AV4039"/>
      <c r="AW4039"/>
      <c r="AX4039"/>
      <c r="AY4039"/>
      <c r="AZ4039"/>
    </row>
    <row r="4040" spans="1:52">
      <c r="A4040"/>
      <c r="B4040"/>
      <c r="C4040"/>
      <c r="D4040"/>
      <c r="E4040"/>
      <c r="F4040"/>
      <c r="G4040"/>
      <c r="H4040"/>
      <c r="I4040"/>
      <c r="J4040"/>
      <c r="K4040"/>
      <c r="L4040"/>
      <c r="M4040"/>
      <c r="N4040"/>
      <c r="O4040"/>
      <c r="P4040"/>
      <c r="Q4040"/>
      <c r="R4040"/>
      <c r="S4040"/>
      <c r="T4040"/>
      <c r="U4040"/>
      <c r="V4040"/>
      <c r="W4040"/>
      <c r="X4040"/>
      <c r="Y4040"/>
      <c r="Z4040"/>
      <c r="AA4040"/>
      <c r="AB4040"/>
      <c r="AC4040"/>
      <c r="AD4040"/>
      <c r="AE4040"/>
      <c r="AF4040"/>
      <c r="AG4040"/>
      <c r="AH4040"/>
      <c r="AI4040"/>
      <c r="AJ4040"/>
      <c r="AK4040"/>
      <c r="AL4040"/>
      <c r="AM4040"/>
      <c r="AN4040"/>
      <c r="AO4040"/>
      <c r="AP4040"/>
      <c r="AQ4040"/>
      <c r="AR4040"/>
      <c r="AS4040"/>
      <c r="AT4040"/>
      <c r="AU4040"/>
      <c r="AV4040"/>
      <c r="AW4040"/>
      <c r="AX4040"/>
      <c r="AY4040"/>
      <c r="AZ4040"/>
    </row>
    <row r="4041" spans="1:52">
      <c r="A4041"/>
      <c r="B4041"/>
      <c r="C4041"/>
      <c r="D4041"/>
      <c r="E4041"/>
      <c r="F4041"/>
      <c r="G4041"/>
      <c r="H4041"/>
      <c r="I4041"/>
      <c r="J4041"/>
      <c r="K4041"/>
      <c r="L4041"/>
      <c r="M4041"/>
      <c r="N4041"/>
      <c r="O4041"/>
      <c r="P4041"/>
      <c r="Q4041"/>
      <c r="R4041"/>
      <c r="S4041"/>
      <c r="T4041"/>
      <c r="U4041"/>
      <c r="V4041"/>
      <c r="W4041"/>
      <c r="X4041"/>
      <c r="Y4041"/>
      <c r="Z4041"/>
      <c r="AA4041"/>
      <c r="AB4041"/>
      <c r="AC4041"/>
      <c r="AD4041"/>
      <c r="AE4041"/>
      <c r="AF4041"/>
      <c r="AG4041"/>
      <c r="AH4041"/>
      <c r="AI4041"/>
      <c r="AJ4041"/>
      <c r="AK4041"/>
      <c r="AL4041"/>
      <c r="AM4041"/>
      <c r="AN4041"/>
      <c r="AO4041"/>
      <c r="AP4041"/>
      <c r="AQ4041"/>
      <c r="AR4041"/>
      <c r="AS4041"/>
      <c r="AT4041"/>
      <c r="AU4041"/>
      <c r="AV4041"/>
      <c r="AW4041"/>
      <c r="AX4041"/>
      <c r="AY4041"/>
      <c r="AZ4041"/>
    </row>
    <row r="4042" spans="1:52">
      <c r="A4042"/>
      <c r="B4042"/>
      <c r="C4042"/>
      <c r="D4042"/>
      <c r="E4042"/>
      <c r="F4042"/>
      <c r="G4042"/>
      <c r="H4042"/>
      <c r="I4042"/>
      <c r="J4042"/>
      <c r="K4042"/>
      <c r="L4042"/>
      <c r="M4042"/>
      <c r="N4042"/>
      <c r="O4042"/>
      <c r="P4042"/>
      <c r="Q4042"/>
      <c r="R4042"/>
      <c r="S4042"/>
      <c r="T4042"/>
      <c r="U4042"/>
      <c r="V4042"/>
      <c r="W4042"/>
      <c r="X4042"/>
      <c r="Y4042"/>
      <c r="Z4042"/>
      <c r="AA4042"/>
      <c r="AB4042"/>
      <c r="AC4042"/>
      <c r="AD4042"/>
      <c r="AE4042"/>
      <c r="AF4042"/>
      <c r="AG4042"/>
      <c r="AH4042"/>
      <c r="AI4042"/>
      <c r="AJ4042"/>
      <c r="AK4042"/>
      <c r="AL4042"/>
      <c r="AM4042"/>
      <c r="AN4042"/>
      <c r="AO4042"/>
      <c r="AP4042"/>
      <c r="AQ4042"/>
      <c r="AR4042"/>
      <c r="AS4042"/>
      <c r="AT4042"/>
      <c r="AU4042"/>
      <c r="AV4042"/>
      <c r="AW4042"/>
      <c r="AX4042"/>
      <c r="AY4042"/>
      <c r="AZ4042"/>
    </row>
    <row r="4043" spans="1:52">
      <c r="A4043"/>
      <c r="B4043"/>
      <c r="C4043"/>
      <c r="D4043"/>
      <c r="E4043"/>
      <c r="F4043"/>
      <c r="G4043"/>
      <c r="H4043"/>
      <c r="I4043"/>
      <c r="J4043"/>
      <c r="K4043"/>
      <c r="L4043"/>
      <c r="M4043"/>
      <c r="N4043"/>
      <c r="O4043"/>
      <c r="P4043"/>
      <c r="Q4043"/>
      <c r="R4043"/>
      <c r="S4043"/>
      <c r="T4043"/>
      <c r="U4043"/>
      <c r="V4043"/>
      <c r="W4043"/>
      <c r="X4043"/>
      <c r="Y4043"/>
      <c r="Z4043"/>
      <c r="AA4043"/>
      <c r="AB4043"/>
      <c r="AC4043"/>
      <c r="AD4043"/>
      <c r="AE4043"/>
      <c r="AF4043"/>
      <c r="AG4043"/>
      <c r="AH4043"/>
      <c r="AI4043"/>
      <c r="AJ4043"/>
      <c r="AK4043"/>
      <c r="AL4043"/>
      <c r="AM4043"/>
      <c r="AN4043"/>
      <c r="AO4043"/>
      <c r="AP4043"/>
      <c r="AQ4043"/>
      <c r="AR4043"/>
      <c r="AS4043"/>
      <c r="AT4043"/>
      <c r="AU4043"/>
      <c r="AV4043"/>
      <c r="AW4043"/>
      <c r="AX4043"/>
      <c r="AY4043"/>
      <c r="AZ4043"/>
    </row>
    <row r="4044" spans="1:52">
      <c r="A4044"/>
      <c r="B4044"/>
      <c r="C4044"/>
      <c r="D4044"/>
      <c r="E4044"/>
      <c r="F4044"/>
      <c r="G4044"/>
      <c r="H4044"/>
      <c r="I4044"/>
      <c r="J4044"/>
      <c r="K4044"/>
      <c r="L4044"/>
      <c r="M4044"/>
      <c r="N4044"/>
      <c r="O4044"/>
      <c r="P4044"/>
      <c r="Q4044"/>
      <c r="R4044"/>
      <c r="S4044"/>
      <c r="T4044"/>
      <c r="U4044"/>
      <c r="V4044"/>
      <c r="W4044"/>
      <c r="X4044"/>
      <c r="Y4044"/>
      <c r="Z4044"/>
      <c r="AA4044"/>
      <c r="AB4044"/>
      <c r="AC4044"/>
      <c r="AD4044"/>
      <c r="AE4044"/>
      <c r="AF4044"/>
      <c r="AG4044"/>
      <c r="AH4044"/>
      <c r="AI4044"/>
      <c r="AJ4044"/>
      <c r="AK4044"/>
      <c r="AL4044"/>
      <c r="AM4044"/>
      <c r="AN4044"/>
      <c r="AO4044"/>
      <c r="AP4044"/>
      <c r="AQ4044"/>
      <c r="AR4044"/>
      <c r="AS4044"/>
      <c r="AT4044"/>
      <c r="AU4044"/>
      <c r="AV4044"/>
      <c r="AW4044"/>
      <c r="AX4044"/>
      <c r="AY4044"/>
      <c r="AZ4044"/>
    </row>
    <row r="4045" spans="1:52">
      <c r="A4045"/>
      <c r="B4045"/>
      <c r="C4045"/>
      <c r="D4045"/>
      <c r="E4045"/>
      <c r="F4045"/>
      <c r="G4045"/>
      <c r="H4045"/>
      <c r="I4045"/>
      <c r="J4045"/>
      <c r="K4045"/>
      <c r="L4045"/>
      <c r="M4045"/>
      <c r="N4045"/>
      <c r="O4045"/>
      <c r="P4045"/>
      <c r="Q4045"/>
      <c r="R4045"/>
      <c r="S4045"/>
      <c r="T4045"/>
      <c r="U4045"/>
      <c r="V4045"/>
      <c r="W4045"/>
      <c r="X4045"/>
      <c r="Y4045"/>
      <c r="Z4045"/>
      <c r="AA4045"/>
      <c r="AB4045"/>
      <c r="AC4045"/>
      <c r="AD4045"/>
      <c r="AE4045"/>
      <c r="AF4045"/>
      <c r="AG4045"/>
      <c r="AH4045"/>
      <c r="AI4045"/>
      <c r="AJ4045"/>
      <c r="AK4045"/>
      <c r="AL4045"/>
      <c r="AM4045"/>
      <c r="AN4045"/>
      <c r="AO4045"/>
      <c r="AP4045"/>
      <c r="AQ4045"/>
      <c r="AR4045"/>
      <c r="AS4045"/>
      <c r="AT4045"/>
      <c r="AU4045"/>
      <c r="AV4045"/>
      <c r="AW4045"/>
      <c r="AX4045"/>
      <c r="AY4045"/>
      <c r="AZ4045"/>
    </row>
    <row r="4046" spans="1:52">
      <c r="A4046"/>
      <c r="B4046"/>
      <c r="C4046"/>
      <c r="D4046"/>
      <c r="E4046"/>
      <c r="F4046"/>
      <c r="G4046"/>
      <c r="H4046"/>
      <c r="I4046"/>
      <c r="J4046"/>
      <c r="K4046"/>
      <c r="L4046"/>
      <c r="M4046"/>
      <c r="N4046"/>
      <c r="O4046"/>
      <c r="P4046"/>
      <c r="Q4046"/>
      <c r="R4046"/>
      <c r="S4046"/>
      <c r="T4046"/>
      <c r="U4046"/>
      <c r="V4046"/>
      <c r="W4046"/>
      <c r="X4046"/>
      <c r="Y4046"/>
      <c r="Z4046"/>
      <c r="AA4046"/>
      <c r="AB4046"/>
      <c r="AC4046"/>
      <c r="AD4046"/>
      <c r="AE4046"/>
      <c r="AF4046"/>
      <c r="AG4046"/>
      <c r="AH4046"/>
      <c r="AI4046"/>
      <c r="AJ4046"/>
      <c r="AK4046"/>
      <c r="AL4046"/>
      <c r="AM4046"/>
      <c r="AN4046"/>
      <c r="AO4046"/>
      <c r="AP4046"/>
      <c r="AQ4046"/>
      <c r="AR4046"/>
      <c r="AS4046"/>
      <c r="AT4046"/>
      <c r="AU4046"/>
      <c r="AV4046"/>
      <c r="AW4046"/>
      <c r="AX4046"/>
      <c r="AY4046"/>
      <c r="AZ4046"/>
    </row>
    <row r="4047" spans="1:52">
      <c r="A4047"/>
      <c r="B4047"/>
      <c r="C4047"/>
      <c r="D4047"/>
      <c r="E4047"/>
      <c r="F4047"/>
      <c r="G4047"/>
      <c r="H4047"/>
      <c r="I4047"/>
      <c r="J4047"/>
      <c r="K4047"/>
      <c r="L4047"/>
      <c r="M4047"/>
      <c r="N4047"/>
      <c r="O4047"/>
      <c r="P4047"/>
      <c r="Q4047"/>
      <c r="R4047"/>
      <c r="S4047"/>
      <c r="T4047"/>
      <c r="U4047"/>
      <c r="V4047"/>
      <c r="W4047"/>
      <c r="X4047"/>
      <c r="Y4047"/>
      <c r="Z4047"/>
      <c r="AA4047"/>
      <c r="AB4047"/>
      <c r="AC4047"/>
      <c r="AD4047"/>
      <c r="AE4047"/>
      <c r="AF4047"/>
      <c r="AG4047"/>
      <c r="AH4047"/>
      <c r="AI4047"/>
      <c r="AJ4047"/>
      <c r="AK4047"/>
      <c r="AL4047"/>
      <c r="AM4047"/>
      <c r="AN4047"/>
      <c r="AO4047"/>
      <c r="AP4047"/>
      <c r="AQ4047"/>
      <c r="AR4047"/>
      <c r="AS4047"/>
      <c r="AT4047"/>
      <c r="AU4047"/>
      <c r="AV4047"/>
      <c r="AW4047"/>
      <c r="AX4047"/>
      <c r="AY4047"/>
      <c r="AZ4047"/>
    </row>
    <row r="4048" spans="1:52">
      <c r="A4048"/>
      <c r="B4048"/>
      <c r="C4048"/>
      <c r="D4048"/>
      <c r="E4048"/>
      <c r="F4048"/>
      <c r="G4048"/>
      <c r="H4048"/>
      <c r="I4048"/>
      <c r="J4048"/>
      <c r="K4048"/>
      <c r="L4048"/>
      <c r="M4048"/>
      <c r="N4048"/>
      <c r="O4048"/>
      <c r="P4048"/>
      <c r="Q4048"/>
      <c r="R4048"/>
      <c r="S4048"/>
      <c r="T4048"/>
      <c r="U4048"/>
      <c r="V4048"/>
      <c r="W4048"/>
      <c r="X4048"/>
      <c r="Y4048"/>
      <c r="Z4048"/>
      <c r="AA4048"/>
      <c r="AB4048"/>
      <c r="AC4048"/>
      <c r="AD4048"/>
      <c r="AE4048"/>
      <c r="AF4048"/>
      <c r="AG4048"/>
      <c r="AH4048"/>
      <c r="AI4048"/>
      <c r="AJ4048"/>
      <c r="AK4048"/>
      <c r="AL4048"/>
      <c r="AM4048"/>
      <c r="AN4048"/>
      <c r="AO4048"/>
      <c r="AP4048"/>
      <c r="AQ4048"/>
      <c r="AR4048"/>
      <c r="AS4048"/>
      <c r="AT4048"/>
      <c r="AU4048"/>
      <c r="AV4048"/>
      <c r="AW4048"/>
      <c r="AX4048"/>
      <c r="AY4048"/>
      <c r="AZ4048"/>
    </row>
    <row r="4049" spans="1:52">
      <c r="A4049"/>
      <c r="B4049"/>
      <c r="C4049"/>
      <c r="D4049"/>
      <c r="E4049"/>
      <c r="F4049"/>
      <c r="G4049"/>
      <c r="H4049"/>
      <c r="I4049"/>
      <c r="J4049"/>
      <c r="K4049"/>
      <c r="L4049"/>
      <c r="M4049"/>
      <c r="N4049"/>
      <c r="O4049"/>
      <c r="P4049"/>
      <c r="Q4049"/>
      <c r="R4049"/>
      <c r="S4049"/>
      <c r="T4049"/>
      <c r="U4049"/>
      <c r="V4049"/>
      <c r="W4049"/>
      <c r="X4049"/>
      <c r="Y4049"/>
      <c r="Z4049"/>
      <c r="AA4049"/>
      <c r="AB4049"/>
      <c r="AC4049"/>
      <c r="AD4049"/>
      <c r="AE4049"/>
      <c r="AF4049"/>
      <c r="AG4049"/>
      <c r="AH4049"/>
      <c r="AI4049"/>
      <c r="AJ4049"/>
      <c r="AK4049"/>
      <c r="AL4049"/>
      <c r="AM4049"/>
      <c r="AN4049"/>
      <c r="AO4049"/>
      <c r="AP4049"/>
      <c r="AQ4049"/>
      <c r="AR4049"/>
      <c r="AS4049"/>
      <c r="AT4049"/>
      <c r="AU4049"/>
      <c r="AV4049"/>
      <c r="AW4049"/>
      <c r="AX4049"/>
      <c r="AY4049"/>
      <c r="AZ4049"/>
    </row>
    <row r="4050" spans="1:52">
      <c r="A4050"/>
      <c r="B4050"/>
      <c r="C4050"/>
      <c r="D4050"/>
      <c r="E4050"/>
      <c r="F4050"/>
      <c r="G4050"/>
      <c r="H4050"/>
      <c r="I4050"/>
      <c r="J4050"/>
      <c r="K4050"/>
      <c r="L4050"/>
      <c r="M4050"/>
      <c r="N4050"/>
      <c r="O4050"/>
      <c r="P4050"/>
      <c r="Q4050"/>
      <c r="R4050"/>
      <c r="S4050"/>
      <c r="T4050"/>
      <c r="U4050"/>
      <c r="V4050"/>
      <c r="W4050"/>
      <c r="X4050"/>
      <c r="Y4050"/>
      <c r="Z4050"/>
      <c r="AA4050"/>
      <c r="AB4050"/>
      <c r="AC4050"/>
      <c r="AD4050"/>
      <c r="AE4050"/>
      <c r="AF4050"/>
      <c r="AG4050"/>
      <c r="AH4050"/>
      <c r="AI4050"/>
      <c r="AJ4050"/>
      <c r="AK4050"/>
      <c r="AL4050"/>
      <c r="AM4050"/>
      <c r="AN4050"/>
      <c r="AO4050"/>
      <c r="AP4050"/>
      <c r="AQ4050"/>
      <c r="AR4050"/>
      <c r="AS4050"/>
      <c r="AT4050"/>
      <c r="AU4050"/>
      <c r="AV4050"/>
      <c r="AW4050"/>
      <c r="AX4050"/>
      <c r="AY4050"/>
      <c r="AZ4050"/>
    </row>
    <row r="4051" spans="1:52">
      <c r="A4051"/>
      <c r="B4051"/>
      <c r="C4051"/>
      <c r="D4051"/>
      <c r="E4051"/>
      <c r="F4051"/>
      <c r="G4051"/>
      <c r="H4051"/>
      <c r="I4051"/>
      <c r="J4051"/>
      <c r="K4051"/>
      <c r="L4051"/>
      <c r="M4051"/>
      <c r="N4051"/>
      <c r="O4051"/>
      <c r="P4051"/>
      <c r="Q4051"/>
      <c r="R4051"/>
      <c r="S4051"/>
      <c r="T4051"/>
      <c r="U4051"/>
      <c r="V4051"/>
      <c r="W4051"/>
      <c r="X4051"/>
      <c r="Y4051"/>
      <c r="Z4051"/>
      <c r="AA4051"/>
      <c r="AB4051"/>
      <c r="AC4051"/>
      <c r="AD4051"/>
      <c r="AE4051"/>
      <c r="AF4051"/>
      <c r="AG4051"/>
      <c r="AH4051"/>
      <c r="AI4051"/>
      <c r="AJ4051"/>
      <c r="AK4051"/>
      <c r="AL4051"/>
      <c r="AM4051"/>
      <c r="AN4051"/>
      <c r="AO4051"/>
      <c r="AP4051"/>
      <c r="AQ4051"/>
      <c r="AR4051"/>
      <c r="AS4051"/>
      <c r="AT4051"/>
      <c r="AU4051"/>
      <c r="AV4051"/>
      <c r="AW4051"/>
      <c r="AX4051"/>
      <c r="AY4051"/>
      <c r="AZ4051"/>
    </row>
    <row r="4052" spans="1:52">
      <c r="A4052"/>
      <c r="B4052"/>
      <c r="C4052"/>
      <c r="D4052"/>
      <c r="E4052"/>
      <c r="F4052"/>
      <c r="G4052"/>
      <c r="H4052"/>
      <c r="I4052"/>
      <c r="J4052"/>
      <c r="K4052"/>
      <c r="L4052"/>
      <c r="M4052"/>
      <c r="N4052"/>
      <c r="O4052"/>
      <c r="P4052"/>
      <c r="Q4052"/>
      <c r="R4052"/>
      <c r="S4052"/>
      <c r="T4052"/>
      <c r="U4052"/>
      <c r="V4052"/>
      <c r="W4052"/>
      <c r="X4052"/>
      <c r="Y4052"/>
      <c r="Z4052"/>
      <c r="AA4052"/>
      <c r="AB4052"/>
      <c r="AC4052"/>
      <c r="AD4052"/>
      <c r="AE4052"/>
      <c r="AF4052"/>
      <c r="AG4052"/>
      <c r="AH4052"/>
      <c r="AI4052"/>
      <c r="AJ4052"/>
      <c r="AK4052"/>
      <c r="AL4052"/>
      <c r="AM4052"/>
      <c r="AN4052"/>
      <c r="AO4052"/>
      <c r="AP4052"/>
      <c r="AQ4052"/>
      <c r="AR4052"/>
      <c r="AS4052"/>
      <c r="AT4052"/>
      <c r="AU4052"/>
      <c r="AV4052"/>
      <c r="AW4052"/>
      <c r="AX4052"/>
      <c r="AY4052"/>
      <c r="AZ4052"/>
    </row>
    <row r="4053" spans="1:52">
      <c r="A4053"/>
      <c r="B4053"/>
      <c r="C4053"/>
      <c r="D4053"/>
      <c r="E4053"/>
      <c r="F4053"/>
      <c r="G4053"/>
      <c r="H4053"/>
      <c r="I4053"/>
      <c r="J4053"/>
      <c r="K4053"/>
      <c r="L4053"/>
      <c r="M4053"/>
      <c r="N4053"/>
      <c r="O4053"/>
      <c r="P4053"/>
      <c r="Q4053"/>
      <c r="R4053"/>
      <c r="S4053"/>
      <c r="T4053"/>
      <c r="U4053"/>
      <c r="V4053"/>
      <c r="W4053"/>
      <c r="X4053"/>
      <c r="Y4053"/>
      <c r="Z4053"/>
      <c r="AA4053"/>
      <c r="AB4053"/>
      <c r="AC4053"/>
      <c r="AD4053"/>
      <c r="AE4053"/>
      <c r="AF4053"/>
      <c r="AG4053"/>
      <c r="AH4053"/>
      <c r="AI4053"/>
      <c r="AJ4053"/>
      <c r="AK4053"/>
      <c r="AL4053"/>
      <c r="AM4053"/>
      <c r="AN4053"/>
      <c r="AO4053"/>
      <c r="AP4053"/>
      <c r="AQ4053"/>
      <c r="AR4053"/>
      <c r="AS4053"/>
      <c r="AT4053"/>
      <c r="AU4053"/>
      <c r="AV4053"/>
      <c r="AW4053"/>
      <c r="AX4053"/>
      <c r="AY4053"/>
      <c r="AZ4053"/>
    </row>
    <row r="4054" spans="1:52">
      <c r="A4054"/>
      <c r="B4054"/>
      <c r="C4054"/>
      <c r="D4054"/>
      <c r="E4054"/>
      <c r="F4054"/>
      <c r="G4054"/>
      <c r="H4054"/>
      <c r="I4054"/>
      <c r="J4054"/>
      <c r="K4054"/>
      <c r="L4054"/>
      <c r="M4054"/>
      <c r="N4054"/>
      <c r="O4054"/>
      <c r="P4054"/>
      <c r="Q4054"/>
      <c r="R4054"/>
      <c r="S4054"/>
      <c r="T4054"/>
      <c r="U4054"/>
      <c r="V4054"/>
      <c r="W4054"/>
      <c r="X4054"/>
      <c r="Y4054"/>
      <c r="Z4054"/>
      <c r="AA4054"/>
      <c r="AB4054"/>
      <c r="AC4054"/>
      <c r="AD4054"/>
      <c r="AE4054"/>
      <c r="AF4054"/>
      <c r="AG4054"/>
      <c r="AH4054"/>
      <c r="AI4054"/>
      <c r="AJ4054"/>
      <c r="AK4054"/>
      <c r="AL4054"/>
      <c r="AM4054"/>
      <c r="AN4054"/>
      <c r="AO4054"/>
      <c r="AP4054"/>
      <c r="AQ4054"/>
      <c r="AR4054"/>
      <c r="AS4054"/>
      <c r="AT4054"/>
      <c r="AU4054"/>
      <c r="AV4054"/>
      <c r="AW4054"/>
      <c r="AX4054"/>
      <c r="AY4054"/>
      <c r="AZ4054"/>
    </row>
    <row r="4055" spans="1:52">
      <c r="A4055"/>
      <c r="B4055"/>
      <c r="C4055"/>
      <c r="D4055"/>
      <c r="E4055"/>
      <c r="F4055"/>
      <c r="G4055"/>
      <c r="H4055"/>
      <c r="I4055"/>
      <c r="J4055"/>
      <c r="K4055"/>
      <c r="L4055"/>
      <c r="M4055"/>
      <c r="N4055"/>
      <c r="O4055"/>
      <c r="P4055"/>
      <c r="Q4055"/>
      <c r="R4055"/>
      <c r="S4055"/>
      <c r="T4055"/>
      <c r="U4055"/>
      <c r="V4055"/>
      <c r="W4055"/>
      <c r="X4055"/>
      <c r="Y4055"/>
      <c r="Z4055"/>
      <c r="AA4055"/>
      <c r="AB4055"/>
      <c r="AC4055"/>
      <c r="AD4055"/>
      <c r="AE4055"/>
      <c r="AF4055"/>
      <c r="AG4055"/>
      <c r="AH4055"/>
      <c r="AI4055"/>
      <c r="AJ4055"/>
      <c r="AK4055"/>
      <c r="AL4055"/>
      <c r="AM4055"/>
      <c r="AN4055"/>
      <c r="AO4055"/>
      <c r="AP4055"/>
      <c r="AQ4055"/>
      <c r="AR4055"/>
      <c r="AS4055"/>
      <c r="AT4055"/>
      <c r="AU4055"/>
      <c r="AV4055"/>
      <c r="AW4055"/>
      <c r="AX4055"/>
      <c r="AY4055"/>
      <c r="AZ4055"/>
    </row>
    <row r="4056" spans="1:52">
      <c r="A4056"/>
      <c r="B4056"/>
      <c r="C4056"/>
      <c r="D4056"/>
      <c r="E4056"/>
      <c r="F4056"/>
      <c r="G4056"/>
      <c r="H4056"/>
      <c r="I4056"/>
      <c r="J4056"/>
      <c r="K4056"/>
      <c r="L4056"/>
      <c r="M4056"/>
      <c r="N4056"/>
      <c r="O4056"/>
      <c r="P4056"/>
      <c r="Q4056"/>
      <c r="R4056"/>
      <c r="S4056"/>
      <c r="T4056"/>
      <c r="U4056"/>
      <c r="V4056"/>
      <c r="W4056"/>
      <c r="X4056"/>
      <c r="Y4056"/>
      <c r="Z4056"/>
      <c r="AA4056"/>
      <c r="AB4056"/>
      <c r="AC4056"/>
      <c r="AD4056"/>
      <c r="AE4056"/>
      <c r="AF4056"/>
      <c r="AG4056"/>
      <c r="AH4056"/>
      <c r="AI4056"/>
      <c r="AJ4056"/>
      <c r="AK4056"/>
      <c r="AL4056"/>
      <c r="AM4056"/>
      <c r="AN4056"/>
      <c r="AO4056"/>
      <c r="AP4056"/>
      <c r="AQ4056"/>
      <c r="AR4056"/>
      <c r="AS4056"/>
      <c r="AT4056"/>
      <c r="AU4056"/>
      <c r="AV4056"/>
      <c r="AW4056"/>
      <c r="AX4056"/>
      <c r="AY4056"/>
      <c r="AZ4056"/>
    </row>
    <row r="4057" spans="1:52">
      <c r="A4057"/>
      <c r="B4057"/>
      <c r="C4057"/>
      <c r="D4057"/>
      <c r="E4057"/>
      <c r="F4057"/>
      <c r="G4057"/>
      <c r="H4057"/>
      <c r="I4057"/>
      <c r="J4057"/>
      <c r="K4057"/>
      <c r="L4057"/>
      <c r="M4057"/>
      <c r="N4057"/>
      <c r="O4057"/>
      <c r="P4057"/>
      <c r="Q4057"/>
      <c r="R4057"/>
      <c r="S4057"/>
      <c r="T4057"/>
      <c r="U4057"/>
      <c r="V4057"/>
      <c r="W4057"/>
      <c r="X4057"/>
      <c r="Y4057"/>
      <c r="Z4057"/>
      <c r="AA4057"/>
      <c r="AB4057"/>
      <c r="AC4057"/>
      <c r="AD4057"/>
      <c r="AE4057"/>
      <c r="AF4057"/>
      <c r="AG4057"/>
      <c r="AH4057"/>
      <c r="AI4057"/>
      <c r="AJ4057"/>
      <c r="AK4057"/>
      <c r="AL4057"/>
      <c r="AM4057"/>
      <c r="AN4057"/>
      <c r="AO4057"/>
      <c r="AP4057"/>
      <c r="AQ4057"/>
      <c r="AR4057"/>
      <c r="AS4057"/>
      <c r="AT4057"/>
      <c r="AU4057"/>
      <c r="AV4057"/>
      <c r="AW4057"/>
      <c r="AX4057"/>
      <c r="AY4057"/>
      <c r="AZ4057"/>
    </row>
    <row r="4058" spans="1:52">
      <c r="A4058"/>
      <c r="B4058"/>
      <c r="C4058"/>
      <c r="D4058"/>
      <c r="E4058"/>
      <c r="F4058"/>
      <c r="G4058"/>
      <c r="H4058"/>
      <c r="I4058"/>
      <c r="J4058"/>
      <c r="K4058"/>
      <c r="L4058"/>
      <c r="M4058"/>
      <c r="N4058"/>
      <c r="O4058"/>
      <c r="P4058"/>
      <c r="Q4058"/>
      <c r="R4058"/>
      <c r="S4058"/>
      <c r="T4058"/>
      <c r="U4058"/>
      <c r="V4058"/>
      <c r="W4058"/>
      <c r="X4058"/>
      <c r="Y4058"/>
      <c r="Z4058"/>
      <c r="AA4058"/>
      <c r="AB4058"/>
      <c r="AC4058"/>
      <c r="AD4058"/>
      <c r="AE4058"/>
      <c r="AF4058"/>
      <c r="AG4058"/>
      <c r="AH4058"/>
      <c r="AI4058"/>
      <c r="AJ4058"/>
      <c r="AK4058"/>
      <c r="AL4058"/>
      <c r="AM4058"/>
      <c r="AN4058"/>
      <c r="AO4058"/>
      <c r="AP4058"/>
      <c r="AQ4058"/>
      <c r="AR4058"/>
      <c r="AS4058"/>
      <c r="AT4058"/>
      <c r="AU4058"/>
      <c r="AV4058"/>
      <c r="AW4058"/>
      <c r="AX4058"/>
      <c r="AY4058"/>
      <c r="AZ4058"/>
    </row>
    <row r="4059" spans="1:52">
      <c r="A4059"/>
      <c r="B4059"/>
      <c r="C4059"/>
      <c r="D4059"/>
      <c r="E4059"/>
      <c r="F4059"/>
      <c r="G4059"/>
      <c r="H4059"/>
      <c r="I4059"/>
      <c r="J4059"/>
      <c r="K4059"/>
      <c r="L4059"/>
      <c r="M4059"/>
      <c r="N4059"/>
      <c r="O4059"/>
      <c r="P4059"/>
      <c r="Q4059"/>
      <c r="R4059"/>
      <c r="S4059"/>
      <c r="T4059"/>
      <c r="U4059"/>
      <c r="V4059"/>
      <c r="W4059"/>
      <c r="X4059"/>
      <c r="Y4059"/>
      <c r="Z4059"/>
      <c r="AA4059"/>
      <c r="AB4059"/>
      <c r="AC4059"/>
      <c r="AD4059"/>
      <c r="AE4059"/>
      <c r="AF4059"/>
      <c r="AG4059"/>
      <c r="AH4059"/>
      <c r="AI4059"/>
      <c r="AJ4059"/>
      <c r="AK4059"/>
      <c r="AL4059"/>
      <c r="AM4059"/>
      <c r="AN4059"/>
      <c r="AO4059"/>
      <c r="AP4059"/>
      <c r="AQ4059"/>
      <c r="AR4059"/>
      <c r="AS4059"/>
      <c r="AT4059"/>
      <c r="AU4059"/>
      <c r="AV4059"/>
      <c r="AW4059"/>
      <c r="AX4059"/>
      <c r="AY4059"/>
      <c r="AZ4059"/>
    </row>
    <row r="4060" spans="1:52">
      <c r="A4060"/>
      <c r="B4060"/>
      <c r="C4060"/>
      <c r="D4060"/>
      <c r="E4060"/>
      <c r="F4060"/>
      <c r="G4060"/>
      <c r="H4060"/>
      <c r="I4060"/>
      <c r="J4060"/>
      <c r="K4060"/>
      <c r="L4060"/>
      <c r="M4060"/>
      <c r="N4060"/>
      <c r="O4060"/>
      <c r="P4060"/>
      <c r="Q4060"/>
      <c r="R4060"/>
      <c r="S4060"/>
      <c r="T4060"/>
      <c r="U4060"/>
      <c r="V4060"/>
      <c r="W4060"/>
      <c r="X4060"/>
      <c r="Y4060"/>
      <c r="Z4060"/>
      <c r="AA4060"/>
      <c r="AB4060"/>
      <c r="AC4060"/>
      <c r="AD4060"/>
      <c r="AE4060"/>
      <c r="AF4060"/>
      <c r="AG4060"/>
      <c r="AH4060"/>
      <c r="AI4060"/>
      <c r="AJ4060"/>
      <c r="AK4060"/>
      <c r="AL4060"/>
      <c r="AM4060"/>
      <c r="AN4060"/>
      <c r="AO4060"/>
      <c r="AP4060"/>
      <c r="AQ4060"/>
      <c r="AR4060"/>
      <c r="AS4060"/>
      <c r="AT4060"/>
      <c r="AU4060"/>
      <c r="AV4060"/>
      <c r="AW4060"/>
      <c r="AX4060"/>
      <c r="AY4060"/>
      <c r="AZ4060"/>
    </row>
    <row r="4061" spans="1:52">
      <c r="A4061"/>
      <c r="B4061"/>
      <c r="C4061"/>
      <c r="D4061"/>
      <c r="E4061"/>
      <c r="F4061"/>
      <c r="G4061"/>
      <c r="H4061"/>
      <c r="I4061"/>
      <c r="J4061"/>
      <c r="K4061"/>
      <c r="L4061"/>
      <c r="M4061"/>
      <c r="N4061"/>
      <c r="O4061"/>
      <c r="P4061"/>
      <c r="Q4061"/>
      <c r="R4061"/>
      <c r="S4061"/>
      <c r="T4061"/>
      <c r="U4061"/>
      <c r="V4061"/>
      <c r="W4061"/>
      <c r="X4061"/>
      <c r="Y4061"/>
      <c r="Z4061"/>
      <c r="AA4061"/>
      <c r="AB4061"/>
      <c r="AC4061"/>
      <c r="AD4061"/>
      <c r="AE4061"/>
      <c r="AF4061"/>
      <c r="AG4061"/>
      <c r="AH4061"/>
      <c r="AI4061"/>
      <c r="AJ4061"/>
      <c r="AK4061"/>
      <c r="AL4061"/>
      <c r="AM4061"/>
      <c r="AN4061"/>
      <c r="AO4061"/>
      <c r="AP4061"/>
      <c r="AQ4061"/>
      <c r="AR4061"/>
      <c r="AS4061"/>
      <c r="AT4061"/>
      <c r="AU4061"/>
      <c r="AV4061"/>
      <c r="AW4061"/>
      <c r="AX4061"/>
      <c r="AY4061"/>
      <c r="AZ4061"/>
    </row>
    <row r="4062" spans="1:52">
      <c r="A4062"/>
      <c r="B4062"/>
      <c r="C4062"/>
      <c r="D4062"/>
      <c r="E4062"/>
      <c r="F4062"/>
      <c r="G4062"/>
      <c r="H4062"/>
      <c r="I4062"/>
      <c r="J4062"/>
      <c r="K4062"/>
      <c r="L4062"/>
      <c r="M4062"/>
      <c r="N4062"/>
      <c r="O4062"/>
      <c r="P4062"/>
      <c r="Q4062"/>
      <c r="R4062"/>
      <c r="S4062"/>
      <c r="T4062"/>
      <c r="U4062"/>
      <c r="V4062"/>
      <c r="W4062"/>
      <c r="X4062"/>
      <c r="Y4062"/>
      <c r="Z4062"/>
      <c r="AA4062"/>
      <c r="AB4062"/>
      <c r="AC4062"/>
      <c r="AD4062"/>
      <c r="AE4062"/>
      <c r="AF4062"/>
      <c r="AG4062"/>
      <c r="AH4062"/>
      <c r="AI4062"/>
      <c r="AJ4062"/>
      <c r="AK4062"/>
      <c r="AL4062"/>
      <c r="AM4062"/>
      <c r="AN4062"/>
      <c r="AO4062"/>
      <c r="AP4062"/>
      <c r="AQ4062"/>
      <c r="AR4062"/>
      <c r="AS4062"/>
      <c r="AT4062"/>
      <c r="AU4062"/>
      <c r="AV4062"/>
      <c r="AW4062"/>
      <c r="AX4062"/>
      <c r="AY4062"/>
      <c r="AZ4062"/>
    </row>
    <row r="4063" spans="1:52">
      <c r="A4063"/>
      <c r="B4063"/>
      <c r="C4063"/>
      <c r="D4063"/>
      <c r="E4063"/>
      <c r="F4063"/>
      <c r="G4063"/>
      <c r="H4063"/>
      <c r="I4063"/>
      <c r="J4063"/>
      <c r="K4063"/>
      <c r="L4063"/>
      <c r="M4063"/>
      <c r="N4063"/>
      <c r="O4063"/>
      <c r="P4063"/>
      <c r="Q4063"/>
      <c r="R4063"/>
      <c r="S4063"/>
      <c r="T4063"/>
      <c r="U4063"/>
      <c r="V4063"/>
      <c r="W4063"/>
      <c r="X4063"/>
      <c r="Y4063"/>
      <c r="Z4063"/>
      <c r="AA4063"/>
      <c r="AB4063"/>
      <c r="AC4063"/>
      <c r="AD4063"/>
      <c r="AE4063"/>
      <c r="AF4063"/>
      <c r="AG4063"/>
      <c r="AH4063"/>
      <c r="AI4063"/>
      <c r="AJ4063"/>
      <c r="AK4063"/>
      <c r="AL4063"/>
      <c r="AM4063"/>
      <c r="AN4063"/>
      <c r="AO4063"/>
      <c r="AP4063"/>
      <c r="AQ4063"/>
      <c r="AR4063"/>
      <c r="AS4063"/>
      <c r="AT4063"/>
      <c r="AU4063"/>
      <c r="AV4063"/>
      <c r="AW4063"/>
      <c r="AX4063"/>
      <c r="AY4063"/>
      <c r="AZ4063"/>
    </row>
    <row r="4064" spans="1:52">
      <c r="A4064"/>
      <c r="B4064"/>
      <c r="C4064"/>
      <c r="D4064"/>
      <c r="E4064"/>
      <c r="F4064"/>
      <c r="G4064"/>
      <c r="H4064"/>
      <c r="I4064"/>
      <c r="J4064"/>
      <c r="K4064"/>
      <c r="L4064"/>
      <c r="M4064"/>
      <c r="N4064"/>
      <c r="O4064"/>
      <c r="P4064"/>
      <c r="Q4064"/>
      <c r="R4064"/>
      <c r="S4064"/>
      <c r="T4064"/>
      <c r="U4064"/>
      <c r="V4064"/>
      <c r="W4064"/>
      <c r="X4064"/>
      <c r="Y4064"/>
      <c r="Z4064"/>
      <c r="AA4064"/>
      <c r="AB4064"/>
      <c r="AC4064"/>
      <c r="AD4064"/>
      <c r="AE4064"/>
      <c r="AF4064"/>
      <c r="AG4064"/>
      <c r="AH4064"/>
      <c r="AI4064"/>
      <c r="AJ4064"/>
      <c r="AK4064"/>
      <c r="AL4064"/>
      <c r="AM4064"/>
      <c r="AN4064"/>
      <c r="AO4064"/>
      <c r="AP4064"/>
      <c r="AQ4064"/>
      <c r="AR4064"/>
      <c r="AS4064"/>
      <c r="AT4064"/>
      <c r="AU4064"/>
      <c r="AV4064"/>
      <c r="AW4064"/>
      <c r="AX4064"/>
      <c r="AY4064"/>
      <c r="AZ4064"/>
    </row>
    <row r="4065" spans="1:52">
      <c r="A4065"/>
      <c r="B4065"/>
      <c r="C4065"/>
      <c r="D4065"/>
      <c r="E4065"/>
      <c r="F4065"/>
      <c r="G4065"/>
      <c r="H4065"/>
      <c r="I4065"/>
      <c r="J4065"/>
      <c r="K4065"/>
      <c r="L4065"/>
      <c r="M4065"/>
      <c r="N4065"/>
      <c r="O4065"/>
      <c r="P4065"/>
      <c r="Q4065"/>
      <c r="R4065"/>
      <c r="S4065"/>
      <c r="T4065"/>
      <c r="U4065"/>
      <c r="V4065"/>
      <c r="W4065"/>
      <c r="X4065"/>
      <c r="Y4065"/>
      <c r="Z4065"/>
      <c r="AA4065"/>
      <c r="AB4065"/>
      <c r="AC4065"/>
      <c r="AD4065"/>
      <c r="AE4065"/>
      <c r="AF4065"/>
      <c r="AG4065"/>
      <c r="AH4065"/>
      <c r="AI4065"/>
      <c r="AJ4065"/>
      <c r="AK4065"/>
      <c r="AL4065"/>
      <c r="AM4065"/>
      <c r="AN4065"/>
      <c r="AO4065"/>
      <c r="AP4065"/>
      <c r="AQ4065"/>
      <c r="AR4065"/>
      <c r="AS4065"/>
      <c r="AT4065"/>
      <c r="AU4065"/>
      <c r="AV4065"/>
      <c r="AW4065"/>
      <c r="AX4065"/>
      <c r="AY4065"/>
      <c r="AZ4065"/>
    </row>
    <row r="4066" spans="1:52">
      <c r="A4066"/>
      <c r="B4066"/>
      <c r="C4066"/>
      <c r="D4066"/>
      <c r="E4066"/>
      <c r="F4066"/>
      <c r="G4066"/>
      <c r="H4066"/>
      <c r="I4066"/>
      <c r="J4066"/>
      <c r="K4066"/>
      <c r="L4066"/>
      <c r="M4066"/>
      <c r="N4066"/>
      <c r="O4066"/>
      <c r="P4066"/>
      <c r="Q4066"/>
      <c r="R4066"/>
      <c r="S4066"/>
      <c r="T4066"/>
      <c r="U4066"/>
      <c r="V4066"/>
      <c r="W4066"/>
      <c r="X4066"/>
      <c r="Y4066"/>
      <c r="Z4066"/>
      <c r="AA4066"/>
      <c r="AB4066"/>
      <c r="AC4066"/>
      <c r="AD4066"/>
      <c r="AE4066"/>
      <c r="AF4066"/>
      <c r="AG4066"/>
      <c r="AH4066"/>
      <c r="AI4066"/>
      <c r="AJ4066"/>
      <c r="AK4066"/>
      <c r="AL4066"/>
      <c r="AM4066"/>
      <c r="AN4066"/>
      <c r="AO4066"/>
      <c r="AP4066"/>
      <c r="AQ4066"/>
      <c r="AR4066"/>
      <c r="AS4066"/>
      <c r="AT4066"/>
      <c r="AU4066"/>
      <c r="AV4066"/>
      <c r="AW4066"/>
      <c r="AX4066"/>
      <c r="AY4066"/>
      <c r="AZ4066"/>
    </row>
    <row r="4067" spans="1:52">
      <c r="A4067"/>
      <c r="B4067"/>
      <c r="C4067"/>
      <c r="D4067"/>
      <c r="E4067"/>
      <c r="F4067"/>
      <c r="G4067"/>
      <c r="H4067"/>
      <c r="I4067"/>
      <c r="J4067"/>
      <c r="K4067"/>
      <c r="L4067"/>
      <c r="M4067"/>
      <c r="N4067"/>
      <c r="O4067"/>
      <c r="P4067"/>
      <c r="Q4067"/>
      <c r="R4067"/>
      <c r="S4067"/>
      <c r="T4067"/>
      <c r="U4067"/>
      <c r="V4067"/>
      <c r="W4067"/>
      <c r="X4067"/>
      <c r="Y4067"/>
      <c r="Z4067"/>
      <c r="AA4067"/>
      <c r="AB4067"/>
      <c r="AC4067"/>
      <c r="AD4067"/>
      <c r="AE4067"/>
      <c r="AF4067"/>
      <c r="AG4067"/>
      <c r="AH4067"/>
      <c r="AI4067"/>
      <c r="AJ4067"/>
      <c r="AK4067"/>
      <c r="AL4067"/>
      <c r="AM4067"/>
      <c r="AN4067"/>
      <c r="AO4067"/>
      <c r="AP4067"/>
      <c r="AQ4067"/>
      <c r="AR4067"/>
      <c r="AS4067"/>
      <c r="AT4067"/>
      <c r="AU4067"/>
      <c r="AV4067"/>
      <c r="AW4067"/>
      <c r="AX4067"/>
      <c r="AY4067"/>
      <c r="AZ4067"/>
    </row>
    <row r="4068" spans="1:52">
      <c r="A4068"/>
      <c r="B4068"/>
      <c r="C4068"/>
      <c r="D4068"/>
      <c r="E4068"/>
      <c r="F4068"/>
      <c r="G4068"/>
      <c r="H4068"/>
      <c r="I4068"/>
      <c r="J4068"/>
      <c r="K4068"/>
      <c r="L4068"/>
      <c r="M4068"/>
      <c r="N4068"/>
      <c r="O4068"/>
      <c r="P4068"/>
      <c r="Q4068"/>
      <c r="R4068"/>
      <c r="S4068"/>
      <c r="T4068"/>
      <c r="U4068"/>
      <c r="V4068"/>
      <c r="W4068"/>
      <c r="X4068"/>
      <c r="Y4068"/>
      <c r="Z4068"/>
      <c r="AA4068"/>
      <c r="AB4068"/>
      <c r="AC4068"/>
      <c r="AD4068"/>
      <c r="AE4068"/>
      <c r="AF4068"/>
      <c r="AG4068"/>
      <c r="AH4068"/>
      <c r="AI4068"/>
      <c r="AJ4068"/>
      <c r="AK4068"/>
      <c r="AL4068"/>
      <c r="AM4068"/>
      <c r="AN4068"/>
      <c r="AO4068"/>
      <c r="AP4068"/>
      <c r="AQ4068"/>
      <c r="AR4068"/>
      <c r="AS4068"/>
      <c r="AT4068"/>
      <c r="AU4068"/>
      <c r="AV4068"/>
      <c r="AW4068"/>
      <c r="AX4068"/>
      <c r="AY4068"/>
      <c r="AZ4068"/>
    </row>
    <row r="4069" spans="1:52">
      <c r="A4069"/>
      <c r="B4069"/>
      <c r="C4069"/>
      <c r="D4069"/>
      <c r="E4069"/>
      <c r="F4069"/>
      <c r="G4069"/>
      <c r="H4069"/>
      <c r="I4069"/>
      <c r="J4069"/>
      <c r="K4069"/>
      <c r="L4069"/>
      <c r="M4069"/>
      <c r="N4069"/>
      <c r="O4069"/>
      <c r="P4069"/>
      <c r="Q4069"/>
      <c r="R4069"/>
      <c r="S4069"/>
      <c r="T4069"/>
      <c r="U4069"/>
      <c r="V4069"/>
      <c r="W4069"/>
      <c r="X4069"/>
      <c r="Y4069"/>
      <c r="Z4069"/>
      <c r="AA4069"/>
      <c r="AB4069"/>
      <c r="AC4069"/>
      <c r="AD4069"/>
      <c r="AE4069"/>
      <c r="AF4069"/>
      <c r="AG4069"/>
      <c r="AH4069"/>
      <c r="AI4069"/>
      <c r="AJ4069"/>
      <c r="AK4069"/>
      <c r="AL4069"/>
      <c r="AM4069"/>
      <c r="AN4069"/>
      <c r="AO4069"/>
      <c r="AP4069"/>
      <c r="AQ4069"/>
      <c r="AR4069"/>
      <c r="AS4069"/>
      <c r="AT4069"/>
      <c r="AU4069"/>
      <c r="AV4069"/>
      <c r="AW4069"/>
      <c r="AX4069"/>
      <c r="AY4069"/>
      <c r="AZ4069"/>
    </row>
    <row r="4070" spans="1:52">
      <c r="A4070"/>
      <c r="B4070"/>
      <c r="C4070"/>
      <c r="D4070"/>
      <c r="E4070"/>
      <c r="F4070"/>
      <c r="G4070"/>
      <c r="H4070"/>
      <c r="I4070"/>
      <c r="J4070"/>
      <c r="K4070"/>
      <c r="L4070"/>
      <c r="M4070"/>
      <c r="N4070"/>
      <c r="O4070"/>
      <c r="P4070"/>
      <c r="Q4070"/>
      <c r="R4070"/>
      <c r="S4070"/>
      <c r="T4070"/>
      <c r="U4070"/>
      <c r="V4070"/>
      <c r="W4070"/>
      <c r="X4070"/>
      <c r="Y4070"/>
      <c r="Z4070"/>
      <c r="AA4070"/>
      <c r="AB4070"/>
      <c r="AC4070"/>
      <c r="AD4070"/>
      <c r="AE4070"/>
      <c r="AF4070"/>
      <c r="AG4070"/>
      <c r="AH4070"/>
      <c r="AI4070"/>
      <c r="AJ4070"/>
      <c r="AK4070"/>
      <c r="AL4070"/>
      <c r="AM4070"/>
      <c r="AN4070"/>
      <c r="AO4070"/>
      <c r="AP4070"/>
      <c r="AQ4070"/>
      <c r="AR4070"/>
      <c r="AS4070"/>
      <c r="AT4070"/>
      <c r="AU4070"/>
      <c r="AV4070"/>
      <c r="AW4070"/>
      <c r="AX4070"/>
      <c r="AY4070"/>
      <c r="AZ4070"/>
    </row>
    <row r="4071" spans="1:52">
      <c r="A4071"/>
      <c r="B4071"/>
      <c r="C4071"/>
      <c r="D4071"/>
      <c r="E4071"/>
      <c r="F4071"/>
      <c r="G4071"/>
      <c r="H4071"/>
      <c r="I4071"/>
      <c r="J4071"/>
      <c r="K4071"/>
      <c r="L4071"/>
      <c r="M4071"/>
      <c r="N4071"/>
      <c r="O4071"/>
      <c r="P4071"/>
      <c r="Q4071"/>
      <c r="R4071"/>
      <c r="S4071"/>
      <c r="T4071"/>
      <c r="U4071"/>
      <c r="V4071"/>
      <c r="W4071"/>
      <c r="X4071"/>
      <c r="Y4071"/>
      <c r="Z4071"/>
      <c r="AA4071"/>
      <c r="AB4071"/>
      <c r="AC4071"/>
      <c r="AD4071"/>
      <c r="AE4071"/>
      <c r="AF4071"/>
      <c r="AG4071"/>
      <c r="AH4071"/>
      <c r="AI4071"/>
      <c r="AJ4071"/>
      <c r="AK4071"/>
      <c r="AL4071"/>
      <c r="AM4071"/>
      <c r="AN4071"/>
      <c r="AO4071"/>
      <c r="AP4071"/>
      <c r="AQ4071"/>
      <c r="AR4071"/>
      <c r="AS4071"/>
      <c r="AT4071"/>
      <c r="AU4071"/>
      <c r="AV4071"/>
      <c r="AW4071"/>
      <c r="AX4071"/>
      <c r="AY4071"/>
      <c r="AZ4071"/>
    </row>
    <row r="4072" spans="1:52">
      <c r="A4072"/>
      <c r="B4072"/>
      <c r="C4072"/>
      <c r="D4072"/>
      <c r="E4072"/>
      <c r="F4072"/>
      <c r="G4072"/>
      <c r="H4072"/>
      <c r="I4072"/>
      <c r="J4072"/>
      <c r="K4072"/>
      <c r="L4072"/>
      <c r="M4072"/>
      <c r="N4072"/>
      <c r="O4072"/>
      <c r="P4072"/>
      <c r="Q4072"/>
      <c r="R4072"/>
      <c r="S4072"/>
      <c r="T4072"/>
      <c r="U4072"/>
      <c r="V4072"/>
      <c r="W4072"/>
      <c r="X4072"/>
      <c r="Y4072"/>
      <c r="Z4072"/>
      <c r="AA4072"/>
      <c r="AB4072"/>
      <c r="AC4072"/>
      <c r="AD4072"/>
      <c r="AE4072"/>
      <c r="AF4072"/>
      <c r="AG4072"/>
      <c r="AH4072"/>
      <c r="AI4072"/>
      <c r="AJ4072"/>
      <c r="AK4072"/>
      <c r="AL4072"/>
      <c r="AM4072"/>
      <c r="AN4072"/>
      <c r="AO4072"/>
      <c r="AP4072"/>
      <c r="AQ4072"/>
      <c r="AR4072"/>
      <c r="AS4072"/>
      <c r="AT4072"/>
      <c r="AU4072"/>
      <c r="AV4072"/>
      <c r="AW4072"/>
      <c r="AX4072"/>
      <c r="AY4072"/>
      <c r="AZ4072"/>
    </row>
    <row r="4073" spans="1:52">
      <c r="A4073"/>
      <c r="B4073"/>
      <c r="C4073"/>
      <c r="D4073"/>
      <c r="E4073"/>
      <c r="F4073"/>
      <c r="G4073"/>
      <c r="H4073"/>
      <c r="I4073"/>
      <c r="J4073"/>
      <c r="K4073"/>
      <c r="L4073"/>
      <c r="M4073"/>
      <c r="N4073"/>
      <c r="O4073"/>
      <c r="P4073"/>
      <c r="Q4073"/>
      <c r="R4073"/>
      <c r="S4073"/>
      <c r="T4073"/>
      <c r="U4073"/>
      <c r="V4073"/>
      <c r="W4073"/>
      <c r="X4073"/>
      <c r="Y4073"/>
      <c r="Z4073"/>
      <c r="AA4073"/>
      <c r="AB4073"/>
      <c r="AC4073"/>
      <c r="AD4073"/>
      <c r="AE4073"/>
      <c r="AF4073"/>
      <c r="AG4073"/>
      <c r="AH4073"/>
      <c r="AI4073"/>
      <c r="AJ4073"/>
      <c r="AK4073"/>
      <c r="AL4073"/>
      <c r="AM4073"/>
      <c r="AN4073"/>
      <c r="AO4073"/>
      <c r="AP4073"/>
      <c r="AQ4073"/>
      <c r="AR4073"/>
      <c r="AS4073"/>
      <c r="AT4073"/>
      <c r="AU4073"/>
      <c r="AV4073"/>
      <c r="AW4073"/>
      <c r="AX4073"/>
      <c r="AY4073"/>
      <c r="AZ4073"/>
    </row>
    <row r="4074" spans="1:52">
      <c r="A4074"/>
      <c r="B4074"/>
      <c r="C4074"/>
      <c r="D4074"/>
      <c r="E4074"/>
      <c r="F4074"/>
      <c r="G4074"/>
      <c r="H4074"/>
      <c r="I4074"/>
      <c r="J4074"/>
      <c r="K4074"/>
      <c r="L4074"/>
      <c r="M4074"/>
      <c r="N4074"/>
      <c r="O4074"/>
      <c r="P4074"/>
      <c r="Q4074"/>
      <c r="R4074"/>
      <c r="S4074"/>
      <c r="T4074"/>
      <c r="U4074"/>
      <c r="V4074"/>
      <c r="W4074"/>
      <c r="X4074"/>
      <c r="Y4074"/>
      <c r="Z4074"/>
      <c r="AA4074"/>
      <c r="AB4074"/>
      <c r="AC4074"/>
      <c r="AD4074"/>
      <c r="AE4074"/>
      <c r="AF4074"/>
      <c r="AG4074"/>
      <c r="AH4074"/>
      <c r="AI4074"/>
      <c r="AJ4074"/>
      <c r="AK4074"/>
      <c r="AL4074"/>
      <c r="AM4074"/>
      <c r="AN4074"/>
      <c r="AO4074"/>
      <c r="AP4074"/>
      <c r="AQ4074"/>
      <c r="AR4074"/>
      <c r="AS4074"/>
      <c r="AT4074"/>
      <c r="AU4074"/>
      <c r="AV4074"/>
      <c r="AW4074"/>
      <c r="AX4074"/>
      <c r="AY4074"/>
      <c r="AZ4074"/>
    </row>
    <row r="4075" spans="1:52">
      <c r="A4075"/>
      <c r="B4075"/>
      <c r="C4075"/>
      <c r="D4075"/>
      <c r="E4075"/>
      <c r="F4075"/>
      <c r="G4075"/>
      <c r="H4075"/>
      <c r="I4075"/>
      <c r="J4075"/>
      <c r="K4075"/>
      <c r="L4075"/>
      <c r="M4075"/>
      <c r="N4075"/>
      <c r="O4075"/>
      <c r="P4075"/>
      <c r="Q4075"/>
      <c r="R4075"/>
      <c r="S4075"/>
      <c r="T4075"/>
      <c r="U4075"/>
      <c r="V4075"/>
      <c r="W4075"/>
      <c r="X4075"/>
      <c r="Y4075"/>
      <c r="Z4075"/>
      <c r="AA4075"/>
      <c r="AB4075"/>
      <c r="AC4075"/>
      <c r="AD4075"/>
      <c r="AE4075"/>
      <c r="AF4075"/>
      <c r="AG4075"/>
      <c r="AH4075"/>
      <c r="AI4075"/>
      <c r="AJ4075"/>
      <c r="AK4075"/>
      <c r="AL4075"/>
      <c r="AM4075"/>
      <c r="AN4075"/>
      <c r="AO4075"/>
      <c r="AP4075"/>
      <c r="AQ4075"/>
      <c r="AR4075"/>
      <c r="AS4075"/>
      <c r="AT4075"/>
      <c r="AU4075"/>
      <c r="AV4075"/>
      <c r="AW4075"/>
      <c r="AX4075"/>
      <c r="AY4075"/>
      <c r="AZ4075"/>
    </row>
    <row r="4076" spans="1:52">
      <c r="A4076"/>
      <c r="B4076"/>
      <c r="C4076"/>
      <c r="D4076"/>
      <c r="E4076"/>
      <c r="F4076"/>
      <c r="G4076"/>
      <c r="H4076"/>
      <c r="I4076"/>
      <c r="J4076"/>
      <c r="K4076"/>
      <c r="L4076"/>
      <c r="M4076"/>
      <c r="N4076"/>
      <c r="O4076"/>
      <c r="P4076"/>
      <c r="Q4076"/>
      <c r="R4076"/>
      <c r="S4076"/>
      <c r="T4076"/>
      <c r="U4076"/>
      <c r="V4076"/>
      <c r="W4076"/>
      <c r="X4076"/>
      <c r="Y4076"/>
      <c r="Z4076"/>
      <c r="AA4076"/>
      <c r="AB4076"/>
      <c r="AC4076"/>
      <c r="AD4076"/>
      <c r="AE4076"/>
      <c r="AF4076"/>
      <c r="AG4076"/>
      <c r="AH4076"/>
      <c r="AI4076"/>
      <c r="AJ4076"/>
      <c r="AK4076"/>
      <c r="AL4076"/>
      <c r="AM4076"/>
      <c r="AN4076"/>
      <c r="AO4076"/>
      <c r="AP4076"/>
      <c r="AQ4076"/>
      <c r="AR4076"/>
      <c r="AS4076"/>
      <c r="AT4076"/>
      <c r="AU4076"/>
      <c r="AV4076"/>
      <c r="AW4076"/>
      <c r="AX4076"/>
      <c r="AY4076"/>
      <c r="AZ4076"/>
    </row>
    <row r="4077" spans="1:52">
      <c r="A4077"/>
      <c r="B4077"/>
      <c r="C4077"/>
      <c r="D4077"/>
      <c r="E4077"/>
      <c r="F4077"/>
      <c r="G4077"/>
      <c r="H4077"/>
      <c r="I4077"/>
      <c r="J4077"/>
      <c r="K4077"/>
      <c r="L4077"/>
      <c r="M4077"/>
      <c r="N4077"/>
      <c r="O4077"/>
      <c r="P4077"/>
      <c r="Q4077"/>
      <c r="R4077"/>
      <c r="S4077"/>
      <c r="T4077"/>
      <c r="U4077"/>
      <c r="V4077"/>
      <c r="W4077"/>
      <c r="X4077"/>
      <c r="Y4077"/>
      <c r="Z4077"/>
      <c r="AA4077"/>
      <c r="AB4077"/>
      <c r="AC4077"/>
      <c r="AD4077"/>
      <c r="AE4077"/>
      <c r="AF4077"/>
      <c r="AG4077"/>
      <c r="AH4077"/>
      <c r="AI4077"/>
      <c r="AJ4077"/>
      <c r="AK4077"/>
      <c r="AL4077"/>
      <c r="AM4077"/>
      <c r="AN4077"/>
      <c r="AO4077"/>
      <c r="AP4077"/>
      <c r="AQ4077"/>
      <c r="AR4077"/>
      <c r="AS4077"/>
      <c r="AT4077"/>
      <c r="AU4077"/>
      <c r="AV4077"/>
      <c r="AW4077"/>
      <c r="AX4077"/>
      <c r="AY4077"/>
      <c r="AZ4077"/>
    </row>
    <row r="4078" spans="1:52">
      <c r="A4078"/>
      <c r="B4078"/>
      <c r="C4078"/>
      <c r="D4078"/>
      <c r="E4078"/>
      <c r="F4078"/>
      <c r="G4078"/>
      <c r="H4078"/>
      <c r="I4078"/>
      <c r="J4078"/>
      <c r="K4078"/>
      <c r="L4078"/>
      <c r="M4078"/>
      <c r="N4078"/>
      <c r="O4078"/>
      <c r="P4078"/>
      <c r="Q4078"/>
      <c r="R4078"/>
      <c r="S4078"/>
      <c r="T4078"/>
      <c r="U4078"/>
      <c r="V4078"/>
      <c r="W4078"/>
      <c r="X4078"/>
      <c r="Y4078"/>
      <c r="Z4078"/>
      <c r="AA4078"/>
      <c r="AB4078"/>
      <c r="AC4078"/>
      <c r="AD4078"/>
      <c r="AE4078"/>
      <c r="AF4078"/>
      <c r="AG4078"/>
      <c r="AH4078"/>
      <c r="AI4078"/>
      <c r="AJ4078"/>
      <c r="AK4078"/>
      <c r="AL4078"/>
      <c r="AM4078"/>
      <c r="AN4078"/>
      <c r="AO4078"/>
      <c r="AP4078"/>
      <c r="AQ4078"/>
      <c r="AR4078"/>
      <c r="AS4078"/>
      <c r="AT4078"/>
      <c r="AU4078"/>
      <c r="AV4078"/>
      <c r="AW4078"/>
      <c r="AX4078"/>
      <c r="AY4078"/>
      <c r="AZ4078"/>
    </row>
    <row r="4079" spans="1:52">
      <c r="A4079"/>
      <c r="B4079"/>
      <c r="C4079"/>
      <c r="D4079"/>
      <c r="E4079"/>
      <c r="F4079"/>
      <c r="G4079"/>
      <c r="H4079"/>
      <c r="I4079"/>
      <c r="J4079"/>
      <c r="K4079"/>
      <c r="L4079"/>
      <c r="M4079"/>
      <c r="N4079"/>
      <c r="O4079"/>
      <c r="P4079"/>
      <c r="Q4079"/>
      <c r="R4079"/>
      <c r="S4079"/>
      <c r="T4079"/>
      <c r="U4079"/>
      <c r="V4079"/>
      <c r="W4079"/>
      <c r="X4079"/>
      <c r="Y4079"/>
      <c r="Z4079"/>
      <c r="AA4079"/>
      <c r="AB4079"/>
      <c r="AC4079"/>
      <c r="AD4079"/>
      <c r="AE4079"/>
      <c r="AF4079"/>
      <c r="AG4079"/>
      <c r="AH4079"/>
      <c r="AI4079"/>
      <c r="AJ4079"/>
      <c r="AK4079"/>
      <c r="AL4079"/>
      <c r="AM4079"/>
      <c r="AN4079"/>
      <c r="AO4079"/>
      <c r="AP4079"/>
      <c r="AQ4079"/>
      <c r="AR4079"/>
      <c r="AS4079"/>
      <c r="AT4079"/>
      <c r="AU4079"/>
      <c r="AV4079"/>
      <c r="AW4079"/>
      <c r="AX4079"/>
      <c r="AY4079"/>
      <c r="AZ4079"/>
    </row>
    <row r="4080" spans="1:52">
      <c r="A4080"/>
      <c r="B4080"/>
      <c r="C4080"/>
      <c r="D4080"/>
      <c r="E4080"/>
      <c r="F4080"/>
      <c r="G4080"/>
      <c r="H4080"/>
      <c r="I4080"/>
      <c r="J4080"/>
      <c r="K4080"/>
      <c r="L4080"/>
      <c r="M4080"/>
      <c r="N4080"/>
      <c r="O4080"/>
      <c r="P4080"/>
      <c r="Q4080"/>
      <c r="R4080"/>
      <c r="S4080"/>
      <c r="T4080"/>
      <c r="U4080"/>
      <c r="V4080"/>
      <c r="W4080"/>
      <c r="X4080"/>
      <c r="Y4080"/>
      <c r="Z4080"/>
      <c r="AA4080"/>
      <c r="AB4080"/>
      <c r="AC4080"/>
      <c r="AD4080"/>
      <c r="AE4080"/>
      <c r="AF4080"/>
      <c r="AG4080"/>
      <c r="AH4080"/>
      <c r="AI4080"/>
      <c r="AJ4080"/>
      <c r="AK4080"/>
      <c r="AL4080"/>
      <c r="AM4080"/>
      <c r="AN4080"/>
      <c r="AO4080"/>
      <c r="AP4080"/>
      <c r="AQ4080"/>
      <c r="AR4080"/>
      <c r="AS4080"/>
      <c r="AT4080"/>
      <c r="AU4080"/>
      <c r="AV4080"/>
      <c r="AW4080"/>
      <c r="AX4080"/>
      <c r="AY4080"/>
      <c r="AZ4080"/>
    </row>
    <row r="4081" spans="1:52">
      <c r="A4081"/>
      <c r="B4081"/>
      <c r="C4081"/>
      <c r="D4081"/>
      <c r="E4081"/>
      <c r="F4081"/>
      <c r="G4081"/>
      <c r="H4081"/>
      <c r="I4081"/>
      <c r="J4081"/>
      <c r="K4081"/>
      <c r="L4081"/>
      <c r="M4081"/>
      <c r="N4081"/>
      <c r="O4081"/>
      <c r="P4081"/>
      <c r="Q4081"/>
      <c r="R4081"/>
      <c r="S4081"/>
      <c r="T4081"/>
      <c r="U4081"/>
      <c r="V4081"/>
      <c r="W4081"/>
      <c r="X4081"/>
      <c r="Y4081"/>
      <c r="Z4081"/>
      <c r="AA4081"/>
      <c r="AB4081"/>
      <c r="AC4081"/>
      <c r="AD4081"/>
      <c r="AE4081"/>
      <c r="AF4081"/>
      <c r="AG4081"/>
      <c r="AH4081"/>
      <c r="AI4081"/>
      <c r="AJ4081"/>
      <c r="AK4081"/>
      <c r="AL4081"/>
      <c r="AM4081"/>
      <c r="AN4081"/>
      <c r="AO4081"/>
      <c r="AP4081"/>
      <c r="AQ4081"/>
      <c r="AR4081"/>
      <c r="AS4081"/>
      <c r="AT4081"/>
      <c r="AU4081"/>
      <c r="AV4081"/>
      <c r="AW4081"/>
      <c r="AX4081"/>
      <c r="AY4081"/>
      <c r="AZ4081"/>
    </row>
    <row r="4082" spans="1:52">
      <c r="A4082"/>
      <c r="B4082"/>
      <c r="C4082"/>
      <c r="D4082"/>
      <c r="E4082"/>
      <c r="F4082"/>
      <c r="G4082"/>
      <c r="H4082"/>
      <c r="I4082"/>
      <c r="J4082"/>
      <c r="K4082"/>
      <c r="L4082"/>
      <c r="M4082"/>
      <c r="N4082"/>
      <c r="O4082"/>
      <c r="P4082"/>
      <c r="Q4082"/>
      <c r="R4082"/>
      <c r="S4082"/>
      <c r="T4082"/>
      <c r="U4082"/>
      <c r="V4082"/>
      <c r="W4082"/>
      <c r="X4082"/>
      <c r="Y4082"/>
      <c r="Z4082"/>
      <c r="AA4082"/>
      <c r="AB4082"/>
      <c r="AC4082"/>
      <c r="AD4082"/>
      <c r="AE4082"/>
      <c r="AF4082"/>
      <c r="AG4082"/>
      <c r="AH4082"/>
      <c r="AI4082"/>
      <c r="AJ4082"/>
      <c r="AK4082"/>
      <c r="AL4082"/>
      <c r="AM4082"/>
      <c r="AN4082"/>
      <c r="AO4082"/>
      <c r="AP4082"/>
      <c r="AQ4082"/>
      <c r="AR4082"/>
      <c r="AS4082"/>
      <c r="AT4082"/>
      <c r="AU4082"/>
      <c r="AV4082"/>
      <c r="AW4082"/>
      <c r="AX4082"/>
      <c r="AY4082"/>
      <c r="AZ4082"/>
    </row>
    <row r="4083" spans="1:52">
      <c r="A4083"/>
      <c r="B4083"/>
      <c r="C4083"/>
      <c r="D4083"/>
      <c r="E4083"/>
      <c r="F4083"/>
      <c r="G4083"/>
      <c r="H4083"/>
      <c r="I4083"/>
      <c r="J4083"/>
      <c r="K4083"/>
      <c r="L4083"/>
      <c r="M4083"/>
      <c r="N4083"/>
      <c r="O4083"/>
      <c r="P4083"/>
      <c r="Q4083"/>
      <c r="R4083"/>
      <c r="S4083"/>
      <c r="T4083"/>
      <c r="U4083"/>
      <c r="V4083"/>
      <c r="W4083"/>
      <c r="X4083"/>
      <c r="Y4083"/>
      <c r="Z4083"/>
      <c r="AA4083"/>
      <c r="AB4083"/>
      <c r="AC4083"/>
      <c r="AD4083"/>
      <c r="AE4083"/>
      <c r="AF4083"/>
      <c r="AG4083"/>
      <c r="AH4083"/>
      <c r="AI4083"/>
      <c r="AJ4083"/>
      <c r="AK4083"/>
      <c r="AL4083"/>
      <c r="AM4083"/>
      <c r="AN4083"/>
      <c r="AO4083"/>
      <c r="AP4083"/>
      <c r="AQ4083"/>
      <c r="AR4083"/>
      <c r="AS4083"/>
      <c r="AT4083"/>
      <c r="AU4083"/>
      <c r="AV4083"/>
      <c r="AW4083"/>
      <c r="AX4083"/>
      <c r="AY4083"/>
      <c r="AZ4083"/>
    </row>
    <row r="4084" spans="1:52">
      <c r="A4084"/>
      <c r="B4084"/>
      <c r="C4084"/>
      <c r="D4084"/>
      <c r="E4084"/>
      <c r="F4084"/>
      <c r="G4084"/>
      <c r="H4084"/>
      <c r="I4084"/>
      <c r="J4084"/>
      <c r="K4084"/>
      <c r="L4084"/>
      <c r="M4084"/>
      <c r="N4084"/>
      <c r="O4084"/>
      <c r="P4084"/>
      <c r="Q4084"/>
      <c r="R4084"/>
      <c r="S4084"/>
      <c r="T4084"/>
      <c r="U4084"/>
      <c r="V4084"/>
      <c r="W4084"/>
      <c r="X4084"/>
      <c r="Y4084"/>
      <c r="Z4084"/>
      <c r="AA4084"/>
      <c r="AB4084"/>
      <c r="AC4084"/>
      <c r="AD4084"/>
      <c r="AE4084"/>
      <c r="AF4084"/>
      <c r="AG4084"/>
      <c r="AH4084"/>
      <c r="AI4084"/>
      <c r="AJ4084"/>
      <c r="AK4084"/>
      <c r="AL4084"/>
      <c r="AM4084"/>
      <c r="AN4084"/>
      <c r="AO4084"/>
      <c r="AP4084"/>
      <c r="AQ4084"/>
      <c r="AR4084"/>
      <c r="AS4084"/>
      <c r="AT4084"/>
      <c r="AU4084"/>
      <c r="AV4084"/>
      <c r="AW4084"/>
      <c r="AX4084"/>
      <c r="AY4084"/>
      <c r="AZ4084"/>
    </row>
    <row r="4085" spans="1:52">
      <c r="A4085"/>
      <c r="B4085"/>
      <c r="C4085"/>
      <c r="D4085"/>
      <c r="E4085"/>
      <c r="F4085"/>
      <c r="G4085"/>
      <c r="H4085"/>
      <c r="I4085"/>
      <c r="J4085"/>
      <c r="K4085"/>
      <c r="L4085"/>
      <c r="M4085"/>
      <c r="N4085"/>
      <c r="O4085"/>
      <c r="P4085"/>
      <c r="Q4085"/>
      <c r="R4085"/>
      <c r="S4085"/>
      <c r="T4085"/>
      <c r="U4085"/>
      <c r="V4085"/>
      <c r="W4085"/>
      <c r="X4085"/>
      <c r="Y4085"/>
      <c r="Z4085"/>
      <c r="AA4085"/>
      <c r="AB4085"/>
      <c r="AC4085"/>
      <c r="AD4085"/>
      <c r="AE4085"/>
      <c r="AF4085"/>
      <c r="AG4085"/>
      <c r="AH4085"/>
      <c r="AI4085"/>
      <c r="AJ4085"/>
      <c r="AK4085"/>
      <c r="AL4085"/>
      <c r="AM4085"/>
      <c r="AN4085"/>
      <c r="AO4085"/>
      <c r="AP4085"/>
      <c r="AQ4085"/>
      <c r="AR4085"/>
      <c r="AS4085"/>
      <c r="AT4085"/>
      <c r="AU4085"/>
      <c r="AV4085"/>
      <c r="AW4085"/>
      <c r="AX4085"/>
      <c r="AY4085"/>
      <c r="AZ4085"/>
    </row>
    <row r="4086" spans="1:52">
      <c r="A4086"/>
      <c r="B4086"/>
      <c r="C4086"/>
      <c r="D4086"/>
      <c r="E4086"/>
      <c r="F4086"/>
      <c r="G4086"/>
      <c r="H4086"/>
      <c r="I4086"/>
      <c r="J4086"/>
      <c r="K4086"/>
      <c r="L4086"/>
      <c r="M4086"/>
      <c r="N4086"/>
      <c r="O4086"/>
      <c r="P4086"/>
      <c r="Q4086"/>
      <c r="R4086"/>
      <c r="S4086"/>
      <c r="T4086"/>
      <c r="U4086"/>
      <c r="V4086"/>
      <c r="W4086"/>
      <c r="X4086"/>
      <c r="Y4086"/>
      <c r="Z4086"/>
      <c r="AA4086"/>
      <c r="AB4086"/>
      <c r="AC4086"/>
      <c r="AD4086"/>
      <c r="AE4086"/>
      <c r="AF4086"/>
      <c r="AG4086"/>
      <c r="AH4086"/>
      <c r="AI4086"/>
      <c r="AJ4086"/>
      <c r="AK4086"/>
      <c r="AL4086"/>
      <c r="AM4086"/>
      <c r="AN4086"/>
      <c r="AO4086"/>
      <c r="AP4086"/>
      <c r="AQ4086"/>
      <c r="AR4086"/>
      <c r="AS4086"/>
      <c r="AT4086"/>
      <c r="AU4086"/>
      <c r="AV4086"/>
      <c r="AW4086"/>
      <c r="AX4086"/>
      <c r="AY4086"/>
      <c r="AZ4086"/>
    </row>
    <row r="4087" spans="1:52">
      <c r="A4087"/>
      <c r="B4087"/>
      <c r="C4087"/>
      <c r="D4087"/>
      <c r="E4087"/>
      <c r="F4087"/>
      <c r="G4087"/>
      <c r="H4087"/>
      <c r="I4087"/>
      <c r="J4087"/>
      <c r="K4087"/>
      <c r="L4087"/>
      <c r="M4087"/>
      <c r="N4087"/>
      <c r="O4087"/>
      <c r="P4087"/>
      <c r="Q4087"/>
      <c r="R4087"/>
      <c r="S4087"/>
      <c r="T4087"/>
      <c r="U4087"/>
      <c r="V4087"/>
      <c r="W4087"/>
      <c r="X4087"/>
      <c r="Y4087"/>
      <c r="Z4087"/>
      <c r="AA4087"/>
      <c r="AB4087"/>
      <c r="AC4087"/>
      <c r="AD4087"/>
      <c r="AE4087"/>
      <c r="AF4087"/>
      <c r="AG4087"/>
      <c r="AH4087"/>
      <c r="AI4087"/>
      <c r="AJ4087"/>
      <c r="AK4087"/>
      <c r="AL4087"/>
      <c r="AM4087"/>
      <c r="AN4087"/>
      <c r="AO4087"/>
      <c r="AP4087"/>
      <c r="AQ4087"/>
      <c r="AR4087"/>
      <c r="AS4087"/>
      <c r="AT4087"/>
      <c r="AU4087"/>
      <c r="AV4087"/>
      <c r="AW4087"/>
      <c r="AX4087"/>
      <c r="AY4087"/>
      <c r="AZ4087"/>
    </row>
    <row r="4088" spans="1:52">
      <c r="A4088"/>
      <c r="B4088"/>
      <c r="C4088"/>
      <c r="D4088"/>
      <c r="E4088"/>
      <c r="F4088"/>
      <c r="G4088"/>
      <c r="H4088"/>
      <c r="I4088"/>
      <c r="J4088"/>
      <c r="K4088"/>
      <c r="L4088"/>
      <c r="M4088"/>
      <c r="N4088"/>
      <c r="O4088"/>
      <c r="P4088"/>
      <c r="Q4088"/>
      <c r="R4088"/>
      <c r="S4088"/>
      <c r="T4088"/>
      <c r="U4088"/>
      <c r="V4088"/>
      <c r="W4088"/>
      <c r="X4088"/>
      <c r="Y4088"/>
      <c r="Z4088"/>
      <c r="AA4088"/>
      <c r="AB4088"/>
      <c r="AC4088"/>
      <c r="AD4088"/>
      <c r="AE4088"/>
      <c r="AF4088"/>
      <c r="AG4088"/>
      <c r="AH4088"/>
      <c r="AI4088"/>
      <c r="AJ4088"/>
      <c r="AK4088"/>
      <c r="AL4088"/>
      <c r="AM4088"/>
      <c r="AN4088"/>
      <c r="AO4088"/>
      <c r="AP4088"/>
      <c r="AQ4088"/>
      <c r="AR4088"/>
      <c r="AS4088"/>
      <c r="AT4088"/>
      <c r="AU4088"/>
      <c r="AV4088"/>
      <c r="AW4088"/>
      <c r="AX4088"/>
      <c r="AY4088"/>
      <c r="AZ4088"/>
    </row>
    <row r="4089" spans="1:52">
      <c r="A4089"/>
      <c r="B4089"/>
      <c r="C4089"/>
      <c r="D4089"/>
      <c r="E4089"/>
      <c r="F4089"/>
      <c r="G4089"/>
      <c r="H4089"/>
      <c r="I4089"/>
      <c r="J4089"/>
      <c r="K4089"/>
      <c r="L4089"/>
      <c r="M4089"/>
      <c r="N4089"/>
      <c r="O4089"/>
      <c r="P4089"/>
      <c r="Q4089"/>
      <c r="R4089"/>
      <c r="S4089"/>
      <c r="T4089"/>
      <c r="U4089"/>
      <c r="V4089"/>
      <c r="W4089"/>
      <c r="X4089"/>
      <c r="Y4089"/>
      <c r="Z4089"/>
      <c r="AA4089"/>
      <c r="AB4089"/>
      <c r="AC4089"/>
      <c r="AD4089"/>
      <c r="AE4089"/>
      <c r="AF4089"/>
      <c r="AG4089"/>
      <c r="AH4089"/>
      <c r="AI4089"/>
      <c r="AJ4089"/>
      <c r="AK4089"/>
      <c r="AL4089"/>
      <c r="AM4089"/>
      <c r="AN4089"/>
      <c r="AO4089"/>
      <c r="AP4089"/>
      <c r="AQ4089"/>
      <c r="AR4089"/>
      <c r="AS4089"/>
      <c r="AT4089"/>
      <c r="AU4089"/>
      <c r="AV4089"/>
      <c r="AW4089"/>
      <c r="AX4089"/>
      <c r="AY4089"/>
      <c r="AZ4089"/>
    </row>
    <row r="4090" spans="1:52">
      <c r="A4090"/>
      <c r="B4090"/>
      <c r="C4090"/>
      <c r="D4090"/>
      <c r="E4090"/>
      <c r="F4090"/>
      <c r="G4090"/>
      <c r="H4090"/>
      <c r="I4090"/>
      <c r="J4090"/>
      <c r="K4090"/>
      <c r="L4090"/>
      <c r="M4090"/>
      <c r="N4090"/>
      <c r="O4090"/>
      <c r="P4090"/>
      <c r="Q4090"/>
      <c r="R4090"/>
      <c r="S4090"/>
      <c r="T4090"/>
      <c r="U4090"/>
      <c r="V4090"/>
      <c r="W4090"/>
      <c r="X4090"/>
      <c r="Y4090"/>
      <c r="Z4090"/>
      <c r="AA4090"/>
      <c r="AB4090"/>
      <c r="AC4090"/>
      <c r="AD4090"/>
      <c r="AE4090"/>
      <c r="AF4090"/>
      <c r="AG4090"/>
      <c r="AH4090"/>
      <c r="AI4090"/>
      <c r="AJ4090"/>
      <c r="AK4090"/>
      <c r="AL4090"/>
      <c r="AM4090"/>
      <c r="AN4090"/>
      <c r="AO4090"/>
      <c r="AP4090"/>
      <c r="AQ4090"/>
      <c r="AR4090"/>
      <c r="AS4090"/>
      <c r="AT4090"/>
      <c r="AU4090"/>
      <c r="AV4090"/>
      <c r="AW4090"/>
      <c r="AX4090"/>
      <c r="AY4090"/>
      <c r="AZ4090"/>
    </row>
    <row r="4091" spans="1:52">
      <c r="A4091"/>
      <c r="B4091"/>
      <c r="C4091"/>
      <c r="D4091"/>
      <c r="E4091"/>
      <c r="F4091"/>
      <c r="G4091"/>
      <c r="H4091"/>
      <c r="I4091"/>
      <c r="J4091"/>
      <c r="K4091"/>
      <c r="L4091"/>
      <c r="M4091"/>
      <c r="N4091"/>
      <c r="O4091"/>
      <c r="P4091"/>
      <c r="Q4091"/>
      <c r="R4091"/>
      <c r="S4091"/>
      <c r="T4091"/>
      <c r="U4091"/>
      <c r="V4091"/>
      <c r="W4091"/>
      <c r="X4091"/>
      <c r="Y4091"/>
      <c r="Z4091"/>
      <c r="AA4091"/>
      <c r="AB4091"/>
      <c r="AC4091"/>
      <c r="AD4091"/>
      <c r="AE4091"/>
      <c r="AF4091"/>
      <c r="AG4091"/>
      <c r="AH4091"/>
      <c r="AI4091"/>
      <c r="AJ4091"/>
      <c r="AK4091"/>
      <c r="AL4091"/>
      <c r="AM4091"/>
      <c r="AN4091"/>
      <c r="AO4091"/>
      <c r="AP4091"/>
      <c r="AQ4091"/>
      <c r="AR4091"/>
      <c r="AS4091"/>
      <c r="AT4091"/>
      <c r="AU4091"/>
      <c r="AV4091"/>
      <c r="AW4091"/>
      <c r="AX4091"/>
      <c r="AY4091"/>
      <c r="AZ4091"/>
    </row>
    <row r="4092" spans="1:52">
      <c r="A4092"/>
      <c r="B4092"/>
      <c r="C4092"/>
      <c r="D4092"/>
      <c r="E4092"/>
      <c r="F4092"/>
      <c r="G4092"/>
      <c r="H4092"/>
      <c r="I4092"/>
      <c r="J4092"/>
      <c r="K4092"/>
      <c r="L4092"/>
      <c r="M4092"/>
      <c r="N4092"/>
      <c r="O4092"/>
      <c r="P4092"/>
      <c r="Q4092"/>
      <c r="R4092"/>
      <c r="S4092"/>
      <c r="T4092"/>
      <c r="U4092"/>
      <c r="V4092"/>
      <c r="W4092"/>
      <c r="X4092"/>
      <c r="Y4092"/>
      <c r="Z4092"/>
      <c r="AA4092"/>
      <c r="AB4092"/>
      <c r="AC4092"/>
      <c r="AD4092"/>
      <c r="AE4092"/>
      <c r="AF4092"/>
      <c r="AG4092"/>
      <c r="AH4092"/>
      <c r="AI4092"/>
      <c r="AJ4092"/>
      <c r="AK4092"/>
      <c r="AL4092"/>
      <c r="AM4092"/>
      <c r="AN4092"/>
      <c r="AO4092"/>
      <c r="AP4092"/>
      <c r="AQ4092"/>
      <c r="AR4092"/>
      <c r="AS4092"/>
      <c r="AT4092"/>
      <c r="AU4092"/>
      <c r="AV4092"/>
      <c r="AW4092"/>
      <c r="AX4092"/>
      <c r="AY4092"/>
      <c r="AZ4092"/>
    </row>
    <row r="4093" spans="1:52">
      <c r="A4093"/>
      <c r="B4093"/>
      <c r="C4093"/>
      <c r="D4093"/>
      <c r="E4093"/>
      <c r="F4093"/>
      <c r="G4093"/>
      <c r="H4093"/>
      <c r="I4093"/>
      <c r="J4093"/>
      <c r="K4093"/>
      <c r="L4093"/>
      <c r="M4093"/>
      <c r="N4093"/>
      <c r="O4093"/>
      <c r="P4093"/>
      <c r="Q4093"/>
      <c r="R4093"/>
      <c r="S4093"/>
      <c r="T4093"/>
      <c r="U4093"/>
      <c r="V4093"/>
      <c r="W4093"/>
      <c r="X4093"/>
      <c r="Y4093"/>
      <c r="Z4093"/>
      <c r="AA4093"/>
      <c r="AB4093"/>
      <c r="AC4093"/>
      <c r="AD4093"/>
      <c r="AE4093"/>
      <c r="AF4093"/>
      <c r="AG4093"/>
      <c r="AH4093"/>
      <c r="AI4093"/>
      <c r="AJ4093"/>
      <c r="AK4093"/>
      <c r="AL4093"/>
      <c r="AM4093"/>
      <c r="AN4093"/>
      <c r="AO4093"/>
      <c r="AP4093"/>
      <c r="AQ4093"/>
      <c r="AR4093"/>
      <c r="AS4093"/>
      <c r="AT4093"/>
      <c r="AU4093"/>
      <c r="AV4093"/>
      <c r="AW4093"/>
      <c r="AX4093"/>
      <c r="AY4093"/>
      <c r="AZ4093"/>
    </row>
    <row r="4094" spans="1:52">
      <c r="A4094"/>
      <c r="B4094"/>
      <c r="C4094"/>
      <c r="D4094"/>
      <c r="E4094"/>
      <c r="F4094"/>
      <c r="G4094"/>
      <c r="H4094"/>
      <c r="I4094"/>
      <c r="J4094"/>
      <c r="K4094"/>
      <c r="L4094"/>
      <c r="M4094"/>
      <c r="N4094"/>
      <c r="O4094"/>
      <c r="P4094"/>
      <c r="Q4094"/>
      <c r="R4094"/>
      <c r="S4094"/>
      <c r="T4094"/>
      <c r="U4094"/>
      <c r="V4094"/>
      <c r="W4094"/>
      <c r="X4094"/>
      <c r="Y4094"/>
      <c r="Z4094"/>
      <c r="AA4094"/>
      <c r="AB4094"/>
      <c r="AC4094"/>
      <c r="AD4094"/>
      <c r="AE4094"/>
      <c r="AF4094"/>
      <c r="AG4094"/>
      <c r="AH4094"/>
      <c r="AI4094"/>
      <c r="AJ4094"/>
      <c r="AK4094"/>
      <c r="AL4094"/>
      <c r="AM4094"/>
      <c r="AN4094"/>
      <c r="AO4094"/>
      <c r="AP4094"/>
      <c r="AQ4094"/>
      <c r="AR4094"/>
      <c r="AS4094"/>
      <c r="AT4094"/>
      <c r="AU4094"/>
      <c r="AV4094"/>
      <c r="AW4094"/>
      <c r="AX4094"/>
      <c r="AY4094"/>
      <c r="AZ4094"/>
    </row>
    <row r="4095" spans="1:52">
      <c r="A4095"/>
      <c r="B4095"/>
      <c r="C4095"/>
      <c r="D4095"/>
      <c r="E4095"/>
      <c r="F4095"/>
      <c r="G4095"/>
      <c r="H4095"/>
      <c r="I4095"/>
      <c r="J4095"/>
      <c r="K4095"/>
      <c r="L4095"/>
      <c r="M4095"/>
      <c r="N4095"/>
      <c r="O4095"/>
      <c r="P4095"/>
      <c r="Q4095"/>
      <c r="R4095"/>
      <c r="S4095"/>
      <c r="T4095"/>
      <c r="U4095"/>
      <c r="V4095"/>
      <c r="W4095"/>
      <c r="X4095"/>
      <c r="Y4095"/>
      <c r="Z4095"/>
      <c r="AA4095"/>
      <c r="AB4095"/>
      <c r="AC4095"/>
      <c r="AD4095"/>
      <c r="AE4095"/>
      <c r="AF4095"/>
      <c r="AG4095"/>
      <c r="AH4095"/>
      <c r="AI4095"/>
      <c r="AJ4095"/>
      <c r="AK4095"/>
      <c r="AL4095"/>
      <c r="AM4095"/>
      <c r="AN4095"/>
      <c r="AO4095"/>
      <c r="AP4095"/>
      <c r="AQ4095"/>
      <c r="AR4095"/>
      <c r="AS4095"/>
      <c r="AT4095"/>
      <c r="AU4095"/>
      <c r="AV4095"/>
      <c r="AW4095"/>
      <c r="AX4095"/>
      <c r="AY4095"/>
      <c r="AZ4095"/>
    </row>
    <row r="4096" spans="1:52">
      <c r="A4096"/>
      <c r="B4096"/>
      <c r="C4096"/>
      <c r="D4096"/>
      <c r="E4096"/>
      <c r="F4096"/>
      <c r="G4096"/>
      <c r="H4096"/>
      <c r="I4096"/>
      <c r="J4096"/>
      <c r="K4096"/>
      <c r="L4096"/>
      <c r="M4096"/>
      <c r="N4096"/>
      <c r="O4096"/>
      <c r="P4096"/>
      <c r="Q4096"/>
      <c r="R4096"/>
      <c r="S4096"/>
      <c r="T4096"/>
      <c r="U4096"/>
      <c r="V4096"/>
      <c r="W4096"/>
      <c r="X4096"/>
      <c r="Y4096"/>
      <c r="Z4096"/>
      <c r="AA4096"/>
      <c r="AB4096"/>
      <c r="AC4096"/>
      <c r="AD4096"/>
      <c r="AE4096"/>
      <c r="AF4096"/>
      <c r="AG4096"/>
      <c r="AH4096"/>
      <c r="AI4096"/>
      <c r="AJ4096"/>
      <c r="AK4096"/>
      <c r="AL4096"/>
      <c r="AM4096"/>
      <c r="AN4096"/>
      <c r="AO4096"/>
      <c r="AP4096"/>
      <c r="AQ4096"/>
      <c r="AR4096"/>
      <c r="AS4096"/>
      <c r="AT4096"/>
      <c r="AU4096"/>
      <c r="AV4096"/>
      <c r="AW4096"/>
      <c r="AX4096"/>
      <c r="AY4096"/>
      <c r="AZ4096"/>
    </row>
    <row r="4097" spans="1:52">
      <c r="A4097"/>
      <c r="B4097"/>
      <c r="C4097"/>
      <c r="D4097"/>
      <c r="E4097"/>
      <c r="F4097"/>
      <c r="G4097"/>
      <c r="H4097"/>
      <c r="I4097"/>
      <c r="J4097"/>
      <c r="K4097"/>
      <c r="L4097"/>
      <c r="M4097"/>
      <c r="N4097"/>
      <c r="O4097"/>
      <c r="P4097"/>
      <c r="Q4097"/>
      <c r="R4097"/>
      <c r="S4097"/>
      <c r="T4097"/>
      <c r="U4097"/>
      <c r="V4097"/>
      <c r="W4097"/>
      <c r="X4097"/>
      <c r="Y4097"/>
      <c r="Z4097"/>
      <c r="AA4097"/>
      <c r="AB4097"/>
      <c r="AC4097"/>
      <c r="AD4097"/>
      <c r="AE4097"/>
      <c r="AF4097"/>
      <c r="AG4097"/>
      <c r="AH4097"/>
      <c r="AI4097"/>
      <c r="AJ4097"/>
      <c r="AK4097"/>
      <c r="AL4097"/>
      <c r="AM4097"/>
      <c r="AN4097"/>
      <c r="AO4097"/>
      <c r="AP4097"/>
      <c r="AQ4097"/>
      <c r="AR4097"/>
      <c r="AS4097"/>
      <c r="AT4097"/>
      <c r="AU4097"/>
      <c r="AV4097"/>
      <c r="AW4097"/>
      <c r="AX4097"/>
      <c r="AY4097"/>
      <c r="AZ4097"/>
    </row>
    <row r="4098" spans="1:52">
      <c r="A4098"/>
      <c r="B4098"/>
      <c r="C4098"/>
      <c r="D4098"/>
      <c r="E4098"/>
      <c r="F4098"/>
      <c r="G4098"/>
      <c r="H4098"/>
      <c r="I4098"/>
      <c r="J4098"/>
      <c r="K4098"/>
      <c r="L4098"/>
      <c r="M4098"/>
      <c r="N4098"/>
      <c r="O4098"/>
      <c r="P4098"/>
      <c r="Q4098"/>
      <c r="R4098"/>
      <c r="S4098"/>
      <c r="T4098"/>
      <c r="U4098"/>
      <c r="V4098"/>
      <c r="W4098"/>
      <c r="X4098"/>
      <c r="Y4098"/>
      <c r="Z4098"/>
      <c r="AA4098"/>
      <c r="AB4098"/>
      <c r="AC4098"/>
      <c r="AD4098"/>
      <c r="AE4098"/>
      <c r="AF4098"/>
      <c r="AG4098"/>
      <c r="AH4098"/>
      <c r="AI4098"/>
      <c r="AJ4098"/>
      <c r="AK4098"/>
      <c r="AL4098"/>
      <c r="AM4098"/>
      <c r="AN4098"/>
      <c r="AO4098"/>
      <c r="AP4098"/>
      <c r="AQ4098"/>
      <c r="AR4098"/>
      <c r="AS4098"/>
      <c r="AT4098"/>
      <c r="AU4098"/>
      <c r="AV4098"/>
      <c r="AW4098"/>
      <c r="AX4098"/>
      <c r="AY4098"/>
      <c r="AZ4098"/>
    </row>
    <row r="4099" spans="1:52">
      <c r="A4099"/>
      <c r="B4099"/>
      <c r="C4099"/>
      <c r="D4099"/>
      <c r="E4099"/>
      <c r="F4099"/>
      <c r="G4099"/>
      <c r="H4099"/>
      <c r="I4099"/>
      <c r="J4099"/>
      <c r="K4099"/>
      <c r="L4099"/>
      <c r="M4099"/>
      <c r="N4099"/>
      <c r="O4099"/>
      <c r="P4099"/>
      <c r="Q4099"/>
      <c r="R4099"/>
      <c r="S4099"/>
      <c r="T4099"/>
      <c r="U4099"/>
      <c r="V4099"/>
      <c r="W4099"/>
      <c r="X4099"/>
      <c r="Y4099"/>
      <c r="Z4099"/>
      <c r="AA4099"/>
      <c r="AB4099"/>
      <c r="AC4099"/>
      <c r="AD4099"/>
      <c r="AE4099"/>
      <c r="AF4099"/>
      <c r="AG4099"/>
      <c r="AH4099"/>
      <c r="AI4099"/>
      <c r="AJ4099"/>
      <c r="AK4099"/>
      <c r="AL4099"/>
      <c r="AM4099"/>
      <c r="AN4099"/>
      <c r="AO4099"/>
      <c r="AP4099"/>
      <c r="AQ4099"/>
      <c r="AR4099"/>
      <c r="AS4099"/>
      <c r="AT4099"/>
      <c r="AU4099"/>
      <c r="AV4099"/>
      <c r="AW4099"/>
      <c r="AX4099"/>
      <c r="AY4099"/>
      <c r="AZ4099"/>
    </row>
    <row r="4100" spans="1:52">
      <c r="A4100"/>
      <c r="B4100"/>
      <c r="C4100"/>
      <c r="D4100"/>
      <c r="E4100"/>
      <c r="F4100"/>
      <c r="G4100"/>
      <c r="H4100"/>
      <c r="I4100"/>
      <c r="J4100"/>
      <c r="K4100"/>
      <c r="L4100"/>
      <c r="M4100"/>
      <c r="N4100"/>
      <c r="O4100"/>
      <c r="P4100"/>
      <c r="Q4100"/>
      <c r="R4100"/>
      <c r="S4100"/>
      <c r="T4100"/>
      <c r="U4100"/>
      <c r="V4100"/>
      <c r="W4100"/>
      <c r="X4100"/>
      <c r="Y4100"/>
      <c r="Z4100"/>
      <c r="AA4100"/>
      <c r="AB4100"/>
      <c r="AC4100"/>
      <c r="AD4100"/>
      <c r="AE4100"/>
      <c r="AF4100"/>
      <c r="AG4100"/>
      <c r="AH4100"/>
      <c r="AI4100"/>
      <c r="AJ4100"/>
      <c r="AK4100"/>
      <c r="AL4100"/>
      <c r="AM4100"/>
      <c r="AN4100"/>
      <c r="AO4100"/>
      <c r="AP4100"/>
      <c r="AQ4100"/>
      <c r="AR4100"/>
      <c r="AS4100"/>
      <c r="AT4100"/>
      <c r="AU4100"/>
      <c r="AV4100"/>
      <c r="AW4100"/>
      <c r="AX4100"/>
      <c r="AY4100"/>
      <c r="AZ4100"/>
    </row>
    <row r="4101" spans="1:52">
      <c r="A4101"/>
      <c r="B4101"/>
      <c r="C4101"/>
      <c r="D4101"/>
      <c r="E4101"/>
      <c r="F4101"/>
      <c r="G4101"/>
      <c r="H4101"/>
      <c r="I4101"/>
      <c r="J4101"/>
      <c r="K4101"/>
      <c r="L4101"/>
      <c r="M4101"/>
      <c r="N4101"/>
      <c r="O4101"/>
      <c r="P4101"/>
      <c r="Q4101"/>
      <c r="R4101"/>
      <c r="S4101"/>
      <c r="T4101"/>
      <c r="U4101"/>
      <c r="V4101"/>
      <c r="W4101"/>
      <c r="X4101"/>
      <c r="Y4101"/>
      <c r="Z4101"/>
      <c r="AA4101"/>
      <c r="AB4101"/>
      <c r="AC4101"/>
      <c r="AD4101"/>
      <c r="AE4101"/>
      <c r="AF4101"/>
      <c r="AG4101"/>
      <c r="AH4101"/>
      <c r="AI4101"/>
      <c r="AJ4101"/>
      <c r="AK4101"/>
      <c r="AL4101"/>
      <c r="AM4101"/>
      <c r="AN4101"/>
      <c r="AO4101"/>
      <c r="AP4101"/>
      <c r="AQ4101"/>
      <c r="AR4101"/>
      <c r="AS4101"/>
      <c r="AT4101"/>
      <c r="AU4101"/>
      <c r="AV4101"/>
      <c r="AW4101"/>
      <c r="AX4101"/>
      <c r="AY4101"/>
      <c r="AZ4101"/>
    </row>
    <row r="4102" spans="1:52">
      <c r="A4102"/>
      <c r="B4102"/>
      <c r="C4102"/>
      <c r="D4102"/>
      <c r="E4102"/>
      <c r="F4102"/>
      <c r="G4102"/>
      <c r="H4102"/>
      <c r="I4102"/>
      <c r="J4102"/>
      <c r="K4102"/>
      <c r="L4102"/>
      <c r="M4102"/>
      <c r="N4102"/>
      <c r="O4102"/>
      <c r="P4102"/>
      <c r="Q4102"/>
      <c r="R4102"/>
      <c r="S4102"/>
      <c r="T4102"/>
      <c r="U4102"/>
      <c r="V4102"/>
      <c r="W4102"/>
      <c r="X4102"/>
      <c r="Y4102"/>
      <c r="Z4102"/>
      <c r="AA4102"/>
      <c r="AB4102"/>
      <c r="AC4102"/>
      <c r="AD4102"/>
      <c r="AE4102"/>
      <c r="AF4102"/>
      <c r="AG4102"/>
      <c r="AH4102"/>
      <c r="AI4102"/>
      <c r="AJ4102"/>
      <c r="AK4102"/>
      <c r="AL4102"/>
      <c r="AM4102"/>
      <c r="AN4102"/>
      <c r="AO4102"/>
      <c r="AP4102"/>
      <c r="AQ4102"/>
      <c r="AR4102"/>
      <c r="AS4102"/>
      <c r="AT4102"/>
      <c r="AU4102"/>
      <c r="AV4102"/>
      <c r="AW4102"/>
      <c r="AX4102"/>
      <c r="AY4102"/>
      <c r="AZ4102"/>
    </row>
    <row r="4103" spans="1:52">
      <c r="A4103"/>
      <c r="B4103"/>
      <c r="C4103"/>
      <c r="D4103"/>
      <c r="E4103"/>
      <c r="F4103"/>
      <c r="G4103"/>
      <c r="H4103"/>
      <c r="I4103"/>
      <c r="J4103"/>
      <c r="K4103"/>
      <c r="L4103"/>
      <c r="M4103"/>
      <c r="N4103"/>
      <c r="O4103"/>
      <c r="P4103"/>
      <c r="Q4103"/>
      <c r="R4103"/>
      <c r="S4103"/>
      <c r="T4103"/>
      <c r="U4103"/>
      <c r="V4103"/>
      <c r="W4103"/>
      <c r="X4103"/>
      <c r="Y4103"/>
      <c r="Z4103"/>
      <c r="AA4103"/>
      <c r="AB4103"/>
      <c r="AC4103"/>
      <c r="AD4103"/>
      <c r="AE4103"/>
      <c r="AF4103"/>
      <c r="AG4103"/>
      <c r="AH4103"/>
      <c r="AI4103"/>
      <c r="AJ4103"/>
      <c r="AK4103"/>
      <c r="AL4103"/>
      <c r="AM4103"/>
      <c r="AN4103"/>
      <c r="AO4103"/>
      <c r="AP4103"/>
      <c r="AQ4103"/>
      <c r="AR4103"/>
      <c r="AS4103"/>
      <c r="AT4103"/>
      <c r="AU4103"/>
      <c r="AV4103"/>
      <c r="AW4103"/>
      <c r="AX4103"/>
      <c r="AY4103"/>
      <c r="AZ4103"/>
    </row>
    <row r="4104" spans="1:52">
      <c r="A4104"/>
      <c r="B4104"/>
      <c r="C4104"/>
      <c r="D4104"/>
      <c r="E4104"/>
      <c r="F4104"/>
      <c r="G4104"/>
      <c r="H4104"/>
      <c r="I4104"/>
      <c r="J4104"/>
      <c r="K4104"/>
      <c r="L4104"/>
      <c r="M4104"/>
      <c r="N4104"/>
      <c r="O4104"/>
      <c r="P4104"/>
      <c r="Q4104"/>
      <c r="R4104"/>
      <c r="S4104"/>
      <c r="T4104"/>
      <c r="U4104"/>
      <c r="V4104"/>
      <c r="W4104"/>
      <c r="X4104"/>
      <c r="Y4104"/>
      <c r="Z4104"/>
      <c r="AA4104"/>
      <c r="AB4104"/>
      <c r="AC4104"/>
      <c r="AD4104"/>
      <c r="AE4104"/>
      <c r="AF4104"/>
      <c r="AG4104"/>
      <c r="AH4104"/>
      <c r="AI4104"/>
      <c r="AJ4104"/>
      <c r="AK4104"/>
      <c r="AL4104"/>
      <c r="AM4104"/>
      <c r="AN4104"/>
      <c r="AO4104"/>
      <c r="AP4104"/>
      <c r="AQ4104"/>
      <c r="AR4104"/>
      <c r="AS4104"/>
      <c r="AT4104"/>
      <c r="AU4104"/>
      <c r="AV4104"/>
      <c r="AW4104"/>
      <c r="AX4104"/>
      <c r="AY4104"/>
      <c r="AZ4104"/>
    </row>
    <row r="4105" spans="1:52">
      <c r="A4105"/>
      <c r="B4105"/>
      <c r="C4105"/>
      <c r="D4105"/>
      <c r="E4105"/>
      <c r="F4105"/>
      <c r="G4105"/>
      <c r="H4105"/>
      <c r="I4105"/>
      <c r="J4105"/>
      <c r="K4105"/>
      <c r="L4105"/>
      <c r="M4105"/>
      <c r="N4105"/>
      <c r="O4105"/>
      <c r="P4105"/>
      <c r="Q4105"/>
      <c r="R4105"/>
      <c r="S4105"/>
      <c r="T4105"/>
      <c r="U4105"/>
      <c r="V4105"/>
      <c r="W4105"/>
      <c r="X4105"/>
      <c r="Y4105"/>
      <c r="Z4105"/>
      <c r="AA4105"/>
      <c r="AB4105"/>
      <c r="AC4105"/>
      <c r="AD4105"/>
      <c r="AE4105"/>
      <c r="AF4105"/>
      <c r="AG4105"/>
      <c r="AH4105"/>
      <c r="AI4105"/>
      <c r="AJ4105"/>
      <c r="AK4105"/>
      <c r="AL4105"/>
      <c r="AM4105"/>
      <c r="AN4105"/>
      <c r="AO4105"/>
      <c r="AP4105"/>
      <c r="AQ4105"/>
      <c r="AR4105"/>
      <c r="AS4105"/>
      <c r="AT4105"/>
      <c r="AU4105"/>
      <c r="AV4105"/>
      <c r="AW4105"/>
      <c r="AX4105"/>
      <c r="AY4105"/>
      <c r="AZ4105"/>
    </row>
    <row r="4106" spans="1:52">
      <c r="A4106"/>
      <c r="B4106"/>
      <c r="C4106"/>
      <c r="D4106"/>
      <c r="E4106"/>
      <c r="F4106"/>
      <c r="G4106"/>
      <c r="H4106"/>
      <c r="I4106"/>
      <c r="J4106"/>
      <c r="K4106"/>
      <c r="L4106"/>
      <c r="M4106"/>
      <c r="N4106"/>
      <c r="O4106"/>
      <c r="P4106"/>
      <c r="Q4106"/>
      <c r="R4106"/>
      <c r="S4106"/>
      <c r="T4106"/>
      <c r="U4106"/>
      <c r="V4106"/>
      <c r="W4106"/>
      <c r="X4106"/>
      <c r="Y4106"/>
      <c r="Z4106"/>
      <c r="AA4106"/>
      <c r="AB4106"/>
      <c r="AC4106"/>
      <c r="AD4106"/>
      <c r="AE4106"/>
      <c r="AF4106"/>
      <c r="AG4106"/>
      <c r="AH4106"/>
      <c r="AI4106"/>
      <c r="AJ4106"/>
      <c r="AK4106"/>
      <c r="AL4106"/>
      <c r="AM4106"/>
      <c r="AN4106"/>
      <c r="AO4106"/>
      <c r="AP4106"/>
      <c r="AQ4106"/>
      <c r="AR4106"/>
      <c r="AS4106"/>
      <c r="AT4106"/>
      <c r="AU4106"/>
      <c r="AV4106"/>
      <c r="AW4106"/>
      <c r="AX4106"/>
      <c r="AY4106"/>
      <c r="AZ4106"/>
    </row>
    <row r="4107" spans="1:52">
      <c r="A4107"/>
      <c r="B4107"/>
      <c r="C4107"/>
      <c r="D4107"/>
      <c r="E4107"/>
      <c r="F4107"/>
      <c r="G4107"/>
      <c r="H4107"/>
      <c r="I4107"/>
      <c r="J4107"/>
      <c r="K4107"/>
      <c r="L4107"/>
      <c r="M4107"/>
      <c r="N4107"/>
      <c r="O4107"/>
      <c r="P4107"/>
      <c r="Q4107"/>
      <c r="R4107"/>
      <c r="S4107"/>
      <c r="T4107"/>
      <c r="U4107"/>
      <c r="V4107"/>
      <c r="W4107"/>
      <c r="X4107"/>
      <c r="Y4107"/>
      <c r="Z4107"/>
      <c r="AA4107"/>
      <c r="AB4107"/>
      <c r="AC4107"/>
      <c r="AD4107"/>
      <c r="AE4107"/>
      <c r="AF4107"/>
      <c r="AG4107"/>
      <c r="AH4107"/>
      <c r="AI4107"/>
      <c r="AJ4107"/>
      <c r="AK4107"/>
      <c r="AL4107"/>
      <c r="AM4107"/>
      <c r="AN4107"/>
      <c r="AO4107"/>
      <c r="AP4107"/>
      <c r="AQ4107"/>
      <c r="AR4107"/>
      <c r="AS4107"/>
      <c r="AT4107"/>
      <c r="AU4107"/>
      <c r="AV4107"/>
      <c r="AW4107"/>
      <c r="AX4107"/>
      <c r="AY4107"/>
      <c r="AZ4107"/>
    </row>
    <row r="4108" spans="1:52">
      <c r="A4108"/>
      <c r="B4108"/>
      <c r="C4108"/>
      <c r="D4108"/>
      <c r="E4108"/>
      <c r="F4108"/>
      <c r="G4108"/>
      <c r="H4108"/>
      <c r="I4108"/>
      <c r="J4108"/>
      <c r="K4108"/>
      <c r="L4108"/>
      <c r="M4108"/>
      <c r="N4108"/>
      <c r="O4108"/>
      <c r="P4108"/>
      <c r="Q4108"/>
      <c r="R4108"/>
      <c r="S4108"/>
      <c r="T4108"/>
      <c r="U4108"/>
      <c r="V4108"/>
      <c r="W4108"/>
      <c r="X4108"/>
      <c r="Y4108"/>
      <c r="Z4108"/>
      <c r="AA4108"/>
      <c r="AB4108"/>
      <c r="AC4108"/>
      <c r="AD4108"/>
      <c r="AE4108"/>
      <c r="AF4108"/>
      <c r="AG4108"/>
      <c r="AH4108"/>
      <c r="AI4108"/>
      <c r="AJ4108"/>
      <c r="AK4108"/>
      <c r="AL4108"/>
      <c r="AM4108"/>
      <c r="AN4108"/>
      <c r="AO4108"/>
      <c r="AP4108"/>
      <c r="AQ4108"/>
      <c r="AR4108"/>
      <c r="AS4108"/>
      <c r="AT4108"/>
      <c r="AU4108"/>
      <c r="AV4108"/>
      <c r="AW4108"/>
      <c r="AX4108"/>
      <c r="AY4108"/>
      <c r="AZ4108"/>
    </row>
    <row r="4109" spans="1:52">
      <c r="A4109"/>
      <c r="B4109"/>
      <c r="C4109"/>
      <c r="D4109"/>
      <c r="E4109"/>
      <c r="F4109"/>
      <c r="G4109"/>
      <c r="H4109"/>
      <c r="I4109"/>
      <c r="J4109"/>
      <c r="K4109"/>
      <c r="L4109"/>
      <c r="M4109"/>
      <c r="N4109"/>
      <c r="O4109"/>
      <c r="P4109"/>
      <c r="Q4109"/>
      <c r="R4109"/>
      <c r="S4109"/>
      <c r="T4109"/>
      <c r="U4109"/>
      <c r="V4109"/>
      <c r="W4109"/>
      <c r="X4109"/>
      <c r="Y4109"/>
      <c r="Z4109"/>
      <c r="AA4109"/>
      <c r="AB4109"/>
      <c r="AC4109"/>
      <c r="AD4109"/>
      <c r="AE4109"/>
      <c r="AF4109"/>
      <c r="AG4109"/>
      <c r="AH4109"/>
      <c r="AI4109"/>
      <c r="AJ4109"/>
      <c r="AK4109"/>
      <c r="AL4109"/>
      <c r="AM4109"/>
      <c r="AN4109"/>
      <c r="AO4109"/>
      <c r="AP4109"/>
      <c r="AQ4109"/>
      <c r="AR4109"/>
      <c r="AS4109"/>
      <c r="AT4109"/>
      <c r="AU4109"/>
      <c r="AV4109"/>
      <c r="AW4109"/>
      <c r="AX4109"/>
      <c r="AY4109"/>
      <c r="AZ4109"/>
    </row>
    <row r="4110" spans="1:52">
      <c r="A4110"/>
      <c r="B4110"/>
      <c r="C4110"/>
      <c r="D4110"/>
      <c r="E4110"/>
      <c r="F4110"/>
      <c r="G4110"/>
      <c r="H4110"/>
      <c r="I4110"/>
      <c r="J4110"/>
      <c r="K4110"/>
      <c r="L4110"/>
      <c r="M4110"/>
      <c r="N4110"/>
      <c r="O4110"/>
      <c r="P4110"/>
      <c r="Q4110"/>
      <c r="R4110"/>
      <c r="S4110"/>
      <c r="T4110"/>
      <c r="U4110"/>
      <c r="V4110"/>
      <c r="W4110"/>
      <c r="X4110"/>
      <c r="Y4110"/>
      <c r="Z4110"/>
      <c r="AA4110"/>
      <c r="AB4110"/>
      <c r="AC4110"/>
      <c r="AD4110"/>
      <c r="AE4110"/>
      <c r="AF4110"/>
      <c r="AG4110"/>
      <c r="AH4110"/>
      <c r="AI4110"/>
      <c r="AJ4110"/>
      <c r="AK4110"/>
      <c r="AL4110"/>
      <c r="AM4110"/>
      <c r="AN4110"/>
      <c r="AO4110"/>
      <c r="AP4110"/>
      <c r="AQ4110"/>
      <c r="AR4110"/>
      <c r="AS4110"/>
      <c r="AT4110"/>
      <c r="AU4110"/>
      <c r="AV4110"/>
      <c r="AW4110"/>
      <c r="AX4110"/>
      <c r="AY4110"/>
      <c r="AZ4110"/>
    </row>
    <row r="4111" spans="1:52">
      <c r="A4111"/>
      <c r="B4111"/>
      <c r="C4111"/>
      <c r="D4111"/>
      <c r="E4111"/>
      <c r="F4111"/>
      <c r="G4111"/>
      <c r="H4111"/>
      <c r="I4111"/>
      <c r="J4111"/>
      <c r="K4111"/>
      <c r="L4111"/>
      <c r="M4111"/>
      <c r="N4111"/>
      <c r="O4111"/>
      <c r="P4111"/>
      <c r="Q4111"/>
      <c r="R4111"/>
      <c r="S4111"/>
      <c r="T4111"/>
      <c r="U4111"/>
      <c r="V4111"/>
      <c r="W4111"/>
      <c r="X4111"/>
      <c r="Y4111"/>
      <c r="Z4111"/>
      <c r="AA4111"/>
      <c r="AB4111"/>
      <c r="AC4111"/>
      <c r="AD4111"/>
      <c r="AE4111"/>
      <c r="AF4111"/>
      <c r="AG4111"/>
      <c r="AH4111"/>
      <c r="AI4111"/>
      <c r="AJ4111"/>
      <c r="AK4111"/>
      <c r="AL4111"/>
      <c r="AM4111"/>
      <c r="AN4111"/>
      <c r="AO4111"/>
      <c r="AP4111"/>
      <c r="AQ4111"/>
      <c r="AR4111"/>
      <c r="AS4111"/>
      <c r="AT4111"/>
      <c r="AU4111"/>
      <c r="AV4111"/>
      <c r="AW4111"/>
      <c r="AX4111"/>
      <c r="AY4111"/>
      <c r="AZ4111"/>
    </row>
    <row r="4112" spans="1:52">
      <c r="A4112"/>
      <c r="B4112"/>
      <c r="C4112"/>
      <c r="D4112"/>
      <c r="E4112"/>
      <c r="F4112"/>
      <c r="G4112"/>
      <c r="H4112"/>
      <c r="I4112"/>
      <c r="J4112"/>
      <c r="K4112"/>
      <c r="L4112"/>
      <c r="M4112"/>
      <c r="N4112"/>
      <c r="O4112"/>
      <c r="P4112"/>
      <c r="Q4112"/>
      <c r="R4112"/>
      <c r="S4112"/>
      <c r="T4112"/>
      <c r="U4112"/>
      <c r="V4112"/>
      <c r="W4112"/>
      <c r="X4112"/>
      <c r="Y4112"/>
      <c r="Z4112"/>
      <c r="AA4112"/>
      <c r="AB4112"/>
      <c r="AC4112"/>
      <c r="AD4112"/>
      <c r="AE4112"/>
      <c r="AF4112"/>
      <c r="AG4112"/>
      <c r="AH4112"/>
      <c r="AI4112"/>
      <c r="AJ4112"/>
      <c r="AK4112"/>
      <c r="AL4112"/>
      <c r="AM4112"/>
      <c r="AN4112"/>
      <c r="AO4112"/>
      <c r="AP4112"/>
      <c r="AQ4112"/>
      <c r="AR4112"/>
      <c r="AS4112"/>
      <c r="AT4112"/>
      <c r="AU4112"/>
      <c r="AV4112"/>
      <c r="AW4112"/>
      <c r="AX4112"/>
      <c r="AY4112"/>
      <c r="AZ4112"/>
    </row>
    <row r="4113" spans="1:52">
      <c r="A4113"/>
      <c r="B4113"/>
      <c r="C4113"/>
      <c r="D4113"/>
      <c r="E4113"/>
      <c r="F4113"/>
      <c r="G4113"/>
      <c r="H4113"/>
      <c r="I4113"/>
      <c r="J4113"/>
      <c r="K4113"/>
      <c r="L4113"/>
      <c r="M4113"/>
      <c r="N4113"/>
      <c r="O4113"/>
      <c r="P4113"/>
      <c r="Q4113"/>
      <c r="R4113"/>
      <c r="S4113"/>
      <c r="T4113"/>
      <c r="U4113"/>
      <c r="V4113"/>
      <c r="W4113"/>
      <c r="X4113"/>
      <c r="Y4113"/>
      <c r="Z4113"/>
      <c r="AA4113"/>
      <c r="AB4113"/>
      <c r="AC4113"/>
      <c r="AD4113"/>
      <c r="AE4113"/>
      <c r="AF4113"/>
      <c r="AG4113"/>
      <c r="AH4113"/>
      <c r="AI4113"/>
      <c r="AJ4113"/>
      <c r="AK4113"/>
      <c r="AL4113"/>
      <c r="AM4113"/>
      <c r="AN4113"/>
      <c r="AO4113"/>
      <c r="AP4113"/>
      <c r="AQ4113"/>
      <c r="AR4113"/>
      <c r="AS4113"/>
      <c r="AT4113"/>
      <c r="AU4113"/>
      <c r="AV4113"/>
      <c r="AW4113"/>
      <c r="AX4113"/>
      <c r="AY4113"/>
      <c r="AZ4113"/>
    </row>
    <row r="4114" spans="1:52">
      <c r="A4114"/>
      <c r="B4114"/>
      <c r="C4114"/>
      <c r="D4114"/>
      <c r="E4114"/>
      <c r="F4114"/>
      <c r="G4114"/>
      <c r="H4114"/>
      <c r="I4114"/>
      <c r="J4114"/>
      <c r="K4114"/>
      <c r="L4114"/>
      <c r="M4114"/>
      <c r="N4114"/>
      <c r="O4114"/>
      <c r="P4114"/>
      <c r="Q4114"/>
      <c r="R4114"/>
      <c r="S4114"/>
      <c r="T4114"/>
      <c r="U4114"/>
      <c r="V4114"/>
      <c r="W4114"/>
      <c r="X4114"/>
      <c r="Y4114"/>
      <c r="Z4114"/>
      <c r="AA4114"/>
      <c r="AB4114"/>
      <c r="AC4114"/>
      <c r="AD4114"/>
      <c r="AE4114"/>
      <c r="AF4114"/>
      <c r="AG4114"/>
      <c r="AH4114"/>
      <c r="AI4114"/>
      <c r="AJ4114"/>
      <c r="AK4114"/>
      <c r="AL4114"/>
      <c r="AM4114"/>
      <c r="AN4114"/>
      <c r="AO4114"/>
      <c r="AP4114"/>
      <c r="AQ4114"/>
      <c r="AR4114"/>
      <c r="AS4114"/>
      <c r="AT4114"/>
      <c r="AU4114"/>
      <c r="AV4114"/>
      <c r="AW4114"/>
      <c r="AX4114"/>
      <c r="AY4114"/>
      <c r="AZ4114"/>
    </row>
    <row r="4115" spans="1:52">
      <c r="A4115"/>
      <c r="B4115"/>
      <c r="C4115"/>
      <c r="D4115"/>
      <c r="E4115"/>
      <c r="F4115"/>
      <c r="G4115"/>
      <c r="H4115"/>
      <c r="I4115"/>
      <c r="J4115"/>
      <c r="K4115"/>
      <c r="L4115"/>
      <c r="M4115"/>
      <c r="N4115"/>
      <c r="O4115"/>
      <c r="P4115"/>
      <c r="Q4115"/>
      <c r="R4115"/>
      <c r="S4115"/>
      <c r="T4115"/>
      <c r="U4115"/>
      <c r="V4115"/>
      <c r="W4115"/>
      <c r="X4115"/>
      <c r="Y4115"/>
      <c r="Z4115"/>
      <c r="AA4115"/>
      <c r="AB4115"/>
      <c r="AC4115"/>
      <c r="AD4115"/>
      <c r="AE4115"/>
      <c r="AF4115"/>
      <c r="AG4115"/>
      <c r="AH4115"/>
      <c r="AI4115"/>
      <c r="AJ4115"/>
      <c r="AK4115"/>
      <c r="AL4115"/>
      <c r="AM4115"/>
      <c r="AN4115"/>
      <c r="AO4115"/>
      <c r="AP4115"/>
      <c r="AQ4115"/>
      <c r="AR4115"/>
      <c r="AS4115"/>
      <c r="AT4115"/>
      <c r="AU4115"/>
      <c r="AV4115"/>
      <c r="AW4115"/>
      <c r="AX4115"/>
      <c r="AY4115"/>
      <c r="AZ4115"/>
    </row>
    <row r="4116" spans="1:52">
      <c r="A4116"/>
      <c r="B4116"/>
      <c r="C4116"/>
      <c r="D4116"/>
      <c r="E4116"/>
      <c r="F4116"/>
      <c r="G4116"/>
      <c r="H4116"/>
      <c r="I4116"/>
      <c r="J4116"/>
      <c r="K4116"/>
      <c r="L4116"/>
      <c r="M4116"/>
      <c r="N4116"/>
      <c r="O4116"/>
      <c r="P4116"/>
      <c r="Q4116"/>
      <c r="R4116"/>
      <c r="S4116"/>
      <c r="T4116"/>
      <c r="U4116"/>
      <c r="V4116"/>
      <c r="W4116"/>
      <c r="X4116"/>
      <c r="Y4116"/>
      <c r="Z4116"/>
      <c r="AA4116"/>
      <c r="AB4116"/>
      <c r="AC4116"/>
      <c r="AD4116"/>
      <c r="AE4116"/>
      <c r="AF4116"/>
      <c r="AG4116"/>
      <c r="AH4116"/>
      <c r="AI4116"/>
      <c r="AJ4116"/>
      <c r="AK4116"/>
      <c r="AL4116"/>
      <c r="AM4116"/>
      <c r="AN4116"/>
      <c r="AO4116"/>
      <c r="AP4116"/>
      <c r="AQ4116"/>
      <c r="AR4116"/>
      <c r="AS4116"/>
      <c r="AT4116"/>
      <c r="AU4116"/>
      <c r="AV4116"/>
      <c r="AW4116"/>
      <c r="AX4116"/>
      <c r="AY4116"/>
      <c r="AZ4116"/>
    </row>
    <row r="4117" spans="1:52">
      <c r="A4117"/>
      <c r="B4117"/>
      <c r="C4117"/>
      <c r="D4117"/>
      <c r="E4117"/>
      <c r="F4117"/>
      <c r="G4117"/>
      <c r="H4117"/>
      <c r="I4117"/>
      <c r="J4117"/>
      <c r="K4117"/>
      <c r="L4117"/>
      <c r="M4117"/>
      <c r="N4117"/>
      <c r="O4117"/>
      <c r="P4117"/>
      <c r="Q4117"/>
      <c r="R4117"/>
      <c r="S4117"/>
      <c r="T4117"/>
      <c r="U4117"/>
      <c r="V4117"/>
      <c r="W4117"/>
      <c r="X4117"/>
      <c r="Y4117"/>
      <c r="Z4117"/>
      <c r="AA4117"/>
      <c r="AB4117"/>
      <c r="AC4117"/>
      <c r="AD4117"/>
      <c r="AE4117"/>
      <c r="AF4117"/>
      <c r="AG4117"/>
      <c r="AH4117"/>
      <c r="AI4117"/>
      <c r="AJ4117"/>
      <c r="AK4117"/>
      <c r="AL4117"/>
      <c r="AM4117"/>
      <c r="AN4117"/>
      <c r="AO4117"/>
      <c r="AP4117"/>
      <c r="AQ4117"/>
      <c r="AR4117"/>
      <c r="AS4117"/>
      <c r="AT4117"/>
      <c r="AU4117"/>
      <c r="AV4117"/>
      <c r="AW4117"/>
      <c r="AX4117"/>
      <c r="AY4117"/>
      <c r="AZ4117"/>
    </row>
    <row r="4118" spans="1:52">
      <c r="A4118"/>
      <c r="B4118"/>
      <c r="C4118"/>
      <c r="D4118"/>
      <c r="E4118"/>
      <c r="F4118"/>
      <c r="G4118"/>
      <c r="H4118"/>
      <c r="I4118"/>
      <c r="J4118"/>
      <c r="K4118"/>
      <c r="L4118"/>
      <c r="M4118"/>
      <c r="N4118"/>
      <c r="O4118"/>
      <c r="P4118"/>
      <c r="Q4118"/>
      <c r="R4118"/>
      <c r="S4118"/>
      <c r="T4118"/>
      <c r="U4118"/>
      <c r="V4118"/>
      <c r="W4118"/>
      <c r="X4118"/>
      <c r="Y4118"/>
      <c r="Z4118"/>
      <c r="AA4118"/>
      <c r="AB4118"/>
      <c r="AC4118"/>
      <c r="AD4118"/>
      <c r="AE4118"/>
      <c r="AF4118"/>
      <c r="AG4118"/>
      <c r="AH4118"/>
      <c r="AI4118"/>
      <c r="AJ4118"/>
      <c r="AK4118"/>
      <c r="AL4118"/>
      <c r="AM4118"/>
      <c r="AN4118"/>
      <c r="AO4118"/>
      <c r="AP4118"/>
      <c r="AQ4118"/>
      <c r="AR4118"/>
      <c r="AS4118"/>
      <c r="AT4118"/>
      <c r="AU4118"/>
      <c r="AV4118"/>
      <c r="AW4118"/>
      <c r="AX4118"/>
      <c r="AY4118"/>
      <c r="AZ4118"/>
    </row>
    <row r="4119" spans="1:52">
      <c r="A4119"/>
      <c r="B4119"/>
      <c r="C4119"/>
      <c r="D4119"/>
      <c r="E4119"/>
      <c r="F4119"/>
      <c r="G4119"/>
      <c r="H4119"/>
      <c r="I4119"/>
      <c r="J4119"/>
      <c r="K4119"/>
      <c r="L4119"/>
      <c r="M4119"/>
      <c r="N4119"/>
      <c r="O4119"/>
      <c r="P4119"/>
      <c r="Q4119"/>
      <c r="R4119"/>
      <c r="S4119"/>
      <c r="T4119"/>
      <c r="U4119"/>
      <c r="V4119"/>
      <c r="W4119"/>
      <c r="X4119"/>
      <c r="Y4119"/>
      <c r="Z4119"/>
      <c r="AA4119"/>
      <c r="AB4119"/>
      <c r="AC4119"/>
      <c r="AD4119"/>
      <c r="AE4119"/>
      <c r="AF4119"/>
      <c r="AG4119"/>
      <c r="AH4119"/>
      <c r="AI4119"/>
      <c r="AJ4119"/>
      <c r="AK4119"/>
      <c r="AL4119"/>
      <c r="AM4119"/>
      <c r="AN4119"/>
      <c r="AO4119"/>
      <c r="AP4119"/>
      <c r="AQ4119"/>
      <c r="AR4119"/>
      <c r="AS4119"/>
      <c r="AT4119"/>
      <c r="AU4119"/>
      <c r="AV4119"/>
      <c r="AW4119"/>
      <c r="AX4119"/>
      <c r="AY4119"/>
      <c r="AZ4119"/>
    </row>
    <row r="4120" spans="1:52">
      <c r="A4120"/>
      <c r="B4120"/>
      <c r="C4120"/>
      <c r="D4120"/>
      <c r="E4120"/>
      <c r="F4120"/>
      <c r="G4120"/>
      <c r="H4120"/>
      <c r="I4120"/>
      <c r="J4120"/>
      <c r="K4120"/>
      <c r="L4120"/>
      <c r="M4120"/>
      <c r="N4120"/>
      <c r="O4120"/>
      <c r="P4120"/>
      <c r="Q4120"/>
      <c r="R4120"/>
      <c r="S4120"/>
      <c r="T4120"/>
      <c r="U4120"/>
      <c r="V4120"/>
      <c r="W4120"/>
      <c r="X4120"/>
      <c r="Y4120"/>
      <c r="Z4120"/>
      <c r="AA4120"/>
      <c r="AB4120"/>
      <c r="AC4120"/>
      <c r="AD4120"/>
      <c r="AE4120"/>
      <c r="AF4120"/>
      <c r="AG4120"/>
      <c r="AH4120"/>
      <c r="AI4120"/>
      <c r="AJ4120"/>
      <c r="AK4120"/>
      <c r="AL4120"/>
      <c r="AM4120"/>
      <c r="AN4120"/>
      <c r="AO4120"/>
      <c r="AP4120"/>
      <c r="AQ4120"/>
      <c r="AR4120"/>
      <c r="AS4120"/>
      <c r="AT4120"/>
      <c r="AU4120"/>
      <c r="AV4120"/>
      <c r="AW4120"/>
      <c r="AX4120"/>
      <c r="AY4120"/>
      <c r="AZ4120"/>
    </row>
    <row r="4121" spans="1:52">
      <c r="A4121"/>
      <c r="B4121"/>
      <c r="C4121"/>
      <c r="D4121"/>
      <c r="E4121"/>
      <c r="F4121"/>
      <c r="G4121"/>
      <c r="H4121"/>
      <c r="I4121"/>
      <c r="J4121"/>
      <c r="K4121"/>
      <c r="L4121"/>
      <c r="M4121"/>
      <c r="N4121"/>
      <c r="O4121"/>
      <c r="P4121"/>
      <c r="Q4121"/>
      <c r="R4121"/>
      <c r="S4121"/>
      <c r="T4121"/>
      <c r="U4121"/>
      <c r="V4121"/>
      <c r="W4121"/>
      <c r="X4121"/>
      <c r="Y4121"/>
      <c r="Z4121"/>
      <c r="AA4121"/>
      <c r="AB4121"/>
      <c r="AC4121"/>
      <c r="AD4121"/>
      <c r="AE4121"/>
      <c r="AF4121"/>
      <c r="AG4121"/>
      <c r="AH4121"/>
      <c r="AI4121"/>
      <c r="AJ4121"/>
      <c r="AK4121"/>
      <c r="AL4121"/>
      <c r="AM4121"/>
      <c r="AN4121"/>
      <c r="AO4121"/>
      <c r="AP4121"/>
      <c r="AQ4121"/>
      <c r="AR4121"/>
      <c r="AS4121"/>
      <c r="AT4121"/>
      <c r="AU4121"/>
      <c r="AV4121"/>
      <c r="AW4121"/>
      <c r="AX4121"/>
      <c r="AY4121"/>
      <c r="AZ4121"/>
    </row>
    <row r="4122" spans="1:52">
      <c r="A4122"/>
      <c r="B4122"/>
      <c r="C4122"/>
      <c r="D4122"/>
      <c r="E4122"/>
      <c r="F4122"/>
      <c r="G4122"/>
      <c r="H4122"/>
      <c r="I4122"/>
      <c r="J4122"/>
      <c r="K4122"/>
      <c r="L4122"/>
      <c r="M4122"/>
      <c r="N4122"/>
      <c r="O4122"/>
      <c r="P4122"/>
      <c r="Q4122"/>
      <c r="R4122"/>
      <c r="S4122"/>
      <c r="T4122"/>
      <c r="U4122"/>
      <c r="V4122"/>
      <c r="W4122"/>
      <c r="X4122"/>
      <c r="Y4122"/>
      <c r="Z4122"/>
      <c r="AA4122"/>
      <c r="AB4122"/>
      <c r="AC4122"/>
      <c r="AD4122"/>
      <c r="AE4122"/>
      <c r="AF4122"/>
      <c r="AG4122"/>
      <c r="AH4122"/>
      <c r="AI4122"/>
      <c r="AJ4122"/>
      <c r="AK4122"/>
      <c r="AL4122"/>
      <c r="AM4122"/>
      <c r="AN4122"/>
      <c r="AO4122"/>
      <c r="AP4122"/>
      <c r="AQ4122"/>
      <c r="AR4122"/>
      <c r="AS4122"/>
      <c r="AT4122"/>
      <c r="AU4122"/>
      <c r="AV4122"/>
      <c r="AW4122"/>
      <c r="AX4122"/>
      <c r="AY4122"/>
      <c r="AZ4122"/>
    </row>
    <row r="4123" spans="1:52">
      <c r="A4123"/>
      <c r="B4123"/>
      <c r="C4123"/>
      <c r="D4123"/>
      <c r="E4123"/>
      <c r="F4123"/>
      <c r="G4123"/>
      <c r="H4123"/>
      <c r="I4123"/>
      <c r="J4123"/>
      <c r="K4123"/>
      <c r="L4123"/>
      <c r="M4123"/>
      <c r="N4123"/>
      <c r="O4123"/>
      <c r="P4123"/>
      <c r="Q4123"/>
      <c r="R4123"/>
      <c r="S4123"/>
      <c r="T4123"/>
      <c r="U4123"/>
      <c r="V4123"/>
      <c r="W4123"/>
      <c r="X4123"/>
      <c r="Y4123"/>
      <c r="Z4123"/>
      <c r="AA4123"/>
      <c r="AB4123"/>
      <c r="AC4123"/>
      <c r="AD4123"/>
      <c r="AE4123"/>
      <c r="AF4123"/>
      <c r="AG4123"/>
      <c r="AH4123"/>
      <c r="AI4123"/>
      <c r="AJ4123"/>
      <c r="AK4123"/>
      <c r="AL4123"/>
      <c r="AM4123"/>
      <c r="AN4123"/>
      <c r="AO4123"/>
      <c r="AP4123"/>
      <c r="AQ4123"/>
      <c r="AR4123"/>
      <c r="AS4123"/>
      <c r="AT4123"/>
      <c r="AU4123"/>
      <c r="AV4123"/>
      <c r="AW4123"/>
      <c r="AX4123"/>
      <c r="AY4123"/>
      <c r="AZ4123"/>
    </row>
    <row r="4124" spans="1:52">
      <c r="A4124"/>
      <c r="B4124"/>
      <c r="C4124"/>
      <c r="D4124"/>
      <c r="E4124"/>
      <c r="F4124"/>
      <c r="G4124"/>
      <c r="H4124"/>
      <c r="I4124"/>
      <c r="J4124"/>
      <c r="K4124"/>
      <c r="L4124"/>
      <c r="M4124"/>
      <c r="N4124"/>
      <c r="O4124"/>
      <c r="P4124"/>
      <c r="Q4124"/>
      <c r="R4124"/>
      <c r="S4124"/>
      <c r="T4124"/>
      <c r="U4124"/>
      <c r="V4124"/>
      <c r="W4124"/>
      <c r="X4124"/>
      <c r="Y4124"/>
      <c r="Z4124"/>
      <c r="AA4124"/>
      <c r="AB4124"/>
      <c r="AC4124"/>
      <c r="AD4124"/>
      <c r="AE4124"/>
      <c r="AF4124"/>
      <c r="AG4124"/>
      <c r="AH4124"/>
      <c r="AI4124"/>
      <c r="AJ4124"/>
      <c r="AK4124"/>
      <c r="AL4124"/>
      <c r="AM4124"/>
      <c r="AN4124"/>
      <c r="AO4124"/>
      <c r="AP4124"/>
      <c r="AQ4124"/>
      <c r="AR4124"/>
      <c r="AS4124"/>
      <c r="AT4124"/>
      <c r="AU4124"/>
      <c r="AV4124"/>
      <c r="AW4124"/>
      <c r="AX4124"/>
      <c r="AY4124"/>
      <c r="AZ4124"/>
    </row>
    <row r="4125" spans="1:52">
      <c r="A4125"/>
      <c r="B4125"/>
      <c r="C4125"/>
      <c r="D4125"/>
      <c r="E4125"/>
      <c r="F4125"/>
      <c r="G4125"/>
      <c r="H4125"/>
      <c r="I4125"/>
      <c r="J4125"/>
      <c r="K4125"/>
      <c r="L4125"/>
      <c r="M4125"/>
      <c r="N4125"/>
      <c r="O4125"/>
      <c r="P4125"/>
      <c r="Q4125"/>
      <c r="R4125"/>
      <c r="S4125"/>
      <c r="T4125"/>
      <c r="U4125"/>
      <c r="V4125"/>
      <c r="W4125"/>
      <c r="X4125"/>
      <c r="Y4125"/>
      <c r="Z4125"/>
      <c r="AA4125"/>
      <c r="AB4125"/>
      <c r="AC4125"/>
      <c r="AD4125"/>
      <c r="AE4125"/>
      <c r="AF4125"/>
      <c r="AG4125"/>
      <c r="AH4125"/>
      <c r="AI4125"/>
      <c r="AJ4125"/>
      <c r="AK4125"/>
      <c r="AL4125"/>
      <c r="AM4125"/>
      <c r="AN4125"/>
      <c r="AO4125"/>
      <c r="AP4125"/>
      <c r="AQ4125"/>
      <c r="AR4125"/>
      <c r="AS4125"/>
      <c r="AT4125"/>
      <c r="AU4125"/>
      <c r="AV4125"/>
      <c r="AW4125"/>
      <c r="AX4125"/>
      <c r="AY4125"/>
      <c r="AZ4125"/>
    </row>
    <row r="4126" spans="1:52">
      <c r="A4126"/>
      <c r="B4126"/>
      <c r="C4126"/>
      <c r="D4126"/>
      <c r="E4126"/>
      <c r="F4126"/>
      <c r="G4126"/>
      <c r="H4126"/>
      <c r="I4126"/>
      <c r="J4126"/>
      <c r="K4126"/>
      <c r="L4126"/>
      <c r="M4126"/>
      <c r="N4126"/>
      <c r="O4126"/>
      <c r="P4126"/>
      <c r="Q4126"/>
      <c r="R4126"/>
      <c r="S4126"/>
      <c r="T4126"/>
      <c r="U4126"/>
      <c r="V4126"/>
      <c r="W4126"/>
      <c r="X4126"/>
      <c r="Y4126"/>
      <c r="Z4126"/>
      <c r="AA4126"/>
      <c r="AB4126"/>
      <c r="AC4126"/>
      <c r="AD4126"/>
      <c r="AE4126"/>
      <c r="AF4126"/>
      <c r="AG4126"/>
      <c r="AH4126"/>
      <c r="AI4126"/>
      <c r="AJ4126"/>
      <c r="AK4126"/>
      <c r="AL4126"/>
      <c r="AM4126"/>
      <c r="AN4126"/>
      <c r="AO4126"/>
      <c r="AP4126"/>
      <c r="AQ4126"/>
      <c r="AR4126"/>
      <c r="AS4126"/>
      <c r="AT4126"/>
      <c r="AU4126"/>
      <c r="AV4126"/>
      <c r="AW4126"/>
      <c r="AX4126"/>
      <c r="AY4126"/>
      <c r="AZ4126"/>
    </row>
    <row r="4127" spans="1:52">
      <c r="A4127"/>
      <c r="B4127"/>
      <c r="C4127"/>
      <c r="D4127"/>
      <c r="E4127"/>
      <c r="F4127"/>
      <c r="G4127"/>
      <c r="H4127"/>
      <c r="I4127"/>
      <c r="J4127"/>
      <c r="K4127"/>
      <c r="L4127"/>
      <c r="M4127"/>
      <c r="N4127"/>
      <c r="O4127"/>
      <c r="P4127"/>
      <c r="Q4127"/>
      <c r="R4127"/>
      <c r="S4127"/>
      <c r="T4127"/>
      <c r="U4127"/>
      <c r="V4127"/>
      <c r="W4127"/>
      <c r="X4127"/>
      <c r="Y4127"/>
      <c r="Z4127"/>
      <c r="AA4127"/>
      <c r="AB4127"/>
      <c r="AC4127"/>
      <c r="AD4127"/>
      <c r="AE4127"/>
      <c r="AF4127"/>
      <c r="AG4127"/>
      <c r="AH4127"/>
      <c r="AI4127"/>
      <c r="AJ4127"/>
      <c r="AK4127"/>
      <c r="AL4127"/>
      <c r="AM4127"/>
      <c r="AN4127"/>
      <c r="AO4127"/>
      <c r="AP4127"/>
      <c r="AQ4127"/>
      <c r="AR4127"/>
      <c r="AS4127"/>
      <c r="AT4127"/>
      <c r="AU4127"/>
      <c r="AV4127"/>
      <c r="AW4127"/>
      <c r="AX4127"/>
      <c r="AY4127"/>
      <c r="AZ4127"/>
    </row>
    <row r="4128" spans="1:52">
      <c r="A4128"/>
      <c r="B4128"/>
      <c r="C4128"/>
      <c r="D4128"/>
      <c r="E4128"/>
      <c r="F4128"/>
      <c r="G4128"/>
      <c r="H4128"/>
      <c r="I4128"/>
      <c r="J4128"/>
      <c r="K4128"/>
      <c r="L4128"/>
      <c r="M4128"/>
      <c r="N4128"/>
      <c r="O4128"/>
      <c r="P4128"/>
      <c r="Q4128"/>
      <c r="R4128"/>
      <c r="S4128"/>
      <c r="T4128"/>
      <c r="U4128"/>
      <c r="V4128"/>
      <c r="W4128"/>
      <c r="X4128"/>
      <c r="Y4128"/>
      <c r="Z4128"/>
      <c r="AA4128"/>
      <c r="AB4128"/>
      <c r="AC4128"/>
      <c r="AD4128"/>
      <c r="AE4128"/>
      <c r="AF4128"/>
      <c r="AG4128"/>
      <c r="AH4128"/>
      <c r="AI4128"/>
      <c r="AJ4128"/>
      <c r="AK4128"/>
      <c r="AL4128"/>
      <c r="AM4128"/>
      <c r="AN4128"/>
      <c r="AO4128"/>
      <c r="AP4128"/>
      <c r="AQ4128"/>
      <c r="AR4128"/>
      <c r="AS4128"/>
      <c r="AT4128"/>
      <c r="AU4128"/>
      <c r="AV4128"/>
      <c r="AW4128"/>
      <c r="AX4128"/>
      <c r="AY4128"/>
      <c r="AZ4128"/>
    </row>
    <row r="4129" spans="1:52">
      <c r="A4129"/>
      <c r="B4129"/>
      <c r="C4129"/>
      <c r="D4129"/>
      <c r="E4129"/>
      <c r="F4129"/>
      <c r="G4129"/>
      <c r="H4129"/>
      <c r="I4129"/>
      <c r="J4129"/>
      <c r="K4129"/>
      <c r="L4129"/>
      <c r="M4129"/>
      <c r="N4129"/>
      <c r="O4129"/>
      <c r="P4129"/>
      <c r="Q4129"/>
      <c r="R4129"/>
      <c r="S4129"/>
      <c r="T4129"/>
      <c r="U4129"/>
      <c r="V4129"/>
      <c r="W4129"/>
      <c r="X4129"/>
      <c r="Y4129"/>
      <c r="Z4129"/>
      <c r="AA4129"/>
      <c r="AB4129"/>
      <c r="AC4129"/>
      <c r="AD4129"/>
      <c r="AE4129"/>
      <c r="AF4129"/>
      <c r="AG4129"/>
      <c r="AH4129"/>
      <c r="AI4129"/>
      <c r="AJ4129"/>
      <c r="AK4129"/>
      <c r="AL4129"/>
      <c r="AM4129"/>
      <c r="AN4129"/>
      <c r="AO4129"/>
      <c r="AP4129"/>
      <c r="AQ4129"/>
      <c r="AR4129"/>
      <c r="AS4129"/>
      <c r="AT4129"/>
      <c r="AU4129"/>
      <c r="AV4129"/>
      <c r="AW4129"/>
      <c r="AX4129"/>
      <c r="AY4129"/>
      <c r="AZ4129"/>
    </row>
    <row r="4130" spans="1:52">
      <c r="A4130"/>
      <c r="B4130"/>
      <c r="C4130"/>
      <c r="D4130"/>
      <c r="E4130"/>
      <c r="F4130"/>
      <c r="G4130"/>
      <c r="H4130"/>
      <c r="I4130"/>
      <c r="J4130"/>
      <c r="K4130"/>
      <c r="L4130"/>
      <c r="M4130"/>
      <c r="N4130"/>
      <c r="O4130"/>
      <c r="P4130"/>
      <c r="Q4130"/>
      <c r="R4130"/>
      <c r="S4130"/>
      <c r="T4130"/>
      <c r="U4130"/>
      <c r="V4130"/>
      <c r="W4130"/>
      <c r="X4130"/>
      <c r="Y4130"/>
      <c r="Z4130"/>
      <c r="AA4130"/>
      <c r="AB4130"/>
      <c r="AC4130"/>
      <c r="AD4130"/>
      <c r="AE4130"/>
      <c r="AF4130"/>
      <c r="AG4130"/>
      <c r="AH4130"/>
      <c r="AI4130"/>
      <c r="AJ4130"/>
      <c r="AK4130"/>
      <c r="AL4130"/>
      <c r="AM4130"/>
      <c r="AN4130"/>
      <c r="AO4130"/>
      <c r="AP4130"/>
      <c r="AQ4130"/>
      <c r="AR4130"/>
      <c r="AS4130"/>
      <c r="AT4130"/>
      <c r="AU4130"/>
      <c r="AV4130"/>
      <c r="AW4130"/>
      <c r="AX4130"/>
      <c r="AY4130"/>
      <c r="AZ4130"/>
    </row>
    <row r="4131" spans="1:52">
      <c r="A4131"/>
      <c r="B4131"/>
      <c r="C4131"/>
      <c r="D4131"/>
      <c r="E4131"/>
      <c r="F4131"/>
      <c r="G4131"/>
      <c r="H4131"/>
      <c r="I4131"/>
      <c r="J4131"/>
      <c r="K4131"/>
      <c r="L4131"/>
      <c r="M4131"/>
      <c r="N4131"/>
      <c r="O4131"/>
      <c r="P4131"/>
      <c r="Q4131"/>
      <c r="R4131"/>
      <c r="S4131"/>
      <c r="T4131"/>
      <c r="U4131"/>
      <c r="V4131"/>
      <c r="W4131"/>
      <c r="X4131"/>
      <c r="Y4131"/>
      <c r="Z4131"/>
      <c r="AA4131"/>
      <c r="AB4131"/>
      <c r="AC4131"/>
      <c r="AD4131"/>
      <c r="AE4131"/>
      <c r="AF4131"/>
      <c r="AG4131"/>
      <c r="AH4131"/>
      <c r="AI4131"/>
      <c r="AJ4131"/>
      <c r="AK4131"/>
      <c r="AL4131"/>
      <c r="AM4131"/>
      <c r="AN4131"/>
      <c r="AO4131"/>
      <c r="AP4131"/>
      <c r="AQ4131"/>
      <c r="AR4131"/>
      <c r="AS4131"/>
      <c r="AT4131"/>
      <c r="AU4131"/>
      <c r="AV4131"/>
      <c r="AW4131"/>
      <c r="AX4131"/>
      <c r="AY4131"/>
      <c r="AZ4131"/>
    </row>
    <row r="4132" spans="1:52">
      <c r="A4132"/>
      <c r="B4132"/>
      <c r="C4132"/>
      <c r="D4132"/>
      <c r="E4132"/>
      <c r="F4132"/>
      <c r="G4132"/>
      <c r="H4132"/>
      <c r="I4132"/>
      <c r="J4132"/>
      <c r="K4132"/>
      <c r="L4132"/>
      <c r="M4132"/>
      <c r="N4132"/>
      <c r="O4132"/>
      <c r="P4132"/>
      <c r="Q4132"/>
      <c r="R4132"/>
      <c r="S4132"/>
      <c r="T4132"/>
      <c r="U4132"/>
      <c r="V4132"/>
      <c r="W4132"/>
      <c r="X4132"/>
      <c r="Y4132"/>
      <c r="Z4132"/>
      <c r="AA4132"/>
      <c r="AB4132"/>
      <c r="AC4132"/>
      <c r="AD4132"/>
      <c r="AE4132"/>
      <c r="AF4132"/>
      <c r="AG4132"/>
      <c r="AH4132"/>
      <c r="AI4132"/>
      <c r="AJ4132"/>
      <c r="AK4132"/>
      <c r="AL4132"/>
      <c r="AM4132"/>
      <c r="AN4132"/>
      <c r="AO4132"/>
      <c r="AP4132"/>
      <c r="AQ4132"/>
      <c r="AR4132"/>
      <c r="AS4132"/>
      <c r="AT4132"/>
      <c r="AU4132"/>
      <c r="AV4132"/>
      <c r="AW4132"/>
      <c r="AX4132"/>
      <c r="AY4132"/>
      <c r="AZ4132"/>
    </row>
    <row r="4133" spans="1:52">
      <c r="A4133"/>
      <c r="B4133"/>
      <c r="C4133"/>
      <c r="D4133"/>
      <c r="E4133"/>
      <c r="F4133"/>
      <c r="G4133"/>
      <c r="H4133"/>
      <c r="I4133"/>
      <c r="J4133"/>
      <c r="K4133"/>
      <c r="L4133"/>
      <c r="M4133"/>
      <c r="N4133"/>
      <c r="O4133"/>
      <c r="P4133"/>
      <c r="Q4133"/>
      <c r="R4133"/>
      <c r="S4133"/>
      <c r="T4133"/>
      <c r="U4133"/>
      <c r="V4133"/>
      <c r="W4133"/>
      <c r="X4133"/>
      <c r="Y4133"/>
      <c r="Z4133"/>
      <c r="AA4133"/>
      <c r="AB4133"/>
      <c r="AC4133"/>
      <c r="AD4133"/>
      <c r="AE4133"/>
      <c r="AF4133"/>
      <c r="AG4133"/>
      <c r="AH4133"/>
      <c r="AI4133"/>
      <c r="AJ4133"/>
      <c r="AK4133"/>
      <c r="AL4133"/>
      <c r="AM4133"/>
      <c r="AN4133"/>
      <c r="AO4133"/>
      <c r="AP4133"/>
      <c r="AQ4133"/>
      <c r="AR4133"/>
      <c r="AS4133"/>
      <c r="AT4133"/>
      <c r="AU4133"/>
      <c r="AV4133"/>
      <c r="AW4133"/>
      <c r="AX4133"/>
      <c r="AY4133"/>
      <c r="AZ4133"/>
    </row>
    <row r="4134" spans="1:52">
      <c r="A4134"/>
      <c r="B4134"/>
      <c r="C4134"/>
      <c r="D4134"/>
      <c r="E4134"/>
      <c r="F4134"/>
      <c r="G4134"/>
      <c r="H4134"/>
      <c r="I4134"/>
      <c r="J4134"/>
      <c r="K4134"/>
      <c r="L4134"/>
      <c r="M4134"/>
      <c r="N4134"/>
      <c r="O4134"/>
      <c r="P4134"/>
      <c r="Q4134"/>
      <c r="R4134"/>
      <c r="S4134"/>
      <c r="T4134"/>
      <c r="U4134"/>
      <c r="V4134"/>
      <c r="W4134"/>
      <c r="X4134"/>
      <c r="Y4134"/>
      <c r="Z4134"/>
      <c r="AA4134"/>
      <c r="AB4134"/>
      <c r="AC4134"/>
      <c r="AD4134"/>
      <c r="AE4134"/>
      <c r="AF4134"/>
      <c r="AG4134"/>
      <c r="AH4134"/>
      <c r="AI4134"/>
      <c r="AJ4134"/>
      <c r="AK4134"/>
      <c r="AL4134"/>
      <c r="AM4134"/>
      <c r="AN4134"/>
      <c r="AO4134"/>
      <c r="AP4134"/>
      <c r="AQ4134"/>
      <c r="AR4134"/>
      <c r="AS4134"/>
      <c r="AT4134"/>
      <c r="AU4134"/>
      <c r="AV4134"/>
      <c r="AW4134"/>
      <c r="AX4134"/>
      <c r="AY4134"/>
      <c r="AZ4134"/>
    </row>
    <row r="4135" spans="1:52">
      <c r="A4135"/>
      <c r="B4135"/>
      <c r="C4135"/>
      <c r="D4135"/>
      <c r="E4135"/>
      <c r="F4135"/>
      <c r="G4135"/>
      <c r="H4135"/>
      <c r="I4135"/>
      <c r="J4135"/>
      <c r="K4135"/>
      <c r="L4135"/>
      <c r="M4135"/>
      <c r="N4135"/>
      <c r="O4135"/>
      <c r="P4135"/>
      <c r="Q4135"/>
      <c r="R4135"/>
      <c r="S4135"/>
      <c r="T4135"/>
      <c r="U4135"/>
      <c r="V4135"/>
      <c r="W4135"/>
      <c r="X4135"/>
      <c r="Y4135"/>
      <c r="Z4135"/>
      <c r="AA4135"/>
      <c r="AB4135"/>
      <c r="AC4135"/>
      <c r="AD4135"/>
      <c r="AE4135"/>
      <c r="AF4135"/>
      <c r="AG4135"/>
      <c r="AH4135"/>
      <c r="AI4135"/>
      <c r="AJ4135"/>
      <c r="AK4135"/>
      <c r="AL4135"/>
      <c r="AM4135"/>
      <c r="AN4135"/>
      <c r="AO4135"/>
      <c r="AP4135"/>
      <c r="AQ4135"/>
      <c r="AR4135"/>
      <c r="AS4135"/>
      <c r="AT4135"/>
      <c r="AU4135"/>
      <c r="AV4135"/>
      <c r="AW4135"/>
      <c r="AX4135"/>
      <c r="AY4135"/>
      <c r="AZ4135"/>
    </row>
    <row r="4136" spans="1:52">
      <c r="A4136"/>
      <c r="B4136"/>
      <c r="C4136"/>
      <c r="D4136"/>
      <c r="E4136"/>
      <c r="F4136"/>
      <c r="G4136"/>
      <c r="H4136"/>
      <c r="I4136"/>
      <c r="J4136"/>
      <c r="K4136"/>
      <c r="L4136"/>
      <c r="M4136"/>
      <c r="N4136"/>
      <c r="O4136"/>
      <c r="P4136"/>
      <c r="Q4136"/>
      <c r="R4136"/>
      <c r="S4136"/>
      <c r="T4136"/>
      <c r="U4136"/>
      <c r="V4136"/>
      <c r="W4136"/>
      <c r="X4136"/>
      <c r="Y4136"/>
      <c r="Z4136"/>
      <c r="AA4136"/>
      <c r="AB4136"/>
      <c r="AC4136"/>
      <c r="AD4136"/>
      <c r="AE4136"/>
      <c r="AF4136"/>
      <c r="AG4136"/>
      <c r="AH4136"/>
      <c r="AI4136"/>
      <c r="AJ4136"/>
      <c r="AK4136"/>
      <c r="AL4136"/>
      <c r="AM4136"/>
      <c r="AN4136"/>
      <c r="AO4136"/>
      <c r="AP4136"/>
      <c r="AQ4136"/>
      <c r="AR4136"/>
      <c r="AS4136"/>
      <c r="AT4136"/>
      <c r="AU4136"/>
      <c r="AV4136"/>
      <c r="AW4136"/>
      <c r="AX4136"/>
      <c r="AY4136"/>
      <c r="AZ4136"/>
    </row>
    <row r="4137" spans="1:52">
      <c r="A4137"/>
      <c r="B4137"/>
      <c r="C4137"/>
      <c r="D4137"/>
      <c r="E4137"/>
      <c r="F4137"/>
      <c r="G4137"/>
      <c r="H4137"/>
      <c r="I4137"/>
      <c r="J4137"/>
      <c r="K4137"/>
      <c r="L4137"/>
      <c r="M4137"/>
      <c r="N4137"/>
      <c r="O4137"/>
      <c r="P4137"/>
      <c r="Q4137"/>
      <c r="R4137"/>
      <c r="S4137"/>
      <c r="T4137"/>
      <c r="U4137"/>
      <c r="V4137"/>
      <c r="W4137"/>
      <c r="X4137"/>
      <c r="Y4137"/>
      <c r="Z4137"/>
      <c r="AA4137"/>
      <c r="AB4137"/>
      <c r="AC4137"/>
      <c r="AD4137"/>
      <c r="AE4137"/>
      <c r="AF4137"/>
      <c r="AG4137"/>
      <c r="AH4137"/>
      <c r="AI4137"/>
      <c r="AJ4137"/>
      <c r="AK4137"/>
      <c r="AL4137"/>
      <c r="AM4137"/>
      <c r="AN4137"/>
      <c r="AO4137"/>
      <c r="AP4137"/>
      <c r="AQ4137"/>
      <c r="AR4137"/>
      <c r="AS4137"/>
      <c r="AT4137"/>
      <c r="AU4137"/>
      <c r="AV4137"/>
      <c r="AW4137"/>
      <c r="AX4137"/>
      <c r="AY4137"/>
      <c r="AZ4137"/>
    </row>
    <row r="4138" spans="1:52">
      <c r="A4138"/>
      <c r="B4138"/>
      <c r="C4138"/>
      <c r="D4138"/>
      <c r="E4138"/>
      <c r="F4138"/>
      <c r="G4138"/>
      <c r="H4138"/>
      <c r="I4138"/>
      <c r="J4138"/>
      <c r="K4138"/>
      <c r="L4138"/>
      <c r="M4138"/>
      <c r="N4138"/>
      <c r="O4138"/>
      <c r="P4138"/>
      <c r="Q4138"/>
      <c r="R4138"/>
      <c r="S4138"/>
      <c r="T4138"/>
      <c r="U4138"/>
      <c r="V4138"/>
      <c r="W4138"/>
      <c r="X4138"/>
      <c r="Y4138"/>
      <c r="Z4138"/>
      <c r="AA4138"/>
      <c r="AB4138"/>
      <c r="AC4138"/>
      <c r="AD4138"/>
      <c r="AE4138"/>
      <c r="AF4138"/>
      <c r="AG4138"/>
      <c r="AH4138"/>
      <c r="AI4138"/>
      <c r="AJ4138"/>
      <c r="AK4138"/>
      <c r="AL4138"/>
      <c r="AM4138"/>
      <c r="AN4138"/>
      <c r="AO4138"/>
      <c r="AP4138"/>
      <c r="AQ4138"/>
      <c r="AR4138"/>
      <c r="AS4138"/>
      <c r="AT4138"/>
      <c r="AU4138"/>
      <c r="AV4138"/>
      <c r="AW4138"/>
      <c r="AX4138"/>
      <c r="AY4138"/>
      <c r="AZ4138"/>
    </row>
    <row r="4139" spans="1:52">
      <c r="A4139"/>
      <c r="B4139"/>
      <c r="C4139"/>
      <c r="D4139"/>
      <c r="E4139"/>
      <c r="F4139"/>
      <c r="G4139"/>
      <c r="H4139"/>
      <c r="I4139"/>
      <c r="J4139"/>
      <c r="K4139"/>
      <c r="L4139"/>
      <c r="M4139"/>
      <c r="N4139"/>
      <c r="O4139"/>
      <c r="P4139"/>
      <c r="Q4139"/>
      <c r="R4139"/>
      <c r="S4139"/>
      <c r="T4139"/>
      <c r="U4139"/>
      <c r="V4139"/>
      <c r="W4139"/>
      <c r="X4139"/>
      <c r="Y4139"/>
      <c r="Z4139"/>
      <c r="AA4139"/>
      <c r="AB4139"/>
      <c r="AC4139"/>
      <c r="AD4139"/>
      <c r="AE4139"/>
      <c r="AF4139"/>
      <c r="AG4139"/>
      <c r="AH4139"/>
      <c r="AI4139"/>
      <c r="AJ4139"/>
      <c r="AK4139"/>
      <c r="AL4139"/>
      <c r="AM4139"/>
      <c r="AN4139"/>
      <c r="AO4139"/>
      <c r="AP4139"/>
      <c r="AQ4139"/>
      <c r="AR4139"/>
      <c r="AS4139"/>
      <c r="AT4139"/>
      <c r="AU4139"/>
      <c r="AV4139"/>
      <c r="AW4139"/>
      <c r="AX4139"/>
      <c r="AY4139"/>
      <c r="AZ4139"/>
    </row>
    <row r="4140" spans="1:52">
      <c r="A4140"/>
      <c r="B4140"/>
      <c r="C4140"/>
      <c r="D4140"/>
      <c r="E4140"/>
      <c r="F4140"/>
      <c r="G4140"/>
      <c r="H4140"/>
      <c r="I4140"/>
      <c r="J4140"/>
      <c r="K4140"/>
      <c r="L4140"/>
      <c r="M4140"/>
      <c r="N4140"/>
      <c r="O4140"/>
      <c r="P4140"/>
      <c r="Q4140"/>
      <c r="R4140"/>
      <c r="S4140"/>
      <c r="T4140"/>
      <c r="U4140"/>
      <c r="V4140"/>
      <c r="W4140"/>
      <c r="X4140"/>
      <c r="Y4140"/>
      <c r="Z4140"/>
      <c r="AA4140"/>
      <c r="AB4140"/>
      <c r="AC4140"/>
      <c r="AD4140"/>
      <c r="AE4140"/>
      <c r="AF4140"/>
      <c r="AG4140"/>
      <c r="AH4140"/>
      <c r="AI4140"/>
      <c r="AJ4140"/>
      <c r="AK4140"/>
      <c r="AL4140"/>
      <c r="AM4140"/>
      <c r="AN4140"/>
      <c r="AO4140"/>
      <c r="AP4140"/>
      <c r="AQ4140"/>
      <c r="AR4140"/>
      <c r="AS4140"/>
      <c r="AT4140"/>
      <c r="AU4140"/>
      <c r="AV4140"/>
      <c r="AW4140"/>
      <c r="AX4140"/>
      <c r="AY4140"/>
      <c r="AZ4140"/>
    </row>
    <row r="4141" spans="1:52">
      <c r="A4141"/>
      <c r="B4141"/>
      <c r="C4141"/>
      <c r="D4141"/>
      <c r="E4141"/>
      <c r="F4141"/>
      <c r="G4141"/>
      <c r="H4141"/>
      <c r="I4141"/>
      <c r="J4141"/>
      <c r="K4141"/>
      <c r="L4141"/>
      <c r="M4141"/>
      <c r="N4141"/>
      <c r="O4141"/>
      <c r="P4141"/>
      <c r="Q4141"/>
      <c r="R4141"/>
      <c r="S4141"/>
      <c r="T4141"/>
      <c r="U4141"/>
      <c r="V4141"/>
      <c r="W4141"/>
      <c r="X4141"/>
      <c r="Y4141"/>
      <c r="Z4141"/>
      <c r="AA4141"/>
      <c r="AB4141"/>
      <c r="AC4141"/>
      <c r="AD4141"/>
      <c r="AE4141"/>
      <c r="AF4141"/>
      <c r="AG4141"/>
      <c r="AH4141"/>
      <c r="AI4141"/>
      <c r="AJ4141"/>
      <c r="AK4141"/>
      <c r="AL4141"/>
      <c r="AM4141"/>
      <c r="AN4141"/>
      <c r="AO4141"/>
      <c r="AP4141"/>
      <c r="AQ4141"/>
      <c r="AR4141"/>
      <c r="AS4141"/>
      <c r="AT4141"/>
      <c r="AU4141"/>
      <c r="AV4141"/>
      <c r="AW4141"/>
      <c r="AX4141"/>
      <c r="AY4141"/>
      <c r="AZ4141"/>
    </row>
    <row r="4142" spans="1:52">
      <c r="A4142"/>
      <c r="B4142"/>
      <c r="C4142"/>
      <c r="D4142"/>
      <c r="E4142"/>
      <c r="F4142"/>
      <c r="G4142"/>
      <c r="H4142"/>
      <c r="I4142"/>
      <c r="J4142"/>
      <c r="K4142"/>
      <c r="L4142"/>
      <c r="M4142"/>
      <c r="N4142"/>
      <c r="O4142"/>
      <c r="P4142"/>
      <c r="Q4142"/>
      <c r="R4142"/>
      <c r="S4142"/>
      <c r="T4142"/>
      <c r="U4142"/>
      <c r="V4142"/>
      <c r="W4142"/>
      <c r="X4142"/>
      <c r="Y4142"/>
      <c r="Z4142"/>
      <c r="AA4142"/>
      <c r="AB4142"/>
      <c r="AC4142"/>
      <c r="AD4142"/>
      <c r="AE4142"/>
      <c r="AF4142"/>
      <c r="AG4142"/>
      <c r="AH4142"/>
      <c r="AI4142"/>
      <c r="AJ4142"/>
      <c r="AK4142"/>
      <c r="AL4142"/>
      <c r="AM4142"/>
      <c r="AN4142"/>
      <c r="AO4142"/>
      <c r="AP4142"/>
      <c r="AQ4142"/>
      <c r="AR4142"/>
      <c r="AS4142"/>
      <c r="AT4142"/>
      <c r="AU4142"/>
      <c r="AV4142"/>
      <c r="AW4142"/>
      <c r="AX4142"/>
      <c r="AY4142"/>
      <c r="AZ4142"/>
    </row>
    <row r="4143" spans="1:52">
      <c r="A4143"/>
      <c r="B4143"/>
      <c r="C4143"/>
      <c r="D4143"/>
      <c r="E4143"/>
      <c r="F4143"/>
      <c r="G4143"/>
      <c r="H4143"/>
      <c r="I4143"/>
      <c r="J4143"/>
      <c r="K4143"/>
      <c r="L4143"/>
      <c r="M4143"/>
      <c r="N4143"/>
      <c r="O4143"/>
      <c r="P4143"/>
      <c r="Q4143"/>
      <c r="R4143"/>
      <c r="S4143"/>
      <c r="T4143"/>
      <c r="U4143"/>
      <c r="V4143"/>
      <c r="W4143"/>
      <c r="X4143"/>
      <c r="Y4143"/>
      <c r="Z4143"/>
      <c r="AA4143"/>
      <c r="AB4143"/>
      <c r="AC4143"/>
      <c r="AD4143"/>
      <c r="AE4143"/>
      <c r="AF4143"/>
      <c r="AG4143"/>
      <c r="AH4143"/>
      <c r="AI4143"/>
      <c r="AJ4143"/>
      <c r="AK4143"/>
      <c r="AL4143"/>
      <c r="AM4143"/>
      <c r="AN4143"/>
      <c r="AO4143"/>
      <c r="AP4143"/>
      <c r="AQ4143"/>
      <c r="AR4143"/>
      <c r="AS4143"/>
      <c r="AT4143"/>
      <c r="AU4143"/>
      <c r="AV4143"/>
      <c r="AW4143"/>
      <c r="AX4143"/>
      <c r="AY4143"/>
      <c r="AZ4143"/>
    </row>
    <row r="4144" spans="1:52">
      <c r="A4144"/>
      <c r="B4144"/>
      <c r="C4144"/>
      <c r="D4144"/>
      <c r="E4144"/>
      <c r="F4144"/>
      <c r="G4144"/>
      <c r="H4144"/>
      <c r="I4144"/>
      <c r="J4144"/>
      <c r="K4144"/>
      <c r="L4144"/>
      <c r="M4144"/>
      <c r="N4144"/>
      <c r="O4144"/>
      <c r="P4144"/>
      <c r="Q4144"/>
      <c r="R4144"/>
      <c r="S4144"/>
      <c r="T4144"/>
      <c r="U4144"/>
      <c r="V4144"/>
      <c r="W4144"/>
      <c r="X4144"/>
      <c r="Y4144"/>
      <c r="Z4144"/>
      <c r="AA4144"/>
      <c r="AB4144"/>
      <c r="AC4144"/>
      <c r="AD4144"/>
      <c r="AE4144"/>
      <c r="AF4144"/>
      <c r="AG4144"/>
      <c r="AH4144"/>
      <c r="AI4144"/>
      <c r="AJ4144"/>
      <c r="AK4144"/>
      <c r="AL4144"/>
      <c r="AM4144"/>
      <c r="AN4144"/>
      <c r="AO4144"/>
      <c r="AP4144"/>
      <c r="AQ4144"/>
      <c r="AR4144"/>
      <c r="AS4144"/>
      <c r="AT4144"/>
      <c r="AU4144"/>
      <c r="AV4144"/>
      <c r="AW4144"/>
      <c r="AX4144"/>
      <c r="AY4144"/>
      <c r="AZ4144"/>
    </row>
    <row r="4145" spans="1:52">
      <c r="A4145"/>
      <c r="B4145"/>
      <c r="C4145"/>
      <c r="D4145"/>
      <c r="E4145"/>
      <c r="F4145"/>
      <c r="G4145"/>
      <c r="H4145"/>
      <c r="I4145"/>
      <c r="J4145"/>
      <c r="K4145"/>
      <c r="L4145"/>
      <c r="M4145"/>
      <c r="N4145"/>
      <c r="O4145"/>
      <c r="P4145"/>
      <c r="Q4145"/>
      <c r="R4145"/>
      <c r="S4145"/>
      <c r="T4145"/>
      <c r="U4145"/>
      <c r="V4145"/>
      <c r="W4145"/>
      <c r="X4145"/>
      <c r="Y4145"/>
      <c r="Z4145"/>
      <c r="AA4145"/>
      <c r="AB4145"/>
      <c r="AC4145"/>
      <c r="AD4145"/>
      <c r="AE4145"/>
      <c r="AF4145"/>
      <c r="AG4145"/>
      <c r="AH4145"/>
      <c r="AI4145"/>
      <c r="AJ4145"/>
      <c r="AK4145"/>
      <c r="AL4145"/>
      <c r="AM4145"/>
      <c r="AN4145"/>
      <c r="AO4145"/>
      <c r="AP4145"/>
      <c r="AQ4145"/>
      <c r="AR4145"/>
      <c r="AS4145"/>
      <c r="AT4145"/>
      <c r="AU4145"/>
      <c r="AV4145"/>
      <c r="AW4145"/>
      <c r="AX4145"/>
      <c r="AY4145"/>
      <c r="AZ4145"/>
    </row>
    <row r="4146" spans="1:52">
      <c r="A4146"/>
      <c r="B4146"/>
      <c r="C4146"/>
      <c r="D4146"/>
      <c r="E4146"/>
      <c r="F4146"/>
      <c r="G4146"/>
      <c r="H4146"/>
      <c r="I4146"/>
      <c r="J4146"/>
      <c r="K4146"/>
      <c r="L4146"/>
      <c r="M4146"/>
      <c r="N4146"/>
      <c r="O4146"/>
      <c r="P4146"/>
      <c r="Q4146"/>
      <c r="R4146"/>
      <c r="S4146"/>
      <c r="T4146"/>
      <c r="U4146"/>
      <c r="V4146"/>
      <c r="W4146"/>
      <c r="X4146"/>
      <c r="Y4146"/>
      <c r="Z4146"/>
      <c r="AA4146"/>
      <c r="AB4146"/>
      <c r="AC4146"/>
      <c r="AD4146"/>
      <c r="AE4146"/>
      <c r="AF4146"/>
      <c r="AG4146"/>
      <c r="AH4146"/>
      <c r="AI4146"/>
      <c r="AJ4146"/>
      <c r="AK4146"/>
      <c r="AL4146"/>
      <c r="AM4146"/>
      <c r="AN4146"/>
      <c r="AO4146"/>
      <c r="AP4146"/>
      <c r="AQ4146"/>
      <c r="AR4146"/>
      <c r="AS4146"/>
      <c r="AT4146"/>
      <c r="AU4146"/>
      <c r="AV4146"/>
      <c r="AW4146"/>
      <c r="AX4146"/>
      <c r="AY4146"/>
      <c r="AZ4146"/>
    </row>
    <row r="4147" spans="1:52">
      <c r="A4147"/>
      <c r="B4147"/>
      <c r="C4147"/>
      <c r="D4147"/>
      <c r="E4147"/>
      <c r="F4147"/>
      <c r="G4147"/>
      <c r="H4147"/>
      <c r="I4147"/>
      <c r="J4147"/>
      <c r="K4147"/>
      <c r="L4147"/>
      <c r="M4147"/>
      <c r="N4147"/>
      <c r="O4147"/>
      <c r="P4147"/>
      <c r="Q4147"/>
      <c r="R4147"/>
      <c r="S4147"/>
      <c r="T4147"/>
      <c r="U4147"/>
      <c r="V4147"/>
      <c r="W4147"/>
      <c r="X4147"/>
      <c r="Y4147"/>
      <c r="Z4147"/>
      <c r="AA4147"/>
      <c r="AB4147"/>
      <c r="AC4147"/>
      <c r="AD4147"/>
      <c r="AE4147"/>
      <c r="AF4147"/>
      <c r="AG4147"/>
      <c r="AH4147"/>
      <c r="AI4147"/>
      <c r="AJ4147"/>
      <c r="AK4147"/>
      <c r="AL4147"/>
      <c r="AM4147"/>
      <c r="AN4147"/>
      <c r="AO4147"/>
      <c r="AP4147"/>
      <c r="AQ4147"/>
      <c r="AR4147"/>
      <c r="AS4147"/>
      <c r="AT4147"/>
      <c r="AU4147"/>
      <c r="AV4147"/>
      <c r="AW4147"/>
      <c r="AX4147"/>
      <c r="AY4147"/>
      <c r="AZ4147"/>
    </row>
    <row r="4148" spans="1:52">
      <c r="A4148"/>
      <c r="B4148"/>
      <c r="C4148"/>
      <c r="D4148"/>
      <c r="E4148"/>
      <c r="F4148"/>
      <c r="G4148"/>
      <c r="H4148"/>
      <c r="I4148"/>
      <c r="J4148"/>
      <c r="K4148"/>
      <c r="L4148"/>
      <c r="M4148"/>
      <c r="N4148"/>
      <c r="O4148"/>
      <c r="P4148"/>
      <c r="Q4148"/>
      <c r="R4148"/>
      <c r="S4148"/>
      <c r="T4148"/>
      <c r="U4148"/>
      <c r="V4148"/>
      <c r="W4148"/>
      <c r="X4148"/>
      <c r="Y4148"/>
      <c r="Z4148"/>
      <c r="AA4148"/>
      <c r="AB4148"/>
      <c r="AC4148"/>
      <c r="AD4148"/>
      <c r="AE4148"/>
      <c r="AF4148"/>
      <c r="AG4148"/>
      <c r="AH4148"/>
      <c r="AI4148"/>
      <c r="AJ4148"/>
      <c r="AK4148"/>
      <c r="AL4148"/>
      <c r="AM4148"/>
      <c r="AN4148"/>
      <c r="AO4148"/>
      <c r="AP4148"/>
      <c r="AQ4148"/>
      <c r="AR4148"/>
      <c r="AS4148"/>
      <c r="AT4148"/>
      <c r="AU4148"/>
      <c r="AV4148"/>
      <c r="AW4148"/>
      <c r="AX4148"/>
      <c r="AY4148"/>
      <c r="AZ4148"/>
    </row>
    <row r="4149" spans="1:52">
      <c r="A4149"/>
      <c r="B4149"/>
      <c r="C4149"/>
      <c r="D4149"/>
      <c r="E4149"/>
      <c r="F4149"/>
      <c r="G4149"/>
      <c r="H4149"/>
      <c r="I4149"/>
      <c r="J4149"/>
      <c r="K4149"/>
      <c r="L4149"/>
      <c r="M4149"/>
      <c r="N4149"/>
      <c r="O4149"/>
      <c r="P4149"/>
      <c r="Q4149"/>
      <c r="R4149"/>
      <c r="S4149"/>
      <c r="T4149"/>
      <c r="U4149"/>
      <c r="V4149"/>
      <c r="W4149"/>
      <c r="X4149"/>
      <c r="Y4149"/>
      <c r="Z4149"/>
      <c r="AA4149"/>
      <c r="AB4149"/>
      <c r="AC4149"/>
      <c r="AD4149"/>
      <c r="AE4149"/>
      <c r="AF4149"/>
      <c r="AG4149"/>
      <c r="AH4149"/>
      <c r="AI4149"/>
      <c r="AJ4149"/>
      <c r="AK4149"/>
      <c r="AL4149"/>
      <c r="AM4149"/>
      <c r="AN4149"/>
      <c r="AO4149"/>
      <c r="AP4149"/>
      <c r="AQ4149"/>
      <c r="AR4149"/>
      <c r="AS4149"/>
      <c r="AT4149"/>
      <c r="AU4149"/>
      <c r="AV4149"/>
      <c r="AW4149"/>
      <c r="AX4149"/>
      <c r="AY4149"/>
      <c r="AZ4149"/>
    </row>
    <row r="4150" spans="1:52">
      <c r="A4150"/>
      <c r="B4150"/>
      <c r="C4150"/>
      <c r="D4150"/>
      <c r="E4150"/>
      <c r="F4150"/>
      <c r="G4150"/>
      <c r="H4150"/>
      <c r="I4150"/>
      <c r="J4150"/>
      <c r="K4150"/>
      <c r="L4150"/>
      <c r="M4150"/>
      <c r="N4150"/>
      <c r="O4150"/>
      <c r="P4150"/>
      <c r="Q4150"/>
      <c r="R4150"/>
      <c r="S4150"/>
      <c r="T4150"/>
      <c r="U4150"/>
      <c r="V4150"/>
      <c r="W4150"/>
      <c r="X4150"/>
      <c r="Y4150"/>
      <c r="Z4150"/>
      <c r="AA4150"/>
      <c r="AB4150"/>
      <c r="AC4150"/>
      <c r="AD4150"/>
      <c r="AE4150"/>
      <c r="AF4150"/>
      <c r="AG4150"/>
      <c r="AH4150"/>
      <c r="AI4150"/>
      <c r="AJ4150"/>
      <c r="AK4150"/>
      <c r="AL4150"/>
      <c r="AM4150"/>
      <c r="AN4150"/>
      <c r="AO4150"/>
      <c r="AP4150"/>
      <c r="AQ4150"/>
      <c r="AR4150"/>
      <c r="AS4150"/>
      <c r="AT4150"/>
      <c r="AU4150"/>
      <c r="AV4150"/>
      <c r="AW4150"/>
      <c r="AX4150"/>
      <c r="AY4150"/>
      <c r="AZ4150"/>
    </row>
    <row r="4151" spans="1:52">
      <c r="A4151"/>
      <c r="B4151"/>
      <c r="C4151"/>
      <c r="D4151"/>
      <c r="E4151"/>
      <c r="F4151"/>
      <c r="G4151"/>
      <c r="H4151"/>
      <c r="I4151"/>
      <c r="J4151"/>
      <c r="K4151"/>
      <c r="L4151"/>
      <c r="M4151"/>
      <c r="N4151"/>
      <c r="O4151"/>
      <c r="P4151"/>
      <c r="Q4151"/>
      <c r="R4151"/>
      <c r="S4151"/>
      <c r="T4151"/>
      <c r="U4151"/>
      <c r="V4151"/>
      <c r="W4151"/>
      <c r="X4151"/>
      <c r="Y4151"/>
      <c r="Z4151"/>
      <c r="AA4151"/>
      <c r="AB4151"/>
      <c r="AC4151"/>
      <c r="AD4151"/>
      <c r="AE4151"/>
      <c r="AF4151"/>
      <c r="AG4151"/>
      <c r="AH4151"/>
      <c r="AI4151"/>
      <c r="AJ4151"/>
      <c r="AK4151"/>
      <c r="AL4151"/>
      <c r="AM4151"/>
      <c r="AN4151"/>
      <c r="AO4151"/>
      <c r="AP4151"/>
      <c r="AQ4151"/>
      <c r="AR4151"/>
      <c r="AS4151"/>
      <c r="AT4151"/>
      <c r="AU4151"/>
      <c r="AV4151"/>
      <c r="AW4151"/>
      <c r="AX4151"/>
      <c r="AY4151"/>
      <c r="AZ4151"/>
    </row>
    <row r="4152" spans="1:52">
      <c r="A4152"/>
      <c r="B4152"/>
      <c r="C4152"/>
      <c r="D4152"/>
      <c r="E4152"/>
      <c r="F4152"/>
      <c r="G4152"/>
      <c r="H4152"/>
      <c r="I4152"/>
      <c r="J4152"/>
      <c r="K4152"/>
      <c r="L4152"/>
      <c r="M4152"/>
      <c r="N4152"/>
      <c r="O4152"/>
      <c r="P4152"/>
      <c r="Q4152"/>
      <c r="R4152"/>
      <c r="S4152"/>
      <c r="T4152"/>
      <c r="U4152"/>
      <c r="V4152"/>
      <c r="W4152"/>
      <c r="X4152"/>
      <c r="Y4152"/>
      <c r="Z4152"/>
      <c r="AA4152"/>
      <c r="AB4152"/>
      <c r="AC4152"/>
      <c r="AD4152"/>
      <c r="AE4152"/>
      <c r="AF4152"/>
      <c r="AG4152"/>
      <c r="AH4152"/>
      <c r="AI4152"/>
      <c r="AJ4152"/>
      <c r="AK4152"/>
      <c r="AL4152"/>
      <c r="AM4152"/>
      <c r="AN4152"/>
      <c r="AO4152"/>
      <c r="AP4152"/>
      <c r="AQ4152"/>
      <c r="AR4152"/>
      <c r="AS4152"/>
      <c r="AT4152"/>
      <c r="AU4152"/>
      <c r="AV4152"/>
      <c r="AW4152"/>
      <c r="AX4152"/>
      <c r="AY4152"/>
      <c r="AZ4152"/>
    </row>
    <row r="4153" spans="1:52">
      <c r="A4153"/>
      <c r="B4153"/>
      <c r="C4153"/>
      <c r="D4153"/>
      <c r="E4153"/>
      <c r="F4153"/>
      <c r="G4153"/>
      <c r="H4153"/>
      <c r="I4153"/>
      <c r="J4153"/>
      <c r="K4153"/>
      <c r="L4153"/>
      <c r="M4153"/>
      <c r="N4153"/>
      <c r="O4153"/>
      <c r="P4153"/>
      <c r="Q4153"/>
      <c r="R4153"/>
      <c r="S4153"/>
      <c r="T4153"/>
      <c r="U4153"/>
      <c r="V4153"/>
      <c r="W4153"/>
      <c r="X4153"/>
      <c r="Y4153"/>
      <c r="Z4153"/>
      <c r="AA4153"/>
      <c r="AB4153"/>
      <c r="AC4153"/>
      <c r="AD4153"/>
      <c r="AE4153"/>
      <c r="AF4153"/>
      <c r="AG4153"/>
      <c r="AH4153"/>
      <c r="AI4153"/>
      <c r="AJ4153"/>
      <c r="AK4153"/>
      <c r="AL4153"/>
      <c r="AM4153"/>
      <c r="AN4153"/>
      <c r="AO4153"/>
      <c r="AP4153"/>
      <c r="AQ4153"/>
      <c r="AR4153"/>
      <c r="AS4153"/>
      <c r="AT4153"/>
      <c r="AU4153"/>
      <c r="AV4153"/>
      <c r="AW4153"/>
      <c r="AX4153"/>
      <c r="AY4153"/>
      <c r="AZ4153"/>
    </row>
    <row r="4154" spans="1:52">
      <c r="A4154"/>
      <c r="B4154"/>
      <c r="C4154"/>
      <c r="D4154"/>
      <c r="E4154"/>
      <c r="F4154"/>
      <c r="G4154"/>
      <c r="H4154"/>
      <c r="I4154"/>
      <c r="J4154"/>
      <c r="K4154"/>
      <c r="L4154"/>
      <c r="M4154"/>
      <c r="N4154"/>
      <c r="O4154"/>
      <c r="P4154"/>
      <c r="Q4154"/>
      <c r="R4154"/>
      <c r="S4154"/>
      <c r="T4154"/>
      <c r="U4154"/>
      <c r="V4154"/>
      <c r="W4154"/>
      <c r="X4154"/>
      <c r="Y4154"/>
      <c r="Z4154"/>
      <c r="AA4154"/>
      <c r="AB4154"/>
      <c r="AC4154"/>
      <c r="AD4154"/>
      <c r="AE4154"/>
      <c r="AF4154"/>
      <c r="AG4154"/>
      <c r="AH4154"/>
      <c r="AI4154"/>
      <c r="AJ4154"/>
      <c r="AK4154"/>
      <c r="AL4154"/>
      <c r="AM4154"/>
      <c r="AN4154"/>
      <c r="AO4154"/>
      <c r="AP4154"/>
      <c r="AQ4154"/>
      <c r="AR4154"/>
      <c r="AS4154"/>
      <c r="AT4154"/>
      <c r="AU4154"/>
      <c r="AV4154"/>
      <c r="AW4154"/>
      <c r="AX4154"/>
      <c r="AY4154"/>
      <c r="AZ4154"/>
    </row>
    <row r="4155" spans="1:52">
      <c r="A4155"/>
      <c r="B4155"/>
      <c r="C4155"/>
      <c r="D4155"/>
      <c r="E4155"/>
      <c r="F4155"/>
      <c r="G4155"/>
      <c r="H4155"/>
      <c r="I4155"/>
      <c r="J4155"/>
      <c r="K4155"/>
      <c r="L4155"/>
      <c r="M4155"/>
      <c r="N4155"/>
      <c r="O4155"/>
      <c r="P4155"/>
      <c r="Q4155"/>
      <c r="R4155"/>
      <c r="S4155"/>
      <c r="T4155"/>
      <c r="U4155"/>
      <c r="V4155"/>
      <c r="W4155"/>
      <c r="X4155"/>
      <c r="Y4155"/>
      <c r="Z4155"/>
      <c r="AA4155"/>
      <c r="AB4155"/>
      <c r="AC4155"/>
      <c r="AD4155"/>
      <c r="AE4155"/>
      <c r="AF4155"/>
      <c r="AG4155"/>
      <c r="AH4155"/>
      <c r="AI4155"/>
      <c r="AJ4155"/>
      <c r="AK4155"/>
      <c r="AL4155"/>
      <c r="AM4155"/>
      <c r="AN4155"/>
      <c r="AO4155"/>
      <c r="AP4155"/>
      <c r="AQ4155"/>
      <c r="AR4155"/>
      <c r="AS4155"/>
      <c r="AT4155"/>
      <c r="AU4155"/>
      <c r="AV4155"/>
      <c r="AW4155"/>
      <c r="AX4155"/>
      <c r="AY4155"/>
      <c r="AZ4155"/>
    </row>
    <row r="4156" spans="1:52">
      <c r="A4156"/>
      <c r="B4156"/>
      <c r="C4156"/>
      <c r="D4156"/>
      <c r="E4156"/>
      <c r="F4156"/>
      <c r="G4156"/>
      <c r="H4156"/>
      <c r="I4156"/>
      <c r="J4156"/>
      <c r="K4156"/>
      <c r="L4156"/>
      <c r="M4156"/>
      <c r="N4156"/>
      <c r="O4156"/>
      <c r="P4156"/>
      <c r="Q4156"/>
      <c r="R4156"/>
      <c r="S4156"/>
      <c r="T4156"/>
      <c r="U4156"/>
      <c r="V4156"/>
      <c r="W4156"/>
      <c r="X4156"/>
      <c r="Y4156"/>
      <c r="Z4156"/>
      <c r="AA4156"/>
      <c r="AB4156"/>
      <c r="AC4156"/>
      <c r="AD4156"/>
      <c r="AE4156"/>
      <c r="AF4156"/>
      <c r="AG4156"/>
      <c r="AH4156"/>
      <c r="AI4156"/>
      <c r="AJ4156"/>
      <c r="AK4156"/>
      <c r="AL4156"/>
      <c r="AM4156"/>
      <c r="AN4156"/>
      <c r="AO4156"/>
      <c r="AP4156"/>
      <c r="AQ4156"/>
      <c r="AR4156"/>
      <c r="AS4156"/>
      <c r="AT4156"/>
      <c r="AU4156"/>
      <c r="AV4156"/>
      <c r="AW4156"/>
      <c r="AX4156"/>
      <c r="AY4156"/>
      <c r="AZ4156"/>
    </row>
    <row r="4157" spans="1:52">
      <c r="A4157"/>
      <c r="B4157"/>
      <c r="C4157"/>
      <c r="D4157"/>
      <c r="E4157"/>
      <c r="F4157"/>
      <c r="G4157"/>
      <c r="H4157"/>
      <c r="I4157"/>
      <c r="J4157"/>
      <c r="K4157"/>
      <c r="L4157"/>
      <c r="M4157"/>
      <c r="N4157"/>
      <c r="O4157"/>
      <c r="P4157"/>
      <c r="Q4157"/>
      <c r="R4157"/>
      <c r="S4157"/>
      <c r="T4157"/>
      <c r="U4157"/>
      <c r="V4157"/>
      <c r="W4157"/>
      <c r="X4157"/>
      <c r="Y4157"/>
      <c r="Z4157"/>
      <c r="AA4157"/>
      <c r="AB4157"/>
      <c r="AC4157"/>
      <c r="AD4157"/>
      <c r="AE4157"/>
      <c r="AF4157"/>
      <c r="AG4157"/>
      <c r="AH4157"/>
      <c r="AI4157"/>
      <c r="AJ4157"/>
      <c r="AK4157"/>
      <c r="AL4157"/>
      <c r="AM4157"/>
      <c r="AN4157"/>
      <c r="AO4157"/>
      <c r="AP4157"/>
      <c r="AQ4157"/>
      <c r="AR4157"/>
      <c r="AS4157"/>
      <c r="AT4157"/>
      <c r="AU4157"/>
      <c r="AV4157"/>
      <c r="AW4157"/>
      <c r="AX4157"/>
      <c r="AY4157"/>
      <c r="AZ4157"/>
    </row>
    <row r="4158" spans="1:52">
      <c r="A4158"/>
      <c r="B4158"/>
      <c r="C4158"/>
      <c r="D4158"/>
      <c r="E4158"/>
      <c r="F4158"/>
      <c r="G4158"/>
      <c r="H4158"/>
      <c r="I4158"/>
      <c r="J4158"/>
      <c r="K4158"/>
      <c r="L4158"/>
      <c r="M4158"/>
      <c r="N4158"/>
      <c r="O4158"/>
      <c r="P4158"/>
      <c r="Q4158"/>
      <c r="R4158"/>
      <c r="S4158"/>
      <c r="T4158"/>
      <c r="U4158"/>
      <c r="V4158"/>
      <c r="W4158"/>
      <c r="X4158"/>
      <c r="Y4158"/>
      <c r="Z4158"/>
      <c r="AA4158"/>
      <c r="AB4158"/>
      <c r="AC4158"/>
      <c r="AD4158"/>
      <c r="AE4158"/>
      <c r="AF4158"/>
      <c r="AG4158"/>
      <c r="AH4158"/>
      <c r="AI4158"/>
      <c r="AJ4158"/>
      <c r="AK4158"/>
      <c r="AL4158"/>
      <c r="AM4158"/>
      <c r="AN4158"/>
      <c r="AO4158"/>
      <c r="AP4158"/>
      <c r="AQ4158"/>
      <c r="AR4158"/>
      <c r="AS4158"/>
      <c r="AT4158"/>
      <c r="AU4158"/>
      <c r="AV4158"/>
      <c r="AW4158"/>
      <c r="AX4158"/>
      <c r="AY4158"/>
      <c r="AZ4158"/>
    </row>
    <row r="4159" spans="1:52">
      <c r="A4159"/>
      <c r="B4159"/>
      <c r="C4159"/>
      <c r="D4159"/>
      <c r="E4159"/>
      <c r="F4159"/>
      <c r="G4159"/>
      <c r="H4159"/>
      <c r="I4159"/>
      <c r="J4159"/>
      <c r="K4159"/>
      <c r="L4159"/>
      <c r="M4159"/>
      <c r="N4159"/>
      <c r="O4159"/>
      <c r="P4159"/>
      <c r="Q4159"/>
      <c r="R4159"/>
      <c r="S4159"/>
      <c r="T4159"/>
      <c r="U4159"/>
      <c r="V4159"/>
      <c r="W4159"/>
      <c r="X4159"/>
      <c r="Y4159"/>
      <c r="Z4159"/>
      <c r="AA4159"/>
      <c r="AB4159"/>
      <c r="AC4159"/>
      <c r="AD4159"/>
      <c r="AE4159"/>
      <c r="AF4159"/>
      <c r="AG4159"/>
      <c r="AH4159"/>
      <c r="AI4159"/>
      <c r="AJ4159"/>
      <c r="AK4159"/>
      <c r="AL4159"/>
      <c r="AM4159"/>
      <c r="AN4159"/>
      <c r="AO4159"/>
      <c r="AP4159"/>
      <c r="AQ4159"/>
      <c r="AR4159"/>
      <c r="AS4159"/>
      <c r="AT4159"/>
      <c r="AU4159"/>
      <c r="AV4159"/>
      <c r="AW4159"/>
      <c r="AX4159"/>
      <c r="AY4159"/>
      <c r="AZ4159"/>
    </row>
    <row r="4160" spans="1:52">
      <c r="A4160"/>
      <c r="B4160"/>
      <c r="C4160"/>
      <c r="D4160"/>
      <c r="E4160"/>
      <c r="F4160"/>
      <c r="G4160"/>
      <c r="H4160"/>
      <c r="I4160"/>
      <c r="J4160"/>
      <c r="K4160"/>
      <c r="L4160"/>
      <c r="M4160"/>
      <c r="N4160"/>
      <c r="O4160"/>
      <c r="P4160"/>
      <c r="Q4160"/>
      <c r="R4160"/>
      <c r="S4160"/>
      <c r="T4160"/>
      <c r="U4160"/>
      <c r="V4160"/>
      <c r="W4160"/>
      <c r="X4160"/>
      <c r="Y4160"/>
      <c r="Z4160"/>
      <c r="AA4160"/>
      <c r="AB4160"/>
      <c r="AC4160"/>
      <c r="AD4160"/>
      <c r="AE4160"/>
      <c r="AF4160"/>
      <c r="AG4160"/>
      <c r="AH4160"/>
      <c r="AI4160"/>
      <c r="AJ4160"/>
      <c r="AK4160"/>
      <c r="AL4160"/>
      <c r="AM4160"/>
      <c r="AN4160"/>
      <c r="AO4160"/>
      <c r="AP4160"/>
      <c r="AQ4160"/>
      <c r="AR4160"/>
      <c r="AS4160"/>
      <c r="AT4160"/>
      <c r="AU4160"/>
      <c r="AV4160"/>
      <c r="AW4160"/>
      <c r="AX4160"/>
      <c r="AY4160"/>
      <c r="AZ4160"/>
    </row>
    <row r="4161" spans="1:52">
      <c r="A4161"/>
      <c r="B4161"/>
      <c r="C4161"/>
      <c r="D4161"/>
      <c r="E4161"/>
      <c r="F4161"/>
      <c r="G4161"/>
      <c r="H4161"/>
      <c r="I4161"/>
      <c r="J4161"/>
      <c r="K4161"/>
      <c r="L4161"/>
      <c r="M4161"/>
      <c r="N4161"/>
      <c r="O4161"/>
      <c r="P4161"/>
      <c r="Q4161"/>
      <c r="R4161"/>
      <c r="S4161"/>
      <c r="T4161"/>
      <c r="U4161"/>
      <c r="V4161"/>
      <c r="W4161"/>
      <c r="X4161"/>
      <c r="Y4161"/>
      <c r="Z4161"/>
      <c r="AA4161"/>
      <c r="AB4161"/>
      <c r="AC4161"/>
      <c r="AD4161"/>
      <c r="AE4161"/>
      <c r="AF4161"/>
      <c r="AG4161"/>
      <c r="AH4161"/>
      <c r="AI4161"/>
      <c r="AJ4161"/>
      <c r="AK4161"/>
      <c r="AL4161"/>
      <c r="AM4161"/>
      <c r="AN4161"/>
      <c r="AO4161"/>
      <c r="AP4161"/>
      <c r="AQ4161"/>
      <c r="AR4161"/>
      <c r="AS4161"/>
      <c r="AT4161"/>
      <c r="AU4161"/>
      <c r="AV4161"/>
      <c r="AW4161"/>
      <c r="AX4161"/>
      <c r="AY4161"/>
      <c r="AZ4161"/>
    </row>
    <row r="4162" spans="1:52">
      <c r="A4162"/>
      <c r="B4162"/>
      <c r="C4162"/>
      <c r="D4162"/>
      <c r="E4162"/>
      <c r="F4162"/>
      <c r="G4162"/>
      <c r="H4162"/>
      <c r="I4162"/>
      <c r="J4162"/>
      <c r="K4162"/>
      <c r="L4162"/>
      <c r="M4162"/>
      <c r="N4162"/>
      <c r="O4162"/>
      <c r="P4162"/>
      <c r="Q4162"/>
      <c r="R4162"/>
      <c r="S4162"/>
      <c r="T4162"/>
      <c r="U4162"/>
      <c r="V4162"/>
      <c r="W4162"/>
      <c r="X4162"/>
      <c r="Y4162"/>
      <c r="Z4162"/>
      <c r="AA4162"/>
      <c r="AB4162"/>
      <c r="AC4162"/>
      <c r="AD4162"/>
      <c r="AE4162"/>
      <c r="AF4162"/>
      <c r="AG4162"/>
      <c r="AH4162"/>
      <c r="AI4162"/>
      <c r="AJ4162"/>
      <c r="AK4162"/>
      <c r="AL4162"/>
      <c r="AM4162"/>
      <c r="AN4162"/>
      <c r="AO4162"/>
      <c r="AP4162"/>
      <c r="AQ4162"/>
      <c r="AR4162"/>
      <c r="AS4162"/>
      <c r="AT4162"/>
      <c r="AU4162"/>
      <c r="AV4162"/>
      <c r="AW4162"/>
      <c r="AX4162"/>
      <c r="AY4162"/>
      <c r="AZ4162"/>
    </row>
    <row r="4163" spans="1:52">
      <c r="A4163"/>
      <c r="B4163"/>
      <c r="C4163"/>
      <c r="D4163"/>
      <c r="E4163"/>
      <c r="F4163"/>
      <c r="G4163"/>
      <c r="H4163"/>
      <c r="I4163"/>
      <c r="J4163"/>
      <c r="K4163"/>
      <c r="L4163"/>
      <c r="M4163"/>
      <c r="N4163"/>
      <c r="O4163"/>
      <c r="P4163"/>
      <c r="Q4163"/>
      <c r="R4163"/>
      <c r="S4163"/>
      <c r="T4163"/>
      <c r="U4163"/>
      <c r="V4163"/>
      <c r="W4163"/>
      <c r="X4163"/>
      <c r="Y4163"/>
      <c r="Z4163"/>
      <c r="AA4163"/>
      <c r="AB4163"/>
      <c r="AC4163"/>
      <c r="AD4163"/>
      <c r="AE4163"/>
      <c r="AF4163"/>
      <c r="AG4163"/>
      <c r="AH4163"/>
      <c r="AI4163"/>
      <c r="AJ4163"/>
      <c r="AK4163"/>
      <c r="AL4163"/>
      <c r="AM4163"/>
      <c r="AN4163"/>
      <c r="AO4163"/>
      <c r="AP4163"/>
      <c r="AQ4163"/>
      <c r="AR4163"/>
      <c r="AS4163"/>
      <c r="AT4163"/>
      <c r="AU4163"/>
      <c r="AV4163"/>
      <c r="AW4163"/>
      <c r="AX4163"/>
      <c r="AY4163"/>
      <c r="AZ4163"/>
    </row>
    <row r="4164" spans="1:52">
      <c r="A4164"/>
      <c r="B4164"/>
      <c r="C4164"/>
      <c r="D4164"/>
      <c r="E4164"/>
      <c r="F4164"/>
      <c r="G4164"/>
      <c r="H4164"/>
      <c r="I4164"/>
      <c r="J4164"/>
      <c r="K4164"/>
      <c r="L4164"/>
      <c r="M4164"/>
      <c r="N4164"/>
      <c r="O4164"/>
      <c r="P4164"/>
      <c r="Q4164"/>
      <c r="R4164"/>
      <c r="S4164"/>
      <c r="T4164"/>
      <c r="U4164"/>
      <c r="V4164"/>
      <c r="W4164"/>
      <c r="X4164"/>
      <c r="Y4164"/>
      <c r="Z4164"/>
      <c r="AA4164"/>
      <c r="AB4164"/>
      <c r="AC4164"/>
      <c r="AD4164"/>
      <c r="AE4164"/>
      <c r="AF4164"/>
      <c r="AG4164"/>
      <c r="AH4164"/>
      <c r="AI4164"/>
      <c r="AJ4164"/>
      <c r="AK4164"/>
      <c r="AL4164"/>
      <c r="AM4164"/>
      <c r="AN4164"/>
      <c r="AO4164"/>
      <c r="AP4164"/>
      <c r="AQ4164"/>
      <c r="AR4164"/>
      <c r="AS4164"/>
      <c r="AT4164"/>
      <c r="AU4164"/>
      <c r="AV4164"/>
      <c r="AW4164"/>
      <c r="AX4164"/>
      <c r="AY4164"/>
      <c r="AZ4164"/>
    </row>
    <row r="4165" spans="1:52">
      <c r="A4165"/>
      <c r="B4165"/>
      <c r="C4165"/>
      <c r="D4165"/>
      <c r="E4165"/>
      <c r="F4165"/>
      <c r="G4165"/>
      <c r="H4165"/>
      <c r="I4165"/>
      <c r="J4165"/>
      <c r="K4165"/>
      <c r="L4165"/>
      <c r="M4165"/>
      <c r="N4165"/>
      <c r="O4165"/>
      <c r="P4165"/>
      <c r="Q4165"/>
      <c r="R4165"/>
      <c r="S4165"/>
      <c r="T4165"/>
      <c r="U4165"/>
      <c r="V4165"/>
      <c r="W4165"/>
      <c r="X4165"/>
      <c r="Y4165"/>
      <c r="Z4165"/>
      <c r="AA4165"/>
      <c r="AB4165"/>
      <c r="AC4165"/>
      <c r="AD4165"/>
      <c r="AE4165"/>
      <c r="AF4165"/>
      <c r="AG4165"/>
      <c r="AH4165"/>
      <c r="AI4165"/>
      <c r="AJ4165"/>
      <c r="AK4165"/>
      <c r="AL4165"/>
      <c r="AM4165"/>
      <c r="AN4165"/>
      <c r="AO4165"/>
      <c r="AP4165"/>
      <c r="AQ4165"/>
      <c r="AR4165"/>
      <c r="AS4165"/>
      <c r="AT4165"/>
      <c r="AU4165"/>
      <c r="AV4165"/>
      <c r="AW4165"/>
      <c r="AX4165"/>
      <c r="AY4165"/>
      <c r="AZ4165"/>
    </row>
    <row r="4166" spans="1:52">
      <c r="A4166"/>
      <c r="B4166"/>
      <c r="C4166"/>
      <c r="D4166"/>
      <c r="E4166"/>
      <c r="F4166"/>
      <c r="G4166"/>
      <c r="H4166"/>
      <c r="I4166"/>
      <c r="J4166"/>
      <c r="K4166"/>
      <c r="L4166"/>
      <c r="M4166"/>
      <c r="N4166"/>
      <c r="O4166"/>
      <c r="P4166"/>
      <c r="Q4166"/>
      <c r="R4166"/>
      <c r="S4166"/>
      <c r="T4166"/>
      <c r="U4166"/>
      <c r="V4166"/>
      <c r="W4166"/>
      <c r="X4166"/>
      <c r="Y4166"/>
      <c r="Z4166"/>
      <c r="AA4166"/>
      <c r="AB4166"/>
      <c r="AC4166"/>
      <c r="AD4166"/>
      <c r="AE4166"/>
      <c r="AF4166"/>
      <c r="AG4166"/>
      <c r="AH4166"/>
      <c r="AI4166"/>
      <c r="AJ4166"/>
      <c r="AK4166"/>
      <c r="AL4166"/>
      <c r="AM4166"/>
      <c r="AN4166"/>
      <c r="AO4166"/>
      <c r="AP4166"/>
      <c r="AQ4166"/>
      <c r="AR4166"/>
      <c r="AS4166"/>
      <c r="AT4166"/>
      <c r="AU4166"/>
      <c r="AV4166"/>
      <c r="AW4166"/>
      <c r="AX4166"/>
      <c r="AY4166"/>
      <c r="AZ4166"/>
    </row>
    <row r="4167" spans="1:52">
      <c r="A4167"/>
      <c r="B4167"/>
      <c r="C4167"/>
      <c r="D4167"/>
      <c r="E4167"/>
      <c r="F4167"/>
      <c r="G4167"/>
      <c r="H4167"/>
      <c r="I4167"/>
      <c r="J4167"/>
      <c r="K4167"/>
      <c r="L4167"/>
      <c r="M4167"/>
      <c r="N4167"/>
      <c r="O4167"/>
      <c r="P4167"/>
      <c r="Q4167"/>
      <c r="R4167"/>
      <c r="S4167"/>
      <c r="T4167"/>
      <c r="U4167"/>
      <c r="V4167"/>
      <c r="W4167"/>
      <c r="X4167"/>
      <c r="Y4167"/>
      <c r="Z4167"/>
      <c r="AA4167"/>
      <c r="AB4167"/>
      <c r="AC4167"/>
      <c r="AD4167"/>
      <c r="AE4167"/>
      <c r="AF4167"/>
      <c r="AG4167"/>
      <c r="AH4167"/>
      <c r="AI4167"/>
      <c r="AJ4167"/>
      <c r="AK4167"/>
      <c r="AL4167"/>
      <c r="AM4167"/>
      <c r="AN4167"/>
      <c r="AO4167"/>
      <c r="AP4167"/>
      <c r="AQ4167"/>
      <c r="AR4167"/>
      <c r="AS4167"/>
      <c r="AT4167"/>
      <c r="AU4167"/>
      <c r="AV4167"/>
      <c r="AW4167"/>
      <c r="AX4167"/>
      <c r="AY4167"/>
      <c r="AZ4167"/>
    </row>
    <row r="4168" spans="1:52">
      <c r="A4168"/>
      <c r="B4168"/>
      <c r="C4168"/>
      <c r="D4168"/>
      <c r="E4168"/>
      <c r="F4168"/>
      <c r="G4168"/>
      <c r="H4168"/>
      <c r="I4168"/>
      <c r="J4168"/>
      <c r="K4168"/>
      <c r="L4168"/>
      <c r="M4168"/>
      <c r="N4168"/>
      <c r="O4168"/>
      <c r="P4168"/>
      <c r="Q4168"/>
      <c r="R4168"/>
      <c r="S4168"/>
      <c r="T4168"/>
      <c r="U4168"/>
      <c r="V4168"/>
      <c r="W4168"/>
      <c r="X4168"/>
      <c r="Y4168"/>
      <c r="Z4168"/>
      <c r="AA4168"/>
      <c r="AB4168"/>
      <c r="AC4168"/>
      <c r="AD4168"/>
      <c r="AE4168"/>
      <c r="AF4168"/>
      <c r="AG4168"/>
      <c r="AH4168"/>
      <c r="AI4168"/>
      <c r="AJ4168"/>
      <c r="AK4168"/>
      <c r="AL4168"/>
      <c r="AM4168"/>
      <c r="AN4168"/>
      <c r="AO4168"/>
      <c r="AP4168"/>
      <c r="AQ4168"/>
      <c r="AR4168"/>
      <c r="AS4168"/>
      <c r="AT4168"/>
      <c r="AU4168"/>
      <c r="AV4168"/>
      <c r="AW4168"/>
      <c r="AX4168"/>
      <c r="AY4168"/>
      <c r="AZ4168"/>
    </row>
    <row r="4169" spans="1:52">
      <c r="A4169"/>
      <c r="B4169"/>
      <c r="C4169"/>
      <c r="D4169"/>
      <c r="E4169"/>
      <c r="F4169"/>
      <c r="G4169"/>
      <c r="H4169"/>
      <c r="I4169"/>
      <c r="J4169"/>
      <c r="K4169"/>
      <c r="L4169"/>
      <c r="M4169"/>
      <c r="N4169"/>
      <c r="O4169"/>
      <c r="P4169"/>
      <c r="Q4169"/>
      <c r="R4169"/>
      <c r="S4169"/>
      <c r="T4169"/>
      <c r="U4169"/>
      <c r="V4169"/>
      <c r="W4169"/>
      <c r="X4169"/>
      <c r="Y4169"/>
      <c r="Z4169"/>
      <c r="AA4169"/>
      <c r="AB4169"/>
      <c r="AC4169"/>
      <c r="AD4169"/>
      <c r="AE4169"/>
      <c r="AF4169"/>
      <c r="AG4169"/>
      <c r="AH4169"/>
      <c r="AI4169"/>
      <c r="AJ4169"/>
      <c r="AK4169"/>
      <c r="AL4169"/>
      <c r="AM4169"/>
      <c r="AN4169"/>
      <c r="AO4169"/>
      <c r="AP4169"/>
      <c r="AQ4169"/>
      <c r="AR4169"/>
      <c r="AS4169"/>
      <c r="AT4169"/>
      <c r="AU4169"/>
      <c r="AV4169"/>
      <c r="AW4169"/>
      <c r="AX4169"/>
      <c r="AY4169"/>
      <c r="AZ4169"/>
    </row>
    <row r="4170" spans="1:52">
      <c r="A4170"/>
      <c r="B4170"/>
      <c r="C4170"/>
      <c r="D4170"/>
      <c r="E4170"/>
      <c r="F4170"/>
      <c r="G4170"/>
      <c r="H4170"/>
      <c r="I4170"/>
      <c r="J4170"/>
      <c r="K4170"/>
      <c r="L4170"/>
      <c r="M4170"/>
      <c r="N4170"/>
      <c r="O4170"/>
      <c r="P4170"/>
      <c r="Q4170"/>
      <c r="R4170"/>
      <c r="S4170"/>
      <c r="T4170"/>
      <c r="U4170"/>
      <c r="V4170"/>
      <c r="W4170"/>
      <c r="X4170"/>
      <c r="Y4170"/>
      <c r="Z4170"/>
      <c r="AA4170"/>
      <c r="AB4170"/>
      <c r="AC4170"/>
      <c r="AD4170"/>
      <c r="AE4170"/>
      <c r="AF4170"/>
      <c r="AG4170"/>
      <c r="AH4170"/>
      <c r="AI4170"/>
      <c r="AJ4170"/>
      <c r="AK4170"/>
      <c r="AL4170"/>
      <c r="AM4170"/>
      <c r="AN4170"/>
      <c r="AO4170"/>
      <c r="AP4170"/>
      <c r="AQ4170"/>
      <c r="AR4170"/>
      <c r="AS4170"/>
      <c r="AT4170"/>
      <c r="AU4170"/>
      <c r="AV4170"/>
      <c r="AW4170"/>
      <c r="AX4170"/>
      <c r="AY4170"/>
      <c r="AZ4170"/>
    </row>
    <row r="4171" spans="1:52">
      <c r="A4171"/>
      <c r="B4171"/>
      <c r="C4171"/>
      <c r="D4171"/>
      <c r="E4171"/>
      <c r="F4171"/>
      <c r="G4171"/>
      <c r="H4171"/>
      <c r="I4171"/>
      <c r="J4171"/>
      <c r="K4171"/>
      <c r="L4171"/>
      <c r="M4171"/>
      <c r="N4171"/>
      <c r="O4171"/>
      <c r="P4171"/>
      <c r="Q4171"/>
      <c r="R4171"/>
      <c r="S4171"/>
      <c r="T4171"/>
      <c r="U4171"/>
      <c r="V4171"/>
      <c r="W4171"/>
      <c r="X4171"/>
      <c r="Y4171"/>
      <c r="Z4171"/>
      <c r="AA4171"/>
      <c r="AB4171"/>
      <c r="AC4171"/>
      <c r="AD4171"/>
      <c r="AE4171"/>
      <c r="AF4171"/>
      <c r="AG4171"/>
      <c r="AH4171"/>
      <c r="AI4171"/>
      <c r="AJ4171"/>
      <c r="AK4171"/>
      <c r="AL4171"/>
      <c r="AM4171"/>
      <c r="AN4171"/>
      <c r="AO4171"/>
      <c r="AP4171"/>
      <c r="AQ4171"/>
      <c r="AR4171"/>
      <c r="AS4171"/>
      <c r="AT4171"/>
      <c r="AU4171"/>
      <c r="AV4171"/>
      <c r="AW4171"/>
      <c r="AX4171"/>
      <c r="AY4171"/>
      <c r="AZ4171"/>
    </row>
    <row r="4172" spans="1:52">
      <c r="A4172"/>
      <c r="B4172"/>
      <c r="C4172"/>
      <c r="D4172"/>
      <c r="E4172"/>
      <c r="F4172"/>
      <c r="G4172"/>
      <c r="H4172"/>
      <c r="I4172"/>
      <c r="J4172"/>
      <c r="K4172"/>
      <c r="L4172"/>
      <c r="M4172"/>
      <c r="N4172"/>
      <c r="O4172"/>
      <c r="P4172"/>
      <c r="Q4172"/>
      <c r="R4172"/>
      <c r="S4172"/>
      <c r="T4172"/>
      <c r="U4172"/>
      <c r="V4172"/>
      <c r="W4172"/>
      <c r="X4172"/>
      <c r="Y4172"/>
      <c r="Z4172"/>
      <c r="AA4172"/>
      <c r="AB4172"/>
      <c r="AC4172"/>
      <c r="AD4172"/>
      <c r="AE4172"/>
      <c r="AF4172"/>
      <c r="AG4172"/>
      <c r="AH4172"/>
      <c r="AI4172"/>
      <c r="AJ4172"/>
      <c r="AK4172"/>
      <c r="AL4172"/>
      <c r="AM4172"/>
      <c r="AN4172"/>
      <c r="AO4172"/>
      <c r="AP4172"/>
      <c r="AQ4172"/>
      <c r="AR4172"/>
      <c r="AS4172"/>
      <c r="AT4172"/>
      <c r="AU4172"/>
      <c r="AV4172"/>
      <c r="AW4172"/>
      <c r="AX4172"/>
      <c r="AY4172"/>
      <c r="AZ4172"/>
    </row>
    <row r="4173" spans="1:52">
      <c r="A4173"/>
      <c r="B4173"/>
      <c r="C4173"/>
      <c r="D4173"/>
      <c r="E4173"/>
      <c r="F4173"/>
      <c r="G4173"/>
      <c r="H4173"/>
      <c r="I4173"/>
      <c r="J4173"/>
      <c r="K4173"/>
      <c r="L4173"/>
      <c r="M4173"/>
      <c r="N4173"/>
      <c r="O4173"/>
      <c r="P4173"/>
      <c r="Q4173"/>
      <c r="R4173"/>
      <c r="S4173"/>
      <c r="T4173"/>
      <c r="U4173"/>
      <c r="V4173"/>
      <c r="W4173"/>
      <c r="X4173"/>
      <c r="Y4173"/>
      <c r="Z4173"/>
      <c r="AA4173"/>
      <c r="AB4173"/>
      <c r="AC4173"/>
      <c r="AD4173"/>
      <c r="AE4173"/>
      <c r="AF4173"/>
      <c r="AG4173"/>
      <c r="AH4173"/>
      <c r="AI4173"/>
      <c r="AJ4173"/>
      <c r="AK4173"/>
      <c r="AL4173"/>
      <c r="AM4173"/>
      <c r="AN4173"/>
      <c r="AO4173"/>
      <c r="AP4173"/>
      <c r="AQ4173"/>
      <c r="AR4173"/>
      <c r="AS4173"/>
      <c r="AT4173"/>
      <c r="AU4173"/>
      <c r="AV4173"/>
      <c r="AW4173"/>
      <c r="AX4173"/>
      <c r="AY4173"/>
      <c r="AZ4173"/>
    </row>
    <row r="4174" spans="1:52">
      <c r="A4174"/>
      <c r="B4174"/>
      <c r="C4174"/>
      <c r="D4174"/>
      <c r="E4174"/>
      <c r="F4174"/>
      <c r="G4174"/>
      <c r="H4174"/>
      <c r="I4174"/>
      <c r="J4174"/>
      <c r="K4174"/>
      <c r="L4174"/>
      <c r="M4174"/>
      <c r="N4174"/>
      <c r="O4174"/>
      <c r="P4174"/>
      <c r="Q4174"/>
      <c r="R4174"/>
      <c r="S4174"/>
      <c r="T4174"/>
      <c r="U4174"/>
      <c r="V4174"/>
      <c r="W4174"/>
      <c r="X4174"/>
      <c r="Y4174"/>
      <c r="Z4174"/>
      <c r="AA4174"/>
      <c r="AB4174"/>
      <c r="AC4174"/>
      <c r="AD4174"/>
      <c r="AE4174"/>
      <c r="AF4174"/>
      <c r="AG4174"/>
      <c r="AH4174"/>
      <c r="AI4174"/>
      <c r="AJ4174"/>
      <c r="AK4174"/>
      <c r="AL4174"/>
      <c r="AM4174"/>
      <c r="AN4174"/>
      <c r="AO4174"/>
      <c r="AP4174"/>
      <c r="AQ4174"/>
      <c r="AR4174"/>
      <c r="AS4174"/>
      <c r="AT4174"/>
      <c r="AU4174"/>
      <c r="AV4174"/>
      <c r="AW4174"/>
      <c r="AX4174"/>
      <c r="AY4174"/>
      <c r="AZ4174"/>
    </row>
    <row r="4175" spans="1:52">
      <c r="A4175"/>
      <c r="B4175"/>
      <c r="C4175"/>
      <c r="D4175"/>
      <c r="E4175"/>
      <c r="F4175"/>
      <c r="G4175"/>
      <c r="H4175"/>
      <c r="I4175"/>
      <c r="J4175"/>
      <c r="K4175"/>
      <c r="L4175"/>
      <c r="M4175"/>
      <c r="N4175"/>
      <c r="O4175"/>
      <c r="P4175"/>
      <c r="Q4175"/>
      <c r="R4175"/>
      <c r="S4175"/>
      <c r="T4175"/>
      <c r="U4175"/>
      <c r="V4175"/>
      <c r="W4175"/>
      <c r="X4175"/>
      <c r="Y4175"/>
      <c r="Z4175"/>
      <c r="AA4175"/>
      <c r="AB4175"/>
      <c r="AC4175"/>
      <c r="AD4175"/>
      <c r="AE4175"/>
      <c r="AF4175"/>
      <c r="AG4175"/>
      <c r="AH4175"/>
      <c r="AI4175"/>
      <c r="AJ4175"/>
      <c r="AK4175"/>
      <c r="AL4175"/>
      <c r="AM4175"/>
      <c r="AN4175"/>
      <c r="AO4175"/>
      <c r="AP4175"/>
      <c r="AQ4175"/>
      <c r="AR4175"/>
      <c r="AS4175"/>
      <c r="AT4175"/>
      <c r="AU4175"/>
      <c r="AV4175"/>
      <c r="AW4175"/>
      <c r="AX4175"/>
      <c r="AY4175"/>
      <c r="AZ4175"/>
    </row>
    <row r="4176" spans="1:52">
      <c r="A4176"/>
      <c r="B4176"/>
      <c r="C4176"/>
      <c r="D4176"/>
      <c r="E4176"/>
      <c r="F4176"/>
      <c r="G4176"/>
      <c r="H4176"/>
      <c r="I4176"/>
      <c r="J4176"/>
      <c r="K4176"/>
      <c r="L4176"/>
      <c r="M4176"/>
      <c r="N4176"/>
      <c r="O4176"/>
      <c r="P4176"/>
      <c r="Q4176"/>
      <c r="R4176"/>
      <c r="S4176"/>
      <c r="T4176"/>
      <c r="U4176"/>
      <c r="V4176"/>
      <c r="W4176"/>
      <c r="X4176"/>
      <c r="Y4176"/>
      <c r="Z4176"/>
      <c r="AA4176"/>
      <c r="AB4176"/>
      <c r="AC4176"/>
      <c r="AD4176"/>
      <c r="AE4176"/>
      <c r="AF4176"/>
      <c r="AG4176"/>
      <c r="AH4176"/>
      <c r="AI4176"/>
      <c r="AJ4176"/>
      <c r="AK4176"/>
      <c r="AL4176"/>
      <c r="AM4176"/>
      <c r="AN4176"/>
      <c r="AO4176"/>
      <c r="AP4176"/>
      <c r="AQ4176"/>
      <c r="AR4176"/>
      <c r="AS4176"/>
      <c r="AT4176"/>
      <c r="AU4176"/>
      <c r="AV4176"/>
      <c r="AW4176"/>
      <c r="AX4176"/>
      <c r="AY4176"/>
      <c r="AZ4176"/>
    </row>
    <row r="4177" spans="1:52">
      <c r="A4177"/>
      <c r="B4177"/>
      <c r="C4177"/>
      <c r="D4177"/>
      <c r="E4177"/>
      <c r="F4177"/>
      <c r="G4177"/>
      <c r="H4177"/>
      <c r="I4177"/>
      <c r="J4177"/>
      <c r="K4177"/>
      <c r="L4177"/>
      <c r="M4177"/>
      <c r="N4177"/>
      <c r="O4177"/>
      <c r="P4177"/>
      <c r="Q4177"/>
      <c r="R4177"/>
      <c r="S4177"/>
      <c r="T4177"/>
      <c r="U4177"/>
      <c r="V4177"/>
      <c r="W4177"/>
      <c r="X4177"/>
      <c r="Y4177"/>
      <c r="Z4177"/>
      <c r="AA4177"/>
      <c r="AB4177"/>
      <c r="AC4177"/>
      <c r="AD4177"/>
      <c r="AE4177"/>
      <c r="AF4177"/>
      <c r="AG4177"/>
      <c r="AH4177"/>
      <c r="AI4177"/>
      <c r="AJ4177"/>
      <c r="AK4177"/>
      <c r="AL4177"/>
      <c r="AM4177"/>
      <c r="AN4177"/>
      <c r="AO4177"/>
      <c r="AP4177"/>
      <c r="AQ4177"/>
      <c r="AR4177"/>
      <c r="AS4177"/>
      <c r="AT4177"/>
      <c r="AU4177"/>
      <c r="AV4177"/>
      <c r="AW4177"/>
      <c r="AX4177"/>
      <c r="AY4177"/>
      <c r="AZ4177"/>
    </row>
    <row r="4178" spans="1:52">
      <c r="A4178"/>
      <c r="B4178"/>
      <c r="C4178"/>
      <c r="D4178"/>
      <c r="E4178"/>
      <c r="F4178"/>
      <c r="G4178"/>
      <c r="H4178"/>
      <c r="I4178"/>
      <c r="J4178"/>
      <c r="K4178"/>
      <c r="L4178"/>
      <c r="M4178"/>
      <c r="N4178"/>
      <c r="O4178"/>
      <c r="P4178"/>
      <c r="Q4178"/>
      <c r="R4178"/>
      <c r="S4178"/>
      <c r="T4178"/>
      <c r="U4178"/>
      <c r="V4178"/>
      <c r="W4178"/>
      <c r="X4178"/>
      <c r="Y4178"/>
      <c r="Z4178"/>
      <c r="AA4178"/>
      <c r="AB4178"/>
      <c r="AC4178"/>
      <c r="AD4178"/>
      <c r="AE4178"/>
      <c r="AF4178"/>
      <c r="AG4178"/>
      <c r="AH4178"/>
      <c r="AI4178"/>
      <c r="AJ4178"/>
      <c r="AK4178"/>
      <c r="AL4178"/>
      <c r="AM4178"/>
      <c r="AN4178"/>
      <c r="AO4178"/>
      <c r="AP4178"/>
      <c r="AQ4178"/>
      <c r="AR4178"/>
      <c r="AS4178"/>
      <c r="AT4178"/>
      <c r="AU4178"/>
      <c r="AV4178"/>
      <c r="AW4178"/>
      <c r="AX4178"/>
      <c r="AY4178"/>
      <c r="AZ4178"/>
    </row>
    <row r="4179" spans="1:52">
      <c r="A4179"/>
      <c r="B4179"/>
      <c r="C4179"/>
      <c r="D4179"/>
      <c r="E4179"/>
      <c r="F4179"/>
      <c r="G4179"/>
      <c r="H4179"/>
      <c r="I4179"/>
      <c r="J4179"/>
      <c r="K4179"/>
      <c r="L4179"/>
      <c r="M4179"/>
      <c r="N4179"/>
      <c r="O4179"/>
      <c r="P4179"/>
      <c r="Q4179"/>
      <c r="R4179"/>
      <c r="S4179"/>
      <c r="T4179"/>
      <c r="U4179"/>
      <c r="V4179"/>
      <c r="W4179"/>
      <c r="X4179"/>
      <c r="Y4179"/>
      <c r="Z4179"/>
      <c r="AA4179"/>
      <c r="AB4179"/>
      <c r="AC4179"/>
      <c r="AD4179"/>
      <c r="AE4179"/>
      <c r="AF4179"/>
      <c r="AG4179"/>
      <c r="AH4179"/>
      <c r="AI4179"/>
      <c r="AJ4179"/>
      <c r="AK4179"/>
      <c r="AL4179"/>
      <c r="AM4179"/>
      <c r="AN4179"/>
      <c r="AO4179"/>
      <c r="AP4179"/>
      <c r="AQ4179"/>
      <c r="AR4179"/>
      <c r="AS4179"/>
      <c r="AT4179"/>
      <c r="AU4179"/>
      <c r="AV4179"/>
      <c r="AW4179"/>
      <c r="AX4179"/>
      <c r="AY4179"/>
      <c r="AZ4179"/>
    </row>
    <row r="4180" spans="1:52">
      <c r="A4180"/>
      <c r="B4180"/>
      <c r="C4180"/>
      <c r="D4180"/>
      <c r="E4180"/>
      <c r="F4180"/>
      <c r="G4180"/>
      <c r="H4180"/>
      <c r="I4180"/>
      <c r="J4180"/>
      <c r="K4180"/>
      <c r="L4180"/>
      <c r="M4180"/>
      <c r="N4180"/>
      <c r="O4180"/>
      <c r="P4180"/>
      <c r="Q4180"/>
      <c r="R4180"/>
      <c r="S4180"/>
      <c r="T4180"/>
      <c r="U4180"/>
      <c r="V4180"/>
      <c r="W4180"/>
      <c r="X4180"/>
      <c r="Y4180"/>
      <c r="Z4180"/>
      <c r="AA4180"/>
      <c r="AB4180"/>
      <c r="AC4180"/>
      <c r="AD4180"/>
      <c r="AE4180"/>
      <c r="AF4180"/>
      <c r="AG4180"/>
      <c r="AH4180"/>
      <c r="AI4180"/>
      <c r="AJ4180"/>
      <c r="AK4180"/>
      <c r="AL4180"/>
      <c r="AM4180"/>
      <c r="AN4180"/>
      <c r="AO4180"/>
      <c r="AP4180"/>
      <c r="AQ4180"/>
      <c r="AR4180"/>
      <c r="AS4180"/>
      <c r="AT4180"/>
      <c r="AU4180"/>
      <c r="AV4180"/>
      <c r="AW4180"/>
      <c r="AX4180"/>
      <c r="AY4180"/>
      <c r="AZ4180"/>
    </row>
    <row r="4181" spans="1:52">
      <c r="A4181"/>
      <c r="B4181"/>
      <c r="C4181"/>
      <c r="D4181"/>
      <c r="E4181"/>
      <c r="F4181"/>
      <c r="G4181"/>
      <c r="H4181"/>
      <c r="I4181"/>
      <c r="J4181"/>
      <c r="K4181"/>
      <c r="L4181"/>
      <c r="M4181"/>
      <c r="N4181"/>
      <c r="O4181"/>
      <c r="P4181"/>
      <c r="Q4181"/>
      <c r="R4181"/>
      <c r="S4181"/>
      <c r="T4181"/>
      <c r="U4181"/>
      <c r="V4181"/>
      <c r="W4181"/>
      <c r="X4181"/>
      <c r="Y4181"/>
      <c r="Z4181"/>
      <c r="AA4181"/>
      <c r="AB4181"/>
      <c r="AC4181"/>
      <c r="AD4181"/>
      <c r="AE4181"/>
      <c r="AF4181"/>
      <c r="AG4181"/>
      <c r="AH4181"/>
      <c r="AI4181"/>
      <c r="AJ4181"/>
      <c r="AK4181"/>
      <c r="AL4181"/>
      <c r="AM4181"/>
      <c r="AN4181"/>
      <c r="AO4181"/>
      <c r="AP4181"/>
      <c r="AQ4181"/>
      <c r="AR4181"/>
      <c r="AS4181"/>
      <c r="AT4181"/>
      <c r="AU4181"/>
      <c r="AV4181"/>
      <c r="AW4181"/>
      <c r="AX4181"/>
      <c r="AY4181"/>
      <c r="AZ4181"/>
    </row>
    <row r="4182" spans="1:52">
      <c r="A4182"/>
      <c r="B4182"/>
      <c r="C4182"/>
      <c r="D4182"/>
      <c r="E4182"/>
      <c r="F4182"/>
      <c r="G4182"/>
      <c r="H4182"/>
      <c r="I4182"/>
      <c r="J4182"/>
      <c r="K4182"/>
      <c r="L4182"/>
      <c r="M4182"/>
      <c r="N4182"/>
      <c r="O4182"/>
      <c r="P4182"/>
      <c r="Q4182"/>
      <c r="R4182"/>
      <c r="S4182"/>
      <c r="T4182"/>
      <c r="U4182"/>
      <c r="V4182"/>
      <c r="W4182"/>
      <c r="X4182"/>
      <c r="Y4182"/>
      <c r="Z4182"/>
      <c r="AA4182"/>
      <c r="AB4182"/>
      <c r="AC4182"/>
      <c r="AD4182"/>
      <c r="AE4182"/>
      <c r="AF4182"/>
      <c r="AG4182"/>
      <c r="AH4182"/>
      <c r="AI4182"/>
      <c r="AJ4182"/>
      <c r="AK4182"/>
      <c r="AL4182"/>
      <c r="AM4182"/>
      <c r="AN4182"/>
      <c r="AO4182"/>
      <c r="AP4182"/>
      <c r="AQ4182"/>
      <c r="AR4182"/>
      <c r="AS4182"/>
      <c r="AT4182"/>
      <c r="AU4182"/>
      <c r="AV4182"/>
      <c r="AW4182"/>
      <c r="AX4182"/>
      <c r="AY4182"/>
      <c r="AZ4182"/>
    </row>
    <row r="4183" spans="1:52">
      <c r="A4183"/>
      <c r="B4183"/>
      <c r="C4183"/>
      <c r="D4183"/>
      <c r="E4183"/>
      <c r="F4183"/>
      <c r="G4183"/>
      <c r="H4183"/>
      <c r="I4183"/>
      <c r="J4183"/>
      <c r="K4183"/>
      <c r="L4183"/>
      <c r="M4183"/>
      <c r="N4183"/>
      <c r="O4183"/>
      <c r="P4183"/>
      <c r="Q4183"/>
      <c r="R4183"/>
      <c r="S4183"/>
      <c r="T4183"/>
      <c r="U4183"/>
      <c r="V4183"/>
      <c r="W4183"/>
      <c r="X4183"/>
      <c r="Y4183"/>
      <c r="Z4183"/>
      <c r="AA4183"/>
      <c r="AB4183"/>
      <c r="AC4183"/>
      <c r="AD4183"/>
      <c r="AE4183"/>
      <c r="AF4183"/>
      <c r="AG4183"/>
      <c r="AH4183"/>
      <c r="AI4183"/>
      <c r="AJ4183"/>
      <c r="AK4183"/>
      <c r="AL4183"/>
      <c r="AM4183"/>
      <c r="AN4183"/>
      <c r="AO4183"/>
      <c r="AP4183"/>
      <c r="AQ4183"/>
      <c r="AR4183"/>
      <c r="AS4183"/>
      <c r="AT4183"/>
      <c r="AU4183"/>
      <c r="AV4183"/>
      <c r="AW4183"/>
      <c r="AX4183"/>
      <c r="AY4183"/>
      <c r="AZ4183"/>
    </row>
    <row r="4184" spans="1:52">
      <c r="A4184"/>
      <c r="B4184"/>
      <c r="C4184"/>
      <c r="D4184"/>
      <c r="E4184"/>
      <c r="F4184"/>
      <c r="G4184"/>
      <c r="H4184"/>
      <c r="I4184"/>
      <c r="J4184"/>
      <c r="K4184"/>
      <c r="L4184"/>
      <c r="M4184"/>
      <c r="N4184"/>
      <c r="O4184"/>
      <c r="P4184"/>
      <c r="Q4184"/>
      <c r="R4184"/>
      <c r="S4184"/>
      <c r="T4184"/>
      <c r="U4184"/>
      <c r="V4184"/>
      <c r="W4184"/>
      <c r="X4184"/>
      <c r="Y4184"/>
      <c r="Z4184"/>
      <c r="AA4184"/>
      <c r="AB4184"/>
      <c r="AC4184"/>
      <c r="AD4184"/>
      <c r="AE4184"/>
      <c r="AF4184"/>
      <c r="AG4184"/>
      <c r="AH4184"/>
      <c r="AI4184"/>
      <c r="AJ4184"/>
      <c r="AK4184"/>
      <c r="AL4184"/>
      <c r="AM4184"/>
      <c r="AN4184"/>
      <c r="AO4184"/>
      <c r="AP4184"/>
      <c r="AQ4184"/>
      <c r="AR4184"/>
      <c r="AS4184"/>
      <c r="AT4184"/>
      <c r="AU4184"/>
      <c r="AV4184"/>
      <c r="AW4184"/>
      <c r="AX4184"/>
      <c r="AY4184"/>
      <c r="AZ4184"/>
    </row>
    <row r="4185" spans="1:52">
      <c r="A4185"/>
      <c r="B4185"/>
      <c r="C4185"/>
      <c r="D4185"/>
      <c r="E4185"/>
      <c r="F4185"/>
      <c r="G4185"/>
      <c r="H4185"/>
      <c r="I4185"/>
      <c r="J4185"/>
      <c r="K4185"/>
      <c r="L4185"/>
      <c r="M4185"/>
      <c r="N4185"/>
      <c r="O4185"/>
      <c r="P4185"/>
      <c r="Q4185"/>
      <c r="R4185"/>
      <c r="S4185"/>
      <c r="T4185"/>
      <c r="U4185"/>
      <c r="V4185"/>
      <c r="W4185"/>
      <c r="X4185"/>
      <c r="Y4185"/>
      <c r="Z4185"/>
      <c r="AA4185"/>
      <c r="AB4185"/>
      <c r="AC4185"/>
      <c r="AD4185"/>
      <c r="AE4185"/>
      <c r="AF4185"/>
      <c r="AG4185"/>
      <c r="AH4185"/>
      <c r="AI4185"/>
      <c r="AJ4185"/>
      <c r="AK4185"/>
      <c r="AL4185"/>
      <c r="AM4185"/>
      <c r="AN4185"/>
      <c r="AO4185"/>
      <c r="AP4185"/>
      <c r="AQ4185"/>
      <c r="AR4185"/>
      <c r="AS4185"/>
      <c r="AT4185"/>
      <c r="AU4185"/>
      <c r="AV4185"/>
      <c r="AW4185"/>
      <c r="AX4185"/>
      <c r="AY4185"/>
      <c r="AZ4185"/>
    </row>
    <row r="4186" spans="1:52">
      <c r="A4186"/>
      <c r="B4186"/>
      <c r="C4186"/>
      <c r="D4186"/>
      <c r="E4186"/>
      <c r="F4186"/>
      <c r="G4186"/>
      <c r="H4186"/>
      <c r="I4186"/>
      <c r="J4186"/>
      <c r="K4186"/>
      <c r="L4186"/>
      <c r="M4186"/>
      <c r="N4186"/>
      <c r="O4186"/>
      <c r="P4186"/>
      <c r="Q4186"/>
      <c r="R4186"/>
      <c r="S4186"/>
      <c r="T4186"/>
      <c r="U4186"/>
      <c r="V4186"/>
      <c r="W4186"/>
      <c r="X4186"/>
      <c r="Y4186"/>
      <c r="Z4186"/>
      <c r="AA4186"/>
      <c r="AB4186"/>
      <c r="AC4186"/>
      <c r="AD4186"/>
      <c r="AE4186"/>
      <c r="AF4186"/>
      <c r="AG4186"/>
      <c r="AH4186"/>
      <c r="AI4186"/>
      <c r="AJ4186"/>
      <c r="AK4186"/>
      <c r="AL4186"/>
      <c r="AM4186"/>
      <c r="AN4186"/>
      <c r="AO4186"/>
      <c r="AP4186"/>
      <c r="AQ4186"/>
      <c r="AR4186"/>
      <c r="AS4186"/>
      <c r="AT4186"/>
      <c r="AU4186"/>
      <c r="AV4186"/>
      <c r="AW4186"/>
      <c r="AX4186"/>
      <c r="AY4186"/>
      <c r="AZ4186"/>
    </row>
    <row r="4187" spans="1:52">
      <c r="A4187"/>
      <c r="B4187"/>
      <c r="C4187"/>
      <c r="D4187"/>
      <c r="E4187"/>
      <c r="F4187"/>
      <c r="G4187"/>
      <c r="H4187"/>
      <c r="I4187"/>
      <c r="J4187"/>
      <c r="K4187"/>
      <c r="L4187"/>
      <c r="M4187"/>
      <c r="N4187"/>
      <c r="O4187"/>
      <c r="P4187"/>
      <c r="Q4187"/>
      <c r="R4187"/>
      <c r="S4187"/>
      <c r="T4187"/>
      <c r="U4187"/>
      <c r="V4187"/>
      <c r="W4187"/>
      <c r="X4187"/>
      <c r="Y4187"/>
      <c r="Z4187"/>
      <c r="AA4187"/>
      <c r="AB4187"/>
      <c r="AC4187"/>
      <c r="AD4187"/>
      <c r="AE4187"/>
      <c r="AF4187"/>
      <c r="AG4187"/>
      <c r="AH4187"/>
      <c r="AI4187"/>
      <c r="AJ4187"/>
      <c r="AK4187"/>
      <c r="AL4187"/>
      <c r="AM4187"/>
      <c r="AN4187"/>
      <c r="AO4187"/>
      <c r="AP4187"/>
      <c r="AQ4187"/>
      <c r="AR4187"/>
      <c r="AS4187"/>
      <c r="AT4187"/>
      <c r="AU4187"/>
      <c r="AV4187"/>
      <c r="AW4187"/>
      <c r="AX4187"/>
      <c r="AY4187"/>
      <c r="AZ4187"/>
    </row>
    <row r="4188" spans="1:52">
      <c r="A4188"/>
      <c r="B4188"/>
      <c r="C4188"/>
      <c r="D4188"/>
      <c r="E4188"/>
      <c r="F4188"/>
      <c r="G4188"/>
      <c r="H4188"/>
      <c r="I4188"/>
      <c r="J4188"/>
      <c r="K4188"/>
      <c r="L4188"/>
      <c r="M4188"/>
      <c r="N4188"/>
      <c r="O4188"/>
      <c r="P4188"/>
      <c r="Q4188"/>
      <c r="R4188"/>
      <c r="S4188"/>
      <c r="T4188"/>
      <c r="U4188"/>
      <c r="V4188"/>
      <c r="W4188"/>
      <c r="X4188"/>
      <c r="Y4188"/>
      <c r="Z4188"/>
      <c r="AA4188"/>
      <c r="AB4188"/>
      <c r="AC4188"/>
      <c r="AD4188"/>
      <c r="AE4188"/>
      <c r="AF4188"/>
      <c r="AG4188"/>
      <c r="AH4188"/>
      <c r="AI4188"/>
      <c r="AJ4188"/>
      <c r="AK4188"/>
      <c r="AL4188"/>
      <c r="AM4188"/>
      <c r="AN4188"/>
      <c r="AO4188"/>
      <c r="AP4188"/>
      <c r="AQ4188"/>
      <c r="AR4188"/>
      <c r="AS4188"/>
      <c r="AT4188"/>
      <c r="AU4188"/>
      <c r="AV4188"/>
      <c r="AW4188"/>
      <c r="AX4188"/>
      <c r="AY4188"/>
      <c r="AZ4188"/>
    </row>
    <row r="4189" spans="1:52">
      <c r="A4189"/>
      <c r="B4189"/>
      <c r="C4189"/>
      <c r="D4189"/>
      <c r="E4189"/>
      <c r="F4189"/>
      <c r="G4189"/>
      <c r="H4189"/>
      <c r="I4189"/>
      <c r="J4189"/>
      <c r="K4189"/>
      <c r="L4189"/>
      <c r="M4189"/>
      <c r="N4189"/>
      <c r="O4189"/>
      <c r="P4189"/>
      <c r="Q4189"/>
      <c r="R4189"/>
      <c r="S4189"/>
      <c r="T4189"/>
      <c r="U4189"/>
      <c r="V4189"/>
      <c r="W4189"/>
      <c r="X4189"/>
      <c r="Y4189"/>
      <c r="Z4189"/>
      <c r="AA4189"/>
      <c r="AB4189"/>
      <c r="AC4189"/>
      <c r="AD4189"/>
      <c r="AE4189"/>
      <c r="AF4189"/>
      <c r="AG4189"/>
      <c r="AH4189"/>
      <c r="AI4189"/>
      <c r="AJ4189"/>
      <c r="AK4189"/>
      <c r="AL4189"/>
      <c r="AM4189"/>
      <c r="AN4189"/>
      <c r="AO4189"/>
      <c r="AP4189"/>
      <c r="AQ4189"/>
      <c r="AR4189"/>
      <c r="AS4189"/>
      <c r="AT4189"/>
      <c r="AU4189"/>
      <c r="AV4189"/>
      <c r="AW4189"/>
      <c r="AX4189"/>
      <c r="AY4189"/>
      <c r="AZ4189"/>
    </row>
    <row r="4190" spans="1:52">
      <c r="A4190"/>
      <c r="B4190"/>
      <c r="C4190"/>
      <c r="D4190"/>
      <c r="E4190"/>
      <c r="F4190"/>
      <c r="G4190"/>
      <c r="H4190"/>
      <c r="I4190"/>
      <c r="J4190"/>
      <c r="K4190"/>
      <c r="L4190"/>
      <c r="M4190"/>
      <c r="N4190"/>
      <c r="O4190"/>
      <c r="P4190"/>
      <c r="Q4190"/>
      <c r="R4190"/>
      <c r="S4190"/>
      <c r="T4190"/>
      <c r="U4190"/>
      <c r="V4190"/>
      <c r="W4190"/>
      <c r="X4190"/>
      <c r="Y4190"/>
      <c r="Z4190"/>
      <c r="AA4190"/>
      <c r="AB4190"/>
      <c r="AC4190"/>
      <c r="AD4190"/>
      <c r="AE4190"/>
      <c r="AF4190"/>
      <c r="AG4190"/>
      <c r="AH4190"/>
      <c r="AI4190"/>
      <c r="AJ4190"/>
      <c r="AK4190"/>
      <c r="AL4190"/>
      <c r="AM4190"/>
      <c r="AN4190"/>
      <c r="AO4190"/>
      <c r="AP4190"/>
      <c r="AQ4190"/>
      <c r="AR4190"/>
      <c r="AS4190"/>
      <c r="AT4190"/>
      <c r="AU4190"/>
      <c r="AV4190"/>
      <c r="AW4190"/>
      <c r="AX4190"/>
      <c r="AY4190"/>
      <c r="AZ4190"/>
    </row>
    <row r="4191" spans="1:52">
      <c r="A4191"/>
      <c r="B4191"/>
      <c r="C4191"/>
      <c r="D4191"/>
      <c r="E4191"/>
      <c r="F4191"/>
      <c r="G4191"/>
      <c r="H4191"/>
      <c r="I4191"/>
      <c r="J4191"/>
      <c r="K4191"/>
      <c r="L4191"/>
      <c r="M4191"/>
      <c r="N4191"/>
      <c r="O4191"/>
      <c r="P4191"/>
      <c r="Q4191"/>
      <c r="R4191"/>
      <c r="S4191"/>
      <c r="T4191"/>
      <c r="U4191"/>
      <c r="V4191"/>
      <c r="W4191"/>
      <c r="X4191"/>
      <c r="Y4191"/>
      <c r="Z4191"/>
      <c r="AA4191"/>
      <c r="AB4191"/>
      <c r="AC4191"/>
      <c r="AD4191"/>
      <c r="AE4191"/>
      <c r="AF4191"/>
      <c r="AG4191"/>
      <c r="AH4191"/>
      <c r="AI4191"/>
      <c r="AJ4191"/>
      <c r="AK4191"/>
      <c r="AL4191"/>
      <c r="AM4191"/>
      <c r="AN4191"/>
      <c r="AO4191"/>
      <c r="AP4191"/>
      <c r="AQ4191"/>
      <c r="AR4191"/>
      <c r="AS4191"/>
      <c r="AT4191"/>
      <c r="AU4191"/>
      <c r="AV4191"/>
      <c r="AW4191"/>
      <c r="AX4191"/>
      <c r="AY4191"/>
      <c r="AZ4191"/>
    </row>
    <row r="4192" spans="1:52">
      <c r="A4192"/>
      <c r="B4192"/>
      <c r="C4192"/>
      <c r="D4192"/>
      <c r="E4192"/>
      <c r="F4192"/>
      <c r="G4192"/>
      <c r="H4192"/>
      <c r="I4192"/>
      <c r="J4192"/>
      <c r="K4192"/>
      <c r="L4192"/>
      <c r="M4192"/>
      <c r="N4192"/>
      <c r="O4192"/>
      <c r="P4192"/>
      <c r="Q4192"/>
      <c r="R4192"/>
      <c r="S4192"/>
      <c r="T4192"/>
      <c r="U4192"/>
      <c r="V4192"/>
      <c r="W4192"/>
      <c r="X4192"/>
      <c r="Y4192"/>
      <c r="Z4192"/>
      <c r="AA4192"/>
      <c r="AB4192"/>
      <c r="AC4192"/>
      <c r="AD4192"/>
      <c r="AE4192"/>
      <c r="AF4192"/>
      <c r="AG4192"/>
      <c r="AH4192"/>
      <c r="AI4192"/>
      <c r="AJ4192"/>
      <c r="AK4192"/>
      <c r="AL4192"/>
      <c r="AM4192"/>
      <c r="AN4192"/>
      <c r="AO4192"/>
      <c r="AP4192"/>
      <c r="AQ4192"/>
      <c r="AR4192"/>
      <c r="AS4192"/>
      <c r="AT4192"/>
      <c r="AU4192"/>
      <c r="AV4192"/>
      <c r="AW4192"/>
      <c r="AX4192"/>
      <c r="AY4192"/>
      <c r="AZ4192"/>
    </row>
    <row r="4193" spans="1:52">
      <c r="A4193"/>
      <c r="B4193"/>
      <c r="C4193"/>
      <c r="D4193"/>
      <c r="E4193"/>
      <c r="F4193"/>
      <c r="G4193"/>
      <c r="H4193"/>
      <c r="I4193"/>
      <c r="J4193"/>
      <c r="K4193"/>
      <c r="L4193"/>
      <c r="M4193"/>
      <c r="N4193"/>
      <c r="O4193"/>
      <c r="P4193"/>
      <c r="Q4193"/>
      <c r="R4193"/>
      <c r="S4193"/>
      <c r="T4193"/>
      <c r="U4193"/>
      <c r="V4193"/>
      <c r="W4193"/>
      <c r="X4193"/>
      <c r="Y4193"/>
      <c r="Z4193"/>
      <c r="AA4193"/>
      <c r="AB4193"/>
      <c r="AC4193"/>
      <c r="AD4193"/>
      <c r="AE4193"/>
      <c r="AF4193"/>
      <c r="AG4193"/>
      <c r="AH4193"/>
      <c r="AI4193"/>
      <c r="AJ4193"/>
      <c r="AK4193"/>
      <c r="AL4193"/>
      <c r="AM4193"/>
      <c r="AN4193"/>
      <c r="AO4193"/>
      <c r="AP4193"/>
      <c r="AQ4193"/>
      <c r="AR4193"/>
      <c r="AS4193"/>
      <c r="AT4193"/>
      <c r="AU4193"/>
      <c r="AV4193"/>
      <c r="AW4193"/>
      <c r="AX4193"/>
      <c r="AY4193"/>
      <c r="AZ4193"/>
    </row>
    <row r="4194" spans="1:52">
      <c r="A4194"/>
      <c r="B4194"/>
      <c r="C4194"/>
      <c r="D4194"/>
      <c r="E4194"/>
      <c r="F4194"/>
      <c r="G4194"/>
      <c r="H4194"/>
      <c r="I4194"/>
      <c r="J4194"/>
      <c r="K4194"/>
      <c r="L4194"/>
      <c r="M4194"/>
      <c r="N4194"/>
      <c r="O4194"/>
      <c r="P4194"/>
      <c r="Q4194"/>
      <c r="R4194"/>
      <c r="S4194"/>
      <c r="T4194"/>
      <c r="U4194"/>
      <c r="V4194"/>
      <c r="W4194"/>
      <c r="X4194"/>
      <c r="Y4194"/>
      <c r="Z4194"/>
      <c r="AA4194"/>
      <c r="AB4194"/>
      <c r="AC4194"/>
      <c r="AD4194"/>
      <c r="AE4194"/>
      <c r="AF4194"/>
      <c r="AG4194"/>
      <c r="AH4194"/>
      <c r="AI4194"/>
      <c r="AJ4194"/>
      <c r="AK4194"/>
      <c r="AL4194"/>
      <c r="AM4194"/>
      <c r="AN4194"/>
      <c r="AO4194"/>
      <c r="AP4194"/>
      <c r="AQ4194"/>
      <c r="AR4194"/>
      <c r="AS4194"/>
      <c r="AT4194"/>
      <c r="AU4194"/>
      <c r="AV4194"/>
      <c r="AW4194"/>
      <c r="AX4194"/>
      <c r="AY4194"/>
      <c r="AZ4194"/>
    </row>
    <row r="4195" spans="1:52">
      <c r="A4195"/>
      <c r="B4195"/>
      <c r="C4195"/>
      <c r="D4195"/>
      <c r="E4195"/>
      <c r="F4195"/>
      <c r="G4195"/>
      <c r="H4195"/>
      <c r="I4195"/>
      <c r="J4195"/>
      <c r="K4195"/>
      <c r="L4195"/>
      <c r="M4195"/>
      <c r="N4195"/>
      <c r="O4195"/>
      <c r="P4195"/>
      <c r="Q4195"/>
      <c r="R4195"/>
      <c r="S4195"/>
      <c r="T4195"/>
      <c r="U4195"/>
      <c r="V4195"/>
      <c r="W4195"/>
      <c r="X4195"/>
      <c r="Y4195"/>
      <c r="Z4195"/>
      <c r="AA4195"/>
      <c r="AB4195"/>
      <c r="AC4195"/>
      <c r="AD4195"/>
      <c r="AE4195"/>
      <c r="AF4195"/>
      <c r="AG4195"/>
      <c r="AH4195"/>
      <c r="AI4195"/>
      <c r="AJ4195"/>
      <c r="AK4195"/>
      <c r="AL4195"/>
      <c r="AM4195"/>
      <c r="AN4195"/>
      <c r="AO4195"/>
      <c r="AP4195"/>
      <c r="AQ4195"/>
      <c r="AR4195"/>
      <c r="AS4195"/>
      <c r="AT4195"/>
      <c r="AU4195"/>
      <c r="AV4195"/>
      <c r="AW4195"/>
      <c r="AX4195"/>
      <c r="AY4195"/>
      <c r="AZ4195"/>
    </row>
    <row r="4196" spans="1:52">
      <c r="A4196"/>
      <c r="B4196"/>
      <c r="C4196"/>
      <c r="D4196"/>
      <c r="E4196"/>
      <c r="F4196"/>
      <c r="G4196"/>
      <c r="H4196"/>
      <c r="I4196"/>
      <c r="J4196"/>
      <c r="K4196"/>
      <c r="L4196"/>
      <c r="M4196"/>
      <c r="N4196"/>
      <c r="O4196"/>
      <c r="P4196"/>
      <c r="Q4196"/>
      <c r="R4196"/>
      <c r="S4196"/>
      <c r="T4196"/>
      <c r="U4196"/>
      <c r="V4196"/>
      <c r="W4196"/>
      <c r="X4196"/>
      <c r="Y4196"/>
      <c r="Z4196"/>
      <c r="AA4196"/>
      <c r="AB4196"/>
      <c r="AC4196"/>
      <c r="AD4196"/>
      <c r="AE4196"/>
      <c r="AF4196"/>
      <c r="AG4196"/>
      <c r="AH4196"/>
      <c r="AI4196"/>
      <c r="AJ4196"/>
      <c r="AK4196"/>
      <c r="AL4196"/>
      <c r="AM4196"/>
      <c r="AN4196"/>
      <c r="AO4196"/>
      <c r="AP4196"/>
      <c r="AQ4196"/>
      <c r="AR4196"/>
      <c r="AS4196"/>
      <c r="AT4196"/>
      <c r="AU4196"/>
      <c r="AV4196"/>
      <c r="AW4196"/>
      <c r="AX4196"/>
      <c r="AY4196"/>
      <c r="AZ4196"/>
    </row>
    <row r="4197" spans="1:52">
      <c r="A4197"/>
      <c r="B4197"/>
      <c r="C4197"/>
      <c r="D4197"/>
      <c r="E4197"/>
      <c r="F4197"/>
      <c r="G4197"/>
      <c r="H4197"/>
      <c r="I4197"/>
      <c r="J4197"/>
      <c r="K4197"/>
      <c r="L4197"/>
      <c r="M4197"/>
      <c r="N4197"/>
      <c r="O4197"/>
      <c r="P4197"/>
      <c r="Q4197"/>
      <c r="R4197"/>
      <c r="S4197"/>
      <c r="T4197"/>
      <c r="U4197"/>
      <c r="V4197"/>
      <c r="W4197"/>
      <c r="X4197"/>
      <c r="Y4197"/>
      <c r="Z4197"/>
      <c r="AA4197"/>
      <c r="AB4197"/>
      <c r="AC4197"/>
      <c r="AD4197"/>
      <c r="AE4197"/>
      <c r="AF4197"/>
      <c r="AG4197"/>
      <c r="AH4197"/>
      <c r="AI4197"/>
      <c r="AJ4197"/>
      <c r="AK4197"/>
      <c r="AL4197"/>
      <c r="AM4197"/>
      <c r="AN4197"/>
      <c r="AO4197"/>
      <c r="AP4197"/>
      <c r="AQ4197"/>
      <c r="AR4197"/>
      <c r="AS4197"/>
      <c r="AT4197"/>
      <c r="AU4197"/>
      <c r="AV4197"/>
      <c r="AW4197"/>
      <c r="AX4197"/>
      <c r="AY4197"/>
      <c r="AZ4197"/>
    </row>
    <row r="4198" spans="1:52">
      <c r="A4198"/>
      <c r="B4198"/>
      <c r="C4198"/>
      <c r="D4198"/>
      <c r="E4198"/>
      <c r="F4198"/>
      <c r="G4198"/>
      <c r="H4198"/>
      <c r="I4198"/>
      <c r="J4198"/>
      <c r="K4198"/>
      <c r="L4198"/>
      <c r="M4198"/>
      <c r="N4198"/>
      <c r="O4198"/>
      <c r="P4198"/>
      <c r="Q4198"/>
      <c r="R4198"/>
      <c r="S4198"/>
      <c r="T4198"/>
      <c r="U4198"/>
      <c r="V4198"/>
      <c r="W4198"/>
      <c r="X4198"/>
      <c r="Y4198"/>
      <c r="Z4198"/>
      <c r="AA4198"/>
      <c r="AB4198"/>
      <c r="AC4198"/>
      <c r="AD4198"/>
      <c r="AE4198"/>
      <c r="AF4198"/>
      <c r="AG4198"/>
      <c r="AH4198"/>
      <c r="AI4198"/>
      <c r="AJ4198"/>
      <c r="AK4198"/>
      <c r="AL4198"/>
      <c r="AM4198"/>
      <c r="AN4198"/>
      <c r="AO4198"/>
      <c r="AP4198"/>
      <c r="AQ4198"/>
      <c r="AR4198"/>
      <c r="AS4198"/>
      <c r="AT4198"/>
      <c r="AU4198"/>
      <c r="AV4198"/>
      <c r="AW4198"/>
      <c r="AX4198"/>
      <c r="AY4198"/>
      <c r="AZ4198"/>
    </row>
    <row r="4199" spans="1:52">
      <c r="A4199"/>
      <c r="B4199"/>
      <c r="C4199"/>
      <c r="D4199"/>
      <c r="E4199"/>
      <c r="F4199"/>
      <c r="G4199"/>
      <c r="H4199"/>
      <c r="I4199"/>
      <c r="J4199"/>
      <c r="K4199"/>
      <c r="L4199"/>
      <c r="M4199"/>
      <c r="N4199"/>
      <c r="O4199"/>
      <c r="P4199"/>
      <c r="Q4199"/>
      <c r="R4199"/>
      <c r="S4199"/>
      <c r="T4199"/>
      <c r="U4199"/>
      <c r="V4199"/>
      <c r="W4199"/>
      <c r="X4199"/>
      <c r="Y4199"/>
      <c r="Z4199"/>
      <c r="AA4199"/>
      <c r="AB4199"/>
      <c r="AC4199"/>
      <c r="AD4199"/>
      <c r="AE4199"/>
      <c r="AF4199"/>
      <c r="AG4199"/>
      <c r="AH4199"/>
      <c r="AI4199"/>
      <c r="AJ4199"/>
      <c r="AK4199"/>
      <c r="AL4199"/>
      <c r="AM4199"/>
      <c r="AN4199"/>
      <c r="AO4199"/>
      <c r="AP4199"/>
      <c r="AQ4199"/>
      <c r="AR4199"/>
      <c r="AS4199"/>
      <c r="AT4199"/>
      <c r="AU4199"/>
      <c r="AV4199"/>
      <c r="AW4199"/>
      <c r="AX4199"/>
      <c r="AY4199"/>
      <c r="AZ4199"/>
    </row>
    <row r="4200" spans="1:52">
      <c r="A4200"/>
      <c r="B4200"/>
      <c r="C4200"/>
      <c r="D4200"/>
      <c r="E4200"/>
      <c r="F4200"/>
      <c r="G4200"/>
      <c r="H4200"/>
      <c r="I4200"/>
      <c r="J4200"/>
      <c r="K4200"/>
      <c r="L4200"/>
      <c r="M4200"/>
      <c r="N4200"/>
      <c r="O4200"/>
      <c r="P4200"/>
      <c r="Q4200"/>
      <c r="R4200"/>
      <c r="S4200"/>
      <c r="T4200"/>
      <c r="U4200"/>
      <c r="V4200"/>
      <c r="W4200"/>
      <c r="X4200"/>
      <c r="Y4200"/>
      <c r="Z4200"/>
      <c r="AA4200"/>
      <c r="AB4200"/>
      <c r="AC4200"/>
      <c r="AD4200"/>
      <c r="AE4200"/>
      <c r="AF4200"/>
      <c r="AG4200"/>
      <c r="AH4200"/>
      <c r="AI4200"/>
      <c r="AJ4200"/>
      <c r="AK4200"/>
      <c r="AL4200"/>
      <c r="AM4200"/>
      <c r="AN4200"/>
      <c r="AO4200"/>
      <c r="AP4200"/>
      <c r="AQ4200"/>
      <c r="AR4200"/>
      <c r="AS4200"/>
      <c r="AT4200"/>
      <c r="AU4200"/>
      <c r="AV4200"/>
      <c r="AW4200"/>
      <c r="AX4200"/>
      <c r="AY4200"/>
      <c r="AZ4200"/>
    </row>
    <row r="4201" spans="1:52">
      <c r="A4201"/>
      <c r="B4201"/>
      <c r="C4201"/>
      <c r="D4201"/>
      <c r="E4201"/>
      <c r="F4201"/>
      <c r="G4201"/>
      <c r="H4201"/>
      <c r="I4201"/>
      <c r="J4201"/>
      <c r="K4201"/>
      <c r="L4201"/>
      <c r="M4201"/>
      <c r="N4201"/>
      <c r="O4201"/>
      <c r="P4201"/>
      <c r="Q4201"/>
      <c r="R4201"/>
      <c r="S4201"/>
      <c r="T4201"/>
      <c r="U4201"/>
      <c r="V4201"/>
      <c r="W4201"/>
      <c r="X4201"/>
      <c r="Y4201"/>
      <c r="Z4201"/>
      <c r="AA4201"/>
      <c r="AB4201"/>
      <c r="AC4201"/>
      <c r="AD4201"/>
      <c r="AE4201"/>
      <c r="AF4201"/>
      <c r="AG4201"/>
      <c r="AH4201"/>
      <c r="AI4201"/>
      <c r="AJ4201"/>
      <c r="AK4201"/>
      <c r="AL4201"/>
      <c r="AM4201"/>
      <c r="AN4201"/>
      <c r="AO4201"/>
      <c r="AP4201"/>
      <c r="AQ4201"/>
      <c r="AR4201"/>
      <c r="AS4201"/>
      <c r="AT4201"/>
      <c r="AU4201"/>
      <c r="AV4201"/>
      <c r="AW4201"/>
      <c r="AX4201"/>
      <c r="AY4201"/>
      <c r="AZ4201"/>
    </row>
    <row r="4202" spans="1:52">
      <c r="A4202"/>
      <c r="B4202"/>
      <c r="C4202"/>
      <c r="D4202"/>
      <c r="E4202"/>
      <c r="F4202"/>
      <c r="G4202"/>
      <c r="H4202"/>
      <c r="I4202"/>
      <c r="J4202"/>
      <c r="K4202"/>
      <c r="L4202"/>
      <c r="M4202"/>
      <c r="N4202"/>
      <c r="O4202"/>
      <c r="P4202"/>
      <c r="Q4202"/>
      <c r="R4202"/>
      <c r="S4202"/>
      <c r="T4202"/>
      <c r="U4202"/>
      <c r="V4202"/>
      <c r="W4202"/>
      <c r="X4202"/>
      <c r="Y4202"/>
      <c r="Z4202"/>
      <c r="AA4202"/>
      <c r="AB4202"/>
      <c r="AC4202"/>
      <c r="AD4202"/>
      <c r="AE4202"/>
      <c r="AF4202"/>
      <c r="AG4202"/>
      <c r="AH4202"/>
      <c r="AI4202"/>
      <c r="AJ4202"/>
      <c r="AK4202"/>
      <c r="AL4202"/>
      <c r="AM4202"/>
      <c r="AN4202"/>
      <c r="AO4202"/>
      <c r="AP4202"/>
      <c r="AQ4202"/>
      <c r="AR4202"/>
      <c r="AS4202"/>
      <c r="AT4202"/>
      <c r="AU4202"/>
      <c r="AV4202"/>
      <c r="AW4202"/>
      <c r="AX4202"/>
      <c r="AY4202"/>
      <c r="AZ4202"/>
    </row>
    <row r="4203" spans="1:52">
      <c r="A4203"/>
      <c r="B4203"/>
      <c r="C4203"/>
      <c r="D4203"/>
      <c r="E4203"/>
      <c r="F4203"/>
      <c r="G4203"/>
      <c r="H4203"/>
      <c r="I4203"/>
      <c r="J4203"/>
      <c r="K4203"/>
      <c r="L4203"/>
      <c r="M4203"/>
      <c r="N4203"/>
      <c r="O4203"/>
      <c r="P4203"/>
      <c r="Q4203"/>
      <c r="R4203"/>
      <c r="S4203"/>
      <c r="T4203"/>
      <c r="U4203"/>
      <c r="V4203"/>
      <c r="W4203"/>
      <c r="X4203"/>
      <c r="Y4203"/>
      <c r="Z4203"/>
      <c r="AA4203"/>
      <c r="AB4203"/>
      <c r="AC4203"/>
      <c r="AD4203"/>
      <c r="AE4203"/>
      <c r="AF4203"/>
      <c r="AG4203"/>
      <c r="AH4203"/>
      <c r="AI4203"/>
      <c r="AJ4203"/>
      <c r="AK4203"/>
      <c r="AL4203"/>
      <c r="AM4203"/>
      <c r="AN4203"/>
      <c r="AO4203"/>
      <c r="AP4203"/>
      <c r="AQ4203"/>
      <c r="AR4203"/>
      <c r="AS4203"/>
      <c r="AT4203"/>
      <c r="AU4203"/>
      <c r="AV4203"/>
      <c r="AW4203"/>
      <c r="AX4203"/>
      <c r="AY4203"/>
      <c r="AZ4203"/>
    </row>
    <row r="4204" spans="1:52">
      <c r="A4204"/>
      <c r="B4204"/>
      <c r="C4204"/>
      <c r="D4204"/>
      <c r="E4204"/>
      <c r="F4204"/>
      <c r="G4204"/>
      <c r="H4204"/>
      <c r="I4204"/>
      <c r="J4204"/>
      <c r="K4204"/>
      <c r="L4204"/>
      <c r="M4204"/>
      <c r="N4204"/>
      <c r="O4204"/>
      <c r="P4204"/>
      <c r="Q4204"/>
      <c r="R4204"/>
      <c r="S4204"/>
      <c r="T4204"/>
      <c r="U4204"/>
      <c r="V4204"/>
      <c r="W4204"/>
      <c r="X4204"/>
      <c r="Y4204"/>
      <c r="Z4204"/>
      <c r="AA4204"/>
      <c r="AB4204"/>
      <c r="AC4204"/>
      <c r="AD4204"/>
      <c r="AE4204"/>
      <c r="AF4204"/>
      <c r="AG4204"/>
      <c r="AH4204"/>
      <c r="AI4204"/>
      <c r="AJ4204"/>
      <c r="AK4204"/>
      <c r="AL4204"/>
      <c r="AM4204"/>
      <c r="AN4204"/>
      <c r="AO4204"/>
      <c r="AP4204"/>
      <c r="AQ4204"/>
      <c r="AR4204"/>
      <c r="AS4204"/>
      <c r="AT4204"/>
      <c r="AU4204"/>
      <c r="AV4204"/>
      <c r="AW4204"/>
      <c r="AX4204"/>
      <c r="AY4204"/>
      <c r="AZ4204"/>
    </row>
    <row r="4205" spans="1:52">
      <c r="A4205"/>
      <c r="B4205"/>
      <c r="C4205"/>
      <c r="D4205"/>
      <c r="E4205"/>
      <c r="F4205"/>
      <c r="G4205"/>
      <c r="H4205"/>
      <c r="I4205"/>
      <c r="J4205"/>
      <c r="K4205"/>
      <c r="L4205"/>
      <c r="M4205"/>
      <c r="N4205"/>
      <c r="O4205"/>
      <c r="P4205"/>
      <c r="Q4205"/>
      <c r="R4205"/>
      <c r="S4205"/>
      <c r="T4205"/>
      <c r="U4205"/>
      <c r="V4205"/>
      <c r="W4205"/>
      <c r="X4205"/>
      <c r="Y4205"/>
      <c r="Z4205"/>
      <c r="AA4205"/>
      <c r="AB4205"/>
      <c r="AC4205"/>
      <c r="AD4205"/>
      <c r="AE4205"/>
      <c r="AF4205"/>
      <c r="AG4205"/>
      <c r="AH4205"/>
      <c r="AI4205"/>
      <c r="AJ4205"/>
      <c r="AK4205"/>
      <c r="AL4205"/>
      <c r="AM4205"/>
      <c r="AN4205"/>
      <c r="AO4205"/>
      <c r="AP4205"/>
      <c r="AQ4205"/>
      <c r="AR4205"/>
      <c r="AS4205"/>
      <c r="AT4205"/>
      <c r="AU4205"/>
      <c r="AV4205"/>
      <c r="AW4205"/>
      <c r="AX4205"/>
      <c r="AY4205"/>
      <c r="AZ4205"/>
    </row>
    <row r="4206" spans="1:52">
      <c r="A4206"/>
      <c r="B4206"/>
      <c r="C4206"/>
      <c r="D4206"/>
      <c r="E4206"/>
      <c r="F4206"/>
      <c r="G4206"/>
      <c r="H4206"/>
      <c r="I4206"/>
      <c r="J4206"/>
      <c r="K4206"/>
      <c r="L4206"/>
      <c r="M4206"/>
      <c r="N4206"/>
      <c r="O4206"/>
      <c r="P4206"/>
      <c r="Q4206"/>
      <c r="R4206"/>
      <c r="S4206"/>
      <c r="T4206"/>
      <c r="U4206"/>
      <c r="V4206"/>
      <c r="W4206"/>
      <c r="X4206"/>
      <c r="Y4206"/>
      <c r="Z4206"/>
      <c r="AA4206"/>
      <c r="AB4206"/>
      <c r="AC4206"/>
      <c r="AD4206"/>
      <c r="AE4206"/>
      <c r="AF4206"/>
      <c r="AG4206"/>
      <c r="AH4206"/>
      <c r="AI4206"/>
      <c r="AJ4206"/>
      <c r="AK4206"/>
      <c r="AL4206"/>
      <c r="AM4206"/>
      <c r="AN4206"/>
      <c r="AO4206"/>
      <c r="AP4206"/>
      <c r="AQ4206"/>
      <c r="AR4206"/>
      <c r="AS4206"/>
      <c r="AT4206"/>
      <c r="AU4206"/>
      <c r="AV4206"/>
      <c r="AW4206"/>
      <c r="AX4206"/>
      <c r="AY4206"/>
      <c r="AZ4206"/>
    </row>
    <row r="4207" spans="1:52">
      <c r="A4207"/>
      <c r="B4207"/>
      <c r="C4207"/>
      <c r="D4207"/>
      <c r="E4207"/>
      <c r="F4207"/>
      <c r="G4207"/>
      <c r="H4207"/>
      <c r="I4207"/>
      <c r="J4207"/>
      <c r="K4207"/>
      <c r="L4207"/>
      <c r="M4207"/>
      <c r="N4207"/>
      <c r="O4207"/>
      <c r="P4207"/>
      <c r="Q4207"/>
      <c r="R4207"/>
      <c r="S4207"/>
      <c r="T4207"/>
      <c r="U4207"/>
      <c r="V4207"/>
      <c r="W4207"/>
      <c r="X4207"/>
      <c r="Y4207"/>
      <c r="Z4207"/>
      <c r="AA4207"/>
      <c r="AB4207"/>
      <c r="AC4207"/>
      <c r="AD4207"/>
      <c r="AE4207"/>
      <c r="AF4207"/>
      <c r="AG4207"/>
      <c r="AH4207"/>
      <c r="AI4207"/>
      <c r="AJ4207"/>
      <c r="AK4207"/>
      <c r="AL4207"/>
      <c r="AM4207"/>
      <c r="AN4207"/>
      <c r="AO4207"/>
      <c r="AP4207"/>
      <c r="AQ4207"/>
      <c r="AR4207"/>
      <c r="AS4207"/>
      <c r="AT4207"/>
      <c r="AU4207"/>
      <c r="AV4207"/>
      <c r="AW4207"/>
      <c r="AX4207"/>
      <c r="AY4207"/>
      <c r="AZ4207"/>
    </row>
    <row r="4208" spans="1:52">
      <c r="A4208"/>
      <c r="B4208"/>
      <c r="C4208"/>
      <c r="D4208"/>
      <c r="E4208"/>
      <c r="F4208"/>
      <c r="G4208"/>
      <c r="H4208"/>
      <c r="I4208"/>
      <c r="J4208"/>
      <c r="K4208"/>
      <c r="L4208"/>
      <c r="M4208"/>
      <c r="N4208"/>
      <c r="O4208"/>
      <c r="P4208"/>
      <c r="Q4208"/>
      <c r="R4208"/>
      <c r="S4208"/>
      <c r="T4208"/>
      <c r="U4208"/>
      <c r="V4208"/>
      <c r="W4208"/>
      <c r="X4208"/>
      <c r="Y4208"/>
      <c r="Z4208"/>
      <c r="AA4208"/>
      <c r="AB4208"/>
      <c r="AC4208"/>
      <c r="AD4208"/>
      <c r="AE4208"/>
      <c r="AF4208"/>
      <c r="AG4208"/>
      <c r="AH4208"/>
      <c r="AI4208"/>
      <c r="AJ4208"/>
      <c r="AK4208"/>
      <c r="AL4208"/>
      <c r="AM4208"/>
      <c r="AN4208"/>
      <c r="AO4208"/>
      <c r="AP4208"/>
      <c r="AQ4208"/>
      <c r="AR4208"/>
      <c r="AS4208"/>
      <c r="AT4208"/>
      <c r="AU4208"/>
      <c r="AV4208"/>
      <c r="AW4208"/>
      <c r="AX4208"/>
      <c r="AY4208"/>
      <c r="AZ4208"/>
    </row>
    <row r="4209" spans="1:52">
      <c r="A4209"/>
      <c r="B4209"/>
      <c r="C4209"/>
      <c r="D4209"/>
      <c r="E4209"/>
      <c r="F4209"/>
      <c r="G4209"/>
      <c r="H4209"/>
      <c r="I4209"/>
      <c r="J4209"/>
      <c r="K4209"/>
      <c r="L4209"/>
      <c r="M4209"/>
      <c r="N4209"/>
      <c r="O4209"/>
      <c r="P4209"/>
      <c r="Q4209"/>
      <c r="R4209"/>
      <c r="S4209"/>
      <c r="T4209"/>
      <c r="U4209"/>
      <c r="V4209"/>
      <c r="W4209"/>
      <c r="X4209"/>
      <c r="Y4209"/>
      <c r="Z4209"/>
      <c r="AA4209"/>
      <c r="AB4209"/>
      <c r="AC4209"/>
      <c r="AD4209"/>
      <c r="AE4209"/>
      <c r="AF4209"/>
      <c r="AG4209"/>
      <c r="AH4209"/>
      <c r="AI4209"/>
      <c r="AJ4209"/>
      <c r="AK4209"/>
      <c r="AL4209"/>
      <c r="AM4209"/>
      <c r="AN4209"/>
      <c r="AO4209"/>
      <c r="AP4209"/>
      <c r="AQ4209"/>
      <c r="AR4209"/>
      <c r="AS4209"/>
      <c r="AT4209"/>
      <c r="AU4209"/>
      <c r="AV4209"/>
      <c r="AW4209"/>
      <c r="AX4209"/>
      <c r="AY4209"/>
      <c r="AZ4209"/>
    </row>
    <row r="4210" spans="1:52">
      <c r="A4210"/>
      <c r="B4210"/>
      <c r="C4210"/>
      <c r="D4210"/>
      <c r="E4210"/>
      <c r="F4210"/>
      <c r="G4210"/>
      <c r="H4210"/>
      <c r="I4210"/>
      <c r="J4210"/>
      <c r="K4210"/>
      <c r="L4210"/>
      <c r="M4210"/>
      <c r="N4210"/>
      <c r="O4210"/>
      <c r="P4210"/>
      <c r="Q4210"/>
      <c r="R4210"/>
      <c r="S4210"/>
      <c r="T4210"/>
      <c r="U4210"/>
      <c r="V4210"/>
      <c r="W4210"/>
      <c r="X4210"/>
      <c r="Y4210"/>
      <c r="Z4210"/>
      <c r="AA4210"/>
      <c r="AB4210"/>
      <c r="AC4210"/>
      <c r="AD4210"/>
      <c r="AE4210"/>
      <c r="AF4210"/>
      <c r="AG4210"/>
      <c r="AH4210"/>
      <c r="AI4210"/>
      <c r="AJ4210"/>
      <c r="AK4210"/>
      <c r="AL4210"/>
      <c r="AM4210"/>
      <c r="AN4210"/>
      <c r="AO4210"/>
      <c r="AP4210"/>
      <c r="AQ4210"/>
      <c r="AR4210"/>
      <c r="AS4210"/>
      <c r="AT4210"/>
      <c r="AU4210"/>
      <c r="AV4210"/>
      <c r="AW4210"/>
      <c r="AX4210"/>
      <c r="AY4210"/>
      <c r="AZ4210"/>
    </row>
    <row r="4211" spans="1:52">
      <c r="A4211"/>
      <c r="B4211"/>
      <c r="C4211"/>
      <c r="D4211"/>
      <c r="E4211"/>
      <c r="F4211"/>
      <c r="G4211"/>
      <c r="H4211"/>
      <c r="I4211"/>
      <c r="J4211"/>
      <c r="K4211"/>
      <c r="L4211"/>
      <c r="M4211"/>
      <c r="N4211"/>
      <c r="O4211"/>
      <c r="P4211"/>
      <c r="Q4211"/>
      <c r="R4211"/>
      <c r="S4211"/>
      <c r="T4211"/>
      <c r="U4211"/>
      <c r="V4211"/>
      <c r="W4211"/>
      <c r="X4211"/>
      <c r="Y4211"/>
      <c r="Z4211"/>
      <c r="AA4211"/>
      <c r="AB4211"/>
      <c r="AC4211"/>
      <c r="AD4211"/>
      <c r="AE4211"/>
      <c r="AF4211"/>
      <c r="AG4211"/>
      <c r="AH4211"/>
      <c r="AI4211"/>
      <c r="AJ4211"/>
      <c r="AK4211"/>
      <c r="AL4211"/>
      <c r="AM4211"/>
      <c r="AN4211"/>
      <c r="AO4211"/>
      <c r="AP4211"/>
      <c r="AQ4211"/>
      <c r="AR4211"/>
      <c r="AS4211"/>
      <c r="AT4211"/>
      <c r="AU4211"/>
      <c r="AV4211"/>
      <c r="AW4211"/>
      <c r="AX4211"/>
      <c r="AY4211"/>
      <c r="AZ4211"/>
    </row>
    <row r="4212" spans="1:52">
      <c r="A4212"/>
      <c r="B4212"/>
      <c r="C4212"/>
      <c r="D4212"/>
      <c r="E4212"/>
      <c r="F4212"/>
      <c r="G4212"/>
      <c r="H4212"/>
      <c r="I4212"/>
      <c r="J4212"/>
      <c r="K4212"/>
      <c r="L4212"/>
      <c r="M4212"/>
      <c r="N4212"/>
      <c r="O4212"/>
      <c r="P4212"/>
      <c r="Q4212"/>
      <c r="R4212"/>
      <c r="S4212"/>
      <c r="T4212"/>
      <c r="U4212"/>
      <c r="V4212"/>
      <c r="W4212"/>
      <c r="X4212"/>
      <c r="Y4212"/>
      <c r="Z4212"/>
      <c r="AA4212"/>
      <c r="AB4212"/>
      <c r="AC4212"/>
      <c r="AD4212"/>
      <c r="AE4212"/>
      <c r="AF4212"/>
      <c r="AG4212"/>
      <c r="AH4212"/>
      <c r="AI4212"/>
      <c r="AJ4212"/>
      <c r="AK4212"/>
      <c r="AL4212"/>
      <c r="AM4212"/>
      <c r="AN4212"/>
      <c r="AO4212"/>
      <c r="AP4212"/>
      <c r="AQ4212"/>
      <c r="AR4212"/>
      <c r="AS4212"/>
      <c r="AT4212"/>
      <c r="AU4212"/>
      <c r="AV4212"/>
      <c r="AW4212"/>
      <c r="AX4212"/>
      <c r="AY4212"/>
      <c r="AZ4212"/>
    </row>
    <row r="4213" spans="1:52">
      <c r="A4213"/>
      <c r="B4213"/>
      <c r="C4213"/>
      <c r="D4213"/>
      <c r="E4213"/>
      <c r="F4213"/>
      <c r="G4213"/>
      <c r="H4213"/>
      <c r="I4213"/>
      <c r="J4213"/>
      <c r="K4213"/>
      <c r="L4213"/>
      <c r="M4213"/>
      <c r="N4213"/>
      <c r="O4213"/>
      <c r="P4213"/>
      <c r="Q4213"/>
      <c r="R4213"/>
      <c r="S4213"/>
      <c r="T4213"/>
      <c r="U4213"/>
      <c r="V4213"/>
      <c r="W4213"/>
      <c r="X4213"/>
      <c r="Y4213"/>
      <c r="Z4213"/>
      <c r="AA4213"/>
      <c r="AB4213"/>
      <c r="AC4213"/>
      <c r="AD4213"/>
      <c r="AE4213"/>
      <c r="AF4213"/>
      <c r="AG4213"/>
      <c r="AH4213"/>
      <c r="AI4213"/>
      <c r="AJ4213"/>
      <c r="AK4213"/>
      <c r="AL4213"/>
      <c r="AM4213"/>
      <c r="AN4213"/>
      <c r="AO4213"/>
      <c r="AP4213"/>
      <c r="AQ4213"/>
      <c r="AR4213"/>
      <c r="AS4213"/>
      <c r="AT4213"/>
      <c r="AU4213"/>
      <c r="AV4213"/>
      <c r="AW4213"/>
      <c r="AX4213"/>
      <c r="AY4213"/>
      <c r="AZ4213"/>
    </row>
    <row r="4214" spans="1:52">
      <c r="A4214"/>
      <c r="B4214"/>
      <c r="C4214"/>
      <c r="D4214"/>
      <c r="E4214"/>
      <c r="F4214"/>
      <c r="G4214"/>
      <c r="H4214"/>
      <c r="I4214"/>
      <c r="J4214"/>
      <c r="K4214"/>
      <c r="L4214"/>
      <c r="M4214"/>
      <c r="N4214"/>
      <c r="O4214"/>
      <c r="P4214"/>
      <c r="Q4214"/>
      <c r="R4214"/>
      <c r="S4214"/>
      <c r="T4214"/>
      <c r="U4214"/>
      <c r="V4214"/>
      <c r="W4214"/>
      <c r="X4214"/>
      <c r="Y4214"/>
      <c r="Z4214"/>
      <c r="AA4214"/>
      <c r="AB4214"/>
      <c r="AC4214"/>
      <c r="AD4214"/>
      <c r="AE4214"/>
      <c r="AF4214"/>
      <c r="AG4214"/>
      <c r="AH4214"/>
      <c r="AI4214"/>
      <c r="AJ4214"/>
      <c r="AK4214"/>
      <c r="AL4214"/>
      <c r="AM4214"/>
      <c r="AN4214"/>
      <c r="AO4214"/>
      <c r="AP4214"/>
      <c r="AQ4214"/>
      <c r="AR4214"/>
      <c r="AS4214"/>
      <c r="AT4214"/>
      <c r="AU4214"/>
      <c r="AV4214"/>
      <c r="AW4214"/>
      <c r="AX4214"/>
      <c r="AY4214"/>
      <c r="AZ4214"/>
    </row>
    <row r="4215" spans="1:52">
      <c r="A4215"/>
      <c r="B4215"/>
      <c r="C4215"/>
      <c r="D4215"/>
      <c r="E4215"/>
      <c r="F4215"/>
      <c r="G4215"/>
      <c r="H4215"/>
      <c r="I4215"/>
      <c r="J4215"/>
      <c r="K4215"/>
      <c r="L4215"/>
      <c r="M4215"/>
      <c r="N4215"/>
      <c r="O4215"/>
      <c r="P4215"/>
      <c r="Q4215"/>
      <c r="R4215"/>
      <c r="S4215"/>
      <c r="T4215"/>
      <c r="U4215"/>
      <c r="V4215"/>
      <c r="W4215"/>
      <c r="X4215"/>
      <c r="Y4215"/>
      <c r="Z4215"/>
      <c r="AA4215"/>
      <c r="AB4215"/>
      <c r="AC4215"/>
      <c r="AD4215"/>
      <c r="AE4215"/>
      <c r="AF4215"/>
      <c r="AG4215"/>
      <c r="AH4215"/>
      <c r="AI4215"/>
      <c r="AJ4215"/>
      <c r="AK4215"/>
      <c r="AL4215"/>
      <c r="AM4215"/>
      <c r="AN4215"/>
      <c r="AO4215"/>
      <c r="AP4215"/>
      <c r="AQ4215"/>
      <c r="AR4215"/>
      <c r="AS4215"/>
      <c r="AT4215"/>
      <c r="AU4215"/>
      <c r="AV4215"/>
      <c r="AW4215"/>
      <c r="AX4215"/>
      <c r="AY4215"/>
      <c r="AZ4215"/>
    </row>
    <row r="4216" spans="1:52">
      <c r="A4216"/>
      <c r="B4216"/>
      <c r="C4216"/>
      <c r="D4216"/>
      <c r="E4216"/>
      <c r="F4216"/>
      <c r="G4216"/>
      <c r="H4216"/>
      <c r="I4216"/>
      <c r="J4216"/>
      <c r="K4216"/>
      <c r="L4216"/>
      <c r="M4216"/>
      <c r="N4216"/>
      <c r="O4216"/>
      <c r="P4216"/>
      <c r="Q4216"/>
      <c r="R4216"/>
      <c r="S4216"/>
      <c r="T4216"/>
      <c r="U4216"/>
      <c r="V4216"/>
      <c r="W4216"/>
      <c r="X4216"/>
      <c r="Y4216"/>
      <c r="Z4216"/>
      <c r="AA4216"/>
      <c r="AB4216"/>
      <c r="AC4216"/>
      <c r="AD4216"/>
      <c r="AE4216"/>
      <c r="AF4216"/>
      <c r="AG4216"/>
      <c r="AH4216"/>
      <c r="AI4216"/>
      <c r="AJ4216"/>
      <c r="AK4216"/>
      <c r="AL4216"/>
      <c r="AM4216"/>
      <c r="AN4216"/>
      <c r="AO4216"/>
      <c r="AP4216"/>
      <c r="AQ4216"/>
      <c r="AR4216"/>
      <c r="AS4216"/>
      <c r="AT4216"/>
      <c r="AU4216"/>
      <c r="AV4216"/>
      <c r="AW4216"/>
      <c r="AX4216"/>
      <c r="AY4216"/>
      <c r="AZ4216"/>
    </row>
    <row r="4217" spans="1:52">
      <c r="A4217"/>
      <c r="B4217"/>
      <c r="C4217"/>
      <c r="D4217"/>
      <c r="E4217"/>
      <c r="F4217"/>
      <c r="G4217"/>
      <c r="H4217"/>
      <c r="I4217"/>
      <c r="J4217"/>
      <c r="K4217"/>
      <c r="L4217"/>
      <c r="M4217"/>
      <c r="N4217"/>
      <c r="O4217"/>
      <c r="P4217"/>
      <c r="Q4217"/>
      <c r="R4217"/>
      <c r="S4217"/>
      <c r="T4217"/>
      <c r="U4217"/>
      <c r="V4217"/>
      <c r="W4217"/>
      <c r="X4217"/>
      <c r="Y4217"/>
      <c r="Z4217"/>
      <c r="AA4217"/>
      <c r="AB4217"/>
      <c r="AC4217"/>
      <c r="AD4217"/>
      <c r="AE4217"/>
      <c r="AF4217"/>
      <c r="AG4217"/>
      <c r="AH4217"/>
      <c r="AI4217"/>
      <c r="AJ4217"/>
      <c r="AK4217"/>
      <c r="AL4217"/>
      <c r="AM4217"/>
      <c r="AN4217"/>
      <c r="AO4217"/>
      <c r="AP4217"/>
      <c r="AQ4217"/>
      <c r="AR4217"/>
      <c r="AS4217"/>
      <c r="AT4217"/>
      <c r="AU4217"/>
      <c r="AV4217"/>
      <c r="AW4217"/>
      <c r="AX4217"/>
      <c r="AY4217"/>
      <c r="AZ4217"/>
    </row>
    <row r="4218" spans="1:52">
      <c r="A4218"/>
      <c r="B4218"/>
      <c r="C4218"/>
      <c r="D4218"/>
      <c r="E4218"/>
      <c r="F4218"/>
      <c r="G4218"/>
      <c r="H4218"/>
      <c r="I4218"/>
      <c r="J4218"/>
      <c r="K4218"/>
      <c r="L4218"/>
      <c r="M4218"/>
      <c r="N4218"/>
      <c r="O4218"/>
      <c r="P4218"/>
      <c r="Q4218"/>
      <c r="R4218"/>
      <c r="S4218"/>
      <c r="T4218"/>
      <c r="U4218"/>
      <c r="V4218"/>
      <c r="W4218"/>
      <c r="X4218"/>
      <c r="Y4218"/>
      <c r="Z4218"/>
      <c r="AA4218"/>
      <c r="AB4218"/>
      <c r="AC4218"/>
      <c r="AD4218"/>
      <c r="AE4218"/>
      <c r="AF4218"/>
      <c r="AG4218"/>
      <c r="AH4218"/>
      <c r="AI4218"/>
      <c r="AJ4218"/>
      <c r="AK4218"/>
      <c r="AL4218"/>
      <c r="AM4218"/>
      <c r="AN4218"/>
      <c r="AO4218"/>
      <c r="AP4218"/>
      <c r="AQ4218"/>
      <c r="AR4218"/>
      <c r="AS4218"/>
      <c r="AT4218"/>
      <c r="AU4218"/>
      <c r="AV4218"/>
      <c r="AW4218"/>
      <c r="AX4218"/>
      <c r="AY4218"/>
      <c r="AZ4218"/>
    </row>
    <row r="4219" spans="1:52">
      <c r="A4219"/>
      <c r="B4219"/>
      <c r="C4219"/>
      <c r="D4219"/>
      <c r="E4219"/>
      <c r="F4219"/>
      <c r="G4219"/>
      <c r="H4219"/>
      <c r="I4219"/>
      <c r="J4219"/>
      <c r="K4219"/>
      <c r="L4219"/>
      <c r="M4219"/>
      <c r="N4219"/>
      <c r="O4219"/>
      <c r="P4219"/>
      <c r="Q4219"/>
      <c r="R4219"/>
      <c r="S4219"/>
      <c r="T4219"/>
      <c r="U4219"/>
      <c r="V4219"/>
      <c r="W4219"/>
      <c r="X4219"/>
      <c r="Y4219"/>
      <c r="Z4219"/>
      <c r="AA4219"/>
      <c r="AB4219"/>
      <c r="AC4219"/>
      <c r="AD4219"/>
      <c r="AE4219"/>
      <c r="AF4219"/>
      <c r="AG4219"/>
      <c r="AH4219"/>
      <c r="AI4219"/>
      <c r="AJ4219"/>
      <c r="AK4219"/>
      <c r="AL4219"/>
      <c r="AM4219"/>
      <c r="AN4219"/>
      <c r="AO4219"/>
      <c r="AP4219"/>
      <c r="AQ4219"/>
      <c r="AR4219"/>
      <c r="AS4219"/>
      <c r="AT4219"/>
      <c r="AU4219"/>
      <c r="AV4219"/>
      <c r="AW4219"/>
      <c r="AX4219"/>
      <c r="AY4219"/>
      <c r="AZ4219"/>
    </row>
    <row r="4220" spans="1:52">
      <c r="A4220"/>
      <c r="B4220"/>
      <c r="C4220"/>
      <c r="D4220"/>
      <c r="E4220"/>
      <c r="F4220"/>
      <c r="G4220"/>
      <c r="H4220"/>
      <c r="I4220"/>
      <c r="J4220"/>
      <c r="K4220"/>
      <c r="L4220"/>
      <c r="M4220"/>
      <c r="N4220"/>
      <c r="O4220"/>
      <c r="P4220"/>
      <c r="Q4220"/>
      <c r="R4220"/>
      <c r="S4220"/>
      <c r="T4220"/>
      <c r="U4220"/>
      <c r="V4220"/>
      <c r="W4220"/>
      <c r="X4220"/>
      <c r="Y4220"/>
      <c r="Z4220"/>
      <c r="AA4220"/>
      <c r="AB4220"/>
      <c r="AC4220"/>
      <c r="AD4220"/>
      <c r="AE4220"/>
      <c r="AF4220"/>
      <c r="AG4220"/>
      <c r="AH4220"/>
      <c r="AI4220"/>
      <c r="AJ4220"/>
      <c r="AK4220"/>
      <c r="AL4220"/>
      <c r="AM4220"/>
      <c r="AN4220"/>
      <c r="AO4220"/>
      <c r="AP4220"/>
      <c r="AQ4220"/>
      <c r="AR4220"/>
      <c r="AS4220"/>
      <c r="AT4220"/>
      <c r="AU4220"/>
      <c r="AV4220"/>
      <c r="AW4220"/>
      <c r="AX4220"/>
      <c r="AY4220"/>
      <c r="AZ4220"/>
    </row>
    <row r="4221" spans="1:52">
      <c r="A4221"/>
      <c r="B4221"/>
      <c r="C4221"/>
      <c r="D4221"/>
      <c r="E4221"/>
      <c r="F4221"/>
      <c r="G4221"/>
      <c r="H4221"/>
      <c r="I4221"/>
      <c r="J4221"/>
      <c r="K4221"/>
      <c r="L4221"/>
      <c r="M4221"/>
      <c r="N4221"/>
      <c r="O4221"/>
      <c r="P4221"/>
      <c r="Q4221"/>
      <c r="R4221"/>
      <c r="S4221"/>
      <c r="T4221"/>
      <c r="U4221"/>
      <c r="V4221"/>
      <c r="W4221"/>
      <c r="X4221"/>
      <c r="Y4221"/>
      <c r="Z4221"/>
      <c r="AA4221"/>
      <c r="AB4221"/>
      <c r="AC4221"/>
      <c r="AD4221"/>
      <c r="AE4221"/>
      <c r="AF4221"/>
      <c r="AG4221"/>
      <c r="AH4221"/>
      <c r="AI4221"/>
      <c r="AJ4221"/>
      <c r="AK4221"/>
      <c r="AL4221"/>
      <c r="AM4221"/>
      <c r="AN4221"/>
      <c r="AO4221"/>
      <c r="AP4221"/>
      <c r="AQ4221"/>
      <c r="AR4221"/>
      <c r="AS4221"/>
      <c r="AT4221"/>
      <c r="AU4221"/>
      <c r="AV4221"/>
      <c r="AW4221"/>
      <c r="AX4221"/>
      <c r="AY4221"/>
      <c r="AZ4221"/>
    </row>
    <row r="4222" spans="1:52">
      <c r="A4222"/>
      <c r="B4222"/>
      <c r="C4222"/>
      <c r="D4222"/>
      <c r="E4222"/>
      <c r="F4222"/>
      <c r="G4222"/>
      <c r="H4222"/>
      <c r="I4222"/>
      <c r="J4222"/>
      <c r="K4222"/>
      <c r="L4222"/>
      <c r="M4222"/>
      <c r="N4222"/>
      <c r="O4222"/>
      <c r="P4222"/>
      <c r="Q4222"/>
      <c r="R4222"/>
      <c r="S4222"/>
      <c r="T4222"/>
      <c r="U4222"/>
      <c r="V4222"/>
      <c r="W4222"/>
      <c r="X4222"/>
      <c r="Y4222"/>
      <c r="Z4222"/>
      <c r="AA4222"/>
      <c r="AB4222"/>
      <c r="AC4222"/>
      <c r="AD4222"/>
      <c r="AE4222"/>
      <c r="AF4222"/>
      <c r="AG4222"/>
      <c r="AH4222"/>
      <c r="AI4222"/>
      <c r="AJ4222"/>
      <c r="AK4222"/>
      <c r="AL4222"/>
      <c r="AM4222"/>
      <c r="AN4222"/>
      <c r="AO4222"/>
      <c r="AP4222"/>
      <c r="AQ4222"/>
      <c r="AR4222"/>
      <c r="AS4222"/>
      <c r="AT4222"/>
      <c r="AU4222"/>
      <c r="AV4222"/>
      <c r="AW4222"/>
      <c r="AX4222"/>
      <c r="AY4222"/>
      <c r="AZ4222"/>
    </row>
    <row r="4223" spans="1:52">
      <c r="A4223"/>
      <c r="B4223"/>
      <c r="C4223"/>
      <c r="D4223"/>
      <c r="E4223"/>
      <c r="F4223"/>
      <c r="G4223"/>
      <c r="H4223"/>
      <c r="I4223"/>
      <c r="J4223"/>
      <c r="K4223"/>
      <c r="L4223"/>
      <c r="M4223"/>
      <c r="N4223"/>
      <c r="O4223"/>
      <c r="P4223"/>
      <c r="Q4223"/>
      <c r="R4223"/>
      <c r="S4223"/>
      <c r="T4223"/>
      <c r="U4223"/>
      <c r="V4223"/>
      <c r="W4223"/>
      <c r="X4223"/>
      <c r="Y4223"/>
      <c r="Z4223"/>
      <c r="AA4223"/>
      <c r="AB4223"/>
      <c r="AC4223"/>
      <c r="AD4223"/>
      <c r="AE4223"/>
      <c r="AF4223"/>
      <c r="AG4223"/>
      <c r="AH4223"/>
      <c r="AI4223"/>
      <c r="AJ4223"/>
      <c r="AK4223"/>
      <c r="AL4223"/>
      <c r="AM4223"/>
      <c r="AN4223"/>
      <c r="AO4223"/>
      <c r="AP4223"/>
      <c r="AQ4223"/>
      <c r="AR4223"/>
      <c r="AS4223"/>
      <c r="AT4223"/>
      <c r="AU4223"/>
      <c r="AV4223"/>
      <c r="AW4223"/>
      <c r="AX4223"/>
      <c r="AY4223"/>
      <c r="AZ4223"/>
    </row>
    <row r="4224" spans="1:52">
      <c r="A4224"/>
      <c r="B4224"/>
      <c r="C4224"/>
      <c r="D4224"/>
      <c r="E4224"/>
      <c r="F4224"/>
      <c r="G4224"/>
      <c r="H4224"/>
      <c r="I4224"/>
      <c r="J4224"/>
      <c r="K4224"/>
      <c r="L4224"/>
      <c r="M4224"/>
      <c r="N4224"/>
      <c r="O4224"/>
      <c r="P4224"/>
      <c r="Q4224"/>
      <c r="R4224"/>
      <c r="S4224"/>
      <c r="T4224"/>
      <c r="U4224"/>
      <c r="V4224"/>
      <c r="W4224"/>
      <c r="X4224"/>
      <c r="Y4224"/>
      <c r="Z4224"/>
      <c r="AA4224"/>
      <c r="AB4224"/>
      <c r="AC4224"/>
      <c r="AD4224"/>
      <c r="AE4224"/>
      <c r="AF4224"/>
      <c r="AG4224"/>
      <c r="AH4224"/>
      <c r="AI4224"/>
      <c r="AJ4224"/>
      <c r="AK4224"/>
      <c r="AL4224"/>
      <c r="AM4224"/>
      <c r="AN4224"/>
      <c r="AO4224"/>
      <c r="AP4224"/>
      <c r="AQ4224"/>
      <c r="AR4224"/>
      <c r="AS4224"/>
      <c r="AT4224"/>
      <c r="AU4224"/>
      <c r="AV4224"/>
      <c r="AW4224"/>
      <c r="AX4224"/>
      <c r="AY4224"/>
      <c r="AZ4224"/>
    </row>
    <row r="4225" spans="1:52">
      <c r="A4225"/>
      <c r="B4225"/>
      <c r="C4225"/>
      <c r="D4225"/>
      <c r="E4225"/>
      <c r="F4225"/>
      <c r="G4225"/>
      <c r="H4225"/>
      <c r="I4225"/>
      <c r="J4225"/>
      <c r="K4225"/>
      <c r="L4225"/>
      <c r="M4225"/>
      <c r="N4225"/>
      <c r="O4225"/>
      <c r="P4225"/>
      <c r="Q4225"/>
      <c r="R4225"/>
      <c r="S4225"/>
      <c r="T4225"/>
      <c r="U4225"/>
      <c r="V4225"/>
      <c r="W4225"/>
      <c r="X4225"/>
      <c r="Y4225"/>
      <c r="Z4225"/>
      <c r="AA4225"/>
      <c r="AB4225"/>
      <c r="AC4225"/>
      <c r="AD4225"/>
      <c r="AE4225"/>
      <c r="AF4225"/>
      <c r="AG4225"/>
      <c r="AH4225"/>
      <c r="AI4225"/>
      <c r="AJ4225"/>
      <c r="AK4225"/>
      <c r="AL4225"/>
      <c r="AM4225"/>
      <c r="AN4225"/>
      <c r="AO4225"/>
      <c r="AP4225"/>
      <c r="AQ4225"/>
      <c r="AR4225"/>
      <c r="AS4225"/>
      <c r="AT4225"/>
      <c r="AU4225"/>
      <c r="AV4225"/>
      <c r="AW4225"/>
      <c r="AX4225"/>
      <c r="AY4225"/>
      <c r="AZ4225"/>
    </row>
    <row r="4226" spans="1:52">
      <c r="A4226"/>
      <c r="B4226"/>
      <c r="C4226"/>
      <c r="D4226"/>
      <c r="E4226"/>
      <c r="F4226"/>
      <c r="G4226"/>
      <c r="H4226"/>
      <c r="I4226"/>
      <c r="J4226"/>
      <c r="K4226"/>
      <c r="L4226"/>
      <c r="M4226"/>
      <c r="N4226"/>
      <c r="O4226"/>
      <c r="P4226"/>
      <c r="Q4226"/>
      <c r="R4226"/>
      <c r="S4226"/>
      <c r="T4226"/>
      <c r="U4226"/>
      <c r="V4226"/>
      <c r="W4226"/>
      <c r="X4226"/>
      <c r="Y4226"/>
      <c r="Z4226"/>
      <c r="AA4226"/>
      <c r="AB4226"/>
      <c r="AC4226"/>
      <c r="AD4226"/>
      <c r="AE4226"/>
      <c r="AF4226"/>
      <c r="AG4226"/>
      <c r="AH4226"/>
      <c r="AI4226"/>
      <c r="AJ4226"/>
      <c r="AK4226"/>
      <c r="AL4226"/>
      <c r="AM4226"/>
      <c r="AN4226"/>
      <c r="AO4226"/>
      <c r="AP4226"/>
      <c r="AQ4226"/>
      <c r="AR4226"/>
      <c r="AS4226"/>
      <c r="AT4226"/>
      <c r="AU4226"/>
      <c r="AV4226"/>
      <c r="AW4226"/>
      <c r="AX4226"/>
      <c r="AY4226"/>
      <c r="AZ4226"/>
    </row>
    <row r="4227" spans="1:52">
      <c r="A4227"/>
      <c r="B4227"/>
      <c r="C4227"/>
      <c r="D4227"/>
      <c r="E4227"/>
      <c r="F4227"/>
      <c r="G4227"/>
      <c r="H4227"/>
      <c r="I4227"/>
      <c r="J4227"/>
      <c r="K4227"/>
      <c r="L4227"/>
      <c r="M4227"/>
      <c r="N4227"/>
      <c r="O4227"/>
      <c r="P4227"/>
      <c r="Q4227"/>
      <c r="R4227"/>
      <c r="S4227"/>
      <c r="T4227"/>
      <c r="U4227"/>
      <c r="V4227"/>
      <c r="W4227"/>
      <c r="X4227"/>
      <c r="Y4227"/>
      <c r="Z4227"/>
      <c r="AA4227"/>
      <c r="AB4227"/>
      <c r="AC4227"/>
      <c r="AD4227"/>
      <c r="AE4227"/>
      <c r="AF4227"/>
      <c r="AG4227"/>
      <c r="AH4227"/>
      <c r="AI4227"/>
      <c r="AJ4227"/>
      <c r="AK4227"/>
      <c r="AL4227"/>
      <c r="AM4227"/>
      <c r="AN4227"/>
      <c r="AO4227"/>
      <c r="AP4227"/>
      <c r="AQ4227"/>
      <c r="AR4227"/>
      <c r="AS4227"/>
      <c r="AT4227"/>
      <c r="AU4227"/>
      <c r="AV4227"/>
      <c r="AW4227"/>
      <c r="AX4227"/>
      <c r="AY4227"/>
      <c r="AZ4227"/>
    </row>
    <row r="4228" spans="1:52">
      <c r="A4228"/>
      <c r="B4228"/>
      <c r="C4228"/>
      <c r="D4228"/>
      <c r="E4228"/>
      <c r="F4228"/>
      <c r="G4228"/>
      <c r="H4228"/>
      <c r="I4228"/>
      <c r="J4228"/>
      <c r="K4228"/>
      <c r="L4228"/>
      <c r="M4228"/>
      <c r="N4228"/>
      <c r="O4228"/>
      <c r="P4228"/>
      <c r="Q4228"/>
      <c r="R4228"/>
      <c r="S4228"/>
      <c r="T4228"/>
      <c r="U4228"/>
      <c r="V4228"/>
      <c r="W4228"/>
      <c r="X4228"/>
      <c r="Y4228"/>
      <c r="Z4228"/>
      <c r="AA4228"/>
      <c r="AB4228"/>
      <c r="AC4228"/>
      <c r="AD4228"/>
      <c r="AE4228"/>
      <c r="AF4228"/>
      <c r="AG4228"/>
      <c r="AH4228"/>
      <c r="AI4228"/>
      <c r="AJ4228"/>
      <c r="AK4228"/>
      <c r="AL4228"/>
      <c r="AM4228"/>
      <c r="AN4228"/>
      <c r="AO4228"/>
      <c r="AP4228"/>
      <c r="AQ4228"/>
      <c r="AR4228"/>
      <c r="AS4228"/>
      <c r="AT4228"/>
      <c r="AU4228"/>
      <c r="AV4228"/>
      <c r="AW4228"/>
      <c r="AX4228"/>
      <c r="AY4228"/>
      <c r="AZ4228"/>
    </row>
    <row r="4229" spans="1:52">
      <c r="A4229"/>
      <c r="B4229"/>
      <c r="C4229"/>
      <c r="D4229"/>
      <c r="E4229"/>
      <c r="F4229"/>
      <c r="G4229"/>
      <c r="H4229"/>
      <c r="I4229"/>
      <c r="J4229"/>
      <c r="K4229"/>
      <c r="L4229"/>
      <c r="M4229"/>
      <c r="N4229"/>
      <c r="O4229"/>
      <c r="P4229"/>
      <c r="Q4229"/>
      <c r="R4229"/>
      <c r="S4229"/>
      <c r="T4229"/>
      <c r="U4229"/>
      <c r="V4229"/>
      <c r="W4229"/>
      <c r="X4229"/>
      <c r="Y4229"/>
      <c r="Z4229"/>
      <c r="AA4229"/>
      <c r="AB4229"/>
      <c r="AC4229"/>
      <c r="AD4229"/>
      <c r="AE4229"/>
      <c r="AF4229"/>
      <c r="AG4229"/>
      <c r="AH4229"/>
      <c r="AI4229"/>
      <c r="AJ4229"/>
      <c r="AK4229"/>
      <c r="AL4229"/>
      <c r="AM4229"/>
      <c r="AN4229"/>
      <c r="AO4229"/>
      <c r="AP4229"/>
      <c r="AQ4229"/>
      <c r="AR4229"/>
      <c r="AS4229"/>
      <c r="AT4229"/>
      <c r="AU4229"/>
      <c r="AV4229"/>
      <c r="AW4229"/>
      <c r="AX4229"/>
      <c r="AY4229"/>
      <c r="AZ4229"/>
    </row>
    <row r="4230" spans="1:52">
      <c r="A4230"/>
      <c r="B4230"/>
      <c r="C4230"/>
      <c r="D4230"/>
      <c r="E4230"/>
      <c r="F4230"/>
      <c r="G4230"/>
      <c r="H4230"/>
      <c r="I4230"/>
      <c r="J4230"/>
      <c r="K4230"/>
      <c r="L4230"/>
      <c r="M4230"/>
      <c r="N4230"/>
      <c r="O4230"/>
      <c r="P4230"/>
      <c r="Q4230"/>
      <c r="R4230"/>
      <c r="S4230"/>
      <c r="T4230"/>
      <c r="U4230"/>
      <c r="V4230"/>
      <c r="W4230"/>
      <c r="X4230"/>
      <c r="Y4230"/>
      <c r="Z4230"/>
      <c r="AA4230"/>
      <c r="AB4230"/>
      <c r="AC4230"/>
      <c r="AD4230"/>
      <c r="AE4230"/>
      <c r="AF4230"/>
      <c r="AG4230"/>
      <c r="AH4230"/>
      <c r="AI4230"/>
      <c r="AJ4230"/>
      <c r="AK4230"/>
      <c r="AL4230"/>
      <c r="AM4230"/>
      <c r="AN4230"/>
      <c r="AO4230"/>
      <c r="AP4230"/>
      <c r="AQ4230"/>
      <c r="AR4230"/>
      <c r="AS4230"/>
      <c r="AT4230"/>
      <c r="AU4230"/>
      <c r="AV4230"/>
      <c r="AW4230"/>
      <c r="AX4230"/>
      <c r="AY4230"/>
      <c r="AZ4230"/>
    </row>
    <row r="4231" spans="1:52">
      <c r="A4231"/>
      <c r="B4231"/>
      <c r="C4231"/>
      <c r="D4231"/>
      <c r="E4231"/>
      <c r="F4231"/>
      <c r="G4231"/>
      <c r="H4231"/>
      <c r="I4231"/>
      <c r="J4231"/>
      <c r="K4231"/>
      <c r="L4231"/>
      <c r="M4231"/>
      <c r="N4231"/>
      <c r="O4231"/>
      <c r="P4231"/>
      <c r="Q4231"/>
      <c r="R4231"/>
      <c r="S4231"/>
      <c r="T4231"/>
      <c r="U4231"/>
      <c r="V4231"/>
      <c r="W4231"/>
      <c r="X4231"/>
      <c r="Y4231"/>
      <c r="Z4231"/>
      <c r="AA4231"/>
      <c r="AB4231"/>
      <c r="AC4231"/>
      <c r="AD4231"/>
      <c r="AE4231"/>
      <c r="AF4231"/>
      <c r="AG4231"/>
      <c r="AH4231"/>
      <c r="AI4231"/>
      <c r="AJ4231"/>
      <c r="AK4231"/>
      <c r="AL4231"/>
      <c r="AM4231"/>
      <c r="AN4231"/>
      <c r="AO4231"/>
      <c r="AP4231"/>
      <c r="AQ4231"/>
      <c r="AR4231"/>
      <c r="AS4231"/>
      <c r="AT4231"/>
      <c r="AU4231"/>
      <c r="AV4231"/>
      <c r="AW4231"/>
      <c r="AX4231"/>
      <c r="AY4231"/>
      <c r="AZ4231"/>
    </row>
    <row r="4232" spans="1:52">
      <c r="A4232"/>
      <c r="B4232"/>
      <c r="C4232"/>
      <c r="D4232"/>
      <c r="E4232"/>
      <c r="F4232"/>
      <c r="G4232"/>
      <c r="H4232"/>
      <c r="I4232"/>
      <c r="J4232"/>
      <c r="K4232"/>
      <c r="L4232"/>
      <c r="M4232"/>
      <c r="N4232"/>
      <c r="O4232"/>
      <c r="P4232"/>
      <c r="Q4232"/>
      <c r="R4232"/>
      <c r="S4232"/>
      <c r="T4232"/>
      <c r="U4232"/>
      <c r="V4232"/>
      <c r="W4232"/>
      <c r="X4232"/>
      <c r="Y4232"/>
      <c r="Z4232"/>
      <c r="AA4232"/>
      <c r="AB4232"/>
      <c r="AC4232"/>
      <c r="AD4232"/>
      <c r="AE4232"/>
      <c r="AF4232"/>
      <c r="AG4232"/>
      <c r="AH4232"/>
      <c r="AI4232"/>
      <c r="AJ4232"/>
      <c r="AK4232"/>
      <c r="AL4232"/>
      <c r="AM4232"/>
      <c r="AN4232"/>
      <c r="AO4232"/>
      <c r="AP4232"/>
      <c r="AQ4232"/>
      <c r="AR4232"/>
      <c r="AS4232"/>
      <c r="AT4232"/>
      <c r="AU4232"/>
      <c r="AV4232"/>
      <c r="AW4232"/>
      <c r="AX4232"/>
      <c r="AY4232"/>
      <c r="AZ4232"/>
    </row>
    <row r="4233" spans="1:52">
      <c r="A4233"/>
      <c r="B4233"/>
      <c r="C4233"/>
      <c r="D4233"/>
      <c r="E4233"/>
      <c r="F4233"/>
      <c r="G4233"/>
      <c r="H4233"/>
      <c r="I4233"/>
      <c r="J4233"/>
      <c r="K4233"/>
      <c r="L4233"/>
      <c r="M4233"/>
      <c r="N4233"/>
      <c r="O4233"/>
      <c r="P4233"/>
      <c r="Q4233"/>
      <c r="R4233"/>
      <c r="S4233"/>
      <c r="T4233"/>
      <c r="U4233"/>
      <c r="V4233"/>
      <c r="W4233"/>
      <c r="X4233"/>
      <c r="Y4233"/>
      <c r="Z4233"/>
      <c r="AA4233"/>
      <c r="AB4233"/>
      <c r="AC4233"/>
      <c r="AD4233"/>
      <c r="AE4233"/>
      <c r="AF4233"/>
      <c r="AG4233"/>
      <c r="AH4233"/>
      <c r="AI4233"/>
      <c r="AJ4233"/>
      <c r="AK4233"/>
      <c r="AL4233"/>
      <c r="AM4233"/>
      <c r="AN4233"/>
      <c r="AO4233"/>
      <c r="AP4233"/>
      <c r="AQ4233"/>
      <c r="AR4233"/>
      <c r="AS4233"/>
      <c r="AT4233"/>
      <c r="AU4233"/>
      <c r="AV4233"/>
      <c r="AW4233"/>
      <c r="AX4233"/>
      <c r="AY4233"/>
      <c r="AZ4233"/>
    </row>
    <row r="4234" spans="1:52">
      <c r="A4234"/>
      <c r="B4234"/>
      <c r="C4234"/>
      <c r="D4234"/>
      <c r="E4234"/>
      <c r="F4234"/>
      <c r="G4234"/>
      <c r="H4234"/>
      <c r="I4234"/>
      <c r="J4234"/>
      <c r="K4234"/>
      <c r="L4234"/>
      <c r="M4234"/>
      <c r="N4234"/>
      <c r="O4234"/>
      <c r="P4234"/>
      <c r="Q4234"/>
      <c r="R4234"/>
      <c r="S4234"/>
      <c r="T4234"/>
      <c r="U4234"/>
      <c r="V4234"/>
      <c r="W4234"/>
      <c r="X4234"/>
      <c r="Y4234"/>
      <c r="Z4234"/>
      <c r="AA4234"/>
      <c r="AB4234"/>
      <c r="AC4234"/>
      <c r="AD4234"/>
      <c r="AE4234"/>
      <c r="AF4234"/>
      <c r="AG4234"/>
      <c r="AH4234"/>
      <c r="AI4234"/>
      <c r="AJ4234"/>
      <c r="AK4234"/>
      <c r="AL4234"/>
      <c r="AM4234"/>
      <c r="AN4234"/>
      <c r="AO4234"/>
      <c r="AP4234"/>
      <c r="AQ4234"/>
      <c r="AR4234"/>
      <c r="AS4234"/>
      <c r="AT4234"/>
      <c r="AU4234"/>
      <c r="AV4234"/>
      <c r="AW4234"/>
      <c r="AX4234"/>
      <c r="AY4234"/>
      <c r="AZ4234"/>
    </row>
    <row r="4235" spans="1:52">
      <c r="A4235"/>
      <c r="B4235"/>
      <c r="C4235"/>
      <c r="D4235"/>
      <c r="E4235"/>
      <c r="F4235"/>
      <c r="G4235"/>
      <c r="H4235"/>
      <c r="I4235"/>
      <c r="J4235"/>
      <c r="K4235"/>
      <c r="L4235"/>
      <c r="M4235"/>
      <c r="N4235"/>
      <c r="O4235"/>
      <c r="P4235"/>
      <c r="Q4235"/>
      <c r="R4235"/>
      <c r="S4235"/>
      <c r="T4235"/>
      <c r="U4235"/>
      <c r="V4235"/>
      <c r="W4235"/>
      <c r="X4235"/>
      <c r="Y4235"/>
      <c r="Z4235"/>
      <c r="AA4235"/>
      <c r="AB4235"/>
      <c r="AC4235"/>
      <c r="AD4235"/>
      <c r="AE4235"/>
      <c r="AF4235"/>
      <c r="AG4235"/>
      <c r="AH4235"/>
      <c r="AI4235"/>
      <c r="AJ4235"/>
      <c r="AK4235"/>
      <c r="AL4235"/>
      <c r="AM4235"/>
      <c r="AN4235"/>
      <c r="AO4235"/>
      <c r="AP4235"/>
      <c r="AQ4235"/>
      <c r="AR4235"/>
      <c r="AS4235"/>
      <c r="AT4235"/>
      <c r="AU4235"/>
      <c r="AV4235"/>
      <c r="AW4235"/>
      <c r="AX4235"/>
      <c r="AY4235"/>
      <c r="AZ4235"/>
    </row>
    <row r="4236" spans="1:52">
      <c r="A4236"/>
      <c r="B4236"/>
      <c r="C4236"/>
      <c r="D4236"/>
      <c r="E4236"/>
      <c r="F4236"/>
      <c r="G4236"/>
      <c r="H4236"/>
      <c r="I4236"/>
      <c r="J4236"/>
      <c r="K4236"/>
      <c r="L4236"/>
      <c r="M4236"/>
      <c r="N4236"/>
      <c r="O4236"/>
      <c r="P4236"/>
      <c r="Q4236"/>
      <c r="R4236"/>
      <c r="S4236"/>
      <c r="T4236"/>
      <c r="U4236"/>
      <c r="V4236"/>
      <c r="W4236"/>
      <c r="X4236"/>
      <c r="Y4236"/>
      <c r="Z4236"/>
      <c r="AA4236"/>
      <c r="AB4236"/>
      <c r="AC4236"/>
      <c r="AD4236"/>
      <c r="AE4236"/>
      <c r="AF4236"/>
      <c r="AG4236"/>
      <c r="AH4236"/>
      <c r="AI4236"/>
      <c r="AJ4236"/>
      <c r="AK4236"/>
      <c r="AL4236"/>
      <c r="AM4236"/>
      <c r="AN4236"/>
      <c r="AO4236"/>
      <c r="AP4236"/>
      <c r="AQ4236"/>
      <c r="AR4236"/>
      <c r="AS4236"/>
      <c r="AT4236"/>
      <c r="AU4236"/>
      <c r="AV4236"/>
      <c r="AW4236"/>
      <c r="AX4236"/>
      <c r="AY4236"/>
      <c r="AZ4236"/>
    </row>
    <row r="4237" spans="1:52">
      <c r="A4237"/>
      <c r="B4237"/>
      <c r="C4237"/>
      <c r="D4237"/>
      <c r="E4237"/>
      <c r="F4237"/>
      <c r="G4237"/>
      <c r="H4237"/>
      <c r="I4237"/>
      <c r="J4237"/>
      <c r="K4237"/>
      <c r="L4237"/>
      <c r="M4237"/>
      <c r="N4237"/>
      <c r="O4237"/>
      <c r="P4237"/>
      <c r="Q4237"/>
      <c r="R4237"/>
      <c r="S4237"/>
      <c r="T4237"/>
      <c r="U4237"/>
      <c r="V4237"/>
      <c r="W4237"/>
      <c r="X4237"/>
      <c r="Y4237"/>
      <c r="Z4237"/>
      <c r="AA4237"/>
      <c r="AB4237"/>
      <c r="AC4237"/>
      <c r="AD4237"/>
      <c r="AE4237"/>
      <c r="AF4237"/>
      <c r="AG4237"/>
      <c r="AH4237"/>
      <c r="AI4237"/>
      <c r="AJ4237"/>
      <c r="AK4237"/>
      <c r="AL4237"/>
      <c r="AM4237"/>
      <c r="AN4237"/>
      <c r="AO4237"/>
      <c r="AP4237"/>
      <c r="AQ4237"/>
      <c r="AR4237"/>
      <c r="AS4237"/>
      <c r="AT4237"/>
      <c r="AU4237"/>
      <c r="AV4237"/>
      <c r="AW4237"/>
      <c r="AX4237"/>
      <c r="AY4237"/>
      <c r="AZ4237"/>
    </row>
    <row r="4238" spans="1:52">
      <c r="A4238"/>
      <c r="B4238"/>
      <c r="C4238"/>
      <c r="D4238"/>
      <c r="E4238"/>
      <c r="F4238"/>
      <c r="G4238"/>
      <c r="H4238"/>
      <c r="I4238"/>
      <c r="J4238"/>
      <c r="K4238"/>
      <c r="L4238"/>
      <c r="M4238"/>
      <c r="N4238"/>
      <c r="O4238"/>
      <c r="P4238"/>
      <c r="Q4238"/>
      <c r="R4238"/>
      <c r="S4238"/>
      <c r="T4238"/>
      <c r="U4238"/>
      <c r="V4238"/>
      <c r="W4238"/>
      <c r="X4238"/>
      <c r="Y4238"/>
      <c r="Z4238"/>
      <c r="AA4238"/>
      <c r="AB4238"/>
      <c r="AC4238"/>
      <c r="AD4238"/>
      <c r="AE4238"/>
      <c r="AF4238"/>
      <c r="AG4238"/>
      <c r="AH4238"/>
      <c r="AI4238"/>
      <c r="AJ4238"/>
      <c r="AK4238"/>
      <c r="AL4238"/>
      <c r="AM4238"/>
      <c r="AN4238"/>
      <c r="AO4238"/>
      <c r="AP4238"/>
      <c r="AQ4238"/>
      <c r="AR4238"/>
      <c r="AS4238"/>
      <c r="AT4238"/>
      <c r="AU4238"/>
      <c r="AV4238"/>
      <c r="AW4238"/>
      <c r="AX4238"/>
      <c r="AY4238"/>
      <c r="AZ4238"/>
    </row>
    <row r="4239" spans="1:52">
      <c r="A4239"/>
      <c r="B4239"/>
      <c r="C4239"/>
      <c r="D4239"/>
      <c r="E4239"/>
      <c r="F4239"/>
      <c r="G4239"/>
      <c r="H4239"/>
      <c r="I4239"/>
      <c r="J4239"/>
      <c r="K4239"/>
      <c r="L4239"/>
      <c r="M4239"/>
      <c r="N4239"/>
      <c r="O4239"/>
      <c r="P4239"/>
      <c r="Q4239"/>
      <c r="R4239"/>
      <c r="S4239"/>
      <c r="T4239"/>
      <c r="U4239"/>
      <c r="V4239"/>
      <c r="W4239"/>
      <c r="X4239"/>
      <c r="Y4239"/>
      <c r="Z4239"/>
      <c r="AA4239"/>
      <c r="AB4239"/>
      <c r="AC4239"/>
      <c r="AD4239"/>
      <c r="AE4239"/>
      <c r="AF4239"/>
      <c r="AG4239"/>
      <c r="AH4239"/>
      <c r="AI4239"/>
      <c r="AJ4239"/>
      <c r="AK4239"/>
      <c r="AL4239"/>
      <c r="AM4239"/>
      <c r="AN4239"/>
      <c r="AO4239"/>
      <c r="AP4239"/>
      <c r="AQ4239"/>
      <c r="AR4239"/>
      <c r="AS4239"/>
      <c r="AT4239"/>
      <c r="AU4239"/>
      <c r="AV4239"/>
      <c r="AW4239"/>
      <c r="AX4239"/>
      <c r="AY4239"/>
      <c r="AZ4239"/>
    </row>
    <row r="4240" spans="1:52">
      <c r="A4240"/>
      <c r="B4240"/>
      <c r="C4240"/>
      <c r="D4240"/>
      <c r="E4240"/>
      <c r="F4240"/>
      <c r="G4240"/>
      <c r="H4240"/>
      <c r="I4240"/>
      <c r="J4240"/>
      <c r="K4240"/>
      <c r="L4240"/>
      <c r="M4240"/>
      <c r="N4240"/>
      <c r="O4240"/>
      <c r="P4240"/>
      <c r="Q4240"/>
      <c r="R4240"/>
      <c r="S4240"/>
      <c r="T4240"/>
      <c r="U4240"/>
      <c r="V4240"/>
      <c r="W4240"/>
      <c r="X4240"/>
      <c r="Y4240"/>
      <c r="Z4240"/>
      <c r="AA4240"/>
      <c r="AB4240"/>
      <c r="AC4240"/>
      <c r="AD4240"/>
      <c r="AE4240"/>
      <c r="AF4240"/>
      <c r="AG4240"/>
      <c r="AH4240"/>
      <c r="AI4240"/>
      <c r="AJ4240"/>
      <c r="AK4240"/>
      <c r="AL4240"/>
      <c r="AM4240"/>
      <c r="AN4240"/>
      <c r="AO4240"/>
      <c r="AP4240"/>
      <c r="AQ4240"/>
      <c r="AR4240"/>
      <c r="AS4240"/>
      <c r="AT4240"/>
      <c r="AU4240"/>
      <c r="AV4240"/>
      <c r="AW4240"/>
      <c r="AX4240"/>
      <c r="AY4240"/>
      <c r="AZ4240"/>
    </row>
    <row r="4241" spans="1:52">
      <c r="A4241"/>
      <c r="B4241"/>
      <c r="C4241"/>
      <c r="D4241"/>
      <c r="E4241"/>
      <c r="F4241"/>
      <c r="G4241"/>
      <c r="H4241"/>
      <c r="I4241"/>
      <c r="J4241"/>
      <c r="K4241"/>
      <c r="L4241"/>
      <c r="M4241"/>
      <c r="N4241"/>
      <c r="O4241"/>
      <c r="P4241"/>
      <c r="Q4241"/>
      <c r="R4241"/>
      <c r="S4241"/>
      <c r="T4241"/>
      <c r="U4241"/>
      <c r="V4241"/>
      <c r="W4241"/>
      <c r="X4241"/>
      <c r="Y4241"/>
      <c r="Z4241"/>
      <c r="AA4241"/>
      <c r="AB4241"/>
      <c r="AC4241"/>
      <c r="AD4241"/>
      <c r="AE4241"/>
      <c r="AF4241"/>
      <c r="AG4241"/>
      <c r="AH4241"/>
      <c r="AI4241"/>
      <c r="AJ4241"/>
      <c r="AK4241"/>
      <c r="AL4241"/>
      <c r="AM4241"/>
      <c r="AN4241"/>
      <c r="AO4241"/>
      <c r="AP4241"/>
      <c r="AQ4241"/>
      <c r="AR4241"/>
      <c r="AS4241"/>
      <c r="AT4241"/>
      <c r="AU4241"/>
      <c r="AV4241"/>
      <c r="AW4241"/>
      <c r="AX4241"/>
      <c r="AY4241"/>
      <c r="AZ4241"/>
    </row>
    <row r="4242" spans="1:52">
      <c r="A4242"/>
      <c r="B4242"/>
      <c r="C4242"/>
      <c r="D4242"/>
      <c r="E4242"/>
      <c r="F4242"/>
      <c r="G4242"/>
      <c r="H4242"/>
      <c r="I4242"/>
      <c r="J4242"/>
      <c r="K4242"/>
      <c r="L4242"/>
      <c r="M4242"/>
      <c r="N4242"/>
      <c r="O4242"/>
      <c r="P4242"/>
      <c r="Q4242"/>
      <c r="R4242"/>
      <c r="S4242"/>
      <c r="T4242"/>
      <c r="U4242"/>
      <c r="V4242"/>
      <c r="W4242"/>
      <c r="X4242"/>
      <c r="Y4242"/>
      <c r="Z4242"/>
      <c r="AA4242"/>
      <c r="AB4242"/>
      <c r="AC4242"/>
      <c r="AD4242"/>
      <c r="AE4242"/>
      <c r="AF4242"/>
      <c r="AG4242"/>
      <c r="AH4242"/>
      <c r="AI4242"/>
      <c r="AJ4242"/>
      <c r="AK4242"/>
      <c r="AL4242"/>
      <c r="AM4242"/>
      <c r="AN4242"/>
      <c r="AO4242"/>
      <c r="AP4242"/>
      <c r="AQ4242"/>
      <c r="AR4242"/>
      <c r="AS4242"/>
      <c r="AT4242"/>
      <c r="AU4242"/>
      <c r="AV4242"/>
      <c r="AW4242"/>
      <c r="AX4242"/>
      <c r="AY4242"/>
      <c r="AZ4242"/>
    </row>
    <row r="4243" spans="1:52">
      <c r="A4243"/>
      <c r="B4243"/>
      <c r="C4243"/>
      <c r="D4243"/>
      <c r="E4243"/>
      <c r="F4243"/>
      <c r="G4243"/>
      <c r="H4243"/>
      <c r="I4243"/>
      <c r="J4243"/>
      <c r="K4243"/>
      <c r="L4243"/>
      <c r="M4243"/>
      <c r="N4243"/>
      <c r="O4243"/>
      <c r="P4243"/>
      <c r="Q4243"/>
      <c r="R4243"/>
      <c r="S4243"/>
      <c r="T4243"/>
      <c r="U4243"/>
      <c r="V4243"/>
      <c r="W4243"/>
      <c r="X4243"/>
      <c r="Y4243"/>
      <c r="Z4243"/>
      <c r="AA4243"/>
      <c r="AB4243"/>
      <c r="AC4243"/>
      <c r="AD4243"/>
      <c r="AE4243"/>
      <c r="AF4243"/>
      <c r="AG4243"/>
      <c r="AH4243"/>
      <c r="AI4243"/>
      <c r="AJ4243"/>
      <c r="AK4243"/>
      <c r="AL4243"/>
      <c r="AM4243"/>
      <c r="AN4243"/>
      <c r="AO4243"/>
      <c r="AP4243"/>
      <c r="AQ4243"/>
      <c r="AR4243"/>
      <c r="AS4243"/>
      <c r="AT4243"/>
      <c r="AU4243"/>
      <c r="AV4243"/>
      <c r="AW4243"/>
      <c r="AX4243"/>
      <c r="AY4243"/>
      <c r="AZ4243"/>
    </row>
    <row r="4244" spans="1:52">
      <c r="A4244"/>
      <c r="B4244"/>
      <c r="C4244"/>
      <c r="D4244"/>
      <c r="E4244"/>
      <c r="F4244"/>
      <c r="G4244"/>
      <c r="H4244"/>
      <c r="I4244"/>
      <c r="J4244"/>
      <c r="K4244"/>
      <c r="L4244"/>
      <c r="M4244"/>
      <c r="N4244"/>
      <c r="O4244"/>
      <c r="P4244"/>
      <c r="Q4244"/>
      <c r="R4244"/>
      <c r="S4244"/>
      <c r="T4244"/>
      <c r="U4244"/>
      <c r="V4244"/>
      <c r="W4244"/>
      <c r="X4244"/>
      <c r="Y4244"/>
      <c r="Z4244"/>
      <c r="AA4244"/>
      <c r="AB4244"/>
      <c r="AC4244"/>
      <c r="AD4244"/>
      <c r="AE4244"/>
      <c r="AF4244"/>
      <c r="AG4244"/>
      <c r="AH4244"/>
      <c r="AI4244"/>
      <c r="AJ4244"/>
      <c r="AK4244"/>
      <c r="AL4244"/>
      <c r="AM4244"/>
      <c r="AN4244"/>
      <c r="AO4244"/>
      <c r="AP4244"/>
      <c r="AQ4244"/>
      <c r="AR4244"/>
      <c r="AS4244"/>
      <c r="AT4244"/>
      <c r="AU4244"/>
      <c r="AV4244"/>
      <c r="AW4244"/>
      <c r="AX4244"/>
      <c r="AY4244"/>
      <c r="AZ4244"/>
    </row>
    <row r="4245" spans="1:52">
      <c r="A4245"/>
      <c r="B4245"/>
      <c r="C4245"/>
      <c r="D4245"/>
      <c r="E4245"/>
      <c r="F4245"/>
      <c r="G4245"/>
      <c r="H4245"/>
      <c r="I4245"/>
      <c r="J4245"/>
      <c r="K4245"/>
      <c r="L4245"/>
      <c r="M4245"/>
      <c r="N4245"/>
      <c r="O4245"/>
      <c r="P4245"/>
      <c r="Q4245"/>
      <c r="R4245"/>
      <c r="S4245"/>
      <c r="T4245"/>
      <c r="U4245"/>
      <c r="V4245"/>
      <c r="W4245"/>
      <c r="X4245"/>
      <c r="Y4245"/>
      <c r="Z4245"/>
      <c r="AA4245"/>
      <c r="AB4245"/>
      <c r="AC4245"/>
      <c r="AD4245"/>
      <c r="AE4245"/>
      <c r="AF4245"/>
      <c r="AG4245"/>
      <c r="AH4245"/>
      <c r="AI4245"/>
      <c r="AJ4245"/>
      <c r="AK4245"/>
      <c r="AL4245"/>
      <c r="AM4245"/>
      <c r="AN4245"/>
      <c r="AO4245"/>
      <c r="AP4245"/>
      <c r="AQ4245"/>
      <c r="AR4245"/>
      <c r="AS4245"/>
      <c r="AT4245"/>
      <c r="AU4245"/>
      <c r="AV4245"/>
      <c r="AW4245"/>
      <c r="AX4245"/>
      <c r="AY4245"/>
      <c r="AZ4245"/>
    </row>
    <row r="4246" spans="1:52">
      <c r="A4246"/>
      <c r="B4246"/>
      <c r="C4246"/>
      <c r="D4246"/>
      <c r="E4246"/>
      <c r="F4246"/>
      <c r="G4246"/>
      <c r="H4246"/>
      <c r="I4246"/>
      <c r="J4246"/>
      <c r="K4246"/>
      <c r="L4246"/>
      <c r="M4246"/>
      <c r="N4246"/>
      <c r="O4246"/>
      <c r="P4246"/>
      <c r="Q4246"/>
      <c r="R4246"/>
      <c r="S4246"/>
      <c r="T4246"/>
      <c r="U4246"/>
      <c r="V4246"/>
      <c r="W4246"/>
      <c r="X4246"/>
      <c r="Y4246"/>
      <c r="Z4246"/>
      <c r="AA4246"/>
      <c r="AB4246"/>
      <c r="AC4246"/>
      <c r="AD4246"/>
      <c r="AE4246"/>
      <c r="AF4246"/>
      <c r="AG4246"/>
      <c r="AH4246"/>
      <c r="AI4246"/>
      <c r="AJ4246"/>
      <c r="AK4246"/>
      <c r="AL4246"/>
      <c r="AM4246"/>
      <c r="AN4246"/>
      <c r="AO4246"/>
      <c r="AP4246"/>
      <c r="AQ4246"/>
      <c r="AR4246"/>
      <c r="AS4246"/>
      <c r="AT4246"/>
      <c r="AU4246"/>
      <c r="AV4246"/>
      <c r="AW4246"/>
      <c r="AX4246"/>
      <c r="AY4246"/>
      <c r="AZ4246"/>
    </row>
    <row r="4247" spans="1:52">
      <c r="A4247"/>
      <c r="B4247"/>
      <c r="C4247"/>
      <c r="D4247"/>
      <c r="E4247"/>
      <c r="F4247"/>
      <c r="G4247"/>
      <c r="H4247"/>
      <c r="I4247"/>
      <c r="J4247"/>
      <c r="K4247"/>
      <c r="L4247"/>
      <c r="M4247"/>
      <c r="N4247"/>
      <c r="O4247"/>
      <c r="P4247"/>
      <c r="Q4247"/>
      <c r="R4247"/>
      <c r="S4247"/>
      <c r="T4247"/>
      <c r="U4247"/>
      <c r="V4247"/>
      <c r="W4247"/>
      <c r="X4247"/>
      <c r="Y4247"/>
      <c r="Z4247"/>
      <c r="AA4247"/>
      <c r="AB4247"/>
      <c r="AC4247"/>
      <c r="AD4247"/>
      <c r="AE4247"/>
      <c r="AF4247"/>
      <c r="AG4247"/>
      <c r="AH4247"/>
      <c r="AI4247"/>
      <c r="AJ4247"/>
      <c r="AK4247"/>
      <c r="AL4247"/>
      <c r="AM4247"/>
      <c r="AN4247"/>
      <c r="AO4247"/>
      <c r="AP4247"/>
      <c r="AQ4247"/>
      <c r="AR4247"/>
      <c r="AS4247"/>
      <c r="AT4247"/>
      <c r="AU4247"/>
      <c r="AV4247"/>
      <c r="AW4247"/>
      <c r="AX4247"/>
      <c r="AY4247"/>
      <c r="AZ4247"/>
    </row>
    <row r="4248" spans="1:52">
      <c r="A4248"/>
      <c r="B4248"/>
      <c r="C4248"/>
      <c r="D4248"/>
      <c r="E4248"/>
      <c r="F4248"/>
      <c r="G4248"/>
      <c r="H4248"/>
      <c r="I4248"/>
      <c r="J4248"/>
      <c r="K4248"/>
      <c r="L4248"/>
      <c r="M4248"/>
      <c r="N4248"/>
      <c r="O4248"/>
      <c r="P4248"/>
      <c r="Q4248"/>
      <c r="R4248"/>
      <c r="S4248"/>
      <c r="T4248"/>
      <c r="U4248"/>
      <c r="V4248"/>
      <c r="W4248"/>
      <c r="X4248"/>
      <c r="Y4248"/>
      <c r="Z4248"/>
      <c r="AA4248"/>
      <c r="AB4248"/>
      <c r="AC4248"/>
      <c r="AD4248"/>
      <c r="AE4248"/>
      <c r="AF4248"/>
      <c r="AG4248"/>
      <c r="AH4248"/>
      <c r="AI4248"/>
      <c r="AJ4248"/>
      <c r="AK4248"/>
      <c r="AL4248"/>
      <c r="AM4248"/>
      <c r="AN4248"/>
      <c r="AO4248"/>
      <c r="AP4248"/>
      <c r="AQ4248"/>
      <c r="AR4248"/>
      <c r="AS4248"/>
      <c r="AT4248"/>
      <c r="AU4248"/>
      <c r="AV4248"/>
      <c r="AW4248"/>
      <c r="AX4248"/>
      <c r="AY4248"/>
      <c r="AZ4248"/>
    </row>
    <row r="4249" spans="1:52">
      <c r="A4249"/>
      <c r="B4249"/>
      <c r="C4249"/>
      <c r="D4249"/>
      <c r="E4249"/>
      <c r="F4249"/>
      <c r="G4249"/>
      <c r="H4249"/>
      <c r="I4249"/>
      <c r="J4249"/>
      <c r="K4249"/>
      <c r="L4249"/>
      <c r="M4249"/>
      <c r="N4249"/>
      <c r="O4249"/>
      <c r="P4249"/>
      <c r="Q4249"/>
      <c r="R4249"/>
      <c r="S4249"/>
      <c r="T4249"/>
      <c r="U4249"/>
      <c r="V4249"/>
      <c r="W4249"/>
      <c r="X4249"/>
      <c r="Y4249"/>
      <c r="Z4249"/>
      <c r="AA4249"/>
      <c r="AB4249"/>
      <c r="AC4249"/>
      <c r="AD4249"/>
      <c r="AE4249"/>
      <c r="AF4249"/>
      <c r="AG4249"/>
      <c r="AH4249"/>
      <c r="AI4249"/>
      <c r="AJ4249"/>
      <c r="AK4249"/>
      <c r="AL4249"/>
      <c r="AM4249"/>
      <c r="AN4249"/>
      <c r="AO4249"/>
      <c r="AP4249"/>
      <c r="AQ4249"/>
      <c r="AR4249"/>
      <c r="AS4249"/>
      <c r="AT4249"/>
      <c r="AU4249"/>
      <c r="AV4249"/>
      <c r="AW4249"/>
      <c r="AX4249"/>
      <c r="AY4249"/>
      <c r="AZ4249"/>
    </row>
    <row r="4250" spans="1:52">
      <c r="A4250"/>
      <c r="B4250"/>
      <c r="C4250"/>
      <c r="D4250"/>
      <c r="E4250"/>
      <c r="F4250"/>
      <c r="G4250"/>
      <c r="H4250"/>
      <c r="I4250"/>
      <c r="J4250"/>
      <c r="K4250"/>
      <c r="L4250"/>
      <c r="M4250"/>
      <c r="N4250"/>
      <c r="O4250"/>
      <c r="P4250"/>
      <c r="Q4250"/>
      <c r="R4250"/>
      <c r="S4250"/>
      <c r="T4250"/>
      <c r="U4250"/>
      <c r="V4250"/>
      <c r="W4250"/>
      <c r="X4250"/>
      <c r="Y4250"/>
      <c r="Z4250"/>
      <c r="AA4250"/>
      <c r="AB4250"/>
      <c r="AC4250"/>
      <c r="AD4250"/>
      <c r="AE4250"/>
      <c r="AF4250"/>
      <c r="AG4250"/>
      <c r="AH4250"/>
      <c r="AI4250"/>
      <c r="AJ4250"/>
      <c r="AK4250"/>
      <c r="AL4250"/>
      <c r="AM4250"/>
      <c r="AN4250"/>
      <c r="AO4250"/>
      <c r="AP4250"/>
      <c r="AQ4250"/>
      <c r="AR4250"/>
      <c r="AS4250"/>
      <c r="AT4250"/>
      <c r="AU4250"/>
      <c r="AV4250"/>
      <c r="AW4250"/>
      <c r="AX4250"/>
      <c r="AY4250"/>
      <c r="AZ4250"/>
    </row>
    <row r="4251" spans="1:52">
      <c r="A4251"/>
      <c r="B4251"/>
      <c r="C4251"/>
      <c r="D4251"/>
      <c r="E4251"/>
      <c r="F4251"/>
      <c r="G4251"/>
      <c r="H4251"/>
      <c r="I4251"/>
      <c r="J4251"/>
      <c r="K4251"/>
      <c r="L4251"/>
      <c r="M4251"/>
      <c r="N4251"/>
      <c r="O4251"/>
      <c r="P4251"/>
      <c r="Q4251"/>
      <c r="R4251"/>
      <c r="S4251"/>
      <c r="T4251"/>
      <c r="U4251"/>
      <c r="V4251"/>
      <c r="W4251"/>
      <c r="X4251"/>
      <c r="Y4251"/>
      <c r="Z4251"/>
      <c r="AA4251"/>
      <c r="AB4251"/>
      <c r="AC4251"/>
      <c r="AD4251"/>
      <c r="AE4251"/>
      <c r="AF4251"/>
      <c r="AG4251"/>
      <c r="AH4251"/>
      <c r="AI4251"/>
      <c r="AJ4251"/>
      <c r="AK4251"/>
      <c r="AL4251"/>
      <c r="AM4251"/>
      <c r="AN4251"/>
      <c r="AO4251"/>
      <c r="AP4251"/>
      <c r="AQ4251"/>
      <c r="AR4251"/>
      <c r="AS4251"/>
      <c r="AT4251"/>
      <c r="AU4251"/>
      <c r="AV4251"/>
      <c r="AW4251"/>
      <c r="AX4251"/>
      <c r="AY4251"/>
      <c r="AZ4251"/>
    </row>
    <row r="4252" spans="1:52">
      <c r="A4252"/>
      <c r="B4252"/>
      <c r="C4252"/>
      <c r="D4252"/>
      <c r="E4252"/>
      <c r="F4252"/>
      <c r="G4252"/>
      <c r="H4252"/>
      <c r="I4252"/>
      <c r="J4252"/>
      <c r="K4252"/>
      <c r="L4252"/>
      <c r="M4252"/>
      <c r="N4252"/>
      <c r="O4252"/>
      <c r="P4252"/>
      <c r="Q4252"/>
      <c r="R4252"/>
      <c r="S4252"/>
      <c r="T4252"/>
      <c r="U4252"/>
      <c r="V4252"/>
      <c r="W4252"/>
      <c r="X4252"/>
      <c r="Y4252"/>
      <c r="Z4252"/>
      <c r="AA4252"/>
      <c r="AB4252"/>
      <c r="AC4252"/>
      <c r="AD4252"/>
      <c r="AE4252"/>
      <c r="AF4252"/>
      <c r="AG4252"/>
      <c r="AH4252"/>
      <c r="AI4252"/>
      <c r="AJ4252"/>
      <c r="AK4252"/>
      <c r="AL4252"/>
      <c r="AM4252"/>
      <c r="AN4252"/>
      <c r="AO4252"/>
      <c r="AP4252"/>
      <c r="AQ4252"/>
      <c r="AR4252"/>
      <c r="AS4252"/>
      <c r="AT4252"/>
      <c r="AU4252"/>
      <c r="AV4252"/>
      <c r="AW4252"/>
      <c r="AX4252"/>
      <c r="AY4252"/>
      <c r="AZ4252"/>
    </row>
    <row r="4253" spans="1:52">
      <c r="A4253"/>
      <c r="B4253"/>
      <c r="C4253"/>
      <c r="D4253"/>
      <c r="E4253"/>
      <c r="F4253"/>
      <c r="G4253"/>
      <c r="H4253"/>
      <c r="I4253"/>
      <c r="J4253"/>
      <c r="K4253"/>
      <c r="L4253"/>
      <c r="M4253"/>
      <c r="N4253"/>
      <c r="O4253"/>
      <c r="P4253"/>
      <c r="Q4253"/>
      <c r="R4253"/>
      <c r="S4253"/>
      <c r="T4253"/>
      <c r="U4253"/>
      <c r="V4253"/>
      <c r="W4253"/>
      <c r="X4253"/>
      <c r="Y4253"/>
      <c r="Z4253"/>
      <c r="AA4253"/>
      <c r="AB4253"/>
      <c r="AC4253"/>
      <c r="AD4253"/>
      <c r="AE4253"/>
      <c r="AF4253"/>
      <c r="AG4253"/>
      <c r="AH4253"/>
      <c r="AI4253"/>
      <c r="AJ4253"/>
      <c r="AK4253"/>
      <c r="AL4253"/>
      <c r="AM4253"/>
      <c r="AN4253"/>
      <c r="AO4253"/>
      <c r="AP4253"/>
      <c r="AQ4253"/>
      <c r="AR4253"/>
      <c r="AS4253"/>
      <c r="AT4253"/>
      <c r="AU4253"/>
      <c r="AV4253"/>
      <c r="AW4253"/>
      <c r="AX4253"/>
      <c r="AY4253"/>
      <c r="AZ4253"/>
    </row>
    <row r="4254" spans="1:52">
      <c r="A4254"/>
      <c r="B4254"/>
      <c r="C4254"/>
      <c r="D4254"/>
      <c r="E4254"/>
      <c r="F4254"/>
      <c r="G4254"/>
      <c r="H4254"/>
      <c r="I4254"/>
      <c r="J4254"/>
      <c r="K4254"/>
      <c r="L4254"/>
      <c r="M4254"/>
      <c r="N4254"/>
      <c r="O4254"/>
      <c r="P4254"/>
      <c r="Q4254"/>
      <c r="R4254"/>
      <c r="S4254"/>
      <c r="T4254"/>
      <c r="U4254"/>
      <c r="V4254"/>
      <c r="W4254"/>
      <c r="X4254"/>
      <c r="Y4254"/>
      <c r="Z4254"/>
      <c r="AA4254"/>
      <c r="AB4254"/>
      <c r="AC4254"/>
      <c r="AD4254"/>
      <c r="AE4254"/>
      <c r="AF4254"/>
      <c r="AG4254"/>
      <c r="AH4254"/>
      <c r="AI4254"/>
      <c r="AJ4254"/>
      <c r="AK4254"/>
      <c r="AL4254"/>
      <c r="AM4254"/>
      <c r="AN4254"/>
      <c r="AO4254"/>
      <c r="AP4254"/>
      <c r="AQ4254"/>
      <c r="AR4254"/>
      <c r="AS4254"/>
      <c r="AT4254"/>
      <c r="AU4254"/>
      <c r="AV4254"/>
      <c r="AW4254"/>
      <c r="AX4254"/>
      <c r="AY4254"/>
      <c r="AZ4254"/>
    </row>
    <row r="4255" spans="1:52">
      <c r="A4255"/>
      <c r="B4255"/>
      <c r="C4255"/>
      <c r="D4255"/>
      <c r="E4255"/>
      <c r="F4255"/>
      <c r="G4255"/>
      <c r="H4255"/>
      <c r="I4255"/>
      <c r="J4255"/>
      <c r="K4255"/>
      <c r="L4255"/>
      <c r="M4255"/>
      <c r="N4255"/>
      <c r="O4255"/>
      <c r="P4255"/>
      <c r="Q4255"/>
      <c r="R4255"/>
      <c r="S4255"/>
      <c r="T4255"/>
      <c r="U4255"/>
      <c r="V4255"/>
      <c r="W4255"/>
      <c r="X4255"/>
      <c r="Y4255"/>
      <c r="Z4255"/>
      <c r="AA4255"/>
      <c r="AB4255"/>
      <c r="AC4255"/>
      <c r="AD4255"/>
      <c r="AE4255"/>
      <c r="AF4255"/>
      <c r="AG4255"/>
      <c r="AH4255"/>
      <c r="AI4255"/>
      <c r="AJ4255"/>
      <c r="AK4255"/>
      <c r="AL4255"/>
      <c r="AM4255"/>
      <c r="AN4255"/>
      <c r="AO4255"/>
      <c r="AP4255"/>
      <c r="AQ4255"/>
      <c r="AR4255"/>
      <c r="AS4255"/>
      <c r="AT4255"/>
      <c r="AU4255"/>
      <c r="AV4255"/>
      <c r="AW4255"/>
      <c r="AX4255"/>
      <c r="AY4255"/>
      <c r="AZ4255"/>
    </row>
    <row r="4256" spans="1:52">
      <c r="A4256"/>
      <c r="B4256"/>
      <c r="C4256"/>
      <c r="D4256"/>
      <c r="E4256"/>
      <c r="F4256"/>
      <c r="G4256"/>
      <c r="H4256"/>
      <c r="I4256"/>
      <c r="J4256"/>
      <c r="K4256"/>
      <c r="L4256"/>
      <c r="M4256"/>
      <c r="N4256"/>
      <c r="O4256"/>
      <c r="P4256"/>
      <c r="Q4256"/>
      <c r="R4256"/>
      <c r="S4256"/>
      <c r="T4256"/>
      <c r="U4256"/>
      <c r="V4256"/>
      <c r="W4256"/>
      <c r="X4256"/>
      <c r="Y4256"/>
      <c r="Z4256"/>
      <c r="AA4256"/>
      <c r="AB4256"/>
      <c r="AC4256"/>
      <c r="AD4256"/>
      <c r="AE4256"/>
      <c r="AF4256"/>
      <c r="AG4256"/>
      <c r="AH4256"/>
      <c r="AI4256"/>
      <c r="AJ4256"/>
      <c r="AK4256"/>
      <c r="AL4256"/>
      <c r="AM4256"/>
      <c r="AN4256"/>
      <c r="AO4256"/>
      <c r="AP4256"/>
      <c r="AQ4256"/>
      <c r="AR4256"/>
      <c r="AS4256"/>
      <c r="AT4256"/>
      <c r="AU4256"/>
      <c r="AV4256"/>
      <c r="AW4256"/>
      <c r="AX4256"/>
      <c r="AY4256"/>
      <c r="AZ4256"/>
    </row>
    <row r="4257" spans="1:52">
      <c r="A4257"/>
      <c r="B4257"/>
      <c r="C4257"/>
      <c r="D4257"/>
      <c r="E4257"/>
      <c r="F4257"/>
      <c r="G4257"/>
      <c r="H4257"/>
      <c r="I4257"/>
      <c r="J4257"/>
      <c r="K4257"/>
      <c r="L4257"/>
      <c r="M4257"/>
      <c r="N4257"/>
      <c r="O4257"/>
      <c r="P4257"/>
      <c r="Q4257"/>
      <c r="R4257"/>
      <c r="S4257"/>
      <c r="T4257"/>
      <c r="U4257"/>
      <c r="V4257"/>
      <c r="W4257"/>
      <c r="X4257"/>
      <c r="Y4257"/>
      <c r="Z4257"/>
      <c r="AA4257"/>
      <c r="AB4257"/>
      <c r="AC4257"/>
      <c r="AD4257"/>
      <c r="AE4257"/>
      <c r="AF4257"/>
      <c r="AG4257"/>
      <c r="AH4257"/>
      <c r="AI4257"/>
      <c r="AJ4257"/>
      <c r="AK4257"/>
      <c r="AL4257"/>
      <c r="AM4257"/>
      <c r="AN4257"/>
      <c r="AO4257"/>
      <c r="AP4257"/>
      <c r="AQ4257"/>
      <c r="AR4257"/>
      <c r="AS4257"/>
      <c r="AT4257"/>
      <c r="AU4257"/>
      <c r="AV4257"/>
      <c r="AW4257"/>
      <c r="AX4257"/>
      <c r="AY4257"/>
      <c r="AZ4257"/>
    </row>
    <row r="4258" spans="1:52">
      <c r="A4258"/>
      <c r="B4258"/>
      <c r="C4258"/>
      <c r="D4258"/>
      <c r="E4258"/>
      <c r="F4258"/>
      <c r="G4258"/>
      <c r="H4258"/>
      <c r="I4258"/>
      <c r="J4258"/>
      <c r="K4258"/>
      <c r="L4258"/>
      <c r="M4258"/>
      <c r="N4258"/>
      <c r="O4258"/>
      <c r="P4258"/>
      <c r="Q4258"/>
      <c r="R4258"/>
      <c r="S4258"/>
      <c r="T4258"/>
      <c r="U4258"/>
      <c r="V4258"/>
      <c r="W4258"/>
      <c r="X4258"/>
      <c r="Y4258"/>
      <c r="Z4258"/>
      <c r="AA4258"/>
      <c r="AB4258"/>
      <c r="AC4258"/>
      <c r="AD4258"/>
      <c r="AE4258"/>
      <c r="AF4258"/>
      <c r="AG4258"/>
      <c r="AH4258"/>
      <c r="AI4258"/>
      <c r="AJ4258"/>
      <c r="AK4258"/>
      <c r="AL4258"/>
      <c r="AM4258"/>
      <c r="AN4258"/>
      <c r="AO4258"/>
      <c r="AP4258"/>
      <c r="AQ4258"/>
      <c r="AR4258"/>
      <c r="AS4258"/>
      <c r="AT4258"/>
      <c r="AU4258"/>
      <c r="AV4258"/>
      <c r="AW4258"/>
      <c r="AX4258"/>
      <c r="AY4258"/>
      <c r="AZ4258"/>
    </row>
    <row r="4259" spans="1:52">
      <c r="A4259"/>
      <c r="B4259"/>
      <c r="C4259"/>
      <c r="D4259"/>
      <c r="E4259"/>
      <c r="F4259"/>
      <c r="G4259"/>
      <c r="H4259"/>
      <c r="I4259"/>
      <c r="J4259"/>
      <c r="K4259"/>
      <c r="L4259"/>
      <c r="M4259"/>
      <c r="N4259"/>
      <c r="O4259"/>
      <c r="P4259"/>
      <c r="Q4259"/>
      <c r="R4259"/>
      <c r="S4259"/>
      <c r="T4259"/>
      <c r="U4259"/>
      <c r="V4259"/>
      <c r="W4259"/>
      <c r="X4259"/>
      <c r="Y4259"/>
      <c r="Z4259"/>
      <c r="AA4259"/>
      <c r="AB4259"/>
      <c r="AC4259"/>
      <c r="AD4259"/>
      <c r="AE4259"/>
      <c r="AF4259"/>
      <c r="AG4259"/>
      <c r="AH4259"/>
      <c r="AI4259"/>
      <c r="AJ4259"/>
      <c r="AK4259"/>
      <c r="AL4259"/>
      <c r="AM4259"/>
      <c r="AN4259"/>
      <c r="AO4259"/>
      <c r="AP4259"/>
      <c r="AQ4259"/>
      <c r="AR4259"/>
      <c r="AS4259"/>
      <c r="AT4259"/>
      <c r="AU4259"/>
      <c r="AV4259"/>
      <c r="AW4259"/>
      <c r="AX4259"/>
      <c r="AY4259"/>
      <c r="AZ4259"/>
    </row>
    <row r="4260" spans="1:52">
      <c r="A4260"/>
      <c r="B4260"/>
      <c r="C4260"/>
      <c r="D4260"/>
      <c r="E4260"/>
      <c r="F4260"/>
      <c r="G4260"/>
      <c r="H4260"/>
      <c r="I4260"/>
      <c r="J4260"/>
      <c r="K4260"/>
      <c r="L4260"/>
      <c r="M4260"/>
      <c r="N4260"/>
      <c r="O4260"/>
      <c r="P4260"/>
      <c r="Q4260"/>
      <c r="R4260"/>
      <c r="S4260"/>
      <c r="T4260"/>
      <c r="U4260"/>
      <c r="V4260"/>
      <c r="W4260"/>
      <c r="X4260"/>
      <c r="Y4260"/>
      <c r="Z4260"/>
      <c r="AA4260"/>
      <c r="AB4260"/>
      <c r="AC4260"/>
      <c r="AD4260"/>
      <c r="AE4260"/>
      <c r="AF4260"/>
      <c r="AG4260"/>
      <c r="AH4260"/>
      <c r="AI4260"/>
      <c r="AJ4260"/>
      <c r="AK4260"/>
      <c r="AL4260"/>
      <c r="AM4260"/>
      <c r="AN4260"/>
      <c r="AO4260"/>
      <c r="AP4260"/>
      <c r="AQ4260"/>
      <c r="AR4260"/>
      <c r="AS4260"/>
      <c r="AT4260"/>
      <c r="AU4260"/>
      <c r="AV4260"/>
      <c r="AW4260"/>
      <c r="AX4260"/>
      <c r="AY4260"/>
      <c r="AZ4260"/>
    </row>
    <row r="4261" spans="1:52">
      <c r="A4261"/>
      <c r="B4261"/>
      <c r="C4261"/>
      <c r="D4261"/>
      <c r="E4261"/>
      <c r="F4261"/>
      <c r="G4261"/>
      <c r="H4261"/>
      <c r="I4261"/>
      <c r="J4261"/>
      <c r="K4261"/>
      <c r="L4261"/>
      <c r="M4261"/>
      <c r="N4261"/>
      <c r="O4261"/>
      <c r="P4261"/>
      <c r="Q4261"/>
      <c r="R4261"/>
      <c r="S4261"/>
      <c r="T4261"/>
      <c r="U4261"/>
      <c r="V4261"/>
      <c r="W4261"/>
      <c r="X4261"/>
      <c r="Y4261"/>
      <c r="Z4261"/>
      <c r="AA4261"/>
      <c r="AB4261"/>
      <c r="AC4261"/>
      <c r="AD4261"/>
      <c r="AE4261"/>
      <c r="AF4261"/>
      <c r="AG4261"/>
      <c r="AH4261"/>
      <c r="AI4261"/>
      <c r="AJ4261"/>
      <c r="AK4261"/>
      <c r="AL4261"/>
      <c r="AM4261"/>
      <c r="AN4261"/>
      <c r="AO4261"/>
      <c r="AP4261"/>
      <c r="AQ4261"/>
      <c r="AR4261"/>
      <c r="AS4261"/>
      <c r="AT4261"/>
      <c r="AU4261"/>
      <c r="AV4261"/>
      <c r="AW4261"/>
      <c r="AX4261"/>
      <c r="AY4261"/>
      <c r="AZ4261"/>
    </row>
    <row r="4262" spans="1:52">
      <c r="A4262"/>
      <c r="B4262"/>
      <c r="C4262"/>
      <c r="D4262"/>
      <c r="E4262"/>
      <c r="F4262"/>
      <c r="G4262"/>
      <c r="H4262"/>
      <c r="I4262"/>
      <c r="J4262"/>
      <c r="K4262"/>
      <c r="L4262"/>
      <c r="M4262"/>
      <c r="N4262"/>
      <c r="O4262"/>
      <c r="P4262"/>
      <c r="Q4262"/>
      <c r="R4262"/>
      <c r="S4262"/>
      <c r="T4262"/>
      <c r="U4262"/>
      <c r="V4262"/>
      <c r="W4262"/>
      <c r="X4262"/>
      <c r="Y4262"/>
      <c r="Z4262"/>
      <c r="AA4262"/>
      <c r="AB4262"/>
      <c r="AC4262"/>
      <c r="AD4262"/>
      <c r="AE4262"/>
      <c r="AF4262"/>
      <c r="AG4262"/>
      <c r="AH4262"/>
      <c r="AI4262"/>
      <c r="AJ4262"/>
      <c r="AK4262"/>
      <c r="AL4262"/>
      <c r="AM4262"/>
      <c r="AN4262"/>
      <c r="AO4262"/>
      <c r="AP4262"/>
      <c r="AQ4262"/>
      <c r="AR4262"/>
      <c r="AS4262"/>
      <c r="AT4262"/>
      <c r="AU4262"/>
      <c r="AV4262"/>
      <c r="AW4262"/>
      <c r="AX4262"/>
      <c r="AY4262"/>
      <c r="AZ4262"/>
    </row>
    <row r="4263" spans="1:52">
      <c r="A4263"/>
      <c r="B4263"/>
      <c r="C4263"/>
      <c r="D4263"/>
      <c r="E4263"/>
      <c r="F4263"/>
      <c r="G4263"/>
      <c r="H4263"/>
      <c r="I4263"/>
      <c r="J4263"/>
      <c r="K4263"/>
      <c r="L4263"/>
      <c r="M4263"/>
      <c r="N4263"/>
      <c r="O4263"/>
      <c r="P4263"/>
      <c r="Q4263"/>
      <c r="R4263"/>
      <c r="S4263"/>
      <c r="T4263"/>
      <c r="U4263"/>
      <c r="V4263"/>
      <c r="W4263"/>
      <c r="X4263"/>
      <c r="Y4263"/>
      <c r="Z4263"/>
      <c r="AA4263"/>
      <c r="AB4263"/>
      <c r="AC4263"/>
      <c r="AD4263"/>
      <c r="AE4263"/>
      <c r="AF4263"/>
      <c r="AG4263"/>
      <c r="AH4263"/>
      <c r="AI4263"/>
      <c r="AJ4263"/>
      <c r="AK4263"/>
      <c r="AL4263"/>
      <c r="AM4263"/>
      <c r="AN4263"/>
      <c r="AO4263"/>
      <c r="AP4263"/>
      <c r="AQ4263"/>
      <c r="AR4263"/>
      <c r="AS4263"/>
      <c r="AT4263"/>
      <c r="AU4263"/>
      <c r="AV4263"/>
      <c r="AW4263"/>
      <c r="AX4263"/>
      <c r="AY4263"/>
      <c r="AZ4263"/>
    </row>
    <row r="4264" spans="1:52">
      <c r="A4264"/>
      <c r="B4264"/>
      <c r="C4264"/>
      <c r="D4264"/>
      <c r="E4264"/>
      <c r="F4264"/>
      <c r="G4264"/>
      <c r="H4264"/>
      <c r="I4264"/>
      <c r="J4264"/>
      <c r="K4264"/>
      <c r="L4264"/>
      <c r="M4264"/>
      <c r="N4264"/>
      <c r="O4264"/>
      <c r="P4264"/>
      <c r="Q4264"/>
      <c r="R4264"/>
      <c r="S4264"/>
      <c r="T4264"/>
      <c r="U4264"/>
      <c r="V4264"/>
      <c r="W4264"/>
      <c r="X4264"/>
      <c r="Y4264"/>
      <c r="Z4264"/>
      <c r="AA4264"/>
      <c r="AB4264"/>
      <c r="AC4264"/>
      <c r="AD4264"/>
      <c r="AE4264"/>
      <c r="AF4264"/>
      <c r="AG4264"/>
      <c r="AH4264"/>
      <c r="AI4264"/>
      <c r="AJ4264"/>
      <c r="AK4264"/>
      <c r="AL4264"/>
      <c r="AM4264"/>
      <c r="AN4264"/>
      <c r="AO4264"/>
      <c r="AP4264"/>
      <c r="AQ4264"/>
      <c r="AR4264"/>
      <c r="AS4264"/>
      <c r="AT4264"/>
      <c r="AU4264"/>
      <c r="AV4264"/>
      <c r="AW4264"/>
      <c r="AX4264"/>
      <c r="AY4264"/>
      <c r="AZ4264"/>
    </row>
    <row r="4265" spans="1:52">
      <c r="A4265"/>
      <c r="B4265"/>
      <c r="C4265"/>
      <c r="D4265"/>
      <c r="E4265"/>
      <c r="F4265"/>
      <c r="G4265"/>
      <c r="H4265"/>
      <c r="I4265"/>
      <c r="J4265"/>
      <c r="K4265"/>
      <c r="L4265"/>
      <c r="M4265"/>
      <c r="N4265"/>
      <c r="O4265"/>
      <c r="P4265"/>
      <c r="Q4265"/>
      <c r="R4265"/>
      <c r="S4265"/>
      <c r="T4265"/>
      <c r="U4265"/>
      <c r="V4265"/>
      <c r="W4265"/>
      <c r="X4265"/>
      <c r="Y4265"/>
      <c r="Z4265"/>
      <c r="AA4265"/>
      <c r="AB4265"/>
      <c r="AC4265"/>
      <c r="AD4265"/>
      <c r="AE4265"/>
      <c r="AF4265"/>
      <c r="AG4265"/>
      <c r="AH4265"/>
      <c r="AI4265"/>
      <c r="AJ4265"/>
      <c r="AK4265"/>
      <c r="AL4265"/>
      <c r="AM4265"/>
      <c r="AN4265"/>
      <c r="AO4265"/>
      <c r="AP4265"/>
      <c r="AQ4265"/>
      <c r="AR4265"/>
      <c r="AS4265"/>
      <c r="AT4265"/>
      <c r="AU4265"/>
      <c r="AV4265"/>
      <c r="AW4265"/>
      <c r="AX4265"/>
      <c r="AY4265"/>
      <c r="AZ4265"/>
    </row>
    <row r="4266" spans="1:52">
      <c r="A4266"/>
      <c r="B4266"/>
      <c r="C4266"/>
      <c r="D4266"/>
      <c r="E4266"/>
      <c r="F4266"/>
      <c r="G4266"/>
      <c r="H4266"/>
      <c r="I4266"/>
      <c r="J4266"/>
      <c r="K4266"/>
      <c r="L4266"/>
      <c r="M4266"/>
      <c r="N4266"/>
      <c r="O4266"/>
      <c r="P4266"/>
      <c r="Q4266"/>
      <c r="R4266"/>
      <c r="S4266"/>
      <c r="T4266"/>
      <c r="U4266"/>
      <c r="V4266"/>
      <c r="W4266"/>
      <c r="X4266"/>
      <c r="Y4266"/>
      <c r="Z4266"/>
      <c r="AA4266"/>
      <c r="AB4266"/>
      <c r="AC4266"/>
      <c r="AD4266"/>
      <c r="AE4266"/>
      <c r="AF4266"/>
      <c r="AG4266"/>
      <c r="AH4266"/>
      <c r="AI4266"/>
      <c r="AJ4266"/>
      <c r="AK4266"/>
      <c r="AL4266"/>
      <c r="AM4266"/>
      <c r="AN4266"/>
      <c r="AO4266"/>
      <c r="AP4266"/>
      <c r="AQ4266"/>
      <c r="AR4266"/>
      <c r="AS4266"/>
      <c r="AT4266"/>
      <c r="AU4266"/>
      <c r="AV4266"/>
      <c r="AW4266"/>
      <c r="AX4266"/>
      <c r="AY4266"/>
      <c r="AZ4266"/>
    </row>
    <row r="4267" spans="1:52">
      <c r="A4267"/>
      <c r="B4267"/>
      <c r="C4267"/>
      <c r="D4267"/>
      <c r="E4267"/>
      <c r="F4267"/>
      <c r="G4267"/>
      <c r="H4267"/>
      <c r="I4267"/>
      <c r="J4267"/>
      <c r="K4267"/>
      <c r="L4267"/>
      <c r="M4267"/>
      <c r="N4267"/>
      <c r="O4267"/>
      <c r="P4267"/>
      <c r="Q4267"/>
      <c r="R4267"/>
      <c r="S4267"/>
      <c r="T4267"/>
      <c r="U4267"/>
      <c r="V4267"/>
      <c r="W4267"/>
      <c r="X4267"/>
      <c r="Y4267"/>
      <c r="Z4267"/>
      <c r="AA4267"/>
      <c r="AB4267"/>
      <c r="AC4267"/>
      <c r="AD4267"/>
      <c r="AE4267"/>
      <c r="AF4267"/>
      <c r="AG4267"/>
      <c r="AH4267"/>
      <c r="AI4267"/>
      <c r="AJ4267"/>
      <c r="AK4267"/>
      <c r="AL4267"/>
      <c r="AM4267"/>
      <c r="AN4267"/>
      <c r="AO4267"/>
      <c r="AP4267"/>
      <c r="AQ4267"/>
      <c r="AR4267"/>
      <c r="AS4267"/>
      <c r="AT4267"/>
      <c r="AU4267"/>
      <c r="AV4267"/>
      <c r="AW4267"/>
      <c r="AX4267"/>
      <c r="AY4267"/>
      <c r="AZ4267"/>
    </row>
    <row r="4268" spans="1:52">
      <c r="A4268"/>
      <c r="B4268"/>
      <c r="C4268"/>
      <c r="D4268"/>
      <c r="E4268"/>
      <c r="F4268"/>
      <c r="G4268"/>
      <c r="H4268"/>
      <c r="I4268"/>
      <c r="J4268"/>
      <c r="K4268"/>
      <c r="L4268"/>
      <c r="M4268"/>
      <c r="N4268"/>
      <c r="O4268"/>
      <c r="P4268"/>
      <c r="Q4268"/>
      <c r="R4268"/>
      <c r="S4268"/>
      <c r="T4268"/>
      <c r="U4268"/>
      <c r="V4268"/>
      <c r="W4268"/>
      <c r="X4268"/>
      <c r="Y4268"/>
      <c r="Z4268"/>
      <c r="AA4268"/>
      <c r="AB4268"/>
      <c r="AC4268"/>
      <c r="AD4268"/>
      <c r="AE4268"/>
      <c r="AF4268"/>
      <c r="AG4268"/>
      <c r="AH4268"/>
      <c r="AI4268"/>
      <c r="AJ4268"/>
      <c r="AK4268"/>
      <c r="AL4268"/>
      <c r="AM4268"/>
      <c r="AN4268"/>
      <c r="AO4268"/>
      <c r="AP4268"/>
      <c r="AQ4268"/>
      <c r="AR4268"/>
      <c r="AS4268"/>
      <c r="AT4268"/>
      <c r="AU4268"/>
      <c r="AV4268"/>
      <c r="AW4268"/>
      <c r="AX4268"/>
      <c r="AY4268"/>
      <c r="AZ4268"/>
    </row>
    <row r="4269" spans="1:52">
      <c r="A4269"/>
      <c r="B4269"/>
      <c r="C4269"/>
      <c r="D4269"/>
      <c r="E4269"/>
      <c r="F4269"/>
      <c r="G4269"/>
      <c r="H4269"/>
      <c r="I4269"/>
      <c r="J4269"/>
      <c r="K4269"/>
      <c r="L4269"/>
      <c r="M4269"/>
      <c r="N4269"/>
      <c r="O4269"/>
      <c r="P4269"/>
      <c r="Q4269"/>
      <c r="R4269"/>
      <c r="S4269"/>
      <c r="T4269"/>
      <c r="U4269"/>
      <c r="V4269"/>
      <c r="W4269"/>
      <c r="X4269"/>
      <c r="Y4269"/>
      <c r="Z4269"/>
      <c r="AA4269"/>
      <c r="AB4269"/>
      <c r="AC4269"/>
      <c r="AD4269"/>
      <c r="AE4269"/>
      <c r="AF4269"/>
      <c r="AG4269"/>
      <c r="AH4269"/>
      <c r="AI4269"/>
      <c r="AJ4269"/>
      <c r="AK4269"/>
      <c r="AL4269"/>
      <c r="AM4269"/>
      <c r="AN4269"/>
      <c r="AO4269"/>
      <c r="AP4269"/>
      <c r="AQ4269"/>
      <c r="AR4269"/>
      <c r="AS4269"/>
      <c r="AT4269"/>
      <c r="AU4269"/>
      <c r="AV4269"/>
      <c r="AW4269"/>
      <c r="AX4269"/>
      <c r="AY4269"/>
      <c r="AZ4269"/>
    </row>
    <row r="4270" spans="1:52">
      <c r="A4270"/>
      <c r="B4270"/>
      <c r="C4270"/>
      <c r="D4270"/>
      <c r="E4270"/>
      <c r="F4270"/>
      <c r="G4270"/>
      <c r="H4270"/>
      <c r="I4270"/>
      <c r="J4270"/>
      <c r="K4270"/>
      <c r="L4270"/>
      <c r="M4270"/>
      <c r="N4270"/>
      <c r="O4270"/>
      <c r="P4270"/>
      <c r="Q4270"/>
      <c r="R4270"/>
      <c r="S4270"/>
      <c r="T4270"/>
      <c r="U4270"/>
      <c r="V4270"/>
      <c r="W4270"/>
      <c r="X4270"/>
      <c r="Y4270"/>
      <c r="Z4270"/>
      <c r="AA4270"/>
      <c r="AB4270"/>
      <c r="AC4270"/>
      <c r="AD4270"/>
      <c r="AE4270"/>
      <c r="AF4270"/>
      <c r="AG4270"/>
      <c r="AH4270"/>
      <c r="AI4270"/>
      <c r="AJ4270"/>
      <c r="AK4270"/>
      <c r="AL4270"/>
      <c r="AM4270"/>
      <c r="AN4270"/>
      <c r="AO4270"/>
      <c r="AP4270"/>
      <c r="AQ4270"/>
      <c r="AR4270"/>
      <c r="AS4270"/>
      <c r="AT4270"/>
      <c r="AU4270"/>
      <c r="AV4270"/>
      <c r="AW4270"/>
      <c r="AX4270"/>
      <c r="AY4270"/>
      <c r="AZ4270"/>
    </row>
    <row r="4271" spans="1:52">
      <c r="A4271"/>
      <c r="B4271"/>
      <c r="C4271"/>
      <c r="D4271"/>
      <c r="E4271"/>
      <c r="F4271"/>
      <c r="G4271"/>
      <c r="H4271"/>
      <c r="I4271"/>
      <c r="J4271"/>
      <c r="K4271"/>
      <c r="L4271"/>
      <c r="M4271"/>
      <c r="N4271"/>
      <c r="O4271"/>
      <c r="P4271"/>
      <c r="Q4271"/>
      <c r="R4271"/>
      <c r="S4271"/>
      <c r="T4271"/>
      <c r="U4271"/>
      <c r="V4271"/>
      <c r="W4271"/>
      <c r="X4271"/>
      <c r="Y4271"/>
      <c r="Z4271"/>
      <c r="AA4271"/>
      <c r="AB4271"/>
      <c r="AC4271"/>
      <c r="AD4271"/>
      <c r="AE4271"/>
      <c r="AF4271"/>
      <c r="AG4271"/>
      <c r="AH4271"/>
      <c r="AI4271"/>
      <c r="AJ4271"/>
      <c r="AK4271"/>
      <c r="AL4271"/>
      <c r="AM4271"/>
      <c r="AN4271"/>
      <c r="AO4271"/>
      <c r="AP4271"/>
      <c r="AQ4271"/>
      <c r="AR4271"/>
      <c r="AS4271"/>
      <c r="AT4271"/>
      <c r="AU4271"/>
      <c r="AV4271"/>
      <c r="AW4271"/>
      <c r="AX4271"/>
      <c r="AY4271"/>
      <c r="AZ4271"/>
    </row>
    <row r="4272" spans="1:52">
      <c r="A4272"/>
      <c r="B4272"/>
      <c r="C4272"/>
      <c r="D4272"/>
      <c r="E4272"/>
      <c r="F4272"/>
      <c r="G4272"/>
      <c r="H4272"/>
      <c r="I4272"/>
      <c r="J4272"/>
      <c r="K4272"/>
      <c r="L4272"/>
      <c r="M4272"/>
      <c r="N4272"/>
      <c r="O4272"/>
      <c r="P4272"/>
      <c r="Q4272"/>
      <c r="R4272"/>
      <c r="S4272"/>
      <c r="T4272"/>
      <c r="U4272"/>
      <c r="V4272"/>
      <c r="W4272"/>
      <c r="X4272"/>
      <c r="Y4272"/>
      <c r="Z4272"/>
      <c r="AA4272"/>
      <c r="AB4272"/>
      <c r="AC4272"/>
      <c r="AD4272"/>
      <c r="AE4272"/>
      <c r="AF4272"/>
      <c r="AG4272"/>
      <c r="AH4272"/>
      <c r="AI4272"/>
      <c r="AJ4272"/>
      <c r="AK4272"/>
      <c r="AL4272"/>
      <c r="AM4272"/>
      <c r="AN4272"/>
      <c r="AO4272"/>
      <c r="AP4272"/>
      <c r="AQ4272"/>
      <c r="AR4272"/>
      <c r="AS4272"/>
      <c r="AT4272"/>
      <c r="AU4272"/>
      <c r="AV4272"/>
      <c r="AW4272"/>
      <c r="AX4272"/>
      <c r="AY4272"/>
      <c r="AZ4272"/>
    </row>
    <row r="4273" spans="1:52">
      <c r="A4273"/>
      <c r="B4273"/>
      <c r="C4273"/>
      <c r="D4273"/>
      <c r="E4273"/>
      <c r="F4273"/>
      <c r="G4273"/>
      <c r="H4273"/>
      <c r="I4273"/>
      <c r="J4273"/>
      <c r="K4273"/>
      <c r="L4273"/>
      <c r="M4273"/>
      <c r="N4273"/>
      <c r="O4273"/>
      <c r="P4273"/>
      <c r="Q4273"/>
      <c r="R4273"/>
      <c r="S4273"/>
      <c r="T4273"/>
      <c r="U4273"/>
      <c r="V4273"/>
      <c r="W4273"/>
      <c r="X4273"/>
      <c r="Y4273"/>
      <c r="Z4273"/>
      <c r="AA4273"/>
      <c r="AB4273"/>
      <c r="AC4273"/>
      <c r="AD4273"/>
      <c r="AE4273"/>
      <c r="AF4273"/>
      <c r="AG4273"/>
      <c r="AH4273"/>
      <c r="AI4273"/>
      <c r="AJ4273"/>
      <c r="AK4273"/>
      <c r="AL4273"/>
      <c r="AM4273"/>
      <c r="AN4273"/>
      <c r="AO4273"/>
      <c r="AP4273"/>
      <c r="AQ4273"/>
      <c r="AR4273"/>
      <c r="AS4273"/>
      <c r="AT4273"/>
      <c r="AU4273"/>
      <c r="AV4273"/>
      <c r="AW4273"/>
      <c r="AX4273"/>
      <c r="AY4273"/>
      <c r="AZ4273"/>
    </row>
    <row r="4274" spans="1:52">
      <c r="A4274"/>
      <c r="B4274"/>
      <c r="C4274"/>
      <c r="D4274"/>
      <c r="E4274"/>
      <c r="F4274"/>
      <c r="G4274"/>
      <c r="H4274"/>
      <c r="I4274"/>
      <c r="J4274"/>
      <c r="K4274"/>
      <c r="L4274"/>
      <c r="M4274"/>
      <c r="N4274"/>
      <c r="O4274"/>
      <c r="P4274"/>
      <c r="Q4274"/>
      <c r="R4274"/>
      <c r="S4274"/>
      <c r="T4274"/>
      <c r="U4274"/>
      <c r="V4274"/>
      <c r="W4274"/>
      <c r="X4274"/>
      <c r="Y4274"/>
      <c r="Z4274"/>
      <c r="AA4274"/>
      <c r="AB4274"/>
      <c r="AC4274"/>
      <c r="AD4274"/>
      <c r="AE4274"/>
      <c r="AF4274"/>
      <c r="AG4274"/>
      <c r="AH4274"/>
      <c r="AI4274"/>
      <c r="AJ4274"/>
      <c r="AK4274"/>
      <c r="AL4274"/>
      <c r="AM4274"/>
      <c r="AN4274"/>
      <c r="AO4274"/>
      <c r="AP4274"/>
      <c r="AQ4274"/>
      <c r="AR4274"/>
      <c r="AS4274"/>
      <c r="AT4274"/>
      <c r="AU4274"/>
      <c r="AV4274"/>
      <c r="AW4274"/>
      <c r="AX4274"/>
      <c r="AY4274"/>
      <c r="AZ4274"/>
    </row>
    <row r="4275" spans="1:52">
      <c r="A4275"/>
      <c r="B4275"/>
      <c r="C4275"/>
      <c r="D4275"/>
      <c r="E4275"/>
      <c r="F4275"/>
      <c r="G4275"/>
      <c r="H4275"/>
      <c r="I4275"/>
      <c r="J4275"/>
      <c r="K4275"/>
      <c r="L4275"/>
      <c r="M4275"/>
      <c r="N4275"/>
      <c r="O4275"/>
      <c r="P4275"/>
      <c r="Q4275"/>
      <c r="R4275"/>
      <c r="S4275"/>
      <c r="T4275"/>
      <c r="U4275"/>
      <c r="V4275"/>
      <c r="W4275"/>
      <c r="X4275"/>
      <c r="Y4275"/>
      <c r="Z4275"/>
      <c r="AA4275"/>
      <c r="AB4275"/>
      <c r="AC4275"/>
      <c r="AD4275"/>
      <c r="AE4275"/>
      <c r="AF4275"/>
      <c r="AG4275"/>
      <c r="AH4275"/>
      <c r="AI4275"/>
      <c r="AJ4275"/>
      <c r="AK4275"/>
      <c r="AL4275"/>
      <c r="AM4275"/>
      <c r="AN4275"/>
      <c r="AO4275"/>
      <c r="AP4275"/>
      <c r="AQ4275"/>
      <c r="AR4275"/>
      <c r="AS4275"/>
      <c r="AT4275"/>
      <c r="AU4275"/>
      <c r="AV4275"/>
      <c r="AW4275"/>
      <c r="AX4275"/>
      <c r="AY4275"/>
      <c r="AZ4275"/>
    </row>
    <row r="4276" spans="1:52">
      <c r="A4276"/>
      <c r="B4276"/>
      <c r="C4276"/>
      <c r="D4276"/>
      <c r="E4276"/>
      <c r="F4276"/>
      <c r="G4276"/>
      <c r="H4276"/>
      <c r="I4276"/>
      <c r="J4276"/>
      <c r="K4276"/>
      <c r="L4276"/>
      <c r="M4276"/>
      <c r="N4276"/>
      <c r="O4276"/>
      <c r="P4276"/>
      <c r="Q4276"/>
      <c r="R4276"/>
      <c r="S4276"/>
      <c r="T4276"/>
      <c r="U4276"/>
      <c r="V4276"/>
      <c r="W4276"/>
      <c r="X4276"/>
      <c r="Y4276"/>
      <c r="Z4276"/>
      <c r="AA4276"/>
      <c r="AB4276"/>
      <c r="AC4276"/>
      <c r="AD4276"/>
      <c r="AE4276"/>
      <c r="AF4276"/>
      <c r="AG4276"/>
      <c r="AH4276"/>
      <c r="AI4276"/>
      <c r="AJ4276"/>
      <c r="AK4276"/>
      <c r="AL4276"/>
      <c r="AM4276"/>
      <c r="AN4276"/>
      <c r="AO4276"/>
      <c r="AP4276"/>
      <c r="AQ4276"/>
      <c r="AR4276"/>
      <c r="AS4276"/>
      <c r="AT4276"/>
      <c r="AU4276"/>
      <c r="AV4276"/>
      <c r="AW4276"/>
      <c r="AX4276"/>
      <c r="AY4276"/>
      <c r="AZ4276"/>
    </row>
    <row r="4277" spans="1:52">
      <c r="A4277"/>
      <c r="B4277"/>
      <c r="C4277"/>
      <c r="D4277"/>
      <c r="E4277"/>
      <c r="F4277"/>
      <c r="G4277"/>
      <c r="H4277"/>
      <c r="I4277"/>
      <c r="J4277"/>
      <c r="K4277"/>
      <c r="L4277"/>
      <c r="M4277"/>
      <c r="N4277"/>
      <c r="O4277"/>
      <c r="P4277"/>
      <c r="Q4277"/>
      <c r="R4277"/>
      <c r="S4277"/>
      <c r="T4277"/>
      <c r="U4277"/>
      <c r="V4277"/>
      <c r="W4277"/>
      <c r="X4277"/>
      <c r="Y4277"/>
      <c r="Z4277"/>
      <c r="AA4277"/>
      <c r="AB4277"/>
      <c r="AC4277"/>
      <c r="AD4277"/>
      <c r="AE4277"/>
      <c r="AF4277"/>
      <c r="AG4277"/>
      <c r="AH4277"/>
      <c r="AI4277"/>
      <c r="AJ4277"/>
      <c r="AK4277"/>
      <c r="AL4277"/>
      <c r="AM4277"/>
      <c r="AN4277"/>
      <c r="AO4277"/>
      <c r="AP4277"/>
      <c r="AQ4277"/>
      <c r="AR4277"/>
      <c r="AS4277"/>
      <c r="AT4277"/>
      <c r="AU4277"/>
      <c r="AV4277"/>
      <c r="AW4277"/>
      <c r="AX4277"/>
      <c r="AY4277"/>
      <c r="AZ4277"/>
    </row>
    <row r="4278" spans="1:52">
      <c r="A4278"/>
      <c r="B4278"/>
      <c r="C4278"/>
      <c r="D4278"/>
      <c r="E4278"/>
      <c r="F4278"/>
      <c r="G4278"/>
      <c r="H4278"/>
      <c r="I4278"/>
      <c r="J4278"/>
      <c r="K4278"/>
      <c r="L4278"/>
      <c r="M4278"/>
      <c r="N4278"/>
      <c r="O4278"/>
      <c r="P4278"/>
      <c r="Q4278"/>
      <c r="R4278"/>
      <c r="S4278"/>
      <c r="T4278"/>
      <c r="U4278"/>
      <c r="V4278"/>
      <c r="W4278"/>
      <c r="X4278"/>
      <c r="Y4278"/>
      <c r="Z4278"/>
      <c r="AA4278"/>
      <c r="AB4278"/>
      <c r="AC4278"/>
      <c r="AD4278"/>
      <c r="AE4278"/>
      <c r="AF4278"/>
      <c r="AG4278"/>
      <c r="AH4278"/>
      <c r="AI4278"/>
      <c r="AJ4278"/>
      <c r="AK4278"/>
      <c r="AL4278"/>
      <c r="AM4278"/>
      <c r="AN4278"/>
      <c r="AO4278"/>
      <c r="AP4278"/>
      <c r="AQ4278"/>
      <c r="AR4278"/>
      <c r="AS4278"/>
      <c r="AT4278"/>
      <c r="AU4278"/>
      <c r="AV4278"/>
      <c r="AW4278"/>
      <c r="AX4278"/>
      <c r="AY4278"/>
      <c r="AZ4278"/>
    </row>
    <row r="4279" spans="1:52">
      <c r="A4279"/>
      <c r="B4279"/>
      <c r="C4279"/>
      <c r="D4279"/>
      <c r="E4279"/>
      <c r="F4279"/>
      <c r="G4279"/>
      <c r="H4279"/>
      <c r="I4279"/>
      <c r="J4279"/>
      <c r="K4279"/>
      <c r="L4279"/>
      <c r="M4279"/>
      <c r="N4279"/>
      <c r="O4279"/>
      <c r="P4279"/>
      <c r="Q4279"/>
      <c r="R4279"/>
      <c r="S4279"/>
      <c r="T4279"/>
      <c r="U4279"/>
      <c r="V4279"/>
      <c r="W4279"/>
      <c r="X4279"/>
      <c r="Y4279"/>
      <c r="Z4279"/>
      <c r="AA4279"/>
      <c r="AB4279"/>
      <c r="AC4279"/>
      <c r="AD4279"/>
      <c r="AE4279"/>
      <c r="AF4279"/>
      <c r="AG4279"/>
      <c r="AH4279"/>
      <c r="AI4279"/>
      <c r="AJ4279"/>
      <c r="AK4279"/>
      <c r="AL4279"/>
      <c r="AM4279"/>
      <c r="AN4279"/>
      <c r="AO4279"/>
      <c r="AP4279"/>
      <c r="AQ4279"/>
      <c r="AR4279"/>
      <c r="AS4279"/>
      <c r="AT4279"/>
      <c r="AU4279"/>
      <c r="AV4279"/>
      <c r="AW4279"/>
      <c r="AX4279"/>
      <c r="AY4279"/>
      <c r="AZ4279"/>
    </row>
    <row r="4280" spans="1:52">
      <c r="A4280"/>
      <c r="B4280"/>
      <c r="C4280"/>
      <c r="D4280"/>
      <c r="E4280"/>
      <c r="F4280"/>
      <c r="G4280"/>
      <c r="H4280"/>
      <c r="I4280"/>
      <c r="J4280"/>
      <c r="K4280"/>
      <c r="L4280"/>
      <c r="M4280"/>
      <c r="N4280"/>
      <c r="O4280"/>
      <c r="P4280"/>
      <c r="Q4280"/>
      <c r="R4280"/>
      <c r="S4280"/>
      <c r="T4280"/>
      <c r="U4280"/>
      <c r="V4280"/>
      <c r="W4280"/>
      <c r="X4280"/>
      <c r="Y4280"/>
      <c r="Z4280"/>
      <c r="AA4280"/>
      <c r="AB4280"/>
      <c r="AC4280"/>
      <c r="AD4280"/>
      <c r="AE4280"/>
      <c r="AF4280"/>
      <c r="AG4280"/>
      <c r="AH4280"/>
      <c r="AI4280"/>
      <c r="AJ4280"/>
      <c r="AK4280"/>
      <c r="AL4280"/>
      <c r="AM4280"/>
      <c r="AN4280"/>
      <c r="AO4280"/>
      <c r="AP4280"/>
      <c r="AQ4280"/>
      <c r="AR4280"/>
      <c r="AS4280"/>
      <c r="AT4280"/>
      <c r="AU4280"/>
      <c r="AV4280"/>
      <c r="AW4280"/>
      <c r="AX4280"/>
      <c r="AY4280"/>
      <c r="AZ4280"/>
    </row>
    <row r="4281" spans="1:52">
      <c r="A4281"/>
      <c r="B4281"/>
      <c r="C4281"/>
      <c r="D4281"/>
      <c r="E4281"/>
      <c r="F4281"/>
      <c r="G4281"/>
      <c r="H4281"/>
      <c r="I4281"/>
      <c r="J4281"/>
      <c r="K4281"/>
      <c r="L4281"/>
      <c r="M4281"/>
      <c r="N4281"/>
      <c r="O4281"/>
      <c r="P4281"/>
      <c r="Q4281"/>
      <c r="R4281"/>
      <c r="S4281"/>
      <c r="T4281"/>
      <c r="U4281"/>
      <c r="V4281"/>
      <c r="W4281"/>
      <c r="X4281"/>
      <c r="Y4281"/>
      <c r="Z4281"/>
      <c r="AA4281"/>
      <c r="AB4281"/>
      <c r="AC4281"/>
      <c r="AD4281"/>
      <c r="AE4281"/>
      <c r="AF4281"/>
      <c r="AG4281"/>
      <c r="AH4281"/>
      <c r="AI4281"/>
      <c r="AJ4281"/>
      <c r="AK4281"/>
      <c r="AL4281"/>
      <c r="AM4281"/>
      <c r="AN4281"/>
      <c r="AO4281"/>
      <c r="AP4281"/>
      <c r="AQ4281"/>
      <c r="AR4281"/>
      <c r="AS4281"/>
      <c r="AT4281"/>
      <c r="AU4281"/>
      <c r="AV4281"/>
      <c r="AW4281"/>
      <c r="AX4281"/>
      <c r="AY4281"/>
      <c r="AZ4281"/>
    </row>
    <row r="4282" spans="1:52">
      <c r="A4282"/>
      <c r="B4282"/>
      <c r="C4282"/>
      <c r="D4282"/>
      <c r="E4282"/>
      <c r="F4282"/>
      <c r="G4282"/>
      <c r="H4282"/>
      <c r="I4282"/>
      <c r="J4282"/>
      <c r="K4282"/>
      <c r="L4282"/>
      <c r="M4282"/>
      <c r="N4282"/>
      <c r="O4282"/>
      <c r="P4282"/>
      <c r="Q4282"/>
      <c r="R4282"/>
      <c r="S4282"/>
      <c r="T4282"/>
      <c r="U4282"/>
      <c r="V4282"/>
      <c r="W4282"/>
      <c r="X4282"/>
      <c r="Y4282"/>
      <c r="Z4282"/>
      <c r="AA4282"/>
      <c r="AB4282"/>
      <c r="AC4282"/>
      <c r="AD4282"/>
      <c r="AE4282"/>
      <c r="AF4282"/>
      <c r="AG4282"/>
      <c r="AH4282"/>
      <c r="AI4282"/>
      <c r="AJ4282"/>
      <c r="AK4282"/>
      <c r="AL4282"/>
      <c r="AM4282"/>
      <c r="AN4282"/>
      <c r="AO4282"/>
      <c r="AP4282"/>
      <c r="AQ4282"/>
      <c r="AR4282"/>
      <c r="AS4282"/>
      <c r="AT4282"/>
      <c r="AU4282"/>
      <c r="AV4282"/>
      <c r="AW4282"/>
      <c r="AX4282"/>
      <c r="AY4282"/>
      <c r="AZ4282"/>
    </row>
    <row r="4283" spans="1:52">
      <c r="A4283"/>
      <c r="B4283"/>
      <c r="C4283"/>
      <c r="D4283"/>
      <c r="E4283"/>
      <c r="F4283"/>
      <c r="G4283"/>
      <c r="H4283"/>
      <c r="I4283"/>
      <c r="J4283"/>
      <c r="K4283"/>
      <c r="L4283"/>
      <c r="M4283"/>
      <c r="N4283"/>
      <c r="O4283"/>
      <c r="P4283"/>
      <c r="Q4283"/>
      <c r="R4283"/>
      <c r="S4283"/>
      <c r="T4283"/>
      <c r="U4283"/>
      <c r="V4283"/>
      <c r="W4283"/>
      <c r="X4283"/>
      <c r="Y4283"/>
      <c r="Z4283"/>
      <c r="AA4283"/>
      <c r="AB4283"/>
      <c r="AC4283"/>
      <c r="AD4283"/>
      <c r="AE4283"/>
      <c r="AF4283"/>
      <c r="AG4283"/>
      <c r="AH4283"/>
      <c r="AI4283"/>
      <c r="AJ4283"/>
      <c r="AK4283"/>
      <c r="AL4283"/>
      <c r="AM4283"/>
      <c r="AN4283"/>
      <c r="AO4283"/>
      <c r="AP4283"/>
      <c r="AQ4283"/>
      <c r="AR4283"/>
      <c r="AS4283"/>
      <c r="AT4283"/>
      <c r="AU4283"/>
      <c r="AV4283"/>
      <c r="AW4283"/>
      <c r="AX4283"/>
      <c r="AY4283"/>
      <c r="AZ4283"/>
    </row>
    <row r="4284" spans="1:52">
      <c r="A4284"/>
      <c r="B4284"/>
      <c r="C4284"/>
      <c r="D4284"/>
      <c r="E4284"/>
      <c r="F4284"/>
      <c r="G4284"/>
      <c r="H4284"/>
      <c r="I4284"/>
      <c r="J4284"/>
      <c r="K4284"/>
      <c r="L4284"/>
      <c r="M4284"/>
      <c r="N4284"/>
      <c r="O4284"/>
      <c r="P4284"/>
      <c r="Q4284"/>
      <c r="R4284"/>
      <c r="S4284"/>
      <c r="T4284"/>
      <c r="U4284"/>
      <c r="V4284"/>
      <c r="W4284"/>
      <c r="X4284"/>
      <c r="Y4284"/>
      <c r="Z4284"/>
      <c r="AA4284"/>
      <c r="AB4284"/>
      <c r="AC4284"/>
      <c r="AD4284"/>
      <c r="AE4284"/>
      <c r="AF4284"/>
      <c r="AG4284"/>
      <c r="AH4284"/>
      <c r="AI4284"/>
      <c r="AJ4284"/>
      <c r="AK4284"/>
      <c r="AL4284"/>
      <c r="AM4284"/>
      <c r="AN4284"/>
      <c r="AO4284"/>
      <c r="AP4284"/>
      <c r="AQ4284"/>
      <c r="AR4284"/>
      <c r="AS4284"/>
      <c r="AT4284"/>
      <c r="AU4284"/>
      <c r="AV4284"/>
      <c r="AW4284"/>
      <c r="AX4284"/>
      <c r="AY4284"/>
      <c r="AZ4284"/>
    </row>
    <row r="4285" spans="1:52">
      <c r="A4285"/>
      <c r="B4285"/>
      <c r="C4285"/>
      <c r="D4285"/>
      <c r="E4285"/>
      <c r="F4285"/>
      <c r="G4285"/>
      <c r="H4285"/>
      <c r="I4285"/>
      <c r="J4285"/>
      <c r="K4285"/>
      <c r="L4285"/>
      <c r="M4285"/>
      <c r="N4285"/>
      <c r="O4285"/>
      <c r="P4285"/>
      <c r="Q4285"/>
      <c r="R4285"/>
      <c r="S4285"/>
      <c r="T4285"/>
      <c r="U4285"/>
      <c r="V4285"/>
      <c r="W4285"/>
      <c r="X4285"/>
      <c r="Y4285"/>
      <c r="Z4285"/>
      <c r="AA4285"/>
      <c r="AB4285"/>
      <c r="AC4285"/>
      <c r="AD4285"/>
      <c r="AE4285"/>
      <c r="AF4285"/>
      <c r="AG4285"/>
      <c r="AH4285"/>
      <c r="AI4285"/>
      <c r="AJ4285"/>
      <c r="AK4285"/>
      <c r="AL4285"/>
      <c r="AM4285"/>
      <c r="AN4285"/>
      <c r="AO4285"/>
      <c r="AP4285"/>
      <c r="AQ4285"/>
      <c r="AR4285"/>
      <c r="AS4285"/>
      <c r="AT4285"/>
      <c r="AU4285"/>
      <c r="AV4285"/>
      <c r="AW4285"/>
      <c r="AX4285"/>
      <c r="AY4285"/>
      <c r="AZ4285"/>
    </row>
    <row r="4286" spans="1:52">
      <c r="A4286"/>
      <c r="B4286"/>
      <c r="C4286"/>
      <c r="D4286"/>
      <c r="E4286"/>
      <c r="F4286"/>
      <c r="G4286"/>
      <c r="H4286"/>
      <c r="I4286"/>
      <c r="J4286"/>
      <c r="K4286"/>
      <c r="L4286"/>
      <c r="M4286"/>
      <c r="N4286"/>
      <c r="O4286"/>
      <c r="P4286"/>
      <c r="Q4286"/>
      <c r="R4286"/>
      <c r="S4286"/>
      <c r="T4286"/>
      <c r="U4286"/>
      <c r="V4286"/>
      <c r="W4286"/>
      <c r="X4286"/>
      <c r="Y4286"/>
      <c r="Z4286"/>
      <c r="AA4286"/>
      <c r="AB4286"/>
      <c r="AC4286"/>
      <c r="AD4286"/>
      <c r="AE4286"/>
      <c r="AF4286"/>
      <c r="AG4286"/>
      <c r="AH4286"/>
      <c r="AI4286"/>
      <c r="AJ4286"/>
      <c r="AK4286"/>
      <c r="AL4286"/>
      <c r="AM4286"/>
      <c r="AN4286"/>
      <c r="AO4286"/>
      <c r="AP4286"/>
      <c r="AQ4286"/>
      <c r="AR4286"/>
      <c r="AS4286"/>
      <c r="AT4286"/>
      <c r="AU4286"/>
      <c r="AV4286"/>
      <c r="AW4286"/>
      <c r="AX4286"/>
      <c r="AY4286"/>
      <c r="AZ4286"/>
    </row>
    <row r="4287" spans="1:52">
      <c r="A4287"/>
      <c r="B4287"/>
      <c r="C4287"/>
      <c r="D4287"/>
      <c r="E4287"/>
      <c r="F4287"/>
      <c r="G4287"/>
      <c r="H4287"/>
      <c r="I4287"/>
      <c r="J4287"/>
      <c r="K4287"/>
      <c r="L4287"/>
      <c r="M4287"/>
      <c r="N4287"/>
      <c r="O4287"/>
      <c r="P4287"/>
      <c r="Q4287"/>
      <c r="R4287"/>
      <c r="S4287"/>
      <c r="T4287"/>
      <c r="U4287"/>
      <c r="V4287"/>
      <c r="W4287"/>
      <c r="X4287"/>
      <c r="Y4287"/>
      <c r="Z4287"/>
      <c r="AA4287"/>
      <c r="AB4287"/>
      <c r="AC4287"/>
      <c r="AD4287"/>
      <c r="AE4287"/>
      <c r="AF4287"/>
      <c r="AG4287"/>
      <c r="AH4287"/>
      <c r="AI4287"/>
      <c r="AJ4287"/>
      <c r="AK4287"/>
      <c r="AL4287"/>
      <c r="AM4287"/>
      <c r="AN4287"/>
      <c r="AO4287"/>
      <c r="AP4287"/>
      <c r="AQ4287"/>
      <c r="AR4287"/>
      <c r="AS4287"/>
      <c r="AT4287"/>
      <c r="AU4287"/>
      <c r="AV4287"/>
      <c r="AW4287"/>
      <c r="AX4287"/>
      <c r="AY4287"/>
      <c r="AZ4287"/>
    </row>
    <row r="4288" spans="1:52">
      <c r="A4288"/>
      <c r="B4288"/>
      <c r="C4288"/>
      <c r="D4288"/>
      <c r="E4288"/>
      <c r="F4288"/>
      <c r="G4288"/>
      <c r="H4288"/>
      <c r="I4288"/>
      <c r="J4288"/>
      <c r="K4288"/>
      <c r="L4288"/>
      <c r="M4288"/>
      <c r="N4288"/>
      <c r="O4288"/>
      <c r="P4288"/>
      <c r="Q4288"/>
      <c r="R4288"/>
      <c r="S4288"/>
      <c r="T4288"/>
      <c r="U4288"/>
      <c r="V4288"/>
      <c r="W4288"/>
      <c r="X4288"/>
      <c r="Y4288"/>
      <c r="Z4288"/>
      <c r="AA4288"/>
      <c r="AB4288"/>
      <c r="AC4288"/>
      <c r="AD4288"/>
      <c r="AE4288"/>
      <c r="AF4288"/>
      <c r="AG4288"/>
      <c r="AH4288"/>
      <c r="AI4288"/>
      <c r="AJ4288"/>
      <c r="AK4288"/>
      <c r="AL4288"/>
      <c r="AM4288"/>
      <c r="AN4288"/>
      <c r="AO4288"/>
      <c r="AP4288"/>
      <c r="AQ4288"/>
      <c r="AR4288"/>
      <c r="AS4288"/>
      <c r="AT4288"/>
      <c r="AU4288"/>
      <c r="AV4288"/>
      <c r="AW4288"/>
      <c r="AX4288"/>
      <c r="AY4288"/>
      <c r="AZ4288"/>
    </row>
    <row r="4289" spans="1:52">
      <c r="A4289"/>
      <c r="B4289"/>
      <c r="C4289"/>
      <c r="D4289"/>
      <c r="E4289"/>
      <c r="F4289"/>
      <c r="G4289"/>
      <c r="H4289"/>
      <c r="I4289"/>
      <c r="J4289"/>
      <c r="K4289"/>
      <c r="L4289"/>
      <c r="M4289"/>
      <c r="N4289"/>
      <c r="O4289"/>
      <c r="P4289"/>
      <c r="Q4289"/>
      <c r="R4289"/>
      <c r="S4289"/>
      <c r="T4289"/>
      <c r="U4289"/>
      <c r="V4289"/>
      <c r="W4289"/>
      <c r="X4289"/>
      <c r="Y4289"/>
      <c r="Z4289"/>
      <c r="AA4289"/>
      <c r="AB4289"/>
      <c r="AC4289"/>
      <c r="AD4289"/>
      <c r="AE4289"/>
      <c r="AF4289"/>
      <c r="AG4289"/>
      <c r="AH4289"/>
      <c r="AI4289"/>
      <c r="AJ4289"/>
      <c r="AK4289"/>
      <c r="AL4289"/>
      <c r="AM4289"/>
      <c r="AN4289"/>
      <c r="AO4289"/>
      <c r="AP4289"/>
      <c r="AQ4289"/>
      <c r="AR4289"/>
      <c r="AS4289"/>
      <c r="AT4289"/>
      <c r="AU4289"/>
      <c r="AV4289"/>
      <c r="AW4289"/>
      <c r="AX4289"/>
      <c r="AY4289"/>
      <c r="AZ4289"/>
    </row>
    <row r="4290" spans="1:52">
      <c r="A4290"/>
      <c r="B4290"/>
      <c r="C4290"/>
      <c r="D4290"/>
      <c r="E4290"/>
      <c r="F4290"/>
      <c r="G4290"/>
      <c r="H4290"/>
      <c r="I4290"/>
      <c r="J4290"/>
      <c r="K4290"/>
      <c r="L4290"/>
      <c r="M4290"/>
      <c r="N4290"/>
      <c r="O4290"/>
      <c r="P4290"/>
      <c r="Q4290"/>
      <c r="R4290"/>
      <c r="S4290"/>
      <c r="T4290"/>
      <c r="U4290"/>
      <c r="V4290"/>
      <c r="W4290"/>
      <c r="X4290"/>
      <c r="Y4290"/>
      <c r="Z4290"/>
      <c r="AA4290"/>
      <c r="AB4290"/>
      <c r="AC4290"/>
      <c r="AD4290"/>
      <c r="AE4290"/>
      <c r="AF4290"/>
      <c r="AG4290"/>
      <c r="AH4290"/>
      <c r="AI4290"/>
      <c r="AJ4290"/>
      <c r="AK4290"/>
      <c r="AL4290"/>
      <c r="AM4290"/>
      <c r="AN4290"/>
      <c r="AO4290"/>
      <c r="AP4290"/>
      <c r="AQ4290"/>
      <c r="AR4290"/>
      <c r="AS4290"/>
      <c r="AT4290"/>
      <c r="AU4290"/>
      <c r="AV4290"/>
      <c r="AW4290"/>
      <c r="AX4290"/>
      <c r="AY4290"/>
      <c r="AZ4290"/>
    </row>
    <row r="4291" spans="1:52">
      <c r="A4291"/>
      <c r="B4291"/>
      <c r="C4291"/>
      <c r="D4291"/>
      <c r="E4291"/>
      <c r="F4291"/>
      <c r="G4291"/>
      <c r="H4291"/>
      <c r="I4291"/>
      <c r="J4291"/>
      <c r="K4291"/>
      <c r="L4291"/>
      <c r="M4291"/>
      <c r="N4291"/>
      <c r="O4291"/>
      <c r="P4291"/>
      <c r="Q4291"/>
      <c r="R4291"/>
      <c r="S4291"/>
      <c r="T4291"/>
      <c r="U4291"/>
      <c r="V4291"/>
      <c r="W4291"/>
      <c r="X4291"/>
      <c r="Y4291"/>
      <c r="Z4291"/>
      <c r="AA4291"/>
      <c r="AB4291"/>
      <c r="AC4291"/>
      <c r="AD4291"/>
      <c r="AE4291"/>
      <c r="AF4291"/>
      <c r="AG4291"/>
      <c r="AH4291"/>
      <c r="AI4291"/>
      <c r="AJ4291"/>
      <c r="AK4291"/>
      <c r="AL4291"/>
      <c r="AM4291"/>
      <c r="AN4291"/>
      <c r="AO4291"/>
      <c r="AP4291"/>
      <c r="AQ4291"/>
      <c r="AR4291"/>
      <c r="AS4291"/>
      <c r="AT4291"/>
      <c r="AU4291"/>
      <c r="AV4291"/>
      <c r="AW4291"/>
      <c r="AX4291"/>
      <c r="AY4291"/>
      <c r="AZ4291"/>
    </row>
    <row r="4292" spans="1:52">
      <c r="A4292"/>
      <c r="B4292"/>
      <c r="C4292"/>
      <c r="D4292"/>
      <c r="E4292"/>
      <c r="F4292"/>
      <c r="G4292"/>
      <c r="H4292"/>
      <c r="I4292"/>
      <c r="J4292"/>
      <c r="K4292"/>
      <c r="L4292"/>
      <c r="M4292"/>
      <c r="N4292"/>
      <c r="O4292"/>
      <c r="P4292"/>
      <c r="Q4292"/>
      <c r="R4292"/>
      <c r="S4292"/>
      <c r="T4292"/>
      <c r="U4292"/>
      <c r="V4292"/>
      <c r="W4292"/>
      <c r="X4292"/>
      <c r="Y4292"/>
      <c r="Z4292"/>
      <c r="AA4292"/>
      <c r="AB4292"/>
      <c r="AC4292"/>
      <c r="AD4292"/>
      <c r="AE4292"/>
      <c r="AF4292"/>
      <c r="AG4292"/>
      <c r="AH4292"/>
      <c r="AI4292"/>
      <c r="AJ4292"/>
      <c r="AK4292"/>
      <c r="AL4292"/>
      <c r="AM4292"/>
      <c r="AN4292"/>
      <c r="AO4292"/>
      <c r="AP4292"/>
      <c r="AQ4292"/>
      <c r="AR4292"/>
      <c r="AS4292"/>
      <c r="AT4292"/>
      <c r="AU4292"/>
      <c r="AV4292"/>
      <c r="AW4292"/>
      <c r="AX4292"/>
      <c r="AY4292"/>
      <c r="AZ4292"/>
    </row>
    <row r="4293" spans="1:52">
      <c r="A4293"/>
      <c r="B4293"/>
      <c r="C4293"/>
      <c r="D4293"/>
      <c r="E4293"/>
      <c r="F4293"/>
      <c r="G4293"/>
      <c r="H4293"/>
      <c r="I4293"/>
      <c r="J4293"/>
      <c r="K4293"/>
      <c r="L4293"/>
      <c r="M4293"/>
      <c r="N4293"/>
      <c r="O4293"/>
      <c r="P4293"/>
      <c r="Q4293"/>
      <c r="R4293"/>
      <c r="S4293"/>
      <c r="T4293"/>
      <c r="U4293"/>
      <c r="V4293"/>
      <c r="W4293"/>
      <c r="X4293"/>
      <c r="Y4293"/>
      <c r="Z4293"/>
      <c r="AA4293"/>
      <c r="AB4293"/>
      <c r="AC4293"/>
      <c r="AD4293"/>
      <c r="AE4293"/>
      <c r="AF4293"/>
      <c r="AG4293"/>
      <c r="AH4293"/>
      <c r="AI4293"/>
      <c r="AJ4293"/>
      <c r="AK4293"/>
      <c r="AL4293"/>
      <c r="AM4293"/>
      <c r="AN4293"/>
      <c r="AO4293"/>
      <c r="AP4293"/>
      <c r="AQ4293"/>
      <c r="AR4293"/>
      <c r="AS4293"/>
      <c r="AT4293"/>
      <c r="AU4293"/>
      <c r="AV4293"/>
      <c r="AW4293"/>
      <c r="AX4293"/>
      <c r="AY4293"/>
      <c r="AZ4293"/>
    </row>
    <row r="4294" spans="1:52">
      <c r="A4294"/>
      <c r="B4294"/>
      <c r="C4294"/>
      <c r="D4294"/>
      <c r="E4294"/>
      <c r="F4294"/>
      <c r="G4294"/>
      <c r="H4294"/>
      <c r="I4294"/>
      <c r="J4294"/>
      <c r="K4294"/>
      <c r="L4294"/>
      <c r="M4294"/>
      <c r="N4294"/>
      <c r="O4294"/>
      <c r="P4294"/>
      <c r="Q4294"/>
      <c r="R4294"/>
      <c r="S4294"/>
      <c r="T4294"/>
      <c r="U4294"/>
      <c r="V4294"/>
      <c r="W4294"/>
      <c r="X4294"/>
      <c r="Y4294"/>
      <c r="Z4294"/>
      <c r="AA4294"/>
      <c r="AB4294"/>
      <c r="AC4294"/>
      <c r="AD4294"/>
      <c r="AE4294"/>
      <c r="AF4294"/>
      <c r="AG4294"/>
      <c r="AH4294"/>
      <c r="AI4294"/>
      <c r="AJ4294"/>
      <c r="AK4294"/>
      <c r="AL4294"/>
      <c r="AM4294"/>
      <c r="AN4294"/>
      <c r="AO4294"/>
      <c r="AP4294"/>
      <c r="AQ4294"/>
      <c r="AR4294"/>
      <c r="AS4294"/>
      <c r="AT4294"/>
      <c r="AU4294"/>
      <c r="AV4294"/>
      <c r="AW4294"/>
      <c r="AX4294"/>
      <c r="AY4294"/>
      <c r="AZ4294"/>
    </row>
    <row r="4295" spans="1:52">
      <c r="A4295"/>
      <c r="B4295"/>
      <c r="C4295"/>
      <c r="D4295"/>
      <c r="E4295"/>
      <c r="F4295"/>
      <c r="G4295"/>
      <c r="H4295"/>
      <c r="I4295"/>
      <c r="J4295"/>
      <c r="K4295"/>
      <c r="L4295"/>
      <c r="M4295"/>
      <c r="N4295"/>
      <c r="O4295"/>
      <c r="P4295"/>
      <c r="Q4295"/>
      <c r="R4295"/>
      <c r="S4295"/>
      <c r="T4295"/>
      <c r="U4295"/>
      <c r="V4295"/>
      <c r="W4295"/>
      <c r="X4295"/>
      <c r="Y4295"/>
      <c r="Z4295"/>
      <c r="AA4295"/>
      <c r="AB4295"/>
      <c r="AC4295"/>
      <c r="AD4295"/>
      <c r="AE4295"/>
      <c r="AF4295"/>
      <c r="AG4295"/>
      <c r="AH4295"/>
      <c r="AI4295"/>
      <c r="AJ4295"/>
      <c r="AK4295"/>
      <c r="AL4295"/>
      <c r="AM4295"/>
      <c r="AN4295"/>
      <c r="AO4295"/>
      <c r="AP4295"/>
      <c r="AQ4295"/>
      <c r="AR4295"/>
      <c r="AS4295"/>
      <c r="AT4295"/>
      <c r="AU4295"/>
      <c r="AV4295"/>
      <c r="AW4295"/>
      <c r="AX4295"/>
      <c r="AY4295"/>
      <c r="AZ4295"/>
    </row>
    <row r="4296" spans="1:52">
      <c r="A4296"/>
      <c r="B4296"/>
      <c r="C4296"/>
      <c r="D4296"/>
      <c r="E4296"/>
      <c r="F4296"/>
      <c r="G4296"/>
      <c r="H4296"/>
      <c r="I4296"/>
      <c r="J4296"/>
      <c r="K4296"/>
      <c r="L4296"/>
      <c r="M4296"/>
      <c r="N4296"/>
      <c r="O4296"/>
      <c r="P4296"/>
      <c r="Q4296"/>
      <c r="R4296"/>
      <c r="S4296"/>
      <c r="T4296"/>
      <c r="U4296"/>
      <c r="V4296"/>
      <c r="W4296"/>
      <c r="X4296"/>
      <c r="Y4296"/>
      <c r="Z4296"/>
      <c r="AA4296"/>
      <c r="AB4296"/>
      <c r="AC4296"/>
      <c r="AD4296"/>
      <c r="AE4296"/>
      <c r="AF4296"/>
      <c r="AG4296"/>
      <c r="AH4296"/>
      <c r="AI4296"/>
      <c r="AJ4296"/>
      <c r="AK4296"/>
      <c r="AL4296"/>
      <c r="AM4296"/>
      <c r="AN4296"/>
      <c r="AO4296"/>
      <c r="AP4296"/>
      <c r="AQ4296"/>
      <c r="AR4296"/>
      <c r="AS4296"/>
      <c r="AT4296"/>
      <c r="AU4296"/>
      <c r="AV4296"/>
      <c r="AW4296"/>
      <c r="AX4296"/>
      <c r="AY4296"/>
      <c r="AZ4296"/>
    </row>
    <row r="4297" spans="1:52">
      <c r="A4297"/>
      <c r="B4297"/>
      <c r="C4297"/>
      <c r="D4297"/>
      <c r="E4297"/>
      <c r="F4297"/>
      <c r="G4297"/>
      <c r="H4297"/>
      <c r="I4297"/>
      <c r="J4297"/>
      <c r="K4297"/>
      <c r="L4297"/>
      <c r="M4297"/>
      <c r="N4297"/>
      <c r="O4297"/>
      <c r="P4297"/>
      <c r="Q4297"/>
      <c r="R4297"/>
      <c r="S4297"/>
      <c r="T4297"/>
      <c r="U4297"/>
      <c r="V4297"/>
      <c r="W4297"/>
      <c r="X4297"/>
      <c r="Y4297"/>
      <c r="Z4297"/>
      <c r="AA4297"/>
      <c r="AB4297"/>
      <c r="AC4297"/>
      <c r="AD4297"/>
      <c r="AE4297"/>
      <c r="AF4297"/>
      <c r="AG4297"/>
      <c r="AH4297"/>
      <c r="AI4297"/>
      <c r="AJ4297"/>
      <c r="AK4297"/>
      <c r="AL4297"/>
      <c r="AM4297"/>
      <c r="AN4297"/>
      <c r="AO4297"/>
      <c r="AP4297"/>
      <c r="AQ4297"/>
      <c r="AR4297"/>
      <c r="AS4297"/>
      <c r="AT4297"/>
      <c r="AU4297"/>
      <c r="AV4297"/>
      <c r="AW4297"/>
      <c r="AX4297"/>
      <c r="AY4297"/>
      <c r="AZ4297"/>
    </row>
    <row r="4298" spans="1:52">
      <c r="A4298"/>
      <c r="B4298"/>
      <c r="C4298"/>
      <c r="D4298"/>
      <c r="E4298"/>
      <c r="F4298"/>
      <c r="G4298"/>
      <c r="H4298"/>
      <c r="I4298"/>
      <c r="J4298"/>
      <c r="K4298"/>
      <c r="L4298"/>
      <c r="M4298"/>
      <c r="N4298"/>
      <c r="O4298"/>
      <c r="P4298"/>
      <c r="Q4298"/>
      <c r="R4298"/>
      <c r="S4298"/>
      <c r="T4298"/>
      <c r="U4298"/>
      <c r="V4298"/>
      <c r="W4298"/>
      <c r="X4298"/>
      <c r="Y4298"/>
      <c r="Z4298"/>
      <c r="AA4298"/>
      <c r="AB4298"/>
      <c r="AC4298"/>
      <c r="AD4298"/>
      <c r="AE4298"/>
      <c r="AF4298"/>
      <c r="AG4298"/>
      <c r="AH4298"/>
      <c r="AI4298"/>
      <c r="AJ4298"/>
      <c r="AK4298"/>
      <c r="AL4298"/>
      <c r="AM4298"/>
      <c r="AN4298"/>
      <c r="AO4298"/>
      <c r="AP4298"/>
      <c r="AQ4298"/>
      <c r="AR4298"/>
      <c r="AS4298"/>
      <c r="AT4298"/>
      <c r="AU4298"/>
      <c r="AV4298"/>
      <c r="AW4298"/>
      <c r="AX4298"/>
      <c r="AY4298"/>
      <c r="AZ4298"/>
    </row>
    <row r="4299" spans="1:52">
      <c r="A4299"/>
      <c r="B4299"/>
      <c r="C4299"/>
      <c r="D4299"/>
      <c r="E4299"/>
      <c r="F4299"/>
      <c r="G4299"/>
      <c r="H4299"/>
      <c r="I4299"/>
      <c r="J4299"/>
      <c r="K4299"/>
      <c r="L4299"/>
      <c r="M4299"/>
      <c r="N4299"/>
      <c r="O4299"/>
      <c r="P4299"/>
      <c r="Q4299"/>
      <c r="R4299"/>
      <c r="S4299"/>
      <c r="T4299"/>
      <c r="U4299"/>
      <c r="V4299"/>
      <c r="W4299"/>
      <c r="X4299"/>
      <c r="Y4299"/>
      <c r="Z4299"/>
      <c r="AA4299"/>
      <c r="AB4299"/>
      <c r="AC4299"/>
      <c r="AD4299"/>
      <c r="AE4299"/>
      <c r="AF4299"/>
      <c r="AG4299"/>
      <c r="AH4299"/>
      <c r="AI4299"/>
      <c r="AJ4299"/>
      <c r="AK4299"/>
      <c r="AL4299"/>
      <c r="AM4299"/>
      <c r="AN4299"/>
      <c r="AO4299"/>
      <c r="AP4299"/>
      <c r="AQ4299"/>
      <c r="AR4299"/>
      <c r="AS4299"/>
      <c r="AT4299"/>
      <c r="AU4299"/>
      <c r="AV4299"/>
      <c r="AW4299"/>
      <c r="AX4299"/>
      <c r="AY4299"/>
      <c r="AZ4299"/>
    </row>
    <row r="4300" spans="1:52">
      <c r="A4300"/>
      <c r="B4300"/>
      <c r="C4300"/>
      <c r="D4300"/>
      <c r="E4300"/>
      <c r="F4300"/>
      <c r="G4300"/>
      <c r="H4300"/>
      <c r="I4300"/>
      <c r="J4300"/>
      <c r="K4300"/>
      <c r="L4300"/>
      <c r="M4300"/>
      <c r="N4300"/>
      <c r="O4300"/>
      <c r="P4300"/>
      <c r="Q4300"/>
      <c r="R4300"/>
      <c r="S4300"/>
      <c r="T4300"/>
      <c r="U4300"/>
      <c r="V4300"/>
      <c r="W4300"/>
      <c r="X4300"/>
      <c r="Y4300"/>
      <c r="Z4300"/>
      <c r="AA4300"/>
      <c r="AB4300"/>
      <c r="AC4300"/>
      <c r="AD4300"/>
      <c r="AE4300"/>
      <c r="AF4300"/>
      <c r="AG4300"/>
      <c r="AH4300"/>
      <c r="AI4300"/>
      <c r="AJ4300"/>
      <c r="AK4300"/>
      <c r="AL4300"/>
      <c r="AM4300"/>
      <c r="AN4300"/>
      <c r="AO4300"/>
      <c r="AP4300"/>
      <c r="AQ4300"/>
      <c r="AR4300"/>
      <c r="AS4300"/>
      <c r="AT4300"/>
      <c r="AU4300"/>
      <c r="AV4300"/>
      <c r="AW4300"/>
      <c r="AX4300"/>
      <c r="AY4300"/>
      <c r="AZ4300"/>
    </row>
    <row r="4301" spans="1:52">
      <c r="A4301"/>
      <c r="B4301"/>
      <c r="C4301"/>
      <c r="D4301"/>
      <c r="E4301"/>
      <c r="F4301"/>
      <c r="G4301"/>
      <c r="H4301"/>
      <c r="I4301"/>
      <c r="J4301"/>
      <c r="K4301"/>
      <c r="L4301"/>
      <c r="M4301"/>
      <c r="N4301"/>
      <c r="O4301"/>
      <c r="P4301"/>
      <c r="Q4301"/>
      <c r="R4301"/>
      <c r="S4301"/>
      <c r="T4301"/>
      <c r="U4301"/>
      <c r="V4301"/>
      <c r="W4301"/>
      <c r="X4301"/>
      <c r="Y4301"/>
      <c r="Z4301"/>
      <c r="AA4301"/>
      <c r="AB4301"/>
      <c r="AC4301"/>
      <c r="AD4301"/>
      <c r="AE4301"/>
      <c r="AF4301"/>
      <c r="AG4301"/>
      <c r="AH4301"/>
      <c r="AI4301"/>
      <c r="AJ4301"/>
      <c r="AK4301"/>
      <c r="AL4301"/>
      <c r="AM4301"/>
      <c r="AN4301"/>
      <c r="AO4301"/>
      <c r="AP4301"/>
      <c r="AQ4301"/>
      <c r="AR4301"/>
      <c r="AS4301"/>
      <c r="AT4301"/>
      <c r="AU4301"/>
      <c r="AV4301"/>
      <c r="AW4301"/>
      <c r="AX4301"/>
      <c r="AY4301"/>
      <c r="AZ4301"/>
    </row>
    <row r="4302" spans="1:52">
      <c r="A4302"/>
      <c r="B4302"/>
      <c r="C4302"/>
      <c r="D4302"/>
      <c r="E4302"/>
      <c r="F4302"/>
      <c r="G4302"/>
      <c r="H4302"/>
      <c r="I4302"/>
      <c r="J4302"/>
      <c r="K4302"/>
      <c r="L4302"/>
      <c r="M4302"/>
      <c r="N4302"/>
      <c r="O4302"/>
      <c r="P4302"/>
      <c r="Q4302"/>
      <c r="R4302"/>
      <c r="S4302"/>
      <c r="T4302"/>
      <c r="U4302"/>
      <c r="V4302"/>
      <c r="W4302"/>
      <c r="X4302"/>
      <c r="Y4302"/>
      <c r="Z4302"/>
      <c r="AA4302"/>
      <c r="AB4302"/>
      <c r="AC4302"/>
      <c r="AD4302"/>
      <c r="AE4302"/>
      <c r="AF4302"/>
      <c r="AG4302"/>
      <c r="AH4302"/>
      <c r="AI4302"/>
      <c r="AJ4302"/>
      <c r="AK4302"/>
      <c r="AL4302"/>
      <c r="AM4302"/>
      <c r="AN4302"/>
      <c r="AO4302"/>
      <c r="AP4302"/>
      <c r="AQ4302"/>
      <c r="AR4302"/>
      <c r="AS4302"/>
      <c r="AT4302"/>
      <c r="AU4302"/>
      <c r="AV4302"/>
      <c r="AW4302"/>
      <c r="AX4302"/>
      <c r="AY4302"/>
      <c r="AZ4302"/>
    </row>
    <row r="4303" spans="1:52">
      <c r="A4303"/>
      <c r="B4303"/>
      <c r="C4303"/>
      <c r="D4303"/>
      <c r="E4303"/>
      <c r="F4303"/>
      <c r="G4303"/>
      <c r="H4303"/>
      <c r="I4303"/>
      <c r="J4303"/>
      <c r="K4303"/>
      <c r="L4303"/>
      <c r="M4303"/>
      <c r="N4303"/>
      <c r="O4303"/>
      <c r="P4303"/>
      <c r="Q4303"/>
      <c r="R4303"/>
      <c r="S4303"/>
      <c r="T4303"/>
      <c r="U4303"/>
      <c r="V4303"/>
      <c r="W4303"/>
      <c r="X4303"/>
      <c r="Y4303"/>
      <c r="Z4303"/>
      <c r="AA4303"/>
      <c r="AB4303"/>
      <c r="AC4303"/>
      <c r="AD4303"/>
      <c r="AE4303"/>
      <c r="AF4303"/>
      <c r="AG4303"/>
      <c r="AH4303"/>
      <c r="AI4303"/>
      <c r="AJ4303"/>
      <c r="AK4303"/>
      <c r="AL4303"/>
      <c r="AM4303"/>
      <c r="AN4303"/>
      <c r="AO4303"/>
      <c r="AP4303"/>
      <c r="AQ4303"/>
      <c r="AR4303"/>
      <c r="AS4303"/>
      <c r="AT4303"/>
      <c r="AU4303"/>
      <c r="AV4303"/>
      <c r="AW4303"/>
      <c r="AX4303"/>
      <c r="AY4303"/>
      <c r="AZ4303"/>
    </row>
    <row r="4304" spans="1:52">
      <c r="A4304"/>
      <c r="B4304"/>
      <c r="C4304"/>
      <c r="D4304"/>
      <c r="E4304"/>
      <c r="F4304"/>
      <c r="G4304"/>
      <c r="H4304"/>
      <c r="I4304"/>
      <c r="J4304"/>
      <c r="K4304"/>
      <c r="L4304"/>
      <c r="M4304"/>
      <c r="N4304"/>
      <c r="O4304"/>
      <c r="P4304"/>
      <c r="Q4304"/>
      <c r="R4304"/>
      <c r="S4304"/>
      <c r="T4304"/>
      <c r="U4304"/>
      <c r="V4304"/>
      <c r="W4304"/>
      <c r="X4304"/>
      <c r="Y4304"/>
      <c r="Z4304"/>
      <c r="AA4304"/>
      <c r="AB4304"/>
      <c r="AC4304"/>
      <c r="AD4304"/>
      <c r="AE4304"/>
      <c r="AF4304"/>
      <c r="AG4304"/>
      <c r="AH4304"/>
      <c r="AI4304"/>
      <c r="AJ4304"/>
      <c r="AK4304"/>
      <c r="AL4304"/>
      <c r="AM4304"/>
      <c r="AN4304"/>
      <c r="AO4304"/>
      <c r="AP4304"/>
      <c r="AQ4304"/>
      <c r="AR4304"/>
      <c r="AS4304"/>
      <c r="AT4304"/>
      <c r="AU4304"/>
      <c r="AV4304"/>
      <c r="AW4304"/>
      <c r="AX4304"/>
      <c r="AY4304"/>
      <c r="AZ4304"/>
    </row>
    <row r="4305" spans="1:52">
      <c r="A4305"/>
      <c r="B4305"/>
      <c r="C4305"/>
      <c r="D4305"/>
      <c r="E4305"/>
      <c r="F4305"/>
      <c r="G4305"/>
      <c r="H4305"/>
      <c r="I4305"/>
      <c r="J4305"/>
      <c r="K4305"/>
      <c r="L4305"/>
      <c r="M4305"/>
      <c r="N4305"/>
      <c r="O4305"/>
      <c r="P4305"/>
      <c r="Q4305"/>
      <c r="R4305"/>
      <c r="S4305"/>
      <c r="T4305"/>
      <c r="U4305"/>
      <c r="V4305"/>
      <c r="W4305"/>
      <c r="X4305"/>
      <c r="Y4305"/>
      <c r="Z4305"/>
      <c r="AA4305"/>
      <c r="AB4305"/>
      <c r="AC4305"/>
      <c r="AD4305"/>
      <c r="AE4305"/>
      <c r="AF4305"/>
      <c r="AG4305"/>
      <c r="AH4305"/>
      <c r="AI4305"/>
      <c r="AJ4305"/>
      <c r="AK4305"/>
      <c r="AL4305"/>
      <c r="AM4305"/>
      <c r="AN4305"/>
      <c r="AO4305"/>
      <c r="AP4305"/>
      <c r="AQ4305"/>
      <c r="AR4305"/>
      <c r="AS4305"/>
      <c r="AT4305"/>
      <c r="AU4305"/>
      <c r="AV4305"/>
      <c r="AW4305"/>
      <c r="AX4305"/>
      <c r="AY4305"/>
      <c r="AZ4305"/>
    </row>
    <row r="4306" spans="1:52">
      <c r="A4306"/>
      <c r="B4306"/>
      <c r="C4306"/>
      <c r="D4306"/>
      <c r="E4306"/>
      <c r="F4306"/>
      <c r="G4306"/>
      <c r="H4306"/>
      <c r="I4306"/>
      <c r="J4306"/>
      <c r="K4306"/>
      <c r="L4306"/>
      <c r="M4306"/>
      <c r="N4306"/>
      <c r="O4306"/>
      <c r="P4306"/>
      <c r="Q4306"/>
      <c r="R4306"/>
      <c r="S4306"/>
      <c r="T4306"/>
      <c r="U4306"/>
      <c r="V4306"/>
      <c r="W4306"/>
      <c r="X4306"/>
      <c r="Y4306"/>
      <c r="Z4306"/>
      <c r="AA4306"/>
      <c r="AB4306"/>
      <c r="AC4306"/>
      <c r="AD4306"/>
      <c r="AE4306"/>
      <c r="AF4306"/>
      <c r="AG4306"/>
      <c r="AH4306"/>
      <c r="AI4306"/>
      <c r="AJ4306"/>
      <c r="AK4306"/>
      <c r="AL4306"/>
      <c r="AM4306"/>
      <c r="AN4306"/>
      <c r="AO4306"/>
      <c r="AP4306"/>
      <c r="AQ4306"/>
      <c r="AR4306"/>
      <c r="AS4306"/>
      <c r="AT4306"/>
      <c r="AU4306"/>
      <c r="AV4306"/>
      <c r="AW4306"/>
      <c r="AX4306"/>
      <c r="AY4306"/>
      <c r="AZ4306"/>
    </row>
    <row r="4307" spans="1:52">
      <c r="A4307"/>
      <c r="B4307"/>
      <c r="C4307"/>
      <c r="D4307"/>
      <c r="E4307"/>
      <c r="F4307"/>
      <c r="G4307"/>
      <c r="H4307"/>
      <c r="I4307"/>
      <c r="J4307"/>
      <c r="K4307"/>
      <c r="L4307"/>
      <c r="M4307"/>
      <c r="N4307"/>
      <c r="O4307"/>
      <c r="P4307"/>
      <c r="Q4307"/>
      <c r="R4307"/>
      <c r="S4307"/>
      <c r="T4307"/>
      <c r="U4307"/>
      <c r="V4307"/>
      <c r="W4307"/>
      <c r="X4307"/>
      <c r="Y4307"/>
      <c r="Z4307"/>
      <c r="AA4307"/>
      <c r="AB4307"/>
      <c r="AC4307"/>
      <c r="AD4307"/>
      <c r="AE4307"/>
      <c r="AF4307"/>
      <c r="AG4307"/>
      <c r="AH4307"/>
      <c r="AI4307"/>
      <c r="AJ4307"/>
      <c r="AK4307"/>
      <c r="AL4307"/>
      <c r="AM4307"/>
      <c r="AN4307"/>
      <c r="AO4307"/>
      <c r="AP4307"/>
      <c r="AQ4307"/>
      <c r="AR4307"/>
      <c r="AS4307"/>
      <c r="AT4307"/>
      <c r="AU4307"/>
      <c r="AV4307"/>
      <c r="AW4307"/>
      <c r="AX4307"/>
      <c r="AY4307"/>
      <c r="AZ4307"/>
    </row>
    <row r="4308" spans="1:52">
      <c r="A4308"/>
      <c r="B4308"/>
      <c r="C4308"/>
      <c r="D4308"/>
      <c r="E4308"/>
      <c r="F4308"/>
      <c r="G4308"/>
      <c r="H4308"/>
      <c r="I4308"/>
      <c r="J4308"/>
      <c r="K4308"/>
      <c r="L4308"/>
      <c r="M4308"/>
      <c r="N4308"/>
      <c r="O4308"/>
      <c r="P4308"/>
      <c r="Q4308"/>
      <c r="R4308"/>
      <c r="S4308"/>
      <c r="T4308"/>
      <c r="U4308"/>
      <c r="V4308"/>
      <c r="W4308"/>
      <c r="X4308"/>
      <c r="Y4308"/>
      <c r="Z4308"/>
      <c r="AA4308"/>
      <c r="AB4308"/>
      <c r="AC4308"/>
      <c r="AD4308"/>
      <c r="AE4308"/>
      <c r="AF4308"/>
      <c r="AG4308"/>
      <c r="AH4308"/>
      <c r="AI4308"/>
      <c r="AJ4308"/>
      <c r="AK4308"/>
      <c r="AL4308"/>
      <c r="AM4308"/>
      <c r="AN4308"/>
      <c r="AO4308"/>
      <c r="AP4308"/>
      <c r="AQ4308"/>
      <c r="AR4308"/>
      <c r="AS4308"/>
      <c r="AT4308"/>
      <c r="AU4308"/>
      <c r="AV4308"/>
      <c r="AW4308"/>
      <c r="AX4308"/>
      <c r="AY4308"/>
      <c r="AZ4308"/>
    </row>
    <row r="4309" spans="1:52">
      <c r="A4309"/>
      <c r="B4309"/>
      <c r="C4309"/>
      <c r="D4309"/>
      <c r="E4309"/>
      <c r="F4309"/>
      <c r="G4309"/>
      <c r="H4309"/>
      <c r="I4309"/>
      <c r="J4309"/>
      <c r="K4309"/>
      <c r="L4309"/>
      <c r="M4309"/>
      <c r="N4309"/>
      <c r="O4309"/>
      <c r="P4309"/>
      <c r="Q4309"/>
      <c r="R4309"/>
      <c r="S4309"/>
      <c r="T4309"/>
      <c r="U4309"/>
      <c r="V4309"/>
      <c r="W4309"/>
      <c r="X4309"/>
      <c r="Y4309"/>
      <c r="Z4309"/>
      <c r="AA4309"/>
      <c r="AB4309"/>
      <c r="AC4309"/>
      <c r="AD4309"/>
      <c r="AE4309"/>
      <c r="AF4309"/>
      <c r="AG4309"/>
      <c r="AH4309"/>
      <c r="AI4309"/>
      <c r="AJ4309"/>
      <c r="AK4309"/>
      <c r="AL4309"/>
      <c r="AM4309"/>
      <c r="AN4309"/>
      <c r="AO4309"/>
      <c r="AP4309"/>
      <c r="AQ4309"/>
      <c r="AR4309"/>
      <c r="AS4309"/>
      <c r="AT4309"/>
      <c r="AU4309"/>
      <c r="AV4309"/>
      <c r="AW4309"/>
      <c r="AX4309"/>
      <c r="AY4309"/>
      <c r="AZ4309"/>
    </row>
    <row r="4310" spans="1:52">
      <c r="A4310"/>
      <c r="B4310"/>
      <c r="C4310"/>
      <c r="D4310"/>
      <c r="E4310"/>
      <c r="F4310"/>
      <c r="G4310"/>
      <c r="H4310"/>
      <c r="I4310"/>
      <c r="J4310"/>
      <c r="K4310"/>
      <c r="L4310"/>
      <c r="M4310"/>
      <c r="N4310"/>
      <c r="O4310"/>
      <c r="P4310"/>
      <c r="Q4310"/>
      <c r="R4310"/>
      <c r="S4310"/>
      <c r="T4310"/>
      <c r="U4310"/>
      <c r="V4310"/>
      <c r="W4310"/>
      <c r="X4310"/>
      <c r="Y4310"/>
      <c r="Z4310"/>
      <c r="AA4310"/>
      <c r="AB4310"/>
      <c r="AC4310"/>
      <c r="AD4310"/>
      <c r="AE4310"/>
      <c r="AF4310"/>
      <c r="AG4310"/>
      <c r="AH4310"/>
      <c r="AI4310"/>
      <c r="AJ4310"/>
      <c r="AK4310"/>
      <c r="AL4310"/>
      <c r="AM4310"/>
      <c r="AN4310"/>
      <c r="AO4310"/>
      <c r="AP4310"/>
      <c r="AQ4310"/>
      <c r="AR4310"/>
      <c r="AS4310"/>
      <c r="AT4310"/>
      <c r="AU4310"/>
      <c r="AV4310"/>
      <c r="AW4310"/>
      <c r="AX4310"/>
      <c r="AY4310"/>
      <c r="AZ4310"/>
    </row>
    <row r="4311" spans="1:52">
      <c r="A4311"/>
      <c r="B4311"/>
      <c r="C4311"/>
      <c r="D4311"/>
      <c r="E4311"/>
      <c r="F4311"/>
      <c r="G4311"/>
      <c r="H4311"/>
      <c r="I4311"/>
      <c r="J4311"/>
      <c r="K4311"/>
      <c r="L4311"/>
      <c r="M4311"/>
      <c r="N4311"/>
      <c r="O4311"/>
      <c r="P4311"/>
      <c r="Q4311"/>
      <c r="R4311"/>
      <c r="S4311"/>
      <c r="T4311"/>
      <c r="U4311"/>
      <c r="V4311"/>
      <c r="W4311"/>
      <c r="X4311"/>
      <c r="Y4311"/>
      <c r="Z4311"/>
      <c r="AA4311"/>
      <c r="AB4311"/>
      <c r="AC4311"/>
      <c r="AD4311"/>
      <c r="AE4311"/>
      <c r="AF4311"/>
      <c r="AG4311"/>
      <c r="AH4311"/>
      <c r="AI4311"/>
      <c r="AJ4311"/>
      <c r="AK4311"/>
      <c r="AL4311"/>
      <c r="AM4311"/>
      <c r="AN4311"/>
      <c r="AO4311"/>
      <c r="AP4311"/>
      <c r="AQ4311"/>
      <c r="AR4311"/>
      <c r="AS4311"/>
      <c r="AT4311"/>
      <c r="AU4311"/>
      <c r="AV4311"/>
      <c r="AW4311"/>
      <c r="AX4311"/>
      <c r="AY4311"/>
      <c r="AZ4311"/>
    </row>
    <row r="4312" spans="1:52">
      <c r="A4312"/>
      <c r="B4312"/>
      <c r="C4312"/>
      <c r="D4312"/>
      <c r="E4312"/>
      <c r="F4312"/>
      <c r="G4312"/>
      <c r="H4312"/>
      <c r="I4312"/>
      <c r="J4312"/>
      <c r="K4312"/>
      <c r="L4312"/>
      <c r="M4312"/>
      <c r="N4312"/>
      <c r="O4312"/>
      <c r="P4312"/>
      <c r="Q4312"/>
      <c r="R4312"/>
      <c r="S4312"/>
      <c r="T4312"/>
      <c r="U4312"/>
      <c r="V4312"/>
      <c r="W4312"/>
      <c r="X4312"/>
      <c r="Y4312"/>
      <c r="Z4312"/>
      <c r="AA4312"/>
      <c r="AB4312"/>
      <c r="AC4312"/>
      <c r="AD4312"/>
      <c r="AE4312"/>
      <c r="AF4312"/>
      <c r="AG4312"/>
      <c r="AH4312"/>
      <c r="AI4312"/>
      <c r="AJ4312"/>
      <c r="AK4312"/>
      <c r="AL4312"/>
      <c r="AM4312"/>
      <c r="AN4312"/>
      <c r="AO4312"/>
      <c r="AP4312"/>
      <c r="AQ4312"/>
      <c r="AR4312"/>
      <c r="AS4312"/>
      <c r="AT4312"/>
      <c r="AU4312"/>
      <c r="AV4312"/>
      <c r="AW4312"/>
      <c r="AX4312"/>
      <c r="AY4312"/>
      <c r="AZ4312"/>
    </row>
    <row r="4313" spans="1:52">
      <c r="A4313"/>
      <c r="B4313"/>
      <c r="C4313"/>
      <c r="D4313"/>
      <c r="E4313"/>
      <c r="F4313"/>
      <c r="G4313"/>
      <c r="H4313"/>
      <c r="I4313"/>
      <c r="J4313"/>
      <c r="K4313"/>
      <c r="L4313"/>
      <c r="M4313"/>
      <c r="N4313"/>
      <c r="O4313"/>
      <c r="P4313"/>
      <c r="Q4313"/>
      <c r="R4313"/>
      <c r="S4313"/>
      <c r="T4313"/>
      <c r="U4313"/>
      <c r="V4313"/>
      <c r="W4313"/>
      <c r="X4313"/>
      <c r="Y4313"/>
      <c r="Z4313"/>
      <c r="AA4313"/>
      <c r="AB4313"/>
      <c r="AC4313"/>
      <c r="AD4313"/>
      <c r="AE4313"/>
      <c r="AF4313"/>
      <c r="AG4313"/>
      <c r="AH4313"/>
      <c r="AI4313"/>
      <c r="AJ4313"/>
      <c r="AK4313"/>
      <c r="AL4313"/>
      <c r="AM4313"/>
      <c r="AN4313"/>
      <c r="AO4313"/>
      <c r="AP4313"/>
      <c r="AQ4313"/>
      <c r="AR4313"/>
      <c r="AS4313"/>
      <c r="AT4313"/>
      <c r="AU4313"/>
      <c r="AV4313"/>
      <c r="AW4313"/>
      <c r="AX4313"/>
      <c r="AY4313"/>
      <c r="AZ4313"/>
    </row>
    <row r="4314" spans="1:52">
      <c r="A4314"/>
      <c r="B4314"/>
      <c r="C4314"/>
      <c r="D4314"/>
      <c r="E4314"/>
      <c r="F4314"/>
      <c r="G4314"/>
      <c r="H4314"/>
      <c r="I4314"/>
      <c r="J4314"/>
      <c r="K4314"/>
      <c r="L4314"/>
      <c r="M4314"/>
      <c r="N4314"/>
      <c r="O4314"/>
      <c r="P4314"/>
      <c r="Q4314"/>
      <c r="R4314"/>
      <c r="S4314"/>
      <c r="T4314"/>
      <c r="U4314"/>
      <c r="V4314"/>
      <c r="W4314"/>
      <c r="X4314"/>
      <c r="Y4314"/>
      <c r="Z4314"/>
      <c r="AA4314"/>
      <c r="AB4314"/>
      <c r="AC4314"/>
      <c r="AD4314"/>
      <c r="AE4314"/>
      <c r="AF4314"/>
      <c r="AG4314"/>
      <c r="AH4314"/>
      <c r="AI4314"/>
      <c r="AJ4314"/>
      <c r="AK4314"/>
      <c r="AL4314"/>
      <c r="AM4314"/>
      <c r="AN4314"/>
      <c r="AO4314"/>
      <c r="AP4314"/>
      <c r="AQ4314"/>
      <c r="AR4314"/>
      <c r="AS4314"/>
      <c r="AT4314"/>
      <c r="AU4314"/>
      <c r="AV4314"/>
      <c r="AW4314"/>
      <c r="AX4314"/>
      <c r="AY4314"/>
      <c r="AZ4314"/>
    </row>
    <row r="4315" spans="1:52">
      <c r="A4315"/>
      <c r="B4315"/>
      <c r="C4315"/>
      <c r="D4315"/>
      <c r="E4315"/>
      <c r="F4315"/>
      <c r="G4315"/>
      <c r="H4315"/>
      <c r="I4315"/>
      <c r="J4315"/>
      <c r="K4315"/>
      <c r="L4315"/>
      <c r="M4315"/>
      <c r="N4315"/>
      <c r="O4315"/>
      <c r="P4315"/>
      <c r="Q4315"/>
      <c r="R4315"/>
      <c r="S4315"/>
      <c r="T4315"/>
      <c r="U4315"/>
      <c r="V4315"/>
      <c r="W4315"/>
      <c r="X4315"/>
      <c r="Y4315"/>
      <c r="Z4315"/>
      <c r="AA4315"/>
      <c r="AB4315"/>
      <c r="AC4315"/>
      <c r="AD4315"/>
      <c r="AE4315"/>
      <c r="AF4315"/>
      <c r="AG4315"/>
      <c r="AH4315"/>
      <c r="AI4315"/>
      <c r="AJ4315"/>
      <c r="AK4315"/>
      <c r="AL4315"/>
      <c r="AM4315"/>
      <c r="AN4315"/>
      <c r="AO4315"/>
      <c r="AP4315"/>
      <c r="AQ4315"/>
      <c r="AR4315"/>
      <c r="AS4315"/>
      <c r="AT4315"/>
      <c r="AU4315"/>
      <c r="AV4315"/>
      <c r="AW4315"/>
      <c r="AX4315"/>
      <c r="AY4315"/>
      <c r="AZ4315"/>
    </row>
    <row r="4316" spans="1:52">
      <c r="A4316"/>
      <c r="B4316"/>
      <c r="C4316"/>
      <c r="D4316"/>
      <c r="E4316"/>
      <c r="F4316"/>
      <c r="G4316"/>
      <c r="H4316"/>
      <c r="I4316"/>
      <c r="J4316"/>
      <c r="K4316"/>
      <c r="L4316"/>
      <c r="M4316"/>
      <c r="N4316"/>
      <c r="O4316"/>
      <c r="P4316"/>
      <c r="Q4316"/>
      <c r="R4316"/>
      <c r="S4316"/>
      <c r="T4316"/>
      <c r="U4316"/>
      <c r="V4316"/>
      <c r="W4316"/>
      <c r="X4316"/>
      <c r="Y4316"/>
      <c r="Z4316"/>
      <c r="AA4316"/>
      <c r="AB4316"/>
      <c r="AC4316"/>
      <c r="AD4316"/>
      <c r="AE4316"/>
      <c r="AF4316"/>
      <c r="AG4316"/>
      <c r="AH4316"/>
      <c r="AI4316"/>
      <c r="AJ4316"/>
      <c r="AK4316"/>
      <c r="AL4316"/>
      <c r="AM4316"/>
      <c r="AN4316"/>
      <c r="AO4316"/>
      <c r="AP4316"/>
      <c r="AQ4316"/>
      <c r="AR4316"/>
      <c r="AS4316"/>
      <c r="AT4316"/>
      <c r="AU4316"/>
      <c r="AV4316"/>
      <c r="AW4316"/>
      <c r="AX4316"/>
      <c r="AY4316"/>
      <c r="AZ4316"/>
    </row>
    <row r="4317" spans="1:52">
      <c r="A4317"/>
      <c r="B4317"/>
      <c r="C4317"/>
      <c r="D4317"/>
      <c r="E4317"/>
      <c r="F4317"/>
      <c r="G4317"/>
      <c r="H4317"/>
      <c r="I4317"/>
      <c r="J4317"/>
      <c r="K4317"/>
      <c r="L4317"/>
      <c r="M4317"/>
      <c r="N4317"/>
      <c r="O4317"/>
      <c r="P4317"/>
      <c r="Q4317"/>
      <c r="R4317"/>
      <c r="S4317"/>
      <c r="T4317"/>
      <c r="U4317"/>
      <c r="V4317"/>
      <c r="W4317"/>
      <c r="X4317"/>
      <c r="Y4317"/>
      <c r="Z4317"/>
      <c r="AA4317"/>
      <c r="AB4317"/>
      <c r="AC4317"/>
      <c r="AD4317"/>
      <c r="AE4317"/>
      <c r="AF4317"/>
      <c r="AG4317"/>
      <c r="AH4317"/>
      <c r="AI4317"/>
      <c r="AJ4317"/>
      <c r="AK4317"/>
      <c r="AL4317"/>
      <c r="AM4317"/>
      <c r="AN4317"/>
      <c r="AO4317"/>
      <c r="AP4317"/>
      <c r="AQ4317"/>
      <c r="AR4317"/>
      <c r="AS4317"/>
      <c r="AT4317"/>
      <c r="AU4317"/>
      <c r="AV4317"/>
      <c r="AW4317"/>
      <c r="AX4317"/>
      <c r="AY4317"/>
      <c r="AZ4317"/>
    </row>
    <row r="4318" spans="1:52">
      <c r="A4318"/>
      <c r="B4318"/>
      <c r="C4318"/>
      <c r="D4318"/>
      <c r="E4318"/>
      <c r="F4318"/>
      <c r="G4318"/>
      <c r="H4318"/>
      <c r="I4318"/>
      <c r="J4318"/>
      <c r="K4318"/>
      <c r="L4318"/>
      <c r="M4318"/>
      <c r="N4318"/>
      <c r="O4318"/>
      <c r="P4318"/>
      <c r="Q4318"/>
      <c r="R4318"/>
      <c r="S4318"/>
      <c r="T4318"/>
      <c r="U4318"/>
      <c r="V4318"/>
      <c r="W4318"/>
      <c r="X4318"/>
      <c r="Y4318"/>
      <c r="Z4318"/>
      <c r="AA4318"/>
      <c r="AB4318"/>
      <c r="AC4318"/>
      <c r="AD4318"/>
      <c r="AE4318"/>
      <c r="AF4318"/>
      <c r="AG4318"/>
      <c r="AH4318"/>
      <c r="AI4318"/>
      <c r="AJ4318"/>
      <c r="AK4318"/>
      <c r="AL4318"/>
      <c r="AM4318"/>
      <c r="AN4318"/>
      <c r="AO4318"/>
      <c r="AP4318"/>
      <c r="AQ4318"/>
      <c r="AR4318"/>
      <c r="AS4318"/>
      <c r="AT4318"/>
      <c r="AU4318"/>
      <c r="AV4318"/>
      <c r="AW4318"/>
      <c r="AX4318"/>
      <c r="AY4318"/>
      <c r="AZ4318"/>
    </row>
    <row r="4319" spans="1:52">
      <c r="A4319"/>
      <c r="B4319"/>
      <c r="C4319"/>
      <c r="D4319"/>
      <c r="E4319"/>
      <c r="F4319"/>
      <c r="G4319"/>
      <c r="H4319"/>
      <c r="I4319"/>
      <c r="J4319"/>
      <c r="K4319"/>
      <c r="L4319"/>
      <c r="M4319"/>
      <c r="N4319"/>
      <c r="O4319"/>
      <c r="P4319"/>
      <c r="Q4319"/>
      <c r="R4319"/>
      <c r="S4319"/>
      <c r="T4319"/>
      <c r="U4319"/>
      <c r="V4319"/>
      <c r="W4319"/>
      <c r="X4319"/>
      <c r="Y4319"/>
      <c r="Z4319"/>
      <c r="AA4319"/>
      <c r="AB4319"/>
      <c r="AC4319"/>
      <c r="AD4319"/>
      <c r="AE4319"/>
      <c r="AF4319"/>
      <c r="AG4319"/>
      <c r="AH4319"/>
      <c r="AI4319"/>
      <c r="AJ4319"/>
      <c r="AK4319"/>
      <c r="AL4319"/>
      <c r="AM4319"/>
      <c r="AN4319"/>
      <c r="AO4319"/>
      <c r="AP4319"/>
      <c r="AQ4319"/>
      <c r="AR4319"/>
      <c r="AS4319"/>
      <c r="AT4319"/>
      <c r="AU4319"/>
      <c r="AV4319"/>
      <c r="AW4319"/>
      <c r="AX4319"/>
      <c r="AY4319"/>
      <c r="AZ4319"/>
    </row>
    <row r="4320" spans="1:52">
      <c r="A4320"/>
      <c r="B4320"/>
      <c r="C4320"/>
      <c r="D4320"/>
      <c r="E4320"/>
      <c r="F4320"/>
      <c r="G4320"/>
      <c r="H4320"/>
      <c r="I4320"/>
      <c r="J4320"/>
      <c r="K4320"/>
      <c r="L4320"/>
      <c r="M4320"/>
      <c r="N4320"/>
      <c r="O4320"/>
      <c r="P4320"/>
      <c r="Q4320"/>
      <c r="R4320"/>
      <c r="S4320"/>
      <c r="T4320"/>
      <c r="U4320"/>
      <c r="V4320"/>
      <c r="W4320"/>
      <c r="X4320"/>
      <c r="Y4320"/>
      <c r="Z4320"/>
      <c r="AA4320"/>
      <c r="AB4320"/>
      <c r="AC4320"/>
      <c r="AD4320"/>
      <c r="AE4320"/>
      <c r="AF4320"/>
      <c r="AG4320"/>
      <c r="AH4320"/>
      <c r="AI4320"/>
      <c r="AJ4320"/>
      <c r="AK4320"/>
      <c r="AL4320"/>
      <c r="AM4320"/>
      <c r="AN4320"/>
      <c r="AO4320"/>
      <c r="AP4320"/>
      <c r="AQ4320"/>
      <c r="AR4320"/>
      <c r="AS4320"/>
      <c r="AT4320"/>
      <c r="AU4320"/>
      <c r="AV4320"/>
      <c r="AW4320"/>
      <c r="AX4320"/>
      <c r="AY4320"/>
      <c r="AZ4320"/>
    </row>
    <row r="4321" spans="1:52">
      <c r="A4321"/>
      <c r="B4321"/>
      <c r="C4321"/>
      <c r="D4321"/>
      <c r="E4321"/>
      <c r="F4321"/>
      <c r="G4321"/>
      <c r="H4321"/>
      <c r="I4321"/>
      <c r="J4321"/>
      <c r="K4321"/>
      <c r="L4321"/>
      <c r="M4321"/>
      <c r="N4321"/>
      <c r="O4321"/>
      <c r="P4321"/>
      <c r="Q4321"/>
      <c r="R4321"/>
      <c r="S4321"/>
      <c r="T4321"/>
      <c r="U4321"/>
      <c r="V4321"/>
      <c r="W4321"/>
      <c r="X4321"/>
      <c r="Y4321"/>
      <c r="Z4321"/>
      <c r="AA4321"/>
      <c r="AB4321"/>
      <c r="AC4321"/>
      <c r="AD4321"/>
      <c r="AE4321"/>
      <c r="AF4321"/>
      <c r="AG4321"/>
      <c r="AH4321"/>
      <c r="AI4321"/>
      <c r="AJ4321"/>
      <c r="AK4321"/>
      <c r="AL4321"/>
      <c r="AM4321"/>
      <c r="AN4321"/>
      <c r="AO4321"/>
      <c r="AP4321"/>
      <c r="AQ4321"/>
      <c r="AR4321"/>
      <c r="AS4321"/>
      <c r="AT4321"/>
      <c r="AU4321"/>
      <c r="AV4321"/>
      <c r="AW4321"/>
      <c r="AX4321"/>
      <c r="AY4321"/>
      <c r="AZ4321"/>
    </row>
    <row r="4322" spans="1:52">
      <c r="A4322"/>
      <c r="B4322"/>
      <c r="C4322"/>
      <c r="D4322"/>
      <c r="E4322"/>
      <c r="F4322"/>
      <c r="G4322"/>
      <c r="H4322"/>
      <c r="I4322"/>
      <c r="J4322"/>
      <c r="K4322"/>
      <c r="L4322"/>
      <c r="M4322"/>
      <c r="N4322"/>
      <c r="O4322"/>
      <c r="P4322"/>
      <c r="Q4322"/>
      <c r="R4322"/>
      <c r="S4322"/>
      <c r="T4322"/>
      <c r="U4322"/>
      <c r="V4322"/>
      <c r="W4322"/>
      <c r="X4322"/>
      <c r="Y4322"/>
      <c r="Z4322"/>
      <c r="AA4322"/>
      <c r="AB4322"/>
      <c r="AC4322"/>
      <c r="AD4322"/>
      <c r="AE4322"/>
      <c r="AF4322"/>
      <c r="AG4322"/>
      <c r="AH4322"/>
      <c r="AI4322"/>
      <c r="AJ4322"/>
      <c r="AK4322"/>
      <c r="AL4322"/>
      <c r="AM4322"/>
      <c r="AN4322"/>
      <c r="AO4322"/>
      <c r="AP4322"/>
      <c r="AQ4322"/>
      <c r="AR4322"/>
      <c r="AS4322"/>
      <c r="AT4322"/>
      <c r="AU4322"/>
      <c r="AV4322"/>
      <c r="AW4322"/>
      <c r="AX4322"/>
      <c r="AY4322"/>
      <c r="AZ4322"/>
    </row>
    <row r="4323" spans="1:52">
      <c r="A4323"/>
      <c r="B4323"/>
      <c r="C4323"/>
      <c r="D4323"/>
      <c r="E4323"/>
      <c r="F4323"/>
      <c r="G4323"/>
      <c r="H4323"/>
      <c r="I4323"/>
      <c r="J4323"/>
      <c r="K4323"/>
      <c r="L4323"/>
      <c r="M4323"/>
      <c r="N4323"/>
      <c r="O4323"/>
      <c r="P4323"/>
      <c r="Q4323"/>
      <c r="R4323"/>
      <c r="S4323"/>
      <c r="T4323"/>
      <c r="U4323"/>
      <c r="V4323"/>
      <c r="W4323"/>
      <c r="X4323"/>
      <c r="Y4323"/>
      <c r="Z4323"/>
      <c r="AA4323"/>
      <c r="AB4323"/>
      <c r="AC4323"/>
      <c r="AD4323"/>
      <c r="AE4323"/>
      <c r="AF4323"/>
      <c r="AG4323"/>
      <c r="AH4323"/>
      <c r="AI4323"/>
      <c r="AJ4323"/>
      <c r="AK4323"/>
      <c r="AL4323"/>
      <c r="AM4323"/>
      <c r="AN4323"/>
      <c r="AO4323"/>
      <c r="AP4323"/>
      <c r="AQ4323"/>
      <c r="AR4323"/>
      <c r="AS4323"/>
      <c r="AT4323"/>
      <c r="AU4323"/>
      <c r="AV4323"/>
      <c r="AW4323"/>
      <c r="AX4323"/>
      <c r="AY4323"/>
      <c r="AZ4323"/>
    </row>
    <row r="4324" spans="1:52">
      <c r="A4324"/>
      <c r="B4324"/>
      <c r="C4324"/>
      <c r="D4324"/>
      <c r="E4324"/>
      <c r="F4324"/>
      <c r="G4324"/>
      <c r="H4324"/>
      <c r="I4324"/>
      <c r="J4324"/>
      <c r="K4324"/>
      <c r="L4324"/>
      <c r="M4324"/>
      <c r="N4324"/>
      <c r="O4324"/>
      <c r="P4324"/>
      <c r="Q4324"/>
      <c r="R4324"/>
      <c r="S4324"/>
      <c r="T4324"/>
      <c r="U4324"/>
      <c r="V4324"/>
      <c r="W4324"/>
      <c r="X4324"/>
      <c r="Y4324"/>
      <c r="Z4324"/>
      <c r="AA4324"/>
      <c r="AB4324"/>
      <c r="AC4324"/>
      <c r="AD4324"/>
      <c r="AE4324"/>
      <c r="AF4324"/>
      <c r="AG4324"/>
      <c r="AH4324"/>
      <c r="AI4324"/>
      <c r="AJ4324"/>
      <c r="AK4324"/>
      <c r="AL4324"/>
      <c r="AM4324"/>
      <c r="AN4324"/>
      <c r="AO4324"/>
      <c r="AP4324"/>
      <c r="AQ4324"/>
      <c r="AR4324"/>
      <c r="AS4324"/>
      <c r="AT4324"/>
      <c r="AU4324"/>
      <c r="AV4324"/>
      <c r="AW4324"/>
      <c r="AX4324"/>
      <c r="AY4324"/>
      <c r="AZ4324"/>
    </row>
    <row r="4325" spans="1:52">
      <c r="A4325"/>
      <c r="B4325"/>
      <c r="C4325"/>
      <c r="D4325"/>
      <c r="E4325"/>
      <c r="F4325"/>
      <c r="G4325"/>
      <c r="H4325"/>
      <c r="I4325"/>
      <c r="J4325"/>
      <c r="K4325"/>
      <c r="L4325"/>
      <c r="M4325"/>
      <c r="N4325"/>
      <c r="O4325"/>
      <c r="P4325"/>
      <c r="Q4325"/>
      <c r="R4325"/>
      <c r="S4325"/>
      <c r="T4325"/>
      <c r="U4325"/>
      <c r="V4325"/>
      <c r="W4325"/>
      <c r="X4325"/>
      <c r="Y4325"/>
      <c r="Z4325"/>
      <c r="AA4325"/>
      <c r="AB4325"/>
      <c r="AC4325"/>
      <c r="AD4325"/>
      <c r="AE4325"/>
      <c r="AF4325"/>
      <c r="AG4325"/>
      <c r="AH4325"/>
      <c r="AI4325"/>
      <c r="AJ4325"/>
      <c r="AK4325"/>
      <c r="AL4325"/>
      <c r="AM4325"/>
      <c r="AN4325"/>
      <c r="AO4325"/>
      <c r="AP4325"/>
      <c r="AQ4325"/>
      <c r="AR4325"/>
      <c r="AS4325"/>
      <c r="AT4325"/>
      <c r="AU4325"/>
      <c r="AV4325"/>
      <c r="AW4325"/>
      <c r="AX4325"/>
      <c r="AY4325"/>
      <c r="AZ4325"/>
    </row>
    <row r="4326" spans="1:52">
      <c r="A4326"/>
      <c r="B4326"/>
      <c r="C4326"/>
      <c r="D4326"/>
      <c r="E4326"/>
      <c r="F4326"/>
      <c r="G4326"/>
      <c r="H4326"/>
      <c r="I4326"/>
      <c r="J4326"/>
      <c r="K4326"/>
      <c r="L4326"/>
      <c r="M4326"/>
      <c r="N4326"/>
      <c r="O4326"/>
      <c r="P4326"/>
      <c r="Q4326"/>
      <c r="R4326"/>
      <c r="S4326"/>
      <c r="T4326"/>
      <c r="U4326"/>
      <c r="V4326"/>
      <c r="W4326"/>
      <c r="X4326"/>
      <c r="Y4326"/>
      <c r="Z4326"/>
      <c r="AA4326"/>
      <c r="AB4326"/>
      <c r="AC4326"/>
      <c r="AD4326"/>
      <c r="AE4326"/>
      <c r="AF4326"/>
      <c r="AG4326"/>
      <c r="AH4326"/>
      <c r="AI4326"/>
      <c r="AJ4326"/>
      <c r="AK4326"/>
      <c r="AL4326"/>
      <c r="AM4326"/>
      <c r="AN4326"/>
      <c r="AO4326"/>
      <c r="AP4326"/>
      <c r="AQ4326"/>
      <c r="AR4326"/>
      <c r="AS4326"/>
      <c r="AT4326"/>
      <c r="AU4326"/>
      <c r="AV4326"/>
      <c r="AW4326"/>
      <c r="AX4326"/>
      <c r="AY4326"/>
      <c r="AZ4326"/>
    </row>
    <row r="4327" spans="1:52">
      <c r="A4327"/>
      <c r="B4327"/>
      <c r="C4327"/>
      <c r="D4327"/>
      <c r="E4327"/>
      <c r="F4327"/>
      <c r="G4327"/>
      <c r="H4327"/>
      <c r="I4327"/>
      <c r="J4327"/>
      <c r="K4327"/>
      <c r="L4327"/>
      <c r="M4327"/>
      <c r="N4327"/>
      <c r="O4327"/>
      <c r="P4327"/>
      <c r="Q4327"/>
      <c r="R4327"/>
      <c r="S4327"/>
      <c r="T4327"/>
      <c r="U4327"/>
      <c r="V4327"/>
      <c r="W4327"/>
      <c r="X4327"/>
      <c r="Y4327"/>
      <c r="Z4327"/>
      <c r="AA4327"/>
      <c r="AB4327"/>
      <c r="AC4327"/>
      <c r="AD4327"/>
      <c r="AE4327"/>
      <c r="AF4327"/>
      <c r="AG4327"/>
      <c r="AH4327"/>
      <c r="AI4327"/>
      <c r="AJ4327"/>
      <c r="AK4327"/>
      <c r="AL4327"/>
      <c r="AM4327"/>
      <c r="AN4327"/>
      <c r="AO4327"/>
      <c r="AP4327"/>
      <c r="AQ4327"/>
      <c r="AR4327"/>
      <c r="AS4327"/>
      <c r="AT4327"/>
      <c r="AU4327"/>
      <c r="AV4327"/>
      <c r="AW4327"/>
      <c r="AX4327"/>
      <c r="AY4327"/>
      <c r="AZ4327"/>
    </row>
    <row r="4328" spans="1:52">
      <c r="A4328"/>
      <c r="B4328"/>
      <c r="C4328"/>
      <c r="D4328"/>
      <c r="E4328"/>
      <c r="F4328"/>
      <c r="G4328"/>
      <c r="H4328"/>
      <c r="I4328"/>
      <c r="J4328"/>
      <c r="K4328"/>
      <c r="L4328"/>
      <c r="M4328"/>
      <c r="N4328"/>
      <c r="O4328"/>
      <c r="P4328"/>
      <c r="Q4328"/>
      <c r="R4328"/>
      <c r="S4328"/>
      <c r="T4328"/>
      <c r="U4328"/>
      <c r="V4328"/>
      <c r="W4328"/>
      <c r="X4328"/>
      <c r="Y4328"/>
      <c r="Z4328"/>
      <c r="AA4328"/>
      <c r="AB4328"/>
      <c r="AC4328"/>
      <c r="AD4328"/>
      <c r="AE4328"/>
      <c r="AF4328"/>
      <c r="AG4328"/>
      <c r="AH4328"/>
      <c r="AI4328"/>
      <c r="AJ4328"/>
      <c r="AK4328"/>
      <c r="AL4328"/>
      <c r="AM4328"/>
      <c r="AN4328"/>
      <c r="AO4328"/>
      <c r="AP4328"/>
      <c r="AQ4328"/>
      <c r="AR4328"/>
      <c r="AS4328"/>
      <c r="AT4328"/>
      <c r="AU4328"/>
      <c r="AV4328"/>
      <c r="AW4328"/>
      <c r="AX4328"/>
      <c r="AY4328"/>
      <c r="AZ4328"/>
    </row>
    <row r="4329" spans="1:52">
      <c r="A4329"/>
      <c r="B4329"/>
      <c r="C4329"/>
      <c r="D4329"/>
      <c r="E4329"/>
      <c r="F4329"/>
      <c r="G4329"/>
      <c r="H4329"/>
      <c r="I4329"/>
      <c r="J4329"/>
      <c r="K4329"/>
      <c r="L4329"/>
      <c r="M4329"/>
      <c r="N4329"/>
      <c r="O4329"/>
      <c r="P4329"/>
      <c r="Q4329"/>
      <c r="R4329"/>
      <c r="S4329"/>
      <c r="T4329"/>
      <c r="U4329"/>
      <c r="V4329"/>
      <c r="W4329"/>
      <c r="X4329"/>
      <c r="Y4329"/>
      <c r="Z4329"/>
      <c r="AA4329"/>
      <c r="AB4329"/>
      <c r="AC4329"/>
      <c r="AD4329"/>
      <c r="AE4329"/>
      <c r="AF4329"/>
      <c r="AG4329"/>
      <c r="AH4329"/>
      <c r="AI4329"/>
      <c r="AJ4329"/>
      <c r="AK4329"/>
      <c r="AL4329"/>
      <c r="AM4329"/>
      <c r="AN4329"/>
      <c r="AO4329"/>
      <c r="AP4329"/>
      <c r="AQ4329"/>
      <c r="AR4329"/>
      <c r="AS4329"/>
      <c r="AT4329"/>
      <c r="AU4329"/>
      <c r="AV4329"/>
      <c r="AW4329"/>
      <c r="AX4329"/>
      <c r="AY4329"/>
      <c r="AZ4329"/>
    </row>
    <row r="4330" spans="1:52">
      <c r="A4330"/>
      <c r="B4330"/>
      <c r="C4330"/>
      <c r="D4330"/>
      <c r="E4330"/>
      <c r="F4330"/>
      <c r="G4330"/>
      <c r="H4330"/>
      <c r="I4330"/>
      <c r="J4330"/>
      <c r="K4330"/>
      <c r="L4330"/>
      <c r="M4330"/>
      <c r="N4330"/>
      <c r="O4330"/>
      <c r="P4330"/>
      <c r="Q4330"/>
      <c r="R4330"/>
      <c r="S4330"/>
      <c r="T4330"/>
      <c r="U4330"/>
      <c r="V4330"/>
      <c r="W4330"/>
      <c r="X4330"/>
      <c r="Y4330"/>
      <c r="Z4330"/>
      <c r="AA4330"/>
      <c r="AB4330"/>
      <c r="AC4330"/>
      <c r="AD4330"/>
      <c r="AE4330"/>
      <c r="AF4330"/>
      <c r="AG4330"/>
      <c r="AH4330"/>
      <c r="AI4330"/>
      <c r="AJ4330"/>
      <c r="AK4330"/>
      <c r="AL4330"/>
      <c r="AM4330"/>
      <c r="AN4330"/>
      <c r="AO4330"/>
      <c r="AP4330"/>
      <c r="AQ4330"/>
      <c r="AR4330"/>
      <c r="AS4330"/>
      <c r="AT4330"/>
      <c r="AU4330"/>
      <c r="AV4330"/>
      <c r="AW4330"/>
      <c r="AX4330"/>
      <c r="AY4330"/>
      <c r="AZ4330"/>
    </row>
    <row r="4331" spans="1:52">
      <c r="A4331"/>
      <c r="B4331"/>
      <c r="C4331"/>
      <c r="D4331"/>
      <c r="E4331"/>
      <c r="F4331"/>
      <c r="G4331"/>
      <c r="H4331"/>
      <c r="I4331"/>
      <c r="J4331"/>
      <c r="K4331"/>
      <c r="L4331"/>
      <c r="M4331"/>
      <c r="N4331"/>
      <c r="O4331"/>
      <c r="P4331"/>
      <c r="Q4331"/>
      <c r="R4331"/>
      <c r="S4331"/>
      <c r="T4331"/>
      <c r="U4331"/>
      <c r="V4331"/>
      <c r="W4331"/>
      <c r="X4331"/>
      <c r="Y4331"/>
      <c r="Z4331"/>
      <c r="AA4331"/>
      <c r="AB4331"/>
      <c r="AC4331"/>
      <c r="AD4331"/>
      <c r="AE4331"/>
      <c r="AF4331"/>
      <c r="AG4331"/>
      <c r="AH4331"/>
      <c r="AI4331"/>
      <c r="AJ4331"/>
      <c r="AK4331"/>
      <c r="AL4331"/>
      <c r="AM4331"/>
      <c r="AN4331"/>
      <c r="AO4331"/>
      <c r="AP4331"/>
      <c r="AQ4331"/>
      <c r="AR4331"/>
      <c r="AS4331"/>
      <c r="AT4331"/>
      <c r="AU4331"/>
      <c r="AV4331"/>
      <c r="AW4331"/>
      <c r="AX4331"/>
      <c r="AY4331"/>
      <c r="AZ4331"/>
    </row>
    <row r="4332" spans="1:52">
      <c r="A4332"/>
      <c r="B4332"/>
      <c r="C4332"/>
      <c r="D4332"/>
      <c r="E4332"/>
      <c r="F4332"/>
      <c r="G4332"/>
      <c r="H4332"/>
      <c r="I4332"/>
      <c r="J4332"/>
      <c r="K4332"/>
      <c r="L4332"/>
      <c r="M4332"/>
      <c r="N4332"/>
      <c r="O4332"/>
      <c r="P4332"/>
      <c r="Q4332"/>
      <c r="R4332"/>
      <c r="S4332"/>
      <c r="T4332"/>
      <c r="U4332"/>
      <c r="V4332"/>
      <c r="W4332"/>
      <c r="X4332"/>
      <c r="Y4332"/>
      <c r="Z4332"/>
      <c r="AA4332"/>
      <c r="AB4332"/>
      <c r="AC4332"/>
      <c r="AD4332"/>
      <c r="AE4332"/>
      <c r="AF4332"/>
      <c r="AG4332"/>
      <c r="AH4332"/>
      <c r="AI4332"/>
      <c r="AJ4332"/>
      <c r="AK4332"/>
      <c r="AL4332"/>
      <c r="AM4332"/>
      <c r="AN4332"/>
      <c r="AO4332"/>
      <c r="AP4332"/>
      <c r="AQ4332"/>
      <c r="AR4332"/>
      <c r="AS4332"/>
      <c r="AT4332"/>
      <c r="AU4332"/>
      <c r="AV4332"/>
      <c r="AW4332"/>
      <c r="AX4332"/>
      <c r="AY4332"/>
      <c r="AZ4332"/>
    </row>
    <row r="4333" spans="1:52">
      <c r="A4333"/>
      <c r="B4333"/>
      <c r="C4333"/>
      <c r="D4333"/>
      <c r="E4333"/>
      <c r="F4333"/>
      <c r="G4333"/>
      <c r="H4333"/>
      <c r="I4333"/>
      <c r="J4333"/>
      <c r="K4333"/>
      <c r="L4333"/>
      <c r="M4333"/>
      <c r="N4333"/>
      <c r="O4333"/>
      <c r="P4333"/>
      <c r="Q4333"/>
      <c r="R4333"/>
      <c r="S4333"/>
      <c r="T4333"/>
      <c r="U4333"/>
      <c r="V4333"/>
      <c r="W4333"/>
      <c r="X4333"/>
      <c r="Y4333"/>
      <c r="Z4333"/>
      <c r="AA4333"/>
      <c r="AB4333"/>
      <c r="AC4333"/>
      <c r="AD4333"/>
      <c r="AE4333"/>
      <c r="AF4333"/>
      <c r="AG4333"/>
      <c r="AH4333"/>
      <c r="AI4333"/>
      <c r="AJ4333"/>
      <c r="AK4333"/>
      <c r="AL4333"/>
      <c r="AM4333"/>
      <c r="AN4333"/>
      <c r="AO4333"/>
      <c r="AP4333"/>
      <c r="AQ4333"/>
      <c r="AR4333"/>
      <c r="AS4333"/>
      <c r="AT4333"/>
      <c r="AU4333"/>
      <c r="AV4333"/>
      <c r="AW4333"/>
      <c r="AX4333"/>
      <c r="AY4333"/>
      <c r="AZ4333"/>
    </row>
    <row r="4334" spans="1:52">
      <c r="A4334"/>
      <c r="B4334"/>
      <c r="C4334"/>
      <c r="D4334"/>
      <c r="E4334"/>
      <c r="F4334"/>
      <c r="G4334"/>
      <c r="H4334"/>
      <c r="I4334"/>
      <c r="J4334"/>
      <c r="K4334"/>
      <c r="L4334"/>
      <c r="M4334"/>
      <c r="N4334"/>
      <c r="O4334"/>
      <c r="P4334"/>
      <c r="Q4334"/>
      <c r="R4334"/>
      <c r="S4334"/>
      <c r="T4334"/>
      <c r="U4334"/>
      <c r="V4334"/>
      <c r="W4334"/>
      <c r="X4334"/>
      <c r="Y4334"/>
      <c r="Z4334"/>
      <c r="AA4334"/>
      <c r="AB4334"/>
      <c r="AC4334"/>
      <c r="AD4334"/>
      <c r="AE4334"/>
      <c r="AF4334"/>
      <c r="AG4334"/>
      <c r="AH4334"/>
      <c r="AI4334"/>
      <c r="AJ4334"/>
      <c r="AK4334"/>
      <c r="AL4334"/>
      <c r="AM4334"/>
      <c r="AN4334"/>
      <c r="AO4334"/>
      <c r="AP4334"/>
      <c r="AQ4334"/>
      <c r="AR4334"/>
      <c r="AS4334"/>
      <c r="AT4334"/>
      <c r="AU4334"/>
      <c r="AV4334"/>
      <c r="AW4334"/>
      <c r="AX4334"/>
      <c r="AY4334"/>
      <c r="AZ4334"/>
    </row>
    <row r="4335" spans="1:52">
      <c r="A4335"/>
      <c r="B4335"/>
      <c r="C4335"/>
      <c r="D4335"/>
      <c r="E4335"/>
      <c r="F4335"/>
      <c r="G4335"/>
      <c r="H4335"/>
      <c r="I4335"/>
      <c r="J4335"/>
      <c r="K4335"/>
      <c r="L4335"/>
      <c r="M4335"/>
      <c r="N4335"/>
      <c r="O4335"/>
      <c r="P4335"/>
      <c r="Q4335"/>
      <c r="R4335"/>
      <c r="S4335"/>
      <c r="T4335"/>
      <c r="U4335"/>
      <c r="V4335"/>
      <c r="W4335"/>
      <c r="X4335"/>
      <c r="Y4335"/>
      <c r="Z4335"/>
      <c r="AA4335"/>
      <c r="AB4335"/>
      <c r="AC4335"/>
      <c r="AD4335"/>
      <c r="AE4335"/>
      <c r="AF4335"/>
      <c r="AG4335"/>
      <c r="AH4335"/>
      <c r="AI4335"/>
      <c r="AJ4335"/>
      <c r="AK4335"/>
      <c r="AL4335"/>
      <c r="AM4335"/>
      <c r="AN4335"/>
      <c r="AO4335"/>
      <c r="AP4335"/>
      <c r="AQ4335"/>
      <c r="AR4335"/>
      <c r="AS4335"/>
      <c r="AT4335"/>
      <c r="AU4335"/>
      <c r="AV4335"/>
      <c r="AW4335"/>
      <c r="AX4335"/>
      <c r="AY4335"/>
      <c r="AZ4335"/>
    </row>
    <row r="4336" spans="1:52">
      <c r="A4336"/>
      <c r="B4336"/>
      <c r="C4336"/>
      <c r="D4336"/>
      <c r="E4336"/>
      <c r="F4336"/>
      <c r="G4336"/>
      <c r="H4336"/>
      <c r="I4336"/>
      <c r="J4336"/>
      <c r="K4336"/>
      <c r="L4336"/>
      <c r="M4336"/>
      <c r="N4336"/>
      <c r="O4336"/>
      <c r="P4336"/>
      <c r="Q4336"/>
      <c r="R4336"/>
      <c r="S4336"/>
      <c r="T4336"/>
      <c r="U4336"/>
      <c r="V4336"/>
      <c r="W4336"/>
      <c r="X4336"/>
      <c r="Y4336"/>
      <c r="Z4336"/>
      <c r="AA4336"/>
      <c r="AB4336"/>
      <c r="AC4336"/>
      <c r="AD4336"/>
      <c r="AE4336"/>
      <c r="AF4336"/>
      <c r="AG4336"/>
      <c r="AH4336"/>
      <c r="AI4336"/>
      <c r="AJ4336"/>
      <c r="AK4336"/>
      <c r="AL4336"/>
      <c r="AM4336"/>
      <c r="AN4336"/>
      <c r="AO4336"/>
      <c r="AP4336"/>
      <c r="AQ4336"/>
      <c r="AR4336"/>
      <c r="AS4336"/>
      <c r="AT4336"/>
      <c r="AU4336"/>
      <c r="AV4336"/>
      <c r="AW4336"/>
      <c r="AX4336"/>
      <c r="AY4336"/>
      <c r="AZ4336"/>
    </row>
    <row r="4337" spans="1:52">
      <c r="A4337"/>
      <c r="B4337"/>
      <c r="C4337"/>
      <c r="D4337"/>
      <c r="E4337"/>
      <c r="F4337"/>
      <c r="G4337"/>
      <c r="H4337"/>
      <c r="I4337"/>
      <c r="J4337"/>
      <c r="K4337"/>
      <c r="L4337"/>
      <c r="M4337"/>
      <c r="N4337"/>
      <c r="O4337"/>
      <c r="P4337"/>
      <c r="Q4337"/>
      <c r="R4337"/>
      <c r="S4337"/>
      <c r="T4337"/>
      <c r="U4337"/>
      <c r="V4337"/>
      <c r="W4337"/>
      <c r="X4337"/>
      <c r="Y4337"/>
      <c r="Z4337"/>
      <c r="AA4337"/>
      <c r="AB4337"/>
      <c r="AC4337"/>
      <c r="AD4337"/>
      <c r="AE4337"/>
      <c r="AF4337"/>
      <c r="AG4337"/>
      <c r="AH4337"/>
      <c r="AI4337"/>
      <c r="AJ4337"/>
      <c r="AK4337"/>
      <c r="AL4337"/>
      <c r="AM4337"/>
      <c r="AN4337"/>
      <c r="AO4337"/>
      <c r="AP4337"/>
      <c r="AQ4337"/>
      <c r="AR4337"/>
      <c r="AS4337"/>
      <c r="AT4337"/>
      <c r="AU4337"/>
      <c r="AV4337"/>
      <c r="AW4337"/>
      <c r="AX4337"/>
      <c r="AY4337"/>
      <c r="AZ4337"/>
    </row>
    <row r="4338" spans="1:52">
      <c r="A4338"/>
      <c r="B4338"/>
      <c r="C4338"/>
      <c r="D4338"/>
      <c r="E4338"/>
      <c r="F4338"/>
      <c r="G4338"/>
      <c r="H4338"/>
      <c r="I4338"/>
      <c r="J4338"/>
      <c r="K4338"/>
      <c r="L4338"/>
      <c r="M4338"/>
      <c r="N4338"/>
      <c r="O4338"/>
      <c r="P4338"/>
      <c r="Q4338"/>
      <c r="R4338"/>
      <c r="S4338"/>
      <c r="T4338"/>
      <c r="U4338"/>
      <c r="V4338"/>
      <c r="W4338"/>
      <c r="X4338"/>
      <c r="Y4338"/>
      <c r="Z4338"/>
      <c r="AA4338"/>
      <c r="AB4338"/>
      <c r="AC4338"/>
      <c r="AD4338"/>
      <c r="AE4338"/>
      <c r="AF4338"/>
      <c r="AG4338"/>
      <c r="AH4338"/>
      <c r="AI4338"/>
      <c r="AJ4338"/>
      <c r="AK4338"/>
      <c r="AL4338"/>
      <c r="AM4338"/>
      <c r="AN4338"/>
      <c r="AO4338"/>
      <c r="AP4338"/>
      <c r="AQ4338"/>
      <c r="AR4338"/>
      <c r="AS4338"/>
      <c r="AT4338"/>
      <c r="AU4338"/>
      <c r="AV4338"/>
      <c r="AW4338"/>
      <c r="AX4338"/>
      <c r="AY4338"/>
      <c r="AZ4338"/>
    </row>
    <row r="4339" spans="1:52">
      <c r="A4339"/>
      <c r="B4339"/>
      <c r="C4339"/>
      <c r="D4339"/>
      <c r="E4339"/>
      <c r="F4339"/>
      <c r="G4339"/>
      <c r="H4339"/>
      <c r="I4339"/>
      <c r="J4339"/>
      <c r="K4339"/>
      <c r="L4339"/>
      <c r="M4339"/>
      <c r="N4339"/>
      <c r="O4339"/>
      <c r="P4339"/>
      <c r="Q4339"/>
      <c r="R4339"/>
      <c r="S4339"/>
      <c r="T4339"/>
      <c r="U4339"/>
      <c r="V4339"/>
      <c r="W4339"/>
      <c r="X4339"/>
      <c r="Y4339"/>
      <c r="Z4339"/>
      <c r="AA4339"/>
      <c r="AB4339"/>
      <c r="AC4339"/>
      <c r="AD4339"/>
      <c r="AE4339"/>
      <c r="AF4339"/>
      <c r="AG4339"/>
      <c r="AH4339"/>
      <c r="AI4339"/>
      <c r="AJ4339"/>
      <c r="AK4339"/>
      <c r="AL4339"/>
      <c r="AM4339"/>
      <c r="AN4339"/>
      <c r="AO4339"/>
      <c r="AP4339"/>
      <c r="AQ4339"/>
      <c r="AR4339"/>
      <c r="AS4339"/>
      <c r="AT4339"/>
      <c r="AU4339"/>
      <c r="AV4339"/>
      <c r="AW4339"/>
      <c r="AX4339"/>
      <c r="AY4339"/>
      <c r="AZ4339"/>
    </row>
    <row r="4340" spans="1:52">
      <c r="A4340"/>
      <c r="B4340"/>
      <c r="C4340"/>
      <c r="D4340"/>
      <c r="E4340"/>
      <c r="F4340"/>
      <c r="G4340"/>
      <c r="H4340"/>
      <c r="I4340"/>
      <c r="J4340"/>
      <c r="K4340"/>
      <c r="L4340"/>
      <c r="M4340"/>
      <c r="N4340"/>
      <c r="O4340"/>
      <c r="P4340"/>
      <c r="Q4340"/>
      <c r="R4340"/>
      <c r="S4340"/>
      <c r="T4340"/>
      <c r="U4340"/>
      <c r="V4340"/>
      <c r="W4340"/>
      <c r="X4340"/>
      <c r="Y4340"/>
      <c r="Z4340"/>
      <c r="AA4340"/>
      <c r="AB4340"/>
      <c r="AC4340"/>
      <c r="AD4340"/>
      <c r="AE4340"/>
      <c r="AF4340"/>
      <c r="AG4340"/>
      <c r="AH4340"/>
      <c r="AI4340"/>
      <c r="AJ4340"/>
      <c r="AK4340"/>
      <c r="AL4340"/>
      <c r="AM4340"/>
      <c r="AN4340"/>
      <c r="AO4340"/>
      <c r="AP4340"/>
      <c r="AQ4340"/>
      <c r="AR4340"/>
      <c r="AS4340"/>
      <c r="AT4340"/>
      <c r="AU4340"/>
      <c r="AV4340"/>
      <c r="AW4340"/>
      <c r="AX4340"/>
      <c r="AY4340"/>
      <c r="AZ4340"/>
    </row>
    <row r="4341" spans="1:52">
      <c r="A4341"/>
      <c r="B4341"/>
      <c r="C4341"/>
      <c r="D4341"/>
      <c r="E4341"/>
      <c r="F4341"/>
      <c r="G4341"/>
      <c r="H4341"/>
      <c r="I4341"/>
      <c r="J4341"/>
      <c r="K4341"/>
      <c r="L4341"/>
      <c r="M4341"/>
      <c r="N4341"/>
      <c r="O4341"/>
      <c r="P4341"/>
      <c r="Q4341"/>
      <c r="R4341"/>
      <c r="S4341"/>
      <c r="T4341"/>
      <c r="U4341"/>
      <c r="V4341"/>
      <c r="W4341"/>
      <c r="X4341"/>
      <c r="Y4341"/>
      <c r="Z4341"/>
      <c r="AA4341"/>
      <c r="AB4341"/>
      <c r="AC4341"/>
      <c r="AD4341"/>
      <c r="AE4341"/>
      <c r="AF4341"/>
      <c r="AG4341"/>
      <c r="AH4341"/>
      <c r="AI4341"/>
      <c r="AJ4341"/>
      <c r="AK4341"/>
      <c r="AL4341"/>
      <c r="AM4341"/>
      <c r="AN4341"/>
      <c r="AO4341"/>
      <c r="AP4341"/>
      <c r="AQ4341"/>
      <c r="AR4341"/>
      <c r="AS4341"/>
      <c r="AT4341"/>
      <c r="AU4341"/>
      <c r="AV4341"/>
      <c r="AW4341"/>
      <c r="AX4341"/>
      <c r="AY4341"/>
      <c r="AZ4341"/>
    </row>
    <row r="4342" spans="1:52">
      <c r="A4342"/>
      <c r="B4342"/>
      <c r="C4342"/>
      <c r="D4342"/>
      <c r="E4342"/>
      <c r="F4342"/>
      <c r="G4342"/>
      <c r="H4342"/>
      <c r="I4342"/>
      <c r="J4342"/>
      <c r="K4342"/>
      <c r="L4342"/>
      <c r="M4342"/>
      <c r="N4342"/>
      <c r="O4342"/>
      <c r="P4342"/>
      <c r="Q4342"/>
      <c r="R4342"/>
      <c r="S4342"/>
      <c r="T4342"/>
      <c r="U4342"/>
      <c r="V4342"/>
      <c r="W4342"/>
      <c r="X4342"/>
      <c r="Y4342"/>
      <c r="Z4342"/>
      <c r="AA4342"/>
      <c r="AB4342"/>
      <c r="AC4342"/>
      <c r="AD4342"/>
      <c r="AE4342"/>
      <c r="AF4342"/>
      <c r="AG4342"/>
      <c r="AH4342"/>
      <c r="AI4342"/>
      <c r="AJ4342"/>
      <c r="AK4342"/>
      <c r="AL4342"/>
      <c r="AM4342"/>
      <c r="AN4342"/>
      <c r="AO4342"/>
      <c r="AP4342"/>
      <c r="AQ4342"/>
      <c r="AR4342"/>
      <c r="AS4342"/>
      <c r="AT4342"/>
      <c r="AU4342"/>
      <c r="AV4342"/>
      <c r="AW4342"/>
      <c r="AX4342"/>
      <c r="AY4342"/>
      <c r="AZ4342"/>
    </row>
    <row r="4343" spans="1:52">
      <c r="A4343"/>
      <c r="B4343"/>
      <c r="C4343"/>
      <c r="D4343"/>
      <c r="E4343"/>
      <c r="F4343"/>
      <c r="G4343"/>
      <c r="H4343"/>
      <c r="I4343"/>
      <c r="J4343"/>
      <c r="K4343"/>
      <c r="L4343"/>
      <c r="M4343"/>
      <c r="N4343"/>
      <c r="O4343"/>
      <c r="P4343"/>
      <c r="Q4343"/>
      <c r="R4343"/>
      <c r="S4343"/>
      <c r="T4343"/>
      <c r="U4343"/>
      <c r="V4343"/>
      <c r="W4343"/>
      <c r="X4343"/>
      <c r="Y4343"/>
      <c r="Z4343"/>
      <c r="AA4343"/>
      <c r="AB4343"/>
      <c r="AC4343"/>
      <c r="AD4343"/>
      <c r="AE4343"/>
      <c r="AF4343"/>
      <c r="AG4343"/>
      <c r="AH4343"/>
      <c r="AI4343"/>
      <c r="AJ4343"/>
      <c r="AK4343"/>
      <c r="AL4343"/>
      <c r="AM4343"/>
      <c r="AN4343"/>
      <c r="AO4343"/>
      <c r="AP4343"/>
      <c r="AQ4343"/>
      <c r="AR4343"/>
      <c r="AS4343"/>
      <c r="AT4343"/>
      <c r="AU4343"/>
      <c r="AV4343"/>
      <c r="AW4343"/>
      <c r="AX4343"/>
      <c r="AY4343"/>
      <c r="AZ4343"/>
    </row>
    <row r="4344" spans="1:52">
      <c r="A4344"/>
      <c r="B4344"/>
      <c r="C4344"/>
      <c r="D4344"/>
      <c r="E4344"/>
      <c r="F4344"/>
      <c r="G4344"/>
      <c r="H4344"/>
      <c r="I4344"/>
      <c r="J4344"/>
      <c r="K4344"/>
      <c r="L4344"/>
      <c r="M4344"/>
      <c r="N4344"/>
      <c r="O4344"/>
      <c r="P4344"/>
      <c r="Q4344"/>
      <c r="R4344"/>
      <c r="S4344"/>
      <c r="T4344"/>
      <c r="U4344"/>
      <c r="V4344"/>
      <c r="W4344"/>
      <c r="X4344"/>
      <c r="Y4344"/>
      <c r="Z4344"/>
      <c r="AA4344"/>
      <c r="AB4344"/>
      <c r="AC4344"/>
      <c r="AD4344"/>
      <c r="AE4344"/>
      <c r="AF4344"/>
      <c r="AG4344"/>
      <c r="AH4344"/>
      <c r="AI4344"/>
      <c r="AJ4344"/>
      <c r="AK4344"/>
      <c r="AL4344"/>
      <c r="AM4344"/>
      <c r="AN4344"/>
      <c r="AO4344"/>
      <c r="AP4344"/>
      <c r="AQ4344"/>
      <c r="AR4344"/>
      <c r="AS4344"/>
      <c r="AT4344"/>
      <c r="AU4344"/>
      <c r="AV4344"/>
      <c r="AW4344"/>
      <c r="AX4344"/>
      <c r="AY4344"/>
      <c r="AZ4344"/>
    </row>
    <row r="4345" spans="1:52">
      <c r="A4345"/>
      <c r="B4345"/>
      <c r="C4345"/>
      <c r="D4345"/>
      <c r="E4345"/>
      <c r="F4345"/>
      <c r="G4345"/>
      <c r="H4345"/>
      <c r="I4345"/>
      <c r="J4345"/>
      <c r="K4345"/>
      <c r="L4345"/>
      <c r="M4345"/>
      <c r="N4345"/>
      <c r="O4345"/>
      <c r="P4345"/>
      <c r="Q4345"/>
      <c r="R4345"/>
      <c r="S4345"/>
      <c r="T4345"/>
      <c r="U4345"/>
      <c r="V4345"/>
      <c r="W4345"/>
      <c r="X4345"/>
      <c r="Y4345"/>
      <c r="Z4345"/>
      <c r="AA4345"/>
      <c r="AB4345"/>
      <c r="AC4345"/>
      <c r="AD4345"/>
      <c r="AE4345"/>
      <c r="AF4345"/>
      <c r="AG4345"/>
      <c r="AH4345"/>
      <c r="AI4345"/>
      <c r="AJ4345"/>
      <c r="AK4345"/>
      <c r="AL4345"/>
      <c r="AM4345"/>
      <c r="AN4345"/>
      <c r="AO4345"/>
      <c r="AP4345"/>
      <c r="AQ4345"/>
      <c r="AR4345"/>
      <c r="AS4345"/>
      <c r="AT4345"/>
      <c r="AU4345"/>
      <c r="AV4345"/>
      <c r="AW4345"/>
      <c r="AX4345"/>
      <c r="AY4345"/>
      <c r="AZ4345"/>
    </row>
    <row r="4346" spans="1:52">
      <c r="A4346"/>
      <c r="B4346"/>
      <c r="C4346"/>
      <c r="D4346"/>
      <c r="E4346"/>
      <c r="F4346"/>
      <c r="G4346"/>
      <c r="H4346"/>
      <c r="I4346"/>
      <c r="J4346"/>
      <c r="K4346"/>
      <c r="L4346"/>
      <c r="M4346"/>
      <c r="N4346"/>
      <c r="O4346"/>
      <c r="P4346"/>
      <c r="Q4346"/>
      <c r="R4346"/>
      <c r="S4346"/>
      <c r="T4346"/>
      <c r="U4346"/>
      <c r="V4346"/>
      <c r="W4346"/>
      <c r="X4346"/>
      <c r="Y4346"/>
      <c r="Z4346"/>
      <c r="AA4346"/>
      <c r="AB4346"/>
      <c r="AC4346"/>
      <c r="AD4346"/>
      <c r="AE4346"/>
      <c r="AF4346"/>
      <c r="AG4346"/>
      <c r="AH4346"/>
      <c r="AI4346"/>
      <c r="AJ4346"/>
      <c r="AK4346"/>
      <c r="AL4346"/>
      <c r="AM4346"/>
      <c r="AN4346"/>
      <c r="AO4346"/>
      <c r="AP4346"/>
      <c r="AQ4346"/>
      <c r="AR4346"/>
      <c r="AS4346"/>
      <c r="AT4346"/>
      <c r="AU4346"/>
      <c r="AV4346"/>
      <c r="AW4346"/>
      <c r="AX4346"/>
      <c r="AY4346"/>
      <c r="AZ4346"/>
    </row>
    <row r="4347" spans="1:52">
      <c r="A4347"/>
      <c r="B4347"/>
      <c r="C4347"/>
      <c r="D4347"/>
      <c r="E4347"/>
      <c r="F4347"/>
      <c r="G4347"/>
      <c r="H4347"/>
      <c r="I4347"/>
      <c r="J4347"/>
      <c r="K4347"/>
      <c r="L4347"/>
      <c r="M4347"/>
      <c r="N4347"/>
      <c r="O4347"/>
      <c r="P4347"/>
      <c r="Q4347"/>
      <c r="R4347"/>
      <c r="S4347"/>
      <c r="T4347"/>
      <c r="U4347"/>
      <c r="V4347"/>
      <c r="W4347"/>
      <c r="X4347"/>
      <c r="Y4347"/>
      <c r="Z4347"/>
      <c r="AA4347"/>
      <c r="AB4347"/>
      <c r="AC4347"/>
      <c r="AD4347"/>
      <c r="AE4347"/>
      <c r="AF4347"/>
      <c r="AG4347"/>
      <c r="AH4347"/>
      <c r="AI4347"/>
      <c r="AJ4347"/>
      <c r="AK4347"/>
      <c r="AL4347"/>
      <c r="AM4347"/>
      <c r="AN4347"/>
      <c r="AO4347"/>
      <c r="AP4347"/>
      <c r="AQ4347"/>
      <c r="AR4347"/>
      <c r="AS4347"/>
      <c r="AT4347"/>
      <c r="AU4347"/>
      <c r="AV4347"/>
      <c r="AW4347"/>
      <c r="AX4347"/>
      <c r="AY4347"/>
      <c r="AZ4347"/>
    </row>
    <row r="4348" spans="1:52">
      <c r="A4348"/>
      <c r="B4348"/>
      <c r="C4348"/>
      <c r="D4348"/>
      <c r="E4348"/>
      <c r="F4348"/>
      <c r="G4348"/>
      <c r="H4348"/>
      <c r="I4348"/>
      <c r="J4348"/>
      <c r="K4348"/>
      <c r="L4348"/>
      <c r="M4348"/>
      <c r="N4348"/>
      <c r="O4348"/>
      <c r="P4348"/>
      <c r="Q4348"/>
      <c r="R4348"/>
      <c r="S4348"/>
      <c r="T4348"/>
      <c r="U4348"/>
      <c r="V4348"/>
      <c r="W4348"/>
      <c r="X4348"/>
      <c r="Y4348"/>
      <c r="Z4348"/>
      <c r="AA4348"/>
      <c r="AB4348"/>
      <c r="AC4348"/>
      <c r="AD4348"/>
      <c r="AE4348"/>
      <c r="AF4348"/>
      <c r="AG4348"/>
      <c r="AH4348"/>
      <c r="AI4348"/>
      <c r="AJ4348"/>
      <c r="AK4348"/>
      <c r="AL4348"/>
      <c r="AM4348"/>
      <c r="AN4348"/>
      <c r="AO4348"/>
      <c r="AP4348"/>
      <c r="AQ4348"/>
      <c r="AR4348"/>
      <c r="AS4348"/>
      <c r="AT4348"/>
      <c r="AU4348"/>
      <c r="AV4348"/>
      <c r="AW4348"/>
      <c r="AX4348"/>
      <c r="AY4348"/>
      <c r="AZ4348"/>
    </row>
    <row r="4349" spans="1:52">
      <c r="A4349"/>
      <c r="B4349"/>
      <c r="C4349"/>
      <c r="D4349"/>
      <c r="E4349"/>
      <c r="F4349"/>
      <c r="G4349"/>
      <c r="H4349"/>
      <c r="I4349"/>
      <c r="J4349"/>
      <c r="K4349"/>
      <c r="L4349"/>
      <c r="M4349"/>
      <c r="N4349"/>
      <c r="O4349"/>
      <c r="P4349"/>
      <c r="Q4349"/>
      <c r="R4349"/>
      <c r="S4349"/>
      <c r="T4349"/>
      <c r="U4349"/>
      <c r="V4349"/>
      <c r="W4349"/>
      <c r="X4349"/>
      <c r="Y4349"/>
      <c r="Z4349"/>
      <c r="AA4349"/>
      <c r="AB4349"/>
      <c r="AC4349"/>
      <c r="AD4349"/>
      <c r="AE4349"/>
      <c r="AF4349"/>
      <c r="AG4349"/>
      <c r="AH4349"/>
      <c r="AI4349"/>
      <c r="AJ4349"/>
      <c r="AK4349"/>
      <c r="AL4349"/>
      <c r="AM4349"/>
      <c r="AN4349"/>
      <c r="AO4349"/>
      <c r="AP4349"/>
      <c r="AQ4349"/>
      <c r="AR4349"/>
      <c r="AS4349"/>
      <c r="AT4349"/>
      <c r="AU4349"/>
      <c r="AV4349"/>
      <c r="AW4349"/>
      <c r="AX4349"/>
      <c r="AY4349"/>
      <c r="AZ4349"/>
    </row>
    <row r="4350" spans="1:52">
      <c r="A4350"/>
      <c r="B4350"/>
      <c r="C4350"/>
      <c r="D4350"/>
      <c r="E4350"/>
      <c r="F4350"/>
      <c r="G4350"/>
      <c r="H4350"/>
      <c r="I4350"/>
      <c r="J4350"/>
      <c r="K4350"/>
      <c r="L4350"/>
      <c r="M4350"/>
      <c r="N4350"/>
      <c r="O4350"/>
      <c r="P4350"/>
      <c r="Q4350"/>
      <c r="R4350"/>
      <c r="S4350"/>
      <c r="T4350"/>
      <c r="U4350"/>
      <c r="V4350"/>
      <c r="W4350"/>
      <c r="X4350"/>
      <c r="Y4350"/>
      <c r="Z4350"/>
      <c r="AA4350"/>
      <c r="AB4350"/>
      <c r="AC4350"/>
      <c r="AD4350"/>
      <c r="AE4350"/>
      <c r="AF4350"/>
      <c r="AG4350"/>
      <c r="AH4350"/>
      <c r="AI4350"/>
      <c r="AJ4350"/>
      <c r="AK4350"/>
      <c r="AL4350"/>
      <c r="AM4350"/>
      <c r="AN4350"/>
      <c r="AO4350"/>
      <c r="AP4350"/>
      <c r="AQ4350"/>
      <c r="AR4350"/>
      <c r="AS4350"/>
      <c r="AT4350"/>
      <c r="AU4350"/>
      <c r="AV4350"/>
      <c r="AW4350"/>
      <c r="AX4350"/>
      <c r="AY4350"/>
      <c r="AZ4350"/>
    </row>
    <row r="4351" spans="1:52">
      <c r="A4351"/>
      <c r="B4351"/>
      <c r="C4351"/>
      <c r="D4351"/>
      <c r="E4351"/>
      <c r="F4351"/>
      <c r="G4351"/>
      <c r="H4351"/>
      <c r="I4351"/>
      <c r="J4351"/>
      <c r="K4351"/>
      <c r="L4351"/>
      <c r="M4351"/>
      <c r="N4351"/>
      <c r="O4351"/>
      <c r="P4351"/>
      <c r="Q4351"/>
      <c r="R4351"/>
      <c r="S4351"/>
      <c r="T4351"/>
      <c r="U4351"/>
      <c r="V4351"/>
      <c r="W4351"/>
      <c r="X4351"/>
      <c r="Y4351"/>
      <c r="Z4351"/>
      <c r="AA4351"/>
      <c r="AB4351"/>
      <c r="AC4351"/>
      <c r="AD4351"/>
      <c r="AE4351"/>
      <c r="AF4351"/>
      <c r="AG4351"/>
      <c r="AH4351"/>
      <c r="AI4351"/>
      <c r="AJ4351"/>
      <c r="AK4351"/>
      <c r="AL4351"/>
      <c r="AM4351"/>
      <c r="AN4351"/>
      <c r="AO4351"/>
      <c r="AP4351"/>
      <c r="AQ4351"/>
      <c r="AR4351"/>
      <c r="AS4351"/>
      <c r="AT4351"/>
      <c r="AU4351"/>
      <c r="AV4351"/>
      <c r="AW4351"/>
      <c r="AX4351"/>
      <c r="AY4351"/>
      <c r="AZ4351"/>
    </row>
    <row r="4352" spans="1:52">
      <c r="A4352"/>
      <c r="B4352"/>
      <c r="C4352"/>
      <c r="D4352"/>
      <c r="E4352"/>
      <c r="F4352"/>
      <c r="G4352"/>
      <c r="H4352"/>
      <c r="I4352"/>
      <c r="J4352"/>
      <c r="K4352"/>
      <c r="L4352"/>
      <c r="M4352"/>
      <c r="N4352"/>
      <c r="O4352"/>
      <c r="P4352"/>
      <c r="Q4352"/>
      <c r="R4352"/>
      <c r="S4352"/>
      <c r="T4352"/>
      <c r="U4352"/>
      <c r="V4352"/>
      <c r="W4352"/>
      <c r="X4352"/>
      <c r="Y4352"/>
      <c r="Z4352"/>
      <c r="AA4352"/>
      <c r="AB4352"/>
      <c r="AC4352"/>
      <c r="AD4352"/>
      <c r="AE4352"/>
      <c r="AF4352"/>
      <c r="AG4352"/>
      <c r="AH4352"/>
      <c r="AI4352"/>
      <c r="AJ4352"/>
      <c r="AK4352"/>
      <c r="AL4352"/>
      <c r="AM4352"/>
      <c r="AN4352"/>
      <c r="AO4352"/>
      <c r="AP4352"/>
      <c r="AQ4352"/>
      <c r="AR4352"/>
      <c r="AS4352"/>
      <c r="AT4352"/>
      <c r="AU4352"/>
      <c r="AV4352"/>
      <c r="AW4352"/>
      <c r="AX4352"/>
      <c r="AY4352"/>
      <c r="AZ4352"/>
    </row>
    <row r="4353" spans="1:52">
      <c r="A4353"/>
      <c r="B4353"/>
      <c r="C4353"/>
      <c r="D4353"/>
      <c r="E4353"/>
      <c r="F4353"/>
      <c r="G4353"/>
      <c r="H4353"/>
      <c r="I4353"/>
      <c r="J4353"/>
      <c r="K4353"/>
      <c r="L4353"/>
      <c r="M4353"/>
      <c r="N4353"/>
      <c r="O4353"/>
      <c r="P4353"/>
      <c r="Q4353"/>
      <c r="R4353"/>
      <c r="S4353"/>
      <c r="T4353"/>
      <c r="U4353"/>
      <c r="V4353"/>
      <c r="W4353"/>
      <c r="X4353"/>
      <c r="Y4353"/>
      <c r="Z4353"/>
      <c r="AA4353"/>
      <c r="AB4353"/>
      <c r="AC4353"/>
      <c r="AD4353"/>
      <c r="AE4353"/>
      <c r="AF4353"/>
      <c r="AG4353"/>
      <c r="AH4353"/>
      <c r="AI4353"/>
      <c r="AJ4353"/>
      <c r="AK4353"/>
      <c r="AL4353"/>
      <c r="AM4353"/>
      <c r="AN4353"/>
      <c r="AO4353"/>
      <c r="AP4353"/>
      <c r="AQ4353"/>
      <c r="AR4353"/>
      <c r="AS4353"/>
      <c r="AT4353"/>
      <c r="AU4353"/>
      <c r="AV4353"/>
      <c r="AW4353"/>
      <c r="AX4353"/>
      <c r="AY4353"/>
      <c r="AZ4353"/>
    </row>
    <row r="4354" spans="1:52">
      <c r="A4354"/>
      <c r="B4354"/>
      <c r="C4354"/>
      <c r="D4354"/>
      <c r="E4354"/>
      <c r="F4354"/>
      <c r="G4354"/>
      <c r="H4354"/>
      <c r="I4354"/>
      <c r="J4354"/>
      <c r="K4354"/>
      <c r="L4354"/>
      <c r="M4354"/>
      <c r="N4354"/>
      <c r="O4354"/>
      <c r="P4354"/>
      <c r="Q4354"/>
      <c r="R4354"/>
      <c r="S4354"/>
      <c r="T4354"/>
      <c r="U4354"/>
      <c r="V4354"/>
      <c r="W4354"/>
      <c r="X4354"/>
      <c r="Y4354"/>
      <c r="Z4354"/>
      <c r="AA4354"/>
      <c r="AB4354"/>
      <c r="AC4354"/>
      <c r="AD4354"/>
      <c r="AE4354"/>
      <c r="AF4354"/>
      <c r="AG4354"/>
      <c r="AH4354"/>
      <c r="AI4354"/>
      <c r="AJ4354"/>
      <c r="AK4354"/>
      <c r="AL4354"/>
      <c r="AM4354"/>
      <c r="AN4354"/>
      <c r="AO4354"/>
      <c r="AP4354"/>
      <c r="AQ4354"/>
      <c r="AR4354"/>
      <c r="AS4354"/>
      <c r="AT4354"/>
      <c r="AU4354"/>
      <c r="AV4354"/>
      <c r="AW4354"/>
      <c r="AX4354"/>
      <c r="AY4354"/>
      <c r="AZ4354"/>
    </row>
    <row r="4355" spans="1:52">
      <c r="A4355"/>
      <c r="B4355"/>
      <c r="C4355"/>
      <c r="D4355"/>
      <c r="E4355"/>
      <c r="F4355"/>
      <c r="G4355"/>
      <c r="H4355"/>
      <c r="I4355"/>
      <c r="J4355"/>
      <c r="K4355"/>
      <c r="L4355"/>
      <c r="M4355"/>
      <c r="N4355"/>
      <c r="O4355"/>
      <c r="P4355"/>
      <c r="Q4355"/>
      <c r="R4355"/>
      <c r="S4355"/>
      <c r="T4355"/>
      <c r="U4355"/>
      <c r="V4355"/>
      <c r="W4355"/>
      <c r="X4355"/>
      <c r="Y4355"/>
      <c r="Z4355"/>
      <c r="AA4355"/>
      <c r="AB4355"/>
      <c r="AC4355"/>
      <c r="AD4355"/>
      <c r="AE4355"/>
      <c r="AF4355"/>
      <c r="AG4355"/>
      <c r="AH4355"/>
      <c r="AI4355"/>
      <c r="AJ4355"/>
      <c r="AK4355"/>
      <c r="AL4355"/>
      <c r="AM4355"/>
      <c r="AN4355"/>
      <c r="AO4355"/>
      <c r="AP4355"/>
      <c r="AQ4355"/>
      <c r="AR4355"/>
      <c r="AS4355"/>
      <c r="AT4355"/>
      <c r="AU4355"/>
      <c r="AV4355"/>
      <c r="AW4355"/>
      <c r="AX4355"/>
      <c r="AY4355"/>
      <c r="AZ4355"/>
    </row>
    <row r="4356" spans="1:52">
      <c r="A4356"/>
      <c r="B4356"/>
      <c r="C4356"/>
      <c r="D4356"/>
      <c r="E4356"/>
      <c r="F4356"/>
      <c r="G4356"/>
      <c r="H4356"/>
      <c r="I4356"/>
      <c r="J4356"/>
      <c r="K4356"/>
      <c r="L4356"/>
      <c r="M4356"/>
      <c r="N4356"/>
      <c r="O4356"/>
      <c r="P4356"/>
      <c r="Q4356"/>
      <c r="R4356"/>
      <c r="S4356"/>
      <c r="T4356"/>
      <c r="U4356"/>
      <c r="V4356"/>
      <c r="W4356"/>
      <c r="X4356"/>
      <c r="Y4356"/>
      <c r="Z4356"/>
      <c r="AA4356"/>
      <c r="AB4356"/>
      <c r="AC4356"/>
      <c r="AD4356"/>
      <c r="AE4356"/>
      <c r="AF4356"/>
      <c r="AG4356"/>
      <c r="AH4356"/>
      <c r="AI4356"/>
      <c r="AJ4356"/>
      <c r="AK4356"/>
      <c r="AL4356"/>
      <c r="AM4356"/>
      <c r="AN4356"/>
      <c r="AO4356"/>
      <c r="AP4356"/>
      <c r="AQ4356"/>
      <c r="AR4356"/>
      <c r="AS4356"/>
      <c r="AT4356"/>
      <c r="AU4356"/>
      <c r="AV4356"/>
      <c r="AW4356"/>
      <c r="AX4356"/>
      <c r="AY4356"/>
      <c r="AZ4356"/>
    </row>
    <row r="4357" spans="1:52">
      <c r="A4357"/>
      <c r="B4357"/>
      <c r="C4357"/>
      <c r="D4357"/>
      <c r="E4357"/>
      <c r="F4357"/>
      <c r="G4357"/>
      <c r="H4357"/>
      <c r="I4357"/>
      <c r="J4357"/>
      <c r="K4357"/>
      <c r="L4357"/>
      <c r="M4357"/>
      <c r="N4357"/>
      <c r="O4357"/>
      <c r="P4357"/>
      <c r="Q4357"/>
      <c r="R4357"/>
      <c r="S4357"/>
      <c r="T4357"/>
      <c r="U4357"/>
      <c r="V4357"/>
      <c r="W4357"/>
      <c r="X4357"/>
      <c r="Y4357"/>
      <c r="Z4357"/>
      <c r="AA4357"/>
      <c r="AB4357"/>
      <c r="AC4357"/>
      <c r="AD4357"/>
      <c r="AE4357"/>
      <c r="AF4357"/>
      <c r="AG4357"/>
      <c r="AH4357"/>
      <c r="AI4357"/>
      <c r="AJ4357"/>
      <c r="AK4357"/>
      <c r="AL4357"/>
      <c r="AM4357"/>
      <c r="AN4357"/>
      <c r="AO4357"/>
      <c r="AP4357"/>
      <c r="AQ4357"/>
      <c r="AR4357"/>
      <c r="AS4357"/>
      <c r="AT4357"/>
      <c r="AU4357"/>
      <c r="AV4357"/>
      <c r="AW4357"/>
      <c r="AX4357"/>
      <c r="AY4357"/>
      <c r="AZ4357"/>
    </row>
    <row r="4358" spans="1:52">
      <c r="A4358"/>
      <c r="B4358"/>
      <c r="C4358"/>
      <c r="D4358"/>
      <c r="E4358"/>
      <c r="F4358"/>
      <c r="G4358"/>
      <c r="H4358"/>
      <c r="I4358"/>
      <c r="J4358"/>
      <c r="K4358"/>
      <c r="L4358"/>
      <c r="M4358"/>
      <c r="N4358"/>
      <c r="O4358"/>
      <c r="P4358"/>
      <c r="Q4358"/>
      <c r="R4358"/>
      <c r="S4358"/>
      <c r="T4358"/>
      <c r="U4358"/>
      <c r="V4358"/>
      <c r="W4358"/>
      <c r="X4358"/>
      <c r="Y4358"/>
      <c r="Z4358"/>
      <c r="AA4358"/>
      <c r="AB4358"/>
      <c r="AC4358"/>
      <c r="AD4358"/>
      <c r="AE4358"/>
      <c r="AF4358"/>
      <c r="AG4358"/>
      <c r="AH4358"/>
      <c r="AI4358"/>
      <c r="AJ4358"/>
      <c r="AK4358"/>
      <c r="AL4358"/>
      <c r="AM4358"/>
      <c r="AN4358"/>
      <c r="AO4358"/>
      <c r="AP4358"/>
      <c r="AQ4358"/>
      <c r="AR4358"/>
      <c r="AS4358"/>
      <c r="AT4358"/>
      <c r="AU4358"/>
      <c r="AV4358"/>
      <c r="AW4358"/>
      <c r="AX4358"/>
      <c r="AY4358"/>
      <c r="AZ4358"/>
    </row>
    <row r="4359" spans="1:52">
      <c r="A4359"/>
      <c r="B4359"/>
      <c r="C4359"/>
      <c r="D4359"/>
      <c r="E4359"/>
      <c r="F4359"/>
      <c r="G4359"/>
      <c r="H4359"/>
      <c r="I4359"/>
      <c r="J4359"/>
      <c r="K4359"/>
      <c r="L4359"/>
      <c r="M4359"/>
      <c r="N4359"/>
      <c r="O4359"/>
      <c r="P4359"/>
      <c r="Q4359"/>
      <c r="R4359"/>
      <c r="S4359"/>
      <c r="T4359"/>
      <c r="U4359"/>
      <c r="V4359"/>
      <c r="W4359"/>
      <c r="X4359"/>
      <c r="Y4359"/>
      <c r="Z4359"/>
      <c r="AA4359"/>
      <c r="AB4359"/>
      <c r="AC4359"/>
      <c r="AD4359"/>
      <c r="AE4359"/>
      <c r="AF4359"/>
      <c r="AG4359"/>
      <c r="AH4359"/>
      <c r="AI4359"/>
      <c r="AJ4359"/>
      <c r="AK4359"/>
      <c r="AL4359"/>
      <c r="AM4359"/>
      <c r="AN4359"/>
      <c r="AO4359"/>
      <c r="AP4359"/>
      <c r="AQ4359"/>
      <c r="AR4359"/>
      <c r="AS4359"/>
      <c r="AT4359"/>
      <c r="AU4359"/>
      <c r="AV4359"/>
      <c r="AW4359"/>
      <c r="AX4359"/>
      <c r="AY4359"/>
      <c r="AZ4359"/>
    </row>
    <row r="4360" spans="1:52">
      <c r="A4360"/>
      <c r="B4360"/>
      <c r="C4360"/>
      <c r="D4360"/>
      <c r="E4360"/>
      <c r="F4360"/>
      <c r="G4360"/>
      <c r="H4360"/>
      <c r="I4360"/>
      <c r="J4360"/>
      <c r="K4360"/>
      <c r="L4360"/>
      <c r="M4360"/>
      <c r="N4360"/>
      <c r="O4360"/>
      <c r="P4360"/>
      <c r="Q4360"/>
      <c r="R4360"/>
      <c r="S4360"/>
      <c r="T4360"/>
      <c r="U4360"/>
      <c r="V4360"/>
      <c r="W4360"/>
      <c r="X4360"/>
      <c r="Y4360"/>
      <c r="Z4360"/>
      <c r="AA4360"/>
      <c r="AB4360"/>
      <c r="AC4360"/>
      <c r="AD4360"/>
      <c r="AE4360"/>
      <c r="AF4360"/>
      <c r="AG4360"/>
      <c r="AH4360"/>
      <c r="AI4360"/>
      <c r="AJ4360"/>
      <c r="AK4360"/>
      <c r="AL4360"/>
      <c r="AM4360"/>
      <c r="AN4360"/>
      <c r="AO4360"/>
      <c r="AP4360"/>
      <c r="AQ4360"/>
      <c r="AR4360"/>
      <c r="AS4360"/>
      <c r="AT4360"/>
      <c r="AU4360"/>
      <c r="AV4360"/>
      <c r="AW4360"/>
      <c r="AX4360"/>
      <c r="AY4360"/>
      <c r="AZ4360"/>
    </row>
    <row r="4361" spans="1:52">
      <c r="A4361"/>
      <c r="B4361"/>
      <c r="C4361"/>
      <c r="D4361"/>
      <c r="E4361"/>
      <c r="F4361"/>
      <c r="G4361"/>
      <c r="H4361"/>
      <c r="I4361"/>
      <c r="J4361"/>
      <c r="K4361"/>
      <c r="L4361"/>
      <c r="M4361"/>
      <c r="N4361"/>
      <c r="O4361"/>
      <c r="P4361"/>
      <c r="Q4361"/>
      <c r="R4361"/>
      <c r="S4361"/>
      <c r="T4361"/>
      <c r="U4361"/>
      <c r="V4361"/>
      <c r="W4361"/>
      <c r="X4361"/>
      <c r="Y4361"/>
      <c r="Z4361"/>
      <c r="AA4361"/>
      <c r="AB4361"/>
      <c r="AC4361"/>
      <c r="AD4361"/>
      <c r="AE4361"/>
      <c r="AF4361"/>
      <c r="AG4361"/>
      <c r="AH4361"/>
      <c r="AI4361"/>
      <c r="AJ4361"/>
      <c r="AK4361"/>
      <c r="AL4361"/>
      <c r="AM4361"/>
      <c r="AN4361"/>
      <c r="AO4361"/>
      <c r="AP4361"/>
      <c r="AQ4361"/>
      <c r="AR4361"/>
      <c r="AS4361"/>
      <c r="AT4361"/>
      <c r="AU4361"/>
      <c r="AV4361"/>
      <c r="AW4361"/>
      <c r="AX4361"/>
      <c r="AY4361"/>
      <c r="AZ4361"/>
    </row>
    <row r="4362" spans="1:52">
      <c r="A4362"/>
      <c r="B4362"/>
      <c r="C4362"/>
      <c r="D4362"/>
      <c r="E4362"/>
      <c r="F4362"/>
      <c r="G4362"/>
      <c r="H4362"/>
      <c r="I4362"/>
      <c r="J4362"/>
      <c r="K4362"/>
      <c r="L4362"/>
      <c r="M4362"/>
      <c r="N4362"/>
      <c r="O4362"/>
      <c r="P4362"/>
      <c r="Q4362"/>
      <c r="R4362"/>
      <c r="S4362"/>
      <c r="T4362"/>
      <c r="U4362"/>
      <c r="V4362"/>
      <c r="W4362"/>
      <c r="X4362"/>
      <c r="Y4362"/>
      <c r="Z4362"/>
      <c r="AA4362"/>
      <c r="AB4362"/>
      <c r="AC4362"/>
      <c r="AD4362"/>
      <c r="AE4362"/>
      <c r="AF4362"/>
      <c r="AG4362"/>
      <c r="AH4362"/>
      <c r="AI4362"/>
      <c r="AJ4362"/>
      <c r="AK4362"/>
      <c r="AL4362"/>
      <c r="AM4362"/>
      <c r="AN4362"/>
      <c r="AO4362"/>
      <c r="AP4362"/>
      <c r="AQ4362"/>
      <c r="AR4362"/>
      <c r="AS4362"/>
      <c r="AT4362"/>
      <c r="AU4362"/>
      <c r="AV4362"/>
      <c r="AW4362"/>
      <c r="AX4362"/>
      <c r="AY4362"/>
      <c r="AZ4362"/>
    </row>
    <row r="4363" spans="1:52">
      <c r="A4363"/>
      <c r="B4363"/>
      <c r="C4363"/>
      <c r="D4363"/>
      <c r="E4363"/>
      <c r="F4363"/>
      <c r="G4363"/>
      <c r="H4363"/>
      <c r="I4363"/>
      <c r="J4363"/>
      <c r="K4363"/>
      <c r="L4363"/>
      <c r="M4363"/>
      <c r="N4363"/>
      <c r="O4363"/>
      <c r="P4363"/>
      <c r="Q4363"/>
      <c r="R4363"/>
      <c r="S4363"/>
      <c r="T4363"/>
      <c r="U4363"/>
      <c r="V4363"/>
      <c r="W4363"/>
      <c r="X4363"/>
      <c r="Y4363"/>
      <c r="Z4363"/>
      <c r="AA4363"/>
      <c r="AB4363"/>
      <c r="AC4363"/>
      <c r="AD4363"/>
      <c r="AE4363"/>
      <c r="AF4363"/>
      <c r="AG4363"/>
      <c r="AH4363"/>
      <c r="AI4363"/>
      <c r="AJ4363"/>
      <c r="AK4363"/>
      <c r="AL4363"/>
      <c r="AM4363"/>
      <c r="AN4363"/>
      <c r="AO4363"/>
      <c r="AP4363"/>
      <c r="AQ4363"/>
      <c r="AR4363"/>
      <c r="AS4363"/>
      <c r="AT4363"/>
      <c r="AU4363"/>
      <c r="AV4363"/>
      <c r="AW4363"/>
      <c r="AX4363"/>
      <c r="AY4363"/>
      <c r="AZ4363"/>
    </row>
    <row r="4364" spans="1:52">
      <c r="A4364"/>
      <c r="B4364"/>
      <c r="C4364"/>
      <c r="D4364"/>
      <c r="E4364"/>
      <c r="F4364"/>
      <c r="G4364"/>
      <c r="H4364"/>
      <c r="I4364"/>
      <c r="J4364"/>
      <c r="K4364"/>
      <c r="L4364"/>
      <c r="M4364"/>
      <c r="N4364"/>
      <c r="O4364"/>
      <c r="P4364"/>
      <c r="Q4364"/>
      <c r="R4364"/>
      <c r="S4364"/>
      <c r="T4364"/>
      <c r="U4364"/>
      <c r="V4364"/>
      <c r="W4364"/>
      <c r="X4364"/>
      <c r="Y4364"/>
      <c r="Z4364"/>
      <c r="AA4364"/>
      <c r="AB4364"/>
      <c r="AC4364"/>
      <c r="AD4364"/>
      <c r="AE4364"/>
      <c r="AF4364"/>
      <c r="AG4364"/>
      <c r="AH4364"/>
      <c r="AI4364"/>
      <c r="AJ4364"/>
      <c r="AK4364"/>
      <c r="AL4364"/>
      <c r="AM4364"/>
      <c r="AN4364"/>
      <c r="AO4364"/>
      <c r="AP4364"/>
      <c r="AQ4364"/>
      <c r="AR4364"/>
      <c r="AS4364"/>
      <c r="AT4364"/>
      <c r="AU4364"/>
      <c r="AV4364"/>
      <c r="AW4364"/>
      <c r="AX4364"/>
      <c r="AY4364"/>
      <c r="AZ4364"/>
    </row>
    <row r="4365" spans="1:52">
      <c r="A4365"/>
      <c r="B4365"/>
      <c r="C4365"/>
      <c r="D4365"/>
      <c r="E4365"/>
      <c r="F4365"/>
      <c r="G4365"/>
      <c r="H4365"/>
      <c r="I4365"/>
      <c r="J4365"/>
      <c r="K4365"/>
      <c r="L4365"/>
      <c r="M4365"/>
      <c r="N4365"/>
      <c r="O4365"/>
      <c r="P4365"/>
      <c r="Q4365"/>
      <c r="R4365"/>
      <c r="S4365"/>
      <c r="T4365"/>
      <c r="U4365"/>
      <c r="V4365"/>
      <c r="W4365"/>
      <c r="X4365"/>
      <c r="Y4365"/>
      <c r="Z4365"/>
      <c r="AA4365"/>
      <c r="AB4365"/>
      <c r="AC4365"/>
      <c r="AD4365"/>
      <c r="AE4365"/>
      <c r="AF4365"/>
      <c r="AG4365"/>
      <c r="AH4365"/>
      <c r="AI4365"/>
      <c r="AJ4365"/>
      <c r="AK4365"/>
      <c r="AL4365"/>
      <c r="AM4365"/>
      <c r="AN4365"/>
      <c r="AO4365"/>
      <c r="AP4365"/>
      <c r="AQ4365"/>
      <c r="AR4365"/>
      <c r="AS4365"/>
      <c r="AT4365"/>
      <c r="AU4365"/>
      <c r="AV4365"/>
      <c r="AW4365"/>
      <c r="AX4365"/>
      <c r="AY4365"/>
      <c r="AZ4365"/>
    </row>
    <row r="4366" spans="1:52">
      <c r="A4366"/>
      <c r="B4366"/>
      <c r="C4366"/>
      <c r="D4366"/>
      <c r="E4366"/>
      <c r="F4366"/>
      <c r="G4366"/>
      <c r="H4366"/>
      <c r="I4366"/>
      <c r="J4366"/>
      <c r="K4366"/>
      <c r="L4366"/>
      <c r="M4366"/>
      <c r="N4366"/>
      <c r="O4366"/>
      <c r="P4366"/>
      <c r="Q4366"/>
      <c r="R4366"/>
      <c r="S4366"/>
      <c r="T4366"/>
      <c r="U4366"/>
      <c r="V4366"/>
      <c r="W4366"/>
      <c r="X4366"/>
      <c r="Y4366"/>
      <c r="Z4366"/>
      <c r="AA4366"/>
      <c r="AB4366"/>
      <c r="AC4366"/>
      <c r="AD4366"/>
      <c r="AE4366"/>
      <c r="AF4366"/>
      <c r="AG4366"/>
      <c r="AH4366"/>
      <c r="AI4366"/>
      <c r="AJ4366"/>
      <c r="AK4366"/>
      <c r="AL4366"/>
      <c r="AM4366"/>
      <c r="AN4366"/>
      <c r="AO4366"/>
      <c r="AP4366"/>
      <c r="AQ4366"/>
      <c r="AR4366"/>
      <c r="AS4366"/>
      <c r="AT4366"/>
      <c r="AU4366"/>
      <c r="AV4366"/>
      <c r="AW4366"/>
      <c r="AX4366"/>
      <c r="AY4366"/>
      <c r="AZ4366"/>
    </row>
    <row r="4367" spans="1:52">
      <c r="A4367"/>
      <c r="B4367"/>
      <c r="C4367"/>
      <c r="D4367"/>
      <c r="E4367"/>
      <c r="F4367"/>
      <c r="G4367"/>
      <c r="H4367"/>
      <c r="I4367"/>
      <c r="J4367"/>
      <c r="K4367"/>
      <c r="L4367"/>
      <c r="M4367"/>
      <c r="N4367"/>
      <c r="O4367"/>
      <c r="P4367"/>
      <c r="Q4367"/>
      <c r="R4367"/>
      <c r="S4367"/>
      <c r="T4367"/>
      <c r="U4367"/>
      <c r="V4367"/>
      <c r="W4367"/>
      <c r="X4367"/>
      <c r="Y4367"/>
      <c r="Z4367"/>
      <c r="AA4367"/>
      <c r="AB4367"/>
      <c r="AC4367"/>
      <c r="AD4367"/>
      <c r="AE4367"/>
      <c r="AF4367"/>
      <c r="AG4367"/>
      <c r="AH4367"/>
      <c r="AI4367"/>
      <c r="AJ4367"/>
      <c r="AK4367"/>
      <c r="AL4367"/>
      <c r="AM4367"/>
      <c r="AN4367"/>
      <c r="AO4367"/>
      <c r="AP4367"/>
      <c r="AQ4367"/>
      <c r="AR4367"/>
      <c r="AS4367"/>
      <c r="AT4367"/>
      <c r="AU4367"/>
      <c r="AV4367"/>
      <c r="AW4367"/>
      <c r="AX4367"/>
      <c r="AY4367"/>
      <c r="AZ4367"/>
    </row>
    <row r="4368" spans="1:52">
      <c r="A4368"/>
      <c r="B4368"/>
      <c r="C4368"/>
      <c r="D4368"/>
      <c r="E4368"/>
      <c r="F4368"/>
      <c r="G4368"/>
      <c r="H4368"/>
      <c r="I4368"/>
      <c r="J4368"/>
      <c r="K4368"/>
      <c r="L4368"/>
      <c r="M4368"/>
      <c r="N4368"/>
      <c r="O4368"/>
      <c r="P4368"/>
      <c r="Q4368"/>
      <c r="R4368"/>
      <c r="S4368"/>
      <c r="T4368"/>
      <c r="U4368"/>
      <c r="V4368"/>
      <c r="W4368"/>
      <c r="X4368"/>
      <c r="Y4368"/>
      <c r="Z4368"/>
      <c r="AA4368"/>
      <c r="AB4368"/>
      <c r="AC4368"/>
      <c r="AD4368"/>
      <c r="AE4368"/>
      <c r="AF4368"/>
      <c r="AG4368"/>
      <c r="AH4368"/>
      <c r="AI4368"/>
      <c r="AJ4368"/>
      <c r="AK4368"/>
      <c r="AL4368"/>
      <c r="AM4368"/>
      <c r="AN4368"/>
      <c r="AO4368"/>
      <c r="AP4368"/>
      <c r="AQ4368"/>
      <c r="AR4368"/>
      <c r="AS4368"/>
      <c r="AT4368"/>
      <c r="AU4368"/>
      <c r="AV4368"/>
      <c r="AW4368"/>
      <c r="AX4368"/>
      <c r="AY4368"/>
      <c r="AZ4368"/>
    </row>
    <row r="4369" spans="1:52">
      <c r="A4369"/>
      <c r="B4369"/>
      <c r="C4369"/>
      <c r="D4369"/>
      <c r="E4369"/>
      <c r="F4369"/>
      <c r="G4369"/>
      <c r="H4369"/>
      <c r="I4369"/>
      <c r="J4369"/>
      <c r="K4369"/>
      <c r="L4369"/>
      <c r="M4369"/>
      <c r="N4369"/>
      <c r="O4369"/>
      <c r="P4369"/>
      <c r="Q4369"/>
      <c r="R4369"/>
      <c r="S4369"/>
      <c r="T4369"/>
      <c r="U4369"/>
      <c r="V4369"/>
      <c r="W4369"/>
      <c r="X4369"/>
      <c r="Y4369"/>
      <c r="Z4369"/>
      <c r="AA4369"/>
      <c r="AB4369"/>
      <c r="AC4369"/>
      <c r="AD4369"/>
      <c r="AE4369"/>
      <c r="AF4369"/>
      <c r="AG4369"/>
      <c r="AH4369"/>
      <c r="AI4369"/>
      <c r="AJ4369"/>
      <c r="AK4369"/>
      <c r="AL4369"/>
      <c r="AM4369"/>
      <c r="AN4369"/>
      <c r="AO4369"/>
      <c r="AP4369"/>
      <c r="AQ4369"/>
      <c r="AR4369"/>
      <c r="AS4369"/>
      <c r="AT4369"/>
      <c r="AU4369"/>
      <c r="AV4369"/>
      <c r="AW4369"/>
      <c r="AX4369"/>
      <c r="AY4369"/>
      <c r="AZ4369"/>
    </row>
    <row r="4370" spans="1:52">
      <c r="A4370"/>
      <c r="B4370"/>
      <c r="C4370"/>
      <c r="D4370"/>
      <c r="E4370"/>
      <c r="F4370"/>
      <c r="G4370"/>
      <c r="H4370"/>
      <c r="I4370"/>
      <c r="J4370"/>
      <c r="K4370"/>
      <c r="L4370"/>
      <c r="M4370"/>
      <c r="N4370"/>
      <c r="O4370"/>
      <c r="P4370"/>
      <c r="Q4370"/>
      <c r="R4370"/>
      <c r="S4370"/>
      <c r="T4370"/>
      <c r="U4370"/>
      <c r="V4370"/>
      <c r="W4370"/>
      <c r="X4370"/>
      <c r="Y4370"/>
      <c r="Z4370"/>
      <c r="AA4370"/>
      <c r="AB4370"/>
      <c r="AC4370"/>
      <c r="AD4370"/>
      <c r="AE4370"/>
      <c r="AF4370"/>
      <c r="AG4370"/>
      <c r="AH4370"/>
      <c r="AI4370"/>
      <c r="AJ4370"/>
      <c r="AK4370"/>
      <c r="AL4370"/>
      <c r="AM4370"/>
      <c r="AN4370"/>
      <c r="AO4370"/>
      <c r="AP4370"/>
      <c r="AQ4370"/>
      <c r="AR4370"/>
      <c r="AS4370"/>
      <c r="AT4370"/>
      <c r="AU4370"/>
      <c r="AV4370"/>
      <c r="AW4370"/>
      <c r="AX4370"/>
      <c r="AY4370"/>
      <c r="AZ4370"/>
    </row>
    <row r="4371" spans="1:52">
      <c r="A4371"/>
      <c r="B4371"/>
      <c r="C4371"/>
      <c r="D4371"/>
      <c r="E4371"/>
      <c r="F4371"/>
      <c r="G4371"/>
      <c r="H4371"/>
      <c r="I4371"/>
      <c r="J4371"/>
      <c r="K4371"/>
      <c r="L4371"/>
      <c r="M4371"/>
      <c r="N4371"/>
      <c r="O4371"/>
      <c r="P4371"/>
      <c r="Q4371"/>
      <c r="R4371"/>
      <c r="S4371"/>
      <c r="T4371"/>
      <c r="U4371"/>
      <c r="V4371"/>
      <c r="W4371"/>
      <c r="X4371"/>
      <c r="Y4371"/>
      <c r="Z4371"/>
      <c r="AA4371"/>
      <c r="AB4371"/>
      <c r="AC4371"/>
      <c r="AD4371"/>
      <c r="AE4371"/>
      <c r="AF4371"/>
      <c r="AG4371"/>
      <c r="AH4371"/>
      <c r="AI4371"/>
      <c r="AJ4371"/>
      <c r="AK4371"/>
      <c r="AL4371"/>
      <c r="AM4371"/>
      <c r="AN4371"/>
      <c r="AO4371"/>
      <c r="AP4371"/>
      <c r="AQ4371"/>
      <c r="AR4371"/>
      <c r="AS4371"/>
      <c r="AT4371"/>
      <c r="AU4371"/>
      <c r="AV4371"/>
      <c r="AW4371"/>
      <c r="AX4371"/>
      <c r="AY4371"/>
      <c r="AZ4371"/>
    </row>
    <row r="4372" spans="1:52">
      <c r="A4372"/>
      <c r="B4372"/>
      <c r="C4372"/>
      <c r="D4372"/>
      <c r="E4372"/>
      <c r="F4372"/>
      <c r="G4372"/>
      <c r="H4372"/>
      <c r="I4372"/>
      <c r="J4372"/>
      <c r="K4372"/>
      <c r="L4372"/>
      <c r="M4372"/>
      <c r="N4372"/>
      <c r="O4372"/>
      <c r="P4372"/>
      <c r="Q4372"/>
      <c r="R4372"/>
      <c r="S4372"/>
      <c r="T4372"/>
      <c r="U4372"/>
      <c r="V4372"/>
      <c r="W4372"/>
      <c r="X4372"/>
      <c r="Y4372"/>
      <c r="Z4372"/>
      <c r="AA4372"/>
      <c r="AB4372"/>
      <c r="AC4372"/>
      <c r="AD4372"/>
      <c r="AE4372"/>
      <c r="AF4372"/>
      <c r="AG4372"/>
      <c r="AH4372"/>
      <c r="AI4372"/>
      <c r="AJ4372"/>
      <c r="AK4372"/>
      <c r="AL4372"/>
      <c r="AM4372"/>
      <c r="AN4372"/>
      <c r="AO4372"/>
      <c r="AP4372"/>
      <c r="AQ4372"/>
      <c r="AR4372"/>
      <c r="AS4372"/>
      <c r="AT4372"/>
      <c r="AU4372"/>
      <c r="AV4372"/>
      <c r="AW4372"/>
      <c r="AX4372"/>
      <c r="AY4372"/>
      <c r="AZ4372"/>
    </row>
    <row r="4373" spans="1:52">
      <c r="A4373"/>
      <c r="B4373"/>
      <c r="C4373"/>
      <c r="D4373"/>
      <c r="E4373"/>
      <c r="F4373"/>
      <c r="G4373"/>
      <c r="H4373"/>
      <c r="I4373"/>
      <c r="J4373"/>
      <c r="K4373"/>
      <c r="L4373"/>
      <c r="M4373"/>
      <c r="N4373"/>
      <c r="O4373"/>
      <c r="P4373"/>
      <c r="Q4373"/>
      <c r="R4373"/>
      <c r="S4373"/>
      <c r="T4373"/>
      <c r="U4373"/>
      <c r="V4373"/>
      <c r="W4373"/>
      <c r="X4373"/>
      <c r="Y4373"/>
      <c r="Z4373"/>
      <c r="AA4373"/>
      <c r="AB4373"/>
      <c r="AC4373"/>
      <c r="AD4373"/>
      <c r="AE4373"/>
      <c r="AF4373"/>
      <c r="AG4373"/>
      <c r="AH4373"/>
      <c r="AI4373"/>
      <c r="AJ4373"/>
      <c r="AK4373"/>
      <c r="AL4373"/>
      <c r="AM4373"/>
      <c r="AN4373"/>
      <c r="AO4373"/>
      <c r="AP4373"/>
      <c r="AQ4373"/>
      <c r="AR4373"/>
      <c r="AS4373"/>
      <c r="AT4373"/>
      <c r="AU4373"/>
      <c r="AV4373"/>
      <c r="AW4373"/>
      <c r="AX4373"/>
      <c r="AY4373"/>
      <c r="AZ4373"/>
    </row>
    <row r="4374" spans="1:52">
      <c r="A4374"/>
      <c r="B4374"/>
      <c r="C4374"/>
      <c r="D4374"/>
      <c r="E4374"/>
      <c r="F4374"/>
      <c r="G4374"/>
      <c r="H4374"/>
      <c r="I4374"/>
      <c r="J4374"/>
      <c r="K4374"/>
      <c r="L4374"/>
      <c r="M4374"/>
      <c r="N4374"/>
      <c r="O4374"/>
      <c r="P4374"/>
      <c r="Q4374"/>
      <c r="R4374"/>
      <c r="S4374"/>
      <c r="T4374"/>
      <c r="U4374"/>
      <c r="V4374"/>
      <c r="W4374"/>
      <c r="X4374"/>
      <c r="Y4374"/>
      <c r="Z4374"/>
      <c r="AA4374"/>
      <c r="AB4374"/>
      <c r="AC4374"/>
      <c r="AD4374"/>
      <c r="AE4374"/>
      <c r="AF4374"/>
      <c r="AG4374"/>
      <c r="AH4374"/>
      <c r="AI4374"/>
      <c r="AJ4374"/>
      <c r="AK4374"/>
      <c r="AL4374"/>
      <c r="AM4374"/>
      <c r="AN4374"/>
      <c r="AO4374"/>
      <c r="AP4374"/>
      <c r="AQ4374"/>
      <c r="AR4374"/>
      <c r="AS4374"/>
      <c r="AT4374"/>
      <c r="AU4374"/>
      <c r="AV4374"/>
      <c r="AW4374"/>
      <c r="AX4374"/>
      <c r="AY4374"/>
      <c r="AZ4374"/>
    </row>
    <row r="4375" spans="1:52">
      <c r="A4375"/>
      <c r="B4375"/>
      <c r="C4375"/>
      <c r="D4375"/>
      <c r="E4375"/>
      <c r="F4375"/>
      <c r="G4375"/>
      <c r="H4375"/>
      <c r="I4375"/>
      <c r="J4375"/>
      <c r="K4375"/>
      <c r="L4375"/>
      <c r="M4375"/>
      <c r="N4375"/>
      <c r="O4375"/>
      <c r="P4375"/>
      <c r="Q4375"/>
      <c r="R4375"/>
      <c r="S4375"/>
      <c r="T4375"/>
      <c r="U4375"/>
      <c r="V4375"/>
      <c r="W4375"/>
      <c r="X4375"/>
      <c r="Y4375"/>
      <c r="Z4375"/>
      <c r="AA4375"/>
      <c r="AB4375"/>
      <c r="AC4375"/>
      <c r="AD4375"/>
      <c r="AE4375"/>
      <c r="AF4375"/>
      <c r="AG4375"/>
      <c r="AH4375"/>
      <c r="AI4375"/>
      <c r="AJ4375"/>
      <c r="AK4375"/>
      <c r="AL4375"/>
      <c r="AM4375"/>
      <c r="AN4375"/>
      <c r="AO4375"/>
      <c r="AP4375"/>
      <c r="AQ4375"/>
      <c r="AR4375"/>
      <c r="AS4375"/>
      <c r="AT4375"/>
      <c r="AU4375"/>
      <c r="AV4375"/>
      <c r="AW4375"/>
      <c r="AX4375"/>
      <c r="AY4375"/>
      <c r="AZ4375"/>
    </row>
    <row r="4376" spans="1:52">
      <c r="A4376"/>
      <c r="B4376"/>
      <c r="C4376"/>
      <c r="D4376"/>
      <c r="E4376"/>
      <c r="F4376"/>
      <c r="G4376"/>
      <c r="H4376"/>
      <c r="I4376"/>
      <c r="J4376"/>
      <c r="K4376"/>
      <c r="L4376"/>
      <c r="M4376"/>
      <c r="N4376"/>
      <c r="O4376"/>
      <c r="P4376"/>
      <c r="Q4376"/>
      <c r="R4376"/>
      <c r="S4376"/>
      <c r="T4376"/>
      <c r="U4376"/>
      <c r="V4376"/>
      <c r="W4376"/>
      <c r="X4376"/>
      <c r="Y4376"/>
      <c r="Z4376"/>
      <c r="AA4376"/>
      <c r="AB4376"/>
      <c r="AC4376"/>
      <c r="AD4376"/>
      <c r="AE4376"/>
      <c r="AF4376"/>
      <c r="AG4376"/>
      <c r="AH4376"/>
      <c r="AI4376"/>
      <c r="AJ4376"/>
      <c r="AK4376"/>
      <c r="AL4376"/>
      <c r="AM4376"/>
      <c r="AN4376"/>
      <c r="AO4376"/>
      <c r="AP4376"/>
      <c r="AQ4376"/>
      <c r="AR4376"/>
      <c r="AS4376"/>
      <c r="AT4376"/>
      <c r="AU4376"/>
      <c r="AV4376"/>
      <c r="AW4376"/>
      <c r="AX4376"/>
      <c r="AY4376"/>
      <c r="AZ4376"/>
    </row>
    <row r="4377" spans="1:52">
      <c r="A4377"/>
      <c r="B4377"/>
      <c r="C4377"/>
      <c r="D4377"/>
      <c r="E4377"/>
      <c r="F4377"/>
      <c r="G4377"/>
      <c r="H4377"/>
      <c r="I4377"/>
      <c r="J4377"/>
      <c r="K4377"/>
      <c r="L4377"/>
      <c r="M4377"/>
      <c r="N4377"/>
      <c r="O4377"/>
      <c r="P4377"/>
      <c r="Q4377"/>
      <c r="R4377"/>
      <c r="S4377"/>
      <c r="T4377"/>
      <c r="U4377"/>
      <c r="V4377"/>
      <c r="W4377"/>
      <c r="X4377"/>
      <c r="Y4377"/>
      <c r="Z4377"/>
      <c r="AA4377"/>
      <c r="AB4377"/>
      <c r="AC4377"/>
      <c r="AD4377"/>
      <c r="AE4377"/>
      <c r="AF4377"/>
      <c r="AG4377"/>
      <c r="AH4377"/>
      <c r="AI4377"/>
      <c r="AJ4377"/>
      <c r="AK4377"/>
      <c r="AL4377"/>
      <c r="AM4377"/>
      <c r="AN4377"/>
      <c r="AO4377"/>
      <c r="AP4377"/>
      <c r="AQ4377"/>
      <c r="AR4377"/>
      <c r="AS4377"/>
      <c r="AT4377"/>
      <c r="AU4377"/>
      <c r="AV4377"/>
      <c r="AW4377"/>
      <c r="AX4377"/>
      <c r="AY4377"/>
      <c r="AZ4377"/>
    </row>
    <row r="4378" spans="1:52">
      <c r="A4378"/>
      <c r="B4378"/>
      <c r="C4378"/>
      <c r="D4378"/>
      <c r="E4378"/>
      <c r="F4378"/>
      <c r="G4378"/>
      <c r="H4378"/>
      <c r="I4378"/>
      <c r="J4378"/>
      <c r="K4378"/>
      <c r="L4378"/>
      <c r="M4378"/>
      <c r="N4378"/>
      <c r="O4378"/>
      <c r="P4378"/>
      <c r="Q4378"/>
      <c r="R4378"/>
      <c r="S4378"/>
      <c r="T4378"/>
      <c r="U4378"/>
      <c r="V4378"/>
      <c r="W4378"/>
      <c r="X4378"/>
      <c r="Y4378"/>
      <c r="Z4378"/>
      <c r="AA4378"/>
      <c r="AB4378"/>
      <c r="AC4378"/>
      <c r="AD4378"/>
      <c r="AE4378"/>
      <c r="AF4378"/>
      <c r="AG4378"/>
      <c r="AH4378"/>
      <c r="AI4378"/>
      <c r="AJ4378"/>
      <c r="AK4378"/>
      <c r="AL4378"/>
      <c r="AM4378"/>
      <c r="AN4378"/>
      <c r="AO4378"/>
      <c r="AP4378"/>
      <c r="AQ4378"/>
      <c r="AR4378"/>
      <c r="AS4378"/>
      <c r="AT4378"/>
      <c r="AU4378"/>
      <c r="AV4378"/>
      <c r="AW4378"/>
      <c r="AX4378"/>
      <c r="AY4378"/>
      <c r="AZ4378"/>
    </row>
    <row r="4379" spans="1:52">
      <c r="A4379"/>
      <c r="B4379"/>
      <c r="C4379"/>
      <c r="D4379"/>
      <c r="E4379"/>
      <c r="F4379"/>
      <c r="G4379"/>
      <c r="H4379"/>
      <c r="I4379"/>
      <c r="J4379"/>
      <c r="K4379"/>
      <c r="L4379"/>
      <c r="M4379"/>
      <c r="N4379"/>
      <c r="O4379"/>
      <c r="P4379"/>
      <c r="Q4379"/>
      <c r="R4379"/>
      <c r="S4379"/>
      <c r="T4379"/>
      <c r="U4379"/>
      <c r="V4379"/>
      <c r="W4379"/>
      <c r="X4379"/>
      <c r="Y4379"/>
      <c r="Z4379"/>
      <c r="AA4379"/>
      <c r="AB4379"/>
      <c r="AC4379"/>
      <c r="AD4379"/>
      <c r="AE4379"/>
      <c r="AF4379"/>
      <c r="AG4379"/>
      <c r="AH4379"/>
      <c r="AI4379"/>
      <c r="AJ4379"/>
      <c r="AK4379"/>
      <c r="AL4379"/>
      <c r="AM4379"/>
      <c r="AN4379"/>
      <c r="AO4379"/>
      <c r="AP4379"/>
      <c r="AQ4379"/>
      <c r="AR4379"/>
      <c r="AS4379"/>
      <c r="AT4379"/>
      <c r="AU4379"/>
      <c r="AV4379"/>
      <c r="AW4379"/>
      <c r="AX4379"/>
      <c r="AY4379"/>
      <c r="AZ4379"/>
    </row>
    <row r="4380" spans="1:52">
      <c r="A4380"/>
      <c r="B4380"/>
      <c r="C4380"/>
      <c r="D4380"/>
      <c r="E4380"/>
      <c r="F4380"/>
      <c r="G4380"/>
      <c r="H4380"/>
      <c r="I4380"/>
      <c r="J4380"/>
      <c r="K4380"/>
      <c r="L4380"/>
      <c r="M4380"/>
      <c r="N4380"/>
      <c r="O4380"/>
      <c r="P4380"/>
      <c r="Q4380"/>
      <c r="R4380"/>
      <c r="S4380"/>
      <c r="T4380"/>
      <c r="U4380"/>
      <c r="V4380"/>
      <c r="W4380"/>
      <c r="X4380"/>
      <c r="Y4380"/>
      <c r="Z4380"/>
      <c r="AA4380"/>
      <c r="AB4380"/>
      <c r="AC4380"/>
      <c r="AD4380"/>
      <c r="AE4380"/>
      <c r="AF4380"/>
      <c r="AG4380"/>
      <c r="AH4380"/>
      <c r="AI4380"/>
      <c r="AJ4380"/>
      <c r="AK4380"/>
      <c r="AL4380"/>
      <c r="AM4380"/>
      <c r="AN4380"/>
      <c r="AO4380"/>
      <c r="AP4380"/>
      <c r="AQ4380"/>
      <c r="AR4380"/>
      <c r="AS4380"/>
      <c r="AT4380"/>
      <c r="AU4380"/>
      <c r="AV4380"/>
      <c r="AW4380"/>
      <c r="AX4380"/>
      <c r="AY4380"/>
      <c r="AZ4380"/>
    </row>
    <row r="4381" spans="1:52">
      <c r="A4381"/>
      <c r="B4381"/>
      <c r="C4381"/>
      <c r="D4381"/>
      <c r="E4381"/>
      <c r="F4381"/>
      <c r="G4381"/>
      <c r="H4381"/>
      <c r="I4381"/>
      <c r="J4381"/>
      <c r="K4381"/>
      <c r="L4381"/>
      <c r="M4381"/>
      <c r="N4381"/>
      <c r="O4381"/>
      <c r="P4381"/>
      <c r="Q4381"/>
      <c r="R4381"/>
      <c r="S4381"/>
      <c r="T4381"/>
      <c r="U4381"/>
      <c r="V4381"/>
      <c r="W4381"/>
      <c r="X4381"/>
      <c r="Y4381"/>
      <c r="Z4381"/>
      <c r="AA4381"/>
      <c r="AB4381"/>
      <c r="AC4381"/>
      <c r="AD4381"/>
      <c r="AE4381"/>
      <c r="AF4381"/>
      <c r="AG4381"/>
      <c r="AH4381"/>
      <c r="AI4381"/>
      <c r="AJ4381"/>
      <c r="AK4381"/>
      <c r="AL4381"/>
      <c r="AM4381"/>
      <c r="AN4381"/>
      <c r="AO4381"/>
      <c r="AP4381"/>
      <c r="AQ4381"/>
      <c r="AR4381"/>
      <c r="AS4381"/>
      <c r="AT4381"/>
      <c r="AU4381"/>
      <c r="AV4381"/>
      <c r="AW4381"/>
      <c r="AX4381"/>
      <c r="AY4381"/>
      <c r="AZ4381"/>
    </row>
    <row r="4382" spans="1:52">
      <c r="A4382"/>
      <c r="B4382"/>
      <c r="C4382"/>
      <c r="D4382"/>
      <c r="E4382"/>
      <c r="F4382"/>
      <c r="G4382"/>
      <c r="H4382"/>
      <c r="I4382"/>
      <c r="J4382"/>
      <c r="K4382"/>
      <c r="L4382"/>
      <c r="M4382"/>
      <c r="N4382"/>
      <c r="O4382"/>
      <c r="P4382"/>
      <c r="Q4382"/>
      <c r="R4382"/>
      <c r="S4382"/>
      <c r="T4382"/>
      <c r="U4382"/>
      <c r="V4382"/>
      <c r="W4382"/>
      <c r="X4382"/>
      <c r="Y4382"/>
      <c r="Z4382"/>
      <c r="AA4382"/>
      <c r="AB4382"/>
      <c r="AC4382"/>
      <c r="AD4382"/>
      <c r="AE4382"/>
      <c r="AF4382"/>
      <c r="AG4382"/>
      <c r="AH4382"/>
      <c r="AI4382"/>
      <c r="AJ4382"/>
      <c r="AK4382"/>
      <c r="AL4382"/>
      <c r="AM4382"/>
      <c r="AN4382"/>
      <c r="AO4382"/>
      <c r="AP4382"/>
      <c r="AQ4382"/>
      <c r="AR4382"/>
      <c r="AS4382"/>
      <c r="AT4382"/>
      <c r="AU4382"/>
      <c r="AV4382"/>
      <c r="AW4382"/>
      <c r="AX4382"/>
      <c r="AY4382"/>
      <c r="AZ4382"/>
    </row>
    <row r="4383" spans="1:52">
      <c r="A4383"/>
      <c r="B4383"/>
      <c r="C4383"/>
      <c r="D4383"/>
      <c r="E4383"/>
      <c r="F4383"/>
      <c r="G4383"/>
      <c r="H4383"/>
      <c r="I4383"/>
      <c r="J4383"/>
      <c r="K4383"/>
      <c r="L4383"/>
      <c r="M4383"/>
      <c r="N4383"/>
      <c r="O4383"/>
      <c r="P4383"/>
      <c r="Q4383"/>
      <c r="R4383"/>
      <c r="S4383"/>
      <c r="T4383"/>
      <c r="U4383"/>
      <c r="V4383"/>
      <c r="W4383"/>
      <c r="X4383"/>
      <c r="Y4383"/>
      <c r="Z4383"/>
      <c r="AA4383"/>
      <c r="AB4383"/>
      <c r="AC4383"/>
      <c r="AD4383"/>
      <c r="AE4383"/>
      <c r="AF4383"/>
      <c r="AG4383"/>
      <c r="AH4383"/>
      <c r="AI4383"/>
      <c r="AJ4383"/>
      <c r="AK4383"/>
      <c r="AL4383"/>
      <c r="AM4383"/>
      <c r="AN4383"/>
      <c r="AO4383"/>
      <c r="AP4383"/>
      <c r="AQ4383"/>
      <c r="AR4383"/>
      <c r="AS4383"/>
      <c r="AT4383"/>
      <c r="AU4383"/>
      <c r="AV4383"/>
      <c r="AW4383"/>
      <c r="AX4383"/>
      <c r="AY4383"/>
      <c r="AZ4383"/>
    </row>
    <row r="4384" spans="1:52">
      <c r="A4384"/>
      <c r="B4384"/>
      <c r="C4384"/>
      <c r="D4384"/>
      <c r="E4384"/>
      <c r="F4384"/>
      <c r="G4384"/>
      <c r="H4384"/>
      <c r="I4384"/>
      <c r="J4384"/>
      <c r="K4384"/>
      <c r="L4384"/>
      <c r="M4384"/>
      <c r="N4384"/>
      <c r="O4384"/>
      <c r="P4384"/>
      <c r="Q4384"/>
      <c r="R4384"/>
      <c r="S4384"/>
      <c r="T4384"/>
      <c r="U4384"/>
      <c r="V4384"/>
      <c r="W4384"/>
      <c r="X4384"/>
      <c r="Y4384"/>
      <c r="Z4384"/>
      <c r="AA4384"/>
      <c r="AB4384"/>
      <c r="AC4384"/>
      <c r="AD4384"/>
      <c r="AE4384"/>
      <c r="AF4384"/>
      <c r="AG4384"/>
      <c r="AH4384"/>
      <c r="AI4384"/>
      <c r="AJ4384"/>
      <c r="AK4384"/>
      <c r="AL4384"/>
      <c r="AM4384"/>
      <c r="AN4384"/>
      <c r="AO4384"/>
      <c r="AP4384"/>
      <c r="AQ4384"/>
      <c r="AR4384"/>
      <c r="AS4384"/>
      <c r="AT4384"/>
      <c r="AU4384"/>
      <c r="AV4384"/>
      <c r="AW4384"/>
      <c r="AX4384"/>
      <c r="AY4384"/>
      <c r="AZ4384"/>
    </row>
    <row r="4385" spans="1:52">
      <c r="A4385"/>
      <c r="B4385"/>
      <c r="C4385"/>
      <c r="D4385"/>
      <c r="E4385"/>
      <c r="F4385"/>
      <c r="G4385"/>
      <c r="H4385"/>
      <c r="I4385"/>
      <c r="J4385"/>
      <c r="K4385"/>
      <c r="L4385"/>
      <c r="M4385"/>
      <c r="N4385"/>
      <c r="O4385"/>
      <c r="P4385"/>
      <c r="Q4385"/>
      <c r="R4385"/>
      <c r="S4385"/>
      <c r="T4385"/>
      <c r="U4385"/>
      <c r="V4385"/>
      <c r="W4385"/>
      <c r="X4385"/>
      <c r="Y4385"/>
      <c r="Z4385"/>
      <c r="AA4385"/>
      <c r="AB4385"/>
      <c r="AC4385"/>
      <c r="AD4385"/>
      <c r="AE4385"/>
      <c r="AF4385"/>
      <c r="AG4385"/>
      <c r="AH4385"/>
      <c r="AI4385"/>
      <c r="AJ4385"/>
      <c r="AK4385"/>
      <c r="AL4385"/>
      <c r="AM4385"/>
      <c r="AN4385"/>
      <c r="AO4385"/>
      <c r="AP4385"/>
      <c r="AQ4385"/>
      <c r="AR4385"/>
      <c r="AS4385"/>
      <c r="AT4385"/>
      <c r="AU4385"/>
      <c r="AV4385"/>
      <c r="AW4385"/>
      <c r="AX4385"/>
      <c r="AY4385"/>
      <c r="AZ4385"/>
    </row>
    <row r="4386" spans="1:52">
      <c r="A4386"/>
      <c r="B4386"/>
      <c r="C4386"/>
      <c r="D4386"/>
      <c r="E4386"/>
      <c r="F4386"/>
      <c r="G4386"/>
      <c r="H4386"/>
      <c r="I4386"/>
      <c r="J4386"/>
      <c r="K4386"/>
      <c r="L4386"/>
      <c r="M4386"/>
      <c r="N4386"/>
      <c r="O4386"/>
      <c r="P4386"/>
      <c r="Q4386"/>
      <c r="R4386"/>
      <c r="S4386"/>
      <c r="T4386"/>
      <c r="U4386"/>
      <c r="V4386"/>
      <c r="W4386"/>
      <c r="X4386"/>
      <c r="Y4386"/>
      <c r="Z4386"/>
      <c r="AA4386"/>
      <c r="AB4386"/>
      <c r="AC4386"/>
      <c r="AD4386"/>
      <c r="AE4386"/>
      <c r="AF4386"/>
      <c r="AG4386"/>
      <c r="AH4386"/>
      <c r="AI4386"/>
      <c r="AJ4386"/>
      <c r="AK4386"/>
      <c r="AL4386"/>
      <c r="AM4386"/>
      <c r="AN4386"/>
      <c r="AO4386"/>
      <c r="AP4386"/>
      <c r="AQ4386"/>
      <c r="AR4386"/>
      <c r="AS4386"/>
      <c r="AT4386"/>
      <c r="AU4386"/>
      <c r="AV4386"/>
      <c r="AW4386"/>
      <c r="AX4386"/>
      <c r="AY4386"/>
      <c r="AZ4386"/>
    </row>
    <row r="4387" spans="1:52">
      <c r="A4387"/>
      <c r="B4387"/>
      <c r="C4387"/>
      <c r="D4387"/>
      <c r="E4387"/>
      <c r="F4387"/>
      <c r="G4387"/>
      <c r="H4387"/>
      <c r="I4387"/>
      <c r="J4387"/>
      <c r="K4387"/>
      <c r="L4387"/>
      <c r="M4387"/>
      <c r="N4387"/>
      <c r="O4387"/>
      <c r="P4387"/>
      <c r="Q4387"/>
      <c r="R4387"/>
      <c r="S4387"/>
      <c r="T4387"/>
      <c r="U4387"/>
      <c r="V4387"/>
      <c r="W4387"/>
      <c r="X4387"/>
      <c r="Y4387"/>
      <c r="Z4387"/>
      <c r="AA4387"/>
      <c r="AB4387"/>
      <c r="AC4387"/>
      <c r="AD4387"/>
      <c r="AE4387"/>
      <c r="AF4387"/>
      <c r="AG4387"/>
      <c r="AH4387"/>
      <c r="AI4387"/>
      <c r="AJ4387"/>
      <c r="AK4387"/>
      <c r="AL4387"/>
      <c r="AM4387"/>
      <c r="AN4387"/>
      <c r="AO4387"/>
      <c r="AP4387"/>
      <c r="AQ4387"/>
      <c r="AR4387"/>
      <c r="AS4387"/>
      <c r="AT4387"/>
      <c r="AU4387"/>
      <c r="AV4387"/>
      <c r="AW4387"/>
      <c r="AX4387"/>
      <c r="AY4387"/>
      <c r="AZ4387"/>
    </row>
    <row r="4388" spans="1:52">
      <c r="A4388"/>
      <c r="B4388"/>
      <c r="C4388"/>
      <c r="D4388"/>
      <c r="E4388"/>
      <c r="F4388"/>
      <c r="G4388"/>
      <c r="H4388"/>
      <c r="I4388"/>
      <c r="J4388"/>
      <c r="K4388"/>
      <c r="L4388"/>
      <c r="M4388"/>
      <c r="N4388"/>
      <c r="O4388"/>
      <c r="P4388"/>
      <c r="Q4388"/>
      <c r="R4388"/>
      <c r="S4388"/>
      <c r="T4388"/>
      <c r="U4388"/>
      <c r="V4388"/>
      <c r="W4388"/>
      <c r="X4388"/>
      <c r="Y4388"/>
      <c r="Z4388"/>
      <c r="AA4388"/>
      <c r="AB4388"/>
      <c r="AC4388"/>
      <c r="AD4388"/>
      <c r="AE4388"/>
      <c r="AF4388"/>
      <c r="AG4388"/>
      <c r="AH4388"/>
      <c r="AI4388"/>
      <c r="AJ4388"/>
      <c r="AK4388"/>
      <c r="AL4388"/>
      <c r="AM4388"/>
      <c r="AN4388"/>
      <c r="AO4388"/>
      <c r="AP4388"/>
      <c r="AQ4388"/>
      <c r="AR4388"/>
      <c r="AS4388"/>
      <c r="AT4388"/>
      <c r="AU4388"/>
      <c r="AV4388"/>
      <c r="AW4388"/>
      <c r="AX4388"/>
      <c r="AY4388"/>
      <c r="AZ4388"/>
    </row>
    <row r="4389" spans="1:52">
      <c r="A4389"/>
      <c r="B4389"/>
      <c r="C4389"/>
      <c r="D4389"/>
      <c r="E4389"/>
      <c r="F4389"/>
      <c r="G4389"/>
      <c r="H4389"/>
      <c r="I4389"/>
      <c r="J4389"/>
      <c r="K4389"/>
      <c r="L4389"/>
      <c r="M4389"/>
      <c r="N4389"/>
      <c r="O4389"/>
      <c r="P4389"/>
      <c r="Q4389"/>
      <c r="R4389"/>
      <c r="S4389"/>
      <c r="T4389"/>
      <c r="U4389"/>
      <c r="V4389"/>
      <c r="W4389"/>
      <c r="X4389"/>
      <c r="Y4389"/>
      <c r="Z4389"/>
      <c r="AA4389"/>
      <c r="AB4389"/>
      <c r="AC4389"/>
      <c r="AD4389"/>
      <c r="AE4389"/>
      <c r="AF4389"/>
      <c r="AG4389"/>
      <c r="AH4389"/>
      <c r="AI4389"/>
      <c r="AJ4389"/>
      <c r="AK4389"/>
      <c r="AL4389"/>
      <c r="AM4389"/>
      <c r="AN4389"/>
      <c r="AO4389"/>
      <c r="AP4389"/>
      <c r="AQ4389"/>
      <c r="AR4389"/>
      <c r="AS4389"/>
      <c r="AT4389"/>
      <c r="AU4389"/>
      <c r="AV4389"/>
      <c r="AW4389"/>
      <c r="AX4389"/>
      <c r="AY4389"/>
      <c r="AZ4389"/>
    </row>
    <row r="4390" spans="1:52">
      <c r="A4390"/>
      <c r="B4390"/>
      <c r="C4390"/>
      <c r="D4390"/>
      <c r="E4390"/>
      <c r="F4390"/>
      <c r="G4390"/>
      <c r="H4390"/>
      <c r="I4390"/>
      <c r="J4390"/>
      <c r="K4390"/>
      <c r="L4390"/>
      <c r="M4390"/>
      <c r="N4390"/>
      <c r="O4390"/>
      <c r="P4390"/>
      <c r="Q4390"/>
      <c r="R4390"/>
      <c r="S4390"/>
      <c r="T4390"/>
      <c r="U4390"/>
      <c r="V4390"/>
      <c r="W4390"/>
      <c r="X4390"/>
      <c r="Y4390"/>
      <c r="Z4390"/>
      <c r="AA4390"/>
      <c r="AB4390"/>
      <c r="AC4390"/>
      <c r="AD4390"/>
      <c r="AE4390"/>
      <c r="AF4390"/>
      <c r="AG4390"/>
      <c r="AH4390"/>
      <c r="AI4390"/>
      <c r="AJ4390"/>
      <c r="AK4390"/>
      <c r="AL4390"/>
      <c r="AM4390"/>
      <c r="AN4390"/>
      <c r="AO4390"/>
      <c r="AP4390"/>
      <c r="AQ4390"/>
      <c r="AR4390"/>
      <c r="AS4390"/>
      <c r="AT4390"/>
      <c r="AU4390"/>
      <c r="AV4390"/>
      <c r="AW4390"/>
      <c r="AX4390"/>
      <c r="AY4390"/>
      <c r="AZ4390"/>
    </row>
    <row r="4391" spans="1:52">
      <c r="A4391"/>
      <c r="B4391"/>
      <c r="C4391"/>
      <c r="D4391"/>
      <c r="E4391"/>
      <c r="F4391"/>
      <c r="G4391"/>
      <c r="H4391"/>
      <c r="I4391"/>
      <c r="J4391"/>
      <c r="K4391"/>
      <c r="L4391"/>
      <c r="M4391"/>
      <c r="N4391"/>
      <c r="O4391"/>
      <c r="P4391"/>
      <c r="Q4391"/>
      <c r="R4391"/>
      <c r="S4391"/>
      <c r="T4391"/>
      <c r="U4391"/>
      <c r="V4391"/>
      <c r="W4391"/>
      <c r="X4391"/>
      <c r="Y4391"/>
      <c r="Z4391"/>
      <c r="AA4391"/>
      <c r="AB4391"/>
      <c r="AC4391"/>
      <c r="AD4391"/>
      <c r="AE4391"/>
      <c r="AF4391"/>
      <c r="AG4391"/>
      <c r="AH4391"/>
      <c r="AI4391"/>
      <c r="AJ4391"/>
      <c r="AK4391"/>
      <c r="AL4391"/>
      <c r="AM4391"/>
      <c r="AN4391"/>
      <c r="AO4391"/>
      <c r="AP4391"/>
      <c r="AQ4391"/>
      <c r="AR4391"/>
      <c r="AS4391"/>
      <c r="AT4391"/>
      <c r="AU4391"/>
      <c r="AV4391"/>
      <c r="AW4391"/>
      <c r="AX4391"/>
      <c r="AY4391"/>
      <c r="AZ4391"/>
    </row>
    <row r="4392" spans="1:52">
      <c r="A4392"/>
      <c r="B4392"/>
      <c r="C4392"/>
      <c r="D4392"/>
      <c r="E4392"/>
      <c r="F4392"/>
      <c r="G4392"/>
      <c r="H4392"/>
      <c r="I4392"/>
      <c r="J4392"/>
      <c r="K4392"/>
      <c r="L4392"/>
      <c r="M4392"/>
      <c r="N4392"/>
      <c r="O4392"/>
      <c r="P4392"/>
      <c r="Q4392"/>
      <c r="R4392"/>
      <c r="S4392"/>
      <c r="T4392"/>
      <c r="U4392"/>
      <c r="V4392"/>
      <c r="W4392"/>
      <c r="X4392"/>
      <c r="Y4392"/>
      <c r="Z4392"/>
      <c r="AA4392"/>
      <c r="AB4392"/>
      <c r="AC4392"/>
      <c r="AD4392"/>
      <c r="AE4392"/>
      <c r="AF4392"/>
      <c r="AG4392"/>
      <c r="AH4392"/>
      <c r="AI4392"/>
      <c r="AJ4392"/>
      <c r="AK4392"/>
      <c r="AL4392"/>
      <c r="AM4392"/>
      <c r="AN4392"/>
      <c r="AO4392"/>
      <c r="AP4392"/>
      <c r="AQ4392"/>
      <c r="AR4392"/>
      <c r="AS4392"/>
      <c r="AT4392"/>
      <c r="AU4392"/>
      <c r="AV4392"/>
      <c r="AW4392"/>
      <c r="AX4392"/>
      <c r="AY4392"/>
      <c r="AZ4392"/>
    </row>
    <row r="4393" spans="1:52">
      <c r="A4393"/>
      <c r="B4393"/>
      <c r="C4393"/>
      <c r="D4393"/>
      <c r="E4393"/>
      <c r="F4393"/>
      <c r="G4393"/>
      <c r="H4393"/>
      <c r="I4393"/>
      <c r="J4393"/>
      <c r="K4393"/>
      <c r="L4393"/>
      <c r="M4393"/>
      <c r="N4393"/>
      <c r="O4393"/>
      <c r="P4393"/>
      <c r="Q4393"/>
      <c r="R4393"/>
      <c r="S4393"/>
      <c r="T4393"/>
      <c r="U4393"/>
      <c r="V4393"/>
      <c r="W4393"/>
      <c r="X4393"/>
      <c r="Y4393"/>
      <c r="Z4393"/>
      <c r="AA4393"/>
      <c r="AB4393"/>
      <c r="AC4393"/>
      <c r="AD4393"/>
      <c r="AE4393"/>
      <c r="AF4393"/>
      <c r="AG4393"/>
      <c r="AH4393"/>
      <c r="AI4393"/>
      <c r="AJ4393"/>
      <c r="AK4393"/>
      <c r="AL4393"/>
      <c r="AM4393"/>
      <c r="AN4393"/>
      <c r="AO4393"/>
      <c r="AP4393"/>
      <c r="AQ4393"/>
      <c r="AR4393"/>
      <c r="AS4393"/>
      <c r="AT4393"/>
      <c r="AU4393"/>
      <c r="AV4393"/>
      <c r="AW4393"/>
      <c r="AX4393"/>
      <c r="AY4393"/>
      <c r="AZ4393"/>
    </row>
    <row r="4394" spans="1:52">
      <c r="A4394"/>
      <c r="B4394"/>
      <c r="C4394"/>
      <c r="D4394"/>
      <c r="E4394"/>
      <c r="F4394"/>
      <c r="G4394"/>
      <c r="H4394"/>
      <c r="I4394"/>
      <c r="J4394"/>
      <c r="K4394"/>
      <c r="L4394"/>
      <c r="M4394"/>
      <c r="N4394"/>
      <c r="O4394"/>
      <c r="P4394"/>
      <c r="Q4394"/>
      <c r="R4394"/>
      <c r="S4394"/>
      <c r="T4394"/>
      <c r="U4394"/>
      <c r="V4394"/>
      <c r="W4394"/>
      <c r="X4394"/>
      <c r="Y4394"/>
      <c r="Z4394"/>
      <c r="AA4394"/>
      <c r="AB4394"/>
      <c r="AC4394"/>
      <c r="AD4394"/>
      <c r="AE4394"/>
      <c r="AF4394"/>
      <c r="AG4394"/>
      <c r="AH4394"/>
      <c r="AI4394"/>
      <c r="AJ4394"/>
      <c r="AK4394"/>
      <c r="AL4394"/>
      <c r="AM4394"/>
      <c r="AN4394"/>
      <c r="AO4394"/>
      <c r="AP4394"/>
      <c r="AQ4394"/>
      <c r="AR4394"/>
      <c r="AS4394"/>
      <c r="AT4394"/>
      <c r="AU4394"/>
      <c r="AV4394"/>
      <c r="AW4394"/>
      <c r="AX4394"/>
      <c r="AY4394"/>
      <c r="AZ4394"/>
    </row>
    <row r="4395" spans="1:52">
      <c r="A4395"/>
      <c r="B4395"/>
      <c r="C4395"/>
      <c r="D4395"/>
      <c r="E4395"/>
      <c r="F4395"/>
      <c r="G4395"/>
      <c r="H4395"/>
      <c r="I4395"/>
      <c r="J4395"/>
      <c r="K4395"/>
      <c r="L4395"/>
      <c r="M4395"/>
      <c r="N4395"/>
      <c r="O4395"/>
      <c r="P4395"/>
      <c r="Q4395"/>
      <c r="R4395"/>
      <c r="S4395"/>
      <c r="T4395"/>
      <c r="U4395"/>
      <c r="V4395"/>
      <c r="W4395"/>
      <c r="X4395"/>
      <c r="Y4395"/>
      <c r="Z4395"/>
      <c r="AA4395"/>
      <c r="AB4395"/>
      <c r="AC4395"/>
      <c r="AD4395"/>
      <c r="AE4395"/>
      <c r="AF4395"/>
      <c r="AG4395"/>
      <c r="AH4395"/>
      <c r="AI4395"/>
      <c r="AJ4395"/>
      <c r="AK4395"/>
      <c r="AL4395"/>
      <c r="AM4395"/>
      <c r="AN4395"/>
      <c r="AO4395"/>
      <c r="AP4395"/>
      <c r="AQ4395"/>
      <c r="AR4395"/>
      <c r="AS4395"/>
      <c r="AT4395"/>
      <c r="AU4395"/>
      <c r="AV4395"/>
      <c r="AW4395"/>
      <c r="AX4395"/>
      <c r="AY4395"/>
      <c r="AZ4395"/>
    </row>
    <row r="4396" spans="1:52">
      <c r="A4396"/>
      <c r="B4396"/>
      <c r="C4396"/>
      <c r="D4396"/>
      <c r="E4396"/>
      <c r="F4396"/>
      <c r="G4396"/>
      <c r="H4396"/>
      <c r="I4396"/>
      <c r="J4396"/>
      <c r="K4396"/>
      <c r="L4396"/>
      <c r="M4396"/>
      <c r="N4396"/>
      <c r="O4396"/>
      <c r="P4396"/>
      <c r="Q4396"/>
      <c r="R4396"/>
      <c r="S4396"/>
      <c r="T4396"/>
      <c r="U4396"/>
      <c r="V4396"/>
      <c r="W4396"/>
      <c r="X4396"/>
      <c r="Y4396"/>
      <c r="Z4396"/>
      <c r="AA4396"/>
      <c r="AB4396"/>
      <c r="AC4396"/>
      <c r="AD4396"/>
      <c r="AE4396"/>
      <c r="AF4396"/>
      <c r="AG4396"/>
      <c r="AH4396"/>
      <c r="AI4396"/>
      <c r="AJ4396"/>
      <c r="AK4396"/>
      <c r="AL4396"/>
      <c r="AM4396"/>
      <c r="AN4396"/>
      <c r="AO4396"/>
      <c r="AP4396"/>
      <c r="AQ4396"/>
      <c r="AR4396"/>
      <c r="AS4396"/>
      <c r="AT4396"/>
      <c r="AU4396"/>
      <c r="AV4396"/>
      <c r="AW4396"/>
      <c r="AX4396"/>
      <c r="AY4396"/>
      <c r="AZ4396"/>
    </row>
    <row r="4397" spans="1:52">
      <c r="A4397"/>
      <c r="B4397"/>
      <c r="C4397"/>
      <c r="D4397"/>
      <c r="E4397"/>
      <c r="F4397"/>
      <c r="G4397"/>
      <c r="H4397"/>
      <c r="I4397"/>
      <c r="J4397"/>
      <c r="K4397"/>
      <c r="L4397"/>
      <c r="M4397"/>
      <c r="N4397"/>
      <c r="O4397"/>
      <c r="P4397"/>
      <c r="Q4397"/>
      <c r="R4397"/>
      <c r="S4397"/>
      <c r="T4397"/>
      <c r="U4397"/>
      <c r="V4397"/>
      <c r="W4397"/>
      <c r="X4397"/>
      <c r="Y4397"/>
      <c r="Z4397"/>
      <c r="AA4397"/>
      <c r="AB4397"/>
      <c r="AC4397"/>
      <c r="AD4397"/>
      <c r="AE4397"/>
      <c r="AF4397"/>
      <c r="AG4397"/>
      <c r="AH4397"/>
      <c r="AI4397"/>
      <c r="AJ4397"/>
      <c r="AK4397"/>
      <c r="AL4397"/>
      <c r="AM4397"/>
      <c r="AN4397"/>
      <c r="AO4397"/>
      <c r="AP4397"/>
      <c r="AQ4397"/>
      <c r="AR4397"/>
      <c r="AS4397"/>
      <c r="AT4397"/>
      <c r="AU4397"/>
      <c r="AV4397"/>
      <c r="AW4397"/>
      <c r="AX4397"/>
      <c r="AY4397"/>
      <c r="AZ4397"/>
    </row>
    <row r="4398" spans="1:52">
      <c r="A4398"/>
      <c r="B4398"/>
      <c r="C4398"/>
      <c r="D4398"/>
      <c r="E4398"/>
      <c r="F4398"/>
      <c r="G4398"/>
      <c r="H4398"/>
      <c r="I4398"/>
      <c r="J4398"/>
      <c r="K4398"/>
      <c r="L4398"/>
      <c r="M4398"/>
      <c r="N4398"/>
      <c r="O4398"/>
      <c r="P4398"/>
      <c r="Q4398"/>
      <c r="R4398"/>
      <c r="S4398"/>
      <c r="T4398"/>
      <c r="U4398"/>
      <c r="V4398"/>
      <c r="W4398"/>
      <c r="X4398"/>
      <c r="Y4398"/>
      <c r="Z4398"/>
      <c r="AA4398"/>
      <c r="AB4398"/>
      <c r="AC4398"/>
      <c r="AD4398"/>
      <c r="AE4398"/>
      <c r="AF4398"/>
      <c r="AG4398"/>
      <c r="AH4398"/>
      <c r="AI4398"/>
      <c r="AJ4398"/>
      <c r="AK4398"/>
      <c r="AL4398"/>
      <c r="AM4398"/>
      <c r="AN4398"/>
      <c r="AO4398"/>
      <c r="AP4398"/>
      <c r="AQ4398"/>
      <c r="AR4398"/>
      <c r="AS4398"/>
      <c r="AT4398"/>
      <c r="AU4398"/>
      <c r="AV4398"/>
      <c r="AW4398"/>
      <c r="AX4398"/>
      <c r="AY4398"/>
      <c r="AZ4398"/>
    </row>
    <row r="4399" spans="1:52">
      <c r="A4399"/>
      <c r="B4399"/>
      <c r="C4399"/>
      <c r="D4399"/>
      <c r="E4399"/>
      <c r="F4399"/>
      <c r="G4399"/>
      <c r="H4399"/>
      <c r="I4399"/>
      <c r="J4399"/>
      <c r="K4399"/>
      <c r="L4399"/>
      <c r="M4399"/>
      <c r="N4399"/>
      <c r="O4399"/>
      <c r="P4399"/>
      <c r="Q4399"/>
      <c r="R4399"/>
      <c r="S4399"/>
      <c r="T4399"/>
      <c r="U4399"/>
      <c r="V4399"/>
      <c r="W4399"/>
      <c r="X4399"/>
      <c r="Y4399"/>
      <c r="Z4399"/>
      <c r="AA4399"/>
      <c r="AB4399"/>
      <c r="AC4399"/>
      <c r="AD4399"/>
      <c r="AE4399"/>
      <c r="AF4399"/>
      <c r="AG4399"/>
      <c r="AH4399"/>
      <c r="AI4399"/>
      <c r="AJ4399"/>
      <c r="AK4399"/>
      <c r="AL4399"/>
      <c r="AM4399"/>
      <c r="AN4399"/>
      <c r="AO4399"/>
      <c r="AP4399"/>
      <c r="AQ4399"/>
      <c r="AR4399"/>
      <c r="AS4399"/>
      <c r="AT4399"/>
      <c r="AU4399"/>
      <c r="AV4399"/>
      <c r="AW4399"/>
      <c r="AX4399"/>
      <c r="AY4399"/>
      <c r="AZ4399"/>
    </row>
    <row r="4400" spans="1:52">
      <c r="A4400"/>
      <c r="B4400"/>
      <c r="C4400"/>
      <c r="D4400"/>
      <c r="E4400"/>
      <c r="F4400"/>
      <c r="G4400"/>
      <c r="H4400"/>
      <c r="I4400"/>
      <c r="J4400"/>
      <c r="K4400"/>
      <c r="L4400"/>
      <c r="M4400"/>
      <c r="N4400"/>
      <c r="O4400"/>
      <c r="P4400"/>
      <c r="Q4400"/>
      <c r="R4400"/>
      <c r="S4400"/>
      <c r="T4400"/>
      <c r="U4400"/>
      <c r="V4400"/>
      <c r="W4400"/>
      <c r="X4400"/>
      <c r="Y4400"/>
      <c r="Z4400"/>
      <c r="AA4400"/>
      <c r="AB4400"/>
      <c r="AC4400"/>
      <c r="AD4400"/>
      <c r="AE4400"/>
      <c r="AF4400"/>
      <c r="AG4400"/>
      <c r="AH4400"/>
      <c r="AI4400"/>
      <c r="AJ4400"/>
      <c r="AK4400"/>
      <c r="AL4400"/>
      <c r="AM4400"/>
      <c r="AN4400"/>
      <c r="AO4400"/>
      <c r="AP4400"/>
      <c r="AQ4400"/>
      <c r="AR4400"/>
      <c r="AS4400"/>
      <c r="AT4400"/>
      <c r="AU4400"/>
      <c r="AV4400"/>
      <c r="AW4400"/>
      <c r="AX4400"/>
      <c r="AY4400"/>
      <c r="AZ4400"/>
    </row>
    <row r="4401" spans="1:52">
      <c r="A4401"/>
      <c r="B4401"/>
      <c r="C4401"/>
      <c r="D4401"/>
      <c r="E4401"/>
      <c r="F4401"/>
      <c r="G4401"/>
      <c r="H4401"/>
      <c r="I4401"/>
      <c r="J4401"/>
      <c r="K4401"/>
      <c r="L4401"/>
      <c r="M4401"/>
      <c r="N4401"/>
      <c r="O4401"/>
      <c r="P4401"/>
      <c r="Q4401"/>
      <c r="R4401"/>
      <c r="S4401"/>
      <c r="T4401"/>
      <c r="U4401"/>
      <c r="V4401"/>
      <c r="W4401"/>
      <c r="X4401"/>
      <c r="Y4401"/>
      <c r="Z4401"/>
      <c r="AA4401"/>
      <c r="AB4401"/>
      <c r="AC4401"/>
      <c r="AD4401"/>
      <c r="AE4401"/>
      <c r="AF4401"/>
      <c r="AG4401"/>
      <c r="AH4401"/>
      <c r="AI4401"/>
      <c r="AJ4401"/>
      <c r="AK4401"/>
      <c r="AL4401"/>
      <c r="AM4401"/>
      <c r="AN4401"/>
      <c r="AO4401"/>
      <c r="AP4401"/>
      <c r="AQ4401"/>
      <c r="AR4401"/>
      <c r="AS4401"/>
      <c r="AT4401"/>
      <c r="AU4401"/>
      <c r="AV4401"/>
      <c r="AW4401"/>
      <c r="AX4401"/>
      <c r="AY4401"/>
      <c r="AZ4401"/>
    </row>
    <row r="4402" spans="1:52">
      <c r="A4402"/>
      <c r="B4402"/>
      <c r="C4402"/>
      <c r="D4402"/>
      <c r="E4402"/>
      <c r="F4402"/>
      <c r="G4402"/>
      <c r="H4402"/>
      <c r="I4402"/>
      <c r="J4402"/>
      <c r="K4402"/>
      <c r="L4402"/>
      <c r="M4402"/>
      <c r="N4402"/>
      <c r="O4402"/>
      <c r="P4402"/>
      <c r="Q4402"/>
      <c r="R4402"/>
      <c r="S4402"/>
      <c r="T4402"/>
      <c r="U4402"/>
      <c r="V4402"/>
      <c r="W4402"/>
      <c r="X4402"/>
      <c r="Y4402"/>
      <c r="Z4402"/>
      <c r="AA4402"/>
      <c r="AB4402"/>
      <c r="AC4402"/>
      <c r="AD4402"/>
      <c r="AE4402"/>
      <c r="AF4402"/>
      <c r="AG4402"/>
      <c r="AH4402"/>
      <c r="AI4402"/>
      <c r="AJ4402"/>
      <c r="AK4402"/>
      <c r="AL4402"/>
      <c r="AM4402"/>
      <c r="AN4402"/>
      <c r="AO4402"/>
      <c r="AP4402"/>
      <c r="AQ4402"/>
      <c r="AR4402"/>
      <c r="AS4402"/>
      <c r="AT4402"/>
      <c r="AU4402"/>
      <c r="AV4402"/>
      <c r="AW4402"/>
      <c r="AX4402"/>
      <c r="AY4402"/>
      <c r="AZ4402"/>
    </row>
    <row r="4403" spans="1:52">
      <c r="A4403"/>
      <c r="B4403"/>
      <c r="C4403"/>
      <c r="D4403"/>
      <c r="E4403"/>
      <c r="F4403"/>
      <c r="G4403"/>
      <c r="H4403"/>
      <c r="I4403"/>
      <c r="J4403"/>
      <c r="K4403"/>
      <c r="L4403"/>
      <c r="M4403"/>
      <c r="N4403"/>
      <c r="O4403"/>
      <c r="P4403"/>
      <c r="Q4403"/>
      <c r="R4403"/>
      <c r="S4403"/>
      <c r="T4403"/>
      <c r="U4403"/>
      <c r="V4403"/>
      <c r="W4403"/>
      <c r="X4403"/>
      <c r="Y4403"/>
      <c r="Z4403"/>
      <c r="AA4403"/>
      <c r="AB4403"/>
      <c r="AC4403"/>
      <c r="AD4403"/>
      <c r="AE4403"/>
      <c r="AF4403"/>
      <c r="AG4403"/>
      <c r="AH4403"/>
      <c r="AI4403"/>
      <c r="AJ4403"/>
      <c r="AK4403"/>
      <c r="AL4403"/>
      <c r="AM4403"/>
      <c r="AN4403"/>
      <c r="AO4403"/>
      <c r="AP4403"/>
      <c r="AQ4403"/>
      <c r="AR4403"/>
      <c r="AS4403"/>
      <c r="AT4403"/>
      <c r="AU4403"/>
      <c r="AV4403"/>
      <c r="AW4403"/>
      <c r="AX4403"/>
      <c r="AY4403"/>
      <c r="AZ4403"/>
    </row>
    <row r="4404" spans="1:52">
      <c r="A4404"/>
      <c r="B4404"/>
      <c r="C4404"/>
      <c r="D4404"/>
      <c r="E4404"/>
      <c r="F4404"/>
      <c r="G4404"/>
      <c r="H4404"/>
      <c r="I4404"/>
      <c r="J4404"/>
      <c r="K4404"/>
      <c r="L4404"/>
      <c r="M4404"/>
      <c r="N4404"/>
      <c r="O4404"/>
      <c r="P4404"/>
      <c r="Q4404"/>
      <c r="R4404"/>
      <c r="S4404"/>
      <c r="T4404"/>
      <c r="U4404"/>
      <c r="V4404"/>
      <c r="W4404"/>
      <c r="X4404"/>
      <c r="Y4404"/>
      <c r="Z4404"/>
      <c r="AA4404"/>
      <c r="AB4404"/>
      <c r="AC4404"/>
      <c r="AD4404"/>
      <c r="AE4404"/>
      <c r="AF4404"/>
      <c r="AG4404"/>
      <c r="AH4404"/>
      <c r="AI4404"/>
      <c r="AJ4404"/>
      <c r="AK4404"/>
      <c r="AL4404"/>
      <c r="AM4404"/>
      <c r="AN4404"/>
      <c r="AO4404"/>
      <c r="AP4404"/>
      <c r="AQ4404"/>
      <c r="AR4404"/>
      <c r="AS4404"/>
      <c r="AT4404"/>
      <c r="AU4404"/>
      <c r="AV4404"/>
      <c r="AW4404"/>
      <c r="AX4404"/>
      <c r="AY4404"/>
      <c r="AZ4404"/>
    </row>
    <row r="4405" spans="1:52">
      <c r="A4405"/>
      <c r="B4405"/>
      <c r="C4405"/>
      <c r="D4405"/>
      <c r="E4405"/>
      <c r="F4405"/>
      <c r="G4405"/>
      <c r="H4405"/>
      <c r="I4405"/>
      <c r="J4405"/>
      <c r="K4405"/>
      <c r="L4405"/>
      <c r="M4405"/>
      <c r="N4405"/>
      <c r="O4405"/>
      <c r="P4405"/>
      <c r="Q4405"/>
      <c r="R4405"/>
      <c r="S4405"/>
      <c r="T4405"/>
      <c r="U4405"/>
      <c r="V4405"/>
      <c r="W4405"/>
      <c r="X4405"/>
      <c r="Y4405"/>
      <c r="Z4405"/>
      <c r="AA4405"/>
      <c r="AB4405"/>
      <c r="AC4405"/>
      <c r="AD4405"/>
      <c r="AE4405"/>
      <c r="AF4405"/>
      <c r="AG4405"/>
      <c r="AH4405"/>
      <c r="AI4405"/>
      <c r="AJ4405"/>
      <c r="AK4405"/>
      <c r="AL4405"/>
      <c r="AM4405"/>
      <c r="AN4405"/>
      <c r="AO4405"/>
      <c r="AP4405"/>
      <c r="AQ4405"/>
      <c r="AR4405"/>
      <c r="AS4405"/>
      <c r="AT4405"/>
      <c r="AU4405"/>
      <c r="AV4405"/>
      <c r="AW4405"/>
      <c r="AX4405"/>
      <c r="AY4405"/>
      <c r="AZ4405"/>
    </row>
    <row r="4406" spans="1:52">
      <c r="A4406"/>
      <c r="B4406"/>
      <c r="C4406"/>
      <c r="D4406"/>
      <c r="E4406"/>
      <c r="F4406"/>
      <c r="G4406"/>
      <c r="H4406"/>
      <c r="I4406"/>
      <c r="J4406"/>
      <c r="K4406"/>
      <c r="L4406"/>
      <c r="M4406"/>
      <c r="N4406"/>
      <c r="O4406"/>
      <c r="P4406"/>
      <c r="Q4406"/>
      <c r="R4406"/>
      <c r="S4406"/>
      <c r="T4406"/>
      <c r="U4406"/>
      <c r="V4406"/>
      <c r="W4406"/>
      <c r="X4406"/>
      <c r="Y4406"/>
      <c r="Z4406"/>
      <c r="AA4406"/>
      <c r="AB4406"/>
      <c r="AC4406"/>
      <c r="AD4406"/>
      <c r="AE4406"/>
      <c r="AF4406"/>
      <c r="AG4406"/>
      <c r="AH4406"/>
      <c r="AI4406"/>
      <c r="AJ4406"/>
      <c r="AK4406"/>
      <c r="AL4406"/>
      <c r="AM4406"/>
      <c r="AN4406"/>
      <c r="AO4406"/>
      <c r="AP4406"/>
      <c r="AQ4406"/>
      <c r="AR4406"/>
      <c r="AS4406"/>
      <c r="AT4406"/>
      <c r="AU4406"/>
      <c r="AV4406"/>
      <c r="AW4406"/>
      <c r="AX4406"/>
      <c r="AY4406"/>
      <c r="AZ4406"/>
    </row>
    <row r="4407" spans="1:52">
      <c r="A4407"/>
      <c r="B4407"/>
      <c r="C4407"/>
      <c r="D4407"/>
      <c r="E4407"/>
      <c r="F4407"/>
      <c r="G4407"/>
      <c r="H4407"/>
      <c r="I4407"/>
      <c r="J4407"/>
      <c r="K4407"/>
      <c r="L4407"/>
      <c r="M4407"/>
      <c r="N4407"/>
      <c r="O4407"/>
      <c r="P4407"/>
      <c r="Q4407"/>
      <c r="R4407"/>
      <c r="S4407"/>
      <c r="T4407"/>
      <c r="U4407"/>
      <c r="V4407"/>
      <c r="W4407"/>
      <c r="X4407"/>
      <c r="Y4407"/>
      <c r="Z4407"/>
      <c r="AA4407"/>
      <c r="AB4407"/>
      <c r="AC4407"/>
      <c r="AD4407"/>
      <c r="AE4407"/>
      <c r="AF4407"/>
      <c r="AG4407"/>
      <c r="AH4407"/>
      <c r="AI4407"/>
      <c r="AJ4407"/>
      <c r="AK4407"/>
      <c r="AL4407"/>
      <c r="AM4407"/>
      <c r="AN4407"/>
      <c r="AO4407"/>
      <c r="AP4407"/>
      <c r="AQ4407"/>
      <c r="AR4407"/>
      <c r="AS4407"/>
      <c r="AT4407"/>
      <c r="AU4407"/>
      <c r="AV4407"/>
      <c r="AW4407"/>
      <c r="AX4407"/>
      <c r="AY4407"/>
      <c r="AZ4407"/>
    </row>
    <row r="4408" spans="1:52">
      <c r="A4408"/>
      <c r="B4408"/>
      <c r="C4408"/>
      <c r="D4408"/>
      <c r="E4408"/>
      <c r="F4408"/>
      <c r="G4408"/>
      <c r="H4408"/>
      <c r="I4408"/>
      <c r="J4408"/>
      <c r="K4408"/>
      <c r="L4408"/>
      <c r="M4408"/>
      <c r="N4408"/>
      <c r="O4408"/>
      <c r="P4408"/>
      <c r="Q4408"/>
      <c r="R4408"/>
      <c r="S4408"/>
      <c r="T4408"/>
      <c r="U4408"/>
      <c r="V4408"/>
      <c r="W4408"/>
      <c r="X4408"/>
      <c r="Y4408"/>
      <c r="Z4408"/>
      <c r="AA4408"/>
      <c r="AB4408"/>
      <c r="AC4408"/>
      <c r="AD4408"/>
      <c r="AE4408"/>
      <c r="AF4408"/>
      <c r="AG4408"/>
      <c r="AH4408"/>
      <c r="AI4408"/>
      <c r="AJ4408"/>
      <c r="AK4408"/>
      <c r="AL4408"/>
      <c r="AM4408"/>
      <c r="AN4408"/>
      <c r="AO4408"/>
      <c r="AP4408"/>
      <c r="AQ4408"/>
      <c r="AR4408"/>
      <c r="AS4408"/>
      <c r="AT4408"/>
      <c r="AU4408"/>
      <c r="AV4408"/>
      <c r="AW4408"/>
      <c r="AX4408"/>
      <c r="AY4408"/>
      <c r="AZ4408"/>
    </row>
    <row r="4409" spans="1:52">
      <c r="A4409"/>
      <c r="B4409"/>
      <c r="C4409"/>
      <c r="D4409"/>
      <c r="E4409"/>
      <c r="F4409"/>
      <c r="G4409"/>
      <c r="H4409"/>
      <c r="I4409"/>
      <c r="J4409"/>
      <c r="K4409"/>
      <c r="L4409"/>
      <c r="M4409"/>
      <c r="N4409"/>
      <c r="O4409"/>
      <c r="P4409"/>
      <c r="Q4409"/>
      <c r="R4409"/>
      <c r="S4409"/>
      <c r="T4409"/>
      <c r="U4409"/>
      <c r="V4409"/>
      <c r="W4409"/>
      <c r="X4409"/>
      <c r="Y4409"/>
      <c r="Z4409"/>
      <c r="AA4409"/>
      <c r="AB4409"/>
      <c r="AC4409"/>
      <c r="AD4409"/>
      <c r="AE4409"/>
      <c r="AF4409"/>
      <c r="AG4409"/>
      <c r="AH4409"/>
      <c r="AI4409"/>
      <c r="AJ4409"/>
      <c r="AK4409"/>
      <c r="AL4409"/>
      <c r="AM4409"/>
      <c r="AN4409"/>
      <c r="AO4409"/>
      <c r="AP4409"/>
      <c r="AQ4409"/>
      <c r="AR4409"/>
      <c r="AS4409"/>
      <c r="AT4409"/>
      <c r="AU4409"/>
      <c r="AV4409"/>
      <c r="AW4409"/>
      <c r="AX4409"/>
      <c r="AY4409"/>
      <c r="AZ4409"/>
    </row>
    <row r="4410" spans="1:52">
      <c r="A4410"/>
      <c r="B4410"/>
      <c r="C4410"/>
      <c r="D4410"/>
      <c r="E4410"/>
      <c r="F4410"/>
      <c r="G4410"/>
      <c r="H4410"/>
      <c r="I4410"/>
      <c r="J4410"/>
      <c r="K4410"/>
      <c r="L4410"/>
      <c r="M4410"/>
      <c r="N4410"/>
      <c r="O4410"/>
      <c r="P4410"/>
      <c r="Q4410"/>
      <c r="R4410"/>
      <c r="S4410"/>
      <c r="T4410"/>
      <c r="U4410"/>
      <c r="V4410"/>
      <c r="W4410"/>
      <c r="X4410"/>
      <c r="Y4410"/>
      <c r="Z4410"/>
      <c r="AA4410"/>
      <c r="AB4410"/>
      <c r="AC4410"/>
      <c r="AD4410"/>
      <c r="AE4410"/>
      <c r="AF4410"/>
      <c r="AG4410"/>
      <c r="AH4410"/>
      <c r="AI4410"/>
      <c r="AJ4410"/>
      <c r="AK4410"/>
      <c r="AL4410"/>
      <c r="AM4410"/>
      <c r="AN4410"/>
      <c r="AO4410"/>
      <c r="AP4410"/>
      <c r="AQ4410"/>
      <c r="AR4410"/>
      <c r="AS4410"/>
      <c r="AT4410"/>
      <c r="AU4410"/>
      <c r="AV4410"/>
      <c r="AW4410"/>
      <c r="AX4410"/>
      <c r="AY4410"/>
      <c r="AZ4410"/>
    </row>
    <row r="4411" spans="1:52">
      <c r="A4411"/>
      <c r="B4411"/>
      <c r="C4411"/>
      <c r="D4411"/>
      <c r="E4411"/>
      <c r="F4411"/>
      <c r="G4411"/>
      <c r="H4411"/>
      <c r="I4411"/>
      <c r="J4411"/>
      <c r="K4411"/>
      <c r="L4411"/>
      <c r="M4411"/>
      <c r="N4411"/>
      <c r="O4411"/>
      <c r="P4411"/>
      <c r="Q4411"/>
      <c r="R4411"/>
      <c r="S4411"/>
      <c r="T4411"/>
      <c r="U4411"/>
      <c r="V4411"/>
      <c r="W4411"/>
      <c r="X4411"/>
      <c r="Y4411"/>
      <c r="Z4411"/>
      <c r="AA4411"/>
      <c r="AB4411"/>
      <c r="AC4411"/>
      <c r="AD4411"/>
      <c r="AE4411"/>
      <c r="AF4411"/>
      <c r="AG4411"/>
      <c r="AH4411"/>
      <c r="AI4411"/>
      <c r="AJ4411"/>
      <c r="AK4411"/>
      <c r="AL4411"/>
      <c r="AM4411"/>
      <c r="AN4411"/>
      <c r="AO4411"/>
      <c r="AP4411"/>
      <c r="AQ4411"/>
      <c r="AR4411"/>
      <c r="AS4411"/>
      <c r="AT4411"/>
      <c r="AU4411"/>
      <c r="AV4411"/>
      <c r="AW4411"/>
      <c r="AX4411"/>
      <c r="AY4411"/>
      <c r="AZ4411"/>
    </row>
    <row r="4412" spans="1:52">
      <c r="A4412"/>
      <c r="B4412"/>
      <c r="C4412"/>
      <c r="D4412"/>
      <c r="E4412"/>
      <c r="F4412"/>
      <c r="G4412"/>
      <c r="H4412"/>
      <c r="I4412"/>
      <c r="J4412"/>
      <c r="K4412"/>
      <c r="L4412"/>
      <c r="M4412"/>
      <c r="N4412"/>
      <c r="O4412"/>
      <c r="P4412"/>
      <c r="Q4412"/>
      <c r="R4412"/>
      <c r="S4412"/>
      <c r="T4412"/>
      <c r="U4412"/>
      <c r="V4412"/>
      <c r="W4412"/>
      <c r="X4412"/>
      <c r="Y4412"/>
      <c r="Z4412"/>
      <c r="AA4412"/>
      <c r="AB4412"/>
      <c r="AC4412"/>
      <c r="AD4412"/>
      <c r="AE4412"/>
      <c r="AF4412"/>
      <c r="AG4412"/>
      <c r="AH4412"/>
      <c r="AI4412"/>
      <c r="AJ4412"/>
      <c r="AK4412"/>
      <c r="AL4412"/>
      <c r="AM4412"/>
      <c r="AN4412"/>
      <c r="AO4412"/>
      <c r="AP4412"/>
      <c r="AQ4412"/>
      <c r="AR4412"/>
      <c r="AS4412"/>
      <c r="AT4412"/>
      <c r="AU4412"/>
      <c r="AV4412"/>
      <c r="AW4412"/>
      <c r="AX4412"/>
      <c r="AY4412"/>
      <c r="AZ4412"/>
    </row>
    <row r="4413" spans="1:52">
      <c r="A4413"/>
      <c r="B4413"/>
      <c r="C4413"/>
      <c r="D4413"/>
      <c r="E4413"/>
      <c r="F4413"/>
      <c r="G4413"/>
      <c r="H4413"/>
      <c r="I4413"/>
      <c r="J4413"/>
      <c r="K4413"/>
      <c r="L4413"/>
      <c r="M4413"/>
      <c r="N4413"/>
      <c r="O4413"/>
      <c r="P4413"/>
      <c r="Q4413"/>
      <c r="R4413"/>
      <c r="S4413"/>
      <c r="T4413"/>
      <c r="U4413"/>
      <c r="V4413"/>
      <c r="W4413"/>
      <c r="X4413"/>
      <c r="Y4413"/>
      <c r="Z4413"/>
      <c r="AA4413"/>
      <c r="AB4413"/>
      <c r="AC4413"/>
      <c r="AD4413"/>
      <c r="AE4413"/>
      <c r="AF4413"/>
      <c r="AG4413"/>
      <c r="AH4413"/>
      <c r="AI4413"/>
      <c r="AJ4413"/>
      <c r="AK4413"/>
      <c r="AL4413"/>
      <c r="AM4413"/>
      <c r="AN4413"/>
      <c r="AO4413"/>
      <c r="AP4413"/>
      <c r="AQ4413"/>
      <c r="AR4413"/>
      <c r="AS4413"/>
      <c r="AT4413"/>
      <c r="AU4413"/>
      <c r="AV4413"/>
      <c r="AW4413"/>
      <c r="AX4413"/>
      <c r="AY4413"/>
      <c r="AZ4413"/>
    </row>
    <row r="4414" spans="1:52">
      <c r="A4414"/>
      <c r="B4414"/>
      <c r="C4414"/>
      <c r="D4414"/>
      <c r="E4414"/>
      <c r="F4414"/>
      <c r="G4414"/>
      <c r="H4414"/>
      <c r="I4414"/>
      <c r="J4414"/>
      <c r="K4414"/>
      <c r="L4414"/>
      <c r="M4414"/>
      <c r="N4414"/>
      <c r="O4414"/>
      <c r="P4414"/>
      <c r="Q4414"/>
      <c r="R4414"/>
      <c r="S4414"/>
      <c r="T4414"/>
      <c r="U4414"/>
      <c r="V4414"/>
      <c r="W4414"/>
      <c r="X4414"/>
      <c r="Y4414"/>
      <c r="Z4414"/>
      <c r="AA4414"/>
      <c r="AB4414"/>
      <c r="AC4414"/>
      <c r="AD4414"/>
      <c r="AE4414"/>
      <c r="AF4414"/>
      <c r="AG4414"/>
      <c r="AH4414"/>
      <c r="AI4414"/>
      <c r="AJ4414"/>
      <c r="AK4414"/>
      <c r="AL4414"/>
      <c r="AM4414"/>
      <c r="AN4414"/>
      <c r="AO4414"/>
      <c r="AP4414"/>
      <c r="AQ4414"/>
      <c r="AR4414"/>
      <c r="AS4414"/>
      <c r="AT4414"/>
      <c r="AU4414"/>
      <c r="AV4414"/>
      <c r="AW4414"/>
      <c r="AX4414"/>
      <c r="AY4414"/>
      <c r="AZ4414"/>
    </row>
    <row r="4415" spans="1:52">
      <c r="A4415"/>
      <c r="B4415"/>
      <c r="C4415"/>
      <c r="D4415"/>
      <c r="E4415"/>
      <c r="F4415"/>
      <c r="G4415"/>
      <c r="H4415"/>
      <c r="I4415"/>
      <c r="J4415"/>
      <c r="K4415"/>
      <c r="L4415"/>
      <c r="M4415"/>
      <c r="N4415"/>
      <c r="O4415"/>
      <c r="P4415"/>
      <c r="Q4415"/>
      <c r="R4415"/>
      <c r="S4415"/>
      <c r="T4415"/>
      <c r="U4415"/>
      <c r="V4415"/>
      <c r="W4415"/>
      <c r="X4415"/>
      <c r="Y4415"/>
      <c r="Z4415"/>
      <c r="AA4415"/>
      <c r="AB4415"/>
      <c r="AC4415"/>
      <c r="AD4415"/>
      <c r="AE4415"/>
      <c r="AF4415"/>
      <c r="AG4415"/>
      <c r="AH4415"/>
      <c r="AI4415"/>
      <c r="AJ4415"/>
      <c r="AK4415"/>
      <c r="AL4415"/>
      <c r="AM4415"/>
      <c r="AN4415"/>
      <c r="AO4415"/>
      <c r="AP4415"/>
      <c r="AQ4415"/>
      <c r="AR4415"/>
      <c r="AS4415"/>
      <c r="AT4415"/>
      <c r="AU4415"/>
      <c r="AV4415"/>
      <c r="AW4415"/>
      <c r="AX4415"/>
      <c r="AY4415"/>
      <c r="AZ4415"/>
    </row>
    <row r="4416" spans="1:52">
      <c r="A4416"/>
      <c r="B4416"/>
      <c r="C4416"/>
      <c r="D4416"/>
      <c r="E4416"/>
      <c r="F4416"/>
      <c r="G4416"/>
      <c r="H4416"/>
      <c r="I4416"/>
      <c r="J4416"/>
      <c r="K4416"/>
      <c r="L4416"/>
      <c r="M4416"/>
      <c r="N4416"/>
      <c r="O4416"/>
      <c r="P4416"/>
      <c r="Q4416"/>
      <c r="R4416"/>
      <c r="S4416"/>
      <c r="T4416"/>
      <c r="U4416"/>
      <c r="V4416"/>
      <c r="W4416"/>
      <c r="X4416"/>
      <c r="Y4416"/>
      <c r="Z4416"/>
      <c r="AA4416"/>
      <c r="AB4416"/>
      <c r="AC4416"/>
      <c r="AD4416"/>
      <c r="AE4416"/>
      <c r="AF4416"/>
      <c r="AG4416"/>
      <c r="AH4416"/>
      <c r="AI4416"/>
      <c r="AJ4416"/>
      <c r="AK4416"/>
      <c r="AL4416"/>
      <c r="AM4416"/>
      <c r="AN4416"/>
      <c r="AO4416"/>
      <c r="AP4416"/>
      <c r="AQ4416"/>
      <c r="AR4416"/>
      <c r="AS4416"/>
      <c r="AT4416"/>
      <c r="AU4416"/>
      <c r="AV4416"/>
      <c r="AW4416"/>
      <c r="AX4416"/>
      <c r="AY4416"/>
      <c r="AZ4416"/>
    </row>
    <row r="4417" spans="1:52">
      <c r="A4417"/>
      <c r="B4417"/>
      <c r="C4417"/>
      <c r="D4417"/>
      <c r="E4417"/>
      <c r="F4417"/>
      <c r="G4417"/>
      <c r="H4417"/>
      <c r="I4417"/>
      <c r="J4417"/>
      <c r="K4417"/>
      <c r="L4417"/>
      <c r="M4417"/>
      <c r="N4417"/>
      <c r="O4417"/>
      <c r="P4417"/>
      <c r="Q4417"/>
      <c r="R4417"/>
      <c r="S4417"/>
      <c r="T4417"/>
      <c r="U4417"/>
      <c r="V4417"/>
      <c r="W4417"/>
      <c r="X4417"/>
      <c r="Y4417"/>
      <c r="Z4417"/>
      <c r="AA4417"/>
      <c r="AB4417"/>
      <c r="AC4417"/>
      <c r="AD4417"/>
      <c r="AE4417"/>
      <c r="AF4417"/>
      <c r="AG4417"/>
      <c r="AH4417"/>
      <c r="AI4417"/>
      <c r="AJ4417"/>
      <c r="AK4417"/>
      <c r="AL4417"/>
      <c r="AM4417"/>
      <c r="AN4417"/>
      <c r="AO4417"/>
      <c r="AP4417"/>
      <c r="AQ4417"/>
      <c r="AR4417"/>
      <c r="AS4417"/>
      <c r="AT4417"/>
      <c r="AU4417"/>
      <c r="AV4417"/>
      <c r="AW4417"/>
      <c r="AX4417"/>
      <c r="AY4417"/>
      <c r="AZ4417"/>
    </row>
    <row r="4418" spans="1:52">
      <c r="A4418"/>
      <c r="B4418"/>
      <c r="C4418"/>
      <c r="D4418"/>
      <c r="E4418"/>
      <c r="F4418"/>
      <c r="G4418"/>
      <c r="H4418"/>
      <c r="I4418"/>
      <c r="J4418"/>
      <c r="K4418"/>
      <c r="L4418"/>
      <c r="M4418"/>
      <c r="N4418"/>
      <c r="O4418"/>
      <c r="P4418"/>
      <c r="Q4418"/>
      <c r="R4418"/>
      <c r="S4418"/>
      <c r="T4418"/>
      <c r="U4418"/>
      <c r="V4418"/>
      <c r="W4418"/>
      <c r="X4418"/>
      <c r="Y4418"/>
      <c r="Z4418"/>
      <c r="AA4418"/>
      <c r="AB4418"/>
      <c r="AC4418"/>
      <c r="AD4418"/>
      <c r="AE4418"/>
      <c r="AF4418"/>
      <c r="AG4418"/>
      <c r="AH4418"/>
      <c r="AI4418"/>
      <c r="AJ4418"/>
      <c r="AK4418"/>
      <c r="AL4418"/>
      <c r="AM4418"/>
      <c r="AN4418"/>
      <c r="AO4418"/>
      <c r="AP4418"/>
      <c r="AQ4418"/>
      <c r="AR4418"/>
      <c r="AS4418"/>
      <c r="AT4418"/>
      <c r="AU4418"/>
      <c r="AV4418"/>
      <c r="AW4418"/>
      <c r="AX4418"/>
      <c r="AY4418"/>
      <c r="AZ4418"/>
    </row>
    <row r="4419" spans="1:52">
      <c r="A4419"/>
      <c r="B4419"/>
      <c r="C4419"/>
      <c r="D4419"/>
      <c r="E4419"/>
      <c r="F4419"/>
      <c r="G4419"/>
      <c r="H4419"/>
      <c r="I4419"/>
      <c r="J4419"/>
      <c r="K4419"/>
      <c r="L4419"/>
      <c r="M4419"/>
      <c r="N4419"/>
      <c r="O4419"/>
      <c r="P4419"/>
      <c r="Q4419"/>
      <c r="R4419"/>
      <c r="S4419"/>
      <c r="T4419"/>
      <c r="U4419"/>
      <c r="V4419"/>
      <c r="W4419"/>
      <c r="X4419"/>
      <c r="Y4419"/>
      <c r="Z4419"/>
      <c r="AA4419"/>
      <c r="AB4419"/>
      <c r="AC4419"/>
      <c r="AD4419"/>
      <c r="AE4419"/>
      <c r="AF4419"/>
      <c r="AG4419"/>
      <c r="AH4419"/>
      <c r="AI4419"/>
      <c r="AJ4419"/>
      <c r="AK4419"/>
      <c r="AL4419"/>
      <c r="AM4419"/>
      <c r="AN4419"/>
      <c r="AO4419"/>
      <c r="AP4419"/>
      <c r="AQ4419"/>
      <c r="AR4419"/>
      <c r="AS4419"/>
      <c r="AT4419"/>
      <c r="AU4419"/>
      <c r="AV4419"/>
      <c r="AW4419"/>
      <c r="AX4419"/>
      <c r="AY4419"/>
      <c r="AZ4419"/>
    </row>
    <row r="4420" spans="1:52">
      <c r="A4420"/>
      <c r="B4420"/>
      <c r="C4420"/>
      <c r="D4420"/>
      <c r="E4420"/>
      <c r="F4420"/>
      <c r="G4420"/>
      <c r="H4420"/>
      <c r="I4420"/>
      <c r="J4420"/>
      <c r="K4420"/>
      <c r="L4420"/>
      <c r="M4420"/>
      <c r="N4420"/>
      <c r="O4420"/>
      <c r="P4420"/>
      <c r="Q4420"/>
      <c r="R4420"/>
      <c r="S4420"/>
      <c r="T4420"/>
      <c r="U4420"/>
      <c r="V4420"/>
      <c r="W4420"/>
      <c r="X4420"/>
      <c r="Y4420"/>
      <c r="Z4420"/>
      <c r="AA4420"/>
      <c r="AB4420"/>
      <c r="AC4420"/>
      <c r="AD4420"/>
      <c r="AE4420"/>
      <c r="AF4420"/>
      <c r="AG4420"/>
      <c r="AH4420"/>
      <c r="AI4420"/>
      <c r="AJ4420"/>
      <c r="AK4420"/>
      <c r="AL4420"/>
      <c r="AM4420"/>
      <c r="AN4420"/>
      <c r="AO4420"/>
      <c r="AP4420"/>
      <c r="AQ4420"/>
      <c r="AR4420"/>
      <c r="AS4420"/>
      <c r="AT4420"/>
      <c r="AU4420"/>
      <c r="AV4420"/>
      <c r="AW4420"/>
      <c r="AX4420"/>
      <c r="AY4420"/>
      <c r="AZ4420"/>
    </row>
    <row r="4421" spans="1:52">
      <c r="A4421"/>
      <c r="B4421"/>
      <c r="C4421"/>
      <c r="D4421"/>
      <c r="E4421"/>
      <c r="F4421"/>
      <c r="G4421"/>
      <c r="H4421"/>
      <c r="I4421"/>
      <c r="J4421"/>
      <c r="K4421"/>
      <c r="L4421"/>
      <c r="M4421"/>
      <c r="N4421"/>
      <c r="O4421"/>
      <c r="P4421"/>
      <c r="Q4421"/>
      <c r="R4421"/>
      <c r="S4421"/>
      <c r="T4421"/>
      <c r="U4421"/>
      <c r="V4421"/>
      <c r="W4421"/>
      <c r="X4421"/>
      <c r="Y4421"/>
      <c r="Z4421"/>
      <c r="AA4421"/>
      <c r="AB4421"/>
      <c r="AC4421"/>
      <c r="AD4421"/>
      <c r="AE4421"/>
      <c r="AF4421"/>
      <c r="AG4421"/>
      <c r="AH4421"/>
      <c r="AI4421"/>
      <c r="AJ4421"/>
      <c r="AK4421"/>
      <c r="AL4421"/>
      <c r="AM4421"/>
      <c r="AN4421"/>
      <c r="AO4421"/>
      <c r="AP4421"/>
      <c r="AQ4421"/>
      <c r="AR4421"/>
      <c r="AS4421"/>
      <c r="AT4421"/>
      <c r="AU4421"/>
      <c r="AV4421"/>
      <c r="AW4421"/>
      <c r="AX4421"/>
      <c r="AY4421"/>
      <c r="AZ4421"/>
    </row>
    <row r="4422" spans="1:52">
      <c r="A4422"/>
      <c r="B4422"/>
      <c r="C4422"/>
      <c r="D4422"/>
      <c r="E4422"/>
      <c r="F4422"/>
      <c r="G4422"/>
      <c r="H4422"/>
      <c r="I4422"/>
      <c r="J4422"/>
      <c r="K4422"/>
      <c r="L4422"/>
      <c r="M4422"/>
      <c r="N4422"/>
      <c r="O4422"/>
      <c r="P4422"/>
      <c r="Q4422"/>
      <c r="R4422"/>
      <c r="S4422"/>
      <c r="T4422"/>
      <c r="U4422"/>
      <c r="V4422"/>
      <c r="W4422"/>
      <c r="X4422"/>
      <c r="Y4422"/>
      <c r="Z4422"/>
      <c r="AA4422"/>
      <c r="AB4422"/>
      <c r="AC4422"/>
      <c r="AD4422"/>
      <c r="AE4422"/>
      <c r="AF4422"/>
      <c r="AG4422"/>
      <c r="AH4422"/>
      <c r="AI4422"/>
      <c r="AJ4422"/>
      <c r="AK4422"/>
      <c r="AL4422"/>
      <c r="AM4422"/>
      <c r="AN4422"/>
      <c r="AO4422"/>
      <c r="AP4422"/>
      <c r="AQ4422"/>
      <c r="AR4422"/>
      <c r="AS4422"/>
      <c r="AT4422"/>
      <c r="AU4422"/>
      <c r="AV4422"/>
      <c r="AW4422"/>
      <c r="AX4422"/>
      <c r="AY4422"/>
      <c r="AZ4422"/>
    </row>
    <row r="4423" spans="1:52">
      <c r="A4423"/>
      <c r="B4423"/>
      <c r="C4423"/>
      <c r="D4423"/>
      <c r="E4423"/>
      <c r="F4423"/>
      <c r="G4423"/>
      <c r="H4423"/>
      <c r="I4423"/>
      <c r="J4423"/>
      <c r="K4423"/>
      <c r="L4423"/>
      <c r="M4423"/>
      <c r="N4423"/>
      <c r="O4423"/>
      <c r="P4423"/>
      <c r="Q4423"/>
      <c r="R4423"/>
      <c r="S4423"/>
      <c r="T4423"/>
      <c r="U4423"/>
      <c r="V4423"/>
      <c r="W4423"/>
      <c r="X4423"/>
      <c r="Y4423"/>
      <c r="Z4423"/>
      <c r="AA4423"/>
      <c r="AB4423"/>
      <c r="AC4423"/>
      <c r="AD4423"/>
      <c r="AE4423"/>
      <c r="AF4423"/>
      <c r="AG4423"/>
      <c r="AH4423"/>
      <c r="AI4423"/>
      <c r="AJ4423"/>
      <c r="AK4423"/>
      <c r="AL4423"/>
      <c r="AM4423"/>
      <c r="AN4423"/>
      <c r="AO4423"/>
      <c r="AP4423"/>
      <c r="AQ4423"/>
      <c r="AR4423"/>
      <c r="AS4423"/>
      <c r="AT4423"/>
      <c r="AU4423"/>
      <c r="AV4423"/>
      <c r="AW4423"/>
      <c r="AX4423"/>
      <c r="AY4423"/>
      <c r="AZ4423"/>
    </row>
    <row r="4424" spans="1:52">
      <c r="A4424"/>
      <c r="B4424"/>
      <c r="C4424"/>
      <c r="D4424"/>
      <c r="E4424"/>
      <c r="F4424"/>
      <c r="G4424"/>
      <c r="H4424"/>
      <c r="I4424"/>
      <c r="J4424"/>
      <c r="K4424"/>
      <c r="L4424"/>
      <c r="M4424"/>
      <c r="N4424"/>
      <c r="O4424"/>
      <c r="P4424"/>
      <c r="Q4424"/>
      <c r="R4424"/>
      <c r="S4424"/>
      <c r="T4424"/>
      <c r="U4424"/>
      <c r="V4424"/>
      <c r="W4424"/>
      <c r="X4424"/>
      <c r="Y4424"/>
      <c r="Z4424"/>
      <c r="AA4424"/>
      <c r="AB4424"/>
      <c r="AC4424"/>
      <c r="AD4424"/>
      <c r="AE4424"/>
      <c r="AF4424"/>
      <c r="AG4424"/>
      <c r="AH4424"/>
      <c r="AI4424"/>
      <c r="AJ4424"/>
      <c r="AK4424"/>
      <c r="AL4424"/>
      <c r="AM4424"/>
      <c r="AN4424"/>
      <c r="AO4424"/>
      <c r="AP4424"/>
      <c r="AQ4424"/>
      <c r="AR4424"/>
      <c r="AS4424"/>
      <c r="AT4424"/>
      <c r="AU4424"/>
      <c r="AV4424"/>
      <c r="AW4424"/>
      <c r="AX4424"/>
      <c r="AY4424"/>
      <c r="AZ4424"/>
    </row>
    <row r="4425" spans="1:52">
      <c r="A4425"/>
      <c r="B4425"/>
      <c r="C4425"/>
      <c r="D4425"/>
      <c r="E4425"/>
      <c r="F4425"/>
      <c r="G4425"/>
      <c r="H4425"/>
      <c r="I4425"/>
      <c r="J4425"/>
      <c r="K4425"/>
      <c r="L4425"/>
      <c r="M4425"/>
      <c r="N4425"/>
      <c r="O4425"/>
      <c r="P4425"/>
      <c r="Q4425"/>
      <c r="R4425"/>
      <c r="S4425"/>
      <c r="T4425"/>
      <c r="U4425"/>
      <c r="V4425"/>
      <c r="W4425"/>
      <c r="X4425"/>
      <c r="Y4425"/>
      <c r="Z4425"/>
      <c r="AA4425"/>
      <c r="AB4425"/>
      <c r="AC4425"/>
      <c r="AD4425"/>
      <c r="AE4425"/>
      <c r="AF4425"/>
      <c r="AG4425"/>
      <c r="AH4425"/>
      <c r="AI4425"/>
      <c r="AJ4425"/>
      <c r="AK4425"/>
      <c r="AL4425"/>
      <c r="AM4425"/>
      <c r="AN4425"/>
      <c r="AO4425"/>
      <c r="AP4425"/>
      <c r="AQ4425"/>
      <c r="AR4425"/>
      <c r="AS4425"/>
      <c r="AT4425"/>
      <c r="AU4425"/>
      <c r="AV4425"/>
      <c r="AW4425"/>
      <c r="AX4425"/>
      <c r="AY4425"/>
      <c r="AZ4425"/>
    </row>
    <row r="4426" spans="1:52">
      <c r="A4426"/>
      <c r="B4426"/>
      <c r="C4426"/>
      <c r="D4426"/>
      <c r="E4426"/>
      <c r="F4426"/>
      <c r="G4426"/>
      <c r="H4426"/>
      <c r="I4426"/>
      <c r="J4426"/>
      <c r="K4426"/>
      <c r="L4426"/>
      <c r="M4426"/>
      <c r="N4426"/>
      <c r="O4426"/>
      <c r="P4426"/>
      <c r="Q4426"/>
      <c r="R4426"/>
      <c r="S4426"/>
      <c r="T4426"/>
      <c r="U4426"/>
      <c r="V4426"/>
      <c r="W4426"/>
      <c r="X4426"/>
      <c r="Y4426"/>
      <c r="Z4426"/>
      <c r="AA4426"/>
      <c r="AB4426"/>
      <c r="AC4426"/>
      <c r="AD4426"/>
      <c r="AE4426"/>
      <c r="AF4426"/>
      <c r="AG4426"/>
      <c r="AH4426"/>
      <c r="AI4426"/>
      <c r="AJ4426"/>
      <c r="AK4426"/>
      <c r="AL4426"/>
      <c r="AM4426"/>
      <c r="AN4426"/>
      <c r="AO4426"/>
      <c r="AP4426"/>
      <c r="AQ4426"/>
      <c r="AR4426"/>
      <c r="AS4426"/>
      <c r="AT4426"/>
      <c r="AU4426"/>
      <c r="AV4426"/>
      <c r="AW4426"/>
      <c r="AX4426"/>
      <c r="AY4426"/>
      <c r="AZ4426"/>
    </row>
    <row r="4427" spans="1:52">
      <c r="A4427"/>
      <c r="B4427"/>
      <c r="C4427"/>
      <c r="D4427"/>
      <c r="E4427"/>
      <c r="F4427"/>
      <c r="G4427"/>
      <c r="H4427"/>
      <c r="I4427"/>
      <c r="J4427"/>
      <c r="K4427"/>
      <c r="L4427"/>
      <c r="M4427"/>
      <c r="N4427"/>
      <c r="O4427"/>
      <c r="P4427"/>
      <c r="Q4427"/>
      <c r="R4427"/>
      <c r="S4427"/>
      <c r="T4427"/>
      <c r="U4427"/>
      <c r="V4427"/>
      <c r="W4427"/>
      <c r="X4427"/>
      <c r="Y4427"/>
      <c r="Z4427"/>
      <c r="AA4427"/>
      <c r="AB4427"/>
      <c r="AC4427"/>
      <c r="AD4427"/>
      <c r="AE4427"/>
      <c r="AF4427"/>
      <c r="AG4427"/>
      <c r="AH4427"/>
      <c r="AI4427"/>
      <c r="AJ4427"/>
      <c r="AK4427"/>
      <c r="AL4427"/>
      <c r="AM4427"/>
      <c r="AN4427"/>
      <c r="AO4427"/>
      <c r="AP4427"/>
      <c r="AQ4427"/>
      <c r="AR4427"/>
      <c r="AS4427"/>
      <c r="AT4427"/>
      <c r="AU4427"/>
      <c r="AV4427"/>
      <c r="AW4427"/>
      <c r="AX4427"/>
      <c r="AY4427"/>
      <c r="AZ4427"/>
    </row>
    <row r="4428" spans="1:52">
      <c r="A4428"/>
      <c r="B4428"/>
      <c r="C4428"/>
      <c r="D4428"/>
      <c r="E4428"/>
      <c r="F4428"/>
      <c r="G4428"/>
      <c r="H4428"/>
      <c r="I4428"/>
      <c r="J4428"/>
      <c r="K4428"/>
      <c r="L4428"/>
      <c r="M4428"/>
      <c r="N4428"/>
      <c r="O4428"/>
      <c r="P4428"/>
      <c r="Q4428"/>
      <c r="R4428"/>
      <c r="S4428"/>
      <c r="T4428"/>
      <c r="U4428"/>
      <c r="V4428"/>
      <c r="W4428"/>
      <c r="X4428"/>
      <c r="Y4428"/>
      <c r="Z4428"/>
      <c r="AA4428"/>
      <c r="AB4428"/>
      <c r="AC4428"/>
      <c r="AD4428"/>
      <c r="AE4428"/>
      <c r="AF4428"/>
      <c r="AG4428"/>
      <c r="AH4428"/>
      <c r="AI4428"/>
      <c r="AJ4428"/>
      <c r="AK4428"/>
      <c r="AL4428"/>
      <c r="AM4428"/>
      <c r="AN4428"/>
      <c r="AO4428"/>
      <c r="AP4428"/>
      <c r="AQ4428"/>
      <c r="AR4428"/>
      <c r="AS4428"/>
      <c r="AT4428"/>
      <c r="AU4428"/>
      <c r="AV4428"/>
      <c r="AW4428"/>
      <c r="AX4428"/>
      <c r="AY4428"/>
      <c r="AZ4428"/>
    </row>
    <row r="4429" spans="1:52">
      <c r="A4429"/>
      <c r="B4429"/>
      <c r="C4429"/>
      <c r="D4429"/>
      <c r="E4429"/>
      <c r="F4429"/>
      <c r="G4429"/>
      <c r="H4429"/>
      <c r="I4429"/>
      <c r="J4429"/>
      <c r="K4429"/>
      <c r="L4429"/>
      <c r="M4429"/>
      <c r="N4429"/>
      <c r="O4429"/>
      <c r="P4429"/>
      <c r="Q4429"/>
      <c r="R4429"/>
      <c r="S4429"/>
      <c r="T4429"/>
      <c r="U4429"/>
      <c r="V4429"/>
      <c r="W4429"/>
      <c r="X4429"/>
      <c r="Y4429"/>
      <c r="Z4429"/>
      <c r="AA4429"/>
      <c r="AB4429"/>
      <c r="AC4429"/>
      <c r="AD4429"/>
      <c r="AE4429"/>
      <c r="AF4429"/>
      <c r="AG4429"/>
      <c r="AH4429"/>
      <c r="AI4429"/>
      <c r="AJ4429"/>
      <c r="AK4429"/>
      <c r="AL4429"/>
      <c r="AM4429"/>
      <c r="AN4429"/>
      <c r="AO4429"/>
      <c r="AP4429"/>
      <c r="AQ4429"/>
      <c r="AR4429"/>
      <c r="AS4429"/>
      <c r="AT4429"/>
      <c r="AU4429"/>
      <c r="AV4429"/>
      <c r="AW4429"/>
      <c r="AX4429"/>
      <c r="AY4429"/>
      <c r="AZ4429"/>
    </row>
    <row r="4430" spans="1:52">
      <c r="A4430"/>
      <c r="B4430"/>
      <c r="C4430"/>
      <c r="D4430"/>
      <c r="E4430"/>
      <c r="F4430"/>
      <c r="G4430"/>
      <c r="H4430"/>
      <c r="I4430"/>
      <c r="J4430"/>
      <c r="K4430"/>
      <c r="L4430"/>
      <c r="M4430"/>
      <c r="N4430"/>
      <c r="O4430"/>
      <c r="P4430"/>
      <c r="Q4430"/>
      <c r="R4430"/>
      <c r="S4430"/>
      <c r="T4430"/>
      <c r="U4430"/>
      <c r="V4430"/>
      <c r="W4430"/>
      <c r="X4430"/>
      <c r="Y4430"/>
      <c r="Z4430"/>
      <c r="AA4430"/>
      <c r="AB4430"/>
      <c r="AC4430"/>
      <c r="AD4430"/>
      <c r="AE4430"/>
      <c r="AF4430"/>
      <c r="AG4430"/>
      <c r="AH4430"/>
      <c r="AI4430"/>
      <c r="AJ4430"/>
      <c r="AK4430"/>
      <c r="AL4430"/>
      <c r="AM4430"/>
      <c r="AN4430"/>
      <c r="AO4430"/>
      <c r="AP4430"/>
      <c r="AQ4430"/>
      <c r="AR4430"/>
      <c r="AS4430"/>
      <c r="AT4430"/>
      <c r="AU4430"/>
      <c r="AV4430"/>
      <c r="AW4430"/>
      <c r="AX4430"/>
      <c r="AY4430"/>
      <c r="AZ4430"/>
    </row>
    <row r="4431" spans="1:52">
      <c r="A4431"/>
      <c r="B4431"/>
      <c r="C4431"/>
      <c r="D4431"/>
      <c r="E4431"/>
      <c r="F4431"/>
      <c r="G4431"/>
      <c r="H4431"/>
      <c r="I4431"/>
      <c r="J4431"/>
      <c r="K4431"/>
      <c r="L4431"/>
      <c r="M4431"/>
      <c r="N4431"/>
      <c r="O4431"/>
      <c r="P4431"/>
      <c r="Q4431"/>
      <c r="R4431"/>
      <c r="S4431"/>
      <c r="T4431"/>
      <c r="U4431"/>
      <c r="V4431"/>
      <c r="W4431"/>
      <c r="X4431"/>
      <c r="Y4431"/>
      <c r="Z4431"/>
      <c r="AA4431"/>
      <c r="AB4431"/>
      <c r="AC4431"/>
      <c r="AD4431"/>
      <c r="AE4431"/>
      <c r="AF4431"/>
      <c r="AG4431"/>
      <c r="AH4431"/>
      <c r="AI4431"/>
      <c r="AJ4431"/>
      <c r="AK4431"/>
      <c r="AL4431"/>
      <c r="AM4431"/>
      <c r="AN4431"/>
      <c r="AO4431"/>
      <c r="AP4431"/>
      <c r="AQ4431"/>
      <c r="AR4431"/>
      <c r="AS4431"/>
      <c r="AT4431"/>
      <c r="AU4431"/>
      <c r="AV4431"/>
      <c r="AW4431"/>
      <c r="AX4431"/>
      <c r="AY4431"/>
      <c r="AZ4431"/>
    </row>
    <row r="4432" spans="1:52">
      <c r="A4432"/>
      <c r="B4432"/>
      <c r="C4432"/>
      <c r="D4432"/>
      <c r="E4432"/>
      <c r="F4432"/>
      <c r="G4432"/>
      <c r="H4432"/>
      <c r="I4432"/>
      <c r="J4432"/>
      <c r="K4432"/>
      <c r="L4432"/>
      <c r="M4432"/>
      <c r="N4432"/>
      <c r="O4432"/>
      <c r="P4432"/>
      <c r="Q4432"/>
      <c r="R4432"/>
      <c r="S4432"/>
      <c r="T4432"/>
      <c r="U4432"/>
      <c r="V4432"/>
      <c r="W4432"/>
      <c r="X4432"/>
      <c r="Y4432"/>
      <c r="Z4432"/>
      <c r="AA4432"/>
      <c r="AB4432"/>
      <c r="AC4432"/>
      <c r="AD4432"/>
      <c r="AE4432"/>
      <c r="AF4432"/>
      <c r="AG4432"/>
      <c r="AH4432"/>
      <c r="AI4432"/>
      <c r="AJ4432"/>
      <c r="AK4432"/>
      <c r="AL4432"/>
      <c r="AM4432"/>
      <c r="AN4432"/>
      <c r="AO4432"/>
      <c r="AP4432"/>
      <c r="AQ4432"/>
      <c r="AR4432"/>
      <c r="AS4432"/>
      <c r="AT4432"/>
      <c r="AU4432"/>
      <c r="AV4432"/>
      <c r="AW4432"/>
      <c r="AX4432"/>
      <c r="AY4432"/>
      <c r="AZ4432"/>
    </row>
    <row r="4433" spans="1:52">
      <c r="A4433"/>
      <c r="B4433"/>
      <c r="C4433"/>
      <c r="D4433"/>
      <c r="E4433"/>
      <c r="F4433"/>
      <c r="G4433"/>
      <c r="H4433"/>
      <c r="I4433"/>
      <c r="J4433"/>
      <c r="K4433"/>
      <c r="L4433"/>
      <c r="M4433"/>
      <c r="N4433"/>
      <c r="O4433"/>
      <c r="P4433"/>
      <c r="Q4433"/>
      <c r="R4433"/>
      <c r="S4433"/>
      <c r="T4433"/>
      <c r="U4433"/>
      <c r="V4433"/>
      <c r="W4433"/>
      <c r="X4433"/>
      <c r="Y4433"/>
      <c r="Z4433"/>
      <c r="AA4433"/>
      <c r="AB4433"/>
      <c r="AC4433"/>
      <c r="AD4433"/>
      <c r="AE4433"/>
      <c r="AF4433"/>
      <c r="AG4433"/>
      <c r="AH4433"/>
      <c r="AI4433"/>
      <c r="AJ4433"/>
      <c r="AK4433"/>
      <c r="AL4433"/>
      <c r="AM4433"/>
      <c r="AN4433"/>
      <c r="AO4433"/>
      <c r="AP4433"/>
      <c r="AQ4433"/>
      <c r="AR4433"/>
      <c r="AS4433"/>
      <c r="AT4433"/>
      <c r="AU4433"/>
      <c r="AV4433"/>
      <c r="AW4433"/>
      <c r="AX4433"/>
      <c r="AY4433"/>
      <c r="AZ4433"/>
    </row>
    <row r="4434" spans="1:52">
      <c r="A4434"/>
      <c r="B4434"/>
      <c r="C4434"/>
      <c r="D4434"/>
      <c r="E4434"/>
      <c r="F4434"/>
      <c r="G4434"/>
      <c r="H4434"/>
      <c r="I4434"/>
      <c r="J4434"/>
      <c r="K4434"/>
      <c r="L4434"/>
      <c r="M4434"/>
      <c r="N4434"/>
      <c r="O4434"/>
      <c r="P4434"/>
      <c r="Q4434"/>
      <c r="R4434"/>
      <c r="S4434"/>
      <c r="T4434"/>
      <c r="U4434"/>
      <c r="V4434"/>
      <c r="W4434"/>
      <c r="X4434"/>
      <c r="Y4434"/>
      <c r="Z4434"/>
      <c r="AA4434"/>
      <c r="AB4434"/>
      <c r="AC4434"/>
      <c r="AD4434"/>
      <c r="AE4434"/>
      <c r="AF4434"/>
      <c r="AG4434"/>
      <c r="AH4434"/>
      <c r="AI4434"/>
      <c r="AJ4434"/>
      <c r="AK4434"/>
      <c r="AL4434"/>
      <c r="AM4434"/>
      <c r="AN4434"/>
      <c r="AO4434"/>
      <c r="AP4434"/>
      <c r="AQ4434"/>
      <c r="AR4434"/>
      <c r="AS4434"/>
      <c r="AT4434"/>
      <c r="AU4434"/>
      <c r="AV4434"/>
      <c r="AW4434"/>
      <c r="AX4434"/>
      <c r="AY4434"/>
      <c r="AZ4434"/>
    </row>
    <row r="4435" spans="1:52">
      <c r="A4435"/>
      <c r="B4435"/>
      <c r="C4435"/>
      <c r="D4435"/>
      <c r="E4435"/>
      <c r="F4435"/>
      <c r="G4435"/>
      <c r="H4435"/>
      <c r="I4435"/>
      <c r="J4435"/>
      <c r="K4435"/>
      <c r="L4435"/>
      <c r="M4435"/>
      <c r="N4435"/>
      <c r="O4435"/>
      <c r="P4435"/>
      <c r="Q4435"/>
      <c r="R4435"/>
      <c r="S4435"/>
      <c r="T4435"/>
      <c r="U4435"/>
      <c r="V4435"/>
      <c r="W4435"/>
      <c r="X4435"/>
      <c r="Y4435"/>
      <c r="Z4435"/>
      <c r="AA4435"/>
      <c r="AB4435"/>
      <c r="AC4435"/>
      <c r="AD4435"/>
      <c r="AE4435"/>
      <c r="AF4435"/>
      <c r="AG4435"/>
      <c r="AH4435"/>
      <c r="AI4435"/>
      <c r="AJ4435"/>
      <c r="AK4435"/>
      <c r="AL4435"/>
      <c r="AM4435"/>
      <c r="AN4435"/>
      <c r="AO4435"/>
      <c r="AP4435"/>
      <c r="AQ4435"/>
      <c r="AR4435"/>
      <c r="AS4435"/>
      <c r="AT4435"/>
      <c r="AU4435"/>
      <c r="AV4435"/>
      <c r="AW4435"/>
      <c r="AX4435"/>
      <c r="AY4435"/>
      <c r="AZ4435"/>
    </row>
    <row r="4436" spans="1:52">
      <c r="A4436"/>
      <c r="B4436"/>
      <c r="C4436"/>
      <c r="D4436"/>
      <c r="E4436"/>
      <c r="F4436"/>
      <c r="G4436"/>
      <c r="H4436"/>
      <c r="I4436"/>
      <c r="J4436"/>
      <c r="K4436"/>
      <c r="L4436"/>
      <c r="M4436"/>
      <c r="N4436"/>
      <c r="O4436"/>
      <c r="P4436"/>
      <c r="Q4436"/>
      <c r="R4436"/>
      <c r="S4436"/>
      <c r="T4436"/>
      <c r="U4436"/>
      <c r="V4436"/>
      <c r="W4436"/>
      <c r="X4436"/>
      <c r="Y4436"/>
      <c r="Z4436"/>
      <c r="AA4436"/>
      <c r="AB4436"/>
      <c r="AC4436"/>
      <c r="AD4436"/>
      <c r="AE4436"/>
      <c r="AF4436"/>
      <c r="AG4436"/>
      <c r="AH4436"/>
      <c r="AI4436"/>
      <c r="AJ4436"/>
      <c r="AK4436"/>
      <c r="AL4436"/>
      <c r="AM4436"/>
      <c r="AN4436"/>
      <c r="AO4436"/>
      <c r="AP4436"/>
      <c r="AQ4436"/>
      <c r="AR4436"/>
      <c r="AS4436"/>
      <c r="AT4436"/>
      <c r="AU4436"/>
      <c r="AV4436"/>
      <c r="AW4436"/>
      <c r="AX4436"/>
      <c r="AY4436"/>
      <c r="AZ4436"/>
    </row>
    <row r="4437" spans="1:52">
      <c r="A4437"/>
      <c r="B4437"/>
      <c r="C4437"/>
      <c r="D4437"/>
      <c r="E4437"/>
      <c r="F4437"/>
      <c r="G4437"/>
      <c r="H4437"/>
      <c r="I4437"/>
      <c r="J4437"/>
      <c r="K4437"/>
      <c r="L4437"/>
      <c r="M4437"/>
      <c r="N4437"/>
      <c r="O4437"/>
      <c r="P4437"/>
      <c r="Q4437"/>
      <c r="R4437"/>
      <c r="S4437"/>
      <c r="T4437"/>
      <c r="U4437"/>
      <c r="V4437"/>
      <c r="W4437"/>
      <c r="X4437"/>
      <c r="Y4437"/>
      <c r="Z4437"/>
      <c r="AA4437"/>
      <c r="AB4437"/>
      <c r="AC4437"/>
      <c r="AD4437"/>
      <c r="AE4437"/>
      <c r="AF4437"/>
      <c r="AG4437"/>
      <c r="AH4437"/>
      <c r="AI4437"/>
      <c r="AJ4437"/>
      <c r="AK4437"/>
      <c r="AL4437"/>
      <c r="AM4437"/>
      <c r="AN4437"/>
      <c r="AO4437"/>
      <c r="AP4437"/>
      <c r="AQ4437"/>
      <c r="AR4437"/>
      <c r="AS4437"/>
      <c r="AT4437"/>
      <c r="AU4437"/>
      <c r="AV4437"/>
      <c r="AW4437"/>
      <c r="AX4437"/>
      <c r="AY4437"/>
      <c r="AZ4437"/>
    </row>
    <row r="4438" spans="1:52">
      <c r="A4438"/>
      <c r="B4438"/>
      <c r="C4438"/>
      <c r="D4438"/>
      <c r="E4438"/>
      <c r="F4438"/>
      <c r="G4438"/>
      <c r="H4438"/>
      <c r="I4438"/>
      <c r="J4438"/>
      <c r="K4438"/>
      <c r="L4438"/>
      <c r="M4438"/>
      <c r="N4438"/>
      <c r="O4438"/>
      <c r="P4438"/>
      <c r="Q4438"/>
      <c r="R4438"/>
      <c r="S4438"/>
      <c r="T4438"/>
      <c r="U4438"/>
      <c r="V4438"/>
      <c r="W4438"/>
      <c r="X4438"/>
      <c r="Y4438"/>
      <c r="Z4438"/>
      <c r="AA4438"/>
      <c r="AB4438"/>
      <c r="AC4438"/>
      <c r="AD4438"/>
      <c r="AE4438"/>
      <c r="AF4438"/>
      <c r="AG4438"/>
      <c r="AH4438"/>
      <c r="AI4438"/>
      <c r="AJ4438"/>
      <c r="AK4438"/>
      <c r="AL4438"/>
      <c r="AM4438"/>
      <c r="AN4438"/>
      <c r="AO4438"/>
      <c r="AP4438"/>
      <c r="AQ4438"/>
      <c r="AR4438"/>
      <c r="AS4438"/>
      <c r="AT4438"/>
      <c r="AU4438"/>
      <c r="AV4438"/>
      <c r="AW4438"/>
      <c r="AX4438"/>
      <c r="AY4438"/>
      <c r="AZ4438"/>
    </row>
    <row r="4439" spans="1:52">
      <c r="A4439"/>
      <c r="B4439"/>
      <c r="C4439"/>
      <c r="D4439"/>
      <c r="E4439"/>
      <c r="F4439"/>
      <c r="G4439"/>
      <c r="H4439"/>
      <c r="I4439"/>
      <c r="J4439"/>
      <c r="K4439"/>
      <c r="L4439"/>
      <c r="M4439"/>
      <c r="N4439"/>
      <c r="O4439"/>
      <c r="P4439"/>
      <c r="Q4439"/>
      <c r="R4439"/>
      <c r="S4439"/>
      <c r="T4439"/>
      <c r="U4439"/>
      <c r="V4439"/>
      <c r="W4439"/>
      <c r="X4439"/>
      <c r="Y4439"/>
      <c r="Z4439"/>
      <c r="AA4439"/>
      <c r="AB4439"/>
      <c r="AC4439"/>
      <c r="AD4439"/>
      <c r="AE4439"/>
      <c r="AF4439"/>
      <c r="AG4439"/>
      <c r="AH4439"/>
      <c r="AI4439"/>
      <c r="AJ4439"/>
      <c r="AK4439"/>
      <c r="AL4439"/>
      <c r="AM4439"/>
      <c r="AN4439"/>
      <c r="AO4439"/>
      <c r="AP4439"/>
      <c r="AQ4439"/>
      <c r="AR4439"/>
      <c r="AS4439"/>
      <c r="AT4439"/>
      <c r="AU4439"/>
      <c r="AV4439"/>
      <c r="AW4439"/>
      <c r="AX4439"/>
      <c r="AY4439"/>
      <c r="AZ4439"/>
    </row>
    <row r="4440" spans="1:52">
      <c r="A4440"/>
      <c r="B4440"/>
      <c r="C4440"/>
      <c r="D4440"/>
      <c r="E4440"/>
      <c r="F4440"/>
      <c r="G4440"/>
      <c r="H4440"/>
      <c r="I4440"/>
      <c r="J4440"/>
      <c r="K4440"/>
      <c r="L4440"/>
      <c r="M4440"/>
      <c r="N4440"/>
      <c r="O4440"/>
      <c r="P4440"/>
      <c r="Q4440"/>
      <c r="R4440"/>
      <c r="S4440"/>
      <c r="T4440"/>
      <c r="U4440"/>
      <c r="V4440"/>
      <c r="W4440"/>
      <c r="X4440"/>
      <c r="Y4440"/>
      <c r="Z4440"/>
      <c r="AA4440"/>
      <c r="AB4440"/>
      <c r="AC4440"/>
      <c r="AD4440"/>
      <c r="AE4440"/>
      <c r="AF4440"/>
      <c r="AG4440"/>
      <c r="AH4440"/>
      <c r="AI4440"/>
      <c r="AJ4440"/>
      <c r="AK4440"/>
      <c r="AL4440"/>
      <c r="AM4440"/>
      <c r="AN4440"/>
      <c r="AO4440"/>
      <c r="AP4440"/>
      <c r="AQ4440"/>
      <c r="AR4440"/>
      <c r="AS4440"/>
      <c r="AT4440"/>
      <c r="AU4440"/>
      <c r="AV4440"/>
      <c r="AW4440"/>
      <c r="AX4440"/>
      <c r="AY4440"/>
      <c r="AZ4440"/>
    </row>
    <row r="4441" spans="1:52">
      <c r="A4441"/>
      <c r="B4441"/>
      <c r="C4441"/>
      <c r="D4441"/>
      <c r="E4441"/>
      <c r="F4441"/>
      <c r="G4441"/>
      <c r="H4441"/>
      <c r="I4441"/>
      <c r="J4441"/>
      <c r="K4441"/>
      <c r="L4441"/>
      <c r="M4441"/>
      <c r="N4441"/>
      <c r="O4441"/>
      <c r="P4441"/>
      <c r="Q4441"/>
      <c r="R4441"/>
      <c r="S4441"/>
      <c r="T4441"/>
      <c r="U4441"/>
      <c r="V4441"/>
      <c r="W4441"/>
      <c r="X4441"/>
      <c r="Y4441"/>
      <c r="Z4441"/>
      <c r="AA4441"/>
      <c r="AB4441"/>
      <c r="AC4441"/>
      <c r="AD4441"/>
      <c r="AE4441"/>
      <c r="AF4441"/>
      <c r="AG4441"/>
      <c r="AH4441"/>
      <c r="AI4441"/>
      <c r="AJ4441"/>
      <c r="AK4441"/>
      <c r="AL4441"/>
      <c r="AM4441"/>
      <c r="AN4441"/>
      <c r="AO4441"/>
      <c r="AP4441"/>
      <c r="AQ4441"/>
      <c r="AR4441"/>
      <c r="AS4441"/>
      <c r="AT4441"/>
      <c r="AU4441"/>
      <c r="AV4441"/>
      <c r="AW4441"/>
      <c r="AX4441"/>
      <c r="AY4441"/>
      <c r="AZ4441"/>
    </row>
    <row r="4442" spans="1:52">
      <c r="A4442"/>
      <c r="B4442"/>
      <c r="C4442"/>
      <c r="D4442"/>
      <c r="E4442"/>
      <c r="F4442"/>
      <c r="G4442"/>
      <c r="H4442"/>
      <c r="I4442"/>
      <c r="J4442"/>
      <c r="K4442"/>
      <c r="L4442"/>
      <c r="M4442"/>
      <c r="N4442"/>
      <c r="O4442"/>
      <c r="P4442"/>
      <c r="Q4442"/>
      <c r="R4442"/>
      <c r="S4442"/>
      <c r="T4442"/>
      <c r="U4442"/>
      <c r="V4442"/>
      <c r="W4442"/>
      <c r="X4442"/>
      <c r="Y4442"/>
      <c r="Z4442"/>
      <c r="AA4442"/>
      <c r="AB4442"/>
      <c r="AC4442"/>
      <c r="AD4442"/>
      <c r="AE4442"/>
      <c r="AF4442"/>
      <c r="AG4442"/>
      <c r="AH4442"/>
      <c r="AI4442"/>
      <c r="AJ4442"/>
      <c r="AK4442"/>
      <c r="AL4442"/>
      <c r="AM4442"/>
      <c r="AN4442"/>
      <c r="AO4442"/>
      <c r="AP4442"/>
      <c r="AQ4442"/>
      <c r="AR4442"/>
      <c r="AS4442"/>
      <c r="AT4442"/>
      <c r="AU4442"/>
      <c r="AV4442"/>
      <c r="AW4442"/>
      <c r="AX4442"/>
      <c r="AY4442"/>
      <c r="AZ4442"/>
    </row>
    <row r="4443" spans="1:52">
      <c r="A4443"/>
      <c r="B4443"/>
      <c r="C4443"/>
      <c r="D4443"/>
      <c r="E4443"/>
      <c r="F4443"/>
      <c r="G4443"/>
      <c r="H4443"/>
      <c r="I4443"/>
      <c r="J4443"/>
      <c r="K4443"/>
      <c r="L4443"/>
      <c r="M4443"/>
      <c r="N4443"/>
      <c r="O4443"/>
      <c r="P4443"/>
      <c r="Q4443"/>
      <c r="R4443"/>
      <c r="S4443"/>
      <c r="T4443"/>
      <c r="U4443"/>
      <c r="V4443"/>
      <c r="W4443"/>
      <c r="X4443"/>
      <c r="Y4443"/>
      <c r="Z4443"/>
      <c r="AA4443"/>
      <c r="AB4443"/>
      <c r="AC4443"/>
      <c r="AD4443"/>
      <c r="AE4443"/>
      <c r="AF4443"/>
      <c r="AG4443"/>
      <c r="AH4443"/>
      <c r="AI4443"/>
      <c r="AJ4443"/>
      <c r="AK4443"/>
      <c r="AL4443"/>
      <c r="AM4443"/>
      <c r="AN4443"/>
      <c r="AO4443"/>
      <c r="AP4443"/>
      <c r="AQ4443"/>
      <c r="AR4443"/>
      <c r="AS4443"/>
      <c r="AT4443"/>
      <c r="AU4443"/>
      <c r="AV4443"/>
      <c r="AW4443"/>
      <c r="AX4443"/>
      <c r="AY4443"/>
      <c r="AZ4443"/>
    </row>
    <row r="4444" spans="1:52">
      <c r="A4444"/>
      <c r="B4444"/>
      <c r="C4444"/>
      <c r="D4444"/>
      <c r="E4444"/>
      <c r="F4444"/>
      <c r="G4444"/>
      <c r="H4444"/>
      <c r="I4444"/>
      <c r="J4444"/>
      <c r="K4444"/>
      <c r="L4444"/>
      <c r="M4444"/>
      <c r="N4444"/>
      <c r="O4444"/>
      <c r="P4444"/>
      <c r="Q4444"/>
      <c r="R4444"/>
      <c r="S4444"/>
      <c r="T4444"/>
      <c r="U4444"/>
      <c r="V4444"/>
      <c r="W4444"/>
      <c r="X4444"/>
      <c r="Y4444"/>
      <c r="Z4444"/>
      <c r="AA4444"/>
      <c r="AB4444"/>
      <c r="AC4444"/>
      <c r="AD4444"/>
      <c r="AE4444"/>
      <c r="AF4444"/>
      <c r="AG4444"/>
      <c r="AH4444"/>
      <c r="AI4444"/>
      <c r="AJ4444"/>
      <c r="AK4444"/>
      <c r="AL4444"/>
      <c r="AM4444"/>
      <c r="AN4444"/>
      <c r="AO4444"/>
      <c r="AP4444"/>
      <c r="AQ4444"/>
      <c r="AR4444"/>
      <c r="AS4444"/>
      <c r="AT4444"/>
      <c r="AU4444"/>
      <c r="AV4444"/>
      <c r="AW4444"/>
      <c r="AX4444"/>
      <c r="AY4444"/>
      <c r="AZ4444"/>
    </row>
    <row r="4445" spans="1:52">
      <c r="A4445"/>
      <c r="B4445"/>
      <c r="C4445"/>
      <c r="D4445"/>
      <c r="E4445"/>
      <c r="F4445"/>
      <c r="G4445"/>
      <c r="H4445"/>
      <c r="I4445"/>
      <c r="J4445"/>
      <c r="K4445"/>
      <c r="L4445"/>
      <c r="M4445"/>
      <c r="N4445"/>
      <c r="O4445"/>
      <c r="P4445"/>
      <c r="Q4445"/>
      <c r="R4445"/>
      <c r="S4445"/>
      <c r="T4445"/>
      <c r="U4445"/>
      <c r="V4445"/>
      <c r="W4445"/>
      <c r="X4445"/>
      <c r="Y4445"/>
      <c r="Z4445"/>
      <c r="AA4445"/>
      <c r="AB4445"/>
      <c r="AC4445"/>
      <c r="AD4445"/>
      <c r="AE4445"/>
      <c r="AF4445"/>
      <c r="AG4445"/>
      <c r="AH4445"/>
      <c r="AI4445"/>
      <c r="AJ4445"/>
      <c r="AK4445"/>
      <c r="AL4445"/>
      <c r="AM4445"/>
      <c r="AN4445"/>
      <c r="AO4445"/>
      <c r="AP4445"/>
      <c r="AQ4445"/>
      <c r="AR4445"/>
      <c r="AS4445"/>
      <c r="AT4445"/>
      <c r="AU4445"/>
      <c r="AV4445"/>
      <c r="AW4445"/>
      <c r="AX4445"/>
      <c r="AY4445"/>
      <c r="AZ4445"/>
    </row>
    <row r="4446" spans="1:52">
      <c r="A4446"/>
      <c r="B4446"/>
      <c r="C4446"/>
      <c r="D4446"/>
      <c r="E4446"/>
      <c r="F4446"/>
      <c r="G4446"/>
      <c r="H4446"/>
      <c r="I4446"/>
      <c r="J4446"/>
      <c r="K4446"/>
      <c r="L4446"/>
      <c r="M4446"/>
      <c r="N4446"/>
      <c r="O4446"/>
      <c r="P4446"/>
      <c r="Q4446"/>
      <c r="R4446"/>
      <c r="S4446"/>
      <c r="T4446"/>
      <c r="U4446"/>
      <c r="V4446"/>
      <c r="W4446"/>
      <c r="X4446"/>
      <c r="Y4446"/>
      <c r="Z4446"/>
      <c r="AA4446"/>
      <c r="AB4446"/>
      <c r="AC4446"/>
      <c r="AD4446"/>
      <c r="AE4446"/>
      <c r="AF4446"/>
      <c r="AG4446"/>
      <c r="AH4446"/>
      <c r="AI4446"/>
      <c r="AJ4446"/>
      <c r="AK4446"/>
      <c r="AL4446"/>
      <c r="AM4446"/>
      <c r="AN4446"/>
      <c r="AO4446"/>
      <c r="AP4446"/>
      <c r="AQ4446"/>
      <c r="AR4446"/>
      <c r="AS4446"/>
      <c r="AT4446"/>
      <c r="AU4446"/>
      <c r="AV4446"/>
      <c r="AW4446"/>
      <c r="AX4446"/>
      <c r="AY4446"/>
      <c r="AZ4446"/>
    </row>
    <row r="4447" spans="1:52">
      <c r="A4447"/>
      <c r="B4447"/>
      <c r="C4447"/>
      <c r="D4447"/>
      <c r="E4447"/>
      <c r="F4447"/>
      <c r="G4447"/>
      <c r="H4447"/>
      <c r="I4447"/>
      <c r="J4447"/>
      <c r="K4447"/>
      <c r="L4447"/>
      <c r="M4447"/>
      <c r="N4447"/>
      <c r="O4447"/>
      <c r="P4447"/>
      <c r="Q4447"/>
      <c r="R4447"/>
      <c r="S4447"/>
      <c r="T4447"/>
      <c r="U4447"/>
      <c r="V4447"/>
      <c r="W4447"/>
      <c r="X4447"/>
      <c r="Y4447"/>
      <c r="Z4447"/>
      <c r="AA4447"/>
      <c r="AB4447"/>
      <c r="AC4447"/>
      <c r="AD4447"/>
      <c r="AE4447"/>
      <c r="AF4447"/>
      <c r="AG4447"/>
      <c r="AH4447"/>
      <c r="AI4447"/>
      <c r="AJ4447"/>
      <c r="AK4447"/>
      <c r="AL4447"/>
      <c r="AM4447"/>
      <c r="AN4447"/>
      <c r="AO4447"/>
      <c r="AP4447"/>
      <c r="AQ4447"/>
      <c r="AR4447"/>
      <c r="AS4447"/>
      <c r="AT4447"/>
      <c r="AU4447"/>
      <c r="AV4447"/>
      <c r="AW4447"/>
      <c r="AX4447"/>
      <c r="AY4447"/>
      <c r="AZ4447"/>
    </row>
    <row r="4448" spans="1:52">
      <c r="A4448"/>
      <c r="B4448"/>
      <c r="C4448"/>
      <c r="D4448"/>
      <c r="E4448"/>
      <c r="F4448"/>
      <c r="G4448"/>
      <c r="H4448"/>
      <c r="I4448"/>
      <c r="J4448"/>
      <c r="K4448"/>
      <c r="L4448"/>
      <c r="M4448"/>
      <c r="N4448"/>
      <c r="O4448"/>
      <c r="P4448"/>
      <c r="Q4448"/>
      <c r="R4448"/>
      <c r="S4448"/>
      <c r="T4448"/>
      <c r="U4448"/>
      <c r="V4448"/>
      <c r="W4448"/>
      <c r="X4448"/>
      <c r="Y4448"/>
      <c r="Z4448"/>
      <c r="AA4448"/>
      <c r="AB4448"/>
      <c r="AC4448"/>
      <c r="AD4448"/>
      <c r="AE4448"/>
      <c r="AF4448"/>
      <c r="AG4448"/>
      <c r="AH4448"/>
      <c r="AI4448"/>
      <c r="AJ4448"/>
      <c r="AK4448"/>
      <c r="AL4448"/>
      <c r="AM4448"/>
      <c r="AN4448"/>
      <c r="AO4448"/>
      <c r="AP4448"/>
      <c r="AQ4448"/>
      <c r="AR4448"/>
      <c r="AS4448"/>
      <c r="AT4448"/>
      <c r="AU4448"/>
      <c r="AV4448"/>
      <c r="AW4448"/>
      <c r="AX4448"/>
      <c r="AY4448"/>
      <c r="AZ4448"/>
    </row>
    <row r="4449" spans="1:52">
      <c r="A4449"/>
      <c r="B4449"/>
      <c r="C4449"/>
      <c r="D4449"/>
      <c r="E4449"/>
      <c r="F4449"/>
      <c r="G4449"/>
      <c r="H4449"/>
      <c r="I4449"/>
      <c r="J4449"/>
      <c r="K4449"/>
      <c r="L4449"/>
      <c r="M4449"/>
      <c r="N4449"/>
      <c r="O4449"/>
      <c r="P4449"/>
      <c r="Q4449"/>
      <c r="R4449"/>
      <c r="S4449"/>
      <c r="T4449"/>
      <c r="U4449"/>
      <c r="V4449"/>
      <c r="W4449"/>
      <c r="X4449"/>
      <c r="Y4449"/>
      <c r="Z4449"/>
      <c r="AA4449"/>
      <c r="AB4449"/>
      <c r="AC4449"/>
      <c r="AD4449"/>
      <c r="AE4449"/>
      <c r="AF4449"/>
      <c r="AG4449"/>
      <c r="AH4449"/>
      <c r="AI4449"/>
      <c r="AJ4449"/>
      <c r="AK4449"/>
      <c r="AL4449"/>
      <c r="AM4449"/>
      <c r="AN4449"/>
      <c r="AO4449"/>
      <c r="AP4449"/>
      <c r="AQ4449"/>
      <c r="AR4449"/>
      <c r="AS4449"/>
      <c r="AT4449"/>
      <c r="AU4449"/>
      <c r="AV4449"/>
      <c r="AW4449"/>
      <c r="AX4449"/>
      <c r="AY4449"/>
      <c r="AZ4449"/>
    </row>
    <row r="4450" spans="1:52">
      <c r="A4450"/>
      <c r="B4450"/>
      <c r="C4450"/>
      <c r="D4450"/>
      <c r="E4450"/>
      <c r="F4450"/>
      <c r="G4450"/>
      <c r="H4450"/>
      <c r="I4450"/>
      <c r="J4450"/>
      <c r="K4450"/>
      <c r="L4450"/>
      <c r="M4450"/>
      <c r="N4450"/>
      <c r="O4450"/>
      <c r="P4450"/>
      <c r="Q4450"/>
      <c r="R4450"/>
      <c r="S4450"/>
      <c r="T4450"/>
      <c r="U4450"/>
      <c r="V4450"/>
      <c r="W4450"/>
      <c r="X4450"/>
      <c r="Y4450"/>
      <c r="Z4450"/>
      <c r="AA4450"/>
      <c r="AB4450"/>
      <c r="AC4450"/>
      <c r="AD4450"/>
      <c r="AE4450"/>
      <c r="AF4450"/>
      <c r="AG4450"/>
      <c r="AH4450"/>
      <c r="AI4450"/>
      <c r="AJ4450"/>
      <c r="AK4450"/>
      <c r="AL4450"/>
      <c r="AM4450"/>
      <c r="AN4450"/>
      <c r="AO4450"/>
      <c r="AP4450"/>
      <c r="AQ4450"/>
      <c r="AR4450"/>
      <c r="AS4450"/>
      <c r="AT4450"/>
      <c r="AU4450"/>
      <c r="AV4450"/>
      <c r="AW4450"/>
      <c r="AX4450"/>
      <c r="AY4450"/>
      <c r="AZ4450"/>
    </row>
    <row r="4451" spans="1:52">
      <c r="A4451"/>
      <c r="B4451"/>
      <c r="C4451"/>
      <c r="D4451"/>
      <c r="E4451"/>
      <c r="F4451"/>
      <c r="G4451"/>
      <c r="H4451"/>
      <c r="I4451"/>
      <c r="J4451"/>
      <c r="K4451"/>
      <c r="L4451"/>
      <c r="M4451"/>
      <c r="N4451"/>
      <c r="O4451"/>
      <c r="P4451"/>
      <c r="Q4451"/>
      <c r="R4451"/>
      <c r="S4451"/>
      <c r="T4451"/>
      <c r="U4451"/>
      <c r="V4451"/>
      <c r="W4451"/>
      <c r="X4451"/>
      <c r="Y4451"/>
      <c r="Z4451"/>
      <c r="AA4451"/>
      <c r="AB4451"/>
      <c r="AC4451"/>
      <c r="AD4451"/>
      <c r="AE4451"/>
      <c r="AF4451"/>
      <c r="AG4451"/>
      <c r="AH4451"/>
      <c r="AI4451"/>
      <c r="AJ4451"/>
      <c r="AK4451"/>
      <c r="AL4451"/>
      <c r="AM4451"/>
      <c r="AN4451"/>
      <c r="AO4451"/>
      <c r="AP4451"/>
      <c r="AQ4451"/>
      <c r="AR4451"/>
      <c r="AS4451"/>
      <c r="AT4451"/>
      <c r="AU4451"/>
      <c r="AV4451"/>
      <c r="AW4451"/>
      <c r="AX4451"/>
      <c r="AY4451"/>
      <c r="AZ4451"/>
    </row>
    <row r="4452" spans="1:52">
      <c r="A4452"/>
      <c r="B4452"/>
      <c r="C4452"/>
      <c r="D4452"/>
      <c r="E4452"/>
      <c r="F4452"/>
      <c r="G4452"/>
      <c r="H4452"/>
      <c r="I4452"/>
      <c r="J4452"/>
      <c r="K4452"/>
      <c r="L4452"/>
      <c r="M4452"/>
      <c r="N4452"/>
      <c r="O4452"/>
      <c r="P4452"/>
      <c r="Q4452"/>
      <c r="R4452"/>
      <c r="S4452"/>
      <c r="T4452"/>
      <c r="U4452"/>
      <c r="V4452"/>
      <c r="W4452"/>
      <c r="X4452"/>
      <c r="Y4452"/>
      <c r="Z4452"/>
      <c r="AA4452"/>
      <c r="AB4452"/>
      <c r="AC4452"/>
      <c r="AD4452"/>
      <c r="AE4452"/>
      <c r="AF4452"/>
      <c r="AG4452"/>
      <c r="AH4452"/>
      <c r="AI4452"/>
      <c r="AJ4452"/>
      <c r="AK4452"/>
      <c r="AL4452"/>
      <c r="AM4452"/>
      <c r="AN4452"/>
      <c r="AO4452"/>
      <c r="AP4452"/>
      <c r="AQ4452"/>
      <c r="AR4452"/>
      <c r="AS4452"/>
      <c r="AT4452"/>
      <c r="AU4452"/>
      <c r="AV4452"/>
      <c r="AW4452"/>
      <c r="AX4452"/>
      <c r="AY4452"/>
      <c r="AZ4452"/>
    </row>
    <row r="4453" spans="1:52">
      <c r="A4453"/>
      <c r="B4453"/>
      <c r="C4453"/>
      <c r="D4453"/>
      <c r="E4453"/>
      <c r="F4453"/>
      <c r="G4453"/>
      <c r="H4453"/>
      <c r="I4453"/>
      <c r="J4453"/>
      <c r="K4453"/>
      <c r="L4453"/>
      <c r="M4453"/>
      <c r="N4453"/>
      <c r="O4453"/>
      <c r="P4453"/>
      <c r="Q4453"/>
      <c r="R4453"/>
      <c r="S4453"/>
      <c r="T4453"/>
      <c r="U4453"/>
      <c r="V4453"/>
      <c r="W4453"/>
      <c r="X4453"/>
      <c r="Y4453"/>
      <c r="Z4453"/>
      <c r="AA4453"/>
      <c r="AB4453"/>
      <c r="AC4453"/>
      <c r="AD4453"/>
      <c r="AE4453"/>
      <c r="AF4453"/>
      <c r="AG4453"/>
      <c r="AH4453"/>
      <c r="AI4453"/>
      <c r="AJ4453"/>
      <c r="AK4453"/>
      <c r="AL4453"/>
      <c r="AM4453"/>
      <c r="AN4453"/>
      <c r="AO4453"/>
      <c r="AP4453"/>
      <c r="AQ4453"/>
      <c r="AR4453"/>
      <c r="AS4453"/>
      <c r="AT4453"/>
      <c r="AU4453"/>
      <c r="AV4453"/>
      <c r="AW4453"/>
      <c r="AX4453"/>
      <c r="AY4453"/>
      <c r="AZ4453"/>
    </row>
    <row r="4454" spans="1:52">
      <c r="A4454"/>
      <c r="B4454"/>
      <c r="C4454"/>
      <c r="D4454"/>
      <c r="E4454"/>
      <c r="F4454"/>
      <c r="G4454"/>
      <c r="H4454"/>
      <c r="I4454"/>
      <c r="J4454"/>
      <c r="K4454"/>
      <c r="L4454"/>
      <c r="M4454"/>
      <c r="N4454"/>
      <c r="O4454"/>
      <c r="P4454"/>
      <c r="Q4454"/>
      <c r="R4454"/>
      <c r="S4454"/>
      <c r="T4454"/>
      <c r="U4454"/>
      <c r="V4454"/>
      <c r="W4454"/>
      <c r="X4454"/>
      <c r="Y4454"/>
      <c r="Z4454"/>
      <c r="AA4454"/>
      <c r="AB4454"/>
      <c r="AC4454"/>
      <c r="AD4454"/>
      <c r="AE4454"/>
      <c r="AF4454"/>
      <c r="AG4454"/>
      <c r="AH4454"/>
      <c r="AI4454"/>
      <c r="AJ4454"/>
      <c r="AK4454"/>
      <c r="AL4454"/>
      <c r="AM4454"/>
      <c r="AN4454"/>
      <c r="AO4454"/>
      <c r="AP4454"/>
      <c r="AQ4454"/>
      <c r="AR4454"/>
      <c r="AS4454"/>
      <c r="AT4454"/>
      <c r="AU4454"/>
      <c r="AV4454"/>
      <c r="AW4454"/>
      <c r="AX4454"/>
      <c r="AY4454"/>
      <c r="AZ4454"/>
    </row>
    <row r="4455" spans="1:52">
      <c r="A4455"/>
      <c r="B4455"/>
      <c r="C4455"/>
      <c r="D4455"/>
      <c r="E4455"/>
      <c r="F4455"/>
      <c r="G4455"/>
      <c r="H4455"/>
      <c r="I4455"/>
      <c r="J4455"/>
      <c r="K4455"/>
      <c r="L4455"/>
      <c r="M4455"/>
      <c r="N4455"/>
      <c r="O4455"/>
      <c r="P4455"/>
      <c r="Q4455"/>
      <c r="R4455"/>
      <c r="S4455"/>
      <c r="T4455"/>
      <c r="U4455"/>
      <c r="V4455"/>
      <c r="W4455"/>
      <c r="X4455"/>
      <c r="Y4455"/>
      <c r="Z4455"/>
      <c r="AA4455"/>
      <c r="AB4455"/>
      <c r="AC4455"/>
      <c r="AD4455"/>
      <c r="AE4455"/>
      <c r="AF4455"/>
      <c r="AG4455"/>
      <c r="AH4455"/>
      <c r="AI4455"/>
      <c r="AJ4455"/>
      <c r="AK4455"/>
      <c r="AL4455"/>
      <c r="AM4455"/>
      <c r="AN4455"/>
      <c r="AO4455"/>
      <c r="AP4455"/>
      <c r="AQ4455"/>
      <c r="AR4455"/>
      <c r="AS4455"/>
      <c r="AT4455"/>
      <c r="AU4455"/>
      <c r="AV4455"/>
      <c r="AW4455"/>
      <c r="AX4455"/>
      <c r="AY4455"/>
      <c r="AZ4455"/>
    </row>
    <row r="4456" spans="1:52">
      <c r="A4456"/>
      <c r="B4456"/>
      <c r="C4456"/>
      <c r="D4456"/>
      <c r="E4456"/>
      <c r="F4456"/>
      <c r="G4456"/>
      <c r="H4456"/>
      <c r="I4456"/>
      <c r="J4456"/>
      <c r="K4456"/>
      <c r="L4456"/>
      <c r="M4456"/>
      <c r="N4456"/>
      <c r="O4456"/>
      <c r="P4456"/>
      <c r="Q4456"/>
      <c r="R4456"/>
      <c r="S4456"/>
      <c r="T4456"/>
      <c r="U4456"/>
      <c r="V4456"/>
      <c r="W4456"/>
      <c r="X4456"/>
      <c r="Y4456"/>
      <c r="Z4456"/>
      <c r="AA4456"/>
      <c r="AB4456"/>
      <c r="AC4456"/>
      <c r="AD4456"/>
      <c r="AE4456"/>
      <c r="AF4456"/>
      <c r="AG4456"/>
      <c r="AH4456"/>
      <c r="AI4456"/>
      <c r="AJ4456"/>
      <c r="AK4456"/>
      <c r="AL4456"/>
      <c r="AM4456"/>
      <c r="AN4456"/>
      <c r="AO4456"/>
      <c r="AP4456"/>
      <c r="AQ4456"/>
      <c r="AR4456"/>
      <c r="AS4456"/>
      <c r="AT4456"/>
      <c r="AU4456"/>
      <c r="AV4456"/>
      <c r="AW4456"/>
      <c r="AX4456"/>
      <c r="AY4456"/>
      <c r="AZ4456"/>
    </row>
    <row r="4457" spans="1:52">
      <c r="A4457"/>
      <c r="B4457"/>
      <c r="C4457"/>
      <c r="D4457"/>
      <c r="E4457"/>
      <c r="F4457"/>
      <c r="G4457"/>
      <c r="H4457"/>
      <c r="I4457"/>
      <c r="J4457"/>
      <c r="K4457"/>
      <c r="L4457"/>
      <c r="M4457"/>
      <c r="N4457"/>
      <c r="O4457"/>
      <c r="P4457"/>
      <c r="Q4457"/>
      <c r="R4457"/>
      <c r="S4457"/>
      <c r="T4457"/>
      <c r="U4457"/>
      <c r="V4457"/>
      <c r="W4457"/>
      <c r="X4457"/>
      <c r="Y4457"/>
      <c r="Z4457"/>
      <c r="AA4457"/>
      <c r="AB4457"/>
      <c r="AC4457"/>
      <c r="AD4457"/>
      <c r="AE4457"/>
      <c r="AF4457"/>
      <c r="AG4457"/>
      <c r="AH4457"/>
      <c r="AI4457"/>
      <c r="AJ4457"/>
      <c r="AK4457"/>
      <c r="AL4457"/>
      <c r="AM4457"/>
      <c r="AN4457"/>
      <c r="AO4457"/>
      <c r="AP4457"/>
      <c r="AQ4457"/>
      <c r="AR4457"/>
      <c r="AS4457"/>
      <c r="AT4457"/>
      <c r="AU4457"/>
      <c r="AV4457"/>
      <c r="AW4457"/>
      <c r="AX4457"/>
      <c r="AY4457"/>
      <c r="AZ4457"/>
    </row>
    <row r="4458" spans="1:52">
      <c r="A4458"/>
      <c r="B4458"/>
      <c r="C4458"/>
      <c r="D4458"/>
      <c r="E4458"/>
      <c r="F4458"/>
      <c r="G4458"/>
      <c r="H4458"/>
      <c r="I4458"/>
      <c r="J4458"/>
      <c r="K4458"/>
      <c r="L4458"/>
      <c r="M4458"/>
      <c r="N4458"/>
      <c r="O4458"/>
      <c r="P4458"/>
      <c r="Q4458"/>
      <c r="R4458"/>
      <c r="S4458"/>
      <c r="T4458"/>
      <c r="U4458"/>
      <c r="V4458"/>
      <c r="W4458"/>
      <c r="X4458"/>
      <c r="Y4458"/>
      <c r="Z4458"/>
      <c r="AA4458"/>
      <c r="AB4458"/>
      <c r="AC4458"/>
      <c r="AD4458"/>
      <c r="AE4458"/>
      <c r="AF4458"/>
      <c r="AG4458"/>
      <c r="AH4458"/>
      <c r="AI4458"/>
      <c r="AJ4458"/>
      <c r="AK4458"/>
      <c r="AL4458"/>
      <c r="AM4458"/>
      <c r="AN4458"/>
      <c r="AO4458"/>
      <c r="AP4458"/>
      <c r="AQ4458"/>
      <c r="AR4458"/>
      <c r="AS4458"/>
      <c r="AT4458"/>
      <c r="AU4458"/>
      <c r="AV4458"/>
      <c r="AW4458"/>
      <c r="AX4458"/>
      <c r="AY4458"/>
      <c r="AZ4458"/>
    </row>
    <row r="4459" spans="1:52">
      <c r="A4459"/>
      <c r="B4459"/>
      <c r="C4459"/>
      <c r="D4459"/>
      <c r="E4459"/>
      <c r="F4459"/>
      <c r="G4459"/>
      <c r="H4459"/>
      <c r="I4459"/>
      <c r="J4459"/>
      <c r="K4459"/>
      <c r="L4459"/>
      <c r="M4459"/>
      <c r="N4459"/>
      <c r="O4459"/>
      <c r="P4459"/>
      <c r="Q4459"/>
      <c r="R4459"/>
      <c r="S4459"/>
      <c r="T4459"/>
      <c r="U4459"/>
      <c r="V4459"/>
      <c r="W4459"/>
      <c r="X4459"/>
      <c r="Y4459"/>
      <c r="Z4459"/>
      <c r="AA4459"/>
      <c r="AB4459"/>
      <c r="AC4459"/>
      <c r="AD4459"/>
      <c r="AE4459"/>
      <c r="AF4459"/>
      <c r="AG4459"/>
      <c r="AH4459"/>
      <c r="AI4459"/>
      <c r="AJ4459"/>
      <c r="AK4459"/>
      <c r="AL4459"/>
      <c r="AM4459"/>
      <c r="AN4459"/>
      <c r="AO4459"/>
      <c r="AP4459"/>
      <c r="AQ4459"/>
      <c r="AR4459"/>
      <c r="AS4459"/>
      <c r="AT4459"/>
      <c r="AU4459"/>
      <c r="AV4459"/>
      <c r="AW4459"/>
      <c r="AX4459"/>
      <c r="AY4459"/>
      <c r="AZ4459"/>
    </row>
    <row r="4460" spans="1:52">
      <c r="A4460"/>
      <c r="B4460"/>
      <c r="C4460"/>
      <c r="D4460"/>
      <c r="E4460"/>
      <c r="F4460"/>
      <c r="G4460"/>
      <c r="H4460"/>
      <c r="I4460"/>
      <c r="J4460"/>
      <c r="K4460"/>
      <c r="L4460"/>
      <c r="M4460"/>
      <c r="N4460"/>
      <c r="O4460"/>
      <c r="P4460"/>
      <c r="Q4460"/>
      <c r="R4460"/>
      <c r="S4460"/>
      <c r="T4460"/>
      <c r="U4460"/>
      <c r="V4460"/>
      <c r="W4460"/>
      <c r="X4460"/>
      <c r="Y4460"/>
      <c r="Z4460"/>
      <c r="AA4460"/>
      <c r="AB4460"/>
      <c r="AC4460"/>
      <c r="AD4460"/>
      <c r="AE4460"/>
      <c r="AF4460"/>
      <c r="AG4460"/>
      <c r="AH4460"/>
      <c r="AI4460"/>
      <c r="AJ4460"/>
      <c r="AK4460"/>
      <c r="AL4460"/>
      <c r="AM4460"/>
      <c r="AN4460"/>
      <c r="AO4460"/>
      <c r="AP4460"/>
      <c r="AQ4460"/>
      <c r="AR4460"/>
      <c r="AS4460"/>
      <c r="AT4460"/>
      <c r="AU4460"/>
      <c r="AV4460"/>
      <c r="AW4460"/>
      <c r="AX4460"/>
      <c r="AY4460"/>
      <c r="AZ4460"/>
    </row>
    <row r="4461" spans="1:52">
      <c r="A4461"/>
      <c r="B4461"/>
      <c r="C4461"/>
      <c r="D4461"/>
      <c r="E4461"/>
      <c r="F4461"/>
      <c r="G4461"/>
      <c r="H4461"/>
      <c r="I4461"/>
      <c r="J4461"/>
      <c r="K4461"/>
      <c r="L4461"/>
      <c r="M4461"/>
      <c r="N4461"/>
      <c r="O4461"/>
      <c r="P4461"/>
      <c r="Q4461"/>
      <c r="R4461"/>
      <c r="S4461"/>
      <c r="T4461"/>
      <c r="U4461"/>
      <c r="V4461"/>
      <c r="W4461"/>
      <c r="X4461"/>
      <c r="Y4461"/>
      <c r="Z4461"/>
      <c r="AA4461"/>
      <c r="AB4461"/>
      <c r="AC4461"/>
      <c r="AD4461"/>
      <c r="AE4461"/>
      <c r="AF4461"/>
      <c r="AG4461"/>
      <c r="AH4461"/>
      <c r="AI4461"/>
      <c r="AJ4461"/>
      <c r="AK4461"/>
      <c r="AL4461"/>
      <c r="AM4461"/>
      <c r="AN4461"/>
      <c r="AO4461"/>
      <c r="AP4461"/>
      <c r="AQ4461"/>
      <c r="AR4461"/>
      <c r="AS4461"/>
      <c r="AT4461"/>
      <c r="AU4461"/>
      <c r="AV4461"/>
      <c r="AW4461"/>
      <c r="AX4461"/>
      <c r="AY4461"/>
      <c r="AZ4461"/>
    </row>
    <row r="4462" spans="1:52">
      <c r="A4462"/>
      <c r="B4462"/>
      <c r="C4462"/>
      <c r="D4462"/>
      <c r="E4462"/>
      <c r="F4462"/>
      <c r="G4462"/>
      <c r="H4462"/>
      <c r="I4462"/>
      <c r="J4462"/>
      <c r="K4462"/>
      <c r="L4462"/>
      <c r="M4462"/>
      <c r="N4462"/>
      <c r="O4462"/>
      <c r="P4462"/>
      <c r="Q4462"/>
      <c r="R4462"/>
      <c r="S4462"/>
      <c r="T4462"/>
      <c r="U4462"/>
      <c r="V4462"/>
      <c r="W4462"/>
      <c r="X4462"/>
      <c r="Y4462"/>
      <c r="Z4462"/>
      <c r="AA4462"/>
      <c r="AB4462"/>
      <c r="AC4462"/>
      <c r="AD4462"/>
      <c r="AE4462"/>
      <c r="AF4462"/>
      <c r="AG4462"/>
      <c r="AH4462"/>
      <c r="AI4462"/>
      <c r="AJ4462"/>
      <c r="AK4462"/>
      <c r="AL4462"/>
      <c r="AM4462"/>
      <c r="AN4462"/>
      <c r="AO4462"/>
      <c r="AP4462"/>
      <c r="AQ4462"/>
      <c r="AR4462"/>
      <c r="AS4462"/>
      <c r="AT4462"/>
      <c r="AU4462"/>
      <c r="AV4462"/>
      <c r="AW4462"/>
      <c r="AX4462"/>
      <c r="AY4462"/>
      <c r="AZ4462"/>
    </row>
    <row r="4463" spans="1:52">
      <c r="A4463"/>
      <c r="B4463"/>
      <c r="C4463"/>
      <c r="D4463"/>
      <c r="E4463"/>
      <c r="F4463"/>
      <c r="G4463"/>
      <c r="H4463"/>
      <c r="I4463"/>
      <c r="J4463"/>
      <c r="K4463"/>
      <c r="L4463"/>
      <c r="M4463"/>
      <c r="N4463"/>
      <c r="O4463"/>
      <c r="P4463"/>
      <c r="Q4463"/>
      <c r="R4463"/>
      <c r="S4463"/>
      <c r="T4463"/>
      <c r="U4463"/>
      <c r="V4463"/>
      <c r="W4463"/>
      <c r="X4463"/>
      <c r="Y4463"/>
      <c r="Z4463"/>
      <c r="AA4463"/>
      <c r="AB4463"/>
      <c r="AC4463"/>
      <c r="AD4463"/>
      <c r="AE4463"/>
      <c r="AF4463"/>
      <c r="AG4463"/>
      <c r="AH4463"/>
      <c r="AI4463"/>
      <c r="AJ4463"/>
      <c r="AK4463"/>
      <c r="AL4463"/>
      <c r="AM4463"/>
      <c r="AN4463"/>
      <c r="AO4463"/>
      <c r="AP4463"/>
      <c r="AQ4463"/>
      <c r="AR4463"/>
      <c r="AS4463"/>
      <c r="AT4463"/>
      <c r="AU4463"/>
      <c r="AV4463"/>
      <c r="AW4463"/>
      <c r="AX4463"/>
      <c r="AY4463"/>
      <c r="AZ4463"/>
    </row>
    <row r="4464" spans="1:52">
      <c r="A4464"/>
      <c r="B4464"/>
      <c r="C4464"/>
      <c r="D4464"/>
      <c r="E4464"/>
      <c r="F4464"/>
      <c r="G4464"/>
      <c r="H4464"/>
      <c r="I4464"/>
      <c r="J4464"/>
      <c r="K4464"/>
      <c r="L4464"/>
      <c r="M4464"/>
      <c r="N4464"/>
      <c r="O4464"/>
      <c r="P4464"/>
      <c r="Q4464"/>
      <c r="R4464"/>
      <c r="S4464"/>
      <c r="T4464"/>
      <c r="U4464"/>
      <c r="V4464"/>
      <c r="W4464"/>
      <c r="X4464"/>
      <c r="Y4464"/>
      <c r="Z4464"/>
      <c r="AA4464"/>
      <c r="AB4464"/>
      <c r="AC4464"/>
      <c r="AD4464"/>
      <c r="AE4464"/>
      <c r="AF4464"/>
      <c r="AG4464"/>
      <c r="AH4464"/>
      <c r="AI4464"/>
      <c r="AJ4464"/>
      <c r="AK4464"/>
      <c r="AL4464"/>
      <c r="AM4464"/>
      <c r="AN4464"/>
      <c r="AO4464"/>
      <c r="AP4464"/>
      <c r="AQ4464"/>
      <c r="AR4464"/>
      <c r="AS4464"/>
      <c r="AT4464"/>
      <c r="AU4464"/>
      <c r="AV4464"/>
      <c r="AW4464"/>
      <c r="AX4464"/>
      <c r="AY4464"/>
      <c r="AZ4464"/>
    </row>
    <row r="4465" spans="1:52">
      <c r="A4465"/>
      <c r="B4465"/>
      <c r="C4465"/>
      <c r="D4465"/>
      <c r="E4465"/>
      <c r="F4465"/>
      <c r="G4465"/>
      <c r="H4465"/>
      <c r="I4465"/>
      <c r="J4465"/>
      <c r="K4465"/>
      <c r="L4465"/>
      <c r="M4465"/>
      <c r="N4465"/>
      <c r="O4465"/>
      <c r="P4465"/>
      <c r="Q4465"/>
      <c r="R4465"/>
      <c r="S4465"/>
      <c r="T4465"/>
      <c r="U4465"/>
      <c r="V4465"/>
      <c r="W4465"/>
      <c r="X4465"/>
      <c r="Y4465"/>
      <c r="Z4465"/>
      <c r="AA4465"/>
      <c r="AB4465"/>
      <c r="AC4465"/>
      <c r="AD4465"/>
      <c r="AE4465"/>
      <c r="AF4465"/>
      <c r="AG4465"/>
      <c r="AH4465"/>
      <c r="AI4465"/>
      <c r="AJ4465"/>
      <c r="AK4465"/>
      <c r="AL4465"/>
      <c r="AM4465"/>
      <c r="AN4465"/>
      <c r="AO4465"/>
      <c r="AP4465"/>
      <c r="AQ4465"/>
      <c r="AR4465"/>
      <c r="AS4465"/>
      <c r="AT4465"/>
      <c r="AU4465"/>
      <c r="AV4465"/>
      <c r="AW4465"/>
      <c r="AX4465"/>
      <c r="AY4465"/>
      <c r="AZ4465"/>
    </row>
    <row r="4466" spans="1:52">
      <c r="A4466"/>
      <c r="B4466"/>
      <c r="C4466"/>
      <c r="D4466"/>
      <c r="E4466"/>
      <c r="F4466"/>
      <c r="G4466"/>
      <c r="H4466"/>
      <c r="I4466"/>
      <c r="J4466"/>
      <c r="K4466"/>
      <c r="L4466"/>
      <c r="M4466"/>
      <c r="N4466"/>
      <c r="O4466"/>
      <c r="P4466"/>
      <c r="Q4466"/>
      <c r="R4466"/>
      <c r="S4466"/>
      <c r="T4466"/>
      <c r="U4466"/>
      <c r="V4466"/>
      <c r="W4466"/>
      <c r="X4466"/>
      <c r="Y4466"/>
      <c r="Z4466"/>
      <c r="AA4466"/>
      <c r="AB4466"/>
      <c r="AC4466"/>
      <c r="AD4466"/>
      <c r="AE4466"/>
      <c r="AF4466"/>
      <c r="AG4466"/>
      <c r="AH4466"/>
      <c r="AI4466"/>
      <c r="AJ4466"/>
      <c r="AK4466"/>
      <c r="AL4466"/>
      <c r="AM4466"/>
      <c r="AN4466"/>
      <c r="AO4466"/>
      <c r="AP4466"/>
      <c r="AQ4466"/>
      <c r="AR4466"/>
      <c r="AS4466"/>
      <c r="AT4466"/>
      <c r="AU4466"/>
      <c r="AV4466"/>
      <c r="AW4466"/>
      <c r="AX4466"/>
      <c r="AY4466"/>
      <c r="AZ4466"/>
    </row>
    <row r="4467" spans="1:52">
      <c r="A4467"/>
      <c r="B4467"/>
      <c r="C4467"/>
      <c r="D4467"/>
      <c r="E4467"/>
      <c r="F4467"/>
      <c r="G4467"/>
      <c r="H4467"/>
      <c r="I4467"/>
      <c r="J4467"/>
      <c r="K4467"/>
      <c r="L4467"/>
      <c r="M4467"/>
      <c r="N4467"/>
      <c r="O4467"/>
      <c r="P4467"/>
      <c r="Q4467"/>
      <c r="R4467"/>
      <c r="S4467"/>
      <c r="T4467"/>
      <c r="U4467"/>
      <c r="V4467"/>
      <c r="W4467"/>
      <c r="X4467"/>
      <c r="Y4467"/>
      <c r="Z4467"/>
      <c r="AA4467"/>
      <c r="AB4467"/>
      <c r="AC4467"/>
      <c r="AD4467"/>
      <c r="AE4467"/>
      <c r="AF4467"/>
      <c r="AG4467"/>
      <c r="AH4467"/>
      <c r="AI4467"/>
      <c r="AJ4467"/>
      <c r="AK4467"/>
      <c r="AL4467"/>
      <c r="AM4467"/>
      <c r="AN4467"/>
      <c r="AO4467"/>
      <c r="AP4467"/>
      <c r="AQ4467"/>
      <c r="AR4467"/>
      <c r="AS4467"/>
      <c r="AT4467"/>
      <c r="AU4467"/>
      <c r="AV4467"/>
      <c r="AW4467"/>
      <c r="AX4467"/>
      <c r="AY4467"/>
      <c r="AZ4467"/>
    </row>
    <row r="4468" spans="1:52">
      <c r="A4468"/>
      <c r="B4468"/>
      <c r="C4468"/>
      <c r="D4468"/>
      <c r="E4468"/>
      <c r="F4468"/>
      <c r="G4468"/>
      <c r="H4468"/>
      <c r="I4468"/>
      <c r="J4468"/>
      <c r="K4468"/>
      <c r="L4468"/>
      <c r="M4468"/>
      <c r="N4468"/>
      <c r="O4468"/>
      <c r="P4468"/>
      <c r="Q4468"/>
      <c r="R4468"/>
      <c r="S4468"/>
      <c r="T4468"/>
      <c r="U4468"/>
      <c r="V4468"/>
      <c r="W4468"/>
      <c r="X4468"/>
      <c r="Y4468"/>
      <c r="Z4468"/>
      <c r="AA4468"/>
      <c r="AB4468"/>
      <c r="AC4468"/>
      <c r="AD4468"/>
      <c r="AE4468"/>
      <c r="AF4468"/>
      <c r="AG4468"/>
      <c r="AH4468"/>
      <c r="AI4468"/>
      <c r="AJ4468"/>
      <c r="AK4468"/>
      <c r="AL4468"/>
      <c r="AM4468"/>
      <c r="AN4468"/>
      <c r="AO4468"/>
      <c r="AP4468"/>
      <c r="AQ4468"/>
      <c r="AR4468"/>
      <c r="AS4468"/>
      <c r="AT4468"/>
      <c r="AU4468"/>
      <c r="AV4468"/>
      <c r="AW4468"/>
      <c r="AX4468"/>
      <c r="AY4468"/>
      <c r="AZ4468"/>
    </row>
    <row r="4469" spans="1:52">
      <c r="A4469"/>
      <c r="B4469"/>
      <c r="C4469"/>
      <c r="D4469"/>
      <c r="E4469"/>
      <c r="F4469"/>
      <c r="G4469"/>
      <c r="H4469"/>
      <c r="I4469"/>
      <c r="J4469"/>
      <c r="K4469"/>
      <c r="L4469"/>
      <c r="M4469"/>
      <c r="N4469"/>
      <c r="O4469"/>
      <c r="P4469"/>
      <c r="Q4469"/>
      <c r="R4469"/>
      <c r="S4469"/>
      <c r="T4469"/>
      <c r="U4469"/>
      <c r="V4469"/>
      <c r="W4469"/>
      <c r="X4469"/>
      <c r="Y4469"/>
      <c r="Z4469"/>
      <c r="AA4469"/>
      <c r="AB4469"/>
      <c r="AC4469"/>
      <c r="AD4469"/>
      <c r="AE4469"/>
      <c r="AF4469"/>
      <c r="AG4469"/>
      <c r="AH4469"/>
      <c r="AI4469"/>
      <c r="AJ4469"/>
      <c r="AK4469"/>
      <c r="AL4469"/>
      <c r="AM4469"/>
      <c r="AN4469"/>
      <c r="AO4469"/>
      <c r="AP4469"/>
      <c r="AQ4469"/>
      <c r="AR4469"/>
      <c r="AS4469"/>
      <c r="AT4469"/>
      <c r="AU4469"/>
      <c r="AV4469"/>
      <c r="AW4469"/>
      <c r="AX4469"/>
      <c r="AY4469"/>
      <c r="AZ4469"/>
    </row>
    <row r="4470" spans="1:52">
      <c r="A4470"/>
      <c r="B4470"/>
      <c r="C4470"/>
      <c r="D4470"/>
      <c r="E4470"/>
      <c r="F4470"/>
      <c r="G4470"/>
      <c r="H4470"/>
      <c r="I4470"/>
      <c r="J4470"/>
      <c r="K4470"/>
      <c r="L4470"/>
      <c r="M4470"/>
      <c r="N4470"/>
      <c r="O4470"/>
      <c r="P4470"/>
      <c r="Q4470"/>
      <c r="R4470"/>
      <c r="S4470"/>
      <c r="T4470"/>
      <c r="U4470"/>
      <c r="V4470"/>
      <c r="W4470"/>
      <c r="X4470"/>
      <c r="Y4470"/>
      <c r="Z4470"/>
      <c r="AA4470"/>
      <c r="AB4470"/>
      <c r="AC4470"/>
      <c r="AD4470"/>
      <c r="AE4470"/>
      <c r="AF4470"/>
      <c r="AG4470"/>
      <c r="AH4470"/>
      <c r="AI4470"/>
      <c r="AJ4470"/>
      <c r="AK4470"/>
      <c r="AL4470"/>
      <c r="AM4470"/>
      <c r="AN4470"/>
      <c r="AO4470"/>
      <c r="AP4470"/>
      <c r="AQ4470"/>
      <c r="AR4470"/>
      <c r="AS4470"/>
      <c r="AT4470"/>
      <c r="AU4470"/>
      <c r="AV4470"/>
      <c r="AW4470"/>
      <c r="AX4470"/>
      <c r="AY4470"/>
      <c r="AZ4470"/>
    </row>
    <row r="4471" spans="1:52">
      <c r="A4471"/>
      <c r="B4471"/>
      <c r="C4471"/>
      <c r="D4471"/>
      <c r="E4471"/>
      <c r="F4471"/>
      <c r="G4471"/>
      <c r="H4471"/>
      <c r="I4471"/>
      <c r="J4471"/>
      <c r="K4471"/>
      <c r="L4471"/>
      <c r="M4471"/>
      <c r="N4471"/>
      <c r="O4471"/>
      <c r="P4471"/>
      <c r="Q4471"/>
      <c r="R4471"/>
      <c r="S4471"/>
      <c r="T4471"/>
      <c r="U4471"/>
      <c r="V4471"/>
      <c r="W4471"/>
      <c r="X4471"/>
      <c r="Y4471"/>
      <c r="Z4471"/>
      <c r="AA4471"/>
      <c r="AB4471"/>
      <c r="AC4471"/>
      <c r="AD4471"/>
      <c r="AE4471"/>
      <c r="AF4471"/>
      <c r="AG4471"/>
      <c r="AH4471"/>
      <c r="AI4471"/>
      <c r="AJ4471"/>
      <c r="AK4471"/>
      <c r="AL4471"/>
      <c r="AM4471"/>
      <c r="AN4471"/>
      <c r="AO4471"/>
      <c r="AP4471"/>
      <c r="AQ4471"/>
      <c r="AR4471"/>
      <c r="AS4471"/>
      <c r="AT4471"/>
      <c r="AU4471"/>
      <c r="AV4471"/>
      <c r="AW4471"/>
      <c r="AX4471"/>
      <c r="AY4471"/>
      <c r="AZ4471"/>
    </row>
    <row r="4472" spans="1:52">
      <c r="A4472"/>
      <c r="B4472"/>
      <c r="C4472"/>
      <c r="D4472"/>
      <c r="E4472"/>
      <c r="F4472"/>
      <c r="G4472"/>
      <c r="H4472"/>
      <c r="I4472"/>
      <c r="J4472"/>
      <c r="K4472"/>
      <c r="L4472"/>
      <c r="M4472"/>
      <c r="N4472"/>
      <c r="O4472"/>
      <c r="P4472"/>
      <c r="Q4472"/>
      <c r="R4472"/>
      <c r="S4472"/>
      <c r="T4472"/>
      <c r="U4472"/>
      <c r="V4472"/>
      <c r="W4472"/>
      <c r="X4472"/>
      <c r="Y4472"/>
      <c r="Z4472"/>
      <c r="AA4472"/>
      <c r="AB4472"/>
      <c r="AC4472"/>
      <c r="AD4472"/>
      <c r="AE4472"/>
      <c r="AF4472"/>
      <c r="AG4472"/>
      <c r="AH4472"/>
      <c r="AI4472"/>
      <c r="AJ4472"/>
      <c r="AK4472"/>
      <c r="AL4472"/>
      <c r="AM4472"/>
      <c r="AN4472"/>
      <c r="AO4472"/>
      <c r="AP4472"/>
      <c r="AQ4472"/>
      <c r="AR4472"/>
      <c r="AS4472"/>
      <c r="AT4472"/>
      <c r="AU4472"/>
      <c r="AV4472"/>
      <c r="AW4472"/>
      <c r="AX4472"/>
      <c r="AY4472"/>
      <c r="AZ4472"/>
    </row>
    <row r="4473" spans="1:52">
      <c r="A4473"/>
      <c r="B4473"/>
      <c r="C4473"/>
      <c r="D4473"/>
      <c r="E4473"/>
      <c r="F4473"/>
      <c r="G4473"/>
      <c r="H4473"/>
      <c r="I4473"/>
      <c r="J4473"/>
      <c r="K4473"/>
      <c r="L4473"/>
      <c r="M4473"/>
      <c r="N4473"/>
      <c r="O4473"/>
      <c r="P4473"/>
      <c r="Q4473"/>
      <c r="R4473"/>
      <c r="S4473"/>
      <c r="T4473"/>
      <c r="U4473"/>
      <c r="V4473"/>
      <c r="W4473"/>
      <c r="X4473"/>
      <c r="Y4473"/>
      <c r="Z4473"/>
      <c r="AA4473"/>
      <c r="AB4473"/>
      <c r="AC4473"/>
      <c r="AD4473"/>
      <c r="AE4473"/>
      <c r="AF4473"/>
      <c r="AG4473"/>
      <c r="AH4473"/>
      <c r="AI4473"/>
      <c r="AJ4473"/>
      <c r="AK4473"/>
      <c r="AL4473"/>
      <c r="AM4473"/>
      <c r="AN4473"/>
      <c r="AO4473"/>
      <c r="AP4473"/>
      <c r="AQ4473"/>
      <c r="AR4473"/>
      <c r="AS4473"/>
      <c r="AT4473"/>
      <c r="AU4473"/>
      <c r="AV4473"/>
      <c r="AW4473"/>
      <c r="AX4473"/>
      <c r="AY4473"/>
      <c r="AZ4473"/>
    </row>
    <row r="4474" spans="1:52">
      <c r="A4474"/>
      <c r="B4474"/>
      <c r="C4474"/>
      <c r="D4474"/>
      <c r="E4474"/>
      <c r="F4474"/>
      <c r="G4474"/>
      <c r="H4474"/>
      <c r="I4474"/>
      <c r="J4474"/>
      <c r="K4474"/>
      <c r="L4474"/>
      <c r="M4474"/>
      <c r="N4474"/>
      <c r="O4474"/>
      <c r="P4474"/>
      <c r="Q4474"/>
      <c r="R4474"/>
      <c r="S4474"/>
      <c r="T4474"/>
      <c r="U4474"/>
      <c r="V4474"/>
      <c r="W4474"/>
      <c r="X4474"/>
      <c r="Y4474"/>
      <c r="Z4474"/>
      <c r="AA4474"/>
      <c r="AB4474"/>
      <c r="AC4474"/>
      <c r="AD4474"/>
      <c r="AE4474"/>
      <c r="AF4474"/>
      <c r="AG4474"/>
      <c r="AH4474"/>
      <c r="AI4474"/>
      <c r="AJ4474"/>
      <c r="AK4474"/>
      <c r="AL4474"/>
      <c r="AM4474"/>
      <c r="AN4474"/>
      <c r="AO4474"/>
      <c r="AP4474"/>
      <c r="AQ4474"/>
      <c r="AR4474"/>
      <c r="AS4474"/>
      <c r="AT4474"/>
      <c r="AU4474"/>
      <c r="AV4474"/>
      <c r="AW4474"/>
      <c r="AX4474"/>
      <c r="AY4474"/>
      <c r="AZ4474"/>
    </row>
    <row r="4475" spans="1:52">
      <c r="A4475"/>
      <c r="B4475"/>
      <c r="C4475"/>
      <c r="D4475"/>
      <c r="E4475"/>
      <c r="F4475"/>
      <c r="G4475"/>
      <c r="H4475"/>
      <c r="I4475"/>
      <c r="J4475"/>
      <c r="K4475"/>
      <c r="L4475"/>
      <c r="M4475"/>
      <c r="N4475"/>
      <c r="O4475"/>
      <c r="P4475"/>
      <c r="Q4475"/>
      <c r="R4475"/>
      <c r="S4475"/>
      <c r="T4475"/>
      <c r="U4475"/>
      <c r="V4475"/>
      <c r="W4475"/>
      <c r="X4475"/>
      <c r="Y4475"/>
      <c r="Z4475"/>
      <c r="AA4475"/>
      <c r="AB4475"/>
      <c r="AC4475"/>
      <c r="AD4475"/>
      <c r="AE4475"/>
      <c r="AF4475"/>
      <c r="AG4475"/>
      <c r="AH4475"/>
      <c r="AI4475"/>
      <c r="AJ4475"/>
      <c r="AK4475"/>
      <c r="AL4475"/>
      <c r="AM4475"/>
      <c r="AN4475"/>
      <c r="AO4475"/>
      <c r="AP4475"/>
      <c r="AQ4475"/>
      <c r="AR4475"/>
      <c r="AS4475"/>
      <c r="AT4475"/>
      <c r="AU4475"/>
      <c r="AV4475"/>
      <c r="AW4475"/>
      <c r="AX4475"/>
      <c r="AY4475"/>
      <c r="AZ4475"/>
    </row>
    <row r="4476" spans="1:52">
      <c r="A4476"/>
      <c r="B4476"/>
      <c r="C4476"/>
      <c r="D4476"/>
      <c r="E4476"/>
      <c r="F4476"/>
      <c r="G4476"/>
      <c r="H4476"/>
      <c r="I4476"/>
      <c r="J4476"/>
      <c r="K4476"/>
      <c r="L4476"/>
      <c r="M4476"/>
      <c r="N4476"/>
      <c r="O4476"/>
      <c r="P4476"/>
      <c r="Q4476"/>
      <c r="R4476"/>
      <c r="S4476"/>
      <c r="T4476"/>
      <c r="U4476"/>
      <c r="V4476"/>
      <c r="W4476"/>
      <c r="X4476"/>
      <c r="Y4476"/>
      <c r="Z4476"/>
      <c r="AA4476"/>
      <c r="AB4476"/>
      <c r="AC4476"/>
      <c r="AD4476"/>
      <c r="AE4476"/>
      <c r="AF4476"/>
      <c r="AG4476"/>
      <c r="AH4476"/>
      <c r="AI4476"/>
      <c r="AJ4476"/>
      <c r="AK4476"/>
      <c r="AL4476"/>
      <c r="AM4476"/>
      <c r="AN4476"/>
      <c r="AO4476"/>
      <c r="AP4476"/>
      <c r="AQ4476"/>
      <c r="AR4476"/>
      <c r="AS4476"/>
      <c r="AT4476"/>
      <c r="AU4476"/>
      <c r="AV4476"/>
      <c r="AW4476"/>
      <c r="AX4476"/>
      <c r="AY4476"/>
      <c r="AZ4476"/>
    </row>
    <row r="4477" spans="1:52">
      <c r="A4477"/>
      <c r="B4477"/>
      <c r="C4477"/>
      <c r="D4477"/>
      <c r="E4477"/>
      <c r="F4477"/>
      <c r="G4477"/>
      <c r="H4477"/>
      <c r="I4477"/>
      <c r="J4477"/>
      <c r="K4477"/>
      <c r="L4477"/>
      <c r="M4477"/>
      <c r="N4477"/>
      <c r="O4477"/>
      <c r="P4477"/>
      <c r="Q4477"/>
      <c r="R4477"/>
      <c r="S4477"/>
      <c r="T4477"/>
      <c r="U4477"/>
      <c r="V4477"/>
      <c r="W4477"/>
      <c r="X4477"/>
      <c r="Y4477"/>
      <c r="Z4477"/>
      <c r="AA4477"/>
      <c r="AB4477"/>
      <c r="AC4477"/>
      <c r="AD4477"/>
      <c r="AE4477"/>
      <c r="AF4477"/>
      <c r="AG4477"/>
      <c r="AH4477"/>
      <c r="AI4477"/>
      <c r="AJ4477"/>
      <c r="AK4477"/>
      <c r="AL4477"/>
      <c r="AM4477"/>
      <c r="AN4477"/>
      <c r="AO4477"/>
      <c r="AP4477"/>
      <c r="AQ4477"/>
      <c r="AR4477"/>
      <c r="AS4477"/>
      <c r="AT4477"/>
      <c r="AU4477"/>
      <c r="AV4477"/>
      <c r="AW4477"/>
      <c r="AX4477"/>
      <c r="AY4477"/>
      <c r="AZ4477"/>
    </row>
    <row r="4478" spans="1:52">
      <c r="A4478"/>
      <c r="B4478"/>
      <c r="C4478"/>
      <c r="D4478"/>
      <c r="E4478"/>
      <c r="F4478"/>
      <c r="G4478"/>
      <c r="H4478"/>
      <c r="I4478"/>
      <c r="J4478"/>
      <c r="K4478"/>
      <c r="L4478"/>
      <c r="M4478"/>
      <c r="N4478"/>
      <c r="O4478"/>
      <c r="P4478"/>
      <c r="Q4478"/>
      <c r="R4478"/>
      <c r="S4478"/>
      <c r="T4478"/>
      <c r="U4478"/>
      <c r="V4478"/>
      <c r="W4478"/>
      <c r="X4478"/>
      <c r="Y4478"/>
      <c r="Z4478"/>
      <c r="AA4478"/>
      <c r="AB4478"/>
      <c r="AC4478"/>
      <c r="AD4478"/>
      <c r="AE4478"/>
      <c r="AF4478"/>
      <c r="AG4478"/>
      <c r="AH4478"/>
      <c r="AI4478"/>
      <c r="AJ4478"/>
      <c r="AK4478"/>
      <c r="AL4478"/>
      <c r="AM4478"/>
      <c r="AN4478"/>
      <c r="AO4478"/>
      <c r="AP4478"/>
      <c r="AQ4478"/>
      <c r="AR4478"/>
      <c r="AS4478"/>
      <c r="AT4478"/>
      <c r="AU4478"/>
      <c r="AV4478"/>
      <c r="AW4478"/>
      <c r="AX4478"/>
      <c r="AY4478"/>
      <c r="AZ4478"/>
    </row>
    <row r="4479" spans="1:52">
      <c r="A4479"/>
      <c r="B4479"/>
      <c r="C4479"/>
      <c r="D4479"/>
      <c r="E4479"/>
      <c r="F4479"/>
      <c r="G4479"/>
      <c r="H4479"/>
      <c r="I4479"/>
      <c r="J4479"/>
      <c r="K4479"/>
      <c r="L4479"/>
      <c r="M4479"/>
      <c r="N4479"/>
      <c r="O4479"/>
      <c r="P4479"/>
      <c r="Q4479"/>
      <c r="R4479"/>
      <c r="S4479"/>
      <c r="T4479"/>
      <c r="U4479"/>
      <c r="V4479"/>
      <c r="W4479"/>
      <c r="X4479"/>
      <c r="Y4479"/>
      <c r="Z4479"/>
      <c r="AA4479"/>
      <c r="AB4479"/>
      <c r="AC4479"/>
      <c r="AD4479"/>
      <c r="AE4479"/>
      <c r="AF4479"/>
      <c r="AG4479"/>
      <c r="AH4479"/>
      <c r="AI4479"/>
      <c r="AJ4479"/>
      <c r="AK4479"/>
      <c r="AL4479"/>
      <c r="AM4479"/>
      <c r="AN4479"/>
      <c r="AO4479"/>
      <c r="AP4479"/>
      <c r="AQ4479"/>
      <c r="AR4479"/>
      <c r="AS4479"/>
      <c r="AT4479"/>
      <c r="AU4479"/>
      <c r="AV4479"/>
      <c r="AW4479"/>
      <c r="AX4479"/>
      <c r="AY4479"/>
      <c r="AZ4479"/>
    </row>
    <row r="4480" spans="1:52">
      <c r="A4480"/>
      <c r="B4480"/>
      <c r="C4480"/>
      <c r="D4480"/>
      <c r="E4480"/>
      <c r="F4480"/>
      <c r="G4480"/>
      <c r="H4480"/>
      <c r="I4480"/>
      <c r="J4480"/>
      <c r="K4480"/>
      <c r="L4480"/>
      <c r="M4480"/>
      <c r="N4480"/>
      <c r="O4480"/>
      <c r="P4480"/>
      <c r="Q4480"/>
      <c r="R4480"/>
      <c r="S4480"/>
      <c r="T4480"/>
      <c r="U4480"/>
      <c r="V4480"/>
      <c r="W4480"/>
      <c r="X4480"/>
      <c r="Y4480"/>
      <c r="Z4480"/>
      <c r="AA4480"/>
      <c r="AB4480"/>
      <c r="AC4480"/>
      <c r="AD4480"/>
      <c r="AE4480"/>
      <c r="AF4480"/>
      <c r="AG4480"/>
      <c r="AH4480"/>
      <c r="AI4480"/>
      <c r="AJ4480"/>
      <c r="AK4480"/>
      <c r="AL4480"/>
      <c r="AM4480"/>
      <c r="AN4480"/>
      <c r="AO4480"/>
      <c r="AP4480"/>
      <c r="AQ4480"/>
      <c r="AR4480"/>
      <c r="AS4480"/>
      <c r="AT4480"/>
      <c r="AU4480"/>
      <c r="AV4480"/>
      <c r="AW4480"/>
      <c r="AX4480"/>
      <c r="AY4480"/>
      <c r="AZ4480"/>
    </row>
    <row r="4481" spans="1:52">
      <c r="A4481"/>
      <c r="B4481"/>
      <c r="C4481"/>
      <c r="D4481"/>
      <c r="E4481"/>
      <c r="F4481"/>
      <c r="G4481"/>
      <c r="H4481"/>
      <c r="I4481"/>
      <c r="J4481"/>
      <c r="K4481"/>
      <c r="L4481"/>
      <c r="M4481"/>
      <c r="N4481"/>
      <c r="O4481"/>
      <c r="P4481"/>
      <c r="Q4481"/>
      <c r="R4481"/>
      <c r="S4481"/>
      <c r="T4481"/>
      <c r="U4481"/>
      <c r="V4481"/>
      <c r="W4481"/>
      <c r="X4481"/>
      <c r="Y4481"/>
      <c r="Z4481"/>
      <c r="AA4481"/>
      <c r="AB4481"/>
      <c r="AC4481"/>
      <c r="AD4481"/>
      <c r="AE4481"/>
      <c r="AF4481"/>
      <c r="AG4481"/>
      <c r="AH4481"/>
      <c r="AI4481"/>
      <c r="AJ4481"/>
      <c r="AK4481"/>
      <c r="AL4481"/>
      <c r="AM4481"/>
      <c r="AN4481"/>
      <c r="AO4481"/>
      <c r="AP4481"/>
      <c r="AQ4481"/>
      <c r="AR4481"/>
      <c r="AS4481"/>
      <c r="AT4481"/>
      <c r="AU4481"/>
      <c r="AV4481"/>
      <c r="AW4481"/>
      <c r="AX4481"/>
      <c r="AY4481"/>
      <c r="AZ4481"/>
    </row>
    <row r="4482" spans="1:52">
      <c r="A4482"/>
      <c r="B4482"/>
      <c r="C4482"/>
      <c r="D4482"/>
      <c r="E4482"/>
      <c r="F4482"/>
      <c r="G4482"/>
      <c r="H4482"/>
      <c r="I4482"/>
      <c r="J4482"/>
      <c r="K4482"/>
      <c r="L4482"/>
      <c r="M4482"/>
      <c r="N4482"/>
      <c r="O4482"/>
      <c r="P4482"/>
      <c r="Q4482"/>
      <c r="R4482"/>
      <c r="S4482"/>
      <c r="T4482"/>
      <c r="U4482"/>
      <c r="V4482"/>
      <c r="W4482"/>
      <c r="X4482"/>
      <c r="Y4482"/>
      <c r="Z4482"/>
      <c r="AA4482"/>
      <c r="AB4482"/>
      <c r="AC4482"/>
      <c r="AD4482"/>
      <c r="AE4482"/>
      <c r="AF4482"/>
      <c r="AG4482"/>
      <c r="AH4482"/>
      <c r="AI4482"/>
      <c r="AJ4482"/>
      <c r="AK4482"/>
      <c r="AL4482"/>
      <c r="AM4482"/>
      <c r="AN4482"/>
      <c r="AO4482"/>
      <c r="AP4482"/>
      <c r="AQ4482"/>
      <c r="AR4482"/>
      <c r="AS4482"/>
      <c r="AT4482"/>
      <c r="AU4482"/>
      <c r="AV4482"/>
      <c r="AW4482"/>
      <c r="AX4482"/>
      <c r="AY4482"/>
      <c r="AZ4482"/>
    </row>
    <row r="4483" spans="1:52">
      <c r="A4483"/>
      <c r="B4483"/>
      <c r="C4483"/>
      <c r="D4483"/>
      <c r="E4483"/>
      <c r="F4483"/>
      <c r="G4483"/>
      <c r="H4483"/>
      <c r="I4483"/>
      <c r="J4483"/>
      <c r="K4483"/>
      <c r="L4483"/>
      <c r="M4483"/>
      <c r="N4483"/>
      <c r="O4483"/>
      <c r="P4483"/>
      <c r="Q4483"/>
      <c r="R4483"/>
      <c r="S4483"/>
      <c r="T4483"/>
      <c r="U4483"/>
      <c r="V4483"/>
      <c r="W4483"/>
      <c r="X4483"/>
      <c r="Y4483"/>
      <c r="Z4483"/>
      <c r="AA4483"/>
      <c r="AB4483"/>
      <c r="AC4483"/>
      <c r="AD4483"/>
      <c r="AE4483"/>
      <c r="AF4483"/>
      <c r="AG4483"/>
      <c r="AH4483"/>
      <c r="AI4483"/>
      <c r="AJ4483"/>
      <c r="AK4483"/>
      <c r="AL4483"/>
      <c r="AM4483"/>
      <c r="AN4483"/>
      <c r="AO4483"/>
      <c r="AP4483"/>
      <c r="AQ4483"/>
      <c r="AR4483"/>
      <c r="AS4483"/>
      <c r="AT4483"/>
      <c r="AU4483"/>
      <c r="AV4483"/>
      <c r="AW4483"/>
      <c r="AX4483"/>
      <c r="AY4483"/>
      <c r="AZ4483"/>
    </row>
    <row r="4484" spans="1:52">
      <c r="A4484"/>
      <c r="B4484"/>
      <c r="C4484"/>
      <c r="D4484"/>
      <c r="E4484"/>
      <c r="F4484"/>
      <c r="G4484"/>
      <c r="H4484"/>
      <c r="I4484"/>
      <c r="J4484"/>
      <c r="K4484"/>
      <c r="L4484"/>
      <c r="M4484"/>
      <c r="N4484"/>
      <c r="O4484"/>
      <c r="P4484"/>
      <c r="Q4484"/>
      <c r="R4484"/>
      <c r="S4484"/>
      <c r="T4484"/>
      <c r="U4484"/>
      <c r="V4484"/>
      <c r="W4484"/>
      <c r="X4484"/>
      <c r="Y4484"/>
      <c r="Z4484"/>
      <c r="AA4484"/>
      <c r="AB4484"/>
      <c r="AC4484"/>
      <c r="AD4484"/>
      <c r="AE4484"/>
      <c r="AF4484"/>
      <c r="AG4484"/>
      <c r="AH4484"/>
      <c r="AI4484"/>
      <c r="AJ4484"/>
      <c r="AK4484"/>
      <c r="AL4484"/>
      <c r="AM4484"/>
      <c r="AN4484"/>
      <c r="AO4484"/>
      <c r="AP4484"/>
      <c r="AQ4484"/>
      <c r="AR4484"/>
      <c r="AS4484"/>
      <c r="AT4484"/>
      <c r="AU4484"/>
      <c r="AV4484"/>
      <c r="AW4484"/>
      <c r="AX4484"/>
      <c r="AY4484"/>
      <c r="AZ4484"/>
    </row>
    <row r="4485" spans="1:52">
      <c r="A4485"/>
      <c r="B4485"/>
      <c r="C4485"/>
      <c r="D4485"/>
      <c r="E4485"/>
      <c r="F4485"/>
      <c r="G4485"/>
      <c r="H4485"/>
      <c r="I4485"/>
      <c r="J4485"/>
      <c r="K4485"/>
      <c r="L4485"/>
      <c r="M4485"/>
      <c r="N4485"/>
      <c r="O4485"/>
      <c r="P4485"/>
      <c r="Q4485"/>
      <c r="R4485"/>
      <c r="S4485"/>
      <c r="T4485"/>
      <c r="U4485"/>
      <c r="V4485"/>
      <c r="W4485"/>
      <c r="X4485"/>
      <c r="Y4485"/>
      <c r="Z4485"/>
      <c r="AA4485"/>
      <c r="AB4485"/>
      <c r="AC4485"/>
      <c r="AD4485"/>
      <c r="AE4485"/>
      <c r="AF4485"/>
      <c r="AG4485"/>
      <c r="AH4485"/>
      <c r="AI4485"/>
      <c r="AJ4485"/>
      <c r="AK4485"/>
      <c r="AL4485"/>
      <c r="AM4485"/>
      <c r="AN4485"/>
      <c r="AO4485"/>
      <c r="AP4485"/>
      <c r="AQ4485"/>
      <c r="AR4485"/>
      <c r="AS4485"/>
      <c r="AT4485"/>
      <c r="AU4485"/>
      <c r="AV4485"/>
      <c r="AW4485"/>
      <c r="AX4485"/>
      <c r="AY4485"/>
      <c r="AZ4485"/>
    </row>
    <row r="4486" spans="1:52">
      <c r="A4486"/>
      <c r="B4486"/>
      <c r="C4486"/>
      <c r="D4486"/>
      <c r="E4486"/>
      <c r="F4486"/>
      <c r="G4486"/>
      <c r="H4486"/>
      <c r="I4486"/>
      <c r="J4486"/>
      <c r="K4486"/>
      <c r="L4486"/>
      <c r="M4486"/>
      <c r="N4486"/>
      <c r="O4486"/>
      <c r="P4486"/>
      <c r="Q4486"/>
      <c r="R4486"/>
      <c r="S4486"/>
      <c r="T4486"/>
      <c r="U4486"/>
      <c r="V4486"/>
      <c r="W4486"/>
      <c r="X4486"/>
      <c r="Y4486"/>
      <c r="Z4486"/>
      <c r="AA4486"/>
      <c r="AB4486"/>
      <c r="AC4486"/>
      <c r="AD4486"/>
      <c r="AE4486"/>
      <c r="AF4486"/>
      <c r="AG4486"/>
      <c r="AH4486"/>
      <c r="AI4486"/>
      <c r="AJ4486"/>
      <c r="AK4486"/>
      <c r="AL4486"/>
      <c r="AM4486"/>
      <c r="AN4486"/>
      <c r="AO4486"/>
      <c r="AP4486"/>
      <c r="AQ4486"/>
      <c r="AR4486"/>
      <c r="AS4486"/>
      <c r="AT4486"/>
      <c r="AU4486"/>
      <c r="AV4486"/>
      <c r="AW4486"/>
      <c r="AX4486"/>
      <c r="AY4486"/>
      <c r="AZ4486"/>
    </row>
    <row r="4487" spans="1:52">
      <c r="A4487"/>
      <c r="B4487"/>
      <c r="C4487"/>
      <c r="D4487"/>
      <c r="E4487"/>
      <c r="F4487"/>
      <c r="G4487"/>
      <c r="H4487"/>
      <c r="I4487"/>
      <c r="J4487"/>
      <c r="K4487"/>
      <c r="L4487"/>
      <c r="M4487"/>
      <c r="N4487"/>
      <c r="O4487"/>
      <c r="P4487"/>
      <c r="Q4487"/>
      <c r="R4487"/>
      <c r="S4487"/>
      <c r="T4487"/>
      <c r="U4487"/>
      <c r="V4487"/>
      <c r="W4487"/>
      <c r="X4487"/>
      <c r="Y4487"/>
      <c r="Z4487"/>
      <c r="AA4487"/>
      <c r="AB4487"/>
      <c r="AC4487"/>
      <c r="AD4487"/>
      <c r="AE4487"/>
      <c r="AF4487"/>
      <c r="AG4487"/>
      <c r="AH4487"/>
      <c r="AI4487"/>
      <c r="AJ4487"/>
      <c r="AK4487"/>
      <c r="AL4487"/>
      <c r="AM4487"/>
      <c r="AN4487"/>
      <c r="AO4487"/>
      <c r="AP4487"/>
      <c r="AQ4487"/>
      <c r="AR4487"/>
      <c r="AS4487"/>
      <c r="AT4487"/>
      <c r="AU4487"/>
      <c r="AV4487"/>
      <c r="AW4487"/>
      <c r="AX4487"/>
      <c r="AY4487"/>
      <c r="AZ4487"/>
    </row>
    <row r="4488" spans="1:52">
      <c r="A4488"/>
      <c r="B4488"/>
      <c r="C4488"/>
      <c r="D4488"/>
      <c r="E4488"/>
      <c r="F4488"/>
      <c r="G4488"/>
      <c r="H4488"/>
      <c r="I4488"/>
      <c r="J4488"/>
      <c r="K4488"/>
      <c r="L4488"/>
      <c r="M4488"/>
      <c r="N4488"/>
      <c r="O4488"/>
      <c r="P4488"/>
      <c r="Q4488"/>
      <c r="R4488"/>
      <c r="S4488"/>
      <c r="T4488"/>
      <c r="U4488"/>
      <c r="V4488"/>
      <c r="W4488"/>
      <c r="X4488"/>
      <c r="Y4488"/>
      <c r="Z4488"/>
      <c r="AA4488"/>
      <c r="AB4488"/>
      <c r="AC4488"/>
      <c r="AD4488"/>
      <c r="AE4488"/>
      <c r="AF4488"/>
      <c r="AG4488"/>
      <c r="AH4488"/>
      <c r="AI4488"/>
      <c r="AJ4488"/>
      <c r="AK4488"/>
      <c r="AL4488"/>
      <c r="AM4488"/>
      <c r="AN4488"/>
      <c r="AO4488"/>
      <c r="AP4488"/>
      <c r="AQ4488"/>
      <c r="AR4488"/>
      <c r="AS4488"/>
      <c r="AT4488"/>
      <c r="AU4488"/>
      <c r="AV4488"/>
      <c r="AW4488"/>
      <c r="AX4488"/>
      <c r="AY4488"/>
      <c r="AZ4488"/>
    </row>
    <row r="4489" spans="1:52">
      <c r="A4489"/>
      <c r="B4489"/>
      <c r="C4489"/>
      <c r="D4489"/>
      <c r="E4489"/>
      <c r="F4489"/>
      <c r="G4489"/>
      <c r="H4489"/>
      <c r="I4489"/>
      <c r="J4489"/>
      <c r="K4489"/>
      <c r="L4489"/>
      <c r="M4489"/>
      <c r="N4489"/>
      <c r="O4489"/>
      <c r="P4489"/>
      <c r="Q4489"/>
      <c r="R4489"/>
      <c r="S4489"/>
      <c r="T4489"/>
      <c r="U4489"/>
      <c r="V4489"/>
      <c r="W4489"/>
      <c r="X4489"/>
      <c r="Y4489"/>
      <c r="Z4489"/>
      <c r="AA4489"/>
      <c r="AB4489"/>
      <c r="AC4489"/>
      <c r="AD4489"/>
      <c r="AE4489"/>
      <c r="AF4489"/>
      <c r="AG4489"/>
      <c r="AH4489"/>
      <c r="AI4489"/>
      <c r="AJ4489"/>
      <c r="AK4489"/>
      <c r="AL4489"/>
      <c r="AM4489"/>
      <c r="AN4489"/>
      <c r="AO4489"/>
      <c r="AP4489"/>
      <c r="AQ4489"/>
      <c r="AR4489"/>
      <c r="AS4489"/>
      <c r="AT4489"/>
      <c r="AU4489"/>
      <c r="AV4489"/>
      <c r="AW4489"/>
      <c r="AX4489"/>
      <c r="AY4489"/>
      <c r="AZ4489"/>
    </row>
    <row r="4490" spans="1:52">
      <c r="A4490"/>
      <c r="B4490"/>
      <c r="C4490"/>
      <c r="D4490"/>
      <c r="E4490"/>
      <c r="F4490"/>
      <c r="G4490"/>
      <c r="H4490"/>
      <c r="I4490"/>
      <c r="J4490"/>
      <c r="K4490"/>
      <c r="L4490"/>
      <c r="M4490"/>
      <c r="N4490"/>
      <c r="O4490"/>
      <c r="P4490"/>
      <c r="Q4490"/>
      <c r="R4490"/>
      <c r="S4490"/>
      <c r="T4490"/>
      <c r="U4490"/>
      <c r="V4490"/>
      <c r="W4490"/>
      <c r="X4490"/>
      <c r="Y4490"/>
      <c r="Z4490"/>
      <c r="AA4490"/>
      <c r="AB4490"/>
      <c r="AC4490"/>
      <c r="AD4490"/>
      <c r="AE4490"/>
      <c r="AF4490"/>
      <c r="AG4490"/>
      <c r="AH4490"/>
      <c r="AI4490"/>
      <c r="AJ4490"/>
      <c r="AK4490"/>
      <c r="AL4490"/>
      <c r="AM4490"/>
      <c r="AN4490"/>
      <c r="AO4490"/>
      <c r="AP4490"/>
      <c r="AQ4490"/>
      <c r="AR4490"/>
      <c r="AS4490"/>
      <c r="AT4490"/>
      <c r="AU4490"/>
      <c r="AV4490"/>
      <c r="AW4490"/>
      <c r="AX4490"/>
      <c r="AY4490"/>
      <c r="AZ4490"/>
    </row>
    <row r="4491" spans="1:52">
      <c r="A4491"/>
      <c r="B4491"/>
      <c r="C4491"/>
      <c r="D4491"/>
      <c r="E4491"/>
      <c r="F4491"/>
      <c r="G4491"/>
      <c r="H4491"/>
      <c r="I4491"/>
      <c r="J4491"/>
      <c r="K4491"/>
      <c r="L4491"/>
      <c r="M4491"/>
      <c r="N4491"/>
      <c r="O4491"/>
      <c r="P4491"/>
      <c r="Q4491"/>
      <c r="R4491"/>
      <c r="S4491"/>
      <c r="T4491"/>
      <c r="U4491"/>
      <c r="V4491"/>
      <c r="W4491"/>
      <c r="X4491"/>
      <c r="Y4491"/>
      <c r="Z4491"/>
      <c r="AA4491"/>
      <c r="AB4491"/>
      <c r="AC4491"/>
      <c r="AD4491"/>
      <c r="AE4491"/>
      <c r="AF4491"/>
      <c r="AG4491"/>
      <c r="AH4491"/>
      <c r="AI4491"/>
      <c r="AJ4491"/>
      <c r="AK4491"/>
      <c r="AL4491"/>
      <c r="AM4491"/>
      <c r="AN4491"/>
      <c r="AO4491"/>
      <c r="AP4491"/>
      <c r="AQ4491"/>
      <c r="AR4491"/>
      <c r="AS4491"/>
      <c r="AT4491"/>
      <c r="AU4491"/>
      <c r="AV4491"/>
      <c r="AW4491"/>
      <c r="AX4491"/>
      <c r="AY4491"/>
      <c r="AZ4491"/>
    </row>
    <row r="4492" spans="1:52">
      <c r="A4492"/>
      <c r="B4492"/>
      <c r="C4492"/>
      <c r="D4492"/>
      <c r="E4492"/>
      <c r="F4492"/>
      <c r="G4492"/>
      <c r="H4492"/>
      <c r="I4492"/>
      <c r="J4492"/>
      <c r="K4492"/>
      <c r="L4492"/>
      <c r="M4492"/>
      <c r="N4492"/>
      <c r="O4492"/>
      <c r="P4492"/>
      <c r="Q4492"/>
      <c r="R4492"/>
      <c r="S4492"/>
      <c r="T4492"/>
      <c r="U4492"/>
      <c r="V4492"/>
      <c r="W4492"/>
      <c r="X4492"/>
      <c r="Y4492"/>
      <c r="Z4492"/>
      <c r="AA4492"/>
      <c r="AB4492"/>
      <c r="AC4492"/>
      <c r="AD4492"/>
      <c r="AE4492"/>
      <c r="AF4492"/>
      <c r="AG4492"/>
      <c r="AH4492"/>
      <c r="AI4492"/>
      <c r="AJ4492"/>
      <c r="AK4492"/>
      <c r="AL4492"/>
      <c r="AM4492"/>
      <c r="AN4492"/>
      <c r="AO4492"/>
      <c r="AP4492"/>
      <c r="AQ4492"/>
      <c r="AR4492"/>
      <c r="AS4492"/>
      <c r="AT4492"/>
      <c r="AU4492"/>
      <c r="AV4492"/>
      <c r="AW4492"/>
      <c r="AX4492"/>
      <c r="AY4492"/>
      <c r="AZ4492"/>
    </row>
    <row r="4493" spans="1:52">
      <c r="A4493"/>
      <c r="B4493"/>
      <c r="C4493"/>
      <c r="D4493"/>
      <c r="E4493"/>
      <c r="F4493"/>
      <c r="G4493"/>
      <c r="H4493"/>
      <c r="I4493"/>
      <c r="J4493"/>
      <c r="K4493"/>
      <c r="L4493"/>
      <c r="M4493"/>
      <c r="N4493"/>
      <c r="O4493"/>
      <c r="P4493"/>
      <c r="Q4493"/>
      <c r="R4493"/>
      <c r="S4493"/>
      <c r="T4493"/>
      <c r="U4493"/>
      <c r="V4493"/>
      <c r="W4493"/>
      <c r="X4493"/>
      <c r="Y4493"/>
      <c r="Z4493"/>
      <c r="AA4493"/>
      <c r="AB4493"/>
      <c r="AC4493"/>
      <c r="AD4493"/>
      <c r="AE4493"/>
      <c r="AF4493"/>
      <c r="AG4493"/>
      <c r="AH4493"/>
      <c r="AI4493"/>
      <c r="AJ4493"/>
      <c r="AK4493"/>
      <c r="AL4493"/>
      <c r="AM4493"/>
      <c r="AN4493"/>
      <c r="AO4493"/>
      <c r="AP4493"/>
      <c r="AQ4493"/>
      <c r="AR4493"/>
      <c r="AS4493"/>
      <c r="AT4493"/>
      <c r="AU4493"/>
      <c r="AV4493"/>
      <c r="AW4493"/>
      <c r="AX4493"/>
      <c r="AY4493"/>
      <c r="AZ4493"/>
    </row>
    <row r="4494" spans="1:52">
      <c r="A4494"/>
      <c r="B4494"/>
      <c r="C4494"/>
      <c r="D4494"/>
      <c r="E4494"/>
      <c r="F4494"/>
      <c r="G4494"/>
      <c r="H4494"/>
      <c r="I4494"/>
      <c r="J4494"/>
      <c r="K4494"/>
      <c r="L4494"/>
      <c r="M4494"/>
      <c r="N4494"/>
      <c r="O4494"/>
      <c r="P4494"/>
      <c r="Q4494"/>
      <c r="R4494"/>
      <c r="S4494"/>
      <c r="T4494"/>
      <c r="U4494"/>
      <c r="V4494"/>
      <c r="W4494"/>
      <c r="X4494"/>
      <c r="Y4494"/>
      <c r="Z4494"/>
      <c r="AA4494"/>
      <c r="AB4494"/>
      <c r="AC4494"/>
      <c r="AD4494"/>
      <c r="AE4494"/>
      <c r="AF4494"/>
      <c r="AG4494"/>
      <c r="AH4494"/>
      <c r="AI4494"/>
      <c r="AJ4494"/>
      <c r="AK4494"/>
      <c r="AL4494"/>
      <c r="AM4494"/>
      <c r="AN4494"/>
      <c r="AO4494"/>
      <c r="AP4494"/>
      <c r="AQ4494"/>
      <c r="AR4494"/>
      <c r="AS4494"/>
      <c r="AT4494"/>
      <c r="AU4494"/>
      <c r="AV4494"/>
      <c r="AW4494"/>
      <c r="AX4494"/>
      <c r="AY4494"/>
      <c r="AZ4494"/>
    </row>
    <row r="4495" spans="1:52">
      <c r="A4495"/>
      <c r="B4495"/>
      <c r="C4495"/>
      <c r="D4495"/>
      <c r="E4495"/>
      <c r="F4495"/>
      <c r="G4495"/>
      <c r="H4495"/>
      <c r="I4495"/>
      <c r="J4495"/>
      <c r="K4495"/>
      <c r="L4495"/>
      <c r="M4495"/>
      <c r="N4495"/>
      <c r="O4495"/>
      <c r="P4495"/>
      <c r="Q4495"/>
      <c r="R4495"/>
      <c r="S4495"/>
      <c r="T4495"/>
      <c r="U4495"/>
      <c r="V4495"/>
      <c r="W4495"/>
      <c r="X4495"/>
      <c r="Y4495"/>
      <c r="Z4495"/>
      <c r="AA4495"/>
      <c r="AB4495"/>
      <c r="AC4495"/>
      <c r="AD4495"/>
      <c r="AE4495"/>
      <c r="AF4495"/>
      <c r="AG4495"/>
      <c r="AH4495"/>
      <c r="AI4495"/>
      <c r="AJ4495"/>
      <c r="AK4495"/>
      <c r="AL4495"/>
      <c r="AM4495"/>
      <c r="AN4495"/>
      <c r="AO4495"/>
      <c r="AP4495"/>
      <c r="AQ4495"/>
      <c r="AR4495"/>
      <c r="AS4495"/>
      <c r="AT4495"/>
      <c r="AU4495"/>
      <c r="AV4495"/>
      <c r="AW4495"/>
      <c r="AX4495"/>
      <c r="AY4495"/>
      <c r="AZ4495"/>
    </row>
    <row r="4496" spans="1:52">
      <c r="A4496"/>
      <c r="B4496"/>
      <c r="C4496"/>
      <c r="D4496"/>
      <c r="E4496"/>
      <c r="F4496"/>
      <c r="G4496"/>
      <c r="H4496"/>
      <c r="I4496"/>
      <c r="J4496"/>
      <c r="K4496"/>
      <c r="L4496"/>
      <c r="M4496"/>
      <c r="N4496"/>
      <c r="O4496"/>
      <c r="P4496"/>
      <c r="Q4496"/>
      <c r="R4496"/>
      <c r="S4496"/>
      <c r="T4496"/>
      <c r="U4496"/>
      <c r="V4496"/>
      <c r="W4496"/>
      <c r="X4496"/>
      <c r="Y4496"/>
      <c r="Z4496"/>
      <c r="AA4496"/>
      <c r="AB4496"/>
      <c r="AC4496"/>
      <c r="AD4496"/>
      <c r="AE4496"/>
      <c r="AF4496"/>
      <c r="AG4496"/>
      <c r="AH4496"/>
      <c r="AI4496"/>
      <c r="AJ4496"/>
      <c r="AK4496"/>
      <c r="AL4496"/>
      <c r="AM4496"/>
      <c r="AN4496"/>
      <c r="AO4496"/>
      <c r="AP4496"/>
      <c r="AQ4496"/>
      <c r="AR4496"/>
      <c r="AS4496"/>
      <c r="AT4496"/>
      <c r="AU4496"/>
      <c r="AV4496"/>
      <c r="AW4496"/>
      <c r="AX4496"/>
      <c r="AY4496"/>
      <c r="AZ4496"/>
    </row>
    <row r="4497" spans="1:52">
      <c r="A4497"/>
      <c r="B4497"/>
      <c r="C4497"/>
      <c r="D4497"/>
      <c r="E4497"/>
      <c r="F4497"/>
      <c r="G4497"/>
      <c r="H4497"/>
      <c r="I4497"/>
      <c r="J4497"/>
      <c r="K4497"/>
      <c r="L4497"/>
      <c r="M4497"/>
      <c r="N4497"/>
      <c r="O4497"/>
      <c r="P4497"/>
      <c r="Q4497"/>
      <c r="R4497"/>
      <c r="S4497"/>
      <c r="T4497"/>
      <c r="U4497"/>
      <c r="V4497"/>
      <c r="W4497"/>
      <c r="X4497"/>
      <c r="Y4497"/>
      <c r="Z4497"/>
      <c r="AA4497"/>
      <c r="AB4497"/>
      <c r="AC4497"/>
      <c r="AD4497"/>
      <c r="AE4497"/>
      <c r="AF4497"/>
      <c r="AG4497"/>
      <c r="AH4497"/>
      <c r="AI4497"/>
      <c r="AJ4497"/>
      <c r="AK4497"/>
      <c r="AL4497"/>
      <c r="AM4497"/>
      <c r="AN4497"/>
      <c r="AO4497"/>
      <c r="AP4497"/>
      <c r="AQ4497"/>
      <c r="AR4497"/>
      <c r="AS4497"/>
      <c r="AT4497"/>
      <c r="AU4497"/>
      <c r="AV4497"/>
      <c r="AW4497"/>
      <c r="AX4497"/>
      <c r="AY4497"/>
      <c r="AZ4497"/>
    </row>
    <row r="4498" spans="1:52">
      <c r="A4498"/>
      <c r="B4498"/>
      <c r="C4498"/>
      <c r="D4498"/>
      <c r="E4498"/>
      <c r="F4498"/>
      <c r="G4498"/>
      <c r="H4498"/>
      <c r="I4498"/>
      <c r="J4498"/>
      <c r="K4498"/>
      <c r="L4498"/>
      <c r="M4498"/>
      <c r="N4498"/>
      <c r="O4498"/>
      <c r="P4498"/>
      <c r="Q4498"/>
      <c r="R4498"/>
      <c r="S4498"/>
      <c r="T4498"/>
      <c r="U4498"/>
      <c r="V4498"/>
      <c r="W4498"/>
      <c r="X4498"/>
      <c r="Y4498"/>
      <c r="Z4498"/>
      <c r="AA4498"/>
      <c r="AB4498"/>
      <c r="AC4498"/>
      <c r="AD4498"/>
      <c r="AE4498"/>
      <c r="AF4498"/>
      <c r="AG4498"/>
      <c r="AH4498"/>
      <c r="AI4498"/>
      <c r="AJ4498"/>
      <c r="AK4498"/>
      <c r="AL4498"/>
      <c r="AM4498"/>
      <c r="AN4498"/>
      <c r="AO4498"/>
      <c r="AP4498"/>
      <c r="AQ4498"/>
      <c r="AR4498"/>
      <c r="AS4498"/>
      <c r="AT4498"/>
      <c r="AU4498"/>
      <c r="AV4498"/>
      <c r="AW4498"/>
      <c r="AX4498"/>
      <c r="AY4498"/>
      <c r="AZ4498"/>
    </row>
    <row r="4499" spans="1:52">
      <c r="A4499"/>
      <c r="B4499"/>
      <c r="C4499"/>
      <c r="D4499"/>
      <c r="E4499"/>
      <c r="F4499"/>
      <c r="G4499"/>
      <c r="H4499"/>
      <c r="I4499"/>
      <c r="J4499"/>
      <c r="K4499"/>
      <c r="L4499"/>
      <c r="M4499"/>
      <c r="N4499"/>
      <c r="O4499"/>
      <c r="P4499"/>
      <c r="Q4499"/>
      <c r="R4499"/>
      <c r="S4499"/>
      <c r="T4499"/>
      <c r="U4499"/>
      <c r="V4499"/>
      <c r="W4499"/>
      <c r="X4499"/>
      <c r="Y4499"/>
      <c r="Z4499"/>
      <c r="AA4499"/>
      <c r="AB4499"/>
      <c r="AC4499"/>
      <c r="AD4499"/>
      <c r="AE4499"/>
      <c r="AF4499"/>
      <c r="AG4499"/>
      <c r="AH4499"/>
      <c r="AI4499"/>
      <c r="AJ4499"/>
      <c r="AK4499"/>
      <c r="AL4499"/>
      <c r="AM4499"/>
      <c r="AN4499"/>
      <c r="AO4499"/>
      <c r="AP4499"/>
      <c r="AQ4499"/>
      <c r="AR4499"/>
      <c r="AS4499"/>
      <c r="AT4499"/>
      <c r="AU4499"/>
      <c r="AV4499"/>
      <c r="AW4499"/>
      <c r="AX4499"/>
      <c r="AY4499"/>
      <c r="AZ4499"/>
    </row>
    <row r="4500" spans="1:52">
      <c r="A4500"/>
      <c r="B4500"/>
      <c r="C4500"/>
      <c r="D4500"/>
      <c r="E4500"/>
      <c r="F4500"/>
      <c r="G4500"/>
      <c r="H4500"/>
      <c r="I4500"/>
      <c r="J4500"/>
      <c r="K4500"/>
      <c r="L4500"/>
      <c r="M4500"/>
      <c r="N4500"/>
      <c r="O4500"/>
      <c r="P4500"/>
      <c r="Q4500"/>
      <c r="R4500"/>
      <c r="S4500"/>
      <c r="T4500"/>
      <c r="U4500"/>
      <c r="V4500"/>
      <c r="W4500"/>
      <c r="X4500"/>
      <c r="Y4500"/>
      <c r="Z4500"/>
      <c r="AA4500"/>
      <c r="AB4500"/>
      <c r="AC4500"/>
      <c r="AD4500"/>
      <c r="AE4500"/>
      <c r="AF4500"/>
      <c r="AG4500"/>
      <c r="AH4500"/>
      <c r="AI4500"/>
      <c r="AJ4500"/>
      <c r="AK4500"/>
      <c r="AL4500"/>
      <c r="AM4500"/>
      <c r="AN4500"/>
      <c r="AO4500"/>
      <c r="AP4500"/>
      <c r="AQ4500"/>
      <c r="AR4500"/>
      <c r="AS4500"/>
      <c r="AT4500"/>
      <c r="AU4500"/>
      <c r="AV4500"/>
      <c r="AW4500"/>
      <c r="AX4500"/>
      <c r="AY4500"/>
      <c r="AZ4500"/>
    </row>
    <row r="4501" spans="1:52">
      <c r="A4501"/>
      <c r="B4501"/>
      <c r="C4501"/>
      <c r="D4501"/>
      <c r="E4501"/>
      <c r="F4501"/>
      <c r="G4501"/>
      <c r="H4501"/>
      <c r="I4501"/>
      <c r="J4501"/>
      <c r="K4501"/>
      <c r="L4501"/>
      <c r="M4501"/>
      <c r="N4501"/>
      <c r="O4501"/>
      <c r="P4501"/>
      <c r="Q4501"/>
      <c r="R4501"/>
      <c r="S4501"/>
      <c r="T4501"/>
      <c r="U4501"/>
      <c r="V4501"/>
      <c r="W4501"/>
      <c r="X4501"/>
      <c r="Y4501"/>
      <c r="Z4501"/>
      <c r="AA4501"/>
      <c r="AB4501"/>
      <c r="AC4501"/>
      <c r="AD4501"/>
      <c r="AE4501"/>
      <c r="AF4501"/>
      <c r="AG4501"/>
      <c r="AH4501"/>
      <c r="AI4501"/>
      <c r="AJ4501"/>
      <c r="AK4501"/>
      <c r="AL4501"/>
      <c r="AM4501"/>
      <c r="AN4501"/>
      <c r="AO4501"/>
      <c r="AP4501"/>
      <c r="AQ4501"/>
      <c r="AR4501"/>
      <c r="AS4501"/>
      <c r="AT4501"/>
      <c r="AU4501"/>
      <c r="AV4501"/>
      <c r="AW4501"/>
      <c r="AX4501"/>
      <c r="AY4501"/>
      <c r="AZ4501"/>
    </row>
    <row r="4502" spans="1:52">
      <c r="A4502"/>
      <c r="B4502"/>
      <c r="C4502"/>
      <c r="D4502"/>
      <c r="E4502"/>
      <c r="F4502"/>
      <c r="G4502"/>
      <c r="H4502"/>
      <c r="I4502"/>
      <c r="J4502"/>
      <c r="K4502"/>
      <c r="L4502"/>
      <c r="M4502"/>
      <c r="N4502"/>
      <c r="O4502"/>
      <c r="P4502"/>
      <c r="Q4502"/>
      <c r="R4502"/>
      <c r="S4502"/>
      <c r="T4502"/>
      <c r="U4502"/>
      <c r="V4502"/>
      <c r="W4502"/>
      <c r="X4502"/>
      <c r="Y4502"/>
      <c r="Z4502"/>
      <c r="AA4502"/>
      <c r="AB4502"/>
      <c r="AC4502"/>
      <c r="AD4502"/>
      <c r="AE4502"/>
      <c r="AF4502"/>
      <c r="AG4502"/>
      <c r="AH4502"/>
      <c r="AI4502"/>
      <c r="AJ4502"/>
      <c r="AK4502"/>
      <c r="AL4502"/>
      <c r="AM4502"/>
      <c r="AN4502"/>
      <c r="AO4502"/>
      <c r="AP4502"/>
      <c r="AQ4502"/>
      <c r="AR4502"/>
      <c r="AS4502"/>
      <c r="AT4502"/>
      <c r="AU4502"/>
      <c r="AV4502"/>
      <c r="AW4502"/>
      <c r="AX4502"/>
      <c r="AY4502"/>
      <c r="AZ4502"/>
    </row>
    <row r="4503" spans="1:52">
      <c r="A4503"/>
      <c r="B4503"/>
      <c r="C4503"/>
      <c r="D4503"/>
      <c r="E4503"/>
      <c r="F4503"/>
      <c r="G4503"/>
      <c r="H4503"/>
      <c r="I4503"/>
      <c r="J4503"/>
      <c r="K4503"/>
      <c r="L4503"/>
      <c r="M4503"/>
      <c r="N4503"/>
      <c r="O4503"/>
      <c r="P4503"/>
      <c r="Q4503"/>
      <c r="R4503"/>
      <c r="S4503"/>
      <c r="T4503"/>
      <c r="U4503"/>
      <c r="V4503"/>
      <c r="W4503"/>
      <c r="X4503"/>
      <c r="Y4503"/>
      <c r="Z4503"/>
      <c r="AA4503"/>
      <c r="AB4503"/>
      <c r="AC4503"/>
      <c r="AD4503"/>
      <c r="AE4503"/>
      <c r="AF4503"/>
      <c r="AG4503"/>
      <c r="AH4503"/>
      <c r="AI4503"/>
      <c r="AJ4503"/>
      <c r="AK4503"/>
      <c r="AL4503"/>
      <c r="AM4503"/>
      <c r="AN4503"/>
      <c r="AO4503"/>
      <c r="AP4503"/>
      <c r="AQ4503"/>
      <c r="AR4503"/>
      <c r="AS4503"/>
      <c r="AT4503"/>
      <c r="AU4503"/>
      <c r="AV4503"/>
      <c r="AW4503"/>
      <c r="AX4503"/>
      <c r="AY4503"/>
      <c r="AZ4503"/>
    </row>
    <row r="4504" spans="1:52">
      <c r="A4504"/>
      <c r="B4504"/>
      <c r="C4504"/>
      <c r="D4504"/>
      <c r="E4504"/>
      <c r="F4504"/>
      <c r="G4504"/>
      <c r="H4504"/>
      <c r="I4504"/>
      <c r="J4504"/>
      <c r="K4504"/>
      <c r="L4504"/>
      <c r="M4504"/>
      <c r="N4504"/>
      <c r="O4504"/>
      <c r="P4504"/>
      <c r="Q4504"/>
      <c r="R4504"/>
      <c r="S4504"/>
      <c r="T4504"/>
      <c r="U4504"/>
      <c r="V4504"/>
      <c r="W4504"/>
      <c r="X4504"/>
      <c r="Y4504"/>
      <c r="Z4504"/>
      <c r="AA4504"/>
      <c r="AB4504"/>
      <c r="AC4504"/>
      <c r="AD4504"/>
      <c r="AE4504"/>
      <c r="AF4504"/>
      <c r="AG4504"/>
      <c r="AH4504"/>
      <c r="AI4504"/>
      <c r="AJ4504"/>
      <c r="AK4504"/>
      <c r="AL4504"/>
      <c r="AM4504"/>
      <c r="AN4504"/>
      <c r="AO4504"/>
      <c r="AP4504"/>
      <c r="AQ4504"/>
      <c r="AR4504"/>
      <c r="AS4504"/>
      <c r="AT4504"/>
      <c r="AU4504"/>
      <c r="AV4504"/>
      <c r="AW4504"/>
      <c r="AX4504"/>
      <c r="AY4504"/>
      <c r="AZ4504"/>
    </row>
    <row r="4505" spans="1:52">
      <c r="A4505"/>
      <c r="B4505"/>
      <c r="C4505"/>
      <c r="D4505"/>
      <c r="E4505"/>
      <c r="F4505"/>
      <c r="G4505"/>
      <c r="H4505"/>
      <c r="I4505"/>
      <c r="J4505"/>
      <c r="K4505"/>
      <c r="L4505"/>
      <c r="M4505"/>
      <c r="N4505"/>
      <c r="O4505"/>
      <c r="P4505"/>
      <c r="Q4505"/>
      <c r="R4505"/>
      <c r="S4505"/>
      <c r="T4505"/>
      <c r="U4505"/>
      <c r="V4505"/>
      <c r="W4505"/>
      <c r="X4505"/>
      <c r="Y4505"/>
      <c r="Z4505"/>
      <c r="AA4505"/>
      <c r="AB4505"/>
      <c r="AC4505"/>
      <c r="AD4505"/>
      <c r="AE4505"/>
      <c r="AF4505"/>
      <c r="AG4505"/>
      <c r="AH4505"/>
      <c r="AI4505"/>
      <c r="AJ4505"/>
      <c r="AK4505"/>
      <c r="AL4505"/>
      <c r="AM4505"/>
      <c r="AN4505"/>
      <c r="AO4505"/>
      <c r="AP4505"/>
      <c r="AQ4505"/>
      <c r="AR4505"/>
      <c r="AS4505"/>
      <c r="AT4505"/>
      <c r="AU4505"/>
      <c r="AV4505"/>
      <c r="AW4505"/>
      <c r="AX4505"/>
      <c r="AY4505"/>
      <c r="AZ4505"/>
    </row>
    <row r="4506" spans="1:52">
      <c r="A4506"/>
      <c r="B4506"/>
      <c r="C4506"/>
      <c r="D4506"/>
      <c r="E4506"/>
      <c r="F4506"/>
      <c r="G4506"/>
      <c r="H4506"/>
      <c r="I4506"/>
      <c r="J4506"/>
      <c r="K4506"/>
      <c r="L4506"/>
      <c r="M4506"/>
      <c r="N4506"/>
      <c r="O4506"/>
      <c r="P4506"/>
      <c r="Q4506"/>
      <c r="R4506"/>
      <c r="S4506"/>
      <c r="T4506"/>
      <c r="U4506"/>
      <c r="V4506"/>
      <c r="W4506"/>
      <c r="X4506"/>
      <c r="Y4506"/>
      <c r="Z4506"/>
      <c r="AA4506"/>
      <c r="AB4506"/>
      <c r="AC4506"/>
      <c r="AD4506"/>
      <c r="AE4506"/>
      <c r="AF4506"/>
      <c r="AG4506"/>
      <c r="AH4506"/>
      <c r="AI4506"/>
      <c r="AJ4506"/>
      <c r="AK4506"/>
      <c r="AL4506"/>
      <c r="AM4506"/>
      <c r="AN4506"/>
      <c r="AO4506"/>
      <c r="AP4506"/>
      <c r="AQ4506"/>
      <c r="AR4506"/>
      <c r="AS4506"/>
      <c r="AT4506"/>
      <c r="AU4506"/>
      <c r="AV4506"/>
      <c r="AW4506"/>
      <c r="AX4506"/>
      <c r="AY4506"/>
      <c r="AZ4506"/>
    </row>
    <row r="4507" spans="1:52">
      <c r="A4507"/>
      <c r="B4507"/>
      <c r="C4507"/>
      <c r="D4507"/>
      <c r="E4507"/>
      <c r="F4507"/>
      <c r="G4507"/>
      <c r="H4507"/>
      <c r="I4507"/>
      <c r="J4507"/>
      <c r="K4507"/>
      <c r="L4507"/>
      <c r="M4507"/>
      <c r="N4507"/>
      <c r="O4507"/>
      <c r="P4507"/>
      <c r="Q4507"/>
      <c r="R4507"/>
      <c r="S4507"/>
      <c r="T4507"/>
      <c r="U4507"/>
      <c r="V4507"/>
      <c r="W4507"/>
      <c r="X4507"/>
      <c r="Y4507"/>
      <c r="Z4507"/>
      <c r="AA4507"/>
      <c r="AB4507"/>
      <c r="AC4507"/>
      <c r="AD4507"/>
      <c r="AE4507"/>
      <c r="AF4507"/>
      <c r="AG4507"/>
      <c r="AH4507"/>
      <c r="AI4507"/>
      <c r="AJ4507"/>
      <c r="AK4507"/>
      <c r="AL4507"/>
      <c r="AM4507"/>
      <c r="AN4507"/>
      <c r="AO4507"/>
      <c r="AP4507"/>
      <c r="AQ4507"/>
      <c r="AR4507"/>
      <c r="AS4507"/>
      <c r="AT4507"/>
      <c r="AU4507"/>
      <c r="AV4507"/>
      <c r="AW4507"/>
      <c r="AX4507"/>
      <c r="AY4507"/>
      <c r="AZ4507"/>
    </row>
    <row r="4508" spans="1:52">
      <c r="A4508"/>
      <c r="B4508"/>
      <c r="C4508"/>
      <c r="D4508"/>
      <c r="E4508"/>
      <c r="F4508"/>
      <c r="G4508"/>
      <c r="H4508"/>
      <c r="I4508"/>
      <c r="J4508"/>
      <c r="K4508"/>
      <c r="L4508"/>
      <c r="M4508"/>
      <c r="N4508"/>
      <c r="O4508"/>
      <c r="P4508"/>
      <c r="Q4508"/>
      <c r="R4508"/>
      <c r="S4508"/>
      <c r="T4508"/>
      <c r="U4508"/>
      <c r="V4508"/>
      <c r="W4508"/>
      <c r="X4508"/>
      <c r="Y4508"/>
      <c r="Z4508"/>
      <c r="AA4508"/>
      <c r="AB4508"/>
      <c r="AC4508"/>
      <c r="AD4508"/>
      <c r="AE4508"/>
      <c r="AF4508"/>
      <c r="AG4508"/>
      <c r="AH4508"/>
      <c r="AI4508"/>
      <c r="AJ4508"/>
      <c r="AK4508"/>
      <c r="AL4508"/>
      <c r="AM4508"/>
      <c r="AN4508"/>
      <c r="AO4508"/>
      <c r="AP4508"/>
      <c r="AQ4508"/>
      <c r="AR4508"/>
      <c r="AS4508"/>
      <c r="AT4508"/>
      <c r="AU4508"/>
      <c r="AV4508"/>
      <c r="AW4508"/>
      <c r="AX4508"/>
      <c r="AY4508"/>
      <c r="AZ4508"/>
    </row>
    <row r="4509" spans="1:52">
      <c r="A4509"/>
      <c r="B4509"/>
      <c r="C4509"/>
      <c r="D4509"/>
      <c r="E4509"/>
      <c r="F4509"/>
      <c r="G4509"/>
      <c r="H4509"/>
      <c r="I4509"/>
      <c r="J4509"/>
      <c r="K4509"/>
      <c r="L4509"/>
      <c r="M4509"/>
      <c r="N4509"/>
      <c r="O4509"/>
      <c r="P4509"/>
      <c r="Q4509"/>
      <c r="R4509"/>
      <c r="S4509"/>
      <c r="T4509"/>
      <c r="U4509"/>
      <c r="V4509"/>
      <c r="W4509"/>
      <c r="X4509"/>
      <c r="Y4509"/>
      <c r="Z4509"/>
      <c r="AA4509"/>
      <c r="AB4509"/>
      <c r="AC4509"/>
      <c r="AD4509"/>
      <c r="AE4509"/>
      <c r="AF4509"/>
      <c r="AG4509"/>
      <c r="AH4509"/>
      <c r="AI4509"/>
      <c r="AJ4509"/>
      <c r="AK4509"/>
      <c r="AL4509"/>
      <c r="AM4509"/>
      <c r="AN4509"/>
      <c r="AO4509"/>
      <c r="AP4509"/>
      <c r="AQ4509"/>
      <c r="AR4509"/>
      <c r="AS4509"/>
      <c r="AT4509"/>
      <c r="AU4509"/>
      <c r="AV4509"/>
      <c r="AW4509"/>
      <c r="AX4509"/>
      <c r="AY4509"/>
      <c r="AZ4509"/>
    </row>
    <row r="4510" spans="1:52">
      <c r="A4510"/>
      <c r="B4510"/>
      <c r="C4510"/>
      <c r="D4510"/>
      <c r="E4510"/>
      <c r="F4510"/>
      <c r="G4510"/>
      <c r="H4510"/>
      <c r="I4510"/>
      <c r="J4510"/>
      <c r="K4510"/>
      <c r="L4510"/>
      <c r="M4510"/>
      <c r="N4510"/>
      <c r="O4510"/>
      <c r="P4510"/>
      <c r="Q4510"/>
      <c r="R4510"/>
      <c r="S4510"/>
      <c r="T4510"/>
      <c r="U4510"/>
      <c r="V4510"/>
      <c r="W4510"/>
      <c r="X4510"/>
      <c r="Y4510"/>
      <c r="Z4510"/>
      <c r="AA4510"/>
      <c r="AB4510"/>
      <c r="AC4510"/>
      <c r="AD4510"/>
      <c r="AE4510"/>
      <c r="AF4510"/>
      <c r="AG4510"/>
      <c r="AH4510"/>
      <c r="AI4510"/>
      <c r="AJ4510"/>
      <c r="AK4510"/>
      <c r="AL4510"/>
      <c r="AM4510"/>
      <c r="AN4510"/>
      <c r="AO4510"/>
      <c r="AP4510"/>
      <c r="AQ4510"/>
      <c r="AR4510"/>
      <c r="AS4510"/>
      <c r="AT4510"/>
      <c r="AU4510"/>
      <c r="AV4510"/>
      <c r="AW4510"/>
      <c r="AX4510"/>
      <c r="AY4510"/>
      <c r="AZ4510"/>
    </row>
    <row r="4511" spans="1:52">
      <c r="A4511"/>
      <c r="B4511"/>
      <c r="C4511"/>
      <c r="D4511"/>
      <c r="E4511"/>
      <c r="F4511"/>
      <c r="G4511"/>
      <c r="H4511"/>
      <c r="I4511"/>
      <c r="J4511"/>
      <c r="K4511"/>
      <c r="L4511"/>
      <c r="M4511"/>
      <c r="N4511"/>
      <c r="O4511"/>
      <c r="P4511"/>
      <c r="Q4511"/>
      <c r="R4511"/>
      <c r="S4511"/>
      <c r="T4511"/>
      <c r="U4511"/>
      <c r="V4511"/>
      <c r="W4511"/>
      <c r="X4511"/>
      <c r="Y4511"/>
      <c r="Z4511"/>
      <c r="AA4511"/>
      <c r="AB4511"/>
      <c r="AC4511"/>
      <c r="AD4511"/>
      <c r="AE4511"/>
      <c r="AF4511"/>
      <c r="AG4511"/>
      <c r="AH4511"/>
      <c r="AI4511"/>
      <c r="AJ4511"/>
      <c r="AK4511"/>
      <c r="AL4511"/>
      <c r="AM4511"/>
      <c r="AN4511"/>
      <c r="AO4511"/>
      <c r="AP4511"/>
      <c r="AQ4511"/>
      <c r="AR4511"/>
      <c r="AS4511"/>
      <c r="AT4511"/>
      <c r="AU4511"/>
      <c r="AV4511"/>
      <c r="AW4511"/>
      <c r="AX4511"/>
      <c r="AY4511"/>
      <c r="AZ4511"/>
    </row>
    <row r="4512" spans="1:52">
      <c r="A4512"/>
      <c r="B4512"/>
      <c r="C4512"/>
      <c r="D4512"/>
      <c r="E4512"/>
      <c r="F4512"/>
      <c r="G4512"/>
      <c r="H4512"/>
      <c r="I4512"/>
      <c r="J4512"/>
      <c r="K4512"/>
      <c r="L4512"/>
      <c r="M4512"/>
      <c r="N4512"/>
      <c r="O4512"/>
      <c r="P4512"/>
      <c r="Q4512"/>
      <c r="R4512"/>
      <c r="S4512"/>
      <c r="T4512"/>
      <c r="U4512"/>
      <c r="V4512"/>
      <c r="W4512"/>
      <c r="X4512"/>
      <c r="Y4512"/>
      <c r="Z4512"/>
      <c r="AA4512"/>
      <c r="AB4512"/>
      <c r="AC4512"/>
      <c r="AD4512"/>
      <c r="AE4512"/>
      <c r="AF4512"/>
      <c r="AG4512"/>
      <c r="AH4512"/>
      <c r="AI4512"/>
      <c r="AJ4512"/>
      <c r="AK4512"/>
      <c r="AL4512"/>
      <c r="AM4512"/>
      <c r="AN4512"/>
      <c r="AO4512"/>
      <c r="AP4512"/>
      <c r="AQ4512"/>
      <c r="AR4512"/>
      <c r="AS4512"/>
      <c r="AT4512"/>
      <c r="AU4512"/>
      <c r="AV4512"/>
      <c r="AW4512"/>
      <c r="AX4512"/>
      <c r="AY4512"/>
      <c r="AZ4512"/>
    </row>
    <row r="4513" spans="1:52">
      <c r="A4513"/>
      <c r="B4513"/>
      <c r="C4513"/>
      <c r="D4513"/>
      <c r="E4513"/>
      <c r="F4513"/>
      <c r="G4513"/>
      <c r="H4513"/>
      <c r="I4513"/>
      <c r="J4513"/>
      <c r="K4513"/>
      <c r="L4513"/>
      <c r="M4513"/>
      <c r="N4513"/>
      <c r="O4513"/>
      <c r="P4513"/>
      <c r="Q4513"/>
      <c r="R4513"/>
      <c r="S4513"/>
      <c r="T4513"/>
      <c r="U4513"/>
      <c r="V4513"/>
      <c r="W4513"/>
      <c r="X4513"/>
      <c r="Y4513"/>
      <c r="Z4513"/>
      <c r="AA4513"/>
      <c r="AB4513"/>
      <c r="AC4513"/>
      <c r="AD4513"/>
      <c r="AE4513"/>
      <c r="AF4513"/>
      <c r="AG4513"/>
      <c r="AH4513"/>
      <c r="AI4513"/>
      <c r="AJ4513"/>
      <c r="AK4513"/>
      <c r="AL4513"/>
      <c r="AM4513"/>
      <c r="AN4513"/>
      <c r="AO4513"/>
      <c r="AP4513"/>
      <c r="AQ4513"/>
      <c r="AR4513"/>
      <c r="AS4513"/>
      <c r="AT4513"/>
      <c r="AU4513"/>
      <c r="AV4513"/>
      <c r="AW4513"/>
      <c r="AX4513"/>
      <c r="AY4513"/>
      <c r="AZ4513"/>
    </row>
    <row r="4514" spans="1:52">
      <c r="A4514"/>
      <c r="B4514"/>
      <c r="C4514"/>
      <c r="D4514"/>
      <c r="E4514"/>
      <c r="F4514"/>
      <c r="G4514"/>
      <c r="H4514"/>
      <c r="I4514"/>
      <c r="J4514"/>
      <c r="K4514"/>
      <c r="L4514"/>
      <c r="M4514"/>
      <c r="N4514"/>
      <c r="O4514"/>
      <c r="P4514"/>
      <c r="Q4514"/>
      <c r="R4514"/>
      <c r="S4514"/>
      <c r="T4514"/>
      <c r="U4514"/>
      <c r="V4514"/>
      <c r="W4514"/>
      <c r="X4514"/>
      <c r="Y4514"/>
      <c r="Z4514"/>
      <c r="AA4514"/>
      <c r="AB4514"/>
      <c r="AC4514"/>
      <c r="AD4514"/>
      <c r="AE4514"/>
      <c r="AF4514"/>
      <c r="AG4514"/>
      <c r="AH4514"/>
      <c r="AI4514"/>
      <c r="AJ4514"/>
      <c r="AK4514"/>
      <c r="AL4514"/>
      <c r="AM4514"/>
      <c r="AN4514"/>
      <c r="AO4514"/>
      <c r="AP4514"/>
      <c r="AQ4514"/>
      <c r="AR4514"/>
      <c r="AS4514"/>
      <c r="AT4514"/>
      <c r="AU4514"/>
      <c r="AV4514"/>
      <c r="AW4514"/>
      <c r="AX4514"/>
      <c r="AY4514"/>
      <c r="AZ4514"/>
    </row>
    <row r="4515" spans="1:52">
      <c r="A4515"/>
      <c r="B4515"/>
      <c r="C4515"/>
      <c r="D4515"/>
      <c r="E4515"/>
      <c r="F4515"/>
      <c r="G4515"/>
      <c r="H4515"/>
      <c r="I4515"/>
      <c r="J4515"/>
      <c r="K4515"/>
      <c r="L4515"/>
      <c r="M4515"/>
      <c r="N4515"/>
      <c r="O4515"/>
      <c r="P4515"/>
      <c r="Q4515"/>
      <c r="R4515"/>
      <c r="S4515"/>
      <c r="T4515"/>
      <c r="U4515"/>
      <c r="V4515"/>
      <c r="W4515"/>
      <c r="X4515"/>
      <c r="Y4515"/>
      <c r="Z4515"/>
      <c r="AA4515"/>
      <c r="AB4515"/>
      <c r="AC4515"/>
      <c r="AD4515"/>
      <c r="AE4515"/>
      <c r="AF4515"/>
      <c r="AG4515"/>
      <c r="AH4515"/>
      <c r="AI4515"/>
      <c r="AJ4515"/>
      <c r="AK4515"/>
      <c r="AL4515"/>
      <c r="AM4515"/>
      <c r="AN4515"/>
      <c r="AO4515"/>
      <c r="AP4515"/>
      <c r="AQ4515"/>
      <c r="AR4515"/>
      <c r="AS4515"/>
      <c r="AT4515"/>
      <c r="AU4515"/>
      <c r="AV4515"/>
      <c r="AW4515"/>
      <c r="AX4515"/>
      <c r="AY4515"/>
      <c r="AZ4515"/>
    </row>
    <row r="4516" spans="1:52">
      <c r="A4516"/>
      <c r="B4516"/>
      <c r="C4516"/>
      <c r="D4516"/>
      <c r="E4516"/>
      <c r="F4516"/>
      <c r="G4516"/>
      <c r="H4516"/>
      <c r="I4516"/>
      <c r="J4516"/>
      <c r="K4516"/>
      <c r="L4516"/>
      <c r="M4516"/>
      <c r="N4516"/>
      <c r="O4516"/>
      <c r="P4516"/>
      <c r="Q4516"/>
      <c r="R4516"/>
      <c r="S4516"/>
      <c r="T4516"/>
      <c r="U4516"/>
      <c r="V4516"/>
      <c r="W4516"/>
      <c r="X4516"/>
      <c r="Y4516"/>
      <c r="Z4516"/>
      <c r="AA4516"/>
      <c r="AB4516"/>
      <c r="AC4516"/>
      <c r="AD4516"/>
      <c r="AE4516"/>
      <c r="AF4516"/>
      <c r="AG4516"/>
      <c r="AH4516"/>
      <c r="AI4516"/>
      <c r="AJ4516"/>
      <c r="AK4516"/>
      <c r="AL4516"/>
      <c r="AM4516"/>
      <c r="AN4516"/>
      <c r="AO4516"/>
      <c r="AP4516"/>
      <c r="AQ4516"/>
      <c r="AR4516"/>
      <c r="AS4516"/>
      <c r="AT4516"/>
      <c r="AU4516"/>
      <c r="AV4516"/>
      <c r="AW4516"/>
      <c r="AX4516"/>
      <c r="AY4516"/>
      <c r="AZ4516"/>
    </row>
    <row r="4517" spans="1:52">
      <c r="A4517"/>
      <c r="B4517"/>
      <c r="C4517"/>
      <c r="D4517"/>
      <c r="E4517"/>
      <c r="F4517"/>
      <c r="G4517"/>
      <c r="H4517"/>
      <c r="I4517"/>
      <c r="J4517"/>
      <c r="K4517"/>
      <c r="L4517"/>
      <c r="M4517"/>
      <c r="N4517"/>
      <c r="O4517"/>
      <c r="P4517"/>
      <c r="Q4517"/>
      <c r="R4517"/>
      <c r="S4517"/>
      <c r="T4517"/>
      <c r="U4517"/>
      <c r="V4517"/>
      <c r="W4517"/>
      <c r="X4517"/>
      <c r="Y4517"/>
      <c r="Z4517"/>
      <c r="AA4517"/>
      <c r="AB4517"/>
      <c r="AC4517"/>
      <c r="AD4517"/>
      <c r="AE4517"/>
      <c r="AF4517"/>
      <c r="AG4517"/>
      <c r="AH4517"/>
      <c r="AI4517"/>
      <c r="AJ4517"/>
      <c r="AK4517"/>
      <c r="AL4517"/>
      <c r="AM4517"/>
      <c r="AN4517"/>
      <c r="AO4517"/>
      <c r="AP4517"/>
      <c r="AQ4517"/>
      <c r="AR4517"/>
      <c r="AS4517"/>
      <c r="AT4517"/>
      <c r="AU4517"/>
      <c r="AV4517"/>
      <c r="AW4517"/>
      <c r="AX4517"/>
      <c r="AY4517"/>
      <c r="AZ4517"/>
    </row>
    <row r="4518" spans="1:52">
      <c r="A4518"/>
      <c r="B4518"/>
      <c r="C4518"/>
      <c r="D4518"/>
      <c r="E4518"/>
      <c r="F4518"/>
      <c r="G4518"/>
      <c r="H4518"/>
      <c r="I4518"/>
      <c r="J4518"/>
      <c r="K4518"/>
      <c r="L4518"/>
      <c r="M4518"/>
      <c r="N4518"/>
      <c r="O4518"/>
      <c r="P4518"/>
      <c r="Q4518"/>
      <c r="R4518"/>
      <c r="S4518"/>
      <c r="T4518"/>
      <c r="U4518"/>
      <c r="V4518"/>
      <c r="W4518"/>
      <c r="X4518"/>
      <c r="Y4518"/>
      <c r="Z4518"/>
      <c r="AA4518"/>
      <c r="AB4518"/>
      <c r="AC4518"/>
      <c r="AD4518"/>
      <c r="AE4518"/>
      <c r="AF4518"/>
      <c r="AG4518"/>
      <c r="AH4518"/>
      <c r="AI4518"/>
      <c r="AJ4518"/>
      <c r="AK4518"/>
      <c r="AL4518"/>
      <c r="AM4518"/>
      <c r="AN4518"/>
      <c r="AO4518"/>
      <c r="AP4518"/>
      <c r="AQ4518"/>
      <c r="AR4518"/>
      <c r="AS4518"/>
      <c r="AT4518"/>
      <c r="AU4518"/>
      <c r="AV4518"/>
      <c r="AW4518"/>
      <c r="AX4518"/>
      <c r="AY4518"/>
      <c r="AZ4518"/>
    </row>
    <row r="4519" spans="1:52">
      <c r="A4519"/>
      <c r="B4519"/>
      <c r="C4519"/>
      <c r="D4519"/>
      <c r="E4519"/>
      <c r="F4519"/>
      <c r="G4519"/>
      <c r="H4519"/>
      <c r="I4519"/>
      <c r="J4519"/>
      <c r="K4519"/>
      <c r="L4519"/>
      <c r="M4519"/>
      <c r="N4519"/>
      <c r="O4519"/>
      <c r="P4519"/>
      <c r="Q4519"/>
      <c r="R4519"/>
      <c r="S4519"/>
      <c r="T4519"/>
      <c r="U4519"/>
      <c r="V4519"/>
      <c r="W4519"/>
      <c r="X4519"/>
      <c r="Y4519"/>
      <c r="Z4519"/>
      <c r="AA4519"/>
      <c r="AB4519"/>
      <c r="AC4519"/>
      <c r="AD4519"/>
      <c r="AE4519"/>
      <c r="AF4519"/>
      <c r="AG4519"/>
      <c r="AH4519"/>
      <c r="AI4519"/>
      <c r="AJ4519"/>
      <c r="AK4519"/>
      <c r="AL4519"/>
      <c r="AM4519"/>
      <c r="AN4519"/>
      <c r="AO4519"/>
      <c r="AP4519"/>
      <c r="AQ4519"/>
      <c r="AR4519"/>
      <c r="AS4519"/>
      <c r="AT4519"/>
      <c r="AU4519"/>
      <c r="AV4519"/>
      <c r="AW4519"/>
      <c r="AX4519"/>
      <c r="AY4519"/>
      <c r="AZ4519"/>
    </row>
    <row r="4520" spans="1:52">
      <c r="A4520"/>
      <c r="B4520"/>
      <c r="C4520"/>
      <c r="D4520"/>
      <c r="E4520"/>
      <c r="F4520"/>
      <c r="G4520"/>
      <c r="H4520"/>
      <c r="I4520"/>
      <c r="J4520"/>
      <c r="K4520"/>
      <c r="L4520"/>
      <c r="M4520"/>
      <c r="N4520"/>
      <c r="O4520"/>
      <c r="P4520"/>
      <c r="Q4520"/>
      <c r="R4520"/>
      <c r="S4520"/>
      <c r="T4520"/>
      <c r="U4520"/>
      <c r="V4520"/>
      <c r="W4520"/>
      <c r="X4520"/>
      <c r="Y4520"/>
      <c r="Z4520"/>
      <c r="AA4520"/>
      <c r="AB4520"/>
      <c r="AC4520"/>
      <c r="AD4520"/>
      <c r="AE4520"/>
      <c r="AF4520"/>
      <c r="AG4520"/>
      <c r="AH4520"/>
      <c r="AI4520"/>
      <c r="AJ4520"/>
      <c r="AK4520"/>
      <c r="AL4520"/>
      <c r="AM4520"/>
      <c r="AN4520"/>
      <c r="AO4520"/>
      <c r="AP4520"/>
      <c r="AQ4520"/>
      <c r="AR4520"/>
      <c r="AS4520"/>
      <c r="AT4520"/>
      <c r="AU4520"/>
      <c r="AV4520"/>
      <c r="AW4520"/>
      <c r="AX4520"/>
      <c r="AY4520"/>
      <c r="AZ4520"/>
    </row>
    <row r="4521" spans="1:52">
      <c r="A4521"/>
      <c r="B4521"/>
      <c r="C4521"/>
      <c r="D4521"/>
      <c r="E4521"/>
      <c r="F4521"/>
      <c r="G4521"/>
      <c r="H4521"/>
      <c r="I4521"/>
      <c r="J4521"/>
      <c r="K4521"/>
      <c r="L4521"/>
      <c r="M4521"/>
      <c r="N4521"/>
      <c r="O4521"/>
      <c r="P4521"/>
      <c r="Q4521"/>
      <c r="R4521"/>
      <c r="S4521"/>
      <c r="T4521"/>
      <c r="U4521"/>
      <c r="V4521"/>
      <c r="W4521"/>
      <c r="X4521"/>
      <c r="Y4521"/>
      <c r="Z4521"/>
      <c r="AA4521"/>
      <c r="AB4521"/>
      <c r="AC4521"/>
      <c r="AD4521"/>
      <c r="AE4521"/>
      <c r="AF4521"/>
      <c r="AG4521"/>
      <c r="AH4521"/>
      <c r="AI4521"/>
      <c r="AJ4521"/>
      <c r="AK4521"/>
      <c r="AL4521"/>
      <c r="AM4521"/>
      <c r="AN4521"/>
      <c r="AO4521"/>
      <c r="AP4521"/>
      <c r="AQ4521"/>
      <c r="AR4521"/>
      <c r="AS4521"/>
      <c r="AT4521"/>
      <c r="AU4521"/>
      <c r="AV4521"/>
      <c r="AW4521"/>
      <c r="AX4521"/>
      <c r="AY4521"/>
      <c r="AZ4521"/>
    </row>
    <row r="4522" spans="1:52">
      <c r="A4522"/>
      <c r="B4522"/>
      <c r="C4522"/>
      <c r="D4522"/>
      <c r="E4522"/>
      <c r="F4522"/>
      <c r="G4522"/>
      <c r="H4522"/>
      <c r="I4522"/>
      <c r="J4522"/>
      <c r="K4522"/>
      <c r="L4522"/>
      <c r="M4522"/>
      <c r="N4522"/>
      <c r="O4522"/>
      <c r="P4522"/>
      <c r="Q4522"/>
      <c r="R4522"/>
      <c r="S4522"/>
      <c r="T4522"/>
      <c r="U4522"/>
      <c r="V4522"/>
      <c r="W4522"/>
      <c r="X4522"/>
      <c r="Y4522"/>
      <c r="Z4522"/>
      <c r="AA4522"/>
      <c r="AB4522"/>
      <c r="AC4522"/>
      <c r="AD4522"/>
      <c r="AE4522"/>
      <c r="AF4522"/>
      <c r="AG4522"/>
      <c r="AH4522"/>
      <c r="AI4522"/>
      <c r="AJ4522"/>
      <c r="AK4522"/>
      <c r="AL4522"/>
      <c r="AM4522"/>
      <c r="AN4522"/>
      <c r="AO4522"/>
      <c r="AP4522"/>
      <c r="AQ4522"/>
      <c r="AR4522"/>
      <c r="AS4522"/>
      <c r="AT4522"/>
      <c r="AU4522"/>
      <c r="AV4522"/>
      <c r="AW4522"/>
      <c r="AX4522"/>
      <c r="AY4522"/>
      <c r="AZ4522"/>
    </row>
    <row r="4523" spans="1:52">
      <c r="A4523"/>
      <c r="B4523"/>
      <c r="C4523"/>
      <c r="D4523"/>
      <c r="E4523"/>
      <c r="F4523"/>
      <c r="G4523"/>
      <c r="H4523"/>
      <c r="I4523"/>
      <c r="J4523"/>
      <c r="K4523"/>
      <c r="L4523"/>
      <c r="M4523"/>
      <c r="N4523"/>
      <c r="O4523"/>
      <c r="P4523"/>
      <c r="Q4523"/>
      <c r="R4523"/>
      <c r="S4523"/>
      <c r="T4523"/>
      <c r="U4523"/>
      <c r="V4523"/>
      <c r="W4523"/>
      <c r="X4523"/>
      <c r="Y4523"/>
      <c r="Z4523"/>
      <c r="AA4523"/>
      <c r="AB4523"/>
      <c r="AC4523"/>
      <c r="AD4523"/>
      <c r="AE4523"/>
      <c r="AF4523"/>
      <c r="AG4523"/>
      <c r="AH4523"/>
      <c r="AI4523"/>
      <c r="AJ4523"/>
      <c r="AK4523"/>
      <c r="AL4523"/>
      <c r="AM4523"/>
      <c r="AN4523"/>
      <c r="AO4523"/>
      <c r="AP4523"/>
      <c r="AQ4523"/>
      <c r="AR4523"/>
      <c r="AS4523"/>
      <c r="AT4523"/>
      <c r="AU4523"/>
      <c r="AV4523"/>
      <c r="AW4523"/>
      <c r="AX4523"/>
      <c r="AY4523"/>
      <c r="AZ4523"/>
    </row>
    <row r="4524" spans="1:52">
      <c r="A4524"/>
      <c r="B4524"/>
      <c r="C4524"/>
      <c r="D4524"/>
      <c r="E4524"/>
      <c r="F4524"/>
      <c r="G4524"/>
      <c r="H4524"/>
      <c r="I4524"/>
      <c r="J4524"/>
      <c r="K4524"/>
      <c r="L4524"/>
      <c r="M4524"/>
      <c r="N4524"/>
      <c r="O4524"/>
      <c r="P4524"/>
      <c r="Q4524"/>
      <c r="R4524"/>
      <c r="S4524"/>
      <c r="T4524"/>
      <c r="U4524"/>
      <c r="V4524"/>
      <c r="W4524"/>
      <c r="X4524"/>
      <c r="Y4524"/>
      <c r="Z4524"/>
      <c r="AA4524"/>
      <c r="AB4524"/>
      <c r="AC4524"/>
      <c r="AD4524"/>
      <c r="AE4524"/>
      <c r="AF4524"/>
      <c r="AG4524"/>
      <c r="AH4524"/>
      <c r="AI4524"/>
      <c r="AJ4524"/>
      <c r="AK4524"/>
      <c r="AL4524"/>
      <c r="AM4524"/>
      <c r="AN4524"/>
      <c r="AO4524"/>
      <c r="AP4524"/>
      <c r="AQ4524"/>
      <c r="AR4524"/>
      <c r="AS4524"/>
      <c r="AT4524"/>
      <c r="AU4524"/>
      <c r="AV4524"/>
      <c r="AW4524"/>
      <c r="AX4524"/>
      <c r="AY4524"/>
      <c r="AZ4524"/>
    </row>
    <row r="4525" spans="1:52">
      <c r="A4525"/>
      <c r="B4525"/>
      <c r="C4525"/>
      <c r="D4525"/>
      <c r="E4525"/>
      <c r="F4525"/>
      <c r="G4525"/>
      <c r="H4525"/>
      <c r="I4525"/>
      <c r="J4525"/>
      <c r="K4525"/>
      <c r="L4525"/>
      <c r="M4525"/>
      <c r="N4525"/>
      <c r="O4525"/>
      <c r="P4525"/>
      <c r="Q4525"/>
      <c r="R4525"/>
      <c r="S4525"/>
      <c r="T4525"/>
      <c r="U4525"/>
      <c r="V4525"/>
      <c r="W4525"/>
      <c r="X4525"/>
      <c r="Y4525"/>
      <c r="Z4525"/>
      <c r="AA4525"/>
      <c r="AB4525"/>
      <c r="AC4525"/>
      <c r="AD4525"/>
      <c r="AE4525"/>
      <c r="AF4525"/>
      <c r="AG4525"/>
      <c r="AH4525"/>
      <c r="AI4525"/>
      <c r="AJ4525"/>
      <c r="AK4525"/>
      <c r="AL4525"/>
      <c r="AM4525"/>
      <c r="AN4525"/>
      <c r="AO4525"/>
      <c r="AP4525"/>
      <c r="AQ4525"/>
      <c r="AR4525"/>
      <c r="AS4525"/>
      <c r="AT4525"/>
      <c r="AU4525"/>
      <c r="AV4525"/>
      <c r="AW4525"/>
      <c r="AX4525"/>
      <c r="AY4525"/>
      <c r="AZ4525"/>
    </row>
    <row r="4526" spans="1:52">
      <c r="A4526"/>
      <c r="B4526"/>
      <c r="C4526"/>
      <c r="D4526"/>
      <c r="E4526"/>
      <c r="F4526"/>
      <c r="G4526"/>
      <c r="H4526"/>
      <c r="I4526"/>
      <c r="J4526"/>
      <c r="K4526"/>
      <c r="L4526"/>
      <c r="M4526"/>
      <c r="N4526"/>
      <c r="O4526"/>
      <c r="P4526"/>
      <c r="Q4526"/>
      <c r="R4526"/>
      <c r="S4526"/>
      <c r="T4526"/>
      <c r="U4526"/>
      <c r="V4526"/>
      <c r="W4526"/>
      <c r="X4526"/>
      <c r="Y4526"/>
      <c r="Z4526"/>
      <c r="AA4526"/>
      <c r="AB4526"/>
      <c r="AC4526"/>
      <c r="AD4526"/>
      <c r="AE4526"/>
      <c r="AF4526"/>
      <c r="AG4526"/>
      <c r="AH4526"/>
      <c r="AI4526"/>
      <c r="AJ4526"/>
      <c r="AK4526"/>
      <c r="AL4526"/>
      <c r="AM4526"/>
      <c r="AN4526"/>
      <c r="AO4526"/>
      <c r="AP4526"/>
      <c r="AQ4526"/>
      <c r="AR4526"/>
      <c r="AS4526"/>
      <c r="AT4526"/>
      <c r="AU4526"/>
      <c r="AV4526"/>
      <c r="AW4526"/>
      <c r="AX4526"/>
      <c r="AY4526"/>
      <c r="AZ4526"/>
    </row>
    <row r="4527" spans="1:52">
      <c r="A4527"/>
      <c r="B4527"/>
      <c r="C4527"/>
      <c r="D4527"/>
      <c r="E4527"/>
      <c r="F4527"/>
      <c r="G4527"/>
      <c r="H4527"/>
      <c r="I4527"/>
      <c r="J4527"/>
      <c r="K4527"/>
      <c r="L4527"/>
      <c r="M4527"/>
      <c r="N4527"/>
      <c r="O4527"/>
      <c r="P4527"/>
      <c r="Q4527"/>
      <c r="R4527"/>
      <c r="S4527"/>
      <c r="T4527"/>
      <c r="U4527"/>
      <c r="V4527"/>
      <c r="W4527"/>
      <c r="X4527"/>
      <c r="Y4527"/>
      <c r="Z4527"/>
      <c r="AA4527"/>
      <c r="AB4527"/>
      <c r="AC4527"/>
      <c r="AD4527"/>
      <c r="AE4527"/>
      <c r="AF4527"/>
      <c r="AG4527"/>
      <c r="AH4527"/>
      <c r="AI4527"/>
      <c r="AJ4527"/>
      <c r="AK4527"/>
      <c r="AL4527"/>
      <c r="AM4527"/>
      <c r="AN4527"/>
      <c r="AO4527"/>
      <c r="AP4527"/>
      <c r="AQ4527"/>
      <c r="AR4527"/>
      <c r="AS4527"/>
      <c r="AT4527"/>
      <c r="AU4527"/>
      <c r="AV4527"/>
      <c r="AW4527"/>
      <c r="AX4527"/>
      <c r="AY4527"/>
      <c r="AZ4527"/>
    </row>
    <row r="4528" spans="1:52">
      <c r="A4528"/>
      <c r="B4528"/>
      <c r="C4528"/>
      <c r="D4528"/>
      <c r="E4528"/>
      <c r="F4528"/>
      <c r="G4528"/>
      <c r="H4528"/>
      <c r="I4528"/>
      <c r="J4528"/>
      <c r="K4528"/>
      <c r="L4528"/>
      <c r="M4528"/>
      <c r="N4528"/>
      <c r="O4528"/>
      <c r="P4528"/>
      <c r="Q4528"/>
      <c r="R4528"/>
      <c r="S4528"/>
      <c r="T4528"/>
      <c r="U4528"/>
      <c r="V4528"/>
      <c r="W4528"/>
      <c r="X4528"/>
      <c r="Y4528"/>
      <c r="Z4528"/>
      <c r="AA4528"/>
      <c r="AB4528"/>
      <c r="AC4528"/>
      <c r="AD4528"/>
      <c r="AE4528"/>
      <c r="AF4528"/>
      <c r="AG4528"/>
      <c r="AH4528"/>
      <c r="AI4528"/>
      <c r="AJ4528"/>
      <c r="AK4528"/>
      <c r="AL4528"/>
      <c r="AM4528"/>
      <c r="AN4528"/>
      <c r="AO4528"/>
      <c r="AP4528"/>
      <c r="AQ4528"/>
      <c r="AR4528"/>
      <c r="AS4528"/>
      <c r="AT4528"/>
      <c r="AU4528"/>
      <c r="AV4528"/>
      <c r="AW4528"/>
      <c r="AX4528"/>
      <c r="AY4528"/>
      <c r="AZ4528"/>
    </row>
    <row r="4529" spans="1:52">
      <c r="A4529"/>
      <c r="B4529"/>
      <c r="C4529"/>
      <c r="D4529"/>
      <c r="E4529"/>
      <c r="F4529"/>
      <c r="G4529"/>
      <c r="H4529"/>
      <c r="I4529"/>
      <c r="J4529"/>
      <c r="K4529"/>
      <c r="L4529"/>
      <c r="M4529"/>
      <c r="N4529"/>
      <c r="O4529"/>
      <c r="P4529"/>
      <c r="Q4529"/>
      <c r="R4529"/>
      <c r="S4529"/>
      <c r="T4529"/>
      <c r="U4529"/>
      <c r="V4529"/>
      <c r="W4529"/>
      <c r="X4529"/>
      <c r="Y4529"/>
      <c r="Z4529"/>
      <c r="AA4529"/>
      <c r="AB4529"/>
      <c r="AC4529"/>
      <c r="AD4529"/>
      <c r="AE4529"/>
      <c r="AF4529"/>
      <c r="AG4529"/>
      <c r="AH4529"/>
      <c r="AI4529"/>
      <c r="AJ4529"/>
      <c r="AK4529"/>
      <c r="AL4529"/>
      <c r="AM4529"/>
      <c r="AN4529"/>
      <c r="AO4529"/>
      <c r="AP4529"/>
      <c r="AQ4529"/>
      <c r="AR4529"/>
      <c r="AS4529"/>
      <c r="AT4529"/>
      <c r="AU4529"/>
      <c r="AV4529"/>
      <c r="AW4529"/>
      <c r="AX4529"/>
      <c r="AY4529"/>
      <c r="AZ4529"/>
    </row>
    <row r="4530" spans="1:52">
      <c r="A4530"/>
      <c r="B4530"/>
      <c r="C4530"/>
      <c r="D4530"/>
      <c r="E4530"/>
      <c r="F4530"/>
      <c r="G4530"/>
      <c r="H4530"/>
      <c r="I4530"/>
      <c r="J4530"/>
      <c r="K4530"/>
      <c r="L4530"/>
      <c r="M4530"/>
      <c r="N4530"/>
      <c r="O4530"/>
      <c r="P4530"/>
      <c r="Q4530"/>
      <c r="R4530"/>
      <c r="S4530"/>
      <c r="T4530"/>
      <c r="U4530"/>
      <c r="V4530"/>
      <c r="W4530"/>
      <c r="X4530"/>
      <c r="Y4530"/>
      <c r="Z4530"/>
      <c r="AA4530"/>
      <c r="AB4530"/>
      <c r="AC4530"/>
      <c r="AD4530"/>
      <c r="AE4530"/>
      <c r="AF4530"/>
      <c r="AG4530"/>
      <c r="AH4530"/>
      <c r="AI4530"/>
      <c r="AJ4530"/>
      <c r="AK4530"/>
      <c r="AL4530"/>
      <c r="AM4530"/>
      <c r="AN4530"/>
      <c r="AO4530"/>
      <c r="AP4530"/>
      <c r="AQ4530"/>
      <c r="AR4530"/>
      <c r="AS4530"/>
      <c r="AT4530"/>
      <c r="AU4530"/>
      <c r="AV4530"/>
      <c r="AW4530"/>
      <c r="AX4530"/>
      <c r="AY4530"/>
      <c r="AZ4530"/>
    </row>
    <row r="4531" spans="1:52">
      <c r="A4531"/>
      <c r="B4531"/>
      <c r="C4531"/>
      <c r="D4531"/>
      <c r="E4531"/>
      <c r="F4531"/>
      <c r="G4531"/>
      <c r="H4531"/>
      <c r="I4531"/>
      <c r="J4531"/>
      <c r="K4531"/>
      <c r="L4531"/>
      <c r="M4531"/>
      <c r="N4531"/>
      <c r="O4531"/>
      <c r="P4531"/>
      <c r="Q4531"/>
      <c r="R4531"/>
      <c r="S4531"/>
      <c r="T4531"/>
      <c r="U4531"/>
      <c r="V4531"/>
      <c r="W4531"/>
      <c r="X4531"/>
      <c r="Y4531"/>
      <c r="Z4531"/>
      <c r="AA4531"/>
      <c r="AB4531"/>
      <c r="AC4531"/>
      <c r="AD4531"/>
      <c r="AE4531"/>
      <c r="AF4531"/>
      <c r="AG4531"/>
      <c r="AH4531"/>
      <c r="AI4531"/>
      <c r="AJ4531"/>
      <c r="AK4531"/>
      <c r="AL4531"/>
      <c r="AM4531"/>
      <c r="AN4531"/>
      <c r="AO4531"/>
      <c r="AP4531"/>
      <c r="AQ4531"/>
      <c r="AR4531"/>
      <c r="AS4531"/>
      <c r="AT4531"/>
      <c r="AU4531"/>
      <c r="AV4531"/>
      <c r="AW4531"/>
      <c r="AX4531"/>
      <c r="AY4531"/>
      <c r="AZ4531"/>
    </row>
    <row r="4532" spans="1:52">
      <c r="A4532"/>
      <c r="B4532"/>
      <c r="C4532"/>
      <c r="D4532"/>
      <c r="E4532"/>
      <c r="F4532"/>
      <c r="G4532"/>
      <c r="H4532"/>
      <c r="I4532"/>
      <c r="J4532"/>
      <c r="K4532"/>
      <c r="L4532"/>
      <c r="M4532"/>
      <c r="N4532"/>
      <c r="O4532"/>
      <c r="P4532"/>
      <c r="Q4532"/>
      <c r="R4532"/>
      <c r="S4532"/>
      <c r="T4532"/>
      <c r="U4532"/>
      <c r="V4532"/>
      <c r="W4532"/>
      <c r="X4532"/>
      <c r="Y4532"/>
      <c r="Z4532"/>
      <c r="AA4532"/>
      <c r="AB4532"/>
      <c r="AC4532"/>
      <c r="AD4532"/>
      <c r="AE4532"/>
      <c r="AF4532"/>
      <c r="AG4532"/>
      <c r="AH4532"/>
      <c r="AI4532"/>
      <c r="AJ4532"/>
      <c r="AK4532"/>
      <c r="AL4532"/>
      <c r="AM4532"/>
      <c r="AN4532"/>
      <c r="AO4532"/>
      <c r="AP4532"/>
      <c r="AQ4532"/>
      <c r="AR4532"/>
      <c r="AS4532"/>
      <c r="AT4532"/>
      <c r="AU4532"/>
      <c r="AV4532"/>
      <c r="AW4532"/>
      <c r="AX4532"/>
      <c r="AY4532"/>
      <c r="AZ4532"/>
    </row>
    <row r="4533" spans="1:52">
      <c r="A4533"/>
      <c r="B4533"/>
      <c r="C4533"/>
      <c r="D4533"/>
      <c r="E4533"/>
      <c r="F4533"/>
      <c r="G4533"/>
      <c r="H4533"/>
      <c r="I4533"/>
      <c r="J4533"/>
      <c r="K4533"/>
      <c r="L4533"/>
      <c r="M4533"/>
      <c r="N4533"/>
      <c r="O4533"/>
      <c r="P4533"/>
      <c r="Q4533"/>
      <c r="R4533"/>
      <c r="S4533"/>
      <c r="T4533"/>
      <c r="U4533"/>
      <c r="V4533"/>
      <c r="W4533"/>
      <c r="X4533"/>
      <c r="Y4533"/>
      <c r="Z4533"/>
      <c r="AA4533"/>
      <c r="AB4533"/>
      <c r="AC4533"/>
      <c r="AD4533"/>
      <c r="AE4533"/>
      <c r="AF4533"/>
      <c r="AG4533"/>
      <c r="AH4533"/>
      <c r="AI4533"/>
      <c r="AJ4533"/>
      <c r="AK4533"/>
      <c r="AL4533"/>
      <c r="AM4533"/>
      <c r="AN4533"/>
      <c r="AO4533"/>
      <c r="AP4533"/>
      <c r="AQ4533"/>
      <c r="AR4533"/>
      <c r="AS4533"/>
      <c r="AT4533"/>
      <c r="AU4533"/>
      <c r="AV4533"/>
      <c r="AW4533"/>
      <c r="AX4533"/>
      <c r="AY4533"/>
      <c r="AZ4533"/>
    </row>
    <row r="4534" spans="1:52">
      <c r="A4534"/>
      <c r="B4534"/>
      <c r="C4534"/>
      <c r="D4534"/>
      <c r="E4534"/>
      <c r="F4534"/>
      <c r="G4534"/>
      <c r="H4534"/>
      <c r="I4534"/>
      <c r="J4534"/>
      <c r="K4534"/>
      <c r="L4534"/>
      <c r="M4534"/>
      <c r="N4534"/>
      <c r="O4534"/>
      <c r="P4534"/>
      <c r="Q4534"/>
      <c r="R4534"/>
      <c r="S4534"/>
      <c r="T4534"/>
      <c r="U4534"/>
      <c r="V4534"/>
      <c r="W4534"/>
      <c r="X4534"/>
      <c r="Y4534"/>
      <c r="Z4534"/>
      <c r="AA4534"/>
      <c r="AB4534"/>
      <c r="AC4534"/>
      <c r="AD4534"/>
      <c r="AE4534"/>
      <c r="AF4534"/>
      <c r="AG4534"/>
      <c r="AH4534"/>
      <c r="AI4534"/>
      <c r="AJ4534"/>
      <c r="AK4534"/>
      <c r="AL4534"/>
      <c r="AM4534"/>
      <c r="AN4534"/>
      <c r="AO4534"/>
      <c r="AP4534"/>
      <c r="AQ4534"/>
      <c r="AR4534"/>
      <c r="AS4534"/>
      <c r="AT4534"/>
      <c r="AU4534"/>
      <c r="AV4534"/>
      <c r="AW4534"/>
      <c r="AX4534"/>
      <c r="AY4534"/>
      <c r="AZ4534"/>
    </row>
    <row r="4535" spans="1:52">
      <c r="A4535"/>
      <c r="B4535"/>
      <c r="C4535"/>
      <c r="D4535"/>
      <c r="E4535"/>
      <c r="F4535"/>
      <c r="G4535"/>
      <c r="H4535"/>
      <c r="I4535"/>
      <c r="J4535"/>
      <c r="K4535"/>
      <c r="L4535"/>
      <c r="M4535"/>
      <c r="N4535"/>
      <c r="O4535"/>
      <c r="P4535"/>
      <c r="Q4535"/>
      <c r="R4535"/>
      <c r="S4535"/>
      <c r="T4535"/>
      <c r="U4535"/>
      <c r="V4535"/>
      <c r="W4535"/>
      <c r="X4535"/>
      <c r="Y4535"/>
      <c r="Z4535"/>
      <c r="AA4535"/>
      <c r="AB4535"/>
      <c r="AC4535"/>
      <c r="AD4535"/>
      <c r="AE4535"/>
      <c r="AF4535"/>
      <c r="AG4535"/>
      <c r="AH4535"/>
      <c r="AI4535"/>
      <c r="AJ4535"/>
      <c r="AK4535"/>
      <c r="AL4535"/>
      <c r="AM4535"/>
      <c r="AN4535"/>
      <c r="AO4535"/>
      <c r="AP4535"/>
      <c r="AQ4535"/>
      <c r="AR4535"/>
      <c r="AS4535"/>
      <c r="AT4535"/>
      <c r="AU4535"/>
      <c r="AV4535"/>
      <c r="AW4535"/>
      <c r="AX4535"/>
      <c r="AY4535"/>
      <c r="AZ4535"/>
    </row>
    <row r="4536" spans="1:52">
      <c r="A4536"/>
      <c r="B4536"/>
      <c r="C4536"/>
      <c r="D4536"/>
      <c r="E4536"/>
      <c r="F4536"/>
      <c r="G4536"/>
      <c r="H4536"/>
      <c r="I4536"/>
      <c r="J4536"/>
      <c r="K4536"/>
      <c r="L4536"/>
      <c r="M4536"/>
      <c r="N4536"/>
      <c r="O4536"/>
      <c r="P4536"/>
      <c r="Q4536"/>
      <c r="R4536"/>
      <c r="S4536"/>
      <c r="T4536"/>
      <c r="U4536"/>
      <c r="V4536"/>
      <c r="W4536"/>
      <c r="X4536"/>
      <c r="Y4536"/>
      <c r="Z4536"/>
      <c r="AA4536"/>
      <c r="AB4536"/>
      <c r="AC4536"/>
      <c r="AD4536"/>
      <c r="AE4536"/>
      <c r="AF4536"/>
      <c r="AG4536"/>
      <c r="AH4536"/>
      <c r="AI4536"/>
      <c r="AJ4536"/>
      <c r="AK4536"/>
      <c r="AL4536"/>
      <c r="AM4536"/>
      <c r="AN4536"/>
      <c r="AO4536"/>
      <c r="AP4536"/>
      <c r="AQ4536"/>
      <c r="AR4536"/>
      <c r="AS4536"/>
      <c r="AT4536"/>
      <c r="AU4536"/>
      <c r="AV4536"/>
      <c r="AW4536"/>
      <c r="AX4536"/>
      <c r="AY4536"/>
      <c r="AZ4536"/>
    </row>
    <row r="4537" spans="1:52">
      <c r="A4537"/>
      <c r="B4537"/>
      <c r="C4537"/>
      <c r="D4537"/>
      <c r="E4537"/>
      <c r="F4537"/>
      <c r="G4537"/>
      <c r="H4537"/>
      <c r="I4537"/>
      <c r="J4537"/>
      <c r="K4537"/>
      <c r="L4537"/>
      <c r="M4537"/>
      <c r="N4537"/>
      <c r="O4537"/>
      <c r="P4537"/>
      <c r="Q4537"/>
      <c r="R4537"/>
      <c r="S4537"/>
      <c r="T4537"/>
      <c r="U4537"/>
      <c r="V4537"/>
      <c r="W4537"/>
      <c r="X4537"/>
      <c r="Y4537"/>
      <c r="Z4537"/>
      <c r="AA4537"/>
      <c r="AB4537"/>
      <c r="AC4537"/>
      <c r="AD4537"/>
      <c r="AE4537"/>
      <c r="AF4537"/>
      <c r="AG4537"/>
      <c r="AH4537"/>
      <c r="AI4537"/>
      <c r="AJ4537"/>
      <c r="AK4537"/>
      <c r="AL4537"/>
      <c r="AM4537"/>
      <c r="AN4537"/>
      <c r="AO4537"/>
      <c r="AP4537"/>
      <c r="AQ4537"/>
      <c r="AR4537"/>
      <c r="AS4537"/>
      <c r="AT4537"/>
      <c r="AU4537"/>
      <c r="AV4537"/>
      <c r="AW4537"/>
      <c r="AX4537"/>
      <c r="AY4537"/>
      <c r="AZ4537"/>
    </row>
    <row r="4538" spans="1:52">
      <c r="A4538"/>
      <c r="B4538"/>
      <c r="C4538"/>
      <c r="D4538"/>
      <c r="E4538"/>
      <c r="F4538"/>
      <c r="G4538"/>
      <c r="H4538"/>
      <c r="I4538"/>
      <c r="J4538"/>
      <c r="K4538"/>
      <c r="L4538"/>
      <c r="M4538"/>
      <c r="N4538"/>
      <c r="O4538"/>
      <c r="P4538"/>
      <c r="Q4538"/>
      <c r="R4538"/>
      <c r="S4538"/>
      <c r="T4538"/>
      <c r="U4538"/>
      <c r="V4538"/>
      <c r="W4538"/>
      <c r="X4538"/>
      <c r="Y4538"/>
      <c r="Z4538"/>
      <c r="AA4538"/>
      <c r="AB4538"/>
      <c r="AC4538"/>
      <c r="AD4538"/>
      <c r="AE4538"/>
      <c r="AF4538"/>
      <c r="AG4538"/>
      <c r="AH4538"/>
      <c r="AI4538"/>
      <c r="AJ4538"/>
      <c r="AK4538"/>
      <c r="AL4538"/>
      <c r="AM4538"/>
      <c r="AN4538"/>
      <c r="AO4538"/>
      <c r="AP4538"/>
      <c r="AQ4538"/>
      <c r="AR4538"/>
      <c r="AS4538"/>
      <c r="AT4538"/>
      <c r="AU4538"/>
      <c r="AV4538"/>
      <c r="AW4538"/>
      <c r="AX4538"/>
      <c r="AY4538"/>
      <c r="AZ4538"/>
    </row>
    <row r="4539" spans="1:52">
      <c r="A4539"/>
      <c r="B4539"/>
      <c r="C4539"/>
      <c r="D4539"/>
      <c r="E4539"/>
      <c r="F4539"/>
      <c r="G4539"/>
      <c r="H4539"/>
      <c r="I4539"/>
      <c r="J4539"/>
      <c r="K4539"/>
      <c r="L4539"/>
      <c r="M4539"/>
      <c r="N4539"/>
      <c r="O4539"/>
      <c r="P4539"/>
      <c r="Q4539"/>
      <c r="R4539"/>
      <c r="S4539"/>
      <c r="T4539"/>
      <c r="U4539"/>
      <c r="V4539"/>
      <c r="W4539"/>
      <c r="X4539"/>
      <c r="Y4539"/>
      <c r="Z4539"/>
      <c r="AA4539"/>
      <c r="AB4539"/>
      <c r="AC4539"/>
      <c r="AD4539"/>
      <c r="AE4539"/>
      <c r="AF4539"/>
      <c r="AG4539"/>
      <c r="AH4539"/>
      <c r="AI4539"/>
      <c r="AJ4539"/>
      <c r="AK4539"/>
      <c r="AL4539"/>
      <c r="AM4539"/>
      <c r="AN4539"/>
      <c r="AO4539"/>
      <c r="AP4539"/>
      <c r="AQ4539"/>
      <c r="AR4539"/>
      <c r="AS4539"/>
      <c r="AT4539"/>
      <c r="AU4539"/>
      <c r="AV4539"/>
      <c r="AW4539"/>
      <c r="AX4539"/>
      <c r="AY4539"/>
      <c r="AZ4539"/>
    </row>
    <row r="4540" spans="1:52">
      <c r="A4540"/>
      <c r="B4540"/>
      <c r="C4540"/>
      <c r="D4540"/>
      <c r="E4540"/>
      <c r="F4540"/>
      <c r="G4540"/>
      <c r="H4540"/>
      <c r="I4540"/>
      <c r="J4540"/>
      <c r="K4540"/>
      <c r="L4540"/>
      <c r="M4540"/>
      <c r="N4540"/>
      <c r="O4540"/>
      <c r="P4540"/>
      <c r="Q4540"/>
      <c r="R4540"/>
      <c r="S4540"/>
      <c r="T4540"/>
      <c r="U4540"/>
      <c r="V4540"/>
      <c r="W4540"/>
      <c r="X4540"/>
      <c r="Y4540"/>
      <c r="Z4540"/>
      <c r="AA4540"/>
      <c r="AB4540"/>
      <c r="AC4540"/>
      <c r="AD4540"/>
      <c r="AE4540"/>
      <c r="AF4540"/>
      <c r="AG4540"/>
      <c r="AH4540"/>
      <c r="AI4540"/>
      <c r="AJ4540"/>
      <c r="AK4540"/>
      <c r="AL4540"/>
      <c r="AM4540"/>
      <c r="AN4540"/>
      <c r="AO4540"/>
      <c r="AP4540"/>
      <c r="AQ4540"/>
      <c r="AR4540"/>
      <c r="AS4540"/>
      <c r="AT4540"/>
      <c r="AU4540"/>
      <c r="AV4540"/>
      <c r="AW4540"/>
      <c r="AX4540"/>
      <c r="AY4540"/>
      <c r="AZ4540"/>
    </row>
    <row r="4541" spans="1:52">
      <c r="A4541"/>
      <c r="B4541"/>
      <c r="C4541"/>
      <c r="D4541"/>
      <c r="E4541"/>
      <c r="F4541"/>
      <c r="G4541"/>
      <c r="H4541"/>
      <c r="I4541"/>
      <c r="J4541"/>
      <c r="K4541"/>
      <c r="L4541"/>
      <c r="M4541"/>
      <c r="N4541"/>
      <c r="O4541"/>
      <c r="P4541"/>
      <c r="Q4541"/>
      <c r="R4541"/>
      <c r="S4541"/>
      <c r="T4541"/>
      <c r="U4541"/>
      <c r="V4541"/>
      <c r="W4541"/>
      <c r="X4541"/>
      <c r="Y4541"/>
      <c r="Z4541"/>
      <c r="AA4541"/>
      <c r="AB4541"/>
      <c r="AC4541"/>
      <c r="AD4541"/>
      <c r="AE4541"/>
      <c r="AF4541"/>
      <c r="AG4541"/>
      <c r="AH4541"/>
      <c r="AI4541"/>
      <c r="AJ4541"/>
      <c r="AK4541"/>
      <c r="AL4541"/>
      <c r="AM4541"/>
      <c r="AN4541"/>
      <c r="AO4541"/>
      <c r="AP4541"/>
      <c r="AQ4541"/>
      <c r="AR4541"/>
      <c r="AS4541"/>
      <c r="AT4541"/>
      <c r="AU4541"/>
      <c r="AV4541"/>
      <c r="AW4541"/>
      <c r="AX4541"/>
      <c r="AY4541"/>
      <c r="AZ4541"/>
    </row>
    <row r="4542" spans="1:52">
      <c r="A4542"/>
      <c r="B4542"/>
      <c r="C4542"/>
      <c r="D4542"/>
      <c r="E4542"/>
      <c r="F4542"/>
      <c r="G4542"/>
      <c r="H4542"/>
      <c r="I4542"/>
      <c r="J4542"/>
      <c r="K4542"/>
      <c r="L4542"/>
      <c r="M4542"/>
      <c r="N4542"/>
      <c r="O4542"/>
      <c r="P4542"/>
      <c r="Q4542"/>
      <c r="R4542"/>
      <c r="S4542"/>
      <c r="T4542"/>
      <c r="U4542"/>
      <c r="V4542"/>
      <c r="W4542"/>
      <c r="X4542"/>
      <c r="Y4542"/>
      <c r="Z4542"/>
      <c r="AA4542"/>
      <c r="AB4542"/>
      <c r="AC4542"/>
      <c r="AD4542"/>
      <c r="AE4542"/>
      <c r="AF4542"/>
      <c r="AG4542"/>
      <c r="AH4542"/>
      <c r="AI4542"/>
      <c r="AJ4542"/>
      <c r="AK4542"/>
      <c r="AL4542"/>
      <c r="AM4542"/>
      <c r="AN4542"/>
      <c r="AO4542"/>
      <c r="AP4542"/>
      <c r="AQ4542"/>
      <c r="AR4542"/>
      <c r="AS4542"/>
      <c r="AT4542"/>
      <c r="AU4542"/>
      <c r="AV4542"/>
      <c r="AW4542"/>
      <c r="AX4542"/>
      <c r="AY4542"/>
      <c r="AZ4542"/>
    </row>
    <row r="4543" spans="1:52">
      <c r="A4543"/>
      <c r="B4543"/>
      <c r="C4543"/>
      <c r="D4543"/>
      <c r="E4543"/>
      <c r="F4543"/>
      <c r="G4543"/>
      <c r="H4543"/>
      <c r="I4543"/>
      <c r="J4543"/>
      <c r="K4543"/>
      <c r="L4543"/>
      <c r="M4543"/>
      <c r="N4543"/>
      <c r="O4543"/>
      <c r="P4543"/>
      <c r="Q4543"/>
      <c r="R4543"/>
      <c r="S4543"/>
      <c r="T4543"/>
      <c r="U4543"/>
      <c r="V4543"/>
      <c r="W4543"/>
      <c r="X4543"/>
      <c r="Y4543"/>
      <c r="Z4543"/>
      <c r="AA4543"/>
      <c r="AB4543"/>
      <c r="AC4543"/>
      <c r="AD4543"/>
      <c r="AE4543"/>
      <c r="AF4543"/>
      <c r="AG4543"/>
      <c r="AH4543"/>
      <c r="AI4543"/>
      <c r="AJ4543"/>
      <c r="AK4543"/>
      <c r="AL4543"/>
      <c r="AM4543"/>
      <c r="AN4543"/>
      <c r="AO4543"/>
      <c r="AP4543"/>
      <c r="AQ4543"/>
      <c r="AR4543"/>
      <c r="AS4543"/>
      <c r="AT4543"/>
      <c r="AU4543"/>
      <c r="AV4543"/>
      <c r="AW4543"/>
      <c r="AX4543"/>
      <c r="AY4543"/>
      <c r="AZ4543"/>
    </row>
    <row r="4544" spans="1:52">
      <c r="A4544"/>
      <c r="B4544"/>
      <c r="C4544"/>
      <c r="D4544"/>
      <c r="E4544"/>
      <c r="F4544"/>
      <c r="G4544"/>
      <c r="H4544"/>
      <c r="I4544"/>
      <c r="J4544"/>
      <c r="K4544"/>
      <c r="L4544"/>
      <c r="M4544"/>
      <c r="N4544"/>
      <c r="O4544"/>
      <c r="P4544"/>
      <c r="Q4544"/>
      <c r="R4544"/>
      <c r="S4544"/>
      <c r="T4544"/>
      <c r="U4544"/>
      <c r="V4544"/>
      <c r="W4544"/>
      <c r="X4544"/>
      <c r="Y4544"/>
      <c r="Z4544"/>
      <c r="AA4544"/>
      <c r="AB4544"/>
      <c r="AC4544"/>
      <c r="AD4544"/>
      <c r="AE4544"/>
      <c r="AF4544"/>
      <c r="AG4544"/>
      <c r="AH4544"/>
      <c r="AI4544"/>
      <c r="AJ4544"/>
      <c r="AK4544"/>
      <c r="AL4544"/>
      <c r="AM4544"/>
      <c r="AN4544"/>
      <c r="AO4544"/>
      <c r="AP4544"/>
      <c r="AQ4544"/>
      <c r="AR4544"/>
      <c r="AS4544"/>
      <c r="AT4544"/>
      <c r="AU4544"/>
      <c r="AV4544"/>
      <c r="AW4544"/>
      <c r="AX4544"/>
      <c r="AY4544"/>
      <c r="AZ4544"/>
    </row>
    <row r="4545" spans="1:52">
      <c r="A4545"/>
      <c r="B4545"/>
      <c r="C4545"/>
      <c r="D4545"/>
      <c r="E4545"/>
      <c r="F4545"/>
      <c r="G4545"/>
      <c r="H4545"/>
      <c r="I4545"/>
      <c r="J4545"/>
      <c r="K4545"/>
      <c r="L4545"/>
      <c r="M4545"/>
      <c r="N4545"/>
      <c r="O4545"/>
      <c r="P4545"/>
      <c r="Q4545"/>
      <c r="R4545"/>
      <c r="S4545"/>
      <c r="T4545"/>
      <c r="U4545"/>
      <c r="V4545"/>
      <c r="W4545"/>
      <c r="X4545"/>
      <c r="Y4545"/>
      <c r="Z4545"/>
      <c r="AA4545"/>
      <c r="AB4545"/>
      <c r="AC4545"/>
      <c r="AD4545"/>
      <c r="AE4545"/>
      <c r="AF4545"/>
      <c r="AG4545"/>
      <c r="AH4545"/>
      <c r="AI4545"/>
      <c r="AJ4545"/>
      <c r="AK4545"/>
      <c r="AL4545"/>
      <c r="AM4545"/>
      <c r="AN4545"/>
      <c r="AO4545"/>
      <c r="AP4545"/>
      <c r="AQ4545"/>
      <c r="AR4545"/>
      <c r="AS4545"/>
      <c r="AT4545"/>
      <c r="AU4545"/>
      <c r="AV4545"/>
      <c r="AW4545"/>
      <c r="AX4545"/>
      <c r="AY4545"/>
      <c r="AZ4545"/>
    </row>
    <row r="4546" spans="1:52">
      <c r="A4546"/>
      <c r="B4546"/>
      <c r="C4546"/>
      <c r="D4546"/>
      <c r="E4546"/>
      <c r="F4546"/>
      <c r="G4546"/>
      <c r="H4546"/>
      <c r="I4546"/>
      <c r="J4546"/>
      <c r="K4546"/>
      <c r="L4546"/>
      <c r="M4546"/>
      <c r="N4546"/>
      <c r="O4546"/>
      <c r="P4546"/>
      <c r="Q4546"/>
      <c r="R4546"/>
      <c r="S4546"/>
      <c r="T4546"/>
      <c r="U4546"/>
      <c r="V4546"/>
      <c r="W4546"/>
      <c r="X4546"/>
      <c r="Y4546"/>
      <c r="Z4546"/>
      <c r="AA4546"/>
      <c r="AB4546"/>
      <c r="AC4546"/>
      <c r="AD4546"/>
      <c r="AE4546"/>
      <c r="AF4546"/>
      <c r="AG4546"/>
      <c r="AH4546"/>
      <c r="AI4546"/>
      <c r="AJ4546"/>
      <c r="AK4546"/>
      <c r="AL4546"/>
      <c r="AM4546"/>
      <c r="AN4546"/>
      <c r="AO4546"/>
      <c r="AP4546"/>
      <c r="AQ4546"/>
      <c r="AR4546"/>
      <c r="AS4546"/>
      <c r="AT4546"/>
      <c r="AU4546"/>
      <c r="AV4546"/>
      <c r="AW4546"/>
      <c r="AX4546"/>
      <c r="AY4546"/>
      <c r="AZ4546"/>
    </row>
    <row r="4547" spans="1:52">
      <c r="A4547"/>
      <c r="B4547"/>
      <c r="C4547"/>
      <c r="D4547"/>
      <c r="E4547"/>
      <c r="F4547"/>
      <c r="G4547"/>
      <c r="H4547"/>
      <c r="I4547"/>
      <c r="J4547"/>
      <c r="K4547"/>
      <c r="L4547"/>
      <c r="M4547"/>
      <c r="N4547"/>
      <c r="O4547"/>
      <c r="P4547"/>
      <c r="Q4547"/>
      <c r="R4547"/>
      <c r="S4547"/>
      <c r="T4547"/>
      <c r="U4547"/>
      <c r="V4547"/>
      <c r="W4547"/>
      <c r="X4547"/>
      <c r="Y4547"/>
      <c r="Z4547"/>
      <c r="AA4547"/>
      <c r="AB4547"/>
      <c r="AC4547"/>
      <c r="AD4547"/>
      <c r="AE4547"/>
      <c r="AF4547"/>
      <c r="AG4547"/>
      <c r="AH4547"/>
      <c r="AI4547"/>
      <c r="AJ4547"/>
      <c r="AK4547"/>
      <c r="AL4547"/>
      <c r="AM4547"/>
      <c r="AN4547"/>
      <c r="AO4547"/>
      <c r="AP4547"/>
      <c r="AQ4547"/>
      <c r="AR4547"/>
      <c r="AS4547"/>
      <c r="AT4547"/>
      <c r="AU4547"/>
      <c r="AV4547"/>
      <c r="AW4547"/>
      <c r="AX4547"/>
      <c r="AY4547"/>
      <c r="AZ4547"/>
    </row>
    <row r="4548" spans="1:52">
      <c r="A4548"/>
      <c r="B4548"/>
      <c r="C4548"/>
      <c r="D4548"/>
      <c r="E4548"/>
      <c r="F4548"/>
      <c r="G4548"/>
      <c r="H4548"/>
      <c r="I4548"/>
      <c r="J4548"/>
      <c r="K4548"/>
      <c r="L4548"/>
      <c r="M4548"/>
      <c r="N4548"/>
      <c r="O4548"/>
      <c r="P4548"/>
      <c r="Q4548"/>
      <c r="R4548"/>
      <c r="S4548"/>
      <c r="T4548"/>
      <c r="U4548"/>
      <c r="V4548"/>
      <c r="W4548"/>
      <c r="X4548"/>
      <c r="Y4548"/>
      <c r="Z4548"/>
      <c r="AA4548"/>
      <c r="AB4548"/>
      <c r="AC4548"/>
      <c r="AD4548"/>
      <c r="AE4548"/>
      <c r="AF4548"/>
      <c r="AG4548"/>
      <c r="AH4548"/>
      <c r="AI4548"/>
      <c r="AJ4548"/>
      <c r="AK4548"/>
      <c r="AL4548"/>
      <c r="AM4548"/>
      <c r="AN4548"/>
      <c r="AO4548"/>
      <c r="AP4548"/>
      <c r="AQ4548"/>
      <c r="AR4548"/>
      <c r="AS4548"/>
      <c r="AT4548"/>
      <c r="AU4548"/>
      <c r="AV4548"/>
      <c r="AW4548"/>
      <c r="AX4548"/>
      <c r="AY4548"/>
      <c r="AZ4548"/>
    </row>
    <row r="4549" spans="1:52">
      <c r="A4549"/>
      <c r="B4549"/>
      <c r="C4549"/>
      <c r="D4549"/>
      <c r="E4549"/>
      <c r="F4549"/>
      <c r="G4549"/>
      <c r="H4549"/>
      <c r="I4549"/>
      <c r="J4549"/>
      <c r="K4549"/>
      <c r="L4549"/>
      <c r="M4549"/>
      <c r="N4549"/>
      <c r="O4549"/>
      <c r="P4549"/>
      <c r="Q4549"/>
      <c r="R4549"/>
      <c r="S4549"/>
      <c r="T4549"/>
      <c r="U4549"/>
      <c r="V4549"/>
      <c r="W4549"/>
      <c r="X4549"/>
      <c r="Y4549"/>
      <c r="Z4549"/>
      <c r="AA4549"/>
      <c r="AB4549"/>
      <c r="AC4549"/>
      <c r="AD4549"/>
      <c r="AE4549"/>
      <c r="AF4549"/>
      <c r="AG4549"/>
      <c r="AH4549"/>
      <c r="AI4549"/>
      <c r="AJ4549"/>
      <c r="AK4549"/>
      <c r="AL4549"/>
      <c r="AM4549"/>
      <c r="AN4549"/>
      <c r="AO4549"/>
      <c r="AP4549"/>
      <c r="AQ4549"/>
      <c r="AR4549"/>
      <c r="AS4549"/>
      <c r="AT4549"/>
      <c r="AU4549"/>
      <c r="AV4549"/>
      <c r="AW4549"/>
      <c r="AX4549"/>
      <c r="AY4549"/>
      <c r="AZ4549"/>
    </row>
    <row r="4550" spans="1:52">
      <c r="A4550"/>
      <c r="B4550"/>
      <c r="C4550"/>
      <c r="D4550"/>
      <c r="E4550"/>
      <c r="F4550"/>
      <c r="G4550"/>
      <c r="H4550"/>
      <c r="I4550"/>
      <c r="J4550"/>
      <c r="K4550"/>
      <c r="L4550"/>
      <c r="M4550"/>
      <c r="N4550"/>
      <c r="O4550"/>
      <c r="P4550"/>
      <c r="Q4550"/>
      <c r="R4550"/>
      <c r="S4550"/>
      <c r="T4550"/>
      <c r="U4550"/>
      <c r="V4550"/>
      <c r="W4550"/>
      <c r="X4550"/>
      <c r="Y4550"/>
      <c r="Z4550"/>
      <c r="AA4550"/>
      <c r="AB4550"/>
      <c r="AC4550"/>
      <c r="AD4550"/>
      <c r="AE4550"/>
      <c r="AF4550"/>
      <c r="AG4550"/>
      <c r="AH4550"/>
      <c r="AI4550"/>
      <c r="AJ4550"/>
      <c r="AK4550"/>
      <c r="AL4550"/>
      <c r="AM4550"/>
      <c r="AN4550"/>
      <c r="AO4550"/>
      <c r="AP4550"/>
      <c r="AQ4550"/>
      <c r="AR4550"/>
      <c r="AS4550"/>
      <c r="AT4550"/>
      <c r="AU4550"/>
      <c r="AV4550"/>
      <c r="AW4550"/>
      <c r="AX4550"/>
      <c r="AY4550"/>
      <c r="AZ4550"/>
    </row>
    <row r="4551" spans="1:52">
      <c r="A4551"/>
      <c r="B4551"/>
      <c r="C4551"/>
      <c r="D4551"/>
      <c r="E4551"/>
      <c r="F4551"/>
      <c r="G4551"/>
      <c r="H4551"/>
      <c r="I4551"/>
      <c r="J4551"/>
      <c r="K4551"/>
      <c r="L4551"/>
      <c r="M4551"/>
      <c r="N4551"/>
      <c r="O4551"/>
      <c r="P4551"/>
      <c r="Q4551"/>
      <c r="R4551"/>
      <c r="S4551"/>
      <c r="T4551"/>
      <c r="U4551"/>
      <c r="V4551"/>
      <c r="W4551"/>
      <c r="X4551"/>
      <c r="Y4551"/>
      <c r="Z4551"/>
      <c r="AA4551"/>
      <c r="AB4551"/>
      <c r="AC4551"/>
      <c r="AD4551"/>
      <c r="AE4551"/>
      <c r="AF4551"/>
      <c r="AG4551"/>
      <c r="AH4551"/>
      <c r="AI4551"/>
      <c r="AJ4551"/>
      <c r="AK4551"/>
      <c r="AL4551"/>
      <c r="AM4551"/>
      <c r="AN4551"/>
      <c r="AO4551"/>
      <c r="AP4551"/>
      <c r="AQ4551"/>
      <c r="AR4551"/>
      <c r="AS4551"/>
      <c r="AT4551"/>
      <c r="AU4551"/>
      <c r="AV4551"/>
      <c r="AW4551"/>
      <c r="AX4551"/>
      <c r="AY4551"/>
      <c r="AZ4551"/>
    </row>
    <row r="4552" spans="1:52">
      <c r="A4552"/>
      <c r="B4552"/>
      <c r="C4552"/>
      <c r="D4552"/>
      <c r="E4552"/>
      <c r="F4552"/>
      <c r="G4552"/>
      <c r="H4552"/>
      <c r="I4552"/>
      <c r="J4552"/>
      <c r="K4552"/>
      <c r="L4552"/>
      <c r="M4552"/>
      <c r="N4552"/>
      <c r="O4552"/>
      <c r="P4552"/>
      <c r="Q4552"/>
      <c r="R4552"/>
      <c r="S4552"/>
      <c r="T4552"/>
      <c r="U4552"/>
      <c r="V4552"/>
      <c r="W4552"/>
      <c r="X4552"/>
      <c r="Y4552"/>
      <c r="Z4552"/>
      <c r="AA4552"/>
      <c r="AB4552"/>
      <c r="AC4552"/>
      <c r="AD4552"/>
      <c r="AE4552"/>
      <c r="AF4552"/>
      <c r="AG4552"/>
      <c r="AH4552"/>
      <c r="AI4552"/>
      <c r="AJ4552"/>
      <c r="AK4552"/>
      <c r="AL4552"/>
      <c r="AM4552"/>
      <c r="AN4552"/>
      <c r="AO4552"/>
      <c r="AP4552"/>
      <c r="AQ4552"/>
      <c r="AR4552"/>
      <c r="AS4552"/>
      <c r="AT4552"/>
      <c r="AU4552"/>
      <c r="AV4552"/>
      <c r="AW4552"/>
      <c r="AX4552"/>
      <c r="AY4552"/>
      <c r="AZ4552"/>
    </row>
    <row r="4553" spans="1:52">
      <c r="A4553"/>
      <c r="B4553"/>
      <c r="C4553"/>
      <c r="D4553"/>
      <c r="E4553"/>
      <c r="F4553"/>
      <c r="G4553"/>
      <c r="H4553"/>
      <c r="I4553"/>
      <c r="J4553"/>
      <c r="K4553"/>
      <c r="L4553"/>
      <c r="M4553"/>
      <c r="N4553"/>
      <c r="O4553"/>
      <c r="P4553"/>
      <c r="Q4553"/>
      <c r="R4553"/>
      <c r="S4553"/>
      <c r="T4553"/>
      <c r="U4553"/>
      <c r="V4553"/>
      <c r="W4553"/>
      <c r="X4553"/>
      <c r="Y4553"/>
      <c r="Z4553"/>
      <c r="AA4553"/>
      <c r="AB4553"/>
      <c r="AC4553"/>
      <c r="AD4553"/>
      <c r="AE4553"/>
      <c r="AF4553"/>
      <c r="AG4553"/>
      <c r="AH4553"/>
      <c r="AI4553"/>
      <c r="AJ4553"/>
      <c r="AK4553"/>
      <c r="AL4553"/>
      <c r="AM4553"/>
      <c r="AN4553"/>
      <c r="AO4553"/>
      <c r="AP4553"/>
      <c r="AQ4553"/>
      <c r="AR4553"/>
      <c r="AS4553"/>
      <c r="AT4553"/>
      <c r="AU4553"/>
      <c r="AV4553"/>
      <c r="AW4553"/>
      <c r="AX4553"/>
      <c r="AY4553"/>
      <c r="AZ4553"/>
    </row>
    <row r="4554" spans="1:52">
      <c r="A4554"/>
      <c r="B4554"/>
      <c r="C4554"/>
      <c r="D4554"/>
      <c r="E4554"/>
      <c r="F4554"/>
      <c r="G4554"/>
      <c r="H4554"/>
      <c r="I4554"/>
      <c r="J4554"/>
      <c r="K4554"/>
      <c r="L4554"/>
      <c r="M4554"/>
      <c r="N4554"/>
      <c r="O4554"/>
      <c r="P4554"/>
      <c r="Q4554"/>
      <c r="R4554"/>
      <c r="S4554"/>
      <c r="T4554"/>
      <c r="U4554"/>
      <c r="V4554"/>
      <c r="W4554"/>
      <c r="X4554"/>
      <c r="Y4554"/>
      <c r="Z4554"/>
      <c r="AA4554"/>
      <c r="AB4554"/>
      <c r="AC4554"/>
      <c r="AD4554"/>
      <c r="AE4554"/>
      <c r="AF4554"/>
      <c r="AG4554"/>
      <c r="AH4554"/>
      <c r="AI4554"/>
      <c r="AJ4554"/>
      <c r="AK4554"/>
      <c r="AL4554"/>
      <c r="AM4554"/>
      <c r="AN4554"/>
      <c r="AO4554"/>
      <c r="AP4554"/>
      <c r="AQ4554"/>
      <c r="AR4554"/>
      <c r="AS4554"/>
      <c r="AT4554"/>
      <c r="AU4554"/>
      <c r="AV4554"/>
      <c r="AW4554"/>
      <c r="AX4554"/>
      <c r="AY4554"/>
      <c r="AZ4554"/>
    </row>
    <row r="4555" spans="1:52">
      <c r="A4555"/>
      <c r="B4555"/>
      <c r="C4555"/>
      <c r="D4555"/>
      <c r="E4555"/>
      <c r="F4555"/>
      <c r="G4555"/>
      <c r="H4555"/>
      <c r="I4555"/>
      <c r="J4555"/>
      <c r="K4555"/>
      <c r="L4555"/>
      <c r="M4555"/>
      <c r="N4555"/>
      <c r="O4555"/>
      <c r="P4555"/>
      <c r="Q4555"/>
      <c r="R4555"/>
      <c r="S4555"/>
      <c r="T4555"/>
      <c r="U4555"/>
      <c r="V4555"/>
      <c r="W4555"/>
      <c r="X4555"/>
      <c r="Y4555"/>
      <c r="Z4555"/>
      <c r="AA4555"/>
      <c r="AB4555"/>
      <c r="AC4555"/>
      <c r="AD4555"/>
      <c r="AE4555"/>
      <c r="AF4555"/>
      <c r="AG4555"/>
      <c r="AH4555"/>
      <c r="AI4555"/>
      <c r="AJ4555"/>
      <c r="AK4555"/>
      <c r="AL4555"/>
      <c r="AM4555"/>
      <c r="AN4555"/>
      <c r="AO4555"/>
      <c r="AP4555"/>
      <c r="AQ4555"/>
      <c r="AR4555"/>
      <c r="AS4555"/>
      <c r="AT4555"/>
      <c r="AU4555"/>
      <c r="AV4555"/>
      <c r="AW4555"/>
      <c r="AX4555"/>
      <c r="AY4555"/>
      <c r="AZ4555"/>
    </row>
    <row r="4556" spans="1:52">
      <c r="A4556"/>
      <c r="B4556"/>
      <c r="C4556"/>
      <c r="D4556"/>
      <c r="E4556"/>
      <c r="F4556"/>
      <c r="G4556"/>
      <c r="H4556"/>
      <c r="I4556"/>
      <c r="J4556"/>
      <c r="K4556"/>
      <c r="L4556"/>
      <c r="M4556"/>
      <c r="N4556"/>
      <c r="O4556"/>
      <c r="P4556"/>
      <c r="Q4556"/>
      <c r="R4556"/>
      <c r="S4556"/>
      <c r="T4556"/>
      <c r="U4556"/>
      <c r="V4556"/>
      <c r="W4556"/>
      <c r="X4556"/>
      <c r="Y4556"/>
      <c r="Z4556"/>
      <c r="AA4556"/>
      <c r="AB4556"/>
      <c r="AC4556"/>
      <c r="AD4556"/>
      <c r="AE4556"/>
      <c r="AF4556"/>
      <c r="AG4556"/>
      <c r="AH4556"/>
      <c r="AI4556"/>
      <c r="AJ4556"/>
      <c r="AK4556"/>
      <c r="AL4556"/>
      <c r="AM4556"/>
      <c r="AN4556"/>
      <c r="AO4556"/>
      <c r="AP4556"/>
      <c r="AQ4556"/>
      <c r="AR4556"/>
      <c r="AS4556"/>
      <c r="AT4556"/>
      <c r="AU4556"/>
      <c r="AV4556"/>
      <c r="AW4556"/>
      <c r="AX4556"/>
      <c r="AY4556"/>
      <c r="AZ4556"/>
    </row>
    <row r="4557" spans="1:52">
      <c r="A4557"/>
      <c r="B4557"/>
      <c r="C4557"/>
      <c r="D4557"/>
      <c r="E4557"/>
      <c r="F4557"/>
      <c r="G4557"/>
      <c r="H4557"/>
      <c r="I4557"/>
      <c r="J4557"/>
      <c r="K4557"/>
      <c r="L4557"/>
      <c r="M4557"/>
      <c r="N4557"/>
      <c r="O4557"/>
      <c r="P4557"/>
      <c r="Q4557"/>
      <c r="R4557"/>
      <c r="S4557"/>
      <c r="T4557"/>
      <c r="U4557"/>
      <c r="V4557"/>
      <c r="W4557"/>
      <c r="X4557"/>
      <c r="Y4557"/>
      <c r="Z4557"/>
      <c r="AA4557"/>
      <c r="AB4557"/>
      <c r="AC4557"/>
      <c r="AD4557"/>
      <c r="AE4557"/>
      <c r="AF4557"/>
      <c r="AG4557"/>
      <c r="AH4557"/>
      <c r="AI4557"/>
      <c r="AJ4557"/>
      <c r="AK4557"/>
      <c r="AL4557"/>
      <c r="AM4557"/>
      <c r="AN4557"/>
      <c r="AO4557"/>
      <c r="AP4557"/>
      <c r="AQ4557"/>
      <c r="AR4557"/>
      <c r="AS4557"/>
      <c r="AT4557"/>
      <c r="AU4557"/>
      <c r="AV4557"/>
      <c r="AW4557"/>
      <c r="AX4557"/>
      <c r="AY4557"/>
      <c r="AZ4557"/>
    </row>
    <row r="4558" spans="1:52">
      <c r="A4558"/>
      <c r="B4558"/>
      <c r="C4558"/>
      <c r="D4558"/>
      <c r="E4558"/>
      <c r="F4558"/>
      <c r="G4558"/>
      <c r="H4558"/>
      <c r="I4558"/>
      <c r="J4558"/>
      <c r="K4558"/>
      <c r="L4558"/>
      <c r="M4558"/>
      <c r="N4558"/>
      <c r="O4558"/>
      <c r="P4558"/>
      <c r="Q4558"/>
      <c r="R4558"/>
      <c r="S4558"/>
      <c r="T4558"/>
      <c r="U4558"/>
      <c r="V4558"/>
      <c r="W4558"/>
      <c r="X4558"/>
      <c r="Y4558"/>
      <c r="Z4558"/>
      <c r="AA4558"/>
      <c r="AB4558"/>
      <c r="AC4558"/>
      <c r="AD4558"/>
      <c r="AE4558"/>
      <c r="AF4558"/>
      <c r="AG4558"/>
      <c r="AH4558"/>
      <c r="AI4558"/>
      <c r="AJ4558"/>
      <c r="AK4558"/>
      <c r="AL4558"/>
      <c r="AM4558"/>
      <c r="AN4558"/>
      <c r="AO4558"/>
      <c r="AP4558"/>
      <c r="AQ4558"/>
      <c r="AR4558"/>
      <c r="AS4558"/>
      <c r="AT4558"/>
      <c r="AU4558"/>
      <c r="AV4558"/>
      <c r="AW4558"/>
      <c r="AX4558"/>
      <c r="AY4558"/>
      <c r="AZ4558"/>
    </row>
    <row r="4559" spans="1:52">
      <c r="A4559"/>
      <c r="B4559"/>
      <c r="C4559"/>
      <c r="D4559"/>
      <c r="E4559"/>
      <c r="F4559"/>
      <c r="G4559"/>
      <c r="H4559"/>
      <c r="I4559"/>
      <c r="J4559"/>
      <c r="K4559"/>
      <c r="L4559"/>
      <c r="M4559"/>
      <c r="N4559"/>
      <c r="O4559"/>
      <c r="P4559"/>
      <c r="Q4559"/>
      <c r="R4559"/>
      <c r="S4559"/>
      <c r="T4559"/>
      <c r="U4559"/>
      <c r="V4559"/>
      <c r="W4559"/>
      <c r="X4559"/>
      <c r="Y4559"/>
      <c r="Z4559"/>
      <c r="AA4559"/>
      <c r="AB4559"/>
      <c r="AC4559"/>
      <c r="AD4559"/>
      <c r="AE4559"/>
      <c r="AF4559"/>
      <c r="AG4559"/>
      <c r="AH4559"/>
      <c r="AI4559"/>
      <c r="AJ4559"/>
      <c r="AK4559"/>
      <c r="AL4559"/>
      <c r="AM4559"/>
      <c r="AN4559"/>
      <c r="AO4559"/>
      <c r="AP4559"/>
      <c r="AQ4559"/>
      <c r="AR4559"/>
      <c r="AS4559"/>
      <c r="AT4559"/>
      <c r="AU4559"/>
      <c r="AV4559"/>
      <c r="AW4559"/>
      <c r="AX4559"/>
      <c r="AY4559"/>
      <c r="AZ4559"/>
    </row>
    <row r="4560" spans="1:52">
      <c r="A4560"/>
      <c r="B4560"/>
      <c r="C4560"/>
      <c r="D4560"/>
      <c r="E4560"/>
      <c r="F4560"/>
      <c r="G4560"/>
      <c r="H4560"/>
      <c r="I4560"/>
      <c r="J4560"/>
      <c r="K4560"/>
      <c r="L4560"/>
      <c r="M4560"/>
      <c r="N4560"/>
      <c r="O4560"/>
      <c r="P4560"/>
      <c r="Q4560"/>
      <c r="R4560"/>
      <c r="S4560"/>
      <c r="T4560"/>
      <c r="U4560"/>
      <c r="V4560"/>
      <c r="W4560"/>
      <c r="X4560"/>
      <c r="Y4560"/>
      <c r="Z4560"/>
      <c r="AA4560"/>
      <c r="AB4560"/>
      <c r="AC4560"/>
      <c r="AD4560"/>
      <c r="AE4560"/>
      <c r="AF4560"/>
      <c r="AG4560"/>
      <c r="AH4560"/>
      <c r="AI4560"/>
      <c r="AJ4560"/>
      <c r="AK4560"/>
      <c r="AL4560"/>
      <c r="AM4560"/>
      <c r="AN4560"/>
      <c r="AO4560"/>
      <c r="AP4560"/>
      <c r="AQ4560"/>
      <c r="AR4560"/>
      <c r="AS4560"/>
      <c r="AT4560"/>
      <c r="AU4560"/>
      <c r="AV4560"/>
      <c r="AW4560"/>
      <c r="AX4560"/>
      <c r="AY4560"/>
      <c r="AZ4560"/>
    </row>
    <row r="4561" spans="1:52">
      <c r="A4561"/>
      <c r="B4561"/>
      <c r="C4561"/>
      <c r="D4561"/>
      <c r="E4561"/>
      <c r="F4561"/>
      <c r="G4561"/>
      <c r="H4561"/>
      <c r="I4561"/>
      <c r="J4561"/>
      <c r="K4561"/>
      <c r="L4561"/>
      <c r="M4561"/>
      <c r="N4561"/>
      <c r="O4561"/>
      <c r="P4561"/>
      <c r="Q4561"/>
      <c r="R4561"/>
      <c r="S4561"/>
      <c r="T4561"/>
      <c r="U4561"/>
      <c r="V4561"/>
      <c r="W4561"/>
      <c r="X4561"/>
      <c r="Y4561"/>
      <c r="Z4561"/>
      <c r="AA4561"/>
      <c r="AB4561"/>
      <c r="AC4561"/>
      <c r="AD4561"/>
      <c r="AE4561"/>
      <c r="AF4561"/>
      <c r="AG4561"/>
      <c r="AH4561"/>
      <c r="AI4561"/>
      <c r="AJ4561"/>
      <c r="AK4561"/>
      <c r="AL4561"/>
      <c r="AM4561"/>
      <c r="AN4561"/>
      <c r="AO4561"/>
      <c r="AP4561"/>
      <c r="AQ4561"/>
      <c r="AR4561"/>
      <c r="AS4561"/>
      <c r="AT4561"/>
      <c r="AU4561"/>
      <c r="AV4561"/>
      <c r="AW4561"/>
      <c r="AX4561"/>
      <c r="AY4561"/>
      <c r="AZ4561"/>
    </row>
    <row r="4562" spans="1:52">
      <c r="A4562"/>
      <c r="B4562"/>
      <c r="C4562"/>
      <c r="D4562"/>
      <c r="E4562"/>
      <c r="F4562"/>
      <c r="G4562"/>
      <c r="H4562"/>
      <c r="I4562"/>
      <c r="J4562"/>
      <c r="K4562"/>
      <c r="L4562"/>
      <c r="M4562"/>
      <c r="N4562"/>
      <c r="O4562"/>
      <c r="P4562"/>
      <c r="Q4562"/>
      <c r="R4562"/>
      <c r="S4562"/>
      <c r="T4562"/>
      <c r="U4562"/>
      <c r="V4562"/>
      <c r="W4562"/>
      <c r="X4562"/>
      <c r="Y4562"/>
      <c r="Z4562"/>
      <c r="AA4562"/>
      <c r="AB4562"/>
      <c r="AC4562"/>
      <c r="AD4562"/>
      <c r="AE4562"/>
      <c r="AF4562"/>
      <c r="AG4562"/>
      <c r="AH4562"/>
      <c r="AI4562"/>
      <c r="AJ4562"/>
      <c r="AK4562"/>
      <c r="AL4562"/>
      <c r="AM4562"/>
      <c r="AN4562"/>
      <c r="AO4562"/>
      <c r="AP4562"/>
      <c r="AQ4562"/>
      <c r="AR4562"/>
      <c r="AS4562"/>
      <c r="AT4562"/>
      <c r="AU4562"/>
      <c r="AV4562"/>
      <c r="AW4562"/>
      <c r="AX4562"/>
      <c r="AY4562"/>
      <c r="AZ4562"/>
    </row>
    <row r="4563" spans="1:52">
      <c r="A4563"/>
      <c r="B4563"/>
      <c r="C4563"/>
      <c r="D4563"/>
      <c r="E4563"/>
      <c r="F4563"/>
      <c r="G4563"/>
      <c r="H4563"/>
      <c r="I4563"/>
      <c r="J4563"/>
      <c r="K4563"/>
      <c r="L4563"/>
      <c r="M4563"/>
      <c r="N4563"/>
      <c r="O4563"/>
      <c r="P4563"/>
      <c r="Q4563"/>
      <c r="R4563"/>
      <c r="S4563"/>
      <c r="T4563"/>
      <c r="U4563"/>
      <c r="V4563"/>
      <c r="W4563"/>
      <c r="X4563"/>
      <c r="Y4563"/>
      <c r="Z4563"/>
      <c r="AA4563"/>
      <c r="AB4563"/>
      <c r="AC4563"/>
      <c r="AD4563"/>
      <c r="AE4563"/>
      <c r="AF4563"/>
      <c r="AG4563"/>
      <c r="AH4563"/>
      <c r="AI4563"/>
      <c r="AJ4563"/>
      <c r="AK4563"/>
      <c r="AL4563"/>
      <c r="AM4563"/>
      <c r="AN4563"/>
      <c r="AO4563"/>
      <c r="AP4563"/>
      <c r="AQ4563"/>
      <c r="AR4563"/>
      <c r="AS4563"/>
      <c r="AT4563"/>
      <c r="AU4563"/>
      <c r="AV4563"/>
      <c r="AW4563"/>
      <c r="AX4563"/>
      <c r="AY4563"/>
      <c r="AZ4563"/>
    </row>
    <row r="4564" spans="1:52">
      <c r="A4564"/>
      <c r="B4564"/>
      <c r="C4564"/>
      <c r="D4564"/>
      <c r="E4564"/>
      <c r="F4564"/>
      <c r="G4564"/>
      <c r="H4564"/>
      <c r="I4564"/>
      <c r="J4564"/>
      <c r="K4564"/>
      <c r="L4564"/>
      <c r="M4564"/>
      <c r="N4564"/>
      <c r="O4564"/>
      <c r="P4564"/>
      <c r="Q4564"/>
      <c r="R4564"/>
      <c r="S4564"/>
      <c r="T4564"/>
      <c r="U4564"/>
      <c r="V4564"/>
      <c r="W4564"/>
      <c r="X4564"/>
      <c r="Y4564"/>
      <c r="Z4564"/>
      <c r="AA4564"/>
      <c r="AB4564"/>
      <c r="AC4564"/>
      <c r="AD4564"/>
      <c r="AE4564"/>
      <c r="AF4564"/>
      <c r="AG4564"/>
      <c r="AH4564"/>
      <c r="AI4564"/>
      <c r="AJ4564"/>
      <c r="AK4564"/>
      <c r="AL4564"/>
      <c r="AM4564"/>
      <c r="AN4564"/>
      <c r="AO4564"/>
      <c r="AP4564"/>
      <c r="AQ4564"/>
      <c r="AR4564"/>
      <c r="AS4564"/>
      <c r="AT4564"/>
      <c r="AU4564"/>
      <c r="AV4564"/>
      <c r="AW4564"/>
      <c r="AX4564"/>
      <c r="AY4564"/>
      <c r="AZ4564"/>
    </row>
    <row r="4565" spans="1:52">
      <c r="A4565"/>
      <c r="B4565"/>
      <c r="C4565"/>
      <c r="D4565"/>
      <c r="E4565"/>
      <c r="F4565"/>
      <c r="G4565"/>
      <c r="H4565"/>
      <c r="I4565"/>
      <c r="J4565"/>
      <c r="K4565"/>
      <c r="L4565"/>
      <c r="M4565"/>
      <c r="N4565"/>
      <c r="O4565"/>
      <c r="P4565"/>
      <c r="Q4565"/>
      <c r="R4565"/>
      <c r="S4565"/>
      <c r="T4565"/>
      <c r="U4565"/>
      <c r="V4565"/>
      <c r="W4565"/>
      <c r="X4565"/>
      <c r="Y4565"/>
      <c r="Z4565"/>
      <c r="AA4565"/>
      <c r="AB4565"/>
      <c r="AC4565"/>
      <c r="AD4565"/>
      <c r="AE4565"/>
      <c r="AF4565"/>
      <c r="AG4565"/>
      <c r="AH4565"/>
      <c r="AI4565"/>
      <c r="AJ4565"/>
      <c r="AK4565"/>
      <c r="AL4565"/>
      <c r="AM4565"/>
      <c r="AN4565"/>
      <c r="AO4565"/>
      <c r="AP4565"/>
      <c r="AQ4565"/>
      <c r="AR4565"/>
      <c r="AS4565"/>
      <c r="AT4565"/>
      <c r="AU4565"/>
      <c r="AV4565"/>
      <c r="AW4565"/>
      <c r="AX4565"/>
      <c r="AY4565"/>
      <c r="AZ4565"/>
    </row>
    <row r="4566" spans="1:52">
      <c r="A4566"/>
      <c r="B4566"/>
      <c r="C4566"/>
      <c r="D4566"/>
      <c r="E4566"/>
      <c r="F4566"/>
      <c r="G4566"/>
      <c r="H4566"/>
      <c r="I4566"/>
      <c r="J4566"/>
      <c r="K4566"/>
      <c r="L4566"/>
      <c r="M4566"/>
      <c r="N4566"/>
      <c r="O4566"/>
      <c r="P4566"/>
      <c r="Q4566"/>
      <c r="R4566"/>
      <c r="S4566"/>
      <c r="T4566"/>
      <c r="U4566"/>
      <c r="V4566"/>
      <c r="W4566"/>
      <c r="X4566"/>
      <c r="Y4566"/>
      <c r="Z4566"/>
      <c r="AA4566"/>
      <c r="AB4566"/>
      <c r="AC4566"/>
      <c r="AD4566"/>
      <c r="AE4566"/>
      <c r="AF4566"/>
      <c r="AG4566"/>
      <c r="AH4566"/>
      <c r="AI4566"/>
      <c r="AJ4566"/>
      <c r="AK4566"/>
      <c r="AL4566"/>
      <c r="AM4566"/>
      <c r="AN4566"/>
      <c r="AO4566"/>
      <c r="AP4566"/>
      <c r="AQ4566"/>
      <c r="AR4566"/>
      <c r="AS4566"/>
      <c r="AT4566"/>
      <c r="AU4566"/>
      <c r="AV4566"/>
      <c r="AW4566"/>
      <c r="AX4566"/>
      <c r="AY4566"/>
      <c r="AZ4566"/>
    </row>
    <row r="4567" spans="1:52">
      <c r="A4567"/>
      <c r="B4567"/>
      <c r="C4567"/>
      <c r="D4567"/>
      <c r="E4567"/>
      <c r="F4567"/>
      <c r="G4567"/>
      <c r="H4567"/>
      <c r="I4567"/>
      <c r="J4567"/>
      <c r="K4567"/>
      <c r="L4567"/>
      <c r="M4567"/>
      <c r="N4567"/>
      <c r="O4567"/>
      <c r="P4567"/>
      <c r="Q4567"/>
      <c r="R4567"/>
      <c r="S4567"/>
      <c r="T4567"/>
      <c r="U4567"/>
      <c r="V4567"/>
      <c r="W4567"/>
      <c r="X4567"/>
      <c r="Y4567"/>
      <c r="Z4567"/>
      <c r="AA4567"/>
      <c r="AB4567"/>
      <c r="AC4567"/>
      <c r="AD4567"/>
      <c r="AE4567"/>
      <c r="AF4567"/>
      <c r="AG4567"/>
      <c r="AH4567"/>
      <c r="AI4567"/>
      <c r="AJ4567"/>
      <c r="AK4567"/>
      <c r="AL4567"/>
      <c r="AM4567"/>
      <c r="AN4567"/>
      <c r="AO4567"/>
      <c r="AP4567"/>
      <c r="AQ4567"/>
      <c r="AR4567"/>
      <c r="AS4567"/>
      <c r="AT4567"/>
      <c r="AU4567"/>
      <c r="AV4567"/>
      <c r="AW4567"/>
      <c r="AX4567"/>
      <c r="AY4567"/>
      <c r="AZ4567"/>
    </row>
    <row r="4568" spans="1:52">
      <c r="A4568"/>
      <c r="B4568"/>
      <c r="C4568"/>
      <c r="D4568"/>
      <c r="E4568"/>
      <c r="F4568"/>
      <c r="G4568"/>
      <c r="H4568"/>
      <c r="I4568"/>
      <c r="J4568"/>
      <c r="K4568"/>
      <c r="L4568"/>
      <c r="M4568"/>
      <c r="N4568"/>
      <c r="O4568"/>
      <c r="P4568"/>
      <c r="Q4568"/>
      <c r="R4568"/>
      <c r="S4568"/>
      <c r="T4568"/>
      <c r="U4568"/>
      <c r="V4568"/>
      <c r="W4568"/>
      <c r="X4568"/>
      <c r="Y4568"/>
      <c r="Z4568"/>
      <c r="AA4568"/>
      <c r="AB4568"/>
      <c r="AC4568"/>
      <c r="AD4568"/>
      <c r="AE4568"/>
      <c r="AF4568"/>
      <c r="AG4568"/>
      <c r="AH4568"/>
      <c r="AI4568"/>
      <c r="AJ4568"/>
      <c r="AK4568"/>
      <c r="AL4568"/>
      <c r="AM4568"/>
      <c r="AN4568"/>
      <c r="AO4568"/>
      <c r="AP4568"/>
      <c r="AQ4568"/>
      <c r="AR4568"/>
      <c r="AS4568"/>
      <c r="AT4568"/>
      <c r="AU4568"/>
      <c r="AV4568"/>
      <c r="AW4568"/>
      <c r="AX4568"/>
      <c r="AY4568"/>
      <c r="AZ4568"/>
    </row>
    <row r="4569" spans="1:52">
      <c r="A4569"/>
      <c r="B4569"/>
      <c r="C4569"/>
      <c r="D4569"/>
      <c r="E4569"/>
      <c r="F4569"/>
      <c r="G4569"/>
      <c r="H4569"/>
      <c r="I4569"/>
      <c r="J4569"/>
      <c r="K4569"/>
      <c r="L4569"/>
      <c r="M4569"/>
      <c r="N4569"/>
      <c r="O4569"/>
      <c r="P4569"/>
      <c r="Q4569"/>
      <c r="R4569"/>
      <c r="S4569"/>
      <c r="T4569"/>
      <c r="U4569"/>
      <c r="V4569"/>
      <c r="W4569"/>
      <c r="X4569"/>
      <c r="Y4569"/>
      <c r="Z4569"/>
      <c r="AA4569"/>
      <c r="AB4569"/>
      <c r="AC4569"/>
      <c r="AD4569"/>
      <c r="AE4569"/>
      <c r="AF4569"/>
      <c r="AG4569"/>
      <c r="AH4569"/>
      <c r="AI4569"/>
      <c r="AJ4569"/>
      <c r="AK4569"/>
      <c r="AL4569"/>
      <c r="AM4569"/>
      <c r="AN4569"/>
      <c r="AO4569"/>
      <c r="AP4569"/>
      <c r="AQ4569"/>
      <c r="AR4569"/>
      <c r="AS4569"/>
      <c r="AT4569"/>
      <c r="AU4569"/>
      <c r="AV4569"/>
      <c r="AW4569"/>
      <c r="AX4569"/>
      <c r="AY4569"/>
      <c r="AZ4569"/>
    </row>
    <row r="4570" spans="1:52">
      <c r="A4570"/>
      <c r="B4570"/>
      <c r="C4570"/>
      <c r="D4570"/>
      <c r="E4570"/>
      <c r="F4570"/>
      <c r="G4570"/>
      <c r="H4570"/>
      <c r="I4570"/>
      <c r="J4570"/>
      <c r="K4570"/>
      <c r="L4570"/>
      <c r="M4570"/>
      <c r="N4570"/>
      <c r="O4570"/>
      <c r="P4570"/>
      <c r="Q4570"/>
      <c r="R4570"/>
      <c r="S4570"/>
      <c r="T4570"/>
      <c r="U4570"/>
      <c r="V4570"/>
      <c r="W4570"/>
      <c r="X4570"/>
      <c r="Y4570"/>
      <c r="Z4570"/>
      <c r="AA4570"/>
      <c r="AB4570"/>
      <c r="AC4570"/>
      <c r="AD4570"/>
      <c r="AE4570"/>
      <c r="AF4570"/>
      <c r="AG4570"/>
      <c r="AH4570"/>
      <c r="AI4570"/>
      <c r="AJ4570"/>
      <c r="AK4570"/>
      <c r="AL4570"/>
      <c r="AM4570"/>
      <c r="AN4570"/>
      <c r="AO4570"/>
      <c r="AP4570"/>
      <c r="AQ4570"/>
      <c r="AR4570"/>
      <c r="AS4570"/>
      <c r="AT4570"/>
      <c r="AU4570"/>
      <c r="AV4570"/>
      <c r="AW4570"/>
      <c r="AX4570"/>
      <c r="AY4570"/>
      <c r="AZ4570"/>
    </row>
    <row r="4571" spans="1:52">
      <c r="A4571"/>
      <c r="B4571"/>
      <c r="C4571"/>
      <c r="D4571"/>
      <c r="E4571"/>
      <c r="F4571"/>
      <c r="G4571"/>
      <c r="H4571"/>
      <c r="I4571"/>
      <c r="J4571"/>
      <c r="K4571"/>
      <c r="L4571"/>
      <c r="M4571"/>
      <c r="N4571"/>
      <c r="O4571"/>
      <c r="P4571"/>
      <c r="Q4571"/>
      <c r="R4571"/>
      <c r="S4571"/>
      <c r="T4571"/>
      <c r="U4571"/>
      <c r="V4571"/>
      <c r="W4571"/>
      <c r="X4571"/>
      <c r="Y4571"/>
      <c r="Z4571"/>
      <c r="AA4571"/>
      <c r="AB4571"/>
      <c r="AC4571"/>
      <c r="AD4571"/>
      <c r="AE4571"/>
      <c r="AF4571"/>
      <c r="AG4571"/>
      <c r="AH4571"/>
      <c r="AI4571"/>
      <c r="AJ4571"/>
      <c r="AK4571"/>
      <c r="AL4571"/>
      <c r="AM4571"/>
      <c r="AN4571"/>
      <c r="AO4571"/>
      <c r="AP4571"/>
      <c r="AQ4571"/>
      <c r="AR4571"/>
      <c r="AS4571"/>
      <c r="AT4571"/>
      <c r="AU4571"/>
      <c r="AV4571"/>
      <c r="AW4571"/>
      <c r="AX4571"/>
      <c r="AY4571"/>
      <c r="AZ4571"/>
    </row>
    <row r="4572" spans="1:52">
      <c r="A4572"/>
      <c r="B4572"/>
      <c r="C4572"/>
      <c r="D4572"/>
      <c r="E4572"/>
      <c r="F4572"/>
      <c r="G4572"/>
      <c r="H4572"/>
      <c r="I4572"/>
      <c r="J4572"/>
      <c r="K4572"/>
      <c r="L4572"/>
      <c r="M4572"/>
      <c r="N4572"/>
      <c r="O4572"/>
      <c r="P4572"/>
      <c r="Q4572"/>
      <c r="R4572"/>
      <c r="S4572"/>
      <c r="T4572"/>
      <c r="U4572"/>
      <c r="V4572"/>
      <c r="W4572"/>
      <c r="X4572"/>
      <c r="Y4572"/>
      <c r="Z4572"/>
      <c r="AA4572"/>
      <c r="AB4572"/>
      <c r="AC4572"/>
      <c r="AD4572"/>
      <c r="AE4572"/>
      <c r="AF4572"/>
      <c r="AG4572"/>
      <c r="AH4572"/>
      <c r="AI4572"/>
      <c r="AJ4572"/>
      <c r="AK4572"/>
      <c r="AL4572"/>
      <c r="AM4572"/>
      <c r="AN4572"/>
      <c r="AO4572"/>
      <c r="AP4572"/>
      <c r="AQ4572"/>
      <c r="AR4572"/>
      <c r="AS4572"/>
      <c r="AT4572"/>
      <c r="AU4572"/>
      <c r="AV4572"/>
      <c r="AW4572"/>
      <c r="AX4572"/>
      <c r="AY4572"/>
      <c r="AZ4572"/>
    </row>
    <row r="4573" spans="1:52">
      <c r="A4573"/>
      <c r="B4573"/>
      <c r="C4573"/>
      <c r="D4573"/>
      <c r="E4573"/>
      <c r="F4573"/>
      <c r="G4573"/>
      <c r="H4573"/>
      <c r="I4573"/>
      <c r="J4573"/>
      <c r="K4573"/>
      <c r="L4573"/>
      <c r="M4573"/>
      <c r="N4573"/>
      <c r="O4573"/>
      <c r="P4573"/>
      <c r="Q4573"/>
      <c r="R4573"/>
      <c r="S4573"/>
      <c r="T4573"/>
      <c r="U4573"/>
      <c r="V4573"/>
      <c r="W4573"/>
      <c r="X4573"/>
      <c r="Y4573"/>
      <c r="Z4573"/>
      <c r="AA4573"/>
      <c r="AB4573"/>
      <c r="AC4573"/>
      <c r="AD4573"/>
      <c r="AE4573"/>
      <c r="AF4573"/>
      <c r="AG4573"/>
      <c r="AH4573"/>
      <c r="AI4573"/>
      <c r="AJ4573"/>
      <c r="AK4573"/>
      <c r="AL4573"/>
      <c r="AM4573"/>
      <c r="AN4573"/>
      <c r="AO4573"/>
      <c r="AP4573"/>
      <c r="AQ4573"/>
      <c r="AR4573"/>
      <c r="AS4573"/>
      <c r="AT4573"/>
      <c r="AU4573"/>
      <c r="AV4573"/>
      <c r="AW4573"/>
      <c r="AX4573"/>
      <c r="AY4573"/>
      <c r="AZ4573"/>
    </row>
    <row r="4574" spans="1:52">
      <c r="A4574"/>
      <c r="B4574"/>
      <c r="C4574"/>
      <c r="D4574"/>
      <c r="E4574"/>
      <c r="F4574"/>
      <c r="G4574"/>
      <c r="H4574"/>
      <c r="I4574"/>
      <c r="J4574"/>
      <c r="K4574"/>
      <c r="L4574"/>
      <c r="M4574"/>
      <c r="N4574"/>
      <c r="O4574"/>
      <c r="P4574"/>
      <c r="Q4574"/>
      <c r="R4574"/>
      <c r="S4574"/>
      <c r="T4574"/>
      <c r="U4574"/>
      <c r="V4574"/>
      <c r="W4574"/>
      <c r="X4574"/>
      <c r="Y4574"/>
      <c r="Z4574"/>
      <c r="AA4574"/>
      <c r="AB4574"/>
      <c r="AC4574"/>
      <c r="AD4574"/>
      <c r="AE4574"/>
      <c r="AF4574"/>
      <c r="AG4574"/>
      <c r="AH4574"/>
      <c r="AI4574"/>
      <c r="AJ4574"/>
      <c r="AK4574"/>
      <c r="AL4574"/>
      <c r="AM4574"/>
      <c r="AN4574"/>
      <c r="AO4574"/>
      <c r="AP4574"/>
      <c r="AQ4574"/>
      <c r="AR4574"/>
      <c r="AS4574"/>
      <c r="AT4574"/>
      <c r="AU4574"/>
      <c r="AV4574"/>
      <c r="AW4574"/>
      <c r="AX4574"/>
      <c r="AY4574"/>
      <c r="AZ4574"/>
    </row>
    <row r="4575" spans="1:52">
      <c r="A4575"/>
      <c r="B4575"/>
      <c r="C4575"/>
      <c r="D4575"/>
      <c r="E4575"/>
      <c r="F4575"/>
      <c r="G4575"/>
      <c r="H4575"/>
      <c r="I4575"/>
      <c r="J4575"/>
      <c r="K4575"/>
      <c r="L4575"/>
      <c r="M4575"/>
      <c r="N4575"/>
      <c r="O4575"/>
      <c r="P4575"/>
      <c r="Q4575"/>
      <c r="R4575"/>
      <c r="S4575"/>
      <c r="T4575"/>
      <c r="U4575"/>
      <c r="V4575"/>
      <c r="W4575"/>
      <c r="X4575"/>
      <c r="Y4575"/>
      <c r="Z4575"/>
      <c r="AA4575"/>
      <c r="AB4575"/>
      <c r="AC4575"/>
      <c r="AD4575"/>
      <c r="AE4575"/>
      <c r="AF4575"/>
      <c r="AG4575"/>
      <c r="AH4575"/>
      <c r="AI4575"/>
      <c r="AJ4575"/>
      <c r="AK4575"/>
      <c r="AL4575"/>
      <c r="AM4575"/>
      <c r="AN4575"/>
      <c r="AO4575"/>
      <c r="AP4575"/>
      <c r="AQ4575"/>
      <c r="AR4575"/>
      <c r="AS4575"/>
      <c r="AT4575"/>
      <c r="AU4575"/>
      <c r="AV4575"/>
      <c r="AW4575"/>
      <c r="AX4575"/>
      <c r="AY4575"/>
      <c r="AZ4575"/>
    </row>
    <row r="4576" spans="1:52">
      <c r="A4576"/>
      <c r="B4576"/>
      <c r="C4576"/>
      <c r="D4576"/>
      <c r="E4576"/>
      <c r="F4576"/>
      <c r="G4576"/>
      <c r="H4576"/>
      <c r="I4576"/>
      <c r="J4576"/>
      <c r="K4576"/>
      <c r="L4576"/>
      <c r="M4576"/>
      <c r="N4576"/>
      <c r="O4576"/>
      <c r="P4576"/>
      <c r="Q4576"/>
      <c r="R4576"/>
      <c r="S4576"/>
      <c r="T4576"/>
      <c r="U4576"/>
      <c r="V4576"/>
      <c r="W4576"/>
      <c r="X4576"/>
      <c r="Y4576"/>
      <c r="Z4576"/>
      <c r="AA4576"/>
      <c r="AB4576"/>
      <c r="AC4576"/>
      <c r="AD4576"/>
      <c r="AE4576"/>
      <c r="AF4576"/>
      <c r="AG4576"/>
      <c r="AH4576"/>
      <c r="AI4576"/>
      <c r="AJ4576"/>
      <c r="AK4576"/>
      <c r="AL4576"/>
      <c r="AM4576"/>
      <c r="AN4576"/>
      <c r="AO4576"/>
      <c r="AP4576"/>
      <c r="AQ4576"/>
      <c r="AR4576"/>
      <c r="AS4576"/>
      <c r="AT4576"/>
      <c r="AU4576"/>
      <c r="AV4576"/>
      <c r="AW4576"/>
      <c r="AX4576"/>
      <c r="AY4576"/>
      <c r="AZ4576"/>
    </row>
    <row r="4577" spans="1:52">
      <c r="A4577"/>
      <c r="B4577"/>
      <c r="C4577"/>
      <c r="D4577"/>
      <c r="E4577"/>
      <c r="F4577"/>
      <c r="G4577"/>
      <c r="H4577"/>
      <c r="I4577"/>
      <c r="J4577"/>
      <c r="K4577"/>
      <c r="L4577"/>
      <c r="M4577"/>
      <c r="N4577"/>
      <c r="O4577"/>
      <c r="P4577"/>
      <c r="Q4577"/>
      <c r="R4577"/>
      <c r="S4577"/>
      <c r="T4577"/>
      <c r="U4577"/>
      <c r="V4577"/>
      <c r="W4577"/>
      <c r="X4577"/>
      <c r="Y4577"/>
      <c r="Z4577"/>
      <c r="AA4577"/>
      <c r="AB4577"/>
      <c r="AC4577"/>
      <c r="AD4577"/>
      <c r="AE4577"/>
      <c r="AF4577"/>
      <c r="AG4577"/>
      <c r="AH4577"/>
      <c r="AI4577"/>
      <c r="AJ4577"/>
      <c r="AK4577"/>
      <c r="AL4577"/>
      <c r="AM4577"/>
      <c r="AN4577"/>
      <c r="AO4577"/>
      <c r="AP4577"/>
      <c r="AQ4577"/>
      <c r="AR4577"/>
      <c r="AS4577"/>
      <c r="AT4577"/>
      <c r="AU4577"/>
      <c r="AV4577"/>
      <c r="AW4577"/>
      <c r="AX4577"/>
      <c r="AY4577"/>
      <c r="AZ4577"/>
    </row>
    <row r="4578" spans="1:52">
      <c r="A4578"/>
      <c r="B4578"/>
      <c r="C4578"/>
      <c r="D4578"/>
      <c r="E4578"/>
      <c r="F4578"/>
      <c r="G4578"/>
      <c r="H4578"/>
      <c r="I4578"/>
      <c r="J4578"/>
      <c r="K4578"/>
      <c r="L4578"/>
      <c r="M4578"/>
      <c r="N4578"/>
      <c r="O4578"/>
      <c r="P4578"/>
      <c r="Q4578"/>
      <c r="R4578"/>
      <c r="S4578"/>
      <c r="T4578"/>
      <c r="U4578"/>
      <c r="V4578"/>
      <c r="W4578"/>
      <c r="X4578"/>
      <c r="Y4578"/>
      <c r="Z4578"/>
      <c r="AA4578"/>
      <c r="AB4578"/>
      <c r="AC4578"/>
      <c r="AD4578"/>
      <c r="AE4578"/>
      <c r="AF4578"/>
      <c r="AG4578"/>
      <c r="AH4578"/>
      <c r="AI4578"/>
      <c r="AJ4578"/>
      <c r="AK4578"/>
      <c r="AL4578"/>
      <c r="AM4578"/>
      <c r="AN4578"/>
      <c r="AO4578"/>
      <c r="AP4578"/>
      <c r="AQ4578"/>
      <c r="AR4578"/>
      <c r="AS4578"/>
      <c r="AT4578"/>
      <c r="AU4578"/>
      <c r="AV4578"/>
      <c r="AW4578"/>
      <c r="AX4578"/>
      <c r="AY4578"/>
      <c r="AZ4578"/>
    </row>
    <row r="4579" spans="1:52">
      <c r="A4579"/>
      <c r="B4579"/>
      <c r="C4579"/>
      <c r="D4579"/>
      <c r="E4579"/>
      <c r="F4579"/>
      <c r="G4579"/>
      <c r="H4579"/>
      <c r="I4579"/>
      <c r="J4579"/>
      <c r="K4579"/>
      <c r="L4579"/>
      <c r="M4579"/>
      <c r="N4579"/>
      <c r="O4579"/>
      <c r="P4579"/>
      <c r="Q4579"/>
      <c r="R4579"/>
      <c r="S4579"/>
      <c r="T4579"/>
      <c r="U4579"/>
      <c r="V4579"/>
      <c r="W4579"/>
      <c r="X4579"/>
      <c r="Y4579"/>
      <c r="Z4579"/>
      <c r="AA4579"/>
      <c r="AB4579"/>
      <c r="AC4579"/>
      <c r="AD4579"/>
      <c r="AE4579"/>
      <c r="AF4579"/>
      <c r="AG4579"/>
      <c r="AH4579"/>
      <c r="AI4579"/>
      <c r="AJ4579"/>
      <c r="AK4579"/>
      <c r="AL4579"/>
      <c r="AM4579"/>
      <c r="AN4579"/>
      <c r="AO4579"/>
      <c r="AP4579"/>
      <c r="AQ4579"/>
      <c r="AR4579"/>
      <c r="AS4579"/>
      <c r="AT4579"/>
      <c r="AU4579"/>
      <c r="AV4579"/>
      <c r="AW4579"/>
      <c r="AX4579"/>
      <c r="AY4579"/>
      <c r="AZ4579"/>
    </row>
    <row r="4580" spans="1:52">
      <c r="A4580"/>
      <c r="B4580"/>
      <c r="C4580"/>
      <c r="D4580"/>
      <c r="E4580"/>
      <c r="F4580"/>
      <c r="G4580"/>
      <c r="H4580"/>
      <c r="I4580"/>
      <c r="J4580"/>
      <c r="K4580"/>
      <c r="L4580"/>
      <c r="M4580"/>
      <c r="N4580"/>
      <c r="O4580"/>
      <c r="P4580"/>
      <c r="Q4580"/>
      <c r="R4580"/>
      <c r="S4580"/>
      <c r="T4580"/>
      <c r="U4580"/>
      <c r="V4580"/>
      <c r="W4580"/>
      <c r="X4580"/>
      <c r="Y4580"/>
      <c r="Z4580"/>
      <c r="AA4580"/>
      <c r="AB4580"/>
      <c r="AC4580"/>
      <c r="AD4580"/>
      <c r="AE4580"/>
      <c r="AF4580"/>
      <c r="AG4580"/>
      <c r="AH4580"/>
      <c r="AI4580"/>
      <c r="AJ4580"/>
      <c r="AK4580"/>
      <c r="AL4580"/>
      <c r="AM4580"/>
      <c r="AN4580"/>
      <c r="AO4580"/>
      <c r="AP4580"/>
      <c r="AQ4580"/>
      <c r="AR4580"/>
      <c r="AS4580"/>
      <c r="AT4580"/>
      <c r="AU4580"/>
      <c r="AV4580"/>
      <c r="AW4580"/>
      <c r="AX4580"/>
      <c r="AY4580"/>
      <c r="AZ4580"/>
    </row>
    <row r="4581" spans="1:52">
      <c r="A4581"/>
      <c r="B4581"/>
      <c r="C4581"/>
      <c r="D4581"/>
      <c r="E4581"/>
      <c r="F4581"/>
      <c r="G4581"/>
      <c r="H4581"/>
      <c r="I4581"/>
      <c r="J4581"/>
      <c r="K4581"/>
      <c r="L4581"/>
      <c r="M4581"/>
      <c r="N4581"/>
      <c r="O4581"/>
      <c r="P4581"/>
      <c r="Q4581"/>
      <c r="R4581"/>
      <c r="S4581"/>
      <c r="T4581"/>
      <c r="U4581"/>
      <c r="V4581"/>
      <c r="W4581"/>
      <c r="X4581"/>
      <c r="Y4581"/>
      <c r="Z4581"/>
      <c r="AA4581"/>
      <c r="AB4581"/>
      <c r="AC4581"/>
      <c r="AD4581"/>
      <c r="AE4581"/>
      <c r="AF4581"/>
      <c r="AG4581"/>
      <c r="AH4581"/>
      <c r="AI4581"/>
      <c r="AJ4581"/>
      <c r="AK4581"/>
      <c r="AL4581"/>
      <c r="AM4581"/>
      <c r="AN4581"/>
      <c r="AO4581"/>
      <c r="AP4581"/>
      <c r="AQ4581"/>
      <c r="AR4581"/>
      <c r="AS4581"/>
      <c r="AT4581"/>
      <c r="AU4581"/>
      <c r="AV4581"/>
      <c r="AW4581"/>
      <c r="AX4581"/>
      <c r="AY4581"/>
      <c r="AZ4581"/>
    </row>
    <row r="4582" spans="1:52">
      <c r="A4582"/>
      <c r="B4582"/>
      <c r="C4582"/>
      <c r="D4582"/>
      <c r="E4582"/>
      <c r="F4582"/>
      <c r="G4582"/>
      <c r="H4582"/>
      <c r="I4582"/>
      <c r="J4582"/>
      <c r="K4582"/>
      <c r="L4582"/>
      <c r="M4582"/>
      <c r="N4582"/>
      <c r="O4582"/>
      <c r="P4582"/>
      <c r="Q4582"/>
      <c r="R4582"/>
      <c r="S4582"/>
      <c r="T4582"/>
      <c r="U4582"/>
      <c r="V4582"/>
      <c r="W4582"/>
      <c r="X4582"/>
      <c r="Y4582"/>
      <c r="Z4582"/>
      <c r="AA4582"/>
      <c r="AB4582"/>
      <c r="AC4582"/>
      <c r="AD4582"/>
      <c r="AE4582"/>
      <c r="AF4582"/>
      <c r="AG4582"/>
      <c r="AH4582"/>
      <c r="AI4582"/>
      <c r="AJ4582"/>
      <c r="AK4582"/>
      <c r="AL4582"/>
      <c r="AM4582"/>
      <c r="AN4582"/>
      <c r="AO4582"/>
      <c r="AP4582"/>
      <c r="AQ4582"/>
      <c r="AR4582"/>
      <c r="AS4582"/>
      <c r="AT4582"/>
      <c r="AU4582"/>
      <c r="AV4582"/>
      <c r="AW4582"/>
      <c r="AX4582"/>
      <c r="AY4582"/>
      <c r="AZ4582"/>
    </row>
    <row r="4583" spans="1:52">
      <c r="A4583"/>
      <c r="B4583"/>
      <c r="C4583"/>
      <c r="D4583"/>
      <c r="E4583"/>
      <c r="F4583"/>
      <c r="G4583"/>
      <c r="H4583"/>
      <c r="I4583"/>
      <c r="J4583"/>
      <c r="K4583"/>
      <c r="L4583"/>
      <c r="M4583"/>
      <c r="N4583"/>
      <c r="O4583"/>
      <c r="P4583"/>
      <c r="Q4583"/>
      <c r="R4583"/>
      <c r="S4583"/>
      <c r="T4583"/>
      <c r="U4583"/>
      <c r="V4583"/>
      <c r="W4583"/>
      <c r="X4583"/>
      <c r="Y4583"/>
      <c r="Z4583"/>
      <c r="AA4583"/>
      <c r="AB4583"/>
      <c r="AC4583"/>
      <c r="AD4583"/>
      <c r="AE4583"/>
      <c r="AF4583"/>
      <c r="AG4583"/>
      <c r="AH4583"/>
      <c r="AI4583"/>
      <c r="AJ4583"/>
      <c r="AK4583"/>
      <c r="AL4583"/>
      <c r="AM4583"/>
      <c r="AN4583"/>
      <c r="AO4583"/>
      <c r="AP4583"/>
      <c r="AQ4583"/>
      <c r="AR4583"/>
      <c r="AS4583"/>
      <c r="AT4583"/>
      <c r="AU4583"/>
      <c r="AV4583"/>
      <c r="AW4583"/>
      <c r="AX4583"/>
      <c r="AY4583"/>
      <c r="AZ4583"/>
    </row>
    <row r="4584" spans="1:52">
      <c r="A4584"/>
      <c r="B4584"/>
      <c r="C4584"/>
      <c r="D4584"/>
      <c r="E4584"/>
      <c r="F4584"/>
      <c r="G4584"/>
      <c r="H4584"/>
      <c r="I4584"/>
      <c r="J4584"/>
      <c r="K4584"/>
      <c r="L4584"/>
      <c r="M4584"/>
      <c r="N4584"/>
      <c r="O4584"/>
      <c r="P4584"/>
      <c r="Q4584"/>
      <c r="R4584"/>
      <c r="S4584"/>
      <c r="T4584"/>
      <c r="U4584"/>
      <c r="V4584"/>
      <c r="W4584"/>
      <c r="X4584"/>
      <c r="Y4584"/>
      <c r="Z4584"/>
      <c r="AA4584"/>
      <c r="AB4584"/>
      <c r="AC4584"/>
      <c r="AD4584"/>
      <c r="AE4584"/>
      <c r="AF4584"/>
      <c r="AG4584"/>
      <c r="AH4584"/>
      <c r="AI4584"/>
      <c r="AJ4584"/>
      <c r="AK4584"/>
      <c r="AL4584"/>
      <c r="AM4584"/>
      <c r="AN4584"/>
      <c r="AO4584"/>
      <c r="AP4584"/>
      <c r="AQ4584"/>
      <c r="AR4584"/>
      <c r="AS4584"/>
      <c r="AT4584"/>
      <c r="AU4584"/>
      <c r="AV4584"/>
      <c r="AW4584"/>
      <c r="AX4584"/>
      <c r="AY4584"/>
      <c r="AZ4584"/>
    </row>
    <row r="4585" spans="1:52">
      <c r="A4585"/>
      <c r="B4585"/>
      <c r="C4585"/>
      <c r="D4585"/>
      <c r="E4585"/>
      <c r="F4585"/>
      <c r="G4585"/>
      <c r="H4585"/>
      <c r="I4585"/>
      <c r="J4585"/>
      <c r="K4585"/>
      <c r="L4585"/>
      <c r="M4585"/>
      <c r="N4585"/>
      <c r="O4585"/>
      <c r="P4585"/>
      <c r="Q4585"/>
      <c r="R4585"/>
      <c r="S4585"/>
      <c r="T4585"/>
      <c r="U4585"/>
      <c r="V4585"/>
      <c r="W4585"/>
      <c r="X4585"/>
      <c r="Y4585"/>
      <c r="Z4585"/>
      <c r="AA4585"/>
      <c r="AB4585"/>
      <c r="AC4585"/>
      <c r="AD4585"/>
      <c r="AE4585"/>
      <c r="AF4585"/>
      <c r="AG4585"/>
      <c r="AH4585"/>
      <c r="AI4585"/>
      <c r="AJ4585"/>
      <c r="AK4585"/>
      <c r="AL4585"/>
      <c r="AM4585"/>
      <c r="AN4585"/>
      <c r="AO4585"/>
      <c r="AP4585"/>
      <c r="AQ4585"/>
      <c r="AR4585"/>
      <c r="AS4585"/>
      <c r="AT4585"/>
      <c r="AU4585"/>
      <c r="AV4585"/>
      <c r="AW4585"/>
      <c r="AX4585"/>
      <c r="AY4585"/>
      <c r="AZ4585"/>
    </row>
    <row r="4586" spans="1:52">
      <c r="A4586"/>
      <c r="B4586"/>
      <c r="C4586"/>
      <c r="D4586"/>
      <c r="E4586"/>
      <c r="F4586"/>
      <c r="G4586"/>
      <c r="H4586"/>
      <c r="I4586"/>
      <c r="J4586"/>
      <c r="K4586"/>
      <c r="L4586"/>
      <c r="M4586"/>
      <c r="N4586"/>
      <c r="O4586"/>
      <c r="P4586"/>
      <c r="Q4586"/>
      <c r="R4586"/>
      <c r="S4586"/>
      <c r="T4586"/>
      <c r="U4586"/>
      <c r="V4586"/>
      <c r="W4586"/>
      <c r="X4586"/>
      <c r="Y4586"/>
      <c r="Z4586"/>
      <c r="AA4586"/>
      <c r="AB4586"/>
      <c r="AC4586"/>
      <c r="AD4586"/>
      <c r="AE4586"/>
      <c r="AF4586"/>
      <c r="AG4586"/>
      <c r="AH4586"/>
      <c r="AI4586"/>
      <c r="AJ4586"/>
      <c r="AK4586"/>
      <c r="AL4586"/>
      <c r="AM4586"/>
      <c r="AN4586"/>
      <c r="AO4586"/>
      <c r="AP4586"/>
      <c r="AQ4586"/>
      <c r="AR4586"/>
      <c r="AS4586"/>
      <c r="AT4586"/>
      <c r="AU4586"/>
      <c r="AV4586"/>
      <c r="AW4586"/>
      <c r="AX4586"/>
      <c r="AY4586"/>
      <c r="AZ4586"/>
    </row>
    <row r="4587" spans="1:52">
      <c r="A4587"/>
      <c r="B4587"/>
      <c r="C4587"/>
      <c r="D4587"/>
      <c r="E4587"/>
      <c r="F4587"/>
      <c r="G4587"/>
      <c r="H4587"/>
      <c r="I4587"/>
      <c r="J4587"/>
      <c r="K4587"/>
      <c r="L4587"/>
      <c r="M4587"/>
      <c r="N4587"/>
      <c r="O4587"/>
      <c r="P4587"/>
      <c r="Q4587"/>
      <c r="R4587"/>
      <c r="S4587"/>
      <c r="T4587"/>
      <c r="U4587"/>
      <c r="V4587"/>
      <c r="W4587"/>
      <c r="X4587"/>
      <c r="Y4587"/>
      <c r="Z4587"/>
      <c r="AA4587"/>
      <c r="AB4587"/>
      <c r="AC4587"/>
      <c r="AD4587"/>
      <c r="AE4587"/>
      <c r="AF4587"/>
      <c r="AG4587"/>
      <c r="AH4587"/>
      <c r="AI4587"/>
      <c r="AJ4587"/>
      <c r="AK4587"/>
      <c r="AL4587"/>
      <c r="AM4587"/>
      <c r="AN4587"/>
      <c r="AO4587"/>
      <c r="AP4587"/>
      <c r="AQ4587"/>
      <c r="AR4587"/>
      <c r="AS4587"/>
      <c r="AT4587"/>
      <c r="AU4587"/>
      <c r="AV4587"/>
      <c r="AW4587"/>
      <c r="AX4587"/>
      <c r="AY4587"/>
      <c r="AZ4587"/>
    </row>
    <row r="4588" spans="1:52">
      <c r="A4588"/>
      <c r="B4588"/>
      <c r="C4588"/>
      <c r="D4588"/>
      <c r="E4588"/>
      <c r="F4588"/>
      <c r="G4588"/>
      <c r="H4588"/>
      <c r="I4588"/>
      <c r="J4588"/>
      <c r="K4588"/>
      <c r="L4588"/>
      <c r="M4588"/>
      <c r="N4588"/>
      <c r="O4588"/>
      <c r="P4588"/>
      <c r="Q4588"/>
      <c r="R4588"/>
      <c r="S4588"/>
      <c r="T4588"/>
      <c r="U4588"/>
      <c r="V4588"/>
      <c r="W4588"/>
      <c r="X4588"/>
      <c r="Y4588"/>
      <c r="Z4588"/>
      <c r="AA4588"/>
      <c r="AB4588"/>
      <c r="AC4588"/>
      <c r="AD4588"/>
      <c r="AE4588"/>
      <c r="AF4588"/>
      <c r="AG4588"/>
      <c r="AH4588"/>
      <c r="AI4588"/>
      <c r="AJ4588"/>
      <c r="AK4588"/>
      <c r="AL4588"/>
      <c r="AM4588"/>
      <c r="AN4588"/>
      <c r="AO4588"/>
      <c r="AP4588"/>
      <c r="AQ4588"/>
      <c r="AR4588"/>
      <c r="AS4588"/>
      <c r="AT4588"/>
      <c r="AU4588"/>
      <c r="AV4588"/>
      <c r="AW4588"/>
      <c r="AX4588"/>
      <c r="AY4588"/>
      <c r="AZ4588"/>
    </row>
    <row r="4589" spans="1:52">
      <c r="A4589"/>
      <c r="B4589"/>
      <c r="C4589"/>
      <c r="D4589"/>
      <c r="E4589"/>
      <c r="F4589"/>
      <c r="G4589"/>
      <c r="H4589"/>
      <c r="I4589"/>
      <c r="J4589"/>
      <c r="K4589"/>
      <c r="L4589"/>
      <c r="M4589"/>
      <c r="N4589"/>
      <c r="O4589"/>
      <c r="P4589"/>
      <c r="Q4589"/>
      <c r="R4589"/>
      <c r="S4589"/>
      <c r="T4589"/>
      <c r="U4589"/>
      <c r="V4589"/>
      <c r="W4589"/>
      <c r="X4589"/>
      <c r="Y4589"/>
      <c r="Z4589"/>
      <c r="AA4589"/>
      <c r="AB4589"/>
      <c r="AC4589"/>
      <c r="AD4589"/>
      <c r="AE4589"/>
      <c r="AF4589"/>
      <c r="AG4589"/>
      <c r="AH4589"/>
      <c r="AI4589"/>
      <c r="AJ4589"/>
      <c r="AK4589"/>
      <c r="AL4589"/>
      <c r="AM4589"/>
      <c r="AN4589"/>
      <c r="AO4589"/>
      <c r="AP4589"/>
      <c r="AQ4589"/>
      <c r="AR4589"/>
      <c r="AS4589"/>
      <c r="AT4589"/>
      <c r="AU4589"/>
      <c r="AV4589"/>
      <c r="AW4589"/>
      <c r="AX4589"/>
      <c r="AY4589"/>
      <c r="AZ4589"/>
    </row>
    <row r="4590" spans="1:52">
      <c r="A4590"/>
      <c r="B4590"/>
      <c r="C4590"/>
      <c r="D4590"/>
      <c r="E4590"/>
      <c r="F4590"/>
      <c r="G4590"/>
      <c r="H4590"/>
      <c r="I4590"/>
      <c r="J4590"/>
      <c r="K4590"/>
      <c r="L4590"/>
      <c r="M4590"/>
      <c r="N4590"/>
      <c r="O4590"/>
      <c r="P4590"/>
      <c r="Q4590"/>
      <c r="R4590"/>
      <c r="S4590"/>
      <c r="T4590"/>
      <c r="U4590"/>
      <c r="V4590"/>
      <c r="W4590"/>
      <c r="X4590"/>
      <c r="Y4590"/>
      <c r="Z4590"/>
      <c r="AA4590"/>
      <c r="AB4590"/>
      <c r="AC4590"/>
      <c r="AD4590"/>
      <c r="AE4590"/>
      <c r="AF4590"/>
      <c r="AG4590"/>
      <c r="AH4590"/>
      <c r="AI4590"/>
      <c r="AJ4590"/>
      <c r="AK4590"/>
      <c r="AL4590"/>
      <c r="AM4590"/>
      <c r="AN4590"/>
      <c r="AO4590"/>
      <c r="AP4590"/>
      <c r="AQ4590"/>
      <c r="AR4590"/>
      <c r="AS4590"/>
      <c r="AT4590"/>
      <c r="AU4590"/>
      <c r="AV4590"/>
      <c r="AW4590"/>
      <c r="AX4590"/>
      <c r="AY4590"/>
      <c r="AZ4590"/>
    </row>
    <row r="4591" spans="1:52">
      <c r="A4591"/>
      <c r="B4591"/>
      <c r="C4591"/>
      <c r="D4591"/>
      <c r="E4591"/>
      <c r="F4591"/>
      <c r="G4591"/>
      <c r="H4591"/>
      <c r="I4591"/>
      <c r="J4591"/>
      <c r="K4591"/>
      <c r="L4591"/>
      <c r="M4591"/>
      <c r="N4591"/>
      <c r="O4591"/>
      <c r="P4591"/>
      <c r="Q4591"/>
      <c r="R4591"/>
      <c r="S4591"/>
      <c r="T4591"/>
      <c r="U4591"/>
      <c r="V4591"/>
      <c r="W4591"/>
      <c r="X4591"/>
      <c r="Y4591"/>
      <c r="Z4591"/>
      <c r="AA4591"/>
      <c r="AB4591"/>
      <c r="AC4591"/>
      <c r="AD4591"/>
      <c r="AE4591"/>
      <c r="AF4591"/>
      <c r="AG4591"/>
      <c r="AH4591"/>
      <c r="AI4591"/>
      <c r="AJ4591"/>
      <c r="AK4591"/>
      <c r="AL4591"/>
      <c r="AM4591"/>
      <c r="AN4591"/>
      <c r="AO4591"/>
      <c r="AP4591"/>
      <c r="AQ4591"/>
      <c r="AR4591"/>
      <c r="AS4591"/>
      <c r="AT4591"/>
      <c r="AU4591"/>
      <c r="AV4591"/>
      <c r="AW4591"/>
      <c r="AX4591"/>
      <c r="AY4591"/>
      <c r="AZ4591"/>
    </row>
    <row r="4592" spans="1:52">
      <c r="A4592"/>
      <c r="B4592"/>
      <c r="C4592"/>
      <c r="D4592"/>
      <c r="E4592"/>
      <c r="F4592"/>
      <c r="G4592"/>
      <c r="H4592"/>
      <c r="I4592"/>
      <c r="J4592"/>
      <c r="K4592"/>
      <c r="L4592"/>
      <c r="M4592"/>
      <c r="N4592"/>
      <c r="O4592"/>
      <c r="P4592"/>
      <c r="Q4592"/>
      <c r="R4592"/>
      <c r="S4592"/>
      <c r="T4592"/>
      <c r="U4592"/>
      <c r="V4592"/>
      <c r="W4592"/>
      <c r="X4592"/>
      <c r="Y4592"/>
      <c r="Z4592"/>
      <c r="AA4592"/>
      <c r="AB4592"/>
      <c r="AC4592"/>
      <c r="AD4592"/>
      <c r="AE4592"/>
      <c r="AF4592"/>
      <c r="AG4592"/>
      <c r="AH4592"/>
      <c r="AI4592"/>
      <c r="AJ4592"/>
      <c r="AK4592"/>
      <c r="AL4592"/>
      <c r="AM4592"/>
      <c r="AN4592"/>
      <c r="AO4592"/>
      <c r="AP4592"/>
      <c r="AQ4592"/>
      <c r="AR4592"/>
      <c r="AS4592"/>
      <c r="AT4592"/>
      <c r="AU4592"/>
      <c r="AV4592"/>
      <c r="AW4592"/>
      <c r="AX4592"/>
      <c r="AY4592"/>
      <c r="AZ4592"/>
    </row>
    <row r="4593" spans="1:52">
      <c r="A4593"/>
      <c r="B4593"/>
      <c r="C4593"/>
      <c r="D4593"/>
      <c r="E4593"/>
      <c r="F4593"/>
      <c r="G4593"/>
      <c r="H4593"/>
      <c r="I4593"/>
      <c r="J4593"/>
      <c r="K4593"/>
      <c r="L4593"/>
      <c r="M4593"/>
      <c r="N4593"/>
      <c r="O4593"/>
      <c r="P4593"/>
      <c r="Q4593"/>
      <c r="R4593"/>
      <c r="S4593"/>
      <c r="T4593"/>
      <c r="U4593"/>
      <c r="V4593"/>
      <c r="W4593"/>
      <c r="X4593"/>
      <c r="Y4593"/>
      <c r="Z4593"/>
      <c r="AA4593"/>
      <c r="AB4593"/>
      <c r="AC4593"/>
      <c r="AD4593"/>
      <c r="AE4593"/>
      <c r="AF4593"/>
      <c r="AG4593"/>
      <c r="AH4593"/>
      <c r="AI4593"/>
      <c r="AJ4593"/>
      <c r="AK4593"/>
      <c r="AL4593"/>
      <c r="AM4593"/>
      <c r="AN4593"/>
      <c r="AO4593"/>
      <c r="AP4593"/>
      <c r="AQ4593"/>
      <c r="AR4593"/>
      <c r="AS4593"/>
      <c r="AT4593"/>
      <c r="AU4593"/>
      <c r="AV4593"/>
      <c r="AW4593"/>
      <c r="AX4593"/>
      <c r="AY4593"/>
      <c r="AZ4593"/>
    </row>
    <row r="4594" spans="1:52">
      <c r="A4594"/>
      <c r="B4594"/>
      <c r="C4594"/>
      <c r="D4594"/>
      <c r="E4594"/>
      <c r="F4594"/>
      <c r="G4594"/>
      <c r="H4594"/>
      <c r="I4594"/>
      <c r="J4594"/>
      <c r="K4594"/>
      <c r="L4594"/>
      <c r="M4594"/>
      <c r="N4594"/>
      <c r="O4594"/>
      <c r="P4594"/>
      <c r="Q4594"/>
      <c r="R4594"/>
      <c r="S4594"/>
      <c r="T4594"/>
      <c r="U4594"/>
      <c r="V4594"/>
      <c r="W4594"/>
      <c r="X4594"/>
      <c r="Y4594"/>
      <c r="Z4594"/>
      <c r="AA4594"/>
      <c r="AB4594"/>
      <c r="AC4594"/>
      <c r="AD4594"/>
      <c r="AE4594"/>
      <c r="AF4594"/>
      <c r="AG4594"/>
      <c r="AH4594"/>
      <c r="AI4594"/>
      <c r="AJ4594"/>
      <c r="AK4594"/>
      <c r="AL4594"/>
      <c r="AM4594"/>
      <c r="AN4594"/>
      <c r="AO4594"/>
      <c r="AP4594"/>
      <c r="AQ4594"/>
      <c r="AR4594"/>
      <c r="AS4594"/>
      <c r="AT4594"/>
      <c r="AU4594"/>
      <c r="AV4594"/>
      <c r="AW4594"/>
      <c r="AX4594"/>
      <c r="AY4594"/>
      <c r="AZ4594"/>
    </row>
    <row r="4595" spans="1:52">
      <c r="A4595"/>
      <c r="B4595"/>
      <c r="C4595"/>
      <c r="D4595"/>
      <c r="E4595"/>
      <c r="F4595"/>
      <c r="G4595"/>
      <c r="H4595"/>
      <c r="I4595"/>
      <c r="J4595"/>
      <c r="K4595"/>
      <c r="L4595"/>
      <c r="M4595"/>
      <c r="N4595"/>
      <c r="O4595"/>
      <c r="P4595"/>
      <c r="Q4595"/>
      <c r="R4595"/>
      <c r="S4595"/>
      <c r="T4595"/>
      <c r="U4595"/>
      <c r="V4595"/>
      <c r="W4595"/>
      <c r="X4595"/>
      <c r="Y4595"/>
      <c r="Z4595"/>
      <c r="AA4595"/>
      <c r="AB4595"/>
      <c r="AC4595"/>
      <c r="AD4595"/>
      <c r="AE4595"/>
      <c r="AF4595"/>
      <c r="AG4595"/>
      <c r="AH4595"/>
      <c r="AI4595"/>
      <c r="AJ4595"/>
      <c r="AK4595"/>
      <c r="AL4595"/>
      <c r="AM4595"/>
      <c r="AN4595"/>
      <c r="AO4595"/>
      <c r="AP4595"/>
      <c r="AQ4595"/>
      <c r="AR4595"/>
      <c r="AS4595"/>
      <c r="AT4595"/>
      <c r="AU4595"/>
      <c r="AV4595"/>
      <c r="AW4595"/>
      <c r="AX4595"/>
      <c r="AY4595"/>
      <c r="AZ4595"/>
    </row>
    <row r="4596" spans="1:52">
      <c r="A4596"/>
      <c r="B4596"/>
      <c r="C4596"/>
      <c r="D4596"/>
      <c r="E4596"/>
      <c r="F4596"/>
      <c r="G4596"/>
      <c r="H4596"/>
      <c r="I4596"/>
      <c r="J4596"/>
      <c r="K4596"/>
      <c r="L4596"/>
      <c r="M4596"/>
      <c r="N4596"/>
      <c r="O4596"/>
      <c r="P4596"/>
      <c r="Q4596"/>
      <c r="R4596"/>
      <c r="S4596"/>
      <c r="T4596"/>
      <c r="U4596"/>
      <c r="V4596"/>
      <c r="W4596"/>
      <c r="X4596"/>
      <c r="Y4596"/>
      <c r="Z4596"/>
      <c r="AA4596"/>
      <c r="AB4596"/>
      <c r="AC4596"/>
      <c r="AD4596"/>
      <c r="AE4596"/>
      <c r="AF4596"/>
      <c r="AG4596"/>
      <c r="AH4596"/>
      <c r="AI4596"/>
      <c r="AJ4596"/>
      <c r="AK4596"/>
      <c r="AL4596"/>
      <c r="AM4596"/>
      <c r="AN4596"/>
      <c r="AO4596"/>
      <c r="AP4596"/>
      <c r="AQ4596"/>
      <c r="AR4596"/>
      <c r="AS4596"/>
      <c r="AT4596"/>
      <c r="AU4596"/>
      <c r="AV4596"/>
      <c r="AW4596"/>
      <c r="AX4596"/>
      <c r="AY4596"/>
      <c r="AZ4596"/>
    </row>
    <row r="4597" spans="1:52">
      <c r="A4597"/>
      <c r="B4597"/>
      <c r="C4597"/>
      <c r="D4597"/>
      <c r="E4597"/>
      <c r="F4597"/>
      <c r="G4597"/>
      <c r="H4597"/>
      <c r="I4597"/>
      <c r="J4597"/>
      <c r="K4597"/>
      <c r="L4597"/>
      <c r="M4597"/>
      <c r="N4597"/>
      <c r="O4597"/>
      <c r="P4597"/>
      <c r="Q4597"/>
      <c r="R4597"/>
      <c r="S4597"/>
      <c r="T4597"/>
      <c r="U4597"/>
      <c r="V4597"/>
      <c r="W4597"/>
      <c r="X4597"/>
      <c r="Y4597"/>
      <c r="Z4597"/>
      <c r="AA4597"/>
      <c r="AB4597"/>
      <c r="AC4597"/>
      <c r="AD4597"/>
      <c r="AE4597"/>
      <c r="AF4597"/>
      <c r="AG4597"/>
      <c r="AH4597"/>
      <c r="AI4597"/>
      <c r="AJ4597"/>
      <c r="AK4597"/>
      <c r="AL4597"/>
      <c r="AM4597"/>
      <c r="AN4597"/>
      <c r="AO4597"/>
      <c r="AP4597"/>
      <c r="AQ4597"/>
      <c r="AR4597"/>
      <c r="AS4597"/>
      <c r="AT4597"/>
      <c r="AU4597"/>
      <c r="AV4597"/>
      <c r="AW4597"/>
      <c r="AX4597"/>
      <c r="AY4597"/>
      <c r="AZ4597"/>
    </row>
    <row r="4598" spans="1:52">
      <c r="A4598"/>
      <c r="B4598"/>
      <c r="C4598"/>
      <c r="D4598"/>
      <c r="E4598"/>
      <c r="F4598"/>
      <c r="G4598"/>
      <c r="H4598"/>
      <c r="I4598"/>
      <c r="J4598"/>
      <c r="K4598"/>
      <c r="L4598"/>
      <c r="M4598"/>
      <c r="N4598"/>
      <c r="O4598"/>
      <c r="P4598"/>
      <c r="Q4598"/>
      <c r="R4598"/>
      <c r="S4598"/>
      <c r="T4598"/>
      <c r="U4598"/>
      <c r="V4598"/>
      <c r="W4598"/>
      <c r="X4598"/>
      <c r="Y4598"/>
      <c r="Z4598"/>
      <c r="AA4598"/>
      <c r="AB4598"/>
      <c r="AC4598"/>
      <c r="AD4598"/>
      <c r="AE4598"/>
      <c r="AF4598"/>
      <c r="AG4598"/>
      <c r="AH4598"/>
      <c r="AI4598"/>
      <c r="AJ4598"/>
      <c r="AK4598"/>
      <c r="AL4598"/>
      <c r="AM4598"/>
      <c r="AN4598"/>
      <c r="AO4598"/>
      <c r="AP4598"/>
      <c r="AQ4598"/>
      <c r="AR4598"/>
      <c r="AS4598"/>
      <c r="AT4598"/>
      <c r="AU4598"/>
      <c r="AV4598"/>
      <c r="AW4598"/>
      <c r="AX4598"/>
      <c r="AY4598"/>
      <c r="AZ4598"/>
    </row>
    <row r="4599" spans="1:52">
      <c r="A4599"/>
      <c r="B4599"/>
      <c r="C4599"/>
      <c r="D4599"/>
      <c r="E4599"/>
      <c r="F4599"/>
      <c r="G4599"/>
      <c r="H4599"/>
      <c r="I4599"/>
      <c r="J4599"/>
      <c r="K4599"/>
      <c r="L4599"/>
      <c r="M4599"/>
      <c r="N4599"/>
      <c r="O4599"/>
      <c r="P4599"/>
      <c r="Q4599"/>
      <c r="R4599"/>
      <c r="S4599"/>
      <c r="T4599"/>
      <c r="U4599"/>
      <c r="V4599"/>
      <c r="W4599"/>
      <c r="X4599"/>
      <c r="Y4599"/>
      <c r="Z4599"/>
      <c r="AA4599"/>
      <c r="AB4599"/>
      <c r="AC4599"/>
      <c r="AD4599"/>
      <c r="AE4599"/>
      <c r="AF4599"/>
      <c r="AG4599"/>
      <c r="AH4599"/>
      <c r="AI4599"/>
      <c r="AJ4599"/>
      <c r="AK4599"/>
      <c r="AL4599"/>
      <c r="AM4599"/>
      <c r="AN4599"/>
      <c r="AO4599"/>
      <c r="AP4599"/>
      <c r="AQ4599"/>
      <c r="AR4599"/>
      <c r="AS4599"/>
      <c r="AT4599"/>
      <c r="AU4599"/>
      <c r="AV4599"/>
      <c r="AW4599"/>
      <c r="AX4599"/>
      <c r="AY4599"/>
      <c r="AZ4599"/>
    </row>
    <row r="4600" spans="1:52">
      <c r="A4600"/>
      <c r="B4600"/>
      <c r="C4600"/>
      <c r="D4600"/>
      <c r="E4600"/>
      <c r="F4600"/>
      <c r="G4600"/>
      <c r="H4600"/>
      <c r="I4600"/>
      <c r="J4600"/>
      <c r="K4600"/>
      <c r="L4600"/>
      <c r="M4600"/>
      <c r="N4600"/>
      <c r="O4600"/>
      <c r="P4600"/>
      <c r="Q4600"/>
      <c r="R4600"/>
      <c r="S4600"/>
      <c r="T4600"/>
      <c r="U4600"/>
      <c r="V4600"/>
      <c r="W4600"/>
      <c r="X4600"/>
      <c r="Y4600"/>
      <c r="Z4600"/>
      <c r="AA4600"/>
      <c r="AB4600"/>
      <c r="AC4600"/>
      <c r="AD4600"/>
      <c r="AE4600"/>
      <c r="AF4600"/>
      <c r="AG4600"/>
      <c r="AH4600"/>
      <c r="AI4600"/>
      <c r="AJ4600"/>
      <c r="AK4600"/>
      <c r="AL4600"/>
      <c r="AM4600"/>
      <c r="AN4600"/>
      <c r="AO4600"/>
      <c r="AP4600"/>
      <c r="AQ4600"/>
      <c r="AR4600"/>
      <c r="AS4600"/>
      <c r="AT4600"/>
      <c r="AU4600"/>
      <c r="AV4600"/>
      <c r="AW4600"/>
      <c r="AX4600"/>
      <c r="AY4600"/>
      <c r="AZ4600"/>
    </row>
    <row r="4601" spans="1:52">
      <c r="A4601"/>
      <c r="B4601"/>
      <c r="C4601"/>
      <c r="D4601"/>
      <c r="E4601"/>
      <c r="F4601"/>
      <c r="G4601"/>
      <c r="H4601"/>
      <c r="I4601"/>
      <c r="J4601"/>
      <c r="K4601"/>
      <c r="L4601"/>
      <c r="M4601"/>
      <c r="N4601"/>
      <c r="O4601"/>
      <c r="P4601"/>
      <c r="Q4601"/>
      <c r="R4601"/>
      <c r="S4601"/>
      <c r="T4601"/>
      <c r="U4601"/>
      <c r="V4601"/>
      <c r="W4601"/>
      <c r="X4601"/>
      <c r="Y4601"/>
      <c r="Z4601"/>
      <c r="AA4601"/>
      <c r="AB4601"/>
      <c r="AC4601"/>
      <c r="AD4601"/>
      <c r="AE4601"/>
      <c r="AF4601"/>
      <c r="AG4601"/>
      <c r="AH4601"/>
      <c r="AI4601"/>
      <c r="AJ4601"/>
      <c r="AK4601"/>
      <c r="AL4601"/>
      <c r="AM4601"/>
      <c r="AN4601"/>
      <c r="AO4601"/>
      <c r="AP4601"/>
      <c r="AQ4601"/>
      <c r="AR4601"/>
      <c r="AS4601"/>
      <c r="AT4601"/>
      <c r="AU4601"/>
      <c r="AV4601"/>
      <c r="AW4601"/>
      <c r="AX4601"/>
      <c r="AY4601"/>
      <c r="AZ4601"/>
    </row>
    <row r="4602" spans="1:52">
      <c r="A4602"/>
      <c r="B4602"/>
      <c r="C4602"/>
      <c r="D4602"/>
      <c r="E4602"/>
      <c r="F4602"/>
      <c r="G4602"/>
      <c r="H4602"/>
      <c r="I4602"/>
      <c r="J4602"/>
      <c r="K4602"/>
      <c r="L4602"/>
      <c r="M4602"/>
      <c r="N4602"/>
      <c r="O4602"/>
      <c r="P4602"/>
      <c r="Q4602"/>
      <c r="R4602"/>
      <c r="S4602"/>
      <c r="T4602"/>
      <c r="U4602"/>
      <c r="V4602"/>
      <c r="W4602"/>
      <c r="X4602"/>
      <c r="Y4602"/>
      <c r="Z4602"/>
      <c r="AA4602"/>
      <c r="AB4602"/>
      <c r="AC4602"/>
      <c r="AD4602"/>
      <c r="AE4602"/>
      <c r="AF4602"/>
      <c r="AG4602"/>
      <c r="AH4602"/>
      <c r="AI4602"/>
      <c r="AJ4602"/>
      <c r="AK4602"/>
      <c r="AL4602"/>
      <c r="AM4602"/>
      <c r="AN4602"/>
      <c r="AO4602"/>
      <c r="AP4602"/>
      <c r="AQ4602"/>
      <c r="AR4602"/>
      <c r="AS4602"/>
      <c r="AT4602"/>
      <c r="AU4602"/>
      <c r="AV4602"/>
      <c r="AW4602"/>
      <c r="AX4602"/>
      <c r="AY4602"/>
      <c r="AZ4602"/>
    </row>
    <row r="4603" spans="1:52">
      <c r="A4603"/>
      <c r="B4603"/>
      <c r="C4603"/>
      <c r="D4603"/>
      <c r="E4603"/>
      <c r="F4603"/>
      <c r="G4603"/>
      <c r="H4603"/>
      <c r="I4603"/>
      <c r="J4603"/>
      <c r="K4603"/>
      <c r="L4603"/>
      <c r="M4603"/>
      <c r="N4603"/>
      <c r="O4603"/>
      <c r="P4603"/>
      <c r="Q4603"/>
      <c r="R4603"/>
      <c r="S4603"/>
      <c r="T4603"/>
      <c r="U4603"/>
      <c r="V4603"/>
      <c r="W4603"/>
      <c r="X4603"/>
      <c r="Y4603"/>
      <c r="Z4603"/>
      <c r="AA4603"/>
      <c r="AB4603"/>
      <c r="AC4603"/>
      <c r="AD4603"/>
      <c r="AE4603"/>
      <c r="AF4603"/>
      <c r="AG4603"/>
      <c r="AH4603"/>
      <c r="AI4603"/>
      <c r="AJ4603"/>
      <c r="AK4603"/>
      <c r="AL4603"/>
      <c r="AM4603"/>
      <c r="AN4603"/>
      <c r="AO4603"/>
      <c r="AP4603"/>
      <c r="AQ4603"/>
      <c r="AR4603"/>
      <c r="AS4603"/>
      <c r="AT4603"/>
      <c r="AU4603"/>
      <c r="AV4603"/>
      <c r="AW4603"/>
      <c r="AX4603"/>
      <c r="AY4603"/>
      <c r="AZ4603"/>
    </row>
    <row r="4604" spans="1:52">
      <c r="A4604"/>
      <c r="B4604"/>
      <c r="C4604"/>
      <c r="D4604"/>
      <c r="E4604"/>
      <c r="F4604"/>
      <c r="G4604"/>
      <c r="H4604"/>
      <c r="I4604"/>
      <c r="J4604"/>
      <c r="K4604"/>
      <c r="L4604"/>
      <c r="M4604"/>
      <c r="N4604"/>
      <c r="O4604"/>
      <c r="P4604"/>
      <c r="Q4604"/>
      <c r="R4604"/>
      <c r="S4604"/>
      <c r="T4604"/>
      <c r="U4604"/>
      <c r="V4604"/>
      <c r="W4604"/>
      <c r="X4604"/>
      <c r="Y4604"/>
      <c r="Z4604"/>
      <c r="AA4604"/>
      <c r="AB4604"/>
      <c r="AC4604"/>
      <c r="AD4604"/>
      <c r="AE4604"/>
      <c r="AF4604"/>
      <c r="AG4604"/>
      <c r="AH4604"/>
      <c r="AI4604"/>
      <c r="AJ4604"/>
      <c r="AK4604"/>
      <c r="AL4604"/>
      <c r="AM4604"/>
      <c r="AN4604"/>
      <c r="AO4604"/>
      <c r="AP4604"/>
      <c r="AQ4604"/>
      <c r="AR4604"/>
      <c r="AS4604"/>
      <c r="AT4604"/>
      <c r="AU4604"/>
      <c r="AV4604"/>
      <c r="AW4604"/>
      <c r="AX4604"/>
      <c r="AY4604"/>
      <c r="AZ4604"/>
    </row>
    <row r="4605" spans="1:52">
      <c r="A4605"/>
      <c r="B4605"/>
      <c r="C4605"/>
      <c r="D4605"/>
      <c r="E4605"/>
      <c r="F4605"/>
      <c r="G4605"/>
      <c r="H4605"/>
      <c r="I4605"/>
      <c r="J4605"/>
      <c r="K4605"/>
      <c r="L4605"/>
      <c r="M4605"/>
      <c r="N4605"/>
      <c r="O4605"/>
      <c r="P4605"/>
      <c r="Q4605"/>
      <c r="R4605"/>
      <c r="S4605"/>
      <c r="T4605"/>
      <c r="U4605"/>
      <c r="V4605"/>
      <c r="W4605"/>
      <c r="X4605"/>
      <c r="Y4605"/>
      <c r="Z4605"/>
      <c r="AA4605"/>
      <c r="AB4605"/>
      <c r="AC4605"/>
      <c r="AD4605"/>
      <c r="AE4605"/>
      <c r="AF4605"/>
      <c r="AG4605"/>
      <c r="AH4605"/>
      <c r="AI4605"/>
      <c r="AJ4605"/>
      <c r="AK4605"/>
      <c r="AL4605"/>
      <c r="AM4605"/>
      <c r="AN4605"/>
      <c r="AO4605"/>
      <c r="AP4605"/>
      <c r="AQ4605"/>
      <c r="AR4605"/>
      <c r="AS4605"/>
      <c r="AT4605"/>
      <c r="AU4605"/>
      <c r="AV4605"/>
      <c r="AW4605"/>
      <c r="AX4605"/>
      <c r="AY4605"/>
      <c r="AZ4605"/>
    </row>
    <row r="4606" spans="1:52">
      <c r="A4606"/>
      <c r="B4606"/>
      <c r="C4606"/>
      <c r="D4606"/>
      <c r="E4606"/>
      <c r="F4606"/>
      <c r="G4606"/>
      <c r="H4606"/>
      <c r="I4606"/>
      <c r="J4606"/>
      <c r="K4606"/>
      <c r="L4606"/>
      <c r="M4606"/>
      <c r="N4606"/>
      <c r="O4606"/>
      <c r="P4606"/>
      <c r="Q4606"/>
      <c r="R4606"/>
      <c r="S4606"/>
      <c r="T4606"/>
      <c r="U4606"/>
      <c r="V4606"/>
      <c r="W4606"/>
      <c r="X4606"/>
      <c r="Y4606"/>
      <c r="Z4606"/>
      <c r="AA4606"/>
      <c r="AB4606"/>
      <c r="AC4606"/>
      <c r="AD4606"/>
      <c r="AE4606"/>
      <c r="AF4606"/>
      <c r="AG4606"/>
      <c r="AH4606"/>
      <c r="AI4606"/>
      <c r="AJ4606"/>
      <c r="AK4606"/>
      <c r="AL4606"/>
      <c r="AM4606"/>
      <c r="AN4606"/>
      <c r="AO4606"/>
      <c r="AP4606"/>
      <c r="AQ4606"/>
      <c r="AR4606"/>
      <c r="AS4606"/>
      <c r="AT4606"/>
      <c r="AU4606"/>
      <c r="AV4606"/>
      <c r="AW4606"/>
      <c r="AX4606"/>
      <c r="AY4606"/>
      <c r="AZ4606"/>
    </row>
    <row r="4607" spans="1:52">
      <c r="A4607"/>
      <c r="B4607"/>
      <c r="C4607"/>
      <c r="D4607"/>
      <c r="E4607"/>
      <c r="F4607"/>
      <c r="G4607"/>
      <c r="H4607"/>
      <c r="I4607"/>
      <c r="J4607"/>
      <c r="K4607"/>
      <c r="L4607"/>
      <c r="M4607"/>
      <c r="N4607"/>
      <c r="O4607"/>
      <c r="P4607"/>
      <c r="Q4607"/>
      <c r="R4607"/>
      <c r="S4607"/>
      <c r="T4607"/>
      <c r="U4607"/>
      <c r="V4607"/>
      <c r="W4607"/>
      <c r="X4607"/>
      <c r="Y4607"/>
      <c r="Z4607"/>
      <c r="AA4607"/>
      <c r="AB4607"/>
      <c r="AC4607"/>
      <c r="AD4607"/>
      <c r="AE4607"/>
      <c r="AF4607"/>
      <c r="AG4607"/>
      <c r="AH4607"/>
      <c r="AI4607"/>
      <c r="AJ4607"/>
      <c r="AK4607"/>
      <c r="AL4607"/>
      <c r="AM4607"/>
      <c r="AN4607"/>
      <c r="AO4607"/>
      <c r="AP4607"/>
      <c r="AQ4607"/>
      <c r="AR4607"/>
      <c r="AS4607"/>
      <c r="AT4607"/>
      <c r="AU4607"/>
      <c r="AV4607"/>
      <c r="AW4607"/>
      <c r="AX4607"/>
      <c r="AY4607"/>
      <c r="AZ4607"/>
    </row>
    <row r="4608" spans="1:52">
      <c r="A4608"/>
      <c r="B4608"/>
      <c r="C4608"/>
      <c r="D4608"/>
      <c r="E4608"/>
      <c r="F4608"/>
      <c r="G4608"/>
      <c r="H4608"/>
      <c r="I4608"/>
      <c r="J4608"/>
      <c r="K4608"/>
      <c r="L4608"/>
      <c r="M4608"/>
      <c r="N4608"/>
      <c r="O4608"/>
      <c r="P4608"/>
      <c r="Q4608"/>
      <c r="R4608"/>
      <c r="S4608"/>
      <c r="T4608"/>
      <c r="U4608"/>
      <c r="V4608"/>
      <c r="W4608"/>
      <c r="X4608"/>
      <c r="Y4608"/>
      <c r="Z4608"/>
      <c r="AA4608"/>
      <c r="AB4608"/>
      <c r="AC4608"/>
      <c r="AD4608"/>
      <c r="AE4608"/>
      <c r="AF4608"/>
      <c r="AG4608"/>
      <c r="AH4608"/>
      <c r="AI4608"/>
      <c r="AJ4608"/>
      <c r="AK4608"/>
      <c r="AL4608"/>
      <c r="AM4608"/>
      <c r="AN4608"/>
      <c r="AO4608"/>
      <c r="AP4608"/>
      <c r="AQ4608"/>
      <c r="AR4608"/>
      <c r="AS4608"/>
      <c r="AT4608"/>
      <c r="AU4608"/>
      <c r="AV4608"/>
      <c r="AW4608"/>
      <c r="AX4608"/>
      <c r="AY4608"/>
      <c r="AZ4608"/>
    </row>
    <row r="4609" spans="1:52">
      <c r="A4609"/>
      <c r="B4609"/>
      <c r="C4609"/>
      <c r="D4609"/>
      <c r="E4609"/>
      <c r="F4609"/>
      <c r="G4609"/>
      <c r="H4609"/>
      <c r="I4609"/>
      <c r="J4609"/>
      <c r="K4609"/>
      <c r="L4609"/>
      <c r="M4609"/>
      <c r="N4609"/>
      <c r="O4609"/>
      <c r="P4609"/>
      <c r="Q4609"/>
      <c r="R4609"/>
      <c r="S4609"/>
      <c r="T4609"/>
      <c r="U4609"/>
      <c r="V4609"/>
      <c r="W4609"/>
      <c r="X4609"/>
      <c r="Y4609"/>
      <c r="Z4609"/>
      <c r="AA4609"/>
      <c r="AB4609"/>
      <c r="AC4609"/>
      <c r="AD4609"/>
      <c r="AE4609"/>
      <c r="AF4609"/>
      <c r="AG4609"/>
      <c r="AH4609"/>
      <c r="AI4609"/>
      <c r="AJ4609"/>
      <c r="AK4609"/>
      <c r="AL4609"/>
      <c r="AM4609"/>
      <c r="AN4609"/>
      <c r="AO4609"/>
      <c r="AP4609"/>
      <c r="AQ4609"/>
      <c r="AR4609"/>
      <c r="AS4609"/>
      <c r="AT4609"/>
      <c r="AU4609"/>
      <c r="AV4609"/>
      <c r="AW4609"/>
      <c r="AX4609"/>
      <c r="AY4609"/>
      <c r="AZ4609"/>
    </row>
    <row r="4610" spans="1:52">
      <c r="A4610"/>
      <c r="B4610"/>
      <c r="C4610"/>
      <c r="D4610"/>
      <c r="E4610"/>
      <c r="F4610"/>
      <c r="G4610"/>
      <c r="H4610"/>
      <c r="I4610"/>
      <c r="J4610"/>
      <c r="K4610"/>
      <c r="L4610"/>
      <c r="M4610"/>
      <c r="N4610"/>
      <c r="O4610"/>
      <c r="P4610"/>
      <c r="Q4610"/>
      <c r="R4610"/>
      <c r="S4610"/>
      <c r="T4610"/>
      <c r="U4610"/>
      <c r="V4610"/>
      <c r="W4610"/>
      <c r="X4610"/>
      <c r="Y4610"/>
      <c r="Z4610"/>
      <c r="AA4610"/>
      <c r="AB4610"/>
      <c r="AC4610"/>
      <c r="AD4610"/>
      <c r="AE4610"/>
      <c r="AF4610"/>
      <c r="AG4610"/>
      <c r="AH4610"/>
      <c r="AI4610"/>
      <c r="AJ4610"/>
      <c r="AK4610"/>
      <c r="AL4610"/>
      <c r="AM4610"/>
      <c r="AN4610"/>
      <c r="AO4610"/>
      <c r="AP4610"/>
      <c r="AQ4610"/>
      <c r="AR4610"/>
      <c r="AS4610"/>
      <c r="AT4610"/>
      <c r="AU4610"/>
      <c r="AV4610"/>
      <c r="AW4610"/>
      <c r="AX4610"/>
      <c r="AY4610"/>
      <c r="AZ4610"/>
    </row>
    <row r="4611" spans="1:52">
      <c r="A4611"/>
      <c r="B4611"/>
      <c r="C4611"/>
      <c r="D4611"/>
      <c r="E4611"/>
      <c r="F4611"/>
      <c r="G4611"/>
      <c r="H4611"/>
      <c r="I4611"/>
      <c r="J4611"/>
      <c r="K4611"/>
      <c r="L4611"/>
      <c r="M4611"/>
      <c r="N4611"/>
      <c r="O4611"/>
      <c r="P4611"/>
      <c r="Q4611"/>
      <c r="R4611"/>
      <c r="S4611"/>
      <c r="T4611"/>
      <c r="U4611"/>
      <c r="V4611"/>
      <c r="W4611"/>
      <c r="X4611"/>
      <c r="Y4611"/>
      <c r="Z4611"/>
      <c r="AA4611"/>
      <c r="AB4611"/>
      <c r="AC4611"/>
      <c r="AD4611"/>
      <c r="AE4611"/>
      <c r="AF4611"/>
      <c r="AG4611"/>
      <c r="AH4611"/>
      <c r="AI4611"/>
      <c r="AJ4611"/>
      <c r="AK4611"/>
      <c r="AL4611"/>
      <c r="AM4611"/>
      <c r="AN4611"/>
      <c r="AO4611"/>
      <c r="AP4611"/>
      <c r="AQ4611"/>
      <c r="AR4611"/>
      <c r="AS4611"/>
      <c r="AT4611"/>
      <c r="AU4611"/>
      <c r="AV4611"/>
      <c r="AW4611"/>
      <c r="AX4611"/>
      <c r="AY4611"/>
      <c r="AZ4611"/>
    </row>
    <row r="4612" spans="1:52">
      <c r="A4612"/>
      <c r="B4612"/>
      <c r="C4612"/>
      <c r="D4612"/>
      <c r="E4612"/>
      <c r="F4612"/>
      <c r="G4612"/>
      <c r="H4612"/>
      <c r="I4612"/>
      <c r="J4612"/>
      <c r="K4612"/>
      <c r="L4612"/>
      <c r="M4612"/>
      <c r="N4612"/>
      <c r="O4612"/>
      <c r="P4612"/>
      <c r="Q4612"/>
      <c r="R4612"/>
      <c r="S4612"/>
      <c r="T4612"/>
      <c r="U4612"/>
      <c r="V4612"/>
      <c r="W4612"/>
      <c r="X4612"/>
      <c r="Y4612"/>
      <c r="Z4612"/>
      <c r="AA4612"/>
      <c r="AB4612"/>
      <c r="AC4612"/>
      <c r="AD4612"/>
      <c r="AE4612"/>
      <c r="AF4612"/>
      <c r="AG4612"/>
      <c r="AH4612"/>
      <c r="AI4612"/>
      <c r="AJ4612"/>
      <c r="AK4612"/>
      <c r="AL4612"/>
      <c r="AM4612"/>
      <c r="AN4612"/>
      <c r="AO4612"/>
      <c r="AP4612"/>
      <c r="AQ4612"/>
      <c r="AR4612"/>
      <c r="AS4612"/>
      <c r="AT4612"/>
      <c r="AU4612"/>
      <c r="AV4612"/>
      <c r="AW4612"/>
      <c r="AX4612"/>
      <c r="AY4612"/>
      <c r="AZ4612"/>
    </row>
    <row r="4613" spans="1:52">
      <c r="A4613"/>
      <c r="B4613"/>
      <c r="C4613"/>
      <c r="D4613"/>
      <c r="E4613"/>
      <c r="F4613"/>
      <c r="G4613"/>
      <c r="H4613"/>
      <c r="I4613"/>
      <c r="J4613"/>
      <c r="K4613"/>
      <c r="L4613"/>
      <c r="M4613"/>
      <c r="N4613"/>
      <c r="O4613"/>
      <c r="P4613"/>
      <c r="Q4613"/>
      <c r="R4613"/>
      <c r="S4613"/>
      <c r="T4613"/>
      <c r="U4613"/>
      <c r="V4613"/>
      <c r="W4613"/>
      <c r="X4613"/>
      <c r="Y4613"/>
      <c r="Z4613"/>
      <c r="AA4613"/>
      <c r="AB4613"/>
      <c r="AC4613"/>
      <c r="AD4613"/>
      <c r="AE4613"/>
      <c r="AF4613"/>
      <c r="AG4613"/>
      <c r="AH4613"/>
      <c r="AI4613"/>
      <c r="AJ4613"/>
      <c r="AK4613"/>
      <c r="AL4613"/>
      <c r="AM4613"/>
      <c r="AN4613"/>
      <c r="AO4613"/>
      <c r="AP4613"/>
      <c r="AQ4613"/>
      <c r="AR4613"/>
      <c r="AS4613"/>
      <c r="AT4613"/>
      <c r="AU4613"/>
      <c r="AV4613"/>
      <c r="AW4613"/>
      <c r="AX4613"/>
      <c r="AY4613"/>
      <c r="AZ4613"/>
    </row>
    <row r="4614" spans="1:52">
      <c r="A4614"/>
      <c r="B4614"/>
      <c r="C4614"/>
      <c r="D4614"/>
      <c r="E4614"/>
      <c r="F4614"/>
      <c r="G4614"/>
      <c r="H4614"/>
      <c r="I4614"/>
      <c r="J4614"/>
      <c r="K4614"/>
      <c r="L4614"/>
      <c r="M4614"/>
      <c r="N4614"/>
      <c r="O4614"/>
      <c r="P4614"/>
      <c r="Q4614"/>
      <c r="R4614"/>
      <c r="S4614"/>
      <c r="T4614"/>
      <c r="U4614"/>
      <c r="V4614"/>
      <c r="W4614"/>
      <c r="X4614"/>
      <c r="Y4614"/>
      <c r="Z4614"/>
      <c r="AA4614"/>
      <c r="AB4614"/>
      <c r="AC4614"/>
      <c r="AD4614"/>
      <c r="AE4614"/>
      <c r="AF4614"/>
      <c r="AG4614"/>
      <c r="AH4614"/>
      <c r="AI4614"/>
      <c r="AJ4614"/>
      <c r="AK4614"/>
      <c r="AL4614"/>
      <c r="AM4614"/>
      <c r="AN4614"/>
      <c r="AO4614"/>
      <c r="AP4614"/>
      <c r="AQ4614"/>
      <c r="AR4614"/>
      <c r="AS4614"/>
      <c r="AT4614"/>
      <c r="AU4614"/>
      <c r="AV4614"/>
      <c r="AW4614"/>
      <c r="AX4614"/>
      <c r="AY4614"/>
      <c r="AZ4614"/>
    </row>
    <row r="4615" spans="1:52">
      <c r="A4615"/>
      <c r="B4615"/>
      <c r="C4615"/>
      <c r="D4615"/>
      <c r="E4615"/>
      <c r="F4615"/>
      <c r="G4615"/>
      <c r="H4615"/>
      <c r="I4615"/>
      <c r="J4615"/>
      <c r="K4615"/>
      <c r="L4615"/>
      <c r="M4615"/>
      <c r="N4615"/>
      <c r="O4615"/>
      <c r="P4615"/>
      <c r="Q4615"/>
      <c r="R4615"/>
      <c r="S4615"/>
      <c r="T4615"/>
      <c r="U4615"/>
      <c r="V4615"/>
      <c r="W4615"/>
      <c r="X4615"/>
      <c r="Y4615"/>
      <c r="Z4615"/>
      <c r="AA4615"/>
      <c r="AB4615"/>
      <c r="AC4615"/>
      <c r="AD4615"/>
      <c r="AE4615"/>
      <c r="AF4615"/>
      <c r="AG4615"/>
      <c r="AH4615"/>
      <c r="AI4615"/>
      <c r="AJ4615"/>
      <c r="AK4615"/>
      <c r="AL4615"/>
      <c r="AM4615"/>
      <c r="AN4615"/>
      <c r="AO4615"/>
      <c r="AP4615"/>
      <c r="AQ4615"/>
      <c r="AR4615"/>
      <c r="AS4615"/>
      <c r="AT4615"/>
      <c r="AU4615"/>
      <c r="AV4615"/>
      <c r="AW4615"/>
      <c r="AX4615"/>
      <c r="AY4615"/>
      <c r="AZ4615"/>
    </row>
    <row r="4616" spans="1:52">
      <c r="A4616"/>
      <c r="B4616"/>
      <c r="C4616"/>
      <c r="D4616"/>
      <c r="E4616"/>
      <c r="F4616"/>
      <c r="G4616"/>
      <c r="H4616"/>
      <c r="I4616"/>
      <c r="J4616"/>
      <c r="K4616"/>
      <c r="L4616"/>
      <c r="M4616"/>
      <c r="N4616"/>
      <c r="O4616"/>
      <c r="P4616"/>
      <c r="Q4616"/>
      <c r="R4616"/>
      <c r="S4616"/>
      <c r="T4616"/>
      <c r="U4616"/>
      <c r="V4616"/>
      <c r="W4616"/>
      <c r="X4616"/>
      <c r="Y4616"/>
      <c r="Z4616"/>
      <c r="AA4616"/>
      <c r="AB4616"/>
      <c r="AC4616"/>
      <c r="AD4616"/>
      <c r="AE4616"/>
      <c r="AF4616"/>
      <c r="AG4616"/>
      <c r="AH4616"/>
      <c r="AI4616"/>
      <c r="AJ4616"/>
      <c r="AK4616"/>
      <c r="AL4616"/>
      <c r="AM4616"/>
      <c r="AN4616"/>
      <c r="AO4616"/>
      <c r="AP4616"/>
      <c r="AQ4616"/>
      <c r="AR4616"/>
      <c r="AS4616"/>
      <c r="AT4616"/>
      <c r="AU4616"/>
      <c r="AV4616"/>
      <c r="AW4616"/>
      <c r="AX4616"/>
      <c r="AY4616"/>
      <c r="AZ4616"/>
    </row>
    <row r="4617" spans="1:52">
      <c r="A4617"/>
      <c r="B4617"/>
      <c r="C4617"/>
      <c r="D4617"/>
      <c r="E4617"/>
      <c r="F4617"/>
      <c r="G4617"/>
      <c r="H4617"/>
      <c r="I4617"/>
      <c r="J4617"/>
      <c r="K4617"/>
      <c r="L4617"/>
      <c r="M4617"/>
      <c r="N4617"/>
      <c r="O4617"/>
      <c r="P4617"/>
      <c r="Q4617"/>
      <c r="R4617"/>
      <c r="S4617"/>
      <c r="T4617"/>
      <c r="U4617"/>
      <c r="V4617"/>
      <c r="W4617"/>
      <c r="X4617"/>
      <c r="Y4617"/>
      <c r="Z4617"/>
      <c r="AA4617"/>
      <c r="AB4617"/>
      <c r="AC4617"/>
      <c r="AD4617"/>
      <c r="AE4617"/>
      <c r="AF4617"/>
      <c r="AG4617"/>
      <c r="AH4617"/>
      <c r="AI4617"/>
      <c r="AJ4617"/>
      <c r="AK4617"/>
      <c r="AL4617"/>
      <c r="AM4617"/>
      <c r="AN4617"/>
      <c r="AO4617"/>
      <c r="AP4617"/>
      <c r="AQ4617"/>
      <c r="AR4617"/>
      <c r="AS4617"/>
      <c r="AT4617"/>
      <c r="AU4617"/>
      <c r="AV4617"/>
      <c r="AW4617"/>
      <c r="AX4617"/>
      <c r="AY4617"/>
      <c r="AZ4617"/>
    </row>
    <row r="4618" spans="1:52">
      <c r="A4618"/>
      <c r="B4618"/>
      <c r="C4618"/>
      <c r="D4618"/>
      <c r="E4618"/>
      <c r="F4618"/>
      <c r="G4618"/>
      <c r="H4618"/>
      <c r="I4618"/>
      <c r="J4618"/>
      <c r="K4618"/>
      <c r="L4618"/>
      <c r="M4618"/>
      <c r="N4618"/>
      <c r="O4618"/>
      <c r="P4618"/>
      <c r="Q4618"/>
      <c r="R4618"/>
      <c r="S4618"/>
      <c r="T4618"/>
      <c r="U4618"/>
      <c r="V4618"/>
      <c r="W4618"/>
      <c r="X4618"/>
      <c r="Y4618"/>
      <c r="Z4618"/>
      <c r="AA4618"/>
      <c r="AB4618"/>
      <c r="AC4618"/>
      <c r="AD4618"/>
      <c r="AE4618"/>
      <c r="AF4618"/>
      <c r="AG4618"/>
      <c r="AH4618"/>
      <c r="AI4618"/>
      <c r="AJ4618"/>
      <c r="AK4618"/>
      <c r="AL4618"/>
      <c r="AM4618"/>
      <c r="AN4618"/>
      <c r="AO4618"/>
      <c r="AP4618"/>
      <c r="AQ4618"/>
      <c r="AR4618"/>
      <c r="AS4618"/>
      <c r="AT4618"/>
      <c r="AU4618"/>
      <c r="AV4618"/>
      <c r="AW4618"/>
      <c r="AX4618"/>
      <c r="AY4618"/>
      <c r="AZ4618"/>
    </row>
    <row r="4619" spans="1:52">
      <c r="A4619"/>
      <c r="B4619"/>
      <c r="C4619"/>
      <c r="D4619"/>
      <c r="E4619"/>
      <c r="F4619"/>
      <c r="G4619"/>
      <c r="H4619"/>
      <c r="I4619"/>
      <c r="J4619"/>
      <c r="K4619"/>
      <c r="L4619"/>
      <c r="M4619"/>
      <c r="N4619"/>
      <c r="O4619"/>
      <c r="P4619"/>
      <c r="Q4619"/>
      <c r="R4619"/>
      <c r="S4619"/>
      <c r="T4619"/>
      <c r="U4619"/>
      <c r="V4619"/>
      <c r="W4619"/>
      <c r="X4619"/>
      <c r="Y4619"/>
      <c r="Z4619"/>
      <c r="AA4619"/>
      <c r="AB4619"/>
      <c r="AC4619"/>
      <c r="AD4619"/>
      <c r="AE4619"/>
      <c r="AF4619"/>
      <c r="AG4619"/>
      <c r="AH4619"/>
      <c r="AI4619"/>
      <c r="AJ4619"/>
      <c r="AK4619"/>
      <c r="AL4619"/>
      <c r="AM4619"/>
      <c r="AN4619"/>
      <c r="AO4619"/>
      <c r="AP4619"/>
      <c r="AQ4619"/>
      <c r="AR4619"/>
      <c r="AS4619"/>
      <c r="AT4619"/>
      <c r="AU4619"/>
      <c r="AV4619"/>
      <c r="AW4619"/>
      <c r="AX4619"/>
      <c r="AY4619"/>
      <c r="AZ4619"/>
    </row>
    <row r="4620" spans="1:52">
      <c r="A4620"/>
      <c r="B4620"/>
      <c r="C4620"/>
      <c r="D4620"/>
      <c r="E4620"/>
      <c r="F4620"/>
      <c r="G4620"/>
      <c r="H4620"/>
      <c r="I4620"/>
      <c r="J4620"/>
      <c r="K4620"/>
      <c r="L4620"/>
      <c r="M4620"/>
      <c r="N4620"/>
      <c r="O4620"/>
      <c r="P4620"/>
      <c r="Q4620"/>
      <c r="R4620"/>
      <c r="S4620"/>
      <c r="T4620"/>
      <c r="U4620"/>
      <c r="V4620"/>
      <c r="W4620"/>
      <c r="X4620"/>
      <c r="Y4620"/>
      <c r="Z4620"/>
      <c r="AA4620"/>
      <c r="AB4620"/>
      <c r="AC4620"/>
      <c r="AD4620"/>
      <c r="AE4620"/>
      <c r="AF4620"/>
      <c r="AG4620"/>
      <c r="AH4620"/>
      <c r="AI4620"/>
      <c r="AJ4620"/>
      <c r="AK4620"/>
      <c r="AL4620"/>
      <c r="AM4620"/>
      <c r="AN4620"/>
      <c r="AO4620"/>
      <c r="AP4620"/>
      <c r="AQ4620"/>
      <c r="AR4620"/>
      <c r="AS4620"/>
      <c r="AT4620"/>
      <c r="AU4620"/>
      <c r="AV4620"/>
      <c r="AW4620"/>
      <c r="AX4620"/>
      <c r="AY4620"/>
      <c r="AZ4620"/>
    </row>
    <row r="4621" spans="1:52">
      <c r="A4621"/>
      <c r="B4621"/>
      <c r="C4621"/>
      <c r="D4621"/>
      <c r="E4621"/>
      <c r="F4621"/>
      <c r="G4621"/>
      <c r="H4621"/>
      <c r="I4621"/>
      <c r="J4621"/>
      <c r="K4621"/>
      <c r="L4621"/>
      <c r="M4621"/>
      <c r="N4621"/>
      <c r="O4621"/>
      <c r="P4621"/>
      <c r="Q4621"/>
      <c r="R4621"/>
      <c r="S4621"/>
      <c r="T4621"/>
      <c r="U4621"/>
      <c r="V4621"/>
      <c r="W4621"/>
      <c r="X4621"/>
      <c r="Y4621"/>
      <c r="Z4621"/>
      <c r="AA4621"/>
      <c r="AB4621"/>
      <c r="AC4621"/>
      <c r="AD4621"/>
      <c r="AE4621"/>
      <c r="AF4621"/>
      <c r="AG4621"/>
      <c r="AH4621"/>
      <c r="AI4621"/>
      <c r="AJ4621"/>
      <c r="AK4621"/>
      <c r="AL4621"/>
      <c r="AM4621"/>
      <c r="AN4621"/>
      <c r="AO4621"/>
      <c r="AP4621"/>
      <c r="AQ4621"/>
      <c r="AR4621"/>
      <c r="AS4621"/>
      <c r="AT4621"/>
      <c r="AU4621"/>
      <c r="AV4621"/>
      <c r="AW4621"/>
      <c r="AX4621"/>
      <c r="AY4621"/>
      <c r="AZ4621"/>
    </row>
    <row r="4622" spans="1:52">
      <c r="A4622"/>
      <c r="B4622"/>
      <c r="C4622"/>
      <c r="D4622"/>
      <c r="E4622"/>
      <c r="F4622"/>
      <c r="G4622"/>
      <c r="H4622"/>
      <c r="I4622"/>
      <c r="J4622"/>
      <c r="K4622"/>
      <c r="L4622"/>
      <c r="M4622"/>
      <c r="N4622"/>
      <c r="O4622"/>
      <c r="P4622"/>
      <c r="Q4622"/>
      <c r="R4622"/>
      <c r="S4622"/>
      <c r="T4622"/>
      <c r="U4622"/>
      <c r="V4622"/>
      <c r="W4622"/>
      <c r="X4622"/>
      <c r="Y4622"/>
      <c r="Z4622"/>
      <c r="AA4622"/>
      <c r="AB4622"/>
      <c r="AC4622"/>
      <c r="AD4622"/>
      <c r="AE4622"/>
      <c r="AF4622"/>
      <c r="AG4622"/>
      <c r="AH4622"/>
      <c r="AI4622"/>
      <c r="AJ4622"/>
      <c r="AK4622"/>
      <c r="AL4622"/>
      <c r="AM4622"/>
      <c r="AN4622"/>
      <c r="AO4622"/>
      <c r="AP4622"/>
      <c r="AQ4622"/>
      <c r="AR4622"/>
      <c r="AS4622"/>
      <c r="AT4622"/>
      <c r="AU4622"/>
      <c r="AV4622"/>
      <c r="AW4622"/>
      <c r="AX4622"/>
      <c r="AY4622"/>
      <c r="AZ4622"/>
    </row>
    <row r="4623" spans="1:52">
      <c r="A4623"/>
      <c r="B4623"/>
      <c r="C4623"/>
      <c r="D4623"/>
      <c r="E4623"/>
      <c r="F4623"/>
      <c r="G4623"/>
      <c r="H4623"/>
      <c r="I4623"/>
      <c r="J4623"/>
      <c r="K4623"/>
      <c r="L4623"/>
      <c r="M4623"/>
      <c r="N4623"/>
      <c r="O4623"/>
      <c r="P4623"/>
      <c r="Q4623"/>
      <c r="R4623"/>
      <c r="S4623"/>
      <c r="T4623"/>
      <c r="U4623"/>
      <c r="V4623"/>
      <c r="W4623"/>
      <c r="X4623"/>
      <c r="Y4623"/>
      <c r="Z4623"/>
      <c r="AA4623"/>
      <c r="AB4623"/>
      <c r="AC4623"/>
      <c r="AD4623"/>
      <c r="AE4623"/>
      <c r="AF4623"/>
      <c r="AG4623"/>
      <c r="AH4623"/>
      <c r="AI4623"/>
      <c r="AJ4623"/>
      <c r="AK4623"/>
      <c r="AL4623"/>
      <c r="AM4623"/>
      <c r="AN4623"/>
      <c r="AO4623"/>
      <c r="AP4623"/>
      <c r="AQ4623"/>
      <c r="AR4623"/>
      <c r="AS4623"/>
      <c r="AT4623"/>
      <c r="AU4623"/>
      <c r="AV4623"/>
      <c r="AW4623"/>
      <c r="AX4623"/>
      <c r="AY4623"/>
      <c r="AZ4623"/>
    </row>
    <row r="4624" spans="1:52">
      <c r="A4624"/>
      <c r="B4624"/>
      <c r="C4624"/>
      <c r="D4624"/>
      <c r="E4624"/>
      <c r="F4624"/>
      <c r="G4624"/>
      <c r="H4624"/>
      <c r="I4624"/>
      <c r="J4624"/>
      <c r="K4624"/>
      <c r="L4624"/>
      <c r="M4624"/>
      <c r="N4624"/>
      <c r="O4624"/>
      <c r="P4624"/>
      <c r="Q4624"/>
      <c r="R4624"/>
      <c r="S4624"/>
      <c r="T4624"/>
      <c r="U4624"/>
      <c r="V4624"/>
      <c r="W4624"/>
      <c r="X4624"/>
      <c r="Y4624"/>
      <c r="Z4624"/>
      <c r="AA4624"/>
      <c r="AB4624"/>
      <c r="AC4624"/>
      <c r="AD4624"/>
      <c r="AE4624"/>
      <c r="AF4624"/>
      <c r="AG4624"/>
      <c r="AH4624"/>
      <c r="AI4624"/>
      <c r="AJ4624"/>
      <c r="AK4624"/>
      <c r="AL4624"/>
      <c r="AM4624"/>
      <c r="AN4624"/>
      <c r="AO4624"/>
      <c r="AP4624"/>
      <c r="AQ4624"/>
      <c r="AR4624"/>
      <c r="AS4624"/>
      <c r="AT4624"/>
      <c r="AU4624"/>
      <c r="AV4624"/>
      <c r="AW4624"/>
      <c r="AX4624"/>
      <c r="AY4624"/>
      <c r="AZ4624"/>
    </row>
    <row r="4625" spans="1:52">
      <c r="A4625"/>
      <c r="B4625"/>
      <c r="C4625"/>
      <c r="D4625"/>
      <c r="E4625"/>
      <c r="F4625"/>
      <c r="G4625"/>
      <c r="H4625"/>
      <c r="I4625"/>
      <c r="J4625"/>
      <c r="K4625"/>
      <c r="L4625"/>
      <c r="M4625"/>
      <c r="N4625"/>
      <c r="O4625"/>
      <c r="P4625"/>
      <c r="Q4625"/>
      <c r="R4625"/>
      <c r="S4625"/>
      <c r="T4625"/>
      <c r="U4625"/>
      <c r="V4625"/>
      <c r="W4625"/>
      <c r="X4625"/>
      <c r="Y4625"/>
      <c r="Z4625"/>
      <c r="AA4625"/>
      <c r="AB4625"/>
      <c r="AC4625"/>
      <c r="AD4625"/>
      <c r="AE4625"/>
      <c r="AF4625"/>
      <c r="AG4625"/>
      <c r="AH4625"/>
      <c r="AI4625"/>
      <c r="AJ4625"/>
      <c r="AK4625"/>
      <c r="AL4625"/>
      <c r="AM4625"/>
      <c r="AN4625"/>
      <c r="AO4625"/>
      <c r="AP4625"/>
      <c r="AQ4625"/>
      <c r="AR4625"/>
      <c r="AS4625"/>
      <c r="AT4625"/>
      <c r="AU4625"/>
      <c r="AV4625"/>
      <c r="AW4625"/>
      <c r="AX4625"/>
      <c r="AY4625"/>
      <c r="AZ4625"/>
    </row>
    <row r="4626" spans="1:52">
      <c r="A4626"/>
      <c r="B4626"/>
      <c r="C4626"/>
      <c r="D4626"/>
      <c r="E4626"/>
      <c r="F4626"/>
      <c r="G4626"/>
      <c r="H4626"/>
      <c r="I4626"/>
      <c r="J4626"/>
      <c r="K4626"/>
      <c r="L4626"/>
      <c r="M4626"/>
      <c r="N4626"/>
      <c r="O4626"/>
      <c r="P4626"/>
      <c r="Q4626"/>
      <c r="R4626"/>
      <c r="S4626"/>
      <c r="T4626"/>
      <c r="U4626"/>
      <c r="V4626"/>
      <c r="W4626"/>
      <c r="X4626"/>
      <c r="Y4626"/>
      <c r="Z4626"/>
      <c r="AA4626"/>
      <c r="AB4626"/>
      <c r="AC4626"/>
      <c r="AD4626"/>
      <c r="AE4626"/>
      <c r="AF4626"/>
      <c r="AG4626"/>
      <c r="AH4626"/>
      <c r="AI4626"/>
      <c r="AJ4626"/>
      <c r="AK4626"/>
      <c r="AL4626"/>
      <c r="AM4626"/>
      <c r="AN4626"/>
      <c r="AO4626"/>
      <c r="AP4626"/>
      <c r="AQ4626"/>
      <c r="AR4626"/>
      <c r="AS4626"/>
      <c r="AT4626"/>
      <c r="AU4626"/>
      <c r="AV4626"/>
      <c r="AW4626"/>
      <c r="AX4626"/>
      <c r="AY4626"/>
      <c r="AZ4626"/>
    </row>
    <row r="4627" spans="1:52">
      <c r="A4627"/>
      <c r="B4627"/>
      <c r="C4627"/>
      <c r="D4627"/>
      <c r="E4627"/>
      <c r="F4627"/>
      <c r="G4627"/>
      <c r="H4627"/>
      <c r="I4627"/>
      <c r="J4627"/>
      <c r="K4627"/>
      <c r="L4627"/>
      <c r="M4627"/>
      <c r="N4627"/>
      <c r="O4627"/>
      <c r="P4627"/>
      <c r="Q4627"/>
      <c r="R4627"/>
      <c r="S4627"/>
      <c r="T4627"/>
      <c r="U4627"/>
      <c r="V4627"/>
      <c r="W4627"/>
      <c r="X4627"/>
      <c r="Y4627"/>
      <c r="Z4627"/>
      <c r="AA4627"/>
      <c r="AB4627"/>
      <c r="AC4627"/>
      <c r="AD4627"/>
      <c r="AE4627"/>
      <c r="AF4627"/>
      <c r="AG4627"/>
      <c r="AH4627"/>
      <c r="AI4627"/>
      <c r="AJ4627"/>
      <c r="AK4627"/>
      <c r="AL4627"/>
      <c r="AM4627"/>
      <c r="AN4627"/>
      <c r="AO4627"/>
      <c r="AP4627"/>
      <c r="AQ4627"/>
      <c r="AR4627"/>
      <c r="AS4627"/>
      <c r="AT4627"/>
      <c r="AU4627"/>
      <c r="AV4627"/>
      <c r="AW4627"/>
      <c r="AX4627"/>
      <c r="AY4627"/>
      <c r="AZ4627"/>
    </row>
    <row r="4628" spans="1:52">
      <c r="A4628"/>
      <c r="B4628"/>
      <c r="C4628"/>
      <c r="D4628"/>
      <c r="E4628"/>
      <c r="F4628"/>
      <c r="G4628"/>
      <c r="H4628"/>
      <c r="I4628"/>
      <c r="J4628"/>
      <c r="K4628"/>
      <c r="L4628"/>
      <c r="M4628"/>
      <c r="N4628"/>
      <c r="O4628"/>
      <c r="P4628"/>
      <c r="Q4628"/>
      <c r="R4628"/>
      <c r="S4628"/>
      <c r="T4628"/>
      <c r="U4628"/>
      <c r="V4628"/>
      <c r="W4628"/>
      <c r="X4628"/>
      <c r="Y4628"/>
      <c r="Z4628"/>
      <c r="AA4628"/>
      <c r="AB4628"/>
      <c r="AC4628"/>
      <c r="AD4628"/>
      <c r="AE4628"/>
      <c r="AF4628"/>
      <c r="AG4628"/>
      <c r="AH4628"/>
      <c r="AI4628"/>
      <c r="AJ4628"/>
      <c r="AK4628"/>
      <c r="AL4628"/>
      <c r="AM4628"/>
      <c r="AN4628"/>
      <c r="AO4628"/>
      <c r="AP4628"/>
      <c r="AQ4628"/>
      <c r="AR4628"/>
      <c r="AS4628"/>
      <c r="AT4628"/>
      <c r="AU4628"/>
      <c r="AV4628"/>
      <c r="AW4628"/>
      <c r="AX4628"/>
      <c r="AY4628"/>
      <c r="AZ4628"/>
    </row>
    <row r="4629" spans="1:52">
      <c r="A4629"/>
      <c r="B4629"/>
      <c r="C4629"/>
      <c r="D4629"/>
      <c r="E4629"/>
      <c r="F4629"/>
      <c r="G4629"/>
      <c r="H4629"/>
      <c r="I4629"/>
      <c r="J4629"/>
      <c r="K4629"/>
      <c r="L4629"/>
      <c r="M4629"/>
      <c r="N4629"/>
      <c r="O4629"/>
      <c r="P4629"/>
      <c r="Q4629"/>
      <c r="R4629"/>
      <c r="S4629"/>
      <c r="T4629"/>
      <c r="U4629"/>
      <c r="V4629"/>
      <c r="W4629"/>
      <c r="X4629"/>
      <c r="Y4629"/>
      <c r="Z4629"/>
      <c r="AA4629"/>
      <c r="AB4629"/>
      <c r="AC4629"/>
      <c r="AD4629"/>
      <c r="AE4629"/>
      <c r="AF4629"/>
      <c r="AG4629"/>
      <c r="AH4629"/>
      <c r="AI4629"/>
      <c r="AJ4629"/>
      <c r="AK4629"/>
      <c r="AL4629"/>
      <c r="AM4629"/>
      <c r="AN4629"/>
      <c r="AO4629"/>
      <c r="AP4629"/>
      <c r="AQ4629"/>
      <c r="AR4629"/>
      <c r="AS4629"/>
      <c r="AT4629"/>
      <c r="AU4629"/>
      <c r="AV4629"/>
      <c r="AW4629"/>
      <c r="AX4629"/>
      <c r="AY4629"/>
      <c r="AZ4629"/>
    </row>
    <row r="4630" spans="1:52">
      <c r="A4630"/>
      <c r="B4630"/>
      <c r="C4630"/>
      <c r="D4630"/>
      <c r="E4630"/>
      <c r="F4630"/>
      <c r="G4630"/>
      <c r="H4630"/>
      <c r="I4630"/>
      <c r="J4630"/>
      <c r="K4630"/>
      <c r="L4630"/>
      <c r="M4630"/>
      <c r="N4630"/>
      <c r="O4630"/>
      <c r="P4630"/>
      <c r="Q4630"/>
      <c r="R4630"/>
      <c r="S4630"/>
      <c r="T4630"/>
      <c r="U4630"/>
      <c r="V4630"/>
      <c r="W4630"/>
      <c r="X4630"/>
      <c r="Y4630"/>
      <c r="Z4630"/>
      <c r="AA4630"/>
      <c r="AB4630"/>
      <c r="AC4630"/>
      <c r="AD4630"/>
      <c r="AE4630"/>
      <c r="AF4630"/>
      <c r="AG4630"/>
      <c r="AH4630"/>
      <c r="AI4630"/>
      <c r="AJ4630"/>
      <c r="AK4630"/>
      <c r="AL4630"/>
      <c r="AM4630"/>
      <c r="AN4630"/>
      <c r="AO4630"/>
      <c r="AP4630"/>
      <c r="AQ4630"/>
      <c r="AR4630"/>
      <c r="AS4630"/>
      <c r="AT4630"/>
      <c r="AU4630"/>
      <c r="AV4630"/>
      <c r="AW4630"/>
      <c r="AX4630"/>
      <c r="AY4630"/>
      <c r="AZ4630"/>
    </row>
    <row r="4631" spans="1:52">
      <c r="A4631"/>
      <c r="B4631"/>
      <c r="C4631"/>
      <c r="D4631"/>
      <c r="E4631"/>
      <c r="F4631"/>
      <c r="G4631"/>
      <c r="H4631"/>
      <c r="I4631"/>
      <c r="J4631"/>
      <c r="K4631"/>
      <c r="L4631"/>
      <c r="M4631"/>
      <c r="N4631"/>
      <c r="O4631"/>
      <c r="P4631"/>
      <c r="Q4631"/>
      <c r="R4631"/>
      <c r="S4631"/>
      <c r="T4631"/>
      <c r="U4631"/>
      <c r="V4631"/>
      <c r="W4631"/>
      <c r="X4631"/>
      <c r="Y4631"/>
      <c r="Z4631"/>
      <c r="AA4631"/>
      <c r="AB4631"/>
      <c r="AC4631"/>
      <c r="AD4631"/>
      <c r="AE4631"/>
      <c r="AF4631"/>
      <c r="AG4631"/>
      <c r="AH4631"/>
      <c r="AI4631"/>
      <c r="AJ4631"/>
      <c r="AK4631"/>
      <c r="AL4631"/>
      <c r="AM4631"/>
      <c r="AN4631"/>
      <c r="AO4631"/>
      <c r="AP4631"/>
      <c r="AQ4631"/>
      <c r="AR4631"/>
      <c r="AS4631"/>
      <c r="AT4631"/>
      <c r="AU4631"/>
      <c r="AV4631"/>
      <c r="AW4631"/>
      <c r="AX4631"/>
      <c r="AY4631"/>
      <c r="AZ4631"/>
    </row>
    <row r="4632" spans="1:52">
      <c r="A4632"/>
      <c r="B4632"/>
      <c r="C4632"/>
      <c r="D4632"/>
      <c r="E4632"/>
      <c r="F4632"/>
      <c r="G4632"/>
      <c r="H4632"/>
      <c r="I4632"/>
      <c r="J4632"/>
      <c r="K4632"/>
      <c r="L4632"/>
      <c r="M4632"/>
      <c r="N4632"/>
      <c r="O4632"/>
      <c r="P4632"/>
      <c r="Q4632"/>
      <c r="R4632"/>
      <c r="S4632"/>
      <c r="T4632"/>
      <c r="U4632"/>
      <c r="V4632"/>
      <c r="W4632"/>
      <c r="X4632"/>
      <c r="Y4632"/>
      <c r="Z4632"/>
      <c r="AA4632"/>
      <c r="AB4632"/>
      <c r="AC4632"/>
      <c r="AD4632"/>
      <c r="AE4632"/>
      <c r="AF4632"/>
      <c r="AG4632"/>
      <c r="AH4632"/>
      <c r="AI4632"/>
      <c r="AJ4632"/>
      <c r="AK4632"/>
      <c r="AL4632"/>
      <c r="AM4632"/>
      <c r="AN4632"/>
      <c r="AO4632"/>
      <c r="AP4632"/>
      <c r="AQ4632"/>
      <c r="AR4632"/>
      <c r="AS4632"/>
      <c r="AT4632"/>
      <c r="AU4632"/>
      <c r="AV4632"/>
      <c r="AW4632"/>
      <c r="AX4632"/>
      <c r="AY4632"/>
      <c r="AZ4632"/>
    </row>
    <row r="4633" spans="1:52">
      <c r="A4633"/>
      <c r="B4633"/>
      <c r="C4633"/>
      <c r="D4633"/>
      <c r="E4633"/>
      <c r="F4633"/>
      <c r="G4633"/>
      <c r="H4633"/>
      <c r="I4633"/>
      <c r="J4633"/>
      <c r="K4633"/>
      <c r="L4633"/>
      <c r="M4633"/>
      <c r="N4633"/>
      <c r="O4633"/>
      <c r="P4633"/>
      <c r="Q4633"/>
      <c r="R4633"/>
      <c r="S4633"/>
      <c r="T4633"/>
      <c r="U4633"/>
      <c r="V4633"/>
      <c r="W4633"/>
      <c r="X4633"/>
      <c r="Y4633"/>
      <c r="Z4633"/>
      <c r="AA4633"/>
      <c r="AB4633"/>
      <c r="AC4633"/>
      <c r="AD4633"/>
      <c r="AE4633"/>
      <c r="AF4633"/>
      <c r="AG4633"/>
      <c r="AH4633"/>
      <c r="AI4633"/>
      <c r="AJ4633"/>
      <c r="AK4633"/>
      <c r="AL4633"/>
      <c r="AM4633"/>
      <c r="AN4633"/>
      <c r="AO4633"/>
      <c r="AP4633"/>
      <c r="AQ4633"/>
      <c r="AR4633"/>
      <c r="AS4633"/>
      <c r="AT4633"/>
      <c r="AU4633"/>
      <c r="AV4633"/>
      <c r="AW4633"/>
      <c r="AX4633"/>
      <c r="AY4633"/>
      <c r="AZ4633"/>
    </row>
    <row r="4634" spans="1:52">
      <c r="A4634"/>
      <c r="B4634"/>
      <c r="C4634"/>
      <c r="D4634"/>
      <c r="E4634"/>
      <c r="F4634"/>
      <c r="G4634"/>
      <c r="H4634"/>
      <c r="I4634"/>
      <c r="J4634"/>
      <c r="K4634"/>
      <c r="L4634"/>
      <c r="M4634"/>
      <c r="N4634"/>
      <c r="O4634"/>
      <c r="P4634"/>
      <c r="Q4634"/>
      <c r="R4634"/>
      <c r="S4634"/>
      <c r="T4634"/>
      <c r="U4634"/>
      <c r="V4634"/>
      <c r="W4634"/>
      <c r="X4634"/>
      <c r="Y4634"/>
      <c r="Z4634"/>
      <c r="AA4634"/>
      <c r="AB4634"/>
      <c r="AC4634"/>
      <c r="AD4634"/>
      <c r="AE4634"/>
      <c r="AF4634"/>
      <c r="AG4634"/>
      <c r="AH4634"/>
      <c r="AI4634"/>
      <c r="AJ4634"/>
      <c r="AK4634"/>
      <c r="AL4634"/>
      <c r="AM4634"/>
      <c r="AN4634"/>
      <c r="AO4634"/>
      <c r="AP4634"/>
      <c r="AQ4634"/>
      <c r="AR4634"/>
      <c r="AS4634"/>
      <c r="AT4634"/>
      <c r="AU4634"/>
      <c r="AV4634"/>
      <c r="AW4634"/>
      <c r="AX4634"/>
      <c r="AY4634"/>
      <c r="AZ4634"/>
    </row>
    <row r="4635" spans="1:52">
      <c r="A4635"/>
      <c r="B4635"/>
      <c r="C4635"/>
      <c r="D4635"/>
      <c r="E4635"/>
      <c r="F4635"/>
      <c r="G4635"/>
      <c r="H4635"/>
      <c r="I4635"/>
      <c r="J4635"/>
      <c r="K4635"/>
      <c r="L4635"/>
      <c r="M4635"/>
      <c r="N4635"/>
      <c r="O4635"/>
      <c r="P4635"/>
      <c r="Q4635"/>
      <c r="R4635"/>
      <c r="S4635"/>
      <c r="T4635"/>
      <c r="U4635"/>
      <c r="V4635"/>
      <c r="W4635"/>
      <c r="X4635"/>
      <c r="Y4635"/>
      <c r="Z4635"/>
      <c r="AA4635"/>
      <c r="AB4635"/>
      <c r="AC4635"/>
      <c r="AD4635"/>
      <c r="AE4635"/>
      <c r="AF4635"/>
      <c r="AG4635"/>
      <c r="AH4635"/>
      <c r="AI4635"/>
      <c r="AJ4635"/>
      <c r="AK4635"/>
      <c r="AL4635"/>
      <c r="AM4635"/>
      <c r="AN4635"/>
      <c r="AO4635"/>
      <c r="AP4635"/>
      <c r="AQ4635"/>
      <c r="AR4635"/>
      <c r="AS4635"/>
      <c r="AT4635"/>
      <c r="AU4635"/>
      <c r="AV4635"/>
      <c r="AW4635"/>
      <c r="AX4635"/>
      <c r="AY4635"/>
      <c r="AZ4635"/>
    </row>
    <row r="4636" spans="1:52">
      <c r="A4636"/>
      <c r="B4636"/>
      <c r="C4636"/>
      <c r="D4636"/>
      <c r="E4636"/>
      <c r="F4636"/>
      <c r="G4636"/>
      <c r="H4636"/>
      <c r="I4636"/>
      <c r="J4636"/>
      <c r="K4636"/>
      <c r="L4636"/>
      <c r="M4636"/>
      <c r="N4636"/>
      <c r="O4636"/>
      <c r="P4636"/>
      <c r="Q4636"/>
      <c r="R4636"/>
      <c r="S4636"/>
      <c r="T4636"/>
      <c r="U4636"/>
      <c r="V4636"/>
      <c r="W4636"/>
      <c r="X4636"/>
      <c r="Y4636"/>
      <c r="Z4636"/>
      <c r="AA4636"/>
      <c r="AB4636"/>
      <c r="AC4636"/>
      <c r="AD4636"/>
      <c r="AE4636"/>
      <c r="AF4636"/>
      <c r="AG4636"/>
      <c r="AH4636"/>
      <c r="AI4636"/>
      <c r="AJ4636"/>
      <c r="AK4636"/>
      <c r="AL4636"/>
      <c r="AM4636"/>
      <c r="AN4636"/>
      <c r="AO4636"/>
      <c r="AP4636"/>
      <c r="AQ4636"/>
      <c r="AR4636"/>
      <c r="AS4636"/>
      <c r="AT4636"/>
      <c r="AU4636"/>
      <c r="AV4636"/>
      <c r="AW4636"/>
      <c r="AX4636"/>
      <c r="AY4636"/>
      <c r="AZ4636"/>
    </row>
    <row r="4637" spans="1:52">
      <c r="A4637"/>
      <c r="B4637"/>
      <c r="C4637"/>
      <c r="D4637"/>
      <c r="E4637"/>
      <c r="F4637"/>
      <c r="G4637"/>
      <c r="H4637"/>
      <c r="I4637"/>
      <c r="J4637"/>
      <c r="K4637"/>
      <c r="L4637"/>
      <c r="M4637"/>
      <c r="N4637"/>
      <c r="O4637"/>
      <c r="P4637"/>
      <c r="Q4637"/>
      <c r="R4637"/>
      <c r="S4637"/>
      <c r="T4637"/>
      <c r="U4637"/>
      <c r="V4637"/>
      <c r="W4637"/>
      <c r="X4637"/>
      <c r="Y4637"/>
      <c r="Z4637"/>
      <c r="AA4637"/>
      <c r="AB4637"/>
      <c r="AC4637"/>
      <c r="AD4637"/>
      <c r="AE4637"/>
      <c r="AF4637"/>
      <c r="AG4637"/>
      <c r="AH4637"/>
      <c r="AI4637"/>
      <c r="AJ4637"/>
      <c r="AK4637"/>
      <c r="AL4637"/>
      <c r="AM4637"/>
      <c r="AN4637"/>
      <c r="AO4637"/>
      <c r="AP4637"/>
      <c r="AQ4637"/>
      <c r="AR4637"/>
      <c r="AS4637"/>
      <c r="AT4637"/>
      <c r="AU4637"/>
      <c r="AV4637"/>
      <c r="AW4637"/>
      <c r="AX4637"/>
      <c r="AY4637"/>
      <c r="AZ4637"/>
    </row>
    <row r="4638" spans="1:52">
      <c r="A4638"/>
      <c r="B4638"/>
      <c r="C4638"/>
      <c r="D4638"/>
      <c r="E4638"/>
      <c r="F4638"/>
      <c r="G4638"/>
      <c r="H4638"/>
      <c r="I4638"/>
      <c r="J4638"/>
      <c r="K4638"/>
      <c r="L4638"/>
      <c r="M4638"/>
      <c r="N4638"/>
      <c r="O4638"/>
      <c r="P4638"/>
      <c r="Q4638"/>
      <c r="R4638"/>
      <c r="S4638"/>
      <c r="T4638"/>
      <c r="U4638"/>
      <c r="V4638"/>
      <c r="W4638"/>
      <c r="X4638"/>
      <c r="Y4638"/>
      <c r="Z4638"/>
      <c r="AA4638"/>
      <c r="AB4638"/>
      <c r="AC4638"/>
      <c r="AD4638"/>
      <c r="AE4638"/>
      <c r="AF4638"/>
      <c r="AG4638"/>
      <c r="AH4638"/>
      <c r="AI4638"/>
      <c r="AJ4638"/>
      <c r="AK4638"/>
      <c r="AL4638"/>
      <c r="AM4638"/>
      <c r="AN4638"/>
      <c r="AO4638"/>
      <c r="AP4638"/>
      <c r="AQ4638"/>
      <c r="AR4638"/>
      <c r="AS4638"/>
      <c r="AT4638"/>
      <c r="AU4638"/>
      <c r="AV4638"/>
      <c r="AW4638"/>
      <c r="AX4638"/>
      <c r="AY4638"/>
      <c r="AZ4638"/>
    </row>
    <row r="4639" spans="1:52">
      <c r="A4639"/>
      <c r="B4639"/>
      <c r="C4639"/>
      <c r="D4639"/>
      <c r="E4639"/>
      <c r="F4639"/>
      <c r="G4639"/>
      <c r="H4639"/>
      <c r="I4639"/>
      <c r="J4639"/>
      <c r="K4639"/>
      <c r="L4639"/>
      <c r="M4639"/>
      <c r="N4639"/>
      <c r="O4639"/>
      <c r="P4639"/>
      <c r="Q4639"/>
      <c r="R4639"/>
      <c r="S4639"/>
      <c r="T4639"/>
      <c r="U4639"/>
      <c r="V4639"/>
      <c r="W4639"/>
      <c r="X4639"/>
      <c r="Y4639"/>
      <c r="Z4639"/>
      <c r="AA4639"/>
      <c r="AB4639"/>
      <c r="AC4639"/>
      <c r="AD4639"/>
      <c r="AE4639"/>
      <c r="AF4639"/>
      <c r="AG4639"/>
      <c r="AH4639"/>
      <c r="AI4639"/>
      <c r="AJ4639"/>
      <c r="AK4639"/>
      <c r="AL4639"/>
      <c r="AM4639"/>
      <c r="AN4639"/>
      <c r="AO4639"/>
      <c r="AP4639"/>
      <c r="AQ4639"/>
      <c r="AR4639"/>
      <c r="AS4639"/>
      <c r="AT4639"/>
      <c r="AU4639"/>
      <c r="AV4639"/>
      <c r="AW4639"/>
      <c r="AX4639"/>
      <c r="AY4639"/>
      <c r="AZ4639"/>
    </row>
    <row r="4640" spans="1:52">
      <c r="A4640"/>
      <c r="B4640"/>
      <c r="C4640"/>
      <c r="D4640"/>
      <c r="E4640"/>
      <c r="F4640"/>
      <c r="G4640"/>
      <c r="H4640"/>
      <c r="I4640"/>
      <c r="J4640"/>
      <c r="K4640"/>
      <c r="L4640"/>
      <c r="M4640"/>
      <c r="N4640"/>
      <c r="O4640"/>
      <c r="P4640"/>
      <c r="Q4640"/>
      <c r="R4640"/>
      <c r="S4640"/>
      <c r="T4640"/>
      <c r="U4640"/>
      <c r="V4640"/>
      <c r="W4640"/>
      <c r="X4640"/>
      <c r="Y4640"/>
      <c r="Z4640"/>
      <c r="AA4640"/>
      <c r="AB4640"/>
      <c r="AC4640"/>
      <c r="AD4640"/>
      <c r="AE4640"/>
      <c r="AF4640"/>
      <c r="AG4640"/>
      <c r="AH4640"/>
      <c r="AI4640"/>
      <c r="AJ4640"/>
      <c r="AK4640"/>
      <c r="AL4640"/>
      <c r="AM4640"/>
      <c r="AN4640"/>
      <c r="AO4640"/>
      <c r="AP4640"/>
      <c r="AQ4640"/>
      <c r="AR4640"/>
      <c r="AS4640"/>
      <c r="AT4640"/>
      <c r="AU4640"/>
      <c r="AV4640"/>
      <c r="AW4640"/>
      <c r="AX4640"/>
      <c r="AY4640"/>
      <c r="AZ4640"/>
    </row>
    <row r="4641" spans="1:52">
      <c r="A4641"/>
      <c r="B4641"/>
      <c r="C4641"/>
      <c r="D4641"/>
      <c r="E4641"/>
      <c r="F4641"/>
      <c r="G4641"/>
      <c r="H4641"/>
      <c r="I4641"/>
      <c r="J4641"/>
      <c r="K4641"/>
      <c r="L4641"/>
      <c r="M4641"/>
      <c r="N4641"/>
      <c r="O4641"/>
      <c r="P4641"/>
      <c r="Q4641"/>
      <c r="R4641"/>
      <c r="S4641"/>
      <c r="T4641"/>
      <c r="U4641"/>
      <c r="V4641"/>
      <c r="W4641"/>
      <c r="X4641"/>
      <c r="Y4641"/>
      <c r="Z4641"/>
      <c r="AA4641"/>
      <c r="AB4641"/>
      <c r="AC4641"/>
      <c r="AD4641"/>
      <c r="AE4641"/>
      <c r="AF4641"/>
      <c r="AG4641"/>
      <c r="AH4641"/>
      <c r="AI4641"/>
      <c r="AJ4641"/>
      <c r="AK4641"/>
      <c r="AL4641"/>
      <c r="AM4641"/>
      <c r="AN4641"/>
      <c r="AO4641"/>
      <c r="AP4641"/>
      <c r="AQ4641"/>
      <c r="AR4641"/>
      <c r="AS4641"/>
      <c r="AT4641"/>
      <c r="AU4641"/>
      <c r="AV4641"/>
      <c r="AW4641"/>
      <c r="AX4641"/>
      <c r="AY4641"/>
      <c r="AZ4641"/>
    </row>
    <row r="4642" spans="1:52">
      <c r="A4642"/>
      <c r="B4642"/>
      <c r="C4642"/>
      <c r="D4642"/>
      <c r="E4642"/>
      <c r="F4642"/>
      <c r="G4642"/>
      <c r="H4642"/>
      <c r="I4642"/>
      <c r="J4642"/>
      <c r="K4642"/>
      <c r="L4642"/>
      <c r="M4642"/>
      <c r="N4642"/>
      <c r="O4642"/>
      <c r="P4642"/>
      <c r="Q4642"/>
      <c r="R4642"/>
      <c r="S4642"/>
      <c r="T4642"/>
      <c r="U4642"/>
      <c r="V4642"/>
      <c r="W4642"/>
      <c r="X4642"/>
      <c r="Y4642"/>
      <c r="Z4642"/>
      <c r="AA4642"/>
      <c r="AB4642"/>
      <c r="AC4642"/>
      <c r="AD4642"/>
      <c r="AE4642"/>
      <c r="AF4642"/>
      <c r="AG4642"/>
      <c r="AH4642"/>
      <c r="AI4642"/>
      <c r="AJ4642"/>
      <c r="AK4642"/>
      <c r="AL4642"/>
      <c r="AM4642"/>
      <c r="AN4642"/>
      <c r="AO4642"/>
      <c r="AP4642"/>
      <c r="AQ4642"/>
      <c r="AR4642"/>
      <c r="AS4642"/>
      <c r="AT4642"/>
      <c r="AU4642"/>
      <c r="AV4642"/>
      <c r="AW4642"/>
      <c r="AX4642"/>
      <c r="AY4642"/>
      <c r="AZ4642"/>
    </row>
    <row r="4643" spans="1:52">
      <c r="A4643"/>
      <c r="B4643"/>
      <c r="C4643"/>
      <c r="D4643"/>
      <c r="E4643"/>
      <c r="F4643"/>
      <c r="G4643"/>
      <c r="H4643"/>
      <c r="I4643"/>
      <c r="J4643"/>
      <c r="K4643"/>
      <c r="L4643"/>
      <c r="M4643"/>
      <c r="N4643"/>
      <c r="O4643"/>
      <c r="P4643"/>
      <c r="Q4643"/>
      <c r="R4643"/>
      <c r="S4643"/>
      <c r="T4643"/>
      <c r="U4643"/>
      <c r="V4643"/>
      <c r="W4643"/>
      <c r="X4643"/>
      <c r="Y4643"/>
      <c r="Z4643"/>
      <c r="AA4643"/>
      <c r="AB4643"/>
      <c r="AC4643"/>
      <c r="AD4643"/>
      <c r="AE4643"/>
      <c r="AF4643"/>
      <c r="AG4643"/>
      <c r="AH4643"/>
      <c r="AI4643"/>
      <c r="AJ4643"/>
      <c r="AK4643"/>
      <c r="AL4643"/>
      <c r="AM4643"/>
      <c r="AN4643"/>
      <c r="AO4643"/>
      <c r="AP4643"/>
      <c r="AQ4643"/>
      <c r="AR4643"/>
      <c r="AS4643"/>
      <c r="AT4643"/>
      <c r="AU4643"/>
      <c r="AV4643"/>
      <c r="AW4643"/>
      <c r="AX4643"/>
      <c r="AY4643"/>
      <c r="AZ4643"/>
    </row>
    <row r="4644" spans="1:52">
      <c r="A4644"/>
      <c r="B4644"/>
      <c r="C4644"/>
      <c r="D4644"/>
      <c r="E4644"/>
      <c r="F4644"/>
      <c r="G4644"/>
      <c r="H4644"/>
      <c r="I4644"/>
      <c r="J4644"/>
      <c r="K4644"/>
      <c r="L4644"/>
      <c r="M4644"/>
      <c r="N4644"/>
      <c r="O4644"/>
      <c r="P4644"/>
      <c r="Q4644"/>
      <c r="R4644"/>
      <c r="S4644"/>
      <c r="T4644"/>
      <c r="U4644"/>
      <c r="V4644"/>
      <c r="W4644"/>
      <c r="X4644"/>
      <c r="Y4644"/>
      <c r="Z4644"/>
      <c r="AA4644"/>
      <c r="AB4644"/>
      <c r="AC4644"/>
      <c r="AD4644"/>
      <c r="AE4644"/>
      <c r="AF4644"/>
      <c r="AG4644"/>
      <c r="AH4644"/>
      <c r="AI4644"/>
      <c r="AJ4644"/>
      <c r="AK4644"/>
      <c r="AL4644"/>
      <c r="AM4644"/>
      <c r="AN4644"/>
      <c r="AO4644"/>
      <c r="AP4644"/>
      <c r="AQ4644"/>
      <c r="AR4644"/>
      <c r="AS4644"/>
      <c r="AT4644"/>
      <c r="AU4644"/>
      <c r="AV4644"/>
      <c r="AW4644"/>
      <c r="AX4644"/>
      <c r="AY4644"/>
      <c r="AZ4644"/>
    </row>
    <row r="4645" spans="1:52">
      <c r="A4645"/>
      <c r="B4645"/>
      <c r="C4645"/>
      <c r="D4645"/>
      <c r="E4645"/>
      <c r="F4645"/>
      <c r="G4645"/>
      <c r="H4645"/>
      <c r="I4645"/>
      <c r="J4645"/>
      <c r="K4645"/>
      <c r="L4645"/>
      <c r="M4645"/>
      <c r="N4645"/>
      <c r="O4645"/>
      <c r="P4645"/>
      <c r="Q4645"/>
      <c r="R4645"/>
      <c r="S4645"/>
      <c r="T4645"/>
      <c r="U4645"/>
      <c r="V4645"/>
      <c r="W4645"/>
      <c r="X4645"/>
      <c r="Y4645"/>
      <c r="Z4645"/>
      <c r="AA4645"/>
      <c r="AB4645"/>
      <c r="AC4645"/>
      <c r="AD4645"/>
      <c r="AE4645"/>
      <c r="AF4645"/>
      <c r="AG4645"/>
      <c r="AH4645"/>
      <c r="AI4645"/>
      <c r="AJ4645"/>
      <c r="AK4645"/>
      <c r="AL4645"/>
      <c r="AM4645"/>
      <c r="AN4645"/>
      <c r="AO4645"/>
      <c r="AP4645"/>
      <c r="AQ4645"/>
      <c r="AR4645"/>
      <c r="AS4645"/>
      <c r="AT4645"/>
      <c r="AU4645"/>
      <c r="AV4645"/>
      <c r="AW4645"/>
      <c r="AX4645"/>
      <c r="AY4645"/>
      <c r="AZ4645"/>
    </row>
    <row r="4646" spans="1:52">
      <c r="A4646"/>
      <c r="B4646"/>
      <c r="C4646"/>
      <c r="D4646"/>
      <c r="E4646"/>
      <c r="F4646"/>
      <c r="G4646"/>
      <c r="H4646"/>
      <c r="I4646"/>
      <c r="J4646"/>
      <c r="K4646"/>
      <c r="L4646"/>
      <c r="M4646"/>
      <c r="N4646"/>
      <c r="O4646"/>
      <c r="P4646"/>
      <c r="Q4646"/>
      <c r="R4646"/>
      <c r="S4646"/>
      <c r="T4646"/>
      <c r="U4646"/>
      <c r="V4646"/>
      <c r="W4646"/>
      <c r="X4646"/>
      <c r="Y4646"/>
      <c r="Z4646"/>
      <c r="AA4646"/>
      <c r="AB4646"/>
      <c r="AC4646"/>
      <c r="AD4646"/>
      <c r="AE4646"/>
      <c r="AF4646"/>
      <c r="AG4646"/>
      <c r="AH4646"/>
      <c r="AI4646"/>
      <c r="AJ4646"/>
      <c r="AK4646"/>
      <c r="AL4646"/>
      <c r="AM4646"/>
      <c r="AN4646"/>
      <c r="AO4646"/>
      <c r="AP4646"/>
      <c r="AQ4646"/>
      <c r="AR4646"/>
      <c r="AS4646"/>
      <c r="AT4646"/>
      <c r="AU4646"/>
      <c r="AV4646"/>
      <c r="AW4646"/>
      <c r="AX4646"/>
      <c r="AY4646"/>
      <c r="AZ4646"/>
    </row>
    <row r="4647" spans="1:52">
      <c r="A4647"/>
      <c r="B4647"/>
      <c r="C4647"/>
      <c r="D4647"/>
      <c r="E4647"/>
      <c r="F4647"/>
      <c r="G4647"/>
      <c r="H4647"/>
      <c r="I4647"/>
      <c r="J4647"/>
      <c r="K4647"/>
      <c r="L4647"/>
      <c r="M4647"/>
      <c r="N4647"/>
      <c r="O4647"/>
      <c r="P4647"/>
      <c r="Q4647"/>
      <c r="R4647"/>
      <c r="S4647"/>
      <c r="T4647"/>
      <c r="U4647"/>
      <c r="V4647"/>
      <c r="W4647"/>
      <c r="X4647"/>
      <c r="Y4647"/>
      <c r="Z4647"/>
      <c r="AA4647"/>
      <c r="AB4647"/>
      <c r="AC4647"/>
      <c r="AD4647"/>
      <c r="AE4647"/>
      <c r="AF4647"/>
      <c r="AG4647"/>
      <c r="AH4647"/>
      <c r="AI4647"/>
      <c r="AJ4647"/>
      <c r="AK4647"/>
      <c r="AL4647"/>
      <c r="AM4647"/>
      <c r="AN4647"/>
      <c r="AO4647"/>
      <c r="AP4647"/>
      <c r="AQ4647"/>
      <c r="AR4647"/>
      <c r="AS4647"/>
      <c r="AT4647"/>
      <c r="AU4647"/>
      <c r="AV4647"/>
      <c r="AW4647"/>
      <c r="AX4647"/>
      <c r="AY4647"/>
      <c r="AZ4647"/>
    </row>
    <row r="4648" spans="1:52">
      <c r="A4648"/>
      <c r="B4648"/>
      <c r="C4648"/>
      <c r="D4648"/>
      <c r="E4648"/>
      <c r="F4648"/>
      <c r="G4648"/>
      <c r="H4648"/>
      <c r="I4648"/>
      <c r="J4648"/>
      <c r="K4648"/>
      <c r="L4648"/>
      <c r="M4648"/>
      <c r="N4648"/>
      <c r="O4648"/>
      <c r="P4648"/>
      <c r="Q4648"/>
      <c r="R4648"/>
      <c r="S4648"/>
      <c r="T4648"/>
      <c r="U4648"/>
      <c r="V4648"/>
      <c r="W4648"/>
      <c r="X4648"/>
      <c r="Y4648"/>
      <c r="Z4648"/>
      <c r="AA4648"/>
      <c r="AB4648"/>
      <c r="AC4648"/>
      <c r="AD4648"/>
      <c r="AE4648"/>
      <c r="AF4648"/>
      <c r="AG4648"/>
      <c r="AH4648"/>
      <c r="AI4648"/>
      <c r="AJ4648"/>
      <c r="AK4648"/>
      <c r="AL4648"/>
      <c r="AM4648"/>
      <c r="AN4648"/>
      <c r="AO4648"/>
      <c r="AP4648"/>
      <c r="AQ4648"/>
      <c r="AR4648"/>
      <c r="AS4648"/>
      <c r="AT4648"/>
      <c r="AU4648"/>
      <c r="AV4648"/>
      <c r="AW4648"/>
      <c r="AX4648"/>
      <c r="AY4648"/>
      <c r="AZ4648"/>
    </row>
    <row r="4649" spans="1:52">
      <c r="A4649"/>
      <c r="B4649"/>
      <c r="C4649"/>
      <c r="D4649"/>
      <c r="E4649"/>
      <c r="F4649"/>
      <c r="G4649"/>
      <c r="H4649"/>
      <c r="I4649"/>
      <c r="J4649"/>
      <c r="K4649"/>
      <c r="L4649"/>
      <c r="M4649"/>
      <c r="N4649"/>
      <c r="O4649"/>
      <c r="P4649"/>
      <c r="Q4649"/>
      <c r="R4649"/>
      <c r="S4649"/>
      <c r="T4649"/>
      <c r="U4649"/>
      <c r="V4649"/>
      <c r="W4649"/>
      <c r="X4649"/>
      <c r="Y4649"/>
      <c r="Z4649"/>
      <c r="AA4649"/>
      <c r="AB4649"/>
      <c r="AC4649"/>
      <c r="AD4649"/>
      <c r="AE4649"/>
      <c r="AF4649"/>
      <c r="AG4649"/>
      <c r="AH4649"/>
      <c r="AI4649"/>
      <c r="AJ4649"/>
      <c r="AK4649"/>
      <c r="AL4649"/>
      <c r="AM4649"/>
      <c r="AN4649"/>
      <c r="AO4649"/>
      <c r="AP4649"/>
      <c r="AQ4649"/>
      <c r="AR4649"/>
      <c r="AS4649"/>
      <c r="AT4649"/>
      <c r="AU4649"/>
      <c r="AV4649"/>
      <c r="AW4649"/>
      <c r="AX4649"/>
      <c r="AY4649"/>
      <c r="AZ4649"/>
    </row>
    <row r="4650" spans="1:52">
      <c r="A4650"/>
      <c r="B4650"/>
      <c r="C4650"/>
      <c r="D4650"/>
      <c r="E4650"/>
      <c r="F4650"/>
      <c r="G4650"/>
      <c r="H4650"/>
      <c r="I4650"/>
      <c r="J4650"/>
      <c r="K4650"/>
      <c r="L4650"/>
      <c r="M4650"/>
      <c r="N4650"/>
      <c r="O4650"/>
      <c r="P4650"/>
      <c r="Q4650"/>
      <c r="R4650"/>
      <c r="S4650"/>
      <c r="T4650"/>
      <c r="U4650"/>
      <c r="V4650"/>
      <c r="W4650"/>
      <c r="X4650"/>
      <c r="Y4650"/>
      <c r="Z4650"/>
      <c r="AA4650"/>
      <c r="AB4650"/>
      <c r="AC4650"/>
      <c r="AD4650"/>
      <c r="AE4650"/>
      <c r="AF4650"/>
      <c r="AG4650"/>
      <c r="AH4650"/>
      <c r="AI4650"/>
      <c r="AJ4650"/>
      <c r="AK4650"/>
      <c r="AL4650"/>
      <c r="AM4650"/>
      <c r="AN4650"/>
      <c r="AO4650"/>
      <c r="AP4650"/>
      <c r="AQ4650"/>
      <c r="AR4650"/>
      <c r="AS4650"/>
      <c r="AT4650"/>
      <c r="AU4650"/>
      <c r="AV4650"/>
      <c r="AW4650"/>
      <c r="AX4650"/>
      <c r="AY4650"/>
      <c r="AZ4650"/>
    </row>
    <row r="4651" spans="1:52">
      <c r="A4651"/>
      <c r="B4651"/>
      <c r="C4651"/>
      <c r="D4651"/>
      <c r="E4651"/>
      <c r="F4651"/>
      <c r="G4651"/>
      <c r="H4651"/>
      <c r="I4651"/>
      <c r="J4651"/>
      <c r="K4651"/>
      <c r="L4651"/>
      <c r="M4651"/>
      <c r="N4651"/>
      <c r="O4651"/>
      <c r="P4651"/>
      <c r="Q4651"/>
      <c r="R4651"/>
      <c r="S4651"/>
      <c r="T4651"/>
      <c r="U4651"/>
      <c r="V4651"/>
      <c r="W4651"/>
      <c r="X4651"/>
      <c r="Y4651"/>
      <c r="Z4651"/>
      <c r="AA4651"/>
      <c r="AB4651"/>
      <c r="AC4651"/>
      <c r="AD4651"/>
      <c r="AE4651"/>
      <c r="AF4651"/>
      <c r="AG4651"/>
      <c r="AH4651"/>
      <c r="AI4651"/>
      <c r="AJ4651"/>
      <c r="AK4651"/>
      <c r="AL4651"/>
      <c r="AM4651"/>
      <c r="AN4651"/>
      <c r="AO4651"/>
      <c r="AP4651"/>
      <c r="AQ4651"/>
      <c r="AR4651"/>
      <c r="AS4651"/>
      <c r="AT4651"/>
      <c r="AU4651"/>
      <c r="AV4651"/>
      <c r="AW4651"/>
      <c r="AX4651"/>
      <c r="AY4651"/>
      <c r="AZ4651"/>
    </row>
    <row r="4652" spans="1:52">
      <c r="A4652"/>
      <c r="B4652"/>
      <c r="C4652"/>
      <c r="D4652"/>
      <c r="E4652"/>
      <c r="F4652"/>
      <c r="G4652"/>
      <c r="H4652"/>
      <c r="I4652"/>
      <c r="J4652"/>
      <c r="K4652"/>
      <c r="L4652"/>
      <c r="M4652"/>
      <c r="N4652"/>
      <c r="O4652"/>
      <c r="P4652"/>
      <c r="Q4652"/>
      <c r="R4652"/>
      <c r="S4652"/>
      <c r="T4652"/>
      <c r="U4652"/>
      <c r="V4652"/>
      <c r="W4652"/>
      <c r="X4652"/>
      <c r="Y4652"/>
      <c r="Z4652"/>
      <c r="AA4652"/>
      <c r="AB4652"/>
      <c r="AC4652"/>
      <c r="AD4652"/>
      <c r="AE4652"/>
      <c r="AF4652"/>
      <c r="AG4652"/>
      <c r="AH4652"/>
      <c r="AI4652"/>
      <c r="AJ4652"/>
      <c r="AK4652"/>
      <c r="AL4652"/>
      <c r="AM4652"/>
      <c r="AN4652"/>
      <c r="AO4652"/>
      <c r="AP4652"/>
      <c r="AQ4652"/>
      <c r="AR4652"/>
      <c r="AS4652"/>
      <c r="AT4652"/>
      <c r="AU4652"/>
      <c r="AV4652"/>
      <c r="AW4652"/>
      <c r="AX4652"/>
      <c r="AY4652"/>
      <c r="AZ4652"/>
    </row>
    <row r="4653" spans="1:52">
      <c r="A4653"/>
      <c r="B4653"/>
      <c r="C4653"/>
      <c r="D4653"/>
      <c r="E4653"/>
      <c r="F4653"/>
      <c r="G4653"/>
      <c r="H4653"/>
      <c r="I4653"/>
      <c r="J4653"/>
      <c r="K4653"/>
      <c r="L4653"/>
      <c r="M4653"/>
      <c r="N4653"/>
      <c r="O4653"/>
      <c r="P4653"/>
      <c r="Q4653"/>
      <c r="R4653"/>
      <c r="S4653"/>
      <c r="T4653"/>
      <c r="U4653"/>
      <c r="V4653"/>
      <c r="W4653"/>
      <c r="X4653"/>
      <c r="Y4653"/>
      <c r="Z4653"/>
      <c r="AA4653"/>
      <c r="AB4653"/>
      <c r="AC4653"/>
      <c r="AD4653"/>
      <c r="AE4653"/>
      <c r="AF4653"/>
      <c r="AG4653"/>
      <c r="AH4653"/>
      <c r="AI4653"/>
      <c r="AJ4653"/>
      <c r="AK4653"/>
      <c r="AL4653"/>
      <c r="AM4653"/>
      <c r="AN4653"/>
      <c r="AO4653"/>
      <c r="AP4653"/>
      <c r="AQ4653"/>
      <c r="AR4653"/>
      <c r="AS4653"/>
      <c r="AT4653"/>
      <c r="AU4653"/>
      <c r="AV4653"/>
      <c r="AW4653"/>
      <c r="AX4653"/>
      <c r="AY4653"/>
      <c r="AZ4653"/>
    </row>
    <row r="4654" spans="1:52">
      <c r="A4654"/>
      <c r="B4654"/>
      <c r="C4654"/>
      <c r="D4654"/>
      <c r="E4654"/>
      <c r="F4654"/>
      <c r="G4654"/>
      <c r="H4654"/>
      <c r="I4654"/>
      <c r="J4654"/>
      <c r="K4654"/>
      <c r="L4654"/>
      <c r="M4654"/>
      <c r="N4654"/>
      <c r="O4654"/>
      <c r="P4654"/>
      <c r="Q4654"/>
      <c r="R4654"/>
      <c r="S4654"/>
      <c r="T4654"/>
      <c r="U4654"/>
      <c r="V4654"/>
      <c r="W4654"/>
      <c r="X4654"/>
      <c r="Y4654"/>
      <c r="Z4654"/>
      <c r="AA4654"/>
      <c r="AB4654"/>
      <c r="AC4654"/>
      <c r="AD4654"/>
      <c r="AE4654"/>
      <c r="AF4654"/>
      <c r="AG4654"/>
      <c r="AH4654"/>
      <c r="AI4654"/>
      <c r="AJ4654"/>
      <c r="AK4654"/>
      <c r="AL4654"/>
      <c r="AM4654"/>
      <c r="AN4654"/>
      <c r="AO4654"/>
      <c r="AP4654"/>
      <c r="AQ4654"/>
      <c r="AR4654"/>
      <c r="AS4654"/>
      <c r="AT4654"/>
      <c r="AU4654"/>
      <c r="AV4654"/>
      <c r="AW4654"/>
      <c r="AX4654"/>
      <c r="AY4654"/>
      <c r="AZ4654"/>
    </row>
    <row r="4655" spans="1:52">
      <c r="A4655"/>
      <c r="B4655"/>
      <c r="C4655"/>
      <c r="D4655"/>
      <c r="E4655"/>
      <c r="F4655"/>
      <c r="G4655"/>
      <c r="H4655"/>
      <c r="I4655"/>
      <c r="J4655"/>
      <c r="K4655"/>
      <c r="L4655"/>
      <c r="M4655"/>
      <c r="N4655"/>
      <c r="O4655"/>
      <c r="P4655"/>
      <c r="Q4655"/>
      <c r="R4655"/>
      <c r="S4655"/>
      <c r="T4655"/>
      <c r="U4655"/>
      <c r="V4655"/>
      <c r="W4655"/>
      <c r="X4655"/>
      <c r="Y4655"/>
      <c r="Z4655"/>
      <c r="AA4655"/>
      <c r="AB4655"/>
      <c r="AC4655"/>
      <c r="AD4655"/>
      <c r="AE4655"/>
      <c r="AF4655"/>
      <c r="AG4655"/>
      <c r="AH4655"/>
      <c r="AI4655"/>
      <c r="AJ4655"/>
      <c r="AK4655"/>
      <c r="AL4655"/>
      <c r="AM4655"/>
      <c r="AN4655"/>
      <c r="AO4655"/>
      <c r="AP4655"/>
      <c r="AQ4655"/>
      <c r="AR4655"/>
      <c r="AS4655"/>
      <c r="AT4655"/>
      <c r="AU4655"/>
      <c r="AV4655"/>
      <c r="AW4655"/>
      <c r="AX4655"/>
      <c r="AY4655"/>
      <c r="AZ4655"/>
    </row>
    <row r="4656" spans="1:52">
      <c r="A4656"/>
      <c r="B4656"/>
      <c r="C4656"/>
      <c r="D4656"/>
      <c r="E4656"/>
      <c r="F4656"/>
      <c r="G4656"/>
      <c r="H4656"/>
      <c r="I4656"/>
      <c r="J4656"/>
      <c r="K4656"/>
      <c r="L4656"/>
      <c r="M4656"/>
      <c r="N4656"/>
      <c r="O4656"/>
      <c r="P4656"/>
      <c r="Q4656"/>
      <c r="R4656"/>
      <c r="S4656"/>
      <c r="T4656"/>
      <c r="U4656"/>
      <c r="V4656"/>
      <c r="W4656"/>
      <c r="X4656"/>
      <c r="Y4656"/>
      <c r="Z4656"/>
      <c r="AA4656"/>
      <c r="AB4656"/>
      <c r="AC4656"/>
      <c r="AD4656"/>
      <c r="AE4656"/>
      <c r="AF4656"/>
      <c r="AG4656"/>
      <c r="AH4656"/>
      <c r="AI4656"/>
      <c r="AJ4656"/>
      <c r="AK4656"/>
      <c r="AL4656"/>
      <c r="AM4656"/>
      <c r="AN4656"/>
      <c r="AO4656"/>
      <c r="AP4656"/>
      <c r="AQ4656"/>
      <c r="AR4656"/>
      <c r="AS4656"/>
      <c r="AT4656"/>
      <c r="AU4656"/>
      <c r="AV4656"/>
      <c r="AW4656"/>
      <c r="AX4656"/>
      <c r="AY4656"/>
      <c r="AZ4656"/>
    </row>
    <row r="4657" spans="1:52">
      <c r="A4657"/>
      <c r="B4657"/>
      <c r="C4657"/>
      <c r="D4657"/>
      <c r="E4657"/>
      <c r="F4657"/>
      <c r="G4657"/>
      <c r="H4657"/>
      <c r="I4657"/>
      <c r="J4657"/>
      <c r="K4657"/>
      <c r="L4657"/>
      <c r="M4657"/>
      <c r="N4657"/>
      <c r="O4657"/>
      <c r="P4657"/>
      <c r="Q4657"/>
      <c r="R4657"/>
      <c r="S4657"/>
      <c r="T4657"/>
      <c r="U4657"/>
      <c r="V4657"/>
      <c r="W4657"/>
      <c r="X4657"/>
      <c r="Y4657"/>
      <c r="Z4657"/>
      <c r="AA4657"/>
      <c r="AB4657"/>
      <c r="AC4657"/>
      <c r="AD4657"/>
      <c r="AE4657"/>
      <c r="AF4657"/>
      <c r="AG4657"/>
      <c r="AH4657"/>
      <c r="AI4657"/>
      <c r="AJ4657"/>
      <c r="AK4657"/>
      <c r="AL4657"/>
      <c r="AM4657"/>
      <c r="AN4657"/>
      <c r="AO4657"/>
      <c r="AP4657"/>
      <c r="AQ4657"/>
      <c r="AR4657"/>
      <c r="AS4657"/>
      <c r="AT4657"/>
      <c r="AU4657"/>
      <c r="AV4657"/>
      <c r="AW4657"/>
      <c r="AX4657"/>
      <c r="AY4657"/>
      <c r="AZ4657"/>
    </row>
    <row r="4658" spans="1:52">
      <c r="A4658"/>
      <c r="B4658"/>
      <c r="C4658"/>
      <c r="D4658"/>
      <c r="E4658"/>
      <c r="F4658"/>
      <c r="G4658"/>
      <c r="H4658"/>
      <c r="I4658"/>
      <c r="J4658"/>
      <c r="K4658"/>
      <c r="L4658"/>
      <c r="M4658"/>
      <c r="N4658"/>
      <c r="O4658"/>
      <c r="P4658"/>
      <c r="Q4658"/>
      <c r="R4658"/>
      <c r="S4658"/>
      <c r="T4658"/>
      <c r="U4658"/>
      <c r="V4658"/>
      <c r="W4658"/>
      <c r="X4658"/>
      <c r="Y4658"/>
      <c r="Z4658"/>
      <c r="AA4658"/>
      <c r="AB4658"/>
      <c r="AC4658"/>
      <c r="AD4658"/>
      <c r="AE4658"/>
      <c r="AF4658"/>
      <c r="AG4658"/>
      <c r="AH4658"/>
      <c r="AI4658"/>
      <c r="AJ4658"/>
      <c r="AK4658"/>
      <c r="AL4658"/>
      <c r="AM4658"/>
      <c r="AN4658"/>
      <c r="AO4658"/>
      <c r="AP4658"/>
      <c r="AQ4658"/>
      <c r="AR4658"/>
      <c r="AS4658"/>
      <c r="AT4658"/>
      <c r="AU4658"/>
      <c r="AV4658"/>
      <c r="AW4658"/>
      <c r="AX4658"/>
      <c r="AY4658"/>
      <c r="AZ4658"/>
    </row>
    <row r="4659" spans="1:52">
      <c r="A4659"/>
      <c r="B4659"/>
      <c r="C4659"/>
      <c r="D4659"/>
      <c r="E4659"/>
      <c r="F4659"/>
      <c r="G4659"/>
      <c r="H4659"/>
      <c r="I4659"/>
      <c r="J4659"/>
      <c r="K4659"/>
      <c r="L4659"/>
      <c r="M4659"/>
      <c r="N4659"/>
      <c r="O4659"/>
      <c r="P4659"/>
      <c r="Q4659"/>
      <c r="R4659"/>
      <c r="S4659"/>
      <c r="T4659"/>
      <c r="U4659"/>
      <c r="V4659"/>
      <c r="W4659"/>
      <c r="X4659"/>
      <c r="Y4659"/>
      <c r="Z4659"/>
      <c r="AA4659"/>
      <c r="AB4659"/>
      <c r="AC4659"/>
      <c r="AD4659"/>
      <c r="AE4659"/>
      <c r="AF4659"/>
      <c r="AG4659"/>
      <c r="AH4659"/>
      <c r="AI4659"/>
      <c r="AJ4659"/>
      <c r="AK4659"/>
      <c r="AL4659"/>
      <c r="AM4659"/>
      <c r="AN4659"/>
      <c r="AO4659"/>
      <c r="AP4659"/>
      <c r="AQ4659"/>
      <c r="AR4659"/>
      <c r="AS4659"/>
      <c r="AT4659"/>
      <c r="AU4659"/>
      <c r="AV4659"/>
      <c r="AW4659"/>
      <c r="AX4659"/>
      <c r="AY4659"/>
      <c r="AZ4659"/>
    </row>
    <row r="4660" spans="1:52">
      <c r="A4660"/>
      <c r="B4660"/>
      <c r="C4660"/>
      <c r="D4660"/>
      <c r="E4660"/>
      <c r="F4660"/>
      <c r="G4660"/>
      <c r="H4660"/>
      <c r="I4660"/>
      <c r="J4660"/>
      <c r="K4660"/>
      <c r="L4660"/>
      <c r="M4660"/>
      <c r="N4660"/>
      <c r="O4660"/>
      <c r="P4660"/>
      <c r="Q4660"/>
      <c r="R4660"/>
      <c r="S4660"/>
      <c r="T4660"/>
      <c r="U4660"/>
      <c r="V4660"/>
      <c r="W4660"/>
      <c r="X4660"/>
      <c r="Y4660"/>
      <c r="Z4660"/>
      <c r="AA4660"/>
      <c r="AB4660"/>
      <c r="AC4660"/>
      <c r="AD4660"/>
      <c r="AE4660"/>
      <c r="AF4660"/>
      <c r="AG4660"/>
      <c r="AH4660"/>
      <c r="AI4660"/>
      <c r="AJ4660"/>
      <c r="AK4660"/>
      <c r="AL4660"/>
      <c r="AM4660"/>
      <c r="AN4660"/>
      <c r="AO4660"/>
      <c r="AP4660"/>
      <c r="AQ4660"/>
      <c r="AR4660"/>
      <c r="AS4660"/>
      <c r="AT4660"/>
      <c r="AU4660"/>
      <c r="AV4660"/>
      <c r="AW4660"/>
      <c r="AX4660"/>
      <c r="AY4660"/>
      <c r="AZ4660"/>
    </row>
    <row r="4661" spans="1:52">
      <c r="A4661"/>
      <c r="B4661"/>
      <c r="C4661"/>
      <c r="D4661"/>
      <c r="E4661"/>
      <c r="F4661"/>
      <c r="G4661"/>
      <c r="H4661"/>
      <c r="I4661"/>
      <c r="J4661"/>
      <c r="K4661"/>
      <c r="L4661"/>
      <c r="M4661"/>
      <c r="N4661"/>
      <c r="O4661"/>
      <c r="P4661"/>
      <c r="Q4661"/>
      <c r="R4661"/>
      <c r="S4661"/>
      <c r="T4661"/>
      <c r="U4661"/>
      <c r="V4661"/>
      <c r="W4661"/>
      <c r="X4661"/>
      <c r="Y4661"/>
      <c r="Z4661"/>
      <c r="AA4661"/>
      <c r="AB4661"/>
      <c r="AC4661"/>
      <c r="AD4661"/>
      <c r="AE4661"/>
      <c r="AF4661"/>
      <c r="AG4661"/>
      <c r="AH4661"/>
      <c r="AI4661"/>
      <c r="AJ4661"/>
      <c r="AK4661"/>
      <c r="AL4661"/>
      <c r="AM4661"/>
      <c r="AN4661"/>
      <c r="AO4661"/>
      <c r="AP4661"/>
      <c r="AQ4661"/>
      <c r="AR4661"/>
      <c r="AS4661"/>
      <c r="AT4661"/>
      <c r="AU4661"/>
      <c r="AV4661"/>
      <c r="AW4661"/>
      <c r="AX4661"/>
      <c r="AY4661"/>
      <c r="AZ4661"/>
    </row>
    <row r="4662" spans="1:52">
      <c r="A4662"/>
      <c r="B4662"/>
      <c r="C4662"/>
      <c r="D4662"/>
      <c r="E4662"/>
      <c r="F4662"/>
      <c r="G4662"/>
      <c r="H4662"/>
      <c r="I4662"/>
      <c r="J4662"/>
      <c r="K4662"/>
      <c r="L4662"/>
      <c r="M4662"/>
      <c r="N4662"/>
      <c r="O4662"/>
      <c r="P4662"/>
      <c r="Q4662"/>
      <c r="R4662"/>
      <c r="S4662"/>
      <c r="T4662"/>
      <c r="U4662"/>
      <c r="V4662"/>
      <c r="W4662"/>
      <c r="X4662"/>
      <c r="Y4662"/>
      <c r="Z4662"/>
      <c r="AA4662"/>
      <c r="AB4662"/>
      <c r="AC4662"/>
      <c r="AD4662"/>
      <c r="AE4662"/>
      <c r="AF4662"/>
      <c r="AG4662"/>
      <c r="AH4662"/>
      <c r="AI4662"/>
      <c r="AJ4662"/>
      <c r="AK4662"/>
      <c r="AL4662"/>
      <c r="AM4662"/>
      <c r="AN4662"/>
      <c r="AO4662"/>
      <c r="AP4662"/>
      <c r="AQ4662"/>
      <c r="AR4662"/>
      <c r="AS4662"/>
      <c r="AT4662"/>
      <c r="AU4662"/>
      <c r="AV4662"/>
      <c r="AW4662"/>
      <c r="AX4662"/>
      <c r="AY4662"/>
      <c r="AZ4662"/>
    </row>
    <row r="4663" spans="1:52">
      <c r="A4663"/>
      <c r="B4663"/>
      <c r="C4663"/>
      <c r="D4663"/>
      <c r="E4663"/>
      <c r="F4663"/>
      <c r="G4663"/>
      <c r="H4663"/>
      <c r="I4663"/>
      <c r="J4663"/>
      <c r="K4663"/>
      <c r="L4663"/>
      <c r="M4663"/>
      <c r="N4663"/>
      <c r="O4663"/>
      <c r="P4663"/>
      <c r="Q4663"/>
      <c r="R4663"/>
      <c r="S4663"/>
      <c r="T4663"/>
      <c r="U4663"/>
      <c r="V4663"/>
      <c r="W4663"/>
      <c r="X4663"/>
      <c r="Y4663"/>
      <c r="Z4663"/>
      <c r="AA4663"/>
      <c r="AB4663"/>
      <c r="AC4663"/>
      <c r="AD4663"/>
      <c r="AE4663"/>
      <c r="AF4663"/>
      <c r="AG4663"/>
      <c r="AH4663"/>
      <c r="AI4663"/>
      <c r="AJ4663"/>
      <c r="AK4663"/>
      <c r="AL4663"/>
      <c r="AM4663"/>
      <c r="AN4663"/>
      <c r="AO4663"/>
      <c r="AP4663"/>
      <c r="AQ4663"/>
      <c r="AR4663"/>
      <c r="AS4663"/>
      <c r="AT4663"/>
      <c r="AU4663"/>
      <c r="AV4663"/>
      <c r="AW4663"/>
      <c r="AX4663"/>
      <c r="AY4663"/>
      <c r="AZ4663"/>
    </row>
    <row r="4664" spans="1:52">
      <c r="A4664"/>
      <c r="B4664"/>
      <c r="C4664"/>
      <c r="D4664"/>
      <c r="E4664"/>
      <c r="F4664"/>
      <c r="G4664"/>
      <c r="H4664"/>
      <c r="I4664"/>
      <c r="J4664"/>
      <c r="K4664"/>
      <c r="L4664"/>
      <c r="M4664"/>
      <c r="N4664"/>
      <c r="O4664"/>
      <c r="P4664"/>
      <c r="Q4664"/>
      <c r="R4664"/>
      <c r="S4664"/>
      <c r="T4664"/>
      <c r="U4664"/>
      <c r="V4664"/>
      <c r="W4664"/>
      <c r="X4664"/>
      <c r="Y4664"/>
      <c r="Z4664"/>
      <c r="AA4664"/>
      <c r="AB4664"/>
      <c r="AC4664"/>
      <c r="AD4664"/>
      <c r="AE4664"/>
      <c r="AF4664"/>
      <c r="AG4664"/>
      <c r="AH4664"/>
      <c r="AI4664"/>
      <c r="AJ4664"/>
      <c r="AK4664"/>
      <c r="AL4664"/>
      <c r="AM4664"/>
      <c r="AN4664"/>
      <c r="AO4664"/>
      <c r="AP4664"/>
      <c r="AQ4664"/>
      <c r="AR4664"/>
      <c r="AS4664"/>
      <c r="AT4664"/>
      <c r="AU4664"/>
      <c r="AV4664"/>
      <c r="AW4664"/>
      <c r="AX4664"/>
      <c r="AY4664"/>
      <c r="AZ4664"/>
    </row>
    <row r="4665" spans="1:52">
      <c r="A4665"/>
      <c r="B4665"/>
      <c r="C4665"/>
      <c r="D4665"/>
      <c r="E4665"/>
      <c r="F4665"/>
      <c r="G4665"/>
      <c r="H4665"/>
      <c r="I4665"/>
      <c r="J4665"/>
      <c r="K4665"/>
      <c r="L4665"/>
      <c r="M4665"/>
      <c r="N4665"/>
      <c r="O4665"/>
      <c r="P4665"/>
      <c r="Q4665"/>
      <c r="R4665"/>
      <c r="S4665"/>
      <c r="T4665"/>
      <c r="U4665"/>
      <c r="V4665"/>
      <c r="W4665"/>
      <c r="X4665"/>
      <c r="Y4665"/>
      <c r="Z4665"/>
      <c r="AA4665"/>
      <c r="AB4665"/>
      <c r="AC4665"/>
      <c r="AD4665"/>
      <c r="AE4665"/>
      <c r="AF4665"/>
      <c r="AG4665"/>
      <c r="AH4665"/>
      <c r="AI4665"/>
      <c r="AJ4665"/>
      <c r="AK4665"/>
      <c r="AL4665"/>
      <c r="AM4665"/>
      <c r="AN4665"/>
      <c r="AO4665"/>
      <c r="AP4665"/>
      <c r="AQ4665"/>
      <c r="AR4665"/>
      <c r="AS4665"/>
      <c r="AT4665"/>
      <c r="AU4665"/>
      <c r="AV4665"/>
      <c r="AW4665"/>
      <c r="AX4665"/>
      <c r="AY4665"/>
      <c r="AZ4665"/>
    </row>
    <row r="4666" spans="1:52">
      <c r="A4666"/>
      <c r="B4666"/>
      <c r="C4666"/>
      <c r="D4666"/>
      <c r="E4666"/>
      <c r="F4666"/>
      <c r="G4666"/>
      <c r="H4666"/>
      <c r="I4666"/>
      <c r="J4666"/>
      <c r="K4666"/>
      <c r="L4666"/>
      <c r="M4666"/>
      <c r="N4666"/>
      <c r="O4666"/>
      <c r="P4666"/>
      <c r="Q4666"/>
      <c r="R4666"/>
      <c r="S4666"/>
      <c r="T4666"/>
      <c r="U4666"/>
      <c r="V4666"/>
      <c r="W4666"/>
      <c r="X4666"/>
      <c r="Y4666"/>
      <c r="Z4666"/>
      <c r="AA4666"/>
      <c r="AB4666"/>
      <c r="AC4666"/>
      <c r="AD4666"/>
      <c r="AE4666"/>
      <c r="AF4666"/>
      <c r="AG4666"/>
      <c r="AH4666"/>
      <c r="AI4666"/>
      <c r="AJ4666"/>
      <c r="AK4666"/>
      <c r="AL4666"/>
      <c r="AM4666"/>
      <c r="AN4666"/>
      <c r="AO4666"/>
      <c r="AP4666"/>
      <c r="AQ4666"/>
      <c r="AR4666"/>
      <c r="AS4666"/>
      <c r="AT4666"/>
      <c r="AU4666"/>
      <c r="AV4666"/>
      <c r="AW4666"/>
      <c r="AX4666"/>
      <c r="AY4666"/>
      <c r="AZ4666"/>
    </row>
    <row r="4667" spans="1:52">
      <c r="A4667"/>
      <c r="B4667"/>
      <c r="C4667"/>
      <c r="D4667"/>
      <c r="E4667"/>
      <c r="F4667"/>
      <c r="G4667"/>
      <c r="H4667"/>
      <c r="I4667"/>
      <c r="J4667"/>
      <c r="K4667"/>
      <c r="L4667"/>
      <c r="M4667"/>
      <c r="N4667"/>
      <c r="O4667"/>
      <c r="P4667"/>
      <c r="Q4667"/>
      <c r="R4667"/>
      <c r="S4667"/>
      <c r="T4667"/>
      <c r="U4667"/>
      <c r="V4667"/>
      <c r="W4667"/>
      <c r="X4667"/>
      <c r="Y4667"/>
      <c r="Z4667"/>
      <c r="AA4667"/>
      <c r="AB4667"/>
      <c r="AC4667"/>
      <c r="AD4667"/>
      <c r="AE4667"/>
      <c r="AF4667"/>
      <c r="AG4667"/>
      <c r="AH4667"/>
      <c r="AI4667"/>
      <c r="AJ4667"/>
      <c r="AK4667"/>
      <c r="AL4667"/>
      <c r="AM4667"/>
      <c r="AN4667"/>
      <c r="AO4667"/>
      <c r="AP4667"/>
      <c r="AQ4667"/>
      <c r="AR4667"/>
      <c r="AS4667"/>
      <c r="AT4667"/>
      <c r="AU4667"/>
      <c r="AV4667"/>
      <c r="AW4667"/>
      <c r="AX4667"/>
      <c r="AY4667"/>
      <c r="AZ4667"/>
    </row>
    <row r="4668" spans="1:52">
      <c r="A4668"/>
      <c r="B4668"/>
      <c r="C4668"/>
      <c r="D4668"/>
      <c r="E4668"/>
      <c r="F4668"/>
      <c r="G4668"/>
      <c r="H4668"/>
      <c r="I4668"/>
      <c r="J4668"/>
      <c r="K4668"/>
      <c r="L4668"/>
      <c r="M4668"/>
      <c r="N4668"/>
      <c r="O4668"/>
      <c r="P4668"/>
      <c r="Q4668"/>
      <c r="R4668"/>
      <c r="S4668"/>
      <c r="T4668"/>
      <c r="U4668"/>
      <c r="V4668"/>
      <c r="W4668"/>
      <c r="X4668"/>
      <c r="Y4668"/>
      <c r="Z4668"/>
      <c r="AA4668"/>
      <c r="AB4668"/>
      <c r="AC4668"/>
      <c r="AD4668"/>
      <c r="AE4668"/>
      <c r="AF4668"/>
      <c r="AG4668"/>
      <c r="AH4668"/>
      <c r="AI4668"/>
      <c r="AJ4668"/>
      <c r="AK4668"/>
      <c r="AL4668"/>
      <c r="AM4668"/>
      <c r="AN4668"/>
      <c r="AO4668"/>
      <c r="AP4668"/>
      <c r="AQ4668"/>
      <c r="AR4668"/>
      <c r="AS4668"/>
      <c r="AT4668"/>
      <c r="AU4668"/>
      <c r="AV4668"/>
      <c r="AW4668"/>
      <c r="AX4668"/>
      <c r="AY4668"/>
      <c r="AZ4668"/>
    </row>
    <row r="4669" spans="1:52">
      <c r="A4669"/>
      <c r="B4669"/>
      <c r="C4669"/>
      <c r="D4669"/>
      <c r="E4669"/>
      <c r="F4669"/>
      <c r="G4669"/>
      <c r="H4669"/>
      <c r="I4669"/>
      <c r="J4669"/>
      <c r="K4669"/>
      <c r="L4669"/>
      <c r="M4669"/>
      <c r="N4669"/>
      <c r="O4669"/>
      <c r="P4669"/>
      <c r="Q4669"/>
      <c r="R4669"/>
      <c r="S4669"/>
      <c r="T4669"/>
      <c r="U4669"/>
      <c r="V4669"/>
      <c r="W4669"/>
      <c r="X4669"/>
      <c r="Y4669"/>
      <c r="Z4669"/>
      <c r="AA4669"/>
      <c r="AB4669"/>
      <c r="AC4669"/>
      <c r="AD4669"/>
      <c r="AE4669"/>
      <c r="AF4669"/>
      <c r="AG4669"/>
      <c r="AH4669"/>
      <c r="AI4669"/>
      <c r="AJ4669"/>
      <c r="AK4669"/>
      <c r="AL4669"/>
      <c r="AM4669"/>
      <c r="AN4669"/>
      <c r="AO4669"/>
      <c r="AP4669"/>
      <c r="AQ4669"/>
      <c r="AR4669"/>
      <c r="AS4669"/>
      <c r="AT4669"/>
      <c r="AU4669"/>
      <c r="AV4669"/>
      <c r="AW4669"/>
      <c r="AX4669"/>
      <c r="AY4669"/>
      <c r="AZ4669"/>
    </row>
    <row r="4670" spans="1:52">
      <c r="A4670"/>
      <c r="B4670"/>
      <c r="C4670"/>
      <c r="D4670"/>
      <c r="E4670"/>
      <c r="F4670"/>
      <c r="G4670"/>
      <c r="H4670"/>
      <c r="I4670"/>
      <c r="J4670"/>
      <c r="K4670"/>
      <c r="L4670"/>
      <c r="M4670"/>
      <c r="N4670"/>
      <c r="O4670"/>
      <c r="P4670"/>
      <c r="Q4670"/>
      <c r="R4670"/>
      <c r="S4670"/>
      <c r="T4670"/>
      <c r="U4670"/>
      <c r="V4670"/>
      <c r="W4670"/>
      <c r="X4670"/>
      <c r="Y4670"/>
      <c r="Z4670"/>
      <c r="AA4670"/>
      <c r="AB4670"/>
      <c r="AC4670"/>
      <c r="AD4670"/>
      <c r="AE4670"/>
      <c r="AF4670"/>
      <c r="AG4670"/>
      <c r="AH4670"/>
      <c r="AI4670"/>
      <c r="AJ4670"/>
      <c r="AK4670"/>
      <c r="AL4670"/>
      <c r="AM4670"/>
      <c r="AN4670"/>
      <c r="AO4670"/>
      <c r="AP4670"/>
      <c r="AQ4670"/>
      <c r="AR4670"/>
      <c r="AS4670"/>
      <c r="AT4670"/>
      <c r="AU4670"/>
      <c r="AV4670"/>
      <c r="AW4670"/>
      <c r="AX4670"/>
      <c r="AY4670"/>
      <c r="AZ4670"/>
    </row>
    <row r="4671" spans="1:52">
      <c r="A4671"/>
      <c r="B4671"/>
      <c r="C4671"/>
      <c r="D4671"/>
      <c r="E4671"/>
      <c r="F4671"/>
      <c r="G4671"/>
      <c r="H4671"/>
      <c r="I4671"/>
      <c r="J4671"/>
      <c r="K4671"/>
      <c r="L4671"/>
      <c r="M4671"/>
      <c r="N4671"/>
      <c r="O4671"/>
      <c r="P4671"/>
      <c r="Q4671"/>
      <c r="R4671"/>
      <c r="S4671"/>
      <c r="T4671"/>
      <c r="U4671"/>
      <c r="V4671"/>
      <c r="W4671"/>
      <c r="X4671"/>
      <c r="Y4671"/>
      <c r="Z4671"/>
      <c r="AA4671"/>
      <c r="AB4671"/>
      <c r="AC4671"/>
      <c r="AD4671"/>
      <c r="AE4671"/>
      <c r="AF4671"/>
      <c r="AG4671"/>
      <c r="AH4671"/>
      <c r="AI4671"/>
      <c r="AJ4671"/>
      <c r="AK4671"/>
      <c r="AL4671"/>
      <c r="AM4671"/>
      <c r="AN4671"/>
      <c r="AO4671"/>
      <c r="AP4671"/>
      <c r="AQ4671"/>
      <c r="AR4671"/>
      <c r="AS4671"/>
      <c r="AT4671"/>
      <c r="AU4671"/>
      <c r="AV4671"/>
      <c r="AW4671"/>
      <c r="AX4671"/>
      <c r="AY4671"/>
      <c r="AZ4671"/>
    </row>
    <row r="4672" spans="1:52">
      <c r="A4672"/>
      <c r="B4672"/>
      <c r="C4672"/>
      <c r="D4672"/>
      <c r="E4672"/>
      <c r="F4672"/>
      <c r="G4672"/>
      <c r="H4672"/>
      <c r="I4672"/>
      <c r="J4672"/>
      <c r="K4672"/>
      <c r="L4672"/>
      <c r="M4672"/>
      <c r="N4672"/>
      <c r="O4672"/>
      <c r="P4672"/>
      <c r="Q4672"/>
      <c r="R4672"/>
      <c r="S4672"/>
      <c r="T4672"/>
      <c r="U4672"/>
      <c r="V4672"/>
      <c r="W4672"/>
      <c r="X4672"/>
      <c r="Y4672"/>
      <c r="Z4672"/>
      <c r="AA4672"/>
      <c r="AB4672"/>
      <c r="AC4672"/>
      <c r="AD4672"/>
      <c r="AE4672"/>
      <c r="AF4672"/>
      <c r="AG4672"/>
      <c r="AH4672"/>
      <c r="AI4672"/>
      <c r="AJ4672"/>
      <c r="AK4672"/>
      <c r="AL4672"/>
      <c r="AM4672"/>
      <c r="AN4672"/>
      <c r="AO4672"/>
      <c r="AP4672"/>
      <c r="AQ4672"/>
      <c r="AR4672"/>
      <c r="AS4672"/>
      <c r="AT4672"/>
      <c r="AU4672"/>
      <c r="AV4672"/>
      <c r="AW4672"/>
      <c r="AX4672"/>
      <c r="AY4672"/>
      <c r="AZ4672"/>
    </row>
    <row r="4673" spans="1:52">
      <c r="A4673"/>
      <c r="B4673"/>
      <c r="C4673"/>
      <c r="D4673"/>
      <c r="E4673"/>
      <c r="F4673"/>
      <c r="G4673"/>
      <c r="H4673"/>
      <c r="I4673"/>
      <c r="J4673"/>
      <c r="K4673"/>
      <c r="L4673"/>
      <c r="M4673"/>
      <c r="N4673"/>
      <c r="O4673"/>
      <c r="P4673"/>
      <c r="Q4673"/>
      <c r="R4673"/>
      <c r="S4673"/>
      <c r="T4673"/>
      <c r="U4673"/>
      <c r="V4673"/>
      <c r="W4673"/>
      <c r="X4673"/>
      <c r="Y4673"/>
      <c r="Z4673"/>
      <c r="AA4673"/>
      <c r="AB4673"/>
      <c r="AC4673"/>
      <c r="AD4673"/>
      <c r="AE4673"/>
      <c r="AF4673"/>
      <c r="AG4673"/>
      <c r="AH4673"/>
      <c r="AI4673"/>
      <c r="AJ4673"/>
      <c r="AK4673"/>
      <c r="AL4673"/>
      <c r="AM4673"/>
      <c r="AN4673"/>
      <c r="AO4673"/>
      <c r="AP4673"/>
      <c r="AQ4673"/>
      <c r="AR4673"/>
      <c r="AS4673"/>
      <c r="AT4673"/>
      <c r="AU4673"/>
      <c r="AV4673"/>
      <c r="AW4673"/>
      <c r="AX4673"/>
      <c r="AY4673"/>
      <c r="AZ4673"/>
    </row>
    <row r="4674" spans="1:52">
      <c r="A4674"/>
      <c r="B4674"/>
      <c r="C4674"/>
      <c r="D4674"/>
      <c r="E4674"/>
      <c r="F4674"/>
      <c r="G4674"/>
      <c r="H4674"/>
      <c r="I4674"/>
      <c r="J4674"/>
      <c r="K4674"/>
      <c r="L4674"/>
      <c r="M4674"/>
      <c r="N4674"/>
      <c r="O4674"/>
      <c r="P4674"/>
      <c r="Q4674"/>
      <c r="R4674"/>
      <c r="S4674"/>
      <c r="T4674"/>
      <c r="U4674"/>
      <c r="V4674"/>
      <c r="W4674"/>
      <c r="X4674"/>
      <c r="Y4674"/>
      <c r="Z4674"/>
      <c r="AA4674"/>
      <c r="AB4674"/>
      <c r="AC4674"/>
      <c r="AD4674"/>
      <c r="AE4674"/>
      <c r="AF4674"/>
      <c r="AG4674"/>
      <c r="AH4674"/>
      <c r="AI4674"/>
      <c r="AJ4674"/>
      <c r="AK4674"/>
      <c r="AL4674"/>
      <c r="AM4674"/>
      <c r="AN4674"/>
      <c r="AO4674"/>
      <c r="AP4674"/>
      <c r="AQ4674"/>
      <c r="AR4674"/>
      <c r="AS4674"/>
      <c r="AT4674"/>
      <c r="AU4674"/>
      <c r="AV4674"/>
      <c r="AW4674"/>
      <c r="AX4674"/>
      <c r="AY4674"/>
      <c r="AZ4674"/>
    </row>
    <row r="4675" spans="1:52">
      <c r="A4675"/>
      <c r="B4675"/>
      <c r="C4675"/>
      <c r="D4675"/>
      <c r="E4675"/>
      <c r="F4675"/>
      <c r="G4675"/>
      <c r="H4675"/>
      <c r="I4675"/>
      <c r="J4675"/>
      <c r="K4675"/>
      <c r="L4675"/>
      <c r="M4675"/>
      <c r="N4675"/>
      <c r="O4675"/>
      <c r="P4675"/>
      <c r="Q4675"/>
      <c r="R4675"/>
      <c r="S4675"/>
      <c r="T4675"/>
      <c r="U4675"/>
      <c r="V4675"/>
      <c r="W4675"/>
      <c r="X4675"/>
      <c r="Y4675"/>
      <c r="Z4675"/>
      <c r="AA4675"/>
      <c r="AB4675"/>
      <c r="AC4675"/>
      <c r="AD4675"/>
      <c r="AE4675"/>
      <c r="AF4675"/>
      <c r="AG4675"/>
      <c r="AH4675"/>
      <c r="AI4675"/>
      <c r="AJ4675"/>
      <c r="AK4675"/>
      <c r="AL4675"/>
      <c r="AM4675"/>
      <c r="AN4675"/>
      <c r="AO4675"/>
      <c r="AP4675"/>
      <c r="AQ4675"/>
      <c r="AR4675"/>
      <c r="AS4675"/>
      <c r="AT4675"/>
      <c r="AU4675"/>
      <c r="AV4675"/>
      <c r="AW4675"/>
      <c r="AX4675"/>
      <c r="AY4675"/>
      <c r="AZ4675"/>
    </row>
    <row r="4676" spans="1:52">
      <c r="A4676"/>
      <c r="B4676"/>
      <c r="C4676"/>
      <c r="D4676"/>
      <c r="E4676"/>
      <c r="F4676"/>
      <c r="G4676"/>
      <c r="H4676"/>
      <c r="I4676"/>
      <c r="J4676"/>
      <c r="K4676"/>
      <c r="L4676"/>
      <c r="M4676"/>
      <c r="N4676"/>
      <c r="O4676"/>
      <c r="P4676"/>
      <c r="Q4676"/>
      <c r="R4676"/>
      <c r="S4676"/>
      <c r="T4676"/>
      <c r="U4676"/>
      <c r="V4676"/>
      <c r="W4676"/>
      <c r="X4676"/>
      <c r="Y4676"/>
      <c r="Z4676"/>
      <c r="AA4676"/>
      <c r="AB4676"/>
      <c r="AC4676"/>
      <c r="AD4676"/>
      <c r="AE4676"/>
      <c r="AF4676"/>
      <c r="AG4676"/>
      <c r="AH4676"/>
      <c r="AI4676"/>
      <c r="AJ4676"/>
      <c r="AK4676"/>
      <c r="AL4676"/>
      <c r="AM4676"/>
      <c r="AN4676"/>
      <c r="AO4676"/>
      <c r="AP4676"/>
      <c r="AQ4676"/>
      <c r="AR4676"/>
      <c r="AS4676"/>
      <c r="AT4676"/>
      <c r="AU4676"/>
      <c r="AV4676"/>
      <c r="AW4676"/>
      <c r="AX4676"/>
      <c r="AY4676"/>
      <c r="AZ4676"/>
    </row>
    <row r="4677" spans="1:52">
      <c r="A4677"/>
      <c r="B4677"/>
      <c r="C4677"/>
      <c r="D4677"/>
      <c r="E4677"/>
      <c r="F4677"/>
      <c r="G4677"/>
      <c r="H4677"/>
      <c r="I4677"/>
      <c r="J4677"/>
      <c r="K4677"/>
      <c r="L4677"/>
      <c r="M4677"/>
      <c r="N4677"/>
      <c r="O4677"/>
      <c r="P4677"/>
      <c r="Q4677"/>
      <c r="R4677"/>
      <c r="S4677"/>
      <c r="T4677"/>
      <c r="U4677"/>
      <c r="V4677"/>
      <c r="W4677"/>
      <c r="X4677"/>
      <c r="Y4677"/>
      <c r="Z4677"/>
      <c r="AA4677"/>
      <c r="AB4677"/>
      <c r="AC4677"/>
      <c r="AD4677"/>
      <c r="AE4677"/>
      <c r="AF4677"/>
      <c r="AG4677"/>
      <c r="AH4677"/>
      <c r="AI4677"/>
      <c r="AJ4677"/>
      <c r="AK4677"/>
      <c r="AL4677"/>
      <c r="AM4677"/>
      <c r="AN4677"/>
      <c r="AO4677"/>
      <c r="AP4677"/>
      <c r="AQ4677"/>
      <c r="AR4677"/>
      <c r="AS4677"/>
      <c r="AT4677"/>
      <c r="AU4677"/>
      <c r="AV4677"/>
      <c r="AW4677"/>
      <c r="AX4677"/>
      <c r="AY4677"/>
      <c r="AZ4677"/>
    </row>
    <row r="4678" spans="1:52">
      <c r="A4678"/>
      <c r="B4678"/>
      <c r="C4678"/>
      <c r="D4678"/>
      <c r="E4678"/>
      <c r="F4678"/>
      <c r="G4678"/>
      <c r="H4678"/>
      <c r="I4678"/>
      <c r="J4678"/>
      <c r="K4678"/>
      <c r="L4678"/>
      <c r="M4678"/>
      <c r="N4678"/>
      <c r="O4678"/>
      <c r="P4678"/>
      <c r="Q4678"/>
      <c r="R4678"/>
      <c r="S4678"/>
      <c r="T4678"/>
      <c r="U4678"/>
      <c r="V4678"/>
      <c r="W4678"/>
      <c r="X4678"/>
      <c r="Y4678"/>
      <c r="Z4678"/>
      <c r="AA4678"/>
      <c r="AB4678"/>
      <c r="AC4678"/>
      <c r="AD4678"/>
      <c r="AE4678"/>
      <c r="AF4678"/>
      <c r="AG4678"/>
      <c r="AH4678"/>
      <c r="AI4678"/>
      <c r="AJ4678"/>
      <c r="AK4678"/>
      <c r="AL4678"/>
      <c r="AM4678"/>
      <c r="AN4678"/>
      <c r="AO4678"/>
      <c r="AP4678"/>
      <c r="AQ4678"/>
      <c r="AR4678"/>
      <c r="AS4678"/>
      <c r="AT4678"/>
      <c r="AU4678"/>
      <c r="AV4678"/>
      <c r="AW4678"/>
      <c r="AX4678"/>
      <c r="AY4678"/>
      <c r="AZ4678"/>
    </row>
    <row r="4679" spans="1:52">
      <c r="A4679"/>
      <c r="B4679"/>
      <c r="C4679"/>
      <c r="D4679"/>
      <c r="E4679"/>
      <c r="F4679"/>
      <c r="G4679"/>
      <c r="H4679"/>
      <c r="I4679"/>
      <c r="J4679"/>
      <c r="K4679"/>
      <c r="L4679"/>
      <c r="M4679"/>
      <c r="N4679"/>
      <c r="O4679"/>
      <c r="P4679"/>
      <c r="Q4679"/>
      <c r="R4679"/>
      <c r="S4679"/>
      <c r="T4679"/>
      <c r="U4679"/>
      <c r="V4679"/>
      <c r="W4679"/>
      <c r="X4679"/>
      <c r="Y4679"/>
      <c r="Z4679"/>
      <c r="AA4679"/>
      <c r="AB4679"/>
      <c r="AC4679"/>
      <c r="AD4679"/>
      <c r="AE4679"/>
      <c r="AF4679"/>
      <c r="AG4679"/>
      <c r="AH4679"/>
      <c r="AI4679"/>
      <c r="AJ4679"/>
      <c r="AK4679"/>
      <c r="AL4679"/>
      <c r="AM4679"/>
      <c r="AN4679"/>
      <c r="AO4679"/>
      <c r="AP4679"/>
      <c r="AQ4679"/>
      <c r="AR4679"/>
      <c r="AS4679"/>
      <c r="AT4679"/>
      <c r="AU4679"/>
      <c r="AV4679"/>
      <c r="AW4679"/>
      <c r="AX4679"/>
      <c r="AY4679"/>
      <c r="AZ4679"/>
    </row>
    <row r="4680" spans="1:52">
      <c r="A4680"/>
      <c r="B4680"/>
      <c r="C4680"/>
      <c r="D4680"/>
      <c r="E4680"/>
      <c r="F4680"/>
      <c r="G4680"/>
      <c r="H4680"/>
      <c r="I4680"/>
      <c r="J4680"/>
      <c r="K4680"/>
      <c r="L4680"/>
      <c r="M4680"/>
      <c r="N4680"/>
      <c r="O4680"/>
      <c r="P4680"/>
      <c r="Q4680"/>
      <c r="R4680"/>
      <c r="S4680"/>
      <c r="T4680"/>
      <c r="U4680"/>
      <c r="V4680"/>
      <c r="W4680"/>
      <c r="X4680"/>
      <c r="Y4680"/>
      <c r="Z4680"/>
      <c r="AA4680"/>
      <c r="AB4680"/>
      <c r="AC4680"/>
      <c r="AD4680"/>
      <c r="AE4680"/>
      <c r="AF4680"/>
      <c r="AG4680"/>
      <c r="AH4680"/>
      <c r="AI4680"/>
      <c r="AJ4680"/>
      <c r="AK4680"/>
      <c r="AL4680"/>
      <c r="AM4680"/>
      <c r="AN4680"/>
      <c r="AO4680"/>
      <c r="AP4680"/>
      <c r="AQ4680"/>
      <c r="AR4680"/>
      <c r="AS4680"/>
      <c r="AT4680"/>
      <c r="AU4680"/>
      <c r="AV4680"/>
      <c r="AW4680"/>
      <c r="AX4680"/>
      <c r="AY4680"/>
      <c r="AZ4680"/>
    </row>
    <row r="4681" spans="1:52">
      <c r="A4681"/>
      <c r="B4681"/>
      <c r="C4681"/>
      <c r="D4681"/>
      <c r="E4681"/>
      <c r="F4681"/>
      <c r="G4681"/>
      <c r="H4681"/>
      <c r="I4681"/>
      <c r="J4681"/>
      <c r="K4681"/>
      <c r="L4681"/>
      <c r="M4681"/>
      <c r="N4681"/>
      <c r="O4681"/>
      <c r="P4681"/>
      <c r="Q4681"/>
      <c r="R4681"/>
      <c r="S4681"/>
      <c r="T4681"/>
      <c r="U4681"/>
      <c r="V4681"/>
      <c r="W4681"/>
      <c r="X4681"/>
      <c r="Y4681"/>
      <c r="Z4681"/>
      <c r="AA4681"/>
      <c r="AB4681"/>
      <c r="AC4681"/>
      <c r="AD4681"/>
      <c r="AE4681"/>
      <c r="AF4681"/>
      <c r="AG4681"/>
      <c r="AH4681"/>
      <c r="AI4681"/>
      <c r="AJ4681"/>
      <c r="AK4681"/>
      <c r="AL4681"/>
      <c r="AM4681"/>
      <c r="AN4681"/>
      <c r="AO4681"/>
      <c r="AP4681"/>
      <c r="AQ4681"/>
      <c r="AR4681"/>
      <c r="AS4681"/>
      <c r="AT4681"/>
      <c r="AU4681"/>
      <c r="AV4681"/>
      <c r="AW4681"/>
      <c r="AX4681"/>
      <c r="AY4681"/>
      <c r="AZ4681"/>
    </row>
    <row r="4682" spans="1:52">
      <c r="A4682"/>
      <c r="B4682"/>
      <c r="C4682"/>
      <c r="D4682"/>
      <c r="E4682"/>
      <c r="F4682"/>
      <c r="G4682"/>
      <c r="H4682"/>
      <c r="I4682"/>
      <c r="J4682"/>
      <c r="K4682"/>
      <c r="L4682"/>
      <c r="M4682"/>
      <c r="N4682"/>
      <c r="O4682"/>
      <c r="P4682"/>
      <c r="Q4682"/>
      <c r="R4682"/>
      <c r="S4682"/>
      <c r="T4682"/>
      <c r="U4682"/>
      <c r="V4682"/>
      <c r="W4682"/>
      <c r="X4682"/>
      <c r="Y4682"/>
      <c r="Z4682"/>
      <c r="AA4682"/>
      <c r="AB4682"/>
      <c r="AC4682"/>
      <c r="AD4682"/>
      <c r="AE4682"/>
      <c r="AF4682"/>
      <c r="AG4682"/>
      <c r="AH4682"/>
      <c r="AI4682"/>
      <c r="AJ4682"/>
      <c r="AK4682"/>
      <c r="AL4682"/>
      <c r="AM4682"/>
      <c r="AN4682"/>
      <c r="AO4682"/>
      <c r="AP4682"/>
      <c r="AQ4682"/>
      <c r="AR4682"/>
      <c r="AS4682"/>
      <c r="AT4682"/>
      <c r="AU4682"/>
      <c r="AV4682"/>
      <c r="AW4682"/>
      <c r="AX4682"/>
      <c r="AY4682"/>
      <c r="AZ4682"/>
    </row>
    <row r="4683" spans="1:52">
      <c r="A4683"/>
      <c r="B4683"/>
      <c r="C4683"/>
      <c r="D4683"/>
      <c r="E4683"/>
      <c r="F4683"/>
      <c r="G4683"/>
      <c r="H4683"/>
      <c r="I4683"/>
      <c r="J4683"/>
      <c r="K4683"/>
      <c r="L4683"/>
      <c r="M4683"/>
      <c r="N4683"/>
      <c r="O4683"/>
      <c r="P4683"/>
      <c r="Q4683"/>
      <c r="R4683"/>
      <c r="S4683"/>
      <c r="T4683"/>
      <c r="U4683"/>
      <c r="V4683"/>
      <c r="W4683"/>
      <c r="X4683"/>
      <c r="Y4683"/>
      <c r="Z4683"/>
      <c r="AA4683"/>
      <c r="AB4683"/>
      <c r="AC4683"/>
      <c r="AD4683"/>
      <c r="AE4683"/>
      <c r="AF4683"/>
      <c r="AG4683"/>
      <c r="AH4683"/>
      <c r="AI4683"/>
      <c r="AJ4683"/>
      <c r="AK4683"/>
      <c r="AL4683"/>
      <c r="AM4683"/>
      <c r="AN4683"/>
      <c r="AO4683"/>
      <c r="AP4683"/>
      <c r="AQ4683"/>
      <c r="AR4683"/>
      <c r="AS4683"/>
      <c r="AT4683"/>
      <c r="AU4683"/>
      <c r="AV4683"/>
      <c r="AW4683"/>
      <c r="AX4683"/>
      <c r="AY4683"/>
      <c r="AZ4683"/>
    </row>
    <row r="4684" spans="1:52">
      <c r="A4684"/>
      <c r="B4684"/>
      <c r="C4684"/>
      <c r="D4684"/>
      <c r="E4684"/>
      <c r="F4684"/>
      <c r="G4684"/>
      <c r="H4684"/>
      <c r="I4684"/>
      <c r="J4684"/>
      <c r="K4684"/>
      <c r="L4684"/>
      <c r="M4684"/>
      <c r="N4684"/>
      <c r="O4684"/>
      <c r="P4684"/>
      <c r="Q4684"/>
      <c r="R4684"/>
      <c r="S4684"/>
      <c r="T4684"/>
      <c r="U4684"/>
      <c r="V4684"/>
      <c r="W4684"/>
      <c r="X4684"/>
      <c r="Y4684"/>
      <c r="Z4684"/>
      <c r="AA4684"/>
      <c r="AB4684"/>
      <c r="AC4684"/>
      <c r="AD4684"/>
      <c r="AE4684"/>
      <c r="AF4684"/>
      <c r="AG4684"/>
      <c r="AH4684"/>
      <c r="AI4684"/>
      <c r="AJ4684"/>
      <c r="AK4684"/>
      <c r="AL4684"/>
      <c r="AM4684"/>
      <c r="AN4684"/>
      <c r="AO4684"/>
      <c r="AP4684"/>
      <c r="AQ4684"/>
      <c r="AR4684"/>
      <c r="AS4684"/>
      <c r="AT4684"/>
      <c r="AU4684"/>
      <c r="AV4684"/>
      <c r="AW4684"/>
      <c r="AX4684"/>
      <c r="AY4684"/>
      <c r="AZ4684"/>
    </row>
    <row r="4685" spans="1:52">
      <c r="A4685"/>
      <c r="B4685"/>
      <c r="C4685"/>
      <c r="D4685"/>
      <c r="E4685"/>
      <c r="F4685"/>
      <c r="G4685"/>
      <c r="H4685"/>
      <c r="I4685"/>
      <c r="J4685"/>
      <c r="K4685"/>
      <c r="L4685"/>
      <c r="M4685"/>
      <c r="N4685"/>
      <c r="O4685"/>
      <c r="P4685"/>
      <c r="Q4685"/>
      <c r="R4685"/>
      <c r="S4685"/>
      <c r="T4685"/>
      <c r="U4685"/>
      <c r="V4685"/>
      <c r="W4685"/>
      <c r="X4685"/>
      <c r="Y4685"/>
      <c r="Z4685"/>
      <c r="AA4685"/>
      <c r="AB4685"/>
      <c r="AC4685"/>
      <c r="AD4685"/>
      <c r="AE4685"/>
      <c r="AF4685"/>
      <c r="AG4685"/>
      <c r="AH4685"/>
      <c r="AI4685"/>
      <c r="AJ4685"/>
      <c r="AK4685"/>
      <c r="AL4685"/>
      <c r="AM4685"/>
      <c r="AN4685"/>
      <c r="AO4685"/>
      <c r="AP4685"/>
      <c r="AQ4685"/>
      <c r="AR4685"/>
      <c r="AS4685"/>
      <c r="AT4685"/>
      <c r="AU4685"/>
      <c r="AV4685"/>
      <c r="AW4685"/>
      <c r="AX4685"/>
      <c r="AY4685"/>
      <c r="AZ4685"/>
    </row>
    <row r="4686" spans="1:52">
      <c r="A4686"/>
      <c r="B4686"/>
      <c r="C4686"/>
      <c r="D4686"/>
      <c r="E4686"/>
      <c r="F4686"/>
      <c r="G4686"/>
      <c r="H4686"/>
      <c r="I4686"/>
      <c r="J4686"/>
      <c r="K4686"/>
      <c r="L4686"/>
      <c r="M4686"/>
      <c r="N4686"/>
      <c r="O4686"/>
      <c r="P4686"/>
      <c r="Q4686"/>
      <c r="R4686"/>
      <c r="S4686"/>
      <c r="T4686"/>
      <c r="U4686"/>
      <c r="V4686"/>
      <c r="W4686"/>
      <c r="X4686"/>
      <c r="Y4686"/>
      <c r="Z4686"/>
      <c r="AA4686"/>
      <c r="AB4686"/>
      <c r="AC4686"/>
      <c r="AD4686"/>
      <c r="AE4686"/>
      <c r="AF4686"/>
      <c r="AG4686"/>
      <c r="AH4686"/>
      <c r="AI4686"/>
      <c r="AJ4686"/>
      <c r="AK4686"/>
      <c r="AL4686"/>
      <c r="AM4686"/>
      <c r="AN4686"/>
      <c r="AO4686"/>
      <c r="AP4686"/>
      <c r="AQ4686"/>
      <c r="AR4686"/>
      <c r="AS4686"/>
      <c r="AT4686"/>
      <c r="AU4686"/>
      <c r="AV4686"/>
      <c r="AW4686"/>
      <c r="AX4686"/>
      <c r="AY4686"/>
      <c r="AZ4686"/>
    </row>
    <row r="4687" spans="1:52">
      <c r="A4687"/>
      <c r="B4687"/>
      <c r="C4687"/>
      <c r="D4687"/>
      <c r="E4687"/>
      <c r="F4687"/>
      <c r="G4687"/>
      <c r="H4687"/>
      <c r="I4687"/>
      <c r="J4687"/>
      <c r="K4687"/>
      <c r="L4687"/>
      <c r="M4687"/>
      <c r="N4687"/>
      <c r="O4687"/>
      <c r="P4687"/>
      <c r="Q4687"/>
      <c r="R4687"/>
      <c r="S4687"/>
      <c r="T4687"/>
      <c r="U4687"/>
      <c r="V4687"/>
      <c r="W4687"/>
      <c r="X4687"/>
      <c r="Y4687"/>
      <c r="Z4687"/>
      <c r="AA4687"/>
      <c r="AB4687"/>
      <c r="AC4687"/>
      <c r="AD4687"/>
      <c r="AE4687"/>
      <c r="AF4687"/>
      <c r="AG4687"/>
      <c r="AH4687"/>
      <c r="AI4687"/>
      <c r="AJ4687"/>
      <c r="AK4687"/>
      <c r="AL4687"/>
      <c r="AM4687"/>
      <c r="AN4687"/>
      <c r="AO4687"/>
      <c r="AP4687"/>
      <c r="AQ4687"/>
      <c r="AR4687"/>
      <c r="AS4687"/>
      <c r="AT4687"/>
      <c r="AU4687"/>
      <c r="AV4687"/>
      <c r="AW4687"/>
      <c r="AX4687"/>
      <c r="AY4687"/>
      <c r="AZ4687"/>
    </row>
    <row r="4688" spans="1:52">
      <c r="A4688"/>
      <c r="B4688"/>
      <c r="C4688"/>
      <c r="D4688"/>
      <c r="E4688"/>
      <c r="F4688"/>
      <c r="G4688"/>
      <c r="H4688"/>
      <c r="I4688"/>
      <c r="J4688"/>
      <c r="K4688"/>
      <c r="L4688"/>
      <c r="M4688"/>
      <c r="N4688"/>
      <c r="O4688"/>
      <c r="P4688"/>
      <c r="Q4688"/>
      <c r="R4688"/>
      <c r="S4688"/>
      <c r="T4688"/>
      <c r="U4688"/>
      <c r="V4688"/>
      <c r="W4688"/>
      <c r="X4688"/>
      <c r="Y4688"/>
      <c r="Z4688"/>
      <c r="AA4688"/>
      <c r="AB4688"/>
      <c r="AC4688"/>
      <c r="AD4688"/>
      <c r="AE4688"/>
      <c r="AF4688"/>
      <c r="AG4688"/>
      <c r="AH4688"/>
      <c r="AI4688"/>
      <c r="AJ4688"/>
      <c r="AK4688"/>
      <c r="AL4688"/>
      <c r="AM4688"/>
      <c r="AN4688"/>
      <c r="AO4688"/>
      <c r="AP4688"/>
      <c r="AQ4688"/>
      <c r="AR4688"/>
      <c r="AS4688"/>
      <c r="AT4688"/>
      <c r="AU4688"/>
      <c r="AV4688"/>
      <c r="AW4688"/>
      <c r="AX4688"/>
      <c r="AY4688"/>
      <c r="AZ4688"/>
    </row>
    <row r="4689" spans="1:52">
      <c r="A4689"/>
      <c r="B4689"/>
      <c r="C4689"/>
      <c r="D4689"/>
      <c r="E4689"/>
      <c r="F4689"/>
      <c r="G4689"/>
      <c r="H4689"/>
      <c r="I4689"/>
      <c r="J4689"/>
      <c r="K4689"/>
      <c r="L4689"/>
      <c r="M4689"/>
      <c r="N4689"/>
      <c r="O4689"/>
      <c r="P4689"/>
      <c r="Q4689"/>
      <c r="R4689"/>
      <c r="S4689"/>
      <c r="T4689"/>
      <c r="U4689"/>
      <c r="V4689"/>
      <c r="W4689"/>
      <c r="X4689"/>
      <c r="Y4689"/>
      <c r="Z4689"/>
      <c r="AA4689"/>
      <c r="AB4689"/>
      <c r="AC4689"/>
      <c r="AD4689"/>
      <c r="AE4689"/>
      <c r="AF4689"/>
      <c r="AG4689"/>
      <c r="AH4689"/>
      <c r="AI4689"/>
      <c r="AJ4689"/>
      <c r="AK4689"/>
      <c r="AL4689"/>
      <c r="AM4689"/>
      <c r="AN4689"/>
      <c r="AO4689"/>
      <c r="AP4689"/>
      <c r="AQ4689"/>
      <c r="AR4689"/>
      <c r="AS4689"/>
      <c r="AT4689"/>
      <c r="AU4689"/>
      <c r="AV4689"/>
      <c r="AW4689"/>
      <c r="AX4689"/>
      <c r="AY4689"/>
      <c r="AZ4689"/>
    </row>
    <row r="4690" spans="1:52">
      <c r="A4690"/>
      <c r="B4690"/>
      <c r="C4690"/>
      <c r="D4690"/>
      <c r="E4690"/>
      <c r="F4690"/>
      <c r="G4690"/>
      <c r="H4690"/>
      <c r="I4690"/>
      <c r="J4690"/>
      <c r="K4690"/>
      <c r="L4690"/>
      <c r="M4690"/>
      <c r="N4690"/>
      <c r="O4690"/>
      <c r="P4690"/>
      <c r="Q4690"/>
      <c r="R4690"/>
      <c r="S4690"/>
      <c r="T4690"/>
      <c r="U4690"/>
      <c r="V4690"/>
      <c r="W4690"/>
      <c r="X4690"/>
      <c r="Y4690"/>
      <c r="Z4690"/>
      <c r="AA4690"/>
      <c r="AB4690"/>
      <c r="AC4690"/>
      <c r="AD4690"/>
      <c r="AE4690"/>
      <c r="AF4690"/>
      <c r="AG4690"/>
      <c r="AH4690"/>
      <c r="AI4690"/>
      <c r="AJ4690"/>
      <c r="AK4690"/>
      <c r="AL4690"/>
      <c r="AM4690"/>
      <c r="AN4690"/>
      <c r="AO4690"/>
      <c r="AP4690"/>
      <c r="AQ4690"/>
      <c r="AR4690"/>
      <c r="AS4690"/>
      <c r="AT4690"/>
      <c r="AU4690"/>
      <c r="AV4690"/>
      <c r="AW4690"/>
      <c r="AX4690"/>
      <c r="AY4690"/>
      <c r="AZ4690"/>
    </row>
    <row r="4691" spans="1:52">
      <c r="A4691"/>
      <c r="B4691"/>
      <c r="C4691"/>
      <c r="D4691"/>
      <c r="E4691"/>
      <c r="F4691"/>
      <c r="G4691"/>
      <c r="H4691"/>
      <c r="I4691"/>
      <c r="J4691"/>
      <c r="K4691"/>
      <c r="L4691"/>
      <c r="M4691"/>
      <c r="N4691"/>
      <c r="O4691"/>
      <c r="P4691"/>
      <c r="Q4691"/>
      <c r="R4691"/>
      <c r="S4691"/>
      <c r="T4691"/>
      <c r="U4691"/>
      <c r="V4691"/>
      <c r="W4691"/>
      <c r="X4691"/>
      <c r="Y4691"/>
      <c r="Z4691"/>
      <c r="AA4691"/>
      <c r="AB4691"/>
      <c r="AC4691"/>
      <c r="AD4691"/>
      <c r="AE4691"/>
      <c r="AF4691"/>
      <c r="AG4691"/>
      <c r="AH4691"/>
      <c r="AI4691"/>
      <c r="AJ4691"/>
      <c r="AK4691"/>
      <c r="AL4691"/>
      <c r="AM4691"/>
      <c r="AN4691"/>
      <c r="AO4691"/>
      <c r="AP4691"/>
      <c r="AQ4691"/>
      <c r="AR4691"/>
      <c r="AS4691"/>
      <c r="AT4691"/>
      <c r="AU4691"/>
      <c r="AV4691"/>
      <c r="AW4691"/>
      <c r="AX4691"/>
      <c r="AY4691"/>
      <c r="AZ4691"/>
    </row>
    <row r="4692" spans="1:52">
      <c r="A4692"/>
      <c r="B4692"/>
      <c r="C4692"/>
      <c r="D4692"/>
      <c r="E4692"/>
      <c r="F4692"/>
      <c r="G4692"/>
      <c r="H4692"/>
      <c r="I4692"/>
      <c r="J4692"/>
      <c r="K4692"/>
      <c r="L4692"/>
      <c r="M4692"/>
      <c r="N4692"/>
      <c r="O4692"/>
      <c r="P4692"/>
      <c r="Q4692"/>
      <c r="R4692"/>
      <c r="S4692"/>
      <c r="T4692"/>
      <c r="U4692"/>
      <c r="V4692"/>
      <c r="W4692"/>
      <c r="X4692"/>
      <c r="Y4692"/>
      <c r="Z4692"/>
      <c r="AA4692"/>
      <c r="AB4692"/>
      <c r="AC4692"/>
      <c r="AD4692"/>
      <c r="AE4692"/>
      <c r="AF4692"/>
      <c r="AG4692"/>
      <c r="AH4692"/>
      <c r="AI4692"/>
      <c r="AJ4692"/>
      <c r="AK4692"/>
      <c r="AL4692"/>
      <c r="AM4692"/>
      <c r="AN4692"/>
      <c r="AO4692"/>
      <c r="AP4692"/>
      <c r="AQ4692"/>
      <c r="AR4692"/>
      <c r="AS4692"/>
      <c r="AT4692"/>
      <c r="AU4692"/>
      <c r="AV4692"/>
      <c r="AW4692"/>
      <c r="AX4692"/>
      <c r="AY4692"/>
      <c r="AZ4692"/>
    </row>
    <row r="4693" spans="1:52">
      <c r="A4693"/>
      <c r="B4693"/>
      <c r="C4693"/>
      <c r="D4693"/>
      <c r="E4693"/>
      <c r="F4693"/>
      <c r="G4693"/>
      <c r="H4693"/>
      <c r="I4693"/>
      <c r="J4693"/>
      <c r="K4693"/>
      <c r="L4693"/>
      <c r="M4693"/>
      <c r="N4693"/>
      <c r="O4693"/>
      <c r="P4693"/>
      <c r="Q4693"/>
      <c r="R4693"/>
      <c r="S4693"/>
      <c r="T4693"/>
      <c r="U4693"/>
      <c r="V4693"/>
      <c r="W4693"/>
      <c r="X4693"/>
      <c r="Y4693"/>
      <c r="Z4693"/>
      <c r="AA4693"/>
      <c r="AB4693"/>
      <c r="AC4693"/>
      <c r="AD4693"/>
      <c r="AE4693"/>
      <c r="AF4693"/>
      <c r="AG4693"/>
      <c r="AH4693"/>
      <c r="AI4693"/>
      <c r="AJ4693"/>
      <c r="AK4693"/>
      <c r="AL4693"/>
      <c r="AM4693"/>
      <c r="AN4693"/>
      <c r="AO4693"/>
      <c r="AP4693"/>
      <c r="AQ4693"/>
      <c r="AR4693"/>
      <c r="AS4693"/>
      <c r="AT4693"/>
      <c r="AU4693"/>
      <c r="AV4693"/>
      <c r="AW4693"/>
      <c r="AX4693"/>
      <c r="AY4693"/>
      <c r="AZ4693"/>
    </row>
    <row r="4694" spans="1:52">
      <c r="A4694"/>
      <c r="B4694"/>
      <c r="C4694"/>
      <c r="D4694"/>
      <c r="E4694"/>
      <c r="F4694"/>
      <c r="G4694"/>
      <c r="H4694"/>
      <c r="I4694"/>
      <c r="J4694"/>
      <c r="K4694"/>
      <c r="L4694"/>
      <c r="M4694"/>
      <c r="N4694"/>
      <c r="O4694"/>
      <c r="P4694"/>
      <c r="Q4694"/>
      <c r="R4694"/>
      <c r="S4694"/>
      <c r="T4694"/>
      <c r="U4694"/>
      <c r="V4694"/>
      <c r="W4694"/>
      <c r="X4694"/>
      <c r="Y4694"/>
      <c r="Z4694"/>
      <c r="AA4694"/>
      <c r="AB4694"/>
      <c r="AC4694"/>
      <c r="AD4694"/>
      <c r="AE4694"/>
      <c r="AF4694"/>
      <c r="AG4694"/>
      <c r="AH4694"/>
      <c r="AI4694"/>
      <c r="AJ4694"/>
      <c r="AK4694"/>
      <c r="AL4694"/>
      <c r="AM4694"/>
      <c r="AN4694"/>
      <c r="AO4694"/>
      <c r="AP4694"/>
      <c r="AQ4694"/>
      <c r="AR4694"/>
      <c r="AS4694"/>
      <c r="AT4694"/>
      <c r="AU4694"/>
      <c r="AV4694"/>
      <c r="AW4694"/>
      <c r="AX4694"/>
      <c r="AY4694"/>
      <c r="AZ4694"/>
    </row>
    <row r="4695" spans="1:52">
      <c r="A4695"/>
      <c r="B4695"/>
      <c r="C4695"/>
      <c r="D4695"/>
      <c r="E4695"/>
      <c r="F4695"/>
      <c r="G4695"/>
      <c r="H4695"/>
      <c r="I4695"/>
      <c r="J4695"/>
      <c r="K4695"/>
      <c r="L4695"/>
      <c r="M4695"/>
      <c r="N4695"/>
      <c r="O4695"/>
      <c r="P4695"/>
      <c r="Q4695"/>
      <c r="R4695"/>
      <c r="S4695"/>
      <c r="T4695"/>
      <c r="U4695"/>
      <c r="V4695"/>
      <c r="W4695"/>
      <c r="X4695"/>
      <c r="Y4695"/>
      <c r="Z4695"/>
      <c r="AA4695"/>
      <c r="AB4695"/>
      <c r="AC4695"/>
      <c r="AD4695"/>
      <c r="AE4695"/>
      <c r="AF4695"/>
      <c r="AG4695"/>
      <c r="AH4695"/>
      <c r="AI4695"/>
      <c r="AJ4695"/>
      <c r="AK4695"/>
      <c r="AL4695"/>
      <c r="AM4695"/>
      <c r="AN4695"/>
      <c r="AO4695"/>
      <c r="AP4695"/>
      <c r="AQ4695"/>
      <c r="AR4695"/>
      <c r="AS4695"/>
      <c r="AT4695"/>
      <c r="AU4695"/>
      <c r="AV4695"/>
      <c r="AW4695"/>
      <c r="AX4695"/>
      <c r="AY4695"/>
      <c r="AZ4695"/>
    </row>
    <row r="4696" spans="1:52">
      <c r="A4696"/>
      <c r="B4696"/>
      <c r="C4696"/>
      <c r="D4696"/>
      <c r="E4696"/>
      <c r="F4696"/>
      <c r="G4696"/>
      <c r="H4696"/>
      <c r="I4696"/>
      <c r="J4696"/>
      <c r="K4696"/>
      <c r="L4696"/>
      <c r="M4696"/>
      <c r="N4696"/>
      <c r="O4696"/>
      <c r="P4696"/>
      <c r="Q4696"/>
      <c r="R4696"/>
      <c r="S4696"/>
      <c r="T4696"/>
      <c r="U4696"/>
      <c r="V4696"/>
      <c r="W4696"/>
      <c r="X4696"/>
      <c r="Y4696"/>
      <c r="Z4696"/>
      <c r="AA4696"/>
      <c r="AB4696"/>
      <c r="AC4696"/>
      <c r="AD4696"/>
      <c r="AE4696"/>
      <c r="AF4696"/>
      <c r="AG4696"/>
      <c r="AH4696"/>
      <c r="AI4696"/>
      <c r="AJ4696"/>
      <c r="AK4696"/>
      <c r="AL4696"/>
      <c r="AM4696"/>
      <c r="AN4696"/>
      <c r="AO4696"/>
      <c r="AP4696"/>
      <c r="AQ4696"/>
      <c r="AR4696"/>
      <c r="AS4696"/>
      <c r="AT4696"/>
      <c r="AU4696"/>
      <c r="AV4696"/>
      <c r="AW4696"/>
      <c r="AX4696"/>
      <c r="AY4696"/>
      <c r="AZ4696"/>
    </row>
    <row r="4697" spans="1:52">
      <c r="A4697"/>
      <c r="B4697"/>
      <c r="C4697"/>
      <c r="D4697"/>
      <c r="E4697"/>
      <c r="F4697"/>
      <c r="G4697"/>
      <c r="H4697"/>
      <c r="I4697"/>
      <c r="J4697"/>
      <c r="K4697"/>
      <c r="L4697"/>
      <c r="M4697"/>
      <c r="N4697"/>
      <c r="O4697"/>
      <c r="P4697"/>
      <c r="Q4697"/>
      <c r="R4697"/>
      <c r="S4697"/>
      <c r="T4697"/>
      <c r="U4697"/>
      <c r="V4697"/>
      <c r="W4697"/>
      <c r="X4697"/>
      <c r="Y4697"/>
      <c r="Z4697"/>
      <c r="AA4697"/>
      <c r="AB4697"/>
      <c r="AC4697"/>
      <c r="AD4697"/>
      <c r="AE4697"/>
      <c r="AF4697"/>
      <c r="AG4697"/>
      <c r="AH4697"/>
      <c r="AI4697"/>
      <c r="AJ4697"/>
      <c r="AK4697"/>
      <c r="AL4697"/>
      <c r="AM4697"/>
      <c r="AN4697"/>
      <c r="AO4697"/>
      <c r="AP4697"/>
      <c r="AQ4697"/>
      <c r="AR4697"/>
      <c r="AS4697"/>
      <c r="AT4697"/>
      <c r="AU4697"/>
      <c r="AV4697"/>
      <c r="AW4697"/>
      <c r="AX4697"/>
      <c r="AY4697"/>
      <c r="AZ4697"/>
    </row>
    <row r="4698" spans="1:52">
      <c r="A4698"/>
      <c r="B4698"/>
      <c r="C4698"/>
      <c r="D4698"/>
      <c r="E4698"/>
      <c r="F4698"/>
      <c r="G4698"/>
      <c r="H4698"/>
      <c r="I4698"/>
      <c r="J4698"/>
      <c r="K4698"/>
      <c r="L4698"/>
      <c r="M4698"/>
      <c r="N4698"/>
      <c r="O4698"/>
      <c r="P4698"/>
      <c r="Q4698"/>
      <c r="R4698"/>
      <c r="S4698"/>
      <c r="T4698"/>
      <c r="U4698"/>
      <c r="V4698"/>
      <c r="W4698"/>
      <c r="X4698"/>
      <c r="Y4698"/>
      <c r="Z4698"/>
      <c r="AA4698"/>
      <c r="AB4698"/>
      <c r="AC4698"/>
      <c r="AD4698"/>
      <c r="AE4698"/>
      <c r="AF4698"/>
      <c r="AG4698"/>
      <c r="AH4698"/>
      <c r="AI4698"/>
      <c r="AJ4698"/>
      <c r="AK4698"/>
      <c r="AL4698"/>
      <c r="AM4698"/>
      <c r="AN4698"/>
      <c r="AO4698"/>
      <c r="AP4698"/>
      <c r="AQ4698"/>
      <c r="AR4698"/>
      <c r="AS4698"/>
      <c r="AT4698"/>
      <c r="AU4698"/>
      <c r="AV4698"/>
      <c r="AW4698"/>
      <c r="AX4698"/>
      <c r="AY4698"/>
      <c r="AZ4698"/>
    </row>
    <row r="4699" spans="1:52">
      <c r="A4699"/>
      <c r="B4699"/>
      <c r="C4699"/>
      <c r="D4699"/>
      <c r="E4699"/>
      <c r="F4699"/>
      <c r="G4699"/>
      <c r="H4699"/>
      <c r="I4699"/>
      <c r="J4699"/>
      <c r="K4699"/>
      <c r="L4699"/>
      <c r="M4699"/>
      <c r="N4699"/>
      <c r="O4699"/>
      <c r="P4699"/>
      <c r="Q4699"/>
      <c r="R4699"/>
      <c r="S4699"/>
      <c r="T4699"/>
      <c r="U4699"/>
      <c r="V4699"/>
      <c r="W4699"/>
      <c r="X4699"/>
      <c r="Y4699"/>
      <c r="Z4699"/>
      <c r="AA4699"/>
      <c r="AB4699"/>
      <c r="AC4699"/>
      <c r="AD4699"/>
      <c r="AE4699"/>
      <c r="AF4699"/>
      <c r="AG4699"/>
      <c r="AH4699"/>
      <c r="AI4699"/>
      <c r="AJ4699"/>
      <c r="AK4699"/>
      <c r="AL4699"/>
      <c r="AM4699"/>
      <c r="AN4699"/>
      <c r="AO4699"/>
      <c r="AP4699"/>
      <c r="AQ4699"/>
      <c r="AR4699"/>
      <c r="AS4699"/>
      <c r="AT4699"/>
      <c r="AU4699"/>
      <c r="AV4699"/>
      <c r="AW4699"/>
      <c r="AX4699"/>
      <c r="AY4699"/>
      <c r="AZ4699"/>
    </row>
    <row r="4700" spans="1:52">
      <c r="A4700"/>
      <c r="B4700"/>
      <c r="C4700"/>
      <c r="D4700"/>
      <c r="E4700"/>
      <c r="F4700"/>
      <c r="G4700"/>
      <c r="H4700"/>
      <c r="I4700"/>
      <c r="J4700"/>
      <c r="K4700"/>
      <c r="L4700"/>
      <c r="M4700"/>
      <c r="N4700"/>
      <c r="O4700"/>
      <c r="P4700"/>
      <c r="Q4700"/>
      <c r="R4700"/>
      <c r="S4700"/>
      <c r="T4700"/>
      <c r="U4700"/>
      <c r="V4700"/>
      <c r="W4700"/>
      <c r="X4700"/>
      <c r="Y4700"/>
      <c r="Z4700"/>
      <c r="AA4700"/>
      <c r="AB4700"/>
      <c r="AC4700"/>
      <c r="AD4700"/>
      <c r="AE4700"/>
      <c r="AF4700"/>
      <c r="AG4700"/>
      <c r="AH4700"/>
      <c r="AI4700"/>
      <c r="AJ4700"/>
      <c r="AK4700"/>
      <c r="AL4700"/>
      <c r="AM4700"/>
      <c r="AN4700"/>
      <c r="AO4700"/>
      <c r="AP4700"/>
      <c r="AQ4700"/>
      <c r="AR4700"/>
      <c r="AS4700"/>
      <c r="AT4700"/>
      <c r="AU4700"/>
      <c r="AV4700"/>
      <c r="AW4700"/>
      <c r="AX4700"/>
      <c r="AY4700"/>
      <c r="AZ4700"/>
    </row>
    <row r="4701" spans="1:52">
      <c r="A4701"/>
      <c r="B4701"/>
      <c r="C4701"/>
      <c r="D4701"/>
      <c r="E4701"/>
      <c r="F4701"/>
      <c r="G4701"/>
      <c r="H4701"/>
      <c r="I4701"/>
      <c r="J4701"/>
      <c r="K4701"/>
      <c r="L4701"/>
      <c r="M4701"/>
      <c r="N4701"/>
      <c r="O4701"/>
      <c r="P4701"/>
      <c r="Q4701"/>
      <c r="R4701"/>
      <c r="S4701"/>
      <c r="T4701"/>
      <c r="U4701"/>
      <c r="V4701"/>
      <c r="W4701"/>
      <c r="X4701"/>
      <c r="Y4701"/>
      <c r="Z4701"/>
      <c r="AA4701"/>
      <c r="AB4701"/>
      <c r="AC4701"/>
      <c r="AD4701"/>
      <c r="AE4701"/>
      <c r="AF4701"/>
      <c r="AG4701"/>
      <c r="AH4701"/>
      <c r="AI4701"/>
      <c r="AJ4701"/>
      <c r="AK4701"/>
      <c r="AL4701"/>
      <c r="AM4701"/>
      <c r="AN4701"/>
      <c r="AO4701"/>
      <c r="AP4701"/>
      <c r="AQ4701"/>
      <c r="AR4701"/>
      <c r="AS4701"/>
      <c r="AT4701"/>
      <c r="AU4701"/>
      <c r="AV4701"/>
      <c r="AW4701"/>
      <c r="AX4701"/>
      <c r="AY4701"/>
      <c r="AZ4701"/>
    </row>
    <row r="4702" spans="1:52">
      <c r="A4702"/>
      <c r="B4702"/>
      <c r="C4702"/>
      <c r="D4702"/>
      <c r="E4702"/>
      <c r="F4702"/>
      <c r="G4702"/>
      <c r="H4702"/>
      <c r="I4702"/>
      <c r="J4702"/>
      <c r="K4702"/>
      <c r="L4702"/>
      <c r="M4702"/>
      <c r="N4702"/>
      <c r="O4702"/>
      <c r="P4702"/>
      <c r="Q4702"/>
      <c r="R4702"/>
      <c r="S4702"/>
      <c r="T4702"/>
      <c r="U4702"/>
      <c r="V4702"/>
      <c r="W4702"/>
      <c r="X4702"/>
      <c r="Y4702"/>
      <c r="Z4702"/>
      <c r="AA4702"/>
      <c r="AB4702"/>
      <c r="AC4702"/>
      <c r="AD4702"/>
      <c r="AE4702"/>
      <c r="AF4702"/>
      <c r="AG4702"/>
      <c r="AH4702"/>
      <c r="AI4702"/>
      <c r="AJ4702"/>
      <c r="AK4702"/>
      <c r="AL4702"/>
      <c r="AM4702"/>
      <c r="AN4702"/>
      <c r="AO4702"/>
      <c r="AP4702"/>
      <c r="AQ4702"/>
      <c r="AR4702"/>
      <c r="AS4702"/>
      <c r="AT4702"/>
      <c r="AU4702"/>
      <c r="AV4702"/>
      <c r="AW4702"/>
      <c r="AX4702"/>
      <c r="AY4702"/>
      <c r="AZ4702"/>
    </row>
    <row r="4703" spans="1:52">
      <c r="A4703"/>
      <c r="B4703"/>
      <c r="C4703"/>
      <c r="D4703"/>
      <c r="E4703"/>
      <c r="F4703"/>
      <c r="G4703"/>
      <c r="H4703"/>
      <c r="I4703"/>
      <c r="J4703"/>
      <c r="K4703"/>
      <c r="L4703"/>
      <c r="M4703"/>
      <c r="N4703"/>
      <c r="O4703"/>
      <c r="P4703"/>
      <c r="Q4703"/>
      <c r="R4703"/>
      <c r="S4703"/>
      <c r="T4703"/>
      <c r="U4703"/>
      <c r="V4703"/>
      <c r="W4703"/>
      <c r="X4703"/>
      <c r="Y4703"/>
      <c r="Z4703"/>
      <c r="AA4703"/>
      <c r="AB4703"/>
      <c r="AC4703"/>
      <c r="AD4703"/>
      <c r="AE4703"/>
      <c r="AF4703"/>
      <c r="AG4703"/>
      <c r="AH4703"/>
      <c r="AI4703"/>
      <c r="AJ4703"/>
      <c r="AK4703"/>
      <c r="AL4703"/>
      <c r="AM4703"/>
      <c r="AN4703"/>
      <c r="AO4703"/>
      <c r="AP4703"/>
      <c r="AQ4703"/>
      <c r="AR4703"/>
      <c r="AS4703"/>
      <c r="AT4703"/>
      <c r="AU4703"/>
      <c r="AV4703"/>
      <c r="AW4703"/>
      <c r="AX4703"/>
      <c r="AY4703"/>
      <c r="AZ4703"/>
    </row>
    <row r="4704" spans="1:52">
      <c r="A4704"/>
      <c r="B4704"/>
      <c r="C4704"/>
      <c r="D4704"/>
      <c r="E4704"/>
      <c r="F4704"/>
      <c r="G4704"/>
      <c r="H4704"/>
      <c r="I4704"/>
      <c r="J4704"/>
      <c r="K4704"/>
      <c r="L4704"/>
      <c r="M4704"/>
      <c r="N4704"/>
      <c r="O4704"/>
      <c r="P4704"/>
      <c r="Q4704"/>
      <c r="R4704"/>
      <c r="S4704"/>
      <c r="T4704"/>
      <c r="U4704"/>
      <c r="V4704"/>
      <c r="W4704"/>
      <c r="X4704"/>
      <c r="Y4704"/>
      <c r="Z4704"/>
      <c r="AA4704"/>
      <c r="AB4704"/>
      <c r="AC4704"/>
      <c r="AD4704"/>
      <c r="AE4704"/>
      <c r="AF4704"/>
      <c r="AG4704"/>
      <c r="AH4704"/>
      <c r="AI4704"/>
      <c r="AJ4704"/>
      <c r="AK4704"/>
      <c r="AL4704"/>
      <c r="AM4704"/>
      <c r="AN4704"/>
      <c r="AO4704"/>
      <c r="AP4704"/>
      <c r="AQ4704"/>
      <c r="AR4704"/>
      <c r="AS4704"/>
      <c r="AT4704"/>
      <c r="AU4704"/>
      <c r="AV4704"/>
      <c r="AW4704"/>
      <c r="AX4704"/>
      <c r="AY4704"/>
      <c r="AZ4704"/>
    </row>
    <row r="4705" spans="1:52">
      <c r="A4705"/>
      <c r="B4705"/>
      <c r="C4705"/>
      <c r="D4705"/>
      <c r="E4705"/>
      <c r="F4705"/>
      <c r="G4705"/>
      <c r="H4705"/>
      <c r="I4705"/>
      <c r="J4705"/>
      <c r="K4705"/>
      <c r="L4705"/>
      <c r="M4705"/>
      <c r="N4705"/>
      <c r="O4705"/>
      <c r="P4705"/>
      <c r="Q4705"/>
      <c r="R4705"/>
      <c r="S4705"/>
      <c r="T4705"/>
      <c r="U4705"/>
      <c r="V4705"/>
      <c r="W4705"/>
      <c r="X4705"/>
      <c r="Y4705"/>
      <c r="Z4705"/>
      <c r="AA4705"/>
      <c r="AB4705"/>
      <c r="AC4705"/>
      <c r="AD4705"/>
      <c r="AE4705"/>
      <c r="AF4705"/>
      <c r="AG4705"/>
      <c r="AH4705"/>
      <c r="AI4705"/>
      <c r="AJ4705"/>
      <c r="AK4705"/>
      <c r="AL4705"/>
      <c r="AM4705"/>
      <c r="AN4705"/>
      <c r="AO4705"/>
      <c r="AP4705"/>
      <c r="AQ4705"/>
      <c r="AR4705"/>
      <c r="AS4705"/>
      <c r="AT4705"/>
      <c r="AU4705"/>
      <c r="AV4705"/>
      <c r="AW4705"/>
      <c r="AX4705"/>
      <c r="AY4705"/>
      <c r="AZ4705"/>
    </row>
    <row r="4706" spans="1:52">
      <c r="A4706"/>
      <c r="B4706"/>
      <c r="C4706"/>
      <c r="D4706"/>
      <c r="E4706"/>
      <c r="F4706"/>
      <c r="G4706"/>
      <c r="H4706"/>
      <c r="I4706"/>
      <c r="J4706"/>
      <c r="K4706"/>
      <c r="L4706"/>
      <c r="M4706"/>
      <c r="N4706"/>
      <c r="O4706"/>
      <c r="P4706"/>
      <c r="Q4706"/>
      <c r="R4706"/>
      <c r="S4706"/>
      <c r="T4706"/>
      <c r="U4706"/>
      <c r="V4706"/>
      <c r="W4706"/>
      <c r="X4706"/>
      <c r="Y4706"/>
      <c r="Z4706"/>
      <c r="AA4706"/>
      <c r="AB4706"/>
      <c r="AC4706"/>
      <c r="AD4706"/>
      <c r="AE4706"/>
      <c r="AF4706"/>
      <c r="AG4706"/>
      <c r="AH4706"/>
      <c r="AI4706"/>
      <c r="AJ4706"/>
      <c r="AK4706"/>
      <c r="AL4706"/>
      <c r="AM4706"/>
      <c r="AN4706"/>
      <c r="AO4706"/>
      <c r="AP4706"/>
      <c r="AQ4706"/>
      <c r="AR4706"/>
      <c r="AS4706"/>
      <c r="AT4706"/>
      <c r="AU4706"/>
      <c r="AV4706"/>
      <c r="AW4706"/>
      <c r="AX4706"/>
      <c r="AY4706"/>
      <c r="AZ4706"/>
    </row>
    <row r="4707" spans="1:52">
      <c r="A4707"/>
      <c r="B4707"/>
      <c r="C4707"/>
      <c r="D4707"/>
      <c r="E4707"/>
      <c r="F4707"/>
      <c r="G4707"/>
      <c r="H4707"/>
      <c r="I4707"/>
      <c r="J4707"/>
      <c r="K4707"/>
      <c r="L4707"/>
      <c r="M4707"/>
      <c r="N4707"/>
      <c r="O4707"/>
      <c r="P4707"/>
      <c r="Q4707"/>
      <c r="R4707"/>
      <c r="S4707"/>
      <c r="T4707"/>
      <c r="U4707"/>
      <c r="V4707"/>
      <c r="W4707"/>
      <c r="X4707"/>
      <c r="Y4707"/>
      <c r="Z4707"/>
      <c r="AA4707"/>
      <c r="AB4707"/>
      <c r="AC4707"/>
      <c r="AD4707"/>
      <c r="AE4707"/>
      <c r="AF4707"/>
      <c r="AG4707"/>
      <c r="AH4707"/>
      <c r="AI4707"/>
      <c r="AJ4707"/>
      <c r="AK4707"/>
      <c r="AL4707"/>
      <c r="AM4707"/>
      <c r="AN4707"/>
      <c r="AO4707"/>
      <c r="AP4707"/>
      <c r="AQ4707"/>
      <c r="AR4707"/>
      <c r="AS4707"/>
      <c r="AT4707"/>
      <c r="AU4707"/>
      <c r="AV4707"/>
      <c r="AW4707"/>
      <c r="AX4707"/>
      <c r="AY4707"/>
      <c r="AZ4707"/>
    </row>
    <row r="4708" spans="1:52">
      <c r="A4708"/>
      <c r="B4708"/>
      <c r="C4708"/>
      <c r="D4708"/>
      <c r="E4708"/>
      <c r="F4708"/>
      <c r="G4708"/>
      <c r="H4708"/>
      <c r="I4708"/>
      <c r="J4708"/>
      <c r="K4708"/>
      <c r="L4708"/>
      <c r="M4708"/>
      <c r="N4708"/>
      <c r="O4708"/>
      <c r="P4708"/>
      <c r="Q4708"/>
      <c r="R4708"/>
      <c r="S4708"/>
      <c r="T4708"/>
      <c r="U4708"/>
      <c r="V4708"/>
      <c r="W4708"/>
      <c r="X4708"/>
      <c r="Y4708"/>
      <c r="Z4708"/>
      <c r="AA4708"/>
      <c r="AB4708"/>
      <c r="AC4708"/>
      <c r="AD4708"/>
      <c r="AE4708"/>
      <c r="AF4708"/>
      <c r="AG4708"/>
      <c r="AH4708"/>
      <c r="AI4708"/>
      <c r="AJ4708"/>
      <c r="AK4708"/>
      <c r="AL4708"/>
      <c r="AM4708"/>
      <c r="AN4708"/>
      <c r="AO4708"/>
      <c r="AP4708"/>
      <c r="AQ4708"/>
      <c r="AR4708"/>
      <c r="AS4708"/>
      <c r="AT4708"/>
      <c r="AU4708"/>
      <c r="AV4708"/>
      <c r="AW4708"/>
      <c r="AX4708"/>
      <c r="AY4708"/>
      <c r="AZ4708"/>
    </row>
    <row r="4709" spans="1:52">
      <c r="A4709"/>
      <c r="B4709"/>
      <c r="C4709"/>
      <c r="D4709"/>
      <c r="E4709"/>
      <c r="F4709"/>
      <c r="G4709"/>
      <c r="H4709"/>
      <c r="I4709"/>
      <c r="J4709"/>
      <c r="K4709"/>
      <c r="L4709"/>
      <c r="M4709"/>
      <c r="N4709"/>
      <c r="O4709"/>
      <c r="P4709"/>
      <c r="Q4709"/>
      <c r="R4709"/>
      <c r="S4709"/>
      <c r="T4709"/>
      <c r="U4709"/>
      <c r="V4709"/>
      <c r="W4709"/>
      <c r="X4709"/>
      <c r="Y4709"/>
      <c r="Z4709"/>
      <c r="AA4709"/>
      <c r="AB4709"/>
      <c r="AC4709"/>
      <c r="AD4709"/>
      <c r="AE4709"/>
      <c r="AF4709"/>
      <c r="AG4709"/>
      <c r="AH4709"/>
      <c r="AI4709"/>
      <c r="AJ4709"/>
      <c r="AK4709"/>
      <c r="AL4709"/>
      <c r="AM4709"/>
      <c r="AN4709"/>
      <c r="AO4709"/>
      <c r="AP4709"/>
      <c r="AQ4709"/>
      <c r="AR4709"/>
      <c r="AS4709"/>
      <c r="AT4709"/>
      <c r="AU4709"/>
      <c r="AV4709"/>
      <c r="AW4709"/>
      <c r="AX4709"/>
      <c r="AY4709"/>
      <c r="AZ4709"/>
    </row>
    <row r="4710" spans="1:52">
      <c r="A4710"/>
      <c r="B4710"/>
      <c r="C4710"/>
      <c r="D4710"/>
      <c r="E4710"/>
      <c r="F4710"/>
      <c r="G4710"/>
      <c r="H4710"/>
      <c r="I4710"/>
      <c r="J4710"/>
      <c r="K4710"/>
      <c r="L4710"/>
      <c r="M4710"/>
      <c r="N4710"/>
      <c r="O4710"/>
      <c r="P4710"/>
      <c r="Q4710"/>
      <c r="R4710"/>
      <c r="S4710"/>
      <c r="T4710"/>
      <c r="U4710"/>
      <c r="V4710"/>
      <c r="W4710"/>
      <c r="X4710"/>
      <c r="Y4710"/>
      <c r="Z4710"/>
      <c r="AA4710"/>
      <c r="AB4710"/>
      <c r="AC4710"/>
      <c r="AD4710"/>
      <c r="AE4710"/>
      <c r="AF4710"/>
      <c r="AG4710"/>
      <c r="AH4710"/>
      <c r="AI4710"/>
      <c r="AJ4710"/>
      <c r="AK4710"/>
      <c r="AL4710"/>
      <c r="AM4710"/>
      <c r="AN4710"/>
      <c r="AO4710"/>
      <c r="AP4710"/>
      <c r="AQ4710"/>
      <c r="AR4710"/>
      <c r="AS4710"/>
      <c r="AT4710"/>
      <c r="AU4710"/>
      <c r="AV4710"/>
      <c r="AW4710"/>
      <c r="AX4710"/>
      <c r="AY4710"/>
      <c r="AZ4710"/>
    </row>
    <row r="4711" spans="1:52">
      <c r="A4711"/>
      <c r="B4711"/>
      <c r="C4711"/>
      <c r="D4711"/>
      <c r="E4711"/>
      <c r="F4711"/>
      <c r="G4711"/>
      <c r="H4711"/>
      <c r="I4711"/>
      <c r="J4711"/>
      <c r="K4711"/>
      <c r="L4711"/>
      <c r="M4711"/>
      <c r="N4711"/>
      <c r="O4711"/>
      <c r="P4711"/>
      <c r="Q4711"/>
      <c r="R4711"/>
      <c r="S4711"/>
      <c r="T4711"/>
      <c r="U4711"/>
      <c r="V4711"/>
      <c r="W4711"/>
      <c r="X4711"/>
      <c r="Y4711"/>
      <c r="Z4711"/>
      <c r="AA4711"/>
      <c r="AB4711"/>
      <c r="AC4711"/>
      <c r="AD4711"/>
      <c r="AE4711"/>
      <c r="AF4711"/>
      <c r="AG4711"/>
      <c r="AH4711"/>
      <c r="AI4711"/>
      <c r="AJ4711"/>
      <c r="AK4711"/>
      <c r="AL4711"/>
      <c r="AM4711"/>
      <c r="AN4711"/>
      <c r="AO4711"/>
      <c r="AP4711"/>
      <c r="AQ4711"/>
      <c r="AR4711"/>
      <c r="AS4711"/>
      <c r="AT4711"/>
      <c r="AU4711"/>
      <c r="AV4711"/>
      <c r="AW4711"/>
      <c r="AX4711"/>
      <c r="AY4711"/>
      <c r="AZ4711"/>
    </row>
    <row r="4712" spans="1:52">
      <c r="A4712"/>
      <c r="B4712"/>
      <c r="C4712"/>
      <c r="D4712"/>
      <c r="E4712"/>
      <c r="F4712"/>
      <c r="G4712"/>
      <c r="H4712"/>
      <c r="I4712"/>
      <c r="J4712"/>
      <c r="K4712"/>
      <c r="L4712"/>
      <c r="M4712"/>
      <c r="N4712"/>
      <c r="O4712"/>
      <c r="P4712"/>
      <c r="Q4712"/>
      <c r="R4712"/>
      <c r="S4712"/>
      <c r="T4712"/>
      <c r="U4712"/>
      <c r="V4712"/>
      <c r="W4712"/>
      <c r="X4712"/>
      <c r="Y4712"/>
      <c r="Z4712"/>
      <c r="AA4712"/>
      <c r="AB4712"/>
      <c r="AC4712"/>
      <c r="AD4712"/>
      <c r="AE4712"/>
      <c r="AF4712"/>
      <c r="AG4712"/>
      <c r="AH4712"/>
      <c r="AI4712"/>
      <c r="AJ4712"/>
      <c r="AK4712"/>
      <c r="AL4712"/>
      <c r="AM4712"/>
      <c r="AN4712"/>
      <c r="AO4712"/>
      <c r="AP4712"/>
      <c r="AQ4712"/>
      <c r="AR4712"/>
      <c r="AS4712"/>
      <c r="AT4712"/>
      <c r="AU4712"/>
      <c r="AV4712"/>
      <c r="AW4712"/>
      <c r="AX4712"/>
      <c r="AY4712"/>
      <c r="AZ4712"/>
    </row>
    <row r="4713" spans="1:52">
      <c r="A4713"/>
      <c r="B4713"/>
      <c r="C4713"/>
      <c r="D4713"/>
      <c r="E4713"/>
      <c r="F4713"/>
      <c r="G4713"/>
      <c r="H4713"/>
      <c r="I4713"/>
      <c r="J4713"/>
      <c r="K4713"/>
      <c r="L4713"/>
      <c r="M4713"/>
      <c r="N4713"/>
      <c r="O4713"/>
      <c r="P4713"/>
      <c r="Q4713"/>
      <c r="R4713"/>
      <c r="S4713"/>
      <c r="T4713"/>
      <c r="U4713"/>
      <c r="V4713"/>
      <c r="W4713"/>
      <c r="X4713"/>
      <c r="Y4713"/>
      <c r="Z4713"/>
      <c r="AA4713"/>
      <c r="AB4713"/>
      <c r="AC4713"/>
      <c r="AD4713"/>
      <c r="AE4713"/>
      <c r="AF4713"/>
      <c r="AG4713"/>
      <c r="AH4713"/>
      <c r="AI4713"/>
      <c r="AJ4713"/>
      <c r="AK4713"/>
      <c r="AL4713"/>
      <c r="AM4713"/>
      <c r="AN4713"/>
      <c r="AO4713"/>
      <c r="AP4713"/>
      <c r="AQ4713"/>
      <c r="AR4713"/>
      <c r="AS4713"/>
      <c r="AT4713"/>
      <c r="AU4713"/>
      <c r="AV4713"/>
      <c r="AW4713"/>
      <c r="AX4713"/>
      <c r="AY4713"/>
      <c r="AZ4713"/>
    </row>
    <row r="4714" spans="1:52">
      <c r="A4714"/>
      <c r="B4714"/>
      <c r="C4714"/>
      <c r="D4714"/>
      <c r="E4714"/>
      <c r="F4714"/>
      <c r="G4714"/>
      <c r="H4714"/>
      <c r="I4714"/>
      <c r="J4714"/>
      <c r="K4714"/>
      <c r="L4714"/>
      <c r="M4714"/>
      <c r="N4714"/>
      <c r="O4714"/>
      <c r="P4714"/>
      <c r="Q4714"/>
      <c r="R4714"/>
      <c r="S4714"/>
      <c r="T4714"/>
      <c r="U4714"/>
      <c r="V4714"/>
      <c r="W4714"/>
      <c r="X4714"/>
      <c r="Y4714"/>
      <c r="Z4714"/>
      <c r="AA4714"/>
      <c r="AB4714"/>
      <c r="AC4714"/>
      <c r="AD4714"/>
      <c r="AE4714"/>
      <c r="AF4714"/>
      <c r="AG4714"/>
      <c r="AH4714"/>
      <c r="AI4714"/>
      <c r="AJ4714"/>
      <c r="AK4714"/>
      <c r="AL4714"/>
      <c r="AM4714"/>
      <c r="AN4714"/>
      <c r="AO4714"/>
      <c r="AP4714"/>
      <c r="AQ4714"/>
      <c r="AR4714"/>
      <c r="AS4714"/>
      <c r="AT4714"/>
      <c r="AU4714"/>
      <c r="AV4714"/>
      <c r="AW4714"/>
      <c r="AX4714"/>
      <c r="AY4714"/>
      <c r="AZ4714"/>
    </row>
    <row r="4715" spans="1:52">
      <c r="A4715"/>
      <c r="B4715"/>
      <c r="C4715"/>
      <c r="D4715"/>
      <c r="E4715"/>
      <c r="F4715"/>
      <c r="G4715"/>
      <c r="H4715"/>
      <c r="I4715"/>
      <c r="J4715"/>
      <c r="K4715"/>
      <c r="L4715"/>
      <c r="M4715"/>
      <c r="N4715"/>
      <c r="O4715"/>
      <c r="P4715"/>
      <c r="Q4715"/>
      <c r="R4715"/>
      <c r="S4715"/>
      <c r="T4715"/>
      <c r="U4715"/>
      <c r="V4715"/>
      <c r="W4715"/>
      <c r="X4715"/>
      <c r="Y4715"/>
      <c r="Z4715"/>
      <c r="AA4715"/>
      <c r="AB4715"/>
      <c r="AC4715"/>
      <c r="AD4715"/>
      <c r="AE4715"/>
      <c r="AF4715"/>
      <c r="AG4715"/>
      <c r="AH4715"/>
      <c r="AI4715"/>
      <c r="AJ4715"/>
      <c r="AK4715"/>
      <c r="AL4715"/>
      <c r="AM4715"/>
      <c r="AN4715"/>
      <c r="AO4715"/>
      <c r="AP4715"/>
      <c r="AQ4715"/>
      <c r="AR4715"/>
      <c r="AS4715"/>
      <c r="AT4715"/>
      <c r="AU4715"/>
      <c r="AV4715"/>
      <c r="AW4715"/>
      <c r="AX4715"/>
      <c r="AY4715"/>
      <c r="AZ4715"/>
    </row>
    <row r="4716" spans="1:52">
      <c r="A4716"/>
      <c r="B4716"/>
      <c r="C4716"/>
      <c r="D4716"/>
      <c r="E4716"/>
      <c r="F4716"/>
      <c r="G4716"/>
      <c r="H4716"/>
      <c r="I4716"/>
      <c r="J4716"/>
      <c r="K4716"/>
      <c r="L4716"/>
      <c r="M4716"/>
      <c r="N4716"/>
      <c r="O4716"/>
      <c r="P4716"/>
      <c r="Q4716"/>
      <c r="R4716"/>
      <c r="S4716"/>
      <c r="T4716"/>
      <c r="U4716"/>
      <c r="V4716"/>
      <c r="W4716"/>
      <c r="X4716"/>
      <c r="Y4716"/>
      <c r="Z4716"/>
      <c r="AA4716"/>
      <c r="AB4716"/>
      <c r="AC4716"/>
      <c r="AD4716"/>
      <c r="AE4716"/>
      <c r="AF4716"/>
      <c r="AG4716"/>
      <c r="AH4716"/>
      <c r="AI4716"/>
      <c r="AJ4716"/>
      <c r="AK4716"/>
      <c r="AL4716"/>
      <c r="AM4716"/>
      <c r="AN4716"/>
      <c r="AO4716"/>
      <c r="AP4716"/>
      <c r="AQ4716"/>
      <c r="AR4716"/>
      <c r="AS4716"/>
      <c r="AT4716"/>
      <c r="AU4716"/>
      <c r="AV4716"/>
      <c r="AW4716"/>
      <c r="AX4716"/>
      <c r="AY4716"/>
      <c r="AZ4716"/>
    </row>
    <row r="4717" spans="1:52">
      <c r="A4717"/>
      <c r="B4717"/>
      <c r="C4717"/>
      <c r="D4717"/>
      <c r="E4717"/>
      <c r="F4717"/>
      <c r="G4717"/>
      <c r="H4717"/>
      <c r="I4717"/>
      <c r="J4717"/>
      <c r="K4717"/>
      <c r="L4717"/>
      <c r="M4717"/>
      <c r="N4717"/>
      <c r="O4717"/>
      <c r="P4717"/>
      <c r="Q4717"/>
      <c r="R4717"/>
      <c r="S4717"/>
      <c r="T4717"/>
      <c r="U4717"/>
      <c r="V4717"/>
      <c r="W4717"/>
      <c r="X4717"/>
      <c r="Y4717"/>
      <c r="Z4717"/>
      <c r="AA4717"/>
      <c r="AB4717"/>
      <c r="AC4717"/>
      <c r="AD4717"/>
      <c r="AE4717"/>
      <c r="AF4717"/>
      <c r="AG4717"/>
      <c r="AH4717"/>
      <c r="AI4717"/>
      <c r="AJ4717"/>
      <c r="AK4717"/>
      <c r="AL4717"/>
      <c r="AM4717"/>
      <c r="AN4717"/>
      <c r="AO4717"/>
      <c r="AP4717"/>
      <c r="AQ4717"/>
      <c r="AR4717"/>
      <c r="AS4717"/>
      <c r="AT4717"/>
      <c r="AU4717"/>
      <c r="AV4717"/>
      <c r="AW4717"/>
      <c r="AX4717"/>
      <c r="AY4717"/>
      <c r="AZ4717"/>
    </row>
    <row r="4718" spans="1:52">
      <c r="A4718"/>
      <c r="B4718"/>
      <c r="C4718"/>
      <c r="D4718"/>
      <c r="E4718"/>
      <c r="F4718"/>
      <c r="G4718"/>
      <c r="H4718"/>
      <c r="I4718"/>
      <c r="J4718"/>
      <c r="K4718"/>
      <c r="L4718"/>
      <c r="M4718"/>
      <c r="N4718"/>
      <c r="O4718"/>
      <c r="P4718"/>
      <c r="Q4718"/>
      <c r="R4718"/>
      <c r="S4718"/>
      <c r="T4718"/>
      <c r="U4718"/>
      <c r="V4718"/>
      <c r="W4718"/>
      <c r="X4718"/>
      <c r="Y4718"/>
      <c r="Z4718"/>
      <c r="AA4718"/>
      <c r="AB4718"/>
      <c r="AC4718"/>
      <c r="AD4718"/>
      <c r="AE4718"/>
      <c r="AF4718"/>
      <c r="AG4718"/>
      <c r="AH4718"/>
      <c r="AI4718"/>
      <c r="AJ4718"/>
      <c r="AK4718"/>
      <c r="AL4718"/>
      <c r="AM4718"/>
      <c r="AN4718"/>
      <c r="AO4718"/>
      <c r="AP4718"/>
      <c r="AQ4718"/>
      <c r="AR4718"/>
      <c r="AS4718"/>
      <c r="AT4718"/>
      <c r="AU4718"/>
      <c r="AV4718"/>
      <c r="AW4718"/>
      <c r="AX4718"/>
      <c r="AY4718"/>
      <c r="AZ4718"/>
    </row>
    <row r="4719" spans="1:52">
      <c r="A4719"/>
      <c r="B4719"/>
      <c r="C4719"/>
      <c r="D4719"/>
      <c r="E4719"/>
      <c r="F4719"/>
      <c r="G4719"/>
      <c r="H4719"/>
      <c r="I4719"/>
      <c r="J4719"/>
      <c r="K4719"/>
      <c r="L4719"/>
      <c r="M4719"/>
      <c r="N4719"/>
      <c r="O4719"/>
      <c r="P4719"/>
      <c r="Q4719"/>
      <c r="R4719"/>
      <c r="S4719"/>
      <c r="T4719"/>
      <c r="U4719"/>
      <c r="V4719"/>
      <c r="W4719"/>
      <c r="X4719"/>
      <c r="Y4719"/>
      <c r="Z4719"/>
      <c r="AA4719"/>
      <c r="AB4719"/>
      <c r="AC4719"/>
      <c r="AD4719"/>
      <c r="AE4719"/>
      <c r="AF4719"/>
      <c r="AG4719"/>
      <c r="AH4719"/>
      <c r="AI4719"/>
      <c r="AJ4719"/>
      <c r="AK4719"/>
      <c r="AL4719"/>
      <c r="AM4719"/>
      <c r="AN4719"/>
      <c r="AO4719"/>
      <c r="AP4719"/>
      <c r="AQ4719"/>
      <c r="AR4719"/>
      <c r="AS4719"/>
      <c r="AT4719"/>
      <c r="AU4719"/>
      <c r="AV4719"/>
      <c r="AW4719"/>
      <c r="AX4719"/>
      <c r="AY4719"/>
      <c r="AZ4719"/>
    </row>
    <row r="4720" spans="1:52">
      <c r="A4720"/>
      <c r="B4720"/>
      <c r="C4720"/>
      <c r="D4720"/>
      <c r="E4720"/>
      <c r="F4720"/>
      <c r="G4720"/>
      <c r="H4720"/>
      <c r="I4720"/>
      <c r="J4720"/>
      <c r="K4720"/>
      <c r="L4720"/>
      <c r="M4720"/>
      <c r="N4720"/>
      <c r="O4720"/>
      <c r="P4720"/>
      <c r="Q4720"/>
      <c r="R4720"/>
      <c r="S4720"/>
      <c r="T4720"/>
      <c r="U4720"/>
      <c r="V4720"/>
      <c r="W4720"/>
      <c r="X4720"/>
      <c r="Y4720"/>
      <c r="Z4720"/>
      <c r="AA4720"/>
      <c r="AB4720"/>
      <c r="AC4720"/>
      <c r="AD4720"/>
      <c r="AE4720"/>
      <c r="AF4720"/>
      <c r="AG4720"/>
      <c r="AH4720"/>
      <c r="AI4720"/>
      <c r="AJ4720"/>
      <c r="AK4720"/>
      <c r="AL4720"/>
      <c r="AM4720"/>
      <c r="AN4720"/>
      <c r="AO4720"/>
      <c r="AP4720"/>
      <c r="AQ4720"/>
      <c r="AR4720"/>
      <c r="AS4720"/>
      <c r="AT4720"/>
      <c r="AU4720"/>
      <c r="AV4720"/>
      <c r="AW4720"/>
      <c r="AX4720"/>
      <c r="AY4720"/>
      <c r="AZ4720"/>
    </row>
    <row r="4721" spans="1:52">
      <c r="A4721"/>
      <c r="B4721"/>
      <c r="C4721"/>
      <c r="D4721"/>
      <c r="E4721"/>
      <c r="F4721"/>
      <c r="G4721"/>
      <c r="H4721"/>
      <c r="I4721"/>
      <c r="J4721"/>
      <c r="K4721"/>
      <c r="L4721"/>
      <c r="M4721"/>
      <c r="N4721"/>
      <c r="O4721"/>
      <c r="P4721"/>
      <c r="Q4721"/>
      <c r="R4721"/>
      <c r="S4721"/>
      <c r="T4721"/>
      <c r="U4721"/>
      <c r="V4721"/>
      <c r="W4721"/>
      <c r="X4721"/>
      <c r="Y4721"/>
      <c r="Z4721"/>
      <c r="AA4721"/>
      <c r="AB4721"/>
      <c r="AC4721"/>
      <c r="AD4721"/>
      <c r="AE4721"/>
      <c r="AF4721"/>
      <c r="AG4721"/>
      <c r="AH4721"/>
      <c r="AI4721"/>
      <c r="AJ4721"/>
      <c r="AK4721"/>
      <c r="AL4721"/>
      <c r="AM4721"/>
      <c r="AN4721"/>
      <c r="AO4721"/>
      <c r="AP4721"/>
      <c r="AQ4721"/>
      <c r="AR4721"/>
      <c r="AS4721"/>
      <c r="AT4721"/>
      <c r="AU4721"/>
      <c r="AV4721"/>
      <c r="AW4721"/>
      <c r="AX4721"/>
      <c r="AY4721"/>
      <c r="AZ4721"/>
    </row>
    <row r="4722" spans="1:52">
      <c r="A4722"/>
      <c r="B4722"/>
      <c r="C4722"/>
      <c r="D4722"/>
      <c r="E4722"/>
      <c r="F4722"/>
      <c r="G4722"/>
      <c r="H4722"/>
      <c r="I4722"/>
      <c r="J4722"/>
      <c r="K4722"/>
      <c r="L4722"/>
      <c r="M4722"/>
      <c r="N4722"/>
      <c r="O4722"/>
      <c r="P4722"/>
      <c r="Q4722"/>
      <c r="R4722"/>
      <c r="S4722"/>
      <c r="T4722"/>
      <c r="U4722"/>
      <c r="V4722"/>
      <c r="W4722"/>
      <c r="X4722"/>
      <c r="Y4722"/>
      <c r="Z4722"/>
      <c r="AA4722"/>
      <c r="AB4722"/>
      <c r="AC4722"/>
      <c r="AD4722"/>
      <c r="AE4722"/>
      <c r="AF4722"/>
      <c r="AG4722"/>
      <c r="AH4722"/>
      <c r="AI4722"/>
      <c r="AJ4722"/>
      <c r="AK4722"/>
      <c r="AL4722"/>
      <c r="AM4722"/>
      <c r="AN4722"/>
      <c r="AO4722"/>
      <c r="AP4722"/>
      <c r="AQ4722"/>
      <c r="AR4722"/>
      <c r="AS4722"/>
      <c r="AT4722"/>
      <c r="AU4722"/>
      <c r="AV4722"/>
      <c r="AW4722"/>
      <c r="AX4722"/>
      <c r="AY4722"/>
      <c r="AZ4722"/>
    </row>
    <row r="4723" spans="1:52">
      <c r="A4723"/>
      <c r="B4723"/>
      <c r="C4723"/>
      <c r="D4723"/>
      <c r="E4723"/>
      <c r="F4723"/>
      <c r="G4723"/>
      <c r="H4723"/>
      <c r="I4723"/>
      <c r="J4723"/>
      <c r="K4723"/>
      <c r="L4723"/>
      <c r="M4723"/>
      <c r="N4723"/>
      <c r="O4723"/>
      <c r="P4723"/>
      <c r="Q4723"/>
      <c r="R4723"/>
      <c r="S4723"/>
      <c r="T4723"/>
      <c r="U4723"/>
      <c r="V4723"/>
      <c r="W4723"/>
      <c r="X4723"/>
      <c r="Y4723"/>
      <c r="Z4723"/>
      <c r="AA4723"/>
      <c r="AB4723"/>
      <c r="AC4723"/>
      <c r="AD4723"/>
      <c r="AE4723"/>
      <c r="AF4723"/>
      <c r="AG4723"/>
      <c r="AH4723"/>
      <c r="AI4723"/>
      <c r="AJ4723"/>
      <c r="AK4723"/>
      <c r="AL4723"/>
      <c r="AM4723"/>
      <c r="AN4723"/>
      <c r="AO4723"/>
      <c r="AP4723"/>
      <c r="AQ4723"/>
      <c r="AR4723"/>
      <c r="AS4723"/>
      <c r="AT4723"/>
      <c r="AU4723"/>
      <c r="AV4723"/>
      <c r="AW4723"/>
      <c r="AX4723"/>
      <c r="AY4723"/>
      <c r="AZ4723"/>
    </row>
    <row r="4724" spans="1:52">
      <c r="A4724"/>
      <c r="B4724"/>
      <c r="C4724"/>
      <c r="D4724"/>
      <c r="E4724"/>
      <c r="F4724"/>
      <c r="G4724"/>
      <c r="H4724"/>
      <c r="I4724"/>
      <c r="J4724"/>
      <c r="K4724"/>
      <c r="L4724"/>
      <c r="M4724"/>
      <c r="N4724"/>
      <c r="O4724"/>
      <c r="P4724"/>
      <c r="Q4724"/>
      <c r="R4724"/>
      <c r="S4724"/>
      <c r="T4724"/>
      <c r="U4724"/>
      <c r="V4724"/>
      <c r="W4724"/>
      <c r="X4724"/>
      <c r="Y4724"/>
      <c r="Z4724"/>
      <c r="AA4724"/>
      <c r="AB4724"/>
      <c r="AC4724"/>
      <c r="AD4724"/>
      <c r="AE4724"/>
      <c r="AF4724"/>
      <c r="AG4724"/>
      <c r="AH4724"/>
      <c r="AI4724"/>
      <c r="AJ4724"/>
      <c r="AK4724"/>
      <c r="AL4724"/>
      <c r="AM4724"/>
      <c r="AN4724"/>
      <c r="AO4724"/>
      <c r="AP4724"/>
      <c r="AQ4724"/>
      <c r="AR4724"/>
      <c r="AS4724"/>
      <c r="AT4724"/>
      <c r="AU4724"/>
      <c r="AV4724"/>
      <c r="AW4724"/>
      <c r="AX4724"/>
      <c r="AY4724"/>
      <c r="AZ4724"/>
    </row>
    <row r="4725" spans="1:52">
      <c r="A4725"/>
      <c r="B4725"/>
      <c r="C4725"/>
      <c r="D4725"/>
      <c r="E4725"/>
      <c r="F4725"/>
      <c r="G4725"/>
      <c r="H4725"/>
      <c r="I4725"/>
      <c r="J4725"/>
      <c r="K4725"/>
      <c r="L4725"/>
      <c r="M4725"/>
      <c r="N4725"/>
      <c r="O4725"/>
      <c r="P4725"/>
      <c r="Q4725"/>
      <c r="R4725"/>
      <c r="S4725"/>
      <c r="T4725"/>
      <c r="U4725"/>
      <c r="V4725"/>
      <c r="W4725"/>
      <c r="X4725"/>
      <c r="Y4725"/>
      <c r="Z4725"/>
      <c r="AA4725"/>
      <c r="AB4725"/>
      <c r="AC4725"/>
      <c r="AD4725"/>
      <c r="AE4725"/>
      <c r="AF4725"/>
      <c r="AG4725"/>
      <c r="AH4725"/>
      <c r="AI4725"/>
      <c r="AJ4725"/>
      <c r="AK4725"/>
      <c r="AL4725"/>
      <c r="AM4725"/>
      <c r="AN4725"/>
      <c r="AO4725"/>
      <c r="AP4725"/>
      <c r="AQ4725"/>
      <c r="AR4725"/>
      <c r="AS4725"/>
      <c r="AT4725"/>
      <c r="AU4725"/>
      <c r="AV4725"/>
      <c r="AW4725"/>
      <c r="AX4725"/>
      <c r="AY4725"/>
      <c r="AZ4725"/>
    </row>
    <row r="4726" spans="1:52">
      <c r="A4726"/>
      <c r="B4726"/>
      <c r="C4726"/>
      <c r="D4726"/>
      <c r="E4726"/>
      <c r="F4726"/>
      <c r="G4726"/>
      <c r="H4726"/>
      <c r="I4726"/>
      <c r="J4726"/>
      <c r="K4726"/>
      <c r="L4726"/>
      <c r="M4726"/>
      <c r="N4726"/>
      <c r="O4726"/>
      <c r="P4726"/>
      <c r="Q4726"/>
      <c r="R4726"/>
      <c r="S4726"/>
      <c r="T4726"/>
      <c r="U4726"/>
      <c r="V4726"/>
      <c r="W4726"/>
      <c r="X4726"/>
      <c r="Y4726"/>
      <c r="Z4726"/>
      <c r="AA4726"/>
      <c r="AB4726"/>
      <c r="AC4726"/>
      <c r="AD4726"/>
      <c r="AE4726"/>
      <c r="AF4726"/>
      <c r="AG4726"/>
      <c r="AH4726"/>
      <c r="AI4726"/>
      <c r="AJ4726"/>
      <c r="AK4726"/>
      <c r="AL4726"/>
      <c r="AM4726"/>
      <c r="AN4726"/>
      <c r="AO4726"/>
      <c r="AP4726"/>
      <c r="AQ4726"/>
      <c r="AR4726"/>
      <c r="AS4726"/>
      <c r="AT4726"/>
      <c r="AU4726"/>
      <c r="AV4726"/>
      <c r="AW4726"/>
      <c r="AX4726"/>
      <c r="AY4726"/>
      <c r="AZ4726"/>
    </row>
    <row r="4727" spans="1:52">
      <c r="A4727"/>
      <c r="B4727"/>
      <c r="C4727"/>
      <c r="D4727"/>
      <c r="E4727"/>
      <c r="F4727"/>
      <c r="G4727"/>
      <c r="H4727"/>
      <c r="I4727"/>
      <c r="J4727"/>
      <c r="K4727"/>
      <c r="L4727"/>
      <c r="M4727"/>
      <c r="N4727"/>
      <c r="O4727"/>
      <c r="P4727"/>
      <c r="Q4727"/>
      <c r="R4727"/>
      <c r="S4727"/>
      <c r="T4727"/>
      <c r="U4727"/>
      <c r="V4727"/>
      <c r="W4727"/>
      <c r="X4727"/>
      <c r="Y4727"/>
      <c r="Z4727"/>
      <c r="AA4727"/>
      <c r="AB4727"/>
      <c r="AC4727"/>
      <c r="AD4727"/>
      <c r="AE4727"/>
      <c r="AF4727"/>
      <c r="AG4727"/>
      <c r="AH4727"/>
      <c r="AI4727"/>
      <c r="AJ4727"/>
      <c r="AK4727"/>
      <c r="AL4727"/>
      <c r="AM4727"/>
      <c r="AN4727"/>
      <c r="AO4727"/>
      <c r="AP4727"/>
      <c r="AQ4727"/>
      <c r="AR4727"/>
      <c r="AS4727"/>
      <c r="AT4727"/>
      <c r="AU4727"/>
      <c r="AV4727"/>
      <c r="AW4727"/>
      <c r="AX4727"/>
      <c r="AY4727"/>
      <c r="AZ4727"/>
    </row>
    <row r="4728" spans="1:52">
      <c r="A4728"/>
      <c r="B4728"/>
      <c r="C4728"/>
      <c r="D4728"/>
      <c r="E4728"/>
      <c r="F4728"/>
      <c r="G4728"/>
      <c r="H4728"/>
      <c r="I4728"/>
      <c r="J4728"/>
      <c r="K4728"/>
      <c r="L4728"/>
      <c r="M4728"/>
      <c r="N4728"/>
      <c r="O4728"/>
      <c r="P4728"/>
      <c r="Q4728"/>
      <c r="R4728"/>
      <c r="S4728"/>
      <c r="T4728"/>
      <c r="U4728"/>
      <c r="V4728"/>
      <c r="W4728"/>
      <c r="X4728"/>
      <c r="Y4728"/>
      <c r="Z4728"/>
      <c r="AA4728"/>
      <c r="AB4728"/>
      <c r="AC4728"/>
      <c r="AD4728"/>
      <c r="AE4728"/>
      <c r="AF4728"/>
      <c r="AG4728"/>
      <c r="AH4728"/>
      <c r="AI4728"/>
      <c r="AJ4728"/>
      <c r="AK4728"/>
      <c r="AL4728"/>
      <c r="AM4728"/>
      <c r="AN4728"/>
      <c r="AO4728"/>
      <c r="AP4728"/>
      <c r="AQ4728"/>
      <c r="AR4728"/>
      <c r="AS4728"/>
      <c r="AT4728"/>
      <c r="AU4728"/>
      <c r="AV4728"/>
      <c r="AW4728"/>
      <c r="AX4728"/>
      <c r="AY4728"/>
      <c r="AZ4728"/>
    </row>
    <row r="4729" spans="1:52">
      <c r="A4729"/>
      <c r="B4729"/>
      <c r="C4729"/>
      <c r="D4729"/>
      <c r="E4729"/>
      <c r="F4729"/>
      <c r="G4729"/>
      <c r="H4729"/>
      <c r="I4729"/>
      <c r="J4729"/>
      <c r="K4729"/>
      <c r="L4729"/>
      <c r="M4729"/>
      <c r="N4729"/>
      <c r="O4729"/>
      <c r="P4729"/>
      <c r="Q4729"/>
      <c r="R4729"/>
      <c r="S4729"/>
      <c r="T4729"/>
      <c r="U4729"/>
      <c r="V4729"/>
      <c r="W4729"/>
      <c r="X4729"/>
      <c r="Y4729"/>
      <c r="Z4729"/>
      <c r="AA4729"/>
      <c r="AB4729"/>
      <c r="AC4729"/>
      <c r="AD4729"/>
      <c r="AE4729"/>
      <c r="AF4729"/>
      <c r="AG4729"/>
      <c r="AH4729"/>
      <c r="AI4729"/>
      <c r="AJ4729"/>
      <c r="AK4729"/>
      <c r="AL4729"/>
      <c r="AM4729"/>
      <c r="AN4729"/>
      <c r="AO4729"/>
      <c r="AP4729"/>
      <c r="AQ4729"/>
      <c r="AR4729"/>
      <c r="AS4729"/>
      <c r="AT4729"/>
      <c r="AU4729"/>
      <c r="AV4729"/>
      <c r="AW4729"/>
      <c r="AX4729"/>
      <c r="AY4729"/>
      <c r="AZ4729"/>
    </row>
    <row r="4730" spans="1:52">
      <c r="A4730"/>
      <c r="B4730"/>
      <c r="C4730"/>
      <c r="D4730"/>
      <c r="E4730"/>
      <c r="F4730"/>
      <c r="G4730"/>
      <c r="H4730"/>
      <c r="I4730"/>
      <c r="J4730"/>
      <c r="K4730"/>
      <c r="L4730"/>
      <c r="M4730"/>
      <c r="N4730"/>
      <c r="O4730"/>
      <c r="P4730"/>
      <c r="Q4730"/>
      <c r="R4730"/>
      <c r="S4730"/>
      <c r="T4730"/>
      <c r="U4730"/>
      <c r="V4730"/>
      <c r="W4730"/>
      <c r="X4730"/>
      <c r="Y4730"/>
      <c r="Z4730"/>
      <c r="AA4730"/>
      <c r="AB4730"/>
      <c r="AC4730"/>
      <c r="AD4730"/>
      <c r="AE4730"/>
      <c r="AF4730"/>
      <c r="AG4730"/>
      <c r="AH4730"/>
      <c r="AI4730"/>
      <c r="AJ4730"/>
      <c r="AK4730"/>
      <c r="AL4730"/>
      <c r="AM4730"/>
      <c r="AN4730"/>
      <c r="AO4730"/>
      <c r="AP4730"/>
      <c r="AQ4730"/>
      <c r="AR4730"/>
      <c r="AS4730"/>
      <c r="AT4730"/>
      <c r="AU4730"/>
      <c r="AV4730"/>
      <c r="AW4730"/>
      <c r="AX4730"/>
      <c r="AY4730"/>
      <c r="AZ4730"/>
    </row>
    <row r="4731" spans="1:52">
      <c r="A4731"/>
      <c r="B4731"/>
      <c r="C4731"/>
      <c r="D4731"/>
      <c r="E4731"/>
      <c r="F4731"/>
      <c r="G4731"/>
      <c r="H4731"/>
      <c r="I4731"/>
      <c r="J4731"/>
      <c r="K4731"/>
      <c r="L4731"/>
      <c r="M4731"/>
      <c r="N4731"/>
      <c r="O4731"/>
      <c r="P4731"/>
      <c r="Q4731"/>
      <c r="R4731"/>
      <c r="S4731"/>
      <c r="T4731"/>
      <c r="U4731"/>
      <c r="V4731"/>
      <c r="W4731"/>
      <c r="X4731"/>
      <c r="Y4731"/>
      <c r="Z4731"/>
      <c r="AA4731"/>
      <c r="AB4731"/>
      <c r="AC4731"/>
      <c r="AD4731"/>
      <c r="AE4731"/>
      <c r="AF4731"/>
      <c r="AG4731"/>
      <c r="AH4731"/>
      <c r="AI4731"/>
      <c r="AJ4731"/>
      <c r="AK4731"/>
      <c r="AL4731"/>
      <c r="AM4731"/>
      <c r="AN4731"/>
      <c r="AO4731"/>
      <c r="AP4731"/>
      <c r="AQ4731"/>
      <c r="AR4731"/>
      <c r="AS4731"/>
      <c r="AT4731"/>
      <c r="AU4731"/>
      <c r="AV4731"/>
      <c r="AW4731"/>
      <c r="AX4731"/>
      <c r="AY4731"/>
      <c r="AZ4731"/>
    </row>
    <row r="4732" spans="1:52">
      <c r="A4732"/>
      <c r="B4732"/>
      <c r="C4732"/>
      <c r="D4732"/>
      <c r="E4732"/>
      <c r="F4732"/>
      <c r="G4732"/>
      <c r="H4732"/>
      <c r="I4732"/>
      <c r="J4732"/>
      <c r="K4732"/>
      <c r="L4732"/>
      <c r="M4732"/>
      <c r="N4732"/>
      <c r="O4732"/>
      <c r="P4732"/>
      <c r="Q4732"/>
      <c r="R4732"/>
      <c r="S4732"/>
      <c r="T4732"/>
      <c r="U4732"/>
      <c r="V4732"/>
      <c r="W4732"/>
      <c r="X4732"/>
      <c r="Y4732"/>
      <c r="Z4732"/>
      <c r="AA4732"/>
      <c r="AB4732"/>
      <c r="AC4732"/>
      <c r="AD4732"/>
      <c r="AE4732"/>
      <c r="AF4732"/>
      <c r="AG4732"/>
      <c r="AH4732"/>
      <c r="AI4732"/>
      <c r="AJ4732"/>
      <c r="AK4732"/>
      <c r="AL4732"/>
      <c r="AM4732"/>
      <c r="AN4732"/>
      <c r="AO4732"/>
      <c r="AP4732"/>
      <c r="AQ4732"/>
      <c r="AR4732"/>
      <c r="AS4732"/>
      <c r="AT4732"/>
      <c r="AU4732"/>
      <c r="AV4732"/>
      <c r="AW4732"/>
      <c r="AX4732"/>
      <c r="AY4732"/>
      <c r="AZ4732"/>
    </row>
    <row r="4733" spans="1:52">
      <c r="A4733"/>
      <c r="B4733"/>
      <c r="C4733"/>
      <c r="D4733"/>
      <c r="E4733"/>
      <c r="F4733"/>
      <c r="G4733"/>
      <c r="H4733"/>
      <c r="I4733"/>
      <c r="J4733"/>
      <c r="K4733"/>
      <c r="L4733"/>
      <c r="M4733"/>
      <c r="N4733"/>
      <c r="O4733"/>
      <c r="P4733"/>
      <c r="Q4733"/>
      <c r="R4733"/>
      <c r="S4733"/>
      <c r="T4733"/>
      <c r="U4733"/>
      <c r="V4733"/>
      <c r="W4733"/>
      <c r="X4733"/>
      <c r="Y4733"/>
      <c r="Z4733"/>
      <c r="AA4733"/>
      <c r="AB4733"/>
      <c r="AC4733"/>
      <c r="AD4733"/>
      <c r="AE4733"/>
      <c r="AF4733"/>
      <c r="AG4733"/>
      <c r="AH4733"/>
      <c r="AI4733"/>
      <c r="AJ4733"/>
      <c r="AK4733"/>
      <c r="AL4733"/>
      <c r="AM4733"/>
      <c r="AN4733"/>
      <c r="AO4733"/>
      <c r="AP4733"/>
      <c r="AQ4733"/>
      <c r="AR4733"/>
      <c r="AS4733"/>
      <c r="AT4733"/>
      <c r="AU4733"/>
      <c r="AV4733"/>
      <c r="AW4733"/>
      <c r="AX4733"/>
      <c r="AY4733"/>
      <c r="AZ4733"/>
    </row>
    <row r="4734" spans="1:52">
      <c r="A4734"/>
      <c r="B4734"/>
      <c r="C4734"/>
      <c r="D4734"/>
      <c r="E4734"/>
      <c r="F4734"/>
      <c r="G4734"/>
      <c r="H4734"/>
      <c r="I4734"/>
      <c r="J4734"/>
      <c r="K4734"/>
      <c r="L4734"/>
      <c r="M4734"/>
      <c r="N4734"/>
      <c r="O4734"/>
      <c r="P4734"/>
      <c r="Q4734"/>
      <c r="R4734"/>
      <c r="S4734"/>
      <c r="T4734"/>
      <c r="U4734"/>
      <c r="V4734"/>
      <c r="W4734"/>
      <c r="X4734"/>
      <c r="Y4734"/>
      <c r="Z4734"/>
      <c r="AA4734"/>
      <c r="AB4734"/>
      <c r="AC4734"/>
      <c r="AD4734"/>
      <c r="AE4734"/>
      <c r="AF4734"/>
      <c r="AG4734"/>
      <c r="AH4734"/>
      <c r="AI4734"/>
      <c r="AJ4734"/>
      <c r="AK4734"/>
      <c r="AL4734"/>
      <c r="AM4734"/>
      <c r="AN4734"/>
      <c r="AO4734"/>
      <c r="AP4734"/>
      <c r="AQ4734"/>
      <c r="AR4734"/>
      <c r="AS4734"/>
      <c r="AT4734"/>
      <c r="AU4734"/>
      <c r="AV4734"/>
      <c r="AW4734"/>
      <c r="AX4734"/>
      <c r="AY4734"/>
      <c r="AZ4734"/>
    </row>
    <row r="4735" spans="1:52">
      <c r="A4735"/>
      <c r="B4735"/>
      <c r="C4735"/>
      <c r="D4735"/>
      <c r="E4735"/>
      <c r="F4735"/>
      <c r="G4735"/>
      <c r="H4735"/>
      <c r="I4735"/>
      <c r="J4735"/>
      <c r="K4735"/>
      <c r="L4735"/>
      <c r="M4735"/>
      <c r="N4735"/>
      <c r="O4735"/>
      <c r="P4735"/>
      <c r="Q4735"/>
      <c r="R4735"/>
      <c r="S4735"/>
      <c r="T4735"/>
      <c r="U4735"/>
      <c r="V4735"/>
      <c r="W4735"/>
      <c r="X4735"/>
      <c r="Y4735"/>
      <c r="Z4735"/>
      <c r="AA4735"/>
      <c r="AB4735"/>
      <c r="AC4735"/>
      <c r="AD4735"/>
      <c r="AE4735"/>
      <c r="AF4735"/>
      <c r="AG4735"/>
      <c r="AH4735"/>
      <c r="AI4735"/>
      <c r="AJ4735"/>
      <c r="AK4735"/>
      <c r="AL4735"/>
      <c r="AM4735"/>
      <c r="AN4735"/>
      <c r="AO4735"/>
      <c r="AP4735"/>
      <c r="AQ4735"/>
      <c r="AR4735"/>
      <c r="AS4735"/>
      <c r="AT4735"/>
      <c r="AU4735"/>
      <c r="AV4735"/>
      <c r="AW4735"/>
      <c r="AX4735"/>
      <c r="AY4735"/>
      <c r="AZ4735"/>
    </row>
    <row r="4736" spans="1:52">
      <c r="A4736"/>
      <c r="B4736"/>
      <c r="C4736"/>
      <c r="D4736"/>
      <c r="E4736"/>
      <c r="F4736"/>
      <c r="G4736"/>
      <c r="H4736"/>
      <c r="I4736"/>
      <c r="J4736"/>
      <c r="K4736"/>
      <c r="L4736"/>
      <c r="M4736"/>
      <c r="N4736"/>
      <c r="O4736"/>
      <c r="P4736"/>
      <c r="Q4736"/>
      <c r="R4736"/>
      <c r="S4736"/>
      <c r="T4736"/>
      <c r="U4736"/>
      <c r="V4736"/>
      <c r="W4736"/>
      <c r="X4736"/>
      <c r="Y4736"/>
      <c r="Z4736"/>
      <c r="AA4736"/>
      <c r="AB4736"/>
      <c r="AC4736"/>
      <c r="AD4736"/>
      <c r="AE4736"/>
      <c r="AF4736"/>
      <c r="AG4736"/>
      <c r="AH4736"/>
      <c r="AI4736"/>
      <c r="AJ4736"/>
      <c r="AK4736"/>
      <c r="AL4736"/>
      <c r="AM4736"/>
      <c r="AN4736"/>
      <c r="AO4736"/>
      <c r="AP4736"/>
      <c r="AQ4736"/>
      <c r="AR4736"/>
      <c r="AS4736"/>
      <c r="AT4736"/>
      <c r="AU4736"/>
      <c r="AV4736"/>
      <c r="AW4736"/>
      <c r="AX4736"/>
      <c r="AY4736"/>
      <c r="AZ4736"/>
    </row>
    <row r="4737" spans="1:52">
      <c r="A4737"/>
      <c r="B4737"/>
      <c r="C4737"/>
      <c r="D4737"/>
      <c r="E4737"/>
      <c r="F4737"/>
      <c r="G4737"/>
      <c r="H4737"/>
      <c r="I4737"/>
      <c r="J4737"/>
      <c r="K4737"/>
      <c r="L4737"/>
      <c r="M4737"/>
      <c r="N4737"/>
      <c r="O4737"/>
      <c r="P4737"/>
      <c r="Q4737"/>
      <c r="R4737"/>
      <c r="S4737"/>
      <c r="T4737"/>
      <c r="U4737"/>
      <c r="V4737"/>
      <c r="W4737"/>
      <c r="X4737"/>
      <c r="Y4737"/>
      <c r="Z4737"/>
      <c r="AA4737"/>
      <c r="AB4737"/>
      <c r="AC4737"/>
      <c r="AD4737"/>
      <c r="AE4737"/>
      <c r="AF4737"/>
      <c r="AG4737"/>
      <c r="AH4737"/>
      <c r="AI4737"/>
      <c r="AJ4737"/>
      <c r="AK4737"/>
      <c r="AL4737"/>
      <c r="AM4737"/>
      <c r="AN4737"/>
      <c r="AO4737"/>
      <c r="AP4737"/>
      <c r="AQ4737"/>
      <c r="AR4737"/>
      <c r="AS4737"/>
      <c r="AT4737"/>
      <c r="AU4737"/>
      <c r="AV4737"/>
      <c r="AW4737"/>
      <c r="AX4737"/>
      <c r="AY4737"/>
      <c r="AZ4737"/>
    </row>
    <row r="4738" spans="1:52">
      <c r="A4738"/>
      <c r="B4738"/>
      <c r="C4738"/>
      <c r="D4738"/>
      <c r="E4738"/>
      <c r="F4738"/>
      <c r="G4738"/>
      <c r="H4738"/>
      <c r="I4738"/>
      <c r="J4738"/>
      <c r="K4738"/>
      <c r="L4738"/>
      <c r="M4738"/>
      <c r="N4738"/>
      <c r="O4738"/>
      <c r="P4738"/>
      <c r="Q4738"/>
      <c r="R4738"/>
      <c r="S4738"/>
      <c r="T4738"/>
      <c r="U4738"/>
      <c r="V4738"/>
      <c r="W4738"/>
      <c r="X4738"/>
      <c r="Y4738"/>
      <c r="Z4738"/>
      <c r="AA4738"/>
      <c r="AB4738"/>
      <c r="AC4738"/>
      <c r="AD4738"/>
      <c r="AE4738"/>
      <c r="AF4738"/>
      <c r="AG4738"/>
      <c r="AH4738"/>
      <c r="AI4738"/>
      <c r="AJ4738"/>
      <c r="AK4738"/>
      <c r="AL4738"/>
      <c r="AM4738"/>
      <c r="AN4738"/>
      <c r="AO4738"/>
      <c r="AP4738"/>
      <c r="AQ4738"/>
      <c r="AR4738"/>
      <c r="AS4738"/>
      <c r="AT4738"/>
      <c r="AU4738"/>
      <c r="AV4738"/>
      <c r="AW4738"/>
      <c r="AX4738"/>
      <c r="AY4738"/>
      <c r="AZ4738"/>
    </row>
    <row r="4739" spans="1:52">
      <c r="A4739"/>
      <c r="B4739"/>
      <c r="C4739"/>
      <c r="D4739"/>
      <c r="E4739"/>
      <c r="F4739"/>
      <c r="G4739"/>
      <c r="H4739"/>
      <c r="I4739"/>
      <c r="J4739"/>
      <c r="K4739"/>
      <c r="L4739"/>
      <c r="M4739"/>
      <c r="N4739"/>
      <c r="O4739"/>
      <c r="P4739"/>
      <c r="Q4739"/>
      <c r="R4739"/>
      <c r="S4739"/>
      <c r="T4739"/>
      <c r="U4739"/>
      <c r="V4739"/>
      <c r="W4739"/>
      <c r="X4739"/>
      <c r="Y4739"/>
      <c r="Z4739"/>
      <c r="AA4739"/>
      <c r="AB4739"/>
      <c r="AC4739"/>
      <c r="AD4739"/>
      <c r="AE4739"/>
      <c r="AF4739"/>
      <c r="AG4739"/>
      <c r="AH4739"/>
      <c r="AI4739"/>
      <c r="AJ4739"/>
      <c r="AK4739"/>
      <c r="AL4739"/>
      <c r="AM4739"/>
      <c r="AN4739"/>
      <c r="AO4739"/>
      <c r="AP4739"/>
      <c r="AQ4739"/>
      <c r="AR4739"/>
      <c r="AS4739"/>
      <c r="AT4739"/>
      <c r="AU4739"/>
      <c r="AV4739"/>
      <c r="AW4739"/>
      <c r="AX4739"/>
      <c r="AY4739"/>
      <c r="AZ4739"/>
    </row>
    <row r="4740" spans="1:52">
      <c r="A4740"/>
      <c r="B4740"/>
      <c r="C4740"/>
      <c r="D4740"/>
      <c r="E4740"/>
      <c r="F4740"/>
      <c r="G4740"/>
      <c r="H4740"/>
      <c r="I4740"/>
      <c r="J4740"/>
      <c r="K4740"/>
      <c r="L4740"/>
      <c r="M4740"/>
      <c r="N4740"/>
      <c r="O4740"/>
      <c r="P4740"/>
      <c r="Q4740"/>
      <c r="R4740"/>
      <c r="S4740"/>
      <c r="T4740"/>
      <c r="U4740"/>
      <c r="V4740"/>
      <c r="W4740"/>
      <c r="X4740"/>
      <c r="Y4740"/>
      <c r="Z4740"/>
      <c r="AA4740"/>
      <c r="AB4740"/>
      <c r="AC4740"/>
      <c r="AD4740"/>
      <c r="AE4740"/>
      <c r="AF4740"/>
      <c r="AG4740"/>
      <c r="AH4740"/>
      <c r="AI4740"/>
      <c r="AJ4740"/>
      <c r="AK4740"/>
      <c r="AL4740"/>
      <c r="AM4740"/>
      <c r="AN4740"/>
      <c r="AO4740"/>
      <c r="AP4740"/>
      <c r="AQ4740"/>
      <c r="AR4740"/>
      <c r="AS4740"/>
      <c r="AT4740"/>
      <c r="AU4740"/>
      <c r="AV4740"/>
      <c r="AW4740"/>
      <c r="AX4740"/>
      <c r="AY4740"/>
      <c r="AZ4740"/>
    </row>
    <row r="4741" spans="1:52">
      <c r="A4741"/>
      <c r="B4741"/>
      <c r="C4741"/>
      <c r="D4741"/>
      <c r="E4741"/>
      <c r="F4741"/>
      <c r="G4741"/>
      <c r="H4741"/>
      <c r="I4741"/>
      <c r="J4741"/>
      <c r="K4741"/>
      <c r="L4741"/>
      <c r="M4741"/>
      <c r="N4741"/>
      <c r="O4741"/>
      <c r="P4741"/>
      <c r="Q4741"/>
      <c r="R4741"/>
      <c r="S4741"/>
      <c r="T4741"/>
      <c r="U4741"/>
      <c r="V4741"/>
      <c r="W4741"/>
      <c r="X4741"/>
      <c r="Y4741"/>
      <c r="Z4741"/>
      <c r="AA4741"/>
      <c r="AB4741"/>
      <c r="AC4741"/>
      <c r="AD4741"/>
      <c r="AE4741"/>
      <c r="AF4741"/>
      <c r="AG4741"/>
      <c r="AH4741"/>
      <c r="AI4741"/>
      <c r="AJ4741"/>
      <c r="AK4741"/>
      <c r="AL4741"/>
      <c r="AM4741"/>
      <c r="AN4741"/>
      <c r="AO4741"/>
      <c r="AP4741"/>
      <c r="AQ4741"/>
      <c r="AR4741"/>
      <c r="AS4741"/>
      <c r="AT4741"/>
      <c r="AU4741"/>
      <c r="AV4741"/>
      <c r="AW4741"/>
      <c r="AX4741"/>
      <c r="AY4741"/>
      <c r="AZ4741"/>
    </row>
    <row r="4742" spans="1:52">
      <c r="A4742"/>
      <c r="B4742"/>
      <c r="C4742"/>
      <c r="D4742"/>
      <c r="E4742"/>
      <c r="F4742"/>
      <c r="G4742"/>
      <c r="H4742"/>
      <c r="I4742"/>
      <c r="J4742"/>
      <c r="K4742"/>
      <c r="L4742"/>
      <c r="M4742"/>
      <c r="N4742"/>
      <c r="O4742"/>
      <c r="P4742"/>
      <c r="Q4742"/>
      <c r="R4742"/>
      <c r="S4742"/>
      <c r="T4742"/>
      <c r="U4742"/>
      <c r="V4742"/>
      <c r="W4742"/>
      <c r="X4742"/>
      <c r="Y4742"/>
      <c r="Z4742"/>
      <c r="AA4742"/>
      <c r="AB4742"/>
      <c r="AC4742"/>
      <c r="AD4742"/>
      <c r="AE4742"/>
      <c r="AF4742"/>
      <c r="AG4742"/>
      <c r="AH4742"/>
      <c r="AI4742"/>
      <c r="AJ4742"/>
      <c r="AK4742"/>
      <c r="AL4742"/>
      <c r="AM4742"/>
      <c r="AN4742"/>
      <c r="AO4742"/>
      <c r="AP4742"/>
      <c r="AQ4742"/>
      <c r="AR4742"/>
      <c r="AS4742"/>
      <c r="AT4742"/>
      <c r="AU4742"/>
      <c r="AV4742"/>
      <c r="AW4742"/>
      <c r="AX4742"/>
      <c r="AY4742"/>
      <c r="AZ4742"/>
    </row>
    <row r="4743" spans="1:52">
      <c r="A4743"/>
      <c r="B4743"/>
      <c r="C4743"/>
      <c r="D4743"/>
      <c r="E4743"/>
      <c r="F4743"/>
      <c r="G4743"/>
      <c r="H4743"/>
      <c r="I4743"/>
      <c r="J4743"/>
      <c r="K4743"/>
      <c r="L4743"/>
      <c r="M4743"/>
      <c r="N4743"/>
      <c r="O4743"/>
      <c r="P4743"/>
      <c r="Q4743"/>
      <c r="R4743"/>
      <c r="S4743"/>
      <c r="T4743"/>
      <c r="U4743"/>
      <c r="V4743"/>
      <c r="W4743"/>
      <c r="X4743"/>
      <c r="Y4743"/>
      <c r="Z4743"/>
      <c r="AA4743"/>
      <c r="AB4743"/>
      <c r="AC4743"/>
      <c r="AD4743"/>
      <c r="AE4743"/>
      <c r="AF4743"/>
      <c r="AG4743"/>
      <c r="AH4743"/>
      <c r="AI4743"/>
      <c r="AJ4743"/>
      <c r="AK4743"/>
      <c r="AL4743"/>
      <c r="AM4743"/>
      <c r="AN4743"/>
      <c r="AO4743"/>
      <c r="AP4743"/>
      <c r="AQ4743"/>
      <c r="AR4743"/>
      <c r="AS4743"/>
      <c r="AT4743"/>
      <c r="AU4743"/>
      <c r="AV4743"/>
      <c r="AW4743"/>
      <c r="AX4743"/>
      <c r="AY4743"/>
      <c r="AZ4743"/>
    </row>
    <row r="4744" spans="1:52">
      <c r="A4744"/>
      <c r="B4744"/>
      <c r="C4744"/>
      <c r="D4744"/>
      <c r="E4744"/>
      <c r="F4744"/>
      <c r="G4744"/>
      <c r="H4744"/>
      <c r="I4744"/>
      <c r="J4744"/>
      <c r="K4744"/>
      <c r="L4744"/>
      <c r="M4744"/>
      <c r="N4744"/>
      <c r="O4744"/>
      <c r="P4744"/>
      <c r="Q4744"/>
      <c r="R4744"/>
      <c r="S4744"/>
      <c r="T4744"/>
      <c r="U4744"/>
      <c r="V4744"/>
      <c r="W4744"/>
      <c r="X4744"/>
      <c r="Y4744"/>
      <c r="Z4744"/>
      <c r="AA4744"/>
      <c r="AB4744"/>
      <c r="AC4744"/>
      <c r="AD4744"/>
      <c r="AE4744"/>
      <c r="AF4744"/>
      <c r="AG4744"/>
      <c r="AH4744"/>
      <c r="AI4744"/>
      <c r="AJ4744"/>
      <c r="AK4744"/>
      <c r="AL4744"/>
      <c r="AM4744"/>
      <c r="AN4744"/>
      <c r="AO4744"/>
      <c r="AP4744"/>
      <c r="AQ4744"/>
      <c r="AR4744"/>
      <c r="AS4744"/>
      <c r="AT4744"/>
      <c r="AU4744"/>
      <c r="AV4744"/>
      <c r="AW4744"/>
      <c r="AX4744"/>
      <c r="AY4744"/>
      <c r="AZ4744"/>
    </row>
    <row r="4745" spans="1:52">
      <c r="A4745"/>
      <c r="B4745"/>
      <c r="C4745"/>
      <c r="D4745"/>
      <c r="E4745"/>
      <c r="F4745"/>
      <c r="G4745"/>
      <c r="H4745"/>
      <c r="I4745"/>
      <c r="J4745"/>
      <c r="K4745"/>
      <c r="L4745"/>
      <c r="M4745"/>
      <c r="N4745"/>
      <c r="O4745"/>
      <c r="P4745"/>
      <c r="Q4745"/>
      <c r="R4745"/>
      <c r="S4745"/>
      <c r="T4745"/>
      <c r="U4745"/>
      <c r="V4745"/>
      <c r="W4745"/>
      <c r="X4745"/>
      <c r="Y4745"/>
      <c r="Z4745"/>
      <c r="AA4745"/>
      <c r="AB4745"/>
      <c r="AC4745"/>
      <c r="AD4745"/>
      <c r="AE4745"/>
      <c r="AF4745"/>
      <c r="AG4745"/>
      <c r="AH4745"/>
      <c r="AI4745"/>
      <c r="AJ4745"/>
      <c r="AK4745"/>
      <c r="AL4745"/>
      <c r="AM4745"/>
      <c r="AN4745"/>
      <c r="AO4745"/>
      <c r="AP4745"/>
      <c r="AQ4745"/>
      <c r="AR4745"/>
      <c r="AS4745"/>
      <c r="AT4745"/>
      <c r="AU4745"/>
      <c r="AV4745"/>
      <c r="AW4745"/>
      <c r="AX4745"/>
      <c r="AY4745"/>
      <c r="AZ4745"/>
    </row>
    <row r="4746" spans="1:52">
      <c r="A4746"/>
      <c r="B4746"/>
      <c r="C4746"/>
      <c r="D4746"/>
      <c r="E4746"/>
      <c r="F4746"/>
      <c r="G4746"/>
      <c r="H4746"/>
      <c r="I4746"/>
      <c r="J4746"/>
      <c r="K4746"/>
      <c r="L4746"/>
      <c r="M4746"/>
      <c r="N4746"/>
      <c r="O4746"/>
      <c r="P4746"/>
      <c r="Q4746"/>
      <c r="R4746"/>
      <c r="S4746"/>
      <c r="T4746"/>
      <c r="U4746"/>
      <c r="V4746"/>
      <c r="W4746"/>
      <c r="X4746"/>
      <c r="Y4746"/>
      <c r="Z4746"/>
      <c r="AA4746"/>
      <c r="AB4746"/>
      <c r="AC4746"/>
      <c r="AD4746"/>
      <c r="AE4746"/>
      <c r="AF4746"/>
      <c r="AG4746"/>
      <c r="AH4746"/>
      <c r="AI4746"/>
      <c r="AJ4746"/>
      <c r="AK4746"/>
      <c r="AL4746"/>
      <c r="AM4746"/>
      <c r="AN4746"/>
      <c r="AO4746"/>
      <c r="AP4746"/>
      <c r="AQ4746"/>
      <c r="AR4746"/>
      <c r="AS4746"/>
      <c r="AT4746"/>
      <c r="AU4746"/>
      <c r="AV4746"/>
      <c r="AW4746"/>
      <c r="AX4746"/>
      <c r="AY4746"/>
      <c r="AZ4746"/>
    </row>
    <row r="4747" spans="1:52">
      <c r="A4747"/>
      <c r="B4747"/>
      <c r="C4747"/>
      <c r="D4747"/>
      <c r="E4747"/>
      <c r="F4747"/>
      <c r="G4747"/>
      <c r="H4747"/>
      <c r="I4747"/>
      <c r="J4747"/>
      <c r="K4747"/>
      <c r="L4747"/>
      <c r="M4747"/>
      <c r="N4747"/>
      <c r="O4747"/>
      <c r="P4747"/>
      <c r="Q4747"/>
      <c r="R4747"/>
      <c r="S4747"/>
      <c r="T4747"/>
      <c r="U4747"/>
      <c r="V4747"/>
      <c r="W4747"/>
      <c r="X4747"/>
      <c r="Y4747"/>
      <c r="Z4747"/>
      <c r="AA4747"/>
      <c r="AB4747"/>
      <c r="AC4747"/>
      <c r="AD4747"/>
      <c r="AE4747"/>
      <c r="AF4747"/>
      <c r="AG4747"/>
      <c r="AH4747"/>
      <c r="AI4747"/>
      <c r="AJ4747"/>
      <c r="AK4747"/>
      <c r="AL4747"/>
      <c r="AM4747"/>
      <c r="AN4747"/>
      <c r="AO4747"/>
      <c r="AP4747"/>
      <c r="AQ4747"/>
      <c r="AR4747"/>
      <c r="AS4747"/>
      <c r="AT4747"/>
      <c r="AU4747"/>
      <c r="AV4747"/>
      <c r="AW4747"/>
      <c r="AX4747"/>
      <c r="AY4747"/>
      <c r="AZ4747"/>
    </row>
    <row r="4748" spans="1:52">
      <c r="A4748"/>
      <c r="B4748"/>
      <c r="C4748"/>
      <c r="D4748"/>
      <c r="E4748"/>
      <c r="F4748"/>
      <c r="G4748"/>
      <c r="H4748"/>
      <c r="I4748"/>
      <c r="J4748"/>
      <c r="K4748"/>
      <c r="L4748"/>
      <c r="M4748"/>
      <c r="N4748"/>
      <c r="O4748"/>
      <c r="P4748"/>
      <c r="Q4748"/>
      <c r="R4748"/>
      <c r="S4748"/>
      <c r="T4748"/>
      <c r="U4748"/>
      <c r="V4748"/>
      <c r="W4748"/>
      <c r="X4748"/>
      <c r="Y4748"/>
      <c r="Z4748"/>
      <c r="AA4748"/>
      <c r="AB4748"/>
      <c r="AC4748"/>
      <c r="AD4748"/>
      <c r="AE4748"/>
      <c r="AF4748"/>
      <c r="AG4748"/>
      <c r="AH4748"/>
      <c r="AI4748"/>
      <c r="AJ4748"/>
      <c r="AK4748"/>
      <c r="AL4748"/>
      <c r="AM4748"/>
      <c r="AN4748"/>
      <c r="AO4748"/>
      <c r="AP4748"/>
      <c r="AQ4748"/>
      <c r="AR4748"/>
      <c r="AS4748"/>
      <c r="AT4748"/>
      <c r="AU4748"/>
      <c r="AV4748"/>
      <c r="AW4748"/>
      <c r="AX4748"/>
      <c r="AY4748"/>
      <c r="AZ4748"/>
    </row>
    <row r="4749" spans="1:52">
      <c r="A4749"/>
      <c r="B4749"/>
      <c r="C4749"/>
      <c r="D4749"/>
      <c r="E4749"/>
      <c r="F4749"/>
      <c r="G4749"/>
      <c r="H4749"/>
      <c r="I4749"/>
      <c r="J4749"/>
      <c r="K4749"/>
      <c r="L4749"/>
      <c r="M4749"/>
      <c r="N4749"/>
      <c r="O4749"/>
      <c r="P4749"/>
      <c r="Q4749"/>
      <c r="R4749"/>
      <c r="S4749"/>
      <c r="T4749"/>
      <c r="U4749"/>
      <c r="V4749"/>
      <c r="W4749"/>
      <c r="X4749"/>
      <c r="Y4749"/>
      <c r="Z4749"/>
      <c r="AA4749"/>
      <c r="AB4749"/>
      <c r="AC4749"/>
      <c r="AD4749"/>
      <c r="AE4749"/>
      <c r="AF4749"/>
      <c r="AG4749"/>
      <c r="AH4749"/>
      <c r="AI4749"/>
      <c r="AJ4749"/>
      <c r="AK4749"/>
      <c r="AL4749"/>
      <c r="AM4749"/>
      <c r="AN4749"/>
      <c r="AO4749"/>
      <c r="AP4749"/>
      <c r="AQ4749"/>
      <c r="AR4749"/>
      <c r="AS4749"/>
      <c r="AT4749"/>
      <c r="AU4749"/>
      <c r="AV4749"/>
      <c r="AW4749"/>
      <c r="AX4749"/>
      <c r="AY4749"/>
      <c r="AZ4749"/>
    </row>
    <row r="4750" spans="1:52">
      <c r="A4750"/>
      <c r="B4750"/>
      <c r="C4750"/>
      <c r="D4750"/>
      <c r="E4750"/>
      <c r="F4750"/>
      <c r="G4750"/>
      <c r="H4750"/>
      <c r="I4750"/>
      <c r="J4750"/>
      <c r="K4750"/>
      <c r="L4750"/>
      <c r="M4750"/>
      <c r="N4750"/>
      <c r="O4750"/>
      <c r="P4750"/>
      <c r="Q4750"/>
      <c r="R4750"/>
      <c r="S4750"/>
      <c r="T4750"/>
      <c r="U4750"/>
      <c r="V4750"/>
      <c r="W4750"/>
      <c r="X4750"/>
      <c r="Y4750"/>
      <c r="Z4750"/>
      <c r="AA4750"/>
      <c r="AB4750"/>
      <c r="AC4750"/>
      <c r="AD4750"/>
      <c r="AE4750"/>
      <c r="AF4750"/>
      <c r="AG4750"/>
      <c r="AH4750"/>
      <c r="AI4750"/>
      <c r="AJ4750"/>
      <c r="AK4750"/>
      <c r="AL4750"/>
      <c r="AM4750"/>
      <c r="AN4750"/>
      <c r="AO4750"/>
      <c r="AP4750"/>
      <c r="AQ4750"/>
      <c r="AR4750"/>
      <c r="AS4750"/>
      <c r="AT4750"/>
      <c r="AU4750"/>
      <c r="AV4750"/>
      <c r="AW4750"/>
      <c r="AX4750"/>
      <c r="AY4750"/>
      <c r="AZ4750"/>
    </row>
    <row r="4751" spans="1:52">
      <c r="A4751"/>
      <c r="B4751"/>
      <c r="C4751"/>
      <c r="D4751"/>
      <c r="E4751"/>
      <c r="F4751"/>
      <c r="G4751"/>
      <c r="H4751"/>
      <c r="I4751"/>
      <c r="J4751"/>
      <c r="K4751"/>
      <c r="L4751"/>
      <c r="M4751"/>
      <c r="N4751"/>
      <c r="O4751"/>
      <c r="P4751"/>
      <c r="Q4751"/>
      <c r="R4751"/>
      <c r="S4751"/>
      <c r="T4751"/>
      <c r="U4751"/>
      <c r="V4751"/>
      <c r="W4751"/>
      <c r="X4751"/>
      <c r="Y4751"/>
      <c r="Z4751"/>
      <c r="AA4751"/>
      <c r="AB4751"/>
      <c r="AC4751"/>
      <c r="AD4751"/>
      <c r="AE4751"/>
      <c r="AF4751"/>
      <c r="AG4751"/>
      <c r="AH4751"/>
      <c r="AI4751"/>
      <c r="AJ4751"/>
      <c r="AK4751"/>
      <c r="AL4751"/>
      <c r="AM4751"/>
      <c r="AN4751"/>
      <c r="AO4751"/>
      <c r="AP4751"/>
      <c r="AQ4751"/>
      <c r="AR4751"/>
      <c r="AS4751"/>
      <c r="AT4751"/>
      <c r="AU4751"/>
      <c r="AV4751"/>
      <c r="AW4751"/>
      <c r="AX4751"/>
      <c r="AY4751"/>
      <c r="AZ4751"/>
    </row>
    <row r="4752" spans="1:52">
      <c r="A4752"/>
      <c r="B4752"/>
      <c r="C4752"/>
      <c r="D4752"/>
      <c r="E4752"/>
      <c r="F4752"/>
      <c r="G4752"/>
      <c r="H4752"/>
      <c r="I4752"/>
      <c r="J4752"/>
      <c r="K4752"/>
      <c r="L4752"/>
      <c r="M4752"/>
      <c r="N4752"/>
      <c r="O4752"/>
      <c r="P4752"/>
      <c r="Q4752"/>
      <c r="R4752"/>
      <c r="S4752"/>
      <c r="T4752"/>
      <c r="U4752"/>
      <c r="V4752"/>
      <c r="W4752"/>
      <c r="X4752"/>
      <c r="Y4752"/>
      <c r="Z4752"/>
      <c r="AA4752"/>
      <c r="AB4752"/>
      <c r="AC4752"/>
      <c r="AD4752"/>
      <c r="AE4752"/>
      <c r="AF4752"/>
      <c r="AG4752"/>
      <c r="AH4752"/>
      <c r="AI4752"/>
      <c r="AJ4752"/>
      <c r="AK4752"/>
      <c r="AL4752"/>
      <c r="AM4752"/>
      <c r="AN4752"/>
      <c r="AO4752"/>
      <c r="AP4752"/>
      <c r="AQ4752"/>
      <c r="AR4752"/>
      <c r="AS4752"/>
      <c r="AT4752"/>
      <c r="AU4752"/>
      <c r="AV4752"/>
      <c r="AW4752"/>
      <c r="AX4752"/>
      <c r="AY4752"/>
      <c r="AZ4752"/>
    </row>
    <row r="4753" spans="1:52">
      <c r="A4753"/>
      <c r="B4753"/>
      <c r="C4753"/>
      <c r="D4753"/>
      <c r="E4753"/>
      <c r="F4753"/>
      <c r="G4753"/>
      <c r="H4753"/>
      <c r="I4753"/>
      <c r="J4753"/>
      <c r="K4753"/>
      <c r="L4753"/>
      <c r="M4753"/>
      <c r="N4753"/>
      <c r="O4753"/>
      <c r="P4753"/>
      <c r="Q4753"/>
      <c r="R4753"/>
      <c r="S4753"/>
      <c r="T4753"/>
      <c r="U4753"/>
      <c r="V4753"/>
      <c r="W4753"/>
      <c r="X4753"/>
      <c r="Y4753"/>
      <c r="Z4753"/>
      <c r="AA4753"/>
      <c r="AB4753"/>
      <c r="AC4753"/>
      <c r="AD4753"/>
      <c r="AE4753"/>
      <c r="AF4753"/>
      <c r="AG4753"/>
      <c r="AH4753"/>
      <c r="AI4753"/>
      <c r="AJ4753"/>
      <c r="AK4753"/>
      <c r="AL4753"/>
      <c r="AM4753"/>
      <c r="AN4753"/>
      <c r="AO4753"/>
      <c r="AP4753"/>
      <c r="AQ4753"/>
      <c r="AR4753"/>
      <c r="AS4753"/>
      <c r="AT4753"/>
      <c r="AU4753"/>
      <c r="AV4753"/>
      <c r="AW4753"/>
      <c r="AX4753"/>
      <c r="AY4753"/>
      <c r="AZ4753"/>
    </row>
    <row r="4754" spans="1:52">
      <c r="A4754"/>
      <c r="B4754"/>
      <c r="C4754"/>
      <c r="D4754"/>
      <c r="E4754"/>
      <c r="F4754"/>
      <c r="G4754"/>
      <c r="H4754"/>
      <c r="I4754"/>
      <c r="J4754"/>
      <c r="K4754"/>
      <c r="L4754"/>
      <c r="M4754"/>
      <c r="N4754"/>
      <c r="O4754"/>
      <c r="P4754"/>
      <c r="Q4754"/>
      <c r="R4754"/>
      <c r="S4754"/>
      <c r="T4754"/>
      <c r="U4754"/>
      <c r="V4754"/>
      <c r="W4754"/>
      <c r="X4754"/>
      <c r="Y4754"/>
      <c r="Z4754"/>
      <c r="AA4754"/>
      <c r="AB4754"/>
      <c r="AC4754"/>
      <c r="AD4754"/>
      <c r="AE4754"/>
      <c r="AF4754"/>
      <c r="AG4754"/>
      <c r="AH4754"/>
      <c r="AI4754"/>
      <c r="AJ4754"/>
      <c r="AK4754"/>
      <c r="AL4754"/>
      <c r="AM4754"/>
      <c r="AN4754"/>
      <c r="AO4754"/>
      <c r="AP4754"/>
      <c r="AQ4754"/>
      <c r="AR4754"/>
      <c r="AS4754"/>
      <c r="AT4754"/>
      <c r="AU4754"/>
      <c r="AV4754"/>
      <c r="AW4754"/>
      <c r="AX4754"/>
      <c r="AY4754"/>
      <c r="AZ4754"/>
    </row>
    <row r="4755" spans="1:52">
      <c r="A4755"/>
      <c r="B4755"/>
      <c r="C4755"/>
      <c r="D4755"/>
      <c r="E4755"/>
      <c r="F4755"/>
      <c r="G4755"/>
      <c r="H4755"/>
      <c r="I4755"/>
      <c r="J4755"/>
      <c r="K4755"/>
      <c r="L4755"/>
      <c r="M4755"/>
      <c r="N4755"/>
      <c r="O4755"/>
      <c r="P4755"/>
      <c r="Q4755"/>
      <c r="R4755"/>
      <c r="S4755"/>
      <c r="T4755"/>
      <c r="U4755"/>
      <c r="V4755"/>
      <c r="W4755"/>
      <c r="X4755"/>
      <c r="Y4755"/>
      <c r="Z4755"/>
      <c r="AA4755"/>
      <c r="AB4755"/>
      <c r="AC4755"/>
      <c r="AD4755"/>
      <c r="AE4755"/>
      <c r="AF4755"/>
      <c r="AG4755"/>
      <c r="AH4755"/>
      <c r="AI4755"/>
      <c r="AJ4755"/>
      <c r="AK4755"/>
      <c r="AL4755"/>
      <c r="AM4755"/>
      <c r="AN4755"/>
      <c r="AO4755"/>
      <c r="AP4755"/>
      <c r="AQ4755"/>
      <c r="AR4755"/>
      <c r="AS4755"/>
      <c r="AT4755"/>
      <c r="AU4755"/>
      <c r="AV4755"/>
      <c r="AW4755"/>
      <c r="AX4755"/>
      <c r="AY4755"/>
      <c r="AZ4755"/>
    </row>
    <row r="4756" spans="1:52">
      <c r="A4756"/>
      <c r="B4756"/>
      <c r="C4756"/>
      <c r="D4756"/>
      <c r="E4756"/>
      <c r="F4756"/>
      <c r="G4756"/>
      <c r="H4756"/>
      <c r="I4756"/>
      <c r="J4756"/>
      <c r="K4756"/>
      <c r="L4756"/>
      <c r="M4756"/>
      <c r="N4756"/>
      <c r="O4756"/>
      <c r="P4756"/>
      <c r="Q4756"/>
      <c r="R4756"/>
      <c r="S4756"/>
      <c r="T4756"/>
      <c r="U4756"/>
      <c r="V4756"/>
      <c r="W4756"/>
      <c r="X4756"/>
      <c r="Y4756"/>
      <c r="Z4756"/>
      <c r="AA4756"/>
      <c r="AB4756"/>
      <c r="AC4756"/>
      <c r="AD4756"/>
      <c r="AE4756"/>
      <c r="AF4756"/>
      <c r="AG4756"/>
      <c r="AH4756"/>
      <c r="AI4756"/>
      <c r="AJ4756"/>
      <c r="AK4756"/>
      <c r="AL4756"/>
      <c r="AM4756"/>
      <c r="AN4756"/>
      <c r="AO4756"/>
      <c r="AP4756"/>
      <c r="AQ4756"/>
      <c r="AR4756"/>
      <c r="AS4756"/>
      <c r="AT4756"/>
      <c r="AU4756"/>
      <c r="AV4756"/>
      <c r="AW4756"/>
      <c r="AX4756"/>
      <c r="AY4756"/>
      <c r="AZ4756"/>
    </row>
    <row r="4757" spans="1:52">
      <c r="A4757"/>
      <c r="B4757"/>
      <c r="C4757"/>
      <c r="D4757"/>
      <c r="E4757"/>
      <c r="F4757"/>
      <c r="G4757"/>
      <c r="H4757"/>
      <c r="I4757"/>
      <c r="J4757"/>
      <c r="K4757"/>
      <c r="L4757"/>
      <c r="M4757"/>
      <c r="N4757"/>
      <c r="O4757"/>
      <c r="P4757"/>
      <c r="Q4757"/>
      <c r="R4757"/>
      <c r="S4757"/>
      <c r="T4757"/>
      <c r="U4757"/>
      <c r="V4757"/>
      <c r="W4757"/>
      <c r="X4757"/>
      <c r="Y4757"/>
      <c r="Z4757"/>
      <c r="AA4757"/>
      <c r="AB4757"/>
      <c r="AC4757"/>
      <c r="AD4757"/>
      <c r="AE4757"/>
      <c r="AF4757"/>
      <c r="AG4757"/>
      <c r="AH4757"/>
      <c r="AI4757"/>
      <c r="AJ4757"/>
      <c r="AK4757"/>
      <c r="AL4757"/>
      <c r="AM4757"/>
      <c r="AN4757"/>
      <c r="AO4757"/>
      <c r="AP4757"/>
      <c r="AQ4757"/>
      <c r="AR4757"/>
      <c r="AS4757"/>
      <c r="AT4757"/>
      <c r="AU4757"/>
      <c r="AV4757"/>
      <c r="AW4757"/>
      <c r="AX4757"/>
      <c r="AY4757"/>
      <c r="AZ4757"/>
    </row>
    <row r="4758" spans="1:52">
      <c r="A4758"/>
      <c r="B4758"/>
      <c r="C4758"/>
      <c r="D4758"/>
      <c r="E4758"/>
      <c r="F4758"/>
      <c r="G4758"/>
      <c r="H4758"/>
      <c r="I4758"/>
      <c r="J4758"/>
      <c r="K4758"/>
      <c r="L4758"/>
      <c r="M4758"/>
      <c r="N4758"/>
      <c r="O4758"/>
      <c r="P4758"/>
      <c r="Q4758"/>
      <c r="R4758"/>
      <c r="S4758"/>
      <c r="T4758"/>
      <c r="U4758"/>
      <c r="V4758"/>
      <c r="W4758"/>
      <c r="X4758"/>
      <c r="Y4758"/>
      <c r="Z4758"/>
      <c r="AA4758"/>
      <c r="AB4758"/>
      <c r="AC4758"/>
      <c r="AD4758"/>
      <c r="AE4758"/>
      <c r="AF4758"/>
      <c r="AG4758"/>
      <c r="AH4758"/>
      <c r="AI4758"/>
      <c r="AJ4758"/>
      <c r="AK4758"/>
      <c r="AL4758"/>
      <c r="AM4758"/>
      <c r="AN4758"/>
      <c r="AO4758"/>
      <c r="AP4758"/>
      <c r="AQ4758"/>
      <c r="AR4758"/>
      <c r="AS4758"/>
      <c r="AT4758"/>
      <c r="AU4758"/>
      <c r="AV4758"/>
      <c r="AW4758"/>
      <c r="AX4758"/>
      <c r="AY4758"/>
      <c r="AZ4758"/>
    </row>
    <row r="4759" spans="1:52">
      <c r="A4759"/>
      <c r="B4759"/>
      <c r="C4759"/>
      <c r="D4759"/>
      <c r="E4759"/>
      <c r="F4759"/>
      <c r="G4759"/>
      <c r="H4759"/>
      <c r="I4759"/>
      <c r="J4759"/>
      <c r="K4759"/>
      <c r="L4759"/>
      <c r="M4759"/>
      <c r="N4759"/>
      <c r="O4759"/>
      <c r="P4759"/>
      <c r="Q4759"/>
      <c r="R4759"/>
      <c r="S4759"/>
      <c r="T4759"/>
      <c r="U4759"/>
      <c r="V4759"/>
      <c r="W4759"/>
      <c r="X4759"/>
      <c r="Y4759"/>
      <c r="Z4759"/>
      <c r="AA4759"/>
      <c r="AB4759"/>
      <c r="AC4759"/>
      <c r="AD4759"/>
      <c r="AE4759"/>
      <c r="AF4759"/>
      <c r="AG4759"/>
      <c r="AH4759"/>
      <c r="AI4759"/>
      <c r="AJ4759"/>
      <c r="AK4759"/>
      <c r="AL4759"/>
      <c r="AM4759"/>
      <c r="AN4759"/>
      <c r="AO4759"/>
      <c r="AP4759"/>
      <c r="AQ4759"/>
      <c r="AR4759"/>
      <c r="AS4759"/>
      <c r="AT4759"/>
      <c r="AU4759"/>
      <c r="AV4759"/>
      <c r="AW4759"/>
      <c r="AX4759"/>
      <c r="AY4759"/>
      <c r="AZ4759"/>
    </row>
    <row r="4760" spans="1:52">
      <c r="A4760"/>
      <c r="B4760"/>
      <c r="C4760"/>
      <c r="D4760"/>
      <c r="E4760"/>
      <c r="F4760"/>
      <c r="G4760"/>
      <c r="H4760"/>
      <c r="I4760"/>
      <c r="J4760"/>
      <c r="K4760"/>
      <c r="L4760"/>
      <c r="M4760"/>
      <c r="N4760"/>
      <c r="O4760"/>
      <c r="P4760"/>
      <c r="Q4760"/>
      <c r="R4760"/>
      <c r="S4760"/>
      <c r="T4760"/>
      <c r="U4760"/>
      <c r="V4760"/>
      <c r="W4760"/>
      <c r="X4760"/>
      <c r="Y4760"/>
      <c r="Z4760"/>
      <c r="AA4760"/>
      <c r="AB4760"/>
      <c r="AC4760"/>
      <c r="AD4760"/>
      <c r="AE4760"/>
      <c r="AF4760"/>
      <c r="AG4760"/>
      <c r="AH4760"/>
      <c r="AI4760"/>
      <c r="AJ4760"/>
      <c r="AK4760"/>
      <c r="AL4760"/>
      <c r="AM4760"/>
      <c r="AN4760"/>
      <c r="AO4760"/>
      <c r="AP4760"/>
      <c r="AQ4760"/>
      <c r="AR4760"/>
      <c r="AS4760"/>
      <c r="AT4760"/>
      <c r="AU4760"/>
      <c r="AV4760"/>
      <c r="AW4760"/>
      <c r="AX4760"/>
      <c r="AY4760"/>
      <c r="AZ4760"/>
    </row>
    <row r="4761" spans="1:52">
      <c r="A4761"/>
      <c r="B4761"/>
      <c r="C4761"/>
      <c r="D4761"/>
      <c r="E4761"/>
      <c r="F4761"/>
      <c r="G4761"/>
      <c r="H4761"/>
      <c r="I4761"/>
      <c r="J4761"/>
      <c r="K4761"/>
      <c r="L4761"/>
      <c r="M4761"/>
      <c r="N4761"/>
      <c r="O4761"/>
      <c r="P4761"/>
      <c r="Q4761"/>
      <c r="R4761"/>
      <c r="S4761"/>
      <c r="T4761"/>
      <c r="U4761"/>
      <c r="V4761"/>
      <c r="W4761"/>
      <c r="X4761"/>
      <c r="Y4761"/>
      <c r="Z4761"/>
      <c r="AA4761"/>
      <c r="AB4761"/>
      <c r="AC4761"/>
      <c r="AD4761"/>
      <c r="AE4761"/>
      <c r="AF4761"/>
      <c r="AG4761"/>
      <c r="AH4761"/>
      <c r="AI4761"/>
      <c r="AJ4761"/>
      <c r="AK4761"/>
      <c r="AL4761"/>
      <c r="AM4761"/>
      <c r="AN4761"/>
      <c r="AO4761"/>
      <c r="AP4761"/>
      <c r="AQ4761"/>
      <c r="AR4761"/>
      <c r="AS4761"/>
      <c r="AT4761"/>
      <c r="AU4761"/>
      <c r="AV4761"/>
      <c r="AW4761"/>
      <c r="AX4761"/>
      <c r="AY4761"/>
      <c r="AZ4761"/>
    </row>
    <row r="4762" spans="1:52">
      <c r="A4762"/>
      <c r="B4762"/>
      <c r="C4762"/>
      <c r="D4762"/>
      <c r="E4762"/>
      <c r="F4762"/>
      <c r="G4762"/>
      <c r="H4762"/>
      <c r="I4762"/>
      <c r="J4762"/>
      <c r="K4762"/>
      <c r="L4762"/>
      <c r="M4762"/>
      <c r="N4762"/>
      <c r="O4762"/>
      <c r="P4762"/>
      <c r="Q4762"/>
      <c r="R4762"/>
      <c r="S4762"/>
      <c r="T4762"/>
      <c r="U4762"/>
      <c r="V4762"/>
      <c r="W4762"/>
      <c r="X4762"/>
      <c r="Y4762"/>
      <c r="Z4762"/>
      <c r="AA4762"/>
      <c r="AB4762"/>
      <c r="AC4762"/>
      <c r="AD4762"/>
      <c r="AE4762"/>
      <c r="AF4762"/>
      <c r="AG4762"/>
      <c r="AH4762"/>
      <c r="AI4762"/>
      <c r="AJ4762"/>
      <c r="AK4762"/>
      <c r="AL4762"/>
      <c r="AM4762"/>
      <c r="AN4762"/>
      <c r="AO4762"/>
      <c r="AP4762"/>
      <c r="AQ4762"/>
      <c r="AR4762"/>
      <c r="AS4762"/>
      <c r="AT4762"/>
      <c r="AU4762"/>
      <c r="AV4762"/>
      <c r="AW4762"/>
      <c r="AX4762"/>
      <c r="AY4762"/>
      <c r="AZ4762"/>
    </row>
    <row r="4763" spans="1:52">
      <c r="A4763"/>
      <c r="B4763"/>
      <c r="C4763"/>
      <c r="D4763"/>
      <c r="E4763"/>
      <c r="F4763"/>
      <c r="G4763"/>
      <c r="H4763"/>
      <c r="I4763"/>
      <c r="J4763"/>
      <c r="K4763"/>
      <c r="L4763"/>
      <c r="M4763"/>
      <c r="N4763"/>
      <c r="O4763"/>
      <c r="P4763"/>
      <c r="Q4763"/>
      <c r="R4763"/>
      <c r="S4763"/>
      <c r="T4763"/>
      <c r="U4763"/>
      <c r="V4763"/>
      <c r="W4763"/>
      <c r="X4763"/>
      <c r="Y4763"/>
      <c r="Z4763"/>
      <c r="AA4763"/>
      <c r="AB4763"/>
      <c r="AC4763"/>
      <c r="AD4763"/>
      <c r="AE4763"/>
      <c r="AF4763"/>
      <c r="AG4763"/>
      <c r="AH4763"/>
      <c r="AI4763"/>
      <c r="AJ4763"/>
      <c r="AK4763"/>
      <c r="AL4763"/>
      <c r="AM4763"/>
      <c r="AN4763"/>
      <c r="AO4763"/>
      <c r="AP4763"/>
      <c r="AQ4763"/>
      <c r="AR4763"/>
      <c r="AS4763"/>
      <c r="AT4763"/>
      <c r="AU4763"/>
      <c r="AV4763"/>
      <c r="AW4763"/>
      <c r="AX4763"/>
      <c r="AY4763"/>
      <c r="AZ4763"/>
    </row>
    <row r="4764" spans="1:52">
      <c r="A4764"/>
      <c r="B4764"/>
      <c r="C4764"/>
      <c r="D4764"/>
      <c r="E4764"/>
      <c r="F4764"/>
      <c r="G4764"/>
      <c r="H4764"/>
      <c r="I4764"/>
      <c r="J4764"/>
      <c r="K4764"/>
      <c r="L4764"/>
      <c r="M4764"/>
      <c r="N4764"/>
      <c r="O4764"/>
      <c r="P4764"/>
      <c r="Q4764"/>
      <c r="R4764"/>
      <c r="S4764"/>
      <c r="T4764"/>
      <c r="U4764"/>
      <c r="V4764"/>
      <c r="W4764"/>
      <c r="X4764"/>
      <c r="Y4764"/>
      <c r="Z4764"/>
      <c r="AA4764"/>
      <c r="AB4764"/>
      <c r="AC4764"/>
      <c r="AD4764"/>
      <c r="AE4764"/>
      <c r="AF4764"/>
      <c r="AG4764"/>
      <c r="AH4764"/>
      <c r="AI4764"/>
      <c r="AJ4764"/>
      <c r="AK4764"/>
      <c r="AL4764"/>
      <c r="AM4764"/>
      <c r="AN4764"/>
      <c r="AO4764"/>
      <c r="AP4764"/>
      <c r="AQ4764"/>
      <c r="AR4764"/>
      <c r="AS4764"/>
      <c r="AT4764"/>
      <c r="AU4764"/>
      <c r="AV4764"/>
      <c r="AW4764"/>
      <c r="AX4764"/>
      <c r="AY4764"/>
      <c r="AZ4764"/>
    </row>
    <row r="4765" spans="1:52">
      <c r="A4765"/>
      <c r="B4765"/>
      <c r="C4765"/>
      <c r="D4765"/>
      <c r="E4765"/>
      <c r="F4765"/>
      <c r="G4765"/>
      <c r="H4765"/>
      <c r="I4765"/>
      <c r="J4765"/>
      <c r="K4765"/>
      <c r="L4765"/>
      <c r="M4765"/>
      <c r="N4765"/>
      <c r="O4765"/>
      <c r="P4765"/>
      <c r="Q4765"/>
      <c r="R4765"/>
      <c r="S4765"/>
      <c r="T4765"/>
      <c r="U4765"/>
      <c r="V4765"/>
      <c r="W4765"/>
      <c r="X4765"/>
      <c r="Y4765"/>
      <c r="Z4765"/>
      <c r="AA4765"/>
      <c r="AB4765"/>
      <c r="AC4765"/>
      <c r="AD4765"/>
      <c r="AE4765"/>
      <c r="AF4765"/>
      <c r="AG4765"/>
      <c r="AH4765"/>
      <c r="AI4765"/>
      <c r="AJ4765"/>
      <c r="AK4765"/>
      <c r="AL4765"/>
      <c r="AM4765"/>
      <c r="AN4765"/>
      <c r="AO4765"/>
      <c r="AP4765"/>
      <c r="AQ4765"/>
      <c r="AR4765"/>
      <c r="AS4765"/>
      <c r="AT4765"/>
      <c r="AU4765"/>
      <c r="AV4765"/>
      <c r="AW4765"/>
      <c r="AX4765"/>
      <c r="AY4765"/>
      <c r="AZ4765"/>
    </row>
    <row r="4766" spans="1:52">
      <c r="A4766"/>
      <c r="B4766"/>
      <c r="C4766"/>
      <c r="D4766"/>
      <c r="E4766"/>
      <c r="F4766"/>
      <c r="G4766"/>
      <c r="H4766"/>
      <c r="I4766"/>
      <c r="J4766"/>
      <c r="K4766"/>
      <c r="L4766"/>
      <c r="M4766"/>
      <c r="N4766"/>
      <c r="O4766"/>
      <c r="P4766"/>
      <c r="Q4766"/>
      <c r="R4766"/>
      <c r="S4766"/>
      <c r="T4766"/>
      <c r="U4766"/>
      <c r="V4766"/>
      <c r="W4766"/>
      <c r="X4766"/>
      <c r="Y4766"/>
      <c r="Z4766"/>
      <c r="AA4766"/>
      <c r="AB4766"/>
      <c r="AC4766"/>
      <c r="AD4766"/>
      <c r="AE4766"/>
      <c r="AF4766"/>
      <c r="AG4766"/>
      <c r="AH4766"/>
      <c r="AI4766"/>
      <c r="AJ4766"/>
      <c r="AK4766"/>
      <c r="AL4766"/>
      <c r="AM4766"/>
      <c r="AN4766"/>
      <c r="AO4766"/>
      <c r="AP4766"/>
      <c r="AQ4766"/>
      <c r="AR4766"/>
      <c r="AS4766"/>
      <c r="AT4766"/>
      <c r="AU4766"/>
      <c r="AV4766"/>
      <c r="AW4766"/>
      <c r="AX4766"/>
      <c r="AY4766"/>
      <c r="AZ4766"/>
    </row>
    <row r="4767" spans="1:52">
      <c r="A4767"/>
      <c r="B4767"/>
      <c r="C4767"/>
      <c r="D4767"/>
      <c r="E4767"/>
      <c r="F4767"/>
      <c r="G4767"/>
      <c r="H4767"/>
      <c r="I4767"/>
      <c r="J4767"/>
      <c r="K4767"/>
      <c r="L4767"/>
      <c r="M4767"/>
      <c r="N4767"/>
      <c r="O4767"/>
      <c r="P4767"/>
      <c r="Q4767"/>
      <c r="R4767"/>
      <c r="S4767"/>
      <c r="T4767"/>
      <c r="U4767"/>
      <c r="V4767"/>
      <c r="W4767"/>
      <c r="X4767"/>
      <c r="Y4767"/>
      <c r="Z4767"/>
      <c r="AA4767"/>
      <c r="AB4767"/>
      <c r="AC4767"/>
      <c r="AD4767"/>
      <c r="AE4767"/>
      <c r="AF4767"/>
      <c r="AG4767"/>
      <c r="AH4767"/>
      <c r="AI4767"/>
      <c r="AJ4767"/>
      <c r="AK4767"/>
      <c r="AL4767"/>
      <c r="AM4767"/>
      <c r="AN4767"/>
      <c r="AO4767"/>
      <c r="AP4767"/>
      <c r="AQ4767"/>
      <c r="AR4767"/>
      <c r="AS4767"/>
      <c r="AT4767"/>
      <c r="AU4767"/>
      <c r="AV4767"/>
      <c r="AW4767"/>
      <c r="AX4767"/>
      <c r="AY4767"/>
      <c r="AZ4767"/>
    </row>
    <row r="4768" spans="1:52">
      <c r="A4768"/>
      <c r="B4768"/>
      <c r="C4768"/>
      <c r="D4768"/>
      <c r="E4768"/>
      <c r="F4768"/>
      <c r="G4768"/>
      <c r="H4768"/>
      <c r="I4768"/>
      <c r="J4768"/>
      <c r="K4768"/>
      <c r="L4768"/>
      <c r="M4768"/>
      <c r="N4768"/>
      <c r="O4768"/>
      <c r="P4768"/>
      <c r="Q4768"/>
      <c r="R4768"/>
      <c r="S4768"/>
      <c r="T4768"/>
      <c r="U4768"/>
      <c r="V4768"/>
      <c r="W4768"/>
      <c r="X4768"/>
      <c r="Y4768"/>
      <c r="Z4768"/>
      <c r="AA4768"/>
      <c r="AB4768"/>
      <c r="AC4768"/>
      <c r="AD4768"/>
      <c r="AE4768"/>
      <c r="AF4768"/>
      <c r="AG4768"/>
      <c r="AH4768"/>
      <c r="AI4768"/>
      <c r="AJ4768"/>
      <c r="AK4768"/>
      <c r="AL4768"/>
      <c r="AM4768"/>
      <c r="AN4768"/>
      <c r="AO4768"/>
      <c r="AP4768"/>
      <c r="AQ4768"/>
      <c r="AR4768"/>
      <c r="AS4768"/>
      <c r="AT4768"/>
      <c r="AU4768"/>
      <c r="AV4768"/>
      <c r="AW4768"/>
      <c r="AX4768"/>
      <c r="AY4768"/>
      <c r="AZ4768"/>
    </row>
    <row r="4769" spans="1:52">
      <c r="A4769"/>
      <c r="B4769"/>
      <c r="C4769"/>
      <c r="D4769"/>
      <c r="E4769"/>
      <c r="F4769"/>
      <c r="G4769"/>
      <c r="H4769"/>
      <c r="I4769"/>
      <c r="J4769"/>
      <c r="K4769"/>
      <c r="L4769"/>
      <c r="M4769"/>
      <c r="N4769"/>
      <c r="O4769"/>
      <c r="P4769"/>
      <c r="Q4769"/>
      <c r="R4769"/>
      <c r="S4769"/>
      <c r="T4769"/>
      <c r="U4769"/>
      <c r="V4769"/>
      <c r="W4769"/>
      <c r="X4769"/>
      <c r="Y4769"/>
      <c r="Z4769"/>
      <c r="AA4769"/>
      <c r="AB4769"/>
      <c r="AC4769"/>
      <c r="AD4769"/>
      <c r="AE4769"/>
      <c r="AF4769"/>
      <c r="AG4769"/>
      <c r="AH4769"/>
      <c r="AI4769"/>
      <c r="AJ4769"/>
      <c r="AK4769"/>
      <c r="AL4769"/>
      <c r="AM4769"/>
      <c r="AN4769"/>
      <c r="AO4769"/>
      <c r="AP4769"/>
      <c r="AQ4769"/>
      <c r="AR4769"/>
      <c r="AS4769"/>
      <c r="AT4769"/>
      <c r="AU4769"/>
      <c r="AV4769"/>
      <c r="AW4769"/>
      <c r="AX4769"/>
      <c r="AY4769"/>
      <c r="AZ4769"/>
    </row>
    <row r="4770" spans="1:52">
      <c r="A4770"/>
      <c r="B4770"/>
      <c r="C4770"/>
      <c r="D4770"/>
      <c r="E4770"/>
      <c r="F4770"/>
      <c r="G4770"/>
      <c r="H4770"/>
      <c r="I4770"/>
      <c r="J4770"/>
      <c r="K4770"/>
      <c r="L4770"/>
      <c r="M4770"/>
      <c r="N4770"/>
      <c r="O4770"/>
      <c r="P4770"/>
      <c r="Q4770"/>
      <c r="R4770"/>
      <c r="S4770"/>
      <c r="T4770"/>
      <c r="U4770"/>
      <c r="V4770"/>
      <c r="W4770"/>
      <c r="X4770"/>
      <c r="Y4770"/>
      <c r="Z4770"/>
      <c r="AA4770"/>
      <c r="AB4770"/>
      <c r="AC4770"/>
      <c r="AD4770"/>
      <c r="AE4770"/>
      <c r="AF4770"/>
      <c r="AG4770"/>
      <c r="AH4770"/>
      <c r="AI4770"/>
      <c r="AJ4770"/>
      <c r="AK4770"/>
      <c r="AL4770"/>
      <c r="AM4770"/>
      <c r="AN4770"/>
      <c r="AO4770"/>
      <c r="AP4770"/>
      <c r="AQ4770"/>
      <c r="AR4770"/>
      <c r="AS4770"/>
      <c r="AT4770"/>
      <c r="AU4770"/>
      <c r="AV4770"/>
      <c r="AW4770"/>
      <c r="AX4770"/>
      <c r="AY4770"/>
      <c r="AZ4770"/>
    </row>
    <row r="4771" spans="1:52">
      <c r="A4771"/>
      <c r="B4771"/>
      <c r="C4771"/>
      <c r="D4771"/>
      <c r="E4771"/>
      <c r="F4771"/>
      <c r="G4771"/>
      <c r="H4771"/>
      <c r="I4771"/>
      <c r="J4771"/>
      <c r="K4771"/>
      <c r="L4771"/>
      <c r="M4771"/>
      <c r="N4771"/>
      <c r="O4771"/>
      <c r="P4771"/>
      <c r="Q4771"/>
      <c r="R4771"/>
      <c r="S4771"/>
      <c r="T4771"/>
      <c r="U4771"/>
      <c r="V4771"/>
      <c r="W4771"/>
      <c r="X4771"/>
      <c r="Y4771"/>
      <c r="Z4771"/>
      <c r="AA4771"/>
      <c r="AB4771"/>
      <c r="AC4771"/>
      <c r="AD4771"/>
      <c r="AE4771"/>
      <c r="AF4771"/>
      <c r="AG4771"/>
      <c r="AH4771"/>
      <c r="AI4771"/>
      <c r="AJ4771"/>
      <c r="AK4771"/>
      <c r="AL4771"/>
      <c r="AM4771"/>
      <c r="AN4771"/>
      <c r="AO4771"/>
      <c r="AP4771"/>
      <c r="AQ4771"/>
      <c r="AR4771"/>
      <c r="AS4771"/>
      <c r="AT4771"/>
      <c r="AU4771"/>
      <c r="AV4771"/>
      <c r="AW4771"/>
      <c r="AX4771"/>
      <c r="AY4771"/>
      <c r="AZ4771"/>
    </row>
    <row r="4772" spans="1:52">
      <c r="A4772"/>
      <c r="B4772"/>
      <c r="C4772"/>
      <c r="D4772"/>
      <c r="E4772"/>
      <c r="F4772"/>
      <c r="G4772"/>
      <c r="H4772"/>
      <c r="I4772"/>
      <c r="J4772"/>
      <c r="K4772"/>
      <c r="L4772"/>
      <c r="M4772"/>
      <c r="N4772"/>
      <c r="O4772"/>
      <c r="P4772"/>
      <c r="Q4772"/>
      <c r="R4772"/>
      <c r="S4772"/>
      <c r="T4772"/>
      <c r="U4772"/>
      <c r="V4772"/>
      <c r="W4772"/>
      <c r="X4772"/>
      <c r="Y4772"/>
      <c r="Z4772"/>
      <c r="AA4772"/>
      <c r="AB4772"/>
      <c r="AC4772"/>
      <c r="AD4772"/>
      <c r="AE4772"/>
      <c r="AF4772"/>
      <c r="AG4772"/>
      <c r="AH4772"/>
      <c r="AI4772"/>
      <c r="AJ4772"/>
      <c r="AK4772"/>
      <c r="AL4772"/>
      <c r="AM4772"/>
      <c r="AN4772"/>
      <c r="AO4772"/>
      <c r="AP4772"/>
      <c r="AQ4772"/>
      <c r="AR4772"/>
      <c r="AS4772"/>
      <c r="AT4772"/>
      <c r="AU4772"/>
      <c r="AV4772"/>
      <c r="AW4772"/>
      <c r="AX4772"/>
      <c r="AY4772"/>
      <c r="AZ4772"/>
    </row>
    <row r="4773" spans="1:52">
      <c r="A4773"/>
      <c r="B4773"/>
      <c r="C4773"/>
      <c r="D4773"/>
      <c r="E4773"/>
      <c r="F4773"/>
      <c r="G4773"/>
      <c r="H4773"/>
      <c r="I4773"/>
      <c r="J4773"/>
      <c r="K4773"/>
      <c r="L4773"/>
      <c r="M4773"/>
      <c r="N4773"/>
      <c r="O4773"/>
      <c r="P4773"/>
      <c r="Q4773"/>
      <c r="R4773"/>
      <c r="S4773"/>
      <c r="T4773"/>
      <c r="U4773"/>
      <c r="V4773"/>
      <c r="W4773"/>
      <c r="X4773"/>
      <c r="Y4773"/>
      <c r="Z4773"/>
      <c r="AA4773"/>
      <c r="AB4773"/>
      <c r="AC4773"/>
      <c r="AD4773"/>
      <c r="AE4773"/>
      <c r="AF4773"/>
      <c r="AG4773"/>
      <c r="AH4773"/>
      <c r="AI4773"/>
      <c r="AJ4773"/>
      <c r="AK4773"/>
      <c r="AL4773"/>
      <c r="AM4773"/>
      <c r="AN4773"/>
      <c r="AO4773"/>
      <c r="AP4773"/>
      <c r="AQ4773"/>
      <c r="AR4773"/>
      <c r="AS4773"/>
      <c r="AT4773"/>
      <c r="AU4773"/>
      <c r="AV4773"/>
      <c r="AW4773"/>
      <c r="AX4773"/>
      <c r="AY4773"/>
      <c r="AZ4773"/>
    </row>
    <row r="4774" spans="1:52">
      <c r="A4774"/>
      <c r="B4774"/>
      <c r="C4774"/>
      <c r="D4774"/>
      <c r="E4774"/>
      <c r="F4774"/>
      <c r="G4774"/>
      <c r="H4774"/>
      <c r="I4774"/>
      <c r="J4774"/>
      <c r="K4774"/>
      <c r="L4774"/>
      <c r="M4774"/>
      <c r="N4774"/>
      <c r="O4774"/>
      <c r="P4774"/>
      <c r="Q4774"/>
      <c r="R4774"/>
      <c r="S4774"/>
      <c r="T4774"/>
      <c r="U4774"/>
      <c r="V4774"/>
      <c r="W4774"/>
      <c r="X4774"/>
      <c r="Y4774"/>
      <c r="Z4774"/>
      <c r="AA4774"/>
      <c r="AB4774"/>
      <c r="AC4774"/>
      <c r="AD4774"/>
      <c r="AE4774"/>
      <c r="AF4774"/>
      <c r="AG4774"/>
      <c r="AH4774"/>
      <c r="AI4774"/>
      <c r="AJ4774"/>
      <c r="AK4774"/>
      <c r="AL4774"/>
      <c r="AM4774"/>
      <c r="AN4774"/>
      <c r="AO4774"/>
      <c r="AP4774"/>
      <c r="AQ4774"/>
      <c r="AR4774"/>
      <c r="AS4774"/>
      <c r="AT4774"/>
      <c r="AU4774"/>
      <c r="AV4774"/>
      <c r="AW4774"/>
      <c r="AX4774"/>
      <c r="AY4774"/>
      <c r="AZ4774"/>
    </row>
    <row r="4775" spans="1:52">
      <c r="A4775"/>
      <c r="B4775"/>
      <c r="C4775"/>
      <c r="D4775"/>
      <c r="E4775"/>
      <c r="F4775"/>
      <c r="G4775"/>
      <c r="H4775"/>
      <c r="I4775"/>
      <c r="J4775"/>
      <c r="K4775"/>
      <c r="L4775"/>
      <c r="M4775"/>
      <c r="N4775"/>
      <c r="O4775"/>
      <c r="P4775"/>
      <c r="Q4775"/>
      <c r="R4775"/>
      <c r="S4775"/>
      <c r="T4775"/>
      <c r="U4775"/>
      <c r="V4775"/>
      <c r="W4775"/>
      <c r="X4775"/>
      <c r="Y4775"/>
      <c r="Z4775"/>
      <c r="AA4775"/>
      <c r="AB4775"/>
      <c r="AC4775"/>
      <c r="AD4775"/>
      <c r="AE4775"/>
      <c r="AF4775"/>
      <c r="AG4775"/>
      <c r="AH4775"/>
      <c r="AI4775"/>
      <c r="AJ4775"/>
      <c r="AK4775"/>
      <c r="AL4775"/>
      <c r="AM4775"/>
      <c r="AN4775"/>
      <c r="AO4775"/>
      <c r="AP4775"/>
      <c r="AQ4775"/>
      <c r="AR4775"/>
      <c r="AS4775"/>
      <c r="AT4775"/>
      <c r="AU4775"/>
      <c r="AV4775"/>
      <c r="AW4775"/>
      <c r="AX4775"/>
      <c r="AY4775"/>
      <c r="AZ4775"/>
    </row>
    <row r="4776" spans="1:52">
      <c r="A4776"/>
      <c r="B4776"/>
      <c r="C4776"/>
      <c r="D4776"/>
      <c r="E4776"/>
      <c r="F4776"/>
      <c r="G4776"/>
      <c r="H4776"/>
      <c r="I4776"/>
      <c r="J4776"/>
      <c r="K4776"/>
      <c r="L4776"/>
      <c r="M4776"/>
      <c r="N4776"/>
      <c r="O4776"/>
      <c r="P4776"/>
      <c r="Q4776"/>
      <c r="R4776"/>
      <c r="S4776"/>
      <c r="T4776"/>
      <c r="U4776"/>
      <c r="V4776"/>
      <c r="W4776"/>
      <c r="X4776"/>
      <c r="Y4776"/>
      <c r="Z4776"/>
      <c r="AA4776"/>
      <c r="AB4776"/>
      <c r="AC4776"/>
      <c r="AD4776"/>
      <c r="AE4776"/>
      <c r="AF4776"/>
      <c r="AG4776"/>
      <c r="AH4776"/>
      <c r="AI4776"/>
      <c r="AJ4776"/>
      <c r="AK4776"/>
      <c r="AL4776"/>
      <c r="AM4776"/>
      <c r="AN4776"/>
      <c r="AO4776"/>
      <c r="AP4776"/>
      <c r="AQ4776"/>
      <c r="AR4776"/>
      <c r="AS4776"/>
      <c r="AT4776"/>
      <c r="AU4776"/>
      <c r="AV4776"/>
      <c r="AW4776"/>
      <c r="AX4776"/>
      <c r="AY4776"/>
      <c r="AZ4776"/>
    </row>
    <row r="4777" spans="1:52">
      <c r="A4777"/>
      <c r="B4777"/>
      <c r="C4777"/>
      <c r="D4777"/>
      <c r="E4777"/>
      <c r="F4777"/>
      <c r="G4777"/>
      <c r="H4777"/>
      <c r="I4777"/>
      <c r="J4777"/>
      <c r="K4777"/>
      <c r="L4777"/>
      <c r="M4777"/>
      <c r="N4777"/>
      <c r="O4777"/>
      <c r="P4777"/>
      <c r="Q4777"/>
      <c r="R4777"/>
      <c r="S4777"/>
      <c r="T4777"/>
      <c r="U4777"/>
      <c r="V4777"/>
      <c r="W4777"/>
      <c r="X4777"/>
      <c r="Y4777"/>
      <c r="Z4777"/>
      <c r="AA4777"/>
      <c r="AB4777"/>
      <c r="AC4777"/>
      <c r="AD4777"/>
      <c r="AE4777"/>
      <c r="AF4777"/>
      <c r="AG4777"/>
      <c r="AH4777"/>
      <c r="AI4777"/>
      <c r="AJ4777"/>
      <c r="AK4777"/>
      <c r="AL4777"/>
      <c r="AM4777"/>
      <c r="AN4777"/>
      <c r="AO4777"/>
      <c r="AP4777"/>
      <c r="AQ4777"/>
      <c r="AR4777"/>
      <c r="AS4777"/>
      <c r="AT4777"/>
      <c r="AU4777"/>
      <c r="AV4777"/>
      <c r="AW4777"/>
      <c r="AX4777"/>
      <c r="AY4777"/>
      <c r="AZ4777"/>
    </row>
    <row r="4778" spans="1:52">
      <c r="A4778"/>
      <c r="B4778"/>
      <c r="C4778"/>
      <c r="D4778"/>
      <c r="E4778"/>
      <c r="F4778"/>
      <c r="G4778"/>
      <c r="H4778"/>
      <c r="I4778"/>
      <c r="J4778"/>
      <c r="K4778"/>
      <c r="L4778"/>
      <c r="M4778"/>
      <c r="N4778"/>
      <c r="O4778"/>
      <c r="P4778"/>
      <c r="Q4778"/>
      <c r="R4778"/>
      <c r="S4778"/>
      <c r="T4778"/>
      <c r="U4778"/>
      <c r="V4778"/>
      <c r="W4778"/>
      <c r="X4778"/>
      <c r="Y4778"/>
      <c r="Z4778"/>
      <c r="AA4778"/>
      <c r="AB4778"/>
      <c r="AC4778"/>
      <c r="AD4778"/>
      <c r="AE4778"/>
      <c r="AF4778"/>
      <c r="AG4778"/>
      <c r="AH4778"/>
      <c r="AI4778"/>
      <c r="AJ4778"/>
      <c r="AK4778"/>
      <c r="AL4778"/>
      <c r="AM4778"/>
      <c r="AN4778"/>
      <c r="AO4778"/>
      <c r="AP4778"/>
      <c r="AQ4778"/>
      <c r="AR4778"/>
      <c r="AS4778"/>
      <c r="AT4778"/>
      <c r="AU4778"/>
      <c r="AV4778"/>
      <c r="AW4778"/>
      <c r="AX4778"/>
      <c r="AY4778"/>
      <c r="AZ4778"/>
    </row>
    <row r="4779" spans="1:52">
      <c r="A4779"/>
      <c r="B4779"/>
      <c r="C4779"/>
      <c r="D4779"/>
      <c r="E4779"/>
      <c r="F4779"/>
      <c r="G4779"/>
      <c r="H4779"/>
      <c r="I4779"/>
      <c r="J4779"/>
      <c r="K4779"/>
      <c r="L4779"/>
      <c r="M4779"/>
      <c r="N4779"/>
      <c r="O4779"/>
      <c r="P4779"/>
      <c r="Q4779"/>
      <c r="R4779"/>
      <c r="S4779"/>
      <c r="T4779"/>
      <c r="U4779"/>
      <c r="V4779"/>
      <c r="W4779"/>
      <c r="X4779"/>
      <c r="Y4779"/>
      <c r="Z4779"/>
      <c r="AA4779"/>
      <c r="AB4779"/>
      <c r="AC4779"/>
      <c r="AD4779"/>
      <c r="AE4779"/>
      <c r="AF4779"/>
      <c r="AG4779"/>
      <c r="AH4779"/>
      <c r="AI4779"/>
      <c r="AJ4779"/>
      <c r="AK4779"/>
      <c r="AL4779"/>
      <c r="AM4779"/>
      <c r="AN4779"/>
      <c r="AO4779"/>
      <c r="AP4779"/>
      <c r="AQ4779"/>
      <c r="AR4779"/>
      <c r="AS4779"/>
      <c r="AT4779"/>
      <c r="AU4779"/>
      <c r="AV4779"/>
      <c r="AW4779"/>
      <c r="AX4779"/>
      <c r="AY4779"/>
      <c r="AZ4779"/>
    </row>
    <row r="4780" spans="1:52">
      <c r="A4780"/>
      <c r="B4780"/>
      <c r="C4780"/>
      <c r="D4780"/>
      <c r="E4780"/>
      <c r="F4780"/>
      <c r="G4780"/>
      <c r="H4780"/>
      <c r="I4780"/>
      <c r="J4780"/>
      <c r="K4780"/>
      <c r="L4780"/>
      <c r="M4780"/>
      <c r="N4780"/>
      <c r="O4780"/>
      <c r="P4780"/>
      <c r="Q4780"/>
      <c r="R4780"/>
      <c r="S4780"/>
      <c r="T4780"/>
      <c r="U4780"/>
      <c r="V4780"/>
      <c r="W4780"/>
      <c r="X4780"/>
      <c r="Y4780"/>
      <c r="Z4780"/>
      <c r="AA4780"/>
      <c r="AB4780"/>
      <c r="AC4780"/>
      <c r="AD4780"/>
      <c r="AE4780"/>
      <c r="AF4780"/>
      <c r="AG4780"/>
      <c r="AH4780"/>
      <c r="AI4780"/>
      <c r="AJ4780"/>
      <c r="AK4780"/>
      <c r="AL4780"/>
      <c r="AM4780"/>
      <c r="AN4780"/>
      <c r="AO4780"/>
      <c r="AP4780"/>
      <c r="AQ4780"/>
      <c r="AR4780"/>
      <c r="AS4780"/>
      <c r="AT4780"/>
      <c r="AU4780"/>
      <c r="AV4780"/>
      <c r="AW4780"/>
      <c r="AX4780"/>
      <c r="AY4780"/>
      <c r="AZ4780"/>
    </row>
    <row r="4781" spans="1:52">
      <c r="A4781"/>
      <c r="B4781"/>
      <c r="C4781"/>
      <c r="D4781"/>
      <c r="E4781"/>
      <c r="F4781"/>
      <c r="G4781"/>
      <c r="H4781"/>
      <c r="I4781"/>
      <c r="J4781"/>
      <c r="K4781"/>
      <c r="L4781"/>
      <c r="M4781"/>
      <c r="N4781"/>
      <c r="O4781"/>
      <c r="P4781"/>
      <c r="Q4781"/>
      <c r="R4781"/>
      <c r="S4781"/>
      <c r="T4781"/>
      <c r="U4781"/>
      <c r="V4781"/>
      <c r="W4781"/>
      <c r="X4781"/>
      <c r="Y4781"/>
      <c r="Z4781"/>
      <c r="AA4781"/>
      <c r="AB4781"/>
      <c r="AC4781"/>
      <c r="AD4781"/>
      <c r="AE4781"/>
      <c r="AF4781"/>
      <c r="AG4781"/>
      <c r="AH4781"/>
      <c r="AI4781"/>
      <c r="AJ4781"/>
      <c r="AK4781"/>
      <c r="AL4781"/>
      <c r="AM4781"/>
      <c r="AN4781"/>
      <c r="AO4781"/>
      <c r="AP4781"/>
      <c r="AQ4781"/>
      <c r="AR4781"/>
      <c r="AS4781"/>
      <c r="AT4781"/>
      <c r="AU4781"/>
      <c r="AV4781"/>
      <c r="AW4781"/>
      <c r="AX4781"/>
      <c r="AY4781"/>
      <c r="AZ4781"/>
    </row>
    <row r="4782" spans="1:52">
      <c r="A4782"/>
      <c r="B4782"/>
      <c r="C4782"/>
      <c r="D4782"/>
      <c r="E4782"/>
      <c r="F4782"/>
      <c r="G4782"/>
      <c r="H4782"/>
      <c r="I4782"/>
      <c r="J4782"/>
      <c r="K4782"/>
      <c r="L4782"/>
      <c r="M4782"/>
      <c r="N4782"/>
      <c r="O4782"/>
      <c r="P4782"/>
      <c r="Q4782"/>
      <c r="R4782"/>
      <c r="S4782"/>
      <c r="T4782"/>
      <c r="U4782"/>
      <c r="V4782"/>
      <c r="W4782"/>
      <c r="X4782"/>
      <c r="Y4782"/>
      <c r="Z4782"/>
      <c r="AA4782"/>
      <c r="AB4782"/>
      <c r="AC4782"/>
      <c r="AD4782"/>
      <c r="AE4782"/>
      <c r="AF4782"/>
      <c r="AG4782"/>
      <c r="AH4782"/>
      <c r="AI4782"/>
      <c r="AJ4782"/>
      <c r="AK4782"/>
      <c r="AL4782"/>
      <c r="AM4782"/>
      <c r="AN4782"/>
      <c r="AO4782"/>
      <c r="AP4782"/>
      <c r="AQ4782"/>
      <c r="AR4782"/>
      <c r="AS4782"/>
      <c r="AT4782"/>
      <c r="AU4782"/>
      <c r="AV4782"/>
      <c r="AW4782"/>
      <c r="AX4782"/>
      <c r="AY4782"/>
      <c r="AZ4782"/>
    </row>
    <row r="4783" spans="1:52">
      <c r="A4783"/>
      <c r="B4783"/>
      <c r="C4783"/>
      <c r="D4783"/>
      <c r="E4783"/>
      <c r="F4783"/>
      <c r="G4783"/>
      <c r="H4783"/>
      <c r="I4783"/>
      <c r="J4783"/>
      <c r="K4783"/>
      <c r="L4783"/>
      <c r="M4783"/>
      <c r="N4783"/>
      <c r="O4783"/>
      <c r="P4783"/>
      <c r="Q4783"/>
      <c r="R4783"/>
      <c r="S4783"/>
      <c r="T4783"/>
      <c r="U4783"/>
      <c r="V4783"/>
      <c r="W4783"/>
      <c r="X4783"/>
      <c r="Y4783"/>
      <c r="Z4783"/>
      <c r="AA4783"/>
      <c r="AB4783"/>
      <c r="AC4783"/>
      <c r="AD4783"/>
      <c r="AE4783"/>
      <c r="AF4783"/>
      <c r="AG4783"/>
      <c r="AH4783"/>
      <c r="AI4783"/>
      <c r="AJ4783"/>
      <c r="AK4783"/>
      <c r="AL4783"/>
      <c r="AM4783"/>
      <c r="AN4783"/>
      <c r="AO4783"/>
      <c r="AP4783"/>
      <c r="AQ4783"/>
      <c r="AR4783"/>
      <c r="AS4783"/>
      <c r="AT4783"/>
      <c r="AU4783"/>
      <c r="AV4783"/>
      <c r="AW4783"/>
      <c r="AX4783"/>
      <c r="AY4783"/>
      <c r="AZ4783"/>
    </row>
    <row r="4784" spans="1:52">
      <c r="A4784"/>
      <c r="B4784"/>
      <c r="C4784"/>
      <c r="D4784"/>
      <c r="E4784"/>
      <c r="F4784"/>
      <c r="G4784"/>
      <c r="H4784"/>
      <c r="I4784"/>
      <c r="J4784"/>
      <c r="K4784"/>
      <c r="L4784"/>
      <c r="M4784"/>
      <c r="N4784"/>
      <c r="O4784"/>
      <c r="P4784"/>
      <c r="Q4784"/>
      <c r="R4784"/>
      <c r="S4784"/>
      <c r="T4784"/>
      <c r="U4784"/>
      <c r="V4784"/>
      <c r="W4784"/>
      <c r="X4784"/>
      <c r="Y4784"/>
      <c r="Z4784"/>
      <c r="AA4784"/>
      <c r="AB4784"/>
      <c r="AC4784"/>
      <c r="AD4784"/>
      <c r="AE4784"/>
      <c r="AF4784"/>
      <c r="AG4784"/>
      <c r="AH4784"/>
      <c r="AI4784"/>
      <c r="AJ4784"/>
      <c r="AK4784"/>
      <c r="AL4784"/>
      <c r="AM4784"/>
      <c r="AN4784"/>
      <c r="AO4784"/>
      <c r="AP4784"/>
      <c r="AQ4784"/>
      <c r="AR4784"/>
      <c r="AS4784"/>
      <c r="AT4784"/>
      <c r="AU4784"/>
      <c r="AV4784"/>
      <c r="AW4784"/>
      <c r="AX4784"/>
      <c r="AY4784"/>
      <c r="AZ4784"/>
    </row>
    <row r="4785" spans="1:52">
      <c r="A4785"/>
      <c r="B4785"/>
      <c r="C4785"/>
      <c r="D4785"/>
      <c r="E4785"/>
      <c r="F4785"/>
      <c r="G4785"/>
      <c r="H4785"/>
      <c r="I4785"/>
      <c r="J4785"/>
      <c r="K4785"/>
      <c r="L4785"/>
      <c r="M4785"/>
      <c r="N4785"/>
      <c r="O4785"/>
      <c r="P4785"/>
      <c r="Q4785"/>
      <c r="R4785"/>
      <c r="S4785"/>
      <c r="T4785"/>
      <c r="U4785"/>
      <c r="V4785"/>
      <c r="W4785"/>
      <c r="X4785"/>
      <c r="Y4785"/>
      <c r="Z4785"/>
      <c r="AA4785"/>
      <c r="AB4785"/>
      <c r="AC4785"/>
      <c r="AD4785"/>
      <c r="AE4785"/>
      <c r="AF4785"/>
      <c r="AG4785"/>
      <c r="AH4785"/>
      <c r="AI4785"/>
      <c r="AJ4785"/>
      <c r="AK4785"/>
      <c r="AL4785"/>
      <c r="AM4785"/>
      <c r="AN4785"/>
      <c r="AO4785"/>
      <c r="AP4785"/>
      <c r="AQ4785"/>
      <c r="AR4785"/>
      <c r="AS4785"/>
      <c r="AT4785"/>
      <c r="AU4785"/>
      <c r="AV4785"/>
      <c r="AW4785"/>
      <c r="AX4785"/>
      <c r="AY4785"/>
      <c r="AZ4785"/>
    </row>
    <row r="4786" spans="1:52">
      <c r="A4786"/>
      <c r="B4786"/>
      <c r="C4786"/>
      <c r="D4786"/>
      <c r="E4786"/>
      <c r="F4786"/>
      <c r="G4786"/>
      <c r="H4786"/>
      <c r="I4786"/>
      <c r="J4786"/>
      <c r="K4786"/>
      <c r="L4786"/>
      <c r="M4786"/>
      <c r="N4786"/>
      <c r="O4786"/>
      <c r="P4786"/>
      <c r="Q4786"/>
      <c r="R4786"/>
      <c r="S4786"/>
      <c r="T4786"/>
      <c r="U4786"/>
      <c r="V4786"/>
      <c r="W4786"/>
      <c r="X4786"/>
      <c r="Y4786"/>
      <c r="Z4786"/>
      <c r="AA4786"/>
      <c r="AB4786"/>
      <c r="AC4786"/>
      <c r="AD4786"/>
      <c r="AE4786"/>
      <c r="AF4786"/>
      <c r="AG4786"/>
      <c r="AH4786"/>
      <c r="AI4786"/>
      <c r="AJ4786"/>
      <c r="AK4786"/>
      <c r="AL4786"/>
      <c r="AM4786"/>
      <c r="AN4786"/>
      <c r="AO4786"/>
      <c r="AP4786"/>
      <c r="AQ4786"/>
      <c r="AR4786"/>
      <c r="AS4786"/>
      <c r="AT4786"/>
      <c r="AU4786"/>
      <c r="AV4786"/>
      <c r="AW4786"/>
      <c r="AX4786"/>
      <c r="AY4786"/>
      <c r="AZ4786"/>
    </row>
    <row r="4787" spans="1:52">
      <c r="A4787"/>
      <c r="B4787"/>
      <c r="C4787"/>
      <c r="D4787"/>
      <c r="E4787"/>
      <c r="F4787"/>
      <c r="G4787"/>
      <c r="H4787"/>
      <c r="I4787"/>
      <c r="J4787"/>
      <c r="K4787"/>
      <c r="L4787"/>
      <c r="M4787"/>
      <c r="N4787"/>
      <c r="O4787"/>
      <c r="P4787"/>
      <c r="Q4787"/>
      <c r="R4787"/>
      <c r="S4787"/>
      <c r="T4787"/>
      <c r="U4787"/>
      <c r="V4787"/>
      <c r="W4787"/>
      <c r="X4787"/>
      <c r="Y4787"/>
      <c r="Z4787"/>
      <c r="AA4787"/>
      <c r="AB4787"/>
      <c r="AC4787"/>
      <c r="AD4787"/>
      <c r="AE4787"/>
      <c r="AF4787"/>
      <c r="AG4787"/>
      <c r="AH4787"/>
      <c r="AI4787"/>
      <c r="AJ4787"/>
      <c r="AK4787"/>
      <c r="AL4787"/>
      <c r="AM4787"/>
      <c r="AN4787"/>
      <c r="AO4787"/>
      <c r="AP4787"/>
      <c r="AQ4787"/>
      <c r="AR4787"/>
      <c r="AS4787"/>
      <c r="AT4787"/>
      <c r="AU4787"/>
      <c r="AV4787"/>
      <c r="AW4787"/>
      <c r="AX4787"/>
      <c r="AY4787"/>
      <c r="AZ4787"/>
    </row>
    <row r="4788" spans="1:52">
      <c r="A4788"/>
      <c r="B4788"/>
      <c r="C4788"/>
      <c r="D4788"/>
      <c r="E4788"/>
      <c r="F4788"/>
      <c r="G4788"/>
      <c r="H4788"/>
      <c r="I4788"/>
      <c r="J4788"/>
      <c r="K4788"/>
      <c r="L4788"/>
      <c r="M4788"/>
      <c r="N4788"/>
      <c r="O4788"/>
      <c r="P4788"/>
      <c r="Q4788"/>
      <c r="R4788"/>
      <c r="S4788"/>
      <c r="T4788"/>
      <c r="U4788"/>
      <c r="V4788"/>
      <c r="W4788"/>
      <c r="X4788"/>
      <c r="Y4788"/>
      <c r="Z4788"/>
      <c r="AA4788"/>
      <c r="AB4788"/>
      <c r="AC4788"/>
      <c r="AD4788"/>
      <c r="AE4788"/>
      <c r="AF4788"/>
      <c r="AG4788"/>
      <c r="AH4788"/>
      <c r="AI4788"/>
      <c r="AJ4788"/>
      <c r="AK4788"/>
      <c r="AL4788"/>
      <c r="AM4788"/>
      <c r="AN4788"/>
      <c r="AO4788"/>
      <c r="AP4788"/>
      <c r="AQ4788"/>
      <c r="AR4788"/>
      <c r="AS4788"/>
      <c r="AT4788"/>
      <c r="AU4788"/>
      <c r="AV4788"/>
      <c r="AW4788"/>
      <c r="AX4788"/>
      <c r="AY4788"/>
      <c r="AZ4788"/>
    </row>
    <row r="4789" spans="1:52">
      <c r="A4789"/>
      <c r="B4789"/>
      <c r="C4789"/>
      <c r="D4789"/>
      <c r="E4789"/>
      <c r="F4789"/>
      <c r="G4789"/>
      <c r="H4789"/>
      <c r="I4789"/>
      <c r="J4789"/>
      <c r="K4789"/>
      <c r="L4789"/>
      <c r="M4789"/>
      <c r="N4789"/>
      <c r="O4789"/>
      <c r="P4789"/>
      <c r="Q4789"/>
      <c r="R4789"/>
      <c r="S4789"/>
      <c r="T4789"/>
      <c r="U4789"/>
      <c r="V4789"/>
      <c r="W4789"/>
      <c r="X4789"/>
      <c r="Y4789"/>
      <c r="Z4789"/>
      <c r="AA4789"/>
      <c r="AB4789"/>
      <c r="AC4789"/>
      <c r="AD4789"/>
      <c r="AE4789"/>
      <c r="AF4789"/>
      <c r="AG4789"/>
      <c r="AH4789"/>
      <c r="AI4789"/>
      <c r="AJ4789"/>
      <c r="AK4789"/>
      <c r="AL4789"/>
      <c r="AM4789"/>
      <c r="AN4789"/>
      <c r="AO4789"/>
      <c r="AP4789"/>
      <c r="AQ4789"/>
      <c r="AR4789"/>
      <c r="AS4789"/>
      <c r="AT4789"/>
      <c r="AU4789"/>
      <c r="AV4789"/>
      <c r="AW4789"/>
      <c r="AX4789"/>
      <c r="AY4789"/>
      <c r="AZ4789"/>
    </row>
    <row r="4790" spans="1:52">
      <c r="A4790"/>
      <c r="B4790"/>
      <c r="C4790"/>
      <c r="D4790"/>
      <c r="E4790"/>
      <c r="F4790"/>
      <c r="G4790"/>
      <c r="H4790"/>
      <c r="I4790"/>
      <c r="J4790"/>
      <c r="K4790"/>
      <c r="L4790"/>
      <c r="M4790"/>
      <c r="N4790"/>
      <c r="O4790"/>
      <c r="P4790"/>
      <c r="Q4790"/>
      <c r="R4790"/>
      <c r="S4790"/>
      <c r="T4790"/>
      <c r="U4790"/>
      <c r="V4790"/>
      <c r="W4790"/>
      <c r="X4790"/>
      <c r="Y4790"/>
      <c r="Z4790"/>
      <c r="AA4790"/>
      <c r="AB4790"/>
      <c r="AC4790"/>
      <c r="AD4790"/>
      <c r="AE4790"/>
      <c r="AF4790"/>
      <c r="AG4790"/>
      <c r="AH4790"/>
      <c r="AI4790"/>
      <c r="AJ4790"/>
      <c r="AK4790"/>
      <c r="AL4790"/>
      <c r="AM4790"/>
      <c r="AN4790"/>
      <c r="AO4790"/>
      <c r="AP4790"/>
      <c r="AQ4790"/>
      <c r="AR4790"/>
      <c r="AS4790"/>
      <c r="AT4790"/>
      <c r="AU4790"/>
      <c r="AV4790"/>
      <c r="AW4790"/>
      <c r="AX4790"/>
      <c r="AY4790"/>
      <c r="AZ4790"/>
    </row>
    <row r="4791" spans="1:52">
      <c r="A4791"/>
      <c r="B4791"/>
      <c r="C4791"/>
      <c r="D4791"/>
      <c r="E4791"/>
      <c r="F4791"/>
      <c r="G4791"/>
      <c r="H4791"/>
      <c r="I4791"/>
      <c r="J4791"/>
      <c r="K4791"/>
      <c r="L4791"/>
      <c r="M4791"/>
      <c r="N4791"/>
      <c r="O4791"/>
      <c r="P4791"/>
      <c r="Q4791"/>
      <c r="R4791"/>
      <c r="S4791"/>
      <c r="T4791"/>
      <c r="U4791"/>
      <c r="V4791"/>
      <c r="W4791"/>
      <c r="X4791"/>
      <c r="Y4791"/>
      <c r="Z4791"/>
      <c r="AA4791"/>
      <c r="AB4791"/>
      <c r="AC4791"/>
      <c r="AD4791"/>
      <c r="AE4791"/>
      <c r="AF4791"/>
      <c r="AG4791"/>
      <c r="AH4791"/>
      <c r="AI4791"/>
      <c r="AJ4791"/>
      <c r="AK4791"/>
      <c r="AL4791"/>
      <c r="AM4791"/>
      <c r="AN4791"/>
      <c r="AO4791"/>
      <c r="AP4791"/>
      <c r="AQ4791"/>
      <c r="AR4791"/>
      <c r="AS4791"/>
      <c r="AT4791"/>
      <c r="AU4791"/>
      <c r="AV4791"/>
      <c r="AW4791"/>
      <c r="AX4791"/>
      <c r="AY4791"/>
      <c r="AZ4791"/>
    </row>
    <row r="4792" spans="1:52">
      <c r="A4792"/>
      <c r="B4792"/>
      <c r="C4792"/>
      <c r="D4792"/>
      <c r="E4792"/>
      <c r="F4792"/>
      <c r="G4792"/>
      <c r="H4792"/>
      <c r="I4792"/>
      <c r="J4792"/>
      <c r="K4792"/>
      <c r="L4792"/>
      <c r="M4792"/>
      <c r="N4792"/>
      <c r="O4792"/>
      <c r="P4792"/>
      <c r="Q4792"/>
      <c r="R4792"/>
      <c r="S4792"/>
      <c r="T4792"/>
      <c r="U4792"/>
      <c r="V4792"/>
      <c r="W4792"/>
      <c r="X4792"/>
      <c r="Y4792"/>
      <c r="Z4792"/>
      <c r="AA4792"/>
      <c r="AB4792"/>
      <c r="AC4792"/>
      <c r="AD4792"/>
      <c r="AE4792"/>
      <c r="AF4792"/>
      <c r="AG4792"/>
      <c r="AH4792"/>
      <c r="AI4792"/>
      <c r="AJ4792"/>
      <c r="AK4792"/>
      <c r="AL4792"/>
      <c r="AM4792"/>
      <c r="AN4792"/>
      <c r="AO4792"/>
      <c r="AP4792"/>
      <c r="AQ4792"/>
      <c r="AR4792"/>
      <c r="AS4792"/>
      <c r="AT4792"/>
      <c r="AU4792"/>
      <c r="AV4792"/>
      <c r="AW4792"/>
      <c r="AX4792"/>
      <c r="AY4792"/>
      <c r="AZ4792"/>
    </row>
    <row r="4793" spans="1:52">
      <c r="A4793"/>
      <c r="B4793"/>
      <c r="C4793"/>
      <c r="D4793"/>
      <c r="E4793"/>
      <c r="F4793"/>
      <c r="G4793"/>
      <c r="H4793"/>
      <c r="I4793"/>
      <c r="J4793"/>
      <c r="K4793"/>
      <c r="L4793"/>
      <c r="M4793"/>
      <c r="N4793"/>
      <c r="O4793"/>
      <c r="P4793"/>
      <c r="Q4793"/>
      <c r="R4793"/>
      <c r="S4793"/>
      <c r="T4793"/>
      <c r="U4793"/>
      <c r="V4793"/>
      <c r="W4793"/>
      <c r="X4793"/>
      <c r="Y4793"/>
      <c r="Z4793"/>
      <c r="AA4793"/>
      <c r="AB4793"/>
      <c r="AC4793"/>
      <c r="AD4793"/>
      <c r="AE4793"/>
      <c r="AF4793"/>
      <c r="AG4793"/>
      <c r="AH4793"/>
      <c r="AI4793"/>
      <c r="AJ4793"/>
      <c r="AK4793"/>
      <c r="AL4793"/>
      <c r="AM4793"/>
      <c r="AN4793"/>
      <c r="AO4793"/>
      <c r="AP4793"/>
      <c r="AQ4793"/>
      <c r="AR4793"/>
      <c r="AS4793"/>
      <c r="AT4793"/>
      <c r="AU4793"/>
      <c r="AV4793"/>
      <c r="AW4793"/>
      <c r="AX4793"/>
      <c r="AY4793"/>
      <c r="AZ4793"/>
    </row>
    <row r="4794" spans="1:52">
      <c r="A4794"/>
      <c r="B4794"/>
      <c r="C4794"/>
      <c r="D4794"/>
      <c r="E4794"/>
      <c r="F4794"/>
      <c r="G4794"/>
      <c r="H4794"/>
      <c r="I4794"/>
      <c r="J4794"/>
      <c r="K4794"/>
      <c r="L4794"/>
      <c r="M4794"/>
      <c r="N4794"/>
      <c r="O4794"/>
      <c r="P4794"/>
      <c r="Q4794"/>
      <c r="R4794"/>
      <c r="S4794"/>
      <c r="T4794"/>
      <c r="U4794"/>
      <c r="V4794"/>
      <c r="W4794"/>
      <c r="X4794"/>
      <c r="Y4794"/>
      <c r="Z4794"/>
      <c r="AA4794"/>
      <c r="AB4794"/>
      <c r="AC4794"/>
      <c r="AD4794"/>
      <c r="AE4794"/>
      <c r="AF4794"/>
      <c r="AG4794"/>
      <c r="AH4794"/>
      <c r="AI4794"/>
      <c r="AJ4794"/>
      <c r="AK4794"/>
      <c r="AL4794"/>
      <c r="AM4794"/>
      <c r="AN4794"/>
      <c r="AO4794"/>
      <c r="AP4794"/>
      <c r="AQ4794"/>
      <c r="AR4794"/>
      <c r="AS4794"/>
      <c r="AT4794"/>
      <c r="AU4794"/>
      <c r="AV4794"/>
      <c r="AW4794"/>
      <c r="AX4794"/>
      <c r="AY4794"/>
      <c r="AZ4794"/>
    </row>
    <row r="4795" spans="1:52">
      <c r="A4795"/>
      <c r="B4795"/>
      <c r="C4795"/>
      <c r="D4795"/>
      <c r="E4795"/>
      <c r="F4795"/>
      <c r="G4795"/>
      <c r="H4795"/>
      <c r="I4795"/>
      <c r="J4795"/>
      <c r="K4795"/>
      <c r="L4795"/>
      <c r="M4795"/>
      <c r="N4795"/>
      <c r="O4795"/>
      <c r="P4795"/>
      <c r="Q4795"/>
      <c r="R4795"/>
      <c r="S4795"/>
      <c r="T4795"/>
      <c r="U4795"/>
      <c r="V4795"/>
      <c r="W4795"/>
      <c r="X4795"/>
      <c r="Y4795"/>
      <c r="Z4795"/>
      <c r="AA4795"/>
      <c r="AB4795"/>
      <c r="AC4795"/>
      <c r="AD4795"/>
      <c r="AE4795"/>
      <c r="AF4795"/>
      <c r="AG4795"/>
      <c r="AH4795"/>
      <c r="AI4795"/>
      <c r="AJ4795"/>
      <c r="AK4795"/>
      <c r="AL4795"/>
      <c r="AM4795"/>
      <c r="AN4795"/>
      <c r="AO4795"/>
      <c r="AP4795"/>
      <c r="AQ4795"/>
      <c r="AR4795"/>
      <c r="AS4795"/>
      <c r="AT4795"/>
      <c r="AU4795"/>
      <c r="AV4795"/>
      <c r="AW4795"/>
      <c r="AX4795"/>
      <c r="AY4795"/>
      <c r="AZ4795"/>
    </row>
    <row r="4796" spans="1:52">
      <c r="A4796"/>
      <c r="B4796"/>
      <c r="C4796"/>
      <c r="D4796"/>
      <c r="E4796"/>
      <c r="F4796"/>
      <c r="G4796"/>
      <c r="H4796"/>
      <c r="I4796"/>
      <c r="J4796"/>
      <c r="K4796"/>
      <c r="L4796"/>
      <c r="M4796"/>
      <c r="N4796"/>
      <c r="O4796"/>
      <c r="P4796"/>
      <c r="Q4796"/>
      <c r="R4796"/>
      <c r="S4796"/>
      <c r="T4796"/>
      <c r="U4796"/>
      <c r="V4796"/>
      <c r="W4796"/>
      <c r="X4796"/>
      <c r="Y4796"/>
      <c r="Z4796"/>
      <c r="AA4796"/>
      <c r="AB4796"/>
      <c r="AC4796"/>
      <c r="AD4796"/>
      <c r="AE4796"/>
      <c r="AF4796"/>
      <c r="AG4796"/>
      <c r="AH4796"/>
      <c r="AI4796"/>
      <c r="AJ4796"/>
      <c r="AK4796"/>
      <c r="AL4796"/>
      <c r="AM4796"/>
      <c r="AN4796"/>
      <c r="AO4796"/>
      <c r="AP4796"/>
      <c r="AQ4796"/>
      <c r="AR4796"/>
      <c r="AS4796"/>
      <c r="AT4796"/>
      <c r="AU4796"/>
      <c r="AV4796"/>
      <c r="AW4796"/>
      <c r="AX4796"/>
      <c r="AY4796"/>
      <c r="AZ4796"/>
    </row>
    <row r="4797" spans="1:52">
      <c r="A4797"/>
      <c r="B4797"/>
      <c r="C4797"/>
      <c r="D4797"/>
      <c r="E4797"/>
      <c r="F4797"/>
      <c r="G4797"/>
      <c r="H4797"/>
      <c r="I4797"/>
      <c r="J4797"/>
      <c r="K4797"/>
      <c r="L4797"/>
      <c r="M4797"/>
      <c r="N4797"/>
      <c r="O4797"/>
      <c r="P4797"/>
      <c r="Q4797"/>
      <c r="R4797"/>
      <c r="S4797"/>
      <c r="T4797"/>
      <c r="U4797"/>
      <c r="V4797"/>
      <c r="W4797"/>
      <c r="X4797"/>
      <c r="Y4797"/>
      <c r="Z4797"/>
      <c r="AA4797"/>
      <c r="AB4797"/>
      <c r="AC4797"/>
      <c r="AD4797"/>
      <c r="AE4797"/>
      <c r="AF4797"/>
      <c r="AG4797"/>
      <c r="AH4797"/>
      <c r="AI4797"/>
      <c r="AJ4797"/>
      <c r="AK4797"/>
      <c r="AL4797"/>
      <c r="AM4797"/>
      <c r="AN4797"/>
      <c r="AO4797"/>
      <c r="AP4797"/>
      <c r="AQ4797"/>
      <c r="AR4797"/>
      <c r="AS4797"/>
      <c r="AT4797"/>
      <c r="AU4797"/>
      <c r="AV4797"/>
      <c r="AW4797"/>
      <c r="AX4797"/>
      <c r="AY4797"/>
      <c r="AZ4797"/>
    </row>
    <row r="4798" spans="1:52">
      <c r="A4798"/>
      <c r="B4798"/>
      <c r="C4798"/>
      <c r="D4798"/>
      <c r="E4798"/>
      <c r="F4798"/>
      <c r="G4798"/>
      <c r="H4798"/>
      <c r="I4798"/>
      <c r="J4798"/>
      <c r="K4798"/>
      <c r="L4798"/>
      <c r="M4798"/>
      <c r="N4798"/>
      <c r="O4798"/>
      <c r="P4798"/>
      <c r="Q4798"/>
      <c r="R4798"/>
      <c r="S4798"/>
      <c r="T4798"/>
      <c r="U4798"/>
      <c r="V4798"/>
      <c r="W4798"/>
      <c r="X4798"/>
      <c r="Y4798"/>
      <c r="Z4798"/>
      <c r="AA4798"/>
      <c r="AB4798"/>
      <c r="AC4798"/>
      <c r="AD4798"/>
      <c r="AE4798"/>
      <c r="AF4798"/>
      <c r="AG4798"/>
      <c r="AH4798"/>
      <c r="AI4798"/>
      <c r="AJ4798"/>
      <c r="AK4798"/>
      <c r="AL4798"/>
      <c r="AM4798"/>
      <c r="AN4798"/>
      <c r="AO4798"/>
      <c r="AP4798"/>
      <c r="AQ4798"/>
      <c r="AR4798"/>
      <c r="AS4798"/>
      <c r="AT4798"/>
      <c r="AU4798"/>
      <c r="AV4798"/>
      <c r="AW4798"/>
      <c r="AX4798"/>
      <c r="AY4798"/>
      <c r="AZ4798"/>
    </row>
    <row r="4799" spans="1:52">
      <c r="A4799"/>
      <c r="B4799"/>
      <c r="C4799"/>
      <c r="D4799"/>
      <c r="E4799"/>
      <c r="F4799"/>
      <c r="G4799"/>
      <c r="H4799"/>
      <c r="I4799"/>
      <c r="J4799"/>
      <c r="K4799"/>
      <c r="L4799"/>
      <c r="M4799"/>
      <c r="N4799"/>
      <c r="O4799"/>
      <c r="P4799"/>
      <c r="Q4799"/>
      <c r="R4799"/>
      <c r="S4799"/>
      <c r="T4799"/>
      <c r="U4799"/>
      <c r="V4799"/>
      <c r="W4799"/>
      <c r="X4799"/>
      <c r="Y4799"/>
      <c r="Z4799"/>
      <c r="AA4799"/>
      <c r="AB4799"/>
      <c r="AC4799"/>
      <c r="AD4799"/>
      <c r="AE4799"/>
      <c r="AF4799"/>
      <c r="AG4799"/>
      <c r="AH4799"/>
      <c r="AI4799"/>
      <c r="AJ4799"/>
      <c r="AK4799"/>
      <c r="AL4799"/>
      <c r="AM4799"/>
      <c r="AN4799"/>
      <c r="AO4799"/>
      <c r="AP4799"/>
      <c r="AQ4799"/>
      <c r="AR4799"/>
      <c r="AS4799"/>
      <c r="AT4799"/>
      <c r="AU4799"/>
      <c r="AV4799"/>
      <c r="AW4799"/>
      <c r="AX4799"/>
      <c r="AY4799"/>
      <c r="AZ4799"/>
    </row>
    <row r="4800" spans="1:52">
      <c r="A4800"/>
      <c r="B4800"/>
      <c r="C4800"/>
      <c r="D4800"/>
      <c r="E4800"/>
      <c r="F4800"/>
      <c r="G4800"/>
      <c r="H4800"/>
      <c r="I4800"/>
      <c r="J4800"/>
      <c r="K4800"/>
      <c r="L4800"/>
      <c r="M4800"/>
      <c r="N4800"/>
      <c r="O4800"/>
      <c r="P4800"/>
      <c r="Q4800"/>
      <c r="R4800"/>
      <c r="S4800"/>
      <c r="T4800"/>
      <c r="U4800"/>
      <c r="V4800"/>
      <c r="W4800"/>
      <c r="X4800"/>
      <c r="Y4800"/>
      <c r="Z4800"/>
      <c r="AA4800"/>
      <c r="AB4800"/>
      <c r="AC4800"/>
      <c r="AD4800"/>
      <c r="AE4800"/>
      <c r="AF4800"/>
      <c r="AG4800"/>
      <c r="AH4800"/>
      <c r="AI4800"/>
      <c r="AJ4800"/>
      <c r="AK4800"/>
      <c r="AL4800"/>
      <c r="AM4800"/>
      <c r="AN4800"/>
      <c r="AO4800"/>
      <c r="AP4800"/>
      <c r="AQ4800"/>
      <c r="AR4800"/>
      <c r="AS4800"/>
      <c r="AT4800"/>
      <c r="AU4800"/>
      <c r="AV4800"/>
      <c r="AW4800"/>
      <c r="AX4800"/>
      <c r="AY4800"/>
      <c r="AZ4800"/>
    </row>
    <row r="4801" spans="1:52">
      <c r="A4801"/>
      <c r="B4801"/>
      <c r="C4801"/>
      <c r="D4801"/>
      <c r="E4801"/>
      <c r="F4801"/>
      <c r="G4801"/>
      <c r="H4801"/>
      <c r="I4801"/>
      <c r="J4801"/>
      <c r="K4801"/>
      <c r="L4801"/>
      <c r="M4801"/>
      <c r="N4801"/>
      <c r="O4801"/>
      <c r="P4801"/>
      <c r="Q4801"/>
      <c r="R4801"/>
      <c r="S4801"/>
      <c r="T4801"/>
      <c r="U4801"/>
      <c r="V4801"/>
      <c r="W4801"/>
      <c r="X4801"/>
      <c r="Y4801"/>
      <c r="Z4801"/>
      <c r="AA4801"/>
      <c r="AB4801"/>
      <c r="AC4801"/>
      <c r="AD4801"/>
      <c r="AE4801"/>
      <c r="AF4801"/>
      <c r="AG4801"/>
      <c r="AH4801"/>
      <c r="AI4801"/>
      <c r="AJ4801"/>
      <c r="AK4801"/>
      <c r="AL4801"/>
      <c r="AM4801"/>
      <c r="AN4801"/>
      <c r="AO4801"/>
      <c r="AP4801"/>
      <c r="AQ4801"/>
      <c r="AR4801"/>
      <c r="AS4801"/>
      <c r="AT4801"/>
      <c r="AU4801"/>
      <c r="AV4801"/>
      <c r="AW4801"/>
      <c r="AX4801"/>
      <c r="AY4801"/>
      <c r="AZ4801"/>
    </row>
    <row r="4802" spans="1:52">
      <c r="A4802"/>
      <c r="B4802"/>
      <c r="C4802"/>
      <c r="D4802"/>
      <c r="E4802"/>
      <c r="F4802"/>
      <c r="G4802"/>
      <c r="H4802"/>
      <c r="I4802"/>
      <c r="J4802"/>
      <c r="K4802"/>
      <c r="L4802"/>
      <c r="M4802"/>
      <c r="N4802"/>
      <c r="O4802"/>
      <c r="P4802"/>
      <c r="Q4802"/>
      <c r="R4802"/>
      <c r="S4802"/>
      <c r="T4802"/>
      <c r="U4802"/>
      <c r="V4802"/>
      <c r="W4802"/>
      <c r="X4802"/>
      <c r="Y4802"/>
      <c r="Z4802"/>
      <c r="AA4802"/>
      <c r="AB4802"/>
      <c r="AC4802"/>
      <c r="AD4802"/>
      <c r="AE4802"/>
      <c r="AF4802"/>
      <c r="AG4802"/>
      <c r="AH4802"/>
      <c r="AI4802"/>
      <c r="AJ4802"/>
      <c r="AK4802"/>
      <c r="AL4802"/>
      <c r="AM4802"/>
      <c r="AN4802"/>
      <c r="AO4802"/>
      <c r="AP4802"/>
      <c r="AQ4802"/>
      <c r="AR4802"/>
      <c r="AS4802"/>
      <c r="AT4802"/>
      <c r="AU4802"/>
      <c r="AV4802"/>
      <c r="AW4802"/>
      <c r="AX4802"/>
      <c r="AY4802"/>
      <c r="AZ4802"/>
    </row>
    <row r="4803" spans="1:52">
      <c r="A4803"/>
      <c r="B4803"/>
      <c r="C4803"/>
      <c r="D4803"/>
      <c r="E4803"/>
      <c r="F4803"/>
      <c r="G4803"/>
      <c r="H4803"/>
      <c r="I4803"/>
      <c r="J4803"/>
      <c r="K4803"/>
      <c r="L4803"/>
      <c r="M4803"/>
      <c r="N4803"/>
      <c r="O4803"/>
      <c r="P4803"/>
      <c r="Q4803"/>
      <c r="R4803"/>
      <c r="S4803"/>
      <c r="T4803"/>
      <c r="U4803"/>
      <c r="V4803"/>
      <c r="W4803"/>
      <c r="X4803"/>
      <c r="Y4803"/>
      <c r="Z4803"/>
      <c r="AA4803"/>
      <c r="AB4803"/>
      <c r="AC4803"/>
      <c r="AD4803"/>
      <c r="AE4803"/>
      <c r="AF4803"/>
      <c r="AG4803"/>
      <c r="AH4803"/>
      <c r="AI4803"/>
      <c r="AJ4803"/>
      <c r="AK4803"/>
      <c r="AL4803"/>
      <c r="AM4803"/>
      <c r="AN4803"/>
      <c r="AO4803"/>
      <c r="AP4803"/>
      <c r="AQ4803"/>
      <c r="AR4803"/>
      <c r="AS4803"/>
      <c r="AT4803"/>
      <c r="AU4803"/>
      <c r="AV4803"/>
      <c r="AW4803"/>
      <c r="AX4803"/>
      <c r="AY4803"/>
      <c r="AZ4803"/>
    </row>
    <row r="4804" spans="1:52">
      <c r="A4804"/>
      <c r="B4804"/>
      <c r="C4804"/>
      <c r="D4804"/>
      <c r="E4804"/>
      <c r="F4804"/>
      <c r="G4804"/>
      <c r="H4804"/>
      <c r="I4804"/>
      <c r="J4804"/>
      <c r="K4804"/>
      <c r="L4804"/>
      <c r="M4804"/>
      <c r="N4804"/>
      <c r="O4804"/>
      <c r="P4804"/>
      <c r="Q4804"/>
      <c r="R4804"/>
      <c r="S4804"/>
      <c r="T4804"/>
      <c r="U4804"/>
      <c r="V4804"/>
      <c r="W4804"/>
      <c r="X4804"/>
      <c r="Y4804"/>
      <c r="Z4804"/>
      <c r="AA4804"/>
      <c r="AB4804"/>
      <c r="AC4804"/>
      <c r="AD4804"/>
      <c r="AE4804"/>
      <c r="AF4804"/>
      <c r="AG4804"/>
      <c r="AH4804"/>
      <c r="AI4804"/>
      <c r="AJ4804"/>
      <c r="AK4804"/>
      <c r="AL4804"/>
      <c r="AM4804"/>
      <c r="AN4804"/>
      <c r="AO4804"/>
      <c r="AP4804"/>
      <c r="AQ4804"/>
      <c r="AR4804"/>
      <c r="AS4804"/>
      <c r="AT4804"/>
      <c r="AU4804"/>
      <c r="AV4804"/>
      <c r="AW4804"/>
      <c r="AX4804"/>
      <c r="AY4804"/>
      <c r="AZ4804"/>
    </row>
    <row r="4805" spans="1:52">
      <c r="A4805"/>
      <c r="B4805"/>
      <c r="C4805"/>
      <c r="D4805"/>
      <c r="E4805"/>
      <c r="F4805"/>
      <c r="G4805"/>
      <c r="H4805"/>
      <c r="I4805"/>
      <c r="J4805"/>
      <c r="K4805"/>
      <c r="L4805"/>
      <c r="M4805"/>
      <c r="N4805"/>
      <c r="O4805"/>
      <c r="P4805"/>
      <c r="Q4805"/>
      <c r="R4805"/>
      <c r="S4805"/>
      <c r="T4805"/>
      <c r="U4805"/>
      <c r="V4805"/>
      <c r="W4805"/>
      <c r="X4805"/>
      <c r="Y4805"/>
      <c r="Z4805"/>
      <c r="AA4805"/>
      <c r="AB4805"/>
      <c r="AC4805"/>
      <c r="AD4805"/>
      <c r="AE4805"/>
      <c r="AF4805"/>
      <c r="AG4805"/>
      <c r="AH4805"/>
      <c r="AI4805"/>
      <c r="AJ4805"/>
      <c r="AK4805"/>
      <c r="AL4805"/>
      <c r="AM4805"/>
      <c r="AN4805"/>
      <c r="AO4805"/>
      <c r="AP4805"/>
      <c r="AQ4805"/>
      <c r="AR4805"/>
      <c r="AS4805"/>
      <c r="AT4805"/>
      <c r="AU4805"/>
      <c r="AV4805"/>
      <c r="AW4805"/>
      <c r="AX4805"/>
      <c r="AY4805"/>
      <c r="AZ4805"/>
    </row>
    <row r="4806" spans="1:52">
      <c r="A4806"/>
      <c r="B4806"/>
      <c r="C4806"/>
      <c r="D4806"/>
      <c r="E4806"/>
      <c r="F4806"/>
      <c r="G4806"/>
      <c r="H4806"/>
      <c r="I4806"/>
      <c r="J4806"/>
      <c r="K4806"/>
      <c r="L4806"/>
      <c r="M4806"/>
      <c r="N4806"/>
      <c r="O4806"/>
      <c r="P4806"/>
      <c r="Q4806"/>
      <c r="R4806"/>
      <c r="S4806"/>
      <c r="T4806"/>
      <c r="U4806"/>
      <c r="V4806"/>
      <c r="W4806"/>
      <c r="X4806"/>
      <c r="Y4806"/>
      <c r="Z4806"/>
      <c r="AA4806"/>
      <c r="AB4806"/>
      <c r="AC4806"/>
      <c r="AD4806"/>
      <c r="AE4806"/>
      <c r="AF4806"/>
      <c r="AG4806"/>
      <c r="AH4806"/>
      <c r="AI4806"/>
      <c r="AJ4806"/>
      <c r="AK4806"/>
      <c r="AL4806"/>
      <c r="AM4806"/>
      <c r="AN4806"/>
      <c r="AO4806"/>
      <c r="AP4806"/>
      <c r="AQ4806"/>
      <c r="AR4806"/>
      <c r="AS4806"/>
      <c r="AT4806"/>
      <c r="AU4806"/>
      <c r="AV4806"/>
      <c r="AW4806"/>
      <c r="AX4806"/>
      <c r="AY4806"/>
      <c r="AZ4806"/>
    </row>
    <row r="4807" spans="1:52">
      <c r="A4807"/>
      <c r="B4807"/>
      <c r="C4807"/>
      <c r="D4807"/>
      <c r="E4807"/>
      <c r="F4807"/>
      <c r="G4807"/>
      <c r="H4807"/>
      <c r="I4807"/>
      <c r="J4807"/>
      <c r="K4807"/>
      <c r="L4807"/>
      <c r="M4807"/>
      <c r="N4807"/>
      <c r="O4807"/>
      <c r="P4807"/>
      <c r="Q4807"/>
      <c r="R4807"/>
      <c r="S4807"/>
      <c r="T4807"/>
      <c r="U4807"/>
      <c r="V4807"/>
      <c r="W4807"/>
      <c r="X4807"/>
      <c r="Y4807"/>
      <c r="Z4807"/>
      <c r="AA4807"/>
      <c r="AB4807"/>
      <c r="AC4807"/>
      <c r="AD4807"/>
      <c r="AE4807"/>
      <c r="AF4807"/>
      <c r="AG4807"/>
      <c r="AH4807"/>
      <c r="AI4807"/>
      <c r="AJ4807"/>
      <c r="AK4807"/>
      <c r="AL4807"/>
      <c r="AM4807"/>
      <c r="AN4807"/>
      <c r="AO4807"/>
      <c r="AP4807"/>
      <c r="AQ4807"/>
      <c r="AR4807"/>
      <c r="AS4807"/>
      <c r="AT4807"/>
      <c r="AU4807"/>
      <c r="AV4807"/>
      <c r="AW4807"/>
      <c r="AX4807"/>
      <c r="AY4807"/>
      <c r="AZ4807"/>
    </row>
    <row r="4808" spans="1:52">
      <c r="A4808"/>
      <c r="B4808"/>
      <c r="C4808"/>
      <c r="D4808"/>
      <c r="E4808"/>
      <c r="F4808"/>
      <c r="G4808"/>
      <c r="H4808"/>
      <c r="I4808"/>
      <c r="J4808"/>
      <c r="K4808"/>
      <c r="L4808"/>
      <c r="M4808"/>
      <c r="N4808"/>
      <c r="O4808"/>
      <c r="P4808"/>
      <c r="Q4808"/>
      <c r="R4808"/>
      <c r="S4808"/>
      <c r="T4808"/>
      <c r="U4808"/>
      <c r="V4808"/>
      <c r="W4808"/>
      <c r="X4808"/>
      <c r="Y4808"/>
      <c r="Z4808"/>
      <c r="AA4808"/>
      <c r="AB4808"/>
      <c r="AC4808"/>
      <c r="AD4808"/>
      <c r="AE4808"/>
      <c r="AF4808"/>
      <c r="AG4808"/>
      <c r="AH4808"/>
      <c r="AI4808"/>
      <c r="AJ4808"/>
      <c r="AK4808"/>
      <c r="AL4808"/>
      <c r="AM4808"/>
      <c r="AN4808"/>
      <c r="AO4808"/>
      <c r="AP4808"/>
      <c r="AQ4808"/>
      <c r="AR4808"/>
      <c r="AS4808"/>
      <c r="AT4808"/>
      <c r="AU4808"/>
      <c r="AV4808"/>
      <c r="AW4808"/>
      <c r="AX4808"/>
      <c r="AY4808"/>
      <c r="AZ4808"/>
    </row>
    <row r="4809" spans="1:52">
      <c r="A4809"/>
      <c r="B4809"/>
      <c r="C4809"/>
      <c r="D4809"/>
      <c r="E4809"/>
      <c r="F4809"/>
      <c r="G4809"/>
      <c r="H4809"/>
      <c r="I4809"/>
      <c r="J4809"/>
      <c r="K4809"/>
      <c r="L4809"/>
      <c r="M4809"/>
      <c r="N4809"/>
      <c r="O4809"/>
      <c r="P4809"/>
      <c r="Q4809"/>
      <c r="R4809"/>
      <c r="S4809"/>
      <c r="T4809"/>
      <c r="U4809"/>
      <c r="V4809"/>
      <c r="W4809"/>
      <c r="X4809"/>
      <c r="Y4809"/>
      <c r="Z4809"/>
      <c r="AA4809"/>
      <c r="AB4809"/>
      <c r="AC4809"/>
      <c r="AD4809"/>
      <c r="AE4809"/>
      <c r="AF4809"/>
      <c r="AG4809"/>
      <c r="AH4809"/>
      <c r="AI4809"/>
      <c r="AJ4809"/>
      <c r="AK4809"/>
      <c r="AL4809"/>
      <c r="AM4809"/>
      <c r="AN4809"/>
      <c r="AO4809"/>
      <c r="AP4809"/>
      <c r="AQ4809"/>
      <c r="AR4809"/>
      <c r="AS4809"/>
      <c r="AT4809"/>
      <c r="AU4809"/>
      <c r="AV4809"/>
      <c r="AW4809"/>
      <c r="AX4809"/>
      <c r="AY4809"/>
      <c r="AZ4809"/>
    </row>
    <row r="4810" spans="1:52">
      <c r="A4810"/>
      <c r="B4810"/>
      <c r="C4810"/>
      <c r="D4810"/>
      <c r="E4810"/>
      <c r="F4810"/>
      <c r="G4810"/>
      <c r="H4810"/>
      <c r="I4810"/>
      <c r="J4810"/>
      <c r="K4810"/>
      <c r="L4810"/>
      <c r="M4810"/>
      <c r="N4810"/>
      <c r="O4810"/>
      <c r="P4810"/>
      <c r="Q4810"/>
      <c r="R4810"/>
      <c r="S4810"/>
      <c r="T4810"/>
      <c r="U4810"/>
      <c r="V4810"/>
      <c r="W4810"/>
      <c r="X4810"/>
      <c r="Y4810"/>
      <c r="Z4810"/>
      <c r="AA4810"/>
      <c r="AB4810"/>
      <c r="AC4810"/>
      <c r="AD4810"/>
      <c r="AE4810"/>
      <c r="AF4810"/>
      <c r="AG4810"/>
      <c r="AH4810"/>
      <c r="AI4810"/>
      <c r="AJ4810"/>
      <c r="AK4810"/>
      <c r="AL4810"/>
      <c r="AM4810"/>
      <c r="AN4810"/>
      <c r="AO4810"/>
      <c r="AP4810"/>
      <c r="AQ4810"/>
      <c r="AR4810"/>
      <c r="AS4810"/>
      <c r="AT4810"/>
      <c r="AU4810"/>
      <c r="AV4810"/>
      <c r="AW4810"/>
      <c r="AX4810"/>
      <c r="AY4810"/>
      <c r="AZ4810"/>
    </row>
    <row r="4811" spans="1:52">
      <c r="A4811"/>
      <c r="B4811"/>
      <c r="C4811"/>
      <c r="D4811"/>
      <c r="E4811"/>
      <c r="F4811"/>
      <c r="G4811"/>
      <c r="H4811"/>
      <c r="I4811"/>
      <c r="J4811"/>
      <c r="K4811"/>
      <c r="L4811"/>
      <c r="M4811"/>
      <c r="N4811"/>
      <c r="O4811"/>
      <c r="P4811"/>
      <c r="Q4811"/>
      <c r="R4811"/>
      <c r="S4811"/>
      <c r="T4811"/>
      <c r="U4811"/>
      <c r="V4811"/>
      <c r="W4811"/>
      <c r="X4811"/>
      <c r="Y4811"/>
      <c r="Z4811"/>
      <c r="AA4811"/>
      <c r="AB4811"/>
      <c r="AC4811"/>
      <c r="AD4811"/>
      <c r="AE4811"/>
      <c r="AF4811"/>
      <c r="AG4811"/>
      <c r="AH4811"/>
      <c r="AI4811"/>
      <c r="AJ4811"/>
      <c r="AK4811"/>
      <c r="AL4811"/>
      <c r="AM4811"/>
      <c r="AN4811"/>
      <c r="AO4811"/>
      <c r="AP4811"/>
      <c r="AQ4811"/>
      <c r="AR4811"/>
      <c r="AS4811"/>
      <c r="AT4811"/>
      <c r="AU4811"/>
      <c r="AV4811"/>
      <c r="AW4811"/>
      <c r="AX4811"/>
      <c r="AY4811"/>
      <c r="AZ4811"/>
    </row>
    <row r="4812" spans="1:52">
      <c r="A4812"/>
      <c r="B4812"/>
      <c r="C4812"/>
      <c r="D4812"/>
      <c r="E4812"/>
      <c r="F4812"/>
      <c r="G4812"/>
      <c r="H4812"/>
      <c r="I4812"/>
      <c r="J4812"/>
      <c r="K4812"/>
      <c r="L4812"/>
      <c r="M4812"/>
      <c r="N4812"/>
      <c r="O4812"/>
      <c r="P4812"/>
      <c r="Q4812"/>
      <c r="R4812"/>
      <c r="S4812"/>
      <c r="T4812"/>
      <c r="U4812"/>
      <c r="V4812"/>
      <c r="W4812"/>
      <c r="X4812"/>
      <c r="Y4812"/>
      <c r="Z4812"/>
      <c r="AA4812"/>
      <c r="AB4812"/>
      <c r="AC4812"/>
      <c r="AD4812"/>
      <c r="AE4812"/>
      <c r="AF4812"/>
      <c r="AG4812"/>
      <c r="AH4812"/>
      <c r="AI4812"/>
      <c r="AJ4812"/>
      <c r="AK4812"/>
      <c r="AL4812"/>
      <c r="AM4812"/>
      <c r="AN4812"/>
      <c r="AO4812"/>
      <c r="AP4812"/>
      <c r="AQ4812"/>
      <c r="AR4812"/>
      <c r="AS4812"/>
      <c r="AT4812"/>
      <c r="AU4812"/>
      <c r="AV4812"/>
      <c r="AW4812"/>
      <c r="AX4812"/>
      <c r="AY4812"/>
      <c r="AZ4812"/>
    </row>
    <row r="4813" spans="1:52">
      <c r="A4813"/>
      <c r="B4813"/>
      <c r="C4813"/>
      <c r="D4813"/>
      <c r="E4813"/>
      <c r="F4813"/>
      <c r="G4813"/>
      <c r="H4813"/>
      <c r="I4813"/>
      <c r="J4813"/>
      <c r="K4813"/>
      <c r="L4813"/>
      <c r="M4813"/>
      <c r="N4813"/>
      <c r="O4813"/>
      <c r="P4813"/>
      <c r="Q4813"/>
      <c r="R4813"/>
      <c r="S4813"/>
      <c r="T4813"/>
      <c r="U4813"/>
      <c r="V4813"/>
      <c r="W4813"/>
      <c r="X4813"/>
      <c r="Y4813"/>
      <c r="Z4813"/>
      <c r="AA4813"/>
      <c r="AB4813"/>
      <c r="AC4813"/>
      <c r="AD4813"/>
      <c r="AE4813"/>
      <c r="AF4813"/>
      <c r="AG4813"/>
      <c r="AH4813"/>
      <c r="AI4813"/>
      <c r="AJ4813"/>
      <c r="AK4813"/>
      <c r="AL4813"/>
      <c r="AM4813"/>
      <c r="AN4813"/>
      <c r="AO4813"/>
      <c r="AP4813"/>
      <c r="AQ4813"/>
      <c r="AR4813"/>
      <c r="AS4813"/>
      <c r="AT4813"/>
      <c r="AU4813"/>
      <c r="AV4813"/>
      <c r="AW4813"/>
      <c r="AX4813"/>
      <c r="AY4813"/>
      <c r="AZ4813"/>
    </row>
    <row r="4814" spans="1:52">
      <c r="A4814"/>
      <c r="B4814"/>
      <c r="C4814"/>
      <c r="D4814"/>
      <c r="E4814"/>
      <c r="F4814"/>
      <c r="G4814"/>
      <c r="H4814"/>
      <c r="I4814"/>
      <c r="J4814"/>
      <c r="K4814"/>
      <c r="L4814"/>
      <c r="M4814"/>
      <c r="N4814"/>
      <c r="O4814"/>
      <c r="P4814"/>
      <c r="Q4814"/>
      <c r="R4814"/>
      <c r="S4814"/>
      <c r="T4814"/>
      <c r="U4814"/>
      <c r="V4814"/>
      <c r="W4814"/>
      <c r="X4814"/>
      <c r="Y4814"/>
      <c r="Z4814"/>
      <c r="AA4814"/>
      <c r="AB4814"/>
      <c r="AC4814"/>
      <c r="AD4814"/>
      <c r="AE4814"/>
      <c r="AF4814"/>
      <c r="AG4814"/>
      <c r="AH4814"/>
      <c r="AI4814"/>
      <c r="AJ4814"/>
      <c r="AK4814"/>
      <c r="AL4814"/>
      <c r="AM4814"/>
      <c r="AN4814"/>
      <c r="AO4814"/>
      <c r="AP4814"/>
      <c r="AQ4814"/>
      <c r="AR4814"/>
      <c r="AS4814"/>
      <c r="AT4814"/>
      <c r="AU4814"/>
      <c r="AV4814"/>
      <c r="AW4814"/>
      <c r="AX4814"/>
      <c r="AY4814"/>
      <c r="AZ4814"/>
    </row>
    <row r="4815" spans="1:52">
      <c r="A4815"/>
      <c r="B4815"/>
      <c r="C4815"/>
      <c r="D4815"/>
      <c r="E4815"/>
      <c r="F4815"/>
      <c r="G4815"/>
      <c r="H4815"/>
      <c r="I4815"/>
      <c r="J4815"/>
      <c r="K4815"/>
      <c r="L4815"/>
      <c r="M4815"/>
      <c r="N4815"/>
      <c r="O4815"/>
      <c r="P4815"/>
      <c r="Q4815"/>
      <c r="R4815"/>
      <c r="S4815"/>
      <c r="T4815"/>
      <c r="U4815"/>
      <c r="V4815"/>
      <c r="W4815"/>
      <c r="X4815"/>
      <c r="Y4815"/>
      <c r="Z4815"/>
      <c r="AA4815"/>
      <c r="AB4815"/>
      <c r="AC4815"/>
      <c r="AD4815"/>
      <c r="AE4815"/>
      <c r="AF4815"/>
      <c r="AG4815"/>
      <c r="AH4815"/>
      <c r="AI4815"/>
      <c r="AJ4815"/>
      <c r="AK4815"/>
      <c r="AL4815"/>
      <c r="AM4815"/>
      <c r="AN4815"/>
      <c r="AO4815"/>
      <c r="AP4815"/>
      <c r="AQ4815"/>
      <c r="AR4815"/>
      <c r="AS4815"/>
      <c r="AT4815"/>
      <c r="AU4815"/>
      <c r="AV4815"/>
      <c r="AW4815"/>
      <c r="AX4815"/>
      <c r="AY4815"/>
      <c r="AZ4815"/>
    </row>
    <row r="4816" spans="1:52">
      <c r="A4816"/>
      <c r="B4816"/>
      <c r="C4816"/>
      <c r="D4816"/>
      <c r="E4816"/>
      <c r="F4816"/>
      <c r="G4816"/>
      <c r="H4816"/>
      <c r="I4816"/>
      <c r="J4816"/>
      <c r="K4816"/>
      <c r="L4816"/>
      <c r="M4816"/>
      <c r="N4816"/>
      <c r="O4816"/>
      <c r="P4816"/>
      <c r="Q4816"/>
      <c r="R4816"/>
      <c r="S4816"/>
      <c r="T4816"/>
      <c r="U4816"/>
      <c r="V4816"/>
      <c r="W4816"/>
      <c r="X4816"/>
      <c r="Y4816"/>
      <c r="Z4816"/>
      <c r="AA4816"/>
      <c r="AB4816"/>
      <c r="AC4816"/>
      <c r="AD4816"/>
      <c r="AE4816"/>
      <c r="AF4816"/>
      <c r="AG4816"/>
      <c r="AH4816"/>
      <c r="AI4816"/>
      <c r="AJ4816"/>
      <c r="AK4816"/>
      <c r="AL4816"/>
      <c r="AM4816"/>
      <c r="AN4816"/>
      <c r="AO4816"/>
      <c r="AP4816"/>
      <c r="AQ4816"/>
      <c r="AR4816"/>
      <c r="AS4816"/>
      <c r="AT4816"/>
      <c r="AU4816"/>
      <c r="AV4816"/>
      <c r="AW4816"/>
      <c r="AX4816"/>
      <c r="AY4816"/>
      <c r="AZ4816"/>
    </row>
    <row r="4817" spans="1:52">
      <c r="A4817"/>
      <c r="B4817"/>
      <c r="C4817"/>
      <c r="D4817"/>
      <c r="E4817"/>
      <c r="F4817"/>
      <c r="G4817"/>
      <c r="H4817"/>
      <c r="I4817"/>
      <c r="J4817"/>
      <c r="K4817"/>
      <c r="L4817"/>
      <c r="M4817"/>
      <c r="N4817"/>
      <c r="O4817"/>
      <c r="P4817"/>
      <c r="Q4817"/>
      <c r="R4817"/>
      <c r="S4817"/>
      <c r="T4817"/>
      <c r="U4817"/>
      <c r="V4817"/>
      <c r="W4817"/>
      <c r="X4817"/>
      <c r="Y4817"/>
      <c r="Z4817"/>
      <c r="AA4817"/>
      <c r="AB4817"/>
      <c r="AC4817"/>
      <c r="AD4817"/>
      <c r="AE4817"/>
      <c r="AF4817"/>
      <c r="AG4817"/>
      <c r="AH4817"/>
      <c r="AI4817"/>
      <c r="AJ4817"/>
      <c r="AK4817"/>
      <c r="AL4817"/>
      <c r="AM4817"/>
      <c r="AN4817"/>
      <c r="AO4817"/>
      <c r="AP4817"/>
      <c r="AQ4817"/>
      <c r="AR4817"/>
      <c r="AS4817"/>
      <c r="AT4817"/>
      <c r="AU4817"/>
      <c r="AV4817"/>
      <c r="AW4817"/>
      <c r="AX4817"/>
      <c r="AY4817"/>
      <c r="AZ4817"/>
    </row>
    <row r="4818" spans="1:52">
      <c r="A4818"/>
      <c r="B4818"/>
      <c r="C4818"/>
      <c r="D4818"/>
      <c r="E4818"/>
      <c r="F4818"/>
      <c r="G4818"/>
      <c r="H4818"/>
      <c r="I4818"/>
      <c r="J4818"/>
      <c r="K4818"/>
      <c r="L4818"/>
      <c r="M4818"/>
      <c r="N4818"/>
      <c r="O4818"/>
      <c r="P4818"/>
      <c r="Q4818"/>
      <c r="R4818"/>
      <c r="S4818"/>
      <c r="T4818"/>
      <c r="U4818"/>
      <c r="V4818"/>
      <c r="W4818"/>
      <c r="X4818"/>
      <c r="Y4818"/>
      <c r="Z4818"/>
      <c r="AA4818"/>
      <c r="AB4818"/>
      <c r="AC4818"/>
      <c r="AD4818"/>
      <c r="AE4818"/>
      <c r="AF4818"/>
      <c r="AG4818"/>
      <c r="AH4818"/>
      <c r="AI4818"/>
      <c r="AJ4818"/>
      <c r="AK4818"/>
      <c r="AL4818"/>
      <c r="AM4818"/>
      <c r="AN4818"/>
      <c r="AO4818"/>
      <c r="AP4818"/>
      <c r="AQ4818"/>
      <c r="AR4818"/>
      <c r="AS4818"/>
      <c r="AT4818"/>
      <c r="AU4818"/>
      <c r="AV4818"/>
      <c r="AW4818"/>
      <c r="AX4818"/>
      <c r="AY4818"/>
      <c r="AZ4818"/>
    </row>
    <row r="4819" spans="1:52">
      <c r="A4819"/>
      <c r="B4819"/>
      <c r="C4819"/>
      <c r="D4819"/>
      <c r="E4819"/>
      <c r="F4819"/>
      <c r="G4819"/>
      <c r="H4819"/>
      <c r="I4819"/>
      <c r="J4819"/>
      <c r="K4819"/>
      <c r="L4819"/>
      <c r="M4819"/>
      <c r="N4819"/>
      <c r="O4819"/>
      <c r="P4819"/>
      <c r="Q4819"/>
      <c r="R4819"/>
      <c r="S4819"/>
      <c r="T4819"/>
      <c r="U4819"/>
      <c r="V4819"/>
      <c r="W4819"/>
      <c r="X4819"/>
      <c r="Y4819"/>
      <c r="Z4819"/>
      <c r="AA4819"/>
      <c r="AB4819"/>
      <c r="AC4819"/>
      <c r="AD4819"/>
      <c r="AE4819"/>
      <c r="AF4819"/>
      <c r="AG4819"/>
      <c r="AH4819"/>
      <c r="AI4819"/>
      <c r="AJ4819"/>
      <c r="AK4819"/>
      <c r="AL4819"/>
      <c r="AM4819"/>
      <c r="AN4819"/>
      <c r="AO4819"/>
      <c r="AP4819"/>
      <c r="AQ4819"/>
      <c r="AR4819"/>
      <c r="AS4819"/>
      <c r="AT4819"/>
      <c r="AU4819"/>
      <c r="AV4819"/>
      <c r="AW4819"/>
      <c r="AX4819"/>
      <c r="AY4819"/>
      <c r="AZ4819"/>
    </row>
    <row r="4820" spans="1:52">
      <c r="A4820"/>
      <c r="B4820"/>
      <c r="C4820"/>
      <c r="D4820"/>
      <c r="E4820"/>
      <c r="F4820"/>
      <c r="G4820"/>
      <c r="H4820"/>
      <c r="I4820"/>
      <c r="J4820"/>
      <c r="K4820"/>
      <c r="L4820"/>
      <c r="M4820"/>
      <c r="N4820"/>
      <c r="O4820"/>
      <c r="P4820"/>
      <c r="Q4820"/>
      <c r="R4820"/>
      <c r="S4820"/>
      <c r="T4820"/>
      <c r="U4820"/>
      <c r="V4820"/>
      <c r="W4820"/>
      <c r="X4820"/>
      <c r="Y4820"/>
      <c r="Z4820"/>
      <c r="AA4820"/>
      <c r="AB4820"/>
      <c r="AC4820"/>
      <c r="AD4820"/>
      <c r="AE4820"/>
      <c r="AF4820"/>
      <c r="AG4820"/>
      <c r="AH4820"/>
      <c r="AI4820"/>
      <c r="AJ4820"/>
      <c r="AK4820"/>
      <c r="AL4820"/>
      <c r="AM4820"/>
      <c r="AN4820"/>
      <c r="AO4820"/>
      <c r="AP4820"/>
      <c r="AQ4820"/>
      <c r="AR4820"/>
      <c r="AS4820"/>
      <c r="AT4820"/>
      <c r="AU4820"/>
      <c r="AV4820"/>
      <c r="AW4820"/>
      <c r="AX4820"/>
      <c r="AY4820"/>
      <c r="AZ4820"/>
    </row>
    <row r="4821" spans="1:52">
      <c r="A4821"/>
      <c r="B4821"/>
      <c r="C4821"/>
      <c r="D4821"/>
      <c r="E4821"/>
      <c r="F4821"/>
      <c r="G4821"/>
      <c r="H4821"/>
      <c r="I4821"/>
      <c r="J4821"/>
      <c r="K4821"/>
      <c r="L4821"/>
      <c r="M4821"/>
      <c r="N4821"/>
      <c r="O4821"/>
      <c r="P4821"/>
      <c r="Q4821"/>
      <c r="R4821"/>
      <c r="S4821"/>
      <c r="T4821"/>
      <c r="U4821"/>
      <c r="V4821"/>
      <c r="W4821"/>
      <c r="X4821"/>
      <c r="Y4821"/>
      <c r="Z4821"/>
      <c r="AA4821"/>
      <c r="AB4821"/>
      <c r="AC4821"/>
      <c r="AD4821"/>
      <c r="AE4821"/>
      <c r="AF4821"/>
      <c r="AG4821"/>
      <c r="AH4821"/>
      <c r="AI4821"/>
      <c r="AJ4821"/>
      <c r="AK4821"/>
      <c r="AL4821"/>
      <c r="AM4821"/>
      <c r="AN4821"/>
      <c r="AO4821"/>
      <c r="AP4821"/>
      <c r="AQ4821"/>
      <c r="AR4821"/>
      <c r="AS4821"/>
      <c r="AT4821"/>
      <c r="AU4821"/>
      <c r="AV4821"/>
      <c r="AW4821"/>
      <c r="AX4821"/>
      <c r="AY4821"/>
      <c r="AZ4821"/>
    </row>
    <row r="4822" spans="1:52">
      <c r="A4822"/>
      <c r="B4822"/>
      <c r="C4822"/>
      <c r="D4822"/>
      <c r="E4822"/>
      <c r="F4822"/>
      <c r="G4822"/>
      <c r="H4822"/>
      <c r="I4822"/>
      <c r="J4822"/>
      <c r="K4822"/>
      <c r="L4822"/>
      <c r="M4822"/>
      <c r="N4822"/>
      <c r="O4822"/>
      <c r="P4822"/>
      <c r="Q4822"/>
      <c r="R4822"/>
      <c r="S4822"/>
      <c r="T4822"/>
      <c r="U4822"/>
      <c r="V4822"/>
      <c r="W4822"/>
      <c r="X4822"/>
      <c r="Y4822"/>
      <c r="Z4822"/>
      <c r="AA4822"/>
      <c r="AB4822"/>
      <c r="AC4822"/>
      <c r="AD4822"/>
      <c r="AE4822"/>
      <c r="AF4822"/>
      <c r="AG4822"/>
      <c r="AH4822"/>
      <c r="AI4822"/>
      <c r="AJ4822"/>
      <c r="AK4822"/>
      <c r="AL4822"/>
      <c r="AM4822"/>
      <c r="AN4822"/>
      <c r="AO4822"/>
      <c r="AP4822"/>
      <c r="AQ4822"/>
      <c r="AR4822"/>
      <c r="AS4822"/>
      <c r="AT4822"/>
      <c r="AU4822"/>
      <c r="AV4822"/>
      <c r="AW4822"/>
      <c r="AX4822"/>
      <c r="AY4822"/>
      <c r="AZ4822"/>
    </row>
    <row r="4823" spans="1:52">
      <c r="A4823"/>
      <c r="B4823"/>
      <c r="C4823"/>
      <c r="D4823"/>
      <c r="E4823"/>
      <c r="F4823"/>
      <c r="G4823"/>
      <c r="H4823"/>
      <c r="I4823"/>
      <c r="J4823"/>
      <c r="K4823"/>
      <c r="L4823"/>
      <c r="M4823"/>
      <c r="N4823"/>
      <c r="O4823"/>
      <c r="P4823"/>
      <c r="Q4823"/>
      <c r="R4823"/>
      <c r="S4823"/>
      <c r="T4823"/>
      <c r="U4823"/>
      <c r="V4823"/>
      <c r="W4823"/>
      <c r="X4823"/>
      <c r="Y4823"/>
      <c r="Z4823"/>
      <c r="AA4823"/>
      <c r="AB4823"/>
      <c r="AC4823"/>
      <c r="AD4823"/>
      <c r="AE4823"/>
      <c r="AF4823"/>
      <c r="AG4823"/>
      <c r="AH4823"/>
      <c r="AI4823"/>
      <c r="AJ4823"/>
      <c r="AK4823"/>
      <c r="AL4823"/>
      <c r="AM4823"/>
      <c r="AN4823"/>
      <c r="AO4823"/>
      <c r="AP4823"/>
      <c r="AQ4823"/>
      <c r="AR4823"/>
      <c r="AS4823"/>
      <c r="AT4823"/>
      <c r="AU4823"/>
      <c r="AV4823"/>
      <c r="AW4823"/>
      <c r="AX4823"/>
      <c r="AY4823"/>
      <c r="AZ4823"/>
    </row>
    <row r="4824" spans="1:52">
      <c r="A4824"/>
      <c r="B4824"/>
      <c r="C4824"/>
      <c r="D4824"/>
      <c r="E4824"/>
      <c r="F4824"/>
      <c r="G4824"/>
      <c r="H4824"/>
      <c r="I4824"/>
      <c r="J4824"/>
      <c r="K4824"/>
      <c r="L4824"/>
      <c r="M4824"/>
      <c r="N4824"/>
      <c r="O4824"/>
      <c r="P4824"/>
      <c r="Q4824"/>
      <c r="R4824"/>
      <c r="S4824"/>
      <c r="T4824"/>
      <c r="U4824"/>
      <c r="V4824"/>
      <c r="W4824"/>
      <c r="X4824"/>
      <c r="Y4824"/>
      <c r="Z4824"/>
      <c r="AA4824"/>
      <c r="AB4824"/>
      <c r="AC4824"/>
      <c r="AD4824"/>
      <c r="AE4824"/>
      <c r="AF4824"/>
      <c r="AG4824"/>
      <c r="AH4824"/>
      <c r="AI4824"/>
      <c r="AJ4824"/>
      <c r="AK4824"/>
      <c r="AL4824"/>
      <c r="AM4824"/>
      <c r="AN4824"/>
      <c r="AO4824"/>
      <c r="AP4824"/>
      <c r="AQ4824"/>
      <c r="AR4824"/>
      <c r="AS4824"/>
      <c r="AT4824"/>
      <c r="AU4824"/>
      <c r="AV4824"/>
      <c r="AW4824"/>
      <c r="AX4824"/>
      <c r="AY4824"/>
      <c r="AZ4824"/>
    </row>
    <row r="4825" spans="1:52">
      <c r="A4825"/>
      <c r="B4825"/>
      <c r="C4825"/>
      <c r="D4825"/>
      <c r="E4825"/>
      <c r="F4825"/>
      <c r="G4825"/>
      <c r="H4825"/>
      <c r="I4825"/>
      <c r="J4825"/>
      <c r="K4825"/>
      <c r="L4825"/>
      <c r="M4825"/>
      <c r="N4825"/>
      <c r="O4825"/>
      <c r="P4825"/>
      <c r="Q4825"/>
      <c r="R4825"/>
      <c r="S4825"/>
      <c r="T4825"/>
      <c r="U4825"/>
      <c r="V4825"/>
      <c r="W4825"/>
      <c r="X4825"/>
      <c r="Y4825"/>
      <c r="Z4825"/>
      <c r="AA4825"/>
      <c r="AB4825"/>
      <c r="AC4825"/>
      <c r="AD4825"/>
      <c r="AE4825"/>
      <c r="AF4825"/>
      <c r="AG4825"/>
      <c r="AH4825"/>
      <c r="AI4825"/>
      <c r="AJ4825"/>
      <c r="AK4825"/>
      <c r="AL4825"/>
      <c r="AM4825"/>
      <c r="AN4825"/>
      <c r="AO4825"/>
      <c r="AP4825"/>
      <c r="AQ4825"/>
      <c r="AR4825"/>
      <c r="AS4825"/>
      <c r="AT4825"/>
      <c r="AU4825"/>
      <c r="AV4825"/>
      <c r="AW4825"/>
      <c r="AX4825"/>
      <c r="AY4825"/>
      <c r="AZ4825"/>
    </row>
    <row r="4826" spans="1:52">
      <c r="A4826"/>
      <c r="B4826"/>
      <c r="C4826"/>
      <c r="D4826"/>
      <c r="E4826"/>
      <c r="F4826"/>
      <c r="G4826"/>
      <c r="H4826"/>
      <c r="I4826"/>
      <c r="J4826"/>
      <c r="K4826"/>
      <c r="L4826"/>
      <c r="M4826"/>
      <c r="N4826"/>
      <c r="O4826"/>
      <c r="P4826"/>
      <c r="Q4826"/>
      <c r="R4826"/>
      <c r="S4826"/>
      <c r="T4826"/>
      <c r="U4826"/>
      <c r="V4826"/>
      <c r="W4826"/>
      <c r="X4826"/>
      <c r="Y4826"/>
      <c r="Z4826"/>
      <c r="AA4826"/>
      <c r="AB4826"/>
      <c r="AC4826"/>
      <c r="AD4826"/>
      <c r="AE4826"/>
      <c r="AF4826"/>
      <c r="AG4826"/>
      <c r="AH4826"/>
      <c r="AI4826"/>
      <c r="AJ4826"/>
      <c r="AK4826"/>
      <c r="AL4826"/>
      <c r="AM4826"/>
      <c r="AN4826"/>
      <c r="AO4826"/>
      <c r="AP4826"/>
      <c r="AQ4826"/>
      <c r="AR4826"/>
      <c r="AS4826"/>
      <c r="AT4826"/>
      <c r="AU4826"/>
      <c r="AV4826"/>
      <c r="AW4826"/>
      <c r="AX4826"/>
      <c r="AY4826"/>
      <c r="AZ4826"/>
    </row>
    <row r="4827" spans="1:52">
      <c r="A4827"/>
      <c r="B4827"/>
      <c r="C4827"/>
      <c r="D4827"/>
      <c r="E4827"/>
      <c r="F4827"/>
      <c r="G4827"/>
      <c r="H4827"/>
      <c r="I4827"/>
      <c r="J4827"/>
      <c r="K4827"/>
      <c r="L4827"/>
      <c r="M4827"/>
      <c r="N4827"/>
      <c r="O4827"/>
      <c r="P4827"/>
      <c r="Q4827"/>
      <c r="R4827"/>
      <c r="S4827"/>
      <c r="T4827"/>
      <c r="U4827"/>
      <c r="V4827"/>
      <c r="W4827"/>
      <c r="X4827"/>
      <c r="Y4827"/>
      <c r="Z4827"/>
      <c r="AA4827"/>
      <c r="AB4827"/>
      <c r="AC4827"/>
      <c r="AD4827"/>
      <c r="AE4827"/>
      <c r="AF4827"/>
      <c r="AG4827"/>
      <c r="AH4827"/>
      <c r="AI4827"/>
      <c r="AJ4827"/>
      <c r="AK4827"/>
      <c r="AL4827"/>
      <c r="AM4827"/>
      <c r="AN4827"/>
      <c r="AO4827"/>
      <c r="AP4827"/>
      <c r="AQ4827"/>
      <c r="AR4827"/>
      <c r="AS4827"/>
      <c r="AT4827"/>
      <c r="AU4827"/>
      <c r="AV4827"/>
      <c r="AW4827"/>
      <c r="AX4827"/>
      <c r="AY4827"/>
      <c r="AZ4827"/>
    </row>
    <row r="4828" spans="1:52">
      <c r="A4828"/>
      <c r="B4828"/>
      <c r="C4828"/>
      <c r="D4828"/>
      <c r="E4828"/>
      <c r="F4828"/>
      <c r="G4828"/>
      <c r="H4828"/>
      <c r="I4828"/>
      <c r="J4828"/>
      <c r="K4828"/>
      <c r="L4828"/>
      <c r="M4828"/>
      <c r="N4828"/>
      <c r="O4828"/>
      <c r="P4828"/>
      <c r="Q4828"/>
      <c r="R4828"/>
      <c r="S4828"/>
      <c r="T4828"/>
      <c r="U4828"/>
      <c r="V4828"/>
      <c r="W4828"/>
      <c r="X4828"/>
      <c r="Y4828"/>
      <c r="Z4828"/>
      <c r="AA4828"/>
      <c r="AB4828"/>
      <c r="AC4828"/>
      <c r="AD4828"/>
      <c r="AE4828"/>
      <c r="AF4828"/>
      <c r="AG4828"/>
      <c r="AH4828"/>
      <c r="AI4828"/>
      <c r="AJ4828"/>
      <c r="AK4828"/>
      <c r="AL4828"/>
      <c r="AM4828"/>
      <c r="AN4828"/>
      <c r="AO4828"/>
      <c r="AP4828"/>
      <c r="AQ4828"/>
      <c r="AR4828"/>
      <c r="AS4828"/>
      <c r="AT4828"/>
      <c r="AU4828"/>
      <c r="AV4828"/>
      <c r="AW4828"/>
      <c r="AX4828"/>
      <c r="AY4828"/>
      <c r="AZ4828"/>
    </row>
    <row r="4829" spans="1:52">
      <c r="A4829"/>
      <c r="B4829"/>
      <c r="C4829"/>
      <c r="D4829"/>
      <c r="E4829"/>
      <c r="F4829"/>
      <c r="G4829"/>
      <c r="H4829"/>
      <c r="I4829"/>
      <c r="J4829"/>
      <c r="K4829"/>
      <c r="L4829"/>
      <c r="M4829"/>
      <c r="N4829"/>
      <c r="O4829"/>
      <c r="P4829"/>
      <c r="Q4829"/>
      <c r="R4829"/>
      <c r="S4829"/>
      <c r="T4829"/>
      <c r="U4829"/>
      <c r="V4829"/>
      <c r="W4829"/>
      <c r="X4829"/>
      <c r="Y4829"/>
      <c r="Z4829"/>
      <c r="AA4829"/>
      <c r="AB4829"/>
      <c r="AC4829"/>
      <c r="AD4829"/>
      <c r="AE4829"/>
      <c r="AF4829"/>
      <c r="AG4829"/>
      <c r="AH4829"/>
      <c r="AI4829"/>
      <c r="AJ4829"/>
      <c r="AK4829"/>
      <c r="AL4829"/>
      <c r="AM4829"/>
      <c r="AN4829"/>
      <c r="AO4829"/>
      <c r="AP4829"/>
      <c r="AQ4829"/>
      <c r="AR4829"/>
      <c r="AS4829"/>
      <c r="AT4829"/>
      <c r="AU4829"/>
      <c r="AV4829"/>
      <c r="AW4829"/>
      <c r="AX4829"/>
      <c r="AY4829"/>
      <c r="AZ4829"/>
    </row>
    <row r="4830" spans="1:52">
      <c r="A4830"/>
      <c r="B4830"/>
      <c r="C4830"/>
      <c r="D4830"/>
      <c r="E4830"/>
      <c r="F4830"/>
      <c r="G4830"/>
      <c r="H4830"/>
      <c r="I4830"/>
      <c r="J4830"/>
      <c r="K4830"/>
      <c r="L4830"/>
      <c r="M4830"/>
      <c r="N4830"/>
      <c r="O4830"/>
      <c r="P4830"/>
      <c r="Q4830"/>
      <c r="R4830"/>
      <c r="S4830"/>
      <c r="T4830"/>
      <c r="U4830"/>
      <c r="V4830"/>
      <c r="W4830"/>
      <c r="X4830"/>
      <c r="Y4830"/>
      <c r="Z4830"/>
      <c r="AA4830"/>
      <c r="AB4830"/>
      <c r="AC4830"/>
      <c r="AD4830"/>
      <c r="AE4830"/>
      <c r="AF4830"/>
      <c r="AG4830"/>
      <c r="AH4830"/>
      <c r="AI4830"/>
      <c r="AJ4830"/>
      <c r="AK4830"/>
      <c r="AL4830"/>
      <c r="AM4830"/>
      <c r="AN4830"/>
      <c r="AO4830"/>
      <c r="AP4830"/>
      <c r="AQ4830"/>
      <c r="AR4830"/>
      <c r="AS4830"/>
      <c r="AT4830"/>
      <c r="AU4830"/>
      <c r="AV4830"/>
      <c r="AW4830"/>
      <c r="AX4830"/>
      <c r="AY4830"/>
      <c r="AZ4830"/>
    </row>
    <row r="4831" spans="1:52">
      <c r="A4831"/>
      <c r="B4831"/>
      <c r="C4831"/>
      <c r="D4831"/>
      <c r="E4831"/>
      <c r="F4831"/>
      <c r="G4831"/>
      <c r="H4831"/>
      <c r="I4831"/>
      <c r="J4831"/>
      <c r="K4831"/>
      <c r="L4831"/>
      <c r="M4831"/>
      <c r="N4831"/>
      <c r="O4831"/>
      <c r="P4831"/>
      <c r="Q4831"/>
      <c r="R4831"/>
      <c r="S4831"/>
      <c r="T4831"/>
      <c r="U4831"/>
      <c r="V4831"/>
      <c r="W4831"/>
      <c r="X4831"/>
      <c r="Y4831"/>
      <c r="Z4831"/>
      <c r="AA4831"/>
      <c r="AB4831"/>
      <c r="AC4831"/>
      <c r="AD4831"/>
      <c r="AE4831"/>
      <c r="AF4831"/>
      <c r="AG4831"/>
      <c r="AH4831"/>
      <c r="AI4831"/>
      <c r="AJ4831"/>
      <c r="AK4831"/>
      <c r="AL4831"/>
      <c r="AM4831"/>
      <c r="AN4831"/>
      <c r="AO4831"/>
      <c r="AP4831"/>
      <c r="AQ4831"/>
      <c r="AR4831"/>
      <c r="AS4831"/>
      <c r="AT4831"/>
      <c r="AU4831"/>
      <c r="AV4831"/>
      <c r="AW4831"/>
      <c r="AX4831"/>
      <c r="AY4831"/>
      <c r="AZ4831"/>
    </row>
    <row r="4832" spans="1:52">
      <c r="A4832"/>
      <c r="B4832"/>
      <c r="C4832"/>
      <c r="D4832"/>
      <c r="E4832"/>
      <c r="F4832"/>
      <c r="G4832"/>
      <c r="H4832"/>
      <c r="I4832"/>
      <c r="J4832"/>
      <c r="K4832"/>
      <c r="L4832"/>
      <c r="M4832"/>
      <c r="N4832"/>
      <c r="O4832"/>
      <c r="P4832"/>
      <c r="Q4832"/>
      <c r="R4832"/>
      <c r="S4832"/>
      <c r="T4832"/>
      <c r="U4832"/>
      <c r="V4832"/>
      <c r="W4832"/>
      <c r="X4832"/>
      <c r="Y4832"/>
      <c r="Z4832"/>
      <c r="AA4832"/>
      <c r="AB4832"/>
      <c r="AC4832"/>
      <c r="AD4832"/>
      <c r="AE4832"/>
      <c r="AF4832"/>
      <c r="AG4832"/>
      <c r="AH4832"/>
      <c r="AI4832"/>
      <c r="AJ4832"/>
      <c r="AK4832"/>
      <c r="AL4832"/>
      <c r="AM4832"/>
      <c r="AN4832"/>
      <c r="AO4832"/>
      <c r="AP4832"/>
      <c r="AQ4832"/>
      <c r="AR4832"/>
      <c r="AS4832"/>
      <c r="AT4832"/>
      <c r="AU4832"/>
      <c r="AV4832"/>
      <c r="AW4832"/>
      <c r="AX4832"/>
      <c r="AY4832"/>
      <c r="AZ4832"/>
    </row>
    <row r="4833" spans="1:52">
      <c r="A4833"/>
      <c r="B4833"/>
      <c r="C4833"/>
      <c r="D4833"/>
      <c r="E4833"/>
      <c r="F4833"/>
      <c r="G4833"/>
      <c r="H4833"/>
      <c r="I4833"/>
      <c r="J4833"/>
      <c r="K4833"/>
      <c r="L4833"/>
      <c r="M4833"/>
      <c r="N4833"/>
      <c r="O4833"/>
      <c r="P4833"/>
      <c r="Q4833"/>
      <c r="R4833"/>
      <c r="S4833"/>
      <c r="T4833"/>
      <c r="U4833"/>
      <c r="V4833"/>
      <c r="W4833"/>
      <c r="X4833"/>
      <c r="Y4833"/>
      <c r="Z4833"/>
      <c r="AA4833"/>
      <c r="AB4833"/>
      <c r="AC4833"/>
      <c r="AD4833"/>
      <c r="AE4833"/>
      <c r="AF4833"/>
      <c r="AG4833"/>
      <c r="AH4833"/>
      <c r="AI4833"/>
      <c r="AJ4833"/>
      <c r="AK4833"/>
      <c r="AL4833"/>
      <c r="AM4833"/>
      <c r="AN4833"/>
      <c r="AO4833"/>
      <c r="AP4833"/>
      <c r="AQ4833"/>
      <c r="AR4833"/>
      <c r="AS4833"/>
      <c r="AT4833"/>
      <c r="AU4833"/>
      <c r="AV4833"/>
      <c r="AW4833"/>
      <c r="AX4833"/>
      <c r="AY4833"/>
      <c r="AZ4833"/>
    </row>
    <row r="4834" spans="1:52">
      <c r="A4834"/>
      <c r="B4834"/>
      <c r="C4834"/>
      <c r="D4834"/>
      <c r="E4834"/>
      <c r="F4834"/>
      <c r="G4834"/>
      <c r="H4834"/>
      <c r="I4834"/>
      <c r="J4834"/>
      <c r="K4834"/>
      <c r="L4834"/>
      <c r="M4834"/>
      <c r="N4834"/>
      <c r="O4834"/>
      <c r="P4834"/>
      <c r="Q4834"/>
      <c r="R4834"/>
      <c r="S4834"/>
      <c r="T4834"/>
      <c r="U4834"/>
      <c r="V4834"/>
      <c r="W4834"/>
      <c r="X4834"/>
      <c r="Y4834"/>
      <c r="Z4834"/>
      <c r="AA4834"/>
      <c r="AB4834"/>
      <c r="AC4834"/>
      <c r="AD4834"/>
      <c r="AE4834"/>
      <c r="AF4834"/>
      <c r="AG4834"/>
      <c r="AH4834"/>
      <c r="AI4834"/>
      <c r="AJ4834"/>
      <c r="AK4834"/>
      <c r="AL4834"/>
      <c r="AM4834"/>
      <c r="AN4834"/>
      <c r="AO4834"/>
      <c r="AP4834"/>
      <c r="AQ4834"/>
      <c r="AR4834"/>
      <c r="AS4834"/>
      <c r="AT4834"/>
      <c r="AU4834"/>
      <c r="AV4834"/>
      <c r="AW4834"/>
      <c r="AX4834"/>
      <c r="AY4834"/>
      <c r="AZ4834"/>
    </row>
    <row r="4835" spans="1:52">
      <c r="A4835"/>
      <c r="B4835"/>
      <c r="C4835"/>
      <c r="D4835"/>
      <c r="E4835"/>
      <c r="F4835"/>
      <c r="G4835"/>
      <c r="H4835"/>
      <c r="I4835"/>
      <c r="J4835"/>
      <c r="K4835"/>
      <c r="L4835"/>
      <c r="M4835"/>
      <c r="N4835"/>
      <c r="O4835"/>
      <c r="P4835"/>
      <c r="Q4835"/>
      <c r="R4835"/>
      <c r="S4835"/>
      <c r="T4835"/>
      <c r="U4835"/>
      <c r="V4835"/>
      <c r="W4835"/>
      <c r="X4835"/>
      <c r="Y4835"/>
      <c r="Z4835"/>
      <c r="AA4835"/>
      <c r="AB4835"/>
      <c r="AC4835"/>
      <c r="AD4835"/>
      <c r="AE4835"/>
      <c r="AF4835"/>
      <c r="AG4835"/>
      <c r="AH4835"/>
      <c r="AI4835"/>
      <c r="AJ4835"/>
      <c r="AK4835"/>
      <c r="AL4835"/>
      <c r="AM4835"/>
      <c r="AN4835"/>
      <c r="AO4835"/>
      <c r="AP4835"/>
      <c r="AQ4835"/>
      <c r="AR4835"/>
      <c r="AS4835"/>
      <c r="AT4835"/>
      <c r="AU4835"/>
      <c r="AV4835"/>
      <c r="AW4835"/>
      <c r="AX4835"/>
      <c r="AY4835"/>
      <c r="AZ4835"/>
    </row>
    <row r="4836" spans="1:52">
      <c r="A4836"/>
      <c r="B4836"/>
      <c r="C4836"/>
      <c r="D4836"/>
      <c r="E4836"/>
      <c r="F4836"/>
      <c r="G4836"/>
      <c r="H4836"/>
      <c r="I4836"/>
      <c r="J4836"/>
      <c r="K4836"/>
      <c r="L4836"/>
      <c r="M4836"/>
      <c r="N4836"/>
      <c r="O4836"/>
      <c r="P4836"/>
      <c r="Q4836"/>
      <c r="R4836"/>
      <c r="S4836"/>
      <c r="T4836"/>
      <c r="U4836"/>
      <c r="V4836"/>
      <c r="W4836"/>
      <c r="X4836"/>
      <c r="Y4836"/>
      <c r="Z4836"/>
      <c r="AA4836"/>
      <c r="AB4836"/>
      <c r="AC4836"/>
      <c r="AD4836"/>
      <c r="AE4836"/>
      <c r="AF4836"/>
      <c r="AG4836"/>
      <c r="AH4836"/>
      <c r="AI4836"/>
      <c r="AJ4836"/>
      <c r="AK4836"/>
      <c r="AL4836"/>
      <c r="AM4836"/>
      <c r="AN4836"/>
      <c r="AO4836"/>
      <c r="AP4836"/>
      <c r="AQ4836"/>
      <c r="AR4836"/>
      <c r="AS4836"/>
      <c r="AT4836"/>
      <c r="AU4836"/>
      <c r="AV4836"/>
      <c r="AW4836"/>
      <c r="AX4836"/>
      <c r="AY4836"/>
      <c r="AZ4836"/>
    </row>
    <row r="4837" spans="1:52">
      <c r="A4837"/>
      <c r="B4837"/>
      <c r="C4837"/>
      <c r="D4837"/>
      <c r="E4837"/>
      <c r="F4837"/>
      <c r="G4837"/>
      <c r="H4837"/>
      <c r="I4837"/>
      <c r="J4837"/>
      <c r="K4837"/>
      <c r="L4837"/>
      <c r="M4837"/>
      <c r="N4837"/>
      <c r="O4837"/>
      <c r="P4837"/>
      <c r="Q4837"/>
      <c r="R4837"/>
      <c r="S4837"/>
      <c r="T4837"/>
      <c r="U4837"/>
      <c r="V4837"/>
      <c r="W4837"/>
      <c r="X4837"/>
      <c r="Y4837"/>
      <c r="Z4837"/>
      <c r="AA4837"/>
      <c r="AB4837"/>
      <c r="AC4837"/>
      <c r="AD4837"/>
      <c r="AE4837"/>
      <c r="AF4837"/>
      <c r="AG4837"/>
      <c r="AH4837"/>
      <c r="AI4837"/>
      <c r="AJ4837"/>
      <c r="AK4837"/>
      <c r="AL4837"/>
      <c r="AM4837"/>
      <c r="AN4837"/>
      <c r="AO4837"/>
      <c r="AP4837"/>
      <c r="AQ4837"/>
      <c r="AR4837"/>
      <c r="AS4837"/>
      <c r="AT4837"/>
      <c r="AU4837"/>
      <c r="AV4837"/>
      <c r="AW4837"/>
      <c r="AX4837"/>
      <c r="AY4837"/>
      <c r="AZ4837"/>
    </row>
    <row r="4838" spans="1:52">
      <c r="A4838"/>
      <c r="B4838"/>
      <c r="C4838"/>
      <c r="D4838"/>
      <c r="E4838"/>
      <c r="F4838"/>
      <c r="G4838"/>
      <c r="H4838"/>
      <c r="I4838"/>
      <c r="J4838"/>
      <c r="K4838"/>
      <c r="L4838"/>
      <c r="M4838"/>
      <c r="N4838"/>
      <c r="O4838"/>
      <c r="P4838"/>
      <c r="Q4838"/>
      <c r="R4838"/>
      <c r="S4838"/>
      <c r="T4838"/>
      <c r="U4838"/>
      <c r="V4838"/>
      <c r="W4838"/>
      <c r="X4838"/>
      <c r="Y4838"/>
      <c r="Z4838"/>
      <c r="AA4838"/>
      <c r="AB4838"/>
      <c r="AC4838"/>
      <c r="AD4838"/>
      <c r="AE4838"/>
      <c r="AF4838"/>
      <c r="AG4838"/>
      <c r="AH4838"/>
      <c r="AI4838"/>
      <c r="AJ4838"/>
      <c r="AK4838"/>
      <c r="AL4838"/>
      <c r="AM4838"/>
      <c r="AN4838"/>
      <c r="AO4838"/>
      <c r="AP4838"/>
      <c r="AQ4838"/>
      <c r="AR4838"/>
      <c r="AS4838"/>
      <c r="AT4838"/>
      <c r="AU4838"/>
      <c r="AV4838"/>
      <c r="AW4838"/>
      <c r="AX4838"/>
      <c r="AY4838"/>
      <c r="AZ4838"/>
    </row>
    <row r="4839" spans="1:52">
      <c r="A4839"/>
      <c r="B4839"/>
      <c r="C4839"/>
      <c r="D4839"/>
      <c r="E4839"/>
      <c r="F4839"/>
      <c r="G4839"/>
      <c r="H4839"/>
      <c r="I4839"/>
      <c r="J4839"/>
      <c r="K4839"/>
      <c r="L4839"/>
      <c r="M4839"/>
      <c r="N4839"/>
      <c r="O4839"/>
      <c r="P4839"/>
      <c r="Q4839"/>
      <c r="R4839"/>
      <c r="S4839"/>
      <c r="T4839"/>
      <c r="U4839"/>
      <c r="V4839"/>
      <c r="W4839"/>
      <c r="X4839"/>
      <c r="Y4839"/>
      <c r="Z4839"/>
      <c r="AA4839"/>
      <c r="AB4839"/>
      <c r="AC4839"/>
      <c r="AD4839"/>
      <c r="AE4839"/>
      <c r="AF4839"/>
      <c r="AG4839"/>
      <c r="AH4839"/>
      <c r="AI4839"/>
      <c r="AJ4839"/>
      <c r="AK4839"/>
      <c r="AL4839"/>
      <c r="AM4839"/>
      <c r="AN4839"/>
      <c r="AO4839"/>
      <c r="AP4839"/>
      <c r="AQ4839"/>
      <c r="AR4839"/>
      <c r="AS4839"/>
      <c r="AT4839"/>
      <c r="AU4839"/>
      <c r="AV4839"/>
      <c r="AW4839"/>
      <c r="AX4839"/>
      <c r="AY4839"/>
      <c r="AZ4839"/>
    </row>
    <row r="4840" spans="1:52">
      <c r="A4840"/>
      <c r="B4840"/>
      <c r="C4840"/>
      <c r="D4840"/>
      <c r="E4840"/>
      <c r="F4840"/>
      <c r="G4840"/>
      <c r="H4840"/>
      <c r="I4840"/>
      <c r="J4840"/>
      <c r="K4840"/>
      <c r="L4840"/>
      <c r="M4840"/>
      <c r="N4840"/>
      <c r="O4840"/>
      <c r="P4840"/>
      <c r="Q4840"/>
      <c r="R4840"/>
      <c r="S4840"/>
      <c r="T4840"/>
      <c r="U4840"/>
      <c r="V4840"/>
      <c r="W4840"/>
      <c r="X4840"/>
      <c r="Y4840"/>
      <c r="Z4840"/>
      <c r="AA4840"/>
      <c r="AB4840"/>
      <c r="AC4840"/>
      <c r="AD4840"/>
      <c r="AE4840"/>
      <c r="AF4840"/>
      <c r="AG4840"/>
      <c r="AH4840"/>
      <c r="AI4840"/>
      <c r="AJ4840"/>
      <c r="AK4840"/>
      <c r="AL4840"/>
      <c r="AM4840"/>
      <c r="AN4840"/>
      <c r="AO4840"/>
      <c r="AP4840"/>
      <c r="AQ4840"/>
      <c r="AR4840"/>
      <c r="AS4840"/>
      <c r="AT4840"/>
      <c r="AU4840"/>
      <c r="AV4840"/>
      <c r="AW4840"/>
      <c r="AX4840"/>
      <c r="AY4840"/>
      <c r="AZ4840"/>
    </row>
    <row r="4841" spans="1:52">
      <c r="A4841"/>
      <c r="B4841"/>
      <c r="C4841"/>
      <c r="D4841"/>
      <c r="E4841"/>
      <c r="F4841"/>
      <c r="G4841"/>
      <c r="H4841"/>
      <c r="I4841"/>
      <c r="J4841"/>
      <c r="K4841"/>
      <c r="L4841"/>
      <c r="M4841"/>
      <c r="N4841"/>
      <c r="O4841"/>
      <c r="P4841"/>
      <c r="Q4841"/>
      <c r="R4841"/>
      <c r="S4841"/>
      <c r="T4841"/>
      <c r="U4841"/>
      <c r="V4841"/>
      <c r="W4841"/>
      <c r="X4841"/>
      <c r="Y4841"/>
      <c r="Z4841"/>
      <c r="AA4841"/>
      <c r="AB4841"/>
      <c r="AC4841"/>
      <c r="AD4841"/>
      <c r="AE4841"/>
      <c r="AF4841"/>
      <c r="AG4841"/>
      <c r="AH4841"/>
      <c r="AI4841"/>
      <c r="AJ4841"/>
      <c r="AK4841"/>
      <c r="AL4841"/>
      <c r="AM4841"/>
      <c r="AN4841"/>
      <c r="AO4841"/>
      <c r="AP4841"/>
      <c r="AQ4841"/>
      <c r="AR4841"/>
      <c r="AS4841"/>
      <c r="AT4841"/>
      <c r="AU4841"/>
      <c r="AV4841"/>
      <c r="AW4841"/>
      <c r="AX4841"/>
      <c r="AY4841"/>
      <c r="AZ4841"/>
    </row>
    <row r="4842" spans="1:52">
      <c r="A4842"/>
      <c r="B4842"/>
      <c r="C4842"/>
      <c r="D4842"/>
      <c r="E4842"/>
      <c r="F4842"/>
      <c r="G4842"/>
      <c r="H4842"/>
      <c r="I4842"/>
      <c r="J4842"/>
      <c r="K4842"/>
      <c r="L4842"/>
      <c r="M4842"/>
      <c r="N4842"/>
      <c r="O4842"/>
      <c r="P4842"/>
      <c r="Q4842"/>
      <c r="R4842"/>
      <c r="S4842"/>
      <c r="T4842"/>
      <c r="U4842"/>
      <c r="V4842"/>
      <c r="W4842"/>
      <c r="X4842"/>
      <c r="Y4842"/>
      <c r="Z4842"/>
      <c r="AA4842"/>
      <c r="AB4842"/>
      <c r="AC4842"/>
      <c r="AD4842"/>
      <c r="AE4842"/>
      <c r="AF4842"/>
      <c r="AG4842"/>
      <c r="AH4842"/>
      <c r="AI4842"/>
      <c r="AJ4842"/>
      <c r="AK4842"/>
      <c r="AL4842"/>
      <c r="AM4842"/>
      <c r="AN4842"/>
      <c r="AO4842"/>
      <c r="AP4842"/>
      <c r="AQ4842"/>
      <c r="AR4842"/>
      <c r="AS4842"/>
      <c r="AT4842"/>
      <c r="AU4842"/>
      <c r="AV4842"/>
      <c r="AW4842"/>
      <c r="AX4842"/>
      <c r="AY4842"/>
      <c r="AZ4842"/>
    </row>
    <row r="4843" spans="1:52">
      <c r="A4843"/>
      <c r="B4843"/>
      <c r="C4843"/>
      <c r="D4843"/>
      <c r="E4843"/>
      <c r="F4843"/>
      <c r="G4843"/>
      <c r="H4843"/>
      <c r="I4843"/>
      <c r="J4843"/>
      <c r="K4843"/>
      <c r="L4843"/>
      <c r="M4843"/>
      <c r="N4843"/>
      <c r="O4843"/>
      <c r="P4843"/>
      <c r="Q4843"/>
      <c r="R4843"/>
      <c r="S4843"/>
      <c r="T4843"/>
      <c r="U4843"/>
      <c r="V4843"/>
      <c r="W4843"/>
      <c r="X4843"/>
      <c r="Y4843"/>
      <c r="Z4843"/>
      <c r="AA4843"/>
      <c r="AB4843"/>
      <c r="AC4843"/>
      <c r="AD4843"/>
      <c r="AE4843"/>
      <c r="AF4843"/>
      <c r="AG4843"/>
      <c r="AH4843"/>
      <c r="AI4843"/>
      <c r="AJ4843"/>
      <c r="AK4843"/>
      <c r="AL4843"/>
      <c r="AM4843"/>
      <c r="AN4843"/>
      <c r="AO4843"/>
      <c r="AP4843"/>
      <c r="AQ4843"/>
      <c r="AR4843"/>
      <c r="AS4843"/>
      <c r="AT4843"/>
      <c r="AU4843"/>
      <c r="AV4843"/>
      <c r="AW4843"/>
      <c r="AX4843"/>
      <c r="AY4843"/>
      <c r="AZ4843"/>
    </row>
    <row r="4844" spans="1:52">
      <c r="A4844"/>
      <c r="B4844"/>
      <c r="C4844"/>
      <c r="D4844"/>
      <c r="E4844"/>
      <c r="F4844"/>
      <c r="G4844"/>
      <c r="H4844"/>
      <c r="I4844"/>
      <c r="J4844"/>
      <c r="K4844"/>
      <c r="L4844"/>
      <c r="M4844"/>
      <c r="N4844"/>
      <c r="O4844"/>
      <c r="P4844"/>
      <c r="Q4844"/>
      <c r="R4844"/>
      <c r="S4844"/>
      <c r="T4844"/>
      <c r="U4844"/>
      <c r="V4844"/>
      <c r="W4844"/>
      <c r="X4844"/>
      <c r="Y4844"/>
      <c r="Z4844"/>
      <c r="AA4844"/>
      <c r="AB4844"/>
      <c r="AC4844"/>
      <c r="AD4844"/>
      <c r="AE4844"/>
      <c r="AF4844"/>
      <c r="AG4844"/>
      <c r="AH4844"/>
      <c r="AI4844"/>
      <c r="AJ4844"/>
      <c r="AK4844"/>
      <c r="AL4844"/>
      <c r="AM4844"/>
      <c r="AN4844"/>
      <c r="AO4844"/>
      <c r="AP4844"/>
      <c r="AQ4844"/>
      <c r="AR4844"/>
      <c r="AS4844"/>
      <c r="AT4844"/>
      <c r="AU4844"/>
      <c r="AV4844"/>
      <c r="AW4844"/>
      <c r="AX4844"/>
      <c r="AY4844"/>
      <c r="AZ4844"/>
    </row>
    <row r="4845" spans="1:52">
      <c r="A4845"/>
      <c r="B4845"/>
      <c r="C4845"/>
      <c r="D4845"/>
      <c r="E4845"/>
      <c r="F4845"/>
      <c r="G4845"/>
      <c r="H4845"/>
      <c r="I4845"/>
      <c r="J4845"/>
      <c r="K4845"/>
      <c r="L4845"/>
      <c r="M4845"/>
      <c r="N4845"/>
      <c r="O4845"/>
      <c r="P4845"/>
      <c r="Q4845"/>
      <c r="R4845"/>
      <c r="S4845"/>
      <c r="T4845"/>
      <c r="U4845"/>
      <c r="V4845"/>
      <c r="W4845"/>
      <c r="X4845"/>
      <c r="Y4845"/>
      <c r="Z4845"/>
      <c r="AA4845"/>
      <c r="AB4845"/>
      <c r="AC4845"/>
      <c r="AD4845"/>
      <c r="AE4845"/>
      <c r="AF4845"/>
      <c r="AG4845"/>
      <c r="AH4845"/>
      <c r="AI4845"/>
      <c r="AJ4845"/>
      <c r="AK4845"/>
      <c r="AL4845"/>
      <c r="AM4845"/>
      <c r="AN4845"/>
      <c r="AO4845"/>
      <c r="AP4845"/>
      <c r="AQ4845"/>
      <c r="AR4845"/>
      <c r="AS4845"/>
      <c r="AT4845"/>
      <c r="AU4845"/>
      <c r="AV4845"/>
      <c r="AW4845"/>
      <c r="AX4845"/>
      <c r="AY4845"/>
      <c r="AZ4845"/>
    </row>
    <row r="4846" spans="1:52">
      <c r="A4846"/>
      <c r="B4846"/>
      <c r="C4846"/>
      <c r="D4846"/>
      <c r="E4846"/>
      <c r="F4846"/>
      <c r="G4846"/>
      <c r="H4846"/>
      <c r="I4846"/>
      <c r="J4846"/>
      <c r="K4846"/>
      <c r="L4846"/>
      <c r="M4846"/>
      <c r="N4846"/>
      <c r="O4846"/>
      <c r="P4846"/>
      <c r="Q4846"/>
      <c r="R4846"/>
      <c r="S4846"/>
      <c r="T4846"/>
      <c r="U4846"/>
      <c r="V4846"/>
      <c r="W4846"/>
      <c r="X4846"/>
      <c r="Y4846"/>
      <c r="Z4846"/>
      <c r="AA4846"/>
      <c r="AB4846"/>
      <c r="AC4846"/>
      <c r="AD4846"/>
      <c r="AE4846"/>
      <c r="AF4846"/>
      <c r="AG4846"/>
      <c r="AH4846"/>
      <c r="AI4846"/>
      <c r="AJ4846"/>
      <c r="AK4846"/>
      <c r="AL4846"/>
      <c r="AM4846"/>
      <c r="AN4846"/>
      <c r="AO4846"/>
      <c r="AP4846"/>
      <c r="AQ4846"/>
      <c r="AR4846"/>
      <c r="AS4846"/>
      <c r="AT4846"/>
      <c r="AU4846"/>
      <c r="AV4846"/>
      <c r="AW4846"/>
      <c r="AX4846"/>
      <c r="AY4846"/>
      <c r="AZ4846"/>
    </row>
    <row r="4847" spans="1:52">
      <c r="A4847"/>
      <c r="B4847"/>
      <c r="C4847"/>
      <c r="D4847"/>
      <c r="E4847"/>
      <c r="F4847"/>
      <c r="G4847"/>
      <c r="H4847"/>
      <c r="I4847"/>
      <c r="J4847"/>
      <c r="K4847"/>
      <c r="L4847"/>
      <c r="M4847"/>
      <c r="N4847"/>
      <c r="O4847"/>
      <c r="P4847"/>
      <c r="Q4847"/>
      <c r="R4847"/>
      <c r="S4847"/>
      <c r="T4847"/>
      <c r="U4847"/>
      <c r="V4847"/>
      <c r="W4847"/>
      <c r="X4847"/>
      <c r="Y4847"/>
      <c r="Z4847"/>
      <c r="AA4847"/>
      <c r="AB4847"/>
      <c r="AC4847"/>
      <c r="AD4847"/>
      <c r="AE4847"/>
      <c r="AF4847"/>
      <c r="AG4847"/>
      <c r="AH4847"/>
      <c r="AI4847"/>
      <c r="AJ4847"/>
      <c r="AK4847"/>
      <c r="AL4847"/>
      <c r="AM4847"/>
      <c r="AN4847"/>
      <c r="AO4847"/>
      <c r="AP4847"/>
      <c r="AQ4847"/>
      <c r="AR4847"/>
      <c r="AS4847"/>
      <c r="AT4847"/>
      <c r="AU4847"/>
      <c r="AV4847"/>
      <c r="AW4847"/>
      <c r="AX4847"/>
      <c r="AY4847"/>
      <c r="AZ4847"/>
    </row>
    <row r="4848" spans="1:52">
      <c r="A4848"/>
      <c r="B4848"/>
      <c r="C4848"/>
      <c r="D4848"/>
      <c r="E4848"/>
      <c r="F4848"/>
      <c r="G4848"/>
      <c r="H4848"/>
      <c r="I4848"/>
      <c r="J4848"/>
      <c r="K4848"/>
      <c r="L4848"/>
      <c r="M4848"/>
      <c r="N4848"/>
      <c r="O4848"/>
      <c r="P4848"/>
      <c r="Q4848"/>
      <c r="R4848"/>
      <c r="S4848"/>
      <c r="T4848"/>
      <c r="U4848"/>
      <c r="V4848"/>
      <c r="W4848"/>
      <c r="X4848"/>
      <c r="Y4848"/>
      <c r="Z4848"/>
      <c r="AA4848"/>
      <c r="AB4848"/>
      <c r="AC4848"/>
      <c r="AD4848"/>
      <c r="AE4848"/>
      <c r="AF4848"/>
      <c r="AG4848"/>
      <c r="AH4848"/>
      <c r="AI4848"/>
      <c r="AJ4848"/>
      <c r="AK4848"/>
      <c r="AL4848"/>
      <c r="AM4848"/>
      <c r="AN4848"/>
      <c r="AO4848"/>
      <c r="AP4848"/>
      <c r="AQ4848"/>
      <c r="AR4848"/>
      <c r="AS4848"/>
      <c r="AT4848"/>
      <c r="AU4848"/>
      <c r="AV4848"/>
      <c r="AW4848"/>
      <c r="AX4848"/>
      <c r="AY4848"/>
      <c r="AZ4848"/>
    </row>
    <row r="4849" spans="1:52">
      <c r="A4849"/>
      <c r="B4849"/>
      <c r="C4849"/>
      <c r="D4849"/>
      <c r="E4849"/>
      <c r="F4849"/>
      <c r="G4849"/>
      <c r="H4849"/>
      <c r="I4849"/>
      <c r="J4849"/>
      <c r="K4849"/>
      <c r="L4849"/>
      <c r="M4849"/>
      <c r="N4849"/>
      <c r="O4849"/>
      <c r="P4849"/>
      <c r="Q4849"/>
      <c r="R4849"/>
      <c r="S4849"/>
      <c r="T4849"/>
      <c r="U4849"/>
      <c r="V4849"/>
      <c r="W4849"/>
      <c r="X4849"/>
      <c r="Y4849"/>
      <c r="Z4849"/>
      <c r="AA4849"/>
      <c r="AB4849"/>
      <c r="AC4849"/>
      <c r="AD4849"/>
      <c r="AE4849"/>
      <c r="AF4849"/>
      <c r="AG4849"/>
      <c r="AH4849"/>
      <c r="AI4849"/>
      <c r="AJ4849"/>
      <c r="AK4849"/>
      <c r="AL4849"/>
      <c r="AM4849"/>
      <c r="AN4849"/>
      <c r="AO4849"/>
      <c r="AP4849"/>
      <c r="AQ4849"/>
      <c r="AR4849"/>
      <c r="AS4849"/>
      <c r="AT4849"/>
      <c r="AU4849"/>
      <c r="AV4849"/>
      <c r="AW4849"/>
      <c r="AX4849"/>
      <c r="AY4849"/>
      <c r="AZ4849"/>
    </row>
    <row r="4850" spans="1:52">
      <c r="A4850"/>
      <c r="B4850"/>
      <c r="C4850"/>
      <c r="D4850"/>
      <c r="E4850"/>
      <c r="F4850"/>
      <c r="G4850"/>
      <c r="H4850"/>
      <c r="I4850"/>
      <c r="J4850"/>
      <c r="K4850"/>
      <c r="L4850"/>
      <c r="M4850"/>
      <c r="N4850"/>
      <c r="O4850"/>
      <c r="P4850"/>
      <c r="Q4850"/>
      <c r="R4850"/>
      <c r="S4850"/>
      <c r="T4850"/>
      <c r="U4850"/>
      <c r="V4850"/>
      <c r="W4850"/>
      <c r="X4850"/>
      <c r="Y4850"/>
      <c r="Z4850"/>
      <c r="AA4850"/>
      <c r="AB4850"/>
      <c r="AC4850"/>
      <c r="AD4850"/>
      <c r="AE4850"/>
      <c r="AF4850"/>
      <c r="AG4850"/>
      <c r="AH4850"/>
      <c r="AI4850"/>
      <c r="AJ4850"/>
      <c r="AK4850"/>
      <c r="AL4850"/>
      <c r="AM4850"/>
      <c r="AN4850"/>
      <c r="AO4850"/>
      <c r="AP4850"/>
      <c r="AQ4850"/>
      <c r="AR4850"/>
      <c r="AS4850"/>
      <c r="AT4850"/>
      <c r="AU4850"/>
      <c r="AV4850"/>
      <c r="AW4850"/>
      <c r="AX4850"/>
      <c r="AY4850"/>
      <c r="AZ4850"/>
    </row>
    <row r="4851" spans="1:52">
      <c r="A4851"/>
      <c r="B4851"/>
      <c r="C4851"/>
      <c r="D4851"/>
      <c r="E4851"/>
      <c r="F4851"/>
      <c r="G4851"/>
      <c r="H4851"/>
      <c r="I4851"/>
      <c r="J4851"/>
      <c r="K4851"/>
      <c r="L4851"/>
      <c r="M4851"/>
      <c r="N4851"/>
      <c r="O4851"/>
      <c r="P4851"/>
      <c r="Q4851"/>
      <c r="R4851"/>
      <c r="S4851"/>
      <c r="T4851"/>
      <c r="U4851"/>
      <c r="V4851"/>
      <c r="W4851"/>
      <c r="X4851"/>
      <c r="Y4851"/>
      <c r="Z4851"/>
      <c r="AA4851"/>
      <c r="AB4851"/>
      <c r="AC4851"/>
      <c r="AD4851"/>
      <c r="AE4851"/>
      <c r="AF4851"/>
      <c r="AG4851"/>
      <c r="AH4851"/>
      <c r="AI4851"/>
      <c r="AJ4851"/>
      <c r="AK4851"/>
      <c r="AL4851"/>
      <c r="AM4851"/>
      <c r="AN4851"/>
      <c r="AO4851"/>
      <c r="AP4851"/>
      <c r="AQ4851"/>
      <c r="AR4851"/>
      <c r="AS4851"/>
      <c r="AT4851"/>
      <c r="AU4851"/>
      <c r="AV4851"/>
      <c r="AW4851"/>
      <c r="AX4851"/>
      <c r="AY4851"/>
      <c r="AZ4851"/>
    </row>
    <row r="4852" spans="1:52">
      <c r="A4852"/>
      <c r="B4852"/>
      <c r="C4852"/>
      <c r="D4852"/>
      <c r="E4852"/>
      <c r="F4852"/>
      <c r="G4852"/>
      <c r="H4852"/>
      <c r="I4852"/>
      <c r="J4852"/>
      <c r="K4852"/>
      <c r="L4852"/>
      <c r="M4852"/>
      <c r="N4852"/>
      <c r="O4852"/>
      <c r="P4852"/>
      <c r="Q4852"/>
      <c r="R4852"/>
      <c r="S4852"/>
      <c r="T4852"/>
      <c r="U4852"/>
      <c r="V4852"/>
      <c r="W4852"/>
      <c r="X4852"/>
      <c r="Y4852"/>
      <c r="Z4852"/>
      <c r="AA4852"/>
      <c r="AB4852"/>
      <c r="AC4852"/>
      <c r="AD4852"/>
      <c r="AE4852"/>
      <c r="AF4852"/>
      <c r="AG4852"/>
      <c r="AH4852"/>
      <c r="AI4852"/>
      <c r="AJ4852"/>
      <c r="AK4852"/>
      <c r="AL4852"/>
      <c r="AM4852"/>
      <c r="AN4852"/>
      <c r="AO4852"/>
      <c r="AP4852"/>
      <c r="AQ4852"/>
      <c r="AR4852"/>
      <c r="AS4852"/>
      <c r="AT4852"/>
      <c r="AU4852"/>
      <c r="AV4852"/>
      <c r="AW4852"/>
      <c r="AX4852"/>
      <c r="AY4852"/>
      <c r="AZ4852"/>
    </row>
    <row r="4853" spans="1:52">
      <c r="A4853"/>
      <c r="B4853"/>
      <c r="C4853"/>
      <c r="D4853"/>
      <c r="E4853"/>
      <c r="F4853"/>
      <c r="G4853"/>
      <c r="H4853"/>
      <c r="I4853"/>
      <c r="J4853"/>
      <c r="K4853"/>
      <c r="L4853"/>
      <c r="M4853"/>
      <c r="N4853"/>
      <c r="O4853"/>
      <c r="P4853"/>
      <c r="Q4853"/>
      <c r="R4853"/>
      <c r="S4853"/>
      <c r="T4853"/>
      <c r="U4853"/>
      <c r="V4853"/>
      <c r="W4853"/>
      <c r="X4853"/>
      <c r="Y4853"/>
      <c r="Z4853"/>
      <c r="AA4853"/>
      <c r="AB4853"/>
      <c r="AC4853"/>
      <c r="AD4853"/>
      <c r="AE4853"/>
      <c r="AF4853"/>
      <c r="AG4853"/>
      <c r="AH4853"/>
      <c r="AI4853"/>
      <c r="AJ4853"/>
      <c r="AK4853"/>
      <c r="AL4853"/>
      <c r="AM4853"/>
      <c r="AN4853"/>
      <c r="AO4853"/>
      <c r="AP4853"/>
      <c r="AQ4853"/>
      <c r="AR4853"/>
      <c r="AS4853"/>
      <c r="AT4853"/>
      <c r="AU4853"/>
      <c r="AV4853"/>
      <c r="AW4853"/>
      <c r="AX4853"/>
      <c r="AY4853"/>
      <c r="AZ4853"/>
    </row>
    <row r="4854" spans="1:52">
      <c r="A4854"/>
      <c r="B4854"/>
      <c r="C4854"/>
      <c r="D4854"/>
      <c r="E4854"/>
      <c r="F4854"/>
      <c r="G4854"/>
      <c r="H4854"/>
      <c r="I4854"/>
      <c r="J4854"/>
      <c r="K4854"/>
      <c r="L4854"/>
      <c r="M4854"/>
      <c r="N4854"/>
      <c r="O4854"/>
      <c r="P4854"/>
      <c r="Q4854"/>
      <c r="R4854"/>
      <c r="S4854"/>
      <c r="T4854"/>
      <c r="U4854"/>
      <c r="V4854"/>
      <c r="W4854"/>
      <c r="X4854"/>
      <c r="Y4854"/>
      <c r="Z4854"/>
      <c r="AA4854"/>
      <c r="AB4854"/>
      <c r="AC4854"/>
      <c r="AD4854"/>
      <c r="AE4854"/>
      <c r="AF4854"/>
      <c r="AG4854"/>
      <c r="AH4854"/>
      <c r="AI4854"/>
      <c r="AJ4854"/>
      <c r="AK4854"/>
      <c r="AL4854"/>
      <c r="AM4854"/>
      <c r="AN4854"/>
      <c r="AO4854"/>
      <c r="AP4854"/>
      <c r="AQ4854"/>
      <c r="AR4854"/>
      <c r="AS4854"/>
      <c r="AT4854"/>
      <c r="AU4854"/>
      <c r="AV4854"/>
      <c r="AW4854"/>
      <c r="AX4854"/>
      <c r="AY4854"/>
      <c r="AZ4854"/>
    </row>
    <row r="4855" spans="1:52">
      <c r="A4855"/>
      <c r="B4855"/>
      <c r="C4855"/>
      <c r="D4855"/>
      <c r="E4855"/>
      <c r="F4855"/>
      <c r="G4855"/>
      <c r="H4855"/>
      <c r="I4855"/>
      <c r="J4855"/>
      <c r="K4855"/>
      <c r="L4855"/>
      <c r="M4855"/>
      <c r="N4855"/>
      <c r="O4855"/>
      <c r="P4855"/>
      <c r="Q4855"/>
      <c r="R4855"/>
      <c r="S4855"/>
      <c r="T4855"/>
      <c r="U4855"/>
      <c r="V4855"/>
      <c r="W4855"/>
      <c r="X4855"/>
      <c r="Y4855"/>
      <c r="Z4855"/>
      <c r="AA4855"/>
      <c r="AB4855"/>
      <c r="AC4855"/>
      <c r="AD4855"/>
      <c r="AE4855"/>
      <c r="AF4855"/>
      <c r="AG4855"/>
      <c r="AH4855"/>
      <c r="AI4855"/>
      <c r="AJ4855"/>
      <c r="AK4855"/>
      <c r="AL4855"/>
      <c r="AM4855"/>
      <c r="AN4855"/>
      <c r="AO4855"/>
      <c r="AP4855"/>
      <c r="AQ4855"/>
      <c r="AR4855"/>
      <c r="AS4855"/>
      <c r="AT4855"/>
      <c r="AU4855"/>
      <c r="AV4855"/>
      <c r="AW4855"/>
      <c r="AX4855"/>
      <c r="AY4855"/>
      <c r="AZ4855"/>
    </row>
    <row r="4856" spans="1:52">
      <c r="A4856"/>
      <c r="B4856"/>
      <c r="C4856"/>
      <c r="D4856"/>
      <c r="E4856"/>
      <c r="F4856"/>
      <c r="G4856"/>
      <c r="H4856"/>
      <c r="I4856"/>
      <c r="J4856"/>
      <c r="K4856"/>
      <c r="L4856"/>
      <c r="M4856"/>
      <c r="N4856"/>
      <c r="O4856"/>
      <c r="P4856"/>
      <c r="Q4856"/>
      <c r="R4856"/>
      <c r="S4856"/>
      <c r="T4856"/>
      <c r="U4856"/>
      <c r="V4856"/>
      <c r="W4856"/>
      <c r="X4856"/>
      <c r="Y4856"/>
      <c r="Z4856"/>
      <c r="AA4856"/>
      <c r="AB4856"/>
      <c r="AC4856"/>
      <c r="AD4856"/>
      <c r="AE4856"/>
      <c r="AF4856"/>
      <c r="AG4856"/>
      <c r="AH4856"/>
      <c r="AI4856"/>
      <c r="AJ4856"/>
      <c r="AK4856"/>
      <c r="AL4856"/>
      <c r="AM4856"/>
      <c r="AN4856"/>
      <c r="AO4856"/>
      <c r="AP4856"/>
      <c r="AQ4856"/>
      <c r="AR4856"/>
      <c r="AS4856"/>
      <c r="AT4856"/>
      <c r="AU4856"/>
      <c r="AV4856"/>
      <c r="AW4856"/>
      <c r="AX4856"/>
      <c r="AY4856"/>
      <c r="AZ4856"/>
    </row>
    <row r="4857" spans="1:52">
      <c r="A4857"/>
      <c r="B4857"/>
      <c r="C4857"/>
      <c r="D4857"/>
      <c r="E4857"/>
      <c r="F4857"/>
      <c r="G4857"/>
      <c r="H4857"/>
      <c r="I4857"/>
      <c r="J4857"/>
      <c r="K4857"/>
      <c r="L4857"/>
      <c r="M4857"/>
      <c r="N4857"/>
      <c r="O4857"/>
      <c r="P4857"/>
      <c r="Q4857"/>
      <c r="R4857"/>
      <c r="S4857"/>
      <c r="T4857"/>
      <c r="U4857"/>
      <c r="V4857"/>
      <c r="W4857"/>
      <c r="X4857"/>
      <c r="Y4857"/>
      <c r="Z4857"/>
      <c r="AA4857"/>
      <c r="AB4857"/>
      <c r="AC4857"/>
      <c r="AD4857"/>
      <c r="AE4857"/>
      <c r="AF4857"/>
      <c r="AG4857"/>
      <c r="AH4857"/>
      <c r="AI4857"/>
      <c r="AJ4857"/>
      <c r="AK4857"/>
      <c r="AL4857"/>
      <c r="AM4857"/>
      <c r="AN4857"/>
      <c r="AO4857"/>
      <c r="AP4857"/>
      <c r="AQ4857"/>
      <c r="AR4857"/>
      <c r="AS4857"/>
      <c r="AT4857"/>
      <c r="AU4857"/>
      <c r="AV4857"/>
      <c r="AW4857"/>
      <c r="AX4857"/>
      <c r="AY4857"/>
      <c r="AZ4857"/>
    </row>
    <row r="4858" spans="1:52">
      <c r="A4858"/>
      <c r="B4858"/>
      <c r="C4858"/>
      <c r="D4858"/>
      <c r="E4858"/>
      <c r="F4858"/>
      <c r="G4858"/>
      <c r="H4858"/>
      <c r="I4858"/>
      <c r="J4858"/>
      <c r="K4858"/>
      <c r="L4858"/>
      <c r="M4858"/>
      <c r="N4858"/>
      <c r="O4858"/>
      <c r="P4858"/>
      <c r="Q4858"/>
      <c r="R4858"/>
      <c r="S4858"/>
      <c r="T4858"/>
      <c r="U4858"/>
      <c r="V4858"/>
      <c r="W4858"/>
      <c r="X4858"/>
      <c r="Y4858"/>
      <c r="Z4858"/>
      <c r="AA4858"/>
      <c r="AB4858"/>
      <c r="AC4858"/>
      <c r="AD4858"/>
      <c r="AE4858"/>
      <c r="AF4858"/>
      <c r="AG4858"/>
      <c r="AH4858"/>
      <c r="AI4858"/>
      <c r="AJ4858"/>
      <c r="AK4858"/>
      <c r="AL4858"/>
      <c r="AM4858"/>
      <c r="AN4858"/>
      <c r="AO4858"/>
      <c r="AP4858"/>
      <c r="AQ4858"/>
      <c r="AR4858"/>
      <c r="AS4858"/>
      <c r="AT4858"/>
      <c r="AU4858"/>
      <c r="AV4858"/>
      <c r="AW4858"/>
      <c r="AX4858"/>
      <c r="AY4858"/>
      <c r="AZ4858"/>
    </row>
    <row r="4859" spans="1:52">
      <c r="A4859"/>
      <c r="B4859"/>
      <c r="C4859"/>
      <c r="D4859"/>
      <c r="E4859"/>
      <c r="F4859"/>
      <c r="G4859"/>
      <c r="H4859"/>
      <c r="I4859"/>
      <c r="J4859"/>
      <c r="K4859"/>
      <c r="L4859"/>
      <c r="M4859"/>
      <c r="N4859"/>
      <c r="O4859"/>
      <c r="P4859"/>
      <c r="Q4859"/>
      <c r="R4859"/>
      <c r="S4859"/>
      <c r="T4859"/>
      <c r="U4859"/>
      <c r="V4859"/>
      <c r="W4859"/>
      <c r="X4859"/>
      <c r="Y4859"/>
      <c r="Z4859"/>
      <c r="AA4859"/>
      <c r="AB4859"/>
      <c r="AC4859"/>
      <c r="AD4859"/>
      <c r="AE4859"/>
      <c r="AF4859"/>
      <c r="AG4859"/>
      <c r="AH4859"/>
      <c r="AI4859"/>
      <c r="AJ4859"/>
      <c r="AK4859"/>
      <c r="AL4859"/>
      <c r="AM4859"/>
      <c r="AN4859"/>
      <c r="AO4859"/>
      <c r="AP4859"/>
      <c r="AQ4859"/>
      <c r="AR4859"/>
      <c r="AS4859"/>
      <c r="AT4859"/>
      <c r="AU4859"/>
      <c r="AV4859"/>
      <c r="AW4859"/>
      <c r="AX4859"/>
      <c r="AY4859"/>
      <c r="AZ4859"/>
    </row>
    <row r="4860" spans="1:52">
      <c r="A4860"/>
      <c r="B4860"/>
      <c r="C4860"/>
      <c r="D4860"/>
      <c r="E4860"/>
      <c r="F4860"/>
      <c r="G4860"/>
      <c r="H4860"/>
      <c r="I4860"/>
      <c r="J4860"/>
      <c r="K4860"/>
      <c r="L4860"/>
      <c r="M4860"/>
      <c r="N4860"/>
      <c r="O4860"/>
      <c r="P4860"/>
      <c r="Q4860"/>
      <c r="R4860"/>
      <c r="S4860"/>
      <c r="T4860"/>
      <c r="U4860"/>
      <c r="V4860"/>
      <c r="W4860"/>
      <c r="X4860"/>
      <c r="Y4860"/>
      <c r="Z4860"/>
      <c r="AA4860"/>
      <c r="AB4860"/>
      <c r="AC4860"/>
      <c r="AD4860"/>
      <c r="AE4860"/>
      <c r="AF4860"/>
      <c r="AG4860"/>
      <c r="AH4860"/>
      <c r="AI4860"/>
      <c r="AJ4860"/>
      <c r="AK4860"/>
      <c r="AL4860"/>
      <c r="AM4860"/>
      <c r="AN4860"/>
      <c r="AO4860"/>
      <c r="AP4860"/>
      <c r="AQ4860"/>
      <c r="AR4860"/>
      <c r="AS4860"/>
      <c r="AT4860"/>
      <c r="AU4860"/>
      <c r="AV4860"/>
      <c r="AW4860"/>
      <c r="AX4860"/>
      <c r="AY4860"/>
      <c r="AZ4860"/>
    </row>
    <row r="4861" spans="1:52">
      <c r="A4861"/>
      <c r="B4861"/>
      <c r="C4861"/>
      <c r="D4861"/>
      <c r="E4861"/>
      <c r="F4861"/>
      <c r="G4861"/>
      <c r="H4861"/>
      <c r="I4861"/>
      <c r="J4861"/>
      <c r="K4861"/>
      <c r="L4861"/>
      <c r="M4861"/>
      <c r="N4861"/>
      <c r="O4861"/>
      <c r="P4861"/>
      <c r="Q4861"/>
      <c r="R4861"/>
      <c r="S4861"/>
      <c r="T4861"/>
      <c r="U4861"/>
      <c r="V4861"/>
      <c r="W4861"/>
      <c r="X4861"/>
      <c r="Y4861"/>
      <c r="Z4861"/>
      <c r="AA4861"/>
      <c r="AB4861"/>
      <c r="AC4861"/>
      <c r="AD4861"/>
      <c r="AE4861"/>
      <c r="AF4861"/>
      <c r="AG4861"/>
      <c r="AH4861"/>
      <c r="AI4861"/>
      <c r="AJ4861"/>
      <c r="AK4861"/>
      <c r="AL4861"/>
      <c r="AM4861"/>
      <c r="AN4861"/>
      <c r="AO4861"/>
      <c r="AP4861"/>
      <c r="AQ4861"/>
      <c r="AR4861"/>
      <c r="AS4861"/>
      <c r="AT4861"/>
      <c r="AU4861"/>
      <c r="AV4861"/>
      <c r="AW4861"/>
      <c r="AX4861"/>
      <c r="AY4861"/>
      <c r="AZ4861"/>
    </row>
    <row r="4862" spans="1:52">
      <c r="A4862"/>
      <c r="B4862"/>
      <c r="C4862"/>
      <c r="D4862"/>
      <c r="E4862"/>
      <c r="F4862"/>
      <c r="G4862"/>
      <c r="H4862"/>
      <c r="I4862"/>
      <c r="J4862"/>
      <c r="K4862"/>
      <c r="L4862"/>
      <c r="M4862"/>
      <c r="N4862"/>
      <c r="O4862"/>
      <c r="P4862"/>
      <c r="Q4862"/>
      <c r="R4862"/>
      <c r="S4862"/>
      <c r="T4862"/>
      <c r="U4862"/>
      <c r="V4862"/>
      <c r="W4862"/>
      <c r="X4862"/>
      <c r="Y4862"/>
      <c r="Z4862"/>
      <c r="AA4862"/>
      <c r="AB4862"/>
      <c r="AC4862"/>
      <c r="AD4862"/>
      <c r="AE4862"/>
      <c r="AF4862"/>
      <c r="AG4862"/>
      <c r="AH4862"/>
      <c r="AI4862"/>
      <c r="AJ4862"/>
      <c r="AK4862"/>
      <c r="AL4862"/>
      <c r="AM4862"/>
      <c r="AN4862"/>
      <c r="AO4862"/>
      <c r="AP4862"/>
      <c r="AQ4862"/>
      <c r="AR4862"/>
      <c r="AS4862"/>
      <c r="AT4862"/>
      <c r="AU4862"/>
      <c r="AV4862"/>
      <c r="AW4862"/>
      <c r="AX4862"/>
      <c r="AY4862"/>
      <c r="AZ4862"/>
    </row>
    <row r="4863" spans="1:52">
      <c r="A4863"/>
      <c r="B4863"/>
      <c r="C4863"/>
      <c r="D4863"/>
      <c r="E4863"/>
      <c r="F4863"/>
      <c r="G4863"/>
      <c r="H4863"/>
      <c r="I4863"/>
      <c r="J4863"/>
      <c r="K4863"/>
      <c r="L4863"/>
      <c r="M4863"/>
      <c r="N4863"/>
      <c r="O4863"/>
      <c r="P4863"/>
      <c r="Q4863"/>
      <c r="R4863"/>
      <c r="S4863"/>
      <c r="T4863"/>
      <c r="U4863"/>
      <c r="V4863"/>
      <c r="W4863"/>
      <c r="X4863"/>
      <c r="Y4863"/>
      <c r="Z4863"/>
      <c r="AA4863"/>
      <c r="AB4863"/>
      <c r="AC4863"/>
      <c r="AD4863"/>
      <c r="AE4863"/>
      <c r="AF4863"/>
      <c r="AG4863"/>
      <c r="AH4863"/>
      <c r="AI4863"/>
      <c r="AJ4863"/>
      <c r="AK4863"/>
      <c r="AL4863"/>
      <c r="AM4863"/>
      <c r="AN4863"/>
      <c r="AO4863"/>
      <c r="AP4863"/>
      <c r="AQ4863"/>
      <c r="AR4863"/>
      <c r="AS4863"/>
      <c r="AT4863"/>
      <c r="AU4863"/>
      <c r="AV4863"/>
      <c r="AW4863"/>
      <c r="AX4863"/>
      <c r="AY4863"/>
      <c r="AZ4863"/>
    </row>
    <row r="4864" spans="1:52">
      <c r="A4864"/>
      <c r="B4864"/>
      <c r="C4864"/>
      <c r="D4864"/>
      <c r="E4864"/>
      <c r="F4864"/>
      <c r="G4864"/>
      <c r="H4864"/>
      <c r="I4864"/>
      <c r="J4864"/>
      <c r="K4864"/>
      <c r="L4864"/>
      <c r="M4864"/>
      <c r="N4864"/>
      <c r="O4864"/>
      <c r="P4864"/>
      <c r="Q4864"/>
      <c r="R4864"/>
      <c r="S4864"/>
      <c r="T4864"/>
      <c r="U4864"/>
      <c r="V4864"/>
      <c r="W4864"/>
      <c r="X4864"/>
      <c r="Y4864"/>
      <c r="Z4864"/>
      <c r="AA4864"/>
      <c r="AB4864"/>
      <c r="AC4864"/>
      <c r="AD4864"/>
      <c r="AE4864"/>
      <c r="AF4864"/>
      <c r="AG4864"/>
      <c r="AH4864"/>
      <c r="AI4864"/>
      <c r="AJ4864"/>
      <c r="AK4864"/>
      <c r="AL4864"/>
      <c r="AM4864"/>
      <c r="AN4864"/>
      <c r="AO4864"/>
      <c r="AP4864"/>
      <c r="AQ4864"/>
      <c r="AR4864"/>
      <c r="AS4864"/>
      <c r="AT4864"/>
      <c r="AU4864"/>
      <c r="AV4864"/>
      <c r="AW4864"/>
      <c r="AX4864"/>
      <c r="AY4864"/>
      <c r="AZ4864"/>
    </row>
    <row r="4865" spans="1:52">
      <c r="A4865"/>
      <c r="B4865"/>
      <c r="C4865"/>
      <c r="D4865"/>
      <c r="E4865"/>
      <c r="F4865"/>
      <c r="G4865"/>
      <c r="H4865"/>
      <c r="I4865"/>
      <c r="J4865"/>
      <c r="K4865"/>
      <c r="L4865"/>
      <c r="M4865"/>
      <c r="N4865"/>
      <c r="O4865"/>
      <c r="P4865"/>
      <c r="Q4865"/>
      <c r="R4865"/>
      <c r="S4865"/>
      <c r="T4865"/>
      <c r="U4865"/>
      <c r="V4865"/>
      <c r="W4865"/>
      <c r="X4865"/>
      <c r="Y4865"/>
      <c r="Z4865"/>
      <c r="AA4865"/>
      <c r="AB4865"/>
      <c r="AC4865"/>
      <c r="AD4865"/>
      <c r="AE4865"/>
      <c r="AF4865"/>
      <c r="AG4865"/>
      <c r="AH4865"/>
      <c r="AI4865"/>
      <c r="AJ4865"/>
      <c r="AK4865"/>
      <c r="AL4865"/>
      <c r="AM4865"/>
      <c r="AN4865"/>
      <c r="AO4865"/>
      <c r="AP4865"/>
      <c r="AQ4865"/>
      <c r="AR4865"/>
      <c r="AS4865"/>
      <c r="AT4865"/>
      <c r="AU4865"/>
      <c r="AV4865"/>
      <c r="AW4865"/>
      <c r="AX4865"/>
      <c r="AY4865"/>
      <c r="AZ4865"/>
    </row>
    <row r="4866" spans="1:52">
      <c r="A4866"/>
      <c r="B4866"/>
      <c r="C4866"/>
      <c r="D4866"/>
      <c r="E4866"/>
      <c r="F4866"/>
      <c r="G4866"/>
      <c r="H4866"/>
      <c r="I4866"/>
      <c r="J4866"/>
      <c r="K4866"/>
      <c r="L4866"/>
      <c r="M4866"/>
      <c r="N4866"/>
      <c r="O4866"/>
      <c r="P4866"/>
      <c r="Q4866"/>
      <c r="R4866"/>
      <c r="S4866"/>
      <c r="T4866"/>
      <c r="U4866"/>
      <c r="V4866"/>
      <c r="W4866"/>
      <c r="X4866"/>
      <c r="Y4866"/>
      <c r="Z4866"/>
      <c r="AA4866"/>
      <c r="AB4866"/>
      <c r="AC4866"/>
      <c r="AD4866"/>
      <c r="AE4866"/>
      <c r="AF4866"/>
      <c r="AG4866"/>
      <c r="AH4866"/>
      <c r="AI4866"/>
      <c r="AJ4866"/>
      <c r="AK4866"/>
      <c r="AL4866"/>
      <c r="AM4866"/>
      <c r="AN4866"/>
      <c r="AO4866"/>
      <c r="AP4866"/>
      <c r="AQ4866"/>
      <c r="AR4866"/>
      <c r="AS4866"/>
      <c r="AT4866"/>
      <c r="AU4866"/>
      <c r="AV4866"/>
      <c r="AW4866"/>
      <c r="AX4866"/>
      <c r="AY4866"/>
      <c r="AZ4866"/>
    </row>
    <row r="4867" spans="1:52">
      <c r="A4867"/>
      <c r="B4867"/>
      <c r="C4867"/>
      <c r="D4867"/>
      <c r="E4867"/>
      <c r="F4867"/>
      <c r="G4867"/>
      <c r="H4867"/>
      <c r="I4867"/>
      <c r="J4867"/>
      <c r="K4867"/>
      <c r="L4867"/>
      <c r="M4867"/>
      <c r="N4867"/>
      <c r="O4867"/>
      <c r="P4867"/>
      <c r="Q4867"/>
      <c r="R4867"/>
      <c r="S4867"/>
      <c r="T4867"/>
      <c r="U4867"/>
      <c r="V4867"/>
      <c r="W4867"/>
      <c r="X4867"/>
      <c r="Y4867"/>
      <c r="Z4867"/>
      <c r="AA4867"/>
      <c r="AB4867"/>
      <c r="AC4867"/>
      <c r="AD4867"/>
      <c r="AE4867"/>
      <c r="AF4867"/>
      <c r="AG4867"/>
      <c r="AH4867"/>
      <c r="AI4867"/>
      <c r="AJ4867"/>
      <c r="AK4867"/>
      <c r="AL4867"/>
      <c r="AM4867"/>
      <c r="AN4867"/>
      <c r="AO4867"/>
      <c r="AP4867"/>
      <c r="AQ4867"/>
      <c r="AR4867"/>
      <c r="AS4867"/>
      <c r="AT4867"/>
      <c r="AU4867"/>
      <c r="AV4867"/>
      <c r="AW4867"/>
      <c r="AX4867"/>
      <c r="AY4867"/>
      <c r="AZ4867"/>
    </row>
    <row r="4868" spans="1:52">
      <c r="A4868"/>
      <c r="B4868"/>
      <c r="C4868"/>
      <c r="D4868"/>
      <c r="E4868"/>
      <c r="F4868"/>
      <c r="G4868"/>
      <c r="H4868"/>
      <c r="I4868"/>
      <c r="J4868"/>
      <c r="K4868"/>
      <c r="L4868"/>
      <c r="M4868"/>
      <c r="N4868"/>
      <c r="O4868"/>
      <c r="P4868"/>
      <c r="Q4868"/>
      <c r="R4868"/>
      <c r="S4868"/>
      <c r="T4868"/>
      <c r="U4868"/>
      <c r="V4868"/>
      <c r="W4868"/>
      <c r="X4868"/>
      <c r="Y4868"/>
      <c r="Z4868"/>
      <c r="AA4868"/>
      <c r="AB4868"/>
      <c r="AC4868"/>
      <c r="AD4868"/>
      <c r="AE4868"/>
      <c r="AF4868"/>
      <c r="AG4868"/>
      <c r="AH4868"/>
      <c r="AI4868"/>
      <c r="AJ4868"/>
      <c r="AK4868"/>
      <c r="AL4868"/>
      <c r="AM4868"/>
      <c r="AN4868"/>
      <c r="AO4868"/>
      <c r="AP4868"/>
      <c r="AQ4868"/>
      <c r="AR4868"/>
      <c r="AS4868"/>
      <c r="AT4868"/>
      <c r="AU4868"/>
      <c r="AV4868"/>
      <c r="AW4868"/>
      <c r="AX4868"/>
      <c r="AY4868"/>
      <c r="AZ4868"/>
    </row>
    <row r="4869" spans="1:52">
      <c r="A4869"/>
      <c r="B4869"/>
      <c r="C4869"/>
      <c r="D4869"/>
      <c r="E4869"/>
      <c r="F4869"/>
      <c r="G4869"/>
      <c r="H4869"/>
      <c r="I4869"/>
      <c r="J4869"/>
      <c r="K4869"/>
      <c r="L4869"/>
      <c r="M4869"/>
      <c r="N4869"/>
      <c r="O4869"/>
      <c r="P4869"/>
      <c r="Q4869"/>
      <c r="R4869"/>
      <c r="S4869"/>
      <c r="T4869"/>
      <c r="U4869"/>
      <c r="V4869"/>
      <c r="W4869"/>
      <c r="X4869"/>
      <c r="Y4869"/>
      <c r="Z4869"/>
      <c r="AA4869"/>
      <c r="AB4869"/>
      <c r="AC4869"/>
      <c r="AD4869"/>
      <c r="AE4869"/>
      <c r="AF4869"/>
      <c r="AG4869"/>
      <c r="AH4869"/>
      <c r="AI4869"/>
      <c r="AJ4869"/>
      <c r="AK4869"/>
      <c r="AL4869"/>
      <c r="AM4869"/>
      <c r="AN4869"/>
      <c r="AO4869"/>
      <c r="AP4869"/>
      <c r="AQ4869"/>
      <c r="AR4869"/>
      <c r="AS4869"/>
      <c r="AT4869"/>
      <c r="AU4869"/>
      <c r="AV4869"/>
      <c r="AW4869"/>
      <c r="AX4869"/>
      <c r="AY4869"/>
      <c r="AZ4869"/>
    </row>
    <row r="4870" spans="1:52">
      <c r="A4870"/>
      <c r="B4870"/>
      <c r="C4870"/>
      <c r="D4870"/>
      <c r="E4870"/>
      <c r="F4870"/>
      <c r="G4870"/>
      <c r="H4870"/>
      <c r="I4870"/>
      <c r="J4870"/>
      <c r="K4870"/>
      <c r="L4870"/>
      <c r="M4870"/>
      <c r="N4870"/>
      <c r="O4870"/>
      <c r="P4870"/>
      <c r="Q4870"/>
      <c r="R4870"/>
      <c r="S4870"/>
      <c r="T4870"/>
      <c r="U4870"/>
      <c r="V4870"/>
      <c r="W4870"/>
      <c r="X4870"/>
      <c r="Y4870"/>
      <c r="Z4870"/>
      <c r="AA4870"/>
      <c r="AB4870"/>
      <c r="AC4870"/>
      <c r="AD4870"/>
      <c r="AE4870"/>
      <c r="AF4870"/>
      <c r="AG4870"/>
      <c r="AH4870"/>
      <c r="AI4870"/>
      <c r="AJ4870"/>
      <c r="AK4870"/>
      <c r="AL4870"/>
      <c r="AM4870"/>
      <c r="AN4870"/>
      <c r="AO4870"/>
      <c r="AP4870"/>
      <c r="AQ4870"/>
      <c r="AR4870"/>
      <c r="AS4870"/>
      <c r="AT4870"/>
      <c r="AU4870"/>
      <c r="AV4870"/>
      <c r="AW4870"/>
      <c r="AX4870"/>
      <c r="AY4870"/>
      <c r="AZ4870"/>
    </row>
    <row r="4871" spans="1:52">
      <c r="A4871"/>
      <c r="B4871"/>
      <c r="C4871"/>
      <c r="D4871"/>
      <c r="E4871"/>
      <c r="F4871"/>
      <c r="G4871"/>
      <c r="H4871"/>
      <c r="I4871"/>
      <c r="J4871"/>
      <c r="K4871"/>
      <c r="L4871"/>
      <c r="M4871"/>
      <c r="N4871"/>
      <c r="O4871"/>
      <c r="P4871"/>
      <c r="Q4871"/>
      <c r="R4871"/>
      <c r="S4871"/>
      <c r="T4871"/>
      <c r="U4871"/>
      <c r="V4871"/>
      <c r="W4871"/>
      <c r="X4871"/>
      <c r="Y4871"/>
      <c r="Z4871"/>
      <c r="AA4871"/>
      <c r="AB4871"/>
      <c r="AC4871"/>
      <c r="AD4871"/>
      <c r="AE4871"/>
      <c r="AF4871"/>
      <c r="AG4871"/>
      <c r="AH4871"/>
      <c r="AI4871"/>
      <c r="AJ4871"/>
      <c r="AK4871"/>
      <c r="AL4871"/>
      <c r="AM4871"/>
      <c r="AN4871"/>
      <c r="AO4871"/>
      <c r="AP4871"/>
      <c r="AQ4871"/>
      <c r="AR4871"/>
      <c r="AS4871"/>
      <c r="AT4871"/>
      <c r="AU4871"/>
      <c r="AV4871"/>
      <c r="AW4871"/>
      <c r="AX4871"/>
      <c r="AY4871"/>
      <c r="AZ4871"/>
    </row>
    <row r="4872" spans="1:52">
      <c r="A4872"/>
      <c r="B4872"/>
      <c r="C4872"/>
      <c r="D4872"/>
      <c r="E4872"/>
      <c r="F4872"/>
      <c r="G4872"/>
      <c r="H4872"/>
      <c r="I4872"/>
      <c r="J4872"/>
      <c r="K4872"/>
      <c r="L4872"/>
      <c r="M4872"/>
      <c r="N4872"/>
      <c r="O4872"/>
      <c r="P4872"/>
      <c r="Q4872"/>
      <c r="R4872"/>
      <c r="S4872"/>
      <c r="T4872"/>
      <c r="U4872"/>
      <c r="V4872"/>
      <c r="W4872"/>
      <c r="X4872"/>
      <c r="Y4872"/>
      <c r="Z4872"/>
      <c r="AA4872"/>
      <c r="AB4872"/>
      <c r="AC4872"/>
      <c r="AD4872"/>
      <c r="AE4872"/>
      <c r="AF4872"/>
      <c r="AG4872"/>
      <c r="AH4872"/>
      <c r="AI4872"/>
      <c r="AJ4872"/>
      <c r="AK4872"/>
      <c r="AL4872"/>
      <c r="AM4872"/>
      <c r="AN4872"/>
      <c r="AO4872"/>
      <c r="AP4872"/>
      <c r="AQ4872"/>
      <c r="AR4872"/>
      <c r="AS4872"/>
      <c r="AT4872"/>
      <c r="AU4872"/>
      <c r="AV4872"/>
      <c r="AW4872"/>
      <c r="AX4872"/>
      <c r="AY4872"/>
      <c r="AZ4872"/>
    </row>
    <row r="4873" spans="1:52">
      <c r="A4873"/>
      <c r="B4873"/>
      <c r="C4873"/>
      <c r="D4873"/>
      <c r="E4873"/>
      <c r="F4873"/>
      <c r="G4873"/>
      <c r="H4873"/>
      <c r="I4873"/>
      <c r="J4873"/>
      <c r="K4873"/>
      <c r="L4873"/>
      <c r="M4873"/>
      <c r="N4873"/>
      <c r="O4873"/>
      <c r="P4873"/>
      <c r="Q4873"/>
      <c r="R4873"/>
      <c r="S4873"/>
      <c r="T4873"/>
      <c r="U4873"/>
      <c r="V4873"/>
      <c r="W4873"/>
      <c r="X4873"/>
      <c r="Y4873"/>
      <c r="Z4873"/>
      <c r="AA4873"/>
      <c r="AB4873"/>
      <c r="AC4873"/>
      <c r="AD4873"/>
      <c r="AE4873"/>
      <c r="AF4873"/>
      <c r="AG4873"/>
      <c r="AH4873"/>
      <c r="AI4873"/>
      <c r="AJ4873"/>
      <c r="AK4873"/>
      <c r="AL4873"/>
      <c r="AM4873"/>
      <c r="AN4873"/>
      <c r="AO4873"/>
      <c r="AP4873"/>
      <c r="AQ4873"/>
      <c r="AR4873"/>
      <c r="AS4873"/>
      <c r="AT4873"/>
      <c r="AU4873"/>
      <c r="AV4873"/>
      <c r="AW4873"/>
      <c r="AX4873"/>
      <c r="AY4873"/>
      <c r="AZ4873"/>
    </row>
    <row r="4874" spans="1:52">
      <c r="A4874"/>
      <c r="B4874"/>
      <c r="C4874"/>
      <c r="D4874"/>
      <c r="E4874"/>
      <c r="F4874"/>
      <c r="G4874"/>
      <c r="H4874"/>
      <c r="I4874"/>
      <c r="J4874"/>
      <c r="K4874"/>
      <c r="L4874"/>
      <c r="M4874"/>
      <c r="N4874"/>
      <c r="O4874"/>
      <c r="P4874"/>
      <c r="Q4874"/>
      <c r="R4874"/>
      <c r="S4874"/>
      <c r="T4874"/>
      <c r="U4874"/>
      <c r="V4874"/>
      <c r="W4874"/>
      <c r="X4874"/>
      <c r="Y4874"/>
      <c r="Z4874"/>
      <c r="AA4874"/>
      <c r="AB4874"/>
      <c r="AC4874"/>
      <c r="AD4874"/>
      <c r="AE4874"/>
      <c r="AF4874"/>
      <c r="AG4874"/>
      <c r="AH4874"/>
      <c r="AI4874"/>
      <c r="AJ4874"/>
      <c r="AK4874"/>
      <c r="AL4874"/>
      <c r="AM4874"/>
      <c r="AN4874"/>
      <c r="AO4874"/>
      <c r="AP4874"/>
      <c r="AQ4874"/>
      <c r="AR4874"/>
      <c r="AS4874"/>
      <c r="AT4874"/>
      <c r="AU4874"/>
      <c r="AV4874"/>
      <c r="AW4874"/>
      <c r="AX4874"/>
      <c r="AY4874"/>
      <c r="AZ4874"/>
    </row>
    <row r="4875" spans="1:52">
      <c r="A4875"/>
      <c r="B4875"/>
      <c r="C4875"/>
      <c r="D4875"/>
      <c r="E4875"/>
      <c r="F4875"/>
      <c r="G4875"/>
      <c r="H4875"/>
      <c r="I4875"/>
      <c r="J4875"/>
      <c r="K4875"/>
      <c r="L4875"/>
      <c r="M4875"/>
      <c r="N4875"/>
      <c r="O4875"/>
      <c r="P4875"/>
      <c r="Q4875"/>
      <c r="R4875"/>
      <c r="S4875"/>
      <c r="T4875"/>
      <c r="U4875"/>
      <c r="V4875"/>
      <c r="W4875"/>
      <c r="X4875"/>
      <c r="Y4875"/>
      <c r="Z4875"/>
      <c r="AA4875"/>
      <c r="AB4875"/>
      <c r="AC4875"/>
      <c r="AD4875"/>
      <c r="AE4875"/>
      <c r="AF4875"/>
      <c r="AG4875"/>
      <c r="AH4875"/>
      <c r="AI4875"/>
      <c r="AJ4875"/>
      <c r="AK4875"/>
      <c r="AL4875"/>
      <c r="AM4875"/>
      <c r="AN4875"/>
      <c r="AO4875"/>
      <c r="AP4875"/>
      <c r="AQ4875"/>
      <c r="AR4875"/>
      <c r="AS4875"/>
      <c r="AT4875"/>
      <c r="AU4875"/>
      <c r="AV4875"/>
      <c r="AW4875"/>
      <c r="AX4875"/>
      <c r="AY4875"/>
      <c r="AZ4875"/>
    </row>
    <row r="4876" spans="1:52">
      <c r="A4876"/>
      <c r="B4876"/>
      <c r="C4876"/>
      <c r="D4876"/>
      <c r="E4876"/>
      <c r="F4876"/>
      <c r="G4876"/>
      <c r="H4876"/>
      <c r="I4876"/>
      <c r="J4876"/>
      <c r="K4876"/>
      <c r="L4876"/>
      <c r="M4876"/>
      <c r="N4876"/>
      <c r="O4876"/>
      <c r="P4876"/>
      <c r="Q4876"/>
      <c r="R4876"/>
      <c r="S4876"/>
      <c r="T4876"/>
      <c r="U4876"/>
      <c r="V4876"/>
      <c r="W4876"/>
      <c r="X4876"/>
      <c r="Y4876"/>
      <c r="Z4876"/>
      <c r="AA4876"/>
      <c r="AB4876"/>
      <c r="AC4876"/>
      <c r="AD4876"/>
      <c r="AE4876"/>
      <c r="AF4876"/>
      <c r="AG4876"/>
      <c r="AH4876"/>
      <c r="AI4876"/>
      <c r="AJ4876"/>
      <c r="AK4876"/>
      <c r="AL4876"/>
      <c r="AM4876"/>
      <c r="AN4876"/>
      <c r="AO4876"/>
      <c r="AP4876"/>
      <c r="AQ4876"/>
      <c r="AR4876"/>
      <c r="AS4876"/>
      <c r="AT4876"/>
      <c r="AU4876"/>
      <c r="AV4876"/>
      <c r="AW4876"/>
      <c r="AX4876"/>
      <c r="AY4876"/>
      <c r="AZ4876"/>
    </row>
    <row r="4877" spans="1:52">
      <c r="A4877"/>
      <c r="B4877"/>
      <c r="C4877"/>
      <c r="D4877"/>
      <c r="E4877"/>
      <c r="F4877"/>
      <c r="G4877"/>
      <c r="H4877"/>
      <c r="I4877"/>
      <c r="J4877"/>
      <c r="K4877"/>
      <c r="L4877"/>
      <c r="M4877"/>
      <c r="N4877"/>
      <c r="O4877"/>
      <c r="P4877"/>
      <c r="Q4877"/>
      <c r="R4877"/>
      <c r="S4877"/>
      <c r="T4877"/>
      <c r="U4877"/>
      <c r="V4877"/>
      <c r="W4877"/>
      <c r="X4877"/>
      <c r="Y4877"/>
      <c r="Z4877"/>
      <c r="AA4877"/>
      <c r="AB4877"/>
      <c r="AC4877"/>
      <c r="AD4877"/>
      <c r="AE4877"/>
      <c r="AF4877"/>
      <c r="AG4877"/>
      <c r="AH4877"/>
      <c r="AI4877"/>
      <c r="AJ4877"/>
      <c r="AK4877"/>
      <c r="AL4877"/>
      <c r="AM4877"/>
      <c r="AN4877"/>
      <c r="AO4877"/>
      <c r="AP4877"/>
      <c r="AQ4877"/>
      <c r="AR4877"/>
      <c r="AS4877"/>
      <c r="AT4877"/>
      <c r="AU4877"/>
      <c r="AV4877"/>
      <c r="AW4877"/>
      <c r="AX4877"/>
      <c r="AY4877"/>
      <c r="AZ4877"/>
    </row>
    <row r="4878" spans="1:52">
      <c r="A4878"/>
      <c r="B4878"/>
      <c r="C4878"/>
      <c r="D4878"/>
      <c r="E4878"/>
      <c r="F4878"/>
      <c r="G4878"/>
      <c r="H4878"/>
      <c r="I4878"/>
      <c r="J4878"/>
      <c r="K4878"/>
      <c r="L4878"/>
      <c r="M4878"/>
      <c r="N4878"/>
      <c r="O4878"/>
      <c r="P4878"/>
      <c r="Q4878"/>
      <c r="R4878"/>
      <c r="S4878"/>
      <c r="T4878"/>
      <c r="U4878"/>
      <c r="V4878"/>
      <c r="W4878"/>
      <c r="X4878"/>
      <c r="Y4878"/>
      <c r="Z4878"/>
      <c r="AA4878"/>
      <c r="AB4878"/>
      <c r="AC4878"/>
      <c r="AD4878"/>
      <c r="AE4878"/>
      <c r="AF4878"/>
      <c r="AG4878"/>
      <c r="AH4878"/>
      <c r="AI4878"/>
      <c r="AJ4878"/>
      <c r="AK4878"/>
      <c r="AL4878"/>
      <c r="AM4878"/>
      <c r="AN4878"/>
      <c r="AO4878"/>
      <c r="AP4878"/>
      <c r="AQ4878"/>
      <c r="AR4878"/>
      <c r="AS4878"/>
      <c r="AT4878"/>
      <c r="AU4878"/>
      <c r="AV4878"/>
      <c r="AW4878"/>
      <c r="AX4878"/>
      <c r="AY4878"/>
      <c r="AZ4878"/>
    </row>
    <row r="4879" spans="1:52">
      <c r="A4879"/>
      <c r="B4879"/>
      <c r="C4879"/>
      <c r="D4879"/>
      <c r="E4879"/>
      <c r="F4879"/>
      <c r="G4879"/>
      <c r="H4879"/>
      <c r="I4879"/>
      <c r="J4879"/>
      <c r="K4879"/>
      <c r="L4879"/>
      <c r="M4879"/>
      <c r="N4879"/>
      <c r="O4879"/>
      <c r="P4879"/>
      <c r="Q4879"/>
      <c r="R4879"/>
      <c r="S4879"/>
      <c r="T4879"/>
      <c r="U4879"/>
      <c r="V4879"/>
      <c r="W4879"/>
      <c r="X4879"/>
      <c r="Y4879"/>
      <c r="Z4879"/>
      <c r="AA4879"/>
      <c r="AB4879"/>
      <c r="AC4879"/>
      <c r="AD4879"/>
      <c r="AE4879"/>
      <c r="AF4879"/>
      <c r="AG4879"/>
      <c r="AH4879"/>
      <c r="AI4879"/>
      <c r="AJ4879"/>
      <c r="AK4879"/>
      <c r="AL4879"/>
      <c r="AM4879"/>
      <c r="AN4879"/>
      <c r="AO4879"/>
      <c r="AP4879"/>
      <c r="AQ4879"/>
      <c r="AR4879"/>
      <c r="AS4879"/>
      <c r="AT4879"/>
      <c r="AU4879"/>
      <c r="AV4879"/>
      <c r="AW4879"/>
      <c r="AX4879"/>
      <c r="AY4879"/>
      <c r="AZ4879"/>
    </row>
    <row r="4880" spans="1:52">
      <c r="A4880"/>
      <c r="B4880"/>
      <c r="C4880"/>
      <c r="D4880"/>
      <c r="E4880"/>
      <c r="F4880"/>
      <c r="G4880"/>
      <c r="H4880"/>
      <c r="I4880"/>
      <c r="J4880"/>
      <c r="K4880"/>
      <c r="L4880"/>
      <c r="M4880"/>
      <c r="N4880"/>
      <c r="O4880"/>
      <c r="P4880"/>
      <c r="Q4880"/>
      <c r="R4880"/>
      <c r="S4880"/>
      <c r="T4880"/>
      <c r="U4880"/>
      <c r="V4880"/>
      <c r="W4880"/>
      <c r="X4880"/>
      <c r="Y4880"/>
      <c r="Z4880"/>
      <c r="AA4880"/>
      <c r="AB4880"/>
      <c r="AC4880"/>
      <c r="AD4880"/>
      <c r="AE4880"/>
      <c r="AF4880"/>
      <c r="AG4880"/>
      <c r="AH4880"/>
      <c r="AI4880"/>
      <c r="AJ4880"/>
      <c r="AK4880"/>
      <c r="AL4880"/>
      <c r="AM4880"/>
      <c r="AN4880"/>
      <c r="AO4880"/>
      <c r="AP4880"/>
      <c r="AQ4880"/>
      <c r="AR4880"/>
      <c r="AS4880"/>
      <c r="AT4880"/>
      <c r="AU4880"/>
      <c r="AV4880"/>
      <c r="AW4880"/>
      <c r="AX4880"/>
      <c r="AY4880"/>
      <c r="AZ4880"/>
    </row>
    <row r="4881" spans="1:52">
      <c r="A4881"/>
      <c r="B4881"/>
      <c r="C4881"/>
      <c r="D4881"/>
      <c r="E4881"/>
      <c r="F4881"/>
      <c r="G4881"/>
      <c r="H4881"/>
      <c r="I4881"/>
      <c r="J4881"/>
      <c r="K4881"/>
      <c r="L4881"/>
      <c r="M4881"/>
      <c r="N4881"/>
      <c r="O4881"/>
      <c r="P4881"/>
      <c r="Q4881"/>
      <c r="R4881"/>
      <c r="S4881"/>
      <c r="T4881"/>
      <c r="U4881"/>
      <c r="V4881"/>
      <c r="W4881"/>
      <c r="X4881"/>
      <c r="Y4881"/>
      <c r="Z4881"/>
      <c r="AA4881"/>
      <c r="AB4881"/>
      <c r="AC4881"/>
      <c r="AD4881"/>
      <c r="AE4881"/>
      <c r="AF4881"/>
      <c r="AG4881"/>
      <c r="AH4881"/>
      <c r="AI4881"/>
      <c r="AJ4881"/>
      <c r="AK4881"/>
      <c r="AL4881"/>
      <c r="AM4881"/>
      <c r="AN4881"/>
      <c r="AO4881"/>
      <c r="AP4881"/>
      <c r="AQ4881"/>
      <c r="AR4881"/>
      <c r="AS4881"/>
      <c r="AT4881"/>
      <c r="AU4881"/>
      <c r="AV4881"/>
      <c r="AW4881"/>
      <c r="AX4881"/>
      <c r="AY4881"/>
      <c r="AZ4881"/>
    </row>
    <row r="4882" spans="1:52">
      <c r="A4882"/>
      <c r="B4882"/>
      <c r="C4882"/>
      <c r="D4882"/>
      <c r="E4882"/>
      <c r="F4882"/>
      <c r="G4882"/>
      <c r="H4882"/>
      <c r="I4882"/>
      <c r="J4882"/>
      <c r="K4882"/>
      <c r="L4882"/>
      <c r="M4882"/>
      <c r="N4882"/>
      <c r="O4882"/>
      <c r="P4882"/>
      <c r="Q4882"/>
      <c r="R4882"/>
      <c r="S4882"/>
      <c r="T4882"/>
      <c r="U4882"/>
      <c r="V4882"/>
      <c r="W4882"/>
      <c r="X4882"/>
      <c r="Y4882"/>
      <c r="Z4882"/>
      <c r="AA4882"/>
      <c r="AB4882"/>
      <c r="AC4882"/>
      <c r="AD4882"/>
      <c r="AE4882"/>
      <c r="AF4882"/>
      <c r="AG4882"/>
      <c r="AH4882"/>
      <c r="AI4882"/>
      <c r="AJ4882"/>
      <c r="AK4882"/>
      <c r="AL4882"/>
      <c r="AM4882"/>
      <c r="AN4882"/>
      <c r="AO4882"/>
      <c r="AP4882"/>
      <c r="AQ4882"/>
      <c r="AR4882"/>
      <c r="AS4882"/>
      <c r="AT4882"/>
      <c r="AU4882"/>
      <c r="AV4882"/>
      <c r="AW4882"/>
      <c r="AX4882"/>
      <c r="AY4882"/>
      <c r="AZ4882"/>
    </row>
    <row r="4883" spans="1:52">
      <c r="A4883"/>
      <c r="B4883"/>
      <c r="C4883"/>
      <c r="D4883"/>
      <c r="E4883"/>
      <c r="F4883"/>
      <c r="G4883"/>
      <c r="H4883"/>
      <c r="I4883"/>
      <c r="J4883"/>
      <c r="K4883"/>
      <c r="L4883"/>
      <c r="M4883"/>
      <c r="N4883"/>
      <c r="O4883"/>
      <c r="P4883"/>
      <c r="Q4883"/>
      <c r="R4883"/>
      <c r="S4883"/>
      <c r="T4883"/>
      <c r="U4883"/>
      <c r="V4883"/>
      <c r="W4883"/>
      <c r="X4883"/>
      <c r="Y4883"/>
      <c r="Z4883"/>
      <c r="AA4883"/>
      <c r="AB4883"/>
      <c r="AC4883"/>
      <c r="AD4883"/>
      <c r="AE4883"/>
      <c r="AF4883"/>
      <c r="AG4883"/>
      <c r="AH4883"/>
      <c r="AI4883"/>
      <c r="AJ4883"/>
      <c r="AK4883"/>
      <c r="AL4883"/>
      <c r="AM4883"/>
      <c r="AN4883"/>
      <c r="AO4883"/>
      <c r="AP4883"/>
      <c r="AQ4883"/>
      <c r="AR4883"/>
      <c r="AS4883"/>
      <c r="AT4883"/>
      <c r="AU4883"/>
      <c r="AV4883"/>
      <c r="AW4883"/>
      <c r="AX4883"/>
      <c r="AY4883"/>
      <c r="AZ4883"/>
    </row>
    <row r="4884" spans="1:52">
      <c r="A4884"/>
      <c r="B4884"/>
      <c r="C4884"/>
      <c r="D4884"/>
      <c r="E4884"/>
      <c r="F4884"/>
      <c r="G4884"/>
      <c r="H4884"/>
      <c r="I4884"/>
      <c r="J4884"/>
      <c r="K4884"/>
      <c r="L4884"/>
      <c r="M4884"/>
      <c r="N4884"/>
      <c r="O4884"/>
      <c r="P4884"/>
      <c r="Q4884"/>
      <c r="R4884"/>
      <c r="S4884"/>
      <c r="T4884"/>
      <c r="U4884"/>
      <c r="V4884"/>
      <c r="W4884"/>
      <c r="X4884"/>
      <c r="Y4884"/>
      <c r="Z4884"/>
      <c r="AA4884"/>
      <c r="AB4884"/>
      <c r="AC4884"/>
      <c r="AD4884"/>
      <c r="AE4884"/>
      <c r="AF4884"/>
      <c r="AG4884"/>
      <c r="AH4884"/>
      <c r="AI4884"/>
      <c r="AJ4884"/>
      <c r="AK4884"/>
      <c r="AL4884"/>
      <c r="AM4884"/>
      <c r="AN4884"/>
      <c r="AO4884"/>
      <c r="AP4884"/>
      <c r="AQ4884"/>
      <c r="AR4884"/>
      <c r="AS4884"/>
      <c r="AT4884"/>
      <c r="AU4884"/>
      <c r="AV4884"/>
      <c r="AW4884"/>
      <c r="AX4884"/>
      <c r="AY4884"/>
      <c r="AZ4884"/>
    </row>
    <row r="4885" spans="1:52">
      <c r="A4885"/>
      <c r="B4885"/>
      <c r="C4885"/>
      <c r="D4885"/>
      <c r="E4885"/>
      <c r="F4885"/>
      <c r="G4885"/>
      <c r="H4885"/>
      <c r="I4885"/>
      <c r="J4885"/>
      <c r="K4885"/>
      <c r="L4885"/>
      <c r="M4885"/>
      <c r="N4885"/>
      <c r="O4885"/>
      <c r="P4885"/>
      <c r="Q4885"/>
      <c r="R4885"/>
      <c r="S4885"/>
      <c r="T4885"/>
      <c r="U4885"/>
      <c r="V4885"/>
      <c r="W4885"/>
      <c r="X4885"/>
      <c r="Y4885"/>
      <c r="Z4885"/>
      <c r="AA4885"/>
      <c r="AB4885"/>
      <c r="AC4885"/>
      <c r="AD4885"/>
      <c r="AE4885"/>
      <c r="AF4885"/>
      <c r="AG4885"/>
      <c r="AH4885"/>
      <c r="AI4885"/>
      <c r="AJ4885"/>
      <c r="AK4885"/>
      <c r="AL4885"/>
      <c r="AM4885"/>
      <c r="AN4885"/>
      <c r="AO4885"/>
      <c r="AP4885"/>
      <c r="AQ4885"/>
      <c r="AR4885"/>
      <c r="AS4885"/>
      <c r="AT4885"/>
      <c r="AU4885"/>
      <c r="AV4885"/>
      <c r="AW4885"/>
      <c r="AX4885"/>
      <c r="AY4885"/>
      <c r="AZ4885"/>
    </row>
    <row r="4886" spans="1:52">
      <c r="A4886"/>
      <c r="B4886"/>
      <c r="C4886"/>
      <c r="D4886"/>
      <c r="E4886"/>
      <c r="F4886"/>
      <c r="G4886"/>
      <c r="H4886"/>
      <c r="I4886"/>
      <c r="J4886"/>
      <c r="K4886"/>
      <c r="L4886"/>
      <c r="M4886"/>
      <c r="N4886"/>
      <c r="O4886"/>
      <c r="P4886"/>
      <c r="Q4886"/>
      <c r="R4886"/>
      <c r="S4886"/>
      <c r="T4886"/>
      <c r="U4886"/>
      <c r="V4886"/>
      <c r="W4886"/>
      <c r="X4886"/>
      <c r="Y4886"/>
      <c r="Z4886"/>
      <c r="AA4886"/>
      <c r="AB4886"/>
      <c r="AC4886"/>
      <c r="AD4886"/>
      <c r="AE4886"/>
      <c r="AF4886"/>
      <c r="AG4886"/>
      <c r="AH4886"/>
      <c r="AI4886"/>
      <c r="AJ4886"/>
      <c r="AK4886"/>
      <c r="AL4886"/>
      <c r="AM4886"/>
      <c r="AN4886"/>
      <c r="AO4886"/>
      <c r="AP4886"/>
      <c r="AQ4886"/>
      <c r="AR4886"/>
      <c r="AS4886"/>
      <c r="AT4886"/>
      <c r="AU4886"/>
      <c r="AV4886"/>
      <c r="AW4886"/>
      <c r="AX4886"/>
      <c r="AY4886"/>
      <c r="AZ4886"/>
    </row>
    <row r="4887" spans="1:52">
      <c r="A4887"/>
      <c r="B4887"/>
      <c r="C4887"/>
      <c r="D4887"/>
      <c r="E4887"/>
      <c r="F4887"/>
      <c r="G4887"/>
      <c r="H4887"/>
      <c r="I4887"/>
      <c r="J4887"/>
      <c r="K4887"/>
      <c r="L4887"/>
      <c r="M4887"/>
      <c r="N4887"/>
      <c r="O4887"/>
      <c r="P4887"/>
      <c r="Q4887"/>
      <c r="R4887"/>
      <c r="S4887"/>
      <c r="T4887"/>
      <c r="U4887"/>
      <c r="V4887"/>
      <c r="W4887"/>
      <c r="X4887"/>
      <c r="Y4887"/>
      <c r="Z4887"/>
      <c r="AA4887"/>
      <c r="AB4887"/>
      <c r="AC4887"/>
      <c r="AD4887"/>
      <c r="AE4887"/>
      <c r="AF4887"/>
      <c r="AG4887"/>
      <c r="AH4887"/>
      <c r="AI4887"/>
      <c r="AJ4887"/>
      <c r="AK4887"/>
      <c r="AL4887"/>
      <c r="AM4887"/>
      <c r="AN4887"/>
      <c r="AO4887"/>
      <c r="AP4887"/>
      <c r="AQ4887"/>
      <c r="AR4887"/>
      <c r="AS4887"/>
      <c r="AT4887"/>
      <c r="AU4887"/>
      <c r="AV4887"/>
      <c r="AW4887"/>
      <c r="AX4887"/>
      <c r="AY4887"/>
      <c r="AZ4887"/>
    </row>
    <row r="4888" spans="1:52">
      <c r="A4888"/>
      <c r="B4888"/>
      <c r="C4888"/>
      <c r="D4888"/>
      <c r="E4888"/>
      <c r="F4888"/>
      <c r="G4888"/>
      <c r="H4888"/>
      <c r="I4888"/>
      <c r="J4888"/>
      <c r="K4888"/>
      <c r="L4888"/>
      <c r="M4888"/>
      <c r="N4888"/>
      <c r="O4888"/>
      <c r="P4888"/>
      <c r="Q4888"/>
      <c r="R4888"/>
      <c r="S4888"/>
      <c r="T4888"/>
      <c r="U4888"/>
      <c r="V4888"/>
      <c r="W4888"/>
      <c r="X4888"/>
      <c r="Y4888"/>
      <c r="Z4888"/>
      <c r="AA4888"/>
      <c r="AB4888"/>
      <c r="AC4888"/>
      <c r="AD4888"/>
      <c r="AE4888"/>
      <c r="AF4888"/>
      <c r="AG4888"/>
      <c r="AH4888"/>
      <c r="AI4888"/>
      <c r="AJ4888"/>
      <c r="AK4888"/>
      <c r="AL4888"/>
      <c r="AM4888"/>
      <c r="AN4888"/>
      <c r="AO4888"/>
      <c r="AP4888"/>
      <c r="AQ4888"/>
      <c r="AR4888"/>
      <c r="AS4888"/>
      <c r="AT4888"/>
      <c r="AU4888"/>
      <c r="AV4888"/>
      <c r="AW4888"/>
      <c r="AX4888"/>
      <c r="AY4888"/>
      <c r="AZ4888"/>
    </row>
    <row r="4889" spans="1:52">
      <c r="A4889"/>
      <c r="B4889"/>
      <c r="C4889"/>
      <c r="D4889"/>
      <c r="E4889"/>
      <c r="F4889"/>
      <c r="G4889"/>
      <c r="H4889"/>
      <c r="I4889"/>
      <c r="J4889"/>
      <c r="K4889"/>
      <c r="L4889"/>
      <c r="M4889"/>
      <c r="N4889"/>
      <c r="O4889"/>
      <c r="P4889"/>
      <c r="Q4889"/>
      <c r="R4889"/>
      <c r="S4889"/>
      <c r="T4889"/>
      <c r="U4889"/>
      <c r="V4889"/>
      <c r="W4889"/>
      <c r="X4889"/>
      <c r="Y4889"/>
      <c r="Z4889"/>
      <c r="AA4889"/>
      <c r="AB4889"/>
      <c r="AC4889"/>
      <c r="AD4889"/>
      <c r="AE4889"/>
      <c r="AF4889"/>
      <c r="AG4889"/>
      <c r="AH4889"/>
      <c r="AI4889"/>
      <c r="AJ4889"/>
      <c r="AK4889"/>
      <c r="AL4889"/>
      <c r="AM4889"/>
      <c r="AN4889"/>
      <c r="AO4889"/>
      <c r="AP4889"/>
      <c r="AQ4889"/>
      <c r="AR4889"/>
      <c r="AS4889"/>
      <c r="AT4889"/>
      <c r="AU4889"/>
      <c r="AV4889"/>
      <c r="AW4889"/>
      <c r="AX4889"/>
      <c r="AY4889"/>
      <c r="AZ4889"/>
    </row>
    <row r="4890" spans="1:52">
      <c r="A4890"/>
      <c r="B4890"/>
      <c r="C4890"/>
      <c r="D4890"/>
      <c r="E4890"/>
      <c r="F4890"/>
      <c r="G4890"/>
      <c r="H4890"/>
      <c r="I4890"/>
      <c r="J4890"/>
      <c r="K4890"/>
      <c r="L4890"/>
      <c r="M4890"/>
      <c r="N4890"/>
      <c r="O4890"/>
      <c r="P4890"/>
      <c r="Q4890"/>
      <c r="R4890"/>
      <c r="S4890"/>
      <c r="T4890"/>
      <c r="U4890"/>
      <c r="V4890"/>
      <c r="W4890"/>
      <c r="X4890"/>
      <c r="Y4890"/>
      <c r="Z4890"/>
      <c r="AA4890"/>
      <c r="AB4890"/>
      <c r="AC4890"/>
      <c r="AD4890"/>
      <c r="AE4890"/>
      <c r="AF4890"/>
      <c r="AG4890"/>
      <c r="AH4890"/>
      <c r="AI4890"/>
      <c r="AJ4890"/>
      <c r="AK4890"/>
      <c r="AL4890"/>
      <c r="AM4890"/>
      <c r="AN4890"/>
      <c r="AO4890"/>
      <c r="AP4890"/>
      <c r="AQ4890"/>
      <c r="AR4890"/>
      <c r="AS4890"/>
      <c r="AT4890"/>
      <c r="AU4890"/>
      <c r="AV4890"/>
      <c r="AW4890"/>
      <c r="AX4890"/>
      <c r="AY4890"/>
      <c r="AZ4890"/>
    </row>
    <row r="4891" spans="1:52">
      <c r="A4891"/>
      <c r="B4891"/>
      <c r="C4891"/>
      <c r="D4891"/>
      <c r="E4891"/>
      <c r="F4891"/>
      <c r="G4891"/>
      <c r="H4891"/>
      <c r="I4891"/>
      <c r="J4891"/>
      <c r="K4891"/>
      <c r="L4891"/>
      <c r="M4891"/>
      <c r="N4891"/>
      <c r="O4891"/>
      <c r="P4891"/>
      <c r="Q4891"/>
      <c r="R4891"/>
      <c r="S4891"/>
      <c r="T4891"/>
      <c r="U4891"/>
      <c r="V4891"/>
      <c r="W4891"/>
      <c r="X4891"/>
      <c r="Y4891"/>
      <c r="Z4891"/>
      <c r="AA4891"/>
      <c r="AB4891"/>
      <c r="AC4891"/>
      <c r="AD4891"/>
      <c r="AE4891"/>
      <c r="AF4891"/>
      <c r="AG4891"/>
      <c r="AH4891"/>
      <c r="AI4891"/>
      <c r="AJ4891"/>
      <c r="AK4891"/>
      <c r="AL4891"/>
      <c r="AM4891"/>
      <c r="AN4891"/>
      <c r="AO4891"/>
      <c r="AP4891"/>
      <c r="AQ4891"/>
      <c r="AR4891"/>
      <c r="AS4891"/>
      <c r="AT4891"/>
      <c r="AU4891"/>
      <c r="AV4891"/>
      <c r="AW4891"/>
      <c r="AX4891"/>
      <c r="AY4891"/>
      <c r="AZ4891"/>
    </row>
    <row r="4892" spans="1:52">
      <c r="A4892"/>
      <c r="B4892"/>
      <c r="C4892"/>
      <c r="D4892"/>
      <c r="E4892"/>
      <c r="F4892"/>
      <c r="G4892"/>
      <c r="H4892"/>
      <c r="I4892"/>
      <c r="J4892"/>
      <c r="K4892"/>
      <c r="L4892"/>
      <c r="M4892"/>
      <c r="N4892"/>
      <c r="O4892"/>
      <c r="P4892"/>
      <c r="Q4892"/>
      <c r="R4892"/>
      <c r="S4892"/>
      <c r="T4892"/>
      <c r="U4892"/>
      <c r="V4892"/>
      <c r="W4892"/>
      <c r="X4892"/>
      <c r="Y4892"/>
      <c r="Z4892"/>
      <c r="AA4892"/>
      <c r="AB4892"/>
      <c r="AC4892"/>
      <c r="AD4892"/>
      <c r="AE4892"/>
      <c r="AF4892"/>
      <c r="AG4892"/>
      <c r="AH4892"/>
      <c r="AI4892"/>
      <c r="AJ4892"/>
      <c r="AK4892"/>
      <c r="AL4892"/>
      <c r="AM4892"/>
      <c r="AN4892"/>
      <c r="AO4892"/>
      <c r="AP4892"/>
      <c r="AQ4892"/>
      <c r="AR4892"/>
      <c r="AS4892"/>
      <c r="AT4892"/>
      <c r="AU4892"/>
      <c r="AV4892"/>
      <c r="AW4892"/>
      <c r="AX4892"/>
      <c r="AY4892"/>
      <c r="AZ4892"/>
    </row>
    <row r="4893" spans="1:52">
      <c r="A4893"/>
      <c r="B4893"/>
      <c r="C4893"/>
      <c r="D4893"/>
      <c r="E4893"/>
      <c r="F4893"/>
      <c r="G4893"/>
      <c r="H4893"/>
      <c r="I4893"/>
      <c r="J4893"/>
      <c r="K4893"/>
      <c r="L4893"/>
      <c r="M4893"/>
      <c r="N4893"/>
      <c r="O4893"/>
      <c r="P4893"/>
      <c r="Q4893"/>
      <c r="R4893"/>
      <c r="S4893"/>
      <c r="T4893"/>
      <c r="U4893"/>
      <c r="V4893"/>
      <c r="W4893"/>
      <c r="X4893"/>
      <c r="Y4893"/>
      <c r="Z4893"/>
      <c r="AA4893"/>
      <c r="AB4893"/>
      <c r="AC4893"/>
      <c r="AD4893"/>
      <c r="AE4893"/>
      <c r="AF4893"/>
      <c r="AG4893"/>
      <c r="AH4893"/>
      <c r="AI4893"/>
      <c r="AJ4893"/>
      <c r="AK4893"/>
      <c r="AL4893"/>
      <c r="AM4893"/>
      <c r="AN4893"/>
      <c r="AO4893"/>
      <c r="AP4893"/>
      <c r="AQ4893"/>
      <c r="AR4893"/>
      <c r="AS4893"/>
      <c r="AT4893"/>
      <c r="AU4893"/>
      <c r="AV4893"/>
      <c r="AW4893"/>
      <c r="AX4893"/>
      <c r="AY4893"/>
      <c r="AZ4893"/>
    </row>
    <row r="4894" spans="1:52">
      <c r="A4894"/>
      <c r="B4894"/>
      <c r="C4894"/>
      <c r="D4894"/>
      <c r="E4894"/>
      <c r="F4894"/>
      <c r="G4894"/>
      <c r="H4894"/>
      <c r="I4894"/>
      <c r="J4894"/>
      <c r="K4894"/>
      <c r="L4894"/>
      <c r="M4894"/>
      <c r="N4894"/>
      <c r="O4894"/>
      <c r="P4894"/>
      <c r="Q4894"/>
      <c r="R4894"/>
      <c r="S4894"/>
      <c r="T4894"/>
      <c r="U4894"/>
      <c r="V4894"/>
      <c r="W4894"/>
      <c r="X4894"/>
      <c r="Y4894"/>
      <c r="Z4894"/>
      <c r="AA4894"/>
      <c r="AB4894"/>
      <c r="AC4894"/>
      <c r="AD4894"/>
      <c r="AE4894"/>
      <c r="AF4894"/>
      <c r="AG4894"/>
      <c r="AH4894"/>
      <c r="AI4894"/>
      <c r="AJ4894"/>
      <c r="AK4894"/>
      <c r="AL4894"/>
      <c r="AM4894"/>
      <c r="AN4894"/>
      <c r="AO4894"/>
      <c r="AP4894"/>
      <c r="AQ4894"/>
      <c r="AR4894"/>
      <c r="AS4894"/>
      <c r="AT4894"/>
      <c r="AU4894"/>
      <c r="AV4894"/>
      <c r="AW4894"/>
      <c r="AX4894"/>
      <c r="AY4894"/>
      <c r="AZ4894"/>
    </row>
    <row r="4895" spans="1:52">
      <c r="A4895"/>
      <c r="B4895"/>
      <c r="C4895"/>
      <c r="D4895"/>
      <c r="E4895"/>
      <c r="F4895"/>
      <c r="G4895"/>
      <c r="H4895"/>
      <c r="I4895"/>
      <c r="J4895"/>
      <c r="K4895"/>
      <c r="L4895"/>
      <c r="M4895"/>
      <c r="N4895"/>
      <c r="O4895"/>
      <c r="P4895"/>
      <c r="Q4895"/>
      <c r="R4895"/>
      <c r="S4895"/>
      <c r="T4895"/>
      <c r="U4895"/>
      <c r="V4895"/>
      <c r="W4895"/>
      <c r="X4895"/>
      <c r="Y4895"/>
      <c r="Z4895"/>
      <c r="AA4895"/>
      <c r="AB4895"/>
      <c r="AC4895"/>
      <c r="AD4895"/>
      <c r="AE4895"/>
      <c r="AF4895"/>
      <c r="AG4895"/>
      <c r="AH4895"/>
      <c r="AI4895"/>
      <c r="AJ4895"/>
      <c r="AK4895"/>
      <c r="AL4895"/>
      <c r="AM4895"/>
      <c r="AN4895"/>
      <c r="AO4895"/>
      <c r="AP4895"/>
      <c r="AQ4895"/>
      <c r="AR4895"/>
      <c r="AS4895"/>
      <c r="AT4895"/>
      <c r="AU4895"/>
      <c r="AV4895"/>
      <c r="AW4895"/>
      <c r="AX4895"/>
      <c r="AY4895"/>
      <c r="AZ4895"/>
    </row>
    <row r="4896" spans="1:52">
      <c r="A4896"/>
      <c r="B4896"/>
      <c r="C4896"/>
      <c r="D4896"/>
      <c r="E4896"/>
      <c r="F4896"/>
      <c r="G4896"/>
      <c r="H4896"/>
      <c r="I4896"/>
      <c r="J4896"/>
      <c r="K4896"/>
      <c r="L4896"/>
      <c r="M4896"/>
      <c r="N4896"/>
      <c r="O4896"/>
      <c r="P4896"/>
      <c r="Q4896"/>
      <c r="R4896"/>
      <c r="S4896"/>
      <c r="T4896"/>
      <c r="U4896"/>
      <c r="V4896"/>
      <c r="W4896"/>
      <c r="X4896"/>
      <c r="Y4896"/>
      <c r="Z4896"/>
      <c r="AA4896"/>
      <c r="AB4896"/>
      <c r="AC4896"/>
      <c r="AD4896"/>
      <c r="AE4896"/>
      <c r="AF4896"/>
      <c r="AG4896"/>
      <c r="AH4896"/>
      <c r="AI4896"/>
      <c r="AJ4896"/>
      <c r="AK4896"/>
      <c r="AL4896"/>
      <c r="AM4896"/>
      <c r="AN4896"/>
      <c r="AO4896"/>
      <c r="AP4896"/>
      <c r="AQ4896"/>
      <c r="AR4896"/>
      <c r="AS4896"/>
      <c r="AT4896"/>
      <c r="AU4896"/>
      <c r="AV4896"/>
      <c r="AW4896"/>
      <c r="AX4896"/>
      <c r="AY4896"/>
      <c r="AZ4896"/>
    </row>
    <row r="4897" spans="1:52">
      <c r="A4897"/>
      <c r="B4897"/>
      <c r="C4897"/>
      <c r="D4897"/>
      <c r="E4897"/>
      <c r="F4897"/>
      <c r="G4897"/>
      <c r="H4897"/>
      <c r="I4897"/>
      <c r="J4897"/>
      <c r="K4897"/>
      <c r="L4897"/>
      <c r="M4897"/>
      <c r="N4897"/>
      <c r="O4897"/>
      <c r="P4897"/>
      <c r="Q4897"/>
      <c r="R4897"/>
      <c r="S4897"/>
      <c r="T4897"/>
      <c r="U4897"/>
      <c r="V4897"/>
      <c r="W4897"/>
      <c r="X4897"/>
      <c r="Y4897"/>
      <c r="Z4897"/>
      <c r="AA4897"/>
      <c r="AB4897"/>
      <c r="AC4897"/>
      <c r="AD4897"/>
      <c r="AE4897"/>
      <c r="AF4897"/>
      <c r="AG4897"/>
      <c r="AH4897"/>
      <c r="AI4897"/>
      <c r="AJ4897"/>
      <c r="AK4897"/>
      <c r="AL4897"/>
      <c r="AM4897"/>
      <c r="AN4897"/>
      <c r="AO4897"/>
      <c r="AP4897"/>
      <c r="AQ4897"/>
      <c r="AR4897"/>
      <c r="AS4897"/>
      <c r="AT4897"/>
      <c r="AU4897"/>
      <c r="AV4897"/>
      <c r="AW4897"/>
      <c r="AX4897"/>
      <c r="AY4897"/>
      <c r="AZ4897"/>
    </row>
    <row r="4898" spans="1:52">
      <c r="A4898"/>
      <c r="B4898"/>
      <c r="C4898"/>
      <c r="D4898"/>
      <c r="E4898"/>
      <c r="F4898"/>
      <c r="G4898"/>
      <c r="H4898"/>
      <c r="I4898"/>
      <c r="J4898"/>
      <c r="K4898"/>
      <c r="L4898"/>
      <c r="M4898"/>
      <c r="N4898"/>
      <c r="O4898"/>
      <c r="P4898"/>
      <c r="Q4898"/>
      <c r="R4898"/>
      <c r="S4898"/>
      <c r="T4898"/>
      <c r="U4898"/>
      <c r="V4898"/>
      <c r="W4898"/>
      <c r="X4898"/>
      <c r="Y4898"/>
      <c r="Z4898"/>
      <c r="AA4898"/>
      <c r="AB4898"/>
      <c r="AC4898"/>
      <c r="AD4898"/>
      <c r="AE4898"/>
      <c r="AF4898"/>
      <c r="AG4898"/>
      <c r="AH4898"/>
      <c r="AI4898"/>
      <c r="AJ4898"/>
      <c r="AK4898"/>
      <c r="AL4898"/>
      <c r="AM4898"/>
      <c r="AN4898"/>
      <c r="AO4898"/>
      <c r="AP4898"/>
      <c r="AQ4898"/>
      <c r="AR4898"/>
      <c r="AS4898"/>
      <c r="AT4898"/>
      <c r="AU4898"/>
      <c r="AV4898"/>
      <c r="AW4898"/>
      <c r="AX4898"/>
      <c r="AY4898"/>
      <c r="AZ4898"/>
    </row>
    <row r="4899" spans="1:52">
      <c r="A4899"/>
      <c r="B4899"/>
      <c r="C4899"/>
      <c r="D4899"/>
      <c r="E4899"/>
      <c r="F4899"/>
      <c r="G4899"/>
      <c r="H4899"/>
      <c r="I4899"/>
      <c r="J4899"/>
      <c r="K4899"/>
      <c r="L4899"/>
      <c r="M4899"/>
      <c r="N4899"/>
      <c r="O4899"/>
      <c r="P4899"/>
      <c r="Q4899"/>
      <c r="R4899"/>
      <c r="S4899"/>
      <c r="T4899"/>
      <c r="U4899"/>
      <c r="V4899"/>
      <c r="W4899"/>
      <c r="X4899"/>
      <c r="Y4899"/>
      <c r="Z4899"/>
      <c r="AA4899"/>
      <c r="AB4899"/>
      <c r="AC4899"/>
      <c r="AD4899"/>
      <c r="AE4899"/>
      <c r="AF4899"/>
      <c r="AG4899"/>
      <c r="AH4899"/>
      <c r="AI4899"/>
      <c r="AJ4899"/>
      <c r="AK4899"/>
      <c r="AL4899"/>
      <c r="AM4899"/>
      <c r="AN4899"/>
      <c r="AO4899"/>
      <c r="AP4899"/>
      <c r="AQ4899"/>
      <c r="AR4899"/>
      <c r="AS4899"/>
      <c r="AT4899"/>
      <c r="AU4899"/>
      <c r="AV4899"/>
      <c r="AW4899"/>
      <c r="AX4899"/>
      <c r="AY4899"/>
      <c r="AZ4899"/>
    </row>
    <row r="4900" spans="1:52">
      <c r="A4900"/>
      <c r="B4900"/>
      <c r="C4900"/>
      <c r="D4900"/>
      <c r="E4900"/>
      <c r="F4900"/>
      <c r="G4900"/>
      <c r="H4900"/>
      <c r="I4900"/>
      <c r="J4900"/>
      <c r="K4900"/>
      <c r="L4900"/>
      <c r="M4900"/>
      <c r="N4900"/>
      <c r="O4900"/>
      <c r="P4900"/>
      <c r="Q4900"/>
      <c r="R4900"/>
      <c r="S4900"/>
      <c r="T4900"/>
      <c r="U4900"/>
      <c r="V4900"/>
      <c r="W4900"/>
      <c r="X4900"/>
      <c r="Y4900"/>
      <c r="Z4900"/>
      <c r="AA4900"/>
      <c r="AB4900"/>
      <c r="AC4900"/>
      <c r="AD4900"/>
      <c r="AE4900"/>
      <c r="AF4900"/>
      <c r="AG4900"/>
      <c r="AH4900"/>
      <c r="AI4900"/>
      <c r="AJ4900"/>
      <c r="AK4900"/>
      <c r="AL4900"/>
      <c r="AM4900"/>
      <c r="AN4900"/>
      <c r="AO4900"/>
      <c r="AP4900"/>
      <c r="AQ4900"/>
      <c r="AR4900"/>
      <c r="AS4900"/>
      <c r="AT4900"/>
      <c r="AU4900"/>
      <c r="AV4900"/>
      <c r="AW4900"/>
      <c r="AX4900"/>
      <c r="AY4900"/>
      <c r="AZ4900"/>
    </row>
    <row r="4901" spans="1:52">
      <c r="A4901"/>
      <c r="B4901"/>
      <c r="C4901"/>
      <c r="D4901"/>
      <c r="E4901"/>
      <c r="F4901"/>
      <c r="G4901"/>
      <c r="H4901"/>
      <c r="I4901"/>
      <c r="J4901"/>
      <c r="K4901"/>
      <c r="L4901"/>
      <c r="M4901"/>
      <c r="N4901"/>
      <c r="O4901"/>
      <c r="P4901"/>
      <c r="Q4901"/>
      <c r="R4901"/>
      <c r="S4901"/>
      <c r="T4901"/>
      <c r="U4901"/>
      <c r="V4901"/>
      <c r="W4901"/>
      <c r="X4901"/>
      <c r="Y4901"/>
      <c r="Z4901"/>
      <c r="AA4901"/>
      <c r="AB4901"/>
      <c r="AC4901"/>
      <c r="AD4901"/>
      <c r="AE4901"/>
      <c r="AF4901"/>
      <c r="AG4901"/>
      <c r="AH4901"/>
      <c r="AI4901"/>
      <c r="AJ4901"/>
      <c r="AK4901"/>
      <c r="AL4901"/>
      <c r="AM4901"/>
      <c r="AN4901"/>
      <c r="AO4901"/>
      <c r="AP4901"/>
      <c r="AQ4901"/>
      <c r="AR4901"/>
      <c r="AS4901"/>
      <c r="AT4901"/>
      <c r="AU4901"/>
      <c r="AV4901"/>
      <c r="AW4901"/>
      <c r="AX4901"/>
      <c r="AY4901"/>
      <c r="AZ4901"/>
    </row>
    <row r="4902" spans="1:52">
      <c r="A4902"/>
      <c r="B4902"/>
      <c r="C4902"/>
      <c r="D4902"/>
      <c r="E4902"/>
      <c r="F4902"/>
      <c r="G4902"/>
      <c r="H4902"/>
      <c r="I4902"/>
      <c r="J4902"/>
      <c r="K4902"/>
      <c r="L4902"/>
      <c r="M4902"/>
      <c r="N4902"/>
      <c r="O4902"/>
      <c r="P4902"/>
      <c r="Q4902"/>
      <c r="R4902"/>
      <c r="S4902"/>
      <c r="T4902"/>
      <c r="U4902"/>
      <c r="V4902"/>
      <c r="W4902"/>
      <c r="X4902"/>
      <c r="Y4902"/>
      <c r="Z4902"/>
      <c r="AA4902"/>
      <c r="AB4902"/>
      <c r="AC4902"/>
      <c r="AD4902"/>
      <c r="AE4902"/>
      <c r="AF4902"/>
      <c r="AG4902"/>
      <c r="AH4902"/>
      <c r="AI4902"/>
      <c r="AJ4902"/>
      <c r="AK4902"/>
      <c r="AL4902"/>
      <c r="AM4902"/>
      <c r="AN4902"/>
      <c r="AO4902"/>
      <c r="AP4902"/>
      <c r="AQ4902"/>
      <c r="AR4902"/>
      <c r="AS4902"/>
      <c r="AT4902"/>
      <c r="AU4902"/>
      <c r="AV4902"/>
      <c r="AW4902"/>
      <c r="AX4902"/>
      <c r="AY4902"/>
      <c r="AZ4902"/>
    </row>
    <row r="4903" spans="1:52">
      <c r="A4903"/>
      <c r="B4903"/>
      <c r="C4903"/>
      <c r="D4903"/>
      <c r="E4903"/>
      <c r="F4903"/>
      <c r="G4903"/>
      <c r="H4903"/>
      <c r="I4903"/>
      <c r="J4903"/>
      <c r="K4903"/>
      <c r="L4903"/>
      <c r="M4903"/>
      <c r="N4903"/>
      <c r="O4903"/>
      <c r="P4903"/>
      <c r="Q4903"/>
      <c r="R4903"/>
      <c r="S4903"/>
      <c r="T4903"/>
      <c r="U4903"/>
      <c r="V4903"/>
      <c r="W4903"/>
      <c r="X4903"/>
      <c r="Y4903"/>
      <c r="Z4903"/>
      <c r="AA4903"/>
      <c r="AB4903"/>
      <c r="AC4903"/>
      <c r="AD4903"/>
      <c r="AE4903"/>
      <c r="AF4903"/>
      <c r="AG4903"/>
      <c r="AH4903"/>
      <c r="AI4903"/>
      <c r="AJ4903"/>
      <c r="AK4903"/>
      <c r="AL4903"/>
      <c r="AM4903"/>
      <c r="AN4903"/>
      <c r="AO4903"/>
      <c r="AP4903"/>
      <c r="AQ4903"/>
      <c r="AR4903"/>
      <c r="AS4903"/>
      <c r="AT4903"/>
      <c r="AU4903"/>
      <c r="AV4903"/>
      <c r="AW4903"/>
      <c r="AX4903"/>
      <c r="AY4903"/>
      <c r="AZ4903"/>
    </row>
    <row r="4904" spans="1:52">
      <c r="A4904"/>
      <c r="B4904"/>
      <c r="C4904"/>
      <c r="D4904"/>
      <c r="E4904"/>
      <c r="F4904"/>
      <c r="G4904"/>
      <c r="H4904"/>
      <c r="I4904"/>
      <c r="J4904"/>
      <c r="K4904"/>
      <c r="L4904"/>
      <c r="M4904"/>
      <c r="N4904"/>
      <c r="O4904"/>
      <c r="P4904"/>
      <c r="Q4904"/>
      <c r="R4904"/>
      <c r="S4904"/>
      <c r="T4904"/>
      <c r="U4904"/>
      <c r="V4904"/>
      <c r="W4904"/>
      <c r="X4904"/>
      <c r="Y4904"/>
      <c r="Z4904"/>
      <c r="AA4904"/>
      <c r="AB4904"/>
      <c r="AC4904"/>
      <c r="AD4904"/>
      <c r="AE4904"/>
      <c r="AF4904"/>
      <c r="AG4904"/>
      <c r="AH4904"/>
      <c r="AI4904"/>
      <c r="AJ4904"/>
      <c r="AK4904"/>
      <c r="AL4904"/>
      <c r="AM4904"/>
      <c r="AN4904"/>
      <c r="AO4904"/>
      <c r="AP4904"/>
      <c r="AQ4904"/>
      <c r="AR4904"/>
      <c r="AS4904"/>
      <c r="AT4904"/>
      <c r="AU4904"/>
      <c r="AV4904"/>
      <c r="AW4904"/>
      <c r="AX4904"/>
      <c r="AY4904"/>
      <c r="AZ4904"/>
    </row>
    <row r="4905" spans="1:52">
      <c r="A4905"/>
      <c r="B4905"/>
      <c r="C4905"/>
      <c r="D4905"/>
      <c r="E4905"/>
      <c r="F4905"/>
      <c r="G4905"/>
      <c r="H4905"/>
      <c r="I4905"/>
      <c r="J4905"/>
      <c r="K4905"/>
      <c r="L4905"/>
      <c r="M4905"/>
      <c r="N4905"/>
      <c r="O4905"/>
      <c r="P4905"/>
      <c r="Q4905"/>
      <c r="R4905"/>
      <c r="S4905"/>
      <c r="T4905"/>
      <c r="U4905"/>
      <c r="V4905"/>
      <c r="W4905"/>
      <c r="X4905"/>
      <c r="Y4905"/>
      <c r="Z4905"/>
      <c r="AA4905"/>
      <c r="AB4905"/>
      <c r="AC4905"/>
      <c r="AD4905"/>
      <c r="AE4905"/>
      <c r="AF4905"/>
      <c r="AG4905"/>
      <c r="AH4905"/>
      <c r="AI4905"/>
      <c r="AJ4905"/>
      <c r="AK4905"/>
      <c r="AL4905"/>
      <c r="AM4905"/>
      <c r="AN4905"/>
      <c r="AO4905"/>
      <c r="AP4905"/>
      <c r="AQ4905"/>
      <c r="AR4905"/>
      <c r="AS4905"/>
      <c r="AT4905"/>
      <c r="AU4905"/>
      <c r="AV4905"/>
      <c r="AW4905"/>
      <c r="AX4905"/>
      <c r="AY4905"/>
      <c r="AZ4905"/>
    </row>
    <row r="4906" spans="1:52">
      <c r="A4906"/>
      <c r="B4906"/>
      <c r="C4906"/>
      <c r="D4906"/>
      <c r="E4906"/>
      <c r="F4906"/>
      <c r="G4906"/>
      <c r="H4906"/>
      <c r="I4906"/>
      <c r="J4906"/>
      <c r="K4906"/>
      <c r="L4906"/>
      <c r="M4906"/>
      <c r="N4906"/>
      <c r="O4906"/>
      <c r="P4906"/>
      <c r="Q4906"/>
      <c r="R4906"/>
      <c r="S4906"/>
      <c r="T4906"/>
      <c r="U4906"/>
      <c r="V4906"/>
      <c r="W4906"/>
      <c r="X4906"/>
      <c r="Y4906"/>
      <c r="Z4906"/>
      <c r="AA4906"/>
      <c r="AB4906"/>
      <c r="AC4906"/>
      <c r="AD4906"/>
      <c r="AE4906"/>
      <c r="AF4906"/>
      <c r="AG4906"/>
      <c r="AH4906"/>
      <c r="AI4906"/>
      <c r="AJ4906"/>
      <c r="AK4906"/>
      <c r="AL4906"/>
      <c r="AM4906"/>
      <c r="AN4906"/>
      <c r="AO4906"/>
      <c r="AP4906"/>
      <c r="AQ4906"/>
      <c r="AR4906"/>
      <c r="AS4906"/>
      <c r="AT4906"/>
      <c r="AU4906"/>
      <c r="AV4906"/>
      <c r="AW4906"/>
      <c r="AX4906"/>
      <c r="AY4906"/>
      <c r="AZ4906"/>
    </row>
    <row r="4907" spans="1:52">
      <c r="A4907"/>
      <c r="B4907"/>
      <c r="C4907"/>
      <c r="D4907"/>
      <c r="E4907"/>
      <c r="F4907"/>
      <c r="G4907"/>
      <c r="H4907"/>
      <c r="I4907"/>
      <c r="J4907"/>
      <c r="K4907"/>
      <c r="L4907"/>
      <c r="M4907"/>
      <c r="N4907"/>
      <c r="O4907"/>
      <c r="P4907"/>
      <c r="Q4907"/>
      <c r="R4907"/>
      <c r="S4907"/>
      <c r="T4907"/>
      <c r="U4907"/>
      <c r="V4907"/>
      <c r="W4907"/>
      <c r="X4907"/>
      <c r="Y4907"/>
      <c r="Z4907"/>
      <c r="AA4907"/>
      <c r="AB4907"/>
      <c r="AC4907"/>
      <c r="AD4907"/>
      <c r="AE4907"/>
      <c r="AF4907"/>
      <c r="AG4907"/>
      <c r="AH4907"/>
      <c r="AI4907"/>
      <c r="AJ4907"/>
      <c r="AK4907"/>
      <c r="AL4907"/>
      <c r="AM4907"/>
      <c r="AN4907"/>
      <c r="AO4907"/>
      <c r="AP4907"/>
      <c r="AQ4907"/>
      <c r="AR4907"/>
      <c r="AS4907"/>
      <c r="AT4907"/>
      <c r="AU4907"/>
      <c r="AV4907"/>
      <c r="AW4907"/>
      <c r="AX4907"/>
      <c r="AY4907"/>
      <c r="AZ4907"/>
    </row>
    <row r="4908" spans="1:52">
      <c r="A4908"/>
      <c r="B4908"/>
      <c r="C4908"/>
      <c r="D4908"/>
      <c r="E4908"/>
      <c r="F4908"/>
      <c r="G4908"/>
      <c r="H4908"/>
      <c r="I4908"/>
      <c r="J4908"/>
      <c r="K4908"/>
      <c r="L4908"/>
      <c r="M4908"/>
      <c r="N4908"/>
      <c r="O4908"/>
      <c r="P4908"/>
      <c r="Q4908"/>
      <c r="R4908"/>
      <c r="S4908"/>
      <c r="T4908"/>
      <c r="U4908"/>
      <c r="V4908"/>
      <c r="W4908"/>
      <c r="X4908"/>
      <c r="Y4908"/>
      <c r="Z4908"/>
      <c r="AA4908"/>
      <c r="AB4908"/>
      <c r="AC4908"/>
      <c r="AD4908"/>
      <c r="AE4908"/>
      <c r="AF4908"/>
      <c r="AG4908"/>
      <c r="AH4908"/>
      <c r="AI4908"/>
      <c r="AJ4908"/>
      <c r="AK4908"/>
      <c r="AL4908"/>
      <c r="AM4908"/>
      <c r="AN4908"/>
      <c r="AO4908"/>
      <c r="AP4908"/>
      <c r="AQ4908"/>
      <c r="AR4908"/>
      <c r="AS4908"/>
      <c r="AT4908"/>
      <c r="AU4908"/>
      <c r="AV4908"/>
      <c r="AW4908"/>
      <c r="AX4908"/>
      <c r="AY4908"/>
      <c r="AZ4908"/>
    </row>
    <row r="4909" spans="1:52">
      <c r="A4909"/>
      <c r="B4909"/>
      <c r="C4909"/>
      <c r="D4909"/>
      <c r="E4909"/>
      <c r="F4909"/>
      <c r="G4909"/>
      <c r="H4909"/>
      <c r="I4909"/>
      <c r="J4909"/>
      <c r="K4909"/>
      <c r="L4909"/>
      <c r="M4909"/>
      <c r="N4909"/>
      <c r="O4909"/>
      <c r="P4909"/>
      <c r="Q4909"/>
      <c r="R4909"/>
      <c r="S4909"/>
      <c r="T4909"/>
      <c r="U4909"/>
      <c r="V4909"/>
      <c r="W4909"/>
      <c r="X4909"/>
      <c r="Y4909"/>
      <c r="Z4909"/>
      <c r="AA4909"/>
      <c r="AB4909"/>
      <c r="AC4909"/>
      <c r="AD4909"/>
      <c r="AE4909"/>
      <c r="AF4909"/>
      <c r="AG4909"/>
      <c r="AH4909"/>
      <c r="AI4909"/>
      <c r="AJ4909"/>
      <c r="AK4909"/>
      <c r="AL4909"/>
      <c r="AM4909"/>
      <c r="AN4909"/>
      <c r="AO4909"/>
      <c r="AP4909"/>
      <c r="AQ4909"/>
      <c r="AR4909"/>
      <c r="AS4909"/>
      <c r="AT4909"/>
      <c r="AU4909"/>
      <c r="AV4909"/>
      <c r="AW4909"/>
      <c r="AX4909"/>
      <c r="AY4909"/>
      <c r="AZ4909"/>
    </row>
    <row r="4910" spans="1:52">
      <c r="A4910"/>
      <c r="B4910"/>
      <c r="C4910"/>
      <c r="D4910"/>
      <c r="E4910"/>
      <c r="F4910"/>
      <c r="G4910"/>
      <c r="H4910"/>
      <c r="I4910"/>
      <c r="J4910"/>
      <c r="K4910"/>
      <c r="L4910"/>
      <c r="M4910"/>
      <c r="N4910"/>
      <c r="O4910"/>
      <c r="P4910"/>
      <c r="Q4910"/>
      <c r="R4910"/>
      <c r="S4910"/>
      <c r="T4910"/>
      <c r="U4910"/>
      <c r="V4910"/>
      <c r="W4910"/>
      <c r="X4910"/>
      <c r="Y4910"/>
      <c r="Z4910"/>
      <c r="AA4910"/>
      <c r="AB4910"/>
      <c r="AC4910"/>
      <c r="AD4910"/>
      <c r="AE4910"/>
      <c r="AF4910"/>
      <c r="AG4910"/>
      <c r="AH4910"/>
      <c r="AI4910"/>
      <c r="AJ4910"/>
      <c r="AK4910"/>
      <c r="AL4910"/>
      <c r="AM4910"/>
      <c r="AN4910"/>
      <c r="AO4910"/>
      <c r="AP4910"/>
      <c r="AQ4910"/>
      <c r="AR4910"/>
      <c r="AS4910"/>
      <c r="AT4910"/>
      <c r="AU4910"/>
      <c r="AV4910"/>
      <c r="AW4910"/>
      <c r="AX4910"/>
      <c r="AY4910"/>
      <c r="AZ4910"/>
    </row>
    <row r="4911" spans="1:52">
      <c r="A4911"/>
      <c r="B4911"/>
      <c r="C4911"/>
      <c r="D4911"/>
      <c r="E4911"/>
      <c r="F4911"/>
      <c r="G4911"/>
      <c r="H4911"/>
      <c r="I4911"/>
      <c r="J4911"/>
      <c r="K4911"/>
      <c r="L4911"/>
      <c r="M4911"/>
      <c r="N4911"/>
      <c r="O4911"/>
      <c r="P4911"/>
      <c r="Q4911"/>
      <c r="R4911"/>
      <c r="S4911"/>
      <c r="T4911"/>
      <c r="U4911"/>
      <c r="V4911"/>
      <c r="W4911"/>
      <c r="X4911"/>
      <c r="Y4911"/>
      <c r="Z4911"/>
      <c r="AA4911"/>
      <c r="AB4911"/>
      <c r="AC4911"/>
      <c r="AD4911"/>
      <c r="AE4911"/>
      <c r="AF4911"/>
      <c r="AG4911"/>
      <c r="AH4911"/>
      <c r="AI4911"/>
      <c r="AJ4911"/>
      <c r="AK4911"/>
      <c r="AL4911"/>
      <c r="AM4911"/>
      <c r="AN4911"/>
      <c r="AO4911"/>
      <c r="AP4911"/>
      <c r="AQ4911"/>
      <c r="AR4911"/>
      <c r="AS4911"/>
      <c r="AT4911"/>
      <c r="AU4911"/>
      <c r="AV4911"/>
      <c r="AW4911"/>
      <c r="AX4911"/>
      <c r="AY4911"/>
      <c r="AZ4911"/>
    </row>
    <row r="4912" spans="1:52">
      <c r="A4912"/>
      <c r="B4912"/>
      <c r="C4912"/>
      <c r="D4912"/>
      <c r="E4912"/>
      <c r="F4912"/>
      <c r="G4912"/>
      <c r="H4912"/>
      <c r="I4912"/>
      <c r="J4912"/>
      <c r="K4912"/>
      <c r="L4912"/>
      <c r="M4912"/>
      <c r="N4912"/>
      <c r="O4912"/>
      <c r="P4912"/>
      <c r="Q4912"/>
      <c r="R4912"/>
      <c r="S4912"/>
      <c r="T4912"/>
      <c r="U4912"/>
      <c r="V4912"/>
      <c r="W4912"/>
      <c r="X4912"/>
      <c r="Y4912"/>
      <c r="Z4912"/>
      <c r="AA4912"/>
      <c r="AB4912"/>
      <c r="AC4912"/>
      <c r="AD4912"/>
      <c r="AE4912"/>
      <c r="AF4912"/>
      <c r="AG4912"/>
      <c r="AH4912"/>
      <c r="AI4912"/>
      <c r="AJ4912"/>
      <c r="AK4912"/>
      <c r="AL4912"/>
      <c r="AM4912"/>
      <c r="AN4912"/>
      <c r="AO4912"/>
      <c r="AP4912"/>
      <c r="AQ4912"/>
      <c r="AR4912"/>
      <c r="AS4912"/>
      <c r="AT4912"/>
      <c r="AU4912"/>
      <c r="AV4912"/>
      <c r="AW4912"/>
      <c r="AX4912"/>
      <c r="AY4912"/>
      <c r="AZ4912"/>
    </row>
    <row r="4913" spans="1:52">
      <c r="A4913"/>
      <c r="B4913"/>
      <c r="C4913"/>
      <c r="D4913"/>
      <c r="E4913"/>
      <c r="F4913"/>
      <c r="G4913"/>
      <c r="H4913"/>
      <c r="I4913"/>
      <c r="J4913"/>
      <c r="K4913"/>
      <c r="L4913"/>
      <c r="M4913"/>
      <c r="N4913"/>
      <c r="O4913"/>
      <c r="P4913"/>
      <c r="Q4913"/>
      <c r="R4913"/>
      <c r="S4913"/>
      <c r="T4913"/>
      <c r="U4913"/>
      <c r="V4913"/>
      <c r="W4913"/>
      <c r="X4913"/>
      <c r="Y4913"/>
      <c r="Z4913"/>
      <c r="AA4913"/>
      <c r="AB4913"/>
      <c r="AC4913"/>
      <c r="AD4913"/>
      <c r="AE4913"/>
      <c r="AF4913"/>
      <c r="AG4913"/>
      <c r="AH4913"/>
      <c r="AI4913"/>
      <c r="AJ4913"/>
      <c r="AK4913"/>
      <c r="AL4913"/>
      <c r="AM4913"/>
      <c r="AN4913"/>
      <c r="AO4913"/>
      <c r="AP4913"/>
      <c r="AQ4913"/>
      <c r="AR4913"/>
      <c r="AS4913"/>
      <c r="AT4913"/>
      <c r="AU4913"/>
      <c r="AV4913"/>
      <c r="AW4913"/>
      <c r="AX4913"/>
      <c r="AY4913"/>
      <c r="AZ4913"/>
    </row>
    <row r="4914" spans="1:52">
      <c r="A4914"/>
      <c r="B4914"/>
      <c r="C4914"/>
      <c r="D4914"/>
      <c r="E4914"/>
      <c r="F4914"/>
      <c r="G4914"/>
      <c r="H4914"/>
      <c r="I4914"/>
      <c r="J4914"/>
      <c r="K4914"/>
      <c r="L4914"/>
      <c r="M4914"/>
      <c r="N4914"/>
      <c r="O4914"/>
      <c r="P4914"/>
      <c r="Q4914"/>
      <c r="R4914"/>
      <c r="S4914"/>
      <c r="T4914"/>
      <c r="U4914"/>
      <c r="V4914"/>
      <c r="W4914"/>
      <c r="X4914"/>
      <c r="Y4914"/>
      <c r="Z4914"/>
      <c r="AA4914"/>
      <c r="AB4914"/>
      <c r="AC4914"/>
      <c r="AD4914"/>
      <c r="AE4914"/>
      <c r="AF4914"/>
      <c r="AG4914"/>
      <c r="AH4914"/>
      <c r="AI4914"/>
      <c r="AJ4914"/>
      <c r="AK4914"/>
      <c r="AL4914"/>
      <c r="AM4914"/>
      <c r="AN4914"/>
      <c r="AO4914"/>
      <c r="AP4914"/>
      <c r="AQ4914"/>
      <c r="AR4914"/>
      <c r="AS4914"/>
      <c r="AT4914"/>
      <c r="AU4914"/>
      <c r="AV4914"/>
      <c r="AW4914"/>
      <c r="AX4914"/>
      <c r="AY4914"/>
      <c r="AZ4914"/>
    </row>
    <row r="4915" spans="1:52">
      <c r="A4915"/>
      <c r="B4915"/>
      <c r="C4915"/>
      <c r="D4915"/>
      <c r="E4915"/>
      <c r="F4915"/>
      <c r="G4915"/>
      <c r="H4915"/>
      <c r="I4915"/>
      <c r="J4915"/>
      <c r="K4915"/>
      <c r="L4915"/>
      <c r="M4915"/>
      <c r="N4915"/>
      <c r="O4915"/>
      <c r="P4915"/>
      <c r="Q4915"/>
      <c r="R4915"/>
      <c r="S4915"/>
      <c r="T4915"/>
      <c r="U4915"/>
      <c r="V4915"/>
      <c r="W4915"/>
      <c r="X4915"/>
      <c r="Y4915"/>
      <c r="Z4915"/>
      <c r="AA4915"/>
      <c r="AB4915"/>
      <c r="AC4915"/>
      <c r="AD4915"/>
      <c r="AE4915"/>
      <c r="AF4915"/>
      <c r="AG4915"/>
      <c r="AH4915"/>
      <c r="AI4915"/>
      <c r="AJ4915"/>
      <c r="AK4915"/>
      <c r="AL4915"/>
      <c r="AM4915"/>
      <c r="AN4915"/>
      <c r="AO4915"/>
      <c r="AP4915"/>
      <c r="AQ4915"/>
      <c r="AR4915"/>
      <c r="AS4915"/>
      <c r="AT4915"/>
      <c r="AU4915"/>
      <c r="AV4915"/>
      <c r="AW4915"/>
      <c r="AX4915"/>
      <c r="AY4915"/>
      <c r="AZ4915"/>
    </row>
    <row r="4916" spans="1:52">
      <c r="A4916"/>
      <c r="B4916"/>
      <c r="C4916"/>
      <c r="D4916"/>
      <c r="E4916"/>
      <c r="F4916"/>
      <c r="G4916"/>
      <c r="H4916"/>
      <c r="I4916"/>
      <c r="J4916"/>
      <c r="K4916"/>
      <c r="L4916"/>
      <c r="M4916"/>
      <c r="N4916"/>
      <c r="O4916"/>
      <c r="P4916"/>
      <c r="Q4916"/>
      <c r="R4916"/>
      <c r="S4916"/>
      <c r="T4916"/>
      <c r="U4916"/>
      <c r="V4916"/>
      <c r="W4916"/>
      <c r="X4916"/>
      <c r="Y4916"/>
      <c r="Z4916"/>
      <c r="AA4916"/>
      <c r="AB4916"/>
      <c r="AC4916"/>
      <c r="AD4916"/>
      <c r="AE4916"/>
      <c r="AF4916"/>
      <c r="AG4916"/>
      <c r="AH4916"/>
      <c r="AI4916"/>
      <c r="AJ4916"/>
      <c r="AK4916"/>
      <c r="AL4916"/>
      <c r="AM4916"/>
      <c r="AN4916"/>
      <c r="AO4916"/>
      <c r="AP4916"/>
      <c r="AQ4916"/>
      <c r="AR4916"/>
      <c r="AS4916"/>
      <c r="AT4916"/>
      <c r="AU4916"/>
      <c r="AV4916"/>
      <c r="AW4916"/>
      <c r="AX4916"/>
      <c r="AY4916"/>
      <c r="AZ4916"/>
    </row>
    <row r="4917" spans="1:52">
      <c r="A4917"/>
      <c r="B4917"/>
      <c r="C4917"/>
      <c r="D4917"/>
      <c r="E4917"/>
      <c r="F4917"/>
      <c r="G4917"/>
      <c r="H4917"/>
      <c r="I4917"/>
      <c r="J4917"/>
      <c r="K4917"/>
      <c r="L4917"/>
      <c r="M4917"/>
      <c r="N4917"/>
      <c r="O4917"/>
      <c r="P4917"/>
      <c r="Q4917"/>
      <c r="R4917"/>
      <c r="S4917"/>
      <c r="T4917"/>
      <c r="U4917"/>
      <c r="V4917"/>
      <c r="W4917"/>
      <c r="X4917"/>
      <c r="Y4917"/>
      <c r="Z4917"/>
      <c r="AA4917"/>
      <c r="AB4917"/>
      <c r="AC4917"/>
      <c r="AD4917"/>
      <c r="AE4917"/>
      <c r="AF4917"/>
      <c r="AG4917"/>
      <c r="AH4917"/>
      <c r="AI4917"/>
      <c r="AJ4917"/>
      <c r="AK4917"/>
      <c r="AL4917"/>
      <c r="AM4917"/>
      <c r="AN4917"/>
      <c r="AO4917"/>
      <c r="AP4917"/>
      <c r="AQ4917"/>
      <c r="AR4917"/>
      <c r="AS4917"/>
      <c r="AT4917"/>
      <c r="AU4917"/>
      <c r="AV4917"/>
      <c r="AW4917"/>
      <c r="AX4917"/>
      <c r="AY4917"/>
      <c r="AZ4917"/>
    </row>
    <row r="4918" spans="1:52">
      <c r="A4918"/>
      <c r="B4918"/>
      <c r="C4918"/>
      <c r="D4918"/>
      <c r="E4918"/>
      <c r="F4918"/>
      <c r="G4918"/>
      <c r="H4918"/>
      <c r="I4918"/>
      <c r="J4918"/>
      <c r="K4918"/>
      <c r="L4918"/>
      <c r="M4918"/>
      <c r="N4918"/>
      <c r="O4918"/>
      <c r="P4918"/>
      <c r="Q4918"/>
      <c r="R4918"/>
      <c r="S4918"/>
      <c r="T4918"/>
      <c r="U4918"/>
      <c r="V4918"/>
      <c r="W4918"/>
      <c r="X4918"/>
      <c r="Y4918"/>
      <c r="Z4918"/>
      <c r="AA4918"/>
      <c r="AB4918"/>
      <c r="AC4918"/>
      <c r="AD4918"/>
      <c r="AE4918"/>
      <c r="AF4918"/>
      <c r="AG4918"/>
      <c r="AH4918"/>
      <c r="AI4918"/>
      <c r="AJ4918"/>
      <c r="AK4918"/>
      <c r="AL4918"/>
      <c r="AM4918"/>
      <c r="AN4918"/>
      <c r="AO4918"/>
      <c r="AP4918"/>
      <c r="AQ4918"/>
      <c r="AR4918"/>
      <c r="AS4918"/>
      <c r="AT4918"/>
      <c r="AU4918"/>
      <c r="AV4918"/>
      <c r="AW4918"/>
      <c r="AX4918"/>
      <c r="AY4918"/>
      <c r="AZ4918"/>
    </row>
    <row r="4919" spans="1:52">
      <c r="A4919"/>
      <c r="B4919"/>
      <c r="C4919"/>
      <c r="D4919"/>
      <c r="E4919"/>
      <c r="F4919"/>
      <c r="G4919"/>
      <c r="H4919"/>
      <c r="I4919"/>
      <c r="J4919"/>
      <c r="K4919"/>
      <c r="L4919"/>
      <c r="M4919"/>
      <c r="N4919"/>
      <c r="O4919"/>
      <c r="P4919"/>
      <c r="Q4919"/>
      <c r="R4919"/>
      <c r="S4919"/>
      <c r="T4919"/>
      <c r="U4919"/>
      <c r="V4919"/>
      <c r="W4919"/>
      <c r="X4919"/>
      <c r="Y4919"/>
      <c r="Z4919"/>
      <c r="AA4919"/>
      <c r="AB4919"/>
      <c r="AC4919"/>
      <c r="AD4919"/>
      <c r="AE4919"/>
      <c r="AF4919"/>
      <c r="AG4919"/>
      <c r="AH4919"/>
      <c r="AI4919"/>
      <c r="AJ4919"/>
      <c r="AK4919"/>
      <c r="AL4919"/>
      <c r="AM4919"/>
      <c r="AN4919"/>
      <c r="AO4919"/>
      <c r="AP4919"/>
      <c r="AQ4919"/>
      <c r="AR4919"/>
      <c r="AS4919"/>
      <c r="AT4919"/>
      <c r="AU4919"/>
      <c r="AV4919"/>
      <c r="AW4919"/>
      <c r="AX4919"/>
      <c r="AY4919"/>
      <c r="AZ4919"/>
    </row>
    <row r="4920" spans="1:52">
      <c r="A4920"/>
      <c r="B4920"/>
      <c r="C4920"/>
      <c r="D4920"/>
      <c r="E4920"/>
      <c r="F4920"/>
      <c r="G4920"/>
      <c r="H4920"/>
      <c r="I4920"/>
      <c r="J4920"/>
      <c r="K4920"/>
      <c r="L4920"/>
      <c r="M4920"/>
      <c r="N4920"/>
      <c r="O4920"/>
      <c r="P4920"/>
      <c r="Q4920"/>
      <c r="R4920"/>
      <c r="S4920"/>
      <c r="T4920"/>
      <c r="U4920"/>
      <c r="V4920"/>
      <c r="W4920"/>
      <c r="X4920"/>
      <c r="Y4920"/>
      <c r="Z4920"/>
      <c r="AA4920"/>
      <c r="AB4920"/>
      <c r="AC4920"/>
      <c r="AD4920"/>
      <c r="AE4920"/>
      <c r="AF4920"/>
      <c r="AG4920"/>
      <c r="AH4920"/>
      <c r="AI4920"/>
      <c r="AJ4920"/>
      <c r="AK4920"/>
      <c r="AL4920"/>
      <c r="AM4920"/>
      <c r="AN4920"/>
      <c r="AO4920"/>
      <c r="AP4920"/>
      <c r="AQ4920"/>
      <c r="AR4920"/>
      <c r="AS4920"/>
      <c r="AT4920"/>
      <c r="AU4920"/>
      <c r="AV4920"/>
      <c r="AW4920"/>
      <c r="AX4920"/>
      <c r="AY4920"/>
      <c r="AZ4920"/>
    </row>
    <row r="4921" spans="1:52">
      <c r="A4921"/>
      <c r="B4921"/>
      <c r="C4921"/>
      <c r="D4921"/>
      <c r="E4921"/>
      <c r="F4921"/>
      <c r="G4921"/>
      <c r="H4921"/>
      <c r="I4921"/>
      <c r="J4921"/>
      <c r="K4921"/>
      <c r="L4921"/>
      <c r="M4921"/>
      <c r="N4921"/>
      <c r="O4921"/>
      <c r="P4921"/>
      <c r="Q4921"/>
      <c r="R4921"/>
      <c r="S4921"/>
      <c r="T4921"/>
      <c r="U4921"/>
      <c r="V4921"/>
      <c r="W4921"/>
      <c r="X4921"/>
      <c r="Y4921"/>
      <c r="Z4921"/>
      <c r="AA4921"/>
      <c r="AB4921"/>
      <c r="AC4921"/>
      <c r="AD4921"/>
      <c r="AE4921"/>
      <c r="AF4921"/>
      <c r="AG4921"/>
      <c r="AH4921"/>
      <c r="AI4921"/>
      <c r="AJ4921"/>
      <c r="AK4921"/>
      <c r="AL4921"/>
      <c r="AM4921"/>
      <c r="AN4921"/>
      <c r="AO4921"/>
      <c r="AP4921"/>
      <c r="AQ4921"/>
      <c r="AR4921"/>
      <c r="AS4921"/>
      <c r="AT4921"/>
      <c r="AU4921"/>
      <c r="AV4921"/>
      <c r="AW4921"/>
      <c r="AX4921"/>
      <c r="AY4921"/>
      <c r="AZ4921"/>
    </row>
    <row r="4922" spans="1:52">
      <c r="A4922"/>
      <c r="B4922"/>
      <c r="C4922"/>
      <c r="D4922"/>
      <c r="E4922"/>
      <c r="F4922"/>
      <c r="G4922"/>
      <c r="H4922"/>
      <c r="I4922"/>
      <c r="J4922"/>
      <c r="K4922"/>
      <c r="L4922"/>
      <c r="M4922"/>
      <c r="N4922"/>
      <c r="O4922"/>
      <c r="P4922"/>
      <c r="Q4922"/>
      <c r="R4922"/>
      <c r="S4922"/>
      <c r="T4922"/>
      <c r="U4922"/>
      <c r="V4922"/>
      <c r="W4922"/>
      <c r="X4922"/>
      <c r="Y4922"/>
      <c r="Z4922"/>
      <c r="AA4922"/>
      <c r="AB4922"/>
      <c r="AC4922"/>
      <c r="AD4922"/>
      <c r="AE4922"/>
      <c r="AF4922"/>
      <c r="AG4922"/>
      <c r="AH4922"/>
      <c r="AI4922"/>
      <c r="AJ4922"/>
      <c r="AK4922"/>
      <c r="AL4922"/>
      <c r="AM4922"/>
      <c r="AN4922"/>
      <c r="AO4922"/>
      <c r="AP4922"/>
      <c r="AQ4922"/>
      <c r="AR4922"/>
      <c r="AS4922"/>
      <c r="AT4922"/>
      <c r="AU4922"/>
      <c r="AV4922"/>
      <c r="AW4922"/>
      <c r="AX4922"/>
      <c r="AY4922"/>
      <c r="AZ4922"/>
    </row>
    <row r="4923" spans="1:52">
      <c r="A4923"/>
      <c r="B4923"/>
      <c r="C4923"/>
      <c r="D4923"/>
      <c r="E4923"/>
      <c r="F4923"/>
      <c r="G4923"/>
      <c r="H4923"/>
      <c r="I4923"/>
      <c r="J4923"/>
      <c r="K4923"/>
      <c r="L4923"/>
      <c r="M4923"/>
      <c r="N4923"/>
      <c r="O4923"/>
      <c r="P4923"/>
      <c r="Q4923"/>
      <c r="R4923"/>
      <c r="S4923"/>
      <c r="T4923"/>
      <c r="U4923"/>
      <c r="V4923"/>
      <c r="W4923"/>
      <c r="X4923"/>
      <c r="Y4923"/>
      <c r="Z4923"/>
      <c r="AA4923"/>
      <c r="AB4923"/>
      <c r="AC4923"/>
      <c r="AD4923"/>
      <c r="AE4923"/>
      <c r="AF4923"/>
      <c r="AG4923"/>
      <c r="AH4923"/>
      <c r="AI4923"/>
      <c r="AJ4923"/>
      <c r="AK4923"/>
      <c r="AL4923"/>
      <c r="AM4923"/>
      <c r="AN4923"/>
      <c r="AO4923"/>
      <c r="AP4923"/>
      <c r="AQ4923"/>
      <c r="AR4923"/>
      <c r="AS4923"/>
      <c r="AT4923"/>
      <c r="AU4923"/>
      <c r="AV4923"/>
      <c r="AW4923"/>
      <c r="AX4923"/>
      <c r="AY4923"/>
      <c r="AZ4923"/>
    </row>
    <row r="4924" spans="1:52">
      <c r="A4924"/>
      <c r="B4924"/>
      <c r="C4924"/>
      <c r="D4924"/>
      <c r="E4924"/>
      <c r="F4924"/>
      <c r="G4924"/>
      <c r="H4924"/>
      <c r="I4924"/>
      <c r="J4924"/>
      <c r="K4924"/>
      <c r="L4924"/>
      <c r="M4924"/>
      <c r="N4924"/>
      <c r="O4924"/>
      <c r="P4924"/>
      <c r="Q4924"/>
      <c r="R4924"/>
      <c r="S4924"/>
      <c r="T4924"/>
      <c r="U4924"/>
      <c r="V4924"/>
      <c r="W4924"/>
      <c r="X4924"/>
      <c r="Y4924"/>
      <c r="Z4924"/>
      <c r="AA4924"/>
      <c r="AB4924"/>
      <c r="AC4924"/>
      <c r="AD4924"/>
      <c r="AE4924"/>
      <c r="AF4924"/>
      <c r="AG4924"/>
      <c r="AH4924"/>
      <c r="AI4924"/>
      <c r="AJ4924"/>
      <c r="AK4924"/>
      <c r="AL4924"/>
      <c r="AM4924"/>
      <c r="AN4924"/>
      <c r="AO4924"/>
      <c r="AP4924"/>
      <c r="AQ4924"/>
      <c r="AR4924"/>
      <c r="AS4924"/>
      <c r="AT4924"/>
      <c r="AU4924"/>
      <c r="AV4924"/>
      <c r="AW4924"/>
      <c r="AX4924"/>
      <c r="AY4924"/>
      <c r="AZ4924"/>
    </row>
    <row r="4925" spans="1:52">
      <c r="A4925"/>
      <c r="B4925"/>
      <c r="C4925"/>
      <c r="D4925"/>
      <c r="E4925"/>
      <c r="F4925"/>
      <c r="G4925"/>
      <c r="H4925"/>
      <c r="I4925"/>
      <c r="J4925"/>
      <c r="K4925"/>
      <c r="L4925"/>
      <c r="M4925"/>
      <c r="N4925"/>
      <c r="O4925"/>
      <c r="P4925"/>
      <c r="Q4925"/>
      <c r="R4925"/>
      <c r="S4925"/>
      <c r="T4925"/>
      <c r="U4925"/>
      <c r="V4925"/>
      <c r="W4925"/>
      <c r="X4925"/>
      <c r="Y4925"/>
      <c r="Z4925"/>
      <c r="AA4925"/>
      <c r="AB4925"/>
      <c r="AC4925"/>
      <c r="AD4925"/>
      <c r="AE4925"/>
      <c r="AF4925"/>
      <c r="AG4925"/>
      <c r="AH4925"/>
      <c r="AI4925"/>
      <c r="AJ4925"/>
      <c r="AK4925"/>
      <c r="AL4925"/>
      <c r="AM4925"/>
      <c r="AN4925"/>
      <c r="AO4925"/>
      <c r="AP4925"/>
      <c r="AQ4925"/>
      <c r="AR4925"/>
      <c r="AS4925"/>
      <c r="AT4925"/>
      <c r="AU4925"/>
      <c r="AV4925"/>
      <c r="AW4925"/>
      <c r="AX4925"/>
      <c r="AY4925"/>
      <c r="AZ4925"/>
    </row>
    <row r="4926" spans="1:52">
      <c r="A4926"/>
      <c r="B4926"/>
      <c r="C4926"/>
      <c r="D4926"/>
      <c r="E4926"/>
      <c r="F4926"/>
      <c r="G4926"/>
      <c r="H4926"/>
      <c r="I4926"/>
      <c r="J4926"/>
      <c r="K4926"/>
      <c r="L4926"/>
      <c r="M4926"/>
      <c r="N4926"/>
      <c r="O4926"/>
      <c r="P4926"/>
      <c r="Q4926"/>
      <c r="R4926"/>
      <c r="S4926"/>
      <c r="T4926"/>
      <c r="U4926"/>
      <c r="V4926"/>
      <c r="W4926"/>
      <c r="X4926"/>
      <c r="Y4926"/>
      <c r="Z4926"/>
      <c r="AA4926"/>
      <c r="AB4926"/>
      <c r="AC4926"/>
      <c r="AD4926"/>
      <c r="AE4926"/>
      <c r="AF4926"/>
      <c r="AG4926"/>
      <c r="AH4926"/>
      <c r="AI4926"/>
      <c r="AJ4926"/>
      <c r="AK4926"/>
      <c r="AL4926"/>
      <c r="AM4926"/>
      <c r="AN4926"/>
      <c r="AO4926"/>
      <c r="AP4926"/>
      <c r="AQ4926"/>
      <c r="AR4926"/>
      <c r="AS4926"/>
      <c r="AT4926"/>
      <c r="AU4926"/>
      <c r="AV4926"/>
      <c r="AW4926"/>
      <c r="AX4926"/>
      <c r="AY4926"/>
      <c r="AZ4926"/>
    </row>
    <row r="4927" spans="1:52">
      <c r="A4927"/>
      <c r="B4927"/>
      <c r="C4927"/>
      <c r="D4927"/>
      <c r="E4927"/>
      <c r="F4927"/>
      <c r="G4927"/>
      <c r="H4927"/>
      <c r="I4927"/>
      <c r="J4927"/>
      <c r="K4927"/>
      <c r="L4927"/>
      <c r="M4927"/>
      <c r="N4927"/>
      <c r="O4927"/>
      <c r="P4927"/>
      <c r="Q4927"/>
      <c r="R4927"/>
      <c r="S4927"/>
      <c r="T4927"/>
      <c r="U4927"/>
      <c r="V4927"/>
      <c r="W4927"/>
      <c r="X4927"/>
      <c r="Y4927"/>
      <c r="Z4927"/>
      <c r="AA4927"/>
      <c r="AB4927"/>
      <c r="AC4927"/>
      <c r="AD4927"/>
      <c r="AE4927"/>
      <c r="AF4927"/>
      <c r="AG4927"/>
      <c r="AH4927"/>
      <c r="AI4927"/>
      <c r="AJ4927"/>
      <c r="AK4927"/>
      <c r="AL4927"/>
      <c r="AM4927"/>
      <c r="AN4927"/>
      <c r="AO4927"/>
      <c r="AP4927"/>
      <c r="AQ4927"/>
      <c r="AR4927"/>
      <c r="AS4927"/>
      <c r="AT4927"/>
      <c r="AU4927"/>
      <c r="AV4927"/>
      <c r="AW4927"/>
      <c r="AX4927"/>
      <c r="AY4927"/>
      <c r="AZ4927"/>
    </row>
    <row r="4928" spans="1:52">
      <c r="A4928"/>
      <c r="B4928"/>
      <c r="C4928"/>
      <c r="D4928"/>
      <c r="E4928"/>
      <c r="F4928"/>
      <c r="G4928"/>
      <c r="H4928"/>
      <c r="I4928"/>
      <c r="J4928"/>
      <c r="K4928"/>
      <c r="L4928"/>
      <c r="M4928"/>
      <c r="N4928"/>
      <c r="O4928"/>
      <c r="P4928"/>
      <c r="Q4928"/>
      <c r="R4928"/>
      <c r="S4928"/>
      <c r="T4928"/>
      <c r="U4928"/>
      <c r="V4928"/>
      <c r="W4928"/>
      <c r="X4928"/>
      <c r="Y4928"/>
      <c r="Z4928"/>
      <c r="AA4928"/>
      <c r="AB4928"/>
      <c r="AC4928"/>
      <c r="AD4928"/>
      <c r="AE4928"/>
      <c r="AF4928"/>
      <c r="AG4928"/>
      <c r="AH4928"/>
      <c r="AI4928"/>
      <c r="AJ4928"/>
      <c r="AK4928"/>
      <c r="AL4928"/>
      <c r="AM4928"/>
      <c r="AN4928"/>
      <c r="AO4928"/>
      <c r="AP4928"/>
      <c r="AQ4928"/>
      <c r="AR4928"/>
      <c r="AS4928"/>
      <c r="AT4928"/>
      <c r="AU4928"/>
      <c r="AV4928"/>
      <c r="AW4928"/>
      <c r="AX4928"/>
      <c r="AY4928"/>
      <c r="AZ4928"/>
    </row>
    <row r="4929" spans="1:52">
      <c r="A4929"/>
      <c r="B4929"/>
      <c r="C4929"/>
      <c r="D4929"/>
      <c r="E4929"/>
      <c r="F4929"/>
      <c r="G4929"/>
      <c r="H4929"/>
      <c r="I4929"/>
      <c r="J4929"/>
      <c r="K4929"/>
      <c r="L4929"/>
      <c r="M4929"/>
      <c r="N4929"/>
      <c r="O4929"/>
      <c r="P4929"/>
      <c r="Q4929"/>
      <c r="R4929"/>
      <c r="S4929"/>
      <c r="T4929"/>
      <c r="U4929"/>
      <c r="V4929"/>
      <c r="W4929"/>
      <c r="X4929"/>
      <c r="Y4929"/>
      <c r="Z4929"/>
      <c r="AA4929"/>
      <c r="AB4929"/>
      <c r="AC4929"/>
      <c r="AD4929"/>
      <c r="AE4929"/>
      <c r="AF4929"/>
      <c r="AG4929"/>
      <c r="AH4929"/>
      <c r="AI4929"/>
      <c r="AJ4929"/>
      <c r="AK4929"/>
      <c r="AL4929"/>
      <c r="AM4929"/>
      <c r="AN4929"/>
      <c r="AO4929"/>
      <c r="AP4929"/>
      <c r="AQ4929"/>
      <c r="AR4929"/>
      <c r="AS4929"/>
      <c r="AT4929"/>
      <c r="AU4929"/>
      <c r="AV4929"/>
      <c r="AW4929"/>
      <c r="AX4929"/>
      <c r="AY4929"/>
      <c r="AZ4929"/>
    </row>
    <row r="4930" spans="1:52">
      <c r="A4930"/>
      <c r="B4930"/>
      <c r="C4930"/>
      <c r="D4930"/>
      <c r="E4930"/>
      <c r="F4930"/>
      <c r="G4930"/>
      <c r="H4930"/>
      <c r="I4930"/>
      <c r="J4930"/>
      <c r="K4930"/>
      <c r="L4930"/>
      <c r="M4930"/>
      <c r="N4930"/>
      <c r="O4930"/>
      <c r="P4930"/>
      <c r="Q4930"/>
      <c r="R4930"/>
      <c r="S4930"/>
      <c r="T4930"/>
      <c r="U4930"/>
      <c r="V4930"/>
      <c r="W4930"/>
      <c r="X4930"/>
      <c r="Y4930"/>
      <c r="Z4930"/>
      <c r="AA4930"/>
      <c r="AB4930"/>
      <c r="AC4930"/>
      <c r="AD4930"/>
      <c r="AE4930"/>
      <c r="AF4930"/>
      <c r="AG4930"/>
      <c r="AH4930"/>
      <c r="AI4930"/>
      <c r="AJ4930"/>
      <c r="AK4930"/>
      <c r="AL4930"/>
      <c r="AM4930"/>
      <c r="AN4930"/>
      <c r="AO4930"/>
      <c r="AP4930"/>
      <c r="AQ4930"/>
      <c r="AR4930"/>
      <c r="AS4930"/>
      <c r="AT4930"/>
      <c r="AU4930"/>
      <c r="AV4930"/>
      <c r="AW4930"/>
      <c r="AX4930"/>
      <c r="AY4930"/>
      <c r="AZ4930"/>
    </row>
    <row r="4931" spans="1:52">
      <c r="A4931"/>
      <c r="B4931"/>
      <c r="C4931"/>
      <c r="D4931"/>
      <c r="E4931"/>
      <c r="F4931"/>
      <c r="G4931"/>
      <c r="H4931"/>
      <c r="I4931"/>
      <c r="J4931"/>
      <c r="K4931"/>
      <c r="L4931"/>
      <c r="M4931"/>
      <c r="N4931"/>
      <c r="O4931"/>
      <c r="P4931"/>
      <c r="Q4931"/>
      <c r="R4931"/>
      <c r="S4931"/>
      <c r="T4931"/>
      <c r="U4931"/>
      <c r="V4931"/>
      <c r="W4931"/>
      <c r="X4931"/>
      <c r="Y4931"/>
      <c r="Z4931"/>
      <c r="AA4931"/>
      <c r="AB4931"/>
      <c r="AC4931"/>
      <c r="AD4931"/>
      <c r="AE4931"/>
      <c r="AF4931"/>
      <c r="AG4931"/>
      <c r="AH4931"/>
      <c r="AI4931"/>
      <c r="AJ4931"/>
      <c r="AK4931"/>
      <c r="AL4931"/>
      <c r="AM4931"/>
      <c r="AN4931"/>
      <c r="AO4931"/>
      <c r="AP4931"/>
      <c r="AQ4931"/>
      <c r="AR4931"/>
      <c r="AS4931"/>
      <c r="AT4931"/>
      <c r="AU4931"/>
      <c r="AV4931"/>
      <c r="AW4931"/>
      <c r="AX4931"/>
      <c r="AY4931"/>
      <c r="AZ4931"/>
    </row>
    <row r="4932" spans="1:52">
      <c r="A4932"/>
      <c r="B4932"/>
      <c r="C4932"/>
      <c r="D4932"/>
      <c r="E4932"/>
      <c r="F4932"/>
      <c r="G4932"/>
      <c r="H4932"/>
      <c r="I4932"/>
      <c r="J4932"/>
      <c r="K4932"/>
      <c r="L4932"/>
      <c r="M4932"/>
      <c r="N4932"/>
      <c r="O4932"/>
      <c r="P4932"/>
      <c r="Q4932"/>
      <c r="R4932"/>
      <c r="S4932"/>
      <c r="T4932"/>
      <c r="U4932"/>
      <c r="V4932"/>
      <c r="W4932"/>
      <c r="X4932"/>
      <c r="Y4932"/>
      <c r="Z4932"/>
      <c r="AA4932"/>
      <c r="AB4932"/>
      <c r="AC4932"/>
      <c r="AD4932"/>
      <c r="AE4932"/>
      <c r="AF4932"/>
      <c r="AG4932"/>
      <c r="AH4932"/>
      <c r="AI4932"/>
      <c r="AJ4932"/>
      <c r="AK4932"/>
      <c r="AL4932"/>
      <c r="AM4932"/>
      <c r="AN4932"/>
      <c r="AO4932"/>
      <c r="AP4932"/>
      <c r="AQ4932"/>
      <c r="AR4932"/>
      <c r="AS4932"/>
      <c r="AT4932"/>
      <c r="AU4932"/>
      <c r="AV4932"/>
      <c r="AW4932"/>
      <c r="AX4932"/>
      <c r="AY4932"/>
      <c r="AZ4932"/>
    </row>
    <row r="4933" spans="1:52">
      <c r="A4933"/>
      <c r="B4933"/>
      <c r="C4933"/>
      <c r="D4933"/>
      <c r="E4933"/>
      <c r="F4933"/>
      <c r="G4933"/>
      <c r="H4933"/>
      <c r="I4933"/>
      <c r="J4933"/>
      <c r="K4933"/>
      <c r="L4933"/>
      <c r="M4933"/>
      <c r="N4933"/>
      <c r="O4933"/>
      <c r="P4933"/>
      <c r="Q4933"/>
      <c r="R4933"/>
      <c r="S4933"/>
      <c r="T4933"/>
      <c r="U4933"/>
      <c r="V4933"/>
      <c r="W4933"/>
      <c r="X4933"/>
      <c r="Y4933"/>
      <c r="Z4933"/>
      <c r="AA4933"/>
      <c r="AB4933"/>
      <c r="AC4933"/>
      <c r="AD4933"/>
      <c r="AE4933"/>
      <c r="AF4933"/>
      <c r="AG4933"/>
      <c r="AH4933"/>
      <c r="AI4933"/>
      <c r="AJ4933"/>
      <c r="AK4933"/>
      <c r="AL4933"/>
      <c r="AM4933"/>
      <c r="AN4933"/>
      <c r="AO4933"/>
      <c r="AP4933"/>
      <c r="AQ4933"/>
      <c r="AR4933"/>
      <c r="AS4933"/>
      <c r="AT4933"/>
      <c r="AU4933"/>
      <c r="AV4933"/>
      <c r="AW4933"/>
      <c r="AX4933"/>
      <c r="AY4933"/>
      <c r="AZ4933"/>
    </row>
    <row r="4934" spans="1:52">
      <c r="A4934"/>
      <c r="B4934"/>
      <c r="C4934"/>
      <c r="D4934"/>
      <c r="E4934"/>
      <c r="F4934"/>
      <c r="G4934"/>
      <c r="H4934"/>
      <c r="I4934"/>
      <c r="J4934"/>
      <c r="K4934"/>
      <c r="L4934"/>
      <c r="M4934"/>
      <c r="N4934"/>
      <c r="O4934"/>
      <c r="P4934"/>
      <c r="Q4934"/>
      <c r="R4934"/>
      <c r="S4934"/>
      <c r="T4934"/>
      <c r="U4934"/>
      <c r="V4934"/>
      <c r="W4934"/>
      <c r="X4934"/>
      <c r="Y4934"/>
      <c r="Z4934"/>
      <c r="AA4934"/>
      <c r="AB4934"/>
      <c r="AC4934"/>
      <c r="AD4934"/>
      <c r="AE4934"/>
      <c r="AF4934"/>
      <c r="AG4934"/>
      <c r="AH4934"/>
      <c r="AI4934"/>
      <c r="AJ4934"/>
      <c r="AK4934"/>
      <c r="AL4934"/>
      <c r="AM4934"/>
      <c r="AN4934"/>
      <c r="AO4934"/>
      <c r="AP4934"/>
      <c r="AQ4934"/>
      <c r="AR4934"/>
      <c r="AS4934"/>
      <c r="AT4934"/>
      <c r="AU4934"/>
      <c r="AV4934"/>
      <c r="AW4934"/>
      <c r="AX4934"/>
      <c r="AY4934"/>
      <c r="AZ4934"/>
    </row>
    <row r="4935" spans="1:52">
      <c r="A4935"/>
      <c r="B4935"/>
      <c r="C4935"/>
      <c r="D4935"/>
      <c r="E4935"/>
      <c r="F4935"/>
      <c r="G4935"/>
      <c r="H4935"/>
      <c r="I4935"/>
      <c r="J4935"/>
      <c r="K4935"/>
      <c r="L4935"/>
      <c r="M4935"/>
      <c r="N4935"/>
      <c r="O4935"/>
      <c r="P4935"/>
      <c r="Q4935"/>
      <c r="R4935"/>
      <c r="S4935"/>
      <c r="T4935"/>
      <c r="U4935"/>
      <c r="V4935"/>
      <c r="W4935"/>
      <c r="X4935"/>
      <c r="Y4935"/>
      <c r="Z4935"/>
      <c r="AA4935"/>
      <c r="AB4935"/>
      <c r="AC4935"/>
      <c r="AD4935"/>
      <c r="AE4935"/>
      <c r="AF4935"/>
      <c r="AG4935"/>
      <c r="AH4935"/>
      <c r="AI4935"/>
      <c r="AJ4935"/>
      <c r="AK4935"/>
      <c r="AL4935"/>
      <c r="AM4935"/>
      <c r="AN4935"/>
      <c r="AO4935"/>
      <c r="AP4935"/>
      <c r="AQ4935"/>
      <c r="AR4935"/>
      <c r="AS4935"/>
      <c r="AT4935"/>
      <c r="AU4935"/>
      <c r="AV4935"/>
      <c r="AW4935"/>
      <c r="AX4935"/>
      <c r="AY4935"/>
      <c r="AZ4935"/>
    </row>
    <row r="4936" spans="1:52">
      <c r="A4936"/>
      <c r="B4936"/>
      <c r="C4936"/>
      <c r="D4936"/>
      <c r="E4936"/>
      <c r="F4936"/>
      <c r="G4936"/>
      <c r="H4936"/>
      <c r="I4936"/>
      <c r="J4936"/>
      <c r="K4936"/>
      <c r="L4936"/>
      <c r="M4936"/>
      <c r="N4936"/>
      <c r="O4936"/>
      <c r="P4936"/>
      <c r="Q4936"/>
      <c r="R4936"/>
      <c r="S4936"/>
      <c r="T4936"/>
      <c r="U4936"/>
      <c r="V4936"/>
      <c r="W4936"/>
      <c r="X4936"/>
      <c r="Y4936"/>
      <c r="Z4936"/>
      <c r="AA4936"/>
      <c r="AB4936"/>
      <c r="AC4936"/>
      <c r="AD4936"/>
      <c r="AE4936"/>
      <c r="AF4936"/>
      <c r="AG4936"/>
      <c r="AH4936"/>
      <c r="AI4936"/>
      <c r="AJ4936"/>
      <c r="AK4936"/>
      <c r="AL4936"/>
      <c r="AM4936"/>
      <c r="AN4936"/>
      <c r="AO4936"/>
      <c r="AP4936"/>
      <c r="AQ4936"/>
      <c r="AR4936"/>
      <c r="AS4936"/>
      <c r="AT4936"/>
      <c r="AU4936"/>
      <c r="AV4936"/>
      <c r="AW4936"/>
      <c r="AX4936"/>
      <c r="AY4936"/>
      <c r="AZ4936"/>
    </row>
    <row r="4937" spans="1:52">
      <c r="A4937"/>
      <c r="B4937"/>
      <c r="C4937"/>
      <c r="D4937"/>
      <c r="E4937"/>
      <c r="F4937"/>
      <c r="G4937"/>
      <c r="H4937"/>
      <c r="I4937"/>
      <c r="J4937"/>
      <c r="K4937"/>
      <c r="L4937"/>
      <c r="M4937"/>
      <c r="N4937"/>
      <c r="O4937"/>
      <c r="P4937"/>
      <c r="Q4937"/>
      <c r="R4937"/>
      <c r="S4937"/>
      <c r="T4937"/>
      <c r="U4937"/>
      <c r="V4937"/>
      <c r="W4937"/>
      <c r="X4937"/>
      <c r="Y4937"/>
      <c r="Z4937"/>
      <c r="AA4937"/>
      <c r="AB4937"/>
      <c r="AC4937"/>
      <c r="AD4937"/>
      <c r="AE4937"/>
      <c r="AF4937"/>
      <c r="AG4937"/>
      <c r="AH4937"/>
      <c r="AI4937"/>
      <c r="AJ4937"/>
      <c r="AK4937"/>
      <c r="AL4937"/>
      <c r="AM4937"/>
      <c r="AN4937"/>
      <c r="AO4937"/>
      <c r="AP4937"/>
      <c r="AQ4937"/>
      <c r="AR4937"/>
      <c r="AS4937"/>
      <c r="AT4937"/>
      <c r="AU4937"/>
      <c r="AV4937"/>
      <c r="AW4937"/>
      <c r="AX4937"/>
      <c r="AY4937"/>
      <c r="AZ4937"/>
    </row>
    <row r="4938" spans="1:52">
      <c r="A4938"/>
      <c r="B4938"/>
      <c r="C4938"/>
      <c r="D4938"/>
      <c r="E4938"/>
      <c r="F4938"/>
      <c r="G4938"/>
      <c r="H4938"/>
      <c r="I4938"/>
      <c r="J4938"/>
      <c r="K4938"/>
      <c r="L4938"/>
      <c r="M4938"/>
      <c r="N4938"/>
      <c r="O4938"/>
      <c r="P4938"/>
      <c r="Q4938"/>
      <c r="R4938"/>
      <c r="S4938"/>
      <c r="T4938"/>
      <c r="U4938"/>
      <c r="V4938"/>
      <c r="W4938"/>
      <c r="X4938"/>
      <c r="Y4938"/>
      <c r="Z4938"/>
      <c r="AA4938"/>
      <c r="AB4938"/>
      <c r="AC4938"/>
      <c r="AD4938"/>
      <c r="AE4938"/>
      <c r="AF4938"/>
      <c r="AG4938"/>
      <c r="AH4938"/>
      <c r="AI4938"/>
      <c r="AJ4938"/>
      <c r="AK4938"/>
      <c r="AL4938"/>
      <c r="AM4938"/>
      <c r="AN4938"/>
      <c r="AO4938"/>
      <c r="AP4938"/>
      <c r="AQ4938"/>
      <c r="AR4938"/>
      <c r="AS4938"/>
      <c r="AT4938"/>
      <c r="AU4938"/>
      <c r="AV4938"/>
      <c r="AW4938"/>
      <c r="AX4938"/>
      <c r="AY4938"/>
      <c r="AZ4938"/>
    </row>
    <row r="4939" spans="1:52">
      <c r="A4939"/>
      <c r="B4939"/>
      <c r="C4939"/>
      <c r="D4939"/>
      <c r="E4939"/>
      <c r="F4939"/>
      <c r="G4939"/>
      <c r="H4939"/>
      <c r="I4939"/>
      <c r="J4939"/>
      <c r="K4939"/>
      <c r="L4939"/>
      <c r="M4939"/>
      <c r="N4939"/>
      <c r="O4939"/>
      <c r="P4939"/>
      <c r="Q4939"/>
      <c r="R4939"/>
      <c r="S4939"/>
      <c r="T4939"/>
      <c r="U4939"/>
      <c r="V4939"/>
      <c r="W4939"/>
      <c r="X4939"/>
      <c r="Y4939"/>
      <c r="Z4939"/>
      <c r="AA4939"/>
      <c r="AB4939"/>
      <c r="AC4939"/>
      <c r="AD4939"/>
      <c r="AE4939"/>
      <c r="AF4939"/>
      <c r="AG4939"/>
      <c r="AH4939"/>
      <c r="AI4939"/>
      <c r="AJ4939"/>
      <c r="AK4939"/>
      <c r="AL4939"/>
      <c r="AM4939"/>
      <c r="AN4939"/>
      <c r="AO4939"/>
      <c r="AP4939"/>
      <c r="AQ4939"/>
      <c r="AR4939"/>
      <c r="AS4939"/>
      <c r="AT4939"/>
      <c r="AU4939"/>
      <c r="AV4939"/>
      <c r="AW4939"/>
      <c r="AX4939"/>
      <c r="AY4939"/>
      <c r="AZ4939"/>
    </row>
    <row r="4940" spans="1:52">
      <c r="A4940"/>
      <c r="B4940"/>
      <c r="C4940"/>
      <c r="D4940"/>
      <c r="E4940"/>
      <c r="F4940"/>
      <c r="G4940"/>
      <c r="H4940"/>
      <c r="I4940"/>
      <c r="J4940"/>
      <c r="K4940"/>
      <c r="L4940"/>
      <c r="M4940"/>
      <c r="N4940"/>
      <c r="O4940"/>
      <c r="P4940"/>
      <c r="Q4940"/>
      <c r="R4940"/>
      <c r="S4940"/>
      <c r="T4940"/>
      <c r="U4940"/>
      <c r="V4940"/>
      <c r="W4940"/>
      <c r="X4940"/>
      <c r="Y4940"/>
      <c r="Z4940"/>
      <c r="AA4940"/>
      <c r="AB4940"/>
      <c r="AC4940"/>
      <c r="AD4940"/>
      <c r="AE4940"/>
      <c r="AF4940"/>
      <c r="AG4940"/>
      <c r="AH4940"/>
      <c r="AI4940"/>
      <c r="AJ4940"/>
      <c r="AK4940"/>
      <c r="AL4940"/>
      <c r="AM4940"/>
      <c r="AN4940"/>
      <c r="AO4940"/>
      <c r="AP4940"/>
      <c r="AQ4940"/>
      <c r="AR4940"/>
      <c r="AS4940"/>
      <c r="AT4940"/>
      <c r="AU4940"/>
      <c r="AV4940"/>
      <c r="AW4940"/>
      <c r="AX4940"/>
      <c r="AY4940"/>
      <c r="AZ4940"/>
    </row>
    <row r="4941" spans="1:52">
      <c r="A4941"/>
      <c r="B4941"/>
      <c r="C4941"/>
      <c r="D4941"/>
      <c r="E4941"/>
      <c r="F4941"/>
      <c r="G4941"/>
      <c r="H4941"/>
      <c r="I4941"/>
      <c r="J4941"/>
      <c r="K4941"/>
      <c r="L4941"/>
      <c r="M4941"/>
      <c r="N4941"/>
      <c r="O4941"/>
      <c r="P4941"/>
      <c r="Q4941"/>
      <c r="R4941"/>
      <c r="S4941"/>
      <c r="T4941"/>
      <c r="U4941"/>
      <c r="V4941"/>
      <c r="W4941"/>
      <c r="X4941"/>
      <c r="Y4941"/>
      <c r="Z4941"/>
      <c r="AA4941"/>
      <c r="AB4941"/>
      <c r="AC4941"/>
      <c r="AD4941"/>
      <c r="AE4941"/>
      <c r="AF4941"/>
      <c r="AG4941"/>
      <c r="AH4941"/>
      <c r="AI4941"/>
      <c r="AJ4941"/>
      <c r="AK4941"/>
      <c r="AL4941"/>
      <c r="AM4941"/>
      <c r="AN4941"/>
      <c r="AO4941"/>
      <c r="AP4941"/>
      <c r="AQ4941"/>
      <c r="AR4941"/>
      <c r="AS4941"/>
      <c r="AT4941"/>
      <c r="AU4941"/>
      <c r="AV4941"/>
      <c r="AW4941"/>
      <c r="AX4941"/>
      <c r="AY4941"/>
      <c r="AZ4941"/>
    </row>
    <row r="4942" spans="1:52">
      <c r="A4942"/>
      <c r="B4942"/>
      <c r="C4942"/>
      <c r="D4942"/>
      <c r="E4942"/>
      <c r="F4942"/>
      <c r="G4942"/>
      <c r="H4942"/>
      <c r="I4942"/>
      <c r="J4942"/>
      <c r="K4942"/>
      <c r="L4942"/>
      <c r="M4942"/>
      <c r="N4942"/>
      <c r="O4942"/>
      <c r="P4942"/>
      <c r="Q4942"/>
      <c r="R4942"/>
      <c r="S4942"/>
      <c r="T4942"/>
      <c r="U4942"/>
      <c r="V4942"/>
      <c r="W4942"/>
      <c r="X4942"/>
      <c r="Y4942"/>
      <c r="Z4942"/>
      <c r="AA4942"/>
      <c r="AB4942"/>
      <c r="AC4942"/>
      <c r="AD4942"/>
      <c r="AE4942"/>
      <c r="AF4942"/>
      <c r="AG4942"/>
      <c r="AH4942"/>
      <c r="AI4942"/>
      <c r="AJ4942"/>
      <c r="AK4942"/>
      <c r="AL4942"/>
      <c r="AM4942"/>
      <c r="AN4942"/>
      <c r="AO4942"/>
      <c r="AP4942"/>
      <c r="AQ4942"/>
      <c r="AR4942"/>
      <c r="AS4942"/>
      <c r="AT4942"/>
      <c r="AU4942"/>
      <c r="AV4942"/>
      <c r="AW4942"/>
      <c r="AX4942"/>
      <c r="AY4942"/>
      <c r="AZ4942"/>
    </row>
    <row r="4943" spans="1:52">
      <c r="A4943"/>
      <c r="B4943"/>
      <c r="C4943"/>
      <c r="D4943"/>
      <c r="E4943"/>
      <c r="F4943"/>
      <c r="G4943"/>
      <c r="H4943"/>
      <c r="I4943"/>
      <c r="J4943"/>
      <c r="K4943"/>
      <c r="L4943"/>
      <c r="M4943"/>
      <c r="N4943"/>
      <c r="O4943"/>
      <c r="P4943"/>
      <c r="Q4943"/>
      <c r="R4943"/>
      <c r="S4943"/>
      <c r="T4943"/>
      <c r="U4943"/>
      <c r="V4943"/>
      <c r="W4943"/>
      <c r="X4943"/>
      <c r="Y4943"/>
      <c r="Z4943"/>
      <c r="AA4943"/>
      <c r="AB4943"/>
      <c r="AC4943"/>
      <c r="AD4943"/>
      <c r="AE4943"/>
      <c r="AF4943"/>
      <c r="AG4943"/>
      <c r="AH4943"/>
      <c r="AI4943"/>
      <c r="AJ4943"/>
      <c r="AK4943"/>
      <c r="AL4943"/>
      <c r="AM4943"/>
      <c r="AN4943"/>
      <c r="AO4943"/>
      <c r="AP4943"/>
      <c r="AQ4943"/>
      <c r="AR4943"/>
      <c r="AS4943"/>
      <c r="AT4943"/>
      <c r="AU4943"/>
      <c r="AV4943"/>
      <c r="AW4943"/>
      <c r="AX4943"/>
      <c r="AY4943"/>
      <c r="AZ4943"/>
    </row>
    <row r="4944" spans="1:52">
      <c r="A4944"/>
      <c r="B4944"/>
      <c r="C4944"/>
      <c r="D4944"/>
      <c r="E4944"/>
      <c r="F4944"/>
      <c r="G4944"/>
      <c r="H4944"/>
      <c r="I4944"/>
      <c r="J4944"/>
      <c r="K4944"/>
      <c r="L4944"/>
      <c r="M4944"/>
      <c r="N4944"/>
      <c r="O4944"/>
      <c r="P4944"/>
      <c r="Q4944"/>
      <c r="R4944"/>
      <c r="S4944"/>
      <c r="T4944"/>
      <c r="U4944"/>
      <c r="V4944"/>
      <c r="W4944"/>
      <c r="X4944"/>
      <c r="Y4944"/>
      <c r="Z4944"/>
      <c r="AA4944"/>
      <c r="AB4944"/>
      <c r="AC4944"/>
      <c r="AD4944"/>
      <c r="AE4944"/>
      <c r="AF4944"/>
      <c r="AG4944"/>
      <c r="AH4944"/>
      <c r="AI4944"/>
      <c r="AJ4944"/>
      <c r="AK4944"/>
      <c r="AL4944"/>
      <c r="AM4944"/>
      <c r="AN4944"/>
      <c r="AO4944"/>
      <c r="AP4944"/>
      <c r="AQ4944"/>
      <c r="AR4944"/>
      <c r="AS4944"/>
      <c r="AT4944"/>
      <c r="AU4944"/>
      <c r="AV4944"/>
      <c r="AW4944"/>
      <c r="AX4944"/>
      <c r="AY4944"/>
      <c r="AZ4944"/>
    </row>
    <row r="4945" spans="1:52">
      <c r="A4945"/>
      <c r="B4945"/>
      <c r="C4945"/>
      <c r="D4945"/>
      <c r="E4945"/>
      <c r="F4945"/>
      <c r="G4945"/>
      <c r="H4945"/>
      <c r="I4945"/>
      <c r="J4945"/>
      <c r="K4945"/>
      <c r="L4945"/>
      <c r="M4945"/>
      <c r="N4945"/>
      <c r="O4945"/>
      <c r="P4945"/>
      <c r="Q4945"/>
      <c r="R4945"/>
      <c r="S4945"/>
      <c r="T4945"/>
      <c r="U4945"/>
      <c r="V4945"/>
      <c r="W4945"/>
      <c r="X4945"/>
      <c r="Y4945"/>
      <c r="Z4945"/>
      <c r="AA4945"/>
      <c r="AB4945"/>
      <c r="AC4945"/>
      <c r="AD4945"/>
      <c r="AE4945"/>
      <c r="AF4945"/>
      <c r="AG4945"/>
      <c r="AH4945"/>
      <c r="AI4945"/>
      <c r="AJ4945"/>
      <c r="AK4945"/>
      <c r="AL4945"/>
      <c r="AM4945"/>
      <c r="AN4945"/>
      <c r="AO4945"/>
      <c r="AP4945"/>
      <c r="AQ4945"/>
      <c r="AR4945"/>
      <c r="AS4945"/>
      <c r="AT4945"/>
      <c r="AU4945"/>
      <c r="AV4945"/>
      <c r="AW4945"/>
      <c r="AX4945"/>
      <c r="AY4945"/>
      <c r="AZ4945"/>
    </row>
    <row r="4946" spans="1:52">
      <c r="A4946"/>
      <c r="B4946"/>
      <c r="C4946"/>
      <c r="D4946"/>
      <c r="E4946"/>
      <c r="F4946"/>
      <c r="G4946"/>
      <c r="H4946"/>
      <c r="I4946"/>
      <c r="J4946"/>
      <c r="K4946"/>
      <c r="L4946"/>
      <c r="M4946"/>
      <c r="N4946"/>
      <c r="O4946"/>
      <c r="P4946"/>
      <c r="Q4946"/>
      <c r="R4946"/>
      <c r="S4946"/>
      <c r="T4946"/>
      <c r="U4946"/>
      <c r="V4946"/>
      <c r="W4946"/>
      <c r="X4946"/>
      <c r="Y4946"/>
      <c r="Z4946"/>
      <c r="AA4946"/>
      <c r="AB4946"/>
      <c r="AC4946"/>
      <c r="AD4946"/>
      <c r="AE4946"/>
      <c r="AF4946"/>
      <c r="AG4946"/>
      <c r="AH4946"/>
      <c r="AI4946"/>
      <c r="AJ4946"/>
      <c r="AK4946"/>
      <c r="AL4946"/>
      <c r="AM4946"/>
      <c r="AN4946"/>
      <c r="AO4946"/>
      <c r="AP4946"/>
      <c r="AQ4946"/>
      <c r="AR4946"/>
      <c r="AS4946"/>
      <c r="AT4946"/>
      <c r="AU4946"/>
      <c r="AV4946"/>
      <c r="AW4946"/>
      <c r="AX4946"/>
      <c r="AY4946"/>
      <c r="AZ4946"/>
    </row>
    <row r="4947" spans="1:52">
      <c r="A4947"/>
      <c r="B4947"/>
      <c r="C4947"/>
      <c r="D4947"/>
      <c r="E4947"/>
      <c r="F4947"/>
      <c r="G4947"/>
      <c r="H4947"/>
      <c r="I4947"/>
      <c r="J4947"/>
      <c r="K4947"/>
      <c r="L4947"/>
      <c r="M4947"/>
      <c r="N4947"/>
      <c r="O4947"/>
      <c r="P4947"/>
      <c r="Q4947"/>
      <c r="R4947"/>
      <c r="S4947"/>
      <c r="T4947"/>
      <c r="U4947"/>
      <c r="V4947"/>
      <c r="W4947"/>
      <c r="X4947"/>
      <c r="Y4947"/>
      <c r="Z4947"/>
      <c r="AA4947"/>
      <c r="AB4947"/>
      <c r="AC4947"/>
      <c r="AD4947"/>
      <c r="AE4947"/>
      <c r="AF4947"/>
      <c r="AG4947"/>
      <c r="AH4947"/>
      <c r="AI4947"/>
      <c r="AJ4947"/>
      <c r="AK4947"/>
      <c r="AL4947"/>
      <c r="AM4947"/>
      <c r="AN4947"/>
      <c r="AO4947"/>
      <c r="AP4947"/>
      <c r="AQ4947"/>
      <c r="AR4947"/>
      <c r="AS4947"/>
      <c r="AT4947"/>
      <c r="AU4947"/>
      <c r="AV4947"/>
      <c r="AW4947"/>
      <c r="AX4947"/>
      <c r="AY4947"/>
      <c r="AZ4947"/>
    </row>
    <row r="4948" spans="1:52">
      <c r="A4948"/>
      <c r="B4948"/>
      <c r="C4948"/>
      <c r="D4948"/>
      <c r="E4948"/>
      <c r="F4948"/>
      <c r="G4948"/>
      <c r="H4948"/>
      <c r="I4948"/>
      <c r="J4948"/>
      <c r="K4948"/>
      <c r="L4948"/>
      <c r="M4948"/>
      <c r="N4948"/>
      <c r="O4948"/>
      <c r="P4948"/>
      <c r="Q4948"/>
      <c r="R4948"/>
      <c r="S4948"/>
      <c r="T4948"/>
      <c r="U4948"/>
      <c r="V4948"/>
      <c r="W4948"/>
      <c r="X4948"/>
      <c r="Y4948"/>
      <c r="Z4948"/>
      <c r="AA4948"/>
      <c r="AB4948"/>
      <c r="AC4948"/>
      <c r="AD4948"/>
      <c r="AE4948"/>
      <c r="AF4948"/>
      <c r="AG4948"/>
      <c r="AH4948"/>
      <c r="AI4948"/>
      <c r="AJ4948"/>
      <c r="AK4948"/>
      <c r="AL4948"/>
      <c r="AM4948"/>
      <c r="AN4948"/>
      <c r="AO4948"/>
      <c r="AP4948"/>
      <c r="AQ4948"/>
      <c r="AR4948"/>
      <c r="AS4948"/>
      <c r="AT4948"/>
      <c r="AU4948"/>
      <c r="AV4948"/>
      <c r="AW4948"/>
      <c r="AX4948"/>
      <c r="AY4948"/>
      <c r="AZ4948"/>
    </row>
    <row r="4949" spans="1:52">
      <c r="A4949"/>
      <c r="B4949"/>
      <c r="C4949"/>
      <c r="D4949"/>
      <c r="E4949"/>
      <c r="F4949"/>
      <c r="G4949"/>
      <c r="H4949"/>
      <c r="I4949"/>
      <c r="J4949"/>
      <c r="K4949"/>
      <c r="L4949"/>
      <c r="M4949"/>
      <c r="N4949"/>
      <c r="O4949"/>
      <c r="P4949"/>
      <c r="Q4949"/>
      <c r="R4949"/>
      <c r="S4949"/>
      <c r="T4949"/>
      <c r="U4949"/>
      <c r="V4949"/>
      <c r="W4949"/>
      <c r="X4949"/>
      <c r="Y4949"/>
      <c r="Z4949"/>
      <c r="AA4949"/>
      <c r="AB4949"/>
      <c r="AC4949"/>
      <c r="AD4949"/>
      <c r="AE4949"/>
      <c r="AF4949"/>
      <c r="AG4949"/>
      <c r="AH4949"/>
      <c r="AI4949"/>
      <c r="AJ4949"/>
      <c r="AK4949"/>
      <c r="AL4949"/>
      <c r="AM4949"/>
      <c r="AN4949"/>
      <c r="AO4949"/>
      <c r="AP4949"/>
      <c r="AQ4949"/>
      <c r="AR4949"/>
      <c r="AS4949"/>
      <c r="AT4949"/>
      <c r="AU4949"/>
      <c r="AV4949"/>
      <c r="AW4949"/>
      <c r="AX4949"/>
      <c r="AY4949"/>
      <c r="AZ4949"/>
    </row>
    <row r="4950" spans="1:52">
      <c r="A4950"/>
      <c r="B4950"/>
      <c r="C4950"/>
      <c r="D4950"/>
      <c r="E4950"/>
      <c r="F4950"/>
      <c r="G4950"/>
      <c r="H4950"/>
      <c r="I4950"/>
      <c r="J4950"/>
      <c r="K4950"/>
      <c r="L4950"/>
      <c r="M4950"/>
      <c r="N4950"/>
      <c r="O4950"/>
      <c r="P4950"/>
      <c r="Q4950"/>
      <c r="R4950"/>
      <c r="S4950"/>
      <c r="T4950"/>
      <c r="U4950"/>
      <c r="V4950"/>
      <c r="W4950"/>
      <c r="X4950"/>
      <c r="Y4950"/>
      <c r="Z4950"/>
      <c r="AA4950"/>
      <c r="AB4950"/>
      <c r="AC4950"/>
      <c r="AD4950"/>
      <c r="AE4950"/>
      <c r="AF4950"/>
      <c r="AG4950"/>
      <c r="AH4950"/>
      <c r="AI4950"/>
      <c r="AJ4950"/>
      <c r="AK4950"/>
      <c r="AL4950"/>
      <c r="AM4950"/>
      <c r="AN4950"/>
      <c r="AO4950"/>
      <c r="AP4950"/>
      <c r="AQ4950"/>
      <c r="AR4950"/>
      <c r="AS4950"/>
      <c r="AT4950"/>
      <c r="AU4950"/>
      <c r="AV4950"/>
      <c r="AW4950"/>
      <c r="AX4950"/>
      <c r="AY4950"/>
      <c r="AZ4950"/>
    </row>
    <row r="4951" spans="1:52">
      <c r="A4951"/>
      <c r="B4951"/>
      <c r="C4951"/>
      <c r="D4951"/>
      <c r="E4951"/>
      <c r="F4951"/>
      <c r="G4951"/>
      <c r="H4951"/>
      <c r="I4951"/>
      <c r="J4951"/>
      <c r="K4951"/>
      <c r="L4951"/>
      <c r="M4951"/>
      <c r="N4951"/>
      <c r="O4951"/>
      <c r="P4951"/>
      <c r="Q4951"/>
      <c r="R4951"/>
      <c r="S4951"/>
      <c r="T4951"/>
      <c r="U4951"/>
      <c r="V4951"/>
      <c r="W4951"/>
      <c r="X4951"/>
      <c r="Y4951"/>
      <c r="Z4951"/>
      <c r="AA4951"/>
      <c r="AB4951"/>
      <c r="AC4951"/>
      <c r="AD4951"/>
      <c r="AE4951"/>
      <c r="AF4951"/>
      <c r="AG4951"/>
      <c r="AH4951"/>
      <c r="AI4951"/>
      <c r="AJ4951"/>
      <c r="AK4951"/>
      <c r="AL4951"/>
      <c r="AM4951"/>
      <c r="AN4951"/>
      <c r="AO4951"/>
      <c r="AP4951"/>
      <c r="AQ4951"/>
      <c r="AR4951"/>
      <c r="AS4951"/>
      <c r="AT4951"/>
      <c r="AU4951"/>
      <c r="AV4951"/>
      <c r="AW4951"/>
      <c r="AX4951"/>
      <c r="AY4951"/>
      <c r="AZ4951"/>
    </row>
    <row r="4952" spans="1:52">
      <c r="A4952"/>
      <c r="B4952"/>
      <c r="C4952"/>
      <c r="D4952"/>
      <c r="E4952"/>
      <c r="F4952"/>
      <c r="G4952"/>
      <c r="H4952"/>
      <c r="I4952"/>
      <c r="J4952"/>
      <c r="K4952"/>
      <c r="L4952"/>
      <c r="M4952"/>
      <c r="N4952"/>
      <c r="O4952"/>
      <c r="P4952"/>
      <c r="Q4952"/>
      <c r="R4952"/>
      <c r="S4952"/>
      <c r="T4952"/>
      <c r="U4952"/>
      <c r="V4952"/>
      <c r="W4952"/>
      <c r="X4952"/>
      <c r="Y4952"/>
      <c r="Z4952"/>
      <c r="AA4952"/>
      <c r="AB4952"/>
      <c r="AC4952"/>
      <c r="AD4952"/>
      <c r="AE4952"/>
      <c r="AF4952"/>
      <c r="AG4952"/>
      <c r="AH4952"/>
      <c r="AI4952"/>
      <c r="AJ4952"/>
      <c r="AK4952"/>
      <c r="AL4952"/>
      <c r="AM4952"/>
      <c r="AN4952"/>
      <c r="AO4952"/>
      <c r="AP4952"/>
      <c r="AQ4952"/>
      <c r="AR4952"/>
      <c r="AS4952"/>
      <c r="AT4952"/>
      <c r="AU4952"/>
      <c r="AV4952"/>
      <c r="AW4952"/>
      <c r="AX4952"/>
      <c r="AY4952"/>
      <c r="AZ4952"/>
    </row>
    <row r="4953" spans="1:52">
      <c r="A4953"/>
      <c r="B4953"/>
      <c r="C4953"/>
      <c r="D4953"/>
      <c r="E4953"/>
      <c r="F4953"/>
      <c r="G4953"/>
      <c r="H4953"/>
      <c r="I4953"/>
      <c r="J4953"/>
      <c r="K4953"/>
      <c r="L4953"/>
      <c r="M4953"/>
      <c r="N4953"/>
      <c r="O4953"/>
      <c r="P4953"/>
      <c r="Q4953"/>
      <c r="R4953"/>
      <c r="S4953"/>
      <c r="T4953"/>
      <c r="U4953"/>
      <c r="V4953"/>
      <c r="W4953"/>
      <c r="X4953"/>
      <c r="Y4953"/>
      <c r="Z4953"/>
      <c r="AA4953"/>
      <c r="AB4953"/>
      <c r="AC4953"/>
      <c r="AD4953"/>
      <c r="AE4953"/>
      <c r="AF4953"/>
      <c r="AG4953"/>
      <c r="AH4953"/>
      <c r="AI4953"/>
      <c r="AJ4953"/>
      <c r="AK4953"/>
      <c r="AL4953"/>
      <c r="AM4953"/>
      <c r="AN4953"/>
      <c r="AO4953"/>
      <c r="AP4953"/>
      <c r="AQ4953"/>
      <c r="AR4953"/>
      <c r="AS4953"/>
      <c r="AT4953"/>
      <c r="AU4953"/>
      <c r="AV4953"/>
      <c r="AW4953"/>
      <c r="AX4953"/>
      <c r="AY4953"/>
      <c r="AZ4953"/>
    </row>
    <row r="4954" spans="1:52">
      <c r="A4954"/>
      <c r="B4954"/>
      <c r="C4954"/>
      <c r="D4954"/>
      <c r="E4954"/>
      <c r="F4954"/>
      <c r="G4954"/>
      <c r="H4954"/>
      <c r="I4954"/>
      <c r="J4954"/>
      <c r="K4954"/>
      <c r="L4954"/>
      <c r="M4954"/>
      <c r="N4954"/>
      <c r="O4954"/>
      <c r="P4954"/>
      <c r="Q4954"/>
      <c r="R4954"/>
      <c r="S4954"/>
      <c r="T4954"/>
      <c r="U4954"/>
      <c r="V4954"/>
      <c r="W4954"/>
      <c r="X4954"/>
      <c r="Y4954"/>
      <c r="Z4954"/>
      <c r="AA4954"/>
      <c r="AB4954"/>
      <c r="AC4954"/>
      <c r="AD4954"/>
      <c r="AE4954"/>
      <c r="AF4954"/>
      <c r="AG4954"/>
      <c r="AH4954"/>
      <c r="AI4954"/>
      <c r="AJ4954"/>
      <c r="AK4954"/>
      <c r="AL4954"/>
      <c r="AM4954"/>
      <c r="AN4954"/>
      <c r="AO4954"/>
      <c r="AP4954"/>
      <c r="AQ4954"/>
      <c r="AR4954"/>
      <c r="AS4954"/>
      <c r="AT4954"/>
      <c r="AU4954"/>
      <c r="AV4954"/>
      <c r="AW4954"/>
      <c r="AX4954"/>
      <c r="AY4954"/>
      <c r="AZ4954"/>
    </row>
    <row r="4955" spans="1:52">
      <c r="A4955"/>
      <c r="B4955"/>
      <c r="C4955"/>
      <c r="D4955"/>
      <c r="E4955"/>
      <c r="F4955"/>
      <c r="G4955"/>
      <c r="H4955"/>
      <c r="I4955"/>
      <c r="J4955"/>
      <c r="K4955"/>
      <c r="L4955"/>
      <c r="M4955"/>
      <c r="N4955"/>
      <c r="O4955"/>
      <c r="P4955"/>
      <c r="Q4955"/>
      <c r="R4955"/>
      <c r="S4955"/>
      <c r="T4955"/>
      <c r="U4955"/>
      <c r="V4955"/>
      <c r="W4955"/>
      <c r="X4955"/>
      <c r="Y4955"/>
      <c r="Z4955"/>
      <c r="AA4955"/>
      <c r="AB4955"/>
      <c r="AC4955"/>
      <c r="AD4955"/>
      <c r="AE4955"/>
      <c r="AF4955"/>
      <c r="AG4955"/>
      <c r="AH4955"/>
      <c r="AI4955"/>
      <c r="AJ4955"/>
      <c r="AK4955"/>
      <c r="AL4955"/>
      <c r="AM4955"/>
      <c r="AN4955"/>
      <c r="AO4955"/>
      <c r="AP4955"/>
      <c r="AQ4955"/>
      <c r="AR4955"/>
      <c r="AS4955"/>
      <c r="AT4955"/>
      <c r="AU4955"/>
      <c r="AV4955"/>
      <c r="AW4955"/>
      <c r="AX4955"/>
      <c r="AY4955"/>
      <c r="AZ4955"/>
    </row>
    <row r="4956" spans="1:52">
      <c r="A4956"/>
      <c r="B4956"/>
      <c r="C4956"/>
      <c r="D4956"/>
      <c r="E4956"/>
      <c r="F4956"/>
      <c r="G4956"/>
      <c r="H4956"/>
      <c r="I4956"/>
      <c r="J4956"/>
      <c r="K4956"/>
      <c r="L4956"/>
      <c r="M4956"/>
      <c r="N4956"/>
      <c r="O4956"/>
      <c r="P4956"/>
      <c r="Q4956"/>
      <c r="R4956"/>
      <c r="S4956"/>
      <c r="T4956"/>
      <c r="U4956"/>
      <c r="V4956"/>
      <c r="W4956"/>
      <c r="X4956"/>
      <c r="Y4956"/>
      <c r="Z4956"/>
      <c r="AA4956"/>
      <c r="AB4956"/>
      <c r="AC4956"/>
      <c r="AD4956"/>
      <c r="AE4956"/>
      <c r="AF4956"/>
      <c r="AG4956"/>
      <c r="AH4956"/>
      <c r="AI4956"/>
      <c r="AJ4956"/>
      <c r="AK4956"/>
      <c r="AL4956"/>
      <c r="AM4956"/>
      <c r="AN4956"/>
      <c r="AO4956"/>
      <c r="AP4956"/>
      <c r="AQ4956"/>
      <c r="AR4956"/>
      <c r="AS4956"/>
      <c r="AT4956"/>
      <c r="AU4956"/>
      <c r="AV4956"/>
      <c r="AW4956"/>
      <c r="AX4956"/>
      <c r="AY4956"/>
      <c r="AZ4956"/>
    </row>
    <row r="4957" spans="1:52">
      <c r="A4957"/>
      <c r="B4957"/>
      <c r="C4957"/>
      <c r="D4957"/>
      <c r="E4957"/>
      <c r="F4957"/>
      <c r="G4957"/>
      <c r="H4957"/>
      <c r="I4957"/>
      <c r="J4957"/>
      <c r="K4957"/>
      <c r="L4957"/>
      <c r="M4957"/>
      <c r="N4957"/>
      <c r="O4957"/>
      <c r="P4957"/>
      <c r="Q4957"/>
      <c r="R4957"/>
      <c r="S4957"/>
      <c r="T4957"/>
      <c r="U4957"/>
      <c r="V4957"/>
      <c r="W4957"/>
      <c r="X4957"/>
      <c r="Y4957"/>
      <c r="Z4957"/>
      <c r="AA4957"/>
      <c r="AB4957"/>
      <c r="AC4957"/>
      <c r="AD4957"/>
      <c r="AE4957"/>
      <c r="AF4957"/>
      <c r="AG4957"/>
      <c r="AH4957"/>
      <c r="AI4957"/>
      <c r="AJ4957"/>
      <c r="AK4957"/>
      <c r="AL4957"/>
      <c r="AM4957"/>
      <c r="AN4957"/>
      <c r="AO4957"/>
      <c r="AP4957"/>
      <c r="AQ4957"/>
      <c r="AR4957"/>
      <c r="AS4957"/>
      <c r="AT4957"/>
      <c r="AU4957"/>
      <c r="AV4957"/>
      <c r="AW4957"/>
      <c r="AX4957"/>
      <c r="AY4957"/>
      <c r="AZ4957"/>
    </row>
    <row r="4958" spans="1:52">
      <c r="A4958"/>
      <c r="B4958"/>
      <c r="C4958"/>
      <c r="D4958"/>
      <c r="E4958"/>
      <c r="F4958"/>
      <c r="G4958"/>
      <c r="H4958"/>
      <c r="I4958"/>
      <c r="J4958"/>
      <c r="K4958"/>
      <c r="L4958"/>
      <c r="M4958"/>
      <c r="N4958"/>
      <c r="O4958"/>
      <c r="P4958"/>
      <c r="Q4958"/>
      <c r="R4958"/>
      <c r="S4958"/>
      <c r="T4958"/>
      <c r="U4958"/>
      <c r="V4958"/>
      <c r="W4958"/>
      <c r="X4958"/>
      <c r="Y4958"/>
      <c r="Z4958"/>
      <c r="AA4958"/>
      <c r="AB4958"/>
      <c r="AC4958"/>
      <c r="AD4958"/>
      <c r="AE4958"/>
      <c r="AF4958"/>
      <c r="AG4958"/>
      <c r="AH4958"/>
      <c r="AI4958"/>
      <c r="AJ4958"/>
      <c r="AK4958"/>
      <c r="AL4958"/>
      <c r="AM4958"/>
      <c r="AN4958"/>
      <c r="AO4958"/>
      <c r="AP4958"/>
      <c r="AQ4958"/>
      <c r="AR4958"/>
      <c r="AS4958"/>
      <c r="AT4958"/>
      <c r="AU4958"/>
      <c r="AV4958"/>
      <c r="AW4958"/>
      <c r="AX4958"/>
      <c r="AY4958"/>
      <c r="AZ4958"/>
    </row>
    <row r="4959" spans="1:52">
      <c r="A4959"/>
      <c r="B4959"/>
      <c r="C4959"/>
      <c r="D4959"/>
      <c r="E4959"/>
      <c r="F4959"/>
      <c r="G4959"/>
      <c r="H4959"/>
      <c r="I4959"/>
      <c r="J4959"/>
      <c r="K4959"/>
      <c r="L4959"/>
      <c r="M4959"/>
      <c r="N4959"/>
      <c r="O4959"/>
      <c r="P4959"/>
      <c r="Q4959"/>
      <c r="R4959"/>
      <c r="S4959"/>
      <c r="T4959"/>
      <c r="U4959"/>
      <c r="V4959"/>
      <c r="W4959"/>
      <c r="X4959"/>
      <c r="Y4959"/>
      <c r="Z4959"/>
      <c r="AA4959"/>
      <c r="AB4959"/>
      <c r="AC4959"/>
      <c r="AD4959"/>
      <c r="AE4959"/>
      <c r="AF4959"/>
      <c r="AG4959"/>
      <c r="AH4959"/>
      <c r="AI4959"/>
      <c r="AJ4959"/>
      <c r="AK4959"/>
      <c r="AL4959"/>
      <c r="AM4959"/>
      <c r="AN4959"/>
      <c r="AO4959"/>
      <c r="AP4959"/>
      <c r="AQ4959"/>
      <c r="AR4959"/>
      <c r="AS4959"/>
      <c r="AT4959"/>
      <c r="AU4959"/>
      <c r="AV4959"/>
      <c r="AW4959"/>
      <c r="AX4959"/>
      <c r="AY4959"/>
      <c r="AZ4959"/>
    </row>
    <row r="4960" spans="1:52">
      <c r="A4960"/>
      <c r="B4960"/>
      <c r="C4960"/>
      <c r="D4960"/>
      <c r="E4960"/>
      <c r="F4960"/>
      <c r="G4960"/>
      <c r="H4960"/>
      <c r="I4960"/>
      <c r="J4960"/>
      <c r="K4960"/>
      <c r="L4960"/>
      <c r="M4960"/>
      <c r="N4960"/>
      <c r="O4960"/>
      <c r="P4960"/>
      <c r="Q4960"/>
      <c r="R4960"/>
      <c r="S4960"/>
      <c r="T4960"/>
      <c r="U4960"/>
      <c r="V4960"/>
      <c r="W4960"/>
      <c r="X4960"/>
      <c r="Y4960"/>
      <c r="Z4960"/>
      <c r="AA4960"/>
      <c r="AB4960"/>
      <c r="AC4960"/>
      <c r="AD4960"/>
      <c r="AE4960"/>
      <c r="AF4960"/>
      <c r="AG4960"/>
      <c r="AH4960"/>
      <c r="AI4960"/>
      <c r="AJ4960"/>
      <c r="AK4960"/>
      <c r="AL4960"/>
      <c r="AM4960"/>
      <c r="AN4960"/>
      <c r="AO4960"/>
      <c r="AP4960"/>
      <c r="AQ4960"/>
      <c r="AR4960"/>
      <c r="AS4960"/>
      <c r="AT4960"/>
      <c r="AU4960"/>
      <c r="AV4960"/>
      <c r="AW4960"/>
      <c r="AX4960"/>
      <c r="AY4960"/>
      <c r="AZ4960"/>
    </row>
    <row r="4961" spans="1:52">
      <c r="A4961"/>
      <c r="B4961"/>
      <c r="C4961"/>
      <c r="D4961"/>
      <c r="E4961"/>
      <c r="F4961"/>
      <c r="G4961"/>
      <c r="H4961"/>
      <c r="I4961"/>
      <c r="J4961"/>
      <c r="K4961"/>
      <c r="L4961"/>
      <c r="M4961"/>
      <c r="N4961"/>
      <c r="O4961"/>
      <c r="P4961"/>
      <c r="Q4961"/>
      <c r="R4961"/>
      <c r="S4961"/>
      <c r="T4961"/>
      <c r="U4961"/>
      <c r="V4961"/>
      <c r="W4961"/>
      <c r="X4961"/>
      <c r="Y4961"/>
      <c r="Z4961"/>
      <c r="AA4961"/>
      <c r="AB4961"/>
      <c r="AC4961"/>
      <c r="AD4961"/>
      <c r="AE4961"/>
      <c r="AF4961"/>
      <c r="AG4961"/>
      <c r="AH4961"/>
      <c r="AI4961"/>
      <c r="AJ4961"/>
      <c r="AK4961"/>
      <c r="AL4961"/>
      <c r="AM4961"/>
      <c r="AN4961"/>
      <c r="AO4961"/>
      <c r="AP4961"/>
      <c r="AQ4961"/>
      <c r="AR4961"/>
      <c r="AS4961"/>
      <c r="AT4961"/>
      <c r="AU4961"/>
      <c r="AV4961"/>
      <c r="AW4961"/>
      <c r="AX4961"/>
      <c r="AY4961"/>
      <c r="AZ4961"/>
    </row>
    <row r="4962" spans="1:52">
      <c r="A4962"/>
      <c r="B4962"/>
      <c r="C4962"/>
      <c r="D4962"/>
      <c r="E4962"/>
      <c r="F4962"/>
      <c r="G4962"/>
      <c r="H4962"/>
      <c r="I4962"/>
      <c r="J4962"/>
      <c r="K4962"/>
      <c r="L4962"/>
      <c r="M4962"/>
      <c r="N4962"/>
      <c r="O4962"/>
      <c r="P4962"/>
      <c r="Q4962"/>
      <c r="R4962"/>
      <c r="S4962"/>
      <c r="T4962"/>
      <c r="U4962"/>
      <c r="V4962"/>
      <c r="W4962"/>
      <c r="X4962"/>
      <c r="Y4962"/>
      <c r="Z4962"/>
      <c r="AA4962"/>
      <c r="AB4962"/>
      <c r="AC4962"/>
      <c r="AD4962"/>
      <c r="AE4962"/>
      <c r="AF4962"/>
      <c r="AG4962"/>
      <c r="AH4962"/>
      <c r="AI4962"/>
      <c r="AJ4962"/>
      <c r="AK4962"/>
      <c r="AL4962"/>
      <c r="AM4962"/>
      <c r="AN4962"/>
      <c r="AO4962"/>
      <c r="AP4962"/>
      <c r="AQ4962"/>
      <c r="AR4962"/>
      <c r="AS4962"/>
      <c r="AT4962"/>
      <c r="AU4962"/>
      <c r="AV4962"/>
      <c r="AW4962"/>
      <c r="AX4962"/>
      <c r="AY4962"/>
      <c r="AZ4962"/>
    </row>
    <row r="4963" spans="1:52">
      <c r="A4963"/>
      <c r="B4963"/>
      <c r="C4963"/>
      <c r="D4963"/>
      <c r="E4963"/>
      <c r="F4963"/>
      <c r="G4963"/>
      <c r="H4963"/>
      <c r="I4963"/>
      <c r="J4963"/>
      <c r="K4963"/>
      <c r="L4963"/>
      <c r="M4963"/>
      <c r="N4963"/>
      <c r="O4963"/>
      <c r="P4963"/>
      <c r="Q4963"/>
      <c r="R4963"/>
      <c r="S4963"/>
      <c r="T4963"/>
      <c r="U4963"/>
      <c r="V4963"/>
      <c r="W4963"/>
      <c r="X4963"/>
      <c r="Y4963"/>
      <c r="Z4963"/>
      <c r="AA4963"/>
      <c r="AB4963"/>
      <c r="AC4963"/>
      <c r="AD4963"/>
      <c r="AE4963"/>
      <c r="AF4963"/>
      <c r="AG4963"/>
      <c r="AH4963"/>
      <c r="AI4963"/>
      <c r="AJ4963"/>
      <c r="AK4963"/>
      <c r="AL4963"/>
      <c r="AM4963"/>
      <c r="AN4963"/>
      <c r="AO4963"/>
      <c r="AP4963"/>
      <c r="AQ4963"/>
      <c r="AR4963"/>
      <c r="AS4963"/>
      <c r="AT4963"/>
      <c r="AU4963"/>
      <c r="AV4963"/>
      <c r="AW4963"/>
      <c r="AX4963"/>
      <c r="AY4963"/>
      <c r="AZ4963"/>
    </row>
    <row r="4964" spans="1:52">
      <c r="A4964"/>
      <c r="B4964"/>
      <c r="C4964"/>
      <c r="D4964"/>
      <c r="E4964"/>
      <c r="F4964"/>
      <c r="G4964"/>
      <c r="H4964"/>
      <c r="I4964"/>
      <c r="J4964"/>
      <c r="K4964"/>
      <c r="L4964"/>
      <c r="M4964"/>
      <c r="N4964"/>
      <c r="O4964"/>
      <c r="P4964"/>
      <c r="Q4964"/>
      <c r="R4964"/>
      <c r="S4964"/>
      <c r="T4964"/>
      <c r="U4964"/>
      <c r="V4964"/>
      <c r="W4964"/>
      <c r="X4964"/>
      <c r="Y4964"/>
      <c r="Z4964"/>
      <c r="AA4964"/>
      <c r="AB4964"/>
      <c r="AC4964"/>
      <c r="AD4964"/>
      <c r="AE4964"/>
      <c r="AF4964"/>
      <c r="AG4964"/>
      <c r="AH4964"/>
      <c r="AI4964"/>
      <c r="AJ4964"/>
      <c r="AK4964"/>
      <c r="AL4964"/>
      <c r="AM4964"/>
      <c r="AN4964"/>
      <c r="AO4964"/>
      <c r="AP4964"/>
      <c r="AQ4964"/>
      <c r="AR4964"/>
      <c r="AS4964"/>
      <c r="AT4964"/>
      <c r="AU4964"/>
      <c r="AV4964"/>
      <c r="AW4964"/>
      <c r="AX4964"/>
      <c r="AY4964"/>
      <c r="AZ4964"/>
    </row>
    <row r="4965" spans="1:52">
      <c r="A4965"/>
      <c r="B4965"/>
      <c r="C4965"/>
      <c r="D4965"/>
      <c r="E4965"/>
      <c r="F4965"/>
      <c r="G4965"/>
      <c r="H4965"/>
      <c r="I4965"/>
      <c r="J4965"/>
      <c r="K4965"/>
      <c r="L4965"/>
      <c r="M4965"/>
      <c r="N4965"/>
      <c r="O4965"/>
      <c r="P4965"/>
      <c r="Q4965"/>
      <c r="R4965"/>
      <c r="S4965"/>
      <c r="T4965"/>
      <c r="U4965"/>
      <c r="V4965"/>
      <c r="W4965"/>
      <c r="X4965"/>
      <c r="Y4965"/>
      <c r="Z4965"/>
      <c r="AA4965"/>
      <c r="AB4965"/>
      <c r="AC4965"/>
      <c r="AD4965"/>
      <c r="AE4965"/>
      <c r="AF4965"/>
      <c r="AG4965"/>
      <c r="AH4965"/>
      <c r="AI4965"/>
      <c r="AJ4965"/>
      <c r="AK4965"/>
      <c r="AL4965"/>
      <c r="AM4965"/>
      <c r="AN4965"/>
      <c r="AO4965"/>
      <c r="AP4965"/>
      <c r="AQ4965"/>
      <c r="AR4965"/>
      <c r="AS4965"/>
      <c r="AT4965"/>
      <c r="AU4965"/>
      <c r="AV4965"/>
      <c r="AW4965"/>
      <c r="AX4965"/>
      <c r="AY4965"/>
      <c r="AZ4965"/>
    </row>
    <row r="4966" spans="1:52">
      <c r="A4966"/>
      <c r="B4966"/>
      <c r="C4966"/>
      <c r="D4966"/>
      <c r="E4966"/>
      <c r="F4966"/>
      <c r="G4966"/>
      <c r="H4966"/>
      <c r="I4966"/>
      <c r="J4966"/>
      <c r="K4966"/>
      <c r="L4966"/>
      <c r="M4966"/>
      <c r="N4966"/>
      <c r="O4966"/>
      <c r="P4966"/>
      <c r="Q4966"/>
      <c r="R4966"/>
      <c r="S4966"/>
      <c r="T4966"/>
      <c r="U4966"/>
      <c r="V4966"/>
      <c r="W4966"/>
      <c r="X4966"/>
      <c r="Y4966"/>
      <c r="Z4966"/>
      <c r="AA4966"/>
      <c r="AB4966"/>
      <c r="AC4966"/>
      <c r="AD4966"/>
      <c r="AE4966"/>
      <c r="AF4966"/>
      <c r="AG4966"/>
      <c r="AH4966"/>
      <c r="AI4966"/>
      <c r="AJ4966"/>
      <c r="AK4966"/>
      <c r="AL4966"/>
      <c r="AM4966"/>
      <c r="AN4966"/>
      <c r="AO4966"/>
      <c r="AP4966"/>
      <c r="AQ4966"/>
      <c r="AR4966"/>
      <c r="AS4966"/>
      <c r="AT4966"/>
      <c r="AU4966"/>
      <c r="AV4966"/>
      <c r="AW4966"/>
      <c r="AX4966"/>
      <c r="AY4966"/>
      <c r="AZ4966"/>
    </row>
    <row r="4967" spans="1:52">
      <c r="A4967"/>
      <c r="B4967"/>
      <c r="C4967"/>
      <c r="D4967"/>
      <c r="E4967"/>
      <c r="F4967"/>
      <c r="G4967"/>
      <c r="H4967"/>
      <c r="I4967"/>
      <c r="J4967"/>
      <c r="K4967"/>
      <c r="L4967"/>
      <c r="M4967"/>
      <c r="N4967"/>
      <c r="O4967"/>
      <c r="P4967"/>
      <c r="Q4967"/>
      <c r="R4967"/>
      <c r="S4967"/>
      <c r="T4967"/>
      <c r="U4967"/>
      <c r="V4967"/>
      <c r="W4967"/>
      <c r="X4967"/>
      <c r="Y4967"/>
      <c r="Z4967"/>
      <c r="AA4967"/>
      <c r="AB4967"/>
      <c r="AC4967"/>
      <c r="AD4967"/>
      <c r="AE4967"/>
      <c r="AF4967"/>
      <c r="AG4967"/>
      <c r="AH4967"/>
      <c r="AI4967"/>
      <c r="AJ4967"/>
      <c r="AK4967"/>
      <c r="AL4967"/>
      <c r="AM4967"/>
      <c r="AN4967"/>
      <c r="AO4967"/>
      <c r="AP4967"/>
      <c r="AQ4967"/>
      <c r="AR4967"/>
      <c r="AS4967"/>
      <c r="AT4967"/>
      <c r="AU4967"/>
      <c r="AV4967"/>
      <c r="AW4967"/>
      <c r="AX4967"/>
      <c r="AY4967"/>
      <c r="AZ4967"/>
    </row>
    <row r="4968" spans="1:52">
      <c r="A4968"/>
      <c r="B4968"/>
      <c r="C4968"/>
      <c r="D4968"/>
      <c r="E4968"/>
      <c r="F4968"/>
      <c r="G4968"/>
      <c r="H4968"/>
      <c r="I4968"/>
      <c r="J4968"/>
      <c r="K4968"/>
      <c r="L4968"/>
      <c r="M4968"/>
      <c r="N4968"/>
      <c r="O4968"/>
      <c r="P4968"/>
      <c r="Q4968"/>
      <c r="R4968"/>
      <c r="S4968"/>
      <c r="T4968"/>
      <c r="U4968"/>
      <c r="V4968"/>
      <c r="W4968"/>
      <c r="X4968"/>
      <c r="Y4968"/>
      <c r="Z4968"/>
      <c r="AA4968"/>
      <c r="AB4968"/>
      <c r="AC4968"/>
      <c r="AD4968"/>
      <c r="AE4968"/>
      <c r="AF4968"/>
      <c r="AG4968"/>
      <c r="AH4968"/>
      <c r="AI4968"/>
      <c r="AJ4968"/>
      <c r="AK4968"/>
      <c r="AL4968"/>
      <c r="AM4968"/>
      <c r="AN4968"/>
      <c r="AO4968"/>
      <c r="AP4968"/>
      <c r="AQ4968"/>
      <c r="AR4968"/>
      <c r="AS4968"/>
      <c r="AT4968"/>
      <c r="AU4968"/>
      <c r="AV4968"/>
      <c r="AW4968"/>
      <c r="AX4968"/>
      <c r="AY4968"/>
      <c r="AZ4968"/>
    </row>
    <row r="4969" spans="1:52">
      <c r="A4969"/>
      <c r="B4969"/>
      <c r="C4969"/>
      <c r="D4969"/>
      <c r="E4969"/>
      <c r="F4969"/>
      <c r="G4969"/>
      <c r="H4969"/>
      <c r="I4969"/>
      <c r="J4969"/>
      <c r="K4969"/>
      <c r="L4969"/>
      <c r="M4969"/>
      <c r="N4969"/>
      <c r="O4969"/>
      <c r="P4969"/>
      <c r="Q4969"/>
      <c r="R4969"/>
      <c r="S4969"/>
      <c r="T4969"/>
      <c r="U4969"/>
      <c r="V4969"/>
      <c r="W4969"/>
      <c r="X4969"/>
      <c r="Y4969"/>
      <c r="Z4969"/>
      <c r="AA4969"/>
      <c r="AB4969"/>
      <c r="AC4969"/>
      <c r="AD4969"/>
      <c r="AE4969"/>
      <c r="AF4969"/>
      <c r="AG4969"/>
      <c r="AH4969"/>
      <c r="AI4969"/>
      <c r="AJ4969"/>
      <c r="AK4969"/>
      <c r="AL4969"/>
      <c r="AM4969"/>
      <c r="AN4969"/>
      <c r="AO4969"/>
      <c r="AP4969"/>
      <c r="AQ4969"/>
      <c r="AR4969"/>
      <c r="AS4969"/>
      <c r="AT4969"/>
      <c r="AU4969"/>
      <c r="AV4969"/>
      <c r="AW4969"/>
      <c r="AX4969"/>
      <c r="AY4969"/>
      <c r="AZ4969"/>
    </row>
    <row r="4970" spans="1:52">
      <c r="A4970"/>
      <c r="B4970"/>
      <c r="C4970"/>
      <c r="D4970"/>
      <c r="E4970"/>
      <c r="F4970"/>
      <c r="G4970"/>
      <c r="H4970"/>
      <c r="I4970"/>
      <c r="J4970"/>
      <c r="K4970"/>
      <c r="L4970"/>
      <c r="M4970"/>
      <c r="N4970"/>
      <c r="O4970"/>
      <c r="P4970"/>
      <c r="Q4970"/>
      <c r="R4970"/>
      <c r="S4970"/>
      <c r="T4970"/>
      <c r="U4970"/>
      <c r="V4970"/>
      <c r="W4970"/>
      <c r="X4970"/>
      <c r="Y4970"/>
      <c r="Z4970"/>
      <c r="AA4970"/>
      <c r="AB4970"/>
      <c r="AC4970"/>
      <c r="AD4970"/>
      <c r="AE4970"/>
      <c r="AF4970"/>
      <c r="AG4970"/>
      <c r="AH4970"/>
      <c r="AI4970"/>
      <c r="AJ4970"/>
      <c r="AK4970"/>
      <c r="AL4970"/>
      <c r="AM4970"/>
      <c r="AN4970"/>
      <c r="AO4970"/>
      <c r="AP4970"/>
      <c r="AQ4970"/>
      <c r="AR4970"/>
      <c r="AS4970"/>
      <c r="AT4970"/>
      <c r="AU4970"/>
      <c r="AV4970"/>
      <c r="AW4970"/>
      <c r="AX4970"/>
      <c r="AY4970"/>
      <c r="AZ4970"/>
    </row>
    <row r="4971" spans="1:52">
      <c r="A4971"/>
      <c r="B4971"/>
      <c r="C4971"/>
      <c r="D4971"/>
      <c r="E4971"/>
      <c r="F4971"/>
      <c r="G4971"/>
      <c r="H4971"/>
      <c r="I4971"/>
      <c r="J4971"/>
      <c r="K4971"/>
      <c r="L4971"/>
      <c r="M4971"/>
      <c r="N4971"/>
      <c r="O4971"/>
      <c r="P4971"/>
      <c r="Q4971"/>
      <c r="R4971"/>
      <c r="S4971"/>
      <c r="T4971"/>
      <c r="U4971"/>
      <c r="V4971"/>
      <c r="W4971"/>
      <c r="X4971"/>
      <c r="Y4971"/>
      <c r="Z4971"/>
      <c r="AA4971"/>
      <c r="AB4971"/>
      <c r="AC4971"/>
      <c r="AD4971"/>
      <c r="AE4971"/>
      <c r="AF4971"/>
      <c r="AG4971"/>
      <c r="AH4971"/>
      <c r="AI4971"/>
      <c r="AJ4971"/>
      <c r="AK4971"/>
      <c r="AL4971"/>
      <c r="AM4971"/>
      <c r="AN4971"/>
      <c r="AO4971"/>
      <c r="AP4971"/>
      <c r="AQ4971"/>
      <c r="AR4971"/>
      <c r="AS4971"/>
      <c r="AT4971"/>
      <c r="AU4971"/>
      <c r="AV4971"/>
      <c r="AW4971"/>
      <c r="AX4971"/>
      <c r="AY4971"/>
      <c r="AZ4971"/>
    </row>
    <row r="4972" spans="1:52">
      <c r="A4972"/>
      <c r="B4972"/>
      <c r="C4972"/>
      <c r="D4972"/>
      <c r="E4972"/>
      <c r="F4972"/>
      <c r="G4972"/>
      <c r="H4972"/>
      <c r="I4972"/>
      <c r="J4972"/>
      <c r="K4972"/>
      <c r="L4972"/>
      <c r="M4972"/>
      <c r="N4972"/>
      <c r="O4972"/>
      <c r="P4972"/>
      <c r="Q4972"/>
      <c r="R4972"/>
      <c r="S4972"/>
      <c r="T4972"/>
      <c r="U4972"/>
      <c r="V4972"/>
      <c r="W4972"/>
      <c r="X4972"/>
      <c r="Y4972"/>
      <c r="Z4972"/>
      <c r="AA4972"/>
      <c r="AB4972"/>
      <c r="AC4972"/>
      <c r="AD4972"/>
      <c r="AE4972"/>
      <c r="AF4972"/>
      <c r="AG4972"/>
      <c r="AH4972"/>
      <c r="AI4972"/>
      <c r="AJ4972"/>
      <c r="AK4972"/>
      <c r="AL4972"/>
      <c r="AM4972"/>
      <c r="AN4972"/>
      <c r="AO4972"/>
      <c r="AP4972"/>
      <c r="AQ4972"/>
      <c r="AR4972"/>
      <c r="AS4972"/>
      <c r="AT4972"/>
      <c r="AU4972"/>
      <c r="AV4972"/>
      <c r="AW4972"/>
      <c r="AX4972"/>
      <c r="AY4972"/>
      <c r="AZ4972"/>
    </row>
    <row r="4973" spans="1:52">
      <c r="A4973"/>
      <c r="B4973"/>
      <c r="C4973"/>
      <c r="D4973"/>
      <c r="E4973"/>
      <c r="F4973"/>
      <c r="G4973"/>
      <c r="H4973"/>
      <c r="I4973"/>
      <c r="J4973"/>
      <c r="K4973"/>
      <c r="L4973"/>
      <c r="M4973"/>
      <c r="N4973"/>
      <c r="O4973"/>
      <c r="P4973"/>
      <c r="Q4973"/>
      <c r="R4973"/>
      <c r="S4973"/>
      <c r="T4973"/>
      <c r="U4973"/>
      <c r="V4973"/>
      <c r="W4973"/>
      <c r="X4973"/>
      <c r="Y4973"/>
      <c r="Z4973"/>
      <c r="AA4973"/>
      <c r="AB4973"/>
      <c r="AC4973"/>
      <c r="AD4973"/>
      <c r="AE4973"/>
      <c r="AF4973"/>
      <c r="AG4973"/>
      <c r="AH4973"/>
      <c r="AI4973"/>
      <c r="AJ4973"/>
      <c r="AK4973"/>
      <c r="AL4973"/>
      <c r="AM4973"/>
      <c r="AN4973"/>
      <c r="AO4973"/>
      <c r="AP4973"/>
      <c r="AQ4973"/>
      <c r="AR4973"/>
      <c r="AS4973"/>
      <c r="AT4973"/>
      <c r="AU4973"/>
      <c r="AV4973"/>
      <c r="AW4973"/>
      <c r="AX4973"/>
      <c r="AY4973"/>
      <c r="AZ4973"/>
    </row>
    <row r="4974" spans="1:52">
      <c r="A4974"/>
      <c r="B4974"/>
      <c r="C4974"/>
      <c r="D4974"/>
      <c r="E4974"/>
      <c r="F4974"/>
      <c r="G4974"/>
      <c r="H4974"/>
      <c r="I4974"/>
      <c r="J4974"/>
      <c r="K4974"/>
      <c r="L4974"/>
      <c r="M4974"/>
      <c r="N4974"/>
      <c r="O4974"/>
      <c r="P4974"/>
      <c r="Q4974"/>
      <c r="R4974"/>
      <c r="S4974"/>
      <c r="T4974"/>
      <c r="U4974"/>
      <c r="V4974"/>
      <c r="W4974"/>
      <c r="X4974"/>
      <c r="Y4974"/>
      <c r="Z4974"/>
      <c r="AA4974"/>
      <c r="AB4974"/>
      <c r="AC4974"/>
      <c r="AD4974"/>
      <c r="AE4974"/>
      <c r="AF4974"/>
      <c r="AG4974"/>
      <c r="AH4974"/>
      <c r="AI4974"/>
      <c r="AJ4974"/>
      <c r="AK4974"/>
      <c r="AL4974"/>
      <c r="AM4974"/>
      <c r="AN4974"/>
      <c r="AO4974"/>
      <c r="AP4974"/>
      <c r="AQ4974"/>
      <c r="AR4974"/>
      <c r="AS4974"/>
      <c r="AT4974"/>
      <c r="AU4974"/>
      <c r="AV4974"/>
      <c r="AW4974"/>
      <c r="AX4974"/>
      <c r="AY4974"/>
      <c r="AZ4974"/>
    </row>
    <row r="4975" spans="1:52">
      <c r="A4975"/>
      <c r="B4975"/>
      <c r="C4975"/>
      <c r="D4975"/>
      <c r="E4975"/>
      <c r="F4975"/>
      <c r="G4975"/>
      <c r="H4975"/>
      <c r="I4975"/>
      <c r="J4975"/>
      <c r="K4975"/>
      <c r="L4975"/>
      <c r="M4975"/>
      <c r="N4975"/>
      <c r="O4975"/>
      <c r="P4975"/>
      <c r="Q4975"/>
      <c r="R4975"/>
      <c r="S4975"/>
      <c r="T4975"/>
      <c r="U4975"/>
      <c r="V4975"/>
      <c r="W4975"/>
      <c r="X4975"/>
      <c r="Y4975"/>
      <c r="Z4975"/>
      <c r="AA4975"/>
      <c r="AB4975"/>
      <c r="AC4975"/>
      <c r="AD4975"/>
      <c r="AE4975"/>
      <c r="AF4975"/>
      <c r="AG4975"/>
      <c r="AH4975"/>
      <c r="AI4975"/>
      <c r="AJ4975"/>
      <c r="AK4975"/>
      <c r="AL4975"/>
      <c r="AM4975"/>
      <c r="AN4975"/>
      <c r="AO4975"/>
      <c r="AP4975"/>
      <c r="AQ4975"/>
      <c r="AR4975"/>
      <c r="AS4975"/>
      <c r="AT4975"/>
      <c r="AU4975"/>
      <c r="AV4975"/>
      <c r="AW4975"/>
      <c r="AX4975"/>
      <c r="AY4975"/>
      <c r="AZ4975"/>
    </row>
    <row r="4976" spans="1:52">
      <c r="A4976"/>
      <c r="B4976"/>
      <c r="C4976"/>
      <c r="D4976"/>
      <c r="E4976"/>
      <c r="F4976"/>
      <c r="G4976"/>
      <c r="H4976"/>
      <c r="I4976"/>
      <c r="J4976"/>
      <c r="K4976"/>
      <c r="L4976"/>
      <c r="M4976"/>
      <c r="N4976"/>
      <c r="O4976"/>
      <c r="P4976"/>
      <c r="Q4976"/>
      <c r="R4976"/>
      <c r="S4976"/>
      <c r="T4976"/>
      <c r="U4976"/>
      <c r="V4976"/>
      <c r="W4976"/>
      <c r="X4976"/>
      <c r="Y4976"/>
      <c r="Z4976"/>
      <c r="AA4976"/>
      <c r="AB4976"/>
      <c r="AC4976"/>
      <c r="AD4976"/>
      <c r="AE4976"/>
      <c r="AF4976"/>
      <c r="AG4976"/>
      <c r="AH4976"/>
      <c r="AI4976"/>
      <c r="AJ4976"/>
      <c r="AK4976"/>
      <c r="AL4976"/>
      <c r="AM4976"/>
      <c r="AN4976"/>
      <c r="AO4976"/>
      <c r="AP4976"/>
      <c r="AQ4976"/>
      <c r="AR4976"/>
      <c r="AS4976"/>
      <c r="AT4976"/>
      <c r="AU4976"/>
      <c r="AV4976"/>
      <c r="AW4976"/>
      <c r="AX4976"/>
      <c r="AY4976"/>
      <c r="AZ4976"/>
    </row>
    <row r="4977" spans="1:52">
      <c r="A4977"/>
      <c r="B4977"/>
      <c r="C4977"/>
      <c r="D4977"/>
      <c r="E4977"/>
      <c r="F4977"/>
      <c r="G4977"/>
      <c r="H4977"/>
      <c r="I4977"/>
      <c r="J4977"/>
      <c r="K4977"/>
      <c r="L4977"/>
      <c r="M4977"/>
      <c r="N4977"/>
      <c r="O4977"/>
      <c r="P4977"/>
      <c r="Q4977"/>
      <c r="R4977"/>
      <c r="S4977"/>
      <c r="T4977"/>
      <c r="U4977"/>
      <c r="V4977"/>
      <c r="W4977"/>
      <c r="X4977"/>
      <c r="Y4977"/>
      <c r="Z4977"/>
      <c r="AA4977"/>
      <c r="AB4977"/>
      <c r="AC4977"/>
      <c r="AD4977"/>
      <c r="AE4977"/>
      <c r="AF4977"/>
      <c r="AG4977"/>
      <c r="AH4977"/>
      <c r="AI4977"/>
      <c r="AJ4977"/>
      <c r="AK4977"/>
      <c r="AL4977"/>
      <c r="AM4977"/>
      <c r="AN4977"/>
      <c r="AO4977"/>
      <c r="AP4977"/>
      <c r="AQ4977"/>
      <c r="AR4977"/>
      <c r="AS4977"/>
      <c r="AT4977"/>
      <c r="AU4977"/>
      <c r="AV4977"/>
      <c r="AW4977"/>
      <c r="AX4977"/>
      <c r="AY4977"/>
      <c r="AZ4977"/>
    </row>
    <row r="4978" spans="1:52">
      <c r="A4978"/>
      <c r="B4978"/>
      <c r="C4978"/>
      <c r="D4978"/>
      <c r="E4978"/>
      <c r="F4978"/>
      <c r="G4978"/>
      <c r="H4978"/>
      <c r="I4978"/>
      <c r="J4978"/>
      <c r="K4978"/>
      <c r="L4978"/>
      <c r="M4978"/>
      <c r="N4978"/>
      <c r="O4978"/>
      <c r="P4978"/>
      <c r="Q4978"/>
      <c r="R4978"/>
      <c r="S4978"/>
      <c r="T4978"/>
      <c r="U4978"/>
      <c r="V4978"/>
      <c r="W4978"/>
      <c r="X4978"/>
      <c r="Y4978"/>
      <c r="Z4978"/>
      <c r="AA4978"/>
      <c r="AB4978"/>
      <c r="AC4978"/>
      <c r="AD4978"/>
      <c r="AE4978"/>
      <c r="AF4978"/>
      <c r="AG4978"/>
      <c r="AH4978"/>
      <c r="AI4978"/>
      <c r="AJ4978"/>
      <c r="AK4978"/>
      <c r="AL4978"/>
      <c r="AM4978"/>
      <c r="AN4978"/>
      <c r="AO4978"/>
      <c r="AP4978"/>
      <c r="AQ4978"/>
      <c r="AR4978"/>
      <c r="AS4978"/>
      <c r="AT4978"/>
      <c r="AU4978"/>
      <c r="AV4978"/>
      <c r="AW4978"/>
      <c r="AX4978"/>
      <c r="AY4978"/>
      <c r="AZ4978"/>
    </row>
    <row r="4979" spans="1:52">
      <c r="A4979"/>
      <c r="B4979"/>
      <c r="C4979"/>
      <c r="D4979"/>
      <c r="E4979"/>
      <c r="F4979"/>
      <c r="G4979"/>
      <c r="H4979"/>
      <c r="I4979"/>
      <c r="J4979"/>
      <c r="K4979"/>
      <c r="L4979"/>
      <c r="M4979"/>
      <c r="N4979"/>
      <c r="O4979"/>
      <c r="P4979"/>
      <c r="Q4979"/>
      <c r="R4979"/>
      <c r="S4979"/>
      <c r="T4979"/>
      <c r="U4979"/>
      <c r="V4979"/>
      <c r="W4979"/>
      <c r="X4979"/>
      <c r="Y4979"/>
      <c r="Z4979"/>
      <c r="AA4979"/>
      <c r="AB4979"/>
      <c r="AC4979"/>
      <c r="AD4979"/>
      <c r="AE4979"/>
      <c r="AF4979"/>
      <c r="AG4979"/>
      <c r="AH4979"/>
      <c r="AI4979"/>
      <c r="AJ4979"/>
      <c r="AK4979"/>
      <c r="AL4979"/>
      <c r="AM4979"/>
      <c r="AN4979"/>
      <c r="AO4979"/>
      <c r="AP4979"/>
      <c r="AQ4979"/>
      <c r="AR4979"/>
      <c r="AS4979"/>
      <c r="AT4979"/>
      <c r="AU4979"/>
      <c r="AV4979"/>
      <c r="AW4979"/>
      <c r="AX4979"/>
      <c r="AY4979"/>
      <c r="AZ4979"/>
    </row>
    <row r="4980" spans="1:52">
      <c r="A4980"/>
      <c r="B4980"/>
      <c r="C4980"/>
      <c r="D4980"/>
      <c r="E4980"/>
      <c r="F4980"/>
      <c r="G4980"/>
      <c r="H4980"/>
      <c r="I4980"/>
      <c r="J4980"/>
      <c r="K4980"/>
      <c r="L4980"/>
      <c r="M4980"/>
      <c r="N4980"/>
      <c r="O4980"/>
      <c r="P4980"/>
      <c r="Q4980"/>
      <c r="R4980"/>
      <c r="S4980"/>
      <c r="T4980"/>
      <c r="U4980"/>
      <c r="V4980"/>
      <c r="W4980"/>
      <c r="X4980"/>
      <c r="Y4980"/>
      <c r="Z4980"/>
      <c r="AA4980"/>
      <c r="AB4980"/>
      <c r="AC4980"/>
      <c r="AD4980"/>
      <c r="AE4980"/>
      <c r="AF4980"/>
      <c r="AG4980"/>
      <c r="AH4980"/>
      <c r="AI4980"/>
      <c r="AJ4980"/>
      <c r="AK4980"/>
      <c r="AL4980"/>
      <c r="AM4980"/>
      <c r="AN4980"/>
      <c r="AO4980"/>
      <c r="AP4980"/>
      <c r="AQ4980"/>
      <c r="AR4980"/>
      <c r="AS4980"/>
      <c r="AT4980"/>
      <c r="AU4980"/>
      <c r="AV4980"/>
      <c r="AW4980"/>
      <c r="AX4980"/>
      <c r="AY4980"/>
      <c r="AZ4980"/>
    </row>
    <row r="4981" spans="1:52">
      <c r="A4981"/>
      <c r="B4981"/>
      <c r="C4981"/>
      <c r="D4981"/>
      <c r="E4981"/>
      <c r="F4981"/>
      <c r="G4981"/>
      <c r="H4981"/>
      <c r="I4981"/>
      <c r="J4981"/>
      <c r="K4981"/>
      <c r="L4981"/>
      <c r="M4981"/>
      <c r="N4981"/>
      <c r="O4981"/>
      <c r="P4981"/>
      <c r="Q4981"/>
      <c r="R4981"/>
      <c r="S4981"/>
      <c r="T4981"/>
      <c r="U4981"/>
      <c r="V4981"/>
      <c r="W4981"/>
      <c r="X4981"/>
      <c r="Y4981"/>
      <c r="Z4981"/>
      <c r="AA4981"/>
      <c r="AB4981"/>
      <c r="AC4981"/>
      <c r="AD4981"/>
      <c r="AE4981"/>
      <c r="AF4981"/>
      <c r="AG4981"/>
      <c r="AH4981"/>
      <c r="AI4981"/>
      <c r="AJ4981"/>
      <c r="AK4981"/>
      <c r="AL4981"/>
      <c r="AM4981"/>
      <c r="AN4981"/>
      <c r="AO4981"/>
      <c r="AP4981"/>
      <c r="AQ4981"/>
      <c r="AR4981"/>
      <c r="AS4981"/>
      <c r="AT4981"/>
      <c r="AU4981"/>
      <c r="AV4981"/>
      <c r="AW4981"/>
      <c r="AX4981"/>
      <c r="AY4981"/>
      <c r="AZ4981"/>
    </row>
    <row r="4982" spans="1:52">
      <c r="A4982"/>
      <c r="B4982"/>
      <c r="C4982"/>
      <c r="D4982"/>
      <c r="E4982"/>
      <c r="F4982"/>
      <c r="G4982"/>
      <c r="H4982"/>
      <c r="I4982"/>
      <c r="J4982"/>
      <c r="K4982"/>
      <c r="L4982"/>
      <c r="M4982"/>
      <c r="N4982"/>
      <c r="O4982"/>
      <c r="P4982"/>
      <c r="Q4982"/>
      <c r="R4982"/>
      <c r="S4982"/>
      <c r="T4982"/>
      <c r="U4982"/>
      <c r="V4982"/>
      <c r="W4982"/>
      <c r="X4982"/>
      <c r="Y4982"/>
      <c r="Z4982"/>
      <c r="AA4982"/>
      <c r="AB4982"/>
      <c r="AC4982"/>
      <c r="AD4982"/>
      <c r="AE4982"/>
      <c r="AF4982"/>
      <c r="AG4982"/>
      <c r="AH4982"/>
      <c r="AI4982"/>
      <c r="AJ4982"/>
      <c r="AK4982"/>
      <c r="AL4982"/>
      <c r="AM4982"/>
      <c r="AN4982"/>
      <c r="AO4982"/>
      <c r="AP4982"/>
      <c r="AQ4982"/>
      <c r="AR4982"/>
      <c r="AS4982"/>
      <c r="AT4982"/>
      <c r="AU4982"/>
      <c r="AV4982"/>
      <c r="AW4982"/>
      <c r="AX4982"/>
      <c r="AY4982"/>
      <c r="AZ4982"/>
    </row>
    <row r="4983" spans="1:52">
      <c r="A4983"/>
      <c r="B4983"/>
      <c r="C4983"/>
      <c r="D4983"/>
      <c r="E4983"/>
      <c r="F4983"/>
      <c r="G4983"/>
      <c r="H4983"/>
      <c r="I4983"/>
      <c r="J4983"/>
      <c r="K4983"/>
      <c r="L4983"/>
      <c r="M4983"/>
      <c r="N4983"/>
      <c r="O4983"/>
      <c r="P4983"/>
      <c r="Q4983"/>
      <c r="R4983"/>
      <c r="S4983"/>
      <c r="T4983"/>
      <c r="U4983"/>
      <c r="V4983"/>
      <c r="W4983"/>
      <c r="X4983"/>
      <c r="Y4983"/>
      <c r="Z4983"/>
      <c r="AA4983"/>
      <c r="AB4983"/>
      <c r="AC4983"/>
      <c r="AD4983"/>
      <c r="AE4983"/>
      <c r="AF4983"/>
      <c r="AG4983"/>
      <c r="AH4983"/>
      <c r="AI4983"/>
      <c r="AJ4983"/>
      <c r="AK4983"/>
      <c r="AL4983"/>
      <c r="AM4983"/>
      <c r="AN4983"/>
      <c r="AO4983"/>
      <c r="AP4983"/>
      <c r="AQ4983"/>
      <c r="AR4983"/>
      <c r="AS4983"/>
      <c r="AT4983"/>
      <c r="AU4983"/>
      <c r="AV4983"/>
      <c r="AW4983"/>
      <c r="AX4983"/>
      <c r="AY4983"/>
      <c r="AZ4983"/>
    </row>
    <row r="4984" spans="1:52">
      <c r="A4984"/>
      <c r="B4984"/>
      <c r="C4984"/>
      <c r="D4984"/>
      <c r="E4984"/>
      <c r="F4984"/>
      <c r="G4984"/>
      <c r="H4984"/>
      <c r="I4984"/>
      <c r="J4984"/>
      <c r="K4984"/>
      <c r="L4984"/>
      <c r="M4984"/>
      <c r="N4984"/>
      <c r="O4984"/>
      <c r="P4984"/>
      <c r="Q4984"/>
      <c r="R4984"/>
      <c r="S4984"/>
      <c r="T4984"/>
      <c r="U4984"/>
      <c r="V4984"/>
      <c r="W4984"/>
      <c r="X4984"/>
      <c r="Y4984"/>
      <c r="Z4984"/>
      <c r="AA4984"/>
      <c r="AB4984"/>
      <c r="AC4984"/>
      <c r="AD4984"/>
      <c r="AE4984"/>
      <c r="AF4984"/>
      <c r="AG4984"/>
      <c r="AH4984"/>
      <c r="AI4984"/>
      <c r="AJ4984"/>
      <c r="AK4984"/>
      <c r="AL4984"/>
      <c r="AM4984"/>
      <c r="AN4984"/>
      <c r="AO4984"/>
      <c r="AP4984"/>
      <c r="AQ4984"/>
      <c r="AR4984"/>
      <c r="AS4984"/>
      <c r="AT4984"/>
      <c r="AU4984"/>
      <c r="AV4984"/>
      <c r="AW4984"/>
      <c r="AX4984"/>
      <c r="AY4984"/>
      <c r="AZ4984"/>
    </row>
    <row r="4985" spans="1:52">
      <c r="A4985"/>
      <c r="B4985"/>
      <c r="C4985"/>
      <c r="D4985"/>
      <c r="E4985"/>
      <c r="F4985"/>
      <c r="G4985"/>
      <c r="H4985"/>
      <c r="I4985"/>
      <c r="J4985"/>
      <c r="K4985"/>
      <c r="L4985"/>
      <c r="M4985"/>
      <c r="N4985"/>
      <c r="O4985"/>
      <c r="P4985"/>
      <c r="Q4985"/>
      <c r="R4985"/>
      <c r="S4985"/>
      <c r="T4985"/>
      <c r="U4985"/>
      <c r="V4985"/>
      <c r="W4985"/>
      <c r="X4985"/>
      <c r="Y4985"/>
      <c r="Z4985"/>
      <c r="AA4985"/>
      <c r="AB4985"/>
      <c r="AC4985"/>
      <c r="AD4985"/>
      <c r="AE4985"/>
      <c r="AF4985"/>
      <c r="AG4985"/>
      <c r="AH4985"/>
      <c r="AI4985"/>
      <c r="AJ4985"/>
      <c r="AK4985"/>
      <c r="AL4985"/>
      <c r="AM4985"/>
      <c r="AN4985"/>
      <c r="AO4985"/>
      <c r="AP4985"/>
      <c r="AQ4985"/>
      <c r="AR4985"/>
      <c r="AS4985"/>
      <c r="AT4985"/>
      <c r="AU4985"/>
      <c r="AV4985"/>
      <c r="AW4985"/>
      <c r="AX4985"/>
      <c r="AY4985"/>
      <c r="AZ4985"/>
    </row>
    <row r="4986" spans="1:52">
      <c r="A4986"/>
      <c r="B4986"/>
      <c r="C4986"/>
      <c r="D4986"/>
      <c r="E4986"/>
      <c r="F4986"/>
      <c r="G4986"/>
      <c r="H4986"/>
      <c r="I4986"/>
      <c r="J4986"/>
      <c r="K4986"/>
      <c r="L4986"/>
      <c r="M4986"/>
      <c r="N4986"/>
      <c r="O4986"/>
      <c r="P4986"/>
      <c r="Q4986"/>
      <c r="R4986"/>
      <c r="S4986"/>
      <c r="T4986"/>
      <c r="U4986"/>
      <c r="V4986"/>
      <c r="W4986"/>
      <c r="X4986"/>
      <c r="Y4986"/>
      <c r="Z4986"/>
      <c r="AA4986"/>
      <c r="AB4986"/>
      <c r="AC4986"/>
      <c r="AD4986"/>
      <c r="AE4986"/>
      <c r="AF4986"/>
      <c r="AG4986"/>
      <c r="AH4986"/>
      <c r="AI4986"/>
      <c r="AJ4986"/>
      <c r="AK4986"/>
      <c r="AL4986"/>
      <c r="AM4986"/>
      <c r="AN4986"/>
      <c r="AO4986"/>
      <c r="AP4986"/>
      <c r="AQ4986"/>
      <c r="AR4986"/>
      <c r="AS4986"/>
      <c r="AT4986"/>
      <c r="AU4986"/>
      <c r="AV4986"/>
      <c r="AW4986"/>
      <c r="AX4986"/>
      <c r="AY4986"/>
      <c r="AZ4986"/>
    </row>
    <row r="4987" spans="1:52">
      <c r="A4987"/>
      <c r="B4987"/>
      <c r="C4987"/>
      <c r="D4987"/>
      <c r="E4987"/>
      <c r="F4987"/>
      <c r="G4987"/>
      <c r="H4987"/>
      <c r="I4987"/>
      <c r="J4987"/>
      <c r="K4987"/>
      <c r="L4987"/>
      <c r="M4987"/>
      <c r="N4987"/>
      <c r="O4987"/>
      <c r="P4987"/>
      <c r="Q4987"/>
      <c r="R4987"/>
      <c r="S4987"/>
      <c r="T4987"/>
      <c r="U4987"/>
      <c r="V4987"/>
      <c r="W4987"/>
      <c r="X4987"/>
      <c r="Y4987"/>
      <c r="Z4987"/>
      <c r="AA4987"/>
      <c r="AB4987"/>
      <c r="AC4987"/>
      <c r="AD4987"/>
      <c r="AE4987"/>
      <c r="AF4987"/>
      <c r="AG4987"/>
      <c r="AH4987"/>
      <c r="AI4987"/>
      <c r="AJ4987"/>
      <c r="AK4987"/>
      <c r="AL4987"/>
      <c r="AM4987"/>
      <c r="AN4987"/>
      <c r="AO4987"/>
      <c r="AP4987"/>
      <c r="AQ4987"/>
      <c r="AR4987"/>
      <c r="AS4987"/>
      <c r="AT4987"/>
      <c r="AU4987"/>
      <c r="AV4987"/>
      <c r="AW4987"/>
      <c r="AX4987"/>
      <c r="AY4987"/>
      <c r="AZ4987"/>
    </row>
    <row r="4988" spans="1:52">
      <c r="A4988"/>
      <c r="B4988"/>
      <c r="C4988"/>
      <c r="D4988"/>
      <c r="E4988"/>
      <c r="F4988"/>
      <c r="G4988"/>
      <c r="H4988"/>
      <c r="I4988"/>
      <c r="J4988"/>
      <c r="K4988"/>
      <c r="L4988"/>
      <c r="M4988"/>
      <c r="N4988"/>
      <c r="O4988"/>
      <c r="P4988"/>
      <c r="Q4988"/>
      <c r="R4988"/>
      <c r="S4988"/>
      <c r="T4988"/>
      <c r="U4988"/>
      <c r="V4988"/>
      <c r="W4988"/>
      <c r="X4988"/>
      <c r="Y4988"/>
      <c r="Z4988"/>
      <c r="AA4988"/>
      <c r="AB4988"/>
      <c r="AC4988"/>
      <c r="AD4988"/>
      <c r="AE4988"/>
      <c r="AF4988"/>
      <c r="AG4988"/>
      <c r="AH4988"/>
      <c r="AI4988"/>
      <c r="AJ4988"/>
      <c r="AK4988"/>
      <c r="AL4988"/>
      <c r="AM4988"/>
      <c r="AN4988"/>
      <c r="AO4988"/>
      <c r="AP4988"/>
      <c r="AQ4988"/>
      <c r="AR4988"/>
      <c r="AS4988"/>
      <c r="AT4988"/>
      <c r="AU4988"/>
      <c r="AV4988"/>
      <c r="AW4988"/>
      <c r="AX4988"/>
      <c r="AY4988"/>
      <c r="AZ4988"/>
    </row>
    <row r="4989" spans="1:52">
      <c r="A4989"/>
      <c r="B4989"/>
      <c r="C4989"/>
      <c r="D4989"/>
      <c r="E4989"/>
      <c r="F4989"/>
      <c r="G4989"/>
      <c r="H4989"/>
      <c r="I4989"/>
      <c r="J4989"/>
      <c r="K4989"/>
      <c r="L4989"/>
      <c r="M4989"/>
      <c r="N4989"/>
      <c r="O4989"/>
      <c r="P4989"/>
      <c r="Q4989"/>
      <c r="R4989"/>
      <c r="S4989"/>
      <c r="T4989"/>
      <c r="U4989"/>
      <c r="V4989"/>
      <c r="W4989"/>
      <c r="X4989"/>
      <c r="Y4989"/>
      <c r="Z4989"/>
      <c r="AA4989"/>
      <c r="AB4989"/>
      <c r="AC4989"/>
      <c r="AD4989"/>
      <c r="AE4989"/>
      <c r="AF4989"/>
      <c r="AG4989"/>
      <c r="AH4989"/>
      <c r="AI4989"/>
      <c r="AJ4989"/>
      <c r="AK4989"/>
      <c r="AL4989"/>
      <c r="AM4989"/>
      <c r="AN4989"/>
      <c r="AO4989"/>
      <c r="AP4989"/>
      <c r="AQ4989"/>
      <c r="AR4989"/>
      <c r="AS4989"/>
      <c r="AT4989"/>
      <c r="AU4989"/>
      <c r="AV4989"/>
      <c r="AW4989"/>
      <c r="AX4989"/>
      <c r="AY4989"/>
      <c r="AZ4989"/>
    </row>
    <row r="4990" spans="1:52">
      <c r="A4990"/>
      <c r="B4990"/>
      <c r="C4990"/>
      <c r="D4990"/>
      <c r="E4990"/>
      <c r="F4990"/>
      <c r="G4990"/>
      <c r="H4990"/>
      <c r="I4990"/>
      <c r="J4990"/>
      <c r="K4990"/>
      <c r="L4990"/>
      <c r="M4990"/>
      <c r="N4990"/>
      <c r="O4990"/>
      <c r="P4990"/>
      <c r="Q4990"/>
      <c r="R4990"/>
      <c r="S4990"/>
      <c r="T4990"/>
      <c r="U4990"/>
      <c r="V4990"/>
      <c r="W4990"/>
      <c r="X4990"/>
      <c r="Y4990"/>
      <c r="Z4990"/>
      <c r="AA4990"/>
      <c r="AB4990"/>
      <c r="AC4990"/>
      <c r="AD4990"/>
      <c r="AE4990"/>
      <c r="AF4990"/>
      <c r="AG4990"/>
      <c r="AH4990"/>
      <c r="AI4990"/>
      <c r="AJ4990"/>
      <c r="AK4990"/>
      <c r="AL4990"/>
      <c r="AM4990"/>
      <c r="AN4990"/>
      <c r="AO4990"/>
      <c r="AP4990"/>
      <c r="AQ4990"/>
      <c r="AR4990"/>
      <c r="AS4990"/>
      <c r="AT4990"/>
      <c r="AU4990"/>
      <c r="AV4990"/>
      <c r="AW4990"/>
      <c r="AX4990"/>
      <c r="AY4990"/>
      <c r="AZ4990"/>
    </row>
    <row r="4991" spans="1:52">
      <c r="A4991"/>
      <c r="B4991"/>
      <c r="C4991"/>
      <c r="D4991"/>
      <c r="E4991"/>
      <c r="F4991"/>
      <c r="G4991"/>
      <c r="H4991"/>
      <c r="I4991"/>
      <c r="J4991"/>
      <c r="K4991"/>
      <c r="L4991"/>
      <c r="M4991"/>
      <c r="N4991"/>
      <c r="O4991"/>
      <c r="P4991"/>
      <c r="Q4991"/>
      <c r="R4991"/>
      <c r="S4991"/>
      <c r="T4991"/>
      <c r="U4991"/>
      <c r="V4991"/>
      <c r="W4991"/>
      <c r="X4991"/>
      <c r="Y4991"/>
      <c r="Z4991"/>
      <c r="AA4991"/>
      <c r="AB4991"/>
      <c r="AC4991"/>
      <c r="AD4991"/>
      <c r="AE4991"/>
      <c r="AF4991"/>
      <c r="AG4991"/>
      <c r="AH4991"/>
      <c r="AI4991"/>
      <c r="AJ4991"/>
      <c r="AK4991"/>
      <c r="AL4991"/>
      <c r="AM4991"/>
      <c r="AN4991"/>
      <c r="AO4991"/>
      <c r="AP4991"/>
      <c r="AQ4991"/>
      <c r="AR4991"/>
      <c r="AS4991"/>
      <c r="AT4991"/>
      <c r="AU4991"/>
      <c r="AV4991"/>
      <c r="AW4991"/>
      <c r="AX4991"/>
      <c r="AY4991"/>
      <c r="AZ4991"/>
    </row>
    <row r="4992" spans="1:52">
      <c r="A4992"/>
      <c r="B4992"/>
      <c r="C4992"/>
      <c r="D4992"/>
      <c r="E4992"/>
      <c r="F4992"/>
      <c r="G4992"/>
      <c r="H4992"/>
      <c r="I4992"/>
      <c r="J4992"/>
      <c r="K4992"/>
      <c r="L4992"/>
      <c r="M4992"/>
      <c r="N4992"/>
      <c r="O4992"/>
      <c r="P4992"/>
      <c r="Q4992"/>
      <c r="R4992"/>
      <c r="S4992"/>
      <c r="T4992"/>
      <c r="U4992"/>
      <c r="V4992"/>
      <c r="W4992"/>
      <c r="X4992"/>
      <c r="Y4992"/>
      <c r="Z4992"/>
      <c r="AA4992"/>
      <c r="AB4992"/>
      <c r="AC4992"/>
      <c r="AD4992"/>
      <c r="AE4992"/>
      <c r="AF4992"/>
      <c r="AG4992"/>
      <c r="AH4992"/>
      <c r="AI4992"/>
      <c r="AJ4992"/>
      <c r="AK4992"/>
      <c r="AL4992"/>
      <c r="AM4992"/>
      <c r="AN4992"/>
      <c r="AO4992"/>
      <c r="AP4992"/>
      <c r="AQ4992"/>
      <c r="AR4992"/>
      <c r="AS4992"/>
      <c r="AT4992"/>
      <c r="AU4992"/>
      <c r="AV4992"/>
      <c r="AW4992"/>
      <c r="AX4992"/>
      <c r="AY4992"/>
      <c r="AZ4992"/>
    </row>
    <row r="4993" spans="1:52">
      <c r="A4993"/>
      <c r="B4993"/>
      <c r="C4993"/>
      <c r="D4993"/>
      <c r="E4993"/>
      <c r="F4993"/>
      <c r="G4993"/>
      <c r="H4993"/>
      <c r="I4993"/>
      <c r="J4993"/>
      <c r="K4993"/>
      <c r="L4993"/>
      <c r="M4993"/>
      <c r="N4993"/>
      <c r="O4993"/>
      <c r="P4993"/>
      <c r="Q4993"/>
      <c r="R4993"/>
      <c r="S4993"/>
      <c r="T4993"/>
      <c r="U4993"/>
      <c r="V4993"/>
      <c r="W4993"/>
      <c r="X4993"/>
      <c r="Y4993"/>
      <c r="Z4993"/>
      <c r="AA4993"/>
      <c r="AB4993"/>
      <c r="AC4993"/>
      <c r="AD4993"/>
      <c r="AE4993"/>
      <c r="AF4993"/>
      <c r="AG4993"/>
      <c r="AH4993"/>
      <c r="AI4993"/>
      <c r="AJ4993"/>
      <c r="AK4993"/>
      <c r="AL4993"/>
      <c r="AM4993"/>
      <c r="AN4993"/>
      <c r="AO4993"/>
      <c r="AP4993"/>
      <c r="AQ4993"/>
      <c r="AR4993"/>
      <c r="AS4993"/>
      <c r="AT4993"/>
      <c r="AU4993"/>
      <c r="AV4993"/>
      <c r="AW4993"/>
      <c r="AX4993"/>
      <c r="AY4993"/>
      <c r="AZ4993"/>
    </row>
    <row r="4994" spans="1:52">
      <c r="A4994"/>
      <c r="B4994"/>
      <c r="C4994"/>
      <c r="D4994"/>
      <c r="E4994"/>
      <c r="F4994"/>
      <c r="G4994"/>
      <c r="H4994"/>
      <c r="I4994"/>
      <c r="J4994"/>
      <c r="K4994"/>
      <c r="L4994"/>
      <c r="M4994"/>
      <c r="N4994"/>
      <c r="O4994"/>
      <c r="P4994"/>
      <c r="Q4994"/>
      <c r="R4994"/>
      <c r="S4994"/>
      <c r="T4994"/>
      <c r="U4994"/>
      <c r="V4994"/>
      <c r="W4994"/>
      <c r="X4994"/>
      <c r="Y4994"/>
      <c r="Z4994"/>
      <c r="AA4994"/>
      <c r="AB4994"/>
      <c r="AC4994"/>
      <c r="AD4994"/>
      <c r="AE4994"/>
      <c r="AF4994"/>
      <c r="AG4994"/>
      <c r="AH4994"/>
      <c r="AI4994"/>
      <c r="AJ4994"/>
      <c r="AK4994"/>
      <c r="AL4994"/>
      <c r="AM4994"/>
      <c r="AN4994"/>
      <c r="AO4994"/>
      <c r="AP4994"/>
      <c r="AQ4994"/>
      <c r="AR4994"/>
      <c r="AS4994"/>
      <c r="AT4994"/>
      <c r="AU4994"/>
      <c r="AV4994"/>
      <c r="AW4994"/>
      <c r="AX4994"/>
      <c r="AY4994"/>
      <c r="AZ4994"/>
    </row>
    <row r="4995" spans="1:52">
      <c r="A4995"/>
      <c r="B4995"/>
      <c r="C4995"/>
      <c r="D4995"/>
      <c r="E4995"/>
      <c r="F4995"/>
      <c r="G4995"/>
      <c r="H4995"/>
      <c r="I4995"/>
      <c r="J4995"/>
      <c r="K4995"/>
      <c r="L4995"/>
      <c r="M4995"/>
      <c r="N4995"/>
      <c r="O4995"/>
      <c r="P4995"/>
      <c r="Q4995"/>
      <c r="R4995"/>
      <c r="S4995"/>
      <c r="T4995"/>
      <c r="U4995"/>
      <c r="V4995"/>
      <c r="W4995"/>
      <c r="X4995"/>
      <c r="Y4995"/>
      <c r="Z4995"/>
      <c r="AA4995"/>
      <c r="AB4995"/>
      <c r="AC4995"/>
      <c r="AD4995"/>
      <c r="AE4995"/>
      <c r="AF4995"/>
      <c r="AG4995"/>
      <c r="AH4995"/>
      <c r="AI4995"/>
      <c r="AJ4995"/>
      <c r="AK4995"/>
      <c r="AL4995"/>
      <c r="AM4995"/>
      <c r="AN4995"/>
      <c r="AO4995"/>
      <c r="AP4995"/>
      <c r="AQ4995"/>
      <c r="AR4995"/>
      <c r="AS4995"/>
      <c r="AT4995"/>
      <c r="AU4995"/>
      <c r="AV4995"/>
      <c r="AW4995"/>
      <c r="AX4995"/>
      <c r="AY4995"/>
      <c r="AZ4995"/>
    </row>
    <row r="4996" spans="1:52">
      <c r="A4996"/>
      <c r="B4996"/>
      <c r="C4996"/>
      <c r="D4996"/>
      <c r="E4996"/>
      <c r="F4996"/>
      <c r="G4996"/>
      <c r="H4996"/>
      <c r="I4996"/>
      <c r="J4996"/>
      <c r="K4996"/>
      <c r="L4996"/>
      <c r="M4996"/>
      <c r="N4996"/>
      <c r="O4996"/>
      <c r="P4996"/>
      <c r="Q4996"/>
      <c r="R4996"/>
      <c r="S4996"/>
      <c r="T4996"/>
      <c r="U4996"/>
      <c r="V4996"/>
      <c r="W4996"/>
      <c r="X4996"/>
      <c r="Y4996"/>
      <c r="Z4996"/>
      <c r="AA4996"/>
      <c r="AB4996"/>
      <c r="AC4996"/>
      <c r="AD4996"/>
      <c r="AE4996"/>
      <c r="AF4996"/>
      <c r="AG4996"/>
      <c r="AH4996"/>
      <c r="AI4996"/>
      <c r="AJ4996"/>
      <c r="AK4996"/>
      <c r="AL4996"/>
      <c r="AM4996"/>
      <c r="AN4996"/>
      <c r="AO4996"/>
      <c r="AP4996"/>
      <c r="AQ4996"/>
      <c r="AR4996"/>
      <c r="AS4996"/>
      <c r="AT4996"/>
      <c r="AU4996"/>
      <c r="AV4996"/>
      <c r="AW4996"/>
      <c r="AX4996"/>
      <c r="AY4996"/>
      <c r="AZ4996"/>
    </row>
    <row r="4997" spans="1:52">
      <c r="A4997"/>
      <c r="B4997"/>
      <c r="C4997"/>
      <c r="D4997"/>
      <c r="E4997"/>
      <c r="F4997"/>
      <c r="G4997"/>
      <c r="H4997"/>
      <c r="I4997"/>
      <c r="J4997"/>
      <c r="K4997"/>
      <c r="L4997"/>
      <c r="M4997"/>
      <c r="N4997"/>
      <c r="O4997"/>
      <c r="P4997"/>
      <c r="Q4997"/>
      <c r="R4997"/>
      <c r="S4997"/>
      <c r="T4997"/>
      <c r="U4997"/>
      <c r="V4997"/>
      <c r="W4997"/>
      <c r="X4997"/>
      <c r="Y4997"/>
      <c r="Z4997"/>
      <c r="AA4997"/>
      <c r="AB4997"/>
      <c r="AC4997"/>
      <c r="AD4997"/>
      <c r="AE4997"/>
      <c r="AF4997"/>
      <c r="AG4997"/>
      <c r="AH4997"/>
      <c r="AI4997"/>
      <c r="AJ4997"/>
      <c r="AK4997"/>
      <c r="AL4997"/>
      <c r="AM4997"/>
      <c r="AN4997"/>
      <c r="AO4997"/>
      <c r="AP4997"/>
      <c r="AQ4997"/>
      <c r="AR4997"/>
      <c r="AS4997"/>
      <c r="AT4997"/>
      <c r="AU4997"/>
      <c r="AV4997"/>
      <c r="AW4997"/>
      <c r="AX4997"/>
      <c r="AY4997"/>
      <c r="AZ4997"/>
    </row>
    <row r="4998" spans="1:52">
      <c r="A4998"/>
      <c r="B4998"/>
      <c r="C4998"/>
      <c r="D4998"/>
      <c r="E4998"/>
      <c r="F4998"/>
      <c r="G4998"/>
      <c r="H4998"/>
      <c r="I4998"/>
      <c r="J4998"/>
      <c r="K4998"/>
      <c r="L4998"/>
      <c r="M4998"/>
      <c r="N4998"/>
      <c r="O4998"/>
      <c r="P4998"/>
      <c r="Q4998"/>
      <c r="R4998"/>
      <c r="S4998"/>
      <c r="T4998"/>
      <c r="U4998"/>
      <c r="V4998"/>
      <c r="W4998"/>
      <c r="X4998"/>
      <c r="Y4998"/>
      <c r="Z4998"/>
      <c r="AA4998"/>
      <c r="AB4998"/>
      <c r="AC4998"/>
      <c r="AD4998"/>
      <c r="AE4998"/>
      <c r="AF4998"/>
      <c r="AG4998"/>
      <c r="AH4998"/>
      <c r="AI4998"/>
      <c r="AJ4998"/>
      <c r="AK4998"/>
      <c r="AL4998"/>
      <c r="AM4998"/>
      <c r="AN4998"/>
      <c r="AO4998"/>
      <c r="AP4998"/>
      <c r="AQ4998"/>
      <c r="AR4998"/>
      <c r="AS4998"/>
      <c r="AT4998"/>
      <c r="AU4998"/>
      <c r="AV4998"/>
      <c r="AW4998"/>
      <c r="AX4998"/>
      <c r="AY4998"/>
      <c r="AZ4998"/>
    </row>
    <row r="4999" spans="1:52">
      <c r="A4999"/>
      <c r="B4999"/>
      <c r="C4999"/>
      <c r="D4999"/>
      <c r="E4999"/>
      <c r="F4999"/>
      <c r="G4999"/>
      <c r="H4999"/>
      <c r="I4999"/>
      <c r="J4999"/>
      <c r="K4999"/>
      <c r="L4999"/>
      <c r="M4999"/>
      <c r="N4999"/>
      <c r="O4999"/>
      <c r="P4999"/>
      <c r="Q4999"/>
      <c r="R4999"/>
      <c r="S4999"/>
      <c r="T4999"/>
      <c r="U4999"/>
      <c r="V4999"/>
      <c r="W4999"/>
      <c r="X4999"/>
      <c r="Y4999"/>
      <c r="Z4999"/>
      <c r="AA4999"/>
      <c r="AB4999"/>
      <c r="AC4999"/>
      <c r="AD4999"/>
      <c r="AE4999"/>
      <c r="AF4999"/>
      <c r="AG4999"/>
      <c r="AH4999"/>
      <c r="AI4999"/>
      <c r="AJ4999"/>
      <c r="AK4999"/>
      <c r="AL4999"/>
      <c r="AM4999"/>
      <c r="AN4999"/>
      <c r="AO4999"/>
      <c r="AP4999"/>
      <c r="AQ4999"/>
      <c r="AR4999"/>
      <c r="AS4999"/>
      <c r="AT4999"/>
      <c r="AU4999"/>
      <c r="AV4999"/>
      <c r="AW4999"/>
      <c r="AX4999"/>
      <c r="AY4999"/>
      <c r="AZ4999"/>
    </row>
    <row r="5000" spans="1:52">
      <c r="A5000"/>
      <c r="B5000"/>
      <c r="C5000"/>
      <c r="D5000"/>
      <c r="E5000"/>
      <c r="F5000"/>
      <c r="G5000"/>
      <c r="H5000"/>
      <c r="I5000"/>
      <c r="J5000"/>
      <c r="K5000"/>
      <c r="L5000"/>
      <c r="M5000"/>
      <c r="N5000"/>
      <c r="O5000"/>
      <c r="P5000"/>
      <c r="Q5000"/>
      <c r="R5000"/>
      <c r="S5000"/>
      <c r="T5000"/>
      <c r="U5000"/>
      <c r="V5000"/>
      <c r="W5000"/>
      <c r="X5000"/>
      <c r="Y5000"/>
      <c r="Z5000"/>
      <c r="AA5000"/>
      <c r="AB5000"/>
      <c r="AC5000"/>
      <c r="AD5000"/>
      <c r="AE5000"/>
      <c r="AF5000"/>
      <c r="AG5000"/>
      <c r="AH5000"/>
      <c r="AI5000"/>
      <c r="AJ5000"/>
      <c r="AK5000"/>
      <c r="AL5000"/>
      <c r="AM5000"/>
      <c r="AN5000"/>
      <c r="AO5000"/>
      <c r="AP5000"/>
      <c r="AQ5000"/>
      <c r="AR5000"/>
      <c r="AS5000"/>
      <c r="AT5000"/>
      <c r="AU5000"/>
      <c r="AV5000"/>
      <c r="AW5000"/>
      <c r="AX5000"/>
      <c r="AY5000"/>
      <c r="AZ5000"/>
    </row>
    <row r="5001" spans="1:52">
      <c r="A5001"/>
      <c r="B5001"/>
      <c r="C5001"/>
      <c r="D5001"/>
      <c r="E5001"/>
      <c r="F5001"/>
      <c r="G5001"/>
      <c r="H5001"/>
      <c r="I5001"/>
      <c r="J5001"/>
      <c r="K5001"/>
      <c r="L5001"/>
      <c r="M5001"/>
      <c r="N5001"/>
      <c r="O5001"/>
      <c r="P5001"/>
      <c r="Q5001"/>
      <c r="R5001"/>
      <c r="S5001"/>
      <c r="T5001"/>
      <c r="U5001"/>
      <c r="V5001"/>
      <c r="W5001"/>
      <c r="X5001"/>
      <c r="Y5001"/>
      <c r="Z5001"/>
      <c r="AA5001"/>
      <c r="AB5001"/>
      <c r="AC5001"/>
      <c r="AD5001"/>
      <c r="AE5001"/>
      <c r="AF5001"/>
      <c r="AG5001"/>
      <c r="AH5001"/>
      <c r="AI5001"/>
      <c r="AJ5001"/>
      <c r="AK5001"/>
      <c r="AL5001"/>
      <c r="AM5001"/>
      <c r="AN5001"/>
      <c r="AO5001"/>
      <c r="AP5001"/>
      <c r="AQ5001"/>
      <c r="AR5001"/>
      <c r="AS5001"/>
      <c r="AT5001"/>
      <c r="AU5001"/>
      <c r="AV5001"/>
      <c r="AW5001"/>
      <c r="AX5001"/>
      <c r="AY5001"/>
      <c r="AZ5001"/>
    </row>
    <row r="5002" spans="1:52">
      <c r="A5002"/>
      <c r="B5002"/>
      <c r="C5002"/>
      <c r="D5002"/>
      <c r="E5002"/>
      <c r="F5002"/>
      <c r="G5002"/>
      <c r="H5002"/>
      <c r="I5002"/>
      <c r="J5002"/>
      <c r="K5002"/>
      <c r="L5002"/>
      <c r="M5002"/>
      <c r="N5002"/>
      <c r="O5002"/>
      <c r="P5002"/>
      <c r="Q5002"/>
      <c r="R5002"/>
      <c r="S5002"/>
      <c r="T5002"/>
      <c r="U5002"/>
      <c r="V5002"/>
      <c r="W5002"/>
      <c r="X5002"/>
      <c r="Y5002"/>
      <c r="Z5002"/>
      <c r="AA5002"/>
      <c r="AB5002"/>
      <c r="AC5002"/>
      <c r="AD5002"/>
      <c r="AE5002"/>
      <c r="AF5002"/>
      <c r="AG5002"/>
      <c r="AH5002"/>
      <c r="AI5002"/>
      <c r="AJ5002"/>
      <c r="AK5002"/>
      <c r="AL5002"/>
      <c r="AM5002"/>
      <c r="AN5002"/>
      <c r="AO5002"/>
      <c r="AP5002"/>
      <c r="AQ5002"/>
      <c r="AR5002"/>
      <c r="AS5002"/>
      <c r="AT5002"/>
      <c r="AU5002"/>
      <c r="AV5002"/>
      <c r="AW5002"/>
      <c r="AX5002"/>
      <c r="AY5002"/>
      <c r="AZ5002"/>
    </row>
    <row r="5003" spans="1:52">
      <c r="A5003"/>
      <c r="B5003"/>
      <c r="C5003"/>
      <c r="D5003"/>
      <c r="E5003"/>
      <c r="F5003"/>
      <c r="G5003"/>
      <c r="H5003"/>
      <c r="I5003"/>
      <c r="J5003"/>
      <c r="K5003"/>
      <c r="L5003"/>
      <c r="M5003"/>
      <c r="N5003"/>
      <c r="O5003"/>
      <c r="P5003"/>
      <c r="Q5003"/>
      <c r="R5003"/>
      <c r="S5003"/>
      <c r="T5003"/>
      <c r="U5003"/>
      <c r="V5003"/>
      <c r="W5003"/>
      <c r="X5003"/>
      <c r="Y5003"/>
      <c r="Z5003"/>
      <c r="AA5003"/>
      <c r="AB5003"/>
      <c r="AC5003"/>
      <c r="AD5003"/>
      <c r="AE5003"/>
      <c r="AF5003"/>
      <c r="AG5003"/>
      <c r="AH5003"/>
      <c r="AI5003"/>
      <c r="AJ5003"/>
      <c r="AK5003"/>
      <c r="AL5003"/>
      <c r="AM5003"/>
      <c r="AN5003"/>
      <c r="AO5003"/>
      <c r="AP5003"/>
      <c r="AQ5003"/>
      <c r="AR5003"/>
      <c r="AS5003"/>
      <c r="AT5003"/>
      <c r="AU5003"/>
      <c r="AV5003"/>
      <c r="AW5003"/>
      <c r="AX5003"/>
      <c r="AY5003"/>
      <c r="AZ5003"/>
    </row>
    <row r="5004" spans="1:52">
      <c r="A5004"/>
      <c r="B5004"/>
      <c r="C5004"/>
      <c r="D5004"/>
      <c r="E5004"/>
      <c r="F5004"/>
      <c r="G5004"/>
      <c r="H5004"/>
      <c r="I5004"/>
      <c r="J5004"/>
      <c r="K5004"/>
      <c r="L5004"/>
      <c r="M5004"/>
      <c r="N5004"/>
      <c r="O5004"/>
      <c r="P5004"/>
      <c r="Q5004"/>
      <c r="R5004"/>
      <c r="S5004"/>
      <c r="T5004"/>
      <c r="U5004"/>
      <c r="V5004"/>
      <c r="W5004"/>
      <c r="X5004"/>
      <c r="Y5004"/>
      <c r="Z5004"/>
      <c r="AA5004"/>
      <c r="AB5004"/>
      <c r="AC5004"/>
      <c r="AD5004"/>
      <c r="AE5004"/>
      <c r="AF5004"/>
      <c r="AG5004"/>
      <c r="AH5004"/>
      <c r="AI5004"/>
      <c r="AJ5004"/>
      <c r="AK5004"/>
      <c r="AL5004"/>
      <c r="AM5004"/>
      <c r="AN5004"/>
      <c r="AO5004"/>
      <c r="AP5004"/>
      <c r="AQ5004"/>
      <c r="AR5004"/>
      <c r="AS5004"/>
      <c r="AT5004"/>
      <c r="AU5004"/>
      <c r="AV5004"/>
      <c r="AW5004"/>
      <c r="AX5004"/>
      <c r="AY5004"/>
      <c r="AZ5004"/>
    </row>
    <row r="5005" spans="1:52">
      <c r="A5005"/>
      <c r="B5005"/>
      <c r="C5005"/>
      <c r="D5005"/>
      <c r="E5005"/>
      <c r="F5005"/>
      <c r="G5005"/>
      <c r="H5005"/>
      <c r="I5005"/>
      <c r="J5005"/>
      <c r="K5005"/>
      <c r="L5005"/>
      <c r="M5005"/>
      <c r="N5005"/>
      <c r="O5005"/>
      <c r="P5005"/>
      <c r="Q5005"/>
      <c r="R5005"/>
      <c r="S5005"/>
      <c r="T5005"/>
      <c r="U5005"/>
      <c r="V5005"/>
      <c r="W5005"/>
      <c r="X5005"/>
      <c r="Y5005"/>
      <c r="Z5005"/>
      <c r="AA5005"/>
      <c r="AB5005"/>
      <c r="AC5005"/>
      <c r="AD5005"/>
      <c r="AE5005"/>
      <c r="AF5005"/>
      <c r="AG5005"/>
      <c r="AH5005"/>
      <c r="AI5005"/>
      <c r="AJ5005"/>
      <c r="AK5005"/>
      <c r="AL5005"/>
      <c r="AM5005"/>
      <c r="AN5005"/>
      <c r="AO5005"/>
      <c r="AP5005"/>
      <c r="AQ5005"/>
      <c r="AR5005"/>
      <c r="AS5005"/>
      <c r="AT5005"/>
      <c r="AU5005"/>
      <c r="AV5005"/>
      <c r="AW5005"/>
      <c r="AX5005"/>
      <c r="AY5005"/>
      <c r="AZ5005"/>
    </row>
    <row r="5006" spans="1:52">
      <c r="A5006"/>
      <c r="B5006"/>
      <c r="C5006"/>
      <c r="D5006"/>
      <c r="E5006"/>
      <c r="F5006"/>
      <c r="G5006"/>
      <c r="H5006"/>
      <c r="I5006"/>
      <c r="J5006"/>
      <c r="K5006"/>
      <c r="L5006"/>
      <c r="M5006"/>
      <c r="N5006"/>
      <c r="O5006"/>
      <c r="P5006"/>
      <c r="Q5006"/>
      <c r="R5006"/>
      <c r="S5006"/>
      <c r="T5006"/>
      <c r="U5006"/>
      <c r="V5006"/>
      <c r="W5006"/>
      <c r="X5006"/>
      <c r="Y5006"/>
      <c r="Z5006"/>
      <c r="AA5006"/>
      <c r="AB5006"/>
      <c r="AC5006"/>
      <c r="AD5006"/>
      <c r="AE5006"/>
      <c r="AF5006"/>
      <c r="AG5006"/>
      <c r="AH5006"/>
      <c r="AI5006"/>
      <c r="AJ5006"/>
      <c r="AK5006"/>
      <c r="AL5006"/>
      <c r="AM5006"/>
      <c r="AN5006"/>
      <c r="AO5006"/>
      <c r="AP5006"/>
      <c r="AQ5006"/>
      <c r="AR5006"/>
      <c r="AS5006"/>
      <c r="AT5006"/>
      <c r="AU5006"/>
      <c r="AV5006"/>
      <c r="AW5006"/>
      <c r="AX5006"/>
      <c r="AY5006"/>
      <c r="AZ5006"/>
    </row>
    <row r="5007" spans="1:52">
      <c r="A5007"/>
      <c r="B5007"/>
      <c r="C5007"/>
      <c r="D5007"/>
      <c r="E5007"/>
      <c r="F5007"/>
      <c r="G5007"/>
      <c r="H5007"/>
      <c r="I5007"/>
      <c r="J5007"/>
      <c r="K5007"/>
      <c r="L5007"/>
      <c r="M5007"/>
      <c r="N5007"/>
      <c r="O5007"/>
      <c r="P5007"/>
      <c r="Q5007"/>
      <c r="R5007"/>
      <c r="S5007"/>
      <c r="T5007"/>
      <c r="U5007"/>
      <c r="V5007"/>
      <c r="W5007"/>
      <c r="X5007"/>
      <c r="Y5007"/>
      <c r="Z5007"/>
      <c r="AA5007"/>
      <c r="AB5007"/>
      <c r="AC5007"/>
      <c r="AD5007"/>
      <c r="AE5007"/>
      <c r="AF5007"/>
      <c r="AG5007"/>
      <c r="AH5007"/>
      <c r="AI5007"/>
      <c r="AJ5007"/>
      <c r="AK5007"/>
      <c r="AL5007"/>
      <c r="AM5007"/>
      <c r="AN5007"/>
      <c r="AO5007"/>
      <c r="AP5007"/>
      <c r="AQ5007"/>
      <c r="AR5007"/>
      <c r="AS5007"/>
      <c r="AT5007"/>
      <c r="AU5007"/>
      <c r="AV5007"/>
      <c r="AW5007"/>
      <c r="AX5007"/>
      <c r="AY5007"/>
      <c r="AZ5007"/>
    </row>
    <row r="5008" spans="1:52">
      <c r="A5008"/>
      <c r="B5008"/>
      <c r="C5008"/>
      <c r="D5008"/>
      <c r="E5008"/>
      <c r="F5008"/>
      <c r="G5008"/>
      <c r="H5008"/>
      <c r="I5008"/>
      <c r="J5008"/>
      <c r="K5008"/>
      <c r="L5008"/>
      <c r="M5008"/>
      <c r="N5008"/>
      <c r="O5008"/>
      <c r="P5008"/>
      <c r="Q5008"/>
      <c r="R5008"/>
      <c r="S5008"/>
      <c r="T5008"/>
      <c r="U5008"/>
      <c r="V5008"/>
      <c r="W5008"/>
      <c r="X5008"/>
      <c r="Y5008"/>
      <c r="Z5008"/>
      <c r="AA5008"/>
      <c r="AB5008"/>
      <c r="AC5008"/>
      <c r="AD5008"/>
      <c r="AE5008"/>
      <c r="AF5008"/>
      <c r="AG5008"/>
      <c r="AH5008"/>
      <c r="AI5008"/>
      <c r="AJ5008"/>
      <c r="AK5008"/>
      <c r="AL5008"/>
      <c r="AM5008"/>
      <c r="AN5008"/>
      <c r="AO5008"/>
      <c r="AP5008"/>
      <c r="AQ5008"/>
      <c r="AR5008"/>
      <c r="AS5008"/>
      <c r="AT5008"/>
      <c r="AU5008"/>
      <c r="AV5008"/>
      <c r="AW5008"/>
      <c r="AX5008"/>
      <c r="AY5008"/>
      <c r="AZ5008"/>
    </row>
    <row r="5009" spans="1:52">
      <c r="A5009"/>
      <c r="B5009"/>
      <c r="C5009"/>
      <c r="D5009"/>
      <c r="E5009"/>
      <c r="F5009"/>
      <c r="G5009"/>
      <c r="H5009"/>
      <c r="I5009"/>
      <c r="J5009"/>
      <c r="K5009"/>
      <c r="L5009"/>
      <c r="M5009"/>
      <c r="N5009"/>
      <c r="O5009"/>
      <c r="P5009"/>
      <c r="Q5009"/>
      <c r="R5009"/>
      <c r="S5009"/>
      <c r="T5009"/>
      <c r="U5009"/>
      <c r="V5009"/>
      <c r="W5009"/>
      <c r="X5009"/>
      <c r="Y5009"/>
      <c r="Z5009"/>
      <c r="AA5009"/>
      <c r="AB5009"/>
      <c r="AC5009"/>
      <c r="AD5009"/>
      <c r="AE5009"/>
      <c r="AF5009"/>
      <c r="AG5009"/>
      <c r="AH5009"/>
      <c r="AI5009"/>
      <c r="AJ5009"/>
      <c r="AK5009"/>
      <c r="AL5009"/>
      <c r="AM5009"/>
      <c r="AN5009"/>
      <c r="AO5009"/>
      <c r="AP5009"/>
      <c r="AQ5009"/>
      <c r="AR5009"/>
      <c r="AS5009"/>
      <c r="AT5009"/>
      <c r="AU5009"/>
      <c r="AV5009"/>
      <c r="AW5009"/>
      <c r="AX5009"/>
      <c r="AY5009"/>
      <c r="AZ5009"/>
    </row>
    <row r="5010" spans="1:52">
      <c r="A5010"/>
      <c r="B5010"/>
      <c r="C5010"/>
      <c r="D5010"/>
      <c r="E5010"/>
      <c r="F5010"/>
      <c r="G5010"/>
      <c r="H5010"/>
      <c r="I5010"/>
      <c r="J5010"/>
      <c r="K5010"/>
      <c r="L5010"/>
      <c r="M5010"/>
      <c r="N5010"/>
      <c r="O5010"/>
      <c r="P5010"/>
      <c r="Q5010"/>
      <c r="R5010"/>
      <c r="S5010"/>
      <c r="T5010"/>
      <c r="U5010"/>
      <c r="V5010"/>
      <c r="W5010"/>
      <c r="X5010"/>
      <c r="Y5010"/>
      <c r="Z5010"/>
      <c r="AA5010"/>
      <c r="AB5010"/>
      <c r="AC5010"/>
      <c r="AD5010"/>
      <c r="AE5010"/>
      <c r="AF5010"/>
      <c r="AG5010"/>
      <c r="AH5010"/>
      <c r="AI5010"/>
      <c r="AJ5010"/>
      <c r="AK5010"/>
      <c r="AL5010"/>
      <c r="AM5010"/>
      <c r="AN5010"/>
      <c r="AO5010"/>
      <c r="AP5010"/>
      <c r="AQ5010"/>
      <c r="AR5010"/>
      <c r="AS5010"/>
      <c r="AT5010"/>
      <c r="AU5010"/>
      <c r="AV5010"/>
      <c r="AW5010"/>
      <c r="AX5010"/>
      <c r="AY5010"/>
      <c r="AZ5010"/>
    </row>
    <row r="5011" spans="1:52">
      <c r="A5011"/>
      <c r="B5011"/>
      <c r="C5011"/>
      <c r="D5011"/>
      <c r="E5011"/>
      <c r="F5011"/>
      <c r="G5011"/>
      <c r="H5011"/>
      <c r="I5011"/>
      <c r="J5011"/>
      <c r="K5011"/>
      <c r="L5011"/>
      <c r="M5011"/>
      <c r="N5011"/>
      <c r="O5011"/>
      <c r="P5011"/>
      <c r="Q5011"/>
      <c r="R5011"/>
      <c r="S5011"/>
      <c r="T5011"/>
      <c r="U5011"/>
      <c r="V5011"/>
      <c r="W5011"/>
      <c r="X5011"/>
      <c r="Y5011"/>
      <c r="Z5011"/>
      <c r="AA5011"/>
      <c r="AB5011"/>
      <c r="AC5011"/>
      <c r="AD5011"/>
      <c r="AE5011"/>
      <c r="AF5011"/>
      <c r="AG5011"/>
      <c r="AH5011"/>
      <c r="AI5011"/>
      <c r="AJ5011"/>
      <c r="AK5011"/>
      <c r="AL5011"/>
      <c r="AM5011"/>
      <c r="AN5011"/>
      <c r="AO5011"/>
      <c r="AP5011"/>
      <c r="AQ5011"/>
      <c r="AR5011"/>
      <c r="AS5011"/>
      <c r="AT5011"/>
      <c r="AU5011"/>
      <c r="AV5011"/>
      <c r="AW5011"/>
      <c r="AX5011"/>
      <c r="AY5011"/>
      <c r="AZ5011"/>
    </row>
    <row r="5012" spans="1:52">
      <c r="A5012"/>
      <c r="B5012"/>
      <c r="C5012"/>
      <c r="D5012"/>
      <c r="E5012"/>
      <c r="F5012"/>
      <c r="G5012"/>
      <c r="H5012"/>
      <c r="I5012"/>
      <c r="J5012"/>
      <c r="K5012"/>
      <c r="L5012"/>
      <c r="M5012"/>
      <c r="N5012"/>
      <c r="O5012"/>
      <c r="P5012"/>
      <c r="Q5012"/>
      <c r="R5012"/>
      <c r="S5012"/>
      <c r="T5012"/>
      <c r="U5012"/>
      <c r="V5012"/>
      <c r="W5012"/>
      <c r="X5012"/>
      <c r="Y5012"/>
      <c r="Z5012"/>
      <c r="AA5012"/>
      <c r="AB5012"/>
      <c r="AC5012"/>
      <c r="AD5012"/>
      <c r="AE5012"/>
      <c r="AF5012"/>
      <c r="AG5012"/>
      <c r="AH5012"/>
      <c r="AI5012"/>
      <c r="AJ5012"/>
      <c r="AK5012"/>
      <c r="AL5012"/>
      <c r="AM5012"/>
      <c r="AN5012"/>
      <c r="AO5012"/>
      <c r="AP5012"/>
      <c r="AQ5012"/>
      <c r="AR5012"/>
      <c r="AS5012"/>
      <c r="AT5012"/>
      <c r="AU5012"/>
      <c r="AV5012"/>
      <c r="AW5012"/>
      <c r="AX5012"/>
      <c r="AY5012"/>
      <c r="AZ5012"/>
    </row>
    <row r="5013" spans="1:52">
      <c r="A5013"/>
      <c r="B5013"/>
      <c r="C5013"/>
      <c r="D5013"/>
      <c r="E5013"/>
      <c r="F5013"/>
      <c r="G5013"/>
      <c r="H5013"/>
      <c r="I5013"/>
      <c r="J5013"/>
      <c r="K5013"/>
      <c r="L5013"/>
      <c r="M5013"/>
      <c r="N5013"/>
      <c r="O5013"/>
      <c r="P5013"/>
      <c r="Q5013"/>
      <c r="R5013"/>
      <c r="S5013"/>
      <c r="T5013"/>
      <c r="U5013"/>
      <c r="V5013"/>
      <c r="W5013"/>
      <c r="X5013"/>
      <c r="Y5013"/>
      <c r="Z5013"/>
      <c r="AA5013"/>
      <c r="AB5013"/>
      <c r="AC5013"/>
      <c r="AD5013"/>
      <c r="AE5013"/>
      <c r="AF5013"/>
      <c r="AG5013"/>
      <c r="AH5013"/>
      <c r="AI5013"/>
      <c r="AJ5013"/>
      <c r="AK5013"/>
      <c r="AL5013"/>
      <c r="AM5013"/>
      <c r="AN5013"/>
      <c r="AO5013"/>
      <c r="AP5013"/>
      <c r="AQ5013"/>
      <c r="AR5013"/>
      <c r="AS5013"/>
      <c r="AT5013"/>
      <c r="AU5013"/>
      <c r="AV5013"/>
      <c r="AW5013"/>
      <c r="AX5013"/>
      <c r="AY5013"/>
      <c r="AZ5013"/>
    </row>
    <row r="5014" spans="1:52">
      <c r="A5014"/>
      <c r="B5014"/>
      <c r="C5014"/>
      <c r="D5014"/>
      <c r="E5014"/>
      <c r="F5014"/>
      <c r="G5014"/>
      <c r="H5014"/>
      <c r="I5014"/>
      <c r="J5014"/>
      <c r="K5014"/>
      <c r="L5014"/>
      <c r="M5014"/>
      <c r="N5014"/>
      <c r="O5014"/>
      <c r="P5014"/>
      <c r="Q5014"/>
      <c r="R5014"/>
      <c r="S5014"/>
      <c r="T5014"/>
      <c r="U5014"/>
      <c r="V5014"/>
      <c r="W5014"/>
      <c r="X5014"/>
      <c r="Y5014"/>
      <c r="Z5014"/>
      <c r="AA5014"/>
      <c r="AB5014"/>
      <c r="AC5014"/>
      <c r="AD5014"/>
      <c r="AE5014"/>
      <c r="AF5014"/>
      <c r="AG5014"/>
      <c r="AH5014"/>
      <c r="AI5014"/>
      <c r="AJ5014"/>
      <c r="AK5014"/>
      <c r="AL5014"/>
      <c r="AM5014"/>
      <c r="AN5014"/>
      <c r="AO5014"/>
      <c r="AP5014"/>
      <c r="AQ5014"/>
      <c r="AR5014"/>
      <c r="AS5014"/>
      <c r="AT5014"/>
      <c r="AU5014"/>
      <c r="AV5014"/>
      <c r="AW5014"/>
      <c r="AX5014"/>
      <c r="AY5014"/>
      <c r="AZ5014"/>
    </row>
    <row r="5015" spans="1:52">
      <c r="A5015"/>
      <c r="B5015"/>
      <c r="C5015"/>
      <c r="D5015"/>
      <c r="E5015"/>
      <c r="F5015"/>
      <c r="G5015"/>
      <c r="H5015"/>
      <c r="I5015"/>
      <c r="J5015"/>
      <c r="K5015"/>
      <c r="L5015"/>
      <c r="M5015"/>
      <c r="N5015"/>
      <c r="O5015"/>
      <c r="P5015"/>
      <c r="Q5015"/>
      <c r="R5015"/>
      <c r="S5015"/>
      <c r="T5015"/>
      <c r="U5015"/>
      <c r="V5015"/>
      <c r="W5015"/>
      <c r="X5015"/>
      <c r="Y5015"/>
      <c r="Z5015"/>
      <c r="AA5015"/>
      <c r="AB5015"/>
      <c r="AC5015"/>
      <c r="AD5015"/>
      <c r="AE5015"/>
      <c r="AF5015"/>
      <c r="AG5015"/>
      <c r="AH5015"/>
      <c r="AI5015"/>
      <c r="AJ5015"/>
      <c r="AK5015"/>
      <c r="AL5015"/>
      <c r="AM5015"/>
      <c r="AN5015"/>
      <c r="AO5015"/>
      <c r="AP5015"/>
      <c r="AQ5015"/>
      <c r="AR5015"/>
      <c r="AS5015"/>
      <c r="AT5015"/>
      <c r="AU5015"/>
      <c r="AV5015"/>
      <c r="AW5015"/>
      <c r="AX5015"/>
      <c r="AY5015"/>
      <c r="AZ5015"/>
    </row>
    <row r="5016" spans="1:52">
      <c r="A5016"/>
      <c r="B5016"/>
      <c r="C5016"/>
      <c r="D5016"/>
      <c r="E5016"/>
      <c r="F5016"/>
      <c r="G5016"/>
      <c r="H5016"/>
      <c r="I5016"/>
      <c r="J5016"/>
      <c r="K5016"/>
      <c r="L5016"/>
      <c r="M5016"/>
      <c r="N5016"/>
      <c r="O5016"/>
      <c r="P5016"/>
      <c r="Q5016"/>
      <c r="R5016"/>
      <c r="S5016"/>
      <c r="T5016"/>
      <c r="U5016"/>
      <c r="V5016"/>
      <c r="W5016"/>
      <c r="X5016"/>
      <c r="Y5016"/>
      <c r="Z5016"/>
      <c r="AA5016"/>
      <c r="AB5016"/>
      <c r="AC5016"/>
      <c r="AD5016"/>
      <c r="AE5016"/>
      <c r="AF5016"/>
      <c r="AG5016"/>
      <c r="AH5016"/>
      <c r="AI5016"/>
      <c r="AJ5016"/>
      <c r="AK5016"/>
      <c r="AL5016"/>
      <c r="AM5016"/>
      <c r="AN5016"/>
      <c r="AO5016"/>
      <c r="AP5016"/>
      <c r="AQ5016"/>
      <c r="AR5016"/>
      <c r="AS5016"/>
      <c r="AT5016"/>
      <c r="AU5016"/>
      <c r="AV5016"/>
      <c r="AW5016"/>
      <c r="AX5016"/>
      <c r="AY5016"/>
      <c r="AZ5016"/>
    </row>
    <row r="5017" spans="1:52">
      <c r="A5017"/>
      <c r="B5017"/>
      <c r="C5017"/>
      <c r="D5017"/>
      <c r="E5017"/>
      <c r="F5017"/>
      <c r="G5017"/>
      <c r="H5017"/>
      <c r="I5017"/>
      <c r="J5017"/>
      <c r="K5017"/>
      <c r="L5017"/>
      <c r="M5017"/>
      <c r="N5017"/>
      <c r="O5017"/>
      <c r="P5017"/>
      <c r="Q5017"/>
      <c r="R5017"/>
      <c r="S5017"/>
      <c r="T5017"/>
      <c r="U5017"/>
      <c r="V5017"/>
      <c r="W5017"/>
      <c r="X5017"/>
      <c r="Y5017"/>
      <c r="Z5017"/>
      <c r="AA5017"/>
      <c r="AB5017"/>
      <c r="AC5017"/>
      <c r="AD5017"/>
      <c r="AE5017"/>
      <c r="AF5017"/>
      <c r="AG5017"/>
      <c r="AH5017"/>
      <c r="AI5017"/>
      <c r="AJ5017"/>
      <c r="AK5017"/>
      <c r="AL5017"/>
      <c r="AM5017"/>
      <c r="AN5017"/>
      <c r="AO5017"/>
      <c r="AP5017"/>
      <c r="AQ5017"/>
      <c r="AR5017"/>
      <c r="AS5017"/>
      <c r="AT5017"/>
      <c r="AU5017"/>
      <c r="AV5017"/>
      <c r="AW5017"/>
      <c r="AX5017"/>
      <c r="AY5017"/>
      <c r="AZ5017"/>
    </row>
    <row r="5018" spans="1:52">
      <c r="A5018"/>
      <c r="B5018"/>
      <c r="C5018"/>
      <c r="D5018"/>
      <c r="E5018"/>
      <c r="F5018"/>
      <c r="G5018"/>
      <c r="H5018"/>
      <c r="I5018"/>
      <c r="J5018"/>
      <c r="K5018"/>
      <c r="L5018"/>
      <c r="M5018"/>
      <c r="N5018"/>
      <c r="O5018"/>
      <c r="P5018"/>
      <c r="Q5018"/>
      <c r="R5018"/>
      <c r="S5018"/>
      <c r="T5018"/>
      <c r="U5018"/>
      <c r="V5018"/>
      <c r="W5018"/>
      <c r="X5018"/>
      <c r="Y5018"/>
      <c r="Z5018"/>
      <c r="AA5018"/>
      <c r="AB5018"/>
      <c r="AC5018"/>
      <c r="AD5018"/>
      <c r="AE5018"/>
      <c r="AF5018"/>
      <c r="AG5018"/>
      <c r="AH5018"/>
      <c r="AI5018"/>
      <c r="AJ5018"/>
      <c r="AK5018"/>
      <c r="AL5018"/>
      <c r="AM5018"/>
      <c r="AN5018"/>
      <c r="AO5018"/>
      <c r="AP5018"/>
      <c r="AQ5018"/>
      <c r="AR5018"/>
      <c r="AS5018"/>
      <c r="AT5018"/>
      <c r="AU5018"/>
      <c r="AV5018"/>
      <c r="AW5018"/>
      <c r="AX5018"/>
      <c r="AY5018"/>
      <c r="AZ5018"/>
    </row>
    <row r="5019" spans="1:52">
      <c r="A5019"/>
      <c r="B5019"/>
      <c r="C5019"/>
      <c r="D5019"/>
      <c r="E5019"/>
      <c r="F5019"/>
      <c r="G5019"/>
      <c r="H5019"/>
      <c r="I5019"/>
      <c r="J5019"/>
      <c r="K5019"/>
      <c r="L5019"/>
      <c r="M5019"/>
      <c r="N5019"/>
      <c r="O5019"/>
      <c r="P5019"/>
      <c r="Q5019"/>
      <c r="R5019"/>
      <c r="S5019"/>
      <c r="T5019"/>
      <c r="U5019"/>
      <c r="V5019"/>
      <c r="W5019"/>
      <c r="X5019"/>
      <c r="Y5019"/>
      <c r="Z5019"/>
      <c r="AA5019"/>
      <c r="AB5019"/>
      <c r="AC5019"/>
      <c r="AD5019"/>
      <c r="AE5019"/>
      <c r="AF5019"/>
      <c r="AG5019"/>
      <c r="AH5019"/>
      <c r="AI5019"/>
      <c r="AJ5019"/>
      <c r="AK5019"/>
      <c r="AL5019"/>
      <c r="AM5019"/>
      <c r="AN5019"/>
      <c r="AO5019"/>
      <c r="AP5019"/>
      <c r="AQ5019"/>
      <c r="AR5019"/>
      <c r="AS5019"/>
      <c r="AT5019"/>
      <c r="AU5019"/>
      <c r="AV5019"/>
      <c r="AW5019"/>
      <c r="AX5019"/>
      <c r="AY5019"/>
      <c r="AZ5019"/>
    </row>
    <row r="5020" spans="1:52">
      <c r="A5020"/>
      <c r="B5020"/>
      <c r="C5020"/>
      <c r="D5020"/>
      <c r="E5020"/>
      <c r="F5020"/>
      <c r="G5020"/>
      <c r="H5020"/>
      <c r="I5020"/>
      <c r="J5020"/>
      <c r="K5020"/>
      <c r="L5020"/>
      <c r="M5020"/>
      <c r="N5020"/>
      <c r="O5020"/>
      <c r="P5020"/>
      <c r="Q5020"/>
      <c r="R5020"/>
      <c r="S5020"/>
      <c r="T5020"/>
      <c r="U5020"/>
      <c r="V5020"/>
      <c r="W5020"/>
      <c r="X5020"/>
      <c r="Y5020"/>
      <c r="Z5020"/>
      <c r="AA5020"/>
      <c r="AB5020"/>
      <c r="AC5020"/>
      <c r="AD5020"/>
      <c r="AE5020"/>
      <c r="AF5020"/>
      <c r="AG5020"/>
      <c r="AH5020"/>
      <c r="AI5020"/>
      <c r="AJ5020"/>
      <c r="AK5020"/>
      <c r="AL5020"/>
      <c r="AM5020"/>
      <c r="AN5020"/>
      <c r="AO5020"/>
      <c r="AP5020"/>
      <c r="AQ5020"/>
      <c r="AR5020"/>
      <c r="AS5020"/>
      <c r="AT5020"/>
      <c r="AU5020"/>
      <c r="AV5020"/>
      <c r="AW5020"/>
      <c r="AX5020"/>
      <c r="AY5020"/>
      <c r="AZ5020"/>
    </row>
    <row r="5021" spans="1:52">
      <c r="A5021"/>
      <c r="B5021"/>
      <c r="C5021"/>
      <c r="D5021"/>
      <c r="E5021"/>
      <c r="F5021"/>
      <c r="G5021"/>
      <c r="H5021"/>
      <c r="I5021"/>
      <c r="J5021"/>
      <c r="K5021"/>
      <c r="L5021"/>
      <c r="M5021"/>
      <c r="N5021"/>
      <c r="O5021"/>
      <c r="P5021"/>
      <c r="Q5021"/>
      <c r="R5021"/>
      <c r="S5021"/>
      <c r="T5021"/>
      <c r="U5021"/>
      <c r="V5021"/>
      <c r="W5021"/>
      <c r="X5021"/>
      <c r="Y5021"/>
      <c r="Z5021"/>
      <c r="AA5021"/>
      <c r="AB5021"/>
      <c r="AC5021"/>
      <c r="AD5021"/>
      <c r="AE5021"/>
      <c r="AF5021"/>
      <c r="AG5021"/>
      <c r="AH5021"/>
      <c r="AI5021"/>
      <c r="AJ5021"/>
      <c r="AK5021"/>
      <c r="AL5021"/>
      <c r="AM5021"/>
      <c r="AN5021"/>
      <c r="AO5021"/>
      <c r="AP5021"/>
      <c r="AQ5021"/>
      <c r="AR5021"/>
      <c r="AS5021"/>
      <c r="AT5021"/>
      <c r="AU5021"/>
      <c r="AV5021"/>
      <c r="AW5021"/>
      <c r="AX5021"/>
      <c r="AY5021"/>
      <c r="AZ5021"/>
    </row>
    <row r="5022" spans="1:52">
      <c r="A5022"/>
      <c r="B5022"/>
      <c r="C5022"/>
      <c r="D5022"/>
      <c r="E5022"/>
      <c r="F5022"/>
      <c r="G5022"/>
      <c r="H5022"/>
      <c r="I5022"/>
      <c r="J5022"/>
      <c r="K5022"/>
      <c r="L5022"/>
      <c r="M5022"/>
      <c r="N5022"/>
      <c r="O5022"/>
      <c r="P5022"/>
      <c r="Q5022"/>
      <c r="R5022"/>
      <c r="S5022"/>
      <c r="T5022"/>
      <c r="U5022"/>
      <c r="V5022"/>
      <c r="W5022"/>
      <c r="X5022"/>
      <c r="Y5022"/>
      <c r="Z5022"/>
      <c r="AA5022"/>
      <c r="AB5022"/>
      <c r="AC5022"/>
      <c r="AD5022"/>
      <c r="AE5022"/>
      <c r="AF5022"/>
      <c r="AG5022"/>
      <c r="AH5022"/>
      <c r="AI5022"/>
      <c r="AJ5022"/>
      <c r="AK5022"/>
      <c r="AL5022"/>
      <c r="AM5022"/>
      <c r="AN5022"/>
      <c r="AO5022"/>
      <c r="AP5022"/>
      <c r="AQ5022"/>
      <c r="AR5022"/>
      <c r="AS5022"/>
      <c r="AT5022"/>
      <c r="AU5022"/>
      <c r="AV5022"/>
      <c r="AW5022"/>
      <c r="AX5022"/>
      <c r="AY5022"/>
      <c r="AZ5022"/>
    </row>
    <row r="5023" spans="1:52">
      <c r="A5023"/>
      <c r="B5023"/>
      <c r="C5023"/>
      <c r="D5023"/>
      <c r="E5023"/>
      <c r="F5023"/>
      <c r="G5023"/>
      <c r="H5023"/>
      <c r="I5023"/>
      <c r="J5023"/>
      <c r="K5023"/>
      <c r="L5023"/>
      <c r="M5023"/>
      <c r="N5023"/>
      <c r="O5023"/>
      <c r="P5023"/>
      <c r="Q5023"/>
      <c r="R5023"/>
      <c r="S5023"/>
      <c r="T5023"/>
      <c r="U5023"/>
      <c r="V5023"/>
      <c r="W5023"/>
      <c r="X5023"/>
      <c r="Y5023"/>
      <c r="Z5023"/>
      <c r="AA5023"/>
      <c r="AB5023"/>
      <c r="AC5023"/>
      <c r="AD5023"/>
      <c r="AE5023"/>
      <c r="AF5023"/>
      <c r="AG5023"/>
      <c r="AH5023"/>
      <c r="AI5023"/>
      <c r="AJ5023"/>
      <c r="AK5023"/>
      <c r="AL5023"/>
      <c r="AM5023"/>
      <c r="AN5023"/>
      <c r="AO5023"/>
      <c r="AP5023"/>
      <c r="AQ5023"/>
      <c r="AR5023"/>
      <c r="AS5023"/>
      <c r="AT5023"/>
      <c r="AU5023"/>
      <c r="AV5023"/>
      <c r="AW5023"/>
      <c r="AX5023"/>
      <c r="AY5023"/>
      <c r="AZ5023"/>
    </row>
    <row r="5024" spans="1:52">
      <c r="A5024"/>
      <c r="B5024"/>
      <c r="C5024"/>
      <c r="D5024"/>
      <c r="E5024"/>
      <c r="F5024"/>
      <c r="G5024"/>
      <c r="H5024"/>
      <c r="I5024"/>
      <c r="J5024"/>
      <c r="K5024"/>
      <c r="L5024"/>
      <c r="M5024"/>
      <c r="N5024"/>
      <c r="O5024"/>
      <c r="P5024"/>
      <c r="Q5024"/>
      <c r="R5024"/>
      <c r="S5024"/>
      <c r="T5024"/>
      <c r="U5024"/>
      <c r="V5024"/>
      <c r="W5024"/>
      <c r="X5024"/>
      <c r="Y5024"/>
      <c r="Z5024"/>
      <c r="AA5024"/>
      <c r="AB5024"/>
      <c r="AC5024"/>
      <c r="AD5024"/>
      <c r="AE5024"/>
      <c r="AF5024"/>
      <c r="AG5024"/>
      <c r="AH5024"/>
      <c r="AI5024"/>
      <c r="AJ5024"/>
      <c r="AK5024"/>
      <c r="AL5024"/>
      <c r="AM5024"/>
      <c r="AN5024"/>
      <c r="AO5024"/>
      <c r="AP5024"/>
      <c r="AQ5024"/>
      <c r="AR5024"/>
      <c r="AS5024"/>
      <c r="AT5024"/>
      <c r="AU5024"/>
      <c r="AV5024"/>
      <c r="AW5024"/>
      <c r="AX5024"/>
      <c r="AY5024"/>
      <c r="AZ5024"/>
    </row>
    <row r="5025" spans="1:52">
      <c r="A5025"/>
      <c r="B5025"/>
      <c r="C5025"/>
      <c r="D5025"/>
      <c r="E5025"/>
      <c r="F5025"/>
      <c r="G5025"/>
      <c r="H5025"/>
      <c r="I5025"/>
      <c r="J5025"/>
      <c r="K5025"/>
      <c r="L5025"/>
      <c r="M5025"/>
      <c r="N5025"/>
      <c r="O5025"/>
      <c r="P5025"/>
      <c r="Q5025"/>
      <c r="R5025"/>
      <c r="S5025"/>
      <c r="T5025"/>
      <c r="U5025"/>
      <c r="V5025"/>
      <c r="W5025"/>
      <c r="X5025"/>
      <c r="Y5025"/>
      <c r="Z5025"/>
      <c r="AA5025"/>
      <c r="AB5025"/>
      <c r="AC5025"/>
      <c r="AD5025"/>
      <c r="AE5025"/>
      <c r="AF5025"/>
      <c r="AG5025"/>
      <c r="AH5025"/>
      <c r="AI5025"/>
      <c r="AJ5025"/>
      <c r="AK5025"/>
      <c r="AL5025"/>
      <c r="AM5025"/>
      <c r="AN5025"/>
      <c r="AO5025"/>
      <c r="AP5025"/>
      <c r="AQ5025"/>
      <c r="AR5025"/>
      <c r="AS5025"/>
      <c r="AT5025"/>
      <c r="AU5025"/>
      <c r="AV5025"/>
      <c r="AW5025"/>
      <c r="AX5025"/>
      <c r="AY5025"/>
      <c r="AZ5025"/>
    </row>
    <row r="5026" spans="1:52">
      <c r="A5026"/>
      <c r="B5026"/>
      <c r="C5026"/>
      <c r="D5026"/>
      <c r="E5026"/>
      <c r="F5026"/>
      <c r="G5026"/>
      <c r="H5026"/>
      <c r="I5026"/>
      <c r="J5026"/>
      <c r="K5026"/>
      <c r="L5026"/>
      <c r="M5026"/>
      <c r="N5026"/>
      <c r="O5026"/>
      <c r="P5026"/>
      <c r="Q5026"/>
      <c r="R5026"/>
      <c r="S5026"/>
      <c r="T5026"/>
      <c r="U5026"/>
      <c r="V5026"/>
      <c r="W5026"/>
      <c r="X5026"/>
      <c r="Y5026"/>
      <c r="Z5026"/>
      <c r="AA5026"/>
      <c r="AB5026"/>
      <c r="AC5026"/>
      <c r="AD5026"/>
      <c r="AE5026"/>
      <c r="AF5026"/>
      <c r="AG5026"/>
      <c r="AH5026"/>
      <c r="AI5026"/>
      <c r="AJ5026"/>
      <c r="AK5026"/>
      <c r="AL5026"/>
      <c r="AM5026"/>
      <c r="AN5026"/>
      <c r="AO5026"/>
      <c r="AP5026"/>
      <c r="AQ5026"/>
      <c r="AR5026"/>
      <c r="AS5026"/>
      <c r="AT5026"/>
      <c r="AU5026"/>
      <c r="AV5026"/>
      <c r="AW5026"/>
      <c r="AX5026"/>
      <c r="AY5026"/>
      <c r="AZ5026"/>
    </row>
    <row r="5027" spans="1:52">
      <c r="A5027"/>
      <c r="B5027"/>
      <c r="C5027"/>
      <c r="D5027"/>
      <c r="E5027"/>
      <c r="F5027"/>
      <c r="G5027"/>
      <c r="H5027"/>
      <c r="I5027"/>
      <c r="J5027"/>
      <c r="K5027"/>
      <c r="L5027"/>
      <c r="M5027"/>
      <c r="N5027"/>
      <c r="O5027"/>
      <c r="P5027"/>
      <c r="Q5027"/>
      <c r="R5027"/>
      <c r="S5027"/>
      <c r="T5027"/>
      <c r="U5027"/>
      <c r="V5027"/>
      <c r="W5027"/>
      <c r="X5027"/>
      <c r="Y5027"/>
      <c r="Z5027"/>
      <c r="AA5027"/>
      <c r="AB5027"/>
      <c r="AC5027"/>
      <c r="AD5027"/>
      <c r="AE5027"/>
      <c r="AF5027"/>
      <c r="AG5027"/>
      <c r="AH5027"/>
      <c r="AI5027"/>
      <c r="AJ5027"/>
      <c r="AK5027"/>
      <c r="AL5027"/>
      <c r="AM5027"/>
      <c r="AN5027"/>
      <c r="AO5027"/>
      <c r="AP5027"/>
      <c r="AQ5027"/>
      <c r="AR5027"/>
      <c r="AS5027"/>
      <c r="AT5027"/>
      <c r="AU5027"/>
      <c r="AV5027"/>
      <c r="AW5027"/>
      <c r="AX5027"/>
      <c r="AY5027"/>
      <c r="AZ5027"/>
    </row>
    <row r="5028" spans="1:52">
      <c r="A5028"/>
      <c r="B5028"/>
      <c r="C5028"/>
      <c r="D5028"/>
      <c r="E5028"/>
      <c r="F5028"/>
      <c r="G5028"/>
      <c r="H5028"/>
      <c r="I5028"/>
      <c r="J5028"/>
      <c r="K5028"/>
      <c r="L5028"/>
      <c r="M5028"/>
      <c r="N5028"/>
      <c r="O5028"/>
      <c r="P5028"/>
      <c r="Q5028"/>
      <c r="R5028"/>
      <c r="S5028"/>
      <c r="T5028"/>
      <c r="U5028"/>
      <c r="V5028"/>
      <c r="W5028"/>
      <c r="X5028"/>
      <c r="Y5028"/>
      <c r="Z5028"/>
      <c r="AA5028"/>
      <c r="AB5028"/>
      <c r="AC5028"/>
      <c r="AD5028"/>
      <c r="AE5028"/>
      <c r="AF5028"/>
      <c r="AG5028"/>
      <c r="AH5028"/>
      <c r="AI5028"/>
      <c r="AJ5028"/>
      <c r="AK5028"/>
      <c r="AL5028"/>
      <c r="AM5028"/>
      <c r="AN5028"/>
      <c r="AO5028"/>
      <c r="AP5028"/>
      <c r="AQ5028"/>
      <c r="AR5028"/>
      <c r="AS5028"/>
      <c r="AT5028"/>
      <c r="AU5028"/>
      <c r="AV5028"/>
      <c r="AW5028"/>
      <c r="AX5028"/>
      <c r="AY5028"/>
      <c r="AZ5028"/>
    </row>
    <row r="5029" spans="1:52">
      <c r="A5029"/>
      <c r="B5029"/>
      <c r="C5029"/>
      <c r="D5029"/>
      <c r="E5029"/>
      <c r="F5029"/>
      <c r="G5029"/>
      <c r="H5029"/>
      <c r="I5029"/>
      <c r="J5029"/>
      <c r="K5029"/>
      <c r="L5029"/>
      <c r="M5029"/>
      <c r="N5029"/>
      <c r="O5029"/>
      <c r="P5029"/>
      <c r="Q5029"/>
      <c r="R5029"/>
      <c r="S5029"/>
      <c r="T5029"/>
      <c r="U5029"/>
      <c r="V5029"/>
      <c r="W5029"/>
      <c r="X5029"/>
      <c r="Y5029"/>
      <c r="Z5029"/>
      <c r="AA5029"/>
      <c r="AB5029"/>
      <c r="AC5029"/>
      <c r="AD5029"/>
      <c r="AE5029"/>
      <c r="AF5029"/>
      <c r="AG5029"/>
      <c r="AH5029"/>
      <c r="AI5029"/>
      <c r="AJ5029"/>
      <c r="AK5029"/>
      <c r="AL5029"/>
      <c r="AM5029"/>
      <c r="AN5029"/>
      <c r="AO5029"/>
      <c r="AP5029"/>
      <c r="AQ5029"/>
      <c r="AR5029"/>
      <c r="AS5029"/>
      <c r="AT5029"/>
      <c r="AU5029"/>
      <c r="AV5029"/>
      <c r="AW5029"/>
      <c r="AX5029"/>
      <c r="AY5029"/>
      <c r="AZ5029"/>
    </row>
    <row r="5030" spans="1:52">
      <c r="A5030"/>
      <c r="B5030"/>
      <c r="C5030"/>
      <c r="D5030"/>
      <c r="E5030"/>
      <c r="F5030"/>
      <c r="G5030"/>
      <c r="H5030"/>
      <c r="I5030"/>
      <c r="J5030"/>
      <c r="K5030"/>
      <c r="L5030"/>
      <c r="M5030"/>
      <c r="N5030"/>
      <c r="O5030"/>
      <c r="P5030"/>
      <c r="Q5030"/>
      <c r="R5030"/>
      <c r="S5030"/>
      <c r="T5030"/>
      <c r="U5030"/>
      <c r="V5030"/>
      <c r="W5030"/>
      <c r="X5030"/>
      <c r="Y5030"/>
      <c r="Z5030"/>
      <c r="AA5030"/>
      <c r="AB5030"/>
      <c r="AC5030"/>
      <c r="AD5030"/>
      <c r="AE5030"/>
      <c r="AF5030"/>
      <c r="AG5030"/>
      <c r="AH5030"/>
      <c r="AI5030"/>
      <c r="AJ5030"/>
      <c r="AK5030"/>
      <c r="AL5030"/>
      <c r="AM5030"/>
      <c r="AN5030"/>
      <c r="AO5030"/>
      <c r="AP5030"/>
      <c r="AQ5030"/>
      <c r="AR5030"/>
      <c r="AS5030"/>
      <c r="AT5030"/>
      <c r="AU5030"/>
      <c r="AV5030"/>
      <c r="AW5030"/>
      <c r="AX5030"/>
      <c r="AY5030"/>
      <c r="AZ5030"/>
    </row>
    <row r="5031" spans="1:52">
      <c r="A5031"/>
      <c r="B5031"/>
      <c r="C5031"/>
      <c r="D5031"/>
      <c r="E5031"/>
      <c r="F5031"/>
      <c r="G5031"/>
      <c r="H5031"/>
      <c r="I5031"/>
      <c r="J5031"/>
      <c r="K5031"/>
      <c r="L5031"/>
      <c r="M5031"/>
      <c r="N5031"/>
      <c r="O5031"/>
      <c r="P5031"/>
      <c r="Q5031"/>
      <c r="R5031"/>
      <c r="S5031"/>
      <c r="T5031"/>
      <c r="U5031"/>
      <c r="V5031"/>
      <c r="W5031"/>
      <c r="X5031"/>
      <c r="Y5031"/>
      <c r="Z5031"/>
      <c r="AA5031"/>
      <c r="AB5031"/>
      <c r="AC5031"/>
      <c r="AD5031"/>
      <c r="AE5031"/>
      <c r="AF5031"/>
      <c r="AG5031"/>
      <c r="AH5031"/>
      <c r="AI5031"/>
      <c r="AJ5031"/>
      <c r="AK5031"/>
      <c r="AL5031"/>
      <c r="AM5031"/>
      <c r="AN5031"/>
      <c r="AO5031"/>
      <c r="AP5031"/>
      <c r="AQ5031"/>
      <c r="AR5031"/>
      <c r="AS5031"/>
      <c r="AT5031"/>
      <c r="AU5031"/>
      <c r="AV5031"/>
      <c r="AW5031"/>
      <c r="AX5031"/>
      <c r="AY5031"/>
      <c r="AZ5031"/>
    </row>
    <row r="5032" spans="1:52">
      <c r="A5032"/>
      <c r="B5032"/>
      <c r="C5032"/>
      <c r="D5032"/>
      <c r="E5032"/>
      <c r="F5032"/>
      <c r="G5032"/>
      <c r="H5032"/>
      <c r="I5032"/>
      <c r="J5032"/>
      <c r="K5032"/>
      <c r="L5032"/>
      <c r="M5032"/>
      <c r="N5032"/>
      <c r="O5032"/>
      <c r="P5032"/>
      <c r="Q5032"/>
      <c r="R5032"/>
      <c r="S5032"/>
      <c r="T5032"/>
      <c r="U5032"/>
      <c r="V5032"/>
      <c r="W5032"/>
      <c r="X5032"/>
      <c r="Y5032"/>
      <c r="Z5032"/>
      <c r="AA5032"/>
      <c r="AB5032"/>
      <c r="AC5032"/>
      <c r="AD5032"/>
      <c r="AE5032"/>
      <c r="AF5032"/>
      <c r="AG5032"/>
      <c r="AH5032"/>
      <c r="AI5032"/>
      <c r="AJ5032"/>
      <c r="AK5032"/>
      <c r="AL5032"/>
      <c r="AM5032"/>
      <c r="AN5032"/>
      <c r="AO5032"/>
      <c r="AP5032"/>
      <c r="AQ5032"/>
      <c r="AR5032"/>
      <c r="AS5032"/>
      <c r="AT5032"/>
      <c r="AU5032"/>
      <c r="AV5032"/>
      <c r="AW5032"/>
      <c r="AX5032"/>
      <c r="AY5032"/>
      <c r="AZ5032"/>
    </row>
    <row r="5033" spans="1:52">
      <c r="A5033"/>
      <c r="B5033"/>
      <c r="C5033"/>
      <c r="D5033"/>
      <c r="E5033"/>
      <c r="F5033"/>
      <c r="G5033"/>
      <c r="H5033"/>
      <c r="I5033"/>
      <c r="J5033"/>
      <c r="K5033"/>
      <c r="L5033"/>
      <c r="M5033"/>
      <c r="N5033"/>
      <c r="O5033"/>
      <c r="P5033"/>
      <c r="Q5033"/>
      <c r="R5033"/>
      <c r="S5033"/>
      <c r="T5033"/>
      <c r="U5033"/>
      <c r="V5033"/>
      <c r="W5033"/>
      <c r="X5033"/>
      <c r="Y5033"/>
      <c r="Z5033"/>
      <c r="AA5033"/>
      <c r="AB5033"/>
      <c r="AC5033"/>
      <c r="AD5033"/>
      <c r="AE5033"/>
      <c r="AF5033"/>
      <c r="AG5033"/>
      <c r="AH5033"/>
      <c r="AI5033"/>
      <c r="AJ5033"/>
      <c r="AK5033"/>
      <c r="AL5033"/>
      <c r="AM5033"/>
      <c r="AN5033"/>
      <c r="AO5033"/>
      <c r="AP5033"/>
      <c r="AQ5033"/>
      <c r="AR5033"/>
      <c r="AS5033"/>
      <c r="AT5033"/>
      <c r="AU5033"/>
      <c r="AV5033"/>
      <c r="AW5033"/>
      <c r="AX5033"/>
      <c r="AY5033"/>
      <c r="AZ5033"/>
    </row>
    <row r="5034" spans="1:52">
      <c r="A5034"/>
      <c r="B5034"/>
      <c r="C5034"/>
      <c r="D5034"/>
      <c r="E5034"/>
      <c r="F5034"/>
      <c r="G5034"/>
      <c r="H5034"/>
      <c r="I5034"/>
      <c r="J5034"/>
      <c r="K5034"/>
      <c r="L5034"/>
      <c r="M5034"/>
      <c r="N5034"/>
      <c r="O5034"/>
      <c r="P5034"/>
      <c r="Q5034"/>
      <c r="R5034"/>
      <c r="S5034"/>
      <c r="T5034"/>
      <c r="U5034"/>
      <c r="V5034"/>
      <c r="W5034"/>
      <c r="X5034"/>
      <c r="Y5034"/>
      <c r="Z5034"/>
      <c r="AA5034"/>
      <c r="AB5034"/>
      <c r="AC5034"/>
      <c r="AD5034"/>
      <c r="AE5034"/>
      <c r="AF5034"/>
      <c r="AG5034"/>
      <c r="AH5034"/>
      <c r="AI5034"/>
      <c r="AJ5034"/>
      <c r="AK5034"/>
      <c r="AL5034"/>
      <c r="AM5034"/>
      <c r="AN5034"/>
      <c r="AO5034"/>
      <c r="AP5034"/>
      <c r="AQ5034"/>
      <c r="AR5034"/>
      <c r="AS5034"/>
      <c r="AT5034"/>
      <c r="AU5034"/>
      <c r="AV5034"/>
      <c r="AW5034"/>
      <c r="AX5034"/>
      <c r="AY5034"/>
      <c r="AZ5034"/>
    </row>
    <row r="5035" spans="1:52">
      <c r="A5035"/>
      <c r="B5035"/>
      <c r="C5035"/>
      <c r="D5035"/>
      <c r="E5035"/>
      <c r="F5035"/>
      <c r="G5035"/>
      <c r="H5035"/>
      <c r="I5035"/>
      <c r="J5035"/>
      <c r="K5035"/>
      <c r="L5035"/>
      <c r="M5035"/>
      <c r="N5035"/>
      <c r="O5035"/>
      <c r="P5035"/>
      <c r="Q5035"/>
      <c r="R5035"/>
      <c r="S5035"/>
      <c r="T5035"/>
      <c r="U5035"/>
      <c r="V5035"/>
      <c r="W5035"/>
      <c r="X5035"/>
      <c r="Y5035"/>
      <c r="Z5035"/>
      <c r="AA5035"/>
      <c r="AB5035"/>
      <c r="AC5035"/>
      <c r="AD5035"/>
      <c r="AE5035"/>
      <c r="AF5035"/>
      <c r="AG5035"/>
      <c r="AH5035"/>
      <c r="AI5035"/>
      <c r="AJ5035"/>
      <c r="AK5035"/>
      <c r="AL5035"/>
      <c r="AM5035"/>
      <c r="AN5035"/>
      <c r="AO5035"/>
      <c r="AP5035"/>
      <c r="AQ5035"/>
      <c r="AR5035"/>
      <c r="AS5035"/>
      <c r="AT5035"/>
      <c r="AU5035"/>
      <c r="AV5035"/>
      <c r="AW5035"/>
      <c r="AX5035"/>
      <c r="AY5035"/>
      <c r="AZ5035"/>
    </row>
    <row r="5036" spans="1:52">
      <c r="A5036"/>
      <c r="B5036"/>
      <c r="C5036"/>
      <c r="D5036"/>
      <c r="E5036"/>
      <c r="F5036"/>
      <c r="G5036"/>
      <c r="H5036"/>
      <c r="I5036"/>
      <c r="J5036"/>
      <c r="K5036"/>
      <c r="L5036"/>
      <c r="M5036"/>
      <c r="N5036"/>
      <c r="O5036"/>
      <c r="P5036"/>
      <c r="Q5036"/>
      <c r="R5036"/>
      <c r="S5036"/>
      <c r="T5036"/>
      <c r="U5036"/>
      <c r="V5036"/>
      <c r="W5036"/>
      <c r="X5036"/>
      <c r="Y5036"/>
      <c r="Z5036"/>
      <c r="AA5036"/>
      <c r="AB5036"/>
      <c r="AC5036"/>
      <c r="AD5036"/>
      <c r="AE5036"/>
      <c r="AF5036"/>
      <c r="AG5036"/>
      <c r="AH5036"/>
      <c r="AI5036"/>
      <c r="AJ5036"/>
      <c r="AK5036"/>
      <c r="AL5036"/>
      <c r="AM5036"/>
      <c r="AN5036"/>
      <c r="AO5036"/>
      <c r="AP5036"/>
      <c r="AQ5036"/>
      <c r="AR5036"/>
      <c r="AS5036"/>
      <c r="AT5036"/>
      <c r="AU5036"/>
      <c r="AV5036"/>
      <c r="AW5036"/>
      <c r="AX5036"/>
      <c r="AY5036"/>
      <c r="AZ5036"/>
    </row>
    <row r="5037" spans="1:52">
      <c r="A5037"/>
      <c r="B5037"/>
      <c r="C5037"/>
      <c r="D5037"/>
      <c r="E5037"/>
      <c r="F5037"/>
      <c r="G5037"/>
      <c r="H5037"/>
      <c r="I5037"/>
      <c r="J5037"/>
      <c r="K5037"/>
      <c r="L5037"/>
      <c r="M5037"/>
      <c r="N5037"/>
      <c r="O5037"/>
      <c r="P5037"/>
      <c r="Q5037"/>
      <c r="R5037"/>
      <c r="S5037"/>
      <c r="T5037"/>
      <c r="U5037"/>
      <c r="V5037"/>
      <c r="W5037"/>
      <c r="X5037"/>
      <c r="Y5037"/>
      <c r="Z5037"/>
      <c r="AA5037"/>
      <c r="AB5037"/>
      <c r="AC5037"/>
      <c r="AD5037"/>
      <c r="AE5037"/>
      <c r="AF5037"/>
      <c r="AG5037"/>
      <c r="AH5037"/>
      <c r="AI5037"/>
      <c r="AJ5037"/>
      <c r="AK5037"/>
      <c r="AL5037"/>
      <c r="AM5037"/>
      <c r="AN5037"/>
      <c r="AO5037"/>
      <c r="AP5037"/>
      <c r="AQ5037"/>
      <c r="AR5037"/>
      <c r="AS5037"/>
      <c r="AT5037"/>
      <c r="AU5037"/>
      <c r="AV5037"/>
      <c r="AW5037"/>
      <c r="AX5037"/>
      <c r="AY5037"/>
      <c r="AZ5037"/>
    </row>
    <row r="5038" spans="1:52">
      <c r="A5038"/>
      <c r="B5038"/>
      <c r="C5038"/>
      <c r="D5038"/>
      <c r="E5038"/>
      <c r="F5038"/>
      <c r="G5038"/>
      <c r="H5038"/>
      <c r="I5038"/>
      <c r="J5038"/>
      <c r="K5038"/>
      <c r="L5038"/>
      <c r="M5038"/>
      <c r="N5038"/>
      <c r="O5038"/>
      <c r="P5038"/>
      <c r="Q5038"/>
      <c r="R5038"/>
      <c r="S5038"/>
      <c r="T5038"/>
      <c r="U5038"/>
      <c r="V5038"/>
      <c r="W5038"/>
      <c r="X5038"/>
      <c r="Y5038"/>
      <c r="Z5038"/>
      <c r="AA5038"/>
      <c r="AB5038"/>
      <c r="AC5038"/>
      <c r="AD5038"/>
      <c r="AE5038"/>
      <c r="AF5038"/>
      <c r="AG5038"/>
      <c r="AH5038"/>
      <c r="AI5038"/>
      <c r="AJ5038"/>
      <c r="AK5038"/>
      <c r="AL5038"/>
      <c r="AM5038"/>
      <c r="AN5038"/>
      <c r="AO5038"/>
      <c r="AP5038"/>
      <c r="AQ5038"/>
      <c r="AR5038"/>
      <c r="AS5038"/>
      <c r="AT5038"/>
      <c r="AU5038"/>
      <c r="AV5038"/>
      <c r="AW5038"/>
      <c r="AX5038"/>
      <c r="AY5038"/>
      <c r="AZ5038"/>
    </row>
    <row r="5039" spans="1:52">
      <c r="A5039"/>
      <c r="B5039"/>
      <c r="C5039"/>
      <c r="D5039"/>
      <c r="E5039"/>
      <c r="F5039"/>
      <c r="G5039"/>
      <c r="H5039"/>
      <c r="I5039"/>
      <c r="J5039"/>
      <c r="K5039"/>
      <c r="L5039"/>
      <c r="M5039"/>
      <c r="N5039"/>
      <c r="O5039"/>
      <c r="P5039"/>
      <c r="Q5039"/>
      <c r="R5039"/>
      <c r="S5039"/>
      <c r="T5039"/>
      <c r="U5039"/>
      <c r="V5039"/>
      <c r="W5039"/>
      <c r="X5039"/>
      <c r="Y5039"/>
      <c r="Z5039"/>
      <c r="AA5039"/>
      <c r="AB5039"/>
      <c r="AC5039"/>
      <c r="AD5039"/>
      <c r="AE5039"/>
      <c r="AF5039"/>
      <c r="AG5039"/>
      <c r="AH5039"/>
      <c r="AI5039"/>
      <c r="AJ5039"/>
      <c r="AK5039"/>
      <c r="AL5039"/>
      <c r="AM5039"/>
      <c r="AN5039"/>
      <c r="AO5039"/>
      <c r="AP5039"/>
      <c r="AQ5039"/>
      <c r="AR5039"/>
      <c r="AS5039"/>
      <c r="AT5039"/>
      <c r="AU5039"/>
      <c r="AV5039"/>
      <c r="AW5039"/>
      <c r="AX5039"/>
      <c r="AY5039"/>
      <c r="AZ5039"/>
    </row>
    <row r="5040" spans="1:52">
      <c r="A5040"/>
      <c r="B5040"/>
      <c r="C5040"/>
      <c r="D5040"/>
      <c r="E5040"/>
      <c r="F5040"/>
      <c r="G5040"/>
      <c r="H5040"/>
      <c r="I5040"/>
      <c r="J5040"/>
      <c r="K5040"/>
      <c r="L5040"/>
      <c r="M5040"/>
      <c r="N5040"/>
      <c r="O5040"/>
      <c r="P5040"/>
      <c r="Q5040"/>
      <c r="R5040"/>
      <c r="S5040"/>
      <c r="T5040"/>
      <c r="U5040"/>
      <c r="V5040"/>
      <c r="W5040"/>
      <c r="X5040"/>
      <c r="Y5040"/>
      <c r="Z5040"/>
      <c r="AA5040"/>
      <c r="AB5040"/>
      <c r="AC5040"/>
      <c r="AD5040"/>
      <c r="AE5040"/>
      <c r="AF5040"/>
      <c r="AG5040"/>
      <c r="AH5040"/>
      <c r="AI5040"/>
      <c r="AJ5040"/>
      <c r="AK5040"/>
      <c r="AL5040"/>
      <c r="AM5040"/>
      <c r="AN5040"/>
      <c r="AO5040"/>
      <c r="AP5040"/>
      <c r="AQ5040"/>
      <c r="AR5040"/>
      <c r="AS5040"/>
      <c r="AT5040"/>
      <c r="AU5040"/>
      <c r="AV5040"/>
      <c r="AW5040"/>
      <c r="AX5040"/>
      <c r="AY5040"/>
      <c r="AZ5040"/>
    </row>
    <row r="5041" spans="1:52">
      <c r="A5041"/>
      <c r="B5041"/>
      <c r="C5041"/>
      <c r="D5041"/>
      <c r="E5041"/>
      <c r="F5041"/>
      <c r="G5041"/>
      <c r="H5041"/>
      <c r="I5041"/>
      <c r="J5041"/>
      <c r="K5041"/>
      <c r="L5041"/>
      <c r="M5041"/>
      <c r="N5041"/>
      <c r="O5041"/>
      <c r="P5041"/>
      <c r="Q5041"/>
      <c r="R5041"/>
      <c r="S5041"/>
      <c r="T5041"/>
      <c r="U5041"/>
      <c r="V5041"/>
      <c r="W5041"/>
      <c r="X5041"/>
      <c r="Y5041"/>
      <c r="Z5041"/>
      <c r="AA5041"/>
      <c r="AB5041"/>
      <c r="AC5041"/>
      <c r="AD5041"/>
      <c r="AE5041"/>
      <c r="AF5041"/>
      <c r="AG5041"/>
      <c r="AH5041"/>
      <c r="AI5041"/>
      <c r="AJ5041"/>
      <c r="AK5041"/>
      <c r="AL5041"/>
      <c r="AM5041"/>
      <c r="AN5041"/>
      <c r="AO5041"/>
      <c r="AP5041"/>
      <c r="AQ5041"/>
      <c r="AR5041"/>
      <c r="AS5041"/>
      <c r="AT5041"/>
      <c r="AU5041"/>
      <c r="AV5041"/>
      <c r="AW5041"/>
      <c r="AX5041"/>
      <c r="AY5041"/>
      <c r="AZ5041"/>
    </row>
    <row r="5042" spans="1:52">
      <c r="A5042"/>
      <c r="B5042"/>
      <c r="C5042"/>
      <c r="D5042"/>
      <c r="E5042"/>
      <c r="F5042"/>
      <c r="G5042"/>
      <c r="H5042"/>
      <c r="I5042"/>
      <c r="J5042"/>
      <c r="K5042"/>
      <c r="L5042"/>
      <c r="M5042"/>
      <c r="N5042"/>
      <c r="O5042"/>
      <c r="P5042"/>
      <c r="Q5042"/>
      <c r="R5042"/>
      <c r="S5042"/>
      <c r="T5042"/>
      <c r="U5042"/>
      <c r="V5042"/>
      <c r="W5042"/>
      <c r="X5042"/>
      <c r="Y5042"/>
      <c r="Z5042"/>
      <c r="AA5042"/>
      <c r="AB5042"/>
      <c r="AC5042"/>
      <c r="AD5042"/>
      <c r="AE5042"/>
      <c r="AF5042"/>
      <c r="AG5042"/>
      <c r="AH5042"/>
      <c r="AI5042"/>
      <c r="AJ5042"/>
      <c r="AK5042"/>
      <c r="AL5042"/>
      <c r="AM5042"/>
      <c r="AN5042"/>
      <c r="AO5042"/>
      <c r="AP5042"/>
      <c r="AQ5042"/>
      <c r="AR5042"/>
      <c r="AS5042"/>
      <c r="AT5042"/>
      <c r="AU5042"/>
      <c r="AV5042"/>
      <c r="AW5042"/>
      <c r="AX5042"/>
      <c r="AY5042"/>
      <c r="AZ5042"/>
    </row>
    <row r="5043" spans="1:52">
      <c r="A5043"/>
      <c r="B5043"/>
      <c r="C5043"/>
      <c r="D5043"/>
      <c r="E5043"/>
      <c r="F5043"/>
      <c r="G5043"/>
      <c r="H5043"/>
      <c r="I5043"/>
      <c r="J5043"/>
      <c r="K5043"/>
      <c r="L5043"/>
      <c r="M5043"/>
      <c r="N5043"/>
      <c r="O5043"/>
      <c r="P5043"/>
      <c r="Q5043"/>
      <c r="R5043"/>
      <c r="S5043"/>
      <c r="T5043"/>
      <c r="U5043"/>
      <c r="V5043"/>
      <c r="W5043"/>
      <c r="X5043"/>
      <c r="Y5043"/>
      <c r="Z5043"/>
      <c r="AA5043"/>
      <c r="AB5043"/>
      <c r="AC5043"/>
      <c r="AD5043"/>
      <c r="AE5043"/>
      <c r="AF5043"/>
      <c r="AG5043"/>
      <c r="AH5043"/>
      <c r="AI5043"/>
      <c r="AJ5043"/>
      <c r="AK5043"/>
      <c r="AL5043"/>
      <c r="AM5043"/>
      <c r="AN5043"/>
      <c r="AO5043"/>
      <c r="AP5043"/>
      <c r="AQ5043"/>
      <c r="AR5043"/>
      <c r="AS5043"/>
      <c r="AT5043"/>
      <c r="AU5043"/>
      <c r="AV5043"/>
      <c r="AW5043"/>
      <c r="AX5043"/>
      <c r="AY5043"/>
      <c r="AZ5043"/>
    </row>
    <row r="5044" spans="1:52">
      <c r="A5044"/>
      <c r="B5044"/>
      <c r="C5044"/>
      <c r="D5044"/>
      <c r="E5044"/>
      <c r="F5044"/>
      <c r="G5044"/>
      <c r="H5044"/>
      <c r="I5044"/>
      <c r="J5044"/>
      <c r="K5044"/>
      <c r="L5044"/>
      <c r="M5044"/>
      <c r="N5044"/>
      <c r="O5044"/>
      <c r="P5044"/>
      <c r="Q5044"/>
      <c r="R5044"/>
      <c r="S5044"/>
      <c r="T5044"/>
      <c r="U5044"/>
      <c r="V5044"/>
      <c r="W5044"/>
      <c r="X5044"/>
      <c r="Y5044"/>
      <c r="Z5044"/>
      <c r="AA5044"/>
      <c r="AB5044"/>
      <c r="AC5044"/>
      <c r="AD5044"/>
      <c r="AE5044"/>
      <c r="AF5044"/>
      <c r="AG5044"/>
      <c r="AH5044"/>
      <c r="AI5044"/>
      <c r="AJ5044"/>
      <c r="AK5044"/>
      <c r="AL5044"/>
      <c r="AM5044"/>
      <c r="AN5044"/>
      <c r="AO5044"/>
      <c r="AP5044"/>
      <c r="AQ5044"/>
      <c r="AR5044"/>
      <c r="AS5044"/>
      <c r="AT5044"/>
      <c r="AU5044"/>
      <c r="AV5044"/>
      <c r="AW5044"/>
      <c r="AX5044"/>
      <c r="AY5044"/>
      <c r="AZ5044"/>
    </row>
    <row r="5045" spans="1:52">
      <c r="A5045"/>
      <c r="B5045"/>
      <c r="C5045"/>
      <c r="D5045"/>
      <c r="E5045"/>
      <c r="F5045"/>
      <c r="G5045"/>
      <c r="H5045"/>
      <c r="I5045"/>
      <c r="J5045"/>
      <c r="K5045"/>
      <c r="L5045"/>
      <c r="M5045"/>
      <c r="N5045"/>
      <c r="O5045"/>
      <c r="P5045"/>
      <c r="Q5045"/>
      <c r="R5045"/>
      <c r="S5045"/>
      <c r="T5045"/>
      <c r="U5045"/>
      <c r="V5045"/>
      <c r="W5045"/>
      <c r="X5045"/>
      <c r="Y5045"/>
      <c r="Z5045"/>
      <c r="AA5045"/>
      <c r="AB5045"/>
      <c r="AC5045"/>
      <c r="AD5045"/>
      <c r="AE5045"/>
      <c r="AF5045"/>
      <c r="AG5045"/>
      <c r="AH5045"/>
      <c r="AI5045"/>
      <c r="AJ5045"/>
      <c r="AK5045"/>
      <c r="AL5045"/>
      <c r="AM5045"/>
      <c r="AN5045"/>
      <c r="AO5045"/>
      <c r="AP5045"/>
      <c r="AQ5045"/>
      <c r="AR5045"/>
      <c r="AS5045"/>
      <c r="AT5045"/>
      <c r="AU5045"/>
      <c r="AV5045"/>
      <c r="AW5045"/>
      <c r="AX5045"/>
      <c r="AY5045"/>
      <c r="AZ5045"/>
    </row>
    <row r="5046" spans="1:52">
      <c r="A5046"/>
      <c r="B5046"/>
      <c r="C5046"/>
      <c r="D5046"/>
      <c r="E5046"/>
      <c r="F5046"/>
      <c r="G5046"/>
      <c r="H5046"/>
      <c r="I5046"/>
      <c r="J5046"/>
      <c r="K5046"/>
      <c r="L5046"/>
      <c r="M5046"/>
      <c r="N5046"/>
      <c r="O5046"/>
      <c r="P5046"/>
      <c r="Q5046"/>
      <c r="R5046"/>
      <c r="S5046"/>
      <c r="T5046"/>
      <c r="U5046"/>
      <c r="V5046"/>
      <c r="W5046"/>
      <c r="X5046"/>
      <c r="Y5046"/>
      <c r="Z5046"/>
      <c r="AA5046"/>
      <c r="AB5046"/>
      <c r="AC5046"/>
      <c r="AD5046"/>
      <c r="AE5046"/>
      <c r="AF5046"/>
      <c r="AG5046"/>
      <c r="AH5046"/>
      <c r="AI5046"/>
      <c r="AJ5046"/>
      <c r="AK5046"/>
      <c r="AL5046"/>
      <c r="AM5046"/>
      <c r="AN5046"/>
      <c r="AO5046"/>
      <c r="AP5046"/>
      <c r="AQ5046"/>
      <c r="AR5046"/>
      <c r="AS5046"/>
      <c r="AT5046"/>
      <c r="AU5046"/>
      <c r="AV5046"/>
      <c r="AW5046"/>
      <c r="AX5046"/>
      <c r="AY5046"/>
      <c r="AZ5046"/>
    </row>
    <row r="5047" spans="1:52">
      <c r="A5047"/>
      <c r="B5047"/>
      <c r="C5047"/>
      <c r="D5047"/>
      <c r="E5047"/>
      <c r="F5047"/>
      <c r="G5047"/>
      <c r="H5047"/>
      <c r="I5047"/>
      <c r="J5047"/>
      <c r="K5047"/>
      <c r="L5047"/>
      <c r="M5047"/>
      <c r="N5047"/>
      <c r="O5047"/>
      <c r="P5047"/>
      <c r="Q5047"/>
      <c r="R5047"/>
      <c r="S5047"/>
      <c r="T5047"/>
      <c r="U5047"/>
      <c r="V5047"/>
      <c r="W5047"/>
      <c r="X5047"/>
      <c r="Y5047"/>
      <c r="Z5047"/>
      <c r="AA5047"/>
      <c r="AB5047"/>
      <c r="AC5047"/>
      <c r="AD5047"/>
      <c r="AE5047"/>
      <c r="AF5047"/>
      <c r="AG5047"/>
      <c r="AH5047"/>
      <c r="AI5047"/>
      <c r="AJ5047"/>
      <c r="AK5047"/>
      <c r="AL5047"/>
      <c r="AM5047"/>
      <c r="AN5047"/>
      <c r="AO5047"/>
      <c r="AP5047"/>
      <c r="AQ5047"/>
      <c r="AR5047"/>
      <c r="AS5047"/>
      <c r="AT5047"/>
      <c r="AU5047"/>
      <c r="AV5047"/>
      <c r="AW5047"/>
      <c r="AX5047"/>
      <c r="AY5047"/>
      <c r="AZ5047"/>
    </row>
    <row r="5048" spans="1:52">
      <c r="A5048"/>
      <c r="B5048"/>
      <c r="C5048"/>
      <c r="D5048"/>
      <c r="E5048"/>
      <c r="F5048"/>
      <c r="G5048"/>
      <c r="H5048"/>
      <c r="I5048"/>
      <c r="J5048"/>
      <c r="K5048"/>
      <c r="L5048"/>
      <c r="M5048"/>
      <c r="N5048"/>
      <c r="O5048"/>
      <c r="P5048"/>
      <c r="Q5048"/>
      <c r="R5048"/>
      <c r="S5048"/>
      <c r="T5048"/>
      <c r="U5048"/>
      <c r="V5048"/>
      <c r="W5048"/>
      <c r="X5048"/>
      <c r="Y5048"/>
      <c r="Z5048"/>
      <c r="AA5048"/>
      <c r="AB5048"/>
      <c r="AC5048"/>
      <c r="AD5048"/>
      <c r="AE5048"/>
      <c r="AF5048"/>
      <c r="AG5048"/>
      <c r="AH5048"/>
      <c r="AI5048"/>
      <c r="AJ5048"/>
      <c r="AK5048"/>
      <c r="AL5048"/>
      <c r="AM5048"/>
      <c r="AN5048"/>
      <c r="AO5048"/>
      <c r="AP5048"/>
      <c r="AQ5048"/>
      <c r="AR5048"/>
      <c r="AS5048"/>
      <c r="AT5048"/>
      <c r="AU5048"/>
      <c r="AV5048"/>
      <c r="AW5048"/>
      <c r="AX5048"/>
      <c r="AY5048"/>
      <c r="AZ5048"/>
    </row>
    <row r="5049" spans="1:52">
      <c r="A5049"/>
      <c r="B5049"/>
      <c r="C5049"/>
      <c r="D5049"/>
      <c r="E5049"/>
      <c r="F5049"/>
      <c r="G5049"/>
      <c r="H5049"/>
      <c r="I5049"/>
      <c r="J5049"/>
      <c r="K5049"/>
      <c r="L5049"/>
      <c r="M5049"/>
      <c r="N5049"/>
      <c r="O5049"/>
      <c r="P5049"/>
      <c r="Q5049"/>
      <c r="R5049"/>
      <c r="S5049"/>
      <c r="T5049"/>
      <c r="U5049"/>
      <c r="V5049"/>
      <c r="W5049"/>
      <c r="X5049"/>
      <c r="Y5049"/>
      <c r="Z5049"/>
      <c r="AA5049"/>
      <c r="AB5049"/>
      <c r="AC5049"/>
      <c r="AD5049"/>
      <c r="AE5049"/>
      <c r="AF5049"/>
      <c r="AG5049"/>
      <c r="AH5049"/>
      <c r="AI5049"/>
      <c r="AJ5049"/>
      <c r="AK5049"/>
      <c r="AL5049"/>
      <c r="AM5049"/>
      <c r="AN5049"/>
      <c r="AO5049"/>
      <c r="AP5049"/>
      <c r="AQ5049"/>
      <c r="AR5049"/>
      <c r="AS5049"/>
      <c r="AT5049"/>
      <c r="AU5049"/>
      <c r="AV5049"/>
      <c r="AW5049"/>
      <c r="AX5049"/>
      <c r="AY5049"/>
      <c r="AZ5049"/>
    </row>
    <row r="5050" spans="1:52">
      <c r="A5050"/>
      <c r="B5050"/>
      <c r="C5050"/>
      <c r="D5050"/>
      <c r="E5050"/>
      <c r="F5050"/>
      <c r="G5050"/>
      <c r="H5050"/>
      <c r="I5050"/>
      <c r="J5050"/>
      <c r="K5050"/>
      <c r="L5050"/>
      <c r="M5050"/>
      <c r="N5050"/>
      <c r="O5050"/>
      <c r="P5050"/>
      <c r="Q5050"/>
      <c r="R5050"/>
      <c r="S5050"/>
      <c r="T5050"/>
      <c r="U5050"/>
      <c r="V5050"/>
      <c r="W5050"/>
      <c r="X5050"/>
      <c r="Y5050"/>
      <c r="Z5050"/>
      <c r="AA5050"/>
      <c r="AB5050"/>
      <c r="AC5050"/>
      <c r="AD5050"/>
      <c r="AE5050"/>
      <c r="AF5050"/>
      <c r="AG5050"/>
      <c r="AH5050"/>
      <c r="AI5050"/>
      <c r="AJ5050"/>
      <c r="AK5050"/>
      <c r="AL5050"/>
      <c r="AM5050"/>
      <c r="AN5050"/>
      <c r="AO5050"/>
      <c r="AP5050"/>
      <c r="AQ5050"/>
      <c r="AR5050"/>
      <c r="AS5050"/>
      <c r="AT5050"/>
      <c r="AU5050"/>
      <c r="AV5050"/>
      <c r="AW5050"/>
      <c r="AX5050"/>
      <c r="AY5050"/>
      <c r="AZ5050"/>
    </row>
    <row r="5051" spans="1:52">
      <c r="A5051"/>
      <c r="B5051"/>
      <c r="C5051"/>
      <c r="D5051"/>
      <c r="E5051"/>
      <c r="F5051"/>
      <c r="G5051"/>
      <c r="H5051"/>
      <c r="I5051"/>
      <c r="J5051"/>
      <c r="K5051"/>
      <c r="L5051"/>
      <c r="M5051"/>
      <c r="N5051"/>
      <c r="O5051"/>
      <c r="P5051"/>
      <c r="Q5051"/>
      <c r="R5051"/>
      <c r="S5051"/>
      <c r="T5051"/>
      <c r="U5051"/>
      <c r="V5051"/>
      <c r="W5051"/>
      <c r="X5051"/>
      <c r="Y5051"/>
      <c r="Z5051"/>
      <c r="AA5051"/>
      <c r="AB5051"/>
      <c r="AC5051"/>
      <c r="AD5051"/>
      <c r="AE5051"/>
      <c r="AF5051"/>
      <c r="AG5051"/>
      <c r="AH5051"/>
      <c r="AI5051"/>
      <c r="AJ5051"/>
      <c r="AK5051"/>
      <c r="AL5051"/>
      <c r="AM5051"/>
      <c r="AN5051"/>
      <c r="AO5051"/>
      <c r="AP5051"/>
      <c r="AQ5051"/>
      <c r="AR5051"/>
      <c r="AS5051"/>
      <c r="AT5051"/>
      <c r="AU5051"/>
      <c r="AV5051"/>
      <c r="AW5051"/>
      <c r="AX5051"/>
      <c r="AY5051"/>
      <c r="AZ5051"/>
    </row>
    <row r="5052" spans="1:52">
      <c r="A5052"/>
      <c r="B5052"/>
      <c r="C5052"/>
      <c r="D5052"/>
      <c r="E5052"/>
      <c r="F5052"/>
      <c r="G5052"/>
      <c r="H5052"/>
      <c r="I5052"/>
      <c r="J5052"/>
      <c r="K5052"/>
      <c r="L5052"/>
      <c r="M5052"/>
      <c r="N5052"/>
      <c r="O5052"/>
      <c r="P5052"/>
      <c r="Q5052"/>
      <c r="R5052"/>
      <c r="S5052"/>
      <c r="T5052"/>
      <c r="U5052"/>
      <c r="V5052"/>
      <c r="W5052"/>
      <c r="X5052"/>
      <c r="Y5052"/>
      <c r="Z5052"/>
      <c r="AA5052"/>
      <c r="AB5052"/>
      <c r="AC5052"/>
      <c r="AD5052"/>
      <c r="AE5052"/>
      <c r="AF5052"/>
      <c r="AG5052"/>
      <c r="AH5052"/>
      <c r="AI5052"/>
      <c r="AJ5052"/>
      <c r="AK5052"/>
      <c r="AL5052"/>
      <c r="AM5052"/>
      <c r="AN5052"/>
      <c r="AO5052"/>
      <c r="AP5052"/>
      <c r="AQ5052"/>
      <c r="AR5052"/>
      <c r="AS5052"/>
      <c r="AT5052"/>
      <c r="AU5052"/>
      <c r="AV5052"/>
      <c r="AW5052"/>
      <c r="AX5052"/>
      <c r="AY5052"/>
      <c r="AZ5052"/>
    </row>
    <row r="5053" spans="1:52">
      <c r="A5053"/>
      <c r="B5053"/>
      <c r="C5053"/>
      <c r="D5053"/>
      <c r="E5053"/>
      <c r="F5053"/>
      <c r="G5053"/>
      <c r="H5053"/>
      <c r="I5053"/>
      <c r="J5053"/>
      <c r="K5053"/>
      <c r="L5053"/>
      <c r="M5053"/>
      <c r="N5053"/>
      <c r="O5053"/>
      <c r="P5053"/>
      <c r="Q5053"/>
      <c r="R5053"/>
      <c r="S5053"/>
      <c r="T5053"/>
      <c r="U5053"/>
      <c r="V5053"/>
      <c r="W5053"/>
      <c r="X5053"/>
      <c r="Y5053"/>
      <c r="Z5053"/>
      <c r="AA5053"/>
      <c r="AB5053"/>
      <c r="AC5053"/>
      <c r="AD5053"/>
      <c r="AE5053"/>
      <c r="AF5053"/>
      <c r="AG5053"/>
      <c r="AH5053"/>
      <c r="AI5053"/>
      <c r="AJ5053"/>
      <c r="AK5053"/>
      <c r="AL5053"/>
      <c r="AM5053"/>
      <c r="AN5053"/>
      <c r="AO5053"/>
      <c r="AP5053"/>
      <c r="AQ5053"/>
      <c r="AR5053"/>
      <c r="AS5053"/>
      <c r="AT5053"/>
      <c r="AU5053"/>
      <c r="AV5053"/>
      <c r="AW5053"/>
      <c r="AX5053"/>
      <c r="AY5053"/>
      <c r="AZ5053"/>
    </row>
    <row r="5054" spans="1:52">
      <c r="A5054"/>
      <c r="B5054"/>
      <c r="C5054"/>
      <c r="D5054"/>
      <c r="E5054"/>
      <c r="F5054"/>
      <c r="G5054"/>
      <c r="H5054"/>
      <c r="I5054"/>
      <c r="J5054"/>
      <c r="K5054"/>
      <c r="L5054"/>
      <c r="M5054"/>
      <c r="N5054"/>
      <c r="O5054"/>
      <c r="P5054"/>
      <c r="Q5054"/>
      <c r="R5054"/>
      <c r="S5054"/>
      <c r="T5054"/>
      <c r="U5054"/>
      <c r="V5054"/>
      <c r="W5054"/>
      <c r="X5054"/>
      <c r="Y5054"/>
      <c r="Z5054"/>
      <c r="AA5054"/>
      <c r="AB5054"/>
      <c r="AC5054"/>
      <c r="AD5054"/>
      <c r="AE5054"/>
      <c r="AF5054"/>
      <c r="AG5054"/>
      <c r="AH5054"/>
      <c r="AI5054"/>
      <c r="AJ5054"/>
      <c r="AK5054"/>
      <c r="AL5054"/>
      <c r="AM5054"/>
      <c r="AN5054"/>
      <c r="AO5054"/>
      <c r="AP5054"/>
      <c r="AQ5054"/>
      <c r="AR5054"/>
      <c r="AS5054"/>
      <c r="AT5054"/>
      <c r="AU5054"/>
      <c r="AV5054"/>
      <c r="AW5054"/>
      <c r="AX5054"/>
      <c r="AY5054"/>
      <c r="AZ5054"/>
    </row>
    <row r="5055" spans="1:52">
      <c r="A5055"/>
      <c r="B5055"/>
      <c r="C5055"/>
      <c r="D5055"/>
      <c r="E5055"/>
      <c r="F5055"/>
      <c r="G5055"/>
      <c r="H5055"/>
      <c r="I5055"/>
      <c r="J5055"/>
      <c r="K5055"/>
      <c r="L5055"/>
      <c r="M5055"/>
      <c r="N5055"/>
      <c r="O5055"/>
      <c r="P5055"/>
      <c r="Q5055"/>
      <c r="R5055"/>
      <c r="S5055"/>
      <c r="T5055"/>
      <c r="U5055"/>
      <c r="V5055"/>
      <c r="W5055"/>
      <c r="X5055"/>
      <c r="Y5055"/>
      <c r="Z5055"/>
      <c r="AA5055"/>
      <c r="AB5055"/>
      <c r="AC5055"/>
      <c r="AD5055"/>
      <c r="AE5055"/>
      <c r="AF5055"/>
      <c r="AG5055"/>
      <c r="AH5055"/>
      <c r="AI5055"/>
      <c r="AJ5055"/>
      <c r="AK5055"/>
      <c r="AL5055"/>
      <c r="AM5055"/>
      <c r="AN5055"/>
      <c r="AO5055"/>
      <c r="AP5055"/>
      <c r="AQ5055"/>
      <c r="AR5055"/>
      <c r="AS5055"/>
      <c r="AT5055"/>
      <c r="AU5055"/>
      <c r="AV5055"/>
      <c r="AW5055"/>
      <c r="AX5055"/>
      <c r="AY5055"/>
      <c r="AZ5055"/>
    </row>
    <row r="5056" spans="1:52">
      <c r="A5056"/>
      <c r="B5056"/>
      <c r="C5056"/>
      <c r="D5056"/>
      <c r="E5056"/>
      <c r="F5056"/>
      <c r="G5056"/>
      <c r="H5056"/>
      <c r="I5056"/>
      <c r="J5056"/>
      <c r="K5056"/>
      <c r="L5056"/>
      <c r="M5056"/>
      <c r="N5056"/>
      <c r="O5056"/>
      <c r="P5056"/>
      <c r="Q5056"/>
      <c r="R5056"/>
      <c r="S5056"/>
      <c r="T5056"/>
      <c r="U5056"/>
      <c r="V5056"/>
      <c r="W5056"/>
      <c r="X5056"/>
      <c r="Y5056"/>
      <c r="Z5056"/>
      <c r="AA5056"/>
      <c r="AB5056"/>
      <c r="AC5056"/>
      <c r="AD5056"/>
      <c r="AE5056"/>
      <c r="AF5056"/>
      <c r="AG5056"/>
      <c r="AH5056"/>
      <c r="AI5056"/>
      <c r="AJ5056"/>
      <c r="AK5056"/>
      <c r="AL5056"/>
      <c r="AM5056"/>
      <c r="AN5056"/>
      <c r="AO5056"/>
      <c r="AP5056"/>
      <c r="AQ5056"/>
      <c r="AR5056"/>
      <c r="AS5056"/>
      <c r="AT5056"/>
      <c r="AU5056"/>
      <c r="AV5056"/>
      <c r="AW5056"/>
      <c r="AX5056"/>
      <c r="AY5056"/>
      <c r="AZ5056"/>
    </row>
    <row r="5057" spans="1:52">
      <c r="A5057"/>
      <c r="B5057"/>
      <c r="C5057"/>
      <c r="D5057"/>
      <c r="E5057"/>
      <c r="F5057"/>
      <c r="G5057"/>
      <c r="H5057"/>
      <c r="I5057"/>
      <c r="J5057"/>
      <c r="K5057"/>
      <c r="L5057"/>
      <c r="M5057"/>
      <c r="N5057"/>
      <c r="O5057"/>
      <c r="P5057"/>
      <c r="Q5057"/>
      <c r="R5057"/>
      <c r="S5057"/>
      <c r="T5057"/>
      <c r="U5057"/>
      <c r="V5057"/>
      <c r="W5057"/>
      <c r="X5057"/>
      <c r="Y5057"/>
      <c r="Z5057"/>
      <c r="AA5057"/>
      <c r="AB5057"/>
      <c r="AC5057"/>
      <c r="AD5057"/>
      <c r="AE5057"/>
      <c r="AF5057"/>
      <c r="AG5057"/>
      <c r="AH5057"/>
      <c r="AI5057"/>
      <c r="AJ5057"/>
      <c r="AK5057"/>
      <c r="AL5057"/>
      <c r="AM5057"/>
      <c r="AN5057"/>
      <c r="AO5057"/>
      <c r="AP5057"/>
      <c r="AQ5057"/>
      <c r="AR5057"/>
      <c r="AS5057"/>
      <c r="AT5057"/>
      <c r="AU5057"/>
      <c r="AV5057"/>
      <c r="AW5057"/>
      <c r="AX5057"/>
      <c r="AY5057"/>
      <c r="AZ5057"/>
    </row>
    <row r="5058" spans="1:52">
      <c r="A5058"/>
      <c r="B5058"/>
      <c r="C5058"/>
      <c r="D5058"/>
      <c r="E5058"/>
      <c r="F5058"/>
      <c r="G5058"/>
      <c r="H5058"/>
      <c r="I5058"/>
      <c r="J5058"/>
      <c r="K5058"/>
      <c r="L5058"/>
      <c r="M5058"/>
      <c r="N5058"/>
      <c r="O5058"/>
      <c r="P5058"/>
      <c r="Q5058"/>
      <c r="R5058"/>
      <c r="S5058"/>
      <c r="T5058"/>
      <c r="U5058"/>
      <c r="V5058"/>
      <c r="W5058"/>
      <c r="X5058"/>
      <c r="Y5058"/>
      <c r="Z5058"/>
      <c r="AA5058"/>
      <c r="AB5058"/>
      <c r="AC5058"/>
      <c r="AD5058"/>
      <c r="AE5058"/>
      <c r="AF5058"/>
      <c r="AG5058"/>
      <c r="AH5058"/>
      <c r="AI5058"/>
      <c r="AJ5058"/>
      <c r="AK5058"/>
      <c r="AL5058"/>
      <c r="AM5058"/>
      <c r="AN5058"/>
      <c r="AO5058"/>
      <c r="AP5058"/>
      <c r="AQ5058"/>
      <c r="AR5058"/>
      <c r="AS5058"/>
      <c r="AT5058"/>
      <c r="AU5058"/>
      <c r="AV5058"/>
      <c r="AW5058"/>
      <c r="AX5058"/>
      <c r="AY5058"/>
      <c r="AZ5058"/>
    </row>
    <row r="5059" spans="1:52">
      <c r="A5059"/>
      <c r="B5059"/>
      <c r="C5059"/>
      <c r="D5059"/>
      <c r="E5059"/>
      <c r="F5059"/>
      <c r="G5059"/>
      <c r="H5059"/>
      <c r="I5059"/>
      <c r="J5059"/>
      <c r="K5059"/>
      <c r="L5059"/>
      <c r="M5059"/>
      <c r="N5059"/>
      <c r="O5059"/>
      <c r="P5059"/>
      <c r="Q5059"/>
      <c r="R5059"/>
      <c r="S5059"/>
      <c r="T5059"/>
      <c r="U5059"/>
      <c r="V5059"/>
      <c r="W5059"/>
      <c r="X5059"/>
      <c r="Y5059"/>
      <c r="Z5059"/>
      <c r="AA5059"/>
      <c r="AB5059"/>
      <c r="AC5059"/>
      <c r="AD5059"/>
      <c r="AE5059"/>
      <c r="AF5059"/>
      <c r="AG5059"/>
      <c r="AH5059"/>
      <c r="AI5059"/>
      <c r="AJ5059"/>
      <c r="AK5059"/>
      <c r="AL5059"/>
      <c r="AM5059"/>
      <c r="AN5059"/>
      <c r="AO5059"/>
      <c r="AP5059"/>
      <c r="AQ5059"/>
      <c r="AR5059"/>
      <c r="AS5059"/>
      <c r="AT5059"/>
      <c r="AU5059"/>
      <c r="AV5059"/>
      <c r="AW5059"/>
      <c r="AX5059"/>
      <c r="AY5059"/>
      <c r="AZ5059"/>
    </row>
    <row r="5060" spans="1:52">
      <c r="A5060"/>
      <c r="B5060"/>
      <c r="C5060"/>
      <c r="D5060"/>
      <c r="E5060"/>
      <c r="F5060"/>
      <c r="G5060"/>
      <c r="H5060"/>
      <c r="I5060"/>
      <c r="J5060"/>
      <c r="K5060"/>
      <c r="L5060"/>
      <c r="M5060"/>
      <c r="N5060"/>
      <c r="O5060"/>
      <c r="P5060"/>
      <c r="Q5060"/>
      <c r="R5060"/>
      <c r="S5060"/>
      <c r="T5060"/>
      <c r="U5060"/>
      <c r="V5060"/>
      <c r="W5060"/>
      <c r="X5060"/>
      <c r="Y5060"/>
      <c r="Z5060"/>
      <c r="AA5060"/>
      <c r="AB5060"/>
      <c r="AC5060"/>
      <c r="AD5060"/>
      <c r="AE5060"/>
      <c r="AF5060"/>
      <c r="AG5060"/>
      <c r="AH5060"/>
      <c r="AI5060"/>
      <c r="AJ5060"/>
      <c r="AK5060"/>
      <c r="AL5060"/>
      <c r="AM5060"/>
      <c r="AN5060"/>
      <c r="AO5060"/>
      <c r="AP5060"/>
      <c r="AQ5060"/>
      <c r="AR5060"/>
      <c r="AS5060"/>
      <c r="AT5060"/>
      <c r="AU5060"/>
      <c r="AV5060"/>
      <c r="AW5060"/>
      <c r="AX5060"/>
      <c r="AY5060"/>
      <c r="AZ5060"/>
    </row>
    <row r="5061" spans="1:52">
      <c r="A5061"/>
      <c r="B5061"/>
      <c r="C5061"/>
      <c r="D5061"/>
      <c r="E5061"/>
      <c r="F5061"/>
      <c r="G5061"/>
      <c r="H5061"/>
      <c r="I5061"/>
      <c r="J5061"/>
      <c r="K5061"/>
      <c r="L5061"/>
      <c r="M5061"/>
      <c r="N5061"/>
      <c r="O5061"/>
      <c r="P5061"/>
      <c r="Q5061"/>
      <c r="R5061"/>
      <c r="S5061"/>
      <c r="T5061"/>
      <c r="U5061"/>
      <c r="V5061"/>
      <c r="W5061"/>
      <c r="X5061"/>
      <c r="Y5061"/>
      <c r="Z5061"/>
      <c r="AA5061"/>
      <c r="AB5061"/>
      <c r="AC5061"/>
      <c r="AD5061"/>
      <c r="AE5061"/>
      <c r="AF5061"/>
      <c r="AG5061"/>
      <c r="AH5061"/>
      <c r="AI5061"/>
      <c r="AJ5061"/>
      <c r="AK5061"/>
      <c r="AL5061"/>
      <c r="AM5061"/>
      <c r="AN5061"/>
      <c r="AO5061"/>
      <c r="AP5061"/>
      <c r="AQ5061"/>
      <c r="AR5061"/>
      <c r="AS5061"/>
      <c r="AT5061"/>
      <c r="AU5061"/>
      <c r="AV5061"/>
      <c r="AW5061"/>
      <c r="AX5061"/>
      <c r="AY5061"/>
      <c r="AZ5061"/>
    </row>
    <row r="5062" spans="1:52">
      <c r="A5062"/>
      <c r="B5062"/>
      <c r="C5062"/>
      <c r="D5062"/>
      <c r="E5062"/>
      <c r="F5062"/>
      <c r="G5062"/>
      <c r="H5062"/>
      <c r="I5062"/>
      <c r="J5062"/>
      <c r="K5062"/>
      <c r="L5062"/>
      <c r="M5062"/>
      <c r="N5062"/>
      <c r="O5062"/>
      <c r="P5062"/>
      <c r="Q5062"/>
      <c r="R5062"/>
      <c r="S5062"/>
      <c r="T5062"/>
      <c r="U5062"/>
      <c r="V5062"/>
      <c r="W5062"/>
      <c r="X5062"/>
      <c r="Y5062"/>
      <c r="Z5062"/>
      <c r="AA5062"/>
      <c r="AB5062"/>
      <c r="AC5062"/>
      <c r="AD5062"/>
      <c r="AE5062"/>
      <c r="AF5062"/>
      <c r="AG5062"/>
      <c r="AH5062"/>
      <c r="AI5062"/>
      <c r="AJ5062"/>
      <c r="AK5062"/>
      <c r="AL5062"/>
      <c r="AM5062"/>
      <c r="AN5062"/>
      <c r="AO5062"/>
      <c r="AP5062"/>
      <c r="AQ5062"/>
      <c r="AR5062"/>
      <c r="AS5062"/>
      <c r="AT5062"/>
      <c r="AU5062"/>
      <c r="AV5062"/>
      <c r="AW5062"/>
      <c r="AX5062"/>
      <c r="AY5062"/>
      <c r="AZ5062"/>
    </row>
    <row r="5063" spans="1:52">
      <c r="A5063"/>
      <c r="B5063"/>
      <c r="C5063"/>
      <c r="D5063"/>
      <c r="E5063"/>
      <c r="F5063"/>
      <c r="G5063"/>
      <c r="H5063"/>
      <c r="I5063"/>
      <c r="J5063"/>
      <c r="K5063"/>
      <c r="L5063"/>
      <c r="M5063"/>
      <c r="N5063"/>
      <c r="O5063"/>
      <c r="P5063"/>
      <c r="Q5063"/>
      <c r="R5063"/>
      <c r="S5063"/>
      <c r="T5063"/>
      <c r="U5063"/>
      <c r="V5063"/>
      <c r="W5063"/>
      <c r="X5063"/>
      <c r="Y5063"/>
      <c r="Z5063"/>
      <c r="AA5063"/>
      <c r="AB5063"/>
      <c r="AC5063"/>
      <c r="AD5063"/>
      <c r="AE5063"/>
      <c r="AF5063"/>
      <c r="AG5063"/>
      <c r="AH5063"/>
      <c r="AI5063"/>
      <c r="AJ5063"/>
      <c r="AK5063"/>
      <c r="AL5063"/>
      <c r="AM5063"/>
      <c r="AN5063"/>
      <c r="AO5063"/>
      <c r="AP5063"/>
      <c r="AQ5063"/>
      <c r="AR5063"/>
      <c r="AS5063"/>
      <c r="AT5063"/>
      <c r="AU5063"/>
      <c r="AV5063"/>
      <c r="AW5063"/>
      <c r="AX5063"/>
      <c r="AY5063"/>
      <c r="AZ5063"/>
    </row>
    <row r="5064" spans="1:52">
      <c r="A5064"/>
      <c r="B5064"/>
      <c r="C5064"/>
      <c r="D5064"/>
      <c r="E5064"/>
      <c r="F5064"/>
      <c r="G5064"/>
      <c r="H5064"/>
      <c r="I5064"/>
      <c r="J5064"/>
      <c r="K5064"/>
      <c r="L5064"/>
      <c r="M5064"/>
      <c r="N5064"/>
      <c r="O5064"/>
      <c r="P5064"/>
      <c r="Q5064"/>
      <c r="R5064"/>
      <c r="S5064"/>
      <c r="T5064"/>
      <c r="U5064"/>
      <c r="V5064"/>
      <c r="W5064"/>
      <c r="X5064"/>
      <c r="Y5064"/>
      <c r="Z5064"/>
      <c r="AA5064"/>
      <c r="AB5064"/>
      <c r="AC5064"/>
      <c r="AD5064"/>
      <c r="AE5064"/>
      <c r="AF5064"/>
      <c r="AG5064"/>
      <c r="AH5064"/>
      <c r="AI5064"/>
      <c r="AJ5064"/>
      <c r="AK5064"/>
      <c r="AL5064"/>
      <c r="AM5064"/>
      <c r="AN5064"/>
      <c r="AO5064"/>
      <c r="AP5064"/>
      <c r="AQ5064"/>
      <c r="AR5064"/>
      <c r="AS5064"/>
      <c r="AT5064"/>
      <c r="AU5064"/>
      <c r="AV5064"/>
      <c r="AW5064"/>
      <c r="AX5064"/>
      <c r="AY5064"/>
      <c r="AZ5064"/>
    </row>
    <row r="5065" spans="1:52">
      <c r="A5065"/>
      <c r="B5065"/>
      <c r="C5065"/>
      <c r="D5065"/>
      <c r="E5065"/>
      <c r="F5065"/>
      <c r="G5065"/>
      <c r="H5065"/>
      <c r="I5065"/>
      <c r="J5065"/>
      <c r="K5065"/>
      <c r="L5065"/>
      <c r="M5065"/>
      <c r="N5065"/>
      <c r="O5065"/>
      <c r="P5065"/>
      <c r="Q5065"/>
      <c r="R5065"/>
      <c r="S5065"/>
      <c r="T5065"/>
      <c r="U5065"/>
      <c r="V5065"/>
      <c r="W5065"/>
      <c r="X5065"/>
      <c r="Y5065"/>
      <c r="Z5065"/>
      <c r="AA5065"/>
      <c r="AB5065"/>
      <c r="AC5065"/>
      <c r="AD5065"/>
      <c r="AE5065"/>
      <c r="AF5065"/>
      <c r="AG5065"/>
      <c r="AH5065"/>
      <c r="AI5065"/>
      <c r="AJ5065"/>
      <c r="AK5065"/>
      <c r="AL5065"/>
      <c r="AM5065"/>
      <c r="AN5065"/>
      <c r="AO5065"/>
      <c r="AP5065"/>
      <c r="AQ5065"/>
      <c r="AR5065"/>
      <c r="AS5065"/>
      <c r="AT5065"/>
      <c r="AU5065"/>
      <c r="AV5065"/>
      <c r="AW5065"/>
      <c r="AX5065"/>
      <c r="AY5065"/>
      <c r="AZ5065"/>
    </row>
    <row r="5066" spans="1:52">
      <c r="A5066"/>
      <c r="B5066"/>
      <c r="C5066"/>
      <c r="D5066"/>
      <c r="E5066"/>
      <c r="F5066"/>
      <c r="G5066"/>
      <c r="H5066"/>
      <c r="I5066"/>
      <c r="J5066"/>
      <c r="K5066"/>
      <c r="L5066"/>
      <c r="M5066"/>
      <c r="N5066"/>
      <c r="O5066"/>
      <c r="P5066"/>
      <c r="Q5066"/>
      <c r="R5066"/>
      <c r="S5066"/>
      <c r="T5066"/>
      <c r="U5066"/>
      <c r="V5066"/>
      <c r="W5066"/>
      <c r="X5066"/>
      <c r="Y5066"/>
      <c r="Z5066"/>
      <c r="AA5066"/>
      <c r="AB5066"/>
      <c r="AC5066"/>
      <c r="AD5066"/>
      <c r="AE5066"/>
      <c r="AF5066"/>
      <c r="AG5066"/>
      <c r="AH5066"/>
      <c r="AI5066"/>
      <c r="AJ5066"/>
      <c r="AK5066"/>
      <c r="AL5066"/>
      <c r="AM5066"/>
      <c r="AN5066"/>
      <c r="AO5066"/>
      <c r="AP5066"/>
      <c r="AQ5066"/>
      <c r="AR5066"/>
      <c r="AS5066"/>
      <c r="AT5066"/>
      <c r="AU5066"/>
      <c r="AV5066"/>
      <c r="AW5066"/>
      <c r="AX5066"/>
      <c r="AY5066"/>
      <c r="AZ5066"/>
    </row>
    <row r="5067" spans="1:52">
      <c r="A5067"/>
      <c r="B5067"/>
      <c r="C5067"/>
      <c r="D5067"/>
      <c r="E5067"/>
      <c r="F5067"/>
      <c r="G5067"/>
      <c r="H5067"/>
      <c r="I5067"/>
      <c r="J5067"/>
      <c r="K5067"/>
      <c r="L5067"/>
      <c r="M5067"/>
      <c r="N5067"/>
      <c r="O5067"/>
      <c r="P5067"/>
      <c r="Q5067"/>
      <c r="R5067"/>
      <c r="S5067"/>
      <c r="T5067"/>
      <c r="U5067"/>
      <c r="V5067"/>
      <c r="W5067"/>
      <c r="X5067"/>
      <c r="Y5067"/>
      <c r="Z5067"/>
      <c r="AA5067"/>
      <c r="AB5067"/>
      <c r="AC5067"/>
      <c r="AD5067"/>
      <c r="AE5067"/>
      <c r="AF5067"/>
      <c r="AG5067"/>
      <c r="AH5067"/>
      <c r="AI5067"/>
      <c r="AJ5067"/>
      <c r="AK5067"/>
      <c r="AL5067"/>
      <c r="AM5067"/>
      <c r="AN5067"/>
      <c r="AO5067"/>
      <c r="AP5067"/>
      <c r="AQ5067"/>
      <c r="AR5067"/>
      <c r="AS5067"/>
      <c r="AT5067"/>
      <c r="AU5067"/>
      <c r="AV5067"/>
      <c r="AW5067"/>
      <c r="AX5067"/>
      <c r="AY5067"/>
      <c r="AZ5067"/>
    </row>
    <row r="5068" spans="1:52">
      <c r="A5068"/>
      <c r="B5068"/>
      <c r="C5068"/>
      <c r="D5068"/>
      <c r="E5068"/>
      <c r="F5068"/>
      <c r="G5068"/>
      <c r="H5068"/>
      <c r="I5068"/>
      <c r="J5068"/>
      <c r="K5068"/>
      <c r="L5068"/>
      <c r="M5068"/>
      <c r="N5068"/>
      <c r="O5068"/>
      <c r="P5068"/>
      <c r="Q5068"/>
      <c r="R5068"/>
      <c r="S5068"/>
      <c r="T5068"/>
      <c r="U5068"/>
      <c r="V5068"/>
      <c r="W5068"/>
      <c r="X5068"/>
      <c r="Y5068"/>
      <c r="Z5068"/>
      <c r="AA5068"/>
      <c r="AB5068"/>
      <c r="AC5068"/>
      <c r="AD5068"/>
      <c r="AE5068"/>
      <c r="AF5068"/>
      <c r="AG5068"/>
      <c r="AH5068"/>
      <c r="AI5068"/>
      <c r="AJ5068"/>
      <c r="AK5068"/>
      <c r="AL5068"/>
      <c r="AM5068"/>
      <c r="AN5068"/>
      <c r="AO5068"/>
      <c r="AP5068"/>
      <c r="AQ5068"/>
      <c r="AR5068"/>
      <c r="AS5068"/>
      <c r="AT5068"/>
      <c r="AU5068"/>
      <c r="AV5068"/>
      <c r="AW5068"/>
      <c r="AX5068"/>
      <c r="AY5068"/>
      <c r="AZ5068"/>
    </row>
    <row r="5069" spans="1:52">
      <c r="A5069"/>
      <c r="B5069"/>
      <c r="C5069"/>
      <c r="D5069"/>
      <c r="E5069"/>
      <c r="F5069"/>
      <c r="G5069"/>
      <c r="H5069"/>
      <c r="I5069"/>
      <c r="J5069"/>
      <c r="K5069"/>
      <c r="L5069"/>
      <c r="M5069"/>
      <c r="N5069"/>
      <c r="O5069"/>
      <c r="P5069"/>
      <c r="Q5069"/>
      <c r="R5069"/>
      <c r="S5069"/>
      <c r="T5069"/>
      <c r="U5069"/>
      <c r="V5069"/>
      <c r="W5069"/>
      <c r="X5069"/>
      <c r="Y5069"/>
      <c r="Z5069"/>
      <c r="AA5069"/>
      <c r="AB5069"/>
      <c r="AC5069"/>
      <c r="AD5069"/>
      <c r="AE5069"/>
      <c r="AF5069"/>
      <c r="AG5069"/>
      <c r="AH5069"/>
      <c r="AI5069"/>
      <c r="AJ5069"/>
      <c r="AK5069"/>
      <c r="AL5069"/>
      <c r="AM5069"/>
      <c r="AN5069"/>
      <c r="AO5069"/>
      <c r="AP5069"/>
      <c r="AQ5069"/>
      <c r="AR5069"/>
      <c r="AS5069"/>
      <c r="AT5069"/>
      <c r="AU5069"/>
      <c r="AV5069"/>
      <c r="AW5069"/>
      <c r="AX5069"/>
      <c r="AY5069"/>
      <c r="AZ5069"/>
    </row>
    <row r="5070" spans="1:52">
      <c r="A5070"/>
      <c r="B5070"/>
      <c r="C5070"/>
      <c r="D5070"/>
      <c r="E5070"/>
      <c r="F5070"/>
      <c r="G5070"/>
      <c r="H5070"/>
      <c r="I5070"/>
      <c r="J5070"/>
      <c r="K5070"/>
      <c r="L5070"/>
      <c r="M5070"/>
      <c r="N5070"/>
      <c r="O5070"/>
      <c r="P5070"/>
      <c r="Q5070"/>
      <c r="R5070"/>
      <c r="S5070"/>
      <c r="T5070"/>
      <c r="U5070"/>
      <c r="V5070"/>
      <c r="W5070"/>
      <c r="X5070"/>
      <c r="Y5070"/>
      <c r="Z5070"/>
      <c r="AA5070"/>
      <c r="AB5070"/>
      <c r="AC5070"/>
      <c r="AD5070"/>
      <c r="AE5070"/>
      <c r="AF5070"/>
      <c r="AG5070"/>
      <c r="AH5070"/>
      <c r="AI5070"/>
      <c r="AJ5070"/>
      <c r="AK5070"/>
      <c r="AL5070"/>
      <c r="AM5070"/>
      <c r="AN5070"/>
      <c r="AO5070"/>
      <c r="AP5070"/>
      <c r="AQ5070"/>
      <c r="AR5070"/>
      <c r="AS5070"/>
      <c r="AT5070"/>
      <c r="AU5070"/>
      <c r="AV5070"/>
      <c r="AW5070"/>
      <c r="AX5070"/>
      <c r="AY5070"/>
      <c r="AZ5070"/>
    </row>
    <row r="5071" spans="1:52">
      <c r="A5071"/>
      <c r="B5071"/>
      <c r="C5071"/>
      <c r="D5071"/>
      <c r="E5071"/>
      <c r="F5071"/>
      <c r="G5071"/>
      <c r="H5071"/>
      <c r="I5071"/>
      <c r="J5071"/>
      <c r="K5071"/>
      <c r="L5071"/>
      <c r="M5071"/>
      <c r="N5071"/>
      <c r="O5071"/>
      <c r="P5071"/>
      <c r="Q5071"/>
      <c r="R5071"/>
      <c r="S5071"/>
      <c r="T5071"/>
      <c r="U5071"/>
      <c r="V5071"/>
      <c r="W5071"/>
      <c r="X5071"/>
      <c r="Y5071"/>
      <c r="Z5071"/>
      <c r="AA5071"/>
      <c r="AB5071"/>
      <c r="AC5071"/>
      <c r="AD5071"/>
      <c r="AE5071"/>
      <c r="AF5071"/>
      <c r="AG5071"/>
      <c r="AH5071"/>
      <c r="AI5071"/>
      <c r="AJ5071"/>
      <c r="AK5071"/>
      <c r="AL5071"/>
      <c r="AM5071"/>
      <c r="AN5071"/>
      <c r="AO5071"/>
      <c r="AP5071"/>
      <c r="AQ5071"/>
      <c r="AR5071"/>
      <c r="AS5071"/>
      <c r="AT5071"/>
      <c r="AU5071"/>
      <c r="AV5071"/>
      <c r="AW5071"/>
      <c r="AX5071"/>
      <c r="AY5071"/>
      <c r="AZ5071"/>
    </row>
    <row r="5072" spans="1:52">
      <c r="A5072"/>
      <c r="B5072"/>
      <c r="C5072"/>
      <c r="D5072"/>
      <c r="E5072"/>
      <c r="F5072"/>
      <c r="G5072"/>
      <c r="H5072"/>
      <c r="I5072"/>
      <c r="J5072"/>
      <c r="K5072"/>
      <c r="L5072"/>
      <c r="M5072"/>
      <c r="N5072"/>
      <c r="O5072"/>
      <c r="P5072"/>
      <c r="Q5072"/>
      <c r="R5072"/>
      <c r="S5072"/>
      <c r="T5072"/>
      <c r="U5072"/>
      <c r="V5072"/>
      <c r="W5072"/>
      <c r="X5072"/>
      <c r="Y5072"/>
      <c r="Z5072"/>
      <c r="AA5072"/>
      <c r="AB5072"/>
      <c r="AC5072"/>
      <c r="AD5072"/>
      <c r="AE5072"/>
      <c r="AF5072"/>
      <c r="AG5072"/>
      <c r="AH5072"/>
      <c r="AI5072"/>
      <c r="AJ5072"/>
      <c r="AK5072"/>
      <c r="AL5072"/>
      <c r="AM5072"/>
      <c r="AN5072"/>
      <c r="AO5072"/>
      <c r="AP5072"/>
      <c r="AQ5072"/>
      <c r="AR5072"/>
      <c r="AS5072"/>
      <c r="AT5072"/>
      <c r="AU5072"/>
      <c r="AV5072"/>
      <c r="AW5072"/>
      <c r="AX5072"/>
      <c r="AY5072"/>
      <c r="AZ5072"/>
    </row>
    <row r="5073" spans="1:52">
      <c r="A5073"/>
      <c r="B5073"/>
      <c r="C5073"/>
      <c r="D5073"/>
      <c r="E5073"/>
      <c r="F5073"/>
      <c r="G5073"/>
      <c r="H5073"/>
      <c r="I5073"/>
      <c r="J5073"/>
      <c r="K5073"/>
      <c r="L5073"/>
      <c r="M5073"/>
      <c r="N5073"/>
      <c r="O5073"/>
      <c r="P5073"/>
      <c r="Q5073"/>
      <c r="R5073"/>
      <c r="S5073"/>
      <c r="T5073"/>
      <c r="U5073"/>
      <c r="V5073"/>
      <c r="W5073"/>
      <c r="X5073"/>
      <c r="Y5073"/>
      <c r="Z5073"/>
      <c r="AA5073"/>
      <c r="AB5073"/>
      <c r="AC5073"/>
      <c r="AD5073"/>
      <c r="AE5073"/>
      <c r="AF5073"/>
      <c r="AG5073"/>
      <c r="AH5073"/>
      <c r="AI5073"/>
      <c r="AJ5073"/>
      <c r="AK5073"/>
      <c r="AL5073"/>
      <c r="AM5073"/>
      <c r="AN5073"/>
      <c r="AO5073"/>
      <c r="AP5073"/>
      <c r="AQ5073"/>
      <c r="AR5073"/>
      <c r="AS5073"/>
      <c r="AT5073"/>
      <c r="AU5073"/>
      <c r="AV5073"/>
      <c r="AW5073"/>
      <c r="AX5073"/>
      <c r="AY5073"/>
      <c r="AZ5073"/>
    </row>
    <row r="5074" spans="1:52">
      <c r="A5074"/>
      <c r="B5074"/>
      <c r="C5074"/>
      <c r="D5074"/>
      <c r="E5074"/>
      <c r="F5074"/>
      <c r="G5074"/>
      <c r="H5074"/>
      <c r="I5074"/>
      <c r="J5074"/>
      <c r="K5074"/>
      <c r="L5074"/>
      <c r="M5074"/>
      <c r="N5074"/>
      <c r="O5074"/>
      <c r="P5074"/>
      <c r="Q5074"/>
      <c r="R5074"/>
      <c r="S5074"/>
      <c r="T5074"/>
      <c r="U5074"/>
      <c r="V5074"/>
      <c r="W5074"/>
      <c r="X5074"/>
      <c r="Y5074"/>
      <c r="Z5074"/>
      <c r="AA5074"/>
      <c r="AB5074"/>
      <c r="AC5074"/>
      <c r="AD5074"/>
      <c r="AE5074"/>
      <c r="AF5074"/>
      <c r="AG5074"/>
      <c r="AH5074"/>
      <c r="AI5074"/>
      <c r="AJ5074"/>
      <c r="AK5074"/>
      <c r="AL5074"/>
      <c r="AM5074"/>
      <c r="AN5074"/>
      <c r="AO5074"/>
      <c r="AP5074"/>
      <c r="AQ5074"/>
      <c r="AR5074"/>
      <c r="AS5074"/>
      <c r="AT5074"/>
      <c r="AU5074"/>
      <c r="AV5074"/>
      <c r="AW5074"/>
      <c r="AX5074"/>
      <c r="AY5074"/>
      <c r="AZ5074"/>
    </row>
    <row r="5075" spans="1:52">
      <c r="A5075"/>
      <c r="B5075"/>
      <c r="C5075"/>
      <c r="D5075"/>
      <c r="E5075"/>
      <c r="F5075"/>
      <c r="G5075"/>
      <c r="H5075"/>
      <c r="I5075"/>
      <c r="J5075"/>
      <c r="K5075"/>
      <c r="L5075"/>
      <c r="M5075"/>
      <c r="N5075"/>
      <c r="O5075"/>
      <c r="P5075"/>
      <c r="Q5075"/>
      <c r="R5075"/>
      <c r="S5075"/>
      <c r="T5075"/>
      <c r="U5075"/>
      <c r="V5075"/>
      <c r="W5075"/>
      <c r="X5075"/>
      <c r="Y5075"/>
      <c r="Z5075"/>
      <c r="AA5075"/>
      <c r="AB5075"/>
      <c r="AC5075"/>
      <c r="AD5075"/>
      <c r="AE5075"/>
      <c r="AF5075"/>
      <c r="AG5075"/>
      <c r="AH5075"/>
      <c r="AI5075"/>
      <c r="AJ5075"/>
      <c r="AK5075"/>
      <c r="AL5075"/>
      <c r="AM5075"/>
      <c r="AN5075"/>
      <c r="AO5075"/>
      <c r="AP5075"/>
      <c r="AQ5075"/>
      <c r="AR5075"/>
      <c r="AS5075"/>
      <c r="AT5075"/>
      <c r="AU5075"/>
      <c r="AV5075"/>
      <c r="AW5075"/>
      <c r="AX5075"/>
      <c r="AY5075"/>
      <c r="AZ5075"/>
    </row>
    <row r="5076" spans="1:52">
      <c r="A5076"/>
      <c r="B5076"/>
      <c r="C5076"/>
      <c r="D5076"/>
      <c r="E5076"/>
      <c r="F5076"/>
      <c r="G5076"/>
      <c r="H5076"/>
      <c r="I5076"/>
      <c r="J5076"/>
      <c r="K5076"/>
      <c r="L5076"/>
      <c r="M5076"/>
      <c r="N5076"/>
      <c r="O5076"/>
      <c r="P5076"/>
      <c r="Q5076"/>
      <c r="R5076"/>
      <c r="S5076"/>
      <c r="T5076"/>
      <c r="U5076"/>
      <c r="V5076"/>
      <c r="W5076"/>
      <c r="X5076"/>
      <c r="Y5076"/>
      <c r="Z5076"/>
      <c r="AA5076"/>
      <c r="AB5076"/>
      <c r="AC5076"/>
      <c r="AD5076"/>
      <c r="AE5076"/>
      <c r="AF5076"/>
      <c r="AG5076"/>
      <c r="AH5076"/>
      <c r="AI5076"/>
      <c r="AJ5076"/>
      <c r="AK5076"/>
      <c r="AL5076"/>
      <c r="AM5076"/>
      <c r="AN5076"/>
      <c r="AO5076"/>
      <c r="AP5076"/>
      <c r="AQ5076"/>
      <c r="AR5076"/>
      <c r="AS5076"/>
      <c r="AT5076"/>
      <c r="AU5076"/>
      <c r="AV5076"/>
      <c r="AW5076"/>
      <c r="AX5076"/>
      <c r="AY5076"/>
      <c r="AZ5076"/>
    </row>
    <row r="5077" spans="1:52">
      <c r="A5077"/>
      <c r="B5077"/>
      <c r="C5077"/>
      <c r="D5077"/>
      <c r="E5077"/>
      <c r="F5077"/>
      <c r="G5077"/>
      <c r="H5077"/>
      <c r="I5077"/>
      <c r="J5077"/>
      <c r="K5077"/>
      <c r="L5077"/>
      <c r="M5077"/>
      <c r="N5077"/>
      <c r="O5077"/>
      <c r="P5077"/>
      <c r="Q5077"/>
      <c r="R5077"/>
      <c r="S5077"/>
      <c r="T5077"/>
      <c r="U5077"/>
      <c r="V5077"/>
      <c r="W5077"/>
      <c r="X5077"/>
      <c r="Y5077"/>
      <c r="Z5077"/>
      <c r="AA5077"/>
      <c r="AB5077"/>
      <c r="AC5077"/>
      <c r="AD5077"/>
      <c r="AE5077"/>
      <c r="AF5077"/>
      <c r="AG5077"/>
      <c r="AH5077"/>
      <c r="AI5077"/>
      <c r="AJ5077"/>
      <c r="AK5077"/>
      <c r="AL5077"/>
      <c r="AM5077"/>
      <c r="AN5077"/>
      <c r="AO5077"/>
      <c r="AP5077"/>
      <c r="AQ5077"/>
      <c r="AR5077"/>
      <c r="AS5077"/>
      <c r="AT5077"/>
      <c r="AU5077"/>
      <c r="AV5077"/>
      <c r="AW5077"/>
      <c r="AX5077"/>
      <c r="AY5077"/>
      <c r="AZ5077"/>
    </row>
    <row r="5078" spans="1:52">
      <c r="A5078"/>
      <c r="B5078"/>
      <c r="C5078"/>
      <c r="D5078"/>
      <c r="E5078"/>
      <c r="F5078"/>
      <c r="G5078"/>
      <c r="H5078"/>
      <c r="I5078"/>
      <c r="J5078"/>
      <c r="K5078"/>
      <c r="L5078"/>
      <c r="M5078"/>
      <c r="N5078"/>
      <c r="O5078"/>
      <c r="P5078"/>
      <c r="Q5078"/>
      <c r="R5078"/>
      <c r="S5078"/>
      <c r="T5078"/>
      <c r="U5078"/>
      <c r="V5078"/>
      <c r="W5078"/>
      <c r="X5078"/>
      <c r="Y5078"/>
      <c r="Z5078"/>
      <c r="AA5078"/>
      <c r="AB5078"/>
      <c r="AC5078"/>
      <c r="AD5078"/>
      <c r="AE5078"/>
      <c r="AF5078"/>
      <c r="AG5078"/>
      <c r="AH5078"/>
      <c r="AI5078"/>
      <c r="AJ5078"/>
      <c r="AK5078"/>
      <c r="AL5078"/>
      <c r="AM5078"/>
      <c r="AN5078"/>
      <c r="AO5078"/>
      <c r="AP5078"/>
      <c r="AQ5078"/>
      <c r="AR5078"/>
      <c r="AS5078"/>
      <c r="AT5078"/>
      <c r="AU5078"/>
      <c r="AV5078"/>
      <c r="AW5078"/>
      <c r="AX5078"/>
      <c r="AY5078"/>
      <c r="AZ5078"/>
    </row>
    <row r="5079" spans="1:52">
      <c r="A5079"/>
      <c r="B5079"/>
      <c r="C5079"/>
      <c r="D5079"/>
      <c r="E5079"/>
      <c r="F5079"/>
      <c r="G5079"/>
      <c r="H5079"/>
      <c r="I5079"/>
      <c r="J5079"/>
      <c r="K5079"/>
      <c r="L5079"/>
      <c r="M5079"/>
      <c r="N5079"/>
      <c r="O5079"/>
      <c r="P5079"/>
      <c r="Q5079"/>
      <c r="R5079"/>
      <c r="S5079"/>
      <c r="T5079"/>
      <c r="U5079"/>
      <c r="V5079"/>
      <c r="W5079"/>
      <c r="X5079"/>
      <c r="Y5079"/>
      <c r="Z5079"/>
      <c r="AA5079"/>
      <c r="AB5079"/>
      <c r="AC5079"/>
      <c r="AD5079"/>
      <c r="AE5079"/>
      <c r="AF5079"/>
      <c r="AG5079"/>
      <c r="AH5079"/>
      <c r="AI5079"/>
      <c r="AJ5079"/>
      <c r="AK5079"/>
      <c r="AL5079"/>
      <c r="AM5079"/>
      <c r="AN5079"/>
      <c r="AO5079"/>
      <c r="AP5079"/>
      <c r="AQ5079"/>
      <c r="AR5079"/>
      <c r="AS5079"/>
      <c r="AT5079"/>
      <c r="AU5079"/>
      <c r="AV5079"/>
      <c r="AW5079"/>
      <c r="AX5079"/>
      <c r="AY5079"/>
      <c r="AZ5079"/>
    </row>
    <row r="5080" spans="1:52">
      <c r="A5080"/>
      <c r="B5080"/>
      <c r="C5080"/>
      <c r="D5080"/>
      <c r="E5080"/>
      <c r="F5080"/>
      <c r="G5080"/>
      <c r="H5080"/>
      <c r="I5080"/>
      <c r="J5080"/>
      <c r="K5080"/>
      <c r="L5080"/>
      <c r="M5080"/>
      <c r="N5080"/>
      <c r="O5080"/>
      <c r="P5080"/>
      <c r="Q5080"/>
      <c r="R5080"/>
      <c r="S5080"/>
      <c r="T5080"/>
      <c r="U5080"/>
      <c r="V5080"/>
      <c r="W5080"/>
      <c r="X5080"/>
      <c r="Y5080"/>
      <c r="Z5080"/>
      <c r="AA5080"/>
      <c r="AB5080"/>
      <c r="AC5080"/>
      <c r="AD5080"/>
      <c r="AE5080"/>
      <c r="AF5080"/>
      <c r="AG5080"/>
      <c r="AH5080"/>
      <c r="AI5080"/>
      <c r="AJ5080"/>
      <c r="AK5080"/>
      <c r="AL5080"/>
      <c r="AM5080"/>
      <c r="AN5080"/>
      <c r="AO5080"/>
      <c r="AP5080"/>
      <c r="AQ5080"/>
      <c r="AR5080"/>
      <c r="AS5080"/>
      <c r="AT5080"/>
      <c r="AU5080"/>
      <c r="AV5080"/>
      <c r="AW5080"/>
      <c r="AX5080"/>
      <c r="AY5080"/>
      <c r="AZ5080"/>
    </row>
    <row r="5081" spans="1:52">
      <c r="A5081"/>
      <c r="B5081"/>
      <c r="C5081"/>
      <c r="D5081"/>
      <c r="E5081"/>
      <c r="F5081"/>
      <c r="G5081"/>
      <c r="H5081"/>
      <c r="I5081"/>
      <c r="J5081"/>
      <c r="K5081"/>
      <c r="L5081"/>
      <c r="M5081"/>
      <c r="N5081"/>
      <c r="O5081"/>
      <c r="P5081"/>
      <c r="Q5081"/>
      <c r="R5081"/>
      <c r="S5081"/>
      <c r="T5081"/>
      <c r="U5081"/>
      <c r="V5081"/>
      <c r="W5081"/>
      <c r="X5081"/>
      <c r="Y5081"/>
      <c r="Z5081"/>
      <c r="AA5081"/>
      <c r="AB5081"/>
      <c r="AC5081"/>
      <c r="AD5081"/>
      <c r="AE5081"/>
      <c r="AF5081"/>
      <c r="AG5081"/>
      <c r="AH5081"/>
      <c r="AI5081"/>
      <c r="AJ5081"/>
      <c r="AK5081"/>
      <c r="AL5081"/>
      <c r="AM5081"/>
      <c r="AN5081"/>
      <c r="AO5081"/>
      <c r="AP5081"/>
      <c r="AQ5081"/>
      <c r="AR5081"/>
      <c r="AS5081"/>
      <c r="AT5081"/>
      <c r="AU5081"/>
      <c r="AV5081"/>
      <c r="AW5081"/>
      <c r="AX5081"/>
      <c r="AY5081"/>
      <c r="AZ5081"/>
    </row>
    <row r="5082" spans="1:52">
      <c r="A5082"/>
      <c r="B5082"/>
      <c r="C5082"/>
      <c r="D5082"/>
      <c r="E5082"/>
      <c r="F5082"/>
      <c r="G5082"/>
      <c r="H5082"/>
      <c r="I5082"/>
      <c r="J5082"/>
      <c r="K5082"/>
      <c r="L5082"/>
      <c r="M5082"/>
      <c r="N5082"/>
      <c r="O5082"/>
      <c r="P5082"/>
      <c r="Q5082"/>
      <c r="R5082"/>
      <c r="S5082"/>
      <c r="T5082"/>
      <c r="U5082"/>
      <c r="V5082"/>
      <c r="W5082"/>
      <c r="X5082"/>
      <c r="Y5082"/>
      <c r="Z5082"/>
      <c r="AA5082"/>
      <c r="AB5082"/>
      <c r="AC5082"/>
      <c r="AD5082"/>
      <c r="AE5082"/>
      <c r="AF5082"/>
      <c r="AG5082"/>
      <c r="AH5082"/>
      <c r="AI5082"/>
      <c r="AJ5082"/>
      <c r="AK5082"/>
      <c r="AL5082"/>
      <c r="AM5082"/>
      <c r="AN5082"/>
      <c r="AO5082"/>
      <c r="AP5082"/>
      <c r="AQ5082"/>
      <c r="AR5082"/>
      <c r="AS5082"/>
      <c r="AT5082"/>
      <c r="AU5082"/>
      <c r="AV5082"/>
      <c r="AW5082"/>
      <c r="AX5082"/>
      <c r="AY5082"/>
      <c r="AZ5082"/>
    </row>
    <row r="5083" spans="1:52">
      <c r="A5083"/>
      <c r="B5083"/>
      <c r="C5083"/>
      <c r="D5083"/>
      <c r="E5083"/>
      <c r="F5083"/>
      <c r="G5083"/>
      <c r="H5083"/>
      <c r="I5083"/>
      <c r="J5083"/>
      <c r="K5083"/>
      <c r="L5083"/>
      <c r="M5083"/>
      <c r="N5083"/>
      <c r="O5083"/>
      <c r="P5083"/>
      <c r="Q5083"/>
      <c r="R5083"/>
      <c r="S5083"/>
      <c r="T5083"/>
      <c r="U5083"/>
      <c r="V5083"/>
      <c r="W5083"/>
      <c r="X5083"/>
      <c r="Y5083"/>
      <c r="Z5083"/>
      <c r="AA5083"/>
      <c r="AB5083"/>
      <c r="AC5083"/>
      <c r="AD5083"/>
      <c r="AE5083"/>
      <c r="AF5083"/>
      <c r="AG5083"/>
      <c r="AH5083"/>
      <c r="AI5083"/>
      <c r="AJ5083"/>
      <c r="AK5083"/>
      <c r="AL5083"/>
      <c r="AM5083"/>
      <c r="AN5083"/>
      <c r="AO5083"/>
      <c r="AP5083"/>
      <c r="AQ5083"/>
      <c r="AR5083"/>
      <c r="AS5083"/>
      <c r="AT5083"/>
      <c r="AU5083"/>
      <c r="AV5083"/>
      <c r="AW5083"/>
      <c r="AX5083"/>
      <c r="AY5083"/>
      <c r="AZ5083"/>
    </row>
    <row r="5084" spans="1:52">
      <c r="A5084"/>
      <c r="B5084"/>
      <c r="C5084"/>
      <c r="D5084"/>
      <c r="E5084"/>
      <c r="F5084"/>
      <c r="G5084"/>
      <c r="H5084"/>
      <c r="I5084"/>
      <c r="J5084"/>
      <c r="K5084"/>
      <c r="L5084"/>
      <c r="M5084"/>
      <c r="N5084"/>
      <c r="O5084"/>
      <c r="P5084"/>
      <c r="Q5084"/>
      <c r="R5084"/>
      <c r="S5084"/>
      <c r="T5084"/>
      <c r="U5084"/>
      <c r="V5084"/>
      <c r="W5084"/>
      <c r="X5084"/>
      <c r="Y5084"/>
      <c r="Z5084"/>
      <c r="AA5084"/>
      <c r="AB5084"/>
      <c r="AC5084"/>
      <c r="AD5084"/>
      <c r="AE5084"/>
      <c r="AF5084"/>
      <c r="AG5084"/>
      <c r="AH5084"/>
      <c r="AI5084"/>
      <c r="AJ5084"/>
      <c r="AK5084"/>
      <c r="AL5084"/>
      <c r="AM5084"/>
      <c r="AN5084"/>
      <c r="AO5084"/>
      <c r="AP5084"/>
      <c r="AQ5084"/>
      <c r="AR5084"/>
      <c r="AS5084"/>
      <c r="AT5084"/>
      <c r="AU5084"/>
      <c r="AV5084"/>
      <c r="AW5084"/>
      <c r="AX5084"/>
      <c r="AY5084"/>
      <c r="AZ5084"/>
    </row>
    <row r="5085" spans="1:52">
      <c r="A5085"/>
      <c r="B5085"/>
      <c r="C5085"/>
      <c r="D5085"/>
      <c r="E5085"/>
      <c r="F5085"/>
      <c r="G5085"/>
      <c r="H5085"/>
      <c r="I5085"/>
      <c r="J5085"/>
      <c r="K5085"/>
      <c r="L5085"/>
      <c r="M5085"/>
      <c r="N5085"/>
      <c r="O5085"/>
      <c r="P5085"/>
      <c r="Q5085"/>
      <c r="R5085"/>
      <c r="S5085"/>
      <c r="T5085"/>
      <c r="U5085"/>
      <c r="V5085"/>
      <c r="W5085"/>
      <c r="X5085"/>
      <c r="Y5085"/>
      <c r="Z5085"/>
      <c r="AA5085"/>
      <c r="AB5085"/>
      <c r="AC5085"/>
      <c r="AD5085"/>
      <c r="AE5085"/>
      <c r="AF5085"/>
      <c r="AG5085"/>
      <c r="AH5085"/>
      <c r="AI5085"/>
      <c r="AJ5085"/>
      <c r="AK5085"/>
      <c r="AL5085"/>
      <c r="AM5085"/>
      <c r="AN5085"/>
      <c r="AO5085"/>
      <c r="AP5085"/>
      <c r="AQ5085"/>
      <c r="AR5085"/>
      <c r="AS5085"/>
      <c r="AT5085"/>
      <c r="AU5085"/>
      <c r="AV5085"/>
      <c r="AW5085"/>
      <c r="AX5085"/>
      <c r="AY5085"/>
      <c r="AZ5085"/>
    </row>
    <row r="5086" spans="1:52">
      <c r="A5086"/>
      <c r="B5086"/>
      <c r="C5086"/>
      <c r="D5086"/>
      <c r="E5086"/>
      <c r="F5086"/>
      <c r="G5086"/>
      <c r="H5086"/>
      <c r="I5086"/>
      <c r="J5086"/>
      <c r="K5086"/>
      <c r="L5086"/>
      <c r="M5086"/>
      <c r="N5086"/>
      <c r="O5086"/>
      <c r="P5086"/>
      <c r="Q5086"/>
      <c r="R5086"/>
      <c r="S5086"/>
      <c r="T5086"/>
      <c r="U5086"/>
      <c r="V5086"/>
      <c r="W5086"/>
      <c r="X5086"/>
      <c r="Y5086"/>
      <c r="Z5086"/>
      <c r="AA5086"/>
      <c r="AB5086"/>
      <c r="AC5086"/>
      <c r="AD5086"/>
      <c r="AE5086"/>
      <c r="AF5086"/>
      <c r="AG5086"/>
      <c r="AH5086"/>
      <c r="AI5086"/>
      <c r="AJ5086"/>
      <c r="AK5086"/>
      <c r="AL5086"/>
      <c r="AM5086"/>
      <c r="AN5086"/>
      <c r="AO5086"/>
      <c r="AP5086"/>
      <c r="AQ5086"/>
      <c r="AR5086"/>
      <c r="AS5086"/>
      <c r="AT5086"/>
      <c r="AU5086"/>
      <c r="AV5086"/>
      <c r="AW5086"/>
      <c r="AX5086"/>
      <c r="AY5086"/>
      <c r="AZ5086"/>
    </row>
    <row r="5087" spans="1:52">
      <c r="A5087"/>
      <c r="B5087"/>
      <c r="C5087"/>
      <c r="D5087"/>
      <c r="E5087"/>
      <c r="F5087"/>
      <c r="G5087"/>
      <c r="H5087"/>
      <c r="I5087"/>
      <c r="J5087"/>
      <c r="K5087"/>
      <c r="L5087"/>
      <c r="M5087"/>
      <c r="N5087"/>
      <c r="O5087"/>
      <c r="P5087"/>
      <c r="Q5087"/>
      <c r="R5087"/>
      <c r="S5087"/>
      <c r="T5087"/>
      <c r="U5087"/>
      <c r="V5087"/>
      <c r="W5087"/>
      <c r="X5087"/>
      <c r="Y5087"/>
      <c r="Z5087"/>
      <c r="AA5087"/>
      <c r="AB5087"/>
      <c r="AC5087"/>
      <c r="AD5087"/>
      <c r="AE5087"/>
      <c r="AF5087"/>
      <c r="AG5087"/>
      <c r="AH5087"/>
      <c r="AI5087"/>
      <c r="AJ5087"/>
      <c r="AK5087"/>
      <c r="AL5087"/>
      <c r="AM5087"/>
      <c r="AN5087"/>
      <c r="AO5087"/>
      <c r="AP5087"/>
      <c r="AQ5087"/>
      <c r="AR5087"/>
      <c r="AS5087"/>
      <c r="AT5087"/>
      <c r="AU5087"/>
      <c r="AV5087"/>
      <c r="AW5087"/>
      <c r="AX5087"/>
      <c r="AY5087"/>
      <c r="AZ5087"/>
    </row>
    <row r="5088" spans="1:52">
      <c r="A5088"/>
      <c r="B5088"/>
      <c r="C5088"/>
      <c r="D5088"/>
      <c r="E5088"/>
      <c r="F5088"/>
      <c r="G5088"/>
      <c r="H5088"/>
      <c r="I5088"/>
      <c r="J5088"/>
      <c r="K5088"/>
      <c r="L5088"/>
      <c r="M5088"/>
      <c r="N5088"/>
      <c r="O5088"/>
      <c r="P5088"/>
      <c r="Q5088"/>
      <c r="R5088"/>
      <c r="S5088"/>
      <c r="T5088"/>
      <c r="U5088"/>
      <c r="V5088"/>
      <c r="W5088"/>
      <c r="X5088"/>
      <c r="Y5088"/>
      <c r="Z5088"/>
      <c r="AA5088"/>
      <c r="AB5088"/>
      <c r="AC5088"/>
      <c r="AD5088"/>
      <c r="AE5088"/>
      <c r="AF5088"/>
      <c r="AG5088"/>
      <c r="AH5088"/>
      <c r="AI5088"/>
      <c r="AJ5088"/>
      <c r="AK5088"/>
      <c r="AL5088"/>
      <c r="AM5088"/>
      <c r="AN5088"/>
      <c r="AO5088"/>
      <c r="AP5088"/>
      <c r="AQ5088"/>
      <c r="AR5088"/>
      <c r="AS5088"/>
      <c r="AT5088"/>
      <c r="AU5088"/>
      <c r="AV5088"/>
      <c r="AW5088"/>
      <c r="AX5088"/>
      <c r="AY5088"/>
      <c r="AZ5088"/>
    </row>
    <row r="5089" spans="1:52">
      <c r="A5089"/>
      <c r="B5089"/>
      <c r="C5089"/>
      <c r="D5089"/>
      <c r="E5089"/>
      <c r="F5089"/>
      <c r="G5089"/>
      <c r="H5089"/>
      <c r="I5089"/>
      <c r="J5089"/>
      <c r="K5089"/>
      <c r="L5089"/>
      <c r="M5089"/>
      <c r="N5089"/>
      <c r="O5089"/>
      <c r="P5089"/>
      <c r="Q5089"/>
      <c r="R5089"/>
      <c r="S5089"/>
      <c r="T5089"/>
      <c r="U5089"/>
      <c r="V5089"/>
      <c r="W5089"/>
      <c r="X5089"/>
      <c r="Y5089"/>
      <c r="Z5089"/>
      <c r="AA5089"/>
      <c r="AB5089"/>
      <c r="AC5089"/>
      <c r="AD5089"/>
      <c r="AE5089"/>
      <c r="AF5089"/>
      <c r="AG5089"/>
      <c r="AH5089"/>
      <c r="AI5089"/>
      <c r="AJ5089"/>
      <c r="AK5089"/>
      <c r="AL5089"/>
      <c r="AM5089"/>
      <c r="AN5089"/>
      <c r="AO5089"/>
      <c r="AP5089"/>
      <c r="AQ5089"/>
      <c r="AR5089"/>
      <c r="AS5089"/>
      <c r="AT5089"/>
      <c r="AU5089"/>
      <c r="AV5089"/>
      <c r="AW5089"/>
      <c r="AX5089"/>
      <c r="AY5089"/>
      <c r="AZ5089"/>
    </row>
    <row r="5090" spans="1:52">
      <c r="A5090"/>
      <c r="B5090"/>
      <c r="C5090"/>
      <c r="D5090"/>
      <c r="E5090"/>
      <c r="F5090"/>
      <c r="G5090"/>
      <c r="H5090"/>
      <c r="I5090"/>
      <c r="J5090"/>
      <c r="K5090"/>
      <c r="L5090"/>
      <c r="M5090"/>
      <c r="N5090"/>
      <c r="O5090"/>
      <c r="P5090"/>
      <c r="Q5090"/>
      <c r="R5090"/>
      <c r="S5090"/>
      <c r="T5090"/>
      <c r="U5090"/>
      <c r="V5090"/>
      <c r="W5090"/>
      <c r="X5090"/>
      <c r="Y5090"/>
      <c r="Z5090"/>
      <c r="AA5090"/>
      <c r="AB5090"/>
      <c r="AC5090"/>
      <c r="AD5090"/>
      <c r="AE5090"/>
      <c r="AF5090"/>
      <c r="AG5090"/>
      <c r="AH5090"/>
      <c r="AI5090"/>
      <c r="AJ5090"/>
      <c r="AK5090"/>
      <c r="AL5090"/>
      <c r="AM5090"/>
      <c r="AN5090"/>
      <c r="AO5090"/>
      <c r="AP5090"/>
      <c r="AQ5090"/>
      <c r="AR5090"/>
      <c r="AS5090"/>
      <c r="AT5090"/>
      <c r="AU5090"/>
      <c r="AV5090"/>
      <c r="AW5090"/>
      <c r="AX5090"/>
      <c r="AY5090"/>
      <c r="AZ5090"/>
    </row>
    <row r="5091" spans="1:52">
      <c r="A5091"/>
      <c r="B5091"/>
      <c r="C5091"/>
      <c r="D5091"/>
      <c r="E5091"/>
      <c r="F5091"/>
      <c r="G5091"/>
      <c r="H5091"/>
      <c r="I5091"/>
      <c r="J5091"/>
      <c r="K5091"/>
      <c r="L5091"/>
      <c r="M5091"/>
      <c r="N5091"/>
      <c r="O5091"/>
      <c r="P5091"/>
      <c r="Q5091"/>
      <c r="R5091"/>
      <c r="S5091"/>
      <c r="T5091"/>
      <c r="U5091"/>
      <c r="V5091"/>
      <c r="W5091"/>
      <c r="X5091"/>
      <c r="Y5091"/>
      <c r="Z5091"/>
      <c r="AA5091"/>
      <c r="AB5091"/>
      <c r="AC5091"/>
      <c r="AD5091"/>
      <c r="AE5091"/>
      <c r="AF5091"/>
      <c r="AG5091"/>
      <c r="AH5091"/>
      <c r="AI5091"/>
      <c r="AJ5091"/>
      <c r="AK5091"/>
      <c r="AL5091"/>
      <c r="AM5091"/>
      <c r="AN5091"/>
      <c r="AO5091"/>
      <c r="AP5091"/>
      <c r="AQ5091"/>
      <c r="AR5091"/>
      <c r="AS5091"/>
      <c r="AT5091"/>
      <c r="AU5091"/>
      <c r="AV5091"/>
      <c r="AW5091"/>
      <c r="AX5091"/>
      <c r="AY5091"/>
      <c r="AZ5091"/>
    </row>
    <row r="5092" spans="1:52">
      <c r="A5092"/>
      <c r="B5092"/>
      <c r="C5092"/>
      <c r="D5092"/>
      <c r="E5092"/>
      <c r="F5092"/>
      <c r="G5092"/>
      <c r="H5092"/>
      <c r="I5092"/>
      <c r="J5092"/>
      <c r="K5092"/>
      <c r="L5092"/>
      <c r="M5092"/>
      <c r="N5092"/>
      <c r="O5092"/>
      <c r="P5092"/>
      <c r="Q5092"/>
      <c r="R5092"/>
      <c r="S5092"/>
      <c r="T5092"/>
      <c r="U5092"/>
      <c r="V5092"/>
      <c r="W5092"/>
      <c r="X5092"/>
      <c r="Y5092"/>
      <c r="Z5092"/>
      <c r="AA5092"/>
      <c r="AB5092"/>
      <c r="AC5092"/>
      <c r="AD5092"/>
      <c r="AE5092"/>
      <c r="AF5092"/>
      <c r="AG5092"/>
      <c r="AH5092"/>
      <c r="AI5092"/>
      <c r="AJ5092"/>
      <c r="AK5092"/>
      <c r="AL5092"/>
      <c r="AM5092"/>
      <c r="AN5092"/>
      <c r="AO5092"/>
      <c r="AP5092"/>
      <c r="AQ5092"/>
      <c r="AR5092"/>
      <c r="AS5092"/>
      <c r="AT5092"/>
      <c r="AU5092"/>
      <c r="AV5092"/>
      <c r="AW5092"/>
      <c r="AX5092"/>
      <c r="AY5092"/>
      <c r="AZ5092"/>
    </row>
    <row r="5093" spans="1:52">
      <c r="A5093"/>
      <c r="B5093"/>
      <c r="C5093"/>
      <c r="D5093"/>
      <c r="E5093"/>
      <c r="F5093"/>
      <c r="G5093"/>
      <c r="H5093"/>
      <c r="I5093"/>
      <c r="J5093"/>
      <c r="K5093"/>
      <c r="L5093"/>
      <c r="M5093"/>
      <c r="N5093"/>
      <c r="O5093"/>
      <c r="P5093"/>
      <c r="Q5093"/>
      <c r="R5093"/>
      <c r="S5093"/>
      <c r="T5093"/>
      <c r="U5093"/>
      <c r="V5093"/>
      <c r="W5093"/>
      <c r="X5093"/>
      <c r="Y5093"/>
      <c r="Z5093"/>
      <c r="AA5093"/>
      <c r="AB5093"/>
      <c r="AC5093"/>
      <c r="AD5093"/>
      <c r="AE5093"/>
      <c r="AF5093"/>
      <c r="AG5093"/>
      <c r="AH5093"/>
      <c r="AI5093"/>
      <c r="AJ5093"/>
      <c r="AK5093"/>
      <c r="AL5093"/>
      <c r="AM5093"/>
      <c r="AN5093"/>
      <c r="AO5093"/>
      <c r="AP5093"/>
      <c r="AQ5093"/>
      <c r="AR5093"/>
      <c r="AS5093"/>
      <c r="AT5093"/>
      <c r="AU5093"/>
      <c r="AV5093"/>
      <c r="AW5093"/>
      <c r="AX5093"/>
      <c r="AY5093"/>
      <c r="AZ5093"/>
    </row>
    <row r="5094" spans="1:52">
      <c r="A5094"/>
      <c r="B5094"/>
      <c r="C5094"/>
      <c r="D5094"/>
      <c r="E5094"/>
      <c r="F5094"/>
      <c r="G5094"/>
      <c r="H5094"/>
      <c r="I5094"/>
      <c r="J5094"/>
      <c r="K5094"/>
      <c r="L5094"/>
      <c r="M5094"/>
      <c r="N5094"/>
      <c r="O5094"/>
      <c r="P5094"/>
      <c r="Q5094"/>
      <c r="R5094"/>
      <c r="S5094"/>
      <c r="T5094"/>
      <c r="U5094"/>
      <c r="V5094"/>
      <c r="W5094"/>
      <c r="X5094"/>
      <c r="Y5094"/>
      <c r="Z5094"/>
      <c r="AA5094"/>
      <c r="AB5094"/>
      <c r="AC5094"/>
      <c r="AD5094"/>
      <c r="AE5094"/>
      <c r="AF5094"/>
      <c r="AG5094"/>
      <c r="AH5094"/>
      <c r="AI5094"/>
      <c r="AJ5094"/>
      <c r="AK5094"/>
      <c r="AL5094"/>
      <c r="AM5094"/>
      <c r="AN5094"/>
      <c r="AO5094"/>
      <c r="AP5094"/>
      <c r="AQ5094"/>
      <c r="AR5094"/>
      <c r="AS5094"/>
      <c r="AT5094"/>
      <c r="AU5094"/>
      <c r="AV5094"/>
      <c r="AW5094"/>
      <c r="AX5094"/>
      <c r="AY5094"/>
      <c r="AZ5094"/>
    </row>
    <row r="5095" spans="1:52">
      <c r="A5095"/>
      <c r="B5095"/>
      <c r="C5095"/>
      <c r="D5095"/>
      <c r="E5095"/>
      <c r="F5095"/>
      <c r="G5095"/>
      <c r="H5095"/>
      <c r="I5095"/>
      <c r="J5095"/>
      <c r="K5095"/>
      <c r="L5095"/>
      <c r="M5095"/>
      <c r="N5095"/>
      <c r="O5095"/>
      <c r="P5095"/>
      <c r="Q5095"/>
      <c r="R5095"/>
      <c r="S5095"/>
      <c r="T5095"/>
      <c r="U5095"/>
      <c r="V5095"/>
      <c r="W5095"/>
      <c r="X5095"/>
      <c r="Y5095"/>
      <c r="Z5095"/>
      <c r="AA5095"/>
      <c r="AB5095"/>
      <c r="AC5095"/>
      <c r="AD5095"/>
      <c r="AE5095"/>
      <c r="AF5095"/>
      <c r="AG5095"/>
      <c r="AH5095"/>
      <c r="AI5095"/>
      <c r="AJ5095"/>
      <c r="AK5095"/>
      <c r="AL5095"/>
      <c r="AM5095"/>
      <c r="AN5095"/>
      <c r="AO5095"/>
      <c r="AP5095"/>
      <c r="AQ5095"/>
      <c r="AR5095"/>
      <c r="AS5095"/>
      <c r="AT5095"/>
      <c r="AU5095"/>
      <c r="AV5095"/>
      <c r="AW5095"/>
      <c r="AX5095"/>
      <c r="AY5095"/>
      <c r="AZ5095"/>
    </row>
    <row r="5096" spans="1:52">
      <c r="A5096"/>
      <c r="B5096"/>
      <c r="C5096"/>
      <c r="D5096"/>
      <c r="E5096"/>
      <c r="F5096"/>
      <c r="G5096"/>
      <c r="H5096"/>
      <c r="I5096"/>
      <c r="J5096"/>
      <c r="K5096"/>
      <c r="L5096"/>
      <c r="M5096"/>
      <c r="N5096"/>
      <c r="O5096"/>
      <c r="P5096"/>
      <c r="Q5096"/>
      <c r="R5096"/>
      <c r="S5096"/>
      <c r="T5096"/>
      <c r="U5096"/>
      <c r="V5096"/>
      <c r="W5096"/>
      <c r="X5096"/>
      <c r="Y5096"/>
      <c r="Z5096"/>
      <c r="AA5096"/>
      <c r="AB5096"/>
      <c r="AC5096"/>
      <c r="AD5096"/>
      <c r="AE5096"/>
      <c r="AF5096"/>
      <c r="AG5096"/>
      <c r="AH5096"/>
      <c r="AI5096"/>
      <c r="AJ5096"/>
      <c r="AK5096"/>
      <c r="AL5096"/>
      <c r="AM5096"/>
      <c r="AN5096"/>
      <c r="AO5096"/>
      <c r="AP5096"/>
      <c r="AQ5096"/>
      <c r="AR5096"/>
      <c r="AS5096"/>
      <c r="AT5096"/>
      <c r="AU5096"/>
      <c r="AV5096"/>
      <c r="AW5096"/>
      <c r="AX5096"/>
      <c r="AY5096"/>
      <c r="AZ5096"/>
    </row>
    <row r="5097" spans="1:52">
      <c r="A5097"/>
      <c r="B5097"/>
      <c r="C5097"/>
      <c r="D5097"/>
      <c r="E5097"/>
      <c r="F5097"/>
      <c r="G5097"/>
      <c r="H5097"/>
      <c r="I5097"/>
      <c r="J5097"/>
      <c r="K5097"/>
      <c r="L5097"/>
      <c r="M5097"/>
      <c r="N5097"/>
      <c r="O5097"/>
      <c r="P5097"/>
      <c r="Q5097"/>
      <c r="R5097"/>
      <c r="S5097"/>
      <c r="T5097"/>
      <c r="U5097"/>
      <c r="V5097"/>
      <c r="W5097"/>
      <c r="X5097"/>
      <c r="Y5097"/>
      <c r="Z5097"/>
      <c r="AA5097"/>
      <c r="AB5097"/>
      <c r="AC5097"/>
      <c r="AD5097"/>
      <c r="AE5097"/>
      <c r="AF5097"/>
      <c r="AG5097"/>
      <c r="AH5097"/>
      <c r="AI5097"/>
      <c r="AJ5097"/>
      <c r="AK5097"/>
      <c r="AL5097"/>
      <c r="AM5097"/>
      <c r="AN5097"/>
      <c r="AO5097"/>
      <c r="AP5097"/>
      <c r="AQ5097"/>
      <c r="AR5097"/>
      <c r="AS5097"/>
      <c r="AT5097"/>
      <c r="AU5097"/>
      <c r="AV5097"/>
      <c r="AW5097"/>
      <c r="AX5097"/>
      <c r="AY5097"/>
      <c r="AZ5097"/>
    </row>
    <row r="5098" spans="1:52">
      <c r="A5098"/>
      <c r="B5098"/>
      <c r="C5098"/>
      <c r="D5098"/>
      <c r="E5098"/>
      <c r="F5098"/>
      <c r="G5098"/>
      <c r="H5098"/>
      <c r="I5098"/>
      <c r="J5098"/>
      <c r="K5098"/>
      <c r="L5098"/>
      <c r="M5098"/>
      <c r="N5098"/>
      <c r="O5098"/>
      <c r="P5098"/>
      <c r="Q5098"/>
      <c r="R5098"/>
      <c r="S5098"/>
      <c r="T5098"/>
      <c r="U5098"/>
      <c r="V5098"/>
      <c r="W5098"/>
      <c r="X5098"/>
      <c r="Y5098"/>
      <c r="Z5098"/>
      <c r="AA5098"/>
      <c r="AB5098"/>
      <c r="AC5098"/>
      <c r="AD5098"/>
      <c r="AE5098"/>
      <c r="AF5098"/>
      <c r="AG5098"/>
      <c r="AH5098"/>
      <c r="AI5098"/>
      <c r="AJ5098"/>
      <c r="AK5098"/>
      <c r="AL5098"/>
      <c r="AM5098"/>
      <c r="AN5098"/>
      <c r="AO5098"/>
      <c r="AP5098"/>
      <c r="AQ5098"/>
      <c r="AR5098"/>
      <c r="AS5098"/>
      <c r="AT5098"/>
      <c r="AU5098"/>
      <c r="AV5098"/>
      <c r="AW5098"/>
      <c r="AX5098"/>
      <c r="AY5098"/>
      <c r="AZ5098"/>
    </row>
    <row r="5099" spans="1:52">
      <c r="A5099"/>
      <c r="B5099"/>
      <c r="C5099"/>
      <c r="D5099"/>
      <c r="E5099"/>
      <c r="F5099"/>
      <c r="G5099"/>
      <c r="H5099"/>
      <c r="I5099"/>
      <c r="J5099"/>
      <c r="K5099"/>
      <c r="L5099"/>
      <c r="M5099"/>
      <c r="N5099"/>
      <c r="O5099"/>
      <c r="P5099"/>
      <c r="Q5099"/>
      <c r="R5099"/>
      <c r="S5099"/>
      <c r="T5099"/>
      <c r="U5099"/>
      <c r="V5099"/>
      <c r="W5099"/>
      <c r="X5099"/>
      <c r="Y5099"/>
      <c r="Z5099"/>
      <c r="AA5099"/>
      <c r="AB5099"/>
      <c r="AC5099"/>
      <c r="AD5099"/>
      <c r="AE5099"/>
      <c r="AF5099"/>
      <c r="AG5099"/>
      <c r="AH5099"/>
      <c r="AI5099"/>
      <c r="AJ5099"/>
      <c r="AK5099"/>
      <c r="AL5099"/>
      <c r="AM5099"/>
      <c r="AN5099"/>
      <c r="AO5099"/>
      <c r="AP5099"/>
      <c r="AQ5099"/>
      <c r="AR5099"/>
      <c r="AS5099"/>
      <c r="AT5099"/>
      <c r="AU5099"/>
      <c r="AV5099"/>
      <c r="AW5099"/>
      <c r="AX5099"/>
      <c r="AY5099"/>
      <c r="AZ5099"/>
    </row>
    <row r="5100" spans="1:52">
      <c r="A5100"/>
      <c r="B5100"/>
      <c r="C5100"/>
      <c r="D5100"/>
      <c r="E5100"/>
      <c r="F5100"/>
      <c r="G5100"/>
      <c r="H5100"/>
      <c r="I5100"/>
      <c r="J5100"/>
      <c r="K5100"/>
      <c r="L5100"/>
      <c r="M5100"/>
      <c r="N5100"/>
      <c r="O5100"/>
      <c r="P5100"/>
      <c r="Q5100"/>
      <c r="R5100"/>
      <c r="S5100"/>
      <c r="T5100"/>
      <c r="U5100"/>
      <c r="V5100"/>
      <c r="W5100"/>
      <c r="X5100"/>
      <c r="Y5100"/>
      <c r="Z5100"/>
      <c r="AA5100"/>
      <c r="AB5100"/>
      <c r="AC5100"/>
      <c r="AD5100"/>
      <c r="AE5100"/>
      <c r="AF5100"/>
      <c r="AG5100"/>
      <c r="AH5100"/>
      <c r="AI5100"/>
      <c r="AJ5100"/>
      <c r="AK5100"/>
      <c r="AL5100"/>
      <c r="AM5100"/>
      <c r="AN5100"/>
      <c r="AO5100"/>
      <c r="AP5100"/>
      <c r="AQ5100"/>
      <c r="AR5100"/>
      <c r="AS5100"/>
      <c r="AT5100"/>
      <c r="AU5100"/>
      <c r="AV5100"/>
      <c r="AW5100"/>
      <c r="AX5100"/>
      <c r="AY5100"/>
      <c r="AZ5100"/>
    </row>
    <row r="5101" spans="1:52">
      <c r="A5101"/>
      <c r="B5101"/>
      <c r="C5101"/>
      <c r="D5101"/>
      <c r="E5101"/>
      <c r="F5101"/>
      <c r="G5101"/>
      <c r="H5101"/>
      <c r="I5101"/>
      <c r="J5101"/>
      <c r="K5101"/>
      <c r="L5101"/>
      <c r="M5101"/>
      <c r="N5101"/>
      <c r="O5101"/>
      <c r="P5101"/>
      <c r="Q5101"/>
      <c r="R5101"/>
      <c r="S5101"/>
      <c r="T5101"/>
      <c r="U5101"/>
      <c r="V5101"/>
      <c r="W5101"/>
      <c r="X5101"/>
      <c r="Y5101"/>
      <c r="Z5101"/>
      <c r="AA5101"/>
      <c r="AB5101"/>
      <c r="AC5101"/>
      <c r="AD5101"/>
      <c r="AE5101"/>
      <c r="AF5101"/>
      <c r="AG5101"/>
      <c r="AH5101"/>
      <c r="AI5101"/>
      <c r="AJ5101"/>
      <c r="AK5101"/>
      <c r="AL5101"/>
      <c r="AM5101"/>
      <c r="AN5101"/>
      <c r="AO5101"/>
      <c r="AP5101"/>
      <c r="AQ5101"/>
      <c r="AR5101"/>
      <c r="AS5101"/>
      <c r="AT5101"/>
      <c r="AU5101"/>
      <c r="AV5101"/>
      <c r="AW5101"/>
      <c r="AX5101"/>
      <c r="AY5101"/>
      <c r="AZ5101"/>
    </row>
    <row r="5102" spans="1:52">
      <c r="A5102"/>
      <c r="B5102"/>
      <c r="C5102"/>
      <c r="D5102"/>
      <c r="E5102"/>
      <c r="F5102"/>
      <c r="G5102"/>
      <c r="H5102"/>
      <c r="I5102"/>
      <c r="J5102"/>
      <c r="K5102"/>
      <c r="L5102"/>
      <c r="M5102"/>
      <c r="N5102"/>
      <c r="O5102"/>
      <c r="P5102"/>
      <c r="Q5102"/>
      <c r="R5102"/>
      <c r="S5102"/>
      <c r="T5102"/>
      <c r="U5102"/>
      <c r="V5102"/>
      <c r="W5102"/>
      <c r="X5102"/>
      <c r="Y5102"/>
      <c r="Z5102"/>
      <c r="AA5102"/>
      <c r="AB5102"/>
      <c r="AC5102"/>
      <c r="AD5102"/>
      <c r="AE5102"/>
      <c r="AF5102"/>
      <c r="AG5102"/>
      <c r="AH5102"/>
      <c r="AI5102"/>
      <c r="AJ5102"/>
      <c r="AK5102"/>
      <c r="AL5102"/>
      <c r="AM5102"/>
      <c r="AN5102"/>
      <c r="AO5102"/>
      <c r="AP5102"/>
      <c r="AQ5102"/>
      <c r="AR5102"/>
      <c r="AS5102"/>
      <c r="AT5102"/>
      <c r="AU5102"/>
      <c r="AV5102"/>
      <c r="AW5102"/>
      <c r="AX5102"/>
      <c r="AY5102"/>
      <c r="AZ5102"/>
    </row>
    <row r="5103" spans="1:52">
      <c r="A5103"/>
      <c r="B5103"/>
      <c r="C5103"/>
      <c r="D5103"/>
      <c r="E5103"/>
      <c r="F5103"/>
      <c r="G5103"/>
      <c r="H5103"/>
      <c r="I5103"/>
      <c r="J5103"/>
      <c r="K5103"/>
      <c r="L5103"/>
      <c r="M5103"/>
      <c r="N5103"/>
      <c r="O5103"/>
      <c r="P5103"/>
      <c r="Q5103"/>
      <c r="R5103"/>
      <c r="S5103"/>
      <c r="T5103"/>
      <c r="U5103"/>
      <c r="V5103"/>
      <c r="W5103"/>
      <c r="X5103"/>
      <c r="Y5103"/>
      <c r="Z5103"/>
      <c r="AA5103"/>
      <c r="AB5103"/>
      <c r="AC5103"/>
      <c r="AD5103"/>
      <c r="AE5103"/>
      <c r="AF5103"/>
      <c r="AG5103"/>
      <c r="AH5103"/>
      <c r="AI5103"/>
      <c r="AJ5103"/>
      <c r="AK5103"/>
      <c r="AL5103"/>
      <c r="AM5103"/>
      <c r="AN5103"/>
      <c r="AO5103"/>
      <c r="AP5103"/>
      <c r="AQ5103"/>
      <c r="AR5103"/>
      <c r="AS5103"/>
      <c r="AT5103"/>
      <c r="AU5103"/>
      <c r="AV5103"/>
      <c r="AW5103"/>
      <c r="AX5103"/>
      <c r="AY5103"/>
      <c r="AZ5103"/>
    </row>
    <row r="5104" spans="1:52">
      <c r="A5104"/>
      <c r="B5104"/>
      <c r="C5104"/>
      <c r="D5104"/>
      <c r="E5104"/>
      <c r="F5104"/>
      <c r="G5104"/>
      <c r="H5104"/>
      <c r="I5104"/>
      <c r="J5104"/>
      <c r="K5104"/>
      <c r="L5104"/>
      <c r="M5104"/>
      <c r="N5104"/>
      <c r="O5104"/>
      <c r="P5104"/>
      <c r="Q5104"/>
      <c r="R5104"/>
      <c r="S5104"/>
      <c r="T5104"/>
      <c r="U5104"/>
      <c r="V5104"/>
      <c r="W5104"/>
      <c r="X5104"/>
      <c r="Y5104"/>
      <c r="Z5104"/>
      <c r="AA5104"/>
      <c r="AB5104"/>
      <c r="AC5104"/>
      <c r="AD5104"/>
      <c r="AE5104"/>
      <c r="AF5104"/>
      <c r="AG5104"/>
      <c r="AH5104"/>
      <c r="AI5104"/>
      <c r="AJ5104"/>
      <c r="AK5104"/>
      <c r="AL5104"/>
      <c r="AM5104"/>
      <c r="AN5104"/>
      <c r="AO5104"/>
      <c r="AP5104"/>
      <c r="AQ5104"/>
      <c r="AR5104"/>
      <c r="AS5104"/>
      <c r="AT5104"/>
      <c r="AU5104"/>
      <c r="AV5104"/>
      <c r="AW5104"/>
      <c r="AX5104"/>
      <c r="AY5104"/>
      <c r="AZ5104"/>
    </row>
    <row r="5105" spans="1:52">
      <c r="A5105"/>
      <c r="B5105"/>
      <c r="C5105"/>
      <c r="D5105"/>
      <c r="E5105"/>
      <c r="F5105"/>
      <c r="G5105"/>
      <c r="H5105"/>
      <c r="I5105"/>
      <c r="J5105"/>
      <c r="K5105"/>
      <c r="L5105"/>
      <c r="M5105"/>
      <c r="N5105"/>
      <c r="O5105"/>
      <c r="P5105"/>
      <c r="Q5105"/>
      <c r="R5105"/>
      <c r="S5105"/>
      <c r="T5105"/>
      <c r="U5105"/>
      <c r="V5105"/>
      <c r="W5105"/>
      <c r="X5105"/>
      <c r="Y5105"/>
      <c r="Z5105"/>
      <c r="AA5105"/>
      <c r="AB5105"/>
      <c r="AC5105"/>
      <c r="AD5105"/>
      <c r="AE5105"/>
      <c r="AF5105"/>
      <c r="AG5105"/>
      <c r="AH5105"/>
      <c r="AI5105"/>
      <c r="AJ5105"/>
      <c r="AK5105"/>
      <c r="AL5105"/>
      <c r="AM5105"/>
      <c r="AN5105"/>
      <c r="AO5105"/>
      <c r="AP5105"/>
      <c r="AQ5105"/>
      <c r="AR5105"/>
      <c r="AS5105"/>
      <c r="AT5105"/>
      <c r="AU5105"/>
      <c r="AV5105"/>
      <c r="AW5105"/>
      <c r="AX5105"/>
      <c r="AY5105"/>
      <c r="AZ5105"/>
    </row>
    <row r="5106" spans="1:52">
      <c r="A5106"/>
      <c r="B5106"/>
      <c r="C5106"/>
      <c r="D5106"/>
      <c r="E5106"/>
      <c r="F5106"/>
      <c r="G5106"/>
      <c r="H5106"/>
      <c r="I5106"/>
      <c r="J5106"/>
      <c r="K5106"/>
      <c r="L5106"/>
      <c r="M5106"/>
      <c r="N5106"/>
      <c r="O5106"/>
      <c r="P5106"/>
      <c r="Q5106"/>
      <c r="R5106"/>
      <c r="S5106"/>
      <c r="T5106"/>
      <c r="U5106"/>
      <c r="V5106"/>
      <c r="W5106"/>
      <c r="X5106"/>
      <c r="Y5106"/>
      <c r="Z5106"/>
      <c r="AA5106"/>
      <c r="AB5106"/>
      <c r="AC5106"/>
      <c r="AD5106"/>
      <c r="AE5106"/>
      <c r="AF5106"/>
      <c r="AG5106"/>
      <c r="AH5106"/>
      <c r="AI5106"/>
      <c r="AJ5106"/>
      <c r="AK5106"/>
      <c r="AL5106"/>
      <c r="AM5106"/>
      <c r="AN5106"/>
      <c r="AO5106"/>
      <c r="AP5106"/>
      <c r="AQ5106"/>
      <c r="AR5106"/>
      <c r="AS5106"/>
      <c r="AT5106"/>
      <c r="AU5106"/>
      <c r="AV5106"/>
      <c r="AW5106"/>
      <c r="AX5106"/>
      <c r="AY5106"/>
      <c r="AZ5106"/>
    </row>
    <row r="5107" spans="1:52">
      <c r="A5107"/>
      <c r="B5107"/>
      <c r="C5107"/>
      <c r="D5107"/>
      <c r="E5107"/>
      <c r="F5107"/>
      <c r="G5107"/>
      <c r="H5107"/>
      <c r="I5107"/>
      <c r="J5107"/>
      <c r="K5107"/>
      <c r="L5107"/>
      <c r="M5107"/>
      <c r="N5107"/>
      <c r="O5107"/>
      <c r="P5107"/>
      <c r="Q5107"/>
      <c r="R5107"/>
      <c r="S5107"/>
      <c r="T5107"/>
      <c r="U5107"/>
      <c r="V5107"/>
      <c r="W5107"/>
      <c r="X5107"/>
      <c r="Y5107"/>
      <c r="Z5107"/>
      <c r="AA5107"/>
      <c r="AB5107"/>
      <c r="AC5107"/>
      <c r="AD5107"/>
      <c r="AE5107"/>
      <c r="AF5107"/>
      <c r="AG5107"/>
      <c r="AH5107"/>
      <c r="AI5107"/>
      <c r="AJ5107"/>
      <c r="AK5107"/>
      <c r="AL5107"/>
      <c r="AM5107"/>
      <c r="AN5107"/>
      <c r="AO5107"/>
      <c r="AP5107"/>
      <c r="AQ5107"/>
      <c r="AR5107"/>
      <c r="AS5107"/>
      <c r="AT5107"/>
      <c r="AU5107"/>
      <c r="AV5107"/>
      <c r="AW5107"/>
      <c r="AX5107"/>
      <c r="AY5107"/>
      <c r="AZ5107"/>
    </row>
    <row r="5108" spans="1:52">
      <c r="A5108"/>
      <c r="B5108"/>
      <c r="C5108"/>
      <c r="D5108"/>
      <c r="E5108"/>
      <c r="F5108"/>
      <c r="G5108"/>
      <c r="H5108"/>
      <c r="I5108"/>
      <c r="J5108"/>
      <c r="K5108"/>
      <c r="L5108"/>
      <c r="M5108"/>
      <c r="N5108"/>
      <c r="O5108"/>
      <c r="P5108"/>
      <c r="Q5108"/>
      <c r="R5108"/>
      <c r="S5108"/>
      <c r="T5108"/>
      <c r="U5108"/>
      <c r="V5108"/>
      <c r="W5108"/>
      <c r="X5108"/>
      <c r="Y5108"/>
      <c r="Z5108"/>
      <c r="AA5108"/>
      <c r="AB5108"/>
      <c r="AC5108"/>
      <c r="AD5108"/>
      <c r="AE5108"/>
      <c r="AF5108"/>
      <c r="AG5108"/>
      <c r="AH5108"/>
      <c r="AI5108"/>
      <c r="AJ5108"/>
      <c r="AK5108"/>
      <c r="AL5108"/>
      <c r="AM5108"/>
      <c r="AN5108"/>
      <c r="AO5108"/>
      <c r="AP5108"/>
      <c r="AQ5108"/>
      <c r="AR5108"/>
      <c r="AS5108"/>
      <c r="AT5108"/>
      <c r="AU5108"/>
      <c r="AV5108"/>
      <c r="AW5108"/>
      <c r="AX5108"/>
      <c r="AY5108"/>
      <c r="AZ5108"/>
    </row>
    <row r="5109" spans="1:52">
      <c r="A5109"/>
      <c r="B5109"/>
      <c r="C5109"/>
      <c r="D5109"/>
      <c r="E5109"/>
      <c r="F5109"/>
      <c r="G5109"/>
      <c r="H5109"/>
      <c r="I5109"/>
      <c r="J5109"/>
      <c r="K5109"/>
      <c r="L5109"/>
      <c r="M5109"/>
      <c r="N5109"/>
      <c r="O5109"/>
      <c r="P5109"/>
      <c r="Q5109"/>
      <c r="R5109"/>
      <c r="S5109"/>
      <c r="T5109"/>
      <c r="U5109"/>
      <c r="V5109"/>
      <c r="W5109"/>
      <c r="X5109"/>
      <c r="Y5109"/>
      <c r="Z5109"/>
      <c r="AA5109"/>
      <c r="AB5109"/>
      <c r="AC5109"/>
      <c r="AD5109"/>
      <c r="AE5109"/>
      <c r="AF5109"/>
      <c r="AG5109"/>
      <c r="AH5109"/>
      <c r="AI5109"/>
      <c r="AJ5109"/>
      <c r="AK5109"/>
      <c r="AL5109"/>
      <c r="AM5109"/>
      <c r="AN5109"/>
      <c r="AO5109"/>
      <c r="AP5109"/>
      <c r="AQ5109"/>
      <c r="AR5109"/>
      <c r="AS5109"/>
      <c r="AT5109"/>
      <c r="AU5109"/>
      <c r="AV5109"/>
      <c r="AW5109"/>
      <c r="AX5109"/>
      <c r="AY5109"/>
      <c r="AZ5109"/>
    </row>
    <row r="5110" spans="1:52">
      <c r="A5110"/>
      <c r="B5110"/>
      <c r="C5110"/>
      <c r="D5110"/>
      <c r="E5110"/>
      <c r="F5110"/>
      <c r="G5110"/>
      <c r="H5110"/>
      <c r="I5110"/>
      <c r="J5110"/>
      <c r="K5110"/>
      <c r="L5110"/>
      <c r="M5110"/>
      <c r="N5110"/>
      <c r="O5110"/>
      <c r="P5110"/>
      <c r="Q5110"/>
      <c r="R5110"/>
      <c r="S5110"/>
      <c r="T5110"/>
      <c r="U5110"/>
      <c r="V5110"/>
      <c r="W5110"/>
      <c r="X5110"/>
      <c r="Y5110"/>
      <c r="Z5110"/>
      <c r="AA5110"/>
      <c r="AB5110"/>
      <c r="AC5110"/>
      <c r="AD5110"/>
      <c r="AE5110"/>
      <c r="AF5110"/>
      <c r="AG5110"/>
      <c r="AH5110"/>
      <c r="AI5110"/>
      <c r="AJ5110"/>
      <c r="AK5110"/>
      <c r="AL5110"/>
      <c r="AM5110"/>
      <c r="AN5110"/>
      <c r="AO5110"/>
      <c r="AP5110"/>
      <c r="AQ5110"/>
      <c r="AR5110"/>
      <c r="AS5110"/>
      <c r="AT5110"/>
      <c r="AU5110"/>
      <c r="AV5110"/>
      <c r="AW5110"/>
      <c r="AX5110"/>
      <c r="AY5110"/>
      <c r="AZ5110"/>
    </row>
    <row r="5111" spans="1:52">
      <c r="A5111"/>
      <c r="B5111"/>
      <c r="C5111"/>
      <c r="D5111"/>
      <c r="E5111"/>
      <c r="F5111"/>
      <c r="G5111"/>
      <c r="H5111"/>
      <c r="I5111"/>
      <c r="J5111"/>
      <c r="K5111"/>
      <c r="L5111"/>
      <c r="M5111"/>
      <c r="N5111"/>
      <c r="O5111"/>
      <c r="P5111"/>
      <c r="Q5111"/>
      <c r="R5111"/>
      <c r="S5111"/>
      <c r="T5111"/>
      <c r="U5111"/>
      <c r="V5111"/>
      <c r="W5111"/>
      <c r="X5111"/>
      <c r="Y5111"/>
      <c r="Z5111"/>
      <c r="AA5111"/>
      <c r="AB5111"/>
      <c r="AC5111"/>
      <c r="AD5111"/>
      <c r="AE5111"/>
      <c r="AF5111"/>
      <c r="AG5111"/>
      <c r="AH5111"/>
      <c r="AI5111"/>
      <c r="AJ5111"/>
      <c r="AK5111"/>
      <c r="AL5111"/>
      <c r="AM5111"/>
      <c r="AN5111"/>
      <c r="AO5111"/>
      <c r="AP5111"/>
      <c r="AQ5111"/>
      <c r="AR5111"/>
      <c r="AS5111"/>
      <c r="AT5111"/>
      <c r="AU5111"/>
      <c r="AV5111"/>
      <c r="AW5111"/>
      <c r="AX5111"/>
      <c r="AY5111"/>
      <c r="AZ5111"/>
    </row>
    <row r="5112" spans="1:52">
      <c r="A5112"/>
      <c r="B5112"/>
      <c r="C5112"/>
      <c r="D5112"/>
      <c r="E5112"/>
      <c r="F5112"/>
      <c r="G5112"/>
      <c r="H5112"/>
      <c r="I5112"/>
      <c r="J5112"/>
      <c r="K5112"/>
      <c r="L5112"/>
      <c r="M5112"/>
      <c r="N5112"/>
      <c r="O5112"/>
      <c r="P5112"/>
      <c r="Q5112"/>
      <c r="R5112"/>
      <c r="S5112"/>
      <c r="T5112"/>
      <c r="U5112"/>
      <c r="V5112"/>
      <c r="W5112"/>
      <c r="X5112"/>
      <c r="Y5112"/>
      <c r="Z5112"/>
      <c r="AA5112"/>
      <c r="AB5112"/>
      <c r="AC5112"/>
      <c r="AD5112"/>
      <c r="AE5112"/>
      <c r="AF5112"/>
      <c r="AG5112"/>
      <c r="AH5112"/>
      <c r="AI5112"/>
      <c r="AJ5112"/>
      <c r="AK5112"/>
      <c r="AL5112"/>
      <c r="AM5112"/>
      <c r="AN5112"/>
      <c r="AO5112"/>
      <c r="AP5112"/>
      <c r="AQ5112"/>
      <c r="AR5112"/>
      <c r="AS5112"/>
      <c r="AT5112"/>
      <c r="AU5112"/>
      <c r="AV5112"/>
      <c r="AW5112"/>
      <c r="AX5112"/>
      <c r="AY5112"/>
      <c r="AZ5112"/>
    </row>
    <row r="5113" spans="1:52">
      <c r="A5113"/>
      <c r="B5113"/>
      <c r="C5113"/>
      <c r="D5113"/>
      <c r="E5113"/>
      <c r="F5113"/>
      <c r="G5113"/>
      <c r="H5113"/>
      <c r="I5113"/>
      <c r="J5113"/>
      <c r="K5113"/>
      <c r="L5113"/>
      <c r="M5113"/>
      <c r="N5113"/>
      <c r="O5113"/>
      <c r="P5113"/>
      <c r="Q5113"/>
      <c r="R5113"/>
      <c r="S5113"/>
      <c r="T5113"/>
      <c r="U5113"/>
      <c r="V5113"/>
      <c r="W5113"/>
      <c r="X5113"/>
      <c r="Y5113"/>
      <c r="Z5113"/>
      <c r="AA5113"/>
      <c r="AB5113"/>
      <c r="AC5113"/>
      <c r="AD5113"/>
      <c r="AE5113"/>
      <c r="AF5113"/>
      <c r="AG5113"/>
      <c r="AH5113"/>
      <c r="AI5113"/>
      <c r="AJ5113"/>
      <c r="AK5113"/>
      <c r="AL5113"/>
      <c r="AM5113"/>
      <c r="AN5113"/>
      <c r="AO5113"/>
      <c r="AP5113"/>
      <c r="AQ5113"/>
      <c r="AR5113"/>
      <c r="AS5113"/>
      <c r="AT5113"/>
      <c r="AU5113"/>
      <c r="AV5113"/>
      <c r="AW5113"/>
      <c r="AX5113"/>
      <c r="AY5113"/>
      <c r="AZ5113"/>
    </row>
    <row r="5114" spans="1:52">
      <c r="A5114"/>
      <c r="B5114"/>
      <c r="C5114"/>
      <c r="D5114"/>
      <c r="E5114"/>
      <c r="F5114"/>
      <c r="G5114"/>
      <c r="H5114"/>
      <c r="I5114"/>
      <c r="J5114"/>
      <c r="K5114"/>
      <c r="L5114"/>
      <c r="M5114"/>
      <c r="N5114"/>
      <c r="O5114"/>
      <c r="P5114"/>
      <c r="Q5114"/>
      <c r="R5114"/>
      <c r="S5114"/>
      <c r="T5114"/>
      <c r="U5114"/>
      <c r="V5114"/>
      <c r="W5114"/>
      <c r="X5114"/>
      <c r="Y5114"/>
      <c r="Z5114"/>
      <c r="AA5114"/>
      <c r="AB5114"/>
      <c r="AC5114"/>
      <c r="AD5114"/>
      <c r="AE5114"/>
      <c r="AF5114"/>
      <c r="AG5114"/>
      <c r="AH5114"/>
      <c r="AI5114"/>
      <c r="AJ5114"/>
      <c r="AK5114"/>
      <c r="AL5114"/>
      <c r="AM5114"/>
      <c r="AN5114"/>
      <c r="AO5114"/>
      <c r="AP5114"/>
      <c r="AQ5114"/>
      <c r="AR5114"/>
      <c r="AS5114"/>
      <c r="AT5114"/>
      <c r="AU5114"/>
      <c r="AV5114"/>
      <c r="AW5114"/>
      <c r="AX5114"/>
      <c r="AY5114"/>
      <c r="AZ5114"/>
    </row>
    <row r="5115" spans="1:52">
      <c r="A5115"/>
      <c r="B5115"/>
      <c r="C5115"/>
      <c r="D5115"/>
      <c r="E5115"/>
      <c r="F5115"/>
      <c r="G5115"/>
      <c r="H5115"/>
      <c r="I5115"/>
      <c r="J5115"/>
      <c r="K5115"/>
      <c r="L5115"/>
      <c r="M5115"/>
      <c r="N5115"/>
      <c r="O5115"/>
      <c r="P5115"/>
      <c r="Q5115"/>
      <c r="R5115"/>
      <c r="S5115"/>
      <c r="T5115"/>
      <c r="U5115"/>
      <c r="V5115"/>
      <c r="W5115"/>
      <c r="X5115"/>
      <c r="Y5115"/>
      <c r="Z5115"/>
      <c r="AA5115"/>
      <c r="AB5115"/>
      <c r="AC5115"/>
      <c r="AD5115"/>
      <c r="AE5115"/>
      <c r="AF5115"/>
      <c r="AG5115"/>
      <c r="AH5115"/>
      <c r="AI5115"/>
      <c r="AJ5115"/>
      <c r="AK5115"/>
      <c r="AL5115"/>
      <c r="AM5115"/>
      <c r="AN5115"/>
      <c r="AO5115"/>
      <c r="AP5115"/>
      <c r="AQ5115"/>
      <c r="AR5115"/>
      <c r="AS5115"/>
      <c r="AT5115"/>
      <c r="AU5115"/>
      <c r="AV5115"/>
      <c r="AW5115"/>
      <c r="AX5115"/>
      <c r="AY5115"/>
      <c r="AZ5115"/>
    </row>
    <row r="5116" spans="1:52">
      <c r="A5116"/>
      <c r="B5116"/>
      <c r="C5116"/>
      <c r="D5116"/>
      <c r="E5116"/>
      <c r="F5116"/>
      <c r="G5116"/>
      <c r="H5116"/>
      <c r="I5116"/>
      <c r="J5116"/>
      <c r="K5116"/>
      <c r="L5116"/>
      <c r="M5116"/>
      <c r="N5116"/>
      <c r="O5116"/>
      <c r="P5116"/>
      <c r="Q5116"/>
      <c r="R5116"/>
      <c r="S5116"/>
      <c r="T5116"/>
      <c r="U5116"/>
      <c r="V5116"/>
      <c r="W5116"/>
      <c r="X5116"/>
      <c r="Y5116"/>
      <c r="Z5116"/>
      <c r="AA5116"/>
      <c r="AB5116"/>
      <c r="AC5116"/>
      <c r="AD5116"/>
      <c r="AE5116"/>
      <c r="AF5116"/>
      <c r="AG5116"/>
      <c r="AH5116"/>
      <c r="AI5116"/>
      <c r="AJ5116"/>
      <c r="AK5116"/>
      <c r="AL5116"/>
      <c r="AM5116"/>
      <c r="AN5116"/>
      <c r="AO5116"/>
      <c r="AP5116"/>
      <c r="AQ5116"/>
      <c r="AR5116"/>
      <c r="AS5116"/>
      <c r="AT5116"/>
      <c r="AU5116"/>
      <c r="AV5116"/>
      <c r="AW5116"/>
      <c r="AX5116"/>
      <c r="AY5116"/>
      <c r="AZ5116"/>
    </row>
    <row r="5117" spans="1:52">
      <c r="A5117"/>
      <c r="B5117"/>
      <c r="C5117"/>
      <c r="D5117"/>
      <c r="E5117"/>
      <c r="F5117"/>
      <c r="G5117"/>
      <c r="H5117"/>
      <c r="I5117"/>
      <c r="J5117"/>
      <c r="K5117"/>
      <c r="L5117"/>
      <c r="M5117"/>
      <c r="N5117"/>
      <c r="O5117"/>
      <c r="P5117"/>
      <c r="Q5117"/>
      <c r="R5117"/>
      <c r="S5117"/>
      <c r="T5117"/>
      <c r="U5117"/>
      <c r="V5117"/>
      <c r="W5117"/>
      <c r="X5117"/>
      <c r="Y5117"/>
      <c r="Z5117"/>
      <c r="AA5117"/>
      <c r="AB5117"/>
      <c r="AC5117"/>
      <c r="AD5117"/>
      <c r="AE5117"/>
      <c r="AF5117"/>
      <c r="AG5117"/>
      <c r="AH5117"/>
      <c r="AI5117"/>
      <c r="AJ5117"/>
      <c r="AK5117"/>
      <c r="AL5117"/>
      <c r="AM5117"/>
      <c r="AN5117"/>
      <c r="AO5117"/>
      <c r="AP5117"/>
      <c r="AQ5117"/>
      <c r="AR5117"/>
      <c r="AS5117"/>
      <c r="AT5117"/>
      <c r="AU5117"/>
      <c r="AV5117"/>
      <c r="AW5117"/>
      <c r="AX5117"/>
      <c r="AY5117"/>
      <c r="AZ5117"/>
    </row>
    <row r="5118" spans="1:52">
      <c r="A5118"/>
      <c r="B5118"/>
      <c r="C5118"/>
      <c r="D5118"/>
      <c r="E5118"/>
      <c r="F5118"/>
      <c r="G5118"/>
      <c r="H5118"/>
      <c r="I5118"/>
      <c r="J5118"/>
      <c r="K5118"/>
      <c r="L5118"/>
      <c r="M5118"/>
      <c r="N5118"/>
      <c r="O5118"/>
      <c r="P5118"/>
      <c r="Q5118"/>
      <c r="R5118"/>
      <c r="S5118"/>
      <c r="T5118"/>
      <c r="U5118"/>
      <c r="V5118"/>
      <c r="W5118"/>
      <c r="X5118"/>
      <c r="Y5118"/>
      <c r="Z5118"/>
      <c r="AA5118"/>
      <c r="AB5118"/>
      <c r="AC5118"/>
      <c r="AD5118"/>
      <c r="AE5118"/>
      <c r="AF5118"/>
      <c r="AG5118"/>
      <c r="AH5118"/>
      <c r="AI5118"/>
      <c r="AJ5118"/>
      <c r="AK5118"/>
      <c r="AL5118"/>
      <c r="AM5118"/>
      <c r="AN5118"/>
      <c r="AO5118"/>
      <c r="AP5118"/>
      <c r="AQ5118"/>
      <c r="AR5118"/>
      <c r="AS5118"/>
      <c r="AT5118"/>
      <c r="AU5118"/>
      <c r="AV5118"/>
      <c r="AW5118"/>
      <c r="AX5118"/>
      <c r="AY5118"/>
      <c r="AZ5118"/>
    </row>
    <row r="5119" spans="1:52">
      <c r="A5119"/>
      <c r="B5119"/>
      <c r="C5119"/>
      <c r="D5119"/>
      <c r="E5119"/>
      <c r="F5119"/>
      <c r="G5119"/>
      <c r="H5119"/>
      <c r="I5119"/>
      <c r="J5119"/>
      <c r="K5119"/>
      <c r="L5119"/>
      <c r="M5119"/>
      <c r="N5119"/>
      <c r="O5119"/>
      <c r="P5119"/>
      <c r="Q5119"/>
      <c r="R5119"/>
      <c r="S5119"/>
      <c r="T5119"/>
      <c r="U5119"/>
      <c r="V5119"/>
      <c r="W5119"/>
      <c r="X5119"/>
      <c r="Y5119"/>
      <c r="Z5119"/>
      <c r="AA5119"/>
      <c r="AB5119"/>
      <c r="AC5119"/>
      <c r="AD5119"/>
      <c r="AE5119"/>
      <c r="AF5119"/>
      <c r="AG5119"/>
      <c r="AH5119"/>
      <c r="AI5119"/>
      <c r="AJ5119"/>
      <c r="AK5119"/>
      <c r="AL5119"/>
      <c r="AM5119"/>
      <c r="AN5119"/>
      <c r="AO5119"/>
      <c r="AP5119"/>
      <c r="AQ5119"/>
      <c r="AR5119"/>
      <c r="AS5119"/>
      <c r="AT5119"/>
      <c r="AU5119"/>
      <c r="AV5119"/>
      <c r="AW5119"/>
      <c r="AX5119"/>
      <c r="AY5119"/>
      <c r="AZ5119"/>
    </row>
    <row r="5120" spans="1:52">
      <c r="A5120"/>
      <c r="B5120"/>
      <c r="C5120"/>
      <c r="D5120"/>
      <c r="E5120"/>
      <c r="F5120"/>
      <c r="G5120"/>
      <c r="H5120"/>
      <c r="I5120"/>
      <c r="J5120"/>
      <c r="K5120"/>
      <c r="L5120"/>
      <c r="M5120"/>
      <c r="N5120"/>
      <c r="O5120"/>
      <c r="P5120"/>
      <c r="Q5120"/>
      <c r="R5120"/>
      <c r="S5120"/>
      <c r="T5120"/>
      <c r="U5120"/>
      <c r="V5120"/>
      <c r="W5120"/>
      <c r="X5120"/>
      <c r="Y5120"/>
      <c r="Z5120"/>
      <c r="AA5120"/>
      <c r="AB5120"/>
      <c r="AC5120"/>
      <c r="AD5120"/>
      <c r="AE5120"/>
      <c r="AF5120"/>
      <c r="AG5120"/>
      <c r="AH5120"/>
      <c r="AI5120"/>
      <c r="AJ5120"/>
      <c r="AK5120"/>
      <c r="AL5120"/>
      <c r="AM5120"/>
      <c r="AN5120"/>
      <c r="AO5120"/>
      <c r="AP5120"/>
      <c r="AQ5120"/>
      <c r="AR5120"/>
      <c r="AS5120"/>
      <c r="AT5120"/>
      <c r="AU5120"/>
      <c r="AV5120"/>
      <c r="AW5120"/>
      <c r="AX5120"/>
      <c r="AY5120"/>
      <c r="AZ5120"/>
    </row>
    <row r="5121" spans="1:52">
      <c r="A5121"/>
      <c r="B5121"/>
      <c r="C5121"/>
      <c r="D5121"/>
      <c r="E5121"/>
      <c r="F5121"/>
      <c r="G5121"/>
      <c r="H5121"/>
      <c r="I5121"/>
      <c r="J5121"/>
      <c r="K5121"/>
      <c r="L5121"/>
      <c r="M5121"/>
      <c r="N5121"/>
      <c r="O5121"/>
      <c r="P5121"/>
      <c r="Q5121"/>
      <c r="R5121"/>
      <c r="S5121"/>
      <c r="T5121"/>
      <c r="U5121"/>
      <c r="V5121"/>
      <c r="W5121"/>
      <c r="X5121"/>
      <c r="Y5121"/>
      <c r="Z5121"/>
      <c r="AA5121"/>
      <c r="AB5121"/>
      <c r="AC5121"/>
      <c r="AD5121"/>
      <c r="AE5121"/>
      <c r="AF5121"/>
      <c r="AG5121"/>
      <c r="AH5121"/>
      <c r="AI5121"/>
      <c r="AJ5121"/>
      <c r="AK5121"/>
      <c r="AL5121"/>
      <c r="AM5121"/>
      <c r="AN5121"/>
      <c r="AO5121"/>
      <c r="AP5121"/>
      <c r="AQ5121"/>
      <c r="AR5121"/>
      <c r="AS5121"/>
      <c r="AT5121"/>
      <c r="AU5121"/>
      <c r="AV5121"/>
      <c r="AW5121"/>
      <c r="AX5121"/>
      <c r="AY5121"/>
      <c r="AZ5121"/>
    </row>
    <row r="5122" spans="1:52">
      <c r="A5122"/>
      <c r="B5122"/>
      <c r="C5122"/>
      <c r="D5122"/>
      <c r="E5122"/>
      <c r="F5122"/>
      <c r="G5122"/>
      <c r="H5122"/>
      <c r="I5122"/>
      <c r="J5122"/>
      <c r="K5122"/>
      <c r="L5122"/>
      <c r="M5122"/>
      <c r="N5122"/>
      <c r="O5122"/>
      <c r="P5122"/>
      <c r="Q5122"/>
      <c r="R5122"/>
      <c r="S5122"/>
      <c r="T5122"/>
      <c r="U5122"/>
      <c r="V5122"/>
      <c r="W5122"/>
      <c r="X5122"/>
      <c r="Y5122"/>
      <c r="Z5122"/>
      <c r="AA5122"/>
      <c r="AB5122"/>
      <c r="AC5122"/>
      <c r="AD5122"/>
      <c r="AE5122"/>
      <c r="AF5122"/>
      <c r="AG5122"/>
      <c r="AH5122"/>
      <c r="AI5122"/>
      <c r="AJ5122"/>
      <c r="AK5122"/>
      <c r="AL5122"/>
      <c r="AM5122"/>
      <c r="AN5122"/>
      <c r="AO5122"/>
      <c r="AP5122"/>
      <c r="AQ5122"/>
      <c r="AR5122"/>
      <c r="AS5122"/>
      <c r="AT5122"/>
      <c r="AU5122"/>
      <c r="AV5122"/>
      <c r="AW5122"/>
      <c r="AX5122"/>
      <c r="AY5122"/>
      <c r="AZ5122"/>
    </row>
    <row r="5123" spans="1:52">
      <c r="A5123"/>
      <c r="B5123"/>
      <c r="C5123"/>
      <c r="D5123"/>
      <c r="E5123"/>
      <c r="F5123"/>
      <c r="G5123"/>
      <c r="H5123"/>
      <c r="I5123"/>
      <c r="J5123"/>
      <c r="K5123"/>
      <c r="L5123"/>
      <c r="M5123"/>
      <c r="N5123"/>
      <c r="O5123"/>
      <c r="P5123"/>
      <c r="Q5123"/>
      <c r="R5123"/>
      <c r="S5123"/>
      <c r="T5123"/>
      <c r="U5123"/>
      <c r="V5123"/>
      <c r="W5123"/>
      <c r="X5123"/>
      <c r="Y5123"/>
      <c r="Z5123"/>
      <c r="AA5123"/>
      <c r="AB5123"/>
      <c r="AC5123"/>
      <c r="AD5123"/>
      <c r="AE5123"/>
      <c r="AF5123"/>
      <c r="AG5123"/>
      <c r="AH5123"/>
      <c r="AI5123"/>
      <c r="AJ5123"/>
      <c r="AK5123"/>
      <c r="AL5123"/>
      <c r="AM5123"/>
      <c r="AN5123"/>
      <c r="AO5123"/>
      <c r="AP5123"/>
      <c r="AQ5123"/>
      <c r="AR5123"/>
      <c r="AS5123"/>
      <c r="AT5123"/>
      <c r="AU5123"/>
      <c r="AV5123"/>
      <c r="AW5123"/>
      <c r="AX5123"/>
      <c r="AY5123"/>
      <c r="AZ5123"/>
    </row>
    <row r="5124" spans="1:52">
      <c r="A5124"/>
      <c r="B5124"/>
      <c r="C5124"/>
      <c r="D5124"/>
      <c r="E5124"/>
      <c r="F5124"/>
      <c r="G5124"/>
      <c r="H5124"/>
      <c r="I5124"/>
      <c r="J5124"/>
      <c r="K5124"/>
      <c r="L5124"/>
      <c r="M5124"/>
      <c r="N5124"/>
      <c r="O5124"/>
      <c r="P5124"/>
      <c r="Q5124"/>
      <c r="R5124"/>
      <c r="S5124"/>
      <c r="T5124"/>
      <c r="U5124"/>
      <c r="V5124"/>
      <c r="W5124"/>
      <c r="X5124"/>
      <c r="Y5124"/>
      <c r="Z5124"/>
      <c r="AA5124"/>
      <c r="AB5124"/>
      <c r="AC5124"/>
      <c r="AD5124"/>
      <c r="AE5124"/>
      <c r="AF5124"/>
      <c r="AG5124"/>
      <c r="AH5124"/>
      <c r="AI5124"/>
      <c r="AJ5124"/>
      <c r="AK5124"/>
      <c r="AL5124"/>
      <c r="AM5124"/>
      <c r="AN5124"/>
      <c r="AO5124"/>
      <c r="AP5124"/>
      <c r="AQ5124"/>
      <c r="AR5124"/>
      <c r="AS5124"/>
      <c r="AT5124"/>
      <c r="AU5124"/>
      <c r="AV5124"/>
      <c r="AW5124"/>
      <c r="AX5124"/>
      <c r="AY5124"/>
      <c r="AZ5124"/>
    </row>
    <row r="5125" spans="1:52">
      <c r="A5125"/>
      <c r="B5125"/>
      <c r="C5125"/>
      <c r="D5125"/>
      <c r="E5125"/>
      <c r="F5125"/>
      <c r="G5125"/>
      <c r="H5125"/>
      <c r="I5125"/>
      <c r="J5125"/>
      <c r="K5125"/>
      <c r="L5125"/>
      <c r="M5125"/>
      <c r="N5125"/>
      <c r="O5125"/>
      <c r="P5125"/>
      <c r="Q5125"/>
      <c r="R5125"/>
      <c r="S5125"/>
      <c r="T5125"/>
      <c r="U5125"/>
      <c r="V5125"/>
      <c r="W5125"/>
      <c r="X5125"/>
      <c r="Y5125"/>
      <c r="Z5125"/>
      <c r="AA5125"/>
      <c r="AB5125"/>
      <c r="AC5125"/>
      <c r="AD5125"/>
      <c r="AE5125"/>
      <c r="AF5125"/>
      <c r="AG5125"/>
      <c r="AH5125"/>
      <c r="AI5125"/>
      <c r="AJ5125"/>
      <c r="AK5125"/>
      <c r="AL5125"/>
      <c r="AM5125"/>
      <c r="AN5125"/>
      <c r="AO5125"/>
      <c r="AP5125"/>
      <c r="AQ5125"/>
      <c r="AR5125"/>
      <c r="AS5125"/>
      <c r="AT5125"/>
      <c r="AU5125"/>
      <c r="AV5125"/>
      <c r="AW5125"/>
      <c r="AX5125"/>
      <c r="AY5125"/>
      <c r="AZ5125"/>
    </row>
    <row r="5126" spans="1:52">
      <c r="A5126"/>
      <c r="B5126"/>
      <c r="C5126"/>
      <c r="D5126"/>
      <c r="E5126"/>
      <c r="F5126"/>
      <c r="G5126"/>
      <c r="H5126"/>
      <c r="I5126"/>
      <c r="J5126"/>
      <c r="K5126"/>
      <c r="L5126"/>
      <c r="M5126"/>
      <c r="N5126"/>
      <c r="O5126"/>
      <c r="P5126"/>
      <c r="Q5126"/>
      <c r="R5126"/>
      <c r="S5126"/>
      <c r="T5126"/>
      <c r="U5126"/>
      <c r="V5126"/>
      <c r="W5126"/>
      <c r="X5126"/>
      <c r="Y5126"/>
      <c r="Z5126"/>
      <c r="AA5126"/>
      <c r="AB5126"/>
      <c r="AC5126"/>
      <c r="AD5126"/>
      <c r="AE5126"/>
      <c r="AF5126"/>
      <c r="AG5126"/>
      <c r="AH5126"/>
      <c r="AI5126"/>
      <c r="AJ5126"/>
      <c r="AK5126"/>
      <c r="AL5126"/>
      <c r="AM5126"/>
      <c r="AN5126"/>
      <c r="AO5126"/>
      <c r="AP5126"/>
      <c r="AQ5126"/>
      <c r="AR5126"/>
      <c r="AS5126"/>
      <c r="AT5126"/>
      <c r="AU5126"/>
      <c r="AV5126"/>
      <c r="AW5126"/>
      <c r="AX5126"/>
      <c r="AY5126"/>
      <c r="AZ5126"/>
    </row>
    <row r="5127" spans="1:52">
      <c r="A5127"/>
      <c r="B5127"/>
      <c r="C5127"/>
      <c r="D5127"/>
      <c r="E5127"/>
      <c r="F5127"/>
      <c r="G5127"/>
      <c r="H5127"/>
      <c r="I5127"/>
      <c r="J5127"/>
      <c r="K5127"/>
      <c r="L5127"/>
      <c r="M5127"/>
      <c r="N5127"/>
      <c r="O5127"/>
      <c r="P5127"/>
      <c r="Q5127"/>
      <c r="R5127"/>
      <c r="S5127"/>
      <c r="T5127"/>
      <c r="U5127"/>
      <c r="V5127"/>
      <c r="W5127"/>
      <c r="X5127"/>
      <c r="Y5127"/>
      <c r="Z5127"/>
      <c r="AA5127"/>
      <c r="AB5127"/>
      <c r="AC5127"/>
      <c r="AD5127"/>
      <c r="AE5127"/>
      <c r="AF5127"/>
      <c r="AG5127"/>
      <c r="AH5127"/>
      <c r="AI5127"/>
      <c r="AJ5127"/>
      <c r="AK5127"/>
      <c r="AL5127"/>
      <c r="AM5127"/>
      <c r="AN5127"/>
      <c r="AO5127"/>
      <c r="AP5127"/>
      <c r="AQ5127"/>
      <c r="AR5127"/>
      <c r="AS5127"/>
      <c r="AT5127"/>
      <c r="AU5127"/>
      <c r="AV5127"/>
      <c r="AW5127"/>
      <c r="AX5127"/>
      <c r="AY5127"/>
      <c r="AZ5127"/>
    </row>
    <row r="5128" spans="1:52">
      <c r="A5128"/>
      <c r="B5128"/>
      <c r="C5128"/>
      <c r="D5128"/>
      <c r="E5128"/>
      <c r="F5128"/>
      <c r="G5128"/>
      <c r="H5128"/>
      <c r="I5128"/>
      <c r="J5128"/>
      <c r="K5128"/>
      <c r="L5128"/>
      <c r="M5128"/>
      <c r="N5128"/>
      <c r="O5128"/>
      <c r="P5128"/>
      <c r="Q5128"/>
      <c r="R5128"/>
      <c r="S5128"/>
      <c r="T5128"/>
      <c r="U5128"/>
      <c r="V5128"/>
      <c r="W5128"/>
      <c r="X5128"/>
      <c r="Y5128"/>
      <c r="Z5128"/>
      <c r="AA5128"/>
      <c r="AB5128"/>
      <c r="AC5128"/>
      <c r="AD5128"/>
      <c r="AE5128"/>
      <c r="AF5128"/>
      <c r="AG5128"/>
      <c r="AH5128"/>
      <c r="AI5128"/>
      <c r="AJ5128"/>
      <c r="AK5128"/>
      <c r="AL5128"/>
      <c r="AM5128"/>
      <c r="AN5128"/>
      <c r="AO5128"/>
      <c r="AP5128"/>
      <c r="AQ5128"/>
      <c r="AR5128"/>
      <c r="AS5128"/>
      <c r="AT5128"/>
      <c r="AU5128"/>
      <c r="AV5128"/>
      <c r="AW5128"/>
      <c r="AX5128"/>
      <c r="AY5128"/>
      <c r="AZ5128"/>
    </row>
    <row r="5129" spans="1:52">
      <c r="A5129"/>
      <c r="B5129"/>
      <c r="C5129"/>
      <c r="D5129"/>
      <c r="E5129"/>
      <c r="F5129"/>
      <c r="G5129"/>
      <c r="H5129"/>
      <c r="I5129"/>
      <c r="J5129"/>
      <c r="K5129"/>
      <c r="L5129"/>
      <c r="M5129"/>
      <c r="N5129"/>
      <c r="O5129"/>
      <c r="P5129"/>
      <c r="Q5129"/>
      <c r="R5129"/>
      <c r="S5129"/>
      <c r="T5129"/>
      <c r="U5129"/>
      <c r="V5129"/>
      <c r="W5129"/>
      <c r="X5129"/>
      <c r="Y5129"/>
      <c r="Z5129"/>
      <c r="AA5129"/>
      <c r="AB5129"/>
      <c r="AC5129"/>
      <c r="AD5129"/>
      <c r="AE5129"/>
      <c r="AF5129"/>
      <c r="AG5129"/>
      <c r="AH5129"/>
      <c r="AI5129"/>
      <c r="AJ5129"/>
      <c r="AK5129"/>
      <c r="AL5129"/>
      <c r="AM5129"/>
      <c r="AN5129"/>
      <c r="AO5129"/>
      <c r="AP5129"/>
      <c r="AQ5129"/>
      <c r="AR5129"/>
      <c r="AS5129"/>
      <c r="AT5129"/>
      <c r="AU5129"/>
      <c r="AV5129"/>
      <c r="AW5129"/>
      <c r="AX5129"/>
      <c r="AY5129"/>
      <c r="AZ5129"/>
    </row>
    <row r="5130" spans="1:52">
      <c r="A5130"/>
      <c r="B5130"/>
      <c r="C5130"/>
      <c r="D5130"/>
      <c r="E5130"/>
      <c r="F5130"/>
      <c r="G5130"/>
      <c r="H5130"/>
      <c r="I5130"/>
      <c r="J5130"/>
      <c r="K5130"/>
      <c r="L5130"/>
      <c r="M5130"/>
      <c r="N5130"/>
      <c r="O5130"/>
      <c r="P5130"/>
      <c r="Q5130"/>
      <c r="R5130"/>
      <c r="S5130"/>
      <c r="T5130"/>
      <c r="U5130"/>
      <c r="V5130"/>
      <c r="W5130"/>
      <c r="X5130"/>
      <c r="Y5130"/>
      <c r="Z5130"/>
      <c r="AA5130"/>
      <c r="AB5130"/>
      <c r="AC5130"/>
      <c r="AD5130"/>
      <c r="AE5130"/>
      <c r="AF5130"/>
      <c r="AG5130"/>
      <c r="AH5130"/>
      <c r="AI5130"/>
      <c r="AJ5130"/>
      <c r="AK5130"/>
      <c r="AL5130"/>
      <c r="AM5130"/>
      <c r="AN5130"/>
      <c r="AO5130"/>
      <c r="AP5130"/>
      <c r="AQ5130"/>
      <c r="AR5130"/>
      <c r="AS5130"/>
      <c r="AT5130"/>
      <c r="AU5130"/>
      <c r="AV5130"/>
      <c r="AW5130"/>
      <c r="AX5130"/>
      <c r="AY5130"/>
      <c r="AZ5130"/>
    </row>
    <row r="5131" spans="1:52">
      <c r="A5131"/>
      <c r="B5131"/>
      <c r="C5131"/>
      <c r="D5131"/>
      <c r="E5131"/>
      <c r="F5131"/>
      <c r="G5131"/>
      <c r="H5131"/>
      <c r="I5131"/>
      <c r="J5131"/>
      <c r="K5131"/>
      <c r="L5131"/>
      <c r="M5131"/>
      <c r="N5131"/>
      <c r="O5131"/>
      <c r="P5131"/>
      <c r="Q5131"/>
      <c r="R5131"/>
      <c r="S5131"/>
      <c r="T5131"/>
      <c r="U5131"/>
      <c r="V5131"/>
      <c r="W5131"/>
      <c r="X5131"/>
      <c r="Y5131"/>
      <c r="Z5131"/>
      <c r="AA5131"/>
      <c r="AB5131"/>
      <c r="AC5131"/>
      <c r="AD5131"/>
      <c r="AE5131"/>
      <c r="AF5131"/>
      <c r="AG5131"/>
      <c r="AH5131"/>
      <c r="AI5131"/>
      <c r="AJ5131"/>
      <c r="AK5131"/>
      <c r="AL5131"/>
      <c r="AM5131"/>
      <c r="AN5131"/>
      <c r="AO5131"/>
      <c r="AP5131"/>
      <c r="AQ5131"/>
      <c r="AR5131"/>
      <c r="AS5131"/>
      <c r="AT5131"/>
      <c r="AU5131"/>
      <c r="AV5131"/>
      <c r="AW5131"/>
      <c r="AX5131"/>
      <c r="AY5131"/>
      <c r="AZ5131"/>
    </row>
    <row r="5132" spans="1:52">
      <c r="A5132"/>
      <c r="B5132"/>
      <c r="C5132"/>
      <c r="D5132"/>
      <c r="E5132"/>
      <c r="F5132"/>
      <c r="G5132"/>
      <c r="H5132"/>
      <c r="I5132"/>
      <c r="J5132"/>
      <c r="K5132"/>
      <c r="L5132"/>
      <c r="M5132"/>
      <c r="N5132"/>
      <c r="O5132"/>
      <c r="P5132"/>
      <c r="Q5132"/>
      <c r="R5132"/>
      <c r="S5132"/>
      <c r="T5132"/>
      <c r="U5132"/>
      <c r="V5132"/>
      <c r="W5132"/>
      <c r="X5132"/>
      <c r="Y5132"/>
      <c r="Z5132"/>
      <c r="AA5132"/>
      <c r="AB5132"/>
      <c r="AC5132"/>
      <c r="AD5132"/>
      <c r="AE5132"/>
      <c r="AF5132"/>
      <c r="AG5132"/>
      <c r="AH5132"/>
      <c r="AI5132"/>
      <c r="AJ5132"/>
      <c r="AK5132"/>
      <c r="AL5132"/>
      <c r="AM5132"/>
      <c r="AN5132"/>
      <c r="AO5132"/>
      <c r="AP5132"/>
      <c r="AQ5132"/>
      <c r="AR5132"/>
      <c r="AS5132"/>
      <c r="AT5132"/>
      <c r="AU5132"/>
      <c r="AV5132"/>
      <c r="AW5132"/>
      <c r="AX5132"/>
      <c r="AY5132"/>
      <c r="AZ5132"/>
    </row>
    <row r="5133" spans="1:52">
      <c r="A5133"/>
      <c r="B5133"/>
      <c r="C5133"/>
      <c r="D5133"/>
      <c r="E5133"/>
      <c r="F5133"/>
      <c r="G5133"/>
      <c r="H5133"/>
      <c r="I5133"/>
      <c r="J5133"/>
      <c r="K5133"/>
      <c r="L5133"/>
      <c r="M5133"/>
      <c r="N5133"/>
      <c r="O5133"/>
      <c r="P5133"/>
      <c r="Q5133"/>
      <c r="R5133"/>
      <c r="S5133"/>
      <c r="T5133"/>
      <c r="U5133"/>
      <c r="V5133"/>
      <c r="W5133"/>
      <c r="X5133"/>
      <c r="Y5133"/>
      <c r="Z5133"/>
      <c r="AA5133"/>
      <c r="AB5133"/>
      <c r="AC5133"/>
      <c r="AD5133"/>
      <c r="AE5133"/>
      <c r="AF5133"/>
      <c r="AG5133"/>
      <c r="AH5133"/>
      <c r="AI5133"/>
      <c r="AJ5133"/>
      <c r="AK5133"/>
      <c r="AL5133"/>
      <c r="AM5133"/>
      <c r="AN5133"/>
      <c r="AO5133"/>
      <c r="AP5133"/>
      <c r="AQ5133"/>
      <c r="AR5133"/>
      <c r="AS5133"/>
      <c r="AT5133"/>
      <c r="AU5133"/>
      <c r="AV5133"/>
      <c r="AW5133"/>
      <c r="AX5133"/>
      <c r="AY5133"/>
      <c r="AZ5133"/>
    </row>
    <row r="5134" spans="1:52">
      <c r="A5134"/>
      <c r="B5134"/>
      <c r="C5134"/>
      <c r="D5134"/>
      <c r="E5134"/>
      <c r="F5134"/>
      <c r="G5134"/>
      <c r="H5134"/>
      <c r="I5134"/>
      <c r="J5134"/>
      <c r="K5134"/>
      <c r="L5134"/>
      <c r="M5134"/>
      <c r="N5134"/>
      <c r="O5134"/>
      <c r="P5134"/>
      <c r="Q5134"/>
      <c r="R5134"/>
      <c r="S5134"/>
      <c r="T5134"/>
      <c r="U5134"/>
      <c r="V5134"/>
      <c r="W5134"/>
      <c r="X5134"/>
      <c r="Y5134"/>
      <c r="Z5134"/>
      <c r="AA5134"/>
      <c r="AB5134"/>
      <c r="AC5134"/>
      <c r="AD5134"/>
      <c r="AE5134"/>
      <c r="AF5134"/>
      <c r="AG5134"/>
      <c r="AH5134"/>
      <c r="AI5134"/>
      <c r="AJ5134"/>
      <c r="AK5134"/>
      <c r="AL5134"/>
      <c r="AM5134"/>
      <c r="AN5134"/>
      <c r="AO5134"/>
      <c r="AP5134"/>
      <c r="AQ5134"/>
      <c r="AR5134"/>
      <c r="AS5134"/>
      <c r="AT5134"/>
      <c r="AU5134"/>
      <c r="AV5134"/>
      <c r="AW5134"/>
      <c r="AX5134"/>
      <c r="AY5134"/>
      <c r="AZ5134"/>
    </row>
    <row r="5135" spans="1:52">
      <c r="A5135"/>
      <c r="B5135"/>
      <c r="C5135"/>
      <c r="D5135"/>
      <c r="E5135"/>
      <c r="F5135"/>
      <c r="G5135"/>
      <c r="H5135"/>
      <c r="I5135"/>
      <c r="J5135"/>
      <c r="K5135"/>
      <c r="L5135"/>
      <c r="M5135"/>
      <c r="N5135"/>
      <c r="O5135"/>
      <c r="P5135"/>
      <c r="Q5135"/>
      <c r="R5135"/>
      <c r="S5135"/>
      <c r="T5135"/>
      <c r="U5135"/>
      <c r="V5135"/>
      <c r="W5135"/>
      <c r="X5135"/>
      <c r="Y5135"/>
      <c r="Z5135"/>
      <c r="AA5135"/>
      <c r="AB5135"/>
      <c r="AC5135"/>
      <c r="AD5135"/>
      <c r="AE5135"/>
      <c r="AF5135"/>
      <c r="AG5135"/>
      <c r="AH5135"/>
      <c r="AI5135"/>
      <c r="AJ5135"/>
      <c r="AK5135"/>
      <c r="AL5135"/>
      <c r="AM5135"/>
      <c r="AN5135"/>
      <c r="AO5135"/>
      <c r="AP5135"/>
      <c r="AQ5135"/>
      <c r="AR5135"/>
      <c r="AS5135"/>
      <c r="AT5135"/>
      <c r="AU5135"/>
      <c r="AV5135"/>
      <c r="AW5135"/>
      <c r="AX5135"/>
      <c r="AY5135"/>
      <c r="AZ5135"/>
    </row>
    <row r="5136" spans="1:52">
      <c r="A5136"/>
      <c r="B5136"/>
      <c r="C5136"/>
      <c r="D5136"/>
      <c r="E5136"/>
      <c r="F5136"/>
      <c r="G5136"/>
      <c r="H5136"/>
      <c r="I5136"/>
      <c r="J5136"/>
      <c r="K5136"/>
      <c r="L5136"/>
      <c r="M5136"/>
      <c r="N5136"/>
      <c r="O5136"/>
      <c r="P5136"/>
      <c r="Q5136"/>
      <c r="R5136"/>
      <c r="S5136"/>
      <c r="T5136"/>
      <c r="U5136"/>
      <c r="V5136"/>
      <c r="W5136"/>
      <c r="X5136"/>
      <c r="Y5136"/>
      <c r="Z5136"/>
      <c r="AA5136"/>
      <c r="AB5136"/>
      <c r="AC5136"/>
      <c r="AD5136"/>
      <c r="AE5136"/>
      <c r="AF5136"/>
      <c r="AG5136"/>
      <c r="AH5136"/>
      <c r="AI5136"/>
      <c r="AJ5136"/>
      <c r="AK5136"/>
      <c r="AL5136"/>
      <c r="AM5136"/>
      <c r="AN5136"/>
      <c r="AO5136"/>
      <c r="AP5136"/>
      <c r="AQ5136"/>
      <c r="AR5136"/>
      <c r="AS5136"/>
      <c r="AT5136"/>
      <c r="AU5136"/>
      <c r="AV5136"/>
      <c r="AW5136"/>
      <c r="AX5136"/>
      <c r="AY5136"/>
      <c r="AZ5136"/>
    </row>
    <row r="5137" spans="1:52">
      <c r="A5137"/>
      <c r="B5137"/>
      <c r="C5137"/>
      <c r="D5137"/>
      <c r="E5137"/>
      <c r="F5137"/>
      <c r="G5137"/>
      <c r="H5137"/>
      <c r="I5137"/>
      <c r="J5137"/>
      <c r="K5137"/>
      <c r="L5137"/>
      <c r="M5137"/>
      <c r="N5137"/>
      <c r="O5137"/>
      <c r="P5137"/>
      <c r="Q5137"/>
      <c r="R5137"/>
      <c r="S5137"/>
      <c r="T5137"/>
      <c r="U5137"/>
      <c r="V5137"/>
      <c r="W5137"/>
      <c r="X5137"/>
      <c r="Y5137"/>
      <c r="Z5137"/>
      <c r="AA5137"/>
      <c r="AB5137"/>
      <c r="AC5137"/>
      <c r="AD5137"/>
      <c r="AE5137"/>
      <c r="AF5137"/>
      <c r="AG5137"/>
      <c r="AH5137"/>
      <c r="AI5137"/>
      <c r="AJ5137"/>
      <c r="AK5137"/>
      <c r="AL5137"/>
      <c r="AM5137"/>
      <c r="AN5137"/>
      <c r="AO5137"/>
      <c r="AP5137"/>
      <c r="AQ5137"/>
      <c r="AR5137"/>
      <c r="AS5137"/>
      <c r="AT5137"/>
      <c r="AU5137"/>
      <c r="AV5137"/>
      <c r="AW5137"/>
      <c r="AX5137"/>
      <c r="AY5137"/>
      <c r="AZ5137"/>
    </row>
    <row r="5138" spans="1:52">
      <c r="A5138"/>
      <c r="B5138"/>
      <c r="C5138"/>
      <c r="D5138"/>
      <c r="E5138"/>
      <c r="F5138"/>
      <c r="G5138"/>
      <c r="H5138"/>
      <c r="I5138"/>
      <c r="J5138"/>
      <c r="K5138"/>
      <c r="L5138"/>
      <c r="M5138"/>
      <c r="N5138"/>
      <c r="O5138"/>
      <c r="P5138"/>
      <c r="Q5138"/>
      <c r="R5138"/>
      <c r="S5138"/>
      <c r="T5138"/>
      <c r="U5138"/>
      <c r="V5138"/>
      <c r="W5138"/>
      <c r="X5138"/>
      <c r="Y5138"/>
      <c r="Z5138"/>
      <c r="AA5138"/>
      <c r="AB5138"/>
      <c r="AC5138"/>
      <c r="AD5138"/>
      <c r="AE5138"/>
      <c r="AF5138"/>
      <c r="AG5138"/>
      <c r="AH5138"/>
      <c r="AI5138"/>
      <c r="AJ5138"/>
      <c r="AK5138"/>
      <c r="AL5138"/>
      <c r="AM5138"/>
      <c r="AN5138"/>
      <c r="AO5138"/>
      <c r="AP5138"/>
      <c r="AQ5138"/>
      <c r="AR5138"/>
      <c r="AS5138"/>
      <c r="AT5138"/>
      <c r="AU5138"/>
      <c r="AV5138"/>
      <c r="AW5138"/>
      <c r="AX5138"/>
      <c r="AY5138"/>
      <c r="AZ5138"/>
    </row>
    <row r="5139" spans="1:52">
      <c r="A5139"/>
      <c r="B5139"/>
      <c r="C5139"/>
      <c r="D5139"/>
      <c r="E5139"/>
      <c r="F5139"/>
      <c r="G5139"/>
      <c r="H5139"/>
      <c r="I5139"/>
      <c r="J5139"/>
      <c r="K5139"/>
      <c r="L5139"/>
      <c r="M5139"/>
      <c r="N5139"/>
      <c r="O5139"/>
      <c r="P5139"/>
      <c r="Q5139"/>
      <c r="R5139"/>
      <c r="S5139"/>
      <c r="T5139"/>
      <c r="U5139"/>
      <c r="V5139"/>
      <c r="W5139"/>
      <c r="X5139"/>
      <c r="Y5139"/>
      <c r="Z5139"/>
      <c r="AA5139"/>
      <c r="AB5139"/>
      <c r="AC5139"/>
      <c r="AD5139"/>
      <c r="AE5139"/>
      <c r="AF5139"/>
      <c r="AG5139"/>
      <c r="AH5139"/>
      <c r="AI5139"/>
      <c r="AJ5139"/>
      <c r="AK5139"/>
      <c r="AL5139"/>
      <c r="AM5139"/>
      <c r="AN5139"/>
      <c r="AO5139"/>
      <c r="AP5139"/>
      <c r="AQ5139"/>
      <c r="AR5139"/>
      <c r="AS5139"/>
      <c r="AT5139"/>
      <c r="AU5139"/>
      <c r="AV5139"/>
      <c r="AW5139"/>
      <c r="AX5139"/>
      <c r="AY5139"/>
      <c r="AZ5139"/>
    </row>
    <row r="5140" spans="1:52">
      <c r="A5140"/>
      <c r="B5140"/>
      <c r="C5140"/>
      <c r="D5140"/>
      <c r="E5140"/>
      <c r="F5140"/>
      <c r="G5140"/>
      <c r="H5140"/>
      <c r="I5140"/>
      <c r="J5140"/>
      <c r="K5140"/>
      <c r="L5140"/>
      <c r="M5140"/>
      <c r="N5140"/>
      <c r="O5140"/>
      <c r="P5140"/>
      <c r="Q5140"/>
      <c r="R5140"/>
      <c r="S5140"/>
      <c r="T5140"/>
      <c r="U5140"/>
      <c r="V5140"/>
      <c r="W5140"/>
      <c r="X5140"/>
      <c r="Y5140"/>
      <c r="Z5140"/>
      <c r="AA5140"/>
      <c r="AB5140"/>
      <c r="AC5140"/>
      <c r="AD5140"/>
      <c r="AE5140"/>
      <c r="AF5140"/>
      <c r="AG5140"/>
      <c r="AH5140"/>
      <c r="AI5140"/>
      <c r="AJ5140"/>
      <c r="AK5140"/>
      <c r="AL5140"/>
      <c r="AM5140"/>
      <c r="AN5140"/>
      <c r="AO5140"/>
      <c r="AP5140"/>
      <c r="AQ5140"/>
      <c r="AR5140"/>
      <c r="AS5140"/>
      <c r="AT5140"/>
      <c r="AU5140"/>
      <c r="AV5140"/>
      <c r="AW5140"/>
      <c r="AX5140"/>
      <c r="AY5140"/>
      <c r="AZ5140"/>
    </row>
    <row r="5141" spans="1:52">
      <c r="A5141"/>
      <c r="B5141"/>
      <c r="C5141"/>
      <c r="D5141"/>
      <c r="E5141"/>
      <c r="F5141"/>
      <c r="G5141"/>
      <c r="H5141"/>
      <c r="I5141"/>
      <c r="J5141"/>
      <c r="K5141"/>
      <c r="L5141"/>
      <c r="M5141"/>
      <c r="N5141"/>
      <c r="O5141"/>
      <c r="P5141"/>
      <c r="Q5141"/>
      <c r="R5141"/>
      <c r="S5141"/>
      <c r="T5141"/>
      <c r="U5141"/>
      <c r="V5141"/>
      <c r="W5141"/>
      <c r="X5141"/>
      <c r="Y5141"/>
      <c r="Z5141"/>
      <c r="AA5141"/>
      <c r="AB5141"/>
      <c r="AC5141"/>
      <c r="AD5141"/>
      <c r="AE5141"/>
      <c r="AF5141"/>
      <c r="AG5141"/>
      <c r="AH5141"/>
      <c r="AI5141"/>
      <c r="AJ5141"/>
      <c r="AK5141"/>
      <c r="AL5141"/>
      <c r="AM5141"/>
      <c r="AN5141"/>
      <c r="AO5141"/>
      <c r="AP5141"/>
      <c r="AQ5141"/>
      <c r="AR5141"/>
      <c r="AS5141"/>
      <c r="AT5141"/>
      <c r="AU5141"/>
      <c r="AV5141"/>
      <c r="AW5141"/>
      <c r="AX5141"/>
      <c r="AY5141"/>
      <c r="AZ5141"/>
    </row>
    <row r="5142" spans="1:52">
      <c r="A5142"/>
      <c r="B5142"/>
      <c r="C5142"/>
      <c r="D5142"/>
      <c r="E5142"/>
      <c r="F5142"/>
      <c r="G5142"/>
      <c r="H5142"/>
      <c r="I5142"/>
      <c r="J5142"/>
      <c r="K5142"/>
      <c r="L5142"/>
      <c r="M5142"/>
      <c r="N5142"/>
      <c r="O5142"/>
      <c r="P5142"/>
      <c r="Q5142"/>
      <c r="R5142"/>
      <c r="S5142"/>
      <c r="T5142"/>
      <c r="U5142"/>
      <c r="V5142"/>
      <c r="W5142"/>
      <c r="X5142"/>
      <c r="Y5142"/>
      <c r="Z5142"/>
      <c r="AA5142"/>
      <c r="AB5142"/>
      <c r="AC5142"/>
      <c r="AD5142"/>
      <c r="AE5142"/>
      <c r="AF5142"/>
      <c r="AG5142"/>
      <c r="AH5142"/>
      <c r="AI5142"/>
      <c r="AJ5142"/>
      <c r="AK5142"/>
      <c r="AL5142"/>
      <c r="AM5142"/>
      <c r="AN5142"/>
      <c r="AO5142"/>
      <c r="AP5142"/>
      <c r="AQ5142"/>
      <c r="AR5142"/>
      <c r="AS5142"/>
      <c r="AT5142"/>
      <c r="AU5142"/>
      <c r="AV5142"/>
      <c r="AW5142"/>
      <c r="AX5142"/>
      <c r="AY5142"/>
      <c r="AZ5142"/>
    </row>
    <row r="5143" spans="1:52">
      <c r="A5143"/>
      <c r="B5143"/>
      <c r="C5143"/>
      <c r="D5143"/>
      <c r="E5143"/>
      <c r="F5143"/>
      <c r="G5143"/>
      <c r="H5143"/>
      <c r="I5143"/>
      <c r="J5143"/>
      <c r="K5143"/>
      <c r="L5143"/>
      <c r="M5143"/>
      <c r="N5143"/>
      <c r="O5143"/>
      <c r="P5143"/>
      <c r="Q5143"/>
      <c r="R5143"/>
      <c r="S5143"/>
      <c r="T5143"/>
      <c r="U5143"/>
      <c r="V5143"/>
      <c r="W5143"/>
      <c r="X5143"/>
      <c r="Y5143"/>
      <c r="Z5143"/>
      <c r="AA5143"/>
      <c r="AB5143"/>
      <c r="AC5143"/>
      <c r="AD5143"/>
      <c r="AE5143"/>
      <c r="AF5143"/>
      <c r="AG5143"/>
      <c r="AH5143"/>
      <c r="AI5143"/>
      <c r="AJ5143"/>
      <c r="AK5143"/>
      <c r="AL5143"/>
      <c r="AM5143"/>
      <c r="AN5143"/>
      <c r="AO5143"/>
      <c r="AP5143"/>
      <c r="AQ5143"/>
      <c r="AR5143"/>
      <c r="AS5143"/>
      <c r="AT5143"/>
      <c r="AU5143"/>
      <c r="AV5143"/>
      <c r="AW5143"/>
      <c r="AX5143"/>
      <c r="AY5143"/>
      <c r="AZ5143"/>
    </row>
    <row r="5144" spans="1:52">
      <c r="A5144"/>
      <c r="B5144"/>
      <c r="C5144"/>
      <c r="D5144"/>
      <c r="E5144"/>
      <c r="F5144"/>
      <c r="G5144"/>
      <c r="H5144"/>
      <c r="I5144"/>
      <c r="J5144"/>
      <c r="K5144"/>
      <c r="L5144"/>
      <c r="M5144"/>
      <c r="N5144"/>
      <c r="O5144"/>
      <c r="P5144"/>
      <c r="Q5144"/>
      <c r="R5144"/>
      <c r="S5144"/>
      <c r="T5144"/>
      <c r="U5144"/>
      <c r="V5144"/>
      <c r="W5144"/>
      <c r="X5144"/>
      <c r="Y5144"/>
      <c r="Z5144"/>
      <c r="AA5144"/>
      <c r="AB5144"/>
      <c r="AC5144"/>
      <c r="AD5144"/>
      <c r="AE5144"/>
      <c r="AF5144"/>
      <c r="AG5144"/>
      <c r="AH5144"/>
      <c r="AI5144"/>
      <c r="AJ5144"/>
      <c r="AK5144"/>
      <c r="AL5144"/>
      <c r="AM5144"/>
      <c r="AN5144"/>
      <c r="AO5144"/>
      <c r="AP5144"/>
      <c r="AQ5144"/>
      <c r="AR5144"/>
      <c r="AS5144"/>
      <c r="AT5144"/>
      <c r="AU5144"/>
      <c r="AV5144"/>
      <c r="AW5144"/>
      <c r="AX5144"/>
      <c r="AY5144"/>
      <c r="AZ5144"/>
    </row>
    <row r="5145" spans="1:52">
      <c r="A5145"/>
      <c r="B5145"/>
      <c r="C5145"/>
      <c r="D5145"/>
      <c r="E5145"/>
      <c r="F5145"/>
      <c r="G5145"/>
      <c r="H5145"/>
      <c r="I5145"/>
      <c r="J5145"/>
      <c r="K5145"/>
      <c r="L5145"/>
      <c r="M5145"/>
      <c r="N5145"/>
      <c r="O5145"/>
      <c r="P5145"/>
      <c r="Q5145"/>
      <c r="R5145"/>
      <c r="S5145"/>
      <c r="T5145"/>
      <c r="U5145"/>
      <c r="V5145"/>
      <c r="W5145"/>
      <c r="X5145"/>
      <c r="Y5145"/>
      <c r="Z5145"/>
      <c r="AA5145"/>
      <c r="AB5145"/>
      <c r="AC5145"/>
      <c r="AD5145"/>
      <c r="AE5145"/>
      <c r="AF5145"/>
      <c r="AG5145"/>
      <c r="AH5145"/>
      <c r="AI5145"/>
      <c r="AJ5145"/>
      <c r="AK5145"/>
      <c r="AL5145"/>
      <c r="AM5145"/>
      <c r="AN5145"/>
      <c r="AO5145"/>
      <c r="AP5145"/>
      <c r="AQ5145"/>
      <c r="AR5145"/>
      <c r="AS5145"/>
      <c r="AT5145"/>
      <c r="AU5145"/>
      <c r="AV5145"/>
      <c r="AW5145"/>
      <c r="AX5145"/>
      <c r="AY5145"/>
      <c r="AZ5145"/>
    </row>
    <row r="5146" spans="1:52">
      <c r="A5146"/>
      <c r="B5146"/>
      <c r="C5146"/>
      <c r="D5146"/>
      <c r="E5146"/>
      <c r="F5146"/>
      <c r="G5146"/>
      <c r="H5146"/>
      <c r="I5146"/>
      <c r="J5146"/>
      <c r="K5146"/>
      <c r="L5146"/>
      <c r="M5146"/>
      <c r="N5146"/>
      <c r="O5146"/>
      <c r="P5146"/>
      <c r="Q5146"/>
      <c r="R5146"/>
      <c r="S5146"/>
      <c r="T5146"/>
      <c r="U5146"/>
      <c r="V5146"/>
      <c r="W5146"/>
      <c r="X5146"/>
      <c r="Y5146"/>
      <c r="Z5146"/>
      <c r="AA5146"/>
      <c r="AB5146"/>
      <c r="AC5146"/>
      <c r="AD5146"/>
      <c r="AE5146"/>
      <c r="AF5146"/>
      <c r="AG5146"/>
      <c r="AH5146"/>
      <c r="AI5146"/>
      <c r="AJ5146"/>
      <c r="AK5146"/>
      <c r="AL5146"/>
      <c r="AM5146"/>
      <c r="AN5146"/>
      <c r="AO5146"/>
      <c r="AP5146"/>
      <c r="AQ5146"/>
      <c r="AR5146"/>
      <c r="AS5146"/>
      <c r="AT5146"/>
      <c r="AU5146"/>
      <c r="AV5146"/>
      <c r="AW5146"/>
      <c r="AX5146"/>
      <c r="AY5146"/>
      <c r="AZ5146"/>
    </row>
    <row r="5147" spans="1:52">
      <c r="A5147"/>
      <c r="B5147"/>
      <c r="C5147"/>
      <c r="D5147"/>
      <c r="E5147"/>
      <c r="F5147"/>
      <c r="G5147"/>
      <c r="H5147"/>
      <c r="I5147"/>
      <c r="J5147"/>
      <c r="K5147"/>
      <c r="L5147"/>
      <c r="M5147"/>
      <c r="N5147"/>
      <c r="O5147"/>
      <c r="P5147"/>
      <c r="Q5147"/>
      <c r="R5147"/>
      <c r="S5147"/>
      <c r="T5147"/>
      <c r="U5147"/>
      <c r="V5147"/>
      <c r="W5147"/>
      <c r="X5147"/>
      <c r="Y5147"/>
      <c r="Z5147"/>
      <c r="AA5147"/>
      <c r="AB5147"/>
      <c r="AC5147"/>
      <c r="AD5147"/>
      <c r="AE5147"/>
      <c r="AF5147"/>
      <c r="AG5147"/>
      <c r="AH5147"/>
      <c r="AI5147"/>
      <c r="AJ5147"/>
      <c r="AK5147"/>
      <c r="AL5147"/>
      <c r="AM5147"/>
      <c r="AN5147"/>
      <c r="AO5147"/>
      <c r="AP5147"/>
      <c r="AQ5147"/>
      <c r="AR5147"/>
      <c r="AS5147"/>
      <c r="AT5147"/>
      <c r="AU5147"/>
      <c r="AV5147"/>
      <c r="AW5147"/>
      <c r="AX5147"/>
      <c r="AY5147"/>
      <c r="AZ5147"/>
    </row>
    <row r="5148" spans="1:52">
      <c r="A5148"/>
      <c r="B5148"/>
      <c r="C5148"/>
      <c r="D5148"/>
      <c r="E5148"/>
      <c r="F5148"/>
      <c r="G5148"/>
      <c r="H5148"/>
      <c r="I5148"/>
      <c r="J5148"/>
      <c r="K5148"/>
      <c r="L5148"/>
      <c r="M5148"/>
      <c r="N5148"/>
      <c r="O5148"/>
      <c r="P5148"/>
      <c r="Q5148"/>
      <c r="R5148"/>
      <c r="S5148"/>
      <c r="T5148"/>
      <c r="U5148"/>
      <c r="V5148"/>
      <c r="W5148"/>
      <c r="X5148"/>
      <c r="Y5148"/>
      <c r="Z5148"/>
      <c r="AA5148"/>
      <c r="AB5148"/>
      <c r="AC5148"/>
      <c r="AD5148"/>
      <c r="AE5148"/>
      <c r="AF5148"/>
      <c r="AG5148"/>
      <c r="AH5148"/>
      <c r="AI5148"/>
      <c r="AJ5148"/>
      <c r="AK5148"/>
      <c r="AL5148"/>
      <c r="AM5148"/>
      <c r="AN5148"/>
      <c r="AO5148"/>
      <c r="AP5148"/>
      <c r="AQ5148"/>
      <c r="AR5148"/>
      <c r="AS5148"/>
      <c r="AT5148"/>
      <c r="AU5148"/>
      <c r="AV5148"/>
      <c r="AW5148"/>
      <c r="AX5148"/>
      <c r="AY5148"/>
      <c r="AZ5148"/>
    </row>
    <row r="5149" spans="1:52">
      <c r="A5149"/>
      <c r="B5149"/>
      <c r="C5149"/>
      <c r="D5149"/>
      <c r="E5149"/>
      <c r="F5149"/>
      <c r="G5149"/>
      <c r="H5149"/>
      <c r="I5149"/>
      <c r="J5149"/>
      <c r="K5149"/>
      <c r="L5149"/>
      <c r="M5149"/>
      <c r="N5149"/>
      <c r="O5149"/>
      <c r="P5149"/>
      <c r="Q5149"/>
      <c r="R5149"/>
      <c r="S5149"/>
      <c r="T5149"/>
      <c r="U5149"/>
      <c r="V5149"/>
      <c r="W5149"/>
      <c r="X5149"/>
      <c r="Y5149"/>
      <c r="Z5149"/>
      <c r="AA5149"/>
      <c r="AB5149"/>
      <c r="AC5149"/>
      <c r="AD5149"/>
      <c r="AE5149"/>
      <c r="AF5149"/>
      <c r="AG5149"/>
      <c r="AH5149"/>
      <c r="AI5149"/>
      <c r="AJ5149"/>
      <c r="AK5149"/>
      <c r="AL5149"/>
      <c r="AM5149"/>
      <c r="AN5149"/>
      <c r="AO5149"/>
      <c r="AP5149"/>
      <c r="AQ5149"/>
      <c r="AR5149"/>
      <c r="AS5149"/>
      <c r="AT5149"/>
      <c r="AU5149"/>
      <c r="AV5149"/>
      <c r="AW5149"/>
      <c r="AX5149"/>
      <c r="AY5149"/>
      <c r="AZ5149"/>
    </row>
    <row r="5150" spans="1:52">
      <c r="A5150"/>
      <c r="B5150"/>
      <c r="C5150"/>
      <c r="D5150"/>
      <c r="E5150"/>
      <c r="F5150"/>
      <c r="G5150"/>
      <c r="H5150"/>
      <c r="I5150"/>
      <c r="J5150"/>
      <c r="K5150"/>
      <c r="L5150"/>
      <c r="M5150"/>
      <c r="N5150"/>
      <c r="O5150"/>
      <c r="P5150"/>
      <c r="Q5150"/>
      <c r="R5150"/>
      <c r="S5150"/>
      <c r="T5150"/>
      <c r="U5150"/>
      <c r="V5150"/>
      <c r="W5150"/>
      <c r="X5150"/>
      <c r="Y5150"/>
      <c r="Z5150"/>
      <c r="AA5150"/>
      <c r="AB5150"/>
      <c r="AC5150"/>
      <c r="AD5150"/>
      <c r="AE5150"/>
      <c r="AF5150"/>
      <c r="AG5150"/>
      <c r="AH5150"/>
      <c r="AI5150"/>
      <c r="AJ5150"/>
      <c r="AK5150"/>
      <c r="AL5150"/>
      <c r="AM5150"/>
      <c r="AN5150"/>
      <c r="AO5150"/>
      <c r="AP5150"/>
      <c r="AQ5150"/>
      <c r="AR5150"/>
      <c r="AS5150"/>
      <c r="AT5150"/>
      <c r="AU5150"/>
      <c r="AV5150"/>
      <c r="AW5150"/>
      <c r="AX5150"/>
      <c r="AY5150"/>
      <c r="AZ5150"/>
    </row>
    <row r="5151" spans="1:52">
      <c r="A5151"/>
      <c r="B5151"/>
      <c r="C5151"/>
      <c r="D5151"/>
      <c r="E5151"/>
      <c r="F5151"/>
      <c r="G5151"/>
      <c r="H5151"/>
      <c r="I5151"/>
      <c r="J5151"/>
      <c r="K5151"/>
      <c r="L5151"/>
      <c r="M5151"/>
      <c r="N5151"/>
      <c r="O5151"/>
      <c r="P5151"/>
      <c r="Q5151"/>
      <c r="R5151"/>
      <c r="S5151"/>
      <c r="T5151"/>
      <c r="U5151"/>
      <c r="V5151"/>
      <c r="W5151"/>
      <c r="X5151"/>
      <c r="Y5151"/>
      <c r="Z5151"/>
      <c r="AA5151"/>
      <c r="AB5151"/>
      <c r="AC5151"/>
      <c r="AD5151"/>
      <c r="AE5151"/>
      <c r="AF5151"/>
      <c r="AG5151"/>
      <c r="AH5151"/>
      <c r="AI5151"/>
      <c r="AJ5151"/>
      <c r="AK5151"/>
      <c r="AL5151"/>
      <c r="AM5151"/>
      <c r="AN5151"/>
      <c r="AO5151"/>
      <c r="AP5151"/>
      <c r="AQ5151"/>
      <c r="AR5151"/>
      <c r="AS5151"/>
      <c r="AT5151"/>
      <c r="AU5151"/>
      <c r="AV5151"/>
      <c r="AW5151"/>
      <c r="AX5151"/>
      <c r="AY5151"/>
      <c r="AZ5151"/>
    </row>
    <row r="5152" spans="1:52">
      <c r="A5152"/>
      <c r="B5152"/>
      <c r="C5152"/>
      <c r="D5152"/>
      <c r="E5152"/>
      <c r="F5152"/>
      <c r="G5152"/>
      <c r="H5152"/>
      <c r="I5152"/>
      <c r="J5152"/>
      <c r="K5152"/>
      <c r="L5152"/>
      <c r="M5152"/>
      <c r="N5152"/>
      <c r="O5152"/>
      <c r="P5152"/>
      <c r="Q5152"/>
      <c r="R5152"/>
      <c r="S5152"/>
      <c r="T5152"/>
      <c r="U5152"/>
      <c r="V5152"/>
      <c r="W5152"/>
      <c r="X5152"/>
      <c r="Y5152"/>
      <c r="Z5152"/>
      <c r="AA5152"/>
      <c r="AB5152"/>
      <c r="AC5152"/>
      <c r="AD5152"/>
      <c r="AE5152"/>
      <c r="AF5152"/>
      <c r="AG5152"/>
      <c r="AH5152"/>
      <c r="AI5152"/>
      <c r="AJ5152"/>
      <c r="AK5152"/>
      <c r="AL5152"/>
      <c r="AM5152"/>
      <c r="AN5152"/>
      <c r="AO5152"/>
      <c r="AP5152"/>
      <c r="AQ5152"/>
      <c r="AR5152"/>
      <c r="AS5152"/>
      <c r="AT5152"/>
      <c r="AU5152"/>
      <c r="AV5152"/>
      <c r="AW5152"/>
      <c r="AX5152"/>
      <c r="AY5152"/>
      <c r="AZ5152"/>
    </row>
    <row r="5153" spans="1:52">
      <c r="A5153"/>
      <c r="B5153"/>
      <c r="C5153"/>
      <c r="D5153"/>
      <c r="E5153"/>
      <c r="F5153"/>
      <c r="G5153"/>
      <c r="H5153"/>
      <c r="I5153"/>
      <c r="J5153"/>
      <c r="K5153"/>
      <c r="L5153"/>
      <c r="M5153"/>
      <c r="N5153"/>
      <c r="O5153"/>
      <c r="P5153"/>
      <c r="Q5153"/>
      <c r="R5153"/>
      <c r="S5153"/>
      <c r="T5153"/>
      <c r="U5153"/>
      <c r="V5153"/>
      <c r="W5153"/>
      <c r="X5153"/>
      <c r="Y5153"/>
      <c r="Z5153"/>
      <c r="AA5153"/>
      <c r="AB5153"/>
      <c r="AC5153"/>
      <c r="AD5153"/>
      <c r="AE5153"/>
      <c r="AF5153"/>
      <c r="AG5153"/>
      <c r="AH5153"/>
      <c r="AI5153"/>
      <c r="AJ5153"/>
      <c r="AK5153"/>
      <c r="AL5153"/>
      <c r="AM5153"/>
      <c r="AN5153"/>
      <c r="AO5153"/>
      <c r="AP5153"/>
      <c r="AQ5153"/>
      <c r="AR5153"/>
      <c r="AS5153"/>
      <c r="AT5153"/>
      <c r="AU5153"/>
      <c r="AV5153"/>
      <c r="AW5153"/>
      <c r="AX5153"/>
      <c r="AY5153"/>
      <c r="AZ5153"/>
    </row>
    <row r="5154" spans="1:52">
      <c r="A5154"/>
      <c r="B5154"/>
      <c r="C5154"/>
      <c r="D5154"/>
      <c r="E5154"/>
      <c r="F5154"/>
      <c r="G5154"/>
      <c r="H5154"/>
      <c r="I5154"/>
      <c r="J5154"/>
      <c r="K5154"/>
      <c r="L5154"/>
      <c r="M5154"/>
      <c r="N5154"/>
      <c r="O5154"/>
      <c r="P5154"/>
      <c r="Q5154"/>
      <c r="R5154"/>
      <c r="S5154"/>
      <c r="T5154"/>
      <c r="U5154"/>
      <c r="V5154"/>
      <c r="W5154"/>
      <c r="X5154"/>
      <c r="Y5154"/>
      <c r="Z5154"/>
      <c r="AA5154"/>
      <c r="AB5154"/>
      <c r="AC5154"/>
      <c r="AD5154"/>
      <c r="AE5154"/>
      <c r="AF5154"/>
      <c r="AG5154"/>
      <c r="AH5154"/>
      <c r="AI5154"/>
      <c r="AJ5154"/>
      <c r="AK5154"/>
      <c r="AL5154"/>
      <c r="AM5154"/>
      <c r="AN5154"/>
      <c r="AO5154"/>
      <c r="AP5154"/>
      <c r="AQ5154"/>
      <c r="AR5154"/>
      <c r="AS5154"/>
      <c r="AT5154"/>
      <c r="AU5154"/>
      <c r="AV5154"/>
      <c r="AW5154"/>
      <c r="AX5154"/>
      <c r="AY5154"/>
      <c r="AZ5154"/>
    </row>
    <row r="5155" spans="1:52">
      <c r="A5155"/>
      <c r="B5155"/>
      <c r="C5155"/>
      <c r="D5155"/>
      <c r="E5155"/>
      <c r="F5155"/>
      <c r="G5155"/>
      <c r="H5155"/>
      <c r="I5155"/>
      <c r="J5155"/>
      <c r="K5155"/>
      <c r="L5155"/>
      <c r="M5155"/>
      <c r="N5155"/>
      <c r="O5155"/>
      <c r="P5155"/>
      <c r="Q5155"/>
      <c r="R5155"/>
      <c r="S5155"/>
      <c r="T5155"/>
      <c r="U5155"/>
      <c r="V5155"/>
      <c r="W5155"/>
      <c r="X5155"/>
      <c r="Y5155"/>
      <c r="Z5155"/>
      <c r="AA5155"/>
      <c r="AB5155"/>
      <c r="AC5155"/>
      <c r="AD5155"/>
      <c r="AE5155"/>
      <c r="AF5155"/>
      <c r="AG5155"/>
      <c r="AH5155"/>
      <c r="AI5155"/>
      <c r="AJ5155"/>
      <c r="AK5155"/>
      <c r="AL5155"/>
      <c r="AM5155"/>
      <c r="AN5155"/>
      <c r="AO5155"/>
      <c r="AP5155"/>
      <c r="AQ5155"/>
      <c r="AR5155"/>
      <c r="AS5155"/>
      <c r="AT5155"/>
      <c r="AU5155"/>
      <c r="AV5155"/>
      <c r="AW5155"/>
      <c r="AX5155"/>
      <c r="AY5155"/>
      <c r="AZ5155"/>
    </row>
    <row r="5156" spans="1:52">
      <c r="A5156"/>
      <c r="B5156"/>
      <c r="C5156"/>
      <c r="D5156"/>
      <c r="E5156"/>
      <c r="F5156"/>
      <c r="G5156"/>
      <c r="H5156"/>
      <c r="I5156"/>
      <c r="J5156"/>
      <c r="K5156"/>
      <c r="L5156"/>
      <c r="M5156"/>
      <c r="N5156"/>
      <c r="O5156"/>
      <c r="P5156"/>
      <c r="Q5156"/>
      <c r="R5156"/>
      <c r="S5156"/>
      <c r="T5156"/>
      <c r="U5156"/>
      <c r="V5156"/>
      <c r="W5156"/>
      <c r="X5156"/>
      <c r="Y5156"/>
      <c r="Z5156"/>
      <c r="AA5156"/>
      <c r="AB5156"/>
      <c r="AC5156"/>
      <c r="AD5156"/>
      <c r="AE5156"/>
      <c r="AF5156"/>
      <c r="AG5156"/>
      <c r="AH5156"/>
      <c r="AI5156"/>
      <c r="AJ5156"/>
      <c r="AK5156"/>
      <c r="AL5156"/>
      <c r="AM5156"/>
      <c r="AN5156"/>
      <c r="AO5156"/>
      <c r="AP5156"/>
      <c r="AQ5156"/>
      <c r="AR5156"/>
      <c r="AS5156"/>
      <c r="AT5156"/>
      <c r="AU5156"/>
      <c r="AV5156"/>
      <c r="AW5156"/>
      <c r="AX5156"/>
      <c r="AY5156"/>
      <c r="AZ5156"/>
    </row>
    <row r="5157" spans="1:52">
      <c r="A5157"/>
      <c r="B5157"/>
      <c r="C5157"/>
      <c r="D5157"/>
      <c r="E5157"/>
      <c r="F5157"/>
      <c r="G5157"/>
      <c r="H5157"/>
      <c r="I5157"/>
      <c r="J5157"/>
      <c r="K5157"/>
      <c r="L5157"/>
      <c r="M5157"/>
      <c r="N5157"/>
      <c r="O5157"/>
      <c r="P5157"/>
      <c r="Q5157"/>
      <c r="R5157"/>
      <c r="S5157"/>
      <c r="T5157"/>
      <c r="U5157"/>
      <c r="V5157"/>
      <c r="W5157"/>
      <c r="X5157"/>
      <c r="Y5157"/>
      <c r="Z5157"/>
      <c r="AA5157"/>
      <c r="AB5157"/>
      <c r="AC5157"/>
      <c r="AD5157"/>
      <c r="AE5157"/>
      <c r="AF5157"/>
      <c r="AG5157"/>
      <c r="AH5157"/>
      <c r="AI5157"/>
      <c r="AJ5157"/>
      <c r="AK5157"/>
      <c r="AL5157"/>
      <c r="AM5157"/>
      <c r="AN5157"/>
      <c r="AO5157"/>
      <c r="AP5157"/>
      <c r="AQ5157"/>
      <c r="AR5157"/>
      <c r="AS5157"/>
      <c r="AT5157"/>
      <c r="AU5157"/>
      <c r="AV5157"/>
      <c r="AW5157"/>
      <c r="AX5157"/>
      <c r="AY5157"/>
      <c r="AZ5157"/>
    </row>
    <row r="5158" spans="1:52">
      <c r="A5158"/>
      <c r="B5158"/>
      <c r="C5158"/>
      <c r="D5158"/>
      <c r="E5158"/>
      <c r="F5158"/>
      <c r="G5158"/>
      <c r="H5158"/>
      <c r="I5158"/>
      <c r="J5158"/>
      <c r="K5158"/>
      <c r="L5158"/>
      <c r="M5158"/>
      <c r="N5158"/>
      <c r="O5158"/>
      <c r="P5158"/>
      <c r="Q5158"/>
      <c r="R5158"/>
      <c r="S5158"/>
      <c r="T5158"/>
      <c r="U5158"/>
      <c r="V5158"/>
      <c r="W5158"/>
      <c r="X5158"/>
      <c r="Y5158"/>
      <c r="Z5158"/>
      <c r="AA5158"/>
      <c r="AB5158"/>
      <c r="AC5158"/>
      <c r="AD5158"/>
      <c r="AE5158"/>
      <c r="AF5158"/>
      <c r="AG5158"/>
      <c r="AH5158"/>
      <c r="AI5158"/>
      <c r="AJ5158"/>
      <c r="AK5158"/>
      <c r="AL5158"/>
      <c r="AM5158"/>
      <c r="AN5158"/>
      <c r="AO5158"/>
      <c r="AP5158"/>
      <c r="AQ5158"/>
      <c r="AR5158"/>
      <c r="AS5158"/>
      <c r="AT5158"/>
      <c r="AU5158"/>
      <c r="AV5158"/>
      <c r="AW5158"/>
      <c r="AX5158"/>
      <c r="AY5158"/>
      <c r="AZ5158"/>
    </row>
    <row r="5159" spans="1:52">
      <c r="A5159"/>
      <c r="B5159"/>
      <c r="C5159"/>
      <c r="D5159"/>
      <c r="E5159"/>
      <c r="F5159"/>
      <c r="G5159"/>
      <c r="H5159"/>
      <c r="I5159"/>
      <c r="J5159"/>
      <c r="K5159"/>
      <c r="L5159"/>
      <c r="M5159"/>
      <c r="N5159"/>
      <c r="O5159"/>
      <c r="P5159"/>
      <c r="Q5159"/>
      <c r="R5159"/>
      <c r="S5159"/>
      <c r="T5159"/>
      <c r="U5159"/>
      <c r="V5159"/>
      <c r="W5159"/>
      <c r="X5159"/>
      <c r="Y5159"/>
      <c r="Z5159"/>
      <c r="AA5159"/>
      <c r="AB5159"/>
      <c r="AC5159"/>
      <c r="AD5159"/>
      <c r="AE5159"/>
      <c r="AF5159"/>
      <c r="AG5159"/>
      <c r="AH5159"/>
      <c r="AI5159"/>
      <c r="AJ5159"/>
      <c r="AK5159"/>
      <c r="AL5159"/>
      <c r="AM5159"/>
      <c r="AN5159"/>
      <c r="AO5159"/>
      <c r="AP5159"/>
      <c r="AQ5159"/>
      <c r="AR5159"/>
      <c r="AS5159"/>
      <c r="AT5159"/>
      <c r="AU5159"/>
      <c r="AV5159"/>
      <c r="AW5159"/>
      <c r="AX5159"/>
      <c r="AY5159"/>
      <c r="AZ5159"/>
    </row>
    <row r="5160" spans="1:52">
      <c r="A5160"/>
      <c r="B5160"/>
      <c r="C5160"/>
      <c r="D5160"/>
      <c r="E5160"/>
      <c r="F5160"/>
      <c r="G5160"/>
      <c r="H5160"/>
      <c r="I5160"/>
      <c r="J5160"/>
      <c r="K5160"/>
      <c r="L5160"/>
      <c r="M5160"/>
      <c r="N5160"/>
      <c r="O5160"/>
      <c r="P5160"/>
      <c r="Q5160"/>
      <c r="R5160"/>
      <c r="S5160"/>
      <c r="T5160"/>
      <c r="U5160"/>
      <c r="V5160"/>
      <c r="W5160"/>
      <c r="X5160"/>
      <c r="Y5160"/>
      <c r="Z5160"/>
      <c r="AA5160"/>
      <c r="AB5160"/>
      <c r="AC5160"/>
      <c r="AD5160"/>
      <c r="AE5160"/>
      <c r="AF5160"/>
      <c r="AG5160"/>
      <c r="AH5160"/>
      <c r="AI5160"/>
      <c r="AJ5160"/>
      <c r="AK5160"/>
      <c r="AL5160"/>
      <c r="AM5160"/>
      <c r="AN5160"/>
      <c r="AO5160"/>
      <c r="AP5160"/>
      <c r="AQ5160"/>
      <c r="AR5160"/>
      <c r="AS5160"/>
      <c r="AT5160"/>
      <c r="AU5160"/>
      <c r="AV5160"/>
      <c r="AW5160"/>
      <c r="AX5160"/>
      <c r="AY5160"/>
      <c r="AZ5160"/>
    </row>
    <row r="5161" spans="1:52">
      <c r="A5161"/>
      <c r="B5161"/>
      <c r="C5161"/>
      <c r="D5161"/>
      <c r="E5161"/>
      <c r="F5161"/>
      <c r="G5161"/>
      <c r="H5161"/>
      <c r="I5161"/>
      <c r="J5161"/>
      <c r="K5161"/>
      <c r="L5161"/>
      <c r="M5161"/>
      <c r="N5161"/>
      <c r="O5161"/>
      <c r="P5161"/>
      <c r="Q5161"/>
      <c r="R5161"/>
      <c r="S5161"/>
      <c r="T5161"/>
      <c r="U5161"/>
      <c r="V5161"/>
      <c r="W5161"/>
      <c r="X5161"/>
      <c r="Y5161"/>
      <c r="Z5161"/>
      <c r="AA5161"/>
      <c r="AB5161"/>
      <c r="AC5161"/>
      <c r="AD5161"/>
      <c r="AE5161"/>
      <c r="AF5161"/>
      <c r="AG5161"/>
      <c r="AH5161"/>
      <c r="AI5161"/>
      <c r="AJ5161"/>
      <c r="AK5161"/>
      <c r="AL5161"/>
      <c r="AM5161"/>
      <c r="AN5161"/>
      <c r="AO5161"/>
      <c r="AP5161"/>
      <c r="AQ5161"/>
      <c r="AR5161"/>
      <c r="AS5161"/>
      <c r="AT5161"/>
      <c r="AU5161"/>
      <c r="AV5161"/>
      <c r="AW5161"/>
      <c r="AX5161"/>
      <c r="AY5161"/>
      <c r="AZ5161"/>
    </row>
    <row r="5162" spans="1:52">
      <c r="A5162"/>
      <c r="B5162"/>
      <c r="C5162"/>
      <c r="D5162"/>
      <c r="E5162"/>
      <c r="F5162"/>
      <c r="G5162"/>
      <c r="H5162"/>
      <c r="I5162"/>
      <c r="J5162"/>
      <c r="K5162"/>
      <c r="L5162"/>
      <c r="M5162"/>
      <c r="N5162"/>
      <c r="O5162"/>
      <c r="P5162"/>
      <c r="Q5162"/>
      <c r="R5162"/>
      <c r="S5162"/>
      <c r="T5162"/>
      <c r="U5162"/>
      <c r="V5162"/>
      <c r="W5162"/>
      <c r="X5162"/>
      <c r="Y5162"/>
      <c r="Z5162"/>
      <c r="AA5162"/>
      <c r="AB5162"/>
      <c r="AC5162"/>
      <c r="AD5162"/>
      <c r="AE5162"/>
      <c r="AF5162"/>
      <c r="AG5162"/>
      <c r="AH5162"/>
      <c r="AI5162"/>
      <c r="AJ5162"/>
      <c r="AK5162"/>
      <c r="AL5162"/>
      <c r="AM5162"/>
      <c r="AN5162"/>
      <c r="AO5162"/>
      <c r="AP5162"/>
      <c r="AQ5162"/>
      <c r="AR5162"/>
      <c r="AS5162"/>
      <c r="AT5162"/>
      <c r="AU5162"/>
      <c r="AV5162"/>
      <c r="AW5162"/>
      <c r="AX5162"/>
      <c r="AY5162"/>
      <c r="AZ5162"/>
    </row>
    <row r="5163" spans="1:52">
      <c r="A5163"/>
      <c r="B5163"/>
      <c r="C5163"/>
      <c r="D5163"/>
      <c r="E5163"/>
      <c r="F5163"/>
      <c r="G5163"/>
      <c r="H5163"/>
      <c r="I5163"/>
      <c r="J5163"/>
      <c r="K5163"/>
      <c r="L5163"/>
      <c r="M5163"/>
      <c r="N5163"/>
      <c r="O5163"/>
      <c r="P5163"/>
      <c r="Q5163"/>
      <c r="R5163"/>
      <c r="S5163"/>
      <c r="T5163"/>
      <c r="U5163"/>
      <c r="V5163"/>
      <c r="W5163"/>
      <c r="X5163"/>
      <c r="Y5163"/>
      <c r="Z5163"/>
      <c r="AA5163"/>
      <c r="AB5163"/>
      <c r="AC5163"/>
      <c r="AD5163"/>
      <c r="AE5163"/>
      <c r="AF5163"/>
      <c r="AG5163"/>
      <c r="AH5163"/>
      <c r="AI5163"/>
      <c r="AJ5163"/>
      <c r="AK5163"/>
      <c r="AL5163"/>
      <c r="AM5163"/>
      <c r="AN5163"/>
      <c r="AO5163"/>
      <c r="AP5163"/>
      <c r="AQ5163"/>
      <c r="AR5163"/>
      <c r="AS5163"/>
      <c r="AT5163"/>
      <c r="AU5163"/>
      <c r="AV5163"/>
      <c r="AW5163"/>
      <c r="AX5163"/>
      <c r="AY5163"/>
      <c r="AZ5163"/>
    </row>
    <row r="5164" spans="1:52">
      <c r="A5164"/>
      <c r="B5164"/>
      <c r="C5164"/>
      <c r="D5164"/>
      <c r="E5164"/>
      <c r="F5164"/>
      <c r="G5164"/>
      <c r="H5164"/>
      <c r="I5164"/>
      <c r="J5164"/>
      <c r="K5164"/>
      <c r="L5164"/>
      <c r="M5164"/>
      <c r="N5164"/>
      <c r="O5164"/>
      <c r="P5164"/>
      <c r="Q5164"/>
      <c r="R5164"/>
      <c r="S5164"/>
      <c r="T5164"/>
      <c r="U5164"/>
      <c r="V5164"/>
      <c r="W5164"/>
      <c r="X5164"/>
      <c r="Y5164"/>
      <c r="Z5164"/>
      <c r="AA5164"/>
      <c r="AB5164"/>
      <c r="AC5164"/>
      <c r="AD5164"/>
      <c r="AE5164"/>
      <c r="AF5164"/>
      <c r="AG5164"/>
      <c r="AH5164"/>
      <c r="AI5164"/>
      <c r="AJ5164"/>
      <c r="AK5164"/>
      <c r="AL5164"/>
      <c r="AM5164"/>
      <c r="AN5164"/>
      <c r="AO5164"/>
      <c r="AP5164"/>
      <c r="AQ5164"/>
      <c r="AR5164"/>
      <c r="AS5164"/>
      <c r="AT5164"/>
      <c r="AU5164"/>
      <c r="AV5164"/>
      <c r="AW5164"/>
      <c r="AX5164"/>
      <c r="AY5164"/>
      <c r="AZ5164"/>
    </row>
    <row r="5165" spans="1:52">
      <c r="A5165"/>
      <c r="B5165"/>
      <c r="C5165"/>
      <c r="D5165"/>
      <c r="E5165"/>
      <c r="F5165"/>
      <c r="G5165"/>
      <c r="H5165"/>
      <c r="I5165"/>
      <c r="J5165"/>
      <c r="K5165"/>
      <c r="L5165"/>
      <c r="M5165"/>
      <c r="N5165"/>
      <c r="O5165"/>
      <c r="P5165"/>
      <c r="Q5165"/>
      <c r="R5165"/>
      <c r="S5165"/>
      <c r="T5165"/>
      <c r="U5165"/>
      <c r="V5165"/>
      <c r="W5165"/>
      <c r="X5165"/>
      <c r="Y5165"/>
      <c r="Z5165"/>
      <c r="AA5165"/>
      <c r="AB5165"/>
      <c r="AC5165"/>
      <c r="AD5165"/>
      <c r="AE5165"/>
      <c r="AF5165"/>
      <c r="AG5165"/>
      <c r="AH5165"/>
      <c r="AI5165"/>
      <c r="AJ5165"/>
      <c r="AK5165"/>
      <c r="AL5165"/>
      <c r="AM5165"/>
      <c r="AN5165"/>
      <c r="AO5165"/>
      <c r="AP5165"/>
      <c r="AQ5165"/>
      <c r="AR5165"/>
      <c r="AS5165"/>
      <c r="AT5165"/>
      <c r="AU5165"/>
      <c r="AV5165"/>
      <c r="AW5165"/>
      <c r="AX5165"/>
      <c r="AY5165"/>
      <c r="AZ5165"/>
    </row>
    <row r="5166" spans="1:52">
      <c r="A5166"/>
      <c r="B5166"/>
      <c r="C5166"/>
      <c r="D5166"/>
      <c r="E5166"/>
      <c r="F5166"/>
      <c r="G5166"/>
      <c r="H5166"/>
      <c r="I5166"/>
      <c r="J5166"/>
      <c r="K5166"/>
      <c r="L5166"/>
      <c r="M5166"/>
      <c r="N5166"/>
      <c r="O5166"/>
      <c r="P5166"/>
      <c r="Q5166"/>
      <c r="R5166"/>
      <c r="S5166"/>
      <c r="T5166"/>
      <c r="U5166"/>
      <c r="V5166"/>
      <c r="W5166"/>
      <c r="X5166"/>
      <c r="Y5166"/>
      <c r="Z5166"/>
      <c r="AA5166"/>
      <c r="AB5166"/>
      <c r="AC5166"/>
      <c r="AD5166"/>
      <c r="AE5166"/>
      <c r="AF5166"/>
      <c r="AG5166"/>
      <c r="AH5166"/>
      <c r="AI5166"/>
      <c r="AJ5166"/>
      <c r="AK5166"/>
      <c r="AL5166"/>
      <c r="AM5166"/>
      <c r="AN5166"/>
      <c r="AO5166"/>
      <c r="AP5166"/>
      <c r="AQ5166"/>
      <c r="AR5166"/>
      <c r="AS5166"/>
      <c r="AT5166"/>
      <c r="AU5166"/>
      <c r="AV5166"/>
      <c r="AW5166"/>
      <c r="AX5166"/>
      <c r="AY5166"/>
      <c r="AZ5166"/>
    </row>
    <row r="5167" spans="1:52">
      <c r="A5167"/>
      <c r="B5167"/>
      <c r="C5167"/>
      <c r="D5167"/>
      <c r="E5167"/>
      <c r="F5167"/>
      <c r="G5167"/>
      <c r="H5167"/>
      <c r="I5167"/>
      <c r="J5167"/>
      <c r="K5167"/>
      <c r="L5167"/>
      <c r="M5167"/>
      <c r="N5167"/>
      <c r="O5167"/>
      <c r="P5167"/>
      <c r="Q5167"/>
      <c r="R5167"/>
      <c r="S5167"/>
      <c r="T5167"/>
      <c r="U5167"/>
      <c r="V5167"/>
      <c r="W5167"/>
      <c r="X5167"/>
      <c r="Y5167"/>
      <c r="Z5167"/>
      <c r="AA5167"/>
      <c r="AB5167"/>
      <c r="AC5167"/>
      <c r="AD5167"/>
      <c r="AE5167"/>
      <c r="AF5167"/>
      <c r="AG5167"/>
      <c r="AH5167"/>
      <c r="AI5167"/>
      <c r="AJ5167"/>
      <c r="AK5167"/>
      <c r="AL5167"/>
      <c r="AM5167"/>
      <c r="AN5167"/>
      <c r="AO5167"/>
      <c r="AP5167"/>
      <c r="AQ5167"/>
      <c r="AR5167"/>
      <c r="AS5167"/>
      <c r="AT5167"/>
      <c r="AU5167"/>
      <c r="AV5167"/>
      <c r="AW5167"/>
      <c r="AX5167"/>
      <c r="AY5167"/>
      <c r="AZ5167"/>
    </row>
    <row r="5168" spans="1:52">
      <c r="A5168"/>
      <c r="B5168"/>
      <c r="C5168"/>
      <c r="D5168"/>
      <c r="E5168"/>
      <c r="F5168"/>
      <c r="G5168"/>
      <c r="H5168"/>
      <c r="I5168"/>
      <c r="J5168"/>
      <c r="K5168"/>
      <c r="L5168"/>
      <c r="M5168"/>
      <c r="N5168"/>
      <c r="O5168"/>
      <c r="P5168"/>
      <c r="Q5168"/>
      <c r="R5168"/>
      <c r="S5168"/>
      <c r="T5168"/>
      <c r="U5168"/>
      <c r="V5168"/>
      <c r="W5168"/>
      <c r="X5168"/>
      <c r="Y5168"/>
      <c r="Z5168"/>
      <c r="AA5168"/>
      <c r="AB5168"/>
      <c r="AC5168"/>
      <c r="AD5168"/>
      <c r="AE5168"/>
      <c r="AF5168"/>
      <c r="AG5168"/>
      <c r="AH5168"/>
      <c r="AI5168"/>
      <c r="AJ5168"/>
      <c r="AK5168"/>
      <c r="AL5168"/>
      <c r="AM5168"/>
      <c r="AN5168"/>
      <c r="AO5168"/>
      <c r="AP5168"/>
      <c r="AQ5168"/>
      <c r="AR5168"/>
      <c r="AS5168"/>
      <c r="AT5168"/>
      <c r="AU5168"/>
      <c r="AV5168"/>
      <c r="AW5168"/>
      <c r="AX5168"/>
      <c r="AY5168"/>
      <c r="AZ5168"/>
    </row>
    <row r="5169" spans="1:52">
      <c r="A5169"/>
      <c r="B5169"/>
      <c r="C5169"/>
      <c r="D5169"/>
      <c r="E5169"/>
      <c r="F5169"/>
      <c r="G5169"/>
      <c r="H5169"/>
      <c r="I5169"/>
      <c r="J5169"/>
      <c r="K5169"/>
      <c r="L5169"/>
      <c r="M5169"/>
      <c r="N5169"/>
      <c r="O5169"/>
      <c r="P5169"/>
      <c r="Q5169"/>
      <c r="R5169"/>
      <c r="S5169"/>
      <c r="T5169"/>
      <c r="U5169"/>
      <c r="V5169"/>
      <c r="W5169"/>
      <c r="X5169"/>
      <c r="Y5169"/>
      <c r="Z5169"/>
      <c r="AA5169"/>
      <c r="AB5169"/>
      <c r="AC5169"/>
      <c r="AD5169"/>
      <c r="AE5169"/>
      <c r="AF5169"/>
      <c r="AG5169"/>
      <c r="AH5169"/>
      <c r="AI5169"/>
      <c r="AJ5169"/>
      <c r="AK5169"/>
      <c r="AL5169"/>
      <c r="AM5169"/>
      <c r="AN5169"/>
      <c r="AO5169"/>
      <c r="AP5169"/>
      <c r="AQ5169"/>
      <c r="AR5169"/>
      <c r="AS5169"/>
      <c r="AT5169"/>
      <c r="AU5169"/>
      <c r="AV5169"/>
      <c r="AW5169"/>
      <c r="AX5169"/>
      <c r="AY5169"/>
      <c r="AZ5169"/>
    </row>
    <row r="5170" spans="1:52">
      <c r="A5170"/>
      <c r="B5170"/>
      <c r="C5170"/>
      <c r="D5170"/>
      <c r="E5170"/>
      <c r="F5170"/>
      <c r="G5170"/>
      <c r="H5170"/>
      <c r="I5170"/>
      <c r="J5170"/>
      <c r="K5170"/>
      <c r="L5170"/>
      <c r="M5170"/>
      <c r="N5170"/>
      <c r="O5170"/>
      <c r="P5170"/>
      <c r="Q5170"/>
      <c r="R5170"/>
      <c r="S5170"/>
      <c r="T5170"/>
      <c r="U5170"/>
      <c r="V5170"/>
      <c r="W5170"/>
      <c r="X5170"/>
      <c r="Y5170"/>
      <c r="Z5170"/>
      <c r="AA5170"/>
      <c r="AB5170"/>
      <c r="AC5170"/>
      <c r="AD5170"/>
      <c r="AE5170"/>
      <c r="AF5170"/>
      <c r="AG5170"/>
      <c r="AH5170"/>
      <c r="AI5170"/>
      <c r="AJ5170"/>
      <c r="AK5170"/>
      <c r="AL5170"/>
      <c r="AM5170"/>
      <c r="AN5170"/>
      <c r="AO5170"/>
      <c r="AP5170"/>
      <c r="AQ5170"/>
      <c r="AR5170"/>
      <c r="AS5170"/>
      <c r="AT5170"/>
      <c r="AU5170"/>
      <c r="AV5170"/>
      <c r="AW5170"/>
      <c r="AX5170"/>
      <c r="AY5170"/>
      <c r="AZ5170"/>
    </row>
    <row r="5171" spans="1:52">
      <c r="A5171"/>
      <c r="B5171"/>
      <c r="C5171"/>
      <c r="D5171"/>
      <c r="E5171"/>
      <c r="F5171"/>
      <c r="G5171"/>
      <c r="H5171"/>
      <c r="I5171"/>
      <c r="J5171"/>
      <c r="K5171"/>
      <c r="L5171"/>
      <c r="M5171"/>
      <c r="N5171"/>
      <c r="O5171"/>
      <c r="P5171"/>
      <c r="Q5171"/>
      <c r="R5171"/>
      <c r="S5171"/>
      <c r="T5171"/>
      <c r="U5171"/>
      <c r="V5171"/>
      <c r="W5171"/>
      <c r="X5171"/>
      <c r="Y5171"/>
      <c r="Z5171"/>
      <c r="AA5171"/>
      <c r="AB5171"/>
      <c r="AC5171"/>
      <c r="AD5171"/>
      <c r="AE5171"/>
      <c r="AF5171"/>
      <c r="AG5171"/>
      <c r="AH5171"/>
      <c r="AI5171"/>
      <c r="AJ5171"/>
      <c r="AK5171"/>
      <c r="AL5171"/>
      <c r="AM5171"/>
      <c r="AN5171"/>
      <c r="AO5171"/>
      <c r="AP5171"/>
      <c r="AQ5171"/>
      <c r="AR5171"/>
      <c r="AS5171"/>
      <c r="AT5171"/>
      <c r="AU5171"/>
      <c r="AV5171"/>
      <c r="AW5171"/>
      <c r="AX5171"/>
      <c r="AY5171"/>
      <c r="AZ5171"/>
    </row>
    <row r="5172" spans="1:52">
      <c r="A5172"/>
      <c r="B5172"/>
      <c r="C5172"/>
      <c r="D5172"/>
      <c r="E5172"/>
      <c r="F5172"/>
      <c r="G5172"/>
      <c r="H5172"/>
      <c r="I5172"/>
      <c r="J5172"/>
      <c r="K5172"/>
      <c r="L5172"/>
      <c r="M5172"/>
      <c r="N5172"/>
      <c r="O5172"/>
      <c r="P5172"/>
      <c r="Q5172"/>
      <c r="R5172"/>
      <c r="S5172"/>
      <c r="T5172"/>
      <c r="U5172"/>
      <c r="V5172"/>
      <c r="W5172"/>
      <c r="X5172"/>
      <c r="Y5172"/>
      <c r="Z5172"/>
      <c r="AA5172"/>
      <c r="AB5172"/>
      <c r="AC5172"/>
      <c r="AD5172"/>
      <c r="AE5172"/>
      <c r="AF5172"/>
      <c r="AG5172"/>
      <c r="AH5172"/>
      <c r="AI5172"/>
      <c r="AJ5172"/>
      <c r="AK5172"/>
      <c r="AL5172"/>
      <c r="AM5172"/>
      <c r="AN5172"/>
      <c r="AO5172"/>
      <c r="AP5172"/>
      <c r="AQ5172"/>
      <c r="AR5172"/>
      <c r="AS5172"/>
      <c r="AT5172"/>
      <c r="AU5172"/>
      <c r="AV5172"/>
      <c r="AW5172"/>
      <c r="AX5172"/>
      <c r="AY5172"/>
      <c r="AZ5172"/>
    </row>
    <row r="5173" spans="1:52">
      <c r="A5173"/>
      <c r="B5173"/>
      <c r="C5173"/>
      <c r="D5173"/>
      <c r="E5173"/>
      <c r="F5173"/>
      <c r="G5173"/>
      <c r="H5173"/>
      <c r="I5173"/>
      <c r="J5173"/>
      <c r="K5173"/>
      <c r="L5173"/>
      <c r="M5173"/>
      <c r="N5173"/>
      <c r="O5173"/>
      <c r="P5173"/>
      <c r="Q5173"/>
      <c r="R5173"/>
      <c r="S5173"/>
      <c r="T5173"/>
      <c r="U5173"/>
      <c r="V5173"/>
      <c r="W5173"/>
      <c r="X5173"/>
      <c r="Y5173"/>
      <c r="Z5173"/>
      <c r="AA5173"/>
      <c r="AB5173"/>
      <c r="AC5173"/>
      <c r="AD5173"/>
      <c r="AE5173"/>
      <c r="AF5173"/>
      <c r="AG5173"/>
      <c r="AH5173"/>
      <c r="AI5173"/>
      <c r="AJ5173"/>
      <c r="AK5173"/>
      <c r="AL5173"/>
      <c r="AM5173"/>
      <c r="AN5173"/>
      <c r="AO5173"/>
      <c r="AP5173"/>
      <c r="AQ5173"/>
      <c r="AR5173"/>
      <c r="AS5173"/>
      <c r="AT5173"/>
      <c r="AU5173"/>
      <c r="AV5173"/>
      <c r="AW5173"/>
      <c r="AX5173"/>
      <c r="AY5173"/>
      <c r="AZ5173"/>
    </row>
    <row r="5174" spans="1:52">
      <c r="A5174"/>
      <c r="B5174"/>
      <c r="C5174"/>
      <c r="D5174"/>
      <c r="E5174"/>
      <c r="F5174"/>
      <c r="G5174"/>
      <c r="H5174"/>
      <c r="I5174"/>
      <c r="J5174"/>
      <c r="K5174"/>
      <c r="L5174"/>
      <c r="M5174"/>
      <c r="N5174"/>
      <c r="O5174"/>
      <c r="P5174"/>
      <c r="Q5174"/>
      <c r="R5174"/>
      <c r="S5174"/>
      <c r="T5174"/>
      <c r="U5174"/>
      <c r="V5174"/>
      <c r="W5174"/>
      <c r="X5174"/>
      <c r="Y5174"/>
      <c r="Z5174"/>
      <c r="AA5174"/>
      <c r="AB5174"/>
      <c r="AC5174"/>
      <c r="AD5174"/>
      <c r="AE5174"/>
      <c r="AF5174"/>
      <c r="AG5174"/>
      <c r="AH5174"/>
      <c r="AI5174"/>
      <c r="AJ5174"/>
      <c r="AK5174"/>
      <c r="AL5174"/>
      <c r="AM5174"/>
      <c r="AN5174"/>
      <c r="AO5174"/>
      <c r="AP5174"/>
      <c r="AQ5174"/>
      <c r="AR5174"/>
      <c r="AS5174"/>
      <c r="AT5174"/>
      <c r="AU5174"/>
      <c r="AV5174"/>
      <c r="AW5174"/>
      <c r="AX5174"/>
      <c r="AY5174"/>
      <c r="AZ5174"/>
    </row>
    <row r="5175" spans="1:52">
      <c r="A5175"/>
      <c r="B5175"/>
      <c r="C5175"/>
      <c r="D5175"/>
      <c r="E5175"/>
      <c r="F5175"/>
      <c r="G5175"/>
      <c r="H5175"/>
      <c r="I5175"/>
      <c r="J5175"/>
      <c r="K5175"/>
      <c r="L5175"/>
      <c r="M5175"/>
      <c r="N5175"/>
      <c r="O5175"/>
      <c r="P5175"/>
      <c r="Q5175"/>
      <c r="R5175"/>
      <c r="S5175"/>
      <c r="T5175"/>
      <c r="U5175"/>
      <c r="V5175"/>
      <c r="W5175"/>
      <c r="X5175"/>
      <c r="Y5175"/>
      <c r="Z5175"/>
      <c r="AA5175"/>
      <c r="AB5175"/>
      <c r="AC5175"/>
      <c r="AD5175"/>
      <c r="AE5175"/>
      <c r="AF5175"/>
      <c r="AG5175"/>
      <c r="AH5175"/>
      <c r="AI5175"/>
      <c r="AJ5175"/>
      <c r="AK5175"/>
      <c r="AL5175"/>
      <c r="AM5175"/>
      <c r="AN5175"/>
      <c r="AO5175"/>
      <c r="AP5175"/>
      <c r="AQ5175"/>
      <c r="AR5175"/>
      <c r="AS5175"/>
      <c r="AT5175"/>
      <c r="AU5175"/>
      <c r="AV5175"/>
      <c r="AW5175"/>
      <c r="AX5175"/>
      <c r="AY5175"/>
      <c r="AZ5175"/>
    </row>
    <row r="5176" spans="1:52">
      <c r="A5176"/>
      <c r="B5176"/>
      <c r="C5176"/>
      <c r="D5176"/>
      <c r="E5176"/>
      <c r="F5176"/>
      <c r="G5176"/>
      <c r="H5176"/>
      <c r="I5176"/>
      <c r="J5176"/>
      <c r="K5176"/>
      <c r="L5176"/>
      <c r="M5176"/>
      <c r="N5176"/>
      <c r="O5176"/>
      <c r="P5176"/>
      <c r="Q5176"/>
      <c r="R5176"/>
      <c r="S5176"/>
      <c r="T5176"/>
      <c r="U5176"/>
      <c r="V5176"/>
      <c r="W5176"/>
      <c r="X5176"/>
      <c r="Y5176"/>
      <c r="Z5176"/>
      <c r="AA5176"/>
      <c r="AB5176"/>
      <c r="AC5176"/>
      <c r="AD5176"/>
      <c r="AE5176"/>
      <c r="AF5176"/>
      <c r="AG5176"/>
      <c r="AH5176"/>
      <c r="AI5176"/>
      <c r="AJ5176"/>
      <c r="AK5176"/>
      <c r="AL5176"/>
      <c r="AM5176"/>
      <c r="AN5176"/>
      <c r="AO5176"/>
      <c r="AP5176"/>
      <c r="AQ5176"/>
      <c r="AR5176"/>
      <c r="AS5176"/>
      <c r="AT5176"/>
      <c r="AU5176"/>
      <c r="AV5176"/>
      <c r="AW5176"/>
      <c r="AX5176"/>
      <c r="AY5176"/>
      <c r="AZ5176"/>
    </row>
    <row r="5177" spans="1:52">
      <c r="A5177"/>
      <c r="B5177"/>
      <c r="C5177"/>
      <c r="D5177"/>
      <c r="E5177"/>
      <c r="F5177"/>
      <c r="G5177"/>
      <c r="H5177"/>
      <c r="I5177"/>
      <c r="J5177"/>
      <c r="K5177"/>
      <c r="L5177"/>
      <c r="M5177"/>
      <c r="N5177"/>
      <c r="O5177"/>
      <c r="P5177"/>
      <c r="Q5177"/>
      <c r="R5177"/>
      <c r="S5177"/>
      <c r="T5177"/>
      <c r="U5177"/>
      <c r="V5177"/>
      <c r="W5177"/>
      <c r="X5177"/>
      <c r="Y5177"/>
      <c r="Z5177"/>
      <c r="AA5177"/>
      <c r="AB5177"/>
      <c r="AC5177"/>
      <c r="AD5177"/>
      <c r="AE5177"/>
      <c r="AF5177"/>
      <c r="AG5177"/>
      <c r="AH5177"/>
      <c r="AI5177"/>
      <c r="AJ5177"/>
      <c r="AK5177"/>
      <c r="AL5177"/>
      <c r="AM5177"/>
      <c r="AN5177"/>
      <c r="AO5177"/>
      <c r="AP5177"/>
      <c r="AQ5177"/>
      <c r="AR5177"/>
      <c r="AS5177"/>
      <c r="AT5177"/>
      <c r="AU5177"/>
      <c r="AV5177"/>
      <c r="AW5177"/>
      <c r="AX5177"/>
      <c r="AY5177"/>
      <c r="AZ5177"/>
    </row>
    <row r="5178" spans="1:52">
      <c r="A5178"/>
      <c r="B5178"/>
      <c r="C5178"/>
      <c r="D5178"/>
      <c r="E5178"/>
      <c r="F5178"/>
      <c r="G5178"/>
      <c r="H5178"/>
      <c r="I5178"/>
      <c r="J5178"/>
      <c r="K5178"/>
      <c r="L5178"/>
      <c r="M5178"/>
      <c r="N5178"/>
      <c r="O5178"/>
      <c r="P5178"/>
      <c r="Q5178"/>
      <c r="R5178"/>
      <c r="S5178"/>
      <c r="T5178"/>
      <c r="U5178"/>
      <c r="V5178"/>
      <c r="W5178"/>
      <c r="X5178"/>
      <c r="Y5178"/>
      <c r="Z5178"/>
      <c r="AA5178"/>
      <c r="AB5178"/>
      <c r="AC5178"/>
      <c r="AD5178"/>
      <c r="AE5178"/>
      <c r="AF5178"/>
      <c r="AG5178"/>
      <c r="AH5178"/>
      <c r="AI5178"/>
      <c r="AJ5178"/>
      <c r="AK5178"/>
      <c r="AL5178"/>
      <c r="AM5178"/>
      <c r="AN5178"/>
      <c r="AO5178"/>
      <c r="AP5178"/>
      <c r="AQ5178"/>
      <c r="AR5178"/>
      <c r="AS5178"/>
      <c r="AT5178"/>
      <c r="AU5178"/>
      <c r="AV5178"/>
      <c r="AW5178"/>
      <c r="AX5178"/>
      <c r="AY5178"/>
      <c r="AZ5178"/>
    </row>
    <row r="5179" spans="1:52">
      <c r="A5179"/>
      <c r="B5179"/>
      <c r="C5179"/>
      <c r="D5179"/>
      <c r="E5179"/>
      <c r="F5179"/>
      <c r="G5179"/>
      <c r="H5179"/>
      <c r="I5179"/>
      <c r="J5179"/>
      <c r="K5179"/>
      <c r="L5179"/>
      <c r="M5179"/>
      <c r="N5179"/>
      <c r="O5179"/>
      <c r="P5179"/>
      <c r="Q5179"/>
      <c r="R5179"/>
      <c r="S5179"/>
      <c r="T5179"/>
      <c r="U5179"/>
      <c r="V5179"/>
      <c r="W5179"/>
      <c r="X5179"/>
      <c r="Y5179"/>
      <c r="Z5179"/>
      <c r="AA5179"/>
      <c r="AB5179"/>
      <c r="AC5179"/>
      <c r="AD5179"/>
      <c r="AE5179"/>
      <c r="AF5179"/>
      <c r="AG5179"/>
      <c r="AH5179"/>
      <c r="AI5179"/>
      <c r="AJ5179"/>
      <c r="AK5179"/>
      <c r="AL5179"/>
      <c r="AM5179"/>
      <c r="AN5179"/>
      <c r="AO5179"/>
      <c r="AP5179"/>
      <c r="AQ5179"/>
      <c r="AR5179"/>
      <c r="AS5179"/>
      <c r="AT5179"/>
      <c r="AU5179"/>
      <c r="AV5179"/>
      <c r="AW5179"/>
      <c r="AX5179"/>
      <c r="AY5179"/>
      <c r="AZ5179"/>
    </row>
    <row r="5180" spans="1:52">
      <c r="A5180"/>
      <c r="B5180"/>
      <c r="C5180"/>
      <c r="D5180"/>
      <c r="E5180"/>
      <c r="F5180"/>
      <c r="G5180"/>
      <c r="H5180"/>
      <c r="I5180"/>
      <c r="J5180"/>
      <c r="K5180"/>
      <c r="L5180"/>
      <c r="M5180"/>
      <c r="N5180"/>
      <c r="O5180"/>
      <c r="P5180"/>
      <c r="Q5180"/>
      <c r="R5180"/>
      <c r="S5180"/>
      <c r="T5180"/>
      <c r="U5180"/>
      <c r="V5180"/>
      <c r="W5180"/>
      <c r="X5180"/>
      <c r="Y5180"/>
      <c r="Z5180"/>
      <c r="AA5180"/>
      <c r="AB5180"/>
      <c r="AC5180"/>
      <c r="AD5180"/>
      <c r="AE5180"/>
      <c r="AF5180"/>
      <c r="AG5180"/>
      <c r="AH5180"/>
      <c r="AI5180"/>
      <c r="AJ5180"/>
      <c r="AK5180"/>
      <c r="AL5180"/>
      <c r="AM5180"/>
      <c r="AN5180"/>
      <c r="AO5180"/>
      <c r="AP5180"/>
      <c r="AQ5180"/>
      <c r="AR5180"/>
      <c r="AS5180"/>
      <c r="AT5180"/>
      <c r="AU5180"/>
      <c r="AV5180"/>
      <c r="AW5180"/>
      <c r="AX5180"/>
      <c r="AY5180"/>
      <c r="AZ5180"/>
    </row>
    <row r="5181" spans="1:52">
      <c r="A5181"/>
      <c r="B5181"/>
      <c r="C5181"/>
      <c r="D5181"/>
      <c r="E5181"/>
      <c r="F5181"/>
      <c r="G5181"/>
      <c r="H5181"/>
      <c r="I5181"/>
      <c r="J5181"/>
      <c r="K5181"/>
      <c r="L5181"/>
      <c r="M5181"/>
      <c r="N5181"/>
      <c r="O5181"/>
      <c r="P5181"/>
      <c r="Q5181"/>
      <c r="R5181"/>
      <c r="S5181"/>
      <c r="T5181"/>
      <c r="U5181"/>
      <c r="V5181"/>
      <c r="W5181"/>
      <c r="X5181"/>
      <c r="Y5181"/>
      <c r="Z5181"/>
      <c r="AA5181"/>
      <c r="AB5181"/>
      <c r="AC5181"/>
      <c r="AD5181"/>
      <c r="AE5181"/>
      <c r="AF5181"/>
      <c r="AG5181"/>
      <c r="AH5181"/>
      <c r="AI5181"/>
      <c r="AJ5181"/>
      <c r="AK5181"/>
      <c r="AL5181"/>
      <c r="AM5181"/>
      <c r="AN5181"/>
      <c r="AO5181"/>
      <c r="AP5181"/>
      <c r="AQ5181"/>
      <c r="AR5181"/>
      <c r="AS5181"/>
      <c r="AT5181"/>
      <c r="AU5181"/>
      <c r="AV5181"/>
      <c r="AW5181"/>
      <c r="AX5181"/>
      <c r="AY5181"/>
      <c r="AZ5181"/>
    </row>
    <row r="5182" spans="1:52">
      <c r="A5182"/>
      <c r="B5182"/>
      <c r="C5182"/>
      <c r="D5182"/>
      <c r="E5182"/>
      <c r="F5182"/>
      <c r="G5182"/>
      <c r="H5182"/>
      <c r="I5182"/>
      <c r="J5182"/>
      <c r="K5182"/>
      <c r="L5182"/>
      <c r="M5182"/>
      <c r="N5182"/>
      <c r="O5182"/>
      <c r="P5182"/>
      <c r="Q5182"/>
      <c r="R5182"/>
      <c r="S5182"/>
      <c r="T5182"/>
      <c r="U5182"/>
      <c r="V5182"/>
      <c r="W5182"/>
      <c r="X5182"/>
      <c r="Y5182"/>
      <c r="Z5182"/>
      <c r="AA5182"/>
      <c r="AB5182"/>
      <c r="AC5182"/>
      <c r="AD5182"/>
      <c r="AE5182"/>
      <c r="AF5182"/>
      <c r="AG5182"/>
      <c r="AH5182"/>
      <c r="AI5182"/>
      <c r="AJ5182"/>
      <c r="AK5182"/>
      <c r="AL5182"/>
      <c r="AM5182"/>
      <c r="AN5182"/>
      <c r="AO5182"/>
      <c r="AP5182"/>
      <c r="AQ5182"/>
      <c r="AR5182"/>
      <c r="AS5182"/>
      <c r="AT5182"/>
      <c r="AU5182"/>
      <c r="AV5182"/>
      <c r="AW5182"/>
      <c r="AX5182"/>
      <c r="AY5182"/>
      <c r="AZ5182"/>
    </row>
    <row r="5183" spans="1:52">
      <c r="A5183"/>
      <c r="B5183"/>
      <c r="C5183"/>
      <c r="D5183"/>
      <c r="E5183"/>
      <c r="F5183"/>
      <c r="G5183"/>
      <c r="H5183"/>
      <c r="I5183"/>
      <c r="J5183"/>
      <c r="K5183"/>
      <c r="L5183"/>
      <c r="M5183"/>
      <c r="N5183"/>
      <c r="O5183"/>
      <c r="P5183"/>
      <c r="Q5183"/>
      <c r="R5183"/>
      <c r="S5183"/>
      <c r="T5183"/>
      <c r="U5183"/>
      <c r="V5183"/>
      <c r="W5183"/>
      <c r="X5183"/>
      <c r="Y5183"/>
      <c r="Z5183"/>
      <c r="AA5183"/>
      <c r="AB5183"/>
      <c r="AC5183"/>
      <c r="AD5183"/>
      <c r="AE5183"/>
      <c r="AF5183"/>
      <c r="AG5183"/>
      <c r="AH5183"/>
      <c r="AI5183"/>
      <c r="AJ5183"/>
      <c r="AK5183"/>
      <c r="AL5183"/>
      <c r="AM5183"/>
      <c r="AN5183"/>
      <c r="AO5183"/>
      <c r="AP5183"/>
      <c r="AQ5183"/>
      <c r="AR5183"/>
      <c r="AS5183"/>
      <c r="AT5183"/>
      <c r="AU5183"/>
      <c r="AV5183"/>
      <c r="AW5183"/>
      <c r="AX5183"/>
      <c r="AY5183"/>
      <c r="AZ5183"/>
    </row>
    <row r="5184" spans="1:52">
      <c r="A5184"/>
      <c r="B5184"/>
      <c r="C5184"/>
      <c r="D5184"/>
      <c r="E5184"/>
      <c r="F5184"/>
      <c r="G5184"/>
      <c r="H5184"/>
      <c r="I5184"/>
      <c r="J5184"/>
      <c r="K5184"/>
      <c r="L5184"/>
      <c r="M5184"/>
      <c r="N5184"/>
      <c r="O5184"/>
      <c r="P5184"/>
      <c r="Q5184"/>
      <c r="R5184"/>
      <c r="S5184"/>
      <c r="T5184"/>
      <c r="U5184"/>
      <c r="V5184"/>
      <c r="W5184"/>
      <c r="X5184"/>
      <c r="Y5184"/>
      <c r="Z5184"/>
      <c r="AA5184"/>
      <c r="AB5184"/>
      <c r="AC5184"/>
      <c r="AD5184"/>
      <c r="AE5184"/>
      <c r="AF5184"/>
      <c r="AG5184"/>
      <c r="AH5184"/>
      <c r="AI5184"/>
      <c r="AJ5184"/>
      <c r="AK5184"/>
      <c r="AL5184"/>
      <c r="AM5184"/>
      <c r="AN5184"/>
      <c r="AO5184"/>
      <c r="AP5184"/>
      <c r="AQ5184"/>
      <c r="AR5184"/>
      <c r="AS5184"/>
      <c r="AT5184"/>
      <c r="AU5184"/>
      <c r="AV5184"/>
      <c r="AW5184"/>
      <c r="AX5184"/>
      <c r="AY5184"/>
      <c r="AZ5184"/>
    </row>
    <row r="5185" spans="1:52">
      <c r="A5185"/>
      <c r="B5185"/>
      <c r="C5185"/>
      <c r="D5185"/>
      <c r="E5185"/>
      <c r="F5185"/>
      <c r="G5185"/>
      <c r="H5185"/>
      <c r="I5185"/>
      <c r="J5185"/>
      <c r="K5185"/>
      <c r="L5185"/>
      <c r="M5185"/>
      <c r="N5185"/>
      <c r="O5185"/>
      <c r="P5185"/>
      <c r="Q5185"/>
      <c r="R5185"/>
      <c r="S5185"/>
      <c r="T5185"/>
      <c r="U5185"/>
      <c r="V5185"/>
      <c r="W5185"/>
      <c r="X5185"/>
      <c r="Y5185"/>
      <c r="Z5185"/>
      <c r="AA5185"/>
      <c r="AB5185"/>
      <c r="AC5185"/>
      <c r="AD5185"/>
      <c r="AE5185"/>
      <c r="AF5185"/>
      <c r="AG5185"/>
      <c r="AH5185"/>
      <c r="AI5185"/>
      <c r="AJ5185"/>
      <c r="AK5185"/>
      <c r="AL5185"/>
      <c r="AM5185"/>
      <c r="AN5185"/>
      <c r="AO5185"/>
      <c r="AP5185"/>
      <c r="AQ5185"/>
      <c r="AR5185"/>
      <c r="AS5185"/>
      <c r="AT5185"/>
      <c r="AU5185"/>
      <c r="AV5185"/>
      <c r="AW5185"/>
      <c r="AX5185"/>
      <c r="AY5185"/>
      <c r="AZ5185"/>
    </row>
    <row r="5186" spans="1:52">
      <c r="A5186"/>
      <c r="B5186"/>
      <c r="C5186"/>
      <c r="D5186"/>
      <c r="E5186"/>
      <c r="F5186"/>
      <c r="G5186"/>
      <c r="H5186"/>
      <c r="I5186"/>
      <c r="J5186"/>
      <c r="K5186"/>
      <c r="L5186"/>
      <c r="M5186"/>
      <c r="N5186"/>
      <c r="O5186"/>
      <c r="P5186"/>
      <c r="Q5186"/>
      <c r="R5186"/>
      <c r="S5186"/>
      <c r="T5186"/>
      <c r="U5186"/>
      <c r="V5186"/>
      <c r="W5186"/>
      <c r="X5186"/>
      <c r="Y5186"/>
      <c r="Z5186"/>
      <c r="AA5186"/>
      <c r="AB5186"/>
      <c r="AC5186"/>
      <c r="AD5186"/>
      <c r="AE5186"/>
      <c r="AF5186"/>
      <c r="AG5186"/>
      <c r="AH5186"/>
      <c r="AI5186"/>
      <c r="AJ5186"/>
      <c r="AK5186"/>
      <c r="AL5186"/>
      <c r="AM5186"/>
      <c r="AN5186"/>
      <c r="AO5186"/>
      <c r="AP5186"/>
      <c r="AQ5186"/>
      <c r="AR5186"/>
      <c r="AS5186"/>
      <c r="AT5186"/>
      <c r="AU5186"/>
      <c r="AV5186"/>
      <c r="AW5186"/>
      <c r="AX5186"/>
      <c r="AY5186"/>
      <c r="AZ5186"/>
    </row>
    <row r="5187" spans="1:52">
      <c r="A5187"/>
      <c r="B5187"/>
      <c r="C5187"/>
      <c r="D5187"/>
      <c r="E5187"/>
      <c r="F5187"/>
      <c r="G5187"/>
      <c r="H5187"/>
      <c r="I5187"/>
      <c r="J5187"/>
      <c r="K5187"/>
      <c r="L5187"/>
      <c r="M5187"/>
      <c r="N5187"/>
      <c r="O5187"/>
      <c r="P5187"/>
      <c r="Q5187"/>
      <c r="R5187"/>
      <c r="S5187"/>
      <c r="T5187"/>
      <c r="U5187"/>
      <c r="V5187"/>
      <c r="W5187"/>
      <c r="X5187"/>
      <c r="Y5187"/>
      <c r="Z5187"/>
      <c r="AA5187"/>
      <c r="AB5187"/>
      <c r="AC5187"/>
      <c r="AD5187"/>
      <c r="AE5187"/>
      <c r="AF5187"/>
      <c r="AG5187"/>
      <c r="AH5187"/>
      <c r="AI5187"/>
      <c r="AJ5187"/>
      <c r="AK5187"/>
      <c r="AL5187"/>
      <c r="AM5187"/>
      <c r="AN5187"/>
      <c r="AO5187"/>
      <c r="AP5187"/>
      <c r="AQ5187"/>
      <c r="AR5187"/>
      <c r="AS5187"/>
      <c r="AT5187"/>
      <c r="AU5187"/>
      <c r="AV5187"/>
      <c r="AW5187"/>
      <c r="AX5187"/>
      <c r="AY5187"/>
      <c r="AZ5187"/>
    </row>
    <row r="5188" spans="1:52">
      <c r="A5188"/>
      <c r="B5188"/>
      <c r="C5188"/>
      <c r="D5188"/>
      <c r="E5188"/>
      <c r="F5188"/>
      <c r="G5188"/>
      <c r="H5188"/>
      <c r="I5188"/>
      <c r="J5188"/>
      <c r="K5188"/>
      <c r="L5188"/>
      <c r="M5188"/>
      <c r="N5188"/>
      <c r="O5188"/>
      <c r="P5188"/>
      <c r="Q5188"/>
      <c r="R5188"/>
      <c r="S5188"/>
      <c r="T5188"/>
      <c r="U5188"/>
      <c r="V5188"/>
      <c r="W5188"/>
      <c r="X5188"/>
      <c r="Y5188"/>
      <c r="Z5188"/>
      <c r="AA5188"/>
      <c r="AB5188"/>
      <c r="AC5188"/>
      <c r="AD5188"/>
      <c r="AE5188"/>
      <c r="AF5188"/>
      <c r="AG5188"/>
      <c r="AH5188"/>
      <c r="AI5188"/>
      <c r="AJ5188"/>
      <c r="AK5188"/>
      <c r="AL5188"/>
      <c r="AM5188"/>
      <c r="AN5188"/>
      <c r="AO5188"/>
      <c r="AP5188"/>
      <c r="AQ5188"/>
      <c r="AR5188"/>
      <c r="AS5188"/>
      <c r="AT5188"/>
      <c r="AU5188"/>
      <c r="AV5188"/>
      <c r="AW5188"/>
      <c r="AX5188"/>
      <c r="AY5188"/>
      <c r="AZ5188"/>
    </row>
    <row r="5189" spans="1:52">
      <c r="A5189"/>
      <c r="B5189"/>
      <c r="C5189"/>
      <c r="D5189"/>
      <c r="E5189"/>
      <c r="F5189"/>
      <c r="G5189"/>
      <c r="H5189"/>
      <c r="I5189"/>
      <c r="J5189"/>
      <c r="K5189"/>
      <c r="L5189"/>
      <c r="M5189"/>
      <c r="N5189"/>
      <c r="O5189"/>
      <c r="P5189"/>
      <c r="Q5189"/>
      <c r="R5189"/>
      <c r="S5189"/>
      <c r="T5189"/>
      <c r="U5189"/>
      <c r="V5189"/>
      <c r="W5189"/>
      <c r="X5189"/>
      <c r="Y5189"/>
      <c r="Z5189"/>
      <c r="AA5189"/>
      <c r="AB5189"/>
      <c r="AC5189"/>
      <c r="AD5189"/>
      <c r="AE5189"/>
      <c r="AF5189"/>
      <c r="AG5189"/>
      <c r="AH5189"/>
      <c r="AI5189"/>
      <c r="AJ5189"/>
      <c r="AK5189"/>
      <c r="AL5189"/>
      <c r="AM5189"/>
      <c r="AN5189"/>
      <c r="AO5189"/>
      <c r="AP5189"/>
      <c r="AQ5189"/>
      <c r="AR5189"/>
      <c r="AS5189"/>
      <c r="AT5189"/>
      <c r="AU5189"/>
      <c r="AV5189"/>
      <c r="AW5189"/>
      <c r="AX5189"/>
      <c r="AY5189"/>
      <c r="AZ5189"/>
    </row>
    <row r="5190" spans="1:52">
      <c r="A5190"/>
      <c r="B5190"/>
      <c r="C5190"/>
      <c r="D5190"/>
      <c r="E5190"/>
      <c r="F5190"/>
      <c r="G5190"/>
      <c r="H5190"/>
      <c r="I5190"/>
      <c r="J5190"/>
      <c r="K5190"/>
      <c r="L5190"/>
      <c r="M5190"/>
      <c r="N5190"/>
      <c r="O5190"/>
      <c r="P5190"/>
      <c r="Q5190"/>
      <c r="R5190"/>
      <c r="S5190"/>
      <c r="T5190"/>
      <c r="U5190"/>
      <c r="V5190"/>
      <c r="W5190"/>
      <c r="X5190"/>
      <c r="Y5190"/>
      <c r="Z5190"/>
      <c r="AA5190"/>
      <c r="AB5190"/>
      <c r="AC5190"/>
      <c r="AD5190"/>
      <c r="AE5190"/>
      <c r="AF5190"/>
      <c r="AG5190"/>
      <c r="AH5190"/>
      <c r="AI5190"/>
      <c r="AJ5190"/>
      <c r="AK5190"/>
      <c r="AL5190"/>
      <c r="AM5190"/>
      <c r="AN5190"/>
      <c r="AO5190"/>
      <c r="AP5190"/>
      <c r="AQ5190"/>
      <c r="AR5190"/>
      <c r="AS5190"/>
      <c r="AT5190"/>
      <c r="AU5190"/>
      <c r="AV5190"/>
      <c r="AW5190"/>
      <c r="AX5190"/>
      <c r="AY5190"/>
      <c r="AZ5190"/>
    </row>
    <row r="5191" spans="1:52">
      <c r="A5191"/>
      <c r="B5191"/>
      <c r="C5191"/>
      <c r="D5191"/>
      <c r="E5191"/>
      <c r="F5191"/>
      <c r="G5191"/>
      <c r="H5191"/>
      <c r="I5191"/>
      <c r="J5191"/>
      <c r="K5191"/>
      <c r="L5191"/>
      <c r="M5191"/>
      <c r="N5191"/>
      <c r="O5191"/>
      <c r="P5191"/>
      <c r="Q5191"/>
      <c r="R5191"/>
      <c r="S5191"/>
      <c r="T5191"/>
      <c r="U5191"/>
      <c r="V5191"/>
      <c r="W5191"/>
      <c r="X5191"/>
      <c r="Y5191"/>
      <c r="Z5191"/>
      <c r="AA5191"/>
      <c r="AB5191"/>
      <c r="AC5191"/>
      <c r="AD5191"/>
      <c r="AE5191"/>
      <c r="AF5191"/>
      <c r="AG5191"/>
      <c r="AH5191"/>
      <c r="AI5191"/>
      <c r="AJ5191"/>
      <c r="AK5191"/>
      <c r="AL5191"/>
      <c r="AM5191"/>
      <c r="AN5191"/>
      <c r="AO5191"/>
      <c r="AP5191"/>
      <c r="AQ5191"/>
      <c r="AR5191"/>
      <c r="AS5191"/>
      <c r="AT5191"/>
      <c r="AU5191"/>
      <c r="AV5191"/>
      <c r="AW5191"/>
      <c r="AX5191"/>
      <c r="AY5191"/>
      <c r="AZ5191"/>
    </row>
    <row r="5192" spans="1:52">
      <c r="A5192"/>
      <c r="B5192"/>
      <c r="C5192"/>
      <c r="D5192"/>
      <c r="E5192"/>
      <c r="F5192"/>
      <c r="G5192"/>
      <c r="H5192"/>
      <c r="I5192"/>
      <c r="J5192"/>
      <c r="K5192"/>
      <c r="L5192"/>
      <c r="M5192"/>
      <c r="N5192"/>
      <c r="O5192"/>
      <c r="P5192"/>
      <c r="Q5192"/>
      <c r="R5192"/>
      <c r="S5192"/>
      <c r="T5192"/>
      <c r="U5192"/>
      <c r="V5192"/>
      <c r="W5192"/>
      <c r="X5192"/>
      <c r="Y5192"/>
      <c r="Z5192"/>
      <c r="AA5192"/>
      <c r="AB5192"/>
      <c r="AC5192"/>
      <c r="AD5192"/>
      <c r="AE5192"/>
      <c r="AF5192"/>
      <c r="AG5192"/>
      <c r="AH5192"/>
      <c r="AI5192"/>
      <c r="AJ5192"/>
      <c r="AK5192"/>
      <c r="AL5192"/>
      <c r="AM5192"/>
      <c r="AN5192"/>
      <c r="AO5192"/>
      <c r="AP5192"/>
      <c r="AQ5192"/>
      <c r="AR5192"/>
      <c r="AS5192"/>
      <c r="AT5192"/>
      <c r="AU5192"/>
      <c r="AV5192"/>
      <c r="AW5192"/>
      <c r="AX5192"/>
      <c r="AY5192"/>
      <c r="AZ5192"/>
    </row>
    <row r="5193" spans="1:52">
      <c r="A5193"/>
      <c r="B5193"/>
      <c r="C5193"/>
      <c r="D5193"/>
      <c r="E5193"/>
      <c r="F5193"/>
      <c r="G5193"/>
      <c r="H5193"/>
      <c r="I5193"/>
      <c r="J5193"/>
      <c r="K5193"/>
      <c r="L5193"/>
      <c r="M5193"/>
      <c r="N5193"/>
      <c r="O5193"/>
      <c r="P5193"/>
      <c r="Q5193"/>
      <c r="R5193"/>
      <c r="S5193"/>
      <c r="T5193"/>
      <c r="U5193"/>
      <c r="V5193"/>
      <c r="W5193"/>
      <c r="X5193"/>
      <c r="Y5193"/>
      <c r="Z5193"/>
      <c r="AA5193"/>
      <c r="AB5193"/>
      <c r="AC5193"/>
      <c r="AD5193"/>
      <c r="AE5193"/>
      <c r="AF5193"/>
      <c r="AG5193"/>
      <c r="AH5193"/>
      <c r="AI5193"/>
      <c r="AJ5193"/>
      <c r="AK5193"/>
      <c r="AL5193"/>
      <c r="AM5193"/>
      <c r="AN5193"/>
      <c r="AO5193"/>
      <c r="AP5193"/>
      <c r="AQ5193"/>
      <c r="AR5193"/>
      <c r="AS5193"/>
      <c r="AT5193"/>
      <c r="AU5193"/>
      <c r="AV5193"/>
      <c r="AW5193"/>
      <c r="AX5193"/>
      <c r="AY5193"/>
      <c r="AZ5193"/>
    </row>
    <row r="5194" spans="1:52">
      <c r="A5194"/>
      <c r="B5194"/>
      <c r="C5194"/>
      <c r="D5194"/>
      <c r="E5194"/>
      <c r="F5194"/>
      <c r="G5194"/>
      <c r="H5194"/>
      <c r="I5194"/>
      <c r="J5194"/>
      <c r="K5194"/>
      <c r="L5194"/>
      <c r="M5194"/>
      <c r="N5194"/>
      <c r="O5194"/>
      <c r="P5194"/>
      <c r="Q5194"/>
      <c r="R5194"/>
      <c r="S5194"/>
      <c r="T5194"/>
      <c r="U5194"/>
      <c r="V5194"/>
      <c r="W5194"/>
      <c r="X5194"/>
      <c r="Y5194"/>
      <c r="Z5194"/>
      <c r="AA5194"/>
      <c r="AB5194"/>
      <c r="AC5194"/>
      <c r="AD5194"/>
      <c r="AE5194"/>
      <c r="AF5194"/>
      <c r="AG5194"/>
      <c r="AH5194"/>
      <c r="AI5194"/>
      <c r="AJ5194"/>
      <c r="AK5194"/>
      <c r="AL5194"/>
      <c r="AM5194"/>
      <c r="AN5194"/>
      <c r="AO5194"/>
      <c r="AP5194"/>
      <c r="AQ5194"/>
      <c r="AR5194"/>
      <c r="AS5194"/>
      <c r="AT5194"/>
      <c r="AU5194"/>
      <c r="AV5194"/>
      <c r="AW5194"/>
      <c r="AX5194"/>
      <c r="AY5194"/>
      <c r="AZ5194"/>
    </row>
    <row r="5195" spans="1:52">
      <c r="A5195"/>
      <c r="B5195"/>
      <c r="C5195"/>
      <c r="D5195"/>
      <c r="E5195"/>
      <c r="F5195"/>
      <c r="G5195"/>
      <c r="H5195"/>
      <c r="I5195"/>
      <c r="J5195"/>
      <c r="K5195"/>
      <c r="L5195"/>
      <c r="M5195"/>
      <c r="N5195"/>
      <c r="O5195"/>
      <c r="P5195"/>
      <c r="Q5195"/>
      <c r="R5195"/>
      <c r="S5195"/>
      <c r="T5195"/>
      <c r="U5195"/>
      <c r="V5195"/>
      <c r="W5195"/>
      <c r="X5195"/>
      <c r="Y5195"/>
      <c r="Z5195"/>
      <c r="AA5195"/>
      <c r="AB5195"/>
      <c r="AC5195"/>
      <c r="AD5195"/>
      <c r="AE5195"/>
      <c r="AF5195"/>
      <c r="AG5195"/>
      <c r="AH5195"/>
      <c r="AI5195"/>
      <c r="AJ5195"/>
      <c r="AK5195"/>
      <c r="AL5195"/>
      <c r="AM5195"/>
      <c r="AN5195"/>
      <c r="AO5195"/>
      <c r="AP5195"/>
      <c r="AQ5195"/>
      <c r="AR5195"/>
      <c r="AS5195"/>
      <c r="AT5195"/>
      <c r="AU5195"/>
      <c r="AV5195"/>
      <c r="AW5195"/>
      <c r="AX5195"/>
      <c r="AY5195"/>
      <c r="AZ5195"/>
    </row>
    <row r="5196" spans="1:52">
      <c r="A5196"/>
      <c r="B5196"/>
      <c r="C5196"/>
      <c r="D5196"/>
      <c r="E5196"/>
      <c r="F5196"/>
      <c r="G5196"/>
      <c r="H5196"/>
      <c r="I5196"/>
      <c r="J5196"/>
      <c r="K5196"/>
      <c r="L5196"/>
      <c r="M5196"/>
      <c r="N5196"/>
      <c r="O5196"/>
      <c r="P5196"/>
      <c r="Q5196"/>
      <c r="R5196"/>
      <c r="S5196"/>
      <c r="T5196"/>
      <c r="U5196"/>
      <c r="V5196"/>
      <c r="W5196"/>
      <c r="X5196"/>
      <c r="Y5196"/>
      <c r="Z5196"/>
      <c r="AA5196"/>
      <c r="AB5196"/>
      <c r="AC5196"/>
      <c r="AD5196"/>
      <c r="AE5196"/>
      <c r="AF5196"/>
      <c r="AG5196"/>
      <c r="AH5196"/>
      <c r="AI5196"/>
      <c r="AJ5196"/>
      <c r="AK5196"/>
      <c r="AL5196"/>
      <c r="AM5196"/>
      <c r="AN5196"/>
      <c r="AO5196"/>
      <c r="AP5196"/>
      <c r="AQ5196"/>
      <c r="AR5196"/>
      <c r="AS5196"/>
      <c r="AT5196"/>
      <c r="AU5196"/>
      <c r="AV5196"/>
      <c r="AW5196"/>
      <c r="AX5196"/>
      <c r="AY5196"/>
      <c r="AZ5196"/>
    </row>
    <row r="5197" spans="1:52">
      <c r="A5197"/>
      <c r="B5197"/>
      <c r="C5197"/>
      <c r="D5197"/>
      <c r="E5197"/>
      <c r="F5197"/>
      <c r="G5197"/>
      <c r="H5197"/>
      <c r="I5197"/>
      <c r="J5197"/>
      <c r="K5197"/>
      <c r="L5197"/>
      <c r="M5197"/>
      <c r="N5197"/>
      <c r="O5197"/>
      <c r="P5197"/>
      <c r="Q5197"/>
      <c r="R5197"/>
      <c r="S5197"/>
      <c r="T5197"/>
      <c r="U5197"/>
      <c r="V5197"/>
      <c r="W5197"/>
      <c r="X5197"/>
      <c r="Y5197"/>
      <c r="Z5197"/>
      <c r="AA5197"/>
      <c r="AB5197"/>
      <c r="AC5197"/>
      <c r="AD5197"/>
      <c r="AE5197"/>
      <c r="AF5197"/>
      <c r="AG5197"/>
      <c r="AH5197"/>
      <c r="AI5197"/>
      <c r="AJ5197"/>
      <c r="AK5197"/>
      <c r="AL5197"/>
      <c r="AM5197"/>
      <c r="AN5197"/>
      <c r="AO5197"/>
      <c r="AP5197"/>
      <c r="AQ5197"/>
      <c r="AR5197"/>
      <c r="AS5197"/>
      <c r="AT5197"/>
      <c r="AU5197"/>
      <c r="AV5197"/>
      <c r="AW5197"/>
      <c r="AX5197"/>
      <c r="AY5197"/>
      <c r="AZ5197"/>
    </row>
    <row r="5198" spans="1:52">
      <c r="A5198"/>
      <c r="B5198"/>
      <c r="C5198"/>
      <c r="D5198"/>
      <c r="E5198"/>
      <c r="F5198"/>
      <c r="G5198"/>
      <c r="H5198"/>
      <c r="I5198"/>
      <c r="J5198"/>
      <c r="K5198"/>
      <c r="L5198"/>
      <c r="M5198"/>
      <c r="N5198"/>
      <c r="O5198"/>
      <c r="P5198"/>
      <c r="Q5198"/>
      <c r="R5198"/>
      <c r="S5198"/>
      <c r="T5198"/>
      <c r="U5198"/>
      <c r="V5198"/>
      <c r="W5198"/>
      <c r="X5198"/>
      <c r="Y5198"/>
      <c r="Z5198"/>
      <c r="AA5198"/>
      <c r="AB5198"/>
      <c r="AC5198"/>
      <c r="AD5198"/>
      <c r="AE5198"/>
      <c r="AF5198"/>
      <c r="AG5198"/>
      <c r="AH5198"/>
      <c r="AI5198"/>
      <c r="AJ5198"/>
      <c r="AK5198"/>
      <c r="AL5198"/>
      <c r="AM5198"/>
      <c r="AN5198"/>
      <c r="AO5198"/>
      <c r="AP5198"/>
      <c r="AQ5198"/>
      <c r="AR5198"/>
      <c r="AS5198"/>
      <c r="AT5198"/>
      <c r="AU5198"/>
      <c r="AV5198"/>
      <c r="AW5198"/>
      <c r="AX5198"/>
      <c r="AY5198"/>
      <c r="AZ5198"/>
    </row>
    <row r="5199" spans="1:52">
      <c r="A5199"/>
      <c r="B5199"/>
      <c r="C5199"/>
      <c r="D5199"/>
      <c r="E5199"/>
      <c r="F5199"/>
      <c r="G5199"/>
      <c r="H5199"/>
      <c r="I5199"/>
      <c r="J5199"/>
      <c r="K5199"/>
      <c r="L5199"/>
      <c r="M5199"/>
      <c r="N5199"/>
      <c r="O5199"/>
      <c r="P5199"/>
      <c r="Q5199"/>
      <c r="R5199"/>
      <c r="S5199"/>
      <c r="T5199"/>
      <c r="U5199"/>
      <c r="V5199"/>
      <c r="W5199"/>
      <c r="X5199"/>
      <c r="Y5199"/>
      <c r="Z5199"/>
      <c r="AA5199"/>
      <c r="AB5199"/>
      <c r="AC5199"/>
      <c r="AD5199"/>
      <c r="AE5199"/>
      <c r="AF5199"/>
      <c r="AG5199"/>
      <c r="AH5199"/>
      <c r="AI5199"/>
      <c r="AJ5199"/>
      <c r="AK5199"/>
      <c r="AL5199"/>
      <c r="AM5199"/>
      <c r="AN5199"/>
      <c r="AO5199"/>
      <c r="AP5199"/>
      <c r="AQ5199"/>
      <c r="AR5199"/>
      <c r="AS5199"/>
      <c r="AT5199"/>
      <c r="AU5199"/>
      <c r="AV5199"/>
      <c r="AW5199"/>
      <c r="AX5199"/>
      <c r="AY5199"/>
      <c r="AZ5199"/>
    </row>
    <row r="5200" spans="1:52">
      <c r="A5200"/>
      <c r="B5200"/>
      <c r="C5200"/>
      <c r="D5200"/>
      <c r="E5200"/>
      <c r="F5200"/>
      <c r="G5200"/>
      <c r="H5200"/>
      <c r="I5200"/>
      <c r="J5200"/>
      <c r="K5200"/>
      <c r="L5200"/>
      <c r="M5200"/>
      <c r="N5200"/>
      <c r="O5200"/>
      <c r="P5200"/>
      <c r="Q5200"/>
      <c r="R5200"/>
      <c r="S5200"/>
      <c r="T5200"/>
      <c r="U5200"/>
      <c r="V5200"/>
      <c r="W5200"/>
      <c r="X5200"/>
      <c r="Y5200"/>
      <c r="Z5200"/>
      <c r="AA5200"/>
      <c r="AB5200"/>
      <c r="AC5200"/>
      <c r="AD5200"/>
      <c r="AE5200"/>
      <c r="AF5200"/>
      <c r="AG5200"/>
      <c r="AH5200"/>
      <c r="AI5200"/>
      <c r="AJ5200"/>
      <c r="AK5200"/>
      <c r="AL5200"/>
      <c r="AM5200"/>
      <c r="AN5200"/>
      <c r="AO5200"/>
      <c r="AP5200"/>
      <c r="AQ5200"/>
      <c r="AR5200"/>
      <c r="AS5200"/>
      <c r="AT5200"/>
      <c r="AU5200"/>
      <c r="AV5200"/>
      <c r="AW5200"/>
      <c r="AX5200"/>
      <c r="AY5200"/>
      <c r="AZ5200"/>
    </row>
    <row r="5201" spans="1:52">
      <c r="A5201"/>
      <c r="B5201"/>
      <c r="C5201"/>
      <c r="D5201"/>
      <c r="E5201"/>
      <c r="F5201"/>
      <c r="G5201"/>
      <c r="H5201"/>
      <c r="I5201"/>
      <c r="J5201"/>
      <c r="K5201"/>
      <c r="L5201"/>
      <c r="M5201"/>
      <c r="N5201"/>
      <c r="O5201"/>
      <c r="P5201"/>
      <c r="Q5201"/>
      <c r="R5201"/>
      <c r="S5201"/>
      <c r="T5201"/>
      <c r="U5201"/>
      <c r="V5201"/>
      <c r="W5201"/>
      <c r="X5201"/>
      <c r="Y5201"/>
      <c r="Z5201"/>
      <c r="AA5201"/>
      <c r="AB5201"/>
      <c r="AC5201"/>
      <c r="AD5201"/>
      <c r="AE5201"/>
      <c r="AF5201"/>
      <c r="AG5201"/>
      <c r="AH5201"/>
      <c r="AI5201"/>
      <c r="AJ5201"/>
      <c r="AK5201"/>
      <c r="AL5201"/>
      <c r="AM5201"/>
      <c r="AN5201"/>
      <c r="AO5201"/>
      <c r="AP5201"/>
      <c r="AQ5201"/>
      <c r="AR5201"/>
      <c r="AS5201"/>
      <c r="AT5201"/>
      <c r="AU5201"/>
      <c r="AV5201"/>
      <c r="AW5201"/>
      <c r="AX5201"/>
      <c r="AY5201"/>
      <c r="AZ5201"/>
    </row>
    <row r="5202" spans="1:52">
      <c r="A5202"/>
      <c r="B5202"/>
      <c r="C5202"/>
      <c r="D5202"/>
      <c r="E5202"/>
      <c r="F5202"/>
      <c r="G5202"/>
      <c r="H5202"/>
      <c r="I5202"/>
      <c r="J5202"/>
      <c r="K5202"/>
      <c r="L5202"/>
      <c r="M5202"/>
      <c r="N5202"/>
      <c r="O5202"/>
      <c r="P5202"/>
      <c r="Q5202"/>
      <c r="R5202"/>
      <c r="S5202"/>
      <c r="T5202"/>
      <c r="U5202"/>
      <c r="V5202"/>
      <c r="W5202"/>
      <c r="X5202"/>
      <c r="Y5202"/>
      <c r="Z5202"/>
      <c r="AA5202"/>
      <c r="AB5202"/>
      <c r="AC5202"/>
      <c r="AD5202"/>
      <c r="AE5202"/>
      <c r="AF5202"/>
      <c r="AG5202"/>
      <c r="AH5202"/>
      <c r="AI5202"/>
      <c r="AJ5202"/>
      <c r="AK5202"/>
      <c r="AL5202"/>
      <c r="AM5202"/>
      <c r="AN5202"/>
      <c r="AO5202"/>
      <c r="AP5202"/>
      <c r="AQ5202"/>
      <c r="AR5202"/>
      <c r="AS5202"/>
      <c r="AT5202"/>
      <c r="AU5202"/>
      <c r="AV5202"/>
      <c r="AW5202"/>
      <c r="AX5202"/>
      <c r="AY5202"/>
      <c r="AZ5202"/>
    </row>
    <row r="5203" spans="1:52">
      <c r="A5203"/>
      <c r="B5203"/>
      <c r="C5203"/>
      <c r="D5203"/>
      <c r="E5203"/>
      <c r="F5203"/>
      <c r="G5203"/>
      <c r="H5203"/>
      <c r="I5203"/>
      <c r="J5203"/>
      <c r="K5203"/>
      <c r="L5203"/>
      <c r="M5203"/>
      <c r="N5203"/>
      <c r="O5203"/>
      <c r="P5203"/>
      <c r="Q5203"/>
      <c r="R5203"/>
      <c r="S5203"/>
      <c r="T5203"/>
      <c r="U5203"/>
      <c r="V5203"/>
      <c r="W5203"/>
      <c r="X5203"/>
      <c r="Y5203"/>
      <c r="Z5203"/>
      <c r="AA5203"/>
      <c r="AB5203"/>
      <c r="AC5203"/>
      <c r="AD5203"/>
      <c r="AE5203"/>
      <c r="AF5203"/>
      <c r="AG5203"/>
      <c r="AH5203"/>
      <c r="AI5203"/>
      <c r="AJ5203"/>
      <c r="AK5203"/>
      <c r="AL5203"/>
      <c r="AM5203"/>
      <c r="AN5203"/>
      <c r="AO5203"/>
      <c r="AP5203"/>
      <c r="AQ5203"/>
      <c r="AR5203"/>
      <c r="AS5203"/>
      <c r="AT5203"/>
      <c r="AU5203"/>
      <c r="AV5203"/>
      <c r="AW5203"/>
      <c r="AX5203"/>
      <c r="AY5203"/>
      <c r="AZ5203"/>
    </row>
    <row r="5204" spans="1:52">
      <c r="A5204"/>
      <c r="B5204"/>
      <c r="C5204"/>
      <c r="D5204"/>
      <c r="E5204"/>
      <c r="F5204"/>
      <c r="G5204"/>
      <c r="H5204"/>
      <c r="I5204"/>
      <c r="J5204"/>
      <c r="K5204"/>
      <c r="L5204"/>
      <c r="M5204"/>
      <c r="N5204"/>
      <c r="O5204"/>
      <c r="P5204"/>
      <c r="Q5204"/>
      <c r="R5204"/>
      <c r="S5204"/>
      <c r="T5204"/>
      <c r="U5204"/>
      <c r="V5204"/>
      <c r="W5204"/>
      <c r="X5204"/>
      <c r="Y5204"/>
      <c r="Z5204"/>
      <c r="AA5204"/>
      <c r="AB5204"/>
      <c r="AC5204"/>
      <c r="AD5204"/>
      <c r="AE5204"/>
      <c r="AF5204"/>
      <c r="AG5204"/>
      <c r="AH5204"/>
      <c r="AI5204"/>
      <c r="AJ5204"/>
      <c r="AK5204"/>
      <c r="AL5204"/>
      <c r="AM5204"/>
      <c r="AN5204"/>
      <c r="AO5204"/>
      <c r="AP5204"/>
      <c r="AQ5204"/>
      <c r="AR5204"/>
      <c r="AS5204"/>
      <c r="AT5204"/>
      <c r="AU5204"/>
      <c r="AV5204"/>
      <c r="AW5204"/>
      <c r="AX5204"/>
      <c r="AY5204"/>
      <c r="AZ5204"/>
    </row>
    <row r="5205" spans="1:52">
      <c r="A5205"/>
      <c r="B5205"/>
      <c r="C5205"/>
      <c r="D5205"/>
      <c r="E5205"/>
      <c r="F5205"/>
      <c r="G5205"/>
      <c r="H5205"/>
      <c r="I5205"/>
      <c r="J5205"/>
      <c r="K5205"/>
      <c r="L5205"/>
      <c r="M5205"/>
      <c r="N5205"/>
      <c r="O5205"/>
      <c r="P5205"/>
      <c r="Q5205"/>
      <c r="R5205"/>
      <c r="S5205"/>
      <c r="T5205"/>
      <c r="U5205"/>
      <c r="V5205"/>
      <c r="W5205"/>
      <c r="X5205"/>
      <c r="Y5205"/>
      <c r="Z5205"/>
      <c r="AA5205"/>
      <c r="AB5205"/>
      <c r="AC5205"/>
      <c r="AD5205"/>
      <c r="AE5205"/>
      <c r="AF5205"/>
      <c r="AG5205"/>
      <c r="AH5205"/>
      <c r="AI5205"/>
      <c r="AJ5205"/>
      <c r="AK5205"/>
      <c r="AL5205"/>
      <c r="AM5205"/>
      <c r="AN5205"/>
      <c r="AO5205"/>
      <c r="AP5205"/>
      <c r="AQ5205"/>
      <c r="AR5205"/>
      <c r="AS5205"/>
      <c r="AT5205"/>
      <c r="AU5205"/>
      <c r="AV5205"/>
      <c r="AW5205"/>
      <c r="AX5205"/>
      <c r="AY5205"/>
      <c r="AZ5205"/>
    </row>
    <row r="5206" spans="1:52">
      <c r="A5206"/>
      <c r="B5206"/>
      <c r="C5206"/>
      <c r="D5206"/>
      <c r="E5206"/>
      <c r="F5206"/>
      <c r="G5206"/>
      <c r="H5206"/>
      <c r="I5206"/>
      <c r="J5206"/>
      <c r="K5206"/>
      <c r="L5206"/>
      <c r="M5206"/>
      <c r="N5206"/>
      <c r="O5206"/>
      <c r="P5206"/>
      <c r="Q5206"/>
      <c r="R5206"/>
      <c r="S5206"/>
      <c r="T5206"/>
      <c r="U5206"/>
      <c r="V5206"/>
      <c r="W5206"/>
      <c r="X5206"/>
      <c r="Y5206"/>
      <c r="Z5206"/>
      <c r="AA5206"/>
      <c r="AB5206"/>
      <c r="AC5206"/>
      <c r="AD5206"/>
      <c r="AE5206"/>
      <c r="AF5206"/>
      <c r="AG5206"/>
      <c r="AH5206"/>
      <c r="AI5206"/>
      <c r="AJ5206"/>
      <c r="AK5206"/>
      <c r="AL5206"/>
      <c r="AM5206"/>
      <c r="AN5206"/>
      <c r="AO5206"/>
      <c r="AP5206"/>
      <c r="AQ5206"/>
      <c r="AR5206"/>
      <c r="AS5206"/>
      <c r="AT5206"/>
      <c r="AU5206"/>
      <c r="AV5206"/>
      <c r="AW5206"/>
      <c r="AX5206"/>
      <c r="AY5206"/>
      <c r="AZ5206"/>
    </row>
    <row r="5207" spans="1:52">
      <c r="A5207"/>
      <c r="B5207"/>
      <c r="C5207"/>
      <c r="D5207"/>
      <c r="E5207"/>
      <c r="F5207"/>
      <c r="G5207"/>
      <c r="H5207"/>
      <c r="I5207"/>
      <c r="J5207"/>
      <c r="K5207"/>
      <c r="L5207"/>
      <c r="M5207"/>
      <c r="N5207"/>
      <c r="O5207"/>
      <c r="P5207"/>
      <c r="Q5207"/>
      <c r="R5207"/>
      <c r="S5207"/>
      <c r="T5207"/>
      <c r="U5207"/>
      <c r="V5207"/>
      <c r="W5207"/>
      <c r="X5207"/>
      <c r="Y5207"/>
      <c r="Z5207"/>
      <c r="AA5207"/>
      <c r="AB5207"/>
      <c r="AC5207"/>
      <c r="AD5207"/>
      <c r="AE5207"/>
      <c r="AF5207"/>
      <c r="AG5207"/>
      <c r="AH5207"/>
      <c r="AI5207"/>
      <c r="AJ5207"/>
      <c r="AK5207"/>
      <c r="AL5207"/>
      <c r="AM5207"/>
      <c r="AN5207"/>
      <c r="AO5207"/>
      <c r="AP5207"/>
      <c r="AQ5207"/>
      <c r="AR5207"/>
      <c r="AS5207"/>
      <c r="AT5207"/>
      <c r="AU5207"/>
      <c r="AV5207"/>
      <c r="AW5207"/>
      <c r="AX5207"/>
      <c r="AY5207"/>
      <c r="AZ5207"/>
    </row>
    <row r="5208" spans="1:52">
      <c r="A5208"/>
      <c r="B5208"/>
      <c r="C5208"/>
      <c r="D5208"/>
      <c r="E5208"/>
      <c r="F5208"/>
      <c r="G5208"/>
      <c r="H5208"/>
      <c r="I5208"/>
      <c r="J5208"/>
      <c r="K5208"/>
      <c r="L5208"/>
      <c r="M5208"/>
      <c r="N5208"/>
      <c r="O5208"/>
      <c r="P5208"/>
      <c r="Q5208"/>
      <c r="R5208"/>
      <c r="S5208"/>
      <c r="T5208"/>
      <c r="U5208"/>
      <c r="V5208"/>
      <c r="W5208"/>
      <c r="X5208"/>
      <c r="Y5208"/>
      <c r="Z5208"/>
      <c r="AA5208"/>
      <c r="AB5208"/>
      <c r="AC5208"/>
      <c r="AD5208"/>
      <c r="AE5208"/>
      <c r="AF5208"/>
      <c r="AG5208"/>
      <c r="AH5208"/>
      <c r="AI5208"/>
      <c r="AJ5208"/>
      <c r="AK5208"/>
      <c r="AL5208"/>
      <c r="AM5208"/>
      <c r="AN5208"/>
      <c r="AO5208"/>
      <c r="AP5208"/>
      <c r="AQ5208"/>
      <c r="AR5208"/>
      <c r="AS5208"/>
      <c r="AT5208"/>
      <c r="AU5208"/>
      <c r="AV5208"/>
      <c r="AW5208"/>
      <c r="AX5208"/>
      <c r="AY5208"/>
      <c r="AZ5208"/>
    </row>
    <row r="5209" spans="1:52">
      <c r="A5209"/>
      <c r="B5209"/>
      <c r="C5209"/>
      <c r="D5209"/>
      <c r="E5209"/>
      <c r="F5209"/>
      <c r="G5209"/>
      <c r="H5209"/>
      <c r="I5209"/>
      <c r="J5209"/>
      <c r="K5209"/>
      <c r="L5209"/>
      <c r="M5209"/>
      <c r="N5209"/>
      <c r="O5209"/>
      <c r="P5209"/>
      <c r="Q5209"/>
      <c r="R5209"/>
      <c r="S5209"/>
      <c r="T5209"/>
      <c r="U5209"/>
      <c r="V5209"/>
      <c r="W5209"/>
      <c r="X5209"/>
      <c r="Y5209"/>
      <c r="Z5209"/>
      <c r="AA5209"/>
      <c r="AB5209"/>
      <c r="AC5209"/>
      <c r="AD5209"/>
      <c r="AE5209"/>
      <c r="AF5209"/>
      <c r="AG5209"/>
      <c r="AH5209"/>
      <c r="AI5209"/>
      <c r="AJ5209"/>
      <c r="AK5209"/>
      <c r="AL5209"/>
      <c r="AM5209"/>
      <c r="AN5209"/>
      <c r="AO5209"/>
      <c r="AP5209"/>
      <c r="AQ5209"/>
      <c r="AR5209"/>
      <c r="AS5209"/>
      <c r="AT5209"/>
      <c r="AU5209"/>
      <c r="AV5209"/>
      <c r="AW5209"/>
      <c r="AX5209"/>
      <c r="AY5209"/>
      <c r="AZ5209"/>
    </row>
    <row r="5210" spans="1:52">
      <c r="A5210"/>
      <c r="B5210"/>
      <c r="C5210"/>
      <c r="D5210"/>
      <c r="E5210"/>
      <c r="F5210"/>
      <c r="G5210"/>
      <c r="H5210"/>
      <c r="I5210"/>
      <c r="J5210"/>
      <c r="K5210"/>
      <c r="L5210"/>
      <c r="M5210"/>
      <c r="N5210"/>
      <c r="O5210"/>
      <c r="P5210"/>
      <c r="Q5210"/>
      <c r="R5210"/>
      <c r="S5210"/>
      <c r="T5210"/>
      <c r="U5210"/>
      <c r="V5210"/>
      <c r="W5210"/>
      <c r="X5210"/>
      <c r="Y5210"/>
      <c r="Z5210"/>
      <c r="AA5210"/>
      <c r="AB5210"/>
      <c r="AC5210"/>
      <c r="AD5210"/>
      <c r="AE5210"/>
      <c r="AF5210"/>
      <c r="AG5210"/>
      <c r="AH5210"/>
      <c r="AI5210"/>
      <c r="AJ5210"/>
      <c r="AK5210"/>
      <c r="AL5210"/>
      <c r="AM5210"/>
      <c r="AN5210"/>
      <c r="AO5210"/>
      <c r="AP5210"/>
      <c r="AQ5210"/>
      <c r="AR5210"/>
      <c r="AS5210"/>
      <c r="AT5210"/>
      <c r="AU5210"/>
      <c r="AV5210"/>
      <c r="AW5210"/>
      <c r="AX5210"/>
      <c r="AY5210"/>
      <c r="AZ5210"/>
    </row>
    <row r="5211" spans="1:52">
      <c r="A5211"/>
      <c r="B5211"/>
      <c r="C5211"/>
      <c r="D5211"/>
      <c r="E5211"/>
      <c r="F5211"/>
      <c r="G5211"/>
      <c r="H5211"/>
      <c r="I5211"/>
      <c r="J5211"/>
      <c r="K5211"/>
      <c r="L5211"/>
      <c r="M5211"/>
      <c r="N5211"/>
      <c r="O5211"/>
      <c r="P5211"/>
      <c r="Q5211"/>
      <c r="R5211"/>
      <c r="S5211"/>
      <c r="T5211"/>
      <c r="U5211"/>
      <c r="V5211"/>
      <c r="W5211"/>
      <c r="X5211"/>
      <c r="Y5211"/>
      <c r="Z5211"/>
      <c r="AA5211"/>
      <c r="AB5211"/>
      <c r="AC5211"/>
      <c r="AD5211"/>
      <c r="AE5211"/>
      <c r="AF5211"/>
      <c r="AG5211"/>
      <c r="AH5211"/>
      <c r="AI5211"/>
      <c r="AJ5211"/>
      <c r="AK5211"/>
      <c r="AL5211"/>
      <c r="AM5211"/>
      <c r="AN5211"/>
      <c r="AO5211"/>
      <c r="AP5211"/>
      <c r="AQ5211"/>
      <c r="AR5211"/>
      <c r="AS5211"/>
      <c r="AT5211"/>
      <c r="AU5211"/>
      <c r="AV5211"/>
      <c r="AW5211"/>
      <c r="AX5211"/>
      <c r="AY5211"/>
      <c r="AZ5211"/>
    </row>
    <row r="5212" spans="1:52">
      <c r="A5212"/>
      <c r="B5212"/>
      <c r="C5212"/>
      <c r="D5212"/>
      <c r="E5212"/>
      <c r="F5212"/>
      <c r="G5212"/>
      <c r="H5212"/>
      <c r="I5212"/>
      <c r="J5212"/>
      <c r="K5212"/>
      <c r="L5212"/>
      <c r="M5212"/>
      <c r="N5212"/>
      <c r="O5212"/>
      <c r="P5212"/>
      <c r="Q5212"/>
      <c r="R5212"/>
      <c r="S5212"/>
      <c r="T5212"/>
      <c r="U5212"/>
      <c r="V5212"/>
      <c r="W5212"/>
      <c r="X5212"/>
      <c r="Y5212"/>
      <c r="Z5212"/>
      <c r="AA5212"/>
      <c r="AB5212"/>
      <c r="AC5212"/>
      <c r="AD5212"/>
      <c r="AE5212"/>
      <c r="AF5212"/>
      <c r="AG5212"/>
      <c r="AH5212"/>
      <c r="AI5212"/>
      <c r="AJ5212"/>
      <c r="AK5212"/>
      <c r="AL5212"/>
      <c r="AM5212"/>
      <c r="AN5212"/>
      <c r="AO5212"/>
      <c r="AP5212"/>
      <c r="AQ5212"/>
      <c r="AR5212"/>
      <c r="AS5212"/>
      <c r="AT5212"/>
      <c r="AU5212"/>
      <c r="AV5212"/>
      <c r="AW5212"/>
      <c r="AX5212"/>
      <c r="AY5212"/>
      <c r="AZ5212"/>
    </row>
    <row r="5213" spans="1:52">
      <c r="A5213"/>
      <c r="B5213"/>
      <c r="C5213"/>
      <c r="D5213"/>
      <c r="E5213"/>
      <c r="F5213"/>
      <c r="G5213"/>
      <c r="H5213"/>
      <c r="I5213"/>
      <c r="J5213"/>
      <c r="K5213"/>
      <c r="L5213"/>
      <c r="M5213"/>
      <c r="N5213"/>
      <c r="O5213"/>
      <c r="P5213"/>
      <c r="Q5213"/>
      <c r="R5213"/>
      <c r="S5213"/>
      <c r="T5213"/>
      <c r="U5213"/>
      <c r="V5213"/>
      <c r="W5213"/>
      <c r="X5213"/>
      <c r="Y5213"/>
      <c r="Z5213"/>
      <c r="AA5213"/>
      <c r="AB5213"/>
      <c r="AC5213"/>
      <c r="AD5213"/>
      <c r="AE5213"/>
      <c r="AF5213"/>
      <c r="AG5213"/>
      <c r="AH5213"/>
      <c r="AI5213"/>
      <c r="AJ5213"/>
      <c r="AK5213"/>
      <c r="AL5213"/>
      <c r="AM5213"/>
      <c r="AN5213"/>
      <c r="AO5213"/>
      <c r="AP5213"/>
      <c r="AQ5213"/>
      <c r="AR5213"/>
      <c r="AS5213"/>
      <c r="AT5213"/>
      <c r="AU5213"/>
      <c r="AV5213"/>
      <c r="AW5213"/>
      <c r="AX5213"/>
      <c r="AY5213"/>
      <c r="AZ5213"/>
    </row>
    <row r="5214" spans="1:52">
      <c r="A5214"/>
      <c r="B5214"/>
      <c r="C5214"/>
      <c r="D5214"/>
      <c r="E5214"/>
      <c r="F5214"/>
      <c r="G5214"/>
      <c r="H5214"/>
      <c r="I5214"/>
      <c r="J5214"/>
      <c r="K5214"/>
      <c r="L5214"/>
      <c r="M5214"/>
      <c r="N5214"/>
      <c r="O5214"/>
      <c r="P5214"/>
      <c r="Q5214"/>
      <c r="R5214"/>
      <c r="S5214"/>
      <c r="T5214"/>
      <c r="U5214"/>
      <c r="V5214"/>
      <c r="W5214"/>
      <c r="X5214"/>
      <c r="Y5214"/>
      <c r="Z5214"/>
      <c r="AA5214"/>
      <c r="AB5214"/>
      <c r="AC5214"/>
      <c r="AD5214"/>
      <c r="AE5214"/>
      <c r="AF5214"/>
      <c r="AG5214"/>
      <c r="AH5214"/>
      <c r="AI5214"/>
      <c r="AJ5214"/>
      <c r="AK5214"/>
      <c r="AL5214"/>
      <c r="AM5214"/>
      <c r="AN5214"/>
      <c r="AO5214"/>
      <c r="AP5214"/>
      <c r="AQ5214"/>
      <c r="AR5214"/>
      <c r="AS5214"/>
      <c r="AT5214"/>
      <c r="AU5214"/>
      <c r="AV5214"/>
      <c r="AW5214"/>
      <c r="AX5214"/>
      <c r="AY5214"/>
      <c r="AZ5214"/>
    </row>
    <row r="5215" spans="1:52">
      <c r="A5215"/>
      <c r="B5215"/>
      <c r="C5215"/>
      <c r="D5215"/>
      <c r="E5215"/>
      <c r="F5215"/>
      <c r="G5215"/>
      <c r="H5215"/>
      <c r="I5215"/>
      <c r="J5215"/>
      <c r="K5215"/>
      <c r="L5215"/>
      <c r="M5215"/>
      <c r="N5215"/>
      <c r="O5215"/>
      <c r="P5215"/>
      <c r="Q5215"/>
      <c r="R5215"/>
      <c r="S5215"/>
      <c r="T5215"/>
      <c r="U5215"/>
      <c r="V5215"/>
      <c r="W5215"/>
      <c r="X5215"/>
      <c r="Y5215"/>
      <c r="Z5215"/>
      <c r="AA5215"/>
      <c r="AB5215"/>
      <c r="AC5215"/>
      <c r="AD5215"/>
      <c r="AE5215"/>
      <c r="AF5215"/>
      <c r="AG5215"/>
      <c r="AH5215"/>
      <c r="AI5215"/>
      <c r="AJ5215"/>
      <c r="AK5215"/>
      <c r="AL5215"/>
      <c r="AM5215"/>
      <c r="AN5215"/>
      <c r="AO5215"/>
      <c r="AP5215"/>
      <c r="AQ5215"/>
      <c r="AR5215"/>
      <c r="AS5215"/>
      <c r="AT5215"/>
      <c r="AU5215"/>
      <c r="AV5215"/>
      <c r="AW5215"/>
      <c r="AX5215"/>
      <c r="AY5215"/>
      <c r="AZ5215"/>
    </row>
    <row r="5216" spans="1:52">
      <c r="A5216"/>
      <c r="B5216"/>
      <c r="C5216"/>
      <c r="D5216"/>
      <c r="E5216"/>
      <c r="F5216"/>
      <c r="G5216"/>
      <c r="H5216"/>
      <c r="I5216"/>
      <c r="J5216"/>
      <c r="K5216"/>
      <c r="L5216"/>
      <c r="M5216"/>
      <c r="N5216"/>
      <c r="O5216"/>
      <c r="P5216"/>
      <c r="Q5216"/>
      <c r="R5216"/>
      <c r="S5216"/>
      <c r="T5216"/>
      <c r="U5216"/>
      <c r="V5216"/>
      <c r="W5216"/>
      <c r="X5216"/>
      <c r="Y5216"/>
      <c r="Z5216"/>
      <c r="AA5216"/>
      <c r="AB5216"/>
      <c r="AC5216"/>
      <c r="AD5216"/>
      <c r="AE5216"/>
      <c r="AF5216"/>
      <c r="AG5216"/>
      <c r="AH5216"/>
      <c r="AI5216"/>
      <c r="AJ5216"/>
      <c r="AK5216"/>
      <c r="AL5216"/>
      <c r="AM5216"/>
      <c r="AN5216"/>
      <c r="AO5216"/>
      <c r="AP5216"/>
      <c r="AQ5216"/>
      <c r="AR5216"/>
      <c r="AS5216"/>
      <c r="AT5216"/>
      <c r="AU5216"/>
      <c r="AV5216"/>
      <c r="AW5216"/>
      <c r="AX5216"/>
      <c r="AY5216"/>
      <c r="AZ5216"/>
    </row>
    <row r="5217" spans="1:52">
      <c r="A5217"/>
      <c r="B5217"/>
      <c r="C5217"/>
      <c r="D5217"/>
      <c r="E5217"/>
      <c r="F5217"/>
      <c r="G5217"/>
      <c r="H5217"/>
      <c r="I5217"/>
      <c r="J5217"/>
      <c r="K5217"/>
      <c r="L5217"/>
      <c r="M5217"/>
      <c r="N5217"/>
      <c r="O5217"/>
      <c r="P5217"/>
      <c r="Q5217"/>
      <c r="R5217"/>
      <c r="S5217"/>
      <c r="T5217"/>
      <c r="U5217"/>
      <c r="V5217"/>
      <c r="W5217"/>
      <c r="X5217"/>
      <c r="Y5217"/>
      <c r="Z5217"/>
      <c r="AA5217"/>
      <c r="AB5217"/>
      <c r="AC5217"/>
      <c r="AD5217"/>
      <c r="AE5217"/>
      <c r="AF5217"/>
      <c r="AG5217"/>
      <c r="AH5217"/>
      <c r="AI5217"/>
      <c r="AJ5217"/>
      <c r="AK5217"/>
      <c r="AL5217"/>
      <c r="AM5217"/>
      <c r="AN5217"/>
      <c r="AO5217"/>
      <c r="AP5217"/>
      <c r="AQ5217"/>
      <c r="AR5217"/>
      <c r="AS5217"/>
      <c r="AT5217"/>
      <c r="AU5217"/>
      <c r="AV5217"/>
      <c r="AW5217"/>
      <c r="AX5217"/>
      <c r="AY5217"/>
      <c r="AZ5217"/>
    </row>
    <row r="5218" spans="1:52">
      <c r="A5218"/>
      <c r="B5218"/>
      <c r="C5218"/>
      <c r="D5218"/>
      <c r="E5218"/>
      <c r="F5218"/>
      <c r="G5218"/>
      <c r="H5218"/>
      <c r="I5218"/>
      <c r="J5218"/>
      <c r="K5218"/>
      <c r="L5218"/>
      <c r="M5218"/>
      <c r="N5218"/>
      <c r="O5218"/>
      <c r="P5218"/>
      <c r="Q5218"/>
      <c r="R5218"/>
      <c r="S5218"/>
      <c r="T5218"/>
      <c r="U5218"/>
      <c r="V5218"/>
      <c r="W5218"/>
      <c r="X5218"/>
      <c r="Y5218"/>
      <c r="Z5218"/>
      <c r="AA5218"/>
      <c r="AB5218"/>
      <c r="AC5218"/>
      <c r="AD5218"/>
      <c r="AE5218"/>
      <c r="AF5218"/>
      <c r="AG5218"/>
      <c r="AH5218"/>
      <c r="AI5218"/>
      <c r="AJ5218"/>
      <c r="AK5218"/>
      <c r="AL5218"/>
      <c r="AM5218"/>
      <c r="AN5218"/>
      <c r="AO5218"/>
      <c r="AP5218"/>
      <c r="AQ5218"/>
      <c r="AR5218"/>
      <c r="AS5218"/>
      <c r="AT5218"/>
      <c r="AU5218"/>
      <c r="AV5218"/>
      <c r="AW5218"/>
      <c r="AX5218"/>
      <c r="AY5218"/>
      <c r="AZ5218"/>
    </row>
    <row r="5219" spans="1:52">
      <c r="A5219"/>
      <c r="B5219"/>
      <c r="C5219"/>
      <c r="D5219"/>
      <c r="E5219"/>
      <c r="F5219"/>
      <c r="G5219"/>
      <c r="H5219"/>
      <c r="I5219"/>
      <c r="J5219"/>
      <c r="K5219"/>
      <c r="L5219"/>
      <c r="M5219"/>
      <c r="N5219"/>
      <c r="O5219"/>
      <c r="P5219"/>
      <c r="Q5219"/>
      <c r="R5219"/>
      <c r="S5219"/>
      <c r="T5219"/>
      <c r="U5219"/>
      <c r="V5219"/>
      <c r="W5219"/>
      <c r="X5219"/>
      <c r="Y5219"/>
      <c r="Z5219"/>
      <c r="AA5219"/>
      <c r="AB5219"/>
      <c r="AC5219"/>
      <c r="AD5219"/>
      <c r="AE5219"/>
      <c r="AF5219"/>
      <c r="AG5219"/>
      <c r="AH5219"/>
      <c r="AI5219"/>
      <c r="AJ5219"/>
      <c r="AK5219"/>
      <c r="AL5219"/>
      <c r="AM5219"/>
      <c r="AN5219"/>
      <c r="AO5219"/>
      <c r="AP5219"/>
      <c r="AQ5219"/>
      <c r="AR5219"/>
      <c r="AS5219"/>
      <c r="AT5219"/>
      <c r="AU5219"/>
      <c r="AV5219"/>
      <c r="AW5219"/>
      <c r="AX5219"/>
      <c r="AY5219"/>
      <c r="AZ5219"/>
    </row>
    <row r="5220" spans="1:52">
      <c r="A5220"/>
      <c r="B5220"/>
      <c r="C5220"/>
      <c r="D5220"/>
      <c r="E5220"/>
      <c r="F5220"/>
      <c r="G5220"/>
      <c r="H5220"/>
      <c r="I5220"/>
      <c r="J5220"/>
      <c r="K5220"/>
      <c r="L5220"/>
      <c r="M5220"/>
      <c r="N5220"/>
      <c r="O5220"/>
      <c r="P5220"/>
      <c r="Q5220"/>
      <c r="R5220"/>
      <c r="S5220"/>
      <c r="T5220"/>
      <c r="U5220"/>
      <c r="V5220"/>
      <c r="W5220"/>
      <c r="X5220"/>
      <c r="Y5220"/>
      <c r="Z5220"/>
      <c r="AA5220"/>
      <c r="AB5220"/>
      <c r="AC5220"/>
      <c r="AD5220"/>
      <c r="AE5220"/>
      <c r="AF5220"/>
      <c r="AG5220"/>
      <c r="AH5220"/>
      <c r="AI5220"/>
      <c r="AJ5220"/>
      <c r="AK5220"/>
      <c r="AL5220"/>
      <c r="AM5220"/>
      <c r="AN5220"/>
      <c r="AO5220"/>
      <c r="AP5220"/>
      <c r="AQ5220"/>
      <c r="AR5220"/>
      <c r="AS5220"/>
      <c r="AT5220"/>
      <c r="AU5220"/>
      <c r="AV5220"/>
      <c r="AW5220"/>
      <c r="AX5220"/>
      <c r="AY5220"/>
      <c r="AZ5220"/>
    </row>
    <row r="5221" spans="1:52">
      <c r="A5221"/>
      <c r="B5221"/>
      <c r="C5221"/>
      <c r="D5221"/>
      <c r="E5221"/>
      <c r="F5221"/>
      <c r="G5221"/>
      <c r="H5221"/>
      <c r="I5221"/>
      <c r="J5221"/>
      <c r="K5221"/>
      <c r="L5221"/>
      <c r="M5221"/>
      <c r="N5221"/>
      <c r="O5221"/>
      <c r="P5221"/>
      <c r="Q5221"/>
      <c r="R5221"/>
      <c r="S5221"/>
      <c r="T5221"/>
      <c r="U5221"/>
      <c r="V5221"/>
      <c r="W5221"/>
      <c r="X5221"/>
      <c r="Y5221"/>
      <c r="Z5221"/>
      <c r="AA5221"/>
      <c r="AB5221"/>
      <c r="AC5221"/>
      <c r="AD5221"/>
      <c r="AE5221"/>
      <c r="AF5221"/>
      <c r="AG5221"/>
      <c r="AH5221"/>
      <c r="AI5221"/>
      <c r="AJ5221"/>
      <c r="AK5221"/>
      <c r="AL5221"/>
      <c r="AM5221"/>
      <c r="AN5221"/>
      <c r="AO5221"/>
      <c r="AP5221"/>
      <c r="AQ5221"/>
      <c r="AR5221"/>
      <c r="AS5221"/>
      <c r="AT5221"/>
      <c r="AU5221"/>
      <c r="AV5221"/>
      <c r="AW5221"/>
      <c r="AX5221"/>
      <c r="AY5221"/>
      <c r="AZ5221"/>
    </row>
    <row r="5222" spans="1:52">
      <c r="A5222"/>
      <c r="B5222"/>
      <c r="C5222"/>
      <c r="D5222"/>
      <c r="E5222"/>
      <c r="F5222"/>
      <c r="G5222"/>
      <c r="H5222"/>
      <c r="I5222"/>
      <c r="J5222"/>
      <c r="K5222"/>
      <c r="L5222"/>
      <c r="M5222"/>
      <c r="N5222"/>
      <c r="O5222"/>
      <c r="P5222"/>
      <c r="Q5222"/>
      <c r="R5222"/>
      <c r="S5222"/>
      <c r="T5222"/>
      <c r="U5222"/>
      <c r="V5222"/>
      <c r="W5222"/>
      <c r="X5222"/>
      <c r="Y5222"/>
      <c r="Z5222"/>
      <c r="AA5222"/>
      <c r="AB5222"/>
      <c r="AC5222"/>
      <c r="AD5222"/>
      <c r="AE5222"/>
      <c r="AF5222"/>
      <c r="AG5222"/>
      <c r="AH5222"/>
      <c r="AI5222"/>
      <c r="AJ5222"/>
      <c r="AK5222"/>
      <c r="AL5222"/>
      <c r="AM5222"/>
      <c r="AN5222"/>
      <c r="AO5222"/>
      <c r="AP5222"/>
      <c r="AQ5222"/>
      <c r="AR5222"/>
      <c r="AS5222"/>
      <c r="AT5222"/>
      <c r="AU5222"/>
      <c r="AV5222"/>
      <c r="AW5222"/>
      <c r="AX5222"/>
      <c r="AY5222"/>
      <c r="AZ5222"/>
    </row>
    <row r="5223" spans="1:52">
      <c r="A5223"/>
      <c r="B5223"/>
      <c r="C5223"/>
      <c r="D5223"/>
      <c r="E5223"/>
      <c r="F5223"/>
      <c r="G5223"/>
      <c r="H5223"/>
      <c r="I5223"/>
      <c r="J5223"/>
      <c r="K5223"/>
      <c r="L5223"/>
      <c r="M5223"/>
      <c r="N5223"/>
      <c r="O5223"/>
      <c r="P5223"/>
      <c r="Q5223"/>
      <c r="R5223"/>
      <c r="S5223"/>
      <c r="T5223"/>
      <c r="U5223"/>
      <c r="V5223"/>
      <c r="W5223"/>
      <c r="X5223"/>
      <c r="Y5223"/>
      <c r="Z5223"/>
      <c r="AA5223"/>
      <c r="AB5223"/>
      <c r="AC5223"/>
      <c r="AD5223"/>
      <c r="AE5223"/>
      <c r="AF5223"/>
      <c r="AG5223"/>
      <c r="AH5223"/>
      <c r="AI5223"/>
      <c r="AJ5223"/>
      <c r="AK5223"/>
      <c r="AL5223"/>
      <c r="AM5223"/>
      <c r="AN5223"/>
      <c r="AO5223"/>
      <c r="AP5223"/>
      <c r="AQ5223"/>
      <c r="AR5223"/>
      <c r="AS5223"/>
      <c r="AT5223"/>
      <c r="AU5223"/>
      <c r="AV5223"/>
      <c r="AW5223"/>
      <c r="AX5223"/>
      <c r="AY5223"/>
      <c r="AZ5223"/>
    </row>
    <row r="5224" spans="1:52">
      <c r="A5224"/>
      <c r="B5224"/>
      <c r="C5224"/>
      <c r="D5224"/>
      <c r="E5224"/>
      <c r="F5224"/>
      <c r="G5224"/>
      <c r="H5224"/>
      <c r="I5224"/>
      <c r="J5224"/>
      <c r="K5224"/>
      <c r="L5224"/>
      <c r="M5224"/>
      <c r="N5224"/>
      <c r="O5224"/>
      <c r="P5224"/>
      <c r="Q5224"/>
      <c r="R5224"/>
      <c r="S5224"/>
      <c r="T5224"/>
      <c r="U5224"/>
      <c r="V5224"/>
      <c r="W5224"/>
      <c r="X5224"/>
      <c r="Y5224"/>
      <c r="Z5224"/>
      <c r="AA5224"/>
      <c r="AB5224"/>
      <c r="AC5224"/>
      <c r="AD5224"/>
      <c r="AE5224"/>
      <c r="AF5224"/>
      <c r="AG5224"/>
      <c r="AH5224"/>
      <c r="AI5224"/>
      <c r="AJ5224"/>
      <c r="AK5224"/>
      <c r="AL5224"/>
      <c r="AM5224"/>
      <c r="AN5224"/>
      <c r="AO5224"/>
      <c r="AP5224"/>
      <c r="AQ5224"/>
      <c r="AR5224"/>
      <c r="AS5224"/>
      <c r="AT5224"/>
      <c r="AU5224"/>
      <c r="AV5224"/>
      <c r="AW5224"/>
      <c r="AX5224"/>
      <c r="AY5224"/>
      <c r="AZ5224"/>
    </row>
    <row r="5225" spans="1:52">
      <c r="A5225"/>
      <c r="B5225"/>
      <c r="C5225"/>
      <c r="D5225"/>
      <c r="E5225"/>
      <c r="F5225"/>
      <c r="G5225"/>
      <c r="H5225"/>
      <c r="I5225"/>
      <c r="J5225"/>
      <c r="K5225"/>
      <c r="L5225"/>
      <c r="M5225"/>
      <c r="N5225"/>
      <c r="O5225"/>
      <c r="P5225"/>
      <c r="Q5225"/>
      <c r="R5225"/>
      <c r="S5225"/>
      <c r="T5225"/>
      <c r="U5225"/>
      <c r="V5225"/>
      <c r="W5225"/>
      <c r="X5225"/>
      <c r="Y5225"/>
      <c r="Z5225"/>
      <c r="AA5225"/>
      <c r="AB5225"/>
      <c r="AC5225"/>
      <c r="AD5225"/>
      <c r="AE5225"/>
      <c r="AF5225"/>
      <c r="AG5225"/>
      <c r="AH5225"/>
      <c r="AI5225"/>
      <c r="AJ5225"/>
      <c r="AK5225"/>
      <c r="AL5225"/>
      <c r="AM5225"/>
      <c r="AN5225"/>
      <c r="AO5225"/>
      <c r="AP5225"/>
      <c r="AQ5225"/>
      <c r="AR5225"/>
      <c r="AS5225"/>
      <c r="AT5225"/>
      <c r="AU5225"/>
      <c r="AV5225"/>
      <c r="AW5225"/>
      <c r="AX5225"/>
      <c r="AY5225"/>
      <c r="AZ5225"/>
    </row>
    <row r="5226" spans="1:52">
      <c r="A5226"/>
      <c r="B5226"/>
      <c r="C5226"/>
      <c r="D5226"/>
      <c r="E5226"/>
      <c r="F5226"/>
      <c r="G5226"/>
      <c r="H5226"/>
      <c r="I5226"/>
      <c r="J5226"/>
      <c r="K5226"/>
      <c r="L5226"/>
      <c r="M5226"/>
      <c r="N5226"/>
      <c r="O5226"/>
      <c r="P5226"/>
      <c r="Q5226"/>
      <c r="R5226"/>
      <c r="S5226"/>
      <c r="T5226"/>
      <c r="U5226"/>
      <c r="V5226"/>
      <c r="W5226"/>
      <c r="X5226"/>
      <c r="Y5226"/>
      <c r="Z5226"/>
      <c r="AA5226"/>
      <c r="AB5226"/>
      <c r="AC5226"/>
      <c r="AD5226"/>
      <c r="AE5226"/>
      <c r="AF5226"/>
      <c r="AG5226"/>
      <c r="AH5226"/>
      <c r="AI5226"/>
      <c r="AJ5226"/>
      <c r="AK5226"/>
      <c r="AL5226"/>
      <c r="AM5226"/>
      <c r="AN5226"/>
      <c r="AO5226"/>
      <c r="AP5226"/>
      <c r="AQ5226"/>
      <c r="AR5226"/>
      <c r="AS5226"/>
      <c r="AT5226"/>
      <c r="AU5226"/>
      <c r="AV5226"/>
      <c r="AW5226"/>
      <c r="AX5226"/>
      <c r="AY5226"/>
      <c r="AZ5226"/>
    </row>
    <row r="5227" spans="1:52">
      <c r="A5227"/>
      <c r="B5227"/>
      <c r="C5227"/>
      <c r="D5227"/>
      <c r="E5227"/>
      <c r="F5227"/>
      <c r="G5227"/>
      <c r="H5227"/>
      <c r="I5227"/>
      <c r="J5227"/>
      <c r="K5227"/>
      <c r="L5227"/>
      <c r="M5227"/>
      <c r="N5227"/>
      <c r="O5227"/>
      <c r="P5227"/>
      <c r="Q5227"/>
      <c r="R5227"/>
      <c r="S5227"/>
      <c r="T5227"/>
      <c r="U5227"/>
      <c r="V5227"/>
      <c r="W5227"/>
      <c r="X5227"/>
      <c r="Y5227"/>
      <c r="Z5227"/>
      <c r="AA5227"/>
      <c r="AB5227"/>
      <c r="AC5227"/>
      <c r="AD5227"/>
      <c r="AE5227"/>
      <c r="AF5227"/>
      <c r="AG5227"/>
      <c r="AH5227"/>
      <c r="AI5227"/>
      <c r="AJ5227"/>
      <c r="AK5227"/>
      <c r="AL5227"/>
      <c r="AM5227"/>
      <c r="AN5227"/>
      <c r="AO5227"/>
      <c r="AP5227"/>
      <c r="AQ5227"/>
      <c r="AR5227"/>
      <c r="AS5227"/>
      <c r="AT5227"/>
      <c r="AU5227"/>
      <c r="AV5227"/>
      <c r="AW5227"/>
      <c r="AX5227"/>
      <c r="AY5227"/>
      <c r="AZ5227"/>
    </row>
    <row r="5228" spans="1:52">
      <c r="A5228"/>
      <c r="B5228"/>
      <c r="C5228"/>
      <c r="D5228"/>
      <c r="E5228"/>
      <c r="F5228"/>
      <c r="G5228"/>
      <c r="H5228"/>
      <c r="I5228"/>
      <c r="J5228"/>
      <c r="K5228"/>
      <c r="L5228"/>
      <c r="M5228"/>
      <c r="N5228"/>
      <c r="O5228"/>
      <c r="P5228"/>
      <c r="Q5228"/>
      <c r="R5228"/>
      <c r="S5228"/>
      <c r="T5228"/>
      <c r="U5228"/>
      <c r="V5228"/>
      <c r="W5228"/>
      <c r="X5228"/>
      <c r="Y5228"/>
      <c r="Z5228"/>
      <c r="AA5228"/>
      <c r="AB5228"/>
      <c r="AC5228"/>
      <c r="AD5228"/>
      <c r="AE5228"/>
      <c r="AF5228"/>
      <c r="AG5228"/>
      <c r="AH5228"/>
      <c r="AI5228"/>
      <c r="AJ5228"/>
      <c r="AK5228"/>
      <c r="AL5228"/>
      <c r="AM5228"/>
      <c r="AN5228"/>
      <c r="AO5228"/>
      <c r="AP5228"/>
      <c r="AQ5228"/>
      <c r="AR5228"/>
      <c r="AS5228"/>
      <c r="AT5228"/>
      <c r="AU5228"/>
      <c r="AV5228"/>
      <c r="AW5228"/>
      <c r="AX5228"/>
      <c r="AY5228"/>
      <c r="AZ5228"/>
    </row>
    <row r="5229" spans="1:52">
      <c r="A5229"/>
      <c r="B5229"/>
      <c r="C5229"/>
      <c r="D5229"/>
      <c r="E5229"/>
      <c r="F5229"/>
      <c r="G5229"/>
      <c r="H5229"/>
      <c r="I5229"/>
      <c r="J5229"/>
      <c r="K5229"/>
      <c r="L5229"/>
      <c r="M5229"/>
      <c r="N5229"/>
      <c r="O5229"/>
      <c r="P5229"/>
      <c r="Q5229"/>
      <c r="R5229"/>
      <c r="S5229"/>
      <c r="T5229"/>
      <c r="U5229"/>
      <c r="V5229"/>
      <c r="W5229"/>
      <c r="X5229"/>
      <c r="Y5229"/>
      <c r="Z5229"/>
      <c r="AA5229"/>
      <c r="AB5229"/>
      <c r="AC5229"/>
      <c r="AD5229"/>
      <c r="AE5229"/>
      <c r="AF5229"/>
      <c r="AG5229"/>
      <c r="AH5229"/>
      <c r="AI5229"/>
      <c r="AJ5229"/>
      <c r="AK5229"/>
      <c r="AL5229"/>
      <c r="AM5229"/>
      <c r="AN5229"/>
      <c r="AO5229"/>
      <c r="AP5229"/>
      <c r="AQ5229"/>
      <c r="AR5229"/>
      <c r="AS5229"/>
      <c r="AT5229"/>
      <c r="AU5229"/>
      <c r="AV5229"/>
      <c r="AW5229"/>
      <c r="AX5229"/>
      <c r="AY5229"/>
      <c r="AZ5229"/>
    </row>
    <row r="5230" spans="1:52">
      <c r="A5230"/>
      <c r="B5230"/>
      <c r="C5230"/>
      <c r="D5230"/>
      <c r="E5230"/>
      <c r="F5230"/>
      <c r="G5230"/>
      <c r="H5230"/>
      <c r="I5230"/>
      <c r="J5230"/>
      <c r="K5230"/>
      <c r="L5230"/>
      <c r="M5230"/>
      <c r="N5230"/>
      <c r="O5230"/>
      <c r="P5230"/>
      <c r="Q5230"/>
      <c r="R5230"/>
      <c r="S5230"/>
      <c r="T5230"/>
      <c r="U5230"/>
      <c r="V5230"/>
      <c r="W5230"/>
      <c r="X5230"/>
      <c r="Y5230"/>
      <c r="Z5230"/>
      <c r="AA5230"/>
      <c r="AB5230"/>
      <c r="AC5230"/>
      <c r="AD5230"/>
      <c r="AE5230"/>
      <c r="AF5230"/>
      <c r="AG5230"/>
      <c r="AH5230"/>
      <c r="AI5230"/>
      <c r="AJ5230"/>
      <c r="AK5230"/>
      <c r="AL5230"/>
      <c r="AM5230"/>
      <c r="AN5230"/>
      <c r="AO5230"/>
      <c r="AP5230"/>
      <c r="AQ5230"/>
      <c r="AR5230"/>
      <c r="AS5230"/>
      <c r="AT5230"/>
      <c r="AU5230"/>
      <c r="AV5230"/>
      <c r="AW5230"/>
      <c r="AX5230"/>
      <c r="AY5230"/>
      <c r="AZ5230"/>
    </row>
    <row r="5231" spans="1:52">
      <c r="A5231"/>
      <c r="B5231"/>
      <c r="C5231"/>
      <c r="D5231"/>
      <c r="E5231"/>
      <c r="F5231"/>
      <c r="G5231"/>
      <c r="H5231"/>
      <c r="I5231"/>
      <c r="J5231"/>
      <c r="K5231"/>
      <c r="L5231"/>
      <c r="M5231"/>
      <c r="N5231"/>
      <c r="O5231"/>
      <c r="P5231"/>
      <c r="Q5231"/>
      <c r="R5231"/>
      <c r="S5231"/>
      <c r="T5231"/>
      <c r="U5231"/>
      <c r="V5231"/>
      <c r="W5231"/>
      <c r="X5231"/>
      <c r="Y5231"/>
      <c r="Z5231"/>
      <c r="AA5231"/>
      <c r="AB5231"/>
      <c r="AC5231"/>
      <c r="AD5231"/>
      <c r="AE5231"/>
      <c r="AF5231"/>
      <c r="AG5231"/>
      <c r="AH5231"/>
      <c r="AI5231"/>
      <c r="AJ5231"/>
      <c r="AK5231"/>
      <c r="AL5231"/>
      <c r="AM5231"/>
      <c r="AN5231"/>
      <c r="AO5231"/>
      <c r="AP5231"/>
      <c r="AQ5231"/>
      <c r="AR5231"/>
      <c r="AS5231"/>
      <c r="AT5231"/>
      <c r="AU5231"/>
      <c r="AV5231"/>
      <c r="AW5231"/>
      <c r="AX5231"/>
      <c r="AY5231"/>
      <c r="AZ5231"/>
    </row>
    <row r="5232" spans="1:52">
      <c r="A5232"/>
      <c r="B5232"/>
      <c r="C5232"/>
      <c r="D5232"/>
      <c r="E5232"/>
      <c r="F5232"/>
      <c r="G5232"/>
      <c r="H5232"/>
      <c r="I5232"/>
      <c r="J5232"/>
      <c r="K5232"/>
      <c r="L5232"/>
      <c r="M5232"/>
      <c r="N5232"/>
      <c r="O5232"/>
      <c r="P5232"/>
      <c r="Q5232"/>
      <c r="R5232"/>
      <c r="S5232"/>
      <c r="T5232"/>
      <c r="U5232"/>
      <c r="V5232"/>
      <c r="W5232"/>
      <c r="X5232"/>
      <c r="Y5232"/>
      <c r="Z5232"/>
      <c r="AA5232"/>
      <c r="AB5232"/>
      <c r="AC5232"/>
      <c r="AD5232"/>
      <c r="AE5232"/>
      <c r="AF5232"/>
      <c r="AG5232"/>
      <c r="AH5232"/>
      <c r="AI5232"/>
      <c r="AJ5232"/>
      <c r="AK5232"/>
      <c r="AL5232"/>
      <c r="AM5232"/>
      <c r="AN5232"/>
      <c r="AO5232"/>
      <c r="AP5232"/>
      <c r="AQ5232"/>
      <c r="AR5232"/>
      <c r="AS5232"/>
      <c r="AT5232"/>
      <c r="AU5232"/>
      <c r="AV5232"/>
      <c r="AW5232"/>
      <c r="AX5232"/>
      <c r="AY5232"/>
      <c r="AZ5232"/>
    </row>
    <row r="5233" spans="1:52">
      <c r="A5233"/>
      <c r="B5233"/>
      <c r="C5233"/>
      <c r="D5233"/>
      <c r="E5233"/>
      <c r="F5233"/>
      <c r="G5233"/>
      <c r="H5233"/>
      <c r="I5233"/>
      <c r="J5233"/>
      <c r="K5233"/>
      <c r="L5233"/>
      <c r="M5233"/>
      <c r="N5233"/>
      <c r="O5233"/>
      <c r="P5233"/>
      <c r="Q5233"/>
      <c r="R5233"/>
      <c r="S5233"/>
      <c r="T5233"/>
      <c r="U5233"/>
      <c r="V5233"/>
      <c r="W5233"/>
      <c r="X5233"/>
      <c r="Y5233"/>
      <c r="Z5233"/>
      <c r="AA5233"/>
      <c r="AB5233"/>
      <c r="AC5233"/>
      <c r="AD5233"/>
      <c r="AE5233"/>
      <c r="AF5233"/>
      <c r="AG5233"/>
      <c r="AH5233"/>
      <c r="AI5233"/>
      <c r="AJ5233"/>
      <c r="AK5233"/>
      <c r="AL5233"/>
      <c r="AM5233"/>
      <c r="AN5233"/>
      <c r="AO5233"/>
      <c r="AP5233"/>
      <c r="AQ5233"/>
      <c r="AR5233"/>
      <c r="AS5233"/>
      <c r="AT5233"/>
      <c r="AU5233"/>
      <c r="AV5233"/>
      <c r="AW5233"/>
      <c r="AX5233"/>
      <c r="AY5233"/>
      <c r="AZ5233"/>
    </row>
    <row r="5234" spans="1:52">
      <c r="A5234"/>
      <c r="B5234"/>
      <c r="C5234"/>
      <c r="D5234"/>
      <c r="E5234"/>
      <c r="F5234"/>
      <c r="G5234"/>
      <c r="H5234"/>
      <c r="I5234"/>
      <c r="J5234"/>
      <c r="K5234"/>
      <c r="L5234"/>
      <c r="M5234"/>
      <c r="N5234"/>
      <c r="O5234"/>
      <c r="P5234"/>
      <c r="Q5234"/>
      <c r="R5234"/>
      <c r="S5234"/>
      <c r="T5234"/>
      <c r="U5234"/>
      <c r="V5234"/>
      <c r="W5234"/>
      <c r="X5234"/>
      <c r="Y5234"/>
      <c r="Z5234"/>
      <c r="AA5234"/>
      <c r="AB5234"/>
      <c r="AC5234"/>
      <c r="AD5234"/>
      <c r="AE5234"/>
      <c r="AF5234"/>
      <c r="AG5234"/>
      <c r="AH5234"/>
      <c r="AI5234"/>
      <c r="AJ5234"/>
      <c r="AK5234"/>
      <c r="AL5234"/>
      <c r="AM5234"/>
      <c r="AN5234"/>
      <c r="AO5234"/>
      <c r="AP5234"/>
      <c r="AQ5234"/>
      <c r="AR5234"/>
      <c r="AS5234"/>
      <c r="AT5234"/>
      <c r="AU5234"/>
      <c r="AV5234"/>
      <c r="AW5234"/>
      <c r="AX5234"/>
      <c r="AY5234"/>
      <c r="AZ5234"/>
    </row>
    <row r="5235" spans="1:52">
      <c r="A5235"/>
      <c r="B5235"/>
      <c r="C5235"/>
      <c r="D5235"/>
      <c r="E5235"/>
      <c r="F5235"/>
      <c r="G5235"/>
      <c r="H5235"/>
      <c r="I5235"/>
      <c r="J5235"/>
      <c r="K5235"/>
      <c r="L5235"/>
      <c r="M5235"/>
      <c r="N5235"/>
      <c r="O5235"/>
      <c r="P5235"/>
      <c r="Q5235"/>
      <c r="R5235"/>
      <c r="S5235"/>
      <c r="T5235"/>
      <c r="U5235"/>
      <c r="V5235"/>
      <c r="W5235"/>
      <c r="X5235"/>
      <c r="Y5235"/>
      <c r="Z5235"/>
      <c r="AA5235"/>
      <c r="AB5235"/>
      <c r="AC5235"/>
      <c r="AD5235"/>
      <c r="AE5235"/>
      <c r="AF5235"/>
      <c r="AG5235"/>
      <c r="AH5235"/>
      <c r="AI5235"/>
      <c r="AJ5235"/>
      <c r="AK5235"/>
      <c r="AL5235"/>
      <c r="AM5235"/>
      <c r="AN5235"/>
      <c r="AO5235"/>
      <c r="AP5235"/>
      <c r="AQ5235"/>
      <c r="AR5235"/>
      <c r="AS5235"/>
      <c r="AT5235"/>
      <c r="AU5235"/>
      <c r="AV5235"/>
      <c r="AW5235"/>
      <c r="AX5235"/>
      <c r="AY5235"/>
      <c r="AZ5235"/>
    </row>
    <row r="5236" spans="1:52">
      <c r="A5236"/>
      <c r="B5236"/>
      <c r="C5236"/>
      <c r="D5236"/>
      <c r="E5236"/>
      <c r="F5236"/>
      <c r="G5236"/>
      <c r="H5236"/>
      <c r="I5236"/>
      <c r="J5236"/>
      <c r="K5236"/>
      <c r="L5236"/>
      <c r="M5236"/>
      <c r="N5236"/>
      <c r="O5236"/>
      <c r="P5236"/>
      <c r="Q5236"/>
      <c r="R5236"/>
      <c r="S5236"/>
      <c r="T5236"/>
      <c r="U5236"/>
      <c r="V5236"/>
      <c r="W5236"/>
      <c r="X5236"/>
      <c r="Y5236"/>
      <c r="Z5236"/>
      <c r="AA5236"/>
      <c r="AB5236"/>
      <c r="AC5236"/>
      <c r="AD5236"/>
      <c r="AE5236"/>
      <c r="AF5236"/>
      <c r="AG5236"/>
      <c r="AH5236"/>
      <c r="AI5236"/>
      <c r="AJ5236"/>
      <c r="AK5236"/>
      <c r="AL5236"/>
      <c r="AM5236"/>
      <c r="AN5236"/>
      <c r="AO5236"/>
      <c r="AP5236"/>
      <c r="AQ5236"/>
      <c r="AR5236"/>
      <c r="AS5236"/>
      <c r="AT5236"/>
      <c r="AU5236"/>
      <c r="AV5236"/>
      <c r="AW5236"/>
      <c r="AX5236"/>
      <c r="AY5236"/>
      <c r="AZ5236"/>
    </row>
    <row r="5237" spans="1:52">
      <c r="A5237"/>
      <c r="B5237"/>
      <c r="C5237"/>
      <c r="D5237"/>
      <c r="E5237"/>
      <c r="F5237"/>
      <c r="G5237"/>
      <c r="H5237"/>
      <c r="I5237"/>
      <c r="J5237"/>
      <c r="K5237"/>
      <c r="L5237"/>
      <c r="M5237"/>
      <c r="N5237"/>
      <c r="O5237"/>
      <c r="P5237"/>
      <c r="Q5237"/>
      <c r="R5237"/>
      <c r="S5237"/>
      <c r="T5237"/>
      <c r="U5237"/>
      <c r="V5237"/>
      <c r="W5237"/>
      <c r="X5237"/>
      <c r="Y5237"/>
      <c r="Z5237"/>
      <c r="AA5237"/>
      <c r="AB5237"/>
      <c r="AC5237"/>
      <c r="AD5237"/>
      <c r="AE5237"/>
      <c r="AF5237"/>
      <c r="AG5237"/>
      <c r="AH5237"/>
      <c r="AI5237"/>
      <c r="AJ5237"/>
      <c r="AK5237"/>
      <c r="AL5237"/>
      <c r="AM5237"/>
      <c r="AN5237"/>
      <c r="AO5237"/>
      <c r="AP5237"/>
      <c r="AQ5237"/>
      <c r="AR5237"/>
      <c r="AS5237"/>
      <c r="AT5237"/>
      <c r="AU5237"/>
      <c r="AV5237"/>
      <c r="AW5237"/>
      <c r="AX5237"/>
      <c r="AY5237"/>
      <c r="AZ5237"/>
    </row>
    <row r="5238" spans="1:52">
      <c r="A5238"/>
      <c r="B5238"/>
      <c r="C5238"/>
      <c r="D5238"/>
      <c r="E5238"/>
      <c r="F5238"/>
      <c r="G5238"/>
      <c r="H5238"/>
      <c r="I5238"/>
      <c r="J5238"/>
      <c r="K5238"/>
      <c r="L5238"/>
      <c r="M5238"/>
      <c r="N5238"/>
      <c r="O5238"/>
      <c r="P5238"/>
      <c r="Q5238"/>
      <c r="R5238"/>
      <c r="S5238"/>
      <c r="T5238"/>
      <c r="U5238"/>
      <c r="V5238"/>
      <c r="W5238"/>
      <c r="X5238"/>
      <c r="Y5238"/>
      <c r="Z5238"/>
      <c r="AA5238"/>
      <c r="AB5238"/>
      <c r="AC5238"/>
      <c r="AD5238"/>
      <c r="AE5238"/>
      <c r="AF5238"/>
      <c r="AG5238"/>
      <c r="AH5238"/>
      <c r="AI5238"/>
      <c r="AJ5238"/>
      <c r="AK5238"/>
      <c r="AL5238"/>
      <c r="AM5238"/>
      <c r="AN5238"/>
      <c r="AO5238"/>
      <c r="AP5238"/>
      <c r="AQ5238"/>
      <c r="AR5238"/>
      <c r="AS5238"/>
      <c r="AT5238"/>
      <c r="AU5238"/>
      <c r="AV5238"/>
      <c r="AW5238"/>
      <c r="AX5238"/>
      <c r="AY5238"/>
      <c r="AZ5238"/>
    </row>
    <row r="5239" spans="1:52">
      <c r="A5239"/>
      <c r="B5239"/>
      <c r="C5239"/>
      <c r="D5239"/>
      <c r="E5239"/>
      <c r="F5239"/>
      <c r="G5239"/>
      <c r="H5239"/>
      <c r="I5239"/>
      <c r="J5239"/>
      <c r="K5239"/>
      <c r="L5239"/>
      <c r="M5239"/>
      <c r="N5239"/>
      <c r="O5239"/>
      <c r="P5239"/>
      <c r="Q5239"/>
      <c r="R5239"/>
      <c r="S5239"/>
      <c r="T5239"/>
      <c r="U5239"/>
      <c r="V5239"/>
      <c r="W5239"/>
      <c r="X5239"/>
      <c r="Y5239"/>
      <c r="Z5239"/>
      <c r="AA5239"/>
      <c r="AB5239"/>
      <c r="AC5239"/>
      <c r="AD5239"/>
      <c r="AE5239"/>
      <c r="AF5239"/>
      <c r="AG5239"/>
      <c r="AH5239"/>
      <c r="AI5239"/>
      <c r="AJ5239"/>
      <c r="AK5239"/>
      <c r="AL5239"/>
      <c r="AM5239"/>
      <c r="AN5239"/>
      <c r="AO5239"/>
      <c r="AP5239"/>
      <c r="AQ5239"/>
      <c r="AR5239"/>
      <c r="AS5239"/>
      <c r="AT5239"/>
      <c r="AU5239"/>
      <c r="AV5239"/>
      <c r="AW5239"/>
      <c r="AX5239"/>
      <c r="AY5239"/>
      <c r="AZ5239"/>
    </row>
    <row r="5240" spans="1:52">
      <c r="A5240"/>
      <c r="B5240"/>
      <c r="C5240"/>
      <c r="D5240"/>
      <c r="E5240"/>
      <c r="F5240"/>
      <c r="G5240"/>
      <c r="H5240"/>
      <c r="I5240"/>
      <c r="J5240"/>
      <c r="K5240"/>
      <c r="L5240"/>
      <c r="M5240"/>
      <c r="N5240"/>
      <c r="O5240"/>
      <c r="P5240"/>
      <c r="Q5240"/>
      <c r="R5240"/>
      <c r="S5240"/>
      <c r="T5240"/>
      <c r="U5240"/>
      <c r="V5240"/>
      <c r="W5240"/>
      <c r="X5240"/>
      <c r="Y5240"/>
      <c r="Z5240"/>
      <c r="AA5240"/>
      <c r="AB5240"/>
      <c r="AC5240"/>
      <c r="AD5240"/>
      <c r="AE5240"/>
      <c r="AF5240"/>
      <c r="AG5240"/>
      <c r="AH5240"/>
      <c r="AI5240"/>
      <c r="AJ5240"/>
      <c r="AK5240"/>
      <c r="AL5240"/>
      <c r="AM5240"/>
      <c r="AN5240"/>
      <c r="AO5240"/>
      <c r="AP5240"/>
      <c r="AQ5240"/>
      <c r="AR5240"/>
      <c r="AS5240"/>
      <c r="AT5240"/>
      <c r="AU5240"/>
      <c r="AV5240"/>
      <c r="AW5240"/>
      <c r="AX5240"/>
      <c r="AY5240"/>
      <c r="AZ5240"/>
    </row>
    <row r="5241" spans="1:52">
      <c r="A5241"/>
      <c r="B5241"/>
      <c r="C5241"/>
      <c r="D5241"/>
      <c r="E5241"/>
      <c r="F5241"/>
      <c r="G5241"/>
      <c r="H5241"/>
      <c r="I5241"/>
      <c r="J5241"/>
      <c r="K5241"/>
      <c r="L5241"/>
      <c r="M5241"/>
      <c r="N5241"/>
      <c r="O5241"/>
      <c r="P5241"/>
      <c r="Q5241"/>
      <c r="R5241"/>
      <c r="S5241"/>
      <c r="T5241"/>
      <c r="U5241"/>
      <c r="V5241"/>
      <c r="W5241"/>
      <c r="X5241"/>
      <c r="Y5241"/>
      <c r="Z5241"/>
      <c r="AA5241"/>
      <c r="AB5241"/>
      <c r="AC5241"/>
      <c r="AD5241"/>
      <c r="AE5241"/>
      <c r="AF5241"/>
      <c r="AG5241"/>
      <c r="AH5241"/>
      <c r="AI5241"/>
      <c r="AJ5241"/>
      <c r="AK5241"/>
      <c r="AL5241"/>
      <c r="AM5241"/>
      <c r="AN5241"/>
      <c r="AO5241"/>
      <c r="AP5241"/>
      <c r="AQ5241"/>
      <c r="AR5241"/>
      <c r="AS5241"/>
      <c r="AT5241"/>
      <c r="AU5241"/>
      <c r="AV5241"/>
      <c r="AW5241"/>
      <c r="AX5241"/>
      <c r="AY5241"/>
      <c r="AZ5241"/>
    </row>
    <row r="5242" spans="1:52">
      <c r="A5242"/>
      <c r="B5242"/>
      <c r="C5242"/>
      <c r="D5242"/>
      <c r="E5242"/>
      <c r="F5242"/>
      <c r="G5242"/>
      <c r="H5242"/>
      <c r="I5242"/>
      <c r="J5242"/>
      <c r="K5242"/>
      <c r="L5242"/>
      <c r="M5242"/>
      <c r="N5242"/>
      <c r="O5242"/>
      <c r="P5242"/>
      <c r="Q5242"/>
      <c r="R5242"/>
      <c r="S5242"/>
      <c r="T5242"/>
      <c r="U5242"/>
      <c r="V5242"/>
      <c r="W5242"/>
      <c r="X5242"/>
      <c r="Y5242"/>
      <c r="Z5242"/>
      <c r="AA5242"/>
      <c r="AB5242"/>
      <c r="AC5242"/>
      <c r="AD5242"/>
      <c r="AE5242"/>
      <c r="AF5242"/>
      <c r="AG5242"/>
      <c r="AH5242"/>
      <c r="AI5242"/>
      <c r="AJ5242"/>
      <c r="AK5242"/>
      <c r="AL5242"/>
      <c r="AM5242"/>
      <c r="AN5242"/>
      <c r="AO5242"/>
      <c r="AP5242"/>
      <c r="AQ5242"/>
      <c r="AR5242"/>
      <c r="AS5242"/>
      <c r="AT5242"/>
      <c r="AU5242"/>
      <c r="AV5242"/>
      <c r="AW5242"/>
      <c r="AX5242"/>
      <c r="AY5242"/>
      <c r="AZ5242"/>
    </row>
    <row r="5243" spans="1:52">
      <c r="A5243"/>
      <c r="B5243"/>
      <c r="C5243"/>
      <c r="D5243"/>
      <c r="E5243"/>
      <c r="F5243"/>
      <c r="G5243"/>
      <c r="H5243"/>
      <c r="I5243"/>
      <c r="J5243"/>
      <c r="K5243"/>
      <c r="L5243"/>
      <c r="M5243"/>
      <c r="N5243"/>
      <c r="O5243"/>
      <c r="P5243"/>
      <c r="Q5243"/>
      <c r="R5243"/>
      <c r="S5243"/>
      <c r="T5243"/>
      <c r="U5243"/>
      <c r="V5243"/>
      <c r="W5243"/>
      <c r="X5243"/>
      <c r="Y5243"/>
      <c r="Z5243"/>
      <c r="AA5243"/>
      <c r="AB5243"/>
      <c r="AC5243"/>
      <c r="AD5243"/>
      <c r="AE5243"/>
      <c r="AF5243"/>
      <c r="AG5243"/>
      <c r="AH5243"/>
      <c r="AI5243"/>
      <c r="AJ5243"/>
      <c r="AK5243"/>
      <c r="AL5243"/>
      <c r="AM5243"/>
      <c r="AN5243"/>
      <c r="AO5243"/>
      <c r="AP5243"/>
      <c r="AQ5243"/>
      <c r="AR5243"/>
      <c r="AS5243"/>
      <c r="AT5243"/>
      <c r="AU5243"/>
      <c r="AV5243"/>
      <c r="AW5243"/>
      <c r="AX5243"/>
      <c r="AY5243"/>
      <c r="AZ5243"/>
    </row>
    <row r="5244" spans="1:52">
      <c r="A5244"/>
      <c r="B5244"/>
      <c r="C5244"/>
      <c r="D5244"/>
      <c r="E5244"/>
      <c r="F5244"/>
      <c r="G5244"/>
      <c r="H5244"/>
      <c r="I5244"/>
      <c r="J5244"/>
      <c r="K5244"/>
      <c r="L5244"/>
      <c r="M5244"/>
      <c r="N5244"/>
      <c r="O5244"/>
      <c r="P5244"/>
      <c r="Q5244"/>
      <c r="R5244"/>
      <c r="S5244"/>
      <c r="T5244"/>
      <c r="U5244"/>
      <c r="V5244"/>
      <c r="W5244"/>
      <c r="X5244"/>
      <c r="Y5244"/>
      <c r="Z5244"/>
      <c r="AA5244"/>
      <c r="AB5244"/>
      <c r="AC5244"/>
      <c r="AD5244"/>
      <c r="AE5244"/>
      <c r="AF5244"/>
      <c r="AG5244"/>
      <c r="AH5244"/>
      <c r="AI5244"/>
      <c r="AJ5244"/>
      <c r="AK5244"/>
      <c r="AL5244"/>
      <c r="AM5244"/>
      <c r="AN5244"/>
      <c r="AO5244"/>
      <c r="AP5244"/>
      <c r="AQ5244"/>
      <c r="AR5244"/>
      <c r="AS5244"/>
      <c r="AT5244"/>
      <c r="AU5244"/>
      <c r="AV5244"/>
      <c r="AW5244"/>
      <c r="AX5244"/>
      <c r="AY5244"/>
      <c r="AZ5244"/>
    </row>
    <row r="5245" spans="1:52">
      <c r="A5245"/>
      <c r="B5245"/>
      <c r="C5245"/>
      <c r="D5245"/>
      <c r="E5245"/>
      <c r="F5245"/>
      <c r="G5245"/>
      <c r="H5245"/>
      <c r="I5245"/>
      <c r="J5245"/>
      <c r="K5245"/>
      <c r="L5245"/>
      <c r="M5245"/>
      <c r="N5245"/>
      <c r="O5245"/>
      <c r="P5245"/>
      <c r="Q5245"/>
      <c r="R5245"/>
      <c r="S5245"/>
      <c r="T5245"/>
      <c r="U5245"/>
      <c r="V5245"/>
      <c r="W5245"/>
      <c r="X5245"/>
      <c r="Y5245"/>
      <c r="Z5245"/>
      <c r="AA5245"/>
      <c r="AB5245"/>
      <c r="AC5245"/>
      <c r="AD5245"/>
      <c r="AE5245"/>
      <c r="AF5245"/>
      <c r="AG5245"/>
      <c r="AH5245"/>
      <c r="AI5245"/>
      <c r="AJ5245"/>
      <c r="AK5245"/>
      <c r="AL5245"/>
      <c r="AM5245"/>
      <c r="AN5245"/>
      <c r="AO5245"/>
      <c r="AP5245"/>
      <c r="AQ5245"/>
      <c r="AR5245"/>
      <c r="AS5245"/>
      <c r="AT5245"/>
      <c r="AU5245"/>
      <c r="AV5245"/>
      <c r="AW5245"/>
      <c r="AX5245"/>
      <c r="AY5245"/>
      <c r="AZ5245"/>
    </row>
    <row r="5246" spans="1:52">
      <c r="A5246"/>
      <c r="B5246"/>
      <c r="C5246"/>
      <c r="D5246"/>
      <c r="E5246"/>
      <c r="F5246"/>
      <c r="G5246"/>
      <c r="H5246"/>
      <c r="I5246"/>
      <c r="J5246"/>
      <c r="K5246"/>
      <c r="L5246"/>
      <c r="M5246"/>
      <c r="N5246"/>
      <c r="O5246"/>
      <c r="P5246"/>
      <c r="Q5246"/>
      <c r="R5246"/>
      <c r="S5246"/>
      <c r="T5246"/>
      <c r="U5246"/>
      <c r="V5246"/>
      <c r="W5246"/>
      <c r="X5246"/>
      <c r="Y5246"/>
      <c r="Z5246"/>
      <c r="AA5246"/>
      <c r="AB5246"/>
      <c r="AC5246"/>
      <c r="AD5246"/>
      <c r="AE5246"/>
      <c r="AF5246"/>
      <c r="AG5246"/>
      <c r="AH5246"/>
      <c r="AI5246"/>
      <c r="AJ5246"/>
      <c r="AK5246"/>
      <c r="AL5246"/>
      <c r="AM5246"/>
      <c r="AN5246"/>
      <c r="AO5246"/>
      <c r="AP5246"/>
      <c r="AQ5246"/>
      <c r="AR5246"/>
      <c r="AS5246"/>
      <c r="AT5246"/>
      <c r="AU5246"/>
      <c r="AV5246"/>
      <c r="AW5246"/>
      <c r="AX5246"/>
      <c r="AY5246"/>
      <c r="AZ5246"/>
    </row>
    <row r="5247" spans="1:52">
      <c r="A5247"/>
      <c r="B5247"/>
      <c r="C5247"/>
      <c r="D5247"/>
      <c r="E5247"/>
      <c r="F5247"/>
      <c r="G5247"/>
      <c r="H5247"/>
      <c r="I5247"/>
      <c r="J5247"/>
      <c r="K5247"/>
      <c r="L5247"/>
      <c r="M5247"/>
      <c r="N5247"/>
      <c r="O5247"/>
      <c r="P5247"/>
      <c r="Q5247"/>
      <c r="R5247"/>
      <c r="S5247"/>
      <c r="T5247"/>
      <c r="U5247"/>
      <c r="V5247"/>
      <c r="W5247"/>
      <c r="X5247"/>
      <c r="Y5247"/>
      <c r="Z5247"/>
      <c r="AA5247"/>
      <c r="AB5247"/>
      <c r="AC5247"/>
      <c r="AD5247"/>
      <c r="AE5247"/>
      <c r="AF5247"/>
      <c r="AG5247"/>
      <c r="AH5247"/>
      <c r="AI5247"/>
      <c r="AJ5247"/>
      <c r="AK5247"/>
      <c r="AL5247"/>
      <c r="AM5247"/>
      <c r="AN5247"/>
      <c r="AO5247"/>
      <c r="AP5247"/>
      <c r="AQ5247"/>
      <c r="AR5247"/>
      <c r="AS5247"/>
      <c r="AT5247"/>
      <c r="AU5247"/>
      <c r="AV5247"/>
      <c r="AW5247"/>
      <c r="AX5247"/>
      <c r="AY5247"/>
      <c r="AZ5247"/>
    </row>
    <row r="5248" spans="1:52">
      <c r="A5248"/>
      <c r="B5248"/>
      <c r="C5248"/>
      <c r="D5248"/>
      <c r="E5248"/>
      <c r="F5248"/>
      <c r="G5248"/>
      <c r="H5248"/>
      <c r="I5248"/>
      <c r="J5248"/>
      <c r="K5248"/>
      <c r="L5248"/>
      <c r="M5248"/>
      <c r="N5248"/>
      <c r="O5248"/>
      <c r="P5248"/>
      <c r="Q5248"/>
      <c r="R5248"/>
      <c r="S5248"/>
      <c r="T5248"/>
      <c r="U5248"/>
      <c r="V5248"/>
      <c r="W5248"/>
      <c r="X5248"/>
      <c r="Y5248"/>
      <c r="Z5248"/>
      <c r="AA5248"/>
      <c r="AB5248"/>
      <c r="AC5248"/>
      <c r="AD5248"/>
      <c r="AE5248"/>
      <c r="AF5248"/>
      <c r="AG5248"/>
      <c r="AH5248"/>
      <c r="AI5248"/>
      <c r="AJ5248"/>
      <c r="AK5248"/>
      <c r="AL5248"/>
      <c r="AM5248"/>
      <c r="AN5248"/>
      <c r="AO5248"/>
      <c r="AP5248"/>
      <c r="AQ5248"/>
      <c r="AR5248"/>
      <c r="AS5248"/>
      <c r="AT5248"/>
      <c r="AU5248"/>
      <c r="AV5248"/>
      <c r="AW5248"/>
      <c r="AX5248"/>
      <c r="AY5248"/>
      <c r="AZ5248"/>
    </row>
    <row r="5249" spans="1:52">
      <c r="A5249"/>
      <c r="B5249"/>
      <c r="C5249"/>
      <c r="D5249"/>
      <c r="E5249"/>
      <c r="F5249"/>
      <c r="G5249"/>
      <c r="H5249"/>
      <c r="I5249"/>
      <c r="J5249"/>
      <c r="K5249"/>
      <c r="L5249"/>
      <c r="M5249"/>
      <c r="N5249"/>
      <c r="O5249"/>
      <c r="P5249"/>
      <c r="Q5249"/>
      <c r="R5249"/>
      <c r="S5249"/>
      <c r="T5249"/>
      <c r="U5249"/>
      <c r="V5249"/>
      <c r="W5249"/>
      <c r="X5249"/>
      <c r="Y5249"/>
      <c r="Z5249"/>
      <c r="AA5249"/>
      <c r="AB5249"/>
      <c r="AC5249"/>
      <c r="AD5249"/>
      <c r="AE5249"/>
      <c r="AF5249"/>
      <c r="AG5249"/>
      <c r="AH5249"/>
      <c r="AI5249"/>
      <c r="AJ5249"/>
      <c r="AK5249"/>
      <c r="AL5249"/>
      <c r="AM5249"/>
      <c r="AN5249"/>
      <c r="AO5249"/>
      <c r="AP5249"/>
      <c r="AQ5249"/>
      <c r="AR5249"/>
      <c r="AS5249"/>
      <c r="AT5249"/>
      <c r="AU5249"/>
      <c r="AV5249"/>
      <c r="AW5249"/>
      <c r="AX5249"/>
      <c r="AY5249"/>
      <c r="AZ5249"/>
    </row>
    <row r="5250" spans="1:52">
      <c r="A5250"/>
      <c r="B5250"/>
      <c r="C5250"/>
      <c r="D5250"/>
      <c r="E5250"/>
      <c r="F5250"/>
      <c r="G5250"/>
      <c r="H5250"/>
      <c r="I5250"/>
      <c r="J5250"/>
      <c r="K5250"/>
      <c r="L5250"/>
      <c r="M5250"/>
      <c r="N5250"/>
      <c r="O5250"/>
      <c r="P5250"/>
      <c r="Q5250"/>
      <c r="R5250"/>
      <c r="S5250"/>
      <c r="T5250"/>
      <c r="U5250"/>
      <c r="V5250"/>
      <c r="W5250"/>
      <c r="X5250"/>
      <c r="Y5250"/>
      <c r="Z5250"/>
      <c r="AA5250"/>
      <c r="AB5250"/>
      <c r="AC5250"/>
      <c r="AD5250"/>
      <c r="AE5250"/>
      <c r="AF5250"/>
      <c r="AG5250"/>
      <c r="AH5250"/>
      <c r="AI5250"/>
      <c r="AJ5250"/>
      <c r="AK5250"/>
      <c r="AL5250"/>
      <c r="AM5250"/>
      <c r="AN5250"/>
      <c r="AO5250"/>
      <c r="AP5250"/>
      <c r="AQ5250"/>
      <c r="AR5250"/>
      <c r="AS5250"/>
      <c r="AT5250"/>
      <c r="AU5250"/>
      <c r="AV5250"/>
      <c r="AW5250"/>
      <c r="AX5250"/>
      <c r="AY5250"/>
      <c r="AZ5250"/>
    </row>
    <row r="5251" spans="1:52">
      <c r="A5251"/>
      <c r="B5251"/>
      <c r="C5251"/>
      <c r="D5251"/>
      <c r="E5251"/>
      <c r="F5251"/>
      <c r="G5251"/>
      <c r="H5251"/>
      <c r="I5251"/>
      <c r="J5251"/>
      <c r="K5251"/>
      <c r="L5251"/>
      <c r="M5251"/>
      <c r="N5251"/>
      <c r="O5251"/>
      <c r="P5251"/>
      <c r="Q5251"/>
      <c r="R5251"/>
      <c r="S5251"/>
      <c r="T5251"/>
      <c r="U5251"/>
      <c r="V5251"/>
      <c r="W5251"/>
      <c r="X5251"/>
      <c r="Y5251"/>
      <c r="Z5251"/>
      <c r="AA5251"/>
      <c r="AB5251"/>
      <c r="AC5251"/>
      <c r="AD5251"/>
      <c r="AE5251"/>
      <c r="AF5251"/>
      <c r="AG5251"/>
      <c r="AH5251"/>
      <c r="AI5251"/>
      <c r="AJ5251"/>
      <c r="AK5251"/>
      <c r="AL5251"/>
      <c r="AM5251"/>
      <c r="AN5251"/>
      <c r="AO5251"/>
      <c r="AP5251"/>
      <c r="AQ5251"/>
      <c r="AR5251"/>
      <c r="AS5251"/>
      <c r="AT5251"/>
      <c r="AU5251"/>
      <c r="AV5251"/>
      <c r="AW5251"/>
      <c r="AX5251"/>
      <c r="AY5251"/>
      <c r="AZ5251"/>
    </row>
    <row r="5252" spans="1:52">
      <c r="A5252"/>
      <c r="B5252"/>
      <c r="C5252"/>
      <c r="D5252"/>
      <c r="E5252"/>
      <c r="F5252"/>
      <c r="G5252"/>
      <c r="H5252"/>
      <c r="I5252"/>
      <c r="J5252"/>
      <c r="K5252"/>
      <c r="L5252"/>
      <c r="M5252"/>
      <c r="N5252"/>
      <c r="O5252"/>
      <c r="P5252"/>
      <c r="Q5252"/>
      <c r="R5252"/>
      <c r="S5252"/>
      <c r="T5252"/>
      <c r="U5252"/>
      <c r="V5252"/>
      <c r="W5252"/>
      <c r="X5252"/>
      <c r="Y5252"/>
      <c r="Z5252"/>
      <c r="AA5252"/>
      <c r="AB5252"/>
      <c r="AC5252"/>
      <c r="AD5252"/>
      <c r="AE5252"/>
      <c r="AF5252"/>
      <c r="AG5252"/>
      <c r="AH5252"/>
      <c r="AI5252"/>
      <c r="AJ5252"/>
      <c r="AK5252"/>
      <c r="AL5252"/>
      <c r="AM5252"/>
      <c r="AN5252"/>
      <c r="AO5252"/>
      <c r="AP5252"/>
      <c r="AQ5252"/>
      <c r="AR5252"/>
      <c r="AS5252"/>
      <c r="AT5252"/>
      <c r="AU5252"/>
      <c r="AV5252"/>
      <c r="AW5252"/>
      <c r="AX5252"/>
      <c r="AY5252"/>
      <c r="AZ5252"/>
    </row>
    <row r="5253" spans="1:52">
      <c r="A5253"/>
      <c r="B5253"/>
      <c r="C5253"/>
      <c r="D5253"/>
      <c r="E5253"/>
      <c r="F5253"/>
      <c r="G5253"/>
      <c r="H5253"/>
      <c r="I5253"/>
      <c r="J5253"/>
      <c r="K5253"/>
      <c r="L5253"/>
      <c r="M5253"/>
      <c r="N5253"/>
      <c r="O5253"/>
      <c r="P5253"/>
      <c r="Q5253"/>
      <c r="R5253"/>
      <c r="S5253"/>
      <c r="T5253"/>
      <c r="U5253"/>
      <c r="V5253"/>
      <c r="W5253"/>
      <c r="X5253"/>
      <c r="Y5253"/>
      <c r="Z5253"/>
      <c r="AA5253"/>
      <c r="AB5253"/>
      <c r="AC5253"/>
      <c r="AD5253"/>
      <c r="AE5253"/>
      <c r="AF5253"/>
      <c r="AG5253"/>
      <c r="AH5253"/>
      <c r="AI5253"/>
      <c r="AJ5253"/>
      <c r="AK5253"/>
      <c r="AL5253"/>
      <c r="AM5253"/>
      <c r="AN5253"/>
      <c r="AO5253"/>
      <c r="AP5253"/>
      <c r="AQ5253"/>
      <c r="AR5253"/>
      <c r="AS5253"/>
      <c r="AT5253"/>
      <c r="AU5253"/>
      <c r="AV5253"/>
      <c r="AW5253"/>
      <c r="AX5253"/>
      <c r="AY5253"/>
      <c r="AZ5253"/>
    </row>
    <row r="5254" spans="1:52">
      <c r="A5254"/>
      <c r="B5254"/>
      <c r="C5254"/>
      <c r="D5254"/>
      <c r="E5254"/>
      <c r="F5254"/>
      <c r="G5254"/>
      <c r="H5254"/>
      <c r="I5254"/>
      <c r="J5254"/>
      <c r="K5254"/>
      <c r="L5254"/>
      <c r="M5254"/>
      <c r="N5254"/>
      <c r="O5254"/>
      <c r="P5254"/>
      <c r="Q5254"/>
      <c r="R5254"/>
      <c r="S5254"/>
      <c r="T5254"/>
      <c r="U5254"/>
      <c r="V5254"/>
      <c r="W5254"/>
      <c r="X5254"/>
      <c r="Y5254"/>
      <c r="Z5254"/>
      <c r="AA5254"/>
      <c r="AB5254"/>
      <c r="AC5254"/>
      <c r="AD5254"/>
      <c r="AE5254"/>
      <c r="AF5254"/>
      <c r="AG5254"/>
      <c r="AH5254"/>
      <c r="AI5254"/>
      <c r="AJ5254"/>
      <c r="AK5254"/>
      <c r="AL5254"/>
      <c r="AM5254"/>
      <c r="AN5254"/>
      <c r="AO5254"/>
      <c r="AP5254"/>
      <c r="AQ5254"/>
      <c r="AR5254"/>
      <c r="AS5254"/>
      <c r="AT5254"/>
      <c r="AU5254"/>
      <c r="AV5254"/>
      <c r="AW5254"/>
      <c r="AX5254"/>
      <c r="AY5254"/>
      <c r="AZ5254"/>
    </row>
    <row r="5255" spans="1:52">
      <c r="A5255"/>
      <c r="B5255"/>
      <c r="C5255"/>
      <c r="D5255"/>
      <c r="E5255"/>
      <c r="F5255"/>
      <c r="G5255"/>
      <c r="H5255"/>
      <c r="I5255"/>
      <c r="J5255"/>
      <c r="K5255"/>
      <c r="L5255"/>
      <c r="M5255"/>
      <c r="N5255"/>
      <c r="O5255"/>
      <c r="P5255"/>
      <c r="Q5255"/>
      <c r="R5255"/>
      <c r="S5255"/>
      <c r="T5255"/>
      <c r="U5255"/>
      <c r="V5255"/>
      <c r="W5255"/>
      <c r="X5255"/>
      <c r="Y5255"/>
      <c r="Z5255"/>
      <c r="AA5255"/>
      <c r="AB5255"/>
      <c r="AC5255"/>
      <c r="AD5255"/>
      <c r="AE5255"/>
      <c r="AF5255"/>
      <c r="AG5255"/>
      <c r="AH5255"/>
      <c r="AI5255"/>
      <c r="AJ5255"/>
      <c r="AK5255"/>
      <c r="AL5255"/>
      <c r="AM5255"/>
      <c r="AN5255"/>
      <c r="AO5255"/>
      <c r="AP5255"/>
      <c r="AQ5255"/>
      <c r="AR5255"/>
      <c r="AS5255"/>
      <c r="AT5255"/>
      <c r="AU5255"/>
      <c r="AV5255"/>
      <c r="AW5255"/>
      <c r="AX5255"/>
      <c r="AY5255"/>
      <c r="AZ5255"/>
    </row>
    <row r="5256" spans="1:52">
      <c r="A5256"/>
      <c r="B5256"/>
      <c r="C5256"/>
      <c r="D5256"/>
      <c r="E5256"/>
      <c r="F5256"/>
      <c r="G5256"/>
      <c r="H5256"/>
      <c r="I5256"/>
      <c r="J5256"/>
      <c r="K5256"/>
      <c r="L5256"/>
      <c r="M5256"/>
      <c r="N5256"/>
      <c r="O5256"/>
      <c r="P5256"/>
      <c r="Q5256"/>
      <c r="R5256"/>
      <c r="S5256"/>
      <c r="T5256"/>
      <c r="U5256"/>
      <c r="V5256"/>
      <c r="W5256"/>
      <c r="X5256"/>
      <c r="Y5256"/>
      <c r="Z5256"/>
      <c r="AA5256"/>
      <c r="AB5256"/>
      <c r="AC5256"/>
      <c r="AD5256"/>
      <c r="AE5256"/>
      <c r="AF5256"/>
      <c r="AG5256"/>
      <c r="AH5256"/>
      <c r="AI5256"/>
      <c r="AJ5256"/>
      <c r="AK5256"/>
      <c r="AL5256"/>
      <c r="AM5256"/>
      <c r="AN5256"/>
      <c r="AO5256"/>
      <c r="AP5256"/>
      <c r="AQ5256"/>
      <c r="AR5256"/>
      <c r="AS5256"/>
      <c r="AT5256"/>
      <c r="AU5256"/>
      <c r="AV5256"/>
      <c r="AW5256"/>
      <c r="AX5256"/>
      <c r="AY5256"/>
      <c r="AZ5256"/>
    </row>
    <row r="5257" spans="1:52">
      <c r="A5257"/>
      <c r="B5257"/>
      <c r="C5257"/>
      <c r="D5257"/>
      <c r="E5257"/>
      <c r="F5257"/>
      <c r="G5257"/>
      <c r="H5257"/>
      <c r="I5257"/>
      <c r="J5257"/>
      <c r="K5257"/>
      <c r="L5257"/>
      <c r="M5257"/>
      <c r="N5257"/>
      <c r="O5257"/>
      <c r="P5257"/>
      <c r="Q5257"/>
      <c r="R5257"/>
      <c r="S5257"/>
      <c r="T5257"/>
      <c r="U5257"/>
      <c r="V5257"/>
      <c r="W5257"/>
      <c r="X5257"/>
      <c r="Y5257"/>
      <c r="Z5257"/>
      <c r="AA5257"/>
      <c r="AB5257"/>
      <c r="AC5257"/>
      <c r="AD5257"/>
      <c r="AE5257"/>
      <c r="AF5257"/>
      <c r="AG5257"/>
      <c r="AH5257"/>
      <c r="AI5257"/>
      <c r="AJ5257"/>
      <c r="AK5257"/>
      <c r="AL5257"/>
      <c r="AM5257"/>
      <c r="AN5257"/>
      <c r="AO5257"/>
      <c r="AP5257"/>
      <c r="AQ5257"/>
      <c r="AR5257"/>
      <c r="AS5257"/>
      <c r="AT5257"/>
      <c r="AU5257"/>
      <c r="AV5257"/>
      <c r="AW5257"/>
      <c r="AX5257"/>
      <c r="AY5257"/>
      <c r="AZ5257"/>
    </row>
    <row r="5258" spans="1:52">
      <c r="A5258"/>
      <c r="B5258"/>
      <c r="C5258"/>
      <c r="D5258"/>
      <c r="E5258"/>
      <c r="F5258"/>
      <c r="G5258"/>
      <c r="H5258"/>
      <c r="I5258"/>
      <c r="J5258"/>
      <c r="K5258"/>
      <c r="L5258"/>
      <c r="M5258"/>
      <c r="N5258"/>
      <c r="O5258"/>
      <c r="P5258"/>
      <c r="Q5258"/>
      <c r="R5258"/>
      <c r="S5258"/>
      <c r="T5258"/>
      <c r="U5258"/>
      <c r="V5258"/>
      <c r="W5258"/>
      <c r="X5258"/>
      <c r="Y5258"/>
      <c r="Z5258"/>
      <c r="AA5258"/>
      <c r="AB5258"/>
      <c r="AC5258"/>
      <c r="AD5258"/>
      <c r="AE5258"/>
      <c r="AF5258"/>
      <c r="AG5258"/>
      <c r="AH5258"/>
      <c r="AI5258"/>
      <c r="AJ5258"/>
      <c r="AK5258"/>
      <c r="AL5258"/>
      <c r="AM5258"/>
      <c r="AN5258"/>
      <c r="AO5258"/>
      <c r="AP5258"/>
      <c r="AQ5258"/>
      <c r="AR5258"/>
      <c r="AS5258"/>
      <c r="AT5258"/>
      <c r="AU5258"/>
      <c r="AV5258"/>
      <c r="AW5258"/>
      <c r="AX5258"/>
      <c r="AY5258"/>
      <c r="AZ5258"/>
    </row>
    <row r="5259" spans="1:52">
      <c r="A5259"/>
      <c r="B5259"/>
      <c r="C5259"/>
      <c r="D5259"/>
      <c r="E5259"/>
      <c r="F5259"/>
      <c r="G5259"/>
      <c r="H5259"/>
      <c r="I5259"/>
      <c r="J5259"/>
      <c r="K5259"/>
      <c r="L5259"/>
      <c r="M5259"/>
      <c r="N5259"/>
      <c r="O5259"/>
      <c r="P5259"/>
      <c r="Q5259"/>
      <c r="R5259"/>
      <c r="S5259"/>
      <c r="T5259"/>
      <c r="U5259"/>
      <c r="V5259"/>
      <c r="W5259"/>
      <c r="X5259"/>
      <c r="Y5259"/>
      <c r="Z5259"/>
      <c r="AA5259"/>
      <c r="AB5259"/>
      <c r="AC5259"/>
      <c r="AD5259"/>
      <c r="AE5259"/>
      <c r="AF5259"/>
      <c r="AG5259"/>
      <c r="AH5259"/>
      <c r="AI5259"/>
      <c r="AJ5259"/>
      <c r="AK5259"/>
      <c r="AL5259"/>
      <c r="AM5259"/>
      <c r="AN5259"/>
      <c r="AO5259"/>
      <c r="AP5259"/>
      <c r="AQ5259"/>
      <c r="AR5259"/>
      <c r="AS5259"/>
      <c r="AT5259"/>
      <c r="AU5259"/>
      <c r="AV5259"/>
      <c r="AW5259"/>
      <c r="AX5259"/>
      <c r="AY5259"/>
      <c r="AZ5259"/>
    </row>
    <row r="5260" spans="1:52">
      <c r="A5260"/>
      <c r="B5260"/>
      <c r="C5260"/>
      <c r="D5260"/>
      <c r="E5260"/>
      <c r="F5260"/>
      <c r="G5260"/>
      <c r="H5260"/>
      <c r="I5260"/>
      <c r="J5260"/>
      <c r="K5260"/>
      <c r="L5260"/>
      <c r="M5260"/>
      <c r="N5260"/>
      <c r="O5260"/>
      <c r="P5260"/>
      <c r="Q5260"/>
      <c r="R5260"/>
      <c r="S5260"/>
      <c r="T5260"/>
      <c r="U5260"/>
      <c r="V5260"/>
      <c r="W5260"/>
      <c r="X5260"/>
      <c r="Y5260"/>
      <c r="Z5260"/>
      <c r="AA5260"/>
      <c r="AB5260"/>
      <c r="AC5260"/>
      <c r="AD5260"/>
      <c r="AE5260"/>
      <c r="AF5260"/>
      <c r="AG5260"/>
      <c r="AH5260"/>
      <c r="AI5260"/>
      <c r="AJ5260"/>
      <c r="AK5260"/>
      <c r="AL5260"/>
      <c r="AM5260"/>
      <c r="AN5260"/>
      <c r="AO5260"/>
      <c r="AP5260"/>
      <c r="AQ5260"/>
      <c r="AR5260"/>
      <c r="AS5260"/>
      <c r="AT5260"/>
      <c r="AU5260"/>
      <c r="AV5260"/>
      <c r="AW5260"/>
      <c r="AX5260"/>
      <c r="AY5260"/>
      <c r="AZ5260"/>
    </row>
    <row r="5261" spans="1:52">
      <c r="A5261"/>
      <c r="B5261"/>
      <c r="C5261"/>
      <c r="D5261"/>
      <c r="E5261"/>
      <c r="F5261"/>
      <c r="G5261"/>
      <c r="H5261"/>
      <c r="I5261"/>
      <c r="J5261"/>
      <c r="K5261"/>
      <c r="L5261"/>
      <c r="M5261"/>
      <c r="N5261"/>
      <c r="O5261"/>
      <c r="P5261"/>
      <c r="Q5261"/>
      <c r="R5261"/>
      <c r="S5261"/>
      <c r="T5261"/>
      <c r="U5261"/>
      <c r="V5261"/>
      <c r="W5261"/>
      <c r="X5261"/>
      <c r="Y5261"/>
      <c r="Z5261"/>
      <c r="AA5261"/>
      <c r="AB5261"/>
      <c r="AC5261"/>
      <c r="AD5261"/>
      <c r="AE5261"/>
      <c r="AF5261"/>
      <c r="AG5261"/>
      <c r="AH5261"/>
      <c r="AI5261"/>
      <c r="AJ5261"/>
      <c r="AK5261"/>
      <c r="AL5261"/>
      <c r="AM5261"/>
      <c r="AN5261"/>
      <c r="AO5261"/>
      <c r="AP5261"/>
      <c r="AQ5261"/>
      <c r="AR5261"/>
      <c r="AS5261"/>
      <c r="AT5261"/>
      <c r="AU5261"/>
      <c r="AV5261"/>
      <c r="AW5261"/>
      <c r="AX5261"/>
      <c r="AY5261"/>
      <c r="AZ5261"/>
    </row>
    <row r="5262" spans="1:52">
      <c r="A5262"/>
      <c r="B5262"/>
      <c r="C5262"/>
      <c r="D5262"/>
      <c r="E5262"/>
      <c r="F5262"/>
      <c r="G5262"/>
      <c r="H5262"/>
      <c r="I5262"/>
      <c r="J5262"/>
      <c r="K5262"/>
      <c r="L5262"/>
      <c r="M5262"/>
      <c r="N5262"/>
      <c r="O5262"/>
      <c r="P5262"/>
      <c r="Q5262"/>
      <c r="R5262"/>
      <c r="S5262"/>
      <c r="T5262"/>
      <c r="U5262"/>
      <c r="V5262"/>
      <c r="W5262"/>
      <c r="X5262"/>
      <c r="Y5262"/>
      <c r="Z5262"/>
      <c r="AA5262"/>
      <c r="AB5262"/>
      <c r="AC5262"/>
      <c r="AD5262"/>
      <c r="AE5262"/>
      <c r="AF5262"/>
      <c r="AG5262"/>
      <c r="AH5262"/>
      <c r="AI5262"/>
      <c r="AJ5262"/>
      <c r="AK5262"/>
      <c r="AL5262"/>
      <c r="AM5262"/>
      <c r="AN5262"/>
      <c r="AO5262"/>
      <c r="AP5262"/>
      <c r="AQ5262"/>
      <c r="AR5262"/>
      <c r="AS5262"/>
      <c r="AT5262"/>
      <c r="AU5262"/>
      <c r="AV5262"/>
      <c r="AW5262"/>
      <c r="AX5262"/>
      <c r="AY5262"/>
      <c r="AZ5262"/>
    </row>
    <row r="5263" spans="1:52">
      <c r="A5263"/>
      <c r="B5263"/>
      <c r="C5263"/>
      <c r="D5263"/>
      <c r="E5263"/>
      <c r="F5263"/>
      <c r="G5263"/>
      <c r="H5263"/>
      <c r="I5263"/>
      <c r="J5263"/>
      <c r="K5263"/>
      <c r="L5263"/>
      <c r="M5263"/>
      <c r="N5263"/>
      <c r="O5263"/>
      <c r="P5263"/>
      <c r="Q5263"/>
      <c r="R5263"/>
      <c r="S5263"/>
      <c r="T5263"/>
      <c r="U5263"/>
      <c r="V5263"/>
      <c r="W5263"/>
      <c r="X5263"/>
      <c r="Y5263"/>
      <c r="Z5263"/>
      <c r="AA5263"/>
      <c r="AB5263"/>
      <c r="AC5263"/>
      <c r="AD5263"/>
      <c r="AE5263"/>
      <c r="AF5263"/>
      <c r="AG5263"/>
      <c r="AH5263"/>
      <c r="AI5263"/>
      <c r="AJ5263"/>
      <c r="AK5263"/>
      <c r="AL5263"/>
      <c r="AM5263"/>
      <c r="AN5263"/>
      <c r="AO5263"/>
      <c r="AP5263"/>
      <c r="AQ5263"/>
      <c r="AR5263"/>
      <c r="AS5263"/>
      <c r="AT5263"/>
      <c r="AU5263"/>
      <c r="AV5263"/>
      <c r="AW5263"/>
      <c r="AX5263"/>
      <c r="AY5263"/>
      <c r="AZ5263"/>
    </row>
    <row r="5264" spans="1:52">
      <c r="A5264"/>
      <c r="B5264"/>
      <c r="C5264"/>
      <c r="D5264"/>
      <c r="E5264"/>
      <c r="F5264"/>
      <c r="G5264"/>
      <c r="H5264"/>
      <c r="I5264"/>
      <c r="J5264"/>
      <c r="K5264"/>
      <c r="L5264"/>
      <c r="M5264"/>
      <c r="N5264"/>
      <c r="O5264"/>
      <c r="P5264"/>
      <c r="Q5264"/>
      <c r="R5264"/>
      <c r="S5264"/>
      <c r="T5264"/>
      <c r="U5264"/>
      <c r="V5264"/>
      <c r="W5264"/>
      <c r="X5264"/>
      <c r="Y5264"/>
      <c r="Z5264"/>
      <c r="AA5264"/>
      <c r="AB5264"/>
      <c r="AC5264"/>
      <c r="AD5264"/>
      <c r="AE5264"/>
      <c r="AF5264"/>
      <c r="AG5264"/>
      <c r="AH5264"/>
      <c r="AI5264"/>
      <c r="AJ5264"/>
      <c r="AK5264"/>
      <c r="AL5264"/>
      <c r="AM5264"/>
      <c r="AN5264"/>
      <c r="AO5264"/>
      <c r="AP5264"/>
      <c r="AQ5264"/>
      <c r="AR5264"/>
      <c r="AS5264"/>
      <c r="AT5264"/>
      <c r="AU5264"/>
      <c r="AV5264"/>
      <c r="AW5264"/>
      <c r="AX5264"/>
      <c r="AY5264"/>
      <c r="AZ5264"/>
    </row>
    <row r="5265" spans="1:52">
      <c r="A5265"/>
      <c r="B5265"/>
      <c r="C5265"/>
      <c r="D5265"/>
      <c r="E5265"/>
      <c r="F5265"/>
      <c r="G5265"/>
      <c r="H5265"/>
      <c r="I5265"/>
      <c r="J5265"/>
      <c r="K5265"/>
      <c r="L5265"/>
      <c r="M5265"/>
      <c r="N5265"/>
      <c r="O5265"/>
      <c r="P5265"/>
      <c r="Q5265"/>
      <c r="R5265"/>
      <c r="S5265"/>
      <c r="T5265"/>
      <c r="U5265"/>
      <c r="V5265"/>
      <c r="W5265"/>
      <c r="X5265"/>
      <c r="Y5265"/>
      <c r="Z5265"/>
      <c r="AA5265"/>
      <c r="AB5265"/>
      <c r="AC5265"/>
      <c r="AD5265"/>
      <c r="AE5265"/>
      <c r="AF5265"/>
      <c r="AG5265"/>
      <c r="AH5265"/>
      <c r="AI5265"/>
      <c r="AJ5265"/>
      <c r="AK5265"/>
      <c r="AL5265"/>
      <c r="AM5265"/>
      <c r="AN5265"/>
      <c r="AO5265"/>
      <c r="AP5265"/>
      <c r="AQ5265"/>
      <c r="AR5265"/>
      <c r="AS5265"/>
      <c r="AT5265"/>
      <c r="AU5265"/>
      <c r="AV5265"/>
      <c r="AW5265"/>
      <c r="AX5265"/>
      <c r="AY5265"/>
      <c r="AZ5265"/>
    </row>
    <row r="5266" spans="1:52">
      <c r="A5266"/>
      <c r="B5266"/>
      <c r="C5266"/>
      <c r="D5266"/>
      <c r="E5266"/>
      <c r="F5266"/>
      <c r="G5266"/>
      <c r="H5266"/>
      <c r="I5266"/>
      <c r="J5266"/>
      <c r="K5266"/>
      <c r="L5266"/>
      <c r="M5266"/>
      <c r="N5266"/>
      <c r="O5266"/>
      <c r="P5266"/>
      <c r="Q5266"/>
      <c r="R5266"/>
      <c r="S5266"/>
      <c r="T5266"/>
      <c r="U5266"/>
      <c r="V5266"/>
      <c r="W5266"/>
      <c r="X5266"/>
      <c r="Y5266"/>
      <c r="Z5266"/>
      <c r="AA5266"/>
      <c r="AB5266"/>
      <c r="AC5266"/>
      <c r="AD5266"/>
      <c r="AE5266"/>
      <c r="AF5266"/>
      <c r="AG5266"/>
      <c r="AH5266"/>
      <c r="AI5266"/>
      <c r="AJ5266"/>
      <c r="AK5266"/>
      <c r="AL5266"/>
      <c r="AM5266"/>
      <c r="AN5266"/>
      <c r="AO5266"/>
      <c r="AP5266"/>
      <c r="AQ5266"/>
      <c r="AR5266"/>
      <c r="AS5266"/>
      <c r="AT5266"/>
      <c r="AU5266"/>
      <c r="AV5266"/>
      <c r="AW5266"/>
      <c r="AX5266"/>
      <c r="AY5266"/>
      <c r="AZ5266"/>
    </row>
    <row r="5267" spans="1:52">
      <c r="A5267"/>
      <c r="B5267"/>
      <c r="C5267"/>
      <c r="D5267"/>
      <c r="E5267"/>
      <c r="F5267"/>
      <c r="G5267"/>
      <c r="H5267"/>
      <c r="I5267"/>
      <c r="J5267"/>
      <c r="K5267"/>
      <c r="L5267"/>
      <c r="M5267"/>
      <c r="N5267"/>
      <c r="O5267"/>
      <c r="P5267"/>
      <c r="Q5267"/>
      <c r="R5267"/>
      <c r="S5267"/>
      <c r="T5267"/>
      <c r="U5267"/>
      <c r="V5267"/>
      <c r="W5267"/>
      <c r="X5267"/>
      <c r="Y5267"/>
      <c r="Z5267"/>
      <c r="AA5267"/>
      <c r="AB5267"/>
      <c r="AC5267"/>
      <c r="AD5267"/>
      <c r="AE5267"/>
      <c r="AF5267"/>
      <c r="AG5267"/>
      <c r="AH5267"/>
      <c r="AI5267"/>
      <c r="AJ5267"/>
      <c r="AK5267"/>
      <c r="AL5267"/>
      <c r="AM5267"/>
      <c r="AN5267"/>
      <c r="AO5267"/>
      <c r="AP5267"/>
      <c r="AQ5267"/>
      <c r="AR5267"/>
      <c r="AS5267"/>
      <c r="AT5267"/>
      <c r="AU5267"/>
      <c r="AV5267"/>
      <c r="AW5267"/>
      <c r="AX5267"/>
      <c r="AY5267"/>
      <c r="AZ5267"/>
    </row>
    <row r="5268" spans="1:52">
      <c r="A5268"/>
      <c r="B5268"/>
      <c r="C5268"/>
      <c r="D5268"/>
      <c r="E5268"/>
      <c r="F5268"/>
      <c r="G5268"/>
      <c r="H5268"/>
      <c r="I5268"/>
      <c r="J5268"/>
      <c r="K5268"/>
      <c r="L5268"/>
      <c r="M5268"/>
      <c r="N5268"/>
      <c r="O5268"/>
      <c r="P5268"/>
      <c r="Q5268"/>
      <c r="R5268"/>
      <c r="S5268"/>
      <c r="T5268"/>
      <c r="U5268"/>
      <c r="V5268"/>
      <c r="W5268"/>
      <c r="X5268"/>
      <c r="Y5268"/>
      <c r="Z5268"/>
      <c r="AA5268"/>
      <c r="AB5268"/>
      <c r="AC5268"/>
      <c r="AD5268"/>
      <c r="AE5268"/>
      <c r="AF5268"/>
      <c r="AG5268"/>
      <c r="AH5268"/>
      <c r="AI5268"/>
      <c r="AJ5268"/>
      <c r="AK5268"/>
      <c r="AL5268"/>
      <c r="AM5268"/>
      <c r="AN5268"/>
      <c r="AO5268"/>
      <c r="AP5268"/>
      <c r="AQ5268"/>
      <c r="AR5268"/>
      <c r="AS5268"/>
      <c r="AT5268"/>
      <c r="AU5268"/>
      <c r="AV5268"/>
      <c r="AW5268"/>
      <c r="AX5268"/>
      <c r="AY5268"/>
      <c r="AZ5268"/>
    </row>
    <row r="5269" spans="1:52">
      <c r="A5269"/>
      <c r="B5269"/>
      <c r="C5269"/>
      <c r="D5269"/>
      <c r="E5269"/>
      <c r="F5269"/>
      <c r="G5269"/>
      <c r="H5269"/>
      <c r="I5269"/>
      <c r="J5269"/>
      <c r="K5269"/>
      <c r="L5269"/>
      <c r="M5269"/>
      <c r="N5269"/>
      <c r="O5269"/>
      <c r="P5269"/>
      <c r="Q5269"/>
      <c r="R5269"/>
      <c r="S5269"/>
      <c r="T5269"/>
      <c r="U5269"/>
      <c r="V5269"/>
      <c r="W5269"/>
      <c r="X5269"/>
      <c r="Y5269"/>
      <c r="Z5269"/>
      <c r="AA5269"/>
      <c r="AB5269"/>
      <c r="AC5269"/>
      <c r="AD5269"/>
      <c r="AE5269"/>
      <c r="AF5269"/>
      <c r="AG5269"/>
      <c r="AH5269"/>
      <c r="AI5269"/>
      <c r="AJ5269"/>
      <c r="AK5269"/>
      <c r="AL5269"/>
      <c r="AM5269"/>
      <c r="AN5269"/>
      <c r="AO5269"/>
      <c r="AP5269"/>
      <c r="AQ5269"/>
      <c r="AR5269"/>
      <c r="AS5269"/>
      <c r="AT5269"/>
      <c r="AU5269"/>
      <c r="AV5269"/>
      <c r="AW5269"/>
      <c r="AX5269"/>
      <c r="AY5269"/>
      <c r="AZ5269"/>
    </row>
    <row r="5270" spans="1:52">
      <c r="A5270"/>
      <c r="B5270"/>
      <c r="C5270"/>
      <c r="D5270"/>
      <c r="E5270"/>
      <c r="F5270"/>
      <c r="G5270"/>
      <c r="H5270"/>
      <c r="I5270"/>
      <c r="J5270"/>
      <c r="K5270"/>
      <c r="L5270"/>
      <c r="M5270"/>
      <c r="N5270"/>
      <c r="O5270"/>
      <c r="P5270"/>
      <c r="Q5270"/>
      <c r="R5270"/>
      <c r="S5270"/>
      <c r="T5270"/>
      <c r="U5270"/>
      <c r="V5270"/>
      <c r="W5270"/>
      <c r="X5270"/>
      <c r="Y5270"/>
      <c r="Z5270"/>
      <c r="AA5270"/>
      <c r="AB5270"/>
      <c r="AC5270"/>
      <c r="AD5270"/>
      <c r="AE5270"/>
      <c r="AF5270"/>
      <c r="AG5270"/>
      <c r="AH5270"/>
      <c r="AI5270"/>
      <c r="AJ5270"/>
      <c r="AK5270"/>
      <c r="AL5270"/>
      <c r="AM5270"/>
      <c r="AN5270"/>
      <c r="AO5270"/>
      <c r="AP5270"/>
      <c r="AQ5270"/>
      <c r="AR5270"/>
      <c r="AS5270"/>
      <c r="AT5270"/>
      <c r="AU5270"/>
      <c r="AV5270"/>
      <c r="AW5270"/>
      <c r="AX5270"/>
      <c r="AY5270"/>
      <c r="AZ5270"/>
    </row>
    <row r="5271" spans="1:52">
      <c r="A5271"/>
      <c r="B5271"/>
      <c r="C5271"/>
      <c r="D5271"/>
      <c r="E5271"/>
      <c r="F5271"/>
      <c r="G5271"/>
      <c r="H5271"/>
      <c r="I5271"/>
      <c r="J5271"/>
      <c r="K5271"/>
      <c r="L5271"/>
      <c r="M5271"/>
      <c r="N5271"/>
      <c r="O5271"/>
      <c r="P5271"/>
      <c r="Q5271"/>
      <c r="R5271"/>
      <c r="S5271"/>
      <c r="T5271"/>
      <c r="U5271"/>
      <c r="V5271"/>
      <c r="W5271"/>
      <c r="X5271"/>
      <c r="Y5271"/>
      <c r="Z5271"/>
      <c r="AA5271"/>
      <c r="AB5271"/>
      <c r="AC5271"/>
      <c r="AD5271"/>
      <c r="AE5271"/>
      <c r="AF5271"/>
      <c r="AG5271"/>
      <c r="AH5271"/>
      <c r="AI5271"/>
      <c r="AJ5271"/>
      <c r="AK5271"/>
      <c r="AL5271"/>
      <c r="AM5271"/>
      <c r="AN5271"/>
      <c r="AO5271"/>
      <c r="AP5271"/>
      <c r="AQ5271"/>
      <c r="AR5271"/>
      <c r="AS5271"/>
      <c r="AT5271"/>
      <c r="AU5271"/>
      <c r="AV5271"/>
      <c r="AW5271"/>
      <c r="AX5271"/>
      <c r="AY5271"/>
      <c r="AZ5271"/>
    </row>
    <row r="5272" spans="1:52">
      <c r="A5272"/>
      <c r="B5272"/>
      <c r="C5272"/>
      <c r="D5272"/>
      <c r="E5272"/>
      <c r="F5272"/>
      <c r="G5272"/>
      <c r="H5272"/>
      <c r="I5272"/>
      <c r="J5272"/>
      <c r="K5272"/>
      <c r="L5272"/>
      <c r="M5272"/>
      <c r="N5272"/>
      <c r="O5272"/>
      <c r="P5272"/>
      <c r="Q5272"/>
      <c r="R5272"/>
      <c r="S5272"/>
      <c r="T5272"/>
      <c r="U5272"/>
      <c r="V5272"/>
      <c r="W5272"/>
      <c r="X5272"/>
      <c r="Y5272"/>
      <c r="Z5272"/>
      <c r="AA5272"/>
      <c r="AB5272"/>
      <c r="AC5272"/>
      <c r="AD5272"/>
      <c r="AE5272"/>
      <c r="AF5272"/>
      <c r="AG5272"/>
      <c r="AH5272"/>
      <c r="AI5272"/>
      <c r="AJ5272"/>
      <c r="AK5272"/>
      <c r="AL5272"/>
      <c r="AM5272"/>
      <c r="AN5272"/>
      <c r="AO5272"/>
      <c r="AP5272"/>
      <c r="AQ5272"/>
      <c r="AR5272"/>
      <c r="AS5272"/>
      <c r="AT5272"/>
      <c r="AU5272"/>
      <c r="AV5272"/>
      <c r="AW5272"/>
      <c r="AX5272"/>
      <c r="AY5272"/>
      <c r="AZ5272"/>
    </row>
    <row r="5273" spans="1:52">
      <c r="A5273"/>
      <c r="B5273"/>
      <c r="C5273"/>
      <c r="D5273"/>
      <c r="E5273"/>
      <c r="F5273"/>
      <c r="G5273"/>
      <c r="H5273"/>
      <c r="I5273"/>
      <c r="J5273"/>
      <c r="K5273"/>
      <c r="L5273"/>
      <c r="M5273"/>
      <c r="N5273"/>
      <c r="O5273"/>
      <c r="P5273"/>
      <c r="Q5273"/>
      <c r="R5273"/>
      <c r="S5273"/>
      <c r="T5273"/>
      <c r="U5273"/>
      <c r="V5273"/>
      <c r="W5273"/>
      <c r="X5273"/>
      <c r="Y5273"/>
      <c r="Z5273"/>
      <c r="AA5273"/>
      <c r="AB5273"/>
      <c r="AC5273"/>
      <c r="AD5273"/>
      <c r="AE5273"/>
      <c r="AF5273"/>
      <c r="AG5273"/>
      <c r="AH5273"/>
      <c r="AI5273"/>
      <c r="AJ5273"/>
      <c r="AK5273"/>
      <c r="AL5273"/>
      <c r="AM5273"/>
      <c r="AN5273"/>
      <c r="AO5273"/>
      <c r="AP5273"/>
      <c r="AQ5273"/>
      <c r="AR5273"/>
      <c r="AS5273"/>
      <c r="AT5273"/>
      <c r="AU5273"/>
      <c r="AV5273"/>
      <c r="AW5273"/>
      <c r="AX5273"/>
      <c r="AY5273"/>
      <c r="AZ5273"/>
    </row>
    <row r="5274" spans="1:52">
      <c r="A5274"/>
      <c r="B5274"/>
      <c r="C5274"/>
      <c r="D5274"/>
      <c r="E5274"/>
      <c r="F5274"/>
      <c r="G5274"/>
      <c r="H5274"/>
      <c r="I5274"/>
      <c r="J5274"/>
      <c r="K5274"/>
      <c r="L5274"/>
      <c r="M5274"/>
      <c r="N5274"/>
      <c r="O5274"/>
      <c r="P5274"/>
      <c r="Q5274"/>
      <c r="R5274"/>
      <c r="S5274"/>
      <c r="T5274"/>
      <c r="U5274"/>
      <c r="V5274"/>
      <c r="W5274"/>
      <c r="X5274"/>
      <c r="Y5274"/>
      <c r="Z5274"/>
      <c r="AA5274"/>
      <c r="AB5274"/>
      <c r="AC5274"/>
      <c r="AD5274"/>
      <c r="AE5274"/>
      <c r="AF5274"/>
      <c r="AG5274"/>
      <c r="AH5274"/>
      <c r="AI5274"/>
      <c r="AJ5274"/>
      <c r="AK5274"/>
      <c r="AL5274"/>
      <c r="AM5274"/>
      <c r="AN5274"/>
      <c r="AO5274"/>
      <c r="AP5274"/>
      <c r="AQ5274"/>
      <c r="AR5274"/>
      <c r="AS5274"/>
      <c r="AT5274"/>
      <c r="AU5274"/>
      <c r="AV5274"/>
      <c r="AW5274"/>
      <c r="AX5274"/>
      <c r="AY5274"/>
      <c r="AZ5274"/>
    </row>
    <row r="5275" spans="1:52">
      <c r="A5275"/>
      <c r="B5275"/>
      <c r="C5275"/>
      <c r="D5275"/>
      <c r="E5275"/>
      <c r="F5275"/>
      <c r="G5275"/>
      <c r="H5275"/>
      <c r="I5275"/>
      <c r="J5275"/>
      <c r="K5275"/>
      <c r="L5275"/>
      <c r="M5275"/>
      <c r="N5275"/>
      <c r="O5275"/>
      <c r="P5275"/>
      <c r="Q5275"/>
      <c r="R5275"/>
      <c r="S5275"/>
      <c r="T5275"/>
      <c r="U5275"/>
      <c r="V5275"/>
      <c r="W5275"/>
      <c r="X5275"/>
      <c r="Y5275"/>
      <c r="Z5275"/>
      <c r="AA5275"/>
      <c r="AB5275"/>
      <c r="AC5275"/>
      <c r="AD5275"/>
      <c r="AE5275"/>
      <c r="AF5275"/>
      <c r="AG5275"/>
      <c r="AH5275"/>
      <c r="AI5275"/>
      <c r="AJ5275"/>
      <c r="AK5275"/>
      <c r="AL5275"/>
      <c r="AM5275"/>
      <c r="AN5275"/>
      <c r="AO5275"/>
      <c r="AP5275"/>
      <c r="AQ5275"/>
      <c r="AR5275"/>
      <c r="AS5275"/>
      <c r="AT5275"/>
      <c r="AU5275"/>
      <c r="AV5275"/>
      <c r="AW5275"/>
      <c r="AX5275"/>
      <c r="AY5275"/>
      <c r="AZ5275"/>
    </row>
    <row r="5276" spans="1:52">
      <c r="A5276"/>
      <c r="B5276"/>
      <c r="C5276"/>
      <c r="D5276"/>
      <c r="E5276"/>
      <c r="F5276"/>
      <c r="G5276"/>
      <c r="H5276"/>
      <c r="I5276"/>
      <c r="J5276"/>
      <c r="K5276"/>
      <c r="L5276"/>
      <c r="M5276"/>
      <c r="N5276"/>
      <c r="O5276"/>
      <c r="P5276"/>
      <c r="Q5276"/>
      <c r="R5276"/>
      <c r="S5276"/>
      <c r="T5276"/>
      <c r="U5276"/>
      <c r="V5276"/>
      <c r="W5276"/>
      <c r="X5276"/>
      <c r="Y5276"/>
      <c r="Z5276"/>
      <c r="AA5276"/>
      <c r="AB5276"/>
      <c r="AC5276"/>
      <c r="AD5276"/>
      <c r="AE5276"/>
      <c r="AF5276"/>
      <c r="AG5276"/>
      <c r="AH5276"/>
      <c r="AI5276"/>
      <c r="AJ5276"/>
      <c r="AK5276"/>
      <c r="AL5276"/>
      <c r="AM5276"/>
      <c r="AN5276"/>
      <c r="AO5276"/>
      <c r="AP5276"/>
      <c r="AQ5276"/>
      <c r="AR5276"/>
      <c r="AS5276"/>
      <c r="AT5276"/>
      <c r="AU5276"/>
      <c r="AV5276"/>
      <c r="AW5276"/>
      <c r="AX5276"/>
      <c r="AY5276"/>
      <c r="AZ5276"/>
    </row>
    <row r="5277" spans="1:52">
      <c r="A5277"/>
      <c r="B5277"/>
      <c r="C5277"/>
      <c r="D5277"/>
      <c r="E5277"/>
      <c r="F5277"/>
      <c r="G5277"/>
      <c r="H5277"/>
      <c r="I5277"/>
      <c r="J5277"/>
      <c r="K5277"/>
      <c r="L5277"/>
      <c r="M5277"/>
      <c r="N5277"/>
      <c r="O5277"/>
      <c r="P5277"/>
      <c r="Q5277"/>
      <c r="R5277"/>
      <c r="S5277"/>
      <c r="T5277"/>
      <c r="U5277"/>
      <c r="V5277"/>
      <c r="W5277"/>
      <c r="X5277"/>
      <c r="Y5277"/>
      <c r="Z5277"/>
      <c r="AA5277"/>
      <c r="AB5277"/>
      <c r="AC5277"/>
      <c r="AD5277"/>
      <c r="AE5277"/>
      <c r="AF5277"/>
      <c r="AG5277"/>
      <c r="AH5277"/>
      <c r="AI5277"/>
      <c r="AJ5277"/>
      <c r="AK5277"/>
      <c r="AL5277"/>
      <c r="AM5277"/>
      <c r="AN5277"/>
      <c r="AO5277"/>
      <c r="AP5277"/>
      <c r="AQ5277"/>
      <c r="AR5277"/>
      <c r="AS5277"/>
      <c r="AT5277"/>
      <c r="AU5277"/>
      <c r="AV5277"/>
      <c r="AW5277"/>
      <c r="AX5277"/>
      <c r="AY5277"/>
      <c r="AZ5277"/>
    </row>
    <row r="5278" spans="1:52">
      <c r="A5278"/>
      <c r="B5278"/>
      <c r="C5278"/>
      <c r="D5278"/>
      <c r="E5278"/>
      <c r="F5278"/>
      <c r="G5278"/>
      <c r="H5278"/>
      <c r="I5278"/>
      <c r="J5278"/>
      <c r="K5278"/>
      <c r="L5278"/>
      <c r="M5278"/>
      <c r="N5278"/>
      <c r="O5278"/>
      <c r="P5278"/>
      <c r="Q5278"/>
      <c r="R5278"/>
      <c r="S5278"/>
      <c r="T5278"/>
      <c r="U5278"/>
      <c r="V5278"/>
      <c r="W5278"/>
      <c r="X5278"/>
      <c r="Y5278"/>
      <c r="Z5278"/>
      <c r="AA5278"/>
      <c r="AB5278"/>
      <c r="AC5278"/>
      <c r="AD5278"/>
      <c r="AE5278"/>
      <c r="AF5278"/>
      <c r="AG5278"/>
      <c r="AH5278"/>
      <c r="AI5278"/>
      <c r="AJ5278"/>
      <c r="AK5278"/>
      <c r="AL5278"/>
      <c r="AM5278"/>
      <c r="AN5278"/>
      <c r="AO5278"/>
      <c r="AP5278"/>
      <c r="AQ5278"/>
      <c r="AR5278"/>
      <c r="AS5278"/>
      <c r="AT5278"/>
      <c r="AU5278"/>
      <c r="AV5278"/>
      <c r="AW5278"/>
      <c r="AX5278"/>
      <c r="AY5278"/>
      <c r="AZ5278"/>
    </row>
    <row r="5279" spans="1:52">
      <c r="A5279"/>
      <c r="B5279"/>
      <c r="C5279"/>
      <c r="D5279"/>
      <c r="E5279"/>
      <c r="F5279"/>
      <c r="G5279"/>
      <c r="H5279"/>
      <c r="I5279"/>
      <c r="J5279"/>
      <c r="K5279"/>
      <c r="L5279"/>
      <c r="M5279"/>
      <c r="N5279"/>
      <c r="O5279"/>
      <c r="P5279"/>
      <c r="Q5279"/>
      <c r="R5279"/>
      <c r="S5279"/>
      <c r="T5279"/>
      <c r="U5279"/>
      <c r="V5279"/>
      <c r="W5279"/>
      <c r="X5279"/>
      <c r="Y5279"/>
      <c r="Z5279"/>
      <c r="AA5279"/>
      <c r="AB5279"/>
      <c r="AC5279"/>
      <c r="AD5279"/>
      <c r="AE5279"/>
      <c r="AF5279"/>
      <c r="AG5279"/>
      <c r="AH5279"/>
      <c r="AI5279"/>
      <c r="AJ5279"/>
      <c r="AK5279"/>
      <c r="AL5279"/>
      <c r="AM5279"/>
      <c r="AN5279"/>
      <c r="AO5279"/>
      <c r="AP5279"/>
      <c r="AQ5279"/>
      <c r="AR5279"/>
      <c r="AS5279"/>
      <c r="AT5279"/>
      <c r="AU5279"/>
      <c r="AV5279"/>
      <c r="AW5279"/>
      <c r="AX5279"/>
      <c r="AY5279"/>
      <c r="AZ5279"/>
    </row>
    <row r="5280" spans="1:52">
      <c r="A5280"/>
      <c r="B5280"/>
      <c r="C5280"/>
      <c r="D5280"/>
      <c r="E5280"/>
      <c r="F5280"/>
      <c r="G5280"/>
      <c r="H5280"/>
      <c r="I5280"/>
      <c r="J5280"/>
      <c r="K5280"/>
      <c r="L5280"/>
      <c r="M5280"/>
      <c r="N5280"/>
      <c r="O5280"/>
      <c r="P5280"/>
      <c r="Q5280"/>
      <c r="R5280"/>
      <c r="S5280"/>
      <c r="T5280"/>
      <c r="U5280"/>
      <c r="V5280"/>
      <c r="W5280"/>
      <c r="X5280"/>
      <c r="Y5280"/>
      <c r="Z5280"/>
      <c r="AA5280"/>
      <c r="AB5280"/>
      <c r="AC5280"/>
      <c r="AD5280"/>
      <c r="AE5280"/>
      <c r="AF5280"/>
      <c r="AG5280"/>
      <c r="AH5280"/>
      <c r="AI5280"/>
      <c r="AJ5280"/>
      <c r="AK5280"/>
      <c r="AL5280"/>
      <c r="AM5280"/>
      <c r="AN5280"/>
      <c r="AO5280"/>
      <c r="AP5280"/>
      <c r="AQ5280"/>
      <c r="AR5280"/>
      <c r="AS5280"/>
      <c r="AT5280"/>
      <c r="AU5280"/>
      <c r="AV5280"/>
      <c r="AW5280"/>
      <c r="AX5280"/>
      <c r="AY5280"/>
      <c r="AZ5280"/>
    </row>
    <row r="5281" spans="1:52">
      <c r="A5281"/>
      <c r="B5281"/>
      <c r="C5281"/>
      <c r="D5281"/>
      <c r="E5281"/>
      <c r="F5281"/>
      <c r="G5281"/>
      <c r="H5281"/>
      <c r="I5281"/>
      <c r="J5281"/>
      <c r="K5281"/>
      <c r="L5281"/>
      <c r="M5281"/>
      <c r="N5281"/>
      <c r="O5281"/>
      <c r="P5281"/>
      <c r="Q5281"/>
      <c r="R5281"/>
      <c r="S5281"/>
      <c r="T5281"/>
      <c r="U5281"/>
      <c r="V5281"/>
      <c r="W5281"/>
      <c r="X5281"/>
      <c r="Y5281"/>
      <c r="Z5281"/>
      <c r="AA5281"/>
      <c r="AB5281"/>
      <c r="AC5281"/>
      <c r="AD5281"/>
      <c r="AE5281"/>
      <c r="AF5281"/>
      <c r="AG5281"/>
      <c r="AH5281"/>
      <c r="AI5281"/>
      <c r="AJ5281"/>
      <c r="AK5281"/>
      <c r="AL5281"/>
      <c r="AM5281"/>
      <c r="AN5281"/>
      <c r="AO5281"/>
      <c r="AP5281"/>
      <c r="AQ5281"/>
      <c r="AR5281"/>
      <c r="AS5281"/>
      <c r="AT5281"/>
      <c r="AU5281"/>
      <c r="AV5281"/>
      <c r="AW5281"/>
      <c r="AX5281"/>
      <c r="AY5281"/>
      <c r="AZ5281"/>
    </row>
    <row r="5282" spans="1:52">
      <c r="A5282"/>
      <c r="B5282"/>
      <c r="C5282"/>
      <c r="D5282"/>
      <c r="E5282"/>
      <c r="F5282"/>
      <c r="G5282"/>
      <c r="H5282"/>
      <c r="I5282"/>
      <c r="J5282"/>
      <c r="K5282"/>
      <c r="L5282"/>
      <c r="M5282"/>
      <c r="N5282"/>
      <c r="O5282"/>
      <c r="P5282"/>
      <c r="Q5282"/>
      <c r="R5282"/>
      <c r="S5282"/>
      <c r="T5282"/>
      <c r="U5282"/>
      <c r="V5282"/>
      <c r="W5282"/>
      <c r="X5282"/>
      <c r="Y5282"/>
      <c r="Z5282"/>
      <c r="AA5282"/>
      <c r="AB5282"/>
      <c r="AC5282"/>
      <c r="AD5282"/>
      <c r="AE5282"/>
      <c r="AF5282"/>
      <c r="AG5282"/>
      <c r="AH5282"/>
      <c r="AI5282"/>
      <c r="AJ5282"/>
      <c r="AK5282"/>
      <c r="AL5282"/>
      <c r="AM5282"/>
      <c r="AN5282"/>
      <c r="AO5282"/>
      <c r="AP5282"/>
      <c r="AQ5282"/>
      <c r="AR5282"/>
      <c r="AS5282"/>
      <c r="AT5282"/>
      <c r="AU5282"/>
      <c r="AV5282"/>
      <c r="AW5282"/>
      <c r="AX5282"/>
      <c r="AY5282"/>
      <c r="AZ5282"/>
    </row>
    <row r="5283" spans="1:52">
      <c r="A5283"/>
      <c r="B5283"/>
      <c r="C5283"/>
      <c r="D5283"/>
      <c r="E5283"/>
      <c r="F5283"/>
      <c r="G5283"/>
      <c r="H5283"/>
      <c r="I5283"/>
      <c r="J5283"/>
      <c r="K5283"/>
      <c r="L5283"/>
      <c r="M5283"/>
      <c r="N5283"/>
      <c r="O5283"/>
      <c r="P5283"/>
      <c r="Q5283"/>
      <c r="R5283"/>
      <c r="S5283"/>
      <c r="T5283"/>
      <c r="U5283"/>
      <c r="V5283"/>
      <c r="W5283"/>
      <c r="X5283"/>
      <c r="Y5283"/>
      <c r="Z5283"/>
      <c r="AA5283"/>
      <c r="AB5283"/>
      <c r="AC5283"/>
      <c r="AD5283"/>
      <c r="AE5283"/>
      <c r="AF5283"/>
      <c r="AG5283"/>
      <c r="AH5283"/>
      <c r="AI5283"/>
      <c r="AJ5283"/>
      <c r="AK5283"/>
      <c r="AL5283"/>
      <c r="AM5283"/>
      <c r="AN5283"/>
      <c r="AO5283"/>
      <c r="AP5283"/>
      <c r="AQ5283"/>
      <c r="AR5283"/>
      <c r="AS5283"/>
      <c r="AT5283"/>
      <c r="AU5283"/>
      <c r="AV5283"/>
      <c r="AW5283"/>
      <c r="AX5283"/>
      <c r="AY5283"/>
      <c r="AZ5283"/>
    </row>
    <row r="5284" spans="1:52">
      <c r="A5284"/>
      <c r="B5284"/>
      <c r="C5284"/>
      <c r="D5284"/>
      <c r="E5284"/>
      <c r="F5284"/>
      <c r="G5284"/>
      <c r="H5284"/>
      <c r="I5284"/>
      <c r="J5284"/>
      <c r="K5284"/>
      <c r="L5284"/>
      <c r="M5284"/>
      <c r="N5284"/>
      <c r="O5284"/>
      <c r="P5284"/>
      <c r="Q5284"/>
      <c r="R5284"/>
      <c r="S5284"/>
      <c r="T5284"/>
      <c r="U5284"/>
      <c r="V5284"/>
      <c r="W5284"/>
      <c r="X5284"/>
      <c r="Y5284"/>
      <c r="Z5284"/>
      <c r="AA5284"/>
      <c r="AB5284"/>
      <c r="AC5284"/>
      <c r="AD5284"/>
      <c r="AE5284"/>
      <c r="AF5284"/>
      <c r="AG5284"/>
      <c r="AH5284"/>
      <c r="AI5284"/>
      <c r="AJ5284"/>
      <c r="AK5284"/>
      <c r="AL5284"/>
      <c r="AM5284"/>
      <c r="AN5284"/>
      <c r="AO5284"/>
      <c r="AP5284"/>
      <c r="AQ5284"/>
      <c r="AR5284"/>
      <c r="AS5284"/>
      <c r="AT5284"/>
      <c r="AU5284"/>
      <c r="AV5284"/>
      <c r="AW5284"/>
      <c r="AX5284"/>
      <c r="AY5284"/>
      <c r="AZ5284"/>
    </row>
    <row r="5285" spans="1:52">
      <c r="A5285"/>
      <c r="B5285"/>
      <c r="C5285"/>
      <c r="D5285"/>
      <c r="E5285"/>
      <c r="F5285"/>
      <c r="G5285"/>
      <c r="H5285"/>
      <c r="I5285"/>
      <c r="J5285"/>
      <c r="K5285"/>
      <c r="L5285"/>
      <c r="M5285"/>
      <c r="N5285"/>
      <c r="O5285"/>
      <c r="P5285"/>
      <c r="Q5285"/>
      <c r="R5285"/>
      <c r="S5285"/>
      <c r="T5285"/>
      <c r="U5285"/>
      <c r="V5285"/>
      <c r="W5285"/>
      <c r="X5285"/>
      <c r="Y5285"/>
      <c r="Z5285"/>
      <c r="AA5285"/>
      <c r="AB5285"/>
      <c r="AC5285"/>
      <c r="AD5285"/>
      <c r="AE5285"/>
      <c r="AF5285"/>
      <c r="AG5285"/>
      <c r="AH5285"/>
      <c r="AI5285"/>
      <c r="AJ5285"/>
      <c r="AK5285"/>
      <c r="AL5285"/>
      <c r="AM5285"/>
      <c r="AN5285"/>
      <c r="AO5285"/>
      <c r="AP5285"/>
      <c r="AQ5285"/>
      <c r="AR5285"/>
      <c r="AS5285"/>
      <c r="AT5285"/>
      <c r="AU5285"/>
      <c r="AV5285"/>
      <c r="AW5285"/>
      <c r="AX5285"/>
      <c r="AY5285"/>
      <c r="AZ5285"/>
    </row>
    <row r="5286" spans="1:52">
      <c r="A5286"/>
      <c r="B5286"/>
      <c r="C5286"/>
      <c r="D5286"/>
      <c r="E5286"/>
      <c r="F5286"/>
      <c r="G5286"/>
      <c r="H5286"/>
      <c r="I5286"/>
      <c r="J5286"/>
      <c r="K5286"/>
      <c r="L5286"/>
      <c r="M5286"/>
      <c r="N5286"/>
      <c r="O5286"/>
      <c r="P5286"/>
      <c r="Q5286"/>
      <c r="R5286"/>
      <c r="S5286"/>
      <c r="T5286"/>
      <c r="U5286"/>
      <c r="V5286"/>
      <c r="W5286"/>
      <c r="X5286"/>
      <c r="Y5286"/>
      <c r="Z5286"/>
      <c r="AA5286"/>
      <c r="AB5286"/>
      <c r="AC5286"/>
      <c r="AD5286"/>
      <c r="AE5286"/>
      <c r="AF5286"/>
      <c r="AG5286"/>
      <c r="AH5286"/>
      <c r="AI5286"/>
      <c r="AJ5286"/>
      <c r="AK5286"/>
      <c r="AL5286"/>
      <c r="AM5286"/>
      <c r="AN5286"/>
      <c r="AO5286"/>
      <c r="AP5286"/>
      <c r="AQ5286"/>
      <c r="AR5286"/>
      <c r="AS5286"/>
      <c r="AT5286"/>
      <c r="AU5286"/>
      <c r="AV5286"/>
      <c r="AW5286"/>
      <c r="AX5286"/>
      <c r="AY5286"/>
      <c r="AZ5286"/>
    </row>
    <row r="5287" spans="1:52">
      <c r="A5287"/>
      <c r="B5287"/>
      <c r="C5287"/>
      <c r="D5287"/>
      <c r="E5287"/>
      <c r="F5287"/>
      <c r="G5287"/>
      <c r="H5287"/>
      <c r="I5287"/>
      <c r="J5287"/>
      <c r="K5287"/>
      <c r="L5287"/>
      <c r="M5287"/>
      <c r="N5287"/>
      <c r="O5287"/>
      <c r="P5287"/>
      <c r="Q5287"/>
      <c r="R5287"/>
      <c r="S5287"/>
      <c r="T5287"/>
      <c r="U5287"/>
      <c r="V5287"/>
      <c r="W5287"/>
      <c r="X5287"/>
      <c r="Y5287"/>
      <c r="Z5287"/>
      <c r="AA5287"/>
      <c r="AB5287"/>
      <c r="AC5287"/>
      <c r="AD5287"/>
      <c r="AE5287"/>
      <c r="AF5287"/>
      <c r="AG5287"/>
      <c r="AH5287"/>
      <c r="AI5287"/>
      <c r="AJ5287"/>
      <c r="AK5287"/>
      <c r="AL5287"/>
      <c r="AM5287"/>
      <c r="AN5287"/>
      <c r="AO5287"/>
      <c r="AP5287"/>
      <c r="AQ5287"/>
      <c r="AR5287"/>
      <c r="AS5287"/>
      <c r="AT5287"/>
      <c r="AU5287"/>
      <c r="AV5287"/>
      <c r="AW5287"/>
      <c r="AX5287"/>
      <c r="AY5287"/>
      <c r="AZ5287"/>
    </row>
    <row r="5288" spans="1:52">
      <c r="A5288"/>
      <c r="B5288"/>
      <c r="C5288"/>
      <c r="D5288"/>
      <c r="E5288"/>
      <c r="F5288"/>
      <c r="G5288"/>
      <c r="H5288"/>
      <c r="I5288"/>
      <c r="J5288"/>
      <c r="K5288"/>
      <c r="L5288"/>
      <c r="M5288"/>
      <c r="N5288"/>
      <c r="O5288"/>
      <c r="P5288"/>
      <c r="Q5288"/>
      <c r="R5288"/>
      <c r="S5288"/>
      <c r="T5288"/>
      <c r="U5288"/>
      <c r="V5288"/>
      <c r="W5288"/>
      <c r="X5288"/>
      <c r="Y5288"/>
      <c r="Z5288"/>
      <c r="AA5288"/>
      <c r="AB5288"/>
      <c r="AC5288"/>
      <c r="AD5288"/>
      <c r="AE5288"/>
      <c r="AF5288"/>
      <c r="AG5288"/>
      <c r="AH5288"/>
      <c r="AI5288"/>
      <c r="AJ5288"/>
      <c r="AK5288"/>
      <c r="AL5288"/>
      <c r="AM5288"/>
      <c r="AN5288"/>
      <c r="AO5288"/>
      <c r="AP5288"/>
      <c r="AQ5288"/>
      <c r="AR5288"/>
      <c r="AS5288"/>
      <c r="AT5288"/>
      <c r="AU5288"/>
      <c r="AV5288"/>
      <c r="AW5288"/>
      <c r="AX5288"/>
      <c r="AY5288"/>
      <c r="AZ5288"/>
    </row>
    <row r="5289" spans="1:52">
      <c r="A5289"/>
      <c r="B5289"/>
      <c r="C5289"/>
      <c r="D5289"/>
      <c r="E5289"/>
      <c r="F5289"/>
      <c r="G5289"/>
      <c r="H5289"/>
      <c r="I5289"/>
      <c r="J5289"/>
      <c r="K5289"/>
      <c r="L5289"/>
      <c r="M5289"/>
      <c r="N5289"/>
      <c r="O5289"/>
      <c r="P5289"/>
      <c r="Q5289"/>
      <c r="R5289"/>
      <c r="S5289"/>
      <c r="T5289"/>
      <c r="U5289"/>
      <c r="V5289"/>
      <c r="W5289"/>
      <c r="X5289"/>
      <c r="Y5289"/>
      <c r="Z5289"/>
      <c r="AA5289"/>
      <c r="AB5289"/>
      <c r="AC5289"/>
      <c r="AD5289"/>
      <c r="AE5289"/>
      <c r="AF5289"/>
      <c r="AG5289"/>
      <c r="AH5289"/>
      <c r="AI5289"/>
      <c r="AJ5289"/>
      <c r="AK5289"/>
      <c r="AL5289"/>
      <c r="AM5289"/>
      <c r="AN5289"/>
      <c r="AO5289"/>
      <c r="AP5289"/>
      <c r="AQ5289"/>
      <c r="AR5289"/>
      <c r="AS5289"/>
      <c r="AT5289"/>
      <c r="AU5289"/>
      <c r="AV5289"/>
      <c r="AW5289"/>
      <c r="AX5289"/>
      <c r="AY5289"/>
      <c r="AZ5289"/>
    </row>
    <row r="5290" spans="1:52">
      <c r="A5290"/>
      <c r="B5290"/>
      <c r="C5290"/>
      <c r="D5290"/>
      <c r="E5290"/>
      <c r="F5290"/>
      <c r="G5290"/>
      <c r="H5290"/>
      <c r="I5290"/>
      <c r="J5290"/>
      <c r="K5290"/>
      <c r="L5290"/>
      <c r="M5290"/>
      <c r="N5290"/>
      <c r="O5290"/>
      <c r="P5290"/>
      <c r="Q5290"/>
      <c r="R5290"/>
      <c r="S5290"/>
      <c r="T5290"/>
      <c r="U5290"/>
      <c r="V5290"/>
      <c r="W5290"/>
      <c r="X5290"/>
      <c r="Y5290"/>
      <c r="Z5290"/>
      <c r="AA5290"/>
      <c r="AB5290"/>
      <c r="AC5290"/>
      <c r="AD5290"/>
      <c r="AE5290"/>
      <c r="AF5290"/>
      <c r="AG5290"/>
      <c r="AH5290"/>
      <c r="AI5290"/>
      <c r="AJ5290"/>
      <c r="AK5290"/>
      <c r="AL5290"/>
      <c r="AM5290"/>
      <c r="AN5290"/>
      <c r="AO5290"/>
      <c r="AP5290"/>
      <c r="AQ5290"/>
      <c r="AR5290"/>
      <c r="AS5290"/>
      <c r="AT5290"/>
      <c r="AU5290"/>
      <c r="AV5290"/>
      <c r="AW5290"/>
      <c r="AX5290"/>
      <c r="AY5290"/>
      <c r="AZ5290"/>
    </row>
    <row r="5291" spans="1:52">
      <c r="A5291"/>
      <c r="B5291"/>
      <c r="C5291"/>
      <c r="D5291"/>
      <c r="E5291"/>
      <c r="F5291"/>
      <c r="G5291"/>
      <c r="H5291"/>
      <c r="I5291"/>
      <c r="J5291"/>
      <c r="K5291"/>
      <c r="L5291"/>
      <c r="M5291"/>
      <c r="N5291"/>
      <c r="O5291"/>
      <c r="P5291"/>
      <c r="Q5291"/>
      <c r="R5291"/>
      <c r="S5291"/>
      <c r="T5291"/>
      <c r="U5291"/>
      <c r="V5291"/>
      <c r="W5291"/>
      <c r="X5291"/>
      <c r="Y5291"/>
      <c r="Z5291"/>
      <c r="AA5291"/>
      <c r="AB5291"/>
      <c r="AC5291"/>
      <c r="AD5291"/>
      <c r="AE5291"/>
      <c r="AF5291"/>
      <c r="AG5291"/>
      <c r="AH5291"/>
      <c r="AI5291"/>
      <c r="AJ5291"/>
      <c r="AK5291"/>
      <c r="AL5291"/>
      <c r="AM5291"/>
      <c r="AN5291"/>
      <c r="AO5291"/>
      <c r="AP5291"/>
      <c r="AQ5291"/>
      <c r="AR5291"/>
      <c r="AS5291"/>
      <c r="AT5291"/>
      <c r="AU5291"/>
      <c r="AV5291"/>
      <c r="AW5291"/>
      <c r="AX5291"/>
      <c r="AY5291"/>
      <c r="AZ5291"/>
    </row>
    <row r="5292" spans="1:52">
      <c r="A5292"/>
      <c r="B5292"/>
      <c r="C5292"/>
      <c r="D5292"/>
      <c r="E5292"/>
      <c r="F5292"/>
      <c r="G5292"/>
      <c r="H5292"/>
      <c r="I5292"/>
      <c r="J5292"/>
      <c r="K5292"/>
      <c r="L5292"/>
      <c r="M5292"/>
      <c r="N5292"/>
      <c r="O5292"/>
      <c r="P5292"/>
      <c r="Q5292"/>
      <c r="R5292"/>
      <c r="S5292"/>
      <c r="T5292"/>
      <c r="U5292"/>
      <c r="V5292"/>
      <c r="W5292"/>
      <c r="X5292"/>
      <c r="Y5292"/>
      <c r="Z5292"/>
      <c r="AA5292"/>
      <c r="AB5292"/>
      <c r="AC5292"/>
      <c r="AD5292"/>
      <c r="AE5292"/>
      <c r="AF5292"/>
      <c r="AG5292"/>
      <c r="AH5292"/>
      <c r="AI5292"/>
      <c r="AJ5292"/>
      <c r="AK5292"/>
      <c r="AL5292"/>
      <c r="AM5292"/>
      <c r="AN5292"/>
      <c r="AO5292"/>
      <c r="AP5292"/>
      <c r="AQ5292"/>
      <c r="AR5292"/>
      <c r="AS5292"/>
      <c r="AT5292"/>
      <c r="AU5292"/>
      <c r="AV5292"/>
      <c r="AW5292"/>
      <c r="AX5292"/>
      <c r="AY5292"/>
      <c r="AZ5292"/>
    </row>
    <row r="5293" spans="1:52">
      <c r="A5293"/>
      <c r="B5293"/>
      <c r="C5293"/>
      <c r="D5293"/>
      <c r="E5293"/>
      <c r="F5293"/>
      <c r="G5293"/>
      <c r="H5293"/>
      <c r="I5293"/>
      <c r="J5293"/>
      <c r="K5293"/>
      <c r="L5293"/>
      <c r="M5293"/>
      <c r="N5293"/>
      <c r="O5293"/>
      <c r="P5293"/>
      <c r="Q5293"/>
      <c r="R5293"/>
      <c r="S5293"/>
      <c r="T5293"/>
      <c r="U5293"/>
      <c r="V5293"/>
      <c r="W5293"/>
      <c r="X5293"/>
      <c r="Y5293"/>
      <c r="Z5293"/>
      <c r="AA5293"/>
      <c r="AB5293"/>
      <c r="AC5293"/>
      <c r="AD5293"/>
      <c r="AE5293"/>
      <c r="AF5293"/>
      <c r="AG5293"/>
      <c r="AH5293"/>
      <c r="AI5293"/>
      <c r="AJ5293"/>
      <c r="AK5293"/>
      <c r="AL5293"/>
      <c r="AM5293"/>
      <c r="AN5293"/>
      <c r="AO5293"/>
      <c r="AP5293"/>
      <c r="AQ5293"/>
      <c r="AR5293"/>
      <c r="AS5293"/>
      <c r="AT5293"/>
      <c r="AU5293"/>
      <c r="AV5293"/>
      <c r="AW5293"/>
      <c r="AX5293"/>
      <c r="AY5293"/>
      <c r="AZ5293"/>
    </row>
    <row r="5294" spans="1:52">
      <c r="A5294"/>
      <c r="B5294"/>
      <c r="C5294"/>
      <c r="D5294"/>
      <c r="E5294"/>
      <c r="F5294"/>
      <c r="G5294"/>
      <c r="H5294"/>
      <c r="I5294"/>
      <c r="J5294"/>
      <c r="K5294"/>
      <c r="L5294"/>
      <c r="M5294"/>
      <c r="N5294"/>
      <c r="O5294"/>
      <c r="P5294"/>
      <c r="Q5294"/>
      <c r="R5294"/>
      <c r="S5294"/>
      <c r="T5294"/>
      <c r="U5294"/>
      <c r="V5294"/>
      <c r="W5294"/>
      <c r="X5294"/>
      <c r="Y5294"/>
      <c r="Z5294"/>
      <c r="AA5294"/>
      <c r="AB5294"/>
      <c r="AC5294"/>
      <c r="AD5294"/>
      <c r="AE5294"/>
      <c r="AF5294"/>
      <c r="AG5294"/>
      <c r="AH5294"/>
      <c r="AI5294"/>
      <c r="AJ5294"/>
      <c r="AK5294"/>
      <c r="AL5294"/>
      <c r="AM5294"/>
      <c r="AN5294"/>
      <c r="AO5294"/>
      <c r="AP5294"/>
      <c r="AQ5294"/>
      <c r="AR5294"/>
      <c r="AS5294"/>
      <c r="AT5294"/>
      <c r="AU5294"/>
      <c r="AV5294"/>
      <c r="AW5294"/>
      <c r="AX5294"/>
      <c r="AY5294"/>
      <c r="AZ5294"/>
    </row>
    <row r="5295" spans="1:52">
      <c r="A5295"/>
      <c r="B5295"/>
      <c r="C5295"/>
      <c r="D5295"/>
      <c r="E5295"/>
      <c r="F5295"/>
      <c r="G5295"/>
      <c r="H5295"/>
      <c r="I5295"/>
      <c r="J5295"/>
      <c r="K5295"/>
      <c r="L5295"/>
      <c r="M5295"/>
      <c r="N5295"/>
      <c r="O5295"/>
      <c r="P5295"/>
      <c r="Q5295"/>
      <c r="R5295"/>
      <c r="S5295"/>
      <c r="T5295"/>
      <c r="U5295"/>
      <c r="V5295"/>
      <c r="W5295"/>
      <c r="X5295"/>
      <c r="Y5295"/>
      <c r="Z5295"/>
      <c r="AA5295"/>
      <c r="AB5295"/>
      <c r="AC5295"/>
      <c r="AD5295"/>
      <c r="AE5295"/>
      <c r="AF5295"/>
      <c r="AG5295"/>
      <c r="AH5295"/>
      <c r="AI5295"/>
      <c r="AJ5295"/>
      <c r="AK5295"/>
      <c r="AL5295"/>
      <c r="AM5295"/>
      <c r="AN5295"/>
      <c r="AO5295"/>
      <c r="AP5295"/>
      <c r="AQ5295"/>
      <c r="AR5295"/>
      <c r="AS5295"/>
      <c r="AT5295"/>
      <c r="AU5295"/>
      <c r="AV5295"/>
      <c r="AW5295"/>
      <c r="AX5295"/>
      <c r="AY5295"/>
      <c r="AZ5295"/>
    </row>
    <row r="5296" spans="1:52">
      <c r="A5296"/>
      <c r="B5296"/>
      <c r="C5296"/>
      <c r="D5296"/>
      <c r="E5296"/>
      <c r="F5296"/>
      <c r="G5296"/>
      <c r="H5296"/>
      <c r="I5296"/>
      <c r="J5296"/>
      <c r="K5296"/>
      <c r="L5296"/>
      <c r="M5296"/>
      <c r="N5296"/>
      <c r="O5296"/>
      <c r="P5296"/>
      <c r="Q5296"/>
      <c r="R5296"/>
      <c r="S5296"/>
      <c r="T5296"/>
      <c r="U5296"/>
      <c r="V5296"/>
      <c r="W5296"/>
      <c r="X5296"/>
      <c r="Y5296"/>
      <c r="Z5296"/>
      <c r="AA5296"/>
      <c r="AB5296"/>
      <c r="AC5296"/>
      <c r="AD5296"/>
      <c r="AE5296"/>
      <c r="AF5296"/>
      <c r="AG5296"/>
      <c r="AH5296"/>
      <c r="AI5296"/>
      <c r="AJ5296"/>
      <c r="AK5296"/>
      <c r="AL5296"/>
      <c r="AM5296"/>
      <c r="AN5296"/>
      <c r="AO5296"/>
      <c r="AP5296"/>
      <c r="AQ5296"/>
      <c r="AR5296"/>
      <c r="AS5296"/>
      <c r="AT5296"/>
      <c r="AU5296"/>
      <c r="AV5296"/>
      <c r="AW5296"/>
      <c r="AX5296"/>
      <c r="AY5296"/>
      <c r="AZ5296"/>
    </row>
    <row r="5297" spans="1:52">
      <c r="A5297"/>
      <c r="B5297"/>
      <c r="C5297"/>
      <c r="D5297"/>
      <c r="E5297"/>
      <c r="F5297"/>
      <c r="G5297"/>
      <c r="H5297"/>
      <c r="I5297"/>
      <c r="J5297"/>
      <c r="K5297"/>
      <c r="L5297"/>
      <c r="M5297"/>
      <c r="N5297"/>
      <c r="O5297"/>
      <c r="P5297"/>
      <c r="Q5297"/>
      <c r="R5297"/>
      <c r="S5297"/>
      <c r="T5297"/>
      <c r="U5297"/>
      <c r="V5297"/>
      <c r="W5297"/>
      <c r="X5297"/>
      <c r="Y5297"/>
      <c r="Z5297"/>
      <c r="AA5297"/>
      <c r="AB5297"/>
      <c r="AC5297"/>
      <c r="AD5297"/>
      <c r="AE5297"/>
      <c r="AF5297"/>
      <c r="AG5297"/>
      <c r="AH5297"/>
      <c r="AI5297"/>
      <c r="AJ5297"/>
      <c r="AK5297"/>
      <c r="AL5297"/>
      <c r="AM5297"/>
      <c r="AN5297"/>
      <c r="AO5297"/>
      <c r="AP5297"/>
      <c r="AQ5297"/>
      <c r="AR5297"/>
      <c r="AS5297"/>
      <c r="AT5297"/>
      <c r="AU5297"/>
      <c r="AV5297"/>
      <c r="AW5297"/>
      <c r="AX5297"/>
      <c r="AY5297"/>
      <c r="AZ5297"/>
    </row>
    <row r="5298" spans="1:52">
      <c r="A5298"/>
      <c r="B5298"/>
      <c r="C5298"/>
      <c r="D5298"/>
      <c r="E5298"/>
      <c r="F5298"/>
      <c r="G5298"/>
      <c r="H5298"/>
      <c r="I5298"/>
      <c r="J5298"/>
      <c r="K5298"/>
      <c r="L5298"/>
      <c r="M5298"/>
      <c r="N5298"/>
      <c r="O5298"/>
      <c r="P5298"/>
      <c r="Q5298"/>
      <c r="R5298"/>
      <c r="S5298"/>
      <c r="T5298"/>
      <c r="U5298"/>
      <c r="V5298"/>
      <c r="W5298"/>
      <c r="X5298"/>
      <c r="Y5298"/>
      <c r="Z5298"/>
      <c r="AA5298"/>
      <c r="AB5298"/>
      <c r="AC5298"/>
      <c r="AD5298"/>
      <c r="AE5298"/>
      <c r="AF5298"/>
      <c r="AG5298"/>
      <c r="AH5298"/>
      <c r="AI5298"/>
      <c r="AJ5298"/>
      <c r="AK5298"/>
      <c r="AL5298"/>
      <c r="AM5298"/>
      <c r="AN5298"/>
      <c r="AO5298"/>
      <c r="AP5298"/>
      <c r="AQ5298"/>
      <c r="AR5298"/>
      <c r="AS5298"/>
      <c r="AT5298"/>
      <c r="AU5298"/>
      <c r="AV5298"/>
      <c r="AW5298"/>
      <c r="AX5298"/>
      <c r="AY5298"/>
      <c r="AZ5298"/>
    </row>
    <row r="5299" spans="1:52">
      <c r="A5299"/>
      <c r="B5299"/>
      <c r="C5299"/>
      <c r="D5299"/>
      <c r="E5299"/>
      <c r="F5299"/>
      <c r="G5299"/>
      <c r="H5299"/>
      <c r="I5299"/>
      <c r="J5299"/>
      <c r="K5299"/>
      <c r="L5299"/>
      <c r="M5299"/>
      <c r="N5299"/>
      <c r="O5299"/>
      <c r="P5299"/>
      <c r="Q5299"/>
      <c r="R5299"/>
      <c r="S5299"/>
      <c r="T5299"/>
      <c r="U5299"/>
      <c r="V5299"/>
      <c r="W5299"/>
      <c r="X5299"/>
      <c r="Y5299"/>
      <c r="Z5299"/>
      <c r="AA5299"/>
      <c r="AB5299"/>
      <c r="AC5299"/>
      <c r="AD5299"/>
      <c r="AE5299"/>
      <c r="AF5299"/>
      <c r="AG5299"/>
      <c r="AH5299"/>
      <c r="AI5299"/>
      <c r="AJ5299"/>
      <c r="AK5299"/>
      <c r="AL5299"/>
      <c r="AM5299"/>
      <c r="AN5299"/>
      <c r="AO5299"/>
      <c r="AP5299"/>
      <c r="AQ5299"/>
      <c r="AR5299"/>
      <c r="AS5299"/>
      <c r="AT5299"/>
      <c r="AU5299"/>
      <c r="AV5299"/>
      <c r="AW5299"/>
      <c r="AX5299"/>
      <c r="AY5299"/>
      <c r="AZ5299"/>
    </row>
    <row r="5300" spans="1:52">
      <c r="A5300"/>
      <c r="B5300"/>
      <c r="C5300"/>
      <c r="D5300"/>
      <c r="E5300"/>
      <c r="F5300"/>
      <c r="G5300"/>
      <c r="H5300"/>
      <c r="I5300"/>
      <c r="J5300"/>
      <c r="K5300"/>
      <c r="L5300"/>
      <c r="M5300"/>
      <c r="N5300"/>
      <c r="O5300"/>
      <c r="P5300"/>
      <c r="Q5300"/>
      <c r="R5300"/>
      <c r="S5300"/>
      <c r="T5300"/>
      <c r="U5300"/>
      <c r="V5300"/>
      <c r="W5300"/>
      <c r="X5300"/>
      <c r="Y5300"/>
      <c r="Z5300"/>
      <c r="AA5300"/>
      <c r="AB5300"/>
      <c r="AC5300"/>
      <c r="AD5300"/>
      <c r="AE5300"/>
      <c r="AF5300"/>
      <c r="AG5300"/>
      <c r="AH5300"/>
      <c r="AI5300"/>
      <c r="AJ5300"/>
      <c r="AK5300"/>
      <c r="AL5300"/>
      <c r="AM5300"/>
      <c r="AN5300"/>
      <c r="AO5300"/>
      <c r="AP5300"/>
      <c r="AQ5300"/>
      <c r="AR5300"/>
      <c r="AS5300"/>
      <c r="AT5300"/>
      <c r="AU5300"/>
      <c r="AV5300"/>
      <c r="AW5300"/>
      <c r="AX5300"/>
      <c r="AY5300"/>
      <c r="AZ5300"/>
    </row>
    <row r="5301" spans="1:52">
      <c r="A5301"/>
      <c r="B5301"/>
      <c r="C5301"/>
      <c r="D5301"/>
      <c r="E5301"/>
      <c r="F5301"/>
      <c r="G5301"/>
      <c r="H5301"/>
      <c r="I5301"/>
      <c r="J5301"/>
      <c r="K5301"/>
      <c r="L5301"/>
      <c r="M5301"/>
      <c r="N5301"/>
      <c r="O5301"/>
      <c r="P5301"/>
      <c r="Q5301"/>
      <c r="R5301"/>
      <c r="S5301"/>
      <c r="T5301"/>
      <c r="U5301"/>
      <c r="V5301"/>
      <c r="W5301"/>
      <c r="X5301"/>
      <c r="Y5301"/>
      <c r="Z5301"/>
      <c r="AA5301"/>
      <c r="AB5301"/>
      <c r="AC5301"/>
      <c r="AD5301"/>
      <c r="AE5301"/>
      <c r="AF5301"/>
      <c r="AG5301"/>
      <c r="AH5301"/>
      <c r="AI5301"/>
      <c r="AJ5301"/>
      <c r="AK5301"/>
      <c r="AL5301"/>
      <c r="AM5301"/>
      <c r="AN5301"/>
      <c r="AO5301"/>
      <c r="AP5301"/>
      <c r="AQ5301"/>
      <c r="AR5301"/>
      <c r="AS5301"/>
      <c r="AT5301"/>
      <c r="AU5301"/>
      <c r="AV5301"/>
      <c r="AW5301"/>
      <c r="AX5301"/>
      <c r="AY5301"/>
      <c r="AZ5301"/>
    </row>
    <row r="5302" spans="1:52">
      <c r="A5302"/>
      <c r="B5302"/>
      <c r="C5302"/>
      <c r="D5302"/>
      <c r="E5302"/>
      <c r="F5302"/>
      <c r="G5302"/>
      <c r="H5302"/>
      <c r="I5302"/>
      <c r="J5302"/>
      <c r="K5302"/>
      <c r="L5302"/>
      <c r="M5302"/>
      <c r="N5302"/>
      <c r="O5302"/>
      <c r="P5302"/>
      <c r="Q5302"/>
      <c r="R5302"/>
      <c r="S5302"/>
      <c r="T5302"/>
      <c r="U5302"/>
      <c r="V5302"/>
      <c r="W5302"/>
      <c r="X5302"/>
      <c r="Y5302"/>
      <c r="Z5302"/>
      <c r="AA5302"/>
      <c r="AB5302"/>
      <c r="AC5302"/>
      <c r="AD5302"/>
      <c r="AE5302"/>
      <c r="AF5302"/>
      <c r="AG5302"/>
      <c r="AH5302"/>
      <c r="AI5302"/>
      <c r="AJ5302"/>
      <c r="AK5302"/>
      <c r="AL5302"/>
      <c r="AM5302"/>
      <c r="AN5302"/>
      <c r="AO5302"/>
      <c r="AP5302"/>
      <c r="AQ5302"/>
      <c r="AR5302"/>
      <c r="AS5302"/>
      <c r="AT5302"/>
      <c r="AU5302"/>
      <c r="AV5302"/>
      <c r="AW5302"/>
      <c r="AX5302"/>
      <c r="AY5302"/>
      <c r="AZ5302"/>
    </row>
    <row r="5303" spans="1:52">
      <c r="A5303"/>
      <c r="B5303"/>
      <c r="C5303"/>
      <c r="D5303"/>
      <c r="E5303"/>
      <c r="F5303"/>
      <c r="G5303"/>
      <c r="H5303"/>
      <c r="I5303"/>
      <c r="J5303"/>
      <c r="K5303"/>
      <c r="L5303"/>
      <c r="M5303"/>
      <c r="N5303"/>
      <c r="O5303"/>
      <c r="P5303"/>
      <c r="Q5303"/>
      <c r="R5303"/>
      <c r="S5303"/>
      <c r="T5303"/>
      <c r="U5303"/>
      <c r="V5303"/>
      <c r="W5303"/>
      <c r="X5303"/>
      <c r="Y5303"/>
      <c r="Z5303"/>
      <c r="AA5303"/>
      <c r="AB5303"/>
      <c r="AC5303"/>
      <c r="AD5303"/>
      <c r="AE5303"/>
      <c r="AF5303"/>
      <c r="AG5303"/>
      <c r="AH5303"/>
      <c r="AI5303"/>
      <c r="AJ5303"/>
      <c r="AK5303"/>
      <c r="AL5303"/>
      <c r="AM5303"/>
      <c r="AN5303"/>
      <c r="AO5303"/>
      <c r="AP5303"/>
      <c r="AQ5303"/>
      <c r="AR5303"/>
      <c r="AS5303"/>
      <c r="AT5303"/>
      <c r="AU5303"/>
      <c r="AV5303"/>
      <c r="AW5303"/>
      <c r="AX5303"/>
      <c r="AY5303"/>
      <c r="AZ5303"/>
    </row>
    <row r="5304" spans="1:52">
      <c r="A5304"/>
      <c r="B5304"/>
      <c r="C5304"/>
      <c r="D5304"/>
      <c r="E5304"/>
      <c r="F5304"/>
      <c r="G5304"/>
      <c r="H5304"/>
      <c r="I5304"/>
      <c r="J5304"/>
      <c r="K5304"/>
      <c r="L5304"/>
      <c r="M5304"/>
      <c r="N5304"/>
      <c r="O5304"/>
      <c r="P5304"/>
      <c r="Q5304"/>
      <c r="R5304"/>
      <c r="S5304"/>
      <c r="T5304"/>
      <c r="U5304"/>
      <c r="V5304"/>
      <c r="W5304"/>
      <c r="X5304"/>
      <c r="Y5304"/>
      <c r="Z5304"/>
      <c r="AA5304"/>
      <c r="AB5304"/>
      <c r="AC5304"/>
      <c r="AD5304"/>
      <c r="AE5304"/>
      <c r="AF5304"/>
      <c r="AG5304"/>
      <c r="AH5304"/>
      <c r="AI5304"/>
      <c r="AJ5304"/>
      <c r="AK5304"/>
      <c r="AL5304"/>
      <c r="AM5304"/>
      <c r="AN5304"/>
      <c r="AO5304"/>
      <c r="AP5304"/>
      <c r="AQ5304"/>
      <c r="AR5304"/>
      <c r="AS5304"/>
      <c r="AT5304"/>
      <c r="AU5304"/>
      <c r="AV5304"/>
      <c r="AW5304"/>
      <c r="AX5304"/>
      <c r="AY5304"/>
      <c r="AZ5304"/>
    </row>
    <row r="5305" spans="1:52">
      <c r="A5305"/>
      <c r="B5305"/>
      <c r="C5305"/>
      <c r="D5305"/>
      <c r="E5305"/>
      <c r="F5305"/>
      <c r="G5305"/>
      <c r="H5305"/>
      <c r="I5305"/>
      <c r="J5305"/>
      <c r="K5305"/>
      <c r="L5305"/>
      <c r="M5305"/>
      <c r="N5305"/>
      <c r="O5305"/>
      <c r="P5305"/>
      <c r="Q5305"/>
      <c r="R5305"/>
      <c r="S5305"/>
      <c r="T5305"/>
      <c r="U5305"/>
      <c r="V5305"/>
      <c r="W5305"/>
      <c r="X5305"/>
      <c r="Y5305"/>
      <c r="Z5305"/>
      <c r="AA5305"/>
      <c r="AB5305"/>
      <c r="AC5305"/>
      <c r="AD5305"/>
      <c r="AE5305"/>
      <c r="AF5305"/>
      <c r="AG5305"/>
      <c r="AH5305"/>
      <c r="AI5305"/>
      <c r="AJ5305"/>
      <c r="AK5305"/>
      <c r="AL5305"/>
      <c r="AM5305"/>
      <c r="AN5305"/>
      <c r="AO5305"/>
      <c r="AP5305"/>
      <c r="AQ5305"/>
      <c r="AR5305"/>
      <c r="AS5305"/>
      <c r="AT5305"/>
      <c r="AU5305"/>
      <c r="AV5305"/>
      <c r="AW5305"/>
      <c r="AX5305"/>
      <c r="AY5305"/>
      <c r="AZ5305"/>
    </row>
    <row r="5306" spans="1:52">
      <c r="A5306"/>
      <c r="B5306"/>
      <c r="C5306"/>
      <c r="D5306"/>
      <c r="E5306"/>
      <c r="F5306"/>
      <c r="G5306"/>
      <c r="H5306"/>
      <c r="I5306"/>
      <c r="J5306"/>
      <c r="K5306"/>
      <c r="L5306"/>
      <c r="M5306"/>
      <c r="N5306"/>
      <c r="O5306"/>
      <c r="P5306"/>
      <c r="Q5306"/>
      <c r="R5306"/>
      <c r="S5306"/>
      <c r="T5306"/>
      <c r="U5306"/>
      <c r="V5306"/>
      <c r="W5306"/>
      <c r="X5306"/>
      <c r="Y5306"/>
      <c r="Z5306"/>
      <c r="AA5306"/>
      <c r="AB5306"/>
      <c r="AC5306"/>
      <c r="AD5306"/>
      <c r="AE5306"/>
      <c r="AF5306"/>
      <c r="AG5306"/>
      <c r="AH5306"/>
      <c r="AI5306"/>
      <c r="AJ5306"/>
      <c r="AK5306"/>
      <c r="AL5306"/>
      <c r="AM5306"/>
      <c r="AN5306"/>
      <c r="AO5306"/>
      <c r="AP5306"/>
      <c r="AQ5306"/>
      <c r="AR5306"/>
      <c r="AS5306"/>
      <c r="AT5306"/>
      <c r="AU5306"/>
      <c r="AV5306"/>
      <c r="AW5306"/>
      <c r="AX5306"/>
      <c r="AY5306"/>
      <c r="AZ5306"/>
    </row>
    <row r="5307" spans="1:52">
      <c r="A5307"/>
      <c r="B5307"/>
      <c r="C5307"/>
      <c r="D5307"/>
      <c r="E5307"/>
      <c r="F5307"/>
      <c r="G5307"/>
      <c r="H5307"/>
      <c r="I5307"/>
      <c r="J5307"/>
      <c r="K5307"/>
      <c r="L5307"/>
      <c r="M5307"/>
      <c r="N5307"/>
      <c r="O5307"/>
      <c r="P5307"/>
      <c r="Q5307"/>
      <c r="R5307"/>
      <c r="S5307"/>
      <c r="T5307"/>
      <c r="U5307"/>
      <c r="V5307"/>
      <c r="W5307"/>
      <c r="X5307"/>
      <c r="Y5307"/>
      <c r="Z5307"/>
      <c r="AA5307"/>
      <c r="AB5307"/>
      <c r="AC5307"/>
      <c r="AD5307"/>
      <c r="AE5307"/>
      <c r="AF5307"/>
      <c r="AG5307"/>
      <c r="AH5307"/>
      <c r="AI5307"/>
      <c r="AJ5307"/>
      <c r="AK5307"/>
      <c r="AL5307"/>
      <c r="AM5307"/>
      <c r="AN5307"/>
      <c r="AO5307"/>
      <c r="AP5307"/>
      <c r="AQ5307"/>
      <c r="AR5307"/>
      <c r="AS5307"/>
      <c r="AT5307"/>
      <c r="AU5307"/>
      <c r="AV5307"/>
      <c r="AW5307"/>
      <c r="AX5307"/>
      <c r="AY5307"/>
      <c r="AZ5307"/>
    </row>
    <row r="5308" spans="1:52">
      <c r="A5308"/>
      <c r="B5308"/>
      <c r="C5308"/>
      <c r="D5308"/>
      <c r="E5308"/>
      <c r="F5308"/>
      <c r="G5308"/>
      <c r="H5308"/>
      <c r="I5308"/>
      <c r="J5308"/>
      <c r="K5308"/>
      <c r="L5308"/>
      <c r="M5308"/>
      <c r="N5308"/>
      <c r="O5308"/>
      <c r="P5308"/>
      <c r="Q5308"/>
      <c r="R5308"/>
      <c r="S5308"/>
      <c r="T5308"/>
      <c r="U5308"/>
      <c r="V5308"/>
      <c r="W5308"/>
      <c r="X5308"/>
      <c r="Y5308"/>
      <c r="Z5308"/>
      <c r="AA5308"/>
      <c r="AB5308"/>
      <c r="AC5308"/>
      <c r="AD5308"/>
      <c r="AE5308"/>
      <c r="AF5308"/>
      <c r="AG5308"/>
      <c r="AH5308"/>
      <c r="AI5308"/>
      <c r="AJ5308"/>
      <c r="AK5308"/>
      <c r="AL5308"/>
      <c r="AM5308"/>
      <c r="AN5308"/>
      <c r="AO5308"/>
      <c r="AP5308"/>
      <c r="AQ5308"/>
      <c r="AR5308"/>
      <c r="AS5308"/>
      <c r="AT5308"/>
      <c r="AU5308"/>
      <c r="AV5308"/>
      <c r="AW5308"/>
      <c r="AX5308"/>
      <c r="AY5308"/>
      <c r="AZ5308"/>
    </row>
    <row r="5309" spans="1:52">
      <c r="A5309"/>
      <c r="B5309"/>
      <c r="C5309"/>
      <c r="D5309"/>
      <c r="E5309"/>
      <c r="F5309"/>
      <c r="G5309"/>
      <c r="H5309"/>
      <c r="I5309"/>
      <c r="J5309"/>
      <c r="K5309"/>
      <c r="L5309"/>
      <c r="M5309"/>
      <c r="N5309"/>
      <c r="O5309"/>
      <c r="P5309"/>
      <c r="Q5309"/>
      <c r="R5309"/>
      <c r="S5309"/>
      <c r="T5309"/>
      <c r="U5309"/>
      <c r="V5309"/>
      <c r="W5309"/>
      <c r="X5309"/>
      <c r="Y5309"/>
      <c r="Z5309"/>
      <c r="AA5309"/>
      <c r="AB5309"/>
      <c r="AC5309"/>
      <c r="AD5309"/>
      <c r="AE5309"/>
      <c r="AF5309"/>
      <c r="AG5309"/>
      <c r="AH5309"/>
      <c r="AI5309"/>
      <c r="AJ5309"/>
      <c r="AK5309"/>
      <c r="AL5309"/>
      <c r="AM5309"/>
      <c r="AN5309"/>
      <c r="AO5309"/>
      <c r="AP5309"/>
      <c r="AQ5309"/>
      <c r="AR5309"/>
      <c r="AS5309"/>
      <c r="AT5309"/>
      <c r="AU5309"/>
      <c r="AV5309"/>
      <c r="AW5309"/>
      <c r="AX5309"/>
      <c r="AY5309"/>
      <c r="AZ5309"/>
    </row>
    <row r="5310" spans="1:52">
      <c r="A5310"/>
      <c r="B5310"/>
      <c r="C5310"/>
      <c r="D5310"/>
      <c r="E5310"/>
      <c r="F5310"/>
      <c r="G5310"/>
      <c r="H5310"/>
      <c r="I5310"/>
      <c r="J5310"/>
      <c r="K5310"/>
      <c r="L5310"/>
      <c r="M5310"/>
      <c r="N5310"/>
      <c r="O5310"/>
      <c r="P5310"/>
      <c r="Q5310"/>
      <c r="R5310"/>
      <c r="S5310"/>
      <c r="T5310"/>
      <c r="U5310"/>
      <c r="V5310"/>
      <c r="W5310"/>
      <c r="X5310"/>
      <c r="Y5310"/>
      <c r="Z5310"/>
      <c r="AA5310"/>
      <c r="AB5310"/>
      <c r="AC5310"/>
      <c r="AD5310"/>
      <c r="AE5310"/>
      <c r="AF5310"/>
      <c r="AG5310"/>
      <c r="AH5310"/>
      <c r="AI5310"/>
      <c r="AJ5310"/>
      <c r="AK5310"/>
      <c r="AL5310"/>
      <c r="AM5310"/>
      <c r="AN5310"/>
      <c r="AO5310"/>
      <c r="AP5310"/>
      <c r="AQ5310"/>
      <c r="AR5310"/>
      <c r="AS5310"/>
      <c r="AT5310"/>
      <c r="AU5310"/>
      <c r="AV5310"/>
      <c r="AW5310"/>
      <c r="AX5310"/>
      <c r="AY5310"/>
      <c r="AZ5310"/>
    </row>
    <row r="5311" spans="1:52">
      <c r="A5311"/>
      <c r="B5311"/>
      <c r="C5311"/>
      <c r="D5311"/>
      <c r="E5311"/>
      <c r="F5311"/>
      <c r="G5311"/>
      <c r="H5311"/>
      <c r="I5311"/>
      <c r="J5311"/>
      <c r="K5311"/>
      <c r="L5311"/>
      <c r="M5311"/>
      <c r="N5311"/>
      <c r="O5311"/>
      <c r="P5311"/>
      <c r="Q5311"/>
      <c r="R5311"/>
      <c r="S5311"/>
      <c r="T5311"/>
      <c r="U5311"/>
      <c r="V5311"/>
      <c r="W5311"/>
      <c r="X5311"/>
      <c r="Y5311"/>
      <c r="Z5311"/>
      <c r="AA5311"/>
      <c r="AB5311"/>
      <c r="AC5311"/>
      <c r="AD5311"/>
      <c r="AE5311"/>
      <c r="AF5311"/>
      <c r="AG5311"/>
      <c r="AH5311"/>
      <c r="AI5311"/>
      <c r="AJ5311"/>
      <c r="AK5311"/>
      <c r="AL5311"/>
      <c r="AM5311"/>
      <c r="AN5311"/>
      <c r="AO5311"/>
      <c r="AP5311"/>
      <c r="AQ5311"/>
      <c r="AR5311"/>
      <c r="AS5311"/>
      <c r="AT5311"/>
      <c r="AU5311"/>
      <c r="AV5311"/>
      <c r="AW5311"/>
      <c r="AX5311"/>
      <c r="AY5311"/>
      <c r="AZ5311"/>
    </row>
    <row r="5312" spans="1:52">
      <c r="A5312"/>
      <c r="B5312"/>
      <c r="C5312"/>
      <c r="D5312"/>
      <c r="E5312"/>
      <c r="F5312"/>
      <c r="G5312"/>
      <c r="H5312"/>
      <c r="I5312"/>
      <c r="J5312"/>
      <c r="K5312"/>
      <c r="L5312"/>
      <c r="M5312"/>
      <c r="N5312"/>
      <c r="O5312"/>
      <c r="P5312"/>
      <c r="Q5312"/>
      <c r="R5312"/>
      <c r="S5312"/>
      <c r="T5312"/>
      <c r="U5312"/>
      <c r="V5312"/>
      <c r="W5312"/>
      <c r="X5312"/>
      <c r="Y5312"/>
      <c r="Z5312"/>
      <c r="AA5312"/>
      <c r="AB5312"/>
      <c r="AC5312"/>
      <c r="AD5312"/>
      <c r="AE5312"/>
      <c r="AF5312"/>
      <c r="AG5312"/>
      <c r="AH5312"/>
      <c r="AI5312"/>
      <c r="AJ5312"/>
      <c r="AK5312"/>
      <c r="AL5312"/>
      <c r="AM5312"/>
      <c r="AN5312"/>
      <c r="AO5312"/>
      <c r="AP5312"/>
      <c r="AQ5312"/>
      <c r="AR5312"/>
      <c r="AS5312"/>
      <c r="AT5312"/>
      <c r="AU5312"/>
      <c r="AV5312"/>
      <c r="AW5312"/>
      <c r="AX5312"/>
      <c r="AY5312"/>
      <c r="AZ5312"/>
    </row>
    <row r="5313" spans="1:52">
      <c r="A5313"/>
      <c r="B5313"/>
      <c r="C5313"/>
      <c r="D5313"/>
      <c r="E5313"/>
      <c r="F5313"/>
      <c r="G5313"/>
      <c r="H5313"/>
      <c r="I5313"/>
      <c r="J5313"/>
      <c r="K5313"/>
      <c r="L5313"/>
      <c r="M5313"/>
      <c r="N5313"/>
      <c r="O5313"/>
      <c r="P5313"/>
      <c r="Q5313"/>
      <c r="R5313"/>
      <c r="S5313"/>
      <c r="T5313"/>
      <c r="U5313"/>
      <c r="V5313"/>
      <c r="W5313"/>
      <c r="X5313"/>
      <c r="Y5313"/>
      <c r="Z5313"/>
      <c r="AA5313"/>
      <c r="AB5313"/>
      <c r="AC5313"/>
      <c r="AD5313"/>
      <c r="AE5313"/>
      <c r="AF5313"/>
      <c r="AG5313"/>
      <c r="AH5313"/>
      <c r="AI5313"/>
      <c r="AJ5313"/>
      <c r="AK5313"/>
      <c r="AL5313"/>
      <c r="AM5313"/>
      <c r="AN5313"/>
      <c r="AO5313"/>
      <c r="AP5313"/>
      <c r="AQ5313"/>
      <c r="AR5313"/>
      <c r="AS5313"/>
      <c r="AT5313"/>
      <c r="AU5313"/>
      <c r="AV5313"/>
      <c r="AW5313"/>
      <c r="AX5313"/>
      <c r="AY5313"/>
      <c r="AZ5313"/>
    </row>
    <row r="5314" spans="1:52">
      <c r="A5314"/>
      <c r="B5314"/>
      <c r="C5314"/>
      <c r="D5314"/>
      <c r="E5314"/>
      <c r="F5314"/>
      <c r="G5314"/>
      <c r="H5314"/>
      <c r="I5314"/>
      <c r="J5314"/>
      <c r="K5314"/>
      <c r="L5314"/>
      <c r="M5314"/>
      <c r="N5314"/>
      <c r="O5314"/>
      <c r="P5314"/>
      <c r="Q5314"/>
      <c r="R5314"/>
      <c r="S5314"/>
      <c r="T5314"/>
      <c r="U5314"/>
      <c r="V5314"/>
      <c r="W5314"/>
      <c r="X5314"/>
      <c r="Y5314"/>
      <c r="Z5314"/>
      <c r="AA5314"/>
      <c r="AB5314"/>
      <c r="AC5314"/>
      <c r="AD5314"/>
      <c r="AE5314"/>
      <c r="AF5314"/>
      <c r="AG5314"/>
      <c r="AH5314"/>
      <c r="AI5314"/>
      <c r="AJ5314"/>
      <c r="AK5314"/>
      <c r="AL5314"/>
      <c r="AM5314"/>
      <c r="AN5314"/>
      <c r="AO5314"/>
      <c r="AP5314"/>
      <c r="AQ5314"/>
      <c r="AR5314"/>
      <c r="AS5314"/>
      <c r="AT5314"/>
      <c r="AU5314"/>
      <c r="AV5314"/>
      <c r="AW5314"/>
      <c r="AX5314"/>
      <c r="AY5314"/>
      <c r="AZ5314"/>
    </row>
    <row r="5315" spans="1:52">
      <c r="A5315"/>
      <c r="B5315"/>
      <c r="C5315"/>
      <c r="D5315"/>
      <c r="E5315"/>
      <c r="F5315"/>
      <c r="G5315"/>
      <c r="H5315"/>
      <c r="I5315"/>
      <c r="J5315"/>
      <c r="K5315"/>
      <c r="L5315"/>
      <c r="M5315"/>
      <c r="N5315"/>
      <c r="O5315"/>
      <c r="P5315"/>
      <c r="Q5315"/>
      <c r="R5315"/>
      <c r="S5315"/>
      <c r="T5315"/>
      <c r="U5315"/>
      <c r="V5315"/>
      <c r="W5315"/>
      <c r="X5315"/>
      <c r="Y5315"/>
      <c r="Z5315"/>
      <c r="AA5315"/>
      <c r="AB5315"/>
      <c r="AC5315"/>
      <c r="AD5315"/>
      <c r="AE5315"/>
      <c r="AF5315"/>
      <c r="AG5315"/>
      <c r="AH5315"/>
      <c r="AI5315"/>
      <c r="AJ5315"/>
      <c r="AK5315"/>
      <c r="AL5315"/>
      <c r="AM5315"/>
      <c r="AN5315"/>
      <c r="AO5315"/>
      <c r="AP5315"/>
      <c r="AQ5315"/>
      <c r="AR5315"/>
      <c r="AS5315"/>
      <c r="AT5315"/>
      <c r="AU5315"/>
      <c r="AV5315"/>
      <c r="AW5315"/>
      <c r="AX5315"/>
      <c r="AY5315"/>
      <c r="AZ5315"/>
    </row>
    <row r="5316" spans="1:52">
      <c r="A5316"/>
      <c r="B5316"/>
      <c r="C5316"/>
      <c r="D5316"/>
      <c r="E5316"/>
      <c r="F5316"/>
      <c r="G5316"/>
      <c r="H5316"/>
      <c r="I5316"/>
      <c r="J5316"/>
      <c r="K5316"/>
      <c r="L5316"/>
      <c r="M5316"/>
      <c r="N5316"/>
      <c r="O5316"/>
      <c r="P5316"/>
      <c r="Q5316"/>
      <c r="R5316"/>
      <c r="S5316"/>
      <c r="T5316"/>
      <c r="U5316"/>
      <c r="V5316"/>
      <c r="W5316"/>
      <c r="X5316"/>
      <c r="Y5316"/>
      <c r="Z5316"/>
      <c r="AA5316"/>
      <c r="AB5316"/>
      <c r="AC5316"/>
      <c r="AD5316"/>
      <c r="AE5316"/>
      <c r="AF5316"/>
      <c r="AG5316"/>
      <c r="AH5316"/>
      <c r="AI5316"/>
      <c r="AJ5316"/>
      <c r="AK5316"/>
      <c r="AL5316"/>
      <c r="AM5316"/>
      <c r="AN5316"/>
      <c r="AO5316"/>
      <c r="AP5316"/>
      <c r="AQ5316"/>
      <c r="AR5316"/>
      <c r="AS5316"/>
      <c r="AT5316"/>
      <c r="AU5316"/>
      <c r="AV5316"/>
      <c r="AW5316"/>
      <c r="AX5316"/>
      <c r="AY5316"/>
      <c r="AZ5316"/>
    </row>
    <row r="5317" spans="1:52">
      <c r="A5317"/>
      <c r="B5317"/>
      <c r="C5317"/>
      <c r="D5317"/>
      <c r="E5317"/>
      <c r="F5317"/>
      <c r="G5317"/>
      <c r="H5317"/>
      <c r="I5317"/>
      <c r="J5317"/>
      <c r="K5317"/>
      <c r="L5317"/>
      <c r="M5317"/>
      <c r="N5317"/>
      <c r="O5317"/>
      <c r="P5317"/>
      <c r="Q5317"/>
      <c r="R5317"/>
      <c r="S5317"/>
      <c r="T5317"/>
      <c r="U5317"/>
      <c r="V5317"/>
      <c r="W5317"/>
      <c r="X5317"/>
      <c r="Y5317"/>
      <c r="Z5317"/>
      <c r="AA5317"/>
      <c r="AB5317"/>
      <c r="AC5317"/>
      <c r="AD5317"/>
      <c r="AE5317"/>
      <c r="AF5317"/>
      <c r="AG5317"/>
      <c r="AH5317"/>
      <c r="AI5317"/>
      <c r="AJ5317"/>
      <c r="AK5317"/>
      <c r="AL5317"/>
      <c r="AM5317"/>
      <c r="AN5317"/>
      <c r="AO5317"/>
      <c r="AP5317"/>
      <c r="AQ5317"/>
      <c r="AR5317"/>
      <c r="AS5317"/>
      <c r="AT5317"/>
      <c r="AU5317"/>
      <c r="AV5317"/>
      <c r="AW5317"/>
      <c r="AX5317"/>
      <c r="AY5317"/>
      <c r="AZ5317"/>
    </row>
    <row r="5318" spans="1:52">
      <c r="A5318"/>
      <c r="B5318"/>
      <c r="C5318"/>
      <c r="D5318"/>
      <c r="E5318"/>
      <c r="F5318"/>
      <c r="G5318"/>
      <c r="H5318"/>
      <c r="I5318"/>
      <c r="J5318"/>
      <c r="K5318"/>
      <c r="L5318"/>
      <c r="M5318"/>
      <c r="N5318"/>
      <c r="O5318"/>
      <c r="P5318"/>
      <c r="Q5318"/>
      <c r="R5318"/>
      <c r="S5318"/>
      <c r="T5318"/>
      <c r="U5318"/>
      <c r="V5318"/>
      <c r="W5318"/>
      <c r="X5318"/>
      <c r="Y5318"/>
      <c r="Z5318"/>
      <c r="AA5318"/>
      <c r="AB5318"/>
      <c r="AC5318"/>
      <c r="AD5318"/>
      <c r="AE5318"/>
      <c r="AF5318"/>
      <c r="AG5318"/>
      <c r="AH5318"/>
      <c r="AI5318"/>
      <c r="AJ5318"/>
      <c r="AK5318"/>
      <c r="AL5318"/>
      <c r="AM5318"/>
      <c r="AN5318"/>
      <c r="AO5318"/>
      <c r="AP5318"/>
      <c r="AQ5318"/>
      <c r="AR5318"/>
      <c r="AS5318"/>
      <c r="AT5318"/>
      <c r="AU5318"/>
      <c r="AV5318"/>
      <c r="AW5318"/>
      <c r="AX5318"/>
      <c r="AY5318"/>
      <c r="AZ5318"/>
    </row>
    <row r="5319" spans="1:52">
      <c r="A5319"/>
      <c r="B5319"/>
      <c r="C5319"/>
      <c r="D5319"/>
      <c r="E5319"/>
      <c r="F5319"/>
      <c r="G5319"/>
      <c r="H5319"/>
      <c r="I5319"/>
      <c r="J5319"/>
      <c r="K5319"/>
      <c r="L5319"/>
      <c r="M5319"/>
      <c r="N5319"/>
      <c r="O5319"/>
      <c r="P5319"/>
      <c r="Q5319"/>
      <c r="R5319"/>
      <c r="S5319"/>
      <c r="T5319"/>
      <c r="U5319"/>
      <c r="V5319"/>
      <c r="W5319"/>
      <c r="X5319"/>
      <c r="Y5319"/>
      <c r="Z5319"/>
      <c r="AA5319"/>
      <c r="AB5319"/>
      <c r="AC5319"/>
      <c r="AD5319"/>
      <c r="AE5319"/>
      <c r="AF5319"/>
      <c r="AG5319"/>
      <c r="AH5319"/>
      <c r="AI5319"/>
      <c r="AJ5319"/>
      <c r="AK5319"/>
      <c r="AL5319"/>
      <c r="AM5319"/>
      <c r="AN5319"/>
      <c r="AO5319"/>
      <c r="AP5319"/>
      <c r="AQ5319"/>
      <c r="AR5319"/>
      <c r="AS5319"/>
      <c r="AT5319"/>
      <c r="AU5319"/>
      <c r="AV5319"/>
      <c r="AW5319"/>
      <c r="AX5319"/>
      <c r="AY5319"/>
      <c r="AZ5319"/>
    </row>
    <row r="5320" spans="1:52">
      <c r="A5320"/>
      <c r="B5320"/>
      <c r="C5320"/>
      <c r="D5320"/>
      <c r="E5320"/>
      <c r="F5320"/>
      <c r="G5320"/>
      <c r="H5320"/>
      <c r="I5320"/>
      <c r="J5320"/>
      <c r="K5320"/>
      <c r="L5320"/>
      <c r="M5320"/>
      <c r="N5320"/>
      <c r="O5320"/>
      <c r="P5320"/>
      <c r="Q5320"/>
      <c r="R5320"/>
      <c r="S5320"/>
      <c r="T5320"/>
      <c r="U5320"/>
      <c r="V5320"/>
      <c r="W5320"/>
      <c r="X5320"/>
      <c r="Y5320"/>
      <c r="Z5320"/>
      <c r="AA5320"/>
      <c r="AB5320"/>
      <c r="AC5320"/>
      <c r="AD5320"/>
      <c r="AE5320"/>
      <c r="AF5320"/>
      <c r="AG5320"/>
      <c r="AH5320"/>
      <c r="AI5320"/>
      <c r="AJ5320"/>
      <c r="AK5320"/>
      <c r="AL5320"/>
      <c r="AM5320"/>
      <c r="AN5320"/>
      <c r="AO5320"/>
      <c r="AP5320"/>
      <c r="AQ5320"/>
      <c r="AR5320"/>
      <c r="AS5320"/>
      <c r="AT5320"/>
      <c r="AU5320"/>
      <c r="AV5320"/>
      <c r="AW5320"/>
      <c r="AX5320"/>
      <c r="AY5320"/>
      <c r="AZ5320"/>
    </row>
    <row r="5321" spans="1:52">
      <c r="A5321"/>
      <c r="B5321"/>
      <c r="C5321"/>
      <c r="D5321"/>
      <c r="E5321"/>
      <c r="F5321"/>
      <c r="G5321"/>
      <c r="H5321"/>
      <c r="I5321"/>
      <c r="J5321"/>
      <c r="K5321"/>
      <c r="L5321"/>
      <c r="M5321"/>
      <c r="N5321"/>
      <c r="O5321"/>
      <c r="P5321"/>
      <c r="Q5321"/>
      <c r="R5321"/>
      <c r="S5321"/>
      <c r="T5321"/>
      <c r="U5321"/>
      <c r="V5321"/>
      <c r="W5321"/>
      <c r="X5321"/>
      <c r="Y5321"/>
      <c r="Z5321"/>
      <c r="AA5321"/>
      <c r="AB5321"/>
      <c r="AC5321"/>
      <c r="AD5321"/>
      <c r="AE5321"/>
      <c r="AF5321"/>
      <c r="AG5321"/>
      <c r="AH5321"/>
      <c r="AI5321"/>
      <c r="AJ5321"/>
      <c r="AK5321"/>
      <c r="AL5321"/>
      <c r="AM5321"/>
      <c r="AN5321"/>
      <c r="AO5321"/>
      <c r="AP5321"/>
      <c r="AQ5321"/>
      <c r="AR5321"/>
      <c r="AS5321"/>
      <c r="AT5321"/>
      <c r="AU5321"/>
      <c r="AV5321"/>
      <c r="AW5321"/>
      <c r="AX5321"/>
      <c r="AY5321"/>
      <c r="AZ5321"/>
    </row>
    <row r="5322" spans="1:52">
      <c r="A5322"/>
      <c r="B5322"/>
      <c r="C5322"/>
      <c r="D5322"/>
      <c r="E5322"/>
      <c r="F5322"/>
      <c r="G5322"/>
      <c r="H5322"/>
      <c r="I5322"/>
      <c r="J5322"/>
      <c r="K5322"/>
      <c r="L5322"/>
      <c r="M5322"/>
      <c r="N5322"/>
      <c r="O5322"/>
      <c r="P5322"/>
      <c r="Q5322"/>
      <c r="R5322"/>
      <c r="S5322"/>
      <c r="T5322"/>
      <c r="U5322"/>
      <c r="V5322"/>
      <c r="W5322"/>
      <c r="X5322"/>
      <c r="Y5322"/>
      <c r="Z5322"/>
      <c r="AA5322"/>
      <c r="AB5322"/>
      <c r="AC5322"/>
      <c r="AD5322"/>
      <c r="AE5322"/>
      <c r="AF5322"/>
      <c r="AG5322"/>
      <c r="AH5322"/>
      <c r="AI5322"/>
      <c r="AJ5322"/>
      <c r="AK5322"/>
      <c r="AL5322"/>
      <c r="AM5322"/>
      <c r="AN5322"/>
      <c r="AO5322"/>
      <c r="AP5322"/>
      <c r="AQ5322"/>
      <c r="AR5322"/>
      <c r="AS5322"/>
      <c r="AT5322"/>
      <c r="AU5322"/>
      <c r="AV5322"/>
      <c r="AW5322"/>
      <c r="AX5322"/>
      <c r="AY5322"/>
      <c r="AZ5322"/>
    </row>
    <row r="5323" spans="1:52">
      <c r="A5323"/>
      <c r="B5323"/>
      <c r="C5323"/>
      <c r="D5323"/>
      <c r="E5323"/>
      <c r="F5323"/>
      <c r="G5323"/>
      <c r="H5323"/>
      <c r="I5323"/>
      <c r="J5323"/>
      <c r="K5323"/>
      <c r="L5323"/>
      <c r="M5323"/>
      <c r="N5323"/>
      <c r="O5323"/>
      <c r="P5323"/>
      <c r="Q5323"/>
      <c r="R5323"/>
      <c r="S5323"/>
      <c r="T5323"/>
      <c r="U5323"/>
      <c r="V5323"/>
      <c r="W5323"/>
      <c r="X5323"/>
      <c r="Y5323"/>
      <c r="Z5323"/>
      <c r="AA5323"/>
      <c r="AB5323"/>
      <c r="AC5323"/>
      <c r="AD5323"/>
      <c r="AE5323"/>
      <c r="AF5323"/>
      <c r="AG5323"/>
      <c r="AH5323"/>
      <c r="AI5323"/>
      <c r="AJ5323"/>
      <c r="AK5323"/>
      <c r="AL5323"/>
      <c r="AM5323"/>
      <c r="AN5323"/>
      <c r="AO5323"/>
      <c r="AP5323"/>
      <c r="AQ5323"/>
      <c r="AR5323"/>
      <c r="AS5323"/>
      <c r="AT5323"/>
      <c r="AU5323"/>
      <c r="AV5323"/>
      <c r="AW5323"/>
      <c r="AX5323"/>
      <c r="AY5323"/>
      <c r="AZ5323"/>
    </row>
    <row r="5324" spans="1:52">
      <c r="A5324"/>
      <c r="B5324"/>
      <c r="C5324"/>
      <c r="D5324"/>
      <c r="E5324"/>
      <c r="F5324"/>
      <c r="G5324"/>
      <c r="H5324"/>
      <c r="I5324"/>
      <c r="J5324"/>
      <c r="K5324"/>
      <c r="L5324"/>
      <c r="M5324"/>
      <c r="N5324"/>
      <c r="O5324"/>
      <c r="P5324"/>
      <c r="Q5324"/>
      <c r="R5324"/>
      <c r="S5324"/>
      <c r="T5324"/>
      <c r="U5324"/>
      <c r="V5324"/>
      <c r="W5324"/>
      <c r="X5324"/>
      <c r="Y5324"/>
      <c r="Z5324"/>
      <c r="AA5324"/>
      <c r="AB5324"/>
      <c r="AC5324"/>
      <c r="AD5324"/>
      <c r="AE5324"/>
      <c r="AF5324"/>
      <c r="AG5324"/>
      <c r="AH5324"/>
      <c r="AI5324"/>
      <c r="AJ5324"/>
      <c r="AK5324"/>
      <c r="AL5324"/>
      <c r="AM5324"/>
      <c r="AN5324"/>
      <c r="AO5324"/>
      <c r="AP5324"/>
      <c r="AQ5324"/>
      <c r="AR5324"/>
      <c r="AS5324"/>
      <c r="AT5324"/>
      <c r="AU5324"/>
      <c r="AV5324"/>
      <c r="AW5324"/>
      <c r="AX5324"/>
      <c r="AY5324"/>
      <c r="AZ5324"/>
    </row>
    <row r="5325" spans="1:52">
      <c r="A5325"/>
      <c r="B5325"/>
      <c r="C5325"/>
      <c r="D5325"/>
      <c r="E5325"/>
      <c r="F5325"/>
      <c r="G5325"/>
      <c r="H5325"/>
      <c r="I5325"/>
      <c r="J5325"/>
      <c r="K5325"/>
      <c r="L5325"/>
      <c r="M5325"/>
      <c r="N5325"/>
      <c r="O5325"/>
      <c r="P5325"/>
      <c r="Q5325"/>
      <c r="R5325"/>
      <c r="S5325"/>
      <c r="T5325"/>
      <c r="U5325"/>
      <c r="V5325"/>
      <c r="W5325"/>
      <c r="X5325"/>
      <c r="Y5325"/>
      <c r="Z5325"/>
      <c r="AA5325"/>
      <c r="AB5325"/>
      <c r="AC5325"/>
      <c r="AD5325"/>
      <c r="AE5325"/>
      <c r="AF5325"/>
      <c r="AG5325"/>
      <c r="AH5325"/>
      <c r="AI5325"/>
      <c r="AJ5325"/>
      <c r="AK5325"/>
      <c r="AL5325"/>
      <c r="AM5325"/>
      <c r="AN5325"/>
      <c r="AO5325"/>
      <c r="AP5325"/>
      <c r="AQ5325"/>
      <c r="AR5325"/>
      <c r="AS5325"/>
      <c r="AT5325"/>
      <c r="AU5325"/>
      <c r="AV5325"/>
      <c r="AW5325"/>
      <c r="AX5325"/>
      <c r="AY5325"/>
      <c r="AZ5325"/>
    </row>
    <row r="5326" spans="1:52">
      <c r="A5326"/>
      <c r="B5326"/>
      <c r="C5326"/>
      <c r="D5326"/>
      <c r="E5326"/>
      <c r="F5326"/>
      <c r="G5326"/>
      <c r="H5326"/>
      <c r="I5326"/>
      <c r="J5326"/>
      <c r="K5326"/>
      <c r="L5326"/>
      <c r="M5326"/>
      <c r="N5326"/>
      <c r="O5326"/>
      <c r="P5326"/>
      <c r="Q5326"/>
      <c r="R5326"/>
      <c r="S5326"/>
      <c r="T5326"/>
      <c r="U5326"/>
      <c r="V5326"/>
      <c r="W5326"/>
      <c r="X5326"/>
      <c r="Y5326"/>
      <c r="Z5326"/>
      <c r="AA5326"/>
      <c r="AB5326"/>
      <c r="AC5326"/>
      <c r="AD5326"/>
      <c r="AE5326"/>
      <c r="AF5326"/>
      <c r="AG5326"/>
      <c r="AH5326"/>
      <c r="AI5326"/>
      <c r="AJ5326"/>
      <c r="AK5326"/>
      <c r="AL5326"/>
      <c r="AM5326"/>
      <c r="AN5326"/>
      <c r="AO5326"/>
      <c r="AP5326"/>
      <c r="AQ5326"/>
      <c r="AR5326"/>
      <c r="AS5326"/>
      <c r="AT5326"/>
      <c r="AU5326"/>
      <c r="AV5326"/>
      <c r="AW5326"/>
      <c r="AX5326"/>
      <c r="AY5326"/>
      <c r="AZ5326"/>
    </row>
    <row r="5327" spans="1:52">
      <c r="A5327"/>
      <c r="B5327"/>
      <c r="C5327"/>
      <c r="D5327"/>
      <c r="E5327"/>
      <c r="F5327"/>
      <c r="G5327"/>
      <c r="H5327"/>
      <c r="I5327"/>
      <c r="J5327"/>
      <c r="K5327"/>
      <c r="L5327"/>
      <c r="M5327"/>
      <c r="N5327"/>
      <c r="O5327"/>
      <c r="P5327"/>
      <c r="Q5327"/>
      <c r="R5327"/>
      <c r="S5327"/>
      <c r="T5327"/>
      <c r="U5327"/>
      <c r="V5327"/>
      <c r="W5327"/>
      <c r="X5327"/>
      <c r="Y5327"/>
      <c r="Z5327"/>
      <c r="AA5327"/>
      <c r="AB5327"/>
      <c r="AC5327"/>
      <c r="AD5327"/>
      <c r="AE5327"/>
      <c r="AF5327"/>
      <c r="AG5327"/>
      <c r="AH5327"/>
      <c r="AI5327"/>
      <c r="AJ5327"/>
      <c r="AK5327"/>
      <c r="AL5327"/>
      <c r="AM5327"/>
      <c r="AN5327"/>
      <c r="AO5327"/>
      <c r="AP5327"/>
      <c r="AQ5327"/>
      <c r="AR5327"/>
      <c r="AS5327"/>
      <c r="AT5327"/>
      <c r="AU5327"/>
      <c r="AV5327"/>
      <c r="AW5327"/>
      <c r="AX5327"/>
      <c r="AY5327"/>
      <c r="AZ5327"/>
    </row>
    <row r="5328" spans="1:52">
      <c r="A5328"/>
      <c r="B5328"/>
      <c r="C5328"/>
      <c r="D5328"/>
      <c r="E5328"/>
      <c r="F5328"/>
      <c r="G5328"/>
      <c r="H5328"/>
      <c r="I5328"/>
      <c r="J5328"/>
      <c r="K5328"/>
      <c r="L5328"/>
      <c r="M5328"/>
      <c r="N5328"/>
      <c r="O5328"/>
      <c r="P5328"/>
      <c r="Q5328"/>
      <c r="R5328"/>
      <c r="S5328"/>
      <c r="T5328"/>
      <c r="U5328"/>
      <c r="V5328"/>
      <c r="W5328"/>
      <c r="X5328"/>
      <c r="Y5328"/>
      <c r="Z5328"/>
      <c r="AA5328"/>
      <c r="AB5328"/>
      <c r="AC5328"/>
      <c r="AD5328"/>
      <c r="AE5328"/>
      <c r="AF5328"/>
      <c r="AG5328"/>
      <c r="AH5328"/>
      <c r="AI5328"/>
      <c r="AJ5328"/>
      <c r="AK5328"/>
      <c r="AL5328"/>
      <c r="AM5328"/>
      <c r="AN5328"/>
      <c r="AO5328"/>
      <c r="AP5328"/>
      <c r="AQ5328"/>
      <c r="AR5328"/>
      <c r="AS5328"/>
      <c r="AT5328"/>
      <c r="AU5328"/>
      <c r="AV5328"/>
      <c r="AW5328"/>
      <c r="AX5328"/>
      <c r="AY5328"/>
      <c r="AZ5328"/>
    </row>
    <row r="5329" spans="1:52">
      <c r="A5329"/>
      <c r="B5329"/>
      <c r="C5329"/>
      <c r="D5329"/>
      <c r="E5329"/>
      <c r="F5329"/>
      <c r="G5329"/>
      <c r="H5329"/>
      <c r="I5329"/>
      <c r="J5329"/>
      <c r="K5329"/>
      <c r="L5329"/>
      <c r="M5329"/>
      <c r="N5329"/>
      <c r="O5329"/>
      <c r="P5329"/>
      <c r="Q5329"/>
      <c r="R5329"/>
      <c r="S5329"/>
      <c r="T5329"/>
      <c r="U5329"/>
      <c r="V5329"/>
      <c r="W5329"/>
      <c r="X5329"/>
      <c r="Y5329"/>
      <c r="Z5329"/>
      <c r="AA5329"/>
      <c r="AB5329"/>
      <c r="AC5329"/>
      <c r="AD5329"/>
      <c r="AE5329"/>
      <c r="AF5329"/>
      <c r="AG5329"/>
      <c r="AH5329"/>
      <c r="AI5329"/>
      <c r="AJ5329"/>
      <c r="AK5329"/>
      <c r="AL5329"/>
      <c r="AM5329"/>
      <c r="AN5329"/>
      <c r="AO5329"/>
      <c r="AP5329"/>
      <c r="AQ5329"/>
      <c r="AR5329"/>
      <c r="AS5329"/>
      <c r="AT5329"/>
      <c r="AU5329"/>
      <c r="AV5329"/>
      <c r="AW5329"/>
      <c r="AX5329"/>
      <c r="AY5329"/>
      <c r="AZ5329"/>
    </row>
    <row r="5330" spans="1:52">
      <c r="A5330"/>
      <c r="B5330"/>
      <c r="C5330"/>
      <c r="D5330"/>
      <c r="E5330"/>
      <c r="F5330"/>
      <c r="G5330"/>
      <c r="H5330"/>
      <c r="I5330"/>
      <c r="J5330"/>
      <c r="K5330"/>
      <c r="L5330"/>
      <c r="M5330"/>
      <c r="N5330"/>
      <c r="O5330"/>
      <c r="P5330"/>
      <c r="Q5330"/>
      <c r="R5330"/>
      <c r="S5330"/>
      <c r="T5330"/>
      <c r="U5330"/>
      <c r="V5330"/>
      <c r="W5330"/>
      <c r="X5330"/>
      <c r="Y5330"/>
      <c r="Z5330"/>
      <c r="AA5330"/>
      <c r="AB5330"/>
      <c r="AC5330"/>
      <c r="AD5330"/>
      <c r="AE5330"/>
      <c r="AF5330"/>
      <c r="AG5330"/>
      <c r="AH5330"/>
      <c r="AI5330"/>
      <c r="AJ5330"/>
      <c r="AK5330"/>
      <c r="AL5330"/>
      <c r="AM5330"/>
      <c r="AN5330"/>
      <c r="AO5330"/>
      <c r="AP5330"/>
      <c r="AQ5330"/>
      <c r="AR5330"/>
      <c r="AS5330"/>
      <c r="AT5330"/>
      <c r="AU5330"/>
      <c r="AV5330"/>
      <c r="AW5330"/>
      <c r="AX5330"/>
      <c r="AY5330"/>
      <c r="AZ5330"/>
    </row>
    <row r="5331" spans="1:52">
      <c r="A5331"/>
      <c r="B5331"/>
      <c r="C5331"/>
      <c r="D5331"/>
      <c r="E5331"/>
      <c r="F5331"/>
      <c r="G5331"/>
      <c r="H5331"/>
      <c r="I5331"/>
      <c r="J5331"/>
      <c r="K5331"/>
      <c r="L5331"/>
      <c r="M5331"/>
      <c r="N5331"/>
      <c r="O5331"/>
      <c r="P5331"/>
      <c r="Q5331"/>
      <c r="R5331"/>
      <c r="S5331"/>
      <c r="T5331"/>
      <c r="U5331"/>
      <c r="V5331"/>
      <c r="W5331"/>
      <c r="X5331"/>
      <c r="Y5331"/>
      <c r="Z5331"/>
      <c r="AA5331"/>
      <c r="AB5331"/>
      <c r="AC5331"/>
      <c r="AD5331"/>
      <c r="AE5331"/>
      <c r="AF5331"/>
      <c r="AG5331"/>
      <c r="AH5331"/>
      <c r="AI5331"/>
      <c r="AJ5331"/>
      <c r="AK5331"/>
      <c r="AL5331"/>
      <c r="AM5331"/>
      <c r="AN5331"/>
      <c r="AO5331"/>
      <c r="AP5331"/>
      <c r="AQ5331"/>
      <c r="AR5331"/>
      <c r="AS5331"/>
      <c r="AT5331"/>
      <c r="AU5331"/>
      <c r="AV5331"/>
      <c r="AW5331"/>
      <c r="AX5331"/>
      <c r="AY5331"/>
      <c r="AZ5331"/>
    </row>
    <row r="5332" spans="1:52">
      <c r="A5332"/>
      <c r="B5332"/>
      <c r="C5332"/>
      <c r="D5332"/>
      <c r="E5332"/>
      <c r="F5332"/>
      <c r="G5332"/>
      <c r="H5332"/>
      <c r="I5332"/>
      <c r="J5332"/>
      <c r="K5332"/>
      <c r="L5332"/>
      <c r="M5332"/>
      <c r="N5332"/>
      <c r="O5332"/>
      <c r="P5332"/>
      <c r="Q5332"/>
      <c r="R5332"/>
      <c r="S5332"/>
      <c r="T5332"/>
      <c r="U5332"/>
      <c r="V5332"/>
      <c r="W5332"/>
      <c r="X5332"/>
      <c r="Y5332"/>
      <c r="Z5332"/>
      <c r="AA5332"/>
      <c r="AB5332"/>
      <c r="AC5332"/>
      <c r="AD5332"/>
      <c r="AE5332"/>
      <c r="AF5332"/>
      <c r="AG5332"/>
      <c r="AH5332"/>
      <c r="AI5332"/>
      <c r="AJ5332"/>
      <c r="AK5332"/>
      <c r="AL5332"/>
      <c r="AM5332"/>
      <c r="AN5332"/>
      <c r="AO5332"/>
      <c r="AP5332"/>
      <c r="AQ5332"/>
      <c r="AR5332"/>
      <c r="AS5332"/>
      <c r="AT5332"/>
      <c r="AU5332"/>
      <c r="AV5332"/>
      <c r="AW5332"/>
      <c r="AX5332"/>
      <c r="AY5332"/>
      <c r="AZ5332"/>
    </row>
    <row r="5333" spans="1:52">
      <c r="A5333"/>
      <c r="B5333"/>
      <c r="C5333"/>
      <c r="D5333"/>
      <c r="E5333"/>
      <c r="F5333"/>
      <c r="G5333"/>
      <c r="H5333"/>
      <c r="I5333"/>
      <c r="J5333"/>
      <c r="K5333"/>
      <c r="L5333"/>
      <c r="M5333"/>
      <c r="N5333"/>
      <c r="O5333"/>
      <c r="P5333"/>
      <c r="Q5333"/>
      <c r="R5333"/>
      <c r="S5333"/>
      <c r="T5333"/>
      <c r="U5333"/>
      <c r="V5333"/>
      <c r="W5333"/>
      <c r="X5333"/>
      <c r="Y5333"/>
      <c r="Z5333"/>
      <c r="AA5333"/>
      <c r="AB5333"/>
      <c r="AC5333"/>
      <c r="AD5333"/>
      <c r="AE5333"/>
      <c r="AF5333"/>
      <c r="AG5333"/>
      <c r="AH5333"/>
      <c r="AI5333"/>
      <c r="AJ5333"/>
      <c r="AK5333"/>
      <c r="AL5333"/>
      <c r="AM5333"/>
      <c r="AN5333"/>
      <c r="AO5333"/>
      <c r="AP5333"/>
      <c r="AQ5333"/>
      <c r="AR5333"/>
      <c r="AS5333"/>
      <c r="AT5333"/>
      <c r="AU5333"/>
      <c r="AV5333"/>
      <c r="AW5333"/>
      <c r="AX5333"/>
      <c r="AY5333"/>
      <c r="AZ5333"/>
    </row>
    <row r="5334" spans="1:52">
      <c r="A5334"/>
      <c r="B5334"/>
      <c r="C5334"/>
      <c r="D5334"/>
      <c r="E5334"/>
      <c r="F5334"/>
      <c r="G5334"/>
      <c r="H5334"/>
      <c r="I5334"/>
      <c r="J5334"/>
      <c r="K5334"/>
      <c r="L5334"/>
      <c r="M5334"/>
      <c r="N5334"/>
      <c r="O5334"/>
      <c r="P5334"/>
      <c r="Q5334"/>
      <c r="R5334"/>
      <c r="S5334"/>
      <c r="T5334"/>
      <c r="U5334"/>
      <c r="V5334"/>
      <c r="W5334"/>
      <c r="X5334"/>
      <c r="Y5334"/>
      <c r="Z5334"/>
      <c r="AA5334"/>
      <c r="AB5334"/>
      <c r="AC5334"/>
      <c r="AD5334"/>
      <c r="AE5334"/>
      <c r="AF5334"/>
      <c r="AG5334"/>
      <c r="AH5334"/>
      <c r="AI5334"/>
      <c r="AJ5334"/>
      <c r="AK5334"/>
      <c r="AL5334"/>
      <c r="AM5334"/>
      <c r="AN5334"/>
      <c r="AO5334"/>
      <c r="AP5334"/>
      <c r="AQ5334"/>
      <c r="AR5334"/>
      <c r="AS5334"/>
      <c r="AT5334"/>
      <c r="AU5334"/>
      <c r="AV5334"/>
      <c r="AW5334"/>
      <c r="AX5334"/>
      <c r="AY5334"/>
      <c r="AZ5334"/>
    </row>
    <row r="5335" spans="1:52">
      <c r="A5335"/>
      <c r="B5335"/>
      <c r="C5335"/>
      <c r="D5335"/>
      <c r="E5335"/>
      <c r="F5335"/>
      <c r="G5335"/>
      <c r="H5335"/>
      <c r="I5335"/>
      <c r="J5335"/>
      <c r="K5335"/>
      <c r="L5335"/>
      <c r="M5335"/>
      <c r="N5335"/>
      <c r="O5335"/>
      <c r="P5335"/>
      <c r="Q5335"/>
      <c r="R5335"/>
      <c r="S5335"/>
      <c r="T5335"/>
      <c r="U5335"/>
      <c r="V5335"/>
      <c r="W5335"/>
      <c r="X5335"/>
      <c r="Y5335"/>
      <c r="Z5335"/>
      <c r="AA5335"/>
      <c r="AB5335"/>
      <c r="AC5335"/>
      <c r="AD5335"/>
      <c r="AE5335"/>
      <c r="AF5335"/>
      <c r="AG5335"/>
      <c r="AH5335"/>
      <c r="AI5335"/>
      <c r="AJ5335"/>
      <c r="AK5335"/>
      <c r="AL5335"/>
      <c r="AM5335"/>
      <c r="AN5335"/>
      <c r="AO5335"/>
      <c r="AP5335"/>
      <c r="AQ5335"/>
      <c r="AR5335"/>
      <c r="AS5335"/>
      <c r="AT5335"/>
      <c r="AU5335"/>
      <c r="AV5335"/>
      <c r="AW5335"/>
      <c r="AX5335"/>
      <c r="AY5335"/>
      <c r="AZ5335"/>
    </row>
    <row r="5336" spans="1:52">
      <c r="A5336"/>
      <c r="B5336"/>
      <c r="C5336"/>
      <c r="D5336"/>
      <c r="E5336"/>
      <c r="F5336"/>
      <c r="G5336"/>
      <c r="H5336"/>
      <c r="I5336"/>
      <c r="J5336"/>
      <c r="K5336"/>
      <c r="L5336"/>
      <c r="M5336"/>
      <c r="N5336"/>
      <c r="O5336"/>
      <c r="P5336"/>
      <c r="Q5336"/>
      <c r="R5336"/>
      <c r="S5336"/>
      <c r="T5336"/>
      <c r="U5336"/>
      <c r="V5336"/>
      <c r="W5336"/>
      <c r="X5336"/>
      <c r="Y5336"/>
      <c r="Z5336"/>
      <c r="AA5336"/>
      <c r="AB5336"/>
      <c r="AC5336"/>
      <c r="AD5336"/>
      <c r="AE5336"/>
      <c r="AF5336"/>
      <c r="AG5336"/>
      <c r="AH5336"/>
      <c r="AI5336"/>
      <c r="AJ5336"/>
      <c r="AK5336"/>
      <c r="AL5336"/>
      <c r="AM5336"/>
      <c r="AN5336"/>
      <c r="AO5336"/>
      <c r="AP5336"/>
      <c r="AQ5336"/>
      <c r="AR5336"/>
      <c r="AS5336"/>
      <c r="AT5336"/>
      <c r="AU5336"/>
      <c r="AV5336"/>
      <c r="AW5336"/>
      <c r="AX5336"/>
      <c r="AY5336"/>
      <c r="AZ5336"/>
    </row>
    <row r="5337" spans="1:52">
      <c r="A5337"/>
      <c r="B5337"/>
      <c r="C5337"/>
      <c r="D5337"/>
      <c r="E5337"/>
      <c r="F5337"/>
      <c r="G5337"/>
      <c r="H5337"/>
      <c r="I5337"/>
      <c r="J5337"/>
      <c r="K5337"/>
      <c r="L5337"/>
      <c r="M5337"/>
      <c r="N5337"/>
      <c r="O5337"/>
      <c r="P5337"/>
      <c r="Q5337"/>
      <c r="R5337"/>
      <c r="S5337"/>
      <c r="T5337"/>
      <c r="U5337"/>
      <c r="V5337"/>
      <c r="W5337"/>
      <c r="X5337"/>
      <c r="Y5337"/>
      <c r="Z5337"/>
      <c r="AA5337"/>
      <c r="AB5337"/>
      <c r="AC5337"/>
      <c r="AD5337"/>
      <c r="AE5337"/>
      <c r="AF5337"/>
      <c r="AG5337"/>
      <c r="AH5337"/>
      <c r="AI5337"/>
      <c r="AJ5337"/>
      <c r="AK5337"/>
      <c r="AL5337"/>
      <c r="AM5337"/>
      <c r="AN5337"/>
      <c r="AO5337"/>
      <c r="AP5337"/>
      <c r="AQ5337"/>
      <c r="AR5337"/>
      <c r="AS5337"/>
      <c r="AT5337"/>
      <c r="AU5337"/>
      <c r="AV5337"/>
      <c r="AW5337"/>
      <c r="AX5337"/>
      <c r="AY5337"/>
      <c r="AZ5337"/>
    </row>
    <row r="5338" spans="1:52">
      <c r="A5338"/>
      <c r="B5338"/>
      <c r="C5338"/>
      <c r="D5338"/>
      <c r="E5338"/>
      <c r="F5338"/>
      <c r="G5338"/>
      <c r="H5338"/>
      <c r="I5338"/>
      <c r="J5338"/>
      <c r="K5338"/>
      <c r="L5338"/>
      <c r="M5338"/>
      <c r="N5338"/>
      <c r="O5338"/>
      <c r="P5338"/>
      <c r="Q5338"/>
      <c r="R5338"/>
      <c r="S5338"/>
      <c r="T5338"/>
      <c r="U5338"/>
      <c r="V5338"/>
      <c r="W5338"/>
      <c r="X5338"/>
      <c r="Y5338"/>
      <c r="Z5338"/>
      <c r="AA5338"/>
      <c r="AB5338"/>
      <c r="AC5338"/>
      <c r="AD5338"/>
      <c r="AE5338"/>
      <c r="AF5338"/>
      <c r="AG5338"/>
      <c r="AH5338"/>
      <c r="AI5338"/>
      <c r="AJ5338"/>
      <c r="AK5338"/>
      <c r="AL5338"/>
      <c r="AM5338"/>
      <c r="AN5338"/>
      <c r="AO5338"/>
      <c r="AP5338"/>
      <c r="AQ5338"/>
      <c r="AR5338"/>
      <c r="AS5338"/>
      <c r="AT5338"/>
      <c r="AU5338"/>
      <c r="AV5338"/>
      <c r="AW5338"/>
      <c r="AX5338"/>
      <c r="AY5338"/>
      <c r="AZ5338"/>
    </row>
    <row r="5339" spans="1:52">
      <c r="A5339"/>
      <c r="B5339"/>
      <c r="C5339"/>
      <c r="D5339"/>
      <c r="E5339"/>
      <c r="F5339"/>
      <c r="G5339"/>
      <c r="H5339"/>
      <c r="I5339"/>
      <c r="J5339"/>
      <c r="K5339"/>
      <c r="L5339"/>
      <c r="M5339"/>
      <c r="N5339"/>
      <c r="O5339"/>
      <c r="P5339"/>
      <c r="Q5339"/>
      <c r="R5339"/>
      <c r="S5339"/>
      <c r="T5339"/>
      <c r="U5339"/>
      <c r="V5339"/>
      <c r="W5339"/>
      <c r="X5339"/>
      <c r="Y5339"/>
      <c r="Z5339"/>
      <c r="AA5339"/>
      <c r="AB5339"/>
      <c r="AC5339"/>
      <c r="AD5339"/>
      <c r="AE5339"/>
      <c r="AF5339"/>
      <c r="AG5339"/>
      <c r="AH5339"/>
      <c r="AI5339"/>
      <c r="AJ5339"/>
      <c r="AK5339"/>
      <c r="AL5339"/>
      <c r="AM5339"/>
      <c r="AN5339"/>
      <c r="AO5339"/>
      <c r="AP5339"/>
      <c r="AQ5339"/>
      <c r="AR5339"/>
      <c r="AS5339"/>
      <c r="AT5339"/>
      <c r="AU5339"/>
      <c r="AV5339"/>
      <c r="AW5339"/>
      <c r="AX5339"/>
      <c r="AY5339"/>
      <c r="AZ5339"/>
    </row>
    <row r="5340" spans="1:52">
      <c r="A5340"/>
      <c r="B5340"/>
      <c r="C5340"/>
      <c r="D5340"/>
      <c r="E5340"/>
      <c r="F5340"/>
      <c r="G5340"/>
      <c r="H5340"/>
      <c r="I5340"/>
      <c r="J5340"/>
      <c r="K5340"/>
      <c r="L5340"/>
      <c r="M5340"/>
      <c r="N5340"/>
      <c r="O5340"/>
      <c r="P5340"/>
      <c r="Q5340"/>
      <c r="R5340"/>
      <c r="S5340"/>
      <c r="T5340"/>
      <c r="U5340"/>
      <c r="V5340"/>
      <c r="W5340"/>
      <c r="X5340"/>
      <c r="Y5340"/>
      <c r="Z5340"/>
      <c r="AA5340"/>
      <c r="AB5340"/>
      <c r="AC5340"/>
      <c r="AD5340"/>
      <c r="AE5340"/>
      <c r="AF5340"/>
      <c r="AG5340"/>
      <c r="AH5340"/>
      <c r="AI5340"/>
      <c r="AJ5340"/>
      <c r="AK5340"/>
      <c r="AL5340"/>
      <c r="AM5340"/>
      <c r="AN5340"/>
      <c r="AO5340"/>
      <c r="AP5340"/>
      <c r="AQ5340"/>
      <c r="AR5340"/>
      <c r="AS5340"/>
      <c r="AT5340"/>
      <c r="AU5340"/>
      <c r="AV5340"/>
      <c r="AW5340"/>
      <c r="AX5340"/>
      <c r="AY5340"/>
      <c r="AZ5340"/>
    </row>
    <row r="5341" spans="1:52">
      <c r="A5341"/>
      <c r="B5341"/>
      <c r="C5341"/>
      <c r="D5341"/>
      <c r="E5341"/>
      <c r="F5341"/>
      <c r="G5341"/>
      <c r="H5341"/>
      <c r="I5341"/>
      <c r="J5341"/>
      <c r="K5341"/>
      <c r="L5341"/>
      <c r="M5341"/>
      <c r="N5341"/>
      <c r="O5341"/>
      <c r="P5341"/>
      <c r="Q5341"/>
      <c r="R5341"/>
      <c r="S5341"/>
      <c r="T5341"/>
      <c r="U5341"/>
      <c r="V5341"/>
      <c r="W5341"/>
      <c r="X5341"/>
      <c r="Y5341"/>
      <c r="Z5341"/>
      <c r="AA5341"/>
      <c r="AB5341"/>
      <c r="AC5341"/>
      <c r="AD5341"/>
      <c r="AE5341"/>
      <c r="AF5341"/>
      <c r="AG5341"/>
      <c r="AH5341"/>
      <c r="AI5341"/>
      <c r="AJ5341"/>
      <c r="AK5341"/>
      <c r="AL5341"/>
      <c r="AM5341"/>
      <c r="AN5341"/>
      <c r="AO5341"/>
      <c r="AP5341"/>
      <c r="AQ5341"/>
      <c r="AR5341"/>
      <c r="AS5341"/>
      <c r="AT5341"/>
      <c r="AU5341"/>
      <c r="AV5341"/>
      <c r="AW5341"/>
      <c r="AX5341"/>
      <c r="AY5341"/>
      <c r="AZ5341"/>
    </row>
    <row r="5342" spans="1:52">
      <c r="A5342"/>
      <c r="B5342"/>
      <c r="C5342"/>
      <c r="D5342"/>
      <c r="E5342"/>
      <c r="F5342"/>
      <c r="G5342"/>
      <c r="H5342"/>
      <c r="I5342"/>
      <c r="J5342"/>
      <c r="K5342"/>
      <c r="L5342"/>
      <c r="M5342"/>
      <c r="N5342"/>
      <c r="O5342"/>
      <c r="P5342"/>
      <c r="Q5342"/>
      <c r="R5342"/>
      <c r="S5342"/>
      <c r="T5342"/>
      <c r="U5342"/>
      <c r="V5342"/>
      <c r="W5342"/>
      <c r="X5342"/>
      <c r="Y5342"/>
      <c r="Z5342"/>
      <c r="AA5342"/>
      <c r="AB5342"/>
      <c r="AC5342"/>
      <c r="AD5342"/>
      <c r="AE5342"/>
      <c r="AF5342"/>
      <c r="AG5342"/>
      <c r="AH5342"/>
      <c r="AI5342"/>
      <c r="AJ5342"/>
      <c r="AK5342"/>
      <c r="AL5342"/>
      <c r="AM5342"/>
      <c r="AN5342"/>
      <c r="AO5342"/>
      <c r="AP5342"/>
      <c r="AQ5342"/>
      <c r="AR5342"/>
      <c r="AS5342"/>
      <c r="AT5342"/>
      <c r="AU5342"/>
      <c r="AV5342"/>
      <c r="AW5342"/>
      <c r="AX5342"/>
      <c r="AY5342"/>
      <c r="AZ5342"/>
    </row>
    <row r="5343" spans="1:52">
      <c r="A5343"/>
      <c r="B5343"/>
      <c r="C5343"/>
      <c r="D5343"/>
      <c r="E5343"/>
      <c r="F5343"/>
      <c r="G5343"/>
      <c r="H5343"/>
      <c r="I5343"/>
      <c r="J5343"/>
      <c r="K5343"/>
      <c r="L5343"/>
      <c r="M5343"/>
      <c r="N5343"/>
      <c r="O5343"/>
      <c r="P5343"/>
      <c r="Q5343"/>
      <c r="R5343"/>
      <c r="S5343"/>
      <c r="T5343"/>
      <c r="U5343"/>
      <c r="V5343"/>
      <c r="W5343"/>
      <c r="X5343"/>
      <c r="Y5343"/>
      <c r="Z5343"/>
      <c r="AA5343"/>
      <c r="AB5343"/>
      <c r="AC5343"/>
      <c r="AD5343"/>
      <c r="AE5343"/>
      <c r="AF5343"/>
      <c r="AG5343"/>
      <c r="AH5343"/>
      <c r="AI5343"/>
      <c r="AJ5343"/>
      <c r="AK5343"/>
      <c r="AL5343"/>
      <c r="AM5343"/>
      <c r="AN5343"/>
      <c r="AO5343"/>
      <c r="AP5343"/>
      <c r="AQ5343"/>
      <c r="AR5343"/>
      <c r="AS5343"/>
      <c r="AT5343"/>
      <c r="AU5343"/>
      <c r="AV5343"/>
      <c r="AW5343"/>
      <c r="AX5343"/>
      <c r="AY5343"/>
      <c r="AZ5343"/>
    </row>
    <row r="5344" spans="1:52">
      <c r="A5344"/>
      <c r="B5344"/>
      <c r="C5344"/>
      <c r="D5344"/>
      <c r="E5344"/>
      <c r="F5344"/>
      <c r="G5344"/>
      <c r="H5344"/>
      <c r="I5344"/>
      <c r="J5344"/>
      <c r="K5344"/>
      <c r="L5344"/>
      <c r="M5344"/>
      <c r="N5344"/>
      <c r="O5344"/>
      <c r="P5344"/>
      <c r="Q5344"/>
      <c r="R5344"/>
      <c r="S5344"/>
      <c r="T5344"/>
      <c r="U5344"/>
      <c r="V5344"/>
      <c r="W5344"/>
      <c r="X5344"/>
      <c r="Y5344"/>
      <c r="Z5344"/>
      <c r="AA5344"/>
      <c r="AB5344"/>
      <c r="AC5344"/>
      <c r="AD5344"/>
      <c r="AE5344"/>
      <c r="AF5344"/>
      <c r="AG5344"/>
      <c r="AH5344"/>
      <c r="AI5344"/>
      <c r="AJ5344"/>
      <c r="AK5344"/>
      <c r="AL5344"/>
      <c r="AM5344"/>
      <c r="AN5344"/>
      <c r="AO5344"/>
      <c r="AP5344"/>
      <c r="AQ5344"/>
      <c r="AR5344"/>
      <c r="AS5344"/>
      <c r="AT5344"/>
      <c r="AU5344"/>
      <c r="AV5344"/>
      <c r="AW5344"/>
      <c r="AX5344"/>
      <c r="AY5344"/>
      <c r="AZ5344"/>
    </row>
    <row r="5345" spans="1:52">
      <c r="A5345"/>
      <c r="B5345"/>
      <c r="C5345"/>
      <c r="D5345"/>
      <c r="E5345"/>
      <c r="F5345"/>
      <c r="G5345"/>
      <c r="H5345"/>
      <c r="I5345"/>
      <c r="J5345"/>
      <c r="K5345"/>
      <c r="L5345"/>
      <c r="M5345"/>
      <c r="N5345"/>
      <c r="O5345"/>
      <c r="P5345"/>
      <c r="Q5345"/>
      <c r="R5345"/>
      <c r="S5345"/>
      <c r="T5345"/>
      <c r="U5345"/>
      <c r="V5345"/>
      <c r="W5345"/>
      <c r="X5345"/>
      <c r="Y5345"/>
      <c r="Z5345"/>
      <c r="AA5345"/>
      <c r="AB5345"/>
      <c r="AC5345"/>
      <c r="AD5345"/>
      <c r="AE5345"/>
      <c r="AF5345"/>
      <c r="AG5345"/>
      <c r="AH5345"/>
      <c r="AI5345"/>
      <c r="AJ5345"/>
      <c r="AK5345"/>
      <c r="AL5345"/>
      <c r="AM5345"/>
      <c r="AN5345"/>
      <c r="AO5345"/>
      <c r="AP5345"/>
      <c r="AQ5345"/>
      <c r="AR5345"/>
      <c r="AS5345"/>
      <c r="AT5345"/>
      <c r="AU5345"/>
      <c r="AV5345"/>
      <c r="AW5345"/>
      <c r="AX5345"/>
      <c r="AY5345"/>
      <c r="AZ5345"/>
    </row>
    <row r="5346" spans="1:52">
      <c r="A5346"/>
      <c r="B5346"/>
      <c r="C5346"/>
      <c r="D5346"/>
      <c r="E5346"/>
      <c r="F5346"/>
      <c r="G5346"/>
      <c r="H5346"/>
      <c r="I5346"/>
      <c r="J5346"/>
      <c r="K5346"/>
      <c r="L5346"/>
      <c r="M5346"/>
      <c r="N5346"/>
      <c r="O5346"/>
      <c r="P5346"/>
      <c r="Q5346"/>
      <c r="R5346"/>
      <c r="S5346"/>
      <c r="T5346"/>
      <c r="U5346"/>
      <c r="V5346"/>
      <c r="W5346"/>
      <c r="X5346"/>
      <c r="Y5346"/>
      <c r="Z5346"/>
      <c r="AA5346"/>
      <c r="AB5346"/>
      <c r="AC5346"/>
      <c r="AD5346"/>
      <c r="AE5346"/>
      <c r="AF5346"/>
      <c r="AG5346"/>
      <c r="AH5346"/>
      <c r="AI5346"/>
      <c r="AJ5346"/>
      <c r="AK5346"/>
      <c r="AL5346"/>
      <c r="AM5346"/>
      <c r="AN5346"/>
      <c r="AO5346"/>
      <c r="AP5346"/>
      <c r="AQ5346"/>
      <c r="AR5346"/>
      <c r="AS5346"/>
      <c r="AT5346"/>
      <c r="AU5346"/>
      <c r="AV5346"/>
      <c r="AW5346"/>
      <c r="AX5346"/>
      <c r="AY5346"/>
      <c r="AZ5346"/>
    </row>
    <row r="5347" spans="1:52">
      <c r="A5347"/>
      <c r="B5347"/>
      <c r="C5347"/>
      <c r="D5347"/>
      <c r="E5347"/>
      <c r="F5347"/>
      <c r="G5347"/>
      <c r="H5347"/>
      <c r="I5347"/>
      <c r="J5347"/>
      <c r="K5347"/>
      <c r="L5347"/>
      <c r="M5347"/>
      <c r="N5347"/>
      <c r="O5347"/>
      <c r="P5347"/>
      <c r="Q5347"/>
      <c r="R5347"/>
      <c r="S5347"/>
      <c r="T5347"/>
      <c r="U5347"/>
      <c r="V5347"/>
      <c r="W5347"/>
      <c r="X5347"/>
      <c r="Y5347"/>
      <c r="Z5347"/>
      <c r="AA5347"/>
      <c r="AB5347"/>
      <c r="AC5347"/>
      <c r="AD5347"/>
      <c r="AE5347"/>
      <c r="AF5347"/>
      <c r="AG5347"/>
      <c r="AH5347"/>
      <c r="AI5347"/>
      <c r="AJ5347"/>
      <c r="AK5347"/>
      <c r="AL5347"/>
      <c r="AM5347"/>
      <c r="AN5347"/>
      <c r="AO5347"/>
      <c r="AP5347"/>
      <c r="AQ5347"/>
      <c r="AR5347"/>
      <c r="AS5347"/>
      <c r="AT5347"/>
      <c r="AU5347"/>
      <c r="AV5347"/>
      <c r="AW5347"/>
      <c r="AX5347"/>
      <c r="AY5347"/>
      <c r="AZ5347"/>
    </row>
    <row r="5348" spans="1:52">
      <c r="A5348"/>
      <c r="B5348"/>
      <c r="C5348"/>
      <c r="D5348"/>
      <c r="E5348"/>
      <c r="F5348"/>
      <c r="G5348"/>
      <c r="H5348"/>
      <c r="I5348"/>
      <c r="J5348"/>
      <c r="K5348"/>
      <c r="L5348"/>
      <c r="M5348"/>
      <c r="N5348"/>
      <c r="O5348"/>
      <c r="P5348"/>
      <c r="Q5348"/>
      <c r="R5348"/>
      <c r="S5348"/>
      <c r="T5348"/>
      <c r="U5348"/>
      <c r="V5348"/>
      <c r="W5348"/>
      <c r="X5348"/>
      <c r="Y5348"/>
      <c r="Z5348"/>
      <c r="AA5348"/>
      <c r="AB5348"/>
      <c r="AC5348"/>
      <c r="AD5348"/>
      <c r="AE5348"/>
      <c r="AF5348"/>
      <c r="AG5348"/>
      <c r="AH5348"/>
      <c r="AI5348"/>
      <c r="AJ5348"/>
      <c r="AK5348"/>
      <c r="AL5348"/>
      <c r="AM5348"/>
      <c r="AN5348"/>
      <c r="AO5348"/>
      <c r="AP5348"/>
      <c r="AQ5348"/>
      <c r="AR5348"/>
      <c r="AS5348"/>
      <c r="AT5348"/>
      <c r="AU5348"/>
      <c r="AV5348"/>
      <c r="AW5348"/>
      <c r="AX5348"/>
      <c r="AY5348"/>
      <c r="AZ5348"/>
    </row>
    <row r="5349" spans="1:52">
      <c r="A5349"/>
      <c r="B5349"/>
      <c r="C5349"/>
      <c r="D5349"/>
      <c r="E5349"/>
      <c r="F5349"/>
      <c r="G5349"/>
      <c r="H5349"/>
      <c r="I5349"/>
      <c r="J5349"/>
      <c r="K5349"/>
      <c r="L5349"/>
      <c r="M5349"/>
      <c r="N5349"/>
      <c r="O5349"/>
      <c r="P5349"/>
      <c r="Q5349"/>
      <c r="R5349"/>
      <c r="S5349"/>
      <c r="T5349"/>
      <c r="U5349"/>
      <c r="V5349"/>
      <c r="W5349"/>
      <c r="X5349"/>
      <c r="Y5349"/>
      <c r="Z5349"/>
      <c r="AA5349"/>
      <c r="AB5349"/>
      <c r="AC5349"/>
      <c r="AD5349"/>
      <c r="AE5349"/>
      <c r="AF5349"/>
      <c r="AG5349"/>
      <c r="AH5349"/>
      <c r="AI5349"/>
      <c r="AJ5349"/>
      <c r="AK5349"/>
      <c r="AL5349"/>
      <c r="AM5349"/>
      <c r="AN5349"/>
      <c r="AO5349"/>
      <c r="AP5349"/>
      <c r="AQ5349"/>
      <c r="AR5349"/>
      <c r="AS5349"/>
      <c r="AT5349"/>
      <c r="AU5349"/>
      <c r="AV5349"/>
      <c r="AW5349"/>
      <c r="AX5349"/>
      <c r="AY5349"/>
      <c r="AZ5349"/>
    </row>
    <row r="5350" spans="1:52">
      <c r="A5350"/>
      <c r="B5350"/>
      <c r="C5350"/>
      <c r="D5350"/>
      <c r="E5350"/>
      <c r="F5350"/>
      <c r="G5350"/>
      <c r="H5350"/>
      <c r="I5350"/>
      <c r="J5350"/>
      <c r="K5350"/>
      <c r="L5350"/>
      <c r="M5350"/>
      <c r="N5350"/>
      <c r="O5350"/>
      <c r="P5350"/>
      <c r="Q5350"/>
      <c r="R5350"/>
      <c r="S5350"/>
      <c r="T5350"/>
      <c r="U5350"/>
      <c r="V5350"/>
      <c r="W5350"/>
      <c r="X5350"/>
      <c r="Y5350"/>
      <c r="Z5350"/>
      <c r="AA5350"/>
      <c r="AB5350"/>
      <c r="AC5350"/>
      <c r="AD5350"/>
      <c r="AE5350"/>
      <c r="AF5350"/>
      <c r="AG5350"/>
      <c r="AH5350"/>
      <c r="AI5350"/>
      <c r="AJ5350"/>
      <c r="AK5350"/>
      <c r="AL5350"/>
      <c r="AM5350"/>
      <c r="AN5350"/>
      <c r="AO5350"/>
      <c r="AP5350"/>
      <c r="AQ5350"/>
      <c r="AR5350"/>
      <c r="AS5350"/>
      <c r="AT5350"/>
      <c r="AU5350"/>
      <c r="AV5350"/>
      <c r="AW5350"/>
      <c r="AX5350"/>
      <c r="AY5350"/>
      <c r="AZ5350"/>
    </row>
    <row r="5351" spans="1:52">
      <c r="A5351"/>
      <c r="B5351"/>
      <c r="C5351"/>
      <c r="D5351"/>
      <c r="E5351"/>
      <c r="F5351"/>
      <c r="G5351"/>
      <c r="H5351"/>
      <c r="I5351"/>
      <c r="J5351"/>
      <c r="K5351"/>
      <c r="L5351"/>
      <c r="M5351"/>
      <c r="N5351"/>
      <c r="O5351"/>
      <c r="P5351"/>
      <c r="Q5351"/>
      <c r="R5351"/>
      <c r="S5351"/>
      <c r="T5351"/>
      <c r="U5351"/>
      <c r="V5351"/>
      <c r="W5351"/>
      <c r="X5351"/>
      <c r="Y5351"/>
      <c r="Z5351"/>
      <c r="AA5351"/>
      <c r="AB5351"/>
      <c r="AC5351"/>
      <c r="AD5351"/>
      <c r="AE5351"/>
      <c r="AF5351"/>
      <c r="AG5351"/>
      <c r="AH5351"/>
      <c r="AI5351"/>
      <c r="AJ5351"/>
      <c r="AK5351"/>
      <c r="AL5351"/>
      <c r="AM5351"/>
      <c r="AN5351"/>
      <c r="AO5351"/>
      <c r="AP5351"/>
      <c r="AQ5351"/>
      <c r="AR5351"/>
      <c r="AS5351"/>
      <c r="AT5351"/>
      <c r="AU5351"/>
      <c r="AV5351"/>
      <c r="AW5351"/>
      <c r="AX5351"/>
      <c r="AY5351"/>
      <c r="AZ5351"/>
    </row>
    <row r="5352" spans="1:52">
      <c r="A5352"/>
      <c r="B5352"/>
      <c r="C5352"/>
      <c r="D5352"/>
      <c r="E5352"/>
      <c r="F5352"/>
      <c r="G5352"/>
      <c r="H5352"/>
      <c r="I5352"/>
      <c r="J5352"/>
      <c r="K5352"/>
      <c r="L5352"/>
      <c r="M5352"/>
      <c r="N5352"/>
      <c r="O5352"/>
      <c r="P5352"/>
      <c r="Q5352"/>
      <c r="R5352"/>
      <c r="S5352"/>
      <c r="T5352"/>
      <c r="U5352"/>
      <c r="V5352"/>
      <c r="W5352"/>
      <c r="X5352"/>
      <c r="Y5352"/>
      <c r="Z5352"/>
      <c r="AA5352"/>
      <c r="AB5352"/>
      <c r="AC5352"/>
      <c r="AD5352"/>
      <c r="AE5352"/>
      <c r="AF5352"/>
      <c r="AG5352"/>
      <c r="AH5352"/>
      <c r="AI5352"/>
      <c r="AJ5352"/>
      <c r="AK5352"/>
      <c r="AL5352"/>
      <c r="AM5352"/>
      <c r="AN5352"/>
      <c r="AO5352"/>
      <c r="AP5352"/>
      <c r="AQ5352"/>
      <c r="AR5352"/>
      <c r="AS5352"/>
      <c r="AT5352"/>
      <c r="AU5352"/>
      <c r="AV5352"/>
      <c r="AW5352"/>
      <c r="AX5352"/>
      <c r="AY5352"/>
      <c r="AZ5352"/>
    </row>
    <row r="5353" spans="1:52">
      <c r="A5353"/>
      <c r="B5353"/>
      <c r="C5353"/>
      <c r="D5353"/>
      <c r="E5353"/>
      <c r="F5353"/>
      <c r="G5353"/>
      <c r="H5353"/>
      <c r="I5353"/>
      <c r="J5353"/>
      <c r="K5353"/>
      <c r="L5353"/>
      <c r="M5353"/>
      <c r="N5353"/>
      <c r="O5353"/>
      <c r="P5353"/>
      <c r="Q5353"/>
      <c r="R5353"/>
      <c r="S5353"/>
      <c r="T5353"/>
      <c r="U5353"/>
      <c r="V5353"/>
      <c r="W5353"/>
      <c r="X5353"/>
      <c r="Y5353"/>
      <c r="Z5353"/>
      <c r="AA5353"/>
      <c r="AB5353"/>
      <c r="AC5353"/>
      <c r="AD5353"/>
      <c r="AE5353"/>
      <c r="AF5353"/>
      <c r="AG5353"/>
      <c r="AH5353"/>
      <c r="AI5353"/>
      <c r="AJ5353"/>
      <c r="AK5353"/>
      <c r="AL5353"/>
      <c r="AM5353"/>
      <c r="AN5353"/>
      <c r="AO5353"/>
      <c r="AP5353"/>
      <c r="AQ5353"/>
      <c r="AR5353"/>
      <c r="AS5353"/>
      <c r="AT5353"/>
      <c r="AU5353"/>
      <c r="AV5353"/>
      <c r="AW5353"/>
      <c r="AX5353"/>
      <c r="AY5353"/>
      <c r="AZ5353"/>
    </row>
    <row r="5354" spans="1:52">
      <c r="A5354"/>
      <c r="B5354"/>
      <c r="C5354"/>
      <c r="D5354"/>
      <c r="E5354"/>
      <c r="F5354"/>
      <c r="G5354"/>
      <c r="H5354"/>
      <c r="I5354"/>
      <c r="J5354"/>
      <c r="K5354"/>
      <c r="L5354"/>
      <c r="M5354"/>
      <c r="N5354"/>
      <c r="O5354"/>
      <c r="P5354"/>
      <c r="Q5354"/>
      <c r="R5354"/>
      <c r="S5354"/>
      <c r="T5354"/>
      <c r="U5354"/>
      <c r="V5354"/>
      <c r="W5354"/>
      <c r="X5354"/>
      <c r="Y5354"/>
      <c r="Z5354"/>
      <c r="AA5354"/>
      <c r="AB5354"/>
      <c r="AC5354"/>
      <c r="AD5354"/>
      <c r="AE5354"/>
      <c r="AF5354"/>
      <c r="AG5354"/>
      <c r="AH5354"/>
      <c r="AI5354"/>
      <c r="AJ5354"/>
      <c r="AK5354"/>
      <c r="AL5354"/>
      <c r="AM5354"/>
      <c r="AN5354"/>
      <c r="AO5354"/>
      <c r="AP5354"/>
      <c r="AQ5354"/>
      <c r="AR5354"/>
      <c r="AS5354"/>
      <c r="AT5354"/>
      <c r="AU5354"/>
      <c r="AV5354"/>
      <c r="AW5354"/>
      <c r="AX5354"/>
      <c r="AY5354"/>
      <c r="AZ5354"/>
    </row>
    <row r="5355" spans="1:52">
      <c r="A5355"/>
      <c r="B5355"/>
      <c r="C5355"/>
      <c r="D5355"/>
      <c r="E5355"/>
      <c r="F5355"/>
      <c r="G5355"/>
      <c r="H5355"/>
      <c r="I5355"/>
      <c r="J5355"/>
      <c r="K5355"/>
      <c r="L5355"/>
      <c r="M5355"/>
      <c r="N5355"/>
      <c r="O5355"/>
      <c r="P5355"/>
      <c r="Q5355"/>
      <c r="R5355"/>
      <c r="S5355"/>
      <c r="T5355"/>
      <c r="U5355"/>
      <c r="V5355"/>
      <c r="W5355"/>
      <c r="X5355"/>
      <c r="Y5355"/>
      <c r="Z5355"/>
      <c r="AA5355"/>
      <c r="AB5355"/>
      <c r="AC5355"/>
      <c r="AD5355"/>
      <c r="AE5355"/>
      <c r="AF5355"/>
      <c r="AG5355"/>
      <c r="AH5355"/>
      <c r="AI5355"/>
      <c r="AJ5355"/>
      <c r="AK5355"/>
      <c r="AL5355"/>
      <c r="AM5355"/>
      <c r="AN5355"/>
      <c r="AO5355"/>
      <c r="AP5355"/>
      <c r="AQ5355"/>
      <c r="AR5355"/>
      <c r="AS5355"/>
      <c r="AT5355"/>
      <c r="AU5355"/>
      <c r="AV5355"/>
      <c r="AW5355"/>
      <c r="AX5355"/>
      <c r="AY5355"/>
      <c r="AZ5355"/>
    </row>
    <row r="5356" spans="1:52">
      <c r="A5356"/>
      <c r="B5356"/>
      <c r="C5356"/>
      <c r="D5356"/>
      <c r="E5356"/>
      <c r="F5356"/>
      <c r="G5356"/>
      <c r="H5356"/>
      <c r="I5356"/>
      <c r="J5356"/>
      <c r="K5356"/>
      <c r="L5356"/>
      <c r="M5356"/>
      <c r="N5356"/>
      <c r="O5356"/>
      <c r="P5356"/>
      <c r="Q5356"/>
      <c r="R5356"/>
      <c r="S5356"/>
      <c r="T5356"/>
      <c r="U5356"/>
      <c r="V5356"/>
      <c r="W5356"/>
      <c r="X5356"/>
      <c r="Y5356"/>
      <c r="Z5356"/>
      <c r="AA5356"/>
      <c r="AB5356"/>
      <c r="AC5356"/>
      <c r="AD5356"/>
      <c r="AE5356"/>
      <c r="AF5356"/>
      <c r="AG5356"/>
      <c r="AH5356"/>
      <c r="AI5356"/>
      <c r="AJ5356"/>
      <c r="AK5356"/>
      <c r="AL5356"/>
      <c r="AM5356"/>
      <c r="AN5356"/>
      <c r="AO5356"/>
      <c r="AP5356"/>
      <c r="AQ5356"/>
      <c r="AR5356"/>
      <c r="AS5356"/>
      <c r="AT5356"/>
      <c r="AU5356"/>
      <c r="AV5356"/>
      <c r="AW5356"/>
      <c r="AX5356"/>
      <c r="AY5356"/>
      <c r="AZ5356"/>
    </row>
    <row r="5357" spans="1:52">
      <c r="A5357"/>
      <c r="B5357"/>
      <c r="C5357"/>
      <c r="D5357"/>
      <c r="E5357"/>
      <c r="F5357"/>
      <c r="G5357"/>
      <c r="H5357"/>
      <c r="I5357"/>
      <c r="J5357"/>
      <c r="K5357"/>
      <c r="L5357"/>
      <c r="M5357"/>
      <c r="N5357"/>
      <c r="O5357"/>
      <c r="P5357"/>
      <c r="Q5357"/>
      <c r="R5357"/>
      <c r="S5357"/>
      <c r="T5357"/>
      <c r="U5357"/>
      <c r="V5357"/>
      <c r="W5357"/>
      <c r="X5357"/>
      <c r="Y5357"/>
      <c r="Z5357"/>
      <c r="AA5357"/>
      <c r="AB5357"/>
      <c r="AC5357"/>
      <c r="AD5357"/>
      <c r="AE5357"/>
      <c r="AF5357"/>
      <c r="AG5357"/>
      <c r="AH5357"/>
      <c r="AI5357"/>
      <c r="AJ5357"/>
      <c r="AK5357"/>
      <c r="AL5357"/>
      <c r="AM5357"/>
      <c r="AN5357"/>
      <c r="AO5357"/>
      <c r="AP5357"/>
      <c r="AQ5357"/>
      <c r="AR5357"/>
      <c r="AS5357"/>
      <c r="AT5357"/>
      <c r="AU5357"/>
      <c r="AV5357"/>
      <c r="AW5357"/>
      <c r="AX5357"/>
      <c r="AY5357"/>
      <c r="AZ5357"/>
    </row>
    <row r="5358" spans="1:52">
      <c r="A5358"/>
      <c r="B5358"/>
      <c r="C5358"/>
      <c r="D5358"/>
      <c r="E5358"/>
      <c r="F5358"/>
      <c r="G5358"/>
      <c r="H5358"/>
      <c r="I5358"/>
      <c r="J5358"/>
      <c r="K5358"/>
      <c r="L5358"/>
      <c r="M5358"/>
      <c r="N5358"/>
      <c r="O5358"/>
      <c r="P5358"/>
      <c r="Q5358"/>
      <c r="R5358"/>
      <c r="S5358"/>
      <c r="T5358"/>
      <c r="U5358"/>
      <c r="V5358"/>
      <c r="W5358"/>
      <c r="X5358"/>
      <c r="Y5358"/>
      <c r="Z5358"/>
      <c r="AA5358"/>
      <c r="AB5358"/>
      <c r="AC5358"/>
      <c r="AD5358"/>
      <c r="AE5358"/>
      <c r="AF5358"/>
      <c r="AG5358"/>
      <c r="AH5358"/>
      <c r="AI5358"/>
      <c r="AJ5358"/>
      <c r="AK5358"/>
      <c r="AL5358"/>
      <c r="AM5358"/>
      <c r="AN5358"/>
      <c r="AO5358"/>
      <c r="AP5358"/>
      <c r="AQ5358"/>
      <c r="AR5358"/>
      <c r="AS5358"/>
      <c r="AT5358"/>
      <c r="AU5358"/>
      <c r="AV5358"/>
      <c r="AW5358"/>
      <c r="AX5358"/>
      <c r="AY5358"/>
      <c r="AZ5358"/>
    </row>
    <row r="5359" spans="1:52">
      <c r="A5359"/>
      <c r="B5359"/>
      <c r="C5359"/>
      <c r="D5359"/>
      <c r="E5359"/>
      <c r="F5359"/>
      <c r="G5359"/>
      <c r="H5359"/>
      <c r="I5359"/>
      <c r="J5359"/>
      <c r="K5359"/>
      <c r="L5359"/>
      <c r="M5359"/>
      <c r="N5359"/>
      <c r="O5359"/>
      <c r="P5359"/>
      <c r="Q5359"/>
      <c r="R5359"/>
      <c r="S5359"/>
      <c r="T5359"/>
      <c r="U5359"/>
      <c r="V5359"/>
      <c r="W5359"/>
      <c r="X5359"/>
      <c r="Y5359"/>
      <c r="Z5359"/>
      <c r="AA5359"/>
      <c r="AB5359"/>
      <c r="AC5359"/>
      <c r="AD5359"/>
      <c r="AE5359"/>
      <c r="AF5359"/>
      <c r="AG5359"/>
      <c r="AH5359"/>
      <c r="AI5359"/>
      <c r="AJ5359"/>
      <c r="AK5359"/>
      <c r="AL5359"/>
      <c r="AM5359"/>
      <c r="AN5359"/>
      <c r="AO5359"/>
      <c r="AP5359"/>
      <c r="AQ5359"/>
      <c r="AR5359"/>
      <c r="AS5359"/>
      <c r="AT5359"/>
      <c r="AU5359"/>
      <c r="AV5359"/>
      <c r="AW5359"/>
      <c r="AX5359"/>
      <c r="AY5359"/>
      <c r="AZ5359"/>
    </row>
    <row r="5360" spans="1:52">
      <c r="A5360"/>
      <c r="B5360"/>
      <c r="C5360"/>
      <c r="D5360"/>
      <c r="E5360"/>
      <c r="F5360"/>
      <c r="G5360"/>
      <c r="H5360"/>
      <c r="I5360"/>
      <c r="J5360"/>
      <c r="K5360"/>
      <c r="L5360"/>
      <c r="M5360"/>
      <c r="N5360"/>
      <c r="O5360"/>
      <c r="P5360"/>
      <c r="Q5360"/>
      <c r="R5360"/>
      <c r="S5360"/>
      <c r="T5360"/>
      <c r="U5360"/>
      <c r="V5360"/>
      <c r="W5360"/>
      <c r="X5360"/>
      <c r="Y5360"/>
      <c r="Z5360"/>
      <c r="AA5360"/>
      <c r="AB5360"/>
      <c r="AC5360"/>
      <c r="AD5360"/>
      <c r="AE5360"/>
      <c r="AF5360"/>
      <c r="AG5360"/>
      <c r="AH5360"/>
      <c r="AI5360"/>
      <c r="AJ5360"/>
      <c r="AK5360"/>
      <c r="AL5360"/>
      <c r="AM5360"/>
      <c r="AN5360"/>
      <c r="AO5360"/>
      <c r="AP5360"/>
      <c r="AQ5360"/>
      <c r="AR5360"/>
      <c r="AS5360"/>
      <c r="AT5360"/>
      <c r="AU5360"/>
      <c r="AV5360"/>
      <c r="AW5360"/>
      <c r="AX5360"/>
      <c r="AY5360"/>
      <c r="AZ5360"/>
    </row>
    <row r="5361" spans="1:52">
      <c r="A5361"/>
      <c r="B5361"/>
      <c r="C5361"/>
      <c r="D5361"/>
      <c r="E5361"/>
      <c r="F5361"/>
      <c r="G5361"/>
      <c r="H5361"/>
      <c r="I5361"/>
      <c r="J5361"/>
      <c r="K5361"/>
      <c r="L5361"/>
      <c r="M5361"/>
      <c r="N5361"/>
      <c r="O5361"/>
      <c r="P5361"/>
      <c r="Q5361"/>
      <c r="R5361"/>
      <c r="S5361"/>
      <c r="T5361"/>
      <c r="U5361"/>
      <c r="V5361"/>
      <c r="W5361"/>
      <c r="X5361"/>
      <c r="Y5361"/>
      <c r="Z5361"/>
      <c r="AA5361"/>
      <c r="AB5361"/>
      <c r="AC5361"/>
      <c r="AD5361"/>
      <c r="AE5361"/>
      <c r="AF5361"/>
      <c r="AG5361"/>
      <c r="AH5361"/>
      <c r="AI5361"/>
      <c r="AJ5361"/>
      <c r="AK5361"/>
      <c r="AL5361"/>
      <c r="AM5361"/>
      <c r="AN5361"/>
      <c r="AO5361"/>
      <c r="AP5361"/>
      <c r="AQ5361"/>
      <c r="AR5361"/>
      <c r="AS5361"/>
      <c r="AT5361"/>
      <c r="AU5361"/>
      <c r="AV5361"/>
      <c r="AW5361"/>
      <c r="AX5361"/>
      <c r="AY5361"/>
      <c r="AZ5361"/>
    </row>
    <row r="5362" spans="1:52">
      <c r="A5362"/>
      <c r="B5362"/>
      <c r="C5362"/>
      <c r="D5362"/>
      <c r="E5362"/>
      <c r="F5362"/>
      <c r="G5362"/>
      <c r="H5362"/>
      <c r="I5362"/>
      <c r="J5362"/>
      <c r="K5362"/>
      <c r="L5362"/>
      <c r="M5362"/>
      <c r="N5362"/>
      <c r="O5362"/>
      <c r="P5362"/>
      <c r="Q5362"/>
      <c r="R5362"/>
      <c r="S5362"/>
      <c r="T5362"/>
      <c r="U5362"/>
      <c r="V5362"/>
      <c r="W5362"/>
      <c r="X5362"/>
      <c r="Y5362"/>
      <c r="Z5362"/>
      <c r="AA5362"/>
      <c r="AB5362"/>
      <c r="AC5362"/>
      <c r="AD5362"/>
      <c r="AE5362"/>
      <c r="AF5362"/>
      <c r="AG5362"/>
      <c r="AH5362"/>
      <c r="AI5362"/>
      <c r="AJ5362"/>
      <c r="AK5362"/>
      <c r="AL5362"/>
      <c r="AM5362"/>
      <c r="AN5362"/>
      <c r="AO5362"/>
      <c r="AP5362"/>
      <c r="AQ5362"/>
      <c r="AR5362"/>
      <c r="AS5362"/>
      <c r="AT5362"/>
      <c r="AU5362"/>
      <c r="AV5362"/>
      <c r="AW5362"/>
      <c r="AX5362"/>
      <c r="AY5362"/>
      <c r="AZ5362"/>
    </row>
    <row r="5363" spans="1:52">
      <c r="A5363"/>
      <c r="B5363"/>
      <c r="C5363"/>
      <c r="D5363"/>
      <c r="E5363"/>
      <c r="F5363"/>
      <c r="G5363"/>
      <c r="H5363"/>
      <c r="I5363"/>
      <c r="J5363"/>
      <c r="K5363"/>
      <c r="L5363"/>
      <c r="M5363"/>
      <c r="N5363"/>
      <c r="O5363"/>
      <c r="P5363"/>
      <c r="Q5363"/>
      <c r="R5363"/>
      <c r="S5363"/>
      <c r="T5363"/>
      <c r="U5363"/>
      <c r="V5363"/>
      <c r="W5363"/>
      <c r="X5363"/>
      <c r="Y5363"/>
      <c r="Z5363"/>
      <c r="AA5363"/>
      <c r="AB5363"/>
      <c r="AC5363"/>
      <c r="AD5363"/>
      <c r="AE5363"/>
      <c r="AF5363"/>
      <c r="AG5363"/>
      <c r="AH5363"/>
      <c r="AI5363"/>
      <c r="AJ5363"/>
      <c r="AK5363"/>
      <c r="AL5363"/>
      <c r="AM5363"/>
      <c r="AN5363"/>
      <c r="AO5363"/>
      <c r="AP5363"/>
      <c r="AQ5363"/>
      <c r="AR5363"/>
      <c r="AS5363"/>
      <c r="AT5363"/>
      <c r="AU5363"/>
      <c r="AV5363"/>
      <c r="AW5363"/>
      <c r="AX5363"/>
      <c r="AY5363"/>
      <c r="AZ5363"/>
    </row>
    <row r="5364" spans="1:52">
      <c r="A5364"/>
      <c r="B5364"/>
      <c r="C5364"/>
      <c r="D5364"/>
      <c r="E5364"/>
      <c r="F5364"/>
      <c r="G5364"/>
      <c r="H5364"/>
      <c r="I5364"/>
      <c r="J5364"/>
      <c r="K5364"/>
      <c r="L5364"/>
      <c r="M5364"/>
      <c r="N5364"/>
      <c r="O5364"/>
      <c r="P5364"/>
      <c r="Q5364"/>
      <c r="R5364"/>
      <c r="S5364"/>
      <c r="T5364"/>
      <c r="U5364"/>
      <c r="V5364"/>
      <c r="W5364"/>
      <c r="X5364"/>
      <c r="Y5364"/>
      <c r="Z5364"/>
      <c r="AA5364"/>
      <c r="AB5364"/>
      <c r="AC5364"/>
      <c r="AD5364"/>
      <c r="AE5364"/>
      <c r="AF5364"/>
      <c r="AG5364"/>
      <c r="AH5364"/>
      <c r="AI5364"/>
      <c r="AJ5364"/>
      <c r="AK5364"/>
      <c r="AL5364"/>
      <c r="AM5364"/>
      <c r="AN5364"/>
      <c r="AO5364"/>
      <c r="AP5364"/>
      <c r="AQ5364"/>
      <c r="AR5364"/>
      <c r="AS5364"/>
      <c r="AT5364"/>
      <c r="AU5364"/>
      <c r="AV5364"/>
      <c r="AW5364"/>
      <c r="AX5364"/>
      <c r="AY5364"/>
      <c r="AZ5364"/>
    </row>
    <row r="5365" spans="1:52">
      <c r="A5365"/>
      <c r="B5365"/>
      <c r="C5365"/>
      <c r="D5365"/>
      <c r="E5365"/>
      <c r="F5365"/>
      <c r="G5365"/>
      <c r="H5365"/>
      <c r="I5365"/>
      <c r="J5365"/>
      <c r="K5365"/>
      <c r="L5365"/>
      <c r="M5365"/>
      <c r="N5365"/>
      <c r="O5365"/>
      <c r="P5365"/>
      <c r="Q5365"/>
      <c r="R5365"/>
      <c r="S5365"/>
      <c r="T5365"/>
      <c r="U5365"/>
      <c r="V5365"/>
      <c r="W5365"/>
      <c r="X5365"/>
      <c r="Y5365"/>
      <c r="Z5365"/>
      <c r="AA5365"/>
      <c r="AB5365"/>
      <c r="AC5365"/>
      <c r="AD5365"/>
      <c r="AE5365"/>
      <c r="AF5365"/>
      <c r="AG5365"/>
      <c r="AH5365"/>
      <c r="AI5365"/>
      <c r="AJ5365"/>
      <c r="AK5365"/>
      <c r="AL5365"/>
      <c r="AM5365"/>
      <c r="AN5365"/>
      <c r="AO5365"/>
      <c r="AP5365"/>
      <c r="AQ5365"/>
      <c r="AR5365"/>
      <c r="AS5365"/>
      <c r="AT5365"/>
      <c r="AU5365"/>
      <c r="AV5365"/>
      <c r="AW5365"/>
      <c r="AX5365"/>
      <c r="AY5365"/>
      <c r="AZ5365"/>
    </row>
    <row r="5366" spans="1:52">
      <c r="A5366"/>
      <c r="B5366"/>
      <c r="C5366"/>
      <c r="D5366"/>
      <c r="E5366"/>
      <c r="F5366"/>
      <c r="G5366"/>
      <c r="H5366"/>
      <c r="I5366"/>
      <c r="J5366"/>
      <c r="K5366"/>
      <c r="L5366"/>
      <c r="M5366"/>
      <c r="N5366"/>
      <c r="O5366"/>
      <c r="P5366"/>
      <c r="Q5366"/>
      <c r="R5366"/>
      <c r="S5366"/>
      <c r="T5366"/>
      <c r="U5366"/>
      <c r="V5366"/>
      <c r="W5366"/>
      <c r="X5366"/>
      <c r="Y5366"/>
      <c r="Z5366"/>
      <c r="AA5366"/>
      <c r="AB5366"/>
      <c r="AC5366"/>
      <c r="AD5366"/>
      <c r="AE5366"/>
      <c r="AF5366"/>
      <c r="AG5366"/>
      <c r="AH5366"/>
      <c r="AI5366"/>
      <c r="AJ5366"/>
      <c r="AK5366"/>
      <c r="AL5366"/>
      <c r="AM5366"/>
      <c r="AN5366"/>
      <c r="AO5366"/>
      <c r="AP5366"/>
      <c r="AQ5366"/>
      <c r="AR5366"/>
      <c r="AS5366"/>
      <c r="AT5366"/>
      <c r="AU5366"/>
      <c r="AV5366"/>
      <c r="AW5366"/>
      <c r="AX5366"/>
      <c r="AY5366"/>
      <c r="AZ5366"/>
    </row>
    <row r="5367" spans="1:52">
      <c r="A5367"/>
      <c r="B5367"/>
      <c r="C5367"/>
      <c r="D5367"/>
      <c r="E5367"/>
      <c r="F5367"/>
      <c r="G5367"/>
      <c r="H5367"/>
      <c r="I5367"/>
      <c r="J5367"/>
      <c r="K5367"/>
      <c r="L5367"/>
      <c r="M5367"/>
      <c r="N5367"/>
      <c r="O5367"/>
      <c r="P5367"/>
      <c r="Q5367"/>
      <c r="R5367"/>
      <c r="S5367"/>
      <c r="T5367"/>
      <c r="U5367"/>
      <c r="V5367"/>
      <c r="W5367"/>
      <c r="X5367"/>
      <c r="Y5367"/>
      <c r="Z5367"/>
      <c r="AA5367"/>
      <c r="AB5367"/>
      <c r="AC5367"/>
      <c r="AD5367"/>
      <c r="AE5367"/>
      <c r="AF5367"/>
      <c r="AG5367"/>
      <c r="AH5367"/>
      <c r="AI5367"/>
      <c r="AJ5367"/>
      <c r="AK5367"/>
      <c r="AL5367"/>
      <c r="AM5367"/>
      <c r="AN5367"/>
      <c r="AO5367"/>
      <c r="AP5367"/>
      <c r="AQ5367"/>
      <c r="AR5367"/>
      <c r="AS5367"/>
      <c r="AT5367"/>
      <c r="AU5367"/>
      <c r="AV5367"/>
      <c r="AW5367"/>
      <c r="AX5367"/>
      <c r="AY5367"/>
      <c r="AZ5367"/>
    </row>
    <row r="5368" spans="1:52">
      <c r="A5368"/>
      <c r="B5368"/>
      <c r="C5368"/>
      <c r="D5368"/>
      <c r="E5368"/>
      <c r="F5368"/>
      <c r="G5368"/>
      <c r="H5368"/>
      <c r="I5368"/>
      <c r="J5368"/>
      <c r="K5368"/>
      <c r="L5368"/>
      <c r="M5368"/>
      <c r="N5368"/>
      <c r="O5368"/>
      <c r="P5368"/>
      <c r="Q5368"/>
      <c r="R5368"/>
      <c r="S5368"/>
      <c r="T5368"/>
      <c r="U5368"/>
      <c r="V5368"/>
      <c r="W5368"/>
      <c r="X5368"/>
      <c r="Y5368"/>
      <c r="Z5368"/>
      <c r="AA5368"/>
      <c r="AB5368"/>
      <c r="AC5368"/>
      <c r="AD5368"/>
      <c r="AE5368"/>
      <c r="AF5368"/>
      <c r="AG5368"/>
      <c r="AH5368"/>
      <c r="AI5368"/>
      <c r="AJ5368"/>
      <c r="AK5368"/>
      <c r="AL5368"/>
      <c r="AM5368"/>
      <c r="AN5368"/>
      <c r="AO5368"/>
      <c r="AP5368"/>
      <c r="AQ5368"/>
      <c r="AR5368"/>
      <c r="AS5368"/>
      <c r="AT5368"/>
      <c r="AU5368"/>
      <c r="AV5368"/>
      <c r="AW5368"/>
      <c r="AX5368"/>
      <c r="AY5368"/>
      <c r="AZ5368"/>
    </row>
    <row r="5369" spans="1:52">
      <c r="A5369"/>
      <c r="B5369"/>
      <c r="C5369"/>
      <c r="D5369"/>
      <c r="E5369"/>
      <c r="F5369"/>
      <c r="G5369"/>
      <c r="H5369"/>
      <c r="I5369"/>
      <c r="J5369"/>
      <c r="K5369"/>
      <c r="L5369"/>
      <c r="M5369"/>
      <c r="N5369"/>
      <c r="O5369"/>
      <c r="P5369"/>
      <c r="Q5369"/>
      <c r="R5369"/>
      <c r="S5369"/>
      <c r="T5369"/>
      <c r="U5369"/>
      <c r="V5369"/>
      <c r="W5369"/>
      <c r="X5369"/>
      <c r="Y5369"/>
      <c r="Z5369"/>
      <c r="AA5369"/>
      <c r="AB5369"/>
      <c r="AC5369"/>
      <c r="AD5369"/>
      <c r="AE5369"/>
      <c r="AF5369"/>
      <c r="AG5369"/>
      <c r="AH5369"/>
      <c r="AI5369"/>
      <c r="AJ5369"/>
      <c r="AK5369"/>
      <c r="AL5369"/>
      <c r="AM5369"/>
      <c r="AN5369"/>
      <c r="AO5369"/>
      <c r="AP5369"/>
      <c r="AQ5369"/>
      <c r="AR5369"/>
      <c r="AS5369"/>
      <c r="AT5369"/>
      <c r="AU5369"/>
      <c r="AV5369"/>
      <c r="AW5369"/>
      <c r="AX5369"/>
      <c r="AY5369"/>
      <c r="AZ5369"/>
    </row>
    <row r="5370" spans="1:52">
      <c r="A5370"/>
      <c r="B5370"/>
      <c r="C5370"/>
      <c r="D5370"/>
      <c r="E5370"/>
      <c r="F5370"/>
      <c r="G5370"/>
      <c r="H5370"/>
      <c r="I5370"/>
      <c r="J5370"/>
      <c r="K5370"/>
      <c r="L5370"/>
      <c r="M5370"/>
      <c r="N5370"/>
      <c r="O5370"/>
      <c r="P5370"/>
      <c r="Q5370"/>
      <c r="R5370"/>
      <c r="S5370"/>
      <c r="T5370"/>
      <c r="U5370"/>
      <c r="V5370"/>
      <c r="W5370"/>
      <c r="X5370"/>
      <c r="Y5370"/>
      <c r="Z5370"/>
      <c r="AA5370"/>
      <c r="AB5370"/>
      <c r="AC5370"/>
      <c r="AD5370"/>
      <c r="AE5370"/>
      <c r="AF5370"/>
      <c r="AG5370"/>
      <c r="AH5370"/>
      <c r="AI5370"/>
      <c r="AJ5370"/>
      <c r="AK5370"/>
      <c r="AL5370"/>
      <c r="AM5370"/>
      <c r="AN5370"/>
      <c r="AO5370"/>
      <c r="AP5370"/>
      <c r="AQ5370"/>
      <c r="AR5370"/>
      <c r="AS5370"/>
      <c r="AT5370"/>
      <c r="AU5370"/>
      <c r="AV5370"/>
      <c r="AW5370"/>
      <c r="AX5370"/>
      <c r="AY5370"/>
      <c r="AZ5370"/>
    </row>
    <row r="5371" spans="1:52">
      <c r="A5371"/>
      <c r="B5371"/>
      <c r="C5371"/>
      <c r="D5371"/>
      <c r="E5371"/>
      <c r="F5371"/>
      <c r="G5371"/>
      <c r="H5371"/>
      <c r="I5371"/>
      <c r="J5371"/>
      <c r="K5371"/>
      <c r="L5371"/>
      <c r="M5371"/>
      <c r="N5371"/>
      <c r="O5371"/>
      <c r="P5371"/>
      <c r="Q5371"/>
      <c r="R5371"/>
      <c r="S5371"/>
      <c r="T5371"/>
      <c r="U5371"/>
      <c r="V5371"/>
      <c r="W5371"/>
      <c r="X5371"/>
      <c r="Y5371"/>
      <c r="Z5371"/>
      <c r="AA5371"/>
      <c r="AB5371"/>
      <c r="AC5371"/>
      <c r="AD5371"/>
      <c r="AE5371"/>
      <c r="AF5371"/>
      <c r="AG5371"/>
      <c r="AH5371"/>
      <c r="AI5371"/>
      <c r="AJ5371"/>
      <c r="AK5371"/>
      <c r="AL5371"/>
      <c r="AM5371"/>
      <c r="AN5371"/>
      <c r="AO5371"/>
      <c r="AP5371"/>
      <c r="AQ5371"/>
      <c r="AR5371"/>
      <c r="AS5371"/>
      <c r="AT5371"/>
      <c r="AU5371"/>
      <c r="AV5371"/>
      <c r="AW5371"/>
      <c r="AX5371"/>
      <c r="AY5371"/>
      <c r="AZ5371"/>
    </row>
    <row r="5372" spans="1:52">
      <c r="A5372"/>
      <c r="B5372"/>
      <c r="C5372"/>
      <c r="D5372"/>
      <c r="E5372"/>
      <c r="F5372"/>
      <c r="G5372"/>
      <c r="H5372"/>
      <c r="I5372"/>
      <c r="J5372"/>
      <c r="K5372"/>
      <c r="L5372"/>
      <c r="M5372"/>
      <c r="N5372"/>
      <c r="O5372"/>
      <c r="P5372"/>
      <c r="Q5372"/>
      <c r="R5372"/>
      <c r="S5372"/>
      <c r="T5372"/>
      <c r="U5372"/>
      <c r="V5372"/>
      <c r="W5372"/>
      <c r="X5372"/>
      <c r="Y5372"/>
      <c r="Z5372"/>
      <c r="AA5372"/>
      <c r="AB5372"/>
      <c r="AC5372"/>
      <c r="AD5372"/>
      <c r="AE5372"/>
      <c r="AF5372"/>
      <c r="AG5372"/>
      <c r="AH5372"/>
      <c r="AI5372"/>
      <c r="AJ5372"/>
      <c r="AK5372"/>
      <c r="AL5372"/>
      <c r="AM5372"/>
      <c r="AN5372"/>
      <c r="AO5372"/>
      <c r="AP5372"/>
      <c r="AQ5372"/>
      <c r="AR5372"/>
      <c r="AS5372"/>
      <c r="AT5372"/>
      <c r="AU5372"/>
      <c r="AV5372"/>
      <c r="AW5372"/>
      <c r="AX5372"/>
      <c r="AY5372"/>
      <c r="AZ5372"/>
    </row>
    <row r="5373" spans="1:52">
      <c r="A5373"/>
      <c r="B5373"/>
      <c r="C5373"/>
      <c r="D5373"/>
      <c r="E5373"/>
      <c r="F5373"/>
      <c r="G5373"/>
      <c r="H5373"/>
      <c r="I5373"/>
      <c r="J5373"/>
      <c r="K5373"/>
      <c r="L5373"/>
      <c r="M5373"/>
      <c r="N5373"/>
      <c r="O5373"/>
      <c r="P5373"/>
      <c r="Q5373"/>
      <c r="R5373"/>
      <c r="S5373"/>
      <c r="T5373"/>
      <c r="U5373"/>
      <c r="V5373"/>
      <c r="W5373"/>
      <c r="X5373"/>
      <c r="Y5373"/>
      <c r="Z5373"/>
      <c r="AA5373"/>
      <c r="AB5373"/>
      <c r="AC5373"/>
      <c r="AD5373"/>
      <c r="AE5373"/>
      <c r="AF5373"/>
      <c r="AG5373"/>
      <c r="AH5373"/>
      <c r="AI5373"/>
      <c r="AJ5373"/>
      <c r="AK5373"/>
      <c r="AL5373"/>
      <c r="AM5373"/>
      <c r="AN5373"/>
      <c r="AO5373"/>
      <c r="AP5373"/>
      <c r="AQ5373"/>
      <c r="AR5373"/>
      <c r="AS5373"/>
      <c r="AT5373"/>
      <c r="AU5373"/>
      <c r="AV5373"/>
      <c r="AW5373"/>
      <c r="AX5373"/>
      <c r="AY5373"/>
      <c r="AZ5373"/>
    </row>
    <row r="5374" spans="1:52">
      <c r="A5374"/>
      <c r="B5374"/>
      <c r="C5374"/>
      <c r="D5374"/>
      <c r="E5374"/>
      <c r="F5374"/>
      <c r="G5374"/>
      <c r="H5374"/>
      <c r="I5374"/>
      <c r="J5374"/>
      <c r="K5374"/>
      <c r="L5374"/>
      <c r="M5374"/>
      <c r="N5374"/>
      <c r="O5374"/>
      <c r="P5374"/>
      <c r="Q5374"/>
      <c r="R5374"/>
      <c r="S5374"/>
      <c r="T5374"/>
      <c r="U5374"/>
      <c r="V5374"/>
      <c r="W5374"/>
      <c r="X5374"/>
      <c r="Y5374"/>
      <c r="Z5374"/>
      <c r="AA5374"/>
      <c r="AB5374"/>
      <c r="AC5374"/>
      <c r="AD5374"/>
      <c r="AE5374"/>
      <c r="AF5374"/>
      <c r="AG5374"/>
      <c r="AH5374"/>
      <c r="AI5374"/>
      <c r="AJ5374"/>
      <c r="AK5374"/>
      <c r="AL5374"/>
      <c r="AM5374"/>
      <c r="AN5374"/>
      <c r="AO5374"/>
      <c r="AP5374"/>
      <c r="AQ5374"/>
      <c r="AR5374"/>
      <c r="AS5374"/>
      <c r="AT5374"/>
      <c r="AU5374"/>
      <c r="AV5374"/>
      <c r="AW5374"/>
      <c r="AX5374"/>
      <c r="AY5374"/>
      <c r="AZ5374"/>
    </row>
    <row r="5375" spans="1:52">
      <c r="A5375"/>
      <c r="B5375"/>
      <c r="C5375"/>
      <c r="D5375"/>
      <c r="E5375"/>
      <c r="F5375"/>
      <c r="G5375"/>
      <c r="H5375"/>
      <c r="I5375"/>
      <c r="J5375"/>
      <c r="K5375"/>
      <c r="L5375"/>
      <c r="M5375"/>
      <c r="N5375"/>
      <c r="O5375"/>
      <c r="P5375"/>
      <c r="Q5375"/>
      <c r="R5375"/>
      <c r="S5375"/>
      <c r="T5375"/>
      <c r="U5375"/>
      <c r="V5375"/>
      <c r="W5375"/>
      <c r="X5375"/>
      <c r="Y5375"/>
      <c r="Z5375"/>
      <c r="AA5375"/>
      <c r="AB5375"/>
      <c r="AC5375"/>
      <c r="AD5375"/>
      <c r="AE5375"/>
      <c r="AF5375"/>
      <c r="AG5375"/>
      <c r="AH5375"/>
      <c r="AI5375"/>
      <c r="AJ5375"/>
      <c r="AK5375"/>
      <c r="AL5375"/>
      <c r="AM5375"/>
      <c r="AN5375"/>
      <c r="AO5375"/>
      <c r="AP5375"/>
      <c r="AQ5375"/>
      <c r="AR5375"/>
      <c r="AS5375"/>
      <c r="AT5375"/>
      <c r="AU5375"/>
      <c r="AV5375"/>
      <c r="AW5375"/>
      <c r="AX5375"/>
      <c r="AY5375"/>
      <c r="AZ5375"/>
    </row>
    <row r="5376" spans="1:52">
      <c r="A5376"/>
      <c r="B5376"/>
      <c r="C5376"/>
      <c r="D5376"/>
      <c r="E5376"/>
      <c r="F5376"/>
      <c r="G5376"/>
      <c r="H5376"/>
      <c r="I5376"/>
      <c r="J5376"/>
      <c r="K5376"/>
      <c r="L5376"/>
      <c r="M5376"/>
      <c r="N5376"/>
      <c r="O5376"/>
      <c r="P5376"/>
      <c r="Q5376"/>
      <c r="R5376"/>
      <c r="S5376"/>
      <c r="T5376"/>
      <c r="U5376"/>
      <c r="V5376"/>
      <c r="W5376"/>
      <c r="X5376"/>
      <c r="Y5376"/>
      <c r="Z5376"/>
      <c r="AA5376"/>
      <c r="AB5376"/>
      <c r="AC5376"/>
      <c r="AD5376"/>
      <c r="AE5376"/>
      <c r="AF5376"/>
      <c r="AG5376"/>
      <c r="AH5376"/>
      <c r="AI5376"/>
      <c r="AJ5376"/>
      <c r="AK5376"/>
      <c r="AL5376"/>
      <c r="AM5376"/>
      <c r="AN5376"/>
      <c r="AO5376"/>
      <c r="AP5376"/>
      <c r="AQ5376"/>
      <c r="AR5376"/>
      <c r="AS5376"/>
      <c r="AT5376"/>
      <c r="AU5376"/>
      <c r="AV5376"/>
      <c r="AW5376"/>
      <c r="AX5376"/>
      <c r="AY5376"/>
      <c r="AZ5376"/>
    </row>
    <row r="5377" spans="1:52">
      <c r="A5377"/>
      <c r="B5377"/>
      <c r="C5377"/>
      <c r="D5377"/>
      <c r="E5377"/>
      <c r="F5377"/>
      <c r="G5377"/>
      <c r="H5377"/>
      <c r="I5377"/>
      <c r="J5377"/>
      <c r="K5377"/>
      <c r="L5377"/>
      <c r="M5377"/>
      <c r="N5377"/>
      <c r="O5377"/>
      <c r="P5377"/>
      <c r="Q5377"/>
      <c r="R5377"/>
      <c r="S5377"/>
      <c r="T5377"/>
      <c r="U5377"/>
      <c r="V5377"/>
      <c r="W5377"/>
      <c r="X5377"/>
      <c r="Y5377"/>
      <c r="Z5377"/>
      <c r="AA5377"/>
      <c r="AB5377"/>
      <c r="AC5377"/>
      <c r="AD5377"/>
      <c r="AE5377"/>
      <c r="AF5377"/>
      <c r="AG5377"/>
      <c r="AH5377"/>
      <c r="AI5377"/>
      <c r="AJ5377"/>
      <c r="AK5377"/>
      <c r="AL5377"/>
      <c r="AM5377"/>
      <c r="AN5377"/>
      <c r="AO5377"/>
      <c r="AP5377"/>
      <c r="AQ5377"/>
      <c r="AR5377"/>
      <c r="AS5377"/>
      <c r="AT5377"/>
      <c r="AU5377"/>
      <c r="AV5377"/>
      <c r="AW5377"/>
      <c r="AX5377"/>
      <c r="AY5377"/>
      <c r="AZ5377"/>
    </row>
    <row r="5378" spans="1:52">
      <c r="A5378"/>
      <c r="B5378"/>
      <c r="C5378"/>
      <c r="D5378"/>
      <c r="E5378"/>
      <c r="F5378"/>
      <c r="G5378"/>
      <c r="H5378"/>
      <c r="I5378"/>
      <c r="J5378"/>
      <c r="K5378"/>
      <c r="L5378"/>
      <c r="M5378"/>
      <c r="N5378"/>
      <c r="O5378"/>
      <c r="P5378"/>
      <c r="Q5378"/>
      <c r="R5378"/>
      <c r="S5378"/>
      <c r="T5378"/>
      <c r="U5378"/>
      <c r="V5378"/>
      <c r="W5378"/>
      <c r="X5378"/>
      <c r="Y5378"/>
      <c r="Z5378"/>
      <c r="AA5378"/>
      <c r="AB5378"/>
      <c r="AC5378"/>
      <c r="AD5378"/>
      <c r="AE5378"/>
      <c r="AF5378"/>
      <c r="AG5378"/>
      <c r="AH5378"/>
      <c r="AI5378"/>
      <c r="AJ5378"/>
      <c r="AK5378"/>
      <c r="AL5378"/>
      <c r="AM5378"/>
      <c r="AN5378"/>
      <c r="AO5378"/>
      <c r="AP5378"/>
      <c r="AQ5378"/>
      <c r="AR5378"/>
      <c r="AS5378"/>
      <c r="AT5378"/>
      <c r="AU5378"/>
      <c r="AV5378"/>
      <c r="AW5378"/>
      <c r="AX5378"/>
      <c r="AY5378"/>
      <c r="AZ5378"/>
    </row>
    <row r="5379" spans="1:52">
      <c r="A5379"/>
      <c r="B5379"/>
      <c r="C5379"/>
      <c r="D5379"/>
      <c r="E5379"/>
      <c r="F5379"/>
      <c r="G5379"/>
      <c r="H5379"/>
      <c r="I5379"/>
      <c r="J5379"/>
      <c r="K5379"/>
      <c r="L5379"/>
      <c r="M5379"/>
      <c r="N5379"/>
      <c r="O5379"/>
      <c r="P5379"/>
      <c r="Q5379"/>
      <c r="R5379"/>
      <c r="S5379"/>
      <c r="T5379"/>
      <c r="U5379"/>
      <c r="V5379"/>
      <c r="W5379"/>
      <c r="X5379"/>
      <c r="Y5379"/>
      <c r="Z5379"/>
      <c r="AA5379"/>
      <c r="AB5379"/>
      <c r="AC5379"/>
      <c r="AD5379"/>
      <c r="AE5379"/>
      <c r="AF5379"/>
      <c r="AG5379"/>
      <c r="AH5379"/>
      <c r="AI5379"/>
      <c r="AJ5379"/>
      <c r="AK5379"/>
      <c r="AL5379"/>
      <c r="AM5379"/>
      <c r="AN5379"/>
      <c r="AO5379"/>
      <c r="AP5379"/>
      <c r="AQ5379"/>
      <c r="AR5379"/>
      <c r="AS5379"/>
      <c r="AT5379"/>
      <c r="AU5379"/>
      <c r="AV5379"/>
      <c r="AW5379"/>
      <c r="AX5379"/>
      <c r="AY5379"/>
      <c r="AZ5379"/>
    </row>
    <row r="5380" spans="1:52">
      <c r="A5380"/>
      <c r="B5380"/>
      <c r="C5380"/>
      <c r="D5380"/>
      <c r="E5380"/>
      <c r="F5380"/>
      <c r="G5380"/>
      <c r="H5380"/>
      <c r="I5380"/>
      <c r="J5380"/>
      <c r="K5380"/>
      <c r="L5380"/>
      <c r="M5380"/>
      <c r="N5380"/>
      <c r="O5380"/>
      <c r="P5380"/>
      <c r="Q5380"/>
      <c r="R5380"/>
      <c r="S5380"/>
      <c r="T5380"/>
      <c r="U5380"/>
      <c r="V5380"/>
      <c r="W5380"/>
      <c r="X5380"/>
      <c r="Y5380"/>
      <c r="Z5380"/>
      <c r="AA5380"/>
      <c r="AB5380"/>
      <c r="AC5380"/>
      <c r="AD5380"/>
      <c r="AE5380"/>
      <c r="AF5380"/>
      <c r="AG5380"/>
      <c r="AH5380"/>
      <c r="AI5380"/>
      <c r="AJ5380"/>
      <c r="AK5380"/>
      <c r="AL5380"/>
      <c r="AM5380"/>
      <c r="AN5380"/>
      <c r="AO5380"/>
      <c r="AP5380"/>
      <c r="AQ5380"/>
      <c r="AR5380"/>
      <c r="AS5380"/>
      <c r="AT5380"/>
      <c r="AU5380"/>
      <c r="AV5380"/>
      <c r="AW5380"/>
      <c r="AX5380"/>
      <c r="AY5380"/>
      <c r="AZ5380"/>
    </row>
    <row r="5381" spans="1:52">
      <c r="A5381"/>
      <c r="B5381"/>
      <c r="C5381"/>
      <c r="D5381"/>
      <c r="E5381"/>
      <c r="F5381"/>
      <c r="G5381"/>
      <c r="H5381"/>
      <c r="I5381"/>
      <c r="J5381"/>
      <c r="K5381"/>
      <c r="L5381"/>
      <c r="M5381"/>
      <c r="N5381"/>
      <c r="O5381"/>
      <c r="P5381"/>
      <c r="Q5381"/>
      <c r="R5381"/>
      <c r="S5381"/>
      <c r="T5381"/>
      <c r="U5381"/>
      <c r="V5381"/>
      <c r="W5381"/>
      <c r="X5381"/>
      <c r="Y5381"/>
      <c r="Z5381"/>
      <c r="AA5381"/>
      <c r="AB5381"/>
      <c r="AC5381"/>
      <c r="AD5381"/>
      <c r="AE5381"/>
      <c r="AF5381"/>
      <c r="AG5381"/>
      <c r="AH5381"/>
      <c r="AI5381"/>
      <c r="AJ5381"/>
      <c r="AK5381"/>
      <c r="AL5381"/>
      <c r="AM5381"/>
      <c r="AN5381"/>
      <c r="AO5381"/>
      <c r="AP5381"/>
      <c r="AQ5381"/>
      <c r="AR5381"/>
      <c r="AS5381"/>
      <c r="AT5381"/>
      <c r="AU5381"/>
      <c r="AV5381"/>
      <c r="AW5381"/>
      <c r="AX5381"/>
      <c r="AY5381"/>
      <c r="AZ5381"/>
    </row>
    <row r="5382" spans="1:52">
      <c r="A5382"/>
      <c r="B5382"/>
      <c r="C5382"/>
      <c r="D5382"/>
      <c r="E5382"/>
      <c r="F5382"/>
      <c r="G5382"/>
      <c r="H5382"/>
      <c r="I5382"/>
      <c r="J5382"/>
      <c r="K5382"/>
      <c r="L5382"/>
      <c r="M5382"/>
      <c r="N5382"/>
      <c r="O5382"/>
      <c r="P5382"/>
      <c r="Q5382"/>
      <c r="R5382"/>
      <c r="S5382"/>
      <c r="T5382"/>
      <c r="U5382"/>
      <c r="V5382"/>
      <c r="W5382"/>
      <c r="X5382"/>
      <c r="Y5382"/>
      <c r="Z5382"/>
      <c r="AA5382"/>
      <c r="AB5382"/>
      <c r="AC5382"/>
      <c r="AD5382"/>
      <c r="AE5382"/>
      <c r="AF5382"/>
      <c r="AG5382"/>
      <c r="AH5382"/>
      <c r="AI5382"/>
      <c r="AJ5382"/>
      <c r="AK5382"/>
      <c r="AL5382"/>
      <c r="AM5382"/>
      <c r="AN5382"/>
      <c r="AO5382"/>
      <c r="AP5382"/>
      <c r="AQ5382"/>
      <c r="AR5382"/>
      <c r="AS5382"/>
      <c r="AT5382"/>
      <c r="AU5382"/>
      <c r="AV5382"/>
      <c r="AW5382"/>
      <c r="AX5382"/>
      <c r="AY5382"/>
      <c r="AZ5382"/>
    </row>
    <row r="5383" spans="1:52">
      <c r="A5383"/>
      <c r="B5383"/>
      <c r="C5383"/>
      <c r="D5383"/>
      <c r="E5383"/>
      <c r="F5383"/>
      <c r="G5383"/>
      <c r="H5383"/>
      <c r="I5383"/>
      <c r="J5383"/>
      <c r="K5383"/>
      <c r="L5383"/>
      <c r="M5383"/>
      <c r="N5383"/>
      <c r="O5383"/>
      <c r="P5383"/>
      <c r="Q5383"/>
      <c r="R5383"/>
      <c r="S5383"/>
      <c r="T5383"/>
      <c r="U5383"/>
      <c r="V5383"/>
      <c r="W5383"/>
      <c r="X5383"/>
      <c r="Y5383"/>
      <c r="Z5383"/>
      <c r="AA5383"/>
      <c r="AB5383"/>
      <c r="AC5383"/>
      <c r="AD5383"/>
      <c r="AE5383"/>
      <c r="AF5383"/>
      <c r="AG5383"/>
      <c r="AH5383"/>
      <c r="AI5383"/>
      <c r="AJ5383"/>
      <c r="AK5383"/>
      <c r="AL5383"/>
      <c r="AM5383"/>
      <c r="AN5383"/>
      <c r="AO5383"/>
      <c r="AP5383"/>
      <c r="AQ5383"/>
      <c r="AR5383"/>
      <c r="AS5383"/>
      <c r="AT5383"/>
      <c r="AU5383"/>
      <c r="AV5383"/>
      <c r="AW5383"/>
      <c r="AX5383"/>
      <c r="AY5383"/>
      <c r="AZ5383"/>
    </row>
    <row r="5384" spans="1:52">
      <c r="A5384"/>
      <c r="B5384"/>
      <c r="C5384"/>
      <c r="D5384"/>
      <c r="E5384"/>
      <c r="F5384"/>
      <c r="G5384"/>
      <c r="H5384"/>
      <c r="I5384"/>
      <c r="J5384"/>
      <c r="K5384"/>
      <c r="L5384"/>
      <c r="M5384"/>
      <c r="N5384"/>
      <c r="O5384"/>
      <c r="P5384"/>
      <c r="Q5384"/>
      <c r="R5384"/>
      <c r="S5384"/>
      <c r="T5384"/>
      <c r="U5384"/>
      <c r="V5384"/>
      <c r="W5384"/>
      <c r="X5384"/>
      <c r="Y5384"/>
      <c r="Z5384"/>
      <c r="AA5384"/>
      <c r="AB5384"/>
      <c r="AC5384"/>
      <c r="AD5384"/>
      <c r="AE5384"/>
      <c r="AF5384"/>
      <c r="AG5384"/>
      <c r="AH5384"/>
      <c r="AI5384"/>
      <c r="AJ5384"/>
      <c r="AK5384"/>
      <c r="AL5384"/>
      <c r="AM5384"/>
      <c r="AN5384"/>
      <c r="AO5384"/>
      <c r="AP5384"/>
      <c r="AQ5384"/>
      <c r="AR5384"/>
      <c r="AS5384"/>
      <c r="AT5384"/>
      <c r="AU5384"/>
      <c r="AV5384"/>
      <c r="AW5384"/>
      <c r="AX5384"/>
      <c r="AY5384"/>
      <c r="AZ5384"/>
    </row>
    <row r="5385" spans="1:52">
      <c r="A5385"/>
      <c r="B5385"/>
      <c r="C5385"/>
      <c r="D5385"/>
      <c r="E5385"/>
      <c r="F5385"/>
      <c r="G5385"/>
      <c r="H5385"/>
      <c r="I5385"/>
      <c r="J5385"/>
      <c r="K5385"/>
      <c r="L5385"/>
      <c r="M5385"/>
      <c r="N5385"/>
      <c r="O5385"/>
      <c r="P5385"/>
      <c r="Q5385"/>
      <c r="R5385"/>
      <c r="S5385"/>
      <c r="T5385"/>
      <c r="U5385"/>
      <c r="V5385"/>
      <c r="W5385"/>
      <c r="X5385"/>
      <c r="Y5385"/>
      <c r="Z5385"/>
      <c r="AA5385"/>
      <c r="AB5385"/>
      <c r="AC5385"/>
      <c r="AD5385"/>
      <c r="AE5385"/>
      <c r="AF5385"/>
      <c r="AG5385"/>
      <c r="AH5385"/>
      <c r="AI5385"/>
      <c r="AJ5385"/>
      <c r="AK5385"/>
      <c r="AL5385"/>
      <c r="AM5385"/>
      <c r="AN5385"/>
      <c r="AO5385"/>
      <c r="AP5385"/>
      <c r="AQ5385"/>
      <c r="AR5385"/>
      <c r="AS5385"/>
      <c r="AT5385"/>
      <c r="AU5385"/>
      <c r="AV5385"/>
      <c r="AW5385"/>
      <c r="AX5385"/>
      <c r="AY5385"/>
      <c r="AZ5385"/>
    </row>
    <row r="5386" spans="1:52">
      <c r="A5386"/>
      <c r="B5386"/>
      <c r="C5386"/>
      <c r="D5386"/>
      <c r="E5386"/>
      <c r="F5386"/>
      <c r="G5386"/>
      <c r="H5386"/>
      <c r="I5386"/>
      <c r="J5386"/>
      <c r="K5386"/>
      <c r="L5386"/>
      <c r="M5386"/>
      <c r="N5386"/>
      <c r="O5386"/>
      <c r="P5386"/>
      <c r="Q5386"/>
      <c r="R5386"/>
      <c r="S5386"/>
      <c r="T5386"/>
      <c r="U5386"/>
      <c r="V5386"/>
      <c r="W5386"/>
      <c r="X5386"/>
      <c r="Y5386"/>
      <c r="Z5386"/>
      <c r="AA5386"/>
      <c r="AB5386"/>
      <c r="AC5386"/>
      <c r="AD5386"/>
      <c r="AE5386"/>
      <c r="AF5386"/>
      <c r="AG5386"/>
      <c r="AH5386"/>
      <c r="AI5386"/>
      <c r="AJ5386"/>
      <c r="AK5386"/>
      <c r="AL5386"/>
      <c r="AM5386"/>
      <c r="AN5386"/>
      <c r="AO5386"/>
      <c r="AP5386"/>
      <c r="AQ5386"/>
      <c r="AR5386"/>
      <c r="AS5386"/>
      <c r="AT5386"/>
      <c r="AU5386"/>
      <c r="AV5386"/>
      <c r="AW5386"/>
      <c r="AX5386"/>
      <c r="AY5386"/>
      <c r="AZ5386"/>
    </row>
    <row r="5387" spans="1:52">
      <c r="A5387"/>
      <c r="B5387"/>
      <c r="C5387"/>
      <c r="D5387"/>
      <c r="E5387"/>
      <c r="F5387"/>
      <c r="G5387"/>
      <c r="H5387"/>
      <c r="I5387"/>
      <c r="J5387"/>
      <c r="K5387"/>
      <c r="L5387"/>
      <c r="M5387"/>
      <c r="N5387"/>
      <c r="O5387"/>
      <c r="P5387"/>
      <c r="Q5387"/>
      <c r="R5387"/>
      <c r="S5387"/>
      <c r="T5387"/>
      <c r="U5387"/>
      <c r="V5387"/>
      <c r="W5387"/>
      <c r="X5387"/>
      <c r="Y5387"/>
      <c r="Z5387"/>
      <c r="AA5387"/>
      <c r="AB5387"/>
      <c r="AC5387"/>
      <c r="AD5387"/>
      <c r="AE5387"/>
      <c r="AF5387"/>
      <c r="AG5387"/>
      <c r="AH5387"/>
      <c r="AI5387"/>
      <c r="AJ5387"/>
      <c r="AK5387"/>
      <c r="AL5387"/>
      <c r="AM5387"/>
      <c r="AN5387"/>
      <c r="AO5387"/>
      <c r="AP5387"/>
      <c r="AQ5387"/>
      <c r="AR5387"/>
      <c r="AS5387"/>
      <c r="AT5387"/>
      <c r="AU5387"/>
      <c r="AV5387"/>
      <c r="AW5387"/>
      <c r="AX5387"/>
      <c r="AY5387"/>
      <c r="AZ5387"/>
    </row>
    <row r="5388" spans="1:52">
      <c r="A5388"/>
      <c r="B5388"/>
      <c r="C5388"/>
      <c r="D5388"/>
      <c r="E5388"/>
      <c r="F5388"/>
      <c r="G5388"/>
      <c r="H5388"/>
      <c r="I5388"/>
      <c r="J5388"/>
      <c r="K5388"/>
      <c r="L5388"/>
      <c r="M5388"/>
      <c r="N5388"/>
      <c r="O5388"/>
      <c r="P5388"/>
      <c r="Q5388"/>
      <c r="R5388"/>
      <c r="S5388"/>
      <c r="T5388"/>
      <c r="U5388"/>
      <c r="V5388"/>
      <c r="W5388"/>
      <c r="X5388"/>
      <c r="Y5388"/>
      <c r="Z5388"/>
      <c r="AA5388"/>
      <c r="AB5388"/>
      <c r="AC5388"/>
      <c r="AD5388"/>
      <c r="AE5388"/>
      <c r="AF5388"/>
      <c r="AG5388"/>
      <c r="AH5388"/>
      <c r="AI5388"/>
      <c r="AJ5388"/>
      <c r="AK5388"/>
      <c r="AL5388"/>
      <c r="AM5388"/>
      <c r="AN5388"/>
      <c r="AO5388"/>
      <c r="AP5388"/>
      <c r="AQ5388"/>
      <c r="AR5388"/>
      <c r="AS5388"/>
      <c r="AT5388"/>
      <c r="AU5388"/>
      <c r="AV5388"/>
      <c r="AW5388"/>
      <c r="AX5388"/>
      <c r="AY5388"/>
      <c r="AZ5388"/>
    </row>
    <row r="5389" spans="1:52">
      <c r="A5389"/>
      <c r="B5389"/>
      <c r="C5389"/>
      <c r="D5389"/>
      <c r="E5389"/>
      <c r="F5389"/>
      <c r="G5389"/>
      <c r="H5389"/>
      <c r="I5389"/>
      <c r="J5389"/>
      <c r="K5389"/>
      <c r="L5389"/>
      <c r="M5389"/>
      <c r="N5389"/>
      <c r="O5389"/>
      <c r="P5389"/>
      <c r="Q5389"/>
      <c r="R5389"/>
      <c r="S5389"/>
      <c r="T5389"/>
      <c r="U5389"/>
      <c r="V5389"/>
      <c r="W5389"/>
      <c r="X5389"/>
      <c r="Y5389"/>
      <c r="Z5389"/>
      <c r="AA5389"/>
      <c r="AB5389"/>
      <c r="AC5389"/>
      <c r="AD5389"/>
      <c r="AE5389"/>
      <c r="AF5389"/>
      <c r="AG5389"/>
      <c r="AH5389"/>
      <c r="AI5389"/>
      <c r="AJ5389"/>
      <c r="AK5389"/>
      <c r="AL5389"/>
      <c r="AM5389"/>
      <c r="AN5389"/>
      <c r="AO5389"/>
      <c r="AP5389"/>
      <c r="AQ5389"/>
      <c r="AR5389"/>
      <c r="AS5389"/>
      <c r="AT5389"/>
      <c r="AU5389"/>
      <c r="AV5389"/>
      <c r="AW5389"/>
      <c r="AX5389"/>
      <c r="AY5389"/>
      <c r="AZ5389"/>
    </row>
    <row r="5390" spans="1:52">
      <c r="A5390"/>
      <c r="B5390"/>
      <c r="C5390"/>
      <c r="D5390"/>
      <c r="E5390"/>
      <c r="F5390"/>
      <c r="G5390"/>
      <c r="H5390"/>
      <c r="I5390"/>
      <c r="J5390"/>
      <c r="K5390"/>
      <c r="L5390"/>
      <c r="M5390"/>
      <c r="N5390"/>
      <c r="O5390"/>
      <c r="P5390"/>
      <c r="Q5390"/>
      <c r="R5390"/>
      <c r="S5390"/>
      <c r="T5390"/>
      <c r="U5390"/>
      <c r="V5390"/>
      <c r="W5390"/>
      <c r="X5390"/>
      <c r="Y5390"/>
      <c r="Z5390"/>
      <c r="AA5390"/>
      <c r="AB5390"/>
      <c r="AC5390"/>
      <c r="AD5390"/>
      <c r="AE5390"/>
      <c r="AF5390"/>
      <c r="AG5390"/>
      <c r="AH5390"/>
      <c r="AI5390"/>
      <c r="AJ5390"/>
      <c r="AK5390"/>
      <c r="AL5390"/>
      <c r="AM5390"/>
      <c r="AN5390"/>
      <c r="AO5390"/>
      <c r="AP5390"/>
      <c r="AQ5390"/>
      <c r="AR5390"/>
      <c r="AS5390"/>
      <c r="AT5390"/>
      <c r="AU5390"/>
      <c r="AV5390"/>
      <c r="AW5390"/>
      <c r="AX5390"/>
      <c r="AY5390"/>
      <c r="AZ5390"/>
    </row>
    <row r="5391" spans="1:52">
      <c r="A5391"/>
      <c r="B5391"/>
      <c r="C5391"/>
      <c r="D5391"/>
      <c r="E5391"/>
      <c r="F5391"/>
      <c r="G5391"/>
      <c r="H5391"/>
      <c r="I5391"/>
      <c r="J5391"/>
      <c r="K5391"/>
      <c r="L5391"/>
      <c r="M5391"/>
      <c r="N5391"/>
      <c r="O5391"/>
      <c r="P5391"/>
      <c r="Q5391"/>
      <c r="R5391"/>
      <c r="S5391"/>
      <c r="T5391"/>
      <c r="U5391"/>
      <c r="V5391"/>
      <c r="W5391"/>
      <c r="X5391"/>
      <c r="Y5391"/>
      <c r="Z5391"/>
      <c r="AA5391"/>
      <c r="AB5391"/>
      <c r="AC5391"/>
      <c r="AD5391"/>
      <c r="AE5391"/>
      <c r="AF5391"/>
      <c r="AG5391"/>
      <c r="AH5391"/>
      <c r="AI5391"/>
      <c r="AJ5391"/>
      <c r="AK5391"/>
      <c r="AL5391"/>
      <c r="AM5391"/>
      <c r="AN5391"/>
      <c r="AO5391"/>
      <c r="AP5391"/>
      <c r="AQ5391"/>
      <c r="AR5391"/>
      <c r="AS5391"/>
      <c r="AT5391"/>
      <c r="AU5391"/>
      <c r="AV5391"/>
      <c r="AW5391"/>
      <c r="AX5391"/>
      <c r="AY5391"/>
      <c r="AZ5391"/>
    </row>
    <row r="5392" spans="1:52">
      <c r="A5392"/>
      <c r="B5392"/>
      <c r="C5392"/>
      <c r="D5392"/>
      <c r="E5392"/>
      <c r="F5392"/>
      <c r="G5392"/>
      <c r="H5392"/>
      <c r="I5392"/>
      <c r="J5392"/>
      <c r="K5392"/>
      <c r="L5392"/>
      <c r="M5392"/>
      <c r="N5392"/>
      <c r="O5392"/>
      <c r="P5392"/>
      <c r="Q5392"/>
      <c r="R5392"/>
      <c r="S5392"/>
      <c r="T5392"/>
      <c r="U5392"/>
      <c r="V5392"/>
      <c r="W5392"/>
      <c r="X5392"/>
      <c r="Y5392"/>
      <c r="Z5392"/>
      <c r="AA5392"/>
      <c r="AB5392"/>
      <c r="AC5392"/>
      <c r="AD5392"/>
      <c r="AE5392"/>
      <c r="AF5392"/>
      <c r="AG5392"/>
      <c r="AH5392"/>
      <c r="AI5392"/>
      <c r="AJ5392"/>
      <c r="AK5392"/>
      <c r="AL5392"/>
      <c r="AM5392"/>
      <c r="AN5392"/>
      <c r="AO5392"/>
      <c r="AP5392"/>
      <c r="AQ5392"/>
      <c r="AR5392"/>
      <c r="AS5392"/>
      <c r="AT5392"/>
      <c r="AU5392"/>
      <c r="AV5392"/>
      <c r="AW5392"/>
      <c r="AX5392"/>
      <c r="AY5392"/>
      <c r="AZ5392"/>
    </row>
    <row r="5393" spans="1:52">
      <c r="A5393"/>
      <c r="B5393"/>
      <c r="C5393"/>
      <c r="D5393"/>
      <c r="E5393"/>
      <c r="F5393"/>
      <c r="G5393"/>
      <c r="H5393"/>
      <c r="I5393"/>
      <c r="J5393"/>
      <c r="K5393"/>
      <c r="L5393"/>
      <c r="M5393"/>
      <c r="N5393"/>
      <c r="O5393"/>
      <c r="P5393"/>
      <c r="Q5393"/>
      <c r="R5393"/>
      <c r="S5393"/>
      <c r="T5393"/>
      <c r="U5393"/>
      <c r="V5393"/>
      <c r="W5393"/>
      <c r="X5393"/>
      <c r="Y5393"/>
      <c r="Z5393"/>
      <c r="AA5393"/>
      <c r="AB5393"/>
      <c r="AC5393"/>
      <c r="AD5393"/>
      <c r="AE5393"/>
      <c r="AF5393"/>
      <c r="AG5393"/>
      <c r="AH5393"/>
      <c r="AI5393"/>
      <c r="AJ5393"/>
      <c r="AK5393"/>
      <c r="AL5393"/>
      <c r="AM5393"/>
      <c r="AN5393"/>
      <c r="AO5393"/>
      <c r="AP5393"/>
      <c r="AQ5393"/>
      <c r="AR5393"/>
      <c r="AS5393"/>
      <c r="AT5393"/>
      <c r="AU5393"/>
      <c r="AV5393"/>
      <c r="AW5393"/>
      <c r="AX5393"/>
      <c r="AY5393"/>
      <c r="AZ5393"/>
    </row>
    <row r="5394" spans="1:52">
      <c r="A5394"/>
      <c r="B5394"/>
      <c r="C5394"/>
      <c r="D5394"/>
      <c r="E5394"/>
      <c r="F5394"/>
      <c r="G5394"/>
      <c r="H5394"/>
      <c r="I5394"/>
      <c r="J5394"/>
      <c r="K5394"/>
      <c r="L5394"/>
      <c r="M5394"/>
      <c r="N5394"/>
      <c r="O5394"/>
      <c r="P5394"/>
      <c r="Q5394"/>
      <c r="R5394"/>
      <c r="S5394"/>
      <c r="T5394"/>
      <c r="U5394"/>
      <c r="V5394"/>
      <c r="W5394"/>
      <c r="X5394"/>
      <c r="Y5394"/>
      <c r="Z5394"/>
      <c r="AA5394"/>
      <c r="AB5394"/>
      <c r="AC5394"/>
      <c r="AD5394"/>
      <c r="AE5394"/>
      <c r="AF5394"/>
      <c r="AG5394"/>
      <c r="AH5394"/>
      <c r="AI5394"/>
      <c r="AJ5394"/>
      <c r="AK5394"/>
      <c r="AL5394"/>
      <c r="AM5394"/>
      <c r="AN5394"/>
      <c r="AO5394"/>
      <c r="AP5394"/>
      <c r="AQ5394"/>
      <c r="AR5394"/>
      <c r="AS5394"/>
      <c r="AT5394"/>
      <c r="AU5394"/>
      <c r="AV5394"/>
      <c r="AW5394"/>
      <c r="AX5394"/>
      <c r="AY5394"/>
      <c r="AZ5394"/>
    </row>
    <row r="5395" spans="1:52">
      <c r="A5395"/>
      <c r="B5395"/>
      <c r="C5395"/>
      <c r="D5395"/>
      <c r="E5395"/>
      <c r="F5395"/>
      <c r="G5395"/>
      <c r="H5395"/>
      <c r="I5395"/>
      <c r="J5395"/>
      <c r="K5395"/>
      <c r="L5395"/>
      <c r="M5395"/>
      <c r="N5395"/>
      <c r="O5395"/>
      <c r="P5395"/>
      <c r="Q5395"/>
      <c r="R5395"/>
      <c r="S5395"/>
      <c r="T5395"/>
      <c r="U5395"/>
      <c r="V5395"/>
      <c r="W5395"/>
      <c r="X5395"/>
      <c r="Y5395"/>
      <c r="Z5395"/>
      <c r="AA5395"/>
      <c r="AB5395"/>
      <c r="AC5395"/>
      <c r="AD5395"/>
      <c r="AE5395"/>
      <c r="AF5395"/>
      <c r="AG5395"/>
      <c r="AH5395"/>
      <c r="AI5395"/>
      <c r="AJ5395"/>
      <c r="AK5395"/>
      <c r="AL5395"/>
      <c r="AM5395"/>
      <c r="AN5395"/>
      <c r="AO5395"/>
      <c r="AP5395"/>
      <c r="AQ5395"/>
      <c r="AR5395"/>
      <c r="AS5395"/>
      <c r="AT5395"/>
      <c r="AU5395"/>
      <c r="AV5395"/>
      <c r="AW5395"/>
      <c r="AX5395"/>
      <c r="AY5395"/>
      <c r="AZ5395"/>
    </row>
    <row r="5396" spans="1:52">
      <c r="A5396"/>
      <c r="B5396"/>
      <c r="C5396"/>
      <c r="D5396"/>
      <c r="E5396"/>
      <c r="F5396"/>
      <c r="G5396"/>
      <c r="H5396"/>
      <c r="I5396"/>
      <c r="J5396"/>
      <c r="K5396"/>
      <c r="L5396"/>
      <c r="M5396"/>
      <c r="N5396"/>
      <c r="O5396"/>
      <c r="P5396"/>
      <c r="Q5396"/>
      <c r="R5396"/>
      <c r="S5396"/>
      <c r="T5396"/>
      <c r="U5396"/>
      <c r="V5396"/>
      <c r="W5396"/>
      <c r="X5396"/>
      <c r="Y5396"/>
      <c r="Z5396"/>
      <c r="AA5396"/>
      <c r="AB5396"/>
      <c r="AC5396"/>
      <c r="AD5396"/>
      <c r="AE5396"/>
      <c r="AF5396"/>
      <c r="AG5396"/>
      <c r="AH5396"/>
      <c r="AI5396"/>
      <c r="AJ5396"/>
      <c r="AK5396"/>
      <c r="AL5396"/>
      <c r="AM5396"/>
      <c r="AN5396"/>
      <c r="AO5396"/>
      <c r="AP5396"/>
      <c r="AQ5396"/>
      <c r="AR5396"/>
      <c r="AS5396"/>
      <c r="AT5396"/>
      <c r="AU5396"/>
      <c r="AV5396"/>
      <c r="AW5396"/>
      <c r="AX5396"/>
      <c r="AY5396"/>
      <c r="AZ5396"/>
    </row>
    <row r="5397" spans="1:52">
      <c r="A5397"/>
      <c r="B5397"/>
      <c r="C5397"/>
      <c r="D5397"/>
      <c r="E5397"/>
      <c r="F5397"/>
      <c r="G5397"/>
      <c r="H5397"/>
      <c r="I5397"/>
      <c r="J5397"/>
      <c r="K5397"/>
      <c r="L5397"/>
      <c r="M5397"/>
      <c r="N5397"/>
      <c r="O5397"/>
      <c r="P5397"/>
      <c r="Q5397"/>
      <c r="R5397"/>
      <c r="S5397"/>
      <c r="T5397"/>
      <c r="U5397"/>
      <c r="V5397"/>
      <c r="W5397"/>
      <c r="X5397"/>
      <c r="Y5397"/>
      <c r="Z5397"/>
      <c r="AA5397"/>
      <c r="AB5397"/>
      <c r="AC5397"/>
      <c r="AD5397"/>
      <c r="AE5397"/>
      <c r="AF5397"/>
      <c r="AG5397"/>
      <c r="AH5397"/>
      <c r="AI5397"/>
      <c r="AJ5397"/>
      <c r="AK5397"/>
      <c r="AL5397"/>
      <c r="AM5397"/>
      <c r="AN5397"/>
      <c r="AO5397"/>
      <c r="AP5397"/>
      <c r="AQ5397"/>
      <c r="AR5397"/>
      <c r="AS5397"/>
      <c r="AT5397"/>
      <c r="AU5397"/>
      <c r="AV5397"/>
      <c r="AW5397"/>
      <c r="AX5397"/>
      <c r="AY5397"/>
      <c r="AZ5397"/>
    </row>
    <row r="5398" spans="1:52">
      <c r="A5398"/>
      <c r="B5398"/>
      <c r="C5398"/>
      <c r="D5398"/>
      <c r="E5398"/>
      <c r="F5398"/>
      <c r="G5398"/>
      <c r="H5398"/>
      <c r="I5398"/>
      <c r="J5398"/>
      <c r="K5398"/>
      <c r="L5398"/>
      <c r="M5398"/>
      <c r="N5398"/>
      <c r="O5398"/>
      <c r="P5398"/>
      <c r="Q5398"/>
      <c r="R5398"/>
      <c r="S5398"/>
      <c r="T5398"/>
      <c r="U5398"/>
      <c r="V5398"/>
      <c r="W5398"/>
      <c r="X5398"/>
      <c r="Y5398"/>
      <c r="Z5398"/>
      <c r="AA5398"/>
      <c r="AB5398"/>
      <c r="AC5398"/>
      <c r="AD5398"/>
      <c r="AE5398"/>
      <c r="AF5398"/>
      <c r="AG5398"/>
      <c r="AH5398"/>
      <c r="AI5398"/>
      <c r="AJ5398"/>
      <c r="AK5398"/>
      <c r="AL5398"/>
      <c r="AM5398"/>
      <c r="AN5398"/>
      <c r="AO5398"/>
      <c r="AP5398"/>
      <c r="AQ5398"/>
      <c r="AR5398"/>
      <c r="AS5398"/>
      <c r="AT5398"/>
      <c r="AU5398"/>
      <c r="AV5398"/>
      <c r="AW5398"/>
      <c r="AX5398"/>
      <c r="AY5398"/>
      <c r="AZ5398"/>
    </row>
    <row r="5399" spans="1:52">
      <c r="A5399"/>
      <c r="B5399"/>
      <c r="C5399"/>
      <c r="D5399"/>
      <c r="E5399"/>
      <c r="F5399"/>
      <c r="G5399"/>
      <c r="H5399"/>
      <c r="I5399"/>
      <c r="J5399"/>
      <c r="K5399"/>
      <c r="L5399"/>
      <c r="M5399"/>
      <c r="N5399"/>
      <c r="O5399"/>
      <c r="P5399"/>
      <c r="Q5399"/>
      <c r="R5399"/>
      <c r="S5399"/>
      <c r="T5399"/>
      <c r="U5399"/>
      <c r="V5399"/>
      <c r="W5399"/>
      <c r="X5399"/>
      <c r="Y5399"/>
      <c r="Z5399"/>
      <c r="AA5399"/>
      <c r="AB5399"/>
      <c r="AC5399"/>
      <c r="AD5399"/>
      <c r="AE5399"/>
      <c r="AF5399"/>
      <c r="AG5399"/>
      <c r="AH5399"/>
      <c r="AI5399"/>
      <c r="AJ5399"/>
      <c r="AK5399"/>
      <c r="AL5399"/>
      <c r="AM5399"/>
      <c r="AN5399"/>
      <c r="AO5399"/>
      <c r="AP5399"/>
      <c r="AQ5399"/>
      <c r="AR5399"/>
      <c r="AS5399"/>
      <c r="AT5399"/>
      <c r="AU5399"/>
      <c r="AV5399"/>
      <c r="AW5399"/>
      <c r="AX5399"/>
      <c r="AY5399"/>
      <c r="AZ5399"/>
    </row>
    <row r="5400" spans="1:52">
      <c r="A5400"/>
      <c r="B5400"/>
      <c r="C5400"/>
      <c r="D5400"/>
      <c r="E5400"/>
      <c r="F5400"/>
      <c r="G5400"/>
      <c r="H5400"/>
      <c r="I5400"/>
      <c r="J5400"/>
      <c r="K5400"/>
      <c r="L5400"/>
      <c r="M5400"/>
      <c r="N5400"/>
      <c r="O5400"/>
      <c r="P5400"/>
      <c r="Q5400"/>
      <c r="R5400"/>
      <c r="S5400"/>
      <c r="T5400"/>
      <c r="U5400"/>
      <c r="V5400"/>
      <c r="W5400"/>
      <c r="X5400"/>
      <c r="Y5400"/>
      <c r="Z5400"/>
      <c r="AA5400"/>
      <c r="AB5400"/>
      <c r="AC5400"/>
      <c r="AD5400"/>
      <c r="AE5400"/>
      <c r="AF5400"/>
      <c r="AG5400"/>
      <c r="AH5400"/>
      <c r="AI5400"/>
      <c r="AJ5400"/>
      <c r="AK5400"/>
      <c r="AL5400"/>
      <c r="AM5400"/>
      <c r="AN5400"/>
      <c r="AO5400"/>
      <c r="AP5400"/>
      <c r="AQ5400"/>
      <c r="AR5400"/>
      <c r="AS5400"/>
      <c r="AT5400"/>
      <c r="AU5400"/>
      <c r="AV5400"/>
      <c r="AW5400"/>
      <c r="AX5400"/>
      <c r="AY5400"/>
      <c r="AZ5400"/>
    </row>
    <row r="5401" spans="1:52">
      <c r="A5401"/>
      <c r="B5401"/>
      <c r="C5401"/>
      <c r="D5401"/>
      <c r="E5401"/>
      <c r="F5401"/>
      <c r="G5401"/>
      <c r="H5401"/>
      <c r="I5401"/>
      <c r="J5401"/>
      <c r="K5401"/>
      <c r="L5401"/>
      <c r="M5401"/>
      <c r="N5401"/>
      <c r="O5401"/>
      <c r="P5401"/>
      <c r="Q5401"/>
      <c r="R5401"/>
      <c r="S5401"/>
      <c r="T5401"/>
      <c r="U5401"/>
      <c r="V5401"/>
      <c r="W5401"/>
      <c r="X5401"/>
      <c r="Y5401"/>
      <c r="Z5401"/>
      <c r="AA5401"/>
      <c r="AB5401"/>
      <c r="AC5401"/>
      <c r="AD5401"/>
      <c r="AE5401"/>
      <c r="AF5401"/>
      <c r="AG5401"/>
      <c r="AH5401"/>
      <c r="AI5401"/>
      <c r="AJ5401"/>
      <c r="AK5401"/>
      <c r="AL5401"/>
      <c r="AM5401"/>
      <c r="AN5401"/>
      <c r="AO5401"/>
      <c r="AP5401"/>
      <c r="AQ5401"/>
      <c r="AR5401"/>
      <c r="AS5401"/>
      <c r="AT5401"/>
      <c r="AU5401"/>
      <c r="AV5401"/>
      <c r="AW5401"/>
      <c r="AX5401"/>
      <c r="AY5401"/>
      <c r="AZ5401"/>
    </row>
    <row r="5402" spans="1:52">
      <c r="A5402"/>
      <c r="B5402"/>
      <c r="C5402"/>
      <c r="D5402"/>
      <c r="E5402"/>
      <c r="F5402"/>
      <c r="G5402"/>
      <c r="H5402"/>
      <c r="I5402"/>
      <c r="J5402"/>
      <c r="K5402"/>
      <c r="L5402"/>
      <c r="M5402"/>
      <c r="N5402"/>
      <c r="O5402"/>
      <c r="P5402"/>
      <c r="Q5402"/>
      <c r="R5402"/>
      <c r="S5402"/>
      <c r="T5402"/>
      <c r="U5402"/>
      <c r="V5402"/>
      <c r="W5402"/>
      <c r="X5402"/>
      <c r="Y5402"/>
      <c r="Z5402"/>
      <c r="AA5402"/>
      <c r="AB5402"/>
      <c r="AC5402"/>
      <c r="AD5402"/>
      <c r="AE5402"/>
      <c r="AF5402"/>
      <c r="AG5402"/>
      <c r="AH5402"/>
      <c r="AI5402"/>
      <c r="AJ5402"/>
      <c r="AK5402"/>
      <c r="AL5402"/>
      <c r="AM5402"/>
      <c r="AN5402"/>
      <c r="AO5402"/>
      <c r="AP5402"/>
      <c r="AQ5402"/>
      <c r="AR5402"/>
      <c r="AS5402"/>
      <c r="AT5402"/>
      <c r="AU5402"/>
      <c r="AV5402"/>
      <c r="AW5402"/>
      <c r="AX5402"/>
      <c r="AY5402"/>
      <c r="AZ5402"/>
    </row>
    <row r="5403" spans="1:52">
      <c r="A5403"/>
      <c r="B5403"/>
      <c r="C5403"/>
      <c r="D5403"/>
      <c r="E5403"/>
      <c r="F5403"/>
      <c r="G5403"/>
      <c r="H5403"/>
      <c r="I5403"/>
      <c r="J5403"/>
      <c r="K5403"/>
      <c r="L5403"/>
      <c r="M5403"/>
      <c r="N5403"/>
      <c r="O5403"/>
      <c r="P5403"/>
      <c r="Q5403"/>
      <c r="R5403"/>
      <c r="S5403"/>
      <c r="T5403"/>
      <c r="U5403"/>
      <c r="V5403"/>
      <c r="W5403"/>
      <c r="X5403"/>
      <c r="Y5403"/>
      <c r="Z5403"/>
      <c r="AA5403"/>
      <c r="AB5403"/>
      <c r="AC5403"/>
      <c r="AD5403"/>
      <c r="AE5403"/>
      <c r="AF5403"/>
      <c r="AG5403"/>
      <c r="AH5403"/>
      <c r="AI5403"/>
      <c r="AJ5403"/>
      <c r="AK5403"/>
      <c r="AL5403"/>
      <c r="AM5403"/>
      <c r="AN5403"/>
      <c r="AO5403"/>
      <c r="AP5403"/>
      <c r="AQ5403"/>
      <c r="AR5403"/>
      <c r="AS5403"/>
      <c r="AT5403"/>
      <c r="AU5403"/>
      <c r="AV5403"/>
      <c r="AW5403"/>
      <c r="AX5403"/>
      <c r="AY5403"/>
      <c r="AZ5403"/>
    </row>
    <row r="5404" spans="1:52">
      <c r="A5404"/>
      <c r="B5404"/>
      <c r="C5404"/>
      <c r="D5404"/>
      <c r="E5404"/>
      <c r="F5404"/>
      <c r="G5404"/>
      <c r="H5404"/>
      <c r="I5404"/>
      <c r="J5404"/>
      <c r="K5404"/>
      <c r="L5404"/>
      <c r="M5404"/>
      <c r="N5404"/>
      <c r="O5404"/>
      <c r="P5404"/>
      <c r="Q5404"/>
      <c r="R5404"/>
      <c r="S5404"/>
      <c r="T5404"/>
      <c r="U5404"/>
      <c r="V5404"/>
      <c r="W5404"/>
      <c r="X5404"/>
      <c r="Y5404"/>
      <c r="Z5404"/>
      <c r="AA5404"/>
      <c r="AB5404"/>
      <c r="AC5404"/>
      <c r="AD5404"/>
      <c r="AE5404"/>
      <c r="AF5404"/>
      <c r="AG5404"/>
      <c r="AH5404"/>
      <c r="AI5404"/>
      <c r="AJ5404"/>
      <c r="AK5404"/>
      <c r="AL5404"/>
      <c r="AM5404"/>
      <c r="AN5404"/>
      <c r="AO5404"/>
      <c r="AP5404"/>
      <c r="AQ5404"/>
      <c r="AR5404"/>
      <c r="AS5404"/>
      <c r="AT5404"/>
      <c r="AU5404"/>
      <c r="AV5404"/>
      <c r="AW5404"/>
      <c r="AX5404"/>
      <c r="AY5404"/>
      <c r="AZ5404"/>
    </row>
    <row r="5405" spans="1:52">
      <c r="A5405"/>
      <c r="B5405"/>
      <c r="C5405"/>
      <c r="D5405"/>
      <c r="E5405"/>
      <c r="F5405"/>
      <c r="G5405"/>
      <c r="H5405"/>
      <c r="I5405"/>
      <c r="J5405"/>
      <c r="K5405"/>
      <c r="L5405"/>
      <c r="M5405"/>
      <c r="N5405"/>
      <c r="O5405"/>
      <c r="P5405"/>
      <c r="Q5405"/>
      <c r="R5405"/>
      <c r="S5405"/>
      <c r="T5405"/>
      <c r="U5405"/>
      <c r="V5405"/>
      <c r="W5405"/>
      <c r="X5405"/>
      <c r="Y5405"/>
      <c r="Z5405"/>
      <c r="AA5405"/>
      <c r="AB5405"/>
      <c r="AC5405"/>
      <c r="AD5405"/>
      <c r="AE5405"/>
      <c r="AF5405"/>
      <c r="AG5405"/>
      <c r="AH5405"/>
      <c r="AI5405"/>
      <c r="AJ5405"/>
      <c r="AK5405"/>
      <c r="AL5405"/>
      <c r="AM5405"/>
      <c r="AN5405"/>
      <c r="AO5405"/>
      <c r="AP5405"/>
      <c r="AQ5405"/>
      <c r="AR5405"/>
      <c r="AS5405"/>
      <c r="AT5405"/>
      <c r="AU5405"/>
      <c r="AV5405"/>
      <c r="AW5405"/>
      <c r="AX5405"/>
      <c r="AY5405"/>
      <c r="AZ5405"/>
    </row>
    <row r="5406" spans="1:52">
      <c r="A5406"/>
      <c r="B5406"/>
      <c r="C5406"/>
      <c r="D5406"/>
      <c r="E5406"/>
      <c r="F5406"/>
      <c r="G5406"/>
      <c r="H5406"/>
      <c r="I5406"/>
      <c r="J5406"/>
      <c r="K5406"/>
      <c r="L5406"/>
      <c r="M5406"/>
      <c r="N5406"/>
      <c r="O5406"/>
      <c r="P5406"/>
      <c r="Q5406"/>
      <c r="R5406"/>
      <c r="S5406"/>
      <c r="T5406"/>
      <c r="U5406"/>
      <c r="V5406"/>
      <c r="W5406"/>
      <c r="X5406"/>
      <c r="Y5406"/>
      <c r="Z5406"/>
      <c r="AA5406"/>
      <c r="AB5406"/>
      <c r="AC5406"/>
      <c r="AD5406"/>
      <c r="AE5406"/>
      <c r="AF5406"/>
      <c r="AG5406"/>
      <c r="AH5406"/>
      <c r="AI5406"/>
      <c r="AJ5406"/>
      <c r="AK5406"/>
      <c r="AL5406"/>
      <c r="AM5406"/>
      <c r="AN5406"/>
      <c r="AO5406"/>
      <c r="AP5406"/>
      <c r="AQ5406"/>
      <c r="AR5406"/>
      <c r="AS5406"/>
      <c r="AT5406"/>
      <c r="AU5406"/>
      <c r="AV5406"/>
      <c r="AW5406"/>
      <c r="AX5406"/>
      <c r="AY5406"/>
      <c r="AZ5406"/>
    </row>
    <row r="5407" spans="1:52">
      <c r="A5407"/>
      <c r="B5407"/>
      <c r="C5407"/>
      <c r="D5407"/>
      <c r="E5407"/>
      <c r="F5407"/>
      <c r="G5407"/>
      <c r="H5407"/>
      <c r="I5407"/>
      <c r="J5407"/>
      <c r="K5407"/>
      <c r="L5407"/>
      <c r="M5407"/>
      <c r="N5407"/>
      <c r="O5407"/>
      <c r="P5407"/>
      <c r="Q5407"/>
      <c r="R5407"/>
      <c r="S5407"/>
      <c r="T5407"/>
      <c r="U5407"/>
      <c r="V5407"/>
      <c r="W5407"/>
      <c r="X5407"/>
      <c r="Y5407"/>
      <c r="Z5407"/>
      <c r="AA5407"/>
      <c r="AB5407"/>
      <c r="AC5407"/>
      <c r="AD5407"/>
      <c r="AE5407"/>
      <c r="AF5407"/>
      <c r="AG5407"/>
      <c r="AH5407"/>
      <c r="AI5407"/>
      <c r="AJ5407"/>
      <c r="AK5407"/>
      <c r="AL5407"/>
      <c r="AM5407"/>
      <c r="AN5407"/>
      <c r="AO5407"/>
      <c r="AP5407"/>
      <c r="AQ5407"/>
      <c r="AR5407"/>
      <c r="AS5407"/>
      <c r="AT5407"/>
      <c r="AU5407"/>
      <c r="AV5407"/>
      <c r="AW5407"/>
      <c r="AX5407"/>
      <c r="AY5407"/>
      <c r="AZ5407"/>
    </row>
    <row r="5408" spans="1:52">
      <c r="A5408"/>
      <c r="B5408"/>
      <c r="C5408"/>
      <c r="D5408"/>
      <c r="E5408"/>
      <c r="F5408"/>
      <c r="G5408"/>
      <c r="H5408"/>
      <c r="I5408"/>
      <c r="J5408"/>
      <c r="K5408"/>
      <c r="L5408"/>
      <c r="M5408"/>
      <c r="N5408"/>
      <c r="O5408"/>
      <c r="P5408"/>
      <c r="Q5408"/>
      <c r="R5408"/>
      <c r="S5408"/>
      <c r="T5408"/>
      <c r="U5408"/>
      <c r="V5408"/>
      <c r="W5408"/>
      <c r="X5408"/>
      <c r="Y5408"/>
      <c r="Z5408"/>
      <c r="AA5408"/>
      <c r="AB5408"/>
      <c r="AC5408"/>
      <c r="AD5408"/>
      <c r="AE5408"/>
      <c r="AF5408"/>
      <c r="AG5408"/>
      <c r="AH5408"/>
      <c r="AI5408"/>
      <c r="AJ5408"/>
      <c r="AK5408"/>
      <c r="AL5408"/>
      <c r="AM5408"/>
      <c r="AN5408"/>
      <c r="AO5408"/>
      <c r="AP5408"/>
      <c r="AQ5408"/>
      <c r="AR5408"/>
      <c r="AS5408"/>
      <c r="AT5408"/>
      <c r="AU5408"/>
      <c r="AV5408"/>
      <c r="AW5408"/>
      <c r="AX5408"/>
      <c r="AY5408"/>
      <c r="AZ5408"/>
    </row>
    <row r="5409" spans="1:52">
      <c r="A5409"/>
      <c r="B5409"/>
      <c r="C5409"/>
      <c r="D5409"/>
      <c r="E5409"/>
      <c r="F5409"/>
      <c r="G5409"/>
      <c r="H5409"/>
      <c r="I5409"/>
      <c r="J5409"/>
      <c r="K5409"/>
      <c r="L5409"/>
      <c r="M5409"/>
      <c r="N5409"/>
      <c r="O5409"/>
      <c r="P5409"/>
      <c r="Q5409"/>
      <c r="R5409"/>
      <c r="S5409"/>
      <c r="T5409"/>
      <c r="U5409"/>
      <c r="V5409"/>
      <c r="W5409"/>
      <c r="X5409"/>
      <c r="Y5409"/>
      <c r="Z5409"/>
      <c r="AA5409"/>
      <c r="AB5409"/>
      <c r="AC5409"/>
      <c r="AD5409"/>
      <c r="AE5409"/>
      <c r="AF5409"/>
      <c r="AG5409"/>
      <c r="AH5409"/>
      <c r="AI5409"/>
      <c r="AJ5409"/>
      <c r="AK5409"/>
      <c r="AL5409"/>
      <c r="AM5409"/>
      <c r="AN5409"/>
      <c r="AO5409"/>
      <c r="AP5409"/>
      <c r="AQ5409"/>
      <c r="AR5409"/>
      <c r="AS5409"/>
      <c r="AT5409"/>
      <c r="AU5409"/>
      <c r="AV5409"/>
      <c r="AW5409"/>
      <c r="AX5409"/>
      <c r="AY5409"/>
      <c r="AZ5409"/>
    </row>
    <row r="5410" spans="1:52">
      <c r="A5410"/>
      <c r="B5410"/>
      <c r="C5410"/>
      <c r="D5410"/>
      <c r="E5410"/>
      <c r="F5410"/>
      <c r="G5410"/>
      <c r="H5410"/>
      <c r="I5410"/>
      <c r="J5410"/>
      <c r="K5410"/>
      <c r="L5410"/>
      <c r="M5410"/>
      <c r="N5410"/>
      <c r="O5410"/>
      <c r="P5410"/>
      <c r="Q5410"/>
      <c r="R5410"/>
      <c r="S5410"/>
      <c r="T5410"/>
      <c r="U5410"/>
      <c r="V5410"/>
      <c r="W5410"/>
      <c r="X5410"/>
      <c r="Y5410"/>
      <c r="Z5410"/>
      <c r="AA5410"/>
      <c r="AB5410"/>
      <c r="AC5410"/>
      <c r="AD5410"/>
      <c r="AE5410"/>
      <c r="AF5410"/>
      <c r="AG5410"/>
      <c r="AH5410"/>
      <c r="AI5410"/>
      <c r="AJ5410"/>
      <c r="AK5410"/>
      <c r="AL5410"/>
      <c r="AM5410"/>
      <c r="AN5410"/>
      <c r="AO5410"/>
      <c r="AP5410"/>
      <c r="AQ5410"/>
      <c r="AR5410"/>
      <c r="AS5410"/>
      <c r="AT5410"/>
      <c r="AU5410"/>
      <c r="AV5410"/>
      <c r="AW5410"/>
      <c r="AX5410"/>
      <c r="AY5410"/>
      <c r="AZ5410"/>
    </row>
    <row r="5411" spans="1:52">
      <c r="A5411"/>
      <c r="B5411"/>
      <c r="C5411"/>
      <c r="D5411"/>
      <c r="E5411"/>
      <c r="F5411"/>
      <c r="G5411"/>
      <c r="H5411"/>
      <c r="I5411"/>
      <c r="J5411"/>
      <c r="K5411"/>
      <c r="L5411"/>
      <c r="M5411"/>
      <c r="N5411"/>
      <c r="O5411"/>
      <c r="P5411"/>
      <c r="Q5411"/>
      <c r="R5411"/>
      <c r="S5411"/>
      <c r="T5411"/>
      <c r="U5411"/>
      <c r="V5411"/>
      <c r="W5411"/>
      <c r="X5411"/>
      <c r="Y5411"/>
      <c r="Z5411"/>
      <c r="AA5411"/>
      <c r="AB5411"/>
      <c r="AC5411"/>
      <c r="AD5411"/>
      <c r="AE5411"/>
      <c r="AF5411"/>
      <c r="AG5411"/>
      <c r="AH5411"/>
      <c r="AI5411"/>
      <c r="AJ5411"/>
      <c r="AK5411"/>
      <c r="AL5411"/>
      <c r="AM5411"/>
      <c r="AN5411"/>
      <c r="AO5411"/>
      <c r="AP5411"/>
      <c r="AQ5411"/>
      <c r="AR5411"/>
      <c r="AS5411"/>
      <c r="AT5411"/>
      <c r="AU5411"/>
      <c r="AV5411"/>
      <c r="AW5411"/>
      <c r="AX5411"/>
      <c r="AY5411"/>
      <c r="AZ5411"/>
    </row>
    <row r="5412" spans="1:52">
      <c r="A5412"/>
      <c r="B5412"/>
      <c r="C5412"/>
      <c r="D5412"/>
      <c r="E5412"/>
      <c r="F5412"/>
      <c r="G5412"/>
      <c r="H5412"/>
      <c r="I5412"/>
      <c r="J5412"/>
      <c r="K5412"/>
      <c r="L5412"/>
      <c r="M5412"/>
      <c r="N5412"/>
      <c r="O5412"/>
      <c r="P5412"/>
      <c r="Q5412"/>
      <c r="R5412"/>
      <c r="S5412"/>
      <c r="T5412"/>
      <c r="U5412"/>
      <c r="V5412"/>
      <c r="W5412"/>
      <c r="X5412"/>
      <c r="Y5412"/>
      <c r="Z5412"/>
      <c r="AA5412"/>
      <c r="AB5412"/>
      <c r="AC5412"/>
      <c r="AD5412"/>
      <c r="AE5412"/>
      <c r="AF5412"/>
      <c r="AG5412"/>
      <c r="AH5412"/>
      <c r="AI5412"/>
      <c r="AJ5412"/>
      <c r="AK5412"/>
      <c r="AL5412"/>
      <c r="AM5412"/>
      <c r="AN5412"/>
      <c r="AO5412"/>
      <c r="AP5412"/>
      <c r="AQ5412"/>
      <c r="AR5412"/>
      <c r="AS5412"/>
      <c r="AT5412"/>
      <c r="AU5412"/>
      <c r="AV5412"/>
      <c r="AW5412"/>
      <c r="AX5412"/>
      <c r="AY5412"/>
      <c r="AZ5412"/>
    </row>
    <row r="5413" spans="1:52">
      <c r="A5413"/>
      <c r="B5413"/>
      <c r="C5413"/>
      <c r="D5413"/>
      <c r="E5413"/>
      <c r="F5413"/>
      <c r="G5413"/>
      <c r="H5413"/>
      <c r="I5413"/>
      <c r="J5413"/>
      <c r="K5413"/>
      <c r="L5413"/>
      <c r="M5413"/>
      <c r="N5413"/>
      <c r="O5413"/>
      <c r="P5413"/>
      <c r="Q5413"/>
      <c r="R5413"/>
      <c r="S5413"/>
      <c r="T5413"/>
      <c r="U5413"/>
      <c r="V5413"/>
      <c r="W5413"/>
      <c r="X5413"/>
      <c r="Y5413"/>
      <c r="Z5413"/>
      <c r="AA5413"/>
      <c r="AB5413"/>
      <c r="AC5413"/>
      <c r="AD5413"/>
      <c r="AE5413"/>
      <c r="AF5413"/>
      <c r="AG5413"/>
      <c r="AH5413"/>
      <c r="AI5413"/>
      <c r="AJ5413"/>
      <c r="AK5413"/>
      <c r="AL5413"/>
      <c r="AM5413"/>
      <c r="AN5413"/>
      <c r="AO5413"/>
      <c r="AP5413"/>
      <c r="AQ5413"/>
      <c r="AR5413"/>
      <c r="AS5413"/>
      <c r="AT5413"/>
      <c r="AU5413"/>
      <c r="AV5413"/>
      <c r="AW5413"/>
      <c r="AX5413"/>
      <c r="AY5413"/>
      <c r="AZ5413"/>
    </row>
    <row r="5414" spans="1:52">
      <c r="A5414"/>
      <c r="B5414"/>
      <c r="C5414"/>
      <c r="D5414"/>
      <c r="E5414"/>
      <c r="F5414"/>
      <c r="G5414"/>
      <c r="H5414"/>
      <c r="I5414"/>
      <c r="J5414"/>
      <c r="K5414"/>
      <c r="L5414"/>
      <c r="M5414"/>
      <c r="N5414"/>
      <c r="O5414"/>
      <c r="P5414"/>
      <c r="Q5414"/>
      <c r="R5414"/>
      <c r="S5414"/>
      <c r="T5414"/>
      <c r="U5414"/>
      <c r="V5414"/>
      <c r="W5414"/>
      <c r="X5414"/>
      <c r="Y5414"/>
      <c r="Z5414"/>
      <c r="AA5414"/>
      <c r="AB5414"/>
      <c r="AC5414"/>
      <c r="AD5414"/>
      <c r="AE5414"/>
      <c r="AF5414"/>
      <c r="AG5414"/>
      <c r="AH5414"/>
      <c r="AI5414"/>
      <c r="AJ5414"/>
      <c r="AK5414"/>
      <c r="AL5414"/>
      <c r="AM5414"/>
      <c r="AN5414"/>
      <c r="AO5414"/>
      <c r="AP5414"/>
      <c r="AQ5414"/>
      <c r="AR5414"/>
      <c r="AS5414"/>
      <c r="AT5414"/>
      <c r="AU5414"/>
      <c r="AV5414"/>
      <c r="AW5414"/>
      <c r="AX5414"/>
      <c r="AY5414"/>
      <c r="AZ5414"/>
    </row>
    <row r="5415" spans="1:52">
      <c r="A5415"/>
      <c r="B5415"/>
      <c r="C5415"/>
      <c r="D5415"/>
      <c r="E5415"/>
      <c r="F5415"/>
      <c r="G5415"/>
      <c r="H5415"/>
      <c r="I5415"/>
      <c r="J5415"/>
      <c r="K5415"/>
      <c r="L5415"/>
      <c r="M5415"/>
      <c r="N5415"/>
      <c r="O5415"/>
      <c r="P5415"/>
      <c r="Q5415"/>
      <c r="R5415"/>
      <c r="S5415"/>
      <c r="T5415"/>
      <c r="U5415"/>
      <c r="V5415"/>
      <c r="W5415"/>
      <c r="X5415"/>
      <c r="Y5415"/>
      <c r="Z5415"/>
      <c r="AA5415"/>
      <c r="AB5415"/>
      <c r="AC5415"/>
      <c r="AD5415"/>
      <c r="AE5415"/>
      <c r="AF5415"/>
      <c r="AG5415"/>
      <c r="AH5415"/>
      <c r="AI5415"/>
      <c r="AJ5415"/>
      <c r="AK5415"/>
      <c r="AL5415"/>
      <c r="AM5415"/>
      <c r="AN5415"/>
      <c r="AO5415"/>
      <c r="AP5415"/>
      <c r="AQ5415"/>
      <c r="AR5415"/>
      <c r="AS5415"/>
      <c r="AT5415"/>
      <c r="AU5415"/>
      <c r="AV5415"/>
      <c r="AW5415"/>
      <c r="AX5415"/>
      <c r="AY5415"/>
      <c r="AZ5415"/>
    </row>
    <row r="5416" spans="1:52">
      <c r="A5416"/>
      <c r="B5416"/>
      <c r="C5416"/>
      <c r="D5416"/>
      <c r="E5416"/>
      <c r="F5416"/>
      <c r="G5416"/>
      <c r="H5416"/>
      <c r="I5416"/>
      <c r="J5416"/>
      <c r="K5416"/>
      <c r="L5416"/>
      <c r="M5416"/>
      <c r="N5416"/>
      <c r="O5416"/>
      <c r="P5416"/>
      <c r="Q5416"/>
      <c r="R5416"/>
      <c r="S5416"/>
      <c r="T5416"/>
      <c r="U5416"/>
      <c r="V5416"/>
      <c r="W5416"/>
      <c r="X5416"/>
      <c r="Y5416"/>
      <c r="Z5416"/>
      <c r="AA5416"/>
      <c r="AB5416"/>
      <c r="AC5416"/>
      <c r="AD5416"/>
      <c r="AE5416"/>
      <c r="AF5416"/>
      <c r="AG5416"/>
      <c r="AH5416"/>
      <c r="AI5416"/>
      <c r="AJ5416"/>
      <c r="AK5416"/>
      <c r="AL5416"/>
      <c r="AM5416"/>
      <c r="AN5416"/>
      <c r="AO5416"/>
      <c r="AP5416"/>
      <c r="AQ5416"/>
      <c r="AR5416"/>
      <c r="AS5416"/>
      <c r="AT5416"/>
      <c r="AU5416"/>
      <c r="AV5416"/>
      <c r="AW5416"/>
      <c r="AX5416"/>
      <c r="AY5416"/>
      <c r="AZ5416"/>
    </row>
    <row r="5417" spans="1:52">
      <c r="A5417"/>
      <c r="B5417"/>
      <c r="C5417"/>
      <c r="D5417"/>
      <c r="E5417"/>
      <c r="F5417"/>
      <c r="G5417"/>
      <c r="H5417"/>
      <c r="I5417"/>
      <c r="J5417"/>
      <c r="K5417"/>
      <c r="L5417"/>
      <c r="M5417"/>
      <c r="N5417"/>
      <c r="O5417"/>
      <c r="P5417"/>
      <c r="Q5417"/>
      <c r="R5417"/>
      <c r="S5417"/>
      <c r="T5417"/>
      <c r="U5417"/>
      <c r="V5417"/>
      <c r="W5417"/>
      <c r="X5417"/>
      <c r="Y5417"/>
      <c r="Z5417"/>
      <c r="AA5417"/>
      <c r="AB5417"/>
      <c r="AC5417"/>
      <c r="AD5417"/>
      <c r="AE5417"/>
      <c r="AF5417"/>
      <c r="AG5417"/>
      <c r="AH5417"/>
      <c r="AI5417"/>
      <c r="AJ5417"/>
      <c r="AK5417"/>
      <c r="AL5417"/>
      <c r="AM5417"/>
      <c r="AN5417"/>
      <c r="AO5417"/>
      <c r="AP5417"/>
      <c r="AQ5417"/>
      <c r="AR5417"/>
      <c r="AS5417"/>
      <c r="AT5417"/>
      <c r="AU5417"/>
      <c r="AV5417"/>
      <c r="AW5417"/>
      <c r="AX5417"/>
      <c r="AY5417"/>
      <c r="AZ5417"/>
    </row>
    <row r="5418" spans="1:52">
      <c r="A5418"/>
      <c r="B5418"/>
      <c r="C5418"/>
      <c r="D5418"/>
      <c r="E5418"/>
      <c r="F5418"/>
      <c r="G5418"/>
      <c r="H5418"/>
      <c r="I5418"/>
      <c r="J5418"/>
      <c r="K5418"/>
      <c r="L5418"/>
      <c r="M5418"/>
      <c r="N5418"/>
      <c r="O5418"/>
      <c r="P5418"/>
      <c r="Q5418"/>
      <c r="R5418"/>
      <c r="S5418"/>
      <c r="T5418"/>
      <c r="U5418"/>
      <c r="V5418"/>
      <c r="W5418"/>
      <c r="X5418"/>
      <c r="Y5418"/>
      <c r="Z5418"/>
      <c r="AA5418"/>
      <c r="AB5418"/>
      <c r="AC5418"/>
      <c r="AD5418"/>
      <c r="AE5418"/>
      <c r="AF5418"/>
      <c r="AG5418"/>
      <c r="AH5418"/>
      <c r="AI5418"/>
      <c r="AJ5418"/>
      <c r="AK5418"/>
      <c r="AL5418"/>
      <c r="AM5418"/>
      <c r="AN5418"/>
      <c r="AO5418"/>
      <c r="AP5418"/>
      <c r="AQ5418"/>
      <c r="AR5418"/>
      <c r="AS5418"/>
      <c r="AT5418"/>
      <c r="AU5418"/>
      <c r="AV5418"/>
      <c r="AW5418"/>
      <c r="AX5418"/>
      <c r="AY5418"/>
      <c r="AZ5418"/>
    </row>
    <row r="5419" spans="1:52">
      <c r="A5419"/>
      <c r="B5419"/>
      <c r="C5419"/>
      <c r="D5419"/>
      <c r="E5419"/>
      <c r="F5419"/>
      <c r="G5419"/>
      <c r="H5419"/>
      <c r="I5419"/>
      <c r="J5419"/>
      <c r="K5419"/>
      <c r="L5419"/>
      <c r="M5419"/>
      <c r="N5419"/>
      <c r="O5419"/>
      <c r="P5419"/>
      <c r="Q5419"/>
      <c r="R5419"/>
      <c r="S5419"/>
      <c r="T5419"/>
      <c r="U5419"/>
      <c r="V5419"/>
      <c r="W5419"/>
      <c r="X5419"/>
      <c r="Y5419"/>
      <c r="Z5419"/>
      <c r="AA5419"/>
      <c r="AB5419"/>
      <c r="AC5419"/>
      <c r="AD5419"/>
      <c r="AE5419"/>
      <c r="AF5419"/>
      <c r="AG5419"/>
      <c r="AH5419"/>
      <c r="AI5419"/>
      <c r="AJ5419"/>
      <c r="AK5419"/>
      <c r="AL5419"/>
      <c r="AM5419"/>
      <c r="AN5419"/>
      <c r="AO5419"/>
      <c r="AP5419"/>
      <c r="AQ5419"/>
      <c r="AR5419"/>
      <c r="AS5419"/>
      <c r="AT5419"/>
      <c r="AU5419"/>
      <c r="AV5419"/>
      <c r="AW5419"/>
      <c r="AX5419"/>
      <c r="AY5419"/>
      <c r="AZ5419"/>
    </row>
    <row r="5420" spans="1:52">
      <c r="A5420"/>
      <c r="B5420"/>
      <c r="C5420"/>
      <c r="D5420"/>
      <c r="E5420"/>
      <c r="F5420"/>
      <c r="G5420"/>
      <c r="H5420"/>
      <c r="I5420"/>
      <c r="J5420"/>
      <c r="K5420"/>
      <c r="L5420"/>
      <c r="M5420"/>
      <c r="N5420"/>
      <c r="O5420"/>
      <c r="P5420"/>
      <c r="Q5420"/>
      <c r="R5420"/>
      <c r="S5420"/>
      <c r="T5420"/>
      <c r="U5420"/>
      <c r="V5420"/>
      <c r="W5420"/>
      <c r="X5420"/>
      <c r="Y5420"/>
      <c r="Z5420"/>
      <c r="AA5420"/>
      <c r="AB5420"/>
      <c r="AC5420"/>
      <c r="AD5420"/>
      <c r="AE5420"/>
      <c r="AF5420"/>
      <c r="AG5420"/>
      <c r="AH5420"/>
      <c r="AI5420"/>
      <c r="AJ5420"/>
      <c r="AK5420"/>
      <c r="AL5420"/>
      <c r="AM5420"/>
      <c r="AN5420"/>
      <c r="AO5420"/>
      <c r="AP5420"/>
      <c r="AQ5420"/>
      <c r="AR5420"/>
      <c r="AS5420"/>
      <c r="AT5420"/>
      <c r="AU5420"/>
      <c r="AV5420"/>
      <c r="AW5420"/>
      <c r="AX5420"/>
      <c r="AY5420"/>
      <c r="AZ5420"/>
    </row>
    <row r="5421" spans="1:52">
      <c r="A5421"/>
      <c r="B5421"/>
      <c r="C5421"/>
      <c r="D5421"/>
      <c r="E5421"/>
      <c r="F5421"/>
      <c r="G5421"/>
      <c r="H5421"/>
      <c r="I5421"/>
      <c r="J5421"/>
      <c r="K5421"/>
      <c r="L5421"/>
      <c r="M5421"/>
      <c r="N5421"/>
      <c r="O5421"/>
      <c r="P5421"/>
      <c r="Q5421"/>
      <c r="R5421"/>
      <c r="S5421"/>
      <c r="T5421"/>
      <c r="U5421"/>
      <c r="V5421"/>
      <c r="W5421"/>
      <c r="X5421"/>
      <c r="Y5421"/>
      <c r="Z5421"/>
      <c r="AA5421"/>
      <c r="AB5421"/>
      <c r="AC5421"/>
      <c r="AD5421"/>
      <c r="AE5421"/>
      <c r="AF5421"/>
      <c r="AG5421"/>
      <c r="AH5421"/>
      <c r="AI5421"/>
      <c r="AJ5421"/>
      <c r="AK5421"/>
      <c r="AL5421"/>
      <c r="AM5421"/>
      <c r="AN5421"/>
      <c r="AO5421"/>
      <c r="AP5421"/>
      <c r="AQ5421"/>
      <c r="AR5421"/>
      <c r="AS5421"/>
      <c r="AT5421"/>
      <c r="AU5421"/>
      <c r="AV5421"/>
      <c r="AW5421"/>
      <c r="AX5421"/>
      <c r="AY5421"/>
      <c r="AZ5421"/>
    </row>
    <row r="5422" spans="1:52">
      <c r="A5422"/>
      <c r="B5422"/>
      <c r="C5422"/>
      <c r="D5422"/>
      <c r="E5422"/>
      <c r="F5422"/>
      <c r="G5422"/>
      <c r="H5422"/>
      <c r="I5422"/>
      <c r="J5422"/>
      <c r="K5422"/>
      <c r="L5422"/>
      <c r="M5422"/>
      <c r="N5422"/>
      <c r="O5422"/>
      <c r="P5422"/>
      <c r="Q5422"/>
      <c r="R5422"/>
      <c r="S5422"/>
      <c r="T5422"/>
      <c r="U5422"/>
      <c r="V5422"/>
      <c r="W5422"/>
      <c r="X5422"/>
      <c r="Y5422"/>
      <c r="Z5422"/>
      <c r="AA5422"/>
      <c r="AB5422"/>
      <c r="AC5422"/>
      <c r="AD5422"/>
      <c r="AE5422"/>
      <c r="AF5422"/>
      <c r="AG5422"/>
      <c r="AH5422"/>
      <c r="AI5422"/>
      <c r="AJ5422"/>
      <c r="AK5422"/>
      <c r="AL5422"/>
      <c r="AM5422"/>
      <c r="AN5422"/>
      <c r="AO5422"/>
      <c r="AP5422"/>
      <c r="AQ5422"/>
      <c r="AR5422"/>
      <c r="AS5422"/>
      <c r="AT5422"/>
      <c r="AU5422"/>
      <c r="AV5422"/>
      <c r="AW5422"/>
      <c r="AX5422"/>
      <c r="AY5422"/>
      <c r="AZ5422"/>
    </row>
    <row r="5423" spans="1:52">
      <c r="A5423"/>
      <c r="B5423"/>
      <c r="C5423"/>
      <c r="D5423"/>
      <c r="E5423"/>
      <c r="F5423"/>
      <c r="G5423"/>
      <c r="H5423"/>
      <c r="I5423"/>
      <c r="J5423"/>
      <c r="K5423"/>
      <c r="L5423"/>
      <c r="M5423"/>
      <c r="N5423"/>
      <c r="O5423"/>
      <c r="P5423"/>
      <c r="Q5423"/>
      <c r="R5423"/>
      <c r="S5423"/>
      <c r="T5423"/>
      <c r="U5423"/>
      <c r="V5423"/>
      <c r="W5423"/>
      <c r="X5423"/>
      <c r="Y5423"/>
      <c r="Z5423"/>
      <c r="AA5423"/>
      <c r="AB5423"/>
      <c r="AC5423"/>
      <c r="AD5423"/>
      <c r="AE5423"/>
      <c r="AF5423"/>
      <c r="AG5423"/>
      <c r="AH5423"/>
      <c r="AI5423"/>
      <c r="AJ5423"/>
      <c r="AK5423"/>
      <c r="AL5423"/>
      <c r="AM5423"/>
      <c r="AN5423"/>
      <c r="AO5423"/>
      <c r="AP5423"/>
      <c r="AQ5423"/>
      <c r="AR5423"/>
      <c r="AS5423"/>
      <c r="AT5423"/>
      <c r="AU5423"/>
      <c r="AV5423"/>
      <c r="AW5423"/>
      <c r="AX5423"/>
      <c r="AY5423"/>
      <c r="AZ5423"/>
    </row>
    <row r="5424" spans="1:52">
      <c r="A5424"/>
      <c r="B5424"/>
      <c r="C5424"/>
      <c r="D5424"/>
      <c r="E5424"/>
      <c r="F5424"/>
      <c r="G5424"/>
      <c r="H5424"/>
      <c r="I5424"/>
      <c r="J5424"/>
      <c r="K5424"/>
      <c r="L5424"/>
      <c r="M5424"/>
      <c r="N5424"/>
      <c r="O5424"/>
      <c r="P5424"/>
      <c r="Q5424"/>
      <c r="R5424"/>
      <c r="S5424"/>
      <c r="T5424"/>
      <c r="U5424"/>
      <c r="V5424"/>
      <c r="W5424"/>
      <c r="X5424"/>
      <c r="Y5424"/>
      <c r="Z5424"/>
      <c r="AA5424"/>
      <c r="AB5424"/>
      <c r="AC5424"/>
      <c r="AD5424"/>
      <c r="AE5424"/>
      <c r="AF5424"/>
      <c r="AG5424"/>
      <c r="AH5424"/>
      <c r="AI5424"/>
      <c r="AJ5424"/>
      <c r="AK5424"/>
      <c r="AL5424"/>
      <c r="AM5424"/>
      <c r="AN5424"/>
      <c r="AO5424"/>
      <c r="AP5424"/>
      <c r="AQ5424"/>
      <c r="AR5424"/>
      <c r="AS5424"/>
      <c r="AT5424"/>
      <c r="AU5424"/>
      <c r="AV5424"/>
      <c r="AW5424"/>
      <c r="AX5424"/>
      <c r="AY5424"/>
      <c r="AZ5424"/>
    </row>
    <row r="5425" spans="1:52">
      <c r="A5425"/>
      <c r="B5425"/>
      <c r="C5425"/>
      <c r="D5425"/>
      <c r="E5425"/>
      <c r="F5425"/>
      <c r="G5425"/>
      <c r="H5425"/>
      <c r="I5425"/>
      <c r="J5425"/>
      <c r="K5425"/>
      <c r="L5425"/>
      <c r="M5425"/>
      <c r="N5425"/>
      <c r="O5425"/>
      <c r="P5425"/>
      <c r="Q5425"/>
      <c r="R5425"/>
      <c r="S5425"/>
      <c r="T5425"/>
      <c r="U5425"/>
      <c r="V5425"/>
      <c r="W5425"/>
      <c r="X5425"/>
      <c r="Y5425"/>
      <c r="Z5425"/>
      <c r="AA5425"/>
      <c r="AB5425"/>
      <c r="AC5425"/>
      <c r="AD5425"/>
      <c r="AE5425"/>
      <c r="AF5425"/>
      <c r="AG5425"/>
      <c r="AH5425"/>
      <c r="AI5425"/>
      <c r="AJ5425"/>
      <c r="AK5425"/>
      <c r="AL5425"/>
      <c r="AM5425"/>
      <c r="AN5425"/>
      <c r="AO5425"/>
      <c r="AP5425"/>
      <c r="AQ5425"/>
      <c r="AR5425"/>
      <c r="AS5425"/>
      <c r="AT5425"/>
      <c r="AU5425"/>
      <c r="AV5425"/>
      <c r="AW5425"/>
      <c r="AX5425"/>
      <c r="AY5425"/>
      <c r="AZ5425"/>
    </row>
    <row r="5426" spans="1:52">
      <c r="A5426"/>
      <c r="B5426"/>
      <c r="C5426"/>
      <c r="D5426"/>
      <c r="E5426"/>
      <c r="F5426"/>
      <c r="G5426"/>
      <c r="H5426"/>
      <c r="I5426"/>
      <c r="J5426"/>
      <c r="K5426"/>
      <c r="L5426"/>
      <c r="M5426"/>
      <c r="N5426"/>
      <c r="O5426"/>
      <c r="P5426"/>
      <c r="Q5426"/>
      <c r="R5426"/>
      <c r="S5426"/>
      <c r="T5426"/>
      <c r="U5426"/>
      <c r="V5426"/>
      <c r="W5426"/>
      <c r="X5426"/>
      <c r="Y5426"/>
      <c r="Z5426"/>
      <c r="AA5426"/>
      <c r="AB5426"/>
      <c r="AC5426"/>
      <c r="AD5426"/>
      <c r="AE5426"/>
      <c r="AF5426"/>
      <c r="AG5426"/>
      <c r="AH5426"/>
      <c r="AI5426"/>
      <c r="AJ5426"/>
      <c r="AK5426"/>
      <c r="AL5426"/>
      <c r="AM5426"/>
      <c r="AN5426"/>
      <c r="AO5426"/>
      <c r="AP5426"/>
      <c r="AQ5426"/>
      <c r="AR5426"/>
      <c r="AS5426"/>
      <c r="AT5426"/>
      <c r="AU5426"/>
      <c r="AV5426"/>
      <c r="AW5426"/>
      <c r="AX5426"/>
      <c r="AY5426"/>
      <c r="AZ5426"/>
    </row>
    <row r="5427" spans="1:52">
      <c r="A5427"/>
      <c r="B5427"/>
      <c r="C5427"/>
      <c r="D5427"/>
      <c r="E5427"/>
      <c r="F5427"/>
      <c r="G5427"/>
      <c r="H5427"/>
      <c r="I5427"/>
      <c r="J5427"/>
      <c r="K5427"/>
      <c r="L5427"/>
      <c r="M5427"/>
      <c r="N5427"/>
      <c r="O5427"/>
      <c r="P5427"/>
      <c r="Q5427"/>
      <c r="R5427"/>
      <c r="S5427"/>
      <c r="T5427"/>
      <c r="U5427"/>
      <c r="V5427"/>
      <c r="W5427"/>
      <c r="X5427"/>
      <c r="Y5427"/>
      <c r="Z5427"/>
      <c r="AA5427"/>
      <c r="AB5427"/>
      <c r="AC5427"/>
      <c r="AD5427"/>
      <c r="AE5427"/>
      <c r="AF5427"/>
      <c r="AG5427"/>
      <c r="AH5427"/>
      <c r="AI5427"/>
      <c r="AJ5427"/>
      <c r="AK5427"/>
      <c r="AL5427"/>
      <c r="AM5427"/>
      <c r="AN5427"/>
      <c r="AO5427"/>
      <c r="AP5427"/>
      <c r="AQ5427"/>
      <c r="AR5427"/>
      <c r="AS5427"/>
      <c r="AT5427"/>
      <c r="AU5427"/>
      <c r="AV5427"/>
      <c r="AW5427"/>
      <c r="AX5427"/>
      <c r="AY5427"/>
      <c r="AZ5427"/>
    </row>
    <row r="5428" spans="1:52">
      <c r="A5428"/>
      <c r="B5428"/>
      <c r="C5428"/>
      <c r="D5428"/>
      <c r="E5428"/>
      <c r="F5428"/>
      <c r="G5428"/>
      <c r="H5428"/>
      <c r="I5428"/>
      <c r="J5428"/>
      <c r="K5428"/>
      <c r="L5428"/>
      <c r="M5428"/>
      <c r="N5428"/>
      <c r="O5428"/>
      <c r="P5428"/>
      <c r="Q5428"/>
      <c r="R5428"/>
      <c r="S5428"/>
      <c r="T5428"/>
      <c r="U5428"/>
      <c r="V5428"/>
      <c r="W5428"/>
      <c r="X5428"/>
      <c r="Y5428"/>
      <c r="Z5428"/>
      <c r="AA5428"/>
      <c r="AB5428"/>
      <c r="AC5428"/>
      <c r="AD5428"/>
      <c r="AE5428"/>
      <c r="AF5428"/>
      <c r="AG5428"/>
      <c r="AH5428"/>
      <c r="AI5428"/>
      <c r="AJ5428"/>
      <c r="AK5428"/>
      <c r="AL5428"/>
      <c r="AM5428"/>
      <c r="AN5428"/>
      <c r="AO5428"/>
      <c r="AP5428"/>
      <c r="AQ5428"/>
      <c r="AR5428"/>
      <c r="AS5428"/>
      <c r="AT5428"/>
      <c r="AU5428"/>
      <c r="AV5428"/>
      <c r="AW5428"/>
      <c r="AX5428"/>
      <c r="AY5428"/>
      <c r="AZ5428"/>
    </row>
    <row r="5429" spans="1:52">
      <c r="A5429"/>
      <c r="B5429"/>
      <c r="C5429"/>
      <c r="D5429"/>
      <c r="E5429"/>
      <c r="F5429"/>
      <c r="G5429"/>
      <c r="H5429"/>
      <c r="I5429"/>
      <c r="J5429"/>
      <c r="K5429"/>
      <c r="L5429"/>
      <c r="M5429"/>
      <c r="N5429"/>
      <c r="O5429"/>
      <c r="P5429"/>
      <c r="Q5429"/>
      <c r="R5429"/>
      <c r="S5429"/>
      <c r="T5429"/>
      <c r="U5429"/>
      <c r="V5429"/>
      <c r="W5429"/>
      <c r="X5429"/>
      <c r="Y5429"/>
      <c r="Z5429"/>
      <c r="AA5429"/>
      <c r="AB5429"/>
      <c r="AC5429"/>
      <c r="AD5429"/>
      <c r="AE5429"/>
      <c r="AF5429"/>
      <c r="AG5429"/>
      <c r="AH5429"/>
      <c r="AI5429"/>
      <c r="AJ5429"/>
      <c r="AK5429"/>
      <c r="AL5429"/>
      <c r="AM5429"/>
      <c r="AN5429"/>
      <c r="AO5429"/>
      <c r="AP5429"/>
      <c r="AQ5429"/>
      <c r="AR5429"/>
      <c r="AS5429"/>
      <c r="AT5429"/>
      <c r="AU5429"/>
      <c r="AV5429"/>
      <c r="AW5429"/>
      <c r="AX5429"/>
      <c r="AY5429"/>
      <c r="AZ5429"/>
    </row>
    <row r="5430" spans="1:52">
      <c r="A5430"/>
      <c r="B5430"/>
      <c r="C5430"/>
      <c r="D5430"/>
      <c r="E5430"/>
      <c r="F5430"/>
      <c r="G5430"/>
      <c r="H5430"/>
      <c r="I5430"/>
      <c r="J5430"/>
      <c r="K5430"/>
      <c r="L5430"/>
      <c r="M5430"/>
      <c r="N5430"/>
      <c r="O5430"/>
      <c r="P5430"/>
      <c r="Q5430"/>
      <c r="R5430"/>
      <c r="S5430"/>
      <c r="T5430"/>
      <c r="U5430"/>
      <c r="V5430"/>
      <c r="W5430"/>
      <c r="X5430"/>
      <c r="Y5430"/>
      <c r="Z5430"/>
      <c r="AA5430"/>
      <c r="AB5430"/>
      <c r="AC5430"/>
      <c r="AD5430"/>
      <c r="AE5430"/>
      <c r="AF5430"/>
      <c r="AG5430"/>
      <c r="AH5430"/>
      <c r="AI5430"/>
      <c r="AJ5430"/>
      <c r="AK5430"/>
      <c r="AL5430"/>
      <c r="AM5430"/>
      <c r="AN5430"/>
      <c r="AO5430"/>
      <c r="AP5430"/>
      <c r="AQ5430"/>
      <c r="AR5430"/>
      <c r="AS5430"/>
      <c r="AT5430"/>
      <c r="AU5430"/>
      <c r="AV5430"/>
      <c r="AW5430"/>
      <c r="AX5430"/>
      <c r="AY5430"/>
      <c r="AZ5430"/>
    </row>
    <row r="5431" spans="1:52">
      <c r="A5431"/>
      <c r="B5431"/>
      <c r="C5431"/>
      <c r="D5431"/>
      <c r="E5431"/>
      <c r="F5431"/>
      <c r="G5431"/>
      <c r="H5431"/>
      <c r="I5431"/>
      <c r="J5431"/>
      <c r="K5431"/>
      <c r="L5431"/>
      <c r="M5431"/>
      <c r="N5431"/>
      <c r="O5431"/>
      <c r="P5431"/>
      <c r="Q5431"/>
      <c r="R5431"/>
      <c r="S5431"/>
      <c r="T5431"/>
      <c r="U5431"/>
      <c r="V5431"/>
      <c r="W5431"/>
      <c r="X5431"/>
      <c r="Y5431"/>
      <c r="Z5431"/>
      <c r="AA5431"/>
      <c r="AB5431"/>
      <c r="AC5431"/>
      <c r="AD5431"/>
      <c r="AE5431"/>
      <c r="AF5431"/>
      <c r="AG5431"/>
      <c r="AH5431"/>
      <c r="AI5431"/>
      <c r="AJ5431"/>
      <c r="AK5431"/>
      <c r="AL5431"/>
      <c r="AM5431"/>
      <c r="AN5431"/>
      <c r="AO5431"/>
      <c r="AP5431"/>
      <c r="AQ5431"/>
      <c r="AR5431"/>
      <c r="AS5431"/>
      <c r="AT5431"/>
      <c r="AU5431"/>
      <c r="AV5431"/>
      <c r="AW5431"/>
      <c r="AX5431"/>
      <c r="AY5431"/>
      <c r="AZ5431"/>
    </row>
    <row r="5432" spans="1:52">
      <c r="A5432"/>
      <c r="B5432"/>
      <c r="C5432"/>
      <c r="D5432"/>
      <c r="E5432"/>
      <c r="F5432"/>
      <c r="G5432"/>
      <c r="H5432"/>
      <c r="I5432"/>
      <c r="J5432"/>
      <c r="K5432"/>
      <c r="L5432"/>
      <c r="M5432"/>
      <c r="N5432"/>
      <c r="O5432"/>
      <c r="P5432"/>
      <c r="Q5432"/>
      <c r="R5432"/>
      <c r="S5432"/>
      <c r="T5432"/>
      <c r="U5432"/>
      <c r="V5432"/>
      <c r="W5432"/>
      <c r="X5432"/>
      <c r="Y5432"/>
      <c r="Z5432"/>
      <c r="AA5432"/>
      <c r="AB5432"/>
      <c r="AC5432"/>
      <c r="AD5432"/>
      <c r="AE5432"/>
      <c r="AF5432"/>
      <c r="AG5432"/>
      <c r="AH5432"/>
      <c r="AI5432"/>
      <c r="AJ5432"/>
      <c r="AK5432"/>
      <c r="AL5432"/>
      <c r="AM5432"/>
      <c r="AN5432"/>
      <c r="AO5432"/>
      <c r="AP5432"/>
      <c r="AQ5432"/>
      <c r="AR5432"/>
      <c r="AS5432"/>
      <c r="AT5432"/>
      <c r="AU5432"/>
      <c r="AV5432"/>
      <c r="AW5432"/>
      <c r="AX5432"/>
      <c r="AY5432"/>
      <c r="AZ5432"/>
    </row>
    <row r="5433" spans="1:52">
      <c r="A5433"/>
      <c r="B5433"/>
      <c r="C5433"/>
      <c r="D5433"/>
      <c r="E5433"/>
      <c r="F5433"/>
      <c r="G5433"/>
      <c r="H5433"/>
      <c r="I5433"/>
      <c r="J5433"/>
      <c r="K5433"/>
      <c r="L5433"/>
      <c r="M5433"/>
      <c r="N5433"/>
      <c r="O5433"/>
      <c r="P5433"/>
      <c r="Q5433"/>
      <c r="R5433"/>
      <c r="S5433"/>
      <c r="T5433"/>
      <c r="U5433"/>
      <c r="V5433"/>
      <c r="W5433"/>
      <c r="X5433"/>
      <c r="Y5433"/>
      <c r="Z5433"/>
      <c r="AA5433"/>
      <c r="AB5433"/>
      <c r="AC5433"/>
      <c r="AD5433"/>
      <c r="AE5433"/>
      <c r="AF5433"/>
      <c r="AG5433"/>
      <c r="AH5433"/>
      <c r="AI5433"/>
      <c r="AJ5433"/>
      <c r="AK5433"/>
      <c r="AL5433"/>
      <c r="AM5433"/>
      <c r="AN5433"/>
      <c r="AO5433"/>
      <c r="AP5433"/>
      <c r="AQ5433"/>
      <c r="AR5433"/>
      <c r="AS5433"/>
      <c r="AT5433"/>
      <c r="AU5433"/>
      <c r="AV5433"/>
      <c r="AW5433"/>
      <c r="AX5433"/>
      <c r="AY5433"/>
      <c r="AZ5433"/>
    </row>
    <row r="5434" spans="1:52">
      <c r="A5434"/>
      <c r="B5434"/>
      <c r="C5434"/>
      <c r="D5434"/>
      <c r="E5434"/>
      <c r="F5434"/>
      <c r="G5434"/>
      <c r="H5434"/>
      <c r="I5434"/>
      <c r="J5434"/>
      <c r="K5434"/>
      <c r="L5434"/>
      <c r="M5434"/>
      <c r="N5434"/>
      <c r="O5434"/>
      <c r="P5434"/>
      <c r="Q5434"/>
      <c r="R5434"/>
      <c r="S5434"/>
      <c r="T5434"/>
      <c r="U5434"/>
      <c r="V5434"/>
      <c r="W5434"/>
      <c r="X5434"/>
      <c r="Y5434"/>
      <c r="Z5434"/>
      <c r="AA5434"/>
      <c r="AB5434"/>
      <c r="AC5434"/>
      <c r="AD5434"/>
      <c r="AE5434"/>
      <c r="AF5434"/>
      <c r="AG5434"/>
      <c r="AH5434"/>
      <c r="AI5434"/>
      <c r="AJ5434"/>
      <c r="AK5434"/>
      <c r="AL5434"/>
      <c r="AM5434"/>
      <c r="AN5434"/>
      <c r="AO5434"/>
      <c r="AP5434"/>
      <c r="AQ5434"/>
      <c r="AR5434"/>
      <c r="AS5434"/>
      <c r="AT5434"/>
      <c r="AU5434"/>
      <c r="AV5434"/>
      <c r="AW5434"/>
      <c r="AX5434"/>
      <c r="AY5434"/>
      <c r="AZ5434"/>
    </row>
    <row r="5435" spans="1:52">
      <c r="A5435"/>
      <c r="B5435"/>
      <c r="C5435"/>
      <c r="D5435"/>
      <c r="E5435"/>
      <c r="F5435"/>
      <c r="G5435"/>
      <c r="H5435"/>
      <c r="I5435"/>
      <c r="J5435"/>
      <c r="K5435"/>
      <c r="L5435"/>
      <c r="M5435"/>
      <c r="N5435"/>
      <c r="O5435"/>
      <c r="P5435"/>
      <c r="Q5435"/>
      <c r="R5435"/>
      <c r="S5435"/>
      <c r="T5435"/>
      <c r="U5435"/>
      <c r="V5435"/>
      <c r="W5435"/>
      <c r="X5435"/>
      <c r="Y5435"/>
      <c r="Z5435"/>
      <c r="AA5435"/>
      <c r="AB5435"/>
      <c r="AC5435"/>
      <c r="AD5435"/>
      <c r="AE5435"/>
      <c r="AF5435"/>
      <c r="AG5435"/>
      <c r="AH5435"/>
      <c r="AI5435"/>
      <c r="AJ5435"/>
      <c r="AK5435"/>
      <c r="AL5435"/>
      <c r="AM5435"/>
      <c r="AN5435"/>
      <c r="AO5435"/>
      <c r="AP5435"/>
      <c r="AQ5435"/>
      <c r="AR5435"/>
      <c r="AS5435"/>
      <c r="AT5435"/>
      <c r="AU5435"/>
      <c r="AV5435"/>
      <c r="AW5435"/>
      <c r="AX5435"/>
      <c r="AY5435"/>
      <c r="AZ5435"/>
    </row>
    <row r="5436" spans="1:52">
      <c r="A5436"/>
      <c r="B5436"/>
      <c r="C5436"/>
      <c r="D5436"/>
      <c r="E5436"/>
      <c r="F5436"/>
      <c r="G5436"/>
      <c r="H5436"/>
      <c r="I5436"/>
      <c r="J5436"/>
      <c r="K5436"/>
      <c r="L5436"/>
      <c r="M5436"/>
      <c r="N5436"/>
      <c r="O5436"/>
      <c r="P5436"/>
      <c r="Q5436"/>
      <c r="R5436"/>
      <c r="S5436"/>
      <c r="T5436"/>
      <c r="U5436"/>
      <c r="V5436"/>
      <c r="W5436"/>
      <c r="X5436"/>
      <c r="Y5436"/>
      <c r="Z5436"/>
      <c r="AA5436"/>
      <c r="AB5436"/>
      <c r="AC5436"/>
      <c r="AD5436"/>
      <c r="AE5436"/>
      <c r="AF5436"/>
      <c r="AG5436"/>
      <c r="AH5436"/>
      <c r="AI5436"/>
      <c r="AJ5436"/>
      <c r="AK5436"/>
      <c r="AL5436"/>
      <c r="AM5436"/>
      <c r="AN5436"/>
      <c r="AO5436"/>
      <c r="AP5436"/>
      <c r="AQ5436"/>
      <c r="AR5436"/>
      <c r="AS5436"/>
      <c r="AT5436"/>
      <c r="AU5436"/>
      <c r="AV5436"/>
      <c r="AW5436"/>
      <c r="AX5436"/>
      <c r="AY5436"/>
      <c r="AZ5436"/>
    </row>
    <row r="5437" spans="1:52">
      <c r="A5437"/>
      <c r="B5437"/>
      <c r="C5437"/>
      <c r="D5437"/>
      <c r="E5437"/>
      <c r="F5437"/>
      <c r="G5437"/>
      <c r="H5437"/>
      <c r="I5437"/>
      <c r="J5437"/>
      <c r="K5437"/>
      <c r="L5437"/>
      <c r="M5437"/>
      <c r="N5437"/>
      <c r="O5437"/>
      <c r="P5437"/>
      <c r="Q5437"/>
      <c r="R5437"/>
      <c r="S5437"/>
      <c r="T5437"/>
      <c r="U5437"/>
      <c r="V5437"/>
      <c r="W5437"/>
      <c r="X5437"/>
      <c r="Y5437"/>
      <c r="Z5437"/>
      <c r="AA5437"/>
      <c r="AB5437"/>
      <c r="AC5437"/>
      <c r="AD5437"/>
      <c r="AE5437"/>
      <c r="AF5437"/>
      <c r="AG5437"/>
      <c r="AH5437"/>
      <c r="AI5437"/>
      <c r="AJ5437"/>
      <c r="AK5437"/>
      <c r="AL5437"/>
      <c r="AM5437"/>
      <c r="AN5437"/>
      <c r="AO5437"/>
      <c r="AP5437"/>
      <c r="AQ5437"/>
      <c r="AR5437"/>
      <c r="AS5437"/>
      <c r="AT5437"/>
      <c r="AU5437"/>
      <c r="AV5437"/>
      <c r="AW5437"/>
      <c r="AX5437"/>
      <c r="AY5437"/>
      <c r="AZ5437"/>
    </row>
    <row r="5438" spans="1:52">
      <c r="A5438"/>
      <c r="B5438"/>
      <c r="C5438"/>
      <c r="D5438"/>
      <c r="E5438"/>
      <c r="F5438"/>
      <c r="G5438"/>
      <c r="H5438"/>
      <c r="I5438"/>
      <c r="J5438"/>
      <c r="K5438"/>
      <c r="L5438"/>
      <c r="M5438"/>
      <c r="N5438"/>
      <c r="O5438"/>
      <c r="P5438"/>
      <c r="Q5438"/>
      <c r="R5438"/>
      <c r="S5438"/>
      <c r="T5438"/>
      <c r="U5438"/>
      <c r="V5438"/>
      <c r="W5438"/>
      <c r="X5438"/>
      <c r="Y5438"/>
      <c r="Z5438"/>
      <c r="AA5438"/>
      <c r="AB5438"/>
      <c r="AC5438"/>
      <c r="AD5438"/>
      <c r="AE5438"/>
      <c r="AF5438"/>
      <c r="AG5438"/>
      <c r="AH5438"/>
      <c r="AI5438"/>
      <c r="AJ5438"/>
      <c r="AK5438"/>
      <c r="AL5438"/>
      <c r="AM5438"/>
      <c r="AN5438"/>
      <c r="AO5438"/>
      <c r="AP5438"/>
      <c r="AQ5438"/>
      <c r="AR5438"/>
      <c r="AS5438"/>
      <c r="AT5438"/>
      <c r="AU5438"/>
      <c r="AV5438"/>
      <c r="AW5438"/>
      <c r="AX5438"/>
      <c r="AY5438"/>
      <c r="AZ5438"/>
    </row>
    <row r="5439" spans="1:52">
      <c r="A5439"/>
      <c r="B5439"/>
      <c r="C5439"/>
      <c r="D5439"/>
      <c r="E5439"/>
      <c r="F5439"/>
      <c r="G5439"/>
      <c r="H5439"/>
      <c r="I5439"/>
      <c r="J5439"/>
      <c r="K5439"/>
      <c r="L5439"/>
      <c r="M5439"/>
      <c r="N5439"/>
      <c r="O5439"/>
      <c r="P5439"/>
      <c r="Q5439"/>
      <c r="R5439"/>
      <c r="S5439"/>
      <c r="T5439"/>
      <c r="U5439"/>
      <c r="V5439"/>
      <c r="W5439"/>
      <c r="X5439"/>
      <c r="Y5439"/>
      <c r="Z5439"/>
      <c r="AA5439"/>
      <c r="AB5439"/>
      <c r="AC5439"/>
      <c r="AD5439"/>
      <c r="AE5439"/>
      <c r="AF5439"/>
      <c r="AG5439"/>
      <c r="AH5439"/>
      <c r="AI5439"/>
      <c r="AJ5439"/>
      <c r="AK5439"/>
      <c r="AL5439"/>
      <c r="AM5439"/>
      <c r="AN5439"/>
      <c r="AO5439"/>
      <c r="AP5439"/>
      <c r="AQ5439"/>
      <c r="AR5439"/>
      <c r="AS5439"/>
      <c r="AT5439"/>
      <c r="AU5439"/>
      <c r="AV5439"/>
      <c r="AW5439"/>
      <c r="AX5439"/>
      <c r="AY5439"/>
      <c r="AZ5439"/>
    </row>
    <row r="5440" spans="1:52">
      <c r="A5440"/>
      <c r="B5440"/>
      <c r="C5440"/>
      <c r="D5440"/>
      <c r="E5440"/>
      <c r="F5440"/>
      <c r="G5440"/>
      <c r="H5440"/>
      <c r="I5440"/>
      <c r="J5440"/>
      <c r="K5440"/>
      <c r="L5440"/>
      <c r="M5440"/>
      <c r="N5440"/>
      <c r="O5440"/>
      <c r="P5440"/>
      <c r="Q5440"/>
      <c r="R5440"/>
      <c r="S5440"/>
      <c r="T5440"/>
      <c r="U5440"/>
      <c r="V5440"/>
      <c r="W5440"/>
      <c r="X5440"/>
      <c r="Y5440"/>
      <c r="Z5440"/>
      <c r="AA5440"/>
      <c r="AB5440"/>
      <c r="AC5440"/>
      <c r="AD5440"/>
      <c r="AE5440"/>
      <c r="AF5440"/>
      <c r="AG5440"/>
      <c r="AH5440"/>
      <c r="AI5440"/>
      <c r="AJ5440"/>
      <c r="AK5440"/>
      <c r="AL5440"/>
      <c r="AM5440"/>
      <c r="AN5440"/>
      <c r="AO5440"/>
      <c r="AP5440"/>
      <c r="AQ5440"/>
      <c r="AR5440"/>
      <c r="AS5440"/>
      <c r="AT5440"/>
      <c r="AU5440"/>
      <c r="AV5440"/>
      <c r="AW5440"/>
      <c r="AX5440"/>
      <c r="AY5440"/>
      <c r="AZ5440"/>
    </row>
    <row r="5441" spans="1:52">
      <c r="A5441"/>
      <c r="B5441"/>
      <c r="C5441"/>
      <c r="D5441"/>
      <c r="E5441"/>
      <c r="F5441"/>
      <c r="G5441"/>
      <c r="H5441"/>
      <c r="I5441"/>
      <c r="J5441"/>
      <c r="K5441"/>
      <c r="L5441"/>
      <c r="M5441"/>
      <c r="N5441"/>
      <c r="O5441"/>
      <c r="P5441"/>
      <c r="Q5441"/>
      <c r="R5441"/>
      <c r="S5441"/>
      <c r="T5441"/>
      <c r="U5441"/>
      <c r="V5441"/>
      <c r="W5441"/>
      <c r="X5441"/>
      <c r="Y5441"/>
      <c r="Z5441"/>
      <c r="AA5441"/>
      <c r="AB5441"/>
      <c r="AC5441"/>
      <c r="AD5441"/>
      <c r="AE5441"/>
      <c r="AF5441"/>
      <c r="AG5441"/>
      <c r="AH5441"/>
      <c r="AI5441"/>
      <c r="AJ5441"/>
      <c r="AK5441"/>
      <c r="AL5441"/>
      <c r="AM5441"/>
      <c r="AN5441"/>
      <c r="AO5441"/>
      <c r="AP5441"/>
      <c r="AQ5441"/>
      <c r="AR5441"/>
      <c r="AS5441"/>
      <c r="AT5441"/>
      <c r="AU5441"/>
      <c r="AV5441"/>
      <c r="AW5441"/>
      <c r="AX5441"/>
      <c r="AY5441"/>
      <c r="AZ5441"/>
    </row>
    <row r="5442" spans="1:52">
      <c r="A5442"/>
      <c r="B5442"/>
      <c r="C5442"/>
      <c r="D5442"/>
      <c r="E5442"/>
      <c r="F5442"/>
      <c r="G5442"/>
      <c r="H5442"/>
      <c r="I5442"/>
      <c r="J5442"/>
      <c r="K5442"/>
      <c r="L5442"/>
      <c r="M5442"/>
      <c r="N5442"/>
      <c r="O5442"/>
      <c r="P5442"/>
      <c r="Q5442"/>
      <c r="R5442"/>
      <c r="S5442"/>
      <c r="T5442"/>
      <c r="U5442"/>
      <c r="V5442"/>
      <c r="W5442"/>
      <c r="X5442"/>
      <c r="Y5442"/>
      <c r="Z5442"/>
      <c r="AA5442"/>
      <c r="AB5442"/>
      <c r="AC5442"/>
      <c r="AD5442"/>
      <c r="AE5442"/>
      <c r="AF5442"/>
      <c r="AG5442"/>
      <c r="AH5442"/>
      <c r="AI5442"/>
      <c r="AJ5442"/>
      <c r="AK5442"/>
      <c r="AL5442"/>
      <c r="AM5442"/>
      <c r="AN5442"/>
      <c r="AO5442"/>
      <c r="AP5442"/>
      <c r="AQ5442"/>
      <c r="AR5442"/>
      <c r="AS5442"/>
      <c r="AT5442"/>
      <c r="AU5442"/>
      <c r="AV5442"/>
      <c r="AW5442"/>
      <c r="AX5442"/>
      <c r="AY5442"/>
      <c r="AZ5442"/>
    </row>
    <row r="5443" spans="1:52">
      <c r="A5443"/>
      <c r="B5443"/>
      <c r="C5443"/>
      <c r="D5443"/>
      <c r="E5443"/>
      <c r="F5443"/>
      <c r="G5443"/>
      <c r="H5443"/>
      <c r="I5443"/>
      <c r="J5443"/>
      <c r="K5443"/>
      <c r="L5443"/>
      <c r="M5443"/>
      <c r="N5443"/>
      <c r="O5443"/>
      <c r="P5443"/>
      <c r="Q5443"/>
      <c r="R5443"/>
      <c r="S5443"/>
      <c r="T5443"/>
      <c r="U5443"/>
      <c r="V5443"/>
      <c r="W5443"/>
      <c r="X5443"/>
      <c r="Y5443"/>
      <c r="Z5443"/>
      <c r="AA5443"/>
      <c r="AB5443"/>
      <c r="AC5443"/>
      <c r="AD5443"/>
      <c r="AE5443"/>
      <c r="AF5443"/>
      <c r="AG5443"/>
      <c r="AH5443"/>
      <c r="AI5443"/>
      <c r="AJ5443"/>
      <c r="AK5443"/>
      <c r="AL5443"/>
      <c r="AM5443"/>
      <c r="AN5443"/>
      <c r="AO5443"/>
      <c r="AP5443"/>
      <c r="AQ5443"/>
      <c r="AR5443"/>
      <c r="AS5443"/>
      <c r="AT5443"/>
      <c r="AU5443"/>
      <c r="AV5443"/>
      <c r="AW5443"/>
      <c r="AX5443"/>
      <c r="AY5443"/>
      <c r="AZ5443"/>
    </row>
    <row r="5444" spans="1:52">
      <c r="A5444"/>
      <c r="B5444"/>
      <c r="C5444"/>
      <c r="D5444"/>
      <c r="E5444"/>
      <c r="F5444"/>
      <c r="G5444"/>
      <c r="H5444"/>
      <c r="I5444"/>
      <c r="J5444"/>
      <c r="K5444"/>
      <c r="L5444"/>
      <c r="M5444"/>
      <c r="N5444"/>
      <c r="O5444"/>
      <c r="P5444"/>
      <c r="Q5444"/>
      <c r="R5444"/>
      <c r="S5444"/>
      <c r="T5444"/>
      <c r="U5444"/>
      <c r="V5444"/>
      <c r="W5444"/>
      <c r="X5444"/>
      <c r="Y5444"/>
      <c r="Z5444"/>
      <c r="AA5444"/>
      <c r="AB5444"/>
      <c r="AC5444"/>
      <c r="AD5444"/>
      <c r="AE5444"/>
      <c r="AF5444"/>
      <c r="AG5444"/>
      <c r="AH5444"/>
      <c r="AI5444"/>
      <c r="AJ5444"/>
      <c r="AK5444"/>
      <c r="AL5444"/>
      <c r="AM5444"/>
      <c r="AN5444"/>
      <c r="AO5444"/>
      <c r="AP5444"/>
      <c r="AQ5444"/>
      <c r="AR5444"/>
      <c r="AS5444"/>
      <c r="AT5444"/>
      <c r="AU5444"/>
      <c r="AV5444"/>
      <c r="AW5444"/>
      <c r="AX5444"/>
      <c r="AY5444"/>
      <c r="AZ5444"/>
    </row>
    <row r="5445" spans="1:52">
      <c r="A5445"/>
      <c r="B5445"/>
      <c r="C5445"/>
      <c r="D5445"/>
      <c r="E5445"/>
      <c r="F5445"/>
      <c r="G5445"/>
      <c r="H5445"/>
      <c r="I5445"/>
      <c r="J5445"/>
      <c r="K5445"/>
      <c r="L5445"/>
      <c r="M5445"/>
      <c r="N5445"/>
      <c r="O5445"/>
      <c r="P5445"/>
      <c r="Q5445"/>
      <c r="R5445"/>
      <c r="S5445"/>
      <c r="T5445"/>
      <c r="U5445"/>
      <c r="V5445"/>
      <c r="W5445"/>
      <c r="X5445"/>
      <c r="Y5445"/>
      <c r="Z5445"/>
      <c r="AA5445"/>
      <c r="AB5445"/>
      <c r="AC5445"/>
      <c r="AD5445"/>
      <c r="AE5445"/>
      <c r="AF5445"/>
      <c r="AG5445"/>
      <c r="AH5445"/>
      <c r="AI5445"/>
      <c r="AJ5445"/>
      <c r="AK5445"/>
      <c r="AL5445"/>
      <c r="AM5445"/>
      <c r="AN5445"/>
      <c r="AO5445"/>
      <c r="AP5445"/>
      <c r="AQ5445"/>
      <c r="AR5445"/>
      <c r="AS5445"/>
      <c r="AT5445"/>
      <c r="AU5445"/>
      <c r="AV5445"/>
      <c r="AW5445"/>
      <c r="AX5445"/>
      <c r="AY5445"/>
      <c r="AZ5445"/>
    </row>
    <row r="5446" spans="1:52">
      <c r="A5446"/>
      <c r="B5446"/>
      <c r="C5446"/>
      <c r="D5446"/>
      <c r="E5446"/>
      <c r="F5446"/>
      <c r="G5446"/>
      <c r="H5446"/>
      <c r="I5446"/>
      <c r="J5446"/>
      <c r="K5446"/>
      <c r="L5446"/>
      <c r="M5446"/>
      <c r="N5446"/>
      <c r="O5446"/>
      <c r="P5446"/>
      <c r="Q5446"/>
      <c r="R5446"/>
      <c r="S5446"/>
      <c r="T5446"/>
      <c r="U5446"/>
      <c r="V5446"/>
      <c r="W5446"/>
      <c r="X5446"/>
      <c r="Y5446"/>
      <c r="Z5446"/>
      <c r="AA5446"/>
      <c r="AB5446"/>
      <c r="AC5446"/>
      <c r="AD5446"/>
      <c r="AE5446"/>
      <c r="AF5446"/>
      <c r="AG5446"/>
      <c r="AH5446"/>
      <c r="AI5446"/>
      <c r="AJ5446"/>
      <c r="AK5446"/>
      <c r="AL5446"/>
      <c r="AM5446"/>
      <c r="AN5446"/>
      <c r="AO5446"/>
      <c r="AP5446"/>
      <c r="AQ5446"/>
      <c r="AR5446"/>
      <c r="AS5446"/>
      <c r="AT5446"/>
      <c r="AU5446"/>
      <c r="AV5446"/>
      <c r="AW5446"/>
      <c r="AX5446"/>
      <c r="AY5446"/>
      <c r="AZ5446"/>
    </row>
    <row r="5447" spans="1:52">
      <c r="A5447"/>
      <c r="B5447"/>
      <c r="C5447"/>
      <c r="D5447"/>
      <c r="E5447"/>
      <c r="F5447"/>
      <c r="G5447"/>
      <c r="H5447"/>
      <c r="I5447"/>
      <c r="J5447"/>
      <c r="K5447"/>
      <c r="L5447"/>
      <c r="M5447"/>
      <c r="N5447"/>
      <c r="O5447"/>
      <c r="P5447"/>
      <c r="Q5447"/>
      <c r="R5447"/>
      <c r="S5447"/>
      <c r="T5447"/>
      <c r="U5447"/>
      <c r="V5447"/>
      <c r="W5447"/>
      <c r="X5447"/>
      <c r="Y5447"/>
      <c r="Z5447"/>
      <c r="AA5447"/>
      <c r="AB5447"/>
      <c r="AC5447"/>
      <c r="AD5447"/>
      <c r="AE5447"/>
      <c r="AF5447"/>
      <c r="AG5447"/>
      <c r="AH5447"/>
      <c r="AI5447"/>
      <c r="AJ5447"/>
      <c r="AK5447"/>
      <c r="AL5447"/>
      <c r="AM5447"/>
      <c r="AN5447"/>
      <c r="AO5447"/>
      <c r="AP5447"/>
      <c r="AQ5447"/>
      <c r="AR5447"/>
      <c r="AS5447"/>
      <c r="AT5447"/>
      <c r="AU5447"/>
      <c r="AV5447"/>
      <c r="AW5447"/>
      <c r="AX5447"/>
      <c r="AY5447"/>
      <c r="AZ5447"/>
    </row>
    <row r="5448" spans="1:52">
      <c r="A5448"/>
      <c r="B5448"/>
      <c r="C5448"/>
      <c r="D5448"/>
      <c r="E5448"/>
      <c r="F5448"/>
      <c r="G5448"/>
      <c r="H5448"/>
      <c r="I5448"/>
      <c r="J5448"/>
      <c r="K5448"/>
      <c r="L5448"/>
      <c r="M5448"/>
      <c r="N5448"/>
      <c r="O5448"/>
      <c r="P5448"/>
      <c r="Q5448"/>
      <c r="R5448"/>
      <c r="S5448"/>
      <c r="T5448"/>
      <c r="U5448"/>
      <c r="V5448"/>
      <c r="W5448"/>
      <c r="X5448"/>
      <c r="Y5448"/>
      <c r="Z5448"/>
      <c r="AA5448"/>
      <c r="AB5448"/>
      <c r="AC5448"/>
      <c r="AD5448"/>
      <c r="AE5448"/>
      <c r="AF5448"/>
      <c r="AG5448"/>
      <c r="AH5448"/>
      <c r="AI5448"/>
      <c r="AJ5448"/>
      <c r="AK5448"/>
      <c r="AL5448"/>
      <c r="AM5448"/>
      <c r="AN5448"/>
      <c r="AO5448"/>
      <c r="AP5448"/>
      <c r="AQ5448"/>
      <c r="AR5448"/>
      <c r="AS5448"/>
      <c r="AT5448"/>
      <c r="AU5448"/>
      <c r="AV5448"/>
      <c r="AW5448"/>
      <c r="AX5448"/>
      <c r="AY5448"/>
      <c r="AZ5448"/>
    </row>
    <row r="5449" spans="1:52">
      <c r="A5449"/>
      <c r="B5449"/>
      <c r="C5449"/>
      <c r="D5449"/>
      <c r="E5449"/>
      <c r="F5449"/>
      <c r="G5449"/>
      <c r="H5449"/>
      <c r="I5449"/>
      <c r="J5449"/>
      <c r="K5449"/>
      <c r="L5449"/>
      <c r="M5449"/>
      <c r="N5449"/>
      <c r="O5449"/>
      <c r="P5449"/>
      <c r="Q5449"/>
      <c r="R5449"/>
      <c r="S5449"/>
      <c r="T5449"/>
      <c r="U5449"/>
      <c r="V5449"/>
      <c r="W5449"/>
      <c r="X5449"/>
      <c r="Y5449"/>
      <c r="Z5449"/>
      <c r="AA5449"/>
      <c r="AB5449"/>
      <c r="AC5449"/>
      <c r="AD5449"/>
      <c r="AE5449"/>
      <c r="AF5449"/>
      <c r="AG5449"/>
      <c r="AH5449"/>
      <c r="AI5449"/>
      <c r="AJ5449"/>
      <c r="AK5449"/>
      <c r="AL5449"/>
      <c r="AM5449"/>
      <c r="AN5449"/>
      <c r="AO5449"/>
      <c r="AP5449"/>
      <c r="AQ5449"/>
      <c r="AR5449"/>
      <c r="AS5449"/>
      <c r="AT5449"/>
      <c r="AU5449"/>
      <c r="AV5449"/>
      <c r="AW5449"/>
      <c r="AX5449"/>
      <c r="AY5449"/>
      <c r="AZ5449"/>
    </row>
    <row r="5450" spans="1:52">
      <c r="A5450"/>
      <c r="B5450"/>
      <c r="C5450"/>
      <c r="D5450"/>
      <c r="E5450"/>
      <c r="F5450"/>
      <c r="G5450"/>
      <c r="H5450"/>
      <c r="I5450"/>
      <c r="J5450"/>
      <c r="K5450"/>
      <c r="L5450"/>
      <c r="M5450"/>
      <c r="N5450"/>
      <c r="O5450"/>
      <c r="P5450"/>
      <c r="Q5450"/>
      <c r="R5450"/>
      <c r="S5450"/>
      <c r="T5450"/>
      <c r="U5450"/>
      <c r="V5450"/>
      <c r="W5450"/>
      <c r="X5450"/>
      <c r="Y5450"/>
      <c r="Z5450"/>
      <c r="AA5450"/>
      <c r="AB5450"/>
      <c r="AC5450"/>
      <c r="AD5450"/>
      <c r="AE5450"/>
      <c r="AF5450"/>
      <c r="AG5450"/>
      <c r="AH5450"/>
      <c r="AI5450"/>
      <c r="AJ5450"/>
      <c r="AK5450"/>
      <c r="AL5450"/>
      <c r="AM5450"/>
      <c r="AN5450"/>
      <c r="AO5450"/>
      <c r="AP5450"/>
      <c r="AQ5450"/>
      <c r="AR5450"/>
      <c r="AS5450"/>
      <c r="AT5450"/>
      <c r="AU5450"/>
      <c r="AV5450"/>
      <c r="AW5450"/>
      <c r="AX5450"/>
      <c r="AY5450"/>
      <c r="AZ5450"/>
    </row>
    <row r="5451" spans="1:52">
      <c r="A5451"/>
      <c r="B5451"/>
      <c r="C5451"/>
      <c r="D5451"/>
      <c r="E5451"/>
      <c r="F5451"/>
      <c r="G5451"/>
      <c r="H5451"/>
      <c r="I5451"/>
      <c r="J5451"/>
      <c r="K5451"/>
      <c r="L5451"/>
      <c r="M5451"/>
      <c r="N5451"/>
      <c r="O5451"/>
      <c r="P5451"/>
      <c r="Q5451"/>
      <c r="R5451"/>
      <c r="S5451"/>
      <c r="T5451"/>
      <c r="U5451"/>
      <c r="V5451"/>
      <c r="W5451"/>
      <c r="X5451"/>
      <c r="Y5451"/>
      <c r="Z5451"/>
      <c r="AA5451"/>
      <c r="AB5451"/>
      <c r="AC5451"/>
      <c r="AD5451"/>
      <c r="AE5451"/>
      <c r="AF5451"/>
      <c r="AG5451"/>
      <c r="AH5451"/>
      <c r="AI5451"/>
      <c r="AJ5451"/>
      <c r="AK5451"/>
      <c r="AL5451"/>
      <c r="AM5451"/>
      <c r="AN5451"/>
      <c r="AO5451"/>
      <c r="AP5451"/>
      <c r="AQ5451"/>
      <c r="AR5451"/>
      <c r="AS5451"/>
      <c r="AT5451"/>
      <c r="AU5451"/>
      <c r="AV5451"/>
      <c r="AW5451"/>
      <c r="AX5451"/>
      <c r="AY5451"/>
      <c r="AZ5451"/>
    </row>
    <row r="5452" spans="1:52">
      <c r="A5452"/>
      <c r="B5452"/>
      <c r="C5452"/>
      <c r="D5452"/>
      <c r="E5452"/>
      <c r="F5452"/>
      <c r="G5452"/>
      <c r="H5452"/>
      <c r="I5452"/>
      <c r="J5452"/>
      <c r="K5452"/>
      <c r="L5452"/>
      <c r="M5452"/>
      <c r="N5452"/>
      <c r="O5452"/>
      <c r="P5452"/>
      <c r="Q5452"/>
      <c r="R5452"/>
      <c r="S5452"/>
      <c r="T5452"/>
      <c r="U5452"/>
      <c r="V5452"/>
      <c r="W5452"/>
      <c r="X5452"/>
      <c r="Y5452"/>
      <c r="Z5452"/>
      <c r="AA5452"/>
      <c r="AB5452"/>
      <c r="AC5452"/>
      <c r="AD5452"/>
      <c r="AE5452"/>
      <c r="AF5452"/>
      <c r="AG5452"/>
      <c r="AH5452"/>
      <c r="AI5452"/>
      <c r="AJ5452"/>
      <c r="AK5452"/>
      <c r="AL5452"/>
      <c r="AM5452"/>
      <c r="AN5452"/>
      <c r="AO5452"/>
      <c r="AP5452"/>
      <c r="AQ5452"/>
      <c r="AR5452"/>
      <c r="AS5452"/>
      <c r="AT5452"/>
      <c r="AU5452"/>
      <c r="AV5452"/>
      <c r="AW5452"/>
      <c r="AX5452"/>
      <c r="AY5452"/>
      <c r="AZ5452"/>
    </row>
    <row r="5453" spans="1:52">
      <c r="A5453"/>
      <c r="B5453"/>
      <c r="C5453"/>
      <c r="D5453"/>
      <c r="E5453"/>
      <c r="F5453"/>
      <c r="G5453"/>
      <c r="H5453"/>
      <c r="I5453"/>
      <c r="J5453"/>
      <c r="K5453"/>
      <c r="L5453"/>
      <c r="M5453"/>
      <c r="N5453"/>
      <c r="O5453"/>
      <c r="P5453"/>
      <c r="Q5453"/>
      <c r="R5453"/>
      <c r="S5453"/>
      <c r="T5453"/>
      <c r="U5453"/>
      <c r="V5453"/>
      <c r="W5453"/>
      <c r="X5453"/>
      <c r="Y5453"/>
      <c r="Z5453"/>
      <c r="AA5453"/>
      <c r="AB5453"/>
      <c r="AC5453"/>
      <c r="AD5453"/>
      <c r="AE5453"/>
      <c r="AF5453"/>
      <c r="AG5453"/>
      <c r="AH5453"/>
      <c r="AI5453"/>
      <c r="AJ5453"/>
      <c r="AK5453"/>
      <c r="AL5453"/>
      <c r="AM5453"/>
      <c r="AN5453"/>
      <c r="AO5453"/>
      <c r="AP5453"/>
      <c r="AQ5453"/>
      <c r="AR5453"/>
      <c r="AS5453"/>
      <c r="AT5453"/>
      <c r="AU5453"/>
      <c r="AV5453"/>
      <c r="AW5453"/>
      <c r="AX5453"/>
      <c r="AY5453"/>
      <c r="AZ5453"/>
    </row>
    <row r="5454" spans="1:52">
      <c r="A5454"/>
      <c r="B5454"/>
      <c r="C5454"/>
      <c r="D5454"/>
      <c r="E5454"/>
      <c r="F5454"/>
      <c r="G5454"/>
      <c r="H5454"/>
      <c r="I5454"/>
      <c r="J5454"/>
      <c r="K5454"/>
      <c r="L5454"/>
      <c r="M5454"/>
      <c r="N5454"/>
      <c r="O5454"/>
      <c r="P5454"/>
      <c r="Q5454"/>
      <c r="R5454"/>
      <c r="S5454"/>
      <c r="T5454"/>
      <c r="U5454"/>
      <c r="V5454"/>
      <c r="W5454"/>
      <c r="X5454"/>
      <c r="Y5454"/>
      <c r="Z5454"/>
      <c r="AA5454"/>
      <c r="AB5454"/>
      <c r="AC5454"/>
      <c r="AD5454"/>
      <c r="AE5454"/>
      <c r="AF5454"/>
      <c r="AG5454"/>
      <c r="AH5454"/>
      <c r="AI5454"/>
      <c r="AJ5454"/>
      <c r="AK5454"/>
      <c r="AL5454"/>
      <c r="AM5454"/>
      <c r="AN5454"/>
      <c r="AO5454"/>
      <c r="AP5454"/>
      <c r="AQ5454"/>
      <c r="AR5454"/>
      <c r="AS5454"/>
      <c r="AT5454"/>
      <c r="AU5454"/>
      <c r="AV5454"/>
      <c r="AW5454"/>
      <c r="AX5454"/>
      <c r="AY5454"/>
      <c r="AZ5454"/>
    </row>
    <row r="5455" spans="1:52">
      <c r="A5455"/>
      <c r="B5455"/>
      <c r="C5455"/>
      <c r="D5455"/>
      <c r="E5455"/>
      <c r="F5455"/>
      <c r="G5455"/>
      <c r="H5455"/>
      <c r="I5455"/>
      <c r="J5455"/>
      <c r="K5455"/>
      <c r="L5455"/>
      <c r="M5455"/>
      <c r="N5455"/>
      <c r="O5455"/>
      <c r="P5455"/>
      <c r="Q5455"/>
      <c r="R5455"/>
      <c r="S5455"/>
      <c r="T5455"/>
      <c r="U5455"/>
      <c r="V5455"/>
      <c r="W5455"/>
      <c r="X5455"/>
      <c r="Y5455"/>
      <c r="Z5455"/>
      <c r="AA5455"/>
      <c r="AB5455"/>
      <c r="AC5455"/>
      <c r="AD5455"/>
      <c r="AE5455"/>
      <c r="AF5455"/>
      <c r="AG5455"/>
      <c r="AH5455"/>
      <c r="AI5455"/>
      <c r="AJ5455"/>
      <c r="AK5455"/>
      <c r="AL5455"/>
      <c r="AM5455"/>
      <c r="AN5455"/>
      <c r="AO5455"/>
      <c r="AP5455"/>
      <c r="AQ5455"/>
      <c r="AR5455"/>
      <c r="AS5455"/>
      <c r="AT5455"/>
      <c r="AU5455"/>
      <c r="AV5455"/>
      <c r="AW5455"/>
      <c r="AX5455"/>
      <c r="AY5455"/>
      <c r="AZ5455"/>
    </row>
    <row r="5456" spans="1:52">
      <c r="A5456"/>
      <c r="B5456"/>
      <c r="C5456"/>
      <c r="D5456"/>
      <c r="E5456"/>
      <c r="F5456"/>
      <c r="G5456"/>
      <c r="H5456"/>
      <c r="I5456"/>
      <c r="J5456"/>
      <c r="K5456"/>
      <c r="L5456"/>
      <c r="M5456"/>
      <c r="N5456"/>
      <c r="O5456"/>
      <c r="P5456"/>
      <c r="Q5456"/>
      <c r="R5456"/>
      <c r="S5456"/>
      <c r="T5456"/>
      <c r="U5456"/>
      <c r="V5456"/>
      <c r="W5456"/>
      <c r="X5456"/>
      <c r="Y5456"/>
      <c r="Z5456"/>
      <c r="AA5456"/>
      <c r="AB5456"/>
      <c r="AC5456"/>
      <c r="AD5456"/>
      <c r="AE5456"/>
      <c r="AF5456"/>
      <c r="AG5456"/>
      <c r="AH5456"/>
      <c r="AI5456"/>
      <c r="AJ5456"/>
      <c r="AK5456"/>
      <c r="AL5456"/>
      <c r="AM5456"/>
      <c r="AN5456"/>
      <c r="AO5456"/>
      <c r="AP5456"/>
      <c r="AQ5456"/>
      <c r="AR5456"/>
      <c r="AS5456"/>
      <c r="AT5456"/>
      <c r="AU5456"/>
      <c r="AV5456"/>
      <c r="AW5456"/>
      <c r="AX5456"/>
      <c r="AY5456"/>
      <c r="AZ5456"/>
    </row>
    <row r="5457" spans="1:52">
      <c r="A5457"/>
      <c r="B5457"/>
      <c r="C5457"/>
      <c r="D5457"/>
      <c r="E5457"/>
      <c r="F5457"/>
      <c r="G5457"/>
      <c r="H5457"/>
      <c r="I5457"/>
      <c r="J5457"/>
      <c r="K5457"/>
      <c r="L5457"/>
      <c r="M5457"/>
      <c r="N5457"/>
      <c r="O5457"/>
      <c r="P5457"/>
      <c r="Q5457"/>
      <c r="R5457"/>
      <c r="S5457"/>
      <c r="T5457"/>
      <c r="U5457"/>
      <c r="V5457"/>
      <c r="W5457"/>
      <c r="X5457"/>
      <c r="Y5457"/>
      <c r="Z5457"/>
      <c r="AA5457"/>
      <c r="AB5457"/>
      <c r="AC5457"/>
      <c r="AD5457"/>
      <c r="AE5457"/>
      <c r="AF5457"/>
      <c r="AG5457"/>
      <c r="AH5457"/>
      <c r="AI5457"/>
      <c r="AJ5457"/>
      <c r="AK5457"/>
      <c r="AL5457"/>
      <c r="AM5457"/>
      <c r="AN5457"/>
      <c r="AO5457"/>
      <c r="AP5457"/>
      <c r="AQ5457"/>
      <c r="AR5457"/>
      <c r="AS5457"/>
      <c r="AT5457"/>
      <c r="AU5457"/>
      <c r="AV5457"/>
      <c r="AW5457"/>
      <c r="AX5457"/>
      <c r="AY5457"/>
      <c r="AZ5457"/>
    </row>
    <row r="5458" spans="1:52">
      <c r="A5458"/>
      <c r="B5458"/>
      <c r="C5458"/>
      <c r="D5458"/>
      <c r="E5458"/>
      <c r="F5458"/>
      <c r="G5458"/>
      <c r="H5458"/>
      <c r="I5458"/>
      <c r="J5458"/>
      <c r="K5458"/>
      <c r="L5458"/>
      <c r="M5458"/>
      <c r="N5458"/>
      <c r="O5458"/>
      <c r="P5458"/>
      <c r="Q5458"/>
      <c r="R5458"/>
      <c r="S5458"/>
      <c r="T5458"/>
      <c r="U5458"/>
      <c r="V5458"/>
      <c r="W5458"/>
      <c r="X5458"/>
      <c r="Y5458"/>
      <c r="Z5458"/>
      <c r="AA5458"/>
      <c r="AB5458"/>
      <c r="AC5458"/>
      <c r="AD5458"/>
      <c r="AE5458"/>
      <c r="AF5458"/>
      <c r="AG5458"/>
      <c r="AH5458"/>
      <c r="AI5458"/>
      <c r="AJ5458"/>
      <c r="AK5458"/>
      <c r="AL5458"/>
      <c r="AM5458"/>
      <c r="AN5458"/>
      <c r="AO5458"/>
      <c r="AP5458"/>
      <c r="AQ5458"/>
      <c r="AR5458"/>
      <c r="AS5458"/>
      <c r="AT5458"/>
      <c r="AU5458"/>
      <c r="AV5458"/>
      <c r="AW5458"/>
      <c r="AX5458"/>
      <c r="AY5458"/>
      <c r="AZ5458"/>
    </row>
    <row r="5459" spans="1:52">
      <c r="A5459"/>
      <c r="B5459"/>
      <c r="C5459"/>
      <c r="D5459"/>
      <c r="E5459"/>
      <c r="F5459"/>
      <c r="G5459"/>
      <c r="H5459"/>
      <c r="I5459"/>
      <c r="J5459"/>
      <c r="K5459"/>
      <c r="L5459"/>
      <c r="M5459"/>
      <c r="N5459"/>
      <c r="O5459"/>
      <c r="P5459"/>
      <c r="Q5459"/>
      <c r="R5459"/>
      <c r="S5459"/>
      <c r="T5459"/>
      <c r="U5459"/>
      <c r="V5459"/>
      <c r="W5459"/>
      <c r="X5459"/>
      <c r="Y5459"/>
      <c r="Z5459"/>
      <c r="AA5459"/>
      <c r="AB5459"/>
      <c r="AC5459"/>
      <c r="AD5459"/>
      <c r="AE5459"/>
      <c r="AF5459"/>
      <c r="AG5459"/>
      <c r="AH5459"/>
      <c r="AI5459"/>
      <c r="AJ5459"/>
      <c r="AK5459"/>
      <c r="AL5459"/>
      <c r="AM5459"/>
      <c r="AN5459"/>
      <c r="AO5459"/>
      <c r="AP5459"/>
      <c r="AQ5459"/>
      <c r="AR5459"/>
      <c r="AS5459"/>
      <c r="AT5459"/>
      <c r="AU5459"/>
      <c r="AV5459"/>
      <c r="AW5459"/>
      <c r="AX5459"/>
      <c r="AY5459"/>
      <c r="AZ5459"/>
    </row>
    <row r="5460" spans="1:52">
      <c r="A5460"/>
      <c r="B5460"/>
      <c r="C5460"/>
      <c r="D5460"/>
      <c r="E5460"/>
      <c r="F5460"/>
      <c r="G5460"/>
      <c r="H5460"/>
      <c r="I5460"/>
      <c r="J5460"/>
      <c r="K5460"/>
      <c r="L5460"/>
      <c r="M5460"/>
      <c r="N5460"/>
      <c r="O5460"/>
      <c r="P5460"/>
      <c r="Q5460"/>
      <c r="R5460"/>
      <c r="S5460"/>
      <c r="T5460"/>
      <c r="U5460"/>
      <c r="V5460"/>
      <c r="W5460"/>
      <c r="X5460"/>
      <c r="Y5460"/>
      <c r="Z5460"/>
      <c r="AA5460"/>
      <c r="AB5460"/>
      <c r="AC5460"/>
      <c r="AD5460"/>
      <c r="AE5460"/>
      <c r="AF5460"/>
      <c r="AG5460"/>
      <c r="AH5460"/>
      <c r="AI5460"/>
      <c r="AJ5460"/>
      <c r="AK5460"/>
      <c r="AL5460"/>
      <c r="AM5460"/>
      <c r="AN5460"/>
      <c r="AO5460"/>
      <c r="AP5460"/>
      <c r="AQ5460"/>
      <c r="AR5460"/>
      <c r="AS5460"/>
      <c r="AT5460"/>
      <c r="AU5460"/>
      <c r="AV5460"/>
      <c r="AW5460"/>
      <c r="AX5460"/>
      <c r="AY5460"/>
      <c r="AZ5460"/>
    </row>
    <row r="5461" spans="1:52">
      <c r="A5461"/>
      <c r="B5461"/>
      <c r="C5461"/>
      <c r="D5461"/>
      <c r="E5461"/>
      <c r="F5461"/>
      <c r="G5461"/>
      <c r="H5461"/>
      <c r="I5461"/>
      <c r="J5461"/>
      <c r="K5461"/>
      <c r="L5461"/>
      <c r="M5461"/>
      <c r="N5461"/>
      <c r="O5461"/>
      <c r="P5461"/>
      <c r="Q5461"/>
      <c r="R5461"/>
      <c r="S5461"/>
      <c r="T5461"/>
      <c r="U5461"/>
      <c r="V5461"/>
      <c r="W5461"/>
      <c r="X5461"/>
      <c r="Y5461"/>
      <c r="Z5461"/>
      <c r="AA5461"/>
      <c r="AB5461"/>
      <c r="AC5461"/>
      <c r="AD5461"/>
      <c r="AE5461"/>
      <c r="AF5461"/>
      <c r="AG5461"/>
      <c r="AH5461"/>
      <c r="AI5461"/>
      <c r="AJ5461"/>
      <c r="AK5461"/>
      <c r="AL5461"/>
      <c r="AM5461"/>
      <c r="AN5461"/>
      <c r="AO5461"/>
      <c r="AP5461"/>
      <c r="AQ5461"/>
      <c r="AR5461"/>
      <c r="AS5461"/>
      <c r="AT5461"/>
      <c r="AU5461"/>
      <c r="AV5461"/>
      <c r="AW5461"/>
      <c r="AX5461"/>
      <c r="AY5461"/>
      <c r="AZ5461"/>
    </row>
    <row r="5462" spans="1:52">
      <c r="A5462"/>
      <c r="B5462"/>
      <c r="C5462"/>
      <c r="D5462"/>
      <c r="E5462"/>
      <c r="F5462"/>
      <c r="G5462"/>
      <c r="H5462"/>
      <c r="I5462"/>
      <c r="J5462"/>
      <c r="K5462"/>
      <c r="L5462"/>
      <c r="M5462"/>
      <c r="N5462"/>
      <c r="O5462"/>
      <c r="P5462"/>
      <c r="Q5462"/>
      <c r="R5462"/>
      <c r="S5462"/>
      <c r="T5462"/>
      <c r="U5462"/>
      <c r="V5462"/>
      <c r="W5462"/>
      <c r="X5462"/>
      <c r="Y5462"/>
      <c r="Z5462"/>
      <c r="AA5462"/>
      <c r="AB5462"/>
      <c r="AC5462"/>
      <c r="AD5462"/>
      <c r="AE5462"/>
      <c r="AF5462"/>
      <c r="AG5462"/>
      <c r="AH5462"/>
      <c r="AI5462"/>
      <c r="AJ5462"/>
      <c r="AK5462"/>
      <c r="AL5462"/>
      <c r="AM5462"/>
      <c r="AN5462"/>
      <c r="AO5462"/>
      <c r="AP5462"/>
      <c r="AQ5462"/>
      <c r="AR5462"/>
      <c r="AS5462"/>
      <c r="AT5462"/>
      <c r="AU5462"/>
      <c r="AV5462"/>
      <c r="AW5462"/>
      <c r="AX5462"/>
      <c r="AY5462"/>
      <c r="AZ5462"/>
    </row>
    <row r="5463" spans="1:52">
      <c r="A5463"/>
      <c r="B5463"/>
      <c r="C5463"/>
      <c r="D5463"/>
      <c r="E5463"/>
      <c r="F5463"/>
      <c r="G5463"/>
      <c r="H5463"/>
      <c r="I5463"/>
      <c r="J5463"/>
      <c r="K5463"/>
      <c r="L5463"/>
      <c r="M5463"/>
      <c r="N5463"/>
      <c r="O5463"/>
      <c r="P5463"/>
      <c r="Q5463"/>
      <c r="R5463"/>
      <c r="S5463"/>
      <c r="T5463"/>
      <c r="U5463"/>
      <c r="V5463"/>
      <c r="W5463"/>
      <c r="X5463"/>
      <c r="Y5463"/>
      <c r="Z5463"/>
      <c r="AA5463"/>
      <c r="AB5463"/>
      <c r="AC5463"/>
      <c r="AD5463"/>
      <c r="AE5463"/>
      <c r="AF5463"/>
      <c r="AG5463"/>
      <c r="AH5463"/>
      <c r="AI5463"/>
      <c r="AJ5463"/>
      <c r="AK5463"/>
      <c r="AL5463"/>
      <c r="AM5463"/>
      <c r="AN5463"/>
      <c r="AO5463"/>
      <c r="AP5463"/>
      <c r="AQ5463"/>
      <c r="AR5463"/>
      <c r="AS5463"/>
      <c r="AT5463"/>
      <c r="AU5463"/>
      <c r="AV5463"/>
      <c r="AW5463"/>
      <c r="AX5463"/>
      <c r="AY5463"/>
      <c r="AZ5463"/>
    </row>
    <row r="5464" spans="1:52">
      <c r="A5464"/>
      <c r="B5464"/>
      <c r="C5464"/>
      <c r="D5464"/>
      <c r="E5464"/>
      <c r="F5464"/>
      <c r="G5464"/>
      <c r="H5464"/>
      <c r="I5464"/>
      <c r="J5464"/>
      <c r="K5464"/>
      <c r="L5464"/>
      <c r="M5464"/>
      <c r="N5464"/>
      <c r="O5464"/>
      <c r="P5464"/>
      <c r="Q5464"/>
      <c r="R5464"/>
      <c r="S5464"/>
      <c r="T5464"/>
      <c r="U5464"/>
      <c r="V5464"/>
      <c r="W5464"/>
      <c r="X5464"/>
      <c r="Y5464"/>
      <c r="Z5464"/>
      <c r="AA5464"/>
      <c r="AB5464"/>
      <c r="AC5464"/>
      <c r="AD5464"/>
      <c r="AE5464"/>
      <c r="AF5464"/>
      <c r="AG5464"/>
      <c r="AH5464"/>
      <c r="AI5464"/>
      <c r="AJ5464"/>
      <c r="AK5464"/>
      <c r="AL5464"/>
      <c r="AM5464"/>
      <c r="AN5464"/>
      <c r="AO5464"/>
      <c r="AP5464"/>
      <c r="AQ5464"/>
      <c r="AR5464"/>
      <c r="AS5464"/>
      <c r="AT5464"/>
      <c r="AU5464"/>
      <c r="AV5464"/>
      <c r="AW5464"/>
      <c r="AX5464"/>
      <c r="AY5464"/>
      <c r="AZ5464"/>
    </row>
    <row r="5465" spans="1:52">
      <c r="A5465"/>
      <c r="B5465"/>
      <c r="C5465"/>
      <c r="D5465"/>
      <c r="E5465"/>
      <c r="F5465"/>
      <c r="G5465"/>
      <c r="H5465"/>
      <c r="I5465"/>
      <c r="J5465"/>
      <c r="K5465"/>
      <c r="L5465"/>
      <c r="M5465"/>
      <c r="N5465"/>
      <c r="O5465"/>
      <c r="P5465"/>
      <c r="Q5465"/>
      <c r="R5465"/>
      <c r="S5465"/>
      <c r="T5465"/>
      <c r="U5465"/>
      <c r="V5465"/>
      <c r="W5465"/>
      <c r="X5465"/>
      <c r="Y5465"/>
      <c r="Z5465"/>
      <c r="AA5465"/>
      <c r="AB5465"/>
      <c r="AC5465"/>
      <c r="AD5465"/>
      <c r="AE5465"/>
      <c r="AF5465"/>
      <c r="AG5465"/>
      <c r="AH5465"/>
      <c r="AI5465"/>
      <c r="AJ5465"/>
      <c r="AK5465"/>
      <c r="AL5465"/>
      <c r="AM5465"/>
      <c r="AN5465"/>
      <c r="AO5465"/>
      <c r="AP5465"/>
      <c r="AQ5465"/>
      <c r="AR5465"/>
      <c r="AS5465"/>
      <c r="AT5465"/>
      <c r="AU5465"/>
      <c r="AV5465"/>
      <c r="AW5465"/>
      <c r="AX5465"/>
      <c r="AY5465"/>
      <c r="AZ5465"/>
    </row>
    <row r="5466" spans="1:52">
      <c r="A5466"/>
      <c r="B5466"/>
      <c r="C5466"/>
      <c r="D5466"/>
      <c r="E5466"/>
      <c r="F5466"/>
      <c r="G5466"/>
      <c r="H5466"/>
      <c r="I5466"/>
      <c r="J5466"/>
      <c r="K5466"/>
      <c r="L5466"/>
      <c r="M5466"/>
      <c r="N5466"/>
      <c r="O5466"/>
      <c r="P5466"/>
      <c r="Q5466"/>
      <c r="R5466"/>
      <c r="S5466"/>
      <c r="T5466"/>
      <c r="U5466"/>
      <c r="V5466"/>
      <c r="W5466"/>
      <c r="X5466"/>
      <c r="Y5466"/>
      <c r="Z5466"/>
      <c r="AA5466"/>
      <c r="AB5466"/>
      <c r="AC5466"/>
      <c r="AD5466"/>
      <c r="AE5466"/>
      <c r="AF5466"/>
      <c r="AG5466"/>
      <c r="AH5466"/>
      <c r="AI5466"/>
      <c r="AJ5466"/>
      <c r="AK5466"/>
      <c r="AL5466"/>
      <c r="AM5466"/>
      <c r="AN5466"/>
      <c r="AO5466"/>
      <c r="AP5466"/>
      <c r="AQ5466"/>
      <c r="AR5466"/>
      <c r="AS5466"/>
      <c r="AT5466"/>
      <c r="AU5466"/>
      <c r="AV5466"/>
      <c r="AW5466"/>
      <c r="AX5466"/>
      <c r="AY5466"/>
      <c r="AZ5466"/>
    </row>
    <row r="5467" spans="1:52">
      <c r="A5467"/>
      <c r="B5467"/>
      <c r="C5467"/>
      <c r="D5467"/>
      <c r="E5467"/>
      <c r="F5467"/>
      <c r="G5467"/>
      <c r="H5467"/>
      <c r="I5467"/>
      <c r="J5467"/>
      <c r="K5467"/>
      <c r="L5467"/>
      <c r="M5467"/>
      <c r="N5467"/>
      <c r="O5467"/>
      <c r="P5467"/>
      <c r="Q5467"/>
      <c r="R5467"/>
      <c r="S5467"/>
      <c r="T5467"/>
      <c r="U5467"/>
      <c r="V5467"/>
      <c r="W5467"/>
      <c r="X5467"/>
      <c r="Y5467"/>
      <c r="Z5467"/>
      <c r="AA5467"/>
      <c r="AB5467"/>
      <c r="AC5467"/>
      <c r="AD5467"/>
      <c r="AE5467"/>
      <c r="AF5467"/>
      <c r="AG5467"/>
      <c r="AH5467"/>
      <c r="AI5467"/>
      <c r="AJ5467"/>
      <c r="AK5467"/>
      <c r="AL5467"/>
      <c r="AM5467"/>
      <c r="AN5467"/>
      <c r="AO5467"/>
      <c r="AP5467"/>
      <c r="AQ5467"/>
      <c r="AR5467"/>
      <c r="AS5467"/>
      <c r="AT5467"/>
      <c r="AU5467"/>
      <c r="AV5467"/>
      <c r="AW5467"/>
      <c r="AX5467"/>
      <c r="AY5467"/>
      <c r="AZ5467"/>
    </row>
    <row r="5468" spans="1:52">
      <c r="A5468"/>
      <c r="B5468"/>
      <c r="C5468"/>
      <c r="D5468"/>
      <c r="E5468"/>
      <c r="F5468"/>
      <c r="G5468"/>
      <c r="H5468"/>
      <c r="I5468"/>
      <c r="J5468"/>
      <c r="K5468"/>
      <c r="L5468"/>
      <c r="M5468"/>
      <c r="N5468"/>
      <c r="O5468"/>
      <c r="P5468"/>
      <c r="Q5468"/>
      <c r="R5468"/>
      <c r="S5468"/>
      <c r="T5468"/>
      <c r="U5468"/>
      <c r="V5468"/>
      <c r="W5468"/>
      <c r="X5468"/>
      <c r="Y5468"/>
      <c r="Z5468"/>
      <c r="AA5468"/>
      <c r="AB5468"/>
      <c r="AC5468"/>
      <c r="AD5468"/>
      <c r="AE5468"/>
      <c r="AF5468"/>
      <c r="AG5468"/>
      <c r="AH5468"/>
      <c r="AI5468"/>
      <c r="AJ5468"/>
      <c r="AK5468"/>
      <c r="AL5468"/>
      <c r="AM5468"/>
      <c r="AN5468"/>
      <c r="AO5468"/>
      <c r="AP5468"/>
      <c r="AQ5468"/>
      <c r="AR5468"/>
      <c r="AS5468"/>
      <c r="AT5468"/>
      <c r="AU5468"/>
      <c r="AV5468"/>
      <c r="AW5468"/>
      <c r="AX5468"/>
      <c r="AY5468"/>
      <c r="AZ5468"/>
    </row>
    <row r="5469" spans="1:52">
      <c r="A5469"/>
      <c r="B5469"/>
      <c r="C5469"/>
      <c r="D5469"/>
      <c r="E5469"/>
      <c r="F5469"/>
      <c r="G5469"/>
      <c r="H5469"/>
      <c r="I5469"/>
      <c r="J5469"/>
      <c r="K5469"/>
      <c r="L5469"/>
      <c r="M5469"/>
      <c r="N5469"/>
      <c r="O5469"/>
      <c r="P5469"/>
      <c r="Q5469"/>
      <c r="R5469"/>
      <c r="S5469"/>
      <c r="T5469"/>
      <c r="U5469"/>
      <c r="V5469"/>
      <c r="W5469"/>
      <c r="X5469"/>
      <c r="Y5469"/>
      <c r="Z5469"/>
      <c r="AA5469"/>
      <c r="AB5469"/>
      <c r="AC5469"/>
      <c r="AD5469"/>
      <c r="AE5469"/>
      <c r="AF5469"/>
      <c r="AG5469"/>
      <c r="AH5469"/>
      <c r="AI5469"/>
      <c r="AJ5469"/>
      <c r="AK5469"/>
      <c r="AL5469"/>
      <c r="AM5469"/>
      <c r="AN5469"/>
      <c r="AO5469"/>
      <c r="AP5469"/>
      <c r="AQ5469"/>
      <c r="AR5469"/>
      <c r="AS5469"/>
      <c r="AT5469"/>
      <c r="AU5469"/>
      <c r="AV5469"/>
      <c r="AW5469"/>
      <c r="AX5469"/>
      <c r="AY5469"/>
      <c r="AZ5469"/>
    </row>
    <row r="5470" spans="1:52">
      <c r="A5470"/>
      <c r="B5470"/>
      <c r="C5470"/>
      <c r="D5470"/>
      <c r="E5470"/>
      <c r="F5470"/>
      <c r="G5470"/>
      <c r="H5470"/>
      <c r="I5470"/>
      <c r="J5470"/>
      <c r="K5470"/>
      <c r="L5470"/>
      <c r="M5470"/>
      <c r="N5470"/>
      <c r="O5470"/>
      <c r="P5470"/>
      <c r="Q5470"/>
      <c r="R5470"/>
      <c r="S5470"/>
      <c r="T5470"/>
      <c r="U5470"/>
      <c r="V5470"/>
      <c r="W5470"/>
      <c r="X5470"/>
      <c r="Y5470"/>
      <c r="Z5470"/>
      <c r="AA5470"/>
      <c r="AB5470"/>
      <c r="AC5470"/>
      <c r="AD5470"/>
      <c r="AE5470"/>
      <c r="AF5470"/>
      <c r="AG5470"/>
      <c r="AH5470"/>
      <c r="AI5470"/>
      <c r="AJ5470"/>
      <c r="AK5470"/>
      <c r="AL5470"/>
      <c r="AM5470"/>
      <c r="AN5470"/>
      <c r="AO5470"/>
      <c r="AP5470"/>
      <c r="AQ5470"/>
      <c r="AR5470"/>
      <c r="AS5470"/>
      <c r="AT5470"/>
      <c r="AU5470"/>
      <c r="AV5470"/>
      <c r="AW5470"/>
      <c r="AX5470"/>
      <c r="AY5470"/>
      <c r="AZ5470"/>
    </row>
    <row r="5471" spans="1:52">
      <c r="A5471"/>
      <c r="B5471"/>
      <c r="C5471"/>
      <c r="D5471"/>
      <c r="E5471"/>
      <c r="F5471"/>
      <c r="G5471"/>
      <c r="H5471"/>
      <c r="I5471"/>
      <c r="J5471"/>
      <c r="K5471"/>
      <c r="L5471"/>
      <c r="M5471"/>
      <c r="N5471"/>
      <c r="O5471"/>
      <c r="P5471"/>
      <c r="Q5471"/>
      <c r="R5471"/>
      <c r="S5471"/>
      <c r="T5471"/>
      <c r="U5471"/>
      <c r="V5471"/>
      <c r="W5471"/>
      <c r="X5471"/>
      <c r="Y5471"/>
      <c r="Z5471"/>
      <c r="AA5471"/>
      <c r="AB5471"/>
      <c r="AC5471"/>
      <c r="AD5471"/>
      <c r="AE5471"/>
      <c r="AF5471"/>
      <c r="AG5471"/>
      <c r="AH5471"/>
      <c r="AI5471"/>
      <c r="AJ5471"/>
      <c r="AK5471"/>
      <c r="AL5471"/>
      <c r="AM5471"/>
      <c r="AN5471"/>
      <c r="AO5471"/>
      <c r="AP5471"/>
      <c r="AQ5471"/>
      <c r="AR5471"/>
      <c r="AS5471"/>
      <c r="AT5471"/>
      <c r="AU5471"/>
      <c r="AV5471"/>
      <c r="AW5471"/>
      <c r="AX5471"/>
      <c r="AY5471"/>
      <c r="AZ5471"/>
    </row>
    <row r="5472" spans="1:52">
      <c r="A5472"/>
      <c r="B5472"/>
      <c r="C5472"/>
      <c r="D5472"/>
      <c r="E5472"/>
      <c r="F5472"/>
      <c r="G5472"/>
      <c r="H5472"/>
      <c r="I5472"/>
      <c r="J5472"/>
      <c r="K5472"/>
      <c r="L5472"/>
      <c r="M5472"/>
      <c r="N5472"/>
      <c r="O5472"/>
      <c r="P5472"/>
      <c r="Q5472"/>
      <c r="R5472"/>
      <c r="S5472"/>
      <c r="T5472"/>
      <c r="U5472"/>
      <c r="V5472"/>
      <c r="W5472"/>
      <c r="X5472"/>
      <c r="Y5472"/>
      <c r="Z5472"/>
      <c r="AA5472"/>
      <c r="AB5472"/>
      <c r="AC5472"/>
      <c r="AD5472"/>
      <c r="AE5472"/>
      <c r="AF5472"/>
      <c r="AG5472"/>
      <c r="AH5472"/>
      <c r="AI5472"/>
      <c r="AJ5472"/>
      <c r="AK5472"/>
      <c r="AL5472"/>
      <c r="AM5472"/>
      <c r="AN5472"/>
      <c r="AO5472"/>
      <c r="AP5472"/>
      <c r="AQ5472"/>
      <c r="AR5472"/>
      <c r="AS5472"/>
      <c r="AT5472"/>
      <c r="AU5472"/>
      <c r="AV5472"/>
      <c r="AW5472"/>
      <c r="AX5472"/>
      <c r="AY5472"/>
      <c r="AZ5472"/>
    </row>
    <row r="5473" spans="1:52">
      <c r="A5473"/>
      <c r="B5473"/>
      <c r="C5473"/>
      <c r="D5473"/>
      <c r="E5473"/>
      <c r="F5473"/>
      <c r="G5473"/>
      <c r="H5473"/>
      <c r="I5473"/>
      <c r="J5473"/>
      <c r="K5473"/>
      <c r="L5473"/>
      <c r="M5473"/>
      <c r="N5473"/>
      <c r="O5473"/>
      <c r="P5473"/>
      <c r="Q5473"/>
      <c r="R5473"/>
      <c r="S5473"/>
      <c r="T5473"/>
      <c r="U5473"/>
      <c r="V5473"/>
      <c r="W5473"/>
      <c r="X5473"/>
      <c r="Y5473"/>
      <c r="Z5473"/>
      <c r="AA5473"/>
      <c r="AB5473"/>
      <c r="AC5473"/>
      <c r="AD5473"/>
      <c r="AE5473"/>
      <c r="AF5473"/>
      <c r="AG5473"/>
      <c r="AH5473"/>
      <c r="AI5473"/>
      <c r="AJ5473"/>
      <c r="AK5473"/>
      <c r="AL5473"/>
      <c r="AM5473"/>
      <c r="AN5473"/>
      <c r="AO5473"/>
      <c r="AP5473"/>
      <c r="AQ5473"/>
      <c r="AR5473"/>
      <c r="AS5473"/>
      <c r="AT5473"/>
      <c r="AU5473"/>
      <c r="AV5473"/>
      <c r="AW5473"/>
      <c r="AX5473"/>
      <c r="AY5473"/>
      <c r="AZ5473"/>
    </row>
    <row r="5474" spans="1:52">
      <c r="A5474"/>
      <c r="B5474"/>
      <c r="C5474"/>
      <c r="D5474"/>
      <c r="E5474"/>
      <c r="F5474"/>
      <c r="G5474"/>
      <c r="H5474"/>
      <c r="I5474"/>
      <c r="J5474"/>
      <c r="K5474"/>
      <c r="L5474"/>
      <c r="M5474"/>
      <c r="N5474"/>
      <c r="O5474"/>
      <c r="P5474"/>
      <c r="Q5474"/>
      <c r="R5474"/>
      <c r="S5474"/>
      <c r="T5474"/>
      <c r="U5474"/>
      <c r="V5474"/>
      <c r="W5474"/>
      <c r="X5474"/>
      <c r="Y5474"/>
      <c r="Z5474"/>
      <c r="AA5474"/>
      <c r="AB5474"/>
      <c r="AC5474"/>
      <c r="AD5474"/>
      <c r="AE5474"/>
      <c r="AF5474"/>
      <c r="AG5474"/>
      <c r="AH5474"/>
      <c r="AI5474"/>
      <c r="AJ5474"/>
      <c r="AK5474"/>
      <c r="AL5474"/>
      <c r="AM5474"/>
      <c r="AN5474"/>
      <c r="AO5474"/>
      <c r="AP5474"/>
      <c r="AQ5474"/>
      <c r="AR5474"/>
      <c r="AS5474"/>
      <c r="AT5474"/>
      <c r="AU5474"/>
      <c r="AV5474"/>
      <c r="AW5474"/>
      <c r="AX5474"/>
      <c r="AY5474"/>
      <c r="AZ5474"/>
    </row>
    <row r="5475" spans="1:52">
      <c r="A5475"/>
      <c r="B5475"/>
      <c r="C5475"/>
      <c r="D5475"/>
      <c r="E5475"/>
      <c r="F5475"/>
      <c r="G5475"/>
      <c r="H5475"/>
      <c r="I5475"/>
      <c r="J5475"/>
      <c r="K5475"/>
      <c r="L5475"/>
      <c r="M5475"/>
      <c r="N5475"/>
      <c r="O5475"/>
      <c r="P5475"/>
      <c r="Q5475"/>
      <c r="R5475"/>
      <c r="S5475"/>
      <c r="T5475"/>
      <c r="U5475"/>
      <c r="V5475"/>
      <c r="W5475"/>
      <c r="X5475"/>
      <c r="Y5475"/>
      <c r="Z5475"/>
      <c r="AA5475"/>
      <c r="AB5475"/>
      <c r="AC5475"/>
      <c r="AD5475"/>
      <c r="AE5475"/>
      <c r="AF5475"/>
      <c r="AG5475"/>
      <c r="AH5475"/>
      <c r="AI5475"/>
      <c r="AJ5475"/>
      <c r="AK5475"/>
      <c r="AL5475"/>
      <c r="AM5475"/>
      <c r="AN5475"/>
      <c r="AO5475"/>
      <c r="AP5475"/>
      <c r="AQ5475"/>
      <c r="AR5475"/>
      <c r="AS5475"/>
      <c r="AT5475"/>
      <c r="AU5475"/>
      <c r="AV5475"/>
      <c r="AW5475"/>
      <c r="AX5475"/>
      <c r="AY5475"/>
      <c r="AZ5475"/>
    </row>
    <row r="5476" spans="1:52">
      <c r="A5476"/>
      <c r="B5476"/>
      <c r="C5476"/>
      <c r="D5476"/>
      <c r="E5476"/>
      <c r="F5476"/>
      <c r="G5476"/>
      <c r="H5476"/>
      <c r="I5476"/>
      <c r="J5476"/>
      <c r="K5476"/>
      <c r="L5476"/>
      <c r="M5476"/>
      <c r="N5476"/>
      <c r="O5476"/>
      <c r="P5476"/>
      <c r="Q5476"/>
      <c r="R5476"/>
      <c r="S5476"/>
      <c r="T5476"/>
      <c r="U5476"/>
      <c r="V5476"/>
      <c r="W5476"/>
      <c r="X5476"/>
      <c r="Y5476"/>
      <c r="Z5476"/>
      <c r="AA5476"/>
      <c r="AB5476"/>
      <c r="AC5476"/>
      <c r="AD5476"/>
      <c r="AE5476"/>
      <c r="AF5476"/>
      <c r="AG5476"/>
      <c r="AH5476"/>
      <c r="AI5476"/>
      <c r="AJ5476"/>
      <c r="AK5476"/>
      <c r="AL5476"/>
      <c r="AM5476"/>
      <c r="AN5476"/>
      <c r="AO5476"/>
      <c r="AP5476"/>
      <c r="AQ5476"/>
      <c r="AR5476"/>
      <c r="AS5476"/>
      <c r="AT5476"/>
      <c r="AU5476"/>
      <c r="AV5476"/>
      <c r="AW5476"/>
      <c r="AX5476"/>
      <c r="AY5476"/>
      <c r="AZ5476"/>
    </row>
    <row r="5477" spans="1:52">
      <c r="A5477"/>
      <c r="B5477"/>
      <c r="C5477"/>
      <c r="D5477"/>
      <c r="E5477"/>
      <c r="F5477"/>
      <c r="G5477"/>
      <c r="H5477"/>
      <c r="I5477"/>
      <c r="J5477"/>
      <c r="K5477"/>
      <c r="L5477"/>
      <c r="M5477"/>
      <c r="N5477"/>
      <c r="O5477"/>
      <c r="P5477"/>
      <c r="Q5477"/>
      <c r="R5477"/>
      <c r="S5477"/>
      <c r="T5477"/>
      <c r="U5477"/>
      <c r="V5477"/>
      <c r="W5477"/>
      <c r="X5477"/>
      <c r="Y5477"/>
      <c r="Z5477"/>
      <c r="AA5477"/>
      <c r="AB5477"/>
      <c r="AC5477"/>
      <c r="AD5477"/>
      <c r="AE5477"/>
      <c r="AF5477"/>
      <c r="AG5477"/>
      <c r="AH5477"/>
      <c r="AI5477"/>
      <c r="AJ5477"/>
      <c r="AK5477"/>
      <c r="AL5477"/>
      <c r="AM5477"/>
      <c r="AN5477"/>
      <c r="AO5477"/>
      <c r="AP5477"/>
      <c r="AQ5477"/>
      <c r="AR5477"/>
      <c r="AS5477"/>
      <c r="AT5477"/>
      <c r="AU5477"/>
      <c r="AV5477"/>
      <c r="AW5477"/>
      <c r="AX5477"/>
      <c r="AY5477"/>
      <c r="AZ5477"/>
    </row>
    <row r="5478" spans="1:52">
      <c r="A5478"/>
      <c r="B5478"/>
      <c r="C5478"/>
      <c r="D5478"/>
      <c r="E5478"/>
      <c r="F5478"/>
      <c r="G5478"/>
      <c r="H5478"/>
      <c r="I5478"/>
      <c r="J5478"/>
      <c r="K5478"/>
      <c r="L5478"/>
      <c r="M5478"/>
      <c r="N5478"/>
      <c r="O5478"/>
      <c r="P5478"/>
      <c r="Q5478"/>
      <c r="R5478"/>
      <c r="S5478"/>
      <c r="T5478"/>
      <c r="U5478"/>
      <c r="V5478"/>
      <c r="W5478"/>
      <c r="X5478"/>
      <c r="Y5478"/>
      <c r="Z5478"/>
      <c r="AA5478"/>
      <c r="AB5478"/>
      <c r="AC5478"/>
      <c r="AD5478"/>
      <c r="AE5478"/>
      <c r="AF5478"/>
      <c r="AG5478"/>
      <c r="AH5478"/>
      <c r="AI5478"/>
      <c r="AJ5478"/>
      <c r="AK5478"/>
      <c r="AL5478"/>
      <c r="AM5478"/>
      <c r="AN5478"/>
      <c r="AO5478"/>
      <c r="AP5478"/>
      <c r="AQ5478"/>
      <c r="AR5478"/>
      <c r="AS5478"/>
      <c r="AT5478"/>
      <c r="AU5478"/>
      <c r="AV5478"/>
      <c r="AW5478"/>
      <c r="AX5478"/>
      <c r="AY5478"/>
      <c r="AZ5478"/>
    </row>
    <row r="5479" spans="1:52">
      <c r="A5479"/>
      <c r="B5479"/>
      <c r="C5479"/>
      <c r="D5479"/>
      <c r="E5479"/>
      <c r="F5479"/>
      <c r="G5479"/>
      <c r="H5479"/>
      <c r="I5479"/>
      <c r="J5479"/>
      <c r="K5479"/>
      <c r="L5479"/>
      <c r="M5479"/>
      <c r="N5479"/>
      <c r="O5479"/>
      <c r="P5479"/>
      <c r="Q5479"/>
      <c r="R5479"/>
      <c r="S5479"/>
      <c r="T5479"/>
      <c r="U5479"/>
      <c r="V5479"/>
      <c r="W5479"/>
      <c r="X5479"/>
      <c r="Y5479"/>
      <c r="Z5479"/>
      <c r="AA5479"/>
      <c r="AB5479"/>
      <c r="AC5479"/>
      <c r="AD5479"/>
      <c r="AE5479"/>
      <c r="AF5479"/>
      <c r="AG5479"/>
      <c r="AH5479"/>
      <c r="AI5479"/>
      <c r="AJ5479"/>
      <c r="AK5479"/>
      <c r="AL5479"/>
      <c r="AM5479"/>
      <c r="AN5479"/>
      <c r="AO5479"/>
      <c r="AP5479"/>
      <c r="AQ5479"/>
      <c r="AR5479"/>
      <c r="AS5479"/>
      <c r="AT5479"/>
      <c r="AU5479"/>
      <c r="AV5479"/>
      <c r="AW5479"/>
      <c r="AX5479"/>
      <c r="AY5479"/>
      <c r="AZ5479"/>
    </row>
    <row r="5480" spans="1:52">
      <c r="A5480"/>
      <c r="B5480"/>
      <c r="C5480"/>
      <c r="D5480"/>
      <c r="E5480"/>
      <c r="F5480"/>
      <c r="G5480"/>
      <c r="H5480"/>
      <c r="I5480"/>
      <c r="J5480"/>
      <c r="K5480"/>
      <c r="L5480"/>
      <c r="M5480"/>
      <c r="N5480"/>
      <c r="O5480"/>
      <c r="P5480"/>
      <c r="Q5480"/>
      <c r="R5480"/>
      <c r="S5480"/>
      <c r="T5480"/>
      <c r="U5480"/>
      <c r="V5480"/>
      <c r="W5480"/>
      <c r="X5480"/>
      <c r="Y5480"/>
      <c r="Z5480"/>
      <c r="AA5480"/>
      <c r="AB5480"/>
      <c r="AC5480"/>
      <c r="AD5480"/>
      <c r="AE5480"/>
      <c r="AF5480"/>
      <c r="AG5480"/>
      <c r="AH5480"/>
      <c r="AI5480"/>
      <c r="AJ5480"/>
      <c r="AK5480"/>
      <c r="AL5480"/>
      <c r="AM5480"/>
      <c r="AN5480"/>
      <c r="AO5480"/>
      <c r="AP5480"/>
      <c r="AQ5480"/>
      <c r="AR5480"/>
      <c r="AS5480"/>
      <c r="AT5480"/>
      <c r="AU5480"/>
      <c r="AV5480"/>
      <c r="AW5480"/>
      <c r="AX5480"/>
      <c r="AY5480"/>
      <c r="AZ5480"/>
    </row>
    <row r="5481" spans="1:52">
      <c r="A5481"/>
      <c r="B5481"/>
      <c r="C5481"/>
      <c r="D5481"/>
      <c r="E5481"/>
      <c r="F5481"/>
      <c r="G5481"/>
      <c r="H5481"/>
      <c r="I5481"/>
      <c r="J5481"/>
      <c r="K5481"/>
      <c r="L5481"/>
      <c r="M5481"/>
      <c r="N5481"/>
      <c r="O5481"/>
      <c r="P5481"/>
      <c r="Q5481"/>
      <c r="R5481"/>
      <c r="S5481"/>
      <c r="T5481"/>
      <c r="U5481"/>
      <c r="V5481"/>
      <c r="W5481"/>
      <c r="X5481"/>
      <c r="Y5481"/>
      <c r="Z5481"/>
      <c r="AA5481"/>
      <c r="AB5481"/>
      <c r="AC5481"/>
      <c r="AD5481"/>
      <c r="AE5481"/>
      <c r="AF5481"/>
      <c r="AG5481"/>
      <c r="AH5481"/>
      <c r="AI5481"/>
      <c r="AJ5481"/>
      <c r="AK5481"/>
      <c r="AL5481"/>
      <c r="AM5481"/>
      <c r="AN5481"/>
      <c r="AO5481"/>
      <c r="AP5481"/>
      <c r="AQ5481"/>
      <c r="AR5481"/>
      <c r="AS5481"/>
      <c r="AT5481"/>
      <c r="AU5481"/>
      <c r="AV5481"/>
      <c r="AW5481"/>
      <c r="AX5481"/>
      <c r="AY5481"/>
      <c r="AZ5481"/>
    </row>
    <row r="5482" spans="1:52">
      <c r="A5482"/>
      <c r="B5482"/>
      <c r="C5482"/>
      <c r="D5482"/>
      <c r="E5482"/>
      <c r="F5482"/>
      <c r="G5482"/>
      <c r="H5482"/>
      <c r="I5482"/>
      <c r="J5482"/>
      <c r="K5482"/>
      <c r="L5482"/>
      <c r="M5482"/>
      <c r="N5482"/>
      <c r="O5482"/>
      <c r="P5482"/>
      <c r="Q5482"/>
      <c r="R5482"/>
      <c r="S5482"/>
      <c r="T5482"/>
      <c r="U5482"/>
      <c r="V5482"/>
      <c r="W5482"/>
      <c r="X5482"/>
      <c r="Y5482"/>
      <c r="Z5482"/>
      <c r="AA5482"/>
      <c r="AB5482"/>
      <c r="AC5482"/>
      <c r="AD5482"/>
      <c r="AE5482"/>
      <c r="AF5482"/>
      <c r="AG5482"/>
      <c r="AH5482"/>
      <c r="AI5482"/>
      <c r="AJ5482"/>
      <c r="AK5482"/>
      <c r="AL5482"/>
      <c r="AM5482"/>
      <c r="AN5482"/>
      <c r="AO5482"/>
      <c r="AP5482"/>
      <c r="AQ5482"/>
      <c r="AR5482"/>
      <c r="AS5482"/>
      <c r="AT5482"/>
      <c r="AU5482"/>
      <c r="AV5482"/>
      <c r="AW5482"/>
      <c r="AX5482"/>
      <c r="AY5482"/>
      <c r="AZ5482"/>
    </row>
    <row r="5483" spans="1:52">
      <c r="A5483"/>
      <c r="B5483"/>
      <c r="C5483"/>
      <c r="D5483"/>
      <c r="E5483"/>
      <c r="F5483"/>
      <c r="G5483"/>
      <c r="H5483"/>
      <c r="I5483"/>
      <c r="J5483"/>
      <c r="K5483"/>
      <c r="L5483"/>
      <c r="M5483"/>
      <c r="N5483"/>
      <c r="O5483"/>
      <c r="P5483"/>
      <c r="Q5483"/>
      <c r="R5483"/>
      <c r="S5483"/>
      <c r="T5483"/>
      <c r="U5483"/>
      <c r="V5483"/>
      <c r="W5483"/>
      <c r="X5483"/>
      <c r="Y5483"/>
      <c r="Z5483"/>
      <c r="AA5483"/>
      <c r="AB5483"/>
      <c r="AC5483"/>
      <c r="AD5483"/>
      <c r="AE5483"/>
      <c r="AF5483"/>
      <c r="AG5483"/>
      <c r="AH5483"/>
      <c r="AI5483"/>
      <c r="AJ5483"/>
      <c r="AK5483"/>
      <c r="AL5483"/>
      <c r="AM5483"/>
      <c r="AN5483"/>
      <c r="AO5483"/>
      <c r="AP5483"/>
      <c r="AQ5483"/>
      <c r="AR5483"/>
      <c r="AS5483"/>
      <c r="AT5483"/>
      <c r="AU5483"/>
      <c r="AV5483"/>
      <c r="AW5483"/>
      <c r="AX5483"/>
      <c r="AY5483"/>
      <c r="AZ5483"/>
    </row>
    <row r="5484" spans="1:52">
      <c r="A5484"/>
      <c r="B5484"/>
      <c r="C5484"/>
      <c r="D5484"/>
      <c r="E5484"/>
      <c r="F5484"/>
      <c r="G5484"/>
      <c r="H5484"/>
      <c r="I5484"/>
      <c r="J5484"/>
      <c r="K5484"/>
      <c r="L5484"/>
      <c r="M5484"/>
      <c r="N5484"/>
      <c r="O5484"/>
      <c r="P5484"/>
      <c r="Q5484"/>
      <c r="R5484"/>
      <c r="S5484"/>
      <c r="T5484"/>
      <c r="U5484"/>
      <c r="V5484"/>
      <c r="W5484"/>
      <c r="X5484"/>
      <c r="Y5484"/>
      <c r="Z5484"/>
      <c r="AA5484"/>
      <c r="AB5484"/>
      <c r="AC5484"/>
      <c r="AD5484"/>
      <c r="AE5484"/>
      <c r="AF5484"/>
      <c r="AG5484"/>
      <c r="AH5484"/>
      <c r="AI5484"/>
      <c r="AJ5484"/>
      <c r="AK5484"/>
      <c r="AL5484"/>
      <c r="AM5484"/>
      <c r="AN5484"/>
      <c r="AO5484"/>
      <c r="AP5484"/>
      <c r="AQ5484"/>
      <c r="AR5484"/>
      <c r="AS5484"/>
      <c r="AT5484"/>
      <c r="AU5484"/>
      <c r="AV5484"/>
      <c r="AW5484"/>
      <c r="AX5484"/>
      <c r="AY5484"/>
      <c r="AZ5484"/>
    </row>
    <row r="5485" spans="1:52">
      <c r="A5485"/>
      <c r="B5485"/>
      <c r="C5485"/>
      <c r="D5485"/>
      <c r="E5485"/>
      <c r="F5485"/>
      <c r="G5485"/>
      <c r="H5485"/>
      <c r="I5485"/>
      <c r="J5485"/>
      <c r="K5485"/>
      <c r="L5485"/>
      <c r="M5485"/>
      <c r="N5485"/>
      <c r="O5485"/>
      <c r="P5485"/>
      <c r="Q5485"/>
      <c r="R5485"/>
      <c r="S5485"/>
      <c r="T5485"/>
      <c r="U5485"/>
      <c r="V5485"/>
      <c r="W5485"/>
      <c r="X5485"/>
      <c r="Y5485"/>
      <c r="Z5485"/>
      <c r="AA5485"/>
      <c r="AB5485"/>
      <c r="AC5485"/>
      <c r="AD5485"/>
      <c r="AE5485"/>
      <c r="AF5485"/>
      <c r="AG5485"/>
      <c r="AH5485"/>
      <c r="AI5485"/>
      <c r="AJ5485"/>
      <c r="AK5485"/>
      <c r="AL5485"/>
      <c r="AM5485"/>
      <c r="AN5485"/>
      <c r="AO5485"/>
      <c r="AP5485"/>
      <c r="AQ5485"/>
      <c r="AR5485"/>
      <c r="AS5485"/>
      <c r="AT5485"/>
      <c r="AU5485"/>
      <c r="AV5485"/>
      <c r="AW5485"/>
      <c r="AX5485"/>
      <c r="AY5485"/>
      <c r="AZ5485"/>
    </row>
    <row r="5486" spans="1:52">
      <c r="A5486"/>
      <c r="B5486"/>
      <c r="C5486"/>
      <c r="D5486"/>
      <c r="E5486"/>
      <c r="F5486"/>
      <c r="G5486"/>
      <c r="H5486"/>
      <c r="I5486"/>
      <c r="J5486"/>
      <c r="K5486"/>
      <c r="L5486"/>
      <c r="M5486"/>
      <c r="N5486"/>
      <c r="O5486"/>
      <c r="P5486"/>
      <c r="Q5486"/>
      <c r="R5486"/>
      <c r="S5486"/>
      <c r="T5486"/>
      <c r="U5486"/>
      <c r="V5486"/>
      <c r="W5486"/>
      <c r="X5486"/>
      <c r="Y5486"/>
      <c r="Z5486"/>
      <c r="AA5486"/>
      <c r="AB5486"/>
      <c r="AC5486"/>
      <c r="AD5486"/>
      <c r="AE5486"/>
      <c r="AF5486"/>
      <c r="AG5486"/>
      <c r="AH5486"/>
      <c r="AI5486"/>
      <c r="AJ5486"/>
      <c r="AK5486"/>
      <c r="AL5486"/>
      <c r="AM5486"/>
      <c r="AN5486"/>
      <c r="AO5486"/>
      <c r="AP5486"/>
      <c r="AQ5486"/>
      <c r="AR5486"/>
      <c r="AS5486"/>
      <c r="AT5486"/>
      <c r="AU5486"/>
      <c r="AV5486"/>
      <c r="AW5486"/>
      <c r="AX5486"/>
      <c r="AY5486"/>
      <c r="AZ5486"/>
    </row>
    <row r="5487" spans="1:52">
      <c r="A5487"/>
      <c r="B5487"/>
      <c r="C5487"/>
      <c r="D5487"/>
      <c r="E5487"/>
      <c r="F5487"/>
      <c r="G5487"/>
      <c r="H5487"/>
      <c r="I5487"/>
      <c r="J5487"/>
      <c r="K5487"/>
      <c r="L5487"/>
      <c r="M5487"/>
      <c r="N5487"/>
      <c r="O5487"/>
      <c r="P5487"/>
      <c r="Q5487"/>
      <c r="R5487"/>
      <c r="S5487"/>
      <c r="T5487"/>
      <c r="U5487"/>
      <c r="V5487"/>
      <c r="W5487"/>
      <c r="X5487"/>
      <c r="Y5487"/>
      <c r="Z5487"/>
      <c r="AA5487"/>
      <c r="AB5487"/>
      <c r="AC5487"/>
      <c r="AD5487"/>
      <c r="AE5487"/>
      <c r="AF5487"/>
      <c r="AG5487"/>
      <c r="AH5487"/>
      <c r="AI5487"/>
      <c r="AJ5487"/>
      <c r="AK5487"/>
      <c r="AL5487"/>
      <c r="AM5487"/>
      <c r="AN5487"/>
      <c r="AO5487"/>
      <c r="AP5487"/>
      <c r="AQ5487"/>
      <c r="AR5487"/>
      <c r="AS5487"/>
      <c r="AT5487"/>
      <c r="AU5487"/>
      <c r="AV5487"/>
      <c r="AW5487"/>
      <c r="AX5487"/>
      <c r="AY5487"/>
      <c r="AZ5487"/>
    </row>
    <row r="5488" spans="1:52">
      <c r="A5488"/>
      <c r="B5488"/>
      <c r="C5488"/>
      <c r="D5488"/>
      <c r="E5488"/>
      <c r="F5488"/>
      <c r="G5488"/>
      <c r="H5488"/>
      <c r="I5488"/>
      <c r="J5488"/>
      <c r="K5488"/>
      <c r="L5488"/>
      <c r="M5488"/>
      <c r="N5488"/>
      <c r="O5488"/>
      <c r="P5488"/>
      <c r="Q5488"/>
      <c r="R5488"/>
      <c r="S5488"/>
      <c r="T5488"/>
      <c r="U5488"/>
      <c r="V5488"/>
      <c r="W5488"/>
      <c r="X5488"/>
      <c r="Y5488"/>
      <c r="Z5488"/>
      <c r="AA5488"/>
      <c r="AB5488"/>
      <c r="AC5488"/>
      <c r="AD5488"/>
      <c r="AE5488"/>
      <c r="AF5488"/>
      <c r="AG5488"/>
      <c r="AH5488"/>
      <c r="AI5488"/>
      <c r="AJ5488"/>
      <c r="AK5488"/>
      <c r="AL5488"/>
      <c r="AM5488"/>
      <c r="AN5488"/>
      <c r="AO5488"/>
      <c r="AP5488"/>
      <c r="AQ5488"/>
      <c r="AR5488"/>
      <c r="AS5488"/>
      <c r="AT5488"/>
      <c r="AU5488"/>
      <c r="AV5488"/>
      <c r="AW5488"/>
      <c r="AX5488"/>
      <c r="AY5488"/>
      <c r="AZ5488"/>
    </row>
    <row r="5489" spans="1:52">
      <c r="A5489"/>
      <c r="B5489"/>
      <c r="C5489"/>
      <c r="D5489"/>
      <c r="E5489"/>
      <c r="F5489"/>
      <c r="G5489"/>
      <c r="H5489"/>
      <c r="I5489"/>
      <c r="J5489"/>
      <c r="K5489"/>
      <c r="L5489"/>
      <c r="M5489"/>
      <c r="N5489"/>
      <c r="O5489"/>
      <c r="P5489"/>
      <c r="Q5489"/>
      <c r="R5489"/>
      <c r="S5489"/>
      <c r="T5489"/>
      <c r="U5489"/>
      <c r="V5489"/>
      <c r="W5489"/>
      <c r="X5489"/>
      <c r="Y5489"/>
      <c r="Z5489"/>
      <c r="AA5489"/>
      <c r="AB5489"/>
      <c r="AC5489"/>
      <c r="AD5489"/>
      <c r="AE5489"/>
      <c r="AF5489"/>
      <c r="AG5489"/>
      <c r="AH5489"/>
      <c r="AI5489"/>
      <c r="AJ5489"/>
      <c r="AK5489"/>
      <c r="AL5489"/>
      <c r="AM5489"/>
      <c r="AN5489"/>
      <c r="AO5489"/>
      <c r="AP5489"/>
      <c r="AQ5489"/>
      <c r="AR5489"/>
      <c r="AS5489"/>
      <c r="AT5489"/>
      <c r="AU5489"/>
      <c r="AV5489"/>
      <c r="AW5489"/>
      <c r="AX5489"/>
      <c r="AY5489"/>
      <c r="AZ5489"/>
    </row>
    <row r="5490" spans="1:52">
      <c r="A5490"/>
      <c r="B5490"/>
      <c r="C5490"/>
      <c r="D5490"/>
      <c r="E5490"/>
      <c r="F5490"/>
      <c r="G5490"/>
      <c r="H5490"/>
      <c r="I5490"/>
      <c r="J5490"/>
      <c r="K5490"/>
      <c r="L5490"/>
      <c r="M5490"/>
      <c r="N5490"/>
      <c r="O5490"/>
      <c r="P5490"/>
      <c r="Q5490"/>
      <c r="R5490"/>
      <c r="S5490"/>
      <c r="T5490"/>
      <c r="U5490"/>
      <c r="V5490"/>
      <c r="W5490"/>
      <c r="X5490"/>
      <c r="Y5490"/>
      <c r="Z5490"/>
      <c r="AA5490"/>
      <c r="AB5490"/>
      <c r="AC5490"/>
      <c r="AD5490"/>
      <c r="AE5490"/>
      <c r="AF5490"/>
      <c r="AG5490"/>
      <c r="AH5490"/>
      <c r="AI5490"/>
      <c r="AJ5490"/>
      <c r="AK5490"/>
      <c r="AL5490"/>
      <c r="AM5490"/>
      <c r="AN5490"/>
      <c r="AO5490"/>
      <c r="AP5490"/>
      <c r="AQ5490"/>
      <c r="AR5490"/>
      <c r="AS5490"/>
      <c r="AT5490"/>
      <c r="AU5490"/>
      <c r="AV5490"/>
      <c r="AW5490"/>
      <c r="AX5490"/>
      <c r="AY5490"/>
      <c r="AZ5490"/>
    </row>
    <row r="5491" spans="1:52">
      <c r="A5491"/>
      <c r="B5491"/>
      <c r="C5491"/>
      <c r="D5491"/>
      <c r="E5491"/>
      <c r="F5491"/>
      <c r="G5491"/>
      <c r="H5491"/>
      <c r="I5491"/>
      <c r="J5491"/>
      <c r="K5491"/>
      <c r="L5491"/>
      <c r="M5491"/>
      <c r="N5491"/>
      <c r="O5491"/>
      <c r="P5491"/>
      <c r="Q5491"/>
      <c r="R5491"/>
      <c r="S5491"/>
      <c r="T5491"/>
      <c r="U5491"/>
      <c r="V5491"/>
      <c r="W5491"/>
      <c r="X5491"/>
      <c r="Y5491"/>
      <c r="Z5491"/>
      <c r="AA5491"/>
      <c r="AB5491"/>
      <c r="AC5491"/>
      <c r="AD5491"/>
      <c r="AE5491"/>
      <c r="AF5491"/>
      <c r="AG5491"/>
      <c r="AH5491"/>
      <c r="AI5491"/>
      <c r="AJ5491"/>
      <c r="AK5491"/>
      <c r="AL5491"/>
      <c r="AM5491"/>
      <c r="AN5491"/>
      <c r="AO5491"/>
      <c r="AP5491"/>
      <c r="AQ5491"/>
      <c r="AR5491"/>
      <c r="AS5491"/>
      <c r="AT5491"/>
      <c r="AU5491"/>
      <c r="AV5491"/>
      <c r="AW5491"/>
      <c r="AX5491"/>
      <c r="AY5491"/>
      <c r="AZ5491"/>
    </row>
    <row r="5492" spans="1:52">
      <c r="A5492"/>
      <c r="B5492"/>
      <c r="C5492"/>
      <c r="D5492"/>
      <c r="E5492"/>
      <c r="F5492"/>
      <c r="G5492"/>
      <c r="H5492"/>
      <c r="I5492"/>
      <c r="J5492"/>
      <c r="K5492"/>
      <c r="L5492"/>
      <c r="M5492"/>
      <c r="N5492"/>
      <c r="O5492"/>
      <c r="P5492"/>
      <c r="Q5492"/>
      <c r="R5492"/>
      <c r="S5492"/>
      <c r="T5492"/>
      <c r="U5492"/>
      <c r="V5492"/>
      <c r="W5492"/>
      <c r="X5492"/>
      <c r="Y5492"/>
      <c r="Z5492"/>
      <c r="AA5492"/>
      <c r="AB5492"/>
      <c r="AC5492"/>
      <c r="AD5492"/>
      <c r="AE5492"/>
      <c r="AF5492"/>
      <c r="AG5492"/>
      <c r="AH5492"/>
      <c r="AI5492"/>
      <c r="AJ5492"/>
      <c r="AK5492"/>
      <c r="AL5492"/>
      <c r="AM5492"/>
      <c r="AN5492"/>
      <c r="AO5492"/>
      <c r="AP5492"/>
      <c r="AQ5492"/>
      <c r="AR5492"/>
      <c r="AS5492"/>
      <c r="AT5492"/>
      <c r="AU5492"/>
      <c r="AV5492"/>
      <c r="AW5492"/>
      <c r="AX5492"/>
      <c r="AY5492"/>
      <c r="AZ5492"/>
    </row>
    <row r="5493" spans="1:52">
      <c r="A5493"/>
      <c r="B5493"/>
      <c r="C5493"/>
      <c r="D5493"/>
      <c r="E5493"/>
      <c r="F5493"/>
      <c r="G5493"/>
      <c r="H5493"/>
      <c r="I5493"/>
      <c r="J5493"/>
      <c r="K5493"/>
      <c r="L5493"/>
      <c r="M5493"/>
      <c r="N5493"/>
      <c r="O5493"/>
      <c r="P5493"/>
      <c r="Q5493"/>
      <c r="R5493"/>
      <c r="S5493"/>
      <c r="T5493"/>
      <c r="U5493"/>
      <c r="V5493"/>
      <c r="W5493"/>
      <c r="X5493"/>
      <c r="Y5493"/>
      <c r="Z5493"/>
      <c r="AA5493"/>
      <c r="AB5493"/>
      <c r="AC5493"/>
      <c r="AD5493"/>
      <c r="AE5493"/>
      <c r="AF5493"/>
      <c r="AG5493"/>
      <c r="AH5493"/>
      <c r="AI5493"/>
      <c r="AJ5493"/>
      <c r="AK5493"/>
      <c r="AL5493"/>
      <c r="AM5493"/>
      <c r="AN5493"/>
      <c r="AO5493"/>
      <c r="AP5493"/>
      <c r="AQ5493"/>
      <c r="AR5493"/>
      <c r="AS5493"/>
      <c r="AT5493"/>
      <c r="AU5493"/>
      <c r="AV5493"/>
      <c r="AW5493"/>
      <c r="AX5493"/>
      <c r="AY5493"/>
      <c r="AZ5493"/>
    </row>
    <row r="5494" spans="1:52">
      <c r="A5494"/>
      <c r="B5494"/>
      <c r="C5494"/>
      <c r="D5494"/>
      <c r="E5494"/>
      <c r="F5494"/>
      <c r="G5494"/>
      <c r="H5494"/>
      <c r="I5494"/>
      <c r="J5494"/>
      <c r="K5494"/>
      <c r="L5494"/>
      <c r="M5494"/>
      <c r="N5494"/>
      <c r="O5494"/>
      <c r="P5494"/>
      <c r="Q5494"/>
      <c r="R5494"/>
      <c r="S5494"/>
      <c r="T5494"/>
      <c r="U5494"/>
      <c r="V5494"/>
      <c r="W5494"/>
      <c r="X5494"/>
      <c r="Y5494"/>
      <c r="Z5494"/>
      <c r="AA5494"/>
      <c r="AB5494"/>
      <c r="AC5494"/>
      <c r="AD5494"/>
      <c r="AE5494"/>
      <c r="AF5494"/>
      <c r="AG5494"/>
      <c r="AH5494"/>
      <c r="AI5494"/>
      <c r="AJ5494"/>
      <c r="AK5494"/>
      <c r="AL5494"/>
      <c r="AM5494"/>
      <c r="AN5494"/>
      <c r="AO5494"/>
      <c r="AP5494"/>
      <c r="AQ5494"/>
      <c r="AR5494"/>
      <c r="AS5494"/>
      <c r="AT5494"/>
      <c r="AU5494"/>
      <c r="AV5494"/>
      <c r="AW5494"/>
      <c r="AX5494"/>
      <c r="AY5494"/>
      <c r="AZ5494"/>
    </row>
    <row r="5495" spans="1:52">
      <c r="A5495"/>
      <c r="B5495"/>
      <c r="C5495"/>
      <c r="D5495"/>
      <c r="E5495"/>
      <c r="F5495"/>
      <c r="G5495"/>
      <c r="H5495"/>
      <c r="I5495"/>
      <c r="J5495"/>
      <c r="K5495"/>
      <c r="L5495"/>
      <c r="M5495"/>
      <c r="N5495"/>
      <c r="O5495"/>
      <c r="P5495"/>
      <c r="Q5495"/>
      <c r="R5495"/>
      <c r="S5495"/>
      <c r="T5495"/>
      <c r="U5495"/>
      <c r="V5495"/>
      <c r="W5495"/>
      <c r="X5495"/>
      <c r="Y5495"/>
      <c r="Z5495"/>
      <c r="AA5495"/>
      <c r="AB5495"/>
      <c r="AC5495"/>
      <c r="AD5495"/>
      <c r="AE5495"/>
      <c r="AF5495"/>
      <c r="AG5495"/>
      <c r="AH5495"/>
      <c r="AI5495"/>
      <c r="AJ5495"/>
      <c r="AK5495"/>
      <c r="AL5495"/>
      <c r="AM5495"/>
      <c r="AN5495"/>
      <c r="AO5495"/>
      <c r="AP5495"/>
      <c r="AQ5495"/>
      <c r="AR5495"/>
      <c r="AS5495"/>
      <c r="AT5495"/>
      <c r="AU5495"/>
      <c r="AV5495"/>
      <c r="AW5495"/>
      <c r="AX5495"/>
      <c r="AY5495"/>
      <c r="AZ5495"/>
    </row>
    <row r="5496" spans="1:52">
      <c r="A5496"/>
      <c r="B5496"/>
      <c r="C5496"/>
      <c r="D5496"/>
      <c r="E5496"/>
      <c r="F5496"/>
      <c r="G5496"/>
      <c r="H5496"/>
      <c r="I5496"/>
      <c r="J5496"/>
      <c r="K5496"/>
      <c r="L5496"/>
      <c r="M5496"/>
      <c r="N5496"/>
      <c r="O5496"/>
      <c r="P5496"/>
      <c r="Q5496"/>
      <c r="R5496"/>
      <c r="S5496"/>
      <c r="T5496"/>
      <c r="U5496"/>
      <c r="V5496"/>
      <c r="W5496"/>
      <c r="X5496"/>
      <c r="Y5496"/>
      <c r="Z5496"/>
      <c r="AA5496"/>
      <c r="AB5496"/>
      <c r="AC5496"/>
      <c r="AD5496"/>
      <c r="AE5496"/>
      <c r="AF5496"/>
      <c r="AG5496"/>
      <c r="AH5496"/>
      <c r="AI5496"/>
      <c r="AJ5496"/>
      <c r="AK5496"/>
      <c r="AL5496"/>
      <c r="AM5496"/>
      <c r="AN5496"/>
      <c r="AO5496"/>
      <c r="AP5496"/>
      <c r="AQ5496"/>
      <c r="AR5496"/>
      <c r="AS5496"/>
      <c r="AT5496"/>
      <c r="AU5496"/>
      <c r="AV5496"/>
      <c r="AW5496"/>
      <c r="AX5496"/>
      <c r="AY5496"/>
      <c r="AZ5496"/>
    </row>
    <row r="5497" spans="1:52">
      <c r="A5497"/>
      <c r="B5497"/>
      <c r="C5497"/>
      <c r="D5497"/>
      <c r="E5497"/>
      <c r="F5497"/>
      <c r="G5497"/>
      <c r="H5497"/>
      <c r="I5497"/>
      <c r="J5497"/>
      <c r="K5497"/>
      <c r="L5497"/>
      <c r="M5497"/>
      <c r="N5497"/>
      <c r="O5497"/>
      <c r="P5497"/>
      <c r="Q5497"/>
      <c r="R5497"/>
      <c r="S5497"/>
      <c r="T5497"/>
      <c r="U5497"/>
      <c r="V5497"/>
      <c r="W5497"/>
      <c r="X5497"/>
      <c r="Y5497"/>
      <c r="Z5497"/>
      <c r="AA5497"/>
      <c r="AB5497"/>
      <c r="AC5497"/>
      <c r="AD5497"/>
      <c r="AE5497"/>
      <c r="AF5497"/>
      <c r="AG5497"/>
      <c r="AH5497"/>
      <c r="AI5497"/>
      <c r="AJ5497"/>
      <c r="AK5497"/>
      <c r="AL5497"/>
      <c r="AM5497"/>
      <c r="AN5497"/>
      <c r="AO5497"/>
      <c r="AP5497"/>
      <c r="AQ5497"/>
      <c r="AR5497"/>
      <c r="AS5497"/>
      <c r="AT5497"/>
      <c r="AU5497"/>
      <c r="AV5497"/>
      <c r="AW5497"/>
      <c r="AX5497"/>
      <c r="AY5497"/>
      <c r="AZ5497"/>
    </row>
    <row r="5498" spans="1:52">
      <c r="A5498"/>
      <c r="B5498"/>
      <c r="C5498"/>
      <c r="D5498"/>
      <c r="E5498"/>
      <c r="F5498"/>
      <c r="G5498"/>
      <c r="H5498"/>
      <c r="I5498"/>
      <c r="J5498"/>
      <c r="K5498"/>
      <c r="L5498"/>
      <c r="M5498"/>
      <c r="N5498"/>
      <c r="O5498"/>
      <c r="P5498"/>
      <c r="Q5498"/>
      <c r="R5498"/>
      <c r="S5498"/>
      <c r="T5498"/>
      <c r="U5498"/>
      <c r="V5498"/>
      <c r="W5498"/>
      <c r="X5498"/>
      <c r="Y5498"/>
      <c r="Z5498"/>
      <c r="AA5498"/>
      <c r="AB5498"/>
      <c r="AC5498"/>
      <c r="AD5498"/>
      <c r="AE5498"/>
      <c r="AF5498"/>
      <c r="AG5498"/>
      <c r="AH5498"/>
      <c r="AI5498"/>
      <c r="AJ5498"/>
      <c r="AK5498"/>
      <c r="AL5498"/>
      <c r="AM5498"/>
      <c r="AN5498"/>
      <c r="AO5498"/>
      <c r="AP5498"/>
      <c r="AQ5498"/>
      <c r="AR5498"/>
      <c r="AS5498"/>
      <c r="AT5498"/>
      <c r="AU5498"/>
      <c r="AV5498"/>
      <c r="AW5498"/>
      <c r="AX5498"/>
      <c r="AY5498"/>
      <c r="AZ5498"/>
    </row>
    <row r="5499" spans="1:52">
      <c r="A5499"/>
      <c r="B5499"/>
      <c r="C5499"/>
      <c r="D5499"/>
      <c r="E5499"/>
      <c r="F5499"/>
      <c r="G5499"/>
      <c r="H5499"/>
      <c r="I5499"/>
      <c r="J5499"/>
      <c r="K5499"/>
      <c r="L5499"/>
      <c r="M5499"/>
      <c r="N5499"/>
      <c r="O5499"/>
      <c r="P5499"/>
      <c r="Q5499"/>
      <c r="R5499"/>
      <c r="S5499"/>
      <c r="T5499"/>
      <c r="U5499"/>
      <c r="V5499"/>
      <c r="W5499"/>
      <c r="X5499"/>
      <c r="Y5499"/>
      <c r="Z5499"/>
      <c r="AA5499"/>
      <c r="AB5499"/>
      <c r="AC5499"/>
      <c r="AD5499"/>
      <c r="AE5499"/>
      <c r="AF5499"/>
      <c r="AG5499"/>
      <c r="AH5499"/>
      <c r="AI5499"/>
      <c r="AJ5499"/>
      <c r="AK5499"/>
      <c r="AL5499"/>
      <c r="AM5499"/>
      <c r="AN5499"/>
      <c r="AO5499"/>
      <c r="AP5499"/>
      <c r="AQ5499"/>
      <c r="AR5499"/>
      <c r="AS5499"/>
      <c r="AT5499"/>
      <c r="AU5499"/>
      <c r="AV5499"/>
      <c r="AW5499"/>
      <c r="AX5499"/>
      <c r="AY5499"/>
      <c r="AZ5499"/>
    </row>
    <row r="5500" spans="1:52">
      <c r="A5500"/>
      <c r="B5500"/>
      <c r="C5500"/>
      <c r="D5500"/>
      <c r="E5500"/>
      <c r="F5500"/>
      <c r="G5500"/>
      <c r="H5500"/>
      <c r="I5500"/>
      <c r="J5500"/>
      <c r="K5500"/>
      <c r="L5500"/>
      <c r="M5500"/>
      <c r="N5500"/>
      <c r="O5500"/>
      <c r="P5500"/>
      <c r="Q5500"/>
      <c r="R5500"/>
      <c r="S5500"/>
      <c r="T5500"/>
      <c r="U5500"/>
      <c r="V5500"/>
      <c r="W5500"/>
      <c r="X5500"/>
      <c r="Y5500"/>
      <c r="Z5500"/>
      <c r="AA5500"/>
      <c r="AB5500"/>
      <c r="AC5500"/>
      <c r="AD5500"/>
      <c r="AE5500"/>
      <c r="AF5500"/>
      <c r="AG5500"/>
      <c r="AH5500"/>
      <c r="AI5500"/>
      <c r="AJ5500"/>
      <c r="AK5500"/>
      <c r="AL5500"/>
      <c r="AM5500"/>
      <c r="AN5500"/>
      <c r="AO5500"/>
      <c r="AP5500"/>
      <c r="AQ5500"/>
      <c r="AR5500"/>
      <c r="AS5500"/>
      <c r="AT5500"/>
      <c r="AU5500"/>
      <c r="AV5500"/>
      <c r="AW5500"/>
      <c r="AX5500"/>
      <c r="AY5500"/>
      <c r="AZ5500"/>
    </row>
    <row r="5501" spans="1:52">
      <c r="A5501"/>
      <c r="B5501"/>
      <c r="C5501"/>
      <c r="D5501"/>
      <c r="E5501"/>
      <c r="F5501"/>
      <c r="G5501"/>
      <c r="H5501"/>
      <c r="I5501"/>
      <c r="J5501"/>
      <c r="K5501"/>
      <c r="L5501"/>
      <c r="M5501"/>
      <c r="N5501"/>
      <c r="O5501"/>
      <c r="P5501"/>
      <c r="Q5501"/>
      <c r="R5501"/>
      <c r="S5501"/>
      <c r="T5501"/>
      <c r="U5501"/>
      <c r="V5501"/>
      <c r="W5501"/>
      <c r="X5501"/>
      <c r="Y5501"/>
      <c r="Z5501"/>
      <c r="AA5501"/>
      <c r="AB5501"/>
      <c r="AC5501"/>
      <c r="AD5501"/>
      <c r="AE5501"/>
      <c r="AF5501"/>
      <c r="AG5501"/>
      <c r="AH5501"/>
      <c r="AI5501"/>
      <c r="AJ5501"/>
      <c r="AK5501"/>
      <c r="AL5501"/>
      <c r="AM5501"/>
      <c r="AN5501"/>
      <c r="AO5501"/>
      <c r="AP5501"/>
      <c r="AQ5501"/>
      <c r="AR5501"/>
      <c r="AS5501"/>
      <c r="AT5501"/>
      <c r="AU5501"/>
      <c r="AV5501"/>
      <c r="AW5501"/>
      <c r="AX5501"/>
      <c r="AY5501"/>
      <c r="AZ5501"/>
    </row>
    <row r="5502" spans="1:52">
      <c r="A5502"/>
      <c r="B5502"/>
      <c r="C5502"/>
      <c r="D5502"/>
      <c r="E5502"/>
      <c r="F5502"/>
      <c r="G5502"/>
      <c r="H5502"/>
      <c r="I5502"/>
      <c r="J5502"/>
      <c r="K5502"/>
      <c r="L5502"/>
      <c r="M5502"/>
      <c r="N5502"/>
      <c r="O5502"/>
      <c r="P5502"/>
      <c r="Q5502"/>
      <c r="R5502"/>
      <c r="S5502"/>
      <c r="T5502"/>
      <c r="U5502"/>
      <c r="V5502"/>
      <c r="W5502"/>
      <c r="X5502"/>
      <c r="Y5502"/>
      <c r="Z5502"/>
      <c r="AA5502"/>
      <c r="AB5502"/>
      <c r="AC5502"/>
      <c r="AD5502"/>
      <c r="AE5502"/>
      <c r="AF5502"/>
      <c r="AG5502"/>
      <c r="AH5502"/>
      <c r="AI5502"/>
      <c r="AJ5502"/>
      <c r="AK5502"/>
      <c r="AL5502"/>
      <c r="AM5502"/>
      <c r="AN5502"/>
      <c r="AO5502"/>
      <c r="AP5502"/>
      <c r="AQ5502"/>
      <c r="AR5502"/>
      <c r="AS5502"/>
      <c r="AT5502"/>
      <c r="AU5502"/>
      <c r="AV5502"/>
      <c r="AW5502"/>
      <c r="AX5502"/>
      <c r="AY5502"/>
      <c r="AZ5502"/>
    </row>
    <row r="5503" spans="1:52">
      <c r="A5503"/>
      <c r="B5503"/>
      <c r="C5503"/>
      <c r="D5503"/>
      <c r="E5503"/>
      <c r="F5503"/>
      <c r="G5503"/>
      <c r="H5503"/>
      <c r="I5503"/>
      <c r="J5503"/>
      <c r="K5503"/>
      <c r="L5503"/>
      <c r="M5503"/>
      <c r="N5503"/>
      <c r="O5503"/>
      <c r="P5503"/>
      <c r="Q5503"/>
      <c r="R5503"/>
      <c r="S5503"/>
      <c r="T5503"/>
      <c r="U5503"/>
      <c r="V5503"/>
      <c r="W5503"/>
      <c r="X5503"/>
      <c r="Y5503"/>
      <c r="Z5503"/>
      <c r="AA5503"/>
      <c r="AB5503"/>
      <c r="AC5503"/>
      <c r="AD5503"/>
      <c r="AE5503"/>
      <c r="AF5503"/>
      <c r="AG5503"/>
      <c r="AH5503"/>
      <c r="AI5503"/>
      <c r="AJ5503"/>
      <c r="AK5503"/>
      <c r="AL5503"/>
      <c r="AM5503"/>
      <c r="AN5503"/>
      <c r="AO5503"/>
      <c r="AP5503"/>
      <c r="AQ5503"/>
      <c r="AR5503"/>
      <c r="AS5503"/>
      <c r="AT5503"/>
      <c r="AU5503"/>
      <c r="AV5503"/>
      <c r="AW5503"/>
      <c r="AX5503"/>
      <c r="AY5503"/>
      <c r="AZ5503"/>
    </row>
    <row r="5504" spans="1:52">
      <c r="A5504"/>
      <c r="B5504"/>
      <c r="C5504"/>
      <c r="D5504"/>
      <c r="E5504"/>
      <c r="F5504"/>
      <c r="G5504"/>
      <c r="H5504"/>
      <c r="I5504"/>
      <c r="J5504"/>
      <c r="K5504"/>
      <c r="L5504"/>
      <c r="M5504"/>
      <c r="N5504"/>
      <c r="O5504"/>
      <c r="P5504"/>
      <c r="Q5504"/>
      <c r="R5504"/>
      <c r="S5504"/>
      <c r="T5504"/>
      <c r="U5504"/>
      <c r="V5504"/>
      <c r="W5504"/>
      <c r="X5504"/>
      <c r="Y5504"/>
      <c r="Z5504"/>
      <c r="AA5504"/>
      <c r="AB5504"/>
      <c r="AC5504"/>
      <c r="AD5504"/>
      <c r="AE5504"/>
      <c r="AF5504"/>
      <c r="AG5504"/>
      <c r="AH5504"/>
      <c r="AI5504"/>
      <c r="AJ5504"/>
      <c r="AK5504"/>
      <c r="AL5504"/>
      <c r="AM5504"/>
      <c r="AN5504"/>
      <c r="AO5504"/>
      <c r="AP5504"/>
      <c r="AQ5504"/>
      <c r="AR5504"/>
      <c r="AS5504"/>
      <c r="AT5504"/>
      <c r="AU5504"/>
      <c r="AV5504"/>
      <c r="AW5504"/>
      <c r="AX5504"/>
      <c r="AY5504"/>
      <c r="AZ5504"/>
    </row>
    <row r="5505" spans="1:52">
      <c r="A5505"/>
      <c r="B5505"/>
      <c r="C5505"/>
      <c r="D5505"/>
      <c r="E5505"/>
      <c r="F5505"/>
      <c r="G5505"/>
      <c r="H5505"/>
      <c r="I5505"/>
      <c r="J5505"/>
      <c r="K5505"/>
      <c r="L5505"/>
      <c r="M5505"/>
      <c r="N5505"/>
      <c r="O5505"/>
      <c r="P5505"/>
      <c r="Q5505"/>
      <c r="R5505"/>
      <c r="S5505"/>
      <c r="T5505"/>
      <c r="U5505"/>
      <c r="V5505"/>
      <c r="W5505"/>
      <c r="X5505"/>
      <c r="Y5505"/>
      <c r="Z5505"/>
      <c r="AA5505"/>
      <c r="AB5505"/>
      <c r="AC5505"/>
      <c r="AD5505"/>
      <c r="AE5505"/>
      <c r="AF5505"/>
      <c r="AG5505"/>
      <c r="AH5505"/>
      <c r="AI5505"/>
      <c r="AJ5505"/>
      <c r="AK5505"/>
      <c r="AL5505"/>
      <c r="AM5505"/>
      <c r="AN5505"/>
      <c r="AO5505"/>
      <c r="AP5505"/>
      <c r="AQ5505"/>
      <c r="AR5505"/>
      <c r="AS5505"/>
      <c r="AT5505"/>
      <c r="AU5505"/>
      <c r="AV5505"/>
      <c r="AW5505"/>
      <c r="AX5505"/>
      <c r="AY5505"/>
      <c r="AZ5505"/>
    </row>
    <row r="5506" spans="1:52">
      <c r="A5506"/>
      <c r="B5506"/>
      <c r="C5506"/>
      <c r="D5506"/>
      <c r="E5506"/>
      <c r="F5506"/>
      <c r="G5506"/>
      <c r="H5506"/>
      <c r="I5506"/>
      <c r="J5506"/>
      <c r="K5506"/>
      <c r="L5506"/>
      <c r="M5506"/>
      <c r="N5506"/>
      <c r="O5506"/>
      <c r="P5506"/>
      <c r="Q5506"/>
      <c r="R5506"/>
      <c r="S5506"/>
      <c r="T5506"/>
      <c r="U5506"/>
      <c r="V5506"/>
      <c r="W5506"/>
      <c r="X5506"/>
      <c r="Y5506"/>
      <c r="Z5506"/>
      <c r="AA5506"/>
      <c r="AB5506"/>
      <c r="AC5506"/>
      <c r="AD5506"/>
      <c r="AE5506"/>
      <c r="AF5506"/>
      <c r="AG5506"/>
      <c r="AH5506"/>
      <c r="AI5506"/>
      <c r="AJ5506"/>
      <c r="AK5506"/>
      <c r="AL5506"/>
      <c r="AM5506"/>
      <c r="AN5506"/>
      <c r="AO5506"/>
      <c r="AP5506"/>
      <c r="AQ5506"/>
      <c r="AR5506"/>
      <c r="AS5506"/>
      <c r="AT5506"/>
      <c r="AU5506"/>
      <c r="AV5506"/>
      <c r="AW5506"/>
      <c r="AX5506"/>
      <c r="AY5506"/>
      <c r="AZ5506"/>
    </row>
    <row r="5507" spans="1:52">
      <c r="A5507"/>
      <c r="B5507"/>
      <c r="C5507"/>
      <c r="D5507"/>
      <c r="E5507"/>
      <c r="F5507"/>
      <c r="G5507"/>
      <c r="H5507"/>
      <c r="I5507"/>
      <c r="J5507"/>
      <c r="K5507"/>
      <c r="L5507"/>
      <c r="M5507"/>
      <c r="N5507"/>
      <c r="O5507"/>
      <c r="P5507"/>
      <c r="Q5507"/>
      <c r="R5507"/>
      <c r="S5507"/>
      <c r="T5507"/>
      <c r="U5507"/>
      <c r="V5507"/>
      <c r="W5507"/>
      <c r="X5507"/>
      <c r="Y5507"/>
      <c r="Z5507"/>
      <c r="AA5507"/>
      <c r="AB5507"/>
      <c r="AC5507"/>
      <c r="AD5507"/>
      <c r="AE5507"/>
      <c r="AF5507"/>
      <c r="AG5507"/>
      <c r="AH5507"/>
      <c r="AI5507"/>
      <c r="AJ5507"/>
      <c r="AK5507"/>
      <c r="AL5507"/>
      <c r="AM5507"/>
      <c r="AN5507"/>
      <c r="AO5507"/>
      <c r="AP5507"/>
      <c r="AQ5507"/>
      <c r="AR5507"/>
      <c r="AS5507"/>
      <c r="AT5507"/>
      <c r="AU5507"/>
      <c r="AV5507"/>
      <c r="AW5507"/>
      <c r="AX5507"/>
      <c r="AY5507"/>
      <c r="AZ5507"/>
    </row>
    <row r="5508" spans="1:52">
      <c r="A5508"/>
      <c r="B5508"/>
      <c r="C5508"/>
      <c r="D5508"/>
      <c r="E5508"/>
      <c r="F5508"/>
      <c r="G5508"/>
      <c r="H5508"/>
      <c r="I5508"/>
      <c r="J5508"/>
      <c r="K5508"/>
      <c r="L5508"/>
      <c r="M5508"/>
      <c r="N5508"/>
      <c r="O5508"/>
      <c r="P5508"/>
      <c r="Q5508"/>
      <c r="R5508"/>
      <c r="S5508"/>
      <c r="T5508"/>
      <c r="U5508"/>
      <c r="V5508"/>
      <c r="W5508"/>
      <c r="X5508"/>
      <c r="Y5508"/>
      <c r="Z5508"/>
      <c r="AA5508"/>
      <c r="AB5508"/>
      <c r="AC5508"/>
      <c r="AD5508"/>
      <c r="AE5508"/>
      <c r="AF5508"/>
      <c r="AG5508"/>
      <c r="AH5508"/>
      <c r="AI5508"/>
      <c r="AJ5508"/>
      <c r="AK5508"/>
      <c r="AL5508"/>
      <c r="AM5508"/>
      <c r="AN5508"/>
      <c r="AO5508"/>
      <c r="AP5508"/>
      <c r="AQ5508"/>
      <c r="AR5508"/>
      <c r="AS5508"/>
      <c r="AT5508"/>
      <c r="AU5508"/>
      <c r="AV5508"/>
      <c r="AW5508"/>
      <c r="AX5508"/>
      <c r="AY5508"/>
      <c r="AZ5508"/>
    </row>
    <row r="5509" spans="1:52">
      <c r="A5509"/>
      <c r="B5509"/>
      <c r="C5509"/>
      <c r="D5509"/>
      <c r="E5509"/>
      <c r="F5509"/>
      <c r="G5509"/>
      <c r="H5509"/>
      <c r="I5509"/>
      <c r="J5509"/>
      <c r="K5509"/>
      <c r="L5509"/>
      <c r="M5509"/>
      <c r="N5509"/>
      <c r="O5509"/>
      <c r="P5509"/>
      <c r="Q5509"/>
      <c r="R5509"/>
      <c r="S5509"/>
      <c r="T5509"/>
      <c r="U5509"/>
      <c r="V5509"/>
      <c r="W5509"/>
      <c r="X5509"/>
      <c r="Y5509"/>
      <c r="Z5509"/>
      <c r="AA5509"/>
      <c r="AB5509"/>
      <c r="AC5509"/>
      <c r="AD5509"/>
      <c r="AE5509"/>
      <c r="AF5509"/>
      <c r="AG5509"/>
      <c r="AH5509"/>
      <c r="AI5509"/>
      <c r="AJ5509"/>
      <c r="AK5509"/>
      <c r="AL5509"/>
      <c r="AM5509"/>
      <c r="AN5509"/>
      <c r="AO5509"/>
      <c r="AP5509"/>
      <c r="AQ5509"/>
      <c r="AR5509"/>
      <c r="AS5509"/>
      <c r="AT5509"/>
      <c r="AU5509"/>
      <c r="AV5509"/>
      <c r="AW5509"/>
      <c r="AX5509"/>
      <c r="AY5509"/>
      <c r="AZ5509"/>
    </row>
    <row r="5510" spans="1:52">
      <c r="A5510"/>
      <c r="B5510"/>
      <c r="C5510"/>
      <c r="D5510"/>
      <c r="E5510"/>
      <c r="F5510"/>
      <c r="G5510"/>
      <c r="H5510"/>
      <c r="I5510"/>
      <c r="J5510"/>
      <c r="K5510"/>
      <c r="L5510"/>
      <c r="M5510"/>
      <c r="N5510"/>
      <c r="O5510"/>
      <c r="P5510"/>
      <c r="Q5510"/>
      <c r="R5510"/>
      <c r="S5510"/>
      <c r="T5510"/>
      <c r="U5510"/>
      <c r="V5510"/>
      <c r="W5510"/>
      <c r="X5510"/>
      <c r="Y5510"/>
      <c r="Z5510"/>
      <c r="AA5510"/>
      <c r="AB5510"/>
      <c r="AC5510"/>
      <c r="AD5510"/>
      <c r="AE5510"/>
      <c r="AF5510"/>
      <c r="AG5510"/>
      <c r="AH5510"/>
      <c r="AI5510"/>
      <c r="AJ5510"/>
      <c r="AK5510"/>
      <c r="AL5510"/>
      <c r="AM5510"/>
      <c r="AN5510"/>
      <c r="AO5510"/>
      <c r="AP5510"/>
      <c r="AQ5510"/>
      <c r="AR5510"/>
      <c r="AS5510"/>
      <c r="AT5510"/>
      <c r="AU5510"/>
      <c r="AV5510"/>
      <c r="AW5510"/>
      <c r="AX5510"/>
      <c r="AY5510"/>
      <c r="AZ5510"/>
    </row>
    <row r="5511" spans="1:52">
      <c r="A5511"/>
      <c r="B5511"/>
      <c r="C5511"/>
      <c r="D5511"/>
      <c r="E5511"/>
      <c r="F5511"/>
      <c r="G5511"/>
      <c r="H5511"/>
      <c r="I5511"/>
      <c r="J5511"/>
      <c r="K5511"/>
      <c r="L5511"/>
      <c r="M5511"/>
      <c r="N5511"/>
      <c r="O5511"/>
      <c r="P5511"/>
      <c r="Q5511"/>
      <c r="R5511"/>
      <c r="S5511"/>
      <c r="T5511"/>
      <c r="U5511"/>
      <c r="V5511"/>
      <c r="W5511"/>
      <c r="X5511"/>
      <c r="Y5511"/>
      <c r="Z5511"/>
      <c r="AA5511"/>
      <c r="AB5511"/>
      <c r="AC5511"/>
      <c r="AD5511"/>
      <c r="AE5511"/>
      <c r="AF5511"/>
      <c r="AG5511"/>
      <c r="AH5511"/>
      <c r="AI5511"/>
      <c r="AJ5511"/>
      <c r="AK5511"/>
      <c r="AL5511"/>
      <c r="AM5511"/>
      <c r="AN5511"/>
      <c r="AO5511"/>
      <c r="AP5511"/>
      <c r="AQ5511"/>
      <c r="AR5511"/>
      <c r="AS5511"/>
      <c r="AT5511"/>
      <c r="AU5511"/>
      <c r="AV5511"/>
      <c r="AW5511"/>
      <c r="AX5511"/>
      <c r="AY5511"/>
      <c r="AZ5511"/>
    </row>
    <row r="5512" spans="1:52">
      <c r="A5512"/>
      <c r="B5512"/>
      <c r="C5512"/>
      <c r="D5512"/>
      <c r="E5512"/>
      <c r="F5512"/>
      <c r="G5512"/>
      <c r="H5512"/>
      <c r="I5512"/>
      <c r="J5512"/>
      <c r="K5512"/>
      <c r="L5512"/>
      <c r="M5512"/>
      <c r="N5512"/>
      <c r="O5512"/>
      <c r="P5512"/>
      <c r="Q5512"/>
      <c r="R5512"/>
      <c r="S5512"/>
      <c r="T5512"/>
      <c r="U5512"/>
      <c r="V5512"/>
      <c r="W5512"/>
      <c r="X5512"/>
      <c r="Y5512"/>
      <c r="Z5512"/>
      <c r="AA5512"/>
      <c r="AB5512"/>
      <c r="AC5512"/>
      <c r="AD5512"/>
      <c r="AE5512"/>
      <c r="AF5512"/>
      <c r="AG5512"/>
      <c r="AH5512"/>
      <c r="AI5512"/>
      <c r="AJ5512"/>
      <c r="AK5512"/>
      <c r="AL5512"/>
      <c r="AM5512"/>
      <c r="AN5512"/>
      <c r="AO5512"/>
      <c r="AP5512"/>
      <c r="AQ5512"/>
      <c r="AR5512"/>
      <c r="AS5512"/>
      <c r="AT5512"/>
      <c r="AU5512"/>
      <c r="AV5512"/>
      <c r="AW5512"/>
      <c r="AX5512"/>
      <c r="AY5512"/>
      <c r="AZ5512"/>
    </row>
    <row r="5513" spans="1:52">
      <c r="A5513"/>
      <c r="B5513"/>
      <c r="C5513"/>
      <c r="D5513"/>
      <c r="E5513"/>
      <c r="F5513"/>
      <c r="G5513"/>
      <c r="H5513"/>
      <c r="I5513"/>
      <c r="J5513"/>
      <c r="K5513"/>
      <c r="L5513"/>
      <c r="M5513"/>
      <c r="N5513"/>
      <c r="O5513"/>
      <c r="P5513"/>
      <c r="Q5513"/>
      <c r="R5513"/>
      <c r="S5513"/>
      <c r="T5513"/>
      <c r="U5513"/>
      <c r="V5513"/>
      <c r="W5513"/>
      <c r="X5513"/>
      <c r="Y5513"/>
      <c r="Z5513"/>
      <c r="AA5513"/>
      <c r="AB5513"/>
      <c r="AC5513"/>
      <c r="AD5513"/>
      <c r="AE5513"/>
      <c r="AF5513"/>
      <c r="AG5513"/>
      <c r="AH5513"/>
      <c r="AI5513"/>
      <c r="AJ5513"/>
      <c r="AK5513"/>
      <c r="AL5513"/>
      <c r="AM5513"/>
      <c r="AN5513"/>
      <c r="AO5513"/>
      <c r="AP5513"/>
      <c r="AQ5513"/>
      <c r="AR5513"/>
      <c r="AS5513"/>
      <c r="AT5513"/>
      <c r="AU5513"/>
      <c r="AV5513"/>
      <c r="AW5513"/>
      <c r="AX5513"/>
      <c r="AY5513"/>
      <c r="AZ5513"/>
    </row>
    <row r="5514" spans="1:52">
      <c r="A5514"/>
      <c r="B5514"/>
      <c r="C5514"/>
      <c r="D5514"/>
      <c r="E5514"/>
      <c r="F5514"/>
      <c r="G5514"/>
      <c r="H5514"/>
      <c r="I5514"/>
      <c r="J5514"/>
      <c r="K5514"/>
      <c r="L5514"/>
      <c r="M5514"/>
      <c r="N5514"/>
      <c r="O5514"/>
      <c r="P5514"/>
      <c r="Q5514"/>
      <c r="R5514"/>
      <c r="S5514"/>
      <c r="T5514"/>
      <c r="U5514"/>
      <c r="V5514"/>
      <c r="W5514"/>
      <c r="X5514"/>
      <c r="Y5514"/>
      <c r="Z5514"/>
      <c r="AA5514"/>
      <c r="AB5514"/>
      <c r="AC5514"/>
      <c r="AD5514"/>
      <c r="AE5514"/>
      <c r="AF5514"/>
      <c r="AG5514"/>
      <c r="AH5514"/>
      <c r="AI5514"/>
      <c r="AJ5514"/>
      <c r="AK5514"/>
      <c r="AL5514"/>
      <c r="AM5514"/>
      <c r="AN5514"/>
      <c r="AO5514"/>
      <c r="AP5514"/>
      <c r="AQ5514"/>
      <c r="AR5514"/>
      <c r="AS5514"/>
      <c r="AT5514"/>
      <c r="AU5514"/>
      <c r="AV5514"/>
      <c r="AW5514"/>
      <c r="AX5514"/>
      <c r="AY5514"/>
      <c r="AZ5514"/>
    </row>
    <row r="5515" spans="1:52">
      <c r="A5515"/>
      <c r="B5515"/>
      <c r="C5515"/>
      <c r="D5515"/>
      <c r="E5515"/>
      <c r="F5515"/>
      <c r="G5515"/>
      <c r="H5515"/>
      <c r="I5515"/>
      <c r="J5515"/>
      <c r="K5515"/>
      <c r="L5515"/>
      <c r="M5515"/>
      <c r="N5515"/>
      <c r="O5515"/>
      <c r="P5515"/>
      <c r="Q5515"/>
      <c r="R5515"/>
      <c r="S5515"/>
      <c r="T5515"/>
      <c r="U5515"/>
      <c r="V5515"/>
      <c r="W5515"/>
      <c r="X5515"/>
      <c r="Y5515"/>
      <c r="Z5515"/>
      <c r="AA5515"/>
      <c r="AB5515"/>
      <c r="AC5515"/>
      <c r="AD5515"/>
      <c r="AE5515"/>
      <c r="AF5515"/>
      <c r="AG5515"/>
      <c r="AH5515"/>
      <c r="AI5515"/>
      <c r="AJ5515"/>
      <c r="AK5515"/>
      <c r="AL5515"/>
      <c r="AM5515"/>
      <c r="AN5515"/>
      <c r="AO5515"/>
      <c r="AP5515"/>
      <c r="AQ5515"/>
      <c r="AR5515"/>
      <c r="AS5515"/>
      <c r="AT5515"/>
      <c r="AU5515"/>
      <c r="AV5515"/>
      <c r="AW5515"/>
      <c r="AX5515"/>
      <c r="AY5515"/>
      <c r="AZ5515"/>
    </row>
    <row r="5516" spans="1:52">
      <c r="A5516"/>
      <c r="B5516"/>
      <c r="C5516"/>
      <c r="D5516"/>
      <c r="E5516"/>
      <c r="F5516"/>
      <c r="G5516"/>
      <c r="H5516"/>
      <c r="I5516"/>
      <c r="J5516"/>
      <c r="K5516"/>
      <c r="L5516"/>
      <c r="M5516"/>
      <c r="N5516"/>
      <c r="O5516"/>
      <c r="P5516"/>
      <c r="Q5516"/>
      <c r="R5516"/>
      <c r="S5516"/>
      <c r="T5516"/>
      <c r="U5516"/>
      <c r="V5516"/>
      <c r="W5516"/>
      <c r="X5516"/>
      <c r="Y5516"/>
      <c r="Z5516"/>
      <c r="AA5516"/>
      <c r="AB5516"/>
      <c r="AC5516"/>
      <c r="AD5516"/>
      <c r="AE5516"/>
      <c r="AF5516"/>
      <c r="AG5516"/>
      <c r="AH5516"/>
      <c r="AI5516"/>
      <c r="AJ5516"/>
      <c r="AK5516"/>
      <c r="AL5516"/>
      <c r="AM5516"/>
      <c r="AN5516"/>
      <c r="AO5516"/>
      <c r="AP5516"/>
      <c r="AQ5516"/>
      <c r="AR5516"/>
      <c r="AS5516"/>
      <c r="AT5516"/>
      <c r="AU5516"/>
      <c r="AV5516"/>
      <c r="AW5516"/>
      <c r="AX5516"/>
      <c r="AY5516"/>
      <c r="AZ5516"/>
    </row>
    <row r="5517" spans="1:52">
      <c r="A5517"/>
      <c r="B5517"/>
      <c r="C5517"/>
      <c r="D5517"/>
      <c r="E5517"/>
      <c r="F5517"/>
      <c r="G5517"/>
      <c r="H5517"/>
      <c r="I5517"/>
      <c r="J5517"/>
      <c r="K5517"/>
      <c r="L5517"/>
      <c r="M5517"/>
      <c r="N5517"/>
      <c r="O5517"/>
      <c r="P5517"/>
      <c r="Q5517"/>
      <c r="R5517"/>
      <c r="S5517"/>
      <c r="T5517"/>
      <c r="U5517"/>
      <c r="V5517"/>
      <c r="W5517"/>
      <c r="X5517"/>
      <c r="Y5517"/>
      <c r="Z5517"/>
      <c r="AA5517"/>
      <c r="AB5517"/>
      <c r="AC5517"/>
      <c r="AD5517"/>
      <c r="AE5517"/>
      <c r="AF5517"/>
      <c r="AG5517"/>
      <c r="AH5517"/>
      <c r="AI5517"/>
      <c r="AJ5517"/>
      <c r="AK5517"/>
      <c r="AL5517"/>
      <c r="AM5517"/>
      <c r="AN5517"/>
      <c r="AO5517"/>
      <c r="AP5517"/>
      <c r="AQ5517"/>
      <c r="AR5517"/>
      <c r="AS5517"/>
      <c r="AT5517"/>
      <c r="AU5517"/>
      <c r="AV5517"/>
      <c r="AW5517"/>
      <c r="AX5517"/>
      <c r="AY5517"/>
      <c r="AZ5517"/>
    </row>
    <row r="5518" spans="1:52">
      <c r="A5518"/>
      <c r="B5518"/>
      <c r="C5518"/>
      <c r="D5518"/>
      <c r="E5518"/>
      <c r="F5518"/>
      <c r="G5518"/>
      <c r="H5518"/>
      <c r="I5518"/>
      <c r="J5518"/>
      <c r="K5518"/>
      <c r="L5518"/>
      <c r="M5518"/>
      <c r="N5518"/>
      <c r="O5518"/>
      <c r="P5518"/>
      <c r="Q5518"/>
      <c r="R5518"/>
      <c r="S5518"/>
      <c r="T5518"/>
      <c r="U5518"/>
      <c r="V5518"/>
      <c r="W5518"/>
      <c r="X5518"/>
      <c r="Y5518"/>
      <c r="Z5518"/>
      <c r="AA5518"/>
      <c r="AB5518"/>
      <c r="AC5518"/>
      <c r="AD5518"/>
      <c r="AE5518"/>
      <c r="AF5518"/>
      <c r="AG5518"/>
      <c r="AH5518"/>
      <c r="AI5518"/>
      <c r="AJ5518"/>
      <c r="AK5518"/>
      <c r="AL5518"/>
      <c r="AM5518"/>
      <c r="AN5518"/>
      <c r="AO5518"/>
      <c r="AP5518"/>
      <c r="AQ5518"/>
      <c r="AR5518"/>
      <c r="AS5518"/>
      <c r="AT5518"/>
      <c r="AU5518"/>
      <c r="AV5518"/>
      <c r="AW5518"/>
      <c r="AX5518"/>
      <c r="AY5518"/>
      <c r="AZ5518"/>
    </row>
    <row r="5519" spans="1:52">
      <c r="A5519"/>
      <c r="B5519"/>
      <c r="C5519"/>
      <c r="D5519"/>
      <c r="E5519"/>
      <c r="F5519"/>
      <c r="G5519"/>
      <c r="H5519"/>
      <c r="I5519"/>
      <c r="J5519"/>
      <c r="K5519"/>
      <c r="L5519"/>
      <c r="M5519"/>
      <c r="N5519"/>
      <c r="O5519"/>
      <c r="P5519"/>
      <c r="Q5519"/>
      <c r="R5519"/>
      <c r="S5519"/>
      <c r="T5519"/>
      <c r="U5519"/>
      <c r="V5519"/>
      <c r="W5519"/>
      <c r="X5519"/>
      <c r="Y5519"/>
      <c r="Z5519"/>
      <c r="AA5519"/>
      <c r="AB5519"/>
      <c r="AC5519"/>
      <c r="AD5519"/>
      <c r="AE5519"/>
      <c r="AF5519"/>
      <c r="AG5519"/>
      <c r="AH5519"/>
      <c r="AI5519"/>
      <c r="AJ5519"/>
      <c r="AK5519"/>
      <c r="AL5519"/>
      <c r="AM5519"/>
      <c r="AN5519"/>
      <c r="AO5519"/>
      <c r="AP5519"/>
      <c r="AQ5519"/>
      <c r="AR5519"/>
      <c r="AS5519"/>
      <c r="AT5519"/>
      <c r="AU5519"/>
      <c r="AV5519"/>
      <c r="AW5519"/>
      <c r="AX5519"/>
      <c r="AY5519"/>
      <c r="AZ5519"/>
    </row>
    <row r="5520" spans="1:52">
      <c r="A5520"/>
      <c r="B5520"/>
      <c r="C5520"/>
      <c r="D5520"/>
      <c r="E5520"/>
      <c r="F5520"/>
      <c r="G5520"/>
      <c r="H5520"/>
      <c r="I5520"/>
      <c r="J5520"/>
      <c r="K5520"/>
      <c r="L5520"/>
      <c r="M5520"/>
      <c r="N5520"/>
      <c r="O5520"/>
      <c r="P5520"/>
      <c r="Q5520"/>
      <c r="R5520"/>
      <c r="S5520"/>
      <c r="T5520"/>
      <c r="U5520"/>
      <c r="V5520"/>
      <c r="W5520"/>
      <c r="X5520"/>
      <c r="Y5520"/>
      <c r="Z5520"/>
      <c r="AA5520"/>
      <c r="AB5520"/>
      <c r="AC5520"/>
      <c r="AD5520"/>
      <c r="AE5520"/>
      <c r="AF5520"/>
      <c r="AG5520"/>
      <c r="AH5520"/>
      <c r="AI5520"/>
      <c r="AJ5520"/>
      <c r="AK5520"/>
      <c r="AL5520"/>
      <c r="AM5520"/>
      <c r="AN5520"/>
      <c r="AO5520"/>
      <c r="AP5520"/>
      <c r="AQ5520"/>
      <c r="AR5520"/>
      <c r="AS5520"/>
      <c r="AT5520"/>
      <c r="AU5520"/>
      <c r="AV5520"/>
      <c r="AW5520"/>
      <c r="AX5520"/>
      <c r="AY5520"/>
      <c r="AZ5520"/>
    </row>
    <row r="5521" spans="1:52">
      <c r="A5521"/>
      <c r="B5521"/>
      <c r="C5521"/>
      <c r="D5521"/>
      <c r="E5521"/>
      <c r="F5521"/>
      <c r="G5521"/>
      <c r="H5521"/>
      <c r="I5521"/>
      <c r="J5521"/>
      <c r="K5521"/>
      <c r="L5521"/>
      <c r="M5521"/>
      <c r="N5521"/>
      <c r="O5521"/>
      <c r="P5521"/>
      <c r="Q5521"/>
      <c r="R5521"/>
      <c r="S5521"/>
      <c r="T5521"/>
      <c r="U5521"/>
      <c r="V5521"/>
      <c r="W5521"/>
      <c r="X5521"/>
      <c r="Y5521"/>
      <c r="Z5521"/>
      <c r="AA5521"/>
      <c r="AB5521"/>
      <c r="AC5521"/>
      <c r="AD5521"/>
      <c r="AE5521"/>
      <c r="AF5521"/>
      <c r="AG5521"/>
      <c r="AH5521"/>
      <c r="AI5521"/>
      <c r="AJ5521"/>
      <c r="AK5521"/>
      <c r="AL5521"/>
      <c r="AM5521"/>
      <c r="AN5521"/>
      <c r="AO5521"/>
      <c r="AP5521"/>
      <c r="AQ5521"/>
      <c r="AR5521"/>
      <c r="AS5521"/>
      <c r="AT5521"/>
      <c r="AU5521"/>
      <c r="AV5521"/>
      <c r="AW5521"/>
      <c r="AX5521"/>
      <c r="AY5521"/>
      <c r="AZ5521"/>
    </row>
    <row r="5522" spans="1:52">
      <c r="A5522"/>
      <c r="B5522"/>
      <c r="C5522"/>
      <c r="D5522"/>
      <c r="E5522"/>
      <c r="F5522"/>
      <c r="G5522"/>
      <c r="H5522"/>
      <c r="I5522"/>
      <c r="J5522"/>
      <c r="K5522"/>
      <c r="L5522"/>
      <c r="M5522"/>
      <c r="N5522"/>
      <c r="O5522"/>
      <c r="P5522"/>
      <c r="Q5522"/>
      <c r="R5522"/>
      <c r="S5522"/>
      <c r="T5522"/>
      <c r="U5522"/>
      <c r="V5522"/>
      <c r="W5522"/>
      <c r="X5522"/>
      <c r="Y5522"/>
      <c r="Z5522"/>
      <c r="AA5522"/>
      <c r="AB5522"/>
      <c r="AC5522"/>
      <c r="AD5522"/>
      <c r="AE5522"/>
      <c r="AF5522"/>
      <c r="AG5522"/>
      <c r="AH5522"/>
      <c r="AI5522"/>
      <c r="AJ5522"/>
      <c r="AK5522"/>
      <c r="AL5522"/>
      <c r="AM5522"/>
      <c r="AN5522"/>
      <c r="AO5522"/>
      <c r="AP5522"/>
      <c r="AQ5522"/>
      <c r="AR5522"/>
      <c r="AS5522"/>
      <c r="AT5522"/>
      <c r="AU5522"/>
      <c r="AV5522"/>
      <c r="AW5522"/>
      <c r="AX5522"/>
      <c r="AY5522"/>
      <c r="AZ5522"/>
    </row>
    <row r="5523" spans="1:52">
      <c r="A5523"/>
      <c r="B5523"/>
      <c r="C5523"/>
      <c r="D5523"/>
      <c r="E5523"/>
      <c r="F5523"/>
      <c r="G5523"/>
      <c r="H5523"/>
      <c r="I5523"/>
      <c r="J5523"/>
      <c r="K5523"/>
      <c r="L5523"/>
      <c r="M5523"/>
      <c r="N5523"/>
      <c r="O5523"/>
      <c r="P5523"/>
      <c r="Q5523"/>
      <c r="R5523"/>
      <c r="S5523"/>
      <c r="T5523"/>
      <c r="U5523"/>
      <c r="V5523"/>
      <c r="W5523"/>
      <c r="X5523"/>
      <c r="Y5523"/>
      <c r="Z5523"/>
      <c r="AA5523"/>
      <c r="AB5523"/>
      <c r="AC5523"/>
      <c r="AD5523"/>
      <c r="AE5523"/>
      <c r="AF5523"/>
      <c r="AG5523"/>
      <c r="AH5523"/>
      <c r="AI5523"/>
      <c r="AJ5523"/>
      <c r="AK5523"/>
      <c r="AL5523"/>
      <c r="AM5523"/>
      <c r="AN5523"/>
      <c r="AO5523"/>
      <c r="AP5523"/>
      <c r="AQ5523"/>
      <c r="AR5523"/>
      <c r="AS5523"/>
      <c r="AT5523"/>
      <c r="AU5523"/>
      <c r="AV5523"/>
      <c r="AW5523"/>
      <c r="AX5523"/>
      <c r="AY5523"/>
      <c r="AZ5523"/>
    </row>
    <row r="5524" spans="1:52">
      <c r="A5524"/>
      <c r="B5524"/>
      <c r="C5524"/>
      <c r="D5524"/>
      <c r="E5524"/>
      <c r="F5524"/>
      <c r="G5524"/>
      <c r="H5524"/>
      <c r="I5524"/>
      <c r="J5524"/>
      <c r="K5524"/>
      <c r="L5524"/>
      <c r="M5524"/>
      <c r="N5524"/>
      <c r="O5524"/>
      <c r="P5524"/>
      <c r="Q5524"/>
      <c r="R5524"/>
      <c r="S5524"/>
      <c r="T5524"/>
      <c r="U5524"/>
      <c r="V5524"/>
      <c r="W5524"/>
      <c r="X5524"/>
      <c r="Y5524"/>
      <c r="Z5524"/>
      <c r="AA5524"/>
      <c r="AB5524"/>
      <c r="AC5524"/>
      <c r="AD5524"/>
      <c r="AE5524"/>
      <c r="AF5524"/>
      <c r="AG5524"/>
      <c r="AH5524"/>
      <c r="AI5524"/>
      <c r="AJ5524"/>
      <c r="AK5524"/>
      <c r="AL5524"/>
      <c r="AM5524"/>
      <c r="AN5524"/>
      <c r="AO5524"/>
      <c r="AP5524"/>
      <c r="AQ5524"/>
      <c r="AR5524"/>
      <c r="AS5524"/>
      <c r="AT5524"/>
      <c r="AU5524"/>
      <c r="AV5524"/>
      <c r="AW5524"/>
      <c r="AX5524"/>
      <c r="AY5524"/>
      <c r="AZ5524"/>
    </row>
    <row r="5525" spans="1:52">
      <c r="A5525"/>
      <c r="B5525"/>
      <c r="C5525"/>
      <c r="D5525"/>
      <c r="E5525"/>
      <c r="F5525"/>
      <c r="G5525"/>
      <c r="H5525"/>
      <c r="I5525"/>
      <c r="J5525"/>
      <c r="K5525"/>
      <c r="L5525"/>
      <c r="M5525"/>
      <c r="N5525"/>
      <c r="O5525"/>
      <c r="P5525"/>
      <c r="Q5525"/>
      <c r="R5525"/>
      <c r="S5525"/>
      <c r="T5525"/>
      <c r="U5525"/>
      <c r="V5525"/>
      <c r="W5525"/>
      <c r="X5525"/>
      <c r="Y5525"/>
      <c r="Z5525"/>
      <c r="AA5525"/>
      <c r="AB5525"/>
      <c r="AC5525"/>
      <c r="AD5525"/>
      <c r="AE5525"/>
      <c r="AF5525"/>
      <c r="AG5525"/>
      <c r="AH5525"/>
      <c r="AI5525"/>
      <c r="AJ5525"/>
      <c r="AK5525"/>
      <c r="AL5525"/>
      <c r="AM5525"/>
      <c r="AN5525"/>
      <c r="AO5525"/>
      <c r="AP5525"/>
      <c r="AQ5525"/>
      <c r="AR5525"/>
      <c r="AS5525"/>
      <c r="AT5525"/>
      <c r="AU5525"/>
      <c r="AV5525"/>
      <c r="AW5525"/>
      <c r="AX5525"/>
      <c r="AY5525"/>
      <c r="AZ5525"/>
    </row>
    <row r="5526" spans="1:52">
      <c r="A5526"/>
      <c r="B5526"/>
      <c r="C5526"/>
      <c r="D5526"/>
      <c r="E5526"/>
      <c r="F5526"/>
      <c r="G5526"/>
      <c r="H5526"/>
      <c r="I5526"/>
      <c r="J5526"/>
      <c r="K5526"/>
      <c r="L5526"/>
      <c r="M5526"/>
      <c r="N5526"/>
      <c r="O5526"/>
      <c r="P5526"/>
      <c r="Q5526"/>
      <c r="R5526"/>
      <c r="S5526"/>
      <c r="T5526"/>
      <c r="U5526"/>
      <c r="V5526"/>
      <c r="W5526"/>
      <c r="X5526"/>
      <c r="Y5526"/>
      <c r="Z5526"/>
      <c r="AA5526"/>
      <c r="AB5526"/>
      <c r="AC5526"/>
      <c r="AD5526"/>
      <c r="AE5526"/>
      <c r="AF5526"/>
      <c r="AG5526"/>
      <c r="AH5526"/>
      <c r="AI5526"/>
      <c r="AJ5526"/>
      <c r="AK5526"/>
      <c r="AL5526"/>
      <c r="AM5526"/>
      <c r="AN5526"/>
      <c r="AO5526"/>
      <c r="AP5526"/>
      <c r="AQ5526"/>
      <c r="AR5526"/>
      <c r="AS5526"/>
      <c r="AT5526"/>
      <c r="AU5526"/>
      <c r="AV5526"/>
      <c r="AW5526"/>
      <c r="AX5526"/>
      <c r="AY5526"/>
      <c r="AZ5526"/>
    </row>
    <row r="5527" spans="1:52">
      <c r="A5527"/>
      <c r="B5527"/>
      <c r="C5527"/>
      <c r="D5527"/>
      <c r="E5527"/>
      <c r="F5527"/>
      <c r="G5527"/>
      <c r="H5527"/>
      <c r="I5527"/>
      <c r="J5527"/>
      <c r="K5527"/>
      <c r="L5527"/>
      <c r="M5527"/>
      <c r="N5527"/>
      <c r="O5527"/>
      <c r="P5527"/>
      <c r="Q5527"/>
      <c r="R5527"/>
      <c r="S5527"/>
      <c r="T5527"/>
      <c r="U5527"/>
      <c r="V5527"/>
      <c r="W5527"/>
      <c r="X5527"/>
      <c r="Y5527"/>
      <c r="Z5527"/>
      <c r="AA5527"/>
      <c r="AB5527"/>
      <c r="AC5527"/>
      <c r="AD5527"/>
      <c r="AE5527"/>
      <c r="AF5527"/>
      <c r="AG5527"/>
      <c r="AH5527"/>
      <c r="AI5527"/>
      <c r="AJ5527"/>
      <c r="AK5527"/>
      <c r="AL5527"/>
      <c r="AM5527"/>
      <c r="AN5527"/>
      <c r="AO5527"/>
      <c r="AP5527"/>
      <c r="AQ5527"/>
      <c r="AR5527"/>
      <c r="AS5527"/>
      <c r="AT5527"/>
      <c r="AU5527"/>
      <c r="AV5527"/>
      <c r="AW5527"/>
      <c r="AX5527"/>
      <c r="AY5527"/>
      <c r="AZ5527"/>
    </row>
    <row r="5528" spans="1:52">
      <c r="A5528"/>
      <c r="B5528"/>
      <c r="C5528"/>
      <c r="D5528"/>
      <c r="E5528"/>
      <c r="F5528"/>
      <c r="G5528"/>
      <c r="H5528"/>
      <c r="I5528"/>
      <c r="J5528"/>
      <c r="K5528"/>
      <c r="L5528"/>
      <c r="M5528"/>
      <c r="N5528"/>
      <c r="O5528"/>
      <c r="P5528"/>
      <c r="Q5528"/>
      <c r="R5528"/>
      <c r="S5528"/>
      <c r="T5528"/>
      <c r="U5528"/>
      <c r="V5528"/>
      <c r="W5528"/>
      <c r="X5528"/>
      <c r="Y5528"/>
      <c r="Z5528"/>
      <c r="AA5528"/>
      <c r="AB5528"/>
      <c r="AC5528"/>
      <c r="AD5528"/>
      <c r="AE5528"/>
      <c r="AF5528"/>
      <c r="AG5528"/>
      <c r="AH5528"/>
      <c r="AI5528"/>
      <c r="AJ5528"/>
      <c r="AK5528"/>
      <c r="AL5528"/>
      <c r="AM5528"/>
      <c r="AN5528"/>
      <c r="AO5528"/>
      <c r="AP5528"/>
      <c r="AQ5528"/>
      <c r="AR5528"/>
      <c r="AS5528"/>
      <c r="AT5528"/>
      <c r="AU5528"/>
      <c r="AV5528"/>
      <c r="AW5528"/>
      <c r="AX5528"/>
      <c r="AY5528"/>
      <c r="AZ5528"/>
    </row>
    <row r="5529" spans="1:52">
      <c r="A5529"/>
      <c r="B5529"/>
      <c r="C5529"/>
      <c r="D5529"/>
      <c r="E5529"/>
      <c r="F5529"/>
      <c r="G5529"/>
      <c r="H5529"/>
      <c r="I5529"/>
      <c r="J5529"/>
      <c r="K5529"/>
      <c r="L5529"/>
      <c r="M5529"/>
      <c r="N5529"/>
      <c r="O5529"/>
      <c r="P5529"/>
      <c r="Q5529"/>
      <c r="R5529"/>
      <c r="S5529"/>
      <c r="T5529"/>
      <c r="U5529"/>
      <c r="V5529"/>
      <c r="W5529"/>
      <c r="X5529"/>
      <c r="Y5529"/>
      <c r="Z5529"/>
      <c r="AA5529"/>
      <c r="AB5529"/>
      <c r="AC5529"/>
      <c r="AD5529"/>
      <c r="AE5529"/>
      <c r="AF5529"/>
      <c r="AG5529"/>
      <c r="AH5529"/>
      <c r="AI5529"/>
      <c r="AJ5529"/>
      <c r="AK5529"/>
      <c r="AL5529"/>
      <c r="AM5529"/>
      <c r="AN5529"/>
      <c r="AO5529"/>
      <c r="AP5529"/>
      <c r="AQ5529"/>
      <c r="AR5529"/>
      <c r="AS5529"/>
      <c r="AT5529"/>
      <c r="AU5529"/>
      <c r="AV5529"/>
      <c r="AW5529"/>
      <c r="AX5529"/>
      <c r="AY5529"/>
      <c r="AZ5529"/>
    </row>
    <row r="5530" spans="1:52">
      <c r="A5530"/>
      <c r="B5530"/>
      <c r="C5530"/>
      <c r="D5530"/>
      <c r="E5530"/>
      <c r="F5530"/>
      <c r="G5530"/>
      <c r="H5530"/>
      <c r="I5530"/>
      <c r="J5530"/>
      <c r="K5530"/>
      <c r="L5530"/>
      <c r="M5530"/>
      <c r="N5530"/>
      <c r="O5530"/>
      <c r="P5530"/>
      <c r="Q5530"/>
      <c r="R5530"/>
      <c r="S5530"/>
      <c r="T5530"/>
      <c r="U5530"/>
      <c r="V5530"/>
      <c r="W5530"/>
      <c r="X5530"/>
      <c r="Y5530"/>
      <c r="Z5530"/>
      <c r="AA5530"/>
      <c r="AB5530"/>
      <c r="AC5530"/>
      <c r="AD5530"/>
      <c r="AE5530"/>
      <c r="AF5530"/>
      <c r="AG5530"/>
      <c r="AH5530"/>
      <c r="AI5530"/>
      <c r="AJ5530"/>
      <c r="AK5530"/>
      <c r="AL5530"/>
      <c r="AM5530"/>
      <c r="AN5530"/>
      <c r="AO5530"/>
      <c r="AP5530"/>
      <c r="AQ5530"/>
      <c r="AR5530"/>
      <c r="AS5530"/>
      <c r="AT5530"/>
      <c r="AU5530"/>
      <c r="AV5530"/>
      <c r="AW5530"/>
      <c r="AX5530"/>
      <c r="AY5530"/>
      <c r="AZ5530"/>
    </row>
    <row r="5531" spans="1:52">
      <c r="A5531"/>
      <c r="B5531"/>
      <c r="C5531"/>
      <c r="D5531"/>
      <c r="E5531"/>
      <c r="F5531"/>
      <c r="G5531"/>
      <c r="H5531"/>
      <c r="I5531"/>
      <c r="J5531"/>
      <c r="K5531"/>
      <c r="L5531"/>
      <c r="M5531"/>
      <c r="N5531"/>
      <c r="O5531"/>
      <c r="P5531"/>
      <c r="Q5531"/>
      <c r="R5531"/>
      <c r="S5531"/>
      <c r="T5531"/>
      <c r="U5531"/>
      <c r="V5531"/>
      <c r="W5531"/>
      <c r="X5531"/>
      <c r="Y5531"/>
      <c r="Z5531"/>
      <c r="AA5531"/>
      <c r="AB5531"/>
      <c r="AC5531"/>
      <c r="AD5531"/>
      <c r="AE5531"/>
      <c r="AF5531"/>
      <c r="AG5531"/>
      <c r="AH5531"/>
      <c r="AI5531"/>
      <c r="AJ5531"/>
      <c r="AK5531"/>
      <c r="AL5531"/>
      <c r="AM5531"/>
      <c r="AN5531"/>
      <c r="AO5531"/>
      <c r="AP5531"/>
      <c r="AQ5531"/>
      <c r="AR5531"/>
      <c r="AS5531"/>
      <c r="AT5531"/>
      <c r="AU5531"/>
      <c r="AV5531"/>
      <c r="AW5531"/>
      <c r="AX5531"/>
      <c r="AY5531"/>
      <c r="AZ5531"/>
    </row>
    <row r="5532" spans="1:52">
      <c r="A5532"/>
      <c r="B5532"/>
      <c r="C5532"/>
      <c r="D5532"/>
      <c r="E5532"/>
      <c r="F5532"/>
      <c r="G5532"/>
      <c r="H5532"/>
      <c r="I5532"/>
      <c r="J5532"/>
      <c r="K5532"/>
      <c r="L5532"/>
      <c r="M5532"/>
      <c r="N5532"/>
      <c r="O5532"/>
      <c r="P5532"/>
      <c r="Q5532"/>
      <c r="R5532"/>
      <c r="S5532"/>
      <c r="T5532"/>
      <c r="U5532"/>
      <c r="V5532"/>
      <c r="W5532"/>
      <c r="X5532"/>
      <c r="Y5532"/>
      <c r="Z5532"/>
      <c r="AA5532"/>
      <c r="AB5532"/>
      <c r="AC5532"/>
      <c r="AD5532"/>
      <c r="AE5532"/>
      <c r="AF5532"/>
      <c r="AG5532"/>
      <c r="AH5532"/>
      <c r="AI5532"/>
      <c r="AJ5532"/>
      <c r="AK5532"/>
      <c r="AL5532"/>
      <c r="AM5532"/>
      <c r="AN5532"/>
      <c r="AO5532"/>
      <c r="AP5532"/>
      <c r="AQ5532"/>
      <c r="AR5532"/>
      <c r="AS5532"/>
      <c r="AT5532"/>
      <c r="AU5532"/>
      <c r="AV5532"/>
      <c r="AW5532"/>
      <c r="AX5532"/>
      <c r="AY5532"/>
      <c r="AZ5532"/>
    </row>
    <row r="5533" spans="1:52">
      <c r="A5533"/>
      <c r="B5533"/>
      <c r="C5533"/>
      <c r="D5533"/>
      <c r="E5533"/>
      <c r="F5533"/>
      <c r="G5533"/>
      <c r="H5533"/>
      <c r="I5533"/>
      <c r="J5533"/>
      <c r="K5533"/>
      <c r="L5533"/>
      <c r="M5533"/>
      <c r="N5533"/>
      <c r="O5533"/>
      <c r="P5533"/>
      <c r="Q5533"/>
      <c r="R5533"/>
      <c r="S5533"/>
      <c r="T5533"/>
      <c r="U5533"/>
      <c r="V5533"/>
      <c r="W5533"/>
      <c r="X5533"/>
      <c r="Y5533"/>
      <c r="Z5533"/>
      <c r="AA5533"/>
      <c r="AB5533"/>
      <c r="AC5533"/>
      <c r="AD5533"/>
      <c r="AE5533"/>
      <c r="AF5533"/>
      <c r="AG5533"/>
      <c r="AH5533"/>
      <c r="AI5533"/>
      <c r="AJ5533"/>
      <c r="AK5533"/>
      <c r="AL5533"/>
      <c r="AM5533"/>
      <c r="AN5533"/>
      <c r="AO5533"/>
      <c r="AP5533"/>
      <c r="AQ5533"/>
      <c r="AR5533"/>
      <c r="AS5533"/>
      <c r="AT5533"/>
      <c r="AU5533"/>
      <c r="AV5533"/>
      <c r="AW5533"/>
      <c r="AX5533"/>
      <c r="AY5533"/>
      <c r="AZ5533"/>
    </row>
    <row r="5534" spans="1:52">
      <c r="A5534"/>
      <c r="B5534"/>
      <c r="C5534"/>
      <c r="D5534"/>
      <c r="E5534"/>
      <c r="F5534"/>
      <c r="G5534"/>
      <c r="H5534"/>
      <c r="I5534"/>
      <c r="J5534"/>
      <c r="K5534"/>
      <c r="L5534"/>
      <c r="M5534"/>
      <c r="N5534"/>
      <c r="O5534"/>
      <c r="P5534"/>
      <c r="Q5534"/>
      <c r="R5534"/>
      <c r="S5534"/>
      <c r="T5534"/>
      <c r="U5534"/>
      <c r="V5534"/>
      <c r="W5534"/>
      <c r="X5534"/>
      <c r="Y5534"/>
      <c r="Z5534"/>
      <c r="AA5534"/>
      <c r="AB5534"/>
      <c r="AC5534"/>
      <c r="AD5534"/>
      <c r="AE5534"/>
      <c r="AF5534"/>
      <c r="AG5534"/>
      <c r="AH5534"/>
      <c r="AI5534"/>
      <c r="AJ5534"/>
      <c r="AK5534"/>
      <c r="AL5534"/>
      <c r="AM5534"/>
      <c r="AN5534"/>
      <c r="AO5534"/>
      <c r="AP5534"/>
      <c r="AQ5534"/>
      <c r="AR5534"/>
      <c r="AS5534"/>
      <c r="AT5534"/>
      <c r="AU5534"/>
      <c r="AV5534"/>
      <c r="AW5534"/>
      <c r="AX5534"/>
      <c r="AY5534"/>
      <c r="AZ5534"/>
    </row>
    <row r="5535" spans="1:52">
      <c r="A5535"/>
      <c r="B5535"/>
      <c r="C5535"/>
      <c r="D5535"/>
      <c r="E5535"/>
      <c r="F5535"/>
      <c r="G5535"/>
      <c r="H5535"/>
      <c r="I5535"/>
      <c r="J5535"/>
      <c r="K5535"/>
      <c r="L5535"/>
      <c r="M5535"/>
      <c r="N5535"/>
      <c r="O5535"/>
      <c r="P5535"/>
      <c r="Q5535"/>
      <c r="R5535"/>
      <c r="S5535"/>
      <c r="T5535"/>
      <c r="U5535"/>
      <c r="V5535"/>
      <c r="W5535"/>
      <c r="X5535"/>
      <c r="Y5535"/>
      <c r="Z5535"/>
      <c r="AA5535"/>
      <c r="AB5535"/>
      <c r="AC5535"/>
      <c r="AD5535"/>
      <c r="AE5535"/>
      <c r="AF5535"/>
      <c r="AG5535"/>
      <c r="AH5535"/>
      <c r="AI5535"/>
      <c r="AJ5535"/>
      <c r="AK5535"/>
      <c r="AL5535"/>
      <c r="AM5535"/>
      <c r="AN5535"/>
      <c r="AO5535"/>
      <c r="AP5535"/>
      <c r="AQ5535"/>
      <c r="AR5535"/>
      <c r="AS5535"/>
      <c r="AT5535"/>
      <c r="AU5535"/>
      <c r="AV5535"/>
      <c r="AW5535"/>
      <c r="AX5535"/>
      <c r="AY5535"/>
      <c r="AZ5535"/>
    </row>
    <row r="5536" spans="1:52">
      <c r="A5536"/>
      <c r="B5536"/>
      <c r="C5536"/>
      <c r="D5536"/>
      <c r="E5536"/>
      <c r="F5536"/>
      <c r="G5536"/>
      <c r="H5536"/>
      <c r="I5536"/>
      <c r="J5536"/>
      <c r="K5536"/>
      <c r="L5536"/>
      <c r="M5536"/>
      <c r="N5536"/>
      <c r="O5536"/>
      <c r="P5536"/>
      <c r="Q5536"/>
      <c r="R5536"/>
      <c r="S5536"/>
      <c r="T5536"/>
      <c r="U5536"/>
      <c r="V5536"/>
      <c r="W5536"/>
      <c r="X5536"/>
      <c r="Y5536"/>
      <c r="Z5536"/>
      <c r="AA5536"/>
      <c r="AB5536"/>
      <c r="AC5536"/>
      <c r="AD5536"/>
      <c r="AE5536"/>
      <c r="AF5536"/>
      <c r="AG5536"/>
      <c r="AH5536"/>
      <c r="AI5536"/>
      <c r="AJ5536"/>
      <c r="AK5536"/>
      <c r="AL5536"/>
      <c r="AM5536"/>
      <c r="AN5536"/>
      <c r="AO5536"/>
      <c r="AP5536"/>
      <c r="AQ5536"/>
      <c r="AR5536"/>
      <c r="AS5536"/>
      <c r="AT5536"/>
      <c r="AU5536"/>
      <c r="AV5536"/>
      <c r="AW5536"/>
      <c r="AX5536"/>
      <c r="AY5536"/>
      <c r="AZ5536"/>
    </row>
    <row r="5537" spans="1:52">
      <c r="A5537"/>
      <c r="B5537"/>
      <c r="C5537"/>
      <c r="D5537"/>
      <c r="E5537"/>
      <c r="F5537"/>
      <c r="G5537"/>
      <c r="H5537"/>
      <c r="I5537"/>
      <c r="J5537"/>
      <c r="K5537"/>
      <c r="L5537"/>
      <c r="M5537"/>
      <c r="N5537"/>
      <c r="O5537"/>
      <c r="P5537"/>
      <c r="Q5537"/>
      <c r="R5537"/>
      <c r="S5537"/>
      <c r="T5537"/>
      <c r="U5537"/>
      <c r="V5537"/>
      <c r="W5537"/>
      <c r="X5537"/>
      <c r="Y5537"/>
      <c r="Z5537"/>
      <c r="AA5537"/>
      <c r="AB5537"/>
      <c r="AC5537"/>
      <c r="AD5537"/>
      <c r="AE5537"/>
      <c r="AF5537"/>
      <c r="AG5537"/>
      <c r="AH5537"/>
      <c r="AI5537"/>
      <c r="AJ5537"/>
      <c r="AK5537"/>
      <c r="AL5537"/>
      <c r="AM5537"/>
      <c r="AN5537"/>
      <c r="AO5537"/>
      <c r="AP5537"/>
      <c r="AQ5537"/>
      <c r="AR5537"/>
      <c r="AS5537"/>
      <c r="AT5537"/>
      <c r="AU5537"/>
      <c r="AV5537"/>
      <c r="AW5537"/>
      <c r="AX5537"/>
      <c r="AY5537"/>
      <c r="AZ5537"/>
    </row>
    <row r="5538" spans="1:52">
      <c r="A5538"/>
      <c r="B5538"/>
      <c r="C5538"/>
      <c r="D5538"/>
      <c r="E5538"/>
      <c r="F5538"/>
      <c r="G5538"/>
      <c r="H5538"/>
      <c r="I5538"/>
      <c r="J5538"/>
      <c r="K5538"/>
      <c r="L5538"/>
      <c r="M5538"/>
      <c r="N5538"/>
      <c r="O5538"/>
      <c r="P5538"/>
      <c r="Q5538"/>
      <c r="R5538"/>
      <c r="S5538"/>
      <c r="T5538"/>
      <c r="U5538"/>
      <c r="V5538"/>
      <c r="W5538"/>
      <c r="X5538"/>
      <c r="Y5538"/>
      <c r="Z5538"/>
      <c r="AA5538"/>
      <c r="AB5538"/>
      <c r="AC5538"/>
      <c r="AD5538"/>
      <c r="AE5538"/>
      <c r="AF5538"/>
      <c r="AG5538"/>
      <c r="AH5538"/>
      <c r="AI5538"/>
      <c r="AJ5538"/>
      <c r="AK5538"/>
      <c r="AL5538"/>
      <c r="AM5538"/>
      <c r="AN5538"/>
      <c r="AO5538"/>
      <c r="AP5538"/>
      <c r="AQ5538"/>
      <c r="AR5538"/>
      <c r="AS5538"/>
      <c r="AT5538"/>
      <c r="AU5538"/>
      <c r="AV5538"/>
      <c r="AW5538"/>
      <c r="AX5538"/>
      <c r="AY5538"/>
      <c r="AZ5538"/>
    </row>
    <row r="5539" spans="1:52">
      <c r="A5539"/>
      <c r="B5539"/>
      <c r="C5539"/>
      <c r="D5539"/>
      <c r="E5539"/>
      <c r="F5539"/>
      <c r="G5539"/>
      <c r="H5539"/>
      <c r="I5539"/>
      <c r="J5539"/>
      <c r="K5539"/>
      <c r="L5539"/>
      <c r="M5539"/>
      <c r="N5539"/>
      <c r="O5539"/>
      <c r="P5539"/>
      <c r="Q5539"/>
      <c r="R5539"/>
      <c r="S5539"/>
      <c r="T5539"/>
      <c r="U5539"/>
      <c r="V5539"/>
      <c r="W5539"/>
      <c r="X5539"/>
      <c r="Y5539"/>
      <c r="Z5539"/>
      <c r="AA5539"/>
      <c r="AB5539"/>
      <c r="AC5539"/>
      <c r="AD5539"/>
      <c r="AE5539"/>
      <c r="AF5539"/>
      <c r="AG5539"/>
      <c r="AH5539"/>
      <c r="AI5539"/>
      <c r="AJ5539"/>
      <c r="AK5539"/>
      <c r="AL5539"/>
      <c r="AM5539"/>
      <c r="AN5539"/>
      <c r="AO5539"/>
      <c r="AP5539"/>
      <c r="AQ5539"/>
      <c r="AR5539"/>
      <c r="AS5539"/>
      <c r="AT5539"/>
      <c r="AU5539"/>
      <c r="AV5539"/>
      <c r="AW5539"/>
      <c r="AX5539"/>
      <c r="AY5539"/>
      <c r="AZ5539"/>
    </row>
    <row r="5540" spans="1:52">
      <c r="A5540"/>
      <c r="B5540"/>
      <c r="C5540"/>
      <c r="D5540"/>
      <c r="E5540"/>
      <c r="F5540"/>
      <c r="G5540"/>
      <c r="H5540"/>
      <c r="I5540"/>
      <c r="J5540"/>
      <c r="K5540"/>
      <c r="L5540"/>
      <c r="M5540"/>
      <c r="N5540"/>
      <c r="O5540"/>
      <c r="P5540"/>
      <c r="Q5540"/>
      <c r="R5540"/>
      <c r="S5540"/>
      <c r="T5540"/>
      <c r="U5540"/>
      <c r="V5540"/>
      <c r="W5540"/>
      <c r="X5540"/>
      <c r="Y5540"/>
      <c r="Z5540"/>
      <c r="AA5540"/>
      <c r="AB5540"/>
      <c r="AC5540"/>
      <c r="AD5540"/>
      <c r="AE5540"/>
      <c r="AF5540"/>
      <c r="AG5540"/>
      <c r="AH5540"/>
      <c r="AI5540"/>
      <c r="AJ5540"/>
      <c r="AK5540"/>
      <c r="AL5540"/>
      <c r="AM5540"/>
      <c r="AN5540"/>
      <c r="AO5540"/>
      <c r="AP5540"/>
      <c r="AQ5540"/>
      <c r="AR5540"/>
      <c r="AS5540"/>
      <c r="AT5540"/>
      <c r="AU5540"/>
      <c r="AV5540"/>
      <c r="AW5540"/>
      <c r="AX5540"/>
      <c r="AY5540"/>
      <c r="AZ5540"/>
    </row>
    <row r="5541" spans="1:52">
      <c r="A5541"/>
      <c r="B5541"/>
      <c r="C5541"/>
      <c r="D5541"/>
      <c r="E5541"/>
      <c r="F5541"/>
      <c r="G5541"/>
      <c r="H5541"/>
      <c r="I5541"/>
      <c r="J5541"/>
      <c r="K5541"/>
      <c r="L5541"/>
      <c r="M5541"/>
      <c r="N5541"/>
      <c r="O5541"/>
      <c r="P5541"/>
      <c r="Q5541"/>
      <c r="R5541"/>
      <c r="S5541"/>
      <c r="T5541"/>
      <c r="U5541"/>
      <c r="V5541"/>
      <c r="W5541"/>
      <c r="X5541"/>
      <c r="Y5541"/>
      <c r="Z5541"/>
      <c r="AA5541"/>
      <c r="AB5541"/>
      <c r="AC5541"/>
      <c r="AD5541"/>
      <c r="AE5541"/>
      <c r="AF5541"/>
      <c r="AG5541"/>
      <c r="AH5541"/>
      <c r="AI5541"/>
      <c r="AJ5541"/>
      <c r="AK5541"/>
      <c r="AL5541"/>
      <c r="AM5541"/>
      <c r="AN5541"/>
      <c r="AO5541"/>
      <c r="AP5541"/>
      <c r="AQ5541"/>
      <c r="AR5541"/>
      <c r="AS5541"/>
      <c r="AT5541"/>
      <c r="AU5541"/>
      <c r="AV5541"/>
      <c r="AW5541"/>
      <c r="AX5541"/>
      <c r="AY5541"/>
      <c r="AZ5541"/>
    </row>
    <row r="5542" spans="1:52">
      <c r="A5542"/>
      <c r="B5542"/>
      <c r="C5542"/>
      <c r="D5542"/>
      <c r="E5542"/>
      <c r="F5542"/>
      <c r="G5542"/>
      <c r="H5542"/>
      <c r="I5542"/>
      <c r="J5542"/>
      <c r="K5542"/>
      <c r="L5542"/>
      <c r="M5542"/>
      <c r="N5542"/>
      <c r="O5542"/>
      <c r="P5542"/>
      <c r="Q5542"/>
      <c r="R5542"/>
      <c r="S5542"/>
      <c r="T5542"/>
      <c r="U5542"/>
      <c r="V5542"/>
      <c r="W5542"/>
      <c r="X5542"/>
      <c r="Y5542"/>
      <c r="Z5542"/>
      <c r="AA5542"/>
      <c r="AB5542"/>
      <c r="AC5542"/>
      <c r="AD5542"/>
      <c r="AE5542"/>
      <c r="AF5542"/>
      <c r="AG5542"/>
      <c r="AH5542"/>
      <c r="AI5542"/>
      <c r="AJ5542"/>
      <c r="AK5542"/>
      <c r="AL5542"/>
      <c r="AM5542"/>
      <c r="AN5542"/>
      <c r="AO5542"/>
      <c r="AP5542"/>
      <c r="AQ5542"/>
      <c r="AR5542"/>
      <c r="AS5542"/>
      <c r="AT5542"/>
      <c r="AU5542"/>
      <c r="AV5542"/>
      <c r="AW5542"/>
      <c r="AX5542"/>
      <c r="AY5542"/>
      <c r="AZ5542"/>
    </row>
    <row r="5543" spans="1:52">
      <c r="A5543"/>
      <c r="B5543"/>
      <c r="C5543"/>
      <c r="D5543"/>
      <c r="E5543"/>
      <c r="F5543"/>
      <c r="G5543"/>
      <c r="H5543"/>
      <c r="I5543"/>
      <c r="J5543"/>
      <c r="K5543"/>
      <c r="L5543"/>
      <c r="M5543"/>
      <c r="N5543"/>
      <c r="O5543"/>
      <c r="P5543"/>
      <c r="Q5543"/>
      <c r="R5543"/>
      <c r="S5543"/>
      <c r="T5543"/>
      <c r="U5543"/>
      <c r="V5543"/>
      <c r="W5543"/>
      <c r="X5543"/>
      <c r="Y5543"/>
      <c r="Z5543"/>
      <c r="AA5543"/>
      <c r="AB5543"/>
      <c r="AC5543"/>
      <c r="AD5543"/>
      <c r="AE5543"/>
      <c r="AF5543"/>
      <c r="AG5543"/>
      <c r="AH5543"/>
      <c r="AI5543"/>
      <c r="AJ5543"/>
      <c r="AK5543"/>
      <c r="AL5543"/>
      <c r="AM5543"/>
      <c r="AN5543"/>
      <c r="AO5543"/>
      <c r="AP5543"/>
      <c r="AQ5543"/>
      <c r="AR5543"/>
      <c r="AS5543"/>
      <c r="AT5543"/>
      <c r="AU5543"/>
      <c r="AV5543"/>
      <c r="AW5543"/>
      <c r="AX5543"/>
      <c r="AY5543"/>
      <c r="AZ5543"/>
    </row>
    <row r="5544" spans="1:52">
      <c r="A5544"/>
      <c r="B5544"/>
      <c r="C5544"/>
      <c r="D5544"/>
      <c r="E5544"/>
      <c r="F5544"/>
      <c r="G5544"/>
      <c r="H5544"/>
      <c r="I5544"/>
      <c r="J5544"/>
      <c r="K5544"/>
      <c r="L5544"/>
      <c r="M5544"/>
      <c r="N5544"/>
      <c r="O5544"/>
      <c r="P5544"/>
      <c r="Q5544"/>
      <c r="R5544"/>
      <c r="S5544"/>
      <c r="T5544"/>
      <c r="U5544"/>
      <c r="V5544"/>
      <c r="W5544"/>
      <c r="X5544"/>
      <c r="Y5544"/>
      <c r="Z5544"/>
      <c r="AA5544"/>
      <c r="AB5544"/>
      <c r="AC5544"/>
      <c r="AD5544"/>
      <c r="AE5544"/>
      <c r="AF5544"/>
      <c r="AG5544"/>
      <c r="AH5544"/>
      <c r="AI5544"/>
      <c r="AJ5544"/>
      <c r="AK5544"/>
      <c r="AL5544"/>
      <c r="AM5544"/>
      <c r="AN5544"/>
      <c r="AO5544"/>
      <c r="AP5544"/>
      <c r="AQ5544"/>
      <c r="AR5544"/>
      <c r="AS5544"/>
      <c r="AT5544"/>
      <c r="AU5544"/>
      <c r="AV5544"/>
      <c r="AW5544"/>
      <c r="AX5544"/>
      <c r="AY5544"/>
      <c r="AZ5544"/>
    </row>
    <row r="5545" spans="1:52">
      <c r="A5545"/>
      <c r="B5545"/>
      <c r="C5545"/>
      <c r="D5545"/>
      <c r="E5545"/>
      <c r="F5545"/>
      <c r="G5545"/>
      <c r="H5545"/>
      <c r="I5545"/>
      <c r="J5545"/>
      <c r="K5545"/>
      <c r="L5545"/>
      <c r="M5545"/>
      <c r="N5545"/>
      <c r="O5545"/>
      <c r="P5545"/>
      <c r="Q5545"/>
      <c r="R5545"/>
      <c r="S5545"/>
      <c r="T5545"/>
      <c r="U5545"/>
      <c r="V5545"/>
      <c r="W5545"/>
      <c r="X5545"/>
      <c r="Y5545"/>
      <c r="Z5545"/>
      <c r="AA5545"/>
      <c r="AB5545"/>
      <c r="AC5545"/>
      <c r="AD5545"/>
      <c r="AE5545"/>
      <c r="AF5545"/>
      <c r="AG5545"/>
      <c r="AH5545"/>
      <c r="AI5545"/>
      <c r="AJ5545"/>
      <c r="AK5545"/>
      <c r="AL5545"/>
      <c r="AM5545"/>
      <c r="AN5545"/>
      <c r="AO5545"/>
      <c r="AP5545"/>
      <c r="AQ5545"/>
      <c r="AR5545"/>
      <c r="AS5545"/>
      <c r="AT5545"/>
      <c r="AU5545"/>
      <c r="AV5545"/>
      <c r="AW5545"/>
      <c r="AX5545"/>
      <c r="AY5545"/>
      <c r="AZ5545"/>
    </row>
    <row r="5546" spans="1:52">
      <c r="A5546"/>
      <c r="B5546"/>
      <c r="C5546"/>
      <c r="D5546"/>
      <c r="E5546"/>
      <c r="F5546"/>
      <c r="G5546"/>
      <c r="H5546"/>
      <c r="I5546"/>
      <c r="J5546"/>
      <c r="K5546"/>
      <c r="L5546"/>
      <c r="M5546"/>
      <c r="N5546"/>
      <c r="O5546"/>
      <c r="P5546"/>
      <c r="Q5546"/>
      <c r="R5546"/>
      <c r="S5546"/>
      <c r="T5546"/>
      <c r="U5546"/>
      <c r="V5546"/>
      <c r="W5546"/>
      <c r="X5546"/>
      <c r="Y5546"/>
      <c r="Z5546"/>
      <c r="AA5546"/>
      <c r="AB5546"/>
      <c r="AC5546"/>
      <c r="AD5546"/>
      <c r="AE5546"/>
      <c r="AF5546"/>
      <c r="AG5546"/>
      <c r="AH5546"/>
      <c r="AI5546"/>
      <c r="AJ5546"/>
      <c r="AK5546"/>
      <c r="AL5546"/>
      <c r="AM5546"/>
      <c r="AN5546"/>
      <c r="AO5546"/>
      <c r="AP5546"/>
      <c r="AQ5546"/>
      <c r="AR5546"/>
      <c r="AS5546"/>
      <c r="AT5546"/>
      <c r="AU5546"/>
      <c r="AV5546"/>
      <c r="AW5546"/>
      <c r="AX5546"/>
      <c r="AY5546"/>
      <c r="AZ5546"/>
    </row>
    <row r="5547" spans="1:52">
      <c r="A5547"/>
      <c r="B5547"/>
      <c r="C5547"/>
      <c r="D5547"/>
      <c r="E5547"/>
      <c r="F5547"/>
      <c r="G5547"/>
      <c r="H5547"/>
      <c r="I5547"/>
      <c r="J5547"/>
      <c r="K5547"/>
      <c r="L5547"/>
      <c r="M5547"/>
      <c r="N5547"/>
      <c r="O5547"/>
      <c r="P5547"/>
      <c r="Q5547"/>
      <c r="R5547"/>
      <c r="S5547"/>
      <c r="T5547"/>
      <c r="U5547"/>
      <c r="V5547"/>
      <c r="W5547"/>
      <c r="X5547"/>
      <c r="Y5547"/>
      <c r="Z5547"/>
      <c r="AA5547"/>
      <c r="AB5547"/>
      <c r="AC5547"/>
      <c r="AD5547"/>
      <c r="AE5547"/>
      <c r="AF5547"/>
      <c r="AG5547"/>
      <c r="AH5547"/>
      <c r="AI5547"/>
      <c r="AJ5547"/>
      <c r="AK5547"/>
      <c r="AL5547"/>
      <c r="AM5547"/>
      <c r="AN5547"/>
      <c r="AO5547"/>
      <c r="AP5547"/>
      <c r="AQ5547"/>
      <c r="AR5547"/>
      <c r="AS5547"/>
      <c r="AT5547"/>
      <c r="AU5547"/>
      <c r="AV5547"/>
      <c r="AW5547"/>
      <c r="AX5547"/>
      <c r="AY5547"/>
      <c r="AZ5547"/>
    </row>
    <row r="5548" spans="1:52">
      <c r="A5548"/>
      <c r="B5548"/>
      <c r="C5548"/>
      <c r="D5548"/>
      <c r="E5548"/>
      <c r="F5548"/>
      <c r="G5548"/>
      <c r="H5548"/>
      <c r="I5548"/>
      <c r="J5548"/>
      <c r="K5548"/>
      <c r="L5548"/>
      <c r="M5548"/>
      <c r="N5548"/>
      <c r="O5548"/>
      <c r="P5548"/>
      <c r="Q5548"/>
      <c r="R5548"/>
      <c r="S5548"/>
      <c r="T5548"/>
      <c r="U5548"/>
      <c r="V5548"/>
      <c r="W5548"/>
      <c r="X5548"/>
      <c r="Y5548"/>
      <c r="Z5548"/>
      <c r="AA5548"/>
      <c r="AB5548"/>
      <c r="AC5548"/>
      <c r="AD5548"/>
      <c r="AE5548"/>
      <c r="AF5548"/>
      <c r="AG5548"/>
      <c r="AH5548"/>
      <c r="AI5548"/>
      <c r="AJ5548"/>
      <c r="AK5548"/>
      <c r="AL5548"/>
      <c r="AM5548"/>
      <c r="AN5548"/>
      <c r="AO5548"/>
      <c r="AP5548"/>
      <c r="AQ5548"/>
      <c r="AR5548"/>
      <c r="AS5548"/>
      <c r="AT5548"/>
      <c r="AU5548"/>
      <c r="AV5548"/>
      <c r="AW5548"/>
      <c r="AX5548"/>
      <c r="AY5548"/>
      <c r="AZ5548"/>
    </row>
    <row r="5549" spans="1:52">
      <c r="A5549"/>
      <c r="B5549"/>
      <c r="C5549"/>
      <c r="D5549"/>
      <c r="E5549"/>
      <c r="F5549"/>
      <c r="G5549"/>
      <c r="H5549"/>
      <c r="I5549"/>
      <c r="J5549"/>
      <c r="K5549"/>
      <c r="L5549"/>
      <c r="M5549"/>
      <c r="N5549"/>
      <c r="O5549"/>
      <c r="P5549"/>
      <c r="Q5549"/>
      <c r="R5549"/>
      <c r="S5549"/>
      <c r="T5549"/>
      <c r="U5549"/>
      <c r="V5549"/>
      <c r="W5549"/>
      <c r="X5549"/>
      <c r="Y5549"/>
      <c r="Z5549"/>
      <c r="AA5549"/>
      <c r="AB5549"/>
      <c r="AC5549"/>
      <c r="AD5549"/>
      <c r="AE5549"/>
      <c r="AF5549"/>
      <c r="AG5549"/>
      <c r="AH5549"/>
      <c r="AI5549"/>
      <c r="AJ5549"/>
      <c r="AK5549"/>
      <c r="AL5549"/>
      <c r="AM5549"/>
      <c r="AN5549"/>
      <c r="AO5549"/>
      <c r="AP5549"/>
      <c r="AQ5549"/>
      <c r="AR5549"/>
      <c r="AS5549"/>
      <c r="AT5549"/>
      <c r="AU5549"/>
      <c r="AV5549"/>
      <c r="AW5549"/>
      <c r="AX5549"/>
      <c r="AY5549"/>
      <c r="AZ5549"/>
    </row>
    <row r="5550" spans="1:52">
      <c r="A5550"/>
      <c r="B5550"/>
      <c r="C5550"/>
      <c r="D5550"/>
      <c r="E5550"/>
      <c r="F5550"/>
      <c r="G5550"/>
      <c r="H5550"/>
      <c r="I5550"/>
      <c r="J5550"/>
      <c r="K5550"/>
      <c r="L5550"/>
      <c r="M5550"/>
      <c r="N5550"/>
      <c r="O5550"/>
      <c r="P5550"/>
      <c r="Q5550"/>
      <c r="R5550"/>
      <c r="S5550"/>
      <c r="T5550"/>
      <c r="U5550"/>
      <c r="V5550"/>
      <c r="W5550"/>
      <c r="X5550"/>
      <c r="Y5550"/>
      <c r="Z5550"/>
      <c r="AA5550"/>
      <c r="AB5550"/>
      <c r="AC5550"/>
      <c r="AD5550"/>
      <c r="AE5550"/>
      <c r="AF5550"/>
      <c r="AG5550"/>
      <c r="AH5550"/>
      <c r="AI5550"/>
      <c r="AJ5550"/>
      <c r="AK5550"/>
      <c r="AL5550"/>
      <c r="AM5550"/>
      <c r="AN5550"/>
      <c r="AO5550"/>
      <c r="AP5550"/>
      <c r="AQ5550"/>
      <c r="AR5550"/>
      <c r="AS5550"/>
      <c r="AT5550"/>
      <c r="AU5550"/>
      <c r="AV5550"/>
      <c r="AW5550"/>
      <c r="AX5550"/>
      <c r="AY5550"/>
      <c r="AZ5550"/>
    </row>
    <row r="5551" spans="1:52">
      <c r="A5551"/>
      <c r="B5551"/>
      <c r="C5551"/>
      <c r="D5551"/>
      <c r="E5551"/>
      <c r="F5551"/>
      <c r="G5551"/>
      <c r="H5551"/>
      <c r="I5551"/>
      <c r="J5551"/>
      <c r="K5551"/>
      <c r="L5551"/>
      <c r="M5551"/>
      <c r="N5551"/>
      <c r="O5551"/>
      <c r="P5551"/>
      <c r="Q5551"/>
      <c r="R5551"/>
      <c r="S5551"/>
      <c r="T5551"/>
      <c r="U5551"/>
      <c r="V5551"/>
      <c r="W5551"/>
      <c r="X5551"/>
      <c r="Y5551"/>
      <c r="Z5551"/>
      <c r="AA5551"/>
      <c r="AB5551"/>
      <c r="AC5551"/>
      <c r="AD5551"/>
      <c r="AE5551"/>
      <c r="AF5551"/>
      <c r="AG5551"/>
      <c r="AH5551"/>
      <c r="AI5551"/>
      <c r="AJ5551"/>
      <c r="AK5551"/>
      <c r="AL5551"/>
      <c r="AM5551"/>
      <c r="AN5551"/>
      <c r="AO5551"/>
      <c r="AP5551"/>
      <c r="AQ5551"/>
      <c r="AR5551"/>
      <c r="AS5551"/>
      <c r="AT5551"/>
      <c r="AU5551"/>
      <c r="AV5551"/>
      <c r="AW5551"/>
      <c r="AX5551"/>
      <c r="AY5551"/>
      <c r="AZ5551"/>
    </row>
    <row r="5552" spans="1:52">
      <c r="A5552"/>
      <c r="B5552"/>
      <c r="C5552"/>
      <c r="D5552"/>
      <c r="E5552"/>
      <c r="F5552"/>
      <c r="G5552"/>
      <c r="H5552"/>
      <c r="I5552"/>
      <c r="J5552"/>
      <c r="K5552"/>
      <c r="L5552"/>
      <c r="M5552"/>
      <c r="N5552"/>
      <c r="O5552"/>
      <c r="P5552"/>
      <c r="Q5552"/>
      <c r="R5552"/>
      <c r="S5552"/>
      <c r="T5552"/>
      <c r="U5552"/>
      <c r="V5552"/>
      <c r="W5552"/>
      <c r="X5552"/>
      <c r="Y5552"/>
      <c r="Z5552"/>
      <c r="AA5552"/>
      <c r="AB5552"/>
      <c r="AC5552"/>
      <c r="AD5552"/>
      <c r="AE5552"/>
      <c r="AF5552"/>
      <c r="AG5552"/>
      <c r="AH5552"/>
      <c r="AI5552"/>
      <c r="AJ5552"/>
      <c r="AK5552"/>
      <c r="AL5552"/>
      <c r="AM5552"/>
      <c r="AN5552"/>
      <c r="AO5552"/>
      <c r="AP5552"/>
      <c r="AQ5552"/>
      <c r="AR5552"/>
      <c r="AS5552"/>
      <c r="AT5552"/>
      <c r="AU5552"/>
      <c r="AV5552"/>
      <c r="AW5552"/>
      <c r="AX5552"/>
      <c r="AY5552"/>
      <c r="AZ5552"/>
    </row>
    <row r="5553" spans="1:52">
      <c r="A5553"/>
      <c r="B5553"/>
      <c r="C5553"/>
      <c r="D5553"/>
      <c r="E5553"/>
      <c r="F5553"/>
      <c r="G5553"/>
      <c r="H5553"/>
      <c r="I5553"/>
      <c r="J5553"/>
      <c r="K5553"/>
      <c r="L5553"/>
      <c r="M5553"/>
      <c r="N5553"/>
      <c r="O5553"/>
      <c r="P5553"/>
      <c r="Q5553"/>
      <c r="R5553"/>
      <c r="S5553"/>
      <c r="T5553"/>
      <c r="U5553"/>
      <c r="V5553"/>
      <c r="W5553"/>
      <c r="X5553"/>
      <c r="Y5553"/>
      <c r="Z5553"/>
      <c r="AA5553"/>
      <c r="AB5553"/>
      <c r="AC5553"/>
      <c r="AD5553"/>
      <c r="AE5553"/>
      <c r="AF5553"/>
      <c r="AG5553"/>
      <c r="AH5553"/>
      <c r="AI5553"/>
      <c r="AJ5553"/>
      <c r="AK5553"/>
      <c r="AL5553"/>
      <c r="AM5553"/>
      <c r="AN5553"/>
      <c r="AO5553"/>
      <c r="AP5553"/>
      <c r="AQ5553"/>
      <c r="AR5553"/>
      <c r="AS5553"/>
      <c r="AT5553"/>
      <c r="AU5553"/>
      <c r="AV5553"/>
      <c r="AW5553"/>
      <c r="AX5553"/>
      <c r="AY5553"/>
      <c r="AZ5553"/>
    </row>
    <row r="5554" spans="1:52">
      <c r="A5554"/>
      <c r="B5554"/>
      <c r="C5554"/>
      <c r="D5554"/>
      <c r="E5554"/>
      <c r="F5554"/>
      <c r="G5554"/>
      <c r="H5554"/>
      <c r="I5554"/>
      <c r="J5554"/>
      <c r="K5554"/>
      <c r="L5554"/>
      <c r="M5554"/>
      <c r="N5554"/>
      <c r="O5554"/>
      <c r="P5554"/>
      <c r="Q5554"/>
      <c r="R5554"/>
      <c r="S5554"/>
      <c r="T5554"/>
      <c r="U5554"/>
      <c r="V5554"/>
      <c r="W5554"/>
      <c r="X5554"/>
      <c r="Y5554"/>
      <c r="Z5554"/>
      <c r="AA5554"/>
      <c r="AB5554"/>
      <c r="AC5554"/>
      <c r="AD5554"/>
      <c r="AE5554"/>
      <c r="AF5554"/>
      <c r="AG5554"/>
      <c r="AH5554"/>
      <c r="AI5554"/>
      <c r="AJ5554"/>
      <c r="AK5554"/>
      <c r="AL5554"/>
      <c r="AM5554"/>
      <c r="AN5554"/>
      <c r="AO5554"/>
      <c r="AP5554"/>
      <c r="AQ5554"/>
      <c r="AR5554"/>
      <c r="AS5554"/>
      <c r="AT5554"/>
      <c r="AU5554"/>
      <c r="AV5554"/>
      <c r="AW5554"/>
      <c r="AX5554"/>
      <c r="AY5554"/>
      <c r="AZ5554"/>
    </row>
    <row r="5555" spans="1:52">
      <c r="A5555"/>
      <c r="B5555"/>
      <c r="C5555"/>
      <c r="D5555"/>
      <c r="E5555"/>
      <c r="F5555"/>
      <c r="G5555"/>
      <c r="H5555"/>
      <c r="I5555"/>
      <c r="J5555"/>
      <c r="K5555"/>
      <c r="L5555"/>
      <c r="M5555"/>
      <c r="N5555"/>
      <c r="O5555"/>
      <c r="P5555"/>
      <c r="Q5555"/>
      <c r="R5555"/>
      <c r="S5555"/>
      <c r="T5555"/>
      <c r="U5555"/>
      <c r="V5555"/>
      <c r="W5555"/>
      <c r="X5555"/>
      <c r="Y5555"/>
      <c r="Z5555"/>
      <c r="AA5555"/>
      <c r="AB5555"/>
      <c r="AC5555"/>
      <c r="AD5555"/>
      <c r="AE5555"/>
      <c r="AF5555"/>
      <c r="AG5555"/>
      <c r="AH5555"/>
      <c r="AI5555"/>
      <c r="AJ5555"/>
      <c r="AK5555"/>
      <c r="AL5555"/>
      <c r="AM5555"/>
      <c r="AN5555"/>
      <c r="AO5555"/>
      <c r="AP5555"/>
      <c r="AQ5555"/>
      <c r="AR5555"/>
      <c r="AS5555"/>
      <c r="AT5555"/>
      <c r="AU5555"/>
      <c r="AV5555"/>
      <c r="AW5555"/>
      <c r="AX5555"/>
      <c r="AY5555"/>
      <c r="AZ5555"/>
    </row>
    <row r="5556" spans="1:52">
      <c r="A5556"/>
      <c r="B5556"/>
      <c r="C5556"/>
      <c r="D5556"/>
      <c r="E5556"/>
      <c r="F5556"/>
      <c r="G5556"/>
      <c r="H5556"/>
      <c r="I5556"/>
      <c r="J5556"/>
      <c r="K5556"/>
      <c r="L5556"/>
      <c r="M5556"/>
      <c r="N5556"/>
      <c r="O5556"/>
      <c r="P5556"/>
      <c r="Q5556"/>
      <c r="R5556"/>
      <c r="S5556"/>
      <c r="T5556"/>
      <c r="U5556"/>
      <c r="V5556"/>
      <c r="W5556"/>
      <c r="X5556"/>
      <c r="Y5556"/>
      <c r="Z5556"/>
      <c r="AA5556"/>
      <c r="AB5556"/>
      <c r="AC5556"/>
      <c r="AD5556"/>
      <c r="AE5556"/>
      <c r="AF5556"/>
      <c r="AG5556"/>
      <c r="AH5556"/>
      <c r="AI5556"/>
      <c r="AJ5556"/>
      <c r="AK5556"/>
      <c r="AL5556"/>
      <c r="AM5556"/>
      <c r="AN5556"/>
      <c r="AO5556"/>
      <c r="AP5556"/>
      <c r="AQ5556"/>
      <c r="AR5556"/>
      <c r="AS5556"/>
      <c r="AT5556"/>
      <c r="AU5556"/>
      <c r="AV5556"/>
      <c r="AW5556"/>
      <c r="AX5556"/>
      <c r="AY5556"/>
      <c r="AZ5556"/>
    </row>
    <row r="5557" spans="1:52">
      <c r="A5557"/>
      <c r="B5557"/>
      <c r="C5557"/>
      <c r="D5557"/>
      <c r="E5557"/>
      <c r="F5557"/>
      <c r="G5557"/>
      <c r="H5557"/>
      <c r="I5557"/>
      <c r="J5557"/>
      <c r="K5557"/>
      <c r="L5557"/>
      <c r="M5557"/>
      <c r="N5557"/>
      <c r="O5557"/>
      <c r="P5557"/>
      <c r="Q5557"/>
      <c r="R5557"/>
      <c r="S5557"/>
      <c r="T5557"/>
      <c r="U5557"/>
      <c r="V5557"/>
      <c r="W5557"/>
      <c r="X5557"/>
      <c r="Y5557"/>
      <c r="Z5557"/>
      <c r="AA5557"/>
      <c r="AB5557"/>
      <c r="AC5557"/>
      <c r="AD5557"/>
      <c r="AE5557"/>
      <c r="AF5557"/>
      <c r="AG5557"/>
      <c r="AH5557"/>
      <c r="AI5557"/>
      <c r="AJ5557"/>
      <c r="AK5557"/>
      <c r="AL5557"/>
      <c r="AM5557"/>
      <c r="AN5557"/>
      <c r="AO5557"/>
      <c r="AP5557"/>
      <c r="AQ5557"/>
      <c r="AR5557"/>
      <c r="AS5557"/>
      <c r="AT5557"/>
      <c r="AU5557"/>
      <c r="AV5557"/>
      <c r="AW5557"/>
      <c r="AX5557"/>
      <c r="AY5557"/>
      <c r="AZ5557"/>
    </row>
    <row r="5558" spans="1:52">
      <c r="A5558"/>
      <c r="B5558"/>
      <c r="C5558"/>
      <c r="D5558"/>
      <c r="E5558"/>
      <c r="F5558"/>
      <c r="G5558"/>
      <c r="H5558"/>
      <c r="I5558"/>
      <c r="J5558"/>
      <c r="K5558"/>
      <c r="L5558"/>
      <c r="M5558"/>
      <c r="N5558"/>
      <c r="O5558"/>
      <c r="P5558"/>
      <c r="Q5558"/>
      <c r="R5558"/>
      <c r="S5558"/>
      <c r="T5558"/>
      <c r="U5558"/>
      <c r="V5558"/>
      <c r="W5558"/>
      <c r="X5558"/>
      <c r="Y5558"/>
      <c r="Z5558"/>
      <c r="AA5558"/>
      <c r="AB5558"/>
      <c r="AC5558"/>
      <c r="AD5558"/>
      <c r="AE5558"/>
      <c r="AF5558"/>
      <c r="AG5558"/>
      <c r="AH5558"/>
      <c r="AI5558"/>
      <c r="AJ5558"/>
      <c r="AK5558"/>
      <c r="AL5558"/>
      <c r="AM5558"/>
      <c r="AN5558"/>
      <c r="AO5558"/>
      <c r="AP5558"/>
      <c r="AQ5558"/>
      <c r="AR5558"/>
      <c r="AS5558"/>
      <c r="AT5558"/>
      <c r="AU5558"/>
      <c r="AV5558"/>
      <c r="AW5558"/>
      <c r="AX5558"/>
      <c r="AY5558"/>
      <c r="AZ5558"/>
    </row>
    <row r="5559" spans="1:52">
      <c r="A5559"/>
      <c r="B5559"/>
      <c r="C5559"/>
      <c r="D5559"/>
      <c r="E5559"/>
      <c r="F5559"/>
      <c r="G5559"/>
      <c r="H5559"/>
      <c r="I5559"/>
      <c r="J5559"/>
      <c r="K5559"/>
      <c r="L5559"/>
      <c r="M5559"/>
      <c r="N5559"/>
      <c r="O5559"/>
      <c r="P5559"/>
      <c r="Q5559"/>
      <c r="R5559"/>
      <c r="S5559"/>
      <c r="T5559"/>
      <c r="U5559"/>
      <c r="V5559"/>
      <c r="W5559"/>
      <c r="X5559"/>
      <c r="Y5559"/>
      <c r="Z5559"/>
      <c r="AA5559"/>
      <c r="AB5559"/>
      <c r="AC5559"/>
      <c r="AD5559"/>
      <c r="AE5559"/>
      <c r="AF5559"/>
      <c r="AG5559"/>
      <c r="AH5559"/>
      <c r="AI5559"/>
      <c r="AJ5559"/>
      <c r="AK5559"/>
      <c r="AL5559"/>
      <c r="AM5559"/>
      <c r="AN5559"/>
      <c r="AO5559"/>
      <c r="AP5559"/>
      <c r="AQ5559"/>
      <c r="AR5559"/>
      <c r="AS5559"/>
      <c r="AT5559"/>
      <c r="AU5559"/>
      <c r="AV5559"/>
      <c r="AW5559"/>
      <c r="AX5559"/>
      <c r="AY5559"/>
      <c r="AZ5559"/>
    </row>
    <row r="5560" spans="1:52">
      <c r="A5560"/>
      <c r="B5560"/>
      <c r="C5560"/>
      <c r="D5560"/>
      <c r="E5560"/>
      <c r="F5560"/>
      <c r="G5560"/>
      <c r="H5560"/>
      <c r="I5560"/>
      <c r="J5560"/>
      <c r="K5560"/>
      <c r="L5560"/>
      <c r="M5560"/>
      <c r="N5560"/>
      <c r="O5560"/>
      <c r="P5560"/>
      <c r="Q5560"/>
      <c r="R5560"/>
      <c r="S5560"/>
      <c r="T5560"/>
      <c r="U5560"/>
      <c r="V5560"/>
      <c r="W5560"/>
      <c r="X5560"/>
      <c r="Y5560"/>
      <c r="Z5560"/>
      <c r="AA5560"/>
      <c r="AB5560"/>
      <c r="AC5560"/>
      <c r="AD5560"/>
      <c r="AE5560"/>
      <c r="AF5560"/>
      <c r="AG5560"/>
      <c r="AH5560"/>
      <c r="AI5560"/>
      <c r="AJ5560"/>
      <c r="AK5560"/>
      <c r="AL5560"/>
      <c r="AM5560"/>
      <c r="AN5560"/>
      <c r="AO5560"/>
      <c r="AP5560"/>
      <c r="AQ5560"/>
      <c r="AR5560"/>
      <c r="AS5560"/>
      <c r="AT5560"/>
      <c r="AU5560"/>
      <c r="AV5560"/>
      <c r="AW5560"/>
      <c r="AX5560"/>
      <c r="AY5560"/>
      <c r="AZ5560"/>
    </row>
    <row r="5561" spans="1:52">
      <c r="A5561"/>
      <c r="B5561"/>
      <c r="C5561"/>
      <c r="D5561"/>
      <c r="E5561"/>
      <c r="F5561"/>
      <c r="G5561"/>
      <c r="H5561"/>
      <c r="I5561"/>
      <c r="J5561"/>
      <c r="K5561"/>
      <c r="L5561"/>
      <c r="M5561"/>
      <c r="N5561"/>
      <c r="O5561"/>
      <c r="P5561"/>
      <c r="Q5561"/>
      <c r="R5561"/>
      <c r="S5561"/>
      <c r="T5561"/>
      <c r="U5561"/>
      <c r="V5561"/>
      <c r="W5561"/>
      <c r="X5561"/>
      <c r="Y5561"/>
      <c r="Z5561"/>
      <c r="AA5561"/>
      <c r="AB5561"/>
      <c r="AC5561"/>
      <c r="AD5561"/>
      <c r="AE5561"/>
      <c r="AF5561"/>
      <c r="AG5561"/>
      <c r="AH5561"/>
      <c r="AI5561"/>
      <c r="AJ5561"/>
      <c r="AK5561"/>
      <c r="AL5561"/>
      <c r="AM5561"/>
      <c r="AN5561"/>
      <c r="AO5561"/>
      <c r="AP5561"/>
      <c r="AQ5561"/>
      <c r="AR5561"/>
      <c r="AS5561"/>
      <c r="AT5561"/>
      <c r="AU5561"/>
      <c r="AV5561"/>
      <c r="AW5561"/>
      <c r="AX5561"/>
      <c r="AY5561"/>
      <c r="AZ5561"/>
    </row>
    <row r="5562" spans="1:52">
      <c r="A5562"/>
      <c r="B5562"/>
      <c r="C5562"/>
      <c r="D5562"/>
      <c r="E5562"/>
      <c r="F5562"/>
      <c r="G5562"/>
      <c r="H5562"/>
      <c r="I5562"/>
      <c r="J5562"/>
      <c r="K5562"/>
      <c r="L5562"/>
      <c r="M5562"/>
      <c r="N5562"/>
      <c r="O5562"/>
      <c r="P5562"/>
      <c r="Q5562"/>
      <c r="R5562"/>
      <c r="S5562"/>
      <c r="T5562"/>
      <c r="U5562"/>
      <c r="V5562"/>
      <c r="W5562"/>
      <c r="X5562"/>
      <c r="Y5562"/>
      <c r="Z5562"/>
      <c r="AA5562"/>
      <c r="AB5562"/>
      <c r="AC5562"/>
      <c r="AD5562"/>
      <c r="AE5562"/>
      <c r="AF5562"/>
      <c r="AG5562"/>
      <c r="AH5562"/>
      <c r="AI5562"/>
      <c r="AJ5562"/>
      <c r="AK5562"/>
      <c r="AL5562"/>
      <c r="AM5562"/>
      <c r="AN5562"/>
      <c r="AO5562"/>
      <c r="AP5562"/>
      <c r="AQ5562"/>
      <c r="AR5562"/>
      <c r="AS5562"/>
      <c r="AT5562"/>
      <c r="AU5562"/>
      <c r="AV5562"/>
      <c r="AW5562"/>
      <c r="AX5562"/>
      <c r="AY5562"/>
      <c r="AZ5562"/>
    </row>
    <row r="5563" spans="1:52">
      <c r="A5563"/>
      <c r="B5563"/>
      <c r="C5563"/>
      <c r="D5563"/>
      <c r="E5563"/>
      <c r="F5563"/>
      <c r="G5563"/>
      <c r="H5563"/>
      <c r="I5563"/>
      <c r="J5563"/>
      <c r="K5563"/>
      <c r="L5563"/>
      <c r="M5563"/>
      <c r="N5563"/>
      <c r="O5563"/>
      <c r="P5563"/>
      <c r="Q5563"/>
      <c r="R5563"/>
      <c r="S5563"/>
      <c r="T5563"/>
      <c r="U5563"/>
      <c r="V5563"/>
      <c r="W5563"/>
      <c r="X5563"/>
      <c r="Y5563"/>
      <c r="Z5563"/>
      <c r="AA5563"/>
      <c r="AB5563"/>
      <c r="AC5563"/>
      <c r="AD5563"/>
      <c r="AE5563"/>
      <c r="AF5563"/>
      <c r="AG5563"/>
      <c r="AH5563"/>
      <c r="AI5563"/>
      <c r="AJ5563"/>
      <c r="AK5563"/>
      <c r="AL5563"/>
      <c r="AM5563"/>
      <c r="AN5563"/>
      <c r="AO5563"/>
      <c r="AP5563"/>
      <c r="AQ5563"/>
      <c r="AR5563"/>
      <c r="AS5563"/>
      <c r="AT5563"/>
      <c r="AU5563"/>
      <c r="AV5563"/>
      <c r="AW5563"/>
      <c r="AX5563"/>
      <c r="AY5563"/>
      <c r="AZ5563"/>
    </row>
    <row r="5564" spans="1:52">
      <c r="A5564"/>
      <c r="B5564"/>
      <c r="C5564"/>
      <c r="D5564"/>
      <c r="E5564"/>
      <c r="F5564"/>
      <c r="G5564"/>
      <c r="H5564"/>
      <c r="I5564"/>
      <c r="J5564"/>
      <c r="K5564"/>
      <c r="L5564"/>
      <c r="M5564"/>
      <c r="N5564"/>
      <c r="O5564"/>
      <c r="P5564"/>
      <c r="Q5564"/>
      <c r="R5564"/>
      <c r="S5564"/>
      <c r="T5564"/>
      <c r="U5564"/>
      <c r="V5564"/>
      <c r="W5564"/>
      <c r="X5564"/>
      <c r="Y5564"/>
      <c r="Z5564"/>
      <c r="AA5564"/>
      <c r="AB5564"/>
      <c r="AC5564"/>
      <c r="AD5564"/>
      <c r="AE5564"/>
      <c r="AF5564"/>
      <c r="AG5564"/>
      <c r="AH5564"/>
      <c r="AI5564"/>
      <c r="AJ5564"/>
      <c r="AK5564"/>
      <c r="AL5564"/>
      <c r="AM5564"/>
      <c r="AN5564"/>
      <c r="AO5564"/>
      <c r="AP5564"/>
      <c r="AQ5564"/>
      <c r="AR5564"/>
      <c r="AS5564"/>
      <c r="AT5564"/>
      <c r="AU5564"/>
      <c r="AV5564"/>
      <c r="AW5564"/>
      <c r="AX5564"/>
      <c r="AY5564"/>
      <c r="AZ5564"/>
    </row>
    <row r="5565" spans="1:52">
      <c r="A5565"/>
      <c r="B5565"/>
      <c r="C5565"/>
      <c r="D5565"/>
      <c r="E5565"/>
      <c r="F5565"/>
      <c r="G5565"/>
      <c r="H5565"/>
      <c r="I5565"/>
      <c r="J5565"/>
      <c r="K5565"/>
      <c r="L5565"/>
      <c r="M5565"/>
      <c r="N5565"/>
      <c r="O5565"/>
      <c r="P5565"/>
      <c r="Q5565"/>
      <c r="R5565"/>
      <c r="S5565"/>
      <c r="T5565"/>
      <c r="U5565"/>
      <c r="V5565"/>
      <c r="W5565"/>
      <c r="X5565"/>
      <c r="Y5565"/>
      <c r="Z5565"/>
      <c r="AA5565"/>
      <c r="AB5565"/>
      <c r="AC5565"/>
      <c r="AD5565"/>
      <c r="AE5565"/>
      <c r="AF5565"/>
      <c r="AG5565"/>
      <c r="AH5565"/>
      <c r="AI5565"/>
      <c r="AJ5565"/>
      <c r="AK5565"/>
      <c r="AL5565"/>
      <c r="AM5565"/>
      <c r="AN5565"/>
      <c r="AO5565"/>
      <c r="AP5565"/>
      <c r="AQ5565"/>
      <c r="AR5565"/>
      <c r="AS5565"/>
      <c r="AT5565"/>
      <c r="AU5565"/>
      <c r="AV5565"/>
      <c r="AW5565"/>
      <c r="AX5565"/>
      <c r="AY5565"/>
      <c r="AZ5565"/>
    </row>
    <row r="5566" spans="1:52">
      <c r="A5566"/>
      <c r="B5566"/>
      <c r="C5566"/>
      <c r="D5566"/>
      <c r="E5566"/>
      <c r="F5566"/>
      <c r="G5566"/>
      <c r="H5566"/>
      <c r="I5566"/>
      <c r="J5566"/>
      <c r="K5566"/>
      <c r="L5566"/>
      <c r="M5566"/>
      <c r="N5566"/>
      <c r="O5566"/>
      <c r="P5566"/>
      <c r="Q5566"/>
      <c r="R5566"/>
      <c r="S5566"/>
      <c r="T5566"/>
      <c r="U5566"/>
      <c r="V5566"/>
      <c r="W5566"/>
      <c r="X5566"/>
      <c r="Y5566"/>
      <c r="Z5566"/>
      <c r="AA5566"/>
      <c r="AB5566"/>
      <c r="AC5566"/>
      <c r="AD5566"/>
      <c r="AE5566"/>
      <c r="AF5566"/>
      <c r="AG5566"/>
      <c r="AH5566"/>
      <c r="AI5566"/>
      <c r="AJ5566"/>
      <c r="AK5566"/>
      <c r="AL5566"/>
      <c r="AM5566"/>
      <c r="AN5566"/>
      <c r="AO5566"/>
      <c r="AP5566"/>
      <c r="AQ5566"/>
      <c r="AR5566"/>
      <c r="AS5566"/>
      <c r="AT5566"/>
      <c r="AU5566"/>
      <c r="AV5566"/>
      <c r="AW5566"/>
      <c r="AX5566"/>
      <c r="AY5566"/>
      <c r="AZ5566"/>
    </row>
    <row r="5567" spans="1:52">
      <c r="A5567"/>
      <c r="B5567"/>
      <c r="C5567"/>
      <c r="D5567"/>
      <c r="E5567"/>
      <c r="F5567"/>
      <c r="G5567"/>
      <c r="H5567"/>
      <c r="I5567"/>
      <c r="J5567"/>
      <c r="K5567"/>
      <c r="L5567"/>
      <c r="M5567"/>
      <c r="N5567"/>
      <c r="O5567"/>
      <c r="P5567"/>
      <c r="Q5567"/>
      <c r="R5567"/>
      <c r="S5567"/>
      <c r="T5567"/>
      <c r="U5567"/>
      <c r="V5567"/>
      <c r="W5567"/>
      <c r="X5567"/>
      <c r="Y5567"/>
      <c r="Z5567"/>
      <c r="AA5567"/>
      <c r="AB5567"/>
      <c r="AC5567"/>
      <c r="AD5567"/>
      <c r="AE5567"/>
      <c r="AF5567"/>
      <c r="AG5567"/>
      <c r="AH5567"/>
      <c r="AI5567"/>
      <c r="AJ5567"/>
      <c r="AK5567"/>
      <c r="AL5567"/>
      <c r="AM5567"/>
      <c r="AN5567"/>
      <c r="AO5567"/>
      <c r="AP5567"/>
      <c r="AQ5567"/>
      <c r="AR5567"/>
      <c r="AS5567"/>
      <c r="AT5567"/>
      <c r="AU5567"/>
      <c r="AV5567"/>
      <c r="AW5567"/>
      <c r="AX5567"/>
      <c r="AY5567"/>
      <c r="AZ5567"/>
    </row>
    <row r="5568" spans="1:52">
      <c r="A5568"/>
      <c r="B5568"/>
      <c r="C5568"/>
      <c r="D5568"/>
      <c r="E5568"/>
      <c r="F5568"/>
      <c r="G5568"/>
      <c r="H5568"/>
      <c r="I5568"/>
      <c r="J5568"/>
      <c r="K5568"/>
      <c r="L5568"/>
      <c r="M5568"/>
      <c r="N5568"/>
      <c r="O5568"/>
      <c r="P5568"/>
      <c r="Q5568"/>
      <c r="R5568"/>
      <c r="S5568"/>
      <c r="T5568"/>
      <c r="U5568"/>
      <c r="V5568"/>
      <c r="W5568"/>
      <c r="X5568"/>
      <c r="Y5568"/>
      <c r="Z5568"/>
      <c r="AA5568"/>
      <c r="AB5568"/>
      <c r="AC5568"/>
      <c r="AD5568"/>
      <c r="AE5568"/>
      <c r="AF5568"/>
      <c r="AG5568"/>
      <c r="AH5568"/>
      <c r="AI5568"/>
      <c r="AJ5568"/>
      <c r="AK5568"/>
      <c r="AL5568"/>
      <c r="AM5568"/>
      <c r="AN5568"/>
      <c r="AO5568"/>
      <c r="AP5568"/>
      <c r="AQ5568"/>
      <c r="AR5568"/>
      <c r="AS5568"/>
      <c r="AT5568"/>
      <c r="AU5568"/>
      <c r="AV5568"/>
      <c r="AW5568"/>
      <c r="AX5568"/>
      <c r="AY5568"/>
      <c r="AZ5568"/>
    </row>
    <row r="5569" spans="1:52">
      <c r="A5569"/>
      <c r="B5569"/>
      <c r="C5569"/>
      <c r="D5569"/>
      <c r="E5569"/>
      <c r="F5569"/>
      <c r="G5569"/>
      <c r="H5569"/>
      <c r="I5569"/>
      <c r="J5569"/>
      <c r="K5569"/>
      <c r="L5569"/>
      <c r="M5569"/>
      <c r="N5569"/>
      <c r="O5569"/>
      <c r="P5569"/>
      <c r="Q5569"/>
      <c r="R5569"/>
      <c r="S5569"/>
      <c r="T5569"/>
      <c r="U5569"/>
      <c r="V5569"/>
      <c r="W5569"/>
      <c r="X5569"/>
      <c r="Y5569"/>
      <c r="Z5569"/>
      <c r="AA5569"/>
      <c r="AB5569"/>
      <c r="AC5569"/>
      <c r="AD5569"/>
      <c r="AE5569"/>
      <c r="AF5569"/>
      <c r="AG5569"/>
      <c r="AH5569"/>
      <c r="AI5569"/>
      <c r="AJ5569"/>
      <c r="AK5569"/>
      <c r="AL5569"/>
      <c r="AM5569"/>
      <c r="AN5569"/>
      <c r="AO5569"/>
      <c r="AP5569"/>
      <c r="AQ5569"/>
      <c r="AR5569"/>
      <c r="AS5569"/>
      <c r="AT5569"/>
      <c r="AU5569"/>
      <c r="AV5569"/>
      <c r="AW5569"/>
      <c r="AX5569"/>
      <c r="AY5569"/>
      <c r="AZ5569"/>
    </row>
    <row r="5570" spans="1:52">
      <c r="A5570"/>
      <c r="B5570"/>
      <c r="C5570"/>
      <c r="D5570"/>
      <c r="E5570"/>
      <c r="F5570"/>
      <c r="G5570"/>
      <c r="H5570"/>
      <c r="I5570"/>
      <c r="J5570"/>
      <c r="K5570"/>
      <c r="L5570"/>
      <c r="M5570"/>
      <c r="N5570"/>
      <c r="O5570"/>
      <c r="P5570"/>
      <c r="Q5570"/>
      <c r="R5570"/>
      <c r="S5570"/>
      <c r="T5570"/>
      <c r="U5570"/>
      <c r="V5570"/>
      <c r="W5570"/>
      <c r="X5570"/>
      <c r="Y5570"/>
      <c r="Z5570"/>
      <c r="AA5570"/>
      <c r="AB5570"/>
      <c r="AC5570"/>
      <c r="AD5570"/>
      <c r="AE5570"/>
      <c r="AF5570"/>
      <c r="AG5570"/>
      <c r="AH5570"/>
      <c r="AI5570"/>
      <c r="AJ5570"/>
      <c r="AK5570"/>
      <c r="AL5570"/>
      <c r="AM5570"/>
      <c r="AN5570"/>
      <c r="AO5570"/>
      <c r="AP5570"/>
      <c r="AQ5570"/>
      <c r="AR5570"/>
      <c r="AS5570"/>
      <c r="AT5570"/>
      <c r="AU5570"/>
      <c r="AV5570"/>
      <c r="AW5570"/>
      <c r="AX5570"/>
      <c r="AY5570"/>
      <c r="AZ5570"/>
    </row>
    <row r="5571" spans="1:52">
      <c r="A5571"/>
      <c r="B5571"/>
      <c r="C5571"/>
      <c r="D5571"/>
      <c r="E5571"/>
      <c r="F5571"/>
      <c r="G5571"/>
      <c r="H5571"/>
      <c r="I5571"/>
      <c r="J5571"/>
      <c r="K5571"/>
      <c r="L5571"/>
      <c r="M5571"/>
      <c r="N5571"/>
      <c r="O5571"/>
      <c r="P5571"/>
      <c r="Q5571"/>
      <c r="R5571"/>
      <c r="S5571"/>
      <c r="T5571"/>
      <c r="U5571"/>
      <c r="V5571"/>
      <c r="W5571"/>
      <c r="X5571"/>
      <c r="Y5571"/>
      <c r="Z5571"/>
      <c r="AA5571"/>
      <c r="AB5571"/>
      <c r="AC5571"/>
      <c r="AD5571"/>
      <c r="AE5571"/>
      <c r="AF5571"/>
      <c r="AG5571"/>
      <c r="AH5571"/>
      <c r="AI5571"/>
      <c r="AJ5571"/>
      <c r="AK5571"/>
      <c r="AL5571"/>
      <c r="AM5571"/>
      <c r="AN5571"/>
      <c r="AO5571"/>
      <c r="AP5571"/>
      <c r="AQ5571"/>
      <c r="AR5571"/>
      <c r="AS5571"/>
      <c r="AT5571"/>
      <c r="AU5571"/>
      <c r="AV5571"/>
      <c r="AW5571"/>
      <c r="AX5571"/>
      <c r="AY5571"/>
      <c r="AZ5571"/>
    </row>
    <row r="5572" spans="1:52">
      <c r="A5572"/>
      <c r="B5572"/>
      <c r="C5572"/>
      <c r="D5572"/>
      <c r="E5572"/>
      <c r="F5572"/>
      <c r="G5572"/>
      <c r="H5572"/>
      <c r="I5572"/>
      <c r="J5572"/>
      <c r="K5572"/>
      <c r="L5572"/>
      <c r="M5572"/>
      <c r="N5572"/>
      <c r="O5572"/>
      <c r="P5572"/>
      <c r="Q5572"/>
      <c r="R5572"/>
      <c r="S5572"/>
      <c r="T5572"/>
      <c r="U5572"/>
      <c r="V5572"/>
      <c r="W5572"/>
      <c r="X5572"/>
      <c r="Y5572"/>
      <c r="Z5572"/>
      <c r="AA5572"/>
      <c r="AB5572"/>
      <c r="AC5572"/>
      <c r="AD5572"/>
      <c r="AE5572"/>
      <c r="AF5572"/>
      <c r="AG5572"/>
      <c r="AH5572"/>
      <c r="AI5572"/>
      <c r="AJ5572"/>
      <c r="AK5572"/>
      <c r="AL5572"/>
      <c r="AM5572"/>
      <c r="AN5572"/>
      <c r="AO5572"/>
      <c r="AP5572"/>
      <c r="AQ5572"/>
      <c r="AR5572"/>
      <c r="AS5572"/>
      <c r="AT5572"/>
      <c r="AU5572"/>
      <c r="AV5572"/>
      <c r="AW5572"/>
      <c r="AX5572"/>
      <c r="AY5572"/>
      <c r="AZ5572"/>
    </row>
    <row r="5573" spans="1:52">
      <c r="A5573"/>
      <c r="B5573"/>
      <c r="C5573"/>
      <c r="D5573"/>
      <c r="E5573"/>
      <c r="F5573"/>
      <c r="G5573"/>
      <c r="H5573"/>
      <c r="I5573"/>
      <c r="J5573"/>
      <c r="K5573"/>
      <c r="L5573"/>
      <c r="M5573"/>
      <c r="N5573"/>
      <c r="O5573"/>
      <c r="P5573"/>
      <c r="Q5573"/>
      <c r="R5573"/>
      <c r="S5573"/>
      <c r="T5573"/>
      <c r="U5573"/>
      <c r="V5573"/>
      <c r="W5573"/>
      <c r="X5573"/>
      <c r="Y5573"/>
      <c r="Z5573"/>
      <c r="AA5573"/>
      <c r="AB5573"/>
      <c r="AC5573"/>
      <c r="AD5573"/>
      <c r="AE5573"/>
      <c r="AF5573"/>
      <c r="AG5573"/>
      <c r="AH5573"/>
      <c r="AI5573"/>
      <c r="AJ5573"/>
      <c r="AK5573"/>
      <c r="AL5573"/>
      <c r="AM5573"/>
      <c r="AN5573"/>
      <c r="AO5573"/>
      <c r="AP5573"/>
      <c r="AQ5573"/>
      <c r="AR5573"/>
      <c r="AS5573"/>
      <c r="AT5573"/>
      <c r="AU5573"/>
      <c r="AV5573"/>
      <c r="AW5573"/>
      <c r="AX5573"/>
      <c r="AY5573"/>
      <c r="AZ5573"/>
    </row>
    <row r="5574" spans="1:52">
      <c r="A5574"/>
      <c r="B5574"/>
      <c r="C5574"/>
      <c r="D5574"/>
      <c r="E5574"/>
      <c r="F5574"/>
      <c r="G5574"/>
      <c r="H5574"/>
      <c r="I5574"/>
      <c r="J5574"/>
      <c r="K5574"/>
      <c r="L5574"/>
      <c r="M5574"/>
      <c r="N5574"/>
      <c r="O5574"/>
      <c r="P5574"/>
      <c r="Q5574"/>
      <c r="R5574"/>
      <c r="S5574"/>
      <c r="T5574"/>
      <c r="U5574"/>
      <c r="V5574"/>
      <c r="W5574"/>
      <c r="X5574"/>
      <c r="Y5574"/>
      <c r="Z5574"/>
      <c r="AA5574"/>
      <c r="AB5574"/>
      <c r="AC5574"/>
      <c r="AD5574"/>
      <c r="AE5574"/>
      <c r="AF5574"/>
      <c r="AG5574"/>
      <c r="AH5574"/>
      <c r="AI5574"/>
      <c r="AJ5574"/>
      <c r="AK5574"/>
      <c r="AL5574"/>
      <c r="AM5574"/>
      <c r="AN5574"/>
      <c r="AO5574"/>
      <c r="AP5574"/>
      <c r="AQ5574"/>
      <c r="AR5574"/>
      <c r="AS5574"/>
      <c r="AT5574"/>
      <c r="AU5574"/>
      <c r="AV5574"/>
      <c r="AW5574"/>
      <c r="AX5574"/>
      <c r="AY5574"/>
      <c r="AZ5574"/>
    </row>
    <row r="5575" spans="1:52">
      <c r="A5575"/>
      <c r="B5575"/>
      <c r="C5575"/>
      <c r="D5575"/>
      <c r="E5575"/>
      <c r="F5575"/>
      <c r="G5575"/>
      <c r="H5575"/>
      <c r="I5575"/>
      <c r="J5575"/>
      <c r="K5575"/>
      <c r="L5575"/>
      <c r="M5575"/>
      <c r="N5575"/>
      <c r="O5575"/>
      <c r="P5575"/>
      <c r="Q5575"/>
      <c r="R5575"/>
      <c r="S5575"/>
      <c r="T5575"/>
      <c r="U5575"/>
      <c r="V5575"/>
      <c r="W5575"/>
      <c r="X5575"/>
      <c r="Y5575"/>
      <c r="Z5575"/>
      <c r="AA5575"/>
      <c r="AB5575"/>
      <c r="AC5575"/>
      <c r="AD5575"/>
      <c r="AE5575"/>
      <c r="AF5575"/>
      <c r="AG5575"/>
      <c r="AH5575"/>
      <c r="AI5575"/>
      <c r="AJ5575"/>
      <c r="AK5575"/>
      <c r="AL5575"/>
      <c r="AM5575"/>
      <c r="AN5575"/>
      <c r="AO5575"/>
      <c r="AP5575"/>
      <c r="AQ5575"/>
      <c r="AR5575"/>
      <c r="AS5575"/>
      <c r="AT5575"/>
      <c r="AU5575"/>
      <c r="AV5575"/>
      <c r="AW5575"/>
      <c r="AX5575"/>
      <c r="AY5575"/>
      <c r="AZ5575"/>
    </row>
    <row r="5576" spans="1:52">
      <c r="A5576"/>
      <c r="B5576"/>
      <c r="C5576"/>
      <c r="D5576"/>
      <c r="E5576"/>
      <c r="F5576"/>
      <c r="G5576"/>
      <c r="H5576"/>
      <c r="I5576"/>
      <c r="J5576"/>
      <c r="K5576"/>
      <c r="L5576"/>
      <c r="M5576"/>
      <c r="N5576"/>
      <c r="O5576"/>
      <c r="P5576"/>
      <c r="Q5576"/>
      <c r="R5576"/>
      <c r="S5576"/>
      <c r="T5576"/>
      <c r="U5576"/>
      <c r="V5576"/>
      <c r="W5576"/>
      <c r="X5576"/>
      <c r="Y5576"/>
      <c r="Z5576"/>
      <c r="AA5576"/>
      <c r="AB5576"/>
      <c r="AC5576"/>
      <c r="AD5576"/>
      <c r="AE5576"/>
      <c r="AF5576"/>
      <c r="AG5576"/>
      <c r="AH5576"/>
      <c r="AI5576"/>
      <c r="AJ5576"/>
      <c r="AK5576"/>
      <c r="AL5576"/>
      <c r="AM5576"/>
      <c r="AN5576"/>
      <c r="AO5576"/>
      <c r="AP5576"/>
      <c r="AQ5576"/>
      <c r="AR5576"/>
      <c r="AS5576"/>
      <c r="AT5576"/>
      <c r="AU5576"/>
      <c r="AV5576"/>
      <c r="AW5576"/>
      <c r="AX5576"/>
      <c r="AY5576"/>
      <c r="AZ5576"/>
    </row>
    <row r="5577" spans="1:52">
      <c r="A5577"/>
      <c r="B5577"/>
      <c r="C5577"/>
      <c r="D5577"/>
      <c r="E5577"/>
      <c r="F5577"/>
      <c r="G5577"/>
      <c r="H5577"/>
      <c r="I5577"/>
      <c r="J5577"/>
      <c r="K5577"/>
      <c r="L5577"/>
      <c r="M5577"/>
      <c r="N5577"/>
      <c r="O5577"/>
      <c r="P5577"/>
      <c r="Q5577"/>
      <c r="R5577"/>
      <c r="S5577"/>
      <c r="T5577"/>
      <c r="U5577"/>
      <c r="V5577"/>
      <c r="W5577"/>
      <c r="X5577"/>
      <c r="Y5577"/>
      <c r="Z5577"/>
      <c r="AA5577"/>
      <c r="AB5577"/>
      <c r="AC5577"/>
      <c r="AD5577"/>
      <c r="AE5577"/>
      <c r="AF5577"/>
      <c r="AG5577"/>
      <c r="AH5577"/>
      <c r="AI5577"/>
      <c r="AJ5577"/>
      <c r="AK5577"/>
      <c r="AL5577"/>
      <c r="AM5577"/>
      <c r="AN5577"/>
      <c r="AO5577"/>
      <c r="AP5577"/>
      <c r="AQ5577"/>
      <c r="AR5577"/>
      <c r="AS5577"/>
      <c r="AT5577"/>
      <c r="AU5577"/>
      <c r="AV5577"/>
      <c r="AW5577"/>
      <c r="AX5577"/>
      <c r="AY5577"/>
      <c r="AZ5577"/>
    </row>
    <row r="5578" spans="1:52">
      <c r="A5578"/>
      <c r="B5578"/>
      <c r="C5578"/>
      <c r="D5578"/>
      <c r="E5578"/>
      <c r="F5578"/>
      <c r="G5578"/>
      <c r="H5578"/>
      <c r="I5578"/>
      <c r="J5578"/>
      <c r="K5578"/>
      <c r="L5578"/>
      <c r="M5578"/>
      <c r="N5578"/>
      <c r="O5578"/>
      <c r="P5578"/>
      <c r="Q5578"/>
      <c r="R5578"/>
      <c r="S5578"/>
      <c r="T5578"/>
      <c r="U5578"/>
      <c r="V5578"/>
      <c r="W5578"/>
      <c r="X5578"/>
      <c r="Y5578"/>
      <c r="Z5578"/>
      <c r="AA5578"/>
      <c r="AB5578"/>
      <c r="AC5578"/>
      <c r="AD5578"/>
      <c r="AE5578"/>
      <c r="AF5578"/>
      <c r="AG5578"/>
      <c r="AH5578"/>
      <c r="AI5578"/>
      <c r="AJ5578"/>
      <c r="AK5578"/>
      <c r="AL5578"/>
      <c r="AM5578"/>
      <c r="AN5578"/>
      <c r="AO5578"/>
      <c r="AP5578"/>
      <c r="AQ5578"/>
      <c r="AR5578"/>
      <c r="AS5578"/>
      <c r="AT5578"/>
      <c r="AU5578"/>
      <c r="AV5578"/>
      <c r="AW5578"/>
      <c r="AX5578"/>
      <c r="AY5578"/>
      <c r="AZ5578"/>
    </row>
    <row r="5579" spans="1:52">
      <c r="A5579"/>
      <c r="B5579"/>
      <c r="C5579"/>
      <c r="D5579"/>
      <c r="E5579"/>
      <c r="F5579"/>
      <c r="G5579"/>
      <c r="H5579"/>
      <c r="I5579"/>
      <c r="J5579"/>
      <c r="K5579"/>
      <c r="L5579"/>
      <c r="M5579"/>
      <c r="N5579"/>
      <c r="O5579"/>
      <c r="P5579"/>
      <c r="Q5579"/>
      <c r="R5579"/>
      <c r="S5579"/>
      <c r="T5579"/>
      <c r="U5579"/>
      <c r="V5579"/>
      <c r="W5579"/>
      <c r="X5579"/>
      <c r="Y5579"/>
      <c r="Z5579"/>
      <c r="AA5579"/>
      <c r="AB5579"/>
      <c r="AC5579"/>
      <c r="AD5579"/>
      <c r="AE5579"/>
      <c r="AF5579"/>
      <c r="AG5579"/>
      <c r="AH5579"/>
      <c r="AI5579"/>
      <c r="AJ5579"/>
      <c r="AK5579"/>
      <c r="AL5579"/>
      <c r="AM5579"/>
      <c r="AN5579"/>
      <c r="AO5579"/>
      <c r="AP5579"/>
      <c r="AQ5579"/>
      <c r="AR5579"/>
      <c r="AS5579"/>
      <c r="AT5579"/>
      <c r="AU5579"/>
      <c r="AV5579"/>
      <c r="AW5579"/>
      <c r="AX5579"/>
      <c r="AY5579"/>
      <c r="AZ5579"/>
    </row>
    <row r="5580" spans="1:52">
      <c r="A5580"/>
      <c r="B5580"/>
      <c r="C5580"/>
      <c r="D5580"/>
      <c r="E5580"/>
      <c r="F5580"/>
      <c r="G5580"/>
      <c r="H5580"/>
      <c r="I5580"/>
      <c r="J5580"/>
      <c r="K5580"/>
      <c r="L5580"/>
      <c r="M5580"/>
      <c r="N5580"/>
      <c r="O5580"/>
      <c r="P5580"/>
      <c r="Q5580"/>
      <c r="R5580"/>
      <c r="S5580"/>
      <c r="T5580"/>
      <c r="U5580"/>
      <c r="V5580"/>
      <c r="W5580"/>
      <c r="X5580"/>
      <c r="Y5580"/>
      <c r="Z5580"/>
      <c r="AA5580"/>
      <c r="AB5580"/>
      <c r="AC5580"/>
      <c r="AD5580"/>
      <c r="AE5580"/>
      <c r="AF5580"/>
      <c r="AG5580"/>
      <c r="AH5580"/>
      <c r="AI5580"/>
      <c r="AJ5580"/>
      <c r="AK5580"/>
      <c r="AL5580"/>
      <c r="AM5580"/>
      <c r="AN5580"/>
      <c r="AO5580"/>
      <c r="AP5580"/>
      <c r="AQ5580"/>
      <c r="AR5580"/>
      <c r="AS5580"/>
      <c r="AT5580"/>
      <c r="AU5580"/>
      <c r="AV5580"/>
      <c r="AW5580"/>
      <c r="AX5580"/>
      <c r="AY5580"/>
      <c r="AZ5580"/>
    </row>
    <row r="5581" spans="1:52">
      <c r="A5581"/>
      <c r="B5581"/>
      <c r="C5581"/>
      <c r="D5581"/>
      <c r="E5581"/>
      <c r="F5581"/>
      <c r="G5581"/>
      <c r="H5581"/>
      <c r="I5581"/>
      <c r="J5581"/>
      <c r="K5581"/>
      <c r="L5581"/>
      <c r="M5581"/>
      <c r="N5581"/>
      <c r="O5581"/>
      <c r="P5581"/>
      <c r="Q5581"/>
      <c r="R5581"/>
      <c r="S5581"/>
      <c r="T5581"/>
      <c r="U5581"/>
      <c r="V5581"/>
      <c r="W5581"/>
      <c r="X5581"/>
      <c r="Y5581"/>
      <c r="Z5581"/>
      <c r="AA5581"/>
      <c r="AB5581"/>
      <c r="AC5581"/>
      <c r="AD5581"/>
      <c r="AE5581"/>
      <c r="AF5581"/>
      <c r="AG5581"/>
      <c r="AH5581"/>
      <c r="AI5581"/>
      <c r="AJ5581"/>
      <c r="AK5581"/>
      <c r="AL5581"/>
      <c r="AM5581"/>
      <c r="AN5581"/>
      <c r="AO5581"/>
      <c r="AP5581"/>
      <c r="AQ5581"/>
      <c r="AR5581"/>
      <c r="AS5581"/>
      <c r="AT5581"/>
      <c r="AU5581"/>
      <c r="AV5581"/>
      <c r="AW5581"/>
      <c r="AX5581"/>
      <c r="AY5581"/>
      <c r="AZ5581"/>
    </row>
    <row r="5582" spans="1:52">
      <c r="A5582"/>
      <c r="B5582"/>
      <c r="C5582"/>
      <c r="D5582"/>
      <c r="E5582"/>
      <c r="F5582"/>
      <c r="G5582"/>
      <c r="H5582"/>
      <c r="I5582"/>
      <c r="J5582"/>
      <c r="K5582"/>
      <c r="L5582"/>
      <c r="M5582"/>
      <c r="N5582"/>
      <c r="O5582"/>
      <c r="P5582"/>
      <c r="Q5582"/>
      <c r="R5582"/>
      <c r="S5582"/>
      <c r="T5582"/>
      <c r="U5582"/>
      <c r="V5582"/>
      <c r="W5582"/>
      <c r="X5582"/>
      <c r="Y5582"/>
      <c r="Z5582"/>
      <c r="AA5582"/>
      <c r="AB5582"/>
      <c r="AC5582"/>
      <c r="AD5582"/>
      <c r="AE5582"/>
      <c r="AF5582"/>
      <c r="AG5582"/>
      <c r="AH5582"/>
      <c r="AI5582"/>
      <c r="AJ5582"/>
      <c r="AK5582"/>
      <c r="AL5582"/>
      <c r="AM5582"/>
      <c r="AN5582"/>
      <c r="AO5582"/>
      <c r="AP5582"/>
      <c r="AQ5582"/>
      <c r="AR5582"/>
      <c r="AS5582"/>
      <c r="AT5582"/>
      <c r="AU5582"/>
      <c r="AV5582"/>
      <c r="AW5582"/>
      <c r="AX5582"/>
      <c r="AY5582"/>
      <c r="AZ5582"/>
    </row>
    <row r="5583" spans="1:52">
      <c r="A5583"/>
      <c r="B5583"/>
      <c r="C5583"/>
      <c r="D5583"/>
      <c r="E5583"/>
      <c r="F5583"/>
      <c r="G5583"/>
      <c r="H5583"/>
      <c r="I5583"/>
      <c r="J5583"/>
      <c r="K5583"/>
      <c r="L5583"/>
      <c r="M5583"/>
      <c r="N5583"/>
      <c r="O5583"/>
      <c r="P5583"/>
      <c r="Q5583"/>
      <c r="R5583"/>
      <c r="S5583"/>
      <c r="T5583"/>
      <c r="U5583"/>
      <c r="V5583"/>
      <c r="W5583"/>
      <c r="X5583"/>
      <c r="Y5583"/>
      <c r="Z5583"/>
      <c r="AA5583"/>
      <c r="AB5583"/>
      <c r="AC5583"/>
      <c r="AD5583"/>
      <c r="AE5583"/>
      <c r="AF5583"/>
      <c r="AG5583"/>
      <c r="AH5583"/>
      <c r="AI5583"/>
      <c r="AJ5583"/>
      <c r="AK5583"/>
      <c r="AL5583"/>
      <c r="AM5583"/>
      <c r="AN5583"/>
      <c r="AO5583"/>
      <c r="AP5583"/>
      <c r="AQ5583"/>
      <c r="AR5583"/>
      <c r="AS5583"/>
      <c r="AT5583"/>
      <c r="AU5583"/>
      <c r="AV5583"/>
      <c r="AW5583"/>
      <c r="AX5583"/>
      <c r="AY5583"/>
      <c r="AZ5583"/>
    </row>
    <row r="5584" spans="1:52">
      <c r="A5584"/>
      <c r="B5584"/>
      <c r="C5584"/>
      <c r="D5584"/>
      <c r="E5584"/>
      <c r="F5584"/>
      <c r="G5584"/>
      <c r="H5584"/>
      <c r="I5584"/>
      <c r="J5584"/>
      <c r="K5584"/>
      <c r="L5584"/>
      <c r="M5584"/>
      <c r="N5584"/>
      <c r="O5584"/>
      <c r="P5584"/>
      <c r="Q5584"/>
      <c r="R5584"/>
      <c r="S5584"/>
      <c r="T5584"/>
      <c r="U5584"/>
      <c r="V5584"/>
      <c r="W5584"/>
      <c r="X5584"/>
      <c r="Y5584"/>
      <c r="Z5584"/>
      <c r="AA5584"/>
      <c r="AB5584"/>
      <c r="AC5584"/>
      <c r="AD5584"/>
      <c r="AE5584"/>
      <c r="AF5584"/>
      <c r="AG5584"/>
      <c r="AH5584"/>
      <c r="AI5584"/>
      <c r="AJ5584"/>
      <c r="AK5584"/>
      <c r="AL5584"/>
      <c r="AM5584"/>
      <c r="AN5584"/>
      <c r="AO5584"/>
      <c r="AP5584"/>
      <c r="AQ5584"/>
      <c r="AR5584"/>
      <c r="AS5584"/>
      <c r="AT5584"/>
      <c r="AU5584"/>
      <c r="AV5584"/>
      <c r="AW5584"/>
      <c r="AX5584"/>
      <c r="AY5584"/>
      <c r="AZ5584"/>
    </row>
    <row r="5585" spans="1:52">
      <c r="A5585"/>
      <c r="B5585"/>
      <c r="C5585"/>
      <c r="D5585"/>
      <c r="E5585"/>
      <c r="F5585"/>
      <c r="G5585"/>
      <c r="H5585"/>
      <c r="I5585"/>
      <c r="J5585"/>
      <c r="K5585"/>
      <c r="L5585"/>
      <c r="M5585"/>
      <c r="N5585"/>
      <c r="O5585"/>
      <c r="P5585"/>
      <c r="Q5585"/>
      <c r="R5585"/>
      <c r="S5585"/>
      <c r="T5585"/>
      <c r="U5585"/>
      <c r="V5585"/>
      <c r="W5585"/>
      <c r="X5585"/>
      <c r="Y5585"/>
      <c r="Z5585"/>
      <c r="AA5585"/>
      <c r="AB5585"/>
      <c r="AC5585"/>
      <c r="AD5585"/>
      <c r="AE5585"/>
      <c r="AF5585"/>
      <c r="AG5585"/>
      <c r="AH5585"/>
      <c r="AI5585"/>
      <c r="AJ5585"/>
      <c r="AK5585"/>
      <c r="AL5585"/>
      <c r="AM5585"/>
      <c r="AN5585"/>
      <c r="AO5585"/>
      <c r="AP5585"/>
      <c r="AQ5585"/>
      <c r="AR5585"/>
      <c r="AS5585"/>
      <c r="AT5585"/>
      <c r="AU5585"/>
      <c r="AV5585"/>
      <c r="AW5585"/>
      <c r="AX5585"/>
      <c r="AY5585"/>
      <c r="AZ5585"/>
    </row>
    <row r="5586" spans="1:52">
      <c r="A5586"/>
      <c r="B5586"/>
      <c r="C5586"/>
      <c r="D5586"/>
      <c r="E5586"/>
      <c r="F5586"/>
      <c r="G5586"/>
      <c r="H5586"/>
      <c r="I5586"/>
      <c r="J5586"/>
      <c r="K5586"/>
      <c r="L5586"/>
      <c r="M5586"/>
      <c r="N5586"/>
      <c r="O5586"/>
      <c r="P5586"/>
      <c r="Q5586"/>
      <c r="R5586"/>
      <c r="S5586"/>
      <c r="T5586"/>
      <c r="U5586"/>
      <c r="V5586"/>
      <c r="W5586"/>
      <c r="X5586"/>
      <c r="Y5586"/>
      <c r="Z5586"/>
      <c r="AA5586"/>
      <c r="AB5586"/>
      <c r="AC5586"/>
      <c r="AD5586"/>
      <c r="AE5586"/>
      <c r="AF5586"/>
      <c r="AG5586"/>
      <c r="AH5586"/>
      <c r="AI5586"/>
      <c r="AJ5586"/>
      <c r="AK5586"/>
      <c r="AL5586"/>
      <c r="AM5586"/>
      <c r="AN5586"/>
      <c r="AO5586"/>
      <c r="AP5586"/>
      <c r="AQ5586"/>
      <c r="AR5586"/>
      <c r="AS5586"/>
      <c r="AT5586"/>
      <c r="AU5586"/>
      <c r="AV5586"/>
      <c r="AW5586"/>
      <c r="AX5586"/>
      <c r="AY5586"/>
      <c r="AZ5586"/>
    </row>
    <row r="5587" spans="1:52">
      <c r="A5587"/>
      <c r="B5587"/>
      <c r="C5587"/>
      <c r="D5587"/>
      <c r="E5587"/>
      <c r="F5587"/>
      <c r="G5587"/>
      <c r="H5587"/>
      <c r="I5587"/>
      <c r="J5587"/>
      <c r="K5587"/>
      <c r="L5587"/>
      <c r="M5587"/>
      <c r="N5587"/>
      <c r="O5587"/>
      <c r="P5587"/>
      <c r="Q5587"/>
      <c r="R5587"/>
      <c r="S5587"/>
      <c r="T5587"/>
      <c r="U5587"/>
      <c r="V5587"/>
      <c r="W5587"/>
      <c r="X5587"/>
      <c r="Y5587"/>
      <c r="Z5587"/>
      <c r="AA5587"/>
      <c r="AB5587"/>
      <c r="AC5587"/>
      <c r="AD5587"/>
      <c r="AE5587"/>
      <c r="AF5587"/>
      <c r="AG5587"/>
      <c r="AH5587"/>
      <c r="AI5587"/>
      <c r="AJ5587"/>
      <c r="AK5587"/>
      <c r="AL5587"/>
      <c r="AM5587"/>
      <c r="AN5587"/>
      <c r="AO5587"/>
      <c r="AP5587"/>
      <c r="AQ5587"/>
      <c r="AR5587"/>
      <c r="AS5587"/>
      <c r="AT5587"/>
      <c r="AU5587"/>
      <c r="AV5587"/>
      <c r="AW5587"/>
      <c r="AX5587"/>
      <c r="AY5587"/>
      <c r="AZ5587"/>
    </row>
    <row r="5588" spans="1:52">
      <c r="A5588"/>
      <c r="B5588"/>
      <c r="C5588"/>
      <c r="D5588"/>
      <c r="E5588"/>
      <c r="F5588"/>
      <c r="G5588"/>
      <c r="H5588"/>
      <c r="I5588"/>
      <c r="J5588"/>
      <c r="K5588"/>
      <c r="L5588"/>
      <c r="M5588"/>
      <c r="N5588"/>
      <c r="O5588"/>
      <c r="P5588"/>
      <c r="Q5588"/>
      <c r="R5588"/>
      <c r="S5588"/>
      <c r="T5588"/>
      <c r="U5588"/>
      <c r="V5588"/>
      <c r="W5588"/>
      <c r="X5588"/>
      <c r="Y5588"/>
      <c r="Z5588"/>
      <c r="AA5588"/>
      <c r="AB5588"/>
      <c r="AC5588"/>
      <c r="AD5588"/>
      <c r="AE5588"/>
      <c r="AF5588"/>
      <c r="AG5588"/>
      <c r="AH5588"/>
      <c r="AI5588"/>
      <c r="AJ5588"/>
      <c r="AK5588"/>
      <c r="AL5588"/>
      <c r="AM5588"/>
      <c r="AN5588"/>
      <c r="AO5588"/>
      <c r="AP5588"/>
      <c r="AQ5588"/>
      <c r="AR5588"/>
      <c r="AS5588"/>
      <c r="AT5588"/>
      <c r="AU5588"/>
      <c r="AV5588"/>
      <c r="AW5588"/>
      <c r="AX5588"/>
      <c r="AY5588"/>
      <c r="AZ5588"/>
    </row>
    <row r="5589" spans="1:52">
      <c r="A5589"/>
      <c r="B5589"/>
      <c r="C5589"/>
      <c r="D5589"/>
      <c r="E5589"/>
      <c r="F5589"/>
      <c r="G5589"/>
      <c r="H5589"/>
      <c r="I5589"/>
      <c r="J5589"/>
      <c r="K5589"/>
      <c r="L5589"/>
      <c r="M5589"/>
      <c r="N5589"/>
      <c r="O5589"/>
      <c r="P5589"/>
      <c r="Q5589"/>
      <c r="R5589"/>
      <c r="S5589"/>
      <c r="T5589"/>
      <c r="U5589"/>
      <c r="V5589"/>
      <c r="W5589"/>
      <c r="X5589"/>
      <c r="Y5589"/>
      <c r="Z5589"/>
      <c r="AA5589"/>
      <c r="AB5589"/>
      <c r="AC5589"/>
      <c r="AD5589"/>
      <c r="AE5589"/>
      <c r="AF5589"/>
      <c r="AG5589"/>
      <c r="AH5589"/>
      <c r="AI5589"/>
      <c r="AJ5589"/>
      <c r="AK5589"/>
      <c r="AL5589"/>
      <c r="AM5589"/>
      <c r="AN5589"/>
      <c r="AO5589"/>
      <c r="AP5589"/>
      <c r="AQ5589"/>
      <c r="AR5589"/>
      <c r="AS5589"/>
      <c r="AT5589"/>
      <c r="AU5589"/>
      <c r="AV5589"/>
      <c r="AW5589"/>
      <c r="AX5589"/>
      <c r="AY5589"/>
      <c r="AZ5589"/>
    </row>
    <row r="5590" spans="1:52">
      <c r="A5590"/>
      <c r="B5590"/>
      <c r="C5590"/>
      <c r="D5590"/>
      <c r="E5590"/>
      <c r="F5590"/>
      <c r="G5590"/>
      <c r="H5590"/>
      <c r="I5590"/>
      <c r="J5590"/>
      <c r="K5590"/>
      <c r="L5590"/>
      <c r="M5590"/>
      <c r="N5590"/>
      <c r="O5590"/>
      <c r="P5590"/>
      <c r="Q5590"/>
      <c r="R5590"/>
      <c r="S5590"/>
      <c r="T5590"/>
      <c r="U5590"/>
      <c r="V5590"/>
      <c r="W5590"/>
      <c r="X5590"/>
      <c r="Y5590"/>
      <c r="Z5590"/>
      <c r="AA5590"/>
      <c r="AB5590"/>
      <c r="AC5590"/>
      <c r="AD5590"/>
      <c r="AE5590"/>
      <c r="AF5590"/>
      <c r="AG5590"/>
      <c r="AH5590"/>
      <c r="AI5590"/>
      <c r="AJ5590"/>
      <c r="AK5590"/>
      <c r="AL5590"/>
      <c r="AM5590"/>
      <c r="AN5590"/>
      <c r="AO5590"/>
      <c r="AP5590"/>
      <c r="AQ5590"/>
      <c r="AR5590"/>
      <c r="AS5590"/>
      <c r="AT5590"/>
      <c r="AU5590"/>
      <c r="AV5590"/>
      <c r="AW5590"/>
      <c r="AX5590"/>
      <c r="AY5590"/>
      <c r="AZ5590"/>
    </row>
    <row r="5591" spans="1:52">
      <c r="A5591"/>
      <c r="B5591"/>
      <c r="C5591"/>
      <c r="D5591"/>
      <c r="E5591"/>
      <c r="F5591"/>
      <c r="G5591"/>
      <c r="H5591"/>
      <c r="I5591"/>
      <c r="J5591"/>
      <c r="K5591"/>
      <c r="L5591"/>
      <c r="M5591"/>
      <c r="N5591"/>
      <c r="O5591"/>
      <c r="P5591"/>
      <c r="Q5591"/>
      <c r="R5591"/>
      <c r="S5591"/>
      <c r="T5591"/>
      <c r="U5591"/>
      <c r="V5591"/>
      <c r="W5591"/>
      <c r="X5591"/>
      <c r="Y5591"/>
      <c r="Z5591"/>
      <c r="AA5591"/>
      <c r="AB5591"/>
      <c r="AC5591"/>
      <c r="AD5591"/>
      <c r="AE5591"/>
      <c r="AF5591"/>
      <c r="AG5591"/>
      <c r="AH5591"/>
      <c r="AI5591"/>
      <c r="AJ5591"/>
      <c r="AK5591"/>
      <c r="AL5591"/>
      <c r="AM5591"/>
      <c r="AN5591"/>
      <c r="AO5591"/>
      <c r="AP5591"/>
      <c r="AQ5591"/>
      <c r="AR5591"/>
      <c r="AS5591"/>
      <c r="AT5591"/>
      <c r="AU5591"/>
      <c r="AV5591"/>
      <c r="AW5591"/>
      <c r="AX5591"/>
      <c r="AY5591"/>
      <c r="AZ5591"/>
    </row>
    <row r="5592" spans="1:52">
      <c r="A5592"/>
      <c r="B5592"/>
      <c r="C5592"/>
      <c r="D5592"/>
      <c r="E5592"/>
      <c r="F5592"/>
      <c r="G5592"/>
      <c r="H5592"/>
      <c r="I5592"/>
      <c r="J5592"/>
      <c r="K5592"/>
      <c r="L5592"/>
      <c r="M5592"/>
      <c r="N5592"/>
      <c r="O5592"/>
      <c r="P5592"/>
      <c r="Q5592"/>
      <c r="R5592"/>
      <c r="S5592"/>
      <c r="T5592"/>
      <c r="U5592"/>
      <c r="V5592"/>
      <c r="W5592"/>
      <c r="X5592"/>
      <c r="Y5592"/>
      <c r="Z5592"/>
      <c r="AA5592"/>
      <c r="AB5592"/>
      <c r="AC5592"/>
      <c r="AD5592"/>
      <c r="AE5592"/>
      <c r="AF5592"/>
      <c r="AG5592"/>
      <c r="AH5592"/>
      <c r="AI5592"/>
      <c r="AJ5592"/>
      <c r="AK5592"/>
      <c r="AL5592"/>
      <c r="AM5592"/>
      <c r="AN5592"/>
      <c r="AO5592"/>
      <c r="AP5592"/>
      <c r="AQ5592"/>
      <c r="AR5592"/>
      <c r="AS5592"/>
      <c r="AT5592"/>
      <c r="AU5592"/>
      <c r="AV5592"/>
      <c r="AW5592"/>
      <c r="AX5592"/>
      <c r="AY5592"/>
      <c r="AZ5592"/>
    </row>
    <row r="5593" spans="1:52">
      <c r="A5593"/>
      <c r="B5593"/>
      <c r="C5593"/>
      <c r="D5593"/>
      <c r="E5593"/>
      <c r="F5593"/>
      <c r="G5593"/>
      <c r="H5593"/>
      <c r="I5593"/>
      <c r="J5593"/>
      <c r="K5593"/>
      <c r="L5593"/>
      <c r="M5593"/>
      <c r="N5593"/>
      <c r="O5593"/>
      <c r="P5593"/>
      <c r="Q5593"/>
      <c r="R5593"/>
      <c r="S5593"/>
      <c r="T5593"/>
      <c r="U5593"/>
      <c r="V5593"/>
      <c r="W5593"/>
      <c r="X5593"/>
      <c r="Y5593"/>
      <c r="Z5593"/>
      <c r="AA5593"/>
      <c r="AB5593"/>
      <c r="AC5593"/>
      <c r="AD5593"/>
      <c r="AE5593"/>
      <c r="AF5593"/>
      <c r="AG5593"/>
      <c r="AH5593"/>
      <c r="AI5593"/>
      <c r="AJ5593"/>
      <c r="AK5593"/>
      <c r="AL5593"/>
      <c r="AM5593"/>
      <c r="AN5593"/>
      <c r="AO5593"/>
      <c r="AP5593"/>
      <c r="AQ5593"/>
      <c r="AR5593"/>
      <c r="AS5593"/>
      <c r="AT5593"/>
      <c r="AU5593"/>
      <c r="AV5593"/>
      <c r="AW5593"/>
      <c r="AX5593"/>
      <c r="AY5593"/>
      <c r="AZ5593"/>
    </row>
    <row r="5594" spans="1:52">
      <c r="A5594"/>
      <c r="B5594"/>
      <c r="C5594"/>
      <c r="D5594"/>
      <c r="E5594"/>
      <c r="F5594"/>
      <c r="G5594"/>
      <c r="H5594"/>
      <c r="I5594"/>
      <c r="J5594"/>
      <c r="K5594"/>
      <c r="L5594"/>
      <c r="M5594"/>
      <c r="N5594"/>
      <c r="O5594"/>
      <c r="P5594"/>
      <c r="Q5594"/>
      <c r="R5594"/>
      <c r="S5594"/>
      <c r="T5594"/>
      <c r="U5594"/>
      <c r="V5594"/>
      <c r="W5594"/>
      <c r="X5594"/>
      <c r="Y5594"/>
      <c r="Z5594"/>
      <c r="AA5594"/>
      <c r="AB5594"/>
      <c r="AC5594"/>
      <c r="AD5594"/>
      <c r="AE5594"/>
      <c r="AF5594"/>
      <c r="AG5594"/>
      <c r="AH5594"/>
      <c r="AI5594"/>
      <c r="AJ5594"/>
      <c r="AK5594"/>
      <c r="AL5594"/>
      <c r="AM5594"/>
      <c r="AN5594"/>
      <c r="AO5594"/>
      <c r="AP5594"/>
      <c r="AQ5594"/>
      <c r="AR5594"/>
      <c r="AS5594"/>
      <c r="AT5594"/>
      <c r="AU5594"/>
      <c r="AV5594"/>
      <c r="AW5594"/>
      <c r="AX5594"/>
      <c r="AY5594"/>
      <c r="AZ5594"/>
    </row>
    <row r="5595" spans="1:52">
      <c r="A5595"/>
      <c r="B5595"/>
      <c r="C5595"/>
      <c r="D5595"/>
      <c r="E5595"/>
      <c r="F5595"/>
      <c r="G5595"/>
      <c r="H5595"/>
      <c r="I5595"/>
      <c r="J5595"/>
      <c r="K5595"/>
      <c r="L5595"/>
      <c r="M5595"/>
      <c r="N5595"/>
      <c r="O5595"/>
      <c r="P5595"/>
      <c r="Q5595"/>
      <c r="R5595"/>
      <c r="S5595"/>
      <c r="T5595"/>
      <c r="U5595"/>
      <c r="V5595"/>
      <c r="W5595"/>
      <c r="X5595"/>
      <c r="Y5595"/>
      <c r="Z5595"/>
      <c r="AA5595"/>
      <c r="AB5595"/>
      <c r="AC5595"/>
      <c r="AD5595"/>
      <c r="AE5595"/>
      <c r="AF5595"/>
      <c r="AG5595"/>
      <c r="AH5595"/>
      <c r="AI5595"/>
      <c r="AJ5595"/>
      <c r="AK5595"/>
      <c r="AL5595"/>
      <c r="AM5595"/>
      <c r="AN5595"/>
      <c r="AO5595"/>
      <c r="AP5595"/>
      <c r="AQ5595"/>
      <c r="AR5595"/>
      <c r="AS5595"/>
      <c r="AT5595"/>
      <c r="AU5595"/>
      <c r="AV5595"/>
      <c r="AW5595"/>
      <c r="AX5595"/>
      <c r="AY5595"/>
      <c r="AZ5595"/>
    </row>
    <row r="5596" spans="1:52">
      <c r="A5596"/>
      <c r="B5596"/>
      <c r="C5596"/>
      <c r="D5596"/>
      <c r="E5596"/>
      <c r="F5596"/>
      <c r="G5596"/>
      <c r="H5596"/>
      <c r="I5596"/>
      <c r="J5596"/>
      <c r="K5596"/>
      <c r="L5596"/>
      <c r="M5596"/>
      <c r="N5596"/>
      <c r="O5596"/>
      <c r="P5596"/>
      <c r="Q5596"/>
      <c r="R5596"/>
      <c r="S5596"/>
      <c r="T5596"/>
      <c r="U5596"/>
      <c r="V5596"/>
      <c r="W5596"/>
      <c r="X5596"/>
      <c r="Y5596"/>
      <c r="Z5596"/>
      <c r="AA5596"/>
      <c r="AB5596"/>
      <c r="AC5596"/>
      <c r="AD5596"/>
      <c r="AE5596"/>
      <c r="AF5596"/>
      <c r="AG5596"/>
      <c r="AH5596"/>
      <c r="AI5596"/>
      <c r="AJ5596"/>
      <c r="AK5596"/>
      <c r="AL5596"/>
      <c r="AM5596"/>
      <c r="AN5596"/>
      <c r="AO5596"/>
      <c r="AP5596"/>
      <c r="AQ5596"/>
      <c r="AR5596"/>
      <c r="AS5596"/>
      <c r="AT5596"/>
      <c r="AU5596"/>
      <c r="AV5596"/>
      <c r="AW5596"/>
      <c r="AX5596"/>
      <c r="AY5596"/>
      <c r="AZ5596"/>
    </row>
    <row r="5597" spans="1:52">
      <c r="A5597"/>
      <c r="B5597"/>
      <c r="C5597"/>
      <c r="D5597"/>
      <c r="E5597"/>
      <c r="F5597"/>
      <c r="G5597"/>
      <c r="H5597"/>
      <c r="I5597"/>
      <c r="J5597"/>
      <c r="K5597"/>
      <c r="L5597"/>
      <c r="M5597"/>
      <c r="N5597"/>
      <c r="O5597"/>
      <c r="P5597"/>
      <c r="Q5597"/>
      <c r="R5597"/>
      <c r="S5597"/>
      <c r="T5597"/>
      <c r="U5597"/>
      <c r="V5597"/>
      <c r="W5597"/>
      <c r="X5597"/>
      <c r="Y5597"/>
      <c r="Z5597"/>
      <c r="AA5597"/>
      <c r="AB5597"/>
      <c r="AC5597"/>
      <c r="AD5597"/>
      <c r="AE5597"/>
      <c r="AF5597"/>
      <c r="AG5597"/>
      <c r="AH5597"/>
      <c r="AI5597"/>
      <c r="AJ5597"/>
      <c r="AK5597"/>
      <c r="AL5597"/>
      <c r="AM5597"/>
      <c r="AN5597"/>
      <c r="AO5597"/>
      <c r="AP5597"/>
      <c r="AQ5597"/>
      <c r="AR5597"/>
      <c r="AS5597"/>
      <c r="AT5597"/>
      <c r="AU5597"/>
      <c r="AV5597"/>
      <c r="AW5597"/>
      <c r="AX5597"/>
      <c r="AY5597"/>
      <c r="AZ5597"/>
    </row>
    <row r="5598" spans="1:52">
      <c r="A5598"/>
      <c r="B5598"/>
      <c r="C5598"/>
      <c r="D5598"/>
      <c r="E5598"/>
      <c r="F5598"/>
      <c r="G5598"/>
      <c r="H5598"/>
      <c r="I5598"/>
      <c r="J5598"/>
      <c r="K5598"/>
      <c r="L5598"/>
      <c r="M5598"/>
      <c r="N5598"/>
      <c r="O5598"/>
      <c r="P5598"/>
      <c r="Q5598"/>
      <c r="R5598"/>
      <c r="S5598"/>
      <c r="T5598"/>
      <c r="U5598"/>
      <c r="V5598"/>
      <c r="W5598"/>
      <c r="X5598"/>
      <c r="Y5598"/>
      <c r="Z5598"/>
      <c r="AA5598"/>
      <c r="AB5598"/>
      <c r="AC5598"/>
      <c r="AD5598"/>
      <c r="AE5598"/>
      <c r="AF5598"/>
      <c r="AG5598"/>
      <c r="AH5598"/>
      <c r="AI5598"/>
      <c r="AJ5598"/>
      <c r="AK5598"/>
      <c r="AL5598"/>
      <c r="AM5598"/>
      <c r="AN5598"/>
      <c r="AO5598"/>
      <c r="AP5598"/>
      <c r="AQ5598"/>
      <c r="AR5598"/>
      <c r="AS5598"/>
      <c r="AT5598"/>
      <c r="AU5598"/>
      <c r="AV5598"/>
      <c r="AW5598"/>
      <c r="AX5598"/>
      <c r="AY5598"/>
      <c r="AZ5598"/>
    </row>
    <row r="5599" spans="1:52">
      <c r="A5599"/>
      <c r="B5599"/>
      <c r="C5599"/>
      <c r="D5599"/>
      <c r="E5599"/>
      <c r="F5599"/>
      <c r="G5599"/>
      <c r="H5599"/>
      <c r="I5599"/>
      <c r="J5599"/>
      <c r="K5599"/>
      <c r="L5599"/>
      <c r="M5599"/>
      <c r="N5599"/>
      <c r="O5599"/>
      <c r="P5599"/>
      <c r="Q5599"/>
      <c r="R5599"/>
      <c r="S5599"/>
      <c r="T5599"/>
      <c r="U5599"/>
      <c r="V5599"/>
      <c r="W5599"/>
      <c r="X5599"/>
      <c r="Y5599"/>
      <c r="Z5599"/>
      <c r="AA5599"/>
      <c r="AB5599"/>
      <c r="AC5599"/>
      <c r="AD5599"/>
      <c r="AE5599"/>
      <c r="AF5599"/>
      <c r="AG5599"/>
      <c r="AH5599"/>
      <c r="AI5599"/>
      <c r="AJ5599"/>
      <c r="AK5599"/>
      <c r="AL5599"/>
      <c r="AM5599"/>
      <c r="AN5599"/>
      <c r="AO5599"/>
      <c r="AP5599"/>
      <c r="AQ5599"/>
      <c r="AR5599"/>
      <c r="AS5599"/>
      <c r="AT5599"/>
      <c r="AU5599"/>
      <c r="AV5599"/>
      <c r="AW5599"/>
      <c r="AX5599"/>
      <c r="AY5599"/>
      <c r="AZ5599"/>
    </row>
    <row r="5600" spans="1:52">
      <c r="A5600"/>
      <c r="B5600"/>
      <c r="C5600"/>
      <c r="D5600"/>
      <c r="E5600"/>
      <c r="F5600"/>
      <c r="G5600"/>
      <c r="H5600"/>
      <c r="I5600"/>
      <c r="J5600"/>
      <c r="K5600"/>
      <c r="L5600"/>
      <c r="M5600"/>
      <c r="N5600"/>
      <c r="O5600"/>
      <c r="P5600"/>
      <c r="Q5600"/>
      <c r="R5600"/>
      <c r="S5600"/>
      <c r="T5600"/>
      <c r="U5600"/>
      <c r="V5600"/>
      <c r="W5600"/>
      <c r="X5600"/>
      <c r="Y5600"/>
      <c r="Z5600"/>
      <c r="AA5600"/>
      <c r="AB5600"/>
      <c r="AC5600"/>
      <c r="AD5600"/>
      <c r="AE5600"/>
      <c r="AF5600"/>
      <c r="AG5600"/>
      <c r="AH5600"/>
      <c r="AI5600"/>
      <c r="AJ5600"/>
      <c r="AK5600"/>
      <c r="AL5600"/>
      <c r="AM5600"/>
      <c r="AN5600"/>
      <c r="AO5600"/>
      <c r="AP5600"/>
      <c r="AQ5600"/>
      <c r="AR5600"/>
      <c r="AS5600"/>
      <c r="AT5600"/>
      <c r="AU5600"/>
      <c r="AV5600"/>
      <c r="AW5600"/>
      <c r="AX5600"/>
      <c r="AY5600"/>
      <c r="AZ5600"/>
    </row>
    <row r="5601" spans="1:52">
      <c r="A5601"/>
      <c r="B5601"/>
      <c r="C5601"/>
      <c r="D5601"/>
      <c r="E5601"/>
      <c r="F5601"/>
      <c r="G5601"/>
      <c r="H5601"/>
      <c r="I5601"/>
      <c r="J5601"/>
      <c r="K5601"/>
      <c r="L5601"/>
      <c r="M5601"/>
      <c r="N5601"/>
      <c r="O5601"/>
      <c r="P5601"/>
      <c r="Q5601"/>
      <c r="R5601"/>
      <c r="S5601"/>
      <c r="T5601"/>
      <c r="U5601"/>
      <c r="V5601"/>
      <c r="W5601"/>
      <c r="X5601"/>
      <c r="Y5601"/>
      <c r="Z5601"/>
      <c r="AA5601"/>
      <c r="AB5601"/>
      <c r="AC5601"/>
      <c r="AD5601"/>
      <c r="AE5601"/>
      <c r="AF5601"/>
      <c r="AG5601"/>
      <c r="AH5601"/>
      <c r="AI5601"/>
      <c r="AJ5601"/>
      <c r="AK5601"/>
      <c r="AL5601"/>
      <c r="AM5601"/>
      <c r="AN5601"/>
      <c r="AO5601"/>
      <c r="AP5601"/>
      <c r="AQ5601"/>
      <c r="AR5601"/>
      <c r="AS5601"/>
      <c r="AT5601"/>
      <c r="AU5601"/>
      <c r="AV5601"/>
      <c r="AW5601"/>
      <c r="AX5601"/>
      <c r="AY5601"/>
      <c r="AZ5601"/>
    </row>
    <row r="5602" spans="1:52">
      <c r="A5602"/>
      <c r="B5602"/>
      <c r="C5602"/>
      <c r="D5602"/>
      <c r="E5602"/>
      <c r="F5602"/>
      <c r="G5602"/>
      <c r="H5602"/>
      <c r="I5602"/>
      <c r="J5602"/>
      <c r="K5602"/>
      <c r="L5602"/>
      <c r="M5602"/>
      <c r="N5602"/>
      <c r="O5602"/>
      <c r="P5602"/>
      <c r="Q5602"/>
      <c r="R5602"/>
      <c r="S5602"/>
      <c r="T5602"/>
      <c r="U5602"/>
      <c r="V5602"/>
      <c r="W5602"/>
      <c r="X5602"/>
      <c r="Y5602"/>
      <c r="Z5602"/>
      <c r="AA5602"/>
      <c r="AB5602"/>
      <c r="AC5602"/>
      <c r="AD5602"/>
      <c r="AE5602"/>
      <c r="AF5602"/>
      <c r="AG5602"/>
      <c r="AH5602"/>
      <c r="AI5602"/>
      <c r="AJ5602"/>
      <c r="AK5602"/>
      <c r="AL5602"/>
      <c r="AM5602"/>
      <c r="AN5602"/>
      <c r="AO5602"/>
      <c r="AP5602"/>
      <c r="AQ5602"/>
      <c r="AR5602"/>
      <c r="AS5602"/>
      <c r="AT5602"/>
      <c r="AU5602"/>
      <c r="AV5602"/>
      <c r="AW5602"/>
      <c r="AX5602"/>
      <c r="AY5602"/>
      <c r="AZ5602"/>
    </row>
    <row r="5603" spans="1:52">
      <c r="A5603"/>
      <c r="B5603"/>
      <c r="C5603"/>
      <c r="D5603"/>
      <c r="E5603"/>
      <c r="F5603"/>
      <c r="G5603"/>
      <c r="H5603"/>
      <c r="I5603"/>
      <c r="J5603"/>
      <c r="K5603"/>
      <c r="L5603"/>
      <c r="M5603"/>
      <c r="N5603"/>
      <c r="O5603"/>
      <c r="P5603"/>
      <c r="Q5603"/>
      <c r="R5603"/>
      <c r="S5603"/>
      <c r="T5603"/>
      <c r="U5603"/>
      <c r="V5603"/>
      <c r="W5603"/>
      <c r="X5603"/>
      <c r="Y5603"/>
      <c r="Z5603"/>
      <c r="AA5603"/>
      <c r="AB5603"/>
      <c r="AC5603"/>
      <c r="AD5603"/>
      <c r="AE5603"/>
      <c r="AF5603"/>
      <c r="AG5603"/>
      <c r="AH5603"/>
      <c r="AI5603"/>
      <c r="AJ5603"/>
      <c r="AK5603"/>
      <c r="AL5603"/>
      <c r="AM5603"/>
      <c r="AN5603"/>
      <c r="AO5603"/>
      <c r="AP5603"/>
      <c r="AQ5603"/>
      <c r="AR5603"/>
      <c r="AS5603"/>
      <c r="AT5603"/>
      <c r="AU5603"/>
      <c r="AV5603"/>
      <c r="AW5603"/>
      <c r="AX5603"/>
      <c r="AY5603"/>
      <c r="AZ5603"/>
    </row>
    <row r="5604" spans="1:52">
      <c r="A5604"/>
      <c r="B5604"/>
      <c r="C5604"/>
      <c r="D5604"/>
      <c r="E5604"/>
      <c r="F5604"/>
      <c r="G5604"/>
      <c r="H5604"/>
      <c r="I5604"/>
      <c r="J5604"/>
      <c r="K5604"/>
      <c r="L5604"/>
      <c r="M5604"/>
      <c r="N5604"/>
      <c r="O5604"/>
      <c r="P5604"/>
      <c r="Q5604"/>
      <c r="R5604"/>
      <c r="S5604"/>
      <c r="T5604"/>
      <c r="U5604"/>
      <c r="V5604"/>
      <c r="W5604"/>
      <c r="X5604"/>
      <c r="Y5604"/>
      <c r="Z5604"/>
      <c r="AA5604"/>
      <c r="AB5604"/>
      <c r="AC5604"/>
      <c r="AD5604"/>
      <c r="AE5604"/>
      <c r="AF5604"/>
      <c r="AG5604"/>
      <c r="AH5604"/>
      <c r="AI5604"/>
      <c r="AJ5604"/>
      <c r="AK5604"/>
      <c r="AL5604"/>
      <c r="AM5604"/>
      <c r="AN5604"/>
      <c r="AO5604"/>
      <c r="AP5604"/>
      <c r="AQ5604"/>
      <c r="AR5604"/>
      <c r="AS5604"/>
      <c r="AT5604"/>
      <c r="AU5604"/>
      <c r="AV5604"/>
      <c r="AW5604"/>
      <c r="AX5604"/>
      <c r="AY5604"/>
      <c r="AZ5604"/>
    </row>
    <row r="5605" spans="1:52">
      <c r="A5605"/>
      <c r="B5605"/>
      <c r="C5605"/>
      <c r="D5605"/>
      <c r="E5605"/>
      <c r="F5605"/>
      <c r="G5605"/>
      <c r="H5605"/>
      <c r="I5605"/>
      <c r="J5605"/>
      <c r="K5605"/>
      <c r="L5605"/>
      <c r="M5605"/>
      <c r="N5605"/>
      <c r="O5605"/>
      <c r="P5605"/>
      <c r="Q5605"/>
      <c r="R5605"/>
      <c r="S5605"/>
      <c r="T5605"/>
      <c r="U5605"/>
      <c r="V5605"/>
      <c r="W5605"/>
      <c r="X5605"/>
      <c r="Y5605"/>
      <c r="Z5605"/>
      <c r="AA5605"/>
      <c r="AB5605"/>
      <c r="AC5605"/>
      <c r="AD5605"/>
      <c r="AE5605"/>
      <c r="AF5605"/>
      <c r="AG5605"/>
      <c r="AH5605"/>
      <c r="AI5605"/>
      <c r="AJ5605"/>
      <c r="AK5605"/>
      <c r="AL5605"/>
      <c r="AM5605"/>
      <c r="AN5605"/>
      <c r="AO5605"/>
      <c r="AP5605"/>
      <c r="AQ5605"/>
      <c r="AR5605"/>
      <c r="AS5605"/>
      <c r="AT5605"/>
      <c r="AU5605"/>
      <c r="AV5605"/>
      <c r="AW5605"/>
      <c r="AX5605"/>
      <c r="AY5605"/>
      <c r="AZ5605"/>
    </row>
    <row r="5606" spans="1:52">
      <c r="A5606"/>
      <c r="B5606"/>
      <c r="C5606"/>
      <c r="D5606"/>
      <c r="E5606"/>
      <c r="F5606"/>
      <c r="G5606"/>
      <c r="H5606"/>
      <c r="I5606"/>
      <c r="J5606"/>
      <c r="K5606"/>
      <c r="L5606"/>
      <c r="M5606"/>
      <c r="N5606"/>
      <c r="O5606"/>
      <c r="P5606"/>
      <c r="Q5606"/>
      <c r="R5606"/>
      <c r="S5606"/>
      <c r="T5606"/>
      <c r="U5606"/>
      <c r="V5606"/>
      <c r="W5606"/>
      <c r="X5606"/>
      <c r="Y5606"/>
      <c r="Z5606"/>
      <c r="AA5606"/>
      <c r="AB5606"/>
      <c r="AC5606"/>
      <c r="AD5606"/>
      <c r="AE5606"/>
      <c r="AF5606"/>
      <c r="AG5606"/>
      <c r="AH5606"/>
      <c r="AI5606"/>
      <c r="AJ5606"/>
      <c r="AK5606"/>
      <c r="AL5606"/>
      <c r="AM5606"/>
      <c r="AN5606"/>
      <c r="AO5606"/>
      <c r="AP5606"/>
      <c r="AQ5606"/>
      <c r="AR5606"/>
      <c r="AS5606"/>
      <c r="AT5606"/>
      <c r="AU5606"/>
      <c r="AV5606"/>
      <c r="AW5606"/>
      <c r="AX5606"/>
      <c r="AY5606"/>
      <c r="AZ5606"/>
    </row>
    <row r="5607" spans="1:52">
      <c r="A5607"/>
      <c r="B5607"/>
      <c r="C5607"/>
      <c r="D5607"/>
      <c r="E5607"/>
      <c r="F5607"/>
      <c r="G5607"/>
      <c r="H5607"/>
      <c r="I5607"/>
      <c r="J5607"/>
      <c r="K5607"/>
      <c r="L5607"/>
      <c r="M5607"/>
      <c r="N5607"/>
      <c r="O5607"/>
      <c r="P5607"/>
      <c r="Q5607"/>
      <c r="R5607"/>
      <c r="S5607"/>
      <c r="T5607"/>
      <c r="U5607"/>
      <c r="V5607"/>
      <c r="W5607"/>
      <c r="X5607"/>
      <c r="Y5607"/>
      <c r="Z5607"/>
      <c r="AA5607"/>
      <c r="AB5607"/>
      <c r="AC5607"/>
      <c r="AD5607"/>
      <c r="AE5607"/>
      <c r="AF5607"/>
      <c r="AG5607"/>
      <c r="AH5607"/>
      <c r="AI5607"/>
      <c r="AJ5607"/>
      <c r="AK5607"/>
      <c r="AL5607"/>
      <c r="AM5607"/>
      <c r="AN5607"/>
      <c r="AO5607"/>
      <c r="AP5607"/>
      <c r="AQ5607"/>
      <c r="AR5607"/>
      <c r="AS5607"/>
      <c r="AT5607"/>
      <c r="AU5607"/>
      <c r="AV5607"/>
      <c r="AW5607"/>
      <c r="AX5607"/>
      <c r="AY5607"/>
      <c r="AZ5607"/>
    </row>
    <row r="5608" spans="1:52">
      <c r="A5608"/>
      <c r="B5608"/>
      <c r="C5608"/>
      <c r="D5608"/>
      <c r="E5608"/>
      <c r="F5608"/>
      <c r="G5608"/>
      <c r="H5608"/>
      <c r="I5608"/>
      <c r="J5608"/>
      <c r="K5608"/>
      <c r="L5608"/>
      <c r="M5608"/>
      <c r="N5608"/>
      <c r="O5608"/>
      <c r="P5608"/>
      <c r="Q5608"/>
      <c r="R5608"/>
      <c r="S5608"/>
      <c r="T5608"/>
      <c r="U5608"/>
      <c r="V5608"/>
      <c r="W5608"/>
      <c r="X5608"/>
      <c r="Y5608"/>
      <c r="Z5608"/>
      <c r="AA5608"/>
      <c r="AB5608"/>
      <c r="AC5608"/>
      <c r="AD5608"/>
      <c r="AE5608"/>
      <c r="AF5608"/>
      <c r="AG5608"/>
      <c r="AH5608"/>
      <c r="AI5608"/>
      <c r="AJ5608"/>
      <c r="AK5608"/>
      <c r="AL5608"/>
      <c r="AM5608"/>
      <c r="AN5608"/>
      <c r="AO5608"/>
      <c r="AP5608"/>
      <c r="AQ5608"/>
      <c r="AR5608"/>
      <c r="AS5608"/>
      <c r="AT5608"/>
      <c r="AU5608"/>
      <c r="AV5608"/>
      <c r="AW5608"/>
      <c r="AX5608"/>
      <c r="AY5608"/>
      <c r="AZ5608"/>
    </row>
    <row r="5609" spans="1:52">
      <c r="A5609"/>
      <c r="B5609"/>
      <c r="C5609"/>
      <c r="D5609"/>
      <c r="E5609"/>
      <c r="F5609"/>
      <c r="G5609"/>
      <c r="H5609"/>
      <c r="I5609"/>
      <c r="J5609"/>
      <c r="K5609"/>
      <c r="L5609"/>
      <c r="M5609"/>
      <c r="N5609"/>
      <c r="O5609"/>
      <c r="P5609"/>
      <c r="Q5609"/>
      <c r="R5609"/>
      <c r="S5609"/>
      <c r="T5609"/>
      <c r="U5609"/>
      <c r="V5609"/>
      <c r="W5609"/>
      <c r="X5609"/>
      <c r="Y5609"/>
      <c r="Z5609"/>
      <c r="AA5609"/>
      <c r="AB5609"/>
      <c r="AC5609"/>
      <c r="AD5609"/>
      <c r="AE5609"/>
      <c r="AF5609"/>
      <c r="AG5609"/>
      <c r="AH5609"/>
      <c r="AI5609"/>
      <c r="AJ5609"/>
      <c r="AK5609"/>
      <c r="AL5609"/>
      <c r="AM5609"/>
      <c r="AN5609"/>
      <c r="AO5609"/>
      <c r="AP5609"/>
      <c r="AQ5609"/>
      <c r="AR5609"/>
      <c r="AS5609"/>
      <c r="AT5609"/>
      <c r="AU5609"/>
      <c r="AV5609"/>
      <c r="AW5609"/>
      <c r="AX5609"/>
      <c r="AY5609"/>
      <c r="AZ5609"/>
    </row>
    <row r="5610" spans="1:52">
      <c r="A5610"/>
      <c r="B5610"/>
      <c r="C5610"/>
      <c r="D5610"/>
      <c r="E5610"/>
      <c r="F5610"/>
      <c r="G5610"/>
      <c r="H5610"/>
      <c r="I5610"/>
      <c r="J5610"/>
      <c r="K5610"/>
      <c r="L5610"/>
      <c r="M5610"/>
      <c r="N5610"/>
      <c r="O5610"/>
      <c r="P5610"/>
      <c r="Q5610"/>
      <c r="R5610"/>
      <c r="S5610"/>
      <c r="T5610"/>
      <c r="U5610"/>
      <c r="V5610"/>
      <c r="W5610"/>
      <c r="X5610"/>
      <c r="Y5610"/>
      <c r="Z5610"/>
      <c r="AA5610"/>
      <c r="AB5610"/>
      <c r="AC5610"/>
      <c r="AD5610"/>
      <c r="AE5610"/>
      <c r="AF5610"/>
      <c r="AG5610"/>
      <c r="AH5610"/>
      <c r="AI5610"/>
      <c r="AJ5610"/>
      <c r="AK5610"/>
      <c r="AL5610"/>
      <c r="AM5610"/>
      <c r="AN5610"/>
      <c r="AO5610"/>
      <c r="AP5610"/>
      <c r="AQ5610"/>
      <c r="AR5610"/>
      <c r="AS5610"/>
      <c r="AT5610"/>
      <c r="AU5610"/>
      <c r="AV5610"/>
      <c r="AW5610"/>
      <c r="AX5610"/>
      <c r="AY5610"/>
      <c r="AZ5610"/>
    </row>
    <row r="5611" spans="1:52">
      <c r="A5611"/>
      <c r="B5611"/>
      <c r="C5611"/>
      <c r="D5611"/>
      <c r="E5611"/>
      <c r="F5611"/>
      <c r="G5611"/>
      <c r="H5611"/>
      <c r="I5611"/>
      <c r="J5611"/>
      <c r="K5611"/>
      <c r="L5611"/>
      <c r="M5611"/>
      <c r="N5611"/>
      <c r="O5611"/>
      <c r="P5611"/>
      <c r="Q5611"/>
      <c r="R5611"/>
      <c r="S5611"/>
      <c r="T5611"/>
      <c r="U5611"/>
      <c r="V5611"/>
      <c r="W5611"/>
      <c r="X5611"/>
      <c r="Y5611"/>
      <c r="Z5611"/>
      <c r="AA5611"/>
      <c r="AB5611"/>
      <c r="AC5611"/>
      <c r="AD5611"/>
      <c r="AE5611"/>
      <c r="AF5611"/>
      <c r="AG5611"/>
      <c r="AH5611"/>
      <c r="AI5611"/>
      <c r="AJ5611"/>
      <c r="AK5611"/>
      <c r="AL5611"/>
      <c r="AM5611"/>
      <c r="AN5611"/>
      <c r="AO5611"/>
      <c r="AP5611"/>
      <c r="AQ5611"/>
      <c r="AR5611"/>
      <c r="AS5611"/>
      <c r="AT5611"/>
      <c r="AU5611"/>
      <c r="AV5611"/>
      <c r="AW5611"/>
      <c r="AX5611"/>
      <c r="AY5611"/>
      <c r="AZ5611"/>
    </row>
    <row r="5612" spans="1:52">
      <c r="A5612"/>
      <c r="B5612"/>
      <c r="C5612"/>
      <c r="D5612"/>
      <c r="E5612"/>
      <c r="F5612"/>
      <c r="G5612"/>
      <c r="H5612"/>
      <c r="I5612"/>
      <c r="J5612"/>
      <c r="K5612"/>
      <c r="L5612"/>
      <c r="M5612"/>
      <c r="N5612"/>
      <c r="O5612"/>
      <c r="P5612"/>
      <c r="Q5612"/>
      <c r="R5612"/>
      <c r="S5612"/>
      <c r="T5612"/>
      <c r="U5612"/>
      <c r="V5612"/>
      <c r="W5612"/>
      <c r="X5612"/>
      <c r="Y5612"/>
      <c r="Z5612"/>
      <c r="AA5612"/>
      <c r="AB5612"/>
      <c r="AC5612"/>
      <c r="AD5612"/>
      <c r="AE5612"/>
      <c r="AF5612"/>
      <c r="AG5612"/>
      <c r="AH5612"/>
      <c r="AI5612"/>
      <c r="AJ5612"/>
      <c r="AK5612"/>
      <c r="AL5612"/>
      <c r="AM5612"/>
      <c r="AN5612"/>
      <c r="AO5612"/>
      <c r="AP5612"/>
      <c r="AQ5612"/>
      <c r="AR5612"/>
      <c r="AS5612"/>
      <c r="AT5612"/>
      <c r="AU5612"/>
      <c r="AV5612"/>
      <c r="AW5612"/>
      <c r="AX5612"/>
      <c r="AY5612"/>
      <c r="AZ5612"/>
    </row>
    <row r="5613" spans="1:52">
      <c r="A5613"/>
      <c r="B5613"/>
      <c r="C5613"/>
      <c r="D5613"/>
      <c r="E5613"/>
      <c r="F5613"/>
      <c r="G5613"/>
      <c r="H5613"/>
      <c r="I5613"/>
      <c r="J5613"/>
      <c r="K5613"/>
      <c r="L5613"/>
      <c r="M5613"/>
      <c r="N5613"/>
      <c r="O5613"/>
      <c r="P5613"/>
      <c r="Q5613"/>
      <c r="R5613"/>
      <c r="S5613"/>
      <c r="T5613"/>
      <c r="U5613"/>
      <c r="V5613"/>
      <c r="W5613"/>
      <c r="X5613"/>
      <c r="Y5613"/>
      <c r="Z5613"/>
      <c r="AA5613"/>
      <c r="AB5613"/>
      <c r="AC5613"/>
      <c r="AD5613"/>
      <c r="AE5613"/>
      <c r="AF5613"/>
      <c r="AG5613"/>
      <c r="AH5613"/>
      <c r="AI5613"/>
      <c r="AJ5613"/>
      <c r="AK5613"/>
      <c r="AL5613"/>
      <c r="AM5613"/>
      <c r="AN5613"/>
      <c r="AO5613"/>
      <c r="AP5613"/>
      <c r="AQ5613"/>
      <c r="AR5613"/>
      <c r="AS5613"/>
      <c r="AT5613"/>
      <c r="AU5613"/>
      <c r="AV5613"/>
      <c r="AW5613"/>
      <c r="AX5613"/>
      <c r="AY5613"/>
      <c r="AZ5613"/>
    </row>
    <row r="5614" spans="1:52">
      <c r="A5614"/>
      <c r="B5614"/>
      <c r="C5614"/>
      <c r="D5614"/>
      <c r="E5614"/>
      <c r="F5614"/>
      <c r="G5614"/>
      <c r="H5614"/>
      <c r="I5614"/>
      <c r="J5614"/>
      <c r="K5614"/>
      <c r="L5614"/>
      <c r="M5614"/>
      <c r="N5614"/>
      <c r="O5614"/>
      <c r="P5614"/>
      <c r="Q5614"/>
      <c r="R5614"/>
      <c r="S5614"/>
      <c r="T5614"/>
      <c r="U5614"/>
      <c r="V5614"/>
      <c r="W5614"/>
      <c r="X5614"/>
      <c r="Y5614"/>
      <c r="Z5614"/>
      <c r="AA5614"/>
      <c r="AB5614"/>
      <c r="AC5614"/>
      <c r="AD5614"/>
      <c r="AE5614"/>
      <c r="AF5614"/>
      <c r="AG5614"/>
      <c r="AH5614"/>
      <c r="AI5614"/>
      <c r="AJ5614"/>
      <c r="AK5614"/>
      <c r="AL5614"/>
      <c r="AM5614"/>
      <c r="AN5614"/>
      <c r="AO5614"/>
      <c r="AP5614"/>
      <c r="AQ5614"/>
      <c r="AR5614"/>
      <c r="AS5614"/>
      <c r="AT5614"/>
      <c r="AU5614"/>
      <c r="AV5614"/>
      <c r="AW5614"/>
      <c r="AX5614"/>
      <c r="AY5614"/>
      <c r="AZ5614"/>
    </row>
    <row r="5615" spans="1:52">
      <c r="A5615"/>
      <c r="B5615"/>
      <c r="C5615"/>
      <c r="D5615"/>
      <c r="E5615"/>
      <c r="F5615"/>
      <c r="G5615"/>
      <c r="H5615"/>
      <c r="I5615"/>
      <c r="J5615"/>
      <c r="K5615"/>
      <c r="L5615"/>
      <c r="M5615"/>
      <c r="N5615"/>
      <c r="O5615"/>
      <c r="P5615"/>
      <c r="Q5615"/>
      <c r="R5615"/>
      <c r="S5615"/>
      <c r="T5615"/>
      <c r="U5615"/>
      <c r="V5615"/>
      <c r="W5615"/>
      <c r="X5615"/>
      <c r="Y5615"/>
      <c r="Z5615"/>
      <c r="AA5615"/>
      <c r="AB5615"/>
      <c r="AC5615"/>
      <c r="AD5615"/>
      <c r="AE5615"/>
      <c r="AF5615"/>
      <c r="AG5615"/>
      <c r="AH5615"/>
      <c r="AI5615"/>
      <c r="AJ5615"/>
      <c r="AK5615"/>
      <c r="AL5615"/>
      <c r="AM5615"/>
      <c r="AN5615"/>
      <c r="AO5615"/>
      <c r="AP5615"/>
      <c r="AQ5615"/>
      <c r="AR5615"/>
      <c r="AS5615"/>
      <c r="AT5615"/>
      <c r="AU5615"/>
      <c r="AV5615"/>
      <c r="AW5615"/>
      <c r="AX5615"/>
      <c r="AY5615"/>
      <c r="AZ5615"/>
    </row>
    <row r="5616" spans="1:52">
      <c r="A5616"/>
      <c r="B5616"/>
      <c r="C5616"/>
      <c r="D5616"/>
      <c r="E5616"/>
      <c r="F5616"/>
      <c r="G5616"/>
      <c r="H5616"/>
      <c r="I5616"/>
      <c r="J5616"/>
      <c r="K5616"/>
      <c r="L5616"/>
      <c r="M5616"/>
      <c r="N5616"/>
      <c r="O5616"/>
      <c r="P5616"/>
      <c r="Q5616"/>
      <c r="R5616"/>
      <c r="S5616"/>
      <c r="T5616"/>
      <c r="U5616"/>
      <c r="V5616"/>
      <c r="W5616"/>
      <c r="X5616"/>
      <c r="Y5616"/>
      <c r="Z5616"/>
      <c r="AA5616"/>
      <c r="AB5616"/>
      <c r="AC5616"/>
      <c r="AD5616"/>
      <c r="AE5616"/>
      <c r="AF5616"/>
      <c r="AG5616"/>
      <c r="AH5616"/>
      <c r="AI5616"/>
      <c r="AJ5616"/>
      <c r="AK5616"/>
      <c r="AL5616"/>
      <c r="AM5616"/>
      <c r="AN5616"/>
      <c r="AO5616"/>
      <c r="AP5616"/>
      <c r="AQ5616"/>
      <c r="AR5616"/>
      <c r="AS5616"/>
      <c r="AT5616"/>
      <c r="AU5616"/>
      <c r="AV5616"/>
      <c r="AW5616"/>
      <c r="AX5616"/>
      <c r="AY5616"/>
      <c r="AZ5616"/>
    </row>
    <row r="5617" spans="1:52">
      <c r="A5617"/>
      <c r="B5617"/>
      <c r="C5617"/>
      <c r="D5617"/>
      <c r="E5617"/>
      <c r="F5617"/>
      <c r="G5617"/>
      <c r="H5617"/>
      <c r="I5617"/>
      <c r="J5617"/>
      <c r="K5617"/>
      <c r="L5617"/>
      <c r="M5617"/>
      <c r="N5617"/>
      <c r="O5617"/>
      <c r="P5617"/>
      <c r="Q5617"/>
      <c r="R5617"/>
      <c r="S5617"/>
      <c r="T5617"/>
      <c r="U5617"/>
      <c r="V5617"/>
      <c r="W5617"/>
      <c r="X5617"/>
      <c r="Y5617"/>
      <c r="Z5617"/>
      <c r="AA5617"/>
      <c r="AB5617"/>
      <c r="AC5617"/>
      <c r="AD5617"/>
      <c r="AE5617"/>
      <c r="AF5617"/>
      <c r="AG5617"/>
      <c r="AH5617"/>
      <c r="AI5617"/>
      <c r="AJ5617"/>
      <c r="AK5617"/>
      <c r="AL5617"/>
      <c r="AM5617"/>
      <c r="AN5617"/>
      <c r="AO5617"/>
      <c r="AP5617"/>
      <c r="AQ5617"/>
      <c r="AR5617"/>
      <c r="AS5617"/>
      <c r="AT5617"/>
      <c r="AU5617"/>
      <c r="AV5617"/>
      <c r="AW5617"/>
      <c r="AX5617"/>
      <c r="AY5617"/>
      <c r="AZ5617"/>
    </row>
    <row r="5618" spans="1:52">
      <c r="A5618"/>
      <c r="B5618"/>
      <c r="C5618"/>
      <c r="D5618"/>
      <c r="E5618"/>
      <c r="F5618"/>
      <c r="G5618"/>
      <c r="H5618"/>
      <c r="I5618"/>
      <c r="J5618"/>
      <c r="K5618"/>
      <c r="L5618"/>
      <c r="M5618"/>
      <c r="N5618"/>
      <c r="O5618"/>
      <c r="P5618"/>
      <c r="Q5618"/>
      <c r="R5618"/>
      <c r="S5618"/>
      <c r="T5618"/>
      <c r="U5618"/>
      <c r="V5618"/>
      <c r="W5618"/>
      <c r="X5618"/>
      <c r="Y5618"/>
      <c r="Z5618"/>
      <c r="AA5618"/>
      <c r="AB5618"/>
      <c r="AC5618"/>
      <c r="AD5618"/>
      <c r="AE5618"/>
      <c r="AF5618"/>
      <c r="AG5618"/>
      <c r="AH5618"/>
      <c r="AI5618"/>
      <c r="AJ5618"/>
      <c r="AK5618"/>
      <c r="AL5618"/>
      <c r="AM5618"/>
      <c r="AN5618"/>
      <c r="AO5618"/>
      <c r="AP5618"/>
      <c r="AQ5618"/>
      <c r="AR5618"/>
      <c r="AS5618"/>
      <c r="AT5618"/>
      <c r="AU5618"/>
      <c r="AV5618"/>
      <c r="AW5618"/>
      <c r="AX5618"/>
      <c r="AY5618"/>
      <c r="AZ5618"/>
    </row>
    <row r="5619" spans="1:52">
      <c r="A5619"/>
      <c r="B5619"/>
      <c r="C5619"/>
      <c r="D5619"/>
      <c r="E5619"/>
      <c r="F5619"/>
      <c r="G5619"/>
      <c r="H5619"/>
      <c r="I5619"/>
      <c r="J5619"/>
      <c r="K5619"/>
      <c r="L5619"/>
      <c r="M5619"/>
      <c r="N5619"/>
      <c r="O5619"/>
      <c r="P5619"/>
      <c r="Q5619"/>
      <c r="R5619"/>
      <c r="S5619"/>
      <c r="T5619"/>
      <c r="U5619"/>
      <c r="V5619"/>
      <c r="W5619"/>
      <c r="X5619"/>
      <c r="Y5619"/>
      <c r="Z5619"/>
      <c r="AA5619"/>
      <c r="AB5619"/>
      <c r="AC5619"/>
      <c r="AD5619"/>
      <c r="AE5619"/>
      <c r="AF5619"/>
      <c r="AG5619"/>
      <c r="AH5619"/>
      <c r="AI5619"/>
      <c r="AJ5619"/>
      <c r="AK5619"/>
      <c r="AL5619"/>
      <c r="AM5619"/>
      <c r="AN5619"/>
      <c r="AO5619"/>
      <c r="AP5619"/>
      <c r="AQ5619"/>
      <c r="AR5619"/>
      <c r="AS5619"/>
      <c r="AT5619"/>
      <c r="AU5619"/>
      <c r="AV5619"/>
      <c r="AW5619"/>
      <c r="AX5619"/>
      <c r="AY5619"/>
      <c r="AZ5619"/>
    </row>
    <row r="5620" spans="1:52">
      <c r="A5620"/>
      <c r="B5620"/>
      <c r="C5620"/>
      <c r="D5620"/>
      <c r="E5620"/>
      <c r="F5620"/>
      <c r="G5620"/>
      <c r="H5620"/>
      <c r="I5620"/>
      <c r="J5620"/>
      <c r="K5620"/>
      <c r="L5620"/>
      <c r="M5620"/>
      <c r="N5620"/>
      <c r="O5620"/>
      <c r="P5620"/>
      <c r="Q5620"/>
      <c r="R5620"/>
      <c r="S5620"/>
      <c r="T5620"/>
      <c r="U5620"/>
      <c r="V5620"/>
      <c r="W5620"/>
      <c r="X5620"/>
      <c r="Y5620"/>
      <c r="Z5620"/>
      <c r="AA5620"/>
      <c r="AB5620"/>
      <c r="AC5620"/>
      <c r="AD5620"/>
      <c r="AE5620"/>
      <c r="AF5620"/>
      <c r="AG5620"/>
      <c r="AH5620"/>
      <c r="AI5620"/>
      <c r="AJ5620"/>
      <c r="AK5620"/>
      <c r="AL5620"/>
      <c r="AM5620"/>
      <c r="AN5620"/>
      <c r="AO5620"/>
      <c r="AP5620"/>
      <c r="AQ5620"/>
      <c r="AR5620"/>
      <c r="AS5620"/>
      <c r="AT5620"/>
      <c r="AU5620"/>
      <c r="AV5620"/>
      <c r="AW5620"/>
      <c r="AX5620"/>
      <c r="AY5620"/>
      <c r="AZ5620"/>
    </row>
    <row r="5621" spans="1:52">
      <c r="A5621"/>
      <c r="B5621"/>
      <c r="C5621"/>
      <c r="D5621"/>
      <c r="E5621"/>
      <c r="F5621"/>
      <c r="G5621"/>
      <c r="H5621"/>
      <c r="I5621"/>
      <c r="J5621"/>
      <c r="K5621"/>
      <c r="L5621"/>
      <c r="M5621"/>
      <c r="N5621"/>
      <c r="O5621"/>
      <c r="P5621"/>
      <c r="Q5621"/>
      <c r="R5621"/>
      <c r="S5621"/>
      <c r="T5621"/>
      <c r="U5621"/>
      <c r="V5621"/>
      <c r="W5621"/>
      <c r="X5621"/>
      <c r="Y5621"/>
      <c r="Z5621"/>
      <c r="AA5621"/>
      <c r="AB5621"/>
      <c r="AC5621"/>
      <c r="AD5621"/>
      <c r="AE5621"/>
      <c r="AF5621"/>
      <c r="AG5621"/>
      <c r="AH5621"/>
      <c r="AI5621"/>
      <c r="AJ5621"/>
      <c r="AK5621"/>
      <c r="AL5621"/>
      <c r="AM5621"/>
      <c r="AN5621"/>
      <c r="AO5621"/>
      <c r="AP5621"/>
      <c r="AQ5621"/>
      <c r="AR5621"/>
      <c r="AS5621"/>
      <c r="AT5621"/>
      <c r="AU5621"/>
      <c r="AV5621"/>
      <c r="AW5621"/>
      <c r="AX5621"/>
      <c r="AY5621"/>
      <c r="AZ5621"/>
    </row>
    <row r="5622" spans="1:52">
      <c r="A5622"/>
      <c r="B5622"/>
      <c r="C5622"/>
      <c r="D5622"/>
      <c r="E5622"/>
      <c r="F5622"/>
      <c r="G5622"/>
      <c r="H5622"/>
      <c r="I5622"/>
      <c r="J5622"/>
      <c r="K5622"/>
      <c r="L5622"/>
      <c r="M5622"/>
      <c r="N5622"/>
      <c r="O5622"/>
      <c r="P5622"/>
      <c r="Q5622"/>
      <c r="R5622"/>
      <c r="S5622"/>
      <c r="T5622"/>
      <c r="U5622"/>
      <c r="V5622"/>
      <c r="W5622"/>
      <c r="X5622"/>
      <c r="Y5622"/>
      <c r="Z5622"/>
      <c r="AA5622"/>
      <c r="AB5622"/>
      <c r="AC5622"/>
      <c r="AD5622"/>
      <c r="AE5622"/>
      <c r="AF5622"/>
      <c r="AG5622"/>
      <c r="AH5622"/>
      <c r="AI5622"/>
      <c r="AJ5622"/>
      <c r="AK5622"/>
      <c r="AL5622"/>
      <c r="AM5622"/>
      <c r="AN5622"/>
      <c r="AO5622"/>
      <c r="AP5622"/>
      <c r="AQ5622"/>
      <c r="AR5622"/>
      <c r="AS5622"/>
      <c r="AT5622"/>
      <c r="AU5622"/>
      <c r="AV5622"/>
      <c r="AW5622"/>
      <c r="AX5622"/>
      <c r="AY5622"/>
      <c r="AZ5622"/>
    </row>
    <row r="5623" spans="1:52">
      <c r="A5623"/>
      <c r="B5623"/>
      <c r="C5623"/>
      <c r="D5623"/>
      <c r="E5623"/>
      <c r="F5623"/>
      <c r="G5623"/>
      <c r="H5623"/>
      <c r="I5623"/>
      <c r="J5623"/>
      <c r="K5623"/>
      <c r="L5623"/>
      <c r="M5623"/>
      <c r="N5623"/>
      <c r="O5623"/>
      <c r="P5623"/>
      <c r="Q5623"/>
      <c r="R5623"/>
      <c r="S5623"/>
      <c r="T5623"/>
      <c r="U5623"/>
      <c r="V5623"/>
      <c r="W5623"/>
      <c r="X5623"/>
      <c r="Y5623"/>
      <c r="Z5623"/>
      <c r="AA5623"/>
      <c r="AB5623"/>
      <c r="AC5623"/>
      <c r="AD5623"/>
      <c r="AE5623"/>
      <c r="AF5623"/>
      <c r="AG5623"/>
      <c r="AH5623"/>
      <c r="AI5623"/>
      <c r="AJ5623"/>
      <c r="AK5623"/>
      <c r="AL5623"/>
      <c r="AM5623"/>
      <c r="AN5623"/>
      <c r="AO5623"/>
      <c r="AP5623"/>
      <c r="AQ5623"/>
      <c r="AR5623"/>
      <c r="AS5623"/>
      <c r="AT5623"/>
      <c r="AU5623"/>
      <c r="AV5623"/>
      <c r="AW5623"/>
      <c r="AX5623"/>
      <c r="AY5623"/>
      <c r="AZ5623"/>
    </row>
    <row r="5624" spans="1:52">
      <c r="A5624"/>
      <c r="B5624"/>
      <c r="C5624"/>
      <c r="D5624"/>
      <c r="E5624"/>
      <c r="F5624"/>
      <c r="G5624"/>
      <c r="H5624"/>
      <c r="I5624"/>
      <c r="J5624"/>
      <c r="K5624"/>
      <c r="L5624"/>
      <c r="M5624"/>
      <c r="N5624"/>
      <c r="O5624"/>
      <c r="P5624"/>
      <c r="Q5624"/>
      <c r="R5624"/>
      <c r="S5624"/>
      <c r="T5624"/>
      <c r="U5624"/>
      <c r="V5624"/>
      <c r="W5624"/>
      <c r="X5624"/>
      <c r="Y5624"/>
      <c r="Z5624"/>
      <c r="AA5624"/>
      <c r="AB5624"/>
      <c r="AC5624"/>
      <c r="AD5624"/>
      <c r="AE5624"/>
      <c r="AF5624"/>
      <c r="AG5624"/>
      <c r="AH5624"/>
      <c r="AI5624"/>
      <c r="AJ5624"/>
      <c r="AK5624"/>
      <c r="AL5624"/>
      <c r="AM5624"/>
      <c r="AN5624"/>
      <c r="AO5624"/>
      <c r="AP5624"/>
      <c r="AQ5624"/>
      <c r="AR5624"/>
      <c r="AS5624"/>
      <c r="AT5624"/>
      <c r="AU5624"/>
      <c r="AV5624"/>
      <c r="AW5624"/>
      <c r="AX5624"/>
      <c r="AY5624"/>
      <c r="AZ5624"/>
    </row>
    <row r="5625" spans="1:52">
      <c r="A5625"/>
      <c r="B5625"/>
      <c r="C5625"/>
      <c r="D5625"/>
      <c r="E5625"/>
      <c r="F5625"/>
      <c r="G5625"/>
      <c r="H5625"/>
      <c r="I5625"/>
      <c r="J5625"/>
      <c r="K5625"/>
      <c r="L5625"/>
      <c r="M5625"/>
      <c r="N5625"/>
      <c r="O5625"/>
      <c r="P5625"/>
      <c r="Q5625"/>
      <c r="R5625"/>
      <c r="S5625"/>
      <c r="T5625"/>
      <c r="U5625"/>
      <c r="V5625"/>
      <c r="W5625"/>
      <c r="X5625"/>
      <c r="Y5625"/>
      <c r="Z5625"/>
      <c r="AA5625"/>
      <c r="AB5625"/>
      <c r="AC5625"/>
      <c r="AD5625"/>
      <c r="AE5625"/>
      <c r="AF5625"/>
      <c r="AG5625"/>
      <c r="AH5625"/>
      <c r="AI5625"/>
      <c r="AJ5625"/>
      <c r="AK5625"/>
      <c r="AL5625"/>
      <c r="AM5625"/>
      <c r="AN5625"/>
      <c r="AO5625"/>
      <c r="AP5625"/>
      <c r="AQ5625"/>
      <c r="AR5625"/>
      <c r="AS5625"/>
      <c r="AT5625"/>
      <c r="AU5625"/>
      <c r="AV5625"/>
      <c r="AW5625"/>
      <c r="AX5625"/>
      <c r="AY5625"/>
      <c r="AZ5625"/>
    </row>
    <row r="5626" spans="1:52">
      <c r="A5626"/>
      <c r="B5626"/>
      <c r="C5626"/>
      <c r="D5626"/>
      <c r="E5626"/>
      <c r="F5626"/>
      <c r="G5626"/>
      <c r="H5626"/>
      <c r="I5626"/>
      <c r="J5626"/>
      <c r="K5626"/>
      <c r="L5626"/>
      <c r="M5626"/>
      <c r="N5626"/>
      <c r="O5626"/>
      <c r="P5626"/>
      <c r="Q5626"/>
      <c r="R5626"/>
      <c r="S5626"/>
      <c r="T5626"/>
      <c r="U5626"/>
      <c r="V5626"/>
      <c r="W5626"/>
      <c r="X5626"/>
      <c r="Y5626"/>
      <c r="Z5626"/>
      <c r="AA5626"/>
      <c r="AB5626"/>
      <c r="AC5626"/>
      <c r="AD5626"/>
      <c r="AE5626"/>
      <c r="AF5626"/>
      <c r="AG5626"/>
      <c r="AH5626"/>
      <c r="AI5626"/>
      <c r="AJ5626"/>
      <c r="AK5626"/>
      <c r="AL5626"/>
      <c r="AM5626"/>
      <c r="AN5626"/>
      <c r="AO5626"/>
      <c r="AP5626"/>
      <c r="AQ5626"/>
      <c r="AR5626"/>
      <c r="AS5626"/>
      <c r="AT5626"/>
      <c r="AU5626"/>
      <c r="AV5626"/>
      <c r="AW5626"/>
      <c r="AX5626"/>
      <c r="AY5626"/>
      <c r="AZ5626"/>
    </row>
    <row r="5627" spans="1:52">
      <c r="A5627"/>
      <c r="B5627"/>
      <c r="C5627"/>
      <c r="D5627"/>
      <c r="E5627"/>
      <c r="F5627"/>
      <c r="G5627"/>
      <c r="H5627"/>
      <c r="I5627"/>
      <c r="J5627"/>
      <c r="K5627"/>
      <c r="L5627"/>
      <c r="M5627"/>
      <c r="N5627"/>
      <c r="O5627"/>
      <c r="P5627"/>
      <c r="Q5627"/>
      <c r="R5627"/>
      <c r="S5627"/>
      <c r="T5627"/>
      <c r="U5627"/>
      <c r="V5627"/>
      <c r="W5627"/>
      <c r="X5627"/>
      <c r="Y5627"/>
      <c r="Z5627"/>
      <c r="AA5627"/>
      <c r="AB5627"/>
      <c r="AC5627"/>
      <c r="AD5627"/>
      <c r="AE5627"/>
      <c r="AF5627"/>
      <c r="AG5627"/>
      <c r="AH5627"/>
      <c r="AI5627"/>
      <c r="AJ5627"/>
      <c r="AK5627"/>
      <c r="AL5627"/>
      <c r="AM5627"/>
      <c r="AN5627"/>
      <c r="AO5627"/>
      <c r="AP5627"/>
      <c r="AQ5627"/>
      <c r="AR5627"/>
      <c r="AS5627"/>
      <c r="AT5627"/>
      <c r="AU5627"/>
      <c r="AV5627"/>
      <c r="AW5627"/>
      <c r="AX5627"/>
      <c r="AY5627"/>
      <c r="AZ5627"/>
    </row>
    <row r="5628" spans="1:52">
      <c r="A5628"/>
      <c r="B5628"/>
      <c r="C5628"/>
      <c r="D5628"/>
      <c r="E5628"/>
      <c r="F5628"/>
      <c r="G5628"/>
      <c r="H5628"/>
      <c r="I5628"/>
      <c r="J5628"/>
      <c r="K5628"/>
      <c r="L5628"/>
      <c r="M5628"/>
      <c r="N5628"/>
      <c r="O5628"/>
      <c r="P5628"/>
      <c r="Q5628"/>
      <c r="R5628"/>
      <c r="S5628"/>
      <c r="T5628"/>
      <c r="U5628"/>
      <c r="V5628"/>
      <c r="W5628"/>
      <c r="X5628"/>
      <c r="Y5628"/>
      <c r="Z5628"/>
      <c r="AA5628"/>
      <c r="AB5628"/>
      <c r="AC5628"/>
      <c r="AD5628"/>
      <c r="AE5628"/>
      <c r="AF5628"/>
      <c r="AG5628"/>
      <c r="AH5628"/>
      <c r="AI5628"/>
      <c r="AJ5628"/>
      <c r="AK5628"/>
      <c r="AL5628"/>
      <c r="AM5628"/>
      <c r="AN5628"/>
      <c r="AO5628"/>
      <c r="AP5628"/>
      <c r="AQ5628"/>
      <c r="AR5628"/>
      <c r="AS5628"/>
      <c r="AT5628"/>
      <c r="AU5628"/>
      <c r="AV5628"/>
      <c r="AW5628"/>
      <c r="AX5628"/>
      <c r="AY5628"/>
      <c r="AZ5628"/>
    </row>
    <row r="5629" spans="1:52">
      <c r="A5629"/>
      <c r="B5629"/>
      <c r="C5629"/>
      <c r="D5629"/>
      <c r="E5629"/>
      <c r="F5629"/>
      <c r="G5629"/>
      <c r="H5629"/>
      <c r="I5629"/>
      <c r="J5629"/>
      <c r="K5629"/>
      <c r="L5629"/>
      <c r="M5629"/>
      <c r="N5629"/>
      <c r="O5629"/>
      <c r="P5629"/>
      <c r="Q5629"/>
      <c r="R5629"/>
      <c r="S5629"/>
      <c r="T5629"/>
      <c r="U5629"/>
      <c r="V5629"/>
      <c r="W5629"/>
      <c r="X5629"/>
      <c r="Y5629"/>
      <c r="Z5629"/>
      <c r="AA5629"/>
      <c r="AB5629"/>
      <c r="AC5629"/>
      <c r="AD5629"/>
      <c r="AE5629"/>
      <c r="AF5629"/>
      <c r="AG5629"/>
      <c r="AH5629"/>
      <c r="AI5629"/>
      <c r="AJ5629"/>
      <c r="AK5629"/>
      <c r="AL5629"/>
      <c r="AM5629"/>
      <c r="AN5629"/>
      <c r="AO5629"/>
      <c r="AP5629"/>
      <c r="AQ5629"/>
      <c r="AR5629"/>
      <c r="AS5629"/>
      <c r="AT5629"/>
      <c r="AU5629"/>
      <c r="AV5629"/>
      <c r="AW5629"/>
      <c r="AX5629"/>
      <c r="AY5629"/>
      <c r="AZ5629"/>
    </row>
    <row r="5630" spans="1:52">
      <c r="A5630"/>
      <c r="B5630"/>
      <c r="C5630"/>
      <c r="D5630"/>
      <c r="E5630"/>
      <c r="F5630"/>
      <c r="G5630"/>
      <c r="H5630"/>
      <c r="I5630"/>
      <c r="J5630"/>
      <c r="K5630"/>
      <c r="L5630"/>
      <c r="M5630"/>
      <c r="N5630"/>
      <c r="O5630"/>
      <c r="P5630"/>
      <c r="Q5630"/>
      <c r="R5630"/>
      <c r="S5630"/>
      <c r="T5630"/>
      <c r="U5630"/>
      <c r="V5630"/>
      <c r="W5630"/>
      <c r="X5630"/>
      <c r="Y5630"/>
      <c r="Z5630"/>
      <c r="AA5630"/>
      <c r="AB5630"/>
      <c r="AC5630"/>
      <c r="AD5630"/>
      <c r="AE5630"/>
      <c r="AF5630"/>
      <c r="AG5630"/>
      <c r="AH5630"/>
      <c r="AI5630"/>
      <c r="AJ5630"/>
      <c r="AK5630"/>
      <c r="AL5630"/>
      <c r="AM5630"/>
      <c r="AN5630"/>
      <c r="AO5630"/>
      <c r="AP5630"/>
      <c r="AQ5630"/>
      <c r="AR5630"/>
      <c r="AS5630"/>
      <c r="AT5630"/>
      <c r="AU5630"/>
      <c r="AV5630"/>
      <c r="AW5630"/>
      <c r="AX5630"/>
      <c r="AY5630"/>
      <c r="AZ5630"/>
    </row>
    <row r="5631" spans="1:52">
      <c r="A5631"/>
      <c r="B5631"/>
      <c r="C5631"/>
      <c r="D5631"/>
      <c r="E5631"/>
      <c r="F5631"/>
      <c r="G5631"/>
      <c r="H5631"/>
      <c r="I5631"/>
      <c r="J5631"/>
      <c r="K5631"/>
      <c r="L5631"/>
      <c r="M5631"/>
      <c r="N5631"/>
      <c r="O5631"/>
      <c r="P5631"/>
      <c r="Q5631"/>
      <c r="R5631"/>
      <c r="S5631"/>
      <c r="T5631"/>
      <c r="U5631"/>
      <c r="V5631"/>
      <c r="W5631"/>
      <c r="X5631"/>
      <c r="Y5631"/>
      <c r="Z5631"/>
      <c r="AA5631"/>
      <c r="AB5631"/>
      <c r="AC5631"/>
      <c r="AD5631"/>
      <c r="AE5631"/>
      <c r="AF5631"/>
      <c r="AG5631"/>
      <c r="AH5631"/>
      <c r="AI5631"/>
      <c r="AJ5631"/>
      <c r="AK5631"/>
      <c r="AL5631"/>
      <c r="AM5631"/>
      <c r="AN5631"/>
      <c r="AO5631"/>
      <c r="AP5631"/>
      <c r="AQ5631"/>
      <c r="AR5631"/>
      <c r="AS5631"/>
      <c r="AT5631"/>
      <c r="AU5631"/>
      <c r="AV5631"/>
      <c r="AW5631"/>
      <c r="AX5631"/>
      <c r="AY5631"/>
      <c r="AZ5631"/>
    </row>
    <row r="5632" spans="1:52">
      <c r="A5632"/>
      <c r="B5632"/>
      <c r="C5632"/>
      <c r="D5632"/>
      <c r="E5632"/>
      <c r="F5632"/>
      <c r="G5632"/>
      <c r="H5632"/>
      <c r="I5632"/>
      <c r="J5632"/>
      <c r="K5632"/>
      <c r="L5632"/>
      <c r="M5632"/>
      <c r="N5632"/>
      <c r="O5632"/>
      <c r="P5632"/>
      <c r="Q5632"/>
      <c r="R5632"/>
      <c r="S5632"/>
      <c r="T5632"/>
      <c r="U5632"/>
      <c r="V5632"/>
      <c r="W5632"/>
      <c r="X5632"/>
      <c r="Y5632"/>
      <c r="Z5632"/>
      <c r="AA5632"/>
      <c r="AB5632"/>
      <c r="AC5632"/>
      <c r="AD5632"/>
      <c r="AE5632"/>
      <c r="AF5632"/>
      <c r="AG5632"/>
      <c r="AH5632"/>
      <c r="AI5632"/>
      <c r="AJ5632"/>
      <c r="AK5632"/>
      <c r="AL5632"/>
      <c r="AM5632"/>
      <c r="AN5632"/>
      <c r="AO5632"/>
      <c r="AP5632"/>
      <c r="AQ5632"/>
      <c r="AR5632"/>
      <c r="AS5632"/>
      <c r="AT5632"/>
      <c r="AU5632"/>
      <c r="AV5632"/>
      <c r="AW5632"/>
      <c r="AX5632"/>
      <c r="AY5632"/>
      <c r="AZ5632"/>
    </row>
    <row r="5633" spans="1:52">
      <c r="A5633"/>
      <c r="B5633"/>
      <c r="C5633"/>
      <c r="D5633"/>
      <c r="E5633"/>
      <c r="F5633"/>
      <c r="G5633"/>
      <c r="H5633"/>
      <c r="I5633"/>
      <c r="J5633"/>
      <c r="K5633"/>
      <c r="L5633"/>
      <c r="M5633"/>
      <c r="N5633"/>
      <c r="O5633"/>
      <c r="P5633"/>
      <c r="Q5633"/>
      <c r="R5633"/>
      <c r="S5633"/>
      <c r="T5633"/>
      <c r="U5633"/>
      <c r="V5633"/>
      <c r="W5633"/>
      <c r="X5633"/>
      <c r="Y5633"/>
      <c r="Z5633"/>
      <c r="AA5633"/>
      <c r="AB5633"/>
      <c r="AC5633"/>
      <c r="AD5633"/>
      <c r="AE5633"/>
      <c r="AF5633"/>
      <c r="AG5633"/>
      <c r="AH5633"/>
      <c r="AI5633"/>
      <c r="AJ5633"/>
      <c r="AK5633"/>
      <c r="AL5633"/>
      <c r="AM5633"/>
      <c r="AN5633"/>
      <c r="AO5633"/>
      <c r="AP5633"/>
      <c r="AQ5633"/>
      <c r="AR5633"/>
      <c r="AS5633"/>
      <c r="AT5633"/>
      <c r="AU5633"/>
      <c r="AV5633"/>
      <c r="AW5633"/>
      <c r="AX5633"/>
      <c r="AY5633"/>
      <c r="AZ5633"/>
    </row>
    <row r="5634" spans="1:52">
      <c r="A5634"/>
      <c r="B5634"/>
      <c r="C5634"/>
      <c r="D5634"/>
      <c r="E5634"/>
      <c r="F5634"/>
      <c r="G5634"/>
      <c r="H5634"/>
      <c r="I5634"/>
      <c r="J5634"/>
      <c r="K5634"/>
      <c r="L5634"/>
      <c r="M5634"/>
      <c r="N5634"/>
      <c r="O5634"/>
      <c r="P5634"/>
      <c r="Q5634"/>
      <c r="R5634"/>
      <c r="S5634"/>
      <c r="T5634"/>
      <c r="U5634"/>
      <c r="V5634"/>
      <c r="W5634"/>
      <c r="X5634"/>
      <c r="Y5634"/>
      <c r="Z5634"/>
      <c r="AA5634"/>
      <c r="AB5634"/>
      <c r="AC5634"/>
      <c r="AD5634"/>
      <c r="AE5634"/>
      <c r="AF5634"/>
      <c r="AG5634"/>
      <c r="AH5634"/>
      <c r="AI5634"/>
      <c r="AJ5634"/>
      <c r="AK5634"/>
      <c r="AL5634"/>
      <c r="AM5634"/>
      <c r="AN5634"/>
      <c r="AO5634"/>
      <c r="AP5634"/>
      <c r="AQ5634"/>
      <c r="AR5634"/>
      <c r="AS5634"/>
      <c r="AT5634"/>
      <c r="AU5634"/>
      <c r="AV5634"/>
      <c r="AW5634"/>
      <c r="AX5634"/>
      <c r="AY5634"/>
      <c r="AZ5634"/>
    </row>
    <row r="5635" spans="1:52">
      <c r="A5635"/>
      <c r="B5635"/>
      <c r="C5635"/>
      <c r="D5635"/>
      <c r="E5635"/>
      <c r="F5635"/>
      <c r="G5635"/>
      <c r="H5635"/>
      <c r="I5635"/>
      <c r="J5635"/>
      <c r="K5635"/>
      <c r="L5635"/>
      <c r="M5635"/>
      <c r="N5635"/>
      <c r="O5635"/>
      <c r="P5635"/>
      <c r="Q5635"/>
      <c r="R5635"/>
      <c r="S5635"/>
      <c r="T5635"/>
      <c r="U5635"/>
      <c r="V5635"/>
      <c r="W5635"/>
      <c r="X5635"/>
      <c r="Y5635"/>
      <c r="Z5635"/>
      <c r="AA5635"/>
      <c r="AB5635"/>
      <c r="AC5635"/>
      <c r="AD5635"/>
      <c r="AE5635"/>
      <c r="AF5635"/>
      <c r="AG5635"/>
      <c r="AH5635"/>
      <c r="AI5635"/>
      <c r="AJ5635"/>
      <c r="AK5635"/>
      <c r="AL5635"/>
      <c r="AM5635"/>
      <c r="AN5635"/>
      <c r="AO5635"/>
      <c r="AP5635"/>
      <c r="AQ5635"/>
      <c r="AR5635"/>
      <c r="AS5635"/>
      <c r="AT5635"/>
      <c r="AU5635"/>
      <c r="AV5635"/>
      <c r="AW5635"/>
      <c r="AX5635"/>
      <c r="AY5635"/>
      <c r="AZ5635"/>
    </row>
    <row r="5636" spans="1:52">
      <c r="A5636"/>
      <c r="B5636"/>
      <c r="C5636"/>
      <c r="D5636"/>
      <c r="E5636"/>
      <c r="F5636"/>
      <c r="G5636"/>
      <c r="H5636"/>
      <c r="I5636"/>
      <c r="J5636"/>
      <c r="K5636"/>
      <c r="L5636"/>
      <c r="M5636"/>
      <c r="N5636"/>
      <c r="O5636"/>
      <c r="P5636"/>
      <c r="Q5636"/>
      <c r="R5636"/>
      <c r="S5636"/>
      <c r="T5636"/>
      <c r="U5636"/>
      <c r="V5636"/>
      <c r="W5636"/>
      <c r="X5636"/>
      <c r="Y5636"/>
      <c r="Z5636"/>
      <c r="AA5636"/>
      <c r="AB5636"/>
      <c r="AC5636"/>
      <c r="AD5636"/>
      <c r="AE5636"/>
      <c r="AF5636"/>
      <c r="AG5636"/>
      <c r="AH5636"/>
      <c r="AI5636"/>
      <c r="AJ5636"/>
      <c r="AK5636"/>
      <c r="AL5636"/>
      <c r="AM5636"/>
      <c r="AN5636"/>
      <c r="AO5636"/>
      <c r="AP5636"/>
      <c r="AQ5636"/>
      <c r="AR5636"/>
      <c r="AS5636"/>
      <c r="AT5636"/>
      <c r="AU5636"/>
      <c r="AV5636"/>
      <c r="AW5636"/>
      <c r="AX5636"/>
      <c r="AY5636"/>
      <c r="AZ5636"/>
    </row>
    <row r="5637" spans="1:52">
      <c r="A5637"/>
      <c r="B5637"/>
      <c r="C5637"/>
      <c r="D5637"/>
      <c r="E5637"/>
      <c r="F5637"/>
      <c r="G5637"/>
      <c r="H5637"/>
      <c r="I5637"/>
      <c r="J5637"/>
      <c r="K5637"/>
      <c r="L5637"/>
      <c r="M5637"/>
      <c r="N5637"/>
      <c r="O5637"/>
      <c r="P5637"/>
      <c r="Q5637"/>
      <c r="R5637"/>
      <c r="S5637"/>
      <c r="T5637"/>
      <c r="U5637"/>
      <c r="V5637"/>
      <c r="W5637"/>
      <c r="X5637"/>
      <c r="Y5637"/>
      <c r="Z5637"/>
      <c r="AA5637"/>
      <c r="AB5637"/>
      <c r="AC5637"/>
      <c r="AD5637"/>
      <c r="AE5637"/>
      <c r="AF5637"/>
      <c r="AG5637"/>
      <c r="AH5637"/>
      <c r="AI5637"/>
      <c r="AJ5637"/>
      <c r="AK5637"/>
      <c r="AL5637"/>
      <c r="AM5637"/>
      <c r="AN5637"/>
      <c r="AO5637"/>
      <c r="AP5637"/>
      <c r="AQ5637"/>
      <c r="AR5637"/>
      <c r="AS5637"/>
      <c r="AT5637"/>
      <c r="AU5637"/>
      <c r="AV5637"/>
      <c r="AW5637"/>
      <c r="AX5637"/>
      <c r="AY5637"/>
      <c r="AZ5637"/>
    </row>
    <row r="5638" spans="1:52">
      <c r="A5638"/>
      <c r="B5638"/>
      <c r="C5638"/>
      <c r="D5638"/>
      <c r="E5638"/>
      <c r="F5638"/>
      <c r="G5638"/>
      <c r="H5638"/>
      <c r="I5638"/>
      <c r="J5638"/>
      <c r="K5638"/>
      <c r="L5638"/>
      <c r="M5638"/>
      <c r="N5638"/>
      <c r="O5638"/>
      <c r="P5638"/>
      <c r="Q5638"/>
      <c r="R5638"/>
      <c r="S5638"/>
      <c r="T5638"/>
      <c r="U5638"/>
      <c r="V5638"/>
      <c r="W5638"/>
      <c r="X5638"/>
      <c r="Y5638"/>
      <c r="Z5638"/>
      <c r="AA5638"/>
      <c r="AB5638"/>
      <c r="AC5638"/>
      <c r="AD5638"/>
      <c r="AE5638"/>
      <c r="AF5638"/>
      <c r="AG5638"/>
      <c r="AH5638"/>
      <c r="AI5638"/>
      <c r="AJ5638"/>
      <c r="AK5638"/>
      <c r="AL5638"/>
      <c r="AM5638"/>
      <c r="AN5638"/>
      <c r="AO5638"/>
      <c r="AP5638"/>
      <c r="AQ5638"/>
      <c r="AR5638"/>
      <c r="AS5638"/>
      <c r="AT5638"/>
      <c r="AU5638"/>
      <c r="AV5638"/>
      <c r="AW5638"/>
      <c r="AX5638"/>
      <c r="AY5638"/>
      <c r="AZ5638"/>
    </row>
    <row r="5639" spans="1:52">
      <c r="A5639"/>
      <c r="B5639"/>
      <c r="C5639"/>
      <c r="D5639"/>
      <c r="E5639"/>
      <c r="F5639"/>
      <c r="G5639"/>
      <c r="H5639"/>
      <c r="I5639"/>
      <c r="J5639"/>
      <c r="K5639"/>
      <c r="L5639"/>
      <c r="M5639"/>
      <c r="N5639"/>
      <c r="O5639"/>
      <c r="P5639"/>
      <c r="Q5639"/>
      <c r="R5639"/>
      <c r="S5639"/>
      <c r="T5639"/>
      <c r="U5639"/>
      <c r="V5639"/>
      <c r="W5639"/>
      <c r="X5639"/>
      <c r="Y5639"/>
      <c r="Z5639"/>
      <c r="AA5639"/>
      <c r="AB5639"/>
      <c r="AC5639"/>
      <c r="AD5639"/>
      <c r="AE5639"/>
      <c r="AF5639"/>
      <c r="AG5639"/>
      <c r="AH5639"/>
      <c r="AI5639"/>
      <c r="AJ5639"/>
      <c r="AK5639"/>
      <c r="AL5639"/>
      <c r="AM5639"/>
      <c r="AN5639"/>
      <c r="AO5639"/>
      <c r="AP5639"/>
      <c r="AQ5639"/>
      <c r="AR5639"/>
      <c r="AS5639"/>
      <c r="AT5639"/>
      <c r="AU5639"/>
      <c r="AV5639"/>
      <c r="AW5639"/>
      <c r="AX5639"/>
      <c r="AY5639"/>
      <c r="AZ5639"/>
    </row>
    <row r="5640" spans="1:52">
      <c r="A5640"/>
      <c r="B5640"/>
      <c r="C5640"/>
      <c r="D5640"/>
      <c r="E5640"/>
      <c r="F5640"/>
      <c r="G5640"/>
      <c r="H5640"/>
      <c r="I5640"/>
      <c r="J5640"/>
      <c r="K5640"/>
      <c r="L5640"/>
      <c r="M5640"/>
      <c r="N5640"/>
      <c r="O5640"/>
      <c r="P5640"/>
      <c r="Q5640"/>
      <c r="R5640"/>
      <c r="S5640"/>
      <c r="T5640"/>
      <c r="U5640"/>
      <c r="V5640"/>
      <c r="W5640"/>
      <c r="X5640"/>
      <c r="Y5640"/>
      <c r="Z5640"/>
      <c r="AA5640"/>
      <c r="AB5640"/>
      <c r="AC5640"/>
      <c r="AD5640"/>
      <c r="AE5640"/>
      <c r="AF5640"/>
      <c r="AG5640"/>
      <c r="AH5640"/>
      <c r="AI5640"/>
      <c r="AJ5640"/>
      <c r="AK5640"/>
      <c r="AL5640"/>
      <c r="AM5640"/>
      <c r="AN5640"/>
      <c r="AO5640"/>
      <c r="AP5640"/>
      <c r="AQ5640"/>
      <c r="AR5640"/>
      <c r="AS5640"/>
      <c r="AT5640"/>
      <c r="AU5640"/>
      <c r="AV5640"/>
      <c r="AW5640"/>
      <c r="AX5640"/>
      <c r="AY5640"/>
      <c r="AZ5640"/>
    </row>
    <row r="5641" spans="1:52">
      <c r="A5641"/>
      <c r="B5641"/>
      <c r="C5641"/>
      <c r="D5641"/>
      <c r="E5641"/>
      <c r="F5641"/>
      <c r="G5641"/>
      <c r="H5641"/>
      <c r="I5641"/>
      <c r="J5641"/>
      <c r="K5641"/>
      <c r="L5641"/>
      <c r="M5641"/>
      <c r="N5641"/>
      <c r="O5641"/>
      <c r="P5641"/>
      <c r="Q5641"/>
      <c r="R5641"/>
      <c r="S5641"/>
      <c r="T5641"/>
      <c r="U5641"/>
      <c r="V5641"/>
      <c r="W5641"/>
      <c r="X5641"/>
      <c r="Y5641"/>
      <c r="Z5641"/>
      <c r="AA5641"/>
      <c r="AB5641"/>
      <c r="AC5641"/>
      <c r="AD5641"/>
      <c r="AE5641"/>
      <c r="AF5641"/>
      <c r="AG5641"/>
      <c r="AH5641"/>
      <c r="AI5641"/>
      <c r="AJ5641"/>
      <c r="AK5641"/>
      <c r="AL5641"/>
      <c r="AM5641"/>
      <c r="AN5641"/>
      <c r="AO5641"/>
      <c r="AP5641"/>
      <c r="AQ5641"/>
      <c r="AR5641"/>
      <c r="AS5641"/>
      <c r="AT5641"/>
      <c r="AU5641"/>
      <c r="AV5641"/>
      <c r="AW5641"/>
      <c r="AX5641"/>
      <c r="AY5641"/>
      <c r="AZ5641"/>
    </row>
    <row r="5642" spans="1:52">
      <c r="A5642"/>
      <c r="B5642"/>
      <c r="C5642"/>
      <c r="D5642"/>
      <c r="E5642"/>
      <c r="F5642"/>
      <c r="G5642"/>
      <c r="H5642"/>
      <c r="I5642"/>
      <c r="J5642"/>
      <c r="K5642"/>
      <c r="L5642"/>
      <c r="M5642"/>
      <c r="N5642"/>
      <c r="O5642"/>
      <c r="P5642"/>
      <c r="Q5642"/>
      <c r="R5642"/>
      <c r="S5642"/>
      <c r="T5642"/>
      <c r="U5642"/>
      <c r="V5642"/>
      <c r="W5642"/>
      <c r="X5642"/>
      <c r="Y5642"/>
      <c r="Z5642"/>
      <c r="AA5642"/>
      <c r="AB5642"/>
      <c r="AC5642"/>
      <c r="AD5642"/>
      <c r="AE5642"/>
      <c r="AF5642"/>
      <c r="AG5642"/>
      <c r="AH5642"/>
      <c r="AI5642"/>
      <c r="AJ5642"/>
      <c r="AK5642"/>
      <c r="AL5642"/>
      <c r="AM5642"/>
      <c r="AN5642"/>
      <c r="AO5642"/>
      <c r="AP5642"/>
      <c r="AQ5642"/>
      <c r="AR5642"/>
      <c r="AS5642"/>
      <c r="AT5642"/>
      <c r="AU5642"/>
      <c r="AV5642"/>
      <c r="AW5642"/>
      <c r="AX5642"/>
      <c r="AY5642"/>
      <c r="AZ5642"/>
    </row>
    <row r="5643" spans="1:52">
      <c r="A5643"/>
      <c r="B5643"/>
      <c r="C5643"/>
      <c r="D5643"/>
      <c r="E5643"/>
      <c r="F5643"/>
      <c r="G5643"/>
      <c r="H5643"/>
      <c r="I5643"/>
      <c r="J5643"/>
      <c r="K5643"/>
      <c r="L5643"/>
      <c r="M5643"/>
      <c r="N5643"/>
      <c r="O5643"/>
      <c r="P5643"/>
      <c r="Q5643"/>
      <c r="R5643"/>
      <c r="S5643"/>
      <c r="T5643"/>
      <c r="U5643"/>
      <c r="V5643"/>
      <c r="W5643"/>
      <c r="X5643"/>
      <c r="Y5643"/>
      <c r="Z5643"/>
      <c r="AA5643"/>
      <c r="AB5643"/>
      <c r="AC5643"/>
      <c r="AD5643"/>
      <c r="AE5643"/>
      <c r="AF5643"/>
      <c r="AG5643"/>
      <c r="AH5643"/>
      <c r="AI5643"/>
      <c r="AJ5643"/>
      <c r="AK5643"/>
      <c r="AL5643"/>
      <c r="AM5643"/>
      <c r="AN5643"/>
      <c r="AO5643"/>
      <c r="AP5643"/>
      <c r="AQ5643"/>
      <c r="AR5643"/>
      <c r="AS5643"/>
      <c r="AT5643"/>
      <c r="AU5643"/>
      <c r="AV5643"/>
      <c r="AW5643"/>
      <c r="AX5643"/>
      <c r="AY5643"/>
      <c r="AZ5643"/>
    </row>
    <row r="5644" spans="1:52">
      <c r="A5644"/>
      <c r="B5644"/>
      <c r="C5644"/>
      <c r="D5644"/>
      <c r="E5644"/>
      <c r="F5644"/>
      <c r="G5644"/>
      <c r="H5644"/>
      <c r="I5644"/>
      <c r="J5644"/>
      <c r="K5644"/>
      <c r="L5644"/>
      <c r="M5644"/>
      <c r="N5644"/>
      <c r="O5644"/>
      <c r="P5644"/>
      <c r="Q5644"/>
      <c r="R5644"/>
      <c r="S5644"/>
      <c r="T5644"/>
      <c r="U5644"/>
      <c r="V5644"/>
      <c r="W5644"/>
      <c r="X5644"/>
      <c r="Y5644"/>
      <c r="Z5644"/>
      <c r="AA5644"/>
      <c r="AB5644"/>
      <c r="AC5644"/>
      <c r="AD5644"/>
      <c r="AE5644"/>
      <c r="AF5644"/>
      <c r="AG5644"/>
      <c r="AH5644"/>
      <c r="AI5644"/>
      <c r="AJ5644"/>
      <c r="AK5644"/>
      <c r="AL5644"/>
      <c r="AM5644"/>
      <c r="AN5644"/>
      <c r="AO5644"/>
      <c r="AP5644"/>
      <c r="AQ5644"/>
      <c r="AR5644"/>
      <c r="AS5644"/>
      <c r="AT5644"/>
      <c r="AU5644"/>
      <c r="AV5644"/>
      <c r="AW5644"/>
      <c r="AX5644"/>
      <c r="AY5644"/>
      <c r="AZ5644"/>
    </row>
    <row r="5645" spans="1:52">
      <c r="A5645"/>
      <c r="B5645"/>
      <c r="C5645"/>
      <c r="D5645"/>
      <c r="E5645"/>
      <c r="F5645"/>
      <c r="G5645"/>
      <c r="H5645"/>
      <c r="I5645"/>
      <c r="J5645"/>
      <c r="K5645"/>
      <c r="L5645"/>
      <c r="M5645"/>
      <c r="N5645"/>
      <c r="O5645"/>
      <c r="P5645"/>
      <c r="Q5645"/>
      <c r="R5645"/>
      <c r="S5645"/>
      <c r="T5645"/>
      <c r="U5645"/>
      <c r="V5645"/>
      <c r="W5645"/>
      <c r="X5645"/>
      <c r="Y5645"/>
      <c r="Z5645"/>
      <c r="AA5645"/>
      <c r="AB5645"/>
      <c r="AC5645"/>
      <c r="AD5645"/>
      <c r="AE5645"/>
      <c r="AF5645"/>
      <c r="AG5645"/>
      <c r="AH5645"/>
      <c r="AI5645"/>
      <c r="AJ5645"/>
      <c r="AK5645"/>
      <c r="AL5645"/>
      <c r="AM5645"/>
      <c r="AN5645"/>
      <c r="AO5645"/>
      <c r="AP5645"/>
      <c r="AQ5645"/>
      <c r="AR5645"/>
      <c r="AS5645"/>
      <c r="AT5645"/>
      <c r="AU5645"/>
      <c r="AV5645"/>
      <c r="AW5645"/>
      <c r="AX5645"/>
      <c r="AY5645"/>
      <c r="AZ5645"/>
    </row>
    <row r="5646" spans="1:52">
      <c r="A5646"/>
      <c r="B5646"/>
      <c r="C5646"/>
      <c r="D5646"/>
      <c r="E5646"/>
      <c r="F5646"/>
      <c r="G5646"/>
      <c r="H5646"/>
      <c r="I5646"/>
      <c r="J5646"/>
      <c r="K5646"/>
      <c r="L5646"/>
      <c r="M5646"/>
      <c r="N5646"/>
      <c r="O5646"/>
      <c r="P5646"/>
      <c r="Q5646"/>
      <c r="R5646"/>
      <c r="S5646"/>
      <c r="T5646"/>
      <c r="U5646"/>
      <c r="V5646"/>
      <c r="W5646"/>
      <c r="X5646"/>
      <c r="Y5646"/>
      <c r="Z5646"/>
      <c r="AA5646"/>
      <c r="AB5646"/>
      <c r="AC5646"/>
      <c r="AD5646"/>
      <c r="AE5646"/>
      <c r="AF5646"/>
      <c r="AG5646"/>
      <c r="AH5646"/>
      <c r="AI5646"/>
      <c r="AJ5646"/>
      <c r="AK5646"/>
      <c r="AL5646"/>
      <c r="AM5646"/>
      <c r="AN5646"/>
      <c r="AO5646"/>
      <c r="AP5646"/>
      <c r="AQ5646"/>
      <c r="AR5646"/>
      <c r="AS5646"/>
      <c r="AT5646"/>
      <c r="AU5646"/>
      <c r="AV5646"/>
      <c r="AW5646"/>
      <c r="AX5646"/>
      <c r="AY5646"/>
      <c r="AZ5646"/>
    </row>
    <row r="5647" spans="1:52">
      <c r="A5647"/>
      <c r="B5647"/>
      <c r="C5647"/>
      <c r="D5647"/>
      <c r="E5647"/>
      <c r="F5647"/>
      <c r="G5647"/>
      <c r="H5647"/>
      <c r="I5647"/>
      <c r="J5647"/>
      <c r="K5647"/>
      <c r="L5647"/>
      <c r="M5647"/>
      <c r="N5647"/>
      <c r="O5647"/>
      <c r="P5647"/>
      <c r="Q5647"/>
      <c r="R5647"/>
      <c r="S5647"/>
      <c r="T5647"/>
      <c r="U5647"/>
      <c r="V5647"/>
      <c r="W5647"/>
      <c r="X5647"/>
      <c r="Y5647"/>
      <c r="Z5647"/>
      <c r="AA5647"/>
      <c r="AB5647"/>
      <c r="AC5647"/>
      <c r="AD5647"/>
      <c r="AE5647"/>
      <c r="AF5647"/>
      <c r="AG5647"/>
      <c r="AH5647"/>
      <c r="AI5647"/>
      <c r="AJ5647"/>
      <c r="AK5647"/>
      <c r="AL5647"/>
      <c r="AM5647"/>
      <c r="AN5647"/>
      <c r="AO5647"/>
      <c r="AP5647"/>
      <c r="AQ5647"/>
      <c r="AR5647"/>
      <c r="AS5647"/>
      <c r="AT5647"/>
      <c r="AU5647"/>
      <c r="AV5647"/>
      <c r="AW5647"/>
      <c r="AX5647"/>
      <c r="AY5647"/>
      <c r="AZ5647"/>
    </row>
    <row r="5648" spans="1:52">
      <c r="A5648"/>
      <c r="B5648"/>
      <c r="C5648"/>
      <c r="D5648"/>
      <c r="E5648"/>
      <c r="F5648"/>
      <c r="G5648"/>
      <c r="H5648"/>
      <c r="I5648"/>
      <c r="J5648"/>
      <c r="K5648"/>
      <c r="L5648"/>
      <c r="M5648"/>
      <c r="N5648"/>
      <c r="O5648"/>
      <c r="P5648"/>
      <c r="Q5648"/>
      <c r="R5648"/>
      <c r="S5648"/>
      <c r="T5648"/>
      <c r="U5648"/>
      <c r="V5648"/>
      <c r="W5648"/>
      <c r="X5648"/>
      <c r="Y5648"/>
      <c r="Z5648"/>
      <c r="AA5648"/>
      <c r="AB5648"/>
      <c r="AC5648"/>
      <c r="AD5648"/>
      <c r="AE5648"/>
      <c r="AF5648"/>
      <c r="AG5648"/>
      <c r="AH5648"/>
      <c r="AI5648"/>
      <c r="AJ5648"/>
      <c r="AK5648"/>
      <c r="AL5648"/>
      <c r="AM5648"/>
      <c r="AN5648"/>
      <c r="AO5648"/>
      <c r="AP5648"/>
      <c r="AQ5648"/>
      <c r="AR5648"/>
      <c r="AS5648"/>
      <c r="AT5648"/>
      <c r="AU5648"/>
      <c r="AV5648"/>
      <c r="AW5648"/>
      <c r="AX5648"/>
      <c r="AY5648"/>
      <c r="AZ5648"/>
    </row>
    <row r="5649" spans="1:52">
      <c r="A5649"/>
      <c r="B5649"/>
      <c r="C5649"/>
      <c r="D5649"/>
      <c r="E5649"/>
      <c r="F5649"/>
      <c r="G5649"/>
      <c r="H5649"/>
      <c r="I5649"/>
      <c r="J5649"/>
      <c r="K5649"/>
      <c r="L5649"/>
      <c r="M5649"/>
      <c r="N5649"/>
      <c r="O5649"/>
      <c r="P5649"/>
      <c r="Q5649"/>
      <c r="R5649"/>
      <c r="S5649"/>
      <c r="T5649"/>
      <c r="U5649"/>
      <c r="V5649"/>
      <c r="W5649"/>
      <c r="X5649"/>
      <c r="Y5649"/>
      <c r="Z5649"/>
      <c r="AA5649"/>
      <c r="AB5649"/>
      <c r="AC5649"/>
      <c r="AD5649"/>
      <c r="AE5649"/>
      <c r="AF5649"/>
      <c r="AG5649"/>
      <c r="AH5649"/>
      <c r="AI5649"/>
      <c r="AJ5649"/>
      <c r="AK5649"/>
      <c r="AL5649"/>
      <c r="AM5649"/>
      <c r="AN5649"/>
      <c r="AO5649"/>
      <c r="AP5649"/>
      <c r="AQ5649"/>
      <c r="AR5649"/>
      <c r="AS5649"/>
      <c r="AT5649"/>
      <c r="AU5649"/>
      <c r="AV5649"/>
      <c r="AW5649"/>
      <c r="AX5649"/>
      <c r="AY5649"/>
      <c r="AZ5649"/>
    </row>
    <row r="5650" spans="1:52">
      <c r="A5650"/>
      <c r="B5650"/>
      <c r="C5650"/>
      <c r="D5650"/>
      <c r="E5650"/>
      <c r="F5650"/>
      <c r="G5650"/>
      <c r="H5650"/>
      <c r="I5650"/>
      <c r="J5650"/>
      <c r="K5650"/>
      <c r="L5650"/>
      <c r="M5650"/>
      <c r="N5650"/>
      <c r="O5650"/>
      <c r="P5650"/>
      <c r="Q5650"/>
      <c r="R5650"/>
      <c r="S5650"/>
      <c r="T5650"/>
      <c r="U5650"/>
      <c r="V5650"/>
      <c r="W5650"/>
      <c r="X5650"/>
      <c r="Y5650"/>
      <c r="Z5650"/>
      <c r="AA5650"/>
      <c r="AB5650"/>
      <c r="AC5650"/>
      <c r="AD5650"/>
      <c r="AE5650"/>
      <c r="AF5650"/>
      <c r="AG5650"/>
      <c r="AH5650"/>
      <c r="AI5650"/>
      <c r="AJ5650"/>
      <c r="AK5650"/>
      <c r="AL5650"/>
      <c r="AM5650"/>
      <c r="AN5650"/>
      <c r="AO5650"/>
      <c r="AP5650"/>
      <c r="AQ5650"/>
      <c r="AR5650"/>
      <c r="AS5650"/>
      <c r="AT5650"/>
      <c r="AU5650"/>
      <c r="AV5650"/>
      <c r="AW5650"/>
      <c r="AX5650"/>
      <c r="AY5650"/>
      <c r="AZ5650"/>
    </row>
    <row r="5651" spans="1:52">
      <c r="A5651"/>
      <c r="B5651"/>
      <c r="C5651"/>
      <c r="D5651"/>
      <c r="E5651"/>
      <c r="F5651"/>
      <c r="G5651"/>
      <c r="H5651"/>
      <c r="I5651"/>
      <c r="J5651"/>
      <c r="K5651"/>
      <c r="L5651"/>
      <c r="M5651"/>
      <c r="N5651"/>
      <c r="O5651"/>
      <c r="P5651"/>
      <c r="Q5651"/>
      <c r="R5651"/>
      <c r="S5651"/>
      <c r="T5651"/>
      <c r="U5651"/>
      <c r="V5651"/>
      <c r="W5651"/>
      <c r="X5651"/>
      <c r="Y5651"/>
      <c r="Z5651"/>
      <c r="AA5651"/>
      <c r="AB5651"/>
      <c r="AC5651"/>
      <c r="AD5651"/>
      <c r="AE5651"/>
      <c r="AF5651"/>
      <c r="AG5651"/>
      <c r="AH5651"/>
      <c r="AI5651"/>
      <c r="AJ5651"/>
      <c r="AK5651"/>
      <c r="AL5651"/>
      <c r="AM5651"/>
      <c r="AN5651"/>
      <c r="AO5651"/>
      <c r="AP5651"/>
      <c r="AQ5651"/>
      <c r="AR5651"/>
      <c r="AS5651"/>
      <c r="AT5651"/>
      <c r="AU5651"/>
      <c r="AV5651"/>
      <c r="AW5651"/>
      <c r="AX5651"/>
      <c r="AY5651"/>
      <c r="AZ5651"/>
    </row>
    <row r="5652" spans="1:52">
      <c r="A5652"/>
      <c r="B5652"/>
      <c r="C5652"/>
      <c r="D5652"/>
      <c r="E5652"/>
      <c r="F5652"/>
      <c r="G5652"/>
      <c r="H5652"/>
      <c r="I5652"/>
      <c r="J5652"/>
      <c r="K5652"/>
      <c r="L5652"/>
      <c r="M5652"/>
      <c r="N5652"/>
      <c r="O5652"/>
      <c r="P5652"/>
      <c r="Q5652"/>
      <c r="R5652"/>
      <c r="S5652"/>
      <c r="T5652"/>
      <c r="U5652"/>
      <c r="V5652"/>
      <c r="W5652"/>
      <c r="X5652"/>
      <c r="Y5652"/>
      <c r="Z5652"/>
      <c r="AA5652"/>
      <c r="AB5652"/>
      <c r="AC5652"/>
      <c r="AD5652"/>
      <c r="AE5652"/>
      <c r="AF5652"/>
      <c r="AG5652"/>
      <c r="AH5652"/>
      <c r="AI5652"/>
      <c r="AJ5652"/>
      <c r="AK5652"/>
      <c r="AL5652"/>
      <c r="AM5652"/>
      <c r="AN5652"/>
      <c r="AO5652"/>
      <c r="AP5652"/>
      <c r="AQ5652"/>
      <c r="AR5652"/>
      <c r="AS5652"/>
      <c r="AT5652"/>
      <c r="AU5652"/>
      <c r="AV5652"/>
      <c r="AW5652"/>
      <c r="AX5652"/>
      <c r="AY5652"/>
      <c r="AZ5652"/>
    </row>
    <row r="5653" spans="1:52">
      <c r="A5653"/>
      <c r="B5653"/>
      <c r="C5653"/>
      <c r="D5653"/>
      <c r="E5653"/>
      <c r="F5653"/>
      <c r="G5653"/>
      <c r="H5653"/>
      <c r="I5653"/>
      <c r="J5653"/>
      <c r="K5653"/>
      <c r="L5653"/>
      <c r="M5653"/>
      <c r="N5653"/>
      <c r="O5653"/>
      <c r="P5653"/>
      <c r="Q5653"/>
      <c r="R5653"/>
      <c r="S5653"/>
      <c r="T5653"/>
      <c r="U5653"/>
      <c r="V5653"/>
      <c r="W5653"/>
      <c r="X5653"/>
      <c r="Y5653"/>
      <c r="Z5653"/>
      <c r="AA5653"/>
      <c r="AB5653"/>
      <c r="AC5653"/>
      <c r="AD5653"/>
      <c r="AE5653"/>
      <c r="AF5653"/>
      <c r="AG5653"/>
      <c r="AH5653"/>
      <c r="AI5653"/>
      <c r="AJ5653"/>
      <c r="AK5653"/>
      <c r="AL5653"/>
      <c r="AM5653"/>
      <c r="AN5653"/>
      <c r="AO5653"/>
      <c r="AP5653"/>
      <c r="AQ5653"/>
      <c r="AR5653"/>
      <c r="AS5653"/>
      <c r="AT5653"/>
      <c r="AU5653"/>
      <c r="AV5653"/>
      <c r="AW5653"/>
      <c r="AX5653"/>
      <c r="AY5653"/>
      <c r="AZ5653"/>
    </row>
    <row r="5654" spans="1:52">
      <c r="A5654"/>
      <c r="B5654"/>
      <c r="C5654"/>
      <c r="D5654"/>
      <c r="E5654"/>
      <c r="F5654"/>
      <c r="G5654"/>
      <c r="H5654"/>
      <c r="I5654"/>
      <c r="J5654"/>
      <c r="K5654"/>
      <c r="L5654"/>
      <c r="M5654"/>
      <c r="N5654"/>
      <c r="O5654"/>
      <c r="P5654"/>
      <c r="Q5654"/>
      <c r="R5654"/>
      <c r="S5654"/>
      <c r="T5654"/>
      <c r="U5654"/>
      <c r="V5654"/>
      <c r="W5654"/>
      <c r="X5654"/>
      <c r="Y5654"/>
      <c r="Z5654"/>
      <c r="AA5654"/>
      <c r="AB5654"/>
      <c r="AC5654"/>
      <c r="AD5654"/>
      <c r="AE5654"/>
      <c r="AF5654"/>
      <c r="AG5654"/>
      <c r="AH5654"/>
      <c r="AI5654"/>
      <c r="AJ5654"/>
      <c r="AK5654"/>
      <c r="AL5654"/>
      <c r="AM5654"/>
      <c r="AN5654"/>
      <c r="AO5654"/>
      <c r="AP5654"/>
      <c r="AQ5654"/>
      <c r="AR5654"/>
      <c r="AS5654"/>
      <c r="AT5654"/>
      <c r="AU5654"/>
      <c r="AV5654"/>
      <c r="AW5654"/>
      <c r="AX5654"/>
      <c r="AY5654"/>
      <c r="AZ5654"/>
    </row>
    <row r="5655" spans="1:52">
      <c r="A5655"/>
      <c r="B5655"/>
      <c r="C5655"/>
      <c r="D5655"/>
      <c r="E5655"/>
      <c r="F5655"/>
      <c r="G5655"/>
      <c r="H5655"/>
      <c r="I5655"/>
      <c r="J5655"/>
      <c r="K5655"/>
      <c r="L5655"/>
      <c r="M5655"/>
      <c r="N5655"/>
      <c r="O5655"/>
      <c r="P5655"/>
      <c r="Q5655"/>
      <c r="R5655"/>
      <c r="S5655"/>
      <c r="T5655"/>
      <c r="U5655"/>
      <c r="V5655"/>
      <c r="W5655"/>
      <c r="X5655"/>
      <c r="Y5655"/>
      <c r="Z5655"/>
      <c r="AA5655"/>
      <c r="AB5655"/>
      <c r="AC5655"/>
      <c r="AD5655"/>
      <c r="AE5655"/>
      <c r="AF5655"/>
      <c r="AG5655"/>
      <c r="AH5655"/>
      <c r="AI5655"/>
      <c r="AJ5655"/>
      <c r="AK5655"/>
      <c r="AL5655"/>
      <c r="AM5655"/>
      <c r="AN5655"/>
      <c r="AO5655"/>
      <c r="AP5655"/>
      <c r="AQ5655"/>
      <c r="AR5655"/>
      <c r="AS5655"/>
      <c r="AT5655"/>
      <c r="AU5655"/>
      <c r="AV5655"/>
      <c r="AW5655"/>
      <c r="AX5655"/>
      <c r="AY5655"/>
      <c r="AZ5655"/>
    </row>
    <row r="5656" spans="1:52">
      <c r="A5656"/>
      <c r="B5656"/>
      <c r="C5656"/>
      <c r="D5656"/>
      <c r="E5656"/>
      <c r="F5656"/>
      <c r="G5656"/>
      <c r="H5656"/>
      <c r="I5656"/>
      <c r="J5656"/>
      <c r="K5656"/>
      <c r="L5656"/>
      <c r="M5656"/>
      <c r="N5656"/>
      <c r="O5656"/>
      <c r="P5656"/>
      <c r="Q5656"/>
      <c r="R5656"/>
      <c r="S5656"/>
      <c r="T5656"/>
      <c r="U5656"/>
      <c r="V5656"/>
      <c r="W5656"/>
      <c r="X5656"/>
      <c r="Y5656"/>
      <c r="Z5656"/>
      <c r="AA5656"/>
      <c r="AB5656"/>
      <c r="AC5656"/>
      <c r="AD5656"/>
      <c r="AE5656"/>
      <c r="AF5656"/>
      <c r="AG5656"/>
      <c r="AH5656"/>
      <c r="AI5656"/>
      <c r="AJ5656"/>
      <c r="AK5656"/>
      <c r="AL5656"/>
      <c r="AM5656"/>
      <c r="AN5656"/>
      <c r="AO5656"/>
      <c r="AP5656"/>
      <c r="AQ5656"/>
      <c r="AR5656"/>
      <c r="AS5656"/>
      <c r="AT5656"/>
      <c r="AU5656"/>
      <c r="AV5656"/>
      <c r="AW5656"/>
      <c r="AX5656"/>
      <c r="AY5656"/>
      <c r="AZ5656"/>
    </row>
    <row r="5657" spans="1:52">
      <c r="A5657"/>
      <c r="B5657"/>
      <c r="C5657"/>
      <c r="D5657"/>
      <c r="E5657"/>
      <c r="F5657"/>
      <c r="G5657"/>
      <c r="H5657"/>
      <c r="I5657"/>
      <c r="J5657"/>
      <c r="K5657"/>
      <c r="L5657"/>
      <c r="M5657"/>
      <c r="N5657"/>
      <c r="O5657"/>
      <c r="P5657"/>
      <c r="Q5657"/>
      <c r="R5657"/>
      <c r="S5657"/>
      <c r="T5657"/>
      <c r="U5657"/>
      <c r="V5657"/>
      <c r="W5657"/>
      <c r="X5657"/>
      <c r="Y5657"/>
      <c r="Z5657"/>
      <c r="AA5657"/>
      <c r="AB5657"/>
      <c r="AC5657"/>
      <c r="AD5657"/>
      <c r="AE5657"/>
      <c r="AF5657"/>
      <c r="AG5657"/>
      <c r="AH5657"/>
      <c r="AI5657"/>
      <c r="AJ5657"/>
      <c r="AK5657"/>
      <c r="AL5657"/>
      <c r="AM5657"/>
      <c r="AN5657"/>
      <c r="AO5657"/>
      <c r="AP5657"/>
      <c r="AQ5657"/>
      <c r="AR5657"/>
      <c r="AS5657"/>
      <c r="AT5657"/>
      <c r="AU5657"/>
      <c r="AV5657"/>
      <c r="AW5657"/>
      <c r="AX5657"/>
      <c r="AY5657"/>
      <c r="AZ5657"/>
    </row>
    <row r="5658" spans="1:52">
      <c r="A5658"/>
      <c r="B5658"/>
      <c r="C5658"/>
      <c r="D5658"/>
      <c r="E5658"/>
      <c r="F5658"/>
      <c r="G5658"/>
      <c r="H5658"/>
      <c r="I5658"/>
      <c r="J5658"/>
      <c r="K5658"/>
      <c r="L5658"/>
      <c r="M5658"/>
      <c r="N5658"/>
      <c r="O5658"/>
      <c r="P5658"/>
      <c r="Q5658"/>
      <c r="R5658"/>
      <c r="S5658"/>
      <c r="T5658"/>
      <c r="U5658"/>
      <c r="V5658"/>
      <c r="W5658"/>
      <c r="X5658"/>
      <c r="Y5658"/>
      <c r="Z5658"/>
      <c r="AA5658"/>
      <c r="AB5658"/>
      <c r="AC5658"/>
      <c r="AD5658"/>
      <c r="AE5658"/>
      <c r="AF5658"/>
      <c r="AG5658"/>
      <c r="AH5658"/>
      <c r="AI5658"/>
      <c r="AJ5658"/>
      <c r="AK5658"/>
      <c r="AL5658"/>
      <c r="AM5658"/>
      <c r="AN5658"/>
      <c r="AO5658"/>
      <c r="AP5658"/>
      <c r="AQ5658"/>
      <c r="AR5658"/>
      <c r="AS5658"/>
      <c r="AT5658"/>
      <c r="AU5658"/>
      <c r="AV5658"/>
      <c r="AW5658"/>
      <c r="AX5658"/>
      <c r="AY5658"/>
      <c r="AZ5658"/>
    </row>
    <row r="5659" spans="1:52">
      <c r="A5659"/>
      <c r="B5659"/>
      <c r="C5659"/>
      <c r="D5659"/>
      <c r="E5659"/>
      <c r="F5659"/>
      <c r="G5659"/>
      <c r="H5659"/>
      <c r="I5659"/>
      <c r="J5659"/>
      <c r="K5659"/>
      <c r="L5659"/>
      <c r="M5659"/>
      <c r="N5659"/>
      <c r="O5659"/>
      <c r="P5659"/>
      <c r="Q5659"/>
      <c r="R5659"/>
      <c r="S5659"/>
      <c r="T5659"/>
      <c r="U5659"/>
      <c r="V5659"/>
      <c r="W5659"/>
      <c r="X5659"/>
      <c r="Y5659"/>
      <c r="Z5659"/>
      <c r="AA5659"/>
      <c r="AB5659"/>
      <c r="AC5659"/>
      <c r="AD5659"/>
      <c r="AE5659"/>
      <c r="AF5659"/>
      <c r="AG5659"/>
      <c r="AH5659"/>
      <c r="AI5659"/>
      <c r="AJ5659"/>
      <c r="AK5659"/>
      <c r="AL5659"/>
      <c r="AM5659"/>
      <c r="AN5659"/>
      <c r="AO5659"/>
      <c r="AP5659"/>
      <c r="AQ5659"/>
      <c r="AR5659"/>
      <c r="AS5659"/>
      <c r="AT5659"/>
      <c r="AU5659"/>
      <c r="AV5659"/>
      <c r="AW5659"/>
      <c r="AX5659"/>
      <c r="AY5659"/>
      <c r="AZ5659"/>
    </row>
    <row r="5660" spans="1:52">
      <c r="A5660"/>
      <c r="B5660"/>
      <c r="C5660"/>
      <c r="D5660"/>
      <c r="E5660"/>
      <c r="F5660"/>
      <c r="G5660"/>
      <c r="H5660"/>
      <c r="I5660"/>
      <c r="J5660"/>
      <c r="K5660"/>
      <c r="L5660"/>
      <c r="M5660"/>
      <c r="N5660"/>
      <c r="O5660"/>
      <c r="P5660"/>
      <c r="Q5660"/>
      <c r="R5660"/>
      <c r="S5660"/>
      <c r="T5660"/>
      <c r="U5660"/>
      <c r="V5660"/>
      <c r="W5660"/>
      <c r="X5660"/>
      <c r="Y5660"/>
      <c r="Z5660"/>
      <c r="AA5660"/>
      <c r="AB5660"/>
      <c r="AC5660"/>
      <c r="AD5660"/>
      <c r="AE5660"/>
      <c r="AF5660"/>
      <c r="AG5660"/>
      <c r="AH5660"/>
      <c r="AI5660"/>
      <c r="AJ5660"/>
      <c r="AK5660"/>
      <c r="AL5660"/>
      <c r="AM5660"/>
      <c r="AN5660"/>
      <c r="AO5660"/>
      <c r="AP5660"/>
      <c r="AQ5660"/>
      <c r="AR5660"/>
      <c r="AS5660"/>
      <c r="AT5660"/>
      <c r="AU5660"/>
      <c r="AV5660"/>
      <c r="AW5660"/>
      <c r="AX5660"/>
      <c r="AY5660"/>
      <c r="AZ5660"/>
    </row>
    <row r="5661" spans="1:52">
      <c r="A5661"/>
      <c r="B5661"/>
      <c r="C5661"/>
      <c r="D5661"/>
      <c r="E5661"/>
      <c r="F5661"/>
      <c r="G5661"/>
      <c r="H5661"/>
      <c r="I5661"/>
      <c r="J5661"/>
      <c r="K5661"/>
      <c r="L5661"/>
      <c r="M5661"/>
      <c r="N5661"/>
      <c r="O5661"/>
      <c r="P5661"/>
      <c r="Q5661"/>
      <c r="R5661"/>
      <c r="S5661"/>
      <c r="T5661"/>
      <c r="U5661"/>
      <c r="V5661"/>
      <c r="W5661"/>
      <c r="X5661"/>
      <c r="Y5661"/>
      <c r="Z5661"/>
      <c r="AA5661"/>
      <c r="AB5661"/>
      <c r="AC5661"/>
      <c r="AD5661"/>
      <c r="AE5661"/>
      <c r="AF5661"/>
      <c r="AG5661"/>
      <c r="AH5661"/>
      <c r="AI5661"/>
      <c r="AJ5661"/>
      <c r="AK5661"/>
      <c r="AL5661"/>
      <c r="AM5661"/>
      <c r="AN5661"/>
      <c r="AO5661"/>
      <c r="AP5661"/>
      <c r="AQ5661"/>
      <c r="AR5661"/>
      <c r="AS5661"/>
      <c r="AT5661"/>
      <c r="AU5661"/>
      <c r="AV5661"/>
      <c r="AW5661"/>
      <c r="AX5661"/>
      <c r="AY5661"/>
      <c r="AZ5661"/>
    </row>
    <row r="5662" spans="1:52">
      <c r="A5662"/>
      <c r="B5662"/>
      <c r="C5662"/>
      <c r="D5662"/>
      <c r="E5662"/>
      <c r="F5662"/>
      <c r="G5662"/>
      <c r="H5662"/>
      <c r="I5662"/>
      <c r="J5662"/>
      <c r="K5662"/>
      <c r="L5662"/>
      <c r="M5662"/>
      <c r="N5662"/>
      <c r="O5662"/>
      <c r="P5662"/>
      <c r="Q5662"/>
      <c r="R5662"/>
      <c r="S5662"/>
      <c r="T5662"/>
      <c r="U5662"/>
      <c r="V5662"/>
      <c r="W5662"/>
      <c r="X5662"/>
      <c r="Y5662"/>
      <c r="Z5662"/>
      <c r="AA5662"/>
      <c r="AB5662"/>
      <c r="AC5662"/>
      <c r="AD5662"/>
      <c r="AE5662"/>
      <c r="AF5662"/>
      <c r="AG5662"/>
      <c r="AH5662"/>
      <c r="AI5662"/>
      <c r="AJ5662"/>
      <c r="AK5662"/>
      <c r="AL5662"/>
      <c r="AM5662"/>
      <c r="AN5662"/>
      <c r="AO5662"/>
      <c r="AP5662"/>
      <c r="AQ5662"/>
      <c r="AR5662"/>
      <c r="AS5662"/>
      <c r="AT5662"/>
      <c r="AU5662"/>
      <c r="AV5662"/>
      <c r="AW5662"/>
      <c r="AX5662"/>
      <c r="AY5662"/>
      <c r="AZ5662"/>
    </row>
    <row r="5663" spans="1:52">
      <c r="A5663"/>
      <c r="B5663"/>
      <c r="C5663"/>
      <c r="D5663"/>
      <c r="E5663"/>
      <c r="F5663"/>
      <c r="G5663"/>
      <c r="H5663"/>
      <c r="I5663"/>
      <c r="J5663"/>
      <c r="K5663"/>
      <c r="L5663"/>
      <c r="M5663"/>
      <c r="N5663"/>
      <c r="O5663"/>
      <c r="P5663"/>
      <c r="Q5663"/>
      <c r="R5663"/>
      <c r="S5663"/>
      <c r="T5663"/>
      <c r="U5663"/>
      <c r="V5663"/>
      <c r="W5663"/>
      <c r="X5663"/>
      <c r="Y5663"/>
      <c r="Z5663"/>
      <c r="AA5663"/>
      <c r="AB5663"/>
      <c r="AC5663"/>
      <c r="AD5663"/>
      <c r="AE5663"/>
      <c r="AF5663"/>
      <c r="AG5663"/>
      <c r="AH5663"/>
      <c r="AI5663"/>
      <c r="AJ5663"/>
      <c r="AK5663"/>
      <c r="AL5663"/>
      <c r="AM5663"/>
      <c r="AN5663"/>
      <c r="AO5663"/>
      <c r="AP5663"/>
      <c r="AQ5663"/>
      <c r="AR5663"/>
      <c r="AS5663"/>
      <c r="AT5663"/>
      <c r="AU5663"/>
      <c r="AV5663"/>
      <c r="AW5663"/>
      <c r="AX5663"/>
      <c r="AY5663"/>
      <c r="AZ5663"/>
    </row>
    <row r="5664" spans="1:52">
      <c r="A5664"/>
      <c r="B5664"/>
      <c r="C5664"/>
      <c r="D5664"/>
      <c r="E5664"/>
      <c r="F5664"/>
      <c r="G5664"/>
      <c r="H5664"/>
      <c r="I5664"/>
      <c r="J5664"/>
      <c r="K5664"/>
      <c r="L5664"/>
      <c r="M5664"/>
      <c r="N5664"/>
      <c r="O5664"/>
      <c r="P5664"/>
      <c r="Q5664"/>
      <c r="R5664"/>
      <c r="S5664"/>
      <c r="T5664"/>
      <c r="U5664"/>
      <c r="V5664"/>
      <c r="W5664"/>
      <c r="X5664"/>
      <c r="Y5664"/>
      <c r="Z5664"/>
      <c r="AA5664"/>
      <c r="AB5664"/>
      <c r="AC5664"/>
      <c r="AD5664"/>
      <c r="AE5664"/>
      <c r="AF5664"/>
      <c r="AG5664"/>
      <c r="AH5664"/>
      <c r="AI5664"/>
      <c r="AJ5664"/>
      <c r="AK5664"/>
      <c r="AL5664"/>
      <c r="AM5664"/>
      <c r="AN5664"/>
      <c r="AO5664"/>
      <c r="AP5664"/>
      <c r="AQ5664"/>
      <c r="AR5664"/>
      <c r="AS5664"/>
      <c r="AT5664"/>
      <c r="AU5664"/>
      <c r="AV5664"/>
      <c r="AW5664"/>
      <c r="AX5664"/>
      <c r="AY5664"/>
      <c r="AZ5664"/>
    </row>
    <row r="5665" spans="1:52">
      <c r="A5665"/>
      <c r="B5665"/>
      <c r="C5665"/>
      <c r="D5665"/>
      <c r="E5665"/>
      <c r="F5665"/>
      <c r="G5665"/>
      <c r="H5665"/>
      <c r="I5665"/>
      <c r="J5665"/>
      <c r="K5665"/>
      <c r="L5665"/>
      <c r="M5665"/>
      <c r="N5665"/>
      <c r="O5665"/>
      <c r="P5665"/>
      <c r="Q5665"/>
      <c r="R5665"/>
      <c r="S5665"/>
      <c r="T5665"/>
      <c r="U5665"/>
      <c r="V5665"/>
      <c r="W5665"/>
      <c r="X5665"/>
      <c r="Y5665"/>
      <c r="Z5665"/>
      <c r="AA5665"/>
      <c r="AB5665"/>
      <c r="AC5665"/>
      <c r="AD5665"/>
      <c r="AE5665"/>
      <c r="AF5665"/>
      <c r="AG5665"/>
      <c r="AH5665"/>
      <c r="AI5665"/>
      <c r="AJ5665"/>
      <c r="AK5665"/>
      <c r="AL5665"/>
      <c r="AM5665"/>
      <c r="AN5665"/>
      <c r="AO5665"/>
      <c r="AP5665"/>
      <c r="AQ5665"/>
      <c r="AR5665"/>
      <c r="AS5665"/>
      <c r="AT5665"/>
      <c r="AU5665"/>
      <c r="AV5665"/>
      <c r="AW5665"/>
      <c r="AX5665"/>
      <c r="AY5665"/>
      <c r="AZ5665"/>
    </row>
    <row r="5666" spans="1:52">
      <c r="A5666"/>
      <c r="B5666"/>
      <c r="C5666"/>
      <c r="D5666"/>
      <c r="E5666"/>
      <c r="F5666"/>
      <c r="G5666"/>
      <c r="H5666"/>
      <c r="I5666"/>
      <c r="J5666"/>
      <c r="K5666"/>
      <c r="L5666"/>
      <c r="M5666"/>
      <c r="N5666"/>
      <c r="O5666"/>
      <c r="P5666"/>
      <c r="Q5666"/>
      <c r="R5666"/>
      <c r="S5666"/>
      <c r="T5666"/>
      <c r="U5666"/>
      <c r="V5666"/>
      <c r="W5666"/>
      <c r="X5666"/>
      <c r="Y5666"/>
      <c r="Z5666"/>
      <c r="AA5666"/>
      <c r="AB5666"/>
      <c r="AC5666"/>
      <c r="AD5666"/>
      <c r="AE5666"/>
      <c r="AF5666"/>
      <c r="AG5666"/>
      <c r="AH5666"/>
      <c r="AI5666"/>
      <c r="AJ5666"/>
      <c r="AK5666"/>
      <c r="AL5666"/>
      <c r="AM5666"/>
      <c r="AN5666"/>
      <c r="AO5666"/>
      <c r="AP5666"/>
      <c r="AQ5666"/>
      <c r="AR5666"/>
      <c r="AS5666"/>
      <c r="AT5666"/>
      <c r="AU5666"/>
      <c r="AV5666"/>
      <c r="AW5666"/>
      <c r="AX5666"/>
      <c r="AY5666"/>
      <c r="AZ5666"/>
    </row>
    <row r="5667" spans="1:52">
      <c r="A5667"/>
      <c r="B5667"/>
      <c r="C5667"/>
      <c r="D5667"/>
      <c r="E5667"/>
      <c r="F5667"/>
      <c r="G5667"/>
      <c r="H5667"/>
      <c r="I5667"/>
      <c r="J5667"/>
      <c r="K5667"/>
      <c r="L5667"/>
      <c r="M5667"/>
      <c r="N5667"/>
      <c r="O5667"/>
      <c r="P5667"/>
      <c r="Q5667"/>
      <c r="R5667"/>
      <c r="S5667"/>
      <c r="T5667"/>
      <c r="U5667"/>
      <c r="V5667"/>
      <c r="W5667"/>
      <c r="X5667"/>
      <c r="Y5667"/>
      <c r="Z5667"/>
      <c r="AA5667"/>
      <c r="AB5667"/>
      <c r="AC5667"/>
      <c r="AD5667"/>
      <c r="AE5667"/>
      <c r="AF5667"/>
      <c r="AG5667"/>
      <c r="AH5667"/>
      <c r="AI5667"/>
      <c r="AJ5667"/>
      <c r="AK5667"/>
      <c r="AL5667"/>
      <c r="AM5667"/>
      <c r="AN5667"/>
      <c r="AO5667"/>
      <c r="AP5667"/>
      <c r="AQ5667"/>
      <c r="AR5667"/>
      <c r="AS5667"/>
      <c r="AT5667"/>
      <c r="AU5667"/>
      <c r="AV5667"/>
      <c r="AW5667"/>
      <c r="AX5667"/>
      <c r="AY5667"/>
      <c r="AZ5667"/>
    </row>
    <row r="5668" spans="1:52">
      <c r="A5668"/>
      <c r="B5668"/>
      <c r="C5668"/>
      <c r="D5668"/>
      <c r="E5668"/>
      <c r="F5668"/>
      <c r="G5668"/>
      <c r="H5668"/>
      <c r="I5668"/>
      <c r="J5668"/>
      <c r="K5668"/>
      <c r="L5668"/>
      <c r="M5668"/>
      <c r="N5668"/>
      <c r="O5668"/>
      <c r="P5668"/>
      <c r="Q5668"/>
      <c r="R5668"/>
      <c r="S5668"/>
      <c r="T5668"/>
      <c r="U5668"/>
      <c r="V5668"/>
      <c r="W5668"/>
      <c r="X5668"/>
      <c r="Y5668"/>
      <c r="Z5668"/>
      <c r="AA5668"/>
      <c r="AB5668"/>
      <c r="AC5668"/>
      <c r="AD5668"/>
      <c r="AE5668"/>
      <c r="AF5668"/>
      <c r="AG5668"/>
      <c r="AH5668"/>
      <c r="AI5668"/>
      <c r="AJ5668"/>
      <c r="AK5668"/>
      <c r="AL5668"/>
      <c r="AM5668"/>
      <c r="AN5668"/>
      <c r="AO5668"/>
      <c r="AP5668"/>
      <c r="AQ5668"/>
      <c r="AR5668"/>
      <c r="AS5668"/>
      <c r="AT5668"/>
      <c r="AU5668"/>
      <c r="AV5668"/>
      <c r="AW5668"/>
      <c r="AX5668"/>
      <c r="AY5668"/>
      <c r="AZ5668"/>
    </row>
    <row r="5669" spans="1:52">
      <c r="A5669"/>
      <c r="B5669"/>
      <c r="C5669"/>
      <c r="D5669"/>
      <c r="E5669"/>
      <c r="F5669"/>
      <c r="G5669"/>
      <c r="H5669"/>
      <c r="I5669"/>
      <c r="J5669"/>
      <c r="K5669"/>
      <c r="L5669"/>
      <c r="M5669"/>
      <c r="N5669"/>
      <c r="O5669"/>
      <c r="P5669"/>
      <c r="Q5669"/>
      <c r="R5669"/>
      <c r="S5669"/>
      <c r="T5669"/>
      <c r="U5669"/>
      <c r="V5669"/>
      <c r="W5669"/>
      <c r="X5669"/>
      <c r="Y5669"/>
      <c r="Z5669"/>
      <c r="AA5669"/>
      <c r="AB5669"/>
      <c r="AC5669"/>
      <c r="AD5669"/>
      <c r="AE5669"/>
      <c r="AF5669"/>
      <c r="AG5669"/>
      <c r="AH5669"/>
      <c r="AI5669"/>
      <c r="AJ5669"/>
      <c r="AK5669"/>
      <c r="AL5669"/>
      <c r="AM5669"/>
      <c r="AN5669"/>
      <c r="AO5669"/>
      <c r="AP5669"/>
      <c r="AQ5669"/>
      <c r="AR5669"/>
      <c r="AS5669"/>
      <c r="AT5669"/>
      <c r="AU5669"/>
      <c r="AV5669"/>
      <c r="AW5669"/>
      <c r="AX5669"/>
      <c r="AY5669"/>
      <c r="AZ5669"/>
    </row>
    <row r="5670" spans="1:52">
      <c r="A5670"/>
      <c r="B5670"/>
      <c r="C5670"/>
      <c r="D5670"/>
      <c r="E5670"/>
      <c r="F5670"/>
      <c r="G5670"/>
      <c r="H5670"/>
      <c r="I5670"/>
      <c r="J5670"/>
      <c r="K5670"/>
      <c r="L5670"/>
      <c r="M5670"/>
      <c r="N5670"/>
      <c r="O5670"/>
      <c r="P5670"/>
      <c r="Q5670"/>
      <c r="R5670"/>
      <c r="S5670"/>
      <c r="T5670"/>
      <c r="U5670"/>
      <c r="V5670"/>
      <c r="W5670"/>
      <c r="X5670"/>
      <c r="Y5670"/>
      <c r="Z5670"/>
      <c r="AA5670"/>
      <c r="AB5670"/>
      <c r="AC5670"/>
      <c r="AD5670"/>
      <c r="AE5670"/>
      <c r="AF5670"/>
      <c r="AG5670"/>
      <c r="AH5670"/>
      <c r="AI5670"/>
      <c r="AJ5670"/>
      <c r="AK5670"/>
      <c r="AL5670"/>
      <c r="AM5670"/>
      <c r="AN5670"/>
      <c r="AO5670"/>
      <c r="AP5670"/>
      <c r="AQ5670"/>
      <c r="AR5670"/>
      <c r="AS5670"/>
      <c r="AT5670"/>
      <c r="AU5670"/>
      <c r="AV5670"/>
      <c r="AW5670"/>
      <c r="AX5670"/>
      <c r="AY5670"/>
      <c r="AZ5670"/>
    </row>
    <row r="5671" spans="1:52">
      <c r="A5671"/>
      <c r="B5671"/>
      <c r="C5671"/>
      <c r="D5671"/>
      <c r="E5671"/>
      <c r="F5671"/>
      <c r="G5671"/>
      <c r="H5671"/>
      <c r="I5671"/>
      <c r="J5671"/>
      <c r="K5671"/>
      <c r="L5671"/>
      <c r="M5671"/>
      <c r="N5671"/>
      <c r="O5671"/>
      <c r="P5671"/>
      <c r="Q5671"/>
      <c r="R5671"/>
      <c r="S5671"/>
      <c r="T5671"/>
      <c r="U5671"/>
      <c r="V5671"/>
      <c r="W5671"/>
      <c r="X5671"/>
      <c r="Y5671"/>
      <c r="Z5671"/>
      <c r="AA5671"/>
      <c r="AB5671"/>
      <c r="AC5671"/>
      <c r="AD5671"/>
      <c r="AE5671"/>
      <c r="AF5671"/>
      <c r="AG5671"/>
      <c r="AH5671"/>
      <c r="AI5671"/>
      <c r="AJ5671"/>
      <c r="AK5671"/>
      <c r="AL5671"/>
      <c r="AM5671"/>
      <c r="AN5671"/>
      <c r="AO5671"/>
      <c r="AP5671"/>
      <c r="AQ5671"/>
      <c r="AR5671"/>
      <c r="AS5671"/>
      <c r="AT5671"/>
      <c r="AU5671"/>
      <c r="AV5671"/>
      <c r="AW5671"/>
      <c r="AX5671"/>
      <c r="AY5671"/>
      <c r="AZ5671"/>
    </row>
    <row r="5672" spans="1:52">
      <c r="A5672"/>
      <c r="B5672"/>
      <c r="C5672"/>
      <c r="D5672"/>
      <c r="E5672"/>
      <c r="F5672"/>
      <c r="G5672"/>
      <c r="H5672"/>
      <c r="I5672"/>
      <c r="J5672"/>
      <c r="K5672"/>
      <c r="L5672"/>
      <c r="M5672"/>
      <c r="N5672"/>
      <c r="O5672"/>
      <c r="P5672"/>
      <c r="Q5672"/>
      <c r="R5672"/>
      <c r="S5672"/>
      <c r="T5672"/>
      <c r="U5672"/>
      <c r="V5672"/>
      <c r="W5672"/>
      <c r="X5672"/>
      <c r="Y5672"/>
      <c r="Z5672"/>
      <c r="AA5672"/>
      <c r="AB5672"/>
      <c r="AC5672"/>
      <c r="AD5672"/>
      <c r="AE5672"/>
      <c r="AF5672"/>
      <c r="AG5672"/>
      <c r="AH5672"/>
      <c r="AI5672"/>
      <c r="AJ5672"/>
      <c r="AK5672"/>
      <c r="AL5672"/>
      <c r="AM5672"/>
      <c r="AN5672"/>
      <c r="AO5672"/>
      <c r="AP5672"/>
      <c r="AQ5672"/>
      <c r="AR5672"/>
      <c r="AS5672"/>
      <c r="AT5672"/>
      <c r="AU5672"/>
      <c r="AV5672"/>
      <c r="AW5672"/>
      <c r="AX5672"/>
      <c r="AY5672"/>
      <c r="AZ5672"/>
    </row>
    <row r="5673" spans="1:52">
      <c r="A5673"/>
      <c r="B5673"/>
      <c r="C5673"/>
      <c r="D5673"/>
      <c r="E5673"/>
      <c r="F5673"/>
      <c r="G5673"/>
      <c r="H5673"/>
      <c r="I5673"/>
      <c r="J5673"/>
      <c r="K5673"/>
      <c r="L5673"/>
      <c r="M5673"/>
      <c r="N5673"/>
      <c r="O5673"/>
      <c r="P5673"/>
      <c r="Q5673"/>
      <c r="R5673"/>
      <c r="S5673"/>
      <c r="T5673"/>
      <c r="U5673"/>
      <c r="V5673"/>
      <c r="W5673"/>
      <c r="X5673"/>
      <c r="Y5673"/>
      <c r="Z5673"/>
      <c r="AA5673"/>
      <c r="AB5673"/>
      <c r="AC5673"/>
      <c r="AD5673"/>
      <c r="AE5673"/>
      <c r="AF5673"/>
      <c r="AG5673"/>
      <c r="AH5673"/>
      <c r="AI5673"/>
      <c r="AJ5673"/>
      <c r="AK5673"/>
      <c r="AL5673"/>
      <c r="AM5673"/>
      <c r="AN5673"/>
      <c r="AO5673"/>
      <c r="AP5673"/>
      <c r="AQ5673"/>
      <c r="AR5673"/>
      <c r="AS5673"/>
      <c r="AT5673"/>
      <c r="AU5673"/>
      <c r="AV5673"/>
      <c r="AW5673"/>
      <c r="AX5673"/>
      <c r="AY5673"/>
      <c r="AZ5673"/>
    </row>
    <row r="5674" spans="1:52">
      <c r="A5674"/>
      <c r="B5674"/>
      <c r="C5674"/>
      <c r="D5674"/>
      <c r="E5674"/>
      <c r="F5674"/>
      <c r="G5674"/>
      <c r="H5674"/>
      <c r="I5674"/>
      <c r="J5674"/>
      <c r="K5674"/>
      <c r="L5674"/>
      <c r="M5674"/>
      <c r="N5674"/>
      <c r="O5674"/>
      <c r="P5674"/>
      <c r="Q5674"/>
      <c r="R5674"/>
      <c r="S5674"/>
      <c r="T5674"/>
      <c r="U5674"/>
      <c r="V5674"/>
      <c r="W5674"/>
      <c r="X5674"/>
      <c r="Y5674"/>
      <c r="Z5674"/>
      <c r="AA5674"/>
      <c r="AB5674"/>
      <c r="AC5674"/>
      <c r="AD5674"/>
      <c r="AE5674"/>
      <c r="AF5674"/>
      <c r="AG5674"/>
      <c r="AH5674"/>
      <c r="AI5674"/>
      <c r="AJ5674"/>
      <c r="AK5674"/>
      <c r="AL5674"/>
      <c r="AM5674"/>
      <c r="AN5674"/>
      <c r="AO5674"/>
      <c r="AP5674"/>
      <c r="AQ5674"/>
      <c r="AR5674"/>
      <c r="AS5674"/>
      <c r="AT5674"/>
      <c r="AU5674"/>
      <c r="AV5674"/>
      <c r="AW5674"/>
      <c r="AX5674"/>
      <c r="AY5674"/>
      <c r="AZ5674"/>
    </row>
    <row r="5675" spans="1:52">
      <c r="A5675"/>
      <c r="B5675"/>
      <c r="C5675"/>
      <c r="D5675"/>
      <c r="E5675"/>
      <c r="F5675"/>
      <c r="G5675"/>
      <c r="H5675"/>
      <c r="I5675"/>
      <c r="J5675"/>
      <c r="K5675"/>
      <c r="L5675"/>
      <c r="M5675"/>
      <c r="N5675"/>
      <c r="O5675"/>
      <c r="P5675"/>
      <c r="Q5675"/>
      <c r="R5675"/>
      <c r="S5675"/>
      <c r="T5675"/>
      <c r="U5675"/>
      <c r="V5675"/>
      <c r="W5675"/>
      <c r="X5675"/>
      <c r="Y5675"/>
      <c r="Z5675"/>
      <c r="AA5675"/>
      <c r="AB5675"/>
      <c r="AC5675"/>
      <c r="AD5675"/>
      <c r="AE5675"/>
      <c r="AF5675"/>
      <c r="AG5675"/>
      <c r="AH5675"/>
      <c r="AI5675"/>
      <c r="AJ5675"/>
      <c r="AK5675"/>
      <c r="AL5675"/>
      <c r="AM5675"/>
      <c r="AN5675"/>
      <c r="AO5675"/>
      <c r="AP5675"/>
      <c r="AQ5675"/>
      <c r="AR5675"/>
      <c r="AS5675"/>
      <c r="AT5675"/>
      <c r="AU5675"/>
      <c r="AV5675"/>
      <c r="AW5675"/>
      <c r="AX5675"/>
      <c r="AY5675"/>
      <c r="AZ5675"/>
    </row>
    <row r="5676" spans="1:52">
      <c r="A5676"/>
      <c r="B5676"/>
      <c r="C5676"/>
      <c r="D5676"/>
      <c r="E5676"/>
      <c r="F5676"/>
      <c r="G5676"/>
      <c r="H5676"/>
      <c r="I5676"/>
      <c r="J5676"/>
      <c r="K5676"/>
      <c r="L5676"/>
      <c r="M5676"/>
      <c r="N5676"/>
      <c r="O5676"/>
      <c r="P5676"/>
      <c r="Q5676"/>
      <c r="R5676"/>
      <c r="S5676"/>
      <c r="T5676"/>
      <c r="U5676"/>
      <c r="V5676"/>
      <c r="W5676"/>
      <c r="X5676"/>
      <c r="Y5676"/>
      <c r="Z5676"/>
      <c r="AA5676"/>
      <c r="AB5676"/>
      <c r="AC5676"/>
      <c r="AD5676"/>
      <c r="AE5676"/>
      <c r="AF5676"/>
      <c r="AG5676"/>
      <c r="AH5676"/>
      <c r="AI5676"/>
      <c r="AJ5676"/>
      <c r="AK5676"/>
      <c r="AL5676"/>
      <c r="AM5676"/>
      <c r="AN5676"/>
      <c r="AO5676"/>
      <c r="AP5676"/>
      <c r="AQ5676"/>
      <c r="AR5676"/>
      <c r="AS5676"/>
      <c r="AT5676"/>
      <c r="AU5676"/>
      <c r="AV5676"/>
      <c r="AW5676"/>
      <c r="AX5676"/>
      <c r="AY5676"/>
      <c r="AZ5676"/>
    </row>
    <row r="5677" spans="1:52">
      <c r="A5677"/>
      <c r="B5677"/>
      <c r="C5677"/>
      <c r="D5677"/>
      <c r="E5677"/>
      <c r="F5677"/>
      <c r="G5677"/>
      <c r="H5677"/>
      <c r="I5677"/>
      <c r="J5677"/>
      <c r="K5677"/>
      <c r="L5677"/>
      <c r="M5677"/>
      <c r="N5677"/>
      <c r="O5677"/>
      <c r="P5677"/>
      <c r="Q5677"/>
      <c r="R5677"/>
      <c r="S5677"/>
      <c r="T5677"/>
      <c r="U5677"/>
      <c r="V5677"/>
      <c r="W5677"/>
      <c r="X5677"/>
      <c r="Y5677"/>
      <c r="Z5677"/>
      <c r="AA5677"/>
      <c r="AB5677"/>
      <c r="AC5677"/>
      <c r="AD5677"/>
      <c r="AE5677"/>
      <c r="AF5677"/>
      <c r="AG5677"/>
      <c r="AH5677"/>
      <c r="AI5677"/>
      <c r="AJ5677"/>
      <c r="AK5677"/>
      <c r="AL5677"/>
      <c r="AM5677"/>
      <c r="AN5677"/>
      <c r="AO5677"/>
      <c r="AP5677"/>
      <c r="AQ5677"/>
      <c r="AR5677"/>
      <c r="AS5677"/>
      <c r="AT5677"/>
      <c r="AU5677"/>
      <c r="AV5677"/>
      <c r="AW5677"/>
      <c r="AX5677"/>
      <c r="AY5677"/>
      <c r="AZ5677"/>
    </row>
    <row r="5678" spans="1:52">
      <c r="A5678"/>
      <c r="B5678"/>
      <c r="C5678"/>
      <c r="D5678"/>
      <c r="E5678"/>
      <c r="F5678"/>
      <c r="G5678"/>
      <c r="H5678"/>
      <c r="I5678"/>
      <c r="J5678"/>
      <c r="K5678"/>
      <c r="L5678"/>
      <c r="M5678"/>
      <c r="N5678"/>
      <c r="O5678"/>
      <c r="P5678"/>
      <c r="Q5678"/>
      <c r="R5678"/>
      <c r="S5678"/>
      <c r="T5678"/>
      <c r="U5678"/>
      <c r="V5678"/>
      <c r="W5678"/>
      <c r="X5678"/>
      <c r="Y5678"/>
      <c r="Z5678"/>
      <c r="AA5678"/>
      <c r="AB5678"/>
      <c r="AC5678"/>
      <c r="AD5678"/>
      <c r="AE5678"/>
      <c r="AF5678"/>
      <c r="AG5678"/>
      <c r="AH5678"/>
      <c r="AI5678"/>
      <c r="AJ5678"/>
      <c r="AK5678"/>
      <c r="AL5678"/>
      <c r="AM5678"/>
      <c r="AN5678"/>
      <c r="AO5678"/>
      <c r="AP5678"/>
      <c r="AQ5678"/>
      <c r="AR5678"/>
      <c r="AS5678"/>
      <c r="AT5678"/>
      <c r="AU5678"/>
      <c r="AV5678"/>
      <c r="AW5678"/>
      <c r="AX5678"/>
      <c r="AY5678"/>
      <c r="AZ5678"/>
    </row>
    <row r="5679" spans="1:52">
      <c r="A5679"/>
      <c r="B5679"/>
      <c r="C5679"/>
      <c r="D5679"/>
      <c r="E5679"/>
      <c r="F5679"/>
      <c r="G5679"/>
      <c r="H5679"/>
      <c r="I5679"/>
      <c r="J5679"/>
      <c r="K5679"/>
      <c r="L5679"/>
      <c r="M5679"/>
      <c r="N5679"/>
      <c r="O5679"/>
      <c r="P5679"/>
      <c r="Q5679"/>
      <c r="R5679"/>
      <c r="S5679"/>
      <c r="T5679"/>
      <c r="U5679"/>
      <c r="V5679"/>
      <c r="W5679"/>
      <c r="X5679"/>
      <c r="Y5679"/>
      <c r="Z5679"/>
      <c r="AA5679"/>
      <c r="AB5679"/>
      <c r="AC5679"/>
      <c r="AD5679"/>
      <c r="AE5679"/>
      <c r="AF5679"/>
      <c r="AG5679"/>
      <c r="AH5679"/>
      <c r="AI5679"/>
      <c r="AJ5679"/>
      <c r="AK5679"/>
      <c r="AL5679"/>
      <c r="AM5679"/>
      <c r="AN5679"/>
      <c r="AO5679"/>
      <c r="AP5679"/>
      <c r="AQ5679"/>
      <c r="AR5679"/>
      <c r="AS5679"/>
      <c r="AT5679"/>
      <c r="AU5679"/>
      <c r="AV5679"/>
      <c r="AW5679"/>
      <c r="AX5679"/>
      <c r="AY5679"/>
      <c r="AZ5679"/>
    </row>
    <row r="5680" spans="1:52">
      <c r="A5680"/>
      <c r="B5680"/>
      <c r="C5680"/>
      <c r="D5680"/>
      <c r="E5680"/>
      <c r="F5680"/>
      <c r="G5680"/>
      <c r="H5680"/>
      <c r="I5680"/>
      <c r="J5680"/>
      <c r="K5680"/>
      <c r="L5680"/>
      <c r="M5680"/>
      <c r="N5680"/>
      <c r="O5680"/>
      <c r="P5680"/>
      <c r="Q5680"/>
      <c r="R5680"/>
      <c r="S5680"/>
      <c r="T5680"/>
      <c r="U5680"/>
      <c r="V5680"/>
      <c r="W5680"/>
      <c r="X5680"/>
      <c r="Y5680"/>
      <c r="Z5680"/>
      <c r="AA5680"/>
      <c r="AB5680"/>
      <c r="AC5680"/>
      <c r="AD5680"/>
      <c r="AE5680"/>
      <c r="AF5680"/>
      <c r="AG5680"/>
      <c r="AH5680"/>
      <c r="AI5680"/>
      <c r="AJ5680"/>
      <c r="AK5680"/>
      <c r="AL5680"/>
      <c r="AM5680"/>
      <c r="AN5680"/>
      <c r="AO5680"/>
      <c r="AP5680"/>
      <c r="AQ5680"/>
      <c r="AR5680"/>
      <c r="AS5680"/>
      <c r="AT5680"/>
      <c r="AU5680"/>
      <c r="AV5680"/>
      <c r="AW5680"/>
      <c r="AX5680"/>
      <c r="AY5680"/>
      <c r="AZ5680"/>
    </row>
    <row r="5681" spans="1:52">
      <c r="A5681"/>
      <c r="B5681"/>
      <c r="C5681"/>
      <c r="D5681"/>
      <c r="E5681"/>
      <c r="F5681"/>
      <c r="G5681"/>
      <c r="H5681"/>
      <c r="I5681"/>
      <c r="J5681"/>
      <c r="K5681"/>
      <c r="L5681"/>
      <c r="M5681"/>
      <c r="N5681"/>
      <c r="O5681"/>
      <c r="P5681"/>
      <c r="Q5681"/>
      <c r="R5681"/>
      <c r="S5681"/>
      <c r="T5681"/>
      <c r="U5681"/>
      <c r="V5681"/>
      <c r="W5681"/>
      <c r="X5681"/>
      <c r="Y5681"/>
      <c r="Z5681"/>
      <c r="AA5681"/>
      <c r="AB5681"/>
      <c r="AC5681"/>
      <c r="AD5681"/>
      <c r="AE5681"/>
      <c r="AF5681"/>
      <c r="AG5681"/>
      <c r="AH5681"/>
      <c r="AI5681"/>
      <c r="AJ5681"/>
      <c r="AK5681"/>
      <c r="AL5681"/>
      <c r="AM5681"/>
      <c r="AN5681"/>
      <c r="AO5681"/>
      <c r="AP5681"/>
      <c r="AQ5681"/>
      <c r="AR5681"/>
      <c r="AS5681"/>
      <c r="AT5681"/>
      <c r="AU5681"/>
      <c r="AV5681"/>
      <c r="AW5681"/>
      <c r="AX5681"/>
      <c r="AY5681"/>
      <c r="AZ5681"/>
    </row>
    <row r="5682" spans="1:52">
      <c r="A5682"/>
      <c r="B5682"/>
      <c r="C5682"/>
      <c r="D5682"/>
      <c r="E5682"/>
      <c r="F5682"/>
      <c r="G5682"/>
      <c r="H5682"/>
      <c r="I5682"/>
      <c r="J5682"/>
      <c r="K5682"/>
      <c r="L5682"/>
      <c r="M5682"/>
      <c r="N5682"/>
      <c r="O5682"/>
      <c r="P5682"/>
      <c r="Q5682"/>
      <c r="R5682"/>
      <c r="S5682"/>
      <c r="T5682"/>
      <c r="U5682"/>
      <c r="V5682"/>
      <c r="W5682"/>
      <c r="X5682"/>
      <c r="Y5682"/>
      <c r="Z5682"/>
      <c r="AA5682"/>
      <c r="AB5682"/>
      <c r="AC5682"/>
      <c r="AD5682"/>
      <c r="AE5682"/>
      <c r="AF5682"/>
      <c r="AG5682"/>
      <c r="AH5682"/>
      <c r="AI5682"/>
      <c r="AJ5682"/>
      <c r="AK5682"/>
      <c r="AL5682"/>
      <c r="AM5682"/>
      <c r="AN5682"/>
      <c r="AO5682"/>
      <c r="AP5682"/>
      <c r="AQ5682"/>
      <c r="AR5682"/>
      <c r="AS5682"/>
      <c r="AT5682"/>
      <c r="AU5682"/>
      <c r="AV5682"/>
      <c r="AW5682"/>
      <c r="AX5682"/>
      <c r="AY5682"/>
      <c r="AZ5682"/>
    </row>
    <row r="5683" spans="1:52">
      <c r="A5683"/>
      <c r="B5683"/>
      <c r="C5683"/>
      <c r="D5683"/>
      <c r="E5683"/>
      <c r="F5683"/>
      <c r="G5683"/>
      <c r="H5683"/>
      <c r="I5683"/>
      <c r="J5683"/>
      <c r="K5683"/>
      <c r="L5683"/>
      <c r="M5683"/>
      <c r="N5683"/>
      <c r="O5683"/>
      <c r="P5683"/>
      <c r="Q5683"/>
      <c r="R5683"/>
      <c r="S5683"/>
      <c r="T5683"/>
      <c r="U5683"/>
      <c r="V5683"/>
      <c r="W5683"/>
      <c r="X5683"/>
      <c r="Y5683"/>
      <c r="Z5683"/>
      <c r="AA5683"/>
      <c r="AB5683"/>
      <c r="AC5683"/>
      <c r="AD5683"/>
      <c r="AE5683"/>
      <c r="AF5683"/>
      <c r="AG5683"/>
      <c r="AH5683"/>
      <c r="AI5683"/>
      <c r="AJ5683"/>
      <c r="AK5683"/>
      <c r="AL5683"/>
      <c r="AM5683"/>
      <c r="AN5683"/>
      <c r="AO5683"/>
      <c r="AP5683"/>
      <c r="AQ5683"/>
      <c r="AR5683"/>
      <c r="AS5683"/>
      <c r="AT5683"/>
      <c r="AU5683"/>
      <c r="AV5683"/>
      <c r="AW5683"/>
      <c r="AX5683"/>
      <c r="AY5683"/>
      <c r="AZ5683"/>
    </row>
    <row r="5684" spans="1:52">
      <c r="A5684"/>
      <c r="B5684"/>
      <c r="C5684"/>
      <c r="D5684"/>
      <c r="E5684"/>
      <c r="F5684"/>
      <c r="G5684"/>
      <c r="H5684"/>
      <c r="I5684"/>
      <c r="J5684"/>
      <c r="K5684"/>
      <c r="L5684"/>
      <c r="M5684"/>
      <c r="N5684"/>
      <c r="O5684"/>
      <c r="P5684"/>
      <c r="Q5684"/>
      <c r="R5684"/>
      <c r="S5684"/>
      <c r="T5684"/>
      <c r="U5684"/>
      <c r="V5684"/>
      <c r="W5684"/>
      <c r="X5684"/>
      <c r="Y5684"/>
      <c r="Z5684"/>
      <c r="AA5684"/>
      <c r="AB5684"/>
      <c r="AC5684"/>
      <c r="AD5684"/>
      <c r="AE5684"/>
      <c r="AF5684"/>
      <c r="AG5684"/>
      <c r="AH5684"/>
      <c r="AI5684"/>
      <c r="AJ5684"/>
      <c r="AK5684"/>
      <c r="AL5684"/>
      <c r="AM5684"/>
      <c r="AN5684"/>
      <c r="AO5684"/>
      <c r="AP5684"/>
      <c r="AQ5684"/>
      <c r="AR5684"/>
      <c r="AS5684"/>
      <c r="AT5684"/>
      <c r="AU5684"/>
      <c r="AV5684"/>
      <c r="AW5684"/>
      <c r="AX5684"/>
      <c r="AY5684"/>
      <c r="AZ5684"/>
    </row>
    <row r="5685" spans="1:52">
      <c r="A5685"/>
      <c r="B5685"/>
      <c r="C5685"/>
      <c r="D5685"/>
      <c r="E5685"/>
      <c r="F5685"/>
      <c r="G5685"/>
      <c r="H5685"/>
      <c r="I5685"/>
      <c r="J5685"/>
      <c r="K5685"/>
      <c r="L5685"/>
      <c r="M5685"/>
      <c r="N5685"/>
      <c r="O5685"/>
      <c r="P5685"/>
      <c r="Q5685"/>
      <c r="R5685"/>
      <c r="S5685"/>
      <c r="T5685"/>
      <c r="U5685"/>
      <c r="V5685"/>
      <c r="W5685"/>
      <c r="X5685"/>
      <c r="Y5685"/>
      <c r="Z5685"/>
      <c r="AA5685"/>
      <c r="AB5685"/>
      <c r="AC5685"/>
      <c r="AD5685"/>
      <c r="AE5685"/>
      <c r="AF5685"/>
      <c r="AG5685"/>
      <c r="AH5685"/>
      <c r="AI5685"/>
      <c r="AJ5685"/>
      <c r="AK5685"/>
      <c r="AL5685"/>
      <c r="AM5685"/>
      <c r="AN5685"/>
      <c r="AO5685"/>
      <c r="AP5685"/>
      <c r="AQ5685"/>
      <c r="AR5685"/>
      <c r="AS5685"/>
      <c r="AT5685"/>
      <c r="AU5685"/>
      <c r="AV5685"/>
      <c r="AW5685"/>
      <c r="AX5685"/>
      <c r="AY5685"/>
      <c r="AZ5685"/>
    </row>
    <row r="5686" spans="1:52">
      <c r="A5686"/>
      <c r="B5686"/>
      <c r="C5686"/>
      <c r="D5686"/>
      <c r="E5686"/>
      <c r="F5686"/>
      <c r="G5686"/>
      <c r="H5686"/>
      <c r="I5686"/>
      <c r="J5686"/>
      <c r="K5686"/>
      <c r="L5686"/>
      <c r="M5686"/>
      <c r="N5686"/>
      <c r="O5686"/>
      <c r="P5686"/>
      <c r="Q5686"/>
      <c r="R5686"/>
      <c r="S5686"/>
      <c r="T5686"/>
      <c r="U5686"/>
      <c r="V5686"/>
      <c r="W5686"/>
      <c r="X5686"/>
      <c r="Y5686"/>
      <c r="Z5686"/>
      <c r="AA5686"/>
      <c r="AB5686"/>
      <c r="AC5686"/>
      <c r="AD5686"/>
      <c r="AE5686"/>
      <c r="AF5686"/>
      <c r="AG5686"/>
      <c r="AH5686"/>
      <c r="AI5686"/>
      <c r="AJ5686"/>
      <c r="AK5686"/>
      <c r="AL5686"/>
      <c r="AM5686"/>
      <c r="AN5686"/>
      <c r="AO5686"/>
      <c r="AP5686"/>
      <c r="AQ5686"/>
      <c r="AR5686"/>
      <c r="AS5686"/>
      <c r="AT5686"/>
      <c r="AU5686"/>
      <c r="AV5686"/>
      <c r="AW5686"/>
      <c r="AX5686"/>
      <c r="AY5686"/>
      <c r="AZ5686"/>
    </row>
    <row r="5687" spans="1:52">
      <c r="A5687"/>
      <c r="B5687"/>
      <c r="C5687"/>
      <c r="D5687"/>
      <c r="E5687"/>
      <c r="F5687"/>
      <c r="G5687"/>
      <c r="H5687"/>
      <c r="I5687"/>
      <c r="J5687"/>
      <c r="K5687"/>
      <c r="L5687"/>
      <c r="M5687"/>
      <c r="N5687"/>
      <c r="O5687"/>
      <c r="P5687"/>
      <c r="Q5687"/>
      <c r="R5687"/>
      <c r="S5687"/>
      <c r="T5687"/>
      <c r="U5687"/>
      <c r="V5687"/>
      <c r="W5687"/>
      <c r="X5687"/>
      <c r="Y5687"/>
      <c r="Z5687"/>
      <c r="AA5687"/>
      <c r="AB5687"/>
      <c r="AC5687"/>
      <c r="AD5687"/>
      <c r="AE5687"/>
      <c r="AF5687"/>
      <c r="AG5687"/>
      <c r="AH5687"/>
      <c r="AI5687"/>
      <c r="AJ5687"/>
      <c r="AK5687"/>
      <c r="AL5687"/>
      <c r="AM5687"/>
      <c r="AN5687"/>
      <c r="AO5687"/>
      <c r="AP5687"/>
      <c r="AQ5687"/>
      <c r="AR5687"/>
      <c r="AS5687"/>
      <c r="AT5687"/>
      <c r="AU5687"/>
      <c r="AV5687"/>
      <c r="AW5687"/>
      <c r="AX5687"/>
      <c r="AY5687"/>
      <c r="AZ5687"/>
    </row>
    <row r="5688" spans="1:52">
      <c r="A5688"/>
      <c r="B5688"/>
      <c r="C5688"/>
      <c r="D5688"/>
      <c r="E5688"/>
      <c r="F5688"/>
      <c r="G5688"/>
      <c r="H5688"/>
      <c r="I5688"/>
      <c r="J5688"/>
      <c r="K5688"/>
      <c r="L5688"/>
      <c r="M5688"/>
      <c r="N5688"/>
      <c r="O5688"/>
      <c r="P5688"/>
      <c r="Q5688"/>
      <c r="R5688"/>
      <c r="S5688"/>
      <c r="T5688"/>
      <c r="U5688"/>
      <c r="V5688"/>
      <c r="W5688"/>
      <c r="X5688"/>
      <c r="Y5688"/>
      <c r="Z5688"/>
      <c r="AA5688"/>
      <c r="AB5688"/>
      <c r="AC5688"/>
      <c r="AD5688"/>
      <c r="AE5688"/>
      <c r="AF5688"/>
      <c r="AG5688"/>
      <c r="AH5688"/>
      <c r="AI5688"/>
      <c r="AJ5688"/>
      <c r="AK5688"/>
      <c r="AL5688"/>
      <c r="AM5688"/>
      <c r="AN5688"/>
      <c r="AO5688"/>
      <c r="AP5688"/>
      <c r="AQ5688"/>
      <c r="AR5688"/>
      <c r="AS5688"/>
      <c r="AT5688"/>
      <c r="AU5688"/>
      <c r="AV5688"/>
      <c r="AW5688"/>
      <c r="AX5688"/>
      <c r="AY5688"/>
      <c r="AZ5688"/>
    </row>
    <row r="5689" spans="1:52">
      <c r="A5689"/>
      <c r="B5689"/>
      <c r="C5689"/>
      <c r="D5689"/>
      <c r="E5689"/>
      <c r="F5689"/>
      <c r="G5689"/>
      <c r="H5689"/>
      <c r="I5689"/>
      <c r="J5689"/>
      <c r="K5689"/>
      <c r="L5689"/>
      <c r="M5689"/>
      <c r="N5689"/>
      <c r="O5689"/>
      <c r="P5689"/>
      <c r="Q5689"/>
      <c r="R5689"/>
      <c r="S5689"/>
      <c r="T5689"/>
      <c r="U5689"/>
      <c r="V5689"/>
      <c r="W5689"/>
      <c r="X5689"/>
      <c r="Y5689"/>
      <c r="Z5689"/>
      <c r="AA5689"/>
      <c r="AB5689"/>
      <c r="AC5689"/>
      <c r="AD5689"/>
      <c r="AE5689"/>
      <c r="AF5689"/>
      <c r="AG5689"/>
      <c r="AH5689"/>
      <c r="AI5689"/>
      <c r="AJ5689"/>
      <c r="AK5689"/>
      <c r="AL5689"/>
      <c r="AM5689"/>
      <c r="AN5689"/>
      <c r="AO5689"/>
      <c r="AP5689"/>
      <c r="AQ5689"/>
      <c r="AR5689"/>
      <c r="AS5689"/>
      <c r="AT5689"/>
      <c r="AU5689"/>
      <c r="AV5689"/>
      <c r="AW5689"/>
      <c r="AX5689"/>
      <c r="AY5689"/>
      <c r="AZ5689"/>
    </row>
    <row r="5690" spans="1:52">
      <c r="A5690"/>
      <c r="B5690"/>
      <c r="C5690"/>
      <c r="D5690"/>
      <c r="E5690"/>
      <c r="F5690"/>
      <c r="G5690"/>
      <c r="H5690"/>
      <c r="I5690"/>
      <c r="J5690"/>
      <c r="K5690"/>
      <c r="L5690"/>
      <c r="M5690"/>
      <c r="N5690"/>
      <c r="O5690"/>
      <c r="P5690"/>
      <c r="Q5690"/>
      <c r="R5690"/>
      <c r="S5690"/>
      <c r="T5690"/>
      <c r="U5690"/>
      <c r="V5690"/>
      <c r="W5690"/>
      <c r="X5690"/>
      <c r="Y5690"/>
      <c r="Z5690"/>
      <c r="AA5690"/>
      <c r="AB5690"/>
      <c r="AC5690"/>
      <c r="AD5690"/>
      <c r="AE5690"/>
      <c r="AF5690"/>
      <c r="AG5690"/>
      <c r="AH5690"/>
      <c r="AI5690"/>
      <c r="AJ5690"/>
      <c r="AK5690"/>
      <c r="AL5690"/>
      <c r="AM5690"/>
      <c r="AN5690"/>
      <c r="AO5690"/>
      <c r="AP5690"/>
      <c r="AQ5690"/>
      <c r="AR5690"/>
      <c r="AS5690"/>
      <c r="AT5690"/>
      <c r="AU5690"/>
      <c r="AV5690"/>
      <c r="AW5690"/>
      <c r="AX5690"/>
      <c r="AY5690"/>
      <c r="AZ5690"/>
    </row>
    <row r="5691" spans="1:52">
      <c r="A5691"/>
      <c r="B5691"/>
      <c r="C5691"/>
      <c r="D5691"/>
      <c r="E5691"/>
      <c r="F5691"/>
      <c r="G5691"/>
      <c r="H5691"/>
      <c r="I5691"/>
      <c r="J5691"/>
      <c r="K5691"/>
      <c r="L5691"/>
      <c r="M5691"/>
      <c r="N5691"/>
      <c r="O5691"/>
      <c r="P5691"/>
      <c r="Q5691"/>
      <c r="R5691"/>
      <c r="S5691"/>
      <c r="T5691"/>
      <c r="U5691"/>
      <c r="V5691"/>
      <c r="W5691"/>
      <c r="X5691"/>
      <c r="Y5691"/>
      <c r="Z5691"/>
      <c r="AA5691"/>
      <c r="AB5691"/>
      <c r="AC5691"/>
      <c r="AD5691"/>
      <c r="AE5691"/>
      <c r="AF5691"/>
      <c r="AG5691"/>
      <c r="AH5691"/>
      <c r="AI5691"/>
      <c r="AJ5691"/>
      <c r="AK5691"/>
      <c r="AL5691"/>
      <c r="AM5691"/>
      <c r="AN5691"/>
      <c r="AO5691"/>
      <c r="AP5691"/>
      <c r="AQ5691"/>
      <c r="AR5691"/>
      <c r="AS5691"/>
      <c r="AT5691"/>
      <c r="AU5691"/>
      <c r="AV5691"/>
      <c r="AW5691"/>
      <c r="AX5691"/>
      <c r="AY5691"/>
      <c r="AZ5691"/>
    </row>
    <row r="5692" spans="1:52">
      <c r="A5692"/>
      <c r="B5692"/>
      <c r="C5692"/>
      <c r="D5692"/>
      <c r="E5692"/>
      <c r="F5692"/>
      <c r="G5692"/>
      <c r="H5692"/>
      <c r="I5692"/>
      <c r="J5692"/>
      <c r="K5692"/>
      <c r="L5692"/>
      <c r="M5692"/>
      <c r="N5692"/>
      <c r="O5692"/>
      <c r="P5692"/>
      <c r="Q5692"/>
      <c r="R5692"/>
      <c r="S5692"/>
      <c r="T5692"/>
      <c r="U5692"/>
      <c r="V5692"/>
      <c r="W5692"/>
      <c r="X5692"/>
      <c r="Y5692"/>
      <c r="Z5692"/>
      <c r="AA5692"/>
      <c r="AB5692"/>
      <c r="AC5692"/>
      <c r="AD5692"/>
      <c r="AE5692"/>
      <c r="AF5692"/>
      <c r="AG5692"/>
      <c r="AH5692"/>
      <c r="AI5692"/>
      <c r="AJ5692"/>
      <c r="AK5692"/>
      <c r="AL5692"/>
      <c r="AM5692"/>
      <c r="AN5692"/>
      <c r="AO5692"/>
      <c r="AP5692"/>
      <c r="AQ5692"/>
      <c r="AR5692"/>
      <c r="AS5692"/>
      <c r="AT5692"/>
      <c r="AU5692"/>
      <c r="AV5692"/>
      <c r="AW5692"/>
      <c r="AX5692"/>
      <c r="AY5692"/>
      <c r="AZ5692"/>
    </row>
    <row r="5693" spans="1:52">
      <c r="A5693"/>
      <c r="B5693"/>
      <c r="C5693"/>
      <c r="D5693"/>
      <c r="E5693"/>
      <c r="F5693"/>
      <c r="G5693"/>
      <c r="H5693"/>
      <c r="I5693"/>
      <c r="J5693"/>
      <c r="K5693"/>
      <c r="L5693"/>
      <c r="M5693"/>
      <c r="N5693"/>
      <c r="O5693"/>
      <c r="P5693"/>
      <c r="Q5693"/>
      <c r="R5693"/>
      <c r="S5693"/>
      <c r="T5693"/>
      <c r="U5693"/>
      <c r="V5693"/>
      <c r="W5693"/>
      <c r="X5693"/>
      <c r="Y5693"/>
      <c r="Z5693"/>
      <c r="AA5693"/>
      <c r="AB5693"/>
      <c r="AC5693"/>
      <c r="AD5693"/>
      <c r="AE5693"/>
      <c r="AF5693"/>
      <c r="AG5693"/>
      <c r="AH5693"/>
      <c r="AI5693"/>
      <c r="AJ5693"/>
      <c r="AK5693"/>
      <c r="AL5693"/>
      <c r="AM5693"/>
      <c r="AN5693"/>
      <c r="AO5693"/>
      <c r="AP5693"/>
      <c r="AQ5693"/>
      <c r="AR5693"/>
      <c r="AS5693"/>
      <c r="AT5693"/>
      <c r="AU5693"/>
      <c r="AV5693"/>
      <c r="AW5693"/>
      <c r="AX5693"/>
      <c r="AY5693"/>
      <c r="AZ5693"/>
    </row>
    <row r="5694" spans="1:52">
      <c r="A5694"/>
      <c r="B5694"/>
      <c r="C5694"/>
      <c r="D5694"/>
      <c r="E5694"/>
      <c r="F5694"/>
      <c r="G5694"/>
      <c r="H5694"/>
      <c r="I5694"/>
      <c r="J5694"/>
      <c r="K5694"/>
      <c r="L5694"/>
      <c r="M5694"/>
      <c r="N5694"/>
      <c r="O5694"/>
      <c r="P5694"/>
      <c r="Q5694"/>
      <c r="R5694"/>
      <c r="S5694"/>
      <c r="T5694"/>
      <c r="U5694"/>
      <c r="V5694"/>
      <c r="W5694"/>
      <c r="X5694"/>
      <c r="Y5694"/>
      <c r="Z5694"/>
      <c r="AA5694"/>
      <c r="AB5694"/>
      <c r="AC5694"/>
      <c r="AD5694"/>
      <c r="AE5694"/>
      <c r="AF5694"/>
      <c r="AG5694"/>
      <c r="AH5694"/>
      <c r="AI5694"/>
      <c r="AJ5694"/>
      <c r="AK5694"/>
      <c r="AL5694"/>
      <c r="AM5694"/>
      <c r="AN5694"/>
      <c r="AO5694"/>
      <c r="AP5694"/>
      <c r="AQ5694"/>
      <c r="AR5694"/>
      <c r="AS5694"/>
      <c r="AT5694"/>
      <c r="AU5694"/>
      <c r="AV5694"/>
      <c r="AW5694"/>
      <c r="AX5694"/>
      <c r="AY5694"/>
      <c r="AZ5694"/>
    </row>
    <row r="5695" spans="1:52">
      <c r="A5695"/>
      <c r="B5695"/>
      <c r="C5695"/>
      <c r="D5695"/>
      <c r="E5695"/>
      <c r="F5695"/>
      <c r="G5695"/>
      <c r="H5695"/>
      <c r="I5695"/>
      <c r="J5695"/>
      <c r="K5695"/>
      <c r="L5695"/>
      <c r="M5695"/>
      <c r="N5695"/>
      <c r="O5695"/>
      <c r="P5695"/>
      <c r="Q5695"/>
      <c r="R5695"/>
      <c r="S5695"/>
      <c r="T5695"/>
      <c r="U5695"/>
      <c r="V5695"/>
      <c r="W5695"/>
      <c r="X5695"/>
      <c r="Y5695"/>
      <c r="Z5695"/>
      <c r="AA5695"/>
      <c r="AB5695"/>
      <c r="AC5695"/>
      <c r="AD5695"/>
      <c r="AE5695"/>
      <c r="AF5695"/>
      <c r="AG5695"/>
      <c r="AH5695"/>
      <c r="AI5695"/>
      <c r="AJ5695"/>
      <c r="AK5695"/>
      <c r="AL5695"/>
      <c r="AM5695"/>
      <c r="AN5695"/>
      <c r="AO5695"/>
      <c r="AP5695"/>
      <c r="AQ5695"/>
      <c r="AR5695"/>
      <c r="AS5695"/>
      <c r="AT5695"/>
      <c r="AU5695"/>
      <c r="AV5695"/>
      <c r="AW5695"/>
      <c r="AX5695"/>
      <c r="AY5695"/>
      <c r="AZ5695"/>
    </row>
    <row r="5696" spans="1:52">
      <c r="A5696"/>
      <c r="B5696"/>
      <c r="C5696"/>
      <c r="D5696"/>
      <c r="E5696"/>
      <c r="F5696"/>
      <c r="G5696"/>
      <c r="H5696"/>
      <c r="I5696"/>
      <c r="J5696"/>
      <c r="K5696"/>
      <c r="L5696"/>
      <c r="M5696"/>
      <c r="N5696"/>
      <c r="O5696"/>
      <c r="P5696"/>
      <c r="Q5696"/>
      <c r="R5696"/>
      <c r="S5696"/>
      <c r="T5696"/>
      <c r="U5696"/>
      <c r="V5696"/>
      <c r="W5696"/>
      <c r="X5696"/>
      <c r="Y5696"/>
      <c r="Z5696"/>
      <c r="AA5696"/>
      <c r="AB5696"/>
      <c r="AC5696"/>
      <c r="AD5696"/>
      <c r="AE5696"/>
      <c r="AF5696"/>
      <c r="AG5696"/>
      <c r="AH5696"/>
      <c r="AI5696"/>
      <c r="AJ5696"/>
      <c r="AK5696"/>
      <c r="AL5696"/>
      <c r="AM5696"/>
      <c r="AN5696"/>
      <c r="AO5696"/>
      <c r="AP5696"/>
      <c r="AQ5696"/>
      <c r="AR5696"/>
      <c r="AS5696"/>
      <c r="AT5696"/>
      <c r="AU5696"/>
      <c r="AV5696"/>
      <c r="AW5696"/>
      <c r="AX5696"/>
      <c r="AY5696"/>
      <c r="AZ5696"/>
    </row>
    <row r="5697" spans="1:52">
      <c r="A5697"/>
      <c r="B5697"/>
      <c r="C5697"/>
      <c r="D5697"/>
      <c r="E5697"/>
      <c r="F5697"/>
      <c r="G5697"/>
      <c r="H5697"/>
      <c r="I5697"/>
      <c r="J5697"/>
      <c r="K5697"/>
      <c r="L5697"/>
      <c r="M5697"/>
      <c r="N5697"/>
      <c r="O5697"/>
      <c r="P5697"/>
      <c r="Q5697"/>
      <c r="R5697"/>
      <c r="S5697"/>
      <c r="T5697"/>
      <c r="U5697"/>
      <c r="V5697"/>
      <c r="W5697"/>
      <c r="X5697"/>
      <c r="Y5697"/>
      <c r="Z5697"/>
      <c r="AA5697"/>
      <c r="AB5697"/>
      <c r="AC5697"/>
      <c r="AD5697"/>
      <c r="AE5697"/>
      <c r="AF5697"/>
      <c r="AG5697"/>
      <c r="AH5697"/>
      <c r="AI5697"/>
      <c r="AJ5697"/>
      <c r="AK5697"/>
      <c r="AL5697"/>
      <c r="AM5697"/>
      <c r="AN5697"/>
      <c r="AO5697"/>
      <c r="AP5697"/>
      <c r="AQ5697"/>
      <c r="AR5697"/>
      <c r="AS5697"/>
      <c r="AT5697"/>
      <c r="AU5697"/>
      <c r="AV5697"/>
      <c r="AW5697"/>
      <c r="AX5697"/>
      <c r="AY5697"/>
      <c r="AZ5697"/>
    </row>
    <row r="5698" spans="1:52">
      <c r="A5698"/>
      <c r="B5698"/>
      <c r="C5698"/>
      <c r="D5698"/>
      <c r="E5698"/>
      <c r="F5698"/>
      <c r="G5698"/>
      <c r="H5698"/>
      <c r="I5698"/>
      <c r="J5698"/>
      <c r="K5698"/>
      <c r="L5698"/>
      <c r="M5698"/>
      <c r="N5698"/>
      <c r="O5698"/>
      <c r="P5698"/>
      <c r="Q5698"/>
      <c r="R5698"/>
      <c r="S5698"/>
      <c r="T5698"/>
      <c r="U5698"/>
      <c r="V5698"/>
      <c r="W5698"/>
      <c r="X5698"/>
      <c r="Y5698"/>
      <c r="Z5698"/>
      <c r="AA5698"/>
      <c r="AB5698"/>
      <c r="AC5698"/>
      <c r="AD5698"/>
      <c r="AE5698"/>
      <c r="AF5698"/>
      <c r="AG5698"/>
      <c r="AH5698"/>
      <c r="AI5698"/>
      <c r="AJ5698"/>
      <c r="AK5698"/>
      <c r="AL5698"/>
      <c r="AM5698"/>
      <c r="AN5698"/>
      <c r="AO5698"/>
      <c r="AP5698"/>
      <c r="AQ5698"/>
      <c r="AR5698"/>
      <c r="AS5698"/>
      <c r="AT5698"/>
      <c r="AU5698"/>
      <c r="AV5698"/>
      <c r="AW5698"/>
      <c r="AX5698"/>
      <c r="AY5698"/>
      <c r="AZ5698"/>
    </row>
    <row r="5699" spans="1:52">
      <c r="A5699"/>
      <c r="B5699"/>
      <c r="C5699"/>
      <c r="D5699"/>
      <c r="E5699"/>
      <c r="F5699"/>
      <c r="G5699"/>
      <c r="H5699"/>
      <c r="I5699"/>
      <c r="J5699"/>
      <c r="K5699"/>
      <c r="L5699"/>
      <c r="M5699"/>
      <c r="N5699"/>
      <c r="O5699"/>
      <c r="P5699"/>
      <c r="Q5699"/>
      <c r="R5699"/>
      <c r="S5699"/>
      <c r="T5699"/>
      <c r="U5699"/>
      <c r="V5699"/>
      <c r="W5699"/>
      <c r="X5699"/>
      <c r="Y5699"/>
      <c r="Z5699"/>
      <c r="AA5699"/>
      <c r="AB5699"/>
      <c r="AC5699"/>
      <c r="AD5699"/>
      <c r="AE5699"/>
      <c r="AF5699"/>
      <c r="AG5699"/>
      <c r="AH5699"/>
      <c r="AI5699"/>
      <c r="AJ5699"/>
      <c r="AK5699"/>
      <c r="AL5699"/>
      <c r="AM5699"/>
      <c r="AN5699"/>
      <c r="AO5699"/>
      <c r="AP5699"/>
      <c r="AQ5699"/>
      <c r="AR5699"/>
      <c r="AS5699"/>
      <c r="AT5699"/>
      <c r="AU5699"/>
      <c r="AV5699"/>
      <c r="AW5699"/>
      <c r="AX5699"/>
      <c r="AY5699"/>
      <c r="AZ5699"/>
    </row>
    <row r="5700" spans="1:52">
      <c r="A5700"/>
      <c r="B5700"/>
      <c r="C5700"/>
      <c r="D5700"/>
      <c r="E5700"/>
      <c r="F5700"/>
      <c r="G5700"/>
      <c r="H5700"/>
      <c r="I5700"/>
      <c r="J5700"/>
      <c r="K5700"/>
      <c r="L5700"/>
      <c r="M5700"/>
      <c r="N5700"/>
      <c r="O5700"/>
      <c r="P5700"/>
      <c r="Q5700"/>
      <c r="R5700"/>
      <c r="S5700"/>
      <c r="T5700"/>
      <c r="U5700"/>
      <c r="V5700"/>
      <c r="W5700"/>
      <c r="X5700"/>
      <c r="Y5700"/>
      <c r="Z5700"/>
      <c r="AA5700"/>
      <c r="AB5700"/>
      <c r="AC5700"/>
      <c r="AD5700"/>
      <c r="AE5700"/>
      <c r="AF5700"/>
      <c r="AG5700"/>
      <c r="AH5700"/>
      <c r="AI5700"/>
      <c r="AJ5700"/>
      <c r="AK5700"/>
      <c r="AL5700"/>
      <c r="AM5700"/>
      <c r="AN5700"/>
      <c r="AO5700"/>
      <c r="AP5700"/>
      <c r="AQ5700"/>
      <c r="AR5700"/>
      <c r="AS5700"/>
      <c r="AT5700"/>
      <c r="AU5700"/>
      <c r="AV5700"/>
      <c r="AW5700"/>
      <c r="AX5700"/>
      <c r="AY5700"/>
      <c r="AZ5700"/>
    </row>
    <row r="5701" spans="1:52">
      <c r="A5701"/>
      <c r="B5701"/>
      <c r="C5701"/>
      <c r="D5701"/>
      <c r="E5701"/>
      <c r="F5701"/>
      <c r="G5701"/>
      <c r="H5701"/>
      <c r="I5701"/>
      <c r="J5701"/>
      <c r="K5701"/>
      <c r="L5701"/>
      <c r="M5701"/>
      <c r="N5701"/>
      <c r="O5701"/>
      <c r="P5701"/>
      <c r="Q5701"/>
      <c r="R5701"/>
      <c r="S5701"/>
      <c r="T5701"/>
      <c r="U5701"/>
      <c r="V5701"/>
      <c r="W5701"/>
      <c r="X5701"/>
      <c r="Y5701"/>
      <c r="Z5701"/>
      <c r="AA5701"/>
      <c r="AB5701"/>
      <c r="AC5701"/>
      <c r="AD5701"/>
      <c r="AE5701"/>
      <c r="AF5701"/>
      <c r="AG5701"/>
      <c r="AH5701"/>
      <c r="AI5701"/>
      <c r="AJ5701"/>
      <c r="AK5701"/>
      <c r="AL5701"/>
      <c r="AM5701"/>
      <c r="AN5701"/>
      <c r="AO5701"/>
      <c r="AP5701"/>
      <c r="AQ5701"/>
      <c r="AR5701"/>
      <c r="AS5701"/>
      <c r="AT5701"/>
      <c r="AU5701"/>
      <c r="AV5701"/>
      <c r="AW5701"/>
      <c r="AX5701"/>
      <c r="AY5701"/>
      <c r="AZ5701"/>
    </row>
    <row r="5702" spans="1:52">
      <c r="A5702"/>
      <c r="B5702"/>
      <c r="C5702"/>
      <c r="D5702"/>
      <c r="E5702"/>
      <c r="F5702"/>
      <c r="G5702"/>
      <c r="H5702"/>
      <c r="I5702"/>
      <c r="J5702"/>
      <c r="K5702"/>
      <c r="L5702"/>
      <c r="M5702"/>
      <c r="N5702"/>
      <c r="O5702"/>
      <c r="P5702"/>
      <c r="Q5702"/>
      <c r="R5702"/>
      <c r="S5702"/>
      <c r="T5702"/>
      <c r="U5702"/>
      <c r="V5702"/>
      <c r="W5702"/>
      <c r="X5702"/>
      <c r="Y5702"/>
      <c r="Z5702"/>
      <c r="AA5702"/>
      <c r="AB5702"/>
      <c r="AC5702"/>
      <c r="AD5702"/>
      <c r="AE5702"/>
      <c r="AF5702"/>
      <c r="AG5702"/>
      <c r="AH5702"/>
      <c r="AI5702"/>
      <c r="AJ5702"/>
      <c r="AK5702"/>
      <c r="AL5702"/>
      <c r="AM5702"/>
      <c r="AN5702"/>
      <c r="AO5702"/>
      <c r="AP5702"/>
      <c r="AQ5702"/>
      <c r="AR5702"/>
      <c r="AS5702"/>
      <c r="AT5702"/>
      <c r="AU5702"/>
      <c r="AV5702"/>
      <c r="AW5702"/>
      <c r="AX5702"/>
      <c r="AY5702"/>
      <c r="AZ5702"/>
    </row>
    <row r="5703" spans="1:52">
      <c r="A5703"/>
      <c r="B5703"/>
      <c r="C5703"/>
      <c r="D5703"/>
      <c r="E5703"/>
      <c r="F5703"/>
      <c r="G5703"/>
      <c r="H5703"/>
      <c r="I5703"/>
      <c r="J5703"/>
      <c r="K5703"/>
      <c r="L5703"/>
      <c r="M5703"/>
      <c r="N5703"/>
      <c r="O5703"/>
      <c r="P5703"/>
      <c r="Q5703"/>
      <c r="R5703"/>
      <c r="S5703"/>
      <c r="T5703"/>
      <c r="U5703"/>
      <c r="V5703"/>
      <c r="W5703"/>
      <c r="X5703"/>
      <c r="Y5703"/>
      <c r="Z5703"/>
      <c r="AA5703"/>
      <c r="AB5703"/>
      <c r="AC5703"/>
      <c r="AD5703"/>
      <c r="AE5703"/>
      <c r="AF5703"/>
      <c r="AG5703"/>
      <c r="AH5703"/>
      <c r="AI5703"/>
      <c r="AJ5703"/>
      <c r="AK5703"/>
      <c r="AL5703"/>
      <c r="AM5703"/>
      <c r="AN5703"/>
      <c r="AO5703"/>
      <c r="AP5703"/>
      <c r="AQ5703"/>
      <c r="AR5703"/>
      <c r="AS5703"/>
      <c r="AT5703"/>
      <c r="AU5703"/>
      <c r="AV5703"/>
      <c r="AW5703"/>
      <c r="AX5703"/>
      <c r="AY5703"/>
      <c r="AZ5703"/>
    </row>
    <row r="5704" spans="1:52">
      <c r="A5704"/>
      <c r="B5704"/>
      <c r="C5704"/>
      <c r="D5704"/>
      <c r="E5704"/>
      <c r="F5704"/>
      <c r="G5704"/>
      <c r="H5704"/>
      <c r="I5704"/>
      <c r="J5704"/>
      <c r="K5704"/>
      <c r="L5704"/>
      <c r="M5704"/>
      <c r="N5704"/>
      <c r="O5704"/>
      <c r="P5704"/>
      <c r="Q5704"/>
      <c r="R5704"/>
      <c r="S5704"/>
      <c r="T5704"/>
      <c r="U5704"/>
      <c r="V5704"/>
      <c r="W5704"/>
      <c r="X5704"/>
      <c r="Y5704"/>
      <c r="Z5704"/>
      <c r="AA5704"/>
      <c r="AB5704"/>
      <c r="AC5704"/>
      <c r="AD5704"/>
      <c r="AE5704"/>
      <c r="AF5704"/>
      <c r="AG5704"/>
      <c r="AH5704"/>
      <c r="AI5704"/>
      <c r="AJ5704"/>
      <c r="AK5704"/>
      <c r="AL5704"/>
      <c r="AM5704"/>
      <c r="AN5704"/>
      <c r="AO5704"/>
      <c r="AP5704"/>
      <c r="AQ5704"/>
      <c r="AR5704"/>
      <c r="AS5704"/>
      <c r="AT5704"/>
      <c r="AU5704"/>
      <c r="AV5704"/>
      <c r="AW5704"/>
      <c r="AX5704"/>
      <c r="AY5704"/>
      <c r="AZ5704"/>
    </row>
    <row r="5705" spans="1:52">
      <c r="A5705"/>
      <c r="B5705"/>
      <c r="C5705"/>
      <c r="D5705"/>
      <c r="E5705"/>
      <c r="F5705"/>
      <c r="G5705"/>
      <c r="H5705"/>
      <c r="I5705"/>
      <c r="J5705"/>
      <c r="K5705"/>
      <c r="L5705"/>
      <c r="M5705"/>
      <c r="N5705"/>
      <c r="O5705"/>
      <c r="P5705"/>
      <c r="Q5705"/>
      <c r="R5705"/>
      <c r="S5705"/>
      <c r="T5705"/>
      <c r="U5705"/>
      <c r="V5705"/>
      <c r="W5705"/>
      <c r="X5705"/>
      <c r="Y5705"/>
      <c r="Z5705"/>
      <c r="AA5705"/>
      <c r="AB5705"/>
      <c r="AC5705"/>
      <c r="AD5705"/>
      <c r="AE5705"/>
      <c r="AF5705"/>
      <c r="AG5705"/>
      <c r="AH5705"/>
      <c r="AI5705"/>
      <c r="AJ5705"/>
      <c r="AK5705"/>
      <c r="AL5705"/>
      <c r="AM5705"/>
      <c r="AN5705"/>
      <c r="AO5705"/>
      <c r="AP5705"/>
      <c r="AQ5705"/>
      <c r="AR5705"/>
      <c r="AS5705"/>
      <c r="AT5705"/>
      <c r="AU5705"/>
      <c r="AV5705"/>
      <c r="AW5705"/>
      <c r="AX5705"/>
      <c r="AY5705"/>
      <c r="AZ5705"/>
    </row>
    <row r="5706" spans="1:52">
      <c r="A5706"/>
      <c r="B5706"/>
      <c r="C5706"/>
      <c r="D5706"/>
      <c r="E5706"/>
      <c r="F5706"/>
      <c r="G5706"/>
      <c r="H5706"/>
      <c r="I5706"/>
      <c r="J5706"/>
      <c r="K5706"/>
      <c r="L5706"/>
      <c r="M5706"/>
      <c r="N5706"/>
      <c r="O5706"/>
      <c r="P5706"/>
      <c r="Q5706"/>
      <c r="R5706"/>
      <c r="S5706"/>
      <c r="T5706"/>
      <c r="U5706"/>
      <c r="V5706"/>
      <c r="W5706"/>
      <c r="X5706"/>
      <c r="Y5706"/>
      <c r="Z5706"/>
      <c r="AA5706"/>
      <c r="AB5706"/>
      <c r="AC5706"/>
      <c r="AD5706"/>
      <c r="AE5706"/>
      <c r="AF5706"/>
      <c r="AG5706"/>
      <c r="AH5706"/>
      <c r="AI5706"/>
      <c r="AJ5706"/>
      <c r="AK5706"/>
      <c r="AL5706"/>
      <c r="AM5706"/>
      <c r="AN5706"/>
      <c r="AO5706"/>
      <c r="AP5706"/>
      <c r="AQ5706"/>
      <c r="AR5706"/>
      <c r="AS5706"/>
      <c r="AT5706"/>
      <c r="AU5706"/>
      <c r="AV5706"/>
      <c r="AW5706"/>
      <c r="AX5706"/>
      <c r="AY5706"/>
      <c r="AZ5706"/>
    </row>
    <row r="5707" spans="1:52">
      <c r="A5707"/>
      <c r="B5707"/>
      <c r="C5707"/>
      <c r="D5707"/>
      <c r="E5707"/>
      <c r="F5707"/>
      <c r="G5707"/>
      <c r="H5707"/>
      <c r="I5707"/>
      <c r="J5707"/>
      <c r="K5707"/>
      <c r="L5707"/>
      <c r="M5707"/>
      <c r="N5707"/>
      <c r="O5707"/>
      <c r="P5707"/>
      <c r="Q5707"/>
      <c r="R5707"/>
      <c r="S5707"/>
      <c r="T5707"/>
      <c r="U5707"/>
      <c r="V5707"/>
      <c r="W5707"/>
      <c r="X5707"/>
      <c r="Y5707"/>
      <c r="Z5707"/>
      <c r="AA5707"/>
      <c r="AB5707"/>
      <c r="AC5707"/>
      <c r="AD5707"/>
      <c r="AE5707"/>
      <c r="AF5707"/>
      <c r="AG5707"/>
      <c r="AH5707"/>
      <c r="AI5707"/>
      <c r="AJ5707"/>
      <c r="AK5707"/>
      <c r="AL5707"/>
      <c r="AM5707"/>
      <c r="AN5707"/>
      <c r="AO5707"/>
      <c r="AP5707"/>
      <c r="AQ5707"/>
      <c r="AR5707"/>
      <c r="AS5707"/>
      <c r="AT5707"/>
      <c r="AU5707"/>
      <c r="AV5707"/>
      <c r="AW5707"/>
      <c r="AX5707"/>
      <c r="AY5707"/>
      <c r="AZ5707"/>
    </row>
    <row r="5708" spans="1:52">
      <c r="A5708"/>
      <c r="B5708"/>
      <c r="C5708"/>
      <c r="D5708"/>
      <c r="E5708"/>
      <c r="F5708"/>
      <c r="G5708"/>
      <c r="H5708"/>
      <c r="I5708"/>
      <c r="J5708"/>
      <c r="K5708"/>
      <c r="L5708"/>
      <c r="M5708"/>
      <c r="N5708"/>
      <c r="O5708"/>
      <c r="P5708"/>
      <c r="Q5708"/>
      <c r="R5708"/>
      <c r="S5708"/>
      <c r="T5708"/>
      <c r="U5708"/>
      <c r="V5708"/>
      <c r="W5708"/>
      <c r="X5708"/>
      <c r="Y5708"/>
      <c r="Z5708"/>
      <c r="AA5708"/>
      <c r="AB5708"/>
      <c r="AC5708"/>
      <c r="AD5708"/>
      <c r="AE5708"/>
      <c r="AF5708"/>
      <c r="AG5708"/>
      <c r="AH5708"/>
      <c r="AI5708"/>
      <c r="AJ5708"/>
      <c r="AK5708"/>
      <c r="AL5708"/>
      <c r="AM5708"/>
      <c r="AN5708"/>
      <c r="AO5708"/>
      <c r="AP5708"/>
      <c r="AQ5708"/>
      <c r="AR5708"/>
      <c r="AS5708"/>
      <c r="AT5708"/>
      <c r="AU5708"/>
      <c r="AV5708"/>
      <c r="AW5708"/>
      <c r="AX5708"/>
      <c r="AY5708"/>
      <c r="AZ5708"/>
    </row>
    <row r="5709" spans="1:52">
      <c r="A5709"/>
      <c r="B5709"/>
      <c r="C5709"/>
      <c r="D5709"/>
      <c r="E5709"/>
      <c r="F5709"/>
      <c r="G5709"/>
      <c r="H5709"/>
      <c r="I5709"/>
      <c r="J5709"/>
      <c r="K5709"/>
      <c r="L5709"/>
      <c r="M5709"/>
      <c r="N5709"/>
      <c r="O5709"/>
      <c r="P5709"/>
      <c r="Q5709"/>
      <c r="R5709"/>
      <c r="S5709"/>
      <c r="T5709"/>
      <c r="U5709"/>
      <c r="V5709"/>
      <c r="W5709"/>
      <c r="X5709"/>
      <c r="Y5709"/>
      <c r="Z5709"/>
      <c r="AA5709"/>
      <c r="AB5709"/>
      <c r="AC5709"/>
      <c r="AD5709"/>
      <c r="AE5709"/>
      <c r="AF5709"/>
      <c r="AG5709"/>
      <c r="AH5709"/>
      <c r="AI5709"/>
      <c r="AJ5709"/>
      <c r="AK5709"/>
      <c r="AL5709"/>
      <c r="AM5709"/>
      <c r="AN5709"/>
      <c r="AO5709"/>
      <c r="AP5709"/>
      <c r="AQ5709"/>
      <c r="AR5709"/>
      <c r="AS5709"/>
      <c r="AT5709"/>
      <c r="AU5709"/>
      <c r="AV5709"/>
      <c r="AW5709"/>
      <c r="AX5709"/>
      <c r="AY5709"/>
      <c r="AZ5709"/>
    </row>
    <row r="5710" spans="1:52">
      <c r="A5710"/>
      <c r="B5710"/>
      <c r="C5710"/>
      <c r="D5710"/>
      <c r="E5710"/>
      <c r="F5710"/>
      <c r="G5710"/>
      <c r="H5710"/>
      <c r="I5710"/>
      <c r="J5710"/>
      <c r="K5710"/>
      <c r="L5710"/>
      <c r="M5710"/>
      <c r="N5710"/>
      <c r="O5710"/>
      <c r="P5710"/>
      <c r="Q5710"/>
      <c r="R5710"/>
      <c r="S5710"/>
      <c r="T5710"/>
      <c r="U5710"/>
      <c r="V5710"/>
      <c r="W5710"/>
      <c r="X5710"/>
      <c r="Y5710"/>
      <c r="Z5710"/>
      <c r="AA5710"/>
      <c r="AB5710"/>
      <c r="AC5710"/>
      <c r="AD5710"/>
      <c r="AE5710"/>
      <c r="AF5710"/>
      <c r="AG5710"/>
      <c r="AH5710"/>
      <c r="AI5710"/>
      <c r="AJ5710"/>
      <c r="AK5710"/>
      <c r="AL5710"/>
      <c r="AM5710"/>
      <c r="AN5710"/>
      <c r="AO5710"/>
      <c r="AP5710"/>
      <c r="AQ5710"/>
      <c r="AR5710"/>
      <c r="AS5710"/>
      <c r="AT5710"/>
      <c r="AU5710"/>
      <c r="AV5710"/>
      <c r="AW5710"/>
      <c r="AX5710"/>
      <c r="AY5710"/>
      <c r="AZ5710"/>
    </row>
    <row r="5711" spans="1:52">
      <c r="A5711"/>
      <c r="B5711"/>
      <c r="C5711"/>
      <c r="D5711"/>
      <c r="E5711"/>
      <c r="F5711"/>
      <c r="G5711"/>
      <c r="H5711"/>
      <c r="I5711"/>
      <c r="J5711"/>
      <c r="K5711"/>
      <c r="L5711"/>
      <c r="M5711"/>
      <c r="N5711"/>
      <c r="O5711"/>
      <c r="P5711"/>
      <c r="Q5711"/>
      <c r="R5711"/>
      <c r="S5711"/>
      <c r="T5711"/>
      <c r="U5711"/>
      <c r="V5711"/>
      <c r="W5711"/>
      <c r="X5711"/>
      <c r="Y5711"/>
      <c r="Z5711"/>
      <c r="AA5711"/>
      <c r="AB5711"/>
      <c r="AC5711"/>
      <c r="AD5711"/>
      <c r="AE5711"/>
      <c r="AF5711"/>
      <c r="AG5711"/>
      <c r="AH5711"/>
      <c r="AI5711"/>
      <c r="AJ5711"/>
      <c r="AK5711"/>
      <c r="AL5711"/>
      <c r="AM5711"/>
      <c r="AN5711"/>
      <c r="AO5711"/>
      <c r="AP5711"/>
      <c r="AQ5711"/>
      <c r="AR5711"/>
      <c r="AS5711"/>
      <c r="AT5711"/>
      <c r="AU5711"/>
      <c r="AV5711"/>
      <c r="AW5711"/>
      <c r="AX5711"/>
      <c r="AY5711"/>
      <c r="AZ5711"/>
    </row>
    <row r="5712" spans="1:52">
      <c r="A5712"/>
      <c r="B5712"/>
      <c r="C5712"/>
      <c r="D5712"/>
      <c r="E5712"/>
      <c r="F5712"/>
      <c r="G5712"/>
      <c r="H5712"/>
      <c r="I5712"/>
      <c r="J5712"/>
      <c r="K5712"/>
      <c r="L5712"/>
      <c r="M5712"/>
      <c r="N5712"/>
      <c r="O5712"/>
      <c r="P5712"/>
      <c r="Q5712"/>
      <c r="R5712"/>
      <c r="S5712"/>
      <c r="T5712"/>
      <c r="U5712"/>
      <c r="V5712"/>
      <c r="W5712"/>
      <c r="X5712"/>
      <c r="Y5712"/>
      <c r="Z5712"/>
      <c r="AA5712"/>
      <c r="AB5712"/>
      <c r="AC5712"/>
      <c r="AD5712"/>
      <c r="AE5712"/>
      <c r="AF5712"/>
      <c r="AG5712"/>
      <c r="AH5712"/>
      <c r="AI5712"/>
      <c r="AJ5712"/>
      <c r="AK5712"/>
      <c r="AL5712"/>
      <c r="AM5712"/>
      <c r="AN5712"/>
      <c r="AO5712"/>
      <c r="AP5712"/>
      <c r="AQ5712"/>
      <c r="AR5712"/>
      <c r="AS5712"/>
      <c r="AT5712"/>
      <c r="AU5712"/>
      <c r="AV5712"/>
      <c r="AW5712"/>
      <c r="AX5712"/>
      <c r="AY5712"/>
      <c r="AZ5712"/>
    </row>
    <row r="5713" spans="1:52">
      <c r="A5713"/>
      <c r="B5713"/>
      <c r="C5713"/>
      <c r="D5713"/>
      <c r="E5713"/>
      <c r="F5713"/>
      <c r="G5713"/>
      <c r="H5713"/>
      <c r="I5713"/>
      <c r="J5713"/>
      <c r="K5713"/>
      <c r="L5713"/>
      <c r="M5713"/>
      <c r="N5713"/>
      <c r="O5713"/>
      <c r="P5713"/>
      <c r="Q5713"/>
      <c r="R5713"/>
      <c r="S5713"/>
      <c r="T5713"/>
      <c r="U5713"/>
      <c r="V5713"/>
      <c r="W5713"/>
      <c r="X5713"/>
      <c r="Y5713"/>
      <c r="Z5713"/>
      <c r="AA5713"/>
      <c r="AB5713"/>
      <c r="AC5713"/>
      <c r="AD5713"/>
      <c r="AE5713"/>
      <c r="AF5713"/>
      <c r="AG5713"/>
      <c r="AH5713"/>
      <c r="AI5713"/>
      <c r="AJ5713"/>
      <c r="AK5713"/>
      <c r="AL5713"/>
      <c r="AM5713"/>
      <c r="AN5713"/>
      <c r="AO5713"/>
      <c r="AP5713"/>
      <c r="AQ5713"/>
      <c r="AR5713"/>
      <c r="AS5713"/>
      <c r="AT5713"/>
      <c r="AU5713"/>
      <c r="AV5713"/>
      <c r="AW5713"/>
      <c r="AX5713"/>
      <c r="AY5713"/>
      <c r="AZ5713"/>
    </row>
    <row r="5714" spans="1:52">
      <c r="A5714"/>
      <c r="B5714"/>
      <c r="C5714"/>
      <c r="D5714"/>
      <c r="E5714"/>
      <c r="F5714"/>
      <c r="G5714"/>
      <c r="H5714"/>
      <c r="I5714"/>
      <c r="J5714"/>
      <c r="K5714"/>
      <c r="L5714"/>
      <c r="M5714"/>
      <c r="N5714"/>
      <c r="O5714"/>
      <c r="P5714"/>
      <c r="Q5714"/>
      <c r="R5714"/>
      <c r="S5714"/>
      <c r="T5714"/>
      <c r="U5714"/>
      <c r="V5714"/>
      <c r="W5714"/>
      <c r="X5714"/>
      <c r="Y5714"/>
      <c r="Z5714"/>
      <c r="AA5714"/>
      <c r="AB5714"/>
      <c r="AC5714"/>
      <c r="AD5714"/>
      <c r="AE5714"/>
      <c r="AF5714"/>
      <c r="AG5714"/>
      <c r="AH5714"/>
      <c r="AI5714"/>
      <c r="AJ5714"/>
      <c r="AK5714"/>
      <c r="AL5714"/>
      <c r="AM5714"/>
      <c r="AN5714"/>
      <c r="AO5714"/>
      <c r="AP5714"/>
      <c r="AQ5714"/>
      <c r="AR5714"/>
      <c r="AS5714"/>
      <c r="AT5714"/>
      <c r="AU5714"/>
      <c r="AV5714"/>
      <c r="AW5714"/>
      <c r="AX5714"/>
      <c r="AY5714"/>
      <c r="AZ5714"/>
    </row>
    <row r="5715" spans="1:52">
      <c r="A5715"/>
      <c r="B5715"/>
      <c r="C5715"/>
      <c r="D5715"/>
      <c r="E5715"/>
      <c r="F5715"/>
      <c r="G5715"/>
      <c r="H5715"/>
      <c r="I5715"/>
      <c r="J5715"/>
      <c r="K5715"/>
      <c r="L5715"/>
      <c r="M5715"/>
      <c r="N5715"/>
      <c r="O5715"/>
      <c r="P5715"/>
      <c r="Q5715"/>
      <c r="R5715"/>
      <c r="S5715"/>
      <c r="T5715"/>
      <c r="U5715"/>
      <c r="V5715"/>
      <c r="W5715"/>
      <c r="X5715"/>
      <c r="Y5715"/>
      <c r="Z5715"/>
      <c r="AA5715"/>
      <c r="AB5715"/>
      <c r="AC5715"/>
      <c r="AD5715"/>
      <c r="AE5715"/>
      <c r="AF5715"/>
      <c r="AG5715"/>
      <c r="AH5715"/>
      <c r="AI5715"/>
      <c r="AJ5715"/>
      <c r="AK5715"/>
      <c r="AL5715"/>
      <c r="AM5715"/>
      <c r="AN5715"/>
      <c r="AO5715"/>
      <c r="AP5715"/>
      <c r="AQ5715"/>
      <c r="AR5715"/>
      <c r="AS5715"/>
      <c r="AT5715"/>
      <c r="AU5715"/>
      <c r="AV5715"/>
      <c r="AW5715"/>
      <c r="AX5715"/>
      <c r="AY5715"/>
      <c r="AZ5715"/>
    </row>
    <row r="5716" spans="1:52">
      <c r="A5716"/>
      <c r="B5716"/>
      <c r="C5716"/>
      <c r="D5716"/>
      <c r="E5716"/>
      <c r="F5716"/>
      <c r="G5716"/>
      <c r="H5716"/>
      <c r="I5716"/>
      <c r="J5716"/>
      <c r="K5716"/>
      <c r="L5716"/>
      <c r="M5716"/>
      <c r="N5716"/>
      <c r="O5716"/>
      <c r="P5716"/>
      <c r="Q5716"/>
      <c r="R5716"/>
      <c r="S5716"/>
      <c r="T5716"/>
      <c r="U5716"/>
      <c r="V5716"/>
      <c r="W5716"/>
      <c r="X5716"/>
      <c r="Y5716"/>
      <c r="Z5716"/>
      <c r="AA5716"/>
      <c r="AB5716"/>
      <c r="AC5716"/>
      <c r="AD5716"/>
      <c r="AE5716"/>
      <c r="AF5716"/>
      <c r="AG5716"/>
      <c r="AH5716"/>
      <c r="AI5716"/>
      <c r="AJ5716"/>
      <c r="AK5716"/>
      <c r="AL5716"/>
      <c r="AM5716"/>
      <c r="AN5716"/>
      <c r="AO5716"/>
      <c r="AP5716"/>
      <c r="AQ5716"/>
      <c r="AR5716"/>
      <c r="AS5716"/>
      <c r="AT5716"/>
      <c r="AU5716"/>
      <c r="AV5716"/>
      <c r="AW5716"/>
      <c r="AX5716"/>
      <c r="AY5716"/>
      <c r="AZ5716"/>
    </row>
    <row r="5717" spans="1:52">
      <c r="A5717"/>
      <c r="B5717"/>
      <c r="C5717"/>
      <c r="D5717"/>
      <c r="E5717"/>
      <c r="F5717"/>
      <c r="G5717"/>
      <c r="H5717"/>
      <c r="I5717"/>
      <c r="J5717"/>
      <c r="K5717"/>
      <c r="L5717"/>
      <c r="M5717"/>
      <c r="N5717"/>
      <c r="O5717"/>
      <c r="P5717"/>
      <c r="Q5717"/>
      <c r="R5717"/>
      <c r="S5717"/>
      <c r="T5717"/>
      <c r="U5717"/>
      <c r="V5717"/>
      <c r="W5717"/>
      <c r="X5717"/>
      <c r="Y5717"/>
      <c r="Z5717"/>
      <c r="AA5717"/>
      <c r="AB5717"/>
      <c r="AC5717"/>
      <c r="AD5717"/>
      <c r="AE5717"/>
      <c r="AF5717"/>
      <c r="AG5717"/>
      <c r="AH5717"/>
      <c r="AI5717"/>
      <c r="AJ5717"/>
      <c r="AK5717"/>
      <c r="AL5717"/>
      <c r="AM5717"/>
      <c r="AN5717"/>
      <c r="AO5717"/>
      <c r="AP5717"/>
      <c r="AQ5717"/>
      <c r="AR5717"/>
      <c r="AS5717"/>
      <c r="AT5717"/>
      <c r="AU5717"/>
      <c r="AV5717"/>
      <c r="AW5717"/>
      <c r="AX5717"/>
      <c r="AY5717"/>
      <c r="AZ5717"/>
    </row>
    <row r="5718" spans="1:52">
      <c r="A5718"/>
      <c r="B5718"/>
      <c r="C5718"/>
      <c r="D5718"/>
      <c r="E5718"/>
      <c r="F5718"/>
      <c r="G5718"/>
      <c r="H5718"/>
      <c r="I5718"/>
      <c r="J5718"/>
      <c r="K5718"/>
      <c r="L5718"/>
      <c r="M5718"/>
      <c r="N5718"/>
      <c r="O5718"/>
      <c r="P5718"/>
      <c r="Q5718"/>
      <c r="R5718"/>
      <c r="S5718"/>
      <c r="T5718"/>
      <c r="U5718"/>
      <c r="V5718"/>
      <c r="W5718"/>
      <c r="X5718"/>
      <c r="Y5718"/>
      <c r="Z5718"/>
      <c r="AA5718"/>
      <c r="AB5718"/>
      <c r="AC5718"/>
      <c r="AD5718"/>
      <c r="AE5718"/>
      <c r="AF5718"/>
      <c r="AG5718"/>
      <c r="AH5718"/>
      <c r="AI5718"/>
      <c r="AJ5718"/>
      <c r="AK5718"/>
      <c r="AL5718"/>
      <c r="AM5718"/>
      <c r="AN5718"/>
      <c r="AO5718"/>
      <c r="AP5718"/>
      <c r="AQ5718"/>
      <c r="AR5718"/>
      <c r="AS5718"/>
      <c r="AT5718"/>
      <c r="AU5718"/>
      <c r="AV5718"/>
      <c r="AW5718"/>
      <c r="AX5718"/>
      <c r="AY5718"/>
      <c r="AZ5718"/>
    </row>
    <row r="5719" spans="1:52">
      <c r="A5719"/>
      <c r="B5719"/>
      <c r="C5719"/>
      <c r="D5719"/>
      <c r="E5719"/>
      <c r="F5719"/>
      <c r="G5719"/>
      <c r="H5719"/>
      <c r="I5719"/>
      <c r="J5719"/>
      <c r="K5719"/>
      <c r="L5719"/>
      <c r="M5719"/>
      <c r="N5719"/>
      <c r="O5719"/>
      <c r="P5719"/>
      <c r="Q5719"/>
      <c r="R5719"/>
      <c r="S5719"/>
      <c r="T5719"/>
      <c r="U5719"/>
      <c r="V5719"/>
      <c r="W5719"/>
      <c r="X5719"/>
      <c r="Y5719"/>
      <c r="Z5719"/>
      <c r="AA5719"/>
      <c r="AB5719"/>
      <c r="AC5719"/>
      <c r="AD5719"/>
      <c r="AE5719"/>
      <c r="AF5719"/>
      <c r="AG5719"/>
      <c r="AH5719"/>
      <c r="AI5719"/>
      <c r="AJ5719"/>
      <c r="AK5719"/>
      <c r="AL5719"/>
      <c r="AM5719"/>
      <c r="AN5719"/>
      <c r="AO5719"/>
      <c r="AP5719"/>
      <c r="AQ5719"/>
      <c r="AR5719"/>
      <c r="AS5719"/>
      <c r="AT5719"/>
      <c r="AU5719"/>
      <c r="AV5719"/>
      <c r="AW5719"/>
      <c r="AX5719"/>
      <c r="AY5719"/>
      <c r="AZ5719"/>
    </row>
    <row r="5720" spans="1:52">
      <c r="A5720"/>
      <c r="B5720"/>
      <c r="C5720"/>
      <c r="D5720"/>
      <c r="E5720"/>
      <c r="F5720"/>
      <c r="G5720"/>
      <c r="H5720"/>
      <c r="I5720"/>
      <c r="J5720"/>
      <c r="K5720"/>
      <c r="L5720"/>
      <c r="M5720"/>
      <c r="N5720"/>
      <c r="O5720"/>
      <c r="P5720"/>
      <c r="Q5720"/>
      <c r="R5720"/>
      <c r="S5720"/>
      <c r="T5720"/>
      <c r="U5720"/>
      <c r="V5720"/>
      <c r="W5720"/>
      <c r="X5720"/>
      <c r="Y5720"/>
      <c r="Z5720"/>
      <c r="AA5720"/>
      <c r="AB5720"/>
      <c r="AC5720"/>
      <c r="AD5720"/>
      <c r="AE5720"/>
      <c r="AF5720"/>
      <c r="AG5720"/>
      <c r="AH5720"/>
      <c r="AI5720"/>
      <c r="AJ5720"/>
      <c r="AK5720"/>
      <c r="AL5720"/>
      <c r="AM5720"/>
      <c r="AN5720"/>
      <c r="AO5720"/>
      <c r="AP5720"/>
      <c r="AQ5720"/>
      <c r="AR5720"/>
      <c r="AS5720"/>
      <c r="AT5720"/>
      <c r="AU5720"/>
      <c r="AV5720"/>
      <c r="AW5720"/>
      <c r="AX5720"/>
      <c r="AY5720"/>
      <c r="AZ5720"/>
    </row>
    <row r="5721" spans="1:52">
      <c r="A5721"/>
      <c r="B5721"/>
      <c r="C5721"/>
      <c r="D5721"/>
      <c r="E5721"/>
      <c r="F5721"/>
      <c r="G5721"/>
      <c r="H5721"/>
      <c r="I5721"/>
      <c r="J5721"/>
      <c r="K5721"/>
      <c r="L5721"/>
      <c r="M5721"/>
      <c r="N5721"/>
      <c r="O5721"/>
      <c r="P5721"/>
      <c r="Q5721"/>
      <c r="R5721"/>
      <c r="S5721"/>
      <c r="T5721"/>
      <c r="U5721"/>
      <c r="V5721"/>
      <c r="W5721"/>
      <c r="X5721"/>
      <c r="Y5721"/>
      <c r="Z5721"/>
      <c r="AA5721"/>
      <c r="AB5721"/>
      <c r="AC5721"/>
      <c r="AD5721"/>
      <c r="AE5721"/>
      <c r="AF5721"/>
      <c r="AG5721"/>
      <c r="AH5721"/>
      <c r="AI5721"/>
      <c r="AJ5721"/>
      <c r="AK5721"/>
      <c r="AL5721"/>
      <c r="AM5721"/>
      <c r="AN5721"/>
      <c r="AO5721"/>
      <c r="AP5721"/>
      <c r="AQ5721"/>
      <c r="AR5721"/>
      <c r="AS5721"/>
      <c r="AT5721"/>
      <c r="AU5721"/>
      <c r="AV5721"/>
      <c r="AW5721"/>
      <c r="AX5721"/>
      <c r="AY5721"/>
      <c r="AZ5721"/>
    </row>
    <row r="5722" spans="1:52">
      <c r="A5722"/>
      <c r="B5722"/>
      <c r="C5722"/>
      <c r="D5722"/>
      <c r="E5722"/>
      <c r="F5722"/>
      <c r="G5722"/>
      <c r="H5722"/>
      <c r="I5722"/>
      <c r="J5722"/>
      <c r="K5722"/>
      <c r="L5722"/>
      <c r="M5722"/>
      <c r="N5722"/>
      <c r="O5722"/>
      <c r="P5722"/>
      <c r="Q5722"/>
      <c r="R5722"/>
      <c r="S5722"/>
      <c r="T5722"/>
      <c r="U5722"/>
      <c r="V5722"/>
      <c r="W5722"/>
      <c r="X5722"/>
      <c r="Y5722"/>
      <c r="Z5722"/>
      <c r="AA5722"/>
      <c r="AB5722"/>
      <c r="AC5722"/>
      <c r="AD5722"/>
      <c r="AE5722"/>
      <c r="AF5722"/>
      <c r="AG5722"/>
      <c r="AH5722"/>
      <c r="AI5722"/>
      <c r="AJ5722"/>
      <c r="AK5722"/>
      <c r="AL5722"/>
      <c r="AM5722"/>
      <c r="AN5722"/>
      <c r="AO5722"/>
      <c r="AP5722"/>
      <c r="AQ5722"/>
      <c r="AR5722"/>
      <c r="AS5722"/>
      <c r="AT5722"/>
      <c r="AU5722"/>
      <c r="AV5722"/>
      <c r="AW5722"/>
      <c r="AX5722"/>
      <c r="AY5722"/>
      <c r="AZ5722"/>
    </row>
    <row r="5723" spans="1:52">
      <c r="A5723"/>
      <c r="B5723"/>
      <c r="C5723"/>
      <c r="D5723"/>
      <c r="E5723"/>
      <c r="F5723"/>
      <c r="G5723"/>
      <c r="H5723"/>
      <c r="I5723"/>
      <c r="J5723"/>
      <c r="K5723"/>
      <c r="L5723"/>
      <c r="M5723"/>
      <c r="N5723"/>
      <c r="O5723"/>
      <c r="P5723"/>
      <c r="Q5723"/>
      <c r="R5723"/>
      <c r="S5723"/>
      <c r="T5723"/>
      <c r="U5723"/>
      <c r="V5723"/>
      <c r="W5723"/>
      <c r="X5723"/>
      <c r="Y5723"/>
      <c r="Z5723"/>
      <c r="AA5723"/>
      <c r="AB5723"/>
      <c r="AC5723"/>
      <c r="AD5723"/>
      <c r="AE5723"/>
      <c r="AF5723"/>
      <c r="AG5723"/>
      <c r="AH5723"/>
      <c r="AI5723"/>
      <c r="AJ5723"/>
      <c r="AK5723"/>
      <c r="AL5723"/>
      <c r="AM5723"/>
      <c r="AN5723"/>
      <c r="AO5723"/>
      <c r="AP5723"/>
      <c r="AQ5723"/>
      <c r="AR5723"/>
      <c r="AS5723"/>
      <c r="AT5723"/>
      <c r="AU5723"/>
      <c r="AV5723"/>
      <c r="AW5723"/>
      <c r="AX5723"/>
      <c r="AY5723"/>
      <c r="AZ5723"/>
    </row>
    <row r="5724" spans="1:52">
      <c r="A5724"/>
      <c r="B5724"/>
      <c r="C5724"/>
      <c r="D5724"/>
      <c r="E5724"/>
      <c r="F5724"/>
      <c r="G5724"/>
      <c r="H5724"/>
      <c r="I5724"/>
      <c r="J5724"/>
      <c r="K5724"/>
      <c r="L5724"/>
      <c r="M5724"/>
      <c r="N5724"/>
      <c r="O5724"/>
      <c r="P5724"/>
      <c r="Q5724"/>
      <c r="R5724"/>
      <c r="S5724"/>
      <c r="T5724"/>
      <c r="U5724"/>
      <c r="V5724"/>
      <c r="W5724"/>
      <c r="X5724"/>
      <c r="Y5724"/>
      <c r="Z5724"/>
      <c r="AA5724"/>
      <c r="AB5724"/>
      <c r="AC5724"/>
      <c r="AD5724"/>
      <c r="AE5724"/>
      <c r="AF5724"/>
      <c r="AG5724"/>
      <c r="AH5724"/>
      <c r="AI5724"/>
      <c r="AJ5724"/>
      <c r="AK5724"/>
      <c r="AL5724"/>
      <c r="AM5724"/>
      <c r="AN5724"/>
      <c r="AO5724"/>
      <c r="AP5724"/>
      <c r="AQ5724"/>
      <c r="AR5724"/>
      <c r="AS5724"/>
      <c r="AT5724"/>
      <c r="AU5724"/>
      <c r="AV5724"/>
      <c r="AW5724"/>
      <c r="AX5724"/>
      <c r="AY5724"/>
      <c r="AZ5724"/>
    </row>
    <row r="5725" spans="1:52">
      <c r="A5725"/>
      <c r="B5725"/>
      <c r="C5725"/>
      <c r="D5725"/>
      <c r="E5725"/>
      <c r="F5725"/>
      <c r="G5725"/>
      <c r="H5725"/>
      <c r="I5725"/>
      <c r="J5725"/>
      <c r="K5725"/>
      <c r="L5725"/>
      <c r="M5725"/>
      <c r="N5725"/>
      <c r="O5725"/>
      <c r="P5725"/>
      <c r="Q5725"/>
      <c r="R5725"/>
      <c r="S5725"/>
      <c r="T5725"/>
      <c r="U5725"/>
      <c r="V5725"/>
      <c r="W5725"/>
      <c r="X5725"/>
      <c r="Y5725"/>
      <c r="Z5725"/>
      <c r="AA5725"/>
      <c r="AB5725"/>
      <c r="AC5725"/>
      <c r="AD5725"/>
      <c r="AE5725"/>
      <c r="AF5725"/>
      <c r="AG5725"/>
      <c r="AH5725"/>
      <c r="AI5725"/>
      <c r="AJ5725"/>
      <c r="AK5725"/>
      <c r="AL5725"/>
      <c r="AM5725"/>
      <c r="AN5725"/>
      <c r="AO5725"/>
      <c r="AP5725"/>
      <c r="AQ5725"/>
      <c r="AR5725"/>
      <c r="AS5725"/>
      <c r="AT5725"/>
      <c r="AU5725"/>
      <c r="AV5725"/>
      <c r="AW5725"/>
      <c r="AX5725"/>
      <c r="AY5725"/>
      <c r="AZ5725"/>
    </row>
    <row r="5726" spans="1:52">
      <c r="A5726"/>
      <c r="B5726"/>
      <c r="C5726"/>
      <c r="D5726"/>
      <c r="E5726"/>
      <c r="F5726"/>
      <c r="G5726"/>
      <c r="H5726"/>
      <c r="I5726"/>
      <c r="J5726"/>
      <c r="K5726"/>
      <c r="L5726"/>
      <c r="M5726"/>
      <c r="N5726"/>
      <c r="O5726"/>
      <c r="P5726"/>
      <c r="Q5726"/>
      <c r="R5726"/>
      <c r="S5726"/>
      <c r="T5726"/>
      <c r="U5726"/>
      <c r="V5726"/>
      <c r="W5726"/>
      <c r="X5726"/>
      <c r="Y5726"/>
      <c r="Z5726"/>
      <c r="AA5726"/>
      <c r="AB5726"/>
      <c r="AC5726"/>
      <c r="AD5726"/>
      <c r="AE5726"/>
      <c r="AF5726"/>
      <c r="AG5726"/>
      <c r="AH5726"/>
      <c r="AI5726"/>
      <c r="AJ5726"/>
      <c r="AK5726"/>
      <c r="AL5726"/>
      <c r="AM5726"/>
      <c r="AN5726"/>
      <c r="AO5726"/>
      <c r="AP5726"/>
      <c r="AQ5726"/>
      <c r="AR5726"/>
      <c r="AS5726"/>
      <c r="AT5726"/>
      <c r="AU5726"/>
      <c r="AV5726"/>
      <c r="AW5726"/>
      <c r="AX5726"/>
      <c r="AY5726"/>
      <c r="AZ5726"/>
    </row>
    <row r="5727" spans="1:52">
      <c r="A5727"/>
      <c r="B5727"/>
      <c r="C5727"/>
      <c r="D5727"/>
      <c r="E5727"/>
      <c r="F5727"/>
      <c r="G5727"/>
      <c r="H5727"/>
      <c r="I5727"/>
      <c r="J5727"/>
      <c r="K5727"/>
      <c r="L5727"/>
      <c r="M5727"/>
      <c r="N5727"/>
      <c r="O5727"/>
      <c r="P5727"/>
      <c r="Q5727"/>
      <c r="R5727"/>
      <c r="S5727"/>
      <c r="T5727"/>
      <c r="U5727"/>
      <c r="V5727"/>
      <c r="W5727"/>
      <c r="X5727"/>
      <c r="Y5727"/>
      <c r="Z5727"/>
      <c r="AA5727"/>
      <c r="AB5727"/>
      <c r="AC5727"/>
      <c r="AD5727"/>
      <c r="AE5727"/>
      <c r="AF5727"/>
      <c r="AG5727"/>
      <c r="AH5727"/>
      <c r="AI5727"/>
      <c r="AJ5727"/>
      <c r="AK5727"/>
      <c r="AL5727"/>
      <c r="AM5727"/>
      <c r="AN5727"/>
      <c r="AO5727"/>
      <c r="AP5727"/>
      <c r="AQ5727"/>
      <c r="AR5727"/>
      <c r="AS5727"/>
      <c r="AT5727"/>
      <c r="AU5727"/>
      <c r="AV5727"/>
      <c r="AW5727"/>
      <c r="AX5727"/>
      <c r="AY5727"/>
      <c r="AZ5727"/>
    </row>
    <row r="5728" spans="1:52">
      <c r="A5728"/>
      <c r="B5728"/>
      <c r="C5728"/>
      <c r="D5728"/>
      <c r="E5728"/>
      <c r="F5728"/>
      <c r="G5728"/>
      <c r="H5728"/>
      <c r="I5728"/>
      <c r="J5728"/>
      <c r="K5728"/>
      <c r="L5728"/>
      <c r="M5728"/>
      <c r="N5728"/>
      <c r="O5728"/>
      <c r="P5728"/>
      <c r="Q5728"/>
      <c r="R5728"/>
      <c r="S5728"/>
      <c r="T5728"/>
      <c r="U5728"/>
      <c r="V5728"/>
      <c r="W5728"/>
      <c r="X5728"/>
      <c r="Y5728"/>
      <c r="Z5728"/>
      <c r="AA5728"/>
      <c r="AB5728"/>
      <c r="AC5728"/>
      <c r="AD5728"/>
      <c r="AE5728"/>
      <c r="AF5728"/>
      <c r="AG5728"/>
      <c r="AH5728"/>
      <c r="AI5728"/>
      <c r="AJ5728"/>
      <c r="AK5728"/>
      <c r="AL5728"/>
      <c r="AM5728"/>
      <c r="AN5728"/>
      <c r="AO5728"/>
      <c r="AP5728"/>
      <c r="AQ5728"/>
      <c r="AR5728"/>
      <c r="AS5728"/>
      <c r="AT5728"/>
      <c r="AU5728"/>
      <c r="AV5728"/>
      <c r="AW5728"/>
      <c r="AX5728"/>
      <c r="AY5728"/>
      <c r="AZ5728"/>
    </row>
    <row r="5729" spans="1:52">
      <c r="A5729"/>
      <c r="B5729"/>
      <c r="C5729"/>
      <c r="D5729"/>
      <c r="E5729"/>
      <c r="F5729"/>
      <c r="G5729"/>
      <c r="H5729"/>
      <c r="I5729"/>
      <c r="J5729"/>
      <c r="K5729"/>
      <c r="L5729"/>
      <c r="M5729"/>
      <c r="N5729"/>
      <c r="O5729"/>
      <c r="P5729"/>
      <c r="Q5729"/>
      <c r="R5729"/>
      <c r="S5729"/>
      <c r="T5729"/>
      <c r="U5729"/>
      <c r="V5729"/>
      <c r="W5729"/>
      <c r="X5729"/>
      <c r="Y5729"/>
      <c r="Z5729"/>
      <c r="AA5729"/>
      <c r="AB5729"/>
      <c r="AC5729"/>
      <c r="AD5729"/>
      <c r="AE5729"/>
      <c r="AF5729"/>
      <c r="AG5729"/>
      <c r="AH5729"/>
      <c r="AI5729"/>
      <c r="AJ5729"/>
      <c r="AK5729"/>
      <c r="AL5729"/>
      <c r="AM5729"/>
      <c r="AN5729"/>
      <c r="AO5729"/>
      <c r="AP5729"/>
      <c r="AQ5729"/>
      <c r="AR5729"/>
      <c r="AS5729"/>
      <c r="AT5729"/>
      <c r="AU5729"/>
      <c r="AV5729"/>
      <c r="AW5729"/>
      <c r="AX5729"/>
      <c r="AY5729"/>
      <c r="AZ5729"/>
    </row>
    <row r="5730" spans="1:52">
      <c r="A5730"/>
      <c r="B5730"/>
      <c r="C5730"/>
      <c r="D5730"/>
      <c r="E5730"/>
      <c r="F5730"/>
      <c r="G5730"/>
      <c r="H5730"/>
      <c r="I5730"/>
      <c r="J5730"/>
      <c r="K5730"/>
      <c r="L5730"/>
      <c r="M5730"/>
      <c r="N5730"/>
      <c r="O5730"/>
      <c r="P5730"/>
      <c r="Q5730"/>
      <c r="R5730"/>
      <c r="S5730"/>
      <c r="T5730"/>
      <c r="U5730"/>
      <c r="V5730"/>
      <c r="W5730"/>
      <c r="X5730"/>
      <c r="Y5730"/>
      <c r="Z5730"/>
      <c r="AA5730"/>
      <c r="AB5730"/>
      <c r="AC5730"/>
      <c r="AD5730"/>
      <c r="AE5730"/>
      <c r="AF5730"/>
      <c r="AG5730"/>
      <c r="AH5730"/>
      <c r="AI5730"/>
      <c r="AJ5730"/>
      <c r="AK5730"/>
      <c r="AL5730"/>
      <c r="AM5730"/>
      <c r="AN5730"/>
      <c r="AO5730"/>
      <c r="AP5730"/>
      <c r="AQ5730"/>
      <c r="AR5730"/>
      <c r="AS5730"/>
      <c r="AT5730"/>
      <c r="AU5730"/>
      <c r="AV5730"/>
      <c r="AW5730"/>
      <c r="AX5730"/>
      <c r="AY5730"/>
      <c r="AZ5730"/>
    </row>
    <row r="5731" spans="1:52">
      <c r="A5731"/>
      <c r="B5731"/>
      <c r="C5731"/>
      <c r="D5731"/>
      <c r="E5731"/>
      <c r="F5731"/>
      <c r="G5731"/>
      <c r="H5731"/>
      <c r="I5731"/>
      <c r="J5731"/>
      <c r="K5731"/>
      <c r="L5731"/>
      <c r="M5731"/>
      <c r="N5731"/>
      <c r="O5731"/>
      <c r="P5731"/>
      <c r="Q5731"/>
      <c r="R5731"/>
      <c r="S5731"/>
      <c r="T5731"/>
      <c r="U5731"/>
      <c r="V5731"/>
      <c r="W5731"/>
      <c r="X5731"/>
      <c r="Y5731"/>
      <c r="Z5731"/>
      <c r="AA5731"/>
      <c r="AB5731"/>
      <c r="AC5731"/>
      <c r="AD5731"/>
      <c r="AE5731"/>
      <c r="AF5731"/>
      <c r="AG5731"/>
      <c r="AH5731"/>
      <c r="AI5731"/>
      <c r="AJ5731"/>
      <c r="AK5731"/>
      <c r="AL5731"/>
      <c r="AM5731"/>
      <c r="AN5731"/>
      <c r="AO5731"/>
      <c r="AP5731"/>
      <c r="AQ5731"/>
      <c r="AR5731"/>
      <c r="AS5731"/>
      <c r="AT5731"/>
      <c r="AU5731"/>
      <c r="AV5731"/>
      <c r="AW5731"/>
      <c r="AX5731"/>
      <c r="AY5731"/>
      <c r="AZ5731"/>
    </row>
    <row r="5732" spans="1:52">
      <c r="A5732"/>
      <c r="B5732"/>
      <c r="C5732"/>
      <c r="D5732"/>
      <c r="E5732"/>
      <c r="F5732"/>
      <c r="G5732"/>
      <c r="H5732"/>
      <c r="I5732"/>
      <c r="J5732"/>
      <c r="K5732"/>
      <c r="L5732"/>
      <c r="M5732"/>
      <c r="N5732"/>
      <c r="O5732"/>
      <c r="P5732"/>
      <c r="Q5732"/>
      <c r="R5732"/>
      <c r="S5732"/>
      <c r="T5732"/>
      <c r="U5732"/>
      <c r="V5732"/>
      <c r="W5732"/>
      <c r="X5732"/>
      <c r="Y5732"/>
      <c r="Z5732"/>
      <c r="AA5732"/>
      <c r="AB5732"/>
      <c r="AC5732"/>
      <c r="AD5732"/>
      <c r="AE5732"/>
      <c r="AF5732"/>
      <c r="AG5732"/>
      <c r="AH5732"/>
      <c r="AI5732"/>
      <c r="AJ5732"/>
      <c r="AK5732"/>
      <c r="AL5732"/>
      <c r="AM5732"/>
      <c r="AN5732"/>
      <c r="AO5732"/>
      <c r="AP5732"/>
      <c r="AQ5732"/>
      <c r="AR5732"/>
      <c r="AS5732"/>
      <c r="AT5732"/>
      <c r="AU5732"/>
      <c r="AV5732"/>
      <c r="AW5732"/>
      <c r="AX5732"/>
      <c r="AY5732"/>
      <c r="AZ5732"/>
    </row>
    <row r="5733" spans="1:52">
      <c r="A5733"/>
      <c r="B5733"/>
      <c r="C5733"/>
      <c r="D5733"/>
      <c r="E5733"/>
      <c r="F5733"/>
      <c r="G5733"/>
      <c r="H5733"/>
      <c r="I5733"/>
      <c r="J5733"/>
      <c r="K5733"/>
      <c r="L5733"/>
      <c r="M5733"/>
      <c r="N5733"/>
      <c r="O5733"/>
      <c r="P5733"/>
      <c r="Q5733"/>
      <c r="R5733"/>
      <c r="S5733"/>
      <c r="T5733"/>
      <c r="U5733"/>
      <c r="V5733"/>
      <c r="W5733"/>
      <c r="X5733"/>
      <c r="Y5733"/>
      <c r="Z5733"/>
      <c r="AA5733"/>
      <c r="AB5733"/>
      <c r="AC5733"/>
      <c r="AD5733"/>
      <c r="AE5733"/>
      <c r="AF5733"/>
      <c r="AG5733"/>
      <c r="AH5733"/>
      <c r="AI5733"/>
      <c r="AJ5733"/>
      <c r="AK5733"/>
      <c r="AL5733"/>
      <c r="AM5733"/>
      <c r="AN5733"/>
      <c r="AO5733"/>
      <c r="AP5733"/>
      <c r="AQ5733"/>
      <c r="AR5733"/>
      <c r="AS5733"/>
      <c r="AT5733"/>
      <c r="AU5733"/>
      <c r="AV5733"/>
      <c r="AW5733"/>
      <c r="AX5733"/>
      <c r="AY5733"/>
      <c r="AZ5733"/>
    </row>
    <row r="5734" spans="1:52">
      <c r="A5734"/>
      <c r="B5734"/>
      <c r="C5734"/>
      <c r="D5734"/>
      <c r="E5734"/>
      <c r="F5734"/>
      <c r="G5734"/>
      <c r="H5734"/>
      <c r="I5734"/>
      <c r="J5734"/>
      <c r="K5734"/>
      <c r="L5734"/>
      <c r="M5734"/>
      <c r="N5734"/>
      <c r="O5734"/>
      <c r="P5734"/>
      <c r="Q5734"/>
      <c r="R5734"/>
      <c r="S5734"/>
      <c r="T5734"/>
      <c r="U5734"/>
      <c r="V5734"/>
      <c r="W5734"/>
      <c r="X5734"/>
      <c r="Y5734"/>
      <c r="Z5734"/>
      <c r="AA5734"/>
      <c r="AB5734"/>
      <c r="AC5734"/>
      <c r="AD5734"/>
      <c r="AE5734"/>
      <c r="AF5734"/>
      <c r="AG5734"/>
      <c r="AH5734"/>
      <c r="AI5734"/>
      <c r="AJ5734"/>
      <c r="AK5734"/>
      <c r="AL5734"/>
      <c r="AM5734"/>
      <c r="AN5734"/>
      <c r="AO5734"/>
      <c r="AP5734"/>
      <c r="AQ5734"/>
      <c r="AR5734"/>
      <c r="AS5734"/>
      <c r="AT5734"/>
      <c r="AU5734"/>
      <c r="AV5734"/>
      <c r="AW5734"/>
      <c r="AX5734"/>
      <c r="AY5734"/>
      <c r="AZ5734"/>
    </row>
    <row r="5735" spans="1:52">
      <c r="A5735"/>
      <c r="B5735"/>
      <c r="C5735"/>
      <c r="D5735"/>
      <c r="E5735"/>
      <c r="F5735"/>
      <c r="G5735"/>
      <c r="H5735"/>
      <c r="I5735"/>
      <c r="J5735"/>
      <c r="K5735"/>
      <c r="L5735"/>
      <c r="M5735"/>
      <c r="N5735"/>
      <c r="O5735"/>
      <c r="P5735"/>
      <c r="Q5735"/>
      <c r="R5735"/>
      <c r="S5735"/>
      <c r="T5735"/>
      <c r="U5735"/>
      <c r="V5735"/>
      <c r="W5735"/>
      <c r="X5735"/>
      <c r="Y5735"/>
      <c r="Z5735"/>
      <c r="AA5735"/>
      <c r="AB5735"/>
      <c r="AC5735"/>
      <c r="AD5735"/>
      <c r="AE5735"/>
      <c r="AF5735"/>
      <c r="AG5735"/>
      <c r="AH5735"/>
      <c r="AI5735"/>
      <c r="AJ5735"/>
      <c r="AK5735"/>
      <c r="AL5735"/>
      <c r="AM5735"/>
      <c r="AN5735"/>
      <c r="AO5735"/>
      <c r="AP5735"/>
      <c r="AQ5735"/>
      <c r="AR5735"/>
      <c r="AS5735"/>
      <c r="AT5735"/>
      <c r="AU5735"/>
      <c r="AV5735"/>
      <c r="AW5735"/>
      <c r="AX5735"/>
      <c r="AY5735"/>
      <c r="AZ5735"/>
    </row>
    <row r="5736" spans="1:52">
      <c r="A5736"/>
      <c r="B5736"/>
      <c r="C5736"/>
      <c r="D5736"/>
      <c r="E5736"/>
      <c r="F5736"/>
      <c r="G5736"/>
      <c r="H5736"/>
      <c r="I5736"/>
      <c r="J5736"/>
      <c r="K5736"/>
      <c r="L5736"/>
      <c r="M5736"/>
      <c r="N5736"/>
      <c r="O5736"/>
      <c r="P5736"/>
      <c r="Q5736"/>
      <c r="R5736"/>
      <c r="S5736"/>
      <c r="T5736"/>
      <c r="U5736"/>
      <c r="V5736"/>
      <c r="W5736"/>
      <c r="X5736"/>
      <c r="Y5736"/>
      <c r="Z5736"/>
      <c r="AA5736"/>
      <c r="AB5736"/>
      <c r="AC5736"/>
      <c r="AD5736"/>
      <c r="AE5736"/>
      <c r="AF5736"/>
      <c r="AG5736"/>
      <c r="AH5736"/>
      <c r="AI5736"/>
      <c r="AJ5736"/>
      <c r="AK5736"/>
      <c r="AL5736"/>
      <c r="AM5736"/>
      <c r="AN5736"/>
      <c r="AO5736"/>
      <c r="AP5736"/>
      <c r="AQ5736"/>
      <c r="AR5736"/>
      <c r="AS5736"/>
      <c r="AT5736"/>
      <c r="AU5736"/>
      <c r="AV5736"/>
      <c r="AW5736"/>
      <c r="AX5736"/>
      <c r="AY5736"/>
      <c r="AZ5736"/>
    </row>
    <row r="5737" spans="1:52">
      <c r="A5737"/>
      <c r="B5737"/>
      <c r="C5737"/>
      <c r="D5737"/>
      <c r="E5737"/>
      <c r="F5737"/>
      <c r="G5737"/>
      <c r="H5737"/>
      <c r="I5737"/>
      <c r="J5737"/>
      <c r="K5737"/>
      <c r="L5737"/>
      <c r="M5737"/>
      <c r="N5737"/>
      <c r="O5737"/>
      <c r="P5737"/>
      <c r="Q5737"/>
      <c r="R5737"/>
      <c r="S5737"/>
      <c r="T5737"/>
      <c r="U5737"/>
      <c r="V5737"/>
      <c r="W5737"/>
      <c r="X5737"/>
      <c r="Y5737"/>
      <c r="Z5737"/>
      <c r="AA5737"/>
      <c r="AB5737"/>
      <c r="AC5737"/>
      <c r="AD5737"/>
      <c r="AE5737"/>
      <c r="AF5737"/>
      <c r="AG5737"/>
      <c r="AH5737"/>
      <c r="AI5737"/>
      <c r="AJ5737"/>
      <c r="AK5737"/>
      <c r="AL5737"/>
      <c r="AM5737"/>
      <c r="AN5737"/>
      <c r="AO5737"/>
      <c r="AP5737"/>
      <c r="AQ5737"/>
      <c r="AR5737"/>
      <c r="AS5737"/>
      <c r="AT5737"/>
      <c r="AU5737"/>
      <c r="AV5737"/>
      <c r="AW5737"/>
      <c r="AX5737"/>
      <c r="AY5737"/>
      <c r="AZ5737"/>
    </row>
    <row r="5738" spans="1:52">
      <c r="A5738"/>
      <c r="B5738"/>
      <c r="C5738"/>
      <c r="D5738"/>
      <c r="E5738"/>
      <c r="F5738"/>
      <c r="G5738"/>
      <c r="H5738"/>
      <c r="I5738"/>
      <c r="J5738"/>
      <c r="K5738"/>
      <c r="L5738"/>
      <c r="M5738"/>
      <c r="N5738"/>
      <c r="O5738"/>
      <c r="P5738"/>
      <c r="Q5738"/>
      <c r="R5738"/>
      <c r="S5738"/>
      <c r="T5738"/>
      <c r="U5738"/>
      <c r="V5738"/>
      <c r="W5738"/>
      <c r="X5738"/>
      <c r="Y5738"/>
      <c r="Z5738"/>
      <c r="AA5738"/>
      <c r="AB5738"/>
      <c r="AC5738"/>
      <c r="AD5738"/>
      <c r="AE5738"/>
      <c r="AF5738"/>
      <c r="AG5738"/>
      <c r="AH5738"/>
      <c r="AI5738"/>
      <c r="AJ5738"/>
      <c r="AK5738"/>
      <c r="AL5738"/>
      <c r="AM5738"/>
      <c r="AN5738"/>
      <c r="AO5738"/>
      <c r="AP5738"/>
      <c r="AQ5738"/>
      <c r="AR5738"/>
      <c r="AS5738"/>
      <c r="AT5738"/>
      <c r="AU5738"/>
      <c r="AV5738"/>
      <c r="AW5738"/>
      <c r="AX5738"/>
      <c r="AY5738"/>
      <c r="AZ5738"/>
    </row>
    <row r="5739" spans="1:52">
      <c r="A5739"/>
      <c r="B5739"/>
      <c r="C5739"/>
      <c r="D5739"/>
      <c r="E5739"/>
      <c r="F5739"/>
      <c r="G5739"/>
      <c r="H5739"/>
      <c r="I5739"/>
      <c r="J5739"/>
      <c r="K5739"/>
      <c r="L5739"/>
      <c r="M5739"/>
      <c r="N5739"/>
      <c r="O5739"/>
      <c r="P5739"/>
      <c r="Q5739"/>
      <c r="R5739"/>
      <c r="S5739"/>
      <c r="T5739"/>
      <c r="U5739"/>
      <c r="V5739"/>
      <c r="W5739"/>
      <c r="X5739"/>
      <c r="Y5739"/>
      <c r="Z5739"/>
      <c r="AA5739"/>
      <c r="AB5739"/>
      <c r="AC5739"/>
      <c r="AD5739"/>
      <c r="AE5739"/>
      <c r="AF5739"/>
      <c r="AG5739"/>
      <c r="AH5739"/>
      <c r="AI5739"/>
      <c r="AJ5739"/>
      <c r="AK5739"/>
      <c r="AL5739"/>
      <c r="AM5739"/>
      <c r="AN5739"/>
      <c r="AO5739"/>
      <c r="AP5739"/>
      <c r="AQ5739"/>
      <c r="AR5739"/>
      <c r="AS5739"/>
      <c r="AT5739"/>
      <c r="AU5739"/>
      <c r="AV5739"/>
      <c r="AW5739"/>
      <c r="AX5739"/>
      <c r="AY5739"/>
      <c r="AZ5739"/>
    </row>
    <row r="5740" spans="1:52">
      <c r="A5740"/>
      <c r="B5740"/>
      <c r="C5740"/>
      <c r="D5740"/>
      <c r="E5740"/>
      <c r="F5740"/>
      <c r="G5740"/>
      <c r="H5740"/>
      <c r="I5740"/>
      <c r="J5740"/>
      <c r="K5740"/>
      <c r="L5740"/>
      <c r="M5740"/>
      <c r="N5740"/>
      <c r="O5740"/>
      <c r="P5740"/>
      <c r="Q5740"/>
      <c r="R5740"/>
      <c r="S5740"/>
      <c r="T5740"/>
      <c r="U5740"/>
      <c r="V5740"/>
      <c r="W5740"/>
      <c r="X5740"/>
      <c r="Y5740"/>
      <c r="Z5740"/>
      <c r="AA5740"/>
      <c r="AB5740"/>
      <c r="AC5740"/>
      <c r="AD5740"/>
      <c r="AE5740"/>
      <c r="AF5740"/>
      <c r="AG5740"/>
      <c r="AH5740"/>
      <c r="AI5740"/>
      <c r="AJ5740"/>
      <c r="AK5740"/>
      <c r="AL5740"/>
      <c r="AM5740"/>
      <c r="AN5740"/>
      <c r="AO5740"/>
      <c r="AP5740"/>
      <c r="AQ5740"/>
      <c r="AR5740"/>
      <c r="AS5740"/>
      <c r="AT5740"/>
      <c r="AU5740"/>
      <c r="AV5740"/>
      <c r="AW5740"/>
      <c r="AX5740"/>
      <c r="AY5740"/>
      <c r="AZ5740"/>
    </row>
    <row r="5741" spans="1:52">
      <c r="A5741"/>
      <c r="B5741"/>
      <c r="C5741"/>
      <c r="D5741"/>
      <c r="E5741"/>
      <c r="F5741"/>
      <c r="G5741"/>
      <c r="H5741"/>
      <c r="I5741"/>
      <c r="J5741"/>
      <c r="K5741"/>
      <c r="L5741"/>
      <c r="M5741"/>
      <c r="N5741"/>
      <c r="O5741"/>
      <c r="P5741"/>
      <c r="Q5741"/>
      <c r="R5741"/>
      <c r="S5741"/>
      <c r="T5741"/>
      <c r="U5741"/>
      <c r="V5741"/>
      <c r="W5741"/>
      <c r="X5741"/>
      <c r="Y5741"/>
      <c r="Z5741"/>
      <c r="AA5741"/>
      <c r="AB5741"/>
      <c r="AC5741"/>
      <c r="AD5741"/>
      <c r="AE5741"/>
      <c r="AF5741"/>
      <c r="AG5741"/>
      <c r="AH5741"/>
      <c r="AI5741"/>
      <c r="AJ5741"/>
      <c r="AK5741"/>
      <c r="AL5741"/>
      <c r="AM5741"/>
      <c r="AN5741"/>
      <c r="AO5741"/>
      <c r="AP5741"/>
      <c r="AQ5741"/>
      <c r="AR5741"/>
      <c r="AS5741"/>
      <c r="AT5741"/>
      <c r="AU5741"/>
      <c r="AV5741"/>
      <c r="AW5741"/>
      <c r="AX5741"/>
      <c r="AY5741"/>
      <c r="AZ5741"/>
    </row>
    <row r="5742" spans="1:52">
      <c r="A5742"/>
      <c r="B5742"/>
      <c r="C5742"/>
      <c r="D5742"/>
      <c r="E5742"/>
      <c r="F5742"/>
      <c r="G5742"/>
      <c r="H5742"/>
      <c r="I5742"/>
      <c r="J5742"/>
      <c r="K5742"/>
      <c r="L5742"/>
      <c r="M5742"/>
      <c r="N5742"/>
      <c r="O5742"/>
      <c r="P5742"/>
      <c r="Q5742"/>
      <c r="R5742"/>
      <c r="S5742"/>
      <c r="T5742"/>
      <c r="U5742"/>
      <c r="V5742"/>
      <c r="W5742"/>
      <c r="X5742"/>
      <c r="Y5742"/>
      <c r="Z5742"/>
      <c r="AA5742"/>
      <c r="AB5742"/>
      <c r="AC5742"/>
      <c r="AD5742"/>
      <c r="AE5742"/>
      <c r="AF5742"/>
      <c r="AG5742"/>
      <c r="AH5742"/>
      <c r="AI5742"/>
      <c r="AJ5742"/>
      <c r="AK5742"/>
      <c r="AL5742"/>
      <c r="AM5742"/>
      <c r="AN5742"/>
      <c r="AO5742"/>
      <c r="AP5742"/>
      <c r="AQ5742"/>
      <c r="AR5742"/>
      <c r="AS5742"/>
      <c r="AT5742"/>
      <c r="AU5742"/>
      <c r="AV5742"/>
      <c r="AW5742"/>
      <c r="AX5742"/>
      <c r="AY5742"/>
      <c r="AZ5742"/>
    </row>
    <row r="5743" spans="1:52">
      <c r="A5743"/>
      <c r="B5743"/>
      <c r="C5743"/>
      <c r="D5743"/>
      <c r="E5743"/>
      <c r="F5743"/>
      <c r="G5743"/>
      <c r="H5743"/>
      <c r="I5743"/>
      <c r="J5743"/>
      <c r="K5743"/>
      <c r="L5743"/>
      <c r="M5743"/>
      <c r="N5743"/>
      <c r="O5743"/>
      <c r="P5743"/>
      <c r="Q5743"/>
      <c r="R5743"/>
      <c r="S5743"/>
      <c r="T5743"/>
      <c r="U5743"/>
      <c r="V5743"/>
      <c r="W5743"/>
      <c r="X5743"/>
      <c r="Y5743"/>
      <c r="Z5743"/>
      <c r="AA5743"/>
      <c r="AB5743"/>
      <c r="AC5743"/>
      <c r="AD5743"/>
      <c r="AE5743"/>
      <c r="AF5743"/>
      <c r="AG5743"/>
      <c r="AH5743"/>
      <c r="AI5743"/>
      <c r="AJ5743"/>
      <c r="AK5743"/>
      <c r="AL5743"/>
      <c r="AM5743"/>
      <c r="AN5743"/>
      <c r="AO5743"/>
      <c r="AP5743"/>
      <c r="AQ5743"/>
      <c r="AR5743"/>
      <c r="AS5743"/>
      <c r="AT5743"/>
      <c r="AU5743"/>
      <c r="AV5743"/>
      <c r="AW5743"/>
      <c r="AX5743"/>
      <c r="AY5743"/>
      <c r="AZ5743"/>
    </row>
    <row r="5744" spans="1:52">
      <c r="A5744"/>
      <c r="B5744"/>
      <c r="C5744"/>
      <c r="D5744"/>
      <c r="E5744"/>
      <c r="F5744"/>
      <c r="G5744"/>
      <c r="H5744"/>
      <c r="I5744"/>
      <c r="J5744"/>
      <c r="K5744"/>
      <c r="L5744"/>
      <c r="M5744"/>
      <c r="N5744"/>
      <c r="O5744"/>
      <c r="P5744"/>
      <c r="Q5744"/>
      <c r="R5744"/>
      <c r="S5744"/>
      <c r="T5744"/>
      <c r="U5744"/>
      <c r="V5744"/>
      <c r="W5744"/>
      <c r="X5744"/>
      <c r="Y5744"/>
      <c r="Z5744"/>
      <c r="AA5744"/>
      <c r="AB5744"/>
      <c r="AC5744"/>
      <c r="AD5744"/>
      <c r="AE5744"/>
      <c r="AF5744"/>
      <c r="AG5744"/>
      <c r="AH5744"/>
      <c r="AI5744"/>
      <c r="AJ5744"/>
      <c r="AK5744"/>
      <c r="AL5744"/>
      <c r="AM5744"/>
      <c r="AN5744"/>
      <c r="AO5744"/>
      <c r="AP5744"/>
      <c r="AQ5744"/>
      <c r="AR5744"/>
      <c r="AS5744"/>
      <c r="AT5744"/>
      <c r="AU5744"/>
      <c r="AV5744"/>
      <c r="AW5744"/>
      <c r="AX5744"/>
      <c r="AY5744"/>
      <c r="AZ5744"/>
    </row>
    <row r="5745" spans="1:52">
      <c r="A5745"/>
      <c r="B5745"/>
      <c r="C5745"/>
      <c r="D5745"/>
      <c r="E5745"/>
      <c r="F5745"/>
      <c r="G5745"/>
      <c r="H5745"/>
      <c r="I5745"/>
      <c r="J5745"/>
      <c r="K5745"/>
      <c r="L5745"/>
      <c r="M5745"/>
      <c r="N5745"/>
      <c r="O5745"/>
      <c r="P5745"/>
      <c r="Q5745"/>
      <c r="R5745"/>
      <c r="S5745"/>
      <c r="T5745"/>
      <c r="U5745"/>
      <c r="V5745"/>
      <c r="W5745"/>
      <c r="X5745"/>
      <c r="Y5745"/>
      <c r="Z5745"/>
      <c r="AA5745"/>
      <c r="AB5745"/>
      <c r="AC5745"/>
      <c r="AD5745"/>
      <c r="AE5745"/>
      <c r="AF5745"/>
      <c r="AG5745"/>
      <c r="AH5745"/>
      <c r="AI5745"/>
      <c r="AJ5745"/>
      <c r="AK5745"/>
      <c r="AL5745"/>
      <c r="AM5745"/>
      <c r="AN5745"/>
      <c r="AO5745"/>
      <c r="AP5745"/>
      <c r="AQ5745"/>
      <c r="AR5745"/>
      <c r="AS5745"/>
      <c r="AT5745"/>
      <c r="AU5745"/>
      <c r="AV5745"/>
      <c r="AW5745"/>
      <c r="AX5745"/>
      <c r="AY5745"/>
      <c r="AZ5745"/>
    </row>
    <row r="5746" spans="1:52">
      <c r="A5746"/>
      <c r="B5746"/>
      <c r="C5746"/>
      <c r="D5746"/>
      <c r="E5746"/>
      <c r="F5746"/>
      <c r="G5746"/>
      <c r="H5746"/>
      <c r="I5746"/>
      <c r="J5746"/>
      <c r="K5746"/>
      <c r="L5746"/>
      <c r="M5746"/>
      <c r="N5746"/>
      <c r="O5746"/>
      <c r="P5746"/>
      <c r="Q5746"/>
      <c r="R5746"/>
      <c r="S5746"/>
      <c r="T5746"/>
      <c r="U5746"/>
      <c r="V5746"/>
      <c r="W5746"/>
      <c r="X5746"/>
      <c r="Y5746"/>
      <c r="Z5746"/>
      <c r="AA5746"/>
      <c r="AB5746"/>
      <c r="AC5746"/>
      <c r="AD5746"/>
      <c r="AE5746"/>
      <c r="AF5746"/>
      <c r="AG5746"/>
      <c r="AH5746"/>
      <c r="AI5746"/>
      <c r="AJ5746"/>
      <c r="AK5746"/>
      <c r="AL5746"/>
      <c r="AM5746"/>
      <c r="AN5746"/>
      <c r="AO5746"/>
      <c r="AP5746"/>
      <c r="AQ5746"/>
      <c r="AR5746"/>
      <c r="AS5746"/>
      <c r="AT5746"/>
      <c r="AU5746"/>
      <c r="AV5746"/>
      <c r="AW5746"/>
      <c r="AX5746"/>
      <c r="AY5746"/>
      <c r="AZ5746"/>
    </row>
    <row r="5747" spans="1:52">
      <c r="A5747"/>
      <c r="B5747"/>
      <c r="C5747"/>
      <c r="D5747"/>
      <c r="E5747"/>
      <c r="F5747"/>
      <c r="G5747"/>
      <c r="H5747"/>
      <c r="I5747"/>
      <c r="J5747"/>
      <c r="K5747"/>
      <c r="L5747"/>
      <c r="M5747"/>
      <c r="N5747"/>
      <c r="O5747"/>
      <c r="P5747"/>
      <c r="Q5747"/>
      <c r="R5747"/>
      <c r="S5747"/>
      <c r="T5747"/>
      <c r="U5747"/>
      <c r="V5747"/>
      <c r="W5747"/>
      <c r="X5747"/>
      <c r="Y5747"/>
      <c r="Z5747"/>
      <c r="AA5747"/>
      <c r="AB5747"/>
      <c r="AC5747"/>
      <c r="AD5747"/>
      <c r="AE5747"/>
      <c r="AF5747"/>
      <c r="AG5747"/>
      <c r="AH5747"/>
      <c r="AI5747"/>
      <c r="AJ5747"/>
      <c r="AK5747"/>
      <c r="AL5747"/>
      <c r="AM5747"/>
      <c r="AN5747"/>
      <c r="AO5747"/>
      <c r="AP5747"/>
      <c r="AQ5747"/>
      <c r="AR5747"/>
      <c r="AS5747"/>
      <c r="AT5747"/>
      <c r="AU5747"/>
      <c r="AV5747"/>
      <c r="AW5747"/>
      <c r="AX5747"/>
      <c r="AY5747"/>
      <c r="AZ5747"/>
    </row>
    <row r="5748" spans="1:52">
      <c r="A5748"/>
      <c r="B5748"/>
      <c r="C5748"/>
      <c r="D5748"/>
      <c r="E5748"/>
      <c r="F5748"/>
      <c r="G5748"/>
      <c r="H5748"/>
      <c r="I5748"/>
      <c r="J5748"/>
      <c r="K5748"/>
      <c r="L5748"/>
      <c r="M5748"/>
      <c r="N5748"/>
      <c r="O5748"/>
      <c r="P5748"/>
      <c r="Q5748"/>
      <c r="R5748"/>
      <c r="S5748"/>
      <c r="T5748"/>
      <c r="U5748"/>
      <c r="V5748"/>
      <c r="W5748"/>
      <c r="X5748"/>
      <c r="Y5748"/>
      <c r="Z5748"/>
      <c r="AA5748"/>
      <c r="AB5748"/>
      <c r="AC5748"/>
      <c r="AD5748"/>
      <c r="AE5748"/>
      <c r="AF5748"/>
      <c r="AG5748"/>
      <c r="AH5748"/>
      <c r="AI5748"/>
      <c r="AJ5748"/>
      <c r="AK5748"/>
      <c r="AL5748"/>
      <c r="AM5748"/>
      <c r="AN5748"/>
      <c r="AO5748"/>
      <c r="AP5748"/>
      <c r="AQ5748"/>
      <c r="AR5748"/>
      <c r="AS5748"/>
      <c r="AT5748"/>
      <c r="AU5748"/>
      <c r="AV5748"/>
      <c r="AW5748"/>
      <c r="AX5748"/>
      <c r="AY5748"/>
      <c r="AZ5748"/>
    </row>
    <row r="5749" spans="1:52">
      <c r="A5749"/>
      <c r="B5749"/>
      <c r="C5749"/>
      <c r="D5749"/>
      <c r="E5749"/>
      <c r="F5749"/>
      <c r="G5749"/>
      <c r="H5749"/>
      <c r="I5749"/>
      <c r="J5749"/>
      <c r="K5749"/>
      <c r="L5749"/>
      <c r="M5749"/>
      <c r="N5749"/>
      <c r="O5749"/>
      <c r="P5749"/>
      <c r="Q5749"/>
      <c r="R5749"/>
      <c r="S5749"/>
      <c r="T5749"/>
      <c r="U5749"/>
      <c r="V5749"/>
      <c r="W5749"/>
      <c r="X5749"/>
      <c r="Y5749"/>
      <c r="Z5749"/>
      <c r="AA5749"/>
      <c r="AB5749"/>
      <c r="AC5749"/>
      <c r="AD5749"/>
      <c r="AE5749"/>
      <c r="AF5749"/>
      <c r="AG5749"/>
      <c r="AH5749"/>
      <c r="AI5749"/>
      <c r="AJ5749"/>
      <c r="AK5749"/>
      <c r="AL5749"/>
      <c r="AM5749"/>
      <c r="AN5749"/>
      <c r="AO5749"/>
      <c r="AP5749"/>
      <c r="AQ5749"/>
      <c r="AR5749"/>
      <c r="AS5749"/>
      <c r="AT5749"/>
      <c r="AU5749"/>
      <c r="AV5749"/>
      <c r="AW5749"/>
      <c r="AX5749"/>
      <c r="AY5749"/>
      <c r="AZ5749"/>
    </row>
    <row r="5750" spans="1:52">
      <c r="A5750"/>
      <c r="B5750"/>
      <c r="C5750"/>
      <c r="D5750"/>
      <c r="E5750"/>
      <c r="F5750"/>
      <c r="G5750"/>
      <c r="H5750"/>
      <c r="I5750"/>
      <c r="J5750"/>
      <c r="K5750"/>
      <c r="L5750"/>
      <c r="M5750"/>
      <c r="N5750"/>
      <c r="O5750"/>
      <c r="P5750"/>
      <c r="Q5750"/>
      <c r="R5750"/>
      <c r="S5750"/>
      <c r="T5750"/>
      <c r="U5750"/>
      <c r="V5750"/>
      <c r="W5750"/>
      <c r="X5750"/>
      <c r="Y5750"/>
      <c r="Z5750"/>
      <c r="AA5750"/>
      <c r="AB5750"/>
      <c r="AC5750"/>
      <c r="AD5750"/>
      <c r="AE5750"/>
      <c r="AF5750"/>
      <c r="AG5750"/>
      <c r="AH5750"/>
      <c r="AI5750"/>
      <c r="AJ5750"/>
      <c r="AK5750"/>
      <c r="AL5750"/>
      <c r="AM5750"/>
      <c r="AN5750"/>
      <c r="AO5750"/>
      <c r="AP5750"/>
      <c r="AQ5750"/>
      <c r="AR5750"/>
      <c r="AS5750"/>
      <c r="AT5750"/>
      <c r="AU5750"/>
      <c r="AV5750"/>
      <c r="AW5750"/>
      <c r="AX5750"/>
      <c r="AY5750"/>
      <c r="AZ5750"/>
    </row>
    <row r="5751" spans="1:52">
      <c r="A5751"/>
      <c r="B5751"/>
      <c r="C5751"/>
      <c r="D5751"/>
      <c r="E5751"/>
      <c r="F5751"/>
      <c r="G5751"/>
      <c r="H5751"/>
      <c r="I5751"/>
      <c r="J5751"/>
      <c r="K5751"/>
      <c r="L5751"/>
      <c r="M5751"/>
      <c r="N5751"/>
      <c r="O5751"/>
      <c r="P5751"/>
      <c r="Q5751"/>
      <c r="R5751"/>
      <c r="S5751"/>
      <c r="T5751"/>
      <c r="U5751"/>
      <c r="V5751"/>
      <c r="W5751"/>
      <c r="X5751"/>
      <c r="Y5751"/>
      <c r="Z5751"/>
      <c r="AA5751"/>
      <c r="AB5751"/>
      <c r="AC5751"/>
      <c r="AD5751"/>
      <c r="AE5751"/>
      <c r="AF5751"/>
      <c r="AG5751"/>
      <c r="AH5751"/>
      <c r="AI5751"/>
      <c r="AJ5751"/>
      <c r="AK5751"/>
      <c r="AL5751"/>
      <c r="AM5751"/>
      <c r="AN5751"/>
      <c r="AO5751"/>
      <c r="AP5751"/>
      <c r="AQ5751"/>
      <c r="AR5751"/>
      <c r="AS5751"/>
      <c r="AT5751"/>
      <c r="AU5751"/>
      <c r="AV5751"/>
      <c r="AW5751"/>
      <c r="AX5751"/>
      <c r="AY5751"/>
      <c r="AZ5751"/>
    </row>
    <row r="5752" spans="1:52">
      <c r="A5752"/>
      <c r="B5752"/>
      <c r="C5752"/>
      <c r="D5752"/>
      <c r="E5752"/>
      <c r="F5752"/>
      <c r="G5752"/>
      <c r="H5752"/>
      <c r="I5752"/>
      <c r="J5752"/>
      <c r="K5752"/>
      <c r="L5752"/>
      <c r="M5752"/>
      <c r="N5752"/>
      <c r="O5752"/>
      <c r="P5752"/>
      <c r="Q5752"/>
      <c r="R5752"/>
      <c r="S5752"/>
      <c r="T5752"/>
      <c r="U5752"/>
      <c r="V5752"/>
      <c r="W5752"/>
      <c r="X5752"/>
      <c r="Y5752"/>
      <c r="Z5752"/>
      <c r="AA5752"/>
      <c r="AB5752"/>
      <c r="AC5752"/>
      <c r="AD5752"/>
      <c r="AE5752"/>
      <c r="AF5752"/>
      <c r="AG5752"/>
      <c r="AH5752"/>
      <c r="AI5752"/>
      <c r="AJ5752"/>
      <c r="AK5752"/>
      <c r="AL5752"/>
      <c r="AM5752"/>
      <c r="AN5752"/>
      <c r="AO5752"/>
      <c r="AP5752"/>
      <c r="AQ5752"/>
      <c r="AR5752"/>
      <c r="AS5752"/>
      <c r="AT5752"/>
      <c r="AU5752"/>
      <c r="AV5752"/>
      <c r="AW5752"/>
      <c r="AX5752"/>
      <c r="AY5752"/>
      <c r="AZ5752"/>
    </row>
    <row r="5753" spans="1:52">
      <c r="A5753"/>
      <c r="B5753"/>
      <c r="C5753"/>
      <c r="D5753"/>
      <c r="E5753"/>
      <c r="F5753"/>
      <c r="G5753"/>
      <c r="H5753"/>
      <c r="I5753"/>
      <c r="J5753"/>
      <c r="K5753"/>
      <c r="L5753"/>
      <c r="M5753"/>
      <c r="N5753"/>
      <c r="O5753"/>
      <c r="P5753"/>
      <c r="Q5753"/>
      <c r="R5753"/>
      <c r="S5753"/>
      <c r="T5753"/>
      <c r="U5753"/>
      <c r="V5753"/>
      <c r="W5753"/>
      <c r="X5753"/>
      <c r="Y5753"/>
      <c r="Z5753"/>
      <c r="AA5753"/>
      <c r="AB5753"/>
      <c r="AC5753"/>
      <c r="AD5753"/>
      <c r="AE5753"/>
      <c r="AF5753"/>
      <c r="AG5753"/>
      <c r="AH5753"/>
      <c r="AI5753"/>
      <c r="AJ5753"/>
      <c r="AK5753"/>
      <c r="AL5753"/>
      <c r="AM5753"/>
      <c r="AN5753"/>
      <c r="AO5753"/>
      <c r="AP5753"/>
      <c r="AQ5753"/>
      <c r="AR5753"/>
      <c r="AS5753"/>
      <c r="AT5753"/>
      <c r="AU5753"/>
      <c r="AV5753"/>
      <c r="AW5753"/>
      <c r="AX5753"/>
      <c r="AY5753"/>
      <c r="AZ5753"/>
    </row>
    <row r="5754" spans="1:52">
      <c r="A5754"/>
      <c r="B5754"/>
      <c r="C5754"/>
      <c r="D5754"/>
      <c r="E5754"/>
      <c r="F5754"/>
      <c r="G5754"/>
      <c r="H5754"/>
      <c r="I5754"/>
      <c r="J5754"/>
      <c r="K5754"/>
      <c r="L5754"/>
      <c r="M5754"/>
      <c r="N5754"/>
      <c r="O5754"/>
      <c r="P5754"/>
      <c r="Q5754"/>
      <c r="R5754"/>
      <c r="S5754"/>
      <c r="T5754"/>
      <c r="U5754"/>
      <c r="V5754"/>
      <c r="W5754"/>
      <c r="X5754"/>
      <c r="Y5754"/>
      <c r="Z5754"/>
      <c r="AA5754"/>
      <c r="AB5754"/>
      <c r="AC5754"/>
      <c r="AD5754"/>
      <c r="AE5754"/>
      <c r="AF5754"/>
      <c r="AG5754"/>
      <c r="AH5754"/>
      <c r="AI5754"/>
      <c r="AJ5754"/>
      <c r="AK5754"/>
      <c r="AL5754"/>
      <c r="AM5754"/>
      <c r="AN5754"/>
      <c r="AO5754"/>
      <c r="AP5754"/>
      <c r="AQ5754"/>
      <c r="AR5754"/>
      <c r="AS5754"/>
      <c r="AT5754"/>
      <c r="AU5754"/>
      <c r="AV5754"/>
      <c r="AW5754"/>
      <c r="AX5754"/>
      <c r="AY5754"/>
      <c r="AZ5754"/>
    </row>
    <row r="5755" spans="1:52">
      <c r="A5755"/>
      <c r="B5755"/>
      <c r="C5755"/>
      <c r="D5755"/>
      <c r="E5755"/>
      <c r="F5755"/>
      <c r="G5755"/>
      <c r="H5755"/>
      <c r="I5755"/>
      <c r="J5755"/>
      <c r="K5755"/>
      <c r="L5755"/>
      <c r="M5755"/>
      <c r="N5755"/>
      <c r="O5755"/>
      <c r="P5755"/>
      <c r="Q5755"/>
      <c r="R5755"/>
      <c r="S5755"/>
      <c r="T5755"/>
      <c r="U5755"/>
      <c r="V5755"/>
      <c r="W5755"/>
      <c r="X5755"/>
      <c r="Y5755"/>
      <c r="Z5755"/>
      <c r="AA5755"/>
      <c r="AB5755"/>
      <c r="AC5755"/>
      <c r="AD5755"/>
      <c r="AE5755"/>
      <c r="AF5755"/>
      <c r="AG5755"/>
      <c r="AH5755"/>
      <c r="AI5755"/>
      <c r="AJ5755"/>
      <c r="AK5755"/>
      <c r="AL5755"/>
      <c r="AM5755"/>
      <c r="AN5755"/>
      <c r="AO5755"/>
      <c r="AP5755"/>
      <c r="AQ5755"/>
      <c r="AR5755"/>
      <c r="AS5755"/>
      <c r="AT5755"/>
      <c r="AU5755"/>
      <c r="AV5755"/>
      <c r="AW5755"/>
      <c r="AX5755"/>
      <c r="AY5755"/>
      <c r="AZ5755"/>
    </row>
    <row r="5756" spans="1:52">
      <c r="A5756"/>
      <c r="B5756"/>
      <c r="C5756"/>
      <c r="D5756"/>
      <c r="E5756"/>
      <c r="F5756"/>
      <c r="G5756"/>
      <c r="H5756"/>
      <c r="I5756"/>
      <c r="J5756"/>
      <c r="K5756"/>
      <c r="L5756"/>
      <c r="M5756"/>
      <c r="N5756"/>
      <c r="O5756"/>
      <c r="P5756"/>
      <c r="Q5756"/>
      <c r="R5756"/>
      <c r="S5756"/>
      <c r="T5756"/>
      <c r="U5756"/>
      <c r="V5756"/>
      <c r="W5756"/>
      <c r="X5756"/>
      <c r="Y5756"/>
      <c r="Z5756"/>
      <c r="AA5756"/>
      <c r="AB5756"/>
      <c r="AC5756"/>
      <c r="AD5756"/>
      <c r="AE5756"/>
      <c r="AF5756"/>
      <c r="AG5756"/>
      <c r="AH5756"/>
      <c r="AI5756"/>
      <c r="AJ5756"/>
      <c r="AK5756"/>
      <c r="AL5756"/>
      <c r="AM5756"/>
      <c r="AN5756"/>
      <c r="AO5756"/>
      <c r="AP5756"/>
      <c r="AQ5756"/>
      <c r="AR5756"/>
      <c r="AS5756"/>
      <c r="AT5756"/>
      <c r="AU5756"/>
      <c r="AV5756"/>
      <c r="AW5756"/>
      <c r="AX5756"/>
      <c r="AY5756"/>
      <c r="AZ5756"/>
    </row>
    <row r="5757" spans="1:52">
      <c r="A5757"/>
      <c r="B5757"/>
      <c r="C5757"/>
      <c r="D5757"/>
      <c r="E5757"/>
      <c r="F5757"/>
      <c r="G5757"/>
      <c r="H5757"/>
      <c r="I5757"/>
      <c r="J5757"/>
      <c r="K5757"/>
      <c r="L5757"/>
      <c r="M5757"/>
      <c r="N5757"/>
      <c r="O5757"/>
      <c r="P5757"/>
      <c r="Q5757"/>
      <c r="R5757"/>
      <c r="S5757"/>
      <c r="T5757"/>
      <c r="U5757"/>
      <c r="V5757"/>
      <c r="W5757"/>
      <c r="X5757"/>
      <c r="Y5757"/>
      <c r="Z5757"/>
      <c r="AA5757"/>
      <c r="AB5757"/>
      <c r="AC5757"/>
      <c r="AD5757"/>
      <c r="AE5757"/>
      <c r="AF5757"/>
      <c r="AG5757"/>
      <c r="AH5757"/>
      <c r="AI5757"/>
      <c r="AJ5757"/>
      <c r="AK5757"/>
      <c r="AL5757"/>
      <c r="AM5757"/>
      <c r="AN5757"/>
      <c r="AO5757"/>
      <c r="AP5757"/>
      <c r="AQ5757"/>
      <c r="AR5757"/>
      <c r="AS5757"/>
      <c r="AT5757"/>
      <c r="AU5757"/>
      <c r="AV5757"/>
      <c r="AW5757"/>
      <c r="AX5757"/>
      <c r="AY5757"/>
      <c r="AZ5757"/>
    </row>
    <row r="5758" spans="1:52">
      <c r="A5758"/>
      <c r="B5758"/>
      <c r="C5758"/>
      <c r="D5758"/>
      <c r="E5758"/>
      <c r="F5758"/>
      <c r="G5758"/>
      <c r="H5758"/>
      <c r="I5758"/>
      <c r="J5758"/>
      <c r="K5758"/>
      <c r="L5758"/>
      <c r="M5758"/>
      <c r="N5758"/>
      <c r="O5758"/>
      <c r="P5758"/>
      <c r="Q5758"/>
      <c r="R5758"/>
      <c r="S5758"/>
      <c r="T5758"/>
      <c r="U5758"/>
      <c r="V5758"/>
      <c r="W5758"/>
      <c r="X5758"/>
      <c r="Y5758"/>
      <c r="Z5758"/>
      <c r="AA5758"/>
      <c r="AB5758"/>
      <c r="AC5758"/>
      <c r="AD5758"/>
      <c r="AE5758"/>
      <c r="AF5758"/>
      <c r="AG5758"/>
      <c r="AH5758"/>
      <c r="AI5758"/>
      <c r="AJ5758"/>
      <c r="AK5758"/>
      <c r="AL5758"/>
      <c r="AM5758"/>
      <c r="AN5758"/>
      <c r="AO5758"/>
      <c r="AP5758"/>
      <c r="AQ5758"/>
      <c r="AR5758"/>
      <c r="AS5758"/>
      <c r="AT5758"/>
      <c r="AU5758"/>
      <c r="AV5758"/>
      <c r="AW5758"/>
      <c r="AX5758"/>
      <c r="AY5758"/>
      <c r="AZ5758"/>
    </row>
    <row r="5759" spans="1:52">
      <c r="A5759"/>
      <c r="B5759"/>
      <c r="C5759"/>
      <c r="D5759"/>
      <c r="E5759"/>
      <c r="F5759"/>
      <c r="G5759"/>
      <c r="H5759"/>
      <c r="I5759"/>
      <c r="J5759"/>
      <c r="K5759"/>
      <c r="L5759"/>
      <c r="M5759"/>
      <c r="N5759"/>
      <c r="O5759"/>
      <c r="P5759"/>
      <c r="Q5759"/>
      <c r="R5759"/>
      <c r="S5759"/>
      <c r="T5759"/>
      <c r="U5759"/>
      <c r="V5759"/>
      <c r="W5759"/>
      <c r="X5759"/>
      <c r="Y5759"/>
      <c r="Z5759"/>
      <c r="AA5759"/>
      <c r="AB5759"/>
      <c r="AC5759"/>
      <c r="AD5759"/>
      <c r="AE5759"/>
      <c r="AF5759"/>
      <c r="AG5759"/>
      <c r="AH5759"/>
      <c r="AI5759"/>
      <c r="AJ5759"/>
      <c r="AK5759"/>
      <c r="AL5759"/>
      <c r="AM5759"/>
      <c r="AN5759"/>
      <c r="AO5759"/>
      <c r="AP5759"/>
      <c r="AQ5759"/>
      <c r="AR5759"/>
      <c r="AS5759"/>
      <c r="AT5759"/>
      <c r="AU5759"/>
      <c r="AV5759"/>
      <c r="AW5759"/>
      <c r="AX5759"/>
      <c r="AY5759"/>
      <c r="AZ5759"/>
    </row>
    <row r="5760" spans="1:52">
      <c r="A5760"/>
      <c r="B5760"/>
      <c r="C5760"/>
      <c r="D5760"/>
      <c r="E5760"/>
      <c r="F5760"/>
      <c r="G5760"/>
      <c r="H5760"/>
      <c r="I5760"/>
      <c r="J5760"/>
      <c r="K5760"/>
      <c r="L5760"/>
      <c r="M5760"/>
      <c r="N5760"/>
      <c r="O5760"/>
      <c r="P5760"/>
      <c r="Q5760"/>
      <c r="R5760"/>
      <c r="S5760"/>
      <c r="T5760"/>
      <c r="U5760"/>
      <c r="V5760"/>
      <c r="W5760"/>
      <c r="X5760"/>
      <c r="Y5760"/>
      <c r="Z5760"/>
      <c r="AA5760"/>
      <c r="AB5760"/>
      <c r="AC5760"/>
      <c r="AD5760"/>
      <c r="AE5760"/>
      <c r="AF5760"/>
      <c r="AG5760"/>
      <c r="AH5760"/>
      <c r="AI5760"/>
      <c r="AJ5760"/>
      <c r="AK5760"/>
      <c r="AL5760"/>
      <c r="AM5760"/>
      <c r="AN5760"/>
      <c r="AO5760"/>
      <c r="AP5760"/>
      <c r="AQ5760"/>
      <c r="AR5760"/>
      <c r="AS5760"/>
      <c r="AT5760"/>
      <c r="AU5760"/>
      <c r="AV5760"/>
      <c r="AW5760"/>
      <c r="AX5760"/>
      <c r="AY5760"/>
      <c r="AZ5760"/>
    </row>
    <row r="5761" spans="1:52">
      <c r="A5761"/>
      <c r="B5761"/>
      <c r="C5761"/>
      <c r="D5761"/>
      <c r="E5761"/>
      <c r="F5761"/>
      <c r="G5761"/>
      <c r="H5761"/>
      <c r="I5761"/>
      <c r="J5761"/>
      <c r="K5761"/>
      <c r="L5761"/>
      <c r="M5761"/>
      <c r="N5761"/>
      <c r="O5761"/>
      <c r="P5761"/>
      <c r="Q5761"/>
      <c r="R5761"/>
      <c r="S5761"/>
      <c r="T5761"/>
      <c r="U5761"/>
      <c r="V5761"/>
      <c r="W5761"/>
      <c r="X5761"/>
      <c r="Y5761"/>
      <c r="Z5761"/>
      <c r="AA5761"/>
      <c r="AB5761"/>
      <c r="AC5761"/>
      <c r="AD5761"/>
      <c r="AE5761"/>
      <c r="AF5761"/>
      <c r="AG5761"/>
      <c r="AH5761"/>
      <c r="AI5761"/>
      <c r="AJ5761"/>
      <c r="AK5761"/>
      <c r="AL5761"/>
      <c r="AM5761"/>
      <c r="AN5761"/>
      <c r="AO5761"/>
      <c r="AP5761"/>
      <c r="AQ5761"/>
      <c r="AR5761"/>
      <c r="AS5761"/>
      <c r="AT5761"/>
      <c r="AU5761"/>
      <c r="AV5761"/>
      <c r="AW5761"/>
      <c r="AX5761"/>
      <c r="AY5761"/>
      <c r="AZ5761"/>
    </row>
    <row r="5762" spans="1:52">
      <c r="A5762"/>
      <c r="B5762"/>
      <c r="C5762"/>
      <c r="D5762"/>
      <c r="E5762"/>
      <c r="F5762"/>
      <c r="G5762"/>
      <c r="H5762"/>
      <c r="I5762"/>
      <c r="J5762"/>
      <c r="K5762"/>
      <c r="L5762"/>
      <c r="M5762"/>
      <c r="N5762"/>
      <c r="O5762"/>
      <c r="P5762"/>
      <c r="Q5762"/>
      <c r="R5762"/>
      <c r="S5762"/>
      <c r="T5762"/>
      <c r="U5762"/>
      <c r="V5762"/>
      <c r="W5762"/>
      <c r="X5762"/>
      <c r="Y5762"/>
      <c r="Z5762"/>
      <c r="AA5762"/>
      <c r="AB5762"/>
      <c r="AC5762"/>
      <c r="AD5762"/>
      <c r="AE5762"/>
      <c r="AF5762"/>
      <c r="AG5762"/>
      <c r="AH5762"/>
      <c r="AI5762"/>
      <c r="AJ5762"/>
      <c r="AK5762"/>
      <c r="AL5762"/>
      <c r="AM5762"/>
      <c r="AN5762"/>
      <c r="AO5762"/>
      <c r="AP5762"/>
      <c r="AQ5762"/>
      <c r="AR5762"/>
      <c r="AS5762"/>
      <c r="AT5762"/>
      <c r="AU5762"/>
      <c r="AV5762"/>
      <c r="AW5762"/>
      <c r="AX5762"/>
      <c r="AY5762"/>
      <c r="AZ5762"/>
    </row>
    <row r="5763" spans="1:52">
      <c r="A5763"/>
      <c r="B5763"/>
      <c r="C5763"/>
      <c r="D5763"/>
      <c r="E5763"/>
      <c r="F5763"/>
      <c r="G5763"/>
      <c r="H5763"/>
      <c r="I5763"/>
      <c r="J5763"/>
      <c r="K5763"/>
      <c r="L5763"/>
      <c r="M5763"/>
      <c r="N5763"/>
      <c r="O5763"/>
      <c r="P5763"/>
      <c r="Q5763"/>
      <c r="R5763"/>
      <c r="S5763"/>
      <c r="T5763"/>
      <c r="U5763"/>
      <c r="V5763"/>
      <c r="W5763"/>
      <c r="X5763"/>
      <c r="Y5763"/>
      <c r="Z5763"/>
      <c r="AA5763"/>
      <c r="AB5763"/>
      <c r="AC5763"/>
      <c r="AD5763"/>
      <c r="AE5763"/>
      <c r="AF5763"/>
      <c r="AG5763"/>
      <c r="AH5763"/>
      <c r="AI5763"/>
      <c r="AJ5763"/>
      <c r="AK5763"/>
      <c r="AL5763"/>
      <c r="AM5763"/>
      <c r="AN5763"/>
      <c r="AO5763"/>
      <c r="AP5763"/>
      <c r="AQ5763"/>
      <c r="AR5763"/>
      <c r="AS5763"/>
      <c r="AT5763"/>
      <c r="AU5763"/>
      <c r="AV5763"/>
      <c r="AW5763"/>
      <c r="AX5763"/>
      <c r="AY5763"/>
      <c r="AZ5763"/>
    </row>
    <row r="5764" spans="1:52">
      <c r="A5764"/>
      <c r="B5764"/>
      <c r="C5764"/>
      <c r="D5764"/>
      <c r="E5764"/>
      <c r="F5764"/>
      <c r="G5764"/>
      <c r="H5764"/>
      <c r="I5764"/>
      <c r="J5764"/>
      <c r="K5764"/>
      <c r="L5764"/>
      <c r="M5764"/>
      <c r="N5764"/>
      <c r="O5764"/>
      <c r="P5764"/>
      <c r="Q5764"/>
      <c r="R5764"/>
      <c r="S5764"/>
      <c r="T5764"/>
      <c r="U5764"/>
      <c r="V5764"/>
      <c r="W5764"/>
      <c r="X5764"/>
      <c r="Y5764"/>
      <c r="Z5764"/>
      <c r="AA5764"/>
      <c r="AB5764"/>
      <c r="AC5764"/>
      <c r="AD5764"/>
      <c r="AE5764"/>
      <c r="AF5764"/>
      <c r="AG5764"/>
      <c r="AH5764"/>
      <c r="AI5764"/>
      <c r="AJ5764"/>
      <c r="AK5764"/>
      <c r="AL5764"/>
      <c r="AM5764"/>
      <c r="AN5764"/>
      <c r="AO5764"/>
      <c r="AP5764"/>
      <c r="AQ5764"/>
      <c r="AR5764"/>
      <c r="AS5764"/>
      <c r="AT5764"/>
      <c r="AU5764"/>
      <c r="AV5764"/>
      <c r="AW5764"/>
      <c r="AX5764"/>
      <c r="AY5764"/>
      <c r="AZ5764"/>
    </row>
    <row r="5765" spans="1:52">
      <c r="A5765"/>
      <c r="B5765"/>
      <c r="C5765"/>
      <c r="D5765"/>
      <c r="E5765"/>
      <c r="F5765"/>
      <c r="G5765"/>
      <c r="H5765"/>
      <c r="I5765"/>
      <c r="J5765"/>
      <c r="K5765"/>
      <c r="L5765"/>
      <c r="M5765"/>
      <c r="N5765"/>
      <c r="O5765"/>
      <c r="P5765"/>
      <c r="Q5765"/>
      <c r="R5765"/>
      <c r="S5765"/>
      <c r="T5765"/>
      <c r="U5765"/>
      <c r="V5765"/>
      <c r="W5765"/>
      <c r="X5765"/>
      <c r="Y5765"/>
      <c r="Z5765"/>
      <c r="AA5765"/>
      <c r="AB5765"/>
      <c r="AC5765"/>
      <c r="AD5765"/>
      <c r="AE5765"/>
      <c r="AF5765"/>
      <c r="AG5765"/>
      <c r="AH5765"/>
      <c r="AI5765"/>
      <c r="AJ5765"/>
      <c r="AK5765"/>
      <c r="AL5765"/>
      <c r="AM5765"/>
      <c r="AN5765"/>
      <c r="AO5765"/>
      <c r="AP5765"/>
      <c r="AQ5765"/>
      <c r="AR5765"/>
      <c r="AS5765"/>
      <c r="AT5765"/>
      <c r="AU5765"/>
      <c r="AV5765"/>
      <c r="AW5765"/>
      <c r="AX5765"/>
      <c r="AY5765"/>
      <c r="AZ5765"/>
    </row>
    <row r="5766" spans="1:52">
      <c r="A5766"/>
      <c r="B5766"/>
      <c r="C5766"/>
      <c r="D5766"/>
      <c r="E5766"/>
      <c r="F5766"/>
      <c r="G5766"/>
      <c r="H5766"/>
      <c r="I5766"/>
      <c r="J5766"/>
      <c r="K5766"/>
      <c r="L5766"/>
      <c r="M5766"/>
      <c r="N5766"/>
      <c r="O5766"/>
      <c r="P5766"/>
      <c r="Q5766"/>
      <c r="R5766"/>
      <c r="S5766"/>
      <c r="T5766"/>
      <c r="U5766"/>
      <c r="V5766"/>
      <c r="W5766"/>
      <c r="X5766"/>
      <c r="Y5766"/>
      <c r="Z5766"/>
      <c r="AA5766"/>
      <c r="AB5766"/>
      <c r="AC5766"/>
      <c r="AD5766"/>
      <c r="AE5766"/>
      <c r="AF5766"/>
      <c r="AG5766"/>
      <c r="AH5766"/>
      <c r="AI5766"/>
      <c r="AJ5766"/>
      <c r="AK5766"/>
      <c r="AL5766"/>
      <c r="AM5766"/>
      <c r="AN5766"/>
      <c r="AO5766"/>
      <c r="AP5766"/>
      <c r="AQ5766"/>
      <c r="AR5766"/>
      <c r="AS5766"/>
      <c r="AT5766"/>
      <c r="AU5766"/>
      <c r="AV5766"/>
      <c r="AW5766"/>
      <c r="AX5766"/>
      <c r="AY5766"/>
      <c r="AZ5766"/>
    </row>
    <row r="5767" spans="1:52">
      <c r="A5767"/>
      <c r="B5767"/>
      <c r="C5767"/>
      <c r="D5767"/>
      <c r="E5767"/>
      <c r="F5767"/>
      <c r="G5767"/>
      <c r="H5767"/>
      <c r="I5767"/>
      <c r="J5767"/>
      <c r="K5767"/>
      <c r="L5767"/>
      <c r="M5767"/>
      <c r="N5767"/>
      <c r="O5767"/>
      <c r="P5767"/>
      <c r="Q5767"/>
      <c r="R5767"/>
      <c r="S5767"/>
      <c r="T5767"/>
      <c r="U5767"/>
      <c r="V5767"/>
      <c r="W5767"/>
      <c r="X5767"/>
      <c r="Y5767"/>
      <c r="Z5767"/>
      <c r="AA5767"/>
      <c r="AB5767"/>
      <c r="AC5767"/>
      <c r="AD5767"/>
      <c r="AE5767"/>
      <c r="AF5767"/>
      <c r="AG5767"/>
      <c r="AH5767"/>
      <c r="AI5767"/>
      <c r="AJ5767"/>
      <c r="AK5767"/>
      <c r="AL5767"/>
      <c r="AM5767"/>
      <c r="AN5767"/>
      <c r="AO5767"/>
      <c r="AP5767"/>
      <c r="AQ5767"/>
      <c r="AR5767"/>
      <c r="AS5767"/>
      <c r="AT5767"/>
      <c r="AU5767"/>
      <c r="AV5767"/>
      <c r="AW5767"/>
      <c r="AX5767"/>
      <c r="AY5767"/>
      <c r="AZ5767"/>
    </row>
    <row r="5768" spans="1:52">
      <c r="A5768"/>
      <c r="B5768"/>
      <c r="C5768"/>
      <c r="D5768"/>
      <c r="E5768"/>
      <c r="F5768"/>
      <c r="G5768"/>
      <c r="H5768"/>
      <c r="I5768"/>
      <c r="J5768"/>
      <c r="K5768"/>
      <c r="L5768"/>
      <c r="M5768"/>
      <c r="N5768"/>
      <c r="O5768"/>
      <c r="P5768"/>
      <c r="Q5768"/>
      <c r="R5768"/>
      <c r="S5768"/>
      <c r="T5768"/>
      <c r="U5768"/>
      <c r="V5768"/>
      <c r="W5768"/>
      <c r="X5768"/>
      <c r="Y5768"/>
      <c r="Z5768"/>
      <c r="AA5768"/>
      <c r="AB5768"/>
      <c r="AC5768"/>
      <c r="AD5768"/>
      <c r="AE5768"/>
      <c r="AF5768"/>
      <c r="AG5768"/>
      <c r="AH5768"/>
      <c r="AI5768"/>
      <c r="AJ5768"/>
      <c r="AK5768"/>
      <c r="AL5768"/>
      <c r="AM5768"/>
      <c r="AN5768"/>
      <c r="AO5768"/>
      <c r="AP5768"/>
      <c r="AQ5768"/>
      <c r="AR5768"/>
      <c r="AS5768"/>
      <c r="AT5768"/>
      <c r="AU5768"/>
      <c r="AV5768"/>
      <c r="AW5768"/>
      <c r="AX5768"/>
      <c r="AY5768"/>
      <c r="AZ5768"/>
    </row>
    <row r="5769" spans="1:52">
      <c r="A5769"/>
      <c r="B5769"/>
      <c r="C5769"/>
      <c r="D5769"/>
      <c r="E5769"/>
      <c r="F5769"/>
      <c r="G5769"/>
      <c r="H5769"/>
      <c r="I5769"/>
      <c r="J5769"/>
      <c r="K5769"/>
      <c r="L5769"/>
      <c r="M5769"/>
      <c r="N5769"/>
      <c r="O5769"/>
      <c r="P5769"/>
      <c r="Q5769"/>
      <c r="R5769"/>
      <c r="S5769"/>
      <c r="T5769"/>
      <c r="U5769"/>
      <c r="V5769"/>
      <c r="W5769"/>
      <c r="X5769"/>
      <c r="Y5769"/>
      <c r="Z5769"/>
      <c r="AA5769"/>
      <c r="AB5769"/>
      <c r="AC5769"/>
      <c r="AD5769"/>
      <c r="AE5769"/>
      <c r="AF5769"/>
      <c r="AG5769"/>
      <c r="AH5769"/>
      <c r="AI5769"/>
      <c r="AJ5769"/>
      <c r="AK5769"/>
      <c r="AL5769"/>
      <c r="AM5769"/>
      <c r="AN5769"/>
      <c r="AO5769"/>
      <c r="AP5769"/>
      <c r="AQ5769"/>
      <c r="AR5769"/>
      <c r="AS5769"/>
      <c r="AT5769"/>
      <c r="AU5769"/>
      <c r="AV5769"/>
      <c r="AW5769"/>
      <c r="AX5769"/>
      <c r="AY5769"/>
      <c r="AZ5769"/>
    </row>
    <row r="5770" spans="1:52">
      <c r="A5770"/>
      <c r="B5770"/>
      <c r="C5770"/>
      <c r="D5770"/>
      <c r="E5770"/>
      <c r="F5770"/>
      <c r="G5770"/>
      <c r="H5770"/>
      <c r="I5770"/>
      <c r="J5770"/>
      <c r="K5770"/>
      <c r="L5770"/>
      <c r="M5770"/>
      <c r="N5770"/>
      <c r="O5770"/>
      <c r="P5770"/>
      <c r="Q5770"/>
      <c r="R5770"/>
      <c r="S5770"/>
      <c r="T5770"/>
      <c r="U5770"/>
      <c r="V5770"/>
      <c r="W5770"/>
      <c r="X5770"/>
      <c r="Y5770"/>
      <c r="Z5770"/>
      <c r="AA5770"/>
      <c r="AB5770"/>
      <c r="AC5770"/>
      <c r="AD5770"/>
      <c r="AE5770"/>
      <c r="AF5770"/>
      <c r="AG5770"/>
      <c r="AH5770"/>
      <c r="AI5770"/>
      <c r="AJ5770"/>
      <c r="AK5770"/>
      <c r="AL5770"/>
      <c r="AM5770"/>
      <c r="AN5770"/>
      <c r="AO5770"/>
      <c r="AP5770"/>
      <c r="AQ5770"/>
      <c r="AR5770"/>
      <c r="AS5770"/>
      <c r="AT5770"/>
      <c r="AU5770"/>
      <c r="AV5770"/>
      <c r="AW5770"/>
      <c r="AX5770"/>
      <c r="AY5770"/>
      <c r="AZ5770"/>
    </row>
    <row r="5771" spans="1:52">
      <c r="A5771"/>
      <c r="B5771"/>
      <c r="C5771"/>
      <c r="D5771"/>
      <c r="E5771"/>
      <c r="F5771"/>
      <c r="G5771"/>
      <c r="H5771"/>
      <c r="I5771"/>
      <c r="J5771"/>
      <c r="K5771"/>
      <c r="L5771"/>
      <c r="M5771"/>
      <c r="N5771"/>
      <c r="O5771"/>
      <c r="P5771"/>
      <c r="Q5771"/>
      <c r="R5771"/>
      <c r="S5771"/>
      <c r="T5771"/>
      <c r="U5771"/>
      <c r="V5771"/>
      <c r="W5771"/>
      <c r="X5771"/>
      <c r="Y5771"/>
      <c r="Z5771"/>
      <c r="AA5771"/>
      <c r="AB5771"/>
      <c r="AC5771"/>
      <c r="AD5771"/>
      <c r="AE5771"/>
      <c r="AF5771"/>
      <c r="AG5771"/>
      <c r="AH5771"/>
      <c r="AI5771"/>
      <c r="AJ5771"/>
      <c r="AK5771"/>
      <c r="AL5771"/>
      <c r="AM5771"/>
      <c r="AN5771"/>
      <c r="AO5771"/>
      <c r="AP5771"/>
      <c r="AQ5771"/>
      <c r="AR5771"/>
      <c r="AS5771"/>
      <c r="AT5771"/>
      <c r="AU5771"/>
      <c r="AV5771"/>
      <c r="AW5771"/>
      <c r="AX5771"/>
      <c r="AY5771"/>
      <c r="AZ5771"/>
    </row>
    <row r="5772" spans="1:52">
      <c r="A5772"/>
      <c r="B5772"/>
      <c r="C5772"/>
      <c r="D5772"/>
      <c r="E5772"/>
      <c r="F5772"/>
      <c r="G5772"/>
      <c r="H5772"/>
      <c r="I5772"/>
      <c r="J5772"/>
      <c r="K5772"/>
      <c r="L5772"/>
      <c r="M5772"/>
      <c r="N5772"/>
      <c r="O5772"/>
      <c r="P5772"/>
      <c r="Q5772"/>
      <c r="R5772"/>
      <c r="S5772"/>
      <c r="T5772"/>
      <c r="U5772"/>
      <c r="V5772"/>
      <c r="W5772"/>
      <c r="X5772"/>
      <c r="Y5772"/>
      <c r="Z5772"/>
      <c r="AA5772"/>
      <c r="AB5772"/>
      <c r="AC5772"/>
      <c r="AD5772"/>
      <c r="AE5772"/>
      <c r="AF5772"/>
      <c r="AG5772"/>
      <c r="AH5772"/>
      <c r="AI5772"/>
      <c r="AJ5772"/>
      <c r="AK5772"/>
      <c r="AL5772"/>
      <c r="AM5772"/>
      <c r="AN5772"/>
      <c r="AO5772"/>
      <c r="AP5772"/>
      <c r="AQ5772"/>
      <c r="AR5772"/>
      <c r="AS5772"/>
      <c r="AT5772"/>
      <c r="AU5772"/>
      <c r="AV5772"/>
      <c r="AW5772"/>
      <c r="AX5772"/>
      <c r="AY5772"/>
      <c r="AZ5772"/>
    </row>
    <row r="5773" spans="1:52">
      <c r="A5773"/>
      <c r="B5773"/>
      <c r="C5773"/>
      <c r="D5773"/>
      <c r="E5773"/>
      <c r="F5773"/>
      <c r="G5773"/>
      <c r="H5773"/>
      <c r="I5773"/>
      <c r="J5773"/>
      <c r="K5773"/>
      <c r="L5773"/>
      <c r="M5773"/>
      <c r="N5773"/>
      <c r="O5773"/>
      <c r="P5773"/>
      <c r="Q5773"/>
      <c r="R5773"/>
      <c r="S5773"/>
      <c r="T5773"/>
      <c r="U5773"/>
      <c r="V5773"/>
      <c r="W5773"/>
      <c r="X5773"/>
      <c r="Y5773"/>
      <c r="Z5773"/>
      <c r="AA5773"/>
      <c r="AB5773"/>
      <c r="AC5773"/>
      <c r="AD5773"/>
      <c r="AE5773"/>
      <c r="AF5773"/>
      <c r="AG5773"/>
      <c r="AH5773"/>
      <c r="AI5773"/>
      <c r="AJ5773"/>
      <c r="AK5773"/>
      <c r="AL5773"/>
      <c r="AM5773"/>
      <c r="AN5773"/>
      <c r="AO5773"/>
      <c r="AP5773"/>
      <c r="AQ5773"/>
      <c r="AR5773"/>
      <c r="AS5773"/>
      <c r="AT5773"/>
      <c r="AU5773"/>
      <c r="AV5773"/>
      <c r="AW5773"/>
      <c r="AX5773"/>
      <c r="AY5773"/>
      <c r="AZ5773"/>
    </row>
    <row r="5774" spans="1:52">
      <c r="A5774"/>
      <c r="B5774"/>
      <c r="C5774"/>
      <c r="D5774"/>
      <c r="E5774"/>
      <c r="F5774"/>
      <c r="G5774"/>
      <c r="H5774"/>
      <c r="I5774"/>
      <c r="J5774"/>
      <c r="K5774"/>
      <c r="L5774"/>
      <c r="M5774"/>
      <c r="N5774"/>
      <c r="O5774"/>
      <c r="P5774"/>
      <c r="Q5774"/>
      <c r="R5774"/>
      <c r="S5774"/>
      <c r="T5774"/>
      <c r="U5774"/>
      <c r="V5774"/>
      <c r="W5774"/>
      <c r="X5774"/>
      <c r="Y5774"/>
      <c r="Z5774"/>
      <c r="AA5774"/>
      <c r="AB5774"/>
      <c r="AC5774"/>
      <c r="AD5774"/>
      <c r="AE5774"/>
      <c r="AF5774"/>
      <c r="AG5774"/>
      <c r="AH5774"/>
      <c r="AI5774"/>
      <c r="AJ5774"/>
      <c r="AK5774"/>
      <c r="AL5774"/>
      <c r="AM5774"/>
      <c r="AN5774"/>
      <c r="AO5774"/>
      <c r="AP5774"/>
      <c r="AQ5774"/>
      <c r="AR5774"/>
      <c r="AS5774"/>
      <c r="AT5774"/>
      <c r="AU5774"/>
      <c r="AV5774"/>
      <c r="AW5774"/>
      <c r="AX5774"/>
      <c r="AY5774"/>
      <c r="AZ5774"/>
    </row>
    <row r="5775" spans="1:52">
      <c r="A5775"/>
      <c r="B5775"/>
      <c r="C5775"/>
      <c r="D5775"/>
      <c r="E5775"/>
      <c r="F5775"/>
      <c r="G5775"/>
      <c r="H5775"/>
      <c r="I5775"/>
      <c r="J5775"/>
      <c r="K5775"/>
      <c r="L5775"/>
      <c r="M5775"/>
      <c r="N5775"/>
      <c r="O5775"/>
      <c r="P5775"/>
      <c r="Q5775"/>
      <c r="R5775"/>
      <c r="S5775"/>
      <c r="T5775"/>
      <c r="U5775"/>
      <c r="V5775"/>
      <c r="W5775"/>
      <c r="X5775"/>
      <c r="Y5775"/>
      <c r="Z5775"/>
      <c r="AA5775"/>
      <c r="AB5775"/>
      <c r="AC5775"/>
      <c r="AD5775"/>
      <c r="AE5775"/>
      <c r="AF5775"/>
      <c r="AG5775"/>
      <c r="AH5775"/>
      <c r="AI5775"/>
      <c r="AJ5775"/>
      <c r="AK5775"/>
      <c r="AL5775"/>
      <c r="AM5775"/>
      <c r="AN5775"/>
      <c r="AO5775"/>
      <c r="AP5775"/>
      <c r="AQ5775"/>
      <c r="AR5775"/>
      <c r="AS5775"/>
      <c r="AT5775"/>
      <c r="AU5775"/>
      <c r="AV5775"/>
      <c r="AW5775"/>
      <c r="AX5775"/>
      <c r="AY5775"/>
      <c r="AZ5775"/>
    </row>
    <row r="5776" spans="1:52">
      <c r="A5776"/>
      <c r="B5776"/>
      <c r="C5776"/>
      <c r="D5776"/>
      <c r="E5776"/>
      <c r="F5776"/>
      <c r="G5776"/>
      <c r="H5776"/>
      <c r="I5776"/>
      <c r="J5776"/>
      <c r="K5776"/>
      <c r="L5776"/>
      <c r="M5776"/>
      <c r="N5776"/>
      <c r="O5776"/>
      <c r="P5776"/>
      <c r="Q5776"/>
      <c r="R5776"/>
      <c r="S5776"/>
      <c r="T5776"/>
      <c r="U5776"/>
      <c r="V5776"/>
      <c r="W5776"/>
      <c r="X5776"/>
      <c r="Y5776"/>
      <c r="Z5776"/>
      <c r="AA5776"/>
      <c r="AB5776"/>
      <c r="AC5776"/>
      <c r="AD5776"/>
      <c r="AE5776"/>
      <c r="AF5776"/>
      <c r="AG5776"/>
      <c r="AH5776"/>
      <c r="AI5776"/>
      <c r="AJ5776"/>
      <c r="AK5776"/>
      <c r="AL5776"/>
      <c r="AM5776"/>
      <c r="AN5776"/>
      <c r="AO5776"/>
      <c r="AP5776"/>
      <c r="AQ5776"/>
      <c r="AR5776"/>
      <c r="AS5776"/>
      <c r="AT5776"/>
      <c r="AU5776"/>
      <c r="AV5776"/>
      <c r="AW5776"/>
      <c r="AX5776"/>
      <c r="AY5776"/>
      <c r="AZ5776"/>
    </row>
    <row r="5777" spans="1:52">
      <c r="A5777"/>
      <c r="B5777"/>
      <c r="C5777"/>
      <c r="D5777"/>
      <c r="E5777"/>
      <c r="F5777"/>
      <c r="G5777"/>
      <c r="H5777"/>
      <c r="I5777"/>
      <c r="J5777"/>
      <c r="K5777"/>
      <c r="L5777"/>
      <c r="M5777"/>
      <c r="N5777"/>
      <c r="O5777"/>
      <c r="P5777"/>
      <c r="Q5777"/>
      <c r="R5777"/>
      <c r="S5777"/>
      <c r="T5777"/>
      <c r="U5777"/>
      <c r="V5777"/>
      <c r="W5777"/>
      <c r="X5777"/>
      <c r="Y5777"/>
      <c r="Z5777"/>
      <c r="AA5777"/>
      <c r="AB5777"/>
      <c r="AC5777"/>
      <c r="AD5777"/>
      <c r="AE5777"/>
      <c r="AF5777"/>
      <c r="AG5777"/>
      <c r="AH5777"/>
      <c r="AI5777"/>
      <c r="AJ5777"/>
      <c r="AK5777"/>
      <c r="AL5777"/>
      <c r="AM5777"/>
      <c r="AN5777"/>
      <c r="AO5777"/>
      <c r="AP5777"/>
      <c r="AQ5777"/>
      <c r="AR5777"/>
      <c r="AS5777"/>
      <c r="AT5777"/>
      <c r="AU5777"/>
      <c r="AV5777"/>
      <c r="AW5777"/>
      <c r="AX5777"/>
      <c r="AY5777"/>
      <c r="AZ5777"/>
    </row>
    <row r="5778" spans="1:52">
      <c r="A5778"/>
      <c r="B5778"/>
      <c r="C5778"/>
      <c r="D5778"/>
      <c r="E5778"/>
      <c r="F5778"/>
      <c r="G5778"/>
      <c r="H5778"/>
      <c r="I5778"/>
      <c r="J5778"/>
      <c r="K5778"/>
      <c r="L5778"/>
      <c r="M5778"/>
      <c r="N5778"/>
      <c r="O5778"/>
      <c r="P5778"/>
      <c r="Q5778"/>
      <c r="R5778"/>
      <c r="S5778"/>
      <c r="T5778"/>
      <c r="U5778"/>
      <c r="V5778"/>
      <c r="W5778"/>
      <c r="X5778"/>
      <c r="Y5778"/>
      <c r="Z5778"/>
      <c r="AA5778"/>
      <c r="AB5778"/>
      <c r="AC5778"/>
      <c r="AD5778"/>
      <c r="AE5778"/>
      <c r="AF5778"/>
      <c r="AG5778"/>
      <c r="AH5778"/>
      <c r="AI5778"/>
      <c r="AJ5778"/>
      <c r="AK5778"/>
      <c r="AL5778"/>
      <c r="AM5778"/>
      <c r="AN5778"/>
      <c r="AO5778"/>
      <c r="AP5778"/>
      <c r="AQ5778"/>
      <c r="AR5778"/>
      <c r="AS5778"/>
      <c r="AT5778"/>
      <c r="AU5778"/>
      <c r="AV5778"/>
      <c r="AW5778"/>
      <c r="AX5778"/>
      <c r="AY5778"/>
      <c r="AZ5778"/>
    </row>
    <row r="5779" spans="1:52">
      <c r="A5779"/>
      <c r="B5779"/>
      <c r="C5779"/>
      <c r="D5779"/>
      <c r="E5779"/>
      <c r="F5779"/>
      <c r="G5779"/>
      <c r="H5779"/>
      <c r="I5779"/>
      <c r="J5779"/>
      <c r="K5779"/>
      <c r="L5779"/>
      <c r="M5779"/>
      <c r="N5779"/>
      <c r="O5779"/>
      <c r="P5779"/>
      <c r="Q5779"/>
      <c r="R5779"/>
      <c r="S5779"/>
      <c r="T5779"/>
      <c r="U5779"/>
      <c r="V5779"/>
      <c r="W5779"/>
      <c r="X5779"/>
      <c r="Y5779"/>
      <c r="Z5779"/>
      <c r="AA5779"/>
      <c r="AB5779"/>
      <c r="AC5779"/>
      <c r="AD5779"/>
      <c r="AE5779"/>
      <c r="AF5779"/>
      <c r="AG5779"/>
      <c r="AH5779"/>
      <c r="AI5779"/>
      <c r="AJ5779"/>
      <c r="AK5779"/>
      <c r="AL5779"/>
      <c r="AM5779"/>
      <c r="AN5779"/>
      <c r="AO5779"/>
      <c r="AP5779"/>
      <c r="AQ5779"/>
      <c r="AR5779"/>
      <c r="AS5779"/>
      <c r="AT5779"/>
      <c r="AU5779"/>
      <c r="AV5779"/>
      <c r="AW5779"/>
      <c r="AX5779"/>
      <c r="AY5779"/>
      <c r="AZ5779"/>
    </row>
    <row r="5780" spans="1:52">
      <c r="A5780"/>
      <c r="B5780"/>
      <c r="C5780"/>
      <c r="D5780"/>
      <c r="E5780"/>
      <c r="F5780"/>
      <c r="G5780"/>
      <c r="H5780"/>
      <c r="I5780"/>
      <c r="J5780"/>
      <c r="K5780"/>
      <c r="L5780"/>
      <c r="M5780"/>
      <c r="N5780"/>
      <c r="O5780"/>
      <c r="P5780"/>
      <c r="Q5780"/>
      <c r="R5780"/>
      <c r="S5780"/>
      <c r="T5780"/>
      <c r="U5780"/>
      <c r="V5780"/>
      <c r="W5780"/>
      <c r="X5780"/>
      <c r="Y5780"/>
      <c r="Z5780"/>
      <c r="AA5780"/>
      <c r="AB5780"/>
      <c r="AC5780"/>
      <c r="AD5780"/>
      <c r="AE5780"/>
      <c r="AF5780"/>
      <c r="AG5780"/>
      <c r="AH5780"/>
      <c r="AI5780"/>
      <c r="AJ5780"/>
      <c r="AK5780"/>
      <c r="AL5780"/>
      <c r="AM5780"/>
      <c r="AN5780"/>
      <c r="AO5780"/>
      <c r="AP5780"/>
      <c r="AQ5780"/>
      <c r="AR5780"/>
      <c r="AS5780"/>
      <c r="AT5780"/>
      <c r="AU5780"/>
      <c r="AV5780"/>
      <c r="AW5780"/>
      <c r="AX5780"/>
      <c r="AY5780"/>
      <c r="AZ5780"/>
    </row>
    <row r="5781" spans="1:52">
      <c r="A5781"/>
      <c r="B5781"/>
      <c r="C5781"/>
      <c r="D5781"/>
      <c r="E5781"/>
      <c r="F5781"/>
      <c r="G5781"/>
      <c r="H5781"/>
      <c r="I5781"/>
      <c r="J5781"/>
      <c r="K5781"/>
      <c r="L5781"/>
      <c r="M5781"/>
      <c r="N5781"/>
      <c r="O5781"/>
      <c r="P5781"/>
      <c r="Q5781"/>
      <c r="R5781"/>
      <c r="S5781"/>
      <c r="T5781"/>
      <c r="U5781"/>
      <c r="V5781"/>
      <c r="W5781"/>
      <c r="X5781"/>
      <c r="Y5781"/>
      <c r="Z5781"/>
      <c r="AA5781"/>
      <c r="AB5781"/>
      <c r="AC5781"/>
      <c r="AD5781"/>
      <c r="AE5781"/>
      <c r="AF5781"/>
      <c r="AG5781"/>
      <c r="AH5781"/>
      <c r="AI5781"/>
      <c r="AJ5781"/>
      <c r="AK5781"/>
      <c r="AL5781"/>
      <c r="AM5781"/>
      <c r="AN5781"/>
      <c r="AO5781"/>
      <c r="AP5781"/>
      <c r="AQ5781"/>
      <c r="AR5781"/>
      <c r="AS5781"/>
      <c r="AT5781"/>
      <c r="AU5781"/>
      <c r="AV5781"/>
      <c r="AW5781"/>
      <c r="AX5781"/>
      <c r="AY5781"/>
      <c r="AZ5781"/>
    </row>
    <row r="5782" spans="1:52">
      <c r="A5782"/>
      <c r="B5782"/>
      <c r="C5782"/>
      <c r="D5782"/>
      <c r="E5782"/>
      <c r="F5782"/>
      <c r="G5782"/>
      <c r="H5782"/>
      <c r="I5782"/>
      <c r="J5782"/>
      <c r="K5782"/>
      <c r="L5782"/>
      <c r="M5782"/>
      <c r="N5782"/>
      <c r="O5782"/>
      <c r="P5782"/>
      <c r="Q5782"/>
      <c r="R5782"/>
      <c r="S5782"/>
      <c r="T5782"/>
      <c r="U5782"/>
      <c r="V5782"/>
      <c r="W5782"/>
      <c r="X5782"/>
      <c r="Y5782"/>
      <c r="Z5782"/>
      <c r="AA5782"/>
      <c r="AB5782"/>
      <c r="AC5782"/>
      <c r="AD5782"/>
      <c r="AE5782"/>
      <c r="AF5782"/>
      <c r="AG5782"/>
      <c r="AH5782"/>
      <c r="AI5782"/>
      <c r="AJ5782"/>
      <c r="AK5782"/>
      <c r="AL5782"/>
      <c r="AM5782"/>
      <c r="AN5782"/>
      <c r="AO5782"/>
      <c r="AP5782"/>
      <c r="AQ5782"/>
      <c r="AR5782"/>
      <c r="AS5782"/>
      <c r="AT5782"/>
      <c r="AU5782"/>
      <c r="AV5782"/>
      <c r="AW5782"/>
      <c r="AX5782"/>
      <c r="AY5782"/>
      <c r="AZ5782"/>
    </row>
    <row r="5783" spans="1:52">
      <c r="A5783"/>
      <c r="B5783"/>
      <c r="C5783"/>
      <c r="D5783"/>
      <c r="E5783"/>
      <c r="F5783"/>
      <c r="G5783"/>
      <c r="H5783"/>
      <c r="I5783"/>
      <c r="J5783"/>
      <c r="K5783"/>
      <c r="L5783"/>
      <c r="M5783"/>
      <c r="N5783"/>
      <c r="O5783"/>
      <c r="P5783"/>
      <c r="Q5783"/>
      <c r="R5783"/>
      <c r="S5783"/>
      <c r="T5783"/>
      <c r="U5783"/>
      <c r="V5783"/>
      <c r="W5783"/>
      <c r="X5783"/>
      <c r="Y5783"/>
      <c r="Z5783"/>
      <c r="AA5783"/>
      <c r="AB5783"/>
      <c r="AC5783"/>
      <c r="AD5783"/>
      <c r="AE5783"/>
      <c r="AF5783"/>
      <c r="AG5783"/>
      <c r="AH5783"/>
      <c r="AI5783"/>
      <c r="AJ5783"/>
      <c r="AK5783"/>
      <c r="AL5783"/>
      <c r="AM5783"/>
      <c r="AN5783"/>
      <c r="AO5783"/>
      <c r="AP5783"/>
      <c r="AQ5783"/>
      <c r="AR5783"/>
      <c r="AS5783"/>
      <c r="AT5783"/>
      <c r="AU5783"/>
      <c r="AV5783"/>
      <c r="AW5783"/>
      <c r="AX5783"/>
      <c r="AY5783"/>
      <c r="AZ5783"/>
    </row>
    <row r="5784" spans="1:52">
      <c r="A5784"/>
      <c r="B5784"/>
      <c r="C5784"/>
      <c r="D5784"/>
      <c r="E5784"/>
      <c r="F5784"/>
      <c r="G5784"/>
      <c r="H5784"/>
      <c r="I5784"/>
      <c r="J5784"/>
      <c r="K5784"/>
      <c r="L5784"/>
      <c r="M5784"/>
      <c r="N5784"/>
      <c r="O5784"/>
      <c r="P5784"/>
      <c r="Q5784"/>
      <c r="R5784"/>
      <c r="S5784"/>
      <c r="T5784"/>
      <c r="U5784"/>
      <c r="V5784"/>
      <c r="W5784"/>
      <c r="X5784"/>
      <c r="Y5784"/>
      <c r="Z5784"/>
      <c r="AA5784"/>
      <c r="AB5784"/>
      <c r="AC5784"/>
      <c r="AD5784"/>
      <c r="AE5784"/>
      <c r="AF5784"/>
      <c r="AG5784"/>
      <c r="AH5784"/>
      <c r="AI5784"/>
      <c r="AJ5784"/>
      <c r="AK5784"/>
      <c r="AL5784"/>
      <c r="AM5784"/>
      <c r="AN5784"/>
      <c r="AO5784"/>
      <c r="AP5784"/>
      <c r="AQ5784"/>
      <c r="AR5784"/>
      <c r="AS5784"/>
      <c r="AT5784"/>
      <c r="AU5784"/>
      <c r="AV5784"/>
      <c r="AW5784"/>
      <c r="AX5784"/>
      <c r="AY5784"/>
      <c r="AZ5784"/>
    </row>
    <row r="5785" spans="1:52">
      <c r="A5785"/>
      <c r="B5785"/>
      <c r="C5785"/>
      <c r="D5785"/>
      <c r="E5785"/>
      <c r="F5785"/>
      <c r="G5785"/>
      <c r="H5785"/>
      <c r="I5785"/>
      <c r="J5785"/>
      <c r="K5785"/>
      <c r="L5785"/>
      <c r="M5785"/>
      <c r="N5785"/>
      <c r="O5785"/>
      <c r="P5785"/>
      <c r="Q5785"/>
      <c r="R5785"/>
      <c r="S5785"/>
      <c r="T5785"/>
      <c r="U5785"/>
      <c r="V5785"/>
      <c r="W5785"/>
      <c r="X5785"/>
      <c r="Y5785"/>
      <c r="Z5785"/>
      <c r="AA5785"/>
      <c r="AB5785"/>
      <c r="AC5785"/>
      <c r="AD5785"/>
      <c r="AE5785"/>
      <c r="AF5785"/>
      <c r="AG5785"/>
      <c r="AH5785"/>
      <c r="AI5785"/>
      <c r="AJ5785"/>
      <c r="AK5785"/>
      <c r="AL5785"/>
      <c r="AM5785"/>
      <c r="AN5785"/>
      <c r="AO5785"/>
      <c r="AP5785"/>
      <c r="AQ5785"/>
      <c r="AR5785"/>
      <c r="AS5785"/>
      <c r="AT5785"/>
      <c r="AU5785"/>
      <c r="AV5785"/>
      <c r="AW5785"/>
      <c r="AX5785"/>
      <c r="AY5785"/>
      <c r="AZ5785"/>
    </row>
    <row r="5786" spans="1:52">
      <c r="A5786"/>
      <c r="B5786"/>
      <c r="C5786"/>
      <c r="D5786"/>
      <c r="E5786"/>
      <c r="F5786"/>
      <c r="G5786"/>
      <c r="H5786"/>
      <c r="I5786"/>
      <c r="J5786"/>
      <c r="K5786"/>
      <c r="L5786"/>
      <c r="M5786"/>
      <c r="N5786"/>
      <c r="O5786"/>
      <c r="P5786"/>
      <c r="Q5786"/>
      <c r="R5786"/>
      <c r="S5786"/>
      <c r="T5786"/>
      <c r="U5786"/>
      <c r="V5786"/>
      <c r="W5786"/>
      <c r="X5786"/>
      <c r="Y5786"/>
      <c r="Z5786"/>
      <c r="AA5786"/>
      <c r="AB5786"/>
      <c r="AC5786"/>
      <c r="AD5786"/>
      <c r="AE5786"/>
      <c r="AF5786"/>
      <c r="AG5786"/>
      <c r="AH5786"/>
      <c r="AI5786"/>
      <c r="AJ5786"/>
      <c r="AK5786"/>
      <c r="AL5786"/>
      <c r="AM5786"/>
      <c r="AN5786"/>
      <c r="AO5786"/>
      <c r="AP5786"/>
      <c r="AQ5786"/>
      <c r="AR5786"/>
      <c r="AS5786"/>
      <c r="AT5786"/>
      <c r="AU5786"/>
      <c r="AV5786"/>
      <c r="AW5786"/>
      <c r="AX5786"/>
      <c r="AY5786"/>
      <c r="AZ5786"/>
    </row>
    <row r="5787" spans="1:52">
      <c r="A5787"/>
      <c r="B5787"/>
      <c r="C5787"/>
      <c r="D5787"/>
      <c r="E5787"/>
      <c r="F5787"/>
      <c r="G5787"/>
      <c r="H5787"/>
      <c r="I5787"/>
      <c r="J5787"/>
      <c r="K5787"/>
      <c r="L5787"/>
      <c r="M5787"/>
      <c r="N5787"/>
      <c r="O5787"/>
      <c r="P5787"/>
      <c r="Q5787"/>
      <c r="R5787"/>
      <c r="S5787"/>
      <c r="T5787"/>
      <c r="U5787"/>
      <c r="V5787"/>
      <c r="W5787"/>
      <c r="X5787"/>
      <c r="Y5787"/>
      <c r="Z5787"/>
      <c r="AA5787"/>
      <c r="AB5787"/>
      <c r="AC5787"/>
      <c r="AD5787"/>
      <c r="AE5787"/>
      <c r="AF5787"/>
      <c r="AG5787"/>
      <c r="AH5787"/>
      <c r="AI5787"/>
      <c r="AJ5787"/>
      <c r="AK5787"/>
      <c r="AL5787"/>
      <c r="AM5787"/>
      <c r="AN5787"/>
      <c r="AO5787"/>
      <c r="AP5787"/>
      <c r="AQ5787"/>
      <c r="AR5787"/>
      <c r="AS5787"/>
      <c r="AT5787"/>
      <c r="AU5787"/>
      <c r="AV5787"/>
      <c r="AW5787"/>
      <c r="AX5787"/>
      <c r="AY5787"/>
      <c r="AZ5787"/>
    </row>
    <row r="5788" spans="1:52">
      <c r="A5788"/>
      <c r="B5788"/>
      <c r="C5788"/>
      <c r="D5788"/>
      <c r="E5788"/>
      <c r="F5788"/>
      <c r="G5788"/>
      <c r="H5788"/>
      <c r="I5788"/>
      <c r="J5788"/>
      <c r="K5788"/>
      <c r="L5788"/>
      <c r="M5788"/>
      <c r="N5788"/>
      <c r="O5788"/>
      <c r="P5788"/>
      <c r="Q5788"/>
      <c r="R5788"/>
      <c r="S5788"/>
      <c r="T5788"/>
      <c r="U5788"/>
      <c r="V5788"/>
      <c r="W5788"/>
      <c r="X5788"/>
      <c r="Y5788"/>
      <c r="Z5788"/>
      <c r="AA5788"/>
      <c r="AB5788"/>
      <c r="AC5788"/>
      <c r="AD5788"/>
      <c r="AE5788"/>
      <c r="AF5788"/>
      <c r="AG5788"/>
      <c r="AH5788"/>
      <c r="AI5788"/>
      <c r="AJ5788"/>
      <c r="AK5788"/>
      <c r="AL5788"/>
      <c r="AM5788"/>
      <c r="AN5788"/>
      <c r="AO5788"/>
      <c r="AP5788"/>
      <c r="AQ5788"/>
      <c r="AR5788"/>
      <c r="AS5788"/>
      <c r="AT5788"/>
      <c r="AU5788"/>
      <c r="AV5788"/>
      <c r="AW5788"/>
      <c r="AX5788"/>
      <c r="AY5788"/>
      <c r="AZ5788"/>
    </row>
    <row r="5789" spans="1:52">
      <c r="A5789"/>
      <c r="B5789"/>
      <c r="C5789"/>
      <c r="D5789"/>
      <c r="E5789"/>
      <c r="F5789"/>
      <c r="G5789"/>
      <c r="H5789"/>
      <c r="I5789"/>
      <c r="J5789"/>
      <c r="K5789"/>
      <c r="L5789"/>
      <c r="M5789"/>
      <c r="N5789"/>
      <c r="O5789"/>
      <c r="P5789"/>
      <c r="Q5789"/>
      <c r="R5789"/>
      <c r="S5789"/>
      <c r="T5789"/>
      <c r="U5789"/>
      <c r="V5789"/>
      <c r="W5789"/>
      <c r="X5789"/>
      <c r="Y5789"/>
      <c r="Z5789"/>
      <c r="AA5789"/>
      <c r="AB5789"/>
      <c r="AC5789"/>
      <c r="AD5789"/>
      <c r="AE5789"/>
      <c r="AF5789"/>
      <c r="AG5789"/>
      <c r="AH5789"/>
      <c r="AI5789"/>
      <c r="AJ5789"/>
      <c r="AK5789"/>
      <c r="AL5789"/>
      <c r="AM5789"/>
      <c r="AN5789"/>
      <c r="AO5789"/>
      <c r="AP5789"/>
      <c r="AQ5789"/>
      <c r="AR5789"/>
      <c r="AS5789"/>
      <c r="AT5789"/>
      <c r="AU5789"/>
      <c r="AV5789"/>
      <c r="AW5789"/>
      <c r="AX5789"/>
      <c r="AY5789"/>
      <c r="AZ5789"/>
    </row>
    <row r="5790" spans="1:52">
      <c r="A5790"/>
      <c r="B5790"/>
      <c r="C5790"/>
      <c r="D5790"/>
      <c r="E5790"/>
      <c r="F5790"/>
      <c r="G5790"/>
      <c r="H5790"/>
      <c r="I5790"/>
      <c r="J5790"/>
      <c r="K5790"/>
      <c r="L5790"/>
      <c r="M5790"/>
      <c r="N5790"/>
      <c r="O5790"/>
      <c r="P5790"/>
      <c r="Q5790"/>
      <c r="R5790"/>
      <c r="S5790"/>
      <c r="T5790"/>
      <c r="U5790"/>
      <c r="V5790"/>
      <c r="W5790"/>
      <c r="X5790"/>
      <c r="Y5790"/>
      <c r="Z5790"/>
      <c r="AA5790"/>
      <c r="AB5790"/>
      <c r="AC5790"/>
      <c r="AD5790"/>
      <c r="AE5790"/>
      <c r="AF5790"/>
      <c r="AG5790"/>
      <c r="AH5790"/>
      <c r="AI5790"/>
      <c r="AJ5790"/>
      <c r="AK5790"/>
      <c r="AL5790"/>
      <c r="AM5790"/>
      <c r="AN5790"/>
      <c r="AO5790"/>
      <c r="AP5790"/>
      <c r="AQ5790"/>
      <c r="AR5790"/>
      <c r="AS5790"/>
      <c r="AT5790"/>
      <c r="AU5790"/>
      <c r="AV5790"/>
      <c r="AW5790"/>
      <c r="AX5790"/>
      <c r="AY5790"/>
      <c r="AZ5790"/>
    </row>
    <row r="5791" spans="1:52">
      <c r="A5791"/>
      <c r="B5791"/>
      <c r="C5791"/>
      <c r="D5791"/>
      <c r="E5791"/>
      <c r="F5791"/>
      <c r="G5791"/>
      <c r="H5791"/>
      <c r="I5791"/>
      <c r="J5791"/>
      <c r="K5791"/>
      <c r="L5791"/>
      <c r="M5791"/>
      <c r="N5791"/>
      <c r="O5791"/>
      <c r="P5791"/>
      <c r="Q5791"/>
      <c r="R5791"/>
      <c r="S5791"/>
      <c r="T5791"/>
      <c r="U5791"/>
      <c r="V5791"/>
      <c r="W5791"/>
      <c r="X5791"/>
      <c r="Y5791"/>
      <c r="Z5791"/>
      <c r="AA5791"/>
      <c r="AB5791"/>
      <c r="AC5791"/>
      <c r="AD5791"/>
      <c r="AE5791"/>
      <c r="AF5791"/>
      <c r="AG5791"/>
      <c r="AH5791"/>
      <c r="AI5791"/>
      <c r="AJ5791"/>
      <c r="AK5791"/>
      <c r="AL5791"/>
      <c r="AM5791"/>
      <c r="AN5791"/>
      <c r="AO5791"/>
      <c r="AP5791"/>
      <c r="AQ5791"/>
      <c r="AR5791"/>
      <c r="AS5791"/>
      <c r="AT5791"/>
      <c r="AU5791"/>
      <c r="AV5791"/>
      <c r="AW5791"/>
      <c r="AX5791"/>
      <c r="AY5791"/>
      <c r="AZ5791"/>
    </row>
    <row r="5792" spans="1:52">
      <c r="A5792"/>
      <c r="B5792"/>
      <c r="C5792"/>
      <c r="D5792"/>
      <c r="E5792"/>
      <c r="F5792"/>
      <c r="G5792"/>
      <c r="H5792"/>
      <c r="I5792"/>
      <c r="J5792"/>
      <c r="K5792"/>
      <c r="L5792"/>
      <c r="M5792"/>
      <c r="N5792"/>
      <c r="O5792"/>
      <c r="P5792"/>
      <c r="Q5792"/>
      <c r="R5792"/>
      <c r="S5792"/>
      <c r="T5792"/>
      <c r="U5792"/>
      <c r="V5792"/>
      <c r="W5792"/>
      <c r="X5792"/>
      <c r="Y5792"/>
      <c r="Z5792"/>
      <c r="AA5792"/>
      <c r="AB5792"/>
      <c r="AC5792"/>
      <c r="AD5792"/>
      <c r="AE5792"/>
      <c r="AF5792"/>
      <c r="AG5792"/>
      <c r="AH5792"/>
      <c r="AI5792"/>
      <c r="AJ5792"/>
      <c r="AK5792"/>
      <c r="AL5792"/>
      <c r="AM5792"/>
      <c r="AN5792"/>
      <c r="AO5792"/>
      <c r="AP5792"/>
      <c r="AQ5792"/>
      <c r="AR5792"/>
      <c r="AS5792"/>
      <c r="AT5792"/>
      <c r="AU5792"/>
      <c r="AV5792"/>
      <c r="AW5792"/>
      <c r="AX5792"/>
      <c r="AY5792"/>
      <c r="AZ5792"/>
    </row>
    <row r="5793" spans="1:52">
      <c r="A5793"/>
      <c r="B5793"/>
      <c r="C5793"/>
      <c r="D5793"/>
      <c r="E5793"/>
      <c r="F5793"/>
      <c r="G5793"/>
      <c r="H5793"/>
      <c r="I5793"/>
      <c r="J5793"/>
      <c r="K5793"/>
      <c r="L5793"/>
      <c r="M5793"/>
      <c r="N5793"/>
      <c r="O5793"/>
      <c r="P5793"/>
      <c r="Q5793"/>
      <c r="R5793"/>
      <c r="S5793"/>
      <c r="T5793"/>
      <c r="U5793"/>
      <c r="V5793"/>
      <c r="W5793"/>
      <c r="X5793"/>
      <c r="Y5793"/>
      <c r="Z5793"/>
      <c r="AA5793"/>
      <c r="AB5793"/>
      <c r="AC5793"/>
      <c r="AD5793"/>
      <c r="AE5793"/>
      <c r="AF5793"/>
      <c r="AG5793"/>
      <c r="AH5793"/>
      <c r="AI5793"/>
      <c r="AJ5793"/>
      <c r="AK5793"/>
      <c r="AL5793"/>
      <c r="AM5793"/>
      <c r="AN5793"/>
      <c r="AO5793"/>
      <c r="AP5793"/>
      <c r="AQ5793"/>
      <c r="AR5793"/>
      <c r="AS5793"/>
      <c r="AT5793"/>
      <c r="AU5793"/>
      <c r="AV5793"/>
      <c r="AW5793"/>
      <c r="AX5793"/>
      <c r="AY5793"/>
      <c r="AZ5793"/>
    </row>
    <row r="5794" spans="1:52">
      <c r="A5794"/>
      <c r="B5794"/>
      <c r="C5794"/>
      <c r="D5794"/>
      <c r="E5794"/>
      <c r="F5794"/>
      <c r="G5794"/>
      <c r="H5794"/>
      <c r="I5794"/>
      <c r="J5794"/>
      <c r="K5794"/>
      <c r="L5794"/>
      <c r="M5794"/>
      <c r="N5794"/>
      <c r="O5794"/>
      <c r="P5794"/>
      <c r="Q5794"/>
      <c r="R5794"/>
      <c r="S5794"/>
      <c r="T5794"/>
      <c r="U5794"/>
      <c r="V5794"/>
      <c r="W5794"/>
      <c r="X5794"/>
      <c r="Y5794"/>
      <c r="Z5794"/>
      <c r="AA5794"/>
      <c r="AB5794"/>
      <c r="AC5794"/>
      <c r="AD5794"/>
      <c r="AE5794"/>
      <c r="AF5794"/>
      <c r="AG5794"/>
      <c r="AH5794"/>
      <c r="AI5794"/>
      <c r="AJ5794"/>
      <c r="AK5794"/>
      <c r="AL5794"/>
      <c r="AM5794"/>
      <c r="AN5794"/>
      <c r="AO5794"/>
      <c r="AP5794"/>
      <c r="AQ5794"/>
      <c r="AR5794"/>
      <c r="AS5794"/>
      <c r="AT5794"/>
      <c r="AU5794"/>
      <c r="AV5794"/>
      <c r="AW5794"/>
      <c r="AX5794"/>
      <c r="AY5794"/>
      <c r="AZ5794"/>
    </row>
    <row r="5795" spans="1:52">
      <c r="A5795"/>
      <c r="B5795"/>
      <c r="C5795"/>
      <c r="D5795"/>
      <c r="E5795"/>
      <c r="F5795"/>
      <c r="G5795"/>
      <c r="H5795"/>
      <c r="I5795"/>
      <c r="J5795"/>
      <c r="K5795"/>
      <c r="L5795"/>
      <c r="M5795"/>
      <c r="N5795"/>
      <c r="O5795"/>
      <c r="P5795"/>
      <c r="Q5795"/>
      <c r="R5795"/>
      <c r="S5795"/>
      <c r="T5795"/>
      <c r="U5795"/>
      <c r="V5795"/>
      <c r="W5795"/>
      <c r="X5795"/>
      <c r="Y5795"/>
      <c r="Z5795"/>
      <c r="AA5795"/>
      <c r="AB5795"/>
      <c r="AC5795"/>
      <c r="AD5795"/>
      <c r="AE5795"/>
      <c r="AF5795"/>
      <c r="AG5795"/>
      <c r="AH5795"/>
      <c r="AI5795"/>
      <c r="AJ5795"/>
      <c r="AK5795"/>
      <c r="AL5795"/>
      <c r="AM5795"/>
      <c r="AN5795"/>
      <c r="AO5795"/>
      <c r="AP5795"/>
      <c r="AQ5795"/>
      <c r="AR5795"/>
      <c r="AS5795"/>
      <c r="AT5795"/>
      <c r="AU5795"/>
      <c r="AV5795"/>
      <c r="AW5795"/>
      <c r="AX5795"/>
      <c r="AY5795"/>
      <c r="AZ5795"/>
    </row>
    <row r="5796" spans="1:52">
      <c r="A5796"/>
      <c r="B5796"/>
      <c r="C5796"/>
      <c r="D5796"/>
      <c r="E5796"/>
      <c r="F5796"/>
      <c r="G5796"/>
      <c r="H5796"/>
      <c r="I5796"/>
      <c r="J5796"/>
      <c r="K5796"/>
      <c r="L5796"/>
      <c r="M5796"/>
      <c r="N5796"/>
      <c r="O5796"/>
      <c r="P5796"/>
      <c r="Q5796"/>
      <c r="R5796"/>
      <c r="S5796"/>
      <c r="T5796"/>
      <c r="U5796"/>
      <c r="V5796"/>
      <c r="W5796"/>
      <c r="X5796"/>
      <c r="Y5796"/>
      <c r="Z5796"/>
      <c r="AA5796"/>
      <c r="AB5796"/>
      <c r="AC5796"/>
      <c r="AD5796"/>
      <c r="AE5796"/>
      <c r="AF5796"/>
      <c r="AG5796"/>
      <c r="AH5796"/>
      <c r="AI5796"/>
      <c r="AJ5796"/>
      <c r="AK5796"/>
      <c r="AL5796"/>
      <c r="AM5796"/>
      <c r="AN5796"/>
      <c r="AO5796"/>
      <c r="AP5796"/>
      <c r="AQ5796"/>
      <c r="AR5796"/>
      <c r="AS5796"/>
      <c r="AT5796"/>
      <c r="AU5796"/>
      <c r="AV5796"/>
      <c r="AW5796"/>
      <c r="AX5796"/>
      <c r="AY5796"/>
      <c r="AZ5796"/>
    </row>
    <row r="5797" spans="1:52">
      <c r="A5797"/>
      <c r="B5797"/>
      <c r="C5797"/>
      <c r="D5797"/>
      <c r="E5797"/>
      <c r="F5797"/>
      <c r="G5797"/>
      <c r="H5797"/>
      <c r="I5797"/>
      <c r="J5797"/>
      <c r="K5797"/>
      <c r="L5797"/>
      <c r="M5797"/>
      <c r="N5797"/>
      <c r="O5797"/>
      <c r="P5797"/>
      <c r="Q5797"/>
      <c r="R5797"/>
      <c r="S5797"/>
      <c r="T5797"/>
      <c r="U5797"/>
      <c r="V5797"/>
      <c r="W5797"/>
      <c r="X5797"/>
      <c r="Y5797"/>
      <c r="Z5797"/>
      <c r="AA5797"/>
      <c r="AB5797"/>
      <c r="AC5797"/>
      <c r="AD5797"/>
      <c r="AE5797"/>
      <c r="AF5797"/>
      <c r="AG5797"/>
      <c r="AH5797"/>
      <c r="AI5797"/>
      <c r="AJ5797"/>
      <c r="AK5797"/>
      <c r="AL5797"/>
      <c r="AM5797"/>
      <c r="AN5797"/>
      <c r="AO5797"/>
      <c r="AP5797"/>
      <c r="AQ5797"/>
      <c r="AR5797"/>
      <c r="AS5797"/>
      <c r="AT5797"/>
      <c r="AU5797"/>
      <c r="AV5797"/>
      <c r="AW5797"/>
      <c r="AX5797"/>
      <c r="AY5797"/>
      <c r="AZ5797"/>
    </row>
    <row r="5798" spans="1:52">
      <c r="A5798"/>
      <c r="B5798"/>
      <c r="C5798"/>
      <c r="D5798"/>
      <c r="E5798"/>
      <c r="F5798"/>
      <c r="G5798"/>
      <c r="H5798"/>
      <c r="I5798"/>
      <c r="J5798"/>
      <c r="K5798"/>
      <c r="L5798"/>
      <c r="M5798"/>
      <c r="N5798"/>
      <c r="O5798"/>
      <c r="P5798"/>
      <c r="Q5798"/>
      <c r="R5798"/>
      <c r="S5798"/>
      <c r="T5798"/>
      <c r="U5798"/>
      <c r="V5798"/>
      <c r="W5798"/>
      <c r="X5798"/>
      <c r="Y5798"/>
      <c r="Z5798"/>
      <c r="AA5798"/>
      <c r="AB5798"/>
      <c r="AC5798"/>
      <c r="AD5798"/>
      <c r="AE5798"/>
      <c r="AF5798"/>
      <c r="AG5798"/>
      <c r="AH5798"/>
      <c r="AI5798"/>
      <c r="AJ5798"/>
      <c r="AK5798"/>
      <c r="AL5798"/>
      <c r="AM5798"/>
      <c r="AN5798"/>
      <c r="AO5798"/>
      <c r="AP5798"/>
      <c r="AQ5798"/>
      <c r="AR5798"/>
      <c r="AS5798"/>
      <c r="AT5798"/>
      <c r="AU5798"/>
      <c r="AV5798"/>
      <c r="AW5798"/>
      <c r="AX5798"/>
      <c r="AY5798"/>
      <c r="AZ5798"/>
    </row>
    <row r="5799" spans="1:52">
      <c r="A5799"/>
      <c r="B5799"/>
      <c r="C5799"/>
      <c r="D5799"/>
      <c r="E5799"/>
      <c r="F5799"/>
      <c r="G5799"/>
      <c r="H5799"/>
      <c r="I5799"/>
      <c r="J5799"/>
      <c r="K5799"/>
      <c r="L5799"/>
      <c r="M5799"/>
      <c r="N5799"/>
      <c r="O5799"/>
      <c r="P5799"/>
      <c r="Q5799"/>
      <c r="R5799"/>
      <c r="S5799"/>
      <c r="T5799"/>
      <c r="U5799"/>
      <c r="V5799"/>
      <c r="W5799"/>
      <c r="X5799"/>
      <c r="Y5799"/>
      <c r="Z5799"/>
      <c r="AA5799"/>
      <c r="AB5799"/>
      <c r="AC5799"/>
      <c r="AD5799"/>
      <c r="AE5799"/>
      <c r="AF5799"/>
      <c r="AG5799"/>
      <c r="AH5799"/>
      <c r="AI5799"/>
      <c r="AJ5799"/>
      <c r="AK5799"/>
      <c r="AL5799"/>
      <c r="AM5799"/>
      <c r="AN5799"/>
      <c r="AO5799"/>
      <c r="AP5799"/>
      <c r="AQ5799"/>
      <c r="AR5799"/>
      <c r="AS5799"/>
      <c r="AT5799"/>
      <c r="AU5799"/>
      <c r="AV5799"/>
      <c r="AW5799"/>
      <c r="AX5799"/>
      <c r="AY5799"/>
      <c r="AZ5799"/>
    </row>
    <row r="5800" spans="1:52">
      <c r="A5800"/>
      <c r="B5800"/>
      <c r="C5800"/>
      <c r="D5800"/>
      <c r="E5800"/>
      <c r="F5800"/>
      <c r="G5800"/>
      <c r="H5800"/>
      <c r="I5800"/>
      <c r="J5800"/>
      <c r="K5800"/>
      <c r="L5800"/>
      <c r="M5800"/>
      <c r="N5800"/>
      <c r="O5800"/>
      <c r="P5800"/>
      <c r="Q5800"/>
      <c r="R5800"/>
      <c r="S5800"/>
      <c r="T5800"/>
      <c r="U5800"/>
      <c r="V5800"/>
      <c r="W5800"/>
      <c r="X5800"/>
      <c r="Y5800"/>
      <c r="Z5800"/>
      <c r="AA5800"/>
      <c r="AB5800"/>
      <c r="AC5800"/>
      <c r="AD5800"/>
      <c r="AE5800"/>
      <c r="AF5800"/>
      <c r="AG5800"/>
      <c r="AH5800"/>
      <c r="AI5800"/>
      <c r="AJ5800"/>
      <c r="AK5800"/>
      <c r="AL5800"/>
      <c r="AM5800"/>
      <c r="AN5800"/>
      <c r="AO5800"/>
      <c r="AP5800"/>
      <c r="AQ5800"/>
      <c r="AR5800"/>
      <c r="AS5800"/>
      <c r="AT5800"/>
      <c r="AU5800"/>
      <c r="AV5800"/>
      <c r="AW5800"/>
      <c r="AX5800"/>
      <c r="AY5800"/>
      <c r="AZ5800"/>
    </row>
    <row r="5801" spans="1:52">
      <c r="A5801"/>
      <c r="B5801"/>
      <c r="C5801"/>
      <c r="D5801"/>
      <c r="E5801"/>
      <c r="F5801"/>
      <c r="G5801"/>
      <c r="H5801"/>
      <c r="I5801"/>
      <c r="J5801"/>
      <c r="K5801"/>
      <c r="L5801"/>
      <c r="M5801"/>
      <c r="N5801"/>
      <c r="O5801"/>
      <c r="P5801"/>
      <c r="Q5801"/>
      <c r="R5801"/>
      <c r="S5801"/>
      <c r="T5801"/>
      <c r="U5801"/>
      <c r="V5801"/>
      <c r="W5801"/>
      <c r="X5801"/>
      <c r="Y5801"/>
      <c r="Z5801"/>
      <c r="AA5801"/>
      <c r="AB5801"/>
      <c r="AC5801"/>
      <c r="AD5801"/>
      <c r="AE5801"/>
      <c r="AF5801"/>
      <c r="AG5801"/>
      <c r="AH5801"/>
      <c r="AI5801"/>
      <c r="AJ5801"/>
      <c r="AK5801"/>
      <c r="AL5801"/>
      <c r="AM5801"/>
      <c r="AN5801"/>
      <c r="AO5801"/>
      <c r="AP5801"/>
      <c r="AQ5801"/>
      <c r="AR5801"/>
      <c r="AS5801"/>
      <c r="AT5801"/>
      <c r="AU5801"/>
      <c r="AV5801"/>
      <c r="AW5801"/>
      <c r="AX5801"/>
      <c r="AY5801"/>
      <c r="AZ5801"/>
    </row>
    <row r="5802" spans="1:52">
      <c r="A5802"/>
      <c r="B5802"/>
      <c r="C5802"/>
      <c r="D5802"/>
      <c r="E5802"/>
      <c r="F5802"/>
      <c r="G5802"/>
      <c r="H5802"/>
      <c r="I5802"/>
      <c r="J5802"/>
      <c r="K5802"/>
      <c r="L5802"/>
      <c r="M5802"/>
      <c r="N5802"/>
      <c r="O5802"/>
      <c r="P5802"/>
      <c r="Q5802"/>
      <c r="R5802"/>
      <c r="S5802"/>
      <c r="T5802"/>
      <c r="U5802"/>
      <c r="V5802"/>
      <c r="W5802"/>
      <c r="X5802"/>
      <c r="Y5802"/>
      <c r="Z5802"/>
      <c r="AA5802"/>
      <c r="AB5802"/>
      <c r="AC5802"/>
      <c r="AD5802"/>
      <c r="AE5802"/>
      <c r="AF5802"/>
      <c r="AG5802"/>
      <c r="AH5802"/>
      <c r="AI5802"/>
      <c r="AJ5802"/>
      <c r="AK5802"/>
      <c r="AL5802"/>
      <c r="AM5802"/>
      <c r="AN5802"/>
      <c r="AO5802"/>
      <c r="AP5802"/>
      <c r="AQ5802"/>
      <c r="AR5802"/>
      <c r="AS5802"/>
      <c r="AT5802"/>
      <c r="AU5802"/>
      <c r="AV5802"/>
      <c r="AW5802"/>
      <c r="AX5802"/>
      <c r="AY5802"/>
      <c r="AZ5802"/>
    </row>
    <row r="5803" spans="1:52">
      <c r="A5803"/>
      <c r="B5803"/>
      <c r="C5803"/>
      <c r="D5803"/>
      <c r="E5803"/>
      <c r="F5803"/>
      <c r="G5803"/>
      <c r="H5803"/>
      <c r="I5803"/>
      <c r="J5803"/>
      <c r="K5803"/>
      <c r="L5803"/>
      <c r="M5803"/>
      <c r="N5803"/>
      <c r="O5803"/>
      <c r="P5803"/>
      <c r="Q5803"/>
      <c r="R5803"/>
      <c r="S5803"/>
      <c r="T5803"/>
      <c r="U5803"/>
      <c r="V5803"/>
      <c r="W5803"/>
      <c r="X5803"/>
      <c r="Y5803"/>
      <c r="Z5803"/>
      <c r="AA5803"/>
      <c r="AB5803"/>
      <c r="AC5803"/>
      <c r="AD5803"/>
      <c r="AE5803"/>
      <c r="AF5803"/>
      <c r="AG5803"/>
      <c r="AH5803"/>
      <c r="AI5803"/>
      <c r="AJ5803"/>
      <c r="AK5803"/>
      <c r="AL5803"/>
      <c r="AM5803"/>
      <c r="AN5803"/>
      <c r="AO5803"/>
      <c r="AP5803"/>
      <c r="AQ5803"/>
      <c r="AR5803"/>
      <c r="AS5803"/>
      <c r="AT5803"/>
      <c r="AU5803"/>
      <c r="AV5803"/>
      <c r="AW5803"/>
      <c r="AX5803"/>
      <c r="AY5803"/>
      <c r="AZ5803"/>
    </row>
    <row r="5804" spans="1:52">
      <c r="A5804"/>
      <c r="B5804"/>
      <c r="C5804"/>
      <c r="D5804"/>
      <c r="E5804"/>
      <c r="F5804"/>
      <c r="G5804"/>
      <c r="H5804"/>
      <c r="I5804"/>
      <c r="J5804"/>
      <c r="K5804"/>
      <c r="L5804"/>
      <c r="M5804"/>
      <c r="N5804"/>
      <c r="O5804"/>
      <c r="P5804"/>
      <c r="Q5804"/>
      <c r="R5804"/>
      <c r="S5804"/>
      <c r="T5804"/>
      <c r="U5804"/>
      <c r="V5804"/>
      <c r="W5804"/>
      <c r="X5804"/>
      <c r="Y5804"/>
      <c r="Z5804"/>
      <c r="AA5804"/>
      <c r="AB5804"/>
      <c r="AC5804"/>
      <c r="AD5804"/>
      <c r="AE5804"/>
      <c r="AF5804"/>
      <c r="AG5804"/>
      <c r="AH5804"/>
      <c r="AI5804"/>
      <c r="AJ5804"/>
      <c r="AK5804"/>
      <c r="AL5804"/>
      <c r="AM5804"/>
      <c r="AN5804"/>
      <c r="AO5804"/>
      <c r="AP5804"/>
      <c r="AQ5804"/>
      <c r="AR5804"/>
      <c r="AS5804"/>
      <c r="AT5804"/>
      <c r="AU5804"/>
      <c r="AV5804"/>
      <c r="AW5804"/>
      <c r="AX5804"/>
      <c r="AY5804"/>
      <c r="AZ5804"/>
    </row>
    <row r="5805" spans="1:52">
      <c r="A5805"/>
      <c r="B5805"/>
      <c r="C5805"/>
      <c r="D5805"/>
      <c r="E5805"/>
      <c r="F5805"/>
      <c r="G5805"/>
      <c r="H5805"/>
      <c r="I5805"/>
      <c r="J5805"/>
      <c r="K5805"/>
      <c r="L5805"/>
      <c r="M5805"/>
      <c r="N5805"/>
      <c r="O5805"/>
      <c r="P5805"/>
      <c r="Q5805"/>
      <c r="R5805"/>
      <c r="S5805"/>
      <c r="T5805"/>
      <c r="U5805"/>
      <c r="V5805"/>
      <c r="W5805"/>
      <c r="X5805"/>
      <c r="Y5805"/>
      <c r="Z5805"/>
      <c r="AA5805"/>
      <c r="AB5805"/>
      <c r="AC5805"/>
      <c r="AD5805"/>
      <c r="AE5805"/>
      <c r="AF5805"/>
      <c r="AG5805"/>
      <c r="AH5805"/>
      <c r="AI5805"/>
      <c r="AJ5805"/>
      <c r="AK5805"/>
      <c r="AL5805"/>
      <c r="AM5805"/>
      <c r="AN5805"/>
      <c r="AO5805"/>
      <c r="AP5805"/>
      <c r="AQ5805"/>
      <c r="AR5805"/>
      <c r="AS5805"/>
      <c r="AT5805"/>
      <c r="AU5805"/>
      <c r="AV5805"/>
      <c r="AW5805"/>
      <c r="AX5805"/>
      <c r="AY5805"/>
      <c r="AZ5805"/>
    </row>
    <row r="5806" spans="1:52">
      <c r="A5806"/>
      <c r="B5806"/>
      <c r="C5806"/>
      <c r="D5806"/>
      <c r="E5806"/>
      <c r="F5806"/>
      <c r="G5806"/>
      <c r="H5806"/>
      <c r="I5806"/>
      <c r="J5806"/>
      <c r="K5806"/>
      <c r="L5806"/>
      <c r="M5806"/>
      <c r="N5806"/>
      <c r="O5806"/>
      <c r="P5806"/>
      <c r="Q5806"/>
      <c r="R5806"/>
      <c r="S5806"/>
      <c r="T5806"/>
      <c r="U5806"/>
      <c r="V5806"/>
      <c r="W5806"/>
      <c r="X5806"/>
      <c r="Y5806"/>
      <c r="Z5806"/>
      <c r="AA5806"/>
      <c r="AB5806"/>
      <c r="AC5806"/>
      <c r="AD5806"/>
      <c r="AE5806"/>
      <c r="AF5806"/>
      <c r="AG5806"/>
      <c r="AH5806"/>
      <c r="AI5806"/>
      <c r="AJ5806"/>
      <c r="AK5806"/>
      <c r="AL5806"/>
      <c r="AM5806"/>
      <c r="AN5806"/>
      <c r="AO5806"/>
      <c r="AP5806"/>
      <c r="AQ5806"/>
      <c r="AR5806"/>
      <c r="AS5806"/>
      <c r="AT5806"/>
      <c r="AU5806"/>
      <c r="AV5806"/>
      <c r="AW5806"/>
      <c r="AX5806"/>
      <c r="AY5806"/>
      <c r="AZ5806"/>
    </row>
    <row r="5807" spans="1:52">
      <c r="A5807"/>
      <c r="B5807"/>
      <c r="C5807"/>
      <c r="D5807"/>
      <c r="E5807"/>
      <c r="F5807"/>
      <c r="G5807"/>
      <c r="H5807"/>
      <c r="I5807"/>
      <c r="J5807"/>
      <c r="K5807"/>
      <c r="L5807"/>
      <c r="M5807"/>
      <c r="N5807"/>
      <c r="O5807"/>
      <c r="P5807"/>
      <c r="Q5807"/>
      <c r="R5807"/>
      <c r="S5807"/>
      <c r="T5807"/>
      <c r="U5807"/>
      <c r="V5807"/>
      <c r="W5807"/>
      <c r="X5807"/>
      <c r="Y5807"/>
      <c r="Z5807"/>
      <c r="AA5807"/>
      <c r="AB5807"/>
      <c r="AC5807"/>
      <c r="AD5807"/>
      <c r="AE5807"/>
      <c r="AF5807"/>
      <c r="AG5807"/>
      <c r="AH5807"/>
      <c r="AI5807"/>
      <c r="AJ5807"/>
      <c r="AK5807"/>
      <c r="AL5807"/>
      <c r="AM5807"/>
      <c r="AN5807"/>
      <c r="AO5807"/>
      <c r="AP5807"/>
      <c r="AQ5807"/>
      <c r="AR5807"/>
      <c r="AS5807"/>
      <c r="AT5807"/>
      <c r="AU5807"/>
      <c r="AV5807"/>
      <c r="AW5807"/>
      <c r="AX5807"/>
      <c r="AY5807"/>
      <c r="AZ5807"/>
    </row>
    <row r="5808" spans="1:52">
      <c r="A5808"/>
      <c r="B5808"/>
      <c r="C5808"/>
      <c r="D5808"/>
      <c r="E5808"/>
      <c r="F5808"/>
      <c r="G5808"/>
      <c r="H5808"/>
      <c r="I5808"/>
      <c r="J5808"/>
      <c r="K5808"/>
      <c r="L5808"/>
      <c r="M5808"/>
      <c r="N5808"/>
      <c r="O5808"/>
      <c r="P5808"/>
      <c r="Q5808"/>
      <c r="R5808"/>
      <c r="S5808"/>
      <c r="T5808"/>
      <c r="U5808"/>
      <c r="V5808"/>
      <c r="W5808"/>
      <c r="X5808"/>
      <c r="Y5808"/>
      <c r="Z5808"/>
      <c r="AA5808"/>
      <c r="AB5808"/>
      <c r="AC5808"/>
      <c r="AD5808"/>
      <c r="AE5808"/>
      <c r="AF5808"/>
      <c r="AG5808"/>
      <c r="AH5808"/>
      <c r="AI5808"/>
      <c r="AJ5808"/>
      <c r="AK5808"/>
      <c r="AL5808"/>
      <c r="AM5808"/>
      <c r="AN5808"/>
      <c r="AO5808"/>
      <c r="AP5808"/>
      <c r="AQ5808"/>
      <c r="AR5808"/>
      <c r="AS5808"/>
      <c r="AT5808"/>
      <c r="AU5808"/>
      <c r="AV5808"/>
      <c r="AW5808"/>
      <c r="AX5808"/>
      <c r="AY5808"/>
      <c r="AZ5808"/>
    </row>
    <row r="5809" spans="1:52">
      <c r="A5809"/>
      <c r="B5809"/>
      <c r="C5809"/>
      <c r="D5809"/>
      <c r="E5809"/>
      <c r="F5809"/>
      <c r="G5809"/>
      <c r="H5809"/>
      <c r="I5809"/>
      <c r="J5809"/>
      <c r="K5809"/>
      <c r="L5809"/>
      <c r="M5809"/>
      <c r="N5809"/>
      <c r="O5809"/>
      <c r="P5809"/>
      <c r="Q5809"/>
      <c r="R5809"/>
      <c r="S5809"/>
      <c r="T5809"/>
      <c r="U5809"/>
      <c r="V5809"/>
      <c r="W5809"/>
      <c r="X5809"/>
      <c r="Y5809"/>
      <c r="Z5809"/>
      <c r="AA5809"/>
      <c r="AB5809"/>
      <c r="AC5809"/>
      <c r="AD5809"/>
      <c r="AE5809"/>
      <c r="AF5809"/>
      <c r="AG5809"/>
      <c r="AH5809"/>
      <c r="AI5809"/>
      <c r="AJ5809"/>
      <c r="AK5809"/>
      <c r="AL5809"/>
      <c r="AM5809"/>
      <c r="AN5809"/>
      <c r="AO5809"/>
      <c r="AP5809"/>
      <c r="AQ5809"/>
      <c r="AR5809"/>
      <c r="AS5809"/>
      <c r="AT5809"/>
      <c r="AU5809"/>
      <c r="AV5809"/>
      <c r="AW5809"/>
      <c r="AX5809"/>
      <c r="AY5809"/>
      <c r="AZ5809"/>
    </row>
    <row r="5810" spans="1:52">
      <c r="A5810"/>
      <c r="B5810"/>
      <c r="C5810"/>
      <c r="D5810"/>
      <c r="E5810"/>
      <c r="F5810"/>
      <c r="G5810"/>
      <c r="H5810"/>
      <c r="I5810"/>
      <c r="J5810"/>
      <c r="K5810"/>
      <c r="L5810"/>
      <c r="M5810"/>
      <c r="N5810"/>
      <c r="O5810"/>
      <c r="P5810"/>
      <c r="Q5810"/>
      <c r="R5810"/>
      <c r="S5810"/>
      <c r="T5810"/>
      <c r="U5810"/>
      <c r="V5810"/>
      <c r="W5810"/>
      <c r="X5810"/>
      <c r="Y5810"/>
      <c r="Z5810"/>
      <c r="AA5810"/>
      <c r="AB5810"/>
      <c r="AC5810"/>
      <c r="AD5810"/>
      <c r="AE5810"/>
      <c r="AF5810"/>
      <c r="AG5810"/>
      <c r="AH5810"/>
      <c r="AI5810"/>
      <c r="AJ5810"/>
      <c r="AK5810"/>
      <c r="AL5810"/>
      <c r="AM5810"/>
      <c r="AN5810"/>
      <c r="AO5810"/>
      <c r="AP5810"/>
      <c r="AQ5810"/>
      <c r="AR5810"/>
      <c r="AS5810"/>
      <c r="AT5810"/>
      <c r="AU5810"/>
      <c r="AV5810"/>
      <c r="AW5810"/>
      <c r="AX5810"/>
      <c r="AY5810"/>
      <c r="AZ5810"/>
    </row>
    <row r="5811" spans="1:52">
      <c r="A5811"/>
      <c r="B5811"/>
      <c r="C5811"/>
      <c r="D5811"/>
      <c r="E5811"/>
      <c r="F5811"/>
      <c r="G5811"/>
      <c r="H5811"/>
      <c r="I5811"/>
      <c r="J5811"/>
      <c r="K5811"/>
      <c r="L5811"/>
      <c r="M5811"/>
      <c r="N5811"/>
      <c r="O5811"/>
      <c r="P5811"/>
      <c r="Q5811"/>
      <c r="R5811"/>
      <c r="S5811"/>
      <c r="T5811"/>
      <c r="U5811"/>
      <c r="V5811"/>
      <c r="W5811"/>
      <c r="X5811"/>
      <c r="Y5811"/>
      <c r="Z5811"/>
      <c r="AA5811"/>
      <c r="AB5811"/>
      <c r="AC5811"/>
      <c r="AD5811"/>
      <c r="AE5811"/>
      <c r="AF5811"/>
      <c r="AG5811"/>
      <c r="AH5811"/>
      <c r="AI5811"/>
      <c r="AJ5811"/>
      <c r="AK5811"/>
      <c r="AL5811"/>
      <c r="AM5811"/>
      <c r="AN5811"/>
      <c r="AO5811"/>
      <c r="AP5811"/>
      <c r="AQ5811"/>
      <c r="AR5811"/>
      <c r="AS5811"/>
      <c r="AT5811"/>
      <c r="AU5811"/>
      <c r="AV5811"/>
      <c r="AW5811"/>
      <c r="AX5811"/>
      <c r="AY5811"/>
      <c r="AZ5811"/>
    </row>
    <row r="5812" spans="1:52">
      <c r="A5812"/>
      <c r="B5812"/>
      <c r="C5812"/>
      <c r="D5812"/>
      <c r="E5812"/>
      <c r="F5812"/>
      <c r="G5812"/>
      <c r="H5812"/>
      <c r="I5812"/>
      <c r="J5812"/>
      <c r="K5812"/>
      <c r="L5812"/>
      <c r="M5812"/>
      <c r="N5812"/>
      <c r="O5812"/>
      <c r="P5812"/>
      <c r="Q5812"/>
      <c r="R5812"/>
      <c r="S5812"/>
      <c r="T5812"/>
      <c r="U5812"/>
      <c r="V5812"/>
      <c r="W5812"/>
      <c r="X5812"/>
      <c r="Y5812"/>
      <c r="Z5812"/>
      <c r="AA5812"/>
      <c r="AB5812"/>
      <c r="AC5812"/>
      <c r="AD5812"/>
      <c r="AE5812"/>
      <c r="AF5812"/>
      <c r="AG5812"/>
      <c r="AH5812"/>
      <c r="AI5812"/>
      <c r="AJ5812"/>
      <c r="AK5812"/>
      <c r="AL5812"/>
      <c r="AM5812"/>
      <c r="AN5812"/>
      <c r="AO5812"/>
      <c r="AP5812"/>
      <c r="AQ5812"/>
      <c r="AR5812"/>
      <c r="AS5812"/>
      <c r="AT5812"/>
      <c r="AU5812"/>
      <c r="AV5812"/>
      <c r="AW5812"/>
      <c r="AX5812"/>
      <c r="AY5812"/>
      <c r="AZ5812"/>
    </row>
    <row r="5813" spans="1:52">
      <c r="A5813"/>
      <c r="B5813"/>
      <c r="C5813"/>
      <c r="D5813"/>
      <c r="E5813"/>
      <c r="F5813"/>
      <c r="G5813"/>
      <c r="H5813"/>
      <c r="I5813"/>
      <c r="J5813"/>
      <c r="K5813"/>
      <c r="L5813"/>
      <c r="M5813"/>
      <c r="N5813"/>
      <c r="O5813"/>
      <c r="P5813"/>
      <c r="Q5813"/>
      <c r="R5813"/>
      <c r="S5813"/>
      <c r="T5813"/>
      <c r="U5813"/>
      <c r="V5813"/>
      <c r="W5813"/>
      <c r="X5813"/>
      <c r="Y5813"/>
      <c r="Z5813"/>
      <c r="AA5813"/>
      <c r="AB5813"/>
      <c r="AC5813"/>
      <c r="AD5813"/>
      <c r="AE5813"/>
      <c r="AF5813"/>
      <c r="AG5813"/>
      <c r="AH5813"/>
      <c r="AI5813"/>
      <c r="AJ5813"/>
      <c r="AK5813"/>
      <c r="AL5813"/>
      <c r="AM5813"/>
      <c r="AN5813"/>
      <c r="AO5813"/>
      <c r="AP5813"/>
      <c r="AQ5813"/>
      <c r="AR5813"/>
      <c r="AS5813"/>
      <c r="AT5813"/>
      <c r="AU5813"/>
      <c r="AV5813"/>
      <c r="AW5813"/>
      <c r="AX5813"/>
      <c r="AY5813"/>
      <c r="AZ5813"/>
    </row>
    <row r="5814" spans="1:52">
      <c r="A5814"/>
      <c r="B5814"/>
      <c r="C5814"/>
      <c r="D5814"/>
      <c r="E5814"/>
      <c r="F5814"/>
      <c r="G5814"/>
      <c r="H5814"/>
      <c r="I5814"/>
      <c r="J5814"/>
      <c r="K5814"/>
      <c r="L5814"/>
      <c r="M5814"/>
      <c r="N5814"/>
      <c r="O5814"/>
      <c r="P5814"/>
      <c r="Q5814"/>
      <c r="R5814"/>
      <c r="S5814"/>
      <c r="T5814"/>
      <c r="U5814"/>
      <c r="V5814"/>
      <c r="W5814"/>
      <c r="X5814"/>
      <c r="Y5814"/>
      <c r="Z5814"/>
      <c r="AA5814"/>
      <c r="AB5814"/>
      <c r="AC5814"/>
      <c r="AD5814"/>
      <c r="AE5814"/>
      <c r="AF5814"/>
      <c r="AG5814"/>
      <c r="AH5814"/>
      <c r="AI5814"/>
      <c r="AJ5814"/>
      <c r="AK5814"/>
      <c r="AL5814"/>
      <c r="AM5814"/>
      <c r="AN5814"/>
      <c r="AO5814"/>
      <c r="AP5814"/>
      <c r="AQ5814"/>
      <c r="AR5814"/>
      <c r="AS5814"/>
      <c r="AT5814"/>
      <c r="AU5814"/>
      <c r="AV5814"/>
      <c r="AW5814"/>
      <c r="AX5814"/>
      <c r="AY5814"/>
      <c r="AZ5814"/>
    </row>
    <row r="5815" spans="1:52">
      <c r="A5815"/>
      <c r="B5815"/>
      <c r="C5815"/>
      <c r="D5815"/>
      <c r="E5815"/>
      <c r="F5815"/>
      <c r="G5815"/>
      <c r="H5815"/>
      <c r="I5815"/>
      <c r="J5815"/>
      <c r="K5815"/>
      <c r="L5815"/>
      <c r="M5815"/>
      <c r="N5815"/>
      <c r="O5815"/>
      <c r="P5815"/>
      <c r="Q5815"/>
      <c r="R5815"/>
      <c r="S5815"/>
      <c r="T5815"/>
      <c r="U5815"/>
      <c r="V5815"/>
      <c r="W5815"/>
      <c r="X5815"/>
      <c r="Y5815"/>
      <c r="Z5815"/>
      <c r="AA5815"/>
      <c r="AB5815"/>
      <c r="AC5815"/>
      <c r="AD5815"/>
      <c r="AE5815"/>
      <c r="AF5815"/>
      <c r="AG5815"/>
      <c r="AH5815"/>
      <c r="AI5815"/>
      <c r="AJ5815"/>
      <c r="AK5815"/>
      <c r="AL5815"/>
      <c r="AM5815"/>
      <c r="AN5815"/>
      <c r="AO5815"/>
      <c r="AP5815"/>
      <c r="AQ5815"/>
      <c r="AR5815"/>
      <c r="AS5815"/>
      <c r="AT5815"/>
      <c r="AU5815"/>
      <c r="AV5815"/>
      <c r="AW5815"/>
      <c r="AX5815"/>
      <c r="AY5815"/>
      <c r="AZ5815"/>
    </row>
    <row r="5816" spans="1:52">
      <c r="A5816"/>
      <c r="B5816"/>
      <c r="C5816"/>
      <c r="D5816"/>
      <c r="E5816"/>
      <c r="F5816"/>
      <c r="G5816"/>
      <c r="H5816"/>
      <c r="I5816"/>
      <c r="J5816"/>
      <c r="K5816"/>
      <c r="L5816"/>
      <c r="M5816"/>
      <c r="N5816"/>
      <c r="O5816"/>
      <c r="P5816"/>
      <c r="Q5816"/>
      <c r="R5816"/>
      <c r="S5816"/>
      <c r="T5816"/>
      <c r="U5816"/>
      <c r="V5816"/>
      <c r="W5816"/>
      <c r="X5816"/>
      <c r="Y5816"/>
      <c r="Z5816"/>
      <c r="AA5816"/>
      <c r="AB5816"/>
      <c r="AC5816"/>
      <c r="AD5816"/>
      <c r="AE5816"/>
      <c r="AF5816"/>
      <c r="AG5816"/>
      <c r="AH5816"/>
      <c r="AI5816"/>
      <c r="AJ5816"/>
      <c r="AK5816"/>
      <c r="AL5816"/>
      <c r="AM5816"/>
      <c r="AN5816"/>
      <c r="AO5816"/>
      <c r="AP5816"/>
      <c r="AQ5816"/>
      <c r="AR5816"/>
      <c r="AS5816"/>
      <c r="AT5816"/>
      <c r="AU5816"/>
      <c r="AV5816"/>
      <c r="AW5816"/>
      <c r="AX5816"/>
      <c r="AY5816"/>
      <c r="AZ5816"/>
    </row>
    <row r="5817" spans="1:52">
      <c r="A5817"/>
      <c r="B5817"/>
      <c r="C5817"/>
      <c r="D5817"/>
      <c r="E5817"/>
      <c r="F5817"/>
      <c r="G5817"/>
      <c r="H5817"/>
      <c r="I5817"/>
      <c r="J5817"/>
      <c r="K5817"/>
      <c r="L5817"/>
      <c r="M5817"/>
      <c r="N5817"/>
      <c r="O5817"/>
      <c r="P5817"/>
      <c r="Q5817"/>
      <c r="R5817"/>
      <c r="S5817"/>
      <c r="T5817"/>
      <c r="U5817"/>
      <c r="V5817"/>
      <c r="W5817"/>
      <c r="X5817"/>
      <c r="Y5817"/>
      <c r="Z5817"/>
      <c r="AA5817"/>
      <c r="AB5817"/>
      <c r="AC5817"/>
      <c r="AD5817"/>
      <c r="AE5817"/>
      <c r="AF5817"/>
      <c r="AG5817"/>
      <c r="AH5817"/>
      <c r="AI5817"/>
      <c r="AJ5817"/>
      <c r="AK5817"/>
      <c r="AL5817"/>
      <c r="AM5817"/>
      <c r="AN5817"/>
      <c r="AO5817"/>
      <c r="AP5817"/>
      <c r="AQ5817"/>
      <c r="AR5817"/>
      <c r="AS5817"/>
      <c r="AT5817"/>
      <c r="AU5817"/>
      <c r="AV5817"/>
      <c r="AW5817"/>
      <c r="AX5817"/>
      <c r="AY5817"/>
      <c r="AZ5817"/>
    </row>
    <row r="5818" spans="1:52">
      <c r="A5818"/>
      <c r="B5818"/>
      <c r="C5818"/>
      <c r="D5818"/>
      <c r="E5818"/>
      <c r="F5818"/>
      <c r="G5818"/>
      <c r="H5818"/>
      <c r="I5818"/>
      <c r="J5818"/>
      <c r="K5818"/>
      <c r="L5818"/>
      <c r="M5818"/>
      <c r="N5818"/>
      <c r="O5818"/>
      <c r="P5818"/>
      <c r="Q5818"/>
      <c r="R5818"/>
      <c r="S5818"/>
      <c r="T5818"/>
      <c r="U5818"/>
      <c r="V5818"/>
      <c r="W5818"/>
      <c r="X5818"/>
      <c r="Y5818"/>
      <c r="Z5818"/>
      <c r="AA5818"/>
      <c r="AB5818"/>
      <c r="AC5818"/>
      <c r="AD5818"/>
      <c r="AE5818"/>
      <c r="AF5818"/>
      <c r="AG5818"/>
      <c r="AH5818"/>
      <c r="AI5818"/>
      <c r="AJ5818"/>
      <c r="AK5818"/>
      <c r="AL5818"/>
      <c r="AM5818"/>
      <c r="AN5818"/>
      <c r="AO5818"/>
      <c r="AP5818"/>
      <c r="AQ5818"/>
      <c r="AR5818"/>
      <c r="AS5818"/>
      <c r="AT5818"/>
      <c r="AU5818"/>
      <c r="AV5818"/>
      <c r="AW5818"/>
      <c r="AX5818"/>
      <c r="AY5818"/>
      <c r="AZ5818"/>
    </row>
    <row r="5819" spans="1:52">
      <c r="A5819"/>
      <c r="B5819"/>
      <c r="C5819"/>
      <c r="D5819"/>
      <c r="E5819"/>
      <c r="F5819"/>
      <c r="G5819"/>
      <c r="H5819"/>
      <c r="I5819"/>
      <c r="J5819"/>
      <c r="K5819"/>
      <c r="L5819"/>
      <c r="M5819"/>
      <c r="N5819"/>
      <c r="O5819"/>
      <c r="P5819"/>
      <c r="Q5819"/>
      <c r="R5819"/>
      <c r="S5819"/>
      <c r="T5819"/>
      <c r="U5819"/>
      <c r="V5819"/>
      <c r="W5819"/>
      <c r="X5819"/>
      <c r="Y5819"/>
      <c r="Z5819"/>
      <c r="AA5819"/>
      <c r="AB5819"/>
      <c r="AC5819"/>
      <c r="AD5819"/>
      <c r="AE5819"/>
      <c r="AF5819"/>
      <c r="AG5819"/>
      <c r="AH5819"/>
      <c r="AI5819"/>
      <c r="AJ5819"/>
      <c r="AK5819"/>
      <c r="AL5819"/>
      <c r="AM5819"/>
      <c r="AN5819"/>
      <c r="AO5819"/>
      <c r="AP5819"/>
      <c r="AQ5819"/>
      <c r="AR5819"/>
      <c r="AS5819"/>
      <c r="AT5819"/>
      <c r="AU5819"/>
      <c r="AV5819"/>
      <c r="AW5819"/>
      <c r="AX5819"/>
      <c r="AY5819"/>
      <c r="AZ5819"/>
    </row>
    <row r="5820" spans="1:52">
      <c r="A5820"/>
      <c r="B5820"/>
      <c r="C5820"/>
      <c r="D5820"/>
      <c r="E5820"/>
      <c r="F5820"/>
      <c r="G5820"/>
      <c r="H5820"/>
      <c r="I5820"/>
      <c r="J5820"/>
      <c r="K5820"/>
      <c r="L5820"/>
      <c r="M5820"/>
      <c r="N5820"/>
      <c r="O5820"/>
      <c r="P5820"/>
      <c r="Q5820"/>
      <c r="R5820"/>
      <c r="S5820"/>
      <c r="T5820"/>
      <c r="U5820"/>
      <c r="V5820"/>
      <c r="W5820"/>
      <c r="X5820"/>
      <c r="Y5820"/>
      <c r="Z5820"/>
      <c r="AA5820"/>
      <c r="AB5820"/>
      <c r="AC5820"/>
      <c r="AD5820"/>
      <c r="AE5820"/>
      <c r="AF5820"/>
      <c r="AG5820"/>
      <c r="AH5820"/>
      <c r="AI5820"/>
      <c r="AJ5820"/>
      <c r="AK5820"/>
      <c r="AL5820"/>
      <c r="AM5820"/>
      <c r="AN5820"/>
      <c r="AO5820"/>
      <c r="AP5820"/>
      <c r="AQ5820"/>
      <c r="AR5820"/>
      <c r="AS5820"/>
      <c r="AT5820"/>
      <c r="AU5820"/>
      <c r="AV5820"/>
      <c r="AW5820"/>
      <c r="AX5820"/>
      <c r="AY5820"/>
      <c r="AZ5820"/>
    </row>
    <row r="5821" spans="1:52">
      <c r="A5821"/>
      <c r="B5821"/>
      <c r="C5821"/>
      <c r="D5821"/>
      <c r="E5821"/>
      <c r="F5821"/>
      <c r="G5821"/>
      <c r="H5821"/>
      <c r="I5821"/>
      <c r="J5821"/>
      <c r="K5821"/>
      <c r="L5821"/>
      <c r="M5821"/>
      <c r="N5821"/>
      <c r="O5821"/>
      <c r="P5821"/>
      <c r="Q5821"/>
      <c r="R5821"/>
      <c r="S5821"/>
      <c r="T5821"/>
      <c r="U5821"/>
      <c r="V5821"/>
      <c r="W5821"/>
      <c r="X5821"/>
      <c r="Y5821"/>
      <c r="Z5821"/>
      <c r="AA5821"/>
      <c r="AB5821"/>
      <c r="AC5821"/>
      <c r="AD5821"/>
      <c r="AE5821"/>
      <c r="AF5821"/>
      <c r="AG5821"/>
      <c r="AH5821"/>
      <c r="AI5821"/>
      <c r="AJ5821"/>
      <c r="AK5821"/>
      <c r="AL5821"/>
      <c r="AM5821"/>
      <c r="AN5821"/>
      <c r="AO5821"/>
      <c r="AP5821"/>
      <c r="AQ5821"/>
      <c r="AR5821"/>
      <c r="AS5821"/>
      <c r="AT5821"/>
      <c r="AU5821"/>
      <c r="AV5821"/>
      <c r="AW5821"/>
      <c r="AX5821"/>
      <c r="AY5821"/>
      <c r="AZ5821"/>
    </row>
    <row r="5822" spans="1:52">
      <c r="A5822"/>
      <c r="B5822"/>
      <c r="C5822"/>
      <c r="D5822"/>
      <c r="E5822"/>
      <c r="F5822"/>
      <c r="G5822"/>
      <c r="H5822"/>
      <c r="I5822"/>
      <c r="J5822"/>
      <c r="K5822"/>
      <c r="L5822"/>
      <c r="M5822"/>
      <c r="N5822"/>
      <c r="O5822"/>
      <c r="P5822"/>
      <c r="Q5822"/>
      <c r="R5822"/>
      <c r="S5822"/>
      <c r="T5822"/>
      <c r="U5822"/>
      <c r="V5822"/>
      <c r="W5822"/>
      <c r="X5822"/>
      <c r="Y5822"/>
      <c r="Z5822"/>
      <c r="AA5822"/>
      <c r="AB5822"/>
      <c r="AC5822"/>
      <c r="AD5822"/>
      <c r="AE5822"/>
      <c r="AF5822"/>
      <c r="AG5822"/>
      <c r="AH5822"/>
      <c r="AI5822"/>
      <c r="AJ5822"/>
      <c r="AK5822"/>
      <c r="AL5822"/>
      <c r="AM5822"/>
      <c r="AN5822"/>
      <c r="AO5822"/>
      <c r="AP5822"/>
      <c r="AQ5822"/>
      <c r="AR5822"/>
      <c r="AS5822"/>
      <c r="AT5822"/>
      <c r="AU5822"/>
      <c r="AV5822"/>
      <c r="AW5822"/>
      <c r="AX5822"/>
      <c r="AY5822"/>
      <c r="AZ5822"/>
    </row>
    <row r="5823" spans="1:52">
      <c r="A5823"/>
      <c r="B5823"/>
      <c r="C5823"/>
      <c r="D5823"/>
      <c r="E5823"/>
      <c r="F5823"/>
      <c r="G5823"/>
      <c r="H5823"/>
      <c r="I5823"/>
      <c r="J5823"/>
      <c r="K5823"/>
      <c r="L5823"/>
      <c r="M5823"/>
      <c r="N5823"/>
      <c r="O5823"/>
      <c r="P5823"/>
      <c r="Q5823"/>
      <c r="R5823"/>
      <c r="S5823"/>
      <c r="T5823"/>
      <c r="U5823"/>
      <c r="V5823"/>
      <c r="W5823"/>
      <c r="X5823"/>
      <c r="Y5823"/>
      <c r="Z5823"/>
      <c r="AA5823"/>
      <c r="AB5823"/>
      <c r="AC5823"/>
      <c r="AD5823"/>
      <c r="AE5823"/>
      <c r="AF5823"/>
      <c r="AG5823"/>
      <c r="AH5823"/>
      <c r="AI5823"/>
      <c r="AJ5823"/>
      <c r="AK5823"/>
      <c r="AL5823"/>
      <c r="AM5823"/>
      <c r="AN5823"/>
      <c r="AO5823"/>
      <c r="AP5823"/>
      <c r="AQ5823"/>
      <c r="AR5823"/>
      <c r="AS5823"/>
      <c r="AT5823"/>
      <c r="AU5823"/>
      <c r="AV5823"/>
      <c r="AW5823"/>
      <c r="AX5823"/>
      <c r="AY5823"/>
      <c r="AZ5823"/>
    </row>
    <row r="5824" spans="1:52">
      <c r="A5824"/>
      <c r="B5824"/>
      <c r="C5824"/>
      <c r="D5824"/>
      <c r="E5824"/>
      <c r="F5824"/>
      <c r="G5824"/>
      <c r="H5824"/>
      <c r="I5824"/>
      <c r="J5824"/>
      <c r="K5824"/>
      <c r="L5824"/>
      <c r="M5824"/>
      <c r="N5824"/>
      <c r="O5824"/>
      <c r="P5824"/>
      <c r="Q5824"/>
      <c r="R5824"/>
      <c r="S5824"/>
      <c r="T5824"/>
      <c r="U5824"/>
      <c r="V5824"/>
      <c r="W5824"/>
      <c r="X5824"/>
      <c r="Y5824"/>
      <c r="Z5824"/>
      <c r="AA5824"/>
      <c r="AB5824"/>
      <c r="AC5824"/>
      <c r="AD5824"/>
      <c r="AE5824"/>
      <c r="AF5824"/>
      <c r="AG5824"/>
      <c r="AH5824"/>
      <c r="AI5824"/>
      <c r="AJ5824"/>
      <c r="AK5824"/>
      <c r="AL5824"/>
      <c r="AM5824"/>
      <c r="AN5824"/>
      <c r="AO5824"/>
      <c r="AP5824"/>
      <c r="AQ5824"/>
      <c r="AR5824"/>
      <c r="AS5824"/>
      <c r="AT5824"/>
      <c r="AU5824"/>
      <c r="AV5824"/>
      <c r="AW5824"/>
      <c r="AX5824"/>
      <c r="AY5824"/>
      <c r="AZ5824"/>
    </row>
    <row r="5825" spans="1:52">
      <c r="A5825"/>
      <c r="B5825"/>
      <c r="C5825"/>
      <c r="D5825"/>
      <c r="E5825"/>
      <c r="F5825"/>
      <c r="G5825"/>
      <c r="H5825"/>
      <c r="I5825"/>
      <c r="J5825"/>
      <c r="K5825"/>
      <c r="L5825"/>
      <c r="M5825"/>
      <c r="N5825"/>
      <c r="O5825"/>
      <c r="P5825"/>
      <c r="Q5825"/>
      <c r="R5825"/>
      <c r="S5825"/>
      <c r="T5825"/>
      <c r="U5825"/>
      <c r="V5825"/>
      <c r="W5825"/>
      <c r="X5825"/>
      <c r="Y5825"/>
      <c r="Z5825"/>
      <c r="AA5825"/>
      <c r="AB5825"/>
      <c r="AC5825"/>
      <c r="AD5825"/>
      <c r="AE5825"/>
      <c r="AF5825"/>
      <c r="AG5825"/>
      <c r="AH5825"/>
      <c r="AI5825"/>
      <c r="AJ5825"/>
      <c r="AK5825"/>
      <c r="AL5825"/>
      <c r="AM5825"/>
      <c r="AN5825"/>
      <c r="AO5825"/>
      <c r="AP5825"/>
      <c r="AQ5825"/>
      <c r="AR5825"/>
      <c r="AS5825"/>
      <c r="AT5825"/>
      <c r="AU5825"/>
      <c r="AV5825"/>
      <c r="AW5825"/>
      <c r="AX5825"/>
      <c r="AY5825"/>
      <c r="AZ5825"/>
    </row>
    <row r="5826" spans="1:52">
      <c r="A5826"/>
      <c r="B5826"/>
      <c r="C5826"/>
      <c r="D5826"/>
      <c r="E5826"/>
      <c r="F5826"/>
      <c r="G5826"/>
      <c r="H5826"/>
      <c r="I5826"/>
      <c r="J5826"/>
      <c r="K5826"/>
      <c r="L5826"/>
      <c r="M5826"/>
      <c r="N5826"/>
      <c r="O5826"/>
      <c r="P5826"/>
      <c r="Q5826"/>
      <c r="R5826"/>
      <c r="S5826"/>
      <c r="T5826"/>
      <c r="U5826"/>
      <c r="V5826"/>
      <c r="W5826"/>
      <c r="X5826"/>
      <c r="Y5826"/>
      <c r="Z5826"/>
      <c r="AA5826"/>
      <c r="AB5826"/>
      <c r="AC5826"/>
      <c r="AD5826"/>
      <c r="AE5826"/>
      <c r="AF5826"/>
      <c r="AG5826"/>
      <c r="AH5826"/>
      <c r="AI5826"/>
      <c r="AJ5826"/>
      <c r="AK5826"/>
      <c r="AL5826"/>
      <c r="AM5826"/>
      <c r="AN5826"/>
      <c r="AO5826"/>
      <c r="AP5826"/>
      <c r="AQ5826"/>
      <c r="AR5826"/>
      <c r="AS5826"/>
      <c r="AT5826"/>
      <c r="AU5826"/>
      <c r="AV5826"/>
      <c r="AW5826"/>
      <c r="AX5826"/>
      <c r="AY5826"/>
      <c r="AZ5826"/>
    </row>
    <row r="5827" spans="1:52">
      <c r="A5827"/>
      <c r="B5827"/>
      <c r="C5827"/>
      <c r="D5827"/>
      <c r="E5827"/>
      <c r="F5827"/>
      <c r="G5827"/>
      <c r="H5827"/>
      <c r="I5827"/>
      <c r="J5827"/>
      <c r="K5827"/>
      <c r="L5827"/>
      <c r="M5827"/>
      <c r="N5827"/>
      <c r="O5827"/>
      <c r="P5827"/>
      <c r="Q5827"/>
      <c r="R5827"/>
      <c r="S5827"/>
      <c r="T5827"/>
      <c r="U5827"/>
      <c r="V5827"/>
      <c r="W5827"/>
      <c r="X5827"/>
      <c r="Y5827"/>
      <c r="Z5827"/>
      <c r="AA5827"/>
      <c r="AB5827"/>
      <c r="AC5827"/>
      <c r="AD5827"/>
      <c r="AE5827"/>
      <c r="AF5827"/>
      <c r="AG5827"/>
      <c r="AH5827"/>
      <c r="AI5827"/>
      <c r="AJ5827"/>
      <c r="AK5827"/>
      <c r="AL5827"/>
      <c r="AM5827"/>
      <c r="AN5827"/>
      <c r="AO5827"/>
      <c r="AP5827"/>
      <c r="AQ5827"/>
      <c r="AR5827"/>
      <c r="AS5827"/>
      <c r="AT5827"/>
      <c r="AU5827"/>
      <c r="AV5827"/>
      <c r="AW5827"/>
      <c r="AX5827"/>
      <c r="AY5827"/>
      <c r="AZ5827"/>
    </row>
    <row r="5828" spans="1:52">
      <c r="A5828"/>
      <c r="B5828"/>
      <c r="C5828"/>
      <c r="D5828"/>
      <c r="E5828"/>
      <c r="F5828"/>
      <c r="G5828"/>
      <c r="H5828"/>
      <c r="I5828"/>
      <c r="J5828"/>
      <c r="K5828"/>
      <c r="L5828"/>
      <c r="M5828"/>
      <c r="N5828"/>
      <c r="O5828"/>
      <c r="P5828"/>
      <c r="Q5828"/>
      <c r="R5828"/>
      <c r="S5828"/>
      <c r="T5828"/>
      <c r="U5828"/>
      <c r="V5828"/>
      <c r="W5828"/>
      <c r="X5828"/>
      <c r="Y5828"/>
      <c r="Z5828"/>
      <c r="AA5828"/>
      <c r="AB5828"/>
      <c r="AC5828"/>
      <c r="AD5828"/>
      <c r="AE5828"/>
      <c r="AF5828"/>
      <c r="AG5828"/>
      <c r="AH5828"/>
      <c r="AI5828"/>
      <c r="AJ5828"/>
      <c r="AK5828"/>
      <c r="AL5828"/>
      <c r="AM5828"/>
      <c r="AN5828"/>
      <c r="AO5828"/>
      <c r="AP5828"/>
      <c r="AQ5828"/>
      <c r="AR5828"/>
      <c r="AS5828"/>
      <c r="AT5828"/>
      <c r="AU5828"/>
      <c r="AV5828"/>
      <c r="AW5828"/>
      <c r="AX5828"/>
      <c r="AY5828"/>
      <c r="AZ5828"/>
    </row>
    <row r="5829" spans="1:52">
      <c r="A5829"/>
      <c r="B5829"/>
      <c r="C5829"/>
      <c r="D5829"/>
      <c r="E5829"/>
      <c r="F5829"/>
      <c r="G5829"/>
      <c r="H5829"/>
      <c r="I5829"/>
      <c r="J5829"/>
      <c r="K5829"/>
      <c r="L5829"/>
      <c r="M5829"/>
      <c r="N5829"/>
      <c r="O5829"/>
      <c r="P5829"/>
      <c r="Q5829"/>
      <c r="R5829"/>
      <c r="S5829"/>
      <c r="T5829"/>
      <c r="U5829"/>
      <c r="V5829"/>
      <c r="W5829"/>
      <c r="X5829"/>
      <c r="Y5829"/>
      <c r="Z5829"/>
      <c r="AA5829"/>
      <c r="AB5829"/>
      <c r="AC5829"/>
      <c r="AD5829"/>
      <c r="AE5829"/>
      <c r="AF5829"/>
      <c r="AG5829"/>
      <c r="AH5829"/>
      <c r="AI5829"/>
      <c r="AJ5829"/>
      <c r="AK5829"/>
      <c r="AL5829"/>
      <c r="AM5829"/>
      <c r="AN5829"/>
      <c r="AO5829"/>
      <c r="AP5829"/>
      <c r="AQ5829"/>
      <c r="AR5829"/>
      <c r="AS5829"/>
      <c r="AT5829"/>
      <c r="AU5829"/>
      <c r="AV5829"/>
      <c r="AW5829"/>
      <c r="AX5829"/>
      <c r="AY5829"/>
      <c r="AZ5829"/>
    </row>
    <row r="5830" spans="1:52">
      <c r="A5830"/>
      <c r="B5830"/>
      <c r="C5830"/>
      <c r="D5830"/>
      <c r="E5830"/>
      <c r="F5830"/>
      <c r="G5830"/>
      <c r="H5830"/>
      <c r="I5830"/>
      <c r="J5830"/>
      <c r="K5830"/>
      <c r="L5830"/>
      <c r="M5830"/>
      <c r="N5830"/>
      <c r="O5830"/>
      <c r="P5830"/>
      <c r="Q5830"/>
      <c r="R5830"/>
      <c r="S5830"/>
      <c r="T5830"/>
      <c r="U5830"/>
      <c r="V5830"/>
      <c r="W5830"/>
      <c r="X5830"/>
      <c r="Y5830"/>
      <c r="Z5830"/>
      <c r="AA5830"/>
      <c r="AB5830"/>
      <c r="AC5830"/>
      <c r="AD5830"/>
      <c r="AE5830"/>
      <c r="AF5830"/>
      <c r="AG5830"/>
      <c r="AH5830"/>
      <c r="AI5830"/>
      <c r="AJ5830"/>
      <c r="AK5830"/>
      <c r="AL5830"/>
      <c r="AM5830"/>
      <c r="AN5830"/>
      <c r="AO5830"/>
      <c r="AP5830"/>
      <c r="AQ5830"/>
      <c r="AR5830"/>
      <c r="AS5830"/>
      <c r="AT5830"/>
      <c r="AU5830"/>
      <c r="AV5830"/>
      <c r="AW5830"/>
      <c r="AX5830"/>
      <c r="AY5830"/>
      <c r="AZ5830"/>
    </row>
    <row r="5831" spans="1:52">
      <c r="A5831"/>
      <c r="B5831"/>
      <c r="C5831"/>
      <c r="D5831"/>
      <c r="E5831"/>
      <c r="F5831"/>
      <c r="G5831"/>
      <c r="H5831"/>
      <c r="I5831"/>
      <c r="J5831"/>
      <c r="K5831"/>
      <c r="L5831"/>
      <c r="M5831"/>
      <c r="N5831"/>
      <c r="O5831"/>
      <c r="P5831"/>
      <c r="Q5831"/>
      <c r="R5831"/>
      <c r="S5831"/>
      <c r="T5831"/>
      <c r="U5831"/>
      <c r="V5831"/>
      <c r="W5831"/>
      <c r="X5831"/>
      <c r="Y5831"/>
      <c r="Z5831"/>
      <c r="AA5831"/>
      <c r="AB5831"/>
      <c r="AC5831"/>
      <c r="AD5831"/>
      <c r="AE5831"/>
      <c r="AF5831"/>
      <c r="AG5831"/>
      <c r="AH5831"/>
      <c r="AI5831"/>
      <c r="AJ5831"/>
      <c r="AK5831"/>
      <c r="AL5831"/>
      <c r="AM5831"/>
      <c r="AN5831"/>
      <c r="AO5831"/>
      <c r="AP5831"/>
      <c r="AQ5831"/>
      <c r="AR5831"/>
      <c r="AS5831"/>
      <c r="AT5831"/>
      <c r="AU5831"/>
      <c r="AV5831"/>
      <c r="AW5831"/>
      <c r="AX5831"/>
      <c r="AY5831"/>
      <c r="AZ5831"/>
    </row>
    <row r="5832" spans="1:52">
      <c r="A5832"/>
      <c r="B5832"/>
      <c r="C5832"/>
      <c r="D5832"/>
      <c r="E5832"/>
      <c r="F5832"/>
      <c r="G5832"/>
      <c r="H5832"/>
      <c r="I5832"/>
      <c r="J5832"/>
      <c r="K5832"/>
      <c r="L5832"/>
      <c r="M5832"/>
      <c r="N5832"/>
      <c r="O5832"/>
      <c r="P5832"/>
      <c r="Q5832"/>
      <c r="R5832"/>
      <c r="S5832"/>
      <c r="T5832"/>
      <c r="U5832"/>
      <c r="V5832"/>
      <c r="W5832"/>
      <c r="X5832"/>
      <c r="Y5832"/>
      <c r="Z5832"/>
      <c r="AA5832"/>
      <c r="AB5832"/>
      <c r="AC5832"/>
      <c r="AD5832"/>
      <c r="AE5832"/>
      <c r="AF5832"/>
      <c r="AG5832"/>
      <c r="AH5832"/>
      <c r="AI5832"/>
      <c r="AJ5832"/>
      <c r="AK5832"/>
      <c r="AL5832"/>
      <c r="AM5832"/>
      <c r="AN5832"/>
      <c r="AO5832"/>
      <c r="AP5832"/>
      <c r="AQ5832"/>
      <c r="AR5832"/>
      <c r="AS5832"/>
      <c r="AT5832"/>
      <c r="AU5832"/>
      <c r="AV5832"/>
      <c r="AW5832"/>
      <c r="AX5832"/>
      <c r="AY5832"/>
      <c r="AZ5832"/>
    </row>
    <row r="5833" spans="1:52">
      <c r="A5833"/>
      <c r="B5833"/>
      <c r="C5833"/>
      <c r="D5833"/>
      <c r="E5833"/>
      <c r="F5833"/>
      <c r="G5833"/>
      <c r="H5833"/>
      <c r="I5833"/>
      <c r="J5833"/>
      <c r="K5833"/>
      <c r="L5833"/>
      <c r="M5833"/>
      <c r="N5833"/>
      <c r="O5833"/>
      <c r="P5833"/>
      <c r="Q5833"/>
      <c r="R5833"/>
      <c r="S5833"/>
      <c r="T5833"/>
      <c r="U5833"/>
      <c r="V5833"/>
      <c r="W5833"/>
      <c r="X5833"/>
      <c r="Y5833"/>
      <c r="Z5833"/>
      <c r="AA5833"/>
      <c r="AB5833"/>
      <c r="AC5833"/>
      <c r="AD5833"/>
      <c r="AE5833"/>
      <c r="AF5833"/>
      <c r="AG5833"/>
      <c r="AH5833"/>
      <c r="AI5833"/>
      <c r="AJ5833"/>
      <c r="AK5833"/>
      <c r="AL5833"/>
      <c r="AM5833"/>
      <c r="AN5833"/>
      <c r="AO5833"/>
      <c r="AP5833"/>
      <c r="AQ5833"/>
      <c r="AR5833"/>
      <c r="AS5833"/>
      <c r="AT5833"/>
      <c r="AU5833"/>
      <c r="AV5833"/>
      <c r="AW5833"/>
      <c r="AX5833"/>
      <c r="AY5833"/>
      <c r="AZ5833"/>
    </row>
    <row r="5834" spans="1:52">
      <c r="A5834"/>
      <c r="B5834"/>
      <c r="C5834"/>
      <c r="D5834"/>
      <c r="E5834"/>
      <c r="F5834"/>
      <c r="G5834"/>
      <c r="H5834"/>
      <c r="I5834"/>
      <c r="J5834"/>
      <c r="K5834"/>
      <c r="L5834"/>
      <c r="M5834"/>
      <c r="N5834"/>
      <c r="O5834"/>
      <c r="P5834"/>
      <c r="Q5834"/>
      <c r="R5834"/>
      <c r="S5834"/>
      <c r="T5834"/>
      <c r="U5834"/>
      <c r="V5834"/>
      <c r="W5834"/>
      <c r="X5834"/>
      <c r="Y5834"/>
      <c r="Z5834"/>
      <c r="AA5834"/>
      <c r="AB5834"/>
      <c r="AC5834"/>
      <c r="AD5834"/>
      <c r="AE5834"/>
      <c r="AF5834"/>
      <c r="AG5834"/>
      <c r="AH5834"/>
      <c r="AI5834"/>
      <c r="AJ5834"/>
      <c r="AK5834"/>
      <c r="AL5834"/>
      <c r="AM5834"/>
      <c r="AN5834"/>
      <c r="AO5834"/>
      <c r="AP5834"/>
      <c r="AQ5834"/>
      <c r="AR5834"/>
      <c r="AS5834"/>
      <c r="AT5834"/>
      <c r="AU5834"/>
      <c r="AV5834"/>
      <c r="AW5834"/>
      <c r="AX5834"/>
      <c r="AY5834"/>
      <c r="AZ5834"/>
    </row>
    <row r="5835" spans="1:52">
      <c r="A5835"/>
      <c r="B5835"/>
      <c r="C5835"/>
      <c r="D5835"/>
      <c r="E5835"/>
      <c r="F5835"/>
      <c r="G5835"/>
      <c r="H5835"/>
      <c r="I5835"/>
      <c r="J5835"/>
      <c r="K5835"/>
      <c r="L5835"/>
      <c r="M5835"/>
      <c r="N5835"/>
      <c r="O5835"/>
      <c r="P5835"/>
      <c r="Q5835"/>
      <c r="R5835"/>
      <c r="S5835"/>
      <c r="T5835"/>
      <c r="U5835"/>
      <c r="V5835"/>
      <c r="W5835"/>
      <c r="X5835"/>
      <c r="Y5835"/>
      <c r="Z5835"/>
      <c r="AA5835"/>
      <c r="AB5835"/>
      <c r="AC5835"/>
      <c r="AD5835"/>
      <c r="AE5835"/>
      <c r="AF5835"/>
      <c r="AG5835"/>
      <c r="AH5835"/>
      <c r="AI5835"/>
      <c r="AJ5835"/>
      <c r="AK5835"/>
      <c r="AL5835"/>
      <c r="AM5835"/>
      <c r="AN5835"/>
      <c r="AO5835"/>
      <c r="AP5835"/>
      <c r="AQ5835"/>
      <c r="AR5835"/>
      <c r="AS5835"/>
      <c r="AT5835"/>
      <c r="AU5835"/>
      <c r="AV5835"/>
      <c r="AW5835"/>
      <c r="AX5835"/>
      <c r="AY5835"/>
      <c r="AZ5835"/>
    </row>
    <row r="5836" spans="1:52">
      <c r="A5836"/>
      <c r="B5836"/>
      <c r="C5836"/>
      <c r="D5836"/>
      <c r="E5836"/>
      <c r="F5836"/>
      <c r="G5836"/>
      <c r="H5836"/>
      <c r="I5836"/>
      <c r="J5836"/>
      <c r="K5836"/>
      <c r="L5836"/>
      <c r="M5836"/>
      <c r="N5836"/>
      <c r="O5836"/>
      <c r="P5836"/>
      <c r="Q5836"/>
      <c r="R5836"/>
      <c r="S5836"/>
      <c r="T5836"/>
      <c r="U5836"/>
      <c r="V5836"/>
      <c r="W5836"/>
      <c r="X5836"/>
      <c r="Y5836"/>
      <c r="Z5836"/>
      <c r="AA5836"/>
      <c r="AB5836"/>
      <c r="AC5836"/>
      <c r="AD5836"/>
      <c r="AE5836"/>
      <c r="AF5836"/>
      <c r="AG5836"/>
      <c r="AH5836"/>
      <c r="AI5836"/>
      <c r="AJ5836"/>
      <c r="AK5836"/>
      <c r="AL5836"/>
      <c r="AM5836"/>
      <c r="AN5836"/>
      <c r="AO5836"/>
      <c r="AP5836"/>
      <c r="AQ5836"/>
      <c r="AR5836"/>
      <c r="AS5836"/>
      <c r="AT5836"/>
      <c r="AU5836"/>
      <c r="AV5836"/>
      <c r="AW5836"/>
      <c r="AX5836"/>
      <c r="AY5836"/>
      <c r="AZ5836"/>
    </row>
    <row r="5837" spans="1:52">
      <c r="A5837"/>
      <c r="B5837"/>
      <c r="C5837"/>
      <c r="D5837"/>
      <c r="E5837"/>
      <c r="F5837"/>
      <c r="G5837"/>
      <c r="H5837"/>
      <c r="I5837"/>
      <c r="J5837"/>
      <c r="K5837"/>
      <c r="L5837"/>
      <c r="M5837"/>
      <c r="N5837"/>
      <c r="O5837"/>
      <c r="P5837"/>
      <c r="Q5837"/>
      <c r="R5837"/>
      <c r="S5837"/>
      <c r="T5837"/>
      <c r="U5837"/>
      <c r="V5837"/>
      <c r="W5837"/>
      <c r="X5837"/>
      <c r="Y5837"/>
      <c r="Z5837"/>
      <c r="AA5837"/>
      <c r="AB5837"/>
      <c r="AC5837"/>
      <c r="AD5837"/>
      <c r="AE5837"/>
      <c r="AF5837"/>
      <c r="AG5837"/>
      <c r="AH5837"/>
      <c r="AI5837"/>
      <c r="AJ5837"/>
      <c r="AK5837"/>
      <c r="AL5837"/>
      <c r="AM5837"/>
      <c r="AN5837"/>
      <c r="AO5837"/>
      <c r="AP5837"/>
      <c r="AQ5837"/>
      <c r="AR5837"/>
      <c r="AS5837"/>
      <c r="AT5837"/>
      <c r="AU5837"/>
      <c r="AV5837"/>
      <c r="AW5837"/>
      <c r="AX5837"/>
      <c r="AY5837"/>
      <c r="AZ5837"/>
    </row>
    <row r="5838" spans="1:52">
      <c r="A5838"/>
      <c r="B5838"/>
      <c r="C5838"/>
      <c r="D5838"/>
      <c r="E5838"/>
      <c r="F5838"/>
      <c r="G5838"/>
      <c r="H5838"/>
      <c r="I5838"/>
      <c r="J5838"/>
      <c r="K5838"/>
      <c r="L5838"/>
      <c r="M5838"/>
      <c r="N5838"/>
      <c r="O5838"/>
      <c r="P5838"/>
      <c r="Q5838"/>
      <c r="R5838"/>
      <c r="S5838"/>
      <c r="T5838"/>
      <c r="U5838"/>
      <c r="V5838"/>
      <c r="W5838"/>
      <c r="X5838"/>
      <c r="Y5838"/>
      <c r="Z5838"/>
      <c r="AA5838"/>
      <c r="AB5838"/>
      <c r="AC5838"/>
      <c r="AD5838"/>
      <c r="AE5838"/>
      <c r="AF5838"/>
      <c r="AG5838"/>
      <c r="AH5838"/>
      <c r="AI5838"/>
      <c r="AJ5838"/>
      <c r="AK5838"/>
      <c r="AL5838"/>
      <c r="AM5838"/>
      <c r="AN5838"/>
      <c r="AO5838"/>
      <c r="AP5838"/>
      <c r="AQ5838"/>
      <c r="AR5838"/>
      <c r="AS5838"/>
      <c r="AT5838"/>
      <c r="AU5838"/>
      <c r="AV5838"/>
      <c r="AW5838"/>
      <c r="AX5838"/>
      <c r="AY5838"/>
      <c r="AZ5838"/>
    </row>
    <row r="5839" spans="1:52">
      <c r="A5839"/>
      <c r="B5839"/>
      <c r="C5839"/>
      <c r="D5839"/>
      <c r="E5839"/>
      <c r="F5839"/>
      <c r="G5839"/>
      <c r="H5839"/>
      <c r="I5839"/>
      <c r="J5839"/>
      <c r="K5839"/>
      <c r="L5839"/>
      <c r="M5839"/>
      <c r="N5839"/>
      <c r="O5839"/>
      <c r="P5839"/>
      <c r="Q5839"/>
      <c r="R5839"/>
      <c r="S5839"/>
      <c r="T5839"/>
      <c r="U5839"/>
      <c r="V5839"/>
      <c r="W5839"/>
      <c r="X5839"/>
      <c r="Y5839"/>
      <c r="Z5839"/>
      <c r="AA5839"/>
      <c r="AB5839"/>
      <c r="AC5839"/>
      <c r="AD5839"/>
      <c r="AE5839"/>
      <c r="AF5839"/>
      <c r="AG5839"/>
      <c r="AH5839"/>
      <c r="AI5839"/>
      <c r="AJ5839"/>
      <c r="AK5839"/>
      <c r="AL5839"/>
      <c r="AM5839"/>
      <c r="AN5839"/>
      <c r="AO5839"/>
      <c r="AP5839"/>
      <c r="AQ5839"/>
      <c r="AR5839"/>
      <c r="AS5839"/>
      <c r="AT5839"/>
      <c r="AU5839"/>
      <c r="AV5839"/>
      <c r="AW5839"/>
      <c r="AX5839"/>
      <c r="AY5839"/>
      <c r="AZ5839"/>
    </row>
    <row r="5840" spans="1:52">
      <c r="A5840"/>
      <c r="B5840"/>
      <c r="C5840"/>
      <c r="D5840"/>
      <c r="E5840"/>
      <c r="F5840"/>
      <c r="G5840"/>
      <c r="H5840"/>
      <c r="I5840"/>
      <c r="J5840"/>
      <c r="K5840"/>
      <c r="L5840"/>
      <c r="M5840"/>
      <c r="N5840"/>
      <c r="O5840"/>
      <c r="P5840"/>
      <c r="Q5840"/>
      <c r="R5840"/>
      <c r="S5840"/>
      <c r="T5840"/>
      <c r="U5840"/>
      <c r="V5840"/>
      <c r="W5840"/>
      <c r="X5840"/>
      <c r="Y5840"/>
      <c r="Z5840"/>
      <c r="AA5840"/>
      <c r="AB5840"/>
      <c r="AC5840"/>
      <c r="AD5840"/>
      <c r="AE5840"/>
      <c r="AF5840"/>
      <c r="AG5840"/>
      <c r="AH5840"/>
      <c r="AI5840"/>
      <c r="AJ5840"/>
      <c r="AK5840"/>
      <c r="AL5840"/>
      <c r="AM5840"/>
      <c r="AN5840"/>
      <c r="AO5840"/>
      <c r="AP5840"/>
      <c r="AQ5840"/>
      <c r="AR5840"/>
      <c r="AS5840"/>
      <c r="AT5840"/>
      <c r="AU5840"/>
      <c r="AV5840"/>
      <c r="AW5840"/>
      <c r="AX5840"/>
      <c r="AY5840"/>
      <c r="AZ5840"/>
    </row>
    <row r="5841" spans="1:52">
      <c r="A5841"/>
      <c r="B5841"/>
      <c r="C5841"/>
      <c r="D5841"/>
      <c r="E5841"/>
      <c r="F5841"/>
      <c r="G5841"/>
      <c r="H5841"/>
      <c r="I5841"/>
      <c r="J5841"/>
      <c r="K5841"/>
      <c r="L5841"/>
      <c r="M5841"/>
      <c r="N5841"/>
      <c r="O5841"/>
      <c r="P5841"/>
      <c r="Q5841"/>
      <c r="R5841"/>
      <c r="S5841"/>
      <c r="T5841"/>
      <c r="U5841"/>
      <c r="V5841"/>
      <c r="W5841"/>
      <c r="X5841"/>
      <c r="Y5841"/>
      <c r="Z5841"/>
      <c r="AA5841"/>
      <c r="AB5841"/>
      <c r="AC5841"/>
      <c r="AD5841"/>
      <c r="AE5841"/>
      <c r="AF5841"/>
      <c r="AG5841"/>
      <c r="AH5841"/>
      <c r="AI5841"/>
      <c r="AJ5841"/>
      <c r="AK5841"/>
      <c r="AL5841"/>
      <c r="AM5841"/>
      <c r="AN5841"/>
      <c r="AO5841"/>
      <c r="AP5841"/>
      <c r="AQ5841"/>
      <c r="AR5841"/>
      <c r="AS5841"/>
      <c r="AT5841"/>
      <c r="AU5841"/>
      <c r="AV5841"/>
      <c r="AW5841"/>
      <c r="AX5841"/>
      <c r="AY5841"/>
      <c r="AZ5841"/>
    </row>
    <row r="5842" spans="1:52">
      <c r="A5842"/>
      <c r="B5842"/>
      <c r="C5842"/>
      <c r="D5842"/>
      <c r="E5842"/>
      <c r="F5842"/>
      <c r="G5842"/>
      <c r="H5842"/>
      <c r="I5842"/>
      <c r="J5842"/>
      <c r="K5842"/>
      <c r="L5842"/>
      <c r="M5842"/>
      <c r="N5842"/>
      <c r="O5842"/>
      <c r="P5842"/>
      <c r="Q5842"/>
      <c r="R5842"/>
      <c r="S5842"/>
      <c r="T5842"/>
      <c r="U5842"/>
      <c r="V5842"/>
      <c r="W5842"/>
      <c r="X5842"/>
      <c r="Y5842"/>
      <c r="Z5842"/>
      <c r="AA5842"/>
      <c r="AB5842"/>
      <c r="AC5842"/>
      <c r="AD5842"/>
      <c r="AE5842"/>
      <c r="AF5842"/>
      <c r="AG5842"/>
      <c r="AH5842"/>
      <c r="AI5842"/>
      <c r="AJ5842"/>
      <c r="AK5842"/>
      <c r="AL5842"/>
      <c r="AM5842"/>
      <c r="AN5842"/>
      <c r="AO5842"/>
      <c r="AP5842"/>
      <c r="AQ5842"/>
      <c r="AR5842"/>
      <c r="AS5842"/>
      <c r="AT5842"/>
      <c r="AU5842"/>
      <c r="AV5842"/>
      <c r="AW5842"/>
      <c r="AX5842"/>
      <c r="AY5842"/>
      <c r="AZ5842"/>
    </row>
    <row r="5843" spans="1:52">
      <c r="A5843"/>
      <c r="B5843"/>
      <c r="C5843"/>
      <c r="D5843"/>
      <c r="E5843"/>
      <c r="F5843"/>
      <c r="G5843"/>
      <c r="H5843"/>
      <c r="I5843"/>
      <c r="J5843"/>
      <c r="K5843"/>
      <c r="L5843"/>
      <c r="M5843"/>
      <c r="N5843"/>
      <c r="O5843"/>
      <c r="P5843"/>
      <c r="Q5843"/>
      <c r="R5843"/>
      <c r="S5843"/>
      <c r="T5843"/>
      <c r="U5843"/>
      <c r="V5843"/>
      <c r="W5843"/>
      <c r="X5843"/>
      <c r="Y5843"/>
      <c r="Z5843"/>
      <c r="AA5843"/>
      <c r="AB5843"/>
      <c r="AC5843"/>
      <c r="AD5843"/>
      <c r="AE5843"/>
      <c r="AF5843"/>
      <c r="AG5843"/>
      <c r="AH5843"/>
      <c r="AI5843"/>
      <c r="AJ5843"/>
      <c r="AK5843"/>
      <c r="AL5843"/>
      <c r="AM5843"/>
      <c r="AN5843"/>
      <c r="AO5843"/>
      <c r="AP5843"/>
      <c r="AQ5843"/>
      <c r="AR5843"/>
      <c r="AS5843"/>
      <c r="AT5843"/>
      <c r="AU5843"/>
      <c r="AV5843"/>
      <c r="AW5843"/>
      <c r="AX5843"/>
      <c r="AY5843"/>
      <c r="AZ5843"/>
    </row>
    <row r="5844" spans="1:52">
      <c r="A5844"/>
      <c r="B5844"/>
      <c r="C5844"/>
      <c r="D5844"/>
      <c r="E5844"/>
      <c r="F5844"/>
      <c r="G5844"/>
      <c r="H5844"/>
      <c r="I5844"/>
      <c r="J5844"/>
      <c r="K5844"/>
      <c r="L5844"/>
      <c r="M5844"/>
      <c r="N5844"/>
      <c r="O5844"/>
      <c r="P5844"/>
      <c r="Q5844"/>
      <c r="R5844"/>
      <c r="S5844"/>
      <c r="T5844"/>
      <c r="U5844"/>
      <c r="V5844"/>
      <c r="W5844"/>
      <c r="X5844"/>
      <c r="Y5844"/>
      <c r="Z5844"/>
      <c r="AA5844"/>
      <c r="AB5844"/>
      <c r="AC5844"/>
      <c r="AD5844"/>
      <c r="AE5844"/>
      <c r="AF5844"/>
      <c r="AG5844"/>
      <c r="AH5844"/>
      <c r="AI5844"/>
      <c r="AJ5844"/>
      <c r="AK5844"/>
      <c r="AL5844"/>
      <c r="AM5844"/>
      <c r="AN5844"/>
      <c r="AO5844"/>
      <c r="AP5844"/>
      <c r="AQ5844"/>
      <c r="AR5844"/>
      <c r="AS5844"/>
      <c r="AT5844"/>
      <c r="AU5844"/>
      <c r="AV5844"/>
      <c r="AW5844"/>
      <c r="AX5844"/>
      <c r="AY5844"/>
      <c r="AZ5844"/>
    </row>
    <row r="5845" spans="1:52">
      <c r="A5845"/>
      <c r="B5845"/>
      <c r="C5845"/>
      <c r="D5845"/>
      <c r="E5845"/>
      <c r="F5845"/>
      <c r="G5845"/>
      <c r="H5845"/>
      <c r="I5845"/>
      <c r="J5845"/>
      <c r="K5845"/>
      <c r="L5845"/>
      <c r="M5845"/>
      <c r="N5845"/>
      <c r="O5845"/>
      <c r="P5845"/>
      <c r="Q5845"/>
      <c r="R5845"/>
      <c r="S5845"/>
      <c r="T5845"/>
      <c r="U5845"/>
      <c r="V5845"/>
      <c r="W5845"/>
      <c r="X5845"/>
      <c r="Y5845"/>
      <c r="Z5845"/>
      <c r="AA5845"/>
      <c r="AB5845"/>
      <c r="AC5845"/>
      <c r="AD5845"/>
      <c r="AE5845"/>
      <c r="AF5845"/>
      <c r="AG5845"/>
      <c r="AH5845"/>
      <c r="AI5845"/>
      <c r="AJ5845"/>
      <c r="AK5845"/>
      <c r="AL5845"/>
      <c r="AM5845"/>
      <c r="AN5845"/>
      <c r="AO5845"/>
      <c r="AP5845"/>
      <c r="AQ5845"/>
      <c r="AR5845"/>
      <c r="AS5845"/>
      <c r="AT5845"/>
      <c r="AU5845"/>
      <c r="AV5845"/>
      <c r="AW5845"/>
      <c r="AX5845"/>
      <c r="AY5845"/>
      <c r="AZ5845"/>
    </row>
    <row r="5846" spans="1:52">
      <c r="A5846"/>
      <c r="B5846"/>
      <c r="C5846"/>
      <c r="D5846"/>
      <c r="E5846"/>
      <c r="F5846"/>
      <c r="G5846"/>
      <c r="H5846"/>
      <c r="I5846"/>
      <c r="J5846"/>
      <c r="K5846"/>
      <c r="L5846"/>
      <c r="M5846"/>
      <c r="N5846"/>
      <c r="O5846"/>
      <c r="P5846"/>
      <c r="Q5846"/>
      <c r="R5846"/>
      <c r="S5846"/>
      <c r="T5846"/>
      <c r="U5846"/>
      <c r="V5846"/>
      <c r="W5846"/>
      <c r="X5846"/>
      <c r="Y5846"/>
      <c r="Z5846"/>
      <c r="AA5846"/>
      <c r="AB5846"/>
      <c r="AC5846"/>
      <c r="AD5846"/>
      <c r="AE5846"/>
      <c r="AF5846"/>
      <c r="AG5846"/>
      <c r="AH5846"/>
      <c r="AI5846"/>
      <c r="AJ5846"/>
      <c r="AK5846"/>
      <c r="AL5846"/>
      <c r="AM5846"/>
      <c r="AN5846"/>
      <c r="AO5846"/>
      <c r="AP5846"/>
      <c r="AQ5846"/>
      <c r="AR5846"/>
      <c r="AS5846"/>
      <c r="AT5846"/>
      <c r="AU5846"/>
      <c r="AV5846"/>
      <c r="AW5846"/>
      <c r="AX5846"/>
      <c r="AY5846"/>
      <c r="AZ5846"/>
    </row>
    <row r="5847" spans="1:52">
      <c r="A5847"/>
      <c r="B5847"/>
      <c r="C5847"/>
      <c r="D5847"/>
      <c r="E5847"/>
      <c r="F5847"/>
      <c r="G5847"/>
      <c r="H5847"/>
      <c r="I5847"/>
      <c r="J5847"/>
      <c r="K5847"/>
      <c r="L5847"/>
      <c r="M5847"/>
      <c r="N5847"/>
      <c r="O5847"/>
      <c r="P5847"/>
      <c r="Q5847"/>
      <c r="R5847"/>
      <c r="S5847"/>
      <c r="T5847"/>
      <c r="U5847"/>
      <c r="V5847"/>
      <c r="W5847"/>
      <c r="X5847"/>
      <c r="Y5847"/>
      <c r="Z5847"/>
      <c r="AA5847"/>
      <c r="AB5847"/>
      <c r="AC5847"/>
      <c r="AD5847"/>
      <c r="AE5847"/>
      <c r="AF5847"/>
      <c r="AG5847"/>
      <c r="AH5847"/>
      <c r="AI5847"/>
      <c r="AJ5847"/>
      <c r="AK5847"/>
      <c r="AL5847"/>
      <c r="AM5847"/>
      <c r="AN5847"/>
      <c r="AO5847"/>
      <c r="AP5847"/>
      <c r="AQ5847"/>
      <c r="AR5847"/>
      <c r="AS5847"/>
      <c r="AT5847"/>
      <c r="AU5847"/>
      <c r="AV5847"/>
      <c r="AW5847"/>
      <c r="AX5847"/>
      <c r="AY5847"/>
      <c r="AZ5847"/>
    </row>
    <row r="5848" spans="1:52">
      <c r="A5848"/>
      <c r="B5848"/>
      <c r="C5848"/>
      <c r="D5848"/>
      <c r="E5848"/>
      <c r="F5848"/>
      <c r="G5848"/>
      <c r="H5848"/>
      <c r="I5848"/>
      <c r="J5848"/>
      <c r="K5848"/>
      <c r="L5848"/>
      <c r="M5848"/>
      <c r="N5848"/>
      <c r="O5848"/>
      <c r="P5848"/>
      <c r="Q5848"/>
      <c r="R5848"/>
      <c r="S5848"/>
      <c r="T5848"/>
      <c r="U5848"/>
      <c r="V5848"/>
      <c r="W5848"/>
      <c r="X5848"/>
      <c r="Y5848"/>
      <c r="Z5848"/>
      <c r="AA5848"/>
      <c r="AB5848"/>
      <c r="AC5848"/>
      <c r="AD5848"/>
      <c r="AE5848"/>
      <c r="AF5848"/>
      <c r="AG5848"/>
      <c r="AH5848"/>
      <c r="AI5848"/>
      <c r="AJ5848"/>
      <c r="AK5848"/>
      <c r="AL5848"/>
      <c r="AM5848"/>
      <c r="AN5848"/>
      <c r="AO5848"/>
      <c r="AP5848"/>
      <c r="AQ5848"/>
      <c r="AR5848"/>
      <c r="AS5848"/>
      <c r="AT5848"/>
      <c r="AU5848"/>
      <c r="AV5848"/>
      <c r="AW5848"/>
      <c r="AX5848"/>
      <c r="AY5848"/>
      <c r="AZ5848"/>
    </row>
    <row r="5849" spans="1:52">
      <c r="A5849"/>
      <c r="B5849"/>
      <c r="C5849"/>
      <c r="D5849"/>
      <c r="E5849"/>
      <c r="F5849"/>
      <c r="G5849"/>
      <c r="H5849"/>
      <c r="I5849"/>
      <c r="J5849"/>
      <c r="K5849"/>
      <c r="L5849"/>
      <c r="M5849"/>
      <c r="N5849"/>
      <c r="O5849"/>
      <c r="P5849"/>
      <c r="Q5849"/>
      <c r="R5849"/>
      <c r="S5849"/>
      <c r="T5849"/>
      <c r="U5849"/>
      <c r="V5849"/>
      <c r="W5849"/>
      <c r="X5849"/>
      <c r="Y5849"/>
      <c r="Z5849"/>
      <c r="AA5849"/>
      <c r="AB5849"/>
      <c r="AC5849"/>
      <c r="AD5849"/>
      <c r="AE5849"/>
      <c r="AF5849"/>
      <c r="AG5849"/>
      <c r="AH5849"/>
      <c r="AI5849"/>
      <c r="AJ5849"/>
      <c r="AK5849"/>
      <c r="AL5849"/>
      <c r="AM5849"/>
      <c r="AN5849"/>
      <c r="AO5849"/>
      <c r="AP5849"/>
      <c r="AQ5849"/>
      <c r="AR5849"/>
      <c r="AS5849"/>
      <c r="AT5849"/>
      <c r="AU5849"/>
      <c r="AV5849"/>
      <c r="AW5849"/>
      <c r="AX5849"/>
      <c r="AY5849"/>
      <c r="AZ5849"/>
    </row>
    <row r="5850" spans="1:52">
      <c r="A5850"/>
      <c r="B5850"/>
      <c r="C5850"/>
      <c r="D5850"/>
      <c r="E5850"/>
      <c r="F5850"/>
      <c r="G5850"/>
      <c r="H5850"/>
      <c r="I5850"/>
      <c r="J5850"/>
      <c r="K5850"/>
      <c r="L5850"/>
      <c r="M5850"/>
      <c r="N5850"/>
      <c r="O5850"/>
      <c r="P5850"/>
      <c r="Q5850"/>
      <c r="R5850"/>
      <c r="S5850"/>
      <c r="T5850"/>
      <c r="U5850"/>
      <c r="V5850"/>
      <c r="W5850"/>
      <c r="X5850"/>
      <c r="Y5850"/>
      <c r="Z5850"/>
      <c r="AA5850"/>
      <c r="AB5850"/>
      <c r="AC5850"/>
      <c r="AD5850"/>
      <c r="AE5850"/>
      <c r="AF5850"/>
      <c r="AG5850"/>
      <c r="AH5850"/>
      <c r="AI5850"/>
      <c r="AJ5850"/>
      <c r="AK5850"/>
      <c r="AL5850"/>
      <c r="AM5850"/>
      <c r="AN5850"/>
      <c r="AO5850"/>
      <c r="AP5850"/>
      <c r="AQ5850"/>
      <c r="AR5850"/>
      <c r="AS5850"/>
      <c r="AT5850"/>
      <c r="AU5850"/>
      <c r="AV5850"/>
      <c r="AW5850"/>
      <c r="AX5850"/>
      <c r="AY5850"/>
      <c r="AZ5850"/>
    </row>
    <row r="5851" spans="1:52">
      <c r="A5851"/>
      <c r="B5851"/>
      <c r="C5851"/>
      <c r="D5851"/>
      <c r="E5851"/>
      <c r="F5851"/>
      <c r="G5851"/>
      <c r="H5851"/>
      <c r="I5851"/>
      <c r="J5851"/>
      <c r="K5851"/>
      <c r="L5851"/>
      <c r="M5851"/>
      <c r="N5851"/>
      <c r="O5851"/>
      <c r="P5851"/>
      <c r="Q5851"/>
      <c r="R5851"/>
      <c r="S5851"/>
      <c r="T5851"/>
      <c r="U5851"/>
      <c r="V5851"/>
      <c r="W5851"/>
      <c r="X5851"/>
      <c r="Y5851"/>
      <c r="Z5851"/>
      <c r="AA5851"/>
      <c r="AB5851"/>
      <c r="AC5851"/>
      <c r="AD5851"/>
      <c r="AE5851"/>
      <c r="AF5851"/>
      <c r="AG5851"/>
      <c r="AH5851"/>
      <c r="AI5851"/>
      <c r="AJ5851"/>
      <c r="AK5851"/>
      <c r="AL5851"/>
      <c r="AM5851"/>
      <c r="AN5851"/>
      <c r="AO5851"/>
      <c r="AP5851"/>
      <c r="AQ5851"/>
      <c r="AR5851"/>
      <c r="AS5851"/>
      <c r="AT5851"/>
      <c r="AU5851"/>
      <c r="AV5851"/>
      <c r="AW5851"/>
      <c r="AX5851"/>
      <c r="AY5851"/>
      <c r="AZ5851"/>
    </row>
    <row r="5852" spans="1:52">
      <c r="A5852"/>
      <c r="B5852"/>
      <c r="C5852"/>
      <c r="D5852"/>
      <c r="E5852"/>
      <c r="F5852"/>
      <c r="G5852"/>
      <c r="H5852"/>
      <c r="I5852"/>
      <c r="J5852"/>
      <c r="K5852"/>
      <c r="L5852"/>
      <c r="M5852"/>
      <c r="N5852"/>
      <c r="O5852"/>
      <c r="P5852"/>
      <c r="Q5852"/>
      <c r="R5852"/>
      <c r="S5852"/>
      <c r="T5852"/>
      <c r="U5852"/>
      <c r="V5852"/>
      <c r="W5852"/>
      <c r="X5852"/>
      <c r="Y5852"/>
      <c r="Z5852"/>
      <c r="AA5852"/>
      <c r="AB5852"/>
      <c r="AC5852"/>
      <c r="AD5852"/>
      <c r="AE5852"/>
      <c r="AF5852"/>
      <c r="AG5852"/>
      <c r="AH5852"/>
      <c r="AI5852"/>
      <c r="AJ5852"/>
      <c r="AK5852"/>
      <c r="AL5852"/>
      <c r="AM5852"/>
      <c r="AN5852"/>
      <c r="AO5852"/>
      <c r="AP5852"/>
      <c r="AQ5852"/>
      <c r="AR5852"/>
      <c r="AS5852"/>
      <c r="AT5852"/>
      <c r="AU5852"/>
      <c r="AV5852"/>
      <c r="AW5852"/>
      <c r="AX5852"/>
      <c r="AY5852"/>
      <c r="AZ5852"/>
    </row>
    <row r="5853" spans="1:52">
      <c r="A5853"/>
      <c r="B5853"/>
      <c r="C5853"/>
      <c r="D5853"/>
      <c r="E5853"/>
      <c r="F5853"/>
      <c r="G5853"/>
      <c r="H5853"/>
      <c r="I5853"/>
      <c r="J5853"/>
      <c r="K5853"/>
      <c r="L5853"/>
      <c r="M5853"/>
      <c r="N5853"/>
      <c r="O5853"/>
      <c r="P5853"/>
      <c r="Q5853"/>
      <c r="R5853"/>
      <c r="S5853"/>
      <c r="T5853"/>
      <c r="U5853"/>
      <c r="V5853"/>
      <c r="W5853"/>
      <c r="X5853"/>
      <c r="Y5853"/>
      <c r="Z5853"/>
      <c r="AA5853"/>
      <c r="AB5853"/>
      <c r="AC5853"/>
      <c r="AD5853"/>
      <c r="AE5853"/>
      <c r="AF5853"/>
      <c r="AG5853"/>
      <c r="AH5853"/>
      <c r="AI5853"/>
      <c r="AJ5853"/>
      <c r="AK5853"/>
      <c r="AL5853"/>
      <c r="AM5853"/>
      <c r="AN5853"/>
      <c r="AO5853"/>
      <c r="AP5853"/>
      <c r="AQ5853"/>
      <c r="AR5853"/>
      <c r="AS5853"/>
      <c r="AT5853"/>
      <c r="AU5853"/>
      <c r="AV5853"/>
      <c r="AW5853"/>
      <c r="AX5853"/>
      <c r="AY5853"/>
      <c r="AZ5853"/>
    </row>
    <row r="5854" spans="1:52">
      <c r="A5854"/>
      <c r="B5854"/>
      <c r="C5854"/>
      <c r="D5854"/>
      <c r="E5854"/>
      <c r="F5854"/>
      <c r="G5854"/>
      <c r="H5854"/>
      <c r="I5854"/>
      <c r="J5854"/>
      <c r="K5854"/>
      <c r="L5854"/>
      <c r="M5854"/>
      <c r="N5854"/>
      <c r="O5854"/>
      <c r="P5854"/>
      <c r="Q5854"/>
      <c r="R5854"/>
      <c r="S5854"/>
      <c r="T5854"/>
      <c r="U5854"/>
      <c r="V5854"/>
      <c r="W5854"/>
      <c r="X5854"/>
      <c r="Y5854"/>
      <c r="Z5854"/>
      <c r="AA5854"/>
      <c r="AB5854"/>
      <c r="AC5854"/>
      <c r="AD5854"/>
      <c r="AE5854"/>
      <c r="AF5854"/>
      <c r="AG5854"/>
      <c r="AH5854"/>
      <c r="AI5854"/>
      <c r="AJ5854"/>
      <c r="AK5854"/>
      <c r="AL5854"/>
      <c r="AM5854"/>
      <c r="AN5854"/>
      <c r="AO5854"/>
      <c r="AP5854"/>
      <c r="AQ5854"/>
      <c r="AR5854"/>
      <c r="AS5854"/>
      <c r="AT5854"/>
      <c r="AU5854"/>
      <c r="AV5854"/>
      <c r="AW5854"/>
      <c r="AX5854"/>
      <c r="AY5854"/>
      <c r="AZ5854"/>
    </row>
    <row r="5855" spans="1:52">
      <c r="A5855"/>
      <c r="B5855"/>
      <c r="C5855"/>
      <c r="D5855"/>
      <c r="E5855"/>
      <c r="F5855"/>
      <c r="G5855"/>
      <c r="H5855"/>
      <c r="I5855"/>
      <c r="J5855"/>
      <c r="K5855"/>
      <c r="L5855"/>
      <c r="M5855"/>
      <c r="N5855"/>
      <c r="O5855"/>
      <c r="P5855"/>
      <c r="Q5855"/>
      <c r="R5855"/>
      <c r="S5855"/>
      <c r="T5855"/>
      <c r="U5855"/>
      <c r="V5855"/>
      <c r="W5855"/>
      <c r="X5855"/>
      <c r="Y5855"/>
      <c r="Z5855"/>
      <c r="AA5855"/>
      <c r="AB5855"/>
      <c r="AC5855"/>
      <c r="AD5855"/>
      <c r="AE5855"/>
      <c r="AF5855"/>
      <c r="AG5855"/>
      <c r="AH5855"/>
      <c r="AI5855"/>
      <c r="AJ5855"/>
      <c r="AK5855"/>
      <c r="AL5855"/>
      <c r="AM5855"/>
      <c r="AN5855"/>
      <c r="AO5855"/>
      <c r="AP5855"/>
      <c r="AQ5855"/>
      <c r="AR5855"/>
      <c r="AS5855"/>
      <c r="AT5855"/>
      <c r="AU5855"/>
      <c r="AV5855"/>
      <c r="AW5855"/>
      <c r="AX5855"/>
      <c r="AY5855"/>
      <c r="AZ5855"/>
    </row>
    <row r="5856" spans="1:52">
      <c r="A5856"/>
      <c r="B5856"/>
      <c r="C5856"/>
      <c r="D5856"/>
      <c r="E5856"/>
      <c r="F5856"/>
      <c r="G5856"/>
      <c r="H5856"/>
      <c r="I5856"/>
      <c r="J5856"/>
      <c r="K5856"/>
      <c r="L5856"/>
      <c r="M5856"/>
      <c r="N5856"/>
      <c r="O5856"/>
      <c r="P5856"/>
      <c r="Q5856"/>
      <c r="R5856"/>
      <c r="S5856"/>
      <c r="T5856"/>
      <c r="U5856"/>
      <c r="V5856"/>
      <c r="W5856"/>
      <c r="X5856"/>
      <c r="Y5856"/>
      <c r="Z5856"/>
      <c r="AA5856"/>
      <c r="AB5856"/>
      <c r="AC5856"/>
      <c r="AD5856"/>
      <c r="AE5856"/>
      <c r="AF5856"/>
      <c r="AG5856"/>
      <c r="AH5856"/>
      <c r="AI5856"/>
      <c r="AJ5856"/>
      <c r="AK5856"/>
      <c r="AL5856"/>
      <c r="AM5856"/>
      <c r="AN5856"/>
      <c r="AO5856"/>
      <c r="AP5856"/>
      <c r="AQ5856"/>
      <c r="AR5856"/>
      <c r="AS5856"/>
      <c r="AT5856"/>
      <c r="AU5856"/>
      <c r="AV5856"/>
      <c r="AW5856"/>
      <c r="AX5856"/>
      <c r="AY5856"/>
      <c r="AZ5856"/>
    </row>
    <row r="5857" spans="1:52">
      <c r="A5857"/>
      <c r="B5857"/>
      <c r="C5857"/>
      <c r="D5857"/>
      <c r="E5857"/>
      <c r="F5857"/>
      <c r="G5857"/>
      <c r="H5857"/>
      <c r="I5857"/>
      <c r="J5857"/>
      <c r="K5857"/>
      <c r="L5857"/>
      <c r="M5857"/>
      <c r="N5857"/>
      <c r="O5857"/>
      <c r="P5857"/>
      <c r="Q5857"/>
      <c r="R5857"/>
      <c r="S5857"/>
      <c r="T5857"/>
      <c r="U5857"/>
      <c r="V5857"/>
      <c r="W5857"/>
      <c r="X5857"/>
      <c r="Y5857"/>
      <c r="Z5857"/>
      <c r="AA5857"/>
      <c r="AB5857"/>
      <c r="AC5857"/>
      <c r="AD5857"/>
      <c r="AE5857"/>
      <c r="AF5857"/>
      <c r="AG5857"/>
      <c r="AH5857"/>
      <c r="AI5857"/>
      <c r="AJ5857"/>
      <c r="AK5857"/>
      <c r="AL5857"/>
      <c r="AM5857"/>
      <c r="AN5857"/>
      <c r="AO5857"/>
      <c r="AP5857"/>
      <c r="AQ5857"/>
      <c r="AR5857"/>
      <c r="AS5857"/>
      <c r="AT5857"/>
      <c r="AU5857"/>
      <c r="AV5857"/>
      <c r="AW5857"/>
      <c r="AX5857"/>
      <c r="AY5857"/>
      <c r="AZ5857"/>
    </row>
    <row r="5858" spans="1:52">
      <c r="A5858"/>
      <c r="B5858"/>
      <c r="C5858"/>
      <c r="D5858"/>
      <c r="E5858"/>
      <c r="F5858"/>
      <c r="G5858"/>
      <c r="H5858"/>
      <c r="I5858"/>
      <c r="J5858"/>
      <c r="K5858"/>
      <c r="L5858"/>
      <c r="M5858"/>
      <c r="N5858"/>
      <c r="O5858"/>
      <c r="P5858"/>
      <c r="Q5858"/>
      <c r="R5858"/>
      <c r="S5858"/>
      <c r="T5858"/>
      <c r="U5858"/>
      <c r="V5858"/>
      <c r="W5858"/>
      <c r="X5858"/>
      <c r="Y5858"/>
      <c r="Z5858"/>
      <c r="AA5858"/>
      <c r="AB5858"/>
      <c r="AC5858"/>
      <c r="AD5858"/>
      <c r="AE5858"/>
      <c r="AF5858"/>
      <c r="AG5858"/>
      <c r="AH5858"/>
      <c r="AI5858"/>
      <c r="AJ5858"/>
      <c r="AK5858"/>
      <c r="AL5858"/>
      <c r="AM5858"/>
      <c r="AN5858"/>
      <c r="AO5858"/>
      <c r="AP5858"/>
      <c r="AQ5858"/>
      <c r="AR5858"/>
      <c r="AS5858"/>
      <c r="AT5858"/>
      <c r="AU5858"/>
      <c r="AV5858"/>
      <c r="AW5858"/>
      <c r="AX5858"/>
      <c r="AY5858"/>
      <c r="AZ5858"/>
    </row>
    <row r="5859" spans="1:52">
      <c r="A5859"/>
      <c r="B5859"/>
      <c r="C5859"/>
      <c r="D5859"/>
      <c r="E5859"/>
      <c r="F5859"/>
      <c r="G5859"/>
      <c r="H5859"/>
      <c r="I5859"/>
      <c r="J5859"/>
      <c r="K5859"/>
      <c r="L5859"/>
      <c r="M5859"/>
      <c r="N5859"/>
      <c r="O5859"/>
      <c r="P5859"/>
      <c r="Q5859"/>
      <c r="R5859"/>
      <c r="S5859"/>
      <c r="T5859"/>
      <c r="U5859"/>
      <c r="V5859"/>
      <c r="W5859"/>
      <c r="X5859"/>
      <c r="Y5859"/>
      <c r="Z5859"/>
      <c r="AA5859"/>
      <c r="AB5859"/>
      <c r="AC5859"/>
      <c r="AD5859"/>
      <c r="AE5859"/>
      <c r="AF5859"/>
      <c r="AG5859"/>
      <c r="AH5859"/>
      <c r="AI5859"/>
      <c r="AJ5859"/>
      <c r="AK5859"/>
      <c r="AL5859"/>
      <c r="AM5859"/>
      <c r="AN5859"/>
      <c r="AO5859"/>
      <c r="AP5859"/>
      <c r="AQ5859"/>
      <c r="AR5859"/>
      <c r="AS5859"/>
      <c r="AT5859"/>
      <c r="AU5859"/>
      <c r="AV5859"/>
      <c r="AW5859"/>
      <c r="AX5859"/>
      <c r="AY5859"/>
      <c r="AZ5859"/>
    </row>
    <row r="5860" spans="1:52">
      <c r="A5860"/>
      <c r="B5860"/>
      <c r="C5860"/>
      <c r="D5860"/>
      <c r="E5860"/>
      <c r="F5860"/>
      <c r="G5860"/>
      <c r="H5860"/>
      <c r="I5860"/>
      <c r="J5860"/>
      <c r="K5860"/>
      <c r="L5860"/>
      <c r="M5860"/>
      <c r="N5860"/>
      <c r="O5860"/>
      <c r="P5860"/>
      <c r="Q5860"/>
      <c r="R5860"/>
      <c r="S5860"/>
      <c r="T5860"/>
      <c r="U5860"/>
      <c r="V5860"/>
      <c r="W5860"/>
      <c r="X5860"/>
      <c r="Y5860"/>
      <c r="Z5860"/>
      <c r="AA5860"/>
      <c r="AB5860"/>
      <c r="AC5860"/>
      <c r="AD5860"/>
      <c r="AE5860"/>
      <c r="AF5860"/>
      <c r="AG5860"/>
      <c r="AH5860"/>
      <c r="AI5860"/>
      <c r="AJ5860"/>
      <c r="AK5860"/>
      <c r="AL5860"/>
      <c r="AM5860"/>
      <c r="AN5860"/>
      <c r="AO5860"/>
      <c r="AP5860"/>
      <c r="AQ5860"/>
      <c r="AR5860"/>
      <c r="AS5860"/>
      <c r="AT5860"/>
      <c r="AU5860"/>
      <c r="AV5860"/>
      <c r="AW5860"/>
      <c r="AX5860"/>
      <c r="AY5860"/>
      <c r="AZ5860"/>
    </row>
    <row r="5861" spans="1:52">
      <c r="A5861"/>
      <c r="B5861"/>
      <c r="C5861"/>
      <c r="D5861"/>
      <c r="E5861"/>
      <c r="F5861"/>
      <c r="G5861"/>
      <c r="H5861"/>
      <c r="I5861"/>
      <c r="J5861"/>
      <c r="K5861"/>
      <c r="L5861"/>
      <c r="M5861"/>
      <c r="N5861"/>
      <c r="O5861"/>
      <c r="P5861"/>
      <c r="Q5861"/>
      <c r="R5861"/>
      <c r="S5861"/>
      <c r="T5861"/>
      <c r="U5861"/>
      <c r="V5861"/>
      <c r="W5861"/>
      <c r="X5861"/>
      <c r="Y5861"/>
      <c r="Z5861"/>
      <c r="AA5861"/>
      <c r="AB5861"/>
      <c r="AC5861"/>
      <c r="AD5861"/>
      <c r="AE5861"/>
      <c r="AF5861"/>
      <c r="AG5861"/>
      <c r="AH5861"/>
      <c r="AI5861"/>
      <c r="AJ5861"/>
      <c r="AK5861"/>
      <c r="AL5861"/>
      <c r="AM5861"/>
      <c r="AN5861"/>
      <c r="AO5861"/>
      <c r="AP5861"/>
      <c r="AQ5861"/>
      <c r="AR5861"/>
      <c r="AS5861"/>
      <c r="AT5861"/>
      <c r="AU5861"/>
      <c r="AV5861"/>
      <c r="AW5861"/>
      <c r="AX5861"/>
      <c r="AY5861"/>
      <c r="AZ5861"/>
    </row>
    <row r="5862" spans="1:52">
      <c r="A5862"/>
      <c r="B5862"/>
      <c r="C5862"/>
      <c r="D5862"/>
      <c r="E5862"/>
      <c r="F5862"/>
      <c r="G5862"/>
      <c r="H5862"/>
      <c r="I5862"/>
      <c r="J5862"/>
      <c r="K5862"/>
      <c r="L5862"/>
      <c r="M5862"/>
      <c r="N5862"/>
      <c r="O5862"/>
      <c r="P5862"/>
      <c r="Q5862"/>
      <c r="R5862"/>
      <c r="S5862"/>
      <c r="T5862"/>
      <c r="U5862"/>
      <c r="V5862"/>
      <c r="W5862"/>
      <c r="X5862"/>
      <c r="Y5862"/>
      <c r="Z5862"/>
      <c r="AA5862"/>
      <c r="AB5862"/>
      <c r="AC5862"/>
      <c r="AD5862"/>
      <c r="AE5862"/>
      <c r="AF5862"/>
      <c r="AG5862"/>
      <c r="AH5862"/>
      <c r="AI5862"/>
      <c r="AJ5862"/>
      <c r="AK5862"/>
      <c r="AL5862"/>
      <c r="AM5862"/>
      <c r="AN5862"/>
      <c r="AO5862"/>
      <c r="AP5862"/>
      <c r="AQ5862"/>
      <c r="AR5862"/>
      <c r="AS5862"/>
      <c r="AT5862"/>
      <c r="AU5862"/>
      <c r="AV5862"/>
      <c r="AW5862"/>
      <c r="AX5862"/>
      <c r="AY5862"/>
      <c r="AZ5862"/>
    </row>
    <row r="5863" spans="1:52">
      <c r="A5863"/>
      <c r="B5863"/>
      <c r="C5863"/>
      <c r="D5863"/>
      <c r="E5863"/>
      <c r="F5863"/>
      <c r="G5863"/>
      <c r="H5863"/>
      <c r="I5863"/>
      <c r="J5863"/>
      <c r="K5863"/>
      <c r="L5863"/>
      <c r="M5863"/>
      <c r="N5863"/>
      <c r="O5863"/>
      <c r="P5863"/>
      <c r="Q5863"/>
      <c r="R5863"/>
      <c r="S5863"/>
      <c r="T5863"/>
      <c r="U5863"/>
      <c r="V5863"/>
      <c r="W5863"/>
      <c r="X5863"/>
      <c r="Y5863"/>
      <c r="Z5863"/>
      <c r="AA5863"/>
      <c r="AB5863"/>
      <c r="AC5863"/>
      <c r="AD5863"/>
      <c r="AE5863"/>
      <c r="AF5863"/>
      <c r="AG5863"/>
      <c r="AH5863"/>
      <c r="AI5863"/>
      <c r="AJ5863"/>
      <c r="AK5863"/>
      <c r="AL5863"/>
      <c r="AM5863"/>
      <c r="AN5863"/>
      <c r="AO5863"/>
      <c r="AP5863"/>
      <c r="AQ5863"/>
      <c r="AR5863"/>
      <c r="AS5863"/>
      <c r="AT5863"/>
      <c r="AU5863"/>
      <c r="AV5863"/>
      <c r="AW5863"/>
      <c r="AX5863"/>
      <c r="AY5863"/>
      <c r="AZ5863"/>
    </row>
    <row r="5864" spans="1:52">
      <c r="A5864"/>
      <c r="B5864"/>
      <c r="C5864"/>
      <c r="D5864"/>
      <c r="E5864"/>
      <c r="F5864"/>
      <c r="G5864"/>
      <c r="H5864"/>
      <c r="I5864"/>
      <c r="J5864"/>
      <c r="K5864"/>
      <c r="L5864"/>
      <c r="M5864"/>
      <c r="N5864"/>
      <c r="O5864"/>
      <c r="P5864"/>
      <c r="Q5864"/>
      <c r="R5864"/>
      <c r="S5864"/>
      <c r="T5864"/>
      <c r="U5864"/>
      <c r="V5864"/>
      <c r="W5864"/>
      <c r="X5864"/>
      <c r="Y5864"/>
      <c r="Z5864"/>
      <c r="AA5864"/>
      <c r="AB5864"/>
      <c r="AC5864"/>
      <c r="AD5864"/>
      <c r="AE5864"/>
      <c r="AF5864"/>
      <c r="AG5864"/>
      <c r="AH5864"/>
      <c r="AI5864"/>
      <c r="AJ5864"/>
      <c r="AK5864"/>
      <c r="AL5864"/>
      <c r="AM5864"/>
      <c r="AN5864"/>
      <c r="AO5864"/>
      <c r="AP5864"/>
      <c r="AQ5864"/>
      <c r="AR5864"/>
      <c r="AS5864"/>
      <c r="AT5864"/>
      <c r="AU5864"/>
      <c r="AV5864"/>
      <c r="AW5864"/>
      <c r="AX5864"/>
      <c r="AY5864"/>
      <c r="AZ5864"/>
    </row>
    <row r="5865" spans="1:52">
      <c r="A5865"/>
      <c r="B5865"/>
      <c r="C5865"/>
      <c r="D5865"/>
      <c r="E5865"/>
      <c r="F5865"/>
      <c r="G5865"/>
      <c r="H5865"/>
      <c r="I5865"/>
      <c r="J5865"/>
      <c r="K5865"/>
      <c r="L5865"/>
      <c r="M5865"/>
      <c r="N5865"/>
      <c r="O5865"/>
      <c r="P5865"/>
      <c r="Q5865"/>
      <c r="R5865"/>
      <c r="S5865"/>
      <c r="T5865"/>
      <c r="U5865"/>
      <c r="V5865"/>
      <c r="W5865"/>
      <c r="X5865"/>
      <c r="Y5865"/>
      <c r="Z5865"/>
      <c r="AA5865"/>
      <c r="AB5865"/>
      <c r="AC5865"/>
      <c r="AD5865"/>
      <c r="AE5865"/>
      <c r="AF5865"/>
      <c r="AG5865"/>
      <c r="AH5865"/>
      <c r="AI5865"/>
      <c r="AJ5865"/>
      <c r="AK5865"/>
      <c r="AL5865"/>
      <c r="AM5865"/>
      <c r="AN5865"/>
      <c r="AO5865"/>
      <c r="AP5865"/>
      <c r="AQ5865"/>
      <c r="AR5865"/>
      <c r="AS5865"/>
      <c r="AT5865"/>
      <c r="AU5865"/>
      <c r="AV5865"/>
      <c r="AW5865"/>
      <c r="AX5865"/>
      <c r="AY5865"/>
      <c r="AZ5865"/>
    </row>
    <row r="5866" spans="1:52">
      <c r="A5866"/>
      <c r="B5866"/>
      <c r="C5866"/>
      <c r="D5866"/>
      <c r="E5866"/>
      <c r="F5866"/>
      <c r="G5866"/>
      <c r="H5866"/>
      <c r="I5866"/>
      <c r="J5866"/>
      <c r="K5866"/>
      <c r="L5866"/>
      <c r="M5866"/>
      <c r="N5866"/>
      <c r="O5866"/>
      <c r="P5866"/>
      <c r="Q5866"/>
      <c r="R5866"/>
      <c r="S5866"/>
      <c r="T5866"/>
      <c r="U5866"/>
      <c r="V5866"/>
      <c r="W5866"/>
      <c r="X5866"/>
      <c r="Y5866"/>
      <c r="Z5866"/>
      <c r="AA5866"/>
      <c r="AB5866"/>
      <c r="AC5866"/>
      <c r="AD5866"/>
      <c r="AE5866"/>
      <c r="AF5866"/>
      <c r="AG5866"/>
      <c r="AH5866"/>
      <c r="AI5866"/>
      <c r="AJ5866"/>
      <c r="AK5866"/>
      <c r="AL5866"/>
      <c r="AM5866"/>
      <c r="AN5866"/>
      <c r="AO5866"/>
      <c r="AP5866"/>
      <c r="AQ5866"/>
      <c r="AR5866"/>
      <c r="AS5866"/>
      <c r="AT5866"/>
      <c r="AU5866"/>
      <c r="AV5866"/>
      <c r="AW5866"/>
      <c r="AX5866"/>
      <c r="AY5866"/>
      <c r="AZ5866"/>
    </row>
    <row r="5867" spans="1:52">
      <c r="A5867"/>
      <c r="B5867"/>
      <c r="C5867"/>
      <c r="D5867"/>
      <c r="E5867"/>
      <c r="F5867"/>
      <c r="G5867"/>
      <c r="H5867"/>
      <c r="I5867"/>
      <c r="J5867"/>
      <c r="K5867"/>
      <c r="L5867"/>
      <c r="M5867"/>
      <c r="N5867"/>
      <c r="O5867"/>
      <c r="P5867"/>
      <c r="Q5867"/>
      <c r="R5867"/>
      <c r="S5867"/>
      <c r="T5867"/>
      <c r="U5867"/>
      <c r="V5867"/>
      <c r="W5867"/>
      <c r="X5867"/>
      <c r="Y5867"/>
      <c r="Z5867"/>
      <c r="AA5867"/>
      <c r="AB5867"/>
      <c r="AC5867"/>
      <c r="AD5867"/>
      <c r="AE5867"/>
      <c r="AF5867"/>
      <c r="AG5867"/>
      <c r="AH5867"/>
      <c r="AI5867"/>
      <c r="AJ5867"/>
      <c r="AK5867"/>
      <c r="AL5867"/>
      <c r="AM5867"/>
      <c r="AN5867"/>
      <c r="AO5867"/>
      <c r="AP5867"/>
      <c r="AQ5867"/>
      <c r="AR5867"/>
      <c r="AS5867"/>
      <c r="AT5867"/>
      <c r="AU5867"/>
      <c r="AV5867"/>
      <c r="AW5867"/>
      <c r="AX5867"/>
      <c r="AY5867"/>
      <c r="AZ5867"/>
    </row>
    <row r="5868" spans="1:52">
      <c r="A5868"/>
      <c r="B5868"/>
      <c r="C5868"/>
      <c r="D5868"/>
      <c r="E5868"/>
      <c r="F5868"/>
      <c r="G5868"/>
      <c r="H5868"/>
      <c r="I5868"/>
      <c r="J5868"/>
      <c r="K5868"/>
      <c r="L5868"/>
      <c r="M5868"/>
      <c r="N5868"/>
      <c r="O5868"/>
      <c r="P5868"/>
      <c r="Q5868"/>
      <c r="R5868"/>
      <c r="S5868"/>
      <c r="T5868"/>
      <c r="U5868"/>
      <c r="V5868"/>
      <c r="W5868"/>
      <c r="X5868"/>
      <c r="Y5868"/>
      <c r="Z5868"/>
      <c r="AA5868"/>
      <c r="AB5868"/>
      <c r="AC5868"/>
      <c r="AD5868"/>
      <c r="AE5868"/>
      <c r="AF5868"/>
      <c r="AG5868"/>
      <c r="AH5868"/>
      <c r="AI5868"/>
      <c r="AJ5868"/>
      <c r="AK5868"/>
      <c r="AL5868"/>
      <c r="AM5868"/>
      <c r="AN5868"/>
      <c r="AO5868"/>
      <c r="AP5868"/>
      <c r="AQ5868"/>
      <c r="AR5868"/>
      <c r="AS5868"/>
      <c r="AT5868"/>
      <c r="AU5868"/>
      <c r="AV5868"/>
      <c r="AW5868"/>
      <c r="AX5868"/>
      <c r="AY5868"/>
      <c r="AZ5868"/>
    </row>
    <row r="5869" spans="1:52">
      <c r="A5869"/>
      <c r="B5869"/>
      <c r="C5869"/>
      <c r="D5869"/>
      <c r="E5869"/>
      <c r="F5869"/>
      <c r="G5869"/>
      <c r="H5869"/>
      <c r="I5869"/>
      <c r="J5869"/>
      <c r="K5869"/>
      <c r="L5869"/>
      <c r="M5869"/>
      <c r="N5869"/>
      <c r="O5869"/>
      <c r="P5869"/>
      <c r="Q5869"/>
      <c r="R5869"/>
      <c r="S5869"/>
      <c r="T5869"/>
      <c r="U5869"/>
      <c r="V5869"/>
      <c r="W5869"/>
      <c r="X5869"/>
      <c r="Y5869"/>
      <c r="Z5869"/>
      <c r="AA5869"/>
      <c r="AB5869"/>
      <c r="AC5869"/>
      <c r="AD5869"/>
      <c r="AE5869"/>
      <c r="AF5869"/>
      <c r="AG5869"/>
      <c r="AH5869"/>
      <c r="AI5869"/>
      <c r="AJ5869"/>
      <c r="AK5869"/>
      <c r="AL5869"/>
      <c r="AM5869"/>
      <c r="AN5869"/>
      <c r="AO5869"/>
      <c r="AP5869"/>
      <c r="AQ5869"/>
      <c r="AR5869"/>
      <c r="AS5869"/>
      <c r="AT5869"/>
      <c r="AU5869"/>
      <c r="AV5869"/>
      <c r="AW5869"/>
      <c r="AX5869"/>
      <c r="AY5869"/>
      <c r="AZ5869"/>
    </row>
    <row r="5870" spans="1:52">
      <c r="A5870"/>
      <c r="B5870"/>
      <c r="C5870"/>
      <c r="D5870"/>
      <c r="E5870"/>
      <c r="F5870"/>
      <c r="G5870"/>
      <c r="H5870"/>
      <c r="I5870"/>
      <c r="J5870"/>
      <c r="K5870"/>
      <c r="L5870"/>
      <c r="M5870"/>
      <c r="N5870"/>
      <c r="O5870"/>
      <c r="P5870"/>
      <c r="Q5870"/>
      <c r="R5870"/>
      <c r="S5870"/>
      <c r="T5870"/>
      <c r="U5870"/>
      <c r="V5870"/>
      <c r="W5870"/>
      <c r="X5870"/>
      <c r="Y5870"/>
      <c r="Z5870"/>
      <c r="AA5870"/>
      <c r="AB5870"/>
      <c r="AC5870"/>
      <c r="AD5870"/>
      <c r="AE5870"/>
      <c r="AF5870"/>
      <c r="AG5870"/>
      <c r="AH5870"/>
      <c r="AI5870"/>
      <c r="AJ5870"/>
      <c r="AK5870"/>
      <c r="AL5870"/>
      <c r="AM5870"/>
      <c r="AN5870"/>
      <c r="AO5870"/>
      <c r="AP5870"/>
      <c r="AQ5870"/>
      <c r="AR5870"/>
      <c r="AS5870"/>
      <c r="AT5870"/>
      <c r="AU5870"/>
      <c r="AV5870"/>
      <c r="AW5870"/>
      <c r="AX5870"/>
      <c r="AY5870"/>
      <c r="AZ5870"/>
    </row>
    <row r="5871" spans="1:52">
      <c r="A5871"/>
      <c r="B5871"/>
      <c r="C5871"/>
      <c r="D5871"/>
      <c r="E5871"/>
      <c r="F5871"/>
      <c r="G5871"/>
      <c r="H5871"/>
      <c r="I5871"/>
      <c r="J5871"/>
      <c r="K5871"/>
      <c r="L5871"/>
      <c r="M5871"/>
      <c r="N5871"/>
      <c r="O5871"/>
      <c r="P5871"/>
      <c r="Q5871"/>
      <c r="R5871"/>
      <c r="S5871"/>
      <c r="T5871"/>
      <c r="U5871"/>
      <c r="V5871"/>
      <c r="W5871"/>
      <c r="X5871"/>
      <c r="Y5871"/>
      <c r="Z5871"/>
      <c r="AA5871"/>
      <c r="AB5871"/>
      <c r="AC5871"/>
      <c r="AD5871"/>
      <c r="AE5871"/>
      <c r="AF5871"/>
      <c r="AG5871"/>
      <c r="AH5871"/>
      <c r="AI5871"/>
      <c r="AJ5871"/>
      <c r="AK5871"/>
      <c r="AL5871"/>
      <c r="AM5871"/>
      <c r="AN5871"/>
      <c r="AO5871"/>
      <c r="AP5871"/>
      <c r="AQ5871"/>
      <c r="AR5871"/>
      <c r="AS5871"/>
      <c r="AT5871"/>
      <c r="AU5871"/>
      <c r="AV5871"/>
      <c r="AW5871"/>
      <c r="AX5871"/>
      <c r="AY5871"/>
      <c r="AZ5871"/>
    </row>
    <row r="5872" spans="1:52">
      <c r="A5872"/>
      <c r="B5872"/>
      <c r="C5872"/>
      <c r="D5872"/>
      <c r="E5872"/>
      <c r="F5872"/>
      <c r="G5872"/>
      <c r="H5872"/>
      <c r="I5872"/>
      <c r="J5872"/>
      <c r="K5872"/>
      <c r="L5872"/>
      <c r="M5872"/>
      <c r="N5872"/>
      <c r="O5872"/>
      <c r="P5872"/>
      <c r="Q5872"/>
      <c r="R5872"/>
      <c r="S5872"/>
      <c r="T5872"/>
      <c r="U5872"/>
      <c r="V5872"/>
      <c r="W5872"/>
      <c r="X5872"/>
      <c r="Y5872"/>
      <c r="Z5872"/>
      <c r="AA5872"/>
      <c r="AB5872"/>
      <c r="AC5872"/>
      <c r="AD5872"/>
      <c r="AE5872"/>
      <c r="AF5872"/>
      <c r="AG5872"/>
      <c r="AH5872"/>
      <c r="AI5872"/>
      <c r="AJ5872"/>
      <c r="AK5872"/>
      <c r="AL5872"/>
      <c r="AM5872"/>
      <c r="AN5872"/>
      <c r="AO5872"/>
      <c r="AP5872"/>
      <c r="AQ5872"/>
      <c r="AR5872"/>
      <c r="AS5872"/>
      <c r="AT5872"/>
      <c r="AU5872"/>
      <c r="AV5872"/>
      <c r="AW5872"/>
      <c r="AX5872"/>
      <c r="AY5872"/>
      <c r="AZ5872"/>
    </row>
    <row r="5873" spans="1:52">
      <c r="A5873"/>
      <c r="B5873"/>
      <c r="C5873"/>
      <c r="D5873"/>
      <c r="E5873"/>
      <c r="F5873"/>
      <c r="G5873"/>
      <c r="H5873"/>
      <c r="I5873"/>
      <c r="J5873"/>
      <c r="K5873"/>
      <c r="L5873"/>
      <c r="M5873"/>
      <c r="N5873"/>
      <c r="O5873"/>
      <c r="P5873"/>
      <c r="Q5873"/>
      <c r="R5873"/>
      <c r="S5873"/>
      <c r="T5873"/>
      <c r="U5873"/>
      <c r="V5873"/>
      <c r="W5873"/>
      <c r="X5873"/>
      <c r="Y5873"/>
      <c r="Z5873"/>
      <c r="AA5873"/>
      <c r="AB5873"/>
      <c r="AC5873"/>
      <c r="AD5873"/>
      <c r="AE5873"/>
      <c r="AF5873"/>
      <c r="AG5873"/>
      <c r="AH5873"/>
      <c r="AI5873"/>
      <c r="AJ5873"/>
      <c r="AK5873"/>
      <c r="AL5873"/>
      <c r="AM5873"/>
      <c r="AN5873"/>
      <c r="AO5873"/>
      <c r="AP5873"/>
      <c r="AQ5873"/>
      <c r="AR5873"/>
      <c r="AS5873"/>
      <c r="AT5873"/>
      <c r="AU5873"/>
      <c r="AV5873"/>
      <c r="AW5873"/>
      <c r="AX5873"/>
      <c r="AY5873"/>
      <c r="AZ5873"/>
    </row>
    <row r="5874" spans="1:52">
      <c r="A5874"/>
      <c r="B5874"/>
      <c r="C5874"/>
      <c r="D5874"/>
      <c r="E5874"/>
      <c r="F5874"/>
      <c r="G5874"/>
      <c r="H5874"/>
      <c r="I5874"/>
      <c r="J5874"/>
      <c r="K5874"/>
      <c r="L5874"/>
      <c r="M5874"/>
      <c r="N5874"/>
      <c r="O5874"/>
      <c r="P5874"/>
      <c r="Q5874"/>
      <c r="R5874"/>
      <c r="S5874"/>
      <c r="T5874"/>
      <c r="U5874"/>
      <c r="V5874"/>
      <c r="W5874"/>
      <c r="X5874"/>
      <c r="Y5874"/>
      <c r="Z5874"/>
      <c r="AA5874"/>
      <c r="AB5874"/>
      <c r="AC5874"/>
      <c r="AD5874"/>
      <c r="AE5874"/>
      <c r="AF5874"/>
      <c r="AG5874"/>
      <c r="AH5874"/>
      <c r="AI5874"/>
      <c r="AJ5874"/>
      <c r="AK5874"/>
      <c r="AL5874"/>
      <c r="AM5874"/>
      <c r="AN5874"/>
      <c r="AO5874"/>
      <c r="AP5874"/>
      <c r="AQ5874"/>
      <c r="AR5874"/>
      <c r="AS5874"/>
      <c r="AT5874"/>
      <c r="AU5874"/>
      <c r="AV5874"/>
      <c r="AW5874"/>
      <c r="AX5874"/>
      <c r="AY5874"/>
      <c r="AZ5874"/>
    </row>
    <row r="5875" spans="1:52">
      <c r="A5875"/>
      <c r="B5875"/>
      <c r="C5875"/>
      <c r="D5875"/>
      <c r="E5875"/>
      <c r="F5875"/>
      <c r="G5875"/>
      <c r="H5875"/>
      <c r="I5875"/>
      <c r="J5875"/>
      <c r="K5875"/>
      <c r="L5875"/>
      <c r="M5875"/>
      <c r="N5875"/>
      <c r="O5875"/>
      <c r="P5875"/>
      <c r="Q5875"/>
      <c r="R5875"/>
      <c r="S5875"/>
      <c r="T5875"/>
      <c r="U5875"/>
      <c r="V5875"/>
      <c r="W5875"/>
      <c r="X5875"/>
      <c r="Y5875"/>
      <c r="Z5875"/>
      <c r="AA5875"/>
      <c r="AB5875"/>
      <c r="AC5875"/>
      <c r="AD5875"/>
      <c r="AE5875"/>
      <c r="AF5875"/>
      <c r="AG5875"/>
      <c r="AH5875"/>
      <c r="AI5875"/>
      <c r="AJ5875"/>
      <c r="AK5875"/>
      <c r="AL5875"/>
      <c r="AM5875"/>
      <c r="AN5875"/>
      <c r="AO5875"/>
      <c r="AP5875"/>
      <c r="AQ5875"/>
      <c r="AR5875"/>
      <c r="AS5875"/>
      <c r="AT5875"/>
      <c r="AU5875"/>
      <c r="AV5875"/>
      <c r="AW5875"/>
      <c r="AX5875"/>
      <c r="AY5875"/>
      <c r="AZ5875"/>
    </row>
    <row r="5876" spans="1:52">
      <c r="A5876"/>
      <c r="B5876"/>
      <c r="C5876"/>
      <c r="D5876"/>
      <c r="E5876"/>
      <c r="F5876"/>
      <c r="G5876"/>
      <c r="H5876"/>
      <c r="I5876"/>
      <c r="J5876"/>
      <c r="K5876"/>
      <c r="L5876"/>
      <c r="M5876"/>
      <c r="N5876"/>
      <c r="O5876"/>
      <c r="P5876"/>
      <c r="Q5876"/>
      <c r="R5876"/>
      <c r="S5876"/>
      <c r="T5876"/>
      <c r="U5876"/>
      <c r="V5876"/>
      <c r="W5876"/>
      <c r="X5876"/>
      <c r="Y5876"/>
      <c r="Z5876"/>
      <c r="AA5876"/>
      <c r="AB5876"/>
      <c r="AC5876"/>
      <c r="AD5876"/>
      <c r="AE5876"/>
      <c r="AF5876"/>
      <c r="AG5876"/>
      <c r="AH5876"/>
      <c r="AI5876"/>
      <c r="AJ5876"/>
      <c r="AK5876"/>
      <c r="AL5876"/>
      <c r="AM5876"/>
      <c r="AN5876"/>
      <c r="AO5876"/>
      <c r="AP5876"/>
      <c r="AQ5876"/>
      <c r="AR5876"/>
      <c r="AS5876"/>
      <c r="AT5876"/>
      <c r="AU5876"/>
      <c r="AV5876"/>
      <c r="AW5876"/>
      <c r="AX5876"/>
      <c r="AY5876"/>
      <c r="AZ5876"/>
    </row>
    <row r="5877" spans="1:52">
      <c r="A5877"/>
      <c r="B5877"/>
      <c r="C5877"/>
      <c r="D5877"/>
      <c r="E5877"/>
      <c r="F5877"/>
      <c r="G5877"/>
      <c r="H5877"/>
      <c r="I5877"/>
      <c r="J5877"/>
      <c r="K5877"/>
      <c r="L5877"/>
      <c r="M5877"/>
      <c r="N5877"/>
      <c r="O5877"/>
      <c r="P5877"/>
      <c r="Q5877"/>
      <c r="R5877"/>
      <c r="S5877"/>
      <c r="T5877"/>
      <c r="U5877"/>
      <c r="V5877"/>
      <c r="W5877"/>
      <c r="X5877"/>
      <c r="Y5877"/>
      <c r="Z5877"/>
      <c r="AA5877"/>
      <c r="AB5877"/>
      <c r="AC5877"/>
      <c r="AD5877"/>
      <c r="AE5877"/>
      <c r="AF5877"/>
      <c r="AG5877"/>
      <c r="AH5877"/>
      <c r="AI5877"/>
      <c r="AJ5877"/>
      <c r="AK5877"/>
      <c r="AL5877"/>
      <c r="AM5877"/>
      <c r="AN5877"/>
      <c r="AO5877"/>
      <c r="AP5877"/>
      <c r="AQ5877"/>
      <c r="AR5877"/>
      <c r="AS5877"/>
      <c r="AT5877"/>
      <c r="AU5877"/>
      <c r="AV5877"/>
      <c r="AW5877"/>
      <c r="AX5877"/>
      <c r="AY5877"/>
      <c r="AZ5877"/>
    </row>
    <row r="5878" spans="1:52">
      <c r="A5878"/>
      <c r="B5878"/>
      <c r="C5878"/>
      <c r="D5878"/>
      <c r="E5878"/>
      <c r="F5878"/>
      <c r="G5878"/>
      <c r="H5878"/>
      <c r="I5878"/>
      <c r="J5878"/>
      <c r="K5878"/>
      <c r="L5878"/>
      <c r="M5878"/>
      <c r="N5878"/>
      <c r="O5878"/>
      <c r="P5878"/>
      <c r="Q5878"/>
      <c r="R5878"/>
      <c r="S5878"/>
      <c r="T5878"/>
      <c r="U5878"/>
      <c r="V5878"/>
      <c r="W5878"/>
      <c r="X5878"/>
      <c r="Y5878"/>
      <c r="Z5878"/>
      <c r="AA5878"/>
      <c r="AB5878"/>
      <c r="AC5878"/>
      <c r="AD5878"/>
      <c r="AE5878"/>
      <c r="AF5878"/>
      <c r="AG5878"/>
      <c r="AH5878"/>
      <c r="AI5878"/>
      <c r="AJ5878"/>
      <c r="AK5878"/>
      <c r="AL5878"/>
      <c r="AM5878"/>
      <c r="AN5878"/>
      <c r="AO5878"/>
      <c r="AP5878"/>
      <c r="AQ5878"/>
      <c r="AR5878"/>
      <c r="AS5878"/>
      <c r="AT5878"/>
      <c r="AU5878"/>
      <c r="AV5878"/>
      <c r="AW5878"/>
      <c r="AX5878"/>
      <c r="AY5878"/>
      <c r="AZ5878"/>
    </row>
    <row r="5879" spans="1:52">
      <c r="A5879"/>
      <c r="B5879"/>
      <c r="C5879"/>
      <c r="D5879"/>
      <c r="E5879"/>
      <c r="F5879"/>
      <c r="G5879"/>
      <c r="H5879"/>
      <c r="I5879"/>
      <c r="J5879"/>
      <c r="K5879"/>
      <c r="L5879"/>
      <c r="M5879"/>
      <c r="N5879"/>
      <c r="O5879"/>
      <c r="P5879"/>
      <c r="Q5879"/>
      <c r="R5879"/>
      <c r="S5879"/>
      <c r="T5879"/>
      <c r="U5879"/>
      <c r="V5879"/>
      <c r="W5879"/>
      <c r="X5879"/>
      <c r="Y5879"/>
      <c r="Z5879"/>
      <c r="AA5879"/>
      <c r="AB5879"/>
      <c r="AC5879"/>
      <c r="AD5879"/>
      <c r="AE5879"/>
      <c r="AF5879"/>
      <c r="AG5879"/>
      <c r="AH5879"/>
      <c r="AI5879"/>
      <c r="AJ5879"/>
      <c r="AK5879"/>
      <c r="AL5879"/>
      <c r="AM5879"/>
      <c r="AN5879"/>
      <c r="AO5879"/>
      <c r="AP5879"/>
      <c r="AQ5879"/>
      <c r="AR5879"/>
      <c r="AS5879"/>
      <c r="AT5879"/>
      <c r="AU5879"/>
      <c r="AV5879"/>
      <c r="AW5879"/>
      <c r="AX5879"/>
      <c r="AY5879"/>
      <c r="AZ5879"/>
    </row>
    <row r="5880" spans="1:52">
      <c r="A5880"/>
      <c r="B5880"/>
      <c r="C5880"/>
      <c r="D5880"/>
      <c r="E5880"/>
      <c r="F5880"/>
      <c r="G5880"/>
      <c r="H5880"/>
      <c r="I5880"/>
      <c r="J5880"/>
      <c r="K5880"/>
      <c r="L5880"/>
      <c r="M5880"/>
      <c r="N5880"/>
      <c r="O5880"/>
      <c r="P5880"/>
      <c r="Q5880"/>
      <c r="R5880"/>
      <c r="S5880"/>
      <c r="T5880"/>
      <c r="U5880"/>
      <c r="V5880"/>
      <c r="W5880"/>
      <c r="X5880"/>
      <c r="Y5880"/>
      <c r="Z5880"/>
      <c r="AA5880"/>
      <c r="AB5880"/>
      <c r="AC5880"/>
      <c r="AD5880"/>
      <c r="AE5880"/>
      <c r="AF5880"/>
      <c r="AG5880"/>
      <c r="AH5880"/>
      <c r="AI5880"/>
      <c r="AJ5880"/>
      <c r="AK5880"/>
      <c r="AL5880"/>
      <c r="AM5880"/>
      <c r="AN5880"/>
      <c r="AO5880"/>
      <c r="AP5880"/>
      <c r="AQ5880"/>
      <c r="AR5880"/>
      <c r="AS5880"/>
      <c r="AT5880"/>
      <c r="AU5880"/>
      <c r="AV5880"/>
      <c r="AW5880"/>
      <c r="AX5880"/>
      <c r="AY5880"/>
      <c r="AZ5880"/>
    </row>
    <row r="5881" spans="1:52">
      <c r="A5881"/>
      <c r="B5881"/>
      <c r="C5881"/>
      <c r="D5881"/>
      <c r="E5881"/>
      <c r="F5881"/>
      <c r="G5881"/>
      <c r="H5881"/>
      <c r="I5881"/>
      <c r="J5881"/>
      <c r="K5881"/>
      <c r="L5881"/>
      <c r="M5881"/>
      <c r="N5881"/>
      <c r="O5881"/>
      <c r="P5881"/>
      <c r="Q5881"/>
      <c r="R5881"/>
      <c r="S5881"/>
      <c r="T5881"/>
      <c r="U5881"/>
      <c r="V5881"/>
      <c r="W5881"/>
      <c r="X5881"/>
      <c r="Y5881"/>
      <c r="Z5881"/>
      <c r="AA5881"/>
      <c r="AB5881"/>
      <c r="AC5881"/>
      <c r="AD5881"/>
      <c r="AE5881"/>
      <c r="AF5881"/>
      <c r="AG5881"/>
      <c r="AH5881"/>
      <c r="AI5881"/>
      <c r="AJ5881"/>
      <c r="AK5881"/>
      <c r="AL5881"/>
      <c r="AM5881"/>
      <c r="AN5881"/>
      <c r="AO5881"/>
      <c r="AP5881"/>
      <c r="AQ5881"/>
      <c r="AR5881"/>
      <c r="AS5881"/>
      <c r="AT5881"/>
      <c r="AU5881"/>
      <c r="AV5881"/>
      <c r="AW5881"/>
      <c r="AX5881"/>
      <c r="AY5881"/>
      <c r="AZ5881"/>
    </row>
    <row r="5882" spans="1:52">
      <c r="A5882"/>
      <c r="B5882"/>
      <c r="C5882"/>
      <c r="D5882"/>
      <c r="E5882"/>
      <c r="F5882"/>
      <c r="G5882"/>
      <c r="H5882"/>
      <c r="I5882"/>
      <c r="J5882"/>
      <c r="K5882"/>
      <c r="L5882"/>
      <c r="M5882"/>
      <c r="N5882"/>
      <c r="O5882"/>
      <c r="P5882"/>
      <c r="Q5882"/>
      <c r="R5882"/>
      <c r="S5882"/>
      <c r="T5882"/>
      <c r="U5882"/>
      <c r="V5882"/>
      <c r="W5882"/>
      <c r="X5882"/>
      <c r="Y5882"/>
      <c r="Z5882"/>
      <c r="AA5882"/>
      <c r="AB5882"/>
      <c r="AC5882"/>
      <c r="AD5882"/>
      <c r="AE5882"/>
      <c r="AF5882"/>
      <c r="AG5882"/>
      <c r="AH5882"/>
      <c r="AI5882"/>
      <c r="AJ5882"/>
      <c r="AK5882"/>
      <c r="AL5882"/>
      <c r="AM5882"/>
      <c r="AN5882"/>
      <c r="AO5882"/>
      <c r="AP5882"/>
      <c r="AQ5882"/>
      <c r="AR5882"/>
      <c r="AS5882"/>
      <c r="AT5882"/>
      <c r="AU5882"/>
      <c r="AV5882"/>
      <c r="AW5882"/>
      <c r="AX5882"/>
      <c r="AY5882"/>
      <c r="AZ5882"/>
    </row>
    <row r="5883" spans="1:52">
      <c r="A5883"/>
      <c r="B5883"/>
      <c r="C5883"/>
      <c r="D5883"/>
      <c r="E5883"/>
      <c r="F5883"/>
      <c r="G5883"/>
      <c r="H5883"/>
      <c r="I5883"/>
      <c r="J5883"/>
      <c r="K5883"/>
      <c r="L5883"/>
      <c r="M5883"/>
      <c r="N5883"/>
      <c r="O5883"/>
      <c r="P5883"/>
      <c r="Q5883"/>
      <c r="R5883"/>
      <c r="S5883"/>
      <c r="T5883"/>
      <c r="U5883"/>
      <c r="V5883"/>
      <c r="W5883"/>
      <c r="X5883"/>
      <c r="Y5883"/>
      <c r="Z5883"/>
      <c r="AA5883"/>
      <c r="AB5883"/>
      <c r="AC5883"/>
      <c r="AD5883"/>
      <c r="AE5883"/>
      <c r="AF5883"/>
      <c r="AG5883"/>
      <c r="AH5883"/>
      <c r="AI5883"/>
      <c r="AJ5883"/>
      <c r="AK5883"/>
      <c r="AL5883"/>
      <c r="AM5883"/>
      <c r="AN5883"/>
      <c r="AO5883"/>
      <c r="AP5883"/>
      <c r="AQ5883"/>
      <c r="AR5883"/>
      <c r="AS5883"/>
      <c r="AT5883"/>
      <c r="AU5883"/>
      <c r="AV5883"/>
      <c r="AW5883"/>
      <c r="AX5883"/>
      <c r="AY5883"/>
      <c r="AZ5883"/>
    </row>
    <row r="5884" spans="1:52">
      <c r="A5884"/>
      <c r="B5884"/>
      <c r="C5884"/>
      <c r="D5884"/>
      <c r="E5884"/>
      <c r="F5884"/>
      <c r="G5884"/>
      <c r="H5884"/>
      <c r="I5884"/>
      <c r="J5884"/>
      <c r="K5884"/>
      <c r="L5884"/>
      <c r="M5884"/>
      <c r="N5884"/>
      <c r="O5884"/>
      <c r="P5884"/>
      <c r="Q5884"/>
      <c r="R5884"/>
      <c r="S5884"/>
      <c r="T5884"/>
      <c r="U5884"/>
      <c r="V5884"/>
      <c r="W5884"/>
      <c r="X5884"/>
      <c r="Y5884"/>
      <c r="Z5884"/>
      <c r="AA5884"/>
      <c r="AB5884"/>
      <c r="AC5884"/>
      <c r="AD5884"/>
      <c r="AE5884"/>
      <c r="AF5884"/>
      <c r="AG5884"/>
      <c r="AH5884"/>
      <c r="AI5884"/>
      <c r="AJ5884"/>
      <c r="AK5884"/>
      <c r="AL5884"/>
      <c r="AM5884"/>
      <c r="AN5884"/>
      <c r="AO5884"/>
      <c r="AP5884"/>
      <c r="AQ5884"/>
      <c r="AR5884"/>
      <c r="AS5884"/>
      <c r="AT5884"/>
      <c r="AU5884"/>
      <c r="AV5884"/>
      <c r="AW5884"/>
      <c r="AX5884"/>
      <c r="AY5884"/>
      <c r="AZ5884"/>
    </row>
    <row r="5885" spans="1:52">
      <c r="A5885"/>
      <c r="B5885"/>
      <c r="C5885"/>
      <c r="D5885"/>
      <c r="E5885"/>
      <c r="F5885"/>
      <c r="G5885"/>
      <c r="H5885"/>
      <c r="I5885"/>
      <c r="J5885"/>
      <c r="K5885"/>
      <c r="L5885"/>
      <c r="M5885"/>
      <c r="N5885"/>
      <c r="O5885"/>
      <c r="P5885"/>
      <c r="Q5885"/>
      <c r="R5885"/>
      <c r="S5885"/>
      <c r="T5885"/>
      <c r="U5885"/>
      <c r="V5885"/>
      <c r="W5885"/>
      <c r="X5885"/>
      <c r="Y5885"/>
      <c r="Z5885"/>
      <c r="AA5885"/>
      <c r="AB5885"/>
      <c r="AC5885"/>
      <c r="AD5885"/>
      <c r="AE5885"/>
      <c r="AF5885"/>
      <c r="AG5885"/>
      <c r="AH5885"/>
      <c r="AI5885"/>
      <c r="AJ5885"/>
      <c r="AK5885"/>
      <c r="AL5885"/>
      <c r="AM5885"/>
      <c r="AN5885"/>
      <c r="AO5885"/>
      <c r="AP5885"/>
      <c r="AQ5885"/>
      <c r="AR5885"/>
      <c r="AS5885"/>
      <c r="AT5885"/>
      <c r="AU5885"/>
      <c r="AV5885"/>
      <c r="AW5885"/>
      <c r="AX5885"/>
      <c r="AY5885"/>
      <c r="AZ5885"/>
    </row>
    <row r="5886" spans="1:52">
      <c r="A5886"/>
      <c r="B5886"/>
      <c r="C5886"/>
      <c r="D5886"/>
      <c r="E5886"/>
      <c r="F5886"/>
      <c r="G5886"/>
      <c r="H5886"/>
      <c r="I5886"/>
      <c r="J5886"/>
      <c r="K5886"/>
      <c r="L5886"/>
      <c r="M5886"/>
      <c r="N5886"/>
      <c r="O5886"/>
      <c r="P5886"/>
      <c r="Q5886"/>
      <c r="R5886"/>
      <c r="S5886"/>
      <c r="T5886"/>
      <c r="U5886"/>
      <c r="V5886"/>
      <c r="W5886"/>
      <c r="X5886"/>
      <c r="Y5886"/>
      <c r="Z5886"/>
      <c r="AA5886"/>
      <c r="AB5886"/>
      <c r="AC5886"/>
      <c r="AD5886"/>
      <c r="AE5886"/>
      <c r="AF5886"/>
      <c r="AG5886"/>
      <c r="AH5886"/>
      <c r="AI5886"/>
      <c r="AJ5886"/>
      <c r="AK5886"/>
      <c r="AL5886"/>
      <c r="AM5886"/>
      <c r="AN5886"/>
      <c r="AO5886"/>
      <c r="AP5886"/>
      <c r="AQ5886"/>
      <c r="AR5886"/>
      <c r="AS5886"/>
      <c r="AT5886"/>
      <c r="AU5886"/>
      <c r="AV5886"/>
      <c r="AW5886"/>
      <c r="AX5886"/>
      <c r="AY5886"/>
      <c r="AZ5886"/>
    </row>
    <row r="5887" spans="1:52">
      <c r="A5887"/>
      <c r="B5887"/>
      <c r="C5887"/>
      <c r="D5887"/>
      <c r="E5887"/>
      <c r="F5887"/>
      <c r="G5887"/>
      <c r="H5887"/>
      <c r="I5887"/>
      <c r="J5887"/>
      <c r="K5887"/>
      <c r="L5887"/>
      <c r="M5887"/>
      <c r="N5887"/>
      <c r="O5887"/>
      <c r="P5887"/>
      <c r="Q5887"/>
      <c r="R5887"/>
      <c r="S5887"/>
      <c r="T5887"/>
      <c r="U5887"/>
      <c r="V5887"/>
      <c r="W5887"/>
      <c r="X5887"/>
      <c r="Y5887"/>
      <c r="Z5887"/>
      <c r="AA5887"/>
      <c r="AB5887"/>
      <c r="AC5887"/>
      <c r="AD5887"/>
      <c r="AE5887"/>
      <c r="AF5887"/>
      <c r="AG5887"/>
      <c r="AH5887"/>
      <c r="AI5887"/>
      <c r="AJ5887"/>
      <c r="AK5887"/>
      <c r="AL5887"/>
      <c r="AM5887"/>
      <c r="AN5887"/>
      <c r="AO5887"/>
      <c r="AP5887"/>
      <c r="AQ5887"/>
      <c r="AR5887"/>
      <c r="AS5887"/>
      <c r="AT5887"/>
      <c r="AU5887"/>
      <c r="AV5887"/>
      <c r="AW5887"/>
      <c r="AX5887"/>
      <c r="AY5887"/>
      <c r="AZ5887"/>
    </row>
    <row r="5888" spans="1:52">
      <c r="A5888"/>
      <c r="B5888"/>
      <c r="C5888"/>
      <c r="D5888"/>
      <c r="E5888"/>
      <c r="F5888"/>
      <c r="G5888"/>
      <c r="H5888"/>
      <c r="I5888"/>
      <c r="J5888"/>
      <c r="K5888"/>
      <c r="L5888"/>
      <c r="M5888"/>
      <c r="N5888"/>
      <c r="O5888"/>
      <c r="P5888"/>
      <c r="Q5888"/>
      <c r="R5888"/>
      <c r="S5888"/>
      <c r="T5888"/>
      <c r="U5888"/>
      <c r="V5888"/>
      <c r="W5888"/>
      <c r="X5888"/>
      <c r="Y5888"/>
      <c r="Z5888"/>
      <c r="AA5888"/>
      <c r="AB5888"/>
      <c r="AC5888"/>
      <c r="AD5888"/>
      <c r="AE5888"/>
      <c r="AF5888"/>
      <c r="AG5888"/>
      <c r="AH5888"/>
      <c r="AI5888"/>
      <c r="AJ5888"/>
      <c r="AK5888"/>
      <c r="AL5888"/>
      <c r="AM5888"/>
      <c r="AN5888"/>
      <c r="AO5888"/>
      <c r="AP5888"/>
      <c r="AQ5888"/>
      <c r="AR5888"/>
      <c r="AS5888"/>
      <c r="AT5888"/>
      <c r="AU5888"/>
      <c r="AV5888"/>
      <c r="AW5888"/>
      <c r="AX5888"/>
      <c r="AY5888"/>
      <c r="AZ5888"/>
    </row>
    <row r="5889" spans="1:52">
      <c r="A5889"/>
      <c r="B5889"/>
      <c r="C5889"/>
      <c r="D5889"/>
      <c r="E5889"/>
      <c r="F5889"/>
      <c r="G5889"/>
      <c r="H5889"/>
      <c r="I5889"/>
      <c r="J5889"/>
      <c r="K5889"/>
      <c r="L5889"/>
      <c r="M5889"/>
      <c r="N5889"/>
      <c r="O5889"/>
      <c r="P5889"/>
      <c r="Q5889"/>
      <c r="R5889"/>
      <c r="S5889"/>
      <c r="T5889"/>
      <c r="U5889"/>
      <c r="V5889"/>
      <c r="W5889"/>
      <c r="X5889"/>
      <c r="Y5889"/>
      <c r="Z5889"/>
      <c r="AA5889"/>
      <c r="AB5889"/>
      <c r="AC5889"/>
      <c r="AD5889"/>
      <c r="AE5889"/>
      <c r="AF5889"/>
      <c r="AG5889"/>
      <c r="AH5889"/>
      <c r="AI5889"/>
      <c r="AJ5889"/>
      <c r="AK5889"/>
      <c r="AL5889"/>
      <c r="AM5889"/>
      <c r="AN5889"/>
      <c r="AO5889"/>
      <c r="AP5889"/>
      <c r="AQ5889"/>
      <c r="AR5889"/>
      <c r="AS5889"/>
      <c r="AT5889"/>
      <c r="AU5889"/>
      <c r="AV5889"/>
      <c r="AW5889"/>
      <c r="AX5889"/>
      <c r="AY5889"/>
      <c r="AZ5889"/>
    </row>
    <row r="5890" spans="1:52">
      <c r="A5890"/>
      <c r="B5890"/>
      <c r="C5890"/>
      <c r="D5890"/>
      <c r="E5890"/>
      <c r="F5890"/>
      <c r="G5890"/>
      <c r="H5890"/>
      <c r="I5890"/>
      <c r="J5890"/>
      <c r="K5890"/>
      <c r="L5890"/>
      <c r="M5890"/>
      <c r="N5890"/>
      <c r="O5890"/>
      <c r="P5890"/>
      <c r="Q5890"/>
      <c r="R5890"/>
      <c r="S5890"/>
      <c r="T5890"/>
      <c r="U5890"/>
      <c r="V5890"/>
      <c r="W5890"/>
      <c r="X5890"/>
      <c r="Y5890"/>
      <c r="Z5890"/>
      <c r="AA5890"/>
      <c r="AB5890"/>
      <c r="AC5890"/>
      <c r="AD5890"/>
      <c r="AE5890"/>
      <c r="AF5890"/>
      <c r="AG5890"/>
      <c r="AH5890"/>
      <c r="AI5890"/>
      <c r="AJ5890"/>
      <c r="AK5890"/>
      <c r="AL5890"/>
      <c r="AM5890"/>
      <c r="AN5890"/>
      <c r="AO5890"/>
      <c r="AP5890"/>
      <c r="AQ5890"/>
      <c r="AR5890"/>
      <c r="AS5890"/>
      <c r="AT5890"/>
      <c r="AU5890"/>
      <c r="AV5890"/>
      <c r="AW5890"/>
      <c r="AX5890"/>
      <c r="AY5890"/>
      <c r="AZ5890"/>
    </row>
    <row r="5891" spans="1:52">
      <c r="A5891"/>
      <c r="B5891"/>
      <c r="C5891"/>
      <c r="D5891"/>
      <c r="E5891"/>
      <c r="F5891"/>
      <c r="G5891"/>
      <c r="H5891"/>
      <c r="I5891"/>
      <c r="J5891"/>
      <c r="K5891"/>
      <c r="L5891"/>
      <c r="M5891"/>
      <c r="N5891"/>
      <c r="O5891"/>
      <c r="P5891"/>
      <c r="Q5891"/>
      <c r="R5891"/>
      <c r="S5891"/>
      <c r="T5891"/>
      <c r="U5891"/>
      <c r="V5891"/>
      <c r="W5891"/>
      <c r="X5891"/>
      <c r="Y5891"/>
      <c r="Z5891"/>
      <c r="AA5891"/>
      <c r="AB5891"/>
      <c r="AC5891"/>
      <c r="AD5891"/>
      <c r="AE5891"/>
      <c r="AF5891"/>
      <c r="AG5891"/>
      <c r="AH5891"/>
      <c r="AI5891"/>
      <c r="AJ5891"/>
      <c r="AK5891"/>
      <c r="AL5891"/>
      <c r="AM5891"/>
      <c r="AN5891"/>
      <c r="AO5891"/>
      <c r="AP5891"/>
      <c r="AQ5891"/>
      <c r="AR5891"/>
      <c r="AS5891"/>
      <c r="AT5891"/>
      <c r="AU5891"/>
      <c r="AV5891"/>
      <c r="AW5891"/>
      <c r="AX5891"/>
      <c r="AY5891"/>
      <c r="AZ5891"/>
    </row>
    <row r="5892" spans="1:52">
      <c r="A5892"/>
      <c r="B5892"/>
      <c r="C5892"/>
      <c r="D5892"/>
      <c r="E5892"/>
      <c r="F5892"/>
      <c r="G5892"/>
      <c r="H5892"/>
      <c r="I5892"/>
      <c r="J5892"/>
      <c r="K5892"/>
      <c r="L5892"/>
      <c r="M5892"/>
      <c r="N5892"/>
      <c r="O5892"/>
      <c r="P5892"/>
      <c r="Q5892"/>
      <c r="R5892"/>
      <c r="S5892"/>
      <c r="T5892"/>
      <c r="U5892"/>
      <c r="V5892"/>
      <c r="W5892"/>
      <c r="X5892"/>
      <c r="Y5892"/>
      <c r="Z5892"/>
      <c r="AA5892"/>
      <c r="AB5892"/>
      <c r="AC5892"/>
      <c r="AD5892"/>
      <c r="AE5892"/>
      <c r="AF5892"/>
      <c r="AG5892"/>
      <c r="AH5892"/>
      <c r="AI5892"/>
      <c r="AJ5892"/>
      <c r="AK5892"/>
      <c r="AL5892"/>
      <c r="AM5892"/>
      <c r="AN5892"/>
      <c r="AO5892"/>
      <c r="AP5892"/>
      <c r="AQ5892"/>
      <c r="AR5892"/>
      <c r="AS5892"/>
      <c r="AT5892"/>
      <c r="AU5892"/>
      <c r="AV5892"/>
      <c r="AW5892"/>
      <c r="AX5892"/>
      <c r="AY5892"/>
      <c r="AZ5892"/>
    </row>
    <row r="5893" spans="1:52">
      <c r="A5893"/>
      <c r="B5893"/>
      <c r="C5893"/>
      <c r="D5893"/>
      <c r="E5893"/>
      <c r="F5893"/>
      <c r="G5893"/>
      <c r="H5893"/>
      <c r="I5893"/>
      <c r="J5893"/>
      <c r="K5893"/>
      <c r="L5893"/>
      <c r="M5893"/>
      <c r="N5893"/>
      <c r="O5893"/>
      <c r="P5893"/>
      <c r="Q5893"/>
      <c r="R5893"/>
      <c r="S5893"/>
      <c r="T5893"/>
      <c r="U5893"/>
      <c r="V5893"/>
      <c r="W5893"/>
      <c r="X5893"/>
      <c r="Y5893"/>
      <c r="Z5893"/>
      <c r="AA5893"/>
      <c r="AB5893"/>
      <c r="AC5893"/>
      <c r="AD5893"/>
      <c r="AE5893"/>
      <c r="AF5893"/>
      <c r="AG5893"/>
      <c r="AH5893"/>
      <c r="AI5893"/>
      <c r="AJ5893"/>
      <c r="AK5893"/>
      <c r="AL5893"/>
      <c r="AM5893"/>
      <c r="AN5893"/>
      <c r="AO5893"/>
      <c r="AP5893"/>
      <c r="AQ5893"/>
      <c r="AR5893"/>
      <c r="AS5893"/>
      <c r="AT5893"/>
      <c r="AU5893"/>
      <c r="AV5893"/>
      <c r="AW5893"/>
      <c r="AX5893"/>
      <c r="AY5893"/>
      <c r="AZ5893"/>
    </row>
    <row r="5894" spans="1:52">
      <c r="A5894"/>
      <c r="B5894"/>
      <c r="C5894"/>
      <c r="D5894"/>
      <c r="E5894"/>
      <c r="F5894"/>
      <c r="G5894"/>
      <c r="H5894"/>
      <c r="I5894"/>
      <c r="J5894"/>
      <c r="K5894"/>
      <c r="L5894"/>
      <c r="M5894"/>
      <c r="N5894"/>
      <c r="O5894"/>
      <c r="P5894"/>
      <c r="Q5894"/>
      <c r="R5894"/>
      <c r="S5894"/>
      <c r="T5894"/>
      <c r="U5894"/>
      <c r="V5894"/>
      <c r="W5894"/>
      <c r="X5894"/>
      <c r="Y5894"/>
      <c r="Z5894"/>
      <c r="AA5894"/>
      <c r="AB5894"/>
      <c r="AC5894"/>
      <c r="AD5894"/>
      <c r="AE5894"/>
      <c r="AF5894"/>
      <c r="AG5894"/>
      <c r="AH5894"/>
      <c r="AI5894"/>
      <c r="AJ5894"/>
      <c r="AK5894"/>
      <c r="AL5894"/>
      <c r="AM5894"/>
      <c r="AN5894"/>
      <c r="AO5894"/>
      <c r="AP5894"/>
      <c r="AQ5894"/>
      <c r="AR5894"/>
      <c r="AS5894"/>
      <c r="AT5894"/>
      <c r="AU5894"/>
      <c r="AV5894"/>
      <c r="AW5894"/>
      <c r="AX5894"/>
      <c r="AY5894"/>
      <c r="AZ5894"/>
    </row>
    <row r="5895" spans="1:52">
      <c r="A5895"/>
      <c r="B5895"/>
      <c r="C5895"/>
      <c r="D5895"/>
      <c r="E5895"/>
      <c r="F5895"/>
      <c r="G5895"/>
      <c r="H5895"/>
      <c r="I5895"/>
      <c r="J5895"/>
      <c r="K5895"/>
      <c r="L5895"/>
      <c r="M5895"/>
      <c r="N5895"/>
      <c r="O5895"/>
      <c r="P5895"/>
      <c r="Q5895"/>
      <c r="R5895"/>
      <c r="S5895"/>
      <c r="T5895"/>
      <c r="U5895"/>
      <c r="V5895"/>
      <c r="W5895"/>
      <c r="X5895"/>
      <c r="Y5895"/>
      <c r="Z5895"/>
      <c r="AA5895"/>
      <c r="AB5895"/>
      <c r="AC5895"/>
      <c r="AD5895"/>
      <c r="AE5895"/>
      <c r="AF5895"/>
      <c r="AG5895"/>
      <c r="AH5895"/>
      <c r="AI5895"/>
      <c r="AJ5895"/>
      <c r="AK5895"/>
      <c r="AL5895"/>
      <c r="AM5895"/>
      <c r="AN5895"/>
      <c r="AO5895"/>
      <c r="AP5895"/>
      <c r="AQ5895"/>
      <c r="AR5895"/>
      <c r="AS5895"/>
      <c r="AT5895"/>
      <c r="AU5895"/>
      <c r="AV5895"/>
      <c r="AW5895"/>
      <c r="AX5895"/>
      <c r="AY5895"/>
      <c r="AZ5895"/>
    </row>
    <row r="5896" spans="1:52">
      <c r="A5896"/>
      <c r="B5896"/>
      <c r="C5896"/>
      <c r="D5896"/>
      <c r="E5896"/>
      <c r="F5896"/>
      <c r="G5896"/>
      <c r="H5896"/>
      <c r="I5896"/>
      <c r="J5896"/>
      <c r="K5896"/>
      <c r="L5896"/>
      <c r="M5896"/>
      <c r="N5896"/>
      <c r="O5896"/>
      <c r="P5896"/>
      <c r="Q5896"/>
      <c r="R5896"/>
      <c r="S5896"/>
      <c r="T5896"/>
      <c r="U5896"/>
      <c r="V5896"/>
      <c r="W5896"/>
      <c r="X5896"/>
      <c r="Y5896"/>
      <c r="Z5896"/>
      <c r="AA5896"/>
      <c r="AB5896"/>
      <c r="AC5896"/>
      <c r="AD5896"/>
      <c r="AE5896"/>
      <c r="AF5896"/>
      <c r="AG5896"/>
      <c r="AH5896"/>
      <c r="AI5896"/>
      <c r="AJ5896"/>
      <c r="AK5896"/>
      <c r="AL5896"/>
      <c r="AM5896"/>
      <c r="AN5896"/>
      <c r="AO5896"/>
      <c r="AP5896"/>
      <c r="AQ5896"/>
      <c r="AR5896"/>
      <c r="AS5896"/>
      <c r="AT5896"/>
      <c r="AU5896"/>
      <c r="AV5896"/>
      <c r="AW5896"/>
      <c r="AX5896"/>
      <c r="AY5896"/>
      <c r="AZ5896"/>
    </row>
    <row r="5897" spans="1:52">
      <c r="A5897"/>
      <c r="B5897"/>
      <c r="C5897"/>
      <c r="D5897"/>
      <c r="E5897"/>
      <c r="F5897"/>
      <c r="G5897"/>
      <c r="H5897"/>
      <c r="I5897"/>
      <c r="J5897"/>
      <c r="K5897"/>
      <c r="L5897"/>
      <c r="M5897"/>
      <c r="N5897"/>
      <c r="O5897"/>
      <c r="P5897"/>
      <c r="Q5897"/>
      <c r="R5897"/>
      <c r="S5897"/>
      <c r="T5897"/>
      <c r="U5897"/>
      <c r="V5897"/>
      <c r="W5897"/>
      <c r="X5897"/>
      <c r="Y5897"/>
      <c r="Z5897"/>
      <c r="AA5897"/>
      <c r="AB5897"/>
      <c r="AC5897"/>
      <c r="AD5897"/>
      <c r="AE5897"/>
      <c r="AF5897"/>
      <c r="AG5897"/>
      <c r="AH5897"/>
      <c r="AI5897"/>
      <c r="AJ5897"/>
      <c r="AK5897"/>
      <c r="AL5897"/>
      <c r="AM5897"/>
      <c r="AN5897"/>
      <c r="AO5897"/>
      <c r="AP5897"/>
      <c r="AQ5897"/>
      <c r="AR5897"/>
      <c r="AS5897"/>
      <c r="AT5897"/>
      <c r="AU5897"/>
      <c r="AV5897"/>
      <c r="AW5897"/>
      <c r="AX5897"/>
      <c r="AY5897"/>
      <c r="AZ5897"/>
    </row>
    <row r="5898" spans="1:52">
      <c r="A5898"/>
      <c r="B5898"/>
      <c r="C5898"/>
      <c r="D5898"/>
      <c r="E5898"/>
      <c r="F5898"/>
      <c r="G5898"/>
      <c r="H5898"/>
      <c r="I5898"/>
      <c r="J5898"/>
      <c r="K5898"/>
      <c r="L5898"/>
      <c r="M5898"/>
      <c r="N5898"/>
      <c r="O5898"/>
      <c r="P5898"/>
      <c r="Q5898"/>
      <c r="R5898"/>
      <c r="S5898"/>
      <c r="T5898"/>
      <c r="U5898"/>
      <c r="V5898"/>
      <c r="W5898"/>
      <c r="X5898"/>
      <c r="Y5898"/>
      <c r="Z5898"/>
      <c r="AA5898"/>
      <c r="AB5898"/>
      <c r="AC5898"/>
      <c r="AD5898"/>
      <c r="AE5898"/>
      <c r="AF5898"/>
      <c r="AG5898"/>
      <c r="AH5898"/>
      <c r="AI5898"/>
      <c r="AJ5898"/>
      <c r="AK5898"/>
      <c r="AL5898"/>
      <c r="AM5898"/>
      <c r="AN5898"/>
      <c r="AO5898"/>
      <c r="AP5898"/>
      <c r="AQ5898"/>
      <c r="AR5898"/>
      <c r="AS5898"/>
      <c r="AT5898"/>
      <c r="AU5898"/>
      <c r="AV5898"/>
      <c r="AW5898"/>
      <c r="AX5898"/>
      <c r="AY5898"/>
      <c r="AZ5898"/>
    </row>
    <row r="5899" spans="1:52">
      <c r="A5899"/>
      <c r="B5899"/>
      <c r="C5899"/>
      <c r="D5899"/>
      <c r="E5899"/>
      <c r="F5899"/>
      <c r="G5899"/>
      <c r="H5899"/>
      <c r="I5899"/>
      <c r="J5899"/>
      <c r="K5899"/>
      <c r="L5899"/>
      <c r="M5899"/>
      <c r="N5899"/>
      <c r="O5899"/>
      <c r="P5899"/>
      <c r="Q5899"/>
      <c r="R5899"/>
      <c r="S5899"/>
      <c r="T5899"/>
      <c r="U5899"/>
      <c r="V5899"/>
      <c r="W5899"/>
      <c r="X5899"/>
      <c r="Y5899"/>
      <c r="Z5899"/>
      <c r="AA5899"/>
      <c r="AB5899"/>
      <c r="AC5899"/>
      <c r="AD5899"/>
      <c r="AE5899"/>
      <c r="AF5899"/>
      <c r="AG5899"/>
      <c r="AH5899"/>
      <c r="AI5899"/>
      <c r="AJ5899"/>
      <c r="AK5899"/>
      <c r="AL5899"/>
      <c r="AM5899"/>
      <c r="AN5899"/>
      <c r="AO5899"/>
      <c r="AP5899"/>
      <c r="AQ5899"/>
      <c r="AR5899"/>
      <c r="AS5899"/>
      <c r="AT5899"/>
      <c r="AU5899"/>
      <c r="AV5899"/>
      <c r="AW5899"/>
      <c r="AX5899"/>
      <c r="AY5899"/>
      <c r="AZ5899"/>
    </row>
    <row r="5900" spans="1:52">
      <c r="A5900"/>
      <c r="B5900"/>
      <c r="C5900"/>
      <c r="D5900"/>
      <c r="E5900"/>
      <c r="F5900"/>
      <c r="G5900"/>
      <c r="H5900"/>
      <c r="I5900"/>
      <c r="J5900"/>
      <c r="K5900"/>
      <c r="L5900"/>
      <c r="M5900"/>
      <c r="N5900"/>
      <c r="O5900"/>
      <c r="P5900"/>
      <c r="Q5900"/>
      <c r="R5900"/>
      <c r="S5900"/>
      <c r="T5900"/>
      <c r="U5900"/>
      <c r="V5900"/>
      <c r="W5900"/>
      <c r="X5900"/>
      <c r="Y5900"/>
      <c r="Z5900"/>
      <c r="AA5900"/>
      <c r="AB5900"/>
      <c r="AC5900"/>
      <c r="AD5900"/>
      <c r="AE5900"/>
      <c r="AF5900"/>
      <c r="AG5900"/>
      <c r="AH5900"/>
      <c r="AI5900"/>
      <c r="AJ5900"/>
      <c r="AK5900"/>
      <c r="AL5900"/>
      <c r="AM5900"/>
      <c r="AN5900"/>
      <c r="AO5900"/>
      <c r="AP5900"/>
      <c r="AQ5900"/>
      <c r="AR5900"/>
      <c r="AS5900"/>
      <c r="AT5900"/>
      <c r="AU5900"/>
      <c r="AV5900"/>
      <c r="AW5900"/>
      <c r="AX5900"/>
      <c r="AY5900"/>
      <c r="AZ5900"/>
    </row>
    <row r="5901" spans="1:52">
      <c r="A5901"/>
      <c r="B5901"/>
      <c r="C5901"/>
      <c r="D5901"/>
      <c r="E5901"/>
      <c r="F5901"/>
      <c r="G5901"/>
      <c r="H5901"/>
      <c r="I5901"/>
      <c r="J5901"/>
      <c r="K5901"/>
      <c r="L5901"/>
      <c r="M5901"/>
      <c r="N5901"/>
      <c r="O5901"/>
      <c r="P5901"/>
      <c r="Q5901"/>
      <c r="R5901"/>
      <c r="S5901"/>
      <c r="T5901"/>
      <c r="U5901"/>
      <c r="V5901"/>
      <c r="W5901"/>
      <c r="X5901"/>
      <c r="Y5901"/>
      <c r="Z5901"/>
      <c r="AA5901"/>
      <c r="AB5901"/>
      <c r="AC5901"/>
      <c r="AD5901"/>
      <c r="AE5901"/>
      <c r="AF5901"/>
      <c r="AG5901"/>
      <c r="AH5901"/>
      <c r="AI5901"/>
      <c r="AJ5901"/>
      <c r="AK5901"/>
      <c r="AL5901"/>
      <c r="AM5901"/>
      <c r="AN5901"/>
      <c r="AO5901"/>
      <c r="AP5901"/>
      <c r="AQ5901"/>
      <c r="AR5901"/>
      <c r="AS5901"/>
      <c r="AT5901"/>
      <c r="AU5901"/>
      <c r="AV5901"/>
      <c r="AW5901"/>
      <c r="AX5901"/>
      <c r="AY5901"/>
      <c r="AZ5901"/>
    </row>
    <row r="5902" spans="1:52">
      <c r="A5902"/>
      <c r="B5902"/>
      <c r="C5902"/>
      <c r="D5902"/>
      <c r="E5902"/>
      <c r="F5902"/>
      <c r="G5902"/>
      <c r="H5902"/>
      <c r="I5902"/>
      <c r="J5902"/>
      <c r="K5902"/>
      <c r="L5902"/>
      <c r="M5902"/>
      <c r="N5902"/>
      <c r="O5902"/>
      <c r="P5902"/>
      <c r="Q5902"/>
      <c r="R5902"/>
      <c r="S5902"/>
      <c r="T5902"/>
      <c r="U5902"/>
      <c r="V5902"/>
      <c r="W5902"/>
      <c r="X5902"/>
      <c r="Y5902"/>
      <c r="Z5902"/>
      <c r="AA5902"/>
      <c r="AB5902"/>
      <c r="AC5902"/>
      <c r="AD5902"/>
      <c r="AE5902"/>
      <c r="AF5902"/>
      <c r="AG5902"/>
      <c r="AH5902"/>
      <c r="AI5902"/>
      <c r="AJ5902"/>
      <c r="AK5902"/>
      <c r="AL5902"/>
      <c r="AM5902"/>
      <c r="AN5902"/>
      <c r="AO5902"/>
      <c r="AP5902"/>
      <c r="AQ5902"/>
      <c r="AR5902"/>
      <c r="AS5902"/>
      <c r="AT5902"/>
      <c r="AU5902"/>
      <c r="AV5902"/>
      <c r="AW5902"/>
      <c r="AX5902"/>
      <c r="AY5902"/>
      <c r="AZ5902"/>
    </row>
    <row r="5903" spans="1:52">
      <c r="A5903"/>
      <c r="B5903"/>
      <c r="C5903"/>
      <c r="D5903"/>
      <c r="E5903"/>
      <c r="F5903"/>
      <c r="G5903"/>
      <c r="H5903"/>
      <c r="I5903"/>
      <c r="J5903"/>
      <c r="K5903"/>
      <c r="L5903"/>
      <c r="M5903"/>
      <c r="N5903"/>
      <c r="O5903"/>
      <c r="P5903"/>
      <c r="Q5903"/>
      <c r="R5903"/>
      <c r="S5903"/>
      <c r="T5903"/>
      <c r="U5903"/>
      <c r="V5903"/>
      <c r="W5903"/>
      <c r="X5903"/>
      <c r="Y5903"/>
      <c r="Z5903"/>
      <c r="AA5903"/>
      <c r="AB5903"/>
      <c r="AC5903"/>
      <c r="AD5903"/>
      <c r="AE5903"/>
      <c r="AF5903"/>
      <c r="AG5903"/>
      <c r="AH5903"/>
      <c r="AI5903"/>
      <c r="AJ5903"/>
      <c r="AK5903"/>
      <c r="AL5903"/>
      <c r="AM5903"/>
      <c r="AN5903"/>
      <c r="AO5903"/>
      <c r="AP5903"/>
      <c r="AQ5903"/>
      <c r="AR5903"/>
      <c r="AS5903"/>
      <c r="AT5903"/>
      <c r="AU5903"/>
      <c r="AV5903"/>
      <c r="AW5903"/>
      <c r="AX5903"/>
      <c r="AY5903"/>
      <c r="AZ5903"/>
    </row>
    <row r="5904" spans="1:52">
      <c r="A5904"/>
      <c r="B5904"/>
      <c r="C5904"/>
      <c r="D5904"/>
      <c r="E5904"/>
      <c r="F5904"/>
      <c r="G5904"/>
      <c r="H5904"/>
      <c r="I5904"/>
      <c r="J5904"/>
      <c r="K5904"/>
      <c r="L5904"/>
      <c r="M5904"/>
      <c r="N5904"/>
      <c r="O5904"/>
      <c r="P5904"/>
      <c r="Q5904"/>
      <c r="R5904"/>
      <c r="S5904"/>
      <c r="T5904"/>
      <c r="U5904"/>
      <c r="V5904"/>
      <c r="W5904"/>
      <c r="X5904"/>
      <c r="Y5904"/>
      <c r="Z5904"/>
      <c r="AA5904"/>
      <c r="AB5904"/>
      <c r="AC5904"/>
      <c r="AD5904"/>
      <c r="AE5904"/>
      <c r="AF5904"/>
      <c r="AG5904"/>
      <c r="AH5904"/>
      <c r="AI5904"/>
      <c r="AJ5904"/>
      <c r="AK5904"/>
      <c r="AL5904"/>
      <c r="AM5904"/>
      <c r="AN5904"/>
      <c r="AO5904"/>
      <c r="AP5904"/>
      <c r="AQ5904"/>
      <c r="AR5904"/>
      <c r="AS5904"/>
      <c r="AT5904"/>
      <c r="AU5904"/>
      <c r="AV5904"/>
      <c r="AW5904"/>
      <c r="AX5904"/>
      <c r="AY5904"/>
      <c r="AZ5904"/>
    </row>
    <row r="5905" spans="1:52">
      <c r="A5905"/>
      <c r="B5905"/>
      <c r="C5905"/>
      <c r="D5905"/>
      <c r="E5905"/>
      <c r="F5905"/>
      <c r="G5905"/>
      <c r="H5905"/>
      <c r="I5905"/>
      <c r="J5905"/>
      <c r="K5905"/>
      <c r="L5905"/>
      <c r="M5905"/>
      <c r="N5905"/>
      <c r="O5905"/>
      <c r="P5905"/>
      <c r="Q5905"/>
      <c r="R5905"/>
      <c r="S5905"/>
      <c r="T5905"/>
      <c r="U5905"/>
      <c r="V5905"/>
      <c r="W5905"/>
      <c r="X5905"/>
      <c r="Y5905"/>
      <c r="Z5905"/>
      <c r="AA5905"/>
      <c r="AB5905"/>
      <c r="AC5905"/>
      <c r="AD5905"/>
      <c r="AE5905"/>
      <c r="AF5905"/>
      <c r="AG5905"/>
      <c r="AH5905"/>
      <c r="AI5905"/>
      <c r="AJ5905"/>
      <c r="AK5905"/>
      <c r="AL5905"/>
      <c r="AM5905"/>
      <c r="AN5905"/>
      <c r="AO5905"/>
      <c r="AP5905"/>
      <c r="AQ5905"/>
      <c r="AR5905"/>
      <c r="AS5905"/>
      <c r="AT5905"/>
      <c r="AU5905"/>
      <c r="AV5905"/>
      <c r="AW5905"/>
      <c r="AX5905"/>
      <c r="AY5905"/>
      <c r="AZ5905"/>
    </row>
    <row r="5906" spans="1:52">
      <c r="A5906"/>
      <c r="B5906"/>
      <c r="C5906"/>
      <c r="D5906"/>
      <c r="E5906"/>
      <c r="F5906"/>
      <c r="G5906"/>
      <c r="H5906"/>
      <c r="I5906"/>
      <c r="J5906"/>
      <c r="K5906"/>
      <c r="L5906"/>
      <c r="M5906"/>
      <c r="N5906"/>
      <c r="O5906"/>
      <c r="P5906"/>
      <c r="Q5906"/>
      <c r="R5906"/>
      <c r="S5906"/>
      <c r="T5906"/>
      <c r="U5906"/>
      <c r="V5906"/>
      <c r="W5906"/>
      <c r="X5906"/>
      <c r="Y5906"/>
      <c r="Z5906"/>
      <c r="AA5906"/>
      <c r="AB5906"/>
      <c r="AC5906"/>
      <c r="AD5906"/>
      <c r="AE5906"/>
      <c r="AF5906"/>
      <c r="AG5906"/>
      <c r="AH5906"/>
      <c r="AI5906"/>
      <c r="AJ5906"/>
      <c r="AK5906"/>
      <c r="AL5906"/>
      <c r="AM5906"/>
      <c r="AN5906"/>
      <c r="AO5906"/>
      <c r="AP5906"/>
      <c r="AQ5906"/>
      <c r="AR5906"/>
      <c r="AS5906"/>
      <c r="AT5906"/>
      <c r="AU5906"/>
      <c r="AV5906"/>
      <c r="AW5906"/>
      <c r="AX5906"/>
      <c r="AY5906"/>
      <c r="AZ5906"/>
    </row>
    <row r="5907" spans="1:52">
      <c r="A5907"/>
      <c r="B5907"/>
      <c r="C5907"/>
      <c r="D5907"/>
      <c r="E5907"/>
      <c r="F5907"/>
      <c r="G5907"/>
      <c r="H5907"/>
      <c r="I5907"/>
      <c r="J5907"/>
      <c r="K5907"/>
      <c r="L5907"/>
      <c r="M5907"/>
      <c r="N5907"/>
      <c r="O5907"/>
      <c r="P5907"/>
      <c r="Q5907"/>
      <c r="R5907"/>
      <c r="S5907"/>
      <c r="T5907"/>
      <c r="U5907"/>
      <c r="V5907"/>
      <c r="W5907"/>
      <c r="X5907"/>
      <c r="Y5907"/>
      <c r="Z5907"/>
      <c r="AA5907"/>
      <c r="AB5907"/>
      <c r="AC5907"/>
      <c r="AD5907"/>
      <c r="AE5907"/>
      <c r="AF5907"/>
      <c r="AG5907"/>
      <c r="AH5907"/>
      <c r="AI5907"/>
      <c r="AJ5907"/>
      <c r="AK5907"/>
      <c r="AL5907"/>
      <c r="AM5907"/>
      <c r="AN5907"/>
      <c r="AO5907"/>
      <c r="AP5907"/>
      <c r="AQ5907"/>
      <c r="AR5907"/>
      <c r="AS5907"/>
      <c r="AT5907"/>
      <c r="AU5907"/>
      <c r="AV5907"/>
      <c r="AW5907"/>
      <c r="AX5907"/>
      <c r="AY5907"/>
      <c r="AZ5907"/>
    </row>
    <row r="5908" spans="1:52">
      <c r="A5908"/>
      <c r="B5908"/>
      <c r="C5908"/>
      <c r="D5908"/>
      <c r="E5908"/>
      <c r="F5908"/>
      <c r="G5908"/>
      <c r="H5908"/>
      <c r="I5908"/>
      <c r="J5908"/>
      <c r="K5908"/>
      <c r="L5908"/>
      <c r="M5908"/>
      <c r="N5908"/>
      <c r="O5908"/>
      <c r="P5908"/>
      <c r="Q5908"/>
      <c r="R5908"/>
      <c r="S5908"/>
      <c r="T5908"/>
      <c r="U5908"/>
      <c r="V5908"/>
      <c r="W5908"/>
      <c r="X5908"/>
      <c r="Y5908"/>
      <c r="Z5908"/>
      <c r="AA5908"/>
      <c r="AB5908"/>
      <c r="AC5908"/>
      <c r="AD5908"/>
      <c r="AE5908"/>
      <c r="AF5908"/>
      <c r="AG5908"/>
      <c r="AH5908"/>
      <c r="AI5908"/>
      <c r="AJ5908"/>
      <c r="AK5908"/>
      <c r="AL5908"/>
      <c r="AM5908"/>
      <c r="AN5908"/>
      <c r="AO5908"/>
      <c r="AP5908"/>
      <c r="AQ5908"/>
      <c r="AR5908"/>
      <c r="AS5908"/>
      <c r="AT5908"/>
      <c r="AU5908"/>
      <c r="AV5908"/>
      <c r="AW5908"/>
      <c r="AX5908"/>
      <c r="AY5908"/>
      <c r="AZ5908"/>
    </row>
    <row r="5909" spans="1:52">
      <c r="A5909"/>
      <c r="B5909"/>
      <c r="C5909"/>
      <c r="D5909"/>
      <c r="E5909"/>
      <c r="F5909"/>
      <c r="G5909"/>
      <c r="H5909"/>
      <c r="I5909"/>
      <c r="J5909"/>
      <c r="K5909"/>
      <c r="L5909"/>
      <c r="M5909"/>
      <c r="N5909"/>
      <c r="O5909"/>
      <c r="P5909"/>
      <c r="Q5909"/>
      <c r="R5909"/>
      <c r="S5909"/>
      <c r="T5909"/>
      <c r="U5909"/>
      <c r="V5909"/>
      <c r="W5909"/>
      <c r="X5909"/>
      <c r="Y5909"/>
      <c r="Z5909"/>
      <c r="AA5909"/>
      <c r="AB5909"/>
      <c r="AC5909"/>
      <c r="AD5909"/>
      <c r="AE5909"/>
      <c r="AF5909"/>
      <c r="AG5909"/>
      <c r="AH5909"/>
      <c r="AI5909"/>
      <c r="AJ5909"/>
      <c r="AK5909"/>
      <c r="AL5909"/>
      <c r="AM5909"/>
      <c r="AN5909"/>
      <c r="AO5909"/>
      <c r="AP5909"/>
      <c r="AQ5909"/>
      <c r="AR5909"/>
      <c r="AS5909"/>
      <c r="AT5909"/>
      <c r="AU5909"/>
      <c r="AV5909"/>
      <c r="AW5909"/>
      <c r="AX5909"/>
      <c r="AY5909"/>
      <c r="AZ5909"/>
    </row>
    <row r="5910" spans="1:52">
      <c r="A5910"/>
      <c r="B5910"/>
      <c r="C5910"/>
      <c r="D5910"/>
      <c r="E5910"/>
      <c r="F5910"/>
      <c r="G5910"/>
      <c r="H5910"/>
      <c r="I5910"/>
      <c r="J5910"/>
      <c r="K5910"/>
      <c r="L5910"/>
      <c r="M5910"/>
      <c r="N5910"/>
      <c r="O5910"/>
      <c r="P5910"/>
      <c r="Q5910"/>
      <c r="R5910"/>
      <c r="S5910"/>
      <c r="T5910"/>
      <c r="U5910"/>
      <c r="V5910"/>
      <c r="W5910"/>
      <c r="X5910"/>
      <c r="Y5910"/>
      <c r="Z5910"/>
      <c r="AA5910"/>
      <c r="AB5910"/>
      <c r="AC5910"/>
      <c r="AD5910"/>
      <c r="AE5910"/>
      <c r="AF5910"/>
      <c r="AG5910"/>
      <c r="AH5910"/>
      <c r="AI5910"/>
      <c r="AJ5910"/>
      <c r="AK5910"/>
      <c r="AL5910"/>
      <c r="AM5910"/>
      <c r="AN5910"/>
      <c r="AO5910"/>
      <c r="AP5910"/>
      <c r="AQ5910"/>
      <c r="AR5910"/>
      <c r="AS5910"/>
      <c r="AT5910"/>
      <c r="AU5910"/>
      <c r="AV5910"/>
      <c r="AW5910"/>
      <c r="AX5910"/>
      <c r="AY5910"/>
      <c r="AZ5910"/>
    </row>
    <row r="5911" spans="1:52">
      <c r="A5911"/>
      <c r="B5911"/>
      <c r="C5911"/>
      <c r="D5911"/>
      <c r="E5911"/>
      <c r="F5911"/>
      <c r="G5911"/>
      <c r="H5911"/>
      <c r="I5911"/>
      <c r="J5911"/>
      <c r="K5911"/>
      <c r="L5911"/>
      <c r="M5911"/>
      <c r="N5911"/>
      <c r="O5911"/>
      <c r="P5911"/>
      <c r="Q5911"/>
      <c r="R5911"/>
      <c r="S5911"/>
      <c r="T5911"/>
      <c r="U5911"/>
      <c r="V5911"/>
      <c r="W5911"/>
      <c r="X5911"/>
      <c r="Y5911"/>
      <c r="Z5911"/>
      <c r="AA5911"/>
      <c r="AB5911"/>
      <c r="AC5911"/>
      <c r="AD5911"/>
      <c r="AE5911"/>
      <c r="AF5911"/>
      <c r="AG5911"/>
      <c r="AH5911"/>
      <c r="AI5911"/>
      <c r="AJ5911"/>
      <c r="AK5911"/>
      <c r="AL5911"/>
      <c r="AM5911"/>
      <c r="AN5911"/>
      <c r="AO5911"/>
      <c r="AP5911"/>
      <c r="AQ5911"/>
      <c r="AR5911"/>
      <c r="AS5911"/>
      <c r="AT5911"/>
      <c r="AU5911"/>
      <c r="AV5911"/>
      <c r="AW5911"/>
      <c r="AX5911"/>
      <c r="AY5911"/>
      <c r="AZ5911"/>
    </row>
    <row r="5912" spans="1:52">
      <c r="A5912"/>
      <c r="B5912"/>
      <c r="C5912"/>
      <c r="D5912"/>
      <c r="E5912"/>
      <c r="F5912"/>
      <c r="G5912"/>
      <c r="H5912"/>
      <c r="I5912"/>
      <c r="J5912"/>
      <c r="K5912"/>
      <c r="L5912"/>
      <c r="M5912"/>
      <c r="N5912"/>
      <c r="O5912"/>
      <c r="P5912"/>
      <c r="Q5912"/>
      <c r="R5912"/>
      <c r="S5912"/>
      <c r="T5912"/>
      <c r="U5912"/>
      <c r="V5912"/>
      <c r="W5912"/>
      <c r="X5912"/>
      <c r="Y5912"/>
      <c r="Z5912"/>
      <c r="AA5912"/>
      <c r="AB5912"/>
      <c r="AC5912"/>
      <c r="AD5912"/>
      <c r="AE5912"/>
      <c r="AF5912"/>
      <c r="AG5912"/>
      <c r="AH5912"/>
      <c r="AI5912"/>
      <c r="AJ5912"/>
      <c r="AK5912"/>
      <c r="AL5912"/>
      <c r="AM5912"/>
      <c r="AN5912"/>
      <c r="AO5912"/>
      <c r="AP5912"/>
      <c r="AQ5912"/>
      <c r="AR5912"/>
      <c r="AS5912"/>
      <c r="AT5912"/>
      <c r="AU5912"/>
      <c r="AV5912"/>
      <c r="AW5912"/>
      <c r="AX5912"/>
      <c r="AY5912"/>
      <c r="AZ5912"/>
    </row>
    <row r="5913" spans="1:52">
      <c r="A5913"/>
      <c r="B5913"/>
      <c r="C5913"/>
      <c r="D5913"/>
      <c r="E5913"/>
      <c r="F5913"/>
      <c r="G5913"/>
      <c r="H5913"/>
      <c r="I5913"/>
      <c r="J5913"/>
      <c r="K5913"/>
      <c r="L5913"/>
      <c r="M5913"/>
      <c r="N5913"/>
      <c r="O5913"/>
      <c r="P5913"/>
      <c r="Q5913"/>
      <c r="R5913"/>
      <c r="S5913"/>
      <c r="T5913"/>
      <c r="U5913"/>
      <c r="V5913"/>
      <c r="W5913"/>
      <c r="X5913"/>
      <c r="Y5913"/>
      <c r="Z5913"/>
      <c r="AA5913"/>
      <c r="AB5913"/>
      <c r="AC5913"/>
      <c r="AD5913"/>
      <c r="AE5913"/>
      <c r="AF5913"/>
      <c r="AG5913"/>
      <c r="AH5913"/>
      <c r="AI5913"/>
      <c r="AJ5913"/>
      <c r="AK5913"/>
      <c r="AL5913"/>
      <c r="AM5913"/>
      <c r="AN5913"/>
      <c r="AO5913"/>
      <c r="AP5913"/>
      <c r="AQ5913"/>
      <c r="AR5913"/>
      <c r="AS5913"/>
      <c r="AT5913"/>
      <c r="AU5913"/>
      <c r="AV5913"/>
      <c r="AW5913"/>
      <c r="AX5913"/>
      <c r="AY5913"/>
      <c r="AZ5913"/>
    </row>
    <row r="5914" spans="1:52">
      <c r="A5914"/>
      <c r="B5914"/>
      <c r="C5914"/>
      <c r="D5914"/>
      <c r="E5914"/>
      <c r="F5914"/>
      <c r="G5914"/>
      <c r="H5914"/>
      <c r="I5914"/>
      <c r="J5914"/>
      <c r="K5914"/>
      <c r="L5914"/>
      <c r="M5914"/>
      <c r="N5914"/>
      <c r="O5914"/>
      <c r="P5914"/>
      <c r="Q5914"/>
      <c r="R5914"/>
      <c r="S5914"/>
      <c r="T5914"/>
      <c r="U5914"/>
      <c r="V5914"/>
      <c r="W5914"/>
      <c r="X5914"/>
      <c r="Y5914"/>
      <c r="Z5914"/>
      <c r="AA5914"/>
      <c r="AB5914"/>
      <c r="AC5914"/>
      <c r="AD5914"/>
      <c r="AE5914"/>
      <c r="AF5914"/>
      <c r="AG5914"/>
      <c r="AH5914"/>
      <c r="AI5914"/>
      <c r="AJ5914"/>
      <c r="AK5914"/>
      <c r="AL5914"/>
      <c r="AM5914"/>
      <c r="AN5914"/>
      <c r="AO5914"/>
      <c r="AP5914"/>
      <c r="AQ5914"/>
      <c r="AR5914"/>
      <c r="AS5914"/>
      <c r="AT5914"/>
      <c r="AU5914"/>
      <c r="AV5914"/>
      <c r="AW5914"/>
      <c r="AX5914"/>
      <c r="AY5914"/>
      <c r="AZ5914"/>
    </row>
    <row r="5915" spans="1:52">
      <c r="A5915"/>
      <c r="B5915"/>
      <c r="C5915"/>
      <c r="D5915"/>
      <c r="E5915"/>
      <c r="F5915"/>
      <c r="G5915"/>
      <c r="H5915"/>
      <c r="I5915"/>
      <c r="J5915"/>
      <c r="K5915"/>
      <c r="L5915"/>
      <c r="M5915"/>
      <c r="N5915"/>
      <c r="O5915"/>
      <c r="P5915"/>
      <c r="Q5915"/>
      <c r="R5915"/>
      <c r="S5915"/>
      <c r="T5915"/>
      <c r="U5915"/>
      <c r="V5915"/>
      <c r="W5915"/>
      <c r="X5915"/>
      <c r="Y5915"/>
      <c r="Z5915"/>
      <c r="AA5915"/>
      <c r="AB5915"/>
      <c r="AC5915"/>
      <c r="AD5915"/>
      <c r="AE5915"/>
      <c r="AF5915"/>
      <c r="AG5915"/>
      <c r="AH5915"/>
      <c r="AI5915"/>
      <c r="AJ5915"/>
      <c r="AK5915"/>
      <c r="AL5915"/>
      <c r="AM5915"/>
      <c r="AN5915"/>
      <c r="AO5915"/>
      <c r="AP5915"/>
      <c r="AQ5915"/>
      <c r="AR5915"/>
      <c r="AS5915"/>
      <c r="AT5915"/>
      <c r="AU5915"/>
      <c r="AV5915"/>
      <c r="AW5915"/>
      <c r="AX5915"/>
      <c r="AY5915"/>
      <c r="AZ5915"/>
    </row>
    <row r="5916" spans="1:52">
      <c r="A5916"/>
      <c r="B5916"/>
      <c r="C5916"/>
      <c r="D5916"/>
      <c r="E5916"/>
      <c r="F5916"/>
      <c r="G5916"/>
      <c r="H5916"/>
      <c r="I5916"/>
      <c r="J5916"/>
      <c r="K5916"/>
      <c r="L5916"/>
      <c r="M5916"/>
      <c r="N5916"/>
      <c r="O5916"/>
      <c r="P5916"/>
      <c r="Q5916"/>
      <c r="R5916"/>
      <c r="S5916"/>
      <c r="T5916"/>
      <c r="U5916"/>
      <c r="V5916"/>
      <c r="W5916"/>
      <c r="X5916"/>
      <c r="Y5916"/>
      <c r="Z5916"/>
      <c r="AA5916"/>
      <c r="AB5916"/>
      <c r="AC5916"/>
      <c r="AD5916"/>
      <c r="AE5916"/>
      <c r="AF5916"/>
      <c r="AG5916"/>
      <c r="AH5916"/>
      <c r="AI5916"/>
      <c r="AJ5916"/>
      <c r="AK5916"/>
      <c r="AL5916"/>
      <c r="AM5916"/>
      <c r="AN5916"/>
      <c r="AO5916"/>
      <c r="AP5916"/>
      <c r="AQ5916"/>
      <c r="AR5916"/>
      <c r="AS5916"/>
      <c r="AT5916"/>
      <c r="AU5916"/>
      <c r="AV5916"/>
      <c r="AW5916"/>
      <c r="AX5916"/>
      <c r="AY5916"/>
      <c r="AZ5916"/>
    </row>
    <row r="5917" spans="1:52">
      <c r="A5917"/>
      <c r="B5917"/>
      <c r="C5917"/>
      <c r="D5917"/>
      <c r="E5917"/>
      <c r="F5917"/>
      <c r="G5917"/>
      <c r="H5917"/>
      <c r="I5917"/>
      <c r="J5917"/>
      <c r="K5917"/>
      <c r="L5917"/>
      <c r="M5917"/>
      <c r="N5917"/>
      <c r="O5917"/>
      <c r="P5917"/>
      <c r="Q5917"/>
      <c r="R5917"/>
      <c r="S5917"/>
      <c r="T5917"/>
      <c r="U5917"/>
      <c r="V5917"/>
      <c r="W5917"/>
      <c r="X5917"/>
      <c r="Y5917"/>
      <c r="Z5917"/>
      <c r="AA5917"/>
      <c r="AB5917"/>
      <c r="AC5917"/>
      <c r="AD5917"/>
      <c r="AE5917"/>
      <c r="AF5917"/>
      <c r="AG5917"/>
      <c r="AH5917"/>
      <c r="AI5917"/>
      <c r="AJ5917"/>
      <c r="AK5917"/>
      <c r="AL5917"/>
      <c r="AM5917"/>
      <c r="AN5917"/>
      <c r="AO5917"/>
      <c r="AP5917"/>
      <c r="AQ5917"/>
      <c r="AR5917"/>
      <c r="AS5917"/>
      <c r="AT5917"/>
      <c r="AU5917"/>
      <c r="AV5917"/>
      <c r="AW5917"/>
      <c r="AX5917"/>
      <c r="AY5917"/>
      <c r="AZ5917"/>
    </row>
    <row r="5918" spans="1:52">
      <c r="A5918"/>
      <c r="B5918"/>
      <c r="C5918"/>
      <c r="D5918"/>
      <c r="E5918"/>
      <c r="F5918"/>
      <c r="G5918"/>
      <c r="H5918"/>
      <c r="I5918"/>
      <c r="J5918"/>
      <c r="K5918"/>
      <c r="L5918"/>
      <c r="M5918"/>
      <c r="N5918"/>
      <c r="O5918"/>
      <c r="P5918"/>
      <c r="Q5918"/>
      <c r="R5918"/>
      <c r="S5918"/>
      <c r="T5918"/>
      <c r="U5918"/>
      <c r="V5918"/>
      <c r="W5918"/>
      <c r="X5918"/>
      <c r="Y5918"/>
      <c r="Z5918"/>
      <c r="AA5918"/>
      <c r="AB5918"/>
      <c r="AC5918"/>
      <c r="AD5918"/>
      <c r="AE5918"/>
      <c r="AF5918"/>
      <c r="AG5918"/>
      <c r="AH5918"/>
      <c r="AI5918"/>
      <c r="AJ5918"/>
      <c r="AK5918"/>
      <c r="AL5918"/>
      <c r="AM5918"/>
      <c r="AN5918"/>
      <c r="AO5918"/>
      <c r="AP5918"/>
      <c r="AQ5918"/>
      <c r="AR5918"/>
      <c r="AS5918"/>
      <c r="AT5918"/>
      <c r="AU5918"/>
      <c r="AV5918"/>
      <c r="AW5918"/>
      <c r="AX5918"/>
      <c r="AY5918"/>
      <c r="AZ5918"/>
    </row>
    <row r="5919" spans="1:52">
      <c r="A5919"/>
      <c r="B5919"/>
      <c r="C5919"/>
      <c r="D5919"/>
      <c r="E5919"/>
      <c r="F5919"/>
      <c r="G5919"/>
      <c r="H5919"/>
      <c r="I5919"/>
      <c r="J5919"/>
      <c r="K5919"/>
      <c r="L5919"/>
      <c r="M5919"/>
      <c r="N5919"/>
      <c r="O5919"/>
      <c r="P5919"/>
      <c r="Q5919"/>
      <c r="R5919"/>
      <c r="S5919"/>
      <c r="T5919"/>
      <c r="U5919"/>
      <c r="V5919"/>
      <c r="W5919"/>
      <c r="X5919"/>
      <c r="Y5919"/>
      <c r="Z5919"/>
      <c r="AA5919"/>
      <c r="AB5919"/>
      <c r="AC5919"/>
      <c r="AD5919"/>
      <c r="AE5919"/>
      <c r="AF5919"/>
      <c r="AG5919"/>
      <c r="AH5919"/>
      <c r="AI5919"/>
      <c r="AJ5919"/>
      <c r="AK5919"/>
      <c r="AL5919"/>
      <c r="AM5919"/>
      <c r="AN5919"/>
      <c r="AO5919"/>
      <c r="AP5919"/>
      <c r="AQ5919"/>
      <c r="AR5919"/>
      <c r="AS5919"/>
      <c r="AT5919"/>
      <c r="AU5919"/>
      <c r="AV5919"/>
      <c r="AW5919"/>
      <c r="AX5919"/>
      <c r="AY5919"/>
      <c r="AZ5919"/>
    </row>
    <row r="5920" spans="1:52">
      <c r="A5920"/>
      <c r="B5920"/>
      <c r="C5920"/>
      <c r="D5920"/>
      <c r="E5920"/>
      <c r="F5920"/>
      <c r="G5920"/>
      <c r="H5920"/>
      <c r="I5920"/>
      <c r="J5920"/>
      <c r="K5920"/>
      <c r="L5920"/>
      <c r="M5920"/>
      <c r="N5920"/>
      <c r="O5920"/>
      <c r="P5920"/>
      <c r="Q5920"/>
      <c r="R5920"/>
      <c r="S5920"/>
      <c r="T5920"/>
      <c r="U5920"/>
      <c r="V5920"/>
      <c r="W5920"/>
      <c r="X5920"/>
      <c r="Y5920"/>
      <c r="Z5920"/>
      <c r="AA5920"/>
      <c r="AB5920"/>
      <c r="AC5920"/>
      <c r="AD5920"/>
      <c r="AE5920"/>
      <c r="AF5920"/>
      <c r="AG5920"/>
      <c r="AH5920"/>
      <c r="AI5920"/>
      <c r="AJ5920"/>
      <c r="AK5920"/>
      <c r="AL5920"/>
      <c r="AM5920"/>
      <c r="AN5920"/>
      <c r="AO5920"/>
      <c r="AP5920"/>
      <c r="AQ5920"/>
      <c r="AR5920"/>
      <c r="AS5920"/>
      <c r="AT5920"/>
      <c r="AU5920"/>
      <c r="AV5920"/>
      <c r="AW5920"/>
      <c r="AX5920"/>
      <c r="AY5920"/>
      <c r="AZ5920"/>
    </row>
    <row r="5921" spans="1:52">
      <c r="A5921"/>
      <c r="B5921"/>
      <c r="C5921"/>
      <c r="D5921"/>
      <c r="E5921"/>
      <c r="F5921"/>
      <c r="G5921"/>
      <c r="H5921"/>
      <c r="I5921"/>
      <c r="J5921"/>
      <c r="K5921"/>
      <c r="L5921"/>
      <c r="M5921"/>
      <c r="N5921"/>
      <c r="O5921"/>
      <c r="P5921"/>
      <c r="Q5921"/>
      <c r="R5921"/>
      <c r="S5921"/>
      <c r="T5921"/>
      <c r="U5921"/>
      <c r="V5921"/>
      <c r="W5921"/>
      <c r="X5921"/>
      <c r="Y5921"/>
      <c r="Z5921"/>
      <c r="AA5921"/>
      <c r="AB5921"/>
      <c r="AC5921"/>
      <c r="AD5921"/>
      <c r="AE5921"/>
      <c r="AF5921"/>
      <c r="AG5921"/>
      <c r="AH5921"/>
      <c r="AI5921"/>
      <c r="AJ5921"/>
      <c r="AK5921"/>
      <c r="AL5921"/>
      <c r="AM5921"/>
      <c r="AN5921"/>
      <c r="AO5921"/>
      <c r="AP5921"/>
      <c r="AQ5921"/>
      <c r="AR5921"/>
      <c r="AS5921"/>
      <c r="AT5921"/>
      <c r="AU5921"/>
      <c r="AV5921"/>
      <c r="AW5921"/>
      <c r="AX5921"/>
      <c r="AY5921"/>
      <c r="AZ5921"/>
    </row>
    <row r="5922" spans="1:52">
      <c r="A5922"/>
      <c r="B5922"/>
      <c r="C5922"/>
      <c r="D5922"/>
      <c r="E5922"/>
      <c r="F5922"/>
      <c r="G5922"/>
      <c r="H5922"/>
      <c r="I5922"/>
      <c r="J5922"/>
      <c r="K5922"/>
      <c r="L5922"/>
      <c r="M5922"/>
      <c r="N5922"/>
      <c r="O5922"/>
      <c r="P5922"/>
      <c r="Q5922"/>
      <c r="R5922"/>
      <c r="S5922"/>
      <c r="T5922"/>
      <c r="U5922"/>
      <c r="V5922"/>
      <c r="W5922"/>
      <c r="X5922"/>
      <c r="Y5922"/>
      <c r="Z5922"/>
      <c r="AA5922"/>
      <c r="AB5922"/>
      <c r="AC5922"/>
      <c r="AD5922"/>
      <c r="AE5922"/>
      <c r="AF5922"/>
      <c r="AG5922"/>
      <c r="AH5922"/>
      <c r="AI5922"/>
      <c r="AJ5922"/>
      <c r="AK5922"/>
      <c r="AL5922"/>
      <c r="AM5922"/>
      <c r="AN5922"/>
      <c r="AO5922"/>
      <c r="AP5922"/>
      <c r="AQ5922"/>
      <c r="AR5922"/>
      <c r="AS5922"/>
      <c r="AT5922"/>
      <c r="AU5922"/>
      <c r="AV5922"/>
      <c r="AW5922"/>
      <c r="AX5922"/>
      <c r="AY5922"/>
      <c r="AZ5922"/>
    </row>
    <row r="5923" spans="1:52">
      <c r="A5923"/>
      <c r="B5923"/>
      <c r="C5923"/>
      <c r="D5923"/>
      <c r="E5923"/>
      <c r="F5923"/>
      <c r="G5923"/>
      <c r="H5923"/>
      <c r="I5923"/>
      <c r="J5923"/>
      <c r="K5923"/>
      <c r="L5923"/>
      <c r="M5923"/>
      <c r="N5923"/>
      <c r="O5923"/>
      <c r="P5923"/>
      <c r="Q5923"/>
      <c r="R5923"/>
      <c r="S5923"/>
      <c r="T5923"/>
      <c r="U5923"/>
      <c r="V5923"/>
      <c r="W5923"/>
      <c r="X5923"/>
      <c r="Y5923"/>
      <c r="Z5923"/>
      <c r="AA5923"/>
      <c r="AB5923"/>
      <c r="AC5923"/>
      <c r="AD5923"/>
      <c r="AE5923"/>
      <c r="AF5923"/>
      <c r="AG5923"/>
      <c r="AH5923"/>
      <c r="AI5923"/>
      <c r="AJ5923"/>
      <c r="AK5923"/>
      <c r="AL5923"/>
      <c r="AM5923"/>
      <c r="AN5923"/>
      <c r="AO5923"/>
      <c r="AP5923"/>
      <c r="AQ5923"/>
      <c r="AR5923"/>
      <c r="AS5923"/>
      <c r="AT5923"/>
      <c r="AU5923"/>
      <c r="AV5923"/>
      <c r="AW5923"/>
      <c r="AX5923"/>
      <c r="AY5923"/>
      <c r="AZ5923"/>
    </row>
    <row r="5924" spans="1:52">
      <c r="A5924"/>
      <c r="B5924"/>
      <c r="C5924"/>
      <c r="D5924"/>
      <c r="E5924"/>
      <c r="F5924"/>
      <c r="G5924"/>
      <c r="H5924"/>
      <c r="I5924"/>
      <c r="J5924"/>
      <c r="K5924"/>
      <c r="L5924"/>
      <c r="M5924"/>
      <c r="N5924"/>
      <c r="O5924"/>
      <c r="P5924"/>
      <c r="Q5924"/>
      <c r="R5924"/>
      <c r="S5924"/>
      <c r="T5924"/>
      <c r="U5924"/>
      <c r="V5924"/>
      <c r="W5924"/>
      <c r="X5924"/>
      <c r="Y5924"/>
      <c r="Z5924"/>
      <c r="AA5924"/>
      <c r="AB5924"/>
      <c r="AC5924"/>
      <c r="AD5924"/>
      <c r="AE5924"/>
      <c r="AF5924"/>
      <c r="AG5924"/>
      <c r="AH5924"/>
      <c r="AI5924"/>
      <c r="AJ5924"/>
      <c r="AK5924"/>
      <c r="AL5924"/>
      <c r="AM5924"/>
      <c r="AN5924"/>
      <c r="AO5924"/>
      <c r="AP5924"/>
      <c r="AQ5924"/>
      <c r="AR5924"/>
      <c r="AS5924"/>
      <c r="AT5924"/>
      <c r="AU5924"/>
      <c r="AV5924"/>
      <c r="AW5924"/>
      <c r="AX5924"/>
      <c r="AY5924"/>
      <c r="AZ5924"/>
    </row>
    <row r="5925" spans="1:52">
      <c r="A5925"/>
      <c r="B5925"/>
      <c r="C5925"/>
      <c r="D5925"/>
      <c r="E5925"/>
      <c r="F5925"/>
      <c r="G5925"/>
      <c r="H5925"/>
      <c r="I5925"/>
      <c r="J5925"/>
      <c r="K5925"/>
      <c r="L5925"/>
      <c r="M5925"/>
      <c r="N5925"/>
      <c r="O5925"/>
      <c r="P5925"/>
      <c r="Q5925"/>
      <c r="R5925"/>
      <c r="S5925"/>
      <c r="T5925"/>
      <c r="U5925"/>
      <c r="V5925"/>
      <c r="W5925"/>
      <c r="X5925"/>
      <c r="Y5925"/>
      <c r="Z5925"/>
      <c r="AA5925"/>
      <c r="AB5925"/>
      <c r="AC5925"/>
      <c r="AD5925"/>
      <c r="AE5925"/>
      <c r="AF5925"/>
      <c r="AG5925"/>
      <c r="AH5925"/>
      <c r="AI5925"/>
      <c r="AJ5925"/>
      <c r="AK5925"/>
      <c r="AL5925"/>
      <c r="AM5925"/>
      <c r="AN5925"/>
      <c r="AO5925"/>
      <c r="AP5925"/>
      <c r="AQ5925"/>
      <c r="AR5925"/>
      <c r="AS5925"/>
      <c r="AT5925"/>
      <c r="AU5925"/>
      <c r="AV5925"/>
      <c r="AW5925"/>
      <c r="AX5925"/>
      <c r="AY5925"/>
      <c r="AZ5925"/>
    </row>
    <row r="5926" spans="1:52">
      <c r="A5926"/>
      <c r="B5926"/>
      <c r="C5926"/>
      <c r="D5926"/>
      <c r="E5926"/>
      <c r="F5926"/>
      <c r="G5926"/>
      <c r="H5926"/>
      <c r="I5926"/>
      <c r="J5926"/>
      <c r="K5926"/>
      <c r="L5926"/>
      <c r="M5926"/>
      <c r="N5926"/>
      <c r="O5926"/>
      <c r="P5926"/>
      <c r="Q5926"/>
      <c r="R5926"/>
      <c r="S5926"/>
      <c r="T5926"/>
      <c r="U5926"/>
      <c r="V5926"/>
      <c r="W5926"/>
      <c r="X5926"/>
      <c r="Y5926"/>
      <c r="Z5926"/>
      <c r="AA5926"/>
      <c r="AB5926"/>
      <c r="AC5926"/>
      <c r="AD5926"/>
      <c r="AE5926"/>
      <c r="AF5926"/>
      <c r="AG5926"/>
      <c r="AH5926"/>
      <c r="AI5926"/>
      <c r="AJ5926"/>
      <c r="AK5926"/>
      <c r="AL5926"/>
      <c r="AM5926"/>
      <c r="AN5926"/>
      <c r="AO5926"/>
      <c r="AP5926"/>
      <c r="AQ5926"/>
      <c r="AR5926"/>
      <c r="AS5926"/>
      <c r="AT5926"/>
      <c r="AU5926"/>
      <c r="AV5926"/>
      <c r="AW5926"/>
      <c r="AX5926"/>
      <c r="AY5926"/>
      <c r="AZ5926"/>
    </row>
    <row r="5927" spans="1:52">
      <c r="A5927"/>
      <c r="B5927"/>
      <c r="C5927"/>
      <c r="D5927"/>
      <c r="E5927"/>
      <c r="F5927"/>
      <c r="G5927"/>
      <c r="H5927"/>
      <c r="I5927"/>
      <c r="J5927"/>
      <c r="K5927"/>
      <c r="L5927"/>
      <c r="M5927"/>
      <c r="N5927"/>
      <c r="O5927"/>
      <c r="P5927"/>
      <c r="Q5927"/>
      <c r="R5927"/>
      <c r="S5927"/>
      <c r="T5927"/>
      <c r="U5927"/>
      <c r="V5927"/>
      <c r="W5927"/>
      <c r="X5927"/>
      <c r="Y5927"/>
      <c r="Z5927"/>
      <c r="AA5927"/>
      <c r="AB5927"/>
      <c r="AC5927"/>
      <c r="AD5927"/>
      <c r="AE5927"/>
      <c r="AF5927"/>
      <c r="AG5927"/>
      <c r="AH5927"/>
      <c r="AI5927"/>
      <c r="AJ5927"/>
      <c r="AK5927"/>
      <c r="AL5927"/>
      <c r="AM5927"/>
      <c r="AN5927"/>
      <c r="AO5927"/>
      <c r="AP5927"/>
      <c r="AQ5927"/>
      <c r="AR5927"/>
      <c r="AS5927"/>
      <c r="AT5927"/>
      <c r="AU5927"/>
      <c r="AV5927"/>
      <c r="AW5927"/>
      <c r="AX5927"/>
      <c r="AY5927"/>
      <c r="AZ5927"/>
    </row>
    <row r="5928" spans="1:52">
      <c r="A5928"/>
      <c r="B5928"/>
      <c r="C5928"/>
      <c r="D5928"/>
      <c r="E5928"/>
      <c r="F5928"/>
      <c r="G5928"/>
      <c r="H5928"/>
      <c r="I5928"/>
      <c r="J5928"/>
      <c r="K5928"/>
      <c r="L5928"/>
      <c r="M5928"/>
      <c r="N5928"/>
      <c r="O5928"/>
      <c r="P5928"/>
      <c r="Q5928"/>
      <c r="R5928"/>
      <c r="S5928"/>
      <c r="T5928"/>
      <c r="U5928"/>
      <c r="V5928"/>
      <c r="W5928"/>
      <c r="X5928"/>
      <c r="Y5928"/>
      <c r="Z5928"/>
      <c r="AA5928"/>
      <c r="AB5928"/>
      <c r="AC5928"/>
      <c r="AD5928"/>
      <c r="AE5928"/>
      <c r="AF5928"/>
      <c r="AG5928"/>
      <c r="AH5928"/>
      <c r="AI5928"/>
      <c r="AJ5928"/>
      <c r="AK5928"/>
      <c r="AL5928"/>
      <c r="AM5928"/>
      <c r="AN5928"/>
      <c r="AO5928"/>
      <c r="AP5928"/>
      <c r="AQ5928"/>
      <c r="AR5928"/>
      <c r="AS5928"/>
      <c r="AT5928"/>
      <c r="AU5928"/>
      <c r="AV5928"/>
      <c r="AW5928"/>
      <c r="AX5928"/>
      <c r="AY5928"/>
      <c r="AZ5928"/>
    </row>
    <row r="5929" spans="1:52">
      <c r="A5929"/>
      <c r="B5929"/>
      <c r="C5929"/>
      <c r="D5929"/>
      <c r="E5929"/>
      <c r="F5929"/>
      <c r="G5929"/>
      <c r="H5929"/>
      <c r="I5929"/>
      <c r="J5929"/>
      <c r="K5929"/>
      <c r="L5929"/>
      <c r="M5929"/>
      <c r="N5929"/>
      <c r="O5929"/>
      <c r="P5929"/>
      <c r="Q5929"/>
      <c r="R5929"/>
      <c r="S5929"/>
      <c r="T5929"/>
      <c r="U5929"/>
      <c r="V5929"/>
      <c r="W5929"/>
      <c r="X5929"/>
      <c r="Y5929"/>
      <c r="Z5929"/>
      <c r="AA5929"/>
      <c r="AB5929"/>
      <c r="AC5929"/>
      <c r="AD5929"/>
      <c r="AE5929"/>
      <c r="AF5929"/>
      <c r="AG5929"/>
      <c r="AH5929"/>
      <c r="AI5929"/>
      <c r="AJ5929"/>
      <c r="AK5929"/>
      <c r="AL5929"/>
      <c r="AM5929"/>
      <c r="AN5929"/>
      <c r="AO5929"/>
      <c r="AP5929"/>
      <c r="AQ5929"/>
      <c r="AR5929"/>
      <c r="AS5929"/>
      <c r="AT5929"/>
      <c r="AU5929"/>
      <c r="AV5929"/>
      <c r="AW5929"/>
      <c r="AX5929"/>
      <c r="AY5929"/>
      <c r="AZ5929"/>
    </row>
    <row r="5930" spans="1:52">
      <c r="A5930"/>
      <c r="B5930"/>
      <c r="C5930"/>
      <c r="D5930"/>
      <c r="E5930"/>
      <c r="F5930"/>
      <c r="G5930"/>
      <c r="H5930"/>
      <c r="I5930"/>
      <c r="J5930"/>
      <c r="K5930"/>
      <c r="L5930"/>
      <c r="M5930"/>
      <c r="N5930"/>
      <c r="O5930"/>
      <c r="P5930"/>
      <c r="Q5930"/>
      <c r="R5930"/>
      <c r="S5930"/>
      <c r="T5930"/>
      <c r="U5930"/>
      <c r="V5930"/>
      <c r="W5930"/>
      <c r="X5930"/>
      <c r="Y5930"/>
      <c r="Z5930"/>
      <c r="AA5930"/>
      <c r="AB5930"/>
      <c r="AC5930"/>
      <c r="AD5930"/>
      <c r="AE5930"/>
      <c r="AF5930"/>
      <c r="AG5930"/>
      <c r="AH5930"/>
      <c r="AI5930"/>
      <c r="AJ5930"/>
      <c r="AK5930"/>
      <c r="AL5930"/>
      <c r="AM5930"/>
      <c r="AN5930"/>
      <c r="AO5930"/>
      <c r="AP5930"/>
      <c r="AQ5930"/>
      <c r="AR5930"/>
      <c r="AS5930"/>
      <c r="AT5930"/>
      <c r="AU5930"/>
      <c r="AV5930"/>
      <c r="AW5930"/>
      <c r="AX5930"/>
      <c r="AY5930"/>
      <c r="AZ5930"/>
    </row>
    <row r="5931" spans="1:52">
      <c r="A5931"/>
      <c r="B5931"/>
      <c r="C5931"/>
      <c r="D5931"/>
      <c r="E5931"/>
      <c r="F5931"/>
      <c r="G5931"/>
      <c r="H5931"/>
      <c r="I5931"/>
      <c r="J5931"/>
      <c r="K5931"/>
      <c r="L5931"/>
      <c r="M5931"/>
      <c r="N5931"/>
      <c r="O5931"/>
      <c r="P5931"/>
      <c r="Q5931"/>
      <c r="R5931"/>
      <c r="S5931"/>
      <c r="T5931"/>
      <c r="U5931"/>
      <c r="V5931"/>
      <c r="W5931"/>
      <c r="X5931"/>
      <c r="Y5931"/>
      <c r="Z5931"/>
      <c r="AA5931"/>
      <c r="AB5931"/>
      <c r="AC5931"/>
      <c r="AD5931"/>
      <c r="AE5931"/>
      <c r="AF5931"/>
      <c r="AG5931"/>
      <c r="AH5931"/>
      <c r="AI5931"/>
      <c r="AJ5931"/>
      <c r="AK5931"/>
      <c r="AL5931"/>
      <c r="AM5931"/>
      <c r="AN5931"/>
      <c r="AO5931"/>
      <c r="AP5931"/>
      <c r="AQ5931"/>
      <c r="AR5931"/>
      <c r="AS5931"/>
      <c r="AT5931"/>
      <c r="AU5931"/>
      <c r="AV5931"/>
      <c r="AW5931"/>
      <c r="AX5931"/>
      <c r="AY5931"/>
      <c r="AZ5931"/>
    </row>
    <row r="5932" spans="1:52">
      <c r="A5932"/>
      <c r="B5932"/>
      <c r="C5932"/>
      <c r="D5932"/>
      <c r="E5932"/>
      <c r="F5932"/>
      <c r="G5932"/>
      <c r="H5932"/>
      <c r="I5932"/>
      <c r="J5932"/>
      <c r="K5932"/>
      <c r="L5932"/>
      <c r="M5932"/>
      <c r="N5932"/>
      <c r="O5932"/>
      <c r="P5932"/>
      <c r="Q5932"/>
      <c r="R5932"/>
      <c r="S5932"/>
      <c r="T5932"/>
      <c r="U5932"/>
      <c r="V5932"/>
      <c r="W5932"/>
      <c r="X5932"/>
      <c r="Y5932"/>
      <c r="Z5932"/>
      <c r="AA5932"/>
      <c r="AB5932"/>
      <c r="AC5932"/>
      <c r="AD5932"/>
      <c r="AE5932"/>
      <c r="AF5932"/>
      <c r="AG5932"/>
      <c r="AH5932"/>
      <c r="AI5932"/>
      <c r="AJ5932"/>
      <c r="AK5932"/>
      <c r="AL5932"/>
      <c r="AM5932"/>
      <c r="AN5932"/>
      <c r="AO5932"/>
      <c r="AP5932"/>
      <c r="AQ5932"/>
      <c r="AR5932"/>
      <c r="AS5932"/>
      <c r="AT5932"/>
      <c r="AU5932"/>
      <c r="AV5932"/>
      <c r="AW5932"/>
      <c r="AX5932"/>
      <c r="AY5932"/>
      <c r="AZ5932"/>
    </row>
    <row r="5933" spans="1:52">
      <c r="A5933"/>
      <c r="B5933"/>
      <c r="C5933"/>
      <c r="D5933"/>
      <c r="E5933"/>
      <c r="F5933"/>
      <c r="G5933"/>
      <c r="H5933"/>
      <c r="I5933"/>
      <c r="J5933"/>
      <c r="K5933"/>
      <c r="L5933"/>
      <c r="M5933"/>
      <c r="N5933"/>
      <c r="O5933"/>
      <c r="P5933"/>
      <c r="Q5933"/>
      <c r="R5933"/>
      <c r="S5933"/>
      <c r="T5933"/>
      <c r="U5933"/>
      <c r="V5933"/>
      <c r="W5933"/>
      <c r="X5933"/>
      <c r="Y5933"/>
      <c r="Z5933"/>
      <c r="AA5933"/>
      <c r="AB5933"/>
      <c r="AC5933"/>
      <c r="AD5933"/>
      <c r="AE5933"/>
      <c r="AF5933"/>
      <c r="AG5933"/>
      <c r="AH5933"/>
      <c r="AI5933"/>
      <c r="AJ5933"/>
      <c r="AK5933"/>
      <c r="AL5933"/>
      <c r="AM5933"/>
      <c r="AN5933"/>
      <c r="AO5933"/>
      <c r="AP5933"/>
      <c r="AQ5933"/>
      <c r="AR5933"/>
      <c r="AS5933"/>
      <c r="AT5933"/>
      <c r="AU5933"/>
      <c r="AV5933"/>
      <c r="AW5933"/>
      <c r="AX5933"/>
      <c r="AY5933"/>
      <c r="AZ5933"/>
    </row>
    <row r="5934" spans="1:52">
      <c r="A5934"/>
      <c r="B5934"/>
      <c r="C5934"/>
      <c r="D5934"/>
      <c r="E5934"/>
      <c r="F5934"/>
      <c r="G5934"/>
      <c r="H5934"/>
      <c r="I5934"/>
      <c r="J5934"/>
      <c r="K5934"/>
      <c r="L5934"/>
      <c r="M5934"/>
      <c r="N5934"/>
      <c r="O5934"/>
      <c r="P5934"/>
      <c r="Q5934"/>
      <c r="R5934"/>
      <c r="S5934"/>
      <c r="T5934"/>
      <c r="U5934"/>
      <c r="V5934"/>
      <c r="W5934"/>
      <c r="X5934"/>
      <c r="Y5934"/>
      <c r="Z5934"/>
      <c r="AA5934"/>
      <c r="AB5934"/>
      <c r="AC5934"/>
      <c r="AD5934"/>
      <c r="AE5934"/>
      <c r="AF5934"/>
      <c r="AG5934"/>
      <c r="AH5934"/>
      <c r="AI5934"/>
      <c r="AJ5934"/>
      <c r="AK5934"/>
      <c r="AL5934"/>
      <c r="AM5934"/>
      <c r="AN5934"/>
      <c r="AO5934"/>
      <c r="AP5934"/>
      <c r="AQ5934"/>
      <c r="AR5934"/>
      <c r="AS5934"/>
      <c r="AT5934"/>
      <c r="AU5934"/>
      <c r="AV5934"/>
      <c r="AW5934"/>
      <c r="AX5934"/>
      <c r="AY5934"/>
      <c r="AZ5934"/>
    </row>
    <row r="5935" spans="1:52">
      <c r="A5935"/>
      <c r="B5935"/>
      <c r="C5935"/>
      <c r="D5935"/>
      <c r="E5935"/>
      <c r="F5935"/>
      <c r="G5935"/>
      <c r="H5935"/>
      <c r="I5935"/>
      <c r="J5935"/>
      <c r="K5935"/>
      <c r="L5935"/>
      <c r="M5935"/>
      <c r="N5935"/>
      <c r="O5935"/>
      <c r="P5935"/>
      <c r="Q5935"/>
      <c r="R5935"/>
      <c r="S5935"/>
      <c r="T5935"/>
      <c r="U5935"/>
      <c r="V5935"/>
      <c r="W5935"/>
      <c r="X5935"/>
      <c r="Y5935"/>
      <c r="Z5935"/>
      <c r="AA5935"/>
      <c r="AB5935"/>
      <c r="AC5935"/>
      <c r="AD5935"/>
      <c r="AE5935"/>
      <c r="AF5935"/>
      <c r="AG5935"/>
      <c r="AH5935"/>
      <c r="AI5935"/>
      <c r="AJ5935"/>
      <c r="AK5935"/>
      <c r="AL5935"/>
      <c r="AM5935"/>
      <c r="AN5935"/>
      <c r="AO5935"/>
      <c r="AP5935"/>
      <c r="AQ5935"/>
      <c r="AR5935"/>
      <c r="AS5935"/>
      <c r="AT5935"/>
      <c r="AU5935"/>
      <c r="AV5935"/>
      <c r="AW5935"/>
      <c r="AX5935"/>
      <c r="AY5935"/>
      <c r="AZ5935"/>
    </row>
    <row r="5936" spans="1:52">
      <c r="A5936"/>
      <c r="B5936"/>
      <c r="C5936"/>
      <c r="D5936"/>
      <c r="E5936"/>
      <c r="F5936"/>
      <c r="G5936"/>
      <c r="H5936"/>
      <c r="I5936"/>
      <c r="J5936"/>
      <c r="K5936"/>
      <c r="L5936"/>
      <c r="M5936"/>
      <c r="N5936"/>
      <c r="O5936"/>
      <c r="P5936"/>
      <c r="Q5936"/>
      <c r="R5936"/>
      <c r="S5936"/>
      <c r="T5936"/>
      <c r="U5936"/>
      <c r="V5936"/>
      <c r="W5936"/>
      <c r="X5936"/>
      <c r="Y5936"/>
      <c r="Z5936"/>
      <c r="AA5936"/>
      <c r="AB5936"/>
      <c r="AC5936"/>
      <c r="AD5936"/>
      <c r="AE5936"/>
      <c r="AF5936"/>
      <c r="AG5936"/>
      <c r="AH5936"/>
      <c r="AI5936"/>
      <c r="AJ5936"/>
      <c r="AK5936"/>
      <c r="AL5936"/>
      <c r="AM5936"/>
      <c r="AN5936"/>
      <c r="AO5936"/>
      <c r="AP5936"/>
      <c r="AQ5936"/>
      <c r="AR5936"/>
      <c r="AS5936"/>
      <c r="AT5936"/>
      <c r="AU5936"/>
      <c r="AV5936"/>
      <c r="AW5936"/>
      <c r="AX5936"/>
      <c r="AY5936"/>
      <c r="AZ5936"/>
    </row>
    <row r="5937" spans="1:52">
      <c r="A5937"/>
      <c r="B5937"/>
      <c r="C5937"/>
      <c r="D5937"/>
      <c r="E5937"/>
      <c r="F5937"/>
      <c r="G5937"/>
      <c r="H5937"/>
      <c r="I5937"/>
      <c r="J5937"/>
      <c r="K5937"/>
      <c r="L5937"/>
      <c r="M5937"/>
      <c r="N5937"/>
      <c r="O5937"/>
      <c r="P5937"/>
      <c r="Q5937"/>
      <c r="R5937"/>
      <c r="S5937"/>
      <c r="T5937"/>
      <c r="U5937"/>
      <c r="V5937"/>
      <c r="W5937"/>
      <c r="X5937"/>
      <c r="Y5937"/>
      <c r="Z5937"/>
      <c r="AA5937"/>
      <c r="AB5937"/>
      <c r="AC5937"/>
      <c r="AD5937"/>
      <c r="AE5937"/>
      <c r="AF5937"/>
      <c r="AG5937"/>
      <c r="AH5937"/>
      <c r="AI5937"/>
      <c r="AJ5937"/>
      <c r="AK5937"/>
      <c r="AL5937"/>
      <c r="AM5937"/>
      <c r="AN5937"/>
      <c r="AO5937"/>
      <c r="AP5937"/>
      <c r="AQ5937"/>
      <c r="AR5937"/>
      <c r="AS5937"/>
      <c r="AT5937"/>
      <c r="AU5937"/>
      <c r="AV5937"/>
      <c r="AW5937"/>
      <c r="AX5937"/>
      <c r="AY5937"/>
      <c r="AZ5937"/>
    </row>
    <row r="5938" spans="1:52">
      <c r="A5938"/>
      <c r="B5938"/>
      <c r="C5938"/>
      <c r="D5938"/>
      <c r="E5938"/>
      <c r="F5938"/>
      <c r="G5938"/>
      <c r="H5938"/>
      <c r="I5938"/>
      <c r="J5938"/>
      <c r="K5938"/>
      <c r="L5938"/>
      <c r="M5938"/>
      <c r="N5938"/>
      <c r="O5938"/>
      <c r="P5938"/>
      <c r="Q5938"/>
      <c r="R5938"/>
      <c r="S5938"/>
      <c r="T5938"/>
      <c r="U5938"/>
      <c r="V5938"/>
      <c r="W5938"/>
      <c r="X5938"/>
      <c r="Y5938"/>
      <c r="Z5938"/>
      <c r="AA5938"/>
      <c r="AB5938"/>
      <c r="AC5938"/>
      <c r="AD5938"/>
      <c r="AE5938"/>
      <c r="AF5938"/>
      <c r="AG5938"/>
      <c r="AH5938"/>
      <c r="AI5938"/>
      <c r="AJ5938"/>
      <c r="AK5938"/>
      <c r="AL5938"/>
      <c r="AM5938"/>
      <c r="AN5938"/>
      <c r="AO5938"/>
      <c r="AP5938"/>
      <c r="AQ5938"/>
      <c r="AR5938"/>
      <c r="AS5938"/>
      <c r="AT5938"/>
      <c r="AU5938"/>
      <c r="AV5938"/>
      <c r="AW5938"/>
      <c r="AX5938"/>
      <c r="AY5938"/>
      <c r="AZ5938"/>
    </row>
    <row r="5939" spans="1:52">
      <c r="A5939"/>
      <c r="B5939"/>
      <c r="C5939"/>
      <c r="D5939"/>
      <c r="E5939"/>
      <c r="F5939"/>
      <c r="G5939"/>
      <c r="H5939"/>
      <c r="I5939"/>
      <c r="J5939"/>
      <c r="K5939"/>
      <c r="L5939"/>
      <c r="M5939"/>
      <c r="N5939"/>
      <c r="O5939"/>
      <c r="P5939"/>
      <c r="Q5939"/>
      <c r="R5939"/>
      <c r="S5939"/>
      <c r="T5939"/>
      <c r="U5939"/>
      <c r="V5939"/>
      <c r="W5939"/>
      <c r="X5939"/>
      <c r="Y5939"/>
      <c r="Z5939"/>
      <c r="AA5939"/>
      <c r="AB5939"/>
      <c r="AC5939"/>
      <c r="AD5939"/>
      <c r="AE5939"/>
      <c r="AF5939"/>
      <c r="AG5939"/>
      <c r="AH5939"/>
      <c r="AI5939"/>
      <c r="AJ5939"/>
      <c r="AK5939"/>
      <c r="AL5939"/>
      <c r="AM5939"/>
      <c r="AN5939"/>
      <c r="AO5939"/>
      <c r="AP5939"/>
      <c r="AQ5939"/>
      <c r="AR5939"/>
      <c r="AS5939"/>
      <c r="AT5939"/>
      <c r="AU5939"/>
      <c r="AV5939"/>
      <c r="AW5939"/>
      <c r="AX5939"/>
      <c r="AY5939"/>
      <c r="AZ5939"/>
    </row>
    <row r="5940" spans="1:52">
      <c r="A5940"/>
      <c r="B5940"/>
      <c r="C5940"/>
      <c r="D5940"/>
      <c r="E5940"/>
      <c r="F5940"/>
      <c r="G5940"/>
      <c r="H5940"/>
      <c r="I5940"/>
      <c r="J5940"/>
      <c r="K5940"/>
      <c r="L5940"/>
      <c r="M5940"/>
      <c r="N5940"/>
      <c r="O5940"/>
      <c r="P5940"/>
      <c r="Q5940"/>
      <c r="R5940"/>
      <c r="S5940"/>
      <c r="T5940"/>
      <c r="U5940"/>
      <c r="V5940"/>
      <c r="W5940"/>
      <c r="X5940"/>
      <c r="Y5940"/>
      <c r="Z5940"/>
      <c r="AA5940"/>
      <c r="AB5940"/>
      <c r="AC5940"/>
      <c r="AD5940"/>
      <c r="AE5940"/>
      <c r="AF5940"/>
      <c r="AG5940"/>
      <c r="AH5940"/>
      <c r="AI5940"/>
      <c r="AJ5940"/>
      <c r="AK5940"/>
      <c r="AL5940"/>
      <c r="AM5940"/>
      <c r="AN5940"/>
      <c r="AO5940"/>
      <c r="AP5940"/>
      <c r="AQ5940"/>
      <c r="AR5940"/>
      <c r="AS5940"/>
      <c r="AT5940"/>
      <c r="AU5940"/>
      <c r="AV5940"/>
      <c r="AW5940"/>
      <c r="AX5940"/>
      <c r="AY5940"/>
      <c r="AZ5940"/>
    </row>
    <row r="5941" spans="1:52">
      <c r="A5941"/>
      <c r="B5941"/>
      <c r="C5941"/>
      <c r="D5941"/>
      <c r="E5941"/>
      <c r="F5941"/>
      <c r="G5941"/>
      <c r="H5941"/>
      <c r="I5941"/>
      <c r="J5941"/>
      <c r="K5941"/>
      <c r="L5941"/>
      <c r="M5941"/>
      <c r="N5941"/>
      <c r="O5941"/>
      <c r="P5941"/>
      <c r="Q5941"/>
      <c r="R5941"/>
      <c r="S5941"/>
      <c r="T5941"/>
      <c r="U5941"/>
      <c r="V5941"/>
      <c r="W5941"/>
      <c r="X5941"/>
      <c r="Y5941"/>
      <c r="Z5941"/>
      <c r="AA5941"/>
      <c r="AB5941"/>
      <c r="AC5941"/>
      <c r="AD5941"/>
      <c r="AE5941"/>
      <c r="AF5941"/>
      <c r="AG5941"/>
      <c r="AH5941"/>
      <c r="AI5941"/>
      <c r="AJ5941"/>
      <c r="AK5941"/>
      <c r="AL5941"/>
      <c r="AM5941"/>
      <c r="AN5941"/>
      <c r="AO5941"/>
      <c r="AP5941"/>
      <c r="AQ5941"/>
      <c r="AR5941"/>
      <c r="AS5941"/>
      <c r="AT5941"/>
      <c r="AU5941"/>
      <c r="AV5941"/>
      <c r="AW5941"/>
      <c r="AX5941"/>
      <c r="AY5941"/>
      <c r="AZ5941"/>
    </row>
    <row r="5942" spans="1:52">
      <c r="A5942"/>
      <c r="B5942"/>
      <c r="C5942"/>
      <c r="D5942"/>
      <c r="E5942"/>
      <c r="F5942"/>
      <c r="G5942"/>
      <c r="H5942"/>
      <c r="I5942"/>
      <c r="J5942"/>
      <c r="K5942"/>
      <c r="L5942"/>
      <c r="M5942"/>
      <c r="N5942"/>
      <c r="O5942"/>
      <c r="P5942"/>
      <c r="Q5942"/>
      <c r="R5942"/>
      <c r="S5942"/>
      <c r="T5942"/>
      <c r="U5942"/>
      <c r="V5942"/>
      <c r="W5942"/>
      <c r="X5942"/>
      <c r="Y5942"/>
      <c r="Z5942"/>
      <c r="AA5942"/>
      <c r="AB5942"/>
      <c r="AC5942"/>
      <c r="AD5942"/>
      <c r="AE5942"/>
      <c r="AF5942"/>
      <c r="AG5942"/>
      <c r="AH5942"/>
      <c r="AI5942"/>
      <c r="AJ5942"/>
      <c r="AK5942"/>
      <c r="AL5942"/>
      <c r="AM5942"/>
      <c r="AN5942"/>
      <c r="AO5942"/>
      <c r="AP5942"/>
      <c r="AQ5942"/>
      <c r="AR5942"/>
      <c r="AS5942"/>
      <c r="AT5942"/>
      <c r="AU5942"/>
      <c r="AV5942"/>
      <c r="AW5942"/>
      <c r="AX5942"/>
      <c r="AY5942"/>
      <c r="AZ5942"/>
    </row>
    <row r="5943" spans="1:52">
      <c r="A5943"/>
      <c r="B5943"/>
      <c r="C5943"/>
      <c r="D5943"/>
      <c r="E5943"/>
      <c r="F5943"/>
      <c r="G5943"/>
      <c r="H5943"/>
      <c r="I5943"/>
      <c r="J5943"/>
      <c r="K5943"/>
      <c r="L5943"/>
      <c r="M5943"/>
      <c r="N5943"/>
      <c r="O5943"/>
      <c r="P5943"/>
      <c r="Q5943"/>
      <c r="R5943"/>
      <c r="S5943"/>
      <c r="T5943"/>
      <c r="U5943"/>
      <c r="V5943"/>
      <c r="W5943"/>
      <c r="X5943"/>
      <c r="Y5943"/>
      <c r="Z5943"/>
      <c r="AA5943"/>
      <c r="AB5943"/>
      <c r="AC5943"/>
      <c r="AD5943"/>
      <c r="AE5943"/>
      <c r="AF5943"/>
      <c r="AG5943"/>
      <c r="AH5943"/>
      <c r="AI5943"/>
      <c r="AJ5943"/>
      <c r="AK5943"/>
      <c r="AL5943"/>
      <c r="AM5943"/>
      <c r="AN5943"/>
      <c r="AO5943"/>
      <c r="AP5943"/>
      <c r="AQ5943"/>
      <c r="AR5943"/>
      <c r="AS5943"/>
      <c r="AT5943"/>
      <c r="AU5943"/>
      <c r="AV5943"/>
      <c r="AW5943"/>
      <c r="AX5943"/>
      <c r="AY5943"/>
      <c r="AZ5943"/>
    </row>
    <row r="5944" spans="1:52">
      <c r="A5944"/>
      <c r="B5944"/>
      <c r="C5944"/>
      <c r="D5944"/>
      <c r="E5944"/>
      <c r="F5944"/>
      <c r="G5944"/>
      <c r="H5944"/>
      <c r="I5944"/>
      <c r="J5944"/>
      <c r="K5944"/>
      <c r="L5944"/>
      <c r="M5944"/>
      <c r="N5944"/>
      <c r="O5944"/>
      <c r="P5944"/>
      <c r="Q5944"/>
      <c r="R5944"/>
      <c r="S5944"/>
      <c r="T5944"/>
      <c r="U5944"/>
      <c r="V5944"/>
      <c r="W5944"/>
      <c r="X5944"/>
      <c r="Y5944"/>
      <c r="Z5944"/>
      <c r="AA5944"/>
      <c r="AB5944"/>
      <c r="AC5944"/>
      <c r="AD5944"/>
      <c r="AE5944"/>
      <c r="AF5944"/>
      <c r="AG5944"/>
      <c r="AH5944"/>
      <c r="AI5944"/>
      <c r="AJ5944"/>
      <c r="AK5944"/>
      <c r="AL5944"/>
      <c r="AM5944"/>
      <c r="AN5944"/>
      <c r="AO5944"/>
      <c r="AP5944"/>
      <c r="AQ5944"/>
      <c r="AR5944"/>
      <c r="AS5944"/>
      <c r="AT5944"/>
      <c r="AU5944"/>
      <c r="AV5944"/>
      <c r="AW5944"/>
      <c r="AX5944"/>
      <c r="AY5944"/>
      <c r="AZ5944"/>
    </row>
    <row r="5945" spans="1:52">
      <c r="A5945"/>
      <c r="B5945"/>
      <c r="C5945"/>
      <c r="D5945"/>
      <c r="E5945"/>
      <c r="F5945"/>
      <c r="G5945"/>
      <c r="H5945"/>
      <c r="I5945"/>
      <c r="J5945"/>
      <c r="K5945"/>
      <c r="L5945"/>
      <c r="M5945"/>
      <c r="N5945"/>
      <c r="O5945"/>
      <c r="P5945"/>
      <c r="Q5945"/>
      <c r="R5945"/>
      <c r="S5945"/>
      <c r="T5945"/>
      <c r="U5945"/>
      <c r="V5945"/>
      <c r="W5945"/>
      <c r="X5945"/>
      <c r="Y5945"/>
      <c r="Z5945"/>
      <c r="AA5945"/>
      <c r="AB5945"/>
      <c r="AC5945"/>
      <c r="AD5945"/>
      <c r="AE5945"/>
      <c r="AF5945"/>
      <c r="AG5945"/>
      <c r="AH5945"/>
      <c r="AI5945"/>
      <c r="AJ5945"/>
      <c r="AK5945"/>
      <c r="AL5945"/>
      <c r="AM5945"/>
      <c r="AN5945"/>
      <c r="AO5945"/>
      <c r="AP5945"/>
      <c r="AQ5945"/>
      <c r="AR5945"/>
      <c r="AS5945"/>
      <c r="AT5945"/>
      <c r="AU5945"/>
      <c r="AV5945"/>
      <c r="AW5945"/>
      <c r="AX5945"/>
      <c r="AY5945"/>
      <c r="AZ5945"/>
    </row>
    <row r="5946" spans="1:52">
      <c r="A5946"/>
      <c r="B5946"/>
      <c r="C5946"/>
      <c r="D5946"/>
      <c r="E5946"/>
      <c r="F5946"/>
      <c r="G5946"/>
      <c r="H5946"/>
      <c r="I5946"/>
      <c r="J5946"/>
      <c r="K5946"/>
      <c r="L5946"/>
      <c r="M5946"/>
      <c r="N5946"/>
      <c r="O5946"/>
      <c r="P5946"/>
      <c r="Q5946"/>
      <c r="R5946"/>
      <c r="S5946"/>
      <c r="T5946"/>
      <c r="U5946"/>
      <c r="V5946"/>
      <c r="W5946"/>
      <c r="X5946"/>
      <c r="Y5946"/>
      <c r="Z5946"/>
      <c r="AA5946"/>
      <c r="AB5946"/>
      <c r="AC5946"/>
      <c r="AD5946"/>
      <c r="AE5946"/>
      <c r="AF5946"/>
      <c r="AG5946"/>
      <c r="AH5946"/>
      <c r="AI5946"/>
      <c r="AJ5946"/>
      <c r="AK5946"/>
      <c r="AL5946"/>
      <c r="AM5946"/>
      <c r="AN5946"/>
      <c r="AO5946"/>
      <c r="AP5946"/>
      <c r="AQ5946"/>
      <c r="AR5946"/>
      <c r="AS5946"/>
      <c r="AT5946"/>
      <c r="AU5946"/>
      <c r="AV5946"/>
      <c r="AW5946"/>
      <c r="AX5946"/>
      <c r="AY5946"/>
      <c r="AZ5946"/>
    </row>
    <row r="5947" spans="1:52">
      <c r="A5947"/>
      <c r="B5947"/>
      <c r="C5947"/>
      <c r="D5947"/>
      <c r="E5947"/>
      <c r="F5947"/>
      <c r="G5947"/>
      <c r="H5947"/>
      <c r="I5947"/>
      <c r="J5947"/>
      <c r="K5947"/>
      <c r="L5947"/>
      <c r="M5947"/>
      <c r="N5947"/>
      <c r="O5947"/>
      <c r="P5947"/>
      <c r="Q5947"/>
      <c r="R5947"/>
      <c r="S5947"/>
      <c r="T5947"/>
      <c r="U5947"/>
      <c r="V5947"/>
      <c r="W5947"/>
      <c r="X5947"/>
      <c r="Y5947"/>
      <c r="Z5947"/>
      <c r="AA5947"/>
      <c r="AB5947"/>
      <c r="AC5947"/>
      <c r="AD5947"/>
      <c r="AE5947"/>
      <c r="AF5947"/>
      <c r="AG5947"/>
      <c r="AH5947"/>
      <c r="AI5947"/>
      <c r="AJ5947"/>
      <c r="AK5947"/>
      <c r="AL5947"/>
      <c r="AM5947"/>
      <c r="AN5947"/>
      <c r="AO5947"/>
      <c r="AP5947"/>
      <c r="AQ5947"/>
      <c r="AR5947"/>
      <c r="AS5947"/>
      <c r="AT5947"/>
      <c r="AU5947"/>
      <c r="AV5947"/>
      <c r="AW5947"/>
      <c r="AX5947"/>
      <c r="AY5947"/>
      <c r="AZ5947"/>
    </row>
    <row r="5948" spans="1:52">
      <c r="A5948"/>
      <c r="B5948"/>
      <c r="C5948"/>
      <c r="D5948"/>
      <c r="E5948"/>
      <c r="F5948"/>
      <c r="G5948"/>
      <c r="H5948"/>
      <c r="I5948"/>
      <c r="J5948"/>
      <c r="K5948"/>
      <c r="L5948"/>
      <c r="M5948"/>
      <c r="N5948"/>
      <c r="O5948"/>
      <c r="P5948"/>
      <c r="Q5948"/>
      <c r="R5948"/>
      <c r="S5948"/>
      <c r="T5948"/>
      <c r="U5948"/>
      <c r="V5948"/>
      <c r="W5948"/>
      <c r="X5948"/>
      <c r="Y5948"/>
      <c r="Z5948"/>
      <c r="AA5948"/>
      <c r="AB5948"/>
      <c r="AC5948"/>
      <c r="AD5948"/>
      <c r="AE5948"/>
      <c r="AF5948"/>
      <c r="AG5948"/>
      <c r="AH5948"/>
      <c r="AI5948"/>
      <c r="AJ5948"/>
      <c r="AK5948"/>
      <c r="AL5948"/>
      <c r="AM5948"/>
      <c r="AN5948"/>
      <c r="AO5948"/>
      <c r="AP5948"/>
      <c r="AQ5948"/>
      <c r="AR5948"/>
      <c r="AS5948"/>
      <c r="AT5948"/>
      <c r="AU5948"/>
      <c r="AV5948"/>
      <c r="AW5948"/>
      <c r="AX5948"/>
      <c r="AY5948"/>
      <c r="AZ5948"/>
    </row>
    <row r="5949" spans="1:52">
      <c r="A5949"/>
      <c r="B5949"/>
      <c r="C5949"/>
      <c r="D5949"/>
      <c r="E5949"/>
      <c r="F5949"/>
      <c r="G5949"/>
      <c r="H5949"/>
      <c r="I5949"/>
      <c r="J5949"/>
      <c r="K5949"/>
      <c r="L5949"/>
      <c r="M5949"/>
      <c r="N5949"/>
      <c r="O5949"/>
      <c r="P5949"/>
      <c r="Q5949"/>
      <c r="R5949"/>
      <c r="S5949"/>
      <c r="T5949"/>
      <c r="U5949"/>
      <c r="V5949"/>
      <c r="W5949"/>
      <c r="X5949"/>
      <c r="Y5949"/>
      <c r="Z5949"/>
      <c r="AA5949"/>
      <c r="AB5949"/>
      <c r="AC5949"/>
      <c r="AD5949"/>
      <c r="AE5949"/>
      <c r="AF5949"/>
      <c r="AG5949"/>
      <c r="AH5949"/>
      <c r="AI5949"/>
      <c r="AJ5949"/>
      <c r="AK5949"/>
      <c r="AL5949"/>
      <c r="AM5949"/>
      <c r="AN5949"/>
      <c r="AO5949"/>
      <c r="AP5949"/>
      <c r="AQ5949"/>
      <c r="AR5949"/>
      <c r="AS5949"/>
      <c r="AT5949"/>
      <c r="AU5949"/>
      <c r="AV5949"/>
      <c r="AW5949"/>
      <c r="AX5949"/>
      <c r="AY5949"/>
      <c r="AZ5949"/>
    </row>
    <row r="5950" spans="1:52">
      <c r="A5950"/>
      <c r="B5950"/>
      <c r="C5950"/>
      <c r="D5950"/>
      <c r="E5950"/>
      <c r="F5950"/>
      <c r="G5950"/>
      <c r="H5950"/>
      <c r="I5950"/>
      <c r="J5950"/>
      <c r="K5950"/>
      <c r="L5950"/>
      <c r="M5950"/>
      <c r="N5950"/>
      <c r="O5950"/>
      <c r="P5950"/>
      <c r="Q5950"/>
      <c r="R5950"/>
      <c r="S5950"/>
      <c r="T5950"/>
      <c r="U5950"/>
      <c r="V5950"/>
      <c r="W5950"/>
      <c r="X5950"/>
      <c r="Y5950"/>
      <c r="Z5950"/>
      <c r="AA5950"/>
      <c r="AB5950"/>
      <c r="AC5950"/>
      <c r="AD5950"/>
      <c r="AE5950"/>
      <c r="AF5950"/>
      <c r="AG5950"/>
      <c r="AH5950"/>
      <c r="AI5950"/>
      <c r="AJ5950"/>
      <c r="AK5950"/>
      <c r="AL5950"/>
      <c r="AM5950"/>
      <c r="AN5950"/>
      <c r="AO5950"/>
      <c r="AP5950"/>
      <c r="AQ5950"/>
      <c r="AR5950"/>
      <c r="AS5950"/>
      <c r="AT5950"/>
      <c r="AU5950"/>
      <c r="AV5950"/>
      <c r="AW5950"/>
      <c r="AX5950"/>
      <c r="AY5950"/>
      <c r="AZ5950"/>
    </row>
    <row r="5951" spans="1:52">
      <c r="A5951"/>
      <c r="B5951"/>
      <c r="C5951"/>
      <c r="D5951"/>
      <c r="E5951"/>
      <c r="F5951"/>
      <c r="G5951"/>
      <c r="H5951"/>
      <c r="I5951"/>
      <c r="J5951"/>
      <c r="K5951"/>
      <c r="L5951"/>
      <c r="M5951"/>
      <c r="N5951"/>
      <c r="O5951"/>
      <c r="P5951"/>
      <c r="Q5951"/>
      <c r="R5951"/>
      <c r="S5951"/>
      <c r="T5951"/>
      <c r="U5951"/>
      <c r="V5951"/>
      <c r="W5951"/>
      <c r="X5951"/>
      <c r="Y5951"/>
      <c r="Z5951"/>
      <c r="AA5951"/>
      <c r="AB5951"/>
      <c r="AC5951"/>
      <c r="AD5951"/>
      <c r="AE5951"/>
      <c r="AF5951"/>
      <c r="AG5951"/>
      <c r="AH5951"/>
      <c r="AI5951"/>
      <c r="AJ5951"/>
      <c r="AK5951"/>
      <c r="AL5951"/>
      <c r="AM5951"/>
      <c r="AN5951"/>
      <c r="AO5951"/>
      <c r="AP5951"/>
      <c r="AQ5951"/>
      <c r="AR5951"/>
      <c r="AS5951"/>
      <c r="AT5951"/>
      <c r="AU5951"/>
      <c r="AV5951"/>
      <c r="AW5951"/>
      <c r="AX5951"/>
      <c r="AY5951"/>
      <c r="AZ5951"/>
    </row>
    <row r="5952" spans="1:52">
      <c r="A5952"/>
      <c r="B5952"/>
      <c r="C5952"/>
      <c r="D5952"/>
      <c r="E5952"/>
      <c r="F5952"/>
      <c r="G5952"/>
      <c r="H5952"/>
      <c r="I5952"/>
      <c r="J5952"/>
      <c r="K5952"/>
      <c r="L5952"/>
      <c r="M5952"/>
      <c r="N5952"/>
      <c r="O5952"/>
      <c r="P5952"/>
      <c r="Q5952"/>
      <c r="R5952"/>
      <c r="S5952"/>
      <c r="T5952"/>
      <c r="U5952"/>
      <c r="V5952"/>
      <c r="W5952"/>
      <c r="X5952"/>
      <c r="Y5952"/>
      <c r="Z5952"/>
      <c r="AA5952"/>
      <c r="AB5952"/>
      <c r="AC5952"/>
      <c r="AD5952"/>
      <c r="AE5952"/>
      <c r="AF5952"/>
      <c r="AG5952"/>
      <c r="AH5952"/>
      <c r="AI5952"/>
      <c r="AJ5952"/>
      <c r="AK5952"/>
      <c r="AL5952"/>
      <c r="AM5952"/>
      <c r="AN5952"/>
      <c r="AO5952"/>
      <c r="AP5952"/>
      <c r="AQ5952"/>
      <c r="AR5952"/>
      <c r="AS5952"/>
      <c r="AT5952"/>
      <c r="AU5952"/>
      <c r="AV5952"/>
      <c r="AW5952"/>
      <c r="AX5952"/>
      <c r="AY5952"/>
      <c r="AZ5952"/>
    </row>
    <row r="5953" spans="1:52">
      <c r="A5953"/>
      <c r="B5953"/>
      <c r="C5953"/>
      <c r="D5953"/>
      <c r="E5953"/>
      <c r="F5953"/>
      <c r="G5953"/>
      <c r="H5953"/>
      <c r="I5953"/>
      <c r="J5953"/>
      <c r="K5953"/>
      <c r="L5953"/>
      <c r="M5953"/>
      <c r="N5953"/>
      <c r="O5953"/>
      <c r="P5953"/>
      <c r="Q5953"/>
      <c r="R5953"/>
      <c r="S5953"/>
      <c r="T5953"/>
      <c r="U5953"/>
      <c r="V5953"/>
      <c r="W5953"/>
      <c r="X5953"/>
      <c r="Y5953"/>
      <c r="Z5953"/>
      <c r="AA5953"/>
      <c r="AB5953"/>
      <c r="AC5953"/>
      <c r="AD5953"/>
      <c r="AE5953"/>
      <c r="AF5953"/>
      <c r="AG5953"/>
      <c r="AH5953"/>
      <c r="AI5953"/>
      <c r="AJ5953"/>
      <c r="AK5953"/>
      <c r="AL5953"/>
      <c r="AM5953"/>
      <c r="AN5953"/>
      <c r="AO5953"/>
      <c r="AP5953"/>
      <c r="AQ5953"/>
      <c r="AR5953"/>
      <c r="AS5953"/>
      <c r="AT5953"/>
      <c r="AU5953"/>
      <c r="AV5953"/>
      <c r="AW5953"/>
      <c r="AX5953"/>
      <c r="AY5953"/>
      <c r="AZ5953"/>
    </row>
    <row r="5954" spans="1:52">
      <c r="A5954"/>
      <c r="B5954"/>
      <c r="C5954"/>
      <c r="D5954"/>
      <c r="E5954"/>
      <c r="F5954"/>
      <c r="G5954"/>
      <c r="H5954"/>
      <c r="I5954"/>
      <c r="J5954"/>
      <c r="K5954"/>
      <c r="L5954"/>
      <c r="M5954"/>
      <c r="N5954"/>
      <c r="O5954"/>
      <c r="P5954"/>
      <c r="Q5954"/>
      <c r="R5954"/>
      <c r="S5954"/>
      <c r="T5954"/>
      <c r="U5954"/>
      <c r="V5954"/>
      <c r="W5954"/>
      <c r="X5954"/>
      <c r="Y5954"/>
      <c r="Z5954"/>
      <c r="AA5954"/>
      <c r="AB5954"/>
      <c r="AC5954"/>
      <c r="AD5954"/>
      <c r="AE5954"/>
      <c r="AF5954"/>
      <c r="AG5954"/>
      <c r="AH5954"/>
      <c r="AI5954"/>
      <c r="AJ5954"/>
      <c r="AK5954"/>
      <c r="AL5954"/>
      <c r="AM5954"/>
      <c r="AN5954"/>
      <c r="AO5954"/>
      <c r="AP5954"/>
      <c r="AQ5954"/>
      <c r="AR5954"/>
      <c r="AS5954"/>
      <c r="AT5954"/>
      <c r="AU5954"/>
      <c r="AV5954"/>
      <c r="AW5954"/>
      <c r="AX5954"/>
      <c r="AY5954"/>
      <c r="AZ5954"/>
    </row>
    <row r="5955" spans="1:52">
      <c r="A5955"/>
      <c r="B5955"/>
      <c r="C5955"/>
      <c r="D5955"/>
      <c r="E5955"/>
      <c r="F5955"/>
      <c r="G5955"/>
      <c r="H5955"/>
      <c r="I5955"/>
      <c r="J5955"/>
      <c r="K5955"/>
      <c r="L5955"/>
      <c r="M5955"/>
      <c r="N5955"/>
      <c r="O5955"/>
      <c r="P5955"/>
      <c r="Q5955"/>
      <c r="R5955"/>
      <c r="S5955"/>
      <c r="T5955"/>
      <c r="U5955"/>
      <c r="V5955"/>
      <c r="W5955"/>
      <c r="X5955"/>
      <c r="Y5955"/>
      <c r="Z5955"/>
      <c r="AA5955"/>
      <c r="AB5955"/>
      <c r="AC5955"/>
      <c r="AD5955"/>
      <c r="AE5955"/>
      <c r="AF5955"/>
      <c r="AG5955"/>
      <c r="AH5955"/>
      <c r="AI5955"/>
      <c r="AJ5955"/>
      <c r="AK5955"/>
      <c r="AL5955"/>
      <c r="AM5955"/>
      <c r="AN5955"/>
      <c r="AO5955"/>
      <c r="AP5955"/>
      <c r="AQ5955"/>
      <c r="AR5955"/>
      <c r="AS5955"/>
      <c r="AT5955"/>
      <c r="AU5955"/>
      <c r="AV5955"/>
      <c r="AW5955"/>
      <c r="AX5955"/>
      <c r="AY5955"/>
      <c r="AZ5955"/>
    </row>
    <row r="5956" spans="1:52">
      <c r="A5956"/>
      <c r="B5956"/>
      <c r="C5956"/>
      <c r="D5956"/>
      <c r="E5956"/>
      <c r="F5956"/>
      <c r="G5956"/>
      <c r="H5956"/>
      <c r="I5956"/>
      <c r="J5956"/>
      <c r="K5956"/>
      <c r="L5956"/>
      <c r="M5956"/>
      <c r="N5956"/>
      <c r="O5956"/>
      <c r="P5956"/>
      <c r="Q5956"/>
      <c r="R5956"/>
      <c r="S5956"/>
      <c r="T5956"/>
      <c r="U5956"/>
      <c r="V5956"/>
      <c r="W5956"/>
      <c r="X5956"/>
      <c r="Y5956"/>
      <c r="Z5956"/>
      <c r="AA5956"/>
      <c r="AB5956"/>
      <c r="AC5956"/>
      <c r="AD5956"/>
      <c r="AE5956"/>
      <c r="AF5956"/>
      <c r="AG5956"/>
      <c r="AH5956"/>
      <c r="AI5956"/>
      <c r="AJ5956"/>
      <c r="AK5956"/>
      <c r="AL5956"/>
      <c r="AM5956"/>
      <c r="AN5956"/>
      <c r="AO5956"/>
      <c r="AP5956"/>
      <c r="AQ5956"/>
      <c r="AR5956"/>
      <c r="AS5956"/>
      <c r="AT5956"/>
      <c r="AU5956"/>
      <c r="AV5956"/>
      <c r="AW5956"/>
      <c r="AX5956"/>
      <c r="AY5956"/>
      <c r="AZ5956"/>
    </row>
    <row r="5957" spans="1:52">
      <c r="A5957"/>
      <c r="B5957"/>
      <c r="C5957"/>
      <c r="D5957"/>
      <c r="E5957"/>
      <c r="F5957"/>
      <c r="G5957"/>
      <c r="H5957"/>
      <c r="I5957"/>
      <c r="J5957"/>
      <c r="K5957"/>
      <c r="L5957"/>
      <c r="M5957"/>
      <c r="N5957"/>
      <c r="O5957"/>
      <c r="P5957"/>
      <c r="Q5957"/>
      <c r="R5957"/>
      <c r="S5957"/>
      <c r="T5957"/>
      <c r="U5957"/>
      <c r="V5957"/>
      <c r="W5957"/>
      <c r="X5957"/>
      <c r="Y5957"/>
      <c r="Z5957"/>
      <c r="AA5957"/>
      <c r="AB5957"/>
      <c r="AC5957"/>
      <c r="AD5957"/>
      <c r="AE5957"/>
      <c r="AF5957"/>
      <c r="AG5957"/>
      <c r="AH5957"/>
      <c r="AI5957"/>
      <c r="AJ5957"/>
      <c r="AK5957"/>
      <c r="AL5957"/>
      <c r="AM5957"/>
      <c r="AN5957"/>
      <c r="AO5957"/>
      <c r="AP5957"/>
      <c r="AQ5957"/>
      <c r="AR5957"/>
      <c r="AS5957"/>
      <c r="AT5957"/>
      <c r="AU5957"/>
      <c r="AV5957"/>
      <c r="AW5957"/>
      <c r="AX5957"/>
      <c r="AY5957"/>
      <c r="AZ5957"/>
    </row>
    <row r="5958" spans="1:52">
      <c r="A5958"/>
      <c r="B5958"/>
      <c r="C5958"/>
      <c r="D5958"/>
      <c r="E5958"/>
      <c r="F5958"/>
      <c r="G5958"/>
      <c r="H5958"/>
      <c r="I5958"/>
      <c r="J5958"/>
      <c r="K5958"/>
      <c r="L5958"/>
      <c r="M5958"/>
      <c r="N5958"/>
      <c r="O5958"/>
      <c r="P5958"/>
      <c r="Q5958"/>
      <c r="R5958"/>
      <c r="S5958"/>
      <c r="T5958"/>
      <c r="U5958"/>
      <c r="V5958"/>
      <c r="W5958"/>
      <c r="X5958"/>
      <c r="Y5958"/>
      <c r="Z5958"/>
      <c r="AA5958"/>
      <c r="AB5958"/>
      <c r="AC5958"/>
      <c r="AD5958"/>
      <c r="AE5958"/>
      <c r="AF5958"/>
      <c r="AG5958"/>
      <c r="AH5958"/>
      <c r="AI5958"/>
      <c r="AJ5958"/>
      <c r="AK5958"/>
      <c r="AL5958"/>
      <c r="AM5958"/>
      <c r="AN5958"/>
      <c r="AO5958"/>
      <c r="AP5958"/>
      <c r="AQ5958"/>
      <c r="AR5958"/>
      <c r="AS5958"/>
      <c r="AT5958"/>
      <c r="AU5958"/>
      <c r="AV5958"/>
      <c r="AW5958"/>
      <c r="AX5958"/>
      <c r="AY5958"/>
      <c r="AZ5958"/>
    </row>
    <row r="5959" spans="1:52">
      <c r="A5959"/>
      <c r="B5959"/>
      <c r="C5959"/>
      <c r="D5959"/>
      <c r="E5959"/>
      <c r="F5959"/>
      <c r="G5959"/>
      <c r="H5959"/>
      <c r="I5959"/>
      <c r="J5959"/>
      <c r="K5959"/>
      <c r="L5959"/>
      <c r="M5959"/>
      <c r="N5959"/>
      <c r="O5959"/>
      <c r="P5959"/>
      <c r="Q5959"/>
      <c r="R5959"/>
      <c r="S5959"/>
      <c r="T5959"/>
      <c r="U5959"/>
      <c r="V5959"/>
      <c r="W5959"/>
      <c r="X5959"/>
      <c r="Y5959"/>
      <c r="Z5959"/>
      <c r="AA5959"/>
      <c r="AB5959"/>
      <c r="AC5959"/>
      <c r="AD5959"/>
      <c r="AE5959"/>
      <c r="AF5959"/>
      <c r="AG5959"/>
      <c r="AH5959"/>
      <c r="AI5959"/>
      <c r="AJ5959"/>
      <c r="AK5959"/>
      <c r="AL5959"/>
      <c r="AM5959"/>
      <c r="AN5959"/>
      <c r="AO5959"/>
      <c r="AP5959"/>
      <c r="AQ5959"/>
      <c r="AR5959"/>
      <c r="AS5959"/>
      <c r="AT5959"/>
      <c r="AU5959"/>
      <c r="AV5959"/>
      <c r="AW5959"/>
      <c r="AX5959"/>
      <c r="AY5959"/>
      <c r="AZ5959"/>
    </row>
    <row r="5960" spans="1:52">
      <c r="A5960"/>
      <c r="B5960"/>
      <c r="C5960"/>
      <c r="D5960"/>
      <c r="E5960"/>
      <c r="F5960"/>
      <c r="G5960"/>
      <c r="H5960"/>
      <c r="I5960"/>
      <c r="J5960"/>
      <c r="K5960"/>
      <c r="L5960"/>
      <c r="M5960"/>
      <c r="N5960"/>
      <c r="O5960"/>
      <c r="P5960"/>
      <c r="Q5960"/>
      <c r="R5960"/>
      <c r="S5960"/>
      <c r="T5960"/>
      <c r="U5960"/>
      <c r="V5960"/>
      <c r="W5960"/>
      <c r="X5960"/>
      <c r="Y5960"/>
      <c r="Z5960"/>
      <c r="AA5960"/>
      <c r="AB5960"/>
      <c r="AC5960"/>
      <c r="AD5960"/>
      <c r="AE5960"/>
      <c r="AF5960"/>
      <c r="AG5960"/>
      <c r="AH5960"/>
      <c r="AI5960"/>
      <c r="AJ5960"/>
      <c r="AK5960"/>
      <c r="AL5960"/>
      <c r="AM5960"/>
      <c r="AN5960"/>
      <c r="AO5960"/>
      <c r="AP5960"/>
      <c r="AQ5960"/>
      <c r="AR5960"/>
      <c r="AS5960"/>
      <c r="AT5960"/>
      <c r="AU5960"/>
      <c r="AV5960"/>
      <c r="AW5960"/>
      <c r="AX5960"/>
      <c r="AY5960"/>
      <c r="AZ5960"/>
    </row>
    <row r="5961" spans="1:52">
      <c r="A5961"/>
      <c r="B5961"/>
      <c r="C5961"/>
      <c r="D5961"/>
      <c r="E5961"/>
      <c r="F5961"/>
      <c r="G5961"/>
      <c r="H5961"/>
      <c r="I5961"/>
      <c r="J5961"/>
      <c r="K5961"/>
      <c r="L5961"/>
      <c r="M5961"/>
      <c r="N5961"/>
      <c r="O5961"/>
      <c r="P5961"/>
      <c r="Q5961"/>
      <c r="R5961"/>
      <c r="S5961"/>
      <c r="T5961"/>
      <c r="U5961"/>
      <c r="V5961"/>
      <c r="W5961"/>
      <c r="X5961"/>
      <c r="Y5961"/>
      <c r="Z5961"/>
      <c r="AA5961"/>
      <c r="AB5961"/>
      <c r="AC5961"/>
      <c r="AD5961"/>
      <c r="AE5961"/>
      <c r="AF5961"/>
      <c r="AG5961"/>
      <c r="AH5961"/>
      <c r="AI5961"/>
      <c r="AJ5961"/>
      <c r="AK5961"/>
      <c r="AL5961"/>
      <c r="AM5961"/>
      <c r="AN5961"/>
      <c r="AO5961"/>
      <c r="AP5961"/>
      <c r="AQ5961"/>
      <c r="AR5961"/>
      <c r="AS5961"/>
      <c r="AT5961"/>
      <c r="AU5961"/>
      <c r="AV5961"/>
      <c r="AW5961"/>
      <c r="AX5961"/>
      <c r="AY5961"/>
      <c r="AZ5961"/>
    </row>
    <row r="5962" spans="1:52">
      <c r="A5962"/>
      <c r="B5962"/>
      <c r="C5962"/>
      <c r="D5962"/>
      <c r="E5962"/>
      <c r="F5962"/>
      <c r="G5962"/>
      <c r="H5962"/>
      <c r="I5962"/>
      <c r="J5962"/>
      <c r="K5962"/>
      <c r="L5962"/>
      <c r="M5962"/>
      <c r="N5962"/>
      <c r="O5962"/>
      <c r="P5962"/>
      <c r="Q5962"/>
      <c r="R5962"/>
      <c r="S5962"/>
      <c r="T5962"/>
      <c r="U5962"/>
      <c r="V5962"/>
      <c r="W5962"/>
      <c r="X5962"/>
      <c r="Y5962"/>
      <c r="Z5962"/>
      <c r="AA5962"/>
      <c r="AB5962"/>
      <c r="AC5962"/>
      <c r="AD5962"/>
      <c r="AE5962"/>
      <c r="AF5962"/>
      <c r="AG5962"/>
      <c r="AH5962"/>
      <c r="AI5962"/>
      <c r="AJ5962"/>
      <c r="AK5962"/>
      <c r="AL5962"/>
      <c r="AM5962"/>
      <c r="AN5962"/>
      <c r="AO5962"/>
      <c r="AP5962"/>
      <c r="AQ5962"/>
      <c r="AR5962"/>
      <c r="AS5962"/>
      <c r="AT5962"/>
      <c r="AU5962"/>
      <c r="AV5962"/>
      <c r="AW5962"/>
      <c r="AX5962"/>
      <c r="AY5962"/>
      <c r="AZ5962"/>
    </row>
    <row r="5963" spans="1:52">
      <c r="A5963"/>
      <c r="B5963"/>
      <c r="C5963"/>
      <c r="D5963"/>
      <c r="E5963"/>
      <c r="F5963"/>
      <c r="G5963"/>
      <c r="H5963"/>
      <c r="I5963"/>
      <c r="J5963"/>
      <c r="K5963"/>
      <c r="L5963"/>
      <c r="M5963"/>
      <c r="N5963"/>
      <c r="O5963"/>
      <c r="P5963"/>
      <c r="Q5963"/>
      <c r="R5963"/>
      <c r="S5963"/>
      <c r="T5963"/>
      <c r="U5963"/>
      <c r="V5963"/>
      <c r="W5963"/>
      <c r="X5963"/>
      <c r="Y5963"/>
      <c r="Z5963"/>
      <c r="AA5963"/>
      <c r="AB5963"/>
      <c r="AC5963"/>
      <c r="AD5963"/>
      <c r="AE5963"/>
      <c r="AF5963"/>
      <c r="AG5963"/>
      <c r="AH5963"/>
      <c r="AI5963"/>
      <c r="AJ5963"/>
      <c r="AK5963"/>
      <c r="AL5963"/>
      <c r="AM5963"/>
      <c r="AN5963"/>
      <c r="AO5963"/>
      <c r="AP5963"/>
      <c r="AQ5963"/>
      <c r="AR5963"/>
      <c r="AS5963"/>
      <c r="AT5963"/>
      <c r="AU5963"/>
      <c r="AV5963"/>
      <c r="AW5963"/>
      <c r="AX5963"/>
      <c r="AY5963"/>
      <c r="AZ5963"/>
    </row>
    <row r="5964" spans="1:52">
      <c r="A5964"/>
      <c r="B5964"/>
      <c r="C5964"/>
      <c r="D5964"/>
      <c r="E5964"/>
      <c r="F5964"/>
      <c r="G5964"/>
      <c r="H5964"/>
      <c r="I5964"/>
      <c r="J5964"/>
      <c r="K5964"/>
      <c r="L5964"/>
      <c r="M5964"/>
      <c r="N5964"/>
      <c r="O5964"/>
      <c r="P5964"/>
      <c r="Q5964"/>
      <c r="R5964"/>
      <c r="S5964"/>
      <c r="T5964"/>
      <c r="U5964"/>
      <c r="V5964"/>
      <c r="W5964"/>
      <c r="X5964"/>
      <c r="Y5964"/>
      <c r="Z5964"/>
      <c r="AA5964"/>
      <c r="AB5964"/>
      <c r="AC5964"/>
      <c r="AD5964"/>
      <c r="AE5964"/>
      <c r="AF5964"/>
      <c r="AG5964"/>
      <c r="AH5964"/>
      <c r="AI5964"/>
      <c r="AJ5964"/>
      <c r="AK5964"/>
      <c r="AL5964"/>
      <c r="AM5964"/>
      <c r="AN5964"/>
      <c r="AO5964"/>
      <c r="AP5964"/>
      <c r="AQ5964"/>
      <c r="AR5964"/>
      <c r="AS5964"/>
      <c r="AT5964"/>
      <c r="AU5964"/>
      <c r="AV5964"/>
      <c r="AW5964"/>
      <c r="AX5964"/>
      <c r="AY5964"/>
      <c r="AZ5964"/>
    </row>
    <row r="5965" spans="1:52">
      <c r="A5965"/>
      <c r="B5965"/>
      <c r="C5965"/>
      <c r="D5965"/>
      <c r="E5965"/>
      <c r="F5965"/>
      <c r="G5965"/>
      <c r="H5965"/>
      <c r="I5965"/>
      <c r="J5965"/>
      <c r="K5965"/>
      <c r="L5965"/>
      <c r="M5965"/>
      <c r="N5965"/>
      <c r="O5965"/>
      <c r="P5965"/>
      <c r="Q5965"/>
      <c r="R5965"/>
      <c r="S5965"/>
      <c r="T5965"/>
      <c r="U5965"/>
      <c r="V5965"/>
      <c r="W5965"/>
      <c r="X5965"/>
      <c r="Y5965"/>
      <c r="Z5965"/>
      <c r="AA5965"/>
      <c r="AB5965"/>
      <c r="AC5965"/>
      <c r="AD5965"/>
      <c r="AE5965"/>
      <c r="AF5965"/>
      <c r="AG5965"/>
      <c r="AH5965"/>
      <c r="AI5965"/>
      <c r="AJ5965"/>
      <c r="AK5965"/>
      <c r="AL5965"/>
      <c r="AM5965"/>
      <c r="AN5965"/>
      <c r="AO5965"/>
      <c r="AP5965"/>
      <c r="AQ5965"/>
      <c r="AR5965"/>
      <c r="AS5965"/>
      <c r="AT5965"/>
      <c r="AU5965"/>
      <c r="AV5965"/>
      <c r="AW5965"/>
      <c r="AX5965"/>
      <c r="AY5965"/>
      <c r="AZ5965"/>
    </row>
    <row r="5966" spans="1:52">
      <c r="A5966"/>
      <c r="B5966"/>
      <c r="C5966"/>
      <c r="D5966"/>
      <c r="E5966"/>
      <c r="F5966"/>
      <c r="G5966"/>
      <c r="H5966"/>
      <c r="I5966"/>
      <c r="J5966"/>
      <c r="K5966"/>
      <c r="L5966"/>
      <c r="M5966"/>
      <c r="N5966"/>
      <c r="O5966"/>
      <c r="P5966"/>
      <c r="Q5966"/>
      <c r="R5966"/>
      <c r="S5966"/>
      <c r="T5966"/>
      <c r="U5966"/>
      <c r="V5966"/>
      <c r="W5966"/>
      <c r="X5966"/>
      <c r="Y5966"/>
      <c r="Z5966"/>
      <c r="AA5966"/>
      <c r="AB5966"/>
      <c r="AC5966"/>
      <c r="AD5966"/>
      <c r="AE5966"/>
      <c r="AF5966"/>
      <c r="AG5966"/>
      <c r="AH5966"/>
      <c r="AI5966"/>
      <c r="AJ5966"/>
      <c r="AK5966"/>
      <c r="AL5966"/>
      <c r="AM5966"/>
      <c r="AN5966"/>
      <c r="AO5966"/>
      <c r="AP5966"/>
      <c r="AQ5966"/>
      <c r="AR5966"/>
      <c r="AS5966"/>
      <c r="AT5966"/>
      <c r="AU5966"/>
      <c r="AV5966"/>
      <c r="AW5966"/>
      <c r="AX5966"/>
      <c r="AY5966"/>
      <c r="AZ5966"/>
    </row>
    <row r="5967" spans="1:52">
      <c r="A5967"/>
      <c r="B5967"/>
      <c r="C5967"/>
      <c r="D5967"/>
      <c r="E5967"/>
      <c r="F5967"/>
      <c r="G5967"/>
      <c r="H5967"/>
      <c r="I5967"/>
      <c r="J5967"/>
      <c r="K5967"/>
      <c r="L5967"/>
      <c r="M5967"/>
      <c r="N5967"/>
      <c r="O5967"/>
      <c r="P5967"/>
      <c r="Q5967"/>
      <c r="R5967"/>
      <c r="S5967"/>
      <c r="T5967"/>
      <c r="U5967"/>
      <c r="V5967"/>
      <c r="W5967"/>
      <c r="X5967"/>
      <c r="Y5967"/>
      <c r="Z5967"/>
      <c r="AA5967"/>
      <c r="AB5967"/>
      <c r="AC5967"/>
      <c r="AD5967"/>
      <c r="AE5967"/>
      <c r="AF5967"/>
      <c r="AG5967"/>
      <c r="AH5967"/>
      <c r="AI5967"/>
      <c r="AJ5967"/>
      <c r="AK5967"/>
      <c r="AL5967"/>
      <c r="AM5967"/>
      <c r="AN5967"/>
      <c r="AO5967"/>
      <c r="AP5967"/>
      <c r="AQ5967"/>
      <c r="AR5967"/>
      <c r="AS5967"/>
      <c r="AT5967"/>
      <c r="AU5967"/>
      <c r="AV5967"/>
      <c r="AW5967"/>
      <c r="AX5967"/>
      <c r="AY5967"/>
      <c r="AZ5967"/>
    </row>
    <row r="5968" spans="1:52">
      <c r="A5968"/>
      <c r="B5968"/>
      <c r="C5968"/>
      <c r="D5968"/>
      <c r="E5968"/>
      <c r="F5968"/>
      <c r="G5968"/>
      <c r="H5968"/>
      <c r="I5968"/>
      <c r="J5968"/>
      <c r="K5968"/>
      <c r="L5968"/>
      <c r="M5968"/>
      <c r="N5968"/>
      <c r="O5968"/>
      <c r="P5968"/>
      <c r="Q5968"/>
      <c r="R5968"/>
      <c r="S5968"/>
      <c r="T5968"/>
      <c r="U5968"/>
      <c r="V5968"/>
      <c r="W5968"/>
      <c r="X5968"/>
      <c r="Y5968"/>
      <c r="Z5968"/>
      <c r="AA5968"/>
      <c r="AB5968"/>
      <c r="AC5968"/>
      <c r="AD5968"/>
      <c r="AE5968"/>
      <c r="AF5968"/>
      <c r="AG5968"/>
      <c r="AH5968"/>
      <c r="AI5968"/>
      <c r="AJ5968"/>
      <c r="AK5968"/>
      <c r="AL5968"/>
      <c r="AM5968"/>
      <c r="AN5968"/>
      <c r="AO5968"/>
      <c r="AP5968"/>
      <c r="AQ5968"/>
      <c r="AR5968"/>
      <c r="AS5968"/>
      <c r="AT5968"/>
      <c r="AU5968"/>
      <c r="AV5968"/>
      <c r="AW5968"/>
      <c r="AX5968"/>
      <c r="AY5968"/>
      <c r="AZ5968"/>
    </row>
    <row r="5969" spans="1:52">
      <c r="A5969"/>
      <c r="B5969"/>
      <c r="C5969"/>
      <c r="D5969"/>
      <c r="E5969"/>
      <c r="F5969"/>
      <c r="G5969"/>
      <c r="H5969"/>
      <c r="I5969"/>
      <c r="J5969"/>
      <c r="K5969"/>
      <c r="L5969"/>
      <c r="M5969"/>
      <c r="N5969"/>
      <c r="O5969"/>
      <c r="P5969"/>
      <c r="Q5969"/>
      <c r="R5969"/>
      <c r="S5969"/>
      <c r="T5969"/>
      <c r="U5969"/>
      <c r="V5969"/>
      <c r="W5969"/>
      <c r="X5969"/>
      <c r="Y5969"/>
      <c r="Z5969"/>
      <c r="AA5969"/>
      <c r="AB5969"/>
      <c r="AC5969"/>
      <c r="AD5969"/>
      <c r="AE5969"/>
      <c r="AF5969"/>
      <c r="AG5969"/>
      <c r="AH5969"/>
      <c r="AI5969"/>
      <c r="AJ5969"/>
      <c r="AK5969"/>
      <c r="AL5969"/>
      <c r="AM5969"/>
      <c r="AN5969"/>
      <c r="AO5969"/>
      <c r="AP5969"/>
      <c r="AQ5969"/>
      <c r="AR5969"/>
      <c r="AS5969"/>
      <c r="AT5969"/>
      <c r="AU5969"/>
      <c r="AV5969"/>
      <c r="AW5969"/>
      <c r="AX5969"/>
      <c r="AY5969"/>
      <c r="AZ5969"/>
    </row>
    <row r="5970" spans="1:52">
      <c r="A5970"/>
      <c r="B5970"/>
      <c r="C5970"/>
      <c r="D5970"/>
      <c r="E5970"/>
      <c r="F5970"/>
      <c r="G5970"/>
      <c r="H5970"/>
      <c r="I5970"/>
      <c r="J5970"/>
      <c r="K5970"/>
      <c r="L5970"/>
      <c r="M5970"/>
      <c r="N5970"/>
      <c r="O5970"/>
      <c r="P5970"/>
      <c r="Q5970"/>
      <c r="R5970"/>
      <c r="S5970"/>
      <c r="T5970"/>
      <c r="U5970"/>
      <c r="V5970"/>
      <c r="W5970"/>
      <c r="X5970"/>
      <c r="Y5970"/>
      <c r="Z5970"/>
      <c r="AA5970"/>
      <c r="AB5970"/>
      <c r="AC5970"/>
      <c r="AD5970"/>
      <c r="AE5970"/>
      <c r="AF5970"/>
      <c r="AG5970"/>
      <c r="AH5970"/>
      <c r="AI5970"/>
      <c r="AJ5970"/>
      <c r="AK5970"/>
      <c r="AL5970"/>
      <c r="AM5970"/>
      <c r="AN5970"/>
      <c r="AO5970"/>
      <c r="AP5970"/>
      <c r="AQ5970"/>
      <c r="AR5970"/>
      <c r="AS5970"/>
      <c r="AT5970"/>
      <c r="AU5970"/>
      <c r="AV5970"/>
      <c r="AW5970"/>
      <c r="AX5970"/>
      <c r="AY5970"/>
      <c r="AZ5970"/>
    </row>
    <row r="5971" spans="1:52">
      <c r="A5971"/>
      <c r="B5971"/>
      <c r="C5971"/>
      <c r="D5971"/>
      <c r="E5971"/>
      <c r="F5971"/>
      <c r="G5971"/>
      <c r="H5971"/>
      <c r="I5971"/>
      <c r="J5971"/>
      <c r="K5971"/>
      <c r="L5971"/>
      <c r="M5971"/>
      <c r="N5971"/>
      <c r="O5971"/>
      <c r="P5971"/>
      <c r="Q5971"/>
      <c r="R5971"/>
      <c r="S5971"/>
      <c r="T5971"/>
      <c r="U5971"/>
      <c r="V5971"/>
      <c r="W5971"/>
      <c r="X5971"/>
      <c r="Y5971"/>
      <c r="Z5971"/>
      <c r="AA5971"/>
      <c r="AB5971"/>
      <c r="AC5971"/>
      <c r="AD5971"/>
      <c r="AE5971"/>
      <c r="AF5971"/>
      <c r="AG5971"/>
      <c r="AH5971"/>
      <c r="AI5971"/>
      <c r="AJ5971"/>
      <c r="AK5971"/>
      <c r="AL5971"/>
      <c r="AM5971"/>
      <c r="AN5971"/>
      <c r="AO5971"/>
      <c r="AP5971"/>
      <c r="AQ5971"/>
      <c r="AR5971"/>
      <c r="AS5971"/>
      <c r="AT5971"/>
      <c r="AU5971"/>
      <c r="AV5971"/>
      <c r="AW5971"/>
      <c r="AX5971"/>
      <c r="AY5971"/>
      <c r="AZ5971"/>
    </row>
    <row r="5972" spans="1:52">
      <c r="A5972"/>
      <c r="B5972"/>
      <c r="C5972"/>
      <c r="D5972"/>
      <c r="E5972"/>
      <c r="F5972"/>
      <c r="G5972"/>
      <c r="H5972"/>
      <c r="I5972"/>
      <c r="J5972"/>
      <c r="K5972"/>
      <c r="L5972"/>
      <c r="M5972"/>
      <c r="N5972"/>
      <c r="O5972"/>
      <c r="P5972"/>
      <c r="Q5972"/>
      <c r="R5972"/>
      <c r="S5972"/>
      <c r="T5972"/>
      <c r="U5972"/>
      <c r="V5972"/>
      <c r="W5972"/>
      <c r="X5972"/>
      <c r="Y5972"/>
      <c r="Z5972"/>
      <c r="AA5972"/>
      <c r="AB5972"/>
      <c r="AC5972"/>
      <c r="AD5972"/>
      <c r="AE5972"/>
      <c r="AF5972"/>
      <c r="AG5972"/>
      <c r="AH5972"/>
      <c r="AI5972"/>
      <c r="AJ5972"/>
      <c r="AK5972"/>
      <c r="AL5972"/>
      <c r="AM5972"/>
      <c r="AN5972"/>
      <c r="AO5972"/>
      <c r="AP5972"/>
      <c r="AQ5972"/>
      <c r="AR5972"/>
      <c r="AS5972"/>
      <c r="AT5972"/>
      <c r="AU5972"/>
      <c r="AV5972"/>
      <c r="AW5972"/>
      <c r="AX5972"/>
      <c r="AY5972"/>
      <c r="AZ5972"/>
    </row>
    <row r="5973" spans="1:52">
      <c r="A5973"/>
      <c r="B5973"/>
      <c r="C5973"/>
      <c r="D5973"/>
      <c r="E5973"/>
      <c r="F5973"/>
      <c r="G5973"/>
      <c r="H5973"/>
      <c r="I5973"/>
      <c r="J5973"/>
      <c r="K5973"/>
      <c r="L5973"/>
      <c r="M5973"/>
      <c r="N5973"/>
      <c r="O5973"/>
      <c r="P5973"/>
      <c r="Q5973"/>
      <c r="R5973"/>
      <c r="S5973"/>
      <c r="T5973"/>
      <c r="U5973"/>
      <c r="V5973"/>
      <c r="W5973"/>
      <c r="X5973"/>
      <c r="Y5973"/>
      <c r="Z5973"/>
      <c r="AA5973"/>
      <c r="AB5973"/>
      <c r="AC5973"/>
      <c r="AD5973"/>
      <c r="AE5973"/>
      <c r="AF5973"/>
      <c r="AG5973"/>
      <c r="AH5973"/>
      <c r="AI5973"/>
      <c r="AJ5973"/>
      <c r="AK5973"/>
      <c r="AL5973"/>
      <c r="AM5973"/>
      <c r="AN5973"/>
      <c r="AO5973"/>
      <c r="AP5973"/>
      <c r="AQ5973"/>
      <c r="AR5973"/>
      <c r="AS5973"/>
      <c r="AT5973"/>
      <c r="AU5973"/>
      <c r="AV5973"/>
      <c r="AW5973"/>
      <c r="AX5973"/>
      <c r="AY5973"/>
      <c r="AZ5973"/>
    </row>
    <row r="5974" spans="1:52">
      <c r="A5974"/>
      <c r="B5974"/>
      <c r="C5974"/>
      <c r="D5974"/>
      <c r="E5974"/>
      <c r="F5974"/>
      <c r="G5974"/>
      <c r="H5974"/>
      <c r="I5974"/>
      <c r="J5974"/>
      <c r="K5974"/>
      <c r="L5974"/>
      <c r="M5974"/>
      <c r="N5974"/>
      <c r="O5974"/>
      <c r="P5974"/>
      <c r="Q5974"/>
      <c r="R5974"/>
      <c r="S5974"/>
      <c r="T5974"/>
      <c r="U5974"/>
      <c r="V5974"/>
      <c r="W5974"/>
      <c r="X5974"/>
      <c r="Y5974"/>
      <c r="Z5974"/>
      <c r="AA5974"/>
      <c r="AB5974"/>
      <c r="AC5974"/>
      <c r="AD5974"/>
      <c r="AE5974"/>
      <c r="AF5974"/>
      <c r="AG5974"/>
      <c r="AH5974"/>
      <c r="AI5974"/>
      <c r="AJ5974"/>
      <c r="AK5974"/>
      <c r="AL5974"/>
      <c r="AM5974"/>
      <c r="AN5974"/>
      <c r="AO5974"/>
      <c r="AP5974"/>
      <c r="AQ5974"/>
      <c r="AR5974"/>
      <c r="AS5974"/>
      <c r="AT5974"/>
      <c r="AU5974"/>
      <c r="AV5974"/>
      <c r="AW5974"/>
      <c r="AX5974"/>
      <c r="AY5974"/>
      <c r="AZ5974"/>
    </row>
    <row r="5975" spans="1:52">
      <c r="A5975"/>
      <c r="B5975"/>
      <c r="C5975"/>
      <c r="D5975"/>
      <c r="E5975"/>
      <c r="F5975"/>
      <c r="G5975"/>
      <c r="H5975"/>
      <c r="I5975"/>
      <c r="J5975"/>
      <c r="K5975"/>
      <c r="L5975"/>
      <c r="M5975"/>
      <c r="N5975"/>
      <c r="O5975"/>
      <c r="P5975"/>
      <c r="Q5975"/>
      <c r="R5975"/>
      <c r="S5975"/>
      <c r="T5975"/>
      <c r="U5975"/>
      <c r="V5975"/>
      <c r="W5975"/>
      <c r="X5975"/>
      <c r="Y5975"/>
      <c r="Z5975"/>
      <c r="AA5975"/>
      <c r="AB5975"/>
      <c r="AC5975"/>
      <c r="AD5975"/>
      <c r="AE5975"/>
      <c r="AF5975"/>
      <c r="AG5975"/>
      <c r="AH5975"/>
      <c r="AI5975"/>
      <c r="AJ5975"/>
      <c r="AK5975"/>
      <c r="AL5975"/>
      <c r="AM5975"/>
      <c r="AN5975"/>
      <c r="AO5975"/>
      <c r="AP5975"/>
      <c r="AQ5975"/>
      <c r="AR5975"/>
      <c r="AS5975"/>
      <c r="AT5975"/>
      <c r="AU5975"/>
      <c r="AV5975"/>
      <c r="AW5975"/>
      <c r="AX5975"/>
      <c r="AY5975"/>
      <c r="AZ5975"/>
    </row>
    <row r="5976" spans="1:52">
      <c r="A5976"/>
      <c r="B5976"/>
      <c r="C5976"/>
      <c r="D5976"/>
      <c r="E5976"/>
      <c r="F5976"/>
      <c r="G5976"/>
      <c r="H5976"/>
      <c r="I5976"/>
      <c r="J5976"/>
      <c r="K5976"/>
      <c r="L5976"/>
      <c r="M5976"/>
      <c r="N5976"/>
      <c r="O5976"/>
      <c r="P5976"/>
      <c r="Q5976"/>
      <c r="R5976"/>
      <c r="S5976"/>
      <c r="T5976"/>
      <c r="U5976"/>
      <c r="V5976"/>
      <c r="W5976"/>
      <c r="X5976"/>
      <c r="Y5976"/>
      <c r="Z5976"/>
      <c r="AA5976"/>
      <c r="AB5976"/>
      <c r="AC5976"/>
      <c r="AD5976"/>
      <c r="AE5976"/>
      <c r="AF5976"/>
      <c r="AG5976"/>
      <c r="AH5976"/>
      <c r="AI5976"/>
      <c r="AJ5976"/>
      <c r="AK5976"/>
      <c r="AL5976"/>
      <c r="AM5976"/>
      <c r="AN5976"/>
      <c r="AO5976"/>
      <c r="AP5976"/>
      <c r="AQ5976"/>
      <c r="AR5976"/>
      <c r="AS5976"/>
      <c r="AT5976"/>
      <c r="AU5976"/>
      <c r="AV5976"/>
      <c r="AW5976"/>
      <c r="AX5976"/>
      <c r="AY5976"/>
      <c r="AZ5976"/>
    </row>
    <row r="5977" spans="1:52">
      <c r="A5977"/>
      <c r="B5977"/>
      <c r="C5977"/>
      <c r="D5977"/>
      <c r="E5977"/>
      <c r="F5977"/>
      <c r="G5977"/>
      <c r="H5977"/>
      <c r="I5977"/>
      <c r="J5977"/>
      <c r="K5977"/>
      <c r="L5977"/>
      <c r="M5977"/>
      <c r="N5977"/>
      <c r="O5977"/>
      <c r="P5977"/>
      <c r="Q5977"/>
      <c r="R5977"/>
      <c r="S5977"/>
      <c r="T5977"/>
      <c r="U5977"/>
      <c r="V5977"/>
      <c r="W5977"/>
      <c r="X5977"/>
      <c r="Y5977"/>
      <c r="Z5977"/>
      <c r="AA5977"/>
      <c r="AB5977"/>
      <c r="AC5977"/>
      <c r="AD5977"/>
      <c r="AE5977"/>
      <c r="AF5977"/>
      <c r="AG5977"/>
      <c r="AH5977"/>
      <c r="AI5977"/>
      <c r="AJ5977"/>
      <c r="AK5977"/>
      <c r="AL5977"/>
      <c r="AM5977"/>
      <c r="AN5977"/>
      <c r="AO5977"/>
      <c r="AP5977"/>
      <c r="AQ5977"/>
      <c r="AR5977"/>
      <c r="AS5977"/>
      <c r="AT5977"/>
      <c r="AU5977"/>
      <c r="AV5977"/>
      <c r="AW5977"/>
      <c r="AX5977"/>
      <c r="AY5977"/>
      <c r="AZ5977"/>
    </row>
    <row r="5978" spans="1:52">
      <c r="A5978"/>
      <c r="B5978"/>
      <c r="C5978"/>
      <c r="D5978"/>
      <c r="E5978"/>
      <c r="F5978"/>
      <c r="G5978"/>
      <c r="H5978"/>
      <c r="I5978"/>
      <c r="J5978"/>
      <c r="K5978"/>
      <c r="L5978"/>
      <c r="M5978"/>
      <c r="N5978"/>
      <c r="O5978"/>
      <c r="P5978"/>
      <c r="Q5978"/>
      <c r="R5978"/>
      <c r="S5978"/>
      <c r="T5978"/>
      <c r="U5978"/>
      <c r="V5978"/>
      <c r="W5978"/>
      <c r="X5978"/>
      <c r="Y5978"/>
      <c r="Z5978"/>
      <c r="AA5978"/>
      <c r="AB5978"/>
      <c r="AC5978"/>
      <c r="AD5978"/>
      <c r="AE5978"/>
      <c r="AF5978"/>
      <c r="AG5978"/>
      <c r="AH5978"/>
      <c r="AI5978"/>
      <c r="AJ5978"/>
      <c r="AK5978"/>
      <c r="AL5978"/>
      <c r="AM5978"/>
      <c r="AN5978"/>
      <c r="AO5978"/>
      <c r="AP5978"/>
      <c r="AQ5978"/>
      <c r="AR5978"/>
      <c r="AS5978"/>
      <c r="AT5978"/>
      <c r="AU5978"/>
      <c r="AV5978"/>
      <c r="AW5978"/>
      <c r="AX5978"/>
      <c r="AY5978"/>
      <c r="AZ5978"/>
    </row>
    <row r="5979" spans="1:52">
      <c r="A5979"/>
      <c r="B5979"/>
      <c r="C5979"/>
      <c r="D5979"/>
      <c r="E5979"/>
      <c r="F5979"/>
      <c r="G5979"/>
      <c r="H5979"/>
      <c r="I5979"/>
      <c r="J5979"/>
      <c r="K5979"/>
      <c r="L5979"/>
      <c r="M5979"/>
      <c r="N5979"/>
      <c r="O5979"/>
      <c r="P5979"/>
      <c r="Q5979"/>
      <c r="R5979"/>
      <c r="S5979"/>
      <c r="T5979"/>
      <c r="U5979"/>
      <c r="V5979"/>
      <c r="W5979"/>
      <c r="X5979"/>
      <c r="Y5979"/>
      <c r="Z5979"/>
      <c r="AA5979"/>
      <c r="AB5979"/>
      <c r="AC5979"/>
      <c r="AD5979"/>
      <c r="AE5979"/>
      <c r="AF5979"/>
      <c r="AG5979"/>
      <c r="AH5979"/>
      <c r="AI5979"/>
      <c r="AJ5979"/>
      <c r="AK5979"/>
      <c r="AL5979"/>
      <c r="AM5979"/>
      <c r="AN5979"/>
      <c r="AO5979"/>
      <c r="AP5979"/>
      <c r="AQ5979"/>
      <c r="AR5979"/>
      <c r="AS5979"/>
      <c r="AT5979"/>
      <c r="AU5979"/>
      <c r="AV5979"/>
      <c r="AW5979"/>
      <c r="AX5979"/>
      <c r="AY5979"/>
      <c r="AZ5979"/>
    </row>
    <row r="5980" spans="1:52">
      <c r="A5980"/>
      <c r="B5980"/>
      <c r="C5980"/>
      <c r="D5980"/>
      <c r="E5980"/>
      <c r="F5980"/>
      <c r="G5980"/>
      <c r="H5980"/>
      <c r="I5980"/>
      <c r="J5980"/>
      <c r="K5980"/>
      <c r="L5980"/>
      <c r="M5980"/>
      <c r="N5980"/>
      <c r="O5980"/>
      <c r="P5980"/>
      <c r="Q5980"/>
      <c r="R5980"/>
      <c r="S5980"/>
      <c r="T5980"/>
      <c r="U5980"/>
      <c r="V5980"/>
      <c r="W5980"/>
      <c r="X5980"/>
      <c r="Y5980"/>
      <c r="Z5980"/>
      <c r="AA5980"/>
      <c r="AB5980"/>
      <c r="AC5980"/>
      <c r="AD5980"/>
      <c r="AE5980"/>
      <c r="AF5980"/>
      <c r="AG5980"/>
      <c r="AH5980"/>
      <c r="AI5980"/>
      <c r="AJ5980"/>
      <c r="AK5980"/>
      <c r="AL5980"/>
      <c r="AM5980"/>
      <c r="AN5980"/>
      <c r="AO5980"/>
      <c r="AP5980"/>
      <c r="AQ5980"/>
      <c r="AR5980"/>
      <c r="AS5980"/>
      <c r="AT5980"/>
      <c r="AU5980"/>
      <c r="AV5980"/>
      <c r="AW5980"/>
      <c r="AX5980"/>
      <c r="AY5980"/>
      <c r="AZ5980"/>
    </row>
    <row r="5981" spans="1:52">
      <c r="A5981"/>
      <c r="B5981"/>
      <c r="C5981"/>
      <c r="D5981"/>
      <c r="E5981"/>
      <c r="F5981"/>
      <c r="G5981"/>
      <c r="H5981"/>
      <c r="I5981"/>
      <c r="J5981"/>
      <c r="K5981"/>
      <c r="L5981"/>
      <c r="M5981"/>
      <c r="N5981"/>
      <c r="O5981"/>
      <c r="P5981"/>
      <c r="Q5981"/>
      <c r="R5981"/>
      <c r="S5981"/>
      <c r="T5981"/>
      <c r="U5981"/>
      <c r="V5981"/>
      <c r="W5981"/>
      <c r="X5981"/>
      <c r="Y5981"/>
      <c r="Z5981"/>
      <c r="AA5981"/>
      <c r="AB5981"/>
      <c r="AC5981"/>
      <c r="AD5981"/>
      <c r="AE5981"/>
      <c r="AF5981"/>
      <c r="AG5981"/>
      <c r="AH5981"/>
      <c r="AI5981"/>
      <c r="AJ5981"/>
      <c r="AK5981"/>
      <c r="AL5981"/>
      <c r="AM5981"/>
      <c r="AN5981"/>
      <c r="AO5981"/>
      <c r="AP5981"/>
      <c r="AQ5981"/>
      <c r="AR5981"/>
      <c r="AS5981"/>
      <c r="AT5981"/>
      <c r="AU5981"/>
      <c r="AV5981"/>
      <c r="AW5981"/>
      <c r="AX5981"/>
      <c r="AY5981"/>
      <c r="AZ5981"/>
    </row>
    <row r="5982" spans="1:52">
      <c r="A5982"/>
      <c r="B5982"/>
      <c r="C5982"/>
      <c r="D5982"/>
      <c r="E5982"/>
      <c r="F5982"/>
      <c r="G5982"/>
      <c r="H5982"/>
      <c r="I5982"/>
      <c r="J5982"/>
      <c r="K5982"/>
      <c r="L5982"/>
      <c r="M5982"/>
      <c r="N5982"/>
      <c r="O5982"/>
      <c r="P5982"/>
      <c r="Q5982"/>
      <c r="R5982"/>
      <c r="S5982"/>
      <c r="T5982"/>
      <c r="U5982"/>
      <c r="V5982"/>
      <c r="W5982"/>
      <c r="X5982"/>
      <c r="Y5982"/>
      <c r="Z5982"/>
      <c r="AA5982"/>
      <c r="AB5982"/>
      <c r="AC5982"/>
      <c r="AD5982"/>
      <c r="AE5982"/>
      <c r="AF5982"/>
      <c r="AG5982"/>
      <c r="AH5982"/>
      <c r="AI5982"/>
      <c r="AJ5982"/>
      <c r="AK5982"/>
      <c r="AL5982"/>
      <c r="AM5982"/>
      <c r="AN5982"/>
      <c r="AO5982"/>
      <c r="AP5982"/>
      <c r="AQ5982"/>
      <c r="AR5982"/>
      <c r="AS5982"/>
      <c r="AT5982"/>
      <c r="AU5982"/>
      <c r="AV5982"/>
      <c r="AW5982"/>
      <c r="AX5982"/>
      <c r="AY5982"/>
      <c r="AZ5982"/>
    </row>
    <row r="5983" spans="1:52">
      <c r="A5983"/>
      <c r="B5983"/>
      <c r="C5983"/>
      <c r="D5983"/>
      <c r="E5983"/>
      <c r="F5983"/>
      <c r="G5983"/>
      <c r="H5983"/>
      <c r="I5983"/>
      <c r="J5983"/>
      <c r="K5983"/>
      <c r="L5983"/>
      <c r="M5983"/>
      <c r="N5983"/>
      <c r="O5983"/>
      <c r="P5983"/>
      <c r="Q5983"/>
      <c r="R5983"/>
      <c r="S5983"/>
      <c r="T5983"/>
      <c r="U5983"/>
      <c r="V5983"/>
      <c r="W5983"/>
      <c r="X5983"/>
      <c r="Y5983"/>
      <c r="Z5983"/>
      <c r="AA5983"/>
      <c r="AB5983"/>
      <c r="AC5983"/>
      <c r="AD5983"/>
      <c r="AE5983"/>
      <c r="AF5983"/>
      <c r="AG5983"/>
      <c r="AH5983"/>
      <c r="AI5983"/>
      <c r="AJ5983"/>
      <c r="AK5983"/>
      <c r="AL5983"/>
      <c r="AM5983"/>
      <c r="AN5983"/>
      <c r="AO5983"/>
      <c r="AP5983"/>
      <c r="AQ5983"/>
      <c r="AR5983"/>
      <c r="AS5983"/>
      <c r="AT5983"/>
      <c r="AU5983"/>
      <c r="AV5983"/>
      <c r="AW5983"/>
      <c r="AX5983"/>
      <c r="AY5983"/>
      <c r="AZ5983"/>
    </row>
    <row r="5984" spans="1:52">
      <c r="A5984"/>
      <c r="B5984"/>
      <c r="C5984"/>
      <c r="D5984"/>
      <c r="E5984"/>
      <c r="F5984"/>
      <c r="G5984"/>
      <c r="H5984"/>
      <c r="I5984"/>
      <c r="J5984"/>
      <c r="K5984"/>
      <c r="L5984"/>
      <c r="M5984"/>
      <c r="N5984"/>
      <c r="O5984"/>
      <c r="P5984"/>
      <c r="Q5984"/>
      <c r="R5984"/>
      <c r="S5984"/>
      <c r="T5984"/>
      <c r="U5984"/>
      <c r="V5984"/>
      <c r="W5984"/>
      <c r="X5984"/>
      <c r="Y5984"/>
      <c r="Z5984"/>
      <c r="AA5984"/>
      <c r="AB5984"/>
      <c r="AC5984"/>
      <c r="AD5984"/>
      <c r="AE5984"/>
      <c r="AF5984"/>
      <c r="AG5984"/>
      <c r="AH5984"/>
      <c r="AI5984"/>
      <c r="AJ5984"/>
      <c r="AK5984"/>
      <c r="AL5984"/>
      <c r="AM5984"/>
      <c r="AN5984"/>
      <c r="AO5984"/>
      <c r="AP5984"/>
      <c r="AQ5984"/>
      <c r="AR5984"/>
      <c r="AS5984"/>
      <c r="AT5984"/>
      <c r="AU5984"/>
      <c r="AV5984"/>
      <c r="AW5984"/>
      <c r="AX5984"/>
      <c r="AY5984"/>
      <c r="AZ5984"/>
    </row>
    <row r="5985" spans="1:52">
      <c r="A5985"/>
      <c r="B5985"/>
      <c r="C5985"/>
      <c r="D5985"/>
      <c r="E5985"/>
      <c r="F5985"/>
      <c r="G5985"/>
      <c r="H5985"/>
      <c r="I5985"/>
      <c r="J5985"/>
      <c r="K5985"/>
      <c r="L5985"/>
      <c r="M5985"/>
      <c r="N5985"/>
      <c r="O5985"/>
      <c r="P5985"/>
      <c r="Q5985"/>
      <c r="R5985"/>
      <c r="S5985"/>
      <c r="T5985"/>
      <c r="U5985"/>
      <c r="V5985"/>
      <c r="W5985"/>
      <c r="X5985"/>
      <c r="Y5985"/>
      <c r="Z5985"/>
      <c r="AA5985"/>
      <c r="AB5985"/>
      <c r="AC5985"/>
      <c r="AD5985"/>
      <c r="AE5985"/>
      <c r="AF5985"/>
      <c r="AG5985"/>
      <c r="AH5985"/>
      <c r="AI5985"/>
      <c r="AJ5985"/>
      <c r="AK5985"/>
      <c r="AL5985"/>
      <c r="AM5985"/>
      <c r="AN5985"/>
      <c r="AO5985"/>
      <c r="AP5985"/>
      <c r="AQ5985"/>
      <c r="AR5985"/>
      <c r="AS5985"/>
      <c r="AT5985"/>
      <c r="AU5985"/>
      <c r="AV5985"/>
      <c r="AW5985"/>
      <c r="AX5985"/>
      <c r="AY5985"/>
      <c r="AZ5985"/>
    </row>
    <row r="5986" spans="1:52">
      <c r="A5986"/>
      <c r="B5986"/>
      <c r="C5986"/>
      <c r="D5986"/>
      <c r="E5986"/>
      <c r="F5986"/>
      <c r="G5986"/>
      <c r="H5986"/>
      <c r="I5986"/>
      <c r="J5986"/>
      <c r="K5986"/>
      <c r="L5986"/>
      <c r="M5986"/>
      <c r="N5986"/>
      <c r="O5986"/>
      <c r="P5986"/>
      <c r="Q5986"/>
      <c r="R5986"/>
      <c r="S5986"/>
      <c r="T5986"/>
      <c r="U5986"/>
      <c r="V5986"/>
      <c r="W5986"/>
      <c r="X5986"/>
      <c r="Y5986"/>
      <c r="Z5986"/>
      <c r="AA5986"/>
      <c r="AB5986"/>
      <c r="AC5986"/>
      <c r="AD5986"/>
      <c r="AE5986"/>
      <c r="AF5986"/>
      <c r="AG5986"/>
      <c r="AH5986"/>
      <c r="AI5986"/>
      <c r="AJ5986"/>
      <c r="AK5986"/>
      <c r="AL5986"/>
      <c r="AM5986"/>
      <c r="AN5986"/>
      <c r="AO5986"/>
      <c r="AP5986"/>
      <c r="AQ5986"/>
      <c r="AR5986"/>
      <c r="AS5986"/>
      <c r="AT5986"/>
      <c r="AU5986"/>
      <c r="AV5986"/>
      <c r="AW5986"/>
      <c r="AX5986"/>
      <c r="AY5986"/>
      <c r="AZ5986"/>
    </row>
    <row r="5987" spans="1:52">
      <c r="A5987"/>
      <c r="B5987"/>
      <c r="C5987"/>
      <c r="D5987"/>
      <c r="E5987"/>
      <c r="F5987"/>
      <c r="G5987"/>
      <c r="H5987"/>
      <c r="I5987"/>
      <c r="J5987"/>
      <c r="K5987"/>
      <c r="L5987"/>
      <c r="M5987"/>
      <c r="N5987"/>
      <c r="O5987"/>
      <c r="P5987"/>
      <c r="Q5987"/>
      <c r="R5987"/>
      <c r="S5987"/>
      <c r="T5987"/>
      <c r="U5987"/>
      <c r="V5987"/>
      <c r="W5987"/>
      <c r="X5987"/>
      <c r="Y5987"/>
      <c r="Z5987"/>
      <c r="AA5987"/>
      <c r="AB5987"/>
      <c r="AC5987"/>
      <c r="AD5987"/>
      <c r="AE5987"/>
      <c r="AF5987"/>
      <c r="AG5987"/>
      <c r="AH5987"/>
      <c r="AI5987"/>
      <c r="AJ5987"/>
      <c r="AK5987"/>
      <c r="AL5987"/>
      <c r="AM5987"/>
      <c r="AN5987"/>
      <c r="AO5987"/>
      <c r="AP5987"/>
      <c r="AQ5987"/>
      <c r="AR5987"/>
      <c r="AS5987"/>
      <c r="AT5987"/>
      <c r="AU5987"/>
      <c r="AV5987"/>
      <c r="AW5987"/>
      <c r="AX5987"/>
      <c r="AY5987"/>
      <c r="AZ5987"/>
    </row>
    <row r="5988" spans="1:52">
      <c r="A5988"/>
      <c r="B5988"/>
      <c r="C5988"/>
      <c r="D5988"/>
      <c r="E5988"/>
      <c r="F5988"/>
      <c r="G5988"/>
      <c r="H5988"/>
      <c r="I5988"/>
      <c r="J5988"/>
      <c r="K5988"/>
      <c r="L5988"/>
      <c r="M5988"/>
      <c r="N5988"/>
      <c r="O5988"/>
      <c r="P5988"/>
      <c r="Q5988"/>
      <c r="R5988"/>
      <c r="S5988"/>
      <c r="T5988"/>
      <c r="U5988"/>
      <c r="V5988"/>
      <c r="W5988"/>
      <c r="X5988"/>
      <c r="Y5988"/>
      <c r="Z5988"/>
      <c r="AA5988"/>
      <c r="AB5988"/>
      <c r="AC5988"/>
      <c r="AD5988"/>
      <c r="AE5988"/>
      <c r="AF5988"/>
      <c r="AG5988"/>
      <c r="AH5988"/>
      <c r="AI5988"/>
      <c r="AJ5988"/>
      <c r="AK5988"/>
      <c r="AL5988"/>
      <c r="AM5988"/>
      <c r="AN5988"/>
      <c r="AO5988"/>
      <c r="AP5988"/>
      <c r="AQ5988"/>
      <c r="AR5988"/>
      <c r="AS5988"/>
      <c r="AT5988"/>
      <c r="AU5988"/>
      <c r="AV5988"/>
      <c r="AW5988"/>
      <c r="AX5988"/>
      <c r="AY5988"/>
      <c r="AZ5988"/>
    </row>
    <row r="5989" spans="1:52">
      <c r="A5989"/>
      <c r="B5989"/>
      <c r="C5989"/>
      <c r="D5989"/>
      <c r="E5989"/>
      <c r="F5989"/>
      <c r="G5989"/>
      <c r="H5989"/>
      <c r="I5989"/>
      <c r="J5989"/>
      <c r="K5989"/>
      <c r="L5989"/>
      <c r="M5989"/>
      <c r="N5989"/>
      <c r="O5989"/>
      <c r="P5989"/>
      <c r="Q5989"/>
      <c r="R5989"/>
      <c r="S5989"/>
      <c r="T5989"/>
      <c r="U5989"/>
      <c r="V5989"/>
      <c r="W5989"/>
      <c r="X5989"/>
      <c r="Y5989"/>
      <c r="Z5989"/>
      <c r="AA5989"/>
      <c r="AB5989"/>
      <c r="AC5989"/>
      <c r="AD5989"/>
      <c r="AE5989"/>
      <c r="AF5989"/>
      <c r="AG5989"/>
      <c r="AH5989"/>
      <c r="AI5989"/>
      <c r="AJ5989"/>
      <c r="AK5989"/>
      <c r="AL5989"/>
      <c r="AM5989"/>
      <c r="AN5989"/>
      <c r="AO5989"/>
      <c r="AP5989"/>
      <c r="AQ5989"/>
      <c r="AR5989"/>
      <c r="AS5989"/>
      <c r="AT5989"/>
      <c r="AU5989"/>
      <c r="AV5989"/>
      <c r="AW5989"/>
      <c r="AX5989"/>
      <c r="AY5989"/>
      <c r="AZ5989"/>
    </row>
    <row r="5990" spans="1:52">
      <c r="A5990"/>
      <c r="B5990"/>
      <c r="C5990"/>
      <c r="D5990"/>
      <c r="E5990"/>
      <c r="F5990"/>
      <c r="G5990"/>
      <c r="H5990"/>
      <c r="I5990"/>
      <c r="J5990"/>
      <c r="K5990"/>
      <c r="L5990"/>
      <c r="M5990"/>
      <c r="N5990"/>
      <c r="O5990"/>
      <c r="P5990"/>
      <c r="Q5990"/>
      <c r="R5990"/>
      <c r="S5990"/>
      <c r="T5990"/>
      <c r="U5990"/>
      <c r="V5990"/>
      <c r="W5990"/>
      <c r="X5990"/>
      <c r="Y5990"/>
      <c r="Z5990"/>
      <c r="AA5990"/>
      <c r="AB5990"/>
      <c r="AC5990"/>
      <c r="AD5990"/>
      <c r="AE5990"/>
      <c r="AF5990"/>
      <c r="AG5990"/>
      <c r="AH5990"/>
      <c r="AI5990"/>
      <c r="AJ5990"/>
      <c r="AK5990"/>
      <c r="AL5990"/>
      <c r="AM5990"/>
      <c r="AN5990"/>
      <c r="AO5990"/>
      <c r="AP5990"/>
      <c r="AQ5990"/>
      <c r="AR5990"/>
      <c r="AS5990"/>
      <c r="AT5990"/>
      <c r="AU5990"/>
      <c r="AV5990"/>
      <c r="AW5990"/>
      <c r="AX5990"/>
      <c r="AY5990"/>
      <c r="AZ5990"/>
    </row>
    <row r="5991" spans="1:52">
      <c r="A5991"/>
      <c r="B5991"/>
      <c r="C5991"/>
      <c r="D5991"/>
      <c r="E5991"/>
      <c r="F5991"/>
      <c r="G5991"/>
      <c r="H5991"/>
      <c r="I5991"/>
      <c r="J5991"/>
      <c r="K5991"/>
      <c r="L5991"/>
      <c r="M5991"/>
      <c r="N5991"/>
      <c r="O5991"/>
      <c r="P5991"/>
      <c r="Q5991"/>
      <c r="R5991"/>
      <c r="S5991"/>
      <c r="T5991"/>
      <c r="U5991"/>
      <c r="V5991"/>
      <c r="W5991"/>
      <c r="X5991"/>
      <c r="Y5991"/>
      <c r="Z5991"/>
      <c r="AA5991"/>
      <c r="AB5991"/>
      <c r="AC5991"/>
      <c r="AD5991"/>
      <c r="AE5991"/>
      <c r="AF5991"/>
      <c r="AG5991"/>
      <c r="AH5991"/>
      <c r="AI5991"/>
      <c r="AJ5991"/>
      <c r="AK5991"/>
      <c r="AL5991"/>
      <c r="AM5991"/>
      <c r="AN5991"/>
      <c r="AO5991"/>
      <c r="AP5991"/>
      <c r="AQ5991"/>
      <c r="AR5991"/>
      <c r="AS5991"/>
      <c r="AT5991"/>
      <c r="AU5991"/>
      <c r="AV5991"/>
      <c r="AW5991"/>
      <c r="AX5991"/>
      <c r="AY5991"/>
      <c r="AZ5991"/>
    </row>
    <row r="5992" spans="1:52">
      <c r="A5992"/>
      <c r="B5992"/>
      <c r="C5992"/>
      <c r="D5992"/>
      <c r="E5992"/>
      <c r="F5992"/>
      <c r="G5992"/>
      <c r="H5992"/>
      <c r="I5992"/>
      <c r="J5992"/>
      <c r="K5992"/>
      <c r="L5992"/>
      <c r="M5992"/>
      <c r="N5992"/>
      <c r="O5992"/>
      <c r="P5992"/>
      <c r="Q5992"/>
      <c r="R5992"/>
      <c r="S5992"/>
      <c r="T5992"/>
      <c r="U5992"/>
      <c r="V5992"/>
      <c r="W5992"/>
      <c r="X5992"/>
      <c r="Y5992"/>
      <c r="Z5992"/>
      <c r="AA5992"/>
      <c r="AB5992"/>
      <c r="AC5992"/>
      <c r="AD5992"/>
      <c r="AE5992"/>
      <c r="AF5992"/>
      <c r="AG5992"/>
      <c r="AH5992"/>
      <c r="AI5992"/>
      <c r="AJ5992"/>
      <c r="AK5992"/>
      <c r="AL5992"/>
      <c r="AM5992"/>
      <c r="AN5992"/>
      <c r="AO5992"/>
      <c r="AP5992"/>
      <c r="AQ5992"/>
      <c r="AR5992"/>
      <c r="AS5992"/>
      <c r="AT5992"/>
      <c r="AU5992"/>
      <c r="AV5992"/>
      <c r="AW5992"/>
      <c r="AX5992"/>
      <c r="AY5992"/>
      <c r="AZ5992"/>
    </row>
    <row r="5993" spans="1:52">
      <c r="A5993"/>
      <c r="B5993"/>
      <c r="C5993"/>
      <c r="D5993"/>
      <c r="E5993"/>
      <c r="F5993"/>
      <c r="G5993"/>
      <c r="H5993"/>
      <c r="I5993"/>
      <c r="J5993"/>
      <c r="K5993"/>
      <c r="L5993"/>
      <c r="M5993"/>
      <c r="N5993"/>
      <c r="O5993"/>
      <c r="P5993"/>
      <c r="Q5993"/>
      <c r="R5993"/>
      <c r="S5993"/>
      <c r="T5993"/>
      <c r="U5993"/>
      <c r="V5993"/>
      <c r="W5993"/>
      <c r="X5993"/>
      <c r="Y5993"/>
      <c r="Z5993"/>
      <c r="AA5993"/>
      <c r="AB5993"/>
      <c r="AC5993"/>
      <c r="AD5993"/>
      <c r="AE5993"/>
      <c r="AF5993"/>
      <c r="AG5993"/>
      <c r="AH5993"/>
      <c r="AI5993"/>
      <c r="AJ5993"/>
      <c r="AK5993"/>
      <c r="AL5993"/>
      <c r="AM5993"/>
      <c r="AN5993"/>
      <c r="AO5993"/>
      <c r="AP5993"/>
      <c r="AQ5993"/>
      <c r="AR5993"/>
      <c r="AS5993"/>
      <c r="AT5993"/>
      <c r="AU5993"/>
      <c r="AV5993"/>
      <c r="AW5993"/>
      <c r="AX5993"/>
      <c r="AY5993"/>
      <c r="AZ5993"/>
    </row>
    <row r="5994" spans="1:52">
      <c r="A5994"/>
      <c r="B5994"/>
      <c r="C5994"/>
      <c r="D5994"/>
      <c r="E5994"/>
      <c r="F5994"/>
      <c r="G5994"/>
      <c r="H5994"/>
      <c r="I5994"/>
      <c r="J5994"/>
      <c r="K5994"/>
      <c r="L5994"/>
      <c r="M5994"/>
      <c r="N5994"/>
      <c r="O5994"/>
      <c r="P5994"/>
      <c r="Q5994"/>
      <c r="R5994"/>
      <c r="S5994"/>
      <c r="T5994"/>
      <c r="U5994"/>
      <c r="V5994"/>
      <c r="W5994"/>
      <c r="X5994"/>
      <c r="Y5994"/>
      <c r="Z5994"/>
      <c r="AA5994"/>
      <c r="AB5994"/>
      <c r="AC5994"/>
      <c r="AD5994"/>
      <c r="AE5994"/>
      <c r="AF5994"/>
      <c r="AG5994"/>
      <c r="AH5994"/>
      <c r="AI5994"/>
      <c r="AJ5994"/>
      <c r="AK5994"/>
      <c r="AL5994"/>
      <c r="AM5994"/>
      <c r="AN5994"/>
      <c r="AO5994"/>
      <c r="AP5994"/>
      <c r="AQ5994"/>
      <c r="AR5994"/>
      <c r="AS5994"/>
      <c r="AT5994"/>
      <c r="AU5994"/>
      <c r="AV5994"/>
      <c r="AW5994"/>
      <c r="AX5994"/>
      <c r="AY5994"/>
      <c r="AZ5994"/>
    </row>
    <row r="5995" spans="1:52">
      <c r="A5995"/>
      <c r="B5995"/>
      <c r="C5995"/>
      <c r="D5995"/>
      <c r="E5995"/>
      <c r="F5995"/>
      <c r="G5995"/>
      <c r="H5995"/>
      <c r="I5995"/>
      <c r="J5995"/>
      <c r="K5995"/>
      <c r="L5995"/>
      <c r="M5995"/>
      <c r="N5995"/>
      <c r="O5995"/>
      <c r="P5995"/>
      <c r="Q5995"/>
      <c r="R5995"/>
      <c r="S5995"/>
      <c r="T5995"/>
      <c r="U5995"/>
      <c r="V5995"/>
      <c r="W5995"/>
      <c r="X5995"/>
      <c r="Y5995"/>
      <c r="Z5995"/>
      <c r="AA5995"/>
      <c r="AB5995"/>
      <c r="AC5995"/>
      <c r="AD5995"/>
      <c r="AE5995"/>
      <c r="AF5995"/>
      <c r="AG5995"/>
      <c r="AH5995"/>
      <c r="AI5995"/>
      <c r="AJ5995"/>
      <c r="AK5995"/>
      <c r="AL5995"/>
      <c r="AM5995"/>
      <c r="AN5995"/>
      <c r="AO5995"/>
      <c r="AP5995"/>
      <c r="AQ5995"/>
      <c r="AR5995"/>
      <c r="AS5995"/>
      <c r="AT5995"/>
      <c r="AU5995"/>
      <c r="AV5995"/>
      <c r="AW5995"/>
      <c r="AX5995"/>
      <c r="AY5995"/>
      <c r="AZ5995"/>
    </row>
    <row r="5996" spans="1:52">
      <c r="A5996"/>
      <c r="B5996"/>
      <c r="C5996"/>
      <c r="D5996"/>
      <c r="E5996"/>
      <c r="F5996"/>
      <c r="G5996"/>
      <c r="H5996"/>
      <c r="I5996"/>
      <c r="J5996"/>
      <c r="K5996"/>
      <c r="L5996"/>
      <c r="M5996"/>
      <c r="N5996"/>
      <c r="O5996"/>
      <c r="P5996"/>
      <c r="Q5996"/>
      <c r="R5996"/>
      <c r="S5996"/>
      <c r="T5996"/>
      <c r="U5996"/>
      <c r="V5996"/>
      <c r="W5996"/>
      <c r="X5996"/>
      <c r="Y5996"/>
      <c r="Z5996"/>
      <c r="AA5996"/>
      <c r="AB5996"/>
      <c r="AC5996"/>
      <c r="AD5996"/>
      <c r="AE5996"/>
      <c r="AF5996"/>
      <c r="AG5996"/>
      <c r="AH5996"/>
      <c r="AI5996"/>
      <c r="AJ5996"/>
      <c r="AK5996"/>
      <c r="AL5996"/>
      <c r="AM5996"/>
      <c r="AN5996"/>
      <c r="AO5996"/>
      <c r="AP5996"/>
      <c r="AQ5996"/>
      <c r="AR5996"/>
      <c r="AS5996"/>
      <c r="AT5996"/>
      <c r="AU5996"/>
      <c r="AV5996"/>
      <c r="AW5996"/>
      <c r="AX5996"/>
      <c r="AY5996"/>
      <c r="AZ5996"/>
    </row>
    <row r="5997" spans="1:52">
      <c r="A5997"/>
      <c r="B5997"/>
      <c r="C5997"/>
      <c r="D5997"/>
      <c r="E5997"/>
      <c r="F5997"/>
      <c r="G5997"/>
      <c r="H5997"/>
      <c r="I5997"/>
      <c r="J5997"/>
      <c r="K5997"/>
      <c r="L5997"/>
      <c r="M5997"/>
      <c r="N5997"/>
      <c r="O5997"/>
      <c r="P5997"/>
      <c r="Q5997"/>
      <c r="R5997"/>
      <c r="S5997"/>
      <c r="T5997"/>
      <c r="U5997"/>
      <c r="V5997"/>
      <c r="W5997"/>
      <c r="X5997"/>
      <c r="Y5997"/>
      <c r="Z5997"/>
      <c r="AA5997"/>
      <c r="AB5997"/>
      <c r="AC5997"/>
      <c r="AD5997"/>
      <c r="AE5997"/>
      <c r="AF5997"/>
      <c r="AG5997"/>
      <c r="AH5997"/>
      <c r="AI5997"/>
      <c r="AJ5997"/>
      <c r="AK5997"/>
      <c r="AL5997"/>
      <c r="AM5997"/>
      <c r="AN5997"/>
      <c r="AO5997"/>
      <c r="AP5997"/>
      <c r="AQ5997"/>
      <c r="AR5997"/>
      <c r="AS5997"/>
      <c r="AT5997"/>
      <c r="AU5997"/>
      <c r="AV5997"/>
      <c r="AW5997"/>
      <c r="AX5997"/>
      <c r="AY5997"/>
      <c r="AZ5997"/>
    </row>
    <row r="5998" spans="1:52">
      <c r="A5998"/>
      <c r="B5998"/>
      <c r="C5998"/>
      <c r="D5998"/>
      <c r="E5998"/>
      <c r="F5998"/>
      <c r="G5998"/>
      <c r="H5998"/>
      <c r="I5998"/>
      <c r="J5998"/>
      <c r="K5998"/>
      <c r="L5998"/>
      <c r="M5998"/>
      <c r="N5998"/>
      <c r="O5998"/>
      <c r="P5998"/>
      <c r="Q5998"/>
      <c r="R5998"/>
      <c r="S5998"/>
      <c r="T5998"/>
      <c r="U5998"/>
      <c r="V5998"/>
      <c r="W5998"/>
      <c r="X5998"/>
      <c r="Y5998"/>
      <c r="Z5998"/>
      <c r="AA5998"/>
      <c r="AB5998"/>
      <c r="AC5998"/>
      <c r="AD5998"/>
      <c r="AE5998"/>
      <c r="AF5998"/>
      <c r="AG5998"/>
      <c r="AH5998"/>
      <c r="AI5998"/>
      <c r="AJ5998"/>
      <c r="AK5998"/>
      <c r="AL5998"/>
      <c r="AM5998"/>
      <c r="AN5998"/>
      <c r="AO5998"/>
      <c r="AP5998"/>
      <c r="AQ5998"/>
      <c r="AR5998"/>
      <c r="AS5998"/>
      <c r="AT5998"/>
      <c r="AU5998"/>
      <c r="AV5998"/>
      <c r="AW5998"/>
      <c r="AX5998"/>
      <c r="AY5998"/>
      <c r="AZ5998"/>
    </row>
    <row r="5999" spans="1:52">
      <c r="A5999"/>
      <c r="B5999"/>
      <c r="C5999"/>
      <c r="D5999"/>
      <c r="E5999"/>
      <c r="F5999"/>
      <c r="G5999"/>
      <c r="H5999"/>
      <c r="I5999"/>
      <c r="J5999"/>
      <c r="K5999"/>
      <c r="L5999"/>
      <c r="M5999"/>
      <c r="N5999"/>
      <c r="O5999"/>
      <c r="P5999"/>
      <c r="Q5999"/>
      <c r="R5999"/>
      <c r="S5999"/>
      <c r="T5999"/>
      <c r="U5999"/>
      <c r="V5999"/>
      <c r="W5999"/>
      <c r="X5999"/>
      <c r="Y5999"/>
      <c r="Z5999"/>
      <c r="AA5999"/>
      <c r="AB5999"/>
      <c r="AC5999"/>
      <c r="AD5999"/>
      <c r="AE5999"/>
      <c r="AF5999"/>
      <c r="AG5999"/>
      <c r="AH5999"/>
      <c r="AI5999"/>
      <c r="AJ5999"/>
      <c r="AK5999"/>
      <c r="AL5999"/>
      <c r="AM5999"/>
      <c r="AN5999"/>
      <c r="AO5999"/>
      <c r="AP5999"/>
      <c r="AQ5999"/>
      <c r="AR5999"/>
      <c r="AS5999"/>
      <c r="AT5999"/>
      <c r="AU5999"/>
      <c r="AV5999"/>
      <c r="AW5999"/>
      <c r="AX5999"/>
      <c r="AY5999"/>
      <c r="AZ5999"/>
    </row>
    <row r="6000" spans="1:52">
      <c r="A6000"/>
      <c r="B6000"/>
      <c r="C6000"/>
      <c r="D6000"/>
      <c r="E6000"/>
      <c r="F6000"/>
      <c r="G6000"/>
      <c r="H6000"/>
      <c r="I6000"/>
      <c r="J6000"/>
      <c r="K6000"/>
      <c r="L6000"/>
      <c r="M6000"/>
      <c r="N6000"/>
      <c r="O6000"/>
      <c r="P6000"/>
      <c r="Q6000"/>
      <c r="R6000"/>
      <c r="S6000"/>
      <c r="T6000"/>
      <c r="U6000"/>
      <c r="V6000"/>
      <c r="W6000"/>
      <c r="X6000"/>
      <c r="Y6000"/>
      <c r="Z6000"/>
      <c r="AA6000"/>
      <c r="AB6000"/>
      <c r="AC6000"/>
      <c r="AD6000"/>
      <c r="AE6000"/>
      <c r="AF6000"/>
      <c r="AG6000"/>
      <c r="AH6000"/>
      <c r="AI6000"/>
      <c r="AJ6000"/>
      <c r="AK6000"/>
      <c r="AL6000"/>
      <c r="AM6000"/>
      <c r="AN6000"/>
      <c r="AO6000"/>
      <c r="AP6000"/>
      <c r="AQ6000"/>
      <c r="AR6000"/>
      <c r="AS6000"/>
      <c r="AT6000"/>
      <c r="AU6000"/>
      <c r="AV6000"/>
      <c r="AW6000"/>
      <c r="AX6000"/>
      <c r="AY6000"/>
      <c r="AZ6000"/>
    </row>
    <row r="6001" spans="1:52">
      <c r="A6001"/>
      <c r="B6001"/>
      <c r="C6001"/>
      <c r="D6001"/>
      <c r="E6001"/>
      <c r="F6001"/>
      <c r="G6001"/>
      <c r="H6001"/>
      <c r="I6001"/>
      <c r="J6001"/>
      <c r="K6001"/>
      <c r="L6001"/>
      <c r="M6001"/>
      <c r="N6001"/>
      <c r="O6001"/>
      <c r="P6001"/>
      <c r="Q6001"/>
      <c r="R6001"/>
      <c r="S6001"/>
      <c r="T6001"/>
      <c r="U6001"/>
      <c r="V6001"/>
      <c r="W6001"/>
      <c r="X6001"/>
      <c r="Y6001"/>
      <c r="Z6001"/>
      <c r="AA6001"/>
      <c r="AB6001"/>
      <c r="AC6001"/>
      <c r="AD6001"/>
      <c r="AE6001"/>
      <c r="AF6001"/>
      <c r="AG6001"/>
      <c r="AH6001"/>
      <c r="AI6001"/>
      <c r="AJ6001"/>
      <c r="AK6001"/>
      <c r="AL6001"/>
      <c r="AM6001"/>
      <c r="AN6001"/>
      <c r="AO6001"/>
      <c r="AP6001"/>
      <c r="AQ6001"/>
      <c r="AR6001"/>
      <c r="AS6001"/>
      <c r="AT6001"/>
      <c r="AU6001"/>
      <c r="AV6001"/>
      <c r="AW6001"/>
      <c r="AX6001"/>
      <c r="AY6001"/>
      <c r="AZ6001"/>
    </row>
    <row r="6002" spans="1:52">
      <c r="A6002"/>
      <c r="B6002"/>
      <c r="C6002"/>
      <c r="D6002"/>
      <c r="E6002"/>
      <c r="F6002"/>
      <c r="G6002"/>
      <c r="H6002"/>
      <c r="I6002"/>
      <c r="J6002"/>
      <c r="K6002"/>
      <c r="L6002"/>
      <c r="M6002"/>
      <c r="N6002"/>
      <c r="O6002"/>
      <c r="P6002"/>
      <c r="Q6002"/>
      <c r="R6002"/>
      <c r="S6002"/>
      <c r="T6002"/>
      <c r="U6002"/>
      <c r="V6002"/>
      <c r="W6002"/>
      <c r="X6002"/>
      <c r="Y6002"/>
      <c r="Z6002"/>
      <c r="AA6002"/>
      <c r="AB6002"/>
      <c r="AC6002"/>
      <c r="AD6002"/>
      <c r="AE6002"/>
      <c r="AF6002"/>
      <c r="AG6002"/>
      <c r="AH6002"/>
      <c r="AI6002"/>
      <c r="AJ6002"/>
      <c r="AK6002"/>
      <c r="AL6002"/>
      <c r="AM6002"/>
      <c r="AN6002"/>
      <c r="AO6002"/>
      <c r="AP6002"/>
      <c r="AQ6002"/>
      <c r="AR6002"/>
      <c r="AS6002"/>
      <c r="AT6002"/>
      <c r="AU6002"/>
      <c r="AV6002"/>
      <c r="AW6002"/>
      <c r="AX6002"/>
      <c r="AY6002"/>
      <c r="AZ6002"/>
    </row>
    <row r="6003" spans="1:52">
      <c r="A6003"/>
      <c r="B6003"/>
      <c r="C6003"/>
      <c r="D6003"/>
      <c r="E6003"/>
      <c r="F6003"/>
      <c r="G6003"/>
      <c r="H6003"/>
      <c r="I6003"/>
      <c r="J6003"/>
      <c r="K6003"/>
      <c r="L6003"/>
      <c r="M6003"/>
      <c r="N6003"/>
      <c r="O6003"/>
      <c r="P6003"/>
      <c r="Q6003"/>
      <c r="R6003"/>
      <c r="S6003"/>
      <c r="T6003"/>
      <c r="U6003"/>
      <c r="V6003"/>
      <c r="W6003"/>
      <c r="X6003"/>
      <c r="Y6003"/>
      <c r="Z6003"/>
      <c r="AA6003"/>
      <c r="AB6003"/>
      <c r="AC6003"/>
      <c r="AD6003"/>
      <c r="AE6003"/>
      <c r="AF6003"/>
      <c r="AG6003"/>
      <c r="AH6003"/>
      <c r="AI6003"/>
      <c r="AJ6003"/>
      <c r="AK6003"/>
      <c r="AL6003"/>
      <c r="AM6003"/>
      <c r="AN6003"/>
      <c r="AO6003"/>
      <c r="AP6003"/>
      <c r="AQ6003"/>
      <c r="AR6003"/>
      <c r="AS6003"/>
      <c r="AT6003"/>
      <c r="AU6003"/>
      <c r="AV6003"/>
      <c r="AW6003"/>
      <c r="AX6003"/>
      <c r="AY6003"/>
      <c r="AZ6003"/>
    </row>
    <row r="6004" spans="1:52">
      <c r="A6004"/>
      <c r="B6004"/>
      <c r="C6004"/>
      <c r="D6004"/>
      <c r="E6004"/>
      <c r="F6004"/>
      <c r="G6004"/>
      <c r="H6004"/>
      <c r="I6004"/>
      <c r="J6004"/>
      <c r="K6004"/>
      <c r="L6004"/>
      <c r="M6004"/>
      <c r="N6004"/>
      <c r="O6004"/>
      <c r="P6004"/>
      <c r="Q6004"/>
      <c r="R6004"/>
      <c r="S6004"/>
      <c r="T6004"/>
      <c r="U6004"/>
      <c r="V6004"/>
      <c r="W6004"/>
      <c r="X6004"/>
      <c r="Y6004"/>
      <c r="Z6004"/>
      <c r="AA6004"/>
      <c r="AB6004"/>
      <c r="AC6004"/>
      <c r="AD6004"/>
      <c r="AE6004"/>
      <c r="AF6004"/>
      <c r="AG6004"/>
      <c r="AH6004"/>
      <c r="AI6004"/>
      <c r="AJ6004"/>
      <c r="AK6004"/>
      <c r="AL6004"/>
      <c r="AM6004"/>
      <c r="AN6004"/>
      <c r="AO6004"/>
      <c r="AP6004"/>
      <c r="AQ6004"/>
      <c r="AR6004"/>
      <c r="AS6004"/>
      <c r="AT6004"/>
      <c r="AU6004"/>
      <c r="AV6004"/>
      <c r="AW6004"/>
      <c r="AX6004"/>
      <c r="AY6004"/>
      <c r="AZ6004"/>
    </row>
    <row r="6005" spans="1:52">
      <c r="A6005"/>
      <c r="B6005"/>
      <c r="C6005"/>
      <c r="D6005"/>
      <c r="E6005"/>
      <c r="F6005"/>
      <c r="G6005"/>
      <c r="H6005"/>
      <c r="I6005"/>
      <c r="J6005"/>
      <c r="K6005"/>
      <c r="L6005"/>
      <c r="M6005"/>
      <c r="N6005"/>
      <c r="O6005"/>
      <c r="P6005"/>
      <c r="Q6005"/>
      <c r="R6005"/>
      <c r="S6005"/>
      <c r="T6005"/>
      <c r="U6005"/>
      <c r="V6005"/>
      <c r="W6005"/>
      <c r="X6005"/>
      <c r="Y6005"/>
      <c r="Z6005"/>
      <c r="AA6005"/>
      <c r="AB6005"/>
      <c r="AC6005"/>
      <c r="AD6005"/>
      <c r="AE6005"/>
      <c r="AF6005"/>
      <c r="AG6005"/>
      <c r="AH6005"/>
      <c r="AI6005"/>
      <c r="AJ6005"/>
      <c r="AK6005"/>
      <c r="AL6005"/>
      <c r="AM6005"/>
      <c r="AN6005"/>
      <c r="AO6005"/>
      <c r="AP6005"/>
      <c r="AQ6005"/>
      <c r="AR6005"/>
      <c r="AS6005"/>
      <c r="AT6005"/>
      <c r="AU6005"/>
      <c r="AV6005"/>
      <c r="AW6005"/>
      <c r="AX6005"/>
      <c r="AY6005"/>
      <c r="AZ6005"/>
    </row>
    <row r="6006" spans="1:52">
      <c r="A6006"/>
      <c r="B6006"/>
      <c r="C6006"/>
      <c r="D6006"/>
      <c r="E6006"/>
      <c r="F6006"/>
      <c r="G6006"/>
      <c r="H6006"/>
      <c r="I6006"/>
      <c r="J6006"/>
      <c r="K6006"/>
      <c r="L6006"/>
      <c r="M6006"/>
      <c r="N6006"/>
      <c r="O6006"/>
      <c r="P6006"/>
      <c r="Q6006"/>
      <c r="R6006"/>
      <c r="S6006"/>
      <c r="T6006"/>
      <c r="U6006"/>
      <c r="V6006"/>
      <c r="W6006"/>
      <c r="X6006"/>
      <c r="Y6006"/>
      <c r="Z6006"/>
      <c r="AA6006"/>
      <c r="AB6006"/>
      <c r="AC6006"/>
      <c r="AD6006"/>
      <c r="AE6006"/>
      <c r="AF6006"/>
      <c r="AG6006"/>
      <c r="AH6006"/>
      <c r="AI6006"/>
      <c r="AJ6006"/>
      <c r="AK6006"/>
      <c r="AL6006"/>
      <c r="AM6006"/>
      <c r="AN6006"/>
      <c r="AO6006"/>
      <c r="AP6006"/>
      <c r="AQ6006"/>
      <c r="AR6006"/>
      <c r="AS6006"/>
      <c r="AT6006"/>
      <c r="AU6006"/>
      <c r="AV6006"/>
      <c r="AW6006"/>
      <c r="AX6006"/>
      <c r="AY6006"/>
      <c r="AZ6006"/>
    </row>
    <row r="6007" spans="1:52">
      <c r="A6007"/>
      <c r="B6007"/>
      <c r="C6007"/>
      <c r="D6007"/>
      <c r="E6007"/>
      <c r="F6007"/>
      <c r="G6007"/>
      <c r="H6007"/>
      <c r="I6007"/>
      <c r="J6007"/>
      <c r="K6007"/>
      <c r="L6007"/>
      <c r="M6007"/>
      <c r="N6007"/>
      <c r="O6007"/>
      <c r="P6007"/>
      <c r="Q6007"/>
      <c r="R6007"/>
      <c r="S6007"/>
      <c r="T6007"/>
      <c r="U6007"/>
      <c r="V6007"/>
      <c r="W6007"/>
      <c r="X6007"/>
      <c r="Y6007"/>
      <c r="Z6007"/>
      <c r="AA6007"/>
      <c r="AB6007"/>
      <c r="AC6007"/>
      <c r="AD6007"/>
      <c r="AE6007"/>
      <c r="AF6007"/>
      <c r="AG6007"/>
      <c r="AH6007"/>
      <c r="AI6007"/>
      <c r="AJ6007"/>
      <c r="AK6007"/>
      <c r="AL6007"/>
      <c r="AM6007"/>
      <c r="AN6007"/>
      <c r="AO6007"/>
      <c r="AP6007"/>
      <c r="AQ6007"/>
      <c r="AR6007"/>
      <c r="AS6007"/>
      <c r="AT6007"/>
      <c r="AU6007"/>
      <c r="AV6007"/>
      <c r="AW6007"/>
      <c r="AX6007"/>
      <c r="AY6007"/>
      <c r="AZ6007"/>
    </row>
    <row r="6008" spans="1:52">
      <c r="A6008"/>
      <c r="B6008"/>
      <c r="C6008"/>
      <c r="D6008"/>
      <c r="E6008"/>
      <c r="F6008"/>
      <c r="G6008"/>
      <c r="H6008"/>
      <c r="I6008"/>
      <c r="J6008"/>
      <c r="K6008"/>
      <c r="L6008"/>
      <c r="M6008"/>
      <c r="N6008"/>
      <c r="O6008"/>
      <c r="P6008"/>
      <c r="Q6008"/>
      <c r="R6008"/>
      <c r="S6008"/>
      <c r="T6008"/>
      <c r="U6008"/>
      <c r="V6008"/>
      <c r="W6008"/>
      <c r="X6008"/>
      <c r="Y6008"/>
      <c r="Z6008"/>
      <c r="AA6008"/>
      <c r="AB6008"/>
      <c r="AC6008"/>
      <c r="AD6008"/>
      <c r="AE6008"/>
      <c r="AF6008"/>
      <c r="AG6008"/>
      <c r="AH6008"/>
      <c r="AI6008"/>
      <c r="AJ6008"/>
      <c r="AK6008"/>
      <c r="AL6008"/>
      <c r="AM6008"/>
      <c r="AN6008"/>
      <c r="AO6008"/>
      <c r="AP6008"/>
      <c r="AQ6008"/>
      <c r="AR6008"/>
      <c r="AS6008"/>
      <c r="AT6008"/>
      <c r="AU6008"/>
      <c r="AV6008"/>
      <c r="AW6008"/>
      <c r="AX6008"/>
      <c r="AY6008"/>
      <c r="AZ6008"/>
    </row>
    <row r="6009" spans="1:52">
      <c r="A6009"/>
      <c r="B6009"/>
      <c r="C6009"/>
      <c r="D6009"/>
      <c r="E6009"/>
      <c r="F6009"/>
      <c r="G6009"/>
      <c r="H6009"/>
      <c r="I6009"/>
      <c r="J6009"/>
      <c r="K6009"/>
      <c r="L6009"/>
      <c r="M6009"/>
      <c r="N6009"/>
      <c r="O6009"/>
      <c r="P6009"/>
      <c r="Q6009"/>
      <c r="R6009"/>
      <c r="S6009"/>
      <c r="T6009"/>
      <c r="U6009"/>
      <c r="V6009"/>
      <c r="W6009"/>
      <c r="X6009"/>
      <c r="Y6009"/>
      <c r="Z6009"/>
      <c r="AA6009"/>
      <c r="AB6009"/>
      <c r="AC6009"/>
      <c r="AD6009"/>
      <c r="AE6009"/>
      <c r="AF6009"/>
      <c r="AG6009"/>
      <c r="AH6009"/>
      <c r="AI6009"/>
      <c r="AJ6009"/>
      <c r="AK6009"/>
      <c r="AL6009"/>
      <c r="AM6009"/>
      <c r="AN6009"/>
      <c r="AO6009"/>
      <c r="AP6009"/>
      <c r="AQ6009"/>
      <c r="AR6009"/>
      <c r="AS6009"/>
      <c r="AT6009"/>
      <c r="AU6009"/>
      <c r="AV6009"/>
      <c r="AW6009"/>
      <c r="AX6009"/>
      <c r="AY6009"/>
      <c r="AZ6009"/>
    </row>
    <row r="6010" spans="1:52">
      <c r="A6010"/>
      <c r="B6010"/>
      <c r="C6010"/>
      <c r="D6010"/>
      <c r="E6010"/>
      <c r="F6010"/>
      <c r="G6010"/>
      <c r="H6010"/>
      <c r="I6010"/>
      <c r="J6010"/>
      <c r="K6010"/>
      <c r="L6010"/>
      <c r="M6010"/>
      <c r="N6010"/>
      <c r="O6010"/>
      <c r="P6010"/>
      <c r="Q6010"/>
      <c r="R6010"/>
      <c r="S6010"/>
      <c r="T6010"/>
      <c r="U6010"/>
      <c r="V6010"/>
      <c r="W6010"/>
      <c r="X6010"/>
      <c r="Y6010"/>
      <c r="Z6010"/>
      <c r="AA6010"/>
      <c r="AB6010"/>
      <c r="AC6010"/>
      <c r="AD6010"/>
      <c r="AE6010"/>
      <c r="AF6010"/>
      <c r="AG6010"/>
      <c r="AH6010"/>
      <c r="AI6010"/>
      <c r="AJ6010"/>
      <c r="AK6010"/>
      <c r="AL6010"/>
      <c r="AM6010"/>
      <c r="AN6010"/>
      <c r="AO6010"/>
      <c r="AP6010"/>
      <c r="AQ6010"/>
      <c r="AR6010"/>
      <c r="AS6010"/>
      <c r="AT6010"/>
      <c r="AU6010"/>
      <c r="AV6010"/>
      <c r="AW6010"/>
      <c r="AX6010"/>
      <c r="AY6010"/>
      <c r="AZ6010"/>
    </row>
    <row r="6011" spans="1:52">
      <c r="A6011"/>
      <c r="B6011"/>
      <c r="C6011"/>
      <c r="D6011"/>
      <c r="E6011"/>
      <c r="F6011"/>
      <c r="G6011"/>
      <c r="H6011"/>
      <c r="I6011"/>
      <c r="J6011"/>
      <c r="K6011"/>
      <c r="L6011"/>
      <c r="M6011"/>
      <c r="N6011"/>
      <c r="O6011"/>
      <c r="P6011"/>
      <c r="Q6011"/>
      <c r="R6011"/>
      <c r="S6011"/>
      <c r="T6011"/>
      <c r="U6011"/>
      <c r="V6011"/>
      <c r="W6011"/>
      <c r="X6011"/>
      <c r="Y6011"/>
      <c r="Z6011"/>
      <c r="AA6011"/>
      <c r="AB6011"/>
      <c r="AC6011"/>
      <c r="AD6011"/>
      <c r="AE6011"/>
      <c r="AF6011"/>
      <c r="AG6011"/>
      <c r="AH6011"/>
      <c r="AI6011"/>
      <c r="AJ6011"/>
      <c r="AK6011"/>
      <c r="AL6011"/>
      <c r="AM6011"/>
      <c r="AN6011"/>
      <c r="AO6011"/>
      <c r="AP6011"/>
      <c r="AQ6011"/>
      <c r="AR6011"/>
      <c r="AS6011"/>
      <c r="AT6011"/>
      <c r="AU6011"/>
      <c r="AV6011"/>
      <c r="AW6011"/>
      <c r="AX6011"/>
      <c r="AY6011"/>
      <c r="AZ6011"/>
    </row>
    <row r="6012" spans="1:52">
      <c r="A6012"/>
      <c r="B6012"/>
      <c r="C6012"/>
      <c r="D6012"/>
      <c r="E6012"/>
      <c r="F6012"/>
      <c r="G6012"/>
      <c r="H6012"/>
      <c r="I6012"/>
      <c r="J6012"/>
      <c r="K6012"/>
      <c r="L6012"/>
      <c r="M6012"/>
      <c r="N6012"/>
      <c r="O6012"/>
      <c r="P6012"/>
      <c r="Q6012"/>
      <c r="R6012"/>
      <c r="S6012"/>
      <c r="T6012"/>
      <c r="U6012"/>
      <c r="V6012"/>
      <c r="W6012"/>
      <c r="X6012"/>
      <c r="Y6012"/>
      <c r="Z6012"/>
      <c r="AA6012"/>
      <c r="AB6012"/>
      <c r="AC6012"/>
      <c r="AD6012"/>
      <c r="AE6012"/>
      <c r="AF6012"/>
      <c r="AG6012"/>
      <c r="AH6012"/>
      <c r="AI6012"/>
      <c r="AJ6012"/>
      <c r="AK6012"/>
      <c r="AL6012"/>
      <c r="AM6012"/>
      <c r="AN6012"/>
      <c r="AO6012"/>
      <c r="AP6012"/>
      <c r="AQ6012"/>
      <c r="AR6012"/>
      <c r="AS6012"/>
      <c r="AT6012"/>
      <c r="AU6012"/>
      <c r="AV6012"/>
      <c r="AW6012"/>
      <c r="AX6012"/>
      <c r="AY6012"/>
      <c r="AZ6012"/>
    </row>
    <row r="6013" spans="1:52">
      <c r="A6013"/>
      <c r="B6013"/>
      <c r="C6013"/>
      <c r="D6013"/>
      <c r="E6013"/>
      <c r="F6013"/>
      <c r="G6013"/>
      <c r="H6013"/>
      <c r="I6013"/>
      <c r="J6013"/>
      <c r="K6013"/>
      <c r="L6013"/>
      <c r="M6013"/>
      <c r="N6013"/>
      <c r="O6013"/>
      <c r="P6013"/>
      <c r="Q6013"/>
      <c r="R6013"/>
      <c r="S6013"/>
      <c r="T6013"/>
      <c r="U6013"/>
      <c r="V6013"/>
      <c r="W6013"/>
      <c r="X6013"/>
      <c r="Y6013"/>
      <c r="Z6013"/>
      <c r="AA6013"/>
      <c r="AB6013"/>
      <c r="AC6013"/>
      <c r="AD6013"/>
      <c r="AE6013"/>
      <c r="AF6013"/>
      <c r="AG6013"/>
      <c r="AH6013"/>
      <c r="AI6013"/>
      <c r="AJ6013"/>
      <c r="AK6013"/>
      <c r="AL6013"/>
      <c r="AM6013"/>
      <c r="AN6013"/>
      <c r="AO6013"/>
      <c r="AP6013"/>
      <c r="AQ6013"/>
      <c r="AR6013"/>
      <c r="AS6013"/>
      <c r="AT6013"/>
      <c r="AU6013"/>
      <c r="AV6013"/>
      <c r="AW6013"/>
      <c r="AX6013"/>
      <c r="AY6013"/>
      <c r="AZ6013"/>
    </row>
    <row r="6014" spans="1:52">
      <c r="A6014"/>
      <c r="B6014"/>
      <c r="C6014"/>
      <c r="D6014"/>
      <c r="E6014"/>
      <c r="F6014"/>
      <c r="G6014"/>
      <c r="H6014"/>
      <c r="I6014"/>
      <c r="J6014"/>
      <c r="K6014"/>
      <c r="L6014"/>
      <c r="M6014"/>
      <c r="N6014"/>
      <c r="O6014"/>
      <c r="P6014"/>
      <c r="Q6014"/>
      <c r="R6014"/>
      <c r="S6014"/>
      <c r="T6014"/>
      <c r="U6014"/>
      <c r="V6014"/>
      <c r="W6014"/>
      <c r="X6014"/>
      <c r="Y6014"/>
      <c r="Z6014"/>
      <c r="AA6014"/>
      <c r="AB6014"/>
      <c r="AC6014"/>
      <c r="AD6014"/>
      <c r="AE6014"/>
      <c r="AF6014"/>
      <c r="AG6014"/>
      <c r="AH6014"/>
      <c r="AI6014"/>
      <c r="AJ6014"/>
      <c r="AK6014"/>
      <c r="AL6014"/>
      <c r="AM6014"/>
      <c r="AN6014"/>
      <c r="AO6014"/>
      <c r="AP6014"/>
      <c r="AQ6014"/>
      <c r="AR6014"/>
      <c r="AS6014"/>
      <c r="AT6014"/>
      <c r="AU6014"/>
      <c r="AV6014"/>
      <c r="AW6014"/>
      <c r="AX6014"/>
      <c r="AY6014"/>
      <c r="AZ6014"/>
    </row>
    <row r="6015" spans="1:52">
      <c r="A6015"/>
      <c r="B6015"/>
      <c r="C6015"/>
      <c r="D6015"/>
      <c r="E6015"/>
      <c r="F6015"/>
      <c r="G6015"/>
      <c r="H6015"/>
      <c r="I6015"/>
      <c r="J6015"/>
      <c r="K6015"/>
      <c r="L6015"/>
      <c r="M6015"/>
      <c r="N6015"/>
      <c r="O6015"/>
      <c r="P6015"/>
      <c r="Q6015"/>
      <c r="R6015"/>
      <c r="S6015"/>
      <c r="T6015"/>
      <c r="U6015"/>
      <c r="V6015"/>
      <c r="W6015"/>
      <c r="X6015"/>
      <c r="Y6015"/>
      <c r="Z6015"/>
      <c r="AA6015"/>
      <c r="AB6015"/>
      <c r="AC6015"/>
      <c r="AD6015"/>
      <c r="AE6015"/>
      <c r="AF6015"/>
      <c r="AG6015"/>
      <c r="AH6015"/>
      <c r="AI6015"/>
      <c r="AJ6015"/>
      <c r="AK6015"/>
      <c r="AL6015"/>
      <c r="AM6015"/>
      <c r="AN6015"/>
      <c r="AO6015"/>
      <c r="AP6015"/>
      <c r="AQ6015"/>
      <c r="AR6015"/>
      <c r="AS6015"/>
      <c r="AT6015"/>
      <c r="AU6015"/>
      <c r="AV6015"/>
      <c r="AW6015"/>
      <c r="AX6015"/>
      <c r="AY6015"/>
      <c r="AZ6015"/>
    </row>
    <row r="6016" spans="1:52">
      <c r="A6016"/>
      <c r="B6016"/>
      <c r="C6016"/>
      <c r="D6016"/>
      <c r="E6016"/>
      <c r="F6016"/>
      <c r="G6016"/>
      <c r="H6016"/>
      <c r="I6016"/>
      <c r="J6016"/>
      <c r="K6016"/>
      <c r="L6016"/>
      <c r="M6016"/>
      <c r="N6016"/>
      <c r="O6016"/>
      <c r="P6016"/>
      <c r="Q6016"/>
      <c r="R6016"/>
      <c r="S6016"/>
      <c r="T6016"/>
      <c r="U6016"/>
      <c r="V6016"/>
      <c r="W6016"/>
      <c r="X6016"/>
      <c r="Y6016"/>
      <c r="Z6016"/>
      <c r="AA6016"/>
      <c r="AB6016"/>
      <c r="AC6016"/>
      <c r="AD6016"/>
      <c r="AE6016"/>
      <c r="AF6016"/>
      <c r="AG6016"/>
      <c r="AH6016"/>
      <c r="AI6016"/>
      <c r="AJ6016"/>
      <c r="AK6016"/>
      <c r="AL6016"/>
      <c r="AM6016"/>
      <c r="AN6016"/>
      <c r="AO6016"/>
      <c r="AP6016"/>
      <c r="AQ6016"/>
      <c r="AR6016"/>
      <c r="AS6016"/>
      <c r="AT6016"/>
      <c r="AU6016"/>
      <c r="AV6016"/>
      <c r="AW6016"/>
      <c r="AX6016"/>
      <c r="AY6016"/>
      <c r="AZ6016"/>
    </row>
    <row r="6017" spans="1:52">
      <c r="A6017"/>
      <c r="B6017"/>
      <c r="C6017"/>
      <c r="D6017"/>
      <c r="E6017"/>
      <c r="F6017"/>
      <c r="G6017"/>
      <c r="H6017"/>
      <c r="I6017"/>
      <c r="J6017"/>
      <c r="K6017"/>
      <c r="L6017"/>
      <c r="M6017"/>
      <c r="N6017"/>
      <c r="O6017"/>
      <c r="P6017"/>
      <c r="Q6017"/>
      <c r="R6017"/>
      <c r="S6017"/>
      <c r="T6017"/>
      <c r="U6017"/>
      <c r="V6017"/>
      <c r="W6017"/>
      <c r="X6017"/>
      <c r="Y6017"/>
      <c r="Z6017"/>
      <c r="AA6017"/>
      <c r="AB6017"/>
      <c r="AC6017"/>
      <c r="AD6017"/>
      <c r="AE6017"/>
      <c r="AF6017"/>
      <c r="AG6017"/>
      <c r="AH6017"/>
      <c r="AI6017"/>
      <c r="AJ6017"/>
      <c r="AK6017"/>
      <c r="AL6017"/>
      <c r="AM6017"/>
      <c r="AN6017"/>
      <c r="AO6017"/>
      <c r="AP6017"/>
      <c r="AQ6017"/>
      <c r="AR6017"/>
      <c r="AS6017"/>
      <c r="AT6017"/>
      <c r="AU6017"/>
      <c r="AV6017"/>
      <c r="AW6017"/>
      <c r="AX6017"/>
      <c r="AY6017"/>
      <c r="AZ6017"/>
    </row>
    <row r="6018" spans="1:52">
      <c r="A6018"/>
      <c r="B6018"/>
      <c r="C6018"/>
      <c r="D6018"/>
      <c r="E6018"/>
      <c r="F6018"/>
      <c r="G6018"/>
      <c r="H6018"/>
      <c r="I6018"/>
      <c r="J6018"/>
      <c r="K6018"/>
      <c r="L6018"/>
      <c r="M6018"/>
      <c r="N6018"/>
      <c r="O6018"/>
      <c r="P6018"/>
      <c r="Q6018"/>
      <c r="R6018"/>
      <c r="S6018"/>
      <c r="T6018"/>
      <c r="U6018"/>
      <c r="V6018"/>
      <c r="W6018"/>
      <c r="X6018"/>
      <c r="Y6018"/>
      <c r="Z6018"/>
      <c r="AA6018"/>
      <c r="AB6018"/>
      <c r="AC6018"/>
      <c r="AD6018"/>
      <c r="AE6018"/>
      <c r="AF6018"/>
      <c r="AG6018"/>
      <c r="AH6018"/>
      <c r="AI6018"/>
      <c r="AJ6018"/>
      <c r="AK6018"/>
      <c r="AL6018"/>
      <c r="AM6018"/>
      <c r="AN6018"/>
      <c r="AO6018"/>
      <c r="AP6018"/>
      <c r="AQ6018"/>
      <c r="AR6018"/>
      <c r="AS6018"/>
      <c r="AT6018"/>
      <c r="AU6018"/>
      <c r="AV6018"/>
      <c r="AW6018"/>
      <c r="AX6018"/>
      <c r="AY6018"/>
      <c r="AZ6018"/>
    </row>
    <row r="6019" spans="1:52">
      <c r="A6019"/>
      <c r="B6019"/>
      <c r="C6019"/>
      <c r="D6019"/>
      <c r="E6019"/>
      <c r="F6019"/>
      <c r="G6019"/>
      <c r="H6019"/>
      <c r="I6019"/>
      <c r="J6019"/>
      <c r="K6019"/>
      <c r="L6019"/>
      <c r="M6019"/>
      <c r="N6019"/>
      <c r="O6019"/>
      <c r="P6019"/>
      <c r="Q6019"/>
      <c r="R6019"/>
      <c r="S6019"/>
      <c r="T6019"/>
      <c r="U6019"/>
      <c r="V6019"/>
      <c r="W6019"/>
      <c r="X6019"/>
      <c r="Y6019"/>
      <c r="Z6019"/>
      <c r="AA6019"/>
      <c r="AB6019"/>
      <c r="AC6019"/>
      <c r="AD6019"/>
      <c r="AE6019"/>
      <c r="AF6019"/>
      <c r="AG6019"/>
      <c r="AH6019"/>
      <c r="AI6019"/>
      <c r="AJ6019"/>
      <c r="AK6019"/>
      <c r="AL6019"/>
      <c r="AM6019"/>
      <c r="AN6019"/>
      <c r="AO6019"/>
      <c r="AP6019"/>
      <c r="AQ6019"/>
      <c r="AR6019"/>
      <c r="AS6019"/>
      <c r="AT6019"/>
      <c r="AU6019"/>
      <c r="AV6019"/>
      <c r="AW6019"/>
      <c r="AX6019"/>
      <c r="AY6019"/>
      <c r="AZ6019"/>
    </row>
    <row r="6020" spans="1:52">
      <c r="A6020"/>
      <c r="B6020"/>
      <c r="C6020"/>
      <c r="D6020"/>
      <c r="E6020"/>
      <c r="F6020"/>
      <c r="G6020"/>
      <c r="H6020"/>
      <c r="I6020"/>
      <c r="J6020"/>
      <c r="K6020"/>
      <c r="L6020"/>
      <c r="M6020"/>
      <c r="N6020"/>
      <c r="O6020"/>
      <c r="P6020"/>
      <c r="Q6020"/>
      <c r="R6020"/>
      <c r="S6020"/>
      <c r="T6020"/>
      <c r="U6020"/>
      <c r="V6020"/>
      <c r="W6020"/>
      <c r="X6020"/>
      <c r="Y6020"/>
      <c r="Z6020"/>
      <c r="AA6020"/>
      <c r="AB6020"/>
      <c r="AC6020"/>
      <c r="AD6020"/>
      <c r="AE6020"/>
      <c r="AF6020"/>
      <c r="AG6020"/>
      <c r="AH6020"/>
      <c r="AI6020"/>
      <c r="AJ6020"/>
      <c r="AK6020"/>
      <c r="AL6020"/>
      <c r="AM6020"/>
      <c r="AN6020"/>
      <c r="AO6020"/>
      <c r="AP6020"/>
      <c r="AQ6020"/>
      <c r="AR6020"/>
      <c r="AS6020"/>
      <c r="AT6020"/>
      <c r="AU6020"/>
      <c r="AV6020"/>
      <c r="AW6020"/>
      <c r="AX6020"/>
      <c r="AY6020"/>
      <c r="AZ6020"/>
    </row>
    <row r="6021" spans="1:52">
      <c r="A6021"/>
      <c r="B6021"/>
      <c r="C6021"/>
      <c r="D6021"/>
      <c r="E6021"/>
      <c r="F6021"/>
      <c r="G6021"/>
      <c r="H6021"/>
      <c r="I6021"/>
      <c r="J6021"/>
      <c r="K6021"/>
      <c r="L6021"/>
      <c r="M6021"/>
      <c r="N6021"/>
      <c r="O6021"/>
      <c r="P6021"/>
      <c r="Q6021"/>
      <c r="R6021"/>
      <c r="S6021"/>
      <c r="T6021"/>
      <c r="U6021"/>
      <c r="V6021"/>
      <c r="W6021"/>
      <c r="X6021"/>
      <c r="Y6021"/>
      <c r="Z6021"/>
      <c r="AA6021"/>
      <c r="AB6021"/>
      <c r="AC6021"/>
      <c r="AD6021"/>
      <c r="AE6021"/>
      <c r="AF6021"/>
      <c r="AG6021"/>
      <c r="AH6021"/>
      <c r="AI6021"/>
      <c r="AJ6021"/>
      <c r="AK6021"/>
      <c r="AL6021"/>
      <c r="AM6021"/>
      <c r="AN6021"/>
      <c r="AO6021"/>
      <c r="AP6021"/>
      <c r="AQ6021"/>
      <c r="AR6021"/>
      <c r="AS6021"/>
      <c r="AT6021"/>
      <c r="AU6021"/>
      <c r="AV6021"/>
      <c r="AW6021"/>
      <c r="AX6021"/>
      <c r="AY6021"/>
      <c r="AZ6021"/>
    </row>
    <row r="6022" spans="1:52">
      <c r="A6022"/>
      <c r="B6022"/>
      <c r="C6022"/>
      <c r="D6022"/>
      <c r="E6022"/>
      <c r="F6022"/>
      <c r="G6022"/>
      <c r="H6022"/>
      <c r="I6022"/>
      <c r="J6022"/>
      <c r="K6022"/>
      <c r="L6022"/>
      <c r="M6022"/>
      <c r="N6022"/>
      <c r="O6022"/>
      <c r="P6022"/>
      <c r="Q6022"/>
      <c r="R6022"/>
      <c r="S6022"/>
      <c r="T6022"/>
      <c r="U6022"/>
      <c r="V6022"/>
      <c r="W6022"/>
      <c r="X6022"/>
      <c r="Y6022"/>
      <c r="Z6022"/>
      <c r="AA6022"/>
      <c r="AB6022"/>
      <c r="AC6022"/>
      <c r="AD6022"/>
      <c r="AE6022"/>
      <c r="AF6022"/>
      <c r="AG6022"/>
      <c r="AH6022"/>
      <c r="AI6022"/>
      <c r="AJ6022"/>
      <c r="AK6022"/>
      <c r="AL6022"/>
      <c r="AM6022"/>
      <c r="AN6022"/>
      <c r="AO6022"/>
      <c r="AP6022"/>
      <c r="AQ6022"/>
      <c r="AR6022"/>
      <c r="AS6022"/>
      <c r="AT6022"/>
      <c r="AU6022"/>
      <c r="AV6022"/>
      <c r="AW6022"/>
      <c r="AX6022"/>
      <c r="AY6022"/>
      <c r="AZ6022"/>
    </row>
    <row r="6023" spans="1:52">
      <c r="A6023"/>
      <c r="B6023"/>
      <c r="C6023"/>
      <c r="D6023"/>
      <c r="E6023"/>
      <c r="F6023"/>
      <c r="G6023"/>
      <c r="H6023"/>
      <c r="I6023"/>
      <c r="J6023"/>
      <c r="K6023"/>
      <c r="L6023"/>
      <c r="M6023"/>
      <c r="N6023"/>
      <c r="O6023"/>
      <c r="P6023"/>
      <c r="Q6023"/>
      <c r="R6023"/>
      <c r="S6023"/>
      <c r="T6023"/>
      <c r="U6023"/>
      <c r="V6023"/>
      <c r="W6023"/>
      <c r="X6023"/>
      <c r="Y6023"/>
      <c r="Z6023"/>
      <c r="AA6023"/>
      <c r="AB6023"/>
      <c r="AC6023"/>
      <c r="AD6023"/>
      <c r="AE6023"/>
      <c r="AF6023"/>
      <c r="AG6023"/>
      <c r="AH6023"/>
      <c r="AI6023"/>
      <c r="AJ6023"/>
      <c r="AK6023"/>
      <c r="AL6023"/>
      <c r="AM6023"/>
      <c r="AN6023"/>
      <c r="AO6023"/>
      <c r="AP6023"/>
      <c r="AQ6023"/>
      <c r="AR6023"/>
      <c r="AS6023"/>
      <c r="AT6023"/>
      <c r="AU6023"/>
      <c r="AV6023"/>
      <c r="AW6023"/>
      <c r="AX6023"/>
      <c r="AY6023"/>
      <c r="AZ6023"/>
    </row>
    <row r="6024" spans="1:52">
      <c r="A6024"/>
      <c r="B6024"/>
      <c r="C6024"/>
      <c r="D6024"/>
      <c r="E6024"/>
      <c r="F6024"/>
      <c r="G6024"/>
      <c r="H6024"/>
      <c r="I6024"/>
      <c r="J6024"/>
      <c r="K6024"/>
      <c r="L6024"/>
      <c r="M6024"/>
      <c r="N6024"/>
      <c r="O6024"/>
      <c r="P6024"/>
      <c r="Q6024"/>
      <c r="R6024"/>
      <c r="S6024"/>
      <c r="T6024"/>
      <c r="U6024"/>
      <c r="V6024"/>
      <c r="W6024"/>
      <c r="X6024"/>
      <c r="Y6024"/>
      <c r="Z6024"/>
      <c r="AA6024"/>
      <c r="AB6024"/>
      <c r="AC6024"/>
      <c r="AD6024"/>
      <c r="AE6024"/>
      <c r="AF6024"/>
      <c r="AG6024"/>
      <c r="AH6024"/>
      <c r="AI6024"/>
      <c r="AJ6024"/>
      <c r="AK6024"/>
      <c r="AL6024"/>
      <c r="AM6024"/>
      <c r="AN6024"/>
      <c r="AO6024"/>
      <c r="AP6024"/>
      <c r="AQ6024"/>
      <c r="AR6024"/>
      <c r="AS6024"/>
      <c r="AT6024"/>
      <c r="AU6024"/>
      <c r="AV6024"/>
      <c r="AW6024"/>
      <c r="AX6024"/>
      <c r="AY6024"/>
      <c r="AZ6024"/>
    </row>
    <row r="6025" spans="1:52">
      <c r="A6025"/>
      <c r="B6025"/>
      <c r="C6025"/>
      <c r="D6025"/>
      <c r="E6025"/>
      <c r="F6025"/>
      <c r="G6025"/>
      <c r="H6025"/>
      <c r="I6025"/>
      <c r="J6025"/>
      <c r="K6025"/>
      <c r="L6025"/>
      <c r="M6025"/>
      <c r="N6025"/>
      <c r="O6025"/>
      <c r="P6025"/>
      <c r="Q6025"/>
      <c r="R6025"/>
      <c r="S6025"/>
      <c r="T6025"/>
      <c r="U6025"/>
      <c r="V6025"/>
      <c r="W6025"/>
      <c r="X6025"/>
      <c r="Y6025"/>
      <c r="Z6025"/>
      <c r="AA6025"/>
      <c r="AB6025"/>
      <c r="AC6025"/>
      <c r="AD6025"/>
      <c r="AE6025"/>
      <c r="AF6025"/>
      <c r="AG6025"/>
      <c r="AH6025"/>
      <c r="AI6025"/>
      <c r="AJ6025"/>
      <c r="AK6025"/>
      <c r="AL6025"/>
      <c r="AM6025"/>
      <c r="AN6025"/>
      <c r="AO6025"/>
      <c r="AP6025"/>
      <c r="AQ6025"/>
      <c r="AR6025"/>
      <c r="AS6025"/>
      <c r="AT6025"/>
      <c r="AU6025"/>
      <c r="AV6025"/>
      <c r="AW6025"/>
      <c r="AX6025"/>
      <c r="AY6025"/>
      <c r="AZ6025"/>
    </row>
    <row r="6026" spans="1:52">
      <c r="A6026"/>
      <c r="B6026"/>
      <c r="C6026"/>
      <c r="D6026"/>
      <c r="E6026"/>
      <c r="F6026"/>
      <c r="G6026"/>
      <c r="H6026"/>
      <c r="I6026"/>
      <c r="J6026"/>
      <c r="K6026"/>
      <c r="L6026"/>
      <c r="M6026"/>
      <c r="N6026"/>
      <c r="O6026"/>
      <c r="P6026"/>
      <c r="Q6026"/>
      <c r="R6026"/>
      <c r="S6026"/>
      <c r="T6026"/>
      <c r="U6026"/>
      <c r="V6026"/>
      <c r="W6026"/>
      <c r="X6026"/>
      <c r="Y6026"/>
      <c r="Z6026"/>
      <c r="AA6026"/>
      <c r="AB6026"/>
      <c r="AC6026"/>
      <c r="AD6026"/>
      <c r="AE6026"/>
      <c r="AF6026"/>
      <c r="AG6026"/>
      <c r="AH6026"/>
      <c r="AI6026"/>
      <c r="AJ6026"/>
      <c r="AK6026"/>
      <c r="AL6026"/>
      <c r="AM6026"/>
      <c r="AN6026"/>
      <c r="AO6026"/>
      <c r="AP6026"/>
      <c r="AQ6026"/>
      <c r="AR6026"/>
      <c r="AS6026"/>
      <c r="AT6026"/>
      <c r="AU6026"/>
      <c r="AV6026"/>
      <c r="AW6026"/>
      <c r="AX6026"/>
      <c r="AY6026"/>
      <c r="AZ6026"/>
    </row>
    <row r="6027" spans="1:52">
      <c r="A6027"/>
      <c r="B6027"/>
      <c r="C6027"/>
      <c r="D6027"/>
      <c r="E6027"/>
      <c r="F6027"/>
      <c r="G6027"/>
      <c r="H6027"/>
      <c r="I6027"/>
      <c r="J6027"/>
      <c r="K6027"/>
      <c r="L6027"/>
      <c r="M6027"/>
      <c r="N6027"/>
      <c r="O6027"/>
      <c r="P6027"/>
      <c r="Q6027"/>
      <c r="R6027"/>
      <c r="S6027"/>
      <c r="T6027"/>
      <c r="U6027"/>
      <c r="V6027"/>
      <c r="W6027"/>
      <c r="X6027"/>
      <c r="Y6027"/>
      <c r="Z6027"/>
      <c r="AA6027"/>
      <c r="AB6027"/>
      <c r="AC6027"/>
      <c r="AD6027"/>
      <c r="AE6027"/>
      <c r="AF6027"/>
      <c r="AG6027"/>
      <c r="AH6027"/>
      <c r="AI6027"/>
      <c r="AJ6027"/>
      <c r="AK6027"/>
      <c r="AL6027"/>
      <c r="AM6027"/>
      <c r="AN6027"/>
      <c r="AO6027"/>
      <c r="AP6027"/>
      <c r="AQ6027"/>
      <c r="AR6027"/>
      <c r="AS6027"/>
      <c r="AT6027"/>
      <c r="AU6027"/>
      <c r="AV6027"/>
      <c r="AW6027"/>
      <c r="AX6027"/>
      <c r="AY6027"/>
      <c r="AZ6027"/>
    </row>
    <row r="6028" spans="1:52">
      <c r="A6028"/>
      <c r="B6028"/>
      <c r="C6028"/>
      <c r="D6028"/>
      <c r="E6028"/>
      <c r="F6028"/>
      <c r="G6028"/>
      <c r="H6028"/>
      <c r="I6028"/>
      <c r="J6028"/>
      <c r="K6028"/>
      <c r="L6028"/>
      <c r="M6028"/>
      <c r="N6028"/>
      <c r="O6028"/>
      <c r="P6028"/>
      <c r="Q6028"/>
      <c r="R6028"/>
      <c r="S6028"/>
      <c r="T6028"/>
      <c r="U6028"/>
      <c r="V6028"/>
      <c r="W6028"/>
      <c r="X6028"/>
      <c r="Y6028"/>
      <c r="Z6028"/>
      <c r="AA6028"/>
      <c r="AB6028"/>
      <c r="AC6028"/>
      <c r="AD6028"/>
      <c r="AE6028"/>
      <c r="AF6028"/>
      <c r="AG6028"/>
      <c r="AH6028"/>
      <c r="AI6028"/>
      <c r="AJ6028"/>
      <c r="AK6028"/>
      <c r="AL6028"/>
      <c r="AM6028"/>
      <c r="AN6028"/>
      <c r="AO6028"/>
      <c r="AP6028"/>
      <c r="AQ6028"/>
      <c r="AR6028"/>
      <c r="AS6028"/>
      <c r="AT6028"/>
      <c r="AU6028"/>
      <c r="AV6028"/>
      <c r="AW6028"/>
      <c r="AX6028"/>
      <c r="AY6028"/>
      <c r="AZ6028"/>
    </row>
    <row r="6029" spans="1:52">
      <c r="A6029"/>
      <c r="B6029"/>
      <c r="C6029"/>
      <c r="D6029"/>
      <c r="E6029"/>
      <c r="F6029"/>
      <c r="G6029"/>
      <c r="H6029"/>
      <c r="I6029"/>
      <c r="J6029"/>
      <c r="K6029"/>
      <c r="L6029"/>
      <c r="M6029"/>
      <c r="N6029"/>
      <c r="O6029"/>
      <c r="P6029"/>
      <c r="Q6029"/>
      <c r="R6029"/>
      <c r="S6029"/>
      <c r="T6029"/>
      <c r="U6029"/>
      <c r="V6029"/>
      <c r="W6029"/>
      <c r="X6029"/>
      <c r="Y6029"/>
      <c r="Z6029"/>
      <c r="AA6029"/>
      <c r="AB6029"/>
      <c r="AC6029"/>
      <c r="AD6029"/>
      <c r="AE6029"/>
      <c r="AF6029"/>
      <c r="AG6029"/>
      <c r="AH6029"/>
      <c r="AI6029"/>
      <c r="AJ6029"/>
      <c r="AK6029"/>
      <c r="AL6029"/>
      <c r="AM6029"/>
      <c r="AN6029"/>
      <c r="AO6029"/>
      <c r="AP6029"/>
      <c r="AQ6029"/>
      <c r="AR6029"/>
      <c r="AS6029"/>
      <c r="AT6029"/>
      <c r="AU6029"/>
      <c r="AV6029"/>
      <c r="AW6029"/>
      <c r="AX6029"/>
      <c r="AY6029"/>
      <c r="AZ6029"/>
    </row>
    <row r="6030" spans="1:52">
      <c r="A6030"/>
      <c r="B6030"/>
      <c r="C6030"/>
      <c r="D6030"/>
      <c r="E6030"/>
      <c r="F6030"/>
      <c r="G6030"/>
      <c r="H6030"/>
      <c r="I6030"/>
      <c r="J6030"/>
      <c r="K6030"/>
      <c r="L6030"/>
      <c r="M6030"/>
      <c r="N6030"/>
      <c r="O6030"/>
      <c r="P6030"/>
      <c r="Q6030"/>
      <c r="R6030"/>
      <c r="S6030"/>
      <c r="T6030"/>
      <c r="U6030"/>
      <c r="V6030"/>
      <c r="W6030"/>
      <c r="X6030"/>
      <c r="Y6030"/>
      <c r="Z6030"/>
      <c r="AA6030"/>
      <c r="AB6030"/>
      <c r="AC6030"/>
      <c r="AD6030"/>
      <c r="AE6030"/>
      <c r="AF6030"/>
      <c r="AG6030"/>
      <c r="AH6030"/>
      <c r="AI6030"/>
      <c r="AJ6030"/>
      <c r="AK6030"/>
      <c r="AL6030"/>
      <c r="AM6030"/>
      <c r="AN6030"/>
      <c r="AO6030"/>
      <c r="AP6030"/>
      <c r="AQ6030"/>
      <c r="AR6030"/>
      <c r="AS6030"/>
      <c r="AT6030"/>
      <c r="AU6030"/>
      <c r="AV6030"/>
      <c r="AW6030"/>
      <c r="AX6030"/>
      <c r="AY6030"/>
      <c r="AZ6030"/>
    </row>
    <row r="6031" spans="1:52">
      <c r="A6031"/>
      <c r="B6031"/>
      <c r="C6031"/>
      <c r="D6031"/>
      <c r="E6031"/>
      <c r="F6031"/>
      <c r="G6031"/>
      <c r="H6031"/>
      <c r="I6031"/>
      <c r="J6031"/>
      <c r="K6031"/>
      <c r="L6031"/>
      <c r="M6031"/>
      <c r="N6031"/>
      <c r="O6031"/>
      <c r="P6031"/>
      <c r="Q6031"/>
      <c r="R6031"/>
      <c r="S6031"/>
      <c r="T6031"/>
      <c r="U6031"/>
      <c r="V6031"/>
      <c r="W6031"/>
      <c r="X6031"/>
      <c r="Y6031"/>
      <c r="Z6031"/>
      <c r="AA6031"/>
      <c r="AB6031"/>
      <c r="AC6031"/>
      <c r="AD6031"/>
      <c r="AE6031"/>
      <c r="AF6031"/>
      <c r="AG6031"/>
      <c r="AH6031"/>
      <c r="AI6031"/>
      <c r="AJ6031"/>
      <c r="AK6031"/>
      <c r="AL6031"/>
      <c r="AM6031"/>
      <c r="AN6031"/>
      <c r="AO6031"/>
      <c r="AP6031"/>
      <c r="AQ6031"/>
      <c r="AR6031"/>
      <c r="AS6031"/>
      <c r="AT6031"/>
      <c r="AU6031"/>
      <c r="AV6031"/>
      <c r="AW6031"/>
      <c r="AX6031"/>
      <c r="AY6031"/>
      <c r="AZ6031"/>
    </row>
    <row r="6032" spans="1:52">
      <c r="A6032"/>
      <c r="B6032"/>
      <c r="C6032"/>
      <c r="D6032"/>
      <c r="E6032"/>
      <c r="F6032"/>
      <c r="G6032"/>
      <c r="H6032"/>
      <c r="I6032"/>
      <c r="J6032"/>
      <c r="K6032"/>
      <c r="L6032"/>
      <c r="M6032"/>
      <c r="N6032"/>
      <c r="O6032"/>
      <c r="P6032"/>
      <c r="Q6032"/>
      <c r="R6032"/>
      <c r="S6032"/>
      <c r="T6032"/>
      <c r="U6032"/>
      <c r="V6032"/>
      <c r="W6032"/>
      <c r="X6032"/>
      <c r="Y6032"/>
      <c r="Z6032"/>
      <c r="AA6032"/>
      <c r="AB6032"/>
      <c r="AC6032"/>
      <c r="AD6032"/>
      <c r="AE6032"/>
      <c r="AF6032"/>
      <c r="AG6032"/>
      <c r="AH6032"/>
      <c r="AI6032"/>
      <c r="AJ6032"/>
      <c r="AK6032"/>
      <c r="AL6032"/>
      <c r="AM6032"/>
      <c r="AN6032"/>
      <c r="AO6032"/>
      <c r="AP6032"/>
      <c r="AQ6032"/>
      <c r="AR6032"/>
      <c r="AS6032"/>
      <c r="AT6032"/>
      <c r="AU6032"/>
      <c r="AV6032"/>
      <c r="AW6032"/>
      <c r="AX6032"/>
      <c r="AY6032"/>
      <c r="AZ6032"/>
    </row>
    <row r="6033" spans="1:52">
      <c r="A6033"/>
      <c r="B6033"/>
      <c r="C6033"/>
      <c r="D6033"/>
      <c r="E6033"/>
      <c r="F6033"/>
      <c r="G6033"/>
      <c r="H6033"/>
      <c r="I6033"/>
      <c r="J6033"/>
      <c r="K6033"/>
      <c r="L6033"/>
      <c r="M6033"/>
      <c r="N6033"/>
      <c r="O6033"/>
      <c r="P6033"/>
      <c r="Q6033"/>
      <c r="R6033"/>
      <c r="S6033"/>
      <c r="T6033"/>
      <c r="U6033"/>
      <c r="V6033"/>
      <c r="W6033"/>
      <c r="X6033"/>
      <c r="Y6033"/>
      <c r="Z6033"/>
      <c r="AA6033"/>
      <c r="AB6033"/>
      <c r="AC6033"/>
      <c r="AD6033"/>
      <c r="AE6033"/>
      <c r="AF6033"/>
      <c r="AG6033"/>
      <c r="AH6033"/>
      <c r="AI6033"/>
      <c r="AJ6033"/>
      <c r="AK6033"/>
      <c r="AL6033"/>
      <c r="AM6033"/>
      <c r="AN6033"/>
      <c r="AO6033"/>
      <c r="AP6033"/>
      <c r="AQ6033"/>
      <c r="AR6033"/>
      <c r="AS6033"/>
      <c r="AT6033"/>
      <c r="AU6033"/>
      <c r="AV6033"/>
      <c r="AW6033"/>
      <c r="AX6033"/>
      <c r="AY6033"/>
      <c r="AZ6033"/>
    </row>
    <row r="6034" spans="1:52">
      <c r="A6034"/>
      <c r="B6034"/>
      <c r="C6034"/>
      <c r="D6034"/>
      <c r="E6034"/>
      <c r="F6034"/>
      <c r="G6034"/>
      <c r="H6034"/>
      <c r="I6034"/>
      <c r="J6034"/>
      <c r="K6034"/>
      <c r="L6034"/>
      <c r="M6034"/>
      <c r="N6034"/>
      <c r="O6034"/>
      <c r="P6034"/>
      <c r="Q6034"/>
      <c r="R6034"/>
      <c r="S6034"/>
      <c r="T6034"/>
      <c r="U6034"/>
      <c r="V6034"/>
      <c r="W6034"/>
      <c r="X6034"/>
      <c r="Y6034"/>
      <c r="Z6034"/>
      <c r="AA6034"/>
      <c r="AB6034"/>
      <c r="AC6034"/>
      <c r="AD6034"/>
      <c r="AE6034"/>
      <c r="AF6034"/>
      <c r="AG6034"/>
      <c r="AH6034"/>
      <c r="AI6034"/>
      <c r="AJ6034"/>
      <c r="AK6034"/>
      <c r="AL6034"/>
      <c r="AM6034"/>
      <c r="AN6034"/>
      <c r="AO6034"/>
      <c r="AP6034"/>
      <c r="AQ6034"/>
      <c r="AR6034"/>
      <c r="AS6034"/>
      <c r="AT6034"/>
      <c r="AU6034"/>
      <c r="AV6034"/>
      <c r="AW6034"/>
      <c r="AX6034"/>
      <c r="AY6034"/>
      <c r="AZ6034"/>
    </row>
    <row r="6035" spans="1:52">
      <c r="A6035"/>
      <c r="B6035"/>
      <c r="C6035"/>
      <c r="D6035"/>
      <c r="E6035"/>
      <c r="F6035"/>
      <c r="G6035"/>
      <c r="H6035"/>
      <c r="I6035"/>
      <c r="J6035"/>
      <c r="K6035"/>
      <c r="L6035"/>
      <c r="M6035"/>
      <c r="N6035"/>
      <c r="O6035"/>
      <c r="P6035"/>
      <c r="Q6035"/>
      <c r="R6035"/>
      <c r="S6035"/>
      <c r="T6035"/>
      <c r="U6035"/>
      <c r="V6035"/>
      <c r="W6035"/>
      <c r="X6035"/>
      <c r="Y6035"/>
      <c r="Z6035"/>
      <c r="AA6035"/>
      <c r="AB6035"/>
      <c r="AC6035"/>
      <c r="AD6035"/>
      <c r="AE6035"/>
      <c r="AF6035"/>
      <c r="AG6035"/>
      <c r="AH6035"/>
      <c r="AI6035"/>
      <c r="AJ6035"/>
      <c r="AK6035"/>
      <c r="AL6035"/>
      <c r="AM6035"/>
      <c r="AN6035"/>
      <c r="AO6035"/>
      <c r="AP6035"/>
      <c r="AQ6035"/>
      <c r="AR6035"/>
      <c r="AS6035"/>
      <c r="AT6035"/>
      <c r="AU6035"/>
      <c r="AV6035"/>
      <c r="AW6035"/>
      <c r="AX6035"/>
      <c r="AY6035"/>
      <c r="AZ6035"/>
    </row>
    <row r="6036" spans="1:52">
      <c r="A6036"/>
      <c r="B6036"/>
      <c r="C6036"/>
      <c r="D6036"/>
      <c r="E6036"/>
      <c r="F6036"/>
      <c r="G6036"/>
      <c r="H6036"/>
      <c r="I6036"/>
      <c r="J6036"/>
      <c r="K6036"/>
      <c r="L6036"/>
      <c r="M6036"/>
      <c r="N6036"/>
      <c r="O6036"/>
      <c r="P6036"/>
      <c r="Q6036"/>
      <c r="R6036"/>
      <c r="S6036"/>
      <c r="T6036"/>
      <c r="U6036"/>
      <c r="V6036"/>
      <c r="W6036"/>
      <c r="X6036"/>
      <c r="Y6036"/>
      <c r="Z6036"/>
      <c r="AA6036"/>
      <c r="AB6036"/>
      <c r="AC6036"/>
      <c r="AD6036"/>
      <c r="AE6036"/>
      <c r="AF6036"/>
      <c r="AG6036"/>
      <c r="AH6036"/>
      <c r="AI6036"/>
      <c r="AJ6036"/>
      <c r="AK6036"/>
      <c r="AL6036"/>
      <c r="AM6036"/>
      <c r="AN6036"/>
      <c r="AO6036"/>
      <c r="AP6036"/>
      <c r="AQ6036"/>
      <c r="AR6036"/>
      <c r="AS6036"/>
      <c r="AT6036"/>
      <c r="AU6036"/>
      <c r="AV6036"/>
      <c r="AW6036"/>
      <c r="AX6036"/>
      <c r="AY6036"/>
      <c r="AZ6036"/>
    </row>
    <row r="6037" spans="1:52">
      <c r="A6037"/>
      <c r="B6037"/>
      <c r="C6037"/>
      <c r="D6037"/>
      <c r="E6037"/>
      <c r="F6037"/>
      <c r="G6037"/>
      <c r="H6037"/>
      <c r="I6037"/>
      <c r="J6037"/>
      <c r="K6037"/>
      <c r="L6037"/>
      <c r="M6037"/>
      <c r="N6037"/>
      <c r="O6037"/>
      <c r="P6037"/>
      <c r="Q6037"/>
      <c r="R6037"/>
      <c r="S6037"/>
      <c r="T6037"/>
      <c r="U6037"/>
      <c r="V6037"/>
      <c r="W6037"/>
      <c r="X6037"/>
      <c r="Y6037"/>
      <c r="Z6037"/>
      <c r="AA6037"/>
      <c r="AB6037"/>
      <c r="AC6037"/>
      <c r="AD6037"/>
      <c r="AE6037"/>
      <c r="AF6037"/>
      <c r="AG6037"/>
      <c r="AH6037"/>
      <c r="AI6037"/>
      <c r="AJ6037"/>
      <c r="AK6037"/>
      <c r="AL6037"/>
      <c r="AM6037"/>
      <c r="AN6037"/>
      <c r="AO6037"/>
      <c r="AP6037"/>
      <c r="AQ6037"/>
      <c r="AR6037"/>
      <c r="AS6037"/>
      <c r="AT6037"/>
      <c r="AU6037"/>
      <c r="AV6037"/>
      <c r="AW6037"/>
      <c r="AX6037"/>
      <c r="AY6037"/>
      <c r="AZ6037"/>
    </row>
    <row r="6038" spans="1:52">
      <c r="A6038"/>
      <c r="B6038"/>
      <c r="C6038"/>
      <c r="D6038"/>
      <c r="E6038"/>
      <c r="F6038"/>
      <c r="G6038"/>
      <c r="H6038"/>
      <c r="I6038"/>
      <c r="J6038"/>
      <c r="K6038"/>
      <c r="L6038"/>
      <c r="M6038"/>
      <c r="N6038"/>
      <c r="O6038"/>
      <c r="P6038"/>
      <c r="Q6038"/>
      <c r="R6038"/>
      <c r="S6038"/>
      <c r="T6038"/>
      <c r="U6038"/>
      <c r="V6038"/>
      <c r="W6038"/>
      <c r="X6038"/>
      <c r="Y6038"/>
      <c r="Z6038"/>
      <c r="AA6038"/>
      <c r="AB6038"/>
      <c r="AC6038"/>
      <c r="AD6038"/>
      <c r="AE6038"/>
      <c r="AF6038"/>
      <c r="AG6038"/>
      <c r="AH6038"/>
      <c r="AI6038"/>
      <c r="AJ6038"/>
      <c r="AK6038"/>
      <c r="AL6038"/>
      <c r="AM6038"/>
      <c r="AN6038"/>
      <c r="AO6038"/>
      <c r="AP6038"/>
      <c r="AQ6038"/>
      <c r="AR6038"/>
      <c r="AS6038"/>
      <c r="AT6038"/>
      <c r="AU6038"/>
      <c r="AV6038"/>
      <c r="AW6038"/>
      <c r="AX6038"/>
      <c r="AY6038"/>
      <c r="AZ6038"/>
    </row>
    <row r="6039" spans="1:52">
      <c r="A6039"/>
      <c r="B6039"/>
      <c r="C6039"/>
      <c r="D6039"/>
      <c r="E6039"/>
      <c r="F6039"/>
      <c r="G6039"/>
      <c r="H6039"/>
      <c r="I6039"/>
      <c r="J6039"/>
      <c r="K6039"/>
      <c r="L6039"/>
      <c r="M6039"/>
      <c r="N6039"/>
      <c r="O6039"/>
      <c r="P6039"/>
      <c r="Q6039"/>
      <c r="R6039"/>
      <c r="S6039"/>
      <c r="T6039"/>
      <c r="U6039"/>
      <c r="V6039"/>
      <c r="W6039"/>
      <c r="X6039"/>
      <c r="Y6039"/>
      <c r="Z6039"/>
      <c r="AA6039"/>
      <c r="AB6039"/>
      <c r="AC6039"/>
      <c r="AD6039"/>
      <c r="AE6039"/>
      <c r="AF6039"/>
      <c r="AG6039"/>
      <c r="AH6039"/>
      <c r="AI6039"/>
      <c r="AJ6039"/>
      <c r="AK6039"/>
      <c r="AL6039"/>
      <c r="AM6039"/>
      <c r="AN6039"/>
      <c r="AO6039"/>
      <c r="AP6039"/>
      <c r="AQ6039"/>
      <c r="AR6039"/>
      <c r="AS6039"/>
      <c r="AT6039"/>
      <c r="AU6039"/>
      <c r="AV6039"/>
      <c r="AW6039"/>
      <c r="AX6039"/>
      <c r="AY6039"/>
      <c r="AZ6039"/>
    </row>
    <row r="6040" spans="1:52">
      <c r="A6040"/>
      <c r="B6040"/>
      <c r="C6040"/>
      <c r="D6040"/>
      <c r="E6040"/>
      <c r="F6040"/>
      <c r="G6040"/>
      <c r="H6040"/>
      <c r="I6040"/>
      <c r="J6040"/>
      <c r="K6040"/>
      <c r="L6040"/>
      <c r="M6040"/>
      <c r="N6040"/>
      <c r="O6040"/>
      <c r="P6040"/>
      <c r="Q6040"/>
      <c r="R6040"/>
      <c r="S6040"/>
      <c r="T6040"/>
      <c r="U6040"/>
      <c r="V6040"/>
      <c r="W6040"/>
      <c r="X6040"/>
      <c r="Y6040"/>
      <c r="Z6040"/>
      <c r="AA6040"/>
      <c r="AB6040"/>
      <c r="AC6040"/>
      <c r="AD6040"/>
      <c r="AE6040"/>
      <c r="AF6040"/>
      <c r="AG6040"/>
      <c r="AH6040"/>
      <c r="AI6040"/>
      <c r="AJ6040"/>
      <c r="AK6040"/>
      <c r="AL6040"/>
      <c r="AM6040"/>
      <c r="AN6040"/>
      <c r="AO6040"/>
      <c r="AP6040"/>
      <c r="AQ6040"/>
      <c r="AR6040"/>
      <c r="AS6040"/>
      <c r="AT6040"/>
      <c r="AU6040"/>
      <c r="AV6040"/>
      <c r="AW6040"/>
      <c r="AX6040"/>
      <c r="AY6040"/>
      <c r="AZ6040"/>
    </row>
    <row r="6041" spans="1:52">
      <c r="A6041"/>
      <c r="B6041"/>
      <c r="C6041"/>
      <c r="D6041"/>
      <c r="E6041"/>
      <c r="F6041"/>
      <c r="G6041"/>
      <c r="H6041"/>
      <c r="I6041"/>
      <c r="J6041"/>
      <c r="K6041"/>
      <c r="L6041"/>
      <c r="M6041"/>
      <c r="N6041"/>
      <c r="O6041"/>
      <c r="P6041"/>
      <c r="Q6041"/>
      <c r="R6041"/>
      <c r="S6041"/>
      <c r="T6041"/>
      <c r="U6041"/>
      <c r="V6041"/>
      <c r="W6041"/>
      <c r="X6041"/>
      <c r="Y6041"/>
      <c r="Z6041"/>
      <c r="AA6041"/>
      <c r="AB6041"/>
      <c r="AC6041"/>
      <c r="AD6041"/>
      <c r="AE6041"/>
      <c r="AF6041"/>
      <c r="AG6041"/>
      <c r="AH6041"/>
      <c r="AI6041"/>
      <c r="AJ6041"/>
      <c r="AK6041"/>
      <c r="AL6041"/>
      <c r="AM6041"/>
      <c r="AN6041"/>
      <c r="AO6041"/>
      <c r="AP6041"/>
      <c r="AQ6041"/>
      <c r="AR6041"/>
      <c r="AS6041"/>
      <c r="AT6041"/>
      <c r="AU6041"/>
      <c r="AV6041"/>
      <c r="AW6041"/>
      <c r="AX6041"/>
      <c r="AY6041"/>
      <c r="AZ6041"/>
    </row>
    <row r="6042" spans="1:52">
      <c r="A6042"/>
      <c r="B6042"/>
      <c r="C6042"/>
      <c r="D6042"/>
      <c r="E6042"/>
      <c r="F6042"/>
      <c r="G6042"/>
      <c r="H6042"/>
      <c r="I6042"/>
      <c r="J6042"/>
      <c r="K6042"/>
      <c r="L6042"/>
      <c r="M6042"/>
      <c r="N6042"/>
      <c r="O6042"/>
      <c r="P6042"/>
      <c r="Q6042"/>
      <c r="R6042"/>
      <c r="S6042"/>
      <c r="T6042"/>
      <c r="U6042"/>
      <c r="V6042"/>
      <c r="W6042"/>
      <c r="X6042"/>
      <c r="Y6042"/>
      <c r="Z6042"/>
      <c r="AA6042"/>
      <c r="AB6042"/>
      <c r="AC6042"/>
      <c r="AD6042"/>
      <c r="AE6042"/>
      <c r="AF6042"/>
      <c r="AG6042"/>
      <c r="AH6042"/>
      <c r="AI6042"/>
      <c r="AJ6042"/>
      <c r="AK6042"/>
      <c r="AL6042"/>
      <c r="AM6042"/>
      <c r="AN6042"/>
      <c r="AO6042"/>
      <c r="AP6042"/>
      <c r="AQ6042"/>
      <c r="AR6042"/>
      <c r="AS6042"/>
      <c r="AT6042"/>
      <c r="AU6042"/>
      <c r="AV6042"/>
      <c r="AW6042"/>
      <c r="AX6042"/>
      <c r="AY6042"/>
      <c r="AZ6042"/>
    </row>
    <row r="6043" spans="1:52">
      <c r="A6043"/>
      <c r="B6043"/>
      <c r="C6043"/>
      <c r="D6043"/>
      <c r="E6043"/>
      <c r="F6043"/>
      <c r="G6043"/>
      <c r="H6043"/>
      <c r="I6043"/>
      <c r="J6043"/>
      <c r="K6043"/>
      <c r="L6043"/>
      <c r="M6043"/>
      <c r="N6043"/>
      <c r="O6043"/>
      <c r="P6043"/>
      <c r="Q6043"/>
      <c r="R6043"/>
      <c r="S6043"/>
      <c r="T6043"/>
      <c r="U6043"/>
      <c r="V6043"/>
      <c r="W6043"/>
      <c r="X6043"/>
      <c r="Y6043"/>
      <c r="Z6043"/>
      <c r="AA6043"/>
      <c r="AB6043"/>
      <c r="AC6043"/>
      <c r="AD6043"/>
      <c r="AE6043"/>
      <c r="AF6043"/>
      <c r="AG6043"/>
      <c r="AH6043"/>
      <c r="AI6043"/>
      <c r="AJ6043"/>
      <c r="AK6043"/>
      <c r="AL6043"/>
      <c r="AM6043"/>
      <c r="AN6043"/>
      <c r="AO6043"/>
      <c r="AP6043"/>
      <c r="AQ6043"/>
      <c r="AR6043"/>
      <c r="AS6043"/>
      <c r="AT6043"/>
      <c r="AU6043"/>
      <c r="AV6043"/>
      <c r="AW6043"/>
      <c r="AX6043"/>
      <c r="AY6043"/>
      <c r="AZ6043"/>
    </row>
    <row r="6044" spans="1:52">
      <c r="A6044"/>
      <c r="B6044"/>
      <c r="C6044"/>
      <c r="D6044"/>
      <c r="E6044"/>
      <c r="F6044"/>
      <c r="G6044"/>
      <c r="H6044"/>
      <c r="I6044"/>
      <c r="J6044"/>
      <c r="K6044"/>
      <c r="L6044"/>
      <c r="M6044"/>
      <c r="N6044"/>
      <c r="O6044"/>
      <c r="P6044"/>
      <c r="Q6044"/>
      <c r="R6044"/>
      <c r="S6044"/>
      <c r="T6044"/>
      <c r="U6044"/>
      <c r="V6044"/>
      <c r="W6044"/>
      <c r="X6044"/>
      <c r="Y6044"/>
      <c r="Z6044"/>
      <c r="AA6044"/>
      <c r="AB6044"/>
      <c r="AC6044"/>
      <c r="AD6044"/>
      <c r="AE6044"/>
      <c r="AF6044"/>
      <c r="AG6044"/>
      <c r="AH6044"/>
      <c r="AI6044"/>
      <c r="AJ6044"/>
      <c r="AK6044"/>
      <c r="AL6044"/>
      <c r="AM6044"/>
      <c r="AN6044"/>
      <c r="AO6044"/>
      <c r="AP6044"/>
      <c r="AQ6044"/>
      <c r="AR6044"/>
      <c r="AS6044"/>
      <c r="AT6044"/>
      <c r="AU6044"/>
      <c r="AV6044"/>
      <c r="AW6044"/>
      <c r="AX6044"/>
      <c r="AY6044"/>
      <c r="AZ6044"/>
    </row>
    <row r="6045" spans="1:52">
      <c r="A6045"/>
      <c r="B6045"/>
      <c r="C6045"/>
      <c r="D6045"/>
      <c r="E6045"/>
      <c r="F6045"/>
      <c r="G6045"/>
      <c r="H6045"/>
      <c r="I6045"/>
      <c r="J6045"/>
      <c r="K6045"/>
      <c r="L6045"/>
      <c r="M6045"/>
      <c r="N6045"/>
      <c r="O6045"/>
      <c r="P6045"/>
      <c r="Q6045"/>
      <c r="R6045"/>
      <c r="S6045"/>
      <c r="T6045"/>
      <c r="U6045"/>
      <c r="V6045"/>
      <c r="W6045"/>
      <c r="X6045"/>
      <c r="Y6045"/>
      <c r="Z6045"/>
      <c r="AA6045"/>
      <c r="AB6045"/>
      <c r="AC6045"/>
      <c r="AD6045"/>
      <c r="AE6045"/>
      <c r="AF6045"/>
      <c r="AG6045"/>
      <c r="AH6045"/>
      <c r="AI6045"/>
      <c r="AJ6045"/>
      <c r="AK6045"/>
      <c r="AL6045"/>
      <c r="AM6045"/>
      <c r="AN6045"/>
      <c r="AO6045"/>
      <c r="AP6045"/>
      <c r="AQ6045"/>
      <c r="AR6045"/>
      <c r="AS6045"/>
      <c r="AT6045"/>
      <c r="AU6045"/>
      <c r="AV6045"/>
      <c r="AW6045"/>
      <c r="AX6045"/>
      <c r="AY6045"/>
      <c r="AZ6045"/>
    </row>
    <row r="6046" spans="1:52">
      <c r="A6046"/>
      <c r="B6046"/>
      <c r="C6046"/>
      <c r="D6046"/>
      <c r="E6046"/>
      <c r="F6046"/>
      <c r="G6046"/>
      <c r="H6046"/>
      <c r="I6046"/>
      <c r="J6046"/>
      <c r="K6046"/>
      <c r="L6046"/>
      <c r="M6046"/>
      <c r="N6046"/>
      <c r="O6046"/>
      <c r="P6046"/>
      <c r="Q6046"/>
      <c r="R6046"/>
      <c r="S6046"/>
      <c r="T6046"/>
      <c r="U6046"/>
      <c r="V6046"/>
      <c r="W6046"/>
      <c r="X6046"/>
      <c r="Y6046"/>
      <c r="Z6046"/>
      <c r="AA6046"/>
      <c r="AB6046"/>
      <c r="AC6046"/>
      <c r="AD6046"/>
      <c r="AE6046"/>
      <c r="AF6046"/>
      <c r="AG6046"/>
      <c r="AH6046"/>
      <c r="AI6046"/>
      <c r="AJ6046"/>
      <c r="AK6046"/>
      <c r="AL6046"/>
      <c r="AM6046"/>
      <c r="AN6046"/>
      <c r="AO6046"/>
      <c r="AP6046"/>
      <c r="AQ6046"/>
      <c r="AR6046"/>
      <c r="AS6046"/>
      <c r="AT6046"/>
      <c r="AU6046"/>
      <c r="AV6046"/>
      <c r="AW6046"/>
      <c r="AX6046"/>
      <c r="AY6046"/>
      <c r="AZ6046"/>
    </row>
    <row r="6047" spans="1:52">
      <c r="A6047"/>
      <c r="B6047"/>
      <c r="C6047"/>
      <c r="D6047"/>
      <c r="E6047"/>
      <c r="F6047"/>
      <c r="G6047"/>
      <c r="H6047"/>
      <c r="I6047"/>
      <c r="J6047"/>
      <c r="K6047"/>
      <c r="L6047"/>
      <c r="M6047"/>
      <c r="N6047"/>
      <c r="O6047"/>
      <c r="P6047"/>
      <c r="Q6047"/>
      <c r="R6047"/>
      <c r="S6047"/>
      <c r="T6047"/>
      <c r="U6047"/>
      <c r="V6047"/>
      <c r="W6047"/>
      <c r="X6047"/>
      <c r="Y6047"/>
      <c r="Z6047"/>
      <c r="AA6047"/>
      <c r="AB6047"/>
      <c r="AC6047"/>
      <c r="AD6047"/>
      <c r="AE6047"/>
      <c r="AF6047"/>
      <c r="AG6047"/>
      <c r="AH6047"/>
      <c r="AI6047"/>
      <c r="AJ6047"/>
      <c r="AK6047"/>
      <c r="AL6047"/>
      <c r="AM6047"/>
      <c r="AN6047"/>
      <c r="AO6047"/>
      <c r="AP6047"/>
      <c r="AQ6047"/>
      <c r="AR6047"/>
      <c r="AS6047"/>
      <c r="AT6047"/>
      <c r="AU6047"/>
      <c r="AV6047"/>
      <c r="AW6047"/>
      <c r="AX6047"/>
      <c r="AY6047"/>
      <c r="AZ6047"/>
    </row>
    <row r="6048" spans="1:52">
      <c r="A6048"/>
      <c r="B6048"/>
      <c r="C6048"/>
      <c r="D6048"/>
      <c r="E6048"/>
      <c r="F6048"/>
      <c r="G6048"/>
      <c r="H6048"/>
      <c r="I6048"/>
      <c r="J6048"/>
      <c r="K6048"/>
      <c r="L6048"/>
      <c r="M6048"/>
      <c r="N6048"/>
      <c r="O6048"/>
      <c r="P6048"/>
      <c r="Q6048"/>
      <c r="R6048"/>
      <c r="S6048"/>
      <c r="T6048"/>
      <c r="U6048"/>
      <c r="V6048"/>
      <c r="W6048"/>
      <c r="X6048"/>
      <c r="Y6048"/>
      <c r="Z6048"/>
      <c r="AA6048"/>
      <c r="AB6048"/>
      <c r="AC6048"/>
      <c r="AD6048"/>
      <c r="AE6048"/>
      <c r="AF6048"/>
      <c r="AG6048"/>
      <c r="AH6048"/>
      <c r="AI6048"/>
      <c r="AJ6048"/>
      <c r="AK6048"/>
      <c r="AL6048"/>
      <c r="AM6048"/>
      <c r="AN6048"/>
      <c r="AO6048"/>
      <c r="AP6048"/>
      <c r="AQ6048"/>
      <c r="AR6048"/>
      <c r="AS6048"/>
      <c r="AT6048"/>
      <c r="AU6048"/>
      <c r="AV6048"/>
      <c r="AW6048"/>
      <c r="AX6048"/>
      <c r="AY6048"/>
      <c r="AZ6048"/>
    </row>
    <row r="6049" spans="1:52">
      <c r="A6049"/>
      <c r="B6049"/>
      <c r="C6049"/>
      <c r="D6049"/>
      <c r="E6049"/>
      <c r="F6049"/>
      <c r="G6049"/>
      <c r="H6049"/>
      <c r="I6049"/>
      <c r="J6049"/>
      <c r="K6049"/>
      <c r="L6049"/>
      <c r="M6049"/>
      <c r="N6049"/>
      <c r="O6049"/>
      <c r="P6049"/>
      <c r="Q6049"/>
      <c r="R6049"/>
      <c r="S6049"/>
      <c r="T6049"/>
      <c r="U6049"/>
      <c r="V6049"/>
      <c r="W6049"/>
      <c r="X6049"/>
      <c r="Y6049"/>
      <c r="Z6049"/>
      <c r="AA6049"/>
      <c r="AB6049"/>
      <c r="AC6049"/>
      <c r="AD6049"/>
      <c r="AE6049"/>
      <c r="AF6049"/>
      <c r="AG6049"/>
      <c r="AH6049"/>
      <c r="AI6049"/>
      <c r="AJ6049"/>
      <c r="AK6049"/>
      <c r="AL6049"/>
      <c r="AM6049"/>
      <c r="AN6049"/>
      <c r="AO6049"/>
      <c r="AP6049"/>
      <c r="AQ6049"/>
      <c r="AR6049"/>
      <c r="AS6049"/>
      <c r="AT6049"/>
      <c r="AU6049"/>
      <c r="AV6049"/>
      <c r="AW6049"/>
      <c r="AX6049"/>
      <c r="AY6049"/>
      <c r="AZ6049"/>
    </row>
    <row r="6050" spans="1:52">
      <c r="A6050"/>
      <c r="B6050"/>
      <c r="C6050"/>
      <c r="D6050"/>
      <c r="E6050"/>
      <c r="F6050"/>
      <c r="G6050"/>
      <c r="H6050"/>
      <c r="I6050"/>
      <c r="J6050"/>
      <c r="K6050"/>
      <c r="L6050"/>
      <c r="M6050"/>
      <c r="N6050"/>
      <c r="O6050"/>
      <c r="P6050"/>
      <c r="Q6050"/>
      <c r="R6050"/>
      <c r="S6050"/>
      <c r="T6050"/>
      <c r="U6050"/>
      <c r="V6050"/>
      <c r="W6050"/>
      <c r="X6050"/>
      <c r="Y6050"/>
      <c r="Z6050"/>
      <c r="AA6050"/>
      <c r="AB6050"/>
      <c r="AC6050"/>
      <c r="AD6050"/>
      <c r="AE6050"/>
      <c r="AF6050"/>
      <c r="AG6050"/>
      <c r="AH6050"/>
      <c r="AI6050"/>
      <c r="AJ6050"/>
      <c r="AK6050"/>
      <c r="AL6050"/>
      <c r="AM6050"/>
      <c r="AN6050"/>
      <c r="AO6050"/>
      <c r="AP6050"/>
      <c r="AQ6050"/>
      <c r="AR6050"/>
      <c r="AS6050"/>
      <c r="AT6050"/>
      <c r="AU6050"/>
      <c r="AV6050"/>
      <c r="AW6050"/>
      <c r="AX6050"/>
      <c r="AY6050"/>
      <c r="AZ6050"/>
    </row>
    <row r="6051" spans="1:52">
      <c r="A6051"/>
      <c r="B6051"/>
      <c r="C6051"/>
      <c r="D6051"/>
      <c r="E6051"/>
      <c r="F6051"/>
      <c r="G6051"/>
      <c r="H6051"/>
      <c r="I6051"/>
      <c r="J6051"/>
      <c r="K6051"/>
      <c r="L6051"/>
      <c r="M6051"/>
      <c r="N6051"/>
      <c r="O6051"/>
      <c r="P6051"/>
      <c r="Q6051"/>
      <c r="R6051"/>
      <c r="S6051"/>
      <c r="T6051"/>
      <c r="U6051"/>
      <c r="V6051"/>
      <c r="W6051"/>
      <c r="X6051"/>
      <c r="Y6051"/>
      <c r="Z6051"/>
      <c r="AA6051"/>
      <c r="AB6051"/>
      <c r="AC6051"/>
      <c r="AD6051"/>
      <c r="AE6051"/>
      <c r="AF6051"/>
      <c r="AG6051"/>
      <c r="AH6051"/>
      <c r="AI6051"/>
      <c r="AJ6051"/>
      <c r="AK6051"/>
      <c r="AL6051"/>
      <c r="AM6051"/>
      <c r="AN6051"/>
      <c r="AO6051"/>
      <c r="AP6051"/>
      <c r="AQ6051"/>
      <c r="AR6051"/>
      <c r="AS6051"/>
      <c r="AT6051"/>
      <c r="AU6051"/>
      <c r="AV6051"/>
      <c r="AW6051"/>
      <c r="AX6051"/>
      <c r="AY6051"/>
      <c r="AZ6051"/>
    </row>
    <row r="6052" spans="1:52">
      <c r="A6052"/>
      <c r="B6052"/>
      <c r="C6052"/>
      <c r="D6052"/>
      <c r="E6052"/>
      <c r="F6052"/>
      <c r="G6052"/>
      <c r="H6052"/>
      <c r="I6052"/>
      <c r="J6052"/>
      <c r="K6052"/>
      <c r="L6052"/>
      <c r="M6052"/>
      <c r="N6052"/>
      <c r="O6052"/>
      <c r="P6052"/>
      <c r="Q6052"/>
      <c r="R6052"/>
      <c r="S6052"/>
      <c r="T6052"/>
      <c r="U6052"/>
      <c r="V6052"/>
      <c r="W6052"/>
      <c r="X6052"/>
      <c r="Y6052"/>
      <c r="Z6052"/>
      <c r="AA6052"/>
      <c r="AB6052"/>
      <c r="AC6052"/>
      <c r="AD6052"/>
      <c r="AE6052"/>
      <c r="AF6052"/>
      <c r="AG6052"/>
      <c r="AH6052"/>
      <c r="AI6052"/>
      <c r="AJ6052"/>
      <c r="AK6052"/>
      <c r="AL6052"/>
      <c r="AM6052"/>
      <c r="AN6052"/>
      <c r="AO6052"/>
      <c r="AP6052"/>
      <c r="AQ6052"/>
      <c r="AR6052"/>
      <c r="AS6052"/>
      <c r="AT6052"/>
      <c r="AU6052"/>
      <c r="AV6052"/>
      <c r="AW6052"/>
      <c r="AX6052"/>
      <c r="AY6052"/>
      <c r="AZ6052"/>
    </row>
    <row r="6053" spans="1:52">
      <c r="A6053"/>
      <c r="B6053"/>
      <c r="C6053"/>
      <c r="D6053"/>
      <c r="E6053"/>
      <c r="F6053"/>
      <c r="G6053"/>
      <c r="H6053"/>
      <c r="I6053"/>
      <c r="J6053"/>
      <c r="K6053"/>
      <c r="L6053"/>
      <c r="M6053"/>
      <c r="N6053"/>
      <c r="O6053"/>
      <c r="P6053"/>
      <c r="Q6053"/>
      <c r="R6053"/>
      <c r="S6053"/>
      <c r="T6053"/>
      <c r="U6053"/>
      <c r="V6053"/>
      <c r="W6053"/>
      <c r="X6053"/>
      <c r="Y6053"/>
      <c r="Z6053"/>
      <c r="AA6053"/>
      <c r="AB6053"/>
      <c r="AC6053"/>
      <c r="AD6053"/>
      <c r="AE6053"/>
      <c r="AF6053"/>
      <c r="AG6053"/>
      <c r="AH6053"/>
      <c r="AI6053"/>
      <c r="AJ6053"/>
      <c r="AK6053"/>
      <c r="AL6053"/>
      <c r="AM6053"/>
      <c r="AN6053"/>
      <c r="AO6053"/>
      <c r="AP6053"/>
      <c r="AQ6053"/>
      <c r="AR6053"/>
      <c r="AS6053"/>
      <c r="AT6053"/>
      <c r="AU6053"/>
      <c r="AV6053"/>
      <c r="AW6053"/>
      <c r="AX6053"/>
      <c r="AY6053"/>
      <c r="AZ6053"/>
    </row>
    <row r="6054" spans="1:52">
      <c r="A6054"/>
      <c r="B6054"/>
      <c r="C6054"/>
      <c r="D6054"/>
      <c r="E6054"/>
      <c r="F6054"/>
      <c r="G6054"/>
      <c r="H6054"/>
      <c r="I6054"/>
      <c r="J6054"/>
      <c r="K6054"/>
      <c r="L6054"/>
      <c r="M6054"/>
      <c r="N6054"/>
      <c r="O6054"/>
      <c r="P6054"/>
      <c r="Q6054"/>
      <c r="R6054"/>
      <c r="S6054"/>
      <c r="T6054"/>
      <c r="U6054"/>
      <c r="V6054"/>
      <c r="W6054"/>
      <c r="X6054"/>
      <c r="Y6054"/>
      <c r="Z6054"/>
      <c r="AA6054"/>
      <c r="AB6054"/>
      <c r="AC6054"/>
      <c r="AD6054"/>
      <c r="AE6054"/>
      <c r="AF6054"/>
      <c r="AG6054"/>
      <c r="AH6054"/>
      <c r="AI6054"/>
      <c r="AJ6054"/>
      <c r="AK6054"/>
      <c r="AL6054"/>
      <c r="AM6054"/>
      <c r="AN6054"/>
      <c r="AO6054"/>
      <c r="AP6054"/>
      <c r="AQ6054"/>
      <c r="AR6054"/>
      <c r="AS6054"/>
      <c r="AT6054"/>
      <c r="AU6054"/>
      <c r="AV6054"/>
      <c r="AW6054"/>
      <c r="AX6054"/>
      <c r="AY6054"/>
      <c r="AZ6054"/>
    </row>
    <row r="6055" spans="1:52">
      <c r="A6055"/>
      <c r="B6055"/>
      <c r="C6055"/>
      <c r="D6055"/>
      <c r="E6055"/>
      <c r="F6055"/>
      <c r="G6055"/>
      <c r="H6055"/>
      <c r="I6055"/>
      <c r="J6055"/>
      <c r="K6055"/>
      <c r="L6055"/>
      <c r="M6055"/>
      <c r="N6055"/>
      <c r="O6055"/>
      <c r="P6055"/>
      <c r="Q6055"/>
      <c r="R6055"/>
      <c r="S6055"/>
      <c r="T6055"/>
      <c r="U6055"/>
      <c r="V6055"/>
      <c r="W6055"/>
      <c r="X6055"/>
      <c r="Y6055"/>
      <c r="Z6055"/>
      <c r="AA6055"/>
      <c r="AB6055"/>
      <c r="AC6055"/>
      <c r="AD6055"/>
      <c r="AE6055"/>
      <c r="AF6055"/>
      <c r="AG6055"/>
      <c r="AH6055"/>
      <c r="AI6055"/>
      <c r="AJ6055"/>
      <c r="AK6055"/>
      <c r="AL6055"/>
      <c r="AM6055"/>
      <c r="AN6055"/>
      <c r="AO6055"/>
      <c r="AP6055"/>
      <c r="AQ6055"/>
      <c r="AR6055"/>
      <c r="AS6055"/>
      <c r="AT6055"/>
      <c r="AU6055"/>
      <c r="AV6055"/>
      <c r="AW6055"/>
      <c r="AX6055"/>
      <c r="AY6055"/>
      <c r="AZ6055"/>
    </row>
    <row r="6056" spans="1:52">
      <c r="A6056"/>
      <c r="B6056"/>
      <c r="C6056"/>
      <c r="D6056"/>
      <c r="E6056"/>
      <c r="F6056"/>
      <c r="G6056"/>
      <c r="H6056"/>
      <c r="I6056"/>
      <c r="J6056"/>
      <c r="K6056"/>
      <c r="L6056"/>
      <c r="M6056"/>
      <c r="N6056"/>
      <c r="O6056"/>
      <c r="P6056"/>
      <c r="Q6056"/>
      <c r="R6056"/>
      <c r="S6056"/>
      <c r="T6056"/>
      <c r="U6056"/>
      <c r="V6056"/>
      <c r="W6056"/>
      <c r="X6056"/>
      <c r="Y6056"/>
      <c r="Z6056"/>
      <c r="AA6056"/>
      <c r="AB6056"/>
      <c r="AC6056"/>
      <c r="AD6056"/>
      <c r="AE6056"/>
      <c r="AF6056"/>
      <c r="AG6056"/>
      <c r="AH6056"/>
      <c r="AI6056"/>
      <c r="AJ6056"/>
      <c r="AK6056"/>
      <c r="AL6056"/>
      <c r="AM6056"/>
      <c r="AN6056"/>
      <c r="AO6056"/>
      <c r="AP6056"/>
      <c r="AQ6056"/>
      <c r="AR6056"/>
      <c r="AS6056"/>
      <c r="AT6056"/>
      <c r="AU6056"/>
      <c r="AV6056"/>
      <c r="AW6056"/>
      <c r="AX6056"/>
      <c r="AY6056"/>
      <c r="AZ6056"/>
    </row>
    <row r="6057" spans="1:52">
      <c r="A6057"/>
      <c r="B6057"/>
      <c r="C6057"/>
      <c r="D6057"/>
      <c r="E6057"/>
      <c r="F6057"/>
      <c r="G6057"/>
      <c r="H6057"/>
      <c r="I6057"/>
      <c r="J6057"/>
      <c r="K6057"/>
      <c r="L6057"/>
      <c r="M6057"/>
      <c r="N6057"/>
      <c r="O6057"/>
      <c r="P6057"/>
      <c r="Q6057"/>
      <c r="R6057"/>
      <c r="S6057"/>
      <c r="T6057"/>
      <c r="U6057"/>
      <c r="V6057"/>
      <c r="W6057"/>
      <c r="X6057"/>
      <c r="Y6057"/>
      <c r="Z6057"/>
      <c r="AA6057"/>
      <c r="AB6057"/>
      <c r="AC6057"/>
      <c r="AD6057"/>
      <c r="AE6057"/>
      <c r="AF6057"/>
      <c r="AG6057"/>
      <c r="AH6057"/>
      <c r="AI6057"/>
      <c r="AJ6057"/>
      <c r="AK6057"/>
      <c r="AL6057"/>
      <c r="AM6057"/>
      <c r="AN6057"/>
      <c r="AO6057"/>
      <c r="AP6057"/>
      <c r="AQ6057"/>
      <c r="AR6057"/>
      <c r="AS6057"/>
      <c r="AT6057"/>
      <c r="AU6057"/>
      <c r="AV6057"/>
      <c r="AW6057"/>
      <c r="AX6057"/>
      <c r="AY6057"/>
      <c r="AZ6057"/>
    </row>
    <row r="6058" spans="1:52">
      <c r="A6058"/>
      <c r="B6058"/>
      <c r="C6058"/>
      <c r="D6058"/>
      <c r="E6058"/>
      <c r="F6058"/>
      <c r="G6058"/>
      <c r="H6058"/>
      <c r="I6058"/>
      <c r="J6058"/>
      <c r="K6058"/>
      <c r="L6058"/>
      <c r="M6058"/>
      <c r="N6058"/>
      <c r="O6058"/>
      <c r="P6058"/>
      <c r="Q6058"/>
      <c r="R6058"/>
      <c r="S6058"/>
      <c r="T6058"/>
      <c r="U6058"/>
      <c r="V6058"/>
      <c r="W6058"/>
      <c r="X6058"/>
      <c r="Y6058"/>
      <c r="Z6058"/>
      <c r="AA6058"/>
      <c r="AB6058"/>
      <c r="AC6058"/>
      <c r="AD6058"/>
      <c r="AE6058"/>
      <c r="AF6058"/>
      <c r="AG6058"/>
      <c r="AH6058"/>
      <c r="AI6058"/>
      <c r="AJ6058"/>
      <c r="AK6058"/>
      <c r="AL6058"/>
      <c r="AM6058"/>
      <c r="AN6058"/>
      <c r="AO6058"/>
      <c r="AP6058"/>
      <c r="AQ6058"/>
      <c r="AR6058"/>
      <c r="AS6058"/>
      <c r="AT6058"/>
      <c r="AU6058"/>
      <c r="AV6058"/>
      <c r="AW6058"/>
      <c r="AX6058"/>
      <c r="AY6058"/>
      <c r="AZ6058"/>
    </row>
    <row r="6059" spans="1:52">
      <c r="A6059"/>
      <c r="B6059"/>
      <c r="C6059"/>
      <c r="D6059"/>
      <c r="E6059"/>
      <c r="F6059"/>
      <c r="G6059"/>
      <c r="H6059"/>
      <c r="I6059"/>
      <c r="J6059"/>
      <c r="K6059"/>
      <c r="L6059"/>
      <c r="M6059"/>
      <c r="N6059"/>
      <c r="O6059"/>
      <c r="P6059"/>
      <c r="Q6059"/>
      <c r="R6059"/>
      <c r="S6059"/>
      <c r="T6059"/>
      <c r="U6059"/>
      <c r="V6059"/>
      <c r="W6059"/>
      <c r="X6059"/>
      <c r="Y6059"/>
      <c r="Z6059"/>
      <c r="AA6059"/>
      <c r="AB6059"/>
      <c r="AC6059"/>
      <c r="AD6059"/>
      <c r="AE6059"/>
      <c r="AF6059"/>
      <c r="AG6059"/>
      <c r="AH6059"/>
      <c r="AI6059"/>
      <c r="AJ6059"/>
      <c r="AK6059"/>
      <c r="AL6059"/>
      <c r="AM6059"/>
      <c r="AN6059"/>
      <c r="AO6059"/>
      <c r="AP6059"/>
      <c r="AQ6059"/>
      <c r="AR6059"/>
      <c r="AS6059"/>
      <c r="AT6059"/>
      <c r="AU6059"/>
      <c r="AV6059"/>
      <c r="AW6059"/>
      <c r="AX6059"/>
      <c r="AY6059"/>
      <c r="AZ6059"/>
    </row>
    <row r="6060" spans="1:52">
      <c r="A6060"/>
      <c r="B6060"/>
      <c r="C6060"/>
      <c r="D6060"/>
      <c r="E6060"/>
      <c r="F6060"/>
      <c r="G6060"/>
      <c r="H6060"/>
      <c r="I6060"/>
      <c r="J6060"/>
      <c r="K6060"/>
      <c r="L6060"/>
      <c r="M6060"/>
      <c r="N6060"/>
      <c r="O6060"/>
      <c r="P6060"/>
      <c r="Q6060"/>
      <c r="R6060"/>
      <c r="S6060"/>
      <c r="T6060"/>
      <c r="U6060"/>
      <c r="V6060"/>
      <c r="W6060"/>
      <c r="X6060"/>
      <c r="Y6060"/>
      <c r="Z6060"/>
      <c r="AA6060"/>
      <c r="AB6060"/>
      <c r="AC6060"/>
      <c r="AD6060"/>
      <c r="AE6060"/>
      <c r="AF6060"/>
      <c r="AG6060"/>
      <c r="AH6060"/>
      <c r="AI6060"/>
      <c r="AJ6060"/>
      <c r="AK6060"/>
      <c r="AL6060"/>
      <c r="AM6060"/>
      <c r="AN6060"/>
      <c r="AO6060"/>
      <c r="AP6060"/>
      <c r="AQ6060"/>
      <c r="AR6060"/>
      <c r="AS6060"/>
      <c r="AT6060"/>
      <c r="AU6060"/>
      <c r="AV6060"/>
      <c r="AW6060"/>
      <c r="AX6060"/>
      <c r="AY6060"/>
      <c r="AZ6060"/>
    </row>
    <row r="6061" spans="1:52">
      <c r="A6061"/>
      <c r="B6061"/>
      <c r="C6061"/>
      <c r="D6061"/>
      <c r="E6061"/>
      <c r="F6061"/>
      <c r="G6061"/>
      <c r="H6061"/>
      <c r="I6061"/>
      <c r="J6061"/>
      <c r="K6061"/>
      <c r="L6061"/>
      <c r="M6061"/>
      <c r="N6061"/>
      <c r="O6061"/>
      <c r="P6061"/>
      <c r="Q6061"/>
      <c r="R6061"/>
      <c r="S6061"/>
      <c r="T6061"/>
      <c r="U6061"/>
      <c r="V6061"/>
      <c r="W6061"/>
      <c r="X6061"/>
      <c r="Y6061"/>
      <c r="Z6061"/>
      <c r="AA6061"/>
      <c r="AB6061"/>
      <c r="AC6061"/>
      <c r="AD6061"/>
      <c r="AE6061"/>
      <c r="AF6061"/>
      <c r="AG6061"/>
      <c r="AH6061"/>
      <c r="AI6061"/>
      <c r="AJ6061"/>
      <c r="AK6061"/>
      <c r="AL6061"/>
      <c r="AM6061"/>
      <c r="AN6061"/>
      <c r="AO6061"/>
      <c r="AP6061"/>
      <c r="AQ6061"/>
      <c r="AR6061"/>
      <c r="AS6061"/>
      <c r="AT6061"/>
      <c r="AU6061"/>
      <c r="AV6061"/>
      <c r="AW6061"/>
      <c r="AX6061"/>
      <c r="AY6061"/>
      <c r="AZ6061"/>
    </row>
    <row r="6062" spans="1:52">
      <c r="A6062"/>
      <c r="B6062"/>
      <c r="C6062"/>
      <c r="D6062"/>
      <c r="E6062"/>
      <c r="F6062"/>
      <c r="G6062"/>
      <c r="H6062"/>
      <c r="I6062"/>
      <c r="J6062"/>
      <c r="K6062"/>
      <c r="L6062"/>
      <c r="M6062"/>
      <c r="N6062"/>
      <c r="O6062"/>
      <c r="P6062"/>
      <c r="Q6062"/>
      <c r="R6062"/>
      <c r="S6062"/>
      <c r="T6062"/>
      <c r="U6062"/>
      <c r="V6062"/>
      <c r="W6062"/>
      <c r="X6062"/>
      <c r="Y6062"/>
      <c r="Z6062"/>
      <c r="AA6062"/>
      <c r="AB6062"/>
      <c r="AC6062"/>
      <c r="AD6062"/>
      <c r="AE6062"/>
      <c r="AF6062"/>
      <c r="AG6062"/>
      <c r="AH6062"/>
      <c r="AI6062"/>
      <c r="AJ6062"/>
      <c r="AK6062"/>
      <c r="AL6062"/>
      <c r="AM6062"/>
      <c r="AN6062"/>
      <c r="AO6062"/>
      <c r="AP6062"/>
      <c r="AQ6062"/>
      <c r="AR6062"/>
      <c r="AS6062"/>
      <c r="AT6062"/>
      <c r="AU6062"/>
      <c r="AV6062"/>
      <c r="AW6062"/>
      <c r="AX6062"/>
      <c r="AY6062"/>
      <c r="AZ6062"/>
    </row>
    <row r="6063" spans="1:52">
      <c r="A6063"/>
      <c r="B6063"/>
      <c r="C6063"/>
      <c r="D6063"/>
      <c r="E6063"/>
      <c r="F6063"/>
      <c r="G6063"/>
      <c r="H6063"/>
      <c r="I6063"/>
      <c r="J6063"/>
      <c r="K6063"/>
      <c r="L6063"/>
      <c r="M6063"/>
      <c r="N6063"/>
      <c r="O6063"/>
      <c r="P6063"/>
      <c r="Q6063"/>
      <c r="R6063"/>
      <c r="S6063"/>
      <c r="T6063"/>
      <c r="U6063"/>
      <c r="V6063"/>
      <c r="W6063"/>
      <c r="X6063"/>
      <c r="Y6063"/>
      <c r="Z6063"/>
      <c r="AA6063"/>
      <c r="AB6063"/>
      <c r="AC6063"/>
      <c r="AD6063"/>
      <c r="AE6063"/>
      <c r="AF6063"/>
      <c r="AG6063"/>
      <c r="AH6063"/>
      <c r="AI6063"/>
      <c r="AJ6063"/>
      <c r="AK6063"/>
      <c r="AL6063"/>
      <c r="AM6063"/>
      <c r="AN6063"/>
      <c r="AO6063"/>
      <c r="AP6063"/>
      <c r="AQ6063"/>
      <c r="AR6063"/>
      <c r="AS6063"/>
      <c r="AT6063"/>
      <c r="AU6063"/>
      <c r="AV6063"/>
      <c r="AW6063"/>
      <c r="AX6063"/>
      <c r="AY6063"/>
      <c r="AZ6063"/>
    </row>
    <row r="6064" spans="1:52">
      <c r="A6064"/>
      <c r="B6064"/>
      <c r="C6064"/>
      <c r="D6064"/>
      <c r="E6064"/>
      <c r="F6064"/>
      <c r="G6064"/>
      <c r="H6064"/>
      <c r="I6064"/>
      <c r="J6064"/>
      <c r="K6064"/>
      <c r="L6064"/>
      <c r="M6064"/>
      <c r="N6064"/>
      <c r="O6064"/>
      <c r="P6064"/>
      <c r="Q6064"/>
      <c r="R6064"/>
      <c r="S6064"/>
      <c r="T6064"/>
      <c r="U6064"/>
      <c r="V6064"/>
      <c r="W6064"/>
      <c r="X6064"/>
      <c r="Y6064"/>
      <c r="Z6064"/>
      <c r="AA6064"/>
      <c r="AB6064"/>
      <c r="AC6064"/>
      <c r="AD6064"/>
      <c r="AE6064"/>
      <c r="AF6064"/>
      <c r="AG6064"/>
      <c r="AH6064"/>
      <c r="AI6064"/>
      <c r="AJ6064"/>
      <c r="AK6064"/>
      <c r="AL6064"/>
      <c r="AM6064"/>
      <c r="AN6064"/>
      <c r="AO6064"/>
      <c r="AP6064"/>
      <c r="AQ6064"/>
      <c r="AR6064"/>
      <c r="AS6064"/>
      <c r="AT6064"/>
      <c r="AU6064"/>
      <c r="AV6064"/>
      <c r="AW6064"/>
      <c r="AX6064"/>
      <c r="AY6064"/>
      <c r="AZ6064"/>
    </row>
    <row r="6065" spans="1:52">
      <c r="A6065"/>
      <c r="B6065"/>
      <c r="C6065"/>
      <c r="D6065"/>
      <c r="E6065"/>
      <c r="F6065"/>
      <c r="G6065"/>
      <c r="H6065"/>
      <c r="I6065"/>
      <c r="J6065"/>
      <c r="K6065"/>
      <c r="L6065"/>
      <c r="M6065"/>
      <c r="N6065"/>
      <c r="O6065"/>
      <c r="P6065"/>
      <c r="Q6065"/>
      <c r="R6065"/>
      <c r="S6065"/>
      <c r="T6065"/>
      <c r="U6065"/>
      <c r="V6065"/>
      <c r="W6065"/>
      <c r="X6065"/>
      <c r="Y6065"/>
      <c r="Z6065"/>
      <c r="AA6065"/>
      <c r="AB6065"/>
      <c r="AC6065"/>
      <c r="AD6065"/>
      <c r="AE6065"/>
      <c r="AF6065"/>
      <c r="AG6065"/>
      <c r="AH6065"/>
      <c r="AI6065"/>
      <c r="AJ6065"/>
      <c r="AK6065"/>
      <c r="AL6065"/>
      <c r="AM6065"/>
      <c r="AN6065"/>
      <c r="AO6065"/>
      <c r="AP6065"/>
      <c r="AQ6065"/>
      <c r="AR6065"/>
      <c r="AS6065"/>
      <c r="AT6065"/>
      <c r="AU6065"/>
      <c r="AV6065"/>
      <c r="AW6065"/>
      <c r="AX6065"/>
      <c r="AY6065"/>
      <c r="AZ6065"/>
    </row>
    <row r="6066" spans="1:52">
      <c r="A6066"/>
      <c r="B6066"/>
      <c r="C6066"/>
      <c r="D6066"/>
      <c r="E6066"/>
      <c r="F6066"/>
      <c r="G6066"/>
      <c r="H6066"/>
      <c r="I6066"/>
      <c r="J6066"/>
      <c r="K6066"/>
      <c r="L6066"/>
      <c r="M6066"/>
      <c r="N6066"/>
      <c r="O6066"/>
      <c r="P6066"/>
      <c r="Q6066"/>
      <c r="R6066"/>
      <c r="S6066"/>
      <c r="T6066"/>
      <c r="U6066"/>
      <c r="V6066"/>
      <c r="W6066"/>
      <c r="X6066"/>
      <c r="Y6066"/>
      <c r="Z6066"/>
      <c r="AA6066"/>
      <c r="AB6066"/>
      <c r="AC6066"/>
      <c r="AD6066"/>
      <c r="AE6066"/>
      <c r="AF6066"/>
      <c r="AG6066"/>
      <c r="AH6066"/>
      <c r="AI6066"/>
      <c r="AJ6066"/>
      <c r="AK6066"/>
      <c r="AL6066"/>
      <c r="AM6066"/>
      <c r="AN6066"/>
      <c r="AO6066"/>
      <c r="AP6066"/>
      <c r="AQ6066"/>
      <c r="AR6066"/>
      <c r="AS6066"/>
      <c r="AT6066"/>
      <c r="AU6066"/>
      <c r="AV6066"/>
      <c r="AW6066"/>
      <c r="AX6066"/>
      <c r="AY6066"/>
      <c r="AZ6066"/>
    </row>
    <row r="6067" spans="1:52">
      <c r="A6067"/>
      <c r="B6067"/>
      <c r="C6067"/>
      <c r="D6067"/>
      <c r="E6067"/>
      <c r="F6067"/>
      <c r="G6067"/>
      <c r="H6067"/>
      <c r="I6067"/>
      <c r="J6067"/>
      <c r="K6067"/>
      <c r="L6067"/>
      <c r="M6067"/>
      <c r="N6067"/>
      <c r="O6067"/>
      <c r="P6067"/>
      <c r="Q6067"/>
      <c r="R6067"/>
      <c r="S6067"/>
      <c r="T6067"/>
      <c r="U6067"/>
      <c r="V6067"/>
      <c r="W6067"/>
      <c r="X6067"/>
      <c r="Y6067"/>
      <c r="Z6067"/>
      <c r="AA6067"/>
      <c r="AB6067"/>
      <c r="AC6067"/>
      <c r="AD6067"/>
      <c r="AE6067"/>
      <c r="AF6067"/>
      <c r="AG6067"/>
      <c r="AH6067"/>
      <c r="AI6067"/>
      <c r="AJ6067"/>
      <c r="AK6067"/>
      <c r="AL6067"/>
      <c r="AM6067"/>
      <c r="AN6067"/>
      <c r="AO6067"/>
      <c r="AP6067"/>
      <c r="AQ6067"/>
      <c r="AR6067"/>
      <c r="AS6067"/>
      <c r="AT6067"/>
      <c r="AU6067"/>
      <c r="AV6067"/>
      <c r="AW6067"/>
      <c r="AX6067"/>
      <c r="AY6067"/>
      <c r="AZ6067"/>
    </row>
    <row r="6068" spans="1:52">
      <c r="A6068"/>
      <c r="B6068"/>
      <c r="C6068"/>
      <c r="D6068"/>
      <c r="E6068"/>
      <c r="F6068"/>
      <c r="G6068"/>
      <c r="H6068"/>
      <c r="I6068"/>
      <c r="J6068"/>
      <c r="K6068"/>
      <c r="L6068"/>
      <c r="M6068"/>
      <c r="N6068"/>
      <c r="O6068"/>
      <c r="P6068"/>
      <c r="Q6068"/>
      <c r="R6068"/>
      <c r="S6068"/>
      <c r="T6068"/>
      <c r="U6068"/>
      <c r="V6068"/>
      <c r="W6068"/>
      <c r="X6068"/>
      <c r="Y6068"/>
      <c r="Z6068"/>
      <c r="AA6068"/>
      <c r="AB6068"/>
      <c r="AC6068"/>
      <c r="AD6068"/>
      <c r="AE6068"/>
      <c r="AF6068"/>
      <c r="AG6068"/>
      <c r="AH6068"/>
      <c r="AI6068"/>
      <c r="AJ6068"/>
      <c r="AK6068"/>
      <c r="AL6068"/>
      <c r="AM6068"/>
      <c r="AN6068"/>
      <c r="AO6068"/>
      <c r="AP6068"/>
      <c r="AQ6068"/>
      <c r="AR6068"/>
      <c r="AS6068"/>
      <c r="AT6068"/>
      <c r="AU6068"/>
      <c r="AV6068"/>
      <c r="AW6068"/>
      <c r="AX6068"/>
      <c r="AY6068"/>
      <c r="AZ6068"/>
    </row>
    <row r="6069" spans="1:52">
      <c r="A6069"/>
      <c r="B6069"/>
      <c r="C6069"/>
      <c r="D6069"/>
      <c r="E6069"/>
      <c r="F6069"/>
      <c r="G6069"/>
      <c r="H6069"/>
      <c r="I6069"/>
      <c r="J6069"/>
      <c r="K6069"/>
      <c r="L6069"/>
      <c r="M6069"/>
      <c r="N6069"/>
      <c r="O6069"/>
      <c r="P6069"/>
      <c r="Q6069"/>
      <c r="R6069"/>
      <c r="S6069"/>
      <c r="T6069"/>
      <c r="U6069"/>
      <c r="V6069"/>
      <c r="W6069"/>
      <c r="X6069"/>
      <c r="Y6069"/>
      <c r="Z6069"/>
      <c r="AA6069"/>
      <c r="AB6069"/>
      <c r="AC6069"/>
      <c r="AD6069"/>
      <c r="AE6069"/>
      <c r="AF6069"/>
      <c r="AG6069"/>
      <c r="AH6069"/>
      <c r="AI6069"/>
      <c r="AJ6069"/>
      <c r="AK6069"/>
      <c r="AL6069"/>
      <c r="AM6069"/>
      <c r="AN6069"/>
      <c r="AO6069"/>
      <c r="AP6069"/>
      <c r="AQ6069"/>
      <c r="AR6069"/>
      <c r="AS6069"/>
      <c r="AT6069"/>
      <c r="AU6069"/>
      <c r="AV6069"/>
      <c r="AW6069"/>
      <c r="AX6069"/>
      <c r="AY6069"/>
      <c r="AZ6069"/>
    </row>
    <row r="6070" spans="1:52">
      <c r="A6070"/>
      <c r="B6070"/>
      <c r="C6070"/>
      <c r="D6070"/>
      <c r="E6070"/>
      <c r="F6070"/>
      <c r="G6070"/>
      <c r="H6070"/>
      <c r="I6070"/>
      <c r="J6070"/>
      <c r="K6070"/>
      <c r="L6070"/>
      <c r="M6070"/>
      <c r="N6070"/>
      <c r="O6070"/>
      <c r="P6070"/>
      <c r="Q6070"/>
      <c r="R6070"/>
      <c r="S6070"/>
      <c r="T6070"/>
      <c r="U6070"/>
      <c r="V6070"/>
      <c r="W6070"/>
      <c r="X6070"/>
      <c r="Y6070"/>
      <c r="Z6070"/>
      <c r="AA6070"/>
      <c r="AB6070"/>
      <c r="AC6070"/>
      <c r="AD6070"/>
      <c r="AE6070"/>
      <c r="AF6070"/>
      <c r="AG6070"/>
      <c r="AH6070"/>
      <c r="AI6070"/>
      <c r="AJ6070"/>
      <c r="AK6070"/>
      <c r="AL6070"/>
      <c r="AM6070"/>
      <c r="AN6070"/>
      <c r="AO6070"/>
      <c r="AP6070"/>
      <c r="AQ6070"/>
      <c r="AR6070"/>
      <c r="AS6070"/>
      <c r="AT6070"/>
      <c r="AU6070"/>
      <c r="AV6070"/>
      <c r="AW6070"/>
      <c r="AX6070"/>
      <c r="AY6070"/>
      <c r="AZ6070"/>
    </row>
    <row r="6071" spans="1:52">
      <c r="A6071"/>
      <c r="B6071"/>
      <c r="C6071"/>
      <c r="D6071"/>
      <c r="E6071"/>
      <c r="F6071"/>
      <c r="G6071"/>
      <c r="H6071"/>
      <c r="I6071"/>
      <c r="J6071"/>
      <c r="K6071"/>
      <c r="L6071"/>
      <c r="M6071"/>
      <c r="N6071"/>
      <c r="O6071"/>
      <c r="P6071"/>
      <c r="Q6071"/>
      <c r="R6071"/>
      <c r="S6071"/>
      <c r="T6071"/>
      <c r="U6071"/>
      <c r="V6071"/>
      <c r="W6071"/>
      <c r="X6071"/>
      <c r="Y6071"/>
      <c r="Z6071"/>
      <c r="AA6071"/>
      <c r="AB6071"/>
      <c r="AC6071"/>
      <c r="AD6071"/>
      <c r="AE6071"/>
      <c r="AF6071"/>
      <c r="AG6071"/>
      <c r="AH6071"/>
      <c r="AI6071"/>
      <c r="AJ6071"/>
      <c r="AK6071"/>
      <c r="AL6071"/>
      <c r="AM6071"/>
      <c r="AN6071"/>
      <c r="AO6071"/>
      <c r="AP6071"/>
      <c r="AQ6071"/>
      <c r="AR6071"/>
      <c r="AS6071"/>
      <c r="AT6071"/>
      <c r="AU6071"/>
      <c r="AV6071"/>
      <c r="AW6071"/>
      <c r="AX6071"/>
      <c r="AY6071"/>
      <c r="AZ6071"/>
    </row>
    <row r="6072" spans="1:52">
      <c r="A6072"/>
      <c r="B6072"/>
      <c r="C6072"/>
      <c r="D6072"/>
      <c r="E6072"/>
      <c r="F6072"/>
      <c r="G6072"/>
      <c r="H6072"/>
      <c r="I6072"/>
      <c r="J6072"/>
      <c r="K6072"/>
      <c r="L6072"/>
      <c r="M6072"/>
      <c r="N6072"/>
      <c r="O6072"/>
      <c r="P6072"/>
      <c r="Q6072"/>
      <c r="R6072"/>
      <c r="S6072"/>
      <c r="T6072"/>
      <c r="U6072"/>
      <c r="V6072"/>
      <c r="W6072"/>
      <c r="X6072"/>
      <c r="Y6072"/>
      <c r="Z6072"/>
      <c r="AA6072"/>
      <c r="AB6072"/>
      <c r="AC6072"/>
      <c r="AD6072"/>
      <c r="AE6072"/>
      <c r="AF6072"/>
      <c r="AG6072"/>
      <c r="AH6072"/>
      <c r="AI6072"/>
      <c r="AJ6072"/>
      <c r="AK6072"/>
      <c r="AL6072"/>
      <c r="AM6072"/>
      <c r="AN6072"/>
      <c r="AO6072"/>
      <c r="AP6072"/>
      <c r="AQ6072"/>
      <c r="AR6072"/>
      <c r="AS6072"/>
      <c r="AT6072"/>
      <c r="AU6072"/>
      <c r="AV6072"/>
      <c r="AW6072"/>
      <c r="AX6072"/>
      <c r="AY6072"/>
      <c r="AZ6072"/>
    </row>
    <row r="6073" spans="1:52">
      <c r="A6073"/>
      <c r="B6073"/>
      <c r="C6073"/>
      <c r="D6073"/>
      <c r="E6073"/>
      <c r="F6073"/>
      <c r="G6073"/>
      <c r="H6073"/>
      <c r="I6073"/>
      <c r="J6073"/>
      <c r="K6073"/>
      <c r="L6073"/>
      <c r="M6073"/>
      <c r="N6073"/>
      <c r="O6073"/>
      <c r="P6073"/>
      <c r="Q6073"/>
      <c r="R6073"/>
      <c r="S6073"/>
      <c r="T6073"/>
      <c r="U6073"/>
      <c r="V6073"/>
      <c r="W6073"/>
      <c r="X6073"/>
      <c r="Y6073"/>
      <c r="Z6073"/>
      <c r="AA6073"/>
      <c r="AB6073"/>
      <c r="AC6073"/>
      <c r="AD6073"/>
      <c r="AE6073"/>
      <c r="AF6073"/>
      <c r="AG6073"/>
      <c r="AH6073"/>
      <c r="AI6073"/>
      <c r="AJ6073"/>
      <c r="AK6073"/>
      <c r="AL6073"/>
      <c r="AM6073"/>
      <c r="AN6073"/>
      <c r="AO6073"/>
      <c r="AP6073"/>
      <c r="AQ6073"/>
      <c r="AR6073"/>
      <c r="AS6073"/>
      <c r="AT6073"/>
      <c r="AU6073"/>
      <c r="AV6073"/>
      <c r="AW6073"/>
      <c r="AX6073"/>
      <c r="AY6073"/>
      <c r="AZ6073"/>
    </row>
    <row r="6074" spans="1:52">
      <c r="A6074"/>
      <c r="B6074"/>
      <c r="C6074"/>
      <c r="D6074"/>
      <c r="E6074"/>
      <c r="F6074"/>
      <c r="G6074"/>
      <c r="H6074"/>
      <c r="I6074"/>
      <c r="J6074"/>
      <c r="K6074"/>
      <c r="L6074"/>
      <c r="M6074"/>
      <c r="N6074"/>
      <c r="O6074"/>
      <c r="P6074"/>
      <c r="Q6074"/>
      <c r="R6074"/>
      <c r="S6074"/>
      <c r="T6074"/>
      <c r="U6074"/>
      <c r="V6074"/>
      <c r="W6074"/>
      <c r="X6074"/>
      <c r="Y6074"/>
      <c r="Z6074"/>
      <c r="AA6074"/>
      <c r="AB6074"/>
      <c r="AC6074"/>
      <c r="AD6074"/>
      <c r="AE6074"/>
      <c r="AF6074"/>
      <c r="AG6074"/>
      <c r="AH6074"/>
      <c r="AI6074"/>
      <c r="AJ6074"/>
      <c r="AK6074"/>
      <c r="AL6074"/>
      <c r="AM6074"/>
      <c r="AN6074"/>
      <c r="AO6074"/>
      <c r="AP6074"/>
      <c r="AQ6074"/>
      <c r="AR6074"/>
      <c r="AS6074"/>
      <c r="AT6074"/>
      <c r="AU6074"/>
      <c r="AV6074"/>
      <c r="AW6074"/>
      <c r="AX6074"/>
      <c r="AY6074"/>
      <c r="AZ6074"/>
    </row>
    <row r="6075" spans="1:52">
      <c r="A6075"/>
      <c r="B6075"/>
      <c r="C6075"/>
      <c r="D6075"/>
      <c r="E6075"/>
      <c r="F6075"/>
      <c r="G6075"/>
      <c r="H6075"/>
      <c r="I6075"/>
      <c r="J6075"/>
      <c r="K6075"/>
      <c r="L6075"/>
      <c r="M6075"/>
      <c r="N6075"/>
      <c r="O6075"/>
      <c r="P6075"/>
      <c r="Q6075"/>
      <c r="R6075"/>
      <c r="S6075"/>
      <c r="T6075"/>
      <c r="U6075"/>
      <c r="V6075"/>
      <c r="W6075"/>
      <c r="X6075"/>
      <c r="Y6075"/>
      <c r="Z6075"/>
      <c r="AA6075"/>
      <c r="AB6075"/>
      <c r="AC6075"/>
      <c r="AD6075"/>
      <c r="AE6075"/>
      <c r="AF6075"/>
      <c r="AG6075"/>
      <c r="AH6075"/>
      <c r="AI6075"/>
      <c r="AJ6075"/>
      <c r="AK6075"/>
      <c r="AL6075"/>
      <c r="AM6075"/>
      <c r="AN6075"/>
      <c r="AO6075"/>
      <c r="AP6075"/>
      <c r="AQ6075"/>
      <c r="AR6075"/>
      <c r="AS6075"/>
      <c r="AT6075"/>
      <c r="AU6075"/>
      <c r="AV6075"/>
      <c r="AW6075"/>
      <c r="AX6075"/>
      <c r="AY6075"/>
      <c r="AZ6075"/>
    </row>
    <row r="6076" spans="1:52">
      <c r="A6076"/>
      <c r="B6076"/>
      <c r="C6076"/>
      <c r="D6076"/>
      <c r="E6076"/>
      <c r="F6076"/>
      <c r="G6076"/>
      <c r="H6076"/>
      <c r="I6076"/>
      <c r="J6076"/>
      <c r="K6076"/>
      <c r="L6076"/>
      <c r="M6076"/>
      <c r="N6076"/>
      <c r="O6076"/>
      <c r="P6076"/>
      <c r="Q6076"/>
      <c r="R6076"/>
      <c r="S6076"/>
      <c r="T6076"/>
      <c r="U6076"/>
      <c r="V6076"/>
      <c r="W6076"/>
      <c r="X6076"/>
      <c r="Y6076"/>
      <c r="Z6076"/>
      <c r="AA6076"/>
      <c r="AB6076"/>
      <c r="AC6076"/>
      <c r="AD6076"/>
      <c r="AE6076"/>
      <c r="AF6076"/>
      <c r="AG6076"/>
      <c r="AH6076"/>
      <c r="AI6076"/>
      <c r="AJ6076"/>
      <c r="AK6076"/>
      <c r="AL6076"/>
      <c r="AM6076"/>
      <c r="AN6076"/>
      <c r="AO6076"/>
      <c r="AP6076"/>
      <c r="AQ6076"/>
      <c r="AR6076"/>
      <c r="AS6076"/>
      <c r="AT6076"/>
      <c r="AU6076"/>
      <c r="AV6076"/>
      <c r="AW6076"/>
      <c r="AX6076"/>
      <c r="AY6076"/>
      <c r="AZ6076"/>
    </row>
    <row r="6077" spans="1:52">
      <c r="A6077"/>
      <c r="B6077"/>
      <c r="C6077"/>
      <c r="D6077"/>
      <c r="E6077"/>
      <c r="F6077"/>
      <c r="G6077"/>
      <c r="H6077"/>
      <c r="I6077"/>
      <c r="J6077"/>
      <c r="K6077"/>
      <c r="L6077"/>
      <c r="M6077"/>
      <c r="N6077"/>
      <c r="O6077"/>
      <c r="P6077"/>
      <c r="Q6077"/>
      <c r="R6077"/>
      <c r="S6077"/>
      <c r="T6077"/>
      <c r="U6077"/>
      <c r="V6077"/>
      <c r="W6077"/>
      <c r="X6077"/>
      <c r="Y6077"/>
      <c r="Z6077"/>
      <c r="AA6077"/>
      <c r="AB6077"/>
      <c r="AC6077"/>
      <c r="AD6077"/>
      <c r="AE6077"/>
      <c r="AF6077"/>
      <c r="AG6077"/>
      <c r="AH6077"/>
      <c r="AI6077"/>
      <c r="AJ6077"/>
      <c r="AK6077"/>
      <c r="AL6077"/>
      <c r="AM6077"/>
      <c r="AN6077"/>
      <c r="AO6077"/>
      <c r="AP6077"/>
      <c r="AQ6077"/>
      <c r="AR6077"/>
      <c r="AS6077"/>
      <c r="AT6077"/>
      <c r="AU6077"/>
      <c r="AV6077"/>
      <c r="AW6077"/>
      <c r="AX6077"/>
      <c r="AY6077"/>
      <c r="AZ6077"/>
    </row>
    <row r="6078" spans="1:52">
      <c r="A6078"/>
      <c r="B6078"/>
      <c r="C6078"/>
      <c r="D6078"/>
      <c r="E6078"/>
      <c r="F6078"/>
      <c r="G6078"/>
      <c r="H6078"/>
      <c r="I6078"/>
      <c r="J6078"/>
      <c r="K6078"/>
      <c r="L6078"/>
      <c r="M6078"/>
      <c r="N6078"/>
      <c r="O6078"/>
      <c r="P6078"/>
      <c r="Q6078"/>
      <c r="R6078"/>
      <c r="S6078"/>
      <c r="T6078"/>
      <c r="U6078"/>
      <c r="V6078"/>
      <c r="W6078"/>
      <c r="X6078"/>
      <c r="Y6078"/>
      <c r="Z6078"/>
      <c r="AA6078"/>
      <c r="AB6078"/>
      <c r="AC6078"/>
      <c r="AD6078"/>
      <c r="AE6078"/>
      <c r="AF6078"/>
      <c r="AG6078"/>
      <c r="AH6078"/>
      <c r="AI6078"/>
      <c r="AJ6078"/>
      <c r="AK6078"/>
      <c r="AL6078"/>
      <c r="AM6078"/>
      <c r="AN6078"/>
      <c r="AO6078"/>
      <c r="AP6078"/>
      <c r="AQ6078"/>
      <c r="AR6078"/>
      <c r="AS6078"/>
      <c r="AT6078"/>
      <c r="AU6078"/>
      <c r="AV6078"/>
      <c r="AW6078"/>
      <c r="AX6078"/>
      <c r="AY6078"/>
      <c r="AZ6078"/>
    </row>
    <row r="6079" spans="1:52">
      <c r="A6079"/>
      <c r="B6079"/>
      <c r="C6079"/>
      <c r="D6079"/>
      <c r="E6079"/>
      <c r="F6079"/>
      <c r="G6079"/>
      <c r="H6079"/>
      <c r="I6079"/>
      <c r="J6079"/>
      <c r="K6079"/>
      <c r="L6079"/>
      <c r="M6079"/>
      <c r="N6079"/>
      <c r="O6079"/>
      <c r="P6079"/>
      <c r="Q6079"/>
      <c r="R6079"/>
      <c r="S6079"/>
      <c r="T6079"/>
      <c r="U6079"/>
      <c r="V6079"/>
      <c r="W6079"/>
      <c r="X6079"/>
      <c r="Y6079"/>
      <c r="Z6079"/>
      <c r="AA6079"/>
      <c r="AB6079"/>
      <c r="AC6079"/>
      <c r="AD6079"/>
      <c r="AE6079"/>
      <c r="AF6079"/>
      <c r="AG6079"/>
      <c r="AH6079"/>
      <c r="AI6079"/>
      <c r="AJ6079"/>
      <c r="AK6079"/>
      <c r="AL6079"/>
      <c r="AM6079"/>
      <c r="AN6079"/>
      <c r="AO6079"/>
      <c r="AP6079"/>
      <c r="AQ6079"/>
      <c r="AR6079"/>
      <c r="AS6079"/>
      <c r="AT6079"/>
      <c r="AU6079"/>
      <c r="AV6079"/>
      <c r="AW6079"/>
      <c r="AX6079"/>
      <c r="AY6079"/>
      <c r="AZ6079"/>
    </row>
    <row r="6080" spans="1:52">
      <c r="A6080"/>
      <c r="B6080"/>
      <c r="C6080"/>
      <c r="D6080"/>
      <c r="E6080"/>
      <c r="F6080"/>
      <c r="G6080"/>
      <c r="H6080"/>
      <c r="I6080"/>
      <c r="J6080"/>
      <c r="K6080"/>
      <c r="L6080"/>
      <c r="M6080"/>
      <c r="N6080"/>
      <c r="O6080"/>
      <c r="P6080"/>
      <c r="Q6080"/>
      <c r="R6080"/>
      <c r="S6080"/>
      <c r="T6080"/>
      <c r="U6080"/>
      <c r="V6080"/>
      <c r="W6080"/>
      <c r="X6080"/>
      <c r="Y6080"/>
      <c r="Z6080"/>
      <c r="AA6080"/>
      <c r="AB6080"/>
      <c r="AC6080"/>
      <c r="AD6080"/>
      <c r="AE6080"/>
      <c r="AF6080"/>
      <c r="AG6080"/>
      <c r="AH6080"/>
      <c r="AI6080"/>
      <c r="AJ6080"/>
      <c r="AK6080"/>
      <c r="AL6080"/>
      <c r="AM6080"/>
      <c r="AN6080"/>
      <c r="AO6080"/>
      <c r="AP6080"/>
      <c r="AQ6080"/>
      <c r="AR6080"/>
      <c r="AS6080"/>
      <c r="AT6080"/>
      <c r="AU6080"/>
      <c r="AV6080"/>
      <c r="AW6080"/>
      <c r="AX6080"/>
      <c r="AY6080"/>
      <c r="AZ6080"/>
    </row>
    <row r="6081" spans="1:52">
      <c r="A6081"/>
      <c r="B6081"/>
      <c r="C6081"/>
      <c r="D6081"/>
      <c r="E6081"/>
      <c r="F6081"/>
      <c r="G6081"/>
      <c r="H6081"/>
      <c r="I6081"/>
      <c r="J6081"/>
      <c r="K6081"/>
      <c r="L6081"/>
      <c r="M6081"/>
      <c r="N6081"/>
      <c r="O6081"/>
      <c r="P6081"/>
      <c r="Q6081"/>
      <c r="R6081"/>
      <c r="S6081"/>
      <c r="T6081"/>
      <c r="U6081"/>
      <c r="V6081"/>
      <c r="W6081"/>
      <c r="X6081"/>
      <c r="Y6081"/>
      <c r="Z6081"/>
      <c r="AA6081"/>
      <c r="AB6081"/>
      <c r="AC6081"/>
      <c r="AD6081"/>
      <c r="AE6081"/>
      <c r="AF6081"/>
      <c r="AG6081"/>
      <c r="AH6081"/>
      <c r="AI6081"/>
      <c r="AJ6081"/>
      <c r="AK6081"/>
      <c r="AL6081"/>
      <c r="AM6081"/>
      <c r="AN6081"/>
      <c r="AO6081"/>
      <c r="AP6081"/>
      <c r="AQ6081"/>
      <c r="AR6081"/>
      <c r="AS6081"/>
      <c r="AT6081"/>
      <c r="AU6081"/>
      <c r="AV6081"/>
      <c r="AW6081"/>
      <c r="AX6081"/>
      <c r="AY6081"/>
      <c r="AZ6081"/>
    </row>
    <row r="6082" spans="1:52">
      <c r="A6082"/>
      <c r="B6082"/>
      <c r="C6082"/>
      <c r="D6082"/>
      <c r="E6082"/>
      <c r="F6082"/>
      <c r="G6082"/>
      <c r="H6082"/>
      <c r="I6082"/>
      <c r="J6082"/>
      <c r="K6082"/>
      <c r="L6082"/>
      <c r="M6082"/>
      <c r="N6082"/>
      <c r="O6082"/>
      <c r="P6082"/>
      <c r="Q6082"/>
      <c r="R6082"/>
      <c r="S6082"/>
      <c r="T6082"/>
      <c r="U6082"/>
      <c r="V6082"/>
      <c r="W6082"/>
      <c r="X6082"/>
      <c r="Y6082"/>
      <c r="Z6082"/>
      <c r="AA6082"/>
      <c r="AB6082"/>
      <c r="AC6082"/>
      <c r="AD6082"/>
      <c r="AE6082"/>
      <c r="AF6082"/>
      <c r="AG6082"/>
      <c r="AH6082"/>
      <c r="AI6082"/>
      <c r="AJ6082"/>
      <c r="AK6082"/>
      <c r="AL6082"/>
      <c r="AM6082"/>
      <c r="AN6082"/>
      <c r="AO6082"/>
      <c r="AP6082"/>
      <c r="AQ6082"/>
      <c r="AR6082"/>
      <c r="AS6082"/>
      <c r="AT6082"/>
      <c r="AU6082"/>
      <c r="AV6082"/>
      <c r="AW6082"/>
      <c r="AX6082"/>
      <c r="AY6082"/>
      <c r="AZ6082"/>
    </row>
    <row r="6083" spans="1:52">
      <c r="A6083"/>
      <c r="B6083"/>
      <c r="C6083"/>
      <c r="D6083"/>
      <c r="E6083"/>
      <c r="F6083"/>
      <c r="G6083"/>
      <c r="H6083"/>
      <c r="I6083"/>
      <c r="J6083"/>
      <c r="K6083"/>
      <c r="L6083"/>
      <c r="M6083"/>
      <c r="N6083"/>
      <c r="O6083"/>
      <c r="P6083"/>
      <c r="Q6083"/>
      <c r="R6083"/>
      <c r="S6083"/>
      <c r="T6083"/>
      <c r="U6083"/>
      <c r="V6083"/>
      <c r="W6083"/>
      <c r="X6083"/>
      <c r="Y6083"/>
      <c r="Z6083"/>
      <c r="AA6083"/>
      <c r="AB6083"/>
      <c r="AC6083"/>
      <c r="AD6083"/>
      <c r="AE6083"/>
      <c r="AF6083"/>
      <c r="AG6083"/>
      <c r="AH6083"/>
      <c r="AI6083"/>
      <c r="AJ6083"/>
      <c r="AK6083"/>
      <c r="AL6083"/>
      <c r="AM6083"/>
      <c r="AN6083"/>
      <c r="AO6083"/>
      <c r="AP6083"/>
      <c r="AQ6083"/>
      <c r="AR6083"/>
      <c r="AS6083"/>
      <c r="AT6083"/>
      <c r="AU6083"/>
      <c r="AV6083"/>
      <c r="AW6083"/>
      <c r="AX6083"/>
      <c r="AY6083"/>
      <c r="AZ6083"/>
    </row>
    <row r="6084" spans="1:52">
      <c r="A6084"/>
      <c r="B6084"/>
      <c r="C6084"/>
      <c r="D6084"/>
      <c r="E6084"/>
      <c r="F6084"/>
      <c r="G6084"/>
      <c r="H6084"/>
      <c r="I6084"/>
      <c r="J6084"/>
      <c r="K6084"/>
      <c r="L6084"/>
      <c r="M6084"/>
      <c r="N6084"/>
      <c r="O6084"/>
      <c r="P6084"/>
      <c r="Q6084"/>
      <c r="R6084"/>
      <c r="S6084"/>
      <c r="T6084"/>
      <c r="U6084"/>
      <c r="V6084"/>
      <c r="W6084"/>
      <c r="X6084"/>
      <c r="Y6084"/>
      <c r="Z6084"/>
      <c r="AA6084"/>
      <c r="AB6084"/>
      <c r="AC6084"/>
      <c r="AD6084"/>
      <c r="AE6084"/>
      <c r="AF6084"/>
      <c r="AG6084"/>
      <c r="AH6084"/>
      <c r="AI6084"/>
      <c r="AJ6084"/>
      <c r="AK6084"/>
      <c r="AL6084"/>
      <c r="AM6084"/>
      <c r="AN6084"/>
      <c r="AO6084"/>
      <c r="AP6084"/>
      <c r="AQ6084"/>
      <c r="AR6084"/>
      <c r="AS6084"/>
      <c r="AT6084"/>
      <c r="AU6084"/>
      <c r="AV6084"/>
      <c r="AW6084"/>
      <c r="AX6084"/>
      <c r="AY6084"/>
      <c r="AZ6084"/>
    </row>
    <row r="6085" spans="1:52">
      <c r="A6085"/>
      <c r="B6085"/>
      <c r="C6085"/>
      <c r="D6085"/>
      <c r="E6085"/>
      <c r="F6085"/>
      <c r="G6085"/>
      <c r="H6085"/>
      <c r="I6085"/>
      <c r="J6085"/>
      <c r="K6085"/>
      <c r="L6085"/>
      <c r="M6085"/>
      <c r="N6085"/>
      <c r="O6085"/>
      <c r="P6085"/>
      <c r="Q6085"/>
      <c r="R6085"/>
      <c r="S6085"/>
      <c r="T6085"/>
      <c r="U6085"/>
      <c r="V6085"/>
      <c r="W6085"/>
      <c r="X6085"/>
      <c r="Y6085"/>
      <c r="Z6085"/>
      <c r="AA6085"/>
      <c r="AB6085"/>
      <c r="AC6085"/>
      <c r="AD6085"/>
      <c r="AE6085"/>
      <c r="AF6085"/>
      <c r="AG6085"/>
      <c r="AH6085"/>
      <c r="AI6085"/>
      <c r="AJ6085"/>
      <c r="AK6085"/>
      <c r="AL6085"/>
      <c r="AM6085"/>
      <c r="AN6085"/>
      <c r="AO6085"/>
      <c r="AP6085"/>
      <c r="AQ6085"/>
      <c r="AR6085"/>
      <c r="AS6085"/>
      <c r="AT6085"/>
      <c r="AU6085"/>
      <c r="AV6085"/>
      <c r="AW6085"/>
      <c r="AX6085"/>
      <c r="AY6085"/>
      <c r="AZ6085"/>
    </row>
    <row r="6086" spans="1:52">
      <c r="A6086"/>
      <c r="B6086"/>
      <c r="C6086"/>
      <c r="D6086"/>
      <c r="E6086"/>
      <c r="F6086"/>
      <c r="G6086"/>
      <c r="H6086"/>
      <c r="I6086"/>
      <c r="J6086"/>
      <c r="K6086"/>
      <c r="L6086"/>
      <c r="M6086"/>
      <c r="N6086"/>
      <c r="O6086"/>
      <c r="P6086"/>
      <c r="Q6086"/>
      <c r="R6086"/>
      <c r="S6086"/>
      <c r="T6086"/>
      <c r="U6086"/>
      <c r="V6086"/>
      <c r="W6086"/>
      <c r="X6086"/>
      <c r="Y6086"/>
      <c r="Z6086"/>
      <c r="AA6086"/>
      <c r="AB6086"/>
      <c r="AC6086"/>
      <c r="AD6086"/>
      <c r="AE6086"/>
      <c r="AF6086"/>
      <c r="AG6086"/>
      <c r="AH6086"/>
      <c r="AI6086"/>
      <c r="AJ6086"/>
      <c r="AK6086"/>
      <c r="AL6086"/>
      <c r="AM6086"/>
      <c r="AN6086"/>
      <c r="AO6086"/>
      <c r="AP6086"/>
      <c r="AQ6086"/>
      <c r="AR6086"/>
      <c r="AS6086"/>
      <c r="AT6086"/>
      <c r="AU6086"/>
      <c r="AV6086"/>
      <c r="AW6086"/>
      <c r="AX6086"/>
      <c r="AY6086"/>
      <c r="AZ6086"/>
    </row>
    <row r="6087" spans="1:52">
      <c r="A6087"/>
      <c r="B6087"/>
      <c r="C6087"/>
      <c r="D6087"/>
      <c r="E6087"/>
      <c r="F6087"/>
      <c r="G6087"/>
      <c r="H6087"/>
      <c r="I6087"/>
      <c r="J6087"/>
      <c r="K6087"/>
      <c r="L6087"/>
      <c r="M6087"/>
      <c r="N6087"/>
      <c r="O6087"/>
      <c r="P6087"/>
      <c r="Q6087"/>
      <c r="R6087"/>
      <c r="S6087"/>
      <c r="T6087"/>
      <c r="U6087"/>
      <c r="V6087"/>
      <c r="W6087"/>
      <c r="X6087"/>
      <c r="Y6087"/>
      <c r="Z6087"/>
      <c r="AA6087"/>
      <c r="AB6087"/>
      <c r="AC6087"/>
      <c r="AD6087"/>
      <c r="AE6087"/>
      <c r="AF6087"/>
      <c r="AG6087"/>
      <c r="AH6087"/>
      <c r="AI6087"/>
      <c r="AJ6087"/>
      <c r="AK6087"/>
      <c r="AL6087"/>
      <c r="AM6087"/>
      <c r="AN6087"/>
      <c r="AO6087"/>
      <c r="AP6087"/>
      <c r="AQ6087"/>
      <c r="AR6087"/>
      <c r="AS6087"/>
      <c r="AT6087"/>
      <c r="AU6087"/>
      <c r="AV6087"/>
      <c r="AW6087"/>
      <c r="AX6087"/>
      <c r="AY6087"/>
      <c r="AZ6087"/>
    </row>
    <row r="6088" spans="1:52">
      <c r="A6088"/>
      <c r="B6088"/>
      <c r="C6088"/>
      <c r="D6088"/>
      <c r="E6088"/>
      <c r="F6088"/>
      <c r="G6088"/>
      <c r="H6088"/>
      <c r="I6088"/>
      <c r="J6088"/>
      <c r="K6088"/>
      <c r="L6088"/>
      <c r="M6088"/>
      <c r="N6088"/>
      <c r="O6088"/>
      <c r="P6088"/>
      <c r="Q6088"/>
      <c r="R6088"/>
      <c r="S6088"/>
      <c r="T6088"/>
      <c r="U6088"/>
      <c r="V6088"/>
      <c r="W6088"/>
      <c r="X6088"/>
      <c r="Y6088"/>
      <c r="Z6088"/>
      <c r="AA6088"/>
      <c r="AB6088"/>
      <c r="AC6088"/>
      <c r="AD6088"/>
      <c r="AE6088"/>
      <c r="AF6088"/>
      <c r="AG6088"/>
      <c r="AH6088"/>
      <c r="AI6088"/>
      <c r="AJ6088"/>
      <c r="AK6088"/>
      <c r="AL6088"/>
      <c r="AM6088"/>
      <c r="AN6088"/>
      <c r="AO6088"/>
      <c r="AP6088"/>
      <c r="AQ6088"/>
      <c r="AR6088"/>
      <c r="AS6088"/>
      <c r="AT6088"/>
      <c r="AU6088"/>
      <c r="AV6088"/>
      <c r="AW6088"/>
      <c r="AX6088"/>
      <c r="AY6088"/>
      <c r="AZ6088"/>
    </row>
    <row r="6089" spans="1:52">
      <c r="A6089"/>
      <c r="B6089"/>
      <c r="C6089"/>
      <c r="D6089"/>
      <c r="E6089"/>
      <c r="F6089"/>
      <c r="G6089"/>
      <c r="H6089"/>
      <c r="I6089"/>
      <c r="J6089"/>
      <c r="K6089"/>
      <c r="L6089"/>
      <c r="M6089"/>
      <c r="N6089"/>
      <c r="O6089"/>
      <c r="P6089"/>
      <c r="Q6089"/>
      <c r="R6089"/>
      <c r="S6089"/>
      <c r="T6089"/>
      <c r="U6089"/>
      <c r="V6089"/>
      <c r="W6089"/>
      <c r="X6089"/>
      <c r="Y6089"/>
      <c r="Z6089"/>
      <c r="AA6089"/>
      <c r="AB6089"/>
      <c r="AC6089"/>
      <c r="AD6089"/>
      <c r="AE6089"/>
      <c r="AF6089"/>
      <c r="AG6089"/>
      <c r="AH6089"/>
      <c r="AI6089"/>
      <c r="AJ6089"/>
      <c r="AK6089"/>
      <c r="AL6089"/>
      <c r="AM6089"/>
      <c r="AN6089"/>
      <c r="AO6089"/>
      <c r="AP6089"/>
      <c r="AQ6089"/>
      <c r="AR6089"/>
      <c r="AS6089"/>
      <c r="AT6089"/>
      <c r="AU6089"/>
      <c r="AV6089"/>
      <c r="AW6089"/>
      <c r="AX6089"/>
      <c r="AY6089"/>
      <c r="AZ6089"/>
    </row>
    <row r="6090" spans="1:52">
      <c r="A6090"/>
      <c r="B6090"/>
      <c r="C6090"/>
      <c r="D6090"/>
      <c r="E6090"/>
      <c r="F6090"/>
      <c r="G6090"/>
      <c r="H6090"/>
      <c r="I6090"/>
      <c r="J6090"/>
      <c r="K6090"/>
      <c r="L6090"/>
      <c r="M6090"/>
      <c r="N6090"/>
      <c r="O6090"/>
      <c r="P6090"/>
      <c r="Q6090"/>
      <c r="R6090"/>
      <c r="S6090"/>
      <c r="T6090"/>
      <c r="U6090"/>
      <c r="V6090"/>
      <c r="W6090"/>
      <c r="X6090"/>
      <c r="Y6090"/>
      <c r="Z6090"/>
      <c r="AA6090"/>
      <c r="AB6090"/>
      <c r="AC6090"/>
      <c r="AD6090"/>
      <c r="AE6090"/>
      <c r="AF6090"/>
      <c r="AG6090"/>
      <c r="AH6090"/>
      <c r="AI6090"/>
      <c r="AJ6090"/>
      <c r="AK6090"/>
      <c r="AL6090"/>
      <c r="AM6090"/>
      <c r="AN6090"/>
      <c r="AO6090"/>
      <c r="AP6090"/>
      <c r="AQ6090"/>
      <c r="AR6090"/>
      <c r="AS6090"/>
      <c r="AT6090"/>
      <c r="AU6090"/>
      <c r="AV6090"/>
      <c r="AW6090"/>
      <c r="AX6090"/>
      <c r="AY6090"/>
      <c r="AZ6090"/>
    </row>
    <row r="6091" spans="1:52">
      <c r="A6091"/>
      <c r="B6091"/>
      <c r="C6091"/>
      <c r="D6091"/>
      <c r="E6091"/>
      <c r="F6091"/>
      <c r="G6091"/>
      <c r="H6091"/>
      <c r="I6091"/>
      <c r="J6091"/>
      <c r="K6091"/>
      <c r="L6091"/>
      <c r="M6091"/>
      <c r="N6091"/>
      <c r="O6091"/>
      <c r="P6091"/>
      <c r="Q6091"/>
      <c r="R6091"/>
      <c r="S6091"/>
      <c r="T6091"/>
      <c r="U6091"/>
      <c r="V6091"/>
      <c r="W6091"/>
      <c r="X6091"/>
      <c r="Y6091"/>
      <c r="Z6091"/>
      <c r="AA6091"/>
      <c r="AB6091"/>
      <c r="AC6091"/>
      <c r="AD6091"/>
      <c r="AE6091"/>
      <c r="AF6091"/>
      <c r="AG6091"/>
      <c r="AH6091"/>
      <c r="AI6091"/>
      <c r="AJ6091"/>
      <c r="AK6091"/>
      <c r="AL6091"/>
      <c r="AM6091"/>
      <c r="AN6091"/>
      <c r="AO6091"/>
      <c r="AP6091"/>
      <c r="AQ6091"/>
      <c r="AR6091"/>
      <c r="AS6091"/>
      <c r="AT6091"/>
      <c r="AU6091"/>
      <c r="AV6091"/>
      <c r="AW6091"/>
      <c r="AX6091"/>
      <c r="AY6091"/>
      <c r="AZ6091"/>
    </row>
    <row r="6092" spans="1:52">
      <c r="A6092"/>
      <c r="B6092"/>
      <c r="C6092"/>
      <c r="D6092"/>
      <c r="E6092"/>
      <c r="F6092"/>
      <c r="G6092"/>
      <c r="H6092"/>
      <c r="I6092"/>
      <c r="J6092"/>
      <c r="K6092"/>
      <c r="L6092"/>
      <c r="M6092"/>
      <c r="N6092"/>
      <c r="O6092"/>
      <c r="P6092"/>
      <c r="Q6092"/>
      <c r="R6092"/>
      <c r="S6092"/>
      <c r="T6092"/>
      <c r="U6092"/>
      <c r="V6092"/>
      <c r="W6092"/>
      <c r="X6092"/>
      <c r="Y6092"/>
      <c r="Z6092"/>
      <c r="AA6092"/>
      <c r="AB6092"/>
      <c r="AC6092"/>
      <c r="AD6092"/>
      <c r="AE6092"/>
      <c r="AF6092"/>
      <c r="AG6092"/>
      <c r="AH6092"/>
      <c r="AI6092"/>
      <c r="AJ6092"/>
      <c r="AK6092"/>
      <c r="AL6092"/>
      <c r="AM6092"/>
      <c r="AN6092"/>
      <c r="AO6092"/>
      <c r="AP6092"/>
      <c r="AQ6092"/>
      <c r="AR6092"/>
      <c r="AS6092"/>
      <c r="AT6092"/>
      <c r="AU6092"/>
      <c r="AV6092"/>
      <c r="AW6092"/>
      <c r="AX6092"/>
      <c r="AY6092"/>
      <c r="AZ6092"/>
    </row>
    <row r="6093" spans="1:52">
      <c r="A6093"/>
      <c r="B6093"/>
      <c r="C6093"/>
      <c r="D6093"/>
      <c r="E6093"/>
      <c r="F6093"/>
      <c r="G6093"/>
      <c r="H6093"/>
      <c r="I6093"/>
      <c r="J6093"/>
      <c r="K6093"/>
      <c r="L6093"/>
      <c r="M6093"/>
      <c r="N6093"/>
      <c r="O6093"/>
      <c r="P6093"/>
      <c r="Q6093"/>
      <c r="R6093"/>
      <c r="S6093"/>
      <c r="T6093"/>
      <c r="U6093"/>
      <c r="V6093"/>
      <c r="W6093"/>
      <c r="X6093"/>
      <c r="Y6093"/>
      <c r="Z6093"/>
      <c r="AA6093"/>
      <c r="AB6093"/>
      <c r="AC6093"/>
      <c r="AD6093"/>
      <c r="AE6093"/>
      <c r="AF6093"/>
      <c r="AG6093"/>
      <c r="AH6093"/>
      <c r="AI6093"/>
      <c r="AJ6093"/>
      <c r="AK6093"/>
      <c r="AL6093"/>
      <c r="AM6093"/>
      <c r="AN6093"/>
      <c r="AO6093"/>
      <c r="AP6093"/>
      <c r="AQ6093"/>
      <c r="AR6093"/>
      <c r="AS6093"/>
      <c r="AT6093"/>
      <c r="AU6093"/>
      <c r="AV6093"/>
      <c r="AW6093"/>
      <c r="AX6093"/>
      <c r="AY6093"/>
      <c r="AZ6093"/>
    </row>
    <row r="6094" spans="1:52">
      <c r="A6094"/>
      <c r="B6094"/>
      <c r="C6094"/>
      <c r="D6094"/>
      <c r="E6094"/>
      <c r="F6094"/>
      <c r="G6094"/>
      <c r="H6094"/>
      <c r="I6094"/>
      <c r="J6094"/>
      <c r="K6094"/>
      <c r="L6094"/>
      <c r="M6094"/>
      <c r="N6094"/>
      <c r="O6094"/>
      <c r="P6094"/>
      <c r="Q6094"/>
      <c r="R6094"/>
      <c r="S6094"/>
      <c r="T6094"/>
      <c r="U6094"/>
      <c r="V6094"/>
      <c r="W6094"/>
      <c r="X6094"/>
      <c r="Y6094"/>
      <c r="Z6094"/>
      <c r="AA6094"/>
      <c r="AB6094"/>
      <c r="AC6094"/>
      <c r="AD6094"/>
      <c r="AE6094"/>
      <c r="AF6094"/>
      <c r="AG6094"/>
      <c r="AH6094"/>
      <c r="AI6094"/>
      <c r="AJ6094"/>
      <c r="AK6094"/>
      <c r="AL6094"/>
      <c r="AM6094"/>
      <c r="AN6094"/>
      <c r="AO6094"/>
      <c r="AP6094"/>
      <c r="AQ6094"/>
      <c r="AR6094"/>
      <c r="AS6094"/>
      <c r="AT6094"/>
      <c r="AU6094"/>
      <c r="AV6094"/>
      <c r="AW6094"/>
      <c r="AX6094"/>
      <c r="AY6094"/>
      <c r="AZ6094"/>
    </row>
    <row r="6095" spans="1:52">
      <c r="A6095"/>
      <c r="B6095"/>
      <c r="C6095"/>
      <c r="D6095"/>
      <c r="E6095"/>
      <c r="F6095"/>
      <c r="G6095"/>
      <c r="H6095"/>
      <c r="I6095"/>
      <c r="J6095"/>
      <c r="K6095"/>
      <c r="L6095"/>
      <c r="M6095"/>
      <c r="N6095"/>
      <c r="O6095"/>
      <c r="P6095"/>
      <c r="Q6095"/>
      <c r="R6095"/>
      <c r="S6095"/>
      <c r="T6095"/>
      <c r="U6095"/>
      <c r="V6095"/>
      <c r="W6095"/>
      <c r="X6095"/>
      <c r="Y6095"/>
      <c r="Z6095"/>
      <c r="AA6095"/>
      <c r="AB6095"/>
      <c r="AC6095"/>
      <c r="AD6095"/>
      <c r="AE6095"/>
      <c r="AF6095"/>
      <c r="AG6095"/>
      <c r="AH6095"/>
      <c r="AI6095"/>
      <c r="AJ6095"/>
      <c r="AK6095"/>
      <c r="AL6095"/>
      <c r="AM6095"/>
      <c r="AN6095"/>
      <c r="AO6095"/>
      <c r="AP6095"/>
      <c r="AQ6095"/>
      <c r="AR6095"/>
      <c r="AS6095"/>
      <c r="AT6095"/>
      <c r="AU6095"/>
      <c r="AV6095"/>
      <c r="AW6095"/>
      <c r="AX6095"/>
      <c r="AY6095"/>
      <c r="AZ6095"/>
    </row>
    <row r="6096" spans="1:52">
      <c r="A6096"/>
      <c r="B6096"/>
      <c r="C6096"/>
      <c r="D6096"/>
      <c r="E6096"/>
      <c r="F6096"/>
      <c r="G6096"/>
      <c r="H6096"/>
      <c r="I6096"/>
      <c r="J6096"/>
      <c r="K6096"/>
      <c r="L6096"/>
      <c r="M6096"/>
      <c r="N6096"/>
      <c r="O6096"/>
      <c r="P6096"/>
      <c r="Q6096"/>
      <c r="R6096"/>
      <c r="S6096"/>
      <c r="T6096"/>
      <c r="U6096"/>
      <c r="V6096"/>
      <c r="W6096"/>
      <c r="X6096"/>
      <c r="Y6096"/>
      <c r="Z6096"/>
      <c r="AA6096"/>
      <c r="AB6096"/>
      <c r="AC6096"/>
      <c r="AD6096"/>
      <c r="AE6096"/>
      <c r="AF6096"/>
      <c r="AG6096"/>
      <c r="AH6096"/>
      <c r="AI6096"/>
      <c r="AJ6096"/>
      <c r="AK6096"/>
      <c r="AL6096"/>
      <c r="AM6096"/>
      <c r="AN6096"/>
      <c r="AO6096"/>
      <c r="AP6096"/>
      <c r="AQ6096"/>
      <c r="AR6096"/>
      <c r="AS6096"/>
      <c r="AT6096"/>
      <c r="AU6096"/>
      <c r="AV6096"/>
      <c r="AW6096"/>
      <c r="AX6096"/>
      <c r="AY6096"/>
      <c r="AZ6096"/>
    </row>
    <row r="6097" spans="1:52">
      <c r="A6097"/>
      <c r="B6097"/>
      <c r="C6097"/>
      <c r="D6097"/>
      <c r="E6097"/>
      <c r="F6097"/>
      <c r="G6097"/>
      <c r="H6097"/>
      <c r="I6097"/>
      <c r="J6097"/>
      <c r="K6097"/>
      <c r="L6097"/>
      <c r="M6097"/>
      <c r="N6097"/>
      <c r="O6097"/>
      <c r="P6097"/>
      <c r="Q6097"/>
      <c r="R6097"/>
      <c r="S6097"/>
      <c r="T6097"/>
      <c r="U6097"/>
      <c r="V6097"/>
      <c r="W6097"/>
      <c r="X6097"/>
      <c r="Y6097"/>
      <c r="Z6097"/>
      <c r="AA6097"/>
      <c r="AB6097"/>
      <c r="AC6097"/>
      <c r="AD6097"/>
      <c r="AE6097"/>
      <c r="AF6097"/>
      <c r="AG6097"/>
      <c r="AH6097"/>
      <c r="AI6097"/>
      <c r="AJ6097"/>
      <c r="AK6097"/>
      <c r="AL6097"/>
      <c r="AM6097"/>
      <c r="AN6097"/>
      <c r="AO6097"/>
      <c r="AP6097"/>
      <c r="AQ6097"/>
      <c r="AR6097"/>
      <c r="AS6097"/>
      <c r="AT6097"/>
      <c r="AU6097"/>
      <c r="AV6097"/>
      <c r="AW6097"/>
      <c r="AX6097"/>
      <c r="AY6097"/>
      <c r="AZ6097"/>
    </row>
    <row r="6098" spans="1:52">
      <c r="A6098"/>
      <c r="B6098"/>
      <c r="C6098"/>
      <c r="D6098"/>
      <c r="E6098"/>
      <c r="F6098"/>
      <c r="G6098"/>
      <c r="H6098"/>
      <c r="I6098"/>
      <c r="J6098"/>
      <c r="K6098"/>
      <c r="L6098"/>
      <c r="M6098"/>
      <c r="N6098"/>
      <c r="O6098"/>
      <c r="P6098"/>
      <c r="Q6098"/>
      <c r="R6098"/>
      <c r="S6098"/>
      <c r="T6098"/>
      <c r="U6098"/>
      <c r="V6098"/>
      <c r="W6098"/>
      <c r="X6098"/>
      <c r="Y6098"/>
      <c r="Z6098"/>
      <c r="AA6098"/>
      <c r="AB6098"/>
      <c r="AC6098"/>
      <c r="AD6098"/>
      <c r="AE6098"/>
      <c r="AF6098"/>
      <c r="AG6098"/>
      <c r="AH6098"/>
      <c r="AI6098"/>
      <c r="AJ6098"/>
      <c r="AK6098"/>
      <c r="AL6098"/>
      <c r="AM6098"/>
      <c r="AN6098"/>
      <c r="AO6098"/>
      <c r="AP6098"/>
      <c r="AQ6098"/>
      <c r="AR6098"/>
      <c r="AS6098"/>
      <c r="AT6098"/>
      <c r="AU6098"/>
      <c r="AV6098"/>
      <c r="AW6098"/>
      <c r="AX6098"/>
      <c r="AY6098"/>
      <c r="AZ6098"/>
    </row>
    <row r="6099" spans="1:52">
      <c r="A6099"/>
      <c r="B6099"/>
      <c r="C6099"/>
      <c r="D6099"/>
      <c r="E6099"/>
      <c r="F6099"/>
      <c r="G6099"/>
      <c r="H6099"/>
      <c r="I6099"/>
      <c r="J6099"/>
      <c r="K6099"/>
      <c r="L6099"/>
      <c r="M6099"/>
      <c r="N6099"/>
      <c r="O6099"/>
      <c r="P6099"/>
      <c r="Q6099"/>
      <c r="R6099"/>
      <c r="S6099"/>
      <c r="T6099"/>
      <c r="U6099"/>
      <c r="V6099"/>
      <c r="W6099"/>
      <c r="X6099"/>
      <c r="Y6099"/>
      <c r="Z6099"/>
      <c r="AA6099"/>
      <c r="AB6099"/>
      <c r="AC6099"/>
      <c r="AD6099"/>
      <c r="AE6099"/>
      <c r="AF6099"/>
      <c r="AG6099"/>
      <c r="AH6099"/>
      <c r="AI6099"/>
      <c r="AJ6099"/>
      <c r="AK6099"/>
      <c r="AL6099"/>
      <c r="AM6099"/>
      <c r="AN6099"/>
      <c r="AO6099"/>
      <c r="AP6099"/>
      <c r="AQ6099"/>
      <c r="AR6099"/>
      <c r="AS6099"/>
      <c r="AT6099"/>
      <c r="AU6099"/>
      <c r="AV6099"/>
      <c r="AW6099"/>
      <c r="AX6099"/>
      <c r="AY6099"/>
      <c r="AZ6099"/>
    </row>
    <row r="6100" spans="1:52">
      <c r="A6100"/>
      <c r="B6100"/>
      <c r="C6100"/>
      <c r="D6100"/>
      <c r="E6100"/>
      <c r="F6100"/>
      <c r="G6100"/>
      <c r="H6100"/>
      <c r="I6100"/>
      <c r="J6100"/>
      <c r="K6100"/>
      <c r="L6100"/>
      <c r="M6100"/>
      <c r="N6100"/>
      <c r="O6100"/>
      <c r="P6100"/>
      <c r="Q6100"/>
      <c r="R6100"/>
      <c r="S6100"/>
      <c r="T6100"/>
      <c r="U6100"/>
      <c r="V6100"/>
      <c r="W6100"/>
      <c r="X6100"/>
      <c r="Y6100"/>
      <c r="Z6100"/>
      <c r="AA6100"/>
      <c r="AB6100"/>
      <c r="AC6100"/>
      <c r="AD6100"/>
      <c r="AE6100"/>
      <c r="AF6100"/>
      <c r="AG6100"/>
      <c r="AH6100"/>
      <c r="AI6100"/>
      <c r="AJ6100"/>
      <c r="AK6100"/>
      <c r="AL6100"/>
      <c r="AM6100"/>
      <c r="AN6100"/>
      <c r="AO6100"/>
      <c r="AP6100"/>
      <c r="AQ6100"/>
      <c r="AR6100"/>
      <c r="AS6100"/>
      <c r="AT6100"/>
      <c r="AU6100"/>
      <c r="AV6100"/>
      <c r="AW6100"/>
      <c r="AX6100"/>
      <c r="AY6100"/>
      <c r="AZ6100"/>
    </row>
    <row r="6101" spans="1:52">
      <c r="A6101"/>
      <c r="B6101"/>
      <c r="C6101"/>
      <c r="D6101"/>
      <c r="E6101"/>
      <c r="F6101"/>
      <c r="G6101"/>
      <c r="H6101"/>
      <c r="I6101"/>
      <c r="J6101"/>
      <c r="K6101"/>
      <c r="L6101"/>
      <c r="M6101"/>
      <c r="N6101"/>
      <c r="O6101"/>
      <c r="P6101"/>
      <c r="Q6101"/>
      <c r="R6101"/>
      <c r="S6101"/>
      <c r="T6101"/>
      <c r="U6101"/>
      <c r="V6101"/>
      <c r="W6101"/>
      <c r="X6101"/>
      <c r="Y6101"/>
      <c r="Z6101"/>
      <c r="AA6101"/>
      <c r="AB6101"/>
      <c r="AC6101"/>
      <c r="AD6101"/>
      <c r="AE6101"/>
      <c r="AF6101"/>
      <c r="AG6101"/>
      <c r="AH6101"/>
      <c r="AI6101"/>
      <c r="AJ6101"/>
      <c r="AK6101"/>
      <c r="AL6101"/>
      <c r="AM6101"/>
      <c r="AN6101"/>
      <c r="AO6101"/>
      <c r="AP6101"/>
      <c r="AQ6101"/>
      <c r="AR6101"/>
      <c r="AS6101"/>
      <c r="AT6101"/>
      <c r="AU6101"/>
      <c r="AV6101"/>
      <c r="AW6101"/>
      <c r="AX6101"/>
      <c r="AY6101"/>
      <c r="AZ6101"/>
    </row>
    <row r="6102" spans="1:52">
      <c r="A6102"/>
      <c r="B6102"/>
      <c r="C6102"/>
      <c r="D6102"/>
      <c r="E6102"/>
      <c r="F6102"/>
      <c r="G6102"/>
      <c r="H6102"/>
      <c r="I6102"/>
      <c r="J6102"/>
      <c r="K6102"/>
      <c r="L6102"/>
      <c r="M6102"/>
      <c r="N6102"/>
      <c r="O6102"/>
      <c r="P6102"/>
      <c r="Q6102"/>
      <c r="R6102"/>
      <c r="S6102"/>
      <c r="T6102"/>
      <c r="U6102"/>
      <c r="V6102"/>
      <c r="W6102"/>
      <c r="X6102"/>
      <c r="Y6102"/>
      <c r="Z6102"/>
      <c r="AA6102"/>
      <c r="AB6102"/>
      <c r="AC6102"/>
      <c r="AD6102"/>
      <c r="AE6102"/>
      <c r="AF6102"/>
      <c r="AG6102"/>
      <c r="AH6102"/>
      <c r="AI6102"/>
      <c r="AJ6102"/>
      <c r="AK6102"/>
      <c r="AL6102"/>
      <c r="AM6102"/>
      <c r="AN6102"/>
      <c r="AO6102"/>
      <c r="AP6102"/>
      <c r="AQ6102"/>
      <c r="AR6102"/>
      <c r="AS6102"/>
      <c r="AT6102"/>
      <c r="AU6102"/>
      <c r="AV6102"/>
      <c r="AW6102"/>
      <c r="AX6102"/>
      <c r="AY6102"/>
      <c r="AZ6102"/>
    </row>
    <row r="6103" spans="1:52">
      <c r="A6103"/>
      <c r="B6103"/>
      <c r="C6103"/>
      <c r="D6103"/>
      <c r="E6103"/>
      <c r="F6103"/>
      <c r="G6103"/>
      <c r="H6103"/>
      <c r="I6103"/>
      <c r="J6103"/>
      <c r="K6103"/>
      <c r="L6103"/>
      <c r="M6103"/>
      <c r="N6103"/>
      <c r="O6103"/>
      <c r="P6103"/>
      <c r="Q6103"/>
      <c r="R6103"/>
      <c r="S6103"/>
      <c r="T6103"/>
      <c r="U6103"/>
      <c r="V6103"/>
      <c r="W6103"/>
      <c r="X6103"/>
      <c r="Y6103"/>
      <c r="Z6103"/>
      <c r="AA6103"/>
      <c r="AB6103"/>
      <c r="AC6103"/>
      <c r="AD6103"/>
      <c r="AE6103"/>
      <c r="AF6103"/>
      <c r="AG6103"/>
      <c r="AH6103"/>
      <c r="AI6103"/>
      <c r="AJ6103"/>
      <c r="AK6103"/>
      <c r="AL6103"/>
      <c r="AM6103"/>
      <c r="AN6103"/>
      <c r="AO6103"/>
      <c r="AP6103"/>
      <c r="AQ6103"/>
      <c r="AR6103"/>
      <c r="AS6103"/>
      <c r="AT6103"/>
      <c r="AU6103"/>
      <c r="AV6103"/>
      <c r="AW6103"/>
      <c r="AX6103"/>
      <c r="AY6103"/>
      <c r="AZ6103"/>
    </row>
    <row r="6104" spans="1:52">
      <c r="A6104"/>
      <c r="B6104"/>
      <c r="C6104"/>
      <c r="D6104"/>
      <c r="E6104"/>
      <c r="F6104"/>
      <c r="G6104"/>
      <c r="H6104"/>
      <c r="I6104"/>
      <c r="J6104"/>
      <c r="K6104"/>
      <c r="L6104"/>
      <c r="M6104"/>
      <c r="N6104"/>
      <c r="O6104"/>
      <c r="P6104"/>
      <c r="Q6104"/>
      <c r="R6104"/>
      <c r="S6104"/>
      <c r="T6104"/>
      <c r="U6104"/>
      <c r="V6104"/>
      <c r="W6104"/>
      <c r="X6104"/>
      <c r="Y6104"/>
      <c r="Z6104"/>
      <c r="AA6104"/>
      <c r="AB6104"/>
      <c r="AC6104"/>
      <c r="AD6104"/>
      <c r="AE6104"/>
      <c r="AF6104"/>
      <c r="AG6104"/>
      <c r="AH6104"/>
      <c r="AI6104"/>
      <c r="AJ6104"/>
      <c r="AK6104"/>
      <c r="AL6104"/>
      <c r="AM6104"/>
      <c r="AN6104"/>
      <c r="AO6104"/>
      <c r="AP6104"/>
      <c r="AQ6104"/>
      <c r="AR6104"/>
      <c r="AS6104"/>
      <c r="AT6104"/>
      <c r="AU6104"/>
      <c r="AV6104"/>
      <c r="AW6104"/>
      <c r="AX6104"/>
      <c r="AY6104"/>
      <c r="AZ6104"/>
    </row>
    <row r="6105" spans="1:52">
      <c r="A6105"/>
      <c r="B6105"/>
      <c r="C6105"/>
      <c r="D6105"/>
      <c r="E6105"/>
      <c r="F6105"/>
      <c r="G6105"/>
      <c r="H6105"/>
      <c r="I6105"/>
      <c r="J6105"/>
      <c r="K6105"/>
      <c r="L6105"/>
      <c r="M6105"/>
      <c r="N6105"/>
      <c r="O6105"/>
      <c r="P6105"/>
      <c r="Q6105"/>
      <c r="R6105"/>
      <c r="S6105"/>
      <c r="T6105"/>
      <c r="U6105"/>
      <c r="V6105"/>
      <c r="W6105"/>
      <c r="X6105"/>
      <c r="Y6105"/>
      <c r="Z6105"/>
      <c r="AA6105"/>
      <c r="AB6105"/>
      <c r="AC6105"/>
      <c r="AD6105"/>
      <c r="AE6105"/>
      <c r="AF6105"/>
      <c r="AG6105"/>
      <c r="AH6105"/>
      <c r="AI6105"/>
      <c r="AJ6105"/>
      <c r="AK6105"/>
      <c r="AL6105"/>
      <c r="AM6105"/>
      <c r="AN6105"/>
      <c r="AO6105"/>
      <c r="AP6105"/>
      <c r="AQ6105"/>
      <c r="AR6105"/>
      <c r="AS6105"/>
      <c r="AT6105"/>
      <c r="AU6105"/>
      <c r="AV6105"/>
      <c r="AW6105"/>
      <c r="AX6105"/>
      <c r="AY6105"/>
      <c r="AZ6105"/>
    </row>
    <row r="6106" spans="1:52">
      <c r="A6106"/>
      <c r="B6106"/>
      <c r="C6106"/>
      <c r="D6106"/>
      <c r="E6106"/>
      <c r="F6106"/>
      <c r="G6106"/>
      <c r="H6106"/>
      <c r="I6106"/>
      <c r="J6106"/>
      <c r="K6106"/>
      <c r="L6106"/>
      <c r="M6106"/>
      <c r="N6106"/>
      <c r="O6106"/>
      <c r="P6106"/>
      <c r="Q6106"/>
      <c r="R6106"/>
      <c r="S6106"/>
      <c r="T6106"/>
      <c r="U6106"/>
      <c r="V6106"/>
      <c r="W6106"/>
      <c r="X6106"/>
      <c r="Y6106"/>
      <c r="Z6106"/>
      <c r="AA6106"/>
      <c r="AB6106"/>
      <c r="AC6106"/>
      <c r="AD6106"/>
      <c r="AE6106"/>
      <c r="AF6106"/>
      <c r="AG6106"/>
      <c r="AH6106"/>
      <c r="AI6106"/>
      <c r="AJ6106"/>
      <c r="AK6106"/>
      <c r="AL6106"/>
      <c r="AM6106"/>
      <c r="AN6106"/>
      <c r="AO6106"/>
      <c r="AP6106"/>
      <c r="AQ6106"/>
      <c r="AR6106"/>
      <c r="AS6106"/>
      <c r="AT6106"/>
      <c r="AU6106"/>
      <c r="AV6106"/>
      <c r="AW6106"/>
      <c r="AX6106"/>
      <c r="AY6106"/>
      <c r="AZ6106"/>
    </row>
    <row r="6107" spans="1:52">
      <c r="A6107"/>
      <c r="B6107"/>
      <c r="C6107"/>
      <c r="D6107"/>
      <c r="E6107"/>
      <c r="F6107"/>
      <c r="G6107"/>
      <c r="H6107"/>
      <c r="I6107"/>
      <c r="J6107"/>
      <c r="K6107"/>
      <c r="L6107"/>
      <c r="M6107"/>
      <c r="N6107"/>
      <c r="O6107"/>
      <c r="P6107"/>
      <c r="Q6107"/>
      <c r="R6107"/>
      <c r="S6107"/>
      <c r="T6107"/>
      <c r="U6107"/>
      <c r="V6107"/>
      <c r="W6107"/>
      <c r="X6107"/>
      <c r="Y6107"/>
      <c r="Z6107"/>
      <c r="AA6107"/>
      <c r="AB6107"/>
      <c r="AC6107"/>
      <c r="AD6107"/>
      <c r="AE6107"/>
      <c r="AF6107"/>
      <c r="AG6107"/>
      <c r="AH6107"/>
      <c r="AI6107"/>
      <c r="AJ6107"/>
      <c r="AK6107"/>
      <c r="AL6107"/>
      <c r="AM6107"/>
      <c r="AN6107"/>
      <c r="AO6107"/>
      <c r="AP6107"/>
      <c r="AQ6107"/>
      <c r="AR6107"/>
      <c r="AS6107"/>
      <c r="AT6107"/>
      <c r="AU6107"/>
      <c r="AV6107"/>
      <c r="AW6107"/>
      <c r="AX6107"/>
      <c r="AY6107"/>
      <c r="AZ6107"/>
    </row>
    <row r="6108" spans="1:52">
      <c r="A6108"/>
      <c r="B6108"/>
      <c r="C6108"/>
      <c r="D6108"/>
      <c r="E6108"/>
      <c r="F6108"/>
      <c r="G6108"/>
      <c r="H6108"/>
      <c r="I6108"/>
      <c r="J6108"/>
      <c r="K6108"/>
      <c r="L6108"/>
      <c r="M6108"/>
      <c r="N6108"/>
      <c r="O6108"/>
      <c r="P6108"/>
      <c r="Q6108"/>
      <c r="R6108"/>
      <c r="S6108"/>
      <c r="T6108"/>
      <c r="U6108"/>
      <c r="V6108"/>
      <c r="W6108"/>
      <c r="X6108"/>
      <c r="Y6108"/>
      <c r="Z6108"/>
      <c r="AA6108"/>
      <c r="AB6108"/>
      <c r="AC6108"/>
      <c r="AD6108"/>
      <c r="AE6108"/>
      <c r="AF6108"/>
      <c r="AG6108"/>
      <c r="AH6108"/>
      <c r="AI6108"/>
      <c r="AJ6108"/>
      <c r="AK6108"/>
      <c r="AL6108"/>
      <c r="AM6108"/>
      <c r="AN6108"/>
      <c r="AO6108"/>
      <c r="AP6108"/>
      <c r="AQ6108"/>
      <c r="AR6108"/>
      <c r="AS6108"/>
      <c r="AT6108"/>
      <c r="AU6108"/>
      <c r="AV6108"/>
      <c r="AW6108"/>
      <c r="AX6108"/>
      <c r="AY6108"/>
      <c r="AZ6108"/>
    </row>
    <row r="6109" spans="1:52">
      <c r="A6109"/>
      <c r="B6109"/>
      <c r="C6109"/>
      <c r="D6109"/>
      <c r="E6109"/>
      <c r="F6109"/>
      <c r="G6109"/>
      <c r="H6109"/>
      <c r="I6109"/>
      <c r="J6109"/>
      <c r="K6109"/>
      <c r="L6109"/>
      <c r="M6109"/>
      <c r="N6109"/>
      <c r="O6109"/>
      <c r="P6109"/>
      <c r="Q6109"/>
      <c r="R6109"/>
      <c r="S6109"/>
      <c r="T6109"/>
      <c r="U6109"/>
      <c r="V6109"/>
      <c r="W6109"/>
      <c r="X6109"/>
      <c r="Y6109"/>
      <c r="Z6109"/>
      <c r="AA6109"/>
      <c r="AB6109"/>
      <c r="AC6109"/>
      <c r="AD6109"/>
      <c r="AE6109"/>
      <c r="AF6109"/>
      <c r="AG6109"/>
      <c r="AH6109"/>
      <c r="AI6109"/>
      <c r="AJ6109"/>
      <c r="AK6109"/>
      <c r="AL6109"/>
      <c r="AM6109"/>
      <c r="AN6109"/>
      <c r="AO6109"/>
      <c r="AP6109"/>
      <c r="AQ6109"/>
      <c r="AR6109"/>
      <c r="AS6109"/>
      <c r="AT6109"/>
      <c r="AU6109"/>
      <c r="AV6109"/>
      <c r="AW6109"/>
      <c r="AX6109"/>
      <c r="AY6109"/>
      <c r="AZ6109"/>
    </row>
    <row r="6110" spans="1:52">
      <c r="A6110"/>
      <c r="B6110"/>
      <c r="C6110"/>
      <c r="D6110"/>
      <c r="E6110"/>
      <c r="F6110"/>
      <c r="G6110"/>
      <c r="H6110"/>
      <c r="I6110"/>
      <c r="J6110"/>
      <c r="K6110"/>
      <c r="L6110"/>
      <c r="M6110"/>
      <c r="N6110"/>
      <c r="O6110"/>
      <c r="P6110"/>
      <c r="Q6110"/>
      <c r="R6110"/>
      <c r="S6110"/>
      <c r="T6110"/>
      <c r="U6110"/>
      <c r="V6110"/>
      <c r="W6110"/>
      <c r="X6110"/>
      <c r="Y6110"/>
      <c r="Z6110"/>
      <c r="AA6110"/>
      <c r="AB6110"/>
      <c r="AC6110"/>
      <c r="AD6110"/>
      <c r="AE6110"/>
      <c r="AF6110"/>
      <c r="AG6110"/>
      <c r="AH6110"/>
      <c r="AI6110"/>
      <c r="AJ6110"/>
      <c r="AK6110"/>
      <c r="AL6110"/>
      <c r="AM6110"/>
      <c r="AN6110"/>
      <c r="AO6110"/>
      <c r="AP6110"/>
      <c r="AQ6110"/>
      <c r="AR6110"/>
      <c r="AS6110"/>
      <c r="AT6110"/>
      <c r="AU6110"/>
      <c r="AV6110"/>
      <c r="AW6110"/>
      <c r="AX6110"/>
      <c r="AY6110"/>
      <c r="AZ6110"/>
    </row>
    <row r="6111" spans="1:52">
      <c r="A6111"/>
      <c r="B6111"/>
      <c r="C6111"/>
      <c r="D6111"/>
      <c r="E6111"/>
      <c r="F6111"/>
      <c r="G6111"/>
      <c r="H6111"/>
      <c r="I6111"/>
      <c r="J6111"/>
      <c r="K6111"/>
      <c r="L6111"/>
      <c r="M6111"/>
      <c r="N6111"/>
      <c r="O6111"/>
      <c r="P6111"/>
      <c r="Q6111"/>
      <c r="R6111"/>
      <c r="S6111"/>
      <c r="T6111"/>
      <c r="U6111"/>
      <c r="V6111"/>
      <c r="W6111"/>
      <c r="X6111"/>
      <c r="Y6111"/>
      <c r="Z6111"/>
      <c r="AA6111"/>
      <c r="AB6111"/>
      <c r="AC6111"/>
      <c r="AD6111"/>
      <c r="AE6111"/>
      <c r="AF6111"/>
      <c r="AG6111"/>
      <c r="AH6111"/>
      <c r="AI6111"/>
      <c r="AJ6111"/>
      <c r="AK6111"/>
      <c r="AL6111"/>
      <c r="AM6111"/>
      <c r="AN6111"/>
      <c r="AO6111"/>
      <c r="AP6111"/>
      <c r="AQ6111"/>
      <c r="AR6111"/>
      <c r="AS6111"/>
      <c r="AT6111"/>
      <c r="AU6111"/>
      <c r="AV6111"/>
      <c r="AW6111"/>
      <c r="AX6111"/>
      <c r="AY6111"/>
      <c r="AZ6111"/>
    </row>
    <row r="6112" spans="1:52">
      <c r="A6112"/>
      <c r="B6112"/>
      <c r="C6112"/>
      <c r="D6112"/>
      <c r="E6112"/>
      <c r="F6112"/>
      <c r="G6112"/>
      <c r="H6112"/>
      <c r="I6112"/>
      <c r="J6112"/>
      <c r="K6112"/>
      <c r="L6112"/>
      <c r="M6112"/>
      <c r="N6112"/>
      <c r="O6112"/>
      <c r="P6112"/>
      <c r="Q6112"/>
      <c r="R6112"/>
      <c r="S6112"/>
      <c r="T6112"/>
      <c r="U6112"/>
      <c r="V6112"/>
      <c r="W6112"/>
      <c r="X6112"/>
      <c r="Y6112"/>
      <c r="Z6112"/>
      <c r="AA6112"/>
      <c r="AB6112"/>
      <c r="AC6112"/>
      <c r="AD6112"/>
      <c r="AE6112"/>
      <c r="AF6112"/>
      <c r="AG6112"/>
      <c r="AH6112"/>
      <c r="AI6112"/>
      <c r="AJ6112"/>
      <c r="AK6112"/>
      <c r="AL6112"/>
      <c r="AM6112"/>
      <c r="AN6112"/>
      <c r="AO6112"/>
      <c r="AP6112"/>
      <c r="AQ6112"/>
      <c r="AR6112"/>
      <c r="AS6112"/>
      <c r="AT6112"/>
      <c r="AU6112"/>
      <c r="AV6112"/>
      <c r="AW6112"/>
      <c r="AX6112"/>
      <c r="AY6112"/>
      <c r="AZ6112"/>
    </row>
    <row r="6113" spans="1:52">
      <c r="A6113"/>
      <c r="B6113"/>
      <c r="C6113"/>
      <c r="D6113"/>
      <c r="E6113"/>
      <c r="F6113"/>
      <c r="G6113"/>
      <c r="H6113"/>
      <c r="I6113"/>
      <c r="J6113"/>
      <c r="K6113"/>
      <c r="L6113"/>
      <c r="M6113"/>
      <c r="N6113"/>
      <c r="O6113"/>
      <c r="P6113"/>
      <c r="Q6113"/>
      <c r="R6113"/>
      <c r="S6113"/>
      <c r="T6113"/>
      <c r="U6113"/>
      <c r="V6113"/>
      <c r="W6113"/>
      <c r="X6113"/>
      <c r="Y6113"/>
      <c r="Z6113"/>
      <c r="AA6113"/>
      <c r="AB6113"/>
      <c r="AC6113"/>
      <c r="AD6113"/>
      <c r="AE6113"/>
      <c r="AF6113"/>
      <c r="AG6113"/>
      <c r="AH6113"/>
      <c r="AI6113"/>
      <c r="AJ6113"/>
      <c r="AK6113"/>
      <c r="AL6113"/>
      <c r="AM6113"/>
      <c r="AN6113"/>
      <c r="AO6113"/>
      <c r="AP6113"/>
      <c r="AQ6113"/>
      <c r="AR6113"/>
      <c r="AS6113"/>
      <c r="AT6113"/>
      <c r="AU6113"/>
      <c r="AV6113"/>
      <c r="AW6113"/>
      <c r="AX6113"/>
      <c r="AY6113"/>
      <c r="AZ6113"/>
    </row>
    <row r="6114" spans="1:52">
      <c r="A6114"/>
      <c r="B6114"/>
      <c r="C6114"/>
      <c r="D6114"/>
      <c r="E6114"/>
      <c r="F6114"/>
      <c r="G6114"/>
      <c r="H6114"/>
      <c r="I6114"/>
      <c r="J6114"/>
      <c r="K6114"/>
      <c r="L6114"/>
      <c r="M6114"/>
      <c r="N6114"/>
      <c r="O6114"/>
      <c r="P6114"/>
      <c r="Q6114"/>
      <c r="R6114"/>
      <c r="S6114"/>
      <c r="T6114"/>
      <c r="U6114"/>
      <c r="V6114"/>
      <c r="W6114"/>
      <c r="X6114"/>
      <c r="Y6114"/>
      <c r="Z6114"/>
      <c r="AA6114"/>
      <c r="AB6114"/>
      <c r="AC6114"/>
      <c r="AD6114"/>
      <c r="AE6114"/>
      <c r="AF6114"/>
      <c r="AG6114"/>
      <c r="AH6114"/>
      <c r="AI6114"/>
      <c r="AJ6114"/>
      <c r="AK6114"/>
      <c r="AL6114"/>
      <c r="AM6114"/>
      <c r="AN6114"/>
      <c r="AO6114"/>
      <c r="AP6114"/>
      <c r="AQ6114"/>
      <c r="AR6114"/>
      <c r="AS6114"/>
      <c r="AT6114"/>
      <c r="AU6114"/>
      <c r="AV6114"/>
      <c r="AW6114"/>
      <c r="AX6114"/>
      <c r="AY6114"/>
      <c r="AZ6114"/>
    </row>
    <row r="6115" spans="1:52">
      <c r="A6115"/>
      <c r="B6115"/>
      <c r="C6115"/>
      <c r="D6115"/>
      <c r="E6115"/>
      <c r="F6115"/>
      <c r="G6115"/>
      <c r="H6115"/>
      <c r="I6115"/>
      <c r="J6115"/>
      <c r="K6115"/>
      <c r="L6115"/>
      <c r="M6115"/>
      <c r="N6115"/>
      <c r="O6115"/>
      <c r="P6115"/>
      <c r="Q6115"/>
      <c r="R6115"/>
      <c r="S6115"/>
      <c r="T6115"/>
      <c r="U6115"/>
      <c r="V6115"/>
      <c r="W6115"/>
      <c r="X6115"/>
      <c r="Y6115"/>
      <c r="Z6115"/>
      <c r="AA6115"/>
      <c r="AB6115"/>
      <c r="AC6115"/>
      <c r="AD6115"/>
      <c r="AE6115"/>
      <c r="AF6115"/>
      <c r="AG6115"/>
      <c r="AH6115"/>
      <c r="AI6115"/>
      <c r="AJ6115"/>
      <c r="AK6115"/>
      <c r="AL6115"/>
      <c r="AM6115"/>
      <c r="AN6115"/>
      <c r="AO6115"/>
      <c r="AP6115"/>
      <c r="AQ6115"/>
      <c r="AR6115"/>
      <c r="AS6115"/>
      <c r="AT6115"/>
      <c r="AU6115"/>
      <c r="AV6115"/>
      <c r="AW6115"/>
      <c r="AX6115"/>
      <c r="AY6115"/>
      <c r="AZ6115"/>
    </row>
    <row r="6116" spans="1:52">
      <c r="A6116"/>
      <c r="B6116"/>
      <c r="C6116"/>
      <c r="D6116"/>
      <c r="E6116"/>
      <c r="F6116"/>
      <c r="G6116"/>
      <c r="H6116"/>
      <c r="I6116"/>
      <c r="J6116"/>
      <c r="K6116"/>
      <c r="L6116"/>
      <c r="M6116"/>
      <c r="N6116"/>
      <c r="O6116"/>
      <c r="P6116"/>
      <c r="Q6116"/>
      <c r="R6116"/>
      <c r="S6116"/>
      <c r="T6116"/>
      <c r="U6116"/>
      <c r="V6116"/>
      <c r="W6116"/>
      <c r="X6116"/>
      <c r="Y6116"/>
      <c r="Z6116"/>
      <c r="AA6116"/>
      <c r="AB6116"/>
      <c r="AC6116"/>
      <c r="AD6116"/>
      <c r="AE6116"/>
      <c r="AF6116"/>
      <c r="AG6116"/>
      <c r="AH6116"/>
      <c r="AI6116"/>
      <c r="AJ6116"/>
      <c r="AK6116"/>
      <c r="AL6116"/>
      <c r="AM6116"/>
      <c r="AN6116"/>
      <c r="AO6116"/>
      <c r="AP6116"/>
      <c r="AQ6116"/>
      <c r="AR6116"/>
      <c r="AS6116"/>
      <c r="AT6116"/>
      <c r="AU6116"/>
      <c r="AV6116"/>
      <c r="AW6116"/>
      <c r="AX6116"/>
      <c r="AY6116"/>
      <c r="AZ6116"/>
    </row>
    <row r="6117" spans="1:52">
      <c r="A6117"/>
      <c r="B6117"/>
      <c r="C6117"/>
      <c r="D6117"/>
      <c r="E6117"/>
      <c r="F6117"/>
      <c r="G6117"/>
      <c r="H6117"/>
      <c r="I6117"/>
      <c r="J6117"/>
      <c r="K6117"/>
      <c r="L6117"/>
      <c r="M6117"/>
      <c r="N6117"/>
      <c r="O6117"/>
      <c r="P6117"/>
      <c r="Q6117"/>
      <c r="R6117"/>
      <c r="S6117"/>
      <c r="T6117"/>
      <c r="U6117"/>
      <c r="V6117"/>
      <c r="W6117"/>
      <c r="X6117"/>
      <c r="Y6117"/>
      <c r="Z6117"/>
      <c r="AA6117"/>
      <c r="AB6117"/>
      <c r="AC6117"/>
      <c r="AD6117"/>
      <c r="AE6117"/>
      <c r="AF6117"/>
      <c r="AG6117"/>
      <c r="AH6117"/>
      <c r="AI6117"/>
      <c r="AJ6117"/>
      <c r="AK6117"/>
      <c r="AL6117"/>
      <c r="AM6117"/>
      <c r="AN6117"/>
      <c r="AO6117"/>
      <c r="AP6117"/>
      <c r="AQ6117"/>
      <c r="AR6117"/>
      <c r="AS6117"/>
      <c r="AT6117"/>
      <c r="AU6117"/>
      <c r="AV6117"/>
      <c r="AW6117"/>
      <c r="AX6117"/>
      <c r="AY6117"/>
      <c r="AZ6117"/>
    </row>
    <row r="6118" spans="1:52">
      <c r="A6118"/>
      <c r="B6118"/>
      <c r="C6118"/>
      <c r="D6118"/>
      <c r="E6118"/>
      <c r="F6118"/>
      <c r="G6118"/>
      <c r="H6118"/>
      <c r="I6118"/>
      <c r="J6118"/>
      <c r="K6118"/>
      <c r="L6118"/>
      <c r="M6118"/>
      <c r="N6118"/>
      <c r="O6118"/>
      <c r="P6118"/>
      <c r="Q6118"/>
      <c r="R6118"/>
      <c r="S6118"/>
      <c r="T6118"/>
      <c r="U6118"/>
      <c r="V6118"/>
      <c r="W6118"/>
      <c r="X6118"/>
      <c r="Y6118"/>
      <c r="Z6118"/>
      <c r="AA6118"/>
      <c r="AB6118"/>
      <c r="AC6118"/>
      <c r="AD6118"/>
      <c r="AE6118"/>
      <c r="AF6118"/>
      <c r="AG6118"/>
      <c r="AH6118"/>
      <c r="AI6118"/>
      <c r="AJ6118"/>
      <c r="AK6118"/>
      <c r="AL6118"/>
      <c r="AM6118"/>
      <c r="AN6118"/>
      <c r="AO6118"/>
      <c r="AP6118"/>
      <c r="AQ6118"/>
      <c r="AR6118"/>
      <c r="AS6118"/>
      <c r="AT6118"/>
      <c r="AU6118"/>
      <c r="AV6118"/>
      <c r="AW6118"/>
      <c r="AX6118"/>
      <c r="AY6118"/>
      <c r="AZ6118"/>
    </row>
    <row r="6119" spans="1:52">
      <c r="A6119"/>
      <c r="B6119"/>
      <c r="C6119"/>
      <c r="D6119"/>
      <c r="E6119"/>
      <c r="F6119"/>
      <c r="G6119"/>
      <c r="H6119"/>
      <c r="I6119"/>
      <c r="J6119"/>
      <c r="K6119"/>
      <c r="L6119"/>
      <c r="M6119"/>
      <c r="N6119"/>
      <c r="O6119"/>
      <c r="P6119"/>
      <c r="Q6119"/>
      <c r="R6119"/>
      <c r="S6119"/>
      <c r="T6119"/>
      <c r="U6119"/>
      <c r="V6119"/>
      <c r="W6119"/>
      <c r="X6119"/>
      <c r="Y6119"/>
      <c r="Z6119"/>
      <c r="AA6119"/>
      <c r="AB6119"/>
      <c r="AC6119"/>
      <c r="AD6119"/>
      <c r="AE6119"/>
      <c r="AF6119"/>
      <c r="AG6119"/>
      <c r="AH6119"/>
      <c r="AI6119"/>
      <c r="AJ6119"/>
      <c r="AK6119"/>
      <c r="AL6119"/>
      <c r="AM6119"/>
      <c r="AN6119"/>
      <c r="AO6119"/>
      <c r="AP6119"/>
      <c r="AQ6119"/>
      <c r="AR6119"/>
      <c r="AS6119"/>
      <c r="AT6119"/>
      <c r="AU6119"/>
      <c r="AV6119"/>
      <c r="AW6119"/>
      <c r="AX6119"/>
      <c r="AY6119"/>
      <c r="AZ6119"/>
    </row>
    <row r="6120" spans="1:52">
      <c r="A6120"/>
      <c r="B6120"/>
      <c r="C6120"/>
      <c r="D6120"/>
      <c r="E6120"/>
      <c r="F6120"/>
      <c r="G6120"/>
      <c r="H6120"/>
      <c r="I6120"/>
      <c r="J6120"/>
      <c r="K6120"/>
      <c r="L6120"/>
      <c r="M6120"/>
      <c r="N6120"/>
      <c r="O6120"/>
      <c r="P6120"/>
      <c r="Q6120"/>
      <c r="R6120"/>
      <c r="S6120"/>
      <c r="T6120"/>
      <c r="U6120"/>
      <c r="V6120"/>
      <c r="W6120"/>
      <c r="X6120"/>
      <c r="Y6120"/>
      <c r="Z6120"/>
      <c r="AA6120"/>
      <c r="AB6120"/>
      <c r="AC6120"/>
      <c r="AD6120"/>
      <c r="AE6120"/>
      <c r="AF6120"/>
      <c r="AG6120"/>
      <c r="AH6120"/>
      <c r="AI6120"/>
      <c r="AJ6120"/>
      <c r="AK6120"/>
      <c r="AL6120"/>
      <c r="AM6120"/>
      <c r="AN6120"/>
      <c r="AO6120"/>
      <c r="AP6120"/>
      <c r="AQ6120"/>
      <c r="AR6120"/>
      <c r="AS6120"/>
      <c r="AT6120"/>
      <c r="AU6120"/>
      <c r="AV6120"/>
      <c r="AW6120"/>
      <c r="AX6120"/>
      <c r="AY6120"/>
      <c r="AZ6120"/>
    </row>
    <row r="6121" spans="1:52">
      <c r="A6121"/>
      <c r="B6121"/>
      <c r="C6121"/>
      <c r="D6121"/>
      <c r="E6121"/>
      <c r="F6121"/>
      <c r="G6121"/>
      <c r="H6121"/>
      <c r="I6121"/>
      <c r="J6121"/>
      <c r="K6121"/>
      <c r="L6121"/>
      <c r="M6121"/>
      <c r="N6121"/>
      <c r="O6121"/>
      <c r="P6121"/>
      <c r="Q6121"/>
      <c r="R6121"/>
      <c r="S6121"/>
      <c r="T6121"/>
      <c r="U6121"/>
      <c r="V6121"/>
      <c r="W6121"/>
      <c r="X6121"/>
      <c r="Y6121"/>
      <c r="Z6121"/>
      <c r="AA6121"/>
      <c r="AB6121"/>
      <c r="AC6121"/>
      <c r="AD6121"/>
      <c r="AE6121"/>
      <c r="AF6121"/>
      <c r="AG6121"/>
      <c r="AH6121"/>
      <c r="AI6121"/>
      <c r="AJ6121"/>
      <c r="AK6121"/>
      <c r="AL6121"/>
      <c r="AM6121"/>
      <c r="AN6121"/>
      <c r="AO6121"/>
      <c r="AP6121"/>
      <c r="AQ6121"/>
      <c r="AR6121"/>
      <c r="AS6121"/>
      <c r="AT6121"/>
      <c r="AU6121"/>
      <c r="AV6121"/>
      <c r="AW6121"/>
      <c r="AX6121"/>
      <c r="AY6121"/>
      <c r="AZ6121"/>
    </row>
    <row r="6122" spans="1:52">
      <c r="A6122"/>
      <c r="B6122"/>
      <c r="C6122"/>
      <c r="D6122"/>
      <c r="E6122"/>
      <c r="F6122"/>
      <c r="G6122"/>
      <c r="H6122"/>
      <c r="I6122"/>
      <c r="J6122"/>
      <c r="K6122"/>
      <c r="L6122"/>
      <c r="M6122"/>
      <c r="N6122"/>
      <c r="O6122"/>
      <c r="P6122"/>
      <c r="Q6122"/>
      <c r="R6122"/>
      <c r="S6122"/>
      <c r="T6122"/>
      <c r="U6122"/>
      <c r="V6122"/>
      <c r="W6122"/>
      <c r="X6122"/>
      <c r="Y6122"/>
      <c r="Z6122"/>
      <c r="AA6122"/>
      <c r="AB6122"/>
      <c r="AC6122"/>
      <c r="AD6122"/>
      <c r="AE6122"/>
      <c r="AF6122"/>
      <c r="AG6122"/>
      <c r="AH6122"/>
      <c r="AI6122"/>
      <c r="AJ6122"/>
      <c r="AK6122"/>
      <c r="AL6122"/>
      <c r="AM6122"/>
      <c r="AN6122"/>
      <c r="AO6122"/>
      <c r="AP6122"/>
      <c r="AQ6122"/>
      <c r="AR6122"/>
      <c r="AS6122"/>
      <c r="AT6122"/>
      <c r="AU6122"/>
      <c r="AV6122"/>
      <c r="AW6122"/>
      <c r="AX6122"/>
      <c r="AY6122"/>
      <c r="AZ6122"/>
    </row>
    <row r="6123" spans="1:52">
      <c r="A6123"/>
      <c r="B6123"/>
      <c r="C6123"/>
      <c r="D6123"/>
      <c r="E6123"/>
      <c r="F6123"/>
      <c r="G6123"/>
      <c r="H6123"/>
      <c r="I6123"/>
      <c r="J6123"/>
      <c r="K6123"/>
      <c r="L6123"/>
      <c r="M6123"/>
      <c r="N6123"/>
      <c r="O6123"/>
      <c r="P6123"/>
      <c r="Q6123"/>
      <c r="R6123"/>
      <c r="S6123"/>
      <c r="T6123"/>
      <c r="U6123"/>
      <c r="V6123"/>
      <c r="W6123"/>
      <c r="X6123"/>
      <c r="Y6123"/>
      <c r="Z6123"/>
      <c r="AA6123"/>
      <c r="AB6123"/>
      <c r="AC6123"/>
      <c r="AD6123"/>
      <c r="AE6123"/>
      <c r="AF6123"/>
      <c r="AG6123"/>
      <c r="AH6123"/>
      <c r="AI6123"/>
      <c r="AJ6123"/>
      <c r="AK6123"/>
      <c r="AL6123"/>
      <c r="AM6123"/>
      <c r="AN6123"/>
      <c r="AO6123"/>
      <c r="AP6123"/>
      <c r="AQ6123"/>
      <c r="AR6123"/>
      <c r="AS6123"/>
      <c r="AT6123"/>
      <c r="AU6123"/>
      <c r="AV6123"/>
      <c r="AW6123"/>
      <c r="AX6123"/>
      <c r="AY6123"/>
      <c r="AZ6123"/>
    </row>
    <row r="6124" spans="1:52">
      <c r="A6124"/>
      <c r="B6124"/>
      <c r="C6124"/>
      <c r="D6124"/>
      <c r="E6124"/>
      <c r="F6124"/>
      <c r="G6124"/>
      <c r="H6124"/>
      <c r="I6124"/>
      <c r="J6124"/>
      <c r="K6124"/>
      <c r="L6124"/>
      <c r="M6124"/>
      <c r="N6124"/>
      <c r="O6124"/>
      <c r="P6124"/>
      <c r="Q6124"/>
      <c r="R6124"/>
      <c r="S6124"/>
      <c r="T6124"/>
      <c r="U6124"/>
      <c r="V6124"/>
      <c r="W6124"/>
      <c r="X6124"/>
      <c r="Y6124"/>
      <c r="Z6124"/>
      <c r="AA6124"/>
      <c r="AB6124"/>
      <c r="AC6124"/>
      <c r="AD6124"/>
      <c r="AE6124"/>
      <c r="AF6124"/>
      <c r="AG6124"/>
      <c r="AH6124"/>
      <c r="AI6124"/>
      <c r="AJ6124"/>
      <c r="AK6124"/>
      <c r="AL6124"/>
      <c r="AM6124"/>
      <c r="AN6124"/>
      <c r="AO6124"/>
      <c r="AP6124"/>
      <c r="AQ6124"/>
      <c r="AR6124"/>
      <c r="AS6124"/>
      <c r="AT6124"/>
      <c r="AU6124"/>
      <c r="AV6124"/>
      <c r="AW6124"/>
      <c r="AX6124"/>
      <c r="AY6124"/>
      <c r="AZ6124"/>
    </row>
    <row r="6125" spans="1:52">
      <c r="A6125"/>
      <c r="B6125"/>
      <c r="C6125"/>
      <c r="D6125"/>
      <c r="E6125"/>
      <c r="F6125"/>
      <c r="G6125"/>
      <c r="H6125"/>
      <c r="I6125"/>
      <c r="J6125"/>
      <c r="K6125"/>
      <c r="L6125"/>
      <c r="M6125"/>
      <c r="N6125"/>
      <c r="O6125"/>
      <c r="P6125"/>
      <c r="Q6125"/>
      <c r="R6125"/>
      <c r="S6125"/>
      <c r="T6125"/>
      <c r="U6125"/>
      <c r="V6125"/>
      <c r="W6125"/>
      <c r="X6125"/>
      <c r="Y6125"/>
      <c r="Z6125"/>
      <c r="AA6125"/>
      <c r="AB6125"/>
      <c r="AC6125"/>
      <c r="AD6125"/>
      <c r="AE6125"/>
      <c r="AF6125"/>
      <c r="AG6125"/>
      <c r="AH6125"/>
      <c r="AI6125"/>
      <c r="AJ6125"/>
      <c r="AK6125"/>
      <c r="AL6125"/>
      <c r="AM6125"/>
      <c r="AN6125"/>
      <c r="AO6125"/>
      <c r="AP6125"/>
      <c r="AQ6125"/>
      <c r="AR6125"/>
      <c r="AS6125"/>
      <c r="AT6125"/>
      <c r="AU6125"/>
      <c r="AV6125"/>
      <c r="AW6125"/>
      <c r="AX6125"/>
      <c r="AY6125"/>
      <c r="AZ6125"/>
    </row>
    <row r="6126" spans="1:52">
      <c r="A6126"/>
      <c r="B6126"/>
      <c r="C6126"/>
      <c r="D6126"/>
      <c r="E6126"/>
      <c r="F6126"/>
      <c r="G6126"/>
      <c r="H6126"/>
      <c r="I6126"/>
      <c r="J6126"/>
      <c r="K6126"/>
      <c r="L6126"/>
      <c r="M6126"/>
      <c r="N6126"/>
      <c r="O6126"/>
      <c r="P6126"/>
      <c r="Q6126"/>
      <c r="R6126"/>
      <c r="S6126"/>
      <c r="T6126"/>
      <c r="U6126"/>
      <c r="V6126"/>
      <c r="W6126"/>
      <c r="X6126"/>
      <c r="Y6126"/>
      <c r="Z6126"/>
      <c r="AA6126"/>
      <c r="AB6126"/>
      <c r="AC6126"/>
      <c r="AD6126"/>
      <c r="AE6126"/>
      <c r="AF6126"/>
      <c r="AG6126"/>
      <c r="AH6126"/>
      <c r="AI6126"/>
      <c r="AJ6126"/>
      <c r="AK6126"/>
      <c r="AL6126"/>
      <c r="AM6126"/>
      <c r="AN6126"/>
      <c r="AO6126"/>
      <c r="AP6126"/>
      <c r="AQ6126"/>
      <c r="AR6126"/>
      <c r="AS6126"/>
      <c r="AT6126"/>
      <c r="AU6126"/>
      <c r="AV6126"/>
      <c r="AW6126"/>
      <c r="AX6126"/>
      <c r="AY6126"/>
      <c r="AZ6126"/>
    </row>
    <row r="6127" spans="1:52">
      <c r="A6127"/>
      <c r="B6127"/>
      <c r="C6127"/>
      <c r="D6127"/>
      <c r="E6127"/>
      <c r="F6127"/>
      <c r="G6127"/>
      <c r="H6127"/>
      <c r="I6127"/>
      <c r="J6127"/>
      <c r="K6127"/>
      <c r="L6127"/>
      <c r="M6127"/>
      <c r="N6127"/>
      <c r="O6127"/>
      <c r="P6127"/>
      <c r="Q6127"/>
      <c r="R6127"/>
      <c r="S6127"/>
      <c r="T6127"/>
      <c r="U6127"/>
      <c r="V6127"/>
      <c r="W6127"/>
      <c r="X6127"/>
      <c r="Y6127"/>
      <c r="Z6127"/>
      <c r="AA6127"/>
      <c r="AB6127"/>
      <c r="AC6127"/>
      <c r="AD6127"/>
      <c r="AE6127"/>
      <c r="AF6127"/>
      <c r="AG6127"/>
      <c r="AH6127"/>
      <c r="AI6127"/>
      <c r="AJ6127"/>
      <c r="AK6127"/>
      <c r="AL6127"/>
      <c r="AM6127"/>
      <c r="AN6127"/>
      <c r="AO6127"/>
      <c r="AP6127"/>
      <c r="AQ6127"/>
      <c r="AR6127"/>
      <c r="AS6127"/>
      <c r="AT6127"/>
      <c r="AU6127"/>
      <c r="AV6127"/>
      <c r="AW6127"/>
      <c r="AX6127"/>
      <c r="AY6127"/>
      <c r="AZ6127"/>
    </row>
    <row r="6128" spans="1:52">
      <c r="A6128"/>
      <c r="B6128"/>
      <c r="C6128"/>
      <c r="D6128"/>
      <c r="E6128"/>
      <c r="F6128"/>
      <c r="G6128"/>
      <c r="H6128"/>
      <c r="I6128"/>
      <c r="J6128"/>
      <c r="K6128"/>
      <c r="L6128"/>
      <c r="M6128"/>
      <c r="N6128"/>
      <c r="O6128"/>
      <c r="P6128"/>
      <c r="Q6128"/>
      <c r="R6128"/>
      <c r="S6128"/>
      <c r="T6128"/>
      <c r="U6128"/>
      <c r="V6128"/>
      <c r="W6128"/>
      <c r="X6128"/>
      <c r="Y6128"/>
      <c r="Z6128"/>
      <c r="AA6128"/>
      <c r="AB6128"/>
      <c r="AC6128"/>
      <c r="AD6128"/>
      <c r="AE6128"/>
      <c r="AF6128"/>
      <c r="AG6128"/>
      <c r="AH6128"/>
      <c r="AI6128"/>
      <c r="AJ6128"/>
      <c r="AK6128"/>
      <c r="AL6128"/>
      <c r="AM6128"/>
      <c r="AN6128"/>
      <c r="AO6128"/>
      <c r="AP6128"/>
      <c r="AQ6128"/>
      <c r="AR6128"/>
      <c r="AS6128"/>
      <c r="AT6128"/>
      <c r="AU6128"/>
      <c r="AV6128"/>
      <c r="AW6128"/>
      <c r="AX6128"/>
      <c r="AY6128"/>
      <c r="AZ6128"/>
    </row>
    <row r="6129" spans="1:52">
      <c r="A6129"/>
      <c r="B6129"/>
      <c r="C6129"/>
      <c r="D6129"/>
      <c r="E6129"/>
      <c r="F6129"/>
      <c r="G6129"/>
      <c r="H6129"/>
      <c r="I6129"/>
      <c r="J6129"/>
      <c r="K6129"/>
      <c r="L6129"/>
      <c r="M6129"/>
      <c r="N6129"/>
      <c r="O6129"/>
      <c r="P6129"/>
      <c r="Q6129"/>
      <c r="R6129"/>
      <c r="S6129"/>
      <c r="T6129"/>
      <c r="U6129"/>
      <c r="V6129"/>
      <c r="W6129"/>
      <c r="X6129"/>
      <c r="Y6129"/>
      <c r="Z6129"/>
      <c r="AA6129"/>
      <c r="AB6129"/>
      <c r="AC6129"/>
      <c r="AD6129"/>
      <c r="AE6129"/>
      <c r="AF6129"/>
      <c r="AG6129"/>
      <c r="AH6129"/>
      <c r="AI6129"/>
      <c r="AJ6129"/>
      <c r="AK6129"/>
      <c r="AL6129"/>
      <c r="AM6129"/>
      <c r="AN6129"/>
      <c r="AO6129"/>
      <c r="AP6129"/>
      <c r="AQ6129"/>
      <c r="AR6129"/>
      <c r="AS6129"/>
      <c r="AT6129"/>
      <c r="AU6129"/>
      <c r="AV6129"/>
      <c r="AW6129"/>
      <c r="AX6129"/>
      <c r="AY6129"/>
      <c r="AZ6129"/>
    </row>
    <row r="6130" spans="1:52">
      <c r="A6130"/>
      <c r="B6130"/>
      <c r="C6130"/>
      <c r="D6130"/>
      <c r="E6130"/>
      <c r="F6130"/>
      <c r="G6130"/>
      <c r="H6130"/>
      <c r="I6130"/>
      <c r="J6130"/>
      <c r="K6130"/>
      <c r="L6130"/>
      <c r="M6130"/>
      <c r="N6130"/>
      <c r="O6130"/>
      <c r="P6130"/>
      <c r="Q6130"/>
      <c r="R6130"/>
      <c r="S6130"/>
      <c r="T6130"/>
      <c r="U6130"/>
      <c r="V6130"/>
      <c r="W6130"/>
      <c r="X6130"/>
      <c r="Y6130"/>
      <c r="Z6130"/>
      <c r="AA6130"/>
      <c r="AB6130"/>
      <c r="AC6130"/>
      <c r="AD6130"/>
      <c r="AE6130"/>
      <c r="AF6130"/>
      <c r="AG6130"/>
      <c r="AH6130"/>
      <c r="AI6130"/>
      <c r="AJ6130"/>
      <c r="AK6130"/>
      <c r="AL6130"/>
      <c r="AM6130"/>
      <c r="AN6130"/>
      <c r="AO6130"/>
      <c r="AP6130"/>
      <c r="AQ6130"/>
      <c r="AR6130"/>
      <c r="AS6130"/>
      <c r="AT6130"/>
      <c r="AU6130"/>
      <c r="AV6130"/>
      <c r="AW6130"/>
      <c r="AX6130"/>
      <c r="AY6130"/>
      <c r="AZ6130"/>
    </row>
    <row r="6131" spans="1:52">
      <c r="A6131"/>
      <c r="B6131"/>
      <c r="C6131"/>
      <c r="D6131"/>
      <c r="E6131"/>
      <c r="F6131"/>
      <c r="G6131"/>
      <c r="H6131"/>
      <c r="I6131"/>
      <c r="J6131"/>
      <c r="K6131"/>
      <c r="L6131"/>
      <c r="M6131"/>
      <c r="N6131"/>
      <c r="O6131"/>
      <c r="P6131"/>
      <c r="Q6131"/>
      <c r="R6131"/>
      <c r="S6131"/>
      <c r="T6131"/>
      <c r="U6131"/>
      <c r="V6131"/>
      <c r="W6131"/>
      <c r="X6131"/>
      <c r="Y6131"/>
      <c r="Z6131"/>
      <c r="AA6131"/>
      <c r="AB6131"/>
      <c r="AC6131"/>
      <c r="AD6131"/>
      <c r="AE6131"/>
      <c r="AF6131"/>
      <c r="AG6131"/>
      <c r="AH6131"/>
      <c r="AI6131"/>
      <c r="AJ6131"/>
      <c r="AK6131"/>
      <c r="AL6131"/>
      <c r="AM6131"/>
      <c r="AN6131"/>
      <c r="AO6131"/>
      <c r="AP6131"/>
      <c r="AQ6131"/>
      <c r="AR6131"/>
      <c r="AS6131"/>
      <c r="AT6131"/>
      <c r="AU6131"/>
      <c r="AV6131"/>
      <c r="AW6131"/>
      <c r="AX6131"/>
      <c r="AY6131"/>
      <c r="AZ6131"/>
    </row>
    <row r="6132" spans="1:52">
      <c r="A6132"/>
      <c r="B6132"/>
      <c r="C6132"/>
      <c r="D6132"/>
      <c r="E6132"/>
      <c r="F6132"/>
      <c r="G6132"/>
      <c r="H6132"/>
      <c r="I6132"/>
      <c r="J6132"/>
      <c r="K6132"/>
      <c r="L6132"/>
      <c r="M6132"/>
      <c r="N6132"/>
      <c r="O6132"/>
      <c r="P6132"/>
      <c r="Q6132"/>
      <c r="R6132"/>
      <c r="S6132"/>
      <c r="T6132"/>
      <c r="U6132"/>
      <c r="V6132"/>
      <c r="W6132"/>
      <c r="X6132"/>
      <c r="Y6132"/>
      <c r="Z6132"/>
      <c r="AA6132"/>
      <c r="AB6132"/>
      <c r="AC6132"/>
      <c r="AD6132"/>
      <c r="AE6132"/>
      <c r="AF6132"/>
      <c r="AG6132"/>
      <c r="AH6132"/>
      <c r="AI6132"/>
      <c r="AJ6132"/>
      <c r="AK6132"/>
      <c r="AL6132"/>
      <c r="AM6132"/>
      <c r="AN6132"/>
      <c r="AO6132"/>
      <c r="AP6132"/>
      <c r="AQ6132"/>
      <c r="AR6132"/>
      <c r="AS6132"/>
      <c r="AT6132"/>
      <c r="AU6132"/>
      <c r="AV6132"/>
      <c r="AW6132"/>
      <c r="AX6132"/>
      <c r="AY6132"/>
      <c r="AZ6132"/>
    </row>
    <row r="6133" spans="1:52">
      <c r="A6133"/>
      <c r="B6133"/>
      <c r="C6133"/>
      <c r="D6133"/>
      <c r="E6133"/>
      <c r="F6133"/>
      <c r="G6133"/>
      <c r="H6133"/>
      <c r="I6133"/>
      <c r="J6133"/>
      <c r="K6133"/>
      <c r="L6133"/>
      <c r="M6133"/>
      <c r="N6133"/>
      <c r="O6133"/>
      <c r="P6133"/>
      <c r="Q6133"/>
      <c r="R6133"/>
      <c r="S6133"/>
      <c r="T6133"/>
      <c r="U6133"/>
      <c r="V6133"/>
      <c r="W6133"/>
      <c r="X6133"/>
      <c r="Y6133"/>
      <c r="Z6133"/>
      <c r="AA6133"/>
      <c r="AB6133"/>
      <c r="AC6133"/>
      <c r="AD6133"/>
      <c r="AE6133"/>
      <c r="AF6133"/>
      <c r="AG6133"/>
      <c r="AH6133"/>
      <c r="AI6133"/>
      <c r="AJ6133"/>
      <c r="AK6133"/>
      <c r="AL6133"/>
      <c r="AM6133"/>
      <c r="AN6133"/>
      <c r="AO6133"/>
      <c r="AP6133"/>
      <c r="AQ6133"/>
      <c r="AR6133"/>
      <c r="AS6133"/>
      <c r="AT6133"/>
      <c r="AU6133"/>
      <c r="AV6133"/>
      <c r="AW6133"/>
      <c r="AX6133"/>
      <c r="AY6133"/>
      <c r="AZ6133"/>
    </row>
    <row r="6134" spans="1:52">
      <c r="A6134"/>
      <c r="B6134"/>
      <c r="C6134"/>
      <c r="D6134"/>
      <c r="E6134"/>
      <c r="F6134"/>
      <c r="G6134"/>
      <c r="H6134"/>
      <c r="I6134"/>
      <c r="J6134"/>
      <c r="K6134"/>
      <c r="L6134"/>
      <c r="M6134"/>
      <c r="N6134"/>
      <c r="O6134"/>
      <c r="P6134"/>
      <c r="Q6134"/>
      <c r="R6134"/>
      <c r="S6134"/>
      <c r="T6134"/>
      <c r="U6134"/>
      <c r="V6134"/>
      <c r="W6134"/>
      <c r="X6134"/>
      <c r="Y6134"/>
      <c r="Z6134"/>
      <c r="AA6134"/>
      <c r="AB6134"/>
      <c r="AC6134"/>
      <c r="AD6134"/>
      <c r="AE6134"/>
      <c r="AF6134"/>
      <c r="AG6134"/>
      <c r="AH6134"/>
      <c r="AI6134"/>
      <c r="AJ6134"/>
      <c r="AK6134"/>
      <c r="AL6134"/>
      <c r="AM6134"/>
      <c r="AN6134"/>
      <c r="AO6134"/>
      <c r="AP6134"/>
      <c r="AQ6134"/>
      <c r="AR6134"/>
      <c r="AS6134"/>
      <c r="AT6134"/>
      <c r="AU6134"/>
      <c r="AV6134"/>
      <c r="AW6134"/>
      <c r="AX6134"/>
      <c r="AY6134"/>
      <c r="AZ6134"/>
    </row>
    <row r="6135" spans="1:52">
      <c r="A6135"/>
      <c r="B6135"/>
      <c r="C6135"/>
      <c r="D6135"/>
      <c r="E6135"/>
      <c r="F6135"/>
      <c r="G6135"/>
      <c r="H6135"/>
      <c r="I6135"/>
      <c r="J6135"/>
      <c r="K6135"/>
      <c r="L6135"/>
      <c r="M6135"/>
      <c r="N6135"/>
      <c r="O6135"/>
      <c r="P6135"/>
      <c r="Q6135"/>
      <c r="R6135"/>
      <c r="S6135"/>
      <c r="T6135"/>
      <c r="U6135"/>
      <c r="V6135"/>
      <c r="W6135"/>
      <c r="X6135"/>
      <c r="Y6135"/>
      <c r="Z6135"/>
      <c r="AA6135"/>
      <c r="AB6135"/>
      <c r="AC6135"/>
      <c r="AD6135"/>
      <c r="AE6135"/>
      <c r="AF6135"/>
      <c r="AG6135"/>
      <c r="AH6135"/>
      <c r="AI6135"/>
      <c r="AJ6135"/>
      <c r="AK6135"/>
      <c r="AL6135"/>
      <c r="AM6135"/>
      <c r="AN6135"/>
      <c r="AO6135"/>
      <c r="AP6135"/>
      <c r="AQ6135"/>
      <c r="AR6135"/>
      <c r="AS6135"/>
      <c r="AT6135"/>
      <c r="AU6135"/>
      <c r="AV6135"/>
      <c r="AW6135"/>
      <c r="AX6135"/>
      <c r="AY6135"/>
      <c r="AZ6135"/>
    </row>
    <row r="6136" spans="1:52">
      <c r="A6136"/>
      <c r="B6136"/>
      <c r="C6136"/>
      <c r="D6136"/>
      <c r="E6136"/>
      <c r="F6136"/>
      <c r="G6136"/>
      <c r="H6136"/>
      <c r="I6136"/>
      <c r="J6136"/>
      <c r="K6136"/>
      <c r="L6136"/>
      <c r="M6136"/>
      <c r="N6136"/>
      <c r="O6136"/>
      <c r="P6136"/>
      <c r="Q6136"/>
      <c r="R6136"/>
      <c r="S6136"/>
      <c r="T6136"/>
      <c r="U6136"/>
      <c r="V6136"/>
      <c r="W6136"/>
      <c r="X6136"/>
      <c r="Y6136"/>
      <c r="Z6136"/>
      <c r="AA6136"/>
      <c r="AB6136"/>
      <c r="AC6136"/>
      <c r="AD6136"/>
      <c r="AE6136"/>
      <c r="AF6136"/>
      <c r="AG6136"/>
      <c r="AH6136"/>
      <c r="AI6136"/>
      <c r="AJ6136"/>
      <c r="AK6136"/>
      <c r="AL6136"/>
      <c r="AM6136"/>
      <c r="AN6136"/>
      <c r="AO6136"/>
      <c r="AP6136"/>
      <c r="AQ6136"/>
      <c r="AR6136"/>
      <c r="AS6136"/>
      <c r="AT6136"/>
      <c r="AU6136"/>
      <c r="AV6136"/>
      <c r="AW6136"/>
      <c r="AX6136"/>
      <c r="AY6136"/>
      <c r="AZ6136"/>
    </row>
    <row r="6137" spans="1:52">
      <c r="A6137"/>
      <c r="B6137"/>
      <c r="C6137"/>
      <c r="D6137"/>
      <c r="E6137"/>
      <c r="F6137"/>
      <c r="G6137"/>
      <c r="H6137"/>
      <c r="I6137"/>
      <c r="J6137"/>
      <c r="K6137"/>
      <c r="L6137"/>
      <c r="M6137"/>
      <c r="N6137"/>
      <c r="O6137"/>
      <c r="P6137"/>
      <c r="Q6137"/>
      <c r="R6137"/>
      <c r="S6137"/>
      <c r="T6137"/>
      <c r="U6137"/>
      <c r="V6137"/>
      <c r="W6137"/>
      <c r="X6137"/>
      <c r="Y6137"/>
      <c r="Z6137"/>
      <c r="AA6137"/>
      <c r="AB6137"/>
      <c r="AC6137"/>
      <c r="AD6137"/>
      <c r="AE6137"/>
      <c r="AF6137"/>
      <c r="AG6137"/>
      <c r="AH6137"/>
      <c r="AI6137"/>
      <c r="AJ6137"/>
      <c r="AK6137"/>
      <c r="AL6137"/>
      <c r="AM6137"/>
      <c r="AN6137"/>
      <c r="AO6137"/>
      <c r="AP6137"/>
      <c r="AQ6137"/>
      <c r="AR6137"/>
      <c r="AS6137"/>
      <c r="AT6137"/>
      <c r="AU6137"/>
      <c r="AV6137"/>
      <c r="AW6137"/>
      <c r="AX6137"/>
      <c r="AY6137"/>
      <c r="AZ6137"/>
    </row>
    <row r="6138" spans="1:52">
      <c r="A6138"/>
      <c r="B6138"/>
      <c r="C6138"/>
      <c r="D6138"/>
      <c r="E6138"/>
      <c r="F6138"/>
      <c r="G6138"/>
      <c r="H6138"/>
      <c r="I6138"/>
      <c r="J6138"/>
      <c r="K6138"/>
      <c r="L6138"/>
      <c r="M6138"/>
      <c r="N6138"/>
      <c r="O6138"/>
      <c r="P6138"/>
      <c r="Q6138"/>
      <c r="R6138"/>
      <c r="S6138"/>
      <c r="T6138"/>
      <c r="U6138"/>
      <c r="V6138"/>
      <c r="W6138"/>
      <c r="X6138"/>
      <c r="Y6138"/>
      <c r="Z6138"/>
      <c r="AA6138"/>
      <c r="AB6138"/>
      <c r="AC6138"/>
      <c r="AD6138"/>
      <c r="AE6138"/>
      <c r="AF6138"/>
      <c r="AG6138"/>
      <c r="AH6138"/>
      <c r="AI6138"/>
      <c r="AJ6138"/>
      <c r="AK6138"/>
      <c r="AL6138"/>
      <c r="AM6138"/>
      <c r="AN6138"/>
      <c r="AO6138"/>
      <c r="AP6138"/>
      <c r="AQ6138"/>
      <c r="AR6138"/>
      <c r="AS6138"/>
      <c r="AT6138"/>
      <c r="AU6138"/>
      <c r="AV6138"/>
      <c r="AW6138"/>
      <c r="AX6138"/>
      <c r="AY6138"/>
      <c r="AZ6138"/>
    </row>
    <row r="6139" spans="1:52">
      <c r="A6139"/>
      <c r="B6139"/>
      <c r="C6139"/>
      <c r="D6139"/>
      <c r="E6139"/>
      <c r="F6139"/>
      <c r="G6139"/>
      <c r="H6139"/>
      <c r="I6139"/>
      <c r="J6139"/>
      <c r="K6139"/>
      <c r="L6139"/>
      <c r="M6139"/>
      <c r="N6139"/>
      <c r="O6139"/>
      <c r="P6139"/>
      <c r="Q6139"/>
      <c r="R6139"/>
      <c r="S6139"/>
      <c r="T6139"/>
      <c r="U6139"/>
      <c r="V6139"/>
      <c r="W6139"/>
      <c r="X6139"/>
      <c r="Y6139"/>
      <c r="Z6139"/>
      <c r="AA6139"/>
      <c r="AB6139"/>
      <c r="AC6139"/>
      <c r="AD6139"/>
      <c r="AE6139"/>
      <c r="AF6139"/>
      <c r="AG6139"/>
      <c r="AH6139"/>
      <c r="AI6139"/>
      <c r="AJ6139"/>
      <c r="AK6139"/>
      <c r="AL6139"/>
      <c r="AM6139"/>
      <c r="AN6139"/>
      <c r="AO6139"/>
      <c r="AP6139"/>
      <c r="AQ6139"/>
      <c r="AR6139"/>
      <c r="AS6139"/>
      <c r="AT6139"/>
      <c r="AU6139"/>
      <c r="AV6139"/>
      <c r="AW6139"/>
      <c r="AX6139"/>
      <c r="AY6139"/>
      <c r="AZ6139"/>
    </row>
    <row r="6140" spans="1:52">
      <c r="A6140"/>
      <c r="B6140"/>
      <c r="C6140"/>
      <c r="D6140"/>
      <c r="E6140"/>
      <c r="F6140"/>
      <c r="G6140"/>
      <c r="H6140"/>
      <c r="I6140"/>
      <c r="J6140"/>
      <c r="K6140"/>
      <c r="L6140"/>
      <c r="M6140"/>
      <c r="N6140"/>
      <c r="O6140"/>
      <c r="P6140"/>
      <c r="Q6140"/>
      <c r="R6140"/>
      <c r="S6140"/>
      <c r="T6140"/>
      <c r="U6140"/>
      <c r="V6140"/>
      <c r="W6140"/>
      <c r="X6140"/>
      <c r="Y6140"/>
      <c r="Z6140"/>
      <c r="AA6140"/>
      <c r="AB6140"/>
      <c r="AC6140"/>
      <c r="AD6140"/>
      <c r="AE6140"/>
      <c r="AF6140"/>
      <c r="AG6140"/>
      <c r="AH6140"/>
      <c r="AI6140"/>
      <c r="AJ6140"/>
      <c r="AK6140"/>
      <c r="AL6140"/>
      <c r="AM6140"/>
      <c r="AN6140"/>
      <c r="AO6140"/>
      <c r="AP6140"/>
      <c r="AQ6140"/>
      <c r="AR6140"/>
      <c r="AS6140"/>
      <c r="AT6140"/>
      <c r="AU6140"/>
      <c r="AV6140"/>
      <c r="AW6140"/>
      <c r="AX6140"/>
      <c r="AY6140"/>
      <c r="AZ6140"/>
    </row>
    <row r="6141" spans="1:52">
      <c r="A6141"/>
      <c r="B6141"/>
      <c r="C6141"/>
      <c r="D6141"/>
      <c r="E6141"/>
      <c r="F6141"/>
      <c r="G6141"/>
      <c r="H6141"/>
      <c r="I6141"/>
      <c r="J6141"/>
      <c r="K6141"/>
      <c r="L6141"/>
      <c r="M6141"/>
      <c r="N6141"/>
      <c r="O6141"/>
      <c r="P6141"/>
      <c r="Q6141"/>
      <c r="R6141"/>
      <c r="S6141"/>
      <c r="T6141"/>
      <c r="U6141"/>
      <c r="V6141"/>
      <c r="W6141"/>
      <c r="X6141"/>
      <c r="Y6141"/>
      <c r="Z6141"/>
      <c r="AA6141"/>
      <c r="AB6141"/>
      <c r="AC6141"/>
      <c r="AD6141"/>
      <c r="AE6141"/>
      <c r="AF6141"/>
      <c r="AG6141"/>
      <c r="AH6141"/>
      <c r="AI6141"/>
      <c r="AJ6141"/>
      <c r="AK6141"/>
      <c r="AL6141"/>
      <c r="AM6141"/>
      <c r="AN6141"/>
      <c r="AO6141"/>
      <c r="AP6141"/>
      <c r="AQ6141"/>
      <c r="AR6141"/>
      <c r="AS6141"/>
      <c r="AT6141"/>
      <c r="AU6141"/>
      <c r="AV6141"/>
      <c r="AW6141"/>
      <c r="AX6141"/>
      <c r="AY6141"/>
      <c r="AZ6141"/>
    </row>
    <row r="6142" spans="1:52">
      <c r="A6142"/>
      <c r="B6142"/>
      <c r="C6142"/>
      <c r="D6142"/>
      <c r="E6142"/>
      <c r="F6142"/>
      <c r="G6142"/>
      <c r="H6142"/>
      <c r="I6142"/>
      <c r="J6142"/>
      <c r="K6142"/>
      <c r="L6142"/>
      <c r="M6142"/>
      <c r="N6142"/>
      <c r="O6142"/>
      <c r="P6142"/>
      <c r="Q6142"/>
      <c r="R6142"/>
      <c r="S6142"/>
      <c r="T6142"/>
      <c r="U6142"/>
      <c r="V6142"/>
      <c r="W6142"/>
      <c r="X6142"/>
      <c r="Y6142"/>
      <c r="Z6142"/>
      <c r="AA6142"/>
      <c r="AB6142"/>
      <c r="AC6142"/>
      <c r="AD6142"/>
      <c r="AE6142"/>
      <c r="AF6142"/>
      <c r="AG6142"/>
      <c r="AH6142"/>
      <c r="AI6142"/>
      <c r="AJ6142"/>
      <c r="AK6142"/>
      <c r="AL6142"/>
      <c r="AM6142"/>
      <c r="AN6142"/>
      <c r="AO6142"/>
      <c r="AP6142"/>
      <c r="AQ6142"/>
      <c r="AR6142"/>
      <c r="AS6142"/>
      <c r="AT6142"/>
      <c r="AU6142"/>
      <c r="AV6142"/>
      <c r="AW6142"/>
      <c r="AX6142"/>
      <c r="AY6142"/>
      <c r="AZ6142"/>
    </row>
    <row r="6143" spans="1:52">
      <c r="A6143"/>
      <c r="B6143"/>
      <c r="C6143"/>
      <c r="D6143"/>
      <c r="E6143"/>
      <c r="F6143"/>
      <c r="G6143"/>
      <c r="H6143"/>
      <c r="I6143"/>
      <c r="J6143"/>
      <c r="K6143"/>
      <c r="L6143"/>
      <c r="M6143"/>
      <c r="N6143"/>
      <c r="O6143"/>
      <c r="P6143"/>
      <c r="Q6143"/>
      <c r="R6143"/>
      <c r="S6143"/>
      <c r="T6143"/>
      <c r="U6143"/>
      <c r="V6143"/>
      <c r="W6143"/>
      <c r="X6143"/>
      <c r="Y6143"/>
      <c r="Z6143"/>
      <c r="AA6143"/>
      <c r="AB6143"/>
      <c r="AC6143"/>
      <c r="AD6143"/>
      <c r="AE6143"/>
      <c r="AF6143"/>
      <c r="AG6143"/>
      <c r="AH6143"/>
      <c r="AI6143"/>
      <c r="AJ6143"/>
      <c r="AK6143"/>
      <c r="AL6143"/>
      <c r="AM6143"/>
      <c r="AN6143"/>
      <c r="AO6143"/>
      <c r="AP6143"/>
      <c r="AQ6143"/>
      <c r="AR6143"/>
      <c r="AS6143"/>
      <c r="AT6143"/>
      <c r="AU6143"/>
      <c r="AV6143"/>
      <c r="AW6143"/>
      <c r="AX6143"/>
      <c r="AY6143"/>
      <c r="AZ6143"/>
    </row>
    <row r="6144" spans="1:52">
      <c r="A6144"/>
      <c r="B6144"/>
      <c r="C6144"/>
      <c r="D6144"/>
      <c r="E6144"/>
      <c r="F6144"/>
      <c r="G6144"/>
      <c r="H6144"/>
      <c r="I6144"/>
      <c r="J6144"/>
      <c r="K6144"/>
      <c r="L6144"/>
      <c r="M6144"/>
      <c r="N6144"/>
      <c r="O6144"/>
      <c r="P6144"/>
      <c r="Q6144"/>
      <c r="R6144"/>
      <c r="S6144"/>
      <c r="T6144"/>
      <c r="U6144"/>
      <c r="V6144"/>
      <c r="W6144"/>
      <c r="X6144"/>
      <c r="Y6144"/>
      <c r="Z6144"/>
      <c r="AA6144"/>
      <c r="AB6144"/>
      <c r="AC6144"/>
      <c r="AD6144"/>
      <c r="AE6144"/>
      <c r="AF6144"/>
      <c r="AG6144"/>
      <c r="AH6144"/>
      <c r="AI6144"/>
      <c r="AJ6144"/>
      <c r="AK6144"/>
      <c r="AL6144"/>
      <c r="AM6144"/>
      <c r="AN6144"/>
      <c r="AO6144"/>
      <c r="AP6144"/>
      <c r="AQ6144"/>
      <c r="AR6144"/>
      <c r="AS6144"/>
      <c r="AT6144"/>
      <c r="AU6144"/>
      <c r="AV6144"/>
      <c r="AW6144"/>
      <c r="AX6144"/>
      <c r="AY6144"/>
      <c r="AZ6144"/>
    </row>
    <row r="6145" spans="1:52">
      <c r="A6145"/>
      <c r="B6145"/>
      <c r="C6145"/>
      <c r="D6145"/>
      <c r="E6145"/>
      <c r="F6145"/>
      <c r="G6145"/>
      <c r="H6145"/>
      <c r="I6145"/>
      <c r="J6145"/>
      <c r="K6145"/>
      <c r="L6145"/>
      <c r="M6145"/>
      <c r="N6145"/>
      <c r="O6145"/>
      <c r="P6145"/>
      <c r="Q6145"/>
      <c r="R6145"/>
      <c r="S6145"/>
      <c r="T6145"/>
      <c r="U6145"/>
      <c r="V6145"/>
      <c r="W6145"/>
      <c r="X6145"/>
      <c r="Y6145"/>
      <c r="Z6145"/>
      <c r="AA6145"/>
      <c r="AB6145"/>
      <c r="AC6145"/>
      <c r="AD6145"/>
      <c r="AE6145"/>
      <c r="AF6145"/>
      <c r="AG6145"/>
      <c r="AH6145"/>
      <c r="AI6145"/>
      <c r="AJ6145"/>
      <c r="AK6145"/>
      <c r="AL6145"/>
      <c r="AM6145"/>
      <c r="AN6145"/>
      <c r="AO6145"/>
      <c r="AP6145"/>
      <c r="AQ6145"/>
      <c r="AR6145"/>
      <c r="AS6145"/>
      <c r="AT6145"/>
      <c r="AU6145"/>
      <c r="AV6145"/>
      <c r="AW6145"/>
      <c r="AX6145"/>
      <c r="AY6145"/>
      <c r="AZ6145"/>
    </row>
    <row r="6146" spans="1:52">
      <c r="A6146"/>
      <c r="B6146"/>
      <c r="C6146"/>
      <c r="D6146"/>
      <c r="E6146"/>
      <c r="F6146"/>
      <c r="G6146"/>
      <c r="H6146"/>
      <c r="I6146"/>
      <c r="J6146"/>
      <c r="K6146"/>
      <c r="L6146"/>
      <c r="M6146"/>
      <c r="N6146"/>
      <c r="O6146"/>
      <c r="P6146"/>
      <c r="Q6146"/>
      <c r="R6146"/>
      <c r="S6146"/>
      <c r="T6146"/>
      <c r="U6146"/>
      <c r="V6146"/>
      <c r="W6146"/>
      <c r="X6146"/>
      <c r="Y6146"/>
      <c r="Z6146"/>
      <c r="AA6146"/>
      <c r="AB6146"/>
      <c r="AC6146"/>
      <c r="AD6146"/>
      <c r="AE6146"/>
      <c r="AF6146"/>
      <c r="AG6146"/>
      <c r="AH6146"/>
      <c r="AI6146"/>
      <c r="AJ6146"/>
      <c r="AK6146"/>
      <c r="AL6146"/>
      <c r="AM6146"/>
      <c r="AN6146"/>
      <c r="AO6146"/>
      <c r="AP6146"/>
      <c r="AQ6146"/>
      <c r="AR6146"/>
      <c r="AS6146"/>
      <c r="AT6146"/>
      <c r="AU6146"/>
      <c r="AV6146"/>
      <c r="AW6146"/>
      <c r="AX6146"/>
      <c r="AY6146"/>
      <c r="AZ6146"/>
    </row>
    <row r="6147" spans="1:52">
      <c r="A6147"/>
      <c r="B6147"/>
      <c r="C6147"/>
      <c r="D6147"/>
      <c r="E6147"/>
      <c r="F6147"/>
      <c r="G6147"/>
      <c r="H6147"/>
      <c r="I6147"/>
      <c r="J6147"/>
      <c r="K6147"/>
      <c r="L6147"/>
      <c r="M6147"/>
      <c r="N6147"/>
      <c r="O6147"/>
      <c r="P6147"/>
      <c r="Q6147"/>
      <c r="R6147"/>
      <c r="S6147"/>
      <c r="T6147"/>
      <c r="U6147"/>
      <c r="V6147"/>
      <c r="W6147"/>
      <c r="X6147"/>
      <c r="Y6147"/>
      <c r="Z6147"/>
      <c r="AA6147"/>
      <c r="AB6147"/>
      <c r="AC6147"/>
      <c r="AD6147"/>
      <c r="AE6147"/>
      <c r="AF6147"/>
      <c r="AG6147"/>
      <c r="AH6147"/>
      <c r="AI6147"/>
      <c r="AJ6147"/>
      <c r="AK6147"/>
      <c r="AL6147"/>
      <c r="AM6147"/>
      <c r="AN6147"/>
      <c r="AO6147"/>
      <c r="AP6147"/>
      <c r="AQ6147"/>
      <c r="AR6147"/>
      <c r="AS6147"/>
      <c r="AT6147"/>
      <c r="AU6147"/>
      <c r="AV6147"/>
      <c r="AW6147"/>
      <c r="AX6147"/>
      <c r="AY6147"/>
      <c r="AZ6147"/>
    </row>
    <row r="6148" spans="1:52">
      <c r="A6148"/>
      <c r="B6148"/>
      <c r="C6148"/>
      <c r="D6148"/>
      <c r="E6148"/>
      <c r="F6148"/>
      <c r="G6148"/>
      <c r="H6148"/>
      <c r="I6148"/>
      <c r="J6148"/>
      <c r="K6148"/>
      <c r="L6148"/>
      <c r="M6148"/>
      <c r="N6148"/>
      <c r="O6148"/>
      <c r="P6148"/>
      <c r="Q6148"/>
      <c r="R6148"/>
      <c r="S6148"/>
      <c r="T6148"/>
      <c r="U6148"/>
      <c r="V6148"/>
      <c r="W6148"/>
      <c r="X6148"/>
      <c r="Y6148"/>
      <c r="Z6148"/>
      <c r="AA6148"/>
      <c r="AB6148"/>
      <c r="AC6148"/>
      <c r="AD6148"/>
      <c r="AE6148"/>
      <c r="AF6148"/>
      <c r="AG6148"/>
      <c r="AH6148"/>
      <c r="AI6148"/>
      <c r="AJ6148"/>
      <c r="AK6148"/>
      <c r="AL6148"/>
      <c r="AM6148"/>
      <c r="AN6148"/>
      <c r="AO6148"/>
      <c r="AP6148"/>
      <c r="AQ6148"/>
      <c r="AR6148"/>
      <c r="AS6148"/>
      <c r="AT6148"/>
      <c r="AU6148"/>
      <c r="AV6148"/>
      <c r="AW6148"/>
      <c r="AX6148"/>
      <c r="AY6148"/>
      <c r="AZ6148"/>
    </row>
    <row r="6149" spans="1:52">
      <c r="A6149"/>
      <c r="B6149"/>
      <c r="C6149"/>
      <c r="D6149"/>
      <c r="E6149"/>
      <c r="F6149"/>
      <c r="G6149"/>
      <c r="H6149"/>
      <c r="I6149"/>
      <c r="J6149"/>
      <c r="K6149"/>
      <c r="L6149"/>
      <c r="M6149"/>
      <c r="N6149"/>
      <c r="O6149"/>
      <c r="P6149"/>
      <c r="Q6149"/>
      <c r="R6149"/>
      <c r="S6149"/>
      <c r="T6149"/>
      <c r="U6149"/>
      <c r="V6149"/>
      <c r="W6149"/>
      <c r="X6149"/>
      <c r="Y6149"/>
      <c r="Z6149"/>
      <c r="AA6149"/>
      <c r="AB6149"/>
      <c r="AC6149"/>
      <c r="AD6149"/>
      <c r="AE6149"/>
      <c r="AF6149"/>
      <c r="AG6149"/>
      <c r="AH6149"/>
      <c r="AI6149"/>
      <c r="AJ6149"/>
      <c r="AK6149"/>
      <c r="AL6149"/>
      <c r="AM6149"/>
      <c r="AN6149"/>
      <c r="AO6149"/>
      <c r="AP6149"/>
      <c r="AQ6149"/>
      <c r="AR6149"/>
      <c r="AS6149"/>
      <c r="AT6149"/>
      <c r="AU6149"/>
      <c r="AV6149"/>
      <c r="AW6149"/>
      <c r="AX6149"/>
      <c r="AY6149"/>
      <c r="AZ6149"/>
    </row>
    <row r="6150" spans="1:52">
      <c r="A6150"/>
      <c r="B6150"/>
      <c r="C6150"/>
      <c r="D6150"/>
      <c r="E6150"/>
      <c r="F6150"/>
      <c r="G6150"/>
      <c r="H6150"/>
      <c r="I6150"/>
      <c r="J6150"/>
      <c r="K6150"/>
      <c r="L6150"/>
      <c r="M6150"/>
      <c r="N6150"/>
      <c r="O6150"/>
      <c r="P6150"/>
      <c r="Q6150"/>
      <c r="R6150"/>
      <c r="S6150"/>
      <c r="T6150"/>
      <c r="U6150"/>
      <c r="V6150"/>
      <c r="W6150"/>
      <c r="X6150"/>
      <c r="Y6150"/>
      <c r="Z6150"/>
      <c r="AA6150"/>
      <c r="AB6150"/>
      <c r="AC6150"/>
      <c r="AD6150"/>
      <c r="AE6150"/>
      <c r="AF6150"/>
      <c r="AG6150"/>
      <c r="AH6150"/>
      <c r="AI6150"/>
      <c r="AJ6150"/>
      <c r="AK6150"/>
      <c r="AL6150"/>
      <c r="AM6150"/>
      <c r="AN6150"/>
      <c r="AO6150"/>
      <c r="AP6150"/>
      <c r="AQ6150"/>
      <c r="AR6150"/>
      <c r="AS6150"/>
      <c r="AT6150"/>
      <c r="AU6150"/>
      <c r="AV6150"/>
      <c r="AW6150"/>
      <c r="AX6150"/>
      <c r="AY6150"/>
      <c r="AZ6150"/>
    </row>
    <row r="6151" spans="1:52">
      <c r="A6151"/>
      <c r="B6151"/>
      <c r="C6151"/>
      <c r="D6151"/>
      <c r="E6151"/>
      <c r="F6151"/>
      <c r="G6151"/>
      <c r="H6151"/>
      <c r="I6151"/>
      <c r="J6151"/>
      <c r="K6151"/>
      <c r="L6151"/>
      <c r="M6151"/>
      <c r="N6151"/>
      <c r="O6151"/>
      <c r="P6151"/>
      <c r="Q6151"/>
      <c r="R6151"/>
      <c r="S6151"/>
      <c r="T6151"/>
      <c r="U6151"/>
      <c r="V6151"/>
      <c r="W6151"/>
      <c r="X6151"/>
      <c r="Y6151"/>
      <c r="Z6151"/>
      <c r="AA6151"/>
      <c r="AB6151"/>
      <c r="AC6151"/>
      <c r="AD6151"/>
      <c r="AE6151"/>
      <c r="AF6151"/>
      <c r="AG6151"/>
      <c r="AH6151"/>
      <c r="AI6151"/>
      <c r="AJ6151"/>
      <c r="AK6151"/>
      <c r="AL6151"/>
      <c r="AM6151"/>
      <c r="AN6151"/>
      <c r="AO6151"/>
      <c r="AP6151"/>
      <c r="AQ6151"/>
      <c r="AR6151"/>
      <c r="AS6151"/>
      <c r="AT6151"/>
      <c r="AU6151"/>
      <c r="AV6151"/>
      <c r="AW6151"/>
      <c r="AX6151"/>
      <c r="AY6151"/>
      <c r="AZ6151"/>
    </row>
    <row r="6152" spans="1:52">
      <c r="A6152"/>
      <c r="B6152"/>
      <c r="C6152"/>
      <c r="D6152"/>
      <c r="E6152"/>
      <c r="F6152"/>
      <c r="G6152"/>
      <c r="H6152"/>
      <c r="I6152"/>
      <c r="J6152"/>
      <c r="K6152"/>
      <c r="L6152"/>
      <c r="M6152"/>
      <c r="N6152"/>
      <c r="O6152"/>
      <c r="P6152"/>
      <c r="Q6152"/>
      <c r="R6152"/>
      <c r="S6152"/>
      <c r="T6152"/>
      <c r="U6152"/>
      <c r="V6152"/>
      <c r="W6152"/>
      <c r="X6152"/>
      <c r="Y6152"/>
      <c r="Z6152"/>
      <c r="AA6152"/>
      <c r="AB6152"/>
      <c r="AC6152"/>
      <c r="AD6152"/>
      <c r="AE6152"/>
      <c r="AF6152"/>
      <c r="AG6152"/>
      <c r="AH6152"/>
      <c r="AI6152"/>
      <c r="AJ6152"/>
      <c r="AK6152"/>
      <c r="AL6152"/>
      <c r="AM6152"/>
      <c r="AN6152"/>
      <c r="AO6152"/>
      <c r="AP6152"/>
      <c r="AQ6152"/>
      <c r="AR6152"/>
      <c r="AS6152"/>
      <c r="AT6152"/>
      <c r="AU6152"/>
      <c r="AV6152"/>
      <c r="AW6152"/>
      <c r="AX6152"/>
      <c r="AY6152"/>
      <c r="AZ6152"/>
    </row>
    <row r="6153" spans="1:52">
      <c r="A6153"/>
      <c r="B6153"/>
      <c r="C6153"/>
      <c r="D6153"/>
      <c r="E6153"/>
      <c r="F6153"/>
      <c r="G6153"/>
      <c r="H6153"/>
      <c r="I6153"/>
      <c r="J6153"/>
      <c r="K6153"/>
      <c r="L6153"/>
      <c r="M6153"/>
      <c r="N6153"/>
      <c r="O6153"/>
      <c r="P6153"/>
      <c r="Q6153"/>
      <c r="R6153"/>
      <c r="S6153"/>
      <c r="T6153"/>
      <c r="U6153"/>
      <c r="V6153"/>
      <c r="W6153"/>
      <c r="X6153"/>
      <c r="Y6153"/>
      <c r="Z6153"/>
      <c r="AA6153"/>
      <c r="AB6153"/>
      <c r="AC6153"/>
      <c r="AD6153"/>
      <c r="AE6153"/>
      <c r="AF6153"/>
      <c r="AG6153"/>
      <c r="AH6153"/>
      <c r="AI6153"/>
      <c r="AJ6153"/>
      <c r="AK6153"/>
      <c r="AL6153"/>
      <c r="AM6153"/>
      <c r="AN6153"/>
      <c r="AO6153"/>
      <c r="AP6153"/>
      <c r="AQ6153"/>
      <c r="AR6153"/>
      <c r="AS6153"/>
      <c r="AT6153"/>
      <c r="AU6153"/>
      <c r="AV6153"/>
      <c r="AW6153"/>
      <c r="AX6153"/>
      <c r="AY6153"/>
      <c r="AZ6153"/>
    </row>
    <row r="6154" spans="1:52">
      <c r="A6154"/>
      <c r="B6154"/>
      <c r="C6154"/>
      <c r="D6154"/>
      <c r="E6154"/>
      <c r="F6154"/>
      <c r="G6154"/>
      <c r="H6154"/>
      <c r="I6154"/>
      <c r="J6154"/>
      <c r="K6154"/>
      <c r="L6154"/>
      <c r="M6154"/>
      <c r="N6154"/>
      <c r="O6154"/>
      <c r="P6154"/>
      <c r="Q6154"/>
      <c r="R6154"/>
      <c r="S6154"/>
      <c r="T6154"/>
      <c r="U6154"/>
      <c r="V6154"/>
      <c r="W6154"/>
      <c r="X6154"/>
      <c r="Y6154"/>
      <c r="Z6154"/>
      <c r="AA6154"/>
      <c r="AB6154"/>
      <c r="AC6154"/>
      <c r="AD6154"/>
      <c r="AE6154"/>
      <c r="AF6154"/>
      <c r="AG6154"/>
      <c r="AH6154"/>
      <c r="AI6154"/>
      <c r="AJ6154"/>
      <c r="AK6154"/>
      <c r="AL6154"/>
      <c r="AM6154"/>
      <c r="AN6154"/>
      <c r="AO6154"/>
      <c r="AP6154"/>
      <c r="AQ6154"/>
      <c r="AR6154"/>
      <c r="AS6154"/>
      <c r="AT6154"/>
      <c r="AU6154"/>
      <c r="AV6154"/>
      <c r="AW6154"/>
      <c r="AX6154"/>
      <c r="AY6154"/>
      <c r="AZ6154"/>
    </row>
    <row r="6155" spans="1:52">
      <c r="A6155"/>
      <c r="B6155"/>
      <c r="C6155"/>
      <c r="D6155"/>
      <c r="E6155"/>
      <c r="F6155"/>
      <c r="G6155"/>
      <c r="H6155"/>
      <c r="I6155"/>
      <c r="J6155"/>
      <c r="K6155"/>
      <c r="L6155"/>
      <c r="M6155"/>
      <c r="N6155"/>
      <c r="O6155"/>
      <c r="P6155"/>
      <c r="Q6155"/>
      <c r="R6155"/>
      <c r="S6155"/>
      <c r="T6155"/>
      <c r="U6155"/>
      <c r="V6155"/>
      <c r="W6155"/>
      <c r="X6155"/>
      <c r="Y6155"/>
      <c r="Z6155"/>
      <c r="AA6155"/>
      <c r="AB6155"/>
      <c r="AC6155"/>
      <c r="AD6155"/>
      <c r="AE6155"/>
      <c r="AF6155"/>
      <c r="AG6155"/>
      <c r="AH6155"/>
      <c r="AI6155"/>
      <c r="AJ6155"/>
      <c r="AK6155"/>
      <c r="AL6155"/>
      <c r="AM6155"/>
      <c r="AN6155"/>
      <c r="AO6155"/>
      <c r="AP6155"/>
      <c r="AQ6155"/>
      <c r="AR6155"/>
      <c r="AS6155"/>
      <c r="AT6155"/>
      <c r="AU6155"/>
      <c r="AV6155"/>
      <c r="AW6155"/>
      <c r="AX6155"/>
      <c r="AY6155"/>
      <c r="AZ6155"/>
    </row>
    <row r="6156" spans="1:52">
      <c r="A6156"/>
      <c r="B6156"/>
      <c r="C6156"/>
      <c r="D6156"/>
      <c r="E6156"/>
      <c r="F6156"/>
      <c r="G6156"/>
      <c r="H6156"/>
      <c r="I6156"/>
      <c r="J6156"/>
      <c r="K6156"/>
      <c r="L6156"/>
      <c r="M6156"/>
      <c r="N6156"/>
      <c r="O6156"/>
      <c r="P6156"/>
      <c r="Q6156"/>
      <c r="R6156"/>
      <c r="S6156"/>
      <c r="T6156"/>
      <c r="U6156"/>
      <c r="V6156"/>
      <c r="W6156"/>
      <c r="X6156"/>
      <c r="Y6156"/>
      <c r="Z6156"/>
      <c r="AA6156"/>
      <c r="AB6156"/>
      <c r="AC6156"/>
      <c r="AD6156"/>
      <c r="AE6156"/>
      <c r="AF6156"/>
      <c r="AG6156"/>
      <c r="AH6156"/>
      <c r="AI6156"/>
      <c r="AJ6156"/>
      <c r="AK6156"/>
      <c r="AL6156"/>
      <c r="AM6156"/>
      <c r="AN6156"/>
      <c r="AO6156"/>
      <c r="AP6156"/>
      <c r="AQ6156"/>
      <c r="AR6156"/>
      <c r="AS6156"/>
      <c r="AT6156"/>
      <c r="AU6156"/>
      <c r="AV6156"/>
      <c r="AW6156"/>
      <c r="AX6156"/>
      <c r="AY6156"/>
      <c r="AZ6156"/>
    </row>
    <row r="6157" spans="1:52">
      <c r="A6157"/>
      <c r="B6157"/>
      <c r="C6157"/>
      <c r="D6157"/>
      <c r="E6157"/>
      <c r="F6157"/>
      <c r="G6157"/>
      <c r="H6157"/>
      <c r="I6157"/>
      <c r="J6157"/>
      <c r="K6157"/>
      <c r="L6157"/>
      <c r="M6157"/>
      <c r="N6157"/>
      <c r="O6157"/>
      <c r="P6157"/>
      <c r="Q6157"/>
      <c r="R6157"/>
      <c r="S6157"/>
      <c r="T6157"/>
      <c r="U6157"/>
      <c r="V6157"/>
      <c r="W6157"/>
      <c r="X6157"/>
      <c r="Y6157"/>
      <c r="Z6157"/>
      <c r="AA6157"/>
      <c r="AB6157"/>
      <c r="AC6157"/>
      <c r="AD6157"/>
      <c r="AE6157"/>
      <c r="AF6157"/>
      <c r="AG6157"/>
      <c r="AH6157"/>
      <c r="AI6157"/>
      <c r="AJ6157"/>
      <c r="AK6157"/>
      <c r="AL6157"/>
      <c r="AM6157"/>
      <c r="AN6157"/>
      <c r="AO6157"/>
      <c r="AP6157"/>
      <c r="AQ6157"/>
      <c r="AR6157"/>
      <c r="AS6157"/>
      <c r="AT6157"/>
      <c r="AU6157"/>
      <c r="AV6157"/>
      <c r="AW6157"/>
      <c r="AX6157"/>
      <c r="AY6157"/>
      <c r="AZ6157"/>
    </row>
    <row r="6158" spans="1:52">
      <c r="A6158"/>
      <c r="B6158"/>
      <c r="C6158"/>
      <c r="D6158"/>
      <c r="E6158"/>
      <c r="F6158"/>
      <c r="G6158"/>
      <c r="H6158"/>
      <c r="I6158"/>
      <c r="J6158"/>
      <c r="K6158"/>
      <c r="L6158"/>
      <c r="M6158"/>
      <c r="N6158"/>
      <c r="O6158"/>
      <c r="P6158"/>
      <c r="Q6158"/>
      <c r="R6158"/>
      <c r="S6158"/>
      <c r="T6158"/>
      <c r="U6158"/>
      <c r="V6158"/>
      <c r="W6158"/>
      <c r="X6158"/>
      <c r="Y6158"/>
      <c r="Z6158"/>
      <c r="AA6158"/>
      <c r="AB6158"/>
      <c r="AC6158"/>
      <c r="AD6158"/>
      <c r="AE6158"/>
      <c r="AF6158"/>
      <c r="AG6158"/>
      <c r="AH6158"/>
      <c r="AI6158"/>
      <c r="AJ6158"/>
      <c r="AK6158"/>
      <c r="AL6158"/>
      <c r="AM6158"/>
      <c r="AN6158"/>
      <c r="AO6158"/>
      <c r="AP6158"/>
      <c r="AQ6158"/>
      <c r="AR6158"/>
      <c r="AS6158"/>
      <c r="AT6158"/>
      <c r="AU6158"/>
      <c r="AV6158"/>
      <c r="AW6158"/>
      <c r="AX6158"/>
      <c r="AY6158"/>
      <c r="AZ6158"/>
    </row>
    <row r="6159" spans="1:52">
      <c r="A6159"/>
      <c r="B6159"/>
      <c r="C6159"/>
      <c r="D6159"/>
      <c r="E6159"/>
      <c r="F6159"/>
      <c r="G6159"/>
      <c r="H6159"/>
      <c r="I6159"/>
      <c r="J6159"/>
      <c r="K6159"/>
      <c r="L6159"/>
      <c r="M6159"/>
      <c r="N6159"/>
      <c r="O6159"/>
      <c r="P6159"/>
      <c r="Q6159"/>
      <c r="R6159"/>
      <c r="S6159"/>
      <c r="T6159"/>
      <c r="U6159"/>
      <c r="V6159"/>
      <c r="W6159"/>
      <c r="X6159"/>
      <c r="Y6159"/>
      <c r="Z6159"/>
      <c r="AA6159"/>
      <c r="AB6159"/>
      <c r="AC6159"/>
      <c r="AD6159"/>
      <c r="AE6159"/>
      <c r="AF6159"/>
      <c r="AG6159"/>
      <c r="AH6159"/>
      <c r="AI6159"/>
      <c r="AJ6159"/>
      <c r="AK6159"/>
      <c r="AL6159"/>
      <c r="AM6159"/>
      <c r="AN6159"/>
      <c r="AO6159"/>
      <c r="AP6159"/>
      <c r="AQ6159"/>
      <c r="AR6159"/>
      <c r="AS6159"/>
      <c r="AT6159"/>
      <c r="AU6159"/>
      <c r="AV6159"/>
      <c r="AW6159"/>
      <c r="AX6159"/>
      <c r="AY6159"/>
      <c r="AZ6159"/>
    </row>
    <row r="6160" spans="1:52">
      <c r="A6160"/>
      <c r="B6160"/>
      <c r="C6160"/>
      <c r="D6160"/>
      <c r="E6160"/>
      <c r="F6160"/>
      <c r="G6160"/>
      <c r="H6160"/>
      <c r="I6160"/>
      <c r="J6160"/>
      <c r="K6160"/>
      <c r="L6160"/>
      <c r="M6160"/>
      <c r="N6160"/>
      <c r="O6160"/>
      <c r="P6160"/>
      <c r="Q6160"/>
      <c r="R6160"/>
      <c r="S6160"/>
      <c r="T6160"/>
      <c r="U6160"/>
      <c r="V6160"/>
      <c r="W6160"/>
      <c r="X6160"/>
      <c r="Y6160"/>
      <c r="Z6160"/>
      <c r="AA6160"/>
      <c r="AB6160"/>
      <c r="AC6160"/>
      <c r="AD6160"/>
      <c r="AE6160"/>
      <c r="AF6160"/>
      <c r="AG6160"/>
      <c r="AH6160"/>
      <c r="AI6160"/>
      <c r="AJ6160"/>
      <c r="AK6160"/>
      <c r="AL6160"/>
      <c r="AM6160"/>
      <c r="AN6160"/>
      <c r="AO6160"/>
      <c r="AP6160"/>
      <c r="AQ6160"/>
      <c r="AR6160"/>
      <c r="AS6160"/>
      <c r="AT6160"/>
      <c r="AU6160"/>
      <c r="AV6160"/>
      <c r="AW6160"/>
      <c r="AX6160"/>
      <c r="AY6160"/>
      <c r="AZ6160"/>
    </row>
    <row r="6161" spans="1:52">
      <c r="A6161"/>
      <c r="B6161"/>
      <c r="C6161"/>
      <c r="D6161"/>
      <c r="E6161"/>
      <c r="F6161"/>
      <c r="G6161"/>
      <c r="H6161"/>
      <c r="I6161"/>
      <c r="J6161"/>
      <c r="K6161"/>
      <c r="L6161"/>
      <c r="M6161"/>
      <c r="N6161"/>
      <c r="O6161"/>
      <c r="P6161"/>
      <c r="Q6161"/>
      <c r="R6161"/>
      <c r="S6161"/>
      <c r="T6161"/>
      <c r="U6161"/>
      <c r="V6161"/>
      <c r="W6161"/>
      <c r="X6161"/>
      <c r="Y6161"/>
      <c r="Z6161"/>
      <c r="AA6161"/>
      <c r="AB6161"/>
      <c r="AC6161"/>
      <c r="AD6161"/>
      <c r="AE6161"/>
      <c r="AF6161"/>
      <c r="AG6161"/>
      <c r="AH6161"/>
      <c r="AI6161"/>
      <c r="AJ6161"/>
      <c r="AK6161"/>
      <c r="AL6161"/>
      <c r="AM6161"/>
      <c r="AN6161"/>
      <c r="AO6161"/>
      <c r="AP6161"/>
      <c r="AQ6161"/>
      <c r="AR6161"/>
      <c r="AS6161"/>
      <c r="AT6161"/>
      <c r="AU6161"/>
      <c r="AV6161"/>
      <c r="AW6161"/>
      <c r="AX6161"/>
      <c r="AY6161"/>
      <c r="AZ6161"/>
    </row>
    <row r="6162" spans="1:52">
      <c r="A6162"/>
      <c r="B6162"/>
      <c r="C6162"/>
      <c r="D6162"/>
      <c r="E6162"/>
      <c r="F6162"/>
      <c r="G6162"/>
      <c r="H6162"/>
      <c r="I6162"/>
      <c r="J6162"/>
      <c r="K6162"/>
      <c r="L6162"/>
      <c r="M6162"/>
      <c r="N6162"/>
      <c r="O6162"/>
      <c r="P6162"/>
      <c r="Q6162"/>
      <c r="R6162"/>
      <c r="S6162"/>
      <c r="T6162"/>
      <c r="U6162"/>
      <c r="V6162"/>
      <c r="W6162"/>
      <c r="X6162"/>
      <c r="Y6162"/>
      <c r="Z6162"/>
      <c r="AA6162"/>
      <c r="AB6162"/>
      <c r="AC6162"/>
      <c r="AD6162"/>
      <c r="AE6162"/>
      <c r="AF6162"/>
      <c r="AG6162"/>
      <c r="AH6162"/>
      <c r="AI6162"/>
      <c r="AJ6162"/>
      <c r="AK6162"/>
      <c r="AL6162"/>
      <c r="AM6162"/>
      <c r="AN6162"/>
      <c r="AO6162"/>
      <c r="AP6162"/>
      <c r="AQ6162"/>
      <c r="AR6162"/>
      <c r="AS6162"/>
      <c r="AT6162"/>
      <c r="AU6162"/>
      <c r="AV6162"/>
      <c r="AW6162"/>
      <c r="AX6162"/>
      <c r="AY6162"/>
      <c r="AZ6162"/>
    </row>
    <row r="6163" spans="1:52">
      <c r="A6163"/>
      <c r="B6163"/>
      <c r="C6163"/>
      <c r="D6163"/>
      <c r="E6163"/>
      <c r="F6163"/>
      <c r="G6163"/>
      <c r="H6163"/>
      <c r="I6163"/>
      <c r="J6163"/>
      <c r="K6163"/>
      <c r="L6163"/>
      <c r="M6163"/>
      <c r="N6163"/>
      <c r="O6163"/>
      <c r="P6163"/>
      <c r="Q6163"/>
      <c r="R6163"/>
      <c r="S6163"/>
      <c r="T6163"/>
      <c r="U6163"/>
      <c r="V6163"/>
      <c r="W6163"/>
      <c r="X6163"/>
      <c r="Y6163"/>
      <c r="Z6163"/>
      <c r="AA6163"/>
      <c r="AB6163"/>
      <c r="AC6163"/>
      <c r="AD6163"/>
      <c r="AE6163"/>
      <c r="AF6163"/>
      <c r="AG6163"/>
      <c r="AH6163"/>
      <c r="AI6163"/>
      <c r="AJ6163"/>
      <c r="AK6163"/>
      <c r="AL6163"/>
      <c r="AM6163"/>
      <c r="AN6163"/>
      <c r="AO6163"/>
      <c r="AP6163"/>
      <c r="AQ6163"/>
      <c r="AR6163"/>
      <c r="AS6163"/>
      <c r="AT6163"/>
      <c r="AU6163"/>
      <c r="AV6163"/>
      <c r="AW6163"/>
      <c r="AX6163"/>
      <c r="AY6163"/>
      <c r="AZ6163"/>
    </row>
    <row r="6164" spans="1:52">
      <c r="A6164"/>
      <c r="B6164"/>
      <c r="C6164"/>
      <c r="D6164"/>
      <c r="E6164"/>
      <c r="F6164"/>
      <c r="G6164"/>
      <c r="H6164"/>
      <c r="I6164"/>
      <c r="J6164"/>
      <c r="K6164"/>
      <c r="L6164"/>
      <c r="M6164"/>
      <c r="N6164"/>
      <c r="O6164"/>
      <c r="P6164"/>
      <c r="Q6164"/>
      <c r="R6164"/>
      <c r="S6164"/>
      <c r="T6164"/>
      <c r="U6164"/>
      <c r="V6164"/>
      <c r="W6164"/>
      <c r="X6164"/>
      <c r="Y6164"/>
      <c r="Z6164"/>
      <c r="AA6164"/>
      <c r="AB6164"/>
      <c r="AC6164"/>
      <c r="AD6164"/>
      <c r="AE6164"/>
      <c r="AF6164"/>
      <c r="AG6164"/>
      <c r="AH6164"/>
      <c r="AI6164"/>
      <c r="AJ6164"/>
      <c r="AK6164"/>
      <c r="AL6164"/>
      <c r="AM6164"/>
      <c r="AN6164"/>
      <c r="AO6164"/>
      <c r="AP6164"/>
      <c r="AQ6164"/>
      <c r="AR6164"/>
      <c r="AS6164"/>
      <c r="AT6164"/>
      <c r="AU6164"/>
      <c r="AV6164"/>
      <c r="AW6164"/>
      <c r="AX6164"/>
      <c r="AY6164"/>
      <c r="AZ6164"/>
    </row>
    <row r="6165" spans="1:52">
      <c r="A6165"/>
      <c r="B6165"/>
      <c r="C6165"/>
      <c r="D6165"/>
      <c r="E6165"/>
      <c r="F6165"/>
      <c r="G6165"/>
      <c r="H6165"/>
      <c r="I6165"/>
      <c r="J6165"/>
      <c r="K6165"/>
      <c r="L6165"/>
      <c r="M6165"/>
      <c r="N6165"/>
      <c r="O6165"/>
      <c r="P6165"/>
      <c r="Q6165"/>
      <c r="R6165"/>
      <c r="S6165"/>
      <c r="T6165"/>
      <c r="U6165"/>
      <c r="V6165"/>
      <c r="W6165"/>
      <c r="X6165"/>
      <c r="Y6165"/>
      <c r="Z6165"/>
      <c r="AA6165"/>
      <c r="AB6165"/>
      <c r="AC6165"/>
      <c r="AD6165"/>
      <c r="AE6165"/>
      <c r="AF6165"/>
      <c r="AG6165"/>
      <c r="AH6165"/>
      <c r="AI6165"/>
      <c r="AJ6165"/>
      <c r="AK6165"/>
      <c r="AL6165"/>
      <c r="AM6165"/>
      <c r="AN6165"/>
      <c r="AO6165"/>
      <c r="AP6165"/>
      <c r="AQ6165"/>
      <c r="AR6165"/>
      <c r="AS6165"/>
      <c r="AT6165"/>
      <c r="AU6165"/>
      <c r="AV6165"/>
      <c r="AW6165"/>
      <c r="AX6165"/>
      <c r="AY6165"/>
      <c r="AZ6165"/>
    </row>
    <row r="6166" spans="1:52">
      <c r="A6166"/>
      <c r="B6166"/>
      <c r="C6166"/>
      <c r="D6166"/>
      <c r="E6166"/>
      <c r="F6166"/>
      <c r="G6166"/>
      <c r="H6166"/>
      <c r="I6166"/>
      <c r="J6166"/>
      <c r="K6166"/>
      <c r="L6166"/>
      <c r="M6166"/>
      <c r="N6166"/>
      <c r="O6166"/>
      <c r="P6166"/>
      <c r="Q6166"/>
      <c r="R6166"/>
      <c r="S6166"/>
      <c r="T6166"/>
      <c r="U6166"/>
      <c r="V6166"/>
      <c r="W6166"/>
      <c r="X6166"/>
      <c r="Y6166"/>
      <c r="Z6166"/>
      <c r="AA6166"/>
      <c r="AB6166"/>
      <c r="AC6166"/>
      <c r="AD6166"/>
      <c r="AE6166"/>
      <c r="AF6166"/>
      <c r="AG6166"/>
      <c r="AH6166"/>
      <c r="AI6166"/>
      <c r="AJ6166"/>
      <c r="AK6166"/>
      <c r="AL6166"/>
      <c r="AM6166"/>
      <c r="AN6166"/>
      <c r="AO6166"/>
      <c r="AP6166"/>
      <c r="AQ6166"/>
      <c r="AR6166"/>
      <c r="AS6166"/>
      <c r="AT6166"/>
      <c r="AU6166"/>
      <c r="AV6166"/>
      <c r="AW6166"/>
      <c r="AX6166"/>
      <c r="AY6166"/>
      <c r="AZ6166"/>
    </row>
    <row r="6167" spans="1:52">
      <c r="A6167"/>
      <c r="B6167"/>
      <c r="C6167"/>
      <c r="D6167"/>
      <c r="E6167"/>
      <c r="F6167"/>
      <c r="G6167"/>
      <c r="H6167"/>
      <c r="I6167"/>
      <c r="J6167"/>
      <c r="K6167"/>
      <c r="L6167"/>
      <c r="M6167"/>
      <c r="N6167"/>
      <c r="O6167"/>
      <c r="P6167"/>
      <c r="Q6167"/>
      <c r="R6167"/>
      <c r="S6167"/>
      <c r="T6167"/>
      <c r="U6167"/>
      <c r="V6167"/>
      <c r="W6167"/>
      <c r="X6167"/>
      <c r="Y6167"/>
      <c r="Z6167"/>
      <c r="AA6167"/>
      <c r="AB6167"/>
      <c r="AC6167"/>
      <c r="AD6167"/>
      <c r="AE6167"/>
      <c r="AF6167"/>
      <c r="AG6167"/>
      <c r="AH6167"/>
      <c r="AI6167"/>
      <c r="AJ6167"/>
      <c r="AK6167"/>
      <c r="AL6167"/>
      <c r="AM6167"/>
      <c r="AN6167"/>
      <c r="AO6167"/>
      <c r="AP6167"/>
      <c r="AQ6167"/>
      <c r="AR6167"/>
      <c r="AS6167"/>
      <c r="AT6167"/>
      <c r="AU6167"/>
      <c r="AV6167"/>
      <c r="AW6167"/>
      <c r="AX6167"/>
      <c r="AY6167"/>
      <c r="AZ6167"/>
    </row>
    <row r="6168" spans="1:52">
      <c r="A6168"/>
      <c r="B6168"/>
      <c r="C6168"/>
      <c r="D6168"/>
      <c r="E6168"/>
      <c r="F6168"/>
      <c r="G6168"/>
      <c r="H6168"/>
      <c r="I6168"/>
      <c r="J6168"/>
      <c r="K6168"/>
      <c r="L6168"/>
      <c r="M6168"/>
      <c r="N6168"/>
      <c r="O6168"/>
      <c r="P6168"/>
      <c r="Q6168"/>
      <c r="R6168"/>
      <c r="S6168"/>
      <c r="T6168"/>
      <c r="U6168"/>
      <c r="V6168"/>
      <c r="W6168"/>
      <c r="X6168"/>
      <c r="Y6168"/>
      <c r="Z6168"/>
      <c r="AA6168"/>
      <c r="AB6168"/>
      <c r="AC6168"/>
      <c r="AD6168"/>
      <c r="AE6168"/>
      <c r="AF6168"/>
      <c r="AG6168"/>
      <c r="AH6168"/>
      <c r="AI6168"/>
      <c r="AJ6168"/>
      <c r="AK6168"/>
      <c r="AL6168"/>
      <c r="AM6168"/>
      <c r="AN6168"/>
      <c r="AO6168"/>
      <c r="AP6168"/>
      <c r="AQ6168"/>
      <c r="AR6168"/>
      <c r="AS6168"/>
      <c r="AT6168"/>
      <c r="AU6168"/>
      <c r="AV6168"/>
      <c r="AW6168"/>
      <c r="AX6168"/>
      <c r="AY6168"/>
      <c r="AZ6168"/>
    </row>
    <row r="6169" spans="1:52">
      <c r="A6169"/>
      <c r="B6169"/>
      <c r="C6169"/>
      <c r="D6169"/>
      <c r="E6169"/>
      <c r="F6169"/>
      <c r="G6169"/>
      <c r="H6169"/>
      <c r="I6169"/>
      <c r="J6169"/>
      <c r="K6169"/>
      <c r="L6169"/>
      <c r="M6169"/>
      <c r="N6169"/>
      <c r="O6169"/>
      <c r="P6169"/>
      <c r="Q6169"/>
      <c r="R6169"/>
      <c r="S6169"/>
      <c r="T6169"/>
      <c r="U6169"/>
      <c r="V6169"/>
      <c r="W6169"/>
      <c r="X6169"/>
      <c r="Y6169"/>
      <c r="Z6169"/>
      <c r="AA6169"/>
      <c r="AB6169"/>
      <c r="AC6169"/>
      <c r="AD6169"/>
      <c r="AE6169"/>
      <c r="AF6169"/>
      <c r="AG6169"/>
      <c r="AH6169"/>
      <c r="AI6169"/>
      <c r="AJ6169"/>
      <c r="AK6169"/>
      <c r="AL6169"/>
      <c r="AM6169"/>
      <c r="AN6169"/>
      <c r="AO6169"/>
      <c r="AP6169"/>
      <c r="AQ6169"/>
      <c r="AR6169"/>
      <c r="AS6169"/>
      <c r="AT6169"/>
      <c r="AU6169"/>
      <c r="AV6169"/>
      <c r="AW6169"/>
      <c r="AX6169"/>
      <c r="AY6169"/>
      <c r="AZ6169"/>
    </row>
    <row r="6170" spans="1:52">
      <c r="A6170"/>
      <c r="B6170"/>
      <c r="C6170"/>
      <c r="D6170"/>
      <c r="E6170"/>
      <c r="F6170"/>
      <c r="G6170"/>
      <c r="H6170"/>
      <c r="I6170"/>
      <c r="J6170"/>
      <c r="K6170"/>
      <c r="L6170"/>
      <c r="M6170"/>
      <c r="N6170"/>
      <c r="O6170"/>
      <c r="P6170"/>
      <c r="Q6170"/>
      <c r="R6170"/>
      <c r="S6170"/>
      <c r="T6170"/>
      <c r="U6170"/>
      <c r="V6170"/>
      <c r="W6170"/>
      <c r="X6170"/>
      <c r="Y6170"/>
      <c r="Z6170"/>
      <c r="AA6170"/>
      <c r="AB6170"/>
      <c r="AC6170"/>
      <c r="AD6170"/>
      <c r="AE6170"/>
      <c r="AF6170"/>
      <c r="AG6170"/>
      <c r="AH6170"/>
      <c r="AI6170"/>
      <c r="AJ6170"/>
      <c r="AK6170"/>
      <c r="AL6170"/>
      <c r="AM6170"/>
      <c r="AN6170"/>
      <c r="AO6170"/>
      <c r="AP6170"/>
      <c r="AQ6170"/>
      <c r="AR6170"/>
      <c r="AS6170"/>
      <c r="AT6170"/>
      <c r="AU6170"/>
      <c r="AV6170"/>
      <c r="AW6170"/>
      <c r="AX6170"/>
      <c r="AY6170"/>
      <c r="AZ6170"/>
    </row>
    <row r="6171" spans="1:52">
      <c r="A6171"/>
      <c r="B6171"/>
      <c r="C6171"/>
      <c r="D6171"/>
      <c r="E6171"/>
      <c r="F6171"/>
      <c r="G6171"/>
      <c r="H6171"/>
      <c r="I6171"/>
      <c r="J6171"/>
      <c r="K6171"/>
      <c r="L6171"/>
      <c r="M6171"/>
      <c r="N6171"/>
      <c r="O6171"/>
      <c r="P6171"/>
      <c r="Q6171"/>
      <c r="R6171"/>
      <c r="S6171"/>
      <c r="T6171"/>
      <c r="U6171"/>
      <c r="V6171"/>
      <c r="W6171"/>
      <c r="X6171"/>
      <c r="Y6171"/>
      <c r="Z6171"/>
      <c r="AA6171"/>
      <c r="AB6171"/>
      <c r="AC6171"/>
      <c r="AD6171"/>
      <c r="AE6171"/>
      <c r="AF6171"/>
      <c r="AG6171"/>
      <c r="AH6171"/>
      <c r="AI6171"/>
      <c r="AJ6171"/>
      <c r="AK6171"/>
      <c r="AL6171"/>
      <c r="AM6171"/>
      <c r="AN6171"/>
      <c r="AO6171"/>
      <c r="AP6171"/>
      <c r="AQ6171"/>
      <c r="AR6171"/>
      <c r="AS6171"/>
      <c r="AT6171"/>
      <c r="AU6171"/>
      <c r="AV6171"/>
      <c r="AW6171"/>
      <c r="AX6171"/>
      <c r="AY6171"/>
      <c r="AZ6171"/>
    </row>
    <row r="6172" spans="1:52">
      <c r="A6172"/>
      <c r="B6172"/>
      <c r="C6172"/>
      <c r="D6172"/>
      <c r="E6172"/>
      <c r="F6172"/>
      <c r="G6172"/>
      <c r="H6172"/>
      <c r="I6172"/>
      <c r="J6172"/>
      <c r="K6172"/>
      <c r="L6172"/>
      <c r="M6172"/>
      <c r="N6172"/>
      <c r="O6172"/>
      <c r="P6172"/>
      <c r="Q6172"/>
      <c r="R6172"/>
      <c r="S6172"/>
      <c r="T6172"/>
      <c r="U6172"/>
      <c r="V6172"/>
      <c r="W6172"/>
      <c r="X6172"/>
      <c r="Y6172"/>
      <c r="Z6172"/>
      <c r="AA6172"/>
      <c r="AB6172"/>
      <c r="AC6172"/>
      <c r="AD6172"/>
      <c r="AE6172"/>
      <c r="AF6172"/>
      <c r="AG6172"/>
      <c r="AH6172"/>
      <c r="AI6172"/>
      <c r="AJ6172"/>
      <c r="AK6172"/>
      <c r="AL6172"/>
      <c r="AM6172"/>
      <c r="AN6172"/>
      <c r="AO6172"/>
      <c r="AP6172"/>
      <c r="AQ6172"/>
      <c r="AR6172"/>
      <c r="AS6172"/>
      <c r="AT6172"/>
      <c r="AU6172"/>
      <c r="AV6172"/>
      <c r="AW6172"/>
      <c r="AX6172"/>
      <c r="AY6172"/>
      <c r="AZ6172"/>
    </row>
    <row r="6173" spans="1:52">
      <c r="A6173"/>
      <c r="B6173"/>
      <c r="C6173"/>
      <c r="D6173"/>
      <c r="E6173"/>
      <c r="F6173"/>
      <c r="G6173"/>
      <c r="H6173"/>
      <c r="I6173"/>
      <c r="J6173"/>
      <c r="K6173"/>
      <c r="L6173"/>
      <c r="M6173"/>
      <c r="N6173"/>
      <c r="O6173"/>
      <c r="P6173"/>
      <c r="Q6173"/>
      <c r="R6173"/>
      <c r="S6173"/>
      <c r="T6173"/>
      <c r="U6173"/>
      <c r="V6173"/>
      <c r="W6173"/>
      <c r="X6173"/>
      <c r="Y6173"/>
      <c r="Z6173"/>
      <c r="AA6173"/>
      <c r="AB6173"/>
      <c r="AC6173"/>
      <c r="AD6173"/>
      <c r="AE6173"/>
      <c r="AF6173"/>
      <c r="AG6173"/>
      <c r="AH6173"/>
      <c r="AI6173"/>
      <c r="AJ6173"/>
      <c r="AK6173"/>
      <c r="AL6173"/>
      <c r="AM6173"/>
      <c r="AN6173"/>
      <c r="AO6173"/>
      <c r="AP6173"/>
      <c r="AQ6173"/>
      <c r="AR6173"/>
      <c r="AS6173"/>
      <c r="AT6173"/>
      <c r="AU6173"/>
      <c r="AV6173"/>
      <c r="AW6173"/>
      <c r="AX6173"/>
      <c r="AY6173"/>
      <c r="AZ6173"/>
    </row>
    <row r="6174" spans="1:52">
      <c r="A6174"/>
      <c r="B6174"/>
      <c r="C6174"/>
      <c r="D6174"/>
      <c r="E6174"/>
      <c r="F6174"/>
      <c r="G6174"/>
      <c r="H6174"/>
      <c r="I6174"/>
      <c r="J6174"/>
      <c r="K6174"/>
      <c r="L6174"/>
      <c r="M6174"/>
      <c r="N6174"/>
      <c r="O6174"/>
      <c r="P6174"/>
      <c r="Q6174"/>
      <c r="R6174"/>
      <c r="S6174"/>
      <c r="T6174"/>
      <c r="U6174"/>
      <c r="V6174"/>
      <c r="W6174"/>
      <c r="X6174"/>
      <c r="Y6174"/>
      <c r="Z6174"/>
      <c r="AA6174"/>
      <c r="AB6174"/>
      <c r="AC6174"/>
      <c r="AD6174"/>
      <c r="AE6174"/>
      <c r="AF6174"/>
      <c r="AG6174"/>
      <c r="AH6174"/>
      <c r="AI6174"/>
      <c r="AJ6174"/>
      <c r="AK6174"/>
      <c r="AL6174"/>
      <c r="AM6174"/>
      <c r="AN6174"/>
      <c r="AO6174"/>
      <c r="AP6174"/>
      <c r="AQ6174"/>
      <c r="AR6174"/>
      <c r="AS6174"/>
      <c r="AT6174"/>
      <c r="AU6174"/>
      <c r="AV6174"/>
      <c r="AW6174"/>
      <c r="AX6174"/>
      <c r="AY6174"/>
      <c r="AZ6174"/>
    </row>
    <row r="6175" spans="1:52">
      <c r="A6175"/>
      <c r="B6175"/>
      <c r="C6175"/>
      <c r="D6175"/>
      <c r="E6175"/>
      <c r="F6175"/>
      <c r="G6175"/>
      <c r="H6175"/>
      <c r="I6175"/>
      <c r="J6175"/>
      <c r="K6175"/>
      <c r="L6175"/>
      <c r="M6175"/>
      <c r="N6175"/>
      <c r="O6175"/>
      <c r="P6175"/>
      <c r="Q6175"/>
      <c r="R6175"/>
      <c r="S6175"/>
      <c r="T6175"/>
      <c r="U6175"/>
      <c r="V6175"/>
      <c r="W6175"/>
      <c r="X6175"/>
      <c r="Y6175"/>
      <c r="Z6175"/>
      <c r="AA6175"/>
      <c r="AB6175"/>
      <c r="AC6175"/>
      <c r="AD6175"/>
      <c r="AE6175"/>
      <c r="AF6175"/>
      <c r="AG6175"/>
      <c r="AH6175"/>
      <c r="AI6175"/>
      <c r="AJ6175"/>
      <c r="AK6175"/>
      <c r="AL6175"/>
      <c r="AM6175"/>
      <c r="AN6175"/>
      <c r="AO6175"/>
      <c r="AP6175"/>
      <c r="AQ6175"/>
      <c r="AR6175"/>
      <c r="AS6175"/>
      <c r="AT6175"/>
      <c r="AU6175"/>
      <c r="AV6175"/>
      <c r="AW6175"/>
      <c r="AX6175"/>
      <c r="AY6175"/>
      <c r="AZ6175"/>
    </row>
    <row r="6176" spans="1:52">
      <c r="A6176"/>
      <c r="B6176"/>
      <c r="C6176"/>
      <c r="D6176"/>
      <c r="E6176"/>
      <c r="F6176"/>
      <c r="G6176"/>
      <c r="H6176"/>
      <c r="I6176"/>
      <c r="J6176"/>
      <c r="K6176"/>
      <c r="L6176"/>
      <c r="M6176"/>
      <c r="N6176"/>
      <c r="O6176"/>
      <c r="P6176"/>
      <c r="Q6176"/>
      <c r="R6176"/>
      <c r="S6176"/>
      <c r="T6176"/>
      <c r="U6176"/>
      <c r="V6176"/>
      <c r="W6176"/>
      <c r="X6176"/>
      <c r="Y6176"/>
      <c r="Z6176"/>
      <c r="AA6176"/>
      <c r="AB6176"/>
      <c r="AC6176"/>
      <c r="AD6176"/>
      <c r="AE6176"/>
      <c r="AF6176"/>
      <c r="AG6176"/>
      <c r="AH6176"/>
      <c r="AI6176"/>
      <c r="AJ6176"/>
      <c r="AK6176"/>
      <c r="AL6176"/>
      <c r="AM6176"/>
      <c r="AN6176"/>
      <c r="AO6176"/>
      <c r="AP6176"/>
      <c r="AQ6176"/>
      <c r="AR6176"/>
      <c r="AS6176"/>
      <c r="AT6176"/>
      <c r="AU6176"/>
      <c r="AV6176"/>
      <c r="AW6176"/>
      <c r="AX6176"/>
      <c r="AY6176"/>
      <c r="AZ6176"/>
    </row>
    <row r="6177" spans="1:52">
      <c r="A6177"/>
      <c r="B6177"/>
      <c r="C6177"/>
      <c r="D6177"/>
      <c r="E6177"/>
      <c r="F6177"/>
      <c r="G6177"/>
      <c r="H6177"/>
      <c r="I6177"/>
      <c r="J6177"/>
      <c r="K6177"/>
      <c r="L6177"/>
      <c r="M6177"/>
      <c r="N6177"/>
      <c r="O6177"/>
      <c r="P6177"/>
      <c r="Q6177"/>
      <c r="R6177"/>
      <c r="S6177"/>
      <c r="T6177"/>
      <c r="U6177"/>
      <c r="V6177"/>
      <c r="W6177"/>
      <c r="X6177"/>
      <c r="Y6177"/>
      <c r="Z6177"/>
      <c r="AA6177"/>
      <c r="AB6177"/>
      <c r="AC6177"/>
      <c r="AD6177"/>
      <c r="AE6177"/>
      <c r="AF6177"/>
      <c r="AG6177"/>
      <c r="AH6177"/>
      <c r="AI6177"/>
      <c r="AJ6177"/>
      <c r="AK6177"/>
      <c r="AL6177"/>
      <c r="AM6177"/>
      <c r="AN6177"/>
      <c r="AO6177"/>
      <c r="AP6177"/>
      <c r="AQ6177"/>
      <c r="AR6177"/>
      <c r="AS6177"/>
      <c r="AT6177"/>
      <c r="AU6177"/>
      <c r="AV6177"/>
      <c r="AW6177"/>
      <c r="AX6177"/>
      <c r="AY6177"/>
      <c r="AZ6177"/>
    </row>
    <row r="6178" spans="1:52">
      <c r="A6178"/>
      <c r="B6178"/>
      <c r="C6178"/>
      <c r="D6178"/>
      <c r="E6178"/>
      <c r="F6178"/>
      <c r="G6178"/>
      <c r="H6178"/>
      <c r="I6178"/>
      <c r="J6178"/>
      <c r="K6178"/>
      <c r="L6178"/>
      <c r="M6178"/>
      <c r="N6178"/>
      <c r="O6178"/>
      <c r="P6178"/>
      <c r="Q6178"/>
      <c r="R6178"/>
      <c r="S6178"/>
      <c r="T6178"/>
      <c r="U6178"/>
      <c r="V6178"/>
      <c r="W6178"/>
      <c r="X6178"/>
      <c r="Y6178"/>
      <c r="Z6178"/>
      <c r="AA6178"/>
      <c r="AB6178"/>
      <c r="AC6178"/>
      <c r="AD6178"/>
      <c r="AE6178"/>
      <c r="AF6178"/>
      <c r="AG6178"/>
      <c r="AH6178"/>
      <c r="AI6178"/>
      <c r="AJ6178"/>
      <c r="AK6178"/>
      <c r="AL6178"/>
      <c r="AM6178"/>
      <c r="AN6178"/>
      <c r="AO6178"/>
      <c r="AP6178"/>
      <c r="AQ6178"/>
      <c r="AR6178"/>
      <c r="AS6178"/>
      <c r="AT6178"/>
      <c r="AU6178"/>
      <c r="AV6178"/>
      <c r="AW6178"/>
      <c r="AX6178"/>
      <c r="AY6178"/>
      <c r="AZ6178"/>
    </row>
    <row r="6179" spans="1:52">
      <c r="A6179"/>
      <c r="B6179"/>
      <c r="C6179"/>
      <c r="D6179"/>
      <c r="E6179"/>
      <c r="F6179"/>
      <c r="G6179"/>
      <c r="H6179"/>
      <c r="I6179"/>
      <c r="J6179"/>
      <c r="K6179"/>
      <c r="L6179"/>
      <c r="M6179"/>
      <c r="N6179"/>
      <c r="O6179"/>
      <c r="P6179"/>
      <c r="Q6179"/>
      <c r="R6179"/>
      <c r="S6179"/>
      <c r="T6179"/>
      <c r="U6179"/>
      <c r="V6179"/>
      <c r="W6179"/>
      <c r="X6179"/>
      <c r="Y6179"/>
      <c r="Z6179"/>
      <c r="AA6179"/>
      <c r="AB6179"/>
      <c r="AC6179"/>
      <c r="AD6179"/>
      <c r="AE6179"/>
      <c r="AF6179"/>
      <c r="AG6179"/>
      <c r="AH6179"/>
      <c r="AI6179"/>
      <c r="AJ6179"/>
      <c r="AK6179"/>
      <c r="AL6179"/>
      <c r="AM6179"/>
      <c r="AN6179"/>
      <c r="AO6179"/>
      <c r="AP6179"/>
      <c r="AQ6179"/>
      <c r="AR6179"/>
      <c r="AS6179"/>
      <c r="AT6179"/>
      <c r="AU6179"/>
      <c r="AV6179"/>
      <c r="AW6179"/>
      <c r="AX6179"/>
      <c r="AY6179"/>
      <c r="AZ6179"/>
    </row>
    <row r="6180" spans="1:52">
      <c r="A6180"/>
      <c r="B6180"/>
      <c r="C6180"/>
      <c r="D6180"/>
      <c r="E6180"/>
      <c r="F6180"/>
      <c r="G6180"/>
      <c r="H6180"/>
      <c r="I6180"/>
      <c r="J6180"/>
      <c r="K6180"/>
      <c r="L6180"/>
      <c r="M6180"/>
      <c r="N6180"/>
      <c r="O6180"/>
      <c r="P6180"/>
      <c r="Q6180"/>
      <c r="R6180"/>
      <c r="S6180"/>
      <c r="T6180"/>
      <c r="U6180"/>
      <c r="V6180"/>
      <c r="W6180"/>
      <c r="X6180"/>
      <c r="Y6180"/>
      <c r="Z6180"/>
      <c r="AA6180"/>
      <c r="AB6180"/>
      <c r="AC6180"/>
      <c r="AD6180"/>
      <c r="AE6180"/>
      <c r="AF6180"/>
      <c r="AG6180"/>
      <c r="AH6180"/>
      <c r="AI6180"/>
      <c r="AJ6180"/>
      <c r="AK6180"/>
      <c r="AL6180"/>
      <c r="AM6180"/>
      <c r="AN6180"/>
      <c r="AO6180"/>
      <c r="AP6180"/>
      <c r="AQ6180"/>
      <c r="AR6180"/>
      <c r="AS6180"/>
      <c r="AT6180"/>
      <c r="AU6180"/>
      <c r="AV6180"/>
      <c r="AW6180"/>
      <c r="AX6180"/>
      <c r="AY6180"/>
      <c r="AZ6180"/>
    </row>
    <row r="6181" spans="1:52">
      <c r="A6181"/>
      <c r="B6181"/>
      <c r="C6181"/>
      <c r="D6181"/>
      <c r="E6181"/>
      <c r="F6181"/>
      <c r="G6181"/>
      <c r="H6181"/>
      <c r="I6181"/>
      <c r="J6181"/>
      <c r="K6181"/>
      <c r="L6181"/>
      <c r="M6181"/>
      <c r="N6181"/>
      <c r="O6181"/>
      <c r="P6181"/>
      <c r="Q6181"/>
      <c r="R6181"/>
      <c r="S6181"/>
      <c r="T6181"/>
      <c r="U6181"/>
      <c r="V6181"/>
      <c r="W6181"/>
      <c r="X6181"/>
      <c r="Y6181"/>
      <c r="Z6181"/>
      <c r="AA6181"/>
      <c r="AB6181"/>
      <c r="AC6181"/>
      <c r="AD6181"/>
      <c r="AE6181"/>
      <c r="AF6181"/>
      <c r="AG6181"/>
      <c r="AH6181"/>
      <c r="AI6181"/>
      <c r="AJ6181"/>
      <c r="AK6181"/>
      <c r="AL6181"/>
      <c r="AM6181"/>
      <c r="AN6181"/>
      <c r="AO6181"/>
      <c r="AP6181"/>
      <c r="AQ6181"/>
      <c r="AR6181"/>
      <c r="AS6181"/>
      <c r="AT6181"/>
      <c r="AU6181"/>
      <c r="AV6181"/>
      <c r="AW6181"/>
      <c r="AX6181"/>
      <c r="AY6181"/>
      <c r="AZ6181"/>
    </row>
    <row r="6182" spans="1:52">
      <c r="A6182"/>
      <c r="B6182"/>
      <c r="C6182"/>
      <c r="D6182"/>
      <c r="E6182"/>
      <c r="F6182"/>
      <c r="G6182"/>
      <c r="H6182"/>
      <c r="I6182"/>
      <c r="J6182"/>
      <c r="K6182"/>
      <c r="L6182"/>
      <c r="M6182"/>
      <c r="N6182"/>
      <c r="O6182"/>
      <c r="P6182"/>
      <c r="Q6182"/>
      <c r="R6182"/>
      <c r="S6182"/>
      <c r="T6182"/>
      <c r="U6182"/>
      <c r="V6182"/>
      <c r="W6182"/>
      <c r="X6182"/>
      <c r="Y6182"/>
      <c r="Z6182"/>
      <c r="AA6182"/>
      <c r="AB6182"/>
      <c r="AC6182"/>
      <c r="AD6182"/>
      <c r="AE6182"/>
      <c r="AF6182"/>
      <c r="AG6182"/>
      <c r="AH6182"/>
      <c r="AI6182"/>
      <c r="AJ6182"/>
      <c r="AK6182"/>
      <c r="AL6182"/>
      <c r="AM6182"/>
      <c r="AN6182"/>
      <c r="AO6182"/>
      <c r="AP6182"/>
      <c r="AQ6182"/>
      <c r="AR6182"/>
      <c r="AS6182"/>
      <c r="AT6182"/>
      <c r="AU6182"/>
      <c r="AV6182"/>
      <c r="AW6182"/>
      <c r="AX6182"/>
      <c r="AY6182"/>
      <c r="AZ6182"/>
    </row>
    <row r="6183" spans="1:52">
      <c r="A6183"/>
      <c r="B6183"/>
      <c r="C6183"/>
      <c r="D6183"/>
      <c r="E6183"/>
      <c r="F6183"/>
      <c r="G6183"/>
      <c r="H6183"/>
      <c r="I6183"/>
      <c r="J6183"/>
      <c r="K6183"/>
      <c r="L6183"/>
      <c r="M6183"/>
      <c r="N6183"/>
      <c r="O6183"/>
      <c r="P6183"/>
      <c r="Q6183"/>
      <c r="R6183"/>
      <c r="S6183"/>
      <c r="T6183"/>
      <c r="U6183"/>
      <c r="V6183"/>
      <c r="W6183"/>
      <c r="X6183"/>
      <c r="Y6183"/>
      <c r="Z6183"/>
      <c r="AA6183"/>
      <c r="AB6183"/>
      <c r="AC6183"/>
      <c r="AD6183"/>
      <c r="AE6183"/>
      <c r="AF6183"/>
      <c r="AG6183"/>
      <c r="AH6183"/>
      <c r="AI6183"/>
      <c r="AJ6183"/>
      <c r="AK6183"/>
      <c r="AL6183"/>
      <c r="AM6183"/>
      <c r="AN6183"/>
      <c r="AO6183"/>
      <c r="AP6183"/>
      <c r="AQ6183"/>
      <c r="AR6183"/>
      <c r="AS6183"/>
      <c r="AT6183"/>
      <c r="AU6183"/>
      <c r="AV6183"/>
      <c r="AW6183"/>
      <c r="AX6183"/>
      <c r="AY6183"/>
      <c r="AZ6183"/>
    </row>
    <row r="6184" spans="1:52">
      <c r="A6184"/>
      <c r="B6184"/>
      <c r="C6184"/>
      <c r="D6184"/>
      <c r="E6184"/>
      <c r="F6184"/>
      <c r="G6184"/>
      <c r="H6184"/>
      <c r="I6184"/>
      <c r="J6184"/>
      <c r="K6184"/>
      <c r="L6184"/>
      <c r="M6184"/>
      <c r="N6184"/>
      <c r="O6184"/>
      <c r="P6184"/>
      <c r="Q6184"/>
      <c r="R6184"/>
      <c r="S6184"/>
      <c r="T6184"/>
      <c r="U6184"/>
      <c r="V6184"/>
      <c r="W6184"/>
      <c r="X6184"/>
      <c r="Y6184"/>
      <c r="Z6184"/>
      <c r="AA6184"/>
      <c r="AB6184"/>
      <c r="AC6184"/>
      <c r="AD6184"/>
      <c r="AE6184"/>
      <c r="AF6184"/>
      <c r="AG6184"/>
      <c r="AH6184"/>
      <c r="AI6184"/>
      <c r="AJ6184"/>
      <c r="AK6184"/>
      <c r="AL6184"/>
      <c r="AM6184"/>
      <c r="AN6184"/>
      <c r="AO6184"/>
      <c r="AP6184"/>
      <c r="AQ6184"/>
      <c r="AR6184"/>
      <c r="AS6184"/>
      <c r="AT6184"/>
      <c r="AU6184"/>
      <c r="AV6184"/>
      <c r="AW6184"/>
      <c r="AX6184"/>
      <c r="AY6184"/>
      <c r="AZ6184"/>
    </row>
    <row r="6185" spans="1:52">
      <c r="A6185"/>
      <c r="B6185"/>
      <c r="C6185"/>
      <c r="D6185"/>
      <c r="E6185"/>
      <c r="F6185"/>
      <c r="G6185"/>
      <c r="H6185"/>
      <c r="I6185"/>
      <c r="J6185"/>
      <c r="K6185"/>
      <c r="L6185"/>
      <c r="M6185"/>
      <c r="N6185"/>
      <c r="O6185"/>
      <c r="P6185"/>
      <c r="Q6185"/>
      <c r="R6185"/>
      <c r="S6185"/>
      <c r="T6185"/>
      <c r="U6185"/>
      <c r="V6185"/>
      <c r="W6185"/>
      <c r="X6185"/>
      <c r="Y6185"/>
      <c r="Z6185"/>
      <c r="AA6185"/>
      <c r="AB6185"/>
      <c r="AC6185"/>
      <c r="AD6185"/>
      <c r="AE6185"/>
      <c r="AF6185"/>
      <c r="AG6185"/>
      <c r="AH6185"/>
      <c r="AI6185"/>
      <c r="AJ6185"/>
      <c r="AK6185"/>
      <c r="AL6185"/>
      <c r="AM6185"/>
      <c r="AN6185"/>
      <c r="AO6185"/>
      <c r="AP6185"/>
      <c r="AQ6185"/>
      <c r="AR6185"/>
      <c r="AS6185"/>
      <c r="AT6185"/>
      <c r="AU6185"/>
      <c r="AV6185"/>
      <c r="AW6185"/>
      <c r="AX6185"/>
      <c r="AY6185"/>
      <c r="AZ6185"/>
    </row>
    <row r="6186" spans="1:52">
      <c r="A6186"/>
      <c r="B6186"/>
      <c r="C6186"/>
      <c r="D6186"/>
      <c r="E6186"/>
      <c r="F6186"/>
      <c r="G6186"/>
      <c r="H6186"/>
      <c r="I6186"/>
      <c r="J6186"/>
      <c r="K6186"/>
      <c r="L6186"/>
      <c r="M6186"/>
      <c r="N6186"/>
      <c r="O6186"/>
      <c r="P6186"/>
      <c r="Q6186"/>
      <c r="R6186"/>
      <c r="S6186"/>
      <c r="T6186"/>
      <c r="U6186"/>
      <c r="V6186"/>
      <c r="W6186"/>
      <c r="X6186"/>
      <c r="Y6186"/>
      <c r="Z6186"/>
      <c r="AA6186"/>
      <c r="AB6186"/>
      <c r="AC6186"/>
      <c r="AD6186"/>
      <c r="AE6186"/>
      <c r="AF6186"/>
      <c r="AG6186"/>
      <c r="AH6186"/>
      <c r="AI6186"/>
      <c r="AJ6186"/>
      <c r="AK6186"/>
      <c r="AL6186"/>
      <c r="AM6186"/>
      <c r="AN6186"/>
      <c r="AO6186"/>
      <c r="AP6186"/>
      <c r="AQ6186"/>
      <c r="AR6186"/>
      <c r="AS6186"/>
      <c r="AT6186"/>
      <c r="AU6186"/>
      <c r="AV6186"/>
      <c r="AW6186"/>
      <c r="AX6186"/>
      <c r="AY6186"/>
      <c r="AZ6186"/>
    </row>
    <row r="6187" spans="1:52">
      <c r="A6187"/>
      <c r="B6187"/>
      <c r="C6187"/>
      <c r="D6187"/>
      <c r="E6187"/>
      <c r="F6187"/>
      <c r="G6187"/>
      <c r="H6187"/>
      <c r="I6187"/>
      <c r="J6187"/>
      <c r="K6187"/>
      <c r="L6187"/>
      <c r="M6187"/>
      <c r="N6187"/>
      <c r="O6187"/>
      <c r="P6187"/>
      <c r="Q6187"/>
      <c r="R6187"/>
      <c r="S6187"/>
      <c r="T6187"/>
      <c r="U6187"/>
      <c r="V6187"/>
      <c r="W6187"/>
      <c r="X6187"/>
      <c r="Y6187"/>
      <c r="Z6187"/>
      <c r="AA6187"/>
      <c r="AB6187"/>
      <c r="AC6187"/>
      <c r="AD6187"/>
      <c r="AE6187"/>
      <c r="AF6187"/>
      <c r="AG6187"/>
      <c r="AH6187"/>
      <c r="AI6187"/>
      <c r="AJ6187"/>
      <c r="AK6187"/>
      <c r="AL6187"/>
      <c r="AM6187"/>
      <c r="AN6187"/>
      <c r="AO6187"/>
      <c r="AP6187"/>
      <c r="AQ6187"/>
      <c r="AR6187"/>
      <c r="AS6187"/>
      <c r="AT6187"/>
      <c r="AU6187"/>
      <c r="AV6187"/>
      <c r="AW6187"/>
      <c r="AX6187"/>
      <c r="AY6187"/>
      <c r="AZ6187"/>
    </row>
    <row r="6188" spans="1:52">
      <c r="A6188"/>
      <c r="B6188"/>
      <c r="C6188"/>
      <c r="D6188"/>
      <c r="E6188"/>
      <c r="F6188"/>
      <c r="G6188"/>
      <c r="H6188"/>
      <c r="I6188"/>
      <c r="J6188"/>
      <c r="K6188"/>
      <c r="L6188"/>
      <c r="M6188"/>
      <c r="N6188"/>
      <c r="O6188"/>
      <c r="P6188"/>
      <c r="Q6188"/>
      <c r="R6188"/>
      <c r="S6188"/>
      <c r="T6188"/>
      <c r="U6188"/>
      <c r="V6188"/>
      <c r="W6188"/>
      <c r="X6188"/>
      <c r="Y6188"/>
      <c r="Z6188"/>
      <c r="AA6188"/>
      <c r="AB6188"/>
      <c r="AC6188"/>
      <c r="AD6188"/>
      <c r="AE6188"/>
      <c r="AF6188"/>
      <c r="AG6188"/>
      <c r="AH6188"/>
      <c r="AI6188"/>
      <c r="AJ6188"/>
      <c r="AK6188"/>
      <c r="AL6188"/>
      <c r="AM6188"/>
      <c r="AN6188"/>
      <c r="AO6188"/>
      <c r="AP6188"/>
      <c r="AQ6188"/>
      <c r="AR6188"/>
      <c r="AS6188"/>
      <c r="AT6188"/>
      <c r="AU6188"/>
      <c r="AV6188"/>
      <c r="AW6188"/>
      <c r="AX6188"/>
      <c r="AY6188"/>
      <c r="AZ6188"/>
    </row>
    <row r="6189" spans="1:52">
      <c r="A6189"/>
      <c r="B6189"/>
      <c r="C6189"/>
      <c r="D6189"/>
      <c r="E6189"/>
      <c r="F6189"/>
      <c r="G6189"/>
      <c r="H6189"/>
      <c r="I6189"/>
      <c r="J6189"/>
      <c r="K6189"/>
      <c r="L6189"/>
      <c r="M6189"/>
      <c r="N6189"/>
      <c r="O6189"/>
      <c r="P6189"/>
      <c r="Q6189"/>
      <c r="R6189"/>
      <c r="S6189"/>
      <c r="T6189"/>
      <c r="U6189"/>
      <c r="V6189"/>
      <c r="W6189"/>
      <c r="X6189"/>
      <c r="Y6189"/>
      <c r="Z6189"/>
      <c r="AA6189"/>
      <c r="AB6189"/>
      <c r="AC6189"/>
      <c r="AD6189"/>
      <c r="AE6189"/>
      <c r="AF6189"/>
      <c r="AG6189"/>
      <c r="AH6189"/>
      <c r="AI6189"/>
      <c r="AJ6189"/>
      <c r="AK6189"/>
      <c r="AL6189"/>
      <c r="AM6189"/>
      <c r="AN6189"/>
      <c r="AO6189"/>
      <c r="AP6189"/>
      <c r="AQ6189"/>
      <c r="AR6189"/>
      <c r="AS6189"/>
      <c r="AT6189"/>
      <c r="AU6189"/>
      <c r="AV6189"/>
      <c r="AW6189"/>
      <c r="AX6189"/>
      <c r="AY6189"/>
      <c r="AZ6189"/>
    </row>
    <row r="6190" spans="1:52">
      <c r="A6190"/>
      <c r="B6190"/>
      <c r="C6190"/>
      <c r="D6190"/>
      <c r="E6190"/>
      <c r="F6190"/>
      <c r="G6190"/>
      <c r="H6190"/>
      <c r="I6190"/>
      <c r="J6190"/>
      <c r="K6190"/>
      <c r="L6190"/>
      <c r="M6190"/>
      <c r="N6190"/>
      <c r="O6190"/>
      <c r="P6190"/>
      <c r="Q6190"/>
      <c r="R6190"/>
      <c r="S6190"/>
      <c r="T6190"/>
      <c r="U6190"/>
      <c r="V6190"/>
      <c r="W6190"/>
      <c r="X6190"/>
      <c r="Y6190"/>
      <c r="Z6190"/>
      <c r="AA6190"/>
      <c r="AB6190"/>
      <c r="AC6190"/>
      <c r="AD6190"/>
      <c r="AE6190"/>
      <c r="AF6190"/>
      <c r="AG6190"/>
      <c r="AH6190"/>
      <c r="AI6190"/>
      <c r="AJ6190"/>
      <c r="AK6190"/>
      <c r="AL6190"/>
      <c r="AM6190"/>
      <c r="AN6190"/>
      <c r="AO6190"/>
      <c r="AP6190"/>
      <c r="AQ6190"/>
      <c r="AR6190"/>
      <c r="AS6190"/>
      <c r="AT6190"/>
      <c r="AU6190"/>
      <c r="AV6190"/>
      <c r="AW6190"/>
      <c r="AX6190"/>
      <c r="AY6190"/>
      <c r="AZ6190"/>
    </row>
    <row r="6191" spans="1:52">
      <c r="A6191"/>
      <c r="B6191"/>
      <c r="C6191"/>
      <c r="D6191"/>
      <c r="E6191"/>
      <c r="F6191"/>
      <c r="G6191"/>
      <c r="H6191"/>
      <c r="I6191"/>
      <c r="J6191"/>
      <c r="K6191"/>
      <c r="L6191"/>
      <c r="M6191"/>
      <c r="N6191"/>
      <c r="O6191"/>
      <c r="P6191"/>
      <c r="Q6191"/>
      <c r="R6191"/>
      <c r="S6191"/>
      <c r="T6191"/>
      <c r="U6191"/>
      <c r="V6191"/>
      <c r="W6191"/>
      <c r="X6191"/>
      <c r="Y6191"/>
      <c r="Z6191"/>
      <c r="AA6191"/>
      <c r="AB6191"/>
      <c r="AC6191"/>
      <c r="AD6191"/>
      <c r="AE6191"/>
      <c r="AF6191"/>
      <c r="AG6191"/>
      <c r="AH6191"/>
      <c r="AI6191"/>
      <c r="AJ6191"/>
      <c r="AK6191"/>
      <c r="AL6191"/>
      <c r="AM6191"/>
      <c r="AN6191"/>
      <c r="AO6191"/>
      <c r="AP6191"/>
      <c r="AQ6191"/>
      <c r="AR6191"/>
      <c r="AS6191"/>
      <c r="AT6191"/>
      <c r="AU6191"/>
      <c r="AV6191"/>
      <c r="AW6191"/>
      <c r="AX6191"/>
      <c r="AY6191"/>
      <c r="AZ6191"/>
    </row>
    <row r="6192" spans="1:52">
      <c r="A6192"/>
      <c r="B6192"/>
      <c r="C6192"/>
      <c r="D6192"/>
      <c r="E6192"/>
      <c r="F6192"/>
      <c r="G6192"/>
      <c r="H6192"/>
      <c r="I6192"/>
      <c r="J6192"/>
      <c r="K6192"/>
      <c r="L6192"/>
      <c r="M6192"/>
      <c r="N6192"/>
      <c r="O6192"/>
      <c r="P6192"/>
      <c r="Q6192"/>
      <c r="R6192"/>
      <c r="S6192"/>
      <c r="T6192"/>
      <c r="U6192"/>
      <c r="V6192"/>
      <c r="W6192"/>
      <c r="X6192"/>
      <c r="Y6192"/>
      <c r="Z6192"/>
      <c r="AA6192"/>
      <c r="AB6192"/>
      <c r="AC6192"/>
      <c r="AD6192"/>
      <c r="AE6192"/>
      <c r="AF6192"/>
      <c r="AG6192"/>
      <c r="AH6192"/>
      <c r="AI6192"/>
      <c r="AJ6192"/>
      <c r="AK6192"/>
      <c r="AL6192"/>
      <c r="AM6192"/>
      <c r="AN6192"/>
      <c r="AO6192"/>
      <c r="AP6192"/>
      <c r="AQ6192"/>
      <c r="AR6192"/>
      <c r="AS6192"/>
      <c r="AT6192"/>
      <c r="AU6192"/>
      <c r="AV6192"/>
      <c r="AW6192"/>
      <c r="AX6192"/>
      <c r="AY6192"/>
      <c r="AZ6192"/>
    </row>
    <row r="6193" spans="1:52">
      <c r="A6193"/>
      <c r="B6193"/>
      <c r="C6193"/>
      <c r="D6193"/>
      <c r="E6193"/>
      <c r="F6193"/>
      <c r="G6193"/>
      <c r="H6193"/>
      <c r="I6193"/>
      <c r="J6193"/>
      <c r="K6193"/>
      <c r="L6193"/>
      <c r="M6193"/>
      <c r="N6193"/>
      <c r="O6193"/>
      <c r="P6193"/>
      <c r="Q6193"/>
      <c r="R6193"/>
      <c r="S6193"/>
      <c r="T6193"/>
      <c r="U6193"/>
      <c r="V6193"/>
      <c r="W6193"/>
      <c r="X6193"/>
      <c r="Y6193"/>
      <c r="Z6193"/>
      <c r="AA6193"/>
      <c r="AB6193"/>
      <c r="AC6193"/>
      <c r="AD6193"/>
      <c r="AE6193"/>
      <c r="AF6193"/>
      <c r="AG6193"/>
      <c r="AH6193"/>
      <c r="AI6193"/>
      <c r="AJ6193"/>
      <c r="AK6193"/>
      <c r="AL6193"/>
      <c r="AM6193"/>
      <c r="AN6193"/>
      <c r="AO6193"/>
      <c r="AP6193"/>
      <c r="AQ6193"/>
      <c r="AR6193"/>
      <c r="AS6193"/>
      <c r="AT6193"/>
      <c r="AU6193"/>
      <c r="AV6193"/>
      <c r="AW6193"/>
      <c r="AX6193"/>
      <c r="AY6193"/>
      <c r="AZ6193"/>
    </row>
    <row r="6194" spans="1:52">
      <c r="A6194"/>
      <c r="B6194"/>
      <c r="C6194"/>
      <c r="D6194"/>
      <c r="E6194"/>
      <c r="F6194"/>
      <c r="G6194"/>
      <c r="H6194"/>
      <c r="I6194"/>
      <c r="J6194"/>
      <c r="K6194"/>
      <c r="L6194"/>
      <c r="M6194"/>
      <c r="N6194"/>
      <c r="O6194"/>
      <c r="P6194"/>
      <c r="Q6194"/>
      <c r="R6194"/>
      <c r="S6194"/>
      <c r="T6194"/>
      <c r="U6194"/>
      <c r="V6194"/>
      <c r="W6194"/>
      <c r="X6194"/>
      <c r="Y6194"/>
      <c r="Z6194"/>
      <c r="AA6194"/>
      <c r="AB6194"/>
      <c r="AC6194"/>
      <c r="AD6194"/>
      <c r="AE6194"/>
      <c r="AF6194"/>
      <c r="AG6194"/>
      <c r="AH6194"/>
      <c r="AI6194"/>
      <c r="AJ6194"/>
      <c r="AK6194"/>
      <c r="AL6194"/>
      <c r="AM6194"/>
      <c r="AN6194"/>
      <c r="AO6194"/>
      <c r="AP6194"/>
      <c r="AQ6194"/>
      <c r="AR6194"/>
      <c r="AS6194"/>
      <c r="AT6194"/>
      <c r="AU6194"/>
      <c r="AV6194"/>
      <c r="AW6194"/>
      <c r="AX6194"/>
      <c r="AY6194"/>
      <c r="AZ6194"/>
    </row>
    <row r="6195" spans="1:52">
      <c r="A6195"/>
      <c r="B6195"/>
      <c r="C6195"/>
      <c r="D6195"/>
      <c r="E6195"/>
      <c r="F6195"/>
      <c r="G6195"/>
      <c r="H6195"/>
      <c r="I6195"/>
      <c r="J6195"/>
      <c r="K6195"/>
      <c r="L6195"/>
      <c r="M6195"/>
      <c r="N6195"/>
      <c r="O6195"/>
      <c r="P6195"/>
      <c r="Q6195"/>
      <c r="R6195"/>
      <c r="S6195"/>
      <c r="T6195"/>
      <c r="U6195"/>
      <c r="V6195"/>
      <c r="W6195"/>
      <c r="X6195"/>
      <c r="Y6195"/>
      <c r="Z6195"/>
      <c r="AA6195"/>
      <c r="AB6195"/>
      <c r="AC6195"/>
      <c r="AD6195"/>
      <c r="AE6195"/>
      <c r="AF6195"/>
      <c r="AG6195"/>
      <c r="AH6195"/>
      <c r="AI6195"/>
      <c r="AJ6195"/>
      <c r="AK6195"/>
      <c r="AL6195"/>
      <c r="AM6195"/>
      <c r="AN6195"/>
      <c r="AO6195"/>
      <c r="AP6195"/>
      <c r="AQ6195"/>
      <c r="AR6195"/>
      <c r="AS6195"/>
      <c r="AT6195"/>
      <c r="AU6195"/>
      <c r="AV6195"/>
      <c r="AW6195"/>
      <c r="AX6195"/>
      <c r="AY6195"/>
      <c r="AZ6195"/>
    </row>
    <row r="6196" spans="1:52">
      <c r="A6196"/>
      <c r="B6196"/>
      <c r="C6196"/>
      <c r="D6196"/>
      <c r="E6196"/>
      <c r="F6196"/>
      <c r="G6196"/>
      <c r="H6196"/>
      <c r="I6196"/>
      <c r="J6196"/>
      <c r="K6196"/>
      <c r="L6196"/>
      <c r="M6196"/>
      <c r="N6196"/>
      <c r="O6196"/>
      <c r="P6196"/>
      <c r="Q6196"/>
      <c r="R6196"/>
      <c r="S6196"/>
      <c r="T6196"/>
      <c r="U6196"/>
      <c r="V6196"/>
      <c r="W6196"/>
      <c r="X6196"/>
      <c r="Y6196"/>
      <c r="Z6196"/>
      <c r="AA6196"/>
      <c r="AB6196"/>
      <c r="AC6196"/>
      <c r="AD6196"/>
      <c r="AE6196"/>
      <c r="AF6196"/>
      <c r="AG6196"/>
      <c r="AH6196"/>
      <c r="AI6196"/>
      <c r="AJ6196"/>
      <c r="AK6196"/>
      <c r="AL6196"/>
      <c r="AM6196"/>
      <c r="AN6196"/>
      <c r="AO6196"/>
      <c r="AP6196"/>
      <c r="AQ6196"/>
      <c r="AR6196"/>
      <c r="AS6196"/>
      <c r="AT6196"/>
      <c r="AU6196"/>
      <c r="AV6196"/>
      <c r="AW6196"/>
      <c r="AX6196"/>
      <c r="AY6196"/>
      <c r="AZ6196"/>
    </row>
    <row r="6197" spans="1:52">
      <c r="A6197"/>
      <c r="B6197"/>
      <c r="C6197"/>
      <c r="D6197"/>
      <c r="E6197"/>
      <c r="F6197"/>
      <c r="G6197"/>
      <c r="H6197"/>
      <c r="I6197"/>
      <c r="J6197"/>
      <c r="K6197"/>
      <c r="L6197"/>
      <c r="M6197"/>
      <c r="N6197"/>
      <c r="O6197"/>
      <c r="P6197"/>
      <c r="Q6197"/>
      <c r="R6197"/>
      <c r="S6197"/>
      <c r="T6197"/>
      <c r="U6197"/>
      <c r="V6197"/>
      <c r="W6197"/>
      <c r="X6197"/>
      <c r="Y6197"/>
      <c r="Z6197"/>
      <c r="AA6197"/>
      <c r="AB6197"/>
      <c r="AC6197"/>
      <c r="AD6197"/>
      <c r="AE6197"/>
      <c r="AF6197"/>
      <c r="AG6197"/>
      <c r="AH6197"/>
      <c r="AI6197"/>
      <c r="AJ6197"/>
      <c r="AK6197"/>
      <c r="AL6197"/>
      <c r="AM6197"/>
      <c r="AN6197"/>
      <c r="AO6197"/>
      <c r="AP6197"/>
      <c r="AQ6197"/>
      <c r="AR6197"/>
      <c r="AS6197"/>
      <c r="AT6197"/>
      <c r="AU6197"/>
      <c r="AV6197"/>
      <c r="AW6197"/>
      <c r="AX6197"/>
      <c r="AY6197"/>
      <c r="AZ6197"/>
    </row>
    <row r="6198" spans="1:52">
      <c r="A6198"/>
      <c r="B6198"/>
      <c r="C6198"/>
      <c r="D6198"/>
      <c r="E6198"/>
      <c r="F6198"/>
      <c r="G6198"/>
      <c r="H6198"/>
      <c r="I6198"/>
      <c r="J6198"/>
      <c r="K6198"/>
      <c r="L6198"/>
      <c r="M6198"/>
      <c r="N6198"/>
      <c r="O6198"/>
      <c r="P6198"/>
      <c r="Q6198"/>
      <c r="R6198"/>
      <c r="S6198"/>
      <c r="T6198"/>
      <c r="U6198"/>
      <c r="V6198"/>
      <c r="W6198"/>
      <c r="X6198"/>
      <c r="Y6198"/>
      <c r="Z6198"/>
      <c r="AA6198"/>
      <c r="AB6198"/>
      <c r="AC6198"/>
      <c r="AD6198"/>
      <c r="AE6198"/>
      <c r="AF6198"/>
      <c r="AG6198"/>
      <c r="AH6198"/>
      <c r="AI6198"/>
      <c r="AJ6198"/>
      <c r="AK6198"/>
      <c r="AL6198"/>
      <c r="AM6198"/>
      <c r="AN6198"/>
      <c r="AO6198"/>
      <c r="AP6198"/>
      <c r="AQ6198"/>
      <c r="AR6198"/>
      <c r="AS6198"/>
      <c r="AT6198"/>
      <c r="AU6198"/>
      <c r="AV6198"/>
      <c r="AW6198"/>
      <c r="AX6198"/>
      <c r="AY6198"/>
      <c r="AZ6198"/>
    </row>
    <row r="6199" spans="1:52">
      <c r="A6199"/>
      <c r="B6199"/>
      <c r="C6199"/>
      <c r="D6199"/>
      <c r="E6199"/>
      <c r="F6199"/>
      <c r="G6199"/>
      <c r="H6199"/>
      <c r="I6199"/>
      <c r="J6199"/>
      <c r="K6199"/>
      <c r="L6199"/>
      <c r="M6199"/>
      <c r="N6199"/>
      <c r="O6199"/>
      <c r="P6199"/>
      <c r="Q6199"/>
      <c r="R6199"/>
      <c r="S6199"/>
      <c r="T6199"/>
      <c r="U6199"/>
      <c r="V6199"/>
      <c r="W6199"/>
      <c r="X6199"/>
      <c r="Y6199"/>
      <c r="Z6199"/>
      <c r="AA6199"/>
      <c r="AB6199"/>
      <c r="AC6199"/>
      <c r="AD6199"/>
      <c r="AE6199"/>
      <c r="AF6199"/>
      <c r="AG6199"/>
      <c r="AH6199"/>
      <c r="AI6199"/>
      <c r="AJ6199"/>
      <c r="AK6199"/>
      <c r="AL6199"/>
      <c r="AM6199"/>
      <c r="AN6199"/>
      <c r="AO6199"/>
      <c r="AP6199"/>
      <c r="AQ6199"/>
      <c r="AR6199"/>
      <c r="AS6199"/>
      <c r="AT6199"/>
      <c r="AU6199"/>
      <c r="AV6199"/>
      <c r="AW6199"/>
      <c r="AX6199"/>
      <c r="AY6199"/>
      <c r="AZ6199"/>
    </row>
    <row r="6200" spans="1:52">
      <c r="A6200"/>
      <c r="B6200"/>
      <c r="C6200"/>
      <c r="D6200"/>
      <c r="E6200"/>
      <c r="F6200"/>
      <c r="G6200"/>
      <c r="H6200"/>
      <c r="I6200"/>
      <c r="J6200"/>
      <c r="K6200"/>
      <c r="L6200"/>
      <c r="M6200"/>
      <c r="N6200"/>
      <c r="O6200"/>
      <c r="P6200"/>
      <c r="Q6200"/>
      <c r="R6200"/>
      <c r="S6200"/>
      <c r="T6200"/>
      <c r="U6200"/>
      <c r="V6200"/>
      <c r="W6200"/>
      <c r="X6200"/>
      <c r="Y6200"/>
      <c r="Z6200"/>
      <c r="AA6200"/>
      <c r="AB6200"/>
      <c r="AC6200"/>
      <c r="AD6200"/>
      <c r="AE6200"/>
      <c r="AF6200"/>
      <c r="AG6200"/>
      <c r="AH6200"/>
      <c r="AI6200"/>
      <c r="AJ6200"/>
      <c r="AK6200"/>
      <c r="AL6200"/>
      <c r="AM6200"/>
      <c r="AN6200"/>
      <c r="AO6200"/>
      <c r="AP6200"/>
      <c r="AQ6200"/>
      <c r="AR6200"/>
      <c r="AS6200"/>
      <c r="AT6200"/>
      <c r="AU6200"/>
      <c r="AV6200"/>
      <c r="AW6200"/>
      <c r="AX6200"/>
      <c r="AY6200"/>
      <c r="AZ6200"/>
    </row>
    <row r="6201" spans="1:52">
      <c r="A6201"/>
      <c r="B6201"/>
      <c r="C6201"/>
      <c r="D6201"/>
      <c r="E6201"/>
      <c r="F6201"/>
      <c r="G6201"/>
      <c r="H6201"/>
      <c r="I6201"/>
      <c r="J6201"/>
      <c r="K6201"/>
      <c r="L6201"/>
      <c r="M6201"/>
      <c r="N6201"/>
      <c r="O6201"/>
      <c r="P6201"/>
      <c r="Q6201"/>
      <c r="R6201"/>
      <c r="S6201"/>
      <c r="T6201"/>
      <c r="U6201"/>
      <c r="V6201"/>
      <c r="W6201"/>
      <c r="X6201"/>
      <c r="Y6201"/>
      <c r="Z6201"/>
      <c r="AA6201"/>
      <c r="AB6201"/>
      <c r="AC6201"/>
      <c r="AD6201"/>
      <c r="AE6201"/>
      <c r="AF6201"/>
      <c r="AG6201"/>
      <c r="AH6201"/>
      <c r="AI6201"/>
      <c r="AJ6201"/>
      <c r="AK6201"/>
      <c r="AL6201"/>
      <c r="AM6201"/>
      <c r="AN6201"/>
      <c r="AO6201"/>
      <c r="AP6201"/>
      <c r="AQ6201"/>
      <c r="AR6201"/>
      <c r="AS6201"/>
      <c r="AT6201"/>
      <c r="AU6201"/>
      <c r="AV6201"/>
      <c r="AW6201"/>
      <c r="AX6201"/>
      <c r="AY6201"/>
      <c r="AZ6201"/>
    </row>
    <row r="6202" spans="1:52">
      <c r="A6202"/>
      <c r="B6202"/>
      <c r="C6202"/>
      <c r="D6202"/>
      <c r="E6202"/>
      <c r="F6202"/>
      <c r="G6202"/>
      <c r="H6202"/>
      <c r="I6202"/>
      <c r="J6202"/>
      <c r="K6202"/>
      <c r="L6202"/>
      <c r="M6202"/>
      <c r="N6202"/>
      <c r="O6202"/>
      <c r="P6202"/>
      <c r="Q6202"/>
      <c r="R6202"/>
      <c r="S6202"/>
      <c r="T6202"/>
      <c r="U6202"/>
      <c r="V6202"/>
      <c r="W6202"/>
      <c r="X6202"/>
      <c r="Y6202"/>
      <c r="Z6202"/>
      <c r="AA6202"/>
      <c r="AB6202"/>
      <c r="AC6202"/>
      <c r="AD6202"/>
      <c r="AE6202"/>
      <c r="AF6202"/>
      <c r="AG6202"/>
      <c r="AH6202"/>
      <c r="AI6202"/>
      <c r="AJ6202"/>
      <c r="AK6202"/>
      <c r="AL6202"/>
      <c r="AM6202"/>
      <c r="AN6202"/>
      <c r="AO6202"/>
      <c r="AP6202"/>
      <c r="AQ6202"/>
      <c r="AR6202"/>
      <c r="AS6202"/>
      <c r="AT6202"/>
      <c r="AU6202"/>
      <c r="AV6202"/>
      <c r="AW6202"/>
      <c r="AX6202"/>
      <c r="AY6202"/>
      <c r="AZ6202"/>
    </row>
    <row r="6203" spans="1:52">
      <c r="A6203"/>
      <c r="B6203"/>
      <c r="C6203"/>
      <c r="D6203"/>
      <c r="E6203"/>
      <c r="F6203"/>
      <c r="G6203"/>
      <c r="H6203"/>
      <c r="I6203"/>
      <c r="J6203"/>
      <c r="K6203"/>
      <c r="L6203"/>
      <c r="M6203"/>
      <c r="N6203"/>
      <c r="O6203"/>
      <c r="P6203"/>
      <c r="Q6203"/>
      <c r="R6203"/>
      <c r="S6203"/>
      <c r="T6203"/>
      <c r="U6203"/>
      <c r="V6203"/>
      <c r="W6203"/>
      <c r="X6203"/>
      <c r="Y6203"/>
      <c r="Z6203"/>
      <c r="AA6203"/>
      <c r="AB6203"/>
      <c r="AC6203"/>
      <c r="AD6203"/>
      <c r="AE6203"/>
      <c r="AF6203"/>
      <c r="AG6203"/>
      <c r="AH6203"/>
      <c r="AI6203"/>
      <c r="AJ6203"/>
      <c r="AK6203"/>
      <c r="AL6203"/>
      <c r="AM6203"/>
      <c r="AN6203"/>
      <c r="AO6203"/>
      <c r="AP6203"/>
      <c r="AQ6203"/>
      <c r="AR6203"/>
      <c r="AS6203"/>
      <c r="AT6203"/>
      <c r="AU6203"/>
      <c r="AV6203"/>
      <c r="AW6203"/>
      <c r="AX6203"/>
      <c r="AY6203"/>
      <c r="AZ6203"/>
    </row>
    <row r="6204" spans="1:52">
      <c r="A6204"/>
      <c r="B6204"/>
      <c r="C6204"/>
      <c r="D6204"/>
      <c r="E6204"/>
      <c r="F6204"/>
      <c r="G6204"/>
      <c r="H6204"/>
      <c r="I6204"/>
      <c r="J6204"/>
      <c r="K6204"/>
      <c r="L6204"/>
      <c r="M6204"/>
      <c r="N6204"/>
      <c r="O6204"/>
      <c r="P6204"/>
      <c r="Q6204"/>
      <c r="R6204"/>
      <c r="S6204"/>
      <c r="T6204"/>
      <c r="U6204"/>
      <c r="V6204"/>
      <c r="W6204"/>
      <c r="X6204"/>
      <c r="Y6204"/>
      <c r="Z6204"/>
      <c r="AA6204"/>
      <c r="AB6204"/>
      <c r="AC6204"/>
      <c r="AD6204"/>
      <c r="AE6204"/>
      <c r="AF6204"/>
      <c r="AG6204"/>
      <c r="AH6204"/>
      <c r="AI6204"/>
      <c r="AJ6204"/>
      <c r="AK6204"/>
      <c r="AL6204"/>
      <c r="AM6204"/>
      <c r="AN6204"/>
      <c r="AO6204"/>
      <c r="AP6204"/>
      <c r="AQ6204"/>
      <c r="AR6204"/>
      <c r="AS6204"/>
      <c r="AT6204"/>
      <c r="AU6204"/>
      <c r="AV6204"/>
      <c r="AW6204"/>
      <c r="AX6204"/>
      <c r="AY6204"/>
      <c r="AZ6204"/>
    </row>
    <row r="6205" spans="1:52">
      <c r="A6205"/>
      <c r="B6205"/>
      <c r="C6205"/>
      <c r="D6205"/>
      <c r="E6205"/>
      <c r="F6205"/>
      <c r="G6205"/>
      <c r="H6205"/>
      <c r="I6205"/>
      <c r="J6205"/>
      <c r="K6205"/>
      <c r="L6205"/>
      <c r="M6205"/>
      <c r="N6205"/>
      <c r="O6205"/>
      <c r="P6205"/>
      <c r="Q6205"/>
      <c r="R6205"/>
      <c r="S6205"/>
      <c r="T6205"/>
      <c r="U6205"/>
      <c r="V6205"/>
      <c r="W6205"/>
      <c r="X6205"/>
      <c r="Y6205"/>
      <c r="Z6205"/>
      <c r="AA6205"/>
      <c r="AB6205"/>
      <c r="AC6205"/>
      <c r="AD6205"/>
      <c r="AE6205"/>
      <c r="AF6205"/>
      <c r="AG6205"/>
      <c r="AH6205"/>
      <c r="AI6205"/>
      <c r="AJ6205"/>
      <c r="AK6205"/>
      <c r="AL6205"/>
      <c r="AM6205"/>
      <c r="AN6205"/>
      <c r="AO6205"/>
      <c r="AP6205"/>
      <c r="AQ6205"/>
      <c r="AR6205"/>
      <c r="AS6205"/>
      <c r="AT6205"/>
      <c r="AU6205"/>
      <c r="AV6205"/>
      <c r="AW6205"/>
      <c r="AX6205"/>
      <c r="AY6205"/>
      <c r="AZ6205"/>
    </row>
    <row r="6206" spans="1:52">
      <c r="A6206"/>
      <c r="B6206"/>
      <c r="C6206"/>
      <c r="D6206"/>
      <c r="E6206"/>
      <c r="F6206"/>
      <c r="G6206"/>
      <c r="H6206"/>
      <c r="I6206"/>
      <c r="J6206"/>
      <c r="K6206"/>
      <c r="L6206"/>
      <c r="M6206"/>
      <c r="N6206"/>
      <c r="O6206"/>
      <c r="P6206"/>
      <c r="Q6206"/>
      <c r="R6206"/>
      <c r="S6206"/>
      <c r="T6206"/>
      <c r="U6206"/>
      <c r="V6206"/>
      <c r="W6206"/>
      <c r="X6206"/>
      <c r="Y6206"/>
      <c r="Z6206"/>
      <c r="AA6206"/>
      <c r="AB6206"/>
      <c r="AC6206"/>
      <c r="AD6206"/>
      <c r="AE6206"/>
      <c r="AF6206"/>
      <c r="AG6206"/>
      <c r="AH6206"/>
      <c r="AI6206"/>
      <c r="AJ6206"/>
      <c r="AK6206"/>
      <c r="AL6206"/>
      <c r="AM6206"/>
      <c r="AN6206"/>
      <c r="AO6206"/>
      <c r="AP6206"/>
      <c r="AQ6206"/>
      <c r="AR6206"/>
      <c r="AS6206"/>
      <c r="AT6206"/>
      <c r="AU6206"/>
      <c r="AV6206"/>
      <c r="AW6206"/>
      <c r="AX6206"/>
      <c r="AY6206"/>
      <c r="AZ6206"/>
    </row>
    <row r="6207" spans="1:52">
      <c r="A6207"/>
      <c r="B6207"/>
      <c r="C6207"/>
      <c r="D6207"/>
      <c r="E6207"/>
      <c r="F6207"/>
      <c r="G6207"/>
      <c r="H6207"/>
      <c r="I6207"/>
      <c r="J6207"/>
      <c r="K6207"/>
      <c r="L6207"/>
      <c r="M6207"/>
      <c r="N6207"/>
      <c r="O6207"/>
      <c r="P6207"/>
      <c r="Q6207"/>
      <c r="R6207"/>
      <c r="S6207"/>
      <c r="T6207"/>
      <c r="U6207"/>
      <c r="V6207"/>
      <c r="W6207"/>
      <c r="X6207"/>
      <c r="Y6207"/>
      <c r="Z6207"/>
      <c r="AA6207"/>
      <c r="AB6207"/>
      <c r="AC6207"/>
      <c r="AD6207"/>
      <c r="AE6207"/>
      <c r="AF6207"/>
      <c r="AG6207"/>
      <c r="AH6207"/>
      <c r="AI6207"/>
      <c r="AJ6207"/>
      <c r="AK6207"/>
      <c r="AL6207"/>
      <c r="AM6207"/>
      <c r="AN6207"/>
      <c r="AO6207"/>
      <c r="AP6207"/>
      <c r="AQ6207"/>
      <c r="AR6207"/>
      <c r="AS6207"/>
      <c r="AT6207"/>
      <c r="AU6207"/>
      <c r="AV6207"/>
      <c r="AW6207"/>
      <c r="AX6207"/>
      <c r="AY6207"/>
      <c r="AZ6207"/>
    </row>
    <row r="6208" spans="1:52">
      <c r="A6208"/>
      <c r="B6208"/>
      <c r="C6208"/>
      <c r="D6208"/>
      <c r="E6208"/>
      <c r="F6208"/>
      <c r="G6208"/>
      <c r="H6208"/>
      <c r="I6208"/>
      <c r="J6208"/>
      <c r="K6208"/>
      <c r="L6208"/>
      <c r="M6208"/>
      <c r="N6208"/>
      <c r="O6208"/>
      <c r="P6208"/>
      <c r="Q6208"/>
      <c r="R6208"/>
      <c r="S6208"/>
      <c r="T6208"/>
      <c r="U6208"/>
      <c r="V6208"/>
      <c r="W6208"/>
      <c r="X6208"/>
      <c r="Y6208"/>
      <c r="Z6208"/>
      <c r="AA6208"/>
      <c r="AB6208"/>
      <c r="AC6208"/>
      <c r="AD6208"/>
      <c r="AE6208"/>
      <c r="AF6208"/>
      <c r="AG6208"/>
      <c r="AH6208"/>
      <c r="AI6208"/>
      <c r="AJ6208"/>
      <c r="AK6208"/>
      <c r="AL6208"/>
      <c r="AM6208"/>
      <c r="AN6208"/>
      <c r="AO6208"/>
      <c r="AP6208"/>
      <c r="AQ6208"/>
      <c r="AR6208"/>
      <c r="AS6208"/>
      <c r="AT6208"/>
      <c r="AU6208"/>
      <c r="AV6208"/>
      <c r="AW6208"/>
      <c r="AX6208"/>
      <c r="AY6208"/>
      <c r="AZ6208"/>
    </row>
    <row r="6209" spans="1:52">
      <c r="A6209"/>
      <c r="B6209"/>
      <c r="C6209"/>
      <c r="D6209"/>
      <c r="E6209"/>
      <c r="F6209"/>
      <c r="G6209"/>
      <c r="H6209"/>
      <c r="I6209"/>
      <c r="J6209"/>
      <c r="K6209"/>
      <c r="L6209"/>
      <c r="M6209"/>
      <c r="N6209"/>
      <c r="O6209"/>
      <c r="P6209"/>
      <c r="Q6209"/>
      <c r="R6209"/>
      <c r="S6209"/>
      <c r="T6209"/>
      <c r="U6209"/>
      <c r="V6209"/>
      <c r="W6209"/>
      <c r="X6209"/>
      <c r="Y6209"/>
      <c r="Z6209"/>
      <c r="AA6209"/>
      <c r="AB6209"/>
      <c r="AC6209"/>
      <c r="AD6209"/>
      <c r="AE6209"/>
      <c r="AF6209"/>
      <c r="AG6209"/>
      <c r="AH6209"/>
      <c r="AI6209"/>
      <c r="AJ6209"/>
      <c r="AK6209"/>
      <c r="AL6209"/>
      <c r="AM6209"/>
      <c r="AN6209"/>
      <c r="AO6209"/>
      <c r="AP6209"/>
      <c r="AQ6209"/>
      <c r="AR6209"/>
      <c r="AS6209"/>
      <c r="AT6209"/>
      <c r="AU6209"/>
      <c r="AV6209"/>
      <c r="AW6209"/>
      <c r="AX6209"/>
      <c r="AY6209"/>
      <c r="AZ6209"/>
    </row>
    <row r="6210" spans="1:52">
      <c r="A6210"/>
      <c r="B6210"/>
      <c r="C6210"/>
      <c r="D6210"/>
      <c r="E6210"/>
      <c r="F6210"/>
      <c r="G6210"/>
      <c r="H6210"/>
      <c r="I6210"/>
      <c r="J6210"/>
      <c r="K6210"/>
      <c r="L6210"/>
      <c r="M6210"/>
      <c r="N6210"/>
      <c r="O6210"/>
      <c r="P6210"/>
      <c r="Q6210"/>
      <c r="R6210"/>
      <c r="S6210"/>
      <c r="T6210"/>
      <c r="U6210"/>
      <c r="V6210"/>
      <c r="W6210"/>
      <c r="X6210"/>
      <c r="Y6210"/>
      <c r="Z6210"/>
      <c r="AA6210"/>
      <c r="AB6210"/>
      <c r="AC6210"/>
      <c r="AD6210"/>
      <c r="AE6210"/>
      <c r="AF6210"/>
      <c r="AG6210"/>
      <c r="AH6210"/>
      <c r="AI6210"/>
      <c r="AJ6210"/>
      <c r="AK6210"/>
      <c r="AL6210"/>
      <c r="AM6210"/>
      <c r="AN6210"/>
      <c r="AO6210"/>
      <c r="AP6210"/>
      <c r="AQ6210"/>
      <c r="AR6210"/>
      <c r="AS6210"/>
      <c r="AT6210"/>
      <c r="AU6210"/>
      <c r="AV6210"/>
      <c r="AW6210"/>
      <c r="AX6210"/>
      <c r="AY6210"/>
      <c r="AZ6210"/>
    </row>
    <row r="6211" spans="1:52">
      <c r="A6211"/>
      <c r="B6211"/>
      <c r="C6211"/>
      <c r="D6211"/>
      <c r="E6211"/>
      <c r="F6211"/>
      <c r="G6211"/>
      <c r="H6211"/>
      <c r="I6211"/>
      <c r="J6211"/>
      <c r="K6211"/>
      <c r="L6211"/>
      <c r="M6211"/>
      <c r="N6211"/>
      <c r="O6211"/>
      <c r="P6211"/>
      <c r="Q6211"/>
      <c r="R6211"/>
      <c r="S6211"/>
      <c r="T6211"/>
      <c r="U6211"/>
      <c r="V6211"/>
      <c r="W6211"/>
      <c r="X6211"/>
      <c r="Y6211"/>
      <c r="Z6211"/>
      <c r="AA6211"/>
      <c r="AB6211"/>
      <c r="AC6211"/>
      <c r="AD6211"/>
      <c r="AE6211"/>
      <c r="AF6211"/>
      <c r="AG6211"/>
      <c r="AH6211"/>
      <c r="AI6211"/>
      <c r="AJ6211"/>
      <c r="AK6211"/>
      <c r="AL6211"/>
      <c r="AM6211"/>
      <c r="AN6211"/>
      <c r="AO6211"/>
      <c r="AP6211"/>
      <c r="AQ6211"/>
      <c r="AR6211"/>
      <c r="AS6211"/>
      <c r="AT6211"/>
      <c r="AU6211"/>
      <c r="AV6211"/>
      <c r="AW6211"/>
      <c r="AX6211"/>
      <c r="AY6211"/>
      <c r="AZ6211"/>
    </row>
    <row r="6212" spans="1:52">
      <c r="A6212"/>
      <c r="B6212"/>
      <c r="C6212"/>
      <c r="D6212"/>
      <c r="E6212"/>
      <c r="F6212"/>
      <c r="G6212"/>
      <c r="H6212"/>
      <c r="I6212"/>
      <c r="J6212"/>
      <c r="K6212"/>
      <c r="L6212"/>
      <c r="M6212"/>
      <c r="N6212"/>
      <c r="O6212"/>
      <c r="P6212"/>
      <c r="Q6212"/>
      <c r="R6212"/>
      <c r="S6212"/>
      <c r="T6212"/>
      <c r="U6212"/>
      <c r="V6212"/>
      <c r="W6212"/>
      <c r="X6212"/>
      <c r="Y6212"/>
      <c r="Z6212"/>
      <c r="AA6212"/>
      <c r="AB6212"/>
      <c r="AC6212"/>
      <c r="AD6212"/>
      <c r="AE6212"/>
      <c r="AF6212"/>
      <c r="AG6212"/>
      <c r="AH6212"/>
      <c r="AI6212"/>
      <c r="AJ6212"/>
      <c r="AK6212"/>
      <c r="AL6212"/>
      <c r="AM6212"/>
      <c r="AN6212"/>
      <c r="AO6212"/>
      <c r="AP6212"/>
      <c r="AQ6212"/>
      <c r="AR6212"/>
      <c r="AS6212"/>
      <c r="AT6212"/>
      <c r="AU6212"/>
      <c r="AV6212"/>
      <c r="AW6212"/>
      <c r="AX6212"/>
      <c r="AY6212"/>
      <c r="AZ6212"/>
    </row>
    <row r="6213" spans="1:52">
      <c r="A6213"/>
      <c r="B6213"/>
      <c r="C6213"/>
      <c r="D6213"/>
      <c r="E6213"/>
      <c r="F6213"/>
      <c r="G6213"/>
      <c r="H6213"/>
      <c r="I6213"/>
      <c r="J6213"/>
      <c r="K6213"/>
      <c r="L6213"/>
      <c r="M6213"/>
      <c r="N6213"/>
      <c r="O6213"/>
      <c r="P6213"/>
      <c r="Q6213"/>
      <c r="R6213"/>
      <c r="S6213"/>
      <c r="T6213"/>
      <c r="U6213"/>
      <c r="V6213"/>
      <c r="W6213"/>
      <c r="X6213"/>
      <c r="Y6213"/>
      <c r="Z6213"/>
      <c r="AA6213"/>
      <c r="AB6213"/>
      <c r="AC6213"/>
      <c r="AD6213"/>
      <c r="AE6213"/>
      <c r="AF6213"/>
      <c r="AG6213"/>
      <c r="AH6213"/>
      <c r="AI6213"/>
      <c r="AJ6213"/>
      <c r="AK6213"/>
      <c r="AL6213"/>
      <c r="AM6213"/>
      <c r="AN6213"/>
      <c r="AO6213"/>
      <c r="AP6213"/>
      <c r="AQ6213"/>
      <c r="AR6213"/>
      <c r="AS6213"/>
      <c r="AT6213"/>
      <c r="AU6213"/>
      <c r="AV6213"/>
      <c r="AW6213"/>
      <c r="AX6213"/>
      <c r="AY6213"/>
      <c r="AZ6213"/>
    </row>
    <row r="6214" spans="1:52">
      <c r="A6214"/>
      <c r="B6214"/>
      <c r="C6214"/>
      <c r="D6214"/>
      <c r="E6214"/>
      <c r="F6214"/>
      <c r="G6214"/>
      <c r="H6214"/>
      <c r="I6214"/>
      <c r="J6214"/>
      <c r="K6214"/>
      <c r="L6214"/>
      <c r="M6214"/>
      <c r="N6214"/>
      <c r="O6214"/>
      <c r="P6214"/>
      <c r="Q6214"/>
      <c r="R6214"/>
      <c r="S6214"/>
      <c r="T6214"/>
      <c r="U6214"/>
      <c r="V6214"/>
      <c r="W6214"/>
      <c r="X6214"/>
      <c r="Y6214"/>
      <c r="Z6214"/>
      <c r="AA6214"/>
      <c r="AB6214"/>
      <c r="AC6214"/>
      <c r="AD6214"/>
      <c r="AE6214"/>
      <c r="AF6214"/>
      <c r="AG6214"/>
      <c r="AH6214"/>
      <c r="AI6214"/>
      <c r="AJ6214"/>
      <c r="AK6214"/>
      <c r="AL6214"/>
      <c r="AM6214"/>
      <c r="AN6214"/>
      <c r="AO6214"/>
      <c r="AP6214"/>
      <c r="AQ6214"/>
      <c r="AR6214"/>
      <c r="AS6214"/>
      <c r="AT6214"/>
      <c r="AU6214"/>
      <c r="AV6214"/>
      <c r="AW6214"/>
      <c r="AX6214"/>
      <c r="AY6214"/>
      <c r="AZ6214"/>
    </row>
    <row r="6215" spans="1:52">
      <c r="A6215"/>
      <c r="B6215"/>
      <c r="C6215"/>
      <c r="D6215"/>
      <c r="E6215"/>
      <c r="F6215"/>
      <c r="G6215"/>
      <c r="H6215"/>
      <c r="I6215"/>
      <c r="J6215"/>
      <c r="K6215"/>
      <c r="L6215"/>
      <c r="M6215"/>
      <c r="N6215"/>
      <c r="O6215"/>
      <c r="P6215"/>
      <c r="Q6215"/>
      <c r="R6215"/>
      <c r="S6215"/>
      <c r="T6215"/>
      <c r="U6215"/>
      <c r="V6215"/>
      <c r="W6215"/>
      <c r="X6215"/>
      <c r="Y6215"/>
      <c r="Z6215"/>
      <c r="AA6215"/>
      <c r="AB6215"/>
      <c r="AC6215"/>
      <c r="AD6215"/>
      <c r="AE6215"/>
      <c r="AF6215"/>
      <c r="AG6215"/>
      <c r="AH6215"/>
      <c r="AI6215"/>
      <c r="AJ6215"/>
      <c r="AK6215"/>
      <c r="AL6215"/>
      <c r="AM6215"/>
      <c r="AN6215"/>
      <c r="AO6215"/>
      <c r="AP6215"/>
      <c r="AQ6215"/>
      <c r="AR6215"/>
      <c r="AS6215"/>
      <c r="AT6215"/>
      <c r="AU6215"/>
      <c r="AV6215"/>
      <c r="AW6215"/>
      <c r="AX6215"/>
      <c r="AY6215"/>
      <c r="AZ6215"/>
    </row>
    <row r="6216" spans="1:52">
      <c r="A6216"/>
      <c r="B6216"/>
      <c r="C6216"/>
      <c r="D6216"/>
      <c r="E6216"/>
      <c r="F6216"/>
      <c r="G6216"/>
      <c r="H6216"/>
      <c r="I6216"/>
      <c r="J6216"/>
      <c r="K6216"/>
      <c r="L6216"/>
      <c r="M6216"/>
      <c r="N6216"/>
      <c r="O6216"/>
      <c r="P6216"/>
      <c r="Q6216"/>
      <c r="R6216"/>
      <c r="S6216"/>
      <c r="T6216"/>
      <c r="U6216"/>
      <c r="V6216"/>
      <c r="W6216"/>
      <c r="X6216"/>
      <c r="Y6216"/>
      <c r="Z6216"/>
      <c r="AA6216"/>
      <c r="AB6216"/>
      <c r="AC6216"/>
      <c r="AD6216"/>
      <c r="AE6216"/>
      <c r="AF6216"/>
      <c r="AG6216"/>
      <c r="AH6216"/>
      <c r="AI6216"/>
      <c r="AJ6216"/>
      <c r="AK6216"/>
      <c r="AL6216"/>
      <c r="AM6216"/>
      <c r="AN6216"/>
      <c r="AO6216"/>
      <c r="AP6216"/>
      <c r="AQ6216"/>
      <c r="AR6216"/>
      <c r="AS6216"/>
      <c r="AT6216"/>
      <c r="AU6216"/>
      <c r="AV6216"/>
      <c r="AW6216"/>
      <c r="AX6216"/>
      <c r="AY6216"/>
      <c r="AZ6216"/>
    </row>
    <row r="6217" spans="1:52">
      <c r="A6217"/>
      <c r="B6217"/>
      <c r="C6217"/>
      <c r="D6217"/>
      <c r="E6217"/>
      <c r="F6217"/>
      <c r="G6217"/>
      <c r="H6217"/>
      <c r="I6217"/>
      <c r="J6217"/>
      <c r="K6217"/>
      <c r="L6217"/>
      <c r="M6217"/>
      <c r="N6217"/>
      <c r="O6217"/>
      <c r="P6217"/>
      <c r="Q6217"/>
      <c r="R6217"/>
      <c r="S6217"/>
      <c r="T6217"/>
      <c r="U6217"/>
      <c r="V6217"/>
      <c r="W6217"/>
      <c r="X6217"/>
      <c r="Y6217"/>
      <c r="Z6217"/>
      <c r="AA6217"/>
      <c r="AB6217"/>
      <c r="AC6217"/>
      <c r="AD6217"/>
      <c r="AE6217"/>
      <c r="AF6217"/>
      <c r="AG6217"/>
      <c r="AH6217"/>
      <c r="AI6217"/>
      <c r="AJ6217"/>
      <c r="AK6217"/>
      <c r="AL6217"/>
      <c r="AM6217"/>
      <c r="AN6217"/>
      <c r="AO6217"/>
      <c r="AP6217"/>
      <c r="AQ6217"/>
      <c r="AR6217"/>
      <c r="AS6217"/>
      <c r="AT6217"/>
      <c r="AU6217"/>
      <c r="AV6217"/>
      <c r="AW6217"/>
      <c r="AX6217"/>
      <c r="AY6217"/>
      <c r="AZ6217"/>
    </row>
    <row r="6218" spans="1:52">
      <c r="A6218"/>
      <c r="B6218"/>
      <c r="C6218"/>
      <c r="D6218"/>
      <c r="E6218"/>
      <c r="F6218"/>
      <c r="G6218"/>
      <c r="H6218"/>
      <c r="I6218"/>
      <c r="J6218"/>
      <c r="K6218"/>
      <c r="L6218"/>
      <c r="M6218"/>
      <c r="N6218"/>
      <c r="O6218"/>
      <c r="P6218"/>
      <c r="Q6218"/>
      <c r="R6218"/>
      <c r="S6218"/>
      <c r="T6218"/>
      <c r="U6218"/>
      <c r="V6218"/>
      <c r="W6218"/>
      <c r="X6218"/>
      <c r="Y6218"/>
      <c r="Z6218"/>
      <c r="AA6218"/>
      <c r="AB6218"/>
      <c r="AC6218"/>
      <c r="AD6218"/>
      <c r="AE6218"/>
      <c r="AF6218"/>
      <c r="AG6218"/>
      <c r="AH6218"/>
      <c r="AI6218"/>
      <c r="AJ6218"/>
      <c r="AK6218"/>
      <c r="AL6218"/>
      <c r="AM6218"/>
      <c r="AN6218"/>
      <c r="AO6218"/>
      <c r="AP6218"/>
      <c r="AQ6218"/>
      <c r="AR6218"/>
      <c r="AS6218"/>
      <c r="AT6218"/>
      <c r="AU6218"/>
      <c r="AV6218"/>
      <c r="AW6218"/>
      <c r="AX6218"/>
      <c r="AY6218"/>
      <c r="AZ6218"/>
    </row>
    <row r="6219" spans="1:52">
      <c r="A6219"/>
      <c r="B6219"/>
      <c r="C6219"/>
      <c r="D6219"/>
      <c r="E6219"/>
      <c r="F6219"/>
      <c r="G6219"/>
      <c r="H6219"/>
      <c r="I6219"/>
      <c r="J6219"/>
      <c r="K6219"/>
      <c r="L6219"/>
      <c r="M6219"/>
      <c r="N6219"/>
      <c r="O6219"/>
      <c r="P6219"/>
      <c r="Q6219"/>
      <c r="R6219"/>
      <c r="S6219"/>
      <c r="T6219"/>
      <c r="U6219"/>
      <c r="V6219"/>
      <c r="W6219"/>
      <c r="X6219"/>
      <c r="Y6219"/>
      <c r="Z6219"/>
      <c r="AA6219"/>
      <c r="AB6219"/>
      <c r="AC6219"/>
      <c r="AD6219"/>
      <c r="AE6219"/>
      <c r="AF6219"/>
      <c r="AG6219"/>
      <c r="AH6219"/>
      <c r="AI6219"/>
      <c r="AJ6219"/>
      <c r="AK6219"/>
      <c r="AL6219"/>
      <c r="AM6219"/>
      <c r="AN6219"/>
      <c r="AO6219"/>
      <c r="AP6219"/>
      <c r="AQ6219"/>
      <c r="AR6219"/>
      <c r="AS6219"/>
      <c r="AT6219"/>
      <c r="AU6219"/>
      <c r="AV6219"/>
      <c r="AW6219"/>
      <c r="AX6219"/>
      <c r="AY6219"/>
      <c r="AZ6219"/>
    </row>
    <row r="6220" spans="1:52">
      <c r="A6220"/>
      <c r="B6220"/>
      <c r="C6220"/>
      <c r="D6220"/>
      <c r="E6220"/>
      <c r="F6220"/>
      <c r="G6220"/>
      <c r="H6220"/>
      <c r="I6220"/>
      <c r="J6220"/>
      <c r="K6220"/>
      <c r="L6220"/>
      <c r="M6220"/>
      <c r="N6220"/>
      <c r="O6220"/>
      <c r="P6220"/>
      <c r="Q6220"/>
      <c r="R6220"/>
      <c r="S6220"/>
      <c r="T6220"/>
      <c r="U6220"/>
      <c r="V6220"/>
      <c r="W6220"/>
      <c r="X6220"/>
      <c r="Y6220"/>
      <c r="Z6220"/>
      <c r="AA6220"/>
      <c r="AB6220"/>
      <c r="AC6220"/>
      <c r="AD6220"/>
      <c r="AE6220"/>
      <c r="AF6220"/>
      <c r="AG6220"/>
      <c r="AH6220"/>
      <c r="AI6220"/>
      <c r="AJ6220"/>
      <c r="AK6220"/>
      <c r="AL6220"/>
      <c r="AM6220"/>
      <c r="AN6220"/>
      <c r="AO6220"/>
      <c r="AP6220"/>
      <c r="AQ6220"/>
      <c r="AR6220"/>
      <c r="AS6220"/>
      <c r="AT6220"/>
      <c r="AU6220"/>
      <c r="AV6220"/>
      <c r="AW6220"/>
      <c r="AX6220"/>
      <c r="AY6220"/>
      <c r="AZ6220"/>
    </row>
    <row r="6221" spans="1:52">
      <c r="A6221"/>
      <c r="B6221"/>
      <c r="C6221"/>
      <c r="D6221"/>
      <c r="E6221"/>
      <c r="F6221"/>
      <c r="G6221"/>
      <c r="H6221"/>
      <c r="I6221"/>
      <c r="J6221"/>
      <c r="K6221"/>
      <c r="L6221"/>
      <c r="M6221"/>
      <c r="N6221"/>
      <c r="O6221"/>
      <c r="P6221"/>
      <c r="Q6221"/>
      <c r="R6221"/>
      <c r="S6221"/>
      <c r="T6221"/>
      <c r="U6221"/>
      <c r="V6221"/>
      <c r="W6221"/>
      <c r="X6221"/>
      <c r="Y6221"/>
      <c r="Z6221"/>
      <c r="AA6221"/>
      <c r="AB6221"/>
      <c r="AC6221"/>
      <c r="AD6221"/>
      <c r="AE6221"/>
      <c r="AF6221"/>
      <c r="AG6221"/>
      <c r="AH6221"/>
      <c r="AI6221"/>
      <c r="AJ6221"/>
      <c r="AK6221"/>
      <c r="AL6221"/>
      <c r="AM6221"/>
      <c r="AN6221"/>
      <c r="AO6221"/>
      <c r="AP6221"/>
      <c r="AQ6221"/>
      <c r="AR6221"/>
      <c r="AS6221"/>
      <c r="AT6221"/>
      <c r="AU6221"/>
      <c r="AV6221"/>
      <c r="AW6221"/>
      <c r="AX6221"/>
      <c r="AY6221"/>
      <c r="AZ6221"/>
    </row>
    <row r="6222" spans="1:52">
      <c r="A6222"/>
      <c r="B6222"/>
      <c r="C6222"/>
      <c r="D6222"/>
      <c r="E6222"/>
      <c r="F6222"/>
      <c r="G6222"/>
      <c r="H6222"/>
      <c r="I6222"/>
      <c r="J6222"/>
      <c r="K6222"/>
      <c r="L6222"/>
      <c r="M6222"/>
      <c r="N6222"/>
      <c r="O6222"/>
      <c r="P6222"/>
      <c r="Q6222"/>
      <c r="R6222"/>
      <c r="S6222"/>
      <c r="T6222"/>
      <c r="U6222"/>
      <c r="V6222"/>
      <c r="W6222"/>
      <c r="X6222"/>
      <c r="Y6222"/>
      <c r="Z6222"/>
      <c r="AA6222"/>
      <c r="AB6222"/>
      <c r="AC6222"/>
      <c r="AD6222"/>
      <c r="AE6222"/>
      <c r="AF6222"/>
      <c r="AG6222"/>
      <c r="AH6222"/>
      <c r="AI6222"/>
      <c r="AJ6222"/>
      <c r="AK6222"/>
      <c r="AL6222"/>
      <c r="AM6222"/>
      <c r="AN6222"/>
      <c r="AO6222"/>
      <c r="AP6222"/>
      <c r="AQ6222"/>
      <c r="AR6222"/>
      <c r="AS6222"/>
      <c r="AT6222"/>
      <c r="AU6222"/>
      <c r="AV6222"/>
      <c r="AW6222"/>
      <c r="AX6222"/>
      <c r="AY6222"/>
      <c r="AZ6222"/>
    </row>
    <row r="6223" spans="1:52">
      <c r="A6223"/>
      <c r="B6223"/>
      <c r="C6223"/>
      <c r="D6223"/>
      <c r="E6223"/>
      <c r="F6223"/>
      <c r="G6223"/>
      <c r="H6223"/>
      <c r="I6223"/>
      <c r="J6223"/>
      <c r="K6223"/>
      <c r="L6223"/>
      <c r="M6223"/>
      <c r="N6223"/>
      <c r="O6223"/>
      <c r="P6223"/>
      <c r="Q6223"/>
      <c r="R6223"/>
      <c r="S6223"/>
      <c r="T6223"/>
      <c r="U6223"/>
      <c r="V6223"/>
      <c r="W6223"/>
      <c r="X6223"/>
      <c r="Y6223"/>
      <c r="Z6223"/>
      <c r="AA6223"/>
      <c r="AB6223"/>
      <c r="AC6223"/>
      <c r="AD6223"/>
      <c r="AE6223"/>
      <c r="AF6223"/>
      <c r="AG6223"/>
      <c r="AH6223"/>
      <c r="AI6223"/>
      <c r="AJ6223"/>
      <c r="AK6223"/>
      <c r="AL6223"/>
      <c r="AM6223"/>
      <c r="AN6223"/>
      <c r="AO6223"/>
      <c r="AP6223"/>
      <c r="AQ6223"/>
      <c r="AR6223"/>
      <c r="AS6223"/>
      <c r="AT6223"/>
      <c r="AU6223"/>
      <c r="AV6223"/>
      <c r="AW6223"/>
      <c r="AX6223"/>
      <c r="AY6223"/>
      <c r="AZ6223"/>
    </row>
    <row r="6224" spans="1:52">
      <c r="A6224"/>
      <c r="B6224"/>
      <c r="C6224"/>
      <c r="D6224"/>
      <c r="E6224"/>
      <c r="F6224"/>
      <c r="G6224"/>
      <c r="H6224"/>
      <c r="I6224"/>
      <c r="J6224"/>
      <c r="K6224"/>
      <c r="L6224"/>
      <c r="M6224"/>
      <c r="N6224"/>
      <c r="O6224"/>
      <c r="P6224"/>
      <c r="Q6224"/>
      <c r="R6224"/>
      <c r="S6224"/>
      <c r="T6224"/>
      <c r="U6224"/>
      <c r="V6224"/>
      <c r="W6224"/>
      <c r="X6224"/>
      <c r="Y6224"/>
      <c r="Z6224"/>
      <c r="AA6224"/>
      <c r="AB6224"/>
      <c r="AC6224"/>
      <c r="AD6224"/>
      <c r="AE6224"/>
      <c r="AF6224"/>
      <c r="AG6224"/>
      <c r="AH6224"/>
      <c r="AI6224"/>
      <c r="AJ6224"/>
      <c r="AK6224"/>
      <c r="AL6224"/>
      <c r="AM6224"/>
      <c r="AN6224"/>
      <c r="AO6224"/>
      <c r="AP6224"/>
      <c r="AQ6224"/>
      <c r="AR6224"/>
      <c r="AS6224"/>
      <c r="AT6224"/>
      <c r="AU6224"/>
      <c r="AV6224"/>
      <c r="AW6224"/>
      <c r="AX6224"/>
      <c r="AY6224"/>
      <c r="AZ6224"/>
    </row>
    <row r="6225" spans="1:52">
      <c r="A6225"/>
      <c r="B6225"/>
      <c r="C6225"/>
      <c r="D6225"/>
      <c r="E6225"/>
      <c r="F6225"/>
      <c r="G6225"/>
      <c r="H6225"/>
      <c r="I6225"/>
      <c r="J6225"/>
      <c r="K6225"/>
      <c r="L6225"/>
      <c r="M6225"/>
      <c r="N6225"/>
      <c r="O6225"/>
      <c r="P6225"/>
      <c r="Q6225"/>
      <c r="R6225"/>
      <c r="S6225"/>
      <c r="T6225"/>
      <c r="U6225"/>
      <c r="V6225"/>
      <c r="W6225"/>
      <c r="X6225"/>
      <c r="Y6225"/>
      <c r="Z6225"/>
      <c r="AA6225"/>
      <c r="AB6225"/>
      <c r="AC6225"/>
      <c r="AD6225"/>
      <c r="AE6225"/>
      <c r="AF6225"/>
      <c r="AG6225"/>
      <c r="AH6225"/>
      <c r="AI6225"/>
      <c r="AJ6225"/>
      <c r="AK6225"/>
      <c r="AL6225"/>
      <c r="AM6225"/>
      <c r="AN6225"/>
      <c r="AO6225"/>
      <c r="AP6225"/>
      <c r="AQ6225"/>
      <c r="AR6225"/>
      <c r="AS6225"/>
      <c r="AT6225"/>
      <c r="AU6225"/>
      <c r="AV6225"/>
      <c r="AW6225"/>
      <c r="AX6225"/>
      <c r="AY6225"/>
      <c r="AZ6225"/>
    </row>
    <row r="6226" spans="1:52">
      <c r="A6226"/>
      <c r="B6226"/>
      <c r="C6226"/>
      <c r="D6226"/>
      <c r="E6226"/>
      <c r="F6226"/>
      <c r="G6226"/>
      <c r="H6226"/>
      <c r="I6226"/>
      <c r="J6226"/>
      <c r="K6226"/>
      <c r="L6226"/>
      <c r="M6226"/>
      <c r="N6226"/>
      <c r="O6226"/>
      <c r="P6226"/>
      <c r="Q6226"/>
      <c r="R6226"/>
      <c r="S6226"/>
      <c r="T6226"/>
      <c r="U6226"/>
      <c r="V6226"/>
      <c r="W6226"/>
      <c r="X6226"/>
      <c r="Y6226"/>
      <c r="Z6226"/>
      <c r="AA6226"/>
      <c r="AB6226"/>
      <c r="AC6226"/>
      <c r="AD6226"/>
      <c r="AE6226"/>
      <c r="AF6226"/>
      <c r="AG6226"/>
      <c r="AH6226"/>
      <c r="AI6226"/>
      <c r="AJ6226"/>
      <c r="AK6226"/>
      <c r="AL6226"/>
      <c r="AM6226"/>
      <c r="AN6226"/>
      <c r="AO6226"/>
      <c r="AP6226"/>
      <c r="AQ6226"/>
      <c r="AR6226"/>
      <c r="AS6226"/>
      <c r="AT6226"/>
      <c r="AU6226"/>
      <c r="AV6226"/>
      <c r="AW6226"/>
      <c r="AX6226"/>
      <c r="AY6226"/>
      <c r="AZ6226"/>
    </row>
    <row r="6227" spans="1:52">
      <c r="A6227"/>
      <c r="B6227"/>
      <c r="C6227"/>
      <c r="D6227"/>
      <c r="E6227"/>
      <c r="F6227"/>
      <c r="G6227"/>
      <c r="H6227"/>
      <c r="I6227"/>
      <c r="J6227"/>
      <c r="K6227"/>
      <c r="L6227"/>
      <c r="M6227"/>
      <c r="N6227"/>
      <c r="O6227"/>
      <c r="P6227"/>
      <c r="Q6227"/>
      <c r="R6227"/>
      <c r="S6227"/>
      <c r="T6227"/>
      <c r="U6227"/>
      <c r="V6227"/>
      <c r="W6227"/>
      <c r="X6227"/>
      <c r="Y6227"/>
      <c r="Z6227"/>
      <c r="AA6227"/>
      <c r="AB6227"/>
      <c r="AC6227"/>
      <c r="AD6227"/>
      <c r="AE6227"/>
      <c r="AF6227"/>
      <c r="AG6227"/>
      <c r="AH6227"/>
      <c r="AI6227"/>
      <c r="AJ6227"/>
      <c r="AK6227"/>
      <c r="AL6227"/>
      <c r="AM6227"/>
      <c r="AN6227"/>
      <c r="AO6227"/>
      <c r="AP6227"/>
      <c r="AQ6227"/>
      <c r="AR6227"/>
      <c r="AS6227"/>
      <c r="AT6227"/>
      <c r="AU6227"/>
      <c r="AV6227"/>
      <c r="AW6227"/>
      <c r="AX6227"/>
      <c r="AY6227"/>
      <c r="AZ6227"/>
    </row>
    <row r="6228" spans="1:52">
      <c r="A6228"/>
      <c r="B6228"/>
      <c r="C6228"/>
      <c r="D6228"/>
      <c r="E6228"/>
      <c r="F6228"/>
      <c r="G6228"/>
      <c r="H6228"/>
      <c r="I6228"/>
      <c r="J6228"/>
      <c r="K6228"/>
      <c r="L6228"/>
      <c r="M6228"/>
      <c r="N6228"/>
      <c r="O6228"/>
      <c r="P6228"/>
      <c r="Q6228"/>
      <c r="R6228"/>
      <c r="S6228"/>
      <c r="T6228"/>
      <c r="U6228"/>
      <c r="V6228"/>
      <c r="W6228"/>
      <c r="X6228"/>
      <c r="Y6228"/>
      <c r="Z6228"/>
      <c r="AA6228"/>
      <c r="AB6228"/>
      <c r="AC6228"/>
      <c r="AD6228"/>
      <c r="AE6228"/>
      <c r="AF6228"/>
      <c r="AG6228"/>
      <c r="AH6228"/>
      <c r="AI6228"/>
      <c r="AJ6228"/>
      <c r="AK6228"/>
      <c r="AL6228"/>
      <c r="AM6228"/>
      <c r="AN6228"/>
      <c r="AO6228"/>
      <c r="AP6228"/>
      <c r="AQ6228"/>
      <c r="AR6228"/>
      <c r="AS6228"/>
      <c r="AT6228"/>
      <c r="AU6228"/>
      <c r="AV6228"/>
      <c r="AW6228"/>
      <c r="AX6228"/>
      <c r="AY6228"/>
      <c r="AZ6228"/>
    </row>
    <row r="6229" spans="1:52">
      <c r="A6229"/>
      <c r="B6229"/>
      <c r="C6229"/>
      <c r="D6229"/>
      <c r="E6229"/>
      <c r="F6229"/>
      <c r="G6229"/>
      <c r="H6229"/>
      <c r="I6229"/>
      <c r="J6229"/>
      <c r="K6229"/>
      <c r="L6229"/>
      <c r="M6229"/>
      <c r="N6229"/>
      <c r="O6229"/>
      <c r="P6229"/>
      <c r="Q6229"/>
      <c r="R6229"/>
      <c r="S6229"/>
      <c r="T6229"/>
      <c r="U6229"/>
      <c r="V6229"/>
      <c r="W6229"/>
      <c r="X6229"/>
      <c r="Y6229"/>
      <c r="Z6229"/>
      <c r="AA6229"/>
      <c r="AB6229"/>
      <c r="AC6229"/>
      <c r="AD6229"/>
      <c r="AE6229"/>
      <c r="AF6229"/>
      <c r="AG6229"/>
      <c r="AH6229"/>
      <c r="AI6229"/>
      <c r="AJ6229"/>
      <c r="AK6229"/>
      <c r="AL6229"/>
      <c r="AM6229"/>
      <c r="AN6229"/>
      <c r="AO6229"/>
      <c r="AP6229"/>
      <c r="AQ6229"/>
      <c r="AR6229"/>
      <c r="AS6229"/>
      <c r="AT6229"/>
      <c r="AU6229"/>
      <c r="AV6229"/>
      <c r="AW6229"/>
      <c r="AX6229"/>
      <c r="AY6229"/>
      <c r="AZ6229"/>
    </row>
    <row r="6230" spans="1:52">
      <c r="A6230"/>
      <c r="B6230"/>
      <c r="C6230"/>
      <c r="D6230"/>
      <c r="E6230"/>
      <c r="F6230"/>
      <c r="G6230"/>
      <c r="H6230"/>
      <c r="I6230"/>
      <c r="J6230"/>
      <c r="K6230"/>
      <c r="L6230"/>
      <c r="M6230"/>
      <c r="N6230"/>
      <c r="O6230"/>
      <c r="P6230"/>
      <c r="Q6230"/>
      <c r="R6230"/>
      <c r="S6230"/>
      <c r="T6230"/>
      <c r="U6230"/>
      <c r="V6230"/>
      <c r="W6230"/>
      <c r="X6230"/>
      <c r="Y6230"/>
      <c r="Z6230"/>
      <c r="AA6230"/>
      <c r="AB6230"/>
      <c r="AC6230"/>
      <c r="AD6230"/>
      <c r="AE6230"/>
      <c r="AF6230"/>
      <c r="AG6230"/>
      <c r="AH6230"/>
      <c r="AI6230"/>
      <c r="AJ6230"/>
      <c r="AK6230"/>
      <c r="AL6230"/>
      <c r="AM6230"/>
      <c r="AN6230"/>
      <c r="AO6230"/>
      <c r="AP6230"/>
      <c r="AQ6230"/>
      <c r="AR6230"/>
      <c r="AS6230"/>
      <c r="AT6230"/>
      <c r="AU6230"/>
      <c r="AV6230"/>
      <c r="AW6230"/>
      <c r="AX6230"/>
      <c r="AY6230"/>
      <c r="AZ6230"/>
    </row>
    <row r="6231" spans="1:52">
      <c r="A6231"/>
      <c r="B6231"/>
      <c r="C6231"/>
      <c r="D6231"/>
      <c r="E6231"/>
      <c r="F6231"/>
      <c r="G6231"/>
      <c r="H6231"/>
      <c r="I6231"/>
      <c r="J6231"/>
      <c r="K6231"/>
      <c r="L6231"/>
      <c r="M6231"/>
      <c r="N6231"/>
      <c r="O6231"/>
      <c r="P6231"/>
      <c r="Q6231"/>
      <c r="R6231"/>
      <c r="S6231"/>
      <c r="T6231"/>
      <c r="U6231"/>
      <c r="V6231"/>
      <c r="W6231"/>
      <c r="X6231"/>
      <c r="Y6231"/>
      <c r="Z6231"/>
      <c r="AA6231"/>
      <c r="AB6231"/>
      <c r="AC6231"/>
      <c r="AD6231"/>
      <c r="AE6231"/>
      <c r="AF6231"/>
      <c r="AG6231"/>
      <c r="AH6231"/>
      <c r="AI6231"/>
      <c r="AJ6231"/>
      <c r="AK6231"/>
      <c r="AL6231"/>
      <c r="AM6231"/>
      <c r="AN6231"/>
      <c r="AO6231"/>
      <c r="AP6231"/>
      <c r="AQ6231"/>
      <c r="AR6231"/>
      <c r="AS6231"/>
      <c r="AT6231"/>
      <c r="AU6231"/>
      <c r="AV6231"/>
      <c r="AW6231"/>
      <c r="AX6231"/>
      <c r="AY6231"/>
      <c r="AZ6231"/>
    </row>
    <row r="6232" spans="1:52">
      <c r="A6232"/>
      <c r="B6232"/>
      <c r="C6232"/>
      <c r="D6232"/>
      <c r="E6232"/>
      <c r="F6232"/>
      <c r="G6232"/>
      <c r="H6232"/>
      <c r="I6232"/>
      <c r="J6232"/>
      <c r="K6232"/>
      <c r="L6232"/>
      <c r="M6232"/>
      <c r="N6232"/>
      <c r="O6232"/>
      <c r="P6232"/>
      <c r="Q6232"/>
      <c r="R6232"/>
      <c r="S6232"/>
      <c r="T6232"/>
      <c r="U6232"/>
      <c r="V6232"/>
      <c r="W6232"/>
      <c r="X6232"/>
      <c r="Y6232"/>
      <c r="Z6232"/>
      <c r="AA6232"/>
      <c r="AB6232"/>
      <c r="AC6232"/>
      <c r="AD6232"/>
      <c r="AE6232"/>
      <c r="AF6232"/>
      <c r="AG6232"/>
      <c r="AH6232"/>
      <c r="AI6232"/>
      <c r="AJ6232"/>
      <c r="AK6232"/>
      <c r="AL6232"/>
      <c r="AM6232"/>
      <c r="AN6232"/>
      <c r="AO6232"/>
      <c r="AP6232"/>
      <c r="AQ6232"/>
      <c r="AR6232"/>
      <c r="AS6232"/>
      <c r="AT6232"/>
      <c r="AU6232"/>
      <c r="AV6232"/>
      <c r="AW6232"/>
      <c r="AX6232"/>
      <c r="AY6232"/>
      <c r="AZ6232"/>
    </row>
    <row r="6233" spans="1:52">
      <c r="A6233"/>
      <c r="B6233"/>
      <c r="C6233"/>
      <c r="D6233"/>
      <c r="E6233"/>
      <c r="F6233"/>
      <c r="G6233"/>
      <c r="H6233"/>
      <c r="I6233"/>
      <c r="J6233"/>
      <c r="K6233"/>
      <c r="L6233"/>
      <c r="M6233"/>
      <c r="N6233"/>
      <c r="O6233"/>
      <c r="P6233"/>
      <c r="Q6233"/>
      <c r="R6233"/>
      <c r="S6233"/>
      <c r="T6233"/>
      <c r="U6233"/>
      <c r="V6233"/>
      <c r="W6233"/>
      <c r="X6233"/>
      <c r="Y6233"/>
      <c r="Z6233"/>
      <c r="AA6233"/>
      <c r="AB6233"/>
      <c r="AC6233"/>
      <c r="AD6233"/>
      <c r="AE6233"/>
      <c r="AF6233"/>
      <c r="AG6233"/>
      <c r="AH6233"/>
      <c r="AI6233"/>
      <c r="AJ6233"/>
      <c r="AK6233"/>
      <c r="AL6233"/>
      <c r="AM6233"/>
      <c r="AN6233"/>
      <c r="AO6233"/>
      <c r="AP6233"/>
      <c r="AQ6233"/>
      <c r="AR6233"/>
      <c r="AS6233"/>
      <c r="AT6233"/>
      <c r="AU6233"/>
      <c r="AV6233"/>
      <c r="AW6233"/>
      <c r="AX6233"/>
      <c r="AY6233"/>
      <c r="AZ6233"/>
    </row>
    <row r="6234" spans="1:52">
      <c r="A6234"/>
      <c r="B6234"/>
      <c r="C6234"/>
      <c r="D6234"/>
      <c r="E6234"/>
      <c r="F6234"/>
      <c r="G6234"/>
      <c r="H6234"/>
      <c r="I6234"/>
      <c r="J6234"/>
      <c r="K6234"/>
      <c r="L6234"/>
      <c r="M6234"/>
      <c r="N6234"/>
      <c r="O6234"/>
      <c r="P6234"/>
      <c r="Q6234"/>
      <c r="R6234"/>
      <c r="S6234"/>
      <c r="T6234"/>
      <c r="U6234"/>
      <c r="V6234"/>
      <c r="W6234"/>
      <c r="X6234"/>
      <c r="Y6234"/>
      <c r="Z6234"/>
      <c r="AA6234"/>
      <c r="AB6234"/>
      <c r="AC6234"/>
      <c r="AD6234"/>
      <c r="AE6234"/>
      <c r="AF6234"/>
      <c r="AG6234"/>
      <c r="AH6234"/>
      <c r="AI6234"/>
      <c r="AJ6234"/>
      <c r="AK6234"/>
      <c r="AL6234"/>
      <c r="AM6234"/>
      <c r="AN6234"/>
      <c r="AO6234"/>
      <c r="AP6234"/>
      <c r="AQ6234"/>
      <c r="AR6234"/>
      <c r="AS6234"/>
      <c r="AT6234"/>
      <c r="AU6234"/>
      <c r="AV6234"/>
      <c r="AW6234"/>
      <c r="AX6234"/>
      <c r="AY6234"/>
      <c r="AZ6234"/>
    </row>
    <row r="6235" spans="1:52">
      <c r="A6235"/>
      <c r="B6235"/>
      <c r="C6235"/>
      <c r="D6235"/>
      <c r="E6235"/>
      <c r="F6235"/>
      <c r="G6235"/>
      <c r="H6235"/>
      <c r="I6235"/>
      <c r="J6235"/>
      <c r="K6235"/>
      <c r="L6235"/>
      <c r="M6235"/>
      <c r="N6235"/>
      <c r="O6235"/>
      <c r="P6235"/>
      <c r="Q6235"/>
      <c r="R6235"/>
      <c r="S6235"/>
      <c r="T6235"/>
      <c r="U6235"/>
      <c r="V6235"/>
      <c r="W6235"/>
      <c r="X6235"/>
      <c r="Y6235"/>
      <c r="Z6235"/>
      <c r="AA6235"/>
      <c r="AB6235"/>
      <c r="AC6235"/>
      <c r="AD6235"/>
      <c r="AE6235"/>
      <c r="AF6235"/>
      <c r="AG6235"/>
      <c r="AH6235"/>
      <c r="AI6235"/>
      <c r="AJ6235"/>
      <c r="AK6235"/>
      <c r="AL6235"/>
      <c r="AM6235"/>
      <c r="AN6235"/>
      <c r="AO6235"/>
      <c r="AP6235"/>
      <c r="AQ6235"/>
      <c r="AR6235"/>
      <c r="AS6235"/>
      <c r="AT6235"/>
      <c r="AU6235"/>
      <c r="AV6235"/>
      <c r="AW6235"/>
      <c r="AX6235"/>
      <c r="AY6235"/>
      <c r="AZ6235"/>
    </row>
    <row r="6236" spans="1:52">
      <c r="A6236"/>
      <c r="B6236"/>
      <c r="C6236"/>
      <c r="D6236"/>
      <c r="E6236"/>
      <c r="F6236"/>
      <c r="G6236"/>
      <c r="H6236"/>
      <c r="I6236"/>
      <c r="J6236"/>
      <c r="K6236"/>
      <c r="L6236"/>
      <c r="M6236"/>
      <c r="N6236"/>
      <c r="O6236"/>
      <c r="P6236"/>
      <c r="Q6236"/>
      <c r="R6236"/>
      <c r="S6236"/>
      <c r="T6236"/>
      <c r="U6236"/>
      <c r="V6236"/>
      <c r="W6236"/>
      <c r="X6236"/>
      <c r="Y6236"/>
      <c r="Z6236"/>
      <c r="AA6236"/>
      <c r="AB6236"/>
      <c r="AC6236"/>
      <c r="AD6236"/>
      <c r="AE6236"/>
      <c r="AF6236"/>
      <c r="AG6236"/>
      <c r="AH6236"/>
      <c r="AI6236"/>
      <c r="AJ6236"/>
      <c r="AK6236"/>
      <c r="AL6236"/>
      <c r="AM6236"/>
      <c r="AN6236"/>
      <c r="AO6236"/>
      <c r="AP6236"/>
      <c r="AQ6236"/>
      <c r="AR6236"/>
      <c r="AS6236"/>
      <c r="AT6236"/>
      <c r="AU6236"/>
      <c r="AV6236"/>
      <c r="AW6236"/>
      <c r="AX6236"/>
      <c r="AY6236"/>
      <c r="AZ6236"/>
    </row>
    <row r="6237" spans="1:52">
      <c r="A6237"/>
      <c r="B6237"/>
      <c r="C6237"/>
      <c r="D6237"/>
      <c r="E6237"/>
      <c r="F6237"/>
      <c r="G6237"/>
      <c r="H6237"/>
      <c r="I6237"/>
      <c r="J6237"/>
      <c r="K6237"/>
      <c r="L6237"/>
      <c r="M6237"/>
      <c r="N6237"/>
      <c r="O6237"/>
      <c r="P6237"/>
      <c r="Q6237"/>
      <c r="R6237"/>
      <c r="S6237"/>
      <c r="T6237"/>
      <c r="U6237"/>
      <c r="V6237"/>
      <c r="W6237"/>
      <c r="X6237"/>
      <c r="Y6237"/>
      <c r="Z6237"/>
      <c r="AA6237"/>
      <c r="AB6237"/>
      <c r="AC6237"/>
      <c r="AD6237"/>
      <c r="AE6237"/>
      <c r="AF6237"/>
      <c r="AG6237"/>
      <c r="AH6237"/>
      <c r="AI6237"/>
      <c r="AJ6237"/>
      <c r="AK6237"/>
      <c r="AL6237"/>
      <c r="AM6237"/>
      <c r="AN6237"/>
      <c r="AO6237"/>
      <c r="AP6237"/>
      <c r="AQ6237"/>
      <c r="AR6237"/>
      <c r="AS6237"/>
      <c r="AT6237"/>
      <c r="AU6237"/>
      <c r="AV6237"/>
      <c r="AW6237"/>
      <c r="AX6237"/>
      <c r="AY6237"/>
      <c r="AZ6237"/>
    </row>
    <row r="6238" spans="1:52">
      <c r="A6238"/>
      <c r="B6238"/>
      <c r="C6238"/>
      <c r="D6238"/>
      <c r="E6238"/>
      <c r="F6238"/>
      <c r="G6238"/>
      <c r="H6238"/>
      <c r="I6238"/>
      <c r="J6238"/>
      <c r="K6238"/>
      <c r="L6238"/>
      <c r="M6238"/>
      <c r="N6238"/>
      <c r="O6238"/>
      <c r="P6238"/>
      <c r="Q6238"/>
      <c r="R6238"/>
      <c r="S6238"/>
      <c r="T6238"/>
      <c r="U6238"/>
      <c r="V6238"/>
      <c r="W6238"/>
      <c r="X6238"/>
      <c r="Y6238"/>
      <c r="Z6238"/>
      <c r="AA6238"/>
      <c r="AB6238"/>
      <c r="AC6238"/>
      <c r="AD6238"/>
      <c r="AE6238"/>
      <c r="AF6238"/>
      <c r="AG6238"/>
      <c r="AH6238"/>
      <c r="AI6238"/>
      <c r="AJ6238"/>
      <c r="AK6238"/>
      <c r="AL6238"/>
      <c r="AM6238"/>
      <c r="AN6238"/>
      <c r="AO6238"/>
      <c r="AP6238"/>
      <c r="AQ6238"/>
      <c r="AR6238"/>
      <c r="AS6238"/>
      <c r="AT6238"/>
      <c r="AU6238"/>
      <c r="AV6238"/>
      <c r="AW6238"/>
      <c r="AX6238"/>
      <c r="AY6238"/>
      <c r="AZ6238"/>
    </row>
    <row r="6239" spans="1:52">
      <c r="A6239"/>
      <c r="B6239"/>
      <c r="C6239"/>
      <c r="D6239"/>
      <c r="E6239"/>
      <c r="F6239"/>
      <c r="G6239"/>
      <c r="H6239"/>
      <c r="I6239"/>
      <c r="J6239"/>
      <c r="K6239"/>
      <c r="L6239"/>
      <c r="M6239"/>
      <c r="N6239"/>
      <c r="O6239"/>
      <c r="P6239"/>
      <c r="Q6239"/>
      <c r="R6239"/>
      <c r="S6239"/>
      <c r="T6239"/>
      <c r="U6239"/>
      <c r="V6239"/>
      <c r="W6239"/>
      <c r="X6239"/>
      <c r="Y6239"/>
      <c r="Z6239"/>
      <c r="AA6239"/>
      <c r="AB6239"/>
      <c r="AC6239"/>
      <c r="AD6239"/>
      <c r="AE6239"/>
      <c r="AF6239"/>
      <c r="AG6239"/>
      <c r="AH6239"/>
      <c r="AI6239"/>
      <c r="AJ6239"/>
      <c r="AK6239"/>
      <c r="AL6239"/>
      <c r="AM6239"/>
      <c r="AN6239"/>
      <c r="AO6239"/>
      <c r="AP6239"/>
      <c r="AQ6239"/>
      <c r="AR6239"/>
      <c r="AS6239"/>
      <c r="AT6239"/>
      <c r="AU6239"/>
      <c r="AV6239"/>
      <c r="AW6239"/>
      <c r="AX6239"/>
      <c r="AY6239"/>
      <c r="AZ6239"/>
    </row>
    <row r="6240" spans="1:52">
      <c r="A6240"/>
      <c r="B6240"/>
      <c r="C6240"/>
      <c r="D6240"/>
      <c r="E6240"/>
      <c r="F6240"/>
      <c r="G6240"/>
      <c r="H6240"/>
      <c r="I6240"/>
      <c r="J6240"/>
      <c r="K6240"/>
      <c r="L6240"/>
      <c r="M6240"/>
      <c r="N6240"/>
      <c r="O6240"/>
      <c r="P6240"/>
      <c r="Q6240"/>
      <c r="R6240"/>
      <c r="S6240"/>
      <c r="T6240"/>
      <c r="U6240"/>
      <c r="V6240"/>
      <c r="W6240"/>
      <c r="X6240"/>
      <c r="Y6240"/>
      <c r="Z6240"/>
      <c r="AA6240"/>
      <c r="AB6240"/>
      <c r="AC6240"/>
      <c r="AD6240"/>
      <c r="AE6240"/>
      <c r="AF6240"/>
      <c r="AG6240"/>
      <c r="AH6240"/>
      <c r="AI6240"/>
      <c r="AJ6240"/>
      <c r="AK6240"/>
      <c r="AL6240"/>
      <c r="AM6240"/>
      <c r="AN6240"/>
      <c r="AO6240"/>
      <c r="AP6240"/>
      <c r="AQ6240"/>
      <c r="AR6240"/>
      <c r="AS6240"/>
      <c r="AT6240"/>
      <c r="AU6240"/>
      <c r="AV6240"/>
      <c r="AW6240"/>
      <c r="AX6240"/>
      <c r="AY6240"/>
      <c r="AZ6240"/>
    </row>
    <row r="6241" spans="1:52">
      <c r="A6241"/>
      <c r="B6241"/>
      <c r="C6241"/>
      <c r="D6241"/>
      <c r="E6241"/>
      <c r="F6241"/>
      <c r="G6241"/>
      <c r="H6241"/>
      <c r="I6241"/>
      <c r="J6241"/>
      <c r="K6241"/>
      <c r="L6241"/>
      <c r="M6241"/>
      <c r="N6241"/>
      <c r="O6241"/>
      <c r="P6241"/>
      <c r="Q6241"/>
      <c r="R6241"/>
      <c r="S6241"/>
      <c r="T6241"/>
      <c r="U6241"/>
      <c r="V6241"/>
      <c r="W6241"/>
      <c r="X6241"/>
      <c r="Y6241"/>
      <c r="Z6241"/>
      <c r="AA6241"/>
      <c r="AB6241"/>
      <c r="AC6241"/>
      <c r="AD6241"/>
      <c r="AE6241"/>
      <c r="AF6241"/>
      <c r="AG6241"/>
      <c r="AH6241"/>
      <c r="AI6241"/>
      <c r="AJ6241"/>
      <c r="AK6241"/>
      <c r="AL6241"/>
      <c r="AM6241"/>
      <c r="AN6241"/>
      <c r="AO6241"/>
      <c r="AP6241"/>
      <c r="AQ6241"/>
      <c r="AR6241"/>
      <c r="AS6241"/>
      <c r="AT6241"/>
      <c r="AU6241"/>
      <c r="AV6241"/>
      <c r="AW6241"/>
      <c r="AX6241"/>
      <c r="AY6241"/>
      <c r="AZ6241"/>
    </row>
    <row r="6242" spans="1:52">
      <c r="A6242"/>
      <c r="B6242"/>
      <c r="C6242"/>
      <c r="D6242"/>
      <c r="E6242"/>
      <c r="F6242"/>
      <c r="G6242"/>
      <c r="H6242"/>
      <c r="I6242"/>
      <c r="J6242"/>
      <c r="K6242"/>
      <c r="L6242"/>
      <c r="M6242"/>
      <c r="N6242"/>
      <c r="O6242"/>
      <c r="P6242"/>
      <c r="Q6242"/>
      <c r="R6242"/>
      <c r="S6242"/>
      <c r="T6242"/>
      <c r="U6242"/>
      <c r="V6242"/>
      <c r="W6242"/>
      <c r="X6242"/>
      <c r="Y6242"/>
      <c r="Z6242"/>
      <c r="AA6242"/>
      <c r="AB6242"/>
      <c r="AC6242"/>
      <c r="AD6242"/>
      <c r="AE6242"/>
      <c r="AF6242"/>
      <c r="AG6242"/>
      <c r="AH6242"/>
      <c r="AI6242"/>
      <c r="AJ6242"/>
      <c r="AK6242"/>
      <c r="AL6242"/>
      <c r="AM6242"/>
      <c r="AN6242"/>
      <c r="AO6242"/>
      <c r="AP6242"/>
      <c r="AQ6242"/>
      <c r="AR6242"/>
      <c r="AS6242"/>
      <c r="AT6242"/>
      <c r="AU6242"/>
      <c r="AV6242"/>
      <c r="AW6242"/>
      <c r="AX6242"/>
      <c r="AY6242"/>
      <c r="AZ6242"/>
    </row>
    <row r="6243" spans="1:52">
      <c r="A6243"/>
      <c r="B6243"/>
      <c r="C6243"/>
      <c r="D6243"/>
      <c r="E6243"/>
      <c r="F6243"/>
      <c r="G6243"/>
      <c r="H6243"/>
      <c r="I6243"/>
      <c r="J6243"/>
      <c r="K6243"/>
      <c r="L6243"/>
      <c r="M6243"/>
      <c r="N6243"/>
      <c r="O6243"/>
      <c r="P6243"/>
      <c r="Q6243"/>
      <c r="R6243"/>
      <c r="S6243"/>
      <c r="T6243"/>
      <c r="U6243"/>
      <c r="V6243"/>
      <c r="W6243"/>
      <c r="X6243"/>
      <c r="Y6243"/>
      <c r="Z6243"/>
      <c r="AA6243"/>
      <c r="AB6243"/>
      <c r="AC6243"/>
      <c r="AD6243"/>
      <c r="AE6243"/>
      <c r="AF6243"/>
      <c r="AG6243"/>
      <c r="AH6243"/>
      <c r="AI6243"/>
      <c r="AJ6243"/>
      <c r="AK6243"/>
      <c r="AL6243"/>
      <c r="AM6243"/>
      <c r="AN6243"/>
      <c r="AO6243"/>
      <c r="AP6243"/>
      <c r="AQ6243"/>
      <c r="AR6243"/>
      <c r="AS6243"/>
      <c r="AT6243"/>
      <c r="AU6243"/>
      <c r="AV6243"/>
      <c r="AW6243"/>
      <c r="AX6243"/>
      <c r="AY6243"/>
      <c r="AZ6243"/>
    </row>
    <row r="6244" spans="1:52">
      <c r="A6244"/>
      <c r="B6244"/>
      <c r="C6244"/>
      <c r="D6244"/>
      <c r="E6244"/>
      <c r="F6244"/>
      <c r="G6244"/>
      <c r="H6244"/>
      <c r="I6244"/>
      <c r="J6244"/>
      <c r="K6244"/>
      <c r="L6244"/>
      <c r="M6244"/>
      <c r="N6244"/>
      <c r="O6244"/>
      <c r="P6244"/>
      <c r="Q6244"/>
      <c r="R6244"/>
      <c r="S6244"/>
      <c r="T6244"/>
      <c r="U6244"/>
      <c r="V6244"/>
      <c r="W6244"/>
      <c r="X6244"/>
      <c r="Y6244"/>
      <c r="Z6244"/>
      <c r="AA6244"/>
      <c r="AB6244"/>
      <c r="AC6244"/>
      <c r="AD6244"/>
      <c r="AE6244"/>
      <c r="AF6244"/>
      <c r="AG6244"/>
      <c r="AH6244"/>
      <c r="AI6244"/>
      <c r="AJ6244"/>
      <c r="AK6244"/>
      <c r="AL6244"/>
      <c r="AM6244"/>
      <c r="AN6244"/>
      <c r="AO6244"/>
      <c r="AP6244"/>
      <c r="AQ6244"/>
      <c r="AR6244"/>
      <c r="AS6244"/>
      <c r="AT6244"/>
      <c r="AU6244"/>
      <c r="AV6244"/>
      <c r="AW6244"/>
      <c r="AX6244"/>
      <c r="AY6244"/>
      <c r="AZ6244"/>
    </row>
    <row r="6245" spans="1:52">
      <c r="A6245"/>
      <c r="B6245"/>
      <c r="C6245"/>
      <c r="D6245"/>
      <c r="E6245"/>
      <c r="F6245"/>
      <c r="G6245"/>
      <c r="H6245"/>
      <c r="I6245"/>
      <c r="J6245"/>
      <c r="K6245"/>
      <c r="L6245"/>
      <c r="M6245"/>
      <c r="N6245"/>
      <c r="O6245"/>
      <c r="P6245"/>
      <c r="Q6245"/>
      <c r="R6245"/>
      <c r="S6245"/>
      <c r="T6245"/>
      <c r="U6245"/>
      <c r="V6245"/>
      <c r="W6245"/>
      <c r="X6245"/>
      <c r="Y6245"/>
      <c r="Z6245"/>
      <c r="AA6245"/>
      <c r="AB6245"/>
      <c r="AC6245"/>
      <c r="AD6245"/>
      <c r="AE6245"/>
      <c r="AF6245"/>
      <c r="AG6245"/>
      <c r="AH6245"/>
      <c r="AI6245"/>
      <c r="AJ6245"/>
      <c r="AK6245"/>
      <c r="AL6245"/>
      <c r="AM6245"/>
      <c r="AN6245"/>
      <c r="AO6245"/>
      <c r="AP6245"/>
      <c r="AQ6245"/>
      <c r="AR6245"/>
      <c r="AS6245"/>
      <c r="AT6245"/>
      <c r="AU6245"/>
      <c r="AV6245"/>
      <c r="AW6245"/>
      <c r="AX6245"/>
      <c r="AY6245"/>
      <c r="AZ6245"/>
    </row>
    <row r="6246" spans="1:52">
      <c r="A6246"/>
      <c r="B6246"/>
      <c r="C6246"/>
      <c r="D6246"/>
      <c r="E6246"/>
      <c r="F6246"/>
      <c r="G6246"/>
      <c r="H6246"/>
      <c r="I6246"/>
      <c r="J6246"/>
      <c r="K6246"/>
      <c r="L6246"/>
      <c r="M6246"/>
      <c r="N6246"/>
      <c r="O6246"/>
      <c r="P6246"/>
      <c r="Q6246"/>
      <c r="R6246"/>
      <c r="S6246"/>
      <c r="T6246"/>
      <c r="U6246"/>
      <c r="V6246"/>
      <c r="W6246"/>
      <c r="X6246"/>
      <c r="Y6246"/>
      <c r="Z6246"/>
      <c r="AA6246"/>
      <c r="AB6246"/>
      <c r="AC6246"/>
      <c r="AD6246"/>
      <c r="AE6246"/>
      <c r="AF6246"/>
      <c r="AG6246"/>
      <c r="AH6246"/>
      <c r="AI6246"/>
      <c r="AJ6246"/>
      <c r="AK6246"/>
      <c r="AL6246"/>
      <c r="AM6246"/>
      <c r="AN6246"/>
      <c r="AO6246"/>
      <c r="AP6246"/>
      <c r="AQ6246"/>
      <c r="AR6246"/>
      <c r="AS6246"/>
      <c r="AT6246"/>
      <c r="AU6246"/>
      <c r="AV6246"/>
      <c r="AW6246"/>
      <c r="AX6246"/>
      <c r="AY6246"/>
      <c r="AZ6246"/>
    </row>
    <row r="6247" spans="1:52">
      <c r="A6247"/>
      <c r="B6247"/>
      <c r="C6247"/>
      <c r="D6247"/>
      <c r="E6247"/>
      <c r="F6247"/>
      <c r="G6247"/>
      <c r="H6247"/>
      <c r="I6247"/>
      <c r="J6247"/>
      <c r="K6247"/>
      <c r="L6247"/>
      <c r="M6247"/>
      <c r="N6247"/>
      <c r="O6247"/>
      <c r="P6247"/>
      <c r="Q6247"/>
      <c r="R6247"/>
      <c r="S6247"/>
      <c r="T6247"/>
      <c r="U6247"/>
      <c r="V6247"/>
      <c r="W6247"/>
      <c r="X6247"/>
      <c r="Y6247"/>
      <c r="Z6247"/>
      <c r="AA6247"/>
      <c r="AB6247"/>
      <c r="AC6247"/>
      <c r="AD6247"/>
      <c r="AE6247"/>
      <c r="AF6247"/>
      <c r="AG6247"/>
      <c r="AH6247"/>
      <c r="AI6247"/>
      <c r="AJ6247"/>
      <c r="AK6247"/>
      <c r="AL6247"/>
      <c r="AM6247"/>
      <c r="AN6247"/>
      <c r="AO6247"/>
      <c r="AP6247"/>
      <c r="AQ6247"/>
      <c r="AR6247"/>
      <c r="AS6247"/>
      <c r="AT6247"/>
      <c r="AU6247"/>
      <c r="AV6247"/>
      <c r="AW6247"/>
      <c r="AX6247"/>
      <c r="AY6247"/>
      <c r="AZ6247"/>
    </row>
    <row r="6248" spans="1:52">
      <c r="A6248"/>
      <c r="B6248"/>
      <c r="C6248"/>
      <c r="D6248"/>
      <c r="E6248"/>
      <c r="F6248"/>
      <c r="G6248"/>
      <c r="H6248"/>
      <c r="I6248"/>
      <c r="J6248"/>
      <c r="K6248"/>
      <c r="L6248"/>
      <c r="M6248"/>
      <c r="N6248"/>
      <c r="O6248"/>
      <c r="P6248"/>
      <c r="Q6248"/>
      <c r="R6248"/>
      <c r="S6248"/>
      <c r="T6248"/>
      <c r="U6248"/>
      <c r="V6248"/>
      <c r="W6248"/>
      <c r="X6248"/>
      <c r="Y6248"/>
      <c r="Z6248"/>
      <c r="AA6248"/>
      <c r="AB6248"/>
      <c r="AC6248"/>
      <c r="AD6248"/>
      <c r="AE6248"/>
      <c r="AF6248"/>
      <c r="AG6248"/>
      <c r="AH6248"/>
      <c r="AI6248"/>
      <c r="AJ6248"/>
      <c r="AK6248"/>
      <c r="AL6248"/>
      <c r="AM6248"/>
      <c r="AN6248"/>
      <c r="AO6248"/>
      <c r="AP6248"/>
      <c r="AQ6248"/>
      <c r="AR6248"/>
      <c r="AS6248"/>
      <c r="AT6248"/>
      <c r="AU6248"/>
      <c r="AV6248"/>
      <c r="AW6248"/>
      <c r="AX6248"/>
      <c r="AY6248"/>
      <c r="AZ6248"/>
    </row>
    <row r="6249" spans="1:52">
      <c r="A6249"/>
      <c r="B6249"/>
      <c r="C6249"/>
      <c r="D6249"/>
      <c r="E6249"/>
      <c r="F6249"/>
      <c r="G6249"/>
      <c r="H6249"/>
      <c r="I6249"/>
      <c r="J6249"/>
      <c r="K6249"/>
      <c r="L6249"/>
      <c r="M6249"/>
      <c r="N6249"/>
      <c r="O6249"/>
      <c r="P6249"/>
      <c r="Q6249"/>
      <c r="R6249"/>
      <c r="S6249"/>
      <c r="T6249"/>
      <c r="U6249"/>
      <c r="V6249"/>
      <c r="W6249"/>
      <c r="X6249"/>
      <c r="Y6249"/>
      <c r="Z6249"/>
      <c r="AA6249"/>
      <c r="AB6249"/>
      <c r="AC6249"/>
      <c r="AD6249"/>
      <c r="AE6249"/>
      <c r="AF6249"/>
      <c r="AG6249"/>
      <c r="AH6249"/>
      <c r="AI6249"/>
      <c r="AJ6249"/>
      <c r="AK6249"/>
      <c r="AL6249"/>
      <c r="AM6249"/>
      <c r="AN6249"/>
      <c r="AO6249"/>
      <c r="AP6249"/>
      <c r="AQ6249"/>
      <c r="AR6249"/>
      <c r="AS6249"/>
      <c r="AT6249"/>
      <c r="AU6249"/>
      <c r="AV6249"/>
      <c r="AW6249"/>
      <c r="AX6249"/>
      <c r="AY6249"/>
      <c r="AZ6249"/>
    </row>
    <row r="6250" spans="1:52">
      <c r="A6250"/>
      <c r="B6250"/>
      <c r="C6250"/>
      <c r="D6250"/>
      <c r="E6250"/>
      <c r="F6250"/>
      <c r="G6250"/>
      <c r="H6250"/>
      <c r="I6250"/>
      <c r="J6250"/>
      <c r="K6250"/>
      <c r="L6250"/>
      <c r="M6250"/>
      <c r="N6250"/>
      <c r="O6250"/>
      <c r="P6250"/>
      <c r="Q6250"/>
      <c r="R6250"/>
      <c r="S6250"/>
      <c r="T6250"/>
      <c r="U6250"/>
      <c r="V6250"/>
      <c r="W6250"/>
      <c r="X6250"/>
      <c r="Y6250"/>
      <c r="Z6250"/>
      <c r="AA6250"/>
      <c r="AB6250"/>
      <c r="AC6250"/>
      <c r="AD6250"/>
      <c r="AE6250"/>
      <c r="AF6250"/>
      <c r="AG6250"/>
      <c r="AH6250"/>
      <c r="AI6250"/>
      <c r="AJ6250"/>
      <c r="AK6250"/>
      <c r="AL6250"/>
      <c r="AM6250"/>
      <c r="AN6250"/>
      <c r="AO6250"/>
      <c r="AP6250"/>
      <c r="AQ6250"/>
      <c r="AR6250"/>
      <c r="AS6250"/>
      <c r="AT6250"/>
      <c r="AU6250"/>
      <c r="AV6250"/>
      <c r="AW6250"/>
      <c r="AX6250"/>
      <c r="AY6250"/>
      <c r="AZ6250"/>
    </row>
    <row r="6251" spans="1:52">
      <c r="A6251"/>
      <c r="B6251"/>
      <c r="C6251"/>
      <c r="D6251"/>
      <c r="E6251"/>
      <c r="F6251"/>
      <c r="G6251"/>
      <c r="H6251"/>
      <c r="I6251"/>
      <c r="J6251"/>
      <c r="K6251"/>
      <c r="L6251"/>
      <c r="M6251"/>
      <c r="N6251"/>
      <c r="O6251"/>
      <c r="P6251"/>
      <c r="Q6251"/>
      <c r="R6251"/>
      <c r="S6251"/>
      <c r="T6251"/>
      <c r="U6251"/>
      <c r="V6251"/>
      <c r="W6251"/>
      <c r="X6251"/>
      <c r="Y6251"/>
      <c r="Z6251"/>
      <c r="AA6251"/>
      <c r="AB6251"/>
      <c r="AC6251"/>
      <c r="AD6251"/>
      <c r="AE6251"/>
      <c r="AF6251"/>
      <c r="AG6251"/>
      <c r="AH6251"/>
      <c r="AI6251"/>
      <c r="AJ6251"/>
      <c r="AK6251"/>
      <c r="AL6251"/>
      <c r="AM6251"/>
      <c r="AN6251"/>
      <c r="AO6251"/>
      <c r="AP6251"/>
      <c r="AQ6251"/>
      <c r="AR6251"/>
      <c r="AS6251"/>
      <c r="AT6251"/>
      <c r="AU6251"/>
      <c r="AV6251"/>
      <c r="AW6251"/>
      <c r="AX6251"/>
      <c r="AY6251"/>
      <c r="AZ6251"/>
    </row>
    <row r="6252" spans="1:52">
      <c r="A6252"/>
      <c r="B6252"/>
      <c r="C6252"/>
      <c r="D6252"/>
      <c r="E6252"/>
      <c r="F6252"/>
      <c r="G6252"/>
      <c r="H6252"/>
      <c r="I6252"/>
      <c r="J6252"/>
      <c r="K6252"/>
      <c r="L6252"/>
      <c r="M6252"/>
      <c r="N6252"/>
      <c r="O6252"/>
      <c r="P6252"/>
      <c r="Q6252"/>
      <c r="R6252"/>
      <c r="S6252"/>
      <c r="T6252"/>
      <c r="U6252"/>
      <c r="V6252"/>
      <c r="W6252"/>
      <c r="X6252"/>
      <c r="Y6252"/>
      <c r="Z6252"/>
      <c r="AA6252"/>
      <c r="AB6252"/>
      <c r="AC6252"/>
      <c r="AD6252"/>
      <c r="AE6252"/>
      <c r="AF6252"/>
      <c r="AG6252"/>
      <c r="AH6252"/>
      <c r="AI6252"/>
      <c r="AJ6252"/>
      <c r="AK6252"/>
      <c r="AL6252"/>
      <c r="AM6252"/>
      <c r="AN6252"/>
      <c r="AO6252"/>
      <c r="AP6252"/>
      <c r="AQ6252"/>
      <c r="AR6252"/>
      <c r="AS6252"/>
      <c r="AT6252"/>
      <c r="AU6252"/>
      <c r="AV6252"/>
      <c r="AW6252"/>
      <c r="AX6252"/>
      <c r="AY6252"/>
      <c r="AZ6252"/>
    </row>
    <row r="6253" spans="1:52">
      <c r="A6253"/>
      <c r="B6253"/>
      <c r="C6253"/>
      <c r="D6253"/>
      <c r="E6253"/>
      <c r="F6253"/>
      <c r="G6253"/>
      <c r="H6253"/>
      <c r="I6253"/>
      <c r="J6253"/>
      <c r="K6253"/>
      <c r="L6253"/>
      <c r="M6253"/>
      <c r="N6253"/>
      <c r="O6253"/>
      <c r="P6253"/>
      <c r="Q6253"/>
      <c r="R6253"/>
      <c r="S6253"/>
      <c r="T6253"/>
      <c r="U6253"/>
      <c r="V6253"/>
      <c r="W6253"/>
      <c r="X6253"/>
      <c r="Y6253"/>
      <c r="Z6253"/>
      <c r="AA6253"/>
      <c r="AB6253"/>
      <c r="AC6253"/>
      <c r="AD6253"/>
      <c r="AE6253"/>
      <c r="AF6253"/>
      <c r="AG6253"/>
      <c r="AH6253"/>
      <c r="AI6253"/>
      <c r="AJ6253"/>
      <c r="AK6253"/>
      <c r="AL6253"/>
      <c r="AM6253"/>
      <c r="AN6253"/>
      <c r="AO6253"/>
      <c r="AP6253"/>
      <c r="AQ6253"/>
      <c r="AR6253"/>
      <c r="AS6253"/>
      <c r="AT6253"/>
      <c r="AU6253"/>
      <c r="AV6253"/>
      <c r="AW6253"/>
      <c r="AX6253"/>
      <c r="AY6253"/>
      <c r="AZ6253"/>
    </row>
    <row r="6254" spans="1:52">
      <c r="A6254"/>
      <c r="B6254"/>
      <c r="C6254"/>
      <c r="D6254"/>
      <c r="E6254"/>
      <c r="F6254"/>
      <c r="G6254"/>
      <c r="H6254"/>
      <c r="I6254"/>
      <c r="J6254"/>
      <c r="K6254"/>
      <c r="L6254"/>
      <c r="M6254"/>
      <c r="N6254"/>
      <c r="O6254"/>
      <c r="P6254"/>
      <c r="Q6254"/>
      <c r="R6254"/>
      <c r="S6254"/>
      <c r="T6254"/>
      <c r="U6254"/>
      <c r="V6254"/>
      <c r="W6254"/>
      <c r="X6254"/>
      <c r="Y6254"/>
      <c r="Z6254"/>
      <c r="AA6254"/>
      <c r="AB6254"/>
      <c r="AC6254"/>
      <c r="AD6254"/>
      <c r="AE6254"/>
      <c r="AF6254"/>
      <c r="AG6254"/>
      <c r="AH6254"/>
      <c r="AI6254"/>
      <c r="AJ6254"/>
      <c r="AK6254"/>
      <c r="AL6254"/>
      <c r="AM6254"/>
      <c r="AN6254"/>
      <c r="AO6254"/>
      <c r="AP6254"/>
      <c r="AQ6254"/>
      <c r="AR6254"/>
      <c r="AS6254"/>
      <c r="AT6254"/>
      <c r="AU6254"/>
      <c r="AV6254"/>
      <c r="AW6254"/>
      <c r="AX6254"/>
      <c r="AY6254"/>
      <c r="AZ6254"/>
    </row>
    <row r="6255" spans="1:52">
      <c r="A6255"/>
      <c r="B6255"/>
      <c r="C6255"/>
      <c r="D6255"/>
      <c r="E6255"/>
      <c r="F6255"/>
      <c r="G6255"/>
      <c r="H6255"/>
      <c r="I6255"/>
      <c r="J6255"/>
      <c r="K6255"/>
      <c r="L6255"/>
      <c r="M6255"/>
      <c r="N6255"/>
      <c r="O6255"/>
      <c r="P6255"/>
      <c r="Q6255"/>
      <c r="R6255"/>
      <c r="S6255"/>
      <c r="T6255"/>
      <c r="U6255"/>
      <c r="V6255"/>
      <c r="W6255"/>
      <c r="X6255"/>
      <c r="Y6255"/>
      <c r="Z6255"/>
      <c r="AA6255"/>
      <c r="AB6255"/>
      <c r="AC6255"/>
      <c r="AD6255"/>
      <c r="AE6255"/>
      <c r="AF6255"/>
      <c r="AG6255"/>
      <c r="AH6255"/>
      <c r="AI6255"/>
      <c r="AJ6255"/>
      <c r="AK6255"/>
      <c r="AL6255"/>
      <c r="AM6255"/>
      <c r="AN6255"/>
      <c r="AO6255"/>
      <c r="AP6255"/>
      <c r="AQ6255"/>
      <c r="AR6255"/>
      <c r="AS6255"/>
      <c r="AT6255"/>
      <c r="AU6255"/>
      <c r="AV6255"/>
      <c r="AW6255"/>
      <c r="AX6255"/>
      <c r="AY6255"/>
      <c r="AZ6255"/>
    </row>
    <row r="6256" spans="1:52">
      <c r="A6256"/>
      <c r="B6256"/>
      <c r="C6256"/>
      <c r="D6256"/>
      <c r="E6256"/>
      <c r="F6256"/>
      <c r="G6256"/>
      <c r="H6256"/>
      <c r="I6256"/>
      <c r="J6256"/>
      <c r="K6256"/>
      <c r="L6256"/>
      <c r="M6256"/>
      <c r="N6256"/>
      <c r="O6256"/>
      <c r="P6256"/>
      <c r="Q6256"/>
      <c r="R6256"/>
      <c r="S6256"/>
      <c r="T6256"/>
      <c r="U6256"/>
      <c r="V6256"/>
      <c r="W6256"/>
      <c r="X6256"/>
      <c r="Y6256"/>
      <c r="Z6256"/>
      <c r="AA6256"/>
      <c r="AB6256"/>
      <c r="AC6256"/>
      <c r="AD6256"/>
      <c r="AE6256"/>
      <c r="AF6256"/>
      <c r="AG6256"/>
      <c r="AH6256"/>
      <c r="AI6256"/>
      <c r="AJ6256"/>
      <c r="AK6256"/>
      <c r="AL6256"/>
      <c r="AM6256"/>
      <c r="AN6256"/>
      <c r="AO6256"/>
      <c r="AP6256"/>
      <c r="AQ6256"/>
      <c r="AR6256"/>
      <c r="AS6256"/>
      <c r="AT6256"/>
      <c r="AU6256"/>
      <c r="AV6256"/>
      <c r="AW6256"/>
      <c r="AX6256"/>
      <c r="AY6256"/>
      <c r="AZ6256"/>
    </row>
    <row r="6257" spans="1:52">
      <c r="A6257"/>
      <c r="B6257"/>
      <c r="C6257"/>
      <c r="D6257"/>
      <c r="E6257"/>
      <c r="F6257"/>
      <c r="G6257"/>
      <c r="H6257"/>
      <c r="I6257"/>
      <c r="J6257"/>
      <c r="K6257"/>
      <c r="L6257"/>
      <c r="M6257"/>
      <c r="N6257"/>
      <c r="O6257"/>
      <c r="P6257"/>
      <c r="Q6257"/>
      <c r="R6257"/>
      <c r="S6257"/>
      <c r="T6257"/>
      <c r="U6257"/>
      <c r="V6257"/>
      <c r="W6257"/>
      <c r="X6257"/>
      <c r="Y6257"/>
      <c r="Z6257"/>
      <c r="AA6257"/>
      <c r="AB6257"/>
      <c r="AC6257"/>
      <c r="AD6257"/>
      <c r="AE6257"/>
      <c r="AF6257"/>
      <c r="AG6257"/>
      <c r="AH6257"/>
      <c r="AI6257"/>
      <c r="AJ6257"/>
      <c r="AK6257"/>
      <c r="AL6257"/>
      <c r="AM6257"/>
      <c r="AN6257"/>
      <c r="AO6257"/>
      <c r="AP6257"/>
      <c r="AQ6257"/>
      <c r="AR6257"/>
      <c r="AS6257"/>
      <c r="AT6257"/>
      <c r="AU6257"/>
      <c r="AV6257"/>
      <c r="AW6257"/>
      <c r="AX6257"/>
      <c r="AY6257"/>
      <c r="AZ6257"/>
    </row>
    <row r="6258" spans="1:52">
      <c r="A6258"/>
      <c r="B6258"/>
      <c r="C6258"/>
      <c r="D6258"/>
      <c r="E6258"/>
      <c r="F6258"/>
      <c r="G6258"/>
      <c r="H6258"/>
      <c r="I6258"/>
      <c r="J6258"/>
      <c r="K6258"/>
      <c r="L6258"/>
      <c r="M6258"/>
      <c r="N6258"/>
      <c r="O6258"/>
      <c r="P6258"/>
      <c r="Q6258"/>
      <c r="R6258"/>
      <c r="S6258"/>
      <c r="T6258"/>
      <c r="U6258"/>
      <c r="V6258"/>
      <c r="W6258"/>
      <c r="X6258"/>
      <c r="Y6258"/>
      <c r="Z6258"/>
      <c r="AA6258"/>
      <c r="AB6258"/>
      <c r="AC6258"/>
      <c r="AD6258"/>
      <c r="AE6258"/>
      <c r="AF6258"/>
      <c r="AG6258"/>
      <c r="AH6258"/>
      <c r="AI6258"/>
      <c r="AJ6258"/>
      <c r="AK6258"/>
      <c r="AL6258"/>
      <c r="AM6258"/>
      <c r="AN6258"/>
      <c r="AO6258"/>
      <c r="AP6258"/>
      <c r="AQ6258"/>
      <c r="AR6258"/>
      <c r="AS6258"/>
      <c r="AT6258"/>
      <c r="AU6258"/>
      <c r="AV6258"/>
      <c r="AW6258"/>
      <c r="AX6258"/>
      <c r="AY6258"/>
      <c r="AZ6258"/>
    </row>
    <row r="6259" spans="1:52">
      <c r="A6259"/>
      <c r="B6259"/>
      <c r="C6259"/>
      <c r="D6259"/>
      <c r="E6259"/>
      <c r="F6259"/>
      <c r="G6259"/>
      <c r="H6259"/>
      <c r="I6259"/>
      <c r="J6259"/>
      <c r="K6259"/>
      <c r="L6259"/>
      <c r="M6259"/>
      <c r="N6259"/>
      <c r="O6259"/>
      <c r="P6259"/>
      <c r="Q6259"/>
      <c r="R6259"/>
      <c r="S6259"/>
      <c r="T6259"/>
      <c r="U6259"/>
      <c r="V6259"/>
      <c r="W6259"/>
      <c r="X6259"/>
      <c r="Y6259"/>
      <c r="Z6259"/>
      <c r="AA6259"/>
      <c r="AB6259"/>
      <c r="AC6259"/>
      <c r="AD6259"/>
      <c r="AE6259"/>
      <c r="AF6259"/>
      <c r="AG6259"/>
      <c r="AH6259"/>
      <c r="AI6259"/>
      <c r="AJ6259"/>
      <c r="AK6259"/>
      <c r="AL6259"/>
      <c r="AM6259"/>
      <c r="AN6259"/>
      <c r="AO6259"/>
      <c r="AP6259"/>
      <c r="AQ6259"/>
      <c r="AR6259"/>
      <c r="AS6259"/>
      <c r="AT6259"/>
      <c r="AU6259"/>
      <c r="AV6259"/>
      <c r="AW6259"/>
      <c r="AX6259"/>
      <c r="AY6259"/>
      <c r="AZ6259"/>
    </row>
    <row r="6260" spans="1:52">
      <c r="A6260"/>
      <c r="B6260"/>
      <c r="C6260"/>
      <c r="D6260"/>
      <c r="E6260"/>
      <c r="F6260"/>
      <c r="G6260"/>
      <c r="H6260"/>
      <c r="I6260"/>
      <c r="J6260"/>
      <c r="K6260"/>
      <c r="L6260"/>
      <c r="M6260"/>
      <c r="N6260"/>
      <c r="O6260"/>
      <c r="P6260"/>
      <c r="Q6260"/>
      <c r="R6260"/>
      <c r="S6260"/>
      <c r="T6260"/>
      <c r="U6260"/>
      <c r="V6260"/>
      <c r="W6260"/>
      <c r="X6260"/>
      <c r="Y6260"/>
      <c r="Z6260"/>
      <c r="AA6260"/>
      <c r="AB6260"/>
      <c r="AC6260"/>
      <c r="AD6260"/>
      <c r="AE6260"/>
      <c r="AF6260"/>
      <c r="AG6260"/>
      <c r="AH6260"/>
      <c r="AI6260"/>
      <c r="AJ6260"/>
      <c r="AK6260"/>
      <c r="AL6260"/>
      <c r="AM6260"/>
      <c r="AN6260"/>
      <c r="AO6260"/>
      <c r="AP6260"/>
      <c r="AQ6260"/>
      <c r="AR6260"/>
      <c r="AS6260"/>
      <c r="AT6260"/>
      <c r="AU6260"/>
      <c r="AV6260"/>
      <c r="AW6260"/>
      <c r="AX6260"/>
      <c r="AY6260"/>
      <c r="AZ6260"/>
    </row>
    <row r="6261" spans="1:52">
      <c r="A6261"/>
      <c r="B6261"/>
      <c r="C6261"/>
      <c r="D6261"/>
      <c r="E6261"/>
      <c r="F6261"/>
      <c r="G6261"/>
      <c r="H6261"/>
      <c r="I6261"/>
      <c r="J6261"/>
      <c r="K6261"/>
      <c r="L6261"/>
      <c r="M6261"/>
      <c r="N6261"/>
      <c r="O6261"/>
      <c r="P6261"/>
      <c r="Q6261"/>
      <c r="R6261"/>
      <c r="S6261"/>
      <c r="T6261"/>
      <c r="U6261"/>
      <c r="V6261"/>
      <c r="W6261"/>
      <c r="X6261"/>
      <c r="Y6261"/>
      <c r="Z6261"/>
      <c r="AA6261"/>
      <c r="AB6261"/>
      <c r="AC6261"/>
      <c r="AD6261"/>
      <c r="AE6261"/>
      <c r="AF6261"/>
      <c r="AG6261"/>
      <c r="AH6261"/>
      <c r="AI6261"/>
      <c r="AJ6261"/>
      <c r="AK6261"/>
      <c r="AL6261"/>
      <c r="AM6261"/>
      <c r="AN6261"/>
      <c r="AO6261"/>
      <c r="AP6261"/>
      <c r="AQ6261"/>
      <c r="AR6261"/>
      <c r="AS6261"/>
      <c r="AT6261"/>
      <c r="AU6261"/>
      <c r="AV6261"/>
      <c r="AW6261"/>
      <c r="AX6261"/>
      <c r="AY6261"/>
      <c r="AZ6261"/>
    </row>
    <row r="6262" spans="1:52">
      <c r="A6262"/>
      <c r="B6262"/>
      <c r="C6262"/>
      <c r="D6262"/>
      <c r="E6262"/>
      <c r="F6262"/>
      <c r="G6262"/>
      <c r="H6262"/>
      <c r="I6262"/>
      <c r="J6262"/>
      <c r="K6262"/>
      <c r="L6262"/>
      <c r="M6262"/>
      <c r="N6262"/>
      <c r="O6262"/>
      <c r="P6262"/>
      <c r="Q6262"/>
      <c r="R6262"/>
      <c r="S6262"/>
      <c r="T6262"/>
      <c r="U6262"/>
      <c r="V6262"/>
      <c r="W6262"/>
      <c r="X6262"/>
      <c r="Y6262"/>
      <c r="Z6262"/>
      <c r="AA6262"/>
      <c r="AB6262"/>
      <c r="AC6262"/>
      <c r="AD6262"/>
      <c r="AE6262"/>
      <c r="AF6262"/>
      <c r="AG6262"/>
      <c r="AH6262"/>
      <c r="AI6262"/>
      <c r="AJ6262"/>
      <c r="AK6262"/>
      <c r="AL6262"/>
      <c r="AM6262"/>
      <c r="AN6262"/>
      <c r="AO6262"/>
      <c r="AP6262"/>
      <c r="AQ6262"/>
      <c r="AR6262"/>
      <c r="AS6262"/>
      <c r="AT6262"/>
      <c r="AU6262"/>
      <c r="AV6262"/>
      <c r="AW6262"/>
      <c r="AX6262"/>
      <c r="AY6262"/>
      <c r="AZ6262"/>
    </row>
    <row r="6263" spans="1:52">
      <c r="A6263"/>
      <c r="B6263"/>
      <c r="C6263"/>
      <c r="D6263"/>
      <c r="E6263"/>
      <c r="F6263"/>
      <c r="G6263"/>
      <c r="H6263"/>
      <c r="I6263"/>
      <c r="J6263"/>
      <c r="K6263"/>
      <c r="L6263"/>
      <c r="M6263"/>
      <c r="N6263"/>
      <c r="O6263"/>
      <c r="P6263"/>
      <c r="Q6263"/>
      <c r="R6263"/>
      <c r="S6263"/>
      <c r="T6263"/>
      <c r="U6263"/>
      <c r="V6263"/>
      <c r="W6263"/>
      <c r="X6263"/>
      <c r="Y6263"/>
      <c r="Z6263"/>
      <c r="AA6263"/>
      <c r="AB6263"/>
      <c r="AC6263"/>
      <c r="AD6263"/>
      <c r="AE6263"/>
      <c r="AF6263"/>
      <c r="AG6263"/>
      <c r="AH6263"/>
      <c r="AI6263"/>
      <c r="AJ6263"/>
      <c r="AK6263"/>
      <c r="AL6263"/>
      <c r="AM6263"/>
      <c r="AN6263"/>
      <c r="AO6263"/>
      <c r="AP6263"/>
      <c r="AQ6263"/>
      <c r="AR6263"/>
      <c r="AS6263"/>
      <c r="AT6263"/>
      <c r="AU6263"/>
      <c r="AV6263"/>
      <c r="AW6263"/>
      <c r="AX6263"/>
      <c r="AY6263"/>
      <c r="AZ6263"/>
    </row>
    <row r="6264" spans="1:52">
      <c r="A6264"/>
      <c r="B6264"/>
      <c r="C6264"/>
      <c r="D6264"/>
      <c r="E6264"/>
      <c r="F6264"/>
      <c r="G6264"/>
      <c r="H6264"/>
      <c r="I6264"/>
      <c r="J6264"/>
      <c r="K6264"/>
      <c r="L6264"/>
      <c r="M6264"/>
      <c r="N6264"/>
      <c r="O6264"/>
      <c r="P6264"/>
      <c r="Q6264"/>
      <c r="R6264"/>
      <c r="S6264"/>
      <c r="T6264"/>
      <c r="U6264"/>
      <c r="V6264"/>
      <c r="W6264"/>
      <c r="X6264"/>
      <c r="Y6264"/>
      <c r="Z6264"/>
      <c r="AA6264"/>
      <c r="AB6264"/>
      <c r="AC6264"/>
      <c r="AD6264"/>
      <c r="AE6264"/>
      <c r="AF6264"/>
      <c r="AG6264"/>
      <c r="AH6264"/>
      <c r="AI6264"/>
      <c r="AJ6264"/>
      <c r="AK6264"/>
      <c r="AL6264"/>
      <c r="AM6264"/>
      <c r="AN6264"/>
      <c r="AO6264"/>
      <c r="AP6264"/>
      <c r="AQ6264"/>
      <c r="AR6264"/>
      <c r="AS6264"/>
      <c r="AT6264"/>
      <c r="AU6264"/>
      <c r="AV6264"/>
      <c r="AW6264"/>
      <c r="AX6264"/>
      <c r="AY6264"/>
      <c r="AZ6264"/>
    </row>
    <row r="6265" spans="1:52">
      <c r="A6265"/>
      <c r="B6265"/>
      <c r="C6265"/>
      <c r="D6265"/>
      <c r="E6265"/>
      <c r="F6265"/>
      <c r="G6265"/>
      <c r="H6265"/>
      <c r="I6265"/>
      <c r="J6265"/>
      <c r="K6265"/>
      <c r="L6265"/>
      <c r="M6265"/>
      <c r="N6265"/>
      <c r="O6265"/>
      <c r="P6265"/>
      <c r="Q6265"/>
      <c r="R6265"/>
      <c r="S6265"/>
      <c r="T6265"/>
      <c r="U6265"/>
      <c r="V6265"/>
      <c r="W6265"/>
      <c r="X6265"/>
      <c r="Y6265"/>
      <c r="Z6265"/>
      <c r="AA6265"/>
      <c r="AB6265"/>
      <c r="AC6265"/>
      <c r="AD6265"/>
      <c r="AE6265"/>
      <c r="AF6265"/>
      <c r="AG6265"/>
      <c r="AH6265"/>
      <c r="AI6265"/>
      <c r="AJ6265"/>
      <c r="AK6265"/>
      <c r="AL6265"/>
      <c r="AM6265"/>
      <c r="AN6265"/>
      <c r="AO6265"/>
      <c r="AP6265"/>
      <c r="AQ6265"/>
      <c r="AR6265"/>
      <c r="AS6265"/>
      <c r="AT6265"/>
      <c r="AU6265"/>
      <c r="AV6265"/>
      <c r="AW6265"/>
      <c r="AX6265"/>
      <c r="AY6265"/>
      <c r="AZ6265"/>
    </row>
    <row r="6266" spans="1:52">
      <c r="A6266"/>
      <c r="B6266"/>
      <c r="C6266"/>
      <c r="D6266"/>
      <c r="E6266"/>
      <c r="F6266"/>
      <c r="G6266"/>
      <c r="H6266"/>
      <c r="I6266"/>
      <c r="J6266"/>
      <c r="K6266"/>
      <c r="L6266"/>
      <c r="M6266"/>
      <c r="N6266"/>
      <c r="O6266"/>
      <c r="P6266"/>
      <c r="Q6266"/>
      <c r="R6266"/>
      <c r="S6266"/>
      <c r="T6266"/>
      <c r="U6266"/>
      <c r="V6266"/>
      <c r="W6266"/>
      <c r="X6266"/>
      <c r="Y6266"/>
      <c r="Z6266"/>
      <c r="AA6266"/>
      <c r="AB6266"/>
      <c r="AC6266"/>
      <c r="AD6266"/>
      <c r="AE6266"/>
      <c r="AF6266"/>
      <c r="AG6266"/>
      <c r="AH6266"/>
      <c r="AI6266"/>
      <c r="AJ6266"/>
      <c r="AK6266"/>
      <c r="AL6266"/>
      <c r="AM6266"/>
      <c r="AN6266"/>
      <c r="AO6266"/>
      <c r="AP6266"/>
      <c r="AQ6266"/>
      <c r="AR6266"/>
      <c r="AS6266"/>
      <c r="AT6266"/>
      <c r="AU6266"/>
      <c r="AV6266"/>
      <c r="AW6266"/>
      <c r="AX6266"/>
      <c r="AY6266"/>
      <c r="AZ6266"/>
    </row>
    <row r="6267" spans="1:52">
      <c r="A6267"/>
      <c r="B6267"/>
      <c r="C6267"/>
      <c r="D6267"/>
      <c r="E6267"/>
      <c r="F6267"/>
      <c r="G6267"/>
      <c r="H6267"/>
      <c r="I6267"/>
      <c r="J6267"/>
      <c r="K6267"/>
      <c r="L6267"/>
      <c r="M6267"/>
      <c r="N6267"/>
      <c r="O6267"/>
      <c r="P6267"/>
      <c r="Q6267"/>
      <c r="R6267"/>
      <c r="S6267"/>
      <c r="T6267"/>
      <c r="U6267"/>
      <c r="V6267"/>
      <c r="W6267"/>
      <c r="X6267"/>
      <c r="Y6267"/>
      <c r="Z6267"/>
      <c r="AA6267"/>
      <c r="AB6267"/>
      <c r="AC6267"/>
      <c r="AD6267"/>
      <c r="AE6267"/>
      <c r="AF6267"/>
      <c r="AG6267"/>
      <c r="AH6267"/>
      <c r="AI6267"/>
      <c r="AJ6267"/>
      <c r="AK6267"/>
      <c r="AL6267"/>
      <c r="AM6267"/>
      <c r="AN6267"/>
      <c r="AO6267"/>
      <c r="AP6267"/>
      <c r="AQ6267"/>
      <c r="AR6267"/>
      <c r="AS6267"/>
      <c r="AT6267"/>
      <c r="AU6267"/>
      <c r="AV6267"/>
      <c r="AW6267"/>
      <c r="AX6267"/>
      <c r="AY6267"/>
      <c r="AZ6267"/>
    </row>
    <row r="6268" spans="1:52">
      <c r="A6268"/>
      <c r="B6268"/>
      <c r="C6268"/>
      <c r="D6268"/>
      <c r="E6268"/>
      <c r="F6268"/>
      <c r="G6268"/>
      <c r="H6268"/>
      <c r="I6268"/>
      <c r="J6268"/>
      <c r="K6268"/>
      <c r="L6268"/>
      <c r="M6268"/>
      <c r="N6268"/>
      <c r="O6268"/>
      <c r="P6268"/>
      <c r="Q6268"/>
      <c r="R6268"/>
      <c r="S6268"/>
      <c r="T6268"/>
      <c r="U6268"/>
      <c r="V6268"/>
      <c r="W6268"/>
      <c r="X6268"/>
      <c r="Y6268"/>
      <c r="Z6268"/>
      <c r="AA6268"/>
      <c r="AB6268"/>
      <c r="AC6268"/>
      <c r="AD6268"/>
      <c r="AE6268"/>
      <c r="AF6268"/>
      <c r="AG6268"/>
      <c r="AH6268"/>
      <c r="AI6268"/>
      <c r="AJ6268"/>
      <c r="AK6268"/>
      <c r="AL6268"/>
      <c r="AM6268"/>
      <c r="AN6268"/>
      <c r="AO6268"/>
      <c r="AP6268"/>
      <c r="AQ6268"/>
      <c r="AR6268"/>
      <c r="AS6268"/>
      <c r="AT6268"/>
      <c r="AU6268"/>
      <c r="AV6268"/>
      <c r="AW6268"/>
      <c r="AX6268"/>
      <c r="AY6268"/>
      <c r="AZ6268"/>
    </row>
    <row r="6269" spans="1:52">
      <c r="A6269"/>
      <c r="B6269"/>
      <c r="C6269"/>
      <c r="D6269"/>
      <c r="E6269"/>
      <c r="F6269"/>
      <c r="G6269"/>
      <c r="H6269"/>
      <c r="I6269"/>
      <c r="J6269"/>
      <c r="K6269"/>
      <c r="L6269"/>
      <c r="M6269"/>
      <c r="N6269"/>
      <c r="O6269"/>
      <c r="P6269"/>
      <c r="Q6269"/>
      <c r="R6269"/>
      <c r="S6269"/>
      <c r="T6269"/>
      <c r="U6269"/>
      <c r="V6269"/>
      <c r="W6269"/>
      <c r="X6269"/>
      <c r="Y6269"/>
      <c r="Z6269"/>
      <c r="AA6269"/>
      <c r="AB6269"/>
      <c r="AC6269"/>
      <c r="AD6269"/>
      <c r="AE6269"/>
      <c r="AF6269"/>
      <c r="AG6269"/>
      <c r="AH6269"/>
      <c r="AI6269"/>
      <c r="AJ6269"/>
      <c r="AK6269"/>
      <c r="AL6269"/>
      <c r="AM6269"/>
      <c r="AN6269"/>
      <c r="AO6269"/>
      <c r="AP6269"/>
      <c r="AQ6269"/>
      <c r="AR6269"/>
      <c r="AS6269"/>
      <c r="AT6269"/>
      <c r="AU6269"/>
      <c r="AV6269"/>
      <c r="AW6269"/>
      <c r="AX6269"/>
      <c r="AY6269"/>
      <c r="AZ6269"/>
    </row>
    <row r="6270" spans="1:52">
      <c r="A6270"/>
      <c r="B6270"/>
      <c r="C6270"/>
      <c r="D6270"/>
      <c r="E6270"/>
      <c r="F6270"/>
      <c r="G6270"/>
      <c r="H6270"/>
      <c r="I6270"/>
      <c r="J6270"/>
      <c r="K6270"/>
      <c r="L6270"/>
      <c r="M6270"/>
      <c r="N6270"/>
      <c r="O6270"/>
      <c r="P6270"/>
      <c r="Q6270"/>
      <c r="R6270"/>
      <c r="S6270"/>
      <c r="T6270"/>
      <c r="U6270"/>
      <c r="V6270"/>
      <c r="W6270"/>
      <c r="X6270"/>
      <c r="Y6270"/>
      <c r="Z6270"/>
      <c r="AA6270"/>
      <c r="AB6270"/>
      <c r="AC6270"/>
      <c r="AD6270"/>
      <c r="AE6270"/>
      <c r="AF6270"/>
      <c r="AG6270"/>
      <c r="AH6270"/>
      <c r="AI6270"/>
      <c r="AJ6270"/>
      <c r="AK6270"/>
      <c r="AL6270"/>
      <c r="AM6270"/>
      <c r="AN6270"/>
      <c r="AO6270"/>
      <c r="AP6270"/>
      <c r="AQ6270"/>
      <c r="AR6270"/>
      <c r="AS6270"/>
      <c r="AT6270"/>
      <c r="AU6270"/>
      <c r="AV6270"/>
      <c r="AW6270"/>
      <c r="AX6270"/>
      <c r="AY6270"/>
      <c r="AZ6270"/>
    </row>
    <row r="6271" spans="1:52">
      <c r="A6271"/>
      <c r="B6271"/>
      <c r="C6271"/>
      <c r="D6271"/>
      <c r="E6271"/>
      <c r="F6271"/>
      <c r="G6271"/>
      <c r="H6271"/>
      <c r="I6271"/>
      <c r="J6271"/>
      <c r="K6271"/>
      <c r="L6271"/>
      <c r="M6271"/>
      <c r="N6271"/>
      <c r="O6271"/>
      <c r="P6271"/>
      <c r="Q6271"/>
      <c r="R6271"/>
      <c r="S6271"/>
      <c r="T6271"/>
      <c r="U6271"/>
      <c r="V6271"/>
      <c r="W6271"/>
      <c r="X6271"/>
      <c r="Y6271"/>
      <c r="Z6271"/>
      <c r="AA6271"/>
      <c r="AB6271"/>
      <c r="AC6271"/>
      <c r="AD6271"/>
      <c r="AE6271"/>
      <c r="AF6271"/>
      <c r="AG6271"/>
      <c r="AH6271"/>
      <c r="AI6271"/>
      <c r="AJ6271"/>
      <c r="AK6271"/>
      <c r="AL6271"/>
      <c r="AM6271"/>
      <c r="AN6271"/>
      <c r="AO6271"/>
      <c r="AP6271"/>
      <c r="AQ6271"/>
      <c r="AR6271"/>
      <c r="AS6271"/>
      <c r="AT6271"/>
      <c r="AU6271"/>
      <c r="AV6271"/>
      <c r="AW6271"/>
      <c r="AX6271"/>
      <c r="AY6271"/>
      <c r="AZ6271"/>
    </row>
    <row r="6272" spans="1:52">
      <c r="A6272"/>
      <c r="B6272"/>
      <c r="C6272"/>
      <c r="D6272"/>
      <c r="E6272"/>
      <c r="F6272"/>
      <c r="G6272"/>
      <c r="H6272"/>
      <c r="I6272"/>
      <c r="J6272"/>
      <c r="K6272"/>
      <c r="L6272"/>
      <c r="M6272"/>
      <c r="N6272"/>
      <c r="O6272"/>
      <c r="P6272"/>
      <c r="Q6272"/>
      <c r="R6272"/>
      <c r="S6272"/>
      <c r="T6272"/>
      <c r="U6272"/>
      <c r="V6272"/>
      <c r="W6272"/>
      <c r="X6272"/>
      <c r="Y6272"/>
      <c r="Z6272"/>
      <c r="AA6272"/>
      <c r="AB6272"/>
      <c r="AC6272"/>
      <c r="AD6272"/>
      <c r="AE6272"/>
      <c r="AF6272"/>
      <c r="AG6272"/>
      <c r="AH6272"/>
      <c r="AI6272"/>
      <c r="AJ6272"/>
      <c r="AK6272"/>
      <c r="AL6272"/>
      <c r="AM6272"/>
      <c r="AN6272"/>
      <c r="AO6272"/>
      <c r="AP6272"/>
      <c r="AQ6272"/>
      <c r="AR6272"/>
      <c r="AS6272"/>
      <c r="AT6272"/>
      <c r="AU6272"/>
      <c r="AV6272"/>
      <c r="AW6272"/>
      <c r="AX6272"/>
      <c r="AY6272"/>
      <c r="AZ6272"/>
    </row>
    <row r="6273" spans="1:52">
      <c r="A6273"/>
      <c r="B6273"/>
      <c r="C6273"/>
      <c r="D6273"/>
      <c r="E6273"/>
      <c r="F6273"/>
      <c r="G6273"/>
      <c r="H6273"/>
      <c r="I6273"/>
      <c r="J6273"/>
      <c r="K6273"/>
      <c r="L6273"/>
      <c r="M6273"/>
      <c r="N6273"/>
      <c r="O6273"/>
      <c r="P6273"/>
      <c r="Q6273"/>
      <c r="R6273"/>
      <c r="S6273"/>
      <c r="T6273"/>
      <c r="U6273"/>
      <c r="V6273"/>
      <c r="W6273"/>
      <c r="X6273"/>
      <c r="Y6273"/>
      <c r="Z6273"/>
      <c r="AA6273"/>
      <c r="AB6273"/>
      <c r="AC6273"/>
      <c r="AD6273"/>
      <c r="AE6273"/>
      <c r="AF6273"/>
      <c r="AG6273"/>
      <c r="AH6273"/>
      <c r="AI6273"/>
      <c r="AJ6273"/>
      <c r="AK6273"/>
      <c r="AL6273"/>
      <c r="AM6273"/>
      <c r="AN6273"/>
      <c r="AO6273"/>
      <c r="AP6273"/>
      <c r="AQ6273"/>
      <c r="AR6273"/>
      <c r="AS6273"/>
      <c r="AT6273"/>
      <c r="AU6273"/>
      <c r="AV6273"/>
      <c r="AW6273"/>
      <c r="AX6273"/>
      <c r="AY6273"/>
      <c r="AZ6273"/>
    </row>
    <row r="6274" spans="1:52">
      <c r="A6274"/>
      <c r="B6274"/>
      <c r="C6274"/>
      <c r="D6274"/>
      <c r="E6274"/>
      <c r="F6274"/>
      <c r="G6274"/>
      <c r="H6274"/>
      <c r="I6274"/>
      <c r="J6274"/>
      <c r="K6274"/>
      <c r="L6274"/>
      <c r="M6274"/>
      <c r="N6274"/>
      <c r="O6274"/>
      <c r="P6274"/>
      <c r="Q6274"/>
      <c r="R6274"/>
      <c r="S6274"/>
      <c r="T6274"/>
      <c r="U6274"/>
      <c r="V6274"/>
      <c r="W6274"/>
      <c r="X6274"/>
      <c r="Y6274"/>
      <c r="Z6274"/>
      <c r="AA6274"/>
      <c r="AB6274"/>
      <c r="AC6274"/>
      <c r="AD6274"/>
      <c r="AE6274"/>
      <c r="AF6274"/>
      <c r="AG6274"/>
      <c r="AH6274"/>
      <c r="AI6274"/>
      <c r="AJ6274"/>
      <c r="AK6274"/>
      <c r="AL6274"/>
      <c r="AM6274"/>
      <c r="AN6274"/>
      <c r="AO6274"/>
      <c r="AP6274"/>
      <c r="AQ6274"/>
      <c r="AR6274"/>
      <c r="AS6274"/>
      <c r="AT6274"/>
      <c r="AU6274"/>
      <c r="AV6274"/>
      <c r="AW6274"/>
      <c r="AX6274"/>
      <c r="AY6274"/>
      <c r="AZ6274"/>
    </row>
    <row r="6275" spans="1:52">
      <c r="A6275"/>
      <c r="B6275"/>
      <c r="C6275"/>
      <c r="D6275"/>
      <c r="E6275"/>
      <c r="F6275"/>
      <c r="G6275"/>
      <c r="H6275"/>
      <c r="I6275"/>
      <c r="J6275"/>
      <c r="K6275"/>
      <c r="L6275"/>
      <c r="M6275"/>
      <c r="N6275"/>
      <c r="O6275"/>
      <c r="P6275"/>
      <c r="Q6275"/>
      <c r="R6275"/>
      <c r="S6275"/>
      <c r="T6275"/>
      <c r="U6275"/>
      <c r="V6275"/>
      <c r="W6275"/>
      <c r="X6275"/>
      <c r="Y6275"/>
      <c r="Z6275"/>
      <c r="AA6275"/>
      <c r="AB6275"/>
      <c r="AC6275"/>
      <c r="AD6275"/>
      <c r="AE6275"/>
      <c r="AF6275"/>
      <c r="AG6275"/>
      <c r="AH6275"/>
      <c r="AI6275"/>
      <c r="AJ6275"/>
      <c r="AK6275"/>
      <c r="AL6275"/>
      <c r="AM6275"/>
      <c r="AN6275"/>
      <c r="AO6275"/>
      <c r="AP6275"/>
      <c r="AQ6275"/>
      <c r="AR6275"/>
      <c r="AS6275"/>
      <c r="AT6275"/>
      <c r="AU6275"/>
      <c r="AV6275"/>
      <c r="AW6275"/>
      <c r="AX6275"/>
      <c r="AY6275"/>
      <c r="AZ6275"/>
    </row>
    <row r="6276" spans="1:52">
      <c r="A6276"/>
      <c r="B6276"/>
      <c r="C6276"/>
      <c r="D6276"/>
      <c r="E6276"/>
      <c r="F6276"/>
      <c r="G6276"/>
      <c r="H6276"/>
      <c r="I6276"/>
      <c r="J6276"/>
      <c r="K6276"/>
      <c r="L6276"/>
      <c r="M6276"/>
      <c r="N6276"/>
      <c r="O6276"/>
      <c r="P6276"/>
      <c r="Q6276"/>
      <c r="R6276"/>
      <c r="S6276"/>
      <c r="T6276"/>
      <c r="U6276"/>
      <c r="V6276"/>
      <c r="W6276"/>
      <c r="X6276"/>
      <c r="Y6276"/>
      <c r="Z6276"/>
      <c r="AA6276"/>
      <c r="AB6276"/>
      <c r="AC6276"/>
      <c r="AD6276"/>
      <c r="AE6276"/>
      <c r="AF6276"/>
      <c r="AG6276"/>
      <c r="AH6276"/>
      <c r="AI6276"/>
      <c r="AJ6276"/>
      <c r="AK6276"/>
      <c r="AL6276"/>
      <c r="AM6276"/>
      <c r="AN6276"/>
      <c r="AO6276"/>
      <c r="AP6276"/>
      <c r="AQ6276"/>
      <c r="AR6276"/>
      <c r="AS6276"/>
      <c r="AT6276"/>
      <c r="AU6276"/>
      <c r="AV6276"/>
      <c r="AW6276"/>
      <c r="AX6276"/>
      <c r="AY6276"/>
      <c r="AZ6276"/>
    </row>
    <row r="6277" spans="1:52">
      <c r="A6277"/>
      <c r="B6277"/>
      <c r="C6277"/>
      <c r="D6277"/>
      <c r="E6277"/>
      <c r="F6277"/>
      <c r="G6277"/>
      <c r="H6277"/>
      <c r="I6277"/>
      <c r="J6277"/>
      <c r="K6277"/>
      <c r="L6277"/>
      <c r="M6277"/>
      <c r="N6277"/>
      <c r="O6277"/>
      <c r="P6277"/>
      <c r="Q6277"/>
      <c r="R6277"/>
      <c r="S6277"/>
      <c r="T6277"/>
      <c r="U6277"/>
      <c r="V6277"/>
      <c r="W6277"/>
      <c r="X6277"/>
      <c r="Y6277"/>
      <c r="Z6277"/>
      <c r="AA6277"/>
      <c r="AB6277"/>
      <c r="AC6277"/>
      <c r="AD6277"/>
      <c r="AE6277"/>
      <c r="AF6277"/>
      <c r="AG6277"/>
      <c r="AH6277"/>
      <c r="AI6277"/>
      <c r="AJ6277"/>
      <c r="AK6277"/>
      <c r="AL6277"/>
      <c r="AM6277"/>
      <c r="AN6277"/>
      <c r="AO6277"/>
      <c r="AP6277"/>
      <c r="AQ6277"/>
      <c r="AR6277"/>
      <c r="AS6277"/>
      <c r="AT6277"/>
      <c r="AU6277"/>
      <c r="AV6277"/>
      <c r="AW6277"/>
      <c r="AX6277"/>
      <c r="AY6277"/>
      <c r="AZ6277"/>
    </row>
    <row r="6278" spans="1:52">
      <c r="A6278"/>
      <c r="B6278"/>
      <c r="C6278"/>
      <c r="D6278"/>
      <c r="E6278"/>
      <c r="F6278"/>
      <c r="G6278"/>
      <c r="H6278"/>
      <c r="I6278"/>
      <c r="J6278"/>
      <c r="K6278"/>
      <c r="L6278"/>
      <c r="M6278"/>
      <c r="N6278"/>
      <c r="O6278"/>
      <c r="P6278"/>
      <c r="Q6278"/>
      <c r="R6278"/>
      <c r="S6278"/>
      <c r="T6278"/>
      <c r="U6278"/>
      <c r="V6278"/>
      <c r="W6278"/>
      <c r="X6278"/>
      <c r="Y6278"/>
      <c r="Z6278"/>
      <c r="AA6278"/>
      <c r="AB6278"/>
      <c r="AC6278"/>
      <c r="AD6278"/>
      <c r="AE6278"/>
      <c r="AF6278"/>
      <c r="AG6278"/>
      <c r="AH6278"/>
      <c r="AI6278"/>
      <c r="AJ6278"/>
      <c r="AK6278"/>
      <c r="AL6278"/>
      <c r="AM6278"/>
      <c r="AN6278"/>
      <c r="AO6278"/>
      <c r="AP6278"/>
      <c r="AQ6278"/>
      <c r="AR6278"/>
      <c r="AS6278"/>
      <c r="AT6278"/>
      <c r="AU6278"/>
      <c r="AV6278"/>
      <c r="AW6278"/>
      <c r="AX6278"/>
      <c r="AY6278"/>
      <c r="AZ6278"/>
    </row>
    <row r="6279" spans="1:52">
      <c r="A6279"/>
      <c r="B6279"/>
      <c r="C6279"/>
      <c r="D6279"/>
      <c r="E6279"/>
      <c r="F6279"/>
      <c r="G6279"/>
      <c r="H6279"/>
      <c r="I6279"/>
      <c r="J6279"/>
      <c r="K6279"/>
      <c r="L6279"/>
      <c r="M6279"/>
      <c r="N6279"/>
      <c r="O6279"/>
      <c r="P6279"/>
      <c r="Q6279"/>
      <c r="R6279"/>
      <c r="S6279"/>
      <c r="T6279"/>
      <c r="U6279"/>
      <c r="V6279"/>
      <c r="W6279"/>
      <c r="X6279"/>
      <c r="Y6279"/>
      <c r="Z6279"/>
      <c r="AA6279"/>
      <c r="AB6279"/>
      <c r="AC6279"/>
      <c r="AD6279"/>
      <c r="AE6279"/>
      <c r="AF6279"/>
      <c r="AG6279"/>
      <c r="AH6279"/>
      <c r="AI6279"/>
      <c r="AJ6279"/>
      <c r="AK6279"/>
      <c r="AL6279"/>
      <c r="AM6279"/>
      <c r="AN6279"/>
      <c r="AO6279"/>
      <c r="AP6279"/>
      <c r="AQ6279"/>
      <c r="AR6279"/>
      <c r="AS6279"/>
      <c r="AT6279"/>
      <c r="AU6279"/>
      <c r="AV6279"/>
      <c r="AW6279"/>
      <c r="AX6279"/>
      <c r="AY6279"/>
      <c r="AZ6279"/>
    </row>
    <row r="6280" spans="1:52">
      <c r="A6280"/>
      <c r="B6280"/>
      <c r="C6280"/>
      <c r="D6280"/>
      <c r="E6280"/>
      <c r="F6280"/>
      <c r="G6280"/>
      <c r="H6280"/>
      <c r="I6280"/>
      <c r="J6280"/>
      <c r="K6280"/>
      <c r="L6280"/>
      <c r="M6280"/>
      <c r="N6280"/>
      <c r="O6280"/>
      <c r="P6280"/>
      <c r="Q6280"/>
      <c r="R6280"/>
      <c r="S6280"/>
      <c r="T6280"/>
      <c r="U6280"/>
      <c r="V6280"/>
      <c r="W6280"/>
      <c r="X6280"/>
      <c r="Y6280"/>
      <c r="Z6280"/>
      <c r="AA6280"/>
      <c r="AB6280"/>
      <c r="AC6280"/>
      <c r="AD6280"/>
      <c r="AE6280"/>
      <c r="AF6280"/>
      <c r="AG6280"/>
      <c r="AH6280"/>
      <c r="AI6280"/>
      <c r="AJ6280"/>
      <c r="AK6280"/>
      <c r="AL6280"/>
      <c r="AM6280"/>
      <c r="AN6280"/>
      <c r="AO6280"/>
      <c r="AP6280"/>
      <c r="AQ6280"/>
      <c r="AR6280"/>
      <c r="AS6280"/>
      <c r="AT6280"/>
      <c r="AU6280"/>
      <c r="AV6280"/>
      <c r="AW6280"/>
      <c r="AX6280"/>
      <c r="AY6280"/>
      <c r="AZ6280"/>
    </row>
    <row r="6281" spans="1:52">
      <c r="A6281"/>
      <c r="B6281"/>
      <c r="C6281"/>
      <c r="D6281"/>
      <c r="E6281"/>
      <c r="F6281"/>
      <c r="G6281"/>
      <c r="H6281"/>
      <c r="I6281"/>
      <c r="J6281"/>
      <c r="K6281"/>
      <c r="L6281"/>
      <c r="M6281"/>
      <c r="N6281"/>
      <c r="O6281"/>
      <c r="P6281"/>
      <c r="Q6281"/>
      <c r="R6281"/>
      <c r="S6281"/>
      <c r="T6281"/>
      <c r="U6281"/>
      <c r="V6281"/>
      <c r="W6281"/>
      <c r="X6281"/>
      <c r="Y6281"/>
      <c r="Z6281"/>
      <c r="AA6281"/>
      <c r="AB6281"/>
      <c r="AC6281"/>
      <c r="AD6281"/>
      <c r="AE6281"/>
      <c r="AF6281"/>
      <c r="AG6281"/>
      <c r="AH6281"/>
      <c r="AI6281"/>
      <c r="AJ6281"/>
      <c r="AK6281"/>
      <c r="AL6281"/>
      <c r="AM6281"/>
      <c r="AN6281"/>
      <c r="AO6281"/>
      <c r="AP6281"/>
      <c r="AQ6281"/>
      <c r="AR6281"/>
      <c r="AS6281"/>
      <c r="AT6281"/>
      <c r="AU6281"/>
      <c r="AV6281"/>
      <c r="AW6281"/>
      <c r="AX6281"/>
      <c r="AY6281"/>
      <c r="AZ6281"/>
    </row>
    <row r="6282" spans="1:52">
      <c r="A6282"/>
      <c r="B6282"/>
      <c r="C6282"/>
      <c r="D6282"/>
      <c r="E6282"/>
      <c r="F6282"/>
      <c r="G6282"/>
      <c r="H6282"/>
      <c r="I6282"/>
      <c r="J6282"/>
      <c r="K6282"/>
      <c r="L6282"/>
      <c r="M6282"/>
      <c r="N6282"/>
      <c r="O6282"/>
      <c r="P6282"/>
      <c r="Q6282"/>
      <c r="R6282"/>
      <c r="S6282"/>
      <c r="T6282"/>
      <c r="U6282"/>
      <c r="V6282"/>
      <c r="W6282"/>
      <c r="X6282"/>
      <c r="Y6282"/>
      <c r="Z6282"/>
      <c r="AA6282"/>
      <c r="AB6282"/>
      <c r="AC6282"/>
      <c r="AD6282"/>
      <c r="AE6282"/>
      <c r="AF6282"/>
      <c r="AG6282"/>
      <c r="AH6282"/>
      <c r="AI6282"/>
      <c r="AJ6282"/>
      <c r="AK6282"/>
      <c r="AL6282"/>
      <c r="AM6282"/>
      <c r="AN6282"/>
      <c r="AO6282"/>
      <c r="AP6282"/>
      <c r="AQ6282"/>
      <c r="AR6282"/>
      <c r="AS6282"/>
      <c r="AT6282"/>
      <c r="AU6282"/>
      <c r="AV6282"/>
      <c r="AW6282"/>
      <c r="AX6282"/>
      <c r="AY6282"/>
      <c r="AZ6282"/>
    </row>
    <row r="6283" spans="1:52">
      <c r="A6283"/>
      <c r="B6283"/>
      <c r="C6283"/>
      <c r="D6283"/>
      <c r="E6283"/>
      <c r="F6283"/>
      <c r="G6283"/>
      <c r="H6283"/>
      <c r="I6283"/>
      <c r="J6283"/>
      <c r="K6283"/>
      <c r="L6283"/>
      <c r="M6283"/>
      <c r="N6283"/>
      <c r="O6283"/>
      <c r="P6283"/>
      <c r="Q6283"/>
      <c r="R6283"/>
      <c r="S6283"/>
      <c r="T6283"/>
      <c r="U6283"/>
      <c r="V6283"/>
      <c r="W6283"/>
      <c r="X6283"/>
      <c r="Y6283"/>
      <c r="Z6283"/>
      <c r="AA6283"/>
      <c r="AB6283"/>
      <c r="AC6283"/>
      <c r="AD6283"/>
      <c r="AE6283"/>
      <c r="AF6283"/>
      <c r="AG6283"/>
      <c r="AH6283"/>
      <c r="AI6283"/>
      <c r="AJ6283"/>
      <c r="AK6283"/>
      <c r="AL6283"/>
      <c r="AM6283"/>
      <c r="AN6283"/>
      <c r="AO6283"/>
      <c r="AP6283"/>
      <c r="AQ6283"/>
      <c r="AR6283"/>
      <c r="AS6283"/>
      <c r="AT6283"/>
      <c r="AU6283"/>
      <c r="AV6283"/>
      <c r="AW6283"/>
      <c r="AX6283"/>
      <c r="AY6283"/>
      <c r="AZ6283"/>
    </row>
    <row r="6284" spans="1:52">
      <c r="A6284"/>
      <c r="B6284"/>
      <c r="C6284"/>
      <c r="D6284"/>
      <c r="E6284"/>
      <c r="F6284"/>
      <c r="G6284"/>
      <c r="H6284"/>
      <c r="I6284"/>
      <c r="J6284"/>
      <c r="K6284"/>
      <c r="L6284"/>
      <c r="M6284"/>
      <c r="N6284"/>
      <c r="O6284"/>
      <c r="P6284"/>
      <c r="Q6284"/>
      <c r="R6284"/>
      <c r="S6284"/>
      <c r="T6284"/>
      <c r="U6284"/>
      <c r="V6284"/>
      <c r="W6284"/>
      <c r="X6284"/>
      <c r="Y6284"/>
      <c r="Z6284"/>
      <c r="AA6284"/>
      <c r="AB6284"/>
      <c r="AC6284"/>
      <c r="AD6284"/>
      <c r="AE6284"/>
      <c r="AF6284"/>
      <c r="AG6284"/>
      <c r="AH6284"/>
      <c r="AI6284"/>
      <c r="AJ6284"/>
      <c r="AK6284"/>
      <c r="AL6284"/>
      <c r="AM6284"/>
      <c r="AN6284"/>
      <c r="AO6284"/>
      <c r="AP6284"/>
      <c r="AQ6284"/>
      <c r="AR6284"/>
      <c r="AS6284"/>
      <c r="AT6284"/>
      <c r="AU6284"/>
      <c r="AV6284"/>
      <c r="AW6284"/>
      <c r="AX6284"/>
      <c r="AY6284"/>
      <c r="AZ6284"/>
    </row>
    <row r="6285" spans="1:52">
      <c r="A6285"/>
      <c r="B6285"/>
      <c r="C6285"/>
      <c r="D6285"/>
      <c r="E6285"/>
      <c r="F6285"/>
      <c r="G6285"/>
      <c r="H6285"/>
      <c r="I6285"/>
      <c r="J6285"/>
      <c r="K6285"/>
      <c r="L6285"/>
      <c r="M6285"/>
      <c r="N6285"/>
      <c r="O6285"/>
      <c r="P6285"/>
      <c r="Q6285"/>
      <c r="R6285"/>
      <c r="S6285"/>
      <c r="T6285"/>
      <c r="U6285"/>
      <c r="V6285"/>
      <c r="W6285"/>
      <c r="X6285"/>
      <c r="Y6285"/>
      <c r="Z6285"/>
      <c r="AA6285"/>
      <c r="AB6285"/>
      <c r="AC6285"/>
      <c r="AD6285"/>
      <c r="AE6285"/>
      <c r="AF6285"/>
      <c r="AG6285"/>
      <c r="AH6285"/>
      <c r="AI6285"/>
      <c r="AJ6285"/>
      <c r="AK6285"/>
      <c r="AL6285"/>
      <c r="AM6285"/>
      <c r="AN6285"/>
      <c r="AO6285"/>
      <c r="AP6285"/>
      <c r="AQ6285"/>
      <c r="AR6285"/>
      <c r="AS6285"/>
      <c r="AT6285"/>
      <c r="AU6285"/>
      <c r="AV6285"/>
      <c r="AW6285"/>
      <c r="AX6285"/>
      <c r="AY6285"/>
      <c r="AZ6285"/>
    </row>
    <row r="6286" spans="1:52">
      <c r="A6286"/>
      <c r="B6286"/>
      <c r="C6286"/>
      <c r="D6286"/>
      <c r="E6286"/>
      <c r="F6286"/>
      <c r="G6286"/>
      <c r="H6286"/>
      <c r="I6286"/>
      <c r="J6286"/>
      <c r="K6286"/>
      <c r="L6286"/>
      <c r="M6286"/>
      <c r="N6286"/>
      <c r="O6286"/>
      <c r="P6286"/>
      <c r="Q6286"/>
      <c r="R6286"/>
      <c r="S6286"/>
      <c r="T6286"/>
      <c r="U6286"/>
      <c r="V6286"/>
      <c r="W6286"/>
      <c r="X6286"/>
      <c r="Y6286"/>
      <c r="Z6286"/>
      <c r="AA6286"/>
      <c r="AB6286"/>
      <c r="AC6286"/>
      <c r="AD6286"/>
      <c r="AE6286"/>
      <c r="AF6286"/>
      <c r="AG6286"/>
      <c r="AH6286"/>
      <c r="AI6286"/>
      <c r="AJ6286"/>
      <c r="AK6286"/>
      <c r="AL6286"/>
      <c r="AM6286"/>
      <c r="AN6286"/>
      <c r="AO6286"/>
      <c r="AP6286"/>
      <c r="AQ6286"/>
      <c r="AR6286"/>
      <c r="AS6286"/>
      <c r="AT6286"/>
      <c r="AU6286"/>
      <c r="AV6286"/>
      <c r="AW6286"/>
      <c r="AX6286"/>
      <c r="AY6286"/>
      <c r="AZ6286"/>
    </row>
    <row r="6287" spans="1:52">
      <c r="A6287"/>
      <c r="B6287"/>
      <c r="C6287"/>
      <c r="D6287"/>
      <c r="E6287"/>
      <c r="F6287"/>
      <c r="G6287"/>
      <c r="H6287"/>
      <c r="I6287"/>
      <c r="J6287"/>
      <c r="K6287"/>
      <c r="L6287"/>
      <c r="M6287"/>
      <c r="N6287"/>
      <c r="O6287"/>
      <c r="P6287"/>
      <c r="Q6287"/>
      <c r="R6287"/>
      <c r="S6287"/>
      <c r="T6287"/>
      <c r="U6287"/>
      <c r="V6287"/>
      <c r="W6287"/>
      <c r="X6287"/>
      <c r="Y6287"/>
      <c r="Z6287"/>
      <c r="AA6287"/>
      <c r="AB6287"/>
      <c r="AC6287"/>
      <c r="AD6287"/>
      <c r="AE6287"/>
      <c r="AF6287"/>
      <c r="AG6287"/>
      <c r="AH6287"/>
      <c r="AI6287"/>
      <c r="AJ6287"/>
      <c r="AK6287"/>
      <c r="AL6287"/>
      <c r="AM6287"/>
      <c r="AN6287"/>
      <c r="AO6287"/>
      <c r="AP6287"/>
      <c r="AQ6287"/>
      <c r="AR6287"/>
      <c r="AS6287"/>
      <c r="AT6287"/>
      <c r="AU6287"/>
      <c r="AV6287"/>
      <c r="AW6287"/>
      <c r="AX6287"/>
      <c r="AY6287"/>
      <c r="AZ6287"/>
    </row>
    <row r="6288" spans="1:52">
      <c r="A6288"/>
      <c r="B6288"/>
      <c r="C6288"/>
      <c r="D6288"/>
      <c r="E6288"/>
      <c r="F6288"/>
      <c r="G6288"/>
      <c r="H6288"/>
      <c r="I6288"/>
      <c r="J6288"/>
      <c r="K6288"/>
      <c r="L6288"/>
      <c r="M6288"/>
      <c r="N6288"/>
      <c r="O6288"/>
      <c r="P6288"/>
      <c r="Q6288"/>
      <c r="R6288"/>
      <c r="S6288"/>
      <c r="T6288"/>
      <c r="U6288"/>
      <c r="V6288"/>
      <c r="W6288"/>
      <c r="X6288"/>
      <c r="Y6288"/>
      <c r="Z6288"/>
      <c r="AA6288"/>
      <c r="AB6288"/>
      <c r="AC6288"/>
      <c r="AD6288"/>
      <c r="AE6288"/>
      <c r="AF6288"/>
      <c r="AG6288"/>
      <c r="AH6288"/>
      <c r="AI6288"/>
      <c r="AJ6288"/>
      <c r="AK6288"/>
      <c r="AL6288"/>
      <c r="AM6288"/>
      <c r="AN6288"/>
      <c r="AO6288"/>
      <c r="AP6288"/>
      <c r="AQ6288"/>
      <c r="AR6288"/>
      <c r="AS6288"/>
      <c r="AT6288"/>
      <c r="AU6288"/>
      <c r="AV6288"/>
      <c r="AW6288"/>
      <c r="AX6288"/>
      <c r="AY6288"/>
      <c r="AZ6288"/>
    </row>
    <row r="6289" spans="1:52">
      <c r="A6289"/>
      <c r="B6289"/>
      <c r="C6289"/>
      <c r="D6289"/>
      <c r="E6289"/>
      <c r="F6289"/>
      <c r="G6289"/>
      <c r="H6289"/>
      <c r="I6289"/>
      <c r="J6289"/>
      <c r="K6289"/>
      <c r="L6289"/>
      <c r="M6289"/>
      <c r="N6289"/>
      <c r="O6289"/>
      <c r="P6289"/>
      <c r="Q6289"/>
      <c r="R6289"/>
      <c r="S6289"/>
      <c r="T6289"/>
      <c r="U6289"/>
      <c r="V6289"/>
      <c r="W6289"/>
      <c r="X6289"/>
      <c r="Y6289"/>
      <c r="Z6289"/>
      <c r="AA6289"/>
      <c r="AB6289"/>
      <c r="AC6289"/>
      <c r="AD6289"/>
      <c r="AE6289"/>
      <c r="AF6289"/>
      <c r="AG6289"/>
      <c r="AH6289"/>
      <c r="AI6289"/>
      <c r="AJ6289"/>
      <c r="AK6289"/>
      <c r="AL6289"/>
      <c r="AM6289"/>
      <c r="AN6289"/>
      <c r="AO6289"/>
      <c r="AP6289"/>
      <c r="AQ6289"/>
      <c r="AR6289"/>
      <c r="AS6289"/>
      <c r="AT6289"/>
      <c r="AU6289"/>
      <c r="AV6289"/>
      <c r="AW6289"/>
      <c r="AX6289"/>
      <c r="AY6289"/>
      <c r="AZ6289"/>
    </row>
    <row r="6290" spans="1:52">
      <c r="A6290"/>
      <c r="B6290"/>
      <c r="C6290"/>
      <c r="D6290"/>
      <c r="E6290"/>
      <c r="F6290"/>
      <c r="G6290"/>
      <c r="H6290"/>
      <c r="I6290"/>
      <c r="J6290"/>
      <c r="K6290"/>
      <c r="L6290"/>
      <c r="M6290"/>
      <c r="N6290"/>
      <c r="O6290"/>
      <c r="P6290"/>
      <c r="Q6290"/>
      <c r="R6290"/>
      <c r="S6290"/>
      <c r="T6290"/>
      <c r="U6290"/>
      <c r="V6290"/>
      <c r="W6290"/>
      <c r="X6290"/>
      <c r="Y6290"/>
      <c r="Z6290"/>
      <c r="AA6290"/>
      <c r="AB6290"/>
      <c r="AC6290"/>
      <c r="AD6290"/>
      <c r="AE6290"/>
      <c r="AF6290"/>
      <c r="AG6290"/>
      <c r="AH6290"/>
      <c r="AI6290"/>
      <c r="AJ6290"/>
      <c r="AK6290"/>
      <c r="AL6290"/>
      <c r="AM6290"/>
      <c r="AN6290"/>
      <c r="AO6290"/>
      <c r="AP6290"/>
      <c r="AQ6290"/>
      <c r="AR6290"/>
      <c r="AS6290"/>
      <c r="AT6290"/>
      <c r="AU6290"/>
      <c r="AV6290"/>
      <c r="AW6290"/>
      <c r="AX6290"/>
      <c r="AY6290"/>
      <c r="AZ6290"/>
    </row>
    <row r="6291" spans="1:52">
      <c r="A6291"/>
      <c r="B6291"/>
      <c r="C6291"/>
      <c r="D6291"/>
      <c r="E6291"/>
      <c r="F6291"/>
      <c r="G6291"/>
      <c r="H6291"/>
      <c r="I6291"/>
      <c r="J6291"/>
      <c r="K6291"/>
      <c r="L6291"/>
      <c r="M6291"/>
      <c r="N6291"/>
      <c r="O6291"/>
      <c r="P6291"/>
      <c r="Q6291"/>
      <c r="R6291"/>
      <c r="S6291"/>
      <c r="T6291"/>
      <c r="U6291"/>
      <c r="V6291"/>
      <c r="W6291"/>
      <c r="X6291"/>
      <c r="Y6291"/>
      <c r="Z6291"/>
      <c r="AA6291"/>
      <c r="AB6291"/>
      <c r="AC6291"/>
      <c r="AD6291"/>
      <c r="AE6291"/>
      <c r="AF6291"/>
      <c r="AG6291"/>
      <c r="AH6291"/>
      <c r="AI6291"/>
      <c r="AJ6291"/>
      <c r="AK6291"/>
      <c r="AL6291"/>
      <c r="AM6291"/>
      <c r="AN6291"/>
      <c r="AO6291"/>
      <c r="AP6291"/>
      <c r="AQ6291"/>
      <c r="AR6291"/>
      <c r="AS6291"/>
      <c r="AT6291"/>
      <c r="AU6291"/>
      <c r="AV6291"/>
      <c r="AW6291"/>
      <c r="AX6291"/>
      <c r="AY6291"/>
      <c r="AZ6291"/>
    </row>
    <row r="6292" spans="1:52">
      <c r="A6292"/>
      <c r="B6292"/>
      <c r="C6292"/>
      <c r="D6292"/>
      <c r="E6292"/>
      <c r="F6292"/>
      <c r="G6292"/>
      <c r="H6292"/>
      <c r="I6292"/>
      <c r="J6292"/>
      <c r="K6292"/>
      <c r="L6292"/>
      <c r="M6292"/>
      <c r="N6292"/>
      <c r="O6292"/>
      <c r="P6292"/>
      <c r="Q6292"/>
      <c r="R6292"/>
      <c r="S6292"/>
      <c r="T6292"/>
      <c r="U6292"/>
      <c r="V6292"/>
      <c r="W6292"/>
      <c r="X6292"/>
      <c r="Y6292"/>
      <c r="Z6292"/>
      <c r="AA6292"/>
      <c r="AB6292"/>
      <c r="AC6292"/>
      <c r="AD6292"/>
      <c r="AE6292"/>
      <c r="AF6292"/>
      <c r="AG6292"/>
      <c r="AH6292"/>
      <c r="AI6292"/>
      <c r="AJ6292"/>
      <c r="AK6292"/>
      <c r="AL6292"/>
      <c r="AM6292"/>
      <c r="AN6292"/>
      <c r="AO6292"/>
      <c r="AP6292"/>
      <c r="AQ6292"/>
      <c r="AR6292"/>
      <c r="AS6292"/>
      <c r="AT6292"/>
      <c r="AU6292"/>
      <c r="AV6292"/>
      <c r="AW6292"/>
      <c r="AX6292"/>
      <c r="AY6292"/>
      <c r="AZ6292"/>
    </row>
    <row r="6293" spans="1:52">
      <c r="A6293"/>
      <c r="B6293"/>
      <c r="C6293"/>
      <c r="D6293"/>
      <c r="E6293"/>
      <c r="F6293"/>
      <c r="G6293"/>
      <c r="H6293"/>
      <c r="I6293"/>
      <c r="J6293"/>
      <c r="K6293"/>
      <c r="L6293"/>
      <c r="M6293"/>
      <c r="N6293"/>
      <c r="O6293"/>
      <c r="P6293"/>
      <c r="Q6293"/>
      <c r="R6293"/>
      <c r="S6293"/>
      <c r="T6293"/>
      <c r="U6293"/>
      <c r="V6293"/>
      <c r="W6293"/>
      <c r="X6293"/>
      <c r="Y6293"/>
      <c r="Z6293"/>
      <c r="AA6293"/>
      <c r="AB6293"/>
      <c r="AC6293"/>
      <c r="AD6293"/>
      <c r="AE6293"/>
      <c r="AF6293"/>
      <c r="AG6293"/>
      <c r="AH6293"/>
      <c r="AI6293"/>
      <c r="AJ6293"/>
      <c r="AK6293"/>
      <c r="AL6293"/>
      <c r="AM6293"/>
      <c r="AN6293"/>
      <c r="AO6293"/>
      <c r="AP6293"/>
      <c r="AQ6293"/>
      <c r="AR6293"/>
      <c r="AS6293"/>
      <c r="AT6293"/>
      <c r="AU6293"/>
      <c r="AV6293"/>
      <c r="AW6293"/>
      <c r="AX6293"/>
      <c r="AY6293"/>
      <c r="AZ6293"/>
    </row>
    <row r="6294" spans="1:52">
      <c r="A6294"/>
      <c r="B6294"/>
      <c r="C6294"/>
      <c r="D6294"/>
      <c r="E6294"/>
      <c r="F6294"/>
      <c r="G6294"/>
      <c r="H6294"/>
      <c r="I6294"/>
      <c r="J6294"/>
      <c r="K6294"/>
      <c r="L6294"/>
      <c r="M6294"/>
      <c r="N6294"/>
      <c r="O6294"/>
      <c r="P6294"/>
      <c r="Q6294"/>
      <c r="R6294"/>
      <c r="S6294"/>
      <c r="T6294"/>
      <c r="U6294"/>
      <c r="V6294"/>
      <c r="W6294"/>
      <c r="X6294"/>
      <c r="Y6294"/>
      <c r="Z6294"/>
      <c r="AA6294"/>
      <c r="AB6294"/>
      <c r="AC6294"/>
      <c r="AD6294"/>
      <c r="AE6294"/>
      <c r="AF6294"/>
      <c r="AG6294"/>
      <c r="AH6294"/>
      <c r="AI6294"/>
      <c r="AJ6294"/>
      <c r="AK6294"/>
      <c r="AL6294"/>
      <c r="AM6294"/>
      <c r="AN6294"/>
      <c r="AO6294"/>
      <c r="AP6294"/>
      <c r="AQ6294"/>
      <c r="AR6294"/>
      <c r="AS6294"/>
      <c r="AT6294"/>
      <c r="AU6294"/>
      <c r="AV6294"/>
      <c r="AW6294"/>
      <c r="AX6294"/>
      <c r="AY6294"/>
      <c r="AZ6294"/>
    </row>
    <row r="6295" spans="1:52">
      <c r="A6295"/>
      <c r="B6295"/>
      <c r="C6295"/>
      <c r="D6295"/>
      <c r="E6295"/>
      <c r="F6295"/>
      <c r="G6295"/>
      <c r="H6295"/>
      <c r="I6295"/>
      <c r="J6295"/>
      <c r="K6295"/>
      <c r="L6295"/>
      <c r="M6295"/>
      <c r="N6295"/>
      <c r="O6295"/>
      <c r="P6295"/>
      <c r="Q6295"/>
      <c r="R6295"/>
      <c r="S6295"/>
      <c r="T6295"/>
      <c r="U6295"/>
      <c r="V6295"/>
      <c r="W6295"/>
      <c r="X6295"/>
      <c r="Y6295"/>
      <c r="Z6295"/>
      <c r="AA6295"/>
      <c r="AB6295"/>
      <c r="AC6295"/>
      <c r="AD6295"/>
      <c r="AE6295"/>
      <c r="AF6295"/>
      <c r="AG6295"/>
      <c r="AH6295"/>
      <c r="AI6295"/>
      <c r="AJ6295"/>
      <c r="AK6295"/>
      <c r="AL6295"/>
      <c r="AM6295"/>
      <c r="AN6295"/>
      <c r="AO6295"/>
      <c r="AP6295"/>
      <c r="AQ6295"/>
      <c r="AR6295"/>
      <c r="AS6295"/>
      <c r="AT6295"/>
      <c r="AU6295"/>
      <c r="AV6295"/>
      <c r="AW6295"/>
      <c r="AX6295"/>
      <c r="AY6295"/>
      <c r="AZ6295"/>
    </row>
    <row r="6296" spans="1:52">
      <c r="A6296"/>
      <c r="B6296"/>
      <c r="C6296"/>
      <c r="D6296"/>
      <c r="E6296"/>
      <c r="F6296"/>
      <c r="G6296"/>
      <c r="H6296"/>
      <c r="I6296"/>
      <c r="J6296"/>
      <c r="K6296"/>
      <c r="L6296"/>
      <c r="M6296"/>
      <c r="N6296"/>
      <c r="O6296"/>
      <c r="P6296"/>
      <c r="Q6296"/>
      <c r="R6296"/>
      <c r="S6296"/>
      <c r="T6296"/>
      <c r="U6296"/>
      <c r="V6296"/>
      <c r="W6296"/>
      <c r="X6296"/>
      <c r="Y6296"/>
      <c r="Z6296"/>
      <c r="AA6296"/>
      <c r="AB6296"/>
      <c r="AC6296"/>
      <c r="AD6296"/>
      <c r="AE6296"/>
      <c r="AF6296"/>
      <c r="AG6296"/>
      <c r="AH6296"/>
      <c r="AI6296"/>
      <c r="AJ6296"/>
      <c r="AK6296"/>
      <c r="AL6296"/>
      <c r="AM6296"/>
      <c r="AN6296"/>
      <c r="AO6296"/>
      <c r="AP6296"/>
      <c r="AQ6296"/>
      <c r="AR6296"/>
      <c r="AS6296"/>
      <c r="AT6296"/>
      <c r="AU6296"/>
      <c r="AV6296"/>
      <c r="AW6296"/>
      <c r="AX6296"/>
      <c r="AY6296"/>
      <c r="AZ6296"/>
    </row>
    <row r="6297" spans="1:52">
      <c r="A6297"/>
      <c r="B6297"/>
      <c r="C6297"/>
      <c r="D6297"/>
      <c r="E6297"/>
      <c r="F6297"/>
      <c r="G6297"/>
      <c r="H6297"/>
      <c r="I6297"/>
      <c r="J6297"/>
      <c r="K6297"/>
      <c r="L6297"/>
      <c r="M6297"/>
      <c r="N6297"/>
      <c r="O6297"/>
      <c r="P6297"/>
      <c r="Q6297"/>
      <c r="R6297"/>
      <c r="S6297"/>
      <c r="T6297"/>
      <c r="U6297"/>
      <c r="V6297"/>
      <c r="W6297"/>
      <c r="X6297"/>
      <c r="Y6297"/>
      <c r="Z6297"/>
      <c r="AA6297"/>
      <c r="AB6297"/>
      <c r="AC6297"/>
      <c r="AD6297"/>
      <c r="AE6297"/>
      <c r="AF6297"/>
      <c r="AG6297"/>
      <c r="AH6297"/>
      <c r="AI6297"/>
      <c r="AJ6297"/>
      <c r="AK6297"/>
      <c r="AL6297"/>
      <c r="AM6297"/>
      <c r="AN6297"/>
      <c r="AO6297"/>
      <c r="AP6297"/>
      <c r="AQ6297"/>
      <c r="AR6297"/>
      <c r="AS6297"/>
      <c r="AT6297"/>
      <c r="AU6297"/>
      <c r="AV6297"/>
      <c r="AW6297"/>
      <c r="AX6297"/>
      <c r="AY6297"/>
      <c r="AZ6297"/>
    </row>
    <row r="6298" spans="1:52">
      <c r="A6298"/>
      <c r="B6298"/>
      <c r="C6298"/>
      <c r="D6298"/>
      <c r="E6298"/>
      <c r="F6298"/>
      <c r="G6298"/>
      <c r="H6298"/>
      <c r="I6298"/>
      <c r="J6298"/>
      <c r="K6298"/>
      <c r="L6298"/>
      <c r="M6298"/>
      <c r="N6298"/>
      <c r="O6298"/>
      <c r="P6298"/>
      <c r="Q6298"/>
      <c r="R6298"/>
      <c r="S6298"/>
      <c r="T6298"/>
      <c r="U6298"/>
      <c r="V6298"/>
      <c r="W6298"/>
      <c r="X6298"/>
      <c r="Y6298"/>
      <c r="Z6298"/>
      <c r="AA6298"/>
      <c r="AB6298"/>
      <c r="AC6298"/>
      <c r="AD6298"/>
      <c r="AE6298"/>
      <c r="AF6298"/>
      <c r="AG6298"/>
      <c r="AH6298"/>
      <c r="AI6298"/>
      <c r="AJ6298"/>
      <c r="AK6298"/>
      <c r="AL6298"/>
      <c r="AM6298"/>
      <c r="AN6298"/>
      <c r="AO6298"/>
      <c r="AP6298"/>
      <c r="AQ6298"/>
      <c r="AR6298"/>
      <c r="AS6298"/>
      <c r="AT6298"/>
      <c r="AU6298"/>
      <c r="AV6298"/>
      <c r="AW6298"/>
      <c r="AX6298"/>
      <c r="AY6298"/>
      <c r="AZ6298"/>
    </row>
    <row r="6299" spans="1:52">
      <c r="A6299"/>
      <c r="B6299"/>
      <c r="C6299"/>
      <c r="D6299"/>
      <c r="E6299"/>
      <c r="F6299"/>
      <c r="G6299"/>
      <c r="H6299"/>
      <c r="I6299"/>
      <c r="J6299"/>
      <c r="K6299"/>
      <c r="L6299"/>
      <c r="M6299"/>
      <c r="N6299"/>
      <c r="O6299"/>
      <c r="P6299"/>
      <c r="Q6299"/>
      <c r="R6299"/>
      <c r="S6299"/>
      <c r="T6299"/>
      <c r="U6299"/>
      <c r="V6299"/>
      <c r="W6299"/>
      <c r="X6299"/>
      <c r="Y6299"/>
      <c r="Z6299"/>
      <c r="AA6299"/>
      <c r="AB6299"/>
      <c r="AC6299"/>
      <c r="AD6299"/>
      <c r="AE6299"/>
      <c r="AF6299"/>
      <c r="AG6299"/>
      <c r="AH6299"/>
      <c r="AI6299"/>
      <c r="AJ6299"/>
      <c r="AK6299"/>
      <c r="AL6299"/>
      <c r="AM6299"/>
      <c r="AN6299"/>
      <c r="AO6299"/>
      <c r="AP6299"/>
      <c r="AQ6299"/>
      <c r="AR6299"/>
      <c r="AS6299"/>
      <c r="AT6299"/>
      <c r="AU6299"/>
      <c r="AV6299"/>
      <c r="AW6299"/>
      <c r="AX6299"/>
      <c r="AY6299"/>
      <c r="AZ6299"/>
    </row>
    <row r="6300" spans="1:52">
      <c r="A6300"/>
      <c r="B6300"/>
      <c r="C6300"/>
      <c r="D6300"/>
      <c r="E6300"/>
      <c r="F6300"/>
      <c r="G6300"/>
      <c r="H6300"/>
      <c r="I6300"/>
      <c r="J6300"/>
      <c r="K6300"/>
      <c r="L6300"/>
      <c r="M6300"/>
      <c r="N6300"/>
      <c r="O6300"/>
      <c r="P6300"/>
      <c r="Q6300"/>
      <c r="R6300"/>
      <c r="S6300"/>
      <c r="T6300"/>
      <c r="U6300"/>
      <c r="V6300"/>
      <c r="W6300"/>
      <c r="X6300"/>
      <c r="Y6300"/>
      <c r="Z6300"/>
      <c r="AA6300"/>
      <c r="AB6300"/>
      <c r="AC6300"/>
      <c r="AD6300"/>
      <c r="AE6300"/>
      <c r="AF6300"/>
      <c r="AG6300"/>
      <c r="AH6300"/>
      <c r="AI6300"/>
      <c r="AJ6300"/>
      <c r="AK6300"/>
      <c r="AL6300"/>
      <c r="AM6300"/>
      <c r="AN6300"/>
      <c r="AO6300"/>
      <c r="AP6300"/>
      <c r="AQ6300"/>
      <c r="AR6300"/>
      <c r="AS6300"/>
      <c r="AT6300"/>
      <c r="AU6300"/>
      <c r="AV6300"/>
      <c r="AW6300"/>
      <c r="AX6300"/>
      <c r="AY6300"/>
      <c r="AZ6300"/>
    </row>
    <row r="6301" spans="1:52">
      <c r="A6301"/>
      <c r="B6301"/>
      <c r="C6301"/>
      <c r="D6301"/>
      <c r="E6301"/>
      <c r="F6301"/>
      <c r="G6301"/>
      <c r="H6301"/>
      <c r="I6301"/>
      <c r="J6301"/>
      <c r="K6301"/>
      <c r="L6301"/>
      <c r="M6301"/>
      <c r="N6301"/>
      <c r="O6301"/>
      <c r="P6301"/>
      <c r="Q6301"/>
      <c r="R6301"/>
      <c r="S6301"/>
      <c r="T6301"/>
      <c r="U6301"/>
      <c r="V6301"/>
      <c r="W6301"/>
      <c r="X6301"/>
      <c r="Y6301"/>
      <c r="Z6301"/>
      <c r="AA6301"/>
      <c r="AB6301"/>
      <c r="AC6301"/>
      <c r="AD6301"/>
      <c r="AE6301"/>
      <c r="AF6301"/>
      <c r="AG6301"/>
      <c r="AH6301"/>
      <c r="AI6301"/>
      <c r="AJ6301"/>
      <c r="AK6301"/>
      <c r="AL6301"/>
      <c r="AM6301"/>
      <c r="AN6301"/>
      <c r="AO6301"/>
      <c r="AP6301"/>
      <c r="AQ6301"/>
      <c r="AR6301"/>
      <c r="AS6301"/>
      <c r="AT6301"/>
      <c r="AU6301"/>
      <c r="AV6301"/>
      <c r="AW6301"/>
      <c r="AX6301"/>
      <c r="AY6301"/>
      <c r="AZ6301"/>
    </row>
    <row r="6302" spans="1:52">
      <c r="A6302"/>
      <c r="B6302"/>
      <c r="C6302"/>
      <c r="D6302"/>
      <c r="E6302"/>
      <c r="F6302"/>
      <c r="G6302"/>
      <c r="H6302"/>
      <c r="I6302"/>
      <c r="J6302"/>
      <c r="K6302"/>
      <c r="L6302"/>
      <c r="M6302"/>
      <c r="N6302"/>
      <c r="O6302"/>
      <c r="P6302"/>
      <c r="Q6302"/>
      <c r="R6302"/>
      <c r="S6302"/>
      <c r="T6302"/>
      <c r="U6302"/>
      <c r="V6302"/>
      <c r="W6302"/>
      <c r="X6302"/>
      <c r="Y6302"/>
      <c r="Z6302"/>
      <c r="AA6302"/>
      <c r="AB6302"/>
      <c r="AC6302"/>
      <c r="AD6302"/>
      <c r="AE6302"/>
      <c r="AF6302"/>
      <c r="AG6302"/>
      <c r="AH6302"/>
      <c r="AI6302"/>
      <c r="AJ6302"/>
      <c r="AK6302"/>
      <c r="AL6302"/>
      <c r="AM6302"/>
      <c r="AN6302"/>
      <c r="AO6302"/>
      <c r="AP6302"/>
      <c r="AQ6302"/>
      <c r="AR6302"/>
      <c r="AS6302"/>
      <c r="AT6302"/>
      <c r="AU6302"/>
      <c r="AV6302"/>
      <c r="AW6302"/>
      <c r="AX6302"/>
      <c r="AY6302"/>
      <c r="AZ6302"/>
    </row>
    <row r="6303" spans="1:52">
      <c r="A6303"/>
      <c r="B6303"/>
      <c r="C6303"/>
      <c r="D6303"/>
      <c r="E6303"/>
      <c r="F6303"/>
      <c r="G6303"/>
      <c r="H6303"/>
      <c r="I6303"/>
      <c r="J6303"/>
      <c r="K6303"/>
      <c r="L6303"/>
      <c r="M6303"/>
      <c r="N6303"/>
      <c r="O6303"/>
      <c r="P6303"/>
      <c r="Q6303"/>
      <c r="R6303"/>
      <c r="S6303"/>
      <c r="T6303"/>
      <c r="U6303"/>
      <c r="V6303"/>
      <c r="W6303"/>
      <c r="X6303"/>
      <c r="Y6303"/>
      <c r="Z6303"/>
      <c r="AA6303"/>
      <c r="AB6303"/>
      <c r="AC6303"/>
      <c r="AD6303"/>
      <c r="AE6303"/>
      <c r="AF6303"/>
      <c r="AG6303"/>
      <c r="AH6303"/>
      <c r="AI6303"/>
      <c r="AJ6303"/>
      <c r="AK6303"/>
      <c r="AL6303"/>
      <c r="AM6303"/>
      <c r="AN6303"/>
      <c r="AO6303"/>
      <c r="AP6303"/>
      <c r="AQ6303"/>
      <c r="AR6303"/>
      <c r="AS6303"/>
      <c r="AT6303"/>
      <c r="AU6303"/>
      <c r="AV6303"/>
      <c r="AW6303"/>
      <c r="AX6303"/>
      <c r="AY6303"/>
      <c r="AZ6303"/>
    </row>
    <row r="6304" spans="1:52">
      <c r="A6304"/>
      <c r="B6304"/>
      <c r="C6304"/>
      <c r="D6304"/>
      <c r="E6304"/>
      <c r="F6304"/>
      <c r="G6304"/>
      <c r="H6304"/>
      <c r="I6304"/>
      <c r="J6304"/>
      <c r="K6304"/>
      <c r="L6304"/>
      <c r="M6304"/>
      <c r="N6304"/>
      <c r="O6304"/>
      <c r="P6304"/>
      <c r="Q6304"/>
      <c r="R6304"/>
      <c r="S6304"/>
      <c r="T6304"/>
      <c r="U6304"/>
      <c r="V6304"/>
      <c r="W6304"/>
      <c r="X6304"/>
      <c r="Y6304"/>
      <c r="Z6304"/>
      <c r="AA6304"/>
      <c r="AB6304"/>
      <c r="AC6304"/>
      <c r="AD6304"/>
      <c r="AE6304"/>
      <c r="AF6304"/>
      <c r="AG6304"/>
      <c r="AH6304"/>
      <c r="AI6304"/>
      <c r="AJ6304"/>
      <c r="AK6304"/>
      <c r="AL6304"/>
      <c r="AM6304"/>
      <c r="AN6304"/>
      <c r="AO6304"/>
      <c r="AP6304"/>
      <c r="AQ6304"/>
      <c r="AR6304"/>
      <c r="AS6304"/>
      <c r="AT6304"/>
      <c r="AU6304"/>
      <c r="AV6304"/>
      <c r="AW6304"/>
      <c r="AX6304"/>
      <c r="AY6304"/>
      <c r="AZ6304"/>
    </row>
    <row r="6305" spans="1:52">
      <c r="A6305"/>
      <c r="B6305"/>
      <c r="C6305"/>
      <c r="D6305"/>
      <c r="E6305"/>
      <c r="F6305"/>
      <c r="G6305"/>
      <c r="H6305"/>
      <c r="I6305"/>
      <c r="J6305"/>
      <c r="K6305"/>
      <c r="L6305"/>
      <c r="M6305"/>
      <c r="N6305"/>
      <c r="O6305"/>
      <c r="P6305"/>
      <c r="Q6305"/>
      <c r="R6305"/>
      <c r="S6305"/>
      <c r="T6305"/>
      <c r="U6305"/>
      <c r="V6305"/>
      <c r="W6305"/>
      <c r="X6305"/>
      <c r="Y6305"/>
      <c r="Z6305"/>
      <c r="AA6305"/>
      <c r="AB6305"/>
      <c r="AC6305"/>
      <c r="AD6305"/>
      <c r="AE6305"/>
      <c r="AF6305"/>
      <c r="AG6305"/>
      <c r="AH6305"/>
      <c r="AI6305"/>
      <c r="AJ6305"/>
      <c r="AK6305"/>
      <c r="AL6305"/>
      <c r="AM6305"/>
      <c r="AN6305"/>
      <c r="AO6305"/>
      <c r="AP6305"/>
      <c r="AQ6305"/>
      <c r="AR6305"/>
      <c r="AS6305"/>
      <c r="AT6305"/>
      <c r="AU6305"/>
      <c r="AV6305"/>
      <c r="AW6305"/>
      <c r="AX6305"/>
      <c r="AY6305"/>
      <c r="AZ6305"/>
    </row>
    <row r="6306" spans="1:52">
      <c r="A6306"/>
      <c r="B6306"/>
      <c r="C6306"/>
      <c r="D6306"/>
      <c r="E6306"/>
      <c r="F6306"/>
      <c r="G6306"/>
      <c r="H6306"/>
      <c r="I6306"/>
      <c r="J6306"/>
      <c r="K6306"/>
      <c r="L6306"/>
      <c r="M6306"/>
      <c r="N6306"/>
      <c r="O6306"/>
      <c r="P6306"/>
      <c r="Q6306"/>
      <c r="R6306"/>
      <c r="S6306"/>
      <c r="T6306"/>
      <c r="U6306"/>
      <c r="V6306"/>
      <c r="W6306"/>
      <c r="X6306"/>
      <c r="Y6306"/>
      <c r="Z6306"/>
      <c r="AA6306"/>
      <c r="AB6306"/>
      <c r="AC6306"/>
      <c r="AD6306"/>
      <c r="AE6306"/>
      <c r="AF6306"/>
      <c r="AG6306"/>
      <c r="AH6306"/>
      <c r="AI6306"/>
      <c r="AJ6306"/>
      <c r="AK6306"/>
      <c r="AL6306"/>
      <c r="AM6306"/>
      <c r="AN6306"/>
      <c r="AO6306"/>
      <c r="AP6306"/>
      <c r="AQ6306"/>
      <c r="AR6306"/>
      <c r="AS6306"/>
      <c r="AT6306"/>
      <c r="AU6306"/>
      <c r="AV6306"/>
      <c r="AW6306"/>
      <c r="AX6306"/>
      <c r="AY6306"/>
      <c r="AZ6306"/>
    </row>
    <row r="6307" spans="1:52">
      <c r="A6307"/>
      <c r="B6307"/>
      <c r="C6307"/>
      <c r="D6307"/>
      <c r="E6307"/>
      <c r="F6307"/>
      <c r="G6307"/>
      <c r="H6307"/>
      <c r="I6307"/>
      <c r="J6307"/>
      <c r="K6307"/>
      <c r="L6307"/>
      <c r="M6307"/>
      <c r="N6307"/>
      <c r="O6307"/>
      <c r="P6307"/>
      <c r="Q6307"/>
      <c r="R6307"/>
      <c r="S6307"/>
      <c r="T6307"/>
      <c r="U6307"/>
      <c r="V6307"/>
      <c r="W6307"/>
      <c r="X6307"/>
      <c r="Y6307"/>
      <c r="Z6307"/>
      <c r="AA6307"/>
      <c r="AB6307"/>
      <c r="AC6307"/>
      <c r="AD6307"/>
      <c r="AE6307"/>
      <c r="AF6307"/>
      <c r="AG6307"/>
      <c r="AH6307"/>
      <c r="AI6307"/>
      <c r="AJ6307"/>
      <c r="AK6307"/>
      <c r="AL6307"/>
      <c r="AM6307"/>
      <c r="AN6307"/>
      <c r="AO6307"/>
      <c r="AP6307"/>
      <c r="AQ6307"/>
      <c r="AR6307"/>
      <c r="AS6307"/>
      <c r="AT6307"/>
      <c r="AU6307"/>
      <c r="AV6307"/>
      <c r="AW6307"/>
      <c r="AX6307"/>
      <c r="AY6307"/>
      <c r="AZ6307"/>
    </row>
    <row r="6308" spans="1:52">
      <c r="A6308"/>
      <c r="B6308"/>
      <c r="C6308"/>
      <c r="D6308"/>
      <c r="E6308"/>
      <c r="F6308"/>
      <c r="G6308"/>
      <c r="H6308"/>
      <c r="I6308"/>
      <c r="J6308"/>
      <c r="K6308"/>
      <c r="L6308"/>
      <c r="M6308"/>
      <c r="N6308"/>
      <c r="O6308"/>
      <c r="P6308"/>
      <c r="Q6308"/>
      <c r="R6308"/>
      <c r="S6308"/>
      <c r="T6308"/>
      <c r="U6308"/>
      <c r="V6308"/>
      <c r="W6308"/>
      <c r="X6308"/>
      <c r="Y6308"/>
      <c r="Z6308"/>
      <c r="AA6308"/>
      <c r="AB6308"/>
      <c r="AC6308"/>
      <c r="AD6308"/>
      <c r="AE6308"/>
      <c r="AF6308"/>
      <c r="AG6308"/>
      <c r="AH6308"/>
      <c r="AI6308"/>
      <c r="AJ6308"/>
      <c r="AK6308"/>
      <c r="AL6308"/>
      <c r="AM6308"/>
      <c r="AN6308"/>
      <c r="AO6308"/>
      <c r="AP6308"/>
      <c r="AQ6308"/>
      <c r="AR6308"/>
      <c r="AS6308"/>
      <c r="AT6308"/>
      <c r="AU6308"/>
      <c r="AV6308"/>
      <c r="AW6308"/>
      <c r="AX6308"/>
      <c r="AY6308"/>
      <c r="AZ6308"/>
    </row>
    <row r="6309" spans="1:52">
      <c r="A6309"/>
      <c r="B6309"/>
      <c r="C6309"/>
      <c r="D6309"/>
      <c r="E6309"/>
      <c r="F6309"/>
      <c r="G6309"/>
      <c r="H6309"/>
      <c r="I6309"/>
      <c r="J6309"/>
      <c r="K6309"/>
      <c r="L6309"/>
      <c r="M6309"/>
      <c r="N6309"/>
      <c r="O6309"/>
      <c r="P6309"/>
      <c r="Q6309"/>
      <c r="R6309"/>
      <c r="S6309"/>
      <c r="T6309"/>
      <c r="U6309"/>
      <c r="V6309"/>
      <c r="W6309"/>
      <c r="X6309"/>
      <c r="Y6309"/>
      <c r="Z6309"/>
      <c r="AA6309"/>
      <c r="AB6309"/>
      <c r="AC6309"/>
      <c r="AD6309"/>
      <c r="AE6309"/>
      <c r="AF6309"/>
      <c r="AG6309"/>
      <c r="AH6309"/>
      <c r="AI6309"/>
      <c r="AJ6309"/>
      <c r="AK6309"/>
      <c r="AL6309"/>
      <c r="AM6309"/>
      <c r="AN6309"/>
      <c r="AO6309"/>
      <c r="AP6309"/>
      <c r="AQ6309"/>
      <c r="AR6309"/>
      <c r="AS6309"/>
      <c r="AT6309"/>
      <c r="AU6309"/>
      <c r="AV6309"/>
      <c r="AW6309"/>
      <c r="AX6309"/>
      <c r="AY6309"/>
      <c r="AZ6309"/>
    </row>
    <row r="6310" spans="1:52">
      <c r="A6310"/>
      <c r="B6310"/>
      <c r="C6310"/>
      <c r="D6310"/>
      <c r="E6310"/>
      <c r="F6310"/>
      <c r="G6310"/>
      <c r="H6310"/>
      <c r="I6310"/>
      <c r="J6310"/>
      <c r="K6310"/>
      <c r="L6310"/>
      <c r="M6310"/>
      <c r="N6310"/>
      <c r="O6310"/>
      <c r="P6310"/>
      <c r="Q6310"/>
      <c r="R6310"/>
      <c r="S6310"/>
      <c r="T6310"/>
      <c r="U6310"/>
      <c r="V6310"/>
      <c r="W6310"/>
      <c r="X6310"/>
      <c r="Y6310"/>
      <c r="Z6310"/>
      <c r="AA6310"/>
      <c r="AB6310"/>
      <c r="AC6310"/>
      <c r="AD6310"/>
      <c r="AE6310"/>
      <c r="AF6310"/>
      <c r="AG6310"/>
      <c r="AH6310"/>
      <c r="AI6310"/>
      <c r="AJ6310"/>
      <c r="AK6310"/>
      <c r="AL6310"/>
      <c r="AM6310"/>
      <c r="AN6310"/>
      <c r="AO6310"/>
      <c r="AP6310"/>
      <c r="AQ6310"/>
      <c r="AR6310"/>
      <c r="AS6310"/>
      <c r="AT6310"/>
      <c r="AU6310"/>
      <c r="AV6310"/>
      <c r="AW6310"/>
      <c r="AX6310"/>
      <c r="AY6310"/>
      <c r="AZ6310"/>
    </row>
    <row r="6311" spans="1:52">
      <c r="A6311"/>
      <c r="B6311"/>
      <c r="C6311"/>
      <c r="D6311"/>
      <c r="E6311"/>
      <c r="F6311"/>
      <c r="G6311"/>
      <c r="H6311"/>
      <c r="I6311"/>
      <c r="J6311"/>
      <c r="K6311"/>
      <c r="L6311"/>
      <c r="M6311"/>
      <c r="N6311"/>
      <c r="O6311"/>
      <c r="P6311"/>
      <c r="Q6311"/>
      <c r="R6311"/>
      <c r="S6311"/>
      <c r="T6311"/>
      <c r="U6311"/>
      <c r="V6311"/>
      <c r="W6311"/>
      <c r="X6311"/>
      <c r="Y6311"/>
      <c r="Z6311"/>
      <c r="AA6311"/>
      <c r="AB6311"/>
      <c r="AC6311"/>
      <c r="AD6311"/>
      <c r="AE6311"/>
      <c r="AF6311"/>
      <c r="AG6311"/>
      <c r="AH6311"/>
      <c r="AI6311"/>
      <c r="AJ6311"/>
      <c r="AK6311"/>
      <c r="AL6311"/>
      <c r="AM6311"/>
      <c r="AN6311"/>
      <c r="AO6311"/>
      <c r="AP6311"/>
      <c r="AQ6311"/>
      <c r="AR6311"/>
      <c r="AS6311"/>
      <c r="AT6311"/>
      <c r="AU6311"/>
      <c r="AV6311"/>
      <c r="AW6311"/>
      <c r="AX6311"/>
      <c r="AY6311"/>
      <c r="AZ6311"/>
    </row>
    <row r="6312" spans="1:52">
      <c r="A6312"/>
      <c r="B6312"/>
      <c r="C6312"/>
      <c r="D6312"/>
      <c r="E6312"/>
      <c r="F6312"/>
      <c r="G6312"/>
      <c r="H6312"/>
      <c r="I6312"/>
      <c r="J6312"/>
      <c r="K6312"/>
      <c r="L6312"/>
      <c r="M6312"/>
      <c r="N6312"/>
      <c r="O6312"/>
      <c r="P6312"/>
      <c r="Q6312"/>
      <c r="R6312"/>
      <c r="S6312"/>
      <c r="T6312"/>
      <c r="U6312"/>
      <c r="V6312"/>
      <c r="W6312"/>
      <c r="X6312"/>
      <c r="Y6312"/>
      <c r="Z6312"/>
      <c r="AA6312"/>
      <c r="AB6312"/>
      <c r="AC6312"/>
      <c r="AD6312"/>
      <c r="AE6312"/>
      <c r="AF6312"/>
      <c r="AG6312"/>
      <c r="AH6312"/>
      <c r="AI6312"/>
      <c r="AJ6312"/>
      <c r="AK6312"/>
      <c r="AL6312"/>
      <c r="AM6312"/>
      <c r="AN6312"/>
      <c r="AO6312"/>
      <c r="AP6312"/>
      <c r="AQ6312"/>
      <c r="AR6312"/>
      <c r="AS6312"/>
      <c r="AT6312"/>
      <c r="AU6312"/>
      <c r="AV6312"/>
      <c r="AW6312"/>
      <c r="AX6312"/>
      <c r="AY6312"/>
      <c r="AZ6312"/>
    </row>
    <row r="6313" spans="1:52">
      <c r="A6313"/>
      <c r="B6313"/>
      <c r="C6313"/>
      <c r="D6313"/>
      <c r="E6313"/>
      <c r="F6313"/>
      <c r="G6313"/>
      <c r="H6313"/>
      <c r="I6313"/>
      <c r="J6313"/>
      <c r="K6313"/>
      <c r="L6313"/>
      <c r="M6313"/>
      <c r="N6313"/>
      <c r="O6313"/>
      <c r="P6313"/>
      <c r="Q6313"/>
      <c r="R6313"/>
      <c r="S6313"/>
      <c r="T6313"/>
      <c r="U6313"/>
      <c r="V6313"/>
      <c r="W6313"/>
      <c r="X6313"/>
      <c r="Y6313"/>
      <c r="Z6313"/>
      <c r="AA6313"/>
      <c r="AB6313"/>
      <c r="AC6313"/>
      <c r="AD6313"/>
      <c r="AE6313"/>
      <c r="AF6313"/>
      <c r="AG6313"/>
      <c r="AH6313"/>
      <c r="AI6313"/>
      <c r="AJ6313"/>
      <c r="AK6313"/>
      <c r="AL6313"/>
      <c r="AM6313"/>
      <c r="AN6313"/>
      <c r="AO6313"/>
      <c r="AP6313"/>
      <c r="AQ6313"/>
      <c r="AR6313"/>
      <c r="AS6313"/>
      <c r="AT6313"/>
      <c r="AU6313"/>
      <c r="AV6313"/>
      <c r="AW6313"/>
      <c r="AX6313"/>
      <c r="AY6313"/>
      <c r="AZ6313"/>
    </row>
    <row r="6314" spans="1:52">
      <c r="A6314"/>
      <c r="B6314"/>
      <c r="C6314"/>
      <c r="D6314"/>
      <c r="E6314"/>
      <c r="F6314"/>
      <c r="G6314"/>
      <c r="H6314"/>
      <c r="I6314"/>
      <c r="J6314"/>
      <c r="K6314"/>
      <c r="L6314"/>
      <c r="M6314"/>
      <c r="N6314"/>
      <c r="O6314"/>
      <c r="P6314"/>
      <c r="Q6314"/>
      <c r="R6314"/>
      <c r="S6314"/>
      <c r="T6314"/>
      <c r="U6314"/>
      <c r="V6314"/>
      <c r="W6314"/>
      <c r="X6314"/>
      <c r="Y6314"/>
      <c r="Z6314"/>
      <c r="AA6314"/>
      <c r="AB6314"/>
      <c r="AC6314"/>
      <c r="AD6314"/>
      <c r="AE6314"/>
      <c r="AF6314"/>
      <c r="AG6314"/>
      <c r="AH6314"/>
      <c r="AI6314"/>
      <c r="AJ6314"/>
      <c r="AK6314"/>
      <c r="AL6314"/>
      <c r="AM6314"/>
      <c r="AN6314"/>
      <c r="AO6314"/>
      <c r="AP6314"/>
      <c r="AQ6314"/>
      <c r="AR6314"/>
      <c r="AS6314"/>
      <c r="AT6314"/>
      <c r="AU6314"/>
      <c r="AV6314"/>
      <c r="AW6314"/>
      <c r="AX6314"/>
      <c r="AY6314"/>
      <c r="AZ6314"/>
    </row>
    <row r="6315" spans="1:52">
      <c r="A6315"/>
      <c r="B6315"/>
      <c r="C6315"/>
      <c r="D6315"/>
      <c r="E6315"/>
      <c r="F6315"/>
      <c r="G6315"/>
      <c r="H6315"/>
      <c r="I6315"/>
      <c r="J6315"/>
      <c r="K6315"/>
      <c r="L6315"/>
      <c r="M6315"/>
      <c r="N6315"/>
      <c r="O6315"/>
      <c r="P6315"/>
      <c r="Q6315"/>
      <c r="R6315"/>
      <c r="S6315"/>
      <c r="T6315"/>
      <c r="U6315"/>
      <c r="V6315"/>
      <c r="W6315"/>
      <c r="X6315"/>
      <c r="Y6315"/>
      <c r="Z6315"/>
      <c r="AA6315"/>
      <c r="AB6315"/>
      <c r="AC6315"/>
      <c r="AD6315"/>
      <c r="AE6315"/>
      <c r="AF6315"/>
      <c r="AG6315"/>
      <c r="AH6315"/>
      <c r="AI6315"/>
      <c r="AJ6315"/>
      <c r="AK6315"/>
      <c r="AL6315"/>
      <c r="AM6315"/>
      <c r="AN6315"/>
      <c r="AO6315"/>
      <c r="AP6315"/>
      <c r="AQ6315"/>
      <c r="AR6315"/>
      <c r="AS6315"/>
      <c r="AT6315"/>
      <c r="AU6315"/>
      <c r="AV6315"/>
      <c r="AW6315"/>
      <c r="AX6315"/>
      <c r="AY6315"/>
      <c r="AZ6315"/>
    </row>
    <row r="6316" spans="1:52">
      <c r="A6316"/>
      <c r="B6316"/>
      <c r="C6316"/>
      <c r="D6316"/>
      <c r="E6316"/>
      <c r="F6316"/>
      <c r="G6316"/>
      <c r="H6316"/>
      <c r="I6316"/>
      <c r="J6316"/>
      <c r="K6316"/>
      <c r="L6316"/>
      <c r="M6316"/>
      <c r="N6316"/>
      <c r="O6316"/>
      <c r="P6316"/>
      <c r="Q6316"/>
      <c r="R6316"/>
      <c r="S6316"/>
      <c r="T6316"/>
      <c r="U6316"/>
      <c r="V6316"/>
      <c r="W6316"/>
      <c r="X6316"/>
      <c r="Y6316"/>
      <c r="Z6316"/>
      <c r="AA6316"/>
      <c r="AB6316"/>
      <c r="AC6316"/>
      <c r="AD6316"/>
      <c r="AE6316"/>
      <c r="AF6316"/>
      <c r="AG6316"/>
      <c r="AH6316"/>
      <c r="AI6316"/>
      <c r="AJ6316"/>
      <c r="AK6316"/>
      <c r="AL6316"/>
      <c r="AM6316"/>
      <c r="AN6316"/>
      <c r="AO6316"/>
      <c r="AP6316"/>
      <c r="AQ6316"/>
      <c r="AR6316"/>
      <c r="AS6316"/>
      <c r="AT6316"/>
      <c r="AU6316"/>
      <c r="AV6316"/>
      <c r="AW6316"/>
      <c r="AX6316"/>
      <c r="AY6316"/>
      <c r="AZ6316"/>
    </row>
    <row r="6317" spans="1:52">
      <c r="A6317"/>
      <c r="B6317"/>
      <c r="C6317"/>
      <c r="D6317"/>
      <c r="E6317"/>
      <c r="F6317"/>
      <c r="G6317"/>
      <c r="H6317"/>
      <c r="I6317"/>
      <c r="J6317"/>
      <c r="K6317"/>
      <c r="L6317"/>
      <c r="M6317"/>
      <c r="N6317"/>
      <c r="O6317"/>
      <c r="P6317"/>
      <c r="Q6317"/>
      <c r="R6317"/>
      <c r="S6317"/>
      <c r="T6317"/>
      <c r="U6317"/>
      <c r="V6317"/>
      <c r="W6317"/>
      <c r="X6317"/>
      <c r="Y6317"/>
      <c r="Z6317"/>
      <c r="AA6317"/>
      <c r="AB6317"/>
      <c r="AC6317"/>
      <c r="AD6317"/>
      <c r="AE6317"/>
      <c r="AF6317"/>
      <c r="AG6317"/>
      <c r="AH6317"/>
      <c r="AI6317"/>
      <c r="AJ6317"/>
      <c r="AK6317"/>
      <c r="AL6317"/>
      <c r="AM6317"/>
      <c r="AN6317"/>
      <c r="AO6317"/>
      <c r="AP6317"/>
      <c r="AQ6317"/>
      <c r="AR6317"/>
      <c r="AS6317"/>
      <c r="AT6317"/>
      <c r="AU6317"/>
      <c r="AV6317"/>
      <c r="AW6317"/>
      <c r="AX6317"/>
      <c r="AY6317"/>
      <c r="AZ6317"/>
    </row>
    <row r="6318" spans="1:52">
      <c r="A6318"/>
      <c r="B6318"/>
      <c r="C6318"/>
      <c r="D6318"/>
      <c r="E6318"/>
      <c r="F6318"/>
      <c r="G6318"/>
      <c r="H6318"/>
      <c r="I6318"/>
      <c r="J6318"/>
      <c r="K6318"/>
      <c r="L6318"/>
      <c r="M6318"/>
      <c r="N6318"/>
      <c r="O6318"/>
      <c r="P6318"/>
      <c r="Q6318"/>
      <c r="R6318"/>
      <c r="S6318"/>
      <c r="T6318"/>
      <c r="U6318"/>
      <c r="V6318"/>
      <c r="W6318"/>
      <c r="X6318"/>
      <c r="Y6318"/>
      <c r="Z6318"/>
      <c r="AA6318"/>
      <c r="AB6318"/>
      <c r="AC6318"/>
      <c r="AD6318"/>
      <c r="AE6318"/>
      <c r="AF6318"/>
      <c r="AG6318"/>
      <c r="AH6318"/>
      <c r="AI6318"/>
      <c r="AJ6318"/>
      <c r="AK6318"/>
      <c r="AL6318"/>
      <c r="AM6318"/>
      <c r="AN6318"/>
      <c r="AO6318"/>
      <c r="AP6318"/>
      <c r="AQ6318"/>
      <c r="AR6318"/>
      <c r="AS6318"/>
      <c r="AT6318"/>
      <c r="AU6318"/>
      <c r="AV6318"/>
      <c r="AW6318"/>
      <c r="AX6318"/>
      <c r="AY6318"/>
      <c r="AZ6318"/>
    </row>
    <row r="6319" spans="1:52">
      <c r="A6319"/>
      <c r="B6319"/>
      <c r="C6319"/>
      <c r="D6319"/>
      <c r="E6319"/>
      <c r="F6319"/>
      <c r="G6319"/>
      <c r="H6319"/>
      <c r="I6319"/>
      <c r="J6319"/>
      <c r="K6319"/>
      <c r="L6319"/>
      <c r="M6319"/>
      <c r="N6319"/>
      <c r="O6319"/>
      <c r="P6319"/>
      <c r="Q6319"/>
      <c r="R6319"/>
      <c r="S6319"/>
      <c r="T6319"/>
      <c r="U6319"/>
      <c r="V6319"/>
      <c r="W6319"/>
      <c r="X6319"/>
      <c r="Y6319"/>
      <c r="Z6319"/>
      <c r="AA6319"/>
      <c r="AB6319"/>
      <c r="AC6319"/>
      <c r="AD6319"/>
      <c r="AE6319"/>
      <c r="AF6319"/>
      <c r="AG6319"/>
      <c r="AH6319"/>
      <c r="AI6319"/>
      <c r="AJ6319"/>
      <c r="AK6319"/>
      <c r="AL6319"/>
      <c r="AM6319"/>
      <c r="AN6319"/>
      <c r="AO6319"/>
      <c r="AP6319"/>
      <c r="AQ6319"/>
      <c r="AR6319"/>
      <c r="AS6319"/>
      <c r="AT6319"/>
      <c r="AU6319"/>
      <c r="AV6319"/>
      <c r="AW6319"/>
      <c r="AX6319"/>
      <c r="AY6319"/>
      <c r="AZ6319"/>
    </row>
    <row r="6320" spans="1:52">
      <c r="A6320"/>
      <c r="B6320"/>
      <c r="C6320"/>
      <c r="D6320"/>
      <c r="E6320"/>
      <c r="F6320"/>
      <c r="G6320"/>
      <c r="H6320"/>
      <c r="I6320"/>
      <c r="J6320"/>
      <c r="K6320"/>
      <c r="L6320"/>
      <c r="M6320"/>
      <c r="N6320"/>
      <c r="O6320"/>
      <c r="P6320"/>
      <c r="Q6320"/>
      <c r="R6320"/>
      <c r="S6320"/>
      <c r="T6320"/>
      <c r="U6320"/>
      <c r="V6320"/>
      <c r="W6320"/>
      <c r="X6320"/>
      <c r="Y6320"/>
      <c r="Z6320"/>
      <c r="AA6320"/>
      <c r="AB6320"/>
      <c r="AC6320"/>
      <c r="AD6320"/>
      <c r="AE6320"/>
      <c r="AF6320"/>
      <c r="AG6320"/>
      <c r="AH6320"/>
      <c r="AI6320"/>
      <c r="AJ6320"/>
      <c r="AK6320"/>
      <c r="AL6320"/>
      <c r="AM6320"/>
      <c r="AN6320"/>
      <c r="AO6320"/>
      <c r="AP6320"/>
      <c r="AQ6320"/>
      <c r="AR6320"/>
      <c r="AS6320"/>
      <c r="AT6320"/>
      <c r="AU6320"/>
      <c r="AV6320"/>
      <c r="AW6320"/>
      <c r="AX6320"/>
      <c r="AY6320"/>
      <c r="AZ6320"/>
    </row>
    <row r="6321" spans="1:52">
      <c r="A6321"/>
      <c r="B6321"/>
      <c r="C6321"/>
      <c r="D6321"/>
      <c r="E6321"/>
      <c r="F6321"/>
      <c r="G6321"/>
      <c r="H6321"/>
      <c r="I6321"/>
      <c r="J6321"/>
      <c r="K6321"/>
      <c r="L6321"/>
      <c r="M6321"/>
      <c r="N6321"/>
      <c r="O6321"/>
      <c r="P6321"/>
      <c r="Q6321"/>
      <c r="R6321"/>
      <c r="S6321"/>
      <c r="T6321"/>
      <c r="U6321"/>
      <c r="V6321"/>
      <c r="W6321"/>
      <c r="X6321"/>
      <c r="Y6321"/>
      <c r="Z6321"/>
      <c r="AA6321"/>
      <c r="AB6321"/>
      <c r="AC6321"/>
      <c r="AD6321"/>
      <c r="AE6321"/>
      <c r="AF6321"/>
      <c r="AG6321"/>
      <c r="AH6321"/>
      <c r="AI6321"/>
      <c r="AJ6321"/>
      <c r="AK6321"/>
      <c r="AL6321"/>
      <c r="AM6321"/>
      <c r="AN6321"/>
      <c r="AO6321"/>
      <c r="AP6321"/>
      <c r="AQ6321"/>
      <c r="AR6321"/>
      <c r="AS6321"/>
      <c r="AT6321"/>
      <c r="AU6321"/>
      <c r="AV6321"/>
      <c r="AW6321"/>
      <c r="AX6321"/>
      <c r="AY6321"/>
      <c r="AZ6321"/>
    </row>
    <row r="6322" spans="1:52">
      <c r="A6322"/>
      <c r="B6322"/>
      <c r="C6322"/>
      <c r="D6322"/>
      <c r="E6322"/>
      <c r="F6322"/>
      <c r="G6322"/>
      <c r="H6322"/>
      <c r="I6322"/>
      <c r="J6322"/>
      <c r="K6322"/>
      <c r="L6322"/>
      <c r="M6322"/>
      <c r="N6322"/>
      <c r="O6322"/>
      <c r="P6322"/>
      <c r="Q6322"/>
      <c r="R6322"/>
      <c r="S6322"/>
      <c r="T6322"/>
      <c r="U6322"/>
      <c r="V6322"/>
      <c r="W6322"/>
      <c r="X6322"/>
      <c r="Y6322"/>
      <c r="Z6322"/>
      <c r="AA6322"/>
      <c r="AB6322"/>
      <c r="AC6322"/>
      <c r="AD6322"/>
      <c r="AE6322"/>
      <c r="AF6322"/>
      <c r="AG6322"/>
      <c r="AH6322"/>
      <c r="AI6322"/>
      <c r="AJ6322"/>
      <c r="AK6322"/>
      <c r="AL6322"/>
      <c r="AM6322"/>
      <c r="AN6322"/>
      <c r="AO6322"/>
      <c r="AP6322"/>
      <c r="AQ6322"/>
      <c r="AR6322"/>
      <c r="AS6322"/>
      <c r="AT6322"/>
      <c r="AU6322"/>
      <c r="AV6322"/>
      <c r="AW6322"/>
      <c r="AX6322"/>
      <c r="AY6322"/>
      <c r="AZ6322"/>
    </row>
    <row r="6323" spans="1:52">
      <c r="A6323"/>
      <c r="B6323"/>
      <c r="C6323"/>
      <c r="D6323"/>
      <c r="E6323"/>
      <c r="F6323"/>
      <c r="G6323"/>
      <c r="H6323"/>
      <c r="I6323"/>
      <c r="J6323"/>
      <c r="K6323"/>
      <c r="L6323"/>
      <c r="M6323"/>
      <c r="N6323"/>
      <c r="O6323"/>
      <c r="P6323"/>
      <c r="Q6323"/>
      <c r="R6323"/>
      <c r="S6323"/>
      <c r="T6323"/>
      <c r="U6323"/>
      <c r="V6323"/>
      <c r="W6323"/>
      <c r="X6323"/>
      <c r="Y6323"/>
      <c r="Z6323"/>
      <c r="AA6323"/>
      <c r="AB6323"/>
      <c r="AC6323"/>
      <c r="AD6323"/>
      <c r="AE6323"/>
      <c r="AF6323"/>
      <c r="AG6323"/>
      <c r="AH6323"/>
      <c r="AI6323"/>
      <c r="AJ6323"/>
      <c r="AK6323"/>
      <c r="AL6323"/>
      <c r="AM6323"/>
      <c r="AN6323"/>
      <c r="AO6323"/>
      <c r="AP6323"/>
      <c r="AQ6323"/>
      <c r="AR6323"/>
      <c r="AS6323"/>
      <c r="AT6323"/>
      <c r="AU6323"/>
      <c r="AV6323"/>
      <c r="AW6323"/>
      <c r="AX6323"/>
      <c r="AY6323"/>
      <c r="AZ6323"/>
    </row>
    <row r="6324" spans="1:52">
      <c r="A6324"/>
      <c r="B6324"/>
      <c r="C6324"/>
      <c r="D6324"/>
      <c r="E6324"/>
      <c r="F6324"/>
      <c r="G6324"/>
      <c r="H6324"/>
      <c r="I6324"/>
      <c r="J6324"/>
      <c r="K6324"/>
      <c r="L6324"/>
      <c r="M6324"/>
      <c r="N6324"/>
      <c r="O6324"/>
      <c r="P6324"/>
      <c r="Q6324"/>
      <c r="R6324"/>
      <c r="S6324"/>
      <c r="T6324"/>
      <c r="U6324"/>
      <c r="V6324"/>
      <c r="W6324"/>
      <c r="X6324"/>
      <c r="Y6324"/>
      <c r="Z6324"/>
      <c r="AA6324"/>
      <c r="AB6324"/>
      <c r="AC6324"/>
      <c r="AD6324"/>
      <c r="AE6324"/>
      <c r="AF6324"/>
      <c r="AG6324"/>
      <c r="AH6324"/>
      <c r="AI6324"/>
      <c r="AJ6324"/>
      <c r="AK6324"/>
      <c r="AL6324"/>
      <c r="AM6324"/>
      <c r="AN6324"/>
      <c r="AO6324"/>
      <c r="AP6324"/>
      <c r="AQ6324"/>
      <c r="AR6324"/>
      <c r="AS6324"/>
      <c r="AT6324"/>
      <c r="AU6324"/>
      <c r="AV6324"/>
      <c r="AW6324"/>
      <c r="AX6324"/>
      <c r="AY6324"/>
      <c r="AZ6324"/>
    </row>
    <row r="6325" spans="1:52">
      <c r="A6325"/>
      <c r="B6325"/>
      <c r="C6325"/>
      <c r="D6325"/>
      <c r="E6325"/>
      <c r="F6325"/>
      <c r="G6325"/>
      <c r="H6325"/>
      <c r="I6325"/>
      <c r="J6325"/>
      <c r="K6325"/>
      <c r="L6325"/>
      <c r="M6325"/>
      <c r="N6325"/>
      <c r="O6325"/>
      <c r="P6325"/>
      <c r="Q6325"/>
      <c r="R6325"/>
      <c r="S6325"/>
      <c r="T6325"/>
      <c r="U6325"/>
      <c r="V6325"/>
      <c r="W6325"/>
      <c r="X6325"/>
      <c r="Y6325"/>
      <c r="Z6325"/>
      <c r="AA6325"/>
      <c r="AB6325"/>
      <c r="AC6325"/>
      <c r="AD6325"/>
      <c r="AE6325"/>
      <c r="AF6325"/>
      <c r="AG6325"/>
      <c r="AH6325"/>
      <c r="AI6325"/>
      <c r="AJ6325"/>
      <c r="AK6325"/>
      <c r="AL6325"/>
      <c r="AM6325"/>
      <c r="AN6325"/>
      <c r="AO6325"/>
      <c r="AP6325"/>
      <c r="AQ6325"/>
      <c r="AR6325"/>
      <c r="AS6325"/>
      <c r="AT6325"/>
      <c r="AU6325"/>
      <c r="AV6325"/>
      <c r="AW6325"/>
      <c r="AX6325"/>
      <c r="AY6325"/>
      <c r="AZ6325"/>
    </row>
    <row r="6326" spans="1:52">
      <c r="A6326"/>
      <c r="B6326"/>
      <c r="C6326"/>
      <c r="D6326"/>
      <c r="E6326"/>
      <c r="F6326"/>
      <c r="G6326"/>
      <c r="H6326"/>
      <c r="I6326"/>
      <c r="J6326"/>
      <c r="K6326"/>
      <c r="L6326"/>
      <c r="M6326"/>
      <c r="N6326"/>
      <c r="O6326"/>
      <c r="P6326"/>
      <c r="Q6326"/>
      <c r="R6326"/>
      <c r="S6326"/>
      <c r="T6326"/>
      <c r="U6326"/>
      <c r="V6326"/>
      <c r="W6326"/>
      <c r="X6326"/>
      <c r="Y6326"/>
      <c r="Z6326"/>
      <c r="AA6326"/>
      <c r="AB6326"/>
      <c r="AC6326"/>
      <c r="AD6326"/>
      <c r="AE6326"/>
      <c r="AF6326"/>
      <c r="AG6326"/>
      <c r="AH6326"/>
      <c r="AI6326"/>
      <c r="AJ6326"/>
      <c r="AK6326"/>
      <c r="AL6326"/>
      <c r="AM6326"/>
      <c r="AN6326"/>
      <c r="AO6326"/>
      <c r="AP6326"/>
      <c r="AQ6326"/>
      <c r="AR6326"/>
      <c r="AS6326"/>
      <c r="AT6326"/>
      <c r="AU6326"/>
      <c r="AV6326"/>
      <c r="AW6326"/>
      <c r="AX6326"/>
      <c r="AY6326"/>
      <c r="AZ6326"/>
    </row>
    <row r="6327" spans="1:52">
      <c r="A6327"/>
      <c r="B6327"/>
      <c r="C6327"/>
      <c r="D6327"/>
      <c r="E6327"/>
      <c r="F6327"/>
      <c r="G6327"/>
      <c r="H6327"/>
      <c r="I6327"/>
      <c r="J6327"/>
      <c r="K6327"/>
      <c r="L6327"/>
      <c r="M6327"/>
      <c r="N6327"/>
      <c r="O6327"/>
      <c r="P6327"/>
      <c r="Q6327"/>
      <c r="R6327"/>
      <c r="S6327"/>
      <c r="T6327"/>
      <c r="U6327"/>
      <c r="V6327"/>
      <c r="W6327"/>
      <c r="X6327"/>
      <c r="Y6327"/>
      <c r="Z6327"/>
      <c r="AA6327"/>
      <c r="AB6327"/>
      <c r="AC6327"/>
      <c r="AD6327"/>
      <c r="AE6327"/>
      <c r="AF6327"/>
      <c r="AG6327"/>
      <c r="AH6327"/>
      <c r="AI6327"/>
      <c r="AJ6327"/>
      <c r="AK6327"/>
      <c r="AL6327"/>
      <c r="AM6327"/>
      <c r="AN6327"/>
      <c r="AO6327"/>
      <c r="AP6327"/>
      <c r="AQ6327"/>
      <c r="AR6327"/>
      <c r="AS6327"/>
      <c r="AT6327"/>
      <c r="AU6327"/>
      <c r="AV6327"/>
      <c r="AW6327"/>
      <c r="AX6327"/>
      <c r="AY6327"/>
      <c r="AZ6327"/>
    </row>
    <row r="6328" spans="1:52">
      <c r="A6328"/>
      <c r="B6328"/>
      <c r="C6328"/>
      <c r="D6328"/>
      <c r="E6328"/>
      <c r="F6328"/>
      <c r="G6328"/>
      <c r="H6328"/>
      <c r="I6328"/>
      <c r="J6328"/>
      <c r="K6328"/>
      <c r="L6328"/>
      <c r="M6328"/>
      <c r="N6328"/>
      <c r="O6328"/>
      <c r="P6328"/>
      <c r="Q6328"/>
      <c r="R6328"/>
      <c r="S6328"/>
      <c r="T6328"/>
      <c r="U6328"/>
      <c r="V6328"/>
      <c r="W6328"/>
      <c r="X6328"/>
      <c r="Y6328"/>
      <c r="Z6328"/>
      <c r="AA6328"/>
      <c r="AB6328"/>
      <c r="AC6328"/>
      <c r="AD6328"/>
      <c r="AE6328"/>
      <c r="AF6328"/>
      <c r="AG6328"/>
      <c r="AH6328"/>
      <c r="AI6328"/>
      <c r="AJ6328"/>
      <c r="AK6328"/>
      <c r="AL6328"/>
      <c r="AM6328"/>
      <c r="AN6328"/>
      <c r="AO6328"/>
      <c r="AP6328"/>
      <c r="AQ6328"/>
      <c r="AR6328"/>
      <c r="AS6328"/>
      <c r="AT6328"/>
      <c r="AU6328"/>
      <c r="AV6328"/>
      <c r="AW6328"/>
      <c r="AX6328"/>
      <c r="AY6328"/>
      <c r="AZ6328"/>
    </row>
    <row r="6329" spans="1:52">
      <c r="A6329"/>
      <c r="B6329"/>
      <c r="C6329"/>
      <c r="D6329"/>
      <c r="E6329"/>
      <c r="F6329"/>
      <c r="G6329"/>
      <c r="H6329"/>
      <c r="I6329"/>
      <c r="J6329"/>
      <c r="K6329"/>
      <c r="L6329"/>
      <c r="M6329"/>
      <c r="N6329"/>
      <c r="O6329"/>
      <c r="P6329"/>
      <c r="Q6329"/>
      <c r="R6329"/>
      <c r="S6329"/>
      <c r="T6329"/>
      <c r="U6329"/>
      <c r="V6329"/>
      <c r="W6329"/>
      <c r="X6329"/>
      <c r="Y6329"/>
      <c r="Z6329"/>
      <c r="AA6329"/>
      <c r="AB6329"/>
      <c r="AC6329"/>
      <c r="AD6329"/>
      <c r="AE6329"/>
      <c r="AF6329"/>
      <c r="AG6329"/>
      <c r="AH6329"/>
      <c r="AI6329"/>
      <c r="AJ6329"/>
      <c r="AK6329"/>
      <c r="AL6329"/>
      <c r="AM6329"/>
      <c r="AN6329"/>
      <c r="AO6329"/>
      <c r="AP6329"/>
      <c r="AQ6329"/>
      <c r="AR6329"/>
      <c r="AS6329"/>
      <c r="AT6329"/>
      <c r="AU6329"/>
      <c r="AV6329"/>
      <c r="AW6329"/>
      <c r="AX6329"/>
      <c r="AY6329"/>
      <c r="AZ6329"/>
    </row>
    <row r="6330" spans="1:52">
      <c r="A6330"/>
      <c r="B6330"/>
      <c r="C6330"/>
      <c r="D6330"/>
      <c r="E6330"/>
      <c r="F6330"/>
      <c r="G6330"/>
      <c r="H6330"/>
      <c r="I6330"/>
      <c r="J6330"/>
      <c r="K6330"/>
      <c r="L6330"/>
      <c r="M6330"/>
      <c r="N6330"/>
      <c r="O6330"/>
      <c r="P6330"/>
      <c r="Q6330"/>
      <c r="R6330"/>
      <c r="S6330"/>
      <c r="T6330"/>
      <c r="U6330"/>
      <c r="V6330"/>
      <c r="W6330"/>
      <c r="X6330"/>
      <c r="Y6330"/>
      <c r="Z6330"/>
      <c r="AA6330"/>
      <c r="AB6330"/>
      <c r="AC6330"/>
      <c r="AD6330"/>
      <c r="AE6330"/>
      <c r="AF6330"/>
      <c r="AG6330"/>
      <c r="AH6330"/>
      <c r="AI6330"/>
      <c r="AJ6330"/>
      <c r="AK6330"/>
      <c r="AL6330"/>
      <c r="AM6330"/>
      <c r="AN6330"/>
      <c r="AO6330"/>
      <c r="AP6330"/>
      <c r="AQ6330"/>
      <c r="AR6330"/>
      <c r="AS6330"/>
      <c r="AT6330"/>
      <c r="AU6330"/>
      <c r="AV6330"/>
      <c r="AW6330"/>
      <c r="AX6330"/>
      <c r="AY6330"/>
      <c r="AZ6330"/>
    </row>
    <row r="6331" spans="1:52">
      <c r="A6331"/>
      <c r="B6331"/>
      <c r="C6331"/>
      <c r="D6331"/>
      <c r="E6331"/>
      <c r="F6331"/>
      <c r="G6331"/>
      <c r="H6331"/>
      <c r="I6331"/>
      <c r="J6331"/>
      <c r="K6331"/>
      <c r="L6331"/>
      <c r="M6331"/>
      <c r="N6331"/>
      <c r="O6331"/>
      <c r="P6331"/>
      <c r="Q6331"/>
      <c r="R6331"/>
      <c r="S6331"/>
      <c r="T6331"/>
      <c r="U6331"/>
      <c r="V6331"/>
      <c r="W6331"/>
      <c r="X6331"/>
      <c r="Y6331"/>
      <c r="Z6331"/>
      <c r="AA6331"/>
      <c r="AB6331"/>
      <c r="AC6331"/>
      <c r="AD6331"/>
      <c r="AE6331"/>
      <c r="AF6331"/>
      <c r="AG6331"/>
      <c r="AH6331"/>
      <c r="AI6331"/>
      <c r="AJ6331"/>
      <c r="AK6331"/>
      <c r="AL6331"/>
      <c r="AM6331"/>
      <c r="AN6331"/>
      <c r="AO6331"/>
      <c r="AP6331"/>
      <c r="AQ6331"/>
      <c r="AR6331"/>
      <c r="AS6331"/>
      <c r="AT6331"/>
      <c r="AU6331"/>
      <c r="AV6331"/>
      <c r="AW6331"/>
      <c r="AX6331"/>
      <c r="AY6331"/>
      <c r="AZ6331"/>
    </row>
    <row r="6332" spans="1:52">
      <c r="A6332"/>
      <c r="B6332"/>
      <c r="C6332"/>
      <c r="D6332"/>
      <c r="E6332"/>
      <c r="F6332"/>
      <c r="G6332"/>
      <c r="H6332"/>
      <c r="I6332"/>
      <c r="J6332"/>
      <c r="K6332"/>
      <c r="L6332"/>
      <c r="M6332"/>
      <c r="N6332"/>
      <c r="O6332"/>
      <c r="P6332"/>
      <c r="Q6332"/>
      <c r="R6332"/>
      <c r="S6332"/>
      <c r="T6332"/>
      <c r="U6332"/>
      <c r="V6332"/>
      <c r="W6332"/>
      <c r="X6332"/>
      <c r="Y6332"/>
      <c r="Z6332"/>
      <c r="AA6332"/>
      <c r="AB6332"/>
      <c r="AC6332"/>
      <c r="AD6332"/>
      <c r="AE6332"/>
      <c r="AF6332"/>
      <c r="AG6332"/>
      <c r="AH6332"/>
      <c r="AI6332"/>
      <c r="AJ6332"/>
      <c r="AK6332"/>
      <c r="AL6332"/>
      <c r="AM6332"/>
      <c r="AN6332"/>
      <c r="AO6332"/>
      <c r="AP6332"/>
      <c r="AQ6332"/>
      <c r="AR6332"/>
      <c r="AS6332"/>
      <c r="AT6332"/>
      <c r="AU6332"/>
      <c r="AV6332"/>
      <c r="AW6332"/>
      <c r="AX6332"/>
      <c r="AY6332"/>
      <c r="AZ6332"/>
    </row>
    <row r="6333" spans="1:52">
      <c r="A6333"/>
      <c r="B6333"/>
      <c r="C6333"/>
      <c r="D6333"/>
      <c r="E6333"/>
      <c r="F6333"/>
      <c r="G6333"/>
      <c r="H6333"/>
      <c r="I6333"/>
      <c r="J6333"/>
      <c r="K6333"/>
      <c r="L6333"/>
      <c r="M6333"/>
      <c r="N6333"/>
      <c r="O6333"/>
      <c r="P6333"/>
      <c r="Q6333"/>
      <c r="R6333"/>
      <c r="S6333"/>
      <c r="T6333"/>
      <c r="U6333"/>
      <c r="V6333"/>
      <c r="W6333"/>
      <c r="X6333"/>
      <c r="Y6333"/>
      <c r="Z6333"/>
      <c r="AA6333"/>
      <c r="AB6333"/>
      <c r="AC6333"/>
      <c r="AD6333"/>
      <c r="AE6333"/>
      <c r="AF6333"/>
      <c r="AG6333"/>
      <c r="AH6333"/>
      <c r="AI6333"/>
      <c r="AJ6333"/>
      <c r="AK6333"/>
      <c r="AL6333"/>
      <c r="AM6333"/>
      <c r="AN6333"/>
      <c r="AO6333"/>
      <c r="AP6333"/>
      <c r="AQ6333"/>
      <c r="AR6333"/>
      <c r="AS6333"/>
      <c r="AT6333"/>
      <c r="AU6333"/>
      <c r="AV6333"/>
      <c r="AW6333"/>
      <c r="AX6333"/>
      <c r="AY6333"/>
      <c r="AZ6333"/>
    </row>
    <row r="6334" spans="1:52">
      <c r="A6334"/>
      <c r="B6334"/>
      <c r="C6334"/>
      <c r="D6334"/>
      <c r="E6334"/>
      <c r="F6334"/>
      <c r="G6334"/>
      <c r="H6334"/>
      <c r="I6334"/>
      <c r="J6334"/>
      <c r="K6334"/>
      <c r="L6334"/>
      <c r="M6334"/>
      <c r="N6334"/>
      <c r="O6334"/>
      <c r="P6334"/>
      <c r="Q6334"/>
      <c r="R6334"/>
      <c r="S6334"/>
      <c r="T6334"/>
      <c r="U6334"/>
      <c r="V6334"/>
      <c r="W6334"/>
      <c r="X6334"/>
      <c r="Y6334"/>
      <c r="Z6334"/>
      <c r="AA6334"/>
      <c r="AB6334"/>
      <c r="AC6334"/>
      <c r="AD6334"/>
      <c r="AE6334"/>
      <c r="AF6334"/>
      <c r="AG6334"/>
      <c r="AH6334"/>
      <c r="AI6334"/>
      <c r="AJ6334"/>
      <c r="AK6334"/>
      <c r="AL6334"/>
      <c r="AM6334"/>
      <c r="AN6334"/>
      <c r="AO6334"/>
      <c r="AP6334"/>
      <c r="AQ6334"/>
      <c r="AR6334"/>
      <c r="AS6334"/>
      <c r="AT6334"/>
      <c r="AU6334"/>
      <c r="AV6334"/>
      <c r="AW6334"/>
      <c r="AX6334"/>
      <c r="AY6334"/>
      <c r="AZ6334"/>
    </row>
    <row r="6335" spans="1:52">
      <c r="A6335"/>
      <c r="B6335"/>
      <c r="C6335"/>
      <c r="D6335"/>
      <c r="E6335"/>
      <c r="F6335"/>
      <c r="G6335"/>
      <c r="H6335"/>
      <c r="I6335"/>
      <c r="J6335"/>
      <c r="K6335"/>
      <c r="L6335"/>
      <c r="M6335"/>
      <c r="N6335"/>
      <c r="O6335"/>
      <c r="P6335"/>
      <c r="Q6335"/>
      <c r="R6335"/>
      <c r="S6335"/>
      <c r="T6335"/>
      <c r="U6335"/>
      <c r="V6335"/>
      <c r="W6335"/>
      <c r="X6335"/>
      <c r="Y6335"/>
      <c r="Z6335"/>
      <c r="AA6335"/>
      <c r="AB6335"/>
      <c r="AC6335"/>
      <c r="AD6335"/>
      <c r="AE6335"/>
      <c r="AF6335"/>
      <c r="AG6335"/>
      <c r="AH6335"/>
      <c r="AI6335"/>
      <c r="AJ6335"/>
      <c r="AK6335"/>
      <c r="AL6335"/>
      <c r="AM6335"/>
      <c r="AN6335"/>
      <c r="AO6335"/>
      <c r="AP6335"/>
      <c r="AQ6335"/>
      <c r="AR6335"/>
      <c r="AS6335"/>
      <c r="AT6335"/>
      <c r="AU6335"/>
      <c r="AV6335"/>
      <c r="AW6335"/>
      <c r="AX6335"/>
      <c r="AY6335"/>
      <c r="AZ6335"/>
    </row>
    <row r="6336" spans="1:52">
      <c r="A6336"/>
      <c r="B6336"/>
      <c r="C6336"/>
      <c r="D6336"/>
      <c r="E6336"/>
      <c r="F6336"/>
      <c r="G6336"/>
      <c r="H6336"/>
      <c r="I6336"/>
      <c r="J6336"/>
      <c r="K6336"/>
      <c r="L6336"/>
      <c r="M6336"/>
      <c r="N6336"/>
      <c r="O6336"/>
      <c r="P6336"/>
      <c r="Q6336"/>
      <c r="R6336"/>
      <c r="S6336"/>
      <c r="T6336"/>
      <c r="U6336"/>
      <c r="V6336"/>
      <c r="W6336"/>
      <c r="X6336"/>
      <c r="Y6336"/>
      <c r="Z6336"/>
      <c r="AA6336"/>
      <c r="AB6336"/>
      <c r="AC6336"/>
      <c r="AD6336"/>
      <c r="AE6336"/>
      <c r="AF6336"/>
      <c r="AG6336"/>
      <c r="AH6336"/>
      <c r="AI6336"/>
      <c r="AJ6336"/>
      <c r="AK6336"/>
      <c r="AL6336"/>
      <c r="AM6336"/>
      <c r="AN6336"/>
      <c r="AO6336"/>
      <c r="AP6336"/>
      <c r="AQ6336"/>
      <c r="AR6336"/>
      <c r="AS6336"/>
      <c r="AT6336"/>
      <c r="AU6336"/>
      <c r="AV6336"/>
      <c r="AW6336"/>
      <c r="AX6336"/>
      <c r="AY6336"/>
      <c r="AZ6336"/>
    </row>
    <row r="6337" spans="1:52">
      <c r="A6337"/>
      <c r="B6337"/>
      <c r="C6337"/>
      <c r="D6337"/>
      <c r="E6337"/>
      <c r="F6337"/>
      <c r="G6337"/>
      <c r="H6337"/>
      <c r="I6337"/>
      <c r="J6337"/>
      <c r="K6337"/>
      <c r="L6337"/>
      <c r="M6337"/>
      <c r="N6337"/>
      <c r="O6337"/>
      <c r="P6337"/>
      <c r="Q6337"/>
      <c r="R6337"/>
      <c r="S6337"/>
      <c r="T6337"/>
      <c r="U6337"/>
      <c r="V6337"/>
      <c r="W6337"/>
      <c r="X6337"/>
      <c r="Y6337"/>
      <c r="Z6337"/>
      <c r="AA6337"/>
      <c r="AB6337"/>
      <c r="AC6337"/>
      <c r="AD6337"/>
      <c r="AE6337"/>
      <c r="AF6337"/>
      <c r="AG6337"/>
      <c r="AH6337"/>
      <c r="AI6337"/>
      <c r="AJ6337"/>
      <c r="AK6337"/>
      <c r="AL6337"/>
      <c r="AM6337"/>
      <c r="AN6337"/>
      <c r="AO6337"/>
      <c r="AP6337"/>
      <c r="AQ6337"/>
      <c r="AR6337"/>
      <c r="AS6337"/>
      <c r="AT6337"/>
      <c r="AU6337"/>
      <c r="AV6337"/>
      <c r="AW6337"/>
      <c r="AX6337"/>
      <c r="AY6337"/>
      <c r="AZ6337"/>
    </row>
    <row r="6338" spans="1:52">
      <c r="A6338"/>
      <c r="B6338"/>
      <c r="C6338"/>
      <c r="D6338"/>
      <c r="E6338"/>
      <c r="F6338"/>
      <c r="G6338"/>
      <c r="H6338"/>
      <c r="I6338"/>
      <c r="J6338"/>
      <c r="K6338"/>
      <c r="L6338"/>
      <c r="M6338"/>
      <c r="N6338"/>
      <c r="O6338"/>
      <c r="P6338"/>
      <c r="Q6338"/>
      <c r="R6338"/>
      <c r="S6338"/>
      <c r="T6338"/>
      <c r="U6338"/>
      <c r="V6338"/>
      <c r="W6338"/>
      <c r="X6338"/>
      <c r="Y6338"/>
      <c r="Z6338"/>
      <c r="AA6338"/>
      <c r="AB6338"/>
      <c r="AC6338"/>
      <c r="AD6338"/>
      <c r="AE6338"/>
      <c r="AF6338"/>
      <c r="AG6338"/>
      <c r="AH6338"/>
      <c r="AI6338"/>
      <c r="AJ6338"/>
      <c r="AK6338"/>
      <c r="AL6338"/>
      <c r="AM6338"/>
      <c r="AN6338"/>
      <c r="AO6338"/>
      <c r="AP6338"/>
      <c r="AQ6338"/>
      <c r="AR6338"/>
      <c r="AS6338"/>
      <c r="AT6338"/>
      <c r="AU6338"/>
      <c r="AV6338"/>
      <c r="AW6338"/>
      <c r="AX6338"/>
      <c r="AY6338"/>
      <c r="AZ6338"/>
    </row>
    <row r="6339" spans="1:52">
      <c r="A6339"/>
      <c r="B6339"/>
      <c r="C6339"/>
      <c r="D6339"/>
      <c r="E6339"/>
      <c r="F6339"/>
      <c r="G6339"/>
      <c r="H6339"/>
      <c r="I6339"/>
      <c r="J6339"/>
      <c r="K6339"/>
      <c r="L6339"/>
      <c r="M6339"/>
      <c r="N6339"/>
      <c r="O6339"/>
      <c r="P6339"/>
      <c r="Q6339"/>
      <c r="R6339"/>
      <c r="S6339"/>
      <c r="T6339"/>
      <c r="U6339"/>
      <c r="V6339"/>
      <c r="W6339"/>
      <c r="X6339"/>
      <c r="Y6339"/>
      <c r="Z6339"/>
      <c r="AA6339"/>
      <c r="AB6339"/>
      <c r="AC6339"/>
      <c r="AD6339"/>
      <c r="AE6339"/>
      <c r="AF6339"/>
      <c r="AG6339"/>
      <c r="AH6339"/>
      <c r="AI6339"/>
      <c r="AJ6339"/>
      <c r="AK6339"/>
      <c r="AL6339"/>
      <c r="AM6339"/>
      <c r="AN6339"/>
      <c r="AO6339"/>
      <c r="AP6339"/>
      <c r="AQ6339"/>
      <c r="AR6339"/>
      <c r="AS6339"/>
      <c r="AT6339"/>
      <c r="AU6339"/>
      <c r="AV6339"/>
      <c r="AW6339"/>
      <c r="AX6339"/>
      <c r="AY6339"/>
      <c r="AZ6339"/>
    </row>
    <row r="6340" spans="1:52">
      <c r="A6340"/>
      <c r="B6340"/>
      <c r="C6340"/>
      <c r="D6340"/>
      <c r="E6340"/>
      <c r="F6340"/>
      <c r="G6340"/>
      <c r="H6340"/>
      <c r="I6340"/>
      <c r="J6340"/>
      <c r="K6340"/>
      <c r="L6340"/>
      <c r="M6340"/>
      <c r="N6340"/>
      <c r="O6340"/>
      <c r="P6340"/>
      <c r="Q6340"/>
      <c r="R6340"/>
      <c r="S6340"/>
      <c r="T6340"/>
      <c r="U6340"/>
      <c r="V6340"/>
      <c r="W6340"/>
      <c r="X6340"/>
      <c r="Y6340"/>
      <c r="Z6340"/>
      <c r="AA6340"/>
      <c r="AB6340"/>
      <c r="AC6340"/>
      <c r="AD6340"/>
      <c r="AE6340"/>
      <c r="AF6340"/>
      <c r="AG6340"/>
      <c r="AH6340"/>
      <c r="AI6340"/>
      <c r="AJ6340"/>
      <c r="AK6340"/>
      <c r="AL6340"/>
      <c r="AM6340"/>
      <c r="AN6340"/>
      <c r="AO6340"/>
      <c r="AP6340"/>
      <c r="AQ6340"/>
      <c r="AR6340"/>
      <c r="AS6340"/>
      <c r="AT6340"/>
      <c r="AU6340"/>
      <c r="AV6340"/>
      <c r="AW6340"/>
      <c r="AX6340"/>
      <c r="AY6340"/>
      <c r="AZ6340"/>
    </row>
    <row r="6341" spans="1:52">
      <c r="A6341"/>
      <c r="B6341"/>
      <c r="C6341"/>
      <c r="D6341"/>
      <c r="E6341"/>
      <c r="F6341"/>
      <c r="G6341"/>
      <c r="H6341"/>
      <c r="I6341"/>
      <c r="J6341"/>
      <c r="K6341"/>
      <c r="L6341"/>
      <c r="M6341"/>
      <c r="N6341"/>
      <c r="O6341"/>
      <c r="P6341"/>
      <c r="Q6341"/>
      <c r="R6341"/>
      <c r="S6341"/>
      <c r="T6341"/>
      <c r="U6341"/>
      <c r="V6341"/>
      <c r="W6341"/>
      <c r="X6341"/>
      <c r="Y6341"/>
      <c r="Z6341"/>
      <c r="AA6341"/>
      <c r="AB6341"/>
      <c r="AC6341"/>
      <c r="AD6341"/>
      <c r="AE6341"/>
      <c r="AF6341"/>
      <c r="AG6341"/>
      <c r="AH6341"/>
      <c r="AI6341"/>
      <c r="AJ6341"/>
      <c r="AK6341"/>
      <c r="AL6341"/>
      <c r="AM6341"/>
      <c r="AN6341"/>
      <c r="AO6341"/>
      <c r="AP6341"/>
      <c r="AQ6341"/>
      <c r="AR6341"/>
      <c r="AS6341"/>
      <c r="AT6341"/>
      <c r="AU6341"/>
      <c r="AV6341"/>
      <c r="AW6341"/>
      <c r="AX6341"/>
      <c r="AY6341"/>
      <c r="AZ6341"/>
    </row>
    <row r="6342" spans="1:52">
      <c r="A6342"/>
      <c r="B6342"/>
      <c r="C6342"/>
      <c r="D6342"/>
      <c r="E6342"/>
      <c r="F6342"/>
      <c r="G6342"/>
      <c r="H6342"/>
      <c r="I6342"/>
      <c r="J6342"/>
      <c r="K6342"/>
      <c r="L6342"/>
      <c r="M6342"/>
      <c r="N6342"/>
      <c r="O6342"/>
      <c r="P6342"/>
      <c r="Q6342"/>
      <c r="R6342"/>
      <c r="S6342"/>
      <c r="T6342"/>
      <c r="U6342"/>
      <c r="V6342"/>
      <c r="W6342"/>
      <c r="X6342"/>
      <c r="Y6342"/>
      <c r="Z6342"/>
      <c r="AA6342"/>
      <c r="AB6342"/>
      <c r="AC6342"/>
      <c r="AD6342"/>
      <c r="AE6342"/>
      <c r="AF6342"/>
      <c r="AG6342"/>
      <c r="AH6342"/>
      <c r="AI6342"/>
      <c r="AJ6342"/>
      <c r="AK6342"/>
      <c r="AL6342"/>
      <c r="AM6342"/>
      <c r="AN6342"/>
      <c r="AO6342"/>
      <c r="AP6342"/>
      <c r="AQ6342"/>
      <c r="AR6342"/>
      <c r="AS6342"/>
      <c r="AT6342"/>
      <c r="AU6342"/>
      <c r="AV6342"/>
      <c r="AW6342"/>
      <c r="AX6342"/>
      <c r="AY6342"/>
      <c r="AZ6342"/>
    </row>
    <row r="6343" spans="1:52">
      <c r="A6343"/>
      <c r="B6343"/>
      <c r="C6343"/>
      <c r="D6343"/>
      <c r="E6343"/>
      <c r="F6343"/>
      <c r="G6343"/>
      <c r="H6343"/>
      <c r="I6343"/>
      <c r="J6343"/>
      <c r="K6343"/>
      <c r="L6343"/>
      <c r="M6343"/>
      <c r="N6343"/>
      <c r="O6343"/>
      <c r="P6343"/>
      <c r="Q6343"/>
      <c r="R6343"/>
      <c r="S6343"/>
      <c r="T6343"/>
      <c r="U6343"/>
      <c r="V6343"/>
      <c r="W6343"/>
      <c r="X6343"/>
      <c r="Y6343"/>
      <c r="Z6343"/>
      <c r="AA6343"/>
      <c r="AB6343"/>
      <c r="AC6343"/>
      <c r="AD6343"/>
      <c r="AE6343"/>
      <c r="AF6343"/>
      <c r="AG6343"/>
      <c r="AH6343"/>
      <c r="AI6343"/>
      <c r="AJ6343"/>
      <c r="AK6343"/>
      <c r="AL6343"/>
      <c r="AM6343"/>
      <c r="AN6343"/>
      <c r="AO6343"/>
      <c r="AP6343"/>
      <c r="AQ6343"/>
      <c r="AR6343"/>
      <c r="AS6343"/>
      <c r="AT6343"/>
      <c r="AU6343"/>
      <c r="AV6343"/>
      <c r="AW6343"/>
      <c r="AX6343"/>
      <c r="AY6343"/>
      <c r="AZ6343"/>
    </row>
    <row r="6344" spans="1:52">
      <c r="A6344"/>
      <c r="B6344"/>
      <c r="C6344"/>
      <c r="D6344"/>
      <c r="E6344"/>
      <c r="F6344"/>
      <c r="G6344"/>
      <c r="H6344"/>
      <c r="I6344"/>
      <c r="J6344"/>
      <c r="K6344"/>
      <c r="L6344"/>
      <c r="M6344"/>
      <c r="N6344"/>
      <c r="O6344"/>
      <c r="P6344"/>
      <c r="Q6344"/>
      <c r="R6344"/>
      <c r="S6344"/>
      <c r="T6344"/>
      <c r="U6344"/>
      <c r="V6344"/>
      <c r="W6344"/>
      <c r="X6344"/>
      <c r="Y6344"/>
      <c r="Z6344"/>
      <c r="AA6344"/>
      <c r="AB6344"/>
      <c r="AC6344"/>
      <c r="AD6344"/>
      <c r="AE6344"/>
      <c r="AF6344"/>
      <c r="AG6344"/>
      <c r="AH6344"/>
      <c r="AI6344"/>
      <c r="AJ6344"/>
      <c r="AK6344"/>
      <c r="AL6344"/>
      <c r="AM6344"/>
      <c r="AN6344"/>
      <c r="AO6344"/>
      <c r="AP6344"/>
      <c r="AQ6344"/>
      <c r="AR6344"/>
      <c r="AS6344"/>
      <c r="AT6344"/>
      <c r="AU6344"/>
      <c r="AV6344"/>
      <c r="AW6344"/>
      <c r="AX6344"/>
      <c r="AY6344"/>
      <c r="AZ6344"/>
    </row>
    <row r="6345" spans="1:52">
      <c r="A6345"/>
      <c r="B6345"/>
      <c r="C6345"/>
      <c r="D6345"/>
      <c r="E6345"/>
      <c r="F6345"/>
      <c r="G6345"/>
      <c r="H6345"/>
      <c r="I6345"/>
      <c r="J6345"/>
      <c r="K6345"/>
      <c r="L6345"/>
      <c r="M6345"/>
      <c r="N6345"/>
      <c r="O6345"/>
      <c r="P6345"/>
      <c r="Q6345"/>
      <c r="R6345"/>
      <c r="S6345"/>
      <c r="T6345"/>
      <c r="U6345"/>
      <c r="V6345"/>
      <c r="W6345"/>
      <c r="X6345"/>
      <c r="Y6345"/>
      <c r="Z6345"/>
      <c r="AA6345"/>
      <c r="AB6345"/>
      <c r="AC6345"/>
      <c r="AD6345"/>
      <c r="AE6345"/>
      <c r="AF6345"/>
      <c r="AG6345"/>
      <c r="AH6345"/>
      <c r="AI6345"/>
      <c r="AJ6345"/>
      <c r="AK6345"/>
      <c r="AL6345"/>
      <c r="AM6345"/>
      <c r="AN6345"/>
      <c r="AO6345"/>
      <c r="AP6345"/>
      <c r="AQ6345"/>
      <c r="AR6345"/>
      <c r="AS6345"/>
      <c r="AT6345"/>
      <c r="AU6345"/>
      <c r="AV6345"/>
      <c r="AW6345"/>
      <c r="AX6345"/>
      <c r="AY6345"/>
      <c r="AZ6345"/>
    </row>
    <row r="6346" spans="1:52">
      <c r="A6346"/>
      <c r="B6346"/>
      <c r="C6346"/>
      <c r="D6346"/>
      <c r="E6346"/>
      <c r="F6346"/>
      <c r="G6346"/>
      <c r="H6346"/>
      <c r="I6346"/>
      <c r="J6346"/>
      <c r="K6346"/>
      <c r="L6346"/>
      <c r="M6346"/>
      <c r="N6346"/>
      <c r="O6346"/>
      <c r="P6346"/>
      <c r="Q6346"/>
      <c r="R6346"/>
      <c r="S6346"/>
      <c r="T6346"/>
      <c r="U6346"/>
      <c r="V6346"/>
      <c r="W6346"/>
      <c r="X6346"/>
      <c r="Y6346"/>
      <c r="Z6346"/>
      <c r="AA6346"/>
      <c r="AB6346"/>
      <c r="AC6346"/>
      <c r="AD6346"/>
      <c r="AE6346"/>
      <c r="AF6346"/>
      <c r="AG6346"/>
      <c r="AH6346"/>
      <c r="AI6346"/>
      <c r="AJ6346"/>
      <c r="AK6346"/>
      <c r="AL6346"/>
      <c r="AM6346"/>
      <c r="AN6346"/>
      <c r="AO6346"/>
      <c r="AP6346"/>
      <c r="AQ6346"/>
      <c r="AR6346"/>
      <c r="AS6346"/>
      <c r="AT6346"/>
      <c r="AU6346"/>
      <c r="AV6346"/>
      <c r="AW6346"/>
      <c r="AX6346"/>
      <c r="AY6346"/>
      <c r="AZ6346"/>
    </row>
    <row r="6347" spans="1:52">
      <c r="A6347"/>
      <c r="B6347"/>
      <c r="C6347"/>
      <c r="D6347"/>
      <c r="E6347"/>
      <c r="F6347"/>
      <c r="G6347"/>
      <c r="H6347"/>
      <c r="I6347"/>
      <c r="J6347"/>
      <c r="K6347"/>
      <c r="L6347"/>
      <c r="M6347"/>
      <c r="N6347"/>
      <c r="O6347"/>
      <c r="P6347"/>
      <c r="Q6347"/>
      <c r="R6347"/>
      <c r="S6347"/>
      <c r="T6347"/>
      <c r="U6347"/>
      <c r="V6347"/>
      <c r="W6347"/>
      <c r="X6347"/>
      <c r="Y6347"/>
      <c r="Z6347"/>
      <c r="AA6347"/>
      <c r="AB6347"/>
      <c r="AC6347"/>
      <c r="AD6347"/>
      <c r="AE6347"/>
      <c r="AF6347"/>
      <c r="AG6347"/>
      <c r="AH6347"/>
      <c r="AI6347"/>
      <c r="AJ6347"/>
      <c r="AK6347"/>
      <c r="AL6347"/>
      <c r="AM6347"/>
      <c r="AN6347"/>
      <c r="AO6347"/>
      <c r="AP6347"/>
      <c r="AQ6347"/>
      <c r="AR6347"/>
      <c r="AS6347"/>
      <c r="AT6347"/>
      <c r="AU6347"/>
      <c r="AV6347"/>
      <c r="AW6347"/>
      <c r="AX6347"/>
      <c r="AY6347"/>
      <c r="AZ6347"/>
    </row>
    <row r="6348" spans="1:52">
      <c r="A6348"/>
      <c r="B6348"/>
      <c r="C6348"/>
      <c r="D6348"/>
      <c r="E6348"/>
      <c r="F6348"/>
      <c r="G6348"/>
      <c r="H6348"/>
      <c r="I6348"/>
      <c r="J6348"/>
      <c r="K6348"/>
      <c r="L6348"/>
      <c r="M6348"/>
      <c r="N6348"/>
      <c r="O6348"/>
      <c r="P6348"/>
      <c r="Q6348"/>
      <c r="R6348"/>
      <c r="S6348"/>
      <c r="T6348"/>
      <c r="U6348"/>
      <c r="V6348"/>
      <c r="W6348"/>
      <c r="X6348"/>
      <c r="Y6348"/>
      <c r="Z6348"/>
      <c r="AA6348"/>
      <c r="AB6348"/>
      <c r="AC6348"/>
      <c r="AD6348"/>
      <c r="AE6348"/>
      <c r="AF6348"/>
      <c r="AG6348"/>
      <c r="AH6348"/>
      <c r="AI6348"/>
      <c r="AJ6348"/>
      <c r="AK6348"/>
      <c r="AL6348"/>
      <c r="AM6348"/>
      <c r="AN6348"/>
      <c r="AO6348"/>
      <c r="AP6348"/>
      <c r="AQ6348"/>
      <c r="AR6348"/>
      <c r="AS6348"/>
      <c r="AT6348"/>
      <c r="AU6348"/>
      <c r="AV6348"/>
      <c r="AW6348"/>
      <c r="AX6348"/>
      <c r="AY6348"/>
      <c r="AZ6348"/>
    </row>
    <row r="6349" spans="1:52">
      <c r="A6349"/>
      <c r="B6349"/>
      <c r="C6349"/>
      <c r="D6349"/>
      <c r="E6349"/>
      <c r="F6349"/>
      <c r="G6349"/>
      <c r="H6349"/>
      <c r="I6349"/>
      <c r="J6349"/>
      <c r="K6349"/>
      <c r="L6349"/>
      <c r="M6349"/>
      <c r="N6349"/>
      <c r="O6349"/>
      <c r="P6349"/>
      <c r="Q6349"/>
      <c r="R6349"/>
      <c r="S6349"/>
      <c r="T6349"/>
      <c r="U6349"/>
      <c r="V6349"/>
      <c r="W6349"/>
      <c r="X6349"/>
      <c r="Y6349"/>
      <c r="Z6349"/>
      <c r="AA6349"/>
      <c r="AB6349"/>
      <c r="AC6349"/>
      <c r="AD6349"/>
      <c r="AE6349"/>
      <c r="AF6349"/>
      <c r="AG6349"/>
      <c r="AH6349"/>
      <c r="AI6349"/>
      <c r="AJ6349"/>
      <c r="AK6349"/>
      <c r="AL6349"/>
      <c r="AM6349"/>
      <c r="AN6349"/>
      <c r="AO6349"/>
      <c r="AP6349"/>
      <c r="AQ6349"/>
      <c r="AR6349"/>
      <c r="AS6349"/>
      <c r="AT6349"/>
      <c r="AU6349"/>
      <c r="AV6349"/>
      <c r="AW6349"/>
      <c r="AX6349"/>
      <c r="AY6349"/>
      <c r="AZ6349"/>
    </row>
    <row r="6350" spans="1:52">
      <c r="A6350"/>
      <c r="B6350"/>
      <c r="C6350"/>
      <c r="D6350"/>
      <c r="E6350"/>
      <c r="F6350"/>
      <c r="G6350"/>
      <c r="H6350"/>
      <c r="I6350"/>
      <c r="J6350"/>
      <c r="K6350"/>
      <c r="L6350"/>
      <c r="M6350"/>
      <c r="N6350"/>
      <c r="O6350"/>
      <c r="P6350"/>
      <c r="Q6350"/>
      <c r="R6350"/>
      <c r="S6350"/>
      <c r="T6350"/>
      <c r="U6350"/>
      <c r="V6350"/>
      <c r="W6350"/>
      <c r="X6350"/>
      <c r="Y6350"/>
      <c r="Z6350"/>
      <c r="AA6350"/>
      <c r="AB6350"/>
      <c r="AC6350"/>
      <c r="AD6350"/>
      <c r="AE6350"/>
      <c r="AF6350"/>
      <c r="AG6350"/>
      <c r="AH6350"/>
      <c r="AI6350"/>
      <c r="AJ6350"/>
      <c r="AK6350"/>
      <c r="AL6350"/>
      <c r="AM6350"/>
      <c r="AN6350"/>
      <c r="AO6350"/>
      <c r="AP6350"/>
      <c r="AQ6350"/>
      <c r="AR6350"/>
      <c r="AS6350"/>
      <c r="AT6350"/>
      <c r="AU6350"/>
      <c r="AV6350"/>
      <c r="AW6350"/>
      <c r="AX6350"/>
      <c r="AY6350"/>
      <c r="AZ6350"/>
    </row>
    <row r="6351" spans="1:52">
      <c r="A6351"/>
      <c r="B6351"/>
      <c r="C6351"/>
      <c r="D6351"/>
      <c r="E6351"/>
      <c r="F6351"/>
      <c r="G6351"/>
      <c r="H6351"/>
      <c r="I6351"/>
      <c r="J6351"/>
      <c r="K6351"/>
      <c r="L6351"/>
      <c r="M6351"/>
      <c r="N6351"/>
      <c r="O6351"/>
      <c r="P6351"/>
      <c r="Q6351"/>
      <c r="R6351"/>
      <c r="S6351"/>
      <c r="T6351"/>
      <c r="U6351"/>
      <c r="V6351"/>
      <c r="W6351"/>
      <c r="X6351"/>
      <c r="Y6351"/>
      <c r="Z6351"/>
      <c r="AA6351"/>
      <c r="AB6351"/>
      <c r="AC6351"/>
      <c r="AD6351"/>
      <c r="AE6351"/>
      <c r="AF6351"/>
      <c r="AG6351"/>
      <c r="AH6351"/>
      <c r="AI6351"/>
      <c r="AJ6351"/>
      <c r="AK6351"/>
      <c r="AL6351"/>
      <c r="AM6351"/>
      <c r="AN6351"/>
      <c r="AO6351"/>
      <c r="AP6351"/>
      <c r="AQ6351"/>
      <c r="AR6351"/>
      <c r="AS6351"/>
      <c r="AT6351"/>
      <c r="AU6351"/>
      <c r="AV6351"/>
      <c r="AW6351"/>
      <c r="AX6351"/>
      <c r="AY6351"/>
      <c r="AZ6351"/>
    </row>
    <row r="6352" spans="1:52">
      <c r="A6352"/>
      <c r="B6352"/>
      <c r="C6352"/>
      <c r="D6352"/>
      <c r="E6352"/>
      <c r="F6352"/>
      <c r="G6352"/>
      <c r="H6352"/>
      <c r="I6352"/>
      <c r="J6352"/>
      <c r="K6352"/>
      <c r="L6352"/>
      <c r="M6352"/>
      <c r="N6352"/>
      <c r="O6352"/>
      <c r="P6352"/>
      <c r="Q6352"/>
      <c r="R6352"/>
      <c r="S6352"/>
      <c r="T6352"/>
      <c r="U6352"/>
      <c r="V6352"/>
      <c r="W6352"/>
      <c r="X6352"/>
      <c r="Y6352"/>
      <c r="Z6352"/>
      <c r="AA6352"/>
      <c r="AB6352"/>
      <c r="AC6352"/>
      <c r="AD6352"/>
      <c r="AE6352"/>
      <c r="AF6352"/>
      <c r="AG6352"/>
      <c r="AH6352"/>
      <c r="AI6352"/>
      <c r="AJ6352"/>
      <c r="AK6352"/>
      <c r="AL6352"/>
      <c r="AM6352"/>
      <c r="AN6352"/>
      <c r="AO6352"/>
      <c r="AP6352"/>
      <c r="AQ6352"/>
      <c r="AR6352"/>
      <c r="AS6352"/>
      <c r="AT6352"/>
      <c r="AU6352"/>
      <c r="AV6352"/>
      <c r="AW6352"/>
      <c r="AX6352"/>
      <c r="AY6352"/>
      <c r="AZ6352"/>
    </row>
    <row r="6353" spans="1:52">
      <c r="A6353"/>
      <c r="B6353"/>
      <c r="C6353"/>
      <c r="D6353"/>
      <c r="E6353"/>
      <c r="F6353"/>
      <c r="G6353"/>
      <c r="H6353"/>
      <c r="I6353"/>
      <c r="J6353"/>
      <c r="K6353"/>
      <c r="L6353"/>
      <c r="M6353"/>
      <c r="N6353"/>
      <c r="O6353"/>
      <c r="P6353"/>
      <c r="Q6353"/>
      <c r="R6353"/>
      <c r="S6353"/>
      <c r="T6353"/>
      <c r="U6353"/>
      <c r="V6353"/>
      <c r="W6353"/>
      <c r="X6353"/>
      <c r="Y6353"/>
      <c r="Z6353"/>
      <c r="AA6353"/>
      <c r="AB6353"/>
      <c r="AC6353"/>
      <c r="AD6353"/>
      <c r="AE6353"/>
      <c r="AF6353"/>
      <c r="AG6353"/>
      <c r="AH6353"/>
      <c r="AI6353"/>
      <c r="AJ6353"/>
      <c r="AK6353"/>
      <c r="AL6353"/>
      <c r="AM6353"/>
      <c r="AN6353"/>
      <c r="AO6353"/>
      <c r="AP6353"/>
      <c r="AQ6353"/>
      <c r="AR6353"/>
      <c r="AS6353"/>
      <c r="AT6353"/>
      <c r="AU6353"/>
      <c r="AV6353"/>
      <c r="AW6353"/>
      <c r="AX6353"/>
      <c r="AY6353"/>
      <c r="AZ6353"/>
    </row>
    <row r="6354" spans="1:52">
      <c r="A6354"/>
      <c r="B6354"/>
      <c r="C6354"/>
      <c r="D6354"/>
      <c r="E6354"/>
      <c r="F6354"/>
      <c r="G6354"/>
      <c r="H6354"/>
      <c r="I6354"/>
      <c r="J6354"/>
      <c r="K6354"/>
      <c r="L6354"/>
      <c r="M6354"/>
      <c r="N6354"/>
      <c r="O6354"/>
      <c r="P6354"/>
      <c r="Q6354"/>
      <c r="R6354"/>
      <c r="S6354"/>
      <c r="T6354"/>
      <c r="U6354"/>
      <c r="V6354"/>
      <c r="W6354"/>
      <c r="X6354"/>
      <c r="Y6354"/>
      <c r="Z6354"/>
      <c r="AA6354"/>
      <c r="AB6354"/>
      <c r="AC6354"/>
      <c r="AD6354"/>
      <c r="AE6354"/>
      <c r="AF6354"/>
      <c r="AG6354"/>
      <c r="AH6354"/>
      <c r="AI6354"/>
      <c r="AJ6354"/>
      <c r="AK6354"/>
      <c r="AL6354"/>
      <c r="AM6354"/>
      <c r="AN6354"/>
      <c r="AO6354"/>
      <c r="AP6354"/>
      <c r="AQ6354"/>
      <c r="AR6354"/>
      <c r="AS6354"/>
      <c r="AT6354"/>
      <c r="AU6354"/>
      <c r="AV6354"/>
      <c r="AW6354"/>
      <c r="AX6354"/>
      <c r="AY6354"/>
      <c r="AZ6354"/>
    </row>
    <row r="6355" spans="1:52">
      <c r="A6355"/>
      <c r="B6355"/>
      <c r="C6355"/>
      <c r="D6355"/>
      <c r="E6355"/>
      <c r="F6355"/>
      <c r="G6355"/>
      <c r="H6355"/>
      <c r="I6355"/>
      <c r="J6355"/>
      <c r="K6355"/>
      <c r="L6355"/>
      <c r="M6355"/>
      <c r="N6355"/>
      <c r="O6355"/>
      <c r="P6355"/>
      <c r="Q6355"/>
      <c r="R6355"/>
      <c r="S6355"/>
      <c r="T6355"/>
      <c r="U6355"/>
      <c r="V6355"/>
      <c r="W6355"/>
      <c r="X6355"/>
      <c r="Y6355"/>
      <c r="Z6355"/>
      <c r="AA6355"/>
      <c r="AB6355"/>
      <c r="AC6355"/>
      <c r="AD6355"/>
      <c r="AE6355"/>
      <c r="AF6355"/>
      <c r="AG6355"/>
      <c r="AH6355"/>
      <c r="AI6355"/>
      <c r="AJ6355"/>
      <c r="AK6355"/>
      <c r="AL6355"/>
      <c r="AM6355"/>
      <c r="AN6355"/>
      <c r="AO6355"/>
      <c r="AP6355"/>
      <c r="AQ6355"/>
      <c r="AR6355"/>
      <c r="AS6355"/>
      <c r="AT6355"/>
      <c r="AU6355"/>
      <c r="AV6355"/>
      <c r="AW6355"/>
      <c r="AX6355"/>
      <c r="AY6355"/>
      <c r="AZ6355"/>
    </row>
    <row r="6356" spans="1:52">
      <c r="A6356"/>
      <c r="B6356"/>
      <c r="C6356"/>
      <c r="D6356"/>
      <c r="E6356"/>
      <c r="F6356"/>
      <c r="G6356"/>
      <c r="H6356"/>
      <c r="I6356"/>
      <c r="J6356"/>
      <c r="K6356"/>
      <c r="L6356"/>
      <c r="M6356"/>
      <c r="N6356"/>
      <c r="O6356"/>
      <c r="P6356"/>
      <c r="Q6356"/>
      <c r="R6356"/>
      <c r="S6356"/>
      <c r="T6356"/>
      <c r="U6356"/>
      <c r="V6356"/>
      <c r="W6356"/>
      <c r="X6356"/>
      <c r="Y6356"/>
      <c r="Z6356"/>
      <c r="AA6356"/>
      <c r="AB6356"/>
      <c r="AC6356"/>
      <c r="AD6356"/>
      <c r="AE6356"/>
      <c r="AF6356"/>
      <c r="AG6356"/>
      <c r="AH6356"/>
      <c r="AI6356"/>
      <c r="AJ6356"/>
      <c r="AK6356"/>
      <c r="AL6356"/>
      <c r="AM6356"/>
      <c r="AN6356"/>
      <c r="AO6356"/>
      <c r="AP6356"/>
      <c r="AQ6356"/>
      <c r="AR6356"/>
      <c r="AS6356"/>
      <c r="AT6356"/>
      <c r="AU6356"/>
      <c r="AV6356"/>
      <c r="AW6356"/>
      <c r="AX6356"/>
      <c r="AY6356"/>
      <c r="AZ6356"/>
    </row>
    <row r="6357" spans="1:52">
      <c r="A6357"/>
      <c r="B6357"/>
      <c r="C6357"/>
      <c r="D6357"/>
      <c r="E6357"/>
      <c r="F6357"/>
      <c r="G6357"/>
      <c r="H6357"/>
      <c r="I6357"/>
      <c r="J6357"/>
      <c r="K6357"/>
      <c r="L6357"/>
      <c r="M6357"/>
      <c r="N6357"/>
      <c r="O6357"/>
      <c r="P6357"/>
      <c r="Q6357"/>
      <c r="R6357"/>
      <c r="S6357"/>
      <c r="T6357"/>
      <c r="U6357"/>
      <c r="V6357"/>
      <c r="W6357"/>
      <c r="X6357"/>
      <c r="Y6357"/>
      <c r="Z6357"/>
      <c r="AA6357"/>
      <c r="AB6357"/>
      <c r="AC6357"/>
      <c r="AD6357"/>
      <c r="AE6357"/>
      <c r="AF6357"/>
      <c r="AG6357"/>
      <c r="AH6357"/>
      <c r="AI6357"/>
      <c r="AJ6357"/>
      <c r="AK6357"/>
      <c r="AL6357"/>
      <c r="AM6357"/>
      <c r="AN6357"/>
      <c r="AO6357"/>
      <c r="AP6357"/>
      <c r="AQ6357"/>
      <c r="AR6357"/>
      <c r="AS6357"/>
      <c r="AT6357"/>
      <c r="AU6357"/>
      <c r="AV6357"/>
      <c r="AW6357"/>
      <c r="AX6357"/>
      <c r="AY6357"/>
      <c r="AZ6357"/>
    </row>
    <row r="6358" spans="1:52">
      <c r="A6358"/>
      <c r="B6358"/>
      <c r="C6358"/>
      <c r="D6358"/>
      <c r="E6358"/>
      <c r="F6358"/>
      <c r="G6358"/>
      <c r="H6358"/>
      <c r="I6358"/>
      <c r="J6358"/>
      <c r="K6358"/>
      <c r="L6358"/>
      <c r="M6358"/>
      <c r="N6358"/>
      <c r="O6358"/>
      <c r="P6358"/>
      <c r="Q6358"/>
      <c r="R6358"/>
      <c r="S6358"/>
      <c r="T6358"/>
      <c r="U6358"/>
      <c r="V6358"/>
      <c r="W6358"/>
      <c r="X6358"/>
      <c r="Y6358"/>
      <c r="Z6358"/>
      <c r="AA6358"/>
      <c r="AB6358"/>
      <c r="AC6358"/>
      <c r="AD6358"/>
      <c r="AE6358"/>
      <c r="AF6358"/>
      <c r="AG6358"/>
      <c r="AH6358"/>
      <c r="AI6358"/>
      <c r="AJ6358"/>
      <c r="AK6358"/>
      <c r="AL6358"/>
      <c r="AM6358"/>
      <c r="AN6358"/>
      <c r="AO6358"/>
      <c r="AP6358"/>
      <c r="AQ6358"/>
      <c r="AR6358"/>
      <c r="AS6358"/>
      <c r="AT6358"/>
      <c r="AU6358"/>
      <c r="AV6358"/>
      <c r="AW6358"/>
      <c r="AX6358"/>
      <c r="AY6358"/>
      <c r="AZ6358"/>
    </row>
    <row r="6359" spans="1:52">
      <c r="A6359"/>
      <c r="B6359"/>
      <c r="C6359"/>
      <c r="D6359"/>
      <c r="E6359"/>
      <c r="F6359"/>
      <c r="G6359"/>
      <c r="H6359"/>
      <c r="I6359"/>
      <c r="J6359"/>
      <c r="K6359"/>
      <c r="L6359"/>
      <c r="M6359"/>
      <c r="N6359"/>
      <c r="O6359"/>
      <c r="P6359"/>
      <c r="Q6359"/>
      <c r="R6359"/>
      <c r="S6359"/>
      <c r="T6359"/>
      <c r="U6359"/>
      <c r="V6359"/>
      <c r="W6359"/>
      <c r="X6359"/>
      <c r="Y6359"/>
      <c r="Z6359"/>
      <c r="AA6359"/>
      <c r="AB6359"/>
      <c r="AC6359"/>
      <c r="AD6359"/>
      <c r="AE6359"/>
      <c r="AF6359"/>
      <c r="AG6359"/>
      <c r="AH6359"/>
      <c r="AI6359"/>
      <c r="AJ6359"/>
      <c r="AK6359"/>
      <c r="AL6359"/>
      <c r="AM6359"/>
      <c r="AN6359"/>
      <c r="AO6359"/>
      <c r="AP6359"/>
      <c r="AQ6359"/>
      <c r="AR6359"/>
      <c r="AS6359"/>
      <c r="AT6359"/>
      <c r="AU6359"/>
      <c r="AV6359"/>
      <c r="AW6359"/>
      <c r="AX6359"/>
      <c r="AY6359"/>
      <c r="AZ6359"/>
    </row>
    <row r="6360" spans="1:52">
      <c r="A6360"/>
      <c r="B6360"/>
      <c r="C6360"/>
      <c r="D6360"/>
      <c r="E6360"/>
      <c r="F6360"/>
      <c r="G6360"/>
      <c r="H6360"/>
      <c r="I6360"/>
      <c r="J6360"/>
      <c r="K6360"/>
      <c r="L6360"/>
      <c r="M6360"/>
      <c r="N6360"/>
      <c r="O6360"/>
      <c r="P6360"/>
      <c r="Q6360"/>
      <c r="R6360"/>
      <c r="S6360"/>
      <c r="T6360"/>
      <c r="U6360"/>
      <c r="V6360"/>
      <c r="W6360"/>
      <c r="X6360"/>
      <c r="Y6360"/>
      <c r="Z6360"/>
      <c r="AA6360"/>
      <c r="AB6360"/>
      <c r="AC6360"/>
      <c r="AD6360"/>
      <c r="AE6360"/>
      <c r="AF6360"/>
      <c r="AG6360"/>
      <c r="AH6360"/>
      <c r="AI6360"/>
      <c r="AJ6360"/>
      <c r="AK6360"/>
      <c r="AL6360"/>
      <c r="AM6360"/>
      <c r="AN6360"/>
      <c r="AO6360"/>
      <c r="AP6360"/>
      <c r="AQ6360"/>
      <c r="AR6360"/>
      <c r="AS6360"/>
      <c r="AT6360"/>
      <c r="AU6360"/>
      <c r="AV6360"/>
      <c r="AW6360"/>
      <c r="AX6360"/>
      <c r="AY6360"/>
      <c r="AZ6360"/>
    </row>
    <row r="6361" spans="1:52">
      <c r="A6361"/>
      <c r="B6361"/>
      <c r="C6361"/>
      <c r="D6361"/>
      <c r="E6361"/>
      <c r="F6361"/>
      <c r="G6361"/>
      <c r="H6361"/>
      <c r="I6361"/>
      <c r="J6361"/>
      <c r="K6361"/>
      <c r="L6361"/>
      <c r="M6361"/>
      <c r="N6361"/>
      <c r="O6361"/>
      <c r="P6361"/>
      <c r="Q6361"/>
      <c r="R6361"/>
      <c r="S6361"/>
      <c r="T6361"/>
      <c r="U6361"/>
      <c r="V6361"/>
      <c r="W6361"/>
      <c r="X6361"/>
      <c r="Y6361"/>
      <c r="Z6361"/>
      <c r="AA6361"/>
      <c r="AB6361"/>
      <c r="AC6361"/>
      <c r="AD6361"/>
      <c r="AE6361"/>
      <c r="AF6361"/>
      <c r="AG6361"/>
      <c r="AH6361"/>
      <c r="AI6361"/>
      <c r="AJ6361"/>
      <c r="AK6361"/>
      <c r="AL6361"/>
      <c r="AM6361"/>
      <c r="AN6361"/>
      <c r="AO6361"/>
      <c r="AP6361"/>
      <c r="AQ6361"/>
      <c r="AR6361"/>
      <c r="AS6361"/>
      <c r="AT6361"/>
      <c r="AU6361"/>
      <c r="AV6361"/>
      <c r="AW6361"/>
      <c r="AX6361"/>
      <c r="AY6361"/>
      <c r="AZ6361"/>
    </row>
    <row r="6362" spans="1:52">
      <c r="A6362"/>
      <c r="B6362"/>
      <c r="C6362"/>
      <c r="D6362"/>
      <c r="E6362"/>
      <c r="F6362"/>
      <c r="G6362"/>
      <c r="H6362"/>
      <c r="I6362"/>
      <c r="J6362"/>
      <c r="K6362"/>
      <c r="L6362"/>
      <c r="M6362"/>
      <c r="N6362"/>
      <c r="O6362"/>
      <c r="P6362"/>
      <c r="Q6362"/>
      <c r="R6362"/>
      <c r="S6362"/>
      <c r="T6362"/>
      <c r="U6362"/>
      <c r="V6362"/>
      <c r="W6362"/>
      <c r="X6362"/>
      <c r="Y6362"/>
      <c r="Z6362"/>
      <c r="AA6362"/>
      <c r="AB6362"/>
      <c r="AC6362"/>
      <c r="AD6362"/>
      <c r="AE6362"/>
      <c r="AF6362"/>
      <c r="AG6362"/>
      <c r="AH6362"/>
      <c r="AI6362"/>
      <c r="AJ6362"/>
      <c r="AK6362"/>
      <c r="AL6362"/>
      <c r="AM6362"/>
      <c r="AN6362"/>
      <c r="AO6362"/>
      <c r="AP6362"/>
      <c r="AQ6362"/>
      <c r="AR6362"/>
      <c r="AS6362"/>
      <c r="AT6362"/>
      <c r="AU6362"/>
      <c r="AV6362"/>
      <c r="AW6362"/>
      <c r="AX6362"/>
      <c r="AY6362"/>
      <c r="AZ6362"/>
    </row>
    <row r="6363" spans="1:52">
      <c r="A6363"/>
      <c r="B6363"/>
      <c r="C6363"/>
      <c r="D6363"/>
      <c r="E6363"/>
      <c r="F6363"/>
      <c r="G6363"/>
      <c r="H6363"/>
      <c r="I6363"/>
      <c r="J6363"/>
      <c r="K6363"/>
      <c r="L6363"/>
      <c r="M6363"/>
      <c r="N6363"/>
      <c r="O6363"/>
      <c r="P6363"/>
      <c r="Q6363"/>
      <c r="R6363"/>
      <c r="S6363"/>
      <c r="T6363"/>
      <c r="U6363"/>
      <c r="V6363"/>
      <c r="W6363"/>
      <c r="X6363"/>
      <c r="Y6363"/>
      <c r="Z6363"/>
      <c r="AA6363"/>
      <c r="AB6363"/>
      <c r="AC6363"/>
      <c r="AD6363"/>
      <c r="AE6363"/>
      <c r="AF6363"/>
      <c r="AG6363"/>
      <c r="AH6363"/>
      <c r="AI6363"/>
      <c r="AJ6363"/>
      <c r="AK6363"/>
      <c r="AL6363"/>
      <c r="AM6363"/>
      <c r="AN6363"/>
      <c r="AO6363"/>
      <c r="AP6363"/>
      <c r="AQ6363"/>
      <c r="AR6363"/>
      <c r="AS6363"/>
      <c r="AT6363"/>
      <c r="AU6363"/>
      <c r="AV6363"/>
      <c r="AW6363"/>
      <c r="AX6363"/>
      <c r="AY6363"/>
      <c r="AZ6363"/>
    </row>
    <row r="6364" spans="1:52">
      <c r="A6364"/>
      <c r="B6364"/>
      <c r="C6364"/>
      <c r="D6364"/>
      <c r="E6364"/>
      <c r="F6364"/>
      <c r="G6364"/>
      <c r="H6364"/>
      <c r="I6364"/>
      <c r="J6364"/>
      <c r="K6364"/>
      <c r="L6364"/>
      <c r="M6364"/>
      <c r="N6364"/>
      <c r="O6364"/>
      <c r="P6364"/>
      <c r="Q6364"/>
      <c r="R6364"/>
      <c r="S6364"/>
      <c r="T6364"/>
      <c r="U6364"/>
      <c r="V6364"/>
      <c r="W6364"/>
      <c r="X6364"/>
      <c r="Y6364"/>
      <c r="Z6364"/>
      <c r="AA6364"/>
      <c r="AB6364"/>
      <c r="AC6364"/>
      <c r="AD6364"/>
      <c r="AE6364"/>
      <c r="AF6364"/>
      <c r="AG6364"/>
      <c r="AH6364"/>
      <c r="AI6364"/>
      <c r="AJ6364"/>
      <c r="AK6364"/>
      <c r="AL6364"/>
      <c r="AM6364"/>
      <c r="AN6364"/>
      <c r="AO6364"/>
      <c r="AP6364"/>
      <c r="AQ6364"/>
      <c r="AR6364"/>
      <c r="AS6364"/>
      <c r="AT6364"/>
      <c r="AU6364"/>
      <c r="AV6364"/>
      <c r="AW6364"/>
      <c r="AX6364"/>
      <c r="AY6364"/>
      <c r="AZ6364"/>
    </row>
    <row r="6365" spans="1:52">
      <c r="A6365"/>
      <c r="B6365"/>
      <c r="C6365"/>
      <c r="D6365"/>
      <c r="E6365"/>
      <c r="F6365"/>
      <c r="G6365"/>
      <c r="H6365"/>
      <c r="I6365"/>
      <c r="J6365"/>
      <c r="K6365"/>
      <c r="L6365"/>
      <c r="M6365"/>
      <c r="N6365"/>
      <c r="O6365"/>
      <c r="P6365"/>
      <c r="Q6365"/>
      <c r="R6365"/>
      <c r="S6365"/>
      <c r="T6365"/>
      <c r="U6365"/>
      <c r="V6365"/>
      <c r="W6365"/>
      <c r="X6365"/>
      <c r="Y6365"/>
      <c r="Z6365"/>
      <c r="AA6365"/>
      <c r="AB6365"/>
      <c r="AC6365"/>
      <c r="AD6365"/>
      <c r="AE6365"/>
      <c r="AF6365"/>
      <c r="AG6365"/>
      <c r="AH6365"/>
      <c r="AI6365"/>
      <c r="AJ6365"/>
      <c r="AK6365"/>
      <c r="AL6365"/>
      <c r="AM6365"/>
      <c r="AN6365"/>
      <c r="AO6365"/>
      <c r="AP6365"/>
      <c r="AQ6365"/>
      <c r="AR6365"/>
      <c r="AS6365"/>
      <c r="AT6365"/>
      <c r="AU6365"/>
      <c r="AV6365"/>
      <c r="AW6365"/>
      <c r="AX6365"/>
      <c r="AY6365"/>
      <c r="AZ6365"/>
    </row>
    <row r="6366" spans="1:52">
      <c r="A6366"/>
      <c r="B6366"/>
      <c r="C6366"/>
      <c r="D6366"/>
      <c r="E6366"/>
      <c r="F6366"/>
      <c r="G6366"/>
      <c r="H6366"/>
      <c r="I6366"/>
      <c r="J6366"/>
      <c r="K6366"/>
      <c r="L6366"/>
      <c r="M6366"/>
      <c r="N6366"/>
      <c r="O6366"/>
      <c r="P6366"/>
      <c r="Q6366"/>
      <c r="R6366"/>
      <c r="S6366"/>
      <c r="T6366"/>
      <c r="U6366"/>
      <c r="V6366"/>
      <c r="W6366"/>
      <c r="X6366"/>
      <c r="Y6366"/>
      <c r="Z6366"/>
      <c r="AA6366"/>
      <c r="AB6366"/>
      <c r="AC6366"/>
      <c r="AD6366"/>
      <c r="AE6366"/>
      <c r="AF6366"/>
      <c r="AG6366"/>
      <c r="AH6366"/>
      <c r="AI6366"/>
      <c r="AJ6366"/>
      <c r="AK6366"/>
      <c r="AL6366"/>
      <c r="AM6366"/>
      <c r="AN6366"/>
      <c r="AO6366"/>
      <c r="AP6366"/>
      <c r="AQ6366"/>
      <c r="AR6366"/>
      <c r="AS6366"/>
      <c r="AT6366"/>
      <c r="AU6366"/>
      <c r="AV6366"/>
      <c r="AW6366"/>
      <c r="AX6366"/>
      <c r="AY6366"/>
      <c r="AZ6366"/>
    </row>
    <row r="6367" spans="1:52">
      <c r="A6367"/>
      <c r="B6367"/>
      <c r="C6367"/>
      <c r="D6367"/>
      <c r="E6367"/>
      <c r="F6367"/>
      <c r="G6367"/>
      <c r="H6367"/>
      <c r="I6367"/>
      <c r="J6367"/>
      <c r="K6367"/>
      <c r="L6367"/>
      <c r="M6367"/>
      <c r="N6367"/>
      <c r="O6367"/>
      <c r="P6367"/>
      <c r="Q6367"/>
      <c r="R6367"/>
      <c r="S6367"/>
      <c r="T6367"/>
      <c r="U6367"/>
      <c r="V6367"/>
      <c r="W6367"/>
      <c r="X6367"/>
      <c r="Y6367"/>
      <c r="Z6367"/>
      <c r="AA6367"/>
      <c r="AB6367"/>
      <c r="AC6367"/>
      <c r="AD6367"/>
      <c r="AE6367"/>
      <c r="AF6367"/>
      <c r="AG6367"/>
      <c r="AH6367"/>
      <c r="AI6367"/>
      <c r="AJ6367"/>
      <c r="AK6367"/>
      <c r="AL6367"/>
      <c r="AM6367"/>
      <c r="AN6367"/>
      <c r="AO6367"/>
      <c r="AP6367"/>
      <c r="AQ6367"/>
      <c r="AR6367"/>
      <c r="AS6367"/>
      <c r="AT6367"/>
      <c r="AU6367"/>
      <c r="AV6367"/>
      <c r="AW6367"/>
      <c r="AX6367"/>
      <c r="AY6367"/>
      <c r="AZ6367"/>
    </row>
    <row r="6368" spans="1:52">
      <c r="A6368"/>
      <c r="B6368"/>
      <c r="C6368"/>
      <c r="D6368"/>
      <c r="E6368"/>
      <c r="F6368"/>
      <c r="G6368"/>
      <c r="H6368"/>
      <c r="I6368"/>
      <c r="J6368"/>
      <c r="K6368"/>
      <c r="L6368"/>
      <c r="M6368"/>
      <c r="N6368"/>
      <c r="O6368"/>
      <c r="P6368"/>
      <c r="Q6368"/>
      <c r="R6368"/>
      <c r="S6368"/>
      <c r="T6368"/>
      <c r="U6368"/>
      <c r="V6368"/>
      <c r="W6368"/>
      <c r="X6368"/>
      <c r="Y6368"/>
      <c r="Z6368"/>
      <c r="AA6368"/>
      <c r="AB6368"/>
      <c r="AC6368"/>
      <c r="AD6368"/>
      <c r="AE6368"/>
      <c r="AF6368"/>
      <c r="AG6368"/>
      <c r="AH6368"/>
      <c r="AI6368"/>
      <c r="AJ6368"/>
      <c r="AK6368"/>
      <c r="AL6368"/>
      <c r="AM6368"/>
      <c r="AN6368"/>
      <c r="AO6368"/>
      <c r="AP6368"/>
      <c r="AQ6368"/>
      <c r="AR6368"/>
      <c r="AS6368"/>
      <c r="AT6368"/>
      <c r="AU6368"/>
      <c r="AV6368"/>
      <c r="AW6368"/>
      <c r="AX6368"/>
      <c r="AY6368"/>
      <c r="AZ6368"/>
    </row>
    <row r="6369" spans="1:52">
      <c r="A6369"/>
      <c r="B6369"/>
      <c r="C6369"/>
      <c r="D6369"/>
      <c r="E6369"/>
      <c r="F6369"/>
      <c r="G6369"/>
      <c r="H6369"/>
      <c r="I6369"/>
      <c r="J6369"/>
      <c r="K6369"/>
      <c r="L6369"/>
      <c r="M6369"/>
      <c r="N6369"/>
      <c r="O6369"/>
      <c r="P6369"/>
      <c r="Q6369"/>
      <c r="R6369"/>
      <c r="S6369"/>
      <c r="T6369"/>
      <c r="U6369"/>
      <c r="V6369"/>
      <c r="W6369"/>
      <c r="X6369"/>
      <c r="Y6369"/>
      <c r="Z6369"/>
      <c r="AA6369"/>
      <c r="AB6369"/>
      <c r="AC6369"/>
      <c r="AD6369"/>
      <c r="AE6369"/>
      <c r="AF6369"/>
      <c r="AG6369"/>
      <c r="AH6369"/>
      <c r="AI6369"/>
      <c r="AJ6369"/>
      <c r="AK6369"/>
      <c r="AL6369"/>
      <c r="AM6369"/>
      <c r="AN6369"/>
      <c r="AO6369"/>
      <c r="AP6369"/>
      <c r="AQ6369"/>
      <c r="AR6369"/>
      <c r="AS6369"/>
      <c r="AT6369"/>
      <c r="AU6369"/>
      <c r="AV6369"/>
      <c r="AW6369"/>
      <c r="AX6369"/>
      <c r="AY6369"/>
      <c r="AZ6369"/>
    </row>
    <row r="6370" spans="1:52">
      <c r="A6370"/>
      <c r="B6370"/>
      <c r="C6370"/>
      <c r="D6370"/>
      <c r="E6370"/>
      <c r="F6370"/>
      <c r="G6370"/>
      <c r="H6370"/>
      <c r="I6370"/>
      <c r="J6370"/>
      <c r="K6370"/>
      <c r="L6370"/>
      <c r="M6370"/>
      <c r="N6370"/>
      <c r="O6370"/>
      <c r="P6370"/>
      <c r="Q6370"/>
      <c r="R6370"/>
      <c r="S6370"/>
      <c r="T6370"/>
      <c r="U6370"/>
      <c r="V6370"/>
      <c r="W6370"/>
      <c r="X6370"/>
      <c r="Y6370"/>
      <c r="Z6370"/>
      <c r="AA6370"/>
      <c r="AB6370"/>
      <c r="AC6370"/>
      <c r="AD6370"/>
      <c r="AE6370"/>
      <c r="AF6370"/>
      <c r="AG6370"/>
      <c r="AH6370"/>
      <c r="AI6370"/>
      <c r="AJ6370"/>
      <c r="AK6370"/>
      <c r="AL6370"/>
      <c r="AM6370"/>
      <c r="AN6370"/>
      <c r="AO6370"/>
      <c r="AP6370"/>
      <c r="AQ6370"/>
      <c r="AR6370"/>
      <c r="AS6370"/>
      <c r="AT6370"/>
      <c r="AU6370"/>
      <c r="AV6370"/>
      <c r="AW6370"/>
      <c r="AX6370"/>
      <c r="AY6370"/>
      <c r="AZ6370"/>
    </row>
    <row r="6371" spans="1:52">
      <c r="A6371"/>
      <c r="B6371"/>
      <c r="C6371"/>
      <c r="D6371"/>
      <c r="E6371"/>
      <c r="F6371"/>
      <c r="G6371"/>
      <c r="H6371"/>
      <c r="I6371"/>
      <c r="J6371"/>
      <c r="K6371"/>
      <c r="L6371"/>
      <c r="M6371"/>
      <c r="N6371"/>
      <c r="O6371"/>
      <c r="P6371"/>
      <c r="Q6371"/>
      <c r="R6371"/>
      <c r="S6371"/>
      <c r="T6371"/>
      <c r="U6371"/>
      <c r="V6371"/>
      <c r="W6371"/>
      <c r="X6371"/>
      <c r="Y6371"/>
      <c r="Z6371"/>
      <c r="AA6371"/>
      <c r="AB6371"/>
      <c r="AC6371"/>
      <c r="AD6371"/>
      <c r="AE6371"/>
      <c r="AF6371"/>
      <c r="AG6371"/>
      <c r="AH6371"/>
      <c r="AI6371"/>
      <c r="AJ6371"/>
      <c r="AK6371"/>
      <c r="AL6371"/>
      <c r="AM6371"/>
      <c r="AN6371"/>
      <c r="AO6371"/>
      <c r="AP6371"/>
      <c r="AQ6371"/>
      <c r="AR6371"/>
      <c r="AS6371"/>
      <c r="AT6371"/>
      <c r="AU6371"/>
      <c r="AV6371"/>
      <c r="AW6371"/>
      <c r="AX6371"/>
      <c r="AY6371"/>
      <c r="AZ6371"/>
    </row>
    <row r="6372" spans="1:52">
      <c r="A6372"/>
      <c r="B6372"/>
      <c r="C6372"/>
      <c r="D6372"/>
      <c r="E6372"/>
      <c r="F6372"/>
      <c r="G6372"/>
      <c r="H6372"/>
      <c r="I6372"/>
      <c r="J6372"/>
      <c r="K6372"/>
      <c r="L6372"/>
      <c r="M6372"/>
      <c r="N6372"/>
      <c r="O6372"/>
      <c r="P6372"/>
      <c r="Q6372"/>
      <c r="R6372"/>
      <c r="S6372"/>
      <c r="T6372"/>
      <c r="U6372"/>
      <c r="V6372"/>
      <c r="W6372"/>
      <c r="X6372"/>
      <c r="Y6372"/>
      <c r="Z6372"/>
      <c r="AA6372"/>
      <c r="AB6372"/>
      <c r="AC6372"/>
      <c r="AD6372"/>
      <c r="AE6372"/>
      <c r="AF6372"/>
      <c r="AG6372"/>
      <c r="AH6372"/>
      <c r="AI6372"/>
      <c r="AJ6372"/>
      <c r="AK6372"/>
      <c r="AL6372"/>
      <c r="AM6372"/>
      <c r="AN6372"/>
      <c r="AO6372"/>
      <c r="AP6372"/>
      <c r="AQ6372"/>
      <c r="AR6372"/>
      <c r="AS6372"/>
      <c r="AT6372"/>
      <c r="AU6372"/>
      <c r="AV6372"/>
      <c r="AW6372"/>
      <c r="AX6372"/>
      <c r="AY6372"/>
      <c r="AZ6372"/>
    </row>
    <row r="6373" spans="1:52">
      <c r="A6373"/>
      <c r="B6373"/>
      <c r="C6373"/>
      <c r="D6373"/>
      <c r="E6373"/>
      <c r="F6373"/>
      <c r="G6373"/>
      <c r="H6373"/>
      <c r="I6373"/>
      <c r="J6373"/>
      <c r="K6373"/>
      <c r="L6373"/>
      <c r="M6373"/>
      <c r="N6373"/>
      <c r="O6373"/>
      <c r="P6373"/>
      <c r="Q6373"/>
      <c r="R6373"/>
      <c r="S6373"/>
      <c r="T6373"/>
      <c r="U6373"/>
      <c r="V6373"/>
      <c r="W6373"/>
      <c r="X6373"/>
      <c r="Y6373"/>
      <c r="Z6373"/>
      <c r="AA6373"/>
      <c r="AB6373"/>
      <c r="AC6373"/>
      <c r="AD6373"/>
      <c r="AE6373"/>
      <c r="AF6373"/>
      <c r="AG6373"/>
      <c r="AH6373"/>
      <c r="AI6373"/>
      <c r="AJ6373"/>
      <c r="AK6373"/>
      <c r="AL6373"/>
      <c r="AM6373"/>
      <c r="AN6373"/>
      <c r="AO6373"/>
      <c r="AP6373"/>
      <c r="AQ6373"/>
      <c r="AR6373"/>
      <c r="AS6373"/>
      <c r="AT6373"/>
      <c r="AU6373"/>
      <c r="AV6373"/>
      <c r="AW6373"/>
      <c r="AX6373"/>
      <c r="AY6373"/>
      <c r="AZ6373"/>
    </row>
    <row r="6374" spans="1:52">
      <c r="A6374"/>
      <c r="B6374"/>
      <c r="C6374"/>
      <c r="D6374"/>
      <c r="E6374"/>
      <c r="F6374"/>
      <c r="G6374"/>
      <c r="H6374"/>
      <c r="I6374"/>
      <c r="J6374"/>
      <c r="K6374"/>
      <c r="L6374"/>
      <c r="M6374"/>
      <c r="N6374"/>
      <c r="O6374"/>
      <c r="P6374"/>
      <c r="Q6374"/>
      <c r="R6374"/>
      <c r="S6374"/>
      <c r="T6374"/>
      <c r="U6374"/>
      <c r="V6374"/>
      <c r="W6374"/>
      <c r="X6374"/>
      <c r="Y6374"/>
      <c r="Z6374"/>
      <c r="AA6374"/>
      <c r="AB6374"/>
      <c r="AC6374"/>
      <c r="AD6374"/>
      <c r="AE6374"/>
      <c r="AF6374"/>
      <c r="AG6374"/>
      <c r="AH6374"/>
      <c r="AI6374"/>
      <c r="AJ6374"/>
      <c r="AK6374"/>
      <c r="AL6374"/>
      <c r="AM6374"/>
      <c r="AN6374"/>
      <c r="AO6374"/>
      <c r="AP6374"/>
      <c r="AQ6374"/>
      <c r="AR6374"/>
      <c r="AS6374"/>
      <c r="AT6374"/>
      <c r="AU6374"/>
      <c r="AV6374"/>
      <c r="AW6374"/>
      <c r="AX6374"/>
      <c r="AY6374"/>
      <c r="AZ6374"/>
    </row>
    <row r="6375" spans="1:52">
      <c r="A6375"/>
      <c r="B6375"/>
      <c r="C6375"/>
      <c r="D6375"/>
      <c r="E6375"/>
      <c r="F6375"/>
      <c r="G6375"/>
      <c r="H6375"/>
      <c r="I6375"/>
      <c r="J6375"/>
      <c r="K6375"/>
      <c r="L6375"/>
      <c r="M6375"/>
      <c r="N6375"/>
      <c r="O6375"/>
      <c r="P6375"/>
      <c r="Q6375"/>
      <c r="R6375"/>
      <c r="S6375"/>
      <c r="T6375"/>
      <c r="U6375"/>
      <c r="V6375"/>
      <c r="W6375"/>
      <c r="X6375"/>
      <c r="Y6375"/>
      <c r="Z6375"/>
      <c r="AA6375"/>
      <c r="AB6375"/>
      <c r="AC6375"/>
      <c r="AD6375"/>
      <c r="AE6375"/>
      <c r="AF6375"/>
      <c r="AG6375"/>
      <c r="AH6375"/>
      <c r="AI6375"/>
      <c r="AJ6375"/>
      <c r="AK6375"/>
      <c r="AL6375"/>
      <c r="AM6375"/>
      <c r="AN6375"/>
      <c r="AO6375"/>
      <c r="AP6375"/>
      <c r="AQ6375"/>
      <c r="AR6375"/>
      <c r="AS6375"/>
      <c r="AT6375"/>
      <c r="AU6375"/>
      <c r="AV6375"/>
      <c r="AW6375"/>
      <c r="AX6375"/>
      <c r="AY6375"/>
      <c r="AZ6375"/>
    </row>
    <row r="6376" spans="1:52">
      <c r="A6376"/>
      <c r="B6376"/>
      <c r="C6376"/>
      <c r="D6376"/>
      <c r="E6376"/>
      <c r="F6376"/>
      <c r="G6376"/>
      <c r="H6376"/>
      <c r="I6376"/>
      <c r="J6376"/>
      <c r="K6376"/>
      <c r="L6376"/>
      <c r="M6376"/>
      <c r="N6376"/>
      <c r="O6376"/>
      <c r="P6376"/>
      <c r="Q6376"/>
      <c r="R6376"/>
      <c r="S6376"/>
      <c r="T6376"/>
      <c r="U6376"/>
      <c r="V6376"/>
      <c r="W6376"/>
      <c r="X6376"/>
      <c r="Y6376"/>
      <c r="Z6376"/>
      <c r="AA6376"/>
      <c r="AB6376"/>
      <c r="AC6376"/>
      <c r="AD6376"/>
      <c r="AE6376"/>
      <c r="AF6376"/>
      <c r="AG6376"/>
      <c r="AH6376"/>
      <c r="AI6376"/>
      <c r="AJ6376"/>
      <c r="AK6376"/>
      <c r="AL6376"/>
      <c r="AM6376"/>
      <c r="AN6376"/>
      <c r="AO6376"/>
      <c r="AP6376"/>
      <c r="AQ6376"/>
      <c r="AR6376"/>
      <c r="AS6376"/>
      <c r="AT6376"/>
      <c r="AU6376"/>
      <c r="AV6376"/>
      <c r="AW6376"/>
      <c r="AX6376"/>
      <c r="AY6376"/>
      <c r="AZ6376"/>
    </row>
    <row r="6377" spans="1:52">
      <c r="A6377"/>
      <c r="B6377"/>
      <c r="C6377"/>
      <c r="D6377"/>
      <c r="E6377"/>
      <c r="F6377"/>
      <c r="G6377"/>
      <c r="H6377"/>
      <c r="I6377"/>
      <c r="J6377"/>
      <c r="K6377"/>
      <c r="L6377"/>
      <c r="M6377"/>
      <c r="N6377"/>
      <c r="O6377"/>
      <c r="P6377"/>
      <c r="Q6377"/>
      <c r="R6377"/>
      <c r="S6377"/>
      <c r="T6377"/>
      <c r="U6377"/>
      <c r="V6377"/>
      <c r="W6377"/>
      <c r="X6377"/>
      <c r="Y6377"/>
      <c r="Z6377"/>
      <c r="AA6377"/>
      <c r="AB6377"/>
      <c r="AC6377"/>
      <c r="AD6377"/>
      <c r="AE6377"/>
      <c r="AF6377"/>
      <c r="AG6377"/>
      <c r="AH6377"/>
      <c r="AI6377"/>
      <c r="AJ6377"/>
      <c r="AK6377"/>
      <c r="AL6377"/>
      <c r="AM6377"/>
      <c r="AN6377"/>
      <c r="AO6377"/>
      <c r="AP6377"/>
      <c r="AQ6377"/>
      <c r="AR6377"/>
      <c r="AS6377"/>
      <c r="AT6377"/>
      <c r="AU6377"/>
      <c r="AV6377"/>
      <c r="AW6377"/>
      <c r="AX6377"/>
      <c r="AY6377"/>
      <c r="AZ6377"/>
    </row>
    <row r="6378" spans="1:52">
      <c r="A6378"/>
      <c r="B6378"/>
      <c r="C6378"/>
      <c r="D6378"/>
      <c r="E6378"/>
      <c r="F6378"/>
      <c r="G6378"/>
      <c r="H6378"/>
      <c r="I6378"/>
      <c r="J6378"/>
      <c r="K6378"/>
      <c r="L6378"/>
      <c r="M6378"/>
      <c r="N6378"/>
      <c r="O6378"/>
      <c r="P6378"/>
      <c r="Q6378"/>
      <c r="R6378"/>
      <c r="S6378"/>
      <c r="T6378"/>
      <c r="U6378"/>
      <c r="V6378"/>
      <c r="W6378"/>
      <c r="X6378"/>
      <c r="Y6378"/>
      <c r="Z6378"/>
      <c r="AA6378"/>
      <c r="AB6378"/>
      <c r="AC6378"/>
      <c r="AD6378"/>
      <c r="AE6378"/>
      <c r="AF6378"/>
      <c r="AG6378"/>
      <c r="AH6378"/>
      <c r="AI6378"/>
      <c r="AJ6378"/>
      <c r="AK6378"/>
      <c r="AL6378"/>
      <c r="AM6378"/>
      <c r="AN6378"/>
      <c r="AO6378"/>
      <c r="AP6378"/>
      <c r="AQ6378"/>
      <c r="AR6378"/>
      <c r="AS6378"/>
      <c r="AT6378"/>
      <c r="AU6378"/>
      <c r="AV6378"/>
      <c r="AW6378"/>
      <c r="AX6378"/>
      <c r="AY6378"/>
      <c r="AZ6378"/>
    </row>
    <row r="6379" spans="1:52">
      <c r="A6379"/>
      <c r="B6379"/>
      <c r="C6379"/>
      <c r="D6379"/>
      <c r="E6379"/>
      <c r="F6379"/>
      <c r="G6379"/>
      <c r="H6379"/>
      <c r="I6379"/>
      <c r="J6379"/>
      <c r="K6379"/>
      <c r="L6379"/>
      <c r="M6379"/>
      <c r="N6379"/>
      <c r="O6379"/>
      <c r="P6379"/>
      <c r="Q6379"/>
      <c r="R6379"/>
      <c r="S6379"/>
      <c r="T6379"/>
      <c r="U6379"/>
      <c r="V6379"/>
      <c r="W6379"/>
      <c r="X6379"/>
      <c r="Y6379"/>
      <c r="Z6379"/>
      <c r="AA6379"/>
      <c r="AB6379"/>
      <c r="AC6379"/>
      <c r="AD6379"/>
      <c r="AE6379"/>
      <c r="AF6379"/>
      <c r="AG6379"/>
      <c r="AH6379"/>
      <c r="AI6379"/>
      <c r="AJ6379"/>
      <c r="AK6379"/>
      <c r="AL6379"/>
      <c r="AM6379"/>
      <c r="AN6379"/>
      <c r="AO6379"/>
      <c r="AP6379"/>
      <c r="AQ6379"/>
      <c r="AR6379"/>
      <c r="AS6379"/>
      <c r="AT6379"/>
      <c r="AU6379"/>
      <c r="AV6379"/>
      <c r="AW6379"/>
      <c r="AX6379"/>
      <c r="AY6379"/>
      <c r="AZ6379"/>
    </row>
    <row r="6380" spans="1:52">
      <c r="A6380"/>
      <c r="B6380"/>
      <c r="C6380"/>
      <c r="D6380"/>
      <c r="E6380"/>
      <c r="F6380"/>
      <c r="G6380"/>
      <c r="H6380"/>
      <c r="I6380"/>
      <c r="J6380"/>
      <c r="K6380"/>
      <c r="L6380"/>
      <c r="M6380"/>
      <c r="N6380"/>
      <c r="O6380"/>
      <c r="P6380"/>
      <c r="Q6380"/>
      <c r="R6380"/>
      <c r="S6380"/>
      <c r="T6380"/>
      <c r="U6380"/>
      <c r="V6380"/>
      <c r="W6380"/>
      <c r="X6380"/>
      <c r="Y6380"/>
      <c r="Z6380"/>
      <c r="AA6380"/>
      <c r="AB6380"/>
      <c r="AC6380"/>
      <c r="AD6380"/>
      <c r="AE6380"/>
      <c r="AF6380"/>
      <c r="AG6380"/>
      <c r="AH6380"/>
      <c r="AI6380"/>
      <c r="AJ6380"/>
      <c r="AK6380"/>
      <c r="AL6380"/>
      <c r="AM6380"/>
      <c r="AN6380"/>
      <c r="AO6380"/>
      <c r="AP6380"/>
      <c r="AQ6380"/>
      <c r="AR6380"/>
      <c r="AS6380"/>
      <c r="AT6380"/>
      <c r="AU6380"/>
      <c r="AV6380"/>
      <c r="AW6380"/>
      <c r="AX6380"/>
      <c r="AY6380"/>
      <c r="AZ6380"/>
    </row>
    <row r="6381" spans="1:52">
      <c r="A6381"/>
      <c r="B6381"/>
      <c r="C6381"/>
      <c r="D6381"/>
      <c r="E6381"/>
      <c r="F6381"/>
      <c r="G6381"/>
      <c r="H6381"/>
      <c r="I6381"/>
      <c r="J6381"/>
      <c r="K6381"/>
      <c r="L6381"/>
      <c r="M6381"/>
      <c r="N6381"/>
      <c r="O6381"/>
      <c r="P6381"/>
      <c r="Q6381"/>
      <c r="R6381"/>
      <c r="S6381"/>
      <c r="T6381"/>
      <c r="U6381"/>
      <c r="V6381"/>
      <c r="W6381"/>
      <c r="X6381"/>
      <c r="Y6381"/>
      <c r="Z6381"/>
      <c r="AA6381"/>
      <c r="AB6381"/>
      <c r="AC6381"/>
      <c r="AD6381"/>
      <c r="AE6381"/>
      <c r="AF6381"/>
      <c r="AG6381"/>
      <c r="AH6381"/>
      <c r="AI6381"/>
      <c r="AJ6381"/>
      <c r="AK6381"/>
      <c r="AL6381"/>
      <c r="AM6381"/>
      <c r="AN6381"/>
      <c r="AO6381"/>
      <c r="AP6381"/>
      <c r="AQ6381"/>
      <c r="AR6381"/>
      <c r="AS6381"/>
      <c r="AT6381"/>
      <c r="AU6381"/>
      <c r="AV6381"/>
      <c r="AW6381"/>
      <c r="AX6381"/>
      <c r="AY6381"/>
      <c r="AZ6381"/>
    </row>
    <row r="6382" spans="1:52">
      <c r="A6382"/>
      <c r="B6382"/>
      <c r="C6382"/>
      <c r="D6382"/>
      <c r="E6382"/>
      <c r="F6382"/>
      <c r="G6382"/>
      <c r="H6382"/>
      <c r="I6382"/>
      <c r="J6382"/>
      <c r="K6382"/>
      <c r="L6382"/>
      <c r="M6382"/>
      <c r="N6382"/>
      <c r="O6382"/>
      <c r="P6382"/>
      <c r="Q6382"/>
      <c r="R6382"/>
      <c r="S6382"/>
      <c r="T6382"/>
      <c r="U6382"/>
      <c r="V6382"/>
      <c r="W6382"/>
      <c r="X6382"/>
      <c r="Y6382"/>
      <c r="Z6382"/>
      <c r="AA6382"/>
      <c r="AB6382"/>
      <c r="AC6382"/>
      <c r="AD6382"/>
      <c r="AE6382"/>
      <c r="AF6382"/>
      <c r="AG6382"/>
      <c r="AH6382"/>
      <c r="AI6382"/>
      <c r="AJ6382"/>
      <c r="AK6382"/>
      <c r="AL6382"/>
      <c r="AM6382"/>
      <c r="AN6382"/>
      <c r="AO6382"/>
      <c r="AP6382"/>
      <c r="AQ6382"/>
      <c r="AR6382"/>
      <c r="AS6382"/>
      <c r="AT6382"/>
      <c r="AU6382"/>
      <c r="AV6382"/>
      <c r="AW6382"/>
      <c r="AX6382"/>
      <c r="AY6382"/>
      <c r="AZ6382"/>
    </row>
    <row r="6383" spans="1:52">
      <c r="A6383"/>
      <c r="B6383"/>
      <c r="C6383"/>
      <c r="D6383"/>
      <c r="E6383"/>
      <c r="F6383"/>
      <c r="G6383"/>
      <c r="H6383"/>
      <c r="I6383"/>
      <c r="J6383"/>
      <c r="K6383"/>
      <c r="L6383"/>
      <c r="M6383"/>
      <c r="N6383"/>
      <c r="O6383"/>
      <c r="P6383"/>
      <c r="Q6383"/>
      <c r="R6383"/>
      <c r="S6383"/>
      <c r="T6383"/>
      <c r="U6383"/>
      <c r="V6383"/>
      <c r="W6383"/>
      <c r="X6383"/>
      <c r="Y6383"/>
      <c r="Z6383"/>
      <c r="AA6383"/>
      <c r="AB6383"/>
      <c r="AC6383"/>
      <c r="AD6383"/>
      <c r="AE6383"/>
      <c r="AF6383"/>
      <c r="AG6383"/>
      <c r="AH6383"/>
      <c r="AI6383"/>
      <c r="AJ6383"/>
      <c r="AK6383"/>
      <c r="AL6383"/>
      <c r="AM6383"/>
      <c r="AN6383"/>
      <c r="AO6383"/>
      <c r="AP6383"/>
      <c r="AQ6383"/>
      <c r="AR6383"/>
      <c r="AS6383"/>
      <c r="AT6383"/>
      <c r="AU6383"/>
      <c r="AV6383"/>
      <c r="AW6383"/>
      <c r="AX6383"/>
      <c r="AY6383"/>
      <c r="AZ6383"/>
    </row>
    <row r="6384" spans="1:52">
      <c r="A6384"/>
      <c r="B6384"/>
      <c r="C6384"/>
      <c r="D6384"/>
      <c r="E6384"/>
      <c r="F6384"/>
      <c r="G6384"/>
      <c r="H6384"/>
      <c r="I6384"/>
      <c r="J6384"/>
      <c r="K6384"/>
      <c r="L6384"/>
      <c r="M6384"/>
      <c r="N6384"/>
      <c r="O6384"/>
      <c r="P6384"/>
      <c r="Q6384"/>
      <c r="R6384"/>
      <c r="S6384"/>
      <c r="T6384"/>
      <c r="U6384"/>
      <c r="V6384"/>
      <c r="W6384"/>
      <c r="X6384"/>
      <c r="Y6384"/>
      <c r="Z6384"/>
      <c r="AA6384"/>
      <c r="AB6384"/>
      <c r="AC6384"/>
      <c r="AD6384"/>
      <c r="AE6384"/>
      <c r="AF6384"/>
      <c r="AG6384"/>
      <c r="AH6384"/>
      <c r="AI6384"/>
      <c r="AJ6384"/>
      <c r="AK6384"/>
      <c r="AL6384"/>
      <c r="AM6384"/>
      <c r="AN6384"/>
      <c r="AO6384"/>
      <c r="AP6384"/>
      <c r="AQ6384"/>
      <c r="AR6384"/>
      <c r="AS6384"/>
      <c r="AT6384"/>
      <c r="AU6384"/>
      <c r="AV6384"/>
      <c r="AW6384"/>
      <c r="AX6384"/>
      <c r="AY6384"/>
      <c r="AZ6384"/>
    </row>
    <row r="6385" spans="1:52">
      <c r="A6385"/>
      <c r="B6385"/>
      <c r="C6385"/>
      <c r="D6385"/>
      <c r="E6385"/>
      <c r="F6385"/>
      <c r="G6385"/>
      <c r="H6385"/>
      <c r="I6385"/>
      <c r="J6385"/>
      <c r="K6385"/>
      <c r="L6385"/>
      <c r="M6385"/>
      <c r="N6385"/>
      <c r="O6385"/>
      <c r="P6385"/>
      <c r="Q6385"/>
      <c r="R6385"/>
      <c r="S6385"/>
      <c r="T6385"/>
      <c r="U6385"/>
      <c r="V6385"/>
      <c r="W6385"/>
      <c r="X6385"/>
      <c r="Y6385"/>
      <c r="Z6385"/>
      <c r="AA6385"/>
      <c r="AB6385"/>
      <c r="AC6385"/>
      <c r="AD6385"/>
      <c r="AE6385"/>
      <c r="AF6385"/>
      <c r="AG6385"/>
      <c r="AH6385"/>
      <c r="AI6385"/>
      <c r="AJ6385"/>
      <c r="AK6385"/>
      <c r="AL6385"/>
      <c r="AM6385"/>
      <c r="AN6385"/>
      <c r="AO6385"/>
      <c r="AP6385"/>
      <c r="AQ6385"/>
      <c r="AR6385"/>
      <c r="AS6385"/>
      <c r="AT6385"/>
      <c r="AU6385"/>
      <c r="AV6385"/>
      <c r="AW6385"/>
      <c r="AX6385"/>
      <c r="AY6385"/>
      <c r="AZ6385"/>
    </row>
    <row r="6386" spans="1:52">
      <c r="A6386"/>
      <c r="B6386"/>
      <c r="C6386"/>
      <c r="D6386"/>
      <c r="E6386"/>
      <c r="F6386"/>
      <c r="G6386"/>
      <c r="H6386"/>
      <c r="I6386"/>
      <c r="J6386"/>
      <c r="K6386"/>
      <c r="L6386"/>
      <c r="M6386"/>
      <c r="N6386"/>
      <c r="O6386"/>
      <c r="P6386"/>
      <c r="Q6386"/>
      <c r="R6386"/>
      <c r="S6386"/>
      <c r="T6386"/>
      <c r="U6386"/>
      <c r="V6386"/>
      <c r="W6386"/>
      <c r="X6386"/>
      <c r="Y6386"/>
      <c r="Z6386"/>
      <c r="AA6386"/>
      <c r="AB6386"/>
      <c r="AC6386"/>
      <c r="AD6386"/>
      <c r="AE6386"/>
      <c r="AF6386"/>
      <c r="AG6386"/>
      <c r="AH6386"/>
      <c r="AI6386"/>
      <c r="AJ6386"/>
      <c r="AK6386"/>
      <c r="AL6386"/>
      <c r="AM6386"/>
      <c r="AN6386"/>
      <c r="AO6386"/>
      <c r="AP6386"/>
      <c r="AQ6386"/>
      <c r="AR6386"/>
      <c r="AS6386"/>
      <c r="AT6386"/>
      <c r="AU6386"/>
      <c r="AV6386"/>
      <c r="AW6386"/>
      <c r="AX6386"/>
      <c r="AY6386"/>
      <c r="AZ6386"/>
    </row>
    <row r="6387" spans="1:52">
      <c r="A6387"/>
      <c r="B6387"/>
      <c r="C6387"/>
      <c r="D6387"/>
      <c r="E6387"/>
      <c r="F6387"/>
      <c r="G6387"/>
      <c r="H6387"/>
      <c r="I6387"/>
      <c r="J6387"/>
      <c r="K6387"/>
      <c r="L6387"/>
      <c r="M6387"/>
      <c r="N6387"/>
      <c r="O6387"/>
      <c r="P6387"/>
      <c r="Q6387"/>
      <c r="R6387"/>
      <c r="S6387"/>
      <c r="T6387"/>
      <c r="U6387"/>
      <c r="V6387"/>
      <c r="W6387"/>
      <c r="X6387"/>
      <c r="Y6387"/>
      <c r="Z6387"/>
      <c r="AA6387"/>
      <c r="AB6387"/>
      <c r="AC6387"/>
      <c r="AD6387"/>
      <c r="AE6387"/>
      <c r="AF6387"/>
      <c r="AG6387"/>
      <c r="AH6387"/>
      <c r="AI6387"/>
      <c r="AJ6387"/>
      <c r="AK6387"/>
      <c r="AL6387"/>
      <c r="AM6387"/>
      <c r="AN6387"/>
      <c r="AO6387"/>
      <c r="AP6387"/>
      <c r="AQ6387"/>
      <c r="AR6387"/>
      <c r="AS6387"/>
      <c r="AT6387"/>
      <c r="AU6387"/>
      <c r="AV6387"/>
      <c r="AW6387"/>
      <c r="AX6387"/>
      <c r="AY6387"/>
      <c r="AZ6387"/>
    </row>
    <row r="6388" spans="1:52">
      <c r="A6388"/>
      <c r="B6388"/>
      <c r="C6388"/>
      <c r="D6388"/>
      <c r="E6388"/>
      <c r="F6388"/>
      <c r="G6388"/>
      <c r="H6388"/>
      <c r="I6388"/>
      <c r="J6388"/>
      <c r="K6388"/>
      <c r="L6388"/>
      <c r="M6388"/>
      <c r="N6388"/>
      <c r="O6388"/>
      <c r="P6388"/>
      <c r="Q6388"/>
      <c r="R6388"/>
      <c r="S6388"/>
      <c r="T6388"/>
      <c r="U6388"/>
      <c r="V6388"/>
      <c r="W6388"/>
      <c r="X6388"/>
      <c r="Y6388"/>
      <c r="Z6388"/>
      <c r="AA6388"/>
      <c r="AB6388"/>
      <c r="AC6388"/>
      <c r="AD6388"/>
      <c r="AE6388"/>
      <c r="AF6388"/>
      <c r="AG6388"/>
      <c r="AH6388"/>
      <c r="AI6388"/>
      <c r="AJ6388"/>
      <c r="AK6388"/>
      <c r="AL6388"/>
      <c r="AM6388"/>
      <c r="AN6388"/>
      <c r="AO6388"/>
      <c r="AP6388"/>
      <c r="AQ6388"/>
      <c r="AR6388"/>
      <c r="AS6388"/>
      <c r="AT6388"/>
      <c r="AU6388"/>
      <c r="AV6388"/>
      <c r="AW6388"/>
      <c r="AX6388"/>
      <c r="AY6388"/>
      <c r="AZ6388"/>
    </row>
    <row r="6389" spans="1:52">
      <c r="A6389"/>
      <c r="B6389"/>
      <c r="C6389"/>
      <c r="D6389"/>
      <c r="E6389"/>
      <c r="F6389"/>
      <c r="G6389"/>
      <c r="H6389"/>
      <c r="I6389"/>
      <c r="J6389"/>
      <c r="K6389"/>
      <c r="L6389"/>
      <c r="M6389"/>
      <c r="N6389"/>
      <c r="O6389"/>
      <c r="P6389"/>
      <c r="Q6389"/>
      <c r="R6389"/>
      <c r="S6389"/>
      <c r="T6389"/>
      <c r="U6389"/>
      <c r="V6389"/>
      <c r="W6389"/>
      <c r="X6389"/>
      <c r="Y6389"/>
      <c r="Z6389"/>
      <c r="AA6389"/>
      <c r="AB6389"/>
      <c r="AC6389"/>
      <c r="AD6389"/>
      <c r="AE6389"/>
      <c r="AF6389"/>
      <c r="AG6389"/>
      <c r="AH6389"/>
      <c r="AI6389"/>
      <c r="AJ6389"/>
      <c r="AK6389"/>
      <c r="AL6389"/>
      <c r="AM6389"/>
      <c r="AN6389"/>
      <c r="AO6389"/>
      <c r="AP6389"/>
      <c r="AQ6389"/>
      <c r="AR6389"/>
      <c r="AS6389"/>
      <c r="AT6389"/>
      <c r="AU6389"/>
      <c r="AV6389"/>
      <c r="AW6389"/>
      <c r="AX6389"/>
      <c r="AY6389"/>
      <c r="AZ6389"/>
    </row>
    <row r="6390" spans="1:52">
      <c r="A6390"/>
      <c r="B6390"/>
      <c r="C6390"/>
      <c r="D6390"/>
      <c r="E6390"/>
      <c r="F6390"/>
      <c r="G6390"/>
      <c r="H6390"/>
      <c r="I6390"/>
      <c r="J6390"/>
      <c r="K6390"/>
      <c r="L6390"/>
      <c r="M6390"/>
      <c r="N6390"/>
      <c r="O6390"/>
      <c r="P6390"/>
      <c r="Q6390"/>
      <c r="R6390"/>
      <c r="S6390"/>
      <c r="T6390"/>
      <c r="U6390"/>
      <c r="V6390"/>
      <c r="W6390"/>
      <c r="X6390"/>
      <c r="Y6390"/>
      <c r="Z6390"/>
      <c r="AA6390"/>
      <c r="AB6390"/>
      <c r="AC6390"/>
      <c r="AD6390"/>
      <c r="AE6390"/>
      <c r="AF6390"/>
      <c r="AG6390"/>
      <c r="AH6390"/>
      <c r="AI6390"/>
      <c r="AJ6390"/>
      <c r="AK6390"/>
      <c r="AL6390"/>
      <c r="AM6390"/>
      <c r="AN6390"/>
      <c r="AO6390"/>
      <c r="AP6390"/>
      <c r="AQ6390"/>
      <c r="AR6390"/>
      <c r="AS6390"/>
      <c r="AT6390"/>
      <c r="AU6390"/>
      <c r="AV6390"/>
      <c r="AW6390"/>
      <c r="AX6390"/>
      <c r="AY6390"/>
      <c r="AZ6390"/>
    </row>
    <row r="6391" spans="1:52">
      <c r="A6391"/>
      <c r="B6391"/>
      <c r="C6391"/>
      <c r="D6391"/>
      <c r="E6391"/>
      <c r="F6391"/>
      <c r="G6391"/>
      <c r="H6391"/>
      <c r="I6391"/>
      <c r="J6391"/>
      <c r="K6391"/>
      <c r="L6391"/>
      <c r="M6391"/>
      <c r="N6391"/>
      <c r="O6391"/>
      <c r="P6391"/>
      <c r="Q6391"/>
      <c r="R6391"/>
      <c r="S6391"/>
      <c r="T6391"/>
      <c r="U6391"/>
      <c r="V6391"/>
      <c r="W6391"/>
      <c r="X6391"/>
      <c r="Y6391"/>
      <c r="Z6391"/>
      <c r="AA6391"/>
      <c r="AB6391"/>
      <c r="AC6391"/>
      <c r="AD6391"/>
      <c r="AE6391"/>
      <c r="AF6391"/>
      <c r="AG6391"/>
      <c r="AH6391"/>
      <c r="AI6391"/>
      <c r="AJ6391"/>
      <c r="AK6391"/>
      <c r="AL6391"/>
      <c r="AM6391"/>
      <c r="AN6391"/>
      <c r="AO6391"/>
      <c r="AP6391"/>
      <c r="AQ6391"/>
      <c r="AR6391"/>
      <c r="AS6391"/>
      <c r="AT6391"/>
      <c r="AU6391"/>
      <c r="AV6391"/>
      <c r="AW6391"/>
      <c r="AX6391"/>
      <c r="AY6391"/>
      <c r="AZ6391"/>
    </row>
    <row r="6392" spans="1:52">
      <c r="A6392"/>
      <c r="B6392"/>
      <c r="C6392"/>
      <c r="D6392"/>
      <c r="E6392"/>
      <c r="F6392"/>
      <c r="G6392"/>
      <c r="H6392"/>
      <c r="I6392"/>
      <c r="J6392"/>
      <c r="K6392"/>
      <c r="L6392"/>
      <c r="M6392"/>
      <c r="N6392"/>
      <c r="O6392"/>
      <c r="P6392"/>
      <c r="Q6392"/>
      <c r="R6392"/>
      <c r="S6392"/>
      <c r="T6392"/>
      <c r="U6392"/>
      <c r="V6392"/>
      <c r="W6392"/>
      <c r="X6392"/>
      <c r="Y6392"/>
      <c r="Z6392"/>
      <c r="AA6392"/>
      <c r="AB6392"/>
      <c r="AC6392"/>
      <c r="AD6392"/>
      <c r="AE6392"/>
      <c r="AF6392"/>
      <c r="AG6392"/>
      <c r="AH6392"/>
      <c r="AI6392"/>
      <c r="AJ6392"/>
      <c r="AK6392"/>
      <c r="AL6392"/>
      <c r="AM6392"/>
      <c r="AN6392"/>
      <c r="AO6392"/>
      <c r="AP6392"/>
      <c r="AQ6392"/>
      <c r="AR6392"/>
      <c r="AS6392"/>
      <c r="AT6392"/>
      <c r="AU6392"/>
      <c r="AV6392"/>
      <c r="AW6392"/>
      <c r="AX6392"/>
      <c r="AY6392"/>
      <c r="AZ6392"/>
    </row>
    <row r="6393" spans="1:52">
      <c r="A6393"/>
      <c r="B6393"/>
      <c r="C6393"/>
      <c r="D6393"/>
      <c r="E6393"/>
      <c r="F6393"/>
      <c r="G6393"/>
      <c r="H6393"/>
      <c r="I6393"/>
      <c r="J6393"/>
      <c r="K6393"/>
      <c r="L6393"/>
      <c r="M6393"/>
      <c r="N6393"/>
      <c r="O6393"/>
      <c r="P6393"/>
      <c r="Q6393"/>
      <c r="R6393"/>
      <c r="S6393"/>
      <c r="T6393"/>
      <c r="U6393"/>
      <c r="V6393"/>
      <c r="W6393"/>
      <c r="X6393"/>
      <c r="Y6393"/>
      <c r="Z6393"/>
      <c r="AA6393"/>
      <c r="AB6393"/>
      <c r="AC6393"/>
      <c r="AD6393"/>
      <c r="AE6393"/>
      <c r="AF6393"/>
      <c r="AG6393"/>
      <c r="AH6393"/>
      <c r="AI6393"/>
      <c r="AJ6393"/>
      <c r="AK6393"/>
      <c r="AL6393"/>
      <c r="AM6393"/>
      <c r="AN6393"/>
      <c r="AO6393"/>
      <c r="AP6393"/>
      <c r="AQ6393"/>
      <c r="AR6393"/>
      <c r="AS6393"/>
      <c r="AT6393"/>
      <c r="AU6393"/>
      <c r="AV6393"/>
      <c r="AW6393"/>
      <c r="AX6393"/>
      <c r="AY6393"/>
      <c r="AZ6393"/>
    </row>
    <row r="6394" spans="1:52">
      <c r="A6394"/>
      <c r="B6394"/>
      <c r="C6394"/>
      <c r="D6394"/>
      <c r="E6394"/>
      <c r="F6394"/>
      <c r="G6394"/>
      <c r="H6394"/>
      <c r="I6394"/>
      <c r="J6394"/>
      <c r="K6394"/>
      <c r="L6394"/>
      <c r="M6394"/>
      <c r="N6394"/>
      <c r="O6394"/>
      <c r="P6394"/>
      <c r="Q6394"/>
      <c r="R6394"/>
      <c r="S6394"/>
      <c r="T6394"/>
      <c r="U6394"/>
      <c r="V6394"/>
      <c r="W6394"/>
      <c r="X6394"/>
      <c r="Y6394"/>
      <c r="Z6394"/>
      <c r="AA6394"/>
      <c r="AB6394"/>
      <c r="AC6394"/>
      <c r="AD6394"/>
      <c r="AE6394"/>
      <c r="AF6394"/>
      <c r="AG6394"/>
      <c r="AH6394"/>
      <c r="AI6394"/>
      <c r="AJ6394"/>
      <c r="AK6394"/>
      <c r="AL6394"/>
      <c r="AM6394"/>
      <c r="AN6394"/>
      <c r="AO6394"/>
      <c r="AP6394"/>
      <c r="AQ6394"/>
      <c r="AR6394"/>
      <c r="AS6394"/>
      <c r="AT6394"/>
      <c r="AU6394"/>
      <c r="AV6394"/>
      <c r="AW6394"/>
      <c r="AX6394"/>
      <c r="AY6394"/>
      <c r="AZ6394"/>
    </row>
    <row r="6395" spans="1:52">
      <c r="A6395"/>
      <c r="B6395"/>
      <c r="C6395"/>
      <c r="D6395"/>
      <c r="E6395"/>
      <c r="F6395"/>
      <c r="G6395"/>
      <c r="H6395"/>
      <c r="I6395"/>
      <c r="J6395"/>
      <c r="K6395"/>
      <c r="L6395"/>
      <c r="M6395"/>
      <c r="N6395"/>
      <c r="O6395"/>
      <c r="P6395"/>
      <c r="Q6395"/>
      <c r="R6395"/>
      <c r="S6395"/>
      <c r="T6395"/>
      <c r="U6395"/>
      <c r="V6395"/>
      <c r="W6395"/>
      <c r="X6395"/>
      <c r="Y6395"/>
      <c r="Z6395"/>
      <c r="AA6395"/>
      <c r="AB6395"/>
      <c r="AC6395"/>
      <c r="AD6395"/>
      <c r="AE6395"/>
      <c r="AF6395"/>
      <c r="AG6395"/>
      <c r="AH6395"/>
      <c r="AI6395"/>
      <c r="AJ6395"/>
      <c r="AK6395"/>
      <c r="AL6395"/>
      <c r="AM6395"/>
      <c r="AN6395"/>
      <c r="AO6395"/>
      <c r="AP6395"/>
      <c r="AQ6395"/>
      <c r="AR6395"/>
      <c r="AS6395"/>
      <c r="AT6395"/>
      <c r="AU6395"/>
      <c r="AV6395"/>
      <c r="AW6395"/>
      <c r="AX6395"/>
      <c r="AY6395"/>
      <c r="AZ6395"/>
    </row>
    <row r="6396" spans="1:52">
      <c r="A6396"/>
      <c r="B6396"/>
      <c r="C6396"/>
      <c r="D6396"/>
      <c r="E6396"/>
      <c r="F6396"/>
      <c r="G6396"/>
      <c r="H6396"/>
      <c r="I6396"/>
      <c r="J6396"/>
      <c r="K6396"/>
      <c r="L6396"/>
      <c r="M6396"/>
      <c r="N6396"/>
      <c r="O6396"/>
      <c r="P6396"/>
      <c r="Q6396"/>
      <c r="R6396"/>
      <c r="S6396"/>
      <c r="T6396"/>
      <c r="U6396"/>
      <c r="V6396"/>
      <c r="W6396"/>
      <c r="X6396"/>
      <c r="Y6396"/>
      <c r="Z6396"/>
      <c r="AA6396"/>
      <c r="AB6396"/>
      <c r="AC6396"/>
      <c r="AD6396"/>
      <c r="AE6396"/>
      <c r="AF6396"/>
      <c r="AG6396"/>
      <c r="AH6396"/>
      <c r="AI6396"/>
      <c r="AJ6396"/>
      <c r="AK6396"/>
      <c r="AL6396"/>
      <c r="AM6396"/>
      <c r="AN6396"/>
      <c r="AO6396"/>
      <c r="AP6396"/>
      <c r="AQ6396"/>
      <c r="AR6396"/>
      <c r="AS6396"/>
      <c r="AT6396"/>
      <c r="AU6396"/>
      <c r="AV6396"/>
      <c r="AW6396"/>
      <c r="AX6396"/>
      <c r="AY6396"/>
      <c r="AZ6396"/>
    </row>
    <row r="6397" spans="1:52">
      <c r="A6397"/>
      <c r="B6397"/>
      <c r="C6397"/>
      <c r="D6397"/>
      <c r="E6397"/>
      <c r="F6397"/>
      <c r="G6397"/>
      <c r="H6397"/>
      <c r="I6397"/>
      <c r="J6397"/>
      <c r="K6397"/>
      <c r="L6397"/>
      <c r="M6397"/>
      <c r="N6397"/>
      <c r="O6397"/>
      <c r="P6397"/>
      <c r="Q6397"/>
      <c r="R6397"/>
      <c r="S6397"/>
      <c r="T6397"/>
      <c r="U6397"/>
      <c r="V6397"/>
      <c r="W6397"/>
      <c r="X6397"/>
      <c r="Y6397"/>
      <c r="Z6397"/>
      <c r="AA6397"/>
      <c r="AB6397"/>
      <c r="AC6397"/>
      <c r="AD6397"/>
      <c r="AE6397"/>
      <c r="AF6397"/>
      <c r="AG6397"/>
      <c r="AH6397"/>
      <c r="AI6397"/>
      <c r="AJ6397"/>
      <c r="AK6397"/>
      <c r="AL6397"/>
      <c r="AM6397"/>
      <c r="AN6397"/>
      <c r="AO6397"/>
      <c r="AP6397"/>
      <c r="AQ6397"/>
      <c r="AR6397"/>
      <c r="AS6397"/>
      <c r="AT6397"/>
      <c r="AU6397"/>
      <c r="AV6397"/>
      <c r="AW6397"/>
      <c r="AX6397"/>
      <c r="AY6397"/>
      <c r="AZ6397"/>
    </row>
    <row r="6398" spans="1:52">
      <c r="A6398"/>
      <c r="B6398"/>
      <c r="C6398"/>
      <c r="D6398"/>
      <c r="E6398"/>
      <c r="F6398"/>
      <c r="G6398"/>
      <c r="H6398"/>
      <c r="I6398"/>
      <c r="J6398"/>
      <c r="K6398"/>
      <c r="L6398"/>
      <c r="M6398"/>
      <c r="N6398"/>
      <c r="O6398"/>
      <c r="P6398"/>
      <c r="Q6398"/>
      <c r="R6398"/>
      <c r="S6398"/>
      <c r="T6398"/>
      <c r="U6398"/>
      <c r="V6398"/>
      <c r="W6398"/>
      <c r="X6398"/>
      <c r="Y6398"/>
      <c r="Z6398"/>
      <c r="AA6398"/>
      <c r="AB6398"/>
      <c r="AC6398"/>
      <c r="AD6398"/>
      <c r="AE6398"/>
      <c r="AF6398"/>
      <c r="AG6398"/>
      <c r="AH6398"/>
      <c r="AI6398"/>
      <c r="AJ6398"/>
      <c r="AK6398"/>
      <c r="AL6398"/>
      <c r="AM6398"/>
      <c r="AN6398"/>
      <c r="AO6398"/>
      <c r="AP6398"/>
      <c r="AQ6398"/>
      <c r="AR6398"/>
      <c r="AS6398"/>
      <c r="AT6398"/>
      <c r="AU6398"/>
      <c r="AV6398"/>
      <c r="AW6398"/>
      <c r="AX6398"/>
      <c r="AY6398"/>
      <c r="AZ6398"/>
    </row>
    <row r="6399" spans="1:52">
      <c r="A6399"/>
      <c r="B6399"/>
      <c r="C6399"/>
      <c r="D6399"/>
      <c r="E6399"/>
      <c r="F6399"/>
      <c r="G6399"/>
      <c r="H6399"/>
      <c r="I6399"/>
      <c r="J6399"/>
      <c r="K6399"/>
      <c r="L6399"/>
      <c r="M6399"/>
      <c r="N6399"/>
      <c r="O6399"/>
      <c r="P6399"/>
      <c r="Q6399"/>
      <c r="R6399"/>
      <c r="S6399"/>
      <c r="T6399"/>
      <c r="U6399"/>
      <c r="V6399"/>
      <c r="W6399"/>
      <c r="X6399"/>
      <c r="Y6399"/>
      <c r="Z6399"/>
      <c r="AA6399"/>
      <c r="AB6399"/>
      <c r="AC6399"/>
      <c r="AD6399"/>
      <c r="AE6399"/>
      <c r="AF6399"/>
      <c r="AG6399"/>
      <c r="AH6399"/>
      <c r="AI6399"/>
      <c r="AJ6399"/>
      <c r="AK6399"/>
      <c r="AL6399"/>
      <c r="AM6399"/>
      <c r="AN6399"/>
      <c r="AO6399"/>
      <c r="AP6399"/>
      <c r="AQ6399"/>
      <c r="AR6399"/>
      <c r="AS6399"/>
      <c r="AT6399"/>
      <c r="AU6399"/>
      <c r="AV6399"/>
      <c r="AW6399"/>
      <c r="AX6399"/>
      <c r="AY6399"/>
      <c r="AZ6399"/>
    </row>
    <row r="6400" spans="1:52">
      <c r="A6400"/>
      <c r="B6400"/>
      <c r="C6400"/>
      <c r="D6400"/>
      <c r="E6400"/>
      <c r="F6400"/>
      <c r="G6400"/>
      <c r="H6400"/>
      <c r="I6400"/>
      <c r="J6400"/>
      <c r="K6400"/>
      <c r="L6400"/>
      <c r="M6400"/>
      <c r="N6400"/>
      <c r="O6400"/>
      <c r="P6400"/>
      <c r="Q6400"/>
      <c r="R6400"/>
      <c r="S6400"/>
      <c r="T6400"/>
      <c r="U6400"/>
      <c r="V6400"/>
      <c r="W6400"/>
      <c r="X6400"/>
      <c r="Y6400"/>
      <c r="Z6400"/>
      <c r="AA6400"/>
      <c r="AB6400"/>
      <c r="AC6400"/>
      <c r="AD6400"/>
      <c r="AE6400"/>
      <c r="AF6400"/>
      <c r="AG6400"/>
      <c r="AH6400"/>
      <c r="AI6400"/>
      <c r="AJ6400"/>
      <c r="AK6400"/>
      <c r="AL6400"/>
      <c r="AM6400"/>
      <c r="AN6400"/>
      <c r="AO6400"/>
      <c r="AP6400"/>
      <c r="AQ6400"/>
      <c r="AR6400"/>
      <c r="AS6400"/>
      <c r="AT6400"/>
      <c r="AU6400"/>
      <c r="AV6400"/>
      <c r="AW6400"/>
      <c r="AX6400"/>
      <c r="AY6400"/>
      <c r="AZ6400"/>
    </row>
    <row r="6401" spans="1:52">
      <c r="A6401"/>
      <c r="B6401"/>
      <c r="C6401"/>
      <c r="D6401"/>
      <c r="E6401"/>
      <c r="F6401"/>
      <c r="G6401"/>
      <c r="H6401"/>
      <c r="I6401"/>
      <c r="J6401"/>
      <c r="K6401"/>
      <c r="L6401"/>
      <c r="M6401"/>
      <c r="N6401"/>
      <c r="O6401"/>
      <c r="P6401"/>
      <c r="Q6401"/>
      <c r="R6401"/>
      <c r="S6401"/>
      <c r="T6401"/>
      <c r="U6401"/>
      <c r="V6401"/>
      <c r="W6401"/>
      <c r="X6401"/>
      <c r="Y6401"/>
      <c r="Z6401"/>
      <c r="AA6401"/>
      <c r="AB6401"/>
      <c r="AC6401"/>
      <c r="AD6401"/>
      <c r="AE6401"/>
      <c r="AF6401"/>
      <c r="AG6401"/>
      <c r="AH6401"/>
      <c r="AI6401"/>
      <c r="AJ6401"/>
      <c r="AK6401"/>
      <c r="AL6401"/>
      <c r="AM6401"/>
      <c r="AN6401"/>
      <c r="AO6401"/>
      <c r="AP6401"/>
      <c r="AQ6401"/>
      <c r="AR6401"/>
      <c r="AS6401"/>
      <c r="AT6401"/>
      <c r="AU6401"/>
      <c r="AV6401"/>
      <c r="AW6401"/>
      <c r="AX6401"/>
      <c r="AY6401"/>
      <c r="AZ6401"/>
    </row>
    <row r="6402" spans="1:52">
      <c r="A6402"/>
      <c r="B6402"/>
      <c r="C6402"/>
      <c r="D6402"/>
      <c r="E6402"/>
      <c r="F6402"/>
      <c r="G6402"/>
      <c r="H6402"/>
      <c r="I6402"/>
      <c r="J6402"/>
      <c r="K6402"/>
      <c r="L6402"/>
      <c r="M6402"/>
      <c r="N6402"/>
      <c r="O6402"/>
      <c r="P6402"/>
      <c r="Q6402"/>
      <c r="R6402"/>
      <c r="S6402"/>
      <c r="T6402"/>
      <c r="U6402"/>
      <c r="V6402"/>
      <c r="W6402"/>
      <c r="X6402"/>
      <c r="Y6402"/>
      <c r="Z6402"/>
      <c r="AA6402"/>
      <c r="AB6402"/>
      <c r="AC6402"/>
      <c r="AD6402"/>
      <c r="AE6402"/>
      <c r="AF6402"/>
      <c r="AG6402"/>
      <c r="AH6402"/>
      <c r="AI6402"/>
      <c r="AJ6402"/>
      <c r="AK6402"/>
      <c r="AL6402"/>
      <c r="AM6402"/>
      <c r="AN6402"/>
      <c r="AO6402"/>
      <c r="AP6402"/>
      <c r="AQ6402"/>
      <c r="AR6402"/>
      <c r="AS6402"/>
      <c r="AT6402"/>
      <c r="AU6402"/>
      <c r="AV6402"/>
      <c r="AW6402"/>
      <c r="AX6402"/>
      <c r="AY6402"/>
      <c r="AZ6402"/>
    </row>
    <row r="6403" spans="1:52">
      <c r="A6403"/>
      <c r="B6403"/>
      <c r="C6403"/>
      <c r="D6403"/>
      <c r="E6403"/>
      <c r="F6403"/>
      <c r="G6403"/>
      <c r="H6403"/>
      <c r="I6403"/>
      <c r="J6403"/>
      <c r="K6403"/>
      <c r="L6403"/>
      <c r="M6403"/>
      <c r="N6403"/>
      <c r="O6403"/>
      <c r="P6403"/>
      <c r="Q6403"/>
      <c r="R6403"/>
      <c r="S6403"/>
      <c r="T6403"/>
      <c r="U6403"/>
      <c r="V6403"/>
      <c r="W6403"/>
      <c r="X6403"/>
      <c r="Y6403"/>
      <c r="Z6403"/>
      <c r="AA6403"/>
      <c r="AB6403"/>
      <c r="AC6403"/>
      <c r="AD6403"/>
      <c r="AE6403"/>
      <c r="AF6403"/>
      <c r="AG6403"/>
      <c r="AH6403"/>
      <c r="AI6403"/>
      <c r="AJ6403"/>
      <c r="AK6403"/>
      <c r="AL6403"/>
      <c r="AM6403"/>
      <c r="AN6403"/>
      <c r="AO6403"/>
      <c r="AP6403"/>
      <c r="AQ6403"/>
      <c r="AR6403"/>
      <c r="AS6403"/>
      <c r="AT6403"/>
      <c r="AU6403"/>
      <c r="AV6403"/>
      <c r="AW6403"/>
      <c r="AX6403"/>
      <c r="AY6403"/>
      <c r="AZ6403"/>
    </row>
    <row r="6404" spans="1:52">
      <c r="A6404"/>
      <c r="B6404"/>
      <c r="C6404"/>
      <c r="D6404"/>
      <c r="E6404"/>
      <c r="F6404"/>
      <c r="G6404"/>
      <c r="H6404"/>
      <c r="I6404"/>
      <c r="J6404"/>
      <c r="K6404"/>
      <c r="L6404"/>
      <c r="M6404"/>
      <c r="N6404"/>
      <c r="O6404"/>
      <c r="P6404"/>
      <c r="Q6404"/>
      <c r="R6404"/>
      <c r="S6404"/>
      <c r="T6404"/>
      <c r="U6404"/>
      <c r="V6404"/>
      <c r="W6404"/>
      <c r="X6404"/>
      <c r="Y6404"/>
      <c r="Z6404"/>
      <c r="AA6404"/>
      <c r="AB6404"/>
      <c r="AC6404"/>
      <c r="AD6404"/>
      <c r="AE6404"/>
      <c r="AF6404"/>
      <c r="AG6404"/>
      <c r="AH6404"/>
      <c r="AI6404"/>
      <c r="AJ6404"/>
      <c r="AK6404"/>
      <c r="AL6404"/>
      <c r="AM6404"/>
      <c r="AN6404"/>
      <c r="AO6404"/>
      <c r="AP6404"/>
      <c r="AQ6404"/>
      <c r="AR6404"/>
      <c r="AS6404"/>
      <c r="AT6404"/>
      <c r="AU6404"/>
      <c r="AV6404"/>
      <c r="AW6404"/>
      <c r="AX6404"/>
      <c r="AY6404"/>
      <c r="AZ6404"/>
    </row>
    <row r="6405" spans="1:52">
      <c r="A6405"/>
      <c r="B6405"/>
      <c r="C6405"/>
      <c r="D6405"/>
      <c r="E6405"/>
      <c r="F6405"/>
      <c r="G6405"/>
      <c r="H6405"/>
      <c r="I6405"/>
      <c r="J6405"/>
      <c r="K6405"/>
      <c r="L6405"/>
      <c r="M6405"/>
      <c r="N6405"/>
      <c r="O6405"/>
      <c r="P6405"/>
      <c r="Q6405"/>
      <c r="R6405"/>
      <c r="S6405"/>
      <c r="T6405"/>
      <c r="U6405"/>
      <c r="V6405"/>
      <c r="W6405"/>
      <c r="X6405"/>
      <c r="Y6405"/>
      <c r="Z6405"/>
      <c r="AA6405"/>
      <c r="AB6405"/>
      <c r="AC6405"/>
      <c r="AD6405"/>
      <c r="AE6405"/>
      <c r="AF6405"/>
      <c r="AG6405"/>
      <c r="AH6405"/>
      <c r="AI6405"/>
      <c r="AJ6405"/>
      <c r="AK6405"/>
      <c r="AL6405"/>
      <c r="AM6405"/>
      <c r="AN6405"/>
      <c r="AO6405"/>
      <c r="AP6405"/>
      <c r="AQ6405"/>
      <c r="AR6405"/>
      <c r="AS6405"/>
      <c r="AT6405"/>
      <c r="AU6405"/>
      <c r="AV6405"/>
      <c r="AW6405"/>
      <c r="AX6405"/>
      <c r="AY6405"/>
      <c r="AZ6405"/>
    </row>
    <row r="6406" spans="1:52">
      <c r="A6406"/>
      <c r="B6406"/>
      <c r="C6406"/>
      <c r="D6406"/>
      <c r="E6406"/>
      <c r="F6406"/>
      <c r="G6406"/>
      <c r="H6406"/>
      <c r="I6406"/>
      <c r="J6406"/>
      <c r="K6406"/>
      <c r="L6406"/>
      <c r="M6406"/>
      <c r="N6406"/>
      <c r="O6406"/>
      <c r="P6406"/>
      <c r="Q6406"/>
      <c r="R6406"/>
      <c r="S6406"/>
      <c r="T6406"/>
      <c r="U6406"/>
      <c r="V6406"/>
      <c r="W6406"/>
      <c r="X6406"/>
      <c r="Y6406"/>
      <c r="Z6406"/>
      <c r="AA6406"/>
      <c r="AB6406"/>
      <c r="AC6406"/>
      <c r="AD6406"/>
      <c r="AE6406"/>
      <c r="AF6406"/>
      <c r="AG6406"/>
      <c r="AH6406"/>
      <c r="AI6406"/>
      <c r="AJ6406"/>
      <c r="AK6406"/>
      <c r="AL6406"/>
      <c r="AM6406"/>
      <c r="AN6406"/>
      <c r="AO6406"/>
      <c r="AP6406"/>
      <c r="AQ6406"/>
      <c r="AR6406"/>
      <c r="AS6406"/>
      <c r="AT6406"/>
      <c r="AU6406"/>
      <c r="AV6406"/>
      <c r="AW6406"/>
      <c r="AX6406"/>
      <c r="AY6406"/>
      <c r="AZ6406"/>
    </row>
    <row r="6407" spans="1:52">
      <c r="A6407"/>
      <c r="B6407"/>
      <c r="C6407"/>
      <c r="D6407"/>
      <c r="E6407"/>
      <c r="F6407"/>
      <c r="G6407"/>
      <c r="H6407"/>
      <c r="I6407"/>
      <c r="J6407"/>
      <c r="K6407"/>
      <c r="L6407"/>
      <c r="M6407"/>
      <c r="N6407"/>
      <c r="O6407"/>
      <c r="P6407"/>
      <c r="Q6407"/>
      <c r="R6407"/>
      <c r="S6407"/>
      <c r="T6407"/>
      <c r="U6407"/>
      <c r="V6407"/>
      <c r="W6407"/>
      <c r="X6407"/>
      <c r="Y6407"/>
      <c r="Z6407"/>
      <c r="AA6407"/>
      <c r="AB6407"/>
      <c r="AC6407"/>
      <c r="AD6407"/>
      <c r="AE6407"/>
      <c r="AF6407"/>
      <c r="AG6407"/>
      <c r="AH6407"/>
      <c r="AI6407"/>
      <c r="AJ6407"/>
      <c r="AK6407"/>
      <c r="AL6407"/>
      <c r="AM6407"/>
      <c r="AN6407"/>
      <c r="AO6407"/>
      <c r="AP6407"/>
      <c r="AQ6407"/>
      <c r="AR6407"/>
      <c r="AS6407"/>
      <c r="AT6407"/>
      <c r="AU6407"/>
      <c r="AV6407"/>
      <c r="AW6407"/>
      <c r="AX6407"/>
      <c r="AY6407"/>
      <c r="AZ6407"/>
    </row>
    <row r="6408" spans="1:52">
      <c r="A6408"/>
      <c r="B6408"/>
      <c r="C6408"/>
      <c r="D6408"/>
      <c r="E6408"/>
      <c r="F6408"/>
      <c r="G6408"/>
      <c r="H6408"/>
      <c r="I6408"/>
      <c r="J6408"/>
      <c r="K6408"/>
      <c r="L6408"/>
      <c r="M6408"/>
      <c r="N6408"/>
      <c r="O6408"/>
      <c r="P6408"/>
      <c r="Q6408"/>
      <c r="R6408"/>
      <c r="S6408"/>
      <c r="T6408"/>
      <c r="U6408"/>
      <c r="V6408"/>
      <c r="W6408"/>
      <c r="X6408"/>
      <c r="Y6408"/>
      <c r="Z6408"/>
      <c r="AA6408"/>
      <c r="AB6408"/>
      <c r="AC6408"/>
      <c r="AD6408"/>
      <c r="AE6408"/>
      <c r="AF6408"/>
      <c r="AG6408"/>
      <c r="AH6408"/>
      <c r="AI6408"/>
      <c r="AJ6408"/>
      <c r="AK6408"/>
      <c r="AL6408"/>
      <c r="AM6408"/>
      <c r="AN6408"/>
      <c r="AO6408"/>
      <c r="AP6408"/>
      <c r="AQ6408"/>
      <c r="AR6408"/>
      <c r="AS6408"/>
      <c r="AT6408"/>
      <c r="AU6408"/>
      <c r="AV6408"/>
      <c r="AW6408"/>
      <c r="AX6408"/>
      <c r="AY6408"/>
      <c r="AZ6408"/>
    </row>
    <row r="6409" spans="1:52">
      <c r="A6409"/>
      <c r="B6409"/>
      <c r="C6409"/>
      <c r="D6409"/>
      <c r="E6409"/>
      <c r="F6409"/>
      <c r="G6409"/>
      <c r="H6409"/>
      <c r="I6409"/>
      <c r="J6409"/>
      <c r="K6409"/>
      <c r="L6409"/>
      <c r="M6409"/>
      <c r="N6409"/>
      <c r="O6409"/>
      <c r="P6409"/>
      <c r="Q6409"/>
      <c r="R6409"/>
      <c r="S6409"/>
      <c r="T6409"/>
      <c r="U6409"/>
      <c r="V6409"/>
      <c r="W6409"/>
      <c r="X6409"/>
      <c r="Y6409"/>
      <c r="Z6409"/>
      <c r="AA6409"/>
      <c r="AB6409"/>
      <c r="AC6409"/>
      <c r="AD6409"/>
      <c r="AE6409"/>
      <c r="AF6409"/>
      <c r="AG6409"/>
      <c r="AH6409"/>
      <c r="AI6409"/>
      <c r="AJ6409"/>
      <c r="AK6409"/>
      <c r="AL6409"/>
      <c r="AM6409"/>
      <c r="AN6409"/>
      <c r="AO6409"/>
      <c r="AP6409"/>
      <c r="AQ6409"/>
      <c r="AR6409"/>
      <c r="AS6409"/>
      <c r="AT6409"/>
      <c r="AU6409"/>
      <c r="AV6409"/>
      <c r="AW6409"/>
      <c r="AX6409"/>
      <c r="AY6409"/>
      <c r="AZ6409"/>
    </row>
    <row r="6410" spans="1:52">
      <c r="A6410"/>
      <c r="B6410"/>
      <c r="C6410"/>
      <c r="D6410"/>
      <c r="E6410"/>
      <c r="F6410"/>
      <c r="G6410"/>
      <c r="H6410"/>
      <c r="I6410"/>
      <c r="J6410"/>
      <c r="K6410"/>
      <c r="L6410"/>
      <c r="M6410"/>
      <c r="N6410"/>
      <c r="O6410"/>
      <c r="P6410"/>
      <c r="Q6410"/>
      <c r="R6410"/>
      <c r="S6410"/>
      <c r="T6410"/>
      <c r="U6410"/>
      <c r="V6410"/>
      <c r="W6410"/>
      <c r="X6410"/>
      <c r="Y6410"/>
      <c r="Z6410"/>
      <c r="AA6410"/>
      <c r="AB6410"/>
      <c r="AC6410"/>
      <c r="AD6410"/>
      <c r="AE6410"/>
      <c r="AF6410"/>
      <c r="AG6410"/>
      <c r="AH6410"/>
      <c r="AI6410"/>
      <c r="AJ6410"/>
      <c r="AK6410"/>
      <c r="AL6410"/>
      <c r="AM6410"/>
      <c r="AN6410"/>
      <c r="AO6410"/>
      <c r="AP6410"/>
      <c r="AQ6410"/>
      <c r="AR6410"/>
      <c r="AS6410"/>
      <c r="AT6410"/>
      <c r="AU6410"/>
      <c r="AV6410"/>
      <c r="AW6410"/>
      <c r="AX6410"/>
      <c r="AY6410"/>
      <c r="AZ6410"/>
    </row>
    <row r="6411" spans="1:52">
      <c r="A6411"/>
      <c r="B6411"/>
      <c r="C6411"/>
      <c r="D6411"/>
      <c r="E6411"/>
      <c r="F6411"/>
      <c r="G6411"/>
      <c r="H6411"/>
      <c r="I6411"/>
      <c r="J6411"/>
      <c r="K6411"/>
      <c r="L6411"/>
      <c r="M6411"/>
      <c r="N6411"/>
      <c r="O6411"/>
      <c r="P6411"/>
      <c r="Q6411"/>
      <c r="R6411"/>
      <c r="S6411"/>
      <c r="T6411"/>
      <c r="U6411"/>
      <c r="V6411"/>
      <c r="W6411"/>
      <c r="X6411"/>
      <c r="Y6411"/>
      <c r="Z6411"/>
      <c r="AA6411"/>
      <c r="AB6411"/>
      <c r="AC6411"/>
      <c r="AD6411"/>
      <c r="AE6411"/>
      <c r="AF6411"/>
      <c r="AG6411"/>
      <c r="AH6411"/>
      <c r="AI6411"/>
      <c r="AJ6411"/>
      <c r="AK6411"/>
      <c r="AL6411"/>
      <c r="AM6411"/>
      <c r="AN6411"/>
      <c r="AO6411"/>
      <c r="AP6411"/>
      <c r="AQ6411"/>
      <c r="AR6411"/>
      <c r="AS6411"/>
      <c r="AT6411"/>
      <c r="AU6411"/>
      <c r="AV6411"/>
      <c r="AW6411"/>
      <c r="AX6411"/>
      <c r="AY6411"/>
      <c r="AZ6411"/>
    </row>
    <row r="6412" spans="1:52">
      <c r="A6412"/>
      <c r="B6412"/>
      <c r="C6412"/>
      <c r="D6412"/>
      <c r="E6412"/>
      <c r="F6412"/>
      <c r="G6412"/>
      <c r="H6412"/>
      <c r="I6412"/>
      <c r="J6412"/>
      <c r="K6412"/>
      <c r="L6412"/>
      <c r="M6412"/>
      <c r="N6412"/>
      <c r="O6412"/>
      <c r="P6412"/>
      <c r="Q6412"/>
      <c r="R6412"/>
      <c r="S6412"/>
      <c r="T6412"/>
      <c r="U6412"/>
      <c r="V6412"/>
      <c r="W6412"/>
      <c r="X6412"/>
      <c r="Y6412"/>
      <c r="Z6412"/>
      <c r="AA6412"/>
      <c r="AB6412"/>
      <c r="AC6412"/>
      <c r="AD6412"/>
      <c r="AE6412"/>
      <c r="AF6412"/>
      <c r="AG6412"/>
      <c r="AH6412"/>
      <c r="AI6412"/>
      <c r="AJ6412"/>
      <c r="AK6412"/>
      <c r="AL6412"/>
      <c r="AM6412"/>
      <c r="AN6412"/>
      <c r="AO6412"/>
      <c r="AP6412"/>
      <c r="AQ6412"/>
      <c r="AR6412"/>
      <c r="AS6412"/>
      <c r="AT6412"/>
      <c r="AU6412"/>
      <c r="AV6412"/>
      <c r="AW6412"/>
      <c r="AX6412"/>
      <c r="AY6412"/>
      <c r="AZ6412"/>
    </row>
    <row r="6413" spans="1:52">
      <c r="A6413"/>
      <c r="B6413"/>
      <c r="C6413"/>
      <c r="D6413"/>
      <c r="E6413"/>
      <c r="F6413"/>
      <c r="G6413"/>
      <c r="H6413"/>
      <c r="I6413"/>
      <c r="J6413"/>
      <c r="K6413"/>
      <c r="L6413"/>
      <c r="M6413"/>
      <c r="N6413"/>
      <c r="O6413"/>
      <c r="P6413"/>
      <c r="Q6413"/>
      <c r="R6413"/>
      <c r="S6413"/>
      <c r="T6413"/>
      <c r="U6413"/>
      <c r="V6413"/>
      <c r="W6413"/>
      <c r="X6413"/>
      <c r="Y6413"/>
      <c r="Z6413"/>
      <c r="AA6413"/>
      <c r="AB6413"/>
      <c r="AC6413"/>
      <c r="AD6413"/>
      <c r="AE6413"/>
      <c r="AF6413"/>
      <c r="AG6413"/>
      <c r="AH6413"/>
      <c r="AI6413"/>
      <c r="AJ6413"/>
      <c r="AK6413"/>
      <c r="AL6413"/>
      <c r="AM6413"/>
      <c r="AN6413"/>
      <c r="AO6413"/>
      <c r="AP6413"/>
      <c r="AQ6413"/>
      <c r="AR6413"/>
      <c r="AS6413"/>
      <c r="AT6413"/>
      <c r="AU6413"/>
      <c r="AV6413"/>
      <c r="AW6413"/>
      <c r="AX6413"/>
      <c r="AY6413"/>
      <c r="AZ6413"/>
    </row>
    <row r="6414" spans="1:52">
      <c r="A6414"/>
      <c r="B6414"/>
      <c r="C6414"/>
      <c r="D6414"/>
      <c r="E6414"/>
      <c r="F6414"/>
      <c r="G6414"/>
      <c r="H6414"/>
      <c r="I6414"/>
      <c r="J6414"/>
      <c r="K6414"/>
      <c r="L6414"/>
      <c r="M6414"/>
      <c r="N6414"/>
      <c r="O6414"/>
      <c r="P6414"/>
      <c r="Q6414"/>
      <c r="R6414"/>
      <c r="S6414"/>
      <c r="T6414"/>
      <c r="U6414"/>
      <c r="V6414"/>
      <c r="W6414"/>
      <c r="X6414"/>
      <c r="Y6414"/>
      <c r="Z6414"/>
      <c r="AA6414"/>
      <c r="AB6414"/>
      <c r="AC6414"/>
      <c r="AD6414"/>
      <c r="AE6414"/>
      <c r="AF6414"/>
      <c r="AG6414"/>
      <c r="AH6414"/>
      <c r="AI6414"/>
      <c r="AJ6414"/>
      <c r="AK6414"/>
      <c r="AL6414"/>
      <c r="AM6414"/>
      <c r="AN6414"/>
      <c r="AO6414"/>
      <c r="AP6414"/>
      <c r="AQ6414"/>
      <c r="AR6414"/>
      <c r="AS6414"/>
      <c r="AT6414"/>
      <c r="AU6414"/>
      <c r="AV6414"/>
      <c r="AW6414"/>
      <c r="AX6414"/>
      <c r="AY6414"/>
      <c r="AZ6414"/>
    </row>
    <row r="6415" spans="1:52">
      <c r="A6415"/>
      <c r="B6415"/>
      <c r="C6415"/>
      <c r="D6415"/>
      <c r="E6415"/>
      <c r="F6415"/>
      <c r="G6415"/>
      <c r="H6415"/>
      <c r="I6415"/>
      <c r="J6415"/>
      <c r="K6415"/>
      <c r="L6415"/>
      <c r="M6415"/>
      <c r="N6415"/>
      <c r="O6415"/>
      <c r="P6415"/>
      <c r="Q6415"/>
      <c r="R6415"/>
      <c r="S6415"/>
      <c r="T6415"/>
      <c r="U6415"/>
      <c r="V6415"/>
      <c r="W6415"/>
      <c r="X6415"/>
      <c r="Y6415"/>
      <c r="Z6415"/>
      <c r="AA6415"/>
      <c r="AB6415"/>
      <c r="AC6415"/>
      <c r="AD6415"/>
      <c r="AE6415"/>
      <c r="AF6415"/>
      <c r="AG6415"/>
      <c r="AH6415"/>
      <c r="AI6415"/>
      <c r="AJ6415"/>
      <c r="AK6415"/>
      <c r="AL6415"/>
      <c r="AM6415"/>
      <c r="AN6415"/>
      <c r="AO6415"/>
      <c r="AP6415"/>
      <c r="AQ6415"/>
      <c r="AR6415"/>
      <c r="AS6415"/>
      <c r="AT6415"/>
      <c r="AU6415"/>
      <c r="AV6415"/>
      <c r="AW6415"/>
      <c r="AX6415"/>
      <c r="AY6415"/>
      <c r="AZ6415"/>
    </row>
    <row r="6416" spans="1:52">
      <c r="A6416"/>
      <c r="B6416"/>
      <c r="C6416"/>
      <c r="D6416"/>
      <c r="E6416"/>
      <c r="F6416"/>
      <c r="G6416"/>
      <c r="H6416"/>
      <c r="I6416"/>
      <c r="J6416"/>
      <c r="K6416"/>
      <c r="L6416"/>
      <c r="M6416"/>
      <c r="N6416"/>
      <c r="O6416"/>
      <c r="P6416"/>
      <c r="Q6416"/>
      <c r="R6416"/>
      <c r="S6416"/>
      <c r="T6416"/>
      <c r="U6416"/>
      <c r="V6416"/>
      <c r="W6416"/>
      <c r="X6416"/>
      <c r="Y6416"/>
      <c r="Z6416"/>
      <c r="AA6416"/>
      <c r="AB6416"/>
      <c r="AC6416"/>
      <c r="AD6416"/>
      <c r="AE6416"/>
      <c r="AF6416"/>
      <c r="AG6416"/>
      <c r="AH6416"/>
      <c r="AI6416"/>
      <c r="AJ6416"/>
      <c r="AK6416"/>
      <c r="AL6416"/>
      <c r="AM6416"/>
      <c r="AN6416"/>
      <c r="AO6416"/>
      <c r="AP6416"/>
      <c r="AQ6416"/>
      <c r="AR6416"/>
      <c r="AS6416"/>
      <c r="AT6416"/>
      <c r="AU6416"/>
      <c r="AV6416"/>
      <c r="AW6416"/>
      <c r="AX6416"/>
      <c r="AY6416"/>
      <c r="AZ6416"/>
    </row>
    <row r="6417" spans="1:52">
      <c r="A6417"/>
      <c r="B6417"/>
      <c r="C6417"/>
      <c r="D6417"/>
      <c r="E6417"/>
      <c r="F6417"/>
      <c r="G6417"/>
      <c r="H6417"/>
      <c r="I6417"/>
      <c r="J6417"/>
      <c r="K6417"/>
      <c r="L6417"/>
      <c r="M6417"/>
      <c r="N6417"/>
      <c r="O6417"/>
      <c r="P6417"/>
      <c r="Q6417"/>
      <c r="R6417"/>
      <c r="S6417"/>
      <c r="T6417"/>
      <c r="U6417"/>
      <c r="V6417"/>
      <c r="W6417"/>
      <c r="X6417"/>
      <c r="Y6417"/>
      <c r="Z6417"/>
      <c r="AA6417"/>
      <c r="AB6417"/>
      <c r="AC6417"/>
      <c r="AD6417"/>
      <c r="AE6417"/>
      <c r="AF6417"/>
      <c r="AG6417"/>
      <c r="AH6417"/>
      <c r="AI6417"/>
      <c r="AJ6417"/>
      <c r="AK6417"/>
      <c r="AL6417"/>
      <c r="AM6417"/>
      <c r="AN6417"/>
      <c r="AO6417"/>
      <c r="AP6417"/>
      <c r="AQ6417"/>
      <c r="AR6417"/>
      <c r="AS6417"/>
      <c r="AT6417"/>
      <c r="AU6417"/>
      <c r="AV6417"/>
      <c r="AW6417"/>
      <c r="AX6417"/>
      <c r="AY6417"/>
      <c r="AZ6417"/>
    </row>
    <row r="6418" spans="1:52">
      <c r="A6418"/>
      <c r="B6418"/>
      <c r="C6418"/>
      <c r="D6418"/>
      <c r="E6418"/>
      <c r="F6418"/>
      <c r="G6418"/>
      <c r="H6418"/>
      <c r="I6418"/>
      <c r="J6418"/>
      <c r="K6418"/>
      <c r="L6418"/>
      <c r="M6418"/>
      <c r="N6418"/>
      <c r="O6418"/>
      <c r="P6418"/>
      <c r="Q6418"/>
      <c r="R6418"/>
      <c r="S6418"/>
      <c r="T6418"/>
      <c r="U6418"/>
      <c r="V6418"/>
      <c r="W6418"/>
      <c r="X6418"/>
      <c r="Y6418"/>
      <c r="Z6418"/>
      <c r="AA6418"/>
      <c r="AB6418"/>
      <c r="AC6418"/>
      <c r="AD6418"/>
      <c r="AE6418"/>
      <c r="AF6418"/>
      <c r="AG6418"/>
      <c r="AH6418"/>
      <c r="AI6418"/>
      <c r="AJ6418"/>
      <c r="AK6418"/>
      <c r="AL6418"/>
      <c r="AM6418"/>
      <c r="AN6418"/>
      <c r="AO6418"/>
      <c r="AP6418"/>
      <c r="AQ6418"/>
      <c r="AR6418"/>
      <c r="AS6418"/>
      <c r="AT6418"/>
      <c r="AU6418"/>
      <c r="AV6418"/>
      <c r="AW6418"/>
      <c r="AX6418"/>
      <c r="AY6418"/>
      <c r="AZ6418"/>
    </row>
    <row r="6419" spans="1:52">
      <c r="A6419"/>
      <c r="B6419"/>
      <c r="C6419"/>
      <c r="D6419"/>
      <c r="E6419"/>
      <c r="F6419"/>
      <c r="G6419"/>
      <c r="H6419"/>
      <c r="I6419"/>
      <c r="J6419"/>
      <c r="K6419"/>
      <c r="L6419"/>
      <c r="M6419"/>
      <c r="N6419"/>
      <c r="O6419"/>
      <c r="P6419"/>
      <c r="Q6419"/>
      <c r="R6419"/>
      <c r="S6419"/>
      <c r="T6419"/>
      <c r="U6419"/>
      <c r="V6419"/>
      <c r="W6419"/>
      <c r="X6419"/>
      <c r="Y6419"/>
      <c r="Z6419"/>
      <c r="AA6419"/>
      <c r="AB6419"/>
      <c r="AC6419"/>
      <c r="AD6419"/>
      <c r="AE6419"/>
      <c r="AF6419"/>
      <c r="AG6419"/>
      <c r="AH6419"/>
      <c r="AI6419"/>
      <c r="AJ6419"/>
      <c r="AK6419"/>
      <c r="AL6419"/>
      <c r="AM6419"/>
      <c r="AN6419"/>
      <c r="AO6419"/>
      <c r="AP6419"/>
      <c r="AQ6419"/>
      <c r="AR6419"/>
      <c r="AS6419"/>
      <c r="AT6419"/>
      <c r="AU6419"/>
      <c r="AV6419"/>
      <c r="AW6419"/>
      <c r="AX6419"/>
      <c r="AY6419"/>
      <c r="AZ6419"/>
    </row>
    <row r="6420" spans="1:52">
      <c r="A6420"/>
      <c r="B6420"/>
      <c r="C6420"/>
      <c r="D6420"/>
      <c r="E6420"/>
      <c r="F6420"/>
      <c r="G6420"/>
      <c r="H6420"/>
      <c r="I6420"/>
      <c r="J6420"/>
      <c r="K6420"/>
      <c r="L6420"/>
      <c r="M6420"/>
      <c r="N6420"/>
      <c r="O6420"/>
      <c r="P6420"/>
      <c r="Q6420"/>
      <c r="R6420"/>
      <c r="S6420"/>
      <c r="T6420"/>
      <c r="U6420"/>
      <c r="V6420"/>
      <c r="W6420"/>
      <c r="X6420"/>
      <c r="Y6420"/>
      <c r="Z6420"/>
      <c r="AA6420"/>
      <c r="AB6420"/>
      <c r="AC6420"/>
      <c r="AD6420"/>
      <c r="AE6420"/>
      <c r="AF6420"/>
      <c r="AG6420"/>
      <c r="AH6420"/>
      <c r="AI6420"/>
      <c r="AJ6420"/>
      <c r="AK6420"/>
      <c r="AL6420"/>
      <c r="AM6420"/>
      <c r="AN6420"/>
      <c r="AO6420"/>
      <c r="AP6420"/>
      <c r="AQ6420"/>
      <c r="AR6420"/>
      <c r="AS6420"/>
      <c r="AT6420"/>
      <c r="AU6420"/>
      <c r="AV6420"/>
      <c r="AW6420"/>
      <c r="AX6420"/>
      <c r="AY6420"/>
      <c r="AZ6420"/>
    </row>
    <row r="6421" spans="1:52">
      <c r="A6421"/>
      <c r="B6421"/>
      <c r="C6421"/>
      <c r="D6421"/>
      <c r="E6421"/>
      <c r="F6421"/>
      <c r="G6421"/>
      <c r="H6421"/>
      <c r="I6421"/>
      <c r="J6421"/>
      <c r="K6421"/>
      <c r="L6421"/>
      <c r="M6421"/>
      <c r="N6421"/>
      <c r="O6421"/>
      <c r="P6421"/>
      <c r="Q6421"/>
      <c r="R6421"/>
      <c r="S6421"/>
      <c r="T6421"/>
      <c r="U6421"/>
      <c r="V6421"/>
      <c r="W6421"/>
      <c r="X6421"/>
      <c r="Y6421"/>
      <c r="Z6421"/>
      <c r="AA6421"/>
      <c r="AB6421"/>
      <c r="AC6421"/>
      <c r="AD6421"/>
      <c r="AE6421"/>
      <c r="AF6421"/>
      <c r="AG6421"/>
      <c r="AH6421"/>
      <c r="AI6421"/>
      <c r="AJ6421"/>
      <c r="AK6421"/>
      <c r="AL6421"/>
      <c r="AM6421"/>
      <c r="AN6421"/>
      <c r="AO6421"/>
      <c r="AP6421"/>
      <c r="AQ6421"/>
      <c r="AR6421"/>
      <c r="AS6421"/>
      <c r="AT6421"/>
      <c r="AU6421"/>
      <c r="AV6421"/>
      <c r="AW6421"/>
      <c r="AX6421"/>
      <c r="AY6421"/>
      <c r="AZ6421"/>
    </row>
    <row r="6422" spans="1:52">
      <c r="A6422"/>
      <c r="B6422"/>
      <c r="C6422"/>
      <c r="D6422"/>
      <c r="E6422"/>
      <c r="F6422"/>
      <c r="G6422"/>
      <c r="H6422"/>
      <c r="I6422"/>
      <c r="J6422"/>
      <c r="K6422"/>
      <c r="L6422"/>
      <c r="M6422"/>
      <c r="N6422"/>
      <c r="O6422"/>
      <c r="P6422"/>
      <c r="Q6422"/>
      <c r="R6422"/>
      <c r="S6422"/>
      <c r="T6422"/>
      <c r="U6422"/>
      <c r="V6422"/>
      <c r="W6422"/>
      <c r="X6422"/>
      <c r="Y6422"/>
      <c r="Z6422"/>
      <c r="AA6422"/>
      <c r="AB6422"/>
      <c r="AC6422"/>
      <c r="AD6422"/>
      <c r="AE6422"/>
      <c r="AF6422"/>
      <c r="AG6422"/>
      <c r="AH6422"/>
      <c r="AI6422"/>
      <c r="AJ6422"/>
      <c r="AK6422"/>
      <c r="AL6422"/>
      <c r="AM6422"/>
      <c r="AN6422"/>
      <c r="AO6422"/>
      <c r="AP6422"/>
      <c r="AQ6422"/>
      <c r="AR6422"/>
      <c r="AS6422"/>
      <c r="AT6422"/>
      <c r="AU6422"/>
      <c r="AV6422"/>
      <c r="AW6422"/>
      <c r="AX6422"/>
      <c r="AY6422"/>
      <c r="AZ6422"/>
    </row>
    <row r="6423" spans="1:52">
      <c r="A6423"/>
      <c r="B6423"/>
      <c r="C6423"/>
      <c r="D6423"/>
      <c r="E6423"/>
      <c r="F6423"/>
      <c r="G6423"/>
      <c r="H6423"/>
      <c r="I6423"/>
      <c r="J6423"/>
      <c r="K6423"/>
      <c r="L6423"/>
      <c r="M6423"/>
      <c r="N6423"/>
      <c r="O6423"/>
      <c r="P6423"/>
      <c r="Q6423"/>
      <c r="R6423"/>
      <c r="S6423"/>
      <c r="T6423"/>
      <c r="U6423"/>
      <c r="V6423"/>
      <c r="W6423"/>
      <c r="X6423"/>
      <c r="Y6423"/>
      <c r="Z6423"/>
      <c r="AA6423"/>
      <c r="AB6423"/>
      <c r="AC6423"/>
      <c r="AD6423"/>
      <c r="AE6423"/>
      <c r="AF6423"/>
      <c r="AG6423"/>
      <c r="AH6423"/>
      <c r="AI6423"/>
      <c r="AJ6423"/>
      <c r="AK6423"/>
      <c r="AL6423"/>
      <c r="AM6423"/>
      <c r="AN6423"/>
      <c r="AO6423"/>
      <c r="AP6423"/>
      <c r="AQ6423"/>
      <c r="AR6423"/>
      <c r="AS6423"/>
      <c r="AT6423"/>
      <c r="AU6423"/>
      <c r="AV6423"/>
      <c r="AW6423"/>
      <c r="AX6423"/>
      <c r="AY6423"/>
      <c r="AZ6423"/>
    </row>
    <row r="6424" spans="1:52">
      <c r="A6424"/>
      <c r="B6424"/>
      <c r="C6424"/>
      <c r="D6424"/>
      <c r="E6424"/>
      <c r="F6424"/>
      <c r="G6424"/>
      <c r="H6424"/>
      <c r="I6424"/>
      <c r="J6424"/>
      <c r="K6424"/>
      <c r="L6424"/>
      <c r="M6424"/>
      <c r="N6424"/>
      <c r="O6424"/>
      <c r="P6424"/>
      <c r="Q6424"/>
      <c r="R6424"/>
      <c r="S6424"/>
      <c r="T6424"/>
      <c r="U6424"/>
      <c r="V6424"/>
      <c r="W6424"/>
      <c r="X6424"/>
      <c r="Y6424"/>
      <c r="Z6424"/>
      <c r="AA6424"/>
      <c r="AB6424"/>
      <c r="AC6424"/>
      <c r="AD6424"/>
      <c r="AE6424"/>
      <c r="AF6424"/>
      <c r="AG6424"/>
      <c r="AH6424"/>
      <c r="AI6424"/>
      <c r="AJ6424"/>
      <c r="AK6424"/>
      <c r="AL6424"/>
      <c r="AM6424"/>
      <c r="AN6424"/>
      <c r="AO6424"/>
      <c r="AP6424"/>
      <c r="AQ6424"/>
      <c r="AR6424"/>
      <c r="AS6424"/>
      <c r="AT6424"/>
      <c r="AU6424"/>
      <c r="AV6424"/>
      <c r="AW6424"/>
      <c r="AX6424"/>
      <c r="AY6424"/>
      <c r="AZ6424"/>
    </row>
    <row r="6425" spans="1:52">
      <c r="A6425"/>
      <c r="B6425"/>
      <c r="C6425"/>
      <c r="D6425"/>
      <c r="E6425"/>
      <c r="F6425"/>
      <c r="G6425"/>
      <c r="H6425"/>
      <c r="I6425"/>
      <c r="J6425"/>
      <c r="K6425"/>
      <c r="L6425"/>
      <c r="M6425"/>
      <c r="N6425"/>
      <c r="O6425"/>
      <c r="P6425"/>
      <c r="Q6425"/>
      <c r="R6425"/>
      <c r="S6425"/>
      <c r="T6425"/>
      <c r="U6425"/>
      <c r="V6425"/>
      <c r="W6425"/>
      <c r="X6425"/>
      <c r="Y6425"/>
      <c r="Z6425"/>
      <c r="AA6425"/>
      <c r="AB6425"/>
      <c r="AC6425"/>
      <c r="AD6425"/>
      <c r="AE6425"/>
      <c r="AF6425"/>
      <c r="AG6425"/>
      <c r="AH6425"/>
      <c r="AI6425"/>
      <c r="AJ6425"/>
      <c r="AK6425"/>
      <c r="AL6425"/>
      <c r="AM6425"/>
      <c r="AN6425"/>
      <c r="AO6425"/>
      <c r="AP6425"/>
      <c r="AQ6425"/>
      <c r="AR6425"/>
      <c r="AS6425"/>
      <c r="AT6425"/>
      <c r="AU6425"/>
      <c r="AV6425"/>
      <c r="AW6425"/>
      <c r="AX6425"/>
      <c r="AY6425"/>
      <c r="AZ6425"/>
    </row>
    <row r="6426" spans="1:52">
      <c r="A6426"/>
      <c r="B6426"/>
      <c r="C6426"/>
      <c r="D6426"/>
      <c r="E6426"/>
      <c r="F6426"/>
      <c r="G6426"/>
      <c r="H6426"/>
      <c r="I6426"/>
      <c r="J6426"/>
      <c r="K6426"/>
      <c r="L6426"/>
      <c r="M6426"/>
      <c r="N6426"/>
      <c r="O6426"/>
      <c r="P6426"/>
      <c r="Q6426"/>
      <c r="R6426"/>
      <c r="S6426"/>
      <c r="T6426"/>
      <c r="U6426"/>
      <c r="V6426"/>
      <c r="W6426"/>
      <c r="X6426"/>
      <c r="Y6426"/>
      <c r="Z6426"/>
      <c r="AA6426"/>
      <c r="AB6426"/>
      <c r="AC6426"/>
      <c r="AD6426"/>
      <c r="AE6426"/>
      <c r="AF6426"/>
      <c r="AG6426"/>
      <c r="AH6426"/>
      <c r="AI6426"/>
      <c r="AJ6426"/>
      <c r="AK6426"/>
      <c r="AL6426"/>
      <c r="AM6426"/>
      <c r="AN6426"/>
      <c r="AO6426"/>
      <c r="AP6426"/>
      <c r="AQ6426"/>
      <c r="AR6426"/>
      <c r="AS6426"/>
      <c r="AT6426"/>
      <c r="AU6426"/>
      <c r="AV6426"/>
      <c r="AW6426"/>
      <c r="AX6426"/>
      <c r="AY6426"/>
      <c r="AZ6426"/>
    </row>
    <row r="6427" spans="1:52">
      <c r="A6427"/>
      <c r="B6427"/>
      <c r="C6427"/>
      <c r="D6427"/>
      <c r="E6427"/>
      <c r="F6427"/>
      <c r="G6427"/>
      <c r="H6427"/>
      <c r="I6427"/>
      <c r="J6427"/>
      <c r="K6427"/>
      <c r="L6427"/>
      <c r="M6427"/>
      <c r="N6427"/>
      <c r="O6427"/>
      <c r="P6427"/>
      <c r="Q6427"/>
      <c r="R6427"/>
      <c r="S6427"/>
      <c r="T6427"/>
      <c r="U6427"/>
      <c r="V6427"/>
      <c r="W6427"/>
      <c r="X6427"/>
      <c r="Y6427"/>
      <c r="Z6427"/>
      <c r="AA6427"/>
      <c r="AB6427"/>
      <c r="AC6427"/>
      <c r="AD6427"/>
      <c r="AE6427"/>
      <c r="AF6427"/>
      <c r="AG6427"/>
      <c r="AH6427"/>
      <c r="AI6427"/>
      <c r="AJ6427"/>
      <c r="AK6427"/>
      <c r="AL6427"/>
      <c r="AM6427"/>
      <c r="AN6427"/>
      <c r="AO6427"/>
      <c r="AP6427"/>
      <c r="AQ6427"/>
      <c r="AR6427"/>
      <c r="AS6427"/>
      <c r="AT6427"/>
      <c r="AU6427"/>
      <c r="AV6427"/>
      <c r="AW6427"/>
      <c r="AX6427"/>
      <c r="AY6427"/>
      <c r="AZ6427"/>
    </row>
    <row r="6428" spans="1:52">
      <c r="A6428"/>
      <c r="B6428"/>
      <c r="C6428"/>
      <c r="D6428"/>
      <c r="E6428"/>
      <c r="F6428"/>
      <c r="G6428"/>
      <c r="H6428"/>
      <c r="I6428"/>
      <c r="J6428"/>
      <c r="K6428"/>
      <c r="L6428"/>
      <c r="M6428"/>
      <c r="N6428"/>
      <c r="O6428"/>
      <c r="P6428"/>
      <c r="Q6428"/>
      <c r="R6428"/>
      <c r="S6428"/>
      <c r="T6428"/>
      <c r="U6428"/>
      <c r="V6428"/>
      <c r="W6428"/>
      <c r="X6428"/>
      <c r="Y6428"/>
      <c r="Z6428"/>
      <c r="AA6428"/>
      <c r="AB6428"/>
      <c r="AC6428"/>
      <c r="AD6428"/>
      <c r="AE6428"/>
      <c r="AF6428"/>
      <c r="AG6428"/>
      <c r="AH6428"/>
      <c r="AI6428"/>
      <c r="AJ6428"/>
      <c r="AK6428"/>
      <c r="AL6428"/>
      <c r="AM6428"/>
      <c r="AN6428"/>
      <c r="AO6428"/>
      <c r="AP6428"/>
      <c r="AQ6428"/>
      <c r="AR6428"/>
      <c r="AS6428"/>
      <c r="AT6428"/>
      <c r="AU6428"/>
      <c r="AV6428"/>
      <c r="AW6428"/>
      <c r="AX6428"/>
      <c r="AY6428"/>
      <c r="AZ6428"/>
    </row>
    <row r="6429" spans="1:52">
      <c r="A6429"/>
      <c r="B6429"/>
      <c r="C6429"/>
      <c r="D6429"/>
      <c r="E6429"/>
      <c r="F6429"/>
      <c r="G6429"/>
      <c r="H6429"/>
      <c r="I6429"/>
      <c r="J6429"/>
      <c r="K6429"/>
      <c r="L6429"/>
      <c r="M6429"/>
      <c r="N6429"/>
      <c r="O6429"/>
      <c r="P6429"/>
      <c r="Q6429"/>
      <c r="R6429"/>
      <c r="S6429"/>
      <c r="T6429"/>
      <c r="U6429"/>
      <c r="V6429"/>
      <c r="W6429"/>
      <c r="X6429"/>
      <c r="Y6429"/>
      <c r="Z6429"/>
      <c r="AA6429"/>
      <c r="AB6429"/>
      <c r="AC6429"/>
      <c r="AD6429"/>
      <c r="AE6429"/>
      <c r="AF6429"/>
      <c r="AG6429"/>
      <c r="AH6429"/>
      <c r="AI6429"/>
      <c r="AJ6429"/>
      <c r="AK6429"/>
      <c r="AL6429"/>
      <c r="AM6429"/>
      <c r="AN6429"/>
      <c r="AO6429"/>
      <c r="AP6429"/>
      <c r="AQ6429"/>
      <c r="AR6429"/>
      <c r="AS6429"/>
      <c r="AT6429"/>
      <c r="AU6429"/>
      <c r="AV6429"/>
      <c r="AW6429"/>
      <c r="AX6429"/>
      <c r="AY6429"/>
      <c r="AZ6429"/>
    </row>
    <row r="6430" spans="1:52">
      <c r="A6430"/>
      <c r="B6430"/>
      <c r="C6430"/>
      <c r="D6430"/>
      <c r="E6430"/>
      <c r="F6430"/>
      <c r="G6430"/>
      <c r="H6430"/>
      <c r="I6430"/>
      <c r="J6430"/>
      <c r="K6430"/>
      <c r="L6430"/>
      <c r="M6430"/>
      <c r="N6430"/>
      <c r="O6430"/>
      <c r="P6430"/>
      <c r="Q6430"/>
      <c r="R6430"/>
      <c r="S6430"/>
      <c r="T6430"/>
      <c r="U6430"/>
      <c r="V6430"/>
      <c r="W6430"/>
      <c r="X6430"/>
      <c r="Y6430"/>
      <c r="Z6430"/>
      <c r="AA6430"/>
      <c r="AB6430"/>
      <c r="AC6430"/>
      <c r="AD6430"/>
      <c r="AE6430"/>
      <c r="AF6430"/>
      <c r="AG6430"/>
      <c r="AH6430"/>
      <c r="AI6430"/>
      <c r="AJ6430"/>
      <c r="AK6430"/>
      <c r="AL6430"/>
      <c r="AM6430"/>
      <c r="AN6430"/>
      <c r="AO6430"/>
      <c r="AP6430"/>
      <c r="AQ6430"/>
      <c r="AR6430"/>
      <c r="AS6430"/>
      <c r="AT6430"/>
      <c r="AU6430"/>
      <c r="AV6430"/>
      <c r="AW6430"/>
      <c r="AX6430"/>
      <c r="AY6430"/>
      <c r="AZ6430"/>
    </row>
    <row r="6431" spans="1:52">
      <c r="A6431"/>
      <c r="B6431"/>
      <c r="C6431"/>
      <c r="D6431"/>
      <c r="E6431"/>
      <c r="F6431"/>
      <c r="G6431"/>
      <c r="H6431"/>
      <c r="I6431"/>
      <c r="J6431"/>
      <c r="K6431"/>
      <c r="L6431"/>
      <c r="M6431"/>
      <c r="N6431"/>
      <c r="O6431"/>
      <c r="P6431"/>
      <c r="Q6431"/>
      <c r="R6431"/>
      <c r="S6431"/>
      <c r="T6431"/>
      <c r="U6431"/>
      <c r="V6431"/>
      <c r="W6431"/>
      <c r="X6431"/>
      <c r="Y6431"/>
      <c r="Z6431"/>
      <c r="AA6431"/>
      <c r="AB6431"/>
      <c r="AC6431"/>
      <c r="AD6431"/>
      <c r="AE6431"/>
      <c r="AF6431"/>
      <c r="AG6431"/>
      <c r="AH6431"/>
      <c r="AI6431"/>
      <c r="AJ6431"/>
      <c r="AK6431"/>
      <c r="AL6431"/>
      <c r="AM6431"/>
      <c r="AN6431"/>
      <c r="AO6431"/>
      <c r="AP6431"/>
      <c r="AQ6431"/>
      <c r="AR6431"/>
      <c r="AS6431"/>
      <c r="AT6431"/>
      <c r="AU6431"/>
      <c r="AV6431"/>
      <c r="AW6431"/>
      <c r="AX6431"/>
      <c r="AY6431"/>
      <c r="AZ6431"/>
    </row>
    <row r="6432" spans="1:52">
      <c r="A6432"/>
      <c r="B6432"/>
      <c r="C6432"/>
      <c r="D6432"/>
      <c r="E6432"/>
      <c r="F6432"/>
      <c r="G6432"/>
      <c r="H6432"/>
      <c r="I6432"/>
      <c r="J6432"/>
      <c r="K6432"/>
      <c r="L6432"/>
      <c r="M6432"/>
      <c r="N6432"/>
      <c r="O6432"/>
      <c r="P6432"/>
      <c r="Q6432"/>
      <c r="R6432"/>
      <c r="S6432"/>
      <c r="T6432"/>
      <c r="U6432"/>
      <c r="V6432"/>
      <c r="W6432"/>
      <c r="X6432"/>
      <c r="Y6432"/>
      <c r="Z6432"/>
      <c r="AA6432"/>
      <c r="AB6432"/>
      <c r="AC6432"/>
      <c r="AD6432"/>
      <c r="AE6432"/>
      <c r="AF6432"/>
      <c r="AG6432"/>
      <c r="AH6432"/>
      <c r="AI6432"/>
      <c r="AJ6432"/>
      <c r="AK6432"/>
      <c r="AL6432"/>
      <c r="AM6432"/>
      <c r="AN6432"/>
      <c r="AO6432"/>
      <c r="AP6432"/>
      <c r="AQ6432"/>
      <c r="AR6432"/>
      <c r="AS6432"/>
      <c r="AT6432"/>
      <c r="AU6432"/>
      <c r="AV6432"/>
      <c r="AW6432"/>
      <c r="AX6432"/>
      <c r="AY6432"/>
      <c r="AZ6432"/>
    </row>
    <row r="6433" spans="1:52">
      <c r="A6433"/>
      <c r="B6433"/>
      <c r="C6433"/>
      <c r="D6433"/>
      <c r="E6433"/>
      <c r="F6433"/>
      <c r="G6433"/>
      <c r="H6433"/>
      <c r="I6433"/>
      <c r="J6433"/>
      <c r="K6433"/>
      <c r="L6433"/>
      <c r="M6433"/>
      <c r="N6433"/>
      <c r="O6433"/>
      <c r="P6433"/>
      <c r="Q6433"/>
      <c r="R6433"/>
      <c r="S6433"/>
      <c r="T6433"/>
      <c r="U6433"/>
      <c r="V6433"/>
      <c r="W6433"/>
      <c r="X6433"/>
      <c r="Y6433"/>
      <c r="Z6433"/>
      <c r="AA6433"/>
      <c r="AB6433"/>
      <c r="AC6433"/>
      <c r="AD6433"/>
      <c r="AE6433"/>
      <c r="AF6433"/>
      <c r="AG6433"/>
      <c r="AH6433"/>
      <c r="AI6433"/>
      <c r="AJ6433"/>
      <c r="AK6433"/>
      <c r="AL6433"/>
      <c r="AM6433"/>
      <c r="AN6433"/>
      <c r="AO6433"/>
      <c r="AP6433"/>
      <c r="AQ6433"/>
      <c r="AR6433"/>
      <c r="AS6433"/>
      <c r="AT6433"/>
      <c r="AU6433"/>
      <c r="AV6433"/>
      <c r="AW6433"/>
      <c r="AX6433"/>
      <c r="AY6433"/>
      <c r="AZ6433"/>
    </row>
    <row r="6434" spans="1:52">
      <c r="A6434"/>
      <c r="B6434"/>
      <c r="C6434"/>
      <c r="D6434"/>
      <c r="E6434"/>
      <c r="F6434"/>
      <c r="G6434"/>
      <c r="H6434"/>
      <c r="I6434"/>
      <c r="J6434"/>
      <c r="K6434"/>
      <c r="L6434"/>
      <c r="M6434"/>
      <c r="N6434"/>
      <c r="O6434"/>
      <c r="P6434"/>
      <c r="Q6434"/>
      <c r="R6434"/>
      <c r="S6434"/>
      <c r="T6434"/>
      <c r="U6434"/>
      <c r="V6434"/>
      <c r="W6434"/>
      <c r="X6434"/>
      <c r="Y6434"/>
      <c r="Z6434"/>
      <c r="AA6434"/>
      <c r="AB6434"/>
      <c r="AC6434"/>
      <c r="AD6434"/>
      <c r="AE6434"/>
      <c r="AF6434"/>
      <c r="AG6434"/>
      <c r="AH6434"/>
      <c r="AI6434"/>
      <c r="AJ6434"/>
      <c r="AK6434"/>
      <c r="AL6434"/>
      <c r="AM6434"/>
      <c r="AN6434"/>
      <c r="AO6434"/>
      <c r="AP6434"/>
      <c r="AQ6434"/>
      <c r="AR6434"/>
      <c r="AS6434"/>
      <c r="AT6434"/>
      <c r="AU6434"/>
      <c r="AV6434"/>
      <c r="AW6434"/>
      <c r="AX6434"/>
      <c r="AY6434"/>
      <c r="AZ6434"/>
    </row>
    <row r="6435" spans="1:52">
      <c r="A6435"/>
      <c r="B6435"/>
      <c r="C6435"/>
      <c r="D6435"/>
      <c r="E6435"/>
      <c r="F6435"/>
      <c r="G6435"/>
      <c r="H6435"/>
      <c r="I6435"/>
      <c r="J6435"/>
      <c r="K6435"/>
      <c r="L6435"/>
      <c r="M6435"/>
      <c r="N6435"/>
      <c r="O6435"/>
      <c r="P6435"/>
      <c r="Q6435"/>
      <c r="R6435"/>
      <c r="S6435"/>
      <c r="T6435"/>
      <c r="U6435"/>
      <c r="V6435"/>
      <c r="W6435"/>
      <c r="X6435"/>
      <c r="Y6435"/>
      <c r="Z6435"/>
      <c r="AA6435"/>
      <c r="AB6435"/>
      <c r="AC6435"/>
      <c r="AD6435"/>
      <c r="AE6435"/>
      <c r="AF6435"/>
      <c r="AG6435"/>
      <c r="AH6435"/>
      <c r="AI6435"/>
      <c r="AJ6435"/>
      <c r="AK6435"/>
      <c r="AL6435"/>
      <c r="AM6435"/>
      <c r="AN6435"/>
      <c r="AO6435"/>
      <c r="AP6435"/>
      <c r="AQ6435"/>
      <c r="AR6435"/>
      <c r="AS6435"/>
      <c r="AT6435"/>
      <c r="AU6435"/>
      <c r="AV6435"/>
      <c r="AW6435"/>
      <c r="AX6435"/>
      <c r="AY6435"/>
      <c r="AZ6435"/>
    </row>
    <row r="6436" spans="1:52">
      <c r="A6436"/>
      <c r="B6436"/>
      <c r="C6436"/>
      <c r="D6436"/>
      <c r="E6436"/>
      <c r="F6436"/>
      <c r="G6436"/>
      <c r="H6436"/>
      <c r="I6436"/>
      <c r="J6436"/>
      <c r="K6436"/>
      <c r="L6436"/>
      <c r="M6436"/>
      <c r="N6436"/>
      <c r="O6436"/>
      <c r="P6436"/>
      <c r="Q6436"/>
      <c r="R6436"/>
      <c r="S6436"/>
      <c r="T6436"/>
      <c r="U6436"/>
      <c r="V6436"/>
      <c r="W6436"/>
      <c r="X6436"/>
      <c r="Y6436"/>
      <c r="Z6436"/>
      <c r="AA6436"/>
      <c r="AB6436"/>
      <c r="AC6436"/>
      <c r="AD6436"/>
      <c r="AE6436"/>
      <c r="AF6436"/>
      <c r="AG6436"/>
      <c r="AH6436"/>
      <c r="AI6436"/>
      <c r="AJ6436"/>
      <c r="AK6436"/>
      <c r="AL6436"/>
      <c r="AM6436"/>
      <c r="AN6436"/>
      <c r="AO6436"/>
      <c r="AP6436"/>
      <c r="AQ6436"/>
      <c r="AR6436"/>
      <c r="AS6436"/>
      <c r="AT6436"/>
      <c r="AU6436"/>
      <c r="AV6436"/>
      <c r="AW6436"/>
      <c r="AX6436"/>
      <c r="AY6436"/>
      <c r="AZ6436"/>
    </row>
    <row r="6437" spans="1:52">
      <c r="A6437"/>
      <c r="B6437"/>
      <c r="C6437"/>
      <c r="D6437"/>
      <c r="E6437"/>
      <c r="F6437"/>
      <c r="G6437"/>
      <c r="H6437"/>
      <c r="I6437"/>
      <c r="J6437"/>
      <c r="K6437"/>
      <c r="L6437"/>
      <c r="M6437"/>
      <c r="N6437"/>
      <c r="O6437"/>
      <c r="P6437"/>
      <c r="Q6437"/>
      <c r="R6437"/>
      <c r="S6437"/>
      <c r="T6437"/>
      <c r="U6437"/>
      <c r="V6437"/>
      <c r="W6437"/>
      <c r="X6437"/>
      <c r="Y6437"/>
      <c r="Z6437"/>
      <c r="AA6437"/>
      <c r="AB6437"/>
      <c r="AC6437"/>
      <c r="AD6437"/>
      <c r="AE6437"/>
      <c r="AF6437"/>
      <c r="AG6437"/>
      <c r="AH6437"/>
      <c r="AI6437"/>
      <c r="AJ6437"/>
      <c r="AK6437"/>
      <c r="AL6437"/>
      <c r="AM6437"/>
      <c r="AN6437"/>
      <c r="AO6437"/>
      <c r="AP6437"/>
      <c r="AQ6437"/>
      <c r="AR6437"/>
      <c r="AS6437"/>
      <c r="AT6437"/>
      <c r="AU6437"/>
      <c r="AV6437"/>
      <c r="AW6437"/>
      <c r="AX6437"/>
      <c r="AY6437"/>
      <c r="AZ6437"/>
    </row>
    <row r="6438" spans="1:52">
      <c r="A6438"/>
      <c r="B6438"/>
      <c r="C6438"/>
      <c r="D6438"/>
      <c r="E6438"/>
      <c r="F6438"/>
      <c r="G6438"/>
      <c r="H6438"/>
      <c r="I6438"/>
      <c r="J6438"/>
      <c r="K6438"/>
      <c r="L6438"/>
      <c r="M6438"/>
      <c r="N6438"/>
      <c r="O6438"/>
      <c r="P6438"/>
      <c r="Q6438"/>
      <c r="R6438"/>
      <c r="S6438"/>
      <c r="T6438"/>
      <c r="U6438"/>
      <c r="V6438"/>
      <c r="W6438"/>
      <c r="X6438"/>
      <c r="Y6438"/>
      <c r="Z6438"/>
      <c r="AA6438"/>
      <c r="AB6438"/>
      <c r="AC6438"/>
      <c r="AD6438"/>
      <c r="AE6438"/>
      <c r="AF6438"/>
      <c r="AG6438"/>
      <c r="AH6438"/>
      <c r="AI6438"/>
      <c r="AJ6438"/>
      <c r="AK6438"/>
      <c r="AL6438"/>
      <c r="AM6438"/>
      <c r="AN6438"/>
      <c r="AO6438"/>
      <c r="AP6438"/>
      <c r="AQ6438"/>
      <c r="AR6438"/>
      <c r="AS6438"/>
      <c r="AT6438"/>
      <c r="AU6438"/>
      <c r="AV6438"/>
      <c r="AW6438"/>
      <c r="AX6438"/>
      <c r="AY6438"/>
      <c r="AZ6438"/>
    </row>
    <row r="6439" spans="1:52">
      <c r="A6439"/>
      <c r="B6439"/>
      <c r="C6439"/>
      <c r="D6439"/>
      <c r="E6439"/>
      <c r="F6439"/>
      <c r="G6439"/>
      <c r="H6439"/>
      <c r="I6439"/>
      <c r="J6439"/>
      <c r="K6439"/>
      <c r="L6439"/>
      <c r="M6439"/>
      <c r="N6439"/>
      <c r="O6439"/>
      <c r="P6439"/>
      <c r="Q6439"/>
      <c r="R6439"/>
      <c r="S6439"/>
      <c r="T6439"/>
      <c r="U6439"/>
      <c r="V6439"/>
      <c r="W6439"/>
      <c r="X6439"/>
      <c r="Y6439"/>
      <c r="Z6439"/>
      <c r="AA6439"/>
      <c r="AB6439"/>
      <c r="AC6439"/>
      <c r="AD6439"/>
      <c r="AE6439"/>
      <c r="AF6439"/>
      <c r="AG6439"/>
      <c r="AH6439"/>
      <c r="AI6439"/>
      <c r="AJ6439"/>
      <c r="AK6439"/>
      <c r="AL6439"/>
      <c r="AM6439"/>
      <c r="AN6439"/>
      <c r="AO6439"/>
      <c r="AP6439"/>
      <c r="AQ6439"/>
      <c r="AR6439"/>
      <c r="AS6439"/>
      <c r="AT6439"/>
      <c r="AU6439"/>
      <c r="AV6439"/>
      <c r="AW6439"/>
      <c r="AX6439"/>
      <c r="AY6439"/>
      <c r="AZ6439"/>
    </row>
    <row r="6440" spans="1:52">
      <c r="A6440"/>
      <c r="B6440"/>
      <c r="C6440"/>
      <c r="D6440"/>
      <c r="E6440"/>
      <c r="F6440"/>
      <c r="G6440"/>
      <c r="H6440"/>
      <c r="I6440"/>
      <c r="J6440"/>
      <c r="K6440"/>
      <c r="L6440"/>
      <c r="M6440"/>
      <c r="N6440"/>
      <c r="O6440"/>
      <c r="P6440"/>
      <c r="Q6440"/>
      <c r="R6440"/>
      <c r="S6440"/>
      <c r="T6440"/>
      <c r="U6440"/>
      <c r="V6440"/>
      <c r="W6440"/>
      <c r="X6440"/>
      <c r="Y6440"/>
      <c r="Z6440"/>
      <c r="AA6440"/>
      <c r="AB6440"/>
      <c r="AC6440"/>
      <c r="AD6440"/>
      <c r="AE6440"/>
      <c r="AF6440"/>
      <c r="AG6440"/>
      <c r="AH6440"/>
      <c r="AI6440"/>
      <c r="AJ6440"/>
      <c r="AK6440"/>
      <c r="AL6440"/>
      <c r="AM6440"/>
      <c r="AN6440"/>
      <c r="AO6440"/>
      <c r="AP6440"/>
      <c r="AQ6440"/>
      <c r="AR6440"/>
      <c r="AS6440"/>
      <c r="AT6440"/>
      <c r="AU6440"/>
      <c r="AV6440"/>
      <c r="AW6440"/>
      <c r="AX6440"/>
      <c r="AY6440"/>
      <c r="AZ6440"/>
    </row>
    <row r="6441" spans="1:52">
      <c r="A6441"/>
      <c r="B6441"/>
      <c r="C6441"/>
      <c r="D6441"/>
      <c r="E6441"/>
      <c r="F6441"/>
      <c r="G6441"/>
      <c r="H6441"/>
      <c r="I6441"/>
      <c r="J6441"/>
      <c r="K6441"/>
      <c r="L6441"/>
      <c r="M6441"/>
      <c r="N6441"/>
      <c r="O6441"/>
      <c r="P6441"/>
      <c r="Q6441"/>
      <c r="R6441"/>
      <c r="S6441"/>
      <c r="T6441"/>
      <c r="U6441"/>
      <c r="V6441"/>
      <c r="W6441"/>
      <c r="X6441"/>
      <c r="Y6441"/>
      <c r="Z6441"/>
      <c r="AA6441"/>
      <c r="AB6441"/>
      <c r="AC6441"/>
      <c r="AD6441"/>
      <c r="AE6441"/>
      <c r="AF6441"/>
      <c r="AG6441"/>
      <c r="AH6441"/>
      <c r="AI6441"/>
      <c r="AJ6441"/>
      <c r="AK6441"/>
      <c r="AL6441"/>
      <c r="AM6441"/>
      <c r="AN6441"/>
      <c r="AO6441"/>
      <c r="AP6441"/>
      <c r="AQ6441"/>
      <c r="AR6441"/>
      <c r="AS6441"/>
      <c r="AT6441"/>
      <c r="AU6441"/>
      <c r="AV6441"/>
      <c r="AW6441"/>
      <c r="AX6441"/>
      <c r="AY6441"/>
      <c r="AZ6441"/>
    </row>
    <row r="6442" spans="1:52">
      <c r="A6442"/>
      <c r="B6442"/>
      <c r="C6442"/>
      <c r="D6442"/>
      <c r="E6442"/>
      <c r="F6442"/>
      <c r="G6442"/>
      <c r="H6442"/>
      <c r="I6442"/>
      <c r="J6442"/>
      <c r="K6442"/>
      <c r="L6442"/>
      <c r="M6442"/>
      <c r="N6442"/>
      <c r="O6442"/>
      <c r="P6442"/>
      <c r="Q6442"/>
      <c r="R6442"/>
      <c r="S6442"/>
      <c r="T6442"/>
      <c r="U6442"/>
      <c r="V6442"/>
      <c r="W6442"/>
      <c r="X6442"/>
      <c r="Y6442"/>
      <c r="Z6442"/>
      <c r="AA6442"/>
      <c r="AB6442"/>
      <c r="AC6442"/>
      <c r="AD6442"/>
      <c r="AE6442"/>
      <c r="AF6442"/>
      <c r="AG6442"/>
      <c r="AH6442"/>
      <c r="AI6442"/>
      <c r="AJ6442"/>
      <c r="AK6442"/>
      <c r="AL6442"/>
      <c r="AM6442"/>
      <c r="AN6442"/>
      <c r="AO6442"/>
      <c r="AP6442"/>
      <c r="AQ6442"/>
      <c r="AR6442"/>
      <c r="AS6442"/>
      <c r="AT6442"/>
      <c r="AU6442"/>
      <c r="AV6442"/>
      <c r="AW6442"/>
      <c r="AX6442"/>
      <c r="AY6442"/>
      <c r="AZ6442"/>
    </row>
    <row r="6443" spans="1:52">
      <c r="A6443"/>
      <c r="B6443"/>
      <c r="C6443"/>
      <c r="D6443"/>
      <c r="E6443"/>
      <c r="F6443"/>
      <c r="G6443"/>
      <c r="H6443"/>
      <c r="I6443"/>
      <c r="J6443"/>
      <c r="K6443"/>
      <c r="L6443"/>
      <c r="M6443"/>
      <c r="N6443"/>
      <c r="O6443"/>
      <c r="P6443"/>
      <c r="Q6443"/>
      <c r="R6443"/>
      <c r="S6443"/>
      <c r="T6443"/>
      <c r="U6443"/>
      <c r="V6443"/>
      <c r="W6443"/>
      <c r="X6443"/>
      <c r="Y6443"/>
      <c r="Z6443"/>
      <c r="AA6443"/>
      <c r="AB6443"/>
      <c r="AC6443"/>
      <c r="AD6443"/>
      <c r="AE6443"/>
      <c r="AF6443"/>
      <c r="AG6443"/>
      <c r="AH6443"/>
      <c r="AI6443"/>
      <c r="AJ6443"/>
      <c r="AK6443"/>
      <c r="AL6443"/>
      <c r="AM6443"/>
      <c r="AN6443"/>
      <c r="AO6443"/>
      <c r="AP6443"/>
      <c r="AQ6443"/>
      <c r="AR6443"/>
      <c r="AS6443"/>
      <c r="AT6443"/>
      <c r="AU6443"/>
      <c r="AV6443"/>
      <c r="AW6443"/>
      <c r="AX6443"/>
      <c r="AY6443"/>
      <c r="AZ6443"/>
    </row>
    <row r="6444" spans="1:52">
      <c r="A6444"/>
      <c r="B6444"/>
      <c r="C6444"/>
      <c r="D6444"/>
      <c r="E6444"/>
      <c r="F6444"/>
      <c r="G6444"/>
      <c r="H6444"/>
      <c r="I6444"/>
      <c r="J6444"/>
      <c r="K6444"/>
      <c r="L6444"/>
      <c r="M6444"/>
      <c r="N6444"/>
      <c r="O6444"/>
      <c r="P6444"/>
      <c r="Q6444"/>
      <c r="R6444"/>
      <c r="S6444"/>
      <c r="T6444"/>
      <c r="U6444"/>
      <c r="V6444"/>
      <c r="W6444"/>
      <c r="X6444"/>
      <c r="Y6444"/>
      <c r="Z6444"/>
      <c r="AA6444"/>
      <c r="AB6444"/>
      <c r="AC6444"/>
      <c r="AD6444"/>
      <c r="AE6444"/>
      <c r="AF6444"/>
      <c r="AG6444"/>
      <c r="AH6444"/>
      <c r="AI6444"/>
      <c r="AJ6444"/>
      <c r="AK6444"/>
      <c r="AL6444"/>
      <c r="AM6444"/>
      <c r="AN6444"/>
      <c r="AO6444"/>
      <c r="AP6444"/>
      <c r="AQ6444"/>
      <c r="AR6444"/>
      <c r="AS6444"/>
      <c r="AT6444"/>
      <c r="AU6444"/>
      <c r="AV6444"/>
      <c r="AW6444"/>
      <c r="AX6444"/>
      <c r="AY6444"/>
      <c r="AZ6444"/>
    </row>
    <row r="6445" spans="1:52">
      <c r="A6445"/>
      <c r="B6445"/>
      <c r="C6445"/>
      <c r="D6445"/>
      <c r="E6445"/>
      <c r="F6445"/>
      <c r="G6445"/>
      <c r="H6445"/>
      <c r="I6445"/>
      <c r="J6445"/>
      <c r="K6445"/>
      <c r="L6445"/>
      <c r="M6445"/>
      <c r="N6445"/>
      <c r="O6445"/>
      <c r="P6445"/>
      <c r="Q6445"/>
      <c r="R6445"/>
      <c r="S6445"/>
      <c r="T6445"/>
      <c r="U6445"/>
      <c r="V6445"/>
      <c r="W6445"/>
      <c r="X6445"/>
      <c r="Y6445"/>
      <c r="Z6445"/>
      <c r="AA6445"/>
      <c r="AB6445"/>
      <c r="AC6445"/>
      <c r="AD6445"/>
      <c r="AE6445"/>
      <c r="AF6445"/>
      <c r="AG6445"/>
      <c r="AH6445"/>
      <c r="AI6445"/>
      <c r="AJ6445"/>
      <c r="AK6445"/>
      <c r="AL6445"/>
      <c r="AM6445"/>
      <c r="AN6445"/>
      <c r="AO6445"/>
      <c r="AP6445"/>
      <c r="AQ6445"/>
      <c r="AR6445"/>
      <c r="AS6445"/>
      <c r="AT6445"/>
      <c r="AU6445"/>
      <c r="AV6445"/>
      <c r="AW6445"/>
      <c r="AX6445"/>
      <c r="AY6445"/>
      <c r="AZ6445"/>
    </row>
    <row r="6446" spans="1:52">
      <c r="A6446"/>
      <c r="B6446"/>
      <c r="C6446"/>
      <c r="D6446"/>
      <c r="E6446"/>
      <c r="F6446"/>
      <c r="G6446"/>
      <c r="H6446"/>
      <c r="I6446"/>
      <c r="J6446"/>
      <c r="K6446"/>
      <c r="L6446"/>
      <c r="M6446"/>
      <c r="N6446"/>
      <c r="O6446"/>
      <c r="P6446"/>
      <c r="Q6446"/>
      <c r="R6446"/>
      <c r="S6446"/>
      <c r="T6446"/>
      <c r="U6446"/>
      <c r="V6446"/>
      <c r="W6446"/>
      <c r="X6446"/>
      <c r="Y6446"/>
      <c r="Z6446"/>
      <c r="AA6446"/>
      <c r="AB6446"/>
      <c r="AC6446"/>
      <c r="AD6446"/>
      <c r="AE6446"/>
      <c r="AF6446"/>
      <c r="AG6446"/>
      <c r="AH6446"/>
      <c r="AI6446"/>
      <c r="AJ6446"/>
      <c r="AK6446"/>
      <c r="AL6446"/>
      <c r="AM6446"/>
      <c r="AN6446"/>
      <c r="AO6446"/>
      <c r="AP6446"/>
      <c r="AQ6446"/>
      <c r="AR6446"/>
      <c r="AS6446"/>
      <c r="AT6446"/>
      <c r="AU6446"/>
      <c r="AV6446"/>
      <c r="AW6446"/>
      <c r="AX6446"/>
      <c r="AY6446"/>
      <c r="AZ6446"/>
    </row>
    <row r="6447" spans="1:52">
      <c r="A6447"/>
      <c r="B6447"/>
      <c r="C6447"/>
      <c r="D6447"/>
      <c r="E6447"/>
      <c r="F6447"/>
      <c r="G6447"/>
      <c r="H6447"/>
      <c r="I6447"/>
      <c r="J6447"/>
      <c r="K6447"/>
      <c r="L6447"/>
      <c r="M6447"/>
      <c r="N6447"/>
      <c r="O6447"/>
      <c r="P6447"/>
      <c r="Q6447"/>
      <c r="R6447"/>
      <c r="S6447"/>
      <c r="T6447"/>
      <c r="U6447"/>
      <c r="V6447"/>
      <c r="W6447"/>
      <c r="X6447"/>
      <c r="Y6447"/>
      <c r="Z6447"/>
      <c r="AA6447"/>
      <c r="AB6447"/>
      <c r="AC6447"/>
      <c r="AD6447"/>
      <c r="AE6447"/>
      <c r="AF6447"/>
      <c r="AG6447"/>
      <c r="AH6447"/>
      <c r="AI6447"/>
      <c r="AJ6447"/>
      <c r="AK6447"/>
      <c r="AL6447"/>
      <c r="AM6447"/>
      <c r="AN6447"/>
      <c r="AO6447"/>
      <c r="AP6447"/>
      <c r="AQ6447"/>
      <c r="AR6447"/>
      <c r="AS6447"/>
      <c r="AT6447"/>
      <c r="AU6447"/>
      <c r="AV6447"/>
      <c r="AW6447"/>
      <c r="AX6447"/>
      <c r="AY6447"/>
      <c r="AZ6447"/>
    </row>
    <row r="6448" spans="1:52">
      <c r="A6448"/>
      <c r="B6448"/>
      <c r="C6448"/>
      <c r="D6448"/>
      <c r="E6448"/>
      <c r="F6448"/>
      <c r="G6448"/>
      <c r="H6448"/>
      <c r="I6448"/>
      <c r="J6448"/>
      <c r="K6448"/>
      <c r="L6448"/>
      <c r="M6448"/>
      <c r="N6448"/>
      <c r="O6448"/>
      <c r="P6448"/>
      <c r="Q6448"/>
      <c r="R6448"/>
      <c r="S6448"/>
      <c r="T6448"/>
      <c r="U6448"/>
      <c r="V6448"/>
      <c r="W6448"/>
      <c r="X6448"/>
      <c r="Y6448"/>
      <c r="Z6448"/>
      <c r="AA6448"/>
      <c r="AB6448"/>
      <c r="AC6448"/>
      <c r="AD6448"/>
      <c r="AE6448"/>
      <c r="AF6448"/>
      <c r="AG6448"/>
      <c r="AH6448"/>
      <c r="AI6448"/>
      <c r="AJ6448"/>
      <c r="AK6448"/>
      <c r="AL6448"/>
      <c r="AM6448"/>
      <c r="AN6448"/>
      <c r="AO6448"/>
      <c r="AP6448"/>
      <c r="AQ6448"/>
      <c r="AR6448"/>
      <c r="AS6448"/>
      <c r="AT6448"/>
      <c r="AU6448"/>
      <c r="AV6448"/>
      <c r="AW6448"/>
      <c r="AX6448"/>
      <c r="AY6448"/>
      <c r="AZ6448"/>
    </row>
    <row r="6449" spans="1:52">
      <c r="A6449"/>
      <c r="B6449"/>
      <c r="C6449"/>
      <c r="D6449"/>
      <c r="E6449"/>
      <c r="F6449"/>
      <c r="G6449"/>
      <c r="H6449"/>
      <c r="I6449"/>
      <c r="J6449"/>
      <c r="K6449"/>
      <c r="L6449"/>
      <c r="M6449"/>
      <c r="N6449"/>
      <c r="O6449"/>
      <c r="P6449"/>
      <c r="Q6449"/>
      <c r="R6449"/>
      <c r="S6449"/>
      <c r="T6449"/>
      <c r="U6449"/>
      <c r="V6449"/>
      <c r="W6449"/>
      <c r="X6449"/>
      <c r="Y6449"/>
      <c r="Z6449"/>
      <c r="AA6449"/>
      <c r="AB6449"/>
      <c r="AC6449"/>
      <c r="AD6449"/>
      <c r="AE6449"/>
      <c r="AF6449"/>
      <c r="AG6449"/>
      <c r="AH6449"/>
      <c r="AI6449"/>
      <c r="AJ6449"/>
      <c r="AK6449"/>
      <c r="AL6449"/>
      <c r="AM6449"/>
      <c r="AN6449"/>
      <c r="AO6449"/>
      <c r="AP6449"/>
      <c r="AQ6449"/>
      <c r="AR6449"/>
      <c r="AS6449"/>
      <c r="AT6449"/>
      <c r="AU6449"/>
      <c r="AV6449"/>
      <c r="AW6449"/>
      <c r="AX6449"/>
      <c r="AY6449"/>
      <c r="AZ6449"/>
    </row>
    <row r="6450" spans="1:52">
      <c r="A6450"/>
      <c r="B6450"/>
      <c r="C6450"/>
      <c r="D6450"/>
      <c r="E6450"/>
      <c r="F6450"/>
      <c r="G6450"/>
      <c r="H6450"/>
      <c r="I6450"/>
      <c r="J6450"/>
      <c r="K6450"/>
      <c r="L6450"/>
      <c r="M6450"/>
      <c r="N6450"/>
      <c r="O6450"/>
      <c r="P6450"/>
      <c r="Q6450"/>
      <c r="R6450"/>
      <c r="S6450"/>
      <c r="T6450"/>
      <c r="U6450"/>
      <c r="V6450"/>
      <c r="W6450"/>
      <c r="X6450"/>
      <c r="Y6450"/>
      <c r="Z6450"/>
      <c r="AA6450"/>
      <c r="AB6450"/>
      <c r="AC6450"/>
      <c r="AD6450"/>
      <c r="AE6450"/>
      <c r="AF6450"/>
      <c r="AG6450"/>
      <c r="AH6450"/>
      <c r="AI6450"/>
      <c r="AJ6450"/>
      <c r="AK6450"/>
      <c r="AL6450"/>
      <c r="AM6450"/>
      <c r="AN6450"/>
      <c r="AO6450"/>
      <c r="AP6450"/>
      <c r="AQ6450"/>
      <c r="AR6450"/>
      <c r="AS6450"/>
      <c r="AT6450"/>
      <c r="AU6450"/>
      <c r="AV6450"/>
      <c r="AW6450"/>
      <c r="AX6450"/>
      <c r="AY6450"/>
      <c r="AZ6450"/>
    </row>
    <row r="6451" spans="1:52">
      <c r="A6451"/>
      <c r="B6451"/>
      <c r="C6451"/>
      <c r="D6451"/>
      <c r="E6451"/>
      <c r="F6451"/>
      <c r="G6451"/>
      <c r="H6451"/>
      <c r="I6451"/>
      <c r="J6451"/>
      <c r="K6451"/>
      <c r="L6451"/>
      <c r="M6451"/>
      <c r="N6451"/>
      <c r="O6451"/>
      <c r="P6451"/>
      <c r="Q6451"/>
      <c r="R6451"/>
      <c r="S6451"/>
      <c r="T6451"/>
      <c r="U6451"/>
      <c r="V6451"/>
      <c r="W6451"/>
      <c r="X6451"/>
      <c r="Y6451"/>
      <c r="Z6451"/>
      <c r="AA6451"/>
      <c r="AB6451"/>
      <c r="AC6451"/>
      <c r="AD6451"/>
      <c r="AE6451"/>
      <c r="AF6451"/>
      <c r="AG6451"/>
      <c r="AH6451"/>
      <c r="AI6451"/>
      <c r="AJ6451"/>
      <c r="AK6451"/>
      <c r="AL6451"/>
      <c r="AM6451"/>
      <c r="AN6451"/>
      <c r="AO6451"/>
      <c r="AP6451"/>
      <c r="AQ6451"/>
      <c r="AR6451"/>
      <c r="AS6451"/>
      <c r="AT6451"/>
      <c r="AU6451"/>
      <c r="AV6451"/>
      <c r="AW6451"/>
      <c r="AX6451"/>
      <c r="AY6451"/>
      <c r="AZ6451"/>
    </row>
    <row r="6452" spans="1:52">
      <c r="A6452"/>
      <c r="B6452"/>
      <c r="C6452"/>
      <c r="D6452"/>
      <c r="E6452"/>
      <c r="F6452"/>
      <c r="G6452"/>
      <c r="H6452"/>
      <c r="I6452"/>
      <c r="J6452"/>
      <c r="K6452"/>
      <c r="L6452"/>
      <c r="M6452"/>
      <c r="N6452"/>
      <c r="O6452"/>
      <c r="P6452"/>
      <c r="Q6452"/>
      <c r="R6452"/>
      <c r="S6452"/>
      <c r="T6452"/>
      <c r="U6452"/>
      <c r="V6452"/>
      <c r="W6452"/>
      <c r="X6452"/>
      <c r="Y6452"/>
      <c r="Z6452"/>
      <c r="AA6452"/>
      <c r="AB6452"/>
      <c r="AC6452"/>
      <c r="AD6452"/>
      <c r="AE6452"/>
      <c r="AF6452"/>
      <c r="AG6452"/>
      <c r="AH6452"/>
      <c r="AI6452"/>
      <c r="AJ6452"/>
      <c r="AK6452"/>
      <c r="AL6452"/>
      <c r="AM6452"/>
      <c r="AN6452"/>
      <c r="AO6452"/>
      <c r="AP6452"/>
      <c r="AQ6452"/>
      <c r="AR6452"/>
      <c r="AS6452"/>
      <c r="AT6452"/>
      <c r="AU6452"/>
      <c r="AV6452"/>
      <c r="AW6452"/>
      <c r="AX6452"/>
      <c r="AY6452"/>
      <c r="AZ6452"/>
    </row>
    <row r="6453" spans="1:52">
      <c r="A6453"/>
      <c r="B6453"/>
      <c r="C6453"/>
      <c r="D6453"/>
      <c r="E6453"/>
      <c r="F6453"/>
      <c r="G6453"/>
      <c r="H6453"/>
      <c r="I6453"/>
      <c r="J6453"/>
      <c r="K6453"/>
      <c r="L6453"/>
      <c r="M6453"/>
      <c r="N6453"/>
      <c r="O6453"/>
      <c r="P6453"/>
      <c r="Q6453"/>
      <c r="R6453"/>
      <c r="S6453"/>
      <c r="T6453"/>
      <c r="U6453"/>
      <c r="V6453"/>
      <c r="W6453"/>
      <c r="X6453"/>
      <c r="Y6453"/>
      <c r="Z6453"/>
      <c r="AA6453"/>
      <c r="AB6453"/>
      <c r="AC6453"/>
      <c r="AD6453"/>
      <c r="AE6453"/>
      <c r="AF6453"/>
      <c r="AG6453"/>
      <c r="AH6453"/>
      <c r="AI6453"/>
      <c r="AJ6453"/>
      <c r="AK6453"/>
      <c r="AL6453"/>
      <c r="AM6453"/>
      <c r="AN6453"/>
      <c r="AO6453"/>
      <c r="AP6453"/>
      <c r="AQ6453"/>
      <c r="AR6453"/>
      <c r="AS6453"/>
      <c r="AT6453"/>
      <c r="AU6453"/>
      <c r="AV6453"/>
      <c r="AW6453"/>
      <c r="AX6453"/>
      <c r="AY6453"/>
      <c r="AZ6453"/>
    </row>
    <row r="6454" spans="1:52">
      <c r="A6454"/>
      <c r="B6454"/>
      <c r="C6454"/>
      <c r="D6454"/>
      <c r="E6454"/>
      <c r="F6454"/>
      <c r="G6454"/>
      <c r="H6454"/>
      <c r="I6454"/>
      <c r="J6454"/>
      <c r="K6454"/>
      <c r="L6454"/>
      <c r="M6454"/>
      <c r="N6454"/>
      <c r="O6454"/>
      <c r="P6454"/>
      <c r="Q6454"/>
      <c r="R6454"/>
      <c r="S6454"/>
      <c r="T6454"/>
      <c r="U6454"/>
      <c r="V6454"/>
      <c r="W6454"/>
      <c r="X6454"/>
      <c r="Y6454"/>
      <c r="Z6454"/>
      <c r="AA6454"/>
      <c r="AB6454"/>
      <c r="AC6454"/>
      <c r="AD6454"/>
      <c r="AE6454"/>
      <c r="AF6454"/>
      <c r="AG6454"/>
      <c r="AH6454"/>
      <c r="AI6454"/>
      <c r="AJ6454"/>
      <c r="AK6454"/>
      <c r="AL6454"/>
      <c r="AM6454"/>
      <c r="AN6454"/>
      <c r="AO6454"/>
      <c r="AP6454"/>
      <c r="AQ6454"/>
      <c r="AR6454"/>
      <c r="AS6454"/>
      <c r="AT6454"/>
      <c r="AU6454"/>
      <c r="AV6454"/>
      <c r="AW6454"/>
      <c r="AX6454"/>
      <c r="AY6454"/>
      <c r="AZ6454"/>
    </row>
    <row r="6455" spans="1:52">
      <c r="A6455"/>
      <c r="B6455"/>
      <c r="C6455"/>
      <c r="D6455"/>
      <c r="E6455"/>
      <c r="F6455"/>
      <c r="G6455"/>
      <c r="H6455"/>
      <c r="I6455"/>
      <c r="J6455"/>
      <c r="K6455"/>
      <c r="L6455"/>
      <c r="M6455"/>
      <c r="N6455"/>
      <c r="O6455"/>
      <c r="P6455"/>
      <c r="Q6455"/>
      <c r="R6455"/>
      <c r="S6455"/>
      <c r="T6455"/>
      <c r="U6455"/>
      <c r="V6455"/>
      <c r="W6455"/>
      <c r="X6455"/>
      <c r="Y6455"/>
      <c r="Z6455"/>
      <c r="AA6455"/>
      <c r="AB6455"/>
      <c r="AC6455"/>
      <c r="AD6455"/>
      <c r="AE6455"/>
      <c r="AF6455"/>
      <c r="AG6455"/>
      <c r="AH6455"/>
      <c r="AI6455"/>
      <c r="AJ6455"/>
      <c r="AK6455"/>
      <c r="AL6455"/>
      <c r="AM6455"/>
      <c r="AN6455"/>
      <c r="AO6455"/>
      <c r="AP6455"/>
      <c r="AQ6455"/>
      <c r="AR6455"/>
      <c r="AS6455"/>
      <c r="AT6455"/>
      <c r="AU6455"/>
      <c r="AV6455"/>
      <c r="AW6455"/>
      <c r="AX6455"/>
      <c r="AY6455"/>
      <c r="AZ6455"/>
    </row>
    <row r="6456" spans="1:52">
      <c r="A6456"/>
      <c r="B6456"/>
      <c r="C6456"/>
      <c r="D6456"/>
      <c r="E6456"/>
      <c r="F6456"/>
      <c r="G6456"/>
      <c r="H6456"/>
      <c r="I6456"/>
      <c r="J6456"/>
      <c r="K6456"/>
      <c r="L6456"/>
      <c r="M6456"/>
      <c r="N6456"/>
      <c r="O6456"/>
      <c r="P6456"/>
      <c r="Q6456"/>
      <c r="R6456"/>
      <c r="S6456"/>
      <c r="T6456"/>
      <c r="U6456"/>
      <c r="V6456"/>
      <c r="W6456"/>
      <c r="X6456"/>
      <c r="Y6456"/>
      <c r="Z6456"/>
      <c r="AA6456"/>
      <c r="AB6456"/>
      <c r="AC6456"/>
      <c r="AD6456"/>
      <c r="AE6456"/>
      <c r="AF6456"/>
      <c r="AG6456"/>
      <c r="AH6456"/>
      <c r="AI6456"/>
      <c r="AJ6456"/>
      <c r="AK6456"/>
      <c r="AL6456"/>
      <c r="AM6456"/>
      <c r="AN6456"/>
      <c r="AO6456"/>
      <c r="AP6456"/>
      <c r="AQ6456"/>
      <c r="AR6456"/>
      <c r="AS6456"/>
      <c r="AT6456"/>
      <c r="AU6456"/>
      <c r="AV6456"/>
      <c r="AW6456"/>
      <c r="AX6456"/>
      <c r="AY6456"/>
      <c r="AZ6456"/>
    </row>
    <row r="6457" spans="1:52">
      <c r="A6457"/>
      <c r="B6457"/>
      <c r="C6457"/>
      <c r="D6457"/>
      <c r="E6457"/>
      <c r="F6457"/>
      <c r="G6457"/>
      <c r="H6457"/>
      <c r="I6457"/>
      <c r="J6457"/>
      <c r="K6457"/>
      <c r="L6457"/>
      <c r="M6457"/>
      <c r="N6457"/>
      <c r="O6457"/>
      <c r="P6457"/>
      <c r="Q6457"/>
      <c r="R6457"/>
      <c r="S6457"/>
      <c r="T6457"/>
      <c r="U6457"/>
      <c r="V6457"/>
      <c r="W6457"/>
      <c r="X6457"/>
      <c r="Y6457"/>
      <c r="Z6457"/>
      <c r="AA6457"/>
      <c r="AB6457"/>
      <c r="AC6457"/>
      <c r="AD6457"/>
      <c r="AE6457"/>
      <c r="AF6457"/>
      <c r="AG6457"/>
      <c r="AH6457"/>
      <c r="AI6457"/>
      <c r="AJ6457"/>
      <c r="AK6457"/>
      <c r="AL6457"/>
      <c r="AM6457"/>
      <c r="AN6457"/>
      <c r="AO6457"/>
      <c r="AP6457"/>
      <c r="AQ6457"/>
      <c r="AR6457"/>
      <c r="AS6457"/>
      <c r="AT6457"/>
      <c r="AU6457"/>
      <c r="AV6457"/>
      <c r="AW6457"/>
      <c r="AX6457"/>
      <c r="AY6457"/>
      <c r="AZ6457"/>
    </row>
    <row r="6458" spans="1:52">
      <c r="A6458"/>
      <c r="B6458"/>
      <c r="C6458"/>
      <c r="D6458"/>
      <c r="E6458"/>
      <c r="F6458"/>
      <c r="G6458"/>
      <c r="H6458"/>
      <c r="I6458"/>
      <c r="J6458"/>
      <c r="K6458"/>
      <c r="L6458"/>
      <c r="M6458"/>
      <c r="N6458"/>
      <c r="O6458"/>
      <c r="P6458"/>
      <c r="Q6458"/>
      <c r="R6458"/>
      <c r="S6458"/>
      <c r="T6458"/>
      <c r="U6458"/>
      <c r="V6458"/>
      <c r="W6458"/>
      <c r="X6458"/>
      <c r="Y6458"/>
      <c r="Z6458"/>
      <c r="AA6458"/>
      <c r="AB6458"/>
      <c r="AC6458"/>
      <c r="AD6458"/>
      <c r="AE6458"/>
      <c r="AF6458"/>
      <c r="AG6458"/>
      <c r="AH6458"/>
      <c r="AI6458"/>
      <c r="AJ6458"/>
      <c r="AK6458"/>
      <c r="AL6458"/>
      <c r="AM6458"/>
      <c r="AN6458"/>
      <c r="AO6458"/>
      <c r="AP6458"/>
      <c r="AQ6458"/>
      <c r="AR6458"/>
      <c r="AS6458"/>
      <c r="AT6458"/>
      <c r="AU6458"/>
      <c r="AV6458"/>
      <c r="AW6458"/>
      <c r="AX6458"/>
      <c r="AY6458"/>
      <c r="AZ6458"/>
    </row>
    <row r="6459" spans="1:52">
      <c r="A6459"/>
      <c r="B6459"/>
      <c r="C6459"/>
      <c r="D6459"/>
      <c r="E6459"/>
      <c r="F6459"/>
      <c r="G6459"/>
      <c r="H6459"/>
      <c r="I6459"/>
      <c r="J6459"/>
      <c r="K6459"/>
      <c r="L6459"/>
      <c r="M6459"/>
      <c r="N6459"/>
      <c r="O6459"/>
      <c r="P6459"/>
      <c r="Q6459"/>
      <c r="R6459"/>
      <c r="S6459"/>
      <c r="T6459"/>
      <c r="U6459"/>
      <c r="V6459"/>
      <c r="W6459"/>
      <c r="X6459"/>
      <c r="Y6459"/>
      <c r="Z6459"/>
      <c r="AA6459"/>
      <c r="AB6459"/>
      <c r="AC6459"/>
      <c r="AD6459"/>
      <c r="AE6459"/>
      <c r="AF6459"/>
      <c r="AG6459"/>
      <c r="AH6459"/>
      <c r="AI6459"/>
      <c r="AJ6459"/>
      <c r="AK6459"/>
      <c r="AL6459"/>
      <c r="AM6459"/>
      <c r="AN6459"/>
      <c r="AO6459"/>
      <c r="AP6459"/>
      <c r="AQ6459"/>
      <c r="AR6459"/>
      <c r="AS6459"/>
      <c r="AT6459"/>
      <c r="AU6459"/>
      <c r="AV6459"/>
      <c r="AW6459"/>
      <c r="AX6459"/>
      <c r="AY6459"/>
      <c r="AZ6459"/>
    </row>
    <row r="6460" spans="1:52">
      <c r="A6460"/>
      <c r="B6460"/>
      <c r="C6460"/>
      <c r="D6460"/>
      <c r="E6460"/>
      <c r="F6460"/>
      <c r="G6460"/>
      <c r="H6460"/>
      <c r="I6460"/>
      <c r="J6460"/>
      <c r="K6460"/>
      <c r="L6460"/>
      <c r="M6460"/>
      <c r="N6460"/>
      <c r="O6460"/>
      <c r="P6460"/>
      <c r="Q6460"/>
      <c r="R6460"/>
      <c r="S6460"/>
      <c r="T6460"/>
      <c r="U6460"/>
      <c r="V6460"/>
      <c r="W6460"/>
      <c r="X6460"/>
      <c r="Y6460"/>
      <c r="Z6460"/>
      <c r="AA6460"/>
      <c r="AB6460"/>
      <c r="AC6460"/>
      <c r="AD6460"/>
      <c r="AE6460"/>
      <c r="AF6460"/>
      <c r="AG6460"/>
      <c r="AH6460"/>
      <c r="AI6460"/>
      <c r="AJ6460"/>
      <c r="AK6460"/>
      <c r="AL6460"/>
      <c r="AM6460"/>
      <c r="AN6460"/>
      <c r="AO6460"/>
      <c r="AP6460"/>
      <c r="AQ6460"/>
      <c r="AR6460"/>
      <c r="AS6460"/>
      <c r="AT6460"/>
      <c r="AU6460"/>
      <c r="AV6460"/>
      <c r="AW6460"/>
      <c r="AX6460"/>
      <c r="AY6460"/>
      <c r="AZ6460"/>
    </row>
    <row r="6461" spans="1:52">
      <c r="A6461"/>
      <c r="B6461"/>
      <c r="C6461"/>
      <c r="D6461"/>
      <c r="E6461"/>
      <c r="F6461"/>
      <c r="G6461"/>
      <c r="H6461"/>
      <c r="I6461"/>
      <c r="J6461"/>
      <c r="K6461"/>
      <c r="L6461"/>
      <c r="M6461"/>
      <c r="N6461"/>
      <c r="O6461"/>
      <c r="P6461"/>
      <c r="Q6461"/>
      <c r="R6461"/>
      <c r="S6461"/>
      <c r="T6461"/>
      <c r="U6461"/>
      <c r="V6461"/>
      <c r="W6461"/>
      <c r="X6461"/>
      <c r="Y6461"/>
      <c r="Z6461"/>
      <c r="AA6461"/>
      <c r="AB6461"/>
      <c r="AC6461"/>
      <c r="AD6461"/>
      <c r="AE6461"/>
      <c r="AF6461"/>
      <c r="AG6461"/>
      <c r="AH6461"/>
      <c r="AI6461"/>
      <c r="AJ6461"/>
      <c r="AK6461"/>
      <c r="AL6461"/>
      <c r="AM6461"/>
      <c r="AN6461"/>
      <c r="AO6461"/>
      <c r="AP6461"/>
      <c r="AQ6461"/>
      <c r="AR6461"/>
      <c r="AS6461"/>
      <c r="AT6461"/>
      <c r="AU6461"/>
      <c r="AV6461"/>
      <c r="AW6461"/>
      <c r="AX6461"/>
      <c r="AY6461"/>
      <c r="AZ6461"/>
    </row>
    <row r="6462" spans="1:52">
      <c r="A6462"/>
      <c r="B6462"/>
      <c r="C6462"/>
      <c r="D6462"/>
      <c r="E6462"/>
      <c r="F6462"/>
      <c r="G6462"/>
      <c r="H6462"/>
      <c r="I6462"/>
      <c r="J6462"/>
      <c r="K6462"/>
      <c r="L6462"/>
      <c r="M6462"/>
      <c r="N6462"/>
      <c r="O6462"/>
      <c r="P6462"/>
      <c r="Q6462"/>
      <c r="R6462"/>
      <c r="S6462"/>
      <c r="T6462"/>
      <c r="U6462"/>
      <c r="V6462"/>
      <c r="W6462"/>
      <c r="X6462"/>
      <c r="Y6462"/>
      <c r="Z6462"/>
      <c r="AA6462"/>
      <c r="AB6462"/>
      <c r="AC6462"/>
      <c r="AD6462"/>
      <c r="AE6462"/>
      <c r="AF6462"/>
      <c r="AG6462"/>
      <c r="AH6462"/>
      <c r="AI6462"/>
      <c r="AJ6462"/>
      <c r="AK6462"/>
      <c r="AL6462"/>
      <c r="AM6462"/>
      <c r="AN6462"/>
      <c r="AO6462"/>
      <c r="AP6462"/>
      <c r="AQ6462"/>
      <c r="AR6462"/>
      <c r="AS6462"/>
      <c r="AT6462"/>
      <c r="AU6462"/>
      <c r="AV6462"/>
      <c r="AW6462"/>
      <c r="AX6462"/>
      <c r="AY6462"/>
      <c r="AZ6462"/>
    </row>
    <row r="6463" spans="1:52">
      <c r="A6463"/>
      <c r="B6463"/>
      <c r="C6463"/>
      <c r="D6463"/>
      <c r="E6463"/>
      <c r="F6463"/>
      <c r="G6463"/>
      <c r="H6463"/>
      <c r="I6463"/>
      <c r="J6463"/>
      <c r="K6463"/>
      <c r="L6463"/>
      <c r="M6463"/>
      <c r="N6463"/>
      <c r="O6463"/>
      <c r="P6463"/>
      <c r="Q6463"/>
      <c r="R6463"/>
      <c r="S6463"/>
      <c r="T6463"/>
      <c r="U6463"/>
      <c r="V6463"/>
      <c r="W6463"/>
      <c r="X6463"/>
      <c r="Y6463"/>
      <c r="Z6463"/>
      <c r="AA6463"/>
      <c r="AB6463"/>
      <c r="AC6463"/>
      <c r="AD6463"/>
      <c r="AE6463"/>
      <c r="AF6463"/>
      <c r="AG6463"/>
      <c r="AH6463"/>
      <c r="AI6463"/>
      <c r="AJ6463"/>
      <c r="AK6463"/>
      <c r="AL6463"/>
      <c r="AM6463"/>
      <c r="AN6463"/>
      <c r="AO6463"/>
      <c r="AP6463"/>
      <c r="AQ6463"/>
      <c r="AR6463"/>
      <c r="AS6463"/>
      <c r="AT6463"/>
      <c r="AU6463"/>
      <c r="AV6463"/>
      <c r="AW6463"/>
      <c r="AX6463"/>
      <c r="AY6463"/>
      <c r="AZ6463"/>
    </row>
    <row r="6464" spans="1:52">
      <c r="A6464"/>
      <c r="B6464"/>
      <c r="C6464"/>
      <c r="D6464"/>
      <c r="E6464"/>
      <c r="F6464"/>
      <c r="G6464"/>
      <c r="H6464"/>
      <c r="I6464"/>
      <c r="J6464"/>
      <c r="K6464"/>
      <c r="L6464"/>
      <c r="M6464"/>
      <c r="N6464"/>
      <c r="O6464"/>
      <c r="P6464"/>
      <c r="Q6464"/>
      <c r="R6464"/>
      <c r="S6464"/>
      <c r="T6464"/>
      <c r="U6464"/>
      <c r="V6464"/>
      <c r="W6464"/>
      <c r="X6464"/>
      <c r="Y6464"/>
      <c r="Z6464"/>
      <c r="AA6464"/>
      <c r="AB6464"/>
      <c r="AC6464"/>
      <c r="AD6464"/>
      <c r="AE6464"/>
      <c r="AF6464"/>
      <c r="AG6464"/>
      <c r="AH6464"/>
      <c r="AI6464"/>
      <c r="AJ6464"/>
      <c r="AK6464"/>
      <c r="AL6464"/>
      <c r="AM6464"/>
      <c r="AN6464"/>
      <c r="AO6464"/>
      <c r="AP6464"/>
      <c r="AQ6464"/>
      <c r="AR6464"/>
      <c r="AS6464"/>
      <c r="AT6464"/>
      <c r="AU6464"/>
      <c r="AV6464"/>
      <c r="AW6464"/>
      <c r="AX6464"/>
      <c r="AY6464"/>
      <c r="AZ6464"/>
    </row>
    <row r="6465" spans="1:52">
      <c r="A6465"/>
      <c r="B6465"/>
      <c r="C6465"/>
      <c r="D6465"/>
      <c r="E6465"/>
      <c r="F6465"/>
      <c r="G6465"/>
      <c r="H6465"/>
      <c r="I6465"/>
      <c r="J6465"/>
      <c r="K6465"/>
      <c r="L6465"/>
      <c r="M6465"/>
      <c r="N6465"/>
      <c r="O6465"/>
      <c r="P6465"/>
      <c r="Q6465"/>
      <c r="R6465"/>
      <c r="S6465"/>
      <c r="T6465"/>
      <c r="U6465"/>
      <c r="V6465"/>
      <c r="W6465"/>
      <c r="X6465"/>
      <c r="Y6465"/>
      <c r="Z6465"/>
      <c r="AA6465"/>
      <c r="AB6465"/>
      <c r="AC6465"/>
      <c r="AD6465"/>
      <c r="AE6465"/>
      <c r="AF6465"/>
      <c r="AG6465"/>
      <c r="AH6465"/>
      <c r="AI6465"/>
      <c r="AJ6465"/>
      <c r="AK6465"/>
      <c r="AL6465"/>
      <c r="AM6465"/>
      <c r="AN6465"/>
      <c r="AO6465"/>
      <c r="AP6465"/>
      <c r="AQ6465"/>
      <c r="AR6465"/>
      <c r="AS6465"/>
      <c r="AT6465"/>
      <c r="AU6465"/>
      <c r="AV6465"/>
      <c r="AW6465"/>
      <c r="AX6465"/>
      <c r="AY6465"/>
      <c r="AZ6465"/>
    </row>
    <row r="6466" spans="1:52">
      <c r="A6466"/>
      <c r="B6466"/>
      <c r="C6466"/>
      <c r="D6466"/>
      <c r="E6466"/>
      <c r="F6466"/>
      <c r="G6466"/>
      <c r="H6466"/>
      <c r="I6466"/>
      <c r="J6466"/>
      <c r="K6466"/>
      <c r="L6466"/>
      <c r="M6466"/>
      <c r="N6466"/>
      <c r="O6466"/>
      <c r="P6466"/>
      <c r="Q6466"/>
      <c r="R6466"/>
      <c r="S6466"/>
      <c r="T6466"/>
      <c r="U6466"/>
      <c r="V6466"/>
      <c r="W6466"/>
      <c r="X6466"/>
      <c r="Y6466"/>
      <c r="Z6466"/>
      <c r="AA6466"/>
      <c r="AB6466"/>
      <c r="AC6466"/>
      <c r="AD6466"/>
      <c r="AE6466"/>
      <c r="AF6466"/>
      <c r="AG6466"/>
      <c r="AH6466"/>
      <c r="AI6466"/>
      <c r="AJ6466"/>
      <c r="AK6466"/>
      <c r="AL6466"/>
      <c r="AM6466"/>
      <c r="AN6466"/>
      <c r="AO6466"/>
      <c r="AP6466"/>
      <c r="AQ6466"/>
      <c r="AR6466"/>
      <c r="AS6466"/>
      <c r="AT6466"/>
      <c r="AU6466"/>
      <c r="AV6466"/>
      <c r="AW6466"/>
      <c r="AX6466"/>
      <c r="AY6466"/>
      <c r="AZ6466"/>
    </row>
    <row r="6467" spans="1:52">
      <c r="A6467"/>
      <c r="B6467"/>
      <c r="C6467"/>
      <c r="D6467"/>
      <c r="E6467"/>
      <c r="F6467"/>
      <c r="G6467"/>
      <c r="H6467"/>
      <c r="I6467"/>
      <c r="J6467"/>
      <c r="K6467"/>
      <c r="L6467"/>
      <c r="M6467"/>
      <c r="N6467"/>
      <c r="O6467"/>
      <c r="P6467"/>
      <c r="Q6467"/>
      <c r="R6467"/>
      <c r="S6467"/>
      <c r="T6467"/>
      <c r="U6467"/>
      <c r="V6467"/>
      <c r="W6467"/>
      <c r="X6467"/>
      <c r="Y6467"/>
      <c r="Z6467"/>
      <c r="AA6467"/>
      <c r="AB6467"/>
      <c r="AC6467"/>
      <c r="AD6467"/>
      <c r="AE6467"/>
      <c r="AF6467"/>
      <c r="AG6467"/>
      <c r="AH6467"/>
      <c r="AI6467"/>
      <c r="AJ6467"/>
      <c r="AK6467"/>
      <c r="AL6467"/>
      <c r="AM6467"/>
      <c r="AN6467"/>
      <c r="AO6467"/>
      <c r="AP6467"/>
      <c r="AQ6467"/>
      <c r="AR6467"/>
      <c r="AS6467"/>
      <c r="AT6467"/>
      <c r="AU6467"/>
      <c r="AV6467"/>
      <c r="AW6467"/>
      <c r="AX6467"/>
      <c r="AY6467"/>
      <c r="AZ6467"/>
    </row>
    <row r="6468" spans="1:52">
      <c r="A6468"/>
      <c r="B6468"/>
      <c r="C6468"/>
      <c r="D6468"/>
      <c r="E6468"/>
      <c r="F6468"/>
      <c r="G6468"/>
      <c r="H6468"/>
      <c r="I6468"/>
      <c r="J6468"/>
      <c r="K6468"/>
      <c r="L6468"/>
      <c r="M6468"/>
      <c r="N6468"/>
      <c r="O6468"/>
      <c r="P6468"/>
      <c r="Q6468"/>
      <c r="R6468"/>
      <c r="S6468"/>
      <c r="T6468"/>
      <c r="U6468"/>
      <c r="V6468"/>
      <c r="W6468"/>
      <c r="X6468"/>
      <c r="Y6468"/>
      <c r="Z6468"/>
      <c r="AA6468"/>
      <c r="AB6468"/>
      <c r="AC6468"/>
      <c r="AD6468"/>
      <c r="AE6468"/>
      <c r="AF6468"/>
      <c r="AG6468"/>
      <c r="AH6468"/>
      <c r="AI6468"/>
      <c r="AJ6468"/>
      <c r="AK6468"/>
      <c r="AL6468"/>
      <c r="AM6468"/>
      <c r="AN6468"/>
      <c r="AO6468"/>
      <c r="AP6468"/>
      <c r="AQ6468"/>
      <c r="AR6468"/>
      <c r="AS6468"/>
      <c r="AT6468"/>
      <c r="AU6468"/>
      <c r="AV6468"/>
      <c r="AW6468"/>
      <c r="AX6468"/>
      <c r="AY6468"/>
      <c r="AZ6468"/>
    </row>
    <row r="6469" spans="1:52">
      <c r="A6469"/>
      <c r="B6469"/>
      <c r="C6469"/>
      <c r="D6469"/>
      <c r="E6469"/>
      <c r="F6469"/>
      <c r="G6469"/>
      <c r="H6469"/>
      <c r="I6469"/>
      <c r="J6469"/>
      <c r="K6469"/>
      <c r="L6469"/>
      <c r="M6469"/>
      <c r="N6469"/>
      <c r="O6469"/>
      <c r="P6469"/>
      <c r="Q6469"/>
      <c r="R6469"/>
      <c r="S6469"/>
      <c r="T6469"/>
      <c r="U6469"/>
      <c r="V6469"/>
      <c r="W6469"/>
      <c r="X6469"/>
      <c r="Y6469"/>
      <c r="Z6469"/>
      <c r="AA6469"/>
      <c r="AB6469"/>
      <c r="AC6469"/>
      <c r="AD6469"/>
      <c r="AE6469"/>
      <c r="AF6469"/>
      <c r="AG6469"/>
      <c r="AH6469"/>
      <c r="AI6469"/>
      <c r="AJ6469"/>
      <c r="AK6469"/>
      <c r="AL6469"/>
      <c r="AM6469"/>
      <c r="AN6469"/>
      <c r="AO6469"/>
      <c r="AP6469"/>
      <c r="AQ6469"/>
      <c r="AR6469"/>
      <c r="AS6469"/>
      <c r="AT6469"/>
      <c r="AU6469"/>
      <c r="AV6469"/>
      <c r="AW6469"/>
      <c r="AX6469"/>
      <c r="AY6469"/>
      <c r="AZ6469"/>
    </row>
    <row r="6470" spans="1:52">
      <c r="A6470"/>
      <c r="B6470"/>
      <c r="C6470"/>
      <c r="D6470"/>
      <c r="E6470"/>
      <c r="F6470"/>
      <c r="G6470"/>
      <c r="H6470"/>
      <c r="I6470"/>
      <c r="J6470"/>
      <c r="K6470"/>
      <c r="L6470"/>
      <c r="M6470"/>
      <c r="N6470"/>
      <c r="O6470"/>
      <c r="P6470"/>
      <c r="Q6470"/>
      <c r="R6470"/>
      <c r="S6470"/>
      <c r="T6470"/>
      <c r="U6470"/>
      <c r="V6470"/>
      <c r="W6470"/>
      <c r="X6470"/>
      <c r="Y6470"/>
      <c r="Z6470"/>
      <c r="AA6470"/>
      <c r="AB6470"/>
      <c r="AC6470"/>
      <c r="AD6470"/>
      <c r="AE6470"/>
      <c r="AF6470"/>
      <c r="AG6470"/>
      <c r="AH6470"/>
      <c r="AI6470"/>
      <c r="AJ6470"/>
      <c r="AK6470"/>
      <c r="AL6470"/>
      <c r="AM6470"/>
      <c r="AN6470"/>
      <c r="AO6470"/>
      <c r="AP6470"/>
      <c r="AQ6470"/>
      <c r="AR6470"/>
      <c r="AS6470"/>
      <c r="AT6470"/>
      <c r="AU6470"/>
      <c r="AV6470"/>
      <c r="AW6470"/>
      <c r="AX6470"/>
      <c r="AY6470"/>
      <c r="AZ6470"/>
    </row>
    <row r="6471" spans="1:52">
      <c r="A6471"/>
      <c r="B6471"/>
      <c r="C6471"/>
      <c r="D6471"/>
      <c r="E6471"/>
      <c r="F6471"/>
      <c r="G6471"/>
      <c r="H6471"/>
      <c r="I6471"/>
      <c r="J6471"/>
      <c r="K6471"/>
      <c r="L6471"/>
      <c r="M6471"/>
      <c r="N6471"/>
      <c r="O6471"/>
      <c r="P6471"/>
      <c r="Q6471"/>
      <c r="R6471"/>
      <c r="S6471"/>
      <c r="T6471"/>
      <c r="U6471"/>
      <c r="V6471"/>
      <c r="W6471"/>
      <c r="X6471"/>
      <c r="Y6471"/>
      <c r="Z6471"/>
      <c r="AA6471"/>
      <c r="AB6471"/>
      <c r="AC6471"/>
      <c r="AD6471"/>
      <c r="AE6471"/>
      <c r="AF6471"/>
      <c r="AG6471"/>
      <c r="AH6471"/>
      <c r="AI6471"/>
      <c r="AJ6471"/>
      <c r="AK6471"/>
      <c r="AL6471"/>
      <c r="AM6471"/>
      <c r="AN6471"/>
      <c r="AO6471"/>
      <c r="AP6471"/>
      <c r="AQ6471"/>
      <c r="AR6471"/>
      <c r="AS6471"/>
      <c r="AT6471"/>
      <c r="AU6471"/>
      <c r="AV6471"/>
      <c r="AW6471"/>
      <c r="AX6471"/>
      <c r="AY6471"/>
      <c r="AZ6471"/>
    </row>
    <row r="6472" spans="1:52">
      <c r="A6472"/>
      <c r="B6472"/>
      <c r="C6472"/>
      <c r="D6472"/>
      <c r="E6472"/>
      <c r="F6472"/>
      <c r="G6472"/>
      <c r="H6472"/>
      <c r="I6472"/>
      <c r="J6472"/>
      <c r="K6472"/>
      <c r="L6472"/>
      <c r="M6472"/>
      <c r="N6472"/>
      <c r="O6472"/>
      <c r="P6472"/>
      <c r="Q6472"/>
      <c r="R6472"/>
      <c r="S6472"/>
      <c r="T6472"/>
      <c r="U6472"/>
      <c r="V6472"/>
      <c r="W6472"/>
      <c r="X6472"/>
      <c r="Y6472"/>
      <c r="Z6472"/>
      <c r="AA6472"/>
      <c r="AB6472"/>
      <c r="AC6472"/>
      <c r="AD6472"/>
      <c r="AE6472"/>
      <c r="AF6472"/>
      <c r="AG6472"/>
      <c r="AH6472"/>
      <c r="AI6472"/>
      <c r="AJ6472"/>
      <c r="AK6472"/>
      <c r="AL6472"/>
      <c r="AM6472"/>
      <c r="AN6472"/>
      <c r="AO6472"/>
      <c r="AP6472"/>
      <c r="AQ6472"/>
      <c r="AR6472"/>
      <c r="AS6472"/>
      <c r="AT6472"/>
      <c r="AU6472"/>
      <c r="AV6472"/>
      <c r="AW6472"/>
      <c r="AX6472"/>
      <c r="AY6472"/>
      <c r="AZ6472"/>
    </row>
    <row r="6473" spans="1:52">
      <c r="A6473"/>
      <c r="B6473"/>
      <c r="C6473"/>
      <c r="D6473"/>
      <c r="E6473"/>
      <c r="F6473"/>
      <c r="G6473"/>
      <c r="H6473"/>
      <c r="I6473"/>
      <c r="J6473"/>
      <c r="K6473"/>
      <c r="L6473"/>
      <c r="M6473"/>
      <c r="N6473"/>
      <c r="O6473"/>
      <c r="P6473"/>
      <c r="Q6473"/>
      <c r="R6473"/>
      <c r="S6473"/>
      <c r="T6473"/>
      <c r="U6473"/>
      <c r="V6473"/>
      <c r="W6473"/>
      <c r="X6473"/>
      <c r="Y6473"/>
      <c r="Z6473"/>
      <c r="AA6473"/>
      <c r="AB6473"/>
      <c r="AC6473"/>
      <c r="AD6473"/>
      <c r="AE6473"/>
      <c r="AF6473"/>
      <c r="AG6473"/>
      <c r="AH6473"/>
      <c r="AI6473"/>
      <c r="AJ6473"/>
      <c r="AK6473"/>
      <c r="AL6473"/>
      <c r="AM6473"/>
      <c r="AN6473"/>
      <c r="AO6473"/>
      <c r="AP6473"/>
      <c r="AQ6473"/>
      <c r="AR6473"/>
      <c r="AS6473"/>
      <c r="AT6473"/>
      <c r="AU6473"/>
      <c r="AV6473"/>
      <c r="AW6473"/>
      <c r="AX6473"/>
      <c r="AY6473"/>
      <c r="AZ6473"/>
    </row>
    <row r="6474" spans="1:52">
      <c r="A6474"/>
      <c r="B6474"/>
      <c r="C6474"/>
      <c r="D6474"/>
      <c r="E6474"/>
      <c r="F6474"/>
      <c r="G6474"/>
      <c r="H6474"/>
      <c r="I6474"/>
      <c r="J6474"/>
      <c r="K6474"/>
      <c r="L6474"/>
      <c r="M6474"/>
      <c r="N6474"/>
      <c r="O6474"/>
      <c r="P6474"/>
      <c r="Q6474"/>
      <c r="R6474"/>
      <c r="S6474"/>
      <c r="T6474"/>
      <c r="U6474"/>
      <c r="V6474"/>
      <c r="W6474"/>
      <c r="X6474"/>
      <c r="Y6474"/>
      <c r="Z6474"/>
      <c r="AA6474"/>
      <c r="AB6474"/>
      <c r="AC6474"/>
      <c r="AD6474"/>
      <c r="AE6474"/>
      <c r="AF6474"/>
      <c r="AG6474"/>
      <c r="AH6474"/>
      <c r="AI6474"/>
      <c r="AJ6474"/>
      <c r="AK6474"/>
      <c r="AL6474"/>
      <c r="AM6474"/>
      <c r="AN6474"/>
      <c r="AO6474"/>
      <c r="AP6474"/>
      <c r="AQ6474"/>
      <c r="AR6474"/>
      <c r="AS6474"/>
      <c r="AT6474"/>
      <c r="AU6474"/>
      <c r="AV6474"/>
      <c r="AW6474"/>
      <c r="AX6474"/>
      <c r="AY6474"/>
      <c r="AZ6474"/>
    </row>
    <row r="6475" spans="1:52">
      <c r="A6475"/>
      <c r="B6475"/>
      <c r="C6475"/>
      <c r="D6475"/>
      <c r="E6475"/>
      <c r="F6475"/>
      <c r="G6475"/>
      <c r="H6475"/>
      <c r="I6475"/>
      <c r="J6475"/>
      <c r="K6475"/>
      <c r="L6475"/>
      <c r="M6475"/>
      <c r="N6475"/>
      <c r="O6475"/>
      <c r="P6475"/>
      <c r="Q6475"/>
      <c r="R6475"/>
      <c r="S6475"/>
      <c r="T6475"/>
      <c r="U6475"/>
      <c r="V6475"/>
      <c r="W6475"/>
      <c r="X6475"/>
      <c r="Y6475"/>
      <c r="Z6475"/>
      <c r="AA6475"/>
      <c r="AB6475"/>
      <c r="AC6475"/>
      <c r="AD6475"/>
      <c r="AE6475"/>
      <c r="AF6475"/>
      <c r="AG6475"/>
      <c r="AH6475"/>
      <c r="AI6475"/>
      <c r="AJ6475"/>
      <c r="AK6475"/>
      <c r="AL6475"/>
      <c r="AM6475"/>
      <c r="AN6475"/>
      <c r="AO6475"/>
      <c r="AP6475"/>
      <c r="AQ6475"/>
      <c r="AR6475"/>
      <c r="AS6475"/>
      <c r="AT6475"/>
      <c r="AU6475"/>
      <c r="AV6475"/>
      <c r="AW6475"/>
      <c r="AX6475"/>
      <c r="AY6475"/>
      <c r="AZ6475"/>
    </row>
    <row r="6476" spans="1:52">
      <c r="A6476"/>
      <c r="B6476"/>
      <c r="C6476"/>
      <c r="D6476"/>
      <c r="E6476"/>
      <c r="F6476"/>
      <c r="G6476"/>
      <c r="H6476"/>
      <c r="I6476"/>
      <c r="J6476"/>
      <c r="K6476"/>
      <c r="L6476"/>
      <c r="M6476"/>
      <c r="N6476"/>
      <c r="O6476"/>
      <c r="P6476"/>
      <c r="Q6476"/>
      <c r="R6476"/>
      <c r="S6476"/>
      <c r="T6476"/>
      <c r="U6476"/>
      <c r="V6476"/>
      <c r="W6476"/>
      <c r="X6476"/>
      <c r="Y6476"/>
      <c r="Z6476"/>
      <c r="AA6476"/>
      <c r="AB6476"/>
      <c r="AC6476"/>
      <c r="AD6476"/>
      <c r="AE6476"/>
      <c r="AF6476"/>
      <c r="AG6476"/>
      <c r="AH6476"/>
      <c r="AI6476"/>
      <c r="AJ6476"/>
      <c r="AK6476"/>
      <c r="AL6476"/>
      <c r="AM6476"/>
      <c r="AN6476"/>
      <c r="AO6476"/>
      <c r="AP6476"/>
      <c r="AQ6476"/>
      <c r="AR6476"/>
      <c r="AS6476"/>
      <c r="AT6476"/>
      <c r="AU6476"/>
      <c r="AV6476"/>
      <c r="AW6476"/>
      <c r="AX6476"/>
      <c r="AY6476"/>
      <c r="AZ6476"/>
    </row>
    <row r="6477" spans="1:52">
      <c r="A6477"/>
      <c r="B6477"/>
      <c r="C6477"/>
      <c r="D6477"/>
      <c r="E6477"/>
      <c r="F6477"/>
      <c r="G6477"/>
      <c r="H6477"/>
      <c r="I6477"/>
      <c r="J6477"/>
      <c r="K6477"/>
      <c r="L6477"/>
      <c r="M6477"/>
      <c r="N6477"/>
      <c r="O6477"/>
      <c r="P6477"/>
      <c r="Q6477"/>
      <c r="R6477"/>
      <c r="S6477"/>
      <c r="T6477"/>
      <c r="U6477"/>
      <c r="V6477"/>
      <c r="W6477"/>
      <c r="X6477"/>
      <c r="Y6477"/>
      <c r="Z6477"/>
      <c r="AA6477"/>
      <c r="AB6477"/>
      <c r="AC6477"/>
      <c r="AD6477"/>
      <c r="AE6477"/>
      <c r="AF6477"/>
      <c r="AG6477"/>
      <c r="AH6477"/>
      <c r="AI6477"/>
      <c r="AJ6477"/>
      <c r="AK6477"/>
      <c r="AL6477"/>
      <c r="AM6477"/>
      <c r="AN6477"/>
      <c r="AO6477"/>
      <c r="AP6477"/>
      <c r="AQ6477"/>
      <c r="AR6477"/>
      <c r="AS6477"/>
      <c r="AT6477"/>
      <c r="AU6477"/>
      <c r="AV6477"/>
      <c r="AW6477"/>
      <c r="AX6477"/>
      <c r="AY6477"/>
      <c r="AZ6477"/>
    </row>
    <row r="6478" spans="1:52">
      <c r="A6478"/>
      <c r="B6478"/>
      <c r="C6478"/>
      <c r="D6478"/>
      <c r="E6478"/>
      <c r="F6478"/>
      <c r="G6478"/>
      <c r="H6478"/>
      <c r="I6478"/>
      <c r="J6478"/>
      <c r="K6478"/>
      <c r="L6478"/>
      <c r="M6478"/>
      <c r="N6478"/>
      <c r="O6478"/>
      <c r="P6478"/>
      <c r="Q6478"/>
      <c r="R6478"/>
      <c r="S6478"/>
      <c r="T6478"/>
      <c r="U6478"/>
      <c r="V6478"/>
      <c r="W6478"/>
      <c r="X6478"/>
      <c r="Y6478"/>
      <c r="Z6478"/>
      <c r="AA6478"/>
      <c r="AB6478"/>
      <c r="AC6478"/>
      <c r="AD6478"/>
      <c r="AE6478"/>
      <c r="AF6478"/>
      <c r="AG6478"/>
      <c r="AH6478"/>
      <c r="AI6478"/>
      <c r="AJ6478"/>
      <c r="AK6478"/>
      <c r="AL6478"/>
      <c r="AM6478"/>
      <c r="AN6478"/>
      <c r="AO6478"/>
      <c r="AP6478"/>
      <c r="AQ6478"/>
      <c r="AR6478"/>
      <c r="AS6478"/>
      <c r="AT6478"/>
      <c r="AU6478"/>
      <c r="AV6478"/>
      <c r="AW6478"/>
      <c r="AX6478"/>
      <c r="AY6478"/>
      <c r="AZ6478"/>
    </row>
    <row r="6479" spans="1:52">
      <c r="A6479"/>
      <c r="B6479"/>
      <c r="C6479"/>
      <c r="D6479"/>
      <c r="E6479"/>
      <c r="F6479"/>
      <c r="G6479"/>
      <c r="H6479"/>
      <c r="I6479"/>
      <c r="J6479"/>
      <c r="K6479"/>
      <c r="L6479"/>
      <c r="M6479"/>
      <c r="N6479"/>
      <c r="O6479"/>
      <c r="P6479"/>
      <c r="Q6479"/>
      <c r="R6479"/>
      <c r="S6479"/>
      <c r="T6479"/>
      <c r="U6479"/>
      <c r="V6479"/>
      <c r="W6479"/>
      <c r="X6479"/>
      <c r="Y6479"/>
      <c r="Z6479"/>
      <c r="AA6479"/>
      <c r="AB6479"/>
      <c r="AC6479"/>
      <c r="AD6479"/>
      <c r="AE6479"/>
      <c r="AF6479"/>
      <c r="AG6479"/>
      <c r="AH6479"/>
      <c r="AI6479"/>
      <c r="AJ6479"/>
      <c r="AK6479"/>
      <c r="AL6479"/>
      <c r="AM6479"/>
      <c r="AN6479"/>
      <c r="AO6479"/>
      <c r="AP6479"/>
      <c r="AQ6479"/>
      <c r="AR6479"/>
      <c r="AS6479"/>
      <c r="AT6479"/>
      <c r="AU6479"/>
      <c r="AV6479"/>
      <c r="AW6479"/>
      <c r="AX6479"/>
      <c r="AY6479"/>
      <c r="AZ6479"/>
    </row>
    <row r="6480" spans="1:52">
      <c r="A6480"/>
      <c r="B6480"/>
      <c r="C6480"/>
      <c r="D6480"/>
      <c r="E6480"/>
      <c r="F6480"/>
      <c r="G6480"/>
      <c r="H6480"/>
      <c r="I6480"/>
      <c r="J6480"/>
      <c r="K6480"/>
      <c r="L6480"/>
      <c r="M6480"/>
      <c r="N6480"/>
      <c r="O6480"/>
      <c r="P6480"/>
      <c r="Q6480"/>
      <c r="R6480"/>
      <c r="S6480"/>
      <c r="T6480"/>
      <c r="U6480"/>
      <c r="V6480"/>
      <c r="W6480"/>
      <c r="X6480"/>
      <c r="Y6480"/>
      <c r="Z6480"/>
      <c r="AA6480"/>
      <c r="AB6480"/>
      <c r="AC6480"/>
      <c r="AD6480"/>
      <c r="AE6480"/>
      <c r="AF6480"/>
      <c r="AG6480"/>
      <c r="AH6480"/>
      <c r="AI6480"/>
      <c r="AJ6480"/>
      <c r="AK6480"/>
      <c r="AL6480"/>
      <c r="AM6480"/>
      <c r="AN6480"/>
      <c r="AO6480"/>
      <c r="AP6480"/>
      <c r="AQ6480"/>
      <c r="AR6480"/>
      <c r="AS6480"/>
      <c r="AT6480"/>
      <c r="AU6480"/>
      <c r="AV6480"/>
      <c r="AW6480"/>
      <c r="AX6480"/>
      <c r="AY6480"/>
      <c r="AZ6480"/>
    </row>
    <row r="6481" spans="1:52">
      <c r="A6481"/>
      <c r="B6481"/>
      <c r="C6481"/>
      <c r="D6481"/>
      <c r="E6481"/>
      <c r="F6481"/>
      <c r="G6481"/>
      <c r="H6481"/>
      <c r="I6481"/>
      <c r="J6481"/>
      <c r="K6481"/>
      <c r="L6481"/>
      <c r="M6481"/>
      <c r="N6481"/>
      <c r="O6481"/>
      <c r="P6481"/>
      <c r="Q6481"/>
      <c r="R6481"/>
      <c r="S6481"/>
      <c r="T6481"/>
      <c r="U6481"/>
      <c r="V6481"/>
      <c r="W6481"/>
      <c r="X6481"/>
      <c r="Y6481"/>
      <c r="Z6481"/>
      <c r="AA6481"/>
      <c r="AB6481"/>
      <c r="AC6481"/>
      <c r="AD6481"/>
      <c r="AE6481"/>
      <c r="AF6481"/>
      <c r="AG6481"/>
      <c r="AH6481"/>
      <c r="AI6481"/>
      <c r="AJ6481"/>
      <c r="AK6481"/>
      <c r="AL6481"/>
      <c r="AM6481"/>
      <c r="AN6481"/>
      <c r="AO6481"/>
      <c r="AP6481"/>
      <c r="AQ6481"/>
      <c r="AR6481"/>
      <c r="AS6481"/>
      <c r="AT6481"/>
      <c r="AU6481"/>
      <c r="AV6481"/>
      <c r="AW6481"/>
      <c r="AX6481"/>
      <c r="AY6481"/>
      <c r="AZ6481"/>
    </row>
    <row r="6482" spans="1:52">
      <c r="A6482"/>
      <c r="B6482"/>
      <c r="C6482"/>
      <c r="D6482"/>
      <c r="E6482"/>
      <c r="F6482"/>
      <c r="G6482"/>
      <c r="H6482"/>
      <c r="I6482"/>
      <c r="J6482"/>
      <c r="K6482"/>
      <c r="L6482"/>
      <c r="M6482"/>
      <c r="N6482"/>
      <c r="O6482"/>
      <c r="P6482"/>
      <c r="Q6482"/>
      <c r="R6482"/>
      <c r="S6482"/>
      <c r="T6482"/>
      <c r="U6482"/>
      <c r="V6482"/>
      <c r="W6482"/>
      <c r="X6482"/>
      <c r="Y6482"/>
      <c r="Z6482"/>
      <c r="AA6482"/>
      <c r="AB6482"/>
      <c r="AC6482"/>
      <c r="AD6482"/>
      <c r="AE6482"/>
      <c r="AF6482"/>
      <c r="AG6482"/>
      <c r="AH6482"/>
      <c r="AI6482"/>
      <c r="AJ6482"/>
      <c r="AK6482"/>
      <c r="AL6482"/>
      <c r="AM6482"/>
      <c r="AN6482"/>
      <c r="AO6482"/>
      <c r="AP6482"/>
      <c r="AQ6482"/>
      <c r="AR6482"/>
      <c r="AS6482"/>
      <c r="AT6482"/>
      <c r="AU6482"/>
      <c r="AV6482"/>
      <c r="AW6482"/>
      <c r="AX6482"/>
      <c r="AY6482"/>
      <c r="AZ6482"/>
    </row>
    <row r="6483" spans="1:52">
      <c r="A6483"/>
      <c r="B6483"/>
      <c r="C6483"/>
      <c r="D6483"/>
      <c r="E6483"/>
      <c r="F6483"/>
      <c r="G6483"/>
      <c r="H6483"/>
      <c r="I6483"/>
      <c r="J6483"/>
      <c r="K6483"/>
      <c r="L6483"/>
      <c r="M6483"/>
      <c r="N6483"/>
      <c r="O6483"/>
      <c r="P6483"/>
      <c r="Q6483"/>
      <c r="R6483"/>
      <c r="S6483"/>
      <c r="T6483"/>
      <c r="U6483"/>
      <c r="V6483"/>
      <c r="W6483"/>
      <c r="X6483"/>
      <c r="Y6483"/>
      <c r="Z6483"/>
      <c r="AA6483"/>
      <c r="AB6483"/>
      <c r="AC6483"/>
      <c r="AD6483"/>
      <c r="AE6483"/>
      <c r="AF6483"/>
      <c r="AG6483"/>
      <c r="AH6483"/>
      <c r="AI6483"/>
      <c r="AJ6483"/>
      <c r="AK6483"/>
      <c r="AL6483"/>
      <c r="AM6483"/>
      <c r="AN6483"/>
      <c r="AO6483"/>
      <c r="AP6483"/>
      <c r="AQ6483"/>
      <c r="AR6483"/>
      <c r="AS6483"/>
      <c r="AT6483"/>
      <c r="AU6483"/>
      <c r="AV6483"/>
      <c r="AW6483"/>
      <c r="AX6483"/>
      <c r="AY6483"/>
      <c r="AZ6483"/>
    </row>
    <row r="6484" spans="1:52">
      <c r="A6484"/>
      <c r="B6484"/>
      <c r="C6484"/>
      <c r="D6484"/>
      <c r="E6484"/>
      <c r="F6484"/>
      <c r="G6484"/>
      <c r="H6484"/>
      <c r="I6484"/>
      <c r="J6484"/>
      <c r="K6484"/>
      <c r="L6484"/>
      <c r="M6484"/>
      <c r="N6484"/>
      <c r="O6484"/>
      <c r="P6484"/>
      <c r="Q6484"/>
      <c r="R6484"/>
      <c r="S6484"/>
      <c r="T6484"/>
      <c r="U6484"/>
      <c r="V6484"/>
      <c r="W6484"/>
      <c r="X6484"/>
      <c r="Y6484"/>
      <c r="Z6484"/>
      <c r="AA6484"/>
      <c r="AB6484"/>
      <c r="AC6484"/>
      <c r="AD6484"/>
      <c r="AE6484"/>
      <c r="AF6484"/>
      <c r="AG6484"/>
      <c r="AH6484"/>
      <c r="AI6484"/>
      <c r="AJ6484"/>
      <c r="AK6484"/>
      <c r="AL6484"/>
      <c r="AM6484"/>
      <c r="AN6484"/>
      <c r="AO6484"/>
      <c r="AP6484"/>
      <c r="AQ6484"/>
      <c r="AR6484"/>
      <c r="AS6484"/>
      <c r="AT6484"/>
      <c r="AU6484"/>
      <c r="AV6484"/>
      <c r="AW6484"/>
      <c r="AX6484"/>
      <c r="AY6484"/>
      <c r="AZ6484"/>
    </row>
    <row r="6485" spans="1:52">
      <c r="A6485"/>
      <c r="B6485"/>
      <c r="C6485"/>
      <c r="D6485"/>
      <c r="E6485"/>
      <c r="F6485"/>
      <c r="G6485"/>
      <c r="H6485"/>
      <c r="I6485"/>
      <c r="J6485"/>
      <c r="K6485"/>
      <c r="L6485"/>
      <c r="M6485"/>
      <c r="N6485"/>
      <c r="O6485"/>
      <c r="P6485"/>
      <c r="Q6485"/>
      <c r="R6485"/>
      <c r="S6485"/>
      <c r="T6485"/>
      <c r="U6485"/>
      <c r="V6485"/>
      <c r="W6485"/>
      <c r="X6485"/>
      <c r="Y6485"/>
      <c r="Z6485"/>
      <c r="AA6485"/>
      <c r="AB6485"/>
      <c r="AC6485"/>
      <c r="AD6485"/>
      <c r="AE6485"/>
      <c r="AF6485"/>
      <c r="AG6485"/>
      <c r="AH6485"/>
      <c r="AI6485"/>
      <c r="AJ6485"/>
      <c r="AK6485"/>
      <c r="AL6485"/>
      <c r="AM6485"/>
      <c r="AN6485"/>
      <c r="AO6485"/>
      <c r="AP6485"/>
      <c r="AQ6485"/>
      <c r="AR6485"/>
      <c r="AS6485"/>
      <c r="AT6485"/>
      <c r="AU6485"/>
      <c r="AV6485"/>
      <c r="AW6485"/>
      <c r="AX6485"/>
      <c r="AY6485"/>
      <c r="AZ6485"/>
    </row>
    <row r="6486" spans="1:52">
      <c r="A6486"/>
      <c r="B6486"/>
      <c r="C6486"/>
      <c r="D6486"/>
      <c r="E6486"/>
      <c r="F6486"/>
      <c r="G6486"/>
      <c r="H6486"/>
      <c r="I6486"/>
      <c r="J6486"/>
      <c r="K6486"/>
      <c r="L6486"/>
      <c r="M6486"/>
      <c r="N6486"/>
      <c r="O6486"/>
      <c r="P6486"/>
      <c r="Q6486"/>
      <c r="R6486"/>
      <c r="S6486"/>
      <c r="T6486"/>
      <c r="U6486"/>
      <c r="V6486"/>
      <c r="W6486"/>
      <c r="X6486"/>
      <c r="Y6486"/>
      <c r="Z6486"/>
      <c r="AA6486"/>
      <c r="AB6486"/>
      <c r="AC6486"/>
      <c r="AD6486"/>
      <c r="AE6486"/>
      <c r="AF6486"/>
      <c r="AG6486"/>
      <c r="AH6486"/>
      <c r="AI6486"/>
      <c r="AJ6486"/>
      <c r="AK6486"/>
      <c r="AL6486"/>
      <c r="AM6486"/>
      <c r="AN6486"/>
      <c r="AO6486"/>
      <c r="AP6486"/>
      <c r="AQ6486"/>
      <c r="AR6486"/>
      <c r="AS6486"/>
      <c r="AT6486"/>
      <c r="AU6486"/>
      <c r="AV6486"/>
      <c r="AW6486"/>
      <c r="AX6486"/>
      <c r="AY6486"/>
      <c r="AZ6486"/>
    </row>
    <row r="6487" spans="1:52">
      <c r="A6487"/>
      <c r="B6487"/>
      <c r="C6487"/>
      <c r="D6487"/>
      <c r="E6487"/>
      <c r="F6487"/>
      <c r="G6487"/>
      <c r="H6487"/>
      <c r="I6487"/>
      <c r="J6487"/>
      <c r="K6487"/>
      <c r="L6487"/>
      <c r="M6487"/>
      <c r="N6487"/>
      <c r="O6487"/>
      <c r="P6487"/>
      <c r="Q6487"/>
      <c r="R6487"/>
      <c r="S6487"/>
      <c r="T6487"/>
      <c r="U6487"/>
      <c r="V6487"/>
      <c r="W6487"/>
      <c r="X6487"/>
      <c r="Y6487"/>
      <c r="Z6487"/>
      <c r="AA6487"/>
      <c r="AB6487"/>
      <c r="AC6487"/>
      <c r="AD6487"/>
      <c r="AE6487"/>
      <c r="AF6487"/>
      <c r="AG6487"/>
      <c r="AH6487"/>
      <c r="AI6487"/>
      <c r="AJ6487"/>
      <c r="AK6487"/>
      <c r="AL6487"/>
      <c r="AM6487"/>
      <c r="AN6487"/>
      <c r="AO6487"/>
      <c r="AP6487"/>
      <c r="AQ6487"/>
      <c r="AR6487"/>
      <c r="AS6487"/>
      <c r="AT6487"/>
      <c r="AU6487"/>
      <c r="AV6487"/>
      <c r="AW6487"/>
      <c r="AX6487"/>
      <c r="AY6487"/>
      <c r="AZ6487"/>
    </row>
    <row r="6488" spans="1:52">
      <c r="A6488"/>
      <c r="B6488"/>
      <c r="C6488"/>
      <c r="D6488"/>
      <c r="E6488"/>
      <c r="F6488"/>
      <c r="G6488"/>
      <c r="H6488"/>
      <c r="I6488"/>
      <c r="J6488"/>
      <c r="K6488"/>
      <c r="L6488"/>
      <c r="M6488"/>
      <c r="N6488"/>
      <c r="O6488"/>
      <c r="P6488"/>
      <c r="Q6488"/>
      <c r="R6488"/>
      <c r="S6488"/>
      <c r="T6488"/>
      <c r="U6488"/>
      <c r="V6488"/>
      <c r="W6488"/>
      <c r="X6488"/>
      <c r="Y6488"/>
      <c r="Z6488"/>
      <c r="AA6488"/>
      <c r="AB6488"/>
      <c r="AC6488"/>
      <c r="AD6488"/>
      <c r="AE6488"/>
      <c r="AF6488"/>
      <c r="AG6488"/>
      <c r="AH6488"/>
      <c r="AI6488"/>
      <c r="AJ6488"/>
      <c r="AK6488"/>
      <c r="AL6488"/>
      <c r="AM6488"/>
      <c r="AN6488"/>
      <c r="AO6488"/>
      <c r="AP6488"/>
      <c r="AQ6488"/>
      <c r="AR6488"/>
      <c r="AS6488"/>
      <c r="AT6488"/>
      <c r="AU6488"/>
      <c r="AV6488"/>
      <c r="AW6488"/>
      <c r="AX6488"/>
      <c r="AY6488"/>
      <c r="AZ6488"/>
    </row>
    <row r="6489" spans="1:52">
      <c r="A6489"/>
      <c r="B6489"/>
      <c r="C6489"/>
      <c r="D6489"/>
      <c r="E6489"/>
      <c r="F6489"/>
      <c r="G6489"/>
      <c r="H6489"/>
      <c r="I6489"/>
      <c r="J6489"/>
      <c r="K6489"/>
      <c r="L6489"/>
      <c r="M6489"/>
      <c r="N6489"/>
      <c r="O6489"/>
      <c r="P6489"/>
      <c r="Q6489"/>
      <c r="R6489"/>
      <c r="S6489"/>
      <c r="T6489"/>
      <c r="U6489"/>
      <c r="V6489"/>
      <c r="W6489"/>
      <c r="X6489"/>
      <c r="Y6489"/>
      <c r="Z6489"/>
      <c r="AA6489"/>
      <c r="AB6489"/>
      <c r="AC6489"/>
      <c r="AD6489"/>
      <c r="AE6489"/>
      <c r="AF6489"/>
      <c r="AG6489"/>
      <c r="AH6489"/>
      <c r="AI6489"/>
      <c r="AJ6489"/>
      <c r="AK6489"/>
      <c r="AL6489"/>
      <c r="AM6489"/>
      <c r="AN6489"/>
      <c r="AO6489"/>
      <c r="AP6489"/>
      <c r="AQ6489"/>
      <c r="AR6489"/>
      <c r="AS6489"/>
      <c r="AT6489"/>
      <c r="AU6489"/>
      <c r="AV6489"/>
      <c r="AW6489"/>
      <c r="AX6489"/>
      <c r="AY6489"/>
      <c r="AZ6489"/>
    </row>
    <row r="6490" spans="1:52">
      <c r="A6490"/>
      <c r="B6490"/>
      <c r="C6490"/>
      <c r="D6490"/>
      <c r="E6490"/>
      <c r="F6490"/>
      <c r="G6490"/>
      <c r="H6490"/>
      <c r="I6490"/>
      <c r="J6490"/>
      <c r="K6490"/>
      <c r="L6490"/>
      <c r="M6490"/>
      <c r="N6490"/>
      <c r="O6490"/>
      <c r="P6490"/>
      <c r="Q6490"/>
      <c r="R6490"/>
      <c r="S6490"/>
      <c r="T6490"/>
      <c r="U6490"/>
      <c r="V6490"/>
      <c r="W6490"/>
      <c r="X6490"/>
      <c r="Y6490"/>
      <c r="Z6490"/>
      <c r="AA6490"/>
      <c r="AB6490"/>
      <c r="AC6490"/>
      <c r="AD6490"/>
      <c r="AE6490"/>
      <c r="AF6490"/>
      <c r="AG6490"/>
      <c r="AH6490"/>
      <c r="AI6490"/>
      <c r="AJ6490"/>
      <c r="AK6490"/>
      <c r="AL6490"/>
      <c r="AM6490"/>
      <c r="AN6490"/>
      <c r="AO6490"/>
      <c r="AP6490"/>
      <c r="AQ6490"/>
      <c r="AR6490"/>
      <c r="AS6490"/>
      <c r="AT6490"/>
      <c r="AU6490"/>
      <c r="AV6490"/>
      <c r="AW6490"/>
      <c r="AX6490"/>
      <c r="AY6490"/>
      <c r="AZ6490"/>
    </row>
    <row r="6491" spans="1:52">
      <c r="A6491"/>
      <c r="B6491"/>
      <c r="C6491"/>
      <c r="D6491"/>
      <c r="E6491"/>
      <c r="F6491"/>
      <c r="G6491"/>
      <c r="H6491"/>
      <c r="I6491"/>
      <c r="J6491"/>
      <c r="K6491"/>
      <c r="L6491"/>
      <c r="M6491"/>
      <c r="N6491"/>
      <c r="O6491"/>
      <c r="P6491"/>
      <c r="Q6491"/>
      <c r="R6491"/>
      <c r="S6491"/>
      <c r="T6491"/>
      <c r="U6491"/>
      <c r="V6491"/>
      <c r="W6491"/>
      <c r="X6491"/>
      <c r="Y6491"/>
      <c r="Z6491"/>
      <c r="AA6491"/>
      <c r="AB6491"/>
      <c r="AC6491"/>
      <c r="AD6491"/>
      <c r="AE6491"/>
      <c r="AF6491"/>
      <c r="AG6491"/>
      <c r="AH6491"/>
      <c r="AI6491"/>
      <c r="AJ6491"/>
      <c r="AK6491"/>
      <c r="AL6491"/>
      <c r="AM6491"/>
      <c r="AN6491"/>
      <c r="AO6491"/>
      <c r="AP6491"/>
      <c r="AQ6491"/>
      <c r="AR6491"/>
      <c r="AS6491"/>
      <c r="AT6491"/>
      <c r="AU6491"/>
      <c r="AV6491"/>
      <c r="AW6491"/>
      <c r="AX6491"/>
      <c r="AY6491"/>
      <c r="AZ6491"/>
    </row>
    <row r="6492" spans="1:52">
      <c r="A6492"/>
      <c r="B6492"/>
      <c r="C6492"/>
      <c r="D6492"/>
      <c r="E6492"/>
      <c r="F6492"/>
      <c r="G6492"/>
      <c r="H6492"/>
      <c r="I6492"/>
      <c r="J6492"/>
      <c r="K6492"/>
      <c r="L6492"/>
      <c r="M6492"/>
      <c r="N6492"/>
      <c r="O6492"/>
      <c r="P6492"/>
      <c r="Q6492"/>
      <c r="R6492"/>
      <c r="S6492"/>
      <c r="T6492"/>
      <c r="U6492"/>
      <c r="V6492"/>
      <c r="W6492"/>
      <c r="X6492"/>
      <c r="Y6492"/>
      <c r="Z6492"/>
      <c r="AA6492"/>
      <c r="AB6492"/>
      <c r="AC6492"/>
      <c r="AD6492"/>
      <c r="AE6492"/>
      <c r="AF6492"/>
      <c r="AG6492"/>
      <c r="AH6492"/>
      <c r="AI6492"/>
      <c r="AJ6492"/>
      <c r="AK6492"/>
      <c r="AL6492"/>
      <c r="AM6492"/>
      <c r="AN6492"/>
      <c r="AO6492"/>
      <c r="AP6492"/>
      <c r="AQ6492"/>
      <c r="AR6492"/>
      <c r="AS6492"/>
      <c r="AT6492"/>
      <c r="AU6492"/>
      <c r="AV6492"/>
      <c r="AW6492"/>
      <c r="AX6492"/>
      <c r="AY6492"/>
      <c r="AZ6492"/>
    </row>
    <row r="6493" spans="1:52">
      <c r="A6493"/>
      <c r="B6493"/>
      <c r="C6493"/>
      <c r="D6493"/>
      <c r="E6493"/>
      <c r="F6493"/>
      <c r="G6493"/>
      <c r="H6493"/>
      <c r="I6493"/>
      <c r="J6493"/>
      <c r="K6493"/>
      <c r="L6493"/>
      <c r="M6493"/>
      <c r="N6493"/>
      <c r="O6493"/>
      <c r="P6493"/>
      <c r="Q6493"/>
      <c r="R6493"/>
      <c r="S6493"/>
      <c r="T6493"/>
      <c r="U6493"/>
      <c r="V6493"/>
      <c r="W6493"/>
      <c r="X6493"/>
      <c r="Y6493"/>
      <c r="Z6493"/>
      <c r="AA6493"/>
      <c r="AB6493"/>
      <c r="AC6493"/>
      <c r="AD6493"/>
      <c r="AE6493"/>
      <c r="AF6493"/>
      <c r="AG6493"/>
      <c r="AH6493"/>
      <c r="AI6493"/>
      <c r="AJ6493"/>
      <c r="AK6493"/>
      <c r="AL6493"/>
      <c r="AM6493"/>
      <c r="AN6493"/>
      <c r="AO6493"/>
      <c r="AP6493"/>
      <c r="AQ6493"/>
      <c r="AR6493"/>
      <c r="AS6493"/>
      <c r="AT6493"/>
      <c r="AU6493"/>
      <c r="AV6493"/>
      <c r="AW6493"/>
      <c r="AX6493"/>
      <c r="AY6493"/>
      <c r="AZ6493"/>
    </row>
    <row r="6494" spans="1:52">
      <c r="A6494"/>
      <c r="B6494"/>
      <c r="C6494"/>
      <c r="D6494"/>
      <c r="E6494"/>
      <c r="F6494"/>
      <c r="G6494"/>
      <c r="H6494"/>
      <c r="I6494"/>
      <c r="J6494"/>
      <c r="K6494"/>
      <c r="L6494"/>
      <c r="M6494"/>
      <c r="N6494"/>
      <c r="O6494"/>
      <c r="P6494"/>
      <c r="Q6494"/>
      <c r="R6494"/>
      <c r="S6494"/>
      <c r="T6494"/>
      <c r="U6494"/>
      <c r="V6494"/>
      <c r="W6494"/>
      <c r="X6494"/>
      <c r="Y6494"/>
      <c r="Z6494"/>
      <c r="AA6494"/>
      <c r="AB6494"/>
      <c r="AC6494"/>
      <c r="AD6494"/>
      <c r="AE6494"/>
      <c r="AF6494"/>
      <c r="AG6494"/>
      <c r="AH6494"/>
      <c r="AI6494"/>
      <c r="AJ6494"/>
      <c r="AK6494"/>
      <c r="AL6494"/>
      <c r="AM6494"/>
      <c r="AN6494"/>
      <c r="AO6494"/>
      <c r="AP6494"/>
      <c r="AQ6494"/>
      <c r="AR6494"/>
      <c r="AS6494"/>
      <c r="AT6494"/>
      <c r="AU6494"/>
      <c r="AV6494"/>
      <c r="AW6494"/>
      <c r="AX6494"/>
      <c r="AY6494"/>
      <c r="AZ6494"/>
    </row>
    <row r="6495" spans="1:52">
      <c r="A6495"/>
      <c r="B6495"/>
      <c r="C6495"/>
      <c r="D6495"/>
      <c r="E6495"/>
      <c r="F6495"/>
      <c r="G6495"/>
      <c r="H6495"/>
      <c r="I6495"/>
      <c r="J6495"/>
      <c r="K6495"/>
      <c r="L6495"/>
      <c r="M6495"/>
      <c r="N6495"/>
      <c r="O6495"/>
      <c r="P6495"/>
      <c r="Q6495"/>
      <c r="R6495"/>
      <c r="S6495"/>
      <c r="T6495"/>
      <c r="U6495"/>
      <c r="V6495"/>
      <c r="W6495"/>
      <c r="X6495"/>
      <c r="Y6495"/>
      <c r="Z6495"/>
      <c r="AA6495"/>
      <c r="AB6495"/>
      <c r="AC6495"/>
      <c r="AD6495"/>
      <c r="AE6495"/>
      <c r="AF6495"/>
      <c r="AG6495"/>
      <c r="AH6495"/>
      <c r="AI6495"/>
      <c r="AJ6495"/>
      <c r="AK6495"/>
      <c r="AL6495"/>
      <c r="AM6495"/>
      <c r="AN6495"/>
      <c r="AO6495"/>
      <c r="AP6495"/>
      <c r="AQ6495"/>
      <c r="AR6495"/>
      <c r="AS6495"/>
      <c r="AT6495"/>
      <c r="AU6495"/>
      <c r="AV6495"/>
      <c r="AW6495"/>
      <c r="AX6495"/>
      <c r="AY6495"/>
      <c r="AZ6495"/>
    </row>
    <row r="6496" spans="1:52">
      <c r="A6496"/>
      <c r="B6496"/>
      <c r="C6496"/>
      <c r="D6496"/>
      <c r="E6496"/>
      <c r="F6496"/>
      <c r="G6496"/>
      <c r="H6496"/>
      <c r="I6496"/>
      <c r="J6496"/>
      <c r="K6496"/>
      <c r="L6496"/>
      <c r="M6496"/>
      <c r="N6496"/>
      <c r="O6496"/>
      <c r="P6496"/>
      <c r="Q6496"/>
      <c r="R6496"/>
      <c r="S6496"/>
      <c r="T6496"/>
      <c r="U6496"/>
      <c r="V6496"/>
      <c r="W6496"/>
      <c r="X6496"/>
      <c r="Y6496"/>
      <c r="Z6496"/>
      <c r="AA6496"/>
      <c r="AB6496"/>
      <c r="AC6496"/>
      <c r="AD6496"/>
      <c r="AE6496"/>
      <c r="AF6496"/>
      <c r="AG6496"/>
      <c r="AH6496"/>
      <c r="AI6496"/>
      <c r="AJ6496"/>
      <c r="AK6496"/>
      <c r="AL6496"/>
      <c r="AM6496"/>
      <c r="AN6496"/>
      <c r="AO6496"/>
      <c r="AP6496"/>
      <c r="AQ6496"/>
      <c r="AR6496"/>
      <c r="AS6496"/>
      <c r="AT6496"/>
      <c r="AU6496"/>
      <c r="AV6496"/>
      <c r="AW6496"/>
      <c r="AX6496"/>
      <c r="AY6496"/>
      <c r="AZ6496"/>
    </row>
    <row r="6497" spans="1:52">
      <c r="A6497"/>
      <c r="B6497"/>
      <c r="C6497"/>
      <c r="D6497"/>
      <c r="E6497"/>
      <c r="F6497"/>
      <c r="G6497"/>
      <c r="H6497"/>
      <c r="I6497"/>
      <c r="J6497"/>
      <c r="K6497"/>
      <c r="L6497"/>
      <c r="M6497"/>
      <c r="N6497"/>
      <c r="O6497"/>
      <c r="P6497"/>
      <c r="Q6497"/>
      <c r="R6497"/>
      <c r="S6497"/>
      <c r="T6497"/>
      <c r="U6497"/>
      <c r="V6497"/>
      <c r="W6497"/>
      <c r="X6497"/>
      <c r="Y6497"/>
      <c r="Z6497"/>
      <c r="AA6497"/>
      <c r="AB6497"/>
      <c r="AC6497"/>
      <c r="AD6497"/>
      <c r="AE6497"/>
      <c r="AF6497"/>
      <c r="AG6497"/>
      <c r="AH6497"/>
      <c r="AI6497"/>
      <c r="AJ6497"/>
      <c r="AK6497"/>
      <c r="AL6497"/>
      <c r="AM6497"/>
      <c r="AN6497"/>
      <c r="AO6497"/>
      <c r="AP6497"/>
      <c r="AQ6497"/>
      <c r="AR6497"/>
      <c r="AS6497"/>
      <c r="AT6497"/>
      <c r="AU6497"/>
      <c r="AV6497"/>
      <c r="AW6497"/>
      <c r="AX6497"/>
      <c r="AY6497"/>
      <c r="AZ6497"/>
    </row>
    <row r="6498" spans="1:52">
      <c r="A6498"/>
      <c r="B6498"/>
      <c r="C6498"/>
      <c r="D6498"/>
      <c r="E6498"/>
      <c r="F6498"/>
      <c r="G6498"/>
      <c r="H6498"/>
      <c r="I6498"/>
      <c r="J6498"/>
      <c r="K6498"/>
      <c r="L6498"/>
      <c r="M6498"/>
      <c r="N6498"/>
      <c r="O6498"/>
      <c r="P6498"/>
      <c r="Q6498"/>
      <c r="R6498"/>
      <c r="S6498"/>
      <c r="T6498"/>
      <c r="U6498"/>
      <c r="V6498"/>
      <c r="W6498"/>
      <c r="X6498"/>
      <c r="Y6498"/>
      <c r="Z6498"/>
      <c r="AA6498"/>
      <c r="AB6498"/>
      <c r="AC6498"/>
      <c r="AD6498"/>
      <c r="AE6498"/>
      <c r="AF6498"/>
      <c r="AG6498"/>
      <c r="AH6498"/>
      <c r="AI6498"/>
      <c r="AJ6498"/>
      <c r="AK6498"/>
      <c r="AL6498"/>
      <c r="AM6498"/>
      <c r="AN6498"/>
      <c r="AO6498"/>
      <c r="AP6498"/>
      <c r="AQ6498"/>
      <c r="AR6498"/>
      <c r="AS6498"/>
      <c r="AT6498"/>
      <c r="AU6498"/>
      <c r="AV6498"/>
      <c r="AW6498"/>
      <c r="AX6498"/>
      <c r="AY6498"/>
      <c r="AZ6498"/>
    </row>
    <row r="6499" spans="1:52">
      <c r="A6499"/>
      <c r="B6499"/>
      <c r="C6499"/>
      <c r="D6499"/>
      <c r="E6499"/>
      <c r="F6499"/>
      <c r="G6499"/>
      <c r="H6499"/>
      <c r="I6499"/>
      <c r="J6499"/>
      <c r="K6499"/>
      <c r="L6499"/>
      <c r="M6499"/>
      <c r="N6499"/>
      <c r="O6499"/>
      <c r="P6499"/>
      <c r="Q6499"/>
      <c r="R6499"/>
      <c r="S6499"/>
      <c r="T6499"/>
      <c r="U6499"/>
      <c r="V6499"/>
      <c r="W6499"/>
      <c r="X6499"/>
      <c r="Y6499"/>
      <c r="Z6499"/>
      <c r="AA6499"/>
      <c r="AB6499"/>
      <c r="AC6499"/>
      <c r="AD6499"/>
      <c r="AE6499"/>
      <c r="AF6499"/>
      <c r="AG6499"/>
      <c r="AH6499"/>
      <c r="AI6499"/>
      <c r="AJ6499"/>
      <c r="AK6499"/>
      <c r="AL6499"/>
      <c r="AM6499"/>
      <c r="AN6499"/>
      <c r="AO6499"/>
      <c r="AP6499"/>
      <c r="AQ6499"/>
      <c r="AR6499"/>
      <c r="AS6499"/>
      <c r="AT6499"/>
      <c r="AU6499"/>
      <c r="AV6499"/>
      <c r="AW6499"/>
      <c r="AX6499"/>
      <c r="AY6499"/>
      <c r="AZ6499"/>
    </row>
    <row r="6500" spans="1:52">
      <c r="A6500"/>
      <c r="B6500"/>
      <c r="C6500"/>
      <c r="D6500"/>
      <c r="E6500"/>
      <c r="F6500"/>
      <c r="G6500"/>
      <c r="H6500"/>
      <c r="I6500"/>
      <c r="J6500"/>
      <c r="K6500"/>
      <c r="L6500"/>
      <c r="M6500"/>
      <c r="N6500"/>
      <c r="O6500"/>
      <c r="P6500"/>
      <c r="Q6500"/>
      <c r="R6500"/>
      <c r="S6500"/>
      <c r="T6500"/>
      <c r="U6500"/>
      <c r="V6500"/>
      <c r="W6500"/>
      <c r="X6500"/>
      <c r="Y6500"/>
      <c r="Z6500"/>
      <c r="AA6500"/>
      <c r="AB6500"/>
      <c r="AC6500"/>
      <c r="AD6500"/>
      <c r="AE6500"/>
      <c r="AF6500"/>
      <c r="AG6500"/>
      <c r="AH6500"/>
      <c r="AI6500"/>
      <c r="AJ6500"/>
      <c r="AK6500"/>
      <c r="AL6500"/>
      <c r="AM6500"/>
      <c r="AN6500"/>
      <c r="AO6500"/>
      <c r="AP6500"/>
      <c r="AQ6500"/>
      <c r="AR6500"/>
      <c r="AS6500"/>
      <c r="AT6500"/>
      <c r="AU6500"/>
      <c r="AV6500"/>
      <c r="AW6500"/>
      <c r="AX6500"/>
      <c r="AY6500"/>
      <c r="AZ6500"/>
    </row>
    <row r="6501" spans="1:52">
      <c r="A6501"/>
      <c r="B6501"/>
      <c r="C6501"/>
      <c r="D6501"/>
      <c r="E6501"/>
      <c r="F6501"/>
      <c r="G6501"/>
      <c r="H6501"/>
      <c r="I6501"/>
      <c r="J6501"/>
      <c r="K6501"/>
      <c r="L6501"/>
      <c r="M6501"/>
      <c r="N6501"/>
      <c r="O6501"/>
      <c r="P6501"/>
      <c r="Q6501"/>
      <c r="R6501"/>
      <c r="S6501"/>
      <c r="T6501"/>
      <c r="U6501"/>
      <c r="V6501"/>
      <c r="W6501"/>
      <c r="X6501"/>
      <c r="Y6501"/>
      <c r="Z6501"/>
      <c r="AA6501"/>
      <c r="AB6501"/>
      <c r="AC6501"/>
      <c r="AD6501"/>
      <c r="AE6501"/>
      <c r="AF6501"/>
      <c r="AG6501"/>
      <c r="AH6501"/>
      <c r="AI6501"/>
      <c r="AJ6501"/>
      <c r="AK6501"/>
      <c r="AL6501"/>
      <c r="AM6501"/>
      <c r="AN6501"/>
      <c r="AO6501"/>
      <c r="AP6501"/>
      <c r="AQ6501"/>
      <c r="AR6501"/>
      <c r="AS6501"/>
      <c r="AT6501"/>
      <c r="AU6501"/>
      <c r="AV6501"/>
      <c r="AW6501"/>
      <c r="AX6501"/>
      <c r="AY6501"/>
      <c r="AZ6501"/>
    </row>
    <row r="6502" spans="1:52">
      <c r="A6502"/>
      <c r="B6502"/>
      <c r="C6502"/>
      <c r="D6502"/>
      <c r="E6502"/>
      <c r="F6502"/>
      <c r="G6502"/>
      <c r="H6502"/>
      <c r="I6502"/>
      <c r="J6502"/>
      <c r="K6502"/>
      <c r="L6502"/>
      <c r="M6502"/>
      <c r="N6502"/>
      <c r="O6502"/>
      <c r="P6502"/>
      <c r="Q6502"/>
      <c r="R6502"/>
      <c r="S6502"/>
      <c r="T6502"/>
      <c r="U6502"/>
      <c r="V6502"/>
      <c r="W6502"/>
      <c r="X6502"/>
      <c r="Y6502"/>
      <c r="Z6502"/>
      <c r="AA6502"/>
      <c r="AB6502"/>
      <c r="AC6502"/>
      <c r="AD6502"/>
      <c r="AE6502"/>
      <c r="AF6502"/>
      <c r="AG6502"/>
      <c r="AH6502"/>
      <c r="AI6502"/>
      <c r="AJ6502"/>
      <c r="AK6502"/>
      <c r="AL6502"/>
      <c r="AM6502"/>
      <c r="AN6502"/>
      <c r="AO6502"/>
      <c r="AP6502"/>
      <c r="AQ6502"/>
      <c r="AR6502"/>
      <c r="AS6502"/>
      <c r="AT6502"/>
      <c r="AU6502"/>
      <c r="AV6502"/>
      <c r="AW6502"/>
      <c r="AX6502"/>
      <c r="AY6502"/>
      <c r="AZ6502"/>
    </row>
    <row r="6503" spans="1:52">
      <c r="A6503"/>
      <c r="B6503"/>
      <c r="C6503"/>
      <c r="D6503"/>
      <c r="E6503"/>
      <c r="F6503"/>
      <c r="G6503"/>
      <c r="H6503"/>
      <c r="I6503"/>
      <c r="J6503"/>
      <c r="K6503"/>
      <c r="L6503"/>
      <c r="M6503"/>
      <c r="N6503"/>
      <c r="O6503"/>
      <c r="P6503"/>
      <c r="Q6503"/>
      <c r="R6503"/>
      <c r="S6503"/>
      <c r="T6503"/>
      <c r="U6503"/>
      <c r="V6503"/>
      <c r="W6503"/>
      <c r="X6503"/>
      <c r="Y6503"/>
      <c r="Z6503"/>
      <c r="AA6503"/>
      <c r="AB6503"/>
      <c r="AC6503"/>
      <c r="AD6503"/>
      <c r="AE6503"/>
      <c r="AF6503"/>
      <c r="AG6503"/>
      <c r="AH6503"/>
      <c r="AI6503"/>
      <c r="AJ6503"/>
      <c r="AK6503"/>
      <c r="AL6503"/>
      <c r="AM6503"/>
      <c r="AN6503"/>
      <c r="AO6503"/>
      <c r="AP6503"/>
      <c r="AQ6503"/>
      <c r="AR6503"/>
      <c r="AS6503"/>
      <c r="AT6503"/>
      <c r="AU6503"/>
      <c r="AV6503"/>
      <c r="AW6503"/>
      <c r="AX6503"/>
      <c r="AY6503"/>
      <c r="AZ6503"/>
    </row>
    <row r="6504" spans="1:52">
      <c r="A6504"/>
      <c r="B6504"/>
      <c r="C6504"/>
      <c r="D6504"/>
      <c r="E6504"/>
      <c r="F6504"/>
      <c r="G6504"/>
      <c r="H6504"/>
      <c r="I6504"/>
      <c r="J6504"/>
      <c r="K6504"/>
      <c r="L6504"/>
      <c r="M6504"/>
      <c r="N6504"/>
      <c r="O6504"/>
      <c r="P6504"/>
      <c r="Q6504"/>
      <c r="R6504"/>
      <c r="S6504"/>
      <c r="T6504"/>
      <c r="U6504"/>
      <c r="V6504"/>
      <c r="W6504"/>
      <c r="X6504"/>
      <c r="Y6504"/>
      <c r="Z6504"/>
      <c r="AA6504"/>
      <c r="AB6504"/>
      <c r="AC6504"/>
      <c r="AD6504"/>
      <c r="AE6504"/>
      <c r="AF6504"/>
      <c r="AG6504"/>
      <c r="AH6504"/>
      <c r="AI6504"/>
      <c r="AJ6504"/>
      <c r="AK6504"/>
      <c r="AL6504"/>
      <c r="AM6504"/>
      <c r="AN6504"/>
      <c r="AO6504"/>
      <c r="AP6504"/>
      <c r="AQ6504"/>
      <c r="AR6504"/>
      <c r="AS6504"/>
      <c r="AT6504"/>
      <c r="AU6504"/>
      <c r="AV6504"/>
      <c r="AW6504"/>
      <c r="AX6504"/>
      <c r="AY6504"/>
      <c r="AZ6504"/>
    </row>
    <row r="6505" spans="1:52">
      <c r="A6505"/>
      <c r="B6505"/>
      <c r="C6505"/>
      <c r="D6505"/>
      <c r="E6505"/>
      <c r="F6505"/>
      <c r="G6505"/>
      <c r="H6505"/>
      <c r="I6505"/>
      <c r="J6505"/>
      <c r="K6505"/>
      <c r="L6505"/>
      <c r="M6505"/>
      <c r="N6505"/>
      <c r="O6505"/>
      <c r="P6505"/>
      <c r="Q6505"/>
      <c r="R6505"/>
      <c r="S6505"/>
      <c r="T6505"/>
      <c r="U6505"/>
      <c r="V6505"/>
      <c r="W6505"/>
      <c r="X6505"/>
      <c r="Y6505"/>
      <c r="Z6505"/>
      <c r="AA6505"/>
      <c r="AB6505"/>
      <c r="AC6505"/>
      <c r="AD6505"/>
      <c r="AE6505"/>
      <c r="AF6505"/>
      <c r="AG6505"/>
      <c r="AH6505"/>
      <c r="AI6505"/>
      <c r="AJ6505"/>
      <c r="AK6505"/>
      <c r="AL6505"/>
      <c r="AM6505"/>
      <c r="AN6505"/>
      <c r="AO6505"/>
      <c r="AP6505"/>
      <c r="AQ6505"/>
      <c r="AR6505"/>
      <c r="AS6505"/>
      <c r="AT6505"/>
      <c r="AU6505"/>
      <c r="AV6505"/>
      <c r="AW6505"/>
      <c r="AX6505"/>
      <c r="AY6505"/>
      <c r="AZ6505"/>
    </row>
    <row r="6506" spans="1:52">
      <c r="A6506"/>
      <c r="B6506"/>
      <c r="C6506"/>
      <c r="D6506"/>
      <c r="E6506"/>
      <c r="F6506"/>
      <c r="G6506"/>
      <c r="H6506"/>
      <c r="I6506"/>
      <c r="J6506"/>
      <c r="K6506"/>
      <c r="L6506"/>
      <c r="M6506"/>
      <c r="N6506"/>
      <c r="O6506"/>
      <c r="P6506"/>
      <c r="Q6506"/>
      <c r="R6506"/>
      <c r="S6506"/>
      <c r="T6506"/>
      <c r="U6506"/>
      <c r="V6506"/>
      <c r="W6506"/>
      <c r="X6506"/>
      <c r="Y6506"/>
      <c r="Z6506"/>
      <c r="AA6506"/>
      <c r="AB6506"/>
      <c r="AC6506"/>
      <c r="AD6506"/>
      <c r="AE6506"/>
      <c r="AF6506"/>
      <c r="AG6506"/>
      <c r="AH6506"/>
      <c r="AI6506"/>
      <c r="AJ6506"/>
      <c r="AK6506"/>
      <c r="AL6506"/>
      <c r="AM6506"/>
      <c r="AN6506"/>
      <c r="AO6506"/>
      <c r="AP6506"/>
      <c r="AQ6506"/>
      <c r="AR6506"/>
      <c r="AS6506"/>
      <c r="AT6506"/>
      <c r="AU6506"/>
      <c r="AV6506"/>
      <c r="AW6506"/>
      <c r="AX6506"/>
      <c r="AY6506"/>
      <c r="AZ6506"/>
    </row>
    <row r="6507" spans="1:52">
      <c r="A6507"/>
      <c r="B6507"/>
      <c r="C6507"/>
      <c r="D6507"/>
      <c r="E6507"/>
      <c r="F6507"/>
      <c r="G6507"/>
      <c r="H6507"/>
      <c r="I6507"/>
      <c r="J6507"/>
      <c r="K6507"/>
      <c r="L6507"/>
      <c r="M6507"/>
      <c r="N6507"/>
      <c r="O6507"/>
      <c r="P6507"/>
      <c r="Q6507"/>
      <c r="R6507"/>
      <c r="S6507"/>
      <c r="T6507"/>
      <c r="U6507"/>
      <c r="V6507"/>
      <c r="W6507"/>
      <c r="X6507"/>
      <c r="Y6507"/>
      <c r="Z6507"/>
      <c r="AA6507"/>
      <c r="AB6507"/>
      <c r="AC6507"/>
      <c r="AD6507"/>
      <c r="AE6507"/>
      <c r="AF6507"/>
      <c r="AG6507"/>
      <c r="AH6507"/>
      <c r="AI6507"/>
      <c r="AJ6507"/>
      <c r="AK6507"/>
      <c r="AL6507"/>
      <c r="AM6507"/>
      <c r="AN6507"/>
      <c r="AO6507"/>
      <c r="AP6507"/>
      <c r="AQ6507"/>
      <c r="AR6507"/>
      <c r="AS6507"/>
      <c r="AT6507"/>
      <c r="AU6507"/>
      <c r="AV6507"/>
      <c r="AW6507"/>
      <c r="AX6507"/>
      <c r="AY6507"/>
      <c r="AZ6507"/>
    </row>
    <row r="6508" spans="1:52">
      <c r="A6508"/>
      <c r="B6508"/>
      <c r="C6508"/>
      <c r="D6508"/>
      <c r="E6508"/>
      <c r="F6508"/>
      <c r="G6508"/>
      <c r="H6508"/>
      <c r="I6508"/>
      <c r="J6508"/>
      <c r="K6508"/>
      <c r="L6508"/>
      <c r="M6508"/>
      <c r="N6508"/>
      <c r="O6508"/>
      <c r="P6508"/>
      <c r="Q6508"/>
      <c r="R6508"/>
      <c r="S6508"/>
      <c r="T6508"/>
      <c r="U6508"/>
      <c r="V6508"/>
      <c r="W6508"/>
      <c r="X6508"/>
      <c r="Y6508"/>
      <c r="Z6508"/>
      <c r="AA6508"/>
      <c r="AB6508"/>
      <c r="AC6508"/>
      <c r="AD6508"/>
      <c r="AE6508"/>
      <c r="AF6508"/>
      <c r="AG6508"/>
      <c r="AH6508"/>
      <c r="AI6508"/>
      <c r="AJ6508"/>
      <c r="AK6508"/>
      <c r="AL6508"/>
      <c r="AM6508"/>
      <c r="AN6508"/>
      <c r="AO6508"/>
      <c r="AP6508"/>
      <c r="AQ6508"/>
      <c r="AR6508"/>
      <c r="AS6508"/>
      <c r="AT6508"/>
      <c r="AU6508"/>
      <c r="AV6508"/>
      <c r="AW6508"/>
      <c r="AX6508"/>
      <c r="AY6508"/>
      <c r="AZ6508"/>
    </row>
    <row r="6509" spans="1:52">
      <c r="A6509"/>
      <c r="B6509"/>
      <c r="C6509"/>
      <c r="D6509"/>
      <c r="E6509"/>
      <c r="F6509"/>
      <c r="G6509"/>
      <c r="H6509"/>
      <c r="I6509"/>
      <c r="J6509"/>
      <c r="K6509"/>
      <c r="L6509"/>
      <c r="M6509"/>
      <c r="N6509"/>
      <c r="O6509"/>
      <c r="P6509"/>
      <c r="Q6509"/>
      <c r="R6509"/>
      <c r="S6509"/>
      <c r="T6509"/>
      <c r="U6509"/>
      <c r="V6509"/>
      <c r="W6509"/>
      <c r="X6509"/>
      <c r="Y6509"/>
      <c r="Z6509"/>
      <c r="AA6509"/>
      <c r="AB6509"/>
      <c r="AC6509"/>
      <c r="AD6509"/>
      <c r="AE6509"/>
      <c r="AF6509"/>
      <c r="AG6509"/>
      <c r="AH6509"/>
      <c r="AI6509"/>
      <c r="AJ6509"/>
      <c r="AK6509"/>
      <c r="AL6509"/>
      <c r="AM6509"/>
      <c r="AN6509"/>
      <c r="AO6509"/>
      <c r="AP6509"/>
      <c r="AQ6509"/>
      <c r="AR6509"/>
      <c r="AS6509"/>
      <c r="AT6509"/>
      <c r="AU6509"/>
      <c r="AV6509"/>
      <c r="AW6509"/>
      <c r="AX6509"/>
      <c r="AY6509"/>
      <c r="AZ6509"/>
    </row>
    <row r="6510" spans="1:52">
      <c r="A6510"/>
      <c r="B6510"/>
      <c r="C6510"/>
      <c r="D6510"/>
      <c r="E6510"/>
      <c r="F6510"/>
      <c r="G6510"/>
      <c r="H6510"/>
      <c r="I6510"/>
      <c r="J6510"/>
      <c r="K6510"/>
      <c r="L6510"/>
      <c r="M6510"/>
      <c r="N6510"/>
      <c r="O6510"/>
      <c r="P6510"/>
      <c r="Q6510"/>
      <c r="R6510"/>
      <c r="S6510"/>
      <c r="T6510"/>
      <c r="U6510"/>
      <c r="V6510"/>
      <c r="W6510"/>
      <c r="X6510"/>
      <c r="Y6510"/>
      <c r="Z6510"/>
      <c r="AA6510"/>
      <c r="AB6510"/>
      <c r="AC6510"/>
      <c r="AD6510"/>
      <c r="AE6510"/>
      <c r="AF6510"/>
      <c r="AG6510"/>
      <c r="AH6510"/>
      <c r="AI6510"/>
      <c r="AJ6510"/>
      <c r="AK6510"/>
      <c r="AL6510"/>
      <c r="AM6510"/>
      <c r="AN6510"/>
      <c r="AO6510"/>
      <c r="AP6510"/>
      <c r="AQ6510"/>
      <c r="AR6510"/>
      <c r="AS6510"/>
      <c r="AT6510"/>
      <c r="AU6510"/>
      <c r="AV6510"/>
      <c r="AW6510"/>
      <c r="AX6510"/>
      <c r="AY6510"/>
      <c r="AZ6510"/>
    </row>
    <row r="6511" spans="1:52">
      <c r="A6511"/>
      <c r="B6511"/>
      <c r="C6511"/>
      <c r="D6511"/>
      <c r="E6511"/>
      <c r="F6511"/>
      <c r="G6511"/>
      <c r="H6511"/>
      <c r="I6511"/>
      <c r="J6511"/>
      <c r="K6511"/>
      <c r="L6511"/>
      <c r="M6511"/>
      <c r="N6511"/>
      <c r="O6511"/>
      <c r="P6511"/>
      <c r="Q6511"/>
      <c r="R6511"/>
      <c r="S6511"/>
      <c r="T6511"/>
      <c r="U6511"/>
      <c r="V6511"/>
      <c r="W6511"/>
      <c r="X6511"/>
      <c r="Y6511"/>
      <c r="Z6511"/>
      <c r="AA6511"/>
      <c r="AB6511"/>
      <c r="AC6511"/>
      <c r="AD6511"/>
      <c r="AE6511"/>
      <c r="AF6511"/>
      <c r="AG6511"/>
      <c r="AH6511"/>
      <c r="AI6511"/>
      <c r="AJ6511"/>
      <c r="AK6511"/>
      <c r="AL6511"/>
      <c r="AM6511"/>
      <c r="AN6511"/>
      <c r="AO6511"/>
      <c r="AP6511"/>
      <c r="AQ6511"/>
      <c r="AR6511"/>
      <c r="AS6511"/>
      <c r="AT6511"/>
      <c r="AU6511"/>
      <c r="AV6511"/>
      <c r="AW6511"/>
      <c r="AX6511"/>
      <c r="AY6511"/>
      <c r="AZ6511"/>
    </row>
    <row r="6512" spans="1:52">
      <c r="A6512"/>
      <c r="B6512"/>
      <c r="C6512"/>
      <c r="D6512"/>
      <c r="E6512"/>
      <c r="F6512"/>
      <c r="G6512"/>
      <c r="H6512"/>
      <c r="I6512"/>
      <c r="J6512"/>
      <c r="K6512"/>
      <c r="L6512"/>
      <c r="M6512"/>
      <c r="N6512"/>
      <c r="O6512"/>
      <c r="P6512"/>
      <c r="Q6512"/>
      <c r="R6512"/>
      <c r="S6512"/>
      <c r="T6512"/>
      <c r="U6512"/>
      <c r="V6512"/>
      <c r="W6512"/>
      <c r="X6512"/>
      <c r="Y6512"/>
      <c r="Z6512"/>
      <c r="AA6512"/>
      <c r="AB6512"/>
      <c r="AC6512"/>
      <c r="AD6512"/>
      <c r="AE6512"/>
      <c r="AF6512"/>
      <c r="AG6512"/>
      <c r="AH6512"/>
      <c r="AI6512"/>
      <c r="AJ6512"/>
      <c r="AK6512"/>
      <c r="AL6512"/>
      <c r="AM6512"/>
      <c r="AN6512"/>
      <c r="AO6512"/>
      <c r="AP6512"/>
      <c r="AQ6512"/>
      <c r="AR6512"/>
      <c r="AS6512"/>
      <c r="AT6512"/>
      <c r="AU6512"/>
      <c r="AV6512"/>
      <c r="AW6512"/>
      <c r="AX6512"/>
      <c r="AY6512"/>
      <c r="AZ6512"/>
    </row>
    <row r="6513" spans="1:52">
      <c r="A6513"/>
      <c r="B6513"/>
      <c r="C6513"/>
      <c r="D6513"/>
      <c r="E6513"/>
      <c r="F6513"/>
      <c r="G6513"/>
      <c r="H6513"/>
      <c r="I6513"/>
      <c r="J6513"/>
      <c r="K6513"/>
      <c r="L6513"/>
      <c r="M6513"/>
      <c r="N6513"/>
      <c r="O6513"/>
      <c r="P6513"/>
      <c r="Q6513"/>
      <c r="R6513"/>
      <c r="S6513"/>
      <c r="T6513"/>
      <c r="U6513"/>
      <c r="V6513"/>
      <c r="W6513"/>
      <c r="X6513"/>
      <c r="Y6513"/>
      <c r="Z6513"/>
      <c r="AA6513"/>
      <c r="AB6513"/>
      <c r="AC6513"/>
      <c r="AD6513"/>
      <c r="AE6513"/>
      <c r="AF6513"/>
      <c r="AG6513"/>
      <c r="AH6513"/>
      <c r="AI6513"/>
      <c r="AJ6513"/>
      <c r="AK6513"/>
      <c r="AL6513"/>
      <c r="AM6513"/>
      <c r="AN6513"/>
      <c r="AO6513"/>
      <c r="AP6513"/>
      <c r="AQ6513"/>
      <c r="AR6513"/>
      <c r="AS6513"/>
      <c r="AT6513"/>
      <c r="AU6513"/>
      <c r="AV6513"/>
      <c r="AW6513"/>
      <c r="AX6513"/>
      <c r="AY6513"/>
      <c r="AZ6513"/>
    </row>
    <row r="6514" spans="1:52">
      <c r="A6514"/>
      <c r="B6514"/>
      <c r="C6514"/>
      <c r="D6514"/>
      <c r="E6514"/>
      <c r="F6514"/>
      <c r="G6514"/>
      <c r="H6514"/>
      <c r="I6514"/>
      <c r="J6514"/>
      <c r="K6514"/>
      <c r="L6514"/>
      <c r="M6514"/>
      <c r="N6514"/>
      <c r="O6514"/>
      <c r="P6514"/>
      <c r="Q6514"/>
      <c r="R6514"/>
      <c r="S6514"/>
      <c r="T6514"/>
      <c r="U6514"/>
      <c r="V6514"/>
      <c r="W6514"/>
      <c r="X6514"/>
      <c r="Y6514"/>
      <c r="Z6514"/>
      <c r="AA6514"/>
      <c r="AB6514"/>
      <c r="AC6514"/>
      <c r="AD6514"/>
      <c r="AE6514"/>
      <c r="AF6514"/>
      <c r="AG6514"/>
      <c r="AH6514"/>
      <c r="AI6514"/>
      <c r="AJ6514"/>
      <c r="AK6514"/>
      <c r="AL6514"/>
      <c r="AM6514"/>
      <c r="AN6514"/>
      <c r="AO6514"/>
      <c r="AP6514"/>
      <c r="AQ6514"/>
      <c r="AR6514"/>
      <c r="AS6514"/>
      <c r="AT6514"/>
      <c r="AU6514"/>
      <c r="AV6514"/>
      <c r="AW6514"/>
      <c r="AX6514"/>
      <c r="AY6514"/>
      <c r="AZ6514"/>
    </row>
    <row r="6515" spans="1:52">
      <c r="A6515"/>
      <c r="B6515"/>
      <c r="C6515"/>
      <c r="D6515"/>
      <c r="E6515"/>
      <c r="F6515"/>
      <c r="G6515"/>
      <c r="H6515"/>
      <c r="I6515"/>
      <c r="J6515"/>
      <c r="K6515"/>
      <c r="L6515"/>
      <c r="M6515"/>
      <c r="N6515"/>
      <c r="O6515"/>
      <c r="P6515"/>
      <c r="Q6515"/>
      <c r="R6515"/>
      <c r="S6515"/>
      <c r="T6515"/>
      <c r="U6515"/>
      <c r="V6515"/>
      <c r="W6515"/>
      <c r="X6515"/>
      <c r="Y6515"/>
      <c r="Z6515"/>
      <c r="AA6515"/>
      <c r="AB6515"/>
      <c r="AC6515"/>
      <c r="AD6515"/>
      <c r="AE6515"/>
      <c r="AF6515"/>
      <c r="AG6515"/>
      <c r="AH6515"/>
      <c r="AI6515"/>
      <c r="AJ6515"/>
      <c r="AK6515"/>
      <c r="AL6515"/>
      <c r="AM6515"/>
      <c r="AN6515"/>
      <c r="AO6515"/>
      <c r="AP6515"/>
      <c r="AQ6515"/>
      <c r="AR6515"/>
      <c r="AS6515"/>
      <c r="AT6515"/>
      <c r="AU6515"/>
      <c r="AV6515"/>
      <c r="AW6515"/>
      <c r="AX6515"/>
      <c r="AY6515"/>
      <c r="AZ6515"/>
    </row>
    <row r="6516" spans="1:52">
      <c r="A6516"/>
      <c r="B6516"/>
      <c r="C6516"/>
      <c r="D6516"/>
      <c r="E6516"/>
      <c r="F6516"/>
      <c r="G6516"/>
      <c r="H6516"/>
      <c r="I6516"/>
      <c r="J6516"/>
      <c r="K6516"/>
      <c r="L6516"/>
      <c r="M6516"/>
      <c r="N6516"/>
      <c r="O6516"/>
      <c r="P6516"/>
      <c r="Q6516"/>
      <c r="R6516"/>
      <c r="S6516"/>
      <c r="T6516"/>
      <c r="U6516"/>
      <c r="V6516"/>
      <c r="W6516"/>
      <c r="X6516"/>
      <c r="Y6516"/>
      <c r="Z6516"/>
      <c r="AA6516"/>
      <c r="AB6516"/>
      <c r="AC6516"/>
      <c r="AD6516"/>
      <c r="AE6516"/>
      <c r="AF6516"/>
      <c r="AG6516"/>
      <c r="AH6516"/>
      <c r="AI6516"/>
      <c r="AJ6516"/>
      <c r="AK6516"/>
      <c r="AL6516"/>
      <c r="AM6516"/>
      <c r="AN6516"/>
      <c r="AO6516"/>
      <c r="AP6516"/>
      <c r="AQ6516"/>
      <c r="AR6516"/>
      <c r="AS6516"/>
      <c r="AT6516"/>
      <c r="AU6516"/>
      <c r="AV6516"/>
      <c r="AW6516"/>
      <c r="AX6516"/>
      <c r="AY6516"/>
      <c r="AZ6516"/>
    </row>
    <row r="6517" spans="1:52">
      <c r="A6517"/>
      <c r="B6517"/>
      <c r="C6517"/>
      <c r="D6517"/>
      <c r="E6517"/>
      <c r="F6517"/>
      <c r="G6517"/>
      <c r="H6517"/>
      <c r="I6517"/>
      <c r="J6517"/>
      <c r="K6517"/>
      <c r="L6517"/>
      <c r="M6517"/>
      <c r="N6517"/>
      <c r="O6517"/>
      <c r="P6517"/>
      <c r="Q6517"/>
      <c r="R6517"/>
      <c r="S6517"/>
      <c r="T6517"/>
      <c r="U6517"/>
      <c r="V6517"/>
      <c r="W6517"/>
      <c r="X6517"/>
      <c r="Y6517"/>
      <c r="Z6517"/>
      <c r="AA6517"/>
      <c r="AB6517"/>
      <c r="AC6517"/>
      <c r="AD6517"/>
      <c r="AE6517"/>
      <c r="AF6517"/>
      <c r="AG6517"/>
      <c r="AH6517"/>
      <c r="AI6517"/>
      <c r="AJ6517"/>
      <c r="AK6517"/>
      <c r="AL6517"/>
      <c r="AM6517"/>
      <c r="AN6517"/>
      <c r="AO6517"/>
      <c r="AP6517"/>
      <c r="AQ6517"/>
      <c r="AR6517"/>
      <c r="AS6517"/>
      <c r="AT6517"/>
      <c r="AU6517"/>
      <c r="AV6517"/>
      <c r="AW6517"/>
      <c r="AX6517"/>
      <c r="AY6517"/>
      <c r="AZ6517"/>
    </row>
    <row r="6518" spans="1:52">
      <c r="A6518"/>
      <c r="B6518"/>
      <c r="C6518"/>
      <c r="D6518"/>
      <c r="E6518"/>
      <c r="F6518"/>
      <c r="G6518"/>
      <c r="H6518"/>
      <c r="I6518"/>
      <c r="J6518"/>
      <c r="K6518"/>
      <c r="L6518"/>
      <c r="M6518"/>
      <c r="N6518"/>
      <c r="O6518"/>
      <c r="P6518"/>
      <c r="Q6518"/>
      <c r="R6518"/>
      <c r="S6518"/>
      <c r="T6518"/>
      <c r="U6518"/>
      <c r="V6518"/>
      <c r="W6518"/>
      <c r="X6518"/>
      <c r="Y6518"/>
      <c r="Z6518"/>
      <c r="AA6518"/>
      <c r="AB6518"/>
      <c r="AC6518"/>
      <c r="AD6518"/>
      <c r="AE6518"/>
      <c r="AF6518"/>
      <c r="AG6518"/>
      <c r="AH6518"/>
      <c r="AI6518"/>
      <c r="AJ6518"/>
      <c r="AK6518"/>
      <c r="AL6518"/>
      <c r="AM6518"/>
      <c r="AN6518"/>
      <c r="AO6518"/>
      <c r="AP6518"/>
      <c r="AQ6518"/>
      <c r="AR6518"/>
      <c r="AS6518"/>
      <c r="AT6518"/>
      <c r="AU6518"/>
      <c r="AV6518"/>
      <c r="AW6518"/>
      <c r="AX6518"/>
      <c r="AY6518"/>
      <c r="AZ6518"/>
    </row>
    <row r="6519" spans="1:52">
      <c r="A6519"/>
      <c r="B6519"/>
      <c r="C6519"/>
      <c r="D6519"/>
      <c r="E6519"/>
      <c r="F6519"/>
      <c r="G6519"/>
      <c r="H6519"/>
      <c r="I6519"/>
      <c r="J6519"/>
      <c r="K6519"/>
      <c r="L6519"/>
      <c r="M6519"/>
      <c r="N6519"/>
      <c r="O6519"/>
      <c r="P6519"/>
      <c r="Q6519"/>
      <c r="R6519"/>
      <c r="S6519"/>
      <c r="T6519"/>
      <c r="U6519"/>
      <c r="V6519"/>
      <c r="W6519"/>
      <c r="X6519"/>
      <c r="Y6519"/>
      <c r="Z6519"/>
      <c r="AA6519"/>
      <c r="AB6519"/>
      <c r="AC6519"/>
      <c r="AD6519"/>
      <c r="AE6519"/>
      <c r="AF6519"/>
      <c r="AG6519"/>
      <c r="AH6519"/>
      <c r="AI6519"/>
      <c r="AJ6519"/>
      <c r="AK6519"/>
      <c r="AL6519"/>
      <c r="AM6519"/>
      <c r="AN6519"/>
      <c r="AO6519"/>
      <c r="AP6519"/>
      <c r="AQ6519"/>
      <c r="AR6519"/>
      <c r="AS6519"/>
      <c r="AT6519"/>
      <c r="AU6519"/>
      <c r="AV6519"/>
      <c r="AW6519"/>
      <c r="AX6519"/>
      <c r="AY6519"/>
      <c r="AZ6519"/>
    </row>
    <row r="6520" spans="1:52">
      <c r="A6520"/>
      <c r="B6520"/>
      <c r="C6520"/>
      <c r="D6520"/>
      <c r="E6520"/>
      <c r="F6520"/>
      <c r="G6520"/>
      <c r="H6520"/>
      <c r="I6520"/>
      <c r="J6520"/>
      <c r="K6520"/>
      <c r="L6520"/>
      <c r="M6520"/>
      <c r="N6520"/>
      <c r="O6520"/>
      <c r="P6520"/>
      <c r="Q6520"/>
      <c r="R6520"/>
      <c r="S6520"/>
      <c r="T6520"/>
      <c r="U6520"/>
      <c r="V6520"/>
      <c r="W6520"/>
      <c r="X6520"/>
      <c r="Y6520"/>
      <c r="Z6520"/>
      <c r="AA6520"/>
      <c r="AB6520"/>
      <c r="AC6520"/>
      <c r="AD6520"/>
      <c r="AE6520"/>
      <c r="AF6520"/>
      <c r="AG6520"/>
      <c r="AH6520"/>
      <c r="AI6520"/>
      <c r="AJ6520"/>
      <c r="AK6520"/>
      <c r="AL6520"/>
      <c r="AM6520"/>
      <c r="AN6520"/>
      <c r="AO6520"/>
      <c r="AP6520"/>
      <c r="AQ6520"/>
      <c r="AR6520"/>
      <c r="AS6520"/>
      <c r="AT6520"/>
      <c r="AU6520"/>
      <c r="AV6520"/>
      <c r="AW6520"/>
      <c r="AX6520"/>
      <c r="AY6520"/>
      <c r="AZ6520"/>
    </row>
    <row r="6521" spans="1:52">
      <c r="A6521"/>
      <c r="B6521"/>
      <c r="C6521"/>
      <c r="D6521"/>
      <c r="E6521"/>
      <c r="F6521"/>
      <c r="G6521"/>
      <c r="H6521"/>
      <c r="I6521"/>
      <c r="J6521"/>
      <c r="K6521"/>
      <c r="L6521"/>
      <c r="M6521"/>
      <c r="N6521"/>
      <c r="O6521"/>
      <c r="P6521"/>
      <c r="Q6521"/>
      <c r="R6521"/>
      <c r="S6521"/>
      <c r="T6521"/>
      <c r="U6521"/>
      <c r="V6521"/>
      <c r="W6521"/>
      <c r="X6521"/>
      <c r="Y6521"/>
      <c r="Z6521"/>
      <c r="AA6521"/>
      <c r="AB6521"/>
      <c r="AC6521"/>
      <c r="AD6521"/>
      <c r="AE6521"/>
      <c r="AF6521"/>
      <c r="AG6521"/>
      <c r="AH6521"/>
      <c r="AI6521"/>
      <c r="AJ6521"/>
      <c r="AK6521"/>
      <c r="AL6521"/>
      <c r="AM6521"/>
      <c r="AN6521"/>
      <c r="AO6521"/>
      <c r="AP6521"/>
      <c r="AQ6521"/>
      <c r="AR6521"/>
      <c r="AS6521"/>
      <c r="AT6521"/>
      <c r="AU6521"/>
      <c r="AV6521"/>
      <c r="AW6521"/>
      <c r="AX6521"/>
      <c r="AY6521"/>
      <c r="AZ6521"/>
    </row>
    <row r="6522" spans="1:52">
      <c r="A6522"/>
      <c r="B6522"/>
      <c r="C6522"/>
      <c r="D6522"/>
      <c r="E6522"/>
      <c r="F6522"/>
      <c r="G6522"/>
      <c r="H6522"/>
      <c r="I6522"/>
      <c r="J6522"/>
      <c r="K6522"/>
      <c r="L6522"/>
      <c r="M6522"/>
      <c r="N6522"/>
      <c r="O6522"/>
      <c r="P6522"/>
      <c r="Q6522"/>
      <c r="R6522"/>
      <c r="S6522"/>
      <c r="T6522"/>
      <c r="U6522"/>
      <c r="V6522"/>
      <c r="W6522"/>
      <c r="X6522"/>
      <c r="Y6522"/>
      <c r="Z6522"/>
      <c r="AA6522"/>
      <c r="AB6522"/>
      <c r="AC6522"/>
      <c r="AD6522"/>
      <c r="AE6522"/>
      <c r="AF6522"/>
      <c r="AG6522"/>
      <c r="AH6522"/>
      <c r="AI6522"/>
      <c r="AJ6522"/>
      <c r="AK6522"/>
      <c r="AL6522"/>
      <c r="AM6522"/>
      <c r="AN6522"/>
      <c r="AO6522"/>
      <c r="AP6522"/>
      <c r="AQ6522"/>
      <c r="AR6522"/>
      <c r="AS6522"/>
      <c r="AT6522"/>
      <c r="AU6522"/>
      <c r="AV6522"/>
      <c r="AW6522"/>
      <c r="AX6522"/>
      <c r="AY6522"/>
      <c r="AZ6522"/>
    </row>
    <row r="6523" spans="1:52">
      <c r="A6523"/>
      <c r="B6523"/>
      <c r="C6523"/>
      <c r="D6523"/>
      <c r="E6523"/>
      <c r="F6523"/>
      <c r="G6523"/>
      <c r="H6523"/>
      <c r="I6523"/>
      <c r="J6523"/>
      <c r="K6523"/>
      <c r="L6523"/>
      <c r="M6523"/>
      <c r="N6523"/>
      <c r="O6523"/>
      <c r="P6523"/>
      <c r="Q6523"/>
      <c r="R6523"/>
      <c r="S6523"/>
      <c r="T6523"/>
      <c r="U6523"/>
      <c r="V6523"/>
      <c r="W6523"/>
      <c r="X6523"/>
      <c r="Y6523"/>
      <c r="Z6523"/>
      <c r="AA6523"/>
      <c r="AB6523"/>
      <c r="AC6523"/>
      <c r="AD6523"/>
      <c r="AE6523"/>
      <c r="AF6523"/>
      <c r="AG6523"/>
      <c r="AH6523"/>
      <c r="AI6523"/>
      <c r="AJ6523"/>
      <c r="AK6523"/>
      <c r="AL6523"/>
      <c r="AM6523"/>
      <c r="AN6523"/>
      <c r="AO6523"/>
      <c r="AP6523"/>
      <c r="AQ6523"/>
      <c r="AR6523"/>
      <c r="AS6523"/>
      <c r="AT6523"/>
      <c r="AU6523"/>
      <c r="AV6523"/>
      <c r="AW6523"/>
      <c r="AX6523"/>
      <c r="AY6523"/>
      <c r="AZ6523"/>
    </row>
    <row r="6524" spans="1:52">
      <c r="A6524"/>
      <c r="B6524"/>
      <c r="C6524"/>
      <c r="D6524"/>
      <c r="E6524"/>
      <c r="F6524"/>
      <c r="G6524"/>
      <c r="H6524"/>
      <c r="I6524"/>
      <c r="J6524"/>
      <c r="K6524"/>
      <c r="L6524"/>
      <c r="M6524"/>
      <c r="N6524"/>
      <c r="O6524"/>
      <c r="P6524"/>
      <c r="Q6524"/>
      <c r="R6524"/>
      <c r="S6524"/>
      <c r="T6524"/>
      <c r="U6524"/>
      <c r="V6524"/>
      <c r="W6524"/>
      <c r="X6524"/>
      <c r="Y6524"/>
      <c r="Z6524"/>
      <c r="AA6524"/>
      <c r="AB6524"/>
      <c r="AC6524"/>
      <c r="AD6524"/>
      <c r="AE6524"/>
      <c r="AF6524"/>
      <c r="AG6524"/>
      <c r="AH6524"/>
      <c r="AI6524"/>
      <c r="AJ6524"/>
      <c r="AK6524"/>
      <c r="AL6524"/>
      <c r="AM6524"/>
      <c r="AN6524"/>
      <c r="AO6524"/>
      <c r="AP6524"/>
      <c r="AQ6524"/>
      <c r="AR6524"/>
      <c r="AS6524"/>
      <c r="AT6524"/>
      <c r="AU6524"/>
      <c r="AV6524"/>
      <c r="AW6524"/>
      <c r="AX6524"/>
      <c r="AY6524"/>
      <c r="AZ6524"/>
    </row>
    <row r="6525" spans="1:52">
      <c r="A6525"/>
      <c r="B6525"/>
      <c r="C6525"/>
      <c r="D6525"/>
      <c r="E6525"/>
      <c r="F6525"/>
      <c r="G6525"/>
      <c r="H6525"/>
      <c r="I6525"/>
      <c r="J6525"/>
      <c r="K6525"/>
      <c r="L6525"/>
      <c r="M6525"/>
      <c r="N6525"/>
      <c r="O6525"/>
      <c r="P6525"/>
      <c r="Q6525"/>
      <c r="R6525"/>
      <c r="S6525"/>
      <c r="T6525"/>
      <c r="U6525"/>
      <c r="V6525"/>
      <c r="W6525"/>
      <c r="X6525"/>
      <c r="Y6525"/>
      <c r="Z6525"/>
      <c r="AA6525"/>
      <c r="AB6525"/>
      <c r="AC6525"/>
      <c r="AD6525"/>
      <c r="AE6525"/>
      <c r="AF6525"/>
      <c r="AG6525"/>
      <c r="AH6525"/>
      <c r="AI6525"/>
      <c r="AJ6525"/>
      <c r="AK6525"/>
      <c r="AL6525"/>
      <c r="AM6525"/>
      <c r="AN6525"/>
      <c r="AO6525"/>
      <c r="AP6525"/>
      <c r="AQ6525"/>
      <c r="AR6525"/>
      <c r="AS6525"/>
      <c r="AT6525"/>
      <c r="AU6525"/>
      <c r="AV6525"/>
      <c r="AW6525"/>
      <c r="AX6525"/>
      <c r="AY6525"/>
      <c r="AZ6525"/>
    </row>
    <row r="6526" spans="1:52">
      <c r="A6526"/>
      <c r="B6526"/>
      <c r="C6526"/>
      <c r="D6526"/>
      <c r="E6526"/>
      <c r="F6526"/>
      <c r="G6526"/>
      <c r="H6526"/>
      <c r="I6526"/>
      <c r="J6526"/>
      <c r="K6526"/>
      <c r="L6526"/>
      <c r="M6526"/>
      <c r="N6526"/>
      <c r="O6526"/>
      <c r="P6526"/>
      <c r="Q6526"/>
      <c r="R6526"/>
      <c r="S6526"/>
      <c r="T6526"/>
      <c r="U6526"/>
      <c r="V6526"/>
      <c r="W6526"/>
      <c r="X6526"/>
      <c r="Y6526"/>
      <c r="Z6526"/>
      <c r="AA6526"/>
      <c r="AB6526"/>
      <c r="AC6526"/>
      <c r="AD6526"/>
      <c r="AE6526"/>
      <c r="AF6526"/>
      <c r="AG6526"/>
      <c r="AH6526"/>
      <c r="AI6526"/>
      <c r="AJ6526"/>
      <c r="AK6526"/>
      <c r="AL6526"/>
      <c r="AM6526"/>
      <c r="AN6526"/>
      <c r="AO6526"/>
      <c r="AP6526"/>
      <c r="AQ6526"/>
      <c r="AR6526"/>
      <c r="AS6526"/>
      <c r="AT6526"/>
      <c r="AU6526"/>
      <c r="AV6526"/>
      <c r="AW6526"/>
      <c r="AX6526"/>
      <c r="AY6526"/>
      <c r="AZ6526"/>
    </row>
    <row r="6527" spans="1:52">
      <c r="A6527"/>
      <c r="B6527"/>
      <c r="C6527"/>
      <c r="D6527"/>
      <c r="E6527"/>
      <c r="F6527"/>
      <c r="G6527"/>
      <c r="H6527"/>
      <c r="I6527"/>
      <c r="J6527"/>
      <c r="K6527"/>
      <c r="L6527"/>
      <c r="M6527"/>
      <c r="N6527"/>
      <c r="O6527"/>
      <c r="P6527"/>
      <c r="Q6527"/>
      <c r="R6527"/>
      <c r="S6527"/>
      <c r="T6527"/>
      <c r="U6527"/>
      <c r="V6527"/>
      <c r="W6527"/>
      <c r="X6527"/>
      <c r="Y6527"/>
      <c r="Z6527"/>
      <c r="AA6527"/>
      <c r="AB6527"/>
      <c r="AC6527"/>
      <c r="AD6527"/>
      <c r="AE6527"/>
      <c r="AF6527"/>
      <c r="AG6527"/>
      <c r="AH6527"/>
      <c r="AI6527"/>
      <c r="AJ6527"/>
      <c r="AK6527"/>
      <c r="AL6527"/>
      <c r="AM6527"/>
      <c r="AN6527"/>
      <c r="AO6527"/>
      <c r="AP6527"/>
      <c r="AQ6527"/>
      <c r="AR6527"/>
      <c r="AS6527"/>
      <c r="AT6527"/>
      <c r="AU6527"/>
      <c r="AV6527"/>
      <c r="AW6527"/>
      <c r="AX6527"/>
      <c r="AY6527"/>
      <c r="AZ6527"/>
    </row>
    <row r="6528" spans="1:52">
      <c r="A6528"/>
      <c r="B6528"/>
      <c r="C6528"/>
      <c r="D6528"/>
      <c r="E6528"/>
      <c r="F6528"/>
      <c r="G6528"/>
      <c r="H6528"/>
      <c r="I6528"/>
      <c r="J6528"/>
      <c r="K6528"/>
      <c r="L6528"/>
      <c r="M6528"/>
      <c r="N6528"/>
      <c r="O6528"/>
      <c r="P6528"/>
      <c r="Q6528"/>
      <c r="R6528"/>
      <c r="S6528"/>
      <c r="T6528"/>
      <c r="U6528"/>
      <c r="V6528"/>
      <c r="W6528"/>
      <c r="X6528"/>
      <c r="Y6528"/>
      <c r="Z6528"/>
      <c r="AA6528"/>
      <c r="AB6528"/>
      <c r="AC6528"/>
      <c r="AD6528"/>
      <c r="AE6528"/>
      <c r="AF6528"/>
      <c r="AG6528"/>
      <c r="AH6528"/>
      <c r="AI6528"/>
      <c r="AJ6528"/>
      <c r="AK6528"/>
      <c r="AL6528"/>
      <c r="AM6528"/>
      <c r="AN6528"/>
      <c r="AO6528"/>
      <c r="AP6528"/>
      <c r="AQ6528"/>
      <c r="AR6528"/>
      <c r="AS6528"/>
      <c r="AT6528"/>
      <c r="AU6528"/>
      <c r="AV6528"/>
      <c r="AW6528"/>
      <c r="AX6528"/>
      <c r="AY6528"/>
      <c r="AZ6528"/>
    </row>
    <row r="6529" spans="1:52">
      <c r="A6529"/>
      <c r="B6529"/>
      <c r="C6529"/>
      <c r="D6529"/>
      <c r="E6529"/>
      <c r="F6529"/>
      <c r="G6529"/>
      <c r="H6529"/>
      <c r="I6529"/>
      <c r="J6529"/>
      <c r="K6529"/>
      <c r="L6529"/>
      <c r="M6529"/>
      <c r="N6529"/>
      <c r="O6529"/>
      <c r="P6529"/>
      <c r="Q6529"/>
      <c r="R6529"/>
      <c r="S6529"/>
      <c r="T6529"/>
      <c r="U6529"/>
      <c r="V6529"/>
      <c r="W6529"/>
      <c r="X6529"/>
      <c r="Y6529"/>
      <c r="Z6529"/>
      <c r="AA6529"/>
      <c r="AB6529"/>
      <c r="AC6529"/>
      <c r="AD6529"/>
      <c r="AE6529"/>
      <c r="AF6529"/>
      <c r="AG6529"/>
      <c r="AH6529"/>
      <c r="AI6529"/>
      <c r="AJ6529"/>
      <c r="AK6529"/>
      <c r="AL6529"/>
      <c r="AM6529"/>
      <c r="AN6529"/>
      <c r="AO6529"/>
      <c r="AP6529"/>
      <c r="AQ6529"/>
      <c r="AR6529"/>
      <c r="AS6529"/>
      <c r="AT6529"/>
      <c r="AU6529"/>
      <c r="AV6529"/>
      <c r="AW6529"/>
      <c r="AX6529"/>
      <c r="AY6529"/>
      <c r="AZ6529"/>
    </row>
    <row r="6530" spans="1:52">
      <c r="A6530"/>
      <c r="B6530"/>
      <c r="C6530"/>
      <c r="D6530"/>
      <c r="E6530"/>
      <c r="F6530"/>
      <c r="G6530"/>
      <c r="H6530"/>
      <c r="I6530"/>
      <c r="J6530"/>
      <c r="K6530"/>
      <c r="L6530"/>
      <c r="M6530"/>
      <c r="N6530"/>
      <c r="O6530"/>
      <c r="P6530"/>
      <c r="Q6530"/>
      <c r="R6530"/>
      <c r="S6530"/>
      <c r="T6530"/>
      <c r="U6530"/>
      <c r="V6530"/>
      <c r="W6530"/>
      <c r="X6530"/>
      <c r="Y6530"/>
      <c r="Z6530"/>
      <c r="AA6530"/>
      <c r="AB6530"/>
      <c r="AC6530"/>
      <c r="AD6530"/>
      <c r="AE6530"/>
      <c r="AF6530"/>
      <c r="AG6530"/>
      <c r="AH6530"/>
      <c r="AI6530"/>
      <c r="AJ6530"/>
      <c r="AK6530"/>
      <c r="AL6530"/>
      <c r="AM6530"/>
      <c r="AN6530"/>
      <c r="AO6530"/>
      <c r="AP6530"/>
      <c r="AQ6530"/>
      <c r="AR6530"/>
      <c r="AS6530"/>
      <c r="AT6530"/>
      <c r="AU6530"/>
      <c r="AV6530"/>
      <c r="AW6530"/>
      <c r="AX6530"/>
      <c r="AY6530"/>
      <c r="AZ6530"/>
    </row>
    <row r="6531" spans="1:52">
      <c r="A6531"/>
      <c r="B6531"/>
      <c r="C6531"/>
      <c r="D6531"/>
      <c r="E6531"/>
      <c r="F6531"/>
      <c r="G6531"/>
      <c r="H6531"/>
      <c r="I6531"/>
      <c r="J6531"/>
      <c r="K6531"/>
      <c r="L6531"/>
      <c r="M6531"/>
      <c r="N6531"/>
      <c r="O6531"/>
      <c r="P6531"/>
      <c r="Q6531"/>
      <c r="R6531"/>
      <c r="S6531"/>
      <c r="T6531"/>
      <c r="U6531"/>
      <c r="V6531"/>
      <c r="W6531"/>
      <c r="X6531"/>
      <c r="Y6531"/>
      <c r="Z6531"/>
      <c r="AA6531"/>
      <c r="AB6531"/>
      <c r="AC6531"/>
      <c r="AD6531"/>
      <c r="AE6531"/>
      <c r="AF6531"/>
      <c r="AG6531"/>
      <c r="AH6531"/>
      <c r="AI6531"/>
      <c r="AJ6531"/>
      <c r="AK6531"/>
      <c r="AL6531"/>
      <c r="AM6531"/>
      <c r="AN6531"/>
      <c r="AO6531"/>
      <c r="AP6531"/>
      <c r="AQ6531"/>
      <c r="AR6531"/>
      <c r="AS6531"/>
      <c r="AT6531"/>
      <c r="AU6531"/>
      <c r="AV6531"/>
      <c r="AW6531"/>
      <c r="AX6531"/>
      <c r="AY6531"/>
      <c r="AZ6531"/>
    </row>
    <row r="6532" spans="1:52">
      <c r="A6532"/>
      <c r="B6532"/>
      <c r="C6532"/>
      <c r="D6532"/>
      <c r="E6532"/>
      <c r="F6532"/>
      <c r="G6532"/>
      <c r="H6532"/>
      <c r="I6532"/>
      <c r="J6532"/>
      <c r="K6532"/>
      <c r="L6532"/>
      <c r="M6532"/>
      <c r="N6532"/>
      <c r="O6532"/>
      <c r="P6532"/>
      <c r="Q6532"/>
      <c r="R6532"/>
      <c r="S6532"/>
      <c r="T6532"/>
      <c r="U6532"/>
      <c r="V6532"/>
      <c r="W6532"/>
      <c r="X6532"/>
      <c r="Y6532"/>
      <c r="Z6532"/>
      <c r="AA6532"/>
      <c r="AB6532"/>
      <c r="AC6532"/>
      <c r="AD6532"/>
      <c r="AE6532"/>
      <c r="AF6532"/>
      <c r="AG6532"/>
      <c r="AH6532"/>
      <c r="AI6532"/>
      <c r="AJ6532"/>
      <c r="AK6532"/>
      <c r="AL6532"/>
      <c r="AM6532"/>
      <c r="AN6532"/>
      <c r="AO6532"/>
      <c r="AP6532"/>
      <c r="AQ6532"/>
      <c r="AR6532"/>
      <c r="AS6532"/>
      <c r="AT6532"/>
      <c r="AU6532"/>
      <c r="AV6532"/>
      <c r="AW6532"/>
      <c r="AX6532"/>
      <c r="AY6532"/>
      <c r="AZ6532"/>
    </row>
    <row r="6533" spans="1:52">
      <c r="A6533"/>
      <c r="B6533"/>
      <c r="C6533"/>
      <c r="D6533"/>
      <c r="E6533"/>
      <c r="F6533"/>
      <c r="G6533"/>
      <c r="H6533"/>
      <c r="I6533"/>
      <c r="J6533"/>
      <c r="K6533"/>
      <c r="L6533"/>
      <c r="M6533"/>
      <c r="N6533"/>
      <c r="O6533"/>
      <c r="P6533"/>
      <c r="Q6533"/>
      <c r="R6533"/>
      <c r="S6533"/>
      <c r="T6533"/>
      <c r="U6533"/>
      <c r="V6533"/>
      <c r="W6533"/>
      <c r="X6533"/>
      <c r="Y6533"/>
      <c r="Z6533"/>
      <c r="AA6533"/>
      <c r="AB6533"/>
      <c r="AC6533"/>
      <c r="AD6533"/>
      <c r="AE6533"/>
      <c r="AF6533"/>
      <c r="AG6533"/>
      <c r="AH6533"/>
      <c r="AI6533"/>
      <c r="AJ6533"/>
      <c r="AK6533"/>
      <c r="AL6533"/>
      <c r="AM6533"/>
      <c r="AN6533"/>
      <c r="AO6533"/>
      <c r="AP6533"/>
      <c r="AQ6533"/>
      <c r="AR6533"/>
      <c r="AS6533"/>
      <c r="AT6533"/>
      <c r="AU6533"/>
      <c r="AV6533"/>
      <c r="AW6533"/>
      <c r="AX6533"/>
      <c r="AY6533"/>
      <c r="AZ6533"/>
    </row>
    <row r="6534" spans="1:52">
      <c r="A6534"/>
      <c r="B6534"/>
      <c r="C6534"/>
      <c r="D6534"/>
      <c r="E6534"/>
      <c r="F6534"/>
      <c r="G6534"/>
      <c r="H6534"/>
      <c r="I6534"/>
      <c r="J6534"/>
      <c r="K6534"/>
      <c r="L6534"/>
      <c r="M6534"/>
      <c r="N6534"/>
      <c r="O6534"/>
      <c r="P6534"/>
      <c r="Q6534"/>
      <c r="R6534"/>
      <c r="S6534"/>
      <c r="T6534"/>
      <c r="U6534"/>
      <c r="V6534"/>
      <c r="W6534"/>
      <c r="X6534"/>
      <c r="Y6534"/>
      <c r="Z6534"/>
      <c r="AA6534"/>
      <c r="AB6534"/>
      <c r="AC6534"/>
      <c r="AD6534"/>
      <c r="AE6534"/>
      <c r="AF6534"/>
      <c r="AG6534"/>
      <c r="AH6534"/>
      <c r="AI6534"/>
      <c r="AJ6534"/>
      <c r="AK6534"/>
      <c r="AL6534"/>
      <c r="AM6534"/>
      <c r="AN6534"/>
      <c r="AO6534"/>
      <c r="AP6534"/>
      <c r="AQ6534"/>
      <c r="AR6534"/>
      <c r="AS6534"/>
      <c r="AT6534"/>
      <c r="AU6534"/>
      <c r="AV6534"/>
      <c r="AW6534"/>
      <c r="AX6534"/>
      <c r="AY6534"/>
      <c r="AZ6534"/>
    </row>
    <row r="6535" spans="1:52">
      <c r="A6535"/>
      <c r="B6535"/>
      <c r="C6535"/>
      <c r="D6535"/>
      <c r="E6535"/>
      <c r="F6535"/>
      <c r="G6535"/>
      <c r="H6535"/>
      <c r="I6535"/>
      <c r="J6535"/>
      <c r="K6535"/>
      <c r="L6535"/>
      <c r="M6535"/>
      <c r="N6535"/>
      <c r="O6535"/>
      <c r="P6535"/>
      <c r="Q6535"/>
      <c r="R6535"/>
      <c r="S6535"/>
      <c r="T6535"/>
      <c r="U6535"/>
      <c r="V6535"/>
      <c r="W6535"/>
      <c r="X6535"/>
      <c r="Y6535"/>
      <c r="Z6535"/>
      <c r="AA6535"/>
      <c r="AB6535"/>
      <c r="AC6535"/>
      <c r="AD6535"/>
      <c r="AE6535"/>
      <c r="AF6535"/>
      <c r="AG6535"/>
      <c r="AH6535"/>
      <c r="AI6535"/>
      <c r="AJ6535"/>
      <c r="AK6535"/>
      <c r="AL6535"/>
      <c r="AM6535"/>
      <c r="AN6535"/>
      <c r="AO6535"/>
      <c r="AP6535"/>
      <c r="AQ6535"/>
      <c r="AR6535"/>
      <c r="AS6535"/>
      <c r="AT6535"/>
      <c r="AU6535"/>
      <c r="AV6535"/>
      <c r="AW6535"/>
      <c r="AX6535"/>
      <c r="AY6535"/>
      <c r="AZ6535"/>
    </row>
    <row r="6536" spans="1:52">
      <c r="A6536"/>
      <c r="B6536"/>
      <c r="C6536"/>
      <c r="D6536"/>
      <c r="E6536"/>
      <c r="F6536"/>
      <c r="G6536"/>
      <c r="H6536"/>
      <c r="I6536"/>
      <c r="J6536"/>
      <c r="K6536"/>
      <c r="L6536"/>
      <c r="M6536"/>
      <c r="N6536"/>
      <c r="O6536"/>
      <c r="P6536"/>
      <c r="Q6536"/>
      <c r="R6536"/>
      <c r="S6536"/>
      <c r="T6536"/>
      <c r="U6536"/>
      <c r="V6536"/>
      <c r="W6536"/>
      <c r="X6536"/>
      <c r="Y6536"/>
      <c r="Z6536"/>
      <c r="AA6536"/>
      <c r="AB6536"/>
      <c r="AC6536"/>
      <c r="AD6536"/>
      <c r="AE6536"/>
      <c r="AF6536"/>
      <c r="AG6536"/>
      <c r="AH6536"/>
      <c r="AI6536"/>
      <c r="AJ6536"/>
      <c r="AK6536"/>
      <c r="AL6536"/>
      <c r="AM6536"/>
      <c r="AN6536"/>
      <c r="AO6536"/>
      <c r="AP6536"/>
      <c r="AQ6536"/>
      <c r="AR6536"/>
      <c r="AS6536"/>
      <c r="AT6536"/>
      <c r="AU6536"/>
      <c r="AV6536"/>
      <c r="AW6536"/>
      <c r="AX6536"/>
      <c r="AY6536"/>
      <c r="AZ6536"/>
    </row>
    <row r="6537" spans="1:52">
      <c r="A6537"/>
      <c r="B6537"/>
      <c r="C6537"/>
      <c r="D6537"/>
      <c r="E6537"/>
      <c r="F6537"/>
      <c r="G6537"/>
      <c r="H6537"/>
      <c r="I6537"/>
      <c r="J6537"/>
      <c r="K6537"/>
      <c r="L6537"/>
      <c r="M6537"/>
      <c r="N6537"/>
      <c r="O6537"/>
      <c r="P6537"/>
      <c r="Q6537"/>
      <c r="R6537"/>
      <c r="S6537"/>
      <c r="T6537"/>
      <c r="U6537"/>
      <c r="V6537"/>
      <c r="W6537"/>
      <c r="X6537"/>
      <c r="Y6537"/>
      <c r="Z6537"/>
      <c r="AA6537"/>
      <c r="AB6537"/>
      <c r="AC6537"/>
      <c r="AD6537"/>
      <c r="AE6537"/>
      <c r="AF6537"/>
      <c r="AG6537"/>
      <c r="AH6537"/>
      <c r="AI6537"/>
      <c r="AJ6537"/>
      <c r="AK6537"/>
      <c r="AL6537"/>
      <c r="AM6537"/>
      <c r="AN6537"/>
      <c r="AO6537"/>
      <c r="AP6537"/>
      <c r="AQ6537"/>
      <c r="AR6537"/>
      <c r="AS6537"/>
      <c r="AT6537"/>
      <c r="AU6537"/>
      <c r="AV6537"/>
      <c r="AW6537"/>
      <c r="AX6537"/>
      <c r="AY6537"/>
      <c r="AZ6537"/>
    </row>
    <row r="6538" spans="1:52">
      <c r="A6538"/>
      <c r="B6538"/>
      <c r="C6538"/>
      <c r="D6538"/>
      <c r="E6538"/>
      <c r="F6538"/>
      <c r="G6538"/>
      <c r="H6538"/>
      <c r="I6538"/>
      <c r="J6538"/>
      <c r="K6538"/>
      <c r="L6538"/>
      <c r="M6538"/>
      <c r="N6538"/>
      <c r="O6538"/>
      <c r="P6538"/>
      <c r="Q6538"/>
      <c r="R6538"/>
      <c r="S6538"/>
      <c r="T6538"/>
      <c r="U6538"/>
      <c r="V6538"/>
      <c r="W6538"/>
      <c r="X6538"/>
      <c r="Y6538"/>
      <c r="Z6538"/>
      <c r="AA6538"/>
      <c r="AB6538"/>
      <c r="AC6538"/>
      <c r="AD6538"/>
      <c r="AE6538"/>
      <c r="AF6538"/>
      <c r="AG6538"/>
      <c r="AH6538"/>
      <c r="AI6538"/>
      <c r="AJ6538"/>
      <c r="AK6538"/>
      <c r="AL6538"/>
      <c r="AM6538"/>
      <c r="AN6538"/>
      <c r="AO6538"/>
      <c r="AP6538"/>
      <c r="AQ6538"/>
      <c r="AR6538"/>
      <c r="AS6538"/>
      <c r="AT6538"/>
      <c r="AU6538"/>
      <c r="AV6538"/>
      <c r="AW6538"/>
      <c r="AX6538"/>
      <c r="AY6538"/>
      <c r="AZ6538"/>
    </row>
    <row r="6539" spans="1:52">
      <c r="A6539"/>
      <c r="B6539"/>
      <c r="C6539"/>
      <c r="D6539"/>
      <c r="E6539"/>
      <c r="F6539"/>
      <c r="G6539"/>
      <c r="H6539"/>
      <c r="I6539"/>
      <c r="J6539"/>
      <c r="K6539"/>
      <c r="L6539"/>
      <c r="M6539"/>
      <c r="N6539"/>
      <c r="O6539"/>
      <c r="P6539"/>
      <c r="Q6539"/>
      <c r="R6539"/>
      <c r="S6539"/>
      <c r="T6539"/>
      <c r="U6539"/>
      <c r="V6539"/>
      <c r="W6539"/>
      <c r="X6539"/>
      <c r="Y6539"/>
      <c r="Z6539"/>
      <c r="AA6539"/>
      <c r="AB6539"/>
      <c r="AC6539"/>
      <c r="AD6539"/>
      <c r="AE6539"/>
      <c r="AF6539"/>
      <c r="AG6539"/>
      <c r="AH6539"/>
      <c r="AI6539"/>
      <c r="AJ6539"/>
      <c r="AK6539"/>
      <c r="AL6539"/>
      <c r="AM6539"/>
      <c r="AN6539"/>
      <c r="AO6539"/>
      <c r="AP6539"/>
      <c r="AQ6539"/>
      <c r="AR6539"/>
      <c r="AS6539"/>
      <c r="AT6539"/>
      <c r="AU6539"/>
      <c r="AV6539"/>
      <c r="AW6539"/>
      <c r="AX6539"/>
      <c r="AY6539"/>
      <c r="AZ6539"/>
    </row>
    <row r="6540" spans="1:52">
      <c r="A6540"/>
      <c r="B6540"/>
      <c r="C6540"/>
      <c r="D6540"/>
      <c r="E6540"/>
      <c r="F6540"/>
      <c r="G6540"/>
      <c r="H6540"/>
      <c r="I6540"/>
      <c r="J6540"/>
      <c r="K6540"/>
      <c r="L6540"/>
      <c r="M6540"/>
      <c r="N6540"/>
      <c r="O6540"/>
      <c r="P6540"/>
      <c r="Q6540"/>
      <c r="R6540"/>
      <c r="S6540"/>
      <c r="T6540"/>
      <c r="U6540"/>
      <c r="V6540"/>
      <c r="W6540"/>
      <c r="X6540"/>
      <c r="Y6540"/>
      <c r="Z6540"/>
      <c r="AA6540"/>
      <c r="AB6540"/>
      <c r="AC6540"/>
      <c r="AD6540"/>
      <c r="AE6540"/>
      <c r="AF6540"/>
      <c r="AG6540"/>
      <c r="AH6540"/>
      <c r="AI6540"/>
      <c r="AJ6540"/>
      <c r="AK6540"/>
      <c r="AL6540"/>
      <c r="AM6540"/>
      <c r="AN6540"/>
      <c r="AO6540"/>
      <c r="AP6540"/>
      <c r="AQ6540"/>
      <c r="AR6540"/>
      <c r="AS6540"/>
      <c r="AT6540"/>
      <c r="AU6540"/>
      <c r="AV6540"/>
      <c r="AW6540"/>
      <c r="AX6540"/>
      <c r="AY6540"/>
      <c r="AZ6540"/>
    </row>
    <row r="6541" spans="1:52">
      <c r="A6541"/>
      <c r="B6541"/>
      <c r="C6541"/>
      <c r="D6541"/>
      <c r="E6541"/>
      <c r="F6541"/>
      <c r="G6541"/>
      <c r="H6541"/>
      <c r="I6541"/>
      <c r="J6541"/>
      <c r="K6541"/>
      <c r="L6541"/>
      <c r="M6541"/>
      <c r="N6541"/>
      <c r="O6541"/>
      <c r="P6541"/>
      <c r="Q6541"/>
      <c r="R6541"/>
      <c r="S6541"/>
      <c r="T6541"/>
      <c r="U6541"/>
      <c r="V6541"/>
      <c r="W6541"/>
      <c r="X6541"/>
      <c r="Y6541"/>
      <c r="Z6541"/>
      <c r="AA6541"/>
      <c r="AB6541"/>
      <c r="AC6541"/>
      <c r="AD6541"/>
      <c r="AE6541"/>
      <c r="AF6541"/>
      <c r="AG6541"/>
      <c r="AH6541"/>
      <c r="AI6541"/>
      <c r="AJ6541"/>
      <c r="AK6541"/>
      <c r="AL6541"/>
      <c r="AM6541"/>
      <c r="AN6541"/>
      <c r="AO6541"/>
      <c r="AP6541"/>
      <c r="AQ6541"/>
      <c r="AR6541"/>
      <c r="AS6541"/>
      <c r="AT6541"/>
      <c r="AU6541"/>
      <c r="AV6541"/>
      <c r="AW6541"/>
      <c r="AX6541"/>
      <c r="AY6541"/>
      <c r="AZ6541"/>
    </row>
    <row r="6542" spans="1:52">
      <c r="A6542"/>
      <c r="B6542"/>
      <c r="C6542"/>
      <c r="D6542"/>
      <c r="E6542"/>
      <c r="F6542"/>
      <c r="G6542"/>
      <c r="H6542"/>
      <c r="I6542"/>
      <c r="J6542"/>
      <c r="K6542"/>
      <c r="L6542"/>
      <c r="M6542"/>
      <c r="N6542"/>
      <c r="O6542"/>
      <c r="P6542"/>
      <c r="Q6542"/>
      <c r="R6542"/>
      <c r="S6542"/>
      <c r="T6542"/>
      <c r="U6542"/>
      <c r="V6542"/>
      <c r="W6542"/>
      <c r="X6542"/>
      <c r="Y6542"/>
      <c r="Z6542"/>
      <c r="AA6542"/>
      <c r="AB6542"/>
      <c r="AC6542"/>
      <c r="AD6542"/>
      <c r="AE6542"/>
      <c r="AF6542"/>
      <c r="AG6542"/>
      <c r="AH6542"/>
      <c r="AI6542"/>
      <c r="AJ6542"/>
      <c r="AK6542"/>
      <c r="AL6542"/>
      <c r="AM6542"/>
      <c r="AN6542"/>
      <c r="AO6542"/>
      <c r="AP6542"/>
      <c r="AQ6542"/>
      <c r="AR6542"/>
      <c r="AS6542"/>
      <c r="AT6542"/>
      <c r="AU6542"/>
      <c r="AV6542"/>
      <c r="AW6542"/>
      <c r="AX6542"/>
      <c r="AY6542"/>
      <c r="AZ6542"/>
    </row>
    <row r="6543" spans="1:52">
      <c r="A6543"/>
      <c r="B6543"/>
      <c r="C6543"/>
      <c r="D6543"/>
      <c r="E6543"/>
      <c r="F6543"/>
      <c r="G6543"/>
      <c r="H6543"/>
      <c r="I6543"/>
      <c r="J6543"/>
      <c r="K6543"/>
      <c r="L6543"/>
      <c r="M6543"/>
      <c r="N6543"/>
      <c r="O6543"/>
      <c r="P6543"/>
      <c r="Q6543"/>
      <c r="R6543"/>
      <c r="S6543"/>
      <c r="T6543"/>
      <c r="U6543"/>
      <c r="V6543"/>
      <c r="W6543"/>
      <c r="X6543"/>
      <c r="Y6543"/>
      <c r="Z6543"/>
      <c r="AA6543"/>
      <c r="AB6543"/>
      <c r="AC6543"/>
      <c r="AD6543"/>
      <c r="AE6543"/>
      <c r="AF6543"/>
      <c r="AG6543"/>
      <c r="AH6543"/>
      <c r="AI6543"/>
      <c r="AJ6543"/>
      <c r="AK6543"/>
      <c r="AL6543"/>
      <c r="AM6543"/>
      <c r="AN6543"/>
      <c r="AO6543"/>
      <c r="AP6543"/>
      <c r="AQ6543"/>
      <c r="AR6543"/>
      <c r="AS6543"/>
      <c r="AT6543"/>
      <c r="AU6543"/>
      <c r="AV6543"/>
      <c r="AW6543"/>
      <c r="AX6543"/>
      <c r="AY6543"/>
      <c r="AZ6543"/>
    </row>
    <row r="6544" spans="1:52">
      <c r="A6544"/>
      <c r="B6544"/>
      <c r="C6544"/>
      <c r="D6544"/>
      <c r="E6544"/>
      <c r="F6544"/>
      <c r="G6544"/>
      <c r="H6544"/>
      <c r="I6544"/>
      <c r="J6544"/>
      <c r="K6544"/>
      <c r="L6544"/>
      <c r="M6544"/>
      <c r="N6544"/>
      <c r="O6544"/>
      <c r="P6544"/>
      <c r="Q6544"/>
      <c r="R6544"/>
      <c r="S6544"/>
      <c r="T6544"/>
      <c r="U6544"/>
      <c r="V6544"/>
      <c r="W6544"/>
      <c r="X6544"/>
      <c r="Y6544"/>
      <c r="Z6544"/>
      <c r="AA6544"/>
      <c r="AB6544"/>
      <c r="AC6544"/>
      <c r="AD6544"/>
      <c r="AE6544"/>
      <c r="AF6544"/>
      <c r="AG6544"/>
      <c r="AH6544"/>
      <c r="AI6544"/>
      <c r="AJ6544"/>
      <c r="AK6544"/>
      <c r="AL6544"/>
      <c r="AM6544"/>
      <c r="AN6544"/>
      <c r="AO6544"/>
      <c r="AP6544"/>
      <c r="AQ6544"/>
      <c r="AR6544"/>
      <c r="AS6544"/>
      <c r="AT6544"/>
      <c r="AU6544"/>
      <c r="AV6544"/>
      <c r="AW6544"/>
      <c r="AX6544"/>
      <c r="AY6544"/>
      <c r="AZ6544"/>
    </row>
    <row r="6545" spans="1:52">
      <c r="A6545"/>
      <c r="B6545"/>
      <c r="C6545"/>
      <c r="D6545"/>
      <c r="E6545"/>
      <c r="F6545"/>
      <c r="G6545"/>
      <c r="H6545"/>
      <c r="I6545"/>
      <c r="J6545"/>
      <c r="K6545"/>
      <c r="L6545"/>
      <c r="M6545"/>
      <c r="N6545"/>
      <c r="O6545"/>
      <c r="P6545"/>
      <c r="Q6545"/>
      <c r="R6545"/>
      <c r="S6545"/>
      <c r="T6545"/>
      <c r="U6545"/>
      <c r="V6545"/>
      <c r="W6545"/>
      <c r="X6545"/>
      <c r="Y6545"/>
      <c r="Z6545"/>
      <c r="AA6545"/>
      <c r="AB6545"/>
      <c r="AC6545"/>
      <c r="AD6545"/>
      <c r="AE6545"/>
      <c r="AF6545"/>
      <c r="AG6545"/>
      <c r="AH6545"/>
      <c r="AI6545"/>
      <c r="AJ6545"/>
      <c r="AK6545"/>
      <c r="AL6545"/>
      <c r="AM6545"/>
      <c r="AN6545"/>
      <c r="AO6545"/>
      <c r="AP6545"/>
      <c r="AQ6545"/>
      <c r="AR6545"/>
      <c r="AS6545"/>
      <c r="AT6545"/>
      <c r="AU6545"/>
      <c r="AV6545"/>
      <c r="AW6545"/>
      <c r="AX6545"/>
      <c r="AY6545"/>
      <c r="AZ6545"/>
    </row>
    <row r="6546" spans="1:52">
      <c r="A6546"/>
      <c r="B6546"/>
      <c r="C6546"/>
      <c r="D6546"/>
      <c r="E6546"/>
      <c r="F6546"/>
      <c r="G6546"/>
      <c r="H6546"/>
      <c r="I6546"/>
      <c r="J6546"/>
      <c r="K6546"/>
      <c r="L6546"/>
      <c r="M6546"/>
      <c r="N6546"/>
      <c r="O6546"/>
      <c r="P6546"/>
      <c r="Q6546"/>
      <c r="R6546"/>
      <c r="S6546"/>
      <c r="T6546"/>
      <c r="U6546"/>
      <c r="V6546"/>
      <c r="W6546"/>
      <c r="X6546"/>
      <c r="Y6546"/>
      <c r="Z6546"/>
      <c r="AA6546"/>
      <c r="AB6546"/>
      <c r="AC6546"/>
      <c r="AD6546"/>
      <c r="AE6546"/>
      <c r="AF6546"/>
      <c r="AG6546"/>
      <c r="AH6546"/>
      <c r="AI6546"/>
      <c r="AJ6546"/>
      <c r="AK6546"/>
      <c r="AL6546"/>
      <c r="AM6546"/>
      <c r="AN6546"/>
      <c r="AO6546"/>
      <c r="AP6546"/>
      <c r="AQ6546"/>
      <c r="AR6546"/>
      <c r="AS6546"/>
      <c r="AT6546"/>
      <c r="AU6546"/>
      <c r="AV6546"/>
      <c r="AW6546"/>
      <c r="AX6546"/>
      <c r="AY6546"/>
      <c r="AZ6546"/>
    </row>
    <row r="6547" spans="1:52">
      <c r="A6547"/>
      <c r="B6547"/>
      <c r="C6547"/>
      <c r="D6547"/>
      <c r="E6547"/>
      <c r="F6547"/>
      <c r="G6547"/>
      <c r="H6547"/>
      <c r="I6547"/>
      <c r="J6547"/>
      <c r="K6547"/>
      <c r="L6547"/>
      <c r="M6547"/>
      <c r="N6547"/>
      <c r="O6547"/>
      <c r="P6547"/>
      <c r="Q6547"/>
      <c r="R6547"/>
      <c r="S6547"/>
      <c r="T6547"/>
      <c r="U6547"/>
      <c r="V6547"/>
      <c r="W6547"/>
      <c r="X6547"/>
      <c r="Y6547"/>
      <c r="Z6547"/>
      <c r="AA6547"/>
      <c r="AB6547"/>
      <c r="AC6547"/>
      <c r="AD6547"/>
      <c r="AE6547"/>
      <c r="AF6547"/>
      <c r="AG6547"/>
      <c r="AH6547"/>
      <c r="AI6547"/>
      <c r="AJ6547"/>
      <c r="AK6547"/>
      <c r="AL6547"/>
      <c r="AM6547"/>
      <c r="AN6547"/>
      <c r="AO6547"/>
      <c r="AP6547"/>
      <c r="AQ6547"/>
      <c r="AR6547"/>
      <c r="AS6547"/>
      <c r="AT6547"/>
      <c r="AU6547"/>
      <c r="AV6547"/>
      <c r="AW6547"/>
      <c r="AX6547"/>
      <c r="AY6547"/>
      <c r="AZ6547"/>
    </row>
    <row r="6548" spans="1:52">
      <c r="A6548"/>
      <c r="B6548"/>
      <c r="C6548"/>
      <c r="D6548"/>
      <c r="E6548"/>
      <c r="F6548"/>
      <c r="G6548"/>
      <c r="H6548"/>
      <c r="I6548"/>
      <c r="J6548"/>
      <c r="K6548"/>
      <c r="L6548"/>
      <c r="M6548"/>
      <c r="N6548"/>
      <c r="O6548"/>
      <c r="P6548"/>
      <c r="Q6548"/>
      <c r="R6548"/>
      <c r="S6548"/>
      <c r="T6548"/>
      <c r="U6548"/>
      <c r="V6548"/>
      <c r="W6548"/>
      <c r="X6548"/>
      <c r="Y6548"/>
      <c r="Z6548"/>
      <c r="AA6548"/>
      <c r="AB6548"/>
      <c r="AC6548"/>
      <c r="AD6548"/>
      <c r="AE6548"/>
      <c r="AF6548"/>
      <c r="AG6548"/>
      <c r="AH6548"/>
      <c r="AI6548"/>
      <c r="AJ6548"/>
      <c r="AK6548"/>
      <c r="AL6548"/>
      <c r="AM6548"/>
      <c r="AN6548"/>
      <c r="AO6548"/>
      <c r="AP6548"/>
      <c r="AQ6548"/>
      <c r="AR6548"/>
      <c r="AS6548"/>
      <c r="AT6548"/>
      <c r="AU6548"/>
      <c r="AV6548"/>
      <c r="AW6548"/>
      <c r="AX6548"/>
      <c r="AY6548"/>
      <c r="AZ6548"/>
    </row>
    <row r="6549" spans="1:52">
      <c r="A6549"/>
      <c r="B6549"/>
      <c r="C6549"/>
      <c r="D6549"/>
      <c r="E6549"/>
      <c r="F6549"/>
      <c r="G6549"/>
      <c r="H6549"/>
      <c r="I6549"/>
      <c r="J6549"/>
      <c r="K6549"/>
      <c r="L6549"/>
      <c r="M6549"/>
      <c r="N6549"/>
      <c r="O6549"/>
      <c r="P6549"/>
      <c r="Q6549"/>
      <c r="R6549"/>
      <c r="S6549"/>
      <c r="T6549"/>
      <c r="U6549"/>
      <c r="V6549"/>
      <c r="W6549"/>
      <c r="X6549"/>
      <c r="Y6549"/>
      <c r="Z6549"/>
      <c r="AA6549"/>
      <c r="AB6549"/>
      <c r="AC6549"/>
      <c r="AD6549"/>
      <c r="AE6549"/>
      <c r="AF6549"/>
      <c r="AG6549"/>
      <c r="AH6549"/>
      <c r="AI6549"/>
      <c r="AJ6549"/>
      <c r="AK6549"/>
      <c r="AL6549"/>
      <c r="AM6549"/>
      <c r="AN6549"/>
      <c r="AO6549"/>
      <c r="AP6549"/>
      <c r="AQ6549"/>
      <c r="AR6549"/>
      <c r="AS6549"/>
      <c r="AT6549"/>
      <c r="AU6549"/>
      <c r="AV6549"/>
      <c r="AW6549"/>
      <c r="AX6549"/>
      <c r="AY6549"/>
      <c r="AZ6549"/>
    </row>
    <row r="6550" spans="1:52">
      <c r="A6550"/>
      <c r="B6550"/>
      <c r="C6550"/>
      <c r="D6550"/>
      <c r="E6550"/>
      <c r="F6550"/>
      <c r="G6550"/>
      <c r="H6550"/>
      <c r="I6550"/>
      <c r="J6550"/>
      <c r="K6550"/>
      <c r="L6550"/>
      <c r="M6550"/>
      <c r="N6550"/>
      <c r="O6550"/>
      <c r="P6550"/>
      <c r="Q6550"/>
      <c r="R6550"/>
      <c r="S6550"/>
      <c r="T6550"/>
      <c r="U6550"/>
      <c r="V6550"/>
      <c r="W6550"/>
      <c r="X6550"/>
      <c r="Y6550"/>
      <c r="Z6550"/>
      <c r="AA6550"/>
      <c r="AB6550"/>
      <c r="AC6550"/>
      <c r="AD6550"/>
      <c r="AE6550"/>
      <c r="AF6550"/>
      <c r="AG6550"/>
      <c r="AH6550"/>
      <c r="AI6550"/>
      <c r="AJ6550"/>
      <c r="AK6550"/>
      <c r="AL6550"/>
      <c r="AM6550"/>
      <c r="AN6550"/>
      <c r="AO6550"/>
      <c r="AP6550"/>
      <c r="AQ6550"/>
      <c r="AR6550"/>
      <c r="AS6550"/>
      <c r="AT6550"/>
      <c r="AU6550"/>
      <c r="AV6550"/>
      <c r="AW6550"/>
      <c r="AX6550"/>
      <c r="AY6550"/>
      <c r="AZ6550"/>
    </row>
    <row r="6551" spans="1:52">
      <c r="A6551"/>
      <c r="B6551"/>
      <c r="C6551"/>
      <c r="D6551"/>
      <c r="E6551"/>
      <c r="F6551"/>
      <c r="G6551"/>
      <c r="H6551"/>
      <c r="I6551"/>
      <c r="J6551"/>
      <c r="K6551"/>
      <c r="L6551"/>
      <c r="M6551"/>
      <c r="N6551"/>
      <c r="O6551"/>
      <c r="P6551"/>
      <c r="Q6551"/>
      <c r="R6551"/>
      <c r="S6551"/>
      <c r="T6551"/>
      <c r="U6551"/>
      <c r="V6551"/>
      <c r="W6551"/>
      <c r="X6551"/>
      <c r="Y6551"/>
      <c r="Z6551"/>
      <c r="AA6551"/>
      <c r="AB6551"/>
      <c r="AC6551"/>
      <c r="AD6551"/>
      <c r="AE6551"/>
      <c r="AF6551"/>
      <c r="AG6551"/>
      <c r="AH6551"/>
      <c r="AI6551"/>
      <c r="AJ6551"/>
      <c r="AK6551"/>
      <c r="AL6551"/>
      <c r="AM6551"/>
      <c r="AN6551"/>
      <c r="AO6551"/>
      <c r="AP6551"/>
      <c r="AQ6551"/>
      <c r="AR6551"/>
      <c r="AS6551"/>
      <c r="AT6551"/>
      <c r="AU6551"/>
      <c r="AV6551"/>
      <c r="AW6551"/>
      <c r="AX6551"/>
      <c r="AY6551"/>
      <c r="AZ6551"/>
    </row>
    <row r="6552" spans="1:52">
      <c r="A6552"/>
      <c r="B6552"/>
      <c r="C6552"/>
      <c r="D6552"/>
      <c r="E6552"/>
      <c r="F6552"/>
      <c r="G6552"/>
      <c r="H6552"/>
      <c r="I6552"/>
      <c r="J6552"/>
      <c r="K6552"/>
      <c r="L6552"/>
      <c r="M6552"/>
      <c r="N6552"/>
      <c r="O6552"/>
      <c r="P6552"/>
      <c r="Q6552"/>
      <c r="R6552"/>
      <c r="S6552"/>
      <c r="T6552"/>
      <c r="U6552"/>
      <c r="V6552"/>
      <c r="W6552"/>
      <c r="X6552"/>
      <c r="Y6552"/>
      <c r="Z6552"/>
      <c r="AA6552"/>
      <c r="AB6552"/>
      <c r="AC6552"/>
      <c r="AD6552"/>
      <c r="AE6552"/>
      <c r="AF6552"/>
      <c r="AG6552"/>
      <c r="AH6552"/>
      <c r="AI6552"/>
      <c r="AJ6552"/>
      <c r="AK6552"/>
      <c r="AL6552"/>
      <c r="AM6552"/>
      <c r="AN6552"/>
      <c r="AO6552"/>
      <c r="AP6552"/>
      <c r="AQ6552"/>
      <c r="AR6552"/>
      <c r="AS6552"/>
      <c r="AT6552"/>
      <c r="AU6552"/>
      <c r="AV6552"/>
      <c r="AW6552"/>
      <c r="AX6552"/>
      <c r="AY6552"/>
      <c r="AZ6552"/>
    </row>
    <row r="6553" spans="1:52">
      <c r="A6553"/>
      <c r="B6553"/>
      <c r="C6553"/>
      <c r="D6553"/>
      <c r="E6553"/>
      <c r="F6553"/>
      <c r="G6553"/>
      <c r="H6553"/>
      <c r="I6553"/>
      <c r="J6553"/>
      <c r="K6553"/>
      <c r="L6553"/>
      <c r="M6553"/>
      <c r="N6553"/>
      <c r="O6553"/>
      <c r="P6553"/>
      <c r="Q6553"/>
      <c r="R6553"/>
      <c r="S6553"/>
      <c r="T6553"/>
      <c r="U6553"/>
      <c r="V6553"/>
      <c r="W6553"/>
      <c r="X6553"/>
      <c r="Y6553"/>
      <c r="Z6553"/>
      <c r="AA6553"/>
      <c r="AB6553"/>
      <c r="AC6553"/>
      <c r="AD6553"/>
      <c r="AE6553"/>
      <c r="AF6553"/>
      <c r="AG6553"/>
      <c r="AH6553"/>
      <c r="AI6553"/>
      <c r="AJ6553"/>
      <c r="AK6553"/>
      <c r="AL6553"/>
      <c r="AM6553"/>
      <c r="AN6553"/>
      <c r="AO6553"/>
      <c r="AP6553"/>
      <c r="AQ6553"/>
      <c r="AR6553"/>
      <c r="AS6553"/>
      <c r="AT6553"/>
      <c r="AU6553"/>
      <c r="AV6553"/>
      <c r="AW6553"/>
      <c r="AX6553"/>
      <c r="AY6553"/>
      <c r="AZ6553"/>
    </row>
    <row r="6554" spans="1:52">
      <c r="A6554"/>
      <c r="B6554"/>
      <c r="C6554"/>
      <c r="D6554"/>
      <c r="E6554"/>
      <c r="F6554"/>
      <c r="G6554"/>
      <c r="H6554"/>
      <c r="I6554"/>
      <c r="J6554"/>
      <c r="K6554"/>
      <c r="L6554"/>
      <c r="M6554"/>
      <c r="N6554"/>
      <c r="O6554"/>
      <c r="P6554"/>
      <c r="Q6554"/>
      <c r="R6554"/>
      <c r="S6554"/>
      <c r="T6554"/>
      <c r="U6554"/>
      <c r="V6554"/>
      <c r="W6554"/>
      <c r="X6554"/>
      <c r="Y6554"/>
      <c r="Z6554"/>
      <c r="AA6554"/>
      <c r="AB6554"/>
      <c r="AC6554"/>
      <c r="AD6554"/>
      <c r="AE6554"/>
      <c r="AF6554"/>
      <c r="AG6554"/>
      <c r="AH6554"/>
      <c r="AI6554"/>
      <c r="AJ6554"/>
      <c r="AK6554"/>
      <c r="AL6554"/>
      <c r="AM6554"/>
      <c r="AN6554"/>
      <c r="AO6554"/>
      <c r="AP6554"/>
      <c r="AQ6554"/>
      <c r="AR6554"/>
      <c r="AS6554"/>
      <c r="AT6554"/>
      <c r="AU6554"/>
      <c r="AV6554"/>
      <c r="AW6554"/>
      <c r="AX6554"/>
      <c r="AY6554"/>
      <c r="AZ6554"/>
    </row>
    <row r="6555" spans="1:52">
      <c r="A6555"/>
      <c r="B6555"/>
      <c r="C6555"/>
      <c r="D6555"/>
      <c r="E6555"/>
      <c r="F6555"/>
      <c r="G6555"/>
      <c r="H6555"/>
      <c r="I6555"/>
      <c r="J6555"/>
      <c r="K6555"/>
      <c r="L6555"/>
      <c r="M6555"/>
      <c r="N6555"/>
      <c r="O6555"/>
      <c r="P6555"/>
      <c r="Q6555"/>
      <c r="R6555"/>
      <c r="S6555"/>
      <c r="T6555"/>
      <c r="U6555"/>
      <c r="V6555"/>
      <c r="W6555"/>
      <c r="X6555"/>
      <c r="Y6555"/>
      <c r="Z6555"/>
      <c r="AA6555"/>
      <c r="AB6555"/>
      <c r="AC6555"/>
      <c r="AD6555"/>
      <c r="AE6555"/>
      <c r="AF6555"/>
      <c r="AG6555"/>
      <c r="AH6555"/>
      <c r="AI6555"/>
      <c r="AJ6555"/>
      <c r="AK6555"/>
      <c r="AL6555"/>
      <c r="AM6555"/>
      <c r="AN6555"/>
      <c r="AO6555"/>
      <c r="AP6555"/>
      <c r="AQ6555"/>
      <c r="AR6555"/>
      <c r="AS6555"/>
      <c r="AT6555"/>
      <c r="AU6555"/>
      <c r="AV6555"/>
      <c r="AW6555"/>
      <c r="AX6555"/>
      <c r="AY6555"/>
      <c r="AZ6555"/>
    </row>
    <row r="6556" spans="1:52">
      <c r="A6556"/>
      <c r="B6556"/>
      <c r="C6556"/>
      <c r="D6556"/>
      <c r="E6556"/>
      <c r="F6556"/>
      <c r="G6556"/>
      <c r="H6556"/>
      <c r="I6556"/>
      <c r="J6556"/>
      <c r="K6556"/>
      <c r="L6556"/>
      <c r="M6556"/>
      <c r="N6556"/>
      <c r="O6556"/>
      <c r="P6556"/>
      <c r="Q6556"/>
      <c r="R6556"/>
      <c r="S6556"/>
      <c r="T6556"/>
      <c r="U6556"/>
      <c r="V6556"/>
      <c r="W6556"/>
      <c r="X6556"/>
      <c r="Y6556"/>
      <c r="Z6556"/>
      <c r="AA6556"/>
      <c r="AB6556"/>
      <c r="AC6556"/>
      <c r="AD6556"/>
      <c r="AE6556"/>
      <c r="AF6556"/>
      <c r="AG6556"/>
      <c r="AH6556"/>
      <c r="AI6556"/>
      <c r="AJ6556"/>
      <c r="AK6556"/>
      <c r="AL6556"/>
      <c r="AM6556"/>
      <c r="AN6556"/>
      <c r="AO6556"/>
      <c r="AP6556"/>
      <c r="AQ6556"/>
      <c r="AR6556"/>
      <c r="AS6556"/>
      <c r="AT6556"/>
      <c r="AU6556"/>
      <c r="AV6556"/>
      <c r="AW6556"/>
      <c r="AX6556"/>
      <c r="AY6556"/>
      <c r="AZ6556"/>
    </row>
    <row r="6557" spans="1:52">
      <c r="A6557"/>
      <c r="B6557"/>
      <c r="C6557"/>
      <c r="D6557"/>
      <c r="E6557"/>
      <c r="F6557"/>
      <c r="G6557"/>
      <c r="H6557"/>
      <c r="I6557"/>
      <c r="J6557"/>
      <c r="K6557"/>
      <c r="L6557"/>
      <c r="M6557"/>
      <c r="N6557"/>
      <c r="O6557"/>
      <c r="P6557"/>
      <c r="Q6557"/>
      <c r="R6557"/>
      <c r="S6557"/>
      <c r="T6557"/>
      <c r="U6557"/>
      <c r="V6557"/>
      <c r="W6557"/>
      <c r="X6557"/>
      <c r="Y6557"/>
      <c r="Z6557"/>
      <c r="AA6557"/>
      <c r="AB6557"/>
      <c r="AC6557"/>
      <c r="AD6557"/>
      <c r="AE6557"/>
      <c r="AF6557"/>
      <c r="AG6557"/>
      <c r="AH6557"/>
      <c r="AI6557"/>
      <c r="AJ6557"/>
      <c r="AK6557"/>
      <c r="AL6557"/>
      <c r="AM6557"/>
      <c r="AN6557"/>
      <c r="AO6557"/>
      <c r="AP6557"/>
      <c r="AQ6557"/>
      <c r="AR6557"/>
      <c r="AS6557"/>
      <c r="AT6557"/>
      <c r="AU6557"/>
      <c r="AV6557"/>
      <c r="AW6557"/>
      <c r="AX6557"/>
      <c r="AY6557"/>
      <c r="AZ6557"/>
    </row>
    <row r="6558" spans="1:52">
      <c r="A6558"/>
      <c r="B6558"/>
      <c r="C6558"/>
      <c r="D6558"/>
      <c r="E6558"/>
      <c r="F6558"/>
      <c r="G6558"/>
      <c r="H6558"/>
      <c r="I6558"/>
      <c r="J6558"/>
      <c r="K6558"/>
      <c r="L6558"/>
      <c r="M6558"/>
      <c r="N6558"/>
      <c r="O6558"/>
      <c r="P6558"/>
      <c r="Q6558"/>
      <c r="R6558"/>
      <c r="S6558"/>
      <c r="T6558"/>
      <c r="U6558"/>
      <c r="V6558"/>
      <c r="W6558"/>
      <c r="X6558"/>
      <c r="Y6558"/>
      <c r="Z6558"/>
      <c r="AA6558"/>
      <c r="AB6558"/>
      <c r="AC6558"/>
      <c r="AD6558"/>
      <c r="AE6558"/>
      <c r="AF6558"/>
      <c r="AG6558"/>
      <c r="AH6558"/>
      <c r="AI6558"/>
      <c r="AJ6558"/>
      <c r="AK6558"/>
      <c r="AL6558"/>
      <c r="AM6558"/>
      <c r="AN6558"/>
      <c r="AO6558"/>
      <c r="AP6558"/>
      <c r="AQ6558"/>
      <c r="AR6558"/>
      <c r="AS6558"/>
      <c r="AT6558"/>
      <c r="AU6558"/>
      <c r="AV6558"/>
      <c r="AW6558"/>
      <c r="AX6558"/>
      <c r="AY6558"/>
      <c r="AZ6558"/>
    </row>
    <row r="6559" spans="1:52">
      <c r="A6559"/>
      <c r="B6559"/>
      <c r="C6559"/>
      <c r="D6559"/>
      <c r="E6559"/>
      <c r="F6559"/>
      <c r="G6559"/>
      <c r="H6559"/>
      <c r="I6559"/>
      <c r="J6559"/>
      <c r="K6559"/>
      <c r="L6559"/>
      <c r="M6559"/>
      <c r="N6559"/>
      <c r="O6559"/>
      <c r="P6559"/>
      <c r="Q6559"/>
      <c r="R6559"/>
      <c r="S6559"/>
      <c r="T6559"/>
      <c r="U6559"/>
      <c r="V6559"/>
      <c r="W6559"/>
      <c r="X6559"/>
      <c r="Y6559"/>
      <c r="Z6559"/>
      <c r="AA6559"/>
      <c r="AB6559"/>
      <c r="AC6559"/>
      <c r="AD6559"/>
      <c r="AE6559"/>
      <c r="AF6559"/>
      <c r="AG6559"/>
      <c r="AH6559"/>
      <c r="AI6559"/>
      <c r="AJ6559"/>
      <c r="AK6559"/>
      <c r="AL6559"/>
      <c r="AM6559"/>
      <c r="AN6559"/>
      <c r="AO6559"/>
      <c r="AP6559"/>
      <c r="AQ6559"/>
      <c r="AR6559"/>
      <c r="AS6559"/>
      <c r="AT6559"/>
      <c r="AU6559"/>
      <c r="AV6559"/>
      <c r="AW6559"/>
      <c r="AX6559"/>
      <c r="AY6559"/>
      <c r="AZ6559"/>
    </row>
    <row r="6560" spans="1:52">
      <c r="A6560"/>
      <c r="B6560"/>
      <c r="C6560"/>
      <c r="D6560"/>
      <c r="E6560"/>
      <c r="F6560"/>
      <c r="G6560"/>
      <c r="H6560"/>
      <c r="I6560"/>
      <c r="J6560"/>
      <c r="K6560"/>
      <c r="L6560"/>
      <c r="M6560"/>
      <c r="N6560"/>
      <c r="O6560"/>
      <c r="P6560"/>
      <c r="Q6560"/>
      <c r="R6560"/>
      <c r="S6560"/>
      <c r="T6560"/>
      <c r="U6560"/>
      <c r="V6560"/>
      <c r="W6560"/>
      <c r="X6560"/>
      <c r="Y6560"/>
      <c r="Z6560"/>
      <c r="AA6560"/>
      <c r="AB6560"/>
      <c r="AC6560"/>
      <c r="AD6560"/>
      <c r="AE6560"/>
      <c r="AF6560"/>
      <c r="AG6560"/>
      <c r="AH6560"/>
      <c r="AI6560"/>
      <c r="AJ6560"/>
      <c r="AK6560"/>
      <c r="AL6560"/>
      <c r="AM6560"/>
      <c r="AN6560"/>
      <c r="AO6560"/>
      <c r="AP6560"/>
      <c r="AQ6560"/>
      <c r="AR6560"/>
      <c r="AS6560"/>
      <c r="AT6560"/>
      <c r="AU6560"/>
      <c r="AV6560"/>
      <c r="AW6560"/>
      <c r="AX6560"/>
      <c r="AY6560"/>
      <c r="AZ6560"/>
    </row>
    <row r="6561" spans="1:52">
      <c r="A6561"/>
      <c r="B6561"/>
      <c r="C6561"/>
      <c r="D6561"/>
      <c r="E6561"/>
      <c r="F6561"/>
      <c r="G6561"/>
      <c r="H6561"/>
      <c r="I6561"/>
      <c r="J6561"/>
      <c r="K6561"/>
      <c r="L6561"/>
      <c r="M6561"/>
      <c r="N6561"/>
      <c r="O6561"/>
      <c r="P6561"/>
      <c r="Q6561"/>
      <c r="R6561"/>
      <c r="S6561"/>
      <c r="T6561"/>
      <c r="U6561"/>
      <c r="V6561"/>
      <c r="W6561"/>
      <c r="X6561"/>
      <c r="Y6561"/>
      <c r="Z6561"/>
      <c r="AA6561"/>
      <c r="AB6561"/>
      <c r="AC6561"/>
      <c r="AD6561"/>
      <c r="AE6561"/>
      <c r="AF6561"/>
      <c r="AG6561"/>
      <c r="AH6561"/>
      <c r="AI6561"/>
      <c r="AJ6561"/>
      <c r="AK6561"/>
      <c r="AL6561"/>
      <c r="AM6561"/>
      <c r="AN6561"/>
      <c r="AO6561"/>
      <c r="AP6561"/>
      <c r="AQ6561"/>
      <c r="AR6561"/>
      <c r="AS6561"/>
      <c r="AT6561"/>
      <c r="AU6561"/>
      <c r="AV6561"/>
      <c r="AW6561"/>
      <c r="AX6561"/>
      <c r="AY6561"/>
      <c r="AZ6561"/>
    </row>
    <row r="6562" spans="1:52">
      <c r="A6562"/>
      <c r="B6562"/>
      <c r="C6562"/>
      <c r="D6562"/>
      <c r="E6562"/>
      <c r="F6562"/>
      <c r="G6562"/>
      <c r="H6562"/>
      <c r="I6562"/>
      <c r="J6562"/>
      <c r="K6562"/>
      <c r="L6562"/>
      <c r="M6562"/>
      <c r="N6562"/>
      <c r="O6562"/>
      <c r="P6562"/>
      <c r="Q6562"/>
      <c r="R6562"/>
      <c r="S6562"/>
      <c r="T6562"/>
      <c r="U6562"/>
      <c r="V6562"/>
      <c r="W6562"/>
      <c r="X6562"/>
      <c r="Y6562"/>
      <c r="Z6562"/>
      <c r="AA6562"/>
      <c r="AB6562"/>
      <c r="AC6562"/>
      <c r="AD6562"/>
      <c r="AE6562"/>
      <c r="AF6562"/>
      <c r="AG6562"/>
      <c r="AH6562"/>
      <c r="AI6562"/>
      <c r="AJ6562"/>
      <c r="AK6562"/>
      <c r="AL6562"/>
      <c r="AM6562"/>
      <c r="AN6562"/>
      <c r="AO6562"/>
      <c r="AP6562"/>
      <c r="AQ6562"/>
      <c r="AR6562"/>
      <c r="AS6562"/>
      <c r="AT6562"/>
      <c r="AU6562"/>
      <c r="AV6562"/>
      <c r="AW6562"/>
      <c r="AX6562"/>
      <c r="AY6562"/>
      <c r="AZ6562"/>
    </row>
    <row r="6563" spans="1:52">
      <c r="A6563"/>
      <c r="B6563"/>
      <c r="C6563"/>
      <c r="D6563"/>
      <c r="E6563"/>
      <c r="F6563"/>
      <c r="G6563"/>
      <c r="H6563"/>
      <c r="I6563"/>
      <c r="J6563"/>
      <c r="K6563"/>
      <c r="L6563"/>
      <c r="M6563"/>
      <c r="N6563"/>
      <c r="O6563"/>
      <c r="P6563"/>
      <c r="Q6563"/>
      <c r="R6563"/>
      <c r="S6563"/>
      <c r="T6563"/>
      <c r="U6563"/>
      <c r="V6563"/>
      <c r="W6563"/>
      <c r="X6563"/>
      <c r="Y6563"/>
      <c r="Z6563"/>
      <c r="AA6563"/>
      <c r="AB6563"/>
      <c r="AC6563"/>
      <c r="AD6563"/>
      <c r="AE6563"/>
      <c r="AF6563"/>
      <c r="AG6563"/>
      <c r="AH6563"/>
      <c r="AI6563"/>
      <c r="AJ6563"/>
      <c r="AK6563"/>
      <c r="AL6563"/>
      <c r="AM6563"/>
      <c r="AN6563"/>
      <c r="AO6563"/>
      <c r="AP6563"/>
      <c r="AQ6563"/>
      <c r="AR6563"/>
      <c r="AS6563"/>
      <c r="AT6563"/>
      <c r="AU6563"/>
      <c r="AV6563"/>
      <c r="AW6563"/>
      <c r="AX6563"/>
      <c r="AY6563"/>
      <c r="AZ6563"/>
    </row>
    <row r="6564" spans="1:52">
      <c r="A6564"/>
      <c r="B6564"/>
      <c r="C6564"/>
      <c r="D6564"/>
      <c r="E6564"/>
      <c r="F6564"/>
      <c r="G6564"/>
      <c r="H6564"/>
      <c r="I6564"/>
      <c r="J6564"/>
      <c r="K6564"/>
      <c r="L6564"/>
      <c r="M6564"/>
      <c r="N6564"/>
      <c r="O6564"/>
      <c r="P6564"/>
      <c r="Q6564"/>
      <c r="R6564"/>
      <c r="S6564"/>
      <c r="T6564"/>
      <c r="U6564"/>
      <c r="V6564"/>
      <c r="W6564"/>
      <c r="X6564"/>
      <c r="Y6564"/>
      <c r="Z6564"/>
      <c r="AA6564"/>
      <c r="AB6564"/>
      <c r="AC6564"/>
      <c r="AD6564"/>
      <c r="AE6564"/>
      <c r="AF6564"/>
      <c r="AG6564"/>
      <c r="AH6564"/>
      <c r="AI6564"/>
      <c r="AJ6564"/>
      <c r="AK6564"/>
      <c r="AL6564"/>
      <c r="AM6564"/>
      <c r="AN6564"/>
      <c r="AO6564"/>
      <c r="AP6564"/>
      <c r="AQ6564"/>
      <c r="AR6564"/>
      <c r="AS6564"/>
      <c r="AT6564"/>
      <c r="AU6564"/>
      <c r="AV6564"/>
      <c r="AW6564"/>
      <c r="AX6564"/>
      <c r="AY6564"/>
      <c r="AZ6564"/>
    </row>
    <row r="6565" spans="1:52">
      <c r="A6565"/>
      <c r="B6565"/>
      <c r="C6565"/>
      <c r="D6565"/>
      <c r="E6565"/>
      <c r="F6565"/>
      <c r="G6565"/>
      <c r="H6565"/>
      <c r="I6565"/>
      <c r="J6565"/>
      <c r="K6565"/>
      <c r="L6565"/>
      <c r="M6565"/>
      <c r="N6565"/>
      <c r="O6565"/>
      <c r="P6565"/>
      <c r="Q6565"/>
      <c r="R6565"/>
      <c r="S6565"/>
      <c r="T6565"/>
      <c r="U6565"/>
      <c r="V6565"/>
      <c r="W6565"/>
      <c r="X6565"/>
      <c r="Y6565"/>
      <c r="Z6565"/>
      <c r="AA6565"/>
      <c r="AB6565"/>
      <c r="AC6565"/>
      <c r="AD6565"/>
      <c r="AE6565"/>
      <c r="AF6565"/>
      <c r="AG6565"/>
      <c r="AH6565"/>
      <c r="AI6565"/>
      <c r="AJ6565"/>
      <c r="AK6565"/>
      <c r="AL6565"/>
      <c r="AM6565"/>
      <c r="AN6565"/>
      <c r="AO6565"/>
      <c r="AP6565"/>
      <c r="AQ6565"/>
      <c r="AR6565"/>
      <c r="AS6565"/>
      <c r="AT6565"/>
      <c r="AU6565"/>
      <c r="AV6565"/>
      <c r="AW6565"/>
      <c r="AX6565"/>
      <c r="AY6565"/>
      <c r="AZ6565"/>
    </row>
    <row r="6566" spans="1:52">
      <c r="A6566"/>
      <c r="B6566"/>
      <c r="C6566"/>
      <c r="D6566"/>
      <c r="E6566"/>
      <c r="F6566"/>
      <c r="G6566"/>
      <c r="H6566"/>
      <c r="I6566"/>
      <c r="J6566"/>
      <c r="K6566"/>
      <c r="L6566"/>
      <c r="M6566"/>
      <c r="N6566"/>
      <c r="O6566"/>
      <c r="P6566"/>
      <c r="Q6566"/>
      <c r="R6566"/>
      <c r="S6566"/>
      <c r="T6566"/>
      <c r="U6566"/>
      <c r="V6566"/>
      <c r="W6566"/>
      <c r="X6566"/>
      <c r="Y6566"/>
      <c r="Z6566"/>
      <c r="AA6566"/>
      <c r="AB6566"/>
      <c r="AC6566"/>
      <c r="AD6566"/>
      <c r="AE6566"/>
      <c r="AF6566"/>
      <c r="AG6566"/>
      <c r="AH6566"/>
      <c r="AI6566"/>
      <c r="AJ6566"/>
      <c r="AK6566"/>
      <c r="AL6566"/>
      <c r="AM6566"/>
      <c r="AN6566"/>
      <c r="AO6566"/>
      <c r="AP6566"/>
      <c r="AQ6566"/>
      <c r="AR6566"/>
      <c r="AS6566"/>
      <c r="AT6566"/>
      <c r="AU6566"/>
      <c r="AV6566"/>
      <c r="AW6566"/>
      <c r="AX6566"/>
      <c r="AY6566"/>
      <c r="AZ6566"/>
    </row>
    <row r="6567" spans="1:52">
      <c r="A6567"/>
      <c r="B6567"/>
      <c r="C6567"/>
      <c r="D6567"/>
      <c r="E6567"/>
      <c r="F6567"/>
      <c r="G6567"/>
      <c r="H6567"/>
      <c r="I6567"/>
      <c r="J6567"/>
      <c r="K6567"/>
      <c r="L6567"/>
      <c r="M6567"/>
      <c r="N6567"/>
      <c r="O6567"/>
      <c r="P6567"/>
      <c r="Q6567"/>
      <c r="R6567"/>
      <c r="S6567"/>
      <c r="T6567"/>
      <c r="U6567"/>
      <c r="V6567"/>
      <c r="W6567"/>
      <c r="X6567"/>
      <c r="Y6567"/>
      <c r="Z6567"/>
      <c r="AA6567"/>
      <c r="AB6567"/>
      <c r="AC6567"/>
      <c r="AD6567"/>
      <c r="AE6567"/>
      <c r="AF6567"/>
      <c r="AG6567"/>
      <c r="AH6567"/>
      <c r="AI6567"/>
      <c r="AJ6567"/>
      <c r="AK6567"/>
      <c r="AL6567"/>
      <c r="AM6567"/>
      <c r="AN6567"/>
      <c r="AO6567"/>
      <c r="AP6567"/>
      <c r="AQ6567"/>
      <c r="AR6567"/>
      <c r="AS6567"/>
      <c r="AT6567"/>
      <c r="AU6567"/>
      <c r="AV6567"/>
      <c r="AW6567"/>
      <c r="AX6567"/>
      <c r="AY6567"/>
      <c r="AZ6567"/>
    </row>
    <row r="6568" spans="1:52">
      <c r="A6568"/>
      <c r="B6568"/>
      <c r="C6568"/>
      <c r="D6568"/>
      <c r="E6568"/>
      <c r="F6568"/>
      <c r="G6568"/>
      <c r="H6568"/>
      <c r="I6568"/>
      <c r="J6568"/>
      <c r="K6568"/>
      <c r="L6568"/>
      <c r="M6568"/>
      <c r="N6568"/>
      <c r="O6568"/>
      <c r="P6568"/>
      <c r="Q6568"/>
      <c r="R6568"/>
      <c r="S6568"/>
      <c r="T6568"/>
      <c r="U6568"/>
      <c r="V6568"/>
      <c r="W6568"/>
      <c r="X6568"/>
      <c r="Y6568"/>
      <c r="Z6568"/>
      <c r="AA6568"/>
      <c r="AB6568"/>
      <c r="AC6568"/>
      <c r="AD6568"/>
      <c r="AE6568"/>
      <c r="AF6568"/>
      <c r="AG6568"/>
      <c r="AH6568"/>
      <c r="AI6568"/>
      <c r="AJ6568"/>
      <c r="AK6568"/>
      <c r="AL6568"/>
      <c r="AM6568"/>
      <c r="AN6568"/>
      <c r="AO6568"/>
      <c r="AP6568"/>
      <c r="AQ6568"/>
      <c r="AR6568"/>
      <c r="AS6568"/>
      <c r="AT6568"/>
      <c r="AU6568"/>
      <c r="AV6568"/>
      <c r="AW6568"/>
      <c r="AX6568"/>
      <c r="AY6568"/>
      <c r="AZ6568"/>
    </row>
    <row r="6569" spans="1:52">
      <c r="A6569"/>
      <c r="B6569"/>
      <c r="C6569"/>
      <c r="D6569"/>
      <c r="E6569"/>
      <c r="F6569"/>
      <c r="G6569"/>
      <c r="H6569"/>
      <c r="I6569"/>
      <c r="J6569"/>
      <c r="K6569"/>
      <c r="L6569"/>
      <c r="M6569"/>
      <c r="N6569"/>
      <c r="O6569"/>
      <c r="P6569"/>
      <c r="Q6569"/>
      <c r="R6569"/>
      <c r="S6569"/>
      <c r="T6569"/>
      <c r="U6569"/>
      <c r="V6569"/>
      <c r="W6569"/>
      <c r="X6569"/>
      <c r="Y6569"/>
      <c r="Z6569"/>
      <c r="AA6569"/>
      <c r="AB6569"/>
      <c r="AC6569"/>
      <c r="AD6569"/>
      <c r="AE6569"/>
      <c r="AF6569"/>
      <c r="AG6569"/>
      <c r="AH6569"/>
      <c r="AI6569"/>
      <c r="AJ6569"/>
      <c r="AK6569"/>
      <c r="AL6569"/>
      <c r="AM6569"/>
      <c r="AN6569"/>
      <c r="AO6569"/>
      <c r="AP6569"/>
      <c r="AQ6569"/>
      <c r="AR6569"/>
      <c r="AS6569"/>
      <c r="AT6569"/>
      <c r="AU6569"/>
      <c r="AV6569"/>
      <c r="AW6569"/>
      <c r="AX6569"/>
      <c r="AY6569"/>
      <c r="AZ6569"/>
    </row>
    <row r="6570" spans="1:52">
      <c r="A6570"/>
      <c r="B6570"/>
      <c r="C6570"/>
      <c r="D6570"/>
      <c r="E6570"/>
      <c r="F6570"/>
      <c r="G6570"/>
      <c r="H6570"/>
      <c r="I6570"/>
      <c r="J6570"/>
      <c r="K6570"/>
      <c r="L6570"/>
      <c r="M6570"/>
      <c r="N6570"/>
      <c r="O6570"/>
      <c r="P6570"/>
      <c r="Q6570"/>
      <c r="R6570"/>
      <c r="S6570"/>
      <c r="T6570"/>
      <c r="U6570"/>
      <c r="V6570"/>
      <c r="W6570"/>
      <c r="X6570"/>
      <c r="Y6570"/>
      <c r="Z6570"/>
      <c r="AA6570"/>
      <c r="AB6570"/>
      <c r="AC6570"/>
      <c r="AD6570"/>
      <c r="AE6570"/>
      <c r="AF6570"/>
      <c r="AG6570"/>
      <c r="AH6570"/>
      <c r="AI6570"/>
      <c r="AJ6570"/>
      <c r="AK6570"/>
      <c r="AL6570"/>
      <c r="AM6570"/>
      <c r="AN6570"/>
      <c r="AO6570"/>
      <c r="AP6570"/>
      <c r="AQ6570"/>
      <c r="AR6570"/>
      <c r="AS6570"/>
      <c r="AT6570"/>
      <c r="AU6570"/>
      <c r="AV6570"/>
      <c r="AW6570"/>
      <c r="AX6570"/>
      <c r="AY6570"/>
      <c r="AZ6570"/>
    </row>
    <row r="6571" spans="1:52">
      <c r="A6571"/>
      <c r="B6571"/>
      <c r="C6571"/>
      <c r="D6571"/>
      <c r="E6571"/>
      <c r="F6571"/>
      <c r="G6571"/>
      <c r="H6571"/>
      <c r="I6571"/>
      <c r="J6571"/>
      <c r="K6571"/>
      <c r="L6571"/>
      <c r="M6571"/>
      <c r="N6571"/>
      <c r="O6571"/>
      <c r="P6571"/>
      <c r="Q6571"/>
      <c r="R6571"/>
      <c r="S6571"/>
      <c r="T6571"/>
      <c r="U6571"/>
      <c r="V6571"/>
      <c r="W6571"/>
      <c r="X6571"/>
      <c r="Y6571"/>
      <c r="Z6571"/>
      <c r="AA6571"/>
      <c r="AB6571"/>
      <c r="AC6571"/>
      <c r="AD6571"/>
      <c r="AE6571"/>
      <c r="AF6571"/>
      <c r="AG6571"/>
      <c r="AH6571"/>
      <c r="AI6571"/>
      <c r="AJ6571"/>
      <c r="AK6571"/>
      <c r="AL6571"/>
      <c r="AM6571"/>
      <c r="AN6571"/>
      <c r="AO6571"/>
      <c r="AP6571"/>
      <c r="AQ6571"/>
      <c r="AR6571"/>
      <c r="AS6571"/>
      <c r="AT6571"/>
      <c r="AU6571"/>
      <c r="AV6571"/>
      <c r="AW6571"/>
      <c r="AX6571"/>
      <c r="AY6571"/>
      <c r="AZ6571"/>
    </row>
    <row r="6572" spans="1:52">
      <c r="A6572"/>
      <c r="B6572"/>
      <c r="C6572"/>
      <c r="D6572"/>
      <c r="E6572"/>
      <c r="F6572"/>
      <c r="G6572"/>
      <c r="H6572"/>
      <c r="I6572"/>
      <c r="J6572"/>
      <c r="K6572"/>
      <c r="L6572"/>
      <c r="M6572"/>
      <c r="N6572"/>
      <c r="O6572"/>
      <c r="P6572"/>
      <c r="Q6572"/>
      <c r="R6572"/>
      <c r="S6572"/>
      <c r="T6572"/>
      <c r="U6572"/>
      <c r="V6572"/>
      <c r="W6572"/>
      <c r="X6572"/>
      <c r="Y6572"/>
      <c r="Z6572"/>
      <c r="AA6572"/>
      <c r="AB6572"/>
      <c r="AC6572"/>
      <c r="AD6572"/>
      <c r="AE6572"/>
      <c r="AF6572"/>
      <c r="AG6572"/>
      <c r="AH6572"/>
      <c r="AI6572"/>
      <c r="AJ6572"/>
      <c r="AK6572"/>
      <c r="AL6572"/>
      <c r="AM6572"/>
      <c r="AN6572"/>
      <c r="AO6572"/>
      <c r="AP6572"/>
      <c r="AQ6572"/>
      <c r="AR6572"/>
      <c r="AS6572"/>
      <c r="AT6572"/>
      <c r="AU6572"/>
      <c r="AV6572"/>
      <c r="AW6572"/>
      <c r="AX6572"/>
      <c r="AY6572"/>
      <c r="AZ6572"/>
    </row>
    <row r="6573" spans="1:52">
      <c r="A6573"/>
      <c r="B6573"/>
      <c r="C6573"/>
      <c r="D6573"/>
      <c r="E6573"/>
      <c r="F6573"/>
      <c r="G6573"/>
      <c r="H6573"/>
      <c r="I6573"/>
      <c r="J6573"/>
      <c r="K6573"/>
      <c r="L6573"/>
      <c r="M6573"/>
      <c r="N6573"/>
      <c r="O6573"/>
      <c r="P6573"/>
      <c r="Q6573"/>
      <c r="R6573"/>
      <c r="S6573"/>
      <c r="T6573"/>
      <c r="U6573"/>
      <c r="V6573"/>
      <c r="W6573"/>
      <c r="X6573"/>
      <c r="Y6573"/>
      <c r="Z6573"/>
      <c r="AA6573"/>
      <c r="AB6573"/>
      <c r="AC6573"/>
      <c r="AD6573"/>
      <c r="AE6573"/>
      <c r="AF6573"/>
      <c r="AG6573"/>
      <c r="AH6573"/>
      <c r="AI6573"/>
      <c r="AJ6573"/>
      <c r="AK6573"/>
      <c r="AL6573"/>
      <c r="AM6573"/>
      <c r="AN6573"/>
      <c r="AO6573"/>
      <c r="AP6573"/>
      <c r="AQ6573"/>
      <c r="AR6573"/>
      <c r="AS6573"/>
      <c r="AT6573"/>
      <c r="AU6573"/>
      <c r="AV6573"/>
      <c r="AW6573"/>
      <c r="AX6573"/>
      <c r="AY6573"/>
      <c r="AZ6573"/>
    </row>
    <row r="6574" spans="1:52">
      <c r="A6574"/>
      <c r="B6574"/>
      <c r="C6574"/>
      <c r="D6574"/>
      <c r="E6574"/>
      <c r="F6574"/>
      <c r="G6574"/>
      <c r="H6574"/>
      <c r="I6574"/>
      <c r="J6574"/>
      <c r="K6574"/>
      <c r="L6574"/>
      <c r="M6574"/>
      <c r="N6574"/>
      <c r="O6574"/>
      <c r="P6574"/>
      <c r="Q6574"/>
      <c r="R6574"/>
      <c r="S6574"/>
      <c r="T6574"/>
      <c r="U6574"/>
      <c r="V6574"/>
      <c r="W6574"/>
      <c r="X6574"/>
      <c r="Y6574"/>
      <c r="Z6574"/>
      <c r="AA6574"/>
      <c r="AB6574"/>
      <c r="AC6574"/>
      <c r="AD6574"/>
      <c r="AE6574"/>
      <c r="AF6574"/>
      <c r="AG6574"/>
      <c r="AH6574"/>
      <c r="AI6574"/>
      <c r="AJ6574"/>
      <c r="AK6574"/>
      <c r="AL6574"/>
      <c r="AM6574"/>
      <c r="AN6574"/>
      <c r="AO6574"/>
      <c r="AP6574"/>
      <c r="AQ6574"/>
      <c r="AR6574"/>
      <c r="AS6574"/>
      <c r="AT6574"/>
      <c r="AU6574"/>
      <c r="AV6574"/>
      <c r="AW6574"/>
      <c r="AX6574"/>
      <c r="AY6574"/>
      <c r="AZ6574"/>
    </row>
    <row r="6575" spans="1:52">
      <c r="A6575"/>
      <c r="B6575"/>
      <c r="C6575"/>
      <c r="D6575"/>
      <c r="E6575"/>
      <c r="F6575"/>
      <c r="G6575"/>
      <c r="H6575"/>
      <c r="I6575"/>
      <c r="J6575"/>
      <c r="K6575"/>
      <c r="L6575"/>
      <c r="M6575"/>
      <c r="N6575"/>
      <c r="O6575"/>
      <c r="P6575"/>
      <c r="Q6575"/>
      <c r="R6575"/>
      <c r="S6575"/>
      <c r="T6575"/>
      <c r="U6575"/>
      <c r="V6575"/>
      <c r="W6575"/>
      <c r="X6575"/>
      <c r="Y6575"/>
      <c r="Z6575"/>
      <c r="AA6575"/>
      <c r="AB6575"/>
      <c r="AC6575"/>
      <c r="AD6575"/>
      <c r="AE6575"/>
      <c r="AF6575"/>
      <c r="AG6575"/>
      <c r="AH6575"/>
      <c r="AI6575"/>
      <c r="AJ6575"/>
      <c r="AK6575"/>
      <c r="AL6575"/>
      <c r="AM6575"/>
      <c r="AN6575"/>
      <c r="AO6575"/>
      <c r="AP6575"/>
      <c r="AQ6575"/>
      <c r="AR6575"/>
      <c r="AS6575"/>
      <c r="AT6575"/>
      <c r="AU6575"/>
      <c r="AV6575"/>
      <c r="AW6575"/>
      <c r="AX6575"/>
      <c r="AY6575"/>
      <c r="AZ6575"/>
    </row>
    <row r="6576" spans="1:52">
      <c r="A6576"/>
      <c r="B6576"/>
      <c r="C6576"/>
      <c r="D6576"/>
      <c r="E6576"/>
      <c r="F6576"/>
      <c r="G6576"/>
      <c r="H6576"/>
      <c r="I6576"/>
      <c r="J6576"/>
      <c r="K6576"/>
      <c r="L6576"/>
      <c r="M6576"/>
      <c r="N6576"/>
      <c r="O6576"/>
      <c r="P6576"/>
      <c r="Q6576"/>
      <c r="R6576"/>
      <c r="S6576"/>
      <c r="T6576"/>
      <c r="U6576"/>
      <c r="V6576"/>
      <c r="W6576"/>
      <c r="X6576"/>
      <c r="Y6576"/>
      <c r="Z6576"/>
      <c r="AA6576"/>
      <c r="AB6576"/>
      <c r="AC6576"/>
      <c r="AD6576"/>
      <c r="AE6576"/>
      <c r="AF6576"/>
      <c r="AG6576"/>
      <c r="AH6576"/>
      <c r="AI6576"/>
      <c r="AJ6576"/>
      <c r="AK6576"/>
      <c r="AL6576"/>
      <c r="AM6576"/>
      <c r="AN6576"/>
      <c r="AO6576"/>
      <c r="AP6576"/>
      <c r="AQ6576"/>
      <c r="AR6576"/>
      <c r="AS6576"/>
      <c r="AT6576"/>
      <c r="AU6576"/>
      <c r="AV6576"/>
      <c r="AW6576"/>
      <c r="AX6576"/>
      <c r="AY6576"/>
      <c r="AZ6576"/>
    </row>
    <row r="6577" spans="1:52">
      <c r="A6577"/>
      <c r="B6577"/>
      <c r="C6577"/>
      <c r="D6577"/>
      <c r="E6577"/>
      <c r="F6577"/>
      <c r="G6577"/>
      <c r="H6577"/>
      <c r="I6577"/>
      <c r="J6577"/>
      <c r="K6577"/>
      <c r="L6577"/>
      <c r="M6577"/>
      <c r="N6577"/>
      <c r="O6577"/>
      <c r="P6577"/>
      <c r="Q6577"/>
      <c r="R6577"/>
      <c r="S6577"/>
      <c r="T6577"/>
      <c r="U6577"/>
      <c r="V6577"/>
      <c r="W6577"/>
      <c r="X6577"/>
      <c r="Y6577"/>
      <c r="Z6577"/>
      <c r="AA6577"/>
      <c r="AB6577"/>
      <c r="AC6577"/>
      <c r="AD6577"/>
      <c r="AE6577"/>
      <c r="AF6577"/>
      <c r="AG6577"/>
      <c r="AH6577"/>
      <c r="AI6577"/>
      <c r="AJ6577"/>
      <c r="AK6577"/>
      <c r="AL6577"/>
      <c r="AM6577"/>
      <c r="AN6577"/>
      <c r="AO6577"/>
      <c r="AP6577"/>
      <c r="AQ6577"/>
      <c r="AR6577"/>
      <c r="AS6577"/>
      <c r="AT6577"/>
      <c r="AU6577"/>
      <c r="AV6577"/>
      <c r="AW6577"/>
      <c r="AX6577"/>
      <c r="AY6577"/>
      <c r="AZ6577"/>
    </row>
    <row r="6578" spans="1:52">
      <c r="A6578"/>
      <c r="B6578"/>
      <c r="C6578"/>
      <c r="D6578"/>
      <c r="E6578"/>
      <c r="F6578"/>
      <c r="G6578"/>
      <c r="H6578"/>
      <c r="I6578"/>
      <c r="J6578"/>
      <c r="K6578"/>
      <c r="L6578"/>
      <c r="M6578"/>
      <c r="N6578"/>
      <c r="O6578"/>
      <c r="P6578"/>
      <c r="Q6578"/>
      <c r="R6578"/>
      <c r="S6578"/>
      <c r="T6578"/>
      <c r="U6578"/>
      <c r="V6578"/>
      <c r="W6578"/>
      <c r="X6578"/>
      <c r="Y6578"/>
      <c r="Z6578"/>
      <c r="AA6578"/>
      <c r="AB6578"/>
      <c r="AC6578"/>
      <c r="AD6578"/>
      <c r="AE6578"/>
      <c r="AF6578"/>
      <c r="AG6578"/>
      <c r="AH6578"/>
      <c r="AI6578"/>
      <c r="AJ6578"/>
      <c r="AK6578"/>
      <c r="AL6578"/>
      <c r="AM6578"/>
      <c r="AN6578"/>
      <c r="AO6578"/>
      <c r="AP6578"/>
      <c r="AQ6578"/>
      <c r="AR6578"/>
      <c r="AS6578"/>
      <c r="AT6578"/>
      <c r="AU6578"/>
      <c r="AV6578"/>
      <c r="AW6578"/>
      <c r="AX6578"/>
      <c r="AY6578"/>
      <c r="AZ6578"/>
    </row>
    <row r="6579" spans="1:52">
      <c r="A6579"/>
      <c r="B6579"/>
      <c r="C6579"/>
      <c r="D6579"/>
      <c r="E6579"/>
      <c r="F6579"/>
      <c r="G6579"/>
      <c r="H6579"/>
      <c r="I6579"/>
      <c r="J6579"/>
      <c r="K6579"/>
      <c r="L6579"/>
      <c r="M6579"/>
      <c r="N6579"/>
      <c r="O6579"/>
      <c r="P6579"/>
      <c r="Q6579"/>
      <c r="R6579"/>
      <c r="S6579"/>
      <c r="T6579"/>
      <c r="U6579"/>
      <c r="V6579"/>
      <c r="W6579"/>
      <c r="X6579"/>
      <c r="Y6579"/>
      <c r="Z6579"/>
      <c r="AA6579"/>
      <c r="AB6579"/>
      <c r="AC6579"/>
      <c r="AD6579"/>
      <c r="AE6579"/>
      <c r="AF6579"/>
      <c r="AG6579"/>
      <c r="AH6579"/>
      <c r="AI6579"/>
      <c r="AJ6579"/>
      <c r="AK6579"/>
      <c r="AL6579"/>
      <c r="AM6579"/>
      <c r="AN6579"/>
      <c r="AO6579"/>
      <c r="AP6579"/>
      <c r="AQ6579"/>
      <c r="AR6579"/>
      <c r="AS6579"/>
      <c r="AT6579"/>
      <c r="AU6579"/>
      <c r="AV6579"/>
      <c r="AW6579"/>
      <c r="AX6579"/>
      <c r="AY6579"/>
      <c r="AZ6579"/>
    </row>
    <row r="6580" spans="1:52">
      <c r="A6580"/>
      <c r="B6580"/>
      <c r="C6580"/>
      <c r="D6580"/>
      <c r="E6580"/>
      <c r="F6580"/>
      <c r="G6580"/>
      <c r="H6580"/>
      <c r="I6580"/>
      <c r="J6580"/>
      <c r="K6580"/>
      <c r="L6580"/>
      <c r="M6580"/>
      <c r="N6580"/>
      <c r="O6580"/>
      <c r="P6580"/>
      <c r="Q6580"/>
      <c r="R6580"/>
      <c r="S6580"/>
      <c r="T6580"/>
      <c r="U6580"/>
      <c r="V6580"/>
      <c r="W6580"/>
      <c r="X6580"/>
      <c r="Y6580"/>
      <c r="Z6580"/>
      <c r="AA6580"/>
      <c r="AB6580"/>
      <c r="AC6580"/>
      <c r="AD6580"/>
      <c r="AE6580"/>
      <c r="AF6580"/>
      <c r="AG6580"/>
      <c r="AH6580"/>
      <c r="AI6580"/>
      <c r="AJ6580"/>
      <c r="AK6580"/>
      <c r="AL6580"/>
      <c r="AM6580"/>
      <c r="AN6580"/>
      <c r="AO6580"/>
      <c r="AP6580"/>
      <c r="AQ6580"/>
      <c r="AR6580"/>
      <c r="AS6580"/>
      <c r="AT6580"/>
      <c r="AU6580"/>
      <c r="AV6580"/>
      <c r="AW6580"/>
      <c r="AX6580"/>
      <c r="AY6580"/>
      <c r="AZ6580"/>
    </row>
    <row r="6581" spans="1:52">
      <c r="A6581"/>
      <c r="B6581"/>
      <c r="C6581"/>
      <c r="D6581"/>
      <c r="E6581"/>
      <c r="F6581"/>
      <c r="G6581"/>
      <c r="H6581"/>
      <c r="I6581"/>
      <c r="J6581"/>
      <c r="K6581"/>
      <c r="L6581"/>
      <c r="M6581"/>
      <c r="N6581"/>
      <c r="O6581"/>
      <c r="P6581"/>
      <c r="Q6581"/>
      <c r="R6581"/>
      <c r="S6581"/>
      <c r="T6581"/>
      <c r="U6581"/>
      <c r="V6581"/>
      <c r="W6581"/>
      <c r="X6581"/>
      <c r="Y6581"/>
      <c r="Z6581"/>
      <c r="AA6581"/>
      <c r="AB6581"/>
      <c r="AC6581"/>
      <c r="AD6581"/>
      <c r="AE6581"/>
      <c r="AF6581"/>
      <c r="AG6581"/>
      <c r="AH6581"/>
      <c r="AI6581"/>
      <c r="AJ6581"/>
      <c r="AK6581"/>
      <c r="AL6581"/>
      <c r="AM6581"/>
      <c r="AN6581"/>
      <c r="AO6581"/>
      <c r="AP6581"/>
      <c r="AQ6581"/>
      <c r="AR6581"/>
      <c r="AS6581"/>
      <c r="AT6581"/>
      <c r="AU6581"/>
      <c r="AV6581"/>
      <c r="AW6581"/>
      <c r="AX6581"/>
      <c r="AY6581"/>
      <c r="AZ6581"/>
    </row>
    <row r="6582" spans="1:52">
      <c r="A6582"/>
      <c r="B6582"/>
      <c r="C6582"/>
      <c r="D6582"/>
      <c r="E6582"/>
      <c r="F6582"/>
      <c r="G6582"/>
      <c r="H6582"/>
      <c r="I6582"/>
      <c r="J6582"/>
      <c r="K6582"/>
      <c r="L6582"/>
      <c r="M6582"/>
      <c r="N6582"/>
      <c r="O6582"/>
      <c r="P6582"/>
      <c r="Q6582"/>
      <c r="R6582"/>
      <c r="S6582"/>
      <c r="T6582"/>
      <c r="U6582"/>
      <c r="V6582"/>
      <c r="W6582"/>
      <c r="X6582"/>
      <c r="Y6582"/>
      <c r="Z6582"/>
      <c r="AA6582"/>
      <c r="AB6582"/>
      <c r="AC6582"/>
      <c r="AD6582"/>
      <c r="AE6582"/>
      <c r="AF6582"/>
      <c r="AG6582"/>
      <c r="AH6582"/>
      <c r="AI6582"/>
      <c r="AJ6582"/>
      <c r="AK6582"/>
      <c r="AL6582"/>
      <c r="AM6582"/>
      <c r="AN6582"/>
      <c r="AO6582"/>
      <c r="AP6582"/>
      <c r="AQ6582"/>
      <c r="AR6582"/>
      <c r="AS6582"/>
      <c r="AT6582"/>
      <c r="AU6582"/>
      <c r="AV6582"/>
      <c r="AW6582"/>
      <c r="AX6582"/>
      <c r="AY6582"/>
      <c r="AZ6582"/>
    </row>
    <row r="6583" spans="1:52">
      <c r="A6583"/>
      <c r="B6583"/>
      <c r="C6583"/>
      <c r="D6583"/>
      <c r="E6583"/>
      <c r="F6583"/>
      <c r="G6583"/>
      <c r="H6583"/>
      <c r="I6583"/>
      <c r="J6583"/>
      <c r="K6583"/>
      <c r="L6583"/>
      <c r="M6583"/>
      <c r="N6583"/>
      <c r="O6583"/>
      <c r="P6583"/>
      <c r="Q6583"/>
      <c r="R6583"/>
      <c r="S6583"/>
      <c r="T6583"/>
      <c r="U6583"/>
      <c r="V6583"/>
      <c r="W6583"/>
      <c r="X6583"/>
      <c r="Y6583"/>
      <c r="Z6583"/>
      <c r="AA6583"/>
      <c r="AB6583"/>
      <c r="AC6583"/>
      <c r="AD6583"/>
      <c r="AE6583"/>
      <c r="AF6583"/>
      <c r="AG6583"/>
      <c r="AH6583"/>
      <c r="AI6583"/>
      <c r="AJ6583"/>
      <c r="AK6583"/>
      <c r="AL6583"/>
      <c r="AM6583"/>
      <c r="AN6583"/>
      <c r="AO6583"/>
      <c r="AP6583"/>
      <c r="AQ6583"/>
      <c r="AR6583"/>
      <c r="AS6583"/>
      <c r="AT6583"/>
      <c r="AU6583"/>
      <c r="AV6583"/>
      <c r="AW6583"/>
      <c r="AX6583"/>
      <c r="AY6583"/>
      <c r="AZ6583"/>
    </row>
    <row r="6584" spans="1:52">
      <c r="A6584"/>
      <c r="B6584"/>
      <c r="C6584"/>
      <c r="D6584"/>
      <c r="E6584"/>
      <c r="F6584"/>
      <c r="G6584"/>
      <c r="H6584"/>
      <c r="I6584"/>
      <c r="J6584"/>
      <c r="K6584"/>
      <c r="L6584"/>
      <c r="M6584"/>
      <c r="N6584"/>
      <c r="O6584"/>
      <c r="P6584"/>
      <c r="Q6584"/>
      <c r="R6584"/>
      <c r="S6584"/>
      <c r="T6584"/>
      <c r="U6584"/>
      <c r="V6584"/>
      <c r="W6584"/>
      <c r="X6584"/>
      <c r="Y6584"/>
      <c r="Z6584"/>
      <c r="AA6584"/>
      <c r="AB6584"/>
      <c r="AC6584"/>
      <c r="AD6584"/>
      <c r="AE6584"/>
      <c r="AF6584"/>
      <c r="AG6584"/>
      <c r="AH6584"/>
      <c r="AI6584"/>
      <c r="AJ6584"/>
      <c r="AK6584"/>
      <c r="AL6584"/>
      <c r="AM6584"/>
      <c r="AN6584"/>
      <c r="AO6584"/>
      <c r="AP6584"/>
      <c r="AQ6584"/>
      <c r="AR6584"/>
      <c r="AS6584"/>
      <c r="AT6584"/>
      <c r="AU6584"/>
      <c r="AV6584"/>
      <c r="AW6584"/>
      <c r="AX6584"/>
      <c r="AY6584"/>
      <c r="AZ6584"/>
    </row>
    <row r="6585" spans="1:52">
      <c r="A6585"/>
      <c r="B6585"/>
      <c r="C6585"/>
      <c r="D6585"/>
      <c r="E6585"/>
      <c r="F6585"/>
      <c r="G6585"/>
      <c r="H6585"/>
      <c r="I6585"/>
      <c r="J6585"/>
      <c r="K6585"/>
      <c r="L6585"/>
      <c r="M6585"/>
      <c r="N6585"/>
      <c r="O6585"/>
      <c r="P6585"/>
      <c r="Q6585"/>
      <c r="R6585"/>
      <c r="S6585"/>
      <c r="T6585"/>
      <c r="U6585"/>
      <c r="V6585"/>
      <c r="W6585"/>
      <c r="X6585"/>
      <c r="Y6585"/>
      <c r="Z6585"/>
      <c r="AA6585"/>
      <c r="AB6585"/>
      <c r="AC6585"/>
      <c r="AD6585"/>
      <c r="AE6585"/>
      <c r="AF6585"/>
      <c r="AG6585"/>
      <c r="AH6585"/>
      <c r="AI6585"/>
      <c r="AJ6585"/>
      <c r="AK6585"/>
      <c r="AL6585"/>
      <c r="AM6585"/>
      <c r="AN6585"/>
      <c r="AO6585"/>
      <c r="AP6585"/>
      <c r="AQ6585"/>
      <c r="AR6585"/>
      <c r="AS6585"/>
      <c r="AT6585"/>
      <c r="AU6585"/>
      <c r="AV6585"/>
      <c r="AW6585"/>
      <c r="AX6585"/>
      <c r="AY6585"/>
      <c r="AZ6585"/>
    </row>
    <row r="6586" spans="1:52">
      <c r="A6586"/>
      <c r="B6586"/>
      <c r="C6586"/>
      <c r="D6586"/>
      <c r="E6586"/>
      <c r="F6586"/>
      <c r="G6586"/>
      <c r="H6586"/>
      <c r="I6586"/>
      <c r="J6586"/>
      <c r="K6586"/>
      <c r="L6586"/>
      <c r="M6586"/>
      <c r="N6586"/>
      <c r="O6586"/>
      <c r="P6586"/>
      <c r="Q6586"/>
      <c r="R6586"/>
      <c r="S6586"/>
      <c r="T6586"/>
      <c r="U6586"/>
      <c r="V6586"/>
      <c r="W6586"/>
      <c r="X6586"/>
      <c r="Y6586"/>
      <c r="Z6586"/>
      <c r="AA6586"/>
      <c r="AB6586"/>
      <c r="AC6586"/>
      <c r="AD6586"/>
      <c r="AE6586"/>
      <c r="AF6586"/>
      <c r="AG6586"/>
      <c r="AH6586"/>
      <c r="AI6586"/>
      <c r="AJ6586"/>
      <c r="AK6586"/>
      <c r="AL6586"/>
      <c r="AM6586"/>
      <c r="AN6586"/>
      <c r="AO6586"/>
      <c r="AP6586"/>
      <c r="AQ6586"/>
      <c r="AR6586"/>
      <c r="AS6586"/>
      <c r="AT6586"/>
      <c r="AU6586"/>
      <c r="AV6586"/>
      <c r="AW6586"/>
      <c r="AX6586"/>
      <c r="AY6586"/>
      <c r="AZ6586"/>
    </row>
    <row r="6587" spans="1:52">
      <c r="A6587"/>
      <c r="B6587"/>
      <c r="C6587"/>
      <c r="D6587"/>
      <c r="E6587"/>
      <c r="F6587"/>
      <c r="G6587"/>
      <c r="H6587"/>
      <c r="I6587"/>
      <c r="J6587"/>
      <c r="K6587"/>
      <c r="L6587"/>
      <c r="M6587"/>
      <c r="N6587"/>
      <c r="O6587"/>
      <c r="P6587"/>
      <c r="Q6587"/>
      <c r="R6587"/>
      <c r="S6587"/>
      <c r="T6587"/>
      <c r="U6587"/>
      <c r="V6587"/>
      <c r="W6587"/>
      <c r="X6587"/>
      <c r="Y6587"/>
      <c r="Z6587"/>
      <c r="AA6587"/>
      <c r="AB6587"/>
      <c r="AC6587"/>
      <c r="AD6587"/>
      <c r="AE6587"/>
      <c r="AF6587"/>
      <c r="AG6587"/>
      <c r="AH6587"/>
      <c r="AI6587"/>
      <c r="AJ6587"/>
      <c r="AK6587"/>
      <c r="AL6587"/>
      <c r="AM6587"/>
      <c r="AN6587"/>
      <c r="AO6587"/>
      <c r="AP6587"/>
      <c r="AQ6587"/>
      <c r="AR6587"/>
      <c r="AS6587"/>
      <c r="AT6587"/>
      <c r="AU6587"/>
      <c r="AV6587"/>
      <c r="AW6587"/>
      <c r="AX6587"/>
      <c r="AY6587"/>
      <c r="AZ6587"/>
    </row>
    <row r="6588" spans="1:52">
      <c r="A6588"/>
      <c r="B6588"/>
      <c r="C6588"/>
      <c r="D6588"/>
      <c r="E6588"/>
      <c r="F6588"/>
      <c r="G6588"/>
      <c r="H6588"/>
      <c r="I6588"/>
      <c r="J6588"/>
      <c r="K6588"/>
      <c r="L6588"/>
      <c r="M6588"/>
      <c r="N6588"/>
      <c r="O6588"/>
      <c r="P6588"/>
      <c r="Q6588"/>
      <c r="R6588"/>
      <c r="S6588"/>
      <c r="T6588"/>
      <c r="U6588"/>
      <c r="V6588"/>
      <c r="W6588"/>
      <c r="X6588"/>
      <c r="Y6588"/>
      <c r="Z6588"/>
      <c r="AA6588"/>
      <c r="AB6588"/>
      <c r="AC6588"/>
      <c r="AD6588"/>
      <c r="AE6588"/>
      <c r="AF6588"/>
      <c r="AG6588"/>
      <c r="AH6588"/>
      <c r="AI6588"/>
      <c r="AJ6588"/>
      <c r="AK6588"/>
      <c r="AL6588"/>
      <c r="AM6588"/>
      <c r="AN6588"/>
      <c r="AO6588"/>
      <c r="AP6588"/>
      <c r="AQ6588"/>
      <c r="AR6588"/>
      <c r="AS6588"/>
      <c r="AT6588"/>
      <c r="AU6588"/>
      <c r="AV6588"/>
      <c r="AW6588"/>
      <c r="AX6588"/>
      <c r="AY6588"/>
      <c r="AZ6588"/>
    </row>
    <row r="6589" spans="1:52">
      <c r="A6589"/>
      <c r="B6589"/>
      <c r="C6589"/>
      <c r="D6589"/>
      <c r="E6589"/>
      <c r="F6589"/>
      <c r="G6589"/>
      <c r="H6589"/>
      <c r="I6589"/>
      <c r="J6589"/>
      <c r="K6589"/>
      <c r="L6589"/>
      <c r="M6589"/>
      <c r="N6589"/>
      <c r="O6589"/>
      <c r="P6589"/>
      <c r="Q6589"/>
      <c r="R6589"/>
      <c r="S6589"/>
      <c r="T6589"/>
      <c r="U6589"/>
      <c r="V6589"/>
      <c r="W6589"/>
      <c r="X6589"/>
      <c r="Y6589"/>
      <c r="Z6589"/>
      <c r="AA6589"/>
      <c r="AB6589"/>
      <c r="AC6589"/>
      <c r="AD6589"/>
      <c r="AE6589"/>
      <c r="AF6589"/>
      <c r="AG6589"/>
      <c r="AH6589"/>
      <c r="AI6589"/>
      <c r="AJ6589"/>
      <c r="AK6589"/>
      <c r="AL6589"/>
      <c r="AM6589"/>
      <c r="AN6589"/>
      <c r="AO6589"/>
      <c r="AP6589"/>
      <c r="AQ6589"/>
      <c r="AR6589"/>
      <c r="AS6589"/>
      <c r="AT6589"/>
      <c r="AU6589"/>
      <c r="AV6589"/>
      <c r="AW6589"/>
      <c r="AX6589"/>
      <c r="AY6589"/>
      <c r="AZ6589"/>
    </row>
    <row r="6590" spans="1:52">
      <c r="A6590"/>
      <c r="B6590"/>
      <c r="C6590"/>
      <c r="D6590"/>
      <c r="E6590"/>
      <c r="F6590"/>
      <c r="G6590"/>
      <c r="H6590"/>
      <c r="I6590"/>
      <c r="J6590"/>
      <c r="K6590"/>
      <c r="L6590"/>
      <c r="M6590"/>
      <c r="N6590"/>
      <c r="O6590"/>
      <c r="P6590"/>
      <c r="Q6590"/>
      <c r="R6590"/>
      <c r="S6590"/>
      <c r="T6590"/>
      <c r="U6590"/>
      <c r="V6590"/>
      <c r="W6590"/>
      <c r="X6590"/>
      <c r="Y6590"/>
      <c r="Z6590"/>
      <c r="AA6590"/>
      <c r="AB6590"/>
      <c r="AC6590"/>
      <c r="AD6590"/>
      <c r="AE6590"/>
      <c r="AF6590"/>
      <c r="AG6590"/>
      <c r="AH6590"/>
      <c r="AI6590"/>
      <c r="AJ6590"/>
      <c r="AK6590"/>
      <c r="AL6590"/>
      <c r="AM6590"/>
      <c r="AN6590"/>
      <c r="AO6590"/>
      <c r="AP6590"/>
      <c r="AQ6590"/>
      <c r="AR6590"/>
      <c r="AS6590"/>
      <c r="AT6590"/>
      <c r="AU6590"/>
      <c r="AV6590"/>
      <c r="AW6590"/>
      <c r="AX6590"/>
      <c r="AY6590"/>
      <c r="AZ6590"/>
    </row>
    <row r="6591" spans="1:52">
      <c r="A6591"/>
      <c r="B6591"/>
      <c r="C6591"/>
      <c r="D6591"/>
      <c r="E6591"/>
      <c r="F6591"/>
      <c r="G6591"/>
      <c r="H6591"/>
      <c r="I6591"/>
      <c r="J6591"/>
      <c r="K6591"/>
      <c r="L6591"/>
      <c r="M6591"/>
      <c r="N6591"/>
      <c r="O6591"/>
      <c r="P6591"/>
      <c r="Q6591"/>
      <c r="R6591"/>
      <c r="S6591"/>
      <c r="T6591"/>
      <c r="U6591"/>
      <c r="V6591"/>
      <c r="W6591"/>
      <c r="X6591"/>
      <c r="Y6591"/>
      <c r="Z6591"/>
      <c r="AA6591"/>
      <c r="AB6591"/>
      <c r="AC6591"/>
      <c r="AD6591"/>
      <c r="AE6591"/>
      <c r="AF6591"/>
      <c r="AG6591"/>
      <c r="AH6591"/>
      <c r="AI6591"/>
      <c r="AJ6591"/>
      <c r="AK6591"/>
      <c r="AL6591"/>
      <c r="AM6591"/>
      <c r="AN6591"/>
      <c r="AO6591"/>
      <c r="AP6591"/>
      <c r="AQ6591"/>
      <c r="AR6591"/>
      <c r="AS6591"/>
      <c r="AT6591"/>
      <c r="AU6591"/>
      <c r="AV6591"/>
      <c r="AW6591"/>
      <c r="AX6591"/>
      <c r="AY6591"/>
      <c r="AZ6591"/>
    </row>
    <row r="6592" spans="1:52">
      <c r="A6592"/>
      <c r="B6592"/>
      <c r="C6592"/>
      <c r="D6592"/>
      <c r="E6592"/>
      <c r="F6592"/>
      <c r="G6592"/>
      <c r="H6592"/>
      <c r="I6592"/>
      <c r="J6592"/>
      <c r="K6592"/>
      <c r="L6592"/>
      <c r="M6592"/>
      <c r="N6592"/>
      <c r="O6592"/>
      <c r="P6592"/>
      <c r="Q6592"/>
      <c r="R6592"/>
      <c r="S6592"/>
      <c r="T6592"/>
      <c r="U6592"/>
      <c r="V6592"/>
      <c r="W6592"/>
      <c r="X6592"/>
      <c r="Y6592"/>
      <c r="Z6592"/>
      <c r="AA6592"/>
      <c r="AB6592"/>
      <c r="AC6592"/>
      <c r="AD6592"/>
      <c r="AE6592"/>
      <c r="AF6592"/>
      <c r="AG6592"/>
      <c r="AH6592"/>
      <c r="AI6592"/>
      <c r="AJ6592"/>
      <c r="AK6592"/>
      <c r="AL6592"/>
      <c r="AM6592"/>
      <c r="AN6592"/>
      <c r="AO6592"/>
      <c r="AP6592"/>
      <c r="AQ6592"/>
      <c r="AR6592"/>
      <c r="AS6592"/>
      <c r="AT6592"/>
      <c r="AU6592"/>
      <c r="AV6592"/>
      <c r="AW6592"/>
      <c r="AX6592"/>
      <c r="AY6592"/>
      <c r="AZ6592"/>
    </row>
    <row r="6593" spans="1:52">
      <c r="A6593"/>
      <c r="B6593"/>
      <c r="C6593"/>
      <c r="D6593"/>
      <c r="E6593"/>
      <c r="F6593"/>
      <c r="G6593"/>
      <c r="H6593"/>
      <c r="I6593"/>
      <c r="J6593"/>
      <c r="K6593"/>
      <c r="L6593"/>
      <c r="M6593"/>
      <c r="N6593"/>
      <c r="O6593"/>
      <c r="P6593"/>
      <c r="Q6593"/>
      <c r="R6593"/>
      <c r="S6593"/>
      <c r="T6593"/>
      <c r="U6593"/>
      <c r="V6593"/>
      <c r="W6593"/>
      <c r="X6593"/>
      <c r="Y6593"/>
      <c r="Z6593"/>
      <c r="AA6593"/>
      <c r="AB6593"/>
      <c r="AC6593"/>
      <c r="AD6593"/>
      <c r="AE6593"/>
      <c r="AF6593"/>
      <c r="AG6593"/>
      <c r="AH6593"/>
      <c r="AI6593"/>
      <c r="AJ6593"/>
      <c r="AK6593"/>
      <c r="AL6593"/>
      <c r="AM6593"/>
      <c r="AN6593"/>
      <c r="AO6593"/>
      <c r="AP6593"/>
      <c r="AQ6593"/>
      <c r="AR6593"/>
      <c r="AS6593"/>
      <c r="AT6593"/>
      <c r="AU6593"/>
      <c r="AV6593"/>
      <c r="AW6593"/>
      <c r="AX6593"/>
      <c r="AY6593"/>
      <c r="AZ6593"/>
    </row>
    <row r="6594" spans="1:52">
      <c r="A6594"/>
      <c r="B6594"/>
      <c r="C6594"/>
      <c r="D6594"/>
      <c r="E6594"/>
      <c r="F6594"/>
      <c r="G6594"/>
      <c r="H6594"/>
      <c r="I6594"/>
      <c r="J6594"/>
      <c r="K6594"/>
      <c r="L6594"/>
      <c r="M6594"/>
      <c r="N6594"/>
      <c r="O6594"/>
      <c r="P6594"/>
      <c r="Q6594"/>
      <c r="R6594"/>
      <c r="S6594"/>
      <c r="T6594"/>
      <c r="U6594"/>
      <c r="V6594"/>
      <c r="W6594"/>
      <c r="X6594"/>
      <c r="Y6594"/>
      <c r="Z6594"/>
      <c r="AA6594"/>
      <c r="AB6594"/>
      <c r="AC6594"/>
      <c r="AD6594"/>
      <c r="AE6594"/>
      <c r="AF6594"/>
      <c r="AG6594"/>
      <c r="AH6594"/>
      <c r="AI6594"/>
      <c r="AJ6594"/>
      <c r="AK6594"/>
      <c r="AL6594"/>
      <c r="AM6594"/>
      <c r="AN6594"/>
      <c r="AO6594"/>
      <c r="AP6594"/>
      <c r="AQ6594"/>
      <c r="AR6594"/>
      <c r="AS6594"/>
      <c r="AT6594"/>
      <c r="AU6594"/>
      <c r="AV6594"/>
      <c r="AW6594"/>
      <c r="AX6594"/>
      <c r="AY6594"/>
      <c r="AZ6594"/>
    </row>
    <row r="6595" spans="1:52">
      <c r="A6595"/>
      <c r="B6595"/>
      <c r="C6595"/>
      <c r="D6595"/>
      <c r="E6595"/>
      <c r="F6595"/>
      <c r="G6595"/>
      <c r="H6595"/>
      <c r="I6595"/>
      <c r="J6595"/>
      <c r="K6595"/>
      <c r="L6595"/>
      <c r="M6595"/>
      <c r="N6595"/>
      <c r="O6595"/>
      <c r="P6595"/>
      <c r="Q6595"/>
      <c r="R6595"/>
      <c r="S6595"/>
      <c r="T6595"/>
      <c r="U6595"/>
      <c r="V6595"/>
      <c r="W6595"/>
      <c r="X6595"/>
      <c r="Y6595"/>
      <c r="Z6595"/>
      <c r="AA6595"/>
      <c r="AB6595"/>
      <c r="AC6595"/>
      <c r="AD6595"/>
      <c r="AE6595"/>
      <c r="AF6595"/>
      <c r="AG6595"/>
      <c r="AH6595"/>
      <c r="AI6595"/>
      <c r="AJ6595"/>
      <c r="AK6595"/>
      <c r="AL6595"/>
      <c r="AM6595"/>
      <c r="AN6595"/>
      <c r="AO6595"/>
      <c r="AP6595"/>
      <c r="AQ6595"/>
      <c r="AR6595"/>
      <c r="AS6595"/>
      <c r="AT6595"/>
      <c r="AU6595"/>
      <c r="AV6595"/>
      <c r="AW6595"/>
      <c r="AX6595"/>
      <c r="AY6595"/>
      <c r="AZ6595"/>
    </row>
    <row r="6596" spans="1:52">
      <c r="A6596"/>
      <c r="B6596"/>
      <c r="C6596"/>
      <c r="D6596"/>
      <c r="E6596"/>
      <c r="F6596"/>
      <c r="G6596"/>
      <c r="H6596"/>
      <c r="I6596"/>
      <c r="J6596"/>
      <c r="K6596"/>
      <c r="L6596"/>
      <c r="M6596"/>
      <c r="N6596"/>
      <c r="O6596"/>
      <c r="P6596"/>
      <c r="Q6596"/>
      <c r="R6596"/>
      <c r="S6596"/>
      <c r="T6596"/>
      <c r="U6596"/>
      <c r="V6596"/>
      <c r="W6596"/>
      <c r="X6596"/>
      <c r="Y6596"/>
      <c r="Z6596"/>
      <c r="AA6596"/>
      <c r="AB6596"/>
      <c r="AC6596"/>
      <c r="AD6596"/>
      <c r="AE6596"/>
      <c r="AF6596"/>
      <c r="AG6596"/>
      <c r="AH6596"/>
      <c r="AI6596"/>
      <c r="AJ6596"/>
      <c r="AK6596"/>
      <c r="AL6596"/>
      <c r="AM6596"/>
      <c r="AN6596"/>
      <c r="AO6596"/>
      <c r="AP6596"/>
      <c r="AQ6596"/>
      <c r="AR6596"/>
      <c r="AS6596"/>
      <c r="AT6596"/>
      <c r="AU6596"/>
      <c r="AV6596"/>
      <c r="AW6596"/>
      <c r="AX6596"/>
      <c r="AY6596"/>
      <c r="AZ6596"/>
    </row>
    <row r="6597" spans="1:52">
      <c r="A6597"/>
      <c r="B6597"/>
      <c r="C6597"/>
      <c r="D6597"/>
      <c r="E6597"/>
      <c r="F6597"/>
      <c r="G6597"/>
      <c r="H6597"/>
      <c r="I6597"/>
      <c r="J6597"/>
      <c r="K6597"/>
      <c r="L6597"/>
      <c r="M6597"/>
      <c r="N6597"/>
      <c r="O6597"/>
      <c r="P6597"/>
      <c r="Q6597"/>
      <c r="R6597"/>
      <c r="S6597"/>
      <c r="T6597"/>
      <c r="U6597"/>
      <c r="V6597"/>
      <c r="W6597"/>
      <c r="X6597"/>
      <c r="Y6597"/>
      <c r="Z6597"/>
      <c r="AA6597"/>
      <c r="AB6597"/>
      <c r="AC6597"/>
      <c r="AD6597"/>
      <c r="AE6597"/>
      <c r="AF6597"/>
      <c r="AG6597"/>
      <c r="AH6597"/>
      <c r="AI6597"/>
      <c r="AJ6597"/>
      <c r="AK6597"/>
      <c r="AL6597"/>
      <c r="AM6597"/>
      <c r="AN6597"/>
      <c r="AO6597"/>
      <c r="AP6597"/>
      <c r="AQ6597"/>
      <c r="AR6597"/>
      <c r="AS6597"/>
      <c r="AT6597"/>
      <c r="AU6597"/>
      <c r="AV6597"/>
      <c r="AW6597"/>
      <c r="AX6597"/>
      <c r="AY6597"/>
      <c r="AZ6597"/>
    </row>
    <row r="6598" spans="1:52">
      <c r="A6598"/>
      <c r="B6598"/>
      <c r="C6598"/>
      <c r="D6598"/>
      <c r="E6598"/>
      <c r="F6598"/>
      <c r="G6598"/>
      <c r="H6598"/>
      <c r="I6598"/>
      <c r="J6598"/>
      <c r="K6598"/>
      <c r="L6598"/>
      <c r="M6598"/>
      <c r="N6598"/>
      <c r="O6598"/>
      <c r="P6598"/>
      <c r="Q6598"/>
      <c r="R6598"/>
      <c r="S6598"/>
      <c r="T6598"/>
      <c r="U6598"/>
      <c r="V6598"/>
      <c r="W6598"/>
      <c r="X6598"/>
      <c r="Y6598"/>
      <c r="Z6598"/>
      <c r="AA6598"/>
      <c r="AB6598"/>
      <c r="AC6598"/>
      <c r="AD6598"/>
      <c r="AE6598"/>
      <c r="AF6598"/>
      <c r="AG6598"/>
      <c r="AH6598"/>
      <c r="AI6598"/>
      <c r="AJ6598"/>
      <c r="AK6598"/>
      <c r="AL6598"/>
      <c r="AM6598"/>
      <c r="AN6598"/>
      <c r="AO6598"/>
      <c r="AP6598"/>
      <c r="AQ6598"/>
      <c r="AR6598"/>
      <c r="AS6598"/>
      <c r="AT6598"/>
      <c r="AU6598"/>
      <c r="AV6598"/>
      <c r="AW6598"/>
      <c r="AX6598"/>
      <c r="AY6598"/>
      <c r="AZ6598"/>
    </row>
    <row r="6599" spans="1:52">
      <c r="A6599"/>
      <c r="B6599"/>
      <c r="C6599"/>
      <c r="D6599"/>
      <c r="E6599"/>
      <c r="F6599"/>
      <c r="G6599"/>
      <c r="H6599"/>
      <c r="I6599"/>
      <c r="J6599"/>
      <c r="K6599"/>
      <c r="L6599"/>
      <c r="M6599"/>
      <c r="N6599"/>
      <c r="O6599"/>
      <c r="P6599"/>
      <c r="Q6599"/>
      <c r="R6599"/>
      <c r="S6599"/>
      <c r="T6599"/>
      <c r="U6599"/>
      <c r="V6599"/>
      <c r="W6599"/>
      <c r="X6599"/>
      <c r="Y6599"/>
      <c r="Z6599"/>
      <c r="AA6599"/>
      <c r="AB6599"/>
      <c r="AC6599"/>
      <c r="AD6599"/>
      <c r="AE6599"/>
      <c r="AF6599"/>
      <c r="AG6599"/>
      <c r="AH6599"/>
      <c r="AI6599"/>
      <c r="AJ6599"/>
      <c r="AK6599"/>
      <c r="AL6599"/>
      <c r="AM6599"/>
      <c r="AN6599"/>
      <c r="AO6599"/>
      <c r="AP6599"/>
      <c r="AQ6599"/>
      <c r="AR6599"/>
      <c r="AS6599"/>
      <c r="AT6599"/>
      <c r="AU6599"/>
      <c r="AV6599"/>
      <c r="AW6599"/>
      <c r="AX6599"/>
      <c r="AY6599"/>
      <c r="AZ6599"/>
    </row>
    <row r="6600" spans="1:52">
      <c r="A6600"/>
      <c r="B6600"/>
      <c r="C6600"/>
      <c r="D6600"/>
      <c r="E6600"/>
      <c r="F6600"/>
      <c r="G6600"/>
      <c r="H6600"/>
      <c r="I6600"/>
      <c r="J6600"/>
      <c r="K6600"/>
      <c r="L6600"/>
      <c r="M6600"/>
      <c r="N6600"/>
      <c r="O6600"/>
      <c r="P6600"/>
      <c r="Q6600"/>
      <c r="R6600"/>
      <c r="S6600"/>
      <c r="T6600"/>
      <c r="U6600"/>
      <c r="V6600"/>
      <c r="W6600"/>
      <c r="X6600"/>
      <c r="Y6600"/>
      <c r="Z6600"/>
      <c r="AA6600"/>
      <c r="AB6600"/>
      <c r="AC6600"/>
      <c r="AD6600"/>
      <c r="AE6600"/>
      <c r="AF6600"/>
      <c r="AG6600"/>
      <c r="AH6600"/>
      <c r="AI6600"/>
      <c r="AJ6600"/>
      <c r="AK6600"/>
      <c r="AL6600"/>
      <c r="AM6600"/>
      <c r="AN6600"/>
      <c r="AO6600"/>
      <c r="AP6600"/>
      <c r="AQ6600"/>
      <c r="AR6600"/>
      <c r="AS6600"/>
      <c r="AT6600"/>
      <c r="AU6600"/>
      <c r="AV6600"/>
      <c r="AW6600"/>
      <c r="AX6600"/>
      <c r="AY6600"/>
      <c r="AZ6600"/>
    </row>
    <row r="6601" spans="1:52">
      <c r="A6601"/>
      <c r="B6601"/>
      <c r="C6601"/>
      <c r="D6601"/>
      <c r="E6601"/>
      <c r="F6601"/>
      <c r="G6601"/>
      <c r="H6601"/>
      <c r="I6601"/>
      <c r="J6601"/>
      <c r="K6601"/>
      <c r="L6601"/>
      <c r="M6601"/>
      <c r="N6601"/>
      <c r="O6601"/>
      <c r="P6601"/>
      <c r="Q6601"/>
      <c r="R6601"/>
      <c r="S6601"/>
      <c r="T6601"/>
      <c r="U6601"/>
      <c r="V6601"/>
      <c r="W6601"/>
      <c r="X6601"/>
      <c r="Y6601"/>
      <c r="Z6601"/>
      <c r="AA6601"/>
      <c r="AB6601"/>
      <c r="AC6601"/>
      <c r="AD6601"/>
      <c r="AE6601"/>
      <c r="AF6601"/>
      <c r="AG6601"/>
      <c r="AH6601"/>
      <c r="AI6601"/>
      <c r="AJ6601"/>
      <c r="AK6601"/>
      <c r="AL6601"/>
      <c r="AM6601"/>
      <c r="AN6601"/>
      <c r="AO6601"/>
      <c r="AP6601"/>
      <c r="AQ6601"/>
      <c r="AR6601"/>
      <c r="AS6601"/>
      <c r="AT6601"/>
      <c r="AU6601"/>
      <c r="AV6601"/>
      <c r="AW6601"/>
      <c r="AX6601"/>
      <c r="AY6601"/>
      <c r="AZ6601"/>
    </row>
    <row r="6602" spans="1:52">
      <c r="A6602"/>
      <c r="B6602"/>
      <c r="C6602"/>
      <c r="D6602"/>
      <c r="E6602"/>
      <c r="F6602"/>
      <c r="G6602"/>
      <c r="H6602"/>
      <c r="I6602"/>
      <c r="J6602"/>
      <c r="K6602"/>
      <c r="L6602"/>
      <c r="M6602"/>
      <c r="N6602"/>
      <c r="O6602"/>
      <c r="P6602"/>
      <c r="Q6602"/>
      <c r="R6602"/>
      <c r="S6602"/>
      <c r="T6602"/>
      <c r="U6602"/>
      <c r="V6602"/>
      <c r="W6602"/>
      <c r="X6602"/>
      <c r="Y6602"/>
      <c r="Z6602"/>
      <c r="AA6602"/>
      <c r="AB6602"/>
      <c r="AC6602"/>
      <c r="AD6602"/>
      <c r="AE6602"/>
      <c r="AF6602"/>
      <c r="AG6602"/>
      <c r="AH6602"/>
      <c r="AI6602"/>
      <c r="AJ6602"/>
      <c r="AK6602"/>
      <c r="AL6602"/>
      <c r="AM6602"/>
      <c r="AN6602"/>
      <c r="AO6602"/>
      <c r="AP6602"/>
      <c r="AQ6602"/>
      <c r="AR6602"/>
      <c r="AS6602"/>
      <c r="AT6602"/>
      <c r="AU6602"/>
      <c r="AV6602"/>
      <c r="AW6602"/>
      <c r="AX6602"/>
      <c r="AY6602"/>
      <c r="AZ6602"/>
    </row>
    <row r="6603" spans="1:52">
      <c r="A6603"/>
      <c r="B6603"/>
      <c r="C6603"/>
      <c r="D6603"/>
      <c r="E6603"/>
      <c r="F6603"/>
      <c r="G6603"/>
      <c r="H6603"/>
      <c r="I6603"/>
      <c r="J6603"/>
      <c r="K6603"/>
      <c r="L6603"/>
      <c r="M6603"/>
      <c r="N6603"/>
      <c r="O6603"/>
      <c r="P6603"/>
      <c r="Q6603"/>
      <c r="R6603"/>
      <c r="S6603"/>
      <c r="T6603"/>
      <c r="U6603"/>
      <c r="V6603"/>
      <c r="W6603"/>
      <c r="X6603"/>
      <c r="Y6603"/>
      <c r="Z6603"/>
      <c r="AA6603"/>
      <c r="AB6603"/>
      <c r="AC6603"/>
      <c r="AD6603"/>
      <c r="AE6603"/>
      <c r="AF6603"/>
      <c r="AG6603"/>
      <c r="AH6603"/>
      <c r="AI6603"/>
      <c r="AJ6603"/>
      <c r="AK6603"/>
      <c r="AL6603"/>
      <c r="AM6603"/>
      <c r="AN6603"/>
      <c r="AO6603"/>
      <c r="AP6603"/>
      <c r="AQ6603"/>
      <c r="AR6603"/>
      <c r="AS6603"/>
      <c r="AT6603"/>
      <c r="AU6603"/>
      <c r="AV6603"/>
      <c r="AW6603"/>
      <c r="AX6603"/>
      <c r="AY6603"/>
      <c r="AZ6603"/>
    </row>
    <row r="6604" spans="1:52">
      <c r="A6604"/>
      <c r="B6604"/>
      <c r="C6604"/>
      <c r="D6604"/>
      <c r="E6604"/>
      <c r="F6604"/>
      <c r="G6604"/>
      <c r="H6604"/>
      <c r="I6604"/>
      <c r="J6604"/>
      <c r="K6604"/>
      <c r="L6604"/>
      <c r="M6604"/>
      <c r="N6604"/>
      <c r="O6604"/>
      <c r="P6604"/>
      <c r="Q6604"/>
      <c r="R6604"/>
      <c r="S6604"/>
      <c r="T6604"/>
      <c r="U6604"/>
      <c r="V6604"/>
      <c r="W6604"/>
      <c r="X6604"/>
      <c r="Y6604"/>
      <c r="Z6604"/>
      <c r="AA6604"/>
      <c r="AB6604"/>
      <c r="AC6604"/>
      <c r="AD6604"/>
      <c r="AE6604"/>
      <c r="AF6604"/>
      <c r="AG6604"/>
      <c r="AH6604"/>
      <c r="AI6604"/>
      <c r="AJ6604"/>
      <c r="AK6604"/>
      <c r="AL6604"/>
      <c r="AM6604"/>
      <c r="AN6604"/>
      <c r="AO6604"/>
      <c r="AP6604"/>
      <c r="AQ6604"/>
      <c r="AR6604"/>
      <c r="AS6604"/>
      <c r="AT6604"/>
      <c r="AU6604"/>
      <c r="AV6604"/>
      <c r="AW6604"/>
      <c r="AX6604"/>
      <c r="AY6604"/>
      <c r="AZ6604"/>
    </row>
    <row r="6605" spans="1:52">
      <c r="A6605"/>
      <c r="B6605"/>
      <c r="C6605"/>
      <c r="D6605"/>
      <c r="E6605"/>
      <c r="F6605"/>
      <c r="G6605"/>
      <c r="H6605"/>
      <c r="I6605"/>
      <c r="J6605"/>
      <c r="K6605"/>
      <c r="L6605"/>
      <c r="M6605"/>
      <c r="N6605"/>
      <c r="O6605"/>
      <c r="P6605"/>
      <c r="Q6605"/>
      <c r="R6605"/>
      <c r="S6605"/>
      <c r="T6605"/>
      <c r="U6605"/>
      <c r="V6605"/>
      <c r="W6605"/>
      <c r="X6605"/>
      <c r="Y6605"/>
      <c r="Z6605"/>
      <c r="AA6605"/>
      <c r="AB6605"/>
      <c r="AC6605"/>
      <c r="AD6605"/>
      <c r="AE6605"/>
      <c r="AF6605"/>
      <c r="AG6605"/>
      <c r="AH6605"/>
      <c r="AI6605"/>
      <c r="AJ6605"/>
      <c r="AK6605"/>
      <c r="AL6605"/>
      <c r="AM6605"/>
      <c r="AN6605"/>
      <c r="AO6605"/>
      <c r="AP6605"/>
      <c r="AQ6605"/>
      <c r="AR6605"/>
      <c r="AS6605"/>
      <c r="AT6605"/>
      <c r="AU6605"/>
      <c r="AV6605"/>
      <c r="AW6605"/>
      <c r="AX6605"/>
      <c r="AY6605"/>
      <c r="AZ6605"/>
    </row>
    <row r="6606" spans="1:52">
      <c r="A6606"/>
      <c r="B6606"/>
      <c r="C6606"/>
      <c r="D6606"/>
      <c r="E6606"/>
      <c r="F6606"/>
      <c r="G6606"/>
      <c r="H6606"/>
      <c r="I6606"/>
      <c r="J6606"/>
      <c r="K6606"/>
      <c r="L6606"/>
      <c r="M6606"/>
      <c r="N6606"/>
      <c r="O6606"/>
      <c r="P6606"/>
      <c r="Q6606"/>
      <c r="R6606"/>
      <c r="S6606"/>
      <c r="T6606"/>
      <c r="U6606"/>
      <c r="V6606"/>
      <c r="W6606"/>
      <c r="X6606"/>
      <c r="Y6606"/>
      <c r="Z6606"/>
      <c r="AA6606"/>
      <c r="AB6606"/>
      <c r="AC6606"/>
      <c r="AD6606"/>
      <c r="AE6606"/>
      <c r="AF6606"/>
      <c r="AG6606"/>
      <c r="AH6606"/>
      <c r="AI6606"/>
      <c r="AJ6606"/>
      <c r="AK6606"/>
      <c r="AL6606"/>
      <c r="AM6606"/>
      <c r="AN6606"/>
      <c r="AO6606"/>
      <c r="AP6606"/>
      <c r="AQ6606"/>
      <c r="AR6606"/>
      <c r="AS6606"/>
      <c r="AT6606"/>
      <c r="AU6606"/>
      <c r="AV6606"/>
      <c r="AW6606"/>
      <c r="AX6606"/>
      <c r="AY6606"/>
      <c r="AZ6606"/>
    </row>
    <row r="6607" spans="1:52">
      <c r="A6607"/>
      <c r="B6607"/>
      <c r="C6607"/>
      <c r="D6607"/>
      <c r="E6607"/>
      <c r="F6607"/>
      <c r="G6607"/>
      <c r="H6607"/>
      <c r="I6607"/>
      <c r="J6607"/>
      <c r="K6607"/>
      <c r="L6607"/>
      <c r="M6607"/>
      <c r="N6607"/>
      <c r="O6607"/>
      <c r="P6607"/>
      <c r="Q6607"/>
      <c r="R6607"/>
      <c r="S6607"/>
      <c r="T6607"/>
      <c r="U6607"/>
      <c r="V6607"/>
      <c r="W6607"/>
      <c r="X6607"/>
      <c r="Y6607"/>
      <c r="Z6607"/>
      <c r="AA6607"/>
      <c r="AB6607"/>
      <c r="AC6607"/>
      <c r="AD6607"/>
      <c r="AE6607"/>
      <c r="AF6607"/>
      <c r="AG6607"/>
      <c r="AH6607"/>
      <c r="AI6607"/>
      <c r="AJ6607"/>
      <c r="AK6607"/>
      <c r="AL6607"/>
      <c r="AM6607"/>
      <c r="AN6607"/>
      <c r="AO6607"/>
      <c r="AP6607"/>
      <c r="AQ6607"/>
      <c r="AR6607"/>
      <c r="AS6607"/>
      <c r="AT6607"/>
      <c r="AU6607"/>
      <c r="AV6607"/>
      <c r="AW6607"/>
      <c r="AX6607"/>
      <c r="AY6607"/>
      <c r="AZ6607"/>
    </row>
    <row r="6608" spans="1:52">
      <c r="A6608"/>
      <c r="B6608"/>
      <c r="C6608"/>
      <c r="D6608"/>
      <c r="E6608"/>
      <c r="F6608"/>
      <c r="G6608"/>
      <c r="H6608"/>
      <c r="I6608"/>
      <c r="J6608"/>
      <c r="K6608"/>
      <c r="L6608"/>
      <c r="M6608"/>
      <c r="N6608"/>
      <c r="O6608"/>
      <c r="P6608"/>
      <c r="Q6608"/>
      <c r="R6608"/>
      <c r="S6608"/>
      <c r="T6608"/>
      <c r="U6608"/>
      <c r="V6608"/>
      <c r="W6608"/>
      <c r="X6608"/>
      <c r="Y6608"/>
      <c r="Z6608"/>
      <c r="AA6608"/>
      <c r="AB6608"/>
      <c r="AC6608"/>
      <c r="AD6608"/>
      <c r="AE6608"/>
      <c r="AF6608"/>
      <c r="AG6608"/>
      <c r="AH6608"/>
      <c r="AI6608"/>
      <c r="AJ6608"/>
      <c r="AK6608"/>
      <c r="AL6608"/>
      <c r="AM6608"/>
      <c r="AN6608"/>
      <c r="AO6608"/>
      <c r="AP6608"/>
      <c r="AQ6608"/>
      <c r="AR6608"/>
      <c r="AS6608"/>
      <c r="AT6608"/>
      <c r="AU6608"/>
      <c r="AV6608"/>
      <c r="AW6608"/>
      <c r="AX6608"/>
      <c r="AY6608"/>
      <c r="AZ6608"/>
    </row>
    <row r="6609" spans="1:52">
      <c r="A6609"/>
      <c r="B6609"/>
      <c r="C6609"/>
      <c r="D6609"/>
      <c r="E6609"/>
      <c r="F6609"/>
      <c r="G6609"/>
      <c r="H6609"/>
      <c r="I6609"/>
      <c r="J6609"/>
      <c r="K6609"/>
      <c r="L6609"/>
      <c r="M6609"/>
      <c r="N6609"/>
      <c r="O6609"/>
      <c r="P6609"/>
      <c r="Q6609"/>
      <c r="R6609"/>
      <c r="S6609"/>
      <c r="T6609"/>
      <c r="U6609"/>
      <c r="V6609"/>
      <c r="W6609"/>
      <c r="X6609"/>
      <c r="Y6609"/>
      <c r="Z6609"/>
      <c r="AA6609"/>
      <c r="AB6609"/>
      <c r="AC6609"/>
      <c r="AD6609"/>
      <c r="AE6609"/>
      <c r="AF6609"/>
      <c r="AG6609"/>
      <c r="AH6609"/>
      <c r="AI6609"/>
      <c r="AJ6609"/>
      <c r="AK6609"/>
      <c r="AL6609"/>
      <c r="AM6609"/>
      <c r="AN6609"/>
      <c r="AO6609"/>
      <c r="AP6609"/>
      <c r="AQ6609"/>
      <c r="AR6609"/>
      <c r="AS6609"/>
      <c r="AT6609"/>
      <c r="AU6609"/>
      <c r="AV6609"/>
      <c r="AW6609"/>
      <c r="AX6609"/>
      <c r="AY6609"/>
      <c r="AZ6609"/>
    </row>
    <row r="6610" spans="1:52">
      <c r="A6610"/>
      <c r="B6610"/>
      <c r="C6610"/>
      <c r="D6610"/>
      <c r="E6610"/>
      <c r="F6610"/>
      <c r="G6610"/>
      <c r="H6610"/>
      <c r="I6610"/>
      <c r="J6610"/>
      <c r="K6610"/>
      <c r="L6610"/>
      <c r="M6610"/>
      <c r="N6610"/>
      <c r="O6610"/>
      <c r="P6610"/>
      <c r="Q6610"/>
      <c r="R6610"/>
      <c r="S6610"/>
      <c r="T6610"/>
      <c r="U6610"/>
      <c r="V6610"/>
      <c r="W6610"/>
      <c r="X6610"/>
      <c r="Y6610"/>
      <c r="Z6610"/>
      <c r="AA6610"/>
      <c r="AB6610"/>
      <c r="AC6610"/>
      <c r="AD6610"/>
      <c r="AE6610"/>
      <c r="AF6610"/>
      <c r="AG6610"/>
      <c r="AH6610"/>
      <c r="AI6610"/>
      <c r="AJ6610"/>
      <c r="AK6610"/>
      <c r="AL6610"/>
      <c r="AM6610"/>
      <c r="AN6610"/>
      <c r="AO6610"/>
      <c r="AP6610"/>
      <c r="AQ6610"/>
      <c r="AR6610"/>
      <c r="AS6610"/>
      <c r="AT6610"/>
      <c r="AU6610"/>
      <c r="AV6610"/>
      <c r="AW6610"/>
      <c r="AX6610"/>
      <c r="AY6610"/>
      <c r="AZ6610"/>
    </row>
    <row r="6611" spans="1:52">
      <c r="A6611"/>
      <c r="B6611"/>
      <c r="C6611"/>
      <c r="D6611"/>
      <c r="E6611"/>
      <c r="F6611"/>
      <c r="G6611"/>
      <c r="H6611"/>
      <c r="I6611"/>
      <c r="J6611"/>
      <c r="K6611"/>
      <c r="L6611"/>
      <c r="M6611"/>
      <c r="N6611"/>
      <c r="O6611"/>
      <c r="P6611"/>
      <c r="Q6611"/>
      <c r="R6611"/>
      <c r="S6611"/>
      <c r="T6611"/>
      <c r="U6611"/>
      <c r="V6611"/>
      <c r="W6611"/>
      <c r="X6611"/>
      <c r="Y6611"/>
      <c r="Z6611"/>
      <c r="AA6611"/>
      <c r="AB6611"/>
      <c r="AC6611"/>
      <c r="AD6611"/>
      <c r="AE6611"/>
      <c r="AF6611"/>
      <c r="AG6611"/>
      <c r="AH6611"/>
      <c r="AI6611"/>
      <c r="AJ6611"/>
      <c r="AK6611"/>
      <c r="AL6611"/>
      <c r="AM6611"/>
      <c r="AN6611"/>
      <c r="AO6611"/>
      <c r="AP6611"/>
      <c r="AQ6611"/>
      <c r="AR6611"/>
      <c r="AS6611"/>
      <c r="AT6611"/>
      <c r="AU6611"/>
      <c r="AV6611"/>
      <c r="AW6611"/>
      <c r="AX6611"/>
      <c r="AY6611"/>
      <c r="AZ6611"/>
    </row>
    <row r="6612" spans="1:52">
      <c r="A6612"/>
      <c r="B6612"/>
      <c r="C6612"/>
      <c r="D6612"/>
      <c r="E6612"/>
      <c r="F6612"/>
      <c r="G6612"/>
      <c r="H6612"/>
      <c r="I6612"/>
      <c r="J6612"/>
      <c r="K6612"/>
      <c r="L6612"/>
      <c r="M6612"/>
      <c r="N6612"/>
      <c r="O6612"/>
      <c r="P6612"/>
      <c r="Q6612"/>
      <c r="R6612"/>
      <c r="S6612"/>
      <c r="T6612"/>
      <c r="U6612"/>
      <c r="V6612"/>
      <c r="W6612"/>
      <c r="X6612"/>
      <c r="Y6612"/>
      <c r="Z6612"/>
      <c r="AA6612"/>
      <c r="AB6612"/>
      <c r="AC6612"/>
      <c r="AD6612"/>
      <c r="AE6612"/>
      <c r="AF6612"/>
      <c r="AG6612"/>
      <c r="AH6612"/>
      <c r="AI6612"/>
      <c r="AJ6612"/>
      <c r="AK6612"/>
      <c r="AL6612"/>
      <c r="AM6612"/>
      <c r="AN6612"/>
      <c r="AO6612"/>
      <c r="AP6612"/>
      <c r="AQ6612"/>
      <c r="AR6612"/>
      <c r="AS6612"/>
      <c r="AT6612"/>
      <c r="AU6612"/>
      <c r="AV6612"/>
      <c r="AW6612"/>
      <c r="AX6612"/>
      <c r="AY6612"/>
      <c r="AZ6612"/>
    </row>
    <row r="6613" spans="1:52">
      <c r="A6613"/>
      <c r="B6613"/>
      <c r="C6613"/>
      <c r="D6613"/>
      <c r="E6613"/>
      <c r="F6613"/>
      <c r="G6613"/>
      <c r="H6613"/>
      <c r="I6613"/>
      <c r="J6613"/>
      <c r="K6613"/>
      <c r="L6613"/>
      <c r="M6613"/>
      <c r="N6613"/>
      <c r="O6613"/>
      <c r="P6613"/>
      <c r="Q6613"/>
      <c r="R6613"/>
      <c r="S6613"/>
      <c r="T6613"/>
      <c r="U6613"/>
      <c r="V6613"/>
      <c r="W6613"/>
      <c r="X6613"/>
      <c r="Y6613"/>
      <c r="Z6613"/>
      <c r="AA6613"/>
      <c r="AB6613"/>
      <c r="AC6613"/>
      <c r="AD6613"/>
      <c r="AE6613"/>
      <c r="AF6613"/>
      <c r="AG6613"/>
      <c r="AH6613"/>
      <c r="AI6613"/>
      <c r="AJ6613"/>
      <c r="AK6613"/>
      <c r="AL6613"/>
      <c r="AM6613"/>
      <c r="AN6613"/>
      <c r="AO6613"/>
      <c r="AP6613"/>
      <c r="AQ6613"/>
      <c r="AR6613"/>
      <c r="AS6613"/>
      <c r="AT6613"/>
      <c r="AU6613"/>
      <c r="AV6613"/>
      <c r="AW6613"/>
      <c r="AX6613"/>
      <c r="AY6613"/>
      <c r="AZ6613"/>
    </row>
    <row r="6614" spans="1:52">
      <c r="A6614"/>
      <c r="B6614"/>
      <c r="C6614"/>
      <c r="D6614"/>
      <c r="E6614"/>
      <c r="F6614"/>
      <c r="G6614"/>
      <c r="H6614"/>
      <c r="I6614"/>
      <c r="J6614"/>
      <c r="K6614"/>
      <c r="L6614"/>
      <c r="M6614"/>
      <c r="N6614"/>
      <c r="O6614"/>
      <c r="P6614"/>
      <c r="Q6614"/>
      <c r="R6614"/>
      <c r="S6614"/>
      <c r="T6614"/>
      <c r="U6614"/>
      <c r="V6614"/>
      <c r="W6614"/>
      <c r="X6614"/>
      <c r="Y6614"/>
      <c r="Z6614"/>
      <c r="AA6614"/>
      <c r="AB6614"/>
      <c r="AC6614"/>
      <c r="AD6614"/>
      <c r="AE6614"/>
      <c r="AF6614"/>
      <c r="AG6614"/>
      <c r="AH6614"/>
      <c r="AI6614"/>
      <c r="AJ6614"/>
      <c r="AK6614"/>
      <c r="AL6614"/>
      <c r="AM6614"/>
      <c r="AN6614"/>
      <c r="AO6614"/>
      <c r="AP6614"/>
      <c r="AQ6614"/>
      <c r="AR6614"/>
      <c r="AS6614"/>
      <c r="AT6614"/>
      <c r="AU6614"/>
      <c r="AV6614"/>
      <c r="AW6614"/>
      <c r="AX6614"/>
      <c r="AY6614"/>
      <c r="AZ6614"/>
    </row>
    <row r="6615" spans="1:52">
      <c r="A6615"/>
      <c r="B6615"/>
      <c r="C6615"/>
      <c r="D6615"/>
      <c r="E6615"/>
      <c r="F6615"/>
      <c r="G6615"/>
      <c r="H6615"/>
      <c r="I6615"/>
      <c r="J6615"/>
      <c r="K6615"/>
      <c r="L6615"/>
      <c r="M6615"/>
      <c r="N6615"/>
      <c r="O6615"/>
      <c r="P6615"/>
      <c r="Q6615"/>
      <c r="R6615"/>
      <c r="S6615"/>
      <c r="T6615"/>
      <c r="U6615"/>
      <c r="V6615"/>
      <c r="W6615"/>
      <c r="X6615"/>
      <c r="Y6615"/>
      <c r="Z6615"/>
      <c r="AA6615"/>
      <c r="AB6615"/>
      <c r="AC6615"/>
      <c r="AD6615"/>
      <c r="AE6615"/>
      <c r="AF6615"/>
      <c r="AG6615"/>
      <c r="AH6615"/>
      <c r="AI6615"/>
      <c r="AJ6615"/>
      <c r="AK6615"/>
      <c r="AL6615"/>
      <c r="AM6615"/>
      <c r="AN6615"/>
      <c r="AO6615"/>
      <c r="AP6615"/>
      <c r="AQ6615"/>
      <c r="AR6615"/>
      <c r="AS6615"/>
      <c r="AT6615"/>
      <c r="AU6615"/>
      <c r="AV6615"/>
      <c r="AW6615"/>
      <c r="AX6615"/>
      <c r="AY6615"/>
      <c r="AZ6615"/>
    </row>
    <row r="6616" spans="1:52">
      <c r="A6616"/>
      <c r="B6616"/>
      <c r="C6616"/>
      <c r="D6616"/>
      <c r="E6616"/>
      <c r="F6616"/>
      <c r="G6616"/>
      <c r="H6616"/>
      <c r="I6616"/>
      <c r="J6616"/>
      <c r="K6616"/>
      <c r="L6616"/>
      <c r="M6616"/>
      <c r="N6616"/>
      <c r="O6616"/>
      <c r="P6616"/>
      <c r="Q6616"/>
      <c r="R6616"/>
      <c r="S6616"/>
      <c r="T6616"/>
      <c r="U6616"/>
      <c r="V6616"/>
      <c r="W6616"/>
      <c r="X6616"/>
      <c r="Y6616"/>
      <c r="Z6616"/>
      <c r="AA6616"/>
      <c r="AB6616"/>
      <c r="AC6616"/>
      <c r="AD6616"/>
      <c r="AE6616"/>
      <c r="AF6616"/>
      <c r="AG6616"/>
      <c r="AH6616"/>
      <c r="AI6616"/>
      <c r="AJ6616"/>
      <c r="AK6616"/>
      <c r="AL6616"/>
      <c r="AM6616"/>
      <c r="AN6616"/>
      <c r="AO6616"/>
      <c r="AP6616"/>
      <c r="AQ6616"/>
      <c r="AR6616"/>
      <c r="AS6616"/>
      <c r="AT6616"/>
      <c r="AU6616"/>
      <c r="AV6616"/>
      <c r="AW6616"/>
      <c r="AX6616"/>
      <c r="AY6616"/>
      <c r="AZ6616"/>
    </row>
    <row r="6617" spans="1:52">
      <c r="A6617"/>
      <c r="B6617"/>
      <c r="C6617"/>
      <c r="D6617"/>
      <c r="E6617"/>
      <c r="F6617"/>
      <c r="G6617"/>
      <c r="H6617"/>
      <c r="I6617"/>
      <c r="J6617"/>
      <c r="K6617"/>
      <c r="L6617"/>
      <c r="M6617"/>
      <c r="N6617"/>
      <c r="O6617"/>
      <c r="P6617"/>
      <c r="Q6617"/>
      <c r="R6617"/>
      <c r="S6617"/>
      <c r="T6617"/>
      <c r="U6617"/>
      <c r="V6617"/>
      <c r="W6617"/>
      <c r="X6617"/>
      <c r="Y6617"/>
      <c r="Z6617"/>
      <c r="AA6617"/>
      <c r="AB6617"/>
      <c r="AC6617"/>
      <c r="AD6617"/>
      <c r="AE6617"/>
      <c r="AF6617"/>
      <c r="AG6617"/>
      <c r="AH6617"/>
      <c r="AI6617"/>
      <c r="AJ6617"/>
      <c r="AK6617"/>
      <c r="AL6617"/>
      <c r="AM6617"/>
      <c r="AN6617"/>
      <c r="AO6617"/>
      <c r="AP6617"/>
      <c r="AQ6617"/>
      <c r="AR6617"/>
      <c r="AS6617"/>
      <c r="AT6617"/>
      <c r="AU6617"/>
      <c r="AV6617"/>
      <c r="AW6617"/>
      <c r="AX6617"/>
      <c r="AY6617"/>
      <c r="AZ6617"/>
    </row>
    <row r="6618" spans="1:52">
      <c r="A6618"/>
      <c r="B6618"/>
      <c r="C6618"/>
      <c r="D6618"/>
      <c r="E6618"/>
      <c r="F6618"/>
      <c r="G6618"/>
      <c r="H6618"/>
      <c r="I6618"/>
      <c r="J6618"/>
      <c r="K6618"/>
      <c r="L6618"/>
      <c r="M6618"/>
      <c r="N6618"/>
      <c r="O6618"/>
      <c r="P6618"/>
      <c r="Q6618"/>
      <c r="R6618"/>
      <c r="S6618"/>
      <c r="T6618"/>
      <c r="U6618"/>
      <c r="V6618"/>
      <c r="W6618"/>
      <c r="X6618"/>
      <c r="Y6618"/>
      <c r="Z6618"/>
      <c r="AA6618"/>
      <c r="AB6618"/>
      <c r="AC6618"/>
      <c r="AD6618"/>
      <c r="AE6618"/>
      <c r="AF6618"/>
      <c r="AG6618"/>
      <c r="AH6618"/>
      <c r="AI6618"/>
      <c r="AJ6618"/>
      <c r="AK6618"/>
      <c r="AL6618"/>
      <c r="AM6618"/>
      <c r="AN6618"/>
      <c r="AO6618"/>
      <c r="AP6618"/>
      <c r="AQ6618"/>
      <c r="AR6618"/>
      <c r="AS6618"/>
      <c r="AT6618"/>
      <c r="AU6618"/>
      <c r="AV6618"/>
      <c r="AW6618"/>
      <c r="AX6618"/>
      <c r="AY6618"/>
      <c r="AZ6618"/>
    </row>
    <row r="6619" spans="1:52">
      <c r="A6619"/>
      <c r="B6619"/>
      <c r="C6619"/>
      <c r="D6619"/>
      <c r="E6619"/>
      <c r="F6619"/>
      <c r="G6619"/>
      <c r="H6619"/>
      <c r="I6619"/>
      <c r="J6619"/>
      <c r="K6619"/>
      <c r="L6619"/>
      <c r="M6619"/>
      <c r="N6619"/>
      <c r="O6619"/>
      <c r="P6619"/>
      <c r="Q6619"/>
      <c r="R6619"/>
      <c r="S6619"/>
      <c r="T6619"/>
      <c r="U6619"/>
      <c r="V6619"/>
      <c r="W6619"/>
      <c r="X6619"/>
      <c r="Y6619"/>
      <c r="Z6619"/>
      <c r="AA6619"/>
      <c r="AB6619"/>
      <c r="AC6619"/>
      <c r="AD6619"/>
      <c r="AE6619"/>
      <c r="AF6619"/>
      <c r="AG6619"/>
      <c r="AH6619"/>
      <c r="AI6619"/>
      <c r="AJ6619"/>
      <c r="AK6619"/>
      <c r="AL6619"/>
      <c r="AM6619"/>
      <c r="AN6619"/>
      <c r="AO6619"/>
      <c r="AP6619"/>
      <c r="AQ6619"/>
      <c r="AR6619"/>
      <c r="AS6619"/>
      <c r="AT6619"/>
      <c r="AU6619"/>
      <c r="AV6619"/>
      <c r="AW6619"/>
      <c r="AX6619"/>
      <c r="AY6619"/>
      <c r="AZ6619"/>
    </row>
    <row r="6620" spans="1:52">
      <c r="A6620"/>
      <c r="B6620"/>
      <c r="C6620"/>
      <c r="D6620"/>
      <c r="E6620"/>
      <c r="F6620"/>
      <c r="G6620"/>
      <c r="H6620"/>
      <c r="I6620"/>
      <c r="J6620"/>
      <c r="K6620"/>
      <c r="L6620"/>
      <c r="M6620"/>
      <c r="N6620"/>
      <c r="O6620"/>
      <c r="P6620"/>
      <c r="Q6620"/>
      <c r="R6620"/>
      <c r="S6620"/>
      <c r="T6620"/>
      <c r="U6620"/>
      <c r="V6620"/>
      <c r="W6620"/>
      <c r="X6620"/>
      <c r="Y6620"/>
      <c r="Z6620"/>
      <c r="AA6620"/>
      <c r="AB6620"/>
      <c r="AC6620"/>
      <c r="AD6620"/>
      <c r="AE6620"/>
      <c r="AF6620"/>
      <c r="AG6620"/>
      <c r="AH6620"/>
      <c r="AI6620"/>
      <c r="AJ6620"/>
      <c r="AK6620"/>
      <c r="AL6620"/>
      <c r="AM6620"/>
      <c r="AN6620"/>
      <c r="AO6620"/>
      <c r="AP6620"/>
      <c r="AQ6620"/>
      <c r="AR6620"/>
      <c r="AS6620"/>
      <c r="AT6620"/>
      <c r="AU6620"/>
      <c r="AV6620"/>
      <c r="AW6620"/>
      <c r="AX6620"/>
      <c r="AY6620"/>
      <c r="AZ6620"/>
    </row>
    <row r="6621" spans="1:52">
      <c r="A6621"/>
      <c r="B6621"/>
      <c r="C6621"/>
      <c r="D6621"/>
      <c r="E6621"/>
      <c r="F6621"/>
      <c r="G6621"/>
      <c r="H6621"/>
      <c r="I6621"/>
      <c r="J6621"/>
      <c r="K6621"/>
      <c r="L6621"/>
      <c r="M6621"/>
      <c r="N6621"/>
      <c r="O6621"/>
      <c r="P6621"/>
      <c r="Q6621"/>
      <c r="R6621"/>
      <c r="S6621"/>
      <c r="T6621"/>
      <c r="U6621"/>
      <c r="V6621"/>
      <c r="W6621"/>
      <c r="X6621"/>
      <c r="Y6621"/>
      <c r="Z6621"/>
      <c r="AA6621"/>
      <c r="AB6621"/>
      <c r="AC6621"/>
      <c r="AD6621"/>
      <c r="AE6621"/>
      <c r="AF6621"/>
      <c r="AG6621"/>
      <c r="AH6621"/>
      <c r="AI6621"/>
      <c r="AJ6621"/>
      <c r="AK6621"/>
      <c r="AL6621"/>
      <c r="AM6621"/>
      <c r="AN6621"/>
      <c r="AO6621"/>
      <c r="AP6621"/>
      <c r="AQ6621"/>
      <c r="AR6621"/>
      <c r="AS6621"/>
      <c r="AT6621"/>
      <c r="AU6621"/>
      <c r="AV6621"/>
      <c r="AW6621"/>
      <c r="AX6621"/>
      <c r="AY6621"/>
      <c r="AZ6621"/>
    </row>
    <row r="6622" spans="1:52">
      <c r="A6622"/>
      <c r="B6622"/>
      <c r="C6622"/>
      <c r="D6622"/>
      <c r="E6622"/>
      <c r="F6622"/>
      <c r="G6622"/>
      <c r="H6622"/>
      <c r="I6622"/>
      <c r="J6622"/>
      <c r="K6622"/>
      <c r="L6622"/>
      <c r="M6622"/>
      <c r="N6622"/>
      <c r="O6622"/>
      <c r="P6622"/>
      <c r="Q6622"/>
      <c r="R6622"/>
      <c r="S6622"/>
      <c r="T6622"/>
      <c r="U6622"/>
      <c r="V6622"/>
      <c r="W6622"/>
      <c r="X6622"/>
      <c r="Y6622"/>
      <c r="Z6622"/>
      <c r="AA6622"/>
      <c r="AB6622"/>
      <c r="AC6622"/>
      <c r="AD6622"/>
      <c r="AE6622"/>
      <c r="AF6622"/>
      <c r="AG6622"/>
      <c r="AH6622"/>
      <c r="AI6622"/>
      <c r="AJ6622"/>
      <c r="AK6622"/>
      <c r="AL6622"/>
      <c r="AM6622"/>
      <c r="AN6622"/>
      <c r="AO6622"/>
      <c r="AP6622"/>
      <c r="AQ6622"/>
      <c r="AR6622"/>
      <c r="AS6622"/>
      <c r="AT6622"/>
      <c r="AU6622"/>
      <c r="AV6622"/>
      <c r="AW6622"/>
      <c r="AX6622"/>
      <c r="AY6622"/>
      <c r="AZ6622"/>
    </row>
    <row r="6623" spans="1:52">
      <c r="A6623"/>
      <c r="B6623"/>
      <c r="C6623"/>
      <c r="D6623"/>
      <c r="E6623"/>
      <c r="F6623"/>
      <c r="G6623"/>
      <c r="H6623"/>
      <c r="I6623"/>
      <c r="J6623"/>
      <c r="K6623"/>
      <c r="L6623"/>
      <c r="M6623"/>
      <c r="N6623"/>
      <c r="O6623"/>
      <c r="P6623"/>
      <c r="Q6623"/>
      <c r="R6623"/>
      <c r="S6623"/>
      <c r="T6623"/>
      <c r="U6623"/>
      <c r="V6623"/>
      <c r="W6623"/>
      <c r="X6623"/>
      <c r="Y6623"/>
      <c r="Z6623"/>
      <c r="AA6623"/>
      <c r="AB6623"/>
      <c r="AC6623"/>
      <c r="AD6623"/>
      <c r="AE6623"/>
      <c r="AF6623"/>
      <c r="AG6623"/>
      <c r="AH6623"/>
      <c r="AI6623"/>
      <c r="AJ6623"/>
      <c r="AK6623"/>
      <c r="AL6623"/>
      <c r="AM6623"/>
      <c r="AN6623"/>
      <c r="AO6623"/>
      <c r="AP6623"/>
      <c r="AQ6623"/>
      <c r="AR6623"/>
      <c r="AS6623"/>
      <c r="AT6623"/>
      <c r="AU6623"/>
      <c r="AV6623"/>
      <c r="AW6623"/>
      <c r="AX6623"/>
      <c r="AY6623"/>
      <c r="AZ6623"/>
    </row>
    <row r="6624" spans="1:52">
      <c r="A6624"/>
      <c r="B6624"/>
      <c r="C6624"/>
      <c r="D6624"/>
      <c r="E6624"/>
      <c r="F6624"/>
      <c r="G6624"/>
      <c r="H6624"/>
      <c r="I6624"/>
      <c r="J6624"/>
      <c r="K6624"/>
      <c r="L6624"/>
      <c r="M6624"/>
      <c r="N6624"/>
      <c r="O6624"/>
      <c r="P6624"/>
      <c r="Q6624"/>
      <c r="R6624"/>
      <c r="S6624"/>
      <c r="T6624"/>
      <c r="U6624"/>
      <c r="V6624"/>
      <c r="W6624"/>
      <c r="X6624"/>
      <c r="Y6624"/>
      <c r="Z6624"/>
      <c r="AA6624"/>
      <c r="AB6624"/>
      <c r="AC6624"/>
      <c r="AD6624"/>
      <c r="AE6624"/>
      <c r="AF6624"/>
      <c r="AG6624"/>
      <c r="AH6624"/>
      <c r="AI6624"/>
      <c r="AJ6624"/>
      <c r="AK6624"/>
      <c r="AL6624"/>
      <c r="AM6624"/>
      <c r="AN6624"/>
      <c r="AO6624"/>
      <c r="AP6624"/>
      <c r="AQ6624"/>
      <c r="AR6624"/>
      <c r="AS6624"/>
      <c r="AT6624"/>
      <c r="AU6624"/>
      <c r="AV6624"/>
      <c r="AW6624"/>
      <c r="AX6624"/>
      <c r="AY6624"/>
      <c r="AZ6624"/>
    </row>
    <row r="6625" spans="1:52">
      <c r="A6625"/>
      <c r="B6625"/>
      <c r="C6625"/>
      <c r="D6625"/>
      <c r="E6625"/>
      <c r="F6625"/>
      <c r="G6625"/>
      <c r="H6625"/>
      <c r="I6625"/>
      <c r="J6625"/>
      <c r="K6625"/>
      <c r="L6625"/>
      <c r="M6625"/>
      <c r="N6625"/>
      <c r="O6625"/>
      <c r="P6625"/>
      <c r="Q6625"/>
      <c r="R6625"/>
      <c r="S6625"/>
      <c r="T6625"/>
      <c r="U6625"/>
      <c r="V6625"/>
      <c r="W6625"/>
      <c r="X6625"/>
      <c r="Y6625"/>
      <c r="Z6625"/>
      <c r="AA6625"/>
      <c r="AB6625"/>
      <c r="AC6625"/>
      <c r="AD6625"/>
      <c r="AE6625"/>
      <c r="AF6625"/>
      <c r="AG6625"/>
      <c r="AH6625"/>
      <c r="AI6625"/>
      <c r="AJ6625"/>
      <c r="AK6625"/>
      <c r="AL6625"/>
      <c r="AM6625"/>
      <c r="AN6625"/>
      <c r="AO6625"/>
      <c r="AP6625"/>
      <c r="AQ6625"/>
      <c r="AR6625"/>
      <c r="AS6625"/>
      <c r="AT6625"/>
      <c r="AU6625"/>
      <c r="AV6625"/>
      <c r="AW6625"/>
      <c r="AX6625"/>
      <c r="AY6625"/>
      <c r="AZ6625"/>
    </row>
    <row r="6626" spans="1:52">
      <c r="A6626"/>
      <c r="B6626"/>
      <c r="C6626"/>
      <c r="D6626"/>
      <c r="E6626"/>
      <c r="F6626"/>
      <c r="G6626"/>
      <c r="H6626"/>
      <c r="I6626"/>
      <c r="J6626"/>
      <c r="K6626"/>
      <c r="L6626"/>
      <c r="M6626"/>
      <c r="N6626"/>
      <c r="O6626"/>
      <c r="P6626"/>
      <c r="Q6626"/>
      <c r="R6626"/>
      <c r="S6626"/>
      <c r="T6626"/>
      <c r="U6626"/>
      <c r="V6626"/>
      <c r="W6626"/>
      <c r="X6626"/>
      <c r="Y6626"/>
      <c r="Z6626"/>
      <c r="AA6626"/>
      <c r="AB6626"/>
      <c r="AC6626"/>
      <c r="AD6626"/>
      <c r="AE6626"/>
      <c r="AF6626"/>
      <c r="AG6626"/>
      <c r="AH6626"/>
      <c r="AI6626"/>
      <c r="AJ6626"/>
      <c r="AK6626"/>
      <c r="AL6626"/>
      <c r="AM6626"/>
      <c r="AN6626"/>
      <c r="AO6626"/>
      <c r="AP6626"/>
      <c r="AQ6626"/>
      <c r="AR6626"/>
      <c r="AS6626"/>
      <c r="AT6626"/>
      <c r="AU6626"/>
      <c r="AV6626"/>
      <c r="AW6626"/>
      <c r="AX6626"/>
      <c r="AY6626"/>
      <c r="AZ6626"/>
    </row>
    <row r="6627" spans="1:52">
      <c r="A6627"/>
      <c r="B6627"/>
      <c r="C6627"/>
      <c r="D6627"/>
      <c r="E6627"/>
      <c r="F6627"/>
      <c r="G6627"/>
      <c r="H6627"/>
      <c r="I6627"/>
      <c r="J6627"/>
      <c r="K6627"/>
      <c r="L6627"/>
      <c r="M6627"/>
      <c r="N6627"/>
      <c r="O6627"/>
      <c r="P6627"/>
      <c r="Q6627"/>
      <c r="R6627"/>
      <c r="S6627"/>
      <c r="T6627"/>
      <c r="U6627"/>
      <c r="V6627"/>
      <c r="W6627"/>
      <c r="X6627"/>
      <c r="Y6627"/>
      <c r="Z6627"/>
      <c r="AA6627"/>
      <c r="AB6627"/>
      <c r="AC6627"/>
      <c r="AD6627"/>
      <c r="AE6627"/>
      <c r="AF6627"/>
      <c r="AG6627"/>
      <c r="AH6627"/>
      <c r="AI6627"/>
      <c r="AJ6627"/>
      <c r="AK6627"/>
      <c r="AL6627"/>
      <c r="AM6627"/>
      <c r="AN6627"/>
      <c r="AO6627"/>
      <c r="AP6627"/>
      <c r="AQ6627"/>
      <c r="AR6627"/>
      <c r="AS6627"/>
      <c r="AT6627"/>
      <c r="AU6627"/>
      <c r="AV6627"/>
      <c r="AW6627"/>
      <c r="AX6627"/>
      <c r="AY6627"/>
      <c r="AZ6627"/>
    </row>
    <row r="6628" spans="1:52">
      <c r="A6628"/>
      <c r="B6628"/>
      <c r="C6628"/>
      <c r="D6628"/>
      <c r="E6628"/>
      <c r="F6628"/>
      <c r="G6628"/>
      <c r="H6628"/>
      <c r="I6628"/>
      <c r="J6628"/>
      <c r="K6628"/>
      <c r="L6628"/>
      <c r="M6628"/>
      <c r="N6628"/>
      <c r="O6628"/>
      <c r="P6628"/>
      <c r="Q6628"/>
      <c r="R6628"/>
      <c r="S6628"/>
      <c r="T6628"/>
      <c r="U6628"/>
      <c r="V6628"/>
      <c r="W6628"/>
      <c r="X6628"/>
      <c r="Y6628"/>
      <c r="Z6628"/>
      <c r="AA6628"/>
      <c r="AB6628"/>
      <c r="AC6628"/>
      <c r="AD6628"/>
      <c r="AE6628"/>
      <c r="AF6628"/>
      <c r="AG6628"/>
      <c r="AH6628"/>
      <c r="AI6628"/>
      <c r="AJ6628"/>
      <c r="AK6628"/>
      <c r="AL6628"/>
      <c r="AM6628"/>
      <c r="AN6628"/>
      <c r="AO6628"/>
      <c r="AP6628"/>
      <c r="AQ6628"/>
      <c r="AR6628"/>
      <c r="AS6628"/>
      <c r="AT6628"/>
      <c r="AU6628"/>
      <c r="AV6628"/>
      <c r="AW6628"/>
      <c r="AX6628"/>
      <c r="AY6628"/>
      <c r="AZ6628"/>
    </row>
    <row r="6629" spans="1:52">
      <c r="A6629"/>
      <c r="B6629"/>
      <c r="C6629"/>
      <c r="D6629"/>
      <c r="E6629"/>
      <c r="F6629"/>
      <c r="G6629"/>
      <c r="H6629"/>
      <c r="I6629"/>
      <c r="J6629"/>
      <c r="K6629"/>
      <c r="L6629"/>
      <c r="M6629"/>
      <c r="N6629"/>
      <c r="O6629"/>
      <c r="P6629"/>
      <c r="Q6629"/>
      <c r="R6629"/>
      <c r="S6629"/>
      <c r="T6629"/>
      <c r="U6629"/>
      <c r="V6629"/>
      <c r="W6629"/>
      <c r="X6629"/>
      <c r="Y6629"/>
      <c r="Z6629"/>
      <c r="AA6629"/>
      <c r="AB6629"/>
      <c r="AC6629"/>
      <c r="AD6629"/>
      <c r="AE6629"/>
      <c r="AF6629"/>
      <c r="AG6629"/>
      <c r="AH6629"/>
      <c r="AI6629"/>
      <c r="AJ6629"/>
      <c r="AK6629"/>
      <c r="AL6629"/>
      <c r="AM6629"/>
      <c r="AN6629"/>
      <c r="AO6629"/>
      <c r="AP6629"/>
      <c r="AQ6629"/>
      <c r="AR6629"/>
      <c r="AS6629"/>
      <c r="AT6629"/>
      <c r="AU6629"/>
      <c r="AV6629"/>
      <c r="AW6629"/>
      <c r="AX6629"/>
      <c r="AY6629"/>
      <c r="AZ6629"/>
    </row>
    <row r="6630" spans="1:52">
      <c r="A6630"/>
      <c r="B6630"/>
      <c r="C6630"/>
      <c r="D6630"/>
      <c r="E6630"/>
      <c r="F6630"/>
      <c r="G6630"/>
      <c r="H6630"/>
      <c r="I6630"/>
      <c r="J6630"/>
      <c r="K6630"/>
      <c r="L6630"/>
      <c r="M6630"/>
      <c r="N6630"/>
      <c r="O6630"/>
      <c r="P6630"/>
      <c r="Q6630"/>
      <c r="R6630"/>
      <c r="S6630"/>
      <c r="T6630"/>
      <c r="U6630"/>
      <c r="V6630"/>
      <c r="W6630"/>
      <c r="X6630"/>
      <c r="Y6630"/>
      <c r="Z6630"/>
      <c r="AA6630"/>
      <c r="AB6630"/>
      <c r="AC6630"/>
      <c r="AD6630"/>
      <c r="AE6630"/>
      <c r="AF6630"/>
      <c r="AG6630"/>
      <c r="AH6630"/>
      <c r="AI6630"/>
      <c r="AJ6630"/>
      <c r="AK6630"/>
      <c r="AL6630"/>
      <c r="AM6630"/>
      <c r="AN6630"/>
      <c r="AO6630"/>
      <c r="AP6630"/>
      <c r="AQ6630"/>
      <c r="AR6630"/>
      <c r="AS6630"/>
      <c r="AT6630"/>
      <c r="AU6630"/>
      <c r="AV6630"/>
      <c r="AW6630"/>
      <c r="AX6630"/>
      <c r="AY6630"/>
      <c r="AZ6630"/>
    </row>
    <row r="6631" spans="1:52">
      <c r="A6631"/>
      <c r="B6631"/>
      <c r="C6631"/>
      <c r="D6631"/>
      <c r="E6631"/>
      <c r="F6631"/>
      <c r="G6631"/>
      <c r="H6631"/>
      <c r="I6631"/>
      <c r="J6631"/>
      <c r="K6631"/>
      <c r="L6631"/>
      <c r="M6631"/>
      <c r="N6631"/>
      <c r="O6631"/>
      <c r="P6631"/>
      <c r="Q6631"/>
      <c r="R6631"/>
      <c r="S6631"/>
      <c r="T6631"/>
      <c r="U6631"/>
      <c r="V6631"/>
      <c r="W6631"/>
      <c r="X6631"/>
      <c r="Y6631"/>
      <c r="Z6631"/>
      <c r="AA6631"/>
      <c r="AB6631"/>
      <c r="AC6631"/>
      <c r="AD6631"/>
      <c r="AE6631"/>
      <c r="AF6631"/>
      <c r="AG6631"/>
      <c r="AH6631"/>
      <c r="AI6631"/>
      <c r="AJ6631"/>
      <c r="AK6631"/>
      <c r="AL6631"/>
      <c r="AM6631"/>
      <c r="AN6631"/>
      <c r="AO6631"/>
      <c r="AP6631"/>
      <c r="AQ6631"/>
      <c r="AR6631"/>
      <c r="AS6631"/>
      <c r="AT6631"/>
      <c r="AU6631"/>
      <c r="AV6631"/>
      <c r="AW6631"/>
      <c r="AX6631"/>
      <c r="AY6631"/>
      <c r="AZ6631"/>
    </row>
    <row r="6632" spans="1:52">
      <c r="A6632"/>
      <c r="B6632"/>
      <c r="C6632"/>
      <c r="D6632"/>
      <c r="E6632"/>
      <c r="F6632"/>
      <c r="G6632"/>
      <c r="H6632"/>
      <c r="I6632"/>
      <c r="J6632"/>
      <c r="K6632"/>
      <c r="L6632"/>
      <c r="M6632"/>
      <c r="N6632"/>
      <c r="O6632"/>
      <c r="P6632"/>
      <c r="Q6632"/>
      <c r="R6632"/>
      <c r="S6632"/>
      <c r="T6632"/>
      <c r="U6632"/>
      <c r="V6632"/>
      <c r="W6632"/>
      <c r="X6632"/>
      <c r="Y6632"/>
      <c r="Z6632"/>
      <c r="AA6632"/>
      <c r="AB6632"/>
      <c r="AC6632"/>
      <c r="AD6632"/>
      <c r="AE6632"/>
      <c r="AF6632"/>
      <c r="AG6632"/>
      <c r="AH6632"/>
      <c r="AI6632"/>
      <c r="AJ6632"/>
      <c r="AK6632"/>
      <c r="AL6632"/>
      <c r="AM6632"/>
      <c r="AN6632"/>
      <c r="AO6632"/>
      <c r="AP6632"/>
      <c r="AQ6632"/>
      <c r="AR6632"/>
      <c r="AS6632"/>
      <c r="AT6632"/>
      <c r="AU6632"/>
      <c r="AV6632"/>
      <c r="AW6632"/>
      <c r="AX6632"/>
      <c r="AY6632"/>
      <c r="AZ6632"/>
    </row>
    <row r="6633" spans="1:52">
      <c r="A6633"/>
      <c r="B6633"/>
      <c r="C6633"/>
      <c r="D6633"/>
      <c r="E6633"/>
      <c r="F6633"/>
      <c r="G6633"/>
      <c r="H6633"/>
      <c r="I6633"/>
      <c r="J6633"/>
      <c r="K6633"/>
      <c r="L6633"/>
      <c r="M6633"/>
      <c r="N6633"/>
      <c r="O6633"/>
      <c r="P6633"/>
      <c r="Q6633"/>
      <c r="R6633"/>
      <c r="S6633"/>
      <c r="T6633"/>
      <c r="U6633"/>
      <c r="V6633"/>
      <c r="W6633"/>
      <c r="X6633"/>
      <c r="Y6633"/>
      <c r="Z6633"/>
      <c r="AA6633"/>
      <c r="AB6633"/>
      <c r="AC6633"/>
      <c r="AD6633"/>
      <c r="AE6633"/>
      <c r="AF6633"/>
      <c r="AG6633"/>
      <c r="AH6633"/>
      <c r="AI6633"/>
      <c r="AJ6633"/>
      <c r="AK6633"/>
      <c r="AL6633"/>
      <c r="AM6633"/>
      <c r="AN6633"/>
      <c r="AO6633"/>
      <c r="AP6633"/>
      <c r="AQ6633"/>
      <c r="AR6633"/>
      <c r="AS6633"/>
      <c r="AT6633"/>
      <c r="AU6633"/>
      <c r="AV6633"/>
      <c r="AW6633"/>
      <c r="AX6633"/>
      <c r="AY6633"/>
      <c r="AZ6633"/>
    </row>
    <row r="6634" spans="1:52">
      <c r="A6634"/>
      <c r="B6634"/>
      <c r="C6634"/>
      <c r="D6634"/>
      <c r="E6634"/>
      <c r="F6634"/>
      <c r="G6634"/>
      <c r="H6634"/>
      <c r="I6634"/>
      <c r="J6634"/>
      <c r="K6634"/>
      <c r="L6634"/>
      <c r="M6634"/>
      <c r="N6634"/>
      <c r="O6634"/>
      <c r="P6634"/>
      <c r="Q6634"/>
      <c r="R6634"/>
      <c r="S6634"/>
      <c r="T6634"/>
      <c r="U6634"/>
      <c r="V6634"/>
      <c r="W6634"/>
      <c r="X6634"/>
      <c r="Y6634"/>
      <c r="Z6634"/>
      <c r="AA6634"/>
      <c r="AB6634"/>
      <c r="AC6634"/>
      <c r="AD6634"/>
      <c r="AE6634"/>
      <c r="AF6634"/>
      <c r="AG6634"/>
      <c r="AH6634"/>
      <c r="AI6634"/>
      <c r="AJ6634"/>
      <c r="AK6634"/>
      <c r="AL6634"/>
      <c r="AM6634"/>
      <c r="AN6634"/>
      <c r="AO6634"/>
      <c r="AP6634"/>
      <c r="AQ6634"/>
      <c r="AR6634"/>
      <c r="AS6634"/>
      <c r="AT6634"/>
      <c r="AU6634"/>
      <c r="AV6634"/>
      <c r="AW6634"/>
      <c r="AX6634"/>
      <c r="AY6634"/>
      <c r="AZ6634"/>
    </row>
    <row r="6635" spans="1:52">
      <c r="A6635"/>
      <c r="B6635"/>
      <c r="C6635"/>
      <c r="D6635"/>
      <c r="E6635"/>
      <c r="F6635"/>
      <c r="G6635"/>
      <c r="H6635"/>
      <c r="I6635"/>
      <c r="J6635"/>
      <c r="K6635"/>
      <c r="L6635"/>
      <c r="M6635"/>
      <c r="N6635"/>
      <c r="O6635"/>
      <c r="P6635"/>
      <c r="Q6635"/>
      <c r="R6635"/>
      <c r="S6635"/>
      <c r="T6635"/>
      <c r="U6635"/>
      <c r="V6635"/>
      <c r="W6635"/>
      <c r="X6635"/>
      <c r="Y6635"/>
      <c r="Z6635"/>
      <c r="AA6635"/>
      <c r="AB6635"/>
      <c r="AC6635"/>
      <c r="AD6635"/>
      <c r="AE6635"/>
      <c r="AF6635"/>
      <c r="AG6635"/>
      <c r="AH6635"/>
      <c r="AI6635"/>
      <c r="AJ6635"/>
      <c r="AK6635"/>
      <c r="AL6635"/>
      <c r="AM6635"/>
      <c r="AN6635"/>
      <c r="AO6635"/>
      <c r="AP6635"/>
      <c r="AQ6635"/>
      <c r="AR6635"/>
      <c r="AS6635"/>
      <c r="AT6635"/>
      <c r="AU6635"/>
      <c r="AV6635"/>
      <c r="AW6635"/>
      <c r="AX6635"/>
      <c r="AY6635"/>
      <c r="AZ6635"/>
    </row>
    <row r="6636" spans="1:52">
      <c r="A6636"/>
      <c r="B6636"/>
      <c r="C6636"/>
      <c r="D6636"/>
      <c r="E6636"/>
      <c r="F6636"/>
      <c r="G6636"/>
      <c r="H6636"/>
      <c r="I6636"/>
      <c r="J6636"/>
      <c r="K6636"/>
      <c r="L6636"/>
      <c r="M6636"/>
      <c r="N6636"/>
      <c r="O6636"/>
      <c r="P6636"/>
      <c r="Q6636"/>
      <c r="R6636"/>
      <c r="S6636"/>
      <c r="T6636"/>
      <c r="U6636"/>
      <c r="V6636"/>
      <c r="W6636"/>
      <c r="X6636"/>
      <c r="Y6636"/>
      <c r="Z6636"/>
      <c r="AA6636"/>
      <c r="AB6636"/>
      <c r="AC6636"/>
      <c r="AD6636"/>
      <c r="AE6636"/>
      <c r="AF6636"/>
      <c r="AG6636"/>
      <c r="AH6636"/>
      <c r="AI6636"/>
      <c r="AJ6636"/>
      <c r="AK6636"/>
      <c r="AL6636"/>
      <c r="AM6636"/>
      <c r="AN6636"/>
      <c r="AO6636"/>
      <c r="AP6636"/>
      <c r="AQ6636"/>
      <c r="AR6636"/>
      <c r="AS6636"/>
      <c r="AT6636"/>
      <c r="AU6636"/>
      <c r="AV6636"/>
      <c r="AW6636"/>
      <c r="AX6636"/>
      <c r="AY6636"/>
      <c r="AZ6636"/>
    </row>
    <row r="6637" spans="1:52">
      <c r="A6637"/>
      <c r="B6637"/>
      <c r="C6637"/>
      <c r="D6637"/>
      <c r="E6637"/>
      <c r="F6637"/>
      <c r="G6637"/>
      <c r="H6637"/>
      <c r="I6637"/>
      <c r="J6637"/>
      <c r="K6637"/>
      <c r="L6637"/>
      <c r="M6637"/>
      <c r="N6637"/>
      <c r="O6637"/>
      <c r="P6637"/>
      <c r="Q6637"/>
      <c r="R6637"/>
      <c r="S6637"/>
      <c r="T6637"/>
      <c r="U6637"/>
      <c r="V6637"/>
      <c r="W6637"/>
      <c r="X6637"/>
      <c r="Y6637"/>
      <c r="Z6637"/>
      <c r="AA6637"/>
      <c r="AB6637"/>
      <c r="AC6637"/>
      <c r="AD6637"/>
      <c r="AE6637"/>
      <c r="AF6637"/>
      <c r="AG6637"/>
      <c r="AH6637"/>
      <c r="AI6637"/>
      <c r="AJ6637"/>
      <c r="AK6637"/>
      <c r="AL6637"/>
      <c r="AM6637"/>
      <c r="AN6637"/>
      <c r="AO6637"/>
      <c r="AP6637"/>
      <c r="AQ6637"/>
      <c r="AR6637"/>
      <c r="AS6637"/>
      <c r="AT6637"/>
      <c r="AU6637"/>
      <c r="AV6637"/>
      <c r="AW6637"/>
      <c r="AX6637"/>
      <c r="AY6637"/>
      <c r="AZ6637"/>
    </row>
    <row r="6638" spans="1:52">
      <c r="A6638"/>
      <c r="B6638"/>
      <c r="C6638"/>
      <c r="D6638"/>
      <c r="E6638"/>
      <c r="F6638"/>
      <c r="G6638"/>
      <c r="H6638"/>
      <c r="I6638"/>
      <c r="J6638"/>
      <c r="K6638"/>
      <c r="L6638"/>
      <c r="M6638"/>
      <c r="N6638"/>
      <c r="O6638"/>
      <c r="P6638"/>
      <c r="Q6638"/>
      <c r="R6638"/>
      <c r="S6638"/>
      <c r="T6638"/>
      <c r="U6638"/>
      <c r="V6638"/>
      <c r="W6638"/>
      <c r="X6638"/>
      <c r="Y6638"/>
      <c r="Z6638"/>
      <c r="AA6638"/>
      <c r="AB6638"/>
      <c r="AC6638"/>
      <c r="AD6638"/>
      <c r="AE6638"/>
      <c r="AF6638"/>
      <c r="AG6638"/>
      <c r="AH6638"/>
      <c r="AI6638"/>
      <c r="AJ6638"/>
      <c r="AK6638"/>
      <c r="AL6638"/>
      <c r="AM6638"/>
      <c r="AN6638"/>
      <c r="AO6638"/>
      <c r="AP6638"/>
      <c r="AQ6638"/>
      <c r="AR6638"/>
      <c r="AS6638"/>
      <c r="AT6638"/>
      <c r="AU6638"/>
      <c r="AV6638"/>
      <c r="AW6638"/>
      <c r="AX6638"/>
      <c r="AY6638"/>
      <c r="AZ6638"/>
    </row>
    <row r="6639" spans="1:52">
      <c r="A6639"/>
      <c r="B6639"/>
      <c r="C6639"/>
      <c r="D6639"/>
      <c r="E6639"/>
      <c r="F6639"/>
      <c r="G6639"/>
      <c r="H6639"/>
      <c r="I6639"/>
      <c r="J6639"/>
      <c r="K6639"/>
      <c r="L6639"/>
      <c r="M6639"/>
      <c r="N6639"/>
      <c r="O6639"/>
      <c r="P6639"/>
      <c r="Q6639"/>
      <c r="R6639"/>
      <c r="S6639"/>
      <c r="T6639"/>
      <c r="U6639"/>
      <c r="V6639"/>
      <c r="W6639"/>
      <c r="X6639"/>
      <c r="Y6639"/>
      <c r="Z6639"/>
      <c r="AA6639"/>
      <c r="AB6639"/>
      <c r="AC6639"/>
      <c r="AD6639"/>
      <c r="AE6639"/>
      <c r="AF6639"/>
      <c r="AG6639"/>
      <c r="AH6639"/>
      <c r="AI6639"/>
      <c r="AJ6639"/>
      <c r="AK6639"/>
      <c r="AL6639"/>
      <c r="AM6639"/>
      <c r="AN6639"/>
      <c r="AO6639"/>
      <c r="AP6639"/>
      <c r="AQ6639"/>
      <c r="AR6639"/>
      <c r="AS6639"/>
      <c r="AT6639"/>
      <c r="AU6639"/>
      <c r="AV6639"/>
      <c r="AW6639"/>
      <c r="AX6639"/>
      <c r="AY6639"/>
      <c r="AZ6639"/>
    </row>
    <row r="6640" spans="1:52">
      <c r="A6640"/>
      <c r="B6640"/>
      <c r="C6640"/>
      <c r="D6640"/>
      <c r="E6640"/>
      <c r="F6640"/>
      <c r="G6640"/>
      <c r="H6640"/>
      <c r="I6640"/>
      <c r="J6640"/>
      <c r="K6640"/>
      <c r="L6640"/>
      <c r="M6640"/>
      <c r="N6640"/>
      <c r="O6640"/>
      <c r="P6640"/>
      <c r="Q6640"/>
      <c r="R6640"/>
      <c r="S6640"/>
      <c r="T6640"/>
      <c r="U6640"/>
      <c r="V6640"/>
      <c r="W6640"/>
      <c r="X6640"/>
      <c r="Y6640"/>
      <c r="Z6640"/>
      <c r="AA6640"/>
      <c r="AB6640"/>
      <c r="AC6640"/>
      <c r="AD6640"/>
      <c r="AE6640"/>
      <c r="AF6640"/>
      <c r="AG6640"/>
      <c r="AH6640"/>
      <c r="AI6640"/>
      <c r="AJ6640"/>
      <c r="AK6640"/>
      <c r="AL6640"/>
      <c r="AM6640"/>
      <c r="AN6640"/>
      <c r="AO6640"/>
      <c r="AP6640"/>
      <c r="AQ6640"/>
      <c r="AR6640"/>
      <c r="AS6640"/>
      <c r="AT6640"/>
      <c r="AU6640"/>
      <c r="AV6640"/>
      <c r="AW6640"/>
      <c r="AX6640"/>
      <c r="AY6640"/>
      <c r="AZ6640"/>
    </row>
    <row r="6641" spans="1:52">
      <c r="A6641"/>
      <c r="B6641"/>
      <c r="C6641"/>
      <c r="D6641"/>
      <c r="E6641"/>
      <c r="F6641"/>
      <c r="G6641"/>
      <c r="H6641"/>
      <c r="I6641"/>
      <c r="J6641"/>
      <c r="K6641"/>
      <c r="L6641"/>
      <c r="M6641"/>
      <c r="N6641"/>
      <c r="O6641"/>
      <c r="P6641"/>
      <c r="Q6641"/>
      <c r="R6641"/>
      <c r="S6641"/>
      <c r="T6641"/>
      <c r="U6641"/>
      <c r="V6641"/>
      <c r="W6641"/>
      <c r="X6641"/>
      <c r="Y6641"/>
      <c r="Z6641"/>
      <c r="AA6641"/>
      <c r="AB6641"/>
      <c r="AC6641"/>
      <c r="AD6641"/>
      <c r="AE6641"/>
      <c r="AF6641"/>
      <c r="AG6641"/>
      <c r="AH6641"/>
      <c r="AI6641"/>
      <c r="AJ6641"/>
      <c r="AK6641"/>
      <c r="AL6641"/>
      <c r="AM6641"/>
      <c r="AN6641"/>
      <c r="AO6641"/>
      <c r="AP6641"/>
      <c r="AQ6641"/>
      <c r="AR6641"/>
      <c r="AS6641"/>
      <c r="AT6641"/>
      <c r="AU6641"/>
      <c r="AV6641"/>
      <c r="AW6641"/>
      <c r="AX6641"/>
      <c r="AY6641"/>
      <c r="AZ6641"/>
    </row>
    <row r="6642" spans="1:52">
      <c r="A6642"/>
      <c r="B6642"/>
      <c r="C6642"/>
      <c r="D6642"/>
      <c r="E6642"/>
      <c r="F6642"/>
      <c r="G6642"/>
      <c r="H6642"/>
      <c r="I6642"/>
      <c r="J6642"/>
      <c r="K6642"/>
      <c r="L6642"/>
      <c r="M6642"/>
      <c r="N6642"/>
      <c r="O6642"/>
      <c r="P6642"/>
      <c r="Q6642"/>
      <c r="R6642"/>
      <c r="S6642"/>
      <c r="T6642"/>
      <c r="U6642"/>
      <c r="V6642"/>
      <c r="W6642"/>
      <c r="X6642"/>
      <c r="Y6642"/>
      <c r="Z6642"/>
      <c r="AA6642"/>
      <c r="AB6642"/>
      <c r="AC6642"/>
      <c r="AD6642"/>
      <c r="AE6642"/>
      <c r="AF6642"/>
      <c r="AG6642"/>
      <c r="AH6642"/>
      <c r="AI6642"/>
      <c r="AJ6642"/>
      <c r="AK6642"/>
      <c r="AL6642"/>
      <c r="AM6642"/>
      <c r="AN6642"/>
      <c r="AO6642"/>
      <c r="AP6642"/>
      <c r="AQ6642"/>
      <c r="AR6642"/>
      <c r="AS6642"/>
      <c r="AT6642"/>
      <c r="AU6642"/>
      <c r="AV6642"/>
      <c r="AW6642"/>
      <c r="AX6642"/>
      <c r="AY6642"/>
      <c r="AZ6642"/>
    </row>
    <row r="6643" spans="1:52">
      <c r="A6643"/>
      <c r="B6643"/>
      <c r="C6643"/>
      <c r="D6643"/>
      <c r="E6643"/>
      <c r="F6643"/>
      <c r="G6643"/>
      <c r="H6643"/>
      <c r="I6643"/>
      <c r="J6643"/>
      <c r="K6643"/>
      <c r="L6643"/>
      <c r="M6643"/>
      <c r="N6643"/>
      <c r="O6643"/>
      <c r="P6643"/>
      <c r="Q6643"/>
      <c r="R6643"/>
      <c r="S6643"/>
      <c r="T6643"/>
      <c r="U6643"/>
      <c r="V6643"/>
      <c r="W6643"/>
      <c r="X6643"/>
      <c r="Y6643"/>
      <c r="Z6643"/>
      <c r="AA6643"/>
      <c r="AB6643"/>
      <c r="AC6643"/>
      <c r="AD6643"/>
      <c r="AE6643"/>
      <c r="AF6643"/>
      <c r="AG6643"/>
      <c r="AH6643"/>
      <c r="AI6643"/>
      <c r="AJ6643"/>
      <c r="AK6643"/>
      <c r="AL6643"/>
      <c r="AM6643"/>
      <c r="AN6643"/>
      <c r="AO6643"/>
      <c r="AP6643"/>
      <c r="AQ6643"/>
      <c r="AR6643"/>
      <c r="AS6643"/>
      <c r="AT6643"/>
      <c r="AU6643"/>
      <c r="AV6643"/>
      <c r="AW6643"/>
      <c r="AX6643"/>
      <c r="AY6643"/>
      <c r="AZ6643"/>
    </row>
    <row r="6644" spans="1:52">
      <c r="A6644"/>
      <c r="B6644"/>
      <c r="C6644"/>
      <c r="D6644"/>
      <c r="E6644"/>
      <c r="F6644"/>
      <c r="G6644"/>
      <c r="H6644"/>
      <c r="I6644"/>
      <c r="J6644"/>
      <c r="K6644"/>
      <c r="L6644"/>
      <c r="M6644"/>
      <c r="N6644"/>
      <c r="O6644"/>
      <c r="P6644"/>
      <c r="Q6644"/>
      <c r="R6644"/>
      <c r="S6644"/>
      <c r="T6644"/>
      <c r="U6644"/>
      <c r="V6644"/>
      <c r="W6644"/>
      <c r="X6644"/>
      <c r="Y6644"/>
      <c r="Z6644"/>
      <c r="AA6644"/>
      <c r="AB6644"/>
      <c r="AC6644"/>
      <c r="AD6644"/>
      <c r="AE6644"/>
      <c r="AF6644"/>
      <c r="AG6644"/>
      <c r="AH6644"/>
      <c r="AI6644"/>
      <c r="AJ6644"/>
      <c r="AK6644"/>
      <c r="AL6644"/>
      <c r="AM6644"/>
      <c r="AN6644"/>
      <c r="AO6644"/>
      <c r="AP6644"/>
      <c r="AQ6644"/>
      <c r="AR6644"/>
      <c r="AS6644"/>
      <c r="AT6644"/>
      <c r="AU6644"/>
      <c r="AV6644"/>
      <c r="AW6644"/>
      <c r="AX6644"/>
      <c r="AY6644"/>
      <c r="AZ6644"/>
    </row>
    <row r="6645" spans="1:52">
      <c r="A6645"/>
      <c r="B6645"/>
      <c r="C6645"/>
      <c r="D6645"/>
      <c r="E6645"/>
      <c r="F6645"/>
      <c r="G6645"/>
      <c r="H6645"/>
      <c r="I6645"/>
      <c r="J6645"/>
      <c r="K6645"/>
      <c r="L6645"/>
      <c r="M6645"/>
      <c r="N6645"/>
      <c r="O6645"/>
      <c r="P6645"/>
      <c r="Q6645"/>
      <c r="R6645"/>
      <c r="S6645"/>
      <c r="T6645"/>
      <c r="U6645"/>
      <c r="V6645"/>
      <c r="W6645"/>
      <c r="X6645"/>
      <c r="Y6645"/>
      <c r="Z6645"/>
      <c r="AA6645"/>
      <c r="AB6645"/>
      <c r="AC6645"/>
      <c r="AD6645"/>
      <c r="AE6645"/>
      <c r="AF6645"/>
      <c r="AG6645"/>
      <c r="AH6645"/>
      <c r="AI6645"/>
      <c r="AJ6645"/>
      <c r="AK6645"/>
      <c r="AL6645"/>
      <c r="AM6645"/>
      <c r="AN6645"/>
      <c r="AO6645"/>
      <c r="AP6645"/>
      <c r="AQ6645"/>
      <c r="AR6645"/>
      <c r="AS6645"/>
      <c r="AT6645"/>
      <c r="AU6645"/>
      <c r="AV6645"/>
      <c r="AW6645"/>
      <c r="AX6645"/>
      <c r="AY6645"/>
      <c r="AZ6645"/>
    </row>
    <row r="6646" spans="1:52">
      <c r="A6646"/>
      <c r="B6646"/>
      <c r="C6646"/>
      <c r="D6646"/>
      <c r="E6646"/>
      <c r="F6646"/>
      <c r="G6646"/>
      <c r="H6646"/>
      <c r="I6646"/>
      <c r="J6646"/>
      <c r="K6646"/>
      <c r="L6646"/>
      <c r="M6646"/>
      <c r="N6646"/>
      <c r="O6646"/>
      <c r="P6646"/>
      <c r="Q6646"/>
      <c r="R6646"/>
      <c r="S6646"/>
      <c r="T6646"/>
      <c r="U6646"/>
      <c r="V6646"/>
      <c r="W6646"/>
      <c r="X6646"/>
      <c r="Y6646"/>
      <c r="Z6646"/>
      <c r="AA6646"/>
      <c r="AB6646"/>
      <c r="AC6646"/>
      <c r="AD6646"/>
      <c r="AE6646"/>
      <c r="AF6646"/>
      <c r="AG6646"/>
      <c r="AH6646"/>
      <c r="AI6646"/>
      <c r="AJ6646"/>
      <c r="AK6646"/>
      <c r="AL6646"/>
      <c r="AM6646"/>
      <c r="AN6646"/>
      <c r="AO6646"/>
      <c r="AP6646"/>
      <c r="AQ6646"/>
      <c r="AR6646"/>
      <c r="AS6646"/>
      <c r="AT6646"/>
      <c r="AU6646"/>
      <c r="AV6646"/>
      <c r="AW6646"/>
      <c r="AX6646"/>
      <c r="AY6646"/>
      <c r="AZ6646"/>
    </row>
    <row r="6647" spans="1:52">
      <c r="A6647"/>
      <c r="B6647"/>
      <c r="C6647"/>
      <c r="D6647"/>
      <c r="E6647"/>
      <c r="F6647"/>
      <c r="G6647"/>
      <c r="H6647"/>
      <c r="I6647"/>
      <c r="J6647"/>
      <c r="K6647"/>
      <c r="L6647"/>
      <c r="M6647"/>
      <c r="N6647"/>
      <c r="O6647"/>
      <c r="P6647"/>
      <c r="Q6647"/>
      <c r="R6647"/>
      <c r="S6647"/>
      <c r="T6647"/>
      <c r="U6647"/>
      <c r="V6647"/>
      <c r="W6647"/>
      <c r="X6647"/>
      <c r="Y6647"/>
      <c r="Z6647"/>
      <c r="AA6647"/>
      <c r="AB6647"/>
      <c r="AC6647"/>
      <c r="AD6647"/>
      <c r="AE6647"/>
      <c r="AF6647"/>
      <c r="AG6647"/>
      <c r="AH6647"/>
      <c r="AI6647"/>
      <c r="AJ6647"/>
      <c r="AK6647"/>
      <c r="AL6647"/>
      <c r="AM6647"/>
      <c r="AN6647"/>
      <c r="AO6647"/>
      <c r="AP6647"/>
      <c r="AQ6647"/>
      <c r="AR6647"/>
      <c r="AS6647"/>
      <c r="AT6647"/>
      <c r="AU6647"/>
      <c r="AV6647"/>
      <c r="AW6647"/>
      <c r="AX6647"/>
      <c r="AY6647"/>
      <c r="AZ6647"/>
    </row>
    <row r="6648" spans="1:52">
      <c r="A6648"/>
      <c r="B6648"/>
      <c r="C6648"/>
      <c r="D6648"/>
      <c r="E6648"/>
      <c r="F6648"/>
      <c r="G6648"/>
      <c r="H6648"/>
      <c r="I6648"/>
      <c r="J6648"/>
      <c r="K6648"/>
      <c r="L6648"/>
      <c r="M6648"/>
      <c r="N6648"/>
      <c r="O6648"/>
      <c r="P6648"/>
      <c r="Q6648"/>
      <c r="R6648"/>
      <c r="S6648"/>
      <c r="T6648"/>
      <c r="U6648"/>
      <c r="V6648"/>
      <c r="W6648"/>
      <c r="X6648"/>
      <c r="Y6648"/>
      <c r="Z6648"/>
      <c r="AA6648"/>
      <c r="AB6648"/>
      <c r="AC6648"/>
      <c r="AD6648"/>
      <c r="AE6648"/>
      <c r="AF6648"/>
      <c r="AG6648"/>
      <c r="AH6648"/>
      <c r="AI6648"/>
      <c r="AJ6648"/>
      <c r="AK6648"/>
      <c r="AL6648"/>
      <c r="AM6648"/>
      <c r="AN6648"/>
      <c r="AO6648"/>
      <c r="AP6648"/>
      <c r="AQ6648"/>
      <c r="AR6648"/>
      <c r="AS6648"/>
      <c r="AT6648"/>
      <c r="AU6648"/>
      <c r="AV6648"/>
      <c r="AW6648"/>
      <c r="AX6648"/>
      <c r="AY6648"/>
      <c r="AZ6648"/>
    </row>
    <row r="6649" spans="1:52">
      <c r="A6649"/>
      <c r="B6649"/>
      <c r="C6649"/>
      <c r="D6649"/>
      <c r="E6649"/>
      <c r="F6649"/>
      <c r="G6649"/>
      <c r="H6649"/>
      <c r="I6649"/>
      <c r="J6649"/>
      <c r="K6649"/>
      <c r="L6649"/>
      <c r="M6649"/>
      <c r="N6649"/>
      <c r="O6649"/>
      <c r="P6649"/>
      <c r="Q6649"/>
      <c r="R6649"/>
      <c r="S6649"/>
      <c r="T6649"/>
      <c r="U6649"/>
      <c r="V6649"/>
      <c r="W6649"/>
      <c r="X6649"/>
      <c r="Y6649"/>
      <c r="Z6649"/>
      <c r="AA6649"/>
      <c r="AB6649"/>
      <c r="AC6649"/>
      <c r="AD6649"/>
      <c r="AE6649"/>
      <c r="AF6649"/>
      <c r="AG6649"/>
      <c r="AH6649"/>
      <c r="AI6649"/>
      <c r="AJ6649"/>
      <c r="AK6649"/>
      <c r="AL6649"/>
      <c r="AM6649"/>
      <c r="AN6649"/>
      <c r="AO6649"/>
      <c r="AP6649"/>
      <c r="AQ6649"/>
      <c r="AR6649"/>
      <c r="AS6649"/>
      <c r="AT6649"/>
      <c r="AU6649"/>
      <c r="AV6649"/>
      <c r="AW6649"/>
      <c r="AX6649"/>
      <c r="AY6649"/>
      <c r="AZ6649"/>
    </row>
    <row r="6650" spans="1:52">
      <c r="A6650"/>
      <c r="B6650"/>
      <c r="C6650"/>
      <c r="D6650"/>
      <c r="E6650"/>
      <c r="F6650"/>
      <c r="G6650"/>
      <c r="H6650"/>
      <c r="I6650"/>
      <c r="J6650"/>
      <c r="K6650"/>
      <c r="L6650"/>
      <c r="M6650"/>
      <c r="N6650"/>
      <c r="O6650"/>
      <c r="P6650"/>
      <c r="Q6650"/>
      <c r="R6650"/>
      <c r="S6650"/>
      <c r="T6650"/>
      <c r="U6650"/>
      <c r="V6650"/>
      <c r="W6650"/>
      <c r="X6650"/>
      <c r="Y6650"/>
      <c r="Z6650"/>
      <c r="AA6650"/>
      <c r="AB6650"/>
      <c r="AC6650"/>
      <c r="AD6650"/>
      <c r="AE6650"/>
      <c r="AF6650"/>
      <c r="AG6650"/>
      <c r="AH6650"/>
      <c r="AI6650"/>
      <c r="AJ6650"/>
      <c r="AK6650"/>
      <c r="AL6650"/>
      <c r="AM6650"/>
      <c r="AN6650"/>
      <c r="AO6650"/>
      <c r="AP6650"/>
      <c r="AQ6650"/>
      <c r="AR6650"/>
      <c r="AS6650"/>
      <c r="AT6650"/>
      <c r="AU6650"/>
      <c r="AV6650"/>
      <c r="AW6650"/>
      <c r="AX6650"/>
      <c r="AY6650"/>
      <c r="AZ6650"/>
    </row>
    <row r="6651" spans="1:52">
      <c r="A6651"/>
      <c r="B6651"/>
      <c r="C6651"/>
      <c r="D6651"/>
      <c r="E6651"/>
      <c r="F6651"/>
      <c r="G6651"/>
      <c r="H6651"/>
      <c r="I6651"/>
      <c r="J6651"/>
      <c r="K6651"/>
      <c r="L6651"/>
      <c r="M6651"/>
      <c r="N6651"/>
      <c r="O6651"/>
      <c r="P6651"/>
      <c r="Q6651"/>
      <c r="R6651"/>
      <c r="S6651"/>
      <c r="T6651"/>
      <c r="U6651"/>
      <c r="V6651"/>
      <c r="W6651"/>
      <c r="X6651"/>
      <c r="Y6651"/>
      <c r="Z6651"/>
      <c r="AA6651"/>
      <c r="AB6651"/>
      <c r="AC6651"/>
      <c r="AD6651"/>
      <c r="AE6651"/>
      <c r="AF6651"/>
      <c r="AG6651"/>
      <c r="AH6651"/>
      <c r="AI6651"/>
      <c r="AJ6651"/>
      <c r="AK6651"/>
      <c r="AL6651"/>
      <c r="AM6651"/>
      <c r="AN6651"/>
      <c r="AO6651"/>
      <c r="AP6651"/>
      <c r="AQ6651"/>
      <c r="AR6651"/>
      <c r="AS6651"/>
      <c r="AT6651"/>
      <c r="AU6651"/>
      <c r="AV6651"/>
      <c r="AW6651"/>
      <c r="AX6651"/>
      <c r="AY6651"/>
      <c r="AZ6651"/>
    </row>
    <row r="6652" spans="1:52">
      <c r="A6652"/>
      <c r="B6652"/>
      <c r="C6652"/>
      <c r="D6652"/>
      <c r="E6652"/>
      <c r="F6652"/>
      <c r="G6652"/>
      <c r="H6652"/>
      <c r="I6652"/>
      <c r="J6652"/>
      <c r="K6652"/>
      <c r="L6652"/>
      <c r="M6652"/>
      <c r="N6652"/>
      <c r="O6652"/>
      <c r="P6652"/>
      <c r="Q6652"/>
      <c r="R6652"/>
      <c r="S6652"/>
      <c r="T6652"/>
      <c r="U6652"/>
      <c r="V6652"/>
      <c r="W6652"/>
      <c r="X6652"/>
      <c r="Y6652"/>
      <c r="Z6652"/>
      <c r="AA6652"/>
      <c r="AB6652"/>
      <c r="AC6652"/>
      <c r="AD6652"/>
      <c r="AE6652"/>
      <c r="AF6652"/>
      <c r="AG6652"/>
      <c r="AH6652"/>
      <c r="AI6652"/>
      <c r="AJ6652"/>
      <c r="AK6652"/>
      <c r="AL6652"/>
      <c r="AM6652"/>
      <c r="AN6652"/>
      <c r="AO6652"/>
      <c r="AP6652"/>
      <c r="AQ6652"/>
      <c r="AR6652"/>
      <c r="AS6652"/>
      <c r="AT6652"/>
      <c r="AU6652"/>
      <c r="AV6652"/>
      <c r="AW6652"/>
      <c r="AX6652"/>
      <c r="AY6652"/>
      <c r="AZ6652"/>
    </row>
    <row r="6653" spans="1:52">
      <c r="A6653"/>
      <c r="B6653"/>
      <c r="C6653"/>
      <c r="D6653"/>
      <c r="E6653"/>
      <c r="F6653"/>
      <c r="G6653"/>
      <c r="H6653"/>
      <c r="I6653"/>
      <c r="J6653"/>
      <c r="K6653"/>
      <c r="L6653"/>
      <c r="M6653"/>
      <c r="N6653"/>
      <c r="O6653"/>
      <c r="P6653"/>
      <c r="Q6653"/>
      <c r="R6653"/>
      <c r="S6653"/>
      <c r="T6653"/>
      <c r="U6653"/>
      <c r="V6653"/>
      <c r="W6653"/>
      <c r="X6653"/>
      <c r="Y6653"/>
      <c r="Z6653"/>
      <c r="AA6653"/>
      <c r="AB6653"/>
      <c r="AC6653"/>
      <c r="AD6653"/>
      <c r="AE6653"/>
      <c r="AF6653"/>
      <c r="AG6653"/>
      <c r="AH6653"/>
      <c r="AI6653"/>
      <c r="AJ6653"/>
      <c r="AK6653"/>
      <c r="AL6653"/>
      <c r="AM6653"/>
      <c r="AN6653"/>
      <c r="AO6653"/>
      <c r="AP6653"/>
      <c r="AQ6653"/>
      <c r="AR6653"/>
      <c r="AS6653"/>
      <c r="AT6653"/>
      <c r="AU6653"/>
      <c r="AV6653"/>
      <c r="AW6653"/>
      <c r="AX6653"/>
      <c r="AY6653"/>
      <c r="AZ6653"/>
    </row>
    <row r="6654" spans="1:52">
      <c r="A6654"/>
      <c r="B6654"/>
      <c r="C6654"/>
      <c r="D6654"/>
      <c r="E6654"/>
      <c r="F6654"/>
      <c r="G6654"/>
      <c r="H6654"/>
      <c r="I6654"/>
      <c r="J6654"/>
      <c r="K6654"/>
      <c r="L6654"/>
      <c r="M6654"/>
      <c r="N6654"/>
      <c r="O6654"/>
      <c r="P6654"/>
      <c r="Q6654"/>
      <c r="R6654"/>
      <c r="S6654"/>
      <c r="T6654"/>
      <c r="U6654"/>
      <c r="V6654"/>
      <c r="W6654"/>
      <c r="X6654"/>
      <c r="Y6654"/>
      <c r="Z6654"/>
      <c r="AA6654"/>
      <c r="AB6654"/>
      <c r="AC6654"/>
      <c r="AD6654"/>
      <c r="AE6654"/>
      <c r="AF6654"/>
      <c r="AG6654"/>
      <c r="AH6654"/>
      <c r="AI6654"/>
      <c r="AJ6654"/>
      <c r="AK6654"/>
      <c r="AL6654"/>
      <c r="AM6654"/>
      <c r="AN6654"/>
      <c r="AO6654"/>
      <c r="AP6654"/>
      <c r="AQ6654"/>
      <c r="AR6654"/>
      <c r="AS6654"/>
      <c r="AT6654"/>
      <c r="AU6654"/>
      <c r="AV6654"/>
      <c r="AW6654"/>
      <c r="AX6654"/>
      <c r="AY6654"/>
      <c r="AZ6654"/>
    </row>
    <row r="6655" spans="1:52">
      <c r="A6655"/>
      <c r="B6655"/>
      <c r="C6655"/>
      <c r="D6655"/>
      <c r="E6655"/>
      <c r="F6655"/>
      <c r="G6655"/>
      <c r="H6655"/>
      <c r="I6655"/>
      <c r="J6655"/>
      <c r="K6655"/>
      <c r="L6655"/>
      <c r="M6655"/>
      <c r="N6655"/>
      <c r="O6655"/>
      <c r="P6655"/>
      <c r="Q6655"/>
      <c r="R6655"/>
      <c r="S6655"/>
      <c r="T6655"/>
      <c r="U6655"/>
      <c r="V6655"/>
      <c r="W6655"/>
      <c r="X6655"/>
      <c r="Y6655"/>
      <c r="Z6655"/>
      <c r="AA6655"/>
      <c r="AB6655"/>
      <c r="AC6655"/>
      <c r="AD6655"/>
      <c r="AE6655"/>
      <c r="AF6655"/>
      <c r="AG6655"/>
      <c r="AH6655"/>
      <c r="AI6655"/>
      <c r="AJ6655"/>
      <c r="AK6655"/>
      <c r="AL6655"/>
      <c r="AM6655"/>
      <c r="AN6655"/>
      <c r="AO6655"/>
      <c r="AP6655"/>
      <c r="AQ6655"/>
      <c r="AR6655"/>
      <c r="AS6655"/>
      <c r="AT6655"/>
      <c r="AU6655"/>
      <c r="AV6655"/>
      <c r="AW6655"/>
      <c r="AX6655"/>
      <c r="AY6655"/>
      <c r="AZ6655"/>
    </row>
    <row r="6656" spans="1:52">
      <c r="A6656"/>
      <c r="B6656"/>
      <c r="C6656"/>
      <c r="D6656"/>
      <c r="E6656"/>
      <c r="F6656"/>
      <c r="G6656"/>
      <c r="H6656"/>
      <c r="I6656"/>
      <c r="J6656"/>
      <c r="K6656"/>
      <c r="L6656"/>
      <c r="M6656"/>
      <c r="N6656"/>
      <c r="O6656"/>
      <c r="P6656"/>
      <c r="Q6656"/>
      <c r="R6656"/>
      <c r="S6656"/>
      <c r="T6656"/>
      <c r="U6656"/>
      <c r="V6656"/>
      <c r="W6656"/>
      <c r="X6656"/>
      <c r="Y6656"/>
      <c r="Z6656"/>
      <c r="AA6656"/>
      <c r="AB6656"/>
      <c r="AC6656"/>
      <c r="AD6656"/>
      <c r="AE6656"/>
      <c r="AF6656"/>
      <c r="AG6656"/>
      <c r="AH6656"/>
      <c r="AI6656"/>
      <c r="AJ6656"/>
      <c r="AK6656"/>
      <c r="AL6656"/>
      <c r="AM6656"/>
      <c r="AN6656"/>
      <c r="AO6656"/>
      <c r="AP6656"/>
      <c r="AQ6656"/>
      <c r="AR6656"/>
      <c r="AS6656"/>
      <c r="AT6656"/>
      <c r="AU6656"/>
      <c r="AV6656"/>
      <c r="AW6656"/>
      <c r="AX6656"/>
      <c r="AY6656"/>
      <c r="AZ6656"/>
    </row>
    <row r="6657" spans="1:52">
      <c r="A6657"/>
      <c r="B6657"/>
      <c r="C6657"/>
      <c r="D6657"/>
      <c r="E6657"/>
      <c r="F6657"/>
      <c r="G6657"/>
      <c r="H6657"/>
      <c r="I6657"/>
      <c r="J6657"/>
      <c r="K6657"/>
      <c r="L6657"/>
      <c r="M6657"/>
      <c r="N6657"/>
      <c r="O6657"/>
      <c r="P6657"/>
      <c r="Q6657"/>
      <c r="R6657"/>
      <c r="S6657"/>
      <c r="T6657"/>
      <c r="U6657"/>
      <c r="V6657"/>
      <c r="W6657"/>
      <c r="X6657"/>
      <c r="Y6657"/>
      <c r="Z6657"/>
      <c r="AA6657"/>
      <c r="AB6657"/>
      <c r="AC6657"/>
      <c r="AD6657"/>
      <c r="AE6657"/>
      <c r="AF6657"/>
      <c r="AG6657"/>
      <c r="AH6657"/>
      <c r="AI6657"/>
      <c r="AJ6657"/>
      <c r="AK6657"/>
      <c r="AL6657"/>
      <c r="AM6657"/>
      <c r="AN6657"/>
      <c r="AO6657"/>
      <c r="AP6657"/>
      <c r="AQ6657"/>
      <c r="AR6657"/>
      <c r="AS6657"/>
      <c r="AT6657"/>
      <c r="AU6657"/>
      <c r="AV6657"/>
      <c r="AW6657"/>
      <c r="AX6657"/>
      <c r="AY6657"/>
      <c r="AZ6657"/>
    </row>
    <row r="6658" spans="1:52">
      <c r="A6658"/>
      <c r="B6658"/>
      <c r="C6658"/>
      <c r="D6658"/>
      <c r="E6658"/>
      <c r="F6658"/>
      <c r="G6658"/>
      <c r="H6658"/>
      <c r="I6658"/>
      <c r="J6658"/>
      <c r="K6658"/>
      <c r="L6658"/>
      <c r="M6658"/>
      <c r="N6658"/>
      <c r="O6658"/>
      <c r="P6658"/>
      <c r="Q6658"/>
      <c r="R6658"/>
      <c r="S6658"/>
      <c r="T6658"/>
      <c r="U6658"/>
      <c r="V6658"/>
      <c r="W6658"/>
      <c r="X6658"/>
      <c r="Y6658"/>
      <c r="Z6658"/>
      <c r="AA6658"/>
      <c r="AB6658"/>
      <c r="AC6658"/>
      <c r="AD6658"/>
      <c r="AE6658"/>
      <c r="AF6658"/>
      <c r="AG6658"/>
      <c r="AH6658"/>
      <c r="AI6658"/>
      <c r="AJ6658"/>
      <c r="AK6658"/>
      <c r="AL6658"/>
      <c r="AM6658"/>
      <c r="AN6658"/>
      <c r="AO6658"/>
      <c r="AP6658"/>
      <c r="AQ6658"/>
      <c r="AR6658"/>
      <c r="AS6658"/>
      <c r="AT6658"/>
      <c r="AU6658"/>
      <c r="AV6658"/>
      <c r="AW6658"/>
      <c r="AX6658"/>
      <c r="AY6658"/>
      <c r="AZ6658"/>
    </row>
    <row r="6659" spans="1:52">
      <c r="A6659"/>
      <c r="B6659"/>
      <c r="C6659"/>
      <c r="D6659"/>
      <c r="E6659"/>
      <c r="F6659"/>
      <c r="G6659"/>
      <c r="H6659"/>
      <c r="I6659"/>
      <c r="J6659"/>
      <c r="K6659"/>
      <c r="L6659"/>
      <c r="M6659"/>
      <c r="N6659"/>
      <c r="O6659"/>
      <c r="P6659"/>
      <c r="Q6659"/>
      <c r="R6659"/>
      <c r="S6659"/>
      <c r="T6659"/>
      <c r="U6659"/>
      <c r="V6659"/>
      <c r="W6659"/>
      <c r="X6659"/>
      <c r="Y6659"/>
      <c r="Z6659"/>
      <c r="AA6659"/>
      <c r="AB6659"/>
      <c r="AC6659"/>
      <c r="AD6659"/>
      <c r="AE6659"/>
      <c r="AF6659"/>
      <c r="AG6659"/>
      <c r="AH6659"/>
      <c r="AI6659"/>
      <c r="AJ6659"/>
      <c r="AK6659"/>
      <c r="AL6659"/>
      <c r="AM6659"/>
      <c r="AN6659"/>
      <c r="AO6659"/>
      <c r="AP6659"/>
      <c r="AQ6659"/>
      <c r="AR6659"/>
      <c r="AS6659"/>
      <c r="AT6659"/>
      <c r="AU6659"/>
      <c r="AV6659"/>
      <c r="AW6659"/>
      <c r="AX6659"/>
      <c r="AY6659"/>
      <c r="AZ6659"/>
    </row>
    <row r="6660" spans="1:52">
      <c r="A6660"/>
      <c r="B6660"/>
      <c r="C6660"/>
      <c r="D6660"/>
      <c r="E6660"/>
      <c r="F6660"/>
      <c r="G6660"/>
      <c r="H6660"/>
      <c r="I6660"/>
      <c r="J6660"/>
      <c r="K6660"/>
      <c r="L6660"/>
      <c r="M6660"/>
      <c r="N6660"/>
      <c r="O6660"/>
      <c r="P6660"/>
      <c r="Q6660"/>
      <c r="R6660"/>
      <c r="S6660"/>
      <c r="T6660"/>
      <c r="U6660"/>
      <c r="V6660"/>
      <c r="W6660"/>
      <c r="X6660"/>
      <c r="Y6660"/>
      <c r="Z6660"/>
      <c r="AA6660"/>
      <c r="AB6660"/>
      <c r="AC6660"/>
      <c r="AD6660"/>
      <c r="AE6660"/>
      <c r="AF6660"/>
      <c r="AG6660"/>
      <c r="AH6660"/>
      <c r="AI6660"/>
      <c r="AJ6660"/>
      <c r="AK6660"/>
      <c r="AL6660"/>
      <c r="AM6660"/>
      <c r="AN6660"/>
      <c r="AO6660"/>
      <c r="AP6660"/>
      <c r="AQ6660"/>
      <c r="AR6660"/>
      <c r="AS6660"/>
      <c r="AT6660"/>
      <c r="AU6660"/>
      <c r="AV6660"/>
      <c r="AW6660"/>
      <c r="AX6660"/>
      <c r="AY6660"/>
      <c r="AZ6660"/>
    </row>
    <row r="6661" spans="1:52">
      <c r="A6661"/>
      <c r="B6661"/>
      <c r="C6661"/>
      <c r="D6661"/>
      <c r="E6661"/>
      <c r="F6661"/>
      <c r="G6661"/>
      <c r="H6661"/>
      <c r="I6661"/>
      <c r="J6661"/>
      <c r="K6661"/>
      <c r="L6661"/>
      <c r="M6661"/>
      <c r="N6661"/>
      <c r="O6661"/>
      <c r="P6661"/>
      <c r="Q6661"/>
      <c r="R6661"/>
      <c r="S6661"/>
      <c r="T6661"/>
      <c r="U6661"/>
      <c r="V6661"/>
      <c r="W6661"/>
      <c r="X6661"/>
      <c r="Y6661"/>
      <c r="Z6661"/>
      <c r="AA6661"/>
      <c r="AB6661"/>
      <c r="AC6661"/>
      <c r="AD6661"/>
      <c r="AE6661"/>
      <c r="AF6661"/>
      <c r="AG6661"/>
      <c r="AH6661"/>
      <c r="AI6661"/>
      <c r="AJ6661"/>
      <c r="AK6661"/>
      <c r="AL6661"/>
      <c r="AM6661"/>
      <c r="AN6661"/>
      <c r="AO6661"/>
      <c r="AP6661"/>
      <c r="AQ6661"/>
      <c r="AR6661"/>
      <c r="AS6661"/>
      <c r="AT6661"/>
      <c r="AU6661"/>
      <c r="AV6661"/>
      <c r="AW6661"/>
      <c r="AX6661"/>
      <c r="AY6661"/>
      <c r="AZ6661"/>
    </row>
    <row r="6662" spans="1:52">
      <c r="A6662"/>
      <c r="B6662"/>
      <c r="C6662"/>
      <c r="D6662"/>
      <c r="E6662"/>
      <c r="F6662"/>
      <c r="G6662"/>
      <c r="H6662"/>
      <c r="I6662"/>
      <c r="J6662"/>
      <c r="K6662"/>
      <c r="L6662"/>
      <c r="M6662"/>
      <c r="N6662"/>
      <c r="O6662"/>
      <c r="P6662"/>
      <c r="Q6662"/>
      <c r="R6662"/>
      <c r="S6662"/>
      <c r="T6662"/>
      <c r="U6662"/>
      <c r="V6662"/>
      <c r="W6662"/>
      <c r="X6662"/>
      <c r="Y6662"/>
      <c r="Z6662"/>
      <c r="AA6662"/>
      <c r="AB6662"/>
      <c r="AC6662"/>
      <c r="AD6662"/>
      <c r="AE6662"/>
      <c r="AF6662"/>
      <c r="AG6662"/>
      <c r="AH6662"/>
      <c r="AI6662"/>
      <c r="AJ6662"/>
      <c r="AK6662"/>
      <c r="AL6662"/>
      <c r="AM6662"/>
      <c r="AN6662"/>
      <c r="AO6662"/>
      <c r="AP6662"/>
      <c r="AQ6662"/>
      <c r="AR6662"/>
      <c r="AS6662"/>
      <c r="AT6662"/>
      <c r="AU6662"/>
      <c r="AV6662"/>
      <c r="AW6662"/>
      <c r="AX6662"/>
      <c r="AY6662"/>
      <c r="AZ6662"/>
    </row>
    <row r="6663" spans="1:52">
      <c r="A6663"/>
      <c r="B6663"/>
      <c r="C6663"/>
      <c r="D6663"/>
      <c r="E6663"/>
      <c r="F6663"/>
      <c r="G6663"/>
      <c r="H6663"/>
      <c r="I6663"/>
      <c r="J6663"/>
      <c r="K6663"/>
      <c r="L6663"/>
      <c r="M6663"/>
      <c r="N6663"/>
      <c r="O6663"/>
      <c r="P6663"/>
      <c r="Q6663"/>
      <c r="R6663"/>
      <c r="S6663"/>
      <c r="T6663"/>
      <c r="U6663"/>
      <c r="V6663"/>
      <c r="W6663"/>
      <c r="X6663"/>
      <c r="Y6663"/>
      <c r="Z6663"/>
      <c r="AA6663"/>
      <c r="AB6663"/>
      <c r="AC6663"/>
      <c r="AD6663"/>
      <c r="AE6663"/>
      <c r="AF6663"/>
      <c r="AG6663"/>
      <c r="AH6663"/>
      <c r="AI6663"/>
      <c r="AJ6663"/>
      <c r="AK6663"/>
      <c r="AL6663"/>
      <c r="AM6663"/>
      <c r="AN6663"/>
      <c r="AO6663"/>
      <c r="AP6663"/>
      <c r="AQ6663"/>
      <c r="AR6663"/>
      <c r="AS6663"/>
      <c r="AT6663"/>
      <c r="AU6663"/>
      <c r="AV6663"/>
      <c r="AW6663"/>
      <c r="AX6663"/>
      <c r="AY6663"/>
      <c r="AZ6663"/>
    </row>
    <row r="6664" spans="1:52">
      <c r="A6664"/>
      <c r="B6664"/>
      <c r="C6664"/>
      <c r="D6664"/>
      <c r="E6664"/>
      <c r="F6664"/>
      <c r="G6664"/>
      <c r="H6664"/>
      <c r="I6664"/>
      <c r="J6664"/>
      <c r="K6664"/>
      <c r="L6664"/>
      <c r="M6664"/>
      <c r="N6664"/>
      <c r="O6664"/>
      <c r="P6664"/>
      <c r="Q6664"/>
      <c r="R6664"/>
      <c r="S6664"/>
      <c r="T6664"/>
      <c r="U6664"/>
      <c r="V6664"/>
      <c r="W6664"/>
      <c r="X6664"/>
      <c r="Y6664"/>
      <c r="Z6664"/>
      <c r="AA6664"/>
      <c r="AB6664"/>
      <c r="AC6664"/>
      <c r="AD6664"/>
      <c r="AE6664"/>
      <c r="AF6664"/>
      <c r="AG6664"/>
      <c r="AH6664"/>
      <c r="AI6664"/>
      <c r="AJ6664"/>
      <c r="AK6664"/>
      <c r="AL6664"/>
      <c r="AM6664"/>
      <c r="AN6664"/>
      <c r="AO6664"/>
      <c r="AP6664"/>
      <c r="AQ6664"/>
      <c r="AR6664"/>
      <c r="AS6664"/>
      <c r="AT6664"/>
      <c r="AU6664"/>
      <c r="AV6664"/>
      <c r="AW6664"/>
      <c r="AX6664"/>
      <c r="AY6664"/>
      <c r="AZ6664"/>
    </row>
    <row r="6665" spans="1:52">
      <c r="A6665"/>
      <c r="B6665"/>
      <c r="C6665"/>
      <c r="D6665"/>
      <c r="E6665"/>
      <c r="F6665"/>
      <c r="G6665"/>
      <c r="H6665"/>
      <c r="I6665"/>
      <c r="J6665"/>
      <c r="K6665"/>
      <c r="L6665"/>
      <c r="M6665"/>
      <c r="N6665"/>
      <c r="O6665"/>
      <c r="P6665"/>
      <c r="Q6665"/>
      <c r="R6665"/>
      <c r="S6665"/>
      <c r="T6665"/>
      <c r="U6665"/>
      <c r="V6665"/>
      <c r="W6665"/>
      <c r="X6665"/>
      <c r="Y6665"/>
      <c r="Z6665"/>
      <c r="AA6665"/>
      <c r="AB6665"/>
      <c r="AC6665"/>
      <c r="AD6665"/>
      <c r="AE6665"/>
      <c r="AF6665"/>
      <c r="AG6665"/>
      <c r="AH6665"/>
      <c r="AI6665"/>
      <c r="AJ6665"/>
      <c r="AK6665"/>
      <c r="AL6665"/>
      <c r="AM6665"/>
      <c r="AN6665"/>
      <c r="AO6665"/>
      <c r="AP6665"/>
      <c r="AQ6665"/>
      <c r="AR6665"/>
      <c r="AS6665"/>
      <c r="AT6665"/>
      <c r="AU6665"/>
      <c r="AV6665"/>
      <c r="AW6665"/>
      <c r="AX6665"/>
      <c r="AY6665"/>
      <c r="AZ6665"/>
    </row>
    <row r="6666" spans="1:52">
      <c r="A6666"/>
      <c r="B6666"/>
      <c r="C6666"/>
      <c r="D6666"/>
      <c r="E6666"/>
      <c r="F6666"/>
      <c r="G6666"/>
      <c r="H6666"/>
      <c r="I6666"/>
      <c r="J6666"/>
      <c r="K6666"/>
      <c r="L6666"/>
      <c r="M6666"/>
      <c r="N6666"/>
      <c r="O6666"/>
      <c r="P6666"/>
      <c r="Q6666"/>
      <c r="R6666"/>
      <c r="S6666"/>
      <c r="T6666"/>
      <c r="U6666"/>
      <c r="V6666"/>
      <c r="W6666"/>
      <c r="X6666"/>
      <c r="Y6666"/>
      <c r="Z6666"/>
      <c r="AA6666"/>
      <c r="AB6666"/>
      <c r="AC6666"/>
      <c r="AD6666"/>
      <c r="AE6666"/>
      <c r="AF6666"/>
      <c r="AG6666"/>
      <c r="AH6666"/>
      <c r="AI6666"/>
      <c r="AJ6666"/>
      <c r="AK6666"/>
      <c r="AL6666"/>
      <c r="AM6666"/>
      <c r="AN6666"/>
      <c r="AO6666"/>
      <c r="AP6666"/>
      <c r="AQ6666"/>
      <c r="AR6666"/>
      <c r="AS6666"/>
      <c r="AT6666"/>
      <c r="AU6666"/>
      <c r="AV6666"/>
      <c r="AW6666"/>
      <c r="AX6666"/>
      <c r="AY6666"/>
      <c r="AZ6666"/>
    </row>
    <row r="6667" spans="1:52">
      <c r="A6667"/>
      <c r="B6667"/>
      <c r="C6667"/>
      <c r="D6667"/>
      <c r="E6667"/>
      <c r="F6667"/>
      <c r="G6667"/>
      <c r="H6667"/>
      <c r="I6667"/>
      <c r="J6667"/>
      <c r="K6667"/>
      <c r="L6667"/>
      <c r="M6667"/>
      <c r="N6667"/>
      <c r="O6667"/>
      <c r="P6667"/>
      <c r="Q6667"/>
      <c r="R6667"/>
      <c r="S6667"/>
      <c r="T6667"/>
      <c r="U6667"/>
      <c r="V6667"/>
      <c r="W6667"/>
      <c r="X6667"/>
      <c r="Y6667"/>
      <c r="Z6667"/>
      <c r="AA6667"/>
      <c r="AB6667"/>
      <c r="AC6667"/>
      <c r="AD6667"/>
      <c r="AE6667"/>
      <c r="AF6667"/>
      <c r="AG6667"/>
      <c r="AH6667"/>
      <c r="AI6667"/>
      <c r="AJ6667"/>
      <c r="AK6667"/>
      <c r="AL6667"/>
      <c r="AM6667"/>
      <c r="AN6667"/>
      <c r="AO6667"/>
      <c r="AP6667"/>
      <c r="AQ6667"/>
      <c r="AR6667"/>
      <c r="AS6667"/>
      <c r="AT6667"/>
      <c r="AU6667"/>
      <c r="AV6667"/>
      <c r="AW6667"/>
      <c r="AX6667"/>
      <c r="AY6667"/>
      <c r="AZ6667"/>
    </row>
    <row r="6668" spans="1:52">
      <c r="A6668"/>
      <c r="B6668"/>
      <c r="C6668"/>
      <c r="D6668"/>
      <c r="E6668"/>
      <c r="F6668"/>
      <c r="G6668"/>
      <c r="H6668"/>
      <c r="I6668"/>
      <c r="J6668"/>
      <c r="K6668"/>
      <c r="L6668"/>
      <c r="M6668"/>
      <c r="N6668"/>
      <c r="O6668"/>
      <c r="P6668"/>
      <c r="Q6668"/>
      <c r="R6668"/>
      <c r="S6668"/>
      <c r="T6668"/>
      <c r="U6668"/>
      <c r="V6668"/>
      <c r="W6668"/>
      <c r="X6668"/>
      <c r="Y6668"/>
      <c r="Z6668"/>
      <c r="AA6668"/>
      <c r="AB6668"/>
      <c r="AC6668"/>
      <c r="AD6668"/>
      <c r="AE6668"/>
      <c r="AF6668"/>
      <c r="AG6668"/>
      <c r="AH6668"/>
      <c r="AI6668"/>
      <c r="AJ6668"/>
      <c r="AK6668"/>
      <c r="AL6668"/>
      <c r="AM6668"/>
      <c r="AN6668"/>
      <c r="AO6668"/>
      <c r="AP6668"/>
      <c r="AQ6668"/>
      <c r="AR6668"/>
      <c r="AS6668"/>
      <c r="AT6668"/>
      <c r="AU6668"/>
      <c r="AV6668"/>
      <c r="AW6668"/>
      <c r="AX6668"/>
      <c r="AY6668"/>
      <c r="AZ6668"/>
    </row>
    <row r="6669" spans="1:52">
      <c r="A6669"/>
      <c r="B6669"/>
      <c r="C6669"/>
      <c r="D6669"/>
      <c r="E6669"/>
      <c r="F6669"/>
      <c r="G6669"/>
      <c r="H6669"/>
      <c r="I6669"/>
      <c r="J6669"/>
      <c r="K6669"/>
      <c r="L6669"/>
      <c r="M6669"/>
      <c r="N6669"/>
      <c r="O6669"/>
      <c r="P6669"/>
      <c r="Q6669"/>
      <c r="R6669"/>
      <c r="S6669"/>
      <c r="T6669"/>
      <c r="U6669"/>
      <c r="V6669"/>
      <c r="W6669"/>
      <c r="X6669"/>
      <c r="Y6669"/>
      <c r="Z6669"/>
      <c r="AA6669"/>
      <c r="AB6669"/>
      <c r="AC6669"/>
      <c r="AD6669"/>
      <c r="AE6669"/>
      <c r="AF6669"/>
      <c r="AG6669"/>
      <c r="AH6669"/>
      <c r="AI6669"/>
      <c r="AJ6669"/>
      <c r="AK6669"/>
      <c r="AL6669"/>
      <c r="AM6669"/>
      <c r="AN6669"/>
      <c r="AO6669"/>
      <c r="AP6669"/>
      <c r="AQ6669"/>
      <c r="AR6669"/>
      <c r="AS6669"/>
      <c r="AT6669"/>
      <c r="AU6669"/>
      <c r="AV6669"/>
      <c r="AW6669"/>
      <c r="AX6669"/>
      <c r="AY6669"/>
      <c r="AZ6669"/>
    </row>
    <row r="6670" spans="1:52">
      <c r="A6670"/>
      <c r="B6670"/>
      <c r="C6670"/>
      <c r="D6670"/>
      <c r="E6670"/>
      <c r="F6670"/>
      <c r="G6670"/>
      <c r="H6670"/>
      <c r="I6670"/>
      <c r="J6670"/>
      <c r="K6670"/>
      <c r="L6670"/>
      <c r="M6670"/>
      <c r="N6670"/>
      <c r="O6670"/>
      <c r="P6670"/>
      <c r="Q6670"/>
      <c r="R6670"/>
      <c r="S6670"/>
      <c r="T6670"/>
      <c r="U6670"/>
      <c r="V6670"/>
      <c r="W6670"/>
      <c r="X6670"/>
      <c r="Y6670"/>
      <c r="Z6670"/>
      <c r="AA6670"/>
      <c r="AB6670"/>
      <c r="AC6670"/>
      <c r="AD6670"/>
      <c r="AE6670"/>
      <c r="AF6670"/>
      <c r="AG6670"/>
      <c r="AH6670"/>
      <c r="AI6670"/>
      <c r="AJ6670"/>
      <c r="AK6670"/>
      <c r="AL6670"/>
      <c r="AM6670"/>
      <c r="AN6670"/>
      <c r="AO6670"/>
      <c r="AP6670"/>
      <c r="AQ6670"/>
      <c r="AR6670"/>
      <c r="AS6670"/>
      <c r="AT6670"/>
      <c r="AU6670"/>
      <c r="AV6670"/>
      <c r="AW6670"/>
      <c r="AX6670"/>
      <c r="AY6670"/>
      <c r="AZ6670"/>
    </row>
    <row r="6671" spans="1:52">
      <c r="A6671"/>
      <c r="B6671"/>
      <c r="C6671"/>
      <c r="D6671"/>
      <c r="E6671"/>
      <c r="F6671"/>
      <c r="G6671"/>
      <c r="H6671"/>
      <c r="I6671"/>
      <c r="J6671"/>
      <c r="K6671"/>
      <c r="L6671"/>
      <c r="M6671"/>
      <c r="N6671"/>
      <c r="O6671"/>
      <c r="P6671"/>
      <c r="Q6671"/>
      <c r="R6671"/>
      <c r="S6671"/>
      <c r="T6671"/>
      <c r="U6671"/>
      <c r="V6671"/>
      <c r="W6671"/>
      <c r="X6671"/>
      <c r="Y6671"/>
      <c r="Z6671"/>
      <c r="AA6671"/>
      <c r="AB6671"/>
      <c r="AC6671"/>
      <c r="AD6671"/>
      <c r="AE6671"/>
      <c r="AF6671"/>
      <c r="AG6671"/>
      <c r="AH6671"/>
      <c r="AI6671"/>
      <c r="AJ6671"/>
      <c r="AK6671"/>
      <c r="AL6671"/>
      <c r="AM6671"/>
      <c r="AN6671"/>
      <c r="AO6671"/>
      <c r="AP6671"/>
      <c r="AQ6671"/>
      <c r="AR6671"/>
      <c r="AS6671"/>
      <c r="AT6671"/>
      <c r="AU6671"/>
      <c r="AV6671"/>
      <c r="AW6671"/>
      <c r="AX6671"/>
      <c r="AY6671"/>
      <c r="AZ6671"/>
    </row>
    <row r="6672" spans="1:52">
      <c r="A6672"/>
      <c r="B6672"/>
      <c r="C6672"/>
      <c r="D6672"/>
      <c r="E6672"/>
      <c r="F6672"/>
      <c r="G6672"/>
      <c r="H6672"/>
      <c r="I6672"/>
      <c r="J6672"/>
      <c r="K6672"/>
      <c r="L6672"/>
      <c r="M6672"/>
      <c r="N6672"/>
      <c r="O6672"/>
      <c r="P6672"/>
      <c r="Q6672"/>
      <c r="R6672"/>
      <c r="S6672"/>
      <c r="T6672"/>
      <c r="U6672"/>
      <c r="V6672"/>
      <c r="W6672"/>
      <c r="X6672"/>
      <c r="Y6672"/>
      <c r="Z6672"/>
      <c r="AA6672"/>
      <c r="AB6672"/>
      <c r="AC6672"/>
      <c r="AD6672"/>
      <c r="AE6672"/>
      <c r="AF6672"/>
      <c r="AG6672"/>
      <c r="AH6672"/>
      <c r="AI6672"/>
      <c r="AJ6672"/>
      <c r="AK6672"/>
      <c r="AL6672"/>
      <c r="AM6672"/>
      <c r="AN6672"/>
      <c r="AO6672"/>
      <c r="AP6672"/>
      <c r="AQ6672"/>
      <c r="AR6672"/>
      <c r="AS6672"/>
      <c r="AT6672"/>
      <c r="AU6672"/>
      <c r="AV6672"/>
      <c r="AW6672"/>
      <c r="AX6672"/>
      <c r="AY6672"/>
      <c r="AZ6672"/>
    </row>
    <row r="6673" spans="1:52">
      <c r="A6673"/>
      <c r="B6673"/>
      <c r="C6673"/>
      <c r="D6673"/>
      <c r="E6673"/>
      <c r="F6673"/>
      <c r="G6673"/>
      <c r="H6673"/>
      <c r="I6673"/>
      <c r="J6673"/>
      <c r="K6673"/>
      <c r="L6673"/>
      <c r="M6673"/>
      <c r="N6673"/>
      <c r="O6673"/>
      <c r="P6673"/>
      <c r="Q6673"/>
      <c r="R6673"/>
      <c r="S6673"/>
      <c r="T6673"/>
      <c r="U6673"/>
      <c r="V6673"/>
      <c r="W6673"/>
      <c r="X6673"/>
      <c r="Y6673"/>
      <c r="Z6673"/>
      <c r="AA6673"/>
      <c r="AB6673"/>
      <c r="AC6673"/>
      <c r="AD6673"/>
      <c r="AE6673"/>
      <c r="AF6673"/>
      <c r="AG6673"/>
      <c r="AH6673"/>
      <c r="AI6673"/>
      <c r="AJ6673"/>
      <c r="AK6673"/>
      <c r="AL6673"/>
      <c r="AM6673"/>
      <c r="AN6673"/>
      <c r="AO6673"/>
      <c r="AP6673"/>
      <c r="AQ6673"/>
      <c r="AR6673"/>
      <c r="AS6673"/>
      <c r="AT6673"/>
      <c r="AU6673"/>
      <c r="AV6673"/>
      <c r="AW6673"/>
      <c r="AX6673"/>
      <c r="AY6673"/>
      <c r="AZ6673"/>
    </row>
    <row r="6674" spans="1:52">
      <c r="A6674"/>
      <c r="B6674"/>
      <c r="C6674"/>
      <c r="D6674"/>
      <c r="E6674"/>
      <c r="F6674"/>
      <c r="G6674"/>
      <c r="H6674"/>
      <c r="I6674"/>
      <c r="J6674"/>
      <c r="K6674"/>
      <c r="L6674"/>
      <c r="M6674"/>
      <c r="N6674"/>
      <c r="O6674"/>
      <c r="P6674"/>
      <c r="Q6674"/>
      <c r="R6674"/>
      <c r="S6674"/>
      <c r="T6674"/>
      <c r="U6674"/>
      <c r="V6674"/>
      <c r="W6674"/>
      <c r="X6674"/>
      <c r="Y6674"/>
      <c r="Z6674"/>
      <c r="AA6674"/>
      <c r="AB6674"/>
      <c r="AC6674"/>
      <c r="AD6674"/>
      <c r="AE6674"/>
      <c r="AF6674"/>
      <c r="AG6674"/>
      <c r="AH6674"/>
      <c r="AI6674"/>
      <c r="AJ6674"/>
      <c r="AK6674"/>
      <c r="AL6674"/>
      <c r="AM6674"/>
      <c r="AN6674"/>
      <c r="AO6674"/>
      <c r="AP6674"/>
      <c r="AQ6674"/>
      <c r="AR6674"/>
      <c r="AS6674"/>
      <c r="AT6674"/>
      <c r="AU6674"/>
      <c r="AV6674"/>
      <c r="AW6674"/>
      <c r="AX6674"/>
      <c r="AY6674"/>
      <c r="AZ6674"/>
    </row>
    <row r="6675" spans="1:52">
      <c r="A6675"/>
      <c r="B6675"/>
      <c r="C6675"/>
      <c r="D6675"/>
      <c r="E6675"/>
      <c r="F6675"/>
      <c r="G6675"/>
      <c r="H6675"/>
      <c r="I6675"/>
      <c r="J6675"/>
      <c r="K6675"/>
      <c r="L6675"/>
      <c r="M6675"/>
      <c r="N6675"/>
      <c r="O6675"/>
      <c r="P6675"/>
      <c r="Q6675"/>
      <c r="R6675"/>
      <c r="S6675"/>
      <c r="T6675"/>
      <c r="U6675"/>
      <c r="V6675"/>
      <c r="W6675"/>
      <c r="X6675"/>
      <c r="Y6675"/>
      <c r="Z6675"/>
      <c r="AA6675"/>
      <c r="AB6675"/>
      <c r="AC6675"/>
      <c r="AD6675"/>
      <c r="AE6675"/>
      <c r="AF6675"/>
      <c r="AG6675"/>
      <c r="AH6675"/>
      <c r="AI6675"/>
      <c r="AJ6675"/>
      <c r="AK6675"/>
      <c r="AL6675"/>
      <c r="AM6675"/>
      <c r="AN6675"/>
      <c r="AO6675"/>
      <c r="AP6675"/>
      <c r="AQ6675"/>
      <c r="AR6675"/>
      <c r="AS6675"/>
      <c r="AT6675"/>
      <c r="AU6675"/>
      <c r="AV6675"/>
      <c r="AW6675"/>
      <c r="AX6675"/>
      <c r="AY6675"/>
      <c r="AZ6675"/>
    </row>
    <row r="6676" spans="1:52">
      <c r="A6676"/>
      <c r="B6676"/>
      <c r="C6676"/>
      <c r="D6676"/>
      <c r="E6676"/>
      <c r="F6676"/>
      <c r="G6676"/>
      <c r="H6676"/>
      <c r="I6676"/>
      <c r="J6676"/>
      <c r="K6676"/>
      <c r="L6676"/>
      <c r="M6676"/>
      <c r="N6676"/>
      <c r="O6676"/>
      <c r="P6676"/>
      <c r="Q6676"/>
      <c r="R6676"/>
      <c r="S6676"/>
      <c r="T6676"/>
      <c r="U6676"/>
      <c r="V6676"/>
      <c r="W6676"/>
      <c r="X6676"/>
      <c r="Y6676"/>
      <c r="Z6676"/>
      <c r="AA6676"/>
      <c r="AB6676"/>
      <c r="AC6676"/>
      <c r="AD6676"/>
      <c r="AE6676"/>
      <c r="AF6676"/>
      <c r="AG6676"/>
      <c r="AH6676"/>
      <c r="AI6676"/>
      <c r="AJ6676"/>
      <c r="AK6676"/>
      <c r="AL6676"/>
      <c r="AM6676"/>
      <c r="AN6676"/>
      <c r="AO6676"/>
      <c r="AP6676"/>
      <c r="AQ6676"/>
      <c r="AR6676"/>
      <c r="AS6676"/>
      <c r="AT6676"/>
      <c r="AU6676"/>
      <c r="AV6676"/>
      <c r="AW6676"/>
      <c r="AX6676"/>
      <c r="AY6676"/>
      <c r="AZ6676"/>
    </row>
    <row r="6677" spans="1:52">
      <c r="A6677"/>
      <c r="B6677"/>
      <c r="C6677"/>
      <c r="D6677"/>
      <c r="E6677"/>
      <c r="F6677"/>
      <c r="G6677"/>
      <c r="H6677"/>
      <c r="I6677"/>
      <c r="J6677"/>
      <c r="K6677"/>
      <c r="L6677"/>
      <c r="M6677"/>
      <c r="N6677"/>
      <c r="O6677"/>
      <c r="P6677"/>
      <c r="Q6677"/>
      <c r="R6677"/>
      <c r="S6677"/>
      <c r="T6677"/>
      <c r="U6677"/>
      <c r="V6677"/>
      <c r="W6677"/>
      <c r="X6677"/>
      <c r="Y6677"/>
      <c r="Z6677"/>
      <c r="AA6677"/>
      <c r="AB6677"/>
      <c r="AC6677"/>
      <c r="AD6677"/>
      <c r="AE6677"/>
      <c r="AF6677"/>
      <c r="AG6677"/>
      <c r="AH6677"/>
      <c r="AI6677"/>
      <c r="AJ6677"/>
      <c r="AK6677"/>
      <c r="AL6677"/>
      <c r="AM6677"/>
      <c r="AN6677"/>
      <c r="AO6677"/>
      <c r="AP6677"/>
      <c r="AQ6677"/>
      <c r="AR6677"/>
      <c r="AS6677"/>
      <c r="AT6677"/>
      <c r="AU6677"/>
      <c r="AV6677"/>
      <c r="AW6677"/>
      <c r="AX6677"/>
      <c r="AY6677"/>
      <c r="AZ6677"/>
    </row>
    <row r="6678" spans="1:52">
      <c r="A6678"/>
      <c r="B6678"/>
      <c r="C6678"/>
      <c r="D6678"/>
      <c r="E6678"/>
      <c r="F6678"/>
      <c r="G6678"/>
      <c r="H6678"/>
      <c r="I6678"/>
      <c r="J6678"/>
      <c r="K6678"/>
      <c r="L6678"/>
      <c r="M6678"/>
      <c r="N6678"/>
      <c r="O6678"/>
      <c r="P6678"/>
      <c r="Q6678"/>
      <c r="R6678"/>
      <c r="S6678"/>
      <c r="T6678"/>
      <c r="U6678"/>
      <c r="V6678"/>
      <c r="W6678"/>
      <c r="X6678"/>
      <c r="Y6678"/>
      <c r="Z6678"/>
      <c r="AA6678"/>
      <c r="AB6678"/>
      <c r="AC6678"/>
      <c r="AD6678"/>
      <c r="AE6678"/>
      <c r="AF6678"/>
      <c r="AG6678"/>
      <c r="AH6678"/>
      <c r="AI6678"/>
      <c r="AJ6678"/>
      <c r="AK6678"/>
      <c r="AL6678"/>
      <c r="AM6678"/>
      <c r="AN6678"/>
      <c r="AO6678"/>
      <c r="AP6678"/>
      <c r="AQ6678"/>
      <c r="AR6678"/>
      <c r="AS6678"/>
      <c r="AT6678"/>
      <c r="AU6678"/>
      <c r="AV6678"/>
      <c r="AW6678"/>
      <c r="AX6678"/>
      <c r="AY6678"/>
      <c r="AZ6678"/>
    </row>
    <row r="6679" spans="1:52">
      <c r="A6679"/>
      <c r="B6679"/>
      <c r="C6679"/>
      <c r="D6679"/>
      <c r="E6679"/>
      <c r="F6679"/>
      <c r="G6679"/>
      <c r="H6679"/>
      <c r="I6679"/>
      <c r="J6679"/>
      <c r="K6679"/>
      <c r="L6679"/>
      <c r="M6679"/>
      <c r="N6679"/>
      <c r="O6679"/>
      <c r="P6679"/>
      <c r="Q6679"/>
      <c r="R6679"/>
      <c r="S6679"/>
      <c r="T6679"/>
      <c r="U6679"/>
      <c r="V6679"/>
      <c r="W6679"/>
      <c r="X6679"/>
      <c r="Y6679"/>
      <c r="Z6679"/>
      <c r="AA6679"/>
      <c r="AB6679"/>
      <c r="AC6679"/>
      <c r="AD6679"/>
      <c r="AE6679"/>
      <c r="AF6679"/>
      <c r="AG6679"/>
      <c r="AH6679"/>
      <c r="AI6679"/>
      <c r="AJ6679"/>
      <c r="AK6679"/>
      <c r="AL6679"/>
      <c r="AM6679"/>
      <c r="AN6679"/>
      <c r="AO6679"/>
      <c r="AP6679"/>
      <c r="AQ6679"/>
      <c r="AR6679"/>
      <c r="AS6679"/>
      <c r="AT6679"/>
      <c r="AU6679"/>
      <c r="AV6679"/>
      <c r="AW6679"/>
      <c r="AX6679"/>
      <c r="AY6679"/>
      <c r="AZ6679"/>
    </row>
    <row r="6680" spans="1:52">
      <c r="A6680"/>
      <c r="B6680"/>
      <c r="C6680"/>
      <c r="D6680"/>
      <c r="E6680"/>
      <c r="F6680"/>
      <c r="G6680"/>
      <c r="H6680"/>
      <c r="I6680"/>
      <c r="J6680"/>
      <c r="K6680"/>
      <c r="L6680"/>
      <c r="M6680"/>
      <c r="N6680"/>
      <c r="O6680"/>
      <c r="P6680"/>
      <c r="Q6680"/>
      <c r="R6680"/>
      <c r="S6680"/>
      <c r="T6680"/>
      <c r="U6680"/>
      <c r="V6680"/>
      <c r="W6680"/>
      <c r="X6680"/>
      <c r="Y6680"/>
      <c r="Z6680"/>
      <c r="AA6680"/>
      <c r="AB6680"/>
      <c r="AC6680"/>
      <c r="AD6680"/>
      <c r="AE6680"/>
      <c r="AF6680"/>
      <c r="AG6680"/>
      <c r="AH6680"/>
      <c r="AI6680"/>
      <c r="AJ6680"/>
      <c r="AK6680"/>
      <c r="AL6680"/>
      <c r="AM6680"/>
      <c r="AN6680"/>
      <c r="AO6680"/>
      <c r="AP6680"/>
      <c r="AQ6680"/>
      <c r="AR6680"/>
      <c r="AS6680"/>
      <c r="AT6680"/>
      <c r="AU6680"/>
      <c r="AV6680"/>
      <c r="AW6680"/>
      <c r="AX6680"/>
      <c r="AY6680"/>
      <c r="AZ6680"/>
    </row>
    <row r="6681" spans="1:52">
      <c r="A6681"/>
      <c r="B6681"/>
      <c r="C6681"/>
      <c r="D6681"/>
      <c r="E6681"/>
      <c r="F6681"/>
      <c r="G6681"/>
      <c r="H6681"/>
      <c r="I6681"/>
      <c r="J6681"/>
      <c r="K6681"/>
      <c r="L6681"/>
      <c r="M6681"/>
      <c r="N6681"/>
      <c r="O6681"/>
      <c r="P6681"/>
      <c r="Q6681"/>
      <c r="R6681"/>
      <c r="S6681"/>
      <c r="T6681"/>
      <c r="U6681"/>
      <c r="V6681"/>
      <c r="W6681"/>
      <c r="X6681"/>
      <c r="Y6681"/>
      <c r="Z6681"/>
      <c r="AA6681"/>
      <c r="AB6681"/>
      <c r="AC6681"/>
      <c r="AD6681"/>
      <c r="AE6681"/>
      <c r="AF6681"/>
      <c r="AG6681"/>
      <c r="AH6681"/>
      <c r="AI6681"/>
      <c r="AJ6681"/>
      <c r="AK6681"/>
      <c r="AL6681"/>
      <c r="AM6681"/>
      <c r="AN6681"/>
      <c r="AO6681"/>
      <c r="AP6681"/>
      <c r="AQ6681"/>
      <c r="AR6681"/>
      <c r="AS6681"/>
      <c r="AT6681"/>
      <c r="AU6681"/>
      <c r="AV6681"/>
      <c r="AW6681"/>
      <c r="AX6681"/>
      <c r="AY6681"/>
      <c r="AZ6681"/>
    </row>
    <row r="6682" spans="1:52">
      <c r="A6682"/>
      <c r="B6682"/>
      <c r="C6682"/>
      <c r="D6682"/>
      <c r="E6682"/>
      <c r="F6682"/>
      <c r="G6682"/>
      <c r="H6682"/>
      <c r="I6682"/>
      <c r="J6682"/>
      <c r="K6682"/>
      <c r="L6682"/>
      <c r="M6682"/>
      <c r="N6682"/>
      <c r="O6682"/>
      <c r="P6682"/>
      <c r="Q6682"/>
      <c r="R6682"/>
      <c r="S6682"/>
      <c r="T6682"/>
      <c r="U6682"/>
      <c r="V6682"/>
      <c r="W6682"/>
      <c r="X6682"/>
      <c r="Y6682"/>
      <c r="Z6682"/>
      <c r="AA6682"/>
      <c r="AB6682"/>
      <c r="AC6682"/>
      <c r="AD6682"/>
      <c r="AE6682"/>
      <c r="AF6682"/>
      <c r="AG6682"/>
      <c r="AH6682"/>
      <c r="AI6682"/>
      <c r="AJ6682"/>
      <c r="AK6682"/>
      <c r="AL6682"/>
      <c r="AM6682"/>
      <c r="AN6682"/>
      <c r="AO6682"/>
      <c r="AP6682"/>
      <c r="AQ6682"/>
      <c r="AR6682"/>
      <c r="AS6682"/>
      <c r="AT6682"/>
      <c r="AU6682"/>
      <c r="AV6682"/>
      <c r="AW6682"/>
      <c r="AX6682"/>
      <c r="AY6682"/>
      <c r="AZ6682"/>
    </row>
    <row r="6683" spans="1:52">
      <c r="A6683"/>
      <c r="B6683"/>
      <c r="C6683"/>
      <c r="D6683"/>
      <c r="E6683"/>
      <c r="F6683"/>
      <c r="G6683"/>
      <c r="H6683"/>
      <c r="I6683"/>
      <c r="J6683"/>
      <c r="K6683"/>
      <c r="L6683"/>
      <c r="M6683"/>
      <c r="N6683"/>
      <c r="O6683"/>
      <c r="P6683"/>
      <c r="Q6683"/>
      <c r="R6683"/>
      <c r="S6683"/>
      <c r="T6683"/>
      <c r="U6683"/>
      <c r="V6683"/>
      <c r="W6683"/>
      <c r="X6683"/>
      <c r="Y6683"/>
      <c r="Z6683"/>
      <c r="AA6683"/>
      <c r="AB6683"/>
      <c r="AC6683"/>
      <c r="AD6683"/>
      <c r="AE6683"/>
      <c r="AF6683"/>
      <c r="AG6683"/>
      <c r="AH6683"/>
      <c r="AI6683"/>
      <c r="AJ6683"/>
      <c r="AK6683"/>
      <c r="AL6683"/>
      <c r="AM6683"/>
      <c r="AN6683"/>
      <c r="AO6683"/>
      <c r="AP6683"/>
      <c r="AQ6683"/>
      <c r="AR6683"/>
      <c r="AS6683"/>
      <c r="AT6683"/>
      <c r="AU6683"/>
      <c r="AV6683"/>
      <c r="AW6683"/>
      <c r="AX6683"/>
      <c r="AY6683"/>
      <c r="AZ6683"/>
    </row>
    <row r="6684" spans="1:52">
      <c r="A6684"/>
      <c r="B6684"/>
      <c r="C6684"/>
      <c r="D6684"/>
      <c r="E6684"/>
      <c r="F6684"/>
      <c r="G6684"/>
      <c r="H6684"/>
      <c r="I6684"/>
      <c r="J6684"/>
      <c r="K6684"/>
      <c r="L6684"/>
      <c r="M6684"/>
      <c r="N6684"/>
      <c r="O6684"/>
      <c r="P6684"/>
      <c r="Q6684"/>
      <c r="R6684"/>
      <c r="S6684"/>
      <c r="T6684"/>
      <c r="U6684"/>
      <c r="V6684"/>
      <c r="W6684"/>
      <c r="X6684"/>
      <c r="Y6684"/>
      <c r="Z6684"/>
      <c r="AA6684"/>
      <c r="AB6684"/>
      <c r="AC6684"/>
      <c r="AD6684"/>
      <c r="AE6684"/>
      <c r="AF6684"/>
      <c r="AG6684"/>
      <c r="AH6684"/>
      <c r="AI6684"/>
      <c r="AJ6684"/>
      <c r="AK6684"/>
      <c r="AL6684"/>
      <c r="AM6684"/>
      <c r="AN6684"/>
      <c r="AO6684"/>
      <c r="AP6684"/>
      <c r="AQ6684"/>
      <c r="AR6684"/>
      <c r="AS6684"/>
      <c r="AT6684"/>
      <c r="AU6684"/>
      <c r="AV6684"/>
      <c r="AW6684"/>
      <c r="AX6684"/>
      <c r="AY6684"/>
      <c r="AZ6684"/>
    </row>
    <row r="6685" spans="1:52">
      <c r="A6685"/>
      <c r="B6685"/>
      <c r="C6685"/>
      <c r="D6685"/>
      <c r="E6685"/>
      <c r="F6685"/>
      <c r="G6685"/>
      <c r="H6685"/>
      <c r="I6685"/>
      <c r="J6685"/>
      <c r="K6685"/>
      <c r="L6685"/>
      <c r="M6685"/>
      <c r="N6685"/>
      <c r="O6685"/>
      <c r="P6685"/>
      <c r="Q6685"/>
      <c r="R6685"/>
      <c r="S6685"/>
      <c r="T6685"/>
      <c r="U6685"/>
      <c r="V6685"/>
      <c r="W6685"/>
      <c r="X6685"/>
      <c r="Y6685"/>
      <c r="Z6685"/>
      <c r="AA6685"/>
      <c r="AB6685"/>
      <c r="AC6685"/>
      <c r="AD6685"/>
      <c r="AE6685"/>
      <c r="AF6685"/>
      <c r="AG6685"/>
      <c r="AH6685"/>
      <c r="AI6685"/>
      <c r="AJ6685"/>
      <c r="AK6685"/>
      <c r="AL6685"/>
      <c r="AM6685"/>
      <c r="AN6685"/>
      <c r="AO6685"/>
      <c r="AP6685"/>
      <c r="AQ6685"/>
      <c r="AR6685"/>
      <c r="AS6685"/>
      <c r="AT6685"/>
      <c r="AU6685"/>
      <c r="AV6685"/>
      <c r="AW6685"/>
      <c r="AX6685"/>
      <c r="AY6685"/>
      <c r="AZ6685"/>
    </row>
    <row r="6686" spans="1:52">
      <c r="A6686"/>
      <c r="B6686"/>
      <c r="C6686"/>
      <c r="D6686"/>
      <c r="E6686"/>
      <c r="F6686"/>
      <c r="G6686"/>
      <c r="H6686"/>
      <c r="I6686"/>
      <c r="J6686"/>
      <c r="K6686"/>
      <c r="L6686"/>
      <c r="M6686"/>
      <c r="N6686"/>
      <c r="O6686"/>
      <c r="P6686"/>
      <c r="Q6686"/>
      <c r="R6686"/>
      <c r="S6686"/>
      <c r="T6686"/>
      <c r="U6686"/>
      <c r="V6686"/>
      <c r="W6686"/>
      <c r="X6686"/>
      <c r="Y6686"/>
      <c r="Z6686"/>
      <c r="AA6686"/>
      <c r="AB6686"/>
      <c r="AC6686"/>
      <c r="AD6686"/>
      <c r="AE6686"/>
      <c r="AF6686"/>
      <c r="AG6686"/>
      <c r="AH6686"/>
      <c r="AI6686"/>
      <c r="AJ6686"/>
      <c r="AK6686"/>
      <c r="AL6686"/>
      <c r="AM6686"/>
      <c r="AN6686"/>
      <c r="AO6686"/>
      <c r="AP6686"/>
      <c r="AQ6686"/>
      <c r="AR6686"/>
      <c r="AS6686"/>
      <c r="AT6686"/>
      <c r="AU6686"/>
      <c r="AV6686"/>
      <c r="AW6686"/>
      <c r="AX6686"/>
      <c r="AY6686"/>
      <c r="AZ6686"/>
    </row>
    <row r="6687" spans="1:52">
      <c r="A6687"/>
      <c r="B6687"/>
      <c r="C6687"/>
      <c r="D6687"/>
      <c r="E6687"/>
      <c r="F6687"/>
      <c r="G6687"/>
      <c r="H6687"/>
      <c r="I6687"/>
      <c r="J6687"/>
      <c r="K6687"/>
      <c r="L6687"/>
      <c r="M6687"/>
      <c r="N6687"/>
      <c r="O6687"/>
      <c r="P6687"/>
      <c r="Q6687"/>
      <c r="R6687"/>
      <c r="S6687"/>
      <c r="T6687"/>
      <c r="U6687"/>
      <c r="V6687"/>
      <c r="W6687"/>
      <c r="X6687"/>
      <c r="Y6687"/>
      <c r="Z6687"/>
      <c r="AA6687"/>
      <c r="AB6687"/>
      <c r="AC6687"/>
      <c r="AD6687"/>
      <c r="AE6687"/>
      <c r="AF6687"/>
      <c r="AG6687"/>
      <c r="AH6687"/>
      <c r="AI6687"/>
      <c r="AJ6687"/>
      <c r="AK6687"/>
      <c r="AL6687"/>
      <c r="AM6687"/>
      <c r="AN6687"/>
      <c r="AO6687"/>
      <c r="AP6687"/>
      <c r="AQ6687"/>
      <c r="AR6687"/>
      <c r="AS6687"/>
      <c r="AT6687"/>
      <c r="AU6687"/>
      <c r="AV6687"/>
      <c r="AW6687"/>
      <c r="AX6687"/>
      <c r="AY6687"/>
      <c r="AZ6687"/>
    </row>
    <row r="6688" spans="1:52">
      <c r="A6688"/>
      <c r="B6688"/>
      <c r="C6688"/>
      <c r="D6688"/>
      <c r="E6688"/>
      <c r="F6688"/>
      <c r="G6688"/>
      <c r="H6688"/>
      <c r="I6688"/>
      <c r="J6688"/>
      <c r="K6688"/>
      <c r="L6688"/>
      <c r="M6688"/>
      <c r="N6688"/>
      <c r="O6688"/>
      <c r="P6688"/>
      <c r="Q6688"/>
      <c r="R6688"/>
      <c r="S6688"/>
      <c r="T6688"/>
      <c r="U6688"/>
      <c r="V6688"/>
      <c r="W6688"/>
      <c r="X6688"/>
      <c r="Y6688"/>
      <c r="Z6688"/>
      <c r="AA6688"/>
      <c r="AB6688"/>
      <c r="AC6688"/>
      <c r="AD6688"/>
      <c r="AE6688"/>
      <c r="AF6688"/>
      <c r="AG6688"/>
      <c r="AH6688"/>
      <c r="AI6688"/>
      <c r="AJ6688"/>
      <c r="AK6688"/>
      <c r="AL6688"/>
      <c r="AM6688"/>
      <c r="AN6688"/>
      <c r="AO6688"/>
      <c r="AP6688"/>
      <c r="AQ6688"/>
      <c r="AR6688"/>
      <c r="AS6688"/>
      <c r="AT6688"/>
      <c r="AU6688"/>
      <c r="AV6688"/>
      <c r="AW6688"/>
      <c r="AX6688"/>
      <c r="AY6688"/>
      <c r="AZ6688"/>
    </row>
    <row r="6689" spans="1:52">
      <c r="A6689"/>
      <c r="B6689"/>
      <c r="C6689"/>
      <c r="D6689"/>
      <c r="E6689"/>
      <c r="F6689"/>
      <c r="G6689"/>
      <c r="H6689"/>
      <c r="I6689"/>
      <c r="J6689"/>
      <c r="K6689"/>
      <c r="L6689"/>
      <c r="M6689"/>
      <c r="N6689"/>
      <c r="O6689"/>
      <c r="P6689"/>
      <c r="Q6689"/>
      <c r="R6689"/>
      <c r="S6689"/>
      <c r="T6689"/>
      <c r="U6689"/>
      <c r="V6689"/>
      <c r="W6689"/>
      <c r="X6689"/>
      <c r="Y6689"/>
      <c r="Z6689"/>
      <c r="AA6689"/>
      <c r="AB6689"/>
      <c r="AC6689"/>
      <c r="AD6689"/>
      <c r="AE6689"/>
      <c r="AF6689"/>
      <c r="AG6689"/>
      <c r="AH6689"/>
      <c r="AI6689"/>
      <c r="AJ6689"/>
      <c r="AK6689"/>
      <c r="AL6689"/>
      <c r="AM6689"/>
      <c r="AN6689"/>
      <c r="AO6689"/>
      <c r="AP6689"/>
      <c r="AQ6689"/>
      <c r="AR6689"/>
      <c r="AS6689"/>
      <c r="AT6689"/>
      <c r="AU6689"/>
      <c r="AV6689"/>
      <c r="AW6689"/>
      <c r="AX6689"/>
      <c r="AY6689"/>
      <c r="AZ6689"/>
    </row>
    <row r="6690" spans="1:52">
      <c r="A6690"/>
      <c r="B6690"/>
      <c r="C6690"/>
      <c r="D6690"/>
      <c r="E6690"/>
      <c r="F6690"/>
      <c r="G6690"/>
      <c r="H6690"/>
      <c r="I6690"/>
      <c r="J6690"/>
      <c r="K6690"/>
      <c r="L6690"/>
      <c r="M6690"/>
      <c r="N6690"/>
      <c r="O6690"/>
      <c r="P6690"/>
      <c r="Q6690"/>
      <c r="R6690"/>
      <c r="S6690"/>
      <c r="T6690"/>
      <c r="U6690"/>
      <c r="V6690"/>
      <c r="W6690"/>
      <c r="X6690"/>
      <c r="Y6690"/>
      <c r="Z6690"/>
      <c r="AA6690"/>
      <c r="AB6690"/>
      <c r="AC6690"/>
      <c r="AD6690"/>
      <c r="AE6690"/>
      <c r="AF6690"/>
      <c r="AG6690"/>
      <c r="AH6690"/>
      <c r="AI6690"/>
      <c r="AJ6690"/>
      <c r="AK6690"/>
      <c r="AL6690"/>
      <c r="AM6690"/>
      <c r="AN6690"/>
      <c r="AO6690"/>
      <c r="AP6690"/>
      <c r="AQ6690"/>
      <c r="AR6690"/>
      <c r="AS6690"/>
      <c r="AT6690"/>
      <c r="AU6690"/>
      <c r="AV6690"/>
      <c r="AW6690"/>
      <c r="AX6690"/>
      <c r="AY6690"/>
      <c r="AZ6690"/>
    </row>
    <row r="6691" spans="1:52">
      <c r="A6691"/>
      <c r="B6691"/>
      <c r="C6691"/>
      <c r="D6691"/>
      <c r="E6691"/>
      <c r="F6691"/>
      <c r="G6691"/>
      <c r="H6691"/>
      <c r="I6691"/>
      <c r="J6691"/>
      <c r="K6691"/>
      <c r="L6691"/>
      <c r="M6691"/>
      <c r="N6691"/>
      <c r="O6691"/>
      <c r="P6691"/>
      <c r="Q6691"/>
      <c r="R6691"/>
      <c r="S6691"/>
      <c r="T6691"/>
      <c r="U6691"/>
      <c r="V6691"/>
      <c r="W6691"/>
      <c r="X6691"/>
      <c r="Y6691"/>
      <c r="Z6691"/>
      <c r="AA6691"/>
      <c r="AB6691"/>
      <c r="AC6691"/>
      <c r="AD6691"/>
      <c r="AE6691"/>
      <c r="AF6691"/>
      <c r="AG6691"/>
      <c r="AH6691"/>
      <c r="AI6691"/>
      <c r="AJ6691"/>
      <c r="AK6691"/>
      <c r="AL6691"/>
      <c r="AM6691"/>
      <c r="AN6691"/>
      <c r="AO6691"/>
      <c r="AP6691"/>
      <c r="AQ6691"/>
      <c r="AR6691"/>
      <c r="AS6691"/>
      <c r="AT6691"/>
      <c r="AU6691"/>
      <c r="AV6691"/>
      <c r="AW6691"/>
      <c r="AX6691"/>
      <c r="AY6691"/>
      <c r="AZ6691"/>
    </row>
    <row r="6692" spans="1:52">
      <c r="A6692"/>
      <c r="B6692"/>
      <c r="C6692"/>
      <c r="D6692"/>
      <c r="E6692"/>
      <c r="F6692"/>
      <c r="G6692"/>
      <c r="H6692"/>
      <c r="I6692"/>
      <c r="J6692"/>
      <c r="K6692"/>
      <c r="L6692"/>
      <c r="M6692"/>
      <c r="N6692"/>
      <c r="O6692"/>
      <c r="P6692"/>
      <c r="Q6692"/>
      <c r="R6692"/>
      <c r="S6692"/>
      <c r="T6692"/>
      <c r="U6692"/>
      <c r="V6692"/>
      <c r="W6692"/>
      <c r="X6692"/>
      <c r="Y6692"/>
      <c r="Z6692"/>
      <c r="AA6692"/>
      <c r="AB6692"/>
      <c r="AC6692"/>
      <c r="AD6692"/>
      <c r="AE6692"/>
      <c r="AF6692"/>
      <c r="AG6692"/>
      <c r="AH6692"/>
      <c r="AI6692"/>
      <c r="AJ6692"/>
      <c r="AK6692"/>
      <c r="AL6692"/>
      <c r="AM6692"/>
      <c r="AN6692"/>
      <c r="AO6692"/>
      <c r="AP6692"/>
      <c r="AQ6692"/>
      <c r="AR6692"/>
      <c r="AS6692"/>
      <c r="AT6692"/>
      <c r="AU6692"/>
      <c r="AV6692"/>
      <c r="AW6692"/>
      <c r="AX6692"/>
      <c r="AY6692"/>
      <c r="AZ6692"/>
    </row>
    <row r="6693" spans="1:52">
      <c r="A6693"/>
      <c r="B6693"/>
      <c r="C6693"/>
      <c r="D6693"/>
      <c r="E6693"/>
      <c r="F6693"/>
      <c r="G6693"/>
      <c r="H6693"/>
      <c r="I6693"/>
      <c r="J6693"/>
      <c r="K6693"/>
      <c r="L6693"/>
      <c r="M6693"/>
      <c r="N6693"/>
      <c r="O6693"/>
      <c r="P6693"/>
      <c r="Q6693"/>
      <c r="R6693"/>
      <c r="S6693"/>
      <c r="T6693"/>
      <c r="U6693"/>
      <c r="V6693"/>
      <c r="W6693"/>
      <c r="X6693"/>
      <c r="Y6693"/>
      <c r="Z6693"/>
      <c r="AA6693"/>
      <c r="AB6693"/>
      <c r="AC6693"/>
      <c r="AD6693"/>
      <c r="AE6693"/>
      <c r="AF6693"/>
      <c r="AG6693"/>
      <c r="AH6693"/>
      <c r="AI6693"/>
      <c r="AJ6693"/>
      <c r="AK6693"/>
      <c r="AL6693"/>
      <c r="AM6693"/>
      <c r="AN6693"/>
      <c r="AO6693"/>
      <c r="AP6693"/>
      <c r="AQ6693"/>
      <c r="AR6693"/>
      <c r="AS6693"/>
      <c r="AT6693"/>
      <c r="AU6693"/>
      <c r="AV6693"/>
      <c r="AW6693"/>
      <c r="AX6693"/>
      <c r="AY6693"/>
      <c r="AZ6693"/>
    </row>
    <row r="6694" spans="1:52">
      <c r="A6694"/>
      <c r="B6694"/>
      <c r="C6694"/>
      <c r="D6694"/>
      <c r="E6694"/>
      <c r="F6694"/>
      <c r="G6694"/>
      <c r="H6694"/>
      <c r="I6694"/>
      <c r="J6694"/>
      <c r="K6694"/>
      <c r="L6694"/>
      <c r="M6694"/>
      <c r="N6694"/>
      <c r="O6694"/>
      <c r="P6694"/>
      <c r="Q6694"/>
      <c r="R6694"/>
      <c r="S6694"/>
      <c r="T6694"/>
      <c r="U6694"/>
      <c r="V6694"/>
      <c r="W6694"/>
      <c r="X6694"/>
      <c r="Y6694"/>
      <c r="Z6694"/>
      <c r="AA6694"/>
      <c r="AB6694"/>
      <c r="AC6694"/>
      <c r="AD6694"/>
      <c r="AE6694"/>
      <c r="AF6694"/>
      <c r="AG6694"/>
      <c r="AH6694"/>
      <c r="AI6694"/>
      <c r="AJ6694"/>
      <c r="AK6694"/>
      <c r="AL6694"/>
      <c r="AM6694"/>
      <c r="AN6694"/>
      <c r="AO6694"/>
      <c r="AP6694"/>
      <c r="AQ6694"/>
      <c r="AR6694"/>
      <c r="AS6694"/>
      <c r="AT6694"/>
      <c r="AU6694"/>
      <c r="AV6694"/>
      <c r="AW6694"/>
      <c r="AX6694"/>
      <c r="AY6694"/>
      <c r="AZ6694"/>
    </row>
    <row r="6695" spans="1:52">
      <c r="A6695"/>
      <c r="B6695"/>
      <c r="C6695"/>
      <c r="D6695"/>
      <c r="E6695"/>
      <c r="F6695"/>
      <c r="G6695"/>
      <c r="H6695"/>
      <c r="I6695"/>
      <c r="J6695"/>
      <c r="K6695"/>
      <c r="L6695"/>
      <c r="M6695"/>
      <c r="N6695"/>
      <c r="O6695"/>
      <c r="P6695"/>
      <c r="Q6695"/>
      <c r="R6695"/>
      <c r="S6695"/>
      <c r="T6695"/>
      <c r="U6695"/>
      <c r="V6695"/>
      <c r="W6695"/>
      <c r="X6695"/>
      <c r="Y6695"/>
      <c r="Z6695"/>
      <c r="AA6695"/>
      <c r="AB6695"/>
      <c r="AC6695"/>
      <c r="AD6695"/>
      <c r="AE6695"/>
      <c r="AF6695"/>
      <c r="AG6695"/>
      <c r="AH6695"/>
      <c r="AI6695"/>
      <c r="AJ6695"/>
      <c r="AK6695"/>
      <c r="AL6695"/>
      <c r="AM6695"/>
      <c r="AN6695"/>
      <c r="AO6695"/>
      <c r="AP6695"/>
      <c r="AQ6695"/>
      <c r="AR6695"/>
      <c r="AS6695"/>
      <c r="AT6695"/>
      <c r="AU6695"/>
      <c r="AV6695"/>
      <c r="AW6695"/>
      <c r="AX6695"/>
      <c r="AY6695"/>
      <c r="AZ6695"/>
    </row>
    <row r="6696" spans="1:52">
      <c r="A6696"/>
      <c r="B6696"/>
      <c r="C6696"/>
      <c r="D6696"/>
      <c r="E6696"/>
      <c r="F6696"/>
      <c r="G6696"/>
      <c r="H6696"/>
      <c r="I6696"/>
      <c r="J6696"/>
      <c r="K6696"/>
      <c r="L6696"/>
      <c r="M6696"/>
      <c r="N6696"/>
      <c r="O6696"/>
      <c r="P6696"/>
      <c r="Q6696"/>
      <c r="R6696"/>
      <c r="S6696"/>
      <c r="T6696"/>
      <c r="U6696"/>
      <c r="V6696"/>
      <c r="W6696"/>
      <c r="X6696"/>
      <c r="Y6696"/>
      <c r="Z6696"/>
      <c r="AA6696"/>
      <c r="AB6696"/>
      <c r="AC6696"/>
      <c r="AD6696"/>
      <c r="AE6696"/>
      <c r="AF6696"/>
      <c r="AG6696"/>
      <c r="AH6696"/>
      <c r="AI6696"/>
      <c r="AJ6696"/>
      <c r="AK6696"/>
      <c r="AL6696"/>
      <c r="AM6696"/>
      <c r="AN6696"/>
      <c r="AO6696"/>
      <c r="AP6696"/>
      <c r="AQ6696"/>
      <c r="AR6696"/>
      <c r="AS6696"/>
      <c r="AT6696"/>
      <c r="AU6696"/>
      <c r="AV6696"/>
      <c r="AW6696"/>
      <c r="AX6696"/>
      <c r="AY6696"/>
      <c r="AZ6696"/>
    </row>
    <row r="6697" spans="1:52">
      <c r="A6697"/>
      <c r="B6697"/>
      <c r="C6697"/>
      <c r="D6697"/>
      <c r="E6697"/>
      <c r="F6697"/>
      <c r="G6697"/>
      <c r="H6697"/>
      <c r="I6697"/>
      <c r="J6697"/>
      <c r="K6697"/>
      <c r="L6697"/>
      <c r="M6697"/>
      <c r="N6697"/>
      <c r="O6697"/>
      <c r="P6697"/>
      <c r="Q6697"/>
      <c r="R6697"/>
      <c r="S6697"/>
      <c r="T6697"/>
      <c r="U6697"/>
      <c r="V6697"/>
      <c r="W6697"/>
      <c r="X6697"/>
      <c r="Y6697"/>
      <c r="Z6697"/>
      <c r="AA6697"/>
      <c r="AB6697"/>
      <c r="AC6697"/>
      <c r="AD6697"/>
      <c r="AE6697"/>
      <c r="AF6697"/>
      <c r="AG6697"/>
      <c r="AH6697"/>
      <c r="AI6697"/>
      <c r="AJ6697"/>
      <c r="AK6697"/>
      <c r="AL6697"/>
      <c r="AM6697"/>
      <c r="AN6697"/>
      <c r="AO6697"/>
      <c r="AP6697"/>
      <c r="AQ6697"/>
      <c r="AR6697"/>
      <c r="AS6697"/>
      <c r="AT6697"/>
      <c r="AU6697"/>
      <c r="AV6697"/>
      <c r="AW6697"/>
      <c r="AX6697"/>
      <c r="AY6697"/>
      <c r="AZ6697"/>
    </row>
    <row r="6698" spans="1:52">
      <c r="A6698"/>
      <c r="B6698"/>
      <c r="C6698"/>
      <c r="D6698"/>
      <c r="E6698"/>
      <c r="F6698"/>
      <c r="G6698"/>
      <c r="H6698"/>
      <c r="I6698"/>
      <c r="J6698"/>
      <c r="K6698"/>
      <c r="L6698"/>
      <c r="M6698"/>
      <c r="N6698"/>
      <c r="O6698"/>
      <c r="P6698"/>
      <c r="Q6698"/>
      <c r="R6698"/>
      <c r="S6698"/>
      <c r="T6698"/>
      <c r="U6698"/>
      <c r="V6698"/>
      <c r="W6698"/>
      <c r="X6698"/>
      <c r="Y6698"/>
      <c r="Z6698"/>
      <c r="AA6698"/>
      <c r="AB6698"/>
      <c r="AC6698"/>
      <c r="AD6698"/>
      <c r="AE6698"/>
      <c r="AF6698"/>
      <c r="AG6698"/>
      <c r="AH6698"/>
      <c r="AI6698"/>
      <c r="AJ6698"/>
      <c r="AK6698"/>
      <c r="AL6698"/>
      <c r="AM6698"/>
      <c r="AN6698"/>
      <c r="AO6698"/>
      <c r="AP6698"/>
      <c r="AQ6698"/>
      <c r="AR6698"/>
      <c r="AS6698"/>
      <c r="AT6698"/>
      <c r="AU6698"/>
      <c r="AV6698"/>
      <c r="AW6698"/>
      <c r="AX6698"/>
      <c r="AY6698"/>
      <c r="AZ6698"/>
    </row>
    <row r="6699" spans="1:52">
      <c r="A6699"/>
      <c r="B6699"/>
      <c r="C6699"/>
      <c r="D6699"/>
      <c r="E6699"/>
      <c r="F6699"/>
      <c r="G6699"/>
      <c r="H6699"/>
      <c r="I6699"/>
      <c r="J6699"/>
      <c r="K6699"/>
      <c r="L6699"/>
      <c r="M6699"/>
      <c r="N6699"/>
      <c r="O6699"/>
      <c r="P6699"/>
      <c r="Q6699"/>
      <c r="R6699"/>
      <c r="S6699"/>
      <c r="T6699"/>
      <c r="U6699"/>
      <c r="V6699"/>
      <c r="W6699"/>
      <c r="X6699"/>
      <c r="Y6699"/>
      <c r="Z6699"/>
      <c r="AA6699"/>
      <c r="AB6699"/>
      <c r="AC6699"/>
      <c r="AD6699"/>
      <c r="AE6699"/>
      <c r="AF6699"/>
      <c r="AG6699"/>
      <c r="AH6699"/>
      <c r="AI6699"/>
      <c r="AJ6699"/>
      <c r="AK6699"/>
      <c r="AL6699"/>
      <c r="AM6699"/>
      <c r="AN6699"/>
      <c r="AO6699"/>
      <c r="AP6699"/>
      <c r="AQ6699"/>
      <c r="AR6699"/>
      <c r="AS6699"/>
      <c r="AT6699"/>
      <c r="AU6699"/>
      <c r="AV6699"/>
      <c r="AW6699"/>
      <c r="AX6699"/>
      <c r="AY6699"/>
      <c r="AZ6699"/>
    </row>
    <row r="6700" spans="1:52">
      <c r="A6700"/>
      <c r="B6700"/>
      <c r="C6700"/>
      <c r="D6700"/>
      <c r="E6700"/>
      <c r="F6700"/>
      <c r="G6700"/>
      <c r="H6700"/>
      <c r="I6700"/>
      <c r="J6700"/>
      <c r="K6700"/>
      <c r="L6700"/>
      <c r="M6700"/>
      <c r="N6700"/>
      <c r="O6700"/>
      <c r="P6700"/>
      <c r="Q6700"/>
      <c r="R6700"/>
      <c r="S6700"/>
      <c r="T6700"/>
      <c r="U6700"/>
      <c r="V6700"/>
      <c r="W6700"/>
      <c r="X6700"/>
      <c r="Y6700"/>
      <c r="Z6700"/>
      <c r="AA6700"/>
      <c r="AB6700"/>
      <c r="AC6700"/>
      <c r="AD6700"/>
      <c r="AE6700"/>
      <c r="AF6700"/>
      <c r="AG6700"/>
      <c r="AH6700"/>
      <c r="AI6700"/>
      <c r="AJ6700"/>
      <c r="AK6700"/>
      <c r="AL6700"/>
      <c r="AM6700"/>
      <c r="AN6700"/>
      <c r="AO6700"/>
      <c r="AP6700"/>
      <c r="AQ6700"/>
      <c r="AR6700"/>
      <c r="AS6700"/>
      <c r="AT6700"/>
      <c r="AU6700"/>
      <c r="AV6700"/>
      <c r="AW6700"/>
      <c r="AX6700"/>
      <c r="AY6700"/>
      <c r="AZ6700"/>
    </row>
    <row r="6701" spans="1:52">
      <c r="A6701"/>
      <c r="B6701"/>
      <c r="C6701"/>
      <c r="D6701"/>
      <c r="E6701"/>
      <c r="F6701"/>
      <c r="G6701"/>
      <c r="H6701"/>
      <c r="I6701"/>
      <c r="J6701"/>
      <c r="K6701"/>
      <c r="L6701"/>
      <c r="M6701"/>
      <c r="N6701"/>
      <c r="O6701"/>
      <c r="P6701"/>
      <c r="Q6701"/>
      <c r="R6701"/>
      <c r="S6701"/>
      <c r="T6701"/>
      <c r="U6701"/>
      <c r="V6701"/>
      <c r="W6701"/>
      <c r="X6701"/>
      <c r="Y6701"/>
      <c r="Z6701"/>
      <c r="AA6701"/>
      <c r="AB6701"/>
      <c r="AC6701"/>
      <c r="AD6701"/>
      <c r="AE6701"/>
      <c r="AF6701"/>
      <c r="AG6701"/>
      <c r="AH6701"/>
      <c r="AI6701"/>
      <c r="AJ6701"/>
      <c r="AK6701"/>
      <c r="AL6701"/>
      <c r="AM6701"/>
      <c r="AN6701"/>
      <c r="AO6701"/>
      <c r="AP6701"/>
      <c r="AQ6701"/>
      <c r="AR6701"/>
      <c r="AS6701"/>
      <c r="AT6701"/>
      <c r="AU6701"/>
      <c r="AV6701"/>
      <c r="AW6701"/>
      <c r="AX6701"/>
      <c r="AY6701"/>
      <c r="AZ6701"/>
    </row>
    <row r="6702" spans="1:52">
      <c r="A6702"/>
      <c r="B6702"/>
      <c r="C6702"/>
      <c r="D6702"/>
      <c r="E6702"/>
      <c r="F6702"/>
      <c r="G6702"/>
      <c r="H6702"/>
      <c r="I6702"/>
      <c r="J6702"/>
      <c r="K6702"/>
      <c r="L6702"/>
      <c r="M6702"/>
      <c r="N6702"/>
      <c r="O6702"/>
      <c r="P6702"/>
      <c r="Q6702"/>
      <c r="R6702"/>
      <c r="S6702"/>
      <c r="T6702"/>
      <c r="U6702"/>
      <c r="V6702"/>
      <c r="W6702"/>
      <c r="X6702"/>
      <c r="Y6702"/>
      <c r="Z6702"/>
      <c r="AA6702"/>
      <c r="AB6702"/>
      <c r="AC6702"/>
      <c r="AD6702"/>
      <c r="AE6702"/>
      <c r="AF6702"/>
      <c r="AG6702"/>
      <c r="AH6702"/>
      <c r="AI6702"/>
      <c r="AJ6702"/>
      <c r="AK6702"/>
      <c r="AL6702"/>
      <c r="AM6702"/>
      <c r="AN6702"/>
      <c r="AO6702"/>
      <c r="AP6702"/>
      <c r="AQ6702"/>
      <c r="AR6702"/>
      <c r="AS6702"/>
      <c r="AT6702"/>
      <c r="AU6702"/>
      <c r="AV6702"/>
      <c r="AW6702"/>
      <c r="AX6702"/>
      <c r="AY6702"/>
      <c r="AZ6702"/>
    </row>
    <row r="6703" spans="1:52">
      <c r="A6703"/>
      <c r="B6703"/>
      <c r="C6703"/>
      <c r="D6703"/>
      <c r="E6703"/>
      <c r="F6703"/>
      <c r="G6703"/>
      <c r="H6703"/>
      <c r="I6703"/>
      <c r="J6703"/>
      <c r="K6703"/>
      <c r="L6703"/>
      <c r="M6703"/>
      <c r="N6703"/>
      <c r="O6703"/>
      <c r="P6703"/>
      <c r="Q6703"/>
      <c r="R6703"/>
      <c r="S6703"/>
      <c r="T6703"/>
      <c r="U6703"/>
      <c r="V6703"/>
      <c r="W6703"/>
      <c r="X6703"/>
      <c r="Y6703"/>
      <c r="Z6703"/>
      <c r="AA6703"/>
      <c r="AB6703"/>
      <c r="AC6703"/>
      <c r="AD6703"/>
      <c r="AE6703"/>
      <c r="AF6703"/>
      <c r="AG6703"/>
      <c r="AH6703"/>
      <c r="AI6703"/>
      <c r="AJ6703"/>
      <c r="AK6703"/>
      <c r="AL6703"/>
      <c r="AM6703"/>
      <c r="AN6703"/>
      <c r="AO6703"/>
      <c r="AP6703"/>
      <c r="AQ6703"/>
      <c r="AR6703"/>
      <c r="AS6703"/>
      <c r="AT6703"/>
      <c r="AU6703"/>
      <c r="AV6703"/>
      <c r="AW6703"/>
      <c r="AX6703"/>
      <c r="AY6703"/>
      <c r="AZ6703"/>
    </row>
    <row r="6704" spans="1:52">
      <c r="A6704"/>
      <c r="B6704"/>
      <c r="C6704"/>
      <c r="D6704"/>
      <c r="E6704"/>
      <c r="F6704"/>
      <c r="G6704"/>
      <c r="H6704"/>
      <c r="I6704"/>
      <c r="J6704"/>
      <c r="K6704"/>
      <c r="L6704"/>
      <c r="M6704"/>
      <c r="N6704"/>
      <c r="O6704"/>
      <c r="P6704"/>
      <c r="Q6704"/>
      <c r="R6704"/>
      <c r="S6704"/>
      <c r="T6704"/>
      <c r="U6704"/>
      <c r="V6704"/>
      <c r="W6704"/>
      <c r="X6704"/>
      <c r="Y6704"/>
      <c r="Z6704"/>
      <c r="AA6704"/>
      <c r="AB6704"/>
      <c r="AC6704"/>
      <c r="AD6704"/>
      <c r="AE6704"/>
      <c r="AF6704"/>
      <c r="AG6704"/>
      <c r="AH6704"/>
      <c r="AI6704"/>
      <c r="AJ6704"/>
      <c r="AK6704"/>
      <c r="AL6704"/>
      <c r="AM6704"/>
      <c r="AN6704"/>
      <c r="AO6704"/>
      <c r="AP6704"/>
      <c r="AQ6704"/>
      <c r="AR6704"/>
      <c r="AS6704"/>
      <c r="AT6704"/>
      <c r="AU6704"/>
      <c r="AV6704"/>
      <c r="AW6704"/>
      <c r="AX6704"/>
      <c r="AY6704"/>
      <c r="AZ6704"/>
    </row>
    <row r="6705" spans="1:52">
      <c r="A6705"/>
      <c r="B6705"/>
      <c r="C6705"/>
      <c r="D6705"/>
      <c r="E6705"/>
      <c r="F6705"/>
      <c r="G6705"/>
      <c r="H6705"/>
      <c r="I6705"/>
      <c r="J6705"/>
      <c r="K6705"/>
      <c r="L6705"/>
      <c r="M6705"/>
      <c r="N6705"/>
      <c r="O6705"/>
      <c r="P6705"/>
      <c r="Q6705"/>
      <c r="R6705"/>
      <c r="S6705"/>
      <c r="T6705"/>
      <c r="U6705"/>
      <c r="V6705"/>
      <c r="W6705"/>
      <c r="X6705"/>
      <c r="Y6705"/>
      <c r="Z6705"/>
      <c r="AA6705"/>
      <c r="AB6705"/>
      <c r="AC6705"/>
      <c r="AD6705"/>
      <c r="AE6705"/>
      <c r="AF6705"/>
      <c r="AG6705"/>
      <c r="AH6705"/>
      <c r="AI6705"/>
      <c r="AJ6705"/>
      <c r="AK6705"/>
      <c r="AL6705"/>
      <c r="AM6705"/>
      <c r="AN6705"/>
      <c r="AO6705"/>
      <c r="AP6705"/>
      <c r="AQ6705"/>
      <c r="AR6705"/>
      <c r="AS6705"/>
      <c r="AT6705"/>
      <c r="AU6705"/>
      <c r="AV6705"/>
      <c r="AW6705"/>
      <c r="AX6705"/>
      <c r="AY6705"/>
      <c r="AZ6705"/>
    </row>
    <row r="6706" spans="1:52">
      <c r="A6706"/>
      <c r="B6706"/>
      <c r="C6706"/>
      <c r="D6706"/>
      <c r="E6706"/>
      <c r="F6706"/>
      <c r="G6706"/>
      <c r="H6706"/>
      <c r="I6706"/>
      <c r="J6706"/>
      <c r="K6706"/>
      <c r="L6706"/>
      <c r="M6706"/>
      <c r="N6706"/>
      <c r="O6706"/>
      <c r="P6706"/>
      <c r="Q6706"/>
      <c r="R6706"/>
      <c r="S6706"/>
      <c r="T6706"/>
      <c r="U6706"/>
      <c r="V6706"/>
      <c r="W6706"/>
      <c r="X6706"/>
      <c r="Y6706"/>
      <c r="Z6706"/>
      <c r="AA6706"/>
      <c r="AB6706"/>
      <c r="AC6706"/>
      <c r="AD6706"/>
      <c r="AE6706"/>
      <c r="AF6706"/>
      <c r="AG6706"/>
      <c r="AH6706"/>
      <c r="AI6706"/>
      <c r="AJ6706"/>
      <c r="AK6706"/>
      <c r="AL6706"/>
      <c r="AM6706"/>
      <c r="AN6706"/>
      <c r="AO6706"/>
      <c r="AP6706"/>
      <c r="AQ6706"/>
      <c r="AR6706"/>
      <c r="AS6706"/>
      <c r="AT6706"/>
      <c r="AU6706"/>
      <c r="AV6706"/>
      <c r="AW6706"/>
      <c r="AX6706"/>
      <c r="AY6706"/>
      <c r="AZ6706"/>
    </row>
    <row r="6707" spans="1:52">
      <c r="A6707"/>
      <c r="B6707"/>
      <c r="C6707"/>
      <c r="D6707"/>
      <c r="E6707"/>
      <c r="F6707"/>
      <c r="G6707"/>
      <c r="H6707"/>
      <c r="I6707"/>
      <c r="J6707"/>
      <c r="K6707"/>
      <c r="L6707"/>
      <c r="M6707"/>
      <c r="N6707"/>
      <c r="O6707"/>
      <c r="P6707"/>
      <c r="Q6707"/>
      <c r="R6707"/>
      <c r="S6707"/>
      <c r="T6707"/>
      <c r="U6707"/>
      <c r="V6707"/>
      <c r="W6707"/>
      <c r="X6707"/>
      <c r="Y6707"/>
      <c r="Z6707"/>
      <c r="AA6707"/>
      <c r="AB6707"/>
      <c r="AC6707"/>
      <c r="AD6707"/>
      <c r="AE6707"/>
      <c r="AF6707"/>
      <c r="AG6707"/>
      <c r="AH6707"/>
      <c r="AI6707"/>
      <c r="AJ6707"/>
      <c r="AK6707"/>
      <c r="AL6707"/>
      <c r="AM6707"/>
      <c r="AN6707"/>
      <c r="AO6707"/>
      <c r="AP6707"/>
      <c r="AQ6707"/>
      <c r="AR6707"/>
      <c r="AS6707"/>
      <c r="AT6707"/>
      <c r="AU6707"/>
      <c r="AV6707"/>
      <c r="AW6707"/>
      <c r="AX6707"/>
      <c r="AY6707"/>
      <c r="AZ6707"/>
    </row>
    <row r="6708" spans="1:52">
      <c r="A6708"/>
      <c r="B6708"/>
      <c r="C6708"/>
      <c r="D6708"/>
      <c r="E6708"/>
      <c r="F6708"/>
      <c r="G6708"/>
      <c r="H6708"/>
      <c r="I6708"/>
      <c r="J6708"/>
      <c r="K6708"/>
      <c r="L6708"/>
      <c r="M6708"/>
      <c r="N6708"/>
      <c r="O6708"/>
      <c r="P6708"/>
      <c r="Q6708"/>
      <c r="R6708"/>
      <c r="S6708"/>
      <c r="T6708"/>
      <c r="U6708"/>
      <c r="V6708"/>
      <c r="W6708"/>
      <c r="X6708"/>
      <c r="Y6708"/>
      <c r="Z6708"/>
      <c r="AA6708"/>
      <c r="AB6708"/>
      <c r="AC6708"/>
      <c r="AD6708"/>
      <c r="AE6708"/>
      <c r="AF6708"/>
      <c r="AG6708"/>
      <c r="AH6708"/>
      <c r="AI6708"/>
      <c r="AJ6708"/>
      <c r="AK6708"/>
      <c r="AL6708"/>
      <c r="AM6708"/>
      <c r="AN6708"/>
      <c r="AO6708"/>
      <c r="AP6708"/>
      <c r="AQ6708"/>
      <c r="AR6708"/>
      <c r="AS6708"/>
      <c r="AT6708"/>
      <c r="AU6708"/>
      <c r="AV6708"/>
      <c r="AW6708"/>
      <c r="AX6708"/>
      <c r="AY6708"/>
      <c r="AZ6708"/>
    </row>
    <row r="6709" spans="1:52">
      <c r="A6709"/>
      <c r="B6709"/>
      <c r="C6709"/>
      <c r="D6709"/>
      <c r="E6709"/>
      <c r="F6709"/>
      <c r="G6709"/>
      <c r="H6709"/>
      <c r="I6709"/>
      <c r="J6709"/>
      <c r="K6709"/>
      <c r="L6709"/>
      <c r="M6709"/>
      <c r="N6709"/>
      <c r="O6709"/>
      <c r="P6709"/>
      <c r="Q6709"/>
      <c r="R6709"/>
      <c r="S6709"/>
      <c r="T6709"/>
      <c r="U6709"/>
      <c r="V6709"/>
      <c r="W6709"/>
      <c r="X6709"/>
      <c r="Y6709"/>
      <c r="Z6709"/>
      <c r="AA6709"/>
      <c r="AB6709"/>
      <c r="AC6709"/>
      <c r="AD6709"/>
      <c r="AE6709"/>
      <c r="AF6709"/>
      <c r="AG6709"/>
      <c r="AH6709"/>
      <c r="AI6709"/>
      <c r="AJ6709"/>
      <c r="AK6709"/>
      <c r="AL6709"/>
      <c r="AM6709"/>
      <c r="AN6709"/>
      <c r="AO6709"/>
      <c r="AP6709"/>
      <c r="AQ6709"/>
      <c r="AR6709"/>
      <c r="AS6709"/>
      <c r="AT6709"/>
      <c r="AU6709"/>
      <c r="AV6709"/>
      <c r="AW6709"/>
      <c r="AX6709"/>
      <c r="AY6709"/>
      <c r="AZ6709"/>
    </row>
    <row r="6710" spans="1:52">
      <c r="A6710"/>
      <c r="B6710"/>
      <c r="C6710"/>
      <c r="D6710"/>
      <c r="E6710"/>
      <c r="F6710"/>
      <c r="G6710"/>
      <c r="H6710"/>
      <c r="I6710"/>
      <c r="J6710"/>
      <c r="K6710"/>
      <c r="L6710"/>
      <c r="M6710"/>
      <c r="N6710"/>
      <c r="O6710"/>
      <c r="P6710"/>
      <c r="Q6710"/>
      <c r="R6710"/>
      <c r="S6710"/>
      <c r="T6710"/>
      <c r="U6710"/>
      <c r="V6710"/>
      <c r="W6710"/>
      <c r="X6710"/>
      <c r="Y6710"/>
      <c r="Z6710"/>
      <c r="AA6710"/>
      <c r="AB6710"/>
      <c r="AC6710"/>
      <c r="AD6710"/>
      <c r="AE6710"/>
      <c r="AF6710"/>
      <c r="AG6710"/>
      <c r="AH6710"/>
      <c r="AI6710"/>
      <c r="AJ6710"/>
      <c r="AK6710"/>
      <c r="AL6710"/>
      <c r="AM6710"/>
      <c r="AN6710"/>
      <c r="AO6710"/>
      <c r="AP6710"/>
      <c r="AQ6710"/>
      <c r="AR6710"/>
      <c r="AS6710"/>
      <c r="AT6710"/>
      <c r="AU6710"/>
      <c r="AV6710"/>
      <c r="AW6710"/>
      <c r="AX6710"/>
      <c r="AY6710"/>
      <c r="AZ6710"/>
    </row>
    <row r="6711" spans="1:52">
      <c r="A6711"/>
      <c r="B6711"/>
      <c r="C6711"/>
      <c r="D6711"/>
      <c r="E6711"/>
      <c r="F6711"/>
      <c r="G6711"/>
      <c r="H6711"/>
      <c r="I6711"/>
      <c r="J6711"/>
      <c r="K6711"/>
      <c r="L6711"/>
      <c r="M6711"/>
      <c r="N6711"/>
      <c r="O6711"/>
      <c r="P6711"/>
      <c r="Q6711"/>
      <c r="R6711"/>
      <c r="S6711"/>
      <c r="T6711"/>
      <c r="U6711"/>
      <c r="V6711"/>
      <c r="W6711"/>
      <c r="X6711"/>
      <c r="Y6711"/>
      <c r="Z6711"/>
      <c r="AA6711"/>
      <c r="AB6711"/>
      <c r="AC6711"/>
      <c r="AD6711"/>
      <c r="AE6711"/>
      <c r="AF6711"/>
      <c r="AG6711"/>
      <c r="AH6711"/>
      <c r="AI6711"/>
      <c r="AJ6711"/>
      <c r="AK6711"/>
      <c r="AL6711"/>
      <c r="AM6711"/>
      <c r="AN6711"/>
      <c r="AO6711"/>
      <c r="AP6711"/>
      <c r="AQ6711"/>
      <c r="AR6711"/>
      <c r="AS6711"/>
      <c r="AT6711"/>
      <c r="AU6711"/>
      <c r="AV6711"/>
      <c r="AW6711"/>
      <c r="AX6711"/>
      <c r="AY6711"/>
      <c r="AZ6711"/>
    </row>
    <row r="6712" spans="1:52">
      <c r="A6712"/>
      <c r="B6712"/>
      <c r="C6712"/>
      <c r="D6712"/>
      <c r="E6712"/>
      <c r="F6712"/>
      <c r="G6712"/>
      <c r="H6712"/>
      <c r="I6712"/>
      <c r="J6712"/>
      <c r="K6712"/>
      <c r="L6712"/>
      <c r="M6712"/>
      <c r="N6712"/>
      <c r="O6712"/>
      <c r="P6712"/>
      <c r="Q6712"/>
      <c r="R6712"/>
      <c r="S6712"/>
      <c r="T6712"/>
      <c r="U6712"/>
      <c r="V6712"/>
      <c r="W6712"/>
      <c r="X6712"/>
      <c r="Y6712"/>
      <c r="Z6712"/>
      <c r="AA6712"/>
      <c r="AB6712"/>
      <c r="AC6712"/>
      <c r="AD6712"/>
      <c r="AE6712"/>
      <c r="AF6712"/>
      <c r="AG6712"/>
      <c r="AH6712"/>
      <c r="AI6712"/>
      <c r="AJ6712"/>
      <c r="AK6712"/>
      <c r="AL6712"/>
      <c r="AM6712"/>
      <c r="AN6712"/>
      <c r="AO6712"/>
      <c r="AP6712"/>
      <c r="AQ6712"/>
      <c r="AR6712"/>
      <c r="AS6712"/>
      <c r="AT6712"/>
      <c r="AU6712"/>
      <c r="AV6712"/>
      <c r="AW6712"/>
      <c r="AX6712"/>
      <c r="AY6712"/>
      <c r="AZ6712"/>
    </row>
    <row r="6713" spans="1:52">
      <c r="A6713"/>
      <c r="B6713"/>
      <c r="C6713"/>
      <c r="D6713"/>
      <c r="E6713"/>
      <c r="F6713"/>
      <c r="G6713"/>
      <c r="H6713"/>
      <c r="I6713"/>
      <c r="J6713"/>
      <c r="K6713"/>
      <c r="L6713"/>
      <c r="M6713"/>
      <c r="N6713"/>
      <c r="O6713"/>
      <c r="P6713"/>
      <c r="Q6713"/>
      <c r="R6713"/>
      <c r="S6713"/>
      <c r="T6713"/>
      <c r="U6713"/>
      <c r="V6713"/>
      <c r="W6713"/>
      <c r="X6713"/>
      <c r="Y6713"/>
      <c r="Z6713"/>
      <c r="AA6713"/>
      <c r="AB6713"/>
      <c r="AC6713"/>
      <c r="AD6713"/>
      <c r="AE6713"/>
      <c r="AF6713"/>
      <c r="AG6713"/>
      <c r="AH6713"/>
      <c r="AI6713"/>
      <c r="AJ6713"/>
      <c r="AK6713"/>
      <c r="AL6713"/>
      <c r="AM6713"/>
      <c r="AN6713"/>
      <c r="AO6713"/>
      <c r="AP6713"/>
      <c r="AQ6713"/>
      <c r="AR6713"/>
      <c r="AS6713"/>
      <c r="AT6713"/>
      <c r="AU6713"/>
      <c r="AV6713"/>
      <c r="AW6713"/>
      <c r="AX6713"/>
      <c r="AY6713"/>
      <c r="AZ6713"/>
    </row>
    <row r="6714" spans="1:52">
      <c r="A6714"/>
      <c r="B6714"/>
      <c r="C6714"/>
      <c r="D6714"/>
      <c r="E6714"/>
      <c r="F6714"/>
      <c r="G6714"/>
      <c r="H6714"/>
      <c r="I6714"/>
      <c r="J6714"/>
      <c r="K6714"/>
      <c r="L6714"/>
      <c r="M6714"/>
      <c r="N6714"/>
      <c r="O6714"/>
      <c r="P6714"/>
      <c r="Q6714"/>
      <c r="R6714"/>
      <c r="S6714"/>
      <c r="T6714"/>
      <c r="U6714"/>
      <c r="V6714"/>
      <c r="W6714"/>
      <c r="X6714"/>
      <c r="Y6714"/>
      <c r="Z6714"/>
      <c r="AA6714"/>
      <c r="AB6714"/>
      <c r="AC6714"/>
      <c r="AD6714"/>
      <c r="AE6714"/>
      <c r="AF6714"/>
      <c r="AG6714"/>
      <c r="AH6714"/>
      <c r="AI6714"/>
      <c r="AJ6714"/>
      <c r="AK6714"/>
      <c r="AL6714"/>
      <c r="AM6714"/>
      <c r="AN6714"/>
      <c r="AO6714"/>
      <c r="AP6714"/>
      <c r="AQ6714"/>
      <c r="AR6714"/>
      <c r="AS6714"/>
      <c r="AT6714"/>
      <c r="AU6714"/>
      <c r="AV6714"/>
      <c r="AW6714"/>
      <c r="AX6714"/>
      <c r="AY6714"/>
      <c r="AZ6714"/>
    </row>
    <row r="6715" spans="1:52">
      <c r="A6715"/>
      <c r="B6715"/>
      <c r="C6715"/>
      <c r="D6715"/>
      <c r="E6715"/>
      <c r="F6715"/>
      <c r="G6715"/>
      <c r="H6715"/>
      <c r="I6715"/>
      <c r="J6715"/>
      <c r="K6715"/>
      <c r="L6715"/>
      <c r="M6715"/>
      <c r="N6715"/>
      <c r="O6715"/>
      <c r="P6715"/>
      <c r="Q6715"/>
      <c r="R6715"/>
      <c r="S6715"/>
      <c r="T6715"/>
      <c r="U6715"/>
      <c r="V6715"/>
      <c r="W6715"/>
      <c r="X6715"/>
      <c r="Y6715"/>
      <c r="Z6715"/>
      <c r="AA6715"/>
      <c r="AB6715"/>
      <c r="AC6715"/>
      <c r="AD6715"/>
      <c r="AE6715"/>
      <c r="AF6715"/>
      <c r="AG6715"/>
      <c r="AH6715"/>
      <c r="AI6715"/>
      <c r="AJ6715"/>
      <c r="AK6715"/>
      <c r="AL6715"/>
      <c r="AM6715"/>
      <c r="AN6715"/>
      <c r="AO6715"/>
      <c r="AP6715"/>
      <c r="AQ6715"/>
      <c r="AR6715"/>
      <c r="AS6715"/>
      <c r="AT6715"/>
      <c r="AU6715"/>
      <c r="AV6715"/>
      <c r="AW6715"/>
      <c r="AX6715"/>
      <c r="AY6715"/>
      <c r="AZ6715"/>
    </row>
    <row r="6716" spans="1:52">
      <c r="A6716"/>
      <c r="B6716"/>
      <c r="C6716"/>
      <c r="D6716"/>
      <c r="E6716"/>
      <c r="F6716"/>
      <c r="G6716"/>
      <c r="H6716"/>
      <c r="I6716"/>
      <c r="J6716"/>
      <c r="K6716"/>
      <c r="L6716"/>
      <c r="M6716"/>
      <c r="N6716"/>
      <c r="O6716"/>
      <c r="P6716"/>
      <c r="Q6716"/>
      <c r="R6716"/>
      <c r="S6716"/>
      <c r="T6716"/>
      <c r="U6716"/>
      <c r="V6716"/>
      <c r="W6716"/>
      <c r="X6716"/>
      <c r="Y6716"/>
      <c r="Z6716"/>
      <c r="AA6716"/>
      <c r="AB6716"/>
      <c r="AC6716"/>
      <c r="AD6716"/>
      <c r="AE6716"/>
      <c r="AF6716"/>
      <c r="AG6716"/>
      <c r="AH6716"/>
      <c r="AI6716"/>
      <c r="AJ6716"/>
      <c r="AK6716"/>
      <c r="AL6716"/>
      <c r="AM6716"/>
      <c r="AN6716"/>
      <c r="AO6716"/>
      <c r="AP6716"/>
      <c r="AQ6716"/>
      <c r="AR6716"/>
      <c r="AS6716"/>
      <c r="AT6716"/>
      <c r="AU6716"/>
      <c r="AV6716"/>
      <c r="AW6716"/>
      <c r="AX6716"/>
      <c r="AY6716"/>
      <c r="AZ6716"/>
    </row>
    <row r="6717" spans="1:52">
      <c r="A6717"/>
      <c r="B6717"/>
      <c r="C6717"/>
      <c r="D6717"/>
      <c r="E6717"/>
      <c r="F6717"/>
      <c r="G6717"/>
      <c r="H6717"/>
      <c r="I6717"/>
      <c r="J6717"/>
      <c r="K6717"/>
      <c r="L6717"/>
      <c r="M6717"/>
      <c r="N6717"/>
      <c r="O6717"/>
      <c r="P6717"/>
      <c r="Q6717"/>
      <c r="R6717"/>
      <c r="S6717"/>
      <c r="T6717"/>
      <c r="U6717"/>
      <c r="V6717"/>
      <c r="W6717"/>
      <c r="X6717"/>
      <c r="Y6717"/>
      <c r="Z6717"/>
      <c r="AA6717"/>
      <c r="AB6717"/>
      <c r="AC6717"/>
      <c r="AD6717"/>
      <c r="AE6717"/>
      <c r="AF6717"/>
      <c r="AG6717"/>
      <c r="AH6717"/>
      <c r="AI6717"/>
      <c r="AJ6717"/>
      <c r="AK6717"/>
      <c r="AL6717"/>
      <c r="AM6717"/>
      <c r="AN6717"/>
      <c r="AO6717"/>
      <c r="AP6717"/>
      <c r="AQ6717"/>
      <c r="AR6717"/>
      <c r="AS6717"/>
      <c r="AT6717"/>
      <c r="AU6717"/>
      <c r="AV6717"/>
      <c r="AW6717"/>
      <c r="AX6717"/>
      <c r="AY6717"/>
      <c r="AZ6717"/>
    </row>
    <row r="6718" spans="1:52">
      <c r="A6718"/>
      <c r="B6718"/>
      <c r="C6718"/>
      <c r="D6718"/>
      <c r="E6718"/>
      <c r="F6718"/>
      <c r="G6718"/>
      <c r="H6718"/>
      <c r="I6718"/>
      <c r="J6718"/>
      <c r="K6718"/>
      <c r="L6718"/>
      <c r="M6718"/>
      <c r="N6718"/>
      <c r="O6718"/>
      <c r="P6718"/>
      <c r="Q6718"/>
      <c r="R6718"/>
      <c r="S6718"/>
      <c r="T6718"/>
      <c r="U6718"/>
      <c r="V6718"/>
      <c r="W6718"/>
      <c r="X6718"/>
      <c r="Y6718"/>
      <c r="Z6718"/>
      <c r="AA6718"/>
      <c r="AB6718"/>
      <c r="AC6718"/>
      <c r="AD6718"/>
      <c r="AE6718"/>
      <c r="AF6718"/>
      <c r="AG6718"/>
      <c r="AH6718"/>
      <c r="AI6718"/>
      <c r="AJ6718"/>
      <c r="AK6718"/>
      <c r="AL6718"/>
      <c r="AM6718"/>
      <c r="AN6718"/>
      <c r="AO6718"/>
      <c r="AP6718"/>
      <c r="AQ6718"/>
      <c r="AR6718"/>
      <c r="AS6718"/>
      <c r="AT6718"/>
      <c r="AU6718"/>
      <c r="AV6718"/>
      <c r="AW6718"/>
      <c r="AX6718"/>
      <c r="AY6718"/>
      <c r="AZ6718"/>
    </row>
    <row r="6719" spans="1:52">
      <c r="A6719"/>
      <c r="B6719"/>
      <c r="C6719"/>
      <c r="D6719"/>
      <c r="E6719"/>
      <c r="F6719"/>
      <c r="G6719"/>
      <c r="H6719"/>
      <c r="I6719"/>
      <c r="J6719"/>
      <c r="K6719"/>
      <c r="L6719"/>
      <c r="M6719"/>
      <c r="N6719"/>
      <c r="O6719"/>
      <c r="P6719"/>
      <c r="Q6719"/>
      <c r="R6719"/>
      <c r="S6719"/>
      <c r="T6719"/>
      <c r="U6719"/>
      <c r="V6719"/>
      <c r="W6719"/>
      <c r="X6719"/>
      <c r="Y6719"/>
      <c r="Z6719"/>
      <c r="AA6719"/>
      <c r="AB6719"/>
      <c r="AC6719"/>
      <c r="AD6719"/>
      <c r="AE6719"/>
      <c r="AF6719"/>
      <c r="AG6719"/>
      <c r="AH6719"/>
      <c r="AI6719"/>
      <c r="AJ6719"/>
      <c r="AK6719"/>
      <c r="AL6719"/>
      <c r="AM6719"/>
      <c r="AN6719"/>
      <c r="AO6719"/>
      <c r="AP6719"/>
      <c r="AQ6719"/>
      <c r="AR6719"/>
      <c r="AS6719"/>
      <c r="AT6719"/>
      <c r="AU6719"/>
      <c r="AV6719"/>
      <c r="AW6719"/>
      <c r="AX6719"/>
      <c r="AY6719"/>
      <c r="AZ6719"/>
    </row>
    <row r="6720" spans="1:52">
      <c r="A6720"/>
      <c r="B6720"/>
      <c r="C6720"/>
      <c r="D6720"/>
      <c r="E6720"/>
      <c r="F6720"/>
      <c r="G6720"/>
      <c r="H6720"/>
      <c r="I6720"/>
      <c r="J6720"/>
      <c r="K6720"/>
      <c r="L6720"/>
      <c r="M6720"/>
      <c r="N6720"/>
      <c r="O6720"/>
      <c r="P6720"/>
      <c r="Q6720"/>
      <c r="R6720"/>
      <c r="S6720"/>
      <c r="T6720"/>
      <c r="U6720"/>
      <c r="V6720"/>
      <c r="W6720"/>
      <c r="X6720"/>
      <c r="Y6720"/>
      <c r="Z6720"/>
      <c r="AA6720"/>
      <c r="AB6720"/>
      <c r="AC6720"/>
      <c r="AD6720"/>
      <c r="AE6720"/>
      <c r="AF6720"/>
      <c r="AG6720"/>
      <c r="AH6720"/>
      <c r="AI6720"/>
      <c r="AJ6720"/>
      <c r="AK6720"/>
      <c r="AL6720"/>
      <c r="AM6720"/>
      <c r="AN6720"/>
      <c r="AO6720"/>
      <c r="AP6720"/>
      <c r="AQ6720"/>
      <c r="AR6720"/>
      <c r="AS6720"/>
      <c r="AT6720"/>
      <c r="AU6720"/>
      <c r="AV6720"/>
      <c r="AW6720"/>
      <c r="AX6720"/>
      <c r="AY6720"/>
      <c r="AZ6720"/>
    </row>
    <row r="6721" spans="1:52">
      <c r="A6721"/>
      <c r="B6721"/>
      <c r="C6721"/>
      <c r="D6721"/>
      <c r="E6721"/>
      <c r="F6721"/>
      <c r="G6721"/>
      <c r="H6721"/>
      <c r="I6721"/>
      <c r="J6721"/>
      <c r="K6721"/>
      <c r="L6721"/>
      <c r="M6721"/>
      <c r="N6721"/>
      <c r="O6721"/>
      <c r="P6721"/>
      <c r="Q6721"/>
      <c r="R6721"/>
      <c r="S6721"/>
      <c r="T6721"/>
      <c r="U6721"/>
      <c r="V6721"/>
      <c r="W6721"/>
      <c r="X6721"/>
      <c r="Y6721"/>
      <c r="Z6721"/>
      <c r="AA6721"/>
      <c r="AB6721"/>
      <c r="AC6721"/>
      <c r="AD6721"/>
      <c r="AE6721"/>
      <c r="AF6721"/>
      <c r="AG6721"/>
      <c r="AH6721"/>
      <c r="AI6721"/>
      <c r="AJ6721"/>
      <c r="AK6721"/>
      <c r="AL6721"/>
      <c r="AM6721"/>
      <c r="AN6721"/>
      <c r="AO6721"/>
      <c r="AP6721"/>
      <c r="AQ6721"/>
      <c r="AR6721"/>
      <c r="AS6721"/>
      <c r="AT6721"/>
      <c r="AU6721"/>
      <c r="AV6721"/>
      <c r="AW6721"/>
      <c r="AX6721"/>
      <c r="AY6721"/>
      <c r="AZ6721"/>
    </row>
    <row r="6722" spans="1:52">
      <c r="A6722"/>
      <c r="B6722"/>
      <c r="C6722"/>
      <c r="D6722"/>
      <c r="E6722"/>
      <c r="F6722"/>
      <c r="G6722"/>
      <c r="H6722"/>
      <c r="I6722"/>
      <c r="J6722"/>
      <c r="K6722"/>
      <c r="L6722"/>
      <c r="M6722"/>
      <c r="N6722"/>
      <c r="O6722"/>
      <c r="P6722"/>
      <c r="Q6722"/>
      <c r="R6722"/>
      <c r="S6722"/>
      <c r="T6722"/>
      <c r="U6722"/>
      <c r="V6722"/>
      <c r="W6722"/>
      <c r="X6722"/>
      <c r="Y6722"/>
      <c r="Z6722"/>
      <c r="AA6722"/>
      <c r="AB6722"/>
      <c r="AC6722"/>
      <c r="AD6722"/>
      <c r="AE6722"/>
      <c r="AF6722"/>
      <c r="AG6722"/>
      <c r="AH6722"/>
      <c r="AI6722"/>
      <c r="AJ6722"/>
      <c r="AK6722"/>
      <c r="AL6722"/>
      <c r="AM6722"/>
      <c r="AN6722"/>
      <c r="AO6722"/>
      <c r="AP6722"/>
      <c r="AQ6722"/>
      <c r="AR6722"/>
      <c r="AS6722"/>
      <c r="AT6722"/>
      <c r="AU6722"/>
      <c r="AV6722"/>
      <c r="AW6722"/>
      <c r="AX6722"/>
      <c r="AY6722"/>
      <c r="AZ6722"/>
    </row>
    <row r="6723" spans="1:52">
      <c r="A6723"/>
      <c r="B6723"/>
      <c r="C6723"/>
      <c r="D6723"/>
      <c r="E6723"/>
      <c r="F6723"/>
      <c r="G6723"/>
      <c r="H6723"/>
      <c r="I6723"/>
      <c r="J6723"/>
      <c r="K6723"/>
      <c r="L6723"/>
      <c r="M6723"/>
      <c r="N6723"/>
      <c r="O6723"/>
      <c r="P6723"/>
      <c r="Q6723"/>
      <c r="R6723"/>
      <c r="S6723"/>
      <c r="T6723"/>
      <c r="U6723"/>
      <c r="V6723"/>
      <c r="W6723"/>
      <c r="X6723"/>
      <c r="Y6723"/>
      <c r="Z6723"/>
      <c r="AA6723"/>
      <c r="AB6723"/>
      <c r="AC6723"/>
      <c r="AD6723"/>
      <c r="AE6723"/>
      <c r="AF6723"/>
      <c r="AG6723"/>
      <c r="AH6723"/>
      <c r="AI6723"/>
      <c r="AJ6723"/>
      <c r="AK6723"/>
      <c r="AL6723"/>
      <c r="AM6723"/>
      <c r="AN6723"/>
      <c r="AO6723"/>
      <c r="AP6723"/>
      <c r="AQ6723"/>
      <c r="AR6723"/>
      <c r="AS6723"/>
      <c r="AT6723"/>
      <c r="AU6723"/>
      <c r="AV6723"/>
      <c r="AW6723"/>
      <c r="AX6723"/>
      <c r="AY6723"/>
      <c r="AZ6723"/>
    </row>
    <row r="6724" spans="1:52">
      <c r="A6724"/>
      <c r="B6724"/>
      <c r="C6724"/>
      <c r="D6724"/>
      <c r="E6724"/>
      <c r="F6724"/>
      <c r="G6724"/>
      <c r="H6724"/>
      <c r="I6724"/>
      <c r="J6724"/>
      <c r="K6724"/>
      <c r="L6724"/>
      <c r="M6724"/>
      <c r="N6724"/>
      <c r="O6724"/>
      <c r="P6724"/>
      <c r="Q6724"/>
      <c r="R6724"/>
      <c r="S6724"/>
      <c r="T6724"/>
      <c r="U6724"/>
      <c r="V6724"/>
      <c r="W6724"/>
      <c r="X6724"/>
      <c r="Y6724"/>
      <c r="Z6724"/>
      <c r="AA6724"/>
      <c r="AB6724"/>
      <c r="AC6724"/>
      <c r="AD6724"/>
      <c r="AE6724"/>
      <c r="AF6724"/>
      <c r="AG6724"/>
      <c r="AH6724"/>
      <c r="AI6724"/>
      <c r="AJ6724"/>
      <c r="AK6724"/>
      <c r="AL6724"/>
      <c r="AM6724"/>
      <c r="AN6724"/>
      <c r="AO6724"/>
      <c r="AP6724"/>
      <c r="AQ6724"/>
      <c r="AR6724"/>
      <c r="AS6724"/>
      <c r="AT6724"/>
      <c r="AU6724"/>
      <c r="AV6724"/>
      <c r="AW6724"/>
      <c r="AX6724"/>
      <c r="AY6724"/>
      <c r="AZ6724"/>
    </row>
    <row r="6725" spans="1:52">
      <c r="A6725"/>
      <c r="B6725"/>
      <c r="C6725"/>
      <c r="D6725"/>
      <c r="E6725"/>
      <c r="F6725"/>
      <c r="G6725"/>
      <c r="H6725"/>
      <c r="I6725"/>
      <c r="J6725"/>
      <c r="K6725"/>
      <c r="L6725"/>
      <c r="M6725"/>
      <c r="N6725"/>
      <c r="O6725"/>
      <c r="P6725"/>
      <c r="Q6725"/>
      <c r="R6725"/>
      <c r="S6725"/>
      <c r="T6725"/>
      <c r="U6725"/>
      <c r="V6725"/>
      <c r="W6725"/>
      <c r="X6725"/>
      <c r="Y6725"/>
      <c r="Z6725"/>
      <c r="AA6725"/>
      <c r="AB6725"/>
      <c r="AC6725"/>
      <c r="AD6725"/>
      <c r="AE6725"/>
      <c r="AF6725"/>
      <c r="AG6725"/>
      <c r="AH6725"/>
      <c r="AI6725"/>
      <c r="AJ6725"/>
      <c r="AK6725"/>
      <c r="AL6725"/>
      <c r="AM6725"/>
      <c r="AN6725"/>
      <c r="AO6725"/>
      <c r="AP6725"/>
      <c r="AQ6725"/>
      <c r="AR6725"/>
      <c r="AS6725"/>
      <c r="AT6725"/>
      <c r="AU6725"/>
      <c r="AV6725"/>
      <c r="AW6725"/>
      <c r="AX6725"/>
      <c r="AY6725"/>
      <c r="AZ6725"/>
    </row>
    <row r="6726" spans="1:52">
      <c r="A6726"/>
      <c r="B6726"/>
      <c r="C6726"/>
      <c r="D6726"/>
      <c r="E6726"/>
      <c r="F6726"/>
      <c r="G6726"/>
      <c r="H6726"/>
      <c r="I6726"/>
      <c r="J6726"/>
      <c r="K6726"/>
      <c r="L6726"/>
      <c r="M6726"/>
      <c r="N6726"/>
      <c r="O6726"/>
      <c r="P6726"/>
      <c r="Q6726"/>
      <c r="R6726"/>
      <c r="S6726"/>
      <c r="T6726"/>
      <c r="U6726"/>
      <c r="V6726"/>
      <c r="W6726"/>
      <c r="X6726"/>
      <c r="Y6726"/>
      <c r="Z6726"/>
      <c r="AA6726"/>
      <c r="AB6726"/>
      <c r="AC6726"/>
      <c r="AD6726"/>
      <c r="AE6726"/>
      <c r="AF6726"/>
      <c r="AG6726"/>
      <c r="AH6726"/>
      <c r="AI6726"/>
      <c r="AJ6726"/>
      <c r="AK6726"/>
      <c r="AL6726"/>
      <c r="AM6726"/>
      <c r="AN6726"/>
      <c r="AO6726"/>
      <c r="AP6726"/>
      <c r="AQ6726"/>
      <c r="AR6726"/>
      <c r="AS6726"/>
      <c r="AT6726"/>
      <c r="AU6726"/>
      <c r="AV6726"/>
      <c r="AW6726"/>
      <c r="AX6726"/>
      <c r="AY6726"/>
      <c r="AZ6726"/>
    </row>
    <row r="6727" spans="1:52">
      <c r="A6727"/>
      <c r="B6727"/>
      <c r="C6727"/>
      <c r="D6727"/>
      <c r="E6727"/>
      <c r="F6727"/>
      <c r="G6727"/>
      <c r="H6727"/>
      <c r="I6727"/>
      <c r="J6727"/>
      <c r="K6727"/>
      <c r="L6727"/>
      <c r="M6727"/>
      <c r="N6727"/>
      <c r="O6727"/>
      <c r="P6727"/>
      <c r="Q6727"/>
      <c r="R6727"/>
      <c r="S6727"/>
      <c r="T6727"/>
      <c r="U6727"/>
      <c r="V6727"/>
      <c r="W6727"/>
      <c r="X6727"/>
      <c r="Y6727"/>
      <c r="Z6727"/>
      <c r="AA6727"/>
      <c r="AB6727"/>
      <c r="AC6727"/>
      <c r="AD6727"/>
      <c r="AE6727"/>
      <c r="AF6727"/>
      <c r="AG6727"/>
      <c r="AH6727"/>
      <c r="AI6727"/>
      <c r="AJ6727"/>
      <c r="AK6727"/>
      <c r="AL6727"/>
      <c r="AM6727"/>
      <c r="AN6727"/>
      <c r="AO6727"/>
      <c r="AP6727"/>
      <c r="AQ6727"/>
      <c r="AR6727"/>
      <c r="AS6727"/>
      <c r="AT6727"/>
      <c r="AU6727"/>
      <c r="AV6727"/>
      <c r="AW6727"/>
      <c r="AX6727"/>
      <c r="AY6727"/>
      <c r="AZ6727"/>
    </row>
    <row r="6728" spans="1:52">
      <c r="A6728"/>
      <c r="B6728"/>
      <c r="C6728"/>
      <c r="D6728"/>
      <c r="E6728"/>
      <c r="F6728"/>
      <c r="G6728"/>
      <c r="H6728"/>
      <c r="I6728"/>
      <c r="J6728"/>
      <c r="K6728"/>
      <c r="L6728"/>
      <c r="M6728"/>
      <c r="N6728"/>
      <c r="O6728"/>
      <c r="P6728"/>
      <c r="Q6728"/>
      <c r="R6728"/>
      <c r="S6728"/>
      <c r="T6728"/>
      <c r="U6728"/>
      <c r="V6728"/>
      <c r="W6728"/>
      <c r="X6728"/>
      <c r="Y6728"/>
      <c r="Z6728"/>
      <c r="AA6728"/>
      <c r="AB6728"/>
      <c r="AC6728"/>
      <c r="AD6728"/>
      <c r="AE6728"/>
      <c r="AF6728"/>
      <c r="AG6728"/>
      <c r="AH6728"/>
      <c r="AI6728"/>
      <c r="AJ6728"/>
      <c r="AK6728"/>
      <c r="AL6728"/>
      <c r="AM6728"/>
      <c r="AN6728"/>
      <c r="AO6728"/>
      <c r="AP6728"/>
      <c r="AQ6728"/>
      <c r="AR6728"/>
      <c r="AS6728"/>
      <c r="AT6728"/>
      <c r="AU6728"/>
      <c r="AV6728"/>
      <c r="AW6728"/>
      <c r="AX6728"/>
      <c r="AY6728"/>
      <c r="AZ6728"/>
    </row>
    <row r="6729" spans="1:52">
      <c r="A6729"/>
      <c r="B6729"/>
      <c r="C6729"/>
      <c r="D6729"/>
      <c r="E6729"/>
      <c r="F6729"/>
      <c r="G6729"/>
      <c r="H6729"/>
      <c r="I6729"/>
      <c r="J6729"/>
      <c r="K6729"/>
      <c r="L6729"/>
      <c r="M6729"/>
      <c r="N6729"/>
      <c r="O6729"/>
      <c r="P6729"/>
      <c r="Q6729"/>
      <c r="R6729"/>
      <c r="S6729"/>
      <c r="T6729"/>
      <c r="U6729"/>
      <c r="V6729"/>
      <c r="W6729"/>
      <c r="X6729"/>
      <c r="Y6729"/>
      <c r="Z6729"/>
      <c r="AA6729"/>
      <c r="AB6729"/>
      <c r="AC6729"/>
      <c r="AD6729"/>
      <c r="AE6729"/>
      <c r="AF6729"/>
      <c r="AG6729"/>
      <c r="AH6729"/>
      <c r="AI6729"/>
      <c r="AJ6729"/>
      <c r="AK6729"/>
      <c r="AL6729"/>
      <c r="AM6729"/>
      <c r="AN6729"/>
      <c r="AO6729"/>
      <c r="AP6729"/>
      <c r="AQ6729"/>
      <c r="AR6729"/>
      <c r="AS6729"/>
      <c r="AT6729"/>
      <c r="AU6729"/>
      <c r="AV6729"/>
      <c r="AW6729"/>
      <c r="AX6729"/>
      <c r="AY6729"/>
      <c r="AZ6729"/>
    </row>
    <row r="6730" spans="1:52">
      <c r="A6730"/>
      <c r="B6730"/>
      <c r="C6730"/>
      <c r="D6730"/>
      <c r="E6730"/>
      <c r="F6730"/>
      <c r="G6730"/>
      <c r="H6730"/>
      <c r="I6730"/>
      <c r="J6730"/>
      <c r="K6730"/>
      <c r="L6730"/>
      <c r="M6730"/>
      <c r="N6730"/>
      <c r="O6730"/>
      <c r="P6730"/>
      <c r="Q6730"/>
      <c r="R6730"/>
      <c r="S6730"/>
      <c r="T6730"/>
      <c r="U6730"/>
      <c r="V6730"/>
      <c r="W6730"/>
      <c r="X6730"/>
      <c r="Y6730"/>
      <c r="Z6730"/>
      <c r="AA6730"/>
      <c r="AB6730"/>
      <c r="AC6730"/>
      <c r="AD6730"/>
      <c r="AE6730"/>
      <c r="AF6730"/>
      <c r="AG6730"/>
      <c r="AH6730"/>
      <c r="AI6730"/>
      <c r="AJ6730"/>
      <c r="AK6730"/>
      <c r="AL6730"/>
      <c r="AM6730"/>
      <c r="AN6730"/>
      <c r="AO6730"/>
      <c r="AP6730"/>
      <c r="AQ6730"/>
      <c r="AR6730"/>
      <c r="AS6730"/>
      <c r="AT6730"/>
      <c r="AU6730"/>
      <c r="AV6730"/>
      <c r="AW6730"/>
      <c r="AX6730"/>
      <c r="AY6730"/>
      <c r="AZ6730"/>
    </row>
    <row r="6731" spans="1:52">
      <c r="A6731"/>
      <c r="B6731"/>
      <c r="C6731"/>
      <c r="D6731"/>
      <c r="E6731"/>
      <c r="F6731"/>
      <c r="G6731"/>
      <c r="H6731"/>
      <c r="I6731"/>
      <c r="J6731"/>
      <c r="K6731"/>
      <c r="L6731"/>
      <c r="M6731"/>
      <c r="N6731"/>
      <c r="O6731"/>
      <c r="P6731"/>
      <c r="Q6731"/>
      <c r="R6731"/>
      <c r="S6731"/>
      <c r="T6731"/>
      <c r="U6731"/>
      <c r="V6731"/>
      <c r="W6731"/>
      <c r="X6731"/>
      <c r="Y6731"/>
      <c r="Z6731"/>
      <c r="AA6731"/>
      <c r="AB6731"/>
      <c r="AC6731"/>
      <c r="AD6731"/>
      <c r="AE6731"/>
      <c r="AF6731"/>
      <c r="AG6731"/>
      <c r="AH6731"/>
      <c r="AI6731"/>
      <c r="AJ6731"/>
      <c r="AK6731"/>
      <c r="AL6731"/>
      <c r="AM6731"/>
      <c r="AN6731"/>
      <c r="AO6731"/>
      <c r="AP6731"/>
      <c r="AQ6731"/>
      <c r="AR6731"/>
      <c r="AS6731"/>
      <c r="AT6731"/>
      <c r="AU6731"/>
      <c r="AV6731"/>
      <c r="AW6731"/>
      <c r="AX6731"/>
      <c r="AY6731"/>
      <c r="AZ6731"/>
    </row>
    <row r="6732" spans="1:52">
      <c r="A6732"/>
      <c r="B6732"/>
      <c r="C6732"/>
      <c r="D6732"/>
      <c r="E6732"/>
      <c r="F6732"/>
      <c r="G6732"/>
      <c r="H6732"/>
      <c r="I6732"/>
      <c r="J6732"/>
      <c r="K6732"/>
      <c r="L6732"/>
      <c r="M6732"/>
      <c r="N6732"/>
      <c r="O6732"/>
      <c r="P6732"/>
      <c r="Q6732"/>
      <c r="R6732"/>
      <c r="S6732"/>
      <c r="T6732"/>
      <c r="U6732"/>
      <c r="V6732"/>
      <c r="W6732"/>
      <c r="X6732"/>
      <c r="Y6732"/>
      <c r="Z6732"/>
      <c r="AA6732"/>
      <c r="AB6732"/>
      <c r="AC6732"/>
      <c r="AD6732"/>
      <c r="AE6732"/>
      <c r="AF6732"/>
      <c r="AG6732"/>
      <c r="AH6732"/>
      <c r="AI6732"/>
      <c r="AJ6732"/>
      <c r="AK6732"/>
      <c r="AL6732"/>
      <c r="AM6732"/>
      <c r="AN6732"/>
      <c r="AO6732"/>
      <c r="AP6732"/>
      <c r="AQ6732"/>
      <c r="AR6732"/>
      <c r="AS6732"/>
      <c r="AT6732"/>
      <c r="AU6732"/>
      <c r="AV6732"/>
      <c r="AW6732"/>
      <c r="AX6732"/>
      <c r="AY6732"/>
      <c r="AZ6732"/>
    </row>
    <row r="6733" spans="1:52">
      <c r="A6733"/>
      <c r="B6733"/>
      <c r="C6733"/>
      <c r="D6733"/>
      <c r="E6733"/>
      <c r="F6733"/>
      <c r="G6733"/>
      <c r="H6733"/>
      <c r="I6733"/>
      <c r="J6733"/>
      <c r="K6733"/>
      <c r="L6733"/>
      <c r="M6733"/>
      <c r="N6733"/>
      <c r="O6733"/>
      <c r="P6733"/>
      <c r="Q6733"/>
      <c r="R6733"/>
      <c r="S6733"/>
      <c r="T6733"/>
      <c r="U6733"/>
      <c r="V6733"/>
      <c r="W6733"/>
      <c r="X6733"/>
      <c r="Y6733"/>
      <c r="Z6733"/>
      <c r="AA6733"/>
      <c r="AB6733"/>
      <c r="AC6733"/>
      <c r="AD6733"/>
      <c r="AE6733"/>
      <c r="AF6733"/>
      <c r="AG6733"/>
      <c r="AH6733"/>
      <c r="AI6733"/>
      <c r="AJ6733"/>
      <c r="AK6733"/>
      <c r="AL6733"/>
      <c r="AM6733"/>
      <c r="AN6733"/>
      <c r="AO6733"/>
      <c r="AP6733"/>
      <c r="AQ6733"/>
      <c r="AR6733"/>
      <c r="AS6733"/>
      <c r="AT6733"/>
      <c r="AU6733"/>
      <c r="AV6733"/>
      <c r="AW6733"/>
      <c r="AX6733"/>
      <c r="AY6733"/>
      <c r="AZ6733"/>
    </row>
    <row r="6734" spans="1:52">
      <c r="A6734"/>
      <c r="B6734"/>
      <c r="C6734"/>
      <c r="D6734"/>
      <c r="E6734"/>
      <c r="F6734"/>
      <c r="G6734"/>
      <c r="H6734"/>
      <c r="I6734"/>
      <c r="J6734"/>
      <c r="K6734"/>
      <c r="L6734"/>
      <c r="M6734"/>
      <c r="N6734"/>
      <c r="O6734"/>
      <c r="P6734"/>
      <c r="Q6734"/>
      <c r="R6734"/>
      <c r="S6734"/>
      <c r="T6734"/>
      <c r="U6734"/>
      <c r="V6734"/>
      <c r="W6734"/>
      <c r="X6734"/>
      <c r="Y6734"/>
      <c r="Z6734"/>
      <c r="AA6734"/>
      <c r="AB6734"/>
      <c r="AC6734"/>
      <c r="AD6734"/>
      <c r="AE6734"/>
      <c r="AF6734"/>
      <c r="AG6734"/>
      <c r="AH6734"/>
      <c r="AI6734"/>
      <c r="AJ6734"/>
      <c r="AK6734"/>
      <c r="AL6734"/>
      <c r="AM6734"/>
      <c r="AN6734"/>
      <c r="AO6734"/>
      <c r="AP6734"/>
      <c r="AQ6734"/>
      <c r="AR6734"/>
      <c r="AS6734"/>
      <c r="AT6734"/>
      <c r="AU6734"/>
      <c r="AV6734"/>
      <c r="AW6734"/>
      <c r="AX6734"/>
      <c r="AY6734"/>
      <c r="AZ6734"/>
    </row>
    <row r="6735" spans="1:52">
      <c r="A6735"/>
      <c r="B6735"/>
      <c r="C6735"/>
      <c r="D6735"/>
      <c r="E6735"/>
      <c r="F6735"/>
      <c r="G6735"/>
      <c r="H6735"/>
      <c r="I6735"/>
      <c r="J6735"/>
      <c r="K6735"/>
      <c r="L6735"/>
      <c r="M6735"/>
      <c r="N6735"/>
      <c r="O6735"/>
      <c r="P6735"/>
      <c r="Q6735"/>
      <c r="R6735"/>
      <c r="S6735"/>
      <c r="T6735"/>
      <c r="U6735"/>
      <c r="V6735"/>
      <c r="W6735"/>
      <c r="X6735"/>
      <c r="Y6735"/>
      <c r="Z6735"/>
      <c r="AA6735"/>
      <c r="AB6735"/>
      <c r="AC6735"/>
      <c r="AD6735"/>
      <c r="AE6735"/>
      <c r="AF6735"/>
      <c r="AG6735"/>
      <c r="AH6735"/>
      <c r="AI6735"/>
      <c r="AJ6735"/>
      <c r="AK6735"/>
      <c r="AL6735"/>
      <c r="AM6735"/>
      <c r="AN6735"/>
      <c r="AO6735"/>
      <c r="AP6735"/>
      <c r="AQ6735"/>
      <c r="AR6735"/>
      <c r="AS6735"/>
      <c r="AT6735"/>
      <c r="AU6735"/>
      <c r="AV6735"/>
      <c r="AW6735"/>
      <c r="AX6735"/>
      <c r="AY6735"/>
      <c r="AZ6735"/>
    </row>
    <row r="6736" spans="1:52">
      <c r="A6736"/>
      <c r="B6736"/>
      <c r="C6736"/>
      <c r="D6736"/>
      <c r="E6736"/>
      <c r="F6736"/>
      <c r="G6736"/>
      <c r="H6736"/>
      <c r="I6736"/>
      <c r="J6736"/>
      <c r="K6736"/>
      <c r="L6736"/>
      <c r="M6736"/>
      <c r="N6736"/>
      <c r="O6736"/>
      <c r="P6736"/>
      <c r="Q6736"/>
      <c r="R6736"/>
      <c r="S6736"/>
      <c r="T6736"/>
      <c r="U6736"/>
      <c r="V6736"/>
      <c r="W6736"/>
      <c r="X6736"/>
      <c r="Y6736"/>
      <c r="Z6736"/>
      <c r="AA6736"/>
      <c r="AB6736"/>
      <c r="AC6736"/>
      <c r="AD6736"/>
      <c r="AE6736"/>
      <c r="AF6736"/>
      <c r="AG6736"/>
      <c r="AH6736"/>
      <c r="AI6736"/>
      <c r="AJ6736"/>
      <c r="AK6736"/>
      <c r="AL6736"/>
      <c r="AM6736"/>
      <c r="AN6736"/>
      <c r="AO6736"/>
      <c r="AP6736"/>
      <c r="AQ6736"/>
      <c r="AR6736"/>
      <c r="AS6736"/>
      <c r="AT6736"/>
      <c r="AU6736"/>
      <c r="AV6736"/>
      <c r="AW6736"/>
      <c r="AX6736"/>
      <c r="AY6736"/>
      <c r="AZ6736"/>
    </row>
    <row r="6737" spans="1:52">
      <c r="A6737"/>
      <c r="B6737"/>
      <c r="C6737"/>
      <c r="D6737"/>
      <c r="E6737"/>
      <c r="F6737"/>
      <c r="G6737"/>
      <c r="H6737"/>
      <c r="I6737"/>
      <c r="J6737"/>
      <c r="K6737"/>
      <c r="L6737"/>
      <c r="M6737"/>
      <c r="N6737"/>
      <c r="O6737"/>
      <c r="P6737"/>
      <c r="Q6737"/>
      <c r="R6737"/>
      <c r="S6737"/>
      <c r="T6737"/>
      <c r="U6737"/>
      <c r="V6737"/>
      <c r="W6737"/>
      <c r="X6737"/>
      <c r="Y6737"/>
      <c r="Z6737"/>
      <c r="AA6737"/>
      <c r="AB6737"/>
      <c r="AC6737"/>
      <c r="AD6737"/>
      <c r="AE6737"/>
      <c r="AF6737"/>
      <c r="AG6737"/>
      <c r="AH6737"/>
      <c r="AI6737"/>
      <c r="AJ6737"/>
      <c r="AK6737"/>
      <c r="AL6737"/>
      <c r="AM6737"/>
      <c r="AN6737"/>
      <c r="AO6737"/>
      <c r="AP6737"/>
      <c r="AQ6737"/>
      <c r="AR6737"/>
      <c r="AS6737"/>
      <c r="AT6737"/>
      <c r="AU6737"/>
      <c r="AV6737"/>
      <c r="AW6737"/>
      <c r="AX6737"/>
      <c r="AY6737"/>
      <c r="AZ6737"/>
    </row>
    <row r="6738" spans="1:52">
      <c r="A6738"/>
      <c r="B6738"/>
      <c r="C6738"/>
      <c r="D6738"/>
      <c r="E6738"/>
      <c r="F6738"/>
      <c r="G6738"/>
      <c r="H6738"/>
      <c r="I6738"/>
      <c r="J6738"/>
      <c r="K6738"/>
      <c r="L6738"/>
      <c r="M6738"/>
      <c r="N6738"/>
      <c r="O6738"/>
      <c r="P6738"/>
      <c r="Q6738"/>
      <c r="R6738"/>
      <c r="S6738"/>
      <c r="T6738"/>
      <c r="U6738"/>
      <c r="V6738"/>
      <c r="W6738"/>
      <c r="X6738"/>
      <c r="Y6738"/>
      <c r="Z6738"/>
      <c r="AA6738"/>
      <c r="AB6738"/>
      <c r="AC6738"/>
      <c r="AD6738"/>
      <c r="AE6738"/>
      <c r="AF6738"/>
      <c r="AG6738"/>
      <c r="AH6738"/>
      <c r="AI6738"/>
      <c r="AJ6738"/>
      <c r="AK6738"/>
      <c r="AL6738"/>
      <c r="AM6738"/>
      <c r="AN6738"/>
      <c r="AO6738"/>
      <c r="AP6738"/>
      <c r="AQ6738"/>
      <c r="AR6738"/>
      <c r="AS6738"/>
      <c r="AT6738"/>
      <c r="AU6738"/>
      <c r="AV6738"/>
      <c r="AW6738"/>
      <c r="AX6738"/>
      <c r="AY6738"/>
      <c r="AZ6738"/>
    </row>
    <row r="6739" spans="1:52">
      <c r="A6739"/>
      <c r="B6739"/>
      <c r="C6739"/>
      <c r="D6739"/>
      <c r="E6739"/>
      <c r="F6739"/>
      <c r="G6739"/>
      <c r="H6739"/>
      <c r="I6739"/>
      <c r="J6739"/>
      <c r="K6739"/>
      <c r="L6739"/>
      <c r="M6739"/>
      <c r="N6739"/>
      <c r="O6739"/>
      <c r="P6739"/>
      <c r="Q6739"/>
      <c r="R6739"/>
      <c r="S6739"/>
      <c r="T6739"/>
      <c r="U6739"/>
      <c r="V6739"/>
      <c r="W6739"/>
      <c r="X6739"/>
      <c r="Y6739"/>
      <c r="Z6739"/>
      <c r="AA6739"/>
      <c r="AB6739"/>
      <c r="AC6739"/>
      <c r="AD6739"/>
      <c r="AE6739"/>
      <c r="AF6739"/>
      <c r="AG6739"/>
      <c r="AH6739"/>
      <c r="AI6739"/>
      <c r="AJ6739"/>
      <c r="AK6739"/>
      <c r="AL6739"/>
      <c r="AM6739"/>
      <c r="AN6739"/>
      <c r="AO6739"/>
      <c r="AP6739"/>
      <c r="AQ6739"/>
      <c r="AR6739"/>
      <c r="AS6739"/>
      <c r="AT6739"/>
      <c r="AU6739"/>
      <c r="AV6739"/>
      <c r="AW6739"/>
      <c r="AX6739"/>
      <c r="AY6739"/>
      <c r="AZ6739"/>
    </row>
    <row r="6740" spans="1:52">
      <c r="A6740"/>
      <c r="B6740"/>
      <c r="C6740"/>
      <c r="D6740"/>
      <c r="E6740"/>
      <c r="F6740"/>
      <c r="G6740"/>
      <c r="H6740"/>
      <c r="I6740"/>
      <c r="J6740"/>
      <c r="K6740"/>
      <c r="L6740"/>
      <c r="M6740"/>
      <c r="N6740"/>
      <c r="O6740"/>
      <c r="P6740"/>
      <c r="Q6740"/>
      <c r="R6740"/>
      <c r="S6740"/>
      <c r="T6740"/>
      <c r="U6740"/>
      <c r="V6740"/>
      <c r="W6740"/>
      <c r="X6740"/>
      <c r="Y6740"/>
      <c r="Z6740"/>
      <c r="AA6740"/>
      <c r="AB6740"/>
      <c r="AC6740"/>
      <c r="AD6740"/>
      <c r="AE6740"/>
      <c r="AF6740"/>
      <c r="AG6740"/>
      <c r="AH6740"/>
      <c r="AI6740"/>
      <c r="AJ6740"/>
      <c r="AK6740"/>
      <c r="AL6740"/>
      <c r="AM6740"/>
      <c r="AN6740"/>
      <c r="AO6740"/>
      <c r="AP6740"/>
      <c r="AQ6740"/>
      <c r="AR6740"/>
      <c r="AS6740"/>
      <c r="AT6740"/>
      <c r="AU6740"/>
      <c r="AV6740"/>
      <c r="AW6740"/>
      <c r="AX6740"/>
      <c r="AY6740"/>
      <c r="AZ6740"/>
    </row>
    <row r="6741" spans="1:52">
      <c r="A6741"/>
      <c r="B6741"/>
      <c r="C6741"/>
      <c r="D6741"/>
      <c r="E6741"/>
      <c r="F6741"/>
      <c r="G6741"/>
      <c r="H6741"/>
      <c r="I6741"/>
      <c r="J6741"/>
      <c r="K6741"/>
      <c r="L6741"/>
      <c r="M6741"/>
      <c r="N6741"/>
      <c r="O6741"/>
      <c r="P6741"/>
      <c r="Q6741"/>
      <c r="R6741"/>
      <c r="S6741"/>
      <c r="T6741"/>
      <c r="U6741"/>
      <c r="V6741"/>
      <c r="W6741"/>
      <c r="X6741"/>
      <c r="Y6741"/>
      <c r="Z6741"/>
      <c r="AA6741"/>
      <c r="AB6741"/>
      <c r="AC6741"/>
      <c r="AD6741"/>
      <c r="AE6741"/>
      <c r="AF6741"/>
      <c r="AG6741"/>
      <c r="AH6741"/>
      <c r="AI6741"/>
      <c r="AJ6741"/>
      <c r="AK6741"/>
      <c r="AL6741"/>
      <c r="AM6741"/>
      <c r="AN6741"/>
      <c r="AO6741"/>
      <c r="AP6741"/>
      <c r="AQ6741"/>
      <c r="AR6741"/>
      <c r="AS6741"/>
      <c r="AT6741"/>
      <c r="AU6741"/>
      <c r="AV6741"/>
      <c r="AW6741"/>
      <c r="AX6741"/>
      <c r="AY6741"/>
      <c r="AZ6741"/>
    </row>
    <row r="6742" spans="1:52">
      <c r="A6742"/>
      <c r="B6742"/>
      <c r="C6742"/>
      <c r="D6742"/>
      <c r="E6742"/>
      <c r="F6742"/>
      <c r="G6742"/>
      <c r="H6742"/>
      <c r="I6742"/>
      <c r="J6742"/>
      <c r="K6742"/>
      <c r="L6742"/>
      <c r="M6742"/>
      <c r="N6742"/>
      <c r="O6742"/>
      <c r="P6742"/>
      <c r="Q6742"/>
      <c r="R6742"/>
      <c r="S6742"/>
      <c r="T6742"/>
      <c r="U6742"/>
      <c r="V6742"/>
      <c r="W6742"/>
      <c r="X6742"/>
      <c r="Y6742"/>
      <c r="Z6742"/>
      <c r="AA6742"/>
      <c r="AB6742"/>
      <c r="AC6742"/>
      <c r="AD6742"/>
      <c r="AE6742"/>
      <c r="AF6742"/>
      <c r="AG6742"/>
      <c r="AH6742"/>
      <c r="AI6742"/>
      <c r="AJ6742"/>
      <c r="AK6742"/>
      <c r="AL6742"/>
      <c r="AM6742"/>
      <c r="AN6742"/>
      <c r="AO6742"/>
      <c r="AP6742"/>
      <c r="AQ6742"/>
      <c r="AR6742"/>
      <c r="AS6742"/>
      <c r="AT6742"/>
      <c r="AU6742"/>
      <c r="AV6742"/>
      <c r="AW6742"/>
      <c r="AX6742"/>
      <c r="AY6742"/>
      <c r="AZ6742"/>
    </row>
    <row r="6743" spans="1:52">
      <c r="A6743"/>
      <c r="B6743"/>
      <c r="C6743"/>
      <c r="D6743"/>
      <c r="E6743"/>
      <c r="F6743"/>
      <c r="G6743"/>
      <c r="H6743"/>
      <c r="I6743"/>
      <c r="J6743"/>
      <c r="K6743"/>
      <c r="L6743"/>
      <c r="M6743"/>
      <c r="N6743"/>
      <c r="O6743"/>
      <c r="P6743"/>
      <c r="Q6743"/>
      <c r="R6743"/>
      <c r="S6743"/>
      <c r="T6743"/>
      <c r="U6743"/>
      <c r="V6743"/>
      <c r="W6743"/>
      <c r="X6743"/>
      <c r="Y6743"/>
      <c r="Z6743"/>
      <c r="AA6743"/>
      <c r="AB6743"/>
      <c r="AC6743"/>
      <c r="AD6743"/>
      <c r="AE6743"/>
      <c r="AF6743"/>
      <c r="AG6743"/>
      <c r="AH6743"/>
      <c r="AI6743"/>
      <c r="AJ6743"/>
      <c r="AK6743"/>
      <c r="AL6743"/>
      <c r="AM6743"/>
      <c r="AN6743"/>
      <c r="AO6743"/>
      <c r="AP6743"/>
      <c r="AQ6743"/>
      <c r="AR6743"/>
      <c r="AS6743"/>
      <c r="AT6743"/>
      <c r="AU6743"/>
      <c r="AV6743"/>
      <c r="AW6743"/>
      <c r="AX6743"/>
      <c r="AY6743"/>
      <c r="AZ6743"/>
    </row>
    <row r="6744" spans="1:52">
      <c r="A6744"/>
      <c r="B6744"/>
      <c r="C6744"/>
      <c r="D6744"/>
      <c r="E6744"/>
      <c r="F6744"/>
      <c r="G6744"/>
      <c r="H6744"/>
      <c r="I6744"/>
      <c r="J6744"/>
      <c r="K6744"/>
      <c r="L6744"/>
      <c r="M6744"/>
      <c r="N6744"/>
      <c r="O6744"/>
      <c r="P6744"/>
      <c r="Q6744"/>
      <c r="R6744"/>
      <c r="S6744"/>
      <c r="T6744"/>
      <c r="U6744"/>
      <c r="V6744"/>
      <c r="W6744"/>
      <c r="X6744"/>
      <c r="Y6744"/>
      <c r="Z6744"/>
      <c r="AA6744"/>
      <c r="AB6744"/>
      <c r="AC6744"/>
      <c r="AD6744"/>
      <c r="AE6744"/>
      <c r="AF6744"/>
      <c r="AG6744"/>
      <c r="AH6744"/>
      <c r="AI6744"/>
      <c r="AJ6744"/>
      <c r="AK6744"/>
      <c r="AL6744"/>
      <c r="AM6744"/>
      <c r="AN6744"/>
      <c r="AO6744"/>
      <c r="AP6744"/>
      <c r="AQ6744"/>
      <c r="AR6744"/>
      <c r="AS6744"/>
      <c r="AT6744"/>
      <c r="AU6744"/>
      <c r="AV6744"/>
      <c r="AW6744"/>
      <c r="AX6744"/>
      <c r="AY6744"/>
      <c r="AZ6744"/>
    </row>
    <row r="6745" spans="1:52">
      <c r="A6745"/>
      <c r="B6745"/>
      <c r="C6745"/>
      <c r="D6745"/>
      <c r="E6745"/>
      <c r="F6745"/>
      <c r="G6745"/>
      <c r="H6745"/>
      <c r="I6745"/>
      <c r="J6745"/>
      <c r="K6745"/>
      <c r="L6745"/>
      <c r="M6745"/>
      <c r="N6745"/>
      <c r="O6745"/>
      <c r="P6745"/>
      <c r="Q6745"/>
      <c r="R6745"/>
      <c r="S6745"/>
      <c r="T6745"/>
      <c r="U6745"/>
      <c r="V6745"/>
      <c r="W6745"/>
      <c r="X6745"/>
      <c r="Y6745"/>
      <c r="Z6745"/>
      <c r="AA6745"/>
      <c r="AB6745"/>
      <c r="AC6745"/>
      <c r="AD6745"/>
      <c r="AE6745"/>
      <c r="AF6745"/>
      <c r="AG6745"/>
      <c r="AH6745"/>
      <c r="AI6745"/>
      <c r="AJ6745"/>
      <c r="AK6745"/>
      <c r="AL6745"/>
      <c r="AM6745"/>
      <c r="AN6745"/>
      <c r="AO6745"/>
      <c r="AP6745"/>
      <c r="AQ6745"/>
      <c r="AR6745"/>
      <c r="AS6745"/>
      <c r="AT6745"/>
      <c r="AU6745"/>
      <c r="AV6745"/>
      <c r="AW6745"/>
      <c r="AX6745"/>
      <c r="AY6745"/>
      <c r="AZ6745"/>
    </row>
    <row r="6746" spans="1:52">
      <c r="A6746"/>
      <c r="B6746"/>
      <c r="C6746"/>
      <c r="D6746"/>
      <c r="E6746"/>
      <c r="F6746"/>
      <c r="G6746"/>
      <c r="H6746"/>
      <c r="I6746"/>
      <c r="J6746"/>
      <c r="K6746"/>
      <c r="L6746"/>
      <c r="M6746"/>
      <c r="N6746"/>
      <c r="O6746"/>
      <c r="P6746"/>
      <c r="Q6746"/>
      <c r="R6746"/>
      <c r="S6746"/>
      <c r="T6746"/>
      <c r="U6746"/>
      <c r="V6746"/>
      <c r="W6746"/>
      <c r="X6746"/>
      <c r="Y6746"/>
      <c r="Z6746"/>
      <c r="AA6746"/>
      <c r="AB6746"/>
      <c r="AC6746"/>
      <c r="AD6746"/>
      <c r="AE6746"/>
      <c r="AF6746"/>
      <c r="AG6746"/>
      <c r="AH6746"/>
      <c r="AI6746"/>
      <c r="AJ6746"/>
      <c r="AK6746"/>
      <c r="AL6746"/>
      <c r="AM6746"/>
      <c r="AN6746"/>
      <c r="AO6746"/>
      <c r="AP6746"/>
      <c r="AQ6746"/>
      <c r="AR6746"/>
      <c r="AS6746"/>
      <c r="AT6746"/>
      <c r="AU6746"/>
      <c r="AV6746"/>
      <c r="AW6746"/>
      <c r="AX6746"/>
      <c r="AY6746"/>
      <c r="AZ6746"/>
    </row>
    <row r="6747" spans="1:52">
      <c r="A6747"/>
      <c r="B6747"/>
      <c r="C6747"/>
      <c r="D6747"/>
      <c r="E6747"/>
      <c r="F6747"/>
      <c r="G6747"/>
      <c r="H6747"/>
      <c r="I6747"/>
      <c r="J6747"/>
      <c r="K6747"/>
      <c r="L6747"/>
      <c r="M6747"/>
      <c r="N6747"/>
      <c r="O6747"/>
      <c r="P6747"/>
      <c r="Q6747"/>
      <c r="R6747"/>
      <c r="S6747"/>
      <c r="T6747"/>
      <c r="U6747"/>
      <c r="V6747"/>
      <c r="W6747"/>
      <c r="X6747"/>
      <c r="Y6747"/>
      <c r="Z6747"/>
      <c r="AA6747"/>
      <c r="AB6747"/>
      <c r="AC6747"/>
      <c r="AD6747"/>
      <c r="AE6747"/>
      <c r="AF6747"/>
      <c r="AG6747"/>
      <c r="AH6747"/>
      <c r="AI6747"/>
      <c r="AJ6747"/>
      <c r="AK6747"/>
      <c r="AL6747"/>
      <c r="AM6747"/>
      <c r="AN6747"/>
      <c r="AO6747"/>
      <c r="AP6747"/>
      <c r="AQ6747"/>
      <c r="AR6747"/>
      <c r="AS6747"/>
      <c r="AT6747"/>
      <c r="AU6747"/>
      <c r="AV6747"/>
      <c r="AW6747"/>
      <c r="AX6747"/>
      <c r="AY6747"/>
      <c r="AZ6747"/>
    </row>
    <row r="6748" spans="1:52">
      <c r="A6748"/>
      <c r="B6748"/>
      <c r="C6748"/>
      <c r="D6748"/>
      <c r="E6748"/>
      <c r="F6748"/>
      <c r="G6748"/>
      <c r="H6748"/>
      <c r="I6748"/>
      <c r="J6748"/>
      <c r="K6748"/>
      <c r="L6748"/>
      <c r="M6748"/>
      <c r="N6748"/>
      <c r="O6748"/>
      <c r="P6748"/>
      <c r="Q6748"/>
      <c r="R6748"/>
      <c r="S6748"/>
      <c r="T6748"/>
      <c r="U6748"/>
      <c r="V6748"/>
      <c r="W6748"/>
      <c r="X6748"/>
      <c r="Y6748"/>
      <c r="Z6748"/>
      <c r="AA6748"/>
      <c r="AB6748"/>
      <c r="AC6748"/>
      <c r="AD6748"/>
      <c r="AE6748"/>
      <c r="AF6748"/>
      <c r="AG6748"/>
      <c r="AH6748"/>
      <c r="AI6748"/>
      <c r="AJ6748"/>
      <c r="AK6748"/>
      <c r="AL6748"/>
      <c r="AM6748"/>
      <c r="AN6748"/>
      <c r="AO6748"/>
      <c r="AP6748"/>
      <c r="AQ6748"/>
      <c r="AR6748"/>
      <c r="AS6748"/>
      <c r="AT6748"/>
      <c r="AU6748"/>
      <c r="AV6748"/>
      <c r="AW6748"/>
      <c r="AX6748"/>
      <c r="AY6748"/>
      <c r="AZ6748"/>
    </row>
    <row r="6749" spans="1:52">
      <c r="A6749"/>
      <c r="B6749"/>
      <c r="C6749"/>
      <c r="D6749"/>
      <c r="E6749"/>
      <c r="F6749"/>
      <c r="G6749"/>
      <c r="H6749"/>
      <c r="I6749"/>
      <c r="J6749"/>
      <c r="K6749"/>
      <c r="L6749"/>
      <c r="M6749"/>
      <c r="N6749"/>
      <c r="O6749"/>
      <c r="P6749"/>
      <c r="Q6749"/>
      <c r="R6749"/>
      <c r="S6749"/>
      <c r="T6749"/>
      <c r="U6749"/>
      <c r="V6749"/>
      <c r="W6749"/>
      <c r="X6749"/>
      <c r="Y6749"/>
      <c r="Z6749"/>
      <c r="AA6749"/>
      <c r="AB6749"/>
      <c r="AC6749"/>
      <c r="AD6749"/>
      <c r="AE6749"/>
      <c r="AF6749"/>
      <c r="AG6749"/>
      <c r="AH6749"/>
      <c r="AI6749"/>
      <c r="AJ6749"/>
      <c r="AK6749"/>
      <c r="AL6749"/>
      <c r="AM6749"/>
      <c r="AN6749"/>
      <c r="AO6749"/>
      <c r="AP6749"/>
      <c r="AQ6749"/>
      <c r="AR6749"/>
      <c r="AS6749"/>
      <c r="AT6749"/>
      <c r="AU6749"/>
      <c r="AV6749"/>
      <c r="AW6749"/>
      <c r="AX6749"/>
      <c r="AY6749"/>
      <c r="AZ6749"/>
    </row>
    <row r="6750" spans="1:52">
      <c r="A6750"/>
      <c r="B6750"/>
      <c r="C6750"/>
      <c r="D6750"/>
      <c r="E6750"/>
      <c r="F6750"/>
      <c r="G6750"/>
      <c r="H6750"/>
      <c r="I6750"/>
      <c r="J6750"/>
      <c r="K6750"/>
      <c r="L6750"/>
      <c r="M6750"/>
      <c r="N6750"/>
      <c r="O6750"/>
      <c r="P6750"/>
      <c r="Q6750"/>
      <c r="R6750"/>
      <c r="S6750"/>
      <c r="T6750"/>
      <c r="U6750"/>
      <c r="V6750"/>
      <c r="W6750"/>
      <c r="X6750"/>
      <c r="Y6750"/>
      <c r="Z6750"/>
      <c r="AA6750"/>
      <c r="AB6750"/>
      <c r="AC6750"/>
      <c r="AD6750"/>
      <c r="AE6750"/>
      <c r="AF6750"/>
      <c r="AG6750"/>
      <c r="AH6750"/>
      <c r="AI6750"/>
      <c r="AJ6750"/>
      <c r="AK6750"/>
      <c r="AL6750"/>
      <c r="AM6750"/>
      <c r="AN6750"/>
      <c r="AO6750"/>
      <c r="AP6750"/>
      <c r="AQ6750"/>
      <c r="AR6750"/>
      <c r="AS6750"/>
      <c r="AT6750"/>
      <c r="AU6750"/>
      <c r="AV6750"/>
      <c r="AW6750"/>
      <c r="AX6750"/>
      <c r="AY6750"/>
      <c r="AZ6750"/>
    </row>
    <row r="6751" spans="1:52">
      <c r="A6751"/>
      <c r="B6751"/>
      <c r="C6751"/>
      <c r="D6751"/>
      <c r="E6751"/>
      <c r="F6751"/>
      <c r="G6751"/>
      <c r="H6751"/>
      <c r="I6751"/>
      <c r="J6751"/>
      <c r="K6751"/>
      <c r="L6751"/>
      <c r="M6751"/>
      <c r="N6751"/>
      <c r="O6751"/>
      <c r="P6751"/>
      <c r="Q6751"/>
      <c r="R6751"/>
      <c r="S6751"/>
      <c r="T6751"/>
      <c r="U6751"/>
      <c r="V6751"/>
      <c r="W6751"/>
      <c r="X6751"/>
      <c r="Y6751"/>
      <c r="Z6751"/>
      <c r="AA6751"/>
      <c r="AB6751"/>
      <c r="AC6751"/>
      <c r="AD6751"/>
      <c r="AE6751"/>
      <c r="AF6751"/>
      <c r="AG6751"/>
      <c r="AH6751"/>
      <c r="AI6751"/>
      <c r="AJ6751"/>
      <c r="AK6751"/>
      <c r="AL6751"/>
      <c r="AM6751"/>
      <c r="AN6751"/>
      <c r="AO6751"/>
      <c r="AP6751"/>
      <c r="AQ6751"/>
      <c r="AR6751"/>
      <c r="AS6751"/>
      <c r="AT6751"/>
      <c r="AU6751"/>
      <c r="AV6751"/>
      <c r="AW6751"/>
      <c r="AX6751"/>
      <c r="AY6751"/>
      <c r="AZ6751"/>
    </row>
    <row r="6752" spans="1:52">
      <c r="A6752"/>
      <c r="B6752"/>
      <c r="C6752"/>
      <c r="D6752"/>
      <c r="E6752"/>
      <c r="F6752"/>
      <c r="G6752"/>
      <c r="H6752"/>
      <c r="I6752"/>
      <c r="J6752"/>
      <c r="K6752"/>
      <c r="L6752"/>
      <c r="M6752"/>
      <c r="N6752"/>
      <c r="O6752"/>
      <c r="P6752"/>
      <c r="Q6752"/>
      <c r="R6752"/>
      <c r="S6752"/>
      <c r="T6752"/>
      <c r="U6752"/>
      <c r="V6752"/>
      <c r="W6752"/>
      <c r="X6752"/>
      <c r="Y6752"/>
      <c r="Z6752"/>
      <c r="AA6752"/>
      <c r="AB6752"/>
      <c r="AC6752"/>
      <c r="AD6752"/>
      <c r="AE6752"/>
      <c r="AF6752"/>
      <c r="AG6752"/>
      <c r="AH6752"/>
      <c r="AI6752"/>
      <c r="AJ6752"/>
      <c r="AK6752"/>
      <c r="AL6752"/>
      <c r="AM6752"/>
      <c r="AN6752"/>
      <c r="AO6752"/>
      <c r="AP6752"/>
      <c r="AQ6752"/>
      <c r="AR6752"/>
      <c r="AS6752"/>
      <c r="AT6752"/>
      <c r="AU6752"/>
      <c r="AV6752"/>
      <c r="AW6752"/>
      <c r="AX6752"/>
      <c r="AY6752"/>
      <c r="AZ6752"/>
    </row>
    <row r="6753" spans="1:52">
      <c r="A6753"/>
      <c r="B6753"/>
      <c r="C6753"/>
      <c r="D6753"/>
      <c r="E6753"/>
      <c r="F6753"/>
      <c r="G6753"/>
      <c r="H6753"/>
      <c r="I6753"/>
      <c r="J6753"/>
      <c r="K6753"/>
      <c r="L6753"/>
      <c r="M6753"/>
      <c r="N6753"/>
      <c r="O6753"/>
      <c r="P6753"/>
      <c r="Q6753"/>
      <c r="R6753"/>
      <c r="S6753"/>
      <c r="T6753"/>
      <c r="U6753"/>
      <c r="V6753"/>
      <c r="W6753"/>
      <c r="X6753"/>
      <c r="Y6753"/>
      <c r="Z6753"/>
      <c r="AA6753"/>
      <c r="AB6753"/>
      <c r="AC6753"/>
      <c r="AD6753"/>
      <c r="AE6753"/>
      <c r="AF6753"/>
      <c r="AG6753"/>
      <c r="AH6753"/>
      <c r="AI6753"/>
      <c r="AJ6753"/>
      <c r="AK6753"/>
      <c r="AL6753"/>
      <c r="AM6753"/>
      <c r="AN6753"/>
      <c r="AO6753"/>
      <c r="AP6753"/>
      <c r="AQ6753"/>
      <c r="AR6753"/>
      <c r="AS6753"/>
      <c r="AT6753"/>
      <c r="AU6753"/>
      <c r="AV6753"/>
      <c r="AW6753"/>
      <c r="AX6753"/>
      <c r="AY6753"/>
      <c r="AZ6753"/>
    </row>
    <row r="6754" spans="1:52">
      <c r="A6754"/>
      <c r="B6754"/>
      <c r="C6754"/>
      <c r="D6754"/>
      <c r="E6754"/>
      <c r="F6754"/>
      <c r="G6754"/>
      <c r="H6754"/>
      <c r="I6754"/>
      <c r="J6754"/>
      <c r="K6754"/>
      <c r="L6754"/>
      <c r="M6754"/>
      <c r="N6754"/>
      <c r="O6754"/>
      <c r="P6754"/>
      <c r="Q6754"/>
      <c r="R6754"/>
      <c r="S6754"/>
      <c r="T6754"/>
      <c r="U6754"/>
      <c r="V6754"/>
      <c r="W6754"/>
      <c r="X6754"/>
      <c r="Y6754"/>
      <c r="Z6754"/>
      <c r="AA6754"/>
      <c r="AB6754"/>
      <c r="AC6754"/>
      <c r="AD6754"/>
      <c r="AE6754"/>
      <c r="AF6754"/>
      <c r="AG6754"/>
      <c r="AH6754"/>
      <c r="AI6754"/>
      <c r="AJ6754"/>
      <c r="AK6754"/>
      <c r="AL6754"/>
      <c r="AM6754"/>
      <c r="AN6754"/>
      <c r="AO6754"/>
      <c r="AP6754"/>
      <c r="AQ6754"/>
      <c r="AR6754"/>
      <c r="AS6754"/>
      <c r="AT6754"/>
      <c r="AU6754"/>
      <c r="AV6754"/>
      <c r="AW6754"/>
      <c r="AX6754"/>
      <c r="AY6754"/>
      <c r="AZ6754"/>
    </row>
    <row r="6755" spans="1:52">
      <c r="A6755"/>
      <c r="B6755"/>
      <c r="C6755"/>
      <c r="D6755"/>
      <c r="E6755"/>
      <c r="F6755"/>
      <c r="G6755"/>
      <c r="H6755"/>
      <c r="I6755"/>
      <c r="J6755"/>
      <c r="K6755"/>
      <c r="L6755"/>
      <c r="M6755"/>
      <c r="N6755"/>
      <c r="O6755"/>
      <c r="P6755"/>
      <c r="Q6755"/>
      <c r="R6755"/>
      <c r="S6755"/>
      <c r="T6755"/>
      <c r="U6755"/>
      <c r="V6755"/>
      <c r="W6755"/>
      <c r="X6755"/>
      <c r="Y6755"/>
      <c r="Z6755"/>
      <c r="AA6755"/>
      <c r="AB6755"/>
      <c r="AC6755"/>
      <c r="AD6755"/>
      <c r="AE6755"/>
      <c r="AF6755"/>
      <c r="AG6755"/>
      <c r="AH6755"/>
      <c r="AI6755"/>
      <c r="AJ6755"/>
      <c r="AK6755"/>
      <c r="AL6755"/>
      <c r="AM6755"/>
      <c r="AN6755"/>
      <c r="AO6755"/>
      <c r="AP6755"/>
      <c r="AQ6755"/>
      <c r="AR6755"/>
      <c r="AS6755"/>
      <c r="AT6755"/>
      <c r="AU6755"/>
      <c r="AV6755"/>
      <c r="AW6755"/>
      <c r="AX6755"/>
      <c r="AY6755"/>
      <c r="AZ6755"/>
    </row>
    <row r="6756" spans="1:52">
      <c r="A6756"/>
      <c r="B6756"/>
      <c r="C6756"/>
      <c r="D6756"/>
      <c r="E6756"/>
      <c r="F6756"/>
      <c r="G6756"/>
      <c r="H6756"/>
      <c r="I6756"/>
      <c r="J6756"/>
      <c r="K6756"/>
      <c r="L6756"/>
      <c r="M6756"/>
      <c r="N6756"/>
      <c r="O6756"/>
      <c r="P6756"/>
      <c r="Q6756"/>
      <c r="R6756"/>
      <c r="S6756"/>
      <c r="T6756"/>
      <c r="U6756"/>
      <c r="V6756"/>
      <c r="W6756"/>
      <c r="X6756"/>
      <c r="Y6756"/>
      <c r="Z6756"/>
      <c r="AA6756"/>
      <c r="AB6756"/>
      <c r="AC6756"/>
      <c r="AD6756"/>
      <c r="AE6756"/>
      <c r="AF6756"/>
      <c r="AG6756"/>
      <c r="AH6756"/>
      <c r="AI6756"/>
      <c r="AJ6756"/>
      <c r="AK6756"/>
      <c r="AL6756"/>
      <c r="AM6756"/>
      <c r="AN6756"/>
      <c r="AO6756"/>
      <c r="AP6756"/>
      <c r="AQ6756"/>
      <c r="AR6756"/>
      <c r="AS6756"/>
      <c r="AT6756"/>
      <c r="AU6756"/>
      <c r="AV6756"/>
      <c r="AW6756"/>
      <c r="AX6756"/>
      <c r="AY6756"/>
      <c r="AZ6756"/>
    </row>
    <row r="6757" spans="1:52">
      <c r="A6757"/>
      <c r="B6757"/>
      <c r="C6757"/>
      <c r="D6757"/>
      <c r="E6757"/>
      <c r="F6757"/>
      <c r="G6757"/>
      <c r="H6757"/>
      <c r="I6757"/>
      <c r="J6757"/>
      <c r="K6757"/>
      <c r="L6757"/>
      <c r="M6757"/>
      <c r="N6757"/>
      <c r="O6757"/>
      <c r="P6757"/>
      <c r="Q6757"/>
      <c r="R6757"/>
      <c r="S6757"/>
      <c r="T6757"/>
      <c r="U6757"/>
      <c r="V6757"/>
      <c r="W6757"/>
      <c r="X6757"/>
      <c r="Y6757"/>
      <c r="Z6757"/>
      <c r="AA6757"/>
      <c r="AB6757"/>
      <c r="AC6757"/>
      <c r="AD6757"/>
      <c r="AE6757"/>
      <c r="AF6757"/>
      <c r="AG6757"/>
      <c r="AH6757"/>
      <c r="AI6757"/>
      <c r="AJ6757"/>
      <c r="AK6757"/>
      <c r="AL6757"/>
      <c r="AM6757"/>
      <c r="AN6757"/>
      <c r="AO6757"/>
      <c r="AP6757"/>
      <c r="AQ6757"/>
      <c r="AR6757"/>
      <c r="AS6757"/>
      <c r="AT6757"/>
      <c r="AU6757"/>
      <c r="AV6757"/>
      <c r="AW6757"/>
      <c r="AX6757"/>
      <c r="AY6757"/>
      <c r="AZ6757"/>
    </row>
    <row r="6758" spans="1:52">
      <c r="A6758"/>
      <c r="B6758"/>
      <c r="C6758"/>
      <c r="D6758"/>
      <c r="E6758"/>
      <c r="F6758"/>
      <c r="G6758"/>
      <c r="H6758"/>
      <c r="I6758"/>
      <c r="J6758"/>
      <c r="K6758"/>
      <c r="L6758"/>
      <c r="M6758"/>
      <c r="N6758"/>
      <c r="O6758"/>
      <c r="P6758"/>
      <c r="Q6758"/>
      <c r="R6758"/>
      <c r="S6758"/>
      <c r="T6758"/>
      <c r="U6758"/>
      <c r="V6758"/>
      <c r="W6758"/>
      <c r="X6758"/>
      <c r="Y6758"/>
      <c r="Z6758"/>
      <c r="AA6758"/>
      <c r="AB6758"/>
      <c r="AC6758"/>
      <c r="AD6758"/>
      <c r="AE6758"/>
      <c r="AF6758"/>
      <c r="AG6758"/>
      <c r="AH6758"/>
      <c r="AI6758"/>
      <c r="AJ6758"/>
      <c r="AK6758"/>
      <c r="AL6758"/>
      <c r="AM6758"/>
      <c r="AN6758"/>
      <c r="AO6758"/>
      <c r="AP6758"/>
      <c r="AQ6758"/>
      <c r="AR6758"/>
      <c r="AS6758"/>
      <c r="AT6758"/>
      <c r="AU6758"/>
      <c r="AV6758"/>
      <c r="AW6758"/>
      <c r="AX6758"/>
      <c r="AY6758"/>
      <c r="AZ6758"/>
    </row>
    <row r="6759" spans="1:52">
      <c r="A6759"/>
      <c r="B6759"/>
      <c r="C6759"/>
      <c r="D6759"/>
      <c r="E6759"/>
      <c r="F6759"/>
      <c r="G6759"/>
      <c r="H6759"/>
      <c r="I6759"/>
      <c r="J6759"/>
      <c r="K6759"/>
      <c r="L6759"/>
      <c r="M6759"/>
      <c r="N6759"/>
      <c r="O6759"/>
      <c r="P6759"/>
      <c r="Q6759"/>
      <c r="R6759"/>
      <c r="S6759"/>
      <c r="T6759"/>
      <c r="U6759"/>
      <c r="V6759"/>
      <c r="W6759"/>
      <c r="X6759"/>
      <c r="Y6759"/>
      <c r="Z6759"/>
      <c r="AA6759"/>
      <c r="AB6759"/>
      <c r="AC6759"/>
      <c r="AD6759"/>
      <c r="AE6759"/>
      <c r="AF6759"/>
      <c r="AG6759"/>
      <c r="AH6759"/>
      <c r="AI6759"/>
      <c r="AJ6759"/>
      <c r="AK6759"/>
      <c r="AL6759"/>
      <c r="AM6759"/>
      <c r="AN6759"/>
      <c r="AO6759"/>
      <c r="AP6759"/>
      <c r="AQ6759"/>
      <c r="AR6759"/>
      <c r="AS6759"/>
      <c r="AT6759"/>
      <c r="AU6759"/>
      <c r="AV6759"/>
      <c r="AW6759"/>
      <c r="AX6759"/>
      <c r="AY6759"/>
      <c r="AZ6759"/>
    </row>
    <row r="6760" spans="1:52">
      <c r="A6760"/>
      <c r="B6760"/>
      <c r="C6760"/>
      <c r="D6760"/>
      <c r="E6760"/>
      <c r="F6760"/>
      <c r="G6760"/>
      <c r="H6760"/>
      <c r="I6760"/>
      <c r="J6760"/>
      <c r="K6760"/>
      <c r="L6760"/>
      <c r="M6760"/>
      <c r="N6760"/>
      <c r="O6760"/>
      <c r="P6760"/>
      <c r="Q6760"/>
      <c r="R6760"/>
      <c r="S6760"/>
      <c r="T6760"/>
      <c r="U6760"/>
      <c r="V6760"/>
      <c r="W6760"/>
      <c r="X6760"/>
      <c r="Y6760"/>
      <c r="Z6760"/>
      <c r="AA6760"/>
      <c r="AB6760"/>
      <c r="AC6760"/>
      <c r="AD6760"/>
      <c r="AE6760"/>
      <c r="AF6760"/>
      <c r="AG6760"/>
      <c r="AH6760"/>
      <c r="AI6760"/>
      <c r="AJ6760"/>
      <c r="AK6760"/>
      <c r="AL6760"/>
      <c r="AM6760"/>
      <c r="AN6760"/>
      <c r="AO6760"/>
      <c r="AP6760"/>
      <c r="AQ6760"/>
      <c r="AR6760"/>
      <c r="AS6760"/>
      <c r="AT6760"/>
      <c r="AU6760"/>
      <c r="AV6760"/>
      <c r="AW6760"/>
      <c r="AX6760"/>
      <c r="AY6760"/>
      <c r="AZ6760"/>
    </row>
    <row r="6761" spans="1:52">
      <c r="A6761"/>
      <c r="B6761"/>
      <c r="C6761"/>
      <c r="D6761"/>
      <c r="E6761"/>
      <c r="F6761"/>
      <c r="G6761"/>
      <c r="H6761"/>
      <c r="I6761"/>
      <c r="J6761"/>
      <c r="K6761"/>
      <c r="L6761"/>
      <c r="M6761"/>
      <c r="N6761"/>
      <c r="O6761"/>
      <c r="P6761"/>
      <c r="Q6761"/>
      <c r="R6761"/>
      <c r="S6761"/>
      <c r="T6761"/>
      <c r="U6761"/>
      <c r="V6761"/>
      <c r="W6761"/>
      <c r="X6761"/>
      <c r="Y6761"/>
      <c r="Z6761"/>
      <c r="AA6761"/>
      <c r="AB6761"/>
      <c r="AC6761"/>
      <c r="AD6761"/>
      <c r="AE6761"/>
      <c r="AF6761"/>
      <c r="AG6761"/>
      <c r="AH6761"/>
      <c r="AI6761"/>
      <c r="AJ6761"/>
      <c r="AK6761"/>
      <c r="AL6761"/>
      <c r="AM6761"/>
      <c r="AN6761"/>
      <c r="AO6761"/>
      <c r="AP6761"/>
      <c r="AQ6761"/>
      <c r="AR6761"/>
      <c r="AS6761"/>
      <c r="AT6761"/>
      <c r="AU6761"/>
      <c r="AV6761"/>
      <c r="AW6761"/>
      <c r="AX6761"/>
      <c r="AY6761"/>
      <c r="AZ6761"/>
    </row>
    <row r="6762" spans="1:52">
      <c r="A6762"/>
      <c r="B6762"/>
      <c r="C6762"/>
      <c r="D6762"/>
      <c r="E6762"/>
      <c r="F6762"/>
      <c r="G6762"/>
      <c r="H6762"/>
      <c r="I6762"/>
      <c r="J6762"/>
      <c r="K6762"/>
      <c r="L6762"/>
      <c r="M6762"/>
      <c r="N6762"/>
      <c r="O6762"/>
      <c r="P6762"/>
      <c r="Q6762"/>
      <c r="R6762"/>
      <c r="S6762"/>
      <c r="T6762"/>
      <c r="U6762"/>
      <c r="V6762"/>
      <c r="W6762"/>
      <c r="X6762"/>
      <c r="Y6762"/>
      <c r="Z6762"/>
      <c r="AA6762"/>
      <c r="AB6762"/>
      <c r="AC6762"/>
      <c r="AD6762"/>
      <c r="AE6762"/>
      <c r="AF6762"/>
      <c r="AG6762"/>
      <c r="AH6762"/>
      <c r="AI6762"/>
      <c r="AJ6762"/>
      <c r="AK6762"/>
      <c r="AL6762"/>
      <c r="AM6762"/>
      <c r="AN6762"/>
      <c r="AO6762"/>
      <c r="AP6762"/>
      <c r="AQ6762"/>
      <c r="AR6762"/>
      <c r="AS6762"/>
      <c r="AT6762"/>
      <c r="AU6762"/>
      <c r="AV6762"/>
      <c r="AW6762"/>
      <c r="AX6762"/>
      <c r="AY6762"/>
      <c r="AZ6762"/>
    </row>
    <row r="6763" spans="1:52">
      <c r="A6763"/>
      <c r="B6763"/>
      <c r="C6763"/>
      <c r="D6763"/>
      <c r="E6763"/>
      <c r="F6763"/>
      <c r="G6763"/>
      <c r="H6763"/>
      <c r="I6763"/>
      <c r="J6763"/>
      <c r="K6763"/>
      <c r="L6763"/>
      <c r="M6763"/>
      <c r="N6763"/>
      <c r="O6763"/>
      <c r="P6763"/>
      <c r="Q6763"/>
      <c r="R6763"/>
      <c r="S6763"/>
      <c r="T6763"/>
      <c r="U6763"/>
      <c r="V6763"/>
      <c r="W6763"/>
      <c r="X6763"/>
      <c r="Y6763"/>
      <c r="Z6763"/>
      <c r="AA6763"/>
      <c r="AB6763"/>
      <c r="AC6763"/>
      <c r="AD6763"/>
      <c r="AE6763"/>
      <c r="AF6763"/>
      <c r="AG6763"/>
      <c r="AH6763"/>
      <c r="AI6763"/>
      <c r="AJ6763"/>
      <c r="AK6763"/>
      <c r="AL6763"/>
      <c r="AM6763"/>
      <c r="AN6763"/>
      <c r="AO6763"/>
      <c r="AP6763"/>
      <c r="AQ6763"/>
      <c r="AR6763"/>
      <c r="AS6763"/>
      <c r="AT6763"/>
      <c r="AU6763"/>
      <c r="AV6763"/>
      <c r="AW6763"/>
      <c r="AX6763"/>
      <c r="AY6763"/>
      <c r="AZ6763"/>
    </row>
    <row r="6764" spans="1:52">
      <c r="A6764"/>
      <c r="B6764"/>
      <c r="C6764"/>
      <c r="D6764"/>
      <c r="E6764"/>
      <c r="F6764"/>
      <c r="G6764"/>
      <c r="H6764"/>
      <c r="I6764"/>
      <c r="J6764"/>
      <c r="K6764"/>
      <c r="L6764"/>
      <c r="M6764"/>
      <c r="N6764"/>
      <c r="O6764"/>
      <c r="P6764"/>
      <c r="Q6764"/>
      <c r="R6764"/>
      <c r="S6764"/>
      <c r="T6764"/>
      <c r="U6764"/>
      <c r="V6764"/>
      <c r="W6764"/>
      <c r="X6764"/>
      <c r="Y6764"/>
      <c r="Z6764"/>
      <c r="AA6764"/>
      <c r="AB6764"/>
      <c r="AC6764"/>
      <c r="AD6764"/>
      <c r="AE6764"/>
      <c r="AF6764"/>
      <c r="AG6764"/>
      <c r="AH6764"/>
      <c r="AI6764"/>
      <c r="AJ6764"/>
      <c r="AK6764"/>
      <c r="AL6764"/>
      <c r="AM6764"/>
      <c r="AN6764"/>
      <c r="AO6764"/>
      <c r="AP6764"/>
      <c r="AQ6764"/>
      <c r="AR6764"/>
      <c r="AS6764"/>
      <c r="AT6764"/>
      <c r="AU6764"/>
      <c r="AV6764"/>
      <c r="AW6764"/>
      <c r="AX6764"/>
      <c r="AY6764"/>
      <c r="AZ6764"/>
    </row>
    <row r="6765" spans="1:52">
      <c r="A6765"/>
      <c r="B6765"/>
      <c r="C6765"/>
      <c r="D6765"/>
      <c r="E6765"/>
      <c r="F6765"/>
      <c r="G6765"/>
      <c r="H6765"/>
      <c r="I6765"/>
      <c r="J6765"/>
      <c r="K6765"/>
      <c r="L6765"/>
      <c r="M6765"/>
      <c r="N6765"/>
      <c r="O6765"/>
      <c r="P6765"/>
      <c r="Q6765"/>
      <c r="R6765"/>
      <c r="S6765"/>
      <c r="T6765"/>
      <c r="U6765"/>
      <c r="V6765"/>
      <c r="W6765"/>
      <c r="X6765"/>
      <c r="Y6765"/>
      <c r="Z6765"/>
      <c r="AA6765"/>
      <c r="AB6765"/>
      <c r="AC6765"/>
      <c r="AD6765"/>
      <c r="AE6765"/>
      <c r="AF6765"/>
      <c r="AG6765"/>
      <c r="AH6765"/>
      <c r="AI6765"/>
      <c r="AJ6765"/>
      <c r="AK6765"/>
      <c r="AL6765"/>
      <c r="AM6765"/>
      <c r="AN6765"/>
      <c r="AO6765"/>
      <c r="AP6765"/>
      <c r="AQ6765"/>
      <c r="AR6765"/>
      <c r="AS6765"/>
      <c r="AT6765"/>
      <c r="AU6765"/>
      <c r="AV6765"/>
      <c r="AW6765"/>
      <c r="AX6765"/>
      <c r="AY6765"/>
      <c r="AZ6765"/>
    </row>
    <row r="6766" spans="1:52">
      <c r="A6766"/>
      <c r="B6766"/>
      <c r="C6766"/>
      <c r="D6766"/>
      <c r="E6766"/>
      <c r="F6766"/>
      <c r="G6766"/>
      <c r="H6766"/>
      <c r="I6766"/>
      <c r="J6766"/>
      <c r="K6766"/>
      <c r="L6766"/>
      <c r="M6766"/>
      <c r="N6766"/>
      <c r="O6766"/>
      <c r="P6766"/>
      <c r="Q6766"/>
      <c r="R6766"/>
      <c r="S6766"/>
      <c r="T6766"/>
      <c r="U6766"/>
      <c r="V6766"/>
      <c r="W6766"/>
      <c r="X6766"/>
      <c r="Y6766"/>
      <c r="Z6766"/>
      <c r="AA6766"/>
      <c r="AB6766"/>
      <c r="AC6766"/>
      <c r="AD6766"/>
      <c r="AE6766"/>
      <c r="AF6766"/>
      <c r="AG6766"/>
      <c r="AH6766"/>
      <c r="AI6766"/>
      <c r="AJ6766"/>
      <c r="AK6766"/>
      <c r="AL6766"/>
      <c r="AM6766"/>
      <c r="AN6766"/>
      <c r="AO6766"/>
      <c r="AP6766"/>
      <c r="AQ6766"/>
      <c r="AR6766"/>
      <c r="AS6766"/>
      <c r="AT6766"/>
      <c r="AU6766"/>
      <c r="AV6766"/>
      <c r="AW6766"/>
      <c r="AX6766"/>
      <c r="AY6766"/>
      <c r="AZ6766"/>
    </row>
    <row r="6767" spans="1:52">
      <c r="A6767"/>
      <c r="B6767"/>
      <c r="C6767"/>
      <c r="D6767"/>
      <c r="E6767"/>
      <c r="F6767"/>
      <c r="G6767"/>
      <c r="H6767"/>
      <c r="I6767"/>
      <c r="J6767"/>
      <c r="K6767"/>
      <c r="L6767"/>
      <c r="M6767"/>
      <c r="N6767"/>
      <c r="O6767"/>
      <c r="P6767"/>
      <c r="Q6767"/>
      <c r="R6767"/>
      <c r="S6767"/>
      <c r="T6767"/>
      <c r="U6767"/>
      <c r="V6767"/>
      <c r="W6767"/>
      <c r="X6767"/>
      <c r="Y6767"/>
      <c r="Z6767"/>
      <c r="AA6767"/>
      <c r="AB6767"/>
      <c r="AC6767"/>
      <c r="AD6767"/>
      <c r="AE6767"/>
      <c r="AF6767"/>
      <c r="AG6767"/>
      <c r="AH6767"/>
      <c r="AI6767"/>
      <c r="AJ6767"/>
      <c r="AK6767"/>
      <c r="AL6767"/>
      <c r="AM6767"/>
      <c r="AN6767"/>
      <c r="AO6767"/>
      <c r="AP6767"/>
      <c r="AQ6767"/>
      <c r="AR6767"/>
      <c r="AS6767"/>
      <c r="AT6767"/>
      <c r="AU6767"/>
      <c r="AV6767"/>
      <c r="AW6767"/>
      <c r="AX6767"/>
      <c r="AY6767"/>
      <c r="AZ6767"/>
    </row>
    <row r="6768" spans="1:52">
      <c r="A6768"/>
      <c r="B6768"/>
      <c r="C6768"/>
      <c r="D6768"/>
      <c r="E6768"/>
      <c r="F6768"/>
      <c r="G6768"/>
      <c r="H6768"/>
      <c r="I6768"/>
      <c r="J6768"/>
      <c r="K6768"/>
      <c r="L6768"/>
      <c r="M6768"/>
      <c r="N6768"/>
      <c r="O6768"/>
      <c r="P6768"/>
      <c r="Q6768"/>
      <c r="R6768"/>
      <c r="S6768"/>
      <c r="T6768"/>
      <c r="U6768"/>
      <c r="V6768"/>
      <c r="W6768"/>
      <c r="X6768"/>
      <c r="Y6768"/>
      <c r="Z6768"/>
      <c r="AA6768"/>
      <c r="AB6768"/>
      <c r="AC6768"/>
      <c r="AD6768"/>
      <c r="AE6768"/>
      <c r="AF6768"/>
      <c r="AG6768"/>
      <c r="AH6768"/>
      <c r="AI6768"/>
      <c r="AJ6768"/>
      <c r="AK6768"/>
      <c r="AL6768"/>
      <c r="AM6768"/>
      <c r="AN6768"/>
      <c r="AO6768"/>
      <c r="AP6768"/>
      <c r="AQ6768"/>
      <c r="AR6768"/>
      <c r="AS6768"/>
      <c r="AT6768"/>
      <c r="AU6768"/>
      <c r="AV6768"/>
      <c r="AW6768"/>
      <c r="AX6768"/>
      <c r="AY6768"/>
      <c r="AZ6768"/>
    </row>
    <row r="6769" spans="1:52">
      <c r="A6769"/>
      <c r="B6769"/>
      <c r="C6769"/>
      <c r="D6769"/>
      <c r="E6769"/>
      <c r="F6769"/>
      <c r="G6769"/>
      <c r="H6769"/>
      <c r="I6769"/>
      <c r="J6769"/>
      <c r="K6769"/>
      <c r="L6769"/>
      <c r="M6769"/>
      <c r="N6769"/>
      <c r="O6769"/>
      <c r="P6769"/>
      <c r="Q6769"/>
      <c r="R6769"/>
      <c r="S6769"/>
      <c r="T6769"/>
      <c r="U6769"/>
      <c r="V6769"/>
      <c r="W6769"/>
      <c r="X6769"/>
      <c r="Y6769"/>
      <c r="Z6769"/>
      <c r="AA6769"/>
      <c r="AB6769"/>
      <c r="AC6769"/>
      <c r="AD6769"/>
      <c r="AE6769"/>
      <c r="AF6769"/>
      <c r="AG6769"/>
      <c r="AH6769"/>
      <c r="AI6769"/>
      <c r="AJ6769"/>
      <c r="AK6769"/>
      <c r="AL6769"/>
      <c r="AM6769"/>
      <c r="AN6769"/>
      <c r="AO6769"/>
      <c r="AP6769"/>
      <c r="AQ6769"/>
      <c r="AR6769"/>
      <c r="AS6769"/>
      <c r="AT6769"/>
      <c r="AU6769"/>
      <c r="AV6769"/>
      <c r="AW6769"/>
      <c r="AX6769"/>
      <c r="AY6769"/>
      <c r="AZ6769"/>
    </row>
    <row r="6770" spans="1:52">
      <c r="A6770"/>
      <c r="B6770"/>
      <c r="C6770"/>
      <c r="D6770"/>
      <c r="E6770"/>
      <c r="F6770"/>
      <c r="G6770"/>
      <c r="H6770"/>
      <c r="I6770"/>
      <c r="J6770"/>
      <c r="K6770"/>
      <c r="L6770"/>
      <c r="M6770"/>
      <c r="N6770"/>
      <c r="O6770"/>
      <c r="P6770"/>
      <c r="Q6770"/>
      <c r="R6770"/>
      <c r="S6770"/>
      <c r="T6770"/>
      <c r="U6770"/>
      <c r="V6770"/>
      <c r="W6770"/>
      <c r="X6770"/>
      <c r="Y6770"/>
      <c r="Z6770"/>
      <c r="AA6770"/>
      <c r="AB6770"/>
      <c r="AC6770"/>
      <c r="AD6770"/>
      <c r="AE6770"/>
      <c r="AF6770"/>
      <c r="AG6770"/>
      <c r="AH6770"/>
      <c r="AI6770"/>
      <c r="AJ6770"/>
      <c r="AK6770"/>
      <c r="AL6770"/>
      <c r="AM6770"/>
      <c r="AN6770"/>
      <c r="AO6770"/>
      <c r="AP6770"/>
      <c r="AQ6770"/>
      <c r="AR6770"/>
      <c r="AS6770"/>
      <c r="AT6770"/>
      <c r="AU6770"/>
      <c r="AV6770"/>
      <c r="AW6770"/>
      <c r="AX6770"/>
      <c r="AY6770"/>
      <c r="AZ6770"/>
    </row>
    <row r="6771" spans="1:52">
      <c r="A6771"/>
      <c r="B6771"/>
      <c r="C6771"/>
      <c r="D6771"/>
      <c r="E6771"/>
      <c r="F6771"/>
      <c r="G6771"/>
      <c r="H6771"/>
      <c r="I6771"/>
      <c r="J6771"/>
      <c r="K6771"/>
      <c r="L6771"/>
      <c r="M6771"/>
      <c r="N6771"/>
      <c r="O6771"/>
      <c r="P6771"/>
      <c r="Q6771"/>
      <c r="R6771"/>
      <c r="S6771"/>
      <c r="T6771"/>
      <c r="U6771"/>
      <c r="V6771"/>
      <c r="W6771"/>
      <c r="X6771"/>
      <c r="Y6771"/>
      <c r="Z6771"/>
      <c r="AA6771"/>
      <c r="AB6771"/>
      <c r="AC6771"/>
      <c r="AD6771"/>
      <c r="AE6771"/>
      <c r="AF6771"/>
      <c r="AG6771"/>
      <c r="AH6771"/>
      <c r="AI6771"/>
      <c r="AJ6771"/>
      <c r="AK6771"/>
      <c r="AL6771"/>
      <c r="AM6771"/>
      <c r="AN6771"/>
      <c r="AO6771"/>
      <c r="AP6771"/>
      <c r="AQ6771"/>
      <c r="AR6771"/>
      <c r="AS6771"/>
      <c r="AT6771"/>
      <c r="AU6771"/>
      <c r="AV6771"/>
      <c r="AW6771"/>
      <c r="AX6771"/>
      <c r="AY6771"/>
      <c r="AZ6771"/>
    </row>
    <row r="6772" spans="1:52">
      <c r="A6772"/>
      <c r="B6772"/>
      <c r="C6772"/>
      <c r="D6772"/>
      <c r="E6772"/>
      <c r="F6772"/>
      <c r="G6772"/>
      <c r="H6772"/>
      <c r="I6772"/>
      <c r="J6772"/>
      <c r="K6772"/>
      <c r="L6772"/>
      <c r="M6772"/>
      <c r="N6772"/>
      <c r="O6772"/>
      <c r="P6772"/>
      <c r="Q6772"/>
      <c r="R6772"/>
      <c r="S6772"/>
      <c r="T6772"/>
      <c r="U6772"/>
      <c r="V6772"/>
      <c r="W6772"/>
      <c r="X6772"/>
      <c r="Y6772"/>
      <c r="Z6772"/>
      <c r="AA6772"/>
      <c r="AB6772"/>
      <c r="AC6772"/>
      <c r="AD6772"/>
      <c r="AE6772"/>
      <c r="AF6772"/>
      <c r="AG6772"/>
      <c r="AH6772"/>
      <c r="AI6772"/>
      <c r="AJ6772"/>
      <c r="AK6772"/>
      <c r="AL6772"/>
      <c r="AM6772"/>
      <c r="AN6772"/>
      <c r="AO6772"/>
      <c r="AP6772"/>
      <c r="AQ6772"/>
      <c r="AR6772"/>
      <c r="AS6772"/>
      <c r="AT6772"/>
      <c r="AU6772"/>
      <c r="AV6772"/>
      <c r="AW6772"/>
      <c r="AX6772"/>
      <c r="AY6772"/>
      <c r="AZ6772"/>
    </row>
    <row r="6773" spans="1:52">
      <c r="A6773"/>
      <c r="B6773"/>
      <c r="C6773"/>
      <c r="D6773"/>
      <c r="E6773"/>
      <c r="F6773"/>
      <c r="G6773"/>
      <c r="H6773"/>
      <c r="I6773"/>
      <c r="J6773"/>
      <c r="K6773"/>
      <c r="L6773"/>
      <c r="M6773"/>
      <c r="N6773"/>
      <c r="O6773"/>
      <c r="P6773"/>
      <c r="Q6773"/>
      <c r="R6773"/>
      <c r="S6773"/>
      <c r="T6773"/>
      <c r="U6773"/>
      <c r="V6773"/>
      <c r="W6773"/>
      <c r="X6773"/>
      <c r="Y6773"/>
      <c r="Z6773"/>
      <c r="AA6773"/>
      <c r="AB6773"/>
      <c r="AC6773"/>
      <c r="AD6773"/>
      <c r="AE6773"/>
      <c r="AF6773"/>
      <c r="AG6773"/>
      <c r="AH6773"/>
      <c r="AI6773"/>
      <c r="AJ6773"/>
      <c r="AK6773"/>
      <c r="AL6773"/>
      <c r="AM6773"/>
      <c r="AN6773"/>
      <c r="AO6773"/>
      <c r="AP6773"/>
      <c r="AQ6773"/>
      <c r="AR6773"/>
      <c r="AS6773"/>
      <c r="AT6773"/>
      <c r="AU6773"/>
      <c r="AV6773"/>
      <c r="AW6773"/>
      <c r="AX6773"/>
      <c r="AY6773"/>
      <c r="AZ6773"/>
    </row>
    <row r="6774" spans="1:52">
      <c r="A6774"/>
      <c r="B6774"/>
      <c r="C6774"/>
      <c r="D6774"/>
      <c r="E6774"/>
      <c r="F6774"/>
      <c r="G6774"/>
      <c r="H6774"/>
      <c r="I6774"/>
      <c r="J6774"/>
      <c r="K6774"/>
      <c r="L6774"/>
      <c r="M6774"/>
      <c r="N6774"/>
      <c r="O6774"/>
      <c r="P6774"/>
      <c r="Q6774"/>
      <c r="R6774"/>
      <c r="S6774"/>
      <c r="T6774"/>
      <c r="U6774"/>
      <c r="V6774"/>
      <c r="W6774"/>
      <c r="X6774"/>
      <c r="Y6774"/>
      <c r="Z6774"/>
      <c r="AA6774"/>
      <c r="AB6774"/>
      <c r="AC6774"/>
      <c r="AD6774"/>
      <c r="AE6774"/>
      <c r="AF6774"/>
      <c r="AG6774"/>
      <c r="AH6774"/>
      <c r="AI6774"/>
      <c r="AJ6774"/>
      <c r="AK6774"/>
      <c r="AL6774"/>
      <c r="AM6774"/>
      <c r="AN6774"/>
      <c r="AO6774"/>
      <c r="AP6774"/>
      <c r="AQ6774"/>
      <c r="AR6774"/>
      <c r="AS6774"/>
      <c r="AT6774"/>
      <c r="AU6774"/>
      <c r="AV6774"/>
      <c r="AW6774"/>
      <c r="AX6774"/>
      <c r="AY6774"/>
      <c r="AZ6774"/>
    </row>
    <row r="6775" spans="1:52">
      <c r="A6775"/>
      <c r="B6775"/>
      <c r="C6775"/>
      <c r="D6775"/>
      <c r="E6775"/>
      <c r="F6775"/>
      <c r="G6775"/>
      <c r="H6775"/>
      <c r="I6775"/>
      <c r="J6775"/>
      <c r="K6775"/>
      <c r="L6775"/>
      <c r="M6775"/>
      <c r="N6775"/>
      <c r="O6775"/>
      <c r="P6775"/>
      <c r="Q6775"/>
      <c r="R6775"/>
      <c r="S6775"/>
      <c r="T6775"/>
      <c r="U6775"/>
      <c r="V6775"/>
      <c r="W6775"/>
      <c r="X6775"/>
      <c r="Y6775"/>
      <c r="Z6775"/>
      <c r="AA6775"/>
      <c r="AB6775"/>
      <c r="AC6775"/>
      <c r="AD6775"/>
      <c r="AE6775"/>
      <c r="AF6775"/>
      <c r="AG6775"/>
      <c r="AH6775"/>
      <c r="AI6775"/>
      <c r="AJ6775"/>
      <c r="AK6775"/>
      <c r="AL6775"/>
      <c r="AM6775"/>
      <c r="AN6775"/>
      <c r="AO6775"/>
      <c r="AP6775"/>
      <c r="AQ6775"/>
      <c r="AR6775"/>
      <c r="AS6775"/>
      <c r="AT6775"/>
      <c r="AU6775"/>
      <c r="AV6775"/>
      <c r="AW6775"/>
      <c r="AX6775"/>
      <c r="AY6775"/>
      <c r="AZ6775"/>
    </row>
    <row r="6776" spans="1:52">
      <c r="A6776"/>
      <c r="B6776"/>
      <c r="C6776"/>
      <c r="D6776"/>
      <c r="E6776"/>
      <c r="F6776"/>
      <c r="G6776"/>
      <c r="H6776"/>
      <c r="I6776"/>
      <c r="J6776"/>
      <c r="K6776"/>
      <c r="L6776"/>
      <c r="M6776"/>
      <c r="N6776"/>
      <c r="O6776"/>
      <c r="P6776"/>
      <c r="Q6776"/>
      <c r="R6776"/>
      <c r="S6776"/>
      <c r="T6776"/>
      <c r="U6776"/>
      <c r="V6776"/>
      <c r="W6776"/>
      <c r="X6776"/>
      <c r="Y6776"/>
      <c r="Z6776"/>
      <c r="AA6776"/>
      <c r="AB6776"/>
      <c r="AC6776"/>
      <c r="AD6776"/>
      <c r="AE6776"/>
      <c r="AF6776"/>
      <c r="AG6776"/>
      <c r="AH6776"/>
      <c r="AI6776"/>
      <c r="AJ6776"/>
      <c r="AK6776"/>
      <c r="AL6776"/>
      <c r="AM6776"/>
      <c r="AN6776"/>
      <c r="AO6776"/>
      <c r="AP6776"/>
      <c r="AQ6776"/>
      <c r="AR6776"/>
      <c r="AS6776"/>
      <c r="AT6776"/>
      <c r="AU6776"/>
      <c r="AV6776"/>
      <c r="AW6776"/>
      <c r="AX6776"/>
      <c r="AY6776"/>
      <c r="AZ6776"/>
    </row>
    <row r="6777" spans="1:52">
      <c r="A6777"/>
      <c r="B6777"/>
      <c r="C6777"/>
      <c r="D6777"/>
      <c r="E6777"/>
      <c r="F6777"/>
      <c r="G6777"/>
      <c r="H6777"/>
      <c r="I6777"/>
      <c r="J6777"/>
      <c r="K6777"/>
      <c r="L6777"/>
      <c r="M6777"/>
      <c r="N6777"/>
      <c r="O6777"/>
      <c r="P6777"/>
      <c r="Q6777"/>
      <c r="R6777"/>
      <c r="S6777"/>
      <c r="T6777"/>
      <c r="U6777"/>
      <c r="V6777"/>
      <c r="W6777"/>
      <c r="X6777"/>
      <c r="Y6777"/>
      <c r="Z6777"/>
      <c r="AA6777"/>
      <c r="AB6777"/>
      <c r="AC6777"/>
      <c r="AD6777"/>
      <c r="AE6777"/>
      <c r="AF6777"/>
      <c r="AG6777"/>
      <c r="AH6777"/>
      <c r="AI6777"/>
      <c r="AJ6777"/>
      <c r="AK6777"/>
      <c r="AL6777"/>
      <c r="AM6777"/>
      <c r="AN6777"/>
      <c r="AO6777"/>
      <c r="AP6777"/>
      <c r="AQ6777"/>
      <c r="AR6777"/>
      <c r="AS6777"/>
      <c r="AT6777"/>
      <c r="AU6777"/>
      <c r="AV6777"/>
      <c r="AW6777"/>
      <c r="AX6777"/>
      <c r="AY6777"/>
      <c r="AZ6777"/>
    </row>
    <row r="6778" spans="1:52">
      <c r="A6778"/>
      <c r="B6778"/>
      <c r="C6778"/>
      <c r="D6778"/>
      <c r="E6778"/>
      <c r="F6778"/>
      <c r="G6778"/>
      <c r="H6778"/>
      <c r="I6778"/>
      <c r="J6778"/>
      <c r="K6778"/>
      <c r="L6778"/>
      <c r="M6778"/>
      <c r="N6778"/>
      <c r="O6778"/>
      <c r="P6778"/>
      <c r="Q6778"/>
      <c r="R6778"/>
      <c r="S6778"/>
      <c r="T6778"/>
      <c r="U6778"/>
      <c r="V6778"/>
      <c r="W6778"/>
      <c r="X6778"/>
      <c r="Y6778"/>
      <c r="Z6778"/>
      <c r="AA6778"/>
      <c r="AB6778"/>
      <c r="AC6778"/>
      <c r="AD6778"/>
      <c r="AE6778"/>
      <c r="AF6778"/>
      <c r="AG6778"/>
      <c r="AH6778"/>
      <c r="AI6778"/>
      <c r="AJ6778"/>
      <c r="AK6778"/>
      <c r="AL6778"/>
      <c r="AM6778"/>
      <c r="AN6778"/>
      <c r="AO6778"/>
      <c r="AP6778"/>
      <c r="AQ6778"/>
      <c r="AR6778"/>
      <c r="AS6778"/>
      <c r="AT6778"/>
      <c r="AU6778"/>
      <c r="AV6778"/>
      <c r="AW6778"/>
      <c r="AX6778"/>
      <c r="AY6778"/>
      <c r="AZ6778"/>
    </row>
    <row r="6779" spans="1:52">
      <c r="A6779"/>
      <c r="B6779"/>
      <c r="C6779"/>
      <c r="D6779"/>
      <c r="E6779"/>
      <c r="F6779"/>
      <c r="G6779"/>
      <c r="H6779"/>
      <c r="I6779"/>
      <c r="J6779"/>
      <c r="K6779"/>
      <c r="L6779"/>
      <c r="M6779"/>
      <c r="N6779"/>
      <c r="O6779"/>
      <c r="P6779"/>
      <c r="Q6779"/>
      <c r="R6779"/>
      <c r="S6779"/>
      <c r="T6779"/>
      <c r="U6779"/>
      <c r="V6779"/>
      <c r="W6779"/>
      <c r="X6779"/>
      <c r="Y6779"/>
      <c r="Z6779"/>
      <c r="AA6779"/>
      <c r="AB6779"/>
      <c r="AC6779"/>
      <c r="AD6779"/>
      <c r="AE6779"/>
      <c r="AF6779"/>
      <c r="AG6779"/>
      <c r="AH6779"/>
      <c r="AI6779"/>
      <c r="AJ6779"/>
      <c r="AK6779"/>
      <c r="AL6779"/>
      <c r="AM6779"/>
      <c r="AN6779"/>
      <c r="AO6779"/>
      <c r="AP6779"/>
      <c r="AQ6779"/>
      <c r="AR6779"/>
      <c r="AS6779"/>
      <c r="AT6779"/>
      <c r="AU6779"/>
      <c r="AV6779"/>
      <c r="AW6779"/>
      <c r="AX6779"/>
      <c r="AY6779"/>
      <c r="AZ6779"/>
    </row>
    <row r="6780" spans="1:52">
      <c r="A6780"/>
      <c r="B6780"/>
      <c r="C6780"/>
      <c r="D6780"/>
      <c r="E6780"/>
      <c r="F6780"/>
      <c r="G6780"/>
      <c r="H6780"/>
      <c r="I6780"/>
      <c r="J6780"/>
      <c r="K6780"/>
      <c r="L6780"/>
      <c r="M6780"/>
      <c r="N6780"/>
      <c r="O6780"/>
      <c r="P6780"/>
      <c r="Q6780"/>
      <c r="R6780"/>
      <c r="S6780"/>
      <c r="T6780"/>
      <c r="U6780"/>
      <c r="V6780"/>
      <c r="W6780"/>
      <c r="X6780"/>
      <c r="Y6780"/>
      <c r="Z6780"/>
      <c r="AA6780"/>
      <c r="AB6780"/>
      <c r="AC6780"/>
      <c r="AD6780"/>
      <c r="AE6780"/>
      <c r="AF6780"/>
      <c r="AG6780"/>
      <c r="AH6780"/>
      <c r="AI6780"/>
      <c r="AJ6780"/>
      <c r="AK6780"/>
      <c r="AL6780"/>
      <c r="AM6780"/>
      <c r="AN6780"/>
      <c r="AO6780"/>
      <c r="AP6780"/>
      <c r="AQ6780"/>
      <c r="AR6780"/>
      <c r="AS6780"/>
      <c r="AT6780"/>
      <c r="AU6780"/>
      <c r="AV6780"/>
      <c r="AW6780"/>
      <c r="AX6780"/>
      <c r="AY6780"/>
      <c r="AZ6780"/>
    </row>
    <row r="6781" spans="1:52">
      <c r="A6781"/>
      <c r="B6781"/>
      <c r="C6781"/>
      <c r="D6781"/>
      <c r="E6781"/>
      <c r="F6781"/>
      <c r="G6781"/>
      <c r="H6781"/>
      <c r="I6781"/>
      <c r="J6781"/>
      <c r="K6781"/>
      <c r="L6781"/>
      <c r="M6781"/>
      <c r="N6781"/>
      <c r="O6781"/>
      <c r="P6781"/>
      <c r="Q6781"/>
      <c r="R6781"/>
      <c r="S6781"/>
      <c r="T6781"/>
      <c r="U6781"/>
      <c r="V6781"/>
      <c r="W6781"/>
      <c r="X6781"/>
      <c r="Y6781"/>
      <c r="Z6781"/>
      <c r="AA6781"/>
      <c r="AB6781"/>
      <c r="AC6781"/>
      <c r="AD6781"/>
      <c r="AE6781"/>
      <c r="AF6781"/>
      <c r="AG6781"/>
      <c r="AH6781"/>
      <c r="AI6781"/>
      <c r="AJ6781"/>
      <c r="AK6781"/>
      <c r="AL6781"/>
      <c r="AM6781"/>
      <c r="AN6781"/>
      <c r="AO6781"/>
      <c r="AP6781"/>
      <c r="AQ6781"/>
      <c r="AR6781"/>
      <c r="AS6781"/>
      <c r="AT6781"/>
      <c r="AU6781"/>
      <c r="AV6781"/>
      <c r="AW6781"/>
      <c r="AX6781"/>
      <c r="AY6781"/>
      <c r="AZ6781"/>
    </row>
    <row r="6782" spans="1:52">
      <c r="A6782"/>
      <c r="B6782"/>
      <c r="C6782"/>
      <c r="D6782"/>
      <c r="E6782"/>
      <c r="F6782"/>
      <c r="G6782"/>
      <c r="H6782"/>
      <c r="I6782"/>
      <c r="J6782"/>
      <c r="K6782"/>
      <c r="L6782"/>
      <c r="M6782"/>
      <c r="N6782"/>
      <c r="O6782"/>
      <c r="P6782"/>
      <c r="Q6782"/>
      <c r="R6782"/>
      <c r="S6782"/>
      <c r="T6782"/>
      <c r="U6782"/>
      <c r="V6782"/>
      <c r="W6782"/>
      <c r="X6782"/>
      <c r="Y6782"/>
      <c r="Z6782"/>
      <c r="AA6782"/>
      <c r="AB6782"/>
      <c r="AC6782"/>
      <c r="AD6782"/>
      <c r="AE6782"/>
      <c r="AF6782"/>
      <c r="AG6782"/>
      <c r="AH6782"/>
      <c r="AI6782"/>
      <c r="AJ6782"/>
      <c r="AK6782"/>
      <c r="AL6782"/>
      <c r="AM6782"/>
      <c r="AN6782"/>
      <c r="AO6782"/>
      <c r="AP6782"/>
      <c r="AQ6782"/>
      <c r="AR6782"/>
      <c r="AS6782"/>
      <c r="AT6782"/>
      <c r="AU6782"/>
      <c r="AV6782"/>
      <c r="AW6782"/>
      <c r="AX6782"/>
      <c r="AY6782"/>
      <c r="AZ6782"/>
    </row>
    <row r="6783" spans="1:52">
      <c r="A6783"/>
      <c r="B6783"/>
      <c r="C6783"/>
      <c r="D6783"/>
      <c r="E6783"/>
      <c r="F6783"/>
      <c r="G6783"/>
      <c r="H6783"/>
      <c r="I6783"/>
      <c r="J6783"/>
      <c r="K6783"/>
      <c r="L6783"/>
      <c r="M6783"/>
      <c r="N6783"/>
      <c r="O6783"/>
      <c r="P6783"/>
      <c r="Q6783"/>
      <c r="R6783"/>
      <c r="S6783"/>
      <c r="T6783"/>
      <c r="U6783"/>
      <c r="V6783"/>
      <c r="W6783"/>
      <c r="X6783"/>
      <c r="Y6783"/>
      <c r="Z6783"/>
      <c r="AA6783"/>
      <c r="AB6783"/>
      <c r="AC6783"/>
      <c r="AD6783"/>
      <c r="AE6783"/>
      <c r="AF6783"/>
      <c r="AG6783"/>
      <c r="AH6783"/>
      <c r="AI6783"/>
      <c r="AJ6783"/>
      <c r="AK6783"/>
      <c r="AL6783"/>
      <c r="AM6783"/>
      <c r="AN6783"/>
      <c r="AO6783"/>
      <c r="AP6783"/>
      <c r="AQ6783"/>
      <c r="AR6783"/>
      <c r="AS6783"/>
      <c r="AT6783"/>
      <c r="AU6783"/>
      <c r="AV6783"/>
      <c r="AW6783"/>
      <c r="AX6783"/>
      <c r="AY6783"/>
      <c r="AZ6783"/>
    </row>
    <row r="6784" spans="1:52">
      <c r="A6784"/>
      <c r="B6784"/>
      <c r="C6784"/>
      <c r="D6784"/>
      <c r="E6784"/>
      <c r="F6784"/>
      <c r="G6784"/>
      <c r="H6784"/>
      <c r="I6784"/>
      <c r="J6784"/>
      <c r="K6784"/>
      <c r="L6784"/>
      <c r="M6784"/>
      <c r="N6784"/>
      <c r="O6784"/>
      <c r="P6784"/>
      <c r="Q6784"/>
      <c r="R6784"/>
      <c r="S6784"/>
      <c r="T6784"/>
      <c r="U6784"/>
      <c r="V6784"/>
      <c r="W6784"/>
      <c r="X6784"/>
      <c r="Y6784"/>
      <c r="Z6784"/>
      <c r="AA6784"/>
      <c r="AB6784"/>
      <c r="AC6784"/>
      <c r="AD6784"/>
      <c r="AE6784"/>
      <c r="AF6784"/>
      <c r="AG6784"/>
      <c r="AH6784"/>
      <c r="AI6784"/>
      <c r="AJ6784"/>
      <c r="AK6784"/>
      <c r="AL6784"/>
      <c r="AM6784"/>
      <c r="AN6784"/>
      <c r="AO6784"/>
      <c r="AP6784"/>
      <c r="AQ6784"/>
      <c r="AR6784"/>
      <c r="AS6784"/>
      <c r="AT6784"/>
      <c r="AU6784"/>
      <c r="AV6784"/>
      <c r="AW6784"/>
      <c r="AX6784"/>
      <c r="AY6784"/>
      <c r="AZ6784"/>
    </row>
    <row r="6785" spans="1:52">
      <c r="A6785"/>
      <c r="B6785"/>
      <c r="C6785"/>
      <c r="D6785"/>
      <c r="E6785"/>
      <c r="F6785"/>
      <c r="G6785"/>
      <c r="H6785"/>
      <c r="I6785"/>
      <c r="J6785"/>
      <c r="K6785"/>
      <c r="L6785"/>
      <c r="M6785"/>
      <c r="N6785"/>
      <c r="O6785"/>
      <c r="P6785"/>
      <c r="Q6785"/>
      <c r="R6785"/>
      <c r="S6785"/>
      <c r="T6785"/>
      <c r="U6785"/>
      <c r="V6785"/>
      <c r="W6785"/>
      <c r="X6785"/>
      <c r="Y6785"/>
      <c r="Z6785"/>
      <c r="AA6785"/>
      <c r="AB6785"/>
      <c r="AC6785"/>
      <c r="AD6785"/>
      <c r="AE6785"/>
      <c r="AF6785"/>
      <c r="AG6785"/>
      <c r="AH6785"/>
      <c r="AI6785"/>
      <c r="AJ6785"/>
      <c r="AK6785"/>
      <c r="AL6785"/>
      <c r="AM6785"/>
      <c r="AN6785"/>
      <c r="AO6785"/>
      <c r="AP6785"/>
      <c r="AQ6785"/>
      <c r="AR6785"/>
      <c r="AS6785"/>
      <c r="AT6785"/>
      <c r="AU6785"/>
      <c r="AV6785"/>
      <c r="AW6785"/>
      <c r="AX6785"/>
      <c r="AY6785"/>
      <c r="AZ6785"/>
    </row>
    <row r="6786" spans="1:52">
      <c r="A6786"/>
      <c r="B6786"/>
      <c r="C6786"/>
      <c r="D6786"/>
      <c r="E6786"/>
      <c r="F6786"/>
      <c r="G6786"/>
      <c r="H6786"/>
      <c r="I6786"/>
      <c r="J6786"/>
      <c r="K6786"/>
      <c r="L6786"/>
      <c r="M6786"/>
      <c r="N6786"/>
      <c r="O6786"/>
      <c r="P6786"/>
      <c r="Q6786"/>
      <c r="R6786"/>
      <c r="S6786"/>
      <c r="T6786"/>
      <c r="U6786"/>
      <c r="V6786"/>
      <c r="W6786"/>
      <c r="X6786"/>
      <c r="Y6786"/>
      <c r="Z6786"/>
      <c r="AA6786"/>
      <c r="AB6786"/>
      <c r="AC6786"/>
      <c r="AD6786"/>
      <c r="AE6786"/>
      <c r="AF6786"/>
      <c r="AG6786"/>
      <c r="AH6786"/>
      <c r="AI6786"/>
      <c r="AJ6786"/>
      <c r="AK6786"/>
      <c r="AL6786"/>
      <c r="AM6786"/>
      <c r="AN6786"/>
      <c r="AO6786"/>
      <c r="AP6786"/>
      <c r="AQ6786"/>
      <c r="AR6786"/>
      <c r="AS6786"/>
      <c r="AT6786"/>
      <c r="AU6786"/>
      <c r="AV6786"/>
      <c r="AW6786"/>
      <c r="AX6786"/>
      <c r="AY6786"/>
      <c r="AZ6786"/>
    </row>
    <row r="6787" spans="1:52">
      <c r="A6787"/>
      <c r="B6787"/>
      <c r="C6787"/>
      <c r="D6787"/>
      <c r="E6787"/>
      <c r="F6787"/>
      <c r="G6787"/>
      <c r="H6787"/>
      <c r="I6787"/>
      <c r="J6787"/>
      <c r="K6787"/>
      <c r="L6787"/>
      <c r="M6787"/>
      <c r="N6787"/>
      <c r="O6787"/>
      <c r="P6787"/>
      <c r="Q6787"/>
      <c r="R6787"/>
      <c r="S6787"/>
      <c r="T6787"/>
      <c r="U6787"/>
      <c r="V6787"/>
      <c r="W6787"/>
      <c r="X6787"/>
      <c r="Y6787"/>
      <c r="Z6787"/>
      <c r="AA6787"/>
      <c r="AB6787"/>
      <c r="AC6787"/>
      <c r="AD6787"/>
      <c r="AE6787"/>
      <c r="AF6787"/>
      <c r="AG6787"/>
      <c r="AH6787"/>
      <c r="AI6787"/>
      <c r="AJ6787"/>
      <c r="AK6787"/>
      <c r="AL6787"/>
      <c r="AM6787"/>
      <c r="AN6787"/>
      <c r="AO6787"/>
      <c r="AP6787"/>
      <c r="AQ6787"/>
      <c r="AR6787"/>
      <c r="AS6787"/>
      <c r="AT6787"/>
      <c r="AU6787"/>
      <c r="AV6787"/>
      <c r="AW6787"/>
      <c r="AX6787"/>
      <c r="AY6787"/>
      <c r="AZ6787"/>
    </row>
    <row r="6788" spans="1:52">
      <c r="A6788"/>
      <c r="B6788"/>
      <c r="C6788"/>
      <c r="D6788"/>
      <c r="E6788"/>
      <c r="F6788"/>
      <c r="G6788"/>
      <c r="H6788"/>
      <c r="I6788"/>
      <c r="J6788"/>
      <c r="K6788"/>
      <c r="L6788"/>
      <c r="M6788"/>
      <c r="N6788"/>
      <c r="O6788"/>
      <c r="P6788"/>
      <c r="Q6788"/>
      <c r="R6788"/>
      <c r="S6788"/>
      <c r="T6788"/>
      <c r="U6788"/>
      <c r="V6788"/>
      <c r="W6788"/>
      <c r="X6788"/>
      <c r="Y6788"/>
      <c r="Z6788"/>
      <c r="AA6788"/>
      <c r="AB6788"/>
      <c r="AC6788"/>
      <c r="AD6788"/>
      <c r="AE6788"/>
      <c r="AF6788"/>
      <c r="AG6788"/>
      <c r="AH6788"/>
      <c r="AI6788"/>
      <c r="AJ6788"/>
      <c r="AK6788"/>
      <c r="AL6788"/>
      <c r="AM6788"/>
      <c r="AN6788"/>
      <c r="AO6788"/>
      <c r="AP6788"/>
      <c r="AQ6788"/>
      <c r="AR6788"/>
      <c r="AS6788"/>
      <c r="AT6788"/>
      <c r="AU6788"/>
      <c r="AV6788"/>
      <c r="AW6788"/>
      <c r="AX6788"/>
      <c r="AY6788"/>
      <c r="AZ6788"/>
    </row>
    <row r="6789" spans="1:52">
      <c r="A6789"/>
      <c r="B6789"/>
      <c r="C6789"/>
      <c r="D6789"/>
      <c r="E6789"/>
      <c r="F6789"/>
      <c r="G6789"/>
      <c r="H6789"/>
      <c r="I6789"/>
      <c r="J6789"/>
      <c r="K6789"/>
      <c r="L6789"/>
      <c r="M6789"/>
      <c r="N6789"/>
      <c r="O6789"/>
      <c r="P6789"/>
      <c r="Q6789"/>
      <c r="R6789"/>
      <c r="S6789"/>
      <c r="T6789"/>
      <c r="U6789"/>
      <c r="V6789"/>
      <c r="W6789"/>
      <c r="X6789"/>
      <c r="Y6789"/>
      <c r="Z6789"/>
      <c r="AA6789"/>
      <c r="AB6789"/>
      <c r="AC6789"/>
      <c r="AD6789"/>
      <c r="AE6789"/>
      <c r="AF6789"/>
      <c r="AG6789"/>
      <c r="AH6789"/>
      <c r="AI6789"/>
      <c r="AJ6789"/>
      <c r="AK6789"/>
      <c r="AL6789"/>
      <c r="AM6789"/>
      <c r="AN6789"/>
      <c r="AO6789"/>
      <c r="AP6789"/>
      <c r="AQ6789"/>
      <c r="AR6789"/>
      <c r="AS6789"/>
      <c r="AT6789"/>
      <c r="AU6789"/>
      <c r="AV6789"/>
      <c r="AW6789"/>
      <c r="AX6789"/>
      <c r="AY6789"/>
      <c r="AZ6789"/>
    </row>
    <row r="6790" spans="1:52">
      <c r="A6790"/>
      <c r="B6790"/>
      <c r="C6790"/>
      <c r="D6790"/>
      <c r="E6790"/>
      <c r="F6790"/>
      <c r="G6790"/>
      <c r="H6790"/>
      <c r="I6790"/>
      <c r="J6790"/>
      <c r="K6790"/>
      <c r="L6790"/>
      <c r="M6790"/>
      <c r="N6790"/>
      <c r="O6790"/>
      <c r="P6790"/>
      <c r="Q6790"/>
      <c r="R6790"/>
      <c r="S6790"/>
      <c r="T6790"/>
      <c r="U6790"/>
      <c r="V6790"/>
      <c r="W6790"/>
      <c r="X6790"/>
      <c r="Y6790"/>
      <c r="Z6790"/>
      <c r="AA6790"/>
      <c r="AB6790"/>
      <c r="AC6790"/>
      <c r="AD6790"/>
      <c r="AE6790"/>
      <c r="AF6790"/>
      <c r="AG6790"/>
      <c r="AH6790"/>
      <c r="AI6790"/>
      <c r="AJ6790"/>
      <c r="AK6790"/>
      <c r="AL6790"/>
      <c r="AM6790"/>
      <c r="AN6790"/>
      <c r="AO6790"/>
      <c r="AP6790"/>
      <c r="AQ6790"/>
      <c r="AR6790"/>
      <c r="AS6790"/>
      <c r="AT6790"/>
      <c r="AU6790"/>
      <c r="AV6790"/>
      <c r="AW6790"/>
      <c r="AX6790"/>
      <c r="AY6790"/>
      <c r="AZ6790"/>
    </row>
    <row r="6791" spans="1:52">
      <c r="A6791"/>
      <c r="B6791"/>
      <c r="C6791"/>
      <c r="D6791"/>
      <c r="E6791"/>
      <c r="F6791"/>
      <c r="G6791"/>
      <c r="H6791"/>
      <c r="I6791"/>
      <c r="J6791"/>
      <c r="K6791"/>
      <c r="L6791"/>
      <c r="M6791"/>
      <c r="N6791"/>
      <c r="O6791"/>
      <c r="P6791"/>
      <c r="Q6791"/>
      <c r="R6791"/>
      <c r="S6791"/>
      <c r="T6791"/>
      <c r="U6791"/>
      <c r="V6791"/>
      <c r="W6791"/>
      <c r="X6791"/>
      <c r="Y6791"/>
      <c r="Z6791"/>
      <c r="AA6791"/>
      <c r="AB6791"/>
      <c r="AC6791"/>
      <c r="AD6791"/>
      <c r="AE6791"/>
      <c r="AF6791"/>
      <c r="AG6791"/>
      <c r="AH6791"/>
      <c r="AI6791"/>
      <c r="AJ6791"/>
      <c r="AK6791"/>
      <c r="AL6791"/>
      <c r="AM6791"/>
      <c r="AN6791"/>
      <c r="AO6791"/>
      <c r="AP6791"/>
      <c r="AQ6791"/>
      <c r="AR6791"/>
      <c r="AS6791"/>
      <c r="AT6791"/>
      <c r="AU6791"/>
      <c r="AV6791"/>
      <c r="AW6791"/>
      <c r="AX6791"/>
      <c r="AY6791"/>
      <c r="AZ6791"/>
    </row>
    <row r="6792" spans="1:52">
      <c r="A6792"/>
      <c r="B6792"/>
      <c r="C6792"/>
      <c r="D6792"/>
      <c r="E6792"/>
      <c r="F6792"/>
      <c r="G6792"/>
      <c r="H6792"/>
      <c r="I6792"/>
      <c r="J6792"/>
      <c r="K6792"/>
      <c r="L6792"/>
      <c r="M6792"/>
      <c r="N6792"/>
      <c r="O6792"/>
      <c r="P6792"/>
      <c r="Q6792"/>
      <c r="R6792"/>
      <c r="S6792"/>
      <c r="T6792"/>
      <c r="U6792"/>
      <c r="V6792"/>
      <c r="W6792"/>
      <c r="X6792"/>
      <c r="Y6792"/>
      <c r="Z6792"/>
      <c r="AA6792"/>
      <c r="AB6792"/>
      <c r="AC6792"/>
      <c r="AD6792"/>
      <c r="AE6792"/>
      <c r="AF6792"/>
      <c r="AG6792"/>
      <c r="AH6792"/>
      <c r="AI6792"/>
      <c r="AJ6792"/>
      <c r="AK6792"/>
      <c r="AL6792"/>
      <c r="AM6792"/>
      <c r="AN6792"/>
      <c r="AO6792"/>
      <c r="AP6792"/>
      <c r="AQ6792"/>
      <c r="AR6792"/>
      <c r="AS6792"/>
      <c r="AT6792"/>
      <c r="AU6792"/>
      <c r="AV6792"/>
      <c r="AW6792"/>
      <c r="AX6792"/>
      <c r="AY6792"/>
      <c r="AZ6792"/>
    </row>
    <row r="6793" spans="1:52">
      <c r="A6793"/>
      <c r="B6793"/>
      <c r="C6793"/>
      <c r="D6793"/>
      <c r="E6793"/>
      <c r="F6793"/>
      <c r="G6793"/>
      <c r="H6793"/>
      <c r="I6793"/>
      <c r="J6793"/>
      <c r="K6793"/>
      <c r="L6793"/>
      <c r="M6793"/>
      <c r="N6793"/>
      <c r="O6793"/>
      <c r="P6793"/>
      <c r="Q6793"/>
      <c r="R6793"/>
      <c r="S6793"/>
      <c r="T6793"/>
      <c r="U6793"/>
      <c r="V6793"/>
      <c r="W6793"/>
      <c r="X6793"/>
      <c r="Y6793"/>
      <c r="Z6793"/>
      <c r="AA6793"/>
      <c r="AB6793"/>
      <c r="AC6793"/>
      <c r="AD6793"/>
      <c r="AE6793"/>
      <c r="AF6793"/>
      <c r="AG6793"/>
      <c r="AH6793"/>
      <c r="AI6793"/>
      <c r="AJ6793"/>
      <c r="AK6793"/>
      <c r="AL6793"/>
      <c r="AM6793"/>
      <c r="AN6793"/>
      <c r="AO6793"/>
      <c r="AP6793"/>
      <c r="AQ6793"/>
      <c r="AR6793"/>
      <c r="AS6793"/>
      <c r="AT6793"/>
      <c r="AU6793"/>
      <c r="AV6793"/>
      <c r="AW6793"/>
      <c r="AX6793"/>
      <c r="AY6793"/>
      <c r="AZ6793"/>
    </row>
    <row r="6794" spans="1:52">
      <c r="A6794"/>
      <c r="B6794"/>
      <c r="C6794"/>
      <c r="D6794"/>
      <c r="E6794"/>
      <c r="F6794"/>
      <c r="G6794"/>
      <c r="H6794"/>
      <c r="I6794"/>
      <c r="J6794"/>
      <c r="K6794"/>
      <c r="L6794"/>
      <c r="M6794"/>
      <c r="N6794"/>
      <c r="O6794"/>
      <c r="P6794"/>
      <c r="Q6794"/>
      <c r="R6794"/>
      <c r="S6794"/>
      <c r="T6794"/>
      <c r="U6794"/>
      <c r="V6794"/>
      <c r="W6794"/>
      <c r="X6794"/>
      <c r="Y6794"/>
      <c r="Z6794"/>
      <c r="AA6794"/>
      <c r="AB6794"/>
      <c r="AC6794"/>
      <c r="AD6794"/>
      <c r="AE6794"/>
      <c r="AF6794"/>
      <c r="AG6794"/>
      <c r="AH6794"/>
      <c r="AI6794"/>
      <c r="AJ6794"/>
      <c r="AK6794"/>
      <c r="AL6794"/>
      <c r="AM6794"/>
      <c r="AN6794"/>
      <c r="AO6794"/>
      <c r="AP6794"/>
      <c r="AQ6794"/>
      <c r="AR6794"/>
      <c r="AS6794"/>
      <c r="AT6794"/>
      <c r="AU6794"/>
      <c r="AV6794"/>
      <c r="AW6794"/>
      <c r="AX6794"/>
      <c r="AY6794"/>
      <c r="AZ6794"/>
    </row>
    <row r="6795" spans="1:52">
      <c r="A6795"/>
      <c r="B6795"/>
      <c r="C6795"/>
      <c r="D6795"/>
      <c r="E6795"/>
      <c r="F6795"/>
      <c r="G6795"/>
      <c r="H6795"/>
      <c r="I6795"/>
      <c r="J6795"/>
      <c r="K6795"/>
      <c r="L6795"/>
      <c r="M6795"/>
      <c r="N6795"/>
      <c r="O6795"/>
      <c r="P6795"/>
      <c r="Q6795"/>
      <c r="R6795"/>
      <c r="S6795"/>
      <c r="T6795"/>
      <c r="U6795"/>
      <c r="V6795"/>
      <c r="W6795"/>
      <c r="X6795"/>
      <c r="Y6795"/>
      <c r="Z6795"/>
      <c r="AA6795"/>
      <c r="AB6795"/>
      <c r="AC6795"/>
      <c r="AD6795"/>
      <c r="AE6795"/>
      <c r="AF6795"/>
      <c r="AG6795"/>
      <c r="AH6795"/>
      <c r="AI6795"/>
      <c r="AJ6795"/>
      <c r="AK6795"/>
      <c r="AL6795"/>
      <c r="AM6795"/>
      <c r="AN6795"/>
      <c r="AO6795"/>
      <c r="AP6795"/>
      <c r="AQ6795"/>
      <c r="AR6795"/>
      <c r="AS6795"/>
      <c r="AT6795"/>
      <c r="AU6795"/>
      <c r="AV6795"/>
      <c r="AW6795"/>
      <c r="AX6795"/>
      <c r="AY6795"/>
      <c r="AZ6795"/>
    </row>
    <row r="6796" spans="1:52">
      <c r="A6796"/>
      <c r="B6796"/>
      <c r="C6796"/>
      <c r="D6796"/>
      <c r="E6796"/>
      <c r="F6796"/>
      <c r="G6796"/>
      <c r="H6796"/>
      <c r="I6796"/>
      <c r="J6796"/>
      <c r="K6796"/>
      <c r="L6796"/>
      <c r="M6796"/>
      <c r="N6796"/>
      <c r="O6796"/>
      <c r="P6796"/>
      <c r="Q6796"/>
      <c r="R6796"/>
      <c r="S6796"/>
      <c r="T6796"/>
      <c r="U6796"/>
      <c r="V6796"/>
      <c r="W6796"/>
      <c r="X6796"/>
      <c r="Y6796"/>
      <c r="Z6796"/>
      <c r="AA6796"/>
      <c r="AB6796"/>
      <c r="AC6796"/>
      <c r="AD6796"/>
      <c r="AE6796"/>
      <c r="AF6796"/>
      <c r="AG6796"/>
      <c r="AH6796"/>
      <c r="AI6796"/>
      <c r="AJ6796"/>
      <c r="AK6796"/>
      <c r="AL6796"/>
      <c r="AM6796"/>
      <c r="AN6796"/>
      <c r="AO6796"/>
      <c r="AP6796"/>
      <c r="AQ6796"/>
      <c r="AR6796"/>
      <c r="AS6796"/>
      <c r="AT6796"/>
      <c r="AU6796"/>
      <c r="AV6796"/>
      <c r="AW6796"/>
      <c r="AX6796"/>
      <c r="AY6796"/>
      <c r="AZ6796"/>
    </row>
    <row r="6797" spans="1:52">
      <c r="A6797"/>
      <c r="B6797"/>
      <c r="C6797"/>
      <c r="D6797"/>
      <c r="E6797"/>
      <c r="F6797"/>
      <c r="G6797"/>
      <c r="H6797"/>
      <c r="I6797"/>
      <c r="J6797"/>
      <c r="K6797"/>
      <c r="L6797"/>
      <c r="M6797"/>
      <c r="N6797"/>
      <c r="O6797"/>
      <c r="P6797"/>
      <c r="Q6797"/>
      <c r="R6797"/>
      <c r="S6797"/>
      <c r="T6797"/>
      <c r="U6797"/>
      <c r="V6797"/>
      <c r="W6797"/>
      <c r="X6797"/>
      <c r="Y6797"/>
      <c r="Z6797"/>
      <c r="AA6797"/>
      <c r="AB6797"/>
      <c r="AC6797"/>
      <c r="AD6797"/>
      <c r="AE6797"/>
      <c r="AF6797"/>
      <c r="AG6797"/>
      <c r="AH6797"/>
      <c r="AI6797"/>
      <c r="AJ6797"/>
      <c r="AK6797"/>
      <c r="AL6797"/>
      <c r="AM6797"/>
      <c r="AN6797"/>
      <c r="AO6797"/>
      <c r="AP6797"/>
      <c r="AQ6797"/>
      <c r="AR6797"/>
      <c r="AS6797"/>
      <c r="AT6797"/>
      <c r="AU6797"/>
      <c r="AV6797"/>
      <c r="AW6797"/>
      <c r="AX6797"/>
      <c r="AY6797"/>
      <c r="AZ6797"/>
    </row>
    <row r="6798" spans="1:52">
      <c r="A6798"/>
      <c r="B6798"/>
      <c r="C6798"/>
      <c r="D6798"/>
      <c r="E6798"/>
      <c r="F6798"/>
      <c r="G6798"/>
      <c r="H6798"/>
      <c r="I6798"/>
      <c r="J6798"/>
      <c r="K6798"/>
      <c r="L6798"/>
      <c r="M6798"/>
      <c r="N6798"/>
      <c r="O6798"/>
      <c r="P6798"/>
      <c r="Q6798"/>
      <c r="R6798"/>
      <c r="S6798"/>
      <c r="T6798"/>
      <c r="U6798"/>
      <c r="V6798"/>
      <c r="W6798"/>
      <c r="X6798"/>
      <c r="Y6798"/>
      <c r="Z6798"/>
      <c r="AA6798"/>
      <c r="AB6798"/>
      <c r="AC6798"/>
      <c r="AD6798"/>
      <c r="AE6798"/>
      <c r="AF6798"/>
      <c r="AG6798"/>
      <c r="AH6798"/>
      <c r="AI6798"/>
      <c r="AJ6798"/>
      <c r="AK6798"/>
      <c r="AL6798"/>
      <c r="AM6798"/>
      <c r="AN6798"/>
      <c r="AO6798"/>
      <c r="AP6798"/>
      <c r="AQ6798"/>
      <c r="AR6798"/>
      <c r="AS6798"/>
      <c r="AT6798"/>
      <c r="AU6798"/>
      <c r="AV6798"/>
      <c r="AW6798"/>
      <c r="AX6798"/>
      <c r="AY6798"/>
      <c r="AZ6798"/>
    </row>
    <row r="6799" spans="1:52">
      <c r="A6799"/>
      <c r="B6799"/>
      <c r="C6799"/>
      <c r="D6799"/>
      <c r="E6799"/>
      <c r="F6799"/>
      <c r="G6799"/>
      <c r="H6799"/>
      <c r="I6799"/>
      <c r="J6799"/>
      <c r="K6799"/>
      <c r="L6799"/>
      <c r="M6799"/>
      <c r="N6799"/>
      <c r="O6799"/>
      <c r="P6799"/>
      <c r="Q6799"/>
      <c r="R6799"/>
      <c r="S6799"/>
      <c r="T6799"/>
      <c r="U6799"/>
      <c r="V6799"/>
      <c r="W6799"/>
      <c r="X6799"/>
      <c r="Y6799"/>
      <c r="Z6799"/>
      <c r="AA6799"/>
      <c r="AB6799"/>
      <c r="AC6799"/>
      <c r="AD6799"/>
      <c r="AE6799"/>
      <c r="AF6799"/>
      <c r="AG6799"/>
      <c r="AH6799"/>
      <c r="AI6799"/>
      <c r="AJ6799"/>
      <c r="AK6799"/>
      <c r="AL6799"/>
      <c r="AM6799"/>
      <c r="AN6799"/>
      <c r="AO6799"/>
      <c r="AP6799"/>
      <c r="AQ6799"/>
      <c r="AR6799"/>
      <c r="AS6799"/>
      <c r="AT6799"/>
      <c r="AU6799"/>
      <c r="AV6799"/>
      <c r="AW6799"/>
      <c r="AX6799"/>
      <c r="AY6799"/>
      <c r="AZ6799"/>
    </row>
    <row r="6800" spans="1:52">
      <c r="A6800"/>
      <c r="B6800"/>
      <c r="C6800"/>
      <c r="D6800"/>
      <c r="E6800"/>
      <c r="F6800"/>
      <c r="G6800"/>
      <c r="H6800"/>
      <c r="I6800"/>
      <c r="J6800"/>
      <c r="K6800"/>
      <c r="L6800"/>
      <c r="M6800"/>
      <c r="N6800"/>
      <c r="O6800"/>
      <c r="P6800"/>
      <c r="Q6800"/>
      <c r="R6800"/>
      <c r="S6800"/>
      <c r="T6800"/>
      <c r="U6800"/>
      <c r="V6800"/>
      <c r="W6800"/>
      <c r="X6800"/>
      <c r="Y6800"/>
      <c r="Z6800"/>
      <c r="AA6800"/>
      <c r="AB6800"/>
      <c r="AC6800"/>
      <c r="AD6800"/>
      <c r="AE6800"/>
      <c r="AF6800"/>
      <c r="AG6800"/>
      <c r="AH6800"/>
      <c r="AI6800"/>
      <c r="AJ6800"/>
      <c r="AK6800"/>
      <c r="AL6800"/>
      <c r="AM6800"/>
      <c r="AN6800"/>
      <c r="AO6800"/>
      <c r="AP6800"/>
      <c r="AQ6800"/>
      <c r="AR6800"/>
      <c r="AS6800"/>
      <c r="AT6800"/>
      <c r="AU6800"/>
      <c r="AV6800"/>
      <c r="AW6800"/>
      <c r="AX6800"/>
      <c r="AY6800"/>
      <c r="AZ6800"/>
    </row>
    <row r="6801" spans="1:52">
      <c r="A6801"/>
      <c r="B6801"/>
      <c r="C6801"/>
      <c r="D6801"/>
      <c r="E6801"/>
      <c r="F6801"/>
      <c r="G6801"/>
      <c r="H6801"/>
      <c r="I6801"/>
      <c r="J6801"/>
      <c r="K6801"/>
      <c r="L6801"/>
      <c r="M6801"/>
      <c r="N6801"/>
      <c r="O6801"/>
      <c r="P6801"/>
      <c r="Q6801"/>
      <c r="R6801"/>
      <c r="S6801"/>
      <c r="T6801"/>
      <c r="U6801"/>
      <c r="V6801"/>
      <c r="W6801"/>
      <c r="X6801"/>
      <c r="Y6801"/>
      <c r="Z6801"/>
      <c r="AA6801"/>
      <c r="AB6801"/>
      <c r="AC6801"/>
      <c r="AD6801"/>
      <c r="AE6801"/>
      <c r="AF6801"/>
      <c r="AG6801"/>
      <c r="AH6801"/>
      <c r="AI6801"/>
      <c r="AJ6801"/>
      <c r="AK6801"/>
      <c r="AL6801"/>
      <c r="AM6801"/>
      <c r="AN6801"/>
      <c r="AO6801"/>
      <c r="AP6801"/>
      <c r="AQ6801"/>
      <c r="AR6801"/>
      <c r="AS6801"/>
      <c r="AT6801"/>
      <c r="AU6801"/>
      <c r="AV6801"/>
      <c r="AW6801"/>
      <c r="AX6801"/>
      <c r="AY6801"/>
      <c r="AZ6801"/>
    </row>
    <row r="6802" spans="1:52">
      <c r="A6802"/>
      <c r="B6802"/>
      <c r="C6802"/>
      <c r="D6802"/>
      <c r="E6802"/>
      <c r="F6802"/>
      <c r="G6802"/>
      <c r="H6802"/>
      <c r="I6802"/>
      <c r="J6802"/>
      <c r="K6802"/>
      <c r="L6802"/>
      <c r="M6802"/>
      <c r="N6802"/>
      <c r="O6802"/>
      <c r="P6802"/>
      <c r="Q6802"/>
      <c r="R6802"/>
      <c r="S6802"/>
      <c r="T6802"/>
      <c r="U6802"/>
      <c r="V6802"/>
      <c r="W6802"/>
      <c r="X6802"/>
      <c r="Y6802"/>
      <c r="Z6802"/>
      <c r="AA6802"/>
      <c r="AB6802"/>
      <c r="AC6802"/>
      <c r="AD6802"/>
      <c r="AE6802"/>
      <c r="AF6802"/>
      <c r="AG6802"/>
      <c r="AH6802"/>
      <c r="AI6802"/>
      <c r="AJ6802"/>
      <c r="AK6802"/>
      <c r="AL6802"/>
      <c r="AM6802"/>
      <c r="AN6802"/>
      <c r="AO6802"/>
      <c r="AP6802"/>
      <c r="AQ6802"/>
      <c r="AR6802"/>
      <c r="AS6802"/>
      <c r="AT6802"/>
      <c r="AU6802"/>
      <c r="AV6802"/>
      <c r="AW6802"/>
      <c r="AX6802"/>
      <c r="AY6802"/>
      <c r="AZ6802"/>
    </row>
    <row r="6803" spans="1:52">
      <c r="A6803"/>
      <c r="B6803"/>
      <c r="C6803"/>
      <c r="D6803"/>
      <c r="E6803"/>
      <c r="F6803"/>
      <c r="G6803"/>
      <c r="H6803"/>
      <c r="I6803"/>
      <c r="J6803"/>
      <c r="K6803"/>
      <c r="L6803"/>
      <c r="M6803"/>
      <c r="N6803"/>
      <c r="O6803"/>
      <c r="P6803"/>
      <c r="Q6803"/>
      <c r="R6803"/>
      <c r="S6803"/>
      <c r="T6803"/>
      <c r="U6803"/>
      <c r="V6803"/>
      <c r="W6803"/>
      <c r="X6803"/>
      <c r="Y6803"/>
      <c r="Z6803"/>
      <c r="AA6803"/>
      <c r="AB6803"/>
      <c r="AC6803"/>
      <c r="AD6803"/>
      <c r="AE6803"/>
      <c r="AF6803"/>
      <c r="AG6803"/>
      <c r="AH6803"/>
      <c r="AI6803"/>
      <c r="AJ6803"/>
      <c r="AK6803"/>
      <c r="AL6803"/>
      <c r="AM6803"/>
      <c r="AN6803"/>
      <c r="AO6803"/>
      <c r="AP6803"/>
      <c r="AQ6803"/>
      <c r="AR6803"/>
      <c r="AS6803"/>
      <c r="AT6803"/>
      <c r="AU6803"/>
      <c r="AV6803"/>
      <c r="AW6803"/>
      <c r="AX6803"/>
      <c r="AY6803"/>
      <c r="AZ6803"/>
    </row>
    <row r="6804" spans="1:52">
      <c r="A6804"/>
      <c r="B6804"/>
      <c r="C6804"/>
      <c r="D6804"/>
      <c r="E6804"/>
      <c r="F6804"/>
      <c r="G6804"/>
      <c r="H6804"/>
      <c r="I6804"/>
      <c r="J6804"/>
      <c r="K6804"/>
      <c r="L6804"/>
      <c r="M6804"/>
      <c r="N6804"/>
      <c r="O6804"/>
      <c r="P6804"/>
      <c r="Q6804"/>
      <c r="R6804"/>
      <c r="S6804"/>
      <c r="T6804"/>
      <c r="U6804"/>
      <c r="V6804"/>
      <c r="W6804"/>
      <c r="X6804"/>
      <c r="Y6804"/>
      <c r="Z6804"/>
      <c r="AA6804"/>
      <c r="AB6804"/>
      <c r="AC6804"/>
      <c r="AD6804"/>
      <c r="AE6804"/>
      <c r="AF6804"/>
      <c r="AG6804"/>
      <c r="AH6804"/>
      <c r="AI6804"/>
      <c r="AJ6804"/>
      <c r="AK6804"/>
      <c r="AL6804"/>
      <c r="AM6804"/>
      <c r="AN6804"/>
      <c r="AO6804"/>
      <c r="AP6804"/>
      <c r="AQ6804"/>
      <c r="AR6804"/>
      <c r="AS6804"/>
      <c r="AT6804"/>
      <c r="AU6804"/>
      <c r="AV6804"/>
      <c r="AW6804"/>
      <c r="AX6804"/>
      <c r="AY6804"/>
      <c r="AZ6804"/>
    </row>
    <row r="6805" spans="1:52">
      <c r="A6805"/>
      <c r="B6805"/>
      <c r="C6805"/>
      <c r="D6805"/>
      <c r="E6805"/>
      <c r="F6805"/>
      <c r="G6805"/>
      <c r="H6805"/>
      <c r="I6805"/>
      <c r="J6805"/>
      <c r="K6805"/>
      <c r="L6805"/>
      <c r="M6805"/>
      <c r="N6805"/>
      <c r="O6805"/>
      <c r="P6805"/>
      <c r="Q6805"/>
      <c r="R6805"/>
      <c r="S6805"/>
      <c r="T6805"/>
      <c r="U6805"/>
      <c r="V6805"/>
      <c r="W6805"/>
      <c r="X6805"/>
      <c r="Y6805"/>
      <c r="Z6805"/>
      <c r="AA6805"/>
      <c r="AB6805"/>
      <c r="AC6805"/>
      <c r="AD6805"/>
      <c r="AE6805"/>
      <c r="AF6805"/>
      <c r="AG6805"/>
      <c r="AH6805"/>
      <c r="AI6805"/>
      <c r="AJ6805"/>
      <c r="AK6805"/>
      <c r="AL6805"/>
      <c r="AM6805"/>
      <c r="AN6805"/>
      <c r="AO6805"/>
      <c r="AP6805"/>
      <c r="AQ6805"/>
      <c r="AR6805"/>
      <c r="AS6805"/>
      <c r="AT6805"/>
      <c r="AU6805"/>
      <c r="AV6805"/>
      <c r="AW6805"/>
      <c r="AX6805"/>
      <c r="AY6805"/>
      <c r="AZ6805"/>
    </row>
    <row r="6806" spans="1:52">
      <c r="A6806"/>
      <c r="B6806"/>
      <c r="C6806"/>
      <c r="D6806"/>
      <c r="E6806"/>
      <c r="F6806"/>
      <c r="G6806"/>
      <c r="H6806"/>
      <c r="I6806"/>
      <c r="J6806"/>
      <c r="K6806"/>
      <c r="L6806"/>
      <c r="M6806"/>
      <c r="N6806"/>
      <c r="O6806"/>
      <c r="P6806"/>
      <c r="Q6806"/>
      <c r="R6806"/>
      <c r="S6806"/>
      <c r="T6806"/>
      <c r="U6806"/>
      <c r="V6806"/>
      <c r="W6806"/>
      <c r="X6806"/>
      <c r="Y6806"/>
      <c r="Z6806"/>
      <c r="AA6806"/>
      <c r="AB6806"/>
      <c r="AC6806"/>
      <c r="AD6806"/>
      <c r="AE6806"/>
      <c r="AF6806"/>
      <c r="AG6806"/>
      <c r="AH6806"/>
      <c r="AI6806"/>
      <c r="AJ6806"/>
      <c r="AK6806"/>
      <c r="AL6806"/>
      <c r="AM6806"/>
      <c r="AN6806"/>
      <c r="AO6806"/>
      <c r="AP6806"/>
      <c r="AQ6806"/>
      <c r="AR6806"/>
      <c r="AS6806"/>
      <c r="AT6806"/>
      <c r="AU6806"/>
      <c r="AV6806"/>
      <c r="AW6806"/>
      <c r="AX6806"/>
      <c r="AY6806"/>
      <c r="AZ6806"/>
    </row>
    <row r="6807" spans="1:52">
      <c r="A6807"/>
      <c r="B6807"/>
      <c r="C6807"/>
      <c r="D6807"/>
      <c r="E6807"/>
      <c r="F6807"/>
      <c r="G6807"/>
      <c r="H6807"/>
      <c r="I6807"/>
      <c r="J6807"/>
      <c r="K6807"/>
      <c r="L6807"/>
      <c r="M6807"/>
      <c r="N6807"/>
      <c r="O6807"/>
      <c r="P6807"/>
      <c r="Q6807"/>
      <c r="R6807"/>
      <c r="S6807"/>
      <c r="T6807"/>
      <c r="U6807"/>
      <c r="V6807"/>
      <c r="W6807"/>
      <c r="X6807"/>
      <c r="Y6807"/>
      <c r="Z6807"/>
      <c r="AA6807"/>
      <c r="AB6807"/>
      <c r="AC6807"/>
      <c r="AD6807"/>
      <c r="AE6807"/>
      <c r="AF6807"/>
      <c r="AG6807"/>
      <c r="AH6807"/>
      <c r="AI6807"/>
      <c r="AJ6807"/>
      <c r="AK6807"/>
      <c r="AL6807"/>
      <c r="AM6807"/>
      <c r="AN6807"/>
      <c r="AO6807"/>
      <c r="AP6807"/>
      <c r="AQ6807"/>
      <c r="AR6807"/>
      <c r="AS6807"/>
      <c r="AT6807"/>
      <c r="AU6807"/>
      <c r="AV6807"/>
      <c r="AW6807"/>
      <c r="AX6807"/>
      <c r="AY6807"/>
      <c r="AZ6807"/>
    </row>
    <row r="6808" spans="1:52">
      <c r="A6808"/>
      <c r="B6808"/>
      <c r="C6808"/>
      <c r="D6808"/>
      <c r="E6808"/>
      <c r="F6808"/>
      <c r="G6808"/>
      <c r="H6808"/>
      <c r="I6808"/>
      <c r="J6808"/>
      <c r="K6808"/>
      <c r="L6808"/>
      <c r="M6808"/>
      <c r="N6808"/>
      <c r="O6808"/>
      <c r="P6808"/>
      <c r="Q6808"/>
      <c r="R6808"/>
      <c r="S6808"/>
      <c r="T6808"/>
      <c r="U6808"/>
      <c r="V6808"/>
      <c r="W6808"/>
      <c r="X6808"/>
      <c r="Y6808"/>
      <c r="Z6808"/>
      <c r="AA6808"/>
      <c r="AB6808"/>
      <c r="AC6808"/>
      <c r="AD6808"/>
      <c r="AE6808"/>
      <c r="AF6808"/>
      <c r="AG6808"/>
      <c r="AH6808"/>
      <c r="AI6808"/>
      <c r="AJ6808"/>
      <c r="AK6808"/>
      <c r="AL6808"/>
      <c r="AM6808"/>
      <c r="AN6808"/>
      <c r="AO6808"/>
      <c r="AP6808"/>
      <c r="AQ6808"/>
      <c r="AR6808"/>
      <c r="AS6808"/>
      <c r="AT6808"/>
      <c r="AU6808"/>
      <c r="AV6808"/>
      <c r="AW6808"/>
      <c r="AX6808"/>
      <c r="AY6808"/>
      <c r="AZ6808"/>
    </row>
    <row r="6809" spans="1:52">
      <c r="A6809"/>
      <c r="B6809"/>
      <c r="C6809"/>
      <c r="D6809"/>
      <c r="E6809"/>
      <c r="F6809"/>
      <c r="G6809"/>
      <c r="H6809"/>
      <c r="I6809"/>
      <c r="J6809"/>
      <c r="K6809"/>
      <c r="L6809"/>
      <c r="M6809"/>
      <c r="N6809"/>
      <c r="O6809"/>
      <c r="P6809"/>
      <c r="Q6809"/>
      <c r="R6809"/>
      <c r="S6809"/>
      <c r="T6809"/>
      <c r="U6809"/>
      <c r="V6809"/>
      <c r="W6809"/>
      <c r="X6809"/>
      <c r="Y6809"/>
      <c r="Z6809"/>
      <c r="AA6809"/>
      <c r="AB6809"/>
      <c r="AC6809"/>
      <c r="AD6809"/>
      <c r="AE6809"/>
      <c r="AF6809"/>
      <c r="AG6809"/>
      <c r="AH6809"/>
      <c r="AI6809"/>
      <c r="AJ6809"/>
      <c r="AK6809"/>
      <c r="AL6809"/>
      <c r="AM6809"/>
      <c r="AN6809"/>
      <c r="AO6809"/>
      <c r="AP6809"/>
      <c r="AQ6809"/>
      <c r="AR6809"/>
      <c r="AS6809"/>
      <c r="AT6809"/>
      <c r="AU6809"/>
      <c r="AV6809"/>
      <c r="AW6809"/>
      <c r="AX6809"/>
      <c r="AY6809"/>
      <c r="AZ6809"/>
    </row>
    <row r="6810" spans="1:52">
      <c r="A6810"/>
      <c r="B6810"/>
      <c r="C6810"/>
      <c r="D6810"/>
      <c r="E6810"/>
      <c r="F6810"/>
      <c r="G6810"/>
      <c r="H6810"/>
      <c r="I6810"/>
      <c r="J6810"/>
      <c r="K6810"/>
      <c r="L6810"/>
      <c r="M6810"/>
      <c r="N6810"/>
      <c r="O6810"/>
      <c r="P6810"/>
      <c r="Q6810"/>
      <c r="R6810"/>
      <c r="S6810"/>
      <c r="T6810"/>
      <c r="U6810"/>
      <c r="V6810"/>
      <c r="W6810"/>
      <c r="X6810"/>
      <c r="Y6810"/>
      <c r="Z6810"/>
      <c r="AA6810"/>
      <c r="AB6810"/>
      <c r="AC6810"/>
      <c r="AD6810"/>
      <c r="AE6810"/>
      <c r="AF6810"/>
      <c r="AG6810"/>
      <c r="AH6810"/>
      <c r="AI6810"/>
      <c r="AJ6810"/>
      <c r="AK6810"/>
      <c r="AL6810"/>
      <c r="AM6810"/>
      <c r="AN6810"/>
      <c r="AO6810"/>
      <c r="AP6810"/>
      <c r="AQ6810"/>
      <c r="AR6810"/>
      <c r="AS6810"/>
      <c r="AT6810"/>
      <c r="AU6810"/>
      <c r="AV6810"/>
      <c r="AW6810"/>
      <c r="AX6810"/>
      <c r="AY6810"/>
      <c r="AZ6810"/>
    </row>
    <row r="6811" spans="1:52">
      <c r="A6811"/>
      <c r="B6811"/>
      <c r="C6811"/>
      <c r="D6811"/>
      <c r="E6811"/>
      <c r="F6811"/>
      <c r="G6811"/>
      <c r="H6811"/>
      <c r="I6811"/>
      <c r="J6811"/>
      <c r="K6811"/>
      <c r="L6811"/>
      <c r="M6811"/>
      <c r="N6811"/>
      <c r="O6811"/>
      <c r="P6811"/>
      <c r="Q6811"/>
      <c r="R6811"/>
      <c r="S6811"/>
      <c r="T6811"/>
      <c r="U6811"/>
      <c r="V6811"/>
      <c r="W6811"/>
      <c r="X6811"/>
      <c r="Y6811"/>
      <c r="Z6811"/>
      <c r="AA6811"/>
      <c r="AB6811"/>
      <c r="AC6811"/>
      <c r="AD6811"/>
      <c r="AE6811"/>
      <c r="AF6811"/>
      <c r="AG6811"/>
      <c r="AH6811"/>
      <c r="AI6811"/>
      <c r="AJ6811"/>
      <c r="AK6811"/>
      <c r="AL6811"/>
      <c r="AM6811"/>
      <c r="AN6811"/>
      <c r="AO6811"/>
      <c r="AP6811"/>
      <c r="AQ6811"/>
      <c r="AR6811"/>
      <c r="AS6811"/>
      <c r="AT6811"/>
      <c r="AU6811"/>
      <c r="AV6811"/>
      <c r="AW6811"/>
      <c r="AX6811"/>
      <c r="AY6811"/>
      <c r="AZ6811"/>
    </row>
    <row r="6812" spans="1:52">
      <c r="A6812"/>
      <c r="B6812"/>
      <c r="C6812"/>
      <c r="D6812"/>
      <c r="E6812"/>
      <c r="F6812"/>
      <c r="G6812"/>
      <c r="H6812"/>
      <c r="I6812"/>
      <c r="J6812"/>
      <c r="K6812"/>
      <c r="L6812"/>
      <c r="M6812"/>
      <c r="N6812"/>
      <c r="O6812"/>
      <c r="P6812"/>
      <c r="Q6812"/>
      <c r="R6812"/>
      <c r="S6812"/>
      <c r="T6812"/>
      <c r="U6812"/>
      <c r="V6812"/>
      <c r="W6812"/>
      <c r="X6812"/>
      <c r="Y6812"/>
      <c r="Z6812"/>
      <c r="AA6812"/>
      <c r="AB6812"/>
      <c r="AC6812"/>
      <c r="AD6812"/>
      <c r="AE6812"/>
      <c r="AF6812"/>
      <c r="AG6812"/>
      <c r="AH6812"/>
      <c r="AI6812"/>
      <c r="AJ6812"/>
      <c r="AK6812"/>
      <c r="AL6812"/>
      <c r="AM6812"/>
      <c r="AN6812"/>
      <c r="AO6812"/>
      <c r="AP6812"/>
      <c r="AQ6812"/>
      <c r="AR6812"/>
      <c r="AS6812"/>
      <c r="AT6812"/>
      <c r="AU6812"/>
      <c r="AV6812"/>
      <c r="AW6812"/>
      <c r="AX6812"/>
      <c r="AY6812"/>
      <c r="AZ6812"/>
    </row>
    <row r="6813" spans="1:52">
      <c r="A6813"/>
      <c r="B6813"/>
      <c r="C6813"/>
      <c r="D6813"/>
      <c r="E6813"/>
      <c r="F6813"/>
      <c r="G6813"/>
      <c r="H6813"/>
      <c r="I6813"/>
      <c r="J6813"/>
      <c r="K6813"/>
      <c r="L6813"/>
      <c r="M6813"/>
      <c r="N6813"/>
      <c r="O6813"/>
      <c r="P6813"/>
      <c r="Q6813"/>
      <c r="R6813"/>
      <c r="S6813"/>
      <c r="T6813"/>
      <c r="U6813"/>
      <c r="V6813"/>
      <c r="W6813"/>
      <c r="X6813"/>
      <c r="Y6813"/>
      <c r="Z6813"/>
      <c r="AA6813"/>
      <c r="AB6813"/>
      <c r="AC6813"/>
      <c r="AD6813"/>
      <c r="AE6813"/>
      <c r="AF6813"/>
      <c r="AG6813"/>
      <c r="AH6813"/>
      <c r="AI6813"/>
      <c r="AJ6813"/>
      <c r="AK6813"/>
      <c r="AL6813"/>
      <c r="AM6813"/>
      <c r="AN6813"/>
      <c r="AO6813"/>
      <c r="AP6813"/>
      <c r="AQ6813"/>
      <c r="AR6813"/>
      <c r="AS6813"/>
      <c r="AT6813"/>
      <c r="AU6813"/>
      <c r="AV6813"/>
      <c r="AW6813"/>
      <c r="AX6813"/>
      <c r="AY6813"/>
      <c r="AZ6813"/>
    </row>
    <row r="6814" spans="1:52">
      <c r="A6814"/>
      <c r="B6814"/>
      <c r="C6814"/>
      <c r="D6814"/>
      <c r="E6814"/>
      <c r="F6814"/>
      <c r="G6814"/>
      <c r="H6814"/>
      <c r="I6814"/>
      <c r="J6814"/>
      <c r="K6814"/>
      <c r="L6814"/>
      <c r="M6814"/>
      <c r="N6814"/>
      <c r="O6814"/>
      <c r="P6814"/>
      <c r="Q6814"/>
      <c r="R6814"/>
      <c r="S6814"/>
      <c r="T6814"/>
      <c r="U6814"/>
      <c r="V6814"/>
      <c r="W6814"/>
      <c r="X6814"/>
      <c r="Y6814"/>
      <c r="Z6814"/>
      <c r="AA6814"/>
      <c r="AB6814"/>
      <c r="AC6814"/>
      <c r="AD6814"/>
      <c r="AE6814"/>
      <c r="AF6814"/>
      <c r="AG6814"/>
      <c r="AH6814"/>
      <c r="AI6814"/>
      <c r="AJ6814"/>
      <c r="AK6814"/>
      <c r="AL6814"/>
      <c r="AM6814"/>
      <c r="AN6814"/>
      <c r="AO6814"/>
      <c r="AP6814"/>
      <c r="AQ6814"/>
      <c r="AR6814"/>
      <c r="AS6814"/>
      <c r="AT6814"/>
      <c r="AU6814"/>
      <c r="AV6814"/>
      <c r="AW6814"/>
      <c r="AX6814"/>
      <c r="AY6814"/>
      <c r="AZ6814"/>
    </row>
    <row r="6815" spans="1:52">
      <c r="A6815"/>
      <c r="B6815"/>
      <c r="C6815"/>
      <c r="D6815"/>
      <c r="E6815"/>
      <c r="F6815"/>
      <c r="G6815"/>
      <c r="H6815"/>
      <c r="I6815"/>
      <c r="J6815"/>
      <c r="K6815"/>
      <c r="L6815"/>
      <c r="M6815"/>
      <c r="N6815"/>
      <c r="O6815"/>
      <c r="P6815"/>
      <c r="Q6815"/>
      <c r="R6815"/>
      <c r="S6815"/>
      <c r="T6815"/>
      <c r="U6815"/>
      <c r="V6815"/>
      <c r="W6815"/>
      <c r="X6815"/>
      <c r="Y6815"/>
      <c r="Z6815"/>
      <c r="AA6815"/>
      <c r="AB6815"/>
      <c r="AC6815"/>
      <c r="AD6815"/>
      <c r="AE6815"/>
      <c r="AF6815"/>
      <c r="AG6815"/>
      <c r="AH6815"/>
      <c r="AI6815"/>
      <c r="AJ6815"/>
      <c r="AK6815"/>
      <c r="AL6815"/>
      <c r="AM6815"/>
      <c r="AN6815"/>
      <c r="AO6815"/>
      <c r="AP6815"/>
      <c r="AQ6815"/>
      <c r="AR6815"/>
      <c r="AS6815"/>
      <c r="AT6815"/>
      <c r="AU6815"/>
      <c r="AV6815"/>
      <c r="AW6815"/>
      <c r="AX6815"/>
      <c r="AY6815"/>
      <c r="AZ6815"/>
    </row>
    <row r="6816" spans="1:52">
      <c r="A6816"/>
      <c r="B6816"/>
      <c r="C6816"/>
      <c r="D6816"/>
      <c r="E6816"/>
      <c r="F6816"/>
      <c r="G6816"/>
      <c r="H6816"/>
      <c r="I6816"/>
      <c r="J6816"/>
      <c r="K6816"/>
      <c r="L6816"/>
      <c r="M6816"/>
      <c r="N6816"/>
      <c r="O6816"/>
      <c r="P6816"/>
      <c r="Q6816"/>
      <c r="R6816"/>
      <c r="S6816"/>
      <c r="T6816"/>
      <c r="U6816"/>
      <c r="V6816"/>
      <c r="W6816"/>
      <c r="X6816"/>
      <c r="Y6816"/>
      <c r="Z6816"/>
      <c r="AA6816"/>
      <c r="AB6816"/>
      <c r="AC6816"/>
      <c r="AD6816"/>
      <c r="AE6816"/>
      <c r="AF6816"/>
      <c r="AG6816"/>
      <c r="AH6816"/>
      <c r="AI6816"/>
      <c r="AJ6816"/>
      <c r="AK6816"/>
      <c r="AL6816"/>
      <c r="AM6816"/>
      <c r="AN6816"/>
      <c r="AO6816"/>
      <c r="AP6816"/>
      <c r="AQ6816"/>
      <c r="AR6816"/>
      <c r="AS6816"/>
      <c r="AT6816"/>
      <c r="AU6816"/>
      <c r="AV6816"/>
      <c r="AW6816"/>
      <c r="AX6816"/>
      <c r="AY6816"/>
      <c r="AZ6816"/>
    </row>
    <row r="6817" spans="1:52">
      <c r="A6817"/>
      <c r="B6817"/>
      <c r="C6817"/>
      <c r="D6817"/>
      <c r="E6817"/>
      <c r="F6817"/>
      <c r="G6817"/>
      <c r="H6817"/>
      <c r="I6817"/>
      <c r="J6817"/>
      <c r="K6817"/>
      <c r="L6817"/>
      <c r="M6817"/>
      <c r="N6817"/>
      <c r="O6817"/>
      <c r="P6817"/>
      <c r="Q6817"/>
      <c r="R6817"/>
      <c r="S6817"/>
      <c r="T6817"/>
      <c r="U6817"/>
      <c r="V6817"/>
      <c r="W6817"/>
      <c r="X6817"/>
      <c r="Y6817"/>
      <c r="Z6817"/>
      <c r="AA6817"/>
      <c r="AB6817"/>
      <c r="AC6817"/>
      <c r="AD6817"/>
      <c r="AE6817"/>
      <c r="AF6817"/>
      <c r="AG6817"/>
      <c r="AH6817"/>
      <c r="AI6817"/>
      <c r="AJ6817"/>
      <c r="AK6817"/>
      <c r="AL6817"/>
      <c r="AM6817"/>
      <c r="AN6817"/>
      <c r="AO6817"/>
      <c r="AP6817"/>
      <c r="AQ6817"/>
      <c r="AR6817"/>
      <c r="AS6817"/>
      <c r="AT6817"/>
      <c r="AU6817"/>
      <c r="AV6817"/>
      <c r="AW6817"/>
      <c r="AX6817"/>
      <c r="AY6817"/>
      <c r="AZ6817"/>
    </row>
    <row r="6818" spans="1:52">
      <c r="A6818"/>
      <c r="B6818"/>
      <c r="C6818"/>
      <c r="D6818"/>
      <c r="E6818"/>
      <c r="F6818"/>
      <c r="G6818"/>
      <c r="H6818"/>
      <c r="I6818"/>
      <c r="J6818"/>
      <c r="K6818"/>
      <c r="L6818"/>
      <c r="M6818"/>
      <c r="N6818"/>
      <c r="O6818"/>
      <c r="P6818"/>
      <c r="Q6818"/>
      <c r="R6818"/>
      <c r="S6818"/>
      <c r="T6818"/>
      <c r="U6818"/>
      <c r="V6818"/>
      <c r="W6818"/>
      <c r="X6818"/>
      <c r="Y6818"/>
      <c r="Z6818"/>
      <c r="AA6818"/>
      <c r="AB6818"/>
      <c r="AC6818"/>
      <c r="AD6818"/>
      <c r="AE6818"/>
      <c r="AF6818"/>
      <c r="AG6818"/>
      <c r="AH6818"/>
      <c r="AI6818"/>
      <c r="AJ6818"/>
      <c r="AK6818"/>
      <c r="AL6818"/>
      <c r="AM6818"/>
      <c r="AN6818"/>
      <c r="AO6818"/>
      <c r="AP6818"/>
      <c r="AQ6818"/>
      <c r="AR6818"/>
      <c r="AS6818"/>
      <c r="AT6818"/>
      <c r="AU6818"/>
      <c r="AV6818"/>
      <c r="AW6818"/>
      <c r="AX6818"/>
      <c r="AY6818"/>
      <c r="AZ6818"/>
    </row>
    <row r="6819" spans="1:52">
      <c r="A6819"/>
      <c r="B6819"/>
      <c r="C6819"/>
      <c r="D6819"/>
      <c r="E6819"/>
      <c r="F6819"/>
      <c r="G6819"/>
      <c r="H6819"/>
      <c r="I6819"/>
      <c r="J6819"/>
      <c r="K6819"/>
      <c r="L6819"/>
      <c r="M6819"/>
      <c r="N6819"/>
      <c r="O6819"/>
      <c r="P6819"/>
      <c r="Q6819"/>
      <c r="R6819"/>
      <c r="S6819"/>
      <c r="T6819"/>
      <c r="U6819"/>
      <c r="V6819"/>
      <c r="W6819"/>
      <c r="X6819"/>
      <c r="Y6819"/>
      <c r="Z6819"/>
      <c r="AA6819"/>
      <c r="AB6819"/>
      <c r="AC6819"/>
      <c r="AD6819"/>
      <c r="AE6819"/>
      <c r="AF6819"/>
      <c r="AG6819"/>
      <c r="AH6819"/>
      <c r="AI6819"/>
      <c r="AJ6819"/>
      <c r="AK6819"/>
      <c r="AL6819"/>
      <c r="AM6819"/>
      <c r="AN6819"/>
      <c r="AO6819"/>
      <c r="AP6819"/>
      <c r="AQ6819"/>
      <c r="AR6819"/>
      <c r="AS6819"/>
      <c r="AT6819"/>
      <c r="AU6819"/>
      <c r="AV6819"/>
      <c r="AW6819"/>
      <c r="AX6819"/>
      <c r="AY6819"/>
      <c r="AZ6819"/>
    </row>
    <row r="6820" spans="1:52">
      <c r="A6820"/>
      <c r="B6820"/>
      <c r="C6820"/>
      <c r="D6820"/>
      <c r="E6820"/>
      <c r="F6820"/>
      <c r="G6820"/>
      <c r="H6820"/>
      <c r="I6820"/>
      <c r="J6820"/>
      <c r="K6820"/>
      <c r="L6820"/>
      <c r="M6820"/>
      <c r="N6820"/>
      <c r="O6820"/>
      <c r="P6820"/>
      <c r="Q6820"/>
      <c r="R6820"/>
      <c r="S6820"/>
      <c r="T6820"/>
      <c r="U6820"/>
      <c r="V6820"/>
      <c r="W6820"/>
      <c r="X6820"/>
      <c r="Y6820"/>
      <c r="Z6820"/>
      <c r="AA6820"/>
      <c r="AB6820"/>
      <c r="AC6820"/>
      <c r="AD6820"/>
      <c r="AE6820"/>
      <c r="AF6820"/>
      <c r="AG6820"/>
      <c r="AH6820"/>
      <c r="AI6820"/>
      <c r="AJ6820"/>
      <c r="AK6820"/>
      <c r="AL6820"/>
      <c r="AM6820"/>
      <c r="AN6820"/>
      <c r="AO6820"/>
      <c r="AP6820"/>
      <c r="AQ6820"/>
      <c r="AR6820"/>
      <c r="AS6820"/>
      <c r="AT6820"/>
      <c r="AU6820"/>
      <c r="AV6820"/>
      <c r="AW6820"/>
      <c r="AX6820"/>
      <c r="AY6820"/>
      <c r="AZ6820"/>
    </row>
    <row r="6821" spans="1:52">
      <c r="A6821"/>
      <c r="B6821"/>
      <c r="C6821"/>
      <c r="D6821"/>
      <c r="E6821"/>
      <c r="F6821"/>
      <c r="G6821"/>
      <c r="H6821"/>
      <c r="I6821"/>
      <c r="J6821"/>
      <c r="K6821"/>
      <c r="L6821"/>
      <c r="M6821"/>
      <c r="N6821"/>
      <c r="O6821"/>
      <c r="P6821"/>
      <c r="Q6821"/>
      <c r="R6821"/>
      <c r="S6821"/>
      <c r="T6821"/>
      <c r="U6821"/>
      <c r="V6821"/>
      <c r="W6821"/>
      <c r="X6821"/>
      <c r="Y6821"/>
      <c r="Z6821"/>
      <c r="AA6821"/>
      <c r="AB6821"/>
      <c r="AC6821"/>
      <c r="AD6821"/>
      <c r="AE6821"/>
      <c r="AF6821"/>
      <c r="AG6821"/>
      <c r="AH6821"/>
      <c r="AI6821"/>
      <c r="AJ6821"/>
      <c r="AK6821"/>
      <c r="AL6821"/>
      <c r="AM6821"/>
      <c r="AN6821"/>
      <c r="AO6821"/>
      <c r="AP6821"/>
      <c r="AQ6821"/>
      <c r="AR6821"/>
      <c r="AS6821"/>
      <c r="AT6821"/>
      <c r="AU6821"/>
      <c r="AV6821"/>
      <c r="AW6821"/>
      <c r="AX6821"/>
      <c r="AY6821"/>
      <c r="AZ6821"/>
    </row>
    <row r="6822" spans="1:52">
      <c r="A6822"/>
      <c r="B6822"/>
      <c r="C6822"/>
      <c r="D6822"/>
      <c r="E6822"/>
      <c r="F6822"/>
      <c r="G6822"/>
      <c r="H6822"/>
      <c r="I6822"/>
      <c r="J6822"/>
      <c r="K6822"/>
      <c r="L6822"/>
      <c r="M6822"/>
      <c r="N6822"/>
      <c r="O6822"/>
      <c r="P6822"/>
      <c r="Q6822"/>
      <c r="R6822"/>
      <c r="S6822"/>
      <c r="T6822"/>
      <c r="U6822"/>
      <c r="V6822"/>
      <c r="W6822"/>
      <c r="X6822"/>
      <c r="Y6822"/>
      <c r="Z6822"/>
      <c r="AA6822"/>
      <c r="AB6822"/>
      <c r="AC6822"/>
      <c r="AD6822"/>
      <c r="AE6822"/>
      <c r="AF6822"/>
      <c r="AG6822"/>
      <c r="AH6822"/>
      <c r="AI6822"/>
      <c r="AJ6822"/>
      <c r="AK6822"/>
      <c r="AL6822"/>
      <c r="AM6822"/>
      <c r="AN6822"/>
      <c r="AO6822"/>
      <c r="AP6822"/>
      <c r="AQ6822"/>
      <c r="AR6822"/>
      <c r="AS6822"/>
      <c r="AT6822"/>
      <c r="AU6822"/>
      <c r="AV6822"/>
      <c r="AW6822"/>
      <c r="AX6822"/>
      <c r="AY6822"/>
      <c r="AZ6822"/>
    </row>
    <row r="6823" spans="1:52">
      <c r="A6823"/>
      <c r="B6823"/>
      <c r="C6823"/>
      <c r="D6823"/>
      <c r="E6823"/>
      <c r="F6823"/>
      <c r="G6823"/>
      <c r="H6823"/>
      <c r="I6823"/>
      <c r="J6823"/>
      <c r="K6823"/>
      <c r="L6823"/>
      <c r="M6823"/>
      <c r="N6823"/>
      <c r="O6823"/>
      <c r="P6823"/>
      <c r="Q6823"/>
      <c r="R6823"/>
      <c r="S6823"/>
      <c r="T6823"/>
      <c r="U6823"/>
      <c r="V6823"/>
      <c r="W6823"/>
      <c r="X6823"/>
      <c r="Y6823"/>
      <c r="Z6823"/>
      <c r="AA6823"/>
      <c r="AB6823"/>
      <c r="AC6823"/>
      <c r="AD6823"/>
      <c r="AE6823"/>
      <c r="AF6823"/>
      <c r="AG6823"/>
      <c r="AH6823"/>
      <c r="AI6823"/>
      <c r="AJ6823"/>
      <c r="AK6823"/>
      <c r="AL6823"/>
      <c r="AM6823"/>
      <c r="AN6823"/>
      <c r="AO6823"/>
      <c r="AP6823"/>
      <c r="AQ6823"/>
      <c r="AR6823"/>
      <c r="AS6823"/>
      <c r="AT6823"/>
      <c r="AU6823"/>
      <c r="AV6823"/>
      <c r="AW6823"/>
      <c r="AX6823"/>
      <c r="AY6823"/>
      <c r="AZ6823"/>
    </row>
    <row r="6824" spans="1:52">
      <c r="A6824"/>
      <c r="B6824"/>
      <c r="C6824"/>
      <c r="D6824"/>
      <c r="E6824"/>
      <c r="F6824"/>
      <c r="G6824"/>
      <c r="H6824"/>
      <c r="I6824"/>
      <c r="J6824"/>
      <c r="K6824"/>
      <c r="L6824"/>
      <c r="M6824"/>
      <c r="N6824"/>
      <c r="O6824"/>
      <c r="P6824"/>
      <c r="Q6824"/>
      <c r="R6824"/>
      <c r="S6824"/>
      <c r="T6824"/>
      <c r="U6824"/>
      <c r="V6824"/>
      <c r="W6824"/>
      <c r="X6824"/>
      <c r="Y6824"/>
      <c r="Z6824"/>
      <c r="AA6824"/>
      <c r="AB6824"/>
      <c r="AC6824"/>
      <c r="AD6824"/>
      <c r="AE6824"/>
      <c r="AF6824"/>
      <c r="AG6824"/>
      <c r="AH6824"/>
      <c r="AI6824"/>
      <c r="AJ6824"/>
      <c r="AK6824"/>
      <c r="AL6824"/>
      <c r="AM6824"/>
      <c r="AN6824"/>
      <c r="AO6824"/>
      <c r="AP6824"/>
      <c r="AQ6824"/>
      <c r="AR6824"/>
      <c r="AS6824"/>
      <c r="AT6824"/>
      <c r="AU6824"/>
      <c r="AV6824"/>
      <c r="AW6824"/>
      <c r="AX6824"/>
      <c r="AY6824"/>
      <c r="AZ6824"/>
    </row>
    <row r="6825" spans="1:52">
      <c r="A6825"/>
      <c r="B6825"/>
      <c r="C6825"/>
      <c r="D6825"/>
      <c r="E6825"/>
      <c r="F6825"/>
      <c r="G6825"/>
      <c r="H6825"/>
      <c r="I6825"/>
      <c r="J6825"/>
      <c r="K6825"/>
      <c r="L6825"/>
      <c r="M6825"/>
      <c r="N6825"/>
      <c r="O6825"/>
      <c r="P6825"/>
      <c r="Q6825"/>
      <c r="R6825"/>
      <c r="S6825"/>
      <c r="T6825"/>
      <c r="U6825"/>
      <c r="V6825"/>
      <c r="W6825"/>
      <c r="X6825"/>
      <c r="Y6825"/>
      <c r="Z6825"/>
      <c r="AA6825"/>
      <c r="AB6825"/>
      <c r="AC6825"/>
      <c r="AD6825"/>
      <c r="AE6825"/>
      <c r="AF6825"/>
      <c r="AG6825"/>
      <c r="AH6825"/>
      <c r="AI6825"/>
      <c r="AJ6825"/>
      <c r="AK6825"/>
      <c r="AL6825"/>
      <c r="AM6825"/>
      <c r="AN6825"/>
      <c r="AO6825"/>
      <c r="AP6825"/>
      <c r="AQ6825"/>
      <c r="AR6825"/>
      <c r="AS6825"/>
      <c r="AT6825"/>
      <c r="AU6825"/>
      <c r="AV6825"/>
      <c r="AW6825"/>
      <c r="AX6825"/>
      <c r="AY6825"/>
      <c r="AZ6825"/>
    </row>
    <row r="6826" spans="1:52">
      <c r="A6826"/>
      <c r="B6826"/>
      <c r="C6826"/>
      <c r="D6826"/>
      <c r="E6826"/>
      <c r="F6826"/>
      <c r="G6826"/>
      <c r="H6826"/>
      <c r="I6826"/>
      <c r="J6826"/>
      <c r="K6826"/>
      <c r="L6826"/>
      <c r="M6826"/>
      <c r="N6826"/>
      <c r="O6826"/>
      <c r="P6826"/>
      <c r="Q6826"/>
      <c r="R6826"/>
      <c r="S6826"/>
      <c r="T6826"/>
      <c r="U6826"/>
      <c r="V6826"/>
      <c r="W6826"/>
      <c r="X6826"/>
      <c r="Y6826"/>
      <c r="Z6826"/>
      <c r="AA6826"/>
      <c r="AB6826"/>
      <c r="AC6826"/>
      <c r="AD6826"/>
      <c r="AE6826"/>
      <c r="AF6826"/>
      <c r="AG6826"/>
      <c r="AH6826"/>
      <c r="AI6826"/>
      <c r="AJ6826"/>
      <c r="AK6826"/>
      <c r="AL6826"/>
      <c r="AM6826"/>
      <c r="AN6826"/>
      <c r="AO6826"/>
      <c r="AP6826"/>
      <c r="AQ6826"/>
      <c r="AR6826"/>
      <c r="AS6826"/>
      <c r="AT6826"/>
      <c r="AU6826"/>
      <c r="AV6826"/>
      <c r="AW6826"/>
      <c r="AX6826"/>
      <c r="AY6826"/>
      <c r="AZ6826"/>
    </row>
    <row r="6827" spans="1:52">
      <c r="A6827"/>
      <c r="B6827"/>
      <c r="C6827"/>
      <c r="D6827"/>
      <c r="E6827"/>
      <c r="F6827"/>
      <c r="G6827"/>
      <c r="H6827"/>
      <c r="I6827"/>
      <c r="J6827"/>
      <c r="K6827"/>
      <c r="L6827"/>
      <c r="M6827"/>
      <c r="N6827"/>
      <c r="O6827"/>
      <c r="P6827"/>
      <c r="Q6827"/>
      <c r="R6827"/>
      <c r="S6827"/>
      <c r="T6827"/>
      <c r="U6827"/>
      <c r="V6827"/>
      <c r="W6827"/>
      <c r="X6827"/>
      <c r="Y6827"/>
      <c r="Z6827"/>
      <c r="AA6827"/>
      <c r="AB6827"/>
      <c r="AC6827"/>
      <c r="AD6827"/>
      <c r="AE6827"/>
      <c r="AF6827"/>
      <c r="AG6827"/>
      <c r="AH6827"/>
      <c r="AI6827"/>
      <c r="AJ6827"/>
      <c r="AK6827"/>
      <c r="AL6827"/>
      <c r="AM6827"/>
      <c r="AN6827"/>
      <c r="AO6827"/>
      <c r="AP6827"/>
      <c r="AQ6827"/>
      <c r="AR6827"/>
      <c r="AS6827"/>
      <c r="AT6827"/>
      <c r="AU6827"/>
      <c r="AV6827"/>
      <c r="AW6827"/>
      <c r="AX6827"/>
      <c r="AY6827"/>
      <c r="AZ6827"/>
    </row>
    <row r="6828" spans="1:52">
      <c r="A6828"/>
      <c r="B6828"/>
      <c r="C6828"/>
      <c r="D6828"/>
      <c r="E6828"/>
      <c r="F6828"/>
      <c r="G6828"/>
      <c r="H6828"/>
      <c r="I6828"/>
      <c r="J6828"/>
      <c r="K6828"/>
      <c r="L6828"/>
      <c r="M6828"/>
      <c r="N6828"/>
      <c r="O6828"/>
      <c r="P6828"/>
      <c r="Q6828"/>
      <c r="R6828"/>
      <c r="S6828"/>
      <c r="T6828"/>
      <c r="U6828"/>
      <c r="V6828"/>
      <c r="W6828"/>
      <c r="X6828"/>
      <c r="Y6828"/>
      <c r="Z6828"/>
      <c r="AA6828"/>
      <c r="AB6828"/>
      <c r="AC6828"/>
      <c r="AD6828"/>
      <c r="AE6828"/>
      <c r="AF6828"/>
      <c r="AG6828"/>
      <c r="AH6828"/>
      <c r="AI6828"/>
      <c r="AJ6828"/>
      <c r="AK6828"/>
      <c r="AL6828"/>
      <c r="AM6828"/>
      <c r="AN6828"/>
      <c r="AO6828"/>
      <c r="AP6828"/>
      <c r="AQ6828"/>
      <c r="AR6828"/>
      <c r="AS6828"/>
      <c r="AT6828"/>
      <c r="AU6828"/>
      <c r="AV6828"/>
      <c r="AW6828"/>
      <c r="AX6828"/>
      <c r="AY6828"/>
      <c r="AZ6828"/>
    </row>
    <row r="6829" spans="1:52">
      <c r="A6829"/>
      <c r="B6829"/>
      <c r="C6829"/>
      <c r="D6829"/>
      <c r="E6829"/>
      <c r="F6829"/>
      <c r="G6829"/>
      <c r="H6829"/>
      <c r="I6829"/>
      <c r="J6829"/>
      <c r="K6829"/>
      <c r="L6829"/>
      <c r="M6829"/>
      <c r="N6829"/>
      <c r="O6829"/>
      <c r="P6829"/>
      <c r="Q6829"/>
      <c r="R6829"/>
      <c r="S6829"/>
      <c r="T6829"/>
      <c r="U6829"/>
      <c r="V6829"/>
      <c r="W6829"/>
      <c r="X6829"/>
      <c r="Y6829"/>
      <c r="Z6829"/>
      <c r="AA6829"/>
      <c r="AB6829"/>
      <c r="AC6829"/>
      <c r="AD6829"/>
      <c r="AE6829"/>
      <c r="AF6829"/>
      <c r="AG6829"/>
      <c r="AH6829"/>
      <c r="AI6829"/>
      <c r="AJ6829"/>
      <c r="AK6829"/>
      <c r="AL6829"/>
      <c r="AM6829"/>
      <c r="AN6829"/>
      <c r="AO6829"/>
      <c r="AP6829"/>
      <c r="AQ6829"/>
      <c r="AR6829"/>
      <c r="AS6829"/>
      <c r="AT6829"/>
      <c r="AU6829"/>
      <c r="AV6829"/>
      <c r="AW6829"/>
      <c r="AX6829"/>
      <c r="AY6829"/>
      <c r="AZ6829"/>
    </row>
    <row r="6830" spans="1:52">
      <c r="A6830"/>
      <c r="B6830"/>
      <c r="C6830"/>
      <c r="D6830"/>
      <c r="E6830"/>
      <c r="F6830"/>
      <c r="G6830"/>
      <c r="H6830"/>
      <c r="I6830"/>
      <c r="J6830"/>
      <c r="K6830"/>
      <c r="L6830"/>
      <c r="M6830"/>
      <c r="N6830"/>
      <c r="O6830"/>
      <c r="P6830"/>
      <c r="Q6830"/>
      <c r="R6830"/>
      <c r="S6830"/>
      <c r="T6830"/>
      <c r="U6830"/>
      <c r="V6830"/>
      <c r="W6830"/>
      <c r="X6830"/>
      <c r="Y6830"/>
      <c r="Z6830"/>
      <c r="AA6830"/>
      <c r="AB6830"/>
      <c r="AC6830"/>
      <c r="AD6830"/>
      <c r="AE6830"/>
      <c r="AF6830"/>
      <c r="AG6830"/>
      <c r="AH6830"/>
      <c r="AI6830"/>
      <c r="AJ6830"/>
      <c r="AK6830"/>
      <c r="AL6830"/>
      <c r="AM6830"/>
      <c r="AN6830"/>
      <c r="AO6830"/>
      <c r="AP6830"/>
      <c r="AQ6830"/>
      <c r="AR6830"/>
      <c r="AS6830"/>
      <c r="AT6830"/>
      <c r="AU6830"/>
      <c r="AV6830"/>
      <c r="AW6830"/>
      <c r="AX6830"/>
      <c r="AY6830"/>
      <c r="AZ6830"/>
    </row>
    <row r="6831" spans="1:52">
      <c r="A6831"/>
      <c r="B6831"/>
      <c r="C6831"/>
      <c r="D6831"/>
      <c r="E6831"/>
      <c r="F6831"/>
      <c r="G6831"/>
      <c r="H6831"/>
      <c r="I6831"/>
      <c r="J6831"/>
      <c r="K6831"/>
      <c r="L6831"/>
      <c r="M6831"/>
      <c r="N6831"/>
      <c r="O6831"/>
      <c r="P6831"/>
      <c r="Q6831"/>
      <c r="R6831"/>
      <c r="S6831"/>
      <c r="T6831"/>
      <c r="U6831"/>
      <c r="V6831"/>
      <c r="W6831"/>
      <c r="X6831"/>
      <c r="Y6831"/>
      <c r="Z6831"/>
      <c r="AA6831"/>
      <c r="AB6831"/>
      <c r="AC6831"/>
      <c r="AD6831"/>
      <c r="AE6831"/>
      <c r="AF6831"/>
      <c r="AG6831"/>
      <c r="AH6831"/>
      <c r="AI6831"/>
      <c r="AJ6831"/>
      <c r="AK6831"/>
      <c r="AL6831"/>
      <c r="AM6831"/>
      <c r="AN6831"/>
      <c r="AO6831"/>
      <c r="AP6831"/>
      <c r="AQ6831"/>
      <c r="AR6831"/>
      <c r="AS6831"/>
      <c r="AT6831"/>
      <c r="AU6831"/>
      <c r="AV6831"/>
      <c r="AW6831"/>
      <c r="AX6831"/>
      <c r="AY6831"/>
      <c r="AZ6831"/>
    </row>
    <row r="6832" spans="1:52">
      <c r="A6832"/>
      <c r="B6832"/>
      <c r="C6832"/>
      <c r="D6832"/>
      <c r="E6832"/>
      <c r="F6832"/>
      <c r="G6832"/>
      <c r="H6832"/>
      <c r="I6832"/>
      <c r="J6832"/>
      <c r="K6832"/>
      <c r="L6832"/>
      <c r="M6832"/>
      <c r="N6832"/>
      <c r="O6832"/>
      <c r="P6832"/>
      <c r="Q6832"/>
      <c r="R6832"/>
      <c r="S6832"/>
      <c r="T6832"/>
      <c r="U6832"/>
      <c r="V6832"/>
      <c r="W6832"/>
      <c r="X6832"/>
      <c r="Y6832"/>
      <c r="Z6832"/>
      <c r="AA6832"/>
      <c r="AB6832"/>
      <c r="AC6832"/>
      <c r="AD6832"/>
      <c r="AE6832"/>
      <c r="AF6832"/>
      <c r="AG6832"/>
      <c r="AH6832"/>
      <c r="AI6832"/>
      <c r="AJ6832"/>
      <c r="AK6832"/>
      <c r="AL6832"/>
      <c r="AM6832"/>
      <c r="AN6832"/>
      <c r="AO6832"/>
      <c r="AP6832"/>
      <c r="AQ6832"/>
      <c r="AR6832"/>
      <c r="AS6832"/>
      <c r="AT6832"/>
      <c r="AU6832"/>
      <c r="AV6832"/>
      <c r="AW6832"/>
      <c r="AX6832"/>
      <c r="AY6832"/>
      <c r="AZ6832"/>
    </row>
    <row r="6833" spans="1:52">
      <c r="A6833"/>
      <c r="B6833"/>
      <c r="C6833"/>
      <c r="D6833"/>
      <c r="E6833"/>
      <c r="F6833"/>
      <c r="G6833"/>
      <c r="H6833"/>
      <c r="I6833"/>
      <c r="J6833"/>
      <c r="K6833"/>
      <c r="L6833"/>
      <c r="M6833"/>
      <c r="N6833"/>
      <c r="O6833"/>
      <c r="P6833"/>
      <c r="Q6833"/>
      <c r="R6833"/>
      <c r="S6833"/>
      <c r="T6833"/>
      <c r="U6833"/>
      <c r="V6833"/>
      <c r="W6833"/>
      <c r="X6833"/>
      <c r="Y6833"/>
      <c r="Z6833"/>
      <c r="AA6833"/>
      <c r="AB6833"/>
      <c r="AC6833"/>
      <c r="AD6833"/>
      <c r="AE6833"/>
      <c r="AF6833"/>
      <c r="AG6833"/>
      <c r="AH6833"/>
      <c r="AI6833"/>
      <c r="AJ6833"/>
      <c r="AK6833"/>
      <c r="AL6833"/>
      <c r="AM6833"/>
      <c r="AN6833"/>
      <c r="AO6833"/>
      <c r="AP6833"/>
      <c r="AQ6833"/>
      <c r="AR6833"/>
      <c r="AS6833"/>
      <c r="AT6833"/>
      <c r="AU6833"/>
      <c r="AV6833"/>
      <c r="AW6833"/>
      <c r="AX6833"/>
      <c r="AY6833"/>
      <c r="AZ6833"/>
    </row>
    <row r="6834" spans="1:52">
      <c r="A6834"/>
      <c r="B6834"/>
      <c r="C6834"/>
      <c r="D6834"/>
      <c r="E6834"/>
      <c r="F6834"/>
      <c r="G6834"/>
      <c r="H6834"/>
      <c r="I6834"/>
      <c r="J6834"/>
      <c r="K6834"/>
      <c r="L6834"/>
      <c r="M6834"/>
      <c r="N6834"/>
      <c r="O6834"/>
      <c r="P6834"/>
      <c r="Q6834"/>
      <c r="R6834"/>
      <c r="S6834"/>
      <c r="T6834"/>
      <c r="U6834"/>
      <c r="V6834"/>
      <c r="W6834"/>
      <c r="X6834"/>
      <c r="Y6834"/>
      <c r="Z6834"/>
      <c r="AA6834"/>
      <c r="AB6834"/>
      <c r="AC6834"/>
      <c r="AD6834"/>
      <c r="AE6834"/>
      <c r="AF6834"/>
      <c r="AG6834"/>
      <c r="AH6834"/>
      <c r="AI6834"/>
      <c r="AJ6834"/>
      <c r="AK6834"/>
      <c r="AL6834"/>
      <c r="AM6834"/>
      <c r="AN6834"/>
      <c r="AO6834"/>
      <c r="AP6834"/>
      <c r="AQ6834"/>
      <c r="AR6834"/>
      <c r="AS6834"/>
      <c r="AT6834"/>
      <c r="AU6834"/>
      <c r="AV6834"/>
      <c r="AW6834"/>
      <c r="AX6834"/>
      <c r="AY6834"/>
      <c r="AZ6834"/>
    </row>
    <row r="6835" spans="1:52">
      <c r="A6835"/>
      <c r="B6835"/>
      <c r="C6835"/>
      <c r="D6835"/>
      <c r="E6835"/>
      <c r="F6835"/>
      <c r="G6835"/>
      <c r="H6835"/>
      <c r="I6835"/>
      <c r="J6835"/>
      <c r="K6835"/>
      <c r="L6835"/>
      <c r="M6835"/>
      <c r="N6835"/>
      <c r="O6835"/>
      <c r="P6835"/>
      <c r="Q6835"/>
      <c r="R6835"/>
      <c r="S6835"/>
      <c r="T6835"/>
      <c r="U6835"/>
      <c r="V6835"/>
      <c r="W6835"/>
      <c r="X6835"/>
      <c r="Y6835"/>
      <c r="Z6835"/>
      <c r="AA6835"/>
      <c r="AB6835"/>
      <c r="AC6835"/>
      <c r="AD6835"/>
      <c r="AE6835"/>
      <c r="AF6835"/>
      <c r="AG6835"/>
      <c r="AH6835"/>
      <c r="AI6835"/>
      <c r="AJ6835"/>
      <c r="AK6835"/>
      <c r="AL6835"/>
      <c r="AM6835"/>
      <c r="AN6835"/>
      <c r="AO6835"/>
      <c r="AP6835"/>
      <c r="AQ6835"/>
      <c r="AR6835"/>
      <c r="AS6835"/>
      <c r="AT6835"/>
      <c r="AU6835"/>
      <c r="AV6835"/>
      <c r="AW6835"/>
      <c r="AX6835"/>
      <c r="AY6835"/>
      <c r="AZ6835"/>
    </row>
    <row r="6836" spans="1:52">
      <c r="A6836"/>
      <c r="B6836"/>
      <c r="C6836"/>
      <c r="D6836"/>
      <c r="E6836"/>
      <c r="F6836"/>
      <c r="G6836"/>
      <c r="H6836"/>
      <c r="I6836"/>
      <c r="J6836"/>
      <c r="K6836"/>
      <c r="L6836"/>
      <c r="M6836"/>
      <c r="N6836"/>
      <c r="O6836"/>
      <c r="P6836"/>
      <c r="Q6836"/>
      <c r="R6836"/>
      <c r="S6836"/>
      <c r="T6836"/>
      <c r="U6836"/>
      <c r="V6836"/>
      <c r="W6836"/>
      <c r="X6836"/>
      <c r="Y6836"/>
      <c r="Z6836"/>
      <c r="AA6836"/>
      <c r="AB6836"/>
      <c r="AC6836"/>
      <c r="AD6836"/>
      <c r="AE6836"/>
      <c r="AF6836"/>
      <c r="AG6836"/>
      <c r="AH6836"/>
      <c r="AI6836"/>
      <c r="AJ6836"/>
      <c r="AK6836"/>
      <c r="AL6836"/>
      <c r="AM6836"/>
      <c r="AN6836"/>
      <c r="AO6836"/>
      <c r="AP6836"/>
      <c r="AQ6836"/>
      <c r="AR6836"/>
      <c r="AS6836"/>
      <c r="AT6836"/>
      <c r="AU6836"/>
      <c r="AV6836"/>
      <c r="AW6836"/>
      <c r="AX6836"/>
      <c r="AY6836"/>
      <c r="AZ6836"/>
    </row>
    <row r="6837" spans="1:52">
      <c r="A6837"/>
      <c r="B6837"/>
      <c r="C6837"/>
      <c r="D6837"/>
      <c r="E6837"/>
      <c r="F6837"/>
      <c r="G6837"/>
      <c r="H6837"/>
      <c r="I6837"/>
      <c r="J6837"/>
      <c r="K6837"/>
      <c r="L6837"/>
      <c r="M6837"/>
      <c r="N6837"/>
      <c r="O6837"/>
      <c r="P6837"/>
      <c r="Q6837"/>
      <c r="R6837"/>
      <c r="S6837"/>
      <c r="T6837"/>
      <c r="U6837"/>
      <c r="V6837"/>
      <c r="W6837"/>
      <c r="X6837"/>
      <c r="Y6837"/>
      <c r="Z6837"/>
      <c r="AA6837"/>
      <c r="AB6837"/>
      <c r="AC6837"/>
      <c r="AD6837"/>
      <c r="AE6837"/>
      <c r="AF6837"/>
      <c r="AG6837"/>
      <c r="AH6837"/>
      <c r="AI6837"/>
      <c r="AJ6837"/>
      <c r="AK6837"/>
      <c r="AL6837"/>
      <c r="AM6837"/>
      <c r="AN6837"/>
      <c r="AO6837"/>
      <c r="AP6837"/>
      <c r="AQ6837"/>
      <c r="AR6837"/>
      <c r="AS6837"/>
      <c r="AT6837"/>
      <c r="AU6837"/>
      <c r="AV6837"/>
      <c r="AW6837"/>
      <c r="AX6837"/>
      <c r="AY6837"/>
      <c r="AZ6837"/>
    </row>
    <row r="6838" spans="1:52">
      <c r="A6838"/>
      <c r="B6838"/>
      <c r="C6838"/>
      <c r="D6838"/>
      <c r="E6838"/>
      <c r="F6838"/>
      <c r="G6838"/>
      <c r="H6838"/>
      <c r="I6838"/>
      <c r="J6838"/>
      <c r="K6838"/>
      <c r="L6838"/>
      <c r="M6838"/>
      <c r="N6838"/>
      <c r="O6838"/>
      <c r="P6838"/>
      <c r="Q6838"/>
      <c r="R6838"/>
      <c r="S6838"/>
      <c r="T6838"/>
      <c r="U6838"/>
      <c r="V6838"/>
      <c r="W6838"/>
      <c r="X6838"/>
      <c r="Y6838"/>
      <c r="Z6838"/>
      <c r="AA6838"/>
      <c r="AB6838"/>
      <c r="AC6838"/>
      <c r="AD6838"/>
      <c r="AE6838"/>
      <c r="AF6838"/>
      <c r="AG6838"/>
      <c r="AH6838"/>
      <c r="AI6838"/>
      <c r="AJ6838"/>
      <c r="AK6838"/>
      <c r="AL6838"/>
      <c r="AM6838"/>
      <c r="AN6838"/>
      <c r="AO6838"/>
      <c r="AP6838"/>
      <c r="AQ6838"/>
      <c r="AR6838"/>
      <c r="AS6838"/>
      <c r="AT6838"/>
      <c r="AU6838"/>
      <c r="AV6838"/>
      <c r="AW6838"/>
      <c r="AX6838"/>
      <c r="AY6838"/>
      <c r="AZ6838"/>
    </row>
    <row r="6839" spans="1:52">
      <c r="A6839"/>
      <c r="B6839"/>
      <c r="C6839"/>
      <c r="D6839"/>
      <c r="E6839"/>
      <c r="F6839"/>
      <c r="G6839"/>
      <c r="H6839"/>
      <c r="I6839"/>
      <c r="J6839"/>
      <c r="K6839"/>
      <c r="L6839"/>
      <c r="M6839"/>
      <c r="N6839"/>
      <c r="O6839"/>
      <c r="P6839"/>
      <c r="Q6839"/>
      <c r="R6839"/>
      <c r="S6839"/>
      <c r="T6839"/>
      <c r="U6839"/>
      <c r="V6839"/>
      <c r="W6839"/>
      <c r="X6839"/>
      <c r="Y6839"/>
      <c r="Z6839"/>
      <c r="AA6839"/>
      <c r="AB6839"/>
      <c r="AC6839"/>
      <c r="AD6839"/>
      <c r="AE6839"/>
      <c r="AF6839"/>
      <c r="AG6839"/>
      <c r="AH6839"/>
      <c r="AI6839"/>
      <c r="AJ6839"/>
      <c r="AK6839"/>
      <c r="AL6839"/>
      <c r="AM6839"/>
      <c r="AN6839"/>
      <c r="AO6839"/>
      <c r="AP6839"/>
      <c r="AQ6839"/>
      <c r="AR6839"/>
      <c r="AS6839"/>
      <c r="AT6839"/>
      <c r="AU6839"/>
      <c r="AV6839"/>
      <c r="AW6839"/>
      <c r="AX6839"/>
      <c r="AY6839"/>
      <c r="AZ6839"/>
    </row>
    <row r="6840" spans="1:52">
      <c r="A6840"/>
      <c r="B6840"/>
      <c r="C6840"/>
      <c r="D6840"/>
      <c r="E6840"/>
      <c r="F6840"/>
      <c r="G6840"/>
      <c r="H6840"/>
      <c r="I6840"/>
      <c r="J6840"/>
      <c r="K6840"/>
      <c r="L6840"/>
      <c r="M6840"/>
      <c r="N6840"/>
      <c r="O6840"/>
      <c r="P6840"/>
      <c r="Q6840"/>
      <c r="R6840"/>
      <c r="S6840"/>
      <c r="T6840"/>
      <c r="U6840"/>
      <c r="V6840"/>
      <c r="W6840"/>
      <c r="X6840"/>
      <c r="Y6840"/>
      <c r="Z6840"/>
      <c r="AA6840"/>
      <c r="AB6840"/>
      <c r="AC6840"/>
      <c r="AD6840"/>
      <c r="AE6840"/>
      <c r="AF6840"/>
      <c r="AG6840"/>
      <c r="AH6840"/>
      <c r="AI6840"/>
      <c r="AJ6840"/>
      <c r="AK6840"/>
      <c r="AL6840"/>
      <c r="AM6840"/>
      <c r="AN6840"/>
      <c r="AO6840"/>
      <c r="AP6840"/>
      <c r="AQ6840"/>
      <c r="AR6840"/>
      <c r="AS6840"/>
      <c r="AT6840"/>
      <c r="AU6840"/>
      <c r="AV6840"/>
      <c r="AW6840"/>
      <c r="AX6840"/>
      <c r="AY6840"/>
      <c r="AZ6840"/>
    </row>
    <row r="6841" spans="1:52">
      <c r="A6841"/>
      <c r="B6841"/>
      <c r="C6841"/>
      <c r="D6841"/>
      <c r="E6841"/>
      <c r="F6841"/>
      <c r="G6841"/>
      <c r="H6841"/>
      <c r="I6841"/>
      <c r="J6841"/>
      <c r="K6841"/>
      <c r="L6841"/>
      <c r="M6841"/>
      <c r="N6841"/>
      <c r="O6841"/>
      <c r="P6841"/>
      <c r="Q6841"/>
      <c r="R6841"/>
      <c r="S6841"/>
      <c r="T6841"/>
      <c r="U6841"/>
      <c r="V6841"/>
      <c r="W6841"/>
      <c r="X6841"/>
      <c r="Y6841"/>
      <c r="Z6841"/>
      <c r="AA6841"/>
      <c r="AB6841"/>
      <c r="AC6841"/>
      <c r="AD6841"/>
      <c r="AE6841"/>
      <c r="AF6841"/>
      <c r="AG6841"/>
      <c r="AH6841"/>
      <c r="AI6841"/>
      <c r="AJ6841"/>
      <c r="AK6841"/>
      <c r="AL6841"/>
      <c r="AM6841"/>
      <c r="AN6841"/>
      <c r="AO6841"/>
      <c r="AP6841"/>
      <c r="AQ6841"/>
      <c r="AR6841"/>
      <c r="AS6841"/>
      <c r="AT6841"/>
      <c r="AU6841"/>
      <c r="AV6841"/>
      <c r="AW6841"/>
      <c r="AX6841"/>
      <c r="AY6841"/>
      <c r="AZ6841"/>
    </row>
    <row r="6842" spans="1:52">
      <c r="A6842"/>
      <c r="B6842"/>
      <c r="C6842"/>
      <c r="D6842"/>
      <c r="E6842"/>
      <c r="F6842"/>
      <c r="G6842"/>
      <c r="H6842"/>
      <c r="I6842"/>
      <c r="J6842"/>
      <c r="K6842"/>
      <c r="L6842"/>
      <c r="M6842"/>
      <c r="N6842"/>
      <c r="O6842"/>
      <c r="P6842"/>
      <c r="Q6842"/>
      <c r="R6842"/>
      <c r="S6842"/>
      <c r="T6842"/>
      <c r="U6842"/>
      <c r="V6842"/>
      <c r="W6842"/>
      <c r="X6842"/>
      <c r="Y6842"/>
      <c r="Z6842"/>
      <c r="AA6842"/>
      <c r="AB6842"/>
      <c r="AC6842"/>
      <c r="AD6842"/>
      <c r="AE6842"/>
      <c r="AF6842"/>
      <c r="AG6842"/>
      <c r="AH6842"/>
      <c r="AI6842"/>
      <c r="AJ6842"/>
      <c r="AK6842"/>
      <c r="AL6842"/>
      <c r="AM6842"/>
      <c r="AN6842"/>
      <c r="AO6842"/>
      <c r="AP6842"/>
      <c r="AQ6842"/>
      <c r="AR6842"/>
      <c r="AS6842"/>
      <c r="AT6842"/>
      <c r="AU6842"/>
      <c r="AV6842"/>
      <c r="AW6842"/>
      <c r="AX6842"/>
      <c r="AY6842"/>
      <c r="AZ6842"/>
    </row>
    <row r="6843" spans="1:52">
      <c r="A6843"/>
      <c r="B6843"/>
      <c r="C6843"/>
      <c r="D6843"/>
      <c r="E6843"/>
      <c r="F6843"/>
      <c r="G6843"/>
      <c r="H6843"/>
      <c r="I6843"/>
      <c r="J6843"/>
      <c r="K6843"/>
      <c r="L6843"/>
      <c r="M6843"/>
      <c r="N6843"/>
      <c r="O6843"/>
      <c r="P6843"/>
      <c r="Q6843"/>
      <c r="R6843"/>
      <c r="S6843"/>
      <c r="T6843"/>
      <c r="U6843"/>
      <c r="V6843"/>
      <c r="W6843"/>
      <c r="X6843"/>
      <c r="Y6843"/>
      <c r="Z6843"/>
      <c r="AA6843"/>
      <c r="AB6843"/>
      <c r="AC6843"/>
      <c r="AD6843"/>
      <c r="AE6843"/>
      <c r="AF6843"/>
      <c r="AG6843"/>
      <c r="AH6843"/>
      <c r="AI6843"/>
      <c r="AJ6843"/>
      <c r="AK6843"/>
      <c r="AL6843"/>
      <c r="AM6843"/>
      <c r="AN6843"/>
      <c r="AO6843"/>
      <c r="AP6843"/>
      <c r="AQ6843"/>
      <c r="AR6843"/>
      <c r="AS6843"/>
      <c r="AT6843"/>
      <c r="AU6843"/>
      <c r="AV6843"/>
      <c r="AW6843"/>
      <c r="AX6843"/>
      <c r="AY6843"/>
      <c r="AZ6843"/>
    </row>
    <row r="6844" spans="1:52">
      <c r="A6844"/>
      <c r="B6844"/>
      <c r="C6844"/>
      <c r="D6844"/>
      <c r="E6844"/>
      <c r="F6844"/>
      <c r="G6844"/>
      <c r="H6844"/>
      <c r="I6844"/>
      <c r="J6844"/>
      <c r="K6844"/>
      <c r="L6844"/>
      <c r="M6844"/>
      <c r="N6844"/>
      <c r="O6844"/>
      <c r="P6844"/>
      <c r="Q6844"/>
      <c r="R6844"/>
      <c r="S6844"/>
      <c r="T6844"/>
      <c r="U6844"/>
      <c r="V6844"/>
      <c r="W6844"/>
      <c r="X6844"/>
      <c r="Y6844"/>
      <c r="Z6844"/>
      <c r="AA6844"/>
      <c r="AB6844"/>
      <c r="AC6844"/>
      <c r="AD6844"/>
      <c r="AE6844"/>
      <c r="AF6844"/>
      <c r="AG6844"/>
      <c r="AH6844"/>
      <c r="AI6844"/>
      <c r="AJ6844"/>
      <c r="AK6844"/>
      <c r="AL6844"/>
      <c r="AM6844"/>
      <c r="AN6844"/>
      <c r="AO6844"/>
      <c r="AP6844"/>
      <c r="AQ6844"/>
      <c r="AR6844"/>
      <c r="AS6844"/>
      <c r="AT6844"/>
      <c r="AU6844"/>
      <c r="AV6844"/>
      <c r="AW6844"/>
      <c r="AX6844"/>
      <c r="AY6844"/>
      <c r="AZ6844"/>
    </row>
    <row r="6845" spans="1:52">
      <c r="A6845"/>
      <c r="B6845"/>
      <c r="C6845"/>
      <c r="D6845"/>
      <c r="E6845"/>
      <c r="F6845"/>
      <c r="G6845"/>
      <c r="H6845"/>
      <c r="I6845"/>
      <c r="J6845"/>
      <c r="K6845"/>
      <c r="L6845"/>
      <c r="M6845"/>
      <c r="N6845"/>
      <c r="O6845"/>
      <c r="P6845"/>
      <c r="Q6845"/>
      <c r="R6845"/>
      <c r="S6845"/>
      <c r="T6845"/>
      <c r="U6845"/>
      <c r="V6845"/>
      <c r="W6845"/>
      <c r="X6845"/>
      <c r="Y6845"/>
      <c r="Z6845"/>
      <c r="AA6845"/>
      <c r="AB6845"/>
      <c r="AC6845"/>
      <c r="AD6845"/>
      <c r="AE6845"/>
      <c r="AF6845"/>
      <c r="AG6845"/>
      <c r="AH6845"/>
      <c r="AI6845"/>
      <c r="AJ6845"/>
      <c r="AK6845"/>
      <c r="AL6845"/>
      <c r="AM6845"/>
      <c r="AN6845"/>
      <c r="AO6845"/>
      <c r="AP6845"/>
      <c r="AQ6845"/>
      <c r="AR6845"/>
      <c r="AS6845"/>
      <c r="AT6845"/>
      <c r="AU6845"/>
      <c r="AV6845"/>
      <c r="AW6845"/>
      <c r="AX6845"/>
      <c r="AY6845"/>
      <c r="AZ6845"/>
    </row>
    <row r="6846" spans="1:52">
      <c r="A6846"/>
      <c r="B6846"/>
      <c r="C6846"/>
      <c r="D6846"/>
      <c r="E6846"/>
      <c r="F6846"/>
      <c r="G6846"/>
      <c r="H6846"/>
      <c r="I6846"/>
      <c r="J6846"/>
      <c r="K6846"/>
      <c r="L6846"/>
      <c r="M6846"/>
      <c r="N6846"/>
      <c r="O6846"/>
      <c r="P6846"/>
      <c r="Q6846"/>
      <c r="R6846"/>
      <c r="S6846"/>
      <c r="T6846"/>
      <c r="U6846"/>
      <c r="V6846"/>
      <c r="W6846"/>
      <c r="X6846"/>
      <c r="Y6846"/>
      <c r="Z6846"/>
      <c r="AA6846"/>
      <c r="AB6846"/>
      <c r="AC6846"/>
      <c r="AD6846"/>
      <c r="AE6846"/>
      <c r="AF6846"/>
      <c r="AG6846"/>
      <c r="AH6846"/>
      <c r="AI6846"/>
      <c r="AJ6846"/>
      <c r="AK6846"/>
      <c r="AL6846"/>
      <c r="AM6846"/>
      <c r="AN6846"/>
      <c r="AO6846"/>
      <c r="AP6846"/>
      <c r="AQ6846"/>
      <c r="AR6846"/>
      <c r="AS6846"/>
      <c r="AT6846"/>
      <c r="AU6846"/>
      <c r="AV6846"/>
      <c r="AW6846"/>
      <c r="AX6846"/>
      <c r="AY6846"/>
      <c r="AZ6846"/>
    </row>
    <row r="6847" spans="1:52">
      <c r="A6847"/>
      <c r="B6847"/>
      <c r="C6847"/>
      <c r="D6847"/>
      <c r="E6847"/>
      <c r="F6847"/>
      <c r="G6847"/>
      <c r="H6847"/>
      <c r="I6847"/>
      <c r="J6847"/>
      <c r="K6847"/>
      <c r="L6847"/>
      <c r="M6847"/>
      <c r="N6847"/>
      <c r="O6847"/>
      <c r="P6847"/>
      <c r="Q6847"/>
      <c r="R6847"/>
      <c r="S6847"/>
      <c r="T6847"/>
      <c r="U6847"/>
      <c r="V6847"/>
      <c r="W6847"/>
      <c r="X6847"/>
      <c r="Y6847"/>
      <c r="Z6847"/>
      <c r="AA6847"/>
      <c r="AB6847"/>
      <c r="AC6847"/>
      <c r="AD6847"/>
      <c r="AE6847"/>
      <c r="AF6847"/>
      <c r="AG6847"/>
      <c r="AH6847"/>
      <c r="AI6847"/>
      <c r="AJ6847"/>
      <c r="AK6847"/>
      <c r="AL6847"/>
      <c r="AM6847"/>
      <c r="AN6847"/>
      <c r="AO6847"/>
      <c r="AP6847"/>
      <c r="AQ6847"/>
      <c r="AR6847"/>
      <c r="AS6847"/>
      <c r="AT6847"/>
      <c r="AU6847"/>
      <c r="AV6847"/>
      <c r="AW6847"/>
      <c r="AX6847"/>
      <c r="AY6847"/>
      <c r="AZ6847"/>
    </row>
    <row r="6848" spans="1:52">
      <c r="A6848"/>
      <c r="B6848"/>
      <c r="C6848"/>
      <c r="D6848"/>
      <c r="E6848"/>
      <c r="F6848"/>
      <c r="G6848"/>
      <c r="H6848"/>
      <c r="I6848"/>
      <c r="J6848"/>
      <c r="K6848"/>
      <c r="L6848"/>
      <c r="M6848"/>
      <c r="N6848"/>
      <c r="O6848"/>
      <c r="P6848"/>
      <c r="Q6848"/>
      <c r="R6848"/>
      <c r="S6848"/>
      <c r="T6848"/>
      <c r="U6848"/>
      <c r="V6848"/>
      <c r="W6848"/>
      <c r="X6848"/>
      <c r="Y6848"/>
      <c r="Z6848"/>
      <c r="AA6848"/>
      <c r="AB6848"/>
      <c r="AC6848"/>
      <c r="AD6848"/>
      <c r="AE6848"/>
      <c r="AF6848"/>
      <c r="AG6848"/>
      <c r="AH6848"/>
      <c r="AI6848"/>
      <c r="AJ6848"/>
      <c r="AK6848"/>
      <c r="AL6848"/>
      <c r="AM6848"/>
      <c r="AN6848"/>
      <c r="AO6848"/>
      <c r="AP6848"/>
      <c r="AQ6848"/>
      <c r="AR6848"/>
      <c r="AS6848"/>
      <c r="AT6848"/>
      <c r="AU6848"/>
      <c r="AV6848"/>
      <c r="AW6848"/>
      <c r="AX6848"/>
      <c r="AY6848"/>
      <c r="AZ6848"/>
    </row>
    <row r="6849" spans="1:52">
      <c r="A6849"/>
      <c r="B6849"/>
      <c r="C6849"/>
      <c r="D6849"/>
      <c r="E6849"/>
      <c r="F6849"/>
      <c r="G6849"/>
      <c r="H6849"/>
      <c r="I6849"/>
      <c r="J6849"/>
      <c r="K6849"/>
      <c r="L6849"/>
      <c r="M6849"/>
      <c r="N6849"/>
      <c r="O6849"/>
      <c r="P6849"/>
      <c r="Q6849"/>
      <c r="R6849"/>
      <c r="S6849"/>
      <c r="T6849"/>
      <c r="U6849"/>
      <c r="V6849"/>
      <c r="W6849"/>
      <c r="X6849"/>
      <c r="Y6849"/>
      <c r="Z6849"/>
      <c r="AA6849"/>
      <c r="AB6849"/>
      <c r="AC6849"/>
      <c r="AD6849"/>
      <c r="AE6849"/>
      <c r="AF6849"/>
      <c r="AG6849"/>
      <c r="AH6849"/>
      <c r="AI6849"/>
      <c r="AJ6849"/>
      <c r="AK6849"/>
      <c r="AL6849"/>
      <c r="AM6849"/>
      <c r="AN6849"/>
      <c r="AO6849"/>
      <c r="AP6849"/>
      <c r="AQ6849"/>
      <c r="AR6849"/>
      <c r="AS6849"/>
      <c r="AT6849"/>
      <c r="AU6849"/>
      <c r="AV6849"/>
      <c r="AW6849"/>
      <c r="AX6849"/>
      <c r="AY6849"/>
      <c r="AZ6849"/>
    </row>
    <row r="6850" spans="1:52">
      <c r="A6850"/>
      <c r="B6850"/>
      <c r="C6850"/>
      <c r="D6850"/>
      <c r="E6850"/>
      <c r="F6850"/>
      <c r="G6850"/>
      <c r="H6850"/>
      <c r="I6850"/>
      <c r="J6850"/>
      <c r="K6850"/>
      <c r="L6850"/>
      <c r="M6850"/>
      <c r="N6850"/>
      <c r="O6850"/>
      <c r="P6850"/>
      <c r="Q6850"/>
      <c r="R6850"/>
      <c r="S6850"/>
      <c r="T6850"/>
      <c r="U6850"/>
      <c r="V6850"/>
      <c r="W6850"/>
      <c r="X6850"/>
      <c r="Y6850"/>
      <c r="Z6850"/>
      <c r="AA6850"/>
      <c r="AB6850"/>
      <c r="AC6850"/>
      <c r="AD6850"/>
      <c r="AE6850"/>
      <c r="AF6850"/>
      <c r="AG6850"/>
      <c r="AH6850"/>
      <c r="AI6850"/>
      <c r="AJ6850"/>
      <c r="AK6850"/>
      <c r="AL6850"/>
      <c r="AM6850"/>
      <c r="AN6850"/>
      <c r="AO6850"/>
      <c r="AP6850"/>
      <c r="AQ6850"/>
      <c r="AR6850"/>
      <c r="AS6850"/>
      <c r="AT6850"/>
      <c r="AU6850"/>
      <c r="AV6850"/>
      <c r="AW6850"/>
      <c r="AX6850"/>
      <c r="AY6850"/>
      <c r="AZ6850"/>
    </row>
    <row r="6851" spans="1:52">
      <c r="A6851"/>
      <c r="B6851"/>
      <c r="C6851"/>
      <c r="D6851"/>
      <c r="E6851"/>
      <c r="F6851"/>
      <c r="G6851"/>
      <c r="H6851"/>
      <c r="I6851"/>
      <c r="J6851"/>
      <c r="K6851"/>
      <c r="L6851"/>
      <c r="M6851"/>
      <c r="N6851"/>
      <c r="O6851"/>
      <c r="P6851"/>
      <c r="Q6851"/>
      <c r="R6851"/>
      <c r="S6851"/>
      <c r="T6851"/>
      <c r="U6851"/>
      <c r="V6851"/>
      <c r="W6851"/>
      <c r="X6851"/>
      <c r="Y6851"/>
      <c r="Z6851"/>
      <c r="AA6851"/>
      <c r="AB6851"/>
      <c r="AC6851"/>
      <c r="AD6851"/>
      <c r="AE6851"/>
      <c r="AF6851"/>
      <c r="AG6851"/>
      <c r="AH6851"/>
      <c r="AI6851"/>
      <c r="AJ6851"/>
      <c r="AK6851"/>
      <c r="AL6851"/>
      <c r="AM6851"/>
      <c r="AN6851"/>
      <c r="AO6851"/>
      <c r="AP6851"/>
      <c r="AQ6851"/>
      <c r="AR6851"/>
      <c r="AS6851"/>
      <c r="AT6851"/>
      <c r="AU6851"/>
      <c r="AV6851"/>
      <c r="AW6851"/>
      <c r="AX6851"/>
      <c r="AY6851"/>
      <c r="AZ6851"/>
    </row>
    <row r="6852" spans="1:52">
      <c r="A6852"/>
      <c r="B6852"/>
      <c r="C6852"/>
      <c r="D6852"/>
      <c r="E6852"/>
      <c r="F6852"/>
      <c r="G6852"/>
      <c r="H6852"/>
      <c r="I6852"/>
      <c r="J6852"/>
      <c r="K6852"/>
      <c r="L6852"/>
      <c r="M6852"/>
      <c r="N6852"/>
      <c r="O6852"/>
      <c r="P6852"/>
      <c r="Q6852"/>
      <c r="R6852"/>
      <c r="S6852"/>
      <c r="T6852"/>
      <c r="U6852"/>
      <c r="V6852"/>
      <c r="W6852"/>
      <c r="X6852"/>
      <c r="Y6852"/>
      <c r="Z6852"/>
      <c r="AA6852"/>
      <c r="AB6852"/>
      <c r="AC6852"/>
      <c r="AD6852"/>
      <c r="AE6852"/>
      <c r="AF6852"/>
      <c r="AG6852"/>
      <c r="AH6852"/>
      <c r="AI6852"/>
      <c r="AJ6852"/>
      <c r="AK6852"/>
      <c r="AL6852"/>
      <c r="AM6852"/>
      <c r="AN6852"/>
      <c r="AO6852"/>
      <c r="AP6852"/>
      <c r="AQ6852"/>
      <c r="AR6852"/>
      <c r="AS6852"/>
      <c r="AT6852"/>
      <c r="AU6852"/>
      <c r="AV6852"/>
      <c r="AW6852"/>
      <c r="AX6852"/>
      <c r="AY6852"/>
      <c r="AZ6852"/>
    </row>
    <row r="6853" spans="1:52">
      <c r="A6853"/>
      <c r="B6853"/>
      <c r="C6853"/>
      <c r="D6853"/>
      <c r="E6853"/>
      <c r="F6853"/>
      <c r="G6853"/>
      <c r="H6853"/>
      <c r="I6853"/>
      <c r="J6853"/>
      <c r="K6853"/>
      <c r="L6853"/>
      <c r="M6853"/>
      <c r="N6853"/>
      <c r="O6853"/>
      <c r="P6853"/>
      <c r="Q6853"/>
      <c r="R6853"/>
      <c r="S6853"/>
      <c r="T6853"/>
      <c r="U6853"/>
      <c r="V6853"/>
      <c r="W6853"/>
      <c r="X6853"/>
      <c r="Y6853"/>
      <c r="Z6853"/>
      <c r="AA6853"/>
      <c r="AB6853"/>
      <c r="AC6853"/>
      <c r="AD6853"/>
      <c r="AE6853"/>
      <c r="AF6853"/>
      <c r="AG6853"/>
      <c r="AH6853"/>
      <c r="AI6853"/>
      <c r="AJ6853"/>
      <c r="AK6853"/>
      <c r="AL6853"/>
      <c r="AM6853"/>
      <c r="AN6853"/>
      <c r="AO6853"/>
      <c r="AP6853"/>
      <c r="AQ6853"/>
      <c r="AR6853"/>
      <c r="AS6853"/>
      <c r="AT6853"/>
      <c r="AU6853"/>
      <c r="AV6853"/>
      <c r="AW6853"/>
      <c r="AX6853"/>
      <c r="AY6853"/>
      <c r="AZ6853"/>
    </row>
    <row r="6854" spans="1:52">
      <c r="A6854"/>
      <c r="B6854"/>
      <c r="C6854"/>
      <c r="D6854"/>
      <c r="E6854"/>
      <c r="F6854"/>
      <c r="G6854"/>
      <c r="H6854"/>
      <c r="I6854"/>
      <c r="J6854"/>
      <c r="K6854"/>
      <c r="L6854"/>
      <c r="M6854"/>
      <c r="N6854"/>
      <c r="O6854"/>
      <c r="P6854"/>
      <c r="Q6854"/>
      <c r="R6854"/>
      <c r="S6854"/>
      <c r="T6854"/>
      <c r="U6854"/>
      <c r="V6854"/>
      <c r="W6854"/>
      <c r="X6854"/>
      <c r="Y6854"/>
      <c r="Z6854"/>
      <c r="AA6854"/>
      <c r="AB6854"/>
      <c r="AC6854"/>
      <c r="AD6854"/>
      <c r="AE6854"/>
      <c r="AF6854"/>
      <c r="AG6854"/>
      <c r="AH6854"/>
      <c r="AI6854"/>
      <c r="AJ6854"/>
      <c r="AK6854"/>
      <c r="AL6854"/>
      <c r="AM6854"/>
      <c r="AN6854"/>
      <c r="AO6854"/>
      <c r="AP6854"/>
      <c r="AQ6854"/>
      <c r="AR6854"/>
      <c r="AS6854"/>
      <c r="AT6854"/>
      <c r="AU6854"/>
      <c r="AV6854"/>
      <c r="AW6854"/>
      <c r="AX6854"/>
      <c r="AY6854"/>
      <c r="AZ6854"/>
    </row>
    <row r="6855" spans="1:52">
      <c r="A6855"/>
      <c r="B6855"/>
      <c r="C6855"/>
      <c r="D6855"/>
      <c r="E6855"/>
      <c r="F6855"/>
      <c r="G6855"/>
      <c r="H6855"/>
      <c r="I6855"/>
      <c r="J6855"/>
      <c r="K6855"/>
      <c r="L6855"/>
      <c r="M6855"/>
      <c r="N6855"/>
      <c r="O6855"/>
      <c r="P6855"/>
      <c r="Q6855"/>
      <c r="R6855"/>
      <c r="S6855"/>
      <c r="T6855"/>
      <c r="U6855"/>
      <c r="V6855"/>
      <c r="W6855"/>
      <c r="X6855"/>
      <c r="Y6855"/>
      <c r="Z6855"/>
      <c r="AA6855"/>
      <c r="AB6855"/>
      <c r="AC6855"/>
      <c r="AD6855"/>
      <c r="AE6855"/>
      <c r="AF6855"/>
      <c r="AG6855"/>
      <c r="AH6855"/>
      <c r="AI6855"/>
      <c r="AJ6855"/>
      <c r="AK6855"/>
      <c r="AL6855"/>
      <c r="AM6855"/>
      <c r="AN6855"/>
      <c r="AO6855"/>
      <c r="AP6855"/>
      <c r="AQ6855"/>
      <c r="AR6855"/>
      <c r="AS6855"/>
      <c r="AT6855"/>
      <c r="AU6855"/>
      <c r="AV6855"/>
      <c r="AW6855"/>
      <c r="AX6855"/>
      <c r="AY6855"/>
      <c r="AZ6855"/>
    </row>
    <row r="6856" spans="1:52">
      <c r="A6856"/>
      <c r="B6856"/>
      <c r="C6856"/>
      <c r="D6856"/>
      <c r="E6856"/>
      <c r="F6856"/>
      <c r="G6856"/>
      <c r="H6856"/>
      <c r="I6856"/>
      <c r="J6856"/>
      <c r="K6856"/>
      <c r="L6856"/>
      <c r="M6856"/>
      <c r="N6856"/>
      <c r="O6856"/>
      <c r="P6856"/>
      <c r="Q6856"/>
      <c r="R6856"/>
      <c r="S6856"/>
      <c r="T6856"/>
      <c r="U6856"/>
      <c r="V6856"/>
      <c r="W6856"/>
      <c r="X6856"/>
      <c r="Y6856"/>
      <c r="Z6856"/>
      <c r="AA6856"/>
      <c r="AB6856"/>
      <c r="AC6856"/>
      <c r="AD6856"/>
      <c r="AE6856"/>
      <c r="AF6856"/>
      <c r="AG6856"/>
      <c r="AH6856"/>
      <c r="AI6856"/>
      <c r="AJ6856"/>
      <c r="AK6856"/>
      <c r="AL6856"/>
      <c r="AM6856"/>
      <c r="AN6856"/>
      <c r="AO6856"/>
      <c r="AP6856"/>
      <c r="AQ6856"/>
      <c r="AR6856"/>
      <c r="AS6856"/>
      <c r="AT6856"/>
      <c r="AU6856"/>
      <c r="AV6856"/>
      <c r="AW6856"/>
      <c r="AX6856"/>
      <c r="AY6856"/>
      <c r="AZ6856"/>
    </row>
    <row r="6857" spans="1:52">
      <c r="A6857"/>
      <c r="B6857"/>
      <c r="C6857"/>
      <c r="D6857"/>
      <c r="E6857"/>
      <c r="F6857"/>
      <c r="G6857"/>
      <c r="H6857"/>
      <c r="I6857"/>
      <c r="J6857"/>
      <c r="K6857"/>
      <c r="L6857"/>
      <c r="M6857"/>
      <c r="N6857"/>
      <c r="O6857"/>
      <c r="P6857"/>
      <c r="Q6857"/>
      <c r="R6857"/>
      <c r="S6857"/>
      <c r="T6857"/>
      <c r="U6857"/>
      <c r="V6857"/>
      <c r="W6857"/>
      <c r="X6857"/>
      <c r="Y6857"/>
      <c r="Z6857"/>
      <c r="AA6857"/>
      <c r="AB6857"/>
      <c r="AC6857"/>
      <c r="AD6857"/>
      <c r="AE6857"/>
      <c r="AF6857"/>
      <c r="AG6857"/>
      <c r="AH6857"/>
      <c r="AI6857"/>
      <c r="AJ6857"/>
      <c r="AK6857"/>
      <c r="AL6857"/>
      <c r="AM6857"/>
      <c r="AN6857"/>
      <c r="AO6857"/>
      <c r="AP6857"/>
      <c r="AQ6857"/>
      <c r="AR6857"/>
      <c r="AS6857"/>
      <c r="AT6857"/>
      <c r="AU6857"/>
      <c r="AV6857"/>
      <c r="AW6857"/>
      <c r="AX6857"/>
      <c r="AY6857"/>
      <c r="AZ6857"/>
    </row>
    <row r="6858" spans="1:52">
      <c r="A6858"/>
      <c r="B6858"/>
      <c r="C6858"/>
      <c r="D6858"/>
      <c r="E6858"/>
      <c r="F6858"/>
      <c r="G6858"/>
      <c r="H6858"/>
      <c r="I6858"/>
      <c r="J6858"/>
      <c r="K6858"/>
      <c r="L6858"/>
      <c r="M6858"/>
      <c r="N6858"/>
      <c r="O6858"/>
      <c r="P6858"/>
      <c r="Q6858"/>
      <c r="R6858"/>
      <c r="S6858"/>
      <c r="T6858"/>
      <c r="U6858"/>
      <c r="V6858"/>
      <c r="W6858"/>
      <c r="X6858"/>
      <c r="Y6858"/>
      <c r="Z6858"/>
      <c r="AA6858"/>
      <c r="AB6858"/>
      <c r="AC6858"/>
      <c r="AD6858"/>
      <c r="AE6858"/>
      <c r="AF6858"/>
      <c r="AG6858"/>
      <c r="AH6858"/>
      <c r="AI6858"/>
      <c r="AJ6858"/>
      <c r="AK6858"/>
      <c r="AL6858"/>
      <c r="AM6858"/>
      <c r="AN6858"/>
      <c r="AO6858"/>
      <c r="AP6858"/>
      <c r="AQ6858"/>
      <c r="AR6858"/>
      <c r="AS6858"/>
      <c r="AT6858"/>
      <c r="AU6858"/>
      <c r="AV6858"/>
      <c r="AW6858"/>
      <c r="AX6858"/>
      <c r="AY6858"/>
      <c r="AZ6858"/>
    </row>
    <row r="6859" spans="1:52">
      <c r="A6859"/>
      <c r="B6859"/>
      <c r="C6859"/>
      <c r="D6859"/>
      <c r="E6859"/>
      <c r="F6859"/>
      <c r="G6859"/>
      <c r="H6859"/>
      <c r="I6859"/>
      <c r="J6859"/>
      <c r="K6859"/>
      <c r="L6859"/>
      <c r="M6859"/>
      <c r="N6859"/>
      <c r="O6859"/>
      <c r="P6859"/>
      <c r="Q6859"/>
      <c r="R6859"/>
      <c r="S6859"/>
      <c r="T6859"/>
      <c r="U6859"/>
      <c r="V6859"/>
      <c r="W6859"/>
      <c r="X6859"/>
      <c r="Y6859"/>
      <c r="Z6859"/>
      <c r="AA6859"/>
      <c r="AB6859"/>
      <c r="AC6859"/>
      <c r="AD6859"/>
      <c r="AE6859"/>
      <c r="AF6859"/>
      <c r="AG6859"/>
      <c r="AH6859"/>
      <c r="AI6859"/>
      <c r="AJ6859"/>
      <c r="AK6859"/>
      <c r="AL6859"/>
      <c r="AM6859"/>
      <c r="AN6859"/>
      <c r="AO6859"/>
      <c r="AP6859"/>
      <c r="AQ6859"/>
      <c r="AR6859"/>
      <c r="AS6859"/>
      <c r="AT6859"/>
      <c r="AU6859"/>
      <c r="AV6859"/>
      <c r="AW6859"/>
      <c r="AX6859"/>
      <c r="AY6859"/>
      <c r="AZ6859"/>
    </row>
    <row r="6860" spans="1:52">
      <c r="A6860"/>
      <c r="B6860"/>
      <c r="C6860"/>
      <c r="D6860"/>
      <c r="E6860"/>
      <c r="F6860"/>
      <c r="G6860"/>
      <c r="H6860"/>
      <c r="I6860"/>
      <c r="J6860"/>
      <c r="K6860"/>
      <c r="L6860"/>
      <c r="M6860"/>
      <c r="N6860"/>
      <c r="O6860"/>
      <c r="P6860"/>
      <c r="Q6860"/>
      <c r="R6860"/>
      <c r="S6860"/>
      <c r="T6860"/>
      <c r="U6860"/>
      <c r="V6860"/>
      <c r="W6860"/>
      <c r="X6860"/>
      <c r="Y6860"/>
      <c r="Z6860"/>
      <c r="AA6860"/>
      <c r="AB6860"/>
      <c r="AC6860"/>
      <c r="AD6860"/>
      <c r="AE6860"/>
      <c r="AF6860"/>
      <c r="AG6860"/>
      <c r="AH6860"/>
      <c r="AI6860"/>
      <c r="AJ6860"/>
      <c r="AK6860"/>
      <c r="AL6860"/>
      <c r="AM6860"/>
      <c r="AN6860"/>
      <c r="AO6860"/>
      <c r="AP6860"/>
      <c r="AQ6860"/>
      <c r="AR6860"/>
      <c r="AS6860"/>
      <c r="AT6860"/>
      <c r="AU6860"/>
      <c r="AV6860"/>
      <c r="AW6860"/>
      <c r="AX6860"/>
      <c r="AY6860"/>
      <c r="AZ6860"/>
    </row>
    <row r="6861" spans="1:52">
      <c r="A6861"/>
      <c r="B6861"/>
      <c r="C6861"/>
      <c r="D6861"/>
      <c r="E6861"/>
      <c r="F6861"/>
      <c r="G6861"/>
      <c r="H6861"/>
      <c r="I6861"/>
      <c r="J6861"/>
      <c r="K6861"/>
      <c r="L6861"/>
      <c r="M6861"/>
      <c r="N6861"/>
      <c r="O6861"/>
      <c r="P6861"/>
      <c r="Q6861"/>
      <c r="R6861"/>
      <c r="S6861"/>
      <c r="T6861"/>
      <c r="U6861"/>
      <c r="V6861"/>
      <c r="W6861"/>
      <c r="X6861"/>
      <c r="Y6861"/>
      <c r="Z6861"/>
      <c r="AA6861"/>
      <c r="AB6861"/>
      <c r="AC6861"/>
      <c r="AD6861"/>
      <c r="AE6861"/>
      <c r="AF6861"/>
      <c r="AG6861"/>
      <c r="AH6861"/>
      <c r="AI6861"/>
      <c r="AJ6861"/>
      <c r="AK6861"/>
      <c r="AL6861"/>
      <c r="AM6861"/>
      <c r="AN6861"/>
      <c r="AO6861"/>
      <c r="AP6861"/>
      <c r="AQ6861"/>
      <c r="AR6861"/>
      <c r="AS6861"/>
      <c r="AT6861"/>
      <c r="AU6861"/>
      <c r="AV6861"/>
      <c r="AW6861"/>
      <c r="AX6861"/>
      <c r="AY6861"/>
      <c r="AZ6861"/>
    </row>
    <row r="6862" spans="1:52">
      <c r="A6862"/>
      <c r="B6862"/>
      <c r="C6862"/>
      <c r="D6862"/>
      <c r="E6862"/>
      <c r="F6862"/>
      <c r="G6862"/>
      <c r="H6862"/>
      <c r="I6862"/>
      <c r="J6862"/>
      <c r="K6862"/>
      <c r="L6862"/>
      <c r="M6862"/>
      <c r="N6862"/>
      <c r="O6862"/>
      <c r="P6862"/>
      <c r="Q6862"/>
      <c r="R6862"/>
      <c r="S6862"/>
      <c r="T6862"/>
      <c r="U6862"/>
      <c r="V6862"/>
      <c r="W6862"/>
      <c r="X6862"/>
      <c r="Y6862"/>
      <c r="Z6862"/>
      <c r="AA6862"/>
      <c r="AB6862"/>
      <c r="AC6862"/>
      <c r="AD6862"/>
      <c r="AE6862"/>
      <c r="AF6862"/>
      <c r="AG6862"/>
      <c r="AH6862"/>
      <c r="AI6862"/>
      <c r="AJ6862"/>
      <c r="AK6862"/>
      <c r="AL6862"/>
      <c r="AM6862"/>
      <c r="AN6862"/>
      <c r="AO6862"/>
      <c r="AP6862"/>
      <c r="AQ6862"/>
      <c r="AR6862"/>
      <c r="AS6862"/>
      <c r="AT6862"/>
      <c r="AU6862"/>
      <c r="AV6862"/>
      <c r="AW6862"/>
      <c r="AX6862"/>
      <c r="AY6862"/>
      <c r="AZ6862"/>
    </row>
    <row r="6863" spans="1:52">
      <c r="A6863"/>
      <c r="B6863"/>
      <c r="C6863"/>
      <c r="D6863"/>
      <c r="E6863"/>
      <c r="F6863"/>
      <c r="G6863"/>
      <c r="H6863"/>
      <c r="I6863"/>
      <c r="J6863"/>
      <c r="K6863"/>
      <c r="L6863"/>
      <c r="M6863"/>
      <c r="N6863"/>
      <c r="O6863"/>
      <c r="P6863"/>
      <c r="Q6863"/>
      <c r="R6863"/>
      <c r="S6863"/>
      <c r="T6863"/>
      <c r="U6863"/>
      <c r="V6863"/>
      <c r="W6863"/>
      <c r="X6863"/>
      <c r="Y6863"/>
      <c r="Z6863"/>
      <c r="AA6863"/>
      <c r="AB6863"/>
      <c r="AC6863"/>
      <c r="AD6863"/>
      <c r="AE6863"/>
      <c r="AF6863"/>
      <c r="AG6863"/>
      <c r="AH6863"/>
      <c r="AI6863"/>
      <c r="AJ6863"/>
      <c r="AK6863"/>
      <c r="AL6863"/>
      <c r="AM6863"/>
      <c r="AN6863"/>
      <c r="AO6863"/>
      <c r="AP6863"/>
      <c r="AQ6863"/>
      <c r="AR6863"/>
      <c r="AS6863"/>
      <c r="AT6863"/>
      <c r="AU6863"/>
      <c r="AV6863"/>
      <c r="AW6863"/>
      <c r="AX6863"/>
      <c r="AY6863"/>
      <c r="AZ6863"/>
    </row>
    <row r="6864" spans="1:52">
      <c r="A6864"/>
      <c r="B6864"/>
      <c r="C6864"/>
      <c r="D6864"/>
      <c r="E6864"/>
      <c r="F6864"/>
      <c r="G6864"/>
      <c r="H6864"/>
      <c r="I6864"/>
      <c r="J6864"/>
      <c r="K6864"/>
      <c r="L6864"/>
      <c r="M6864"/>
      <c r="N6864"/>
      <c r="O6864"/>
      <c r="P6864"/>
      <c r="Q6864"/>
      <c r="R6864"/>
      <c r="S6864"/>
      <c r="T6864"/>
      <c r="U6864"/>
      <c r="V6864"/>
      <c r="W6864"/>
      <c r="X6864"/>
      <c r="Y6864"/>
      <c r="Z6864"/>
      <c r="AA6864"/>
      <c r="AB6864"/>
      <c r="AC6864"/>
      <c r="AD6864"/>
      <c r="AE6864"/>
      <c r="AF6864"/>
      <c r="AG6864"/>
      <c r="AH6864"/>
      <c r="AI6864"/>
      <c r="AJ6864"/>
      <c r="AK6864"/>
      <c r="AL6864"/>
      <c r="AM6864"/>
      <c r="AN6864"/>
      <c r="AO6864"/>
      <c r="AP6864"/>
      <c r="AQ6864"/>
      <c r="AR6864"/>
      <c r="AS6864"/>
      <c r="AT6864"/>
      <c r="AU6864"/>
      <c r="AV6864"/>
      <c r="AW6864"/>
      <c r="AX6864"/>
      <c r="AY6864"/>
      <c r="AZ6864"/>
    </row>
    <row r="6865" spans="1:52">
      <c r="A6865"/>
      <c r="B6865"/>
      <c r="C6865"/>
      <c r="D6865"/>
      <c r="E6865"/>
      <c r="F6865"/>
      <c r="G6865"/>
      <c r="H6865"/>
      <c r="I6865"/>
      <c r="J6865"/>
      <c r="K6865"/>
      <c r="L6865"/>
      <c r="M6865"/>
      <c r="N6865"/>
      <c r="O6865"/>
      <c r="P6865"/>
      <c r="Q6865"/>
      <c r="R6865"/>
      <c r="S6865"/>
      <c r="T6865"/>
      <c r="U6865"/>
      <c r="V6865"/>
      <c r="W6865"/>
      <c r="X6865"/>
      <c r="Y6865"/>
      <c r="Z6865"/>
      <c r="AA6865"/>
      <c r="AB6865"/>
      <c r="AC6865"/>
      <c r="AD6865"/>
      <c r="AE6865"/>
      <c r="AF6865"/>
      <c r="AG6865"/>
      <c r="AH6865"/>
      <c r="AI6865"/>
      <c r="AJ6865"/>
      <c r="AK6865"/>
      <c r="AL6865"/>
      <c r="AM6865"/>
      <c r="AN6865"/>
      <c r="AO6865"/>
      <c r="AP6865"/>
      <c r="AQ6865"/>
      <c r="AR6865"/>
      <c r="AS6865"/>
      <c r="AT6865"/>
      <c r="AU6865"/>
      <c r="AV6865"/>
      <c r="AW6865"/>
      <c r="AX6865"/>
      <c r="AY6865"/>
      <c r="AZ6865"/>
    </row>
    <row r="6866" spans="1:52">
      <c r="A6866"/>
      <c r="B6866"/>
      <c r="C6866"/>
      <c r="D6866"/>
      <c r="E6866"/>
      <c r="F6866"/>
      <c r="G6866"/>
      <c r="H6866"/>
      <c r="I6866"/>
      <c r="J6866"/>
      <c r="K6866"/>
      <c r="L6866"/>
      <c r="M6866"/>
      <c r="N6866"/>
      <c r="O6866"/>
      <c r="P6866"/>
      <c r="Q6866"/>
      <c r="R6866"/>
      <c r="S6866"/>
      <c r="T6866"/>
      <c r="U6866"/>
      <c r="V6866"/>
      <c r="W6866"/>
      <c r="X6866"/>
      <c r="Y6866"/>
      <c r="Z6866"/>
      <c r="AA6866"/>
      <c r="AB6866"/>
      <c r="AC6866"/>
      <c r="AD6866"/>
      <c r="AE6866"/>
      <c r="AF6866"/>
      <c r="AG6866"/>
      <c r="AH6866"/>
      <c r="AI6866"/>
      <c r="AJ6866"/>
      <c r="AK6866"/>
      <c r="AL6866"/>
      <c r="AM6866"/>
      <c r="AN6866"/>
      <c r="AO6866"/>
      <c r="AP6866"/>
      <c r="AQ6866"/>
      <c r="AR6866"/>
      <c r="AS6866"/>
      <c r="AT6866"/>
      <c r="AU6866"/>
      <c r="AV6866"/>
      <c r="AW6866"/>
      <c r="AX6866"/>
      <c r="AY6866"/>
      <c r="AZ6866"/>
    </row>
    <row r="6867" spans="1:52">
      <c r="A6867"/>
      <c r="B6867"/>
      <c r="C6867"/>
      <c r="D6867"/>
      <c r="E6867"/>
      <c r="F6867"/>
      <c r="G6867"/>
      <c r="H6867"/>
      <c r="I6867"/>
      <c r="J6867"/>
      <c r="K6867"/>
      <c r="L6867"/>
      <c r="M6867"/>
      <c r="N6867"/>
      <c r="O6867"/>
      <c r="P6867"/>
      <c r="Q6867"/>
      <c r="R6867"/>
      <c r="S6867"/>
      <c r="T6867"/>
      <c r="U6867"/>
      <c r="V6867"/>
      <c r="W6867"/>
      <c r="X6867"/>
      <c r="Y6867"/>
      <c r="Z6867"/>
      <c r="AA6867"/>
      <c r="AB6867"/>
      <c r="AC6867"/>
      <c r="AD6867"/>
      <c r="AE6867"/>
      <c r="AF6867"/>
      <c r="AG6867"/>
      <c r="AH6867"/>
      <c r="AI6867"/>
      <c r="AJ6867"/>
      <c r="AK6867"/>
      <c r="AL6867"/>
      <c r="AM6867"/>
      <c r="AN6867"/>
      <c r="AO6867"/>
      <c r="AP6867"/>
      <c r="AQ6867"/>
      <c r="AR6867"/>
      <c r="AS6867"/>
      <c r="AT6867"/>
      <c r="AU6867"/>
      <c r="AV6867"/>
      <c r="AW6867"/>
      <c r="AX6867"/>
      <c r="AY6867"/>
      <c r="AZ6867"/>
    </row>
    <row r="6868" spans="1:52">
      <c r="A6868"/>
      <c r="B6868"/>
      <c r="C6868"/>
      <c r="D6868"/>
      <c r="E6868"/>
      <c r="F6868"/>
      <c r="G6868"/>
      <c r="H6868"/>
      <c r="I6868"/>
      <c r="J6868"/>
      <c r="K6868"/>
      <c r="L6868"/>
      <c r="M6868"/>
      <c r="N6868"/>
      <c r="O6868"/>
      <c r="P6868"/>
      <c r="Q6868"/>
      <c r="R6868"/>
      <c r="S6868"/>
      <c r="T6868"/>
      <c r="U6868"/>
      <c r="V6868"/>
      <c r="W6868"/>
      <c r="X6868"/>
      <c r="Y6868"/>
      <c r="Z6868"/>
      <c r="AA6868"/>
      <c r="AB6868"/>
      <c r="AC6868"/>
      <c r="AD6868"/>
      <c r="AE6868"/>
      <c r="AF6868"/>
      <c r="AG6868"/>
      <c r="AH6868"/>
      <c r="AI6868"/>
      <c r="AJ6868"/>
      <c r="AK6868"/>
      <c r="AL6868"/>
      <c r="AM6868"/>
      <c r="AN6868"/>
      <c r="AO6868"/>
      <c r="AP6868"/>
      <c r="AQ6868"/>
      <c r="AR6868"/>
      <c r="AS6868"/>
      <c r="AT6868"/>
      <c r="AU6868"/>
      <c r="AV6868"/>
      <c r="AW6868"/>
      <c r="AX6868"/>
      <c r="AY6868"/>
      <c r="AZ6868"/>
    </row>
    <row r="6869" spans="1:52">
      <c r="A6869"/>
      <c r="B6869"/>
      <c r="C6869"/>
      <c r="D6869"/>
      <c r="E6869"/>
      <c r="F6869"/>
      <c r="G6869"/>
      <c r="H6869"/>
      <c r="I6869"/>
      <c r="J6869"/>
      <c r="K6869"/>
      <c r="L6869"/>
      <c r="M6869"/>
      <c r="N6869"/>
      <c r="O6869"/>
      <c r="P6869"/>
      <c r="Q6869"/>
      <c r="R6869"/>
      <c r="S6869"/>
      <c r="T6869"/>
      <c r="U6869"/>
      <c r="V6869"/>
      <c r="W6869"/>
      <c r="X6869"/>
      <c r="Y6869"/>
      <c r="Z6869"/>
      <c r="AA6869"/>
      <c r="AB6869"/>
      <c r="AC6869"/>
      <c r="AD6869"/>
      <c r="AE6869"/>
      <c r="AF6869"/>
      <c r="AG6869"/>
      <c r="AH6869"/>
      <c r="AI6869"/>
      <c r="AJ6869"/>
      <c r="AK6869"/>
      <c r="AL6869"/>
      <c r="AM6869"/>
      <c r="AN6869"/>
      <c r="AO6869"/>
      <c r="AP6869"/>
      <c r="AQ6869"/>
      <c r="AR6869"/>
      <c r="AS6869"/>
      <c r="AT6869"/>
      <c r="AU6869"/>
      <c r="AV6869"/>
      <c r="AW6869"/>
      <c r="AX6869"/>
      <c r="AY6869"/>
      <c r="AZ6869"/>
    </row>
    <row r="6870" spans="1:52">
      <c r="A6870"/>
      <c r="B6870"/>
      <c r="C6870"/>
      <c r="D6870"/>
      <c r="E6870"/>
      <c r="F6870"/>
      <c r="G6870"/>
      <c r="H6870"/>
      <c r="I6870"/>
      <c r="J6870"/>
      <c r="K6870"/>
      <c r="L6870"/>
      <c r="M6870"/>
      <c r="N6870"/>
      <c r="O6870"/>
      <c r="P6870"/>
      <c r="Q6870"/>
      <c r="R6870"/>
      <c r="S6870"/>
      <c r="T6870"/>
      <c r="U6870"/>
      <c r="V6870"/>
      <c r="W6870"/>
      <c r="X6870"/>
      <c r="Y6870"/>
      <c r="Z6870"/>
      <c r="AA6870"/>
      <c r="AB6870"/>
      <c r="AC6870"/>
      <c r="AD6870"/>
      <c r="AE6870"/>
      <c r="AF6870"/>
      <c r="AG6870"/>
      <c r="AH6870"/>
      <c r="AI6870"/>
      <c r="AJ6870"/>
      <c r="AK6870"/>
      <c r="AL6870"/>
      <c r="AM6870"/>
      <c r="AN6870"/>
      <c r="AO6870"/>
      <c r="AP6870"/>
      <c r="AQ6870"/>
      <c r="AR6870"/>
      <c r="AS6870"/>
      <c r="AT6870"/>
      <c r="AU6870"/>
      <c r="AV6870"/>
      <c r="AW6870"/>
      <c r="AX6870"/>
      <c r="AY6870"/>
      <c r="AZ6870"/>
    </row>
    <row r="6871" spans="1:52">
      <c r="A6871"/>
      <c r="B6871"/>
      <c r="C6871"/>
      <c r="D6871"/>
      <c r="E6871"/>
      <c r="F6871"/>
      <c r="G6871"/>
      <c r="H6871"/>
      <c r="I6871"/>
      <c r="J6871"/>
      <c r="K6871"/>
      <c r="L6871"/>
      <c r="M6871"/>
      <c r="N6871"/>
      <c r="O6871"/>
      <c r="P6871"/>
      <c r="Q6871"/>
      <c r="R6871"/>
      <c r="S6871"/>
      <c r="T6871"/>
      <c r="U6871"/>
      <c r="V6871"/>
      <c r="W6871"/>
      <c r="X6871"/>
      <c r="Y6871"/>
      <c r="Z6871"/>
      <c r="AA6871"/>
      <c r="AB6871"/>
      <c r="AC6871"/>
      <c r="AD6871"/>
      <c r="AE6871"/>
      <c r="AF6871"/>
      <c r="AG6871"/>
      <c r="AH6871"/>
      <c r="AI6871"/>
      <c r="AJ6871"/>
      <c r="AK6871"/>
      <c r="AL6871"/>
      <c r="AM6871"/>
      <c r="AN6871"/>
      <c r="AO6871"/>
      <c r="AP6871"/>
      <c r="AQ6871"/>
      <c r="AR6871"/>
      <c r="AS6871"/>
      <c r="AT6871"/>
      <c r="AU6871"/>
      <c r="AV6871"/>
      <c r="AW6871"/>
      <c r="AX6871"/>
      <c r="AY6871"/>
      <c r="AZ6871"/>
    </row>
    <row r="6872" spans="1:52">
      <c r="A6872"/>
      <c r="B6872"/>
      <c r="C6872"/>
      <c r="D6872"/>
      <c r="E6872"/>
      <c r="F6872"/>
      <c r="G6872"/>
      <c r="H6872"/>
      <c r="I6872"/>
      <c r="J6872"/>
      <c r="K6872"/>
      <c r="L6872"/>
      <c r="M6872"/>
      <c r="N6872"/>
      <c r="O6872"/>
      <c r="P6872"/>
      <c r="Q6872"/>
      <c r="R6872"/>
      <c r="S6872"/>
      <c r="T6872"/>
      <c r="U6872"/>
      <c r="V6872"/>
      <c r="W6872"/>
      <c r="X6872"/>
      <c r="Y6872"/>
      <c r="Z6872"/>
      <c r="AA6872"/>
      <c r="AB6872"/>
      <c r="AC6872"/>
      <c r="AD6872"/>
      <c r="AE6872"/>
      <c r="AF6872"/>
      <c r="AG6872"/>
      <c r="AH6872"/>
      <c r="AI6872"/>
      <c r="AJ6872"/>
      <c r="AK6872"/>
      <c r="AL6872"/>
      <c r="AM6872"/>
      <c r="AN6872"/>
      <c r="AO6872"/>
      <c r="AP6872"/>
      <c r="AQ6872"/>
      <c r="AR6872"/>
      <c r="AS6872"/>
      <c r="AT6872"/>
      <c r="AU6872"/>
      <c r="AV6872"/>
      <c r="AW6872"/>
      <c r="AX6872"/>
      <c r="AY6872"/>
      <c r="AZ6872"/>
    </row>
    <row r="6873" spans="1:52">
      <c r="A6873"/>
      <c r="B6873"/>
      <c r="C6873"/>
      <c r="D6873"/>
      <c r="E6873"/>
      <c r="F6873"/>
      <c r="G6873"/>
      <c r="H6873"/>
      <c r="I6873"/>
      <c r="J6873"/>
      <c r="K6873"/>
      <c r="L6873"/>
      <c r="M6873"/>
      <c r="N6873"/>
      <c r="O6873"/>
      <c r="P6873"/>
      <c r="Q6873"/>
      <c r="R6873"/>
      <c r="S6873"/>
      <c r="T6873"/>
      <c r="U6873"/>
      <c r="V6873"/>
      <c r="W6873"/>
      <c r="X6873"/>
      <c r="Y6873"/>
      <c r="Z6873"/>
      <c r="AA6873"/>
      <c r="AB6873"/>
      <c r="AC6873"/>
      <c r="AD6873"/>
      <c r="AE6873"/>
      <c r="AF6873"/>
      <c r="AG6873"/>
      <c r="AH6873"/>
      <c r="AI6873"/>
      <c r="AJ6873"/>
      <c r="AK6873"/>
      <c r="AL6873"/>
      <c r="AM6873"/>
      <c r="AN6873"/>
      <c r="AO6873"/>
      <c r="AP6873"/>
      <c r="AQ6873"/>
      <c r="AR6873"/>
      <c r="AS6873"/>
      <c r="AT6873"/>
      <c r="AU6873"/>
      <c r="AV6873"/>
      <c r="AW6873"/>
      <c r="AX6873"/>
      <c r="AY6873"/>
      <c r="AZ6873"/>
    </row>
    <row r="6874" spans="1:52">
      <c r="A6874"/>
      <c r="B6874"/>
      <c r="C6874"/>
      <c r="D6874"/>
      <c r="E6874"/>
      <c r="F6874"/>
      <c r="G6874"/>
      <c r="H6874"/>
      <c r="I6874"/>
      <c r="J6874"/>
      <c r="K6874"/>
      <c r="L6874"/>
      <c r="M6874"/>
      <c r="N6874"/>
      <c r="O6874"/>
      <c r="P6874"/>
      <c r="Q6874"/>
      <c r="R6874"/>
      <c r="S6874"/>
      <c r="T6874"/>
      <c r="U6874"/>
      <c r="V6874"/>
      <c r="W6874"/>
      <c r="X6874"/>
      <c r="Y6874"/>
      <c r="Z6874"/>
      <c r="AA6874"/>
      <c r="AB6874"/>
      <c r="AC6874"/>
      <c r="AD6874"/>
      <c r="AE6874"/>
      <c r="AF6874"/>
      <c r="AG6874"/>
      <c r="AH6874"/>
      <c r="AI6874"/>
      <c r="AJ6874"/>
      <c r="AK6874"/>
      <c r="AL6874"/>
      <c r="AM6874"/>
      <c r="AN6874"/>
      <c r="AO6874"/>
      <c r="AP6874"/>
      <c r="AQ6874"/>
      <c r="AR6874"/>
      <c r="AS6874"/>
      <c r="AT6874"/>
      <c r="AU6874"/>
      <c r="AV6874"/>
      <c r="AW6874"/>
      <c r="AX6874"/>
      <c r="AY6874"/>
      <c r="AZ6874"/>
    </row>
    <row r="6875" spans="1:52">
      <c r="A6875"/>
      <c r="B6875"/>
      <c r="C6875"/>
      <c r="D6875"/>
      <c r="E6875"/>
      <c r="F6875"/>
      <c r="G6875"/>
      <c r="H6875"/>
      <c r="I6875"/>
      <c r="J6875"/>
      <c r="K6875"/>
      <c r="L6875"/>
      <c r="M6875"/>
      <c r="N6875"/>
      <c r="O6875"/>
      <c r="P6875"/>
      <c r="Q6875"/>
      <c r="R6875"/>
      <c r="S6875"/>
      <c r="T6875"/>
      <c r="U6875"/>
      <c r="V6875"/>
      <c r="W6875"/>
      <c r="X6875"/>
      <c r="Y6875"/>
      <c r="Z6875"/>
      <c r="AA6875"/>
      <c r="AB6875"/>
      <c r="AC6875"/>
      <c r="AD6875"/>
      <c r="AE6875"/>
      <c r="AF6875"/>
      <c r="AG6875"/>
      <c r="AH6875"/>
      <c r="AI6875"/>
      <c r="AJ6875"/>
      <c r="AK6875"/>
      <c r="AL6875"/>
      <c r="AM6875"/>
      <c r="AN6875"/>
      <c r="AO6875"/>
      <c r="AP6875"/>
      <c r="AQ6875"/>
      <c r="AR6875"/>
      <c r="AS6875"/>
      <c r="AT6875"/>
      <c r="AU6875"/>
      <c r="AV6875"/>
      <c r="AW6875"/>
      <c r="AX6875"/>
      <c r="AY6875"/>
      <c r="AZ6875"/>
    </row>
    <row r="6876" spans="1:52">
      <c r="A6876"/>
      <c r="B6876"/>
      <c r="C6876"/>
      <c r="D6876"/>
      <c r="E6876"/>
      <c r="F6876"/>
      <c r="G6876"/>
      <c r="H6876"/>
      <c r="I6876"/>
      <c r="J6876"/>
      <c r="K6876"/>
      <c r="L6876"/>
      <c r="M6876"/>
      <c r="N6876"/>
      <c r="O6876"/>
      <c r="P6876"/>
      <c r="Q6876"/>
      <c r="R6876"/>
      <c r="S6876"/>
      <c r="T6876"/>
      <c r="U6876"/>
      <c r="V6876"/>
      <c r="W6876"/>
      <c r="X6876"/>
      <c r="Y6876"/>
      <c r="Z6876"/>
      <c r="AA6876"/>
      <c r="AB6876"/>
      <c r="AC6876"/>
      <c r="AD6876"/>
      <c r="AE6876"/>
      <c r="AF6876"/>
      <c r="AG6876"/>
      <c r="AH6876"/>
      <c r="AI6876"/>
      <c r="AJ6876"/>
      <c r="AK6876"/>
      <c r="AL6876"/>
      <c r="AM6876"/>
      <c r="AN6876"/>
      <c r="AO6876"/>
      <c r="AP6876"/>
      <c r="AQ6876"/>
      <c r="AR6876"/>
      <c r="AS6876"/>
      <c r="AT6876"/>
      <c r="AU6876"/>
      <c r="AV6876"/>
      <c r="AW6876"/>
      <c r="AX6876"/>
      <c r="AY6876"/>
      <c r="AZ6876"/>
    </row>
    <row r="6877" spans="1:52">
      <c r="A6877"/>
      <c r="B6877"/>
      <c r="C6877"/>
      <c r="D6877"/>
      <c r="E6877"/>
      <c r="F6877"/>
      <c r="G6877"/>
      <c r="H6877"/>
      <c r="I6877"/>
      <c r="J6877"/>
      <c r="K6877"/>
      <c r="L6877"/>
      <c r="M6877"/>
      <c r="N6877"/>
      <c r="O6877"/>
      <c r="P6877"/>
      <c r="Q6877"/>
      <c r="R6877"/>
      <c r="S6877"/>
      <c r="T6877"/>
      <c r="U6877"/>
      <c r="V6877"/>
      <c r="W6877"/>
      <c r="X6877"/>
      <c r="Y6877"/>
      <c r="Z6877"/>
      <c r="AA6877"/>
      <c r="AB6877"/>
      <c r="AC6877"/>
      <c r="AD6877"/>
      <c r="AE6877"/>
      <c r="AF6877"/>
      <c r="AG6877"/>
      <c r="AH6877"/>
      <c r="AI6877"/>
      <c r="AJ6877"/>
      <c r="AK6877"/>
      <c r="AL6877"/>
      <c r="AM6877"/>
      <c r="AN6877"/>
      <c r="AO6877"/>
      <c r="AP6877"/>
      <c r="AQ6877"/>
      <c r="AR6877"/>
      <c r="AS6877"/>
      <c r="AT6877"/>
      <c r="AU6877"/>
      <c r="AV6877"/>
      <c r="AW6877"/>
      <c r="AX6877"/>
      <c r="AY6877"/>
      <c r="AZ6877"/>
    </row>
    <row r="6878" spans="1:52">
      <c r="A6878"/>
      <c r="B6878"/>
      <c r="C6878"/>
      <c r="D6878"/>
      <c r="E6878"/>
      <c r="F6878"/>
      <c r="G6878"/>
      <c r="H6878"/>
      <c r="I6878"/>
      <c r="J6878"/>
      <c r="K6878"/>
      <c r="L6878"/>
      <c r="M6878"/>
      <c r="N6878"/>
      <c r="O6878"/>
      <c r="P6878"/>
      <c r="Q6878"/>
      <c r="R6878"/>
      <c r="S6878"/>
      <c r="T6878"/>
      <c r="U6878"/>
      <c r="V6878"/>
      <c r="W6878"/>
      <c r="X6878"/>
      <c r="Y6878"/>
      <c r="Z6878"/>
      <c r="AA6878"/>
      <c r="AB6878"/>
      <c r="AC6878"/>
      <c r="AD6878"/>
      <c r="AE6878"/>
      <c r="AF6878"/>
      <c r="AG6878"/>
      <c r="AH6878"/>
      <c r="AI6878"/>
      <c r="AJ6878"/>
      <c r="AK6878"/>
      <c r="AL6878"/>
      <c r="AM6878"/>
      <c r="AN6878"/>
      <c r="AO6878"/>
      <c r="AP6878"/>
      <c r="AQ6878"/>
      <c r="AR6878"/>
      <c r="AS6878"/>
      <c r="AT6878"/>
      <c r="AU6878"/>
      <c r="AV6878"/>
      <c r="AW6878"/>
      <c r="AX6878"/>
      <c r="AY6878"/>
      <c r="AZ6878"/>
    </row>
    <row r="6879" spans="1:52">
      <c r="A6879"/>
      <c r="B6879"/>
      <c r="C6879"/>
      <c r="D6879"/>
      <c r="E6879"/>
      <c r="F6879"/>
      <c r="G6879"/>
      <c r="H6879"/>
      <c r="I6879"/>
      <c r="J6879"/>
      <c r="K6879"/>
      <c r="L6879"/>
      <c r="M6879"/>
      <c r="N6879"/>
      <c r="O6879"/>
      <c r="P6879"/>
      <c r="Q6879"/>
      <c r="R6879"/>
      <c r="S6879"/>
      <c r="T6879"/>
      <c r="U6879"/>
      <c r="V6879"/>
      <c r="W6879"/>
      <c r="X6879"/>
      <c r="Y6879"/>
      <c r="Z6879"/>
      <c r="AA6879"/>
      <c r="AB6879"/>
      <c r="AC6879"/>
      <c r="AD6879"/>
      <c r="AE6879"/>
      <c r="AF6879"/>
      <c r="AG6879"/>
      <c r="AH6879"/>
      <c r="AI6879"/>
      <c r="AJ6879"/>
      <c r="AK6879"/>
      <c r="AL6879"/>
      <c r="AM6879"/>
      <c r="AN6879"/>
      <c r="AO6879"/>
      <c r="AP6879"/>
      <c r="AQ6879"/>
      <c r="AR6879"/>
      <c r="AS6879"/>
      <c r="AT6879"/>
      <c r="AU6879"/>
      <c r="AV6879"/>
      <c r="AW6879"/>
      <c r="AX6879"/>
      <c r="AY6879"/>
      <c r="AZ6879"/>
    </row>
    <row r="6880" spans="1:52">
      <c r="A6880"/>
      <c r="B6880"/>
      <c r="C6880"/>
      <c r="D6880"/>
      <c r="E6880"/>
      <c r="F6880"/>
      <c r="G6880"/>
      <c r="H6880"/>
      <c r="I6880"/>
      <c r="J6880"/>
      <c r="K6880"/>
      <c r="L6880"/>
      <c r="M6880"/>
      <c r="N6880"/>
      <c r="O6880"/>
      <c r="P6880"/>
      <c r="Q6880"/>
      <c r="R6880"/>
      <c r="S6880"/>
      <c r="T6880"/>
      <c r="U6880"/>
      <c r="V6880"/>
      <c r="W6880"/>
      <c r="X6880"/>
      <c r="Y6880"/>
      <c r="Z6880"/>
      <c r="AA6880"/>
      <c r="AB6880"/>
      <c r="AC6880"/>
      <c r="AD6880"/>
      <c r="AE6880"/>
      <c r="AF6880"/>
      <c r="AG6880"/>
      <c r="AH6880"/>
      <c r="AI6880"/>
      <c r="AJ6880"/>
      <c r="AK6880"/>
      <c r="AL6880"/>
      <c r="AM6880"/>
      <c r="AN6880"/>
      <c r="AO6880"/>
      <c r="AP6880"/>
      <c r="AQ6880"/>
      <c r="AR6880"/>
      <c r="AS6880"/>
      <c r="AT6880"/>
      <c r="AU6880"/>
      <c r="AV6880"/>
      <c r="AW6880"/>
      <c r="AX6880"/>
      <c r="AY6880"/>
      <c r="AZ6880"/>
    </row>
    <row r="6881" spans="1:52">
      <c r="A6881"/>
      <c r="B6881"/>
      <c r="C6881"/>
      <c r="D6881"/>
      <c r="E6881"/>
      <c r="F6881"/>
      <c r="G6881"/>
      <c r="H6881"/>
      <c r="I6881"/>
      <c r="J6881"/>
      <c r="K6881"/>
      <c r="L6881"/>
      <c r="M6881"/>
      <c r="N6881"/>
      <c r="O6881"/>
      <c r="P6881"/>
      <c r="Q6881"/>
      <c r="R6881"/>
      <c r="S6881"/>
      <c r="T6881"/>
      <c r="U6881"/>
      <c r="V6881"/>
      <c r="W6881"/>
      <c r="X6881"/>
      <c r="Y6881"/>
      <c r="Z6881"/>
      <c r="AA6881"/>
      <c r="AB6881"/>
      <c r="AC6881"/>
      <c r="AD6881"/>
      <c r="AE6881"/>
      <c r="AF6881"/>
      <c r="AG6881"/>
      <c r="AH6881"/>
      <c r="AI6881"/>
      <c r="AJ6881"/>
      <c r="AK6881"/>
      <c r="AL6881"/>
      <c r="AM6881"/>
      <c r="AN6881"/>
      <c r="AO6881"/>
      <c r="AP6881"/>
      <c r="AQ6881"/>
      <c r="AR6881"/>
      <c r="AS6881"/>
      <c r="AT6881"/>
      <c r="AU6881"/>
      <c r="AV6881"/>
      <c r="AW6881"/>
      <c r="AX6881"/>
      <c r="AY6881"/>
      <c r="AZ6881"/>
    </row>
    <row r="6882" spans="1:52">
      <c r="A6882"/>
      <c r="B6882"/>
      <c r="C6882"/>
      <c r="D6882"/>
      <c r="E6882"/>
      <c r="F6882"/>
      <c r="G6882"/>
      <c r="H6882"/>
      <c r="I6882"/>
      <c r="J6882"/>
      <c r="K6882"/>
      <c r="L6882"/>
      <c r="M6882"/>
      <c r="N6882"/>
      <c r="O6882"/>
      <c r="P6882"/>
      <c r="Q6882"/>
      <c r="R6882"/>
      <c r="S6882"/>
      <c r="T6882"/>
      <c r="U6882"/>
      <c r="V6882"/>
      <c r="W6882"/>
      <c r="X6882"/>
      <c r="Y6882"/>
      <c r="Z6882"/>
      <c r="AA6882"/>
      <c r="AB6882"/>
      <c r="AC6882"/>
      <c r="AD6882"/>
      <c r="AE6882"/>
      <c r="AF6882"/>
      <c r="AG6882"/>
      <c r="AH6882"/>
      <c r="AI6882"/>
      <c r="AJ6882"/>
      <c r="AK6882"/>
      <c r="AL6882"/>
      <c r="AM6882"/>
      <c r="AN6882"/>
      <c r="AO6882"/>
      <c r="AP6882"/>
      <c r="AQ6882"/>
      <c r="AR6882"/>
      <c r="AS6882"/>
      <c r="AT6882"/>
      <c r="AU6882"/>
      <c r="AV6882"/>
      <c r="AW6882"/>
      <c r="AX6882"/>
      <c r="AY6882"/>
      <c r="AZ6882"/>
    </row>
    <row r="6883" spans="1:52">
      <c r="A6883"/>
      <c r="B6883"/>
      <c r="C6883"/>
      <c r="D6883"/>
      <c r="E6883"/>
      <c r="F6883"/>
      <c r="G6883"/>
      <c r="H6883"/>
      <c r="I6883"/>
      <c r="J6883"/>
      <c r="K6883"/>
      <c r="L6883"/>
      <c r="M6883"/>
      <c r="N6883"/>
      <c r="O6883"/>
      <c r="P6883"/>
      <c r="Q6883"/>
      <c r="R6883"/>
      <c r="S6883"/>
      <c r="T6883"/>
      <c r="U6883"/>
      <c r="V6883"/>
      <c r="W6883"/>
      <c r="X6883"/>
      <c r="Y6883"/>
      <c r="Z6883"/>
      <c r="AA6883"/>
      <c r="AB6883"/>
      <c r="AC6883"/>
      <c r="AD6883"/>
      <c r="AE6883"/>
      <c r="AF6883"/>
      <c r="AG6883"/>
      <c r="AH6883"/>
      <c r="AI6883"/>
      <c r="AJ6883"/>
      <c r="AK6883"/>
      <c r="AL6883"/>
      <c r="AM6883"/>
      <c r="AN6883"/>
      <c r="AO6883"/>
      <c r="AP6883"/>
      <c r="AQ6883"/>
      <c r="AR6883"/>
      <c r="AS6883"/>
      <c r="AT6883"/>
      <c r="AU6883"/>
      <c r="AV6883"/>
      <c r="AW6883"/>
      <c r="AX6883"/>
      <c r="AY6883"/>
      <c r="AZ6883"/>
    </row>
    <row r="6884" spans="1:52">
      <c r="A6884"/>
      <c r="B6884"/>
      <c r="C6884"/>
      <c r="D6884"/>
      <c r="E6884"/>
      <c r="F6884"/>
      <c r="G6884"/>
      <c r="H6884"/>
      <c r="I6884"/>
      <c r="J6884"/>
      <c r="K6884"/>
      <c r="L6884"/>
      <c r="M6884"/>
      <c r="N6884"/>
      <c r="O6884"/>
      <c r="P6884"/>
      <c r="Q6884"/>
      <c r="R6884"/>
      <c r="S6884"/>
      <c r="T6884"/>
      <c r="U6884"/>
      <c r="V6884"/>
      <c r="W6884"/>
      <c r="X6884"/>
      <c r="Y6884"/>
      <c r="Z6884"/>
      <c r="AA6884"/>
      <c r="AB6884"/>
      <c r="AC6884"/>
      <c r="AD6884"/>
      <c r="AE6884"/>
      <c r="AF6884"/>
      <c r="AG6884"/>
      <c r="AH6884"/>
      <c r="AI6884"/>
      <c r="AJ6884"/>
      <c r="AK6884"/>
      <c r="AL6884"/>
      <c r="AM6884"/>
      <c r="AN6884"/>
      <c r="AO6884"/>
      <c r="AP6884"/>
      <c r="AQ6884"/>
      <c r="AR6884"/>
      <c r="AS6884"/>
      <c r="AT6884"/>
      <c r="AU6884"/>
      <c r="AV6884"/>
      <c r="AW6884"/>
      <c r="AX6884"/>
      <c r="AY6884"/>
      <c r="AZ6884"/>
    </row>
    <row r="6885" spans="1:52">
      <c r="A6885"/>
      <c r="B6885"/>
      <c r="C6885"/>
      <c r="D6885"/>
      <c r="E6885"/>
      <c r="F6885"/>
      <c r="G6885"/>
      <c r="H6885"/>
      <c r="I6885"/>
      <c r="J6885"/>
      <c r="K6885"/>
      <c r="L6885"/>
      <c r="M6885"/>
      <c r="N6885"/>
      <c r="O6885"/>
      <c r="P6885"/>
      <c r="Q6885"/>
      <c r="R6885"/>
      <c r="S6885"/>
      <c r="T6885"/>
      <c r="U6885"/>
      <c r="V6885"/>
      <c r="W6885"/>
      <c r="X6885"/>
      <c r="Y6885"/>
      <c r="Z6885"/>
      <c r="AA6885"/>
      <c r="AB6885"/>
      <c r="AC6885"/>
      <c r="AD6885"/>
      <c r="AE6885"/>
      <c r="AF6885"/>
      <c r="AG6885"/>
      <c r="AH6885"/>
      <c r="AI6885"/>
      <c r="AJ6885"/>
      <c r="AK6885"/>
      <c r="AL6885"/>
      <c r="AM6885"/>
      <c r="AN6885"/>
      <c r="AO6885"/>
      <c r="AP6885"/>
      <c r="AQ6885"/>
      <c r="AR6885"/>
      <c r="AS6885"/>
      <c r="AT6885"/>
      <c r="AU6885"/>
      <c r="AV6885"/>
      <c r="AW6885"/>
      <c r="AX6885"/>
      <c r="AY6885"/>
      <c r="AZ6885"/>
    </row>
    <row r="6886" spans="1:52">
      <c r="A6886"/>
      <c r="B6886"/>
      <c r="C6886"/>
      <c r="D6886"/>
      <c r="E6886"/>
      <c r="F6886"/>
      <c r="G6886"/>
      <c r="H6886"/>
      <c r="I6886"/>
      <c r="J6886"/>
      <c r="K6886"/>
      <c r="L6886"/>
      <c r="M6886"/>
      <c r="N6886"/>
      <c r="O6886"/>
      <c r="P6886"/>
      <c r="Q6886"/>
      <c r="R6886"/>
      <c r="S6886"/>
      <c r="T6886"/>
      <c r="U6886"/>
      <c r="V6886"/>
      <c r="W6886"/>
      <c r="X6886"/>
      <c r="Y6886"/>
      <c r="Z6886"/>
      <c r="AA6886"/>
      <c r="AB6886"/>
      <c r="AC6886"/>
      <c r="AD6886"/>
      <c r="AE6886"/>
      <c r="AF6886"/>
      <c r="AG6886"/>
      <c r="AH6886"/>
      <c r="AI6886"/>
      <c r="AJ6886"/>
      <c r="AK6886"/>
      <c r="AL6886"/>
      <c r="AM6886"/>
      <c r="AN6886"/>
      <c r="AO6886"/>
      <c r="AP6886"/>
      <c r="AQ6886"/>
      <c r="AR6886"/>
      <c r="AS6886"/>
      <c r="AT6886"/>
      <c r="AU6886"/>
      <c r="AV6886"/>
      <c r="AW6886"/>
      <c r="AX6886"/>
      <c r="AY6886"/>
      <c r="AZ6886"/>
    </row>
    <row r="6887" spans="1:52">
      <c r="A6887"/>
      <c r="B6887"/>
      <c r="C6887"/>
      <c r="D6887"/>
      <c r="E6887"/>
      <c r="F6887"/>
      <c r="G6887"/>
      <c r="H6887"/>
      <c r="I6887"/>
      <c r="J6887"/>
      <c r="K6887"/>
      <c r="L6887"/>
      <c r="M6887"/>
      <c r="N6887"/>
      <c r="O6887"/>
      <c r="P6887"/>
      <c r="Q6887"/>
      <c r="R6887"/>
      <c r="S6887"/>
      <c r="T6887"/>
      <c r="U6887"/>
      <c r="V6887"/>
      <c r="W6887"/>
      <c r="X6887"/>
      <c r="Y6887"/>
      <c r="Z6887"/>
      <c r="AA6887"/>
      <c r="AB6887"/>
      <c r="AC6887"/>
      <c r="AD6887"/>
      <c r="AE6887"/>
      <c r="AF6887"/>
      <c r="AG6887"/>
      <c r="AH6887"/>
      <c r="AI6887"/>
      <c r="AJ6887"/>
      <c r="AK6887"/>
      <c r="AL6887"/>
      <c r="AM6887"/>
      <c r="AN6887"/>
      <c r="AO6887"/>
      <c r="AP6887"/>
      <c r="AQ6887"/>
      <c r="AR6887"/>
      <c r="AS6887"/>
      <c r="AT6887"/>
      <c r="AU6887"/>
      <c r="AV6887"/>
      <c r="AW6887"/>
      <c r="AX6887"/>
      <c r="AY6887"/>
      <c r="AZ6887"/>
    </row>
    <row r="6888" spans="1:52">
      <c r="A6888"/>
      <c r="B6888"/>
      <c r="C6888"/>
      <c r="D6888"/>
      <c r="E6888"/>
      <c r="F6888"/>
      <c r="G6888"/>
      <c r="H6888"/>
      <c r="I6888"/>
      <c r="J6888"/>
      <c r="K6888"/>
      <c r="L6888"/>
      <c r="M6888"/>
      <c r="N6888"/>
      <c r="O6888"/>
      <c r="P6888"/>
      <c r="Q6888"/>
      <c r="R6888"/>
      <c r="S6888"/>
      <c r="T6888"/>
      <c r="U6888"/>
      <c r="V6888"/>
      <c r="W6888"/>
      <c r="X6888"/>
      <c r="Y6888"/>
      <c r="Z6888"/>
      <c r="AA6888"/>
      <c r="AB6888"/>
      <c r="AC6888"/>
      <c r="AD6888"/>
      <c r="AE6888"/>
      <c r="AF6888"/>
      <c r="AG6888"/>
      <c r="AH6888"/>
      <c r="AI6888"/>
      <c r="AJ6888"/>
      <c r="AK6888"/>
      <c r="AL6888"/>
      <c r="AM6888"/>
      <c r="AN6888"/>
      <c r="AO6888"/>
      <c r="AP6888"/>
      <c r="AQ6888"/>
      <c r="AR6888"/>
      <c r="AS6888"/>
      <c r="AT6888"/>
      <c r="AU6888"/>
      <c r="AV6888"/>
      <c r="AW6888"/>
      <c r="AX6888"/>
      <c r="AY6888"/>
      <c r="AZ6888"/>
    </row>
    <row r="6889" spans="1:52">
      <c r="A6889"/>
      <c r="B6889"/>
      <c r="C6889"/>
      <c r="D6889"/>
      <c r="E6889"/>
      <c r="F6889"/>
      <c r="G6889"/>
      <c r="H6889"/>
      <c r="I6889"/>
      <c r="J6889"/>
      <c r="K6889"/>
      <c r="L6889"/>
      <c r="M6889"/>
      <c r="N6889"/>
      <c r="O6889"/>
      <c r="P6889"/>
      <c r="Q6889"/>
      <c r="R6889"/>
      <c r="S6889"/>
      <c r="T6889"/>
      <c r="U6889"/>
      <c r="V6889"/>
      <c r="W6889"/>
      <c r="X6889"/>
      <c r="Y6889"/>
      <c r="Z6889"/>
      <c r="AA6889"/>
      <c r="AB6889"/>
      <c r="AC6889"/>
      <c r="AD6889"/>
      <c r="AE6889"/>
      <c r="AF6889"/>
      <c r="AG6889"/>
      <c r="AH6889"/>
      <c r="AI6889"/>
      <c r="AJ6889"/>
      <c r="AK6889"/>
      <c r="AL6889"/>
      <c r="AM6889"/>
      <c r="AN6889"/>
      <c r="AO6889"/>
      <c r="AP6889"/>
      <c r="AQ6889"/>
      <c r="AR6889"/>
      <c r="AS6889"/>
      <c r="AT6889"/>
      <c r="AU6889"/>
      <c r="AV6889"/>
      <c r="AW6889"/>
      <c r="AX6889"/>
      <c r="AY6889"/>
      <c r="AZ6889"/>
    </row>
    <row r="6890" spans="1:52">
      <c r="A6890"/>
      <c r="B6890"/>
      <c r="C6890"/>
      <c r="D6890"/>
      <c r="E6890"/>
      <c r="F6890"/>
      <c r="G6890"/>
      <c r="H6890"/>
      <c r="I6890"/>
      <c r="J6890"/>
      <c r="K6890"/>
      <c r="L6890"/>
      <c r="M6890"/>
      <c r="N6890"/>
      <c r="O6890"/>
      <c r="P6890"/>
      <c r="Q6890"/>
      <c r="R6890"/>
      <c r="S6890"/>
      <c r="T6890"/>
      <c r="U6890"/>
      <c r="V6890"/>
      <c r="W6890"/>
      <c r="X6890"/>
      <c r="Y6890"/>
      <c r="Z6890"/>
      <c r="AA6890"/>
      <c r="AB6890"/>
      <c r="AC6890"/>
      <c r="AD6890"/>
      <c r="AE6890"/>
      <c r="AF6890"/>
      <c r="AG6890"/>
      <c r="AH6890"/>
      <c r="AI6890"/>
      <c r="AJ6890"/>
      <c r="AK6890"/>
      <c r="AL6890"/>
      <c r="AM6890"/>
      <c r="AN6890"/>
      <c r="AO6890"/>
      <c r="AP6890"/>
      <c r="AQ6890"/>
      <c r="AR6890"/>
      <c r="AS6890"/>
      <c r="AT6890"/>
      <c r="AU6890"/>
      <c r="AV6890"/>
      <c r="AW6890"/>
      <c r="AX6890"/>
      <c r="AY6890"/>
      <c r="AZ6890"/>
    </row>
    <row r="6891" spans="1:52">
      <c r="A6891"/>
      <c r="B6891"/>
      <c r="C6891"/>
      <c r="D6891"/>
      <c r="E6891"/>
      <c r="F6891"/>
      <c r="G6891"/>
      <c r="H6891"/>
      <c r="I6891"/>
      <c r="J6891"/>
      <c r="K6891"/>
      <c r="L6891"/>
      <c r="M6891"/>
      <c r="N6891"/>
      <c r="O6891"/>
      <c r="P6891"/>
      <c r="Q6891"/>
      <c r="R6891"/>
      <c r="S6891"/>
      <c r="T6891"/>
      <c r="U6891"/>
      <c r="V6891"/>
      <c r="W6891"/>
      <c r="X6891"/>
      <c r="Y6891"/>
      <c r="Z6891"/>
      <c r="AA6891"/>
      <c r="AB6891"/>
      <c r="AC6891"/>
      <c r="AD6891"/>
      <c r="AE6891"/>
      <c r="AF6891"/>
      <c r="AG6891"/>
      <c r="AH6891"/>
      <c r="AI6891"/>
      <c r="AJ6891"/>
      <c r="AK6891"/>
      <c r="AL6891"/>
      <c r="AM6891"/>
      <c r="AN6891"/>
      <c r="AO6891"/>
      <c r="AP6891"/>
      <c r="AQ6891"/>
      <c r="AR6891"/>
      <c r="AS6891"/>
      <c r="AT6891"/>
      <c r="AU6891"/>
      <c r="AV6891"/>
      <c r="AW6891"/>
      <c r="AX6891"/>
      <c r="AY6891"/>
      <c r="AZ6891"/>
    </row>
    <row r="6892" spans="1:52">
      <c r="A6892"/>
      <c r="B6892"/>
      <c r="C6892"/>
      <c r="D6892"/>
      <c r="E6892"/>
      <c r="F6892"/>
      <c r="G6892"/>
      <c r="H6892"/>
      <c r="I6892"/>
      <c r="J6892"/>
      <c r="K6892"/>
      <c r="L6892"/>
      <c r="M6892"/>
      <c r="N6892"/>
      <c r="O6892"/>
      <c r="P6892"/>
      <c r="Q6892"/>
      <c r="R6892"/>
      <c r="S6892"/>
      <c r="T6892"/>
      <c r="U6892"/>
      <c r="V6892"/>
      <c r="W6892"/>
      <c r="X6892"/>
      <c r="Y6892"/>
      <c r="Z6892"/>
      <c r="AA6892"/>
      <c r="AB6892"/>
      <c r="AC6892"/>
      <c r="AD6892"/>
      <c r="AE6892"/>
      <c r="AF6892"/>
      <c r="AG6892"/>
      <c r="AH6892"/>
      <c r="AI6892"/>
      <c r="AJ6892"/>
      <c r="AK6892"/>
      <c r="AL6892"/>
      <c r="AM6892"/>
      <c r="AN6892"/>
      <c r="AO6892"/>
      <c r="AP6892"/>
      <c r="AQ6892"/>
      <c r="AR6892"/>
      <c r="AS6892"/>
      <c r="AT6892"/>
      <c r="AU6892"/>
      <c r="AV6892"/>
      <c r="AW6892"/>
      <c r="AX6892"/>
      <c r="AY6892"/>
      <c r="AZ6892"/>
    </row>
    <row r="6893" spans="1:52">
      <c r="A6893"/>
      <c r="B6893"/>
      <c r="C6893"/>
      <c r="D6893"/>
      <c r="E6893"/>
      <c r="F6893"/>
      <c r="G6893"/>
      <c r="H6893"/>
      <c r="I6893"/>
      <c r="J6893"/>
      <c r="K6893"/>
      <c r="L6893"/>
      <c r="M6893"/>
      <c r="N6893"/>
      <c r="O6893"/>
      <c r="P6893"/>
      <c r="Q6893"/>
      <c r="R6893"/>
      <c r="S6893"/>
      <c r="T6893"/>
      <c r="U6893"/>
      <c r="V6893"/>
      <c r="W6893"/>
      <c r="X6893"/>
      <c r="Y6893"/>
      <c r="Z6893"/>
      <c r="AA6893"/>
      <c r="AB6893"/>
      <c r="AC6893"/>
      <c r="AD6893"/>
      <c r="AE6893"/>
      <c r="AF6893"/>
      <c r="AG6893"/>
      <c r="AH6893"/>
      <c r="AI6893"/>
      <c r="AJ6893"/>
      <c r="AK6893"/>
      <c r="AL6893"/>
      <c r="AM6893"/>
      <c r="AN6893"/>
      <c r="AO6893"/>
      <c r="AP6893"/>
      <c r="AQ6893"/>
      <c r="AR6893"/>
      <c r="AS6893"/>
      <c r="AT6893"/>
      <c r="AU6893"/>
      <c r="AV6893"/>
      <c r="AW6893"/>
      <c r="AX6893"/>
      <c r="AY6893"/>
      <c r="AZ6893"/>
    </row>
    <row r="6894" spans="1:52">
      <c r="A6894"/>
      <c r="B6894"/>
      <c r="C6894"/>
      <c r="D6894"/>
      <c r="E6894"/>
      <c r="F6894"/>
      <c r="G6894"/>
      <c r="H6894"/>
      <c r="I6894"/>
      <c r="J6894"/>
      <c r="K6894"/>
      <c r="L6894"/>
      <c r="M6894"/>
      <c r="N6894"/>
      <c r="O6894"/>
      <c r="P6894"/>
      <c r="Q6894"/>
      <c r="R6894"/>
      <c r="S6894"/>
      <c r="T6894"/>
      <c r="U6894"/>
      <c r="V6894"/>
      <c r="W6894"/>
      <c r="X6894"/>
      <c r="Y6894"/>
      <c r="Z6894"/>
      <c r="AA6894"/>
      <c r="AB6894"/>
      <c r="AC6894"/>
      <c r="AD6894"/>
      <c r="AE6894"/>
      <c r="AF6894"/>
      <c r="AG6894"/>
      <c r="AH6894"/>
      <c r="AI6894"/>
      <c r="AJ6894"/>
      <c r="AK6894"/>
      <c r="AL6894"/>
      <c r="AM6894"/>
      <c r="AN6894"/>
      <c r="AO6894"/>
      <c r="AP6894"/>
      <c r="AQ6894"/>
      <c r="AR6894"/>
      <c r="AS6894"/>
      <c r="AT6894"/>
      <c r="AU6894"/>
      <c r="AV6894"/>
      <c r="AW6894"/>
      <c r="AX6894"/>
      <c r="AY6894"/>
      <c r="AZ6894"/>
    </row>
    <row r="6895" spans="1:52">
      <c r="A6895"/>
      <c r="B6895"/>
      <c r="C6895"/>
      <c r="D6895"/>
      <c r="E6895"/>
      <c r="F6895"/>
      <c r="G6895"/>
      <c r="H6895"/>
      <c r="I6895"/>
      <c r="J6895"/>
      <c r="K6895"/>
      <c r="L6895"/>
      <c r="M6895"/>
      <c r="N6895"/>
      <c r="O6895"/>
      <c r="P6895"/>
      <c r="Q6895"/>
      <c r="R6895"/>
      <c r="S6895"/>
      <c r="T6895"/>
      <c r="U6895"/>
      <c r="V6895"/>
      <c r="W6895"/>
      <c r="X6895"/>
      <c r="Y6895"/>
      <c r="Z6895"/>
      <c r="AA6895"/>
      <c r="AB6895"/>
      <c r="AC6895"/>
      <c r="AD6895"/>
      <c r="AE6895"/>
      <c r="AF6895"/>
      <c r="AG6895"/>
      <c r="AH6895"/>
      <c r="AI6895"/>
      <c r="AJ6895"/>
      <c r="AK6895"/>
      <c r="AL6895"/>
      <c r="AM6895"/>
      <c r="AN6895"/>
      <c r="AO6895"/>
      <c r="AP6895"/>
      <c r="AQ6895"/>
      <c r="AR6895"/>
      <c r="AS6895"/>
      <c r="AT6895"/>
      <c r="AU6895"/>
      <c r="AV6895"/>
      <c r="AW6895"/>
      <c r="AX6895"/>
      <c r="AY6895"/>
      <c r="AZ6895"/>
    </row>
    <row r="6896" spans="1:52">
      <c r="A6896"/>
      <c r="B6896"/>
      <c r="C6896"/>
      <c r="D6896"/>
      <c r="E6896"/>
      <c r="F6896"/>
      <c r="G6896"/>
      <c r="H6896"/>
      <c r="I6896"/>
      <c r="J6896"/>
      <c r="K6896"/>
      <c r="L6896"/>
      <c r="M6896"/>
      <c r="N6896"/>
      <c r="O6896"/>
      <c r="P6896"/>
      <c r="Q6896"/>
      <c r="R6896"/>
      <c r="S6896"/>
      <c r="T6896"/>
      <c r="U6896"/>
      <c r="V6896"/>
      <c r="W6896"/>
      <c r="X6896"/>
      <c r="Y6896"/>
      <c r="Z6896"/>
      <c r="AA6896"/>
      <c r="AB6896"/>
      <c r="AC6896"/>
      <c r="AD6896"/>
      <c r="AE6896"/>
      <c r="AF6896"/>
      <c r="AG6896"/>
      <c r="AH6896"/>
      <c r="AI6896"/>
      <c r="AJ6896"/>
      <c r="AK6896"/>
      <c r="AL6896"/>
      <c r="AM6896"/>
      <c r="AN6896"/>
      <c r="AO6896"/>
      <c r="AP6896"/>
      <c r="AQ6896"/>
      <c r="AR6896"/>
      <c r="AS6896"/>
      <c r="AT6896"/>
      <c r="AU6896"/>
      <c r="AV6896"/>
      <c r="AW6896"/>
      <c r="AX6896"/>
      <c r="AY6896"/>
      <c r="AZ6896"/>
    </row>
    <row r="6897" spans="1:52">
      <c r="A6897"/>
      <c r="B6897"/>
      <c r="C6897"/>
      <c r="D6897"/>
      <c r="E6897"/>
      <c r="F6897"/>
      <c r="G6897"/>
      <c r="H6897"/>
      <c r="I6897"/>
      <c r="J6897"/>
      <c r="K6897"/>
      <c r="L6897"/>
      <c r="M6897"/>
      <c r="N6897"/>
      <c r="O6897"/>
      <c r="P6897"/>
      <c r="Q6897"/>
      <c r="R6897"/>
      <c r="S6897"/>
      <c r="T6897"/>
      <c r="U6897"/>
      <c r="V6897"/>
      <c r="W6897"/>
      <c r="X6897"/>
      <c r="Y6897"/>
      <c r="Z6897"/>
      <c r="AA6897"/>
      <c r="AB6897"/>
      <c r="AC6897"/>
      <c r="AD6897"/>
      <c r="AE6897"/>
      <c r="AF6897"/>
      <c r="AG6897"/>
      <c r="AH6897"/>
      <c r="AI6897"/>
      <c r="AJ6897"/>
      <c r="AK6897"/>
      <c r="AL6897"/>
      <c r="AM6897"/>
      <c r="AN6897"/>
      <c r="AO6897"/>
      <c r="AP6897"/>
      <c r="AQ6897"/>
      <c r="AR6897"/>
      <c r="AS6897"/>
      <c r="AT6897"/>
      <c r="AU6897"/>
      <c r="AV6897"/>
      <c r="AW6897"/>
      <c r="AX6897"/>
      <c r="AY6897"/>
      <c r="AZ6897"/>
    </row>
    <row r="6898" spans="1:52">
      <c r="A6898"/>
      <c r="B6898"/>
      <c r="C6898"/>
      <c r="D6898"/>
      <c r="E6898"/>
      <c r="F6898"/>
      <c r="G6898"/>
      <c r="H6898"/>
      <c r="I6898"/>
      <c r="J6898"/>
      <c r="K6898"/>
      <c r="L6898"/>
      <c r="M6898"/>
      <c r="N6898"/>
      <c r="O6898"/>
      <c r="P6898"/>
      <c r="Q6898"/>
      <c r="R6898"/>
      <c r="S6898"/>
      <c r="T6898"/>
      <c r="U6898"/>
      <c r="V6898"/>
      <c r="W6898"/>
      <c r="X6898"/>
      <c r="Y6898"/>
      <c r="Z6898"/>
      <c r="AA6898"/>
      <c r="AB6898"/>
      <c r="AC6898"/>
      <c r="AD6898"/>
      <c r="AE6898"/>
      <c r="AF6898"/>
      <c r="AG6898"/>
      <c r="AH6898"/>
      <c r="AI6898"/>
      <c r="AJ6898"/>
      <c r="AK6898"/>
      <c r="AL6898"/>
      <c r="AM6898"/>
      <c r="AN6898"/>
      <c r="AO6898"/>
      <c r="AP6898"/>
      <c r="AQ6898"/>
      <c r="AR6898"/>
      <c r="AS6898"/>
      <c r="AT6898"/>
      <c r="AU6898"/>
      <c r="AV6898"/>
      <c r="AW6898"/>
      <c r="AX6898"/>
      <c r="AY6898"/>
      <c r="AZ6898"/>
    </row>
    <row r="6899" spans="1:52">
      <c r="A6899"/>
      <c r="B6899"/>
      <c r="C6899"/>
      <c r="D6899"/>
      <c r="E6899"/>
      <c r="F6899"/>
      <c r="G6899"/>
      <c r="H6899"/>
      <c r="I6899"/>
      <c r="J6899"/>
      <c r="K6899"/>
      <c r="L6899"/>
      <c r="M6899"/>
      <c r="N6899"/>
      <c r="O6899"/>
      <c r="P6899"/>
      <c r="Q6899"/>
      <c r="R6899"/>
      <c r="S6899"/>
      <c r="T6899"/>
      <c r="U6899"/>
      <c r="V6899"/>
      <c r="W6899"/>
      <c r="X6899"/>
      <c r="Y6899"/>
      <c r="Z6899"/>
      <c r="AA6899"/>
      <c r="AB6899"/>
      <c r="AC6899"/>
      <c r="AD6899"/>
      <c r="AE6899"/>
      <c r="AF6899"/>
      <c r="AG6899"/>
      <c r="AH6899"/>
      <c r="AI6899"/>
      <c r="AJ6899"/>
      <c r="AK6899"/>
      <c r="AL6899"/>
      <c r="AM6899"/>
      <c r="AN6899"/>
      <c r="AO6899"/>
      <c r="AP6899"/>
      <c r="AQ6899"/>
      <c r="AR6899"/>
      <c r="AS6899"/>
      <c r="AT6899"/>
      <c r="AU6899"/>
      <c r="AV6899"/>
      <c r="AW6899"/>
      <c r="AX6899"/>
      <c r="AY6899"/>
      <c r="AZ6899"/>
    </row>
    <row r="6900" spans="1:52">
      <c r="A6900"/>
      <c r="B6900"/>
      <c r="C6900"/>
      <c r="D6900"/>
      <c r="E6900"/>
      <c r="F6900"/>
      <c r="G6900"/>
      <c r="H6900"/>
      <c r="I6900"/>
      <c r="J6900"/>
      <c r="K6900"/>
      <c r="L6900"/>
      <c r="M6900"/>
      <c r="N6900"/>
      <c r="O6900"/>
      <c r="P6900"/>
      <c r="Q6900"/>
      <c r="R6900"/>
      <c r="S6900"/>
      <c r="T6900"/>
      <c r="U6900"/>
      <c r="V6900"/>
      <c r="W6900"/>
      <c r="X6900"/>
      <c r="Y6900"/>
      <c r="Z6900"/>
      <c r="AA6900"/>
      <c r="AB6900"/>
      <c r="AC6900"/>
      <c r="AD6900"/>
      <c r="AE6900"/>
      <c r="AF6900"/>
      <c r="AG6900"/>
      <c r="AH6900"/>
      <c r="AI6900"/>
      <c r="AJ6900"/>
      <c r="AK6900"/>
      <c r="AL6900"/>
      <c r="AM6900"/>
      <c r="AN6900"/>
      <c r="AO6900"/>
      <c r="AP6900"/>
      <c r="AQ6900"/>
      <c r="AR6900"/>
      <c r="AS6900"/>
      <c r="AT6900"/>
      <c r="AU6900"/>
      <c r="AV6900"/>
      <c r="AW6900"/>
      <c r="AX6900"/>
      <c r="AY6900"/>
      <c r="AZ6900"/>
    </row>
    <row r="6901" spans="1:52">
      <c r="A6901"/>
      <c r="B6901"/>
      <c r="C6901"/>
      <c r="D6901"/>
      <c r="E6901"/>
      <c r="F6901"/>
      <c r="G6901"/>
      <c r="H6901"/>
      <c r="I6901"/>
      <c r="J6901"/>
      <c r="K6901"/>
      <c r="L6901"/>
      <c r="M6901"/>
      <c r="N6901"/>
      <c r="O6901"/>
      <c r="P6901"/>
      <c r="Q6901"/>
      <c r="R6901"/>
      <c r="S6901"/>
      <c r="T6901"/>
      <c r="U6901"/>
      <c r="V6901"/>
      <c r="W6901"/>
      <c r="X6901"/>
      <c r="Y6901"/>
      <c r="Z6901"/>
      <c r="AA6901"/>
      <c r="AB6901"/>
      <c r="AC6901"/>
      <c r="AD6901"/>
      <c r="AE6901"/>
      <c r="AF6901"/>
      <c r="AG6901"/>
      <c r="AH6901"/>
      <c r="AI6901"/>
      <c r="AJ6901"/>
      <c r="AK6901"/>
      <c r="AL6901"/>
      <c r="AM6901"/>
      <c r="AN6901"/>
      <c r="AO6901"/>
      <c r="AP6901"/>
      <c r="AQ6901"/>
      <c r="AR6901"/>
      <c r="AS6901"/>
      <c r="AT6901"/>
      <c r="AU6901"/>
      <c r="AV6901"/>
      <c r="AW6901"/>
      <c r="AX6901"/>
      <c r="AY6901"/>
      <c r="AZ6901"/>
    </row>
    <row r="6902" spans="1:52">
      <c r="A6902"/>
      <c r="B6902"/>
      <c r="C6902"/>
      <c r="D6902"/>
      <c r="E6902"/>
      <c r="F6902"/>
      <c r="G6902"/>
      <c r="H6902"/>
      <c r="I6902"/>
      <c r="J6902"/>
      <c r="K6902"/>
      <c r="L6902"/>
      <c r="M6902"/>
      <c r="N6902"/>
      <c r="O6902"/>
      <c r="P6902"/>
      <c r="Q6902"/>
      <c r="R6902"/>
      <c r="S6902"/>
      <c r="T6902"/>
      <c r="U6902"/>
      <c r="V6902"/>
      <c r="W6902"/>
      <c r="X6902"/>
      <c r="Y6902"/>
      <c r="Z6902"/>
      <c r="AA6902"/>
      <c r="AB6902"/>
      <c r="AC6902"/>
      <c r="AD6902"/>
      <c r="AE6902"/>
      <c r="AF6902"/>
      <c r="AG6902"/>
      <c r="AH6902"/>
      <c r="AI6902"/>
      <c r="AJ6902"/>
      <c r="AK6902"/>
      <c r="AL6902"/>
      <c r="AM6902"/>
      <c r="AN6902"/>
      <c r="AO6902"/>
      <c r="AP6902"/>
      <c r="AQ6902"/>
      <c r="AR6902"/>
      <c r="AS6902"/>
      <c r="AT6902"/>
      <c r="AU6902"/>
      <c r="AV6902"/>
      <c r="AW6902"/>
      <c r="AX6902"/>
      <c r="AY6902"/>
      <c r="AZ6902"/>
    </row>
    <row r="6903" spans="1:52">
      <c r="A6903"/>
      <c r="B6903"/>
      <c r="C6903"/>
      <c r="D6903"/>
      <c r="E6903"/>
      <c r="F6903"/>
      <c r="G6903"/>
      <c r="H6903"/>
      <c r="I6903"/>
      <c r="J6903"/>
      <c r="K6903"/>
      <c r="L6903"/>
      <c r="M6903"/>
      <c r="N6903"/>
      <c r="O6903"/>
      <c r="P6903"/>
      <c r="Q6903"/>
      <c r="R6903"/>
      <c r="S6903"/>
      <c r="T6903"/>
      <c r="U6903"/>
      <c r="V6903"/>
      <c r="W6903"/>
      <c r="X6903"/>
      <c r="Y6903"/>
      <c r="Z6903"/>
      <c r="AA6903"/>
      <c r="AB6903"/>
      <c r="AC6903"/>
      <c r="AD6903"/>
      <c r="AE6903"/>
      <c r="AF6903"/>
      <c r="AG6903"/>
      <c r="AH6903"/>
      <c r="AI6903"/>
      <c r="AJ6903"/>
      <c r="AK6903"/>
      <c r="AL6903"/>
      <c r="AM6903"/>
      <c r="AN6903"/>
      <c r="AO6903"/>
      <c r="AP6903"/>
      <c r="AQ6903"/>
      <c r="AR6903"/>
      <c r="AS6903"/>
      <c r="AT6903"/>
      <c r="AU6903"/>
      <c r="AV6903"/>
      <c r="AW6903"/>
      <c r="AX6903"/>
      <c r="AY6903"/>
      <c r="AZ6903"/>
    </row>
    <row r="6904" spans="1:52">
      <c r="A6904"/>
      <c r="B6904"/>
      <c r="C6904"/>
      <c r="D6904"/>
      <c r="E6904"/>
      <c r="F6904"/>
      <c r="G6904"/>
      <c r="H6904"/>
      <c r="I6904"/>
      <c r="J6904"/>
      <c r="K6904"/>
      <c r="L6904"/>
      <c r="M6904"/>
      <c r="N6904"/>
      <c r="O6904"/>
      <c r="P6904"/>
      <c r="Q6904"/>
      <c r="R6904"/>
      <c r="S6904"/>
      <c r="T6904"/>
      <c r="U6904"/>
      <c r="V6904"/>
      <c r="W6904"/>
      <c r="X6904"/>
      <c r="Y6904"/>
      <c r="Z6904"/>
      <c r="AA6904"/>
      <c r="AB6904"/>
      <c r="AC6904"/>
      <c r="AD6904"/>
      <c r="AE6904"/>
      <c r="AF6904"/>
      <c r="AG6904"/>
      <c r="AH6904"/>
      <c r="AI6904"/>
      <c r="AJ6904"/>
      <c r="AK6904"/>
      <c r="AL6904"/>
      <c r="AM6904"/>
      <c r="AN6904"/>
      <c r="AO6904"/>
      <c r="AP6904"/>
      <c r="AQ6904"/>
      <c r="AR6904"/>
      <c r="AS6904"/>
      <c r="AT6904"/>
      <c r="AU6904"/>
      <c r="AV6904"/>
      <c r="AW6904"/>
      <c r="AX6904"/>
      <c r="AY6904"/>
      <c r="AZ6904"/>
    </row>
    <row r="6905" spans="1:52">
      <c r="A6905"/>
      <c r="B6905"/>
      <c r="C6905"/>
      <c r="D6905"/>
      <c r="E6905"/>
      <c r="F6905"/>
      <c r="G6905"/>
      <c r="H6905"/>
      <c r="I6905"/>
      <c r="J6905"/>
      <c r="K6905"/>
      <c r="L6905"/>
      <c r="M6905"/>
      <c r="N6905"/>
      <c r="O6905"/>
      <c r="P6905"/>
      <c r="Q6905"/>
      <c r="R6905"/>
      <c r="S6905"/>
      <c r="T6905"/>
      <c r="U6905"/>
      <c r="V6905"/>
      <c r="W6905"/>
      <c r="X6905"/>
      <c r="Y6905"/>
      <c r="Z6905"/>
      <c r="AA6905"/>
      <c r="AB6905"/>
      <c r="AC6905"/>
      <c r="AD6905"/>
      <c r="AE6905"/>
      <c r="AF6905"/>
      <c r="AG6905"/>
      <c r="AH6905"/>
      <c r="AI6905"/>
      <c r="AJ6905"/>
      <c r="AK6905"/>
      <c r="AL6905"/>
      <c r="AM6905"/>
      <c r="AN6905"/>
      <c r="AO6905"/>
      <c r="AP6905"/>
      <c r="AQ6905"/>
      <c r="AR6905"/>
      <c r="AS6905"/>
      <c r="AT6905"/>
      <c r="AU6905"/>
      <c r="AV6905"/>
      <c r="AW6905"/>
      <c r="AX6905"/>
      <c r="AY6905"/>
      <c r="AZ6905"/>
    </row>
    <row r="6906" spans="1:52">
      <c r="A6906"/>
      <c r="B6906"/>
      <c r="C6906"/>
      <c r="D6906"/>
      <c r="E6906"/>
      <c r="F6906"/>
      <c r="G6906"/>
      <c r="H6906"/>
      <c r="I6906"/>
      <c r="J6906"/>
      <c r="K6906"/>
      <c r="L6906"/>
      <c r="M6906"/>
      <c r="N6906"/>
      <c r="O6906"/>
      <c r="P6906"/>
      <c r="Q6906"/>
      <c r="R6906"/>
      <c r="S6906"/>
      <c r="T6906"/>
      <c r="U6906"/>
      <c r="V6906"/>
      <c r="W6906"/>
      <c r="X6906"/>
      <c r="Y6906"/>
      <c r="Z6906"/>
      <c r="AA6906"/>
      <c r="AB6906"/>
      <c r="AC6906"/>
      <c r="AD6906"/>
      <c r="AE6906"/>
      <c r="AF6906"/>
      <c r="AG6906"/>
      <c r="AH6906"/>
      <c r="AI6906"/>
      <c r="AJ6906"/>
      <c r="AK6906"/>
      <c r="AL6906"/>
      <c r="AM6906"/>
      <c r="AN6906"/>
      <c r="AO6906"/>
      <c r="AP6906"/>
      <c r="AQ6906"/>
      <c r="AR6906"/>
      <c r="AS6906"/>
      <c r="AT6906"/>
      <c r="AU6906"/>
      <c r="AV6906"/>
      <c r="AW6906"/>
      <c r="AX6906"/>
      <c r="AY6906"/>
      <c r="AZ6906"/>
    </row>
    <row r="6907" spans="1:52">
      <c r="A6907"/>
      <c r="B6907"/>
      <c r="C6907"/>
      <c r="D6907"/>
      <c r="E6907"/>
      <c r="F6907"/>
      <c r="G6907"/>
      <c r="H6907"/>
      <c r="I6907"/>
      <c r="J6907"/>
      <c r="K6907"/>
      <c r="L6907"/>
      <c r="M6907"/>
      <c r="N6907"/>
      <c r="O6907"/>
      <c r="P6907"/>
      <c r="Q6907"/>
      <c r="R6907"/>
      <c r="S6907"/>
      <c r="T6907"/>
      <c r="U6907"/>
      <c r="V6907"/>
      <c r="W6907"/>
      <c r="X6907"/>
      <c r="Y6907"/>
      <c r="Z6907"/>
      <c r="AA6907"/>
      <c r="AB6907"/>
      <c r="AC6907"/>
      <c r="AD6907"/>
      <c r="AE6907"/>
      <c r="AF6907"/>
      <c r="AG6907"/>
      <c r="AH6907"/>
      <c r="AI6907"/>
      <c r="AJ6907"/>
      <c r="AK6907"/>
      <c r="AL6907"/>
      <c r="AM6907"/>
      <c r="AN6907"/>
      <c r="AO6907"/>
      <c r="AP6907"/>
      <c r="AQ6907"/>
      <c r="AR6907"/>
      <c r="AS6907"/>
      <c r="AT6907"/>
      <c r="AU6907"/>
      <c r="AV6907"/>
      <c r="AW6907"/>
      <c r="AX6907"/>
      <c r="AY6907"/>
      <c r="AZ6907"/>
    </row>
    <row r="6908" spans="1:52">
      <c r="A6908"/>
      <c r="B6908"/>
      <c r="C6908"/>
      <c r="D6908"/>
      <c r="E6908"/>
      <c r="F6908"/>
      <c r="G6908"/>
      <c r="H6908"/>
      <c r="I6908"/>
      <c r="J6908"/>
      <c r="K6908"/>
      <c r="L6908"/>
      <c r="M6908"/>
      <c r="N6908"/>
      <c r="O6908"/>
      <c r="P6908"/>
      <c r="Q6908"/>
      <c r="R6908"/>
      <c r="S6908"/>
      <c r="T6908"/>
      <c r="U6908"/>
      <c r="V6908"/>
      <c r="W6908"/>
      <c r="X6908"/>
      <c r="Y6908"/>
      <c r="Z6908"/>
      <c r="AA6908"/>
      <c r="AB6908"/>
      <c r="AC6908"/>
      <c r="AD6908"/>
      <c r="AE6908"/>
      <c r="AF6908"/>
      <c r="AG6908"/>
      <c r="AH6908"/>
      <c r="AI6908"/>
      <c r="AJ6908"/>
      <c r="AK6908"/>
      <c r="AL6908"/>
      <c r="AM6908"/>
      <c r="AN6908"/>
      <c r="AO6908"/>
      <c r="AP6908"/>
      <c r="AQ6908"/>
      <c r="AR6908"/>
      <c r="AS6908"/>
      <c r="AT6908"/>
      <c r="AU6908"/>
      <c r="AV6908"/>
      <c r="AW6908"/>
      <c r="AX6908"/>
      <c r="AY6908"/>
      <c r="AZ6908"/>
    </row>
    <row r="6909" spans="1:52">
      <c r="A6909"/>
      <c r="B6909"/>
      <c r="C6909"/>
      <c r="D6909"/>
      <c r="E6909"/>
      <c r="F6909"/>
      <c r="G6909"/>
      <c r="H6909"/>
      <c r="I6909"/>
      <c r="J6909"/>
      <c r="K6909"/>
      <c r="L6909"/>
      <c r="M6909"/>
      <c r="N6909"/>
      <c r="O6909"/>
      <c r="P6909"/>
      <c r="Q6909"/>
      <c r="R6909"/>
      <c r="S6909"/>
      <c r="T6909"/>
      <c r="U6909"/>
      <c r="V6909"/>
      <c r="W6909"/>
      <c r="X6909"/>
      <c r="Y6909"/>
      <c r="Z6909"/>
      <c r="AA6909"/>
      <c r="AB6909"/>
      <c r="AC6909"/>
      <c r="AD6909"/>
      <c r="AE6909"/>
      <c r="AF6909"/>
      <c r="AG6909"/>
      <c r="AH6909"/>
      <c r="AI6909"/>
      <c r="AJ6909"/>
      <c r="AK6909"/>
      <c r="AL6909"/>
      <c r="AM6909"/>
      <c r="AN6909"/>
      <c r="AO6909"/>
      <c r="AP6909"/>
      <c r="AQ6909"/>
      <c r="AR6909"/>
      <c r="AS6909"/>
      <c r="AT6909"/>
      <c r="AU6909"/>
      <c r="AV6909"/>
      <c r="AW6909"/>
      <c r="AX6909"/>
      <c r="AY6909"/>
      <c r="AZ6909"/>
    </row>
    <row r="6910" spans="1:52">
      <c r="A6910"/>
      <c r="B6910"/>
      <c r="C6910"/>
      <c r="D6910"/>
      <c r="E6910"/>
      <c r="F6910"/>
      <c r="G6910"/>
      <c r="H6910"/>
      <c r="I6910"/>
      <c r="J6910"/>
      <c r="K6910"/>
      <c r="L6910"/>
      <c r="M6910"/>
      <c r="N6910"/>
      <c r="O6910"/>
      <c r="P6910"/>
      <c r="Q6910"/>
      <c r="R6910"/>
      <c r="S6910"/>
      <c r="T6910"/>
      <c r="U6910"/>
      <c r="V6910"/>
      <c r="W6910"/>
      <c r="X6910"/>
      <c r="Y6910"/>
      <c r="Z6910"/>
      <c r="AA6910"/>
      <c r="AB6910"/>
      <c r="AC6910"/>
      <c r="AD6910"/>
      <c r="AE6910"/>
      <c r="AF6910"/>
      <c r="AG6910"/>
      <c r="AH6910"/>
      <c r="AI6910"/>
      <c r="AJ6910"/>
      <c r="AK6910"/>
      <c r="AL6910"/>
      <c r="AM6910"/>
      <c r="AN6910"/>
      <c r="AO6910"/>
      <c r="AP6910"/>
      <c r="AQ6910"/>
      <c r="AR6910"/>
      <c r="AS6910"/>
      <c r="AT6910"/>
      <c r="AU6910"/>
      <c r="AV6910"/>
      <c r="AW6910"/>
      <c r="AX6910"/>
      <c r="AY6910"/>
      <c r="AZ6910"/>
    </row>
    <row r="6911" spans="1:52">
      <c r="A6911"/>
      <c r="B6911"/>
      <c r="C6911"/>
      <c r="D6911"/>
      <c r="E6911"/>
      <c r="F6911"/>
      <c r="G6911"/>
      <c r="H6911"/>
      <c r="I6911"/>
      <c r="J6911"/>
      <c r="K6911"/>
      <c r="L6911"/>
      <c r="M6911"/>
      <c r="N6911"/>
      <c r="O6911"/>
      <c r="P6911"/>
      <c r="Q6911"/>
      <c r="R6911"/>
      <c r="S6911"/>
      <c r="T6911"/>
      <c r="U6911"/>
      <c r="V6911"/>
      <c r="W6911"/>
      <c r="X6911"/>
      <c r="Y6911"/>
      <c r="Z6911"/>
      <c r="AA6911"/>
      <c r="AB6911"/>
      <c r="AC6911"/>
      <c r="AD6911"/>
      <c r="AE6911"/>
      <c r="AF6911"/>
      <c r="AG6911"/>
      <c r="AH6911"/>
      <c r="AI6911"/>
      <c r="AJ6911"/>
      <c r="AK6911"/>
      <c r="AL6911"/>
      <c r="AM6911"/>
      <c r="AN6911"/>
      <c r="AO6911"/>
      <c r="AP6911"/>
      <c r="AQ6911"/>
      <c r="AR6911"/>
      <c r="AS6911"/>
      <c r="AT6911"/>
      <c r="AU6911"/>
      <c r="AV6911"/>
      <c r="AW6911"/>
      <c r="AX6911"/>
      <c r="AY6911"/>
      <c r="AZ6911"/>
    </row>
    <row r="6912" spans="1:52">
      <c r="A6912"/>
      <c r="B6912"/>
      <c r="C6912"/>
      <c r="D6912"/>
      <c r="E6912"/>
      <c r="F6912"/>
      <c r="G6912"/>
      <c r="H6912"/>
      <c r="I6912"/>
      <c r="J6912"/>
      <c r="K6912"/>
      <c r="L6912"/>
      <c r="M6912"/>
      <c r="N6912"/>
      <c r="O6912"/>
      <c r="P6912"/>
      <c r="Q6912"/>
      <c r="R6912"/>
      <c r="S6912"/>
      <c r="T6912"/>
      <c r="U6912"/>
      <c r="V6912"/>
      <c r="W6912"/>
      <c r="X6912"/>
      <c r="Y6912"/>
      <c r="Z6912"/>
      <c r="AA6912"/>
      <c r="AB6912"/>
      <c r="AC6912"/>
      <c r="AD6912"/>
      <c r="AE6912"/>
      <c r="AF6912"/>
      <c r="AG6912"/>
      <c r="AH6912"/>
      <c r="AI6912"/>
      <c r="AJ6912"/>
      <c r="AK6912"/>
      <c r="AL6912"/>
      <c r="AM6912"/>
      <c r="AN6912"/>
      <c r="AO6912"/>
      <c r="AP6912"/>
      <c r="AQ6912"/>
      <c r="AR6912"/>
      <c r="AS6912"/>
      <c r="AT6912"/>
      <c r="AU6912"/>
      <c r="AV6912"/>
      <c r="AW6912"/>
      <c r="AX6912"/>
      <c r="AY6912"/>
      <c r="AZ6912"/>
    </row>
    <row r="6913" spans="1:52">
      <c r="A6913"/>
      <c r="B6913"/>
      <c r="C6913"/>
      <c r="D6913"/>
      <c r="E6913"/>
      <c r="F6913"/>
      <c r="G6913"/>
      <c r="H6913"/>
      <c r="I6913"/>
      <c r="J6913"/>
      <c r="K6913"/>
      <c r="L6913"/>
      <c r="M6913"/>
      <c r="N6913"/>
      <c r="O6913"/>
      <c r="P6913"/>
      <c r="Q6913"/>
      <c r="R6913"/>
      <c r="S6913"/>
      <c r="T6913"/>
      <c r="U6913"/>
      <c r="V6913"/>
      <c r="W6913"/>
      <c r="X6913"/>
      <c r="Y6913"/>
      <c r="Z6913"/>
      <c r="AA6913"/>
      <c r="AB6913"/>
      <c r="AC6913"/>
      <c r="AD6913"/>
      <c r="AE6913"/>
      <c r="AF6913"/>
      <c r="AG6913"/>
      <c r="AH6913"/>
      <c r="AI6913"/>
      <c r="AJ6913"/>
      <c r="AK6913"/>
      <c r="AL6913"/>
      <c r="AM6913"/>
      <c r="AN6913"/>
      <c r="AO6913"/>
      <c r="AP6913"/>
      <c r="AQ6913"/>
      <c r="AR6913"/>
      <c r="AS6913"/>
      <c r="AT6913"/>
      <c r="AU6913"/>
      <c r="AV6913"/>
      <c r="AW6913"/>
      <c r="AX6913"/>
      <c r="AY6913"/>
      <c r="AZ6913"/>
    </row>
    <row r="6914" spans="1:52">
      <c r="A6914"/>
      <c r="B6914"/>
      <c r="C6914"/>
      <c r="D6914"/>
      <c r="E6914"/>
      <c r="F6914"/>
      <c r="G6914"/>
      <c r="H6914"/>
      <c r="I6914"/>
      <c r="J6914"/>
      <c r="K6914"/>
      <c r="L6914"/>
      <c r="M6914"/>
      <c r="N6914"/>
      <c r="O6914"/>
      <c r="P6914"/>
      <c r="Q6914"/>
      <c r="R6914"/>
      <c r="S6914"/>
      <c r="T6914"/>
      <c r="U6914"/>
      <c r="V6914"/>
      <c r="W6914"/>
      <c r="X6914"/>
      <c r="Y6914"/>
      <c r="Z6914"/>
      <c r="AA6914"/>
      <c r="AB6914"/>
      <c r="AC6914"/>
      <c r="AD6914"/>
      <c r="AE6914"/>
      <c r="AF6914"/>
      <c r="AG6914"/>
      <c r="AH6914"/>
      <c r="AI6914"/>
      <c r="AJ6914"/>
      <c r="AK6914"/>
      <c r="AL6914"/>
      <c r="AM6914"/>
      <c r="AN6914"/>
      <c r="AO6914"/>
      <c r="AP6914"/>
      <c r="AQ6914"/>
      <c r="AR6914"/>
      <c r="AS6914"/>
      <c r="AT6914"/>
      <c r="AU6914"/>
      <c r="AV6914"/>
      <c r="AW6914"/>
      <c r="AX6914"/>
      <c r="AY6914"/>
      <c r="AZ6914"/>
    </row>
    <row r="6915" spans="1:52">
      <c r="A6915"/>
      <c r="B6915"/>
      <c r="C6915"/>
      <c r="D6915"/>
      <c r="E6915"/>
      <c r="F6915"/>
      <c r="G6915"/>
      <c r="H6915"/>
      <c r="I6915"/>
      <c r="J6915"/>
      <c r="K6915"/>
      <c r="L6915"/>
      <c r="M6915"/>
      <c r="N6915"/>
      <c r="O6915"/>
      <c r="P6915"/>
      <c r="Q6915"/>
      <c r="R6915"/>
      <c r="S6915"/>
      <c r="T6915"/>
      <c r="U6915"/>
      <c r="V6915"/>
      <c r="W6915"/>
      <c r="X6915"/>
      <c r="Y6915"/>
      <c r="Z6915"/>
      <c r="AA6915"/>
      <c r="AB6915"/>
      <c r="AC6915"/>
      <c r="AD6915"/>
      <c r="AE6915"/>
      <c r="AF6915"/>
      <c r="AG6915"/>
      <c r="AH6915"/>
      <c r="AI6915"/>
      <c r="AJ6915"/>
      <c r="AK6915"/>
      <c r="AL6915"/>
      <c r="AM6915"/>
      <c r="AN6915"/>
      <c r="AO6915"/>
      <c r="AP6915"/>
      <c r="AQ6915"/>
      <c r="AR6915"/>
      <c r="AS6915"/>
      <c r="AT6915"/>
      <c r="AU6915"/>
      <c r="AV6915"/>
      <c r="AW6915"/>
      <c r="AX6915"/>
      <c r="AY6915"/>
      <c r="AZ6915"/>
    </row>
    <row r="6916" spans="1:52">
      <c r="A6916"/>
      <c r="B6916"/>
      <c r="C6916"/>
      <c r="D6916"/>
      <c r="E6916"/>
      <c r="F6916"/>
      <c r="G6916"/>
      <c r="H6916"/>
      <c r="I6916"/>
      <c r="J6916"/>
      <c r="K6916"/>
      <c r="L6916"/>
      <c r="M6916"/>
      <c r="N6916"/>
      <c r="O6916"/>
      <c r="P6916"/>
      <c r="Q6916"/>
      <c r="R6916"/>
      <c r="S6916"/>
      <c r="T6916"/>
      <c r="U6916"/>
      <c r="V6916"/>
      <c r="W6916"/>
      <c r="X6916"/>
      <c r="Y6916"/>
      <c r="Z6916"/>
      <c r="AA6916"/>
      <c r="AB6916"/>
      <c r="AC6916"/>
      <c r="AD6916"/>
      <c r="AE6916"/>
      <c r="AF6916"/>
      <c r="AG6916"/>
      <c r="AH6916"/>
      <c r="AI6916"/>
      <c r="AJ6916"/>
      <c r="AK6916"/>
      <c r="AL6916"/>
      <c r="AM6916"/>
      <c r="AN6916"/>
      <c r="AO6916"/>
      <c r="AP6916"/>
      <c r="AQ6916"/>
      <c r="AR6916"/>
      <c r="AS6916"/>
      <c r="AT6916"/>
      <c r="AU6916"/>
      <c r="AV6916"/>
      <c r="AW6916"/>
      <c r="AX6916"/>
      <c r="AY6916"/>
      <c r="AZ6916"/>
    </row>
    <row r="6917" spans="1:52">
      <c r="A6917"/>
      <c r="B6917"/>
      <c r="C6917"/>
      <c r="D6917"/>
      <c r="E6917"/>
      <c r="F6917"/>
      <c r="G6917"/>
      <c r="H6917"/>
      <c r="I6917"/>
      <c r="J6917"/>
      <c r="K6917"/>
      <c r="L6917"/>
      <c r="M6917"/>
      <c r="N6917"/>
      <c r="O6917"/>
      <c r="P6917"/>
      <c r="Q6917"/>
      <c r="R6917"/>
      <c r="S6917"/>
      <c r="T6917"/>
      <c r="U6917"/>
      <c r="V6917"/>
      <c r="W6917"/>
      <c r="X6917"/>
      <c r="Y6917"/>
      <c r="Z6917"/>
      <c r="AA6917"/>
      <c r="AB6917"/>
      <c r="AC6917"/>
      <c r="AD6917"/>
      <c r="AE6917"/>
      <c r="AF6917"/>
      <c r="AG6917"/>
      <c r="AH6917"/>
      <c r="AI6917"/>
      <c r="AJ6917"/>
      <c r="AK6917"/>
      <c r="AL6917"/>
      <c r="AM6917"/>
      <c r="AN6917"/>
      <c r="AO6917"/>
      <c r="AP6917"/>
      <c r="AQ6917"/>
      <c r="AR6917"/>
      <c r="AS6917"/>
      <c r="AT6917"/>
      <c r="AU6917"/>
      <c r="AV6917"/>
      <c r="AW6917"/>
      <c r="AX6917"/>
      <c r="AY6917"/>
      <c r="AZ6917"/>
    </row>
    <row r="6918" spans="1:52">
      <c r="A6918"/>
      <c r="B6918"/>
      <c r="C6918"/>
      <c r="D6918"/>
      <c r="E6918"/>
      <c r="F6918"/>
      <c r="G6918"/>
      <c r="H6918"/>
      <c r="I6918"/>
      <c r="J6918"/>
      <c r="K6918"/>
      <c r="L6918"/>
      <c r="M6918"/>
      <c r="N6918"/>
      <c r="O6918"/>
      <c r="P6918"/>
      <c r="Q6918"/>
      <c r="R6918"/>
      <c r="S6918"/>
      <c r="T6918"/>
      <c r="U6918"/>
      <c r="V6918"/>
      <c r="W6918"/>
      <c r="X6918"/>
      <c r="Y6918"/>
      <c r="Z6918"/>
      <c r="AA6918"/>
      <c r="AB6918"/>
      <c r="AC6918"/>
      <c r="AD6918"/>
      <c r="AE6918"/>
      <c r="AF6918"/>
      <c r="AG6918"/>
      <c r="AH6918"/>
      <c r="AI6918"/>
      <c r="AJ6918"/>
      <c r="AK6918"/>
      <c r="AL6918"/>
      <c r="AM6918"/>
      <c r="AN6918"/>
      <c r="AO6918"/>
      <c r="AP6918"/>
      <c r="AQ6918"/>
      <c r="AR6918"/>
      <c r="AS6918"/>
      <c r="AT6918"/>
      <c r="AU6918"/>
      <c r="AV6918"/>
      <c r="AW6918"/>
      <c r="AX6918"/>
      <c r="AY6918"/>
      <c r="AZ6918"/>
    </row>
    <row r="6919" spans="1:52">
      <c r="A6919"/>
      <c r="B6919"/>
      <c r="C6919"/>
      <c r="D6919"/>
      <c r="E6919"/>
      <c r="F6919"/>
      <c r="G6919"/>
      <c r="H6919"/>
      <c r="I6919"/>
      <c r="J6919"/>
      <c r="K6919"/>
      <c r="L6919"/>
      <c r="M6919"/>
      <c r="N6919"/>
      <c r="O6919"/>
      <c r="P6919"/>
      <c r="Q6919"/>
      <c r="R6919"/>
      <c r="S6919"/>
      <c r="T6919"/>
      <c r="U6919"/>
      <c r="V6919"/>
      <c r="W6919"/>
      <c r="X6919"/>
      <c r="Y6919"/>
      <c r="Z6919"/>
      <c r="AA6919"/>
      <c r="AB6919"/>
      <c r="AC6919"/>
      <c r="AD6919"/>
      <c r="AE6919"/>
      <c r="AF6919"/>
      <c r="AG6919"/>
      <c r="AH6919"/>
      <c r="AI6919"/>
      <c r="AJ6919"/>
      <c r="AK6919"/>
      <c r="AL6919"/>
      <c r="AM6919"/>
      <c r="AN6919"/>
      <c r="AO6919"/>
      <c r="AP6919"/>
      <c r="AQ6919"/>
      <c r="AR6919"/>
      <c r="AS6919"/>
      <c r="AT6919"/>
      <c r="AU6919"/>
      <c r="AV6919"/>
      <c r="AW6919"/>
      <c r="AX6919"/>
      <c r="AY6919"/>
      <c r="AZ6919"/>
    </row>
    <row r="6920" spans="1:52">
      <c r="A6920"/>
      <c r="B6920"/>
      <c r="C6920"/>
      <c r="D6920"/>
      <c r="E6920"/>
      <c r="F6920"/>
      <c r="G6920"/>
      <c r="H6920"/>
      <c r="I6920"/>
      <c r="J6920"/>
      <c r="K6920"/>
      <c r="L6920"/>
      <c r="M6920"/>
      <c r="N6920"/>
      <c r="O6920"/>
      <c r="P6920"/>
      <c r="Q6920"/>
      <c r="R6920"/>
      <c r="S6920"/>
      <c r="T6920"/>
      <c r="U6920"/>
      <c r="V6920"/>
      <c r="W6920"/>
      <c r="X6920"/>
      <c r="Y6920"/>
      <c r="Z6920"/>
      <c r="AA6920"/>
      <c r="AB6920"/>
      <c r="AC6920"/>
      <c r="AD6920"/>
      <c r="AE6920"/>
      <c r="AF6920"/>
      <c r="AG6920"/>
      <c r="AH6920"/>
      <c r="AI6920"/>
      <c r="AJ6920"/>
      <c r="AK6920"/>
      <c r="AL6920"/>
      <c r="AM6920"/>
      <c r="AN6920"/>
      <c r="AO6920"/>
      <c r="AP6920"/>
      <c r="AQ6920"/>
      <c r="AR6920"/>
      <c r="AS6920"/>
      <c r="AT6920"/>
      <c r="AU6920"/>
      <c r="AV6920"/>
      <c r="AW6920"/>
      <c r="AX6920"/>
      <c r="AY6920"/>
      <c r="AZ6920"/>
    </row>
    <row r="6921" spans="1:52">
      <c r="A6921"/>
      <c r="B6921"/>
      <c r="C6921"/>
      <c r="D6921"/>
      <c r="E6921"/>
      <c r="F6921"/>
      <c r="G6921"/>
      <c r="H6921"/>
      <c r="I6921"/>
      <c r="J6921"/>
      <c r="K6921"/>
      <c r="L6921"/>
      <c r="M6921"/>
      <c r="N6921"/>
      <c r="O6921"/>
      <c r="P6921"/>
      <c r="Q6921"/>
      <c r="R6921"/>
      <c r="S6921"/>
      <c r="T6921"/>
      <c r="U6921"/>
      <c r="V6921"/>
      <c r="W6921"/>
      <c r="X6921"/>
      <c r="Y6921"/>
      <c r="Z6921"/>
      <c r="AA6921"/>
      <c r="AB6921"/>
      <c r="AC6921"/>
      <c r="AD6921"/>
      <c r="AE6921"/>
      <c r="AF6921"/>
      <c r="AG6921"/>
      <c r="AH6921"/>
      <c r="AI6921"/>
      <c r="AJ6921"/>
      <c r="AK6921"/>
      <c r="AL6921"/>
      <c r="AM6921"/>
      <c r="AN6921"/>
      <c r="AO6921"/>
      <c r="AP6921"/>
      <c r="AQ6921"/>
      <c r="AR6921"/>
      <c r="AS6921"/>
      <c r="AT6921"/>
      <c r="AU6921"/>
      <c r="AV6921"/>
      <c r="AW6921"/>
      <c r="AX6921"/>
      <c r="AY6921"/>
      <c r="AZ6921"/>
    </row>
    <row r="6922" spans="1:52">
      <c r="A6922"/>
      <c r="B6922"/>
      <c r="C6922"/>
      <c r="D6922"/>
      <c r="E6922"/>
      <c r="F6922"/>
      <c r="G6922"/>
      <c r="H6922"/>
      <c r="I6922"/>
      <c r="J6922"/>
      <c r="K6922"/>
      <c r="L6922"/>
      <c r="M6922"/>
      <c r="N6922"/>
      <c r="O6922"/>
      <c r="P6922"/>
      <c r="Q6922"/>
      <c r="R6922"/>
      <c r="S6922"/>
      <c r="T6922"/>
      <c r="U6922"/>
      <c r="V6922"/>
      <c r="W6922"/>
      <c r="X6922"/>
      <c r="Y6922"/>
      <c r="Z6922"/>
      <c r="AA6922"/>
      <c r="AB6922"/>
      <c r="AC6922"/>
      <c r="AD6922"/>
      <c r="AE6922"/>
      <c r="AF6922"/>
      <c r="AG6922"/>
      <c r="AH6922"/>
      <c r="AI6922"/>
      <c r="AJ6922"/>
      <c r="AK6922"/>
      <c r="AL6922"/>
      <c r="AM6922"/>
      <c r="AN6922"/>
      <c r="AO6922"/>
      <c r="AP6922"/>
      <c r="AQ6922"/>
      <c r="AR6922"/>
      <c r="AS6922"/>
      <c r="AT6922"/>
      <c r="AU6922"/>
      <c r="AV6922"/>
      <c r="AW6922"/>
      <c r="AX6922"/>
      <c r="AY6922"/>
      <c r="AZ6922"/>
    </row>
    <row r="6923" spans="1:52">
      <c r="A6923"/>
      <c r="B6923"/>
      <c r="C6923"/>
      <c r="D6923"/>
      <c r="E6923"/>
      <c r="F6923"/>
      <c r="G6923"/>
      <c r="H6923"/>
      <c r="I6923"/>
      <c r="J6923"/>
      <c r="K6923"/>
      <c r="L6923"/>
      <c r="M6923"/>
      <c r="N6923"/>
      <c r="O6923"/>
      <c r="P6923"/>
      <c r="Q6923"/>
      <c r="R6923"/>
      <c r="S6923"/>
      <c r="T6923"/>
      <c r="U6923"/>
      <c r="V6923"/>
      <c r="W6923"/>
      <c r="X6923"/>
      <c r="Y6923"/>
      <c r="Z6923"/>
      <c r="AA6923"/>
      <c r="AB6923"/>
      <c r="AC6923"/>
      <c r="AD6923"/>
      <c r="AE6923"/>
      <c r="AF6923"/>
      <c r="AG6923"/>
      <c r="AH6923"/>
      <c r="AI6923"/>
      <c r="AJ6923"/>
      <c r="AK6923"/>
      <c r="AL6923"/>
      <c r="AM6923"/>
      <c r="AN6923"/>
      <c r="AO6923"/>
      <c r="AP6923"/>
      <c r="AQ6923"/>
      <c r="AR6923"/>
      <c r="AS6923"/>
      <c r="AT6923"/>
      <c r="AU6923"/>
      <c r="AV6923"/>
      <c r="AW6923"/>
      <c r="AX6923"/>
      <c r="AY6923"/>
      <c r="AZ6923"/>
    </row>
    <row r="6924" spans="1:52">
      <c r="A6924"/>
      <c r="B6924"/>
      <c r="C6924"/>
      <c r="D6924"/>
      <c r="E6924"/>
      <c r="F6924"/>
      <c r="G6924"/>
      <c r="H6924"/>
      <c r="I6924"/>
      <c r="J6924"/>
      <c r="K6924"/>
      <c r="L6924"/>
      <c r="M6924"/>
      <c r="N6924"/>
      <c r="O6924"/>
      <c r="P6924"/>
      <c r="Q6924"/>
      <c r="R6924"/>
      <c r="S6924"/>
      <c r="T6924"/>
      <c r="U6924"/>
      <c r="V6924"/>
      <c r="W6924"/>
      <c r="X6924"/>
      <c r="Y6924"/>
      <c r="Z6924"/>
      <c r="AA6924"/>
      <c r="AB6924"/>
      <c r="AC6924"/>
      <c r="AD6924"/>
      <c r="AE6924"/>
      <c r="AF6924"/>
      <c r="AG6924"/>
      <c r="AH6924"/>
      <c r="AI6924"/>
      <c r="AJ6924"/>
      <c r="AK6924"/>
      <c r="AL6924"/>
      <c r="AM6924"/>
      <c r="AN6924"/>
      <c r="AO6924"/>
      <c r="AP6924"/>
      <c r="AQ6924"/>
      <c r="AR6924"/>
      <c r="AS6924"/>
      <c r="AT6924"/>
      <c r="AU6924"/>
      <c r="AV6924"/>
      <c r="AW6924"/>
      <c r="AX6924"/>
      <c r="AY6924"/>
      <c r="AZ6924"/>
    </row>
    <row r="6925" spans="1:52">
      <c r="A6925"/>
      <c r="B6925"/>
      <c r="C6925"/>
      <c r="D6925"/>
      <c r="E6925"/>
      <c r="F6925"/>
      <c r="G6925"/>
      <c r="H6925"/>
      <c r="I6925"/>
      <c r="J6925"/>
      <c r="K6925"/>
      <c r="L6925"/>
      <c r="M6925"/>
      <c r="N6925"/>
      <c r="O6925"/>
      <c r="P6925"/>
      <c r="Q6925"/>
      <c r="R6925"/>
      <c r="S6925"/>
      <c r="T6925"/>
      <c r="U6925"/>
      <c r="V6925"/>
      <c r="W6925"/>
      <c r="X6925"/>
      <c r="Y6925"/>
      <c r="Z6925"/>
      <c r="AA6925"/>
      <c r="AB6925"/>
      <c r="AC6925"/>
      <c r="AD6925"/>
      <c r="AE6925"/>
      <c r="AF6925"/>
      <c r="AG6925"/>
      <c r="AH6925"/>
      <c r="AI6925"/>
      <c r="AJ6925"/>
      <c r="AK6925"/>
      <c r="AL6925"/>
      <c r="AM6925"/>
      <c r="AN6925"/>
      <c r="AO6925"/>
      <c r="AP6925"/>
      <c r="AQ6925"/>
      <c r="AR6925"/>
      <c r="AS6925"/>
      <c r="AT6925"/>
      <c r="AU6925"/>
      <c r="AV6925"/>
      <c r="AW6925"/>
      <c r="AX6925"/>
      <c r="AY6925"/>
      <c r="AZ6925"/>
    </row>
    <row r="6926" spans="1:52">
      <c r="A6926"/>
      <c r="B6926"/>
      <c r="C6926"/>
      <c r="D6926"/>
      <c r="E6926"/>
      <c r="F6926"/>
      <c r="G6926"/>
      <c r="H6926"/>
      <c r="I6926"/>
      <c r="J6926"/>
      <c r="K6926"/>
      <c r="L6926"/>
      <c r="M6926"/>
      <c r="N6926"/>
      <c r="O6926"/>
      <c r="P6926"/>
      <c r="Q6926"/>
      <c r="R6926"/>
      <c r="S6926"/>
      <c r="T6926"/>
      <c r="U6926"/>
      <c r="V6926"/>
      <c r="W6926"/>
      <c r="X6926"/>
      <c r="Y6926"/>
      <c r="Z6926"/>
      <c r="AA6926"/>
      <c r="AB6926"/>
      <c r="AC6926"/>
      <c r="AD6926"/>
      <c r="AE6926"/>
      <c r="AF6926"/>
      <c r="AG6926"/>
      <c r="AH6926"/>
      <c r="AI6926"/>
      <c r="AJ6926"/>
      <c r="AK6926"/>
      <c r="AL6926"/>
      <c r="AM6926"/>
      <c r="AN6926"/>
      <c r="AO6926"/>
      <c r="AP6926"/>
      <c r="AQ6926"/>
      <c r="AR6926"/>
      <c r="AS6926"/>
      <c r="AT6926"/>
      <c r="AU6926"/>
      <c r="AV6926"/>
      <c r="AW6926"/>
      <c r="AX6926"/>
      <c r="AY6926"/>
      <c r="AZ6926"/>
    </row>
    <row r="6927" spans="1:52">
      <c r="A6927"/>
      <c r="B6927"/>
      <c r="C6927"/>
      <c r="D6927"/>
      <c r="E6927"/>
      <c r="F6927"/>
      <c r="G6927"/>
      <c r="H6927"/>
      <c r="I6927"/>
      <c r="J6927"/>
      <c r="K6927"/>
      <c r="L6927"/>
      <c r="M6927"/>
      <c r="N6927"/>
      <c r="O6927"/>
      <c r="P6927"/>
      <c r="Q6927"/>
      <c r="R6927"/>
      <c r="S6927"/>
      <c r="T6927"/>
      <c r="U6927"/>
      <c r="V6927"/>
      <c r="W6927"/>
      <c r="X6927"/>
      <c r="Y6927"/>
      <c r="Z6927"/>
      <c r="AA6927"/>
      <c r="AB6927"/>
      <c r="AC6927"/>
      <c r="AD6927"/>
      <c r="AE6927"/>
      <c r="AF6927"/>
      <c r="AG6927"/>
      <c r="AH6927"/>
      <c r="AI6927"/>
      <c r="AJ6927"/>
      <c r="AK6927"/>
      <c r="AL6927"/>
      <c r="AM6927"/>
      <c r="AN6927"/>
      <c r="AO6927"/>
      <c r="AP6927"/>
      <c r="AQ6927"/>
      <c r="AR6927"/>
      <c r="AS6927"/>
      <c r="AT6927"/>
      <c r="AU6927"/>
      <c r="AV6927"/>
      <c r="AW6927"/>
      <c r="AX6927"/>
      <c r="AY6927"/>
      <c r="AZ6927"/>
    </row>
    <row r="6928" spans="1:52">
      <c r="A6928"/>
      <c r="B6928"/>
      <c r="C6928"/>
      <c r="D6928"/>
      <c r="E6928"/>
      <c r="F6928"/>
      <c r="G6928"/>
      <c r="H6928"/>
      <c r="I6928"/>
      <c r="J6928"/>
      <c r="K6928"/>
      <c r="L6928"/>
      <c r="M6928"/>
      <c r="N6928"/>
      <c r="O6928"/>
      <c r="P6928"/>
      <c r="Q6928"/>
      <c r="R6928"/>
      <c r="S6928"/>
      <c r="T6928"/>
      <c r="U6928"/>
      <c r="V6928"/>
      <c r="W6928"/>
      <c r="X6928"/>
      <c r="Y6928"/>
      <c r="Z6928"/>
      <c r="AA6928"/>
      <c r="AB6928"/>
      <c r="AC6928"/>
      <c r="AD6928"/>
      <c r="AE6928"/>
      <c r="AF6928"/>
      <c r="AG6928"/>
      <c r="AH6928"/>
      <c r="AI6928"/>
      <c r="AJ6928"/>
      <c r="AK6928"/>
      <c r="AL6928"/>
      <c r="AM6928"/>
      <c r="AN6928"/>
      <c r="AO6928"/>
      <c r="AP6928"/>
      <c r="AQ6928"/>
      <c r="AR6928"/>
      <c r="AS6928"/>
      <c r="AT6928"/>
      <c r="AU6928"/>
      <c r="AV6928"/>
      <c r="AW6928"/>
      <c r="AX6928"/>
      <c r="AY6928"/>
      <c r="AZ6928"/>
    </row>
    <row r="6929" spans="1:52">
      <c r="A6929"/>
      <c r="B6929"/>
      <c r="C6929"/>
      <c r="D6929"/>
      <c r="E6929"/>
      <c r="F6929"/>
      <c r="G6929"/>
      <c r="H6929"/>
      <c r="I6929"/>
      <c r="J6929"/>
      <c r="K6929"/>
      <c r="L6929"/>
      <c r="M6929"/>
      <c r="N6929"/>
      <c r="O6929"/>
      <c r="P6929"/>
      <c r="Q6929"/>
      <c r="R6929"/>
      <c r="S6929"/>
      <c r="T6929"/>
      <c r="U6929"/>
      <c r="V6929"/>
      <c r="W6929"/>
      <c r="X6929"/>
      <c r="Y6929"/>
      <c r="Z6929"/>
      <c r="AA6929"/>
      <c r="AB6929"/>
      <c r="AC6929"/>
      <c r="AD6929"/>
      <c r="AE6929"/>
      <c r="AF6929"/>
      <c r="AG6929"/>
      <c r="AH6929"/>
      <c r="AI6929"/>
      <c r="AJ6929"/>
      <c r="AK6929"/>
      <c r="AL6929"/>
      <c r="AM6929"/>
      <c r="AN6929"/>
      <c r="AO6929"/>
      <c r="AP6929"/>
      <c r="AQ6929"/>
      <c r="AR6929"/>
      <c r="AS6929"/>
      <c r="AT6929"/>
      <c r="AU6929"/>
      <c r="AV6929"/>
      <c r="AW6929"/>
      <c r="AX6929"/>
      <c r="AY6929"/>
      <c r="AZ6929"/>
    </row>
    <row r="6930" spans="1:52">
      <c r="A6930"/>
      <c r="B6930"/>
      <c r="C6930"/>
      <c r="D6930"/>
      <c r="E6930"/>
      <c r="F6930"/>
      <c r="G6930"/>
      <c r="H6930"/>
      <c r="I6930"/>
      <c r="J6930"/>
      <c r="K6930"/>
      <c r="L6930"/>
      <c r="M6930"/>
      <c r="N6930"/>
      <c r="O6930"/>
      <c r="P6930"/>
      <c r="Q6930"/>
      <c r="R6930"/>
      <c r="S6930"/>
      <c r="T6930"/>
      <c r="U6930"/>
      <c r="V6930"/>
      <c r="W6930"/>
      <c r="X6930"/>
      <c r="Y6930"/>
      <c r="Z6930"/>
      <c r="AA6930"/>
      <c r="AB6930"/>
      <c r="AC6930"/>
      <c r="AD6930"/>
      <c r="AE6930"/>
      <c r="AF6930"/>
      <c r="AG6930"/>
      <c r="AH6930"/>
      <c r="AI6930"/>
      <c r="AJ6930"/>
      <c r="AK6930"/>
      <c r="AL6930"/>
      <c r="AM6930"/>
      <c r="AN6930"/>
      <c r="AO6930"/>
      <c r="AP6930"/>
      <c r="AQ6930"/>
      <c r="AR6930"/>
      <c r="AS6930"/>
      <c r="AT6930"/>
      <c r="AU6930"/>
      <c r="AV6930"/>
      <c r="AW6930"/>
      <c r="AX6930"/>
      <c r="AY6930"/>
      <c r="AZ6930"/>
    </row>
    <row r="6931" spans="1:52">
      <c r="A6931"/>
      <c r="B6931"/>
      <c r="C6931"/>
      <c r="D6931"/>
      <c r="E6931"/>
      <c r="F6931"/>
      <c r="G6931"/>
      <c r="H6931"/>
      <c r="I6931"/>
      <c r="J6931"/>
      <c r="K6931"/>
      <c r="L6931"/>
      <c r="M6931"/>
      <c r="N6931"/>
      <c r="O6931"/>
      <c r="P6931"/>
      <c r="Q6931"/>
      <c r="R6931"/>
      <c r="S6931"/>
      <c r="T6931"/>
      <c r="U6931"/>
      <c r="V6931"/>
      <c r="W6931"/>
      <c r="X6931"/>
      <c r="Y6931"/>
      <c r="Z6931"/>
      <c r="AA6931"/>
      <c r="AB6931"/>
      <c r="AC6931"/>
      <c r="AD6931"/>
      <c r="AE6931"/>
      <c r="AF6931"/>
      <c r="AG6931"/>
      <c r="AH6931"/>
      <c r="AI6931"/>
      <c r="AJ6931"/>
      <c r="AK6931"/>
      <c r="AL6931"/>
      <c r="AM6931"/>
      <c r="AN6931"/>
      <c r="AO6931"/>
      <c r="AP6931"/>
      <c r="AQ6931"/>
      <c r="AR6931"/>
      <c r="AS6931"/>
      <c r="AT6931"/>
      <c r="AU6931"/>
      <c r="AV6931"/>
      <c r="AW6931"/>
      <c r="AX6931"/>
      <c r="AY6931"/>
      <c r="AZ6931"/>
    </row>
    <row r="6932" spans="1:52">
      <c r="A6932"/>
      <c r="B6932"/>
      <c r="C6932"/>
      <c r="D6932"/>
      <c r="E6932"/>
      <c r="F6932"/>
      <c r="G6932"/>
      <c r="H6932"/>
      <c r="I6932"/>
      <c r="J6932"/>
      <c r="K6932"/>
      <c r="L6932"/>
      <c r="M6932"/>
      <c r="N6932"/>
      <c r="O6932"/>
      <c r="P6932"/>
      <c r="Q6932"/>
      <c r="R6932"/>
      <c r="S6932"/>
      <c r="T6932"/>
      <c r="U6932"/>
      <c r="V6932"/>
      <c r="W6932"/>
      <c r="X6932"/>
      <c r="Y6932"/>
      <c r="Z6932"/>
      <c r="AA6932"/>
      <c r="AB6932"/>
      <c r="AC6932"/>
      <c r="AD6932"/>
      <c r="AE6932"/>
      <c r="AF6932"/>
      <c r="AG6932"/>
      <c r="AH6932"/>
      <c r="AI6932"/>
      <c r="AJ6932"/>
      <c r="AK6932"/>
      <c r="AL6932"/>
      <c r="AM6932"/>
      <c r="AN6932"/>
      <c r="AO6932"/>
      <c r="AP6932"/>
      <c r="AQ6932"/>
      <c r="AR6932"/>
      <c r="AS6932"/>
      <c r="AT6932"/>
      <c r="AU6932"/>
      <c r="AV6932"/>
      <c r="AW6932"/>
      <c r="AX6932"/>
      <c r="AY6932"/>
      <c r="AZ6932"/>
    </row>
    <row r="6933" spans="1:52">
      <c r="A6933"/>
      <c r="B6933"/>
      <c r="C6933"/>
      <c r="D6933"/>
      <c r="E6933"/>
      <c r="F6933"/>
      <c r="G6933"/>
      <c r="H6933"/>
      <c r="I6933"/>
      <c r="J6933"/>
      <c r="K6933"/>
      <c r="L6933"/>
      <c r="M6933"/>
      <c r="N6933"/>
      <c r="O6933"/>
      <c r="P6933"/>
      <c r="Q6933"/>
      <c r="R6933"/>
      <c r="S6933"/>
      <c r="T6933"/>
      <c r="U6933"/>
      <c r="V6933"/>
      <c r="W6933"/>
      <c r="X6933"/>
      <c r="Y6933"/>
      <c r="Z6933"/>
      <c r="AA6933"/>
      <c r="AB6933"/>
      <c r="AC6933"/>
      <c r="AD6933"/>
      <c r="AE6933"/>
      <c r="AF6933"/>
      <c r="AG6933"/>
      <c r="AH6933"/>
      <c r="AI6933"/>
      <c r="AJ6933"/>
      <c r="AK6933"/>
      <c r="AL6933"/>
      <c r="AM6933"/>
      <c r="AN6933"/>
      <c r="AO6933"/>
      <c r="AP6933"/>
      <c r="AQ6933"/>
      <c r="AR6933"/>
      <c r="AS6933"/>
      <c r="AT6933"/>
      <c r="AU6933"/>
      <c r="AV6933"/>
      <c r="AW6933"/>
      <c r="AX6933"/>
      <c r="AY6933"/>
      <c r="AZ6933"/>
    </row>
    <row r="6934" spans="1:52">
      <c r="A6934"/>
      <c r="B6934"/>
      <c r="C6934"/>
      <c r="D6934"/>
      <c r="E6934"/>
      <c r="F6934"/>
      <c r="G6934"/>
      <c r="H6934"/>
      <c r="I6934"/>
      <c r="J6934"/>
      <c r="K6934"/>
      <c r="L6934"/>
      <c r="M6934"/>
      <c r="N6934"/>
      <c r="O6934"/>
      <c r="P6934"/>
      <c r="Q6934"/>
      <c r="R6934"/>
      <c r="S6934"/>
      <c r="T6934"/>
      <c r="U6934"/>
      <c r="V6934"/>
      <c r="W6934"/>
      <c r="X6934"/>
      <c r="Y6934"/>
      <c r="Z6934"/>
      <c r="AA6934"/>
      <c r="AB6934"/>
      <c r="AC6934"/>
      <c r="AD6934"/>
      <c r="AE6934"/>
      <c r="AF6934"/>
      <c r="AG6934"/>
      <c r="AH6934"/>
      <c r="AI6934"/>
      <c r="AJ6934"/>
      <c r="AK6934"/>
      <c r="AL6934"/>
      <c r="AM6934"/>
      <c r="AN6934"/>
      <c r="AO6934"/>
      <c r="AP6934"/>
      <c r="AQ6934"/>
      <c r="AR6934"/>
      <c r="AS6934"/>
      <c r="AT6934"/>
      <c r="AU6934"/>
      <c r="AV6934"/>
      <c r="AW6934"/>
      <c r="AX6934"/>
      <c r="AY6934"/>
      <c r="AZ6934"/>
    </row>
    <row r="6935" spans="1:52">
      <c r="A6935"/>
      <c r="B6935"/>
      <c r="C6935"/>
      <c r="D6935"/>
      <c r="E6935"/>
      <c r="F6935"/>
      <c r="G6935"/>
      <c r="H6935"/>
      <c r="I6935"/>
      <c r="J6935"/>
      <c r="K6935"/>
      <c r="L6935"/>
      <c r="M6935"/>
      <c r="N6935"/>
      <c r="O6935"/>
      <c r="P6935"/>
      <c r="Q6935"/>
      <c r="R6935"/>
      <c r="S6935"/>
      <c r="T6935"/>
      <c r="U6935"/>
      <c r="V6935"/>
      <c r="W6935"/>
      <c r="X6935"/>
      <c r="Y6935"/>
      <c r="Z6935"/>
      <c r="AA6935"/>
      <c r="AB6935"/>
      <c r="AC6935"/>
      <c r="AD6935"/>
      <c r="AE6935"/>
      <c r="AF6935"/>
      <c r="AG6935"/>
      <c r="AH6935"/>
      <c r="AI6935"/>
      <c r="AJ6935"/>
      <c r="AK6935"/>
      <c r="AL6935"/>
      <c r="AM6935"/>
      <c r="AN6935"/>
      <c r="AO6935"/>
      <c r="AP6935"/>
      <c r="AQ6935"/>
      <c r="AR6935"/>
      <c r="AS6935"/>
      <c r="AT6935"/>
      <c r="AU6935"/>
      <c r="AV6935"/>
      <c r="AW6935"/>
      <c r="AX6935"/>
      <c r="AY6935"/>
      <c r="AZ6935"/>
    </row>
    <row r="6936" spans="1:52">
      <c r="A6936"/>
      <c r="B6936"/>
      <c r="C6936"/>
      <c r="D6936"/>
      <c r="E6936"/>
      <c r="F6936"/>
      <c r="G6936"/>
      <c r="H6936"/>
      <c r="I6936"/>
      <c r="J6936"/>
      <c r="K6936"/>
      <c r="L6936"/>
      <c r="M6936"/>
      <c r="N6936"/>
      <c r="O6936"/>
      <c r="P6936"/>
      <c r="Q6936"/>
      <c r="R6936"/>
      <c r="S6936"/>
      <c r="T6936"/>
      <c r="U6936"/>
      <c r="V6936"/>
      <c r="W6936"/>
      <c r="X6936"/>
      <c r="Y6936"/>
      <c r="Z6936"/>
      <c r="AA6936"/>
      <c r="AB6936"/>
      <c r="AC6936"/>
      <c r="AD6936"/>
      <c r="AE6936"/>
      <c r="AF6936"/>
      <c r="AG6936"/>
      <c r="AH6936"/>
      <c r="AI6936"/>
      <c r="AJ6936"/>
      <c r="AK6936"/>
      <c r="AL6936"/>
      <c r="AM6936"/>
      <c r="AN6936"/>
      <c r="AO6936"/>
      <c r="AP6936"/>
      <c r="AQ6936"/>
      <c r="AR6936"/>
      <c r="AS6936"/>
      <c r="AT6936"/>
      <c r="AU6936"/>
      <c r="AV6936"/>
      <c r="AW6936"/>
      <c r="AX6936"/>
      <c r="AY6936"/>
      <c r="AZ6936"/>
    </row>
    <row r="6937" spans="1:52">
      <c r="A6937"/>
      <c r="B6937"/>
      <c r="C6937"/>
      <c r="D6937"/>
      <c r="E6937"/>
      <c r="F6937"/>
      <c r="G6937"/>
      <c r="H6937"/>
      <c r="I6937"/>
      <c r="J6937"/>
      <c r="K6937"/>
      <c r="L6937"/>
      <c r="M6937"/>
      <c r="N6937"/>
      <c r="O6937"/>
      <c r="P6937"/>
      <c r="Q6937"/>
      <c r="R6937"/>
      <c r="S6937"/>
      <c r="T6937"/>
      <c r="U6937"/>
      <c r="V6937"/>
      <c r="W6937"/>
      <c r="X6937"/>
      <c r="Y6937"/>
      <c r="Z6937"/>
      <c r="AA6937"/>
      <c r="AB6937"/>
      <c r="AC6937"/>
      <c r="AD6937"/>
      <c r="AE6937"/>
      <c r="AF6937"/>
      <c r="AG6937"/>
      <c r="AH6937"/>
      <c r="AI6937"/>
      <c r="AJ6937"/>
      <c r="AK6937"/>
      <c r="AL6937"/>
      <c r="AM6937"/>
      <c r="AN6937"/>
      <c r="AO6937"/>
      <c r="AP6937"/>
      <c r="AQ6937"/>
      <c r="AR6937"/>
      <c r="AS6937"/>
      <c r="AT6937"/>
      <c r="AU6937"/>
      <c r="AV6937"/>
      <c r="AW6937"/>
      <c r="AX6937"/>
      <c r="AY6937"/>
      <c r="AZ6937"/>
    </row>
    <row r="6938" spans="1:52">
      <c r="A6938"/>
      <c r="B6938"/>
      <c r="C6938"/>
      <c r="D6938"/>
      <c r="E6938"/>
      <c r="F6938"/>
      <c r="G6938"/>
      <c r="H6938"/>
      <c r="I6938"/>
      <c r="J6938"/>
      <c r="K6938"/>
      <c r="L6938"/>
      <c r="M6938"/>
      <c r="N6938"/>
      <c r="O6938"/>
      <c r="P6938"/>
      <c r="Q6938"/>
      <c r="R6938"/>
      <c r="S6938"/>
      <c r="T6938"/>
      <c r="U6938"/>
      <c r="V6938"/>
      <c r="W6938"/>
      <c r="X6938"/>
      <c r="Y6938"/>
      <c r="Z6938"/>
      <c r="AA6938"/>
      <c r="AB6938"/>
      <c r="AC6938"/>
      <c r="AD6938"/>
      <c r="AE6938"/>
      <c r="AF6938"/>
      <c r="AG6938"/>
      <c r="AH6938"/>
      <c r="AI6938"/>
      <c r="AJ6938"/>
      <c r="AK6938"/>
      <c r="AL6938"/>
      <c r="AM6938"/>
      <c r="AN6938"/>
      <c r="AO6938"/>
      <c r="AP6938"/>
      <c r="AQ6938"/>
      <c r="AR6938"/>
      <c r="AS6938"/>
      <c r="AT6938"/>
      <c r="AU6938"/>
      <c r="AV6938"/>
      <c r="AW6938"/>
      <c r="AX6938"/>
      <c r="AY6938"/>
      <c r="AZ6938"/>
    </row>
    <row r="6939" spans="1:52">
      <c r="A6939"/>
      <c r="B6939"/>
      <c r="C6939"/>
      <c r="D6939"/>
      <c r="E6939"/>
      <c r="F6939"/>
      <c r="G6939"/>
      <c r="H6939"/>
      <c r="I6939"/>
      <c r="J6939"/>
      <c r="K6939"/>
      <c r="L6939"/>
      <c r="M6939"/>
      <c r="N6939"/>
      <c r="O6939"/>
      <c r="P6939"/>
      <c r="Q6939"/>
      <c r="R6939"/>
      <c r="S6939"/>
      <c r="T6939"/>
      <c r="U6939"/>
      <c r="V6939"/>
      <c r="W6939"/>
      <c r="X6939"/>
      <c r="Y6939"/>
      <c r="Z6939"/>
      <c r="AA6939"/>
      <c r="AB6939"/>
      <c r="AC6939"/>
      <c r="AD6939"/>
      <c r="AE6939"/>
      <c r="AF6939"/>
      <c r="AG6939"/>
      <c r="AH6939"/>
      <c r="AI6939"/>
      <c r="AJ6939"/>
      <c r="AK6939"/>
      <c r="AL6939"/>
      <c r="AM6939"/>
      <c r="AN6939"/>
      <c r="AO6939"/>
      <c r="AP6939"/>
      <c r="AQ6939"/>
      <c r="AR6939"/>
      <c r="AS6939"/>
      <c r="AT6939"/>
      <c r="AU6939"/>
      <c r="AV6939"/>
      <c r="AW6939"/>
      <c r="AX6939"/>
      <c r="AY6939"/>
      <c r="AZ6939"/>
    </row>
    <row r="6940" spans="1:52">
      <c r="A6940"/>
      <c r="B6940"/>
      <c r="C6940"/>
      <c r="D6940"/>
      <c r="E6940"/>
      <c r="F6940"/>
      <c r="G6940"/>
      <c r="H6940"/>
      <c r="I6940"/>
      <c r="J6940"/>
      <c r="K6940"/>
      <c r="L6940"/>
      <c r="M6940"/>
      <c r="N6940"/>
      <c r="O6940"/>
      <c r="P6940"/>
      <c r="Q6940"/>
      <c r="R6940"/>
      <c r="S6940"/>
      <c r="T6940"/>
      <c r="U6940"/>
      <c r="V6940"/>
      <c r="W6940"/>
      <c r="X6940"/>
      <c r="Y6940"/>
      <c r="Z6940"/>
      <c r="AA6940"/>
      <c r="AB6940"/>
      <c r="AC6940"/>
      <c r="AD6940"/>
      <c r="AE6940"/>
      <c r="AF6940"/>
      <c r="AG6940"/>
      <c r="AH6940"/>
      <c r="AI6940"/>
      <c r="AJ6940"/>
      <c r="AK6940"/>
      <c r="AL6940"/>
      <c r="AM6940"/>
      <c r="AN6940"/>
      <c r="AO6940"/>
      <c r="AP6940"/>
      <c r="AQ6940"/>
      <c r="AR6940"/>
      <c r="AS6940"/>
      <c r="AT6940"/>
      <c r="AU6940"/>
      <c r="AV6940"/>
      <c r="AW6940"/>
      <c r="AX6940"/>
      <c r="AY6940"/>
      <c r="AZ6940"/>
    </row>
    <row r="6941" spans="1:52">
      <c r="A6941"/>
      <c r="B6941"/>
      <c r="C6941"/>
      <c r="D6941"/>
      <c r="E6941"/>
      <c r="F6941"/>
      <c r="G6941"/>
      <c r="H6941"/>
      <c r="I6941"/>
      <c r="J6941"/>
      <c r="K6941"/>
      <c r="L6941"/>
      <c r="M6941"/>
      <c r="N6941"/>
      <c r="O6941"/>
      <c r="P6941"/>
      <c r="Q6941"/>
      <c r="R6941"/>
      <c r="S6941"/>
      <c r="T6941"/>
      <c r="U6941"/>
      <c r="V6941"/>
      <c r="W6941"/>
      <c r="X6941"/>
      <c r="Y6941"/>
      <c r="Z6941"/>
      <c r="AA6941"/>
      <c r="AB6941"/>
      <c r="AC6941"/>
      <c r="AD6941"/>
      <c r="AE6941"/>
      <c r="AF6941"/>
      <c r="AG6941"/>
      <c r="AH6941"/>
      <c r="AI6941"/>
      <c r="AJ6941"/>
      <c r="AK6941"/>
      <c r="AL6941"/>
      <c r="AM6941"/>
      <c r="AN6941"/>
      <c r="AO6941"/>
      <c r="AP6941"/>
      <c r="AQ6941"/>
      <c r="AR6941"/>
      <c r="AS6941"/>
      <c r="AT6941"/>
      <c r="AU6941"/>
      <c r="AV6941"/>
      <c r="AW6941"/>
      <c r="AX6941"/>
      <c r="AY6941"/>
      <c r="AZ6941"/>
    </row>
    <row r="6942" spans="1:52">
      <c r="A6942"/>
      <c r="B6942"/>
      <c r="C6942"/>
      <c r="D6942"/>
      <c r="E6942"/>
      <c r="F6942"/>
      <c r="G6942"/>
      <c r="H6942"/>
      <c r="I6942"/>
      <c r="J6942"/>
      <c r="K6942"/>
      <c r="L6942"/>
      <c r="M6942"/>
      <c r="N6942"/>
      <c r="O6942"/>
      <c r="P6942"/>
      <c r="Q6942"/>
      <c r="R6942"/>
      <c r="S6942"/>
      <c r="T6942"/>
      <c r="U6942"/>
      <c r="V6942"/>
      <c r="W6942"/>
      <c r="X6942"/>
      <c r="Y6942"/>
      <c r="Z6942"/>
      <c r="AA6942"/>
      <c r="AB6942"/>
      <c r="AC6942"/>
      <c r="AD6942"/>
      <c r="AE6942"/>
      <c r="AF6942"/>
      <c r="AG6942"/>
      <c r="AH6942"/>
      <c r="AI6942"/>
      <c r="AJ6942"/>
      <c r="AK6942"/>
      <c r="AL6942"/>
      <c r="AM6942"/>
      <c r="AN6942"/>
      <c r="AO6942"/>
      <c r="AP6942"/>
      <c r="AQ6942"/>
      <c r="AR6942"/>
      <c r="AS6942"/>
      <c r="AT6942"/>
      <c r="AU6942"/>
      <c r="AV6942"/>
      <c r="AW6942"/>
      <c r="AX6942"/>
      <c r="AY6942"/>
      <c r="AZ6942"/>
    </row>
    <row r="6943" spans="1:52">
      <c r="A6943"/>
      <c r="B6943"/>
      <c r="C6943"/>
      <c r="D6943"/>
      <c r="E6943"/>
      <c r="F6943"/>
      <c r="G6943"/>
      <c r="H6943"/>
      <c r="I6943"/>
      <c r="J6943"/>
      <c r="K6943"/>
      <c r="L6943"/>
      <c r="M6943"/>
      <c r="N6943"/>
      <c r="O6943"/>
      <c r="P6943"/>
      <c r="Q6943"/>
      <c r="R6943"/>
      <c r="S6943"/>
      <c r="T6943"/>
      <c r="U6943"/>
      <c r="V6943"/>
      <c r="W6943"/>
      <c r="X6943"/>
      <c r="Y6943"/>
      <c r="Z6943"/>
      <c r="AA6943"/>
      <c r="AB6943"/>
      <c r="AC6943"/>
      <c r="AD6943"/>
      <c r="AE6943"/>
      <c r="AF6943"/>
      <c r="AG6943"/>
      <c r="AH6943"/>
      <c r="AI6943"/>
      <c r="AJ6943"/>
      <c r="AK6943"/>
      <c r="AL6943"/>
      <c r="AM6943"/>
      <c r="AN6943"/>
      <c r="AO6943"/>
      <c r="AP6943"/>
      <c r="AQ6943"/>
      <c r="AR6943"/>
      <c r="AS6943"/>
      <c r="AT6943"/>
      <c r="AU6943"/>
      <c r="AV6943"/>
      <c r="AW6943"/>
      <c r="AX6943"/>
      <c r="AY6943"/>
      <c r="AZ6943"/>
    </row>
    <row r="6944" spans="1:52">
      <c r="A6944"/>
      <c r="B6944"/>
      <c r="C6944"/>
      <c r="D6944"/>
      <c r="E6944"/>
      <c r="F6944"/>
      <c r="G6944"/>
      <c r="H6944"/>
      <c r="I6944"/>
      <c r="J6944"/>
      <c r="K6944"/>
      <c r="L6944"/>
      <c r="M6944"/>
      <c r="N6944"/>
      <c r="O6944"/>
      <c r="P6944"/>
      <c r="Q6944"/>
      <c r="R6944"/>
      <c r="S6944"/>
      <c r="T6944"/>
      <c r="U6944"/>
      <c r="V6944"/>
      <c r="W6944"/>
      <c r="X6944"/>
      <c r="Y6944"/>
      <c r="Z6944"/>
      <c r="AA6944"/>
      <c r="AB6944"/>
      <c r="AC6944"/>
      <c r="AD6944"/>
      <c r="AE6944"/>
      <c r="AF6944"/>
      <c r="AG6944"/>
      <c r="AH6944"/>
      <c r="AI6944"/>
      <c r="AJ6944"/>
      <c r="AK6944"/>
      <c r="AL6944"/>
      <c r="AM6944"/>
      <c r="AN6944"/>
      <c r="AO6944"/>
      <c r="AP6944"/>
      <c r="AQ6944"/>
      <c r="AR6944"/>
      <c r="AS6944"/>
      <c r="AT6944"/>
      <c r="AU6944"/>
      <c r="AV6944"/>
      <c r="AW6944"/>
      <c r="AX6944"/>
      <c r="AY6944"/>
      <c r="AZ6944"/>
    </row>
    <row r="6945" spans="1:52">
      <c r="A6945"/>
      <c r="B6945"/>
      <c r="C6945"/>
      <c r="D6945"/>
      <c r="E6945"/>
      <c r="F6945"/>
      <c r="G6945"/>
      <c r="H6945"/>
      <c r="I6945"/>
      <c r="J6945"/>
      <c r="K6945"/>
      <c r="L6945"/>
      <c r="M6945"/>
      <c r="N6945"/>
      <c r="O6945"/>
      <c r="P6945"/>
      <c r="Q6945"/>
      <c r="R6945"/>
      <c r="S6945"/>
      <c r="T6945"/>
      <c r="U6945"/>
      <c r="V6945"/>
      <c r="W6945"/>
      <c r="X6945"/>
      <c r="Y6945"/>
      <c r="Z6945"/>
      <c r="AA6945"/>
      <c r="AB6945"/>
      <c r="AC6945"/>
      <c r="AD6945"/>
      <c r="AE6945"/>
      <c r="AF6945"/>
      <c r="AG6945"/>
      <c r="AH6945"/>
      <c r="AI6945"/>
      <c r="AJ6945"/>
      <c r="AK6945"/>
      <c r="AL6945"/>
      <c r="AM6945"/>
      <c r="AN6945"/>
      <c r="AO6945"/>
      <c r="AP6945"/>
      <c r="AQ6945"/>
      <c r="AR6945"/>
      <c r="AS6945"/>
      <c r="AT6945"/>
      <c r="AU6945"/>
      <c r="AV6945"/>
      <c r="AW6945"/>
      <c r="AX6945"/>
      <c r="AY6945"/>
      <c r="AZ6945"/>
    </row>
    <row r="6946" spans="1:52">
      <c r="A6946"/>
      <c r="B6946"/>
      <c r="C6946"/>
      <c r="D6946"/>
      <c r="E6946"/>
      <c r="F6946"/>
      <c r="G6946"/>
      <c r="H6946"/>
      <c r="I6946"/>
      <c r="J6946"/>
      <c r="K6946"/>
      <c r="L6946"/>
      <c r="M6946"/>
      <c r="N6946"/>
      <c r="O6946"/>
      <c r="P6946"/>
      <c r="Q6946"/>
      <c r="R6946"/>
      <c r="S6946"/>
      <c r="T6946"/>
      <c r="U6946"/>
      <c r="V6946"/>
      <c r="W6946"/>
      <c r="X6946"/>
      <c r="Y6946"/>
      <c r="Z6946"/>
      <c r="AA6946"/>
      <c r="AB6946"/>
      <c r="AC6946"/>
      <c r="AD6946"/>
      <c r="AE6946"/>
      <c r="AF6946"/>
      <c r="AG6946"/>
      <c r="AH6946"/>
      <c r="AI6946"/>
      <c r="AJ6946"/>
      <c r="AK6946"/>
      <c r="AL6946"/>
      <c r="AM6946"/>
      <c r="AN6946"/>
      <c r="AO6946"/>
      <c r="AP6946"/>
      <c r="AQ6946"/>
      <c r="AR6946"/>
      <c r="AS6946"/>
      <c r="AT6946"/>
      <c r="AU6946"/>
      <c r="AV6946"/>
      <c r="AW6946"/>
      <c r="AX6946"/>
      <c r="AY6946"/>
      <c r="AZ6946"/>
    </row>
    <row r="6947" spans="1:52">
      <c r="A6947"/>
      <c r="B6947"/>
      <c r="C6947"/>
      <c r="D6947"/>
      <c r="E6947"/>
      <c r="F6947"/>
      <c r="G6947"/>
      <c r="H6947"/>
      <c r="I6947"/>
      <c r="J6947"/>
      <c r="K6947"/>
      <c r="L6947"/>
      <c r="M6947"/>
      <c r="N6947"/>
      <c r="O6947"/>
      <c r="P6947"/>
      <c r="Q6947"/>
      <c r="R6947"/>
      <c r="S6947"/>
      <c r="T6947"/>
      <c r="U6947"/>
      <c r="V6947"/>
      <c r="W6947"/>
      <c r="X6947"/>
      <c r="Y6947"/>
      <c r="Z6947"/>
      <c r="AA6947"/>
      <c r="AB6947"/>
      <c r="AC6947"/>
      <c r="AD6947"/>
      <c r="AE6947"/>
      <c r="AF6947"/>
      <c r="AG6947"/>
      <c r="AH6947"/>
      <c r="AI6947"/>
      <c r="AJ6947"/>
      <c r="AK6947"/>
      <c r="AL6947"/>
      <c r="AM6947"/>
      <c r="AN6947"/>
      <c r="AO6947"/>
      <c r="AP6947"/>
      <c r="AQ6947"/>
      <c r="AR6947"/>
      <c r="AS6947"/>
      <c r="AT6947"/>
      <c r="AU6947"/>
      <c r="AV6947"/>
      <c r="AW6947"/>
      <c r="AX6947"/>
      <c r="AY6947"/>
      <c r="AZ6947"/>
    </row>
    <row r="6948" spans="1:52">
      <c r="A6948"/>
      <c r="B6948"/>
      <c r="C6948"/>
      <c r="D6948"/>
      <c r="E6948"/>
      <c r="F6948"/>
      <c r="G6948"/>
      <c r="H6948"/>
      <c r="I6948"/>
      <c r="J6948"/>
      <c r="K6948"/>
      <c r="L6948"/>
      <c r="M6948"/>
      <c r="N6948"/>
      <c r="O6948"/>
      <c r="P6948"/>
      <c r="Q6948"/>
      <c r="R6948"/>
      <c r="S6948"/>
      <c r="T6948"/>
      <c r="U6948"/>
      <c r="V6948"/>
      <c r="W6948"/>
      <c r="X6948"/>
      <c r="Y6948"/>
      <c r="Z6948"/>
      <c r="AA6948"/>
      <c r="AB6948"/>
      <c r="AC6948"/>
      <c r="AD6948"/>
      <c r="AE6948"/>
      <c r="AF6948"/>
      <c r="AG6948"/>
      <c r="AH6948"/>
      <c r="AI6948"/>
      <c r="AJ6948"/>
      <c r="AK6948"/>
      <c r="AL6948"/>
      <c r="AM6948"/>
      <c r="AN6948"/>
      <c r="AO6948"/>
      <c r="AP6948"/>
      <c r="AQ6948"/>
      <c r="AR6948"/>
      <c r="AS6948"/>
      <c r="AT6948"/>
      <c r="AU6948"/>
      <c r="AV6948"/>
      <c r="AW6948"/>
      <c r="AX6948"/>
      <c r="AY6948"/>
      <c r="AZ6948"/>
    </row>
    <row r="6949" spans="1:52">
      <c r="A6949"/>
      <c r="B6949"/>
      <c r="C6949"/>
      <c r="D6949"/>
      <c r="E6949"/>
      <c r="F6949"/>
      <c r="G6949"/>
      <c r="H6949"/>
      <c r="I6949"/>
      <c r="J6949"/>
      <c r="K6949"/>
      <c r="L6949"/>
      <c r="M6949"/>
      <c r="N6949"/>
      <c r="O6949"/>
      <c r="P6949"/>
      <c r="Q6949"/>
      <c r="R6949"/>
      <c r="S6949"/>
      <c r="T6949"/>
      <c r="U6949"/>
      <c r="V6949"/>
      <c r="W6949"/>
      <c r="X6949"/>
      <c r="Y6949"/>
      <c r="Z6949"/>
      <c r="AA6949"/>
      <c r="AB6949"/>
      <c r="AC6949"/>
      <c r="AD6949"/>
      <c r="AE6949"/>
      <c r="AF6949"/>
      <c r="AG6949"/>
      <c r="AH6949"/>
      <c r="AI6949"/>
      <c r="AJ6949"/>
      <c r="AK6949"/>
      <c r="AL6949"/>
      <c r="AM6949"/>
      <c r="AN6949"/>
      <c r="AO6949"/>
      <c r="AP6949"/>
      <c r="AQ6949"/>
      <c r="AR6949"/>
      <c r="AS6949"/>
      <c r="AT6949"/>
      <c r="AU6949"/>
      <c r="AV6949"/>
      <c r="AW6949"/>
      <c r="AX6949"/>
      <c r="AY6949"/>
      <c r="AZ6949"/>
    </row>
    <row r="6950" spans="1:52">
      <c r="A6950"/>
      <c r="B6950"/>
      <c r="C6950"/>
      <c r="D6950"/>
      <c r="E6950"/>
      <c r="F6950"/>
      <c r="G6950"/>
      <c r="H6950"/>
      <c r="I6950"/>
      <c r="J6950"/>
      <c r="K6950"/>
      <c r="L6950"/>
      <c r="M6950"/>
      <c r="N6950"/>
      <c r="O6950"/>
      <c r="P6950"/>
      <c r="Q6950"/>
      <c r="R6950"/>
      <c r="S6950"/>
      <c r="T6950"/>
      <c r="U6950"/>
      <c r="V6950"/>
      <c r="W6950"/>
      <c r="X6950"/>
      <c r="Y6950"/>
      <c r="Z6950"/>
      <c r="AA6950"/>
      <c r="AB6950"/>
      <c r="AC6950"/>
      <c r="AD6950"/>
      <c r="AE6950"/>
      <c r="AF6950"/>
      <c r="AG6950"/>
      <c r="AH6950"/>
      <c r="AI6950"/>
      <c r="AJ6950"/>
      <c r="AK6950"/>
      <c r="AL6950"/>
      <c r="AM6950"/>
      <c r="AN6950"/>
      <c r="AO6950"/>
      <c r="AP6950"/>
      <c r="AQ6950"/>
      <c r="AR6950"/>
      <c r="AS6950"/>
      <c r="AT6950"/>
      <c r="AU6950"/>
      <c r="AV6950"/>
      <c r="AW6950"/>
      <c r="AX6950"/>
      <c r="AY6950"/>
      <c r="AZ6950"/>
    </row>
    <row r="6951" spans="1:52">
      <c r="A6951"/>
      <c r="B6951"/>
      <c r="C6951"/>
      <c r="D6951"/>
      <c r="E6951"/>
      <c r="F6951"/>
      <c r="G6951"/>
      <c r="H6951"/>
      <c r="I6951"/>
      <c r="J6951"/>
      <c r="K6951"/>
      <c r="L6951"/>
      <c r="M6951"/>
      <c r="N6951"/>
      <c r="O6951"/>
      <c r="P6951"/>
      <c r="Q6951"/>
      <c r="R6951"/>
      <c r="S6951"/>
      <c r="T6951"/>
      <c r="U6951"/>
      <c r="V6951"/>
      <c r="W6951"/>
      <c r="X6951"/>
      <c r="Y6951"/>
      <c r="Z6951"/>
      <c r="AA6951"/>
      <c r="AB6951"/>
      <c r="AC6951"/>
      <c r="AD6951"/>
      <c r="AE6951"/>
      <c r="AF6951"/>
      <c r="AG6951"/>
      <c r="AH6951"/>
      <c r="AI6951"/>
      <c r="AJ6951"/>
      <c r="AK6951"/>
      <c r="AL6951"/>
      <c r="AM6951"/>
      <c r="AN6951"/>
      <c r="AO6951"/>
      <c r="AP6951"/>
      <c r="AQ6951"/>
      <c r="AR6951"/>
      <c r="AS6951"/>
      <c r="AT6951"/>
      <c r="AU6951"/>
      <c r="AV6951"/>
      <c r="AW6951"/>
      <c r="AX6951"/>
      <c r="AY6951"/>
      <c r="AZ6951"/>
    </row>
    <row r="6952" spans="1:52">
      <c r="A6952"/>
      <c r="B6952"/>
      <c r="C6952"/>
      <c r="D6952"/>
      <c r="E6952"/>
      <c r="F6952"/>
      <c r="G6952"/>
      <c r="H6952"/>
      <c r="I6952"/>
      <c r="J6952"/>
      <c r="K6952"/>
      <c r="L6952"/>
      <c r="M6952"/>
      <c r="N6952"/>
      <c r="O6952"/>
      <c r="P6952"/>
      <c r="Q6952"/>
      <c r="R6952"/>
      <c r="S6952"/>
      <c r="T6952"/>
      <c r="U6952"/>
      <c r="V6952"/>
      <c r="W6952"/>
      <c r="X6952"/>
      <c r="Y6952"/>
      <c r="Z6952"/>
      <c r="AA6952"/>
      <c r="AB6952"/>
      <c r="AC6952"/>
      <c r="AD6952"/>
      <c r="AE6952"/>
      <c r="AF6952"/>
      <c r="AG6952"/>
      <c r="AH6952"/>
      <c r="AI6952"/>
      <c r="AJ6952"/>
      <c r="AK6952"/>
      <c r="AL6952"/>
      <c r="AM6952"/>
      <c r="AN6952"/>
      <c r="AO6952"/>
      <c r="AP6952"/>
      <c r="AQ6952"/>
      <c r="AR6952"/>
      <c r="AS6952"/>
      <c r="AT6952"/>
      <c r="AU6952"/>
      <c r="AV6952"/>
      <c r="AW6952"/>
      <c r="AX6952"/>
      <c r="AY6952"/>
      <c r="AZ6952"/>
    </row>
    <row r="6953" spans="1:52">
      <c r="A6953"/>
      <c r="B6953"/>
      <c r="C6953"/>
      <c r="D6953"/>
      <c r="E6953"/>
      <c r="F6953"/>
      <c r="G6953"/>
      <c r="H6953"/>
      <c r="I6953"/>
      <c r="J6953"/>
      <c r="K6953"/>
      <c r="L6953"/>
      <c r="M6953"/>
      <c r="N6953"/>
      <c r="O6953"/>
      <c r="P6953"/>
      <c r="Q6953"/>
      <c r="R6953"/>
      <c r="S6953"/>
      <c r="T6953"/>
      <c r="U6953"/>
      <c r="V6953"/>
      <c r="W6953"/>
      <c r="X6953"/>
      <c r="Y6953"/>
      <c r="Z6953"/>
      <c r="AA6953"/>
      <c r="AB6953"/>
      <c r="AC6953"/>
      <c r="AD6953"/>
      <c r="AE6953"/>
      <c r="AF6953"/>
      <c r="AG6953"/>
      <c r="AH6953"/>
      <c r="AI6953"/>
      <c r="AJ6953"/>
      <c r="AK6953"/>
      <c r="AL6953"/>
      <c r="AM6953"/>
      <c r="AN6953"/>
      <c r="AO6953"/>
      <c r="AP6953"/>
      <c r="AQ6953"/>
      <c r="AR6953"/>
      <c r="AS6953"/>
      <c r="AT6953"/>
      <c r="AU6953"/>
      <c r="AV6953"/>
      <c r="AW6953"/>
      <c r="AX6953"/>
      <c r="AY6953"/>
      <c r="AZ6953"/>
    </row>
    <row r="6954" spans="1:52">
      <c r="A6954"/>
      <c r="B6954"/>
      <c r="C6954"/>
      <c r="D6954"/>
      <c r="E6954"/>
      <c r="F6954"/>
      <c r="G6954"/>
      <c r="H6954"/>
      <c r="I6954"/>
      <c r="J6954"/>
      <c r="K6954"/>
      <c r="L6954"/>
      <c r="M6954"/>
      <c r="N6954"/>
      <c r="O6954"/>
      <c r="P6954"/>
      <c r="Q6954"/>
      <c r="R6954"/>
      <c r="S6954"/>
      <c r="T6954"/>
      <c r="U6954"/>
      <c r="V6954"/>
      <c r="W6954"/>
      <c r="X6954"/>
      <c r="Y6954"/>
      <c r="Z6954"/>
      <c r="AA6954"/>
      <c r="AB6954"/>
      <c r="AC6954"/>
      <c r="AD6954"/>
      <c r="AE6954"/>
      <c r="AF6954"/>
      <c r="AG6954"/>
      <c r="AH6954"/>
      <c r="AI6954"/>
      <c r="AJ6954"/>
      <c r="AK6954"/>
      <c r="AL6954"/>
      <c r="AM6954"/>
      <c r="AN6954"/>
      <c r="AO6954"/>
      <c r="AP6954"/>
      <c r="AQ6954"/>
      <c r="AR6954"/>
      <c r="AS6954"/>
      <c r="AT6954"/>
      <c r="AU6954"/>
      <c r="AV6954"/>
      <c r="AW6954"/>
      <c r="AX6954"/>
      <c r="AY6954"/>
      <c r="AZ6954"/>
    </row>
    <row r="6955" spans="1:52">
      <c r="A6955"/>
      <c r="B6955"/>
      <c r="C6955"/>
      <c r="D6955"/>
      <c r="E6955"/>
      <c r="F6955"/>
      <c r="G6955"/>
      <c r="H6955"/>
      <c r="I6955"/>
      <c r="J6955"/>
      <c r="K6955"/>
      <c r="L6955"/>
      <c r="M6955"/>
      <c r="N6955"/>
      <c r="O6955"/>
      <c r="P6955"/>
      <c r="Q6955"/>
      <c r="R6955"/>
      <c r="S6955"/>
      <c r="T6955"/>
      <c r="U6955"/>
      <c r="V6955"/>
      <c r="W6955"/>
      <c r="X6955"/>
      <c r="Y6955"/>
      <c r="Z6955"/>
      <c r="AA6955"/>
      <c r="AB6955"/>
      <c r="AC6955"/>
      <c r="AD6955"/>
      <c r="AE6955"/>
      <c r="AF6955"/>
      <c r="AG6955"/>
      <c r="AH6955"/>
      <c r="AI6955"/>
      <c r="AJ6955"/>
      <c r="AK6955"/>
      <c r="AL6955"/>
      <c r="AM6955"/>
      <c r="AN6955"/>
      <c r="AO6955"/>
      <c r="AP6955"/>
      <c r="AQ6955"/>
      <c r="AR6955"/>
      <c r="AS6955"/>
      <c r="AT6955"/>
      <c r="AU6955"/>
      <c r="AV6955"/>
      <c r="AW6955"/>
      <c r="AX6955"/>
      <c r="AY6955"/>
      <c r="AZ6955"/>
    </row>
    <row r="6956" spans="1:52">
      <c r="A6956"/>
      <c r="B6956"/>
      <c r="C6956"/>
      <c r="D6956"/>
      <c r="E6956"/>
      <c r="F6956"/>
      <c r="G6956"/>
      <c r="H6956"/>
      <c r="I6956"/>
      <c r="J6956"/>
      <c r="K6956"/>
      <c r="L6956"/>
      <c r="M6956"/>
      <c r="N6956"/>
      <c r="O6956"/>
      <c r="P6956"/>
      <c r="Q6956"/>
      <c r="R6956"/>
      <c r="S6956"/>
      <c r="T6956"/>
      <c r="U6956"/>
      <c r="V6956"/>
      <c r="W6956"/>
      <c r="X6956"/>
      <c r="Y6956"/>
      <c r="Z6956"/>
      <c r="AA6956"/>
      <c r="AB6956"/>
      <c r="AC6956"/>
      <c r="AD6956"/>
      <c r="AE6956"/>
      <c r="AF6956"/>
      <c r="AG6956"/>
      <c r="AH6956"/>
      <c r="AI6956"/>
      <c r="AJ6956"/>
      <c r="AK6956"/>
      <c r="AL6956"/>
      <c r="AM6956"/>
      <c r="AN6956"/>
      <c r="AO6956"/>
      <c r="AP6956"/>
      <c r="AQ6956"/>
      <c r="AR6956"/>
      <c r="AS6956"/>
      <c r="AT6956"/>
      <c r="AU6956"/>
      <c r="AV6956"/>
      <c r="AW6956"/>
      <c r="AX6956"/>
      <c r="AY6956"/>
      <c r="AZ6956"/>
    </row>
    <row r="6957" spans="1:52">
      <c r="A6957"/>
      <c r="B6957"/>
      <c r="C6957"/>
      <c r="D6957"/>
      <c r="E6957"/>
      <c r="F6957"/>
      <c r="G6957"/>
      <c r="H6957"/>
      <c r="I6957"/>
      <c r="J6957"/>
      <c r="K6957"/>
      <c r="L6957"/>
      <c r="M6957"/>
      <c r="N6957"/>
      <c r="O6957"/>
      <c r="P6957"/>
      <c r="Q6957"/>
      <c r="R6957"/>
      <c r="S6957"/>
      <c r="T6957"/>
      <c r="U6957"/>
      <c r="V6957"/>
      <c r="W6957"/>
      <c r="X6957"/>
      <c r="Y6957"/>
      <c r="Z6957"/>
      <c r="AA6957"/>
      <c r="AB6957"/>
      <c r="AC6957"/>
      <c r="AD6957"/>
      <c r="AE6957"/>
      <c r="AF6957"/>
      <c r="AG6957"/>
      <c r="AH6957"/>
      <c r="AI6957"/>
      <c r="AJ6957"/>
      <c r="AK6957"/>
      <c r="AL6957"/>
      <c r="AM6957"/>
      <c r="AN6957"/>
      <c r="AO6957"/>
      <c r="AP6957"/>
      <c r="AQ6957"/>
      <c r="AR6957"/>
      <c r="AS6957"/>
      <c r="AT6957"/>
      <c r="AU6957"/>
      <c r="AV6957"/>
      <c r="AW6957"/>
      <c r="AX6957"/>
      <c r="AY6957"/>
      <c r="AZ6957"/>
    </row>
    <row r="6958" spans="1:52">
      <c r="A6958"/>
      <c r="B6958"/>
      <c r="C6958"/>
      <c r="D6958"/>
      <c r="E6958"/>
      <c r="F6958"/>
      <c r="G6958"/>
      <c r="H6958"/>
      <c r="I6958"/>
      <c r="J6958"/>
      <c r="K6958"/>
      <c r="L6958"/>
      <c r="M6958"/>
      <c r="N6958"/>
      <c r="O6958"/>
      <c r="P6958"/>
      <c r="Q6958"/>
      <c r="R6958"/>
      <c r="S6958"/>
      <c r="T6958"/>
      <c r="U6958"/>
      <c r="V6958"/>
      <c r="W6958"/>
      <c r="X6958"/>
      <c r="Y6958"/>
      <c r="Z6958"/>
      <c r="AA6958"/>
      <c r="AB6958"/>
      <c r="AC6958"/>
      <c r="AD6958"/>
      <c r="AE6958"/>
      <c r="AF6958"/>
      <c r="AG6958"/>
      <c r="AH6958"/>
      <c r="AI6958"/>
      <c r="AJ6958"/>
      <c r="AK6958"/>
      <c r="AL6958"/>
      <c r="AM6958"/>
      <c r="AN6958"/>
      <c r="AO6958"/>
      <c r="AP6958"/>
      <c r="AQ6958"/>
      <c r="AR6958"/>
      <c r="AS6958"/>
      <c r="AT6958"/>
      <c r="AU6958"/>
      <c r="AV6958"/>
      <c r="AW6958"/>
      <c r="AX6958"/>
      <c r="AY6958"/>
      <c r="AZ6958"/>
    </row>
    <row r="6959" spans="1:52">
      <c r="A6959"/>
      <c r="B6959"/>
      <c r="C6959"/>
      <c r="D6959"/>
      <c r="E6959"/>
      <c r="F6959"/>
      <c r="G6959"/>
      <c r="H6959"/>
      <c r="I6959"/>
      <c r="J6959"/>
      <c r="K6959"/>
      <c r="L6959"/>
      <c r="M6959"/>
      <c r="N6959"/>
      <c r="O6959"/>
      <c r="P6959"/>
      <c r="Q6959"/>
      <c r="R6959"/>
      <c r="S6959"/>
      <c r="T6959"/>
      <c r="U6959"/>
      <c r="V6959"/>
      <c r="W6959"/>
      <c r="X6959"/>
      <c r="Y6959"/>
      <c r="Z6959"/>
      <c r="AA6959"/>
      <c r="AB6959"/>
      <c r="AC6959"/>
      <c r="AD6959"/>
      <c r="AE6959"/>
      <c r="AF6959"/>
      <c r="AG6959"/>
      <c r="AH6959"/>
      <c r="AI6959"/>
      <c r="AJ6959"/>
      <c r="AK6959"/>
      <c r="AL6959"/>
      <c r="AM6959"/>
      <c r="AN6959"/>
      <c r="AO6959"/>
      <c r="AP6959"/>
      <c r="AQ6959"/>
      <c r="AR6959"/>
      <c r="AS6959"/>
      <c r="AT6959"/>
      <c r="AU6959"/>
      <c r="AV6959"/>
      <c r="AW6959"/>
      <c r="AX6959"/>
      <c r="AY6959"/>
      <c r="AZ6959"/>
    </row>
    <row r="6960" spans="1:52">
      <c r="A6960"/>
      <c r="B6960"/>
      <c r="C6960"/>
      <c r="D6960"/>
      <c r="E6960"/>
      <c r="F6960"/>
      <c r="G6960"/>
      <c r="H6960"/>
      <c r="I6960"/>
      <c r="J6960"/>
      <c r="K6960"/>
      <c r="L6960"/>
      <c r="M6960"/>
      <c r="N6960"/>
      <c r="O6960"/>
      <c r="P6960"/>
      <c r="Q6960"/>
      <c r="R6960"/>
      <c r="S6960"/>
      <c r="T6960"/>
      <c r="U6960"/>
      <c r="V6960"/>
      <c r="W6960"/>
      <c r="X6960"/>
      <c r="Y6960"/>
      <c r="Z6960"/>
      <c r="AA6960"/>
      <c r="AB6960"/>
      <c r="AC6960"/>
      <c r="AD6960"/>
      <c r="AE6960"/>
      <c r="AF6960"/>
      <c r="AG6960"/>
      <c r="AH6960"/>
      <c r="AI6960"/>
      <c r="AJ6960"/>
      <c r="AK6960"/>
      <c r="AL6960"/>
      <c r="AM6960"/>
      <c r="AN6960"/>
      <c r="AO6960"/>
      <c r="AP6960"/>
      <c r="AQ6960"/>
      <c r="AR6960"/>
      <c r="AS6960"/>
      <c r="AT6960"/>
      <c r="AU6960"/>
      <c r="AV6960"/>
      <c r="AW6960"/>
      <c r="AX6960"/>
      <c r="AY6960"/>
      <c r="AZ6960"/>
    </row>
    <row r="6961" spans="1:52">
      <c r="A6961"/>
      <c r="B6961"/>
      <c r="C6961"/>
      <c r="D6961"/>
      <c r="E6961"/>
      <c r="F6961"/>
      <c r="G6961"/>
      <c r="H6961"/>
      <c r="I6961"/>
      <c r="J6961"/>
      <c r="K6961"/>
      <c r="L6961"/>
      <c r="M6961"/>
      <c r="N6961"/>
      <c r="O6961"/>
      <c r="P6961"/>
      <c r="Q6961"/>
      <c r="R6961"/>
      <c r="S6961"/>
      <c r="T6961"/>
      <c r="U6961"/>
      <c r="V6961"/>
      <c r="W6961"/>
      <c r="X6961"/>
      <c r="Y6961"/>
      <c r="Z6961"/>
      <c r="AA6961"/>
      <c r="AB6961"/>
      <c r="AC6961"/>
      <c r="AD6961"/>
      <c r="AE6961"/>
      <c r="AF6961"/>
      <c r="AG6961"/>
      <c r="AH6961"/>
      <c r="AI6961"/>
      <c r="AJ6961"/>
      <c r="AK6961"/>
      <c r="AL6961"/>
      <c r="AM6961"/>
      <c r="AN6961"/>
      <c r="AO6961"/>
      <c r="AP6961"/>
      <c r="AQ6961"/>
      <c r="AR6961"/>
      <c r="AS6961"/>
      <c r="AT6961"/>
      <c r="AU6961"/>
      <c r="AV6961"/>
      <c r="AW6961"/>
      <c r="AX6961"/>
      <c r="AY6961"/>
      <c r="AZ6961"/>
    </row>
    <row r="6962" spans="1:52">
      <c r="A6962"/>
      <c r="B6962"/>
      <c r="C6962"/>
      <c r="D6962"/>
      <c r="E6962"/>
      <c r="F6962"/>
      <c r="G6962"/>
      <c r="H6962"/>
      <c r="I6962"/>
      <c r="J6962"/>
      <c r="K6962"/>
      <c r="L6962"/>
      <c r="M6962"/>
      <c r="N6962"/>
      <c r="O6962"/>
      <c r="P6962"/>
      <c r="Q6962"/>
      <c r="R6962"/>
      <c r="S6962"/>
      <c r="T6962"/>
      <c r="U6962"/>
      <c r="V6962"/>
      <c r="W6962"/>
      <c r="X6962"/>
      <c r="Y6962"/>
      <c r="Z6962"/>
      <c r="AA6962"/>
      <c r="AB6962"/>
      <c r="AC6962"/>
      <c r="AD6962"/>
      <c r="AE6962"/>
      <c r="AF6962"/>
      <c r="AG6962"/>
      <c r="AH6962"/>
      <c r="AI6962"/>
      <c r="AJ6962"/>
      <c r="AK6962"/>
      <c r="AL6962"/>
      <c r="AM6962"/>
      <c r="AN6962"/>
      <c r="AO6962"/>
      <c r="AP6962"/>
      <c r="AQ6962"/>
      <c r="AR6962"/>
      <c r="AS6962"/>
      <c r="AT6962"/>
      <c r="AU6962"/>
      <c r="AV6962"/>
      <c r="AW6962"/>
      <c r="AX6962"/>
      <c r="AY6962"/>
      <c r="AZ6962"/>
    </row>
    <row r="6963" spans="1:52">
      <c r="A6963"/>
      <c r="B6963"/>
      <c r="C6963"/>
      <c r="D6963"/>
      <c r="E6963"/>
      <c r="F6963"/>
      <c r="G6963"/>
      <c r="H6963"/>
      <c r="I6963"/>
      <c r="J6963"/>
      <c r="K6963"/>
      <c r="L6963"/>
      <c r="M6963"/>
      <c r="N6963"/>
      <c r="O6963"/>
      <c r="P6963"/>
      <c r="Q6963"/>
      <c r="R6963"/>
      <c r="S6963"/>
      <c r="T6963"/>
      <c r="U6963"/>
      <c r="V6963"/>
      <c r="W6963"/>
      <c r="X6963"/>
      <c r="Y6963"/>
      <c r="Z6963"/>
      <c r="AA6963"/>
      <c r="AB6963"/>
      <c r="AC6963"/>
      <c r="AD6963"/>
      <c r="AE6963"/>
      <c r="AF6963"/>
      <c r="AG6963"/>
      <c r="AH6963"/>
      <c r="AI6963"/>
      <c r="AJ6963"/>
      <c r="AK6963"/>
      <c r="AL6963"/>
      <c r="AM6963"/>
      <c r="AN6963"/>
      <c r="AO6963"/>
      <c r="AP6963"/>
      <c r="AQ6963"/>
      <c r="AR6963"/>
      <c r="AS6963"/>
      <c r="AT6963"/>
      <c r="AU6963"/>
      <c r="AV6963"/>
      <c r="AW6963"/>
      <c r="AX6963"/>
      <c r="AY6963"/>
      <c r="AZ6963"/>
    </row>
    <row r="6964" spans="1:52">
      <c r="A6964"/>
      <c r="B6964"/>
      <c r="C6964"/>
      <c r="D6964"/>
      <c r="E6964"/>
      <c r="F6964"/>
      <c r="G6964"/>
      <c r="H6964"/>
      <c r="I6964"/>
      <c r="J6964"/>
      <c r="K6964"/>
      <c r="L6964"/>
      <c r="M6964"/>
      <c r="N6964"/>
      <c r="O6964"/>
      <c r="P6964"/>
      <c r="Q6964"/>
      <c r="R6964"/>
      <c r="S6964"/>
      <c r="T6964"/>
      <c r="U6964"/>
      <c r="V6964"/>
      <c r="W6964"/>
      <c r="X6964"/>
      <c r="Y6964"/>
      <c r="Z6964"/>
      <c r="AA6964"/>
      <c r="AB6964"/>
      <c r="AC6964"/>
      <c r="AD6964"/>
      <c r="AE6964"/>
      <c r="AF6964"/>
      <c r="AG6964"/>
      <c r="AH6964"/>
      <c r="AI6964"/>
      <c r="AJ6964"/>
      <c r="AK6964"/>
      <c r="AL6964"/>
      <c r="AM6964"/>
      <c r="AN6964"/>
      <c r="AO6964"/>
      <c r="AP6964"/>
      <c r="AQ6964"/>
      <c r="AR6964"/>
      <c r="AS6964"/>
      <c r="AT6964"/>
      <c r="AU6964"/>
      <c r="AV6964"/>
      <c r="AW6964"/>
      <c r="AX6964"/>
      <c r="AY6964"/>
      <c r="AZ6964"/>
    </row>
    <row r="6965" spans="1:52">
      <c r="A6965"/>
      <c r="B6965"/>
      <c r="C6965"/>
      <c r="D6965"/>
      <c r="E6965"/>
      <c r="F6965"/>
      <c r="G6965"/>
      <c r="H6965"/>
      <c r="I6965"/>
      <c r="J6965"/>
      <c r="K6965"/>
      <c r="L6965"/>
      <c r="M6965"/>
      <c r="N6965"/>
      <c r="O6965"/>
      <c r="P6965"/>
      <c r="Q6965"/>
      <c r="R6965"/>
      <c r="S6965"/>
      <c r="T6965"/>
      <c r="U6965"/>
      <c r="V6965"/>
      <c r="W6965"/>
      <c r="X6965"/>
      <c r="Y6965"/>
      <c r="Z6965"/>
      <c r="AA6965"/>
      <c r="AB6965"/>
      <c r="AC6965"/>
      <c r="AD6965"/>
      <c r="AE6965"/>
      <c r="AF6965"/>
      <c r="AG6965"/>
      <c r="AH6965"/>
      <c r="AI6965"/>
      <c r="AJ6965"/>
      <c r="AK6965"/>
      <c r="AL6965"/>
      <c r="AM6965"/>
      <c r="AN6965"/>
      <c r="AO6965"/>
      <c r="AP6965"/>
      <c r="AQ6965"/>
      <c r="AR6965"/>
      <c r="AS6965"/>
      <c r="AT6965"/>
      <c r="AU6965"/>
      <c r="AV6965"/>
      <c r="AW6965"/>
      <c r="AX6965"/>
      <c r="AY6965"/>
      <c r="AZ6965"/>
    </row>
    <row r="6966" spans="1:52">
      <c r="A6966"/>
      <c r="B6966"/>
      <c r="C6966"/>
      <c r="D6966"/>
      <c r="E6966"/>
      <c r="F6966"/>
      <c r="G6966"/>
      <c r="H6966"/>
      <c r="I6966"/>
      <c r="J6966"/>
      <c r="K6966"/>
      <c r="L6966"/>
      <c r="M6966"/>
      <c r="N6966"/>
      <c r="O6966"/>
      <c r="P6966"/>
      <c r="Q6966"/>
      <c r="R6966"/>
      <c r="S6966"/>
      <c r="T6966"/>
      <c r="U6966"/>
      <c r="V6966"/>
      <c r="W6966"/>
      <c r="X6966"/>
      <c r="Y6966"/>
      <c r="Z6966"/>
      <c r="AA6966"/>
      <c r="AB6966"/>
      <c r="AC6966"/>
      <c r="AD6966"/>
      <c r="AE6966"/>
      <c r="AF6966"/>
      <c r="AG6966"/>
      <c r="AH6966"/>
      <c r="AI6966"/>
      <c r="AJ6966"/>
      <c r="AK6966"/>
      <c r="AL6966"/>
      <c r="AM6966"/>
      <c r="AN6966"/>
      <c r="AO6966"/>
      <c r="AP6966"/>
      <c r="AQ6966"/>
      <c r="AR6966"/>
      <c r="AS6966"/>
      <c r="AT6966"/>
      <c r="AU6966"/>
      <c r="AV6966"/>
      <c r="AW6966"/>
      <c r="AX6966"/>
      <c r="AY6966"/>
      <c r="AZ6966"/>
    </row>
    <row r="6967" spans="1:52">
      <c r="A6967"/>
      <c r="B6967"/>
      <c r="C6967"/>
      <c r="D6967"/>
      <c r="E6967"/>
      <c r="F6967"/>
      <c r="G6967"/>
      <c r="H6967"/>
      <c r="I6967"/>
      <c r="J6967"/>
      <c r="K6967"/>
      <c r="L6967"/>
      <c r="M6967"/>
      <c r="N6967"/>
      <c r="O6967"/>
      <c r="P6967"/>
      <c r="Q6967"/>
      <c r="R6967"/>
      <c r="S6967"/>
      <c r="T6967"/>
      <c r="U6967"/>
      <c r="V6967"/>
      <c r="W6967"/>
      <c r="X6967"/>
      <c r="Y6967"/>
      <c r="Z6967"/>
      <c r="AA6967"/>
      <c r="AB6967"/>
      <c r="AC6967"/>
      <c r="AD6967"/>
      <c r="AE6967"/>
      <c r="AF6967"/>
      <c r="AG6967"/>
      <c r="AH6967"/>
      <c r="AI6967"/>
      <c r="AJ6967"/>
      <c r="AK6967"/>
      <c r="AL6967"/>
      <c r="AM6967"/>
      <c r="AN6967"/>
      <c r="AO6967"/>
      <c r="AP6967"/>
      <c r="AQ6967"/>
      <c r="AR6967"/>
      <c r="AS6967"/>
      <c r="AT6967"/>
      <c r="AU6967"/>
      <c r="AV6967"/>
      <c r="AW6967"/>
      <c r="AX6967"/>
      <c r="AY6967"/>
      <c r="AZ6967"/>
    </row>
    <row r="6968" spans="1:52">
      <c r="A6968"/>
      <c r="B6968"/>
      <c r="C6968"/>
      <c r="D6968"/>
      <c r="E6968"/>
      <c r="F6968"/>
      <c r="G6968"/>
      <c r="H6968"/>
      <c r="I6968"/>
      <c r="J6968"/>
      <c r="K6968"/>
      <c r="L6968"/>
      <c r="M6968"/>
      <c r="N6968"/>
      <c r="O6968"/>
      <c r="P6968"/>
      <c r="Q6968"/>
      <c r="R6968"/>
      <c r="S6968"/>
      <c r="T6968"/>
      <c r="U6968"/>
      <c r="V6968"/>
      <c r="W6968"/>
      <c r="X6968"/>
      <c r="Y6968"/>
      <c r="Z6968"/>
      <c r="AA6968"/>
      <c r="AB6968"/>
      <c r="AC6968"/>
      <c r="AD6968"/>
      <c r="AE6968"/>
      <c r="AF6968"/>
      <c r="AG6968"/>
      <c r="AH6968"/>
      <c r="AI6968"/>
      <c r="AJ6968"/>
      <c r="AK6968"/>
      <c r="AL6968"/>
      <c r="AM6968"/>
      <c r="AN6968"/>
      <c r="AO6968"/>
      <c r="AP6968"/>
      <c r="AQ6968"/>
      <c r="AR6968"/>
      <c r="AS6968"/>
      <c r="AT6968"/>
      <c r="AU6968"/>
      <c r="AV6968"/>
      <c r="AW6968"/>
      <c r="AX6968"/>
      <c r="AY6968"/>
      <c r="AZ6968"/>
    </row>
    <row r="6969" spans="1:52">
      <c r="A6969"/>
      <c r="B6969"/>
      <c r="C6969"/>
      <c r="D6969"/>
      <c r="E6969"/>
      <c r="F6969"/>
      <c r="G6969"/>
      <c r="H6969"/>
      <c r="I6969"/>
      <c r="J6969"/>
      <c r="K6969"/>
      <c r="L6969"/>
      <c r="M6969"/>
      <c r="N6969"/>
      <c r="O6969"/>
      <c r="P6969"/>
      <c r="Q6969"/>
      <c r="R6969"/>
      <c r="S6969"/>
      <c r="T6969"/>
      <c r="U6969"/>
      <c r="V6969"/>
      <c r="W6969"/>
      <c r="X6969"/>
      <c r="Y6969"/>
      <c r="Z6969"/>
      <c r="AA6969"/>
      <c r="AB6969"/>
      <c r="AC6969"/>
      <c r="AD6969"/>
      <c r="AE6969"/>
      <c r="AF6969"/>
      <c r="AG6969"/>
      <c r="AH6969"/>
      <c r="AI6969"/>
      <c r="AJ6969"/>
      <c r="AK6969"/>
      <c r="AL6969"/>
      <c r="AM6969"/>
      <c r="AN6969"/>
      <c r="AO6969"/>
      <c r="AP6969"/>
      <c r="AQ6969"/>
      <c r="AR6969"/>
      <c r="AS6969"/>
      <c r="AT6969"/>
      <c r="AU6969"/>
      <c r="AV6969"/>
      <c r="AW6969"/>
      <c r="AX6969"/>
      <c r="AY6969"/>
      <c r="AZ6969"/>
    </row>
    <row r="6970" spans="1:52">
      <c r="A6970"/>
      <c r="B6970"/>
      <c r="C6970"/>
      <c r="D6970"/>
      <c r="E6970"/>
      <c r="F6970"/>
      <c r="G6970"/>
      <c r="H6970"/>
      <c r="I6970"/>
      <c r="J6970"/>
      <c r="K6970"/>
      <c r="L6970"/>
      <c r="M6970"/>
      <c r="N6970"/>
      <c r="O6970"/>
      <c r="P6970"/>
      <c r="Q6970"/>
      <c r="R6970"/>
      <c r="S6970"/>
      <c r="T6970"/>
      <c r="U6970"/>
      <c r="V6970"/>
      <c r="W6970"/>
      <c r="X6970"/>
      <c r="Y6970"/>
      <c r="Z6970"/>
      <c r="AA6970"/>
      <c r="AB6970"/>
      <c r="AC6970"/>
      <c r="AD6970"/>
      <c r="AE6970"/>
      <c r="AF6970"/>
      <c r="AG6970"/>
      <c r="AH6970"/>
      <c r="AI6970"/>
      <c r="AJ6970"/>
      <c r="AK6970"/>
      <c r="AL6970"/>
      <c r="AM6970"/>
      <c r="AN6970"/>
      <c r="AO6970"/>
      <c r="AP6970"/>
      <c r="AQ6970"/>
      <c r="AR6970"/>
      <c r="AS6970"/>
      <c r="AT6970"/>
      <c r="AU6970"/>
      <c r="AV6970"/>
      <c r="AW6970"/>
      <c r="AX6970"/>
      <c r="AY6970"/>
      <c r="AZ6970"/>
    </row>
    <row r="6971" spans="1:52">
      <c r="A6971"/>
      <c r="B6971"/>
      <c r="C6971"/>
      <c r="D6971"/>
      <c r="E6971"/>
      <c r="F6971"/>
      <c r="G6971"/>
      <c r="H6971"/>
      <c r="I6971"/>
      <c r="J6971"/>
      <c r="K6971"/>
      <c r="L6971"/>
      <c r="M6971"/>
      <c r="N6971"/>
      <c r="O6971"/>
      <c r="P6971"/>
      <c r="Q6971"/>
      <c r="R6971"/>
      <c r="S6971"/>
      <c r="T6971"/>
      <c r="U6971"/>
      <c r="V6971"/>
      <c r="W6971"/>
      <c r="X6971"/>
      <c r="Y6971"/>
      <c r="Z6971"/>
      <c r="AA6971"/>
      <c r="AB6971"/>
      <c r="AC6971"/>
      <c r="AD6971"/>
      <c r="AE6971"/>
      <c r="AF6971"/>
      <c r="AG6971"/>
      <c r="AH6971"/>
      <c r="AI6971"/>
      <c r="AJ6971"/>
      <c r="AK6971"/>
      <c r="AL6971"/>
      <c r="AM6971"/>
      <c r="AN6971"/>
      <c r="AO6971"/>
      <c r="AP6971"/>
      <c r="AQ6971"/>
      <c r="AR6971"/>
      <c r="AS6971"/>
      <c r="AT6971"/>
      <c r="AU6971"/>
      <c r="AV6971"/>
      <c r="AW6971"/>
      <c r="AX6971"/>
      <c r="AY6971"/>
      <c r="AZ6971"/>
    </row>
    <row r="6972" spans="1:52">
      <c r="A6972"/>
      <c r="B6972"/>
      <c r="C6972"/>
      <c r="D6972"/>
      <c r="E6972"/>
      <c r="F6972"/>
      <c r="G6972"/>
      <c r="H6972"/>
      <c r="I6972"/>
      <c r="J6972"/>
      <c r="K6972"/>
      <c r="L6972"/>
      <c r="M6972"/>
      <c r="N6972"/>
      <c r="O6972"/>
      <c r="P6972"/>
      <c r="Q6972"/>
      <c r="R6972"/>
      <c r="S6972"/>
      <c r="T6972"/>
      <c r="U6972"/>
      <c r="V6972"/>
      <c r="W6972"/>
      <c r="X6972"/>
      <c r="Y6972"/>
      <c r="Z6972"/>
      <c r="AA6972"/>
      <c r="AB6972"/>
      <c r="AC6972"/>
      <c r="AD6972"/>
      <c r="AE6972"/>
      <c r="AF6972"/>
      <c r="AG6972"/>
      <c r="AH6972"/>
      <c r="AI6972"/>
      <c r="AJ6972"/>
      <c r="AK6972"/>
      <c r="AL6972"/>
      <c r="AM6972"/>
      <c r="AN6972"/>
      <c r="AO6972"/>
      <c r="AP6972"/>
      <c r="AQ6972"/>
      <c r="AR6972"/>
      <c r="AS6972"/>
      <c r="AT6972"/>
      <c r="AU6972"/>
      <c r="AV6972"/>
      <c r="AW6972"/>
      <c r="AX6972"/>
      <c r="AY6972"/>
      <c r="AZ6972"/>
    </row>
    <row r="6973" spans="1:52">
      <c r="A6973"/>
      <c r="B6973"/>
      <c r="C6973"/>
      <c r="D6973"/>
      <c r="E6973"/>
      <c r="F6973"/>
      <c r="G6973"/>
      <c r="H6973"/>
      <c r="I6973"/>
      <c r="J6973"/>
      <c r="K6973"/>
      <c r="L6973"/>
      <c r="M6973"/>
      <c r="N6973"/>
      <c r="O6973"/>
      <c r="P6973"/>
      <c r="Q6973"/>
      <c r="R6973"/>
      <c r="S6973"/>
      <c r="T6973"/>
      <c r="U6973"/>
      <c r="V6973"/>
      <c r="W6973"/>
      <c r="X6973"/>
      <c r="Y6973"/>
      <c r="Z6973"/>
      <c r="AA6973"/>
      <c r="AB6973"/>
      <c r="AC6973"/>
      <c r="AD6973"/>
      <c r="AE6973"/>
      <c r="AF6973"/>
      <c r="AG6973"/>
      <c r="AH6973"/>
      <c r="AI6973"/>
      <c r="AJ6973"/>
      <c r="AK6973"/>
      <c r="AL6973"/>
      <c r="AM6973"/>
      <c r="AN6973"/>
      <c r="AO6973"/>
      <c r="AP6973"/>
      <c r="AQ6973"/>
      <c r="AR6973"/>
      <c r="AS6973"/>
      <c r="AT6973"/>
      <c r="AU6973"/>
      <c r="AV6973"/>
      <c r="AW6973"/>
      <c r="AX6973"/>
      <c r="AY6973"/>
      <c r="AZ6973"/>
    </row>
    <row r="6974" spans="1:52">
      <c r="A6974"/>
      <c r="B6974"/>
      <c r="C6974"/>
      <c r="D6974"/>
      <c r="E6974"/>
      <c r="F6974"/>
      <c r="G6974"/>
      <c r="H6974"/>
      <c r="I6974"/>
      <c r="J6974"/>
      <c r="K6974"/>
      <c r="L6974"/>
      <c r="M6974"/>
      <c r="N6974"/>
      <c r="O6974"/>
      <c r="P6974"/>
      <c r="Q6974"/>
      <c r="R6974"/>
      <c r="S6974"/>
      <c r="T6974"/>
      <c r="U6974"/>
      <c r="V6974"/>
      <c r="W6974"/>
      <c r="X6974"/>
      <c r="Y6974"/>
      <c r="Z6974"/>
      <c r="AA6974"/>
      <c r="AB6974"/>
      <c r="AC6974"/>
      <c r="AD6974"/>
      <c r="AE6974"/>
      <c r="AF6974"/>
      <c r="AG6974"/>
      <c r="AH6974"/>
      <c r="AI6974"/>
      <c r="AJ6974"/>
      <c r="AK6974"/>
      <c r="AL6974"/>
      <c r="AM6974"/>
      <c r="AN6974"/>
      <c r="AO6974"/>
      <c r="AP6974"/>
      <c r="AQ6974"/>
      <c r="AR6974"/>
      <c r="AS6974"/>
      <c r="AT6974"/>
      <c r="AU6974"/>
      <c r="AV6974"/>
      <c r="AW6974"/>
      <c r="AX6974"/>
      <c r="AY6974"/>
      <c r="AZ6974"/>
    </row>
    <row r="6975" spans="1:52">
      <c r="A6975"/>
      <c r="B6975"/>
      <c r="C6975"/>
      <c r="D6975"/>
      <c r="E6975"/>
      <c r="F6975"/>
      <c r="G6975"/>
      <c r="H6975"/>
      <c r="I6975"/>
      <c r="J6975"/>
      <c r="K6975"/>
      <c r="L6975"/>
      <c r="M6975"/>
      <c r="N6975"/>
      <c r="O6975"/>
      <c r="P6975"/>
      <c r="Q6975"/>
      <c r="R6975"/>
      <c r="S6975"/>
      <c r="T6975"/>
      <c r="U6975"/>
      <c r="V6975"/>
      <c r="W6975"/>
      <c r="X6975"/>
      <c r="Y6975"/>
      <c r="Z6975"/>
      <c r="AA6975"/>
      <c r="AB6975"/>
      <c r="AC6975"/>
      <c r="AD6975"/>
      <c r="AE6975"/>
      <c r="AF6975"/>
      <c r="AG6975"/>
      <c r="AH6975"/>
      <c r="AI6975"/>
      <c r="AJ6975"/>
      <c r="AK6975"/>
      <c r="AL6975"/>
      <c r="AM6975"/>
      <c r="AN6975"/>
      <c r="AO6975"/>
      <c r="AP6975"/>
      <c r="AQ6975"/>
      <c r="AR6975"/>
      <c r="AS6975"/>
      <c r="AT6975"/>
      <c r="AU6975"/>
      <c r="AV6975"/>
      <c r="AW6975"/>
      <c r="AX6975"/>
      <c r="AY6975"/>
      <c r="AZ6975"/>
    </row>
    <row r="6976" spans="1:52">
      <c r="A6976"/>
      <c r="B6976"/>
      <c r="C6976"/>
      <c r="D6976"/>
      <c r="E6976"/>
      <c r="F6976"/>
      <c r="G6976"/>
      <c r="H6976"/>
      <c r="I6976"/>
      <c r="J6976"/>
      <c r="K6976"/>
      <c r="L6976"/>
      <c r="M6976"/>
      <c r="N6976"/>
      <c r="O6976"/>
      <c r="P6976"/>
      <c r="Q6976"/>
      <c r="R6976"/>
      <c r="S6976"/>
      <c r="T6976"/>
      <c r="U6976"/>
      <c r="V6976"/>
      <c r="W6976"/>
      <c r="X6976"/>
      <c r="Y6976"/>
      <c r="Z6976"/>
      <c r="AA6976"/>
      <c r="AB6976"/>
      <c r="AC6976"/>
      <c r="AD6976"/>
      <c r="AE6976"/>
      <c r="AF6976"/>
      <c r="AG6976"/>
      <c r="AH6976"/>
      <c r="AI6976"/>
      <c r="AJ6976"/>
      <c r="AK6976"/>
      <c r="AL6976"/>
      <c r="AM6976"/>
      <c r="AN6976"/>
      <c r="AO6976"/>
      <c r="AP6976"/>
      <c r="AQ6976"/>
      <c r="AR6976"/>
      <c r="AS6976"/>
      <c r="AT6976"/>
      <c r="AU6976"/>
      <c r="AV6976"/>
      <c r="AW6976"/>
      <c r="AX6976"/>
      <c r="AY6976"/>
      <c r="AZ6976"/>
    </row>
    <row r="6977" spans="1:52">
      <c r="A6977"/>
      <c r="B6977"/>
      <c r="C6977"/>
      <c r="D6977"/>
      <c r="E6977"/>
      <c r="F6977"/>
      <c r="G6977"/>
      <c r="H6977"/>
      <c r="I6977"/>
      <c r="J6977"/>
      <c r="K6977"/>
      <c r="L6977"/>
      <c r="M6977"/>
      <c r="N6977"/>
      <c r="O6977"/>
      <c r="P6977"/>
      <c r="Q6977"/>
      <c r="R6977"/>
      <c r="S6977"/>
      <c r="T6977"/>
      <c r="U6977"/>
      <c r="V6977"/>
      <c r="W6977"/>
      <c r="X6977"/>
      <c r="Y6977"/>
      <c r="Z6977"/>
      <c r="AA6977"/>
      <c r="AB6977"/>
      <c r="AC6977"/>
      <c r="AD6977"/>
      <c r="AE6977"/>
      <c r="AF6977"/>
      <c r="AG6977"/>
      <c r="AH6977"/>
      <c r="AI6977"/>
      <c r="AJ6977"/>
      <c r="AK6977"/>
      <c r="AL6977"/>
      <c r="AM6977"/>
      <c r="AN6977"/>
      <c r="AO6977"/>
      <c r="AP6977"/>
      <c r="AQ6977"/>
      <c r="AR6977"/>
      <c r="AS6977"/>
      <c r="AT6977"/>
      <c r="AU6977"/>
      <c r="AV6977"/>
      <c r="AW6977"/>
      <c r="AX6977"/>
      <c r="AY6977"/>
      <c r="AZ6977"/>
    </row>
    <row r="6978" spans="1:52">
      <c r="A6978"/>
      <c r="B6978"/>
      <c r="C6978"/>
      <c r="D6978"/>
      <c r="E6978"/>
      <c r="F6978"/>
      <c r="G6978"/>
      <c r="H6978"/>
      <c r="I6978"/>
      <c r="J6978"/>
      <c r="K6978"/>
      <c r="L6978"/>
      <c r="M6978"/>
      <c r="N6978"/>
      <c r="O6978"/>
      <c r="P6978"/>
      <c r="Q6978"/>
      <c r="R6978"/>
      <c r="S6978"/>
      <c r="T6978"/>
      <c r="U6978"/>
      <c r="V6978"/>
      <c r="W6978"/>
      <c r="X6978"/>
      <c r="Y6978"/>
      <c r="Z6978"/>
      <c r="AA6978"/>
      <c r="AB6978"/>
      <c r="AC6978"/>
      <c r="AD6978"/>
      <c r="AE6978"/>
      <c r="AF6978"/>
      <c r="AG6978"/>
      <c r="AH6978"/>
      <c r="AI6978"/>
      <c r="AJ6978"/>
      <c r="AK6978"/>
      <c r="AL6978"/>
      <c r="AM6978"/>
      <c r="AN6978"/>
      <c r="AO6978"/>
      <c r="AP6978"/>
      <c r="AQ6978"/>
      <c r="AR6978"/>
      <c r="AS6978"/>
      <c r="AT6978"/>
      <c r="AU6978"/>
      <c r="AV6978"/>
      <c r="AW6978"/>
      <c r="AX6978"/>
      <c r="AY6978"/>
      <c r="AZ6978"/>
    </row>
    <row r="6979" spans="1:52">
      <c r="A6979"/>
      <c r="B6979"/>
      <c r="C6979"/>
      <c r="D6979"/>
      <c r="E6979"/>
      <c r="F6979"/>
      <c r="G6979"/>
      <c r="H6979"/>
      <c r="I6979"/>
      <c r="J6979"/>
      <c r="K6979"/>
      <c r="L6979"/>
      <c r="M6979"/>
      <c r="N6979"/>
      <c r="O6979"/>
      <c r="P6979"/>
      <c r="Q6979"/>
      <c r="R6979"/>
      <c r="S6979"/>
      <c r="T6979"/>
      <c r="U6979"/>
      <c r="V6979"/>
      <c r="W6979"/>
      <c r="X6979"/>
      <c r="Y6979"/>
      <c r="Z6979"/>
      <c r="AA6979"/>
      <c r="AB6979"/>
      <c r="AC6979"/>
      <c r="AD6979"/>
      <c r="AE6979"/>
      <c r="AF6979"/>
      <c r="AG6979"/>
      <c r="AH6979"/>
      <c r="AI6979"/>
      <c r="AJ6979"/>
      <c r="AK6979"/>
      <c r="AL6979"/>
      <c r="AM6979"/>
      <c r="AN6979"/>
      <c r="AO6979"/>
      <c r="AP6979"/>
      <c r="AQ6979"/>
      <c r="AR6979"/>
      <c r="AS6979"/>
      <c r="AT6979"/>
      <c r="AU6979"/>
      <c r="AV6979"/>
      <c r="AW6979"/>
      <c r="AX6979"/>
      <c r="AY6979"/>
      <c r="AZ6979"/>
    </row>
    <row r="6980" spans="1:52">
      <c r="A6980"/>
      <c r="B6980"/>
      <c r="C6980"/>
      <c r="D6980"/>
      <c r="E6980"/>
      <c r="F6980"/>
      <c r="G6980"/>
      <c r="H6980"/>
      <c r="I6980"/>
      <c r="J6980"/>
      <c r="K6980"/>
      <c r="L6980"/>
      <c r="M6980"/>
      <c r="N6980"/>
      <c r="O6980"/>
      <c r="P6980"/>
      <c r="Q6980"/>
      <c r="R6980"/>
      <c r="S6980"/>
      <c r="T6980"/>
      <c r="U6980"/>
      <c r="V6980"/>
      <c r="W6980"/>
      <c r="X6980"/>
      <c r="Y6980"/>
      <c r="Z6980"/>
      <c r="AA6980"/>
      <c r="AB6980"/>
      <c r="AC6980"/>
      <c r="AD6980"/>
      <c r="AE6980"/>
      <c r="AF6980"/>
      <c r="AG6980"/>
      <c r="AH6980"/>
      <c r="AI6980"/>
      <c r="AJ6980"/>
      <c r="AK6980"/>
      <c r="AL6980"/>
      <c r="AM6980"/>
      <c r="AN6980"/>
      <c r="AO6980"/>
      <c r="AP6980"/>
      <c r="AQ6980"/>
      <c r="AR6980"/>
      <c r="AS6980"/>
      <c r="AT6980"/>
      <c r="AU6980"/>
      <c r="AV6980"/>
      <c r="AW6980"/>
      <c r="AX6980"/>
      <c r="AY6980"/>
      <c r="AZ6980"/>
    </row>
    <row r="6981" spans="1:52">
      <c r="A6981"/>
      <c r="B6981"/>
      <c r="C6981"/>
      <c r="D6981"/>
      <c r="E6981"/>
      <c r="F6981"/>
      <c r="G6981"/>
      <c r="H6981"/>
      <c r="I6981"/>
      <c r="J6981"/>
      <c r="K6981"/>
      <c r="L6981"/>
      <c r="M6981"/>
      <c r="N6981"/>
      <c r="O6981"/>
      <c r="P6981"/>
      <c r="Q6981"/>
      <c r="R6981"/>
      <c r="S6981"/>
      <c r="T6981"/>
      <c r="U6981"/>
      <c r="V6981"/>
      <c r="W6981"/>
      <c r="X6981"/>
      <c r="Y6981"/>
      <c r="Z6981"/>
      <c r="AA6981"/>
      <c r="AB6981"/>
      <c r="AC6981"/>
      <c r="AD6981"/>
      <c r="AE6981"/>
      <c r="AF6981"/>
      <c r="AG6981"/>
      <c r="AH6981"/>
      <c r="AI6981"/>
      <c r="AJ6981"/>
      <c r="AK6981"/>
      <c r="AL6981"/>
      <c r="AM6981"/>
      <c r="AN6981"/>
      <c r="AO6981"/>
      <c r="AP6981"/>
      <c r="AQ6981"/>
      <c r="AR6981"/>
      <c r="AS6981"/>
      <c r="AT6981"/>
      <c r="AU6981"/>
      <c r="AV6981"/>
      <c r="AW6981"/>
      <c r="AX6981"/>
      <c r="AY6981"/>
      <c r="AZ6981"/>
    </row>
    <row r="6982" spans="1:52">
      <c r="A6982"/>
      <c r="B6982"/>
      <c r="C6982"/>
      <c r="D6982"/>
      <c r="E6982"/>
      <c r="F6982"/>
      <c r="G6982"/>
      <c r="H6982"/>
      <c r="I6982"/>
      <c r="J6982"/>
      <c r="K6982"/>
      <c r="L6982"/>
      <c r="M6982"/>
      <c r="N6982"/>
      <c r="O6982"/>
      <c r="P6982"/>
      <c r="Q6982"/>
      <c r="R6982"/>
      <c r="S6982"/>
      <c r="T6982"/>
      <c r="U6982"/>
      <c r="V6982"/>
      <c r="W6982"/>
      <c r="X6982"/>
      <c r="Y6982"/>
      <c r="Z6982"/>
      <c r="AA6982"/>
      <c r="AB6982"/>
      <c r="AC6982"/>
      <c r="AD6982"/>
      <c r="AE6982"/>
      <c r="AF6982"/>
      <c r="AG6982"/>
      <c r="AH6982"/>
      <c r="AI6982"/>
      <c r="AJ6982"/>
      <c r="AK6982"/>
      <c r="AL6982"/>
      <c r="AM6982"/>
      <c r="AN6982"/>
      <c r="AO6982"/>
      <c r="AP6982"/>
      <c r="AQ6982"/>
      <c r="AR6982"/>
      <c r="AS6982"/>
      <c r="AT6982"/>
      <c r="AU6982"/>
      <c r="AV6982"/>
      <c r="AW6982"/>
      <c r="AX6982"/>
      <c r="AY6982"/>
      <c r="AZ6982"/>
    </row>
    <row r="6983" spans="1:52">
      <c r="A6983"/>
      <c r="B6983"/>
      <c r="C6983"/>
      <c r="D6983"/>
      <c r="E6983"/>
      <c r="F6983"/>
      <c r="G6983"/>
      <c r="H6983"/>
      <c r="I6983"/>
      <c r="J6983"/>
      <c r="K6983"/>
      <c r="L6983"/>
      <c r="M6983"/>
      <c r="N6983"/>
      <c r="O6983"/>
      <c r="P6983"/>
      <c r="Q6983"/>
      <c r="R6983"/>
      <c r="S6983"/>
      <c r="T6983"/>
      <c r="U6983"/>
      <c r="V6983"/>
      <c r="W6983"/>
      <c r="X6983"/>
      <c r="Y6983"/>
      <c r="Z6983"/>
      <c r="AA6983"/>
      <c r="AB6983"/>
      <c r="AC6983"/>
      <c r="AD6983"/>
      <c r="AE6983"/>
      <c r="AF6983"/>
      <c r="AG6983"/>
      <c r="AH6983"/>
      <c r="AI6983"/>
      <c r="AJ6983"/>
      <c r="AK6983"/>
      <c r="AL6983"/>
      <c r="AM6983"/>
      <c r="AN6983"/>
      <c r="AO6983"/>
      <c r="AP6983"/>
      <c r="AQ6983"/>
      <c r="AR6983"/>
      <c r="AS6983"/>
      <c r="AT6983"/>
      <c r="AU6983"/>
      <c r="AV6983"/>
      <c r="AW6983"/>
      <c r="AX6983"/>
      <c r="AY6983"/>
      <c r="AZ6983"/>
    </row>
    <row r="6984" spans="1:52">
      <c r="A6984"/>
      <c r="B6984"/>
      <c r="C6984"/>
      <c r="D6984"/>
      <c r="E6984"/>
      <c r="F6984"/>
      <c r="G6984"/>
      <c r="H6984"/>
      <c r="I6984"/>
      <c r="J6984"/>
      <c r="K6984"/>
      <c r="L6984"/>
      <c r="M6984"/>
      <c r="N6984"/>
      <c r="O6984"/>
      <c r="P6984"/>
      <c r="Q6984"/>
      <c r="R6984"/>
      <c r="S6984"/>
      <c r="T6984"/>
      <c r="U6984"/>
      <c r="V6984"/>
      <c r="W6984"/>
      <c r="X6984"/>
      <c r="Y6984"/>
      <c r="Z6984"/>
      <c r="AA6984"/>
      <c r="AB6984"/>
      <c r="AC6984"/>
      <c r="AD6984"/>
      <c r="AE6984"/>
      <c r="AF6984"/>
      <c r="AG6984"/>
      <c r="AH6984"/>
      <c r="AI6984"/>
      <c r="AJ6984"/>
      <c r="AK6984"/>
      <c r="AL6984"/>
      <c r="AM6984"/>
      <c r="AN6984"/>
      <c r="AO6984"/>
      <c r="AP6984"/>
      <c r="AQ6984"/>
      <c r="AR6984"/>
      <c r="AS6984"/>
      <c r="AT6984"/>
      <c r="AU6984"/>
      <c r="AV6984"/>
      <c r="AW6984"/>
      <c r="AX6984"/>
      <c r="AY6984"/>
      <c r="AZ6984"/>
    </row>
    <row r="6985" spans="1:52">
      <c r="A6985"/>
      <c r="B6985"/>
      <c r="C6985"/>
      <c r="D6985"/>
      <c r="E6985"/>
      <c r="F6985"/>
      <c r="G6985"/>
      <c r="H6985"/>
      <c r="I6985"/>
      <c r="J6985"/>
      <c r="K6985"/>
      <c r="L6985"/>
      <c r="M6985"/>
      <c r="N6985"/>
      <c r="O6985"/>
      <c r="P6985"/>
      <c r="Q6985"/>
      <c r="R6985"/>
      <c r="S6985"/>
      <c r="T6985"/>
      <c r="U6985"/>
      <c r="V6985"/>
      <c r="W6985"/>
      <c r="X6985"/>
      <c r="Y6985"/>
      <c r="Z6985"/>
      <c r="AA6985"/>
      <c r="AB6985"/>
      <c r="AC6985"/>
      <c r="AD6985"/>
      <c r="AE6985"/>
      <c r="AF6985"/>
      <c r="AG6985"/>
      <c r="AH6985"/>
      <c r="AI6985"/>
      <c r="AJ6985"/>
      <c r="AK6985"/>
      <c r="AL6985"/>
      <c r="AM6985"/>
      <c r="AN6985"/>
      <c r="AO6985"/>
      <c r="AP6985"/>
      <c r="AQ6985"/>
      <c r="AR6985"/>
      <c r="AS6985"/>
      <c r="AT6985"/>
      <c r="AU6985"/>
      <c r="AV6985"/>
      <c r="AW6985"/>
      <c r="AX6985"/>
      <c r="AY6985"/>
      <c r="AZ6985"/>
    </row>
    <row r="6986" spans="1:52">
      <c r="A6986"/>
      <c r="B6986"/>
      <c r="C6986"/>
      <c r="D6986"/>
      <c r="E6986"/>
      <c r="F6986"/>
      <c r="G6986"/>
      <c r="H6986"/>
      <c r="I6986"/>
      <c r="J6986"/>
      <c r="K6986"/>
      <c r="L6986"/>
      <c r="M6986"/>
      <c r="N6986"/>
      <c r="O6986"/>
      <c r="P6986"/>
      <c r="Q6986"/>
      <c r="R6986"/>
      <c r="S6986"/>
      <c r="T6986"/>
      <c r="U6986"/>
      <c r="V6986"/>
      <c r="W6986"/>
      <c r="X6986"/>
      <c r="Y6986"/>
      <c r="Z6986"/>
      <c r="AA6986"/>
      <c r="AB6986"/>
      <c r="AC6986"/>
      <c r="AD6986"/>
      <c r="AE6986"/>
      <c r="AF6986"/>
      <c r="AG6986"/>
      <c r="AH6986"/>
      <c r="AI6986"/>
      <c r="AJ6986"/>
      <c r="AK6986"/>
      <c r="AL6986"/>
      <c r="AM6986"/>
      <c r="AN6986"/>
      <c r="AO6986"/>
      <c r="AP6986"/>
      <c r="AQ6986"/>
      <c r="AR6986"/>
      <c r="AS6986"/>
      <c r="AT6986"/>
      <c r="AU6986"/>
      <c r="AV6986"/>
      <c r="AW6986"/>
      <c r="AX6986"/>
      <c r="AY6986"/>
      <c r="AZ6986"/>
    </row>
    <row r="6987" spans="1:52">
      <c r="A6987"/>
      <c r="B6987"/>
      <c r="C6987"/>
      <c r="D6987"/>
      <c r="E6987"/>
      <c r="F6987"/>
      <c r="G6987"/>
      <c r="H6987"/>
      <c r="I6987"/>
      <c r="J6987"/>
      <c r="K6987"/>
      <c r="L6987"/>
      <c r="M6987"/>
      <c r="N6987"/>
      <c r="O6987"/>
      <c r="P6987"/>
      <c r="Q6987"/>
      <c r="R6987"/>
      <c r="S6987"/>
      <c r="T6987"/>
      <c r="U6987"/>
      <c r="V6987"/>
      <c r="W6987"/>
      <c r="X6987"/>
      <c r="Y6987"/>
      <c r="Z6987"/>
      <c r="AA6987"/>
      <c r="AB6987"/>
      <c r="AC6987"/>
      <c r="AD6987"/>
      <c r="AE6987"/>
      <c r="AF6987"/>
      <c r="AG6987"/>
      <c r="AH6987"/>
      <c r="AI6987"/>
      <c r="AJ6987"/>
      <c r="AK6987"/>
      <c r="AL6987"/>
      <c r="AM6987"/>
      <c r="AN6987"/>
      <c r="AO6987"/>
      <c r="AP6987"/>
      <c r="AQ6987"/>
      <c r="AR6987"/>
      <c r="AS6987"/>
      <c r="AT6987"/>
      <c r="AU6987"/>
      <c r="AV6987"/>
      <c r="AW6987"/>
      <c r="AX6987"/>
      <c r="AY6987"/>
      <c r="AZ6987"/>
    </row>
    <row r="6988" spans="1:52">
      <c r="A6988"/>
      <c r="B6988"/>
      <c r="C6988"/>
      <c r="D6988"/>
      <c r="E6988"/>
      <c r="F6988"/>
      <c r="G6988"/>
      <c r="H6988"/>
      <c r="I6988"/>
      <c r="J6988"/>
      <c r="K6988"/>
      <c r="L6988"/>
      <c r="M6988"/>
      <c r="N6988"/>
      <c r="O6988"/>
      <c r="P6988"/>
      <c r="Q6988"/>
      <c r="R6988"/>
      <c r="S6988"/>
      <c r="T6988"/>
      <c r="U6988"/>
      <c r="V6988"/>
      <c r="W6988"/>
      <c r="X6988"/>
      <c r="Y6988"/>
      <c r="Z6988"/>
      <c r="AA6988"/>
      <c r="AB6988"/>
      <c r="AC6988"/>
      <c r="AD6988"/>
      <c r="AE6988"/>
      <c r="AF6988"/>
      <c r="AG6988"/>
      <c r="AH6988"/>
      <c r="AI6988"/>
      <c r="AJ6988"/>
      <c r="AK6988"/>
      <c r="AL6988"/>
      <c r="AM6988"/>
      <c r="AN6988"/>
      <c r="AO6988"/>
      <c r="AP6988"/>
      <c r="AQ6988"/>
      <c r="AR6988"/>
      <c r="AS6988"/>
      <c r="AT6988"/>
      <c r="AU6988"/>
      <c r="AV6988"/>
      <c r="AW6988"/>
      <c r="AX6988"/>
      <c r="AY6988"/>
      <c r="AZ6988"/>
    </row>
    <row r="6989" spans="1:52">
      <c r="A6989"/>
      <c r="B6989"/>
      <c r="C6989"/>
      <c r="D6989"/>
      <c r="E6989"/>
      <c r="F6989"/>
      <c r="G6989"/>
      <c r="H6989"/>
      <c r="I6989"/>
      <c r="J6989"/>
      <c r="K6989"/>
      <c r="L6989"/>
      <c r="M6989"/>
      <c r="N6989"/>
      <c r="O6989"/>
      <c r="P6989"/>
      <c r="Q6989"/>
      <c r="R6989"/>
      <c r="S6989"/>
      <c r="T6989"/>
      <c r="U6989"/>
      <c r="V6989"/>
      <c r="W6989"/>
      <c r="X6989"/>
      <c r="Y6989"/>
      <c r="Z6989"/>
      <c r="AA6989"/>
      <c r="AB6989"/>
      <c r="AC6989"/>
      <c r="AD6989"/>
      <c r="AE6989"/>
      <c r="AF6989"/>
      <c r="AG6989"/>
      <c r="AH6989"/>
      <c r="AI6989"/>
      <c r="AJ6989"/>
      <c r="AK6989"/>
      <c r="AL6989"/>
      <c r="AM6989"/>
      <c r="AN6989"/>
      <c r="AO6989"/>
      <c r="AP6989"/>
      <c r="AQ6989"/>
      <c r="AR6989"/>
      <c r="AS6989"/>
      <c r="AT6989"/>
      <c r="AU6989"/>
      <c r="AV6989"/>
      <c r="AW6989"/>
      <c r="AX6989"/>
      <c r="AY6989"/>
      <c r="AZ6989"/>
    </row>
    <row r="6990" spans="1:52">
      <c r="A6990"/>
      <c r="B6990"/>
      <c r="C6990"/>
      <c r="D6990"/>
      <c r="E6990"/>
      <c r="F6990"/>
      <c r="G6990"/>
      <c r="H6990"/>
      <c r="I6990"/>
      <c r="J6990"/>
      <c r="K6990"/>
      <c r="L6990"/>
      <c r="M6990"/>
      <c r="N6990"/>
      <c r="O6990"/>
      <c r="P6990"/>
      <c r="Q6990"/>
      <c r="R6990"/>
      <c r="S6990"/>
      <c r="T6990"/>
      <c r="U6990"/>
      <c r="V6990"/>
      <c r="W6990"/>
      <c r="X6990"/>
      <c r="Y6990"/>
      <c r="Z6990"/>
      <c r="AA6990"/>
      <c r="AB6990"/>
      <c r="AC6990"/>
      <c r="AD6990"/>
      <c r="AE6990"/>
      <c r="AF6990"/>
      <c r="AG6990"/>
      <c r="AH6990"/>
      <c r="AI6990"/>
      <c r="AJ6990"/>
      <c r="AK6990"/>
      <c r="AL6990"/>
      <c r="AM6990"/>
      <c r="AN6990"/>
      <c r="AO6990"/>
      <c r="AP6990"/>
      <c r="AQ6990"/>
      <c r="AR6990"/>
      <c r="AS6990"/>
      <c r="AT6990"/>
      <c r="AU6990"/>
      <c r="AV6990"/>
      <c r="AW6990"/>
      <c r="AX6990"/>
      <c r="AY6990"/>
      <c r="AZ6990"/>
    </row>
    <row r="6991" spans="1:52">
      <c r="A6991"/>
      <c r="B6991"/>
      <c r="C6991"/>
      <c r="D6991"/>
      <c r="E6991"/>
      <c r="F6991"/>
      <c r="G6991"/>
      <c r="H6991"/>
      <c r="I6991"/>
      <c r="J6991"/>
      <c r="K6991"/>
      <c r="L6991"/>
      <c r="M6991"/>
      <c r="N6991"/>
      <c r="O6991"/>
      <c r="P6991"/>
      <c r="Q6991"/>
      <c r="R6991"/>
      <c r="S6991"/>
      <c r="T6991"/>
      <c r="U6991"/>
      <c r="V6991"/>
      <c r="W6991"/>
      <c r="X6991"/>
      <c r="Y6991"/>
      <c r="Z6991"/>
      <c r="AA6991"/>
      <c r="AB6991"/>
      <c r="AC6991"/>
      <c r="AD6991"/>
      <c r="AE6991"/>
      <c r="AF6991"/>
      <c r="AG6991"/>
      <c r="AH6991"/>
      <c r="AI6991"/>
      <c r="AJ6991"/>
      <c r="AK6991"/>
      <c r="AL6991"/>
      <c r="AM6991"/>
      <c r="AN6991"/>
      <c r="AO6991"/>
      <c r="AP6991"/>
      <c r="AQ6991"/>
      <c r="AR6991"/>
      <c r="AS6991"/>
      <c r="AT6991"/>
      <c r="AU6991"/>
      <c r="AV6991"/>
      <c r="AW6991"/>
      <c r="AX6991"/>
      <c r="AY6991"/>
      <c r="AZ6991"/>
    </row>
    <row r="6992" spans="1:52">
      <c r="A6992"/>
      <c r="B6992"/>
      <c r="C6992"/>
      <c r="D6992"/>
      <c r="E6992"/>
      <c r="F6992"/>
      <c r="G6992"/>
      <c r="H6992"/>
      <c r="I6992"/>
      <c r="J6992"/>
      <c r="K6992"/>
      <c r="L6992"/>
      <c r="M6992"/>
      <c r="N6992"/>
      <c r="O6992"/>
      <c r="P6992"/>
      <c r="Q6992"/>
      <c r="R6992"/>
      <c r="S6992"/>
      <c r="T6992"/>
      <c r="U6992"/>
      <c r="V6992"/>
      <c r="W6992"/>
      <c r="X6992"/>
      <c r="Y6992"/>
      <c r="Z6992"/>
      <c r="AA6992"/>
      <c r="AB6992"/>
      <c r="AC6992"/>
      <c r="AD6992"/>
      <c r="AE6992"/>
      <c r="AF6992"/>
      <c r="AG6992"/>
      <c r="AH6992"/>
      <c r="AI6992"/>
      <c r="AJ6992"/>
      <c r="AK6992"/>
      <c r="AL6992"/>
      <c r="AM6992"/>
      <c r="AN6992"/>
      <c r="AO6992"/>
      <c r="AP6992"/>
      <c r="AQ6992"/>
      <c r="AR6992"/>
      <c r="AS6992"/>
      <c r="AT6992"/>
      <c r="AU6992"/>
      <c r="AV6992"/>
      <c r="AW6992"/>
      <c r="AX6992"/>
      <c r="AY6992"/>
      <c r="AZ6992"/>
    </row>
    <row r="6993" spans="1:52">
      <c r="A6993"/>
      <c r="B6993"/>
      <c r="C6993"/>
      <c r="D6993"/>
      <c r="E6993"/>
      <c r="F6993"/>
      <c r="G6993"/>
      <c r="H6993"/>
      <c r="I6993"/>
      <c r="J6993"/>
      <c r="K6993"/>
      <c r="L6993"/>
      <c r="M6993"/>
      <c r="N6993"/>
      <c r="O6993"/>
      <c r="P6993"/>
      <c r="Q6993"/>
      <c r="R6993"/>
      <c r="S6993"/>
      <c r="T6993"/>
      <c r="U6993"/>
      <c r="V6993"/>
      <c r="W6993"/>
      <c r="X6993"/>
      <c r="Y6993"/>
      <c r="Z6993"/>
      <c r="AA6993"/>
      <c r="AB6993"/>
      <c r="AC6993"/>
      <c r="AD6993"/>
      <c r="AE6993"/>
      <c r="AF6993"/>
      <c r="AG6993"/>
      <c r="AH6993"/>
      <c r="AI6993"/>
      <c r="AJ6993"/>
      <c r="AK6993"/>
      <c r="AL6993"/>
      <c r="AM6993"/>
      <c r="AN6993"/>
      <c r="AO6993"/>
      <c r="AP6993"/>
      <c r="AQ6993"/>
      <c r="AR6993"/>
      <c r="AS6993"/>
      <c r="AT6993"/>
      <c r="AU6993"/>
      <c r="AV6993"/>
      <c r="AW6993"/>
      <c r="AX6993"/>
      <c r="AY6993"/>
      <c r="AZ6993"/>
    </row>
    <row r="6994" spans="1:52">
      <c r="A6994"/>
      <c r="B6994"/>
      <c r="C6994"/>
      <c r="D6994"/>
      <c r="E6994"/>
      <c r="F6994"/>
      <c r="G6994"/>
      <c r="H6994"/>
      <c r="I6994"/>
      <c r="J6994"/>
      <c r="K6994"/>
      <c r="L6994"/>
      <c r="M6994"/>
      <c r="N6994"/>
      <c r="O6994"/>
      <c r="P6994"/>
      <c r="Q6994"/>
      <c r="R6994"/>
      <c r="S6994"/>
      <c r="T6994"/>
      <c r="U6994"/>
      <c r="V6994"/>
      <c r="W6994"/>
      <c r="X6994"/>
      <c r="Y6994"/>
      <c r="Z6994"/>
      <c r="AA6994"/>
      <c r="AB6994"/>
      <c r="AC6994"/>
      <c r="AD6994"/>
      <c r="AE6994"/>
      <c r="AF6994"/>
      <c r="AG6994"/>
      <c r="AH6994"/>
      <c r="AI6994"/>
      <c r="AJ6994"/>
      <c r="AK6994"/>
      <c r="AL6994"/>
      <c r="AM6994"/>
      <c r="AN6994"/>
      <c r="AO6994"/>
      <c r="AP6994"/>
      <c r="AQ6994"/>
      <c r="AR6994"/>
      <c r="AS6994"/>
      <c r="AT6994"/>
      <c r="AU6994"/>
      <c r="AV6994"/>
      <c r="AW6994"/>
      <c r="AX6994"/>
      <c r="AY6994"/>
      <c r="AZ6994"/>
    </row>
    <row r="6995" spans="1:52">
      <c r="A6995"/>
      <c r="B6995"/>
      <c r="C6995"/>
      <c r="D6995"/>
      <c r="E6995"/>
      <c r="F6995"/>
      <c r="G6995"/>
      <c r="H6995"/>
      <c r="I6995"/>
      <c r="J6995"/>
      <c r="K6995"/>
      <c r="L6995"/>
      <c r="M6995"/>
      <c r="N6995"/>
      <c r="O6995"/>
      <c r="P6995"/>
      <c r="Q6995"/>
      <c r="R6995"/>
      <c r="S6995"/>
      <c r="T6995"/>
      <c r="U6995"/>
      <c r="V6995"/>
      <c r="W6995"/>
      <c r="X6995"/>
      <c r="Y6995"/>
      <c r="Z6995"/>
      <c r="AA6995"/>
      <c r="AB6995"/>
      <c r="AC6995"/>
      <c r="AD6995"/>
      <c r="AE6995"/>
      <c r="AF6995"/>
      <c r="AG6995"/>
      <c r="AH6995"/>
      <c r="AI6995"/>
      <c r="AJ6995"/>
      <c r="AK6995"/>
      <c r="AL6995"/>
      <c r="AM6995"/>
      <c r="AN6995"/>
      <c r="AO6995"/>
      <c r="AP6995"/>
      <c r="AQ6995"/>
      <c r="AR6995"/>
      <c r="AS6995"/>
      <c r="AT6995"/>
      <c r="AU6995"/>
      <c r="AV6995"/>
      <c r="AW6995"/>
      <c r="AX6995"/>
      <c r="AY6995"/>
      <c r="AZ6995"/>
    </row>
    <row r="6996" spans="1:52">
      <c r="A6996"/>
      <c r="B6996"/>
      <c r="C6996"/>
      <c r="D6996"/>
      <c r="E6996"/>
      <c r="F6996"/>
      <c r="G6996"/>
      <c r="H6996"/>
      <c r="I6996"/>
      <c r="J6996"/>
      <c r="K6996"/>
      <c r="L6996"/>
      <c r="M6996"/>
      <c r="N6996"/>
      <c r="O6996"/>
      <c r="P6996"/>
      <c r="Q6996"/>
      <c r="R6996"/>
      <c r="S6996"/>
      <c r="T6996"/>
      <c r="U6996"/>
      <c r="V6996"/>
      <c r="W6996"/>
      <c r="X6996"/>
      <c r="Y6996"/>
      <c r="Z6996"/>
      <c r="AA6996"/>
      <c r="AB6996"/>
      <c r="AC6996"/>
      <c r="AD6996"/>
      <c r="AE6996"/>
      <c r="AF6996"/>
      <c r="AG6996"/>
      <c r="AH6996"/>
      <c r="AI6996"/>
      <c r="AJ6996"/>
      <c r="AK6996"/>
      <c r="AL6996"/>
      <c r="AM6996"/>
      <c r="AN6996"/>
      <c r="AO6996"/>
      <c r="AP6996"/>
      <c r="AQ6996"/>
      <c r="AR6996"/>
      <c r="AS6996"/>
      <c r="AT6996"/>
      <c r="AU6996"/>
      <c r="AV6996"/>
      <c r="AW6996"/>
      <c r="AX6996"/>
      <c r="AY6996"/>
      <c r="AZ6996"/>
    </row>
    <row r="6997" spans="1:52">
      <c r="A6997"/>
      <c r="B6997"/>
      <c r="C6997"/>
      <c r="D6997"/>
      <c r="E6997"/>
      <c r="F6997"/>
      <c r="G6997"/>
      <c r="H6997"/>
      <c r="I6997"/>
      <c r="J6997"/>
      <c r="K6997"/>
      <c r="L6997"/>
      <c r="M6997"/>
      <c r="N6997"/>
      <c r="O6997"/>
      <c r="P6997"/>
      <c r="Q6997"/>
      <c r="R6997"/>
      <c r="S6997"/>
      <c r="T6997"/>
      <c r="U6997"/>
      <c r="V6997"/>
      <c r="W6997"/>
      <c r="X6997"/>
      <c r="Y6997"/>
      <c r="Z6997"/>
      <c r="AA6997"/>
      <c r="AB6997"/>
      <c r="AC6997"/>
      <c r="AD6997"/>
      <c r="AE6997"/>
      <c r="AF6997"/>
      <c r="AG6997"/>
      <c r="AH6997"/>
      <c r="AI6997"/>
      <c r="AJ6997"/>
      <c r="AK6997"/>
      <c r="AL6997"/>
      <c r="AM6997"/>
      <c r="AN6997"/>
      <c r="AO6997"/>
      <c r="AP6997"/>
      <c r="AQ6997"/>
      <c r="AR6997"/>
      <c r="AS6997"/>
      <c r="AT6997"/>
      <c r="AU6997"/>
      <c r="AV6997"/>
      <c r="AW6997"/>
      <c r="AX6997"/>
      <c r="AY6997"/>
      <c r="AZ6997"/>
    </row>
    <row r="6998" spans="1:52">
      <c r="A6998"/>
      <c r="B6998"/>
      <c r="C6998"/>
      <c r="D6998"/>
      <c r="E6998"/>
      <c r="F6998"/>
      <c r="G6998"/>
      <c r="H6998"/>
      <c r="I6998"/>
      <c r="J6998"/>
      <c r="K6998"/>
      <c r="L6998"/>
      <c r="M6998"/>
      <c r="N6998"/>
      <c r="O6998"/>
      <c r="P6998"/>
      <c r="Q6998"/>
      <c r="R6998"/>
      <c r="S6998"/>
      <c r="T6998"/>
      <c r="U6998"/>
      <c r="V6998"/>
      <c r="W6998"/>
      <c r="X6998"/>
      <c r="Y6998"/>
      <c r="Z6998"/>
      <c r="AA6998"/>
      <c r="AB6998"/>
      <c r="AC6998"/>
      <c r="AD6998"/>
      <c r="AE6998"/>
      <c r="AF6998"/>
      <c r="AG6998"/>
      <c r="AH6998"/>
      <c r="AI6998"/>
      <c r="AJ6998"/>
      <c r="AK6998"/>
      <c r="AL6998"/>
      <c r="AM6998"/>
      <c r="AN6998"/>
      <c r="AO6998"/>
      <c r="AP6998"/>
      <c r="AQ6998"/>
      <c r="AR6998"/>
      <c r="AS6998"/>
      <c r="AT6998"/>
      <c r="AU6998"/>
      <c r="AV6998"/>
      <c r="AW6998"/>
      <c r="AX6998"/>
      <c r="AY6998"/>
      <c r="AZ6998"/>
    </row>
    <row r="6999" spans="1:52">
      <c r="A6999"/>
      <c r="B6999"/>
      <c r="C6999"/>
      <c r="D6999"/>
      <c r="E6999"/>
      <c r="F6999"/>
      <c r="G6999"/>
      <c r="H6999"/>
      <c r="I6999"/>
      <c r="J6999"/>
      <c r="K6999"/>
      <c r="L6999"/>
      <c r="M6999"/>
      <c r="N6999"/>
      <c r="O6999"/>
      <c r="P6999"/>
      <c r="Q6999"/>
      <c r="R6999"/>
      <c r="S6999"/>
      <c r="T6999"/>
      <c r="U6999"/>
      <c r="V6999"/>
      <c r="W6999"/>
      <c r="X6999"/>
      <c r="Y6999"/>
      <c r="Z6999"/>
      <c r="AA6999"/>
      <c r="AB6999"/>
      <c r="AC6999"/>
      <c r="AD6999"/>
      <c r="AE6999"/>
      <c r="AF6999"/>
      <c r="AG6999"/>
      <c r="AH6999"/>
      <c r="AI6999"/>
      <c r="AJ6999"/>
      <c r="AK6999"/>
      <c r="AL6999"/>
      <c r="AM6999"/>
      <c r="AN6999"/>
      <c r="AO6999"/>
      <c r="AP6999"/>
      <c r="AQ6999"/>
      <c r="AR6999"/>
      <c r="AS6999"/>
      <c r="AT6999"/>
      <c r="AU6999"/>
      <c r="AV6999"/>
      <c r="AW6999"/>
      <c r="AX6999"/>
      <c r="AY6999"/>
      <c r="AZ6999"/>
    </row>
    <row r="7000" spans="1:52">
      <c r="A7000"/>
      <c r="B7000"/>
      <c r="C7000"/>
      <c r="D7000"/>
      <c r="E7000"/>
      <c r="F7000"/>
      <c r="G7000"/>
      <c r="H7000"/>
      <c r="I7000"/>
      <c r="J7000"/>
      <c r="K7000"/>
      <c r="L7000"/>
      <c r="M7000"/>
      <c r="N7000"/>
      <c r="O7000"/>
      <c r="P7000"/>
      <c r="Q7000"/>
      <c r="R7000"/>
      <c r="S7000"/>
      <c r="T7000"/>
      <c r="U7000"/>
      <c r="V7000"/>
      <c r="W7000"/>
      <c r="X7000"/>
      <c r="Y7000"/>
      <c r="Z7000"/>
      <c r="AA7000"/>
      <c r="AB7000"/>
      <c r="AC7000"/>
      <c r="AD7000"/>
      <c r="AE7000"/>
      <c r="AF7000"/>
      <c r="AG7000"/>
      <c r="AH7000"/>
      <c r="AI7000"/>
      <c r="AJ7000"/>
      <c r="AK7000"/>
      <c r="AL7000"/>
      <c r="AM7000"/>
      <c r="AN7000"/>
      <c r="AO7000"/>
      <c r="AP7000"/>
      <c r="AQ7000"/>
      <c r="AR7000"/>
      <c r="AS7000"/>
      <c r="AT7000"/>
      <c r="AU7000"/>
      <c r="AV7000"/>
      <c r="AW7000"/>
      <c r="AX7000"/>
      <c r="AY7000"/>
      <c r="AZ7000"/>
    </row>
    <row r="7001" spans="1:52">
      <c r="A7001"/>
      <c r="B7001"/>
      <c r="C7001"/>
      <c r="D7001"/>
      <c r="E7001"/>
      <c r="F7001"/>
      <c r="G7001"/>
      <c r="H7001"/>
      <c r="I7001"/>
      <c r="J7001"/>
      <c r="K7001"/>
      <c r="L7001"/>
      <c r="M7001"/>
      <c r="N7001"/>
      <c r="O7001"/>
      <c r="P7001"/>
      <c r="Q7001"/>
      <c r="R7001"/>
      <c r="S7001"/>
      <c r="T7001"/>
      <c r="U7001"/>
      <c r="V7001"/>
      <c r="W7001"/>
      <c r="X7001"/>
      <c r="Y7001"/>
      <c r="Z7001"/>
      <c r="AA7001"/>
      <c r="AB7001"/>
      <c r="AC7001"/>
      <c r="AD7001"/>
      <c r="AE7001"/>
      <c r="AF7001"/>
      <c r="AG7001"/>
      <c r="AH7001"/>
      <c r="AI7001"/>
      <c r="AJ7001"/>
      <c r="AK7001"/>
      <c r="AL7001"/>
      <c r="AM7001"/>
      <c r="AN7001"/>
      <c r="AO7001"/>
      <c r="AP7001"/>
      <c r="AQ7001"/>
      <c r="AR7001"/>
      <c r="AS7001"/>
      <c r="AT7001"/>
      <c r="AU7001"/>
      <c r="AV7001"/>
      <c r="AW7001"/>
      <c r="AX7001"/>
      <c r="AY7001"/>
      <c r="AZ7001"/>
    </row>
    <row r="7002" spans="1:52">
      <c r="A7002"/>
      <c r="B7002"/>
      <c r="C7002"/>
      <c r="D7002"/>
      <c r="E7002"/>
      <c r="F7002"/>
      <c r="G7002"/>
      <c r="H7002"/>
      <c r="I7002"/>
      <c r="J7002"/>
      <c r="K7002"/>
      <c r="L7002"/>
      <c r="M7002"/>
      <c r="N7002"/>
      <c r="O7002"/>
      <c r="P7002"/>
      <c r="Q7002"/>
      <c r="R7002"/>
      <c r="S7002"/>
      <c r="T7002"/>
      <c r="U7002"/>
      <c r="V7002"/>
      <c r="W7002"/>
      <c r="X7002"/>
      <c r="Y7002"/>
      <c r="Z7002"/>
      <c r="AA7002"/>
      <c r="AB7002"/>
      <c r="AC7002"/>
      <c r="AD7002"/>
      <c r="AE7002"/>
      <c r="AF7002"/>
      <c r="AG7002"/>
      <c r="AH7002"/>
      <c r="AI7002"/>
      <c r="AJ7002"/>
      <c r="AK7002"/>
      <c r="AL7002"/>
      <c r="AM7002"/>
      <c r="AN7002"/>
      <c r="AO7002"/>
      <c r="AP7002"/>
      <c r="AQ7002"/>
      <c r="AR7002"/>
      <c r="AS7002"/>
      <c r="AT7002"/>
      <c r="AU7002"/>
      <c r="AV7002"/>
      <c r="AW7002"/>
      <c r="AX7002"/>
      <c r="AY7002"/>
      <c r="AZ7002"/>
    </row>
    <row r="7003" spans="1:52">
      <c r="A7003"/>
      <c r="B7003"/>
      <c r="C7003"/>
      <c r="D7003"/>
      <c r="E7003"/>
      <c r="F7003"/>
      <c r="G7003"/>
      <c r="H7003"/>
      <c r="I7003"/>
      <c r="J7003"/>
      <c r="K7003"/>
      <c r="L7003"/>
      <c r="M7003"/>
      <c r="N7003"/>
      <c r="O7003"/>
      <c r="P7003"/>
      <c r="Q7003"/>
      <c r="R7003"/>
      <c r="S7003"/>
      <c r="T7003"/>
      <c r="U7003"/>
      <c r="V7003"/>
      <c r="W7003"/>
      <c r="X7003"/>
      <c r="Y7003"/>
      <c r="Z7003"/>
      <c r="AA7003"/>
      <c r="AB7003"/>
      <c r="AC7003"/>
      <c r="AD7003"/>
      <c r="AE7003"/>
      <c r="AF7003"/>
      <c r="AG7003"/>
      <c r="AH7003"/>
      <c r="AI7003"/>
      <c r="AJ7003"/>
      <c r="AK7003"/>
      <c r="AL7003"/>
      <c r="AM7003"/>
      <c r="AN7003"/>
      <c r="AO7003"/>
      <c r="AP7003"/>
      <c r="AQ7003"/>
      <c r="AR7003"/>
      <c r="AS7003"/>
      <c r="AT7003"/>
      <c r="AU7003"/>
      <c r="AV7003"/>
      <c r="AW7003"/>
      <c r="AX7003"/>
      <c r="AY7003"/>
      <c r="AZ7003"/>
    </row>
    <row r="7004" spans="1:52">
      <c r="A7004"/>
      <c r="B7004"/>
      <c r="C7004"/>
      <c r="D7004"/>
      <c r="E7004"/>
      <c r="F7004"/>
      <c r="G7004"/>
      <c r="H7004"/>
      <c r="I7004"/>
      <c r="J7004"/>
      <c r="K7004"/>
      <c r="L7004"/>
      <c r="M7004"/>
      <c r="N7004"/>
      <c r="O7004"/>
      <c r="P7004"/>
      <c r="Q7004"/>
      <c r="R7004"/>
      <c r="S7004"/>
      <c r="T7004"/>
      <c r="U7004"/>
      <c r="V7004"/>
      <c r="W7004"/>
      <c r="X7004"/>
      <c r="Y7004"/>
      <c r="Z7004"/>
      <c r="AA7004"/>
      <c r="AB7004"/>
      <c r="AC7004"/>
      <c r="AD7004"/>
      <c r="AE7004"/>
      <c r="AF7004"/>
      <c r="AG7004"/>
      <c r="AH7004"/>
      <c r="AI7004"/>
      <c r="AJ7004"/>
      <c r="AK7004"/>
      <c r="AL7004"/>
      <c r="AM7004"/>
      <c r="AN7004"/>
      <c r="AO7004"/>
      <c r="AP7004"/>
      <c r="AQ7004"/>
      <c r="AR7004"/>
      <c r="AS7004"/>
      <c r="AT7004"/>
      <c r="AU7004"/>
      <c r="AV7004"/>
      <c r="AW7004"/>
      <c r="AX7004"/>
      <c r="AY7004"/>
      <c r="AZ7004"/>
    </row>
    <row r="7005" spans="1:52">
      <c r="A7005"/>
      <c r="B7005"/>
      <c r="C7005"/>
      <c r="D7005"/>
      <c r="E7005"/>
      <c r="F7005"/>
      <c r="G7005"/>
      <c r="H7005"/>
      <c r="I7005"/>
      <c r="J7005"/>
      <c r="K7005"/>
      <c r="L7005"/>
      <c r="M7005"/>
      <c r="N7005"/>
      <c r="O7005"/>
      <c r="P7005"/>
      <c r="Q7005"/>
      <c r="R7005"/>
      <c r="S7005"/>
      <c r="T7005"/>
      <c r="U7005"/>
      <c r="V7005"/>
      <c r="W7005"/>
      <c r="X7005"/>
      <c r="Y7005"/>
      <c r="Z7005"/>
      <c r="AA7005"/>
      <c r="AB7005"/>
      <c r="AC7005"/>
      <c r="AD7005"/>
      <c r="AE7005"/>
      <c r="AF7005"/>
      <c r="AG7005"/>
      <c r="AH7005"/>
      <c r="AI7005"/>
      <c r="AJ7005"/>
      <c r="AK7005"/>
      <c r="AL7005"/>
      <c r="AM7005"/>
      <c r="AN7005"/>
      <c r="AO7005"/>
      <c r="AP7005"/>
      <c r="AQ7005"/>
      <c r="AR7005"/>
      <c r="AS7005"/>
      <c r="AT7005"/>
      <c r="AU7005"/>
      <c r="AV7005"/>
      <c r="AW7005"/>
      <c r="AX7005"/>
      <c r="AY7005"/>
      <c r="AZ7005"/>
    </row>
    <row r="7006" spans="1:52">
      <c r="A7006"/>
      <c r="B7006"/>
      <c r="C7006"/>
      <c r="D7006"/>
      <c r="E7006"/>
      <c r="F7006"/>
      <c r="G7006"/>
      <c r="H7006"/>
      <c r="I7006"/>
      <c r="J7006"/>
      <c r="K7006"/>
      <c r="L7006"/>
      <c r="M7006"/>
      <c r="N7006"/>
      <c r="O7006"/>
      <c r="P7006"/>
      <c r="Q7006"/>
      <c r="R7006"/>
      <c r="S7006"/>
      <c r="T7006"/>
      <c r="U7006"/>
      <c r="V7006"/>
      <c r="W7006"/>
      <c r="X7006"/>
      <c r="Y7006"/>
      <c r="Z7006"/>
      <c r="AA7006"/>
      <c r="AB7006"/>
      <c r="AC7006"/>
      <c r="AD7006"/>
      <c r="AE7006"/>
      <c r="AF7006"/>
      <c r="AG7006"/>
      <c r="AH7006"/>
      <c r="AI7006"/>
      <c r="AJ7006"/>
      <c r="AK7006"/>
      <c r="AL7006"/>
      <c r="AM7006"/>
      <c r="AN7006"/>
      <c r="AO7006"/>
      <c r="AP7006"/>
      <c r="AQ7006"/>
      <c r="AR7006"/>
      <c r="AS7006"/>
      <c r="AT7006"/>
      <c r="AU7006"/>
      <c r="AV7006"/>
      <c r="AW7006"/>
      <c r="AX7006"/>
      <c r="AY7006"/>
      <c r="AZ7006"/>
    </row>
    <row r="7007" spans="1:52">
      <c r="A7007"/>
      <c r="B7007"/>
      <c r="C7007"/>
      <c r="D7007"/>
      <c r="E7007"/>
      <c r="F7007"/>
      <c r="G7007"/>
      <c r="H7007"/>
      <c r="I7007"/>
      <c r="J7007"/>
      <c r="K7007"/>
      <c r="L7007"/>
      <c r="M7007"/>
      <c r="N7007"/>
      <c r="O7007"/>
      <c r="P7007"/>
      <c r="Q7007"/>
      <c r="R7007"/>
      <c r="S7007"/>
      <c r="T7007"/>
      <c r="U7007"/>
      <c r="V7007"/>
      <c r="W7007"/>
      <c r="X7007"/>
      <c r="Y7007"/>
      <c r="Z7007"/>
      <c r="AA7007"/>
      <c r="AB7007"/>
      <c r="AC7007"/>
      <c r="AD7007"/>
      <c r="AE7007"/>
      <c r="AF7007"/>
      <c r="AG7007"/>
      <c r="AH7007"/>
      <c r="AI7007"/>
      <c r="AJ7007"/>
      <c r="AK7007"/>
      <c r="AL7007"/>
      <c r="AM7007"/>
      <c r="AN7007"/>
      <c r="AO7007"/>
      <c r="AP7007"/>
      <c r="AQ7007"/>
      <c r="AR7007"/>
      <c r="AS7007"/>
      <c r="AT7007"/>
      <c r="AU7007"/>
      <c r="AV7007"/>
      <c r="AW7007"/>
      <c r="AX7007"/>
      <c r="AY7007"/>
      <c r="AZ7007"/>
    </row>
    <row r="7008" spans="1:52">
      <c r="A7008"/>
      <c r="B7008"/>
      <c r="C7008"/>
      <c r="D7008"/>
      <c r="E7008"/>
      <c r="F7008"/>
      <c r="G7008"/>
      <c r="H7008"/>
      <c r="I7008"/>
      <c r="J7008"/>
      <c r="K7008"/>
      <c r="L7008"/>
      <c r="M7008"/>
      <c r="N7008"/>
      <c r="O7008"/>
      <c r="P7008"/>
      <c r="Q7008"/>
      <c r="R7008"/>
      <c r="S7008"/>
      <c r="T7008"/>
      <c r="U7008"/>
      <c r="V7008"/>
      <c r="W7008"/>
      <c r="X7008"/>
      <c r="Y7008"/>
      <c r="Z7008"/>
      <c r="AA7008"/>
      <c r="AB7008"/>
      <c r="AC7008"/>
      <c r="AD7008"/>
      <c r="AE7008"/>
      <c r="AF7008"/>
      <c r="AG7008"/>
      <c r="AH7008"/>
      <c r="AI7008"/>
      <c r="AJ7008"/>
      <c r="AK7008"/>
      <c r="AL7008"/>
      <c r="AM7008"/>
      <c r="AN7008"/>
      <c r="AO7008"/>
      <c r="AP7008"/>
      <c r="AQ7008"/>
      <c r="AR7008"/>
      <c r="AS7008"/>
      <c r="AT7008"/>
      <c r="AU7008"/>
      <c r="AV7008"/>
      <c r="AW7008"/>
      <c r="AX7008"/>
      <c r="AY7008"/>
      <c r="AZ7008"/>
    </row>
    <row r="7009" spans="1:52">
      <c r="A7009"/>
      <c r="B7009"/>
      <c r="C7009"/>
      <c r="D7009"/>
      <c r="E7009"/>
      <c r="F7009"/>
      <c r="G7009"/>
      <c r="H7009"/>
      <c r="I7009"/>
      <c r="J7009"/>
      <c r="K7009"/>
      <c r="L7009"/>
      <c r="M7009"/>
      <c r="N7009"/>
      <c r="O7009"/>
      <c r="P7009"/>
      <c r="Q7009"/>
      <c r="R7009"/>
      <c r="S7009"/>
      <c r="T7009"/>
      <c r="U7009"/>
      <c r="V7009"/>
      <c r="W7009"/>
      <c r="X7009"/>
      <c r="Y7009"/>
      <c r="Z7009"/>
      <c r="AA7009"/>
      <c r="AB7009"/>
      <c r="AC7009"/>
      <c r="AD7009"/>
      <c r="AE7009"/>
      <c r="AF7009"/>
      <c r="AG7009"/>
      <c r="AH7009"/>
      <c r="AI7009"/>
      <c r="AJ7009"/>
      <c r="AK7009"/>
      <c r="AL7009"/>
      <c r="AM7009"/>
      <c r="AN7009"/>
      <c r="AO7009"/>
      <c r="AP7009"/>
      <c r="AQ7009"/>
      <c r="AR7009"/>
      <c r="AS7009"/>
      <c r="AT7009"/>
      <c r="AU7009"/>
      <c r="AV7009"/>
      <c r="AW7009"/>
      <c r="AX7009"/>
      <c r="AY7009"/>
      <c r="AZ7009"/>
    </row>
    <row r="7010" spans="1:52">
      <c r="A7010"/>
      <c r="B7010"/>
      <c r="C7010"/>
      <c r="D7010"/>
      <c r="E7010"/>
      <c r="F7010"/>
      <c r="G7010"/>
      <c r="H7010"/>
      <c r="I7010"/>
      <c r="J7010"/>
      <c r="K7010"/>
      <c r="L7010"/>
      <c r="M7010"/>
      <c r="N7010"/>
      <c r="O7010"/>
      <c r="P7010"/>
      <c r="Q7010"/>
      <c r="R7010"/>
      <c r="S7010"/>
      <c r="T7010"/>
      <c r="U7010"/>
      <c r="V7010"/>
      <c r="W7010"/>
      <c r="X7010"/>
      <c r="Y7010"/>
      <c r="Z7010"/>
      <c r="AA7010"/>
      <c r="AB7010"/>
      <c r="AC7010"/>
      <c r="AD7010"/>
      <c r="AE7010"/>
      <c r="AF7010"/>
      <c r="AG7010"/>
      <c r="AH7010"/>
      <c r="AI7010"/>
      <c r="AJ7010"/>
      <c r="AK7010"/>
      <c r="AL7010"/>
      <c r="AM7010"/>
      <c r="AN7010"/>
      <c r="AO7010"/>
      <c r="AP7010"/>
      <c r="AQ7010"/>
      <c r="AR7010"/>
      <c r="AS7010"/>
      <c r="AT7010"/>
      <c r="AU7010"/>
      <c r="AV7010"/>
      <c r="AW7010"/>
      <c r="AX7010"/>
      <c r="AY7010"/>
      <c r="AZ7010"/>
    </row>
    <row r="7011" spans="1:52">
      <c r="A7011"/>
      <c r="B7011"/>
      <c r="C7011"/>
      <c r="D7011"/>
      <c r="E7011"/>
      <c r="F7011"/>
      <c r="G7011"/>
      <c r="H7011"/>
      <c r="I7011"/>
      <c r="J7011"/>
      <c r="K7011"/>
      <c r="L7011"/>
      <c r="M7011"/>
      <c r="N7011"/>
      <c r="O7011"/>
      <c r="P7011"/>
      <c r="Q7011"/>
      <c r="R7011"/>
      <c r="S7011"/>
      <c r="T7011"/>
      <c r="U7011"/>
      <c r="V7011"/>
      <c r="W7011"/>
      <c r="X7011"/>
      <c r="Y7011"/>
      <c r="Z7011"/>
      <c r="AA7011"/>
      <c r="AB7011"/>
      <c r="AC7011"/>
      <c r="AD7011"/>
      <c r="AE7011"/>
      <c r="AF7011"/>
      <c r="AG7011"/>
      <c r="AH7011"/>
      <c r="AI7011"/>
      <c r="AJ7011"/>
      <c r="AK7011"/>
      <c r="AL7011"/>
      <c r="AM7011"/>
      <c r="AN7011"/>
      <c r="AO7011"/>
      <c r="AP7011"/>
      <c r="AQ7011"/>
      <c r="AR7011"/>
      <c r="AS7011"/>
      <c r="AT7011"/>
      <c r="AU7011"/>
      <c r="AV7011"/>
      <c r="AW7011"/>
      <c r="AX7011"/>
      <c r="AY7011"/>
      <c r="AZ7011"/>
    </row>
    <row r="7012" spans="1:52">
      <c r="A7012"/>
      <c r="B7012"/>
      <c r="C7012"/>
      <c r="D7012"/>
      <c r="E7012"/>
      <c r="F7012"/>
      <c r="G7012"/>
      <c r="H7012"/>
      <c r="I7012"/>
      <c r="J7012"/>
      <c r="K7012"/>
      <c r="L7012"/>
      <c r="M7012"/>
      <c r="N7012"/>
      <c r="O7012"/>
      <c r="P7012"/>
      <c r="Q7012"/>
      <c r="R7012"/>
      <c r="S7012"/>
      <c r="T7012"/>
      <c r="U7012"/>
      <c r="V7012"/>
      <c r="W7012"/>
      <c r="X7012"/>
      <c r="Y7012"/>
      <c r="Z7012"/>
      <c r="AA7012"/>
      <c r="AB7012"/>
      <c r="AC7012"/>
      <c r="AD7012"/>
      <c r="AE7012"/>
      <c r="AF7012"/>
      <c r="AG7012"/>
      <c r="AH7012"/>
      <c r="AI7012"/>
      <c r="AJ7012"/>
      <c r="AK7012"/>
      <c r="AL7012"/>
      <c r="AM7012"/>
      <c r="AN7012"/>
      <c r="AO7012"/>
      <c r="AP7012"/>
      <c r="AQ7012"/>
      <c r="AR7012"/>
      <c r="AS7012"/>
      <c r="AT7012"/>
      <c r="AU7012"/>
      <c r="AV7012"/>
      <c r="AW7012"/>
      <c r="AX7012"/>
      <c r="AY7012"/>
      <c r="AZ7012"/>
    </row>
    <row r="7013" spans="1:52">
      <c r="A7013"/>
      <c r="B7013"/>
      <c r="C7013"/>
      <c r="D7013"/>
      <c r="E7013"/>
      <c r="F7013"/>
      <c r="G7013"/>
      <c r="H7013"/>
      <c r="I7013"/>
      <c r="J7013"/>
      <c r="K7013"/>
      <c r="L7013"/>
      <c r="M7013"/>
      <c r="N7013"/>
      <c r="O7013"/>
      <c r="P7013"/>
      <c r="Q7013"/>
      <c r="R7013"/>
      <c r="S7013"/>
      <c r="T7013"/>
      <c r="U7013"/>
      <c r="V7013"/>
      <c r="W7013"/>
      <c r="X7013"/>
      <c r="Y7013"/>
      <c r="Z7013"/>
      <c r="AA7013"/>
      <c r="AB7013"/>
      <c r="AC7013"/>
      <c r="AD7013"/>
      <c r="AE7013"/>
      <c r="AF7013"/>
      <c r="AG7013"/>
      <c r="AH7013"/>
      <c r="AI7013"/>
      <c r="AJ7013"/>
      <c r="AK7013"/>
      <c r="AL7013"/>
      <c r="AM7013"/>
      <c r="AN7013"/>
      <c r="AO7013"/>
      <c r="AP7013"/>
      <c r="AQ7013"/>
      <c r="AR7013"/>
      <c r="AS7013"/>
      <c r="AT7013"/>
      <c r="AU7013"/>
      <c r="AV7013"/>
      <c r="AW7013"/>
      <c r="AX7013"/>
      <c r="AY7013"/>
      <c r="AZ7013"/>
    </row>
    <row r="7014" spans="1:52">
      <c r="A7014"/>
      <c r="B7014"/>
      <c r="C7014"/>
      <c r="D7014"/>
      <c r="E7014"/>
      <c r="F7014"/>
      <c r="G7014"/>
      <c r="H7014"/>
      <c r="I7014"/>
      <c r="J7014"/>
      <c r="K7014"/>
      <c r="L7014"/>
      <c r="M7014"/>
      <c r="N7014"/>
      <c r="O7014"/>
      <c r="P7014"/>
      <c r="Q7014"/>
      <c r="R7014"/>
      <c r="S7014"/>
      <c r="T7014"/>
      <c r="U7014"/>
      <c r="V7014"/>
      <c r="W7014"/>
      <c r="X7014"/>
      <c r="Y7014"/>
      <c r="Z7014"/>
      <c r="AA7014"/>
      <c r="AB7014"/>
      <c r="AC7014"/>
      <c r="AD7014"/>
      <c r="AE7014"/>
      <c r="AF7014"/>
      <c r="AG7014"/>
      <c r="AH7014"/>
      <c r="AI7014"/>
      <c r="AJ7014"/>
      <c r="AK7014"/>
      <c r="AL7014"/>
      <c r="AM7014"/>
      <c r="AN7014"/>
      <c r="AO7014"/>
      <c r="AP7014"/>
      <c r="AQ7014"/>
      <c r="AR7014"/>
      <c r="AS7014"/>
      <c r="AT7014"/>
      <c r="AU7014"/>
      <c r="AV7014"/>
      <c r="AW7014"/>
      <c r="AX7014"/>
      <c r="AY7014"/>
      <c r="AZ7014"/>
    </row>
    <row r="7015" spans="1:52">
      <c r="A7015"/>
      <c r="B7015"/>
      <c r="C7015"/>
      <c r="D7015"/>
      <c r="E7015"/>
      <c r="F7015"/>
      <c r="G7015"/>
      <c r="H7015"/>
      <c r="I7015"/>
      <c r="J7015"/>
      <c r="K7015"/>
      <c r="L7015"/>
      <c r="M7015"/>
      <c r="N7015"/>
      <c r="O7015"/>
      <c r="P7015"/>
      <c r="Q7015"/>
      <c r="R7015"/>
      <c r="S7015"/>
      <c r="T7015"/>
      <c r="U7015"/>
      <c r="V7015"/>
      <c r="W7015"/>
      <c r="X7015"/>
      <c r="Y7015"/>
      <c r="Z7015"/>
      <c r="AA7015"/>
      <c r="AB7015"/>
      <c r="AC7015"/>
      <c r="AD7015"/>
      <c r="AE7015"/>
      <c r="AF7015"/>
      <c r="AG7015"/>
      <c r="AH7015"/>
      <c r="AI7015"/>
      <c r="AJ7015"/>
      <c r="AK7015"/>
      <c r="AL7015"/>
      <c r="AM7015"/>
      <c r="AN7015"/>
      <c r="AO7015"/>
      <c r="AP7015"/>
      <c r="AQ7015"/>
      <c r="AR7015"/>
      <c r="AS7015"/>
      <c r="AT7015"/>
      <c r="AU7015"/>
      <c r="AV7015"/>
      <c r="AW7015"/>
      <c r="AX7015"/>
      <c r="AY7015"/>
      <c r="AZ7015"/>
    </row>
    <row r="7016" spans="1:52">
      <c r="A7016"/>
      <c r="B7016"/>
      <c r="C7016"/>
      <c r="D7016"/>
      <c r="E7016"/>
      <c r="F7016"/>
      <c r="G7016"/>
      <c r="H7016"/>
      <c r="I7016"/>
      <c r="J7016"/>
      <c r="K7016"/>
      <c r="L7016"/>
      <c r="M7016"/>
      <c r="N7016"/>
      <c r="O7016"/>
      <c r="P7016"/>
      <c r="Q7016"/>
      <c r="R7016"/>
      <c r="S7016"/>
      <c r="T7016"/>
      <c r="U7016"/>
      <c r="V7016"/>
      <c r="W7016"/>
      <c r="X7016"/>
      <c r="Y7016"/>
      <c r="Z7016"/>
      <c r="AA7016"/>
      <c r="AB7016"/>
      <c r="AC7016"/>
      <c r="AD7016"/>
      <c r="AE7016"/>
      <c r="AF7016"/>
      <c r="AG7016"/>
      <c r="AH7016"/>
      <c r="AI7016"/>
      <c r="AJ7016"/>
      <c r="AK7016"/>
      <c r="AL7016"/>
      <c r="AM7016"/>
      <c r="AN7016"/>
      <c r="AO7016"/>
      <c r="AP7016"/>
      <c r="AQ7016"/>
      <c r="AR7016"/>
      <c r="AS7016"/>
      <c r="AT7016"/>
      <c r="AU7016"/>
      <c r="AV7016"/>
      <c r="AW7016"/>
      <c r="AX7016"/>
      <c r="AY7016"/>
      <c r="AZ7016"/>
    </row>
    <row r="7017" spans="1:52">
      <c r="A7017"/>
      <c r="B7017"/>
      <c r="C7017"/>
      <c r="D7017"/>
      <c r="E7017"/>
      <c r="F7017"/>
      <c r="G7017"/>
      <c r="H7017"/>
      <c r="I7017"/>
      <c r="J7017"/>
      <c r="K7017"/>
      <c r="L7017"/>
      <c r="M7017"/>
      <c r="N7017"/>
      <c r="O7017"/>
      <c r="P7017"/>
      <c r="Q7017"/>
      <c r="R7017"/>
      <c r="S7017"/>
      <c r="T7017"/>
      <c r="U7017"/>
      <c r="V7017"/>
      <c r="W7017"/>
      <c r="X7017"/>
      <c r="Y7017"/>
      <c r="Z7017"/>
      <c r="AA7017"/>
      <c r="AB7017"/>
      <c r="AC7017"/>
      <c r="AD7017"/>
      <c r="AE7017"/>
      <c r="AF7017"/>
      <c r="AG7017"/>
      <c r="AH7017"/>
      <c r="AI7017"/>
      <c r="AJ7017"/>
      <c r="AK7017"/>
      <c r="AL7017"/>
      <c r="AM7017"/>
      <c r="AN7017"/>
      <c r="AO7017"/>
      <c r="AP7017"/>
      <c r="AQ7017"/>
      <c r="AR7017"/>
      <c r="AS7017"/>
      <c r="AT7017"/>
      <c r="AU7017"/>
      <c r="AV7017"/>
      <c r="AW7017"/>
      <c r="AX7017"/>
      <c r="AY7017"/>
      <c r="AZ7017"/>
    </row>
    <row r="7018" spans="1:52">
      <c r="A7018"/>
      <c r="B7018"/>
      <c r="C7018"/>
      <c r="D7018"/>
      <c r="E7018"/>
      <c r="F7018"/>
      <c r="G7018"/>
      <c r="H7018"/>
      <c r="I7018"/>
      <c r="J7018"/>
      <c r="K7018"/>
      <c r="L7018"/>
      <c r="M7018"/>
      <c r="N7018"/>
      <c r="O7018"/>
      <c r="P7018"/>
      <c r="Q7018"/>
      <c r="R7018"/>
      <c r="S7018"/>
      <c r="T7018"/>
      <c r="U7018"/>
      <c r="V7018"/>
      <c r="W7018"/>
      <c r="X7018"/>
      <c r="Y7018"/>
      <c r="Z7018"/>
      <c r="AA7018"/>
      <c r="AB7018"/>
      <c r="AC7018"/>
      <c r="AD7018"/>
      <c r="AE7018"/>
      <c r="AF7018"/>
      <c r="AG7018"/>
      <c r="AH7018"/>
      <c r="AI7018"/>
      <c r="AJ7018"/>
      <c r="AK7018"/>
      <c r="AL7018"/>
      <c r="AM7018"/>
      <c r="AN7018"/>
      <c r="AO7018"/>
      <c r="AP7018"/>
      <c r="AQ7018"/>
      <c r="AR7018"/>
      <c r="AS7018"/>
      <c r="AT7018"/>
      <c r="AU7018"/>
      <c r="AV7018"/>
      <c r="AW7018"/>
      <c r="AX7018"/>
      <c r="AY7018"/>
      <c r="AZ7018"/>
    </row>
    <row r="7019" spans="1:52">
      <c r="A7019"/>
      <c r="B7019"/>
      <c r="C7019"/>
      <c r="D7019"/>
      <c r="E7019"/>
      <c r="F7019"/>
      <c r="G7019"/>
      <c r="H7019"/>
      <c r="I7019"/>
      <c r="J7019"/>
      <c r="K7019"/>
      <c r="L7019"/>
      <c r="M7019"/>
      <c r="N7019"/>
      <c r="O7019"/>
      <c r="P7019"/>
      <c r="Q7019"/>
      <c r="R7019"/>
      <c r="S7019"/>
      <c r="T7019"/>
      <c r="U7019"/>
      <c r="V7019"/>
      <c r="W7019"/>
      <c r="X7019"/>
      <c r="Y7019"/>
      <c r="Z7019"/>
      <c r="AA7019"/>
      <c r="AB7019"/>
      <c r="AC7019"/>
      <c r="AD7019"/>
      <c r="AE7019"/>
      <c r="AF7019"/>
      <c r="AG7019"/>
      <c r="AH7019"/>
      <c r="AI7019"/>
      <c r="AJ7019"/>
      <c r="AK7019"/>
      <c r="AL7019"/>
      <c r="AM7019"/>
      <c r="AN7019"/>
      <c r="AO7019"/>
      <c r="AP7019"/>
      <c r="AQ7019"/>
      <c r="AR7019"/>
      <c r="AS7019"/>
      <c r="AT7019"/>
      <c r="AU7019"/>
      <c r="AV7019"/>
      <c r="AW7019"/>
      <c r="AX7019"/>
      <c r="AY7019"/>
      <c r="AZ7019"/>
    </row>
    <row r="7020" spans="1:52">
      <c r="A7020"/>
      <c r="B7020"/>
      <c r="C7020"/>
      <c r="D7020"/>
      <c r="E7020"/>
      <c r="F7020"/>
      <c r="G7020"/>
      <c r="H7020"/>
      <c r="I7020"/>
      <c r="J7020"/>
      <c r="K7020"/>
      <c r="L7020"/>
      <c r="M7020"/>
      <c r="N7020"/>
      <c r="O7020"/>
      <c r="P7020"/>
      <c r="Q7020"/>
      <c r="R7020"/>
      <c r="S7020"/>
      <c r="T7020"/>
      <c r="U7020"/>
      <c r="V7020"/>
      <c r="W7020"/>
      <c r="X7020"/>
      <c r="Y7020"/>
      <c r="Z7020"/>
      <c r="AA7020"/>
      <c r="AB7020"/>
      <c r="AC7020"/>
      <c r="AD7020"/>
      <c r="AE7020"/>
      <c r="AF7020"/>
      <c r="AG7020"/>
      <c r="AH7020"/>
      <c r="AI7020"/>
      <c r="AJ7020"/>
      <c r="AK7020"/>
      <c r="AL7020"/>
      <c r="AM7020"/>
      <c r="AN7020"/>
      <c r="AO7020"/>
      <c r="AP7020"/>
      <c r="AQ7020"/>
      <c r="AR7020"/>
      <c r="AS7020"/>
      <c r="AT7020"/>
      <c r="AU7020"/>
      <c r="AV7020"/>
      <c r="AW7020"/>
      <c r="AX7020"/>
      <c r="AY7020"/>
      <c r="AZ7020"/>
    </row>
    <row r="7021" spans="1:52">
      <c r="A7021"/>
      <c r="B7021"/>
      <c r="C7021"/>
      <c r="D7021"/>
      <c r="E7021"/>
      <c r="F7021"/>
      <c r="G7021"/>
      <c r="H7021"/>
      <c r="I7021"/>
      <c r="J7021"/>
      <c r="K7021"/>
      <c r="L7021"/>
      <c r="M7021"/>
      <c r="N7021"/>
      <c r="O7021"/>
      <c r="P7021"/>
      <c r="Q7021"/>
      <c r="R7021"/>
      <c r="S7021"/>
      <c r="T7021"/>
      <c r="U7021"/>
      <c r="V7021"/>
      <c r="W7021"/>
      <c r="X7021"/>
      <c r="Y7021"/>
      <c r="Z7021"/>
      <c r="AA7021"/>
      <c r="AB7021"/>
      <c r="AC7021"/>
      <c r="AD7021"/>
      <c r="AE7021"/>
      <c r="AF7021"/>
      <c r="AG7021"/>
      <c r="AH7021"/>
      <c r="AI7021"/>
      <c r="AJ7021"/>
      <c r="AK7021"/>
      <c r="AL7021"/>
      <c r="AM7021"/>
      <c r="AN7021"/>
      <c r="AO7021"/>
      <c r="AP7021"/>
      <c r="AQ7021"/>
      <c r="AR7021"/>
      <c r="AS7021"/>
      <c r="AT7021"/>
      <c r="AU7021"/>
      <c r="AV7021"/>
      <c r="AW7021"/>
      <c r="AX7021"/>
      <c r="AY7021"/>
      <c r="AZ7021"/>
    </row>
    <row r="7022" spans="1:52">
      <c r="A7022"/>
      <c r="B7022"/>
      <c r="C7022"/>
      <c r="D7022"/>
      <c r="E7022"/>
      <c r="F7022"/>
      <c r="G7022"/>
      <c r="H7022"/>
      <c r="I7022"/>
      <c r="J7022"/>
      <c r="K7022"/>
      <c r="L7022"/>
      <c r="M7022"/>
      <c r="N7022"/>
      <c r="O7022"/>
      <c r="P7022"/>
      <c r="Q7022"/>
      <c r="R7022"/>
      <c r="S7022"/>
      <c r="T7022"/>
      <c r="U7022"/>
      <c r="V7022"/>
      <c r="W7022"/>
      <c r="X7022"/>
      <c r="Y7022"/>
      <c r="Z7022"/>
      <c r="AA7022"/>
      <c r="AB7022"/>
      <c r="AC7022"/>
      <c r="AD7022"/>
      <c r="AE7022"/>
      <c r="AF7022"/>
      <c r="AG7022"/>
      <c r="AH7022"/>
      <c r="AI7022"/>
      <c r="AJ7022"/>
      <c r="AK7022"/>
      <c r="AL7022"/>
      <c r="AM7022"/>
      <c r="AN7022"/>
      <c r="AO7022"/>
      <c r="AP7022"/>
      <c r="AQ7022"/>
      <c r="AR7022"/>
      <c r="AS7022"/>
      <c r="AT7022"/>
      <c r="AU7022"/>
      <c r="AV7022"/>
      <c r="AW7022"/>
      <c r="AX7022"/>
      <c r="AY7022"/>
      <c r="AZ7022"/>
    </row>
    <row r="7023" spans="1:52">
      <c r="A7023"/>
      <c r="B7023"/>
      <c r="C7023"/>
      <c r="D7023"/>
      <c r="E7023"/>
      <c r="F7023"/>
      <c r="G7023"/>
      <c r="H7023"/>
      <c r="I7023"/>
      <c r="J7023"/>
      <c r="K7023"/>
      <c r="L7023"/>
      <c r="M7023"/>
      <c r="N7023"/>
      <c r="O7023"/>
      <c r="P7023"/>
      <c r="Q7023"/>
      <c r="R7023"/>
      <c r="S7023"/>
      <c r="T7023"/>
      <c r="U7023"/>
      <c r="V7023"/>
      <c r="W7023"/>
      <c r="X7023"/>
      <c r="Y7023"/>
      <c r="Z7023"/>
      <c r="AA7023"/>
      <c r="AB7023"/>
      <c r="AC7023"/>
      <c r="AD7023"/>
      <c r="AE7023"/>
      <c r="AF7023"/>
      <c r="AG7023"/>
      <c r="AH7023"/>
      <c r="AI7023"/>
      <c r="AJ7023"/>
      <c r="AK7023"/>
      <c r="AL7023"/>
      <c r="AM7023"/>
      <c r="AN7023"/>
      <c r="AO7023"/>
      <c r="AP7023"/>
      <c r="AQ7023"/>
      <c r="AR7023"/>
      <c r="AS7023"/>
      <c r="AT7023"/>
      <c r="AU7023"/>
      <c r="AV7023"/>
      <c r="AW7023"/>
      <c r="AX7023"/>
      <c r="AY7023"/>
      <c r="AZ7023"/>
    </row>
    <row r="7024" spans="1:52">
      <c r="A7024"/>
      <c r="B7024"/>
      <c r="C7024"/>
      <c r="D7024"/>
      <c r="E7024"/>
      <c r="F7024"/>
      <c r="G7024"/>
      <c r="H7024"/>
      <c r="I7024"/>
      <c r="J7024"/>
      <c r="K7024"/>
      <c r="L7024"/>
      <c r="M7024"/>
      <c r="N7024"/>
      <c r="O7024"/>
      <c r="P7024"/>
      <c r="Q7024"/>
      <c r="R7024"/>
      <c r="S7024"/>
      <c r="T7024"/>
      <c r="U7024"/>
      <c r="V7024"/>
      <c r="W7024"/>
      <c r="X7024"/>
      <c r="Y7024"/>
      <c r="Z7024"/>
      <c r="AA7024"/>
      <c r="AB7024"/>
      <c r="AC7024"/>
      <c r="AD7024"/>
      <c r="AE7024"/>
      <c r="AF7024"/>
      <c r="AG7024"/>
      <c r="AH7024"/>
      <c r="AI7024"/>
      <c r="AJ7024"/>
      <c r="AK7024"/>
      <c r="AL7024"/>
      <c r="AM7024"/>
      <c r="AN7024"/>
      <c r="AO7024"/>
      <c r="AP7024"/>
      <c r="AQ7024"/>
      <c r="AR7024"/>
      <c r="AS7024"/>
      <c r="AT7024"/>
      <c r="AU7024"/>
      <c r="AV7024"/>
      <c r="AW7024"/>
      <c r="AX7024"/>
      <c r="AY7024"/>
      <c r="AZ7024"/>
    </row>
    <row r="7025" spans="1:52">
      <c r="A7025"/>
      <c r="B7025"/>
      <c r="C7025"/>
      <c r="D7025"/>
      <c r="E7025"/>
      <c r="F7025"/>
      <c r="G7025"/>
      <c r="H7025"/>
      <c r="I7025"/>
      <c r="J7025"/>
      <c r="K7025"/>
      <c r="L7025"/>
      <c r="M7025"/>
      <c r="N7025"/>
      <c r="O7025"/>
      <c r="P7025"/>
      <c r="Q7025"/>
      <c r="R7025"/>
      <c r="S7025"/>
      <c r="T7025"/>
      <c r="U7025"/>
      <c r="V7025"/>
      <c r="W7025"/>
      <c r="X7025"/>
      <c r="Y7025"/>
      <c r="Z7025"/>
      <c r="AA7025"/>
      <c r="AB7025"/>
      <c r="AC7025"/>
      <c r="AD7025"/>
      <c r="AE7025"/>
      <c r="AF7025"/>
      <c r="AG7025"/>
      <c r="AH7025"/>
      <c r="AI7025"/>
      <c r="AJ7025"/>
      <c r="AK7025"/>
      <c r="AL7025"/>
      <c r="AM7025"/>
      <c r="AN7025"/>
      <c r="AO7025"/>
      <c r="AP7025"/>
      <c r="AQ7025"/>
      <c r="AR7025"/>
      <c r="AS7025"/>
      <c r="AT7025"/>
      <c r="AU7025"/>
      <c r="AV7025"/>
      <c r="AW7025"/>
      <c r="AX7025"/>
      <c r="AY7025"/>
      <c r="AZ7025"/>
    </row>
    <row r="7026" spans="1:52">
      <c r="A7026"/>
      <c r="B7026"/>
      <c r="C7026"/>
      <c r="D7026"/>
      <c r="E7026"/>
      <c r="F7026"/>
      <c r="G7026"/>
      <c r="H7026"/>
      <c r="I7026"/>
      <c r="J7026"/>
      <c r="K7026"/>
      <c r="L7026"/>
      <c r="M7026"/>
      <c r="N7026"/>
      <c r="O7026"/>
      <c r="P7026"/>
      <c r="Q7026"/>
      <c r="R7026"/>
      <c r="S7026"/>
      <c r="T7026"/>
      <c r="U7026"/>
      <c r="V7026"/>
      <c r="W7026"/>
      <c r="X7026"/>
      <c r="Y7026"/>
      <c r="Z7026"/>
      <c r="AA7026"/>
      <c r="AB7026"/>
      <c r="AC7026"/>
      <c r="AD7026"/>
      <c r="AE7026"/>
      <c r="AF7026"/>
      <c r="AG7026"/>
      <c r="AH7026"/>
      <c r="AI7026"/>
      <c r="AJ7026"/>
      <c r="AK7026"/>
      <c r="AL7026"/>
      <c r="AM7026"/>
      <c r="AN7026"/>
      <c r="AO7026"/>
      <c r="AP7026"/>
      <c r="AQ7026"/>
      <c r="AR7026"/>
      <c r="AS7026"/>
      <c r="AT7026"/>
      <c r="AU7026"/>
      <c r="AV7026"/>
      <c r="AW7026"/>
      <c r="AX7026"/>
      <c r="AY7026"/>
      <c r="AZ7026"/>
    </row>
    <row r="7027" spans="1:52">
      <c r="A7027"/>
      <c r="B7027"/>
      <c r="C7027"/>
      <c r="D7027"/>
      <c r="E7027"/>
      <c r="F7027"/>
      <c r="G7027"/>
      <c r="H7027"/>
      <c r="I7027"/>
      <c r="J7027"/>
      <c r="K7027"/>
      <c r="L7027"/>
      <c r="M7027"/>
      <c r="N7027"/>
      <c r="O7027"/>
      <c r="P7027"/>
      <c r="Q7027"/>
      <c r="R7027"/>
      <c r="S7027"/>
      <c r="T7027"/>
      <c r="U7027"/>
      <c r="V7027"/>
      <c r="W7027"/>
      <c r="X7027"/>
      <c r="Y7027"/>
      <c r="Z7027"/>
      <c r="AA7027"/>
      <c r="AB7027"/>
      <c r="AC7027"/>
      <c r="AD7027"/>
      <c r="AE7027"/>
      <c r="AF7027"/>
      <c r="AG7027"/>
      <c r="AH7027"/>
      <c r="AI7027"/>
      <c r="AJ7027"/>
      <c r="AK7027"/>
      <c r="AL7027"/>
      <c r="AM7027"/>
      <c r="AN7027"/>
      <c r="AO7027"/>
      <c r="AP7027"/>
      <c r="AQ7027"/>
      <c r="AR7027"/>
      <c r="AS7027"/>
      <c r="AT7027"/>
      <c r="AU7027"/>
      <c r="AV7027"/>
      <c r="AW7027"/>
      <c r="AX7027"/>
      <c r="AY7027"/>
      <c r="AZ7027"/>
    </row>
    <row r="7028" spans="1:52">
      <c r="A7028"/>
      <c r="B7028"/>
      <c r="C7028"/>
      <c r="D7028"/>
      <c r="E7028"/>
      <c r="F7028"/>
      <c r="G7028"/>
      <c r="H7028"/>
      <c r="I7028"/>
      <c r="J7028"/>
      <c r="K7028"/>
      <c r="L7028"/>
      <c r="M7028"/>
      <c r="N7028"/>
      <c r="O7028"/>
      <c r="P7028"/>
      <c r="Q7028"/>
      <c r="R7028"/>
      <c r="S7028"/>
      <c r="T7028"/>
      <c r="U7028"/>
      <c r="V7028"/>
      <c r="W7028"/>
      <c r="X7028"/>
      <c r="Y7028"/>
      <c r="Z7028"/>
      <c r="AA7028"/>
      <c r="AB7028"/>
      <c r="AC7028"/>
      <c r="AD7028"/>
      <c r="AE7028"/>
      <c r="AF7028"/>
      <c r="AG7028"/>
      <c r="AH7028"/>
      <c r="AI7028"/>
      <c r="AJ7028"/>
      <c r="AK7028"/>
      <c r="AL7028"/>
      <c r="AM7028"/>
      <c r="AN7028"/>
      <c r="AO7028"/>
      <c r="AP7028"/>
      <c r="AQ7028"/>
      <c r="AR7028"/>
      <c r="AS7028"/>
      <c r="AT7028"/>
      <c r="AU7028"/>
      <c r="AV7028"/>
      <c r="AW7028"/>
      <c r="AX7028"/>
      <c r="AY7028"/>
      <c r="AZ7028"/>
    </row>
    <row r="7029" spans="1:52">
      <c r="A7029"/>
      <c r="B7029"/>
      <c r="C7029"/>
      <c r="D7029"/>
      <c r="E7029"/>
      <c r="F7029"/>
      <c r="G7029"/>
      <c r="H7029"/>
      <c r="I7029"/>
      <c r="J7029"/>
      <c r="K7029"/>
      <c r="L7029"/>
      <c r="M7029"/>
      <c r="N7029"/>
      <c r="O7029"/>
      <c r="P7029"/>
      <c r="Q7029"/>
      <c r="R7029"/>
      <c r="S7029"/>
      <c r="T7029"/>
      <c r="U7029"/>
      <c r="V7029"/>
      <c r="W7029"/>
      <c r="X7029"/>
      <c r="Y7029"/>
      <c r="Z7029"/>
      <c r="AA7029"/>
      <c r="AB7029"/>
      <c r="AC7029"/>
      <c r="AD7029"/>
      <c r="AE7029"/>
      <c r="AF7029"/>
      <c r="AG7029"/>
      <c r="AH7029"/>
      <c r="AI7029"/>
      <c r="AJ7029"/>
      <c r="AK7029"/>
      <c r="AL7029"/>
      <c r="AM7029"/>
      <c r="AN7029"/>
      <c r="AO7029"/>
      <c r="AP7029"/>
      <c r="AQ7029"/>
      <c r="AR7029"/>
      <c r="AS7029"/>
      <c r="AT7029"/>
      <c r="AU7029"/>
      <c r="AV7029"/>
      <c r="AW7029"/>
      <c r="AX7029"/>
      <c r="AY7029"/>
      <c r="AZ7029"/>
    </row>
    <row r="7030" spans="1:52">
      <c r="A7030"/>
      <c r="B7030"/>
      <c r="C7030"/>
      <c r="D7030"/>
      <c r="E7030"/>
      <c r="F7030"/>
      <c r="G7030"/>
      <c r="H7030"/>
      <c r="I7030"/>
      <c r="J7030"/>
      <c r="K7030"/>
      <c r="L7030"/>
      <c r="M7030"/>
      <c r="N7030"/>
      <c r="O7030"/>
      <c r="P7030"/>
      <c r="Q7030"/>
      <c r="R7030"/>
      <c r="S7030"/>
      <c r="T7030"/>
      <c r="U7030"/>
      <c r="V7030"/>
      <c r="W7030"/>
      <c r="X7030"/>
      <c r="Y7030"/>
      <c r="Z7030"/>
      <c r="AA7030"/>
      <c r="AB7030"/>
      <c r="AC7030"/>
      <c r="AD7030"/>
      <c r="AE7030"/>
      <c r="AF7030"/>
      <c r="AG7030"/>
      <c r="AH7030"/>
      <c r="AI7030"/>
      <c r="AJ7030"/>
      <c r="AK7030"/>
      <c r="AL7030"/>
      <c r="AM7030"/>
      <c r="AN7030"/>
      <c r="AO7030"/>
      <c r="AP7030"/>
      <c r="AQ7030"/>
      <c r="AR7030"/>
      <c r="AS7030"/>
      <c r="AT7030"/>
      <c r="AU7030"/>
      <c r="AV7030"/>
      <c r="AW7030"/>
      <c r="AX7030"/>
      <c r="AY7030"/>
      <c r="AZ7030"/>
    </row>
    <row r="7031" spans="1:52">
      <c r="A7031"/>
      <c r="B7031"/>
      <c r="C7031"/>
      <c r="D7031"/>
      <c r="E7031"/>
      <c r="F7031"/>
      <c r="G7031"/>
      <c r="H7031"/>
      <c r="I7031"/>
      <c r="J7031"/>
      <c r="K7031"/>
      <c r="L7031"/>
      <c r="M7031"/>
      <c r="N7031"/>
      <c r="O7031"/>
      <c r="P7031"/>
      <c r="Q7031"/>
      <c r="R7031"/>
      <c r="S7031"/>
      <c r="T7031"/>
      <c r="U7031"/>
      <c r="V7031"/>
      <c r="W7031"/>
      <c r="X7031"/>
      <c r="Y7031"/>
      <c r="Z7031"/>
      <c r="AA7031"/>
      <c r="AB7031"/>
      <c r="AC7031"/>
      <c r="AD7031"/>
      <c r="AE7031"/>
      <c r="AF7031"/>
      <c r="AG7031"/>
      <c r="AH7031"/>
      <c r="AI7031"/>
      <c r="AJ7031"/>
      <c r="AK7031"/>
      <c r="AL7031"/>
      <c r="AM7031"/>
      <c r="AN7031"/>
      <c r="AO7031"/>
      <c r="AP7031"/>
      <c r="AQ7031"/>
      <c r="AR7031"/>
      <c r="AS7031"/>
      <c r="AT7031"/>
      <c r="AU7031"/>
      <c r="AV7031"/>
      <c r="AW7031"/>
      <c r="AX7031"/>
      <c r="AY7031"/>
      <c r="AZ7031"/>
    </row>
    <row r="7032" spans="1:52">
      <c r="A7032"/>
      <c r="B7032"/>
      <c r="C7032"/>
      <c r="D7032"/>
      <c r="E7032"/>
      <c r="F7032"/>
      <c r="G7032"/>
      <c r="H7032"/>
      <c r="I7032"/>
      <c r="J7032"/>
      <c r="K7032"/>
      <c r="L7032"/>
      <c r="M7032"/>
      <c r="N7032"/>
      <c r="O7032"/>
      <c r="P7032"/>
      <c r="Q7032"/>
      <c r="R7032"/>
      <c r="S7032"/>
      <c r="T7032"/>
      <c r="U7032"/>
      <c r="V7032"/>
      <c r="W7032"/>
      <c r="X7032"/>
      <c r="Y7032"/>
      <c r="Z7032"/>
      <c r="AA7032"/>
      <c r="AB7032"/>
      <c r="AC7032"/>
      <c r="AD7032"/>
      <c r="AE7032"/>
      <c r="AF7032"/>
      <c r="AG7032"/>
      <c r="AH7032"/>
      <c r="AI7032"/>
      <c r="AJ7032"/>
      <c r="AK7032"/>
      <c r="AL7032"/>
      <c r="AM7032"/>
      <c r="AN7032"/>
      <c r="AO7032"/>
      <c r="AP7032"/>
      <c r="AQ7032"/>
      <c r="AR7032"/>
      <c r="AS7032"/>
      <c r="AT7032"/>
      <c r="AU7032"/>
      <c r="AV7032"/>
      <c r="AW7032"/>
      <c r="AX7032"/>
      <c r="AY7032"/>
      <c r="AZ7032"/>
    </row>
    <row r="7033" spans="1:52">
      <c r="A7033"/>
      <c r="B7033"/>
      <c r="C7033"/>
      <c r="D7033"/>
      <c r="E7033"/>
      <c r="F7033"/>
      <c r="G7033"/>
      <c r="H7033"/>
      <c r="I7033"/>
      <c r="J7033"/>
      <c r="K7033"/>
      <c r="L7033"/>
      <c r="M7033"/>
      <c r="N7033"/>
      <c r="O7033"/>
      <c r="P7033"/>
      <c r="Q7033"/>
      <c r="R7033"/>
      <c r="S7033"/>
      <c r="T7033"/>
      <c r="U7033"/>
      <c r="V7033"/>
      <c r="W7033"/>
      <c r="X7033"/>
      <c r="Y7033"/>
      <c r="Z7033"/>
      <c r="AA7033"/>
      <c r="AB7033"/>
      <c r="AC7033"/>
      <c r="AD7033"/>
      <c r="AE7033"/>
      <c r="AF7033"/>
      <c r="AG7033"/>
      <c r="AH7033"/>
      <c r="AI7033"/>
      <c r="AJ7033"/>
      <c r="AK7033"/>
      <c r="AL7033"/>
      <c r="AM7033"/>
      <c r="AN7033"/>
      <c r="AO7033"/>
      <c r="AP7033"/>
      <c r="AQ7033"/>
      <c r="AR7033"/>
      <c r="AS7033"/>
      <c r="AT7033"/>
      <c r="AU7033"/>
      <c r="AV7033"/>
      <c r="AW7033"/>
      <c r="AX7033"/>
      <c r="AY7033"/>
      <c r="AZ7033"/>
    </row>
    <row r="7034" spans="1:52">
      <c r="A7034"/>
      <c r="B7034"/>
      <c r="C7034"/>
      <c r="D7034"/>
      <c r="E7034"/>
      <c r="F7034"/>
      <c r="G7034"/>
      <c r="H7034"/>
      <c r="I7034"/>
      <c r="J7034"/>
      <c r="K7034"/>
      <c r="L7034"/>
      <c r="M7034"/>
      <c r="N7034"/>
      <c r="O7034"/>
      <c r="P7034"/>
      <c r="Q7034"/>
      <c r="R7034"/>
      <c r="S7034"/>
      <c r="T7034"/>
      <c r="U7034"/>
      <c r="V7034"/>
      <c r="W7034"/>
      <c r="X7034"/>
      <c r="Y7034"/>
      <c r="Z7034"/>
      <c r="AA7034"/>
      <c r="AB7034"/>
      <c r="AC7034"/>
      <c r="AD7034"/>
      <c r="AE7034"/>
      <c r="AF7034"/>
      <c r="AG7034"/>
      <c r="AH7034"/>
      <c r="AI7034"/>
      <c r="AJ7034"/>
      <c r="AK7034"/>
      <c r="AL7034"/>
      <c r="AM7034"/>
      <c r="AN7034"/>
      <c r="AO7034"/>
      <c r="AP7034"/>
      <c r="AQ7034"/>
      <c r="AR7034"/>
      <c r="AS7034"/>
      <c r="AT7034"/>
      <c r="AU7034"/>
      <c r="AV7034"/>
      <c r="AW7034"/>
      <c r="AX7034"/>
      <c r="AY7034"/>
      <c r="AZ7034"/>
    </row>
    <row r="7035" spans="1:52">
      <c r="A7035"/>
      <c r="B7035"/>
      <c r="C7035"/>
      <c r="D7035"/>
      <c r="E7035"/>
      <c r="F7035"/>
      <c r="G7035"/>
      <c r="H7035"/>
      <c r="I7035"/>
      <c r="J7035"/>
      <c r="K7035"/>
      <c r="L7035"/>
      <c r="M7035"/>
      <c r="N7035"/>
      <c r="O7035"/>
      <c r="P7035"/>
      <c r="Q7035"/>
      <c r="R7035"/>
      <c r="S7035"/>
      <c r="T7035"/>
      <c r="U7035"/>
      <c r="V7035"/>
      <c r="W7035"/>
      <c r="X7035"/>
      <c r="Y7035"/>
      <c r="Z7035"/>
      <c r="AA7035"/>
      <c r="AB7035"/>
      <c r="AC7035"/>
      <c r="AD7035"/>
      <c r="AE7035"/>
      <c r="AF7035"/>
      <c r="AG7035"/>
      <c r="AH7035"/>
      <c r="AI7035"/>
      <c r="AJ7035"/>
      <c r="AK7035"/>
      <c r="AL7035"/>
      <c r="AM7035"/>
      <c r="AN7035"/>
      <c r="AO7035"/>
      <c r="AP7035"/>
      <c r="AQ7035"/>
      <c r="AR7035"/>
      <c r="AS7035"/>
      <c r="AT7035"/>
      <c r="AU7035"/>
      <c r="AV7035"/>
      <c r="AW7035"/>
      <c r="AX7035"/>
      <c r="AY7035"/>
      <c r="AZ7035"/>
    </row>
    <row r="7036" spans="1:52">
      <c r="A7036"/>
      <c r="B7036"/>
      <c r="C7036"/>
      <c r="D7036"/>
      <c r="E7036"/>
      <c r="F7036"/>
      <c r="G7036"/>
      <c r="H7036"/>
      <c r="I7036"/>
      <c r="J7036"/>
      <c r="K7036"/>
      <c r="L7036"/>
      <c r="M7036"/>
      <c r="N7036"/>
      <c r="O7036"/>
      <c r="P7036"/>
      <c r="Q7036"/>
      <c r="R7036"/>
      <c r="S7036"/>
      <c r="T7036"/>
      <c r="U7036"/>
      <c r="V7036"/>
      <c r="W7036"/>
      <c r="X7036"/>
      <c r="Y7036"/>
      <c r="Z7036"/>
      <c r="AA7036"/>
      <c r="AB7036"/>
      <c r="AC7036"/>
      <c r="AD7036"/>
      <c r="AE7036"/>
      <c r="AF7036"/>
      <c r="AG7036"/>
      <c r="AH7036"/>
      <c r="AI7036"/>
      <c r="AJ7036"/>
      <c r="AK7036"/>
      <c r="AL7036"/>
      <c r="AM7036"/>
      <c r="AN7036"/>
      <c r="AO7036"/>
      <c r="AP7036"/>
      <c r="AQ7036"/>
      <c r="AR7036"/>
      <c r="AS7036"/>
      <c r="AT7036"/>
      <c r="AU7036"/>
      <c r="AV7036"/>
      <c r="AW7036"/>
      <c r="AX7036"/>
      <c r="AY7036"/>
      <c r="AZ7036"/>
    </row>
    <row r="7037" spans="1:52">
      <c r="A7037"/>
      <c r="B7037"/>
      <c r="C7037"/>
      <c r="D7037"/>
      <c r="E7037"/>
      <c r="F7037"/>
      <c r="G7037"/>
      <c r="H7037"/>
      <c r="I7037"/>
      <c r="J7037"/>
      <c r="K7037"/>
      <c r="L7037"/>
      <c r="M7037"/>
      <c r="N7037"/>
      <c r="O7037"/>
      <c r="P7037"/>
      <c r="Q7037"/>
      <c r="R7037"/>
      <c r="S7037"/>
      <c r="T7037"/>
      <c r="U7037"/>
      <c r="V7037"/>
      <c r="W7037"/>
      <c r="X7037"/>
      <c r="Y7037"/>
      <c r="Z7037"/>
      <c r="AA7037"/>
      <c r="AB7037"/>
      <c r="AC7037"/>
      <c r="AD7037"/>
      <c r="AE7037"/>
      <c r="AF7037"/>
      <c r="AG7037"/>
      <c r="AH7037"/>
      <c r="AI7037"/>
      <c r="AJ7037"/>
      <c r="AK7037"/>
      <c r="AL7037"/>
      <c r="AM7037"/>
      <c r="AN7037"/>
      <c r="AO7037"/>
      <c r="AP7037"/>
      <c r="AQ7037"/>
      <c r="AR7037"/>
      <c r="AS7037"/>
      <c r="AT7037"/>
      <c r="AU7037"/>
      <c r="AV7037"/>
      <c r="AW7037"/>
      <c r="AX7037"/>
      <c r="AY7037"/>
      <c r="AZ7037"/>
    </row>
    <row r="7038" spans="1:52">
      <c r="A7038"/>
      <c r="B7038"/>
      <c r="C7038"/>
      <c r="D7038"/>
      <c r="E7038"/>
      <c r="F7038"/>
      <c r="G7038"/>
      <c r="H7038"/>
      <c r="I7038"/>
      <c r="J7038"/>
      <c r="K7038"/>
      <c r="L7038"/>
      <c r="M7038"/>
      <c r="N7038"/>
      <c r="O7038"/>
      <c r="P7038"/>
      <c r="Q7038"/>
      <c r="R7038"/>
      <c r="S7038"/>
      <c r="T7038"/>
      <c r="U7038"/>
      <c r="V7038"/>
      <c r="W7038"/>
      <c r="X7038"/>
      <c r="Y7038"/>
      <c r="Z7038"/>
      <c r="AA7038"/>
      <c r="AB7038"/>
      <c r="AC7038"/>
      <c r="AD7038"/>
      <c r="AE7038"/>
      <c r="AF7038"/>
      <c r="AG7038"/>
      <c r="AH7038"/>
      <c r="AI7038"/>
      <c r="AJ7038"/>
      <c r="AK7038"/>
      <c r="AL7038"/>
      <c r="AM7038"/>
      <c r="AN7038"/>
      <c r="AO7038"/>
      <c r="AP7038"/>
      <c r="AQ7038"/>
      <c r="AR7038"/>
      <c r="AS7038"/>
      <c r="AT7038"/>
      <c r="AU7038"/>
      <c r="AV7038"/>
      <c r="AW7038"/>
      <c r="AX7038"/>
      <c r="AY7038"/>
      <c r="AZ7038"/>
    </row>
    <row r="7039" spans="1:52">
      <c r="A7039"/>
      <c r="B7039"/>
      <c r="C7039"/>
      <c r="D7039"/>
      <c r="E7039"/>
      <c r="F7039"/>
      <c r="G7039"/>
      <c r="H7039"/>
      <c r="I7039"/>
      <c r="J7039"/>
      <c r="K7039"/>
      <c r="L7039"/>
      <c r="M7039"/>
      <c r="N7039"/>
      <c r="O7039"/>
      <c r="P7039"/>
      <c r="Q7039"/>
      <c r="R7039"/>
      <c r="S7039"/>
      <c r="T7039"/>
      <c r="U7039"/>
      <c r="V7039"/>
      <c r="W7039"/>
      <c r="X7039"/>
      <c r="Y7039"/>
      <c r="Z7039"/>
      <c r="AA7039"/>
      <c r="AB7039"/>
      <c r="AC7039"/>
      <c r="AD7039"/>
      <c r="AE7039"/>
      <c r="AF7039"/>
      <c r="AG7039"/>
      <c r="AH7039"/>
      <c r="AI7039"/>
      <c r="AJ7039"/>
      <c r="AK7039"/>
      <c r="AL7039"/>
      <c r="AM7039"/>
      <c r="AN7039"/>
      <c r="AO7039"/>
      <c r="AP7039"/>
      <c r="AQ7039"/>
      <c r="AR7039"/>
      <c r="AS7039"/>
      <c r="AT7039"/>
      <c r="AU7039"/>
      <c r="AV7039"/>
      <c r="AW7039"/>
      <c r="AX7039"/>
      <c r="AY7039"/>
      <c r="AZ7039"/>
    </row>
    <row r="7040" spans="1:52">
      <c r="A7040"/>
      <c r="B7040"/>
      <c r="C7040"/>
      <c r="D7040"/>
      <c r="E7040"/>
      <c r="F7040"/>
      <c r="G7040"/>
      <c r="H7040"/>
      <c r="I7040"/>
      <c r="J7040"/>
      <c r="K7040"/>
      <c r="L7040"/>
      <c r="M7040"/>
      <c r="N7040"/>
      <c r="O7040"/>
      <c r="P7040"/>
      <c r="Q7040"/>
      <c r="R7040"/>
      <c r="S7040"/>
      <c r="T7040"/>
      <c r="U7040"/>
      <c r="V7040"/>
      <c r="W7040"/>
      <c r="X7040"/>
      <c r="Y7040"/>
      <c r="Z7040"/>
      <c r="AA7040"/>
      <c r="AB7040"/>
      <c r="AC7040"/>
      <c r="AD7040"/>
      <c r="AE7040"/>
      <c r="AF7040"/>
      <c r="AG7040"/>
      <c r="AH7040"/>
      <c r="AI7040"/>
      <c r="AJ7040"/>
      <c r="AK7040"/>
      <c r="AL7040"/>
      <c r="AM7040"/>
      <c r="AN7040"/>
      <c r="AO7040"/>
      <c r="AP7040"/>
      <c r="AQ7040"/>
      <c r="AR7040"/>
      <c r="AS7040"/>
      <c r="AT7040"/>
      <c r="AU7040"/>
      <c r="AV7040"/>
      <c r="AW7040"/>
      <c r="AX7040"/>
      <c r="AY7040"/>
      <c r="AZ7040"/>
    </row>
    <row r="7041" spans="1:52">
      <c r="A7041"/>
      <c r="B7041"/>
      <c r="C7041"/>
      <c r="D7041"/>
      <c r="E7041"/>
      <c r="F7041"/>
      <c r="G7041"/>
      <c r="H7041"/>
      <c r="I7041"/>
      <c r="J7041"/>
      <c r="K7041"/>
      <c r="L7041"/>
      <c r="M7041"/>
      <c r="N7041"/>
      <c r="O7041"/>
      <c r="P7041"/>
      <c r="Q7041"/>
      <c r="R7041"/>
      <c r="S7041"/>
      <c r="T7041"/>
      <c r="U7041"/>
      <c r="V7041"/>
      <c r="W7041"/>
      <c r="X7041"/>
      <c r="Y7041"/>
      <c r="Z7041"/>
      <c r="AA7041"/>
      <c r="AB7041"/>
      <c r="AC7041"/>
      <c r="AD7041"/>
      <c r="AE7041"/>
      <c r="AF7041"/>
      <c r="AG7041"/>
      <c r="AH7041"/>
      <c r="AI7041"/>
      <c r="AJ7041"/>
      <c r="AK7041"/>
      <c r="AL7041"/>
      <c r="AM7041"/>
      <c r="AN7041"/>
      <c r="AO7041"/>
      <c r="AP7041"/>
      <c r="AQ7041"/>
      <c r="AR7041"/>
      <c r="AS7041"/>
      <c r="AT7041"/>
      <c r="AU7041"/>
      <c r="AV7041"/>
      <c r="AW7041"/>
      <c r="AX7041"/>
      <c r="AY7041"/>
      <c r="AZ7041"/>
    </row>
    <row r="7042" spans="1:52">
      <c r="A7042"/>
      <c r="B7042"/>
      <c r="C7042"/>
      <c r="D7042"/>
      <c r="E7042"/>
      <c r="F7042"/>
      <c r="G7042"/>
      <c r="H7042"/>
      <c r="I7042"/>
      <c r="J7042"/>
      <c r="K7042"/>
      <c r="L7042"/>
      <c r="M7042"/>
      <c r="N7042"/>
      <c r="O7042"/>
      <c r="P7042"/>
      <c r="Q7042"/>
      <c r="R7042"/>
      <c r="S7042"/>
      <c r="T7042"/>
      <c r="U7042"/>
      <c r="V7042"/>
      <c r="W7042"/>
      <c r="X7042"/>
      <c r="Y7042"/>
      <c r="Z7042"/>
      <c r="AA7042"/>
      <c r="AB7042"/>
      <c r="AC7042"/>
      <c r="AD7042"/>
      <c r="AE7042"/>
      <c r="AF7042"/>
      <c r="AG7042"/>
      <c r="AH7042"/>
      <c r="AI7042"/>
      <c r="AJ7042"/>
      <c r="AK7042"/>
      <c r="AL7042"/>
      <c r="AM7042"/>
      <c r="AN7042"/>
      <c r="AO7042"/>
      <c r="AP7042"/>
      <c r="AQ7042"/>
      <c r="AR7042"/>
      <c r="AS7042"/>
      <c r="AT7042"/>
      <c r="AU7042"/>
      <c r="AV7042"/>
      <c r="AW7042"/>
      <c r="AX7042"/>
      <c r="AY7042"/>
      <c r="AZ7042"/>
    </row>
    <row r="7043" spans="1:52">
      <c r="A7043"/>
      <c r="B7043"/>
      <c r="C7043"/>
      <c r="D7043"/>
      <c r="E7043"/>
      <c r="F7043"/>
      <c r="G7043"/>
      <c r="H7043"/>
      <c r="I7043"/>
      <c r="J7043"/>
      <c r="K7043"/>
      <c r="L7043"/>
      <c r="M7043"/>
      <c r="N7043"/>
      <c r="O7043"/>
      <c r="P7043"/>
      <c r="Q7043"/>
      <c r="R7043"/>
      <c r="S7043"/>
      <c r="T7043"/>
      <c r="U7043"/>
      <c r="V7043"/>
      <c r="W7043"/>
      <c r="X7043"/>
      <c r="Y7043"/>
      <c r="Z7043"/>
      <c r="AA7043"/>
      <c r="AB7043"/>
      <c r="AC7043"/>
      <c r="AD7043"/>
      <c r="AE7043"/>
      <c r="AF7043"/>
      <c r="AG7043"/>
      <c r="AH7043"/>
      <c r="AI7043"/>
      <c r="AJ7043"/>
      <c r="AK7043"/>
      <c r="AL7043"/>
      <c r="AM7043"/>
      <c r="AN7043"/>
      <c r="AO7043"/>
      <c r="AP7043"/>
      <c r="AQ7043"/>
      <c r="AR7043"/>
      <c r="AS7043"/>
      <c r="AT7043"/>
      <c r="AU7043"/>
      <c r="AV7043"/>
      <c r="AW7043"/>
      <c r="AX7043"/>
      <c r="AY7043"/>
      <c r="AZ7043"/>
    </row>
    <row r="7044" spans="1:52">
      <c r="A7044"/>
      <c r="B7044"/>
      <c r="C7044"/>
      <c r="D7044"/>
      <c r="E7044"/>
      <c r="F7044"/>
      <c r="G7044"/>
      <c r="H7044"/>
      <c r="I7044"/>
      <c r="J7044"/>
      <c r="K7044"/>
      <c r="L7044"/>
      <c r="M7044"/>
      <c r="N7044"/>
      <c r="O7044"/>
      <c r="P7044"/>
      <c r="Q7044"/>
      <c r="R7044"/>
      <c r="S7044"/>
      <c r="T7044"/>
      <c r="U7044"/>
      <c r="V7044"/>
      <c r="W7044"/>
      <c r="X7044"/>
      <c r="Y7044"/>
      <c r="Z7044"/>
      <c r="AA7044"/>
      <c r="AB7044"/>
      <c r="AC7044"/>
      <c r="AD7044"/>
      <c r="AE7044"/>
      <c r="AF7044"/>
      <c r="AG7044"/>
      <c r="AH7044"/>
      <c r="AI7044"/>
      <c r="AJ7044"/>
      <c r="AK7044"/>
      <c r="AL7044"/>
      <c r="AM7044"/>
      <c r="AN7044"/>
      <c r="AO7044"/>
      <c r="AP7044"/>
      <c r="AQ7044"/>
      <c r="AR7044"/>
      <c r="AS7044"/>
      <c r="AT7044"/>
      <c r="AU7044"/>
      <c r="AV7044"/>
      <c r="AW7044"/>
      <c r="AX7044"/>
      <c r="AY7044"/>
      <c r="AZ7044"/>
    </row>
    <row r="7045" spans="1:52">
      <c r="A7045"/>
      <c r="B7045"/>
      <c r="C7045"/>
      <c r="D7045"/>
      <c r="E7045"/>
      <c r="F7045"/>
      <c r="G7045"/>
      <c r="H7045"/>
      <c r="I7045"/>
      <c r="J7045"/>
      <c r="K7045"/>
      <c r="L7045"/>
      <c r="M7045"/>
      <c r="N7045"/>
      <c r="O7045"/>
      <c r="P7045"/>
      <c r="Q7045"/>
      <c r="R7045"/>
      <c r="S7045"/>
      <c r="T7045"/>
      <c r="U7045"/>
      <c r="V7045"/>
      <c r="W7045"/>
      <c r="X7045"/>
      <c r="Y7045"/>
      <c r="Z7045"/>
      <c r="AA7045"/>
      <c r="AB7045"/>
      <c r="AC7045"/>
      <c r="AD7045"/>
      <c r="AE7045"/>
      <c r="AF7045"/>
      <c r="AG7045"/>
      <c r="AH7045"/>
      <c r="AI7045"/>
      <c r="AJ7045"/>
      <c r="AK7045"/>
      <c r="AL7045"/>
      <c r="AM7045"/>
      <c r="AN7045"/>
      <c r="AO7045"/>
      <c r="AP7045"/>
      <c r="AQ7045"/>
      <c r="AR7045"/>
      <c r="AS7045"/>
      <c r="AT7045"/>
      <c r="AU7045"/>
      <c r="AV7045"/>
      <c r="AW7045"/>
      <c r="AX7045"/>
      <c r="AY7045"/>
      <c r="AZ7045"/>
    </row>
    <row r="7046" spans="1:52">
      <c r="A7046"/>
      <c r="B7046"/>
      <c r="C7046"/>
      <c r="D7046"/>
      <c r="E7046"/>
      <c r="F7046"/>
      <c r="G7046"/>
      <c r="H7046"/>
      <c r="I7046"/>
      <c r="J7046"/>
      <c r="K7046"/>
      <c r="L7046"/>
      <c r="M7046"/>
      <c r="N7046"/>
      <c r="O7046"/>
      <c r="P7046"/>
      <c r="Q7046"/>
      <c r="R7046"/>
      <c r="S7046"/>
      <c r="T7046"/>
      <c r="U7046"/>
      <c r="V7046"/>
      <c r="W7046"/>
      <c r="X7046"/>
      <c r="Y7046"/>
      <c r="Z7046"/>
      <c r="AA7046"/>
      <c r="AB7046"/>
      <c r="AC7046"/>
      <c r="AD7046"/>
      <c r="AE7046"/>
      <c r="AF7046"/>
      <c r="AG7046"/>
      <c r="AH7046"/>
      <c r="AI7046"/>
      <c r="AJ7046"/>
      <c r="AK7046"/>
      <c r="AL7046"/>
      <c r="AM7046"/>
      <c r="AN7046"/>
      <c r="AO7046"/>
      <c r="AP7046"/>
      <c r="AQ7046"/>
      <c r="AR7046"/>
      <c r="AS7046"/>
      <c r="AT7046"/>
      <c r="AU7046"/>
      <c r="AV7046"/>
      <c r="AW7046"/>
      <c r="AX7046"/>
      <c r="AY7046"/>
      <c r="AZ7046"/>
    </row>
    <row r="7047" spans="1:52">
      <c r="A7047"/>
      <c r="B7047"/>
      <c r="C7047"/>
      <c r="D7047"/>
      <c r="E7047"/>
      <c r="F7047"/>
      <c r="G7047"/>
      <c r="H7047"/>
      <c r="I7047"/>
      <c r="J7047"/>
      <c r="K7047"/>
      <c r="L7047"/>
      <c r="M7047"/>
      <c r="N7047"/>
      <c r="O7047"/>
      <c r="P7047"/>
      <c r="Q7047"/>
      <c r="R7047"/>
      <c r="S7047"/>
      <c r="T7047"/>
      <c r="U7047"/>
      <c r="V7047"/>
      <c r="W7047"/>
      <c r="X7047"/>
      <c r="Y7047"/>
      <c r="Z7047"/>
      <c r="AA7047"/>
      <c r="AB7047"/>
      <c r="AC7047"/>
      <c r="AD7047"/>
      <c r="AE7047"/>
      <c r="AF7047"/>
      <c r="AG7047"/>
      <c r="AH7047"/>
      <c r="AI7047"/>
      <c r="AJ7047"/>
      <c r="AK7047"/>
      <c r="AL7047"/>
      <c r="AM7047"/>
      <c r="AN7047"/>
      <c r="AO7047"/>
      <c r="AP7047"/>
      <c r="AQ7047"/>
      <c r="AR7047"/>
      <c r="AS7047"/>
      <c r="AT7047"/>
      <c r="AU7047"/>
      <c r="AV7047"/>
      <c r="AW7047"/>
      <c r="AX7047"/>
      <c r="AY7047"/>
      <c r="AZ7047"/>
    </row>
    <row r="7048" spans="1:52">
      <c r="A7048"/>
      <c r="B7048"/>
      <c r="C7048"/>
      <c r="D7048"/>
      <c r="E7048"/>
      <c r="F7048"/>
      <c r="G7048"/>
      <c r="H7048"/>
      <c r="I7048"/>
      <c r="J7048"/>
      <c r="K7048"/>
      <c r="L7048"/>
      <c r="M7048"/>
      <c r="N7048"/>
      <c r="O7048"/>
      <c r="P7048"/>
      <c r="Q7048"/>
      <c r="R7048"/>
      <c r="S7048"/>
      <c r="T7048"/>
      <c r="U7048"/>
      <c r="V7048"/>
      <c r="W7048"/>
      <c r="X7048"/>
      <c r="Y7048"/>
      <c r="Z7048"/>
      <c r="AA7048"/>
      <c r="AB7048"/>
      <c r="AC7048"/>
      <c r="AD7048"/>
      <c r="AE7048"/>
      <c r="AF7048"/>
      <c r="AG7048"/>
      <c r="AH7048"/>
      <c r="AI7048"/>
      <c r="AJ7048"/>
      <c r="AK7048"/>
      <c r="AL7048"/>
      <c r="AM7048"/>
      <c r="AN7048"/>
      <c r="AO7048"/>
      <c r="AP7048"/>
      <c r="AQ7048"/>
      <c r="AR7048"/>
      <c r="AS7048"/>
      <c r="AT7048"/>
      <c r="AU7048"/>
      <c r="AV7048"/>
      <c r="AW7048"/>
      <c r="AX7048"/>
      <c r="AY7048"/>
      <c r="AZ7048"/>
    </row>
    <row r="7049" spans="1:52">
      <c r="A7049"/>
      <c r="B7049"/>
      <c r="C7049"/>
      <c r="D7049"/>
      <c r="E7049"/>
      <c r="F7049"/>
      <c r="G7049"/>
      <c r="H7049"/>
      <c r="I7049"/>
      <c r="J7049"/>
      <c r="K7049"/>
      <c r="L7049"/>
      <c r="M7049"/>
      <c r="N7049"/>
      <c r="O7049"/>
      <c r="P7049"/>
      <c r="Q7049"/>
      <c r="R7049"/>
      <c r="S7049"/>
      <c r="T7049"/>
      <c r="U7049"/>
      <c r="V7049"/>
      <c r="W7049"/>
      <c r="X7049"/>
      <c r="Y7049"/>
      <c r="Z7049"/>
      <c r="AA7049"/>
      <c r="AB7049"/>
      <c r="AC7049"/>
      <c r="AD7049"/>
      <c r="AE7049"/>
      <c r="AF7049"/>
      <c r="AG7049"/>
      <c r="AH7049"/>
      <c r="AI7049"/>
      <c r="AJ7049"/>
      <c r="AK7049"/>
      <c r="AL7049"/>
      <c r="AM7049"/>
      <c r="AN7049"/>
      <c r="AO7049"/>
      <c r="AP7049"/>
      <c r="AQ7049"/>
      <c r="AR7049"/>
      <c r="AS7049"/>
      <c r="AT7049"/>
      <c r="AU7049"/>
      <c r="AV7049"/>
      <c r="AW7049"/>
      <c r="AX7049"/>
      <c r="AY7049"/>
      <c r="AZ7049"/>
    </row>
    <row r="7050" spans="1:52">
      <c r="A7050"/>
      <c r="B7050"/>
      <c r="C7050"/>
      <c r="D7050"/>
      <c r="E7050"/>
      <c r="F7050"/>
      <c r="G7050"/>
      <c r="H7050"/>
      <c r="I7050"/>
      <c r="J7050"/>
      <c r="K7050"/>
      <c r="L7050"/>
      <c r="M7050"/>
      <c r="N7050"/>
      <c r="O7050"/>
      <c r="P7050"/>
      <c r="Q7050"/>
      <c r="R7050"/>
      <c r="S7050"/>
      <c r="T7050"/>
      <c r="U7050"/>
      <c r="V7050"/>
      <c r="W7050"/>
      <c r="X7050"/>
      <c r="Y7050"/>
      <c r="Z7050"/>
      <c r="AA7050"/>
      <c r="AB7050"/>
      <c r="AC7050"/>
      <c r="AD7050"/>
      <c r="AE7050"/>
      <c r="AF7050"/>
      <c r="AG7050"/>
      <c r="AH7050"/>
      <c r="AI7050"/>
      <c r="AJ7050"/>
      <c r="AK7050"/>
      <c r="AL7050"/>
      <c r="AM7050"/>
      <c r="AN7050"/>
      <c r="AO7050"/>
      <c r="AP7050"/>
      <c r="AQ7050"/>
      <c r="AR7050"/>
      <c r="AS7050"/>
      <c r="AT7050"/>
      <c r="AU7050"/>
      <c r="AV7050"/>
      <c r="AW7050"/>
      <c r="AX7050"/>
      <c r="AY7050"/>
      <c r="AZ7050"/>
    </row>
    <row r="7051" spans="1:52">
      <c r="A7051"/>
      <c r="B7051"/>
      <c r="C7051"/>
      <c r="D7051"/>
      <c r="E7051"/>
      <c r="F7051"/>
      <c r="G7051"/>
      <c r="H7051"/>
      <c r="I7051"/>
      <c r="J7051"/>
      <c r="K7051"/>
      <c r="L7051"/>
      <c r="M7051"/>
      <c r="N7051"/>
      <c r="O7051"/>
      <c r="P7051"/>
      <c r="Q7051"/>
      <c r="R7051"/>
      <c r="S7051"/>
      <c r="T7051"/>
      <c r="U7051"/>
      <c r="V7051"/>
      <c r="W7051"/>
      <c r="X7051"/>
      <c r="Y7051"/>
      <c r="Z7051"/>
      <c r="AA7051"/>
      <c r="AB7051"/>
      <c r="AC7051"/>
      <c r="AD7051"/>
      <c r="AE7051"/>
      <c r="AF7051"/>
      <c r="AG7051"/>
      <c r="AH7051"/>
      <c r="AI7051"/>
      <c r="AJ7051"/>
      <c r="AK7051"/>
      <c r="AL7051"/>
      <c r="AM7051"/>
      <c r="AN7051"/>
      <c r="AO7051"/>
      <c r="AP7051"/>
      <c r="AQ7051"/>
      <c r="AR7051"/>
      <c r="AS7051"/>
      <c r="AT7051"/>
      <c r="AU7051"/>
      <c r="AV7051"/>
      <c r="AW7051"/>
      <c r="AX7051"/>
      <c r="AY7051"/>
      <c r="AZ7051"/>
    </row>
    <row r="7052" spans="1:52">
      <c r="A7052"/>
      <c r="B7052"/>
      <c r="C7052"/>
      <c r="D7052"/>
      <c r="E7052"/>
      <c r="F7052"/>
      <c r="G7052"/>
      <c r="H7052"/>
      <c r="I7052"/>
      <c r="J7052"/>
      <c r="K7052"/>
      <c r="L7052"/>
      <c r="M7052"/>
      <c r="N7052"/>
      <c r="O7052"/>
      <c r="P7052"/>
      <c r="Q7052"/>
      <c r="R7052"/>
      <c r="S7052"/>
      <c r="T7052"/>
      <c r="U7052"/>
      <c r="V7052"/>
      <c r="W7052"/>
      <c r="X7052"/>
      <c r="Y7052"/>
      <c r="Z7052"/>
      <c r="AA7052"/>
      <c r="AB7052"/>
      <c r="AC7052"/>
      <c r="AD7052"/>
      <c r="AE7052"/>
      <c r="AF7052"/>
      <c r="AG7052"/>
      <c r="AH7052"/>
      <c r="AI7052"/>
      <c r="AJ7052"/>
      <c r="AK7052"/>
      <c r="AL7052"/>
      <c r="AM7052"/>
      <c r="AN7052"/>
      <c r="AO7052"/>
      <c r="AP7052"/>
      <c r="AQ7052"/>
      <c r="AR7052"/>
      <c r="AS7052"/>
      <c r="AT7052"/>
      <c r="AU7052"/>
      <c r="AV7052"/>
      <c r="AW7052"/>
      <c r="AX7052"/>
      <c r="AY7052"/>
      <c r="AZ7052"/>
    </row>
    <row r="7053" spans="1:52">
      <c r="A7053"/>
      <c r="B7053"/>
      <c r="C7053"/>
      <c r="D7053"/>
      <c r="E7053"/>
      <c r="F7053"/>
      <c r="G7053"/>
      <c r="H7053"/>
      <c r="I7053"/>
      <c r="J7053"/>
      <c r="K7053"/>
      <c r="L7053"/>
      <c r="M7053"/>
      <c r="N7053"/>
      <c r="O7053"/>
      <c r="P7053"/>
      <c r="Q7053"/>
      <c r="R7053"/>
      <c r="S7053"/>
      <c r="T7053"/>
      <c r="U7053"/>
      <c r="V7053"/>
      <c r="W7053"/>
      <c r="X7053"/>
      <c r="Y7053"/>
      <c r="Z7053"/>
      <c r="AA7053"/>
      <c r="AB7053"/>
      <c r="AC7053"/>
      <c r="AD7053"/>
      <c r="AE7053"/>
      <c r="AF7053"/>
      <c r="AG7053"/>
      <c r="AH7053"/>
      <c r="AI7053"/>
      <c r="AJ7053"/>
      <c r="AK7053"/>
      <c r="AL7053"/>
      <c r="AM7053"/>
      <c r="AN7053"/>
      <c r="AO7053"/>
      <c r="AP7053"/>
      <c r="AQ7053"/>
      <c r="AR7053"/>
      <c r="AS7053"/>
      <c r="AT7053"/>
      <c r="AU7053"/>
      <c r="AV7053"/>
      <c r="AW7053"/>
      <c r="AX7053"/>
      <c r="AY7053"/>
      <c r="AZ7053"/>
    </row>
    <row r="7054" spans="1:52">
      <c r="A7054"/>
      <c r="B7054"/>
      <c r="C7054"/>
      <c r="D7054"/>
      <c r="E7054"/>
      <c r="F7054"/>
      <c r="G7054"/>
      <c r="H7054"/>
      <c r="I7054"/>
      <c r="J7054"/>
      <c r="K7054"/>
      <c r="L7054"/>
      <c r="M7054"/>
      <c r="N7054"/>
      <c r="O7054"/>
      <c r="P7054"/>
      <c r="Q7054"/>
      <c r="R7054"/>
      <c r="S7054"/>
      <c r="T7054"/>
      <c r="U7054"/>
      <c r="V7054"/>
      <c r="W7054"/>
      <c r="X7054"/>
      <c r="Y7054"/>
      <c r="Z7054"/>
      <c r="AA7054"/>
      <c r="AB7054"/>
      <c r="AC7054"/>
      <c r="AD7054"/>
      <c r="AE7054"/>
      <c r="AF7054"/>
      <c r="AG7054"/>
      <c r="AH7054"/>
      <c r="AI7054"/>
      <c r="AJ7054"/>
      <c r="AK7054"/>
      <c r="AL7054"/>
      <c r="AM7054"/>
      <c r="AN7054"/>
      <c r="AO7054"/>
      <c r="AP7054"/>
      <c r="AQ7054"/>
      <c r="AR7054"/>
      <c r="AS7054"/>
      <c r="AT7054"/>
      <c r="AU7054"/>
      <c r="AV7054"/>
      <c r="AW7054"/>
      <c r="AX7054"/>
      <c r="AY7054"/>
      <c r="AZ7054"/>
    </row>
    <row r="7055" spans="1:52">
      <c r="A7055"/>
      <c r="B7055"/>
      <c r="C7055"/>
      <c r="D7055"/>
      <c r="E7055"/>
      <c r="F7055"/>
      <c r="G7055"/>
      <c r="H7055"/>
      <c r="I7055"/>
      <c r="J7055"/>
      <c r="K7055"/>
      <c r="L7055"/>
      <c r="M7055"/>
      <c r="N7055"/>
      <c r="O7055"/>
      <c r="P7055"/>
      <c r="Q7055"/>
      <c r="R7055"/>
      <c r="S7055"/>
      <c r="T7055"/>
      <c r="U7055"/>
      <c r="V7055"/>
      <c r="W7055"/>
      <c r="X7055"/>
      <c r="Y7055"/>
      <c r="Z7055"/>
      <c r="AA7055"/>
      <c r="AB7055"/>
      <c r="AC7055"/>
      <c r="AD7055"/>
      <c r="AE7055"/>
      <c r="AF7055"/>
      <c r="AG7055"/>
      <c r="AH7055"/>
      <c r="AI7055"/>
      <c r="AJ7055"/>
      <c r="AK7055"/>
      <c r="AL7055"/>
      <c r="AM7055"/>
      <c r="AN7055"/>
      <c r="AO7055"/>
      <c r="AP7055"/>
      <c r="AQ7055"/>
      <c r="AR7055"/>
      <c r="AS7055"/>
      <c r="AT7055"/>
      <c r="AU7055"/>
      <c r="AV7055"/>
      <c r="AW7055"/>
      <c r="AX7055"/>
      <c r="AY7055"/>
      <c r="AZ7055"/>
    </row>
    <row r="7056" spans="1:52">
      <c r="A7056"/>
      <c r="B7056"/>
      <c r="C7056"/>
      <c r="D7056"/>
      <c r="E7056"/>
      <c r="F7056"/>
      <c r="G7056"/>
      <c r="H7056"/>
      <c r="I7056"/>
      <c r="J7056"/>
      <c r="K7056"/>
      <c r="L7056"/>
      <c r="M7056"/>
      <c r="N7056"/>
      <c r="O7056"/>
      <c r="P7056"/>
      <c r="Q7056"/>
      <c r="R7056"/>
      <c r="S7056"/>
      <c r="T7056"/>
      <c r="U7056"/>
      <c r="V7056"/>
      <c r="W7056"/>
      <c r="X7056"/>
      <c r="Y7056"/>
      <c r="Z7056"/>
      <c r="AA7056"/>
      <c r="AB7056"/>
      <c r="AC7056"/>
      <c r="AD7056"/>
      <c r="AE7056"/>
      <c r="AF7056"/>
      <c r="AG7056"/>
      <c r="AH7056"/>
      <c r="AI7056"/>
      <c r="AJ7056"/>
      <c r="AK7056"/>
      <c r="AL7056"/>
      <c r="AM7056"/>
      <c r="AN7056"/>
      <c r="AO7056"/>
      <c r="AP7056"/>
      <c r="AQ7056"/>
      <c r="AR7056"/>
      <c r="AS7056"/>
      <c r="AT7056"/>
      <c r="AU7056"/>
      <c r="AV7056"/>
      <c r="AW7056"/>
      <c r="AX7056"/>
      <c r="AY7056"/>
      <c r="AZ7056"/>
    </row>
    <row r="7057" spans="1:52">
      <c r="A7057"/>
      <c r="B7057"/>
      <c r="C7057"/>
      <c r="D7057"/>
      <c r="E7057"/>
      <c r="F7057"/>
      <c r="G7057"/>
      <c r="H7057"/>
      <c r="I7057"/>
      <c r="J7057"/>
      <c r="K7057"/>
      <c r="L7057"/>
      <c r="M7057"/>
      <c r="N7057"/>
      <c r="O7057"/>
      <c r="P7057"/>
      <c r="Q7057"/>
      <c r="R7057"/>
      <c r="S7057"/>
      <c r="T7057"/>
      <c r="U7057"/>
      <c r="V7057"/>
      <c r="W7057"/>
      <c r="X7057"/>
      <c r="Y7057"/>
      <c r="Z7057"/>
      <c r="AA7057"/>
      <c r="AB7057"/>
      <c r="AC7057"/>
      <c r="AD7057"/>
      <c r="AE7057"/>
      <c r="AF7057"/>
      <c r="AG7057"/>
      <c r="AH7057"/>
      <c r="AI7057"/>
      <c r="AJ7057"/>
      <c r="AK7057"/>
      <c r="AL7057"/>
      <c r="AM7057"/>
      <c r="AN7057"/>
      <c r="AO7057"/>
      <c r="AP7057"/>
      <c r="AQ7057"/>
      <c r="AR7057"/>
      <c r="AS7057"/>
      <c r="AT7057"/>
      <c r="AU7057"/>
      <c r="AV7057"/>
      <c r="AW7057"/>
      <c r="AX7057"/>
      <c r="AY7057"/>
      <c r="AZ7057"/>
    </row>
    <row r="7058" spans="1:52">
      <c r="A7058"/>
      <c r="B7058"/>
      <c r="C7058"/>
      <c r="D7058"/>
      <c r="E7058"/>
      <c r="F7058"/>
      <c r="G7058"/>
      <c r="H7058"/>
      <c r="I7058"/>
      <c r="J7058"/>
      <c r="K7058"/>
      <c r="L7058"/>
      <c r="M7058"/>
      <c r="N7058"/>
      <c r="O7058"/>
      <c r="P7058"/>
      <c r="Q7058"/>
      <c r="R7058"/>
      <c r="S7058"/>
      <c r="T7058"/>
      <c r="U7058"/>
      <c r="V7058"/>
      <c r="W7058"/>
      <c r="X7058"/>
      <c r="Y7058"/>
      <c r="Z7058"/>
      <c r="AA7058"/>
      <c r="AB7058"/>
      <c r="AC7058"/>
      <c r="AD7058"/>
      <c r="AE7058"/>
      <c r="AF7058"/>
      <c r="AG7058"/>
      <c r="AH7058"/>
      <c r="AI7058"/>
      <c r="AJ7058"/>
      <c r="AK7058"/>
      <c r="AL7058"/>
      <c r="AM7058"/>
      <c r="AN7058"/>
      <c r="AO7058"/>
      <c r="AP7058"/>
      <c r="AQ7058"/>
      <c r="AR7058"/>
      <c r="AS7058"/>
      <c r="AT7058"/>
      <c r="AU7058"/>
      <c r="AV7058"/>
      <c r="AW7058"/>
      <c r="AX7058"/>
      <c r="AY7058"/>
      <c r="AZ7058"/>
    </row>
    <row r="7059" spans="1:52">
      <c r="A7059"/>
      <c r="B7059"/>
      <c r="C7059"/>
      <c r="D7059"/>
      <c r="E7059"/>
      <c r="F7059"/>
      <c r="G7059"/>
      <c r="H7059"/>
      <c r="I7059"/>
      <c r="J7059"/>
      <c r="K7059"/>
      <c r="L7059"/>
      <c r="M7059"/>
      <c r="N7059"/>
      <c r="O7059"/>
      <c r="P7059"/>
      <c r="Q7059"/>
      <c r="R7059"/>
      <c r="S7059"/>
      <c r="T7059"/>
      <c r="U7059"/>
      <c r="V7059"/>
      <c r="W7059"/>
      <c r="X7059"/>
      <c r="Y7059"/>
      <c r="Z7059"/>
      <c r="AA7059"/>
      <c r="AB7059"/>
      <c r="AC7059"/>
      <c r="AD7059"/>
      <c r="AE7059"/>
      <c r="AF7059"/>
      <c r="AG7059"/>
      <c r="AH7059"/>
      <c r="AI7059"/>
      <c r="AJ7059"/>
      <c r="AK7059"/>
      <c r="AL7059"/>
      <c r="AM7059"/>
      <c r="AN7059"/>
      <c r="AO7059"/>
      <c r="AP7059"/>
      <c r="AQ7059"/>
      <c r="AR7059"/>
      <c r="AS7059"/>
      <c r="AT7059"/>
      <c r="AU7059"/>
      <c r="AV7059"/>
      <c r="AW7059"/>
      <c r="AX7059"/>
      <c r="AY7059"/>
      <c r="AZ7059"/>
    </row>
    <row r="7060" spans="1:52">
      <c r="A7060"/>
      <c r="B7060"/>
      <c r="C7060"/>
      <c r="D7060"/>
      <c r="E7060"/>
      <c r="F7060"/>
      <c r="G7060"/>
      <c r="H7060"/>
      <c r="I7060"/>
      <c r="J7060"/>
      <c r="K7060"/>
      <c r="L7060"/>
      <c r="M7060"/>
      <c r="N7060"/>
      <c r="O7060"/>
      <c r="P7060"/>
      <c r="Q7060"/>
      <c r="R7060"/>
      <c r="S7060"/>
      <c r="T7060"/>
      <c r="U7060"/>
      <c r="V7060"/>
      <c r="W7060"/>
      <c r="X7060"/>
      <c r="Y7060"/>
      <c r="Z7060"/>
      <c r="AA7060"/>
      <c r="AB7060"/>
      <c r="AC7060"/>
      <c r="AD7060"/>
      <c r="AE7060"/>
      <c r="AF7060"/>
      <c r="AG7060"/>
      <c r="AH7060"/>
      <c r="AI7060"/>
      <c r="AJ7060"/>
      <c r="AK7060"/>
      <c r="AL7060"/>
      <c r="AM7060"/>
      <c r="AN7060"/>
      <c r="AO7060"/>
      <c r="AP7060"/>
      <c r="AQ7060"/>
      <c r="AR7060"/>
      <c r="AS7060"/>
      <c r="AT7060"/>
      <c r="AU7060"/>
      <c r="AV7060"/>
      <c r="AW7060"/>
      <c r="AX7060"/>
      <c r="AY7060"/>
      <c r="AZ7060"/>
    </row>
    <row r="7061" spans="1:52">
      <c r="A7061"/>
      <c r="B7061"/>
      <c r="C7061"/>
      <c r="D7061"/>
      <c r="E7061"/>
      <c r="F7061"/>
      <c r="G7061"/>
      <c r="H7061"/>
      <c r="I7061"/>
      <c r="J7061"/>
      <c r="K7061"/>
      <c r="L7061"/>
      <c r="M7061"/>
      <c r="N7061"/>
      <c r="O7061"/>
      <c r="P7061"/>
      <c r="Q7061"/>
      <c r="R7061"/>
      <c r="S7061"/>
      <c r="T7061"/>
      <c r="U7061"/>
      <c r="V7061"/>
      <c r="W7061"/>
      <c r="X7061"/>
      <c r="Y7061"/>
      <c r="Z7061"/>
      <c r="AA7061"/>
      <c r="AB7061"/>
      <c r="AC7061"/>
      <c r="AD7061"/>
      <c r="AE7061"/>
      <c r="AF7061"/>
      <c r="AG7061"/>
      <c r="AH7061"/>
      <c r="AI7061"/>
      <c r="AJ7061"/>
      <c r="AK7061"/>
      <c r="AL7061"/>
      <c r="AM7061"/>
      <c r="AN7061"/>
      <c r="AO7061"/>
      <c r="AP7061"/>
      <c r="AQ7061"/>
      <c r="AR7061"/>
      <c r="AS7061"/>
      <c r="AT7061"/>
      <c r="AU7061"/>
      <c r="AV7061"/>
      <c r="AW7061"/>
      <c r="AX7061"/>
      <c r="AY7061"/>
      <c r="AZ7061"/>
    </row>
    <row r="7062" spans="1:52">
      <c r="A7062"/>
      <c r="B7062"/>
      <c r="C7062"/>
      <c r="D7062"/>
      <c r="E7062"/>
      <c r="F7062"/>
      <c r="G7062"/>
      <c r="H7062"/>
      <c r="I7062"/>
      <c r="J7062"/>
      <c r="K7062"/>
      <c r="L7062"/>
      <c r="M7062"/>
      <c r="N7062"/>
      <c r="O7062"/>
      <c r="P7062"/>
      <c r="Q7062"/>
      <c r="R7062"/>
      <c r="S7062"/>
      <c r="T7062"/>
      <c r="U7062"/>
      <c r="V7062"/>
      <c r="W7062"/>
      <c r="X7062"/>
      <c r="Y7062"/>
      <c r="Z7062"/>
      <c r="AA7062"/>
      <c r="AB7062"/>
      <c r="AC7062"/>
      <c r="AD7062"/>
      <c r="AE7062"/>
      <c r="AF7062"/>
      <c r="AG7062"/>
      <c r="AH7062"/>
      <c r="AI7062"/>
      <c r="AJ7062"/>
      <c r="AK7062"/>
      <c r="AL7062"/>
      <c r="AM7062"/>
      <c r="AN7062"/>
      <c r="AO7062"/>
      <c r="AP7062"/>
      <c r="AQ7062"/>
      <c r="AR7062"/>
      <c r="AS7062"/>
      <c r="AT7062"/>
      <c r="AU7062"/>
      <c r="AV7062"/>
      <c r="AW7062"/>
      <c r="AX7062"/>
      <c r="AY7062"/>
      <c r="AZ7062"/>
    </row>
    <row r="7063" spans="1:52">
      <c r="A7063"/>
      <c r="B7063"/>
      <c r="C7063"/>
      <c r="D7063"/>
      <c r="E7063"/>
      <c r="F7063"/>
      <c r="G7063"/>
      <c r="H7063"/>
      <c r="I7063"/>
      <c r="J7063"/>
      <c r="K7063"/>
      <c r="L7063"/>
      <c r="M7063"/>
      <c r="N7063"/>
      <c r="O7063"/>
      <c r="P7063"/>
      <c r="Q7063"/>
      <c r="R7063"/>
      <c r="S7063"/>
      <c r="T7063"/>
      <c r="U7063"/>
      <c r="V7063"/>
      <c r="W7063"/>
      <c r="X7063"/>
      <c r="Y7063"/>
      <c r="Z7063"/>
      <c r="AA7063"/>
      <c r="AB7063"/>
      <c r="AC7063"/>
      <c r="AD7063"/>
      <c r="AE7063"/>
      <c r="AF7063"/>
      <c r="AG7063"/>
      <c r="AH7063"/>
      <c r="AI7063"/>
      <c r="AJ7063"/>
      <c r="AK7063"/>
      <c r="AL7063"/>
      <c r="AM7063"/>
      <c r="AN7063"/>
      <c r="AO7063"/>
      <c r="AP7063"/>
      <c r="AQ7063"/>
      <c r="AR7063"/>
      <c r="AS7063"/>
      <c r="AT7063"/>
      <c r="AU7063"/>
      <c r="AV7063"/>
      <c r="AW7063"/>
      <c r="AX7063"/>
      <c r="AY7063"/>
      <c r="AZ7063"/>
    </row>
    <row r="7064" spans="1:52">
      <c r="A7064"/>
      <c r="B7064"/>
      <c r="C7064"/>
      <c r="D7064"/>
      <c r="E7064"/>
      <c r="F7064"/>
      <c r="G7064"/>
      <c r="H7064"/>
      <c r="I7064"/>
      <c r="J7064"/>
      <c r="K7064"/>
      <c r="L7064"/>
      <c r="M7064"/>
      <c r="N7064"/>
      <c r="O7064"/>
      <c r="P7064"/>
      <c r="Q7064"/>
      <c r="R7064"/>
      <c r="S7064"/>
      <c r="T7064"/>
      <c r="U7064"/>
      <c r="V7064"/>
      <c r="W7064"/>
      <c r="X7064"/>
      <c r="Y7064"/>
      <c r="Z7064"/>
      <c r="AA7064"/>
      <c r="AB7064"/>
      <c r="AC7064"/>
      <c r="AD7064"/>
      <c r="AE7064"/>
      <c r="AF7064"/>
      <c r="AG7064"/>
      <c r="AH7064"/>
      <c r="AI7064"/>
      <c r="AJ7064"/>
      <c r="AK7064"/>
      <c r="AL7064"/>
      <c r="AM7064"/>
      <c r="AN7064"/>
      <c r="AO7064"/>
      <c r="AP7064"/>
      <c r="AQ7064"/>
      <c r="AR7064"/>
      <c r="AS7064"/>
      <c r="AT7064"/>
      <c r="AU7064"/>
      <c r="AV7064"/>
      <c r="AW7064"/>
      <c r="AX7064"/>
      <c r="AY7064"/>
      <c r="AZ7064"/>
    </row>
    <row r="7065" spans="1:52">
      <c r="A7065"/>
      <c r="B7065"/>
      <c r="C7065"/>
      <c r="D7065"/>
      <c r="E7065"/>
      <c r="F7065"/>
      <c r="G7065"/>
      <c r="H7065"/>
      <c r="I7065"/>
      <c r="J7065"/>
      <c r="K7065"/>
      <c r="L7065"/>
      <c r="M7065"/>
      <c r="N7065"/>
      <c r="O7065"/>
      <c r="P7065"/>
      <c r="Q7065"/>
      <c r="R7065"/>
      <c r="S7065"/>
      <c r="T7065"/>
      <c r="U7065"/>
      <c r="V7065"/>
      <c r="W7065"/>
      <c r="X7065"/>
      <c r="Y7065"/>
      <c r="Z7065"/>
      <c r="AA7065"/>
      <c r="AB7065"/>
      <c r="AC7065"/>
      <c r="AD7065"/>
      <c r="AE7065"/>
      <c r="AF7065"/>
      <c r="AG7065"/>
      <c r="AH7065"/>
      <c r="AI7065"/>
      <c r="AJ7065"/>
      <c r="AK7065"/>
      <c r="AL7065"/>
      <c r="AM7065"/>
      <c r="AN7065"/>
      <c r="AO7065"/>
      <c r="AP7065"/>
      <c r="AQ7065"/>
      <c r="AR7065"/>
      <c r="AS7065"/>
      <c r="AT7065"/>
      <c r="AU7065"/>
      <c r="AV7065"/>
      <c r="AW7065"/>
      <c r="AX7065"/>
      <c r="AY7065"/>
      <c r="AZ7065"/>
    </row>
    <row r="7066" spans="1:52">
      <c r="A7066"/>
      <c r="B7066"/>
      <c r="C7066"/>
      <c r="D7066"/>
      <c r="E7066"/>
      <c r="F7066"/>
      <c r="G7066"/>
      <c r="H7066"/>
      <c r="I7066"/>
      <c r="J7066"/>
      <c r="K7066"/>
      <c r="L7066"/>
      <c r="M7066"/>
      <c r="N7066"/>
      <c r="O7066"/>
      <c r="P7066"/>
      <c r="Q7066"/>
      <c r="R7066"/>
      <c r="S7066"/>
      <c r="T7066"/>
      <c r="U7066"/>
      <c r="V7066"/>
      <c r="W7066"/>
      <c r="X7066"/>
      <c r="Y7066"/>
      <c r="Z7066"/>
      <c r="AA7066"/>
      <c r="AB7066"/>
      <c r="AC7066"/>
      <c r="AD7066"/>
      <c r="AE7066"/>
      <c r="AF7066"/>
      <c r="AG7066"/>
      <c r="AH7066"/>
      <c r="AI7066"/>
      <c r="AJ7066"/>
      <c r="AK7066"/>
      <c r="AL7066"/>
      <c r="AM7066"/>
      <c r="AN7066"/>
      <c r="AO7066"/>
      <c r="AP7066"/>
      <c r="AQ7066"/>
      <c r="AR7066"/>
      <c r="AS7066"/>
      <c r="AT7066"/>
      <c r="AU7066"/>
      <c r="AV7066"/>
      <c r="AW7066"/>
      <c r="AX7066"/>
      <c r="AY7066"/>
      <c r="AZ7066"/>
    </row>
    <row r="7067" spans="1:52">
      <c r="A7067"/>
      <c r="B7067"/>
      <c r="C7067"/>
      <c r="D7067"/>
      <c r="E7067"/>
      <c r="F7067"/>
      <c r="G7067"/>
      <c r="H7067"/>
      <c r="I7067"/>
      <c r="J7067"/>
      <c r="K7067"/>
      <c r="L7067"/>
      <c r="M7067"/>
      <c r="N7067"/>
      <c r="O7067"/>
      <c r="P7067"/>
      <c r="Q7067"/>
      <c r="R7067"/>
      <c r="S7067"/>
      <c r="T7067"/>
      <c r="U7067"/>
      <c r="V7067"/>
      <c r="W7067"/>
      <c r="X7067"/>
      <c r="Y7067"/>
      <c r="Z7067"/>
      <c r="AA7067"/>
      <c r="AB7067"/>
      <c r="AC7067"/>
      <c r="AD7067"/>
      <c r="AE7067"/>
      <c r="AF7067"/>
      <c r="AG7067"/>
      <c r="AH7067"/>
      <c r="AI7067"/>
      <c r="AJ7067"/>
      <c r="AK7067"/>
      <c r="AL7067"/>
      <c r="AM7067"/>
      <c r="AN7067"/>
      <c r="AO7067"/>
      <c r="AP7067"/>
      <c r="AQ7067"/>
      <c r="AR7067"/>
      <c r="AS7067"/>
      <c r="AT7067"/>
      <c r="AU7067"/>
      <c r="AV7067"/>
      <c r="AW7067"/>
      <c r="AX7067"/>
      <c r="AY7067"/>
      <c r="AZ7067"/>
    </row>
    <row r="7068" spans="1:52">
      <c r="A7068"/>
      <c r="B7068"/>
      <c r="C7068"/>
      <c r="D7068"/>
      <c r="E7068"/>
      <c r="F7068"/>
      <c r="G7068"/>
      <c r="H7068"/>
      <c r="I7068"/>
      <c r="J7068"/>
      <c r="K7068"/>
      <c r="L7068"/>
      <c r="M7068"/>
      <c r="N7068"/>
      <c r="O7068"/>
      <c r="P7068"/>
      <c r="Q7068"/>
      <c r="R7068"/>
      <c r="S7068"/>
      <c r="T7068"/>
      <c r="U7068"/>
      <c r="V7068"/>
      <c r="W7068"/>
      <c r="X7068"/>
      <c r="Y7068"/>
      <c r="Z7068"/>
      <c r="AA7068"/>
      <c r="AB7068"/>
      <c r="AC7068"/>
      <c r="AD7068"/>
      <c r="AE7068"/>
      <c r="AF7068"/>
      <c r="AG7068"/>
      <c r="AH7068"/>
      <c r="AI7068"/>
      <c r="AJ7068"/>
      <c r="AK7068"/>
      <c r="AL7068"/>
      <c r="AM7068"/>
      <c r="AN7068"/>
      <c r="AO7068"/>
      <c r="AP7068"/>
      <c r="AQ7068"/>
      <c r="AR7068"/>
      <c r="AS7068"/>
      <c r="AT7068"/>
      <c r="AU7068"/>
      <c r="AV7068"/>
      <c r="AW7068"/>
      <c r="AX7068"/>
      <c r="AY7068"/>
      <c r="AZ7068"/>
    </row>
    <row r="7069" spans="1:52">
      <c r="A7069"/>
      <c r="B7069"/>
      <c r="C7069"/>
      <c r="D7069"/>
      <c r="E7069"/>
      <c r="F7069"/>
      <c r="G7069"/>
      <c r="H7069"/>
      <c r="I7069"/>
      <c r="J7069"/>
      <c r="K7069"/>
      <c r="L7069"/>
      <c r="M7069"/>
      <c r="N7069"/>
      <c r="O7069"/>
      <c r="P7069"/>
      <c r="Q7069"/>
      <c r="R7069"/>
      <c r="S7069"/>
      <c r="T7069"/>
      <c r="U7069"/>
      <c r="V7069"/>
      <c r="W7069"/>
      <c r="X7069"/>
      <c r="Y7069"/>
      <c r="Z7069"/>
      <c r="AA7069"/>
      <c r="AB7069"/>
      <c r="AC7069"/>
      <c r="AD7069"/>
      <c r="AE7069"/>
      <c r="AF7069"/>
      <c r="AG7069"/>
      <c r="AH7069"/>
      <c r="AI7069"/>
      <c r="AJ7069"/>
      <c r="AK7069"/>
      <c r="AL7069"/>
      <c r="AM7069"/>
      <c r="AN7069"/>
      <c r="AO7069"/>
      <c r="AP7069"/>
      <c r="AQ7069"/>
      <c r="AR7069"/>
      <c r="AS7069"/>
      <c r="AT7069"/>
      <c r="AU7069"/>
      <c r="AV7069"/>
      <c r="AW7069"/>
      <c r="AX7069"/>
      <c r="AY7069"/>
      <c r="AZ7069"/>
    </row>
    <row r="7070" spans="1:52">
      <c r="A7070"/>
      <c r="B7070"/>
      <c r="C7070"/>
      <c r="D7070"/>
      <c r="E7070"/>
      <c r="F7070"/>
      <c r="G7070"/>
      <c r="H7070"/>
      <c r="I7070"/>
      <c r="J7070"/>
      <c r="K7070"/>
      <c r="L7070"/>
      <c r="M7070"/>
      <c r="N7070"/>
      <c r="O7070"/>
      <c r="P7070"/>
      <c r="Q7070"/>
      <c r="R7070"/>
      <c r="S7070"/>
      <c r="T7070"/>
      <c r="U7070"/>
      <c r="V7070"/>
      <c r="W7070"/>
      <c r="X7070"/>
      <c r="Y7070"/>
      <c r="Z7070"/>
      <c r="AA7070"/>
      <c r="AB7070"/>
      <c r="AC7070"/>
      <c r="AD7070"/>
      <c r="AE7070"/>
      <c r="AF7070"/>
      <c r="AG7070"/>
      <c r="AH7070"/>
      <c r="AI7070"/>
      <c r="AJ7070"/>
      <c r="AK7070"/>
      <c r="AL7070"/>
      <c r="AM7070"/>
      <c r="AN7070"/>
      <c r="AO7070"/>
      <c r="AP7070"/>
      <c r="AQ7070"/>
      <c r="AR7070"/>
      <c r="AS7070"/>
      <c r="AT7070"/>
      <c r="AU7070"/>
      <c r="AV7070"/>
      <c r="AW7070"/>
      <c r="AX7070"/>
      <c r="AY7070"/>
      <c r="AZ7070"/>
    </row>
    <row r="7071" spans="1:52">
      <c r="A7071"/>
      <c r="B7071"/>
      <c r="C7071"/>
      <c r="D7071"/>
      <c r="E7071"/>
      <c r="F7071"/>
      <c r="G7071"/>
      <c r="H7071"/>
      <c r="I7071"/>
      <c r="J7071"/>
      <c r="K7071"/>
      <c r="L7071"/>
      <c r="M7071"/>
      <c r="N7071"/>
      <c r="O7071"/>
      <c r="P7071"/>
      <c r="Q7071"/>
      <c r="R7071"/>
      <c r="S7071"/>
      <c r="T7071"/>
      <c r="U7071"/>
      <c r="V7071"/>
      <c r="W7071"/>
      <c r="X7071"/>
      <c r="Y7071"/>
      <c r="Z7071"/>
      <c r="AA7071"/>
      <c r="AB7071"/>
      <c r="AC7071"/>
      <c r="AD7071"/>
      <c r="AE7071"/>
      <c r="AF7071"/>
      <c r="AG7071"/>
      <c r="AH7071"/>
      <c r="AI7071"/>
      <c r="AJ7071"/>
      <c r="AK7071"/>
      <c r="AL7071"/>
      <c r="AM7071"/>
      <c r="AN7071"/>
      <c r="AO7071"/>
      <c r="AP7071"/>
      <c r="AQ7071"/>
      <c r="AR7071"/>
      <c r="AS7071"/>
      <c r="AT7071"/>
      <c r="AU7071"/>
      <c r="AV7071"/>
      <c r="AW7071"/>
      <c r="AX7071"/>
      <c r="AY7071"/>
      <c r="AZ7071"/>
    </row>
    <row r="7072" spans="1:52">
      <c r="A7072"/>
      <c r="B7072"/>
      <c r="C7072"/>
      <c r="D7072"/>
      <c r="E7072"/>
      <c r="F7072"/>
      <c r="G7072"/>
      <c r="H7072"/>
      <c r="I7072"/>
      <c r="J7072"/>
      <c r="K7072"/>
      <c r="L7072"/>
      <c r="M7072"/>
      <c r="N7072"/>
      <c r="O7072"/>
      <c r="P7072"/>
      <c r="Q7072"/>
      <c r="R7072"/>
      <c r="S7072"/>
      <c r="T7072"/>
      <c r="U7072"/>
      <c r="V7072"/>
      <c r="W7072"/>
      <c r="X7072"/>
      <c r="Y7072"/>
      <c r="Z7072"/>
      <c r="AA7072"/>
      <c r="AB7072"/>
      <c r="AC7072"/>
      <c r="AD7072"/>
      <c r="AE7072"/>
      <c r="AF7072"/>
      <c r="AG7072"/>
      <c r="AH7072"/>
      <c r="AI7072"/>
      <c r="AJ7072"/>
      <c r="AK7072"/>
      <c r="AL7072"/>
      <c r="AM7072"/>
      <c r="AN7072"/>
      <c r="AO7072"/>
      <c r="AP7072"/>
      <c r="AQ7072"/>
      <c r="AR7072"/>
      <c r="AS7072"/>
      <c r="AT7072"/>
      <c r="AU7072"/>
      <c r="AV7072"/>
      <c r="AW7072"/>
      <c r="AX7072"/>
      <c r="AY7072"/>
      <c r="AZ7072"/>
    </row>
    <row r="7073" spans="1:52">
      <c r="A7073"/>
      <c r="B7073"/>
      <c r="C7073"/>
      <c r="D7073"/>
      <c r="E7073"/>
      <c r="F7073"/>
      <c r="G7073"/>
      <c r="H7073"/>
      <c r="I7073"/>
      <c r="J7073"/>
      <c r="K7073"/>
      <c r="L7073"/>
      <c r="M7073"/>
      <c r="N7073"/>
      <c r="O7073"/>
      <c r="P7073"/>
      <c r="Q7073"/>
      <c r="R7073"/>
      <c r="S7073"/>
      <c r="T7073"/>
      <c r="U7073"/>
      <c r="V7073"/>
      <c r="W7073"/>
      <c r="X7073"/>
      <c r="Y7073"/>
      <c r="Z7073"/>
      <c r="AA7073"/>
      <c r="AB7073"/>
      <c r="AC7073"/>
      <c r="AD7073"/>
      <c r="AE7073"/>
      <c r="AF7073"/>
      <c r="AG7073"/>
      <c r="AH7073"/>
      <c r="AI7073"/>
      <c r="AJ7073"/>
      <c r="AK7073"/>
      <c r="AL7073"/>
      <c r="AM7073"/>
      <c r="AN7073"/>
      <c r="AO7073"/>
      <c r="AP7073"/>
      <c r="AQ7073"/>
      <c r="AR7073"/>
      <c r="AS7073"/>
      <c r="AT7073"/>
      <c r="AU7073"/>
      <c r="AV7073"/>
      <c r="AW7073"/>
      <c r="AX7073"/>
      <c r="AY7073"/>
      <c r="AZ7073"/>
    </row>
    <row r="7074" spans="1:52">
      <c r="A7074"/>
      <c r="B7074"/>
      <c r="C7074"/>
      <c r="D7074"/>
      <c r="E7074"/>
      <c r="F7074"/>
      <c r="G7074"/>
      <c r="H7074"/>
      <c r="I7074"/>
      <c r="J7074"/>
      <c r="K7074"/>
      <c r="L7074"/>
      <c r="M7074"/>
      <c r="N7074"/>
      <c r="O7074"/>
      <c r="P7074"/>
      <c r="Q7074"/>
      <c r="R7074"/>
      <c r="S7074"/>
      <c r="T7074"/>
      <c r="U7074"/>
      <c r="V7074"/>
      <c r="W7074"/>
      <c r="X7074"/>
      <c r="Y7074"/>
      <c r="Z7074"/>
      <c r="AA7074"/>
      <c r="AB7074"/>
      <c r="AC7074"/>
      <c r="AD7074"/>
      <c r="AE7074"/>
      <c r="AF7074"/>
      <c r="AG7074"/>
      <c r="AH7074"/>
      <c r="AI7074"/>
      <c r="AJ7074"/>
      <c r="AK7074"/>
      <c r="AL7074"/>
      <c r="AM7074"/>
      <c r="AN7074"/>
      <c r="AO7074"/>
      <c r="AP7074"/>
      <c r="AQ7074"/>
      <c r="AR7074"/>
      <c r="AS7074"/>
      <c r="AT7074"/>
      <c r="AU7074"/>
      <c r="AV7074"/>
      <c r="AW7074"/>
      <c r="AX7074"/>
      <c r="AY7074"/>
      <c r="AZ7074"/>
    </row>
    <row r="7075" spans="1:52">
      <c r="A7075"/>
      <c r="B7075"/>
      <c r="C7075"/>
      <c r="D7075"/>
      <c r="E7075"/>
      <c r="F7075"/>
      <c r="G7075"/>
      <c r="H7075"/>
      <c r="I7075"/>
      <c r="J7075"/>
      <c r="K7075"/>
      <c r="L7075"/>
      <c r="M7075"/>
      <c r="N7075"/>
      <c r="O7075"/>
      <c r="P7075"/>
      <c r="Q7075"/>
      <c r="R7075"/>
      <c r="S7075"/>
      <c r="T7075"/>
      <c r="U7075"/>
      <c r="V7075"/>
      <c r="W7075"/>
      <c r="X7075"/>
      <c r="Y7075"/>
      <c r="Z7075"/>
      <c r="AA7075"/>
      <c r="AB7075"/>
      <c r="AC7075"/>
      <c r="AD7075"/>
      <c r="AE7075"/>
      <c r="AF7075"/>
      <c r="AG7075"/>
      <c r="AH7075"/>
      <c r="AI7075"/>
      <c r="AJ7075"/>
      <c r="AK7075"/>
      <c r="AL7075"/>
      <c r="AM7075"/>
      <c r="AN7075"/>
      <c r="AO7075"/>
      <c r="AP7075"/>
      <c r="AQ7075"/>
      <c r="AR7075"/>
      <c r="AS7075"/>
      <c r="AT7075"/>
      <c r="AU7075"/>
      <c r="AV7075"/>
      <c r="AW7075"/>
      <c r="AX7075"/>
      <c r="AY7075"/>
      <c r="AZ7075"/>
    </row>
    <row r="7076" spans="1:52">
      <c r="A7076"/>
      <c r="B7076"/>
      <c r="C7076"/>
      <c r="D7076"/>
      <c r="E7076"/>
      <c r="F7076"/>
      <c r="G7076"/>
      <c r="H7076"/>
      <c r="I7076"/>
      <c r="J7076"/>
      <c r="K7076"/>
      <c r="L7076"/>
      <c r="M7076"/>
      <c r="N7076"/>
      <c r="O7076"/>
      <c r="P7076"/>
      <c r="Q7076"/>
      <c r="R7076"/>
      <c r="S7076"/>
      <c r="T7076"/>
      <c r="U7076"/>
      <c r="V7076"/>
      <c r="W7076"/>
      <c r="X7076"/>
      <c r="Y7076"/>
      <c r="Z7076"/>
      <c r="AA7076"/>
      <c r="AB7076"/>
      <c r="AC7076"/>
      <c r="AD7076"/>
      <c r="AE7076"/>
      <c r="AF7076"/>
      <c r="AG7076"/>
      <c r="AH7076"/>
      <c r="AI7076"/>
      <c r="AJ7076"/>
      <c r="AK7076"/>
      <c r="AL7076"/>
      <c r="AM7076"/>
      <c r="AN7076"/>
      <c r="AO7076"/>
      <c r="AP7076"/>
      <c r="AQ7076"/>
      <c r="AR7076"/>
      <c r="AS7076"/>
      <c r="AT7076"/>
      <c r="AU7076"/>
      <c r="AV7076"/>
      <c r="AW7076"/>
      <c r="AX7076"/>
      <c r="AY7076"/>
      <c r="AZ7076"/>
    </row>
    <row r="7077" spans="1:52">
      <c r="A7077"/>
      <c r="B7077"/>
      <c r="C7077"/>
      <c r="D7077"/>
      <c r="E7077"/>
      <c r="F7077"/>
      <c r="G7077"/>
      <c r="H7077"/>
      <c r="I7077"/>
      <c r="J7077"/>
      <c r="K7077"/>
      <c r="L7077"/>
      <c r="M7077"/>
      <c r="N7077"/>
      <c r="O7077"/>
      <c r="P7077"/>
      <c r="Q7077"/>
      <c r="R7077"/>
      <c r="S7077"/>
      <c r="T7077"/>
      <c r="U7077"/>
      <c r="V7077"/>
      <c r="W7077"/>
      <c r="X7077"/>
      <c r="Y7077"/>
      <c r="Z7077"/>
      <c r="AA7077"/>
      <c r="AB7077"/>
      <c r="AC7077"/>
      <c r="AD7077"/>
      <c r="AE7077"/>
      <c r="AF7077"/>
      <c r="AG7077"/>
      <c r="AH7077"/>
      <c r="AI7077"/>
      <c r="AJ7077"/>
      <c r="AK7077"/>
      <c r="AL7077"/>
      <c r="AM7077"/>
      <c r="AN7077"/>
      <c r="AO7077"/>
      <c r="AP7077"/>
      <c r="AQ7077"/>
      <c r="AR7077"/>
      <c r="AS7077"/>
      <c r="AT7077"/>
      <c r="AU7077"/>
      <c r="AV7077"/>
      <c r="AW7077"/>
      <c r="AX7077"/>
      <c r="AY7077"/>
      <c r="AZ7077"/>
    </row>
    <row r="7078" spans="1:52">
      <c r="A7078"/>
      <c r="B7078"/>
      <c r="C7078"/>
      <c r="D7078"/>
      <c r="E7078"/>
      <c r="F7078"/>
      <c r="G7078"/>
      <c r="H7078"/>
      <c r="I7078"/>
      <c r="J7078"/>
      <c r="K7078"/>
      <c r="L7078"/>
      <c r="M7078"/>
      <c r="N7078"/>
      <c r="O7078"/>
      <c r="P7078"/>
      <c r="Q7078"/>
      <c r="R7078"/>
      <c r="S7078"/>
      <c r="T7078"/>
      <c r="U7078"/>
      <c r="V7078"/>
      <c r="W7078"/>
      <c r="X7078"/>
      <c r="Y7078"/>
      <c r="Z7078"/>
      <c r="AA7078"/>
      <c r="AB7078"/>
      <c r="AC7078"/>
      <c r="AD7078"/>
      <c r="AE7078"/>
      <c r="AF7078"/>
      <c r="AG7078"/>
      <c r="AH7078"/>
      <c r="AI7078"/>
      <c r="AJ7078"/>
      <c r="AK7078"/>
      <c r="AL7078"/>
      <c r="AM7078"/>
      <c r="AN7078"/>
      <c r="AO7078"/>
      <c r="AP7078"/>
      <c r="AQ7078"/>
      <c r="AR7078"/>
      <c r="AS7078"/>
      <c r="AT7078"/>
      <c r="AU7078"/>
      <c r="AV7078"/>
      <c r="AW7078"/>
      <c r="AX7078"/>
      <c r="AY7078"/>
      <c r="AZ7078"/>
    </row>
    <row r="7079" spans="1:52">
      <c r="A7079"/>
      <c r="B7079"/>
      <c r="C7079"/>
      <c r="D7079"/>
      <c r="E7079"/>
      <c r="F7079"/>
      <c r="G7079"/>
      <c r="H7079"/>
      <c r="I7079"/>
      <c r="J7079"/>
      <c r="K7079"/>
      <c r="L7079"/>
      <c r="M7079"/>
      <c r="N7079"/>
      <c r="O7079"/>
      <c r="P7079"/>
      <c r="Q7079"/>
      <c r="R7079"/>
      <c r="S7079"/>
      <c r="T7079"/>
      <c r="U7079"/>
      <c r="V7079"/>
      <c r="W7079"/>
      <c r="X7079"/>
      <c r="Y7079"/>
      <c r="Z7079"/>
      <c r="AA7079"/>
      <c r="AB7079"/>
      <c r="AC7079"/>
      <c r="AD7079"/>
      <c r="AE7079"/>
      <c r="AF7079"/>
      <c r="AG7079"/>
      <c r="AH7079"/>
      <c r="AI7079"/>
      <c r="AJ7079"/>
      <c r="AK7079"/>
      <c r="AL7079"/>
      <c r="AM7079"/>
      <c r="AN7079"/>
      <c r="AO7079"/>
      <c r="AP7079"/>
      <c r="AQ7079"/>
      <c r="AR7079"/>
      <c r="AS7079"/>
      <c r="AT7079"/>
      <c r="AU7079"/>
      <c r="AV7079"/>
      <c r="AW7079"/>
      <c r="AX7079"/>
      <c r="AY7079"/>
      <c r="AZ7079"/>
    </row>
    <row r="7080" spans="1:52">
      <c r="A7080"/>
      <c r="B7080"/>
      <c r="C7080"/>
      <c r="D7080"/>
      <c r="E7080"/>
      <c r="F7080"/>
      <c r="G7080"/>
      <c r="H7080"/>
      <c r="I7080"/>
      <c r="J7080"/>
      <c r="K7080"/>
      <c r="L7080"/>
      <c r="M7080"/>
      <c r="N7080"/>
      <c r="O7080"/>
      <c r="P7080"/>
      <c r="Q7080"/>
      <c r="R7080"/>
      <c r="S7080"/>
      <c r="T7080"/>
      <c r="U7080"/>
      <c r="V7080"/>
      <c r="W7080"/>
      <c r="X7080"/>
      <c r="Y7080"/>
      <c r="Z7080"/>
      <c r="AA7080"/>
      <c r="AB7080"/>
      <c r="AC7080"/>
      <c r="AD7080"/>
      <c r="AE7080"/>
      <c r="AF7080"/>
      <c r="AG7080"/>
      <c r="AH7080"/>
      <c r="AI7080"/>
      <c r="AJ7080"/>
      <c r="AK7080"/>
      <c r="AL7080"/>
      <c r="AM7080"/>
      <c r="AN7080"/>
      <c r="AO7080"/>
      <c r="AP7080"/>
      <c r="AQ7080"/>
      <c r="AR7080"/>
      <c r="AS7080"/>
      <c r="AT7080"/>
      <c r="AU7080"/>
      <c r="AV7080"/>
      <c r="AW7080"/>
      <c r="AX7080"/>
      <c r="AY7080"/>
      <c r="AZ7080"/>
    </row>
    <row r="7081" spans="1:52">
      <c r="A7081"/>
      <c r="B7081"/>
      <c r="C7081"/>
      <c r="D7081"/>
      <c r="E7081"/>
      <c r="F7081"/>
      <c r="G7081"/>
      <c r="H7081"/>
      <c r="I7081"/>
      <c r="J7081"/>
      <c r="K7081"/>
      <c r="L7081"/>
      <c r="M7081"/>
      <c r="N7081"/>
      <c r="O7081"/>
      <c r="P7081"/>
      <c r="Q7081"/>
      <c r="R7081"/>
      <c r="S7081"/>
      <c r="T7081"/>
      <c r="U7081"/>
      <c r="V7081"/>
      <c r="W7081"/>
      <c r="X7081"/>
      <c r="Y7081"/>
      <c r="Z7081"/>
      <c r="AA7081"/>
      <c r="AB7081"/>
      <c r="AC7081"/>
      <c r="AD7081"/>
      <c r="AE7081"/>
      <c r="AF7081"/>
      <c r="AG7081"/>
      <c r="AH7081"/>
      <c r="AI7081"/>
      <c r="AJ7081"/>
      <c r="AK7081"/>
      <c r="AL7081"/>
      <c r="AM7081"/>
      <c r="AN7081"/>
      <c r="AO7081"/>
      <c r="AP7081"/>
      <c r="AQ7081"/>
      <c r="AR7081"/>
      <c r="AS7081"/>
      <c r="AT7081"/>
      <c r="AU7081"/>
      <c r="AV7081"/>
      <c r="AW7081"/>
      <c r="AX7081"/>
      <c r="AY7081"/>
      <c r="AZ7081"/>
    </row>
    <row r="7082" spans="1:52">
      <c r="A7082"/>
      <c r="B7082"/>
      <c r="C7082"/>
      <c r="D7082"/>
      <c r="E7082"/>
      <c r="F7082"/>
      <c r="G7082"/>
      <c r="H7082"/>
      <c r="I7082"/>
      <c r="J7082"/>
      <c r="K7082"/>
      <c r="L7082"/>
      <c r="M7082"/>
      <c r="N7082"/>
      <c r="O7082"/>
      <c r="P7082"/>
      <c r="Q7082"/>
      <c r="R7082"/>
      <c r="S7082"/>
      <c r="T7082"/>
      <c r="U7082"/>
      <c r="V7082"/>
      <c r="W7082"/>
      <c r="X7082"/>
      <c r="Y7082"/>
      <c r="Z7082"/>
      <c r="AA7082"/>
      <c r="AB7082"/>
      <c r="AC7082"/>
      <c r="AD7082"/>
      <c r="AE7082"/>
      <c r="AF7082"/>
      <c r="AG7082"/>
      <c r="AH7082"/>
      <c r="AI7082"/>
      <c r="AJ7082"/>
      <c r="AK7082"/>
      <c r="AL7082"/>
      <c r="AM7082"/>
      <c r="AN7082"/>
      <c r="AO7082"/>
      <c r="AP7082"/>
      <c r="AQ7082"/>
      <c r="AR7082"/>
      <c r="AS7082"/>
      <c r="AT7082"/>
      <c r="AU7082"/>
      <c r="AV7082"/>
      <c r="AW7082"/>
      <c r="AX7082"/>
      <c r="AY7082"/>
      <c r="AZ7082"/>
    </row>
    <row r="7083" spans="1:52">
      <c r="A7083"/>
      <c r="B7083"/>
      <c r="C7083"/>
      <c r="D7083"/>
      <c r="E7083"/>
      <c r="F7083"/>
      <c r="G7083"/>
      <c r="H7083"/>
      <c r="I7083"/>
      <c r="J7083"/>
      <c r="K7083"/>
      <c r="L7083"/>
      <c r="M7083"/>
      <c r="N7083"/>
      <c r="O7083"/>
      <c r="P7083"/>
      <c r="Q7083"/>
      <c r="R7083"/>
      <c r="S7083"/>
      <c r="T7083"/>
      <c r="U7083"/>
      <c r="V7083"/>
      <c r="W7083"/>
      <c r="X7083"/>
      <c r="Y7083"/>
      <c r="Z7083"/>
      <c r="AA7083"/>
      <c r="AB7083"/>
      <c r="AC7083"/>
      <c r="AD7083"/>
      <c r="AE7083"/>
      <c r="AF7083"/>
      <c r="AG7083"/>
      <c r="AH7083"/>
      <c r="AI7083"/>
      <c r="AJ7083"/>
      <c r="AK7083"/>
      <c r="AL7083"/>
      <c r="AM7083"/>
      <c r="AN7083"/>
      <c r="AO7083"/>
      <c r="AP7083"/>
      <c r="AQ7083"/>
      <c r="AR7083"/>
      <c r="AS7083"/>
      <c r="AT7083"/>
      <c r="AU7083"/>
      <c r="AV7083"/>
      <c r="AW7083"/>
      <c r="AX7083"/>
      <c r="AY7083"/>
      <c r="AZ7083"/>
    </row>
    <row r="7084" spans="1:52">
      <c r="A7084"/>
      <c r="B7084"/>
      <c r="C7084"/>
      <c r="D7084"/>
      <c r="E7084"/>
      <c r="F7084"/>
      <c r="G7084"/>
      <c r="H7084"/>
      <c r="I7084"/>
      <c r="J7084"/>
      <c r="K7084"/>
      <c r="L7084"/>
      <c r="M7084"/>
      <c r="N7084"/>
      <c r="O7084"/>
      <c r="P7084"/>
      <c r="Q7084"/>
      <c r="R7084"/>
      <c r="S7084"/>
      <c r="T7084"/>
      <c r="U7084"/>
      <c r="V7084"/>
      <c r="W7084"/>
      <c r="X7084"/>
      <c r="Y7084"/>
      <c r="Z7084"/>
      <c r="AA7084"/>
      <c r="AB7084"/>
      <c r="AC7084"/>
      <c r="AD7084"/>
      <c r="AE7084"/>
      <c r="AF7084"/>
      <c r="AG7084"/>
      <c r="AH7084"/>
      <c r="AI7084"/>
      <c r="AJ7084"/>
      <c r="AK7084"/>
      <c r="AL7084"/>
      <c r="AM7084"/>
      <c r="AN7084"/>
      <c r="AO7084"/>
      <c r="AP7084"/>
      <c r="AQ7084"/>
      <c r="AR7084"/>
      <c r="AS7084"/>
      <c r="AT7084"/>
      <c r="AU7084"/>
      <c r="AV7084"/>
      <c r="AW7084"/>
      <c r="AX7084"/>
      <c r="AY7084"/>
      <c r="AZ7084"/>
    </row>
    <row r="7085" spans="1:52">
      <c r="A7085"/>
      <c r="B7085"/>
      <c r="C7085"/>
      <c r="D7085"/>
      <c r="E7085"/>
      <c r="F7085"/>
      <c r="G7085"/>
      <c r="H7085"/>
      <c r="I7085"/>
      <c r="J7085"/>
      <c r="K7085"/>
      <c r="L7085"/>
      <c r="M7085"/>
      <c r="N7085"/>
      <c r="O7085"/>
      <c r="P7085"/>
      <c r="Q7085"/>
      <c r="R7085"/>
      <c r="S7085"/>
      <c r="T7085"/>
      <c r="U7085"/>
      <c r="V7085"/>
      <c r="W7085"/>
      <c r="X7085"/>
      <c r="Y7085"/>
      <c r="Z7085"/>
      <c r="AA7085"/>
      <c r="AB7085"/>
      <c r="AC7085"/>
      <c r="AD7085"/>
      <c r="AE7085"/>
      <c r="AF7085"/>
      <c r="AG7085"/>
      <c r="AH7085"/>
      <c r="AI7085"/>
      <c r="AJ7085"/>
      <c r="AK7085"/>
      <c r="AL7085"/>
      <c r="AM7085"/>
      <c r="AN7085"/>
      <c r="AO7085"/>
      <c r="AP7085"/>
      <c r="AQ7085"/>
      <c r="AR7085"/>
      <c r="AS7085"/>
      <c r="AT7085"/>
      <c r="AU7085"/>
      <c r="AV7085"/>
      <c r="AW7085"/>
      <c r="AX7085"/>
      <c r="AY7085"/>
      <c r="AZ7085"/>
    </row>
    <row r="7086" spans="1:52">
      <c r="A7086"/>
      <c r="B7086"/>
      <c r="C7086"/>
      <c r="D7086"/>
      <c r="E7086"/>
      <c r="F7086"/>
      <c r="G7086"/>
      <c r="H7086"/>
      <c r="I7086"/>
      <c r="J7086"/>
      <c r="K7086"/>
      <c r="L7086"/>
      <c r="M7086"/>
      <c r="N7086"/>
      <c r="O7086"/>
      <c r="P7086"/>
      <c r="Q7086"/>
      <c r="R7086"/>
      <c r="S7086"/>
      <c r="T7086"/>
      <c r="U7086"/>
      <c r="V7086"/>
      <c r="W7086"/>
      <c r="X7086"/>
      <c r="Y7086"/>
      <c r="Z7086"/>
      <c r="AA7086"/>
      <c r="AB7086"/>
      <c r="AC7086"/>
      <c r="AD7086"/>
      <c r="AE7086"/>
      <c r="AF7086"/>
      <c r="AG7086"/>
      <c r="AH7086"/>
      <c r="AI7086"/>
      <c r="AJ7086"/>
      <c r="AK7086"/>
      <c r="AL7086"/>
      <c r="AM7086"/>
      <c r="AN7086"/>
      <c r="AO7086"/>
      <c r="AP7086"/>
      <c r="AQ7086"/>
      <c r="AR7086"/>
      <c r="AS7086"/>
      <c r="AT7086"/>
      <c r="AU7086"/>
      <c r="AV7086"/>
      <c r="AW7086"/>
      <c r="AX7086"/>
      <c r="AY7086"/>
      <c r="AZ7086"/>
    </row>
    <row r="7087" spans="1:52">
      <c r="A7087"/>
      <c r="B7087"/>
      <c r="C7087"/>
      <c r="D7087"/>
      <c r="E7087"/>
      <c r="F7087"/>
      <c r="G7087"/>
      <c r="H7087"/>
      <c r="I7087"/>
      <c r="J7087"/>
      <c r="K7087"/>
      <c r="L7087"/>
      <c r="M7087"/>
      <c r="N7087"/>
      <c r="O7087"/>
      <c r="P7087"/>
      <c r="Q7087"/>
      <c r="R7087"/>
      <c r="S7087"/>
      <c r="T7087"/>
      <c r="U7087"/>
      <c r="V7087"/>
      <c r="W7087"/>
      <c r="X7087"/>
      <c r="Y7087"/>
      <c r="Z7087"/>
      <c r="AA7087"/>
      <c r="AB7087"/>
      <c r="AC7087"/>
      <c r="AD7087"/>
      <c r="AE7087"/>
      <c r="AF7087"/>
      <c r="AG7087"/>
      <c r="AH7087"/>
      <c r="AI7087"/>
      <c r="AJ7087"/>
      <c r="AK7087"/>
      <c r="AL7087"/>
      <c r="AM7087"/>
      <c r="AN7087"/>
      <c r="AO7087"/>
      <c r="AP7087"/>
      <c r="AQ7087"/>
      <c r="AR7087"/>
      <c r="AS7087"/>
      <c r="AT7087"/>
      <c r="AU7087"/>
      <c r="AV7087"/>
      <c r="AW7087"/>
      <c r="AX7087"/>
      <c r="AY7087"/>
      <c r="AZ7087"/>
    </row>
    <row r="7088" spans="1:52">
      <c r="A7088"/>
      <c r="B7088"/>
      <c r="C7088"/>
      <c r="D7088"/>
      <c r="E7088"/>
      <c r="F7088"/>
      <c r="G7088"/>
      <c r="H7088"/>
      <c r="I7088"/>
      <c r="J7088"/>
      <c r="K7088"/>
      <c r="L7088"/>
      <c r="M7088"/>
      <c r="N7088"/>
      <c r="O7088"/>
      <c r="P7088"/>
      <c r="Q7088"/>
      <c r="R7088"/>
      <c r="S7088"/>
      <c r="T7088"/>
      <c r="U7088"/>
      <c r="V7088"/>
      <c r="W7088"/>
      <c r="X7088"/>
      <c r="Y7088"/>
      <c r="Z7088"/>
      <c r="AA7088"/>
      <c r="AB7088"/>
      <c r="AC7088"/>
      <c r="AD7088"/>
      <c r="AE7088"/>
      <c r="AF7088"/>
      <c r="AG7088"/>
      <c r="AH7088"/>
      <c r="AI7088"/>
      <c r="AJ7088"/>
      <c r="AK7088"/>
      <c r="AL7088"/>
      <c r="AM7088"/>
      <c r="AN7088"/>
      <c r="AO7088"/>
      <c r="AP7088"/>
      <c r="AQ7088"/>
      <c r="AR7088"/>
      <c r="AS7088"/>
      <c r="AT7088"/>
      <c r="AU7088"/>
      <c r="AV7088"/>
      <c r="AW7088"/>
      <c r="AX7088"/>
      <c r="AY7088"/>
      <c r="AZ7088"/>
    </row>
    <row r="7089" spans="1:52">
      <c r="A7089"/>
      <c r="B7089"/>
      <c r="C7089"/>
      <c r="D7089"/>
      <c r="E7089"/>
      <c r="F7089"/>
      <c r="G7089"/>
      <c r="H7089"/>
      <c r="I7089"/>
      <c r="J7089"/>
      <c r="K7089"/>
      <c r="L7089"/>
      <c r="M7089"/>
      <c r="N7089"/>
      <c r="O7089"/>
      <c r="P7089"/>
      <c r="Q7089"/>
      <c r="R7089"/>
      <c r="S7089"/>
      <c r="T7089"/>
      <c r="U7089"/>
      <c r="V7089"/>
      <c r="W7089"/>
      <c r="X7089"/>
      <c r="Y7089"/>
      <c r="Z7089"/>
      <c r="AA7089"/>
      <c r="AB7089"/>
      <c r="AC7089"/>
      <c r="AD7089"/>
      <c r="AE7089"/>
      <c r="AF7089"/>
      <c r="AG7089"/>
      <c r="AH7089"/>
      <c r="AI7089"/>
      <c r="AJ7089"/>
      <c r="AK7089"/>
      <c r="AL7089"/>
      <c r="AM7089"/>
      <c r="AN7089"/>
      <c r="AO7089"/>
      <c r="AP7089"/>
      <c r="AQ7089"/>
      <c r="AR7089"/>
      <c r="AS7089"/>
      <c r="AT7089"/>
      <c r="AU7089"/>
      <c r="AV7089"/>
      <c r="AW7089"/>
      <c r="AX7089"/>
      <c r="AY7089"/>
      <c r="AZ7089"/>
    </row>
    <row r="7090" spans="1:52">
      <c r="A7090"/>
      <c r="B7090"/>
      <c r="C7090"/>
      <c r="D7090"/>
      <c r="E7090"/>
      <c r="F7090"/>
      <c r="G7090"/>
      <c r="H7090"/>
      <c r="I7090"/>
      <c r="J7090"/>
      <c r="K7090"/>
      <c r="L7090"/>
      <c r="M7090"/>
      <c r="N7090"/>
      <c r="O7090"/>
      <c r="P7090"/>
      <c r="Q7090"/>
      <c r="R7090"/>
      <c r="S7090"/>
      <c r="T7090"/>
      <c r="U7090"/>
      <c r="V7090"/>
      <c r="W7090"/>
      <c r="X7090"/>
      <c r="Y7090"/>
      <c r="Z7090"/>
      <c r="AA7090"/>
      <c r="AB7090"/>
      <c r="AC7090"/>
      <c r="AD7090"/>
      <c r="AE7090"/>
      <c r="AF7090"/>
      <c r="AG7090"/>
      <c r="AH7090"/>
      <c r="AI7090"/>
      <c r="AJ7090"/>
      <c r="AK7090"/>
      <c r="AL7090"/>
      <c r="AM7090"/>
      <c r="AN7090"/>
      <c r="AO7090"/>
      <c r="AP7090"/>
      <c r="AQ7090"/>
      <c r="AR7090"/>
      <c r="AS7090"/>
      <c r="AT7090"/>
      <c r="AU7090"/>
      <c r="AV7090"/>
      <c r="AW7090"/>
      <c r="AX7090"/>
      <c r="AY7090"/>
      <c r="AZ7090"/>
    </row>
    <row r="7091" spans="1:52">
      <c r="A7091"/>
      <c r="B7091"/>
      <c r="C7091"/>
      <c r="D7091"/>
      <c r="E7091"/>
      <c r="F7091"/>
      <c r="G7091"/>
      <c r="H7091"/>
      <c r="I7091"/>
      <c r="J7091"/>
      <c r="K7091"/>
      <c r="L7091"/>
      <c r="M7091"/>
      <c r="N7091"/>
      <c r="O7091"/>
      <c r="P7091"/>
      <c r="Q7091"/>
      <c r="R7091"/>
      <c r="S7091"/>
      <c r="T7091"/>
      <c r="U7091"/>
      <c r="V7091"/>
      <c r="W7091"/>
      <c r="X7091"/>
      <c r="Y7091"/>
      <c r="Z7091"/>
      <c r="AA7091"/>
      <c r="AB7091"/>
      <c r="AC7091"/>
      <c r="AD7091"/>
      <c r="AE7091"/>
      <c r="AF7091"/>
      <c r="AG7091"/>
      <c r="AH7091"/>
      <c r="AI7091"/>
      <c r="AJ7091"/>
      <c r="AK7091"/>
      <c r="AL7091"/>
      <c r="AM7091"/>
      <c r="AN7091"/>
      <c r="AO7091"/>
      <c r="AP7091"/>
      <c r="AQ7091"/>
      <c r="AR7091"/>
      <c r="AS7091"/>
      <c r="AT7091"/>
      <c r="AU7091"/>
      <c r="AV7091"/>
      <c r="AW7091"/>
      <c r="AX7091"/>
      <c r="AY7091"/>
      <c r="AZ7091"/>
    </row>
    <row r="7092" spans="1:52">
      <c r="A7092"/>
      <c r="B7092"/>
      <c r="C7092"/>
      <c r="D7092"/>
      <c r="E7092"/>
      <c r="F7092"/>
      <c r="G7092"/>
      <c r="H7092"/>
      <c r="I7092"/>
      <c r="J7092"/>
      <c r="K7092"/>
      <c r="L7092"/>
      <c r="M7092"/>
      <c r="N7092"/>
      <c r="O7092"/>
      <c r="P7092"/>
      <c r="Q7092"/>
      <c r="R7092"/>
      <c r="S7092"/>
      <c r="T7092"/>
      <c r="U7092"/>
      <c r="V7092"/>
      <c r="W7092"/>
      <c r="X7092"/>
      <c r="Y7092"/>
      <c r="Z7092"/>
      <c r="AA7092"/>
      <c r="AB7092"/>
      <c r="AC7092"/>
      <c r="AD7092"/>
      <c r="AE7092"/>
      <c r="AF7092"/>
      <c r="AG7092"/>
      <c r="AH7092"/>
      <c r="AI7092"/>
      <c r="AJ7092"/>
      <c r="AK7092"/>
      <c r="AL7092"/>
      <c r="AM7092"/>
      <c r="AN7092"/>
      <c r="AO7092"/>
      <c r="AP7092"/>
      <c r="AQ7092"/>
      <c r="AR7092"/>
      <c r="AS7092"/>
      <c r="AT7092"/>
      <c r="AU7092"/>
      <c r="AV7092"/>
      <c r="AW7092"/>
      <c r="AX7092"/>
      <c r="AY7092"/>
      <c r="AZ7092"/>
    </row>
    <row r="7093" spans="1:52">
      <c r="A7093"/>
      <c r="B7093"/>
      <c r="C7093"/>
      <c r="D7093"/>
      <c r="E7093"/>
      <c r="F7093"/>
      <c r="G7093"/>
      <c r="H7093"/>
      <c r="I7093"/>
      <c r="J7093"/>
      <c r="K7093"/>
      <c r="L7093"/>
      <c r="M7093"/>
      <c r="N7093"/>
      <c r="O7093"/>
      <c r="P7093"/>
      <c r="Q7093"/>
      <c r="R7093"/>
      <c r="S7093"/>
      <c r="T7093"/>
      <c r="U7093"/>
      <c r="V7093"/>
      <c r="W7093"/>
      <c r="X7093"/>
      <c r="Y7093"/>
      <c r="Z7093"/>
      <c r="AA7093"/>
      <c r="AB7093"/>
      <c r="AC7093"/>
      <c r="AD7093"/>
      <c r="AE7093"/>
      <c r="AF7093"/>
      <c r="AG7093"/>
      <c r="AH7093"/>
      <c r="AI7093"/>
      <c r="AJ7093"/>
      <c r="AK7093"/>
      <c r="AL7093"/>
      <c r="AM7093"/>
      <c r="AN7093"/>
      <c r="AO7093"/>
      <c r="AP7093"/>
      <c r="AQ7093"/>
      <c r="AR7093"/>
      <c r="AS7093"/>
      <c r="AT7093"/>
      <c r="AU7093"/>
      <c r="AV7093"/>
      <c r="AW7093"/>
      <c r="AX7093"/>
      <c r="AY7093"/>
      <c r="AZ7093"/>
    </row>
    <row r="7094" spans="1:52">
      <c r="A7094"/>
      <c r="B7094"/>
      <c r="C7094"/>
      <c r="D7094"/>
      <c r="E7094"/>
      <c r="F7094"/>
      <c r="G7094"/>
      <c r="H7094"/>
      <c r="I7094"/>
      <c r="J7094"/>
      <c r="K7094"/>
      <c r="L7094"/>
      <c r="M7094"/>
      <c r="N7094"/>
      <c r="O7094"/>
      <c r="P7094"/>
      <c r="Q7094"/>
      <c r="R7094"/>
      <c r="S7094"/>
      <c r="T7094"/>
      <c r="U7094"/>
      <c r="V7094"/>
      <c r="W7094"/>
      <c r="X7094"/>
      <c r="Y7094"/>
      <c r="Z7094"/>
      <c r="AA7094"/>
      <c r="AB7094"/>
      <c r="AC7094"/>
      <c r="AD7094"/>
      <c r="AE7094"/>
      <c r="AF7094"/>
      <c r="AG7094"/>
      <c r="AH7094"/>
      <c r="AI7094"/>
      <c r="AJ7094"/>
      <c r="AK7094"/>
      <c r="AL7094"/>
      <c r="AM7094"/>
      <c r="AN7094"/>
      <c r="AO7094"/>
      <c r="AP7094"/>
      <c r="AQ7094"/>
      <c r="AR7094"/>
      <c r="AS7094"/>
      <c r="AT7094"/>
      <c r="AU7094"/>
      <c r="AV7094"/>
      <c r="AW7094"/>
      <c r="AX7094"/>
      <c r="AY7094"/>
      <c r="AZ7094"/>
    </row>
    <row r="7095" spans="1:52">
      <c r="A7095"/>
      <c r="B7095"/>
      <c r="C7095"/>
      <c r="D7095"/>
      <c r="E7095"/>
      <c r="F7095"/>
      <c r="G7095"/>
      <c r="H7095"/>
      <c r="I7095"/>
      <c r="J7095"/>
      <c r="K7095"/>
      <c r="L7095"/>
      <c r="M7095"/>
      <c r="N7095"/>
      <c r="O7095"/>
      <c r="P7095"/>
      <c r="Q7095"/>
      <c r="R7095"/>
      <c r="S7095"/>
      <c r="T7095"/>
      <c r="U7095"/>
      <c r="V7095"/>
      <c r="W7095"/>
      <c r="X7095"/>
      <c r="Y7095"/>
      <c r="Z7095"/>
      <c r="AA7095"/>
      <c r="AB7095"/>
      <c r="AC7095"/>
      <c r="AD7095"/>
      <c r="AE7095"/>
      <c r="AF7095"/>
      <c r="AG7095"/>
      <c r="AH7095"/>
      <c r="AI7095"/>
      <c r="AJ7095"/>
      <c r="AK7095"/>
      <c r="AL7095"/>
      <c r="AM7095"/>
      <c r="AN7095"/>
      <c r="AO7095"/>
      <c r="AP7095"/>
      <c r="AQ7095"/>
      <c r="AR7095"/>
      <c r="AS7095"/>
      <c r="AT7095"/>
      <c r="AU7095"/>
      <c r="AV7095"/>
      <c r="AW7095"/>
      <c r="AX7095"/>
      <c r="AY7095"/>
      <c r="AZ7095"/>
    </row>
    <row r="7096" spans="1:52">
      <c r="A7096"/>
      <c r="B7096"/>
      <c r="C7096"/>
      <c r="D7096"/>
      <c r="E7096"/>
      <c r="F7096"/>
      <c r="G7096"/>
      <c r="H7096"/>
      <c r="I7096"/>
      <c r="J7096"/>
      <c r="K7096"/>
      <c r="L7096"/>
      <c r="M7096"/>
      <c r="N7096"/>
      <c r="O7096"/>
      <c r="P7096"/>
      <c r="Q7096"/>
      <c r="R7096"/>
      <c r="S7096"/>
      <c r="T7096"/>
      <c r="U7096"/>
      <c r="V7096"/>
      <c r="W7096"/>
      <c r="X7096"/>
      <c r="Y7096"/>
      <c r="Z7096"/>
      <c r="AA7096"/>
      <c r="AB7096"/>
      <c r="AC7096"/>
      <c r="AD7096"/>
      <c r="AE7096"/>
      <c r="AF7096"/>
      <c r="AG7096"/>
      <c r="AH7096"/>
      <c r="AI7096"/>
      <c r="AJ7096"/>
      <c r="AK7096"/>
      <c r="AL7096"/>
      <c r="AM7096"/>
      <c r="AN7096"/>
      <c r="AO7096"/>
      <c r="AP7096"/>
      <c r="AQ7096"/>
      <c r="AR7096"/>
      <c r="AS7096"/>
      <c r="AT7096"/>
      <c r="AU7096"/>
      <c r="AV7096"/>
      <c r="AW7096"/>
      <c r="AX7096"/>
      <c r="AY7096"/>
      <c r="AZ7096"/>
    </row>
    <row r="7097" spans="1:52">
      <c r="A7097"/>
      <c r="B7097"/>
      <c r="C7097"/>
      <c r="D7097"/>
      <c r="E7097"/>
      <c r="F7097"/>
      <c r="G7097"/>
      <c r="H7097"/>
      <c r="I7097"/>
      <c r="J7097"/>
      <c r="K7097"/>
      <c r="L7097"/>
      <c r="M7097"/>
      <c r="N7097"/>
      <c r="O7097"/>
      <c r="P7097"/>
      <c r="Q7097"/>
      <c r="R7097"/>
      <c r="S7097"/>
      <c r="T7097"/>
      <c r="U7097"/>
      <c r="V7097"/>
      <c r="W7097"/>
      <c r="X7097"/>
      <c r="Y7097"/>
      <c r="Z7097"/>
      <c r="AA7097"/>
      <c r="AB7097"/>
      <c r="AC7097"/>
      <c r="AD7097"/>
      <c r="AE7097"/>
      <c r="AF7097"/>
      <c r="AG7097"/>
      <c r="AH7097"/>
      <c r="AI7097"/>
      <c r="AJ7097"/>
      <c r="AK7097"/>
      <c r="AL7097"/>
      <c r="AM7097"/>
      <c r="AN7097"/>
      <c r="AO7097"/>
      <c r="AP7097"/>
      <c r="AQ7097"/>
      <c r="AR7097"/>
      <c r="AS7097"/>
      <c r="AT7097"/>
      <c r="AU7097"/>
      <c r="AV7097"/>
      <c r="AW7097"/>
      <c r="AX7097"/>
      <c r="AY7097"/>
      <c r="AZ7097"/>
    </row>
    <row r="7098" spans="1:52">
      <c r="A7098"/>
      <c r="B7098"/>
      <c r="C7098"/>
      <c r="D7098"/>
      <c r="E7098"/>
      <c r="F7098"/>
      <c r="G7098"/>
      <c r="H7098"/>
      <c r="I7098"/>
      <c r="J7098"/>
      <c r="K7098"/>
      <c r="L7098"/>
      <c r="M7098"/>
      <c r="N7098"/>
      <c r="O7098"/>
      <c r="P7098"/>
      <c r="Q7098"/>
      <c r="R7098"/>
      <c r="S7098"/>
      <c r="T7098"/>
      <c r="U7098"/>
      <c r="V7098"/>
      <c r="W7098"/>
      <c r="X7098"/>
      <c r="Y7098"/>
      <c r="Z7098"/>
      <c r="AA7098"/>
      <c r="AB7098"/>
      <c r="AC7098"/>
      <c r="AD7098"/>
      <c r="AE7098"/>
      <c r="AF7098"/>
      <c r="AG7098"/>
      <c r="AH7098"/>
      <c r="AI7098"/>
      <c r="AJ7098"/>
      <c r="AK7098"/>
      <c r="AL7098"/>
      <c r="AM7098"/>
      <c r="AN7098"/>
      <c r="AO7098"/>
      <c r="AP7098"/>
      <c r="AQ7098"/>
      <c r="AR7098"/>
      <c r="AS7098"/>
      <c r="AT7098"/>
      <c r="AU7098"/>
      <c r="AV7098"/>
      <c r="AW7098"/>
      <c r="AX7098"/>
      <c r="AY7098"/>
      <c r="AZ7098"/>
    </row>
    <row r="7099" spans="1:52">
      <c r="A7099"/>
      <c r="B7099"/>
      <c r="C7099"/>
      <c r="D7099"/>
      <c r="E7099"/>
      <c r="F7099"/>
      <c r="G7099"/>
      <c r="H7099"/>
      <c r="I7099"/>
      <c r="J7099"/>
      <c r="K7099"/>
      <c r="L7099"/>
      <c r="M7099"/>
      <c r="N7099"/>
      <c r="O7099"/>
      <c r="P7099"/>
      <c r="Q7099"/>
      <c r="R7099"/>
      <c r="S7099"/>
      <c r="T7099"/>
      <c r="U7099"/>
      <c r="V7099"/>
      <c r="W7099"/>
      <c r="X7099"/>
      <c r="Y7099"/>
      <c r="Z7099"/>
      <c r="AA7099"/>
      <c r="AB7099"/>
      <c r="AC7099"/>
      <c r="AD7099"/>
      <c r="AE7099"/>
      <c r="AF7099"/>
      <c r="AG7099"/>
      <c r="AH7099"/>
      <c r="AI7099"/>
      <c r="AJ7099"/>
      <c r="AK7099"/>
      <c r="AL7099"/>
      <c r="AM7099"/>
      <c r="AN7099"/>
      <c r="AO7099"/>
      <c r="AP7099"/>
      <c r="AQ7099"/>
      <c r="AR7099"/>
      <c r="AS7099"/>
      <c r="AT7099"/>
      <c r="AU7099"/>
      <c r="AV7099"/>
      <c r="AW7099"/>
      <c r="AX7099"/>
      <c r="AY7099"/>
      <c r="AZ7099"/>
    </row>
    <row r="7100" spans="1:52">
      <c r="A7100"/>
      <c r="B7100"/>
      <c r="C7100"/>
      <c r="D7100"/>
      <c r="E7100"/>
      <c r="F7100"/>
      <c r="G7100"/>
      <c r="H7100"/>
      <c r="I7100"/>
      <c r="J7100"/>
      <c r="K7100"/>
      <c r="L7100"/>
      <c r="M7100"/>
      <c r="N7100"/>
      <c r="O7100"/>
      <c r="P7100"/>
      <c r="Q7100"/>
      <c r="R7100"/>
      <c r="S7100"/>
      <c r="T7100"/>
      <c r="U7100"/>
      <c r="V7100"/>
      <c r="W7100"/>
      <c r="X7100"/>
      <c r="Y7100"/>
      <c r="Z7100"/>
      <c r="AA7100"/>
      <c r="AB7100"/>
      <c r="AC7100"/>
      <c r="AD7100"/>
      <c r="AE7100"/>
      <c r="AF7100"/>
      <c r="AG7100"/>
      <c r="AH7100"/>
      <c r="AI7100"/>
      <c r="AJ7100"/>
      <c r="AK7100"/>
      <c r="AL7100"/>
      <c r="AM7100"/>
      <c r="AN7100"/>
      <c r="AO7100"/>
      <c r="AP7100"/>
      <c r="AQ7100"/>
      <c r="AR7100"/>
      <c r="AS7100"/>
      <c r="AT7100"/>
      <c r="AU7100"/>
      <c r="AV7100"/>
      <c r="AW7100"/>
      <c r="AX7100"/>
      <c r="AY7100"/>
      <c r="AZ7100"/>
    </row>
    <row r="7101" spans="1:52">
      <c r="A7101"/>
      <c r="B7101"/>
      <c r="C7101"/>
      <c r="D7101"/>
      <c r="E7101"/>
      <c r="F7101"/>
      <c r="G7101"/>
      <c r="H7101"/>
      <c r="I7101"/>
      <c r="J7101"/>
      <c r="K7101"/>
      <c r="L7101"/>
      <c r="M7101"/>
      <c r="N7101"/>
      <c r="O7101"/>
      <c r="P7101"/>
      <c r="Q7101"/>
      <c r="R7101"/>
      <c r="S7101"/>
      <c r="T7101"/>
      <c r="U7101"/>
      <c r="V7101"/>
      <c r="W7101"/>
      <c r="X7101"/>
      <c r="Y7101"/>
      <c r="Z7101"/>
      <c r="AA7101"/>
      <c r="AB7101"/>
      <c r="AC7101"/>
      <c r="AD7101"/>
      <c r="AE7101"/>
      <c r="AF7101"/>
      <c r="AG7101"/>
      <c r="AH7101"/>
      <c r="AI7101"/>
      <c r="AJ7101"/>
      <c r="AK7101"/>
      <c r="AL7101"/>
      <c r="AM7101"/>
      <c r="AN7101"/>
      <c r="AO7101"/>
      <c r="AP7101"/>
      <c r="AQ7101"/>
      <c r="AR7101"/>
      <c r="AS7101"/>
      <c r="AT7101"/>
      <c r="AU7101"/>
      <c r="AV7101"/>
      <c r="AW7101"/>
      <c r="AX7101"/>
      <c r="AY7101"/>
      <c r="AZ7101"/>
    </row>
    <row r="7102" spans="1:52">
      <c r="A7102"/>
      <c r="B7102"/>
      <c r="C7102"/>
      <c r="D7102"/>
      <c r="E7102"/>
      <c r="F7102"/>
      <c r="G7102"/>
      <c r="H7102"/>
      <c r="I7102"/>
      <c r="J7102"/>
      <c r="K7102"/>
      <c r="L7102"/>
      <c r="M7102"/>
      <c r="N7102"/>
      <c r="O7102"/>
      <c r="P7102"/>
      <c r="Q7102"/>
      <c r="R7102"/>
      <c r="S7102"/>
      <c r="T7102"/>
      <c r="U7102"/>
      <c r="V7102"/>
      <c r="W7102"/>
      <c r="X7102"/>
      <c r="Y7102"/>
      <c r="Z7102"/>
      <c r="AA7102"/>
      <c r="AB7102"/>
      <c r="AC7102"/>
      <c r="AD7102"/>
      <c r="AE7102"/>
      <c r="AF7102"/>
      <c r="AG7102"/>
      <c r="AH7102"/>
      <c r="AI7102"/>
      <c r="AJ7102"/>
      <c r="AK7102"/>
      <c r="AL7102"/>
      <c r="AM7102"/>
      <c r="AN7102"/>
      <c r="AO7102"/>
      <c r="AP7102"/>
      <c r="AQ7102"/>
      <c r="AR7102"/>
      <c r="AS7102"/>
      <c r="AT7102"/>
      <c r="AU7102"/>
      <c r="AV7102"/>
      <c r="AW7102"/>
      <c r="AX7102"/>
      <c r="AY7102"/>
      <c r="AZ7102"/>
    </row>
    <row r="7103" spans="1:52">
      <c r="A7103"/>
      <c r="B7103"/>
      <c r="C7103"/>
      <c r="D7103"/>
      <c r="E7103"/>
      <c r="F7103"/>
      <c r="G7103"/>
      <c r="H7103"/>
      <c r="I7103"/>
      <c r="J7103"/>
      <c r="K7103"/>
      <c r="L7103"/>
      <c r="M7103"/>
      <c r="N7103"/>
      <c r="O7103"/>
      <c r="P7103"/>
      <c r="Q7103"/>
      <c r="R7103"/>
      <c r="S7103"/>
      <c r="T7103"/>
      <c r="U7103"/>
      <c r="V7103"/>
      <c r="W7103"/>
      <c r="X7103"/>
      <c r="Y7103"/>
      <c r="Z7103"/>
      <c r="AA7103"/>
      <c r="AB7103"/>
      <c r="AC7103"/>
      <c r="AD7103"/>
      <c r="AE7103"/>
      <c r="AF7103"/>
      <c r="AG7103"/>
      <c r="AH7103"/>
      <c r="AI7103"/>
      <c r="AJ7103"/>
      <c r="AK7103"/>
      <c r="AL7103"/>
      <c r="AM7103"/>
      <c r="AN7103"/>
      <c r="AO7103"/>
      <c r="AP7103"/>
      <c r="AQ7103"/>
      <c r="AR7103"/>
      <c r="AS7103"/>
      <c r="AT7103"/>
      <c r="AU7103"/>
      <c r="AV7103"/>
      <c r="AW7103"/>
      <c r="AX7103"/>
      <c r="AY7103"/>
      <c r="AZ7103"/>
    </row>
    <row r="7104" spans="1:52">
      <c r="A7104"/>
      <c r="B7104"/>
      <c r="C7104"/>
      <c r="D7104"/>
      <c r="E7104"/>
      <c r="F7104"/>
      <c r="G7104"/>
      <c r="H7104"/>
      <c r="I7104"/>
      <c r="J7104"/>
      <c r="K7104"/>
      <c r="L7104"/>
      <c r="M7104"/>
      <c r="N7104"/>
      <c r="O7104"/>
      <c r="P7104"/>
      <c r="Q7104"/>
      <c r="R7104"/>
      <c r="S7104"/>
      <c r="T7104"/>
      <c r="U7104"/>
      <c r="V7104"/>
      <c r="W7104"/>
      <c r="X7104"/>
      <c r="Y7104"/>
      <c r="Z7104"/>
      <c r="AA7104"/>
      <c r="AB7104"/>
      <c r="AC7104"/>
      <c r="AD7104"/>
      <c r="AE7104"/>
      <c r="AF7104"/>
      <c r="AG7104"/>
      <c r="AH7104"/>
      <c r="AI7104"/>
      <c r="AJ7104"/>
      <c r="AK7104"/>
      <c r="AL7104"/>
      <c r="AM7104"/>
      <c r="AN7104"/>
      <c r="AO7104"/>
      <c r="AP7104"/>
      <c r="AQ7104"/>
      <c r="AR7104"/>
      <c r="AS7104"/>
      <c r="AT7104"/>
      <c r="AU7104"/>
      <c r="AV7104"/>
      <c r="AW7104"/>
      <c r="AX7104"/>
      <c r="AY7104"/>
      <c r="AZ7104"/>
    </row>
    <row r="7105" spans="1:52">
      <c r="A7105"/>
      <c r="B7105"/>
      <c r="C7105"/>
      <c r="D7105"/>
      <c r="E7105"/>
      <c r="F7105"/>
      <c r="G7105"/>
      <c r="H7105"/>
      <c r="I7105"/>
      <c r="J7105"/>
      <c r="K7105"/>
      <c r="L7105"/>
      <c r="M7105"/>
      <c r="N7105"/>
      <c r="O7105"/>
      <c r="P7105"/>
      <c r="Q7105"/>
      <c r="R7105"/>
      <c r="S7105"/>
      <c r="T7105"/>
      <c r="U7105"/>
      <c r="V7105"/>
      <c r="W7105"/>
      <c r="X7105"/>
      <c r="Y7105"/>
      <c r="Z7105"/>
      <c r="AA7105"/>
      <c r="AB7105"/>
      <c r="AC7105"/>
      <c r="AD7105"/>
      <c r="AE7105"/>
      <c r="AF7105"/>
      <c r="AG7105"/>
      <c r="AH7105"/>
      <c r="AI7105"/>
      <c r="AJ7105"/>
      <c r="AK7105"/>
      <c r="AL7105"/>
      <c r="AM7105"/>
      <c r="AN7105"/>
      <c r="AO7105"/>
      <c r="AP7105"/>
      <c r="AQ7105"/>
      <c r="AR7105"/>
      <c r="AS7105"/>
      <c r="AT7105"/>
      <c r="AU7105"/>
      <c r="AV7105"/>
      <c r="AW7105"/>
      <c r="AX7105"/>
      <c r="AY7105"/>
      <c r="AZ7105"/>
    </row>
    <row r="7106" spans="1:52">
      <c r="A7106"/>
      <c r="B7106"/>
      <c r="C7106"/>
      <c r="D7106"/>
      <c r="E7106"/>
      <c r="F7106"/>
      <c r="G7106"/>
      <c r="H7106"/>
      <c r="I7106"/>
      <c r="J7106"/>
      <c r="K7106"/>
      <c r="L7106"/>
      <c r="M7106"/>
      <c r="N7106"/>
      <c r="O7106"/>
      <c r="P7106"/>
      <c r="Q7106"/>
      <c r="R7106"/>
      <c r="S7106"/>
      <c r="T7106"/>
      <c r="U7106"/>
      <c r="V7106"/>
      <c r="W7106"/>
      <c r="X7106"/>
      <c r="Y7106"/>
      <c r="Z7106"/>
      <c r="AA7106"/>
      <c r="AB7106"/>
      <c r="AC7106"/>
      <c r="AD7106"/>
      <c r="AE7106"/>
      <c r="AF7106"/>
      <c r="AG7106"/>
      <c r="AH7106"/>
      <c r="AI7106"/>
      <c r="AJ7106"/>
      <c r="AK7106"/>
      <c r="AL7106"/>
      <c r="AM7106"/>
      <c r="AN7106"/>
      <c r="AO7106"/>
      <c r="AP7106"/>
      <c r="AQ7106"/>
      <c r="AR7106"/>
      <c r="AS7106"/>
      <c r="AT7106"/>
      <c r="AU7106"/>
      <c r="AV7106"/>
      <c r="AW7106"/>
      <c r="AX7106"/>
      <c r="AY7106"/>
      <c r="AZ7106"/>
    </row>
    <row r="7107" spans="1:52">
      <c r="A7107"/>
      <c r="B7107"/>
      <c r="C7107"/>
      <c r="D7107"/>
      <c r="E7107"/>
      <c r="F7107"/>
      <c r="G7107"/>
      <c r="H7107"/>
      <c r="I7107"/>
      <c r="J7107"/>
      <c r="K7107"/>
      <c r="L7107"/>
      <c r="M7107"/>
      <c r="N7107"/>
      <c r="O7107"/>
      <c r="P7107"/>
      <c r="Q7107"/>
      <c r="R7107"/>
      <c r="S7107"/>
      <c r="T7107"/>
      <c r="U7107"/>
      <c r="V7107"/>
      <c r="W7107"/>
      <c r="X7107"/>
      <c r="Y7107"/>
      <c r="Z7107"/>
      <c r="AA7107"/>
      <c r="AB7107"/>
      <c r="AC7107"/>
      <c r="AD7107"/>
      <c r="AE7107"/>
      <c r="AF7107"/>
      <c r="AG7107"/>
      <c r="AH7107"/>
      <c r="AI7107"/>
      <c r="AJ7107"/>
      <c r="AK7107"/>
      <c r="AL7107"/>
      <c r="AM7107"/>
      <c r="AN7107"/>
      <c r="AO7107"/>
      <c r="AP7107"/>
      <c r="AQ7107"/>
      <c r="AR7107"/>
      <c r="AS7107"/>
      <c r="AT7107"/>
      <c r="AU7107"/>
      <c r="AV7107"/>
      <c r="AW7107"/>
      <c r="AX7107"/>
      <c r="AY7107"/>
      <c r="AZ7107"/>
    </row>
    <row r="7108" spans="1:52">
      <c r="A7108"/>
      <c r="B7108"/>
      <c r="C7108"/>
      <c r="D7108"/>
      <c r="E7108"/>
      <c r="F7108"/>
      <c r="G7108"/>
      <c r="H7108"/>
      <c r="I7108"/>
      <c r="J7108"/>
      <c r="K7108"/>
      <c r="L7108"/>
      <c r="M7108"/>
      <c r="N7108"/>
      <c r="O7108"/>
      <c r="P7108"/>
      <c r="Q7108"/>
      <c r="R7108"/>
      <c r="S7108"/>
      <c r="T7108"/>
      <c r="U7108"/>
      <c r="V7108"/>
      <c r="W7108"/>
      <c r="X7108"/>
      <c r="Y7108"/>
      <c r="Z7108"/>
      <c r="AA7108"/>
      <c r="AB7108"/>
      <c r="AC7108"/>
      <c r="AD7108"/>
      <c r="AE7108"/>
      <c r="AF7108"/>
      <c r="AG7108"/>
      <c r="AH7108"/>
      <c r="AI7108"/>
      <c r="AJ7108"/>
      <c r="AK7108"/>
      <c r="AL7108"/>
      <c r="AM7108"/>
      <c r="AN7108"/>
      <c r="AO7108"/>
      <c r="AP7108"/>
      <c r="AQ7108"/>
      <c r="AR7108"/>
      <c r="AS7108"/>
      <c r="AT7108"/>
      <c r="AU7108"/>
      <c r="AV7108"/>
      <c r="AW7108"/>
      <c r="AX7108"/>
      <c r="AY7108"/>
      <c r="AZ7108"/>
    </row>
    <row r="7109" spans="1:52">
      <c r="A7109"/>
      <c r="B7109"/>
      <c r="C7109"/>
      <c r="D7109"/>
      <c r="E7109"/>
      <c r="F7109"/>
      <c r="G7109"/>
      <c r="H7109"/>
      <c r="I7109"/>
      <c r="J7109"/>
      <c r="K7109"/>
      <c r="L7109"/>
      <c r="M7109"/>
      <c r="N7109"/>
      <c r="O7109"/>
      <c r="P7109"/>
      <c r="Q7109"/>
      <c r="R7109"/>
      <c r="S7109"/>
      <c r="T7109"/>
      <c r="U7109"/>
      <c r="V7109"/>
      <c r="W7109"/>
      <c r="X7109"/>
      <c r="Y7109"/>
      <c r="Z7109"/>
      <c r="AA7109"/>
      <c r="AB7109"/>
      <c r="AC7109"/>
      <c r="AD7109"/>
      <c r="AE7109"/>
      <c r="AF7109"/>
      <c r="AG7109"/>
      <c r="AH7109"/>
      <c r="AI7109"/>
      <c r="AJ7109"/>
      <c r="AK7109"/>
      <c r="AL7109"/>
      <c r="AM7109"/>
      <c r="AN7109"/>
      <c r="AO7109"/>
      <c r="AP7109"/>
      <c r="AQ7109"/>
      <c r="AR7109"/>
      <c r="AS7109"/>
      <c r="AT7109"/>
      <c r="AU7109"/>
      <c r="AV7109"/>
      <c r="AW7109"/>
      <c r="AX7109"/>
      <c r="AY7109"/>
      <c r="AZ7109"/>
    </row>
    <row r="7110" spans="1:52">
      <c r="A7110"/>
      <c r="B7110"/>
      <c r="C7110"/>
      <c r="D7110"/>
      <c r="E7110"/>
      <c r="F7110"/>
      <c r="G7110"/>
      <c r="H7110"/>
      <c r="I7110"/>
      <c r="J7110"/>
      <c r="K7110"/>
      <c r="L7110"/>
      <c r="M7110"/>
      <c r="N7110"/>
      <c r="O7110"/>
      <c r="P7110"/>
      <c r="Q7110"/>
      <c r="R7110"/>
      <c r="S7110"/>
      <c r="T7110"/>
      <c r="U7110"/>
      <c r="V7110"/>
      <c r="W7110"/>
      <c r="X7110"/>
      <c r="Y7110"/>
      <c r="Z7110"/>
      <c r="AA7110"/>
      <c r="AB7110"/>
      <c r="AC7110"/>
      <c r="AD7110"/>
      <c r="AE7110"/>
      <c r="AF7110"/>
      <c r="AG7110"/>
      <c r="AH7110"/>
      <c r="AI7110"/>
      <c r="AJ7110"/>
      <c r="AK7110"/>
      <c r="AL7110"/>
      <c r="AM7110"/>
      <c r="AN7110"/>
      <c r="AO7110"/>
      <c r="AP7110"/>
      <c r="AQ7110"/>
      <c r="AR7110"/>
      <c r="AS7110"/>
      <c r="AT7110"/>
      <c r="AU7110"/>
      <c r="AV7110"/>
      <c r="AW7110"/>
      <c r="AX7110"/>
      <c r="AY7110"/>
      <c r="AZ7110"/>
    </row>
    <row r="7111" spans="1:52">
      <c r="A7111"/>
      <c r="B7111"/>
      <c r="C7111"/>
      <c r="D7111"/>
      <c r="E7111"/>
      <c r="F7111"/>
      <c r="G7111"/>
      <c r="H7111"/>
      <c r="I7111"/>
      <c r="J7111"/>
      <c r="K7111"/>
      <c r="L7111"/>
      <c r="M7111"/>
      <c r="N7111"/>
      <c r="O7111"/>
      <c r="P7111"/>
      <c r="Q7111"/>
      <c r="R7111"/>
      <c r="S7111"/>
      <c r="T7111"/>
      <c r="U7111"/>
      <c r="V7111"/>
      <c r="W7111"/>
      <c r="X7111"/>
      <c r="Y7111"/>
      <c r="Z7111"/>
      <c r="AA7111"/>
      <c r="AB7111"/>
      <c r="AC7111"/>
      <c r="AD7111"/>
      <c r="AE7111"/>
      <c r="AF7111"/>
      <c r="AG7111"/>
      <c r="AH7111"/>
      <c r="AI7111"/>
      <c r="AJ7111"/>
      <c r="AK7111"/>
      <c r="AL7111"/>
      <c r="AM7111"/>
      <c r="AN7111"/>
      <c r="AO7111"/>
      <c r="AP7111"/>
      <c r="AQ7111"/>
      <c r="AR7111"/>
      <c r="AS7111"/>
      <c r="AT7111"/>
      <c r="AU7111"/>
      <c r="AV7111"/>
      <c r="AW7111"/>
      <c r="AX7111"/>
      <c r="AY7111"/>
      <c r="AZ7111"/>
    </row>
    <row r="7112" spans="1:52">
      <c r="A7112"/>
      <c r="B7112"/>
      <c r="C7112"/>
      <c r="D7112"/>
      <c r="E7112"/>
      <c r="F7112"/>
      <c r="G7112"/>
      <c r="H7112"/>
      <c r="I7112"/>
      <c r="J7112"/>
      <c r="K7112"/>
      <c r="L7112"/>
      <c r="M7112"/>
      <c r="N7112"/>
      <c r="O7112"/>
      <c r="P7112"/>
      <c r="Q7112"/>
      <c r="R7112"/>
      <c r="S7112"/>
      <c r="T7112"/>
      <c r="U7112"/>
      <c r="V7112"/>
      <c r="W7112"/>
      <c r="X7112"/>
      <c r="Y7112"/>
      <c r="Z7112"/>
      <c r="AA7112"/>
      <c r="AB7112"/>
      <c r="AC7112"/>
      <c r="AD7112"/>
      <c r="AE7112"/>
      <c r="AF7112"/>
      <c r="AG7112"/>
      <c r="AH7112"/>
      <c r="AI7112"/>
      <c r="AJ7112"/>
      <c r="AK7112"/>
      <c r="AL7112"/>
      <c r="AM7112"/>
      <c r="AN7112"/>
      <c r="AO7112"/>
      <c r="AP7112"/>
      <c r="AQ7112"/>
      <c r="AR7112"/>
      <c r="AS7112"/>
      <c r="AT7112"/>
      <c r="AU7112"/>
      <c r="AV7112"/>
      <c r="AW7112"/>
      <c r="AX7112"/>
      <c r="AY7112"/>
      <c r="AZ7112"/>
    </row>
    <row r="7113" spans="1:52">
      <c r="A7113"/>
      <c r="B7113"/>
      <c r="C7113"/>
      <c r="D7113"/>
      <c r="E7113"/>
      <c r="F7113"/>
      <c r="G7113"/>
      <c r="H7113"/>
      <c r="I7113"/>
      <c r="J7113"/>
      <c r="K7113"/>
      <c r="L7113"/>
      <c r="M7113"/>
      <c r="N7113"/>
      <c r="O7113"/>
      <c r="P7113"/>
      <c r="Q7113"/>
      <c r="R7113"/>
      <c r="S7113"/>
      <c r="T7113"/>
      <c r="U7113"/>
      <c r="V7113"/>
      <c r="W7113"/>
      <c r="X7113"/>
      <c r="Y7113"/>
      <c r="Z7113"/>
      <c r="AA7113"/>
      <c r="AB7113"/>
      <c r="AC7113"/>
      <c r="AD7113"/>
      <c r="AE7113"/>
      <c r="AF7113"/>
      <c r="AG7113"/>
      <c r="AH7113"/>
      <c r="AI7113"/>
      <c r="AJ7113"/>
      <c r="AK7113"/>
      <c r="AL7113"/>
      <c r="AM7113"/>
      <c r="AN7113"/>
      <c r="AO7113"/>
      <c r="AP7113"/>
      <c r="AQ7113"/>
      <c r="AR7113"/>
      <c r="AS7113"/>
      <c r="AT7113"/>
      <c r="AU7113"/>
      <c r="AV7113"/>
      <c r="AW7113"/>
      <c r="AX7113"/>
      <c r="AY7113"/>
      <c r="AZ7113"/>
    </row>
    <row r="7114" spans="1:52">
      <c r="A7114"/>
      <c r="B7114"/>
      <c r="C7114"/>
      <c r="D7114"/>
      <c r="E7114"/>
      <c r="F7114"/>
      <c r="G7114"/>
      <c r="H7114"/>
      <c r="I7114"/>
      <c r="J7114"/>
      <c r="K7114"/>
      <c r="L7114"/>
      <c r="M7114"/>
      <c r="N7114"/>
      <c r="O7114"/>
      <c r="P7114"/>
      <c r="Q7114"/>
      <c r="R7114"/>
      <c r="S7114"/>
      <c r="T7114"/>
      <c r="U7114"/>
      <c r="V7114"/>
      <c r="W7114"/>
      <c r="X7114"/>
      <c r="Y7114"/>
      <c r="Z7114"/>
      <c r="AA7114"/>
      <c r="AB7114"/>
      <c r="AC7114"/>
      <c r="AD7114"/>
      <c r="AE7114"/>
      <c r="AF7114"/>
      <c r="AG7114"/>
      <c r="AH7114"/>
      <c r="AI7114"/>
      <c r="AJ7114"/>
      <c r="AK7114"/>
      <c r="AL7114"/>
      <c r="AM7114"/>
      <c r="AN7114"/>
      <c r="AO7114"/>
      <c r="AP7114"/>
      <c r="AQ7114"/>
      <c r="AR7114"/>
      <c r="AS7114"/>
      <c r="AT7114"/>
      <c r="AU7114"/>
      <c r="AV7114"/>
      <c r="AW7114"/>
      <c r="AX7114"/>
      <c r="AY7114"/>
      <c r="AZ7114"/>
    </row>
    <row r="7115" spans="1:52">
      <c r="A7115"/>
      <c r="B7115"/>
      <c r="C7115"/>
      <c r="D7115"/>
      <c r="E7115"/>
      <c r="F7115"/>
      <c r="G7115"/>
      <c r="H7115"/>
      <c r="I7115"/>
      <c r="J7115"/>
      <c r="K7115"/>
      <c r="L7115"/>
      <c r="M7115"/>
      <c r="N7115"/>
      <c r="O7115"/>
      <c r="P7115"/>
      <c r="Q7115"/>
      <c r="R7115"/>
      <c r="S7115"/>
      <c r="T7115"/>
      <c r="U7115"/>
      <c r="V7115"/>
      <c r="W7115"/>
      <c r="X7115"/>
      <c r="Y7115"/>
      <c r="Z7115"/>
      <c r="AA7115"/>
      <c r="AB7115"/>
      <c r="AC7115"/>
      <c r="AD7115"/>
      <c r="AE7115"/>
      <c r="AF7115"/>
      <c r="AG7115"/>
      <c r="AH7115"/>
      <c r="AI7115"/>
      <c r="AJ7115"/>
      <c r="AK7115"/>
      <c r="AL7115"/>
      <c r="AM7115"/>
      <c r="AN7115"/>
      <c r="AO7115"/>
      <c r="AP7115"/>
      <c r="AQ7115"/>
      <c r="AR7115"/>
      <c r="AS7115"/>
      <c r="AT7115"/>
      <c r="AU7115"/>
      <c r="AV7115"/>
      <c r="AW7115"/>
      <c r="AX7115"/>
      <c r="AY7115"/>
      <c r="AZ7115"/>
    </row>
    <row r="7116" spans="1:52">
      <c r="A7116"/>
      <c r="B7116"/>
      <c r="C7116"/>
      <c r="D7116"/>
      <c r="E7116"/>
      <c r="F7116"/>
      <c r="G7116"/>
      <c r="H7116"/>
      <c r="I7116"/>
      <c r="J7116"/>
      <c r="K7116"/>
      <c r="L7116"/>
      <c r="M7116"/>
      <c r="N7116"/>
      <c r="O7116"/>
      <c r="P7116"/>
      <c r="Q7116"/>
      <c r="R7116"/>
      <c r="S7116"/>
      <c r="T7116"/>
      <c r="U7116"/>
      <c r="V7116"/>
      <c r="W7116"/>
      <c r="X7116"/>
      <c r="Y7116"/>
      <c r="Z7116"/>
      <c r="AA7116"/>
      <c r="AB7116"/>
      <c r="AC7116"/>
      <c r="AD7116"/>
      <c r="AE7116"/>
      <c r="AF7116"/>
      <c r="AG7116"/>
      <c r="AH7116"/>
      <c r="AI7116"/>
      <c r="AJ7116"/>
      <c r="AK7116"/>
      <c r="AL7116"/>
      <c r="AM7116"/>
      <c r="AN7116"/>
      <c r="AO7116"/>
      <c r="AP7116"/>
      <c r="AQ7116"/>
      <c r="AR7116"/>
      <c r="AS7116"/>
      <c r="AT7116"/>
      <c r="AU7116"/>
      <c r="AV7116"/>
      <c r="AW7116"/>
      <c r="AX7116"/>
      <c r="AY7116"/>
      <c r="AZ7116"/>
    </row>
    <row r="7117" spans="1:52">
      <c r="A7117"/>
      <c r="B7117"/>
      <c r="C7117"/>
      <c r="D7117"/>
      <c r="E7117"/>
      <c r="F7117"/>
      <c r="G7117"/>
      <c r="H7117"/>
      <c r="I7117"/>
      <c r="J7117"/>
      <c r="K7117"/>
      <c r="L7117"/>
      <c r="M7117"/>
      <c r="N7117"/>
      <c r="O7117"/>
      <c r="P7117"/>
      <c r="Q7117"/>
      <c r="R7117"/>
      <c r="S7117"/>
      <c r="T7117"/>
      <c r="U7117"/>
      <c r="V7117"/>
      <c r="W7117"/>
      <c r="X7117"/>
      <c r="Y7117"/>
      <c r="Z7117"/>
      <c r="AA7117"/>
      <c r="AB7117"/>
      <c r="AC7117"/>
      <c r="AD7117"/>
      <c r="AE7117"/>
      <c r="AF7117"/>
      <c r="AG7117"/>
      <c r="AH7117"/>
      <c r="AI7117"/>
      <c r="AJ7117"/>
      <c r="AK7117"/>
      <c r="AL7117"/>
      <c r="AM7117"/>
      <c r="AN7117"/>
      <c r="AO7117"/>
      <c r="AP7117"/>
      <c r="AQ7117"/>
      <c r="AR7117"/>
      <c r="AS7117"/>
      <c r="AT7117"/>
      <c r="AU7117"/>
      <c r="AV7117"/>
      <c r="AW7117"/>
      <c r="AX7117"/>
      <c r="AY7117"/>
      <c r="AZ7117"/>
    </row>
    <row r="7118" spans="1:52">
      <c r="A7118"/>
      <c r="B7118"/>
      <c r="C7118"/>
      <c r="D7118"/>
      <c r="E7118"/>
      <c r="F7118"/>
      <c r="G7118"/>
      <c r="H7118"/>
      <c r="I7118"/>
      <c r="J7118"/>
      <c r="K7118"/>
      <c r="L7118"/>
      <c r="M7118"/>
      <c r="N7118"/>
      <c r="O7118"/>
      <c r="P7118"/>
      <c r="Q7118"/>
      <c r="R7118"/>
      <c r="S7118"/>
      <c r="T7118"/>
      <c r="U7118"/>
      <c r="V7118"/>
      <c r="W7118"/>
      <c r="X7118"/>
      <c r="Y7118"/>
      <c r="Z7118"/>
      <c r="AA7118"/>
      <c r="AB7118"/>
      <c r="AC7118"/>
      <c r="AD7118"/>
      <c r="AE7118"/>
      <c r="AF7118"/>
      <c r="AG7118"/>
      <c r="AH7118"/>
      <c r="AI7118"/>
      <c r="AJ7118"/>
      <c r="AK7118"/>
      <c r="AL7118"/>
      <c r="AM7118"/>
      <c r="AN7118"/>
      <c r="AO7118"/>
      <c r="AP7118"/>
      <c r="AQ7118"/>
      <c r="AR7118"/>
      <c r="AS7118"/>
      <c r="AT7118"/>
      <c r="AU7118"/>
      <c r="AV7118"/>
      <c r="AW7118"/>
      <c r="AX7118"/>
      <c r="AY7118"/>
      <c r="AZ7118"/>
    </row>
    <row r="7119" spans="1:52">
      <c r="A7119"/>
      <c r="B7119"/>
      <c r="C7119"/>
      <c r="D7119"/>
      <c r="E7119"/>
      <c r="F7119"/>
      <c r="G7119"/>
      <c r="H7119"/>
      <c r="I7119"/>
      <c r="J7119"/>
      <c r="K7119"/>
      <c r="L7119"/>
      <c r="M7119"/>
      <c r="N7119"/>
      <c r="O7119"/>
      <c r="P7119"/>
      <c r="Q7119"/>
      <c r="R7119"/>
      <c r="S7119"/>
      <c r="T7119"/>
      <c r="U7119"/>
      <c r="V7119"/>
      <c r="W7119"/>
      <c r="X7119"/>
      <c r="Y7119"/>
      <c r="Z7119"/>
      <c r="AA7119"/>
      <c r="AB7119"/>
      <c r="AC7119"/>
      <c r="AD7119"/>
      <c r="AE7119"/>
      <c r="AF7119"/>
      <c r="AG7119"/>
      <c r="AH7119"/>
      <c r="AI7119"/>
      <c r="AJ7119"/>
      <c r="AK7119"/>
      <c r="AL7119"/>
      <c r="AM7119"/>
      <c r="AN7119"/>
      <c r="AO7119"/>
      <c r="AP7119"/>
      <c r="AQ7119"/>
      <c r="AR7119"/>
      <c r="AS7119"/>
      <c r="AT7119"/>
      <c r="AU7119"/>
      <c r="AV7119"/>
      <c r="AW7119"/>
      <c r="AX7119"/>
      <c r="AY7119"/>
      <c r="AZ7119"/>
    </row>
    <row r="7120" spans="1:52">
      <c r="A7120"/>
      <c r="B7120"/>
      <c r="C7120"/>
      <c r="D7120"/>
      <c r="E7120"/>
      <c r="F7120"/>
      <c r="G7120"/>
      <c r="H7120"/>
      <c r="I7120"/>
      <c r="J7120"/>
      <c r="K7120"/>
      <c r="L7120"/>
      <c r="M7120"/>
      <c r="N7120"/>
      <c r="O7120"/>
      <c r="P7120"/>
      <c r="Q7120"/>
      <c r="R7120"/>
      <c r="S7120"/>
      <c r="T7120"/>
      <c r="U7120"/>
      <c r="V7120"/>
      <c r="W7120"/>
      <c r="X7120"/>
      <c r="Y7120"/>
      <c r="Z7120"/>
      <c r="AA7120"/>
      <c r="AB7120"/>
      <c r="AC7120"/>
      <c r="AD7120"/>
      <c r="AE7120"/>
      <c r="AF7120"/>
      <c r="AG7120"/>
      <c r="AH7120"/>
      <c r="AI7120"/>
      <c r="AJ7120"/>
      <c r="AK7120"/>
      <c r="AL7120"/>
      <c r="AM7120"/>
      <c r="AN7120"/>
      <c r="AO7120"/>
      <c r="AP7120"/>
      <c r="AQ7120"/>
      <c r="AR7120"/>
      <c r="AS7120"/>
      <c r="AT7120"/>
      <c r="AU7120"/>
      <c r="AV7120"/>
      <c r="AW7120"/>
      <c r="AX7120"/>
      <c r="AY7120"/>
      <c r="AZ7120"/>
    </row>
    <row r="7121" spans="1:52">
      <c r="A7121"/>
      <c r="B7121"/>
      <c r="C7121"/>
      <c r="D7121"/>
      <c r="E7121"/>
      <c r="F7121"/>
      <c r="G7121"/>
      <c r="H7121"/>
      <c r="I7121"/>
      <c r="J7121"/>
      <c r="K7121"/>
      <c r="L7121"/>
      <c r="M7121"/>
      <c r="N7121"/>
      <c r="O7121"/>
      <c r="P7121"/>
      <c r="Q7121"/>
      <c r="R7121"/>
      <c r="S7121"/>
      <c r="T7121"/>
      <c r="U7121"/>
      <c r="V7121"/>
      <c r="W7121"/>
      <c r="X7121"/>
      <c r="Y7121"/>
      <c r="Z7121"/>
      <c r="AA7121"/>
      <c r="AB7121"/>
      <c r="AC7121"/>
      <c r="AD7121"/>
      <c r="AE7121"/>
      <c r="AF7121"/>
      <c r="AG7121"/>
      <c r="AH7121"/>
      <c r="AI7121"/>
      <c r="AJ7121"/>
      <c r="AK7121"/>
      <c r="AL7121"/>
      <c r="AM7121"/>
      <c r="AN7121"/>
      <c r="AO7121"/>
      <c r="AP7121"/>
      <c r="AQ7121"/>
      <c r="AR7121"/>
      <c r="AS7121"/>
      <c r="AT7121"/>
      <c r="AU7121"/>
      <c r="AV7121"/>
      <c r="AW7121"/>
      <c r="AX7121"/>
      <c r="AY7121"/>
      <c r="AZ7121"/>
    </row>
    <row r="7122" spans="1:52">
      <c r="A7122"/>
      <c r="B7122"/>
      <c r="C7122"/>
      <c r="D7122"/>
      <c r="E7122"/>
      <c r="F7122"/>
      <c r="G7122"/>
      <c r="H7122"/>
      <c r="I7122"/>
      <c r="J7122"/>
      <c r="K7122"/>
      <c r="L7122"/>
      <c r="M7122"/>
      <c r="N7122"/>
      <c r="O7122"/>
      <c r="P7122"/>
      <c r="Q7122"/>
      <c r="R7122"/>
      <c r="S7122"/>
      <c r="T7122"/>
      <c r="U7122"/>
      <c r="V7122"/>
      <c r="W7122"/>
      <c r="X7122"/>
      <c r="Y7122"/>
      <c r="Z7122"/>
      <c r="AA7122"/>
      <c r="AB7122"/>
      <c r="AC7122"/>
      <c r="AD7122"/>
      <c r="AE7122"/>
      <c r="AF7122"/>
      <c r="AG7122"/>
      <c r="AH7122"/>
      <c r="AI7122"/>
      <c r="AJ7122"/>
      <c r="AK7122"/>
      <c r="AL7122"/>
      <c r="AM7122"/>
      <c r="AN7122"/>
      <c r="AO7122"/>
      <c r="AP7122"/>
      <c r="AQ7122"/>
      <c r="AR7122"/>
      <c r="AS7122"/>
      <c r="AT7122"/>
      <c r="AU7122"/>
      <c r="AV7122"/>
      <c r="AW7122"/>
      <c r="AX7122"/>
      <c r="AY7122"/>
      <c r="AZ7122"/>
    </row>
    <row r="7123" spans="1:52">
      <c r="A7123"/>
      <c r="B7123"/>
      <c r="C7123"/>
      <c r="D7123"/>
      <c r="E7123"/>
      <c r="F7123"/>
      <c r="G7123"/>
      <c r="H7123"/>
      <c r="I7123"/>
      <c r="J7123"/>
      <c r="K7123"/>
      <c r="L7123"/>
      <c r="M7123"/>
      <c r="N7123"/>
      <c r="O7123"/>
      <c r="P7123"/>
      <c r="Q7123"/>
      <c r="R7123"/>
      <c r="S7123"/>
      <c r="T7123"/>
      <c r="U7123"/>
      <c r="V7123"/>
      <c r="W7123"/>
      <c r="X7123"/>
      <c r="Y7123"/>
      <c r="Z7123"/>
      <c r="AA7123"/>
      <c r="AB7123"/>
      <c r="AC7123"/>
      <c r="AD7123"/>
      <c r="AE7123"/>
      <c r="AF7123"/>
      <c r="AG7123"/>
      <c r="AH7123"/>
      <c r="AI7123"/>
      <c r="AJ7123"/>
      <c r="AK7123"/>
      <c r="AL7123"/>
      <c r="AM7123"/>
      <c r="AN7123"/>
      <c r="AO7123"/>
      <c r="AP7123"/>
      <c r="AQ7123"/>
      <c r="AR7123"/>
      <c r="AS7123"/>
      <c r="AT7123"/>
      <c r="AU7123"/>
      <c r="AV7123"/>
      <c r="AW7123"/>
      <c r="AX7123"/>
      <c r="AY7123"/>
      <c r="AZ7123"/>
    </row>
    <row r="7124" spans="1:52">
      <c r="A7124"/>
      <c r="B7124"/>
      <c r="C7124"/>
      <c r="D7124"/>
      <c r="E7124"/>
      <c r="F7124"/>
      <c r="G7124"/>
      <c r="H7124"/>
      <c r="I7124"/>
      <c r="J7124"/>
      <c r="K7124"/>
      <c r="L7124"/>
      <c r="M7124"/>
      <c r="N7124"/>
      <c r="O7124"/>
      <c r="P7124"/>
      <c r="Q7124"/>
      <c r="R7124"/>
      <c r="S7124"/>
      <c r="T7124"/>
      <c r="U7124"/>
      <c r="V7124"/>
      <c r="W7124"/>
      <c r="X7124"/>
      <c r="Y7124"/>
      <c r="Z7124"/>
      <c r="AA7124"/>
      <c r="AB7124"/>
      <c r="AC7124"/>
      <c r="AD7124"/>
      <c r="AE7124"/>
      <c r="AF7124"/>
      <c r="AG7124"/>
      <c r="AH7124"/>
      <c r="AI7124"/>
      <c r="AJ7124"/>
      <c r="AK7124"/>
      <c r="AL7124"/>
      <c r="AM7124"/>
      <c r="AN7124"/>
      <c r="AO7124"/>
      <c r="AP7124"/>
      <c r="AQ7124"/>
      <c r="AR7124"/>
      <c r="AS7124"/>
      <c r="AT7124"/>
      <c r="AU7124"/>
      <c r="AV7124"/>
      <c r="AW7124"/>
      <c r="AX7124"/>
      <c r="AY7124"/>
      <c r="AZ7124"/>
    </row>
    <row r="7125" spans="1:52">
      <c r="A7125"/>
      <c r="B7125"/>
      <c r="C7125"/>
      <c r="D7125"/>
      <c r="E7125"/>
      <c r="F7125"/>
      <c r="G7125"/>
      <c r="H7125"/>
      <c r="I7125"/>
      <c r="J7125"/>
      <c r="K7125"/>
      <c r="L7125"/>
      <c r="M7125"/>
      <c r="N7125"/>
      <c r="O7125"/>
      <c r="P7125"/>
      <c r="Q7125"/>
      <c r="R7125"/>
      <c r="S7125"/>
      <c r="T7125"/>
      <c r="U7125"/>
      <c r="V7125"/>
      <c r="W7125"/>
      <c r="X7125"/>
      <c r="Y7125"/>
      <c r="Z7125"/>
      <c r="AA7125"/>
      <c r="AB7125"/>
      <c r="AC7125"/>
      <c r="AD7125"/>
      <c r="AE7125"/>
      <c r="AF7125"/>
      <c r="AG7125"/>
      <c r="AH7125"/>
      <c r="AI7125"/>
      <c r="AJ7125"/>
      <c r="AK7125"/>
      <c r="AL7125"/>
      <c r="AM7125"/>
      <c r="AN7125"/>
      <c r="AO7125"/>
      <c r="AP7125"/>
      <c r="AQ7125"/>
      <c r="AR7125"/>
      <c r="AS7125"/>
      <c r="AT7125"/>
      <c r="AU7125"/>
      <c r="AV7125"/>
      <c r="AW7125"/>
      <c r="AX7125"/>
      <c r="AY7125"/>
      <c r="AZ7125"/>
    </row>
    <row r="7126" spans="1:52">
      <c r="A7126"/>
      <c r="B7126"/>
      <c r="C7126"/>
      <c r="D7126"/>
      <c r="E7126"/>
      <c r="F7126"/>
      <c r="G7126"/>
      <c r="H7126"/>
      <c r="I7126"/>
      <c r="J7126"/>
      <c r="K7126"/>
      <c r="L7126"/>
      <c r="M7126"/>
      <c r="N7126"/>
      <c r="O7126"/>
      <c r="P7126"/>
      <c r="Q7126"/>
      <c r="R7126"/>
      <c r="S7126"/>
      <c r="T7126"/>
      <c r="U7126"/>
      <c r="V7126"/>
      <c r="W7126"/>
      <c r="X7126"/>
      <c r="Y7126"/>
      <c r="Z7126"/>
      <c r="AA7126"/>
      <c r="AB7126"/>
      <c r="AC7126"/>
      <c r="AD7126"/>
      <c r="AE7126"/>
      <c r="AF7126"/>
      <c r="AG7126"/>
      <c r="AH7126"/>
      <c r="AI7126"/>
      <c r="AJ7126"/>
      <c r="AK7126"/>
      <c r="AL7126"/>
      <c r="AM7126"/>
      <c r="AN7126"/>
      <c r="AO7126"/>
      <c r="AP7126"/>
      <c r="AQ7126"/>
      <c r="AR7126"/>
      <c r="AS7126"/>
      <c r="AT7126"/>
      <c r="AU7126"/>
      <c r="AV7126"/>
      <c r="AW7126"/>
      <c r="AX7126"/>
      <c r="AY7126"/>
      <c r="AZ7126"/>
    </row>
    <row r="7127" spans="1:52">
      <c r="A7127"/>
      <c r="B7127"/>
      <c r="C7127"/>
      <c r="D7127"/>
      <c r="E7127"/>
      <c r="F7127"/>
      <c r="G7127"/>
      <c r="H7127"/>
      <c r="I7127"/>
      <c r="J7127"/>
      <c r="K7127"/>
      <c r="L7127"/>
      <c r="M7127"/>
      <c r="N7127"/>
      <c r="O7127"/>
      <c r="P7127"/>
      <c r="Q7127"/>
      <c r="R7127"/>
      <c r="S7127"/>
      <c r="T7127"/>
      <c r="U7127"/>
      <c r="V7127"/>
      <c r="W7127"/>
      <c r="X7127"/>
      <c r="Y7127"/>
      <c r="Z7127"/>
      <c r="AA7127"/>
      <c r="AB7127"/>
      <c r="AC7127"/>
      <c r="AD7127"/>
      <c r="AE7127"/>
      <c r="AF7127"/>
      <c r="AG7127"/>
      <c r="AH7127"/>
      <c r="AI7127"/>
      <c r="AJ7127"/>
      <c r="AK7127"/>
      <c r="AL7127"/>
      <c r="AM7127"/>
      <c r="AN7127"/>
      <c r="AO7127"/>
      <c r="AP7127"/>
      <c r="AQ7127"/>
      <c r="AR7127"/>
      <c r="AS7127"/>
      <c r="AT7127"/>
      <c r="AU7127"/>
      <c r="AV7127"/>
      <c r="AW7127"/>
      <c r="AX7127"/>
      <c r="AY7127"/>
      <c r="AZ7127"/>
    </row>
    <row r="7128" spans="1:52">
      <c r="A7128"/>
      <c r="B7128"/>
      <c r="C7128"/>
      <c r="D7128"/>
      <c r="E7128"/>
      <c r="F7128"/>
      <c r="G7128"/>
      <c r="H7128"/>
      <c r="I7128"/>
      <c r="J7128"/>
      <c r="K7128"/>
      <c r="L7128"/>
      <c r="M7128"/>
      <c r="N7128"/>
      <c r="O7128"/>
      <c r="P7128"/>
      <c r="Q7128"/>
      <c r="R7128"/>
      <c r="S7128"/>
      <c r="T7128"/>
      <c r="U7128"/>
      <c r="V7128"/>
      <c r="W7128"/>
      <c r="X7128"/>
      <c r="Y7128"/>
      <c r="Z7128"/>
      <c r="AA7128"/>
      <c r="AB7128"/>
      <c r="AC7128"/>
      <c r="AD7128"/>
      <c r="AE7128"/>
      <c r="AF7128"/>
      <c r="AG7128"/>
      <c r="AH7128"/>
      <c r="AI7128"/>
      <c r="AJ7128"/>
      <c r="AK7128"/>
      <c r="AL7128"/>
      <c r="AM7128"/>
      <c r="AN7128"/>
      <c r="AO7128"/>
      <c r="AP7128"/>
      <c r="AQ7128"/>
      <c r="AR7128"/>
      <c r="AS7128"/>
      <c r="AT7128"/>
      <c r="AU7128"/>
      <c r="AV7128"/>
      <c r="AW7128"/>
      <c r="AX7128"/>
      <c r="AY7128"/>
      <c r="AZ7128"/>
    </row>
    <row r="7129" spans="1:52">
      <c r="A7129"/>
      <c r="B7129"/>
      <c r="C7129"/>
      <c r="D7129"/>
      <c r="E7129"/>
      <c r="F7129"/>
      <c r="G7129"/>
      <c r="H7129"/>
      <c r="I7129"/>
      <c r="J7129"/>
      <c r="K7129"/>
      <c r="L7129"/>
      <c r="M7129"/>
      <c r="N7129"/>
      <c r="O7129"/>
      <c r="P7129"/>
      <c r="Q7129"/>
      <c r="R7129"/>
      <c r="S7129"/>
      <c r="T7129"/>
      <c r="U7129"/>
      <c r="V7129"/>
      <c r="W7129"/>
      <c r="X7129"/>
      <c r="Y7129"/>
      <c r="Z7129"/>
      <c r="AA7129"/>
      <c r="AB7129"/>
      <c r="AC7129"/>
      <c r="AD7129"/>
      <c r="AE7129"/>
      <c r="AF7129"/>
      <c r="AG7129"/>
      <c r="AH7129"/>
      <c r="AI7129"/>
      <c r="AJ7129"/>
      <c r="AK7129"/>
      <c r="AL7129"/>
      <c r="AM7129"/>
      <c r="AN7129"/>
      <c r="AO7129"/>
      <c r="AP7129"/>
      <c r="AQ7129"/>
      <c r="AR7129"/>
      <c r="AS7129"/>
      <c r="AT7129"/>
      <c r="AU7129"/>
      <c r="AV7129"/>
      <c r="AW7129"/>
      <c r="AX7129"/>
      <c r="AY7129"/>
      <c r="AZ7129"/>
    </row>
    <row r="7130" spans="1:52">
      <c r="A7130"/>
      <c r="B7130"/>
      <c r="C7130"/>
      <c r="D7130"/>
      <c r="E7130"/>
      <c r="F7130"/>
      <c r="G7130"/>
      <c r="H7130"/>
      <c r="I7130"/>
      <c r="J7130"/>
      <c r="K7130"/>
      <c r="L7130"/>
      <c r="M7130"/>
      <c r="N7130"/>
      <c r="O7130"/>
      <c r="P7130"/>
      <c r="Q7130"/>
      <c r="R7130"/>
      <c r="S7130"/>
      <c r="T7130"/>
      <c r="U7130"/>
      <c r="V7130"/>
      <c r="W7130"/>
      <c r="X7130"/>
      <c r="Y7130"/>
      <c r="Z7130"/>
      <c r="AA7130"/>
      <c r="AB7130"/>
      <c r="AC7130"/>
      <c r="AD7130"/>
      <c r="AE7130"/>
      <c r="AF7130"/>
      <c r="AG7130"/>
      <c r="AH7130"/>
      <c r="AI7130"/>
      <c r="AJ7130"/>
      <c r="AK7130"/>
      <c r="AL7130"/>
      <c r="AM7130"/>
      <c r="AN7130"/>
      <c r="AO7130"/>
      <c r="AP7130"/>
      <c r="AQ7130"/>
      <c r="AR7130"/>
      <c r="AS7130"/>
      <c r="AT7130"/>
      <c r="AU7130"/>
      <c r="AV7130"/>
      <c r="AW7130"/>
      <c r="AX7130"/>
      <c r="AY7130"/>
      <c r="AZ7130"/>
    </row>
    <row r="7131" spans="1:52">
      <c r="A7131"/>
      <c r="B7131"/>
      <c r="C7131"/>
      <c r="D7131"/>
      <c r="E7131"/>
      <c r="F7131"/>
      <c r="G7131"/>
      <c r="H7131"/>
      <c r="I7131"/>
      <c r="J7131"/>
      <c r="K7131"/>
      <c r="L7131"/>
      <c r="M7131"/>
      <c r="N7131"/>
      <c r="O7131"/>
      <c r="P7131"/>
      <c r="Q7131"/>
      <c r="R7131"/>
      <c r="S7131"/>
      <c r="T7131"/>
      <c r="U7131"/>
      <c r="V7131"/>
      <c r="W7131"/>
      <c r="X7131"/>
      <c r="Y7131"/>
      <c r="Z7131"/>
      <c r="AA7131"/>
      <c r="AB7131"/>
      <c r="AC7131"/>
      <c r="AD7131"/>
      <c r="AE7131"/>
      <c r="AF7131"/>
      <c r="AG7131"/>
      <c r="AH7131"/>
      <c r="AI7131"/>
      <c r="AJ7131"/>
      <c r="AK7131"/>
      <c r="AL7131"/>
      <c r="AM7131"/>
      <c r="AN7131"/>
      <c r="AO7131"/>
      <c r="AP7131"/>
      <c r="AQ7131"/>
      <c r="AR7131"/>
      <c r="AS7131"/>
      <c r="AT7131"/>
      <c r="AU7131"/>
      <c r="AV7131"/>
      <c r="AW7131"/>
      <c r="AX7131"/>
      <c r="AY7131"/>
      <c r="AZ7131"/>
    </row>
    <row r="7132" spans="1:52">
      <c r="A7132"/>
      <c r="B7132"/>
      <c r="C7132"/>
      <c r="D7132"/>
      <c r="E7132"/>
      <c r="F7132"/>
      <c r="G7132"/>
      <c r="H7132"/>
      <c r="I7132"/>
      <c r="J7132"/>
      <c r="K7132"/>
      <c r="L7132"/>
      <c r="M7132"/>
      <c r="N7132"/>
      <c r="O7132"/>
      <c r="P7132"/>
      <c r="Q7132"/>
      <c r="R7132"/>
      <c r="S7132"/>
      <c r="T7132"/>
      <c r="U7132"/>
      <c r="V7132"/>
      <c r="W7132"/>
      <c r="X7132"/>
      <c r="Y7132"/>
      <c r="Z7132"/>
      <c r="AA7132"/>
      <c r="AB7132"/>
      <c r="AC7132"/>
      <c r="AD7132"/>
      <c r="AE7132"/>
      <c r="AF7132"/>
      <c r="AG7132"/>
      <c r="AH7132"/>
      <c r="AI7132"/>
      <c r="AJ7132"/>
      <c r="AK7132"/>
      <c r="AL7132"/>
      <c r="AM7132"/>
      <c r="AN7132"/>
      <c r="AO7132"/>
      <c r="AP7132"/>
      <c r="AQ7132"/>
      <c r="AR7132"/>
      <c r="AS7132"/>
      <c r="AT7132"/>
      <c r="AU7132"/>
      <c r="AV7132"/>
      <c r="AW7132"/>
      <c r="AX7132"/>
      <c r="AY7132"/>
      <c r="AZ7132"/>
    </row>
    <row r="7133" spans="1:52">
      <c r="A7133"/>
      <c r="B7133"/>
      <c r="C7133"/>
      <c r="D7133"/>
      <c r="E7133"/>
      <c r="F7133"/>
      <c r="G7133"/>
      <c r="H7133"/>
      <c r="I7133"/>
      <c r="J7133"/>
      <c r="K7133"/>
      <c r="L7133"/>
      <c r="M7133"/>
      <c r="N7133"/>
      <c r="O7133"/>
      <c r="P7133"/>
      <c r="Q7133"/>
      <c r="R7133"/>
      <c r="S7133"/>
      <c r="T7133"/>
      <c r="U7133"/>
      <c r="V7133"/>
      <c r="W7133"/>
      <c r="X7133"/>
      <c r="Y7133"/>
      <c r="Z7133"/>
      <c r="AA7133"/>
      <c r="AB7133"/>
      <c r="AC7133"/>
      <c r="AD7133"/>
      <c r="AE7133"/>
      <c r="AF7133"/>
      <c r="AG7133"/>
      <c r="AH7133"/>
      <c r="AI7133"/>
      <c r="AJ7133"/>
      <c r="AK7133"/>
      <c r="AL7133"/>
      <c r="AM7133"/>
      <c r="AN7133"/>
      <c r="AO7133"/>
      <c r="AP7133"/>
      <c r="AQ7133"/>
      <c r="AR7133"/>
      <c r="AS7133"/>
      <c r="AT7133"/>
      <c r="AU7133"/>
      <c r="AV7133"/>
      <c r="AW7133"/>
      <c r="AX7133"/>
      <c r="AY7133"/>
      <c r="AZ7133"/>
    </row>
    <row r="7134" spans="1:52">
      <c r="A7134"/>
      <c r="B7134"/>
      <c r="C7134"/>
      <c r="D7134"/>
      <c r="E7134"/>
      <c r="F7134"/>
      <c r="G7134"/>
      <c r="H7134"/>
      <c r="I7134"/>
      <c r="J7134"/>
      <c r="K7134"/>
      <c r="L7134"/>
      <c r="M7134"/>
      <c r="N7134"/>
      <c r="O7134"/>
      <c r="P7134"/>
      <c r="Q7134"/>
      <c r="R7134"/>
      <c r="S7134"/>
      <c r="T7134"/>
      <c r="U7134"/>
      <c r="V7134"/>
      <c r="W7134"/>
      <c r="X7134"/>
      <c r="Y7134"/>
      <c r="Z7134"/>
      <c r="AA7134"/>
      <c r="AB7134"/>
      <c r="AC7134"/>
      <c r="AD7134"/>
      <c r="AE7134"/>
      <c r="AF7134"/>
      <c r="AG7134"/>
      <c r="AH7134"/>
      <c r="AI7134"/>
      <c r="AJ7134"/>
      <c r="AK7134"/>
      <c r="AL7134"/>
      <c r="AM7134"/>
      <c r="AN7134"/>
      <c r="AO7134"/>
      <c r="AP7134"/>
      <c r="AQ7134"/>
      <c r="AR7134"/>
      <c r="AS7134"/>
      <c r="AT7134"/>
      <c r="AU7134"/>
      <c r="AV7134"/>
      <c r="AW7134"/>
      <c r="AX7134"/>
      <c r="AY7134"/>
      <c r="AZ7134"/>
    </row>
    <row r="7135" spans="1:52">
      <c r="A7135"/>
      <c r="B7135"/>
      <c r="C7135"/>
      <c r="D7135"/>
      <c r="E7135"/>
      <c r="F7135"/>
      <c r="G7135"/>
      <c r="H7135"/>
      <c r="I7135"/>
      <c r="J7135"/>
      <c r="K7135"/>
      <c r="L7135"/>
      <c r="M7135"/>
      <c r="N7135"/>
      <c r="O7135"/>
      <c r="P7135"/>
      <c r="Q7135"/>
      <c r="R7135"/>
      <c r="S7135"/>
      <c r="T7135"/>
      <c r="U7135"/>
      <c r="V7135"/>
      <c r="W7135"/>
      <c r="X7135"/>
      <c r="Y7135"/>
      <c r="Z7135"/>
      <c r="AA7135"/>
      <c r="AB7135"/>
      <c r="AC7135"/>
      <c r="AD7135"/>
      <c r="AE7135"/>
      <c r="AF7135"/>
      <c r="AG7135"/>
      <c r="AH7135"/>
      <c r="AI7135"/>
      <c r="AJ7135"/>
      <c r="AK7135"/>
      <c r="AL7135"/>
      <c r="AM7135"/>
      <c r="AN7135"/>
      <c r="AO7135"/>
      <c r="AP7135"/>
      <c r="AQ7135"/>
      <c r="AR7135"/>
      <c r="AS7135"/>
      <c r="AT7135"/>
      <c r="AU7135"/>
      <c r="AV7135"/>
      <c r="AW7135"/>
      <c r="AX7135"/>
      <c r="AY7135"/>
      <c r="AZ7135"/>
    </row>
    <row r="7136" spans="1:52">
      <c r="A7136"/>
      <c r="B7136"/>
      <c r="C7136"/>
      <c r="D7136"/>
      <c r="E7136"/>
      <c r="F7136"/>
      <c r="G7136"/>
      <c r="H7136"/>
      <c r="I7136"/>
      <c r="J7136"/>
      <c r="K7136"/>
      <c r="L7136"/>
      <c r="M7136"/>
      <c r="N7136"/>
      <c r="O7136"/>
      <c r="P7136"/>
      <c r="Q7136"/>
      <c r="R7136"/>
      <c r="S7136"/>
      <c r="T7136"/>
      <c r="U7136"/>
      <c r="V7136"/>
      <c r="W7136"/>
      <c r="X7136"/>
      <c r="Y7136"/>
      <c r="Z7136"/>
      <c r="AA7136"/>
      <c r="AB7136"/>
      <c r="AC7136"/>
      <c r="AD7136"/>
      <c r="AE7136"/>
      <c r="AF7136"/>
      <c r="AG7136"/>
      <c r="AH7136"/>
      <c r="AI7136"/>
      <c r="AJ7136"/>
      <c r="AK7136"/>
      <c r="AL7136"/>
      <c r="AM7136"/>
      <c r="AN7136"/>
      <c r="AO7136"/>
      <c r="AP7136"/>
      <c r="AQ7136"/>
      <c r="AR7136"/>
      <c r="AS7136"/>
      <c r="AT7136"/>
      <c r="AU7136"/>
      <c r="AV7136"/>
      <c r="AW7136"/>
      <c r="AX7136"/>
      <c r="AY7136"/>
      <c r="AZ7136"/>
    </row>
    <row r="7137" spans="1:52">
      <c r="A7137"/>
      <c r="B7137"/>
      <c r="C7137"/>
      <c r="D7137"/>
      <c r="E7137"/>
      <c r="F7137"/>
      <c r="G7137"/>
      <c r="H7137"/>
      <c r="I7137"/>
      <c r="J7137"/>
      <c r="K7137"/>
      <c r="L7137"/>
      <c r="M7137"/>
      <c r="N7137"/>
      <c r="O7137"/>
      <c r="P7137"/>
      <c r="Q7137"/>
      <c r="R7137"/>
      <c r="S7137"/>
      <c r="T7137"/>
      <c r="U7137"/>
      <c r="V7137"/>
      <c r="W7137"/>
      <c r="X7137"/>
      <c r="Y7137"/>
      <c r="Z7137"/>
      <c r="AA7137"/>
      <c r="AB7137"/>
      <c r="AC7137"/>
      <c r="AD7137"/>
      <c r="AE7137"/>
      <c r="AF7137"/>
      <c r="AG7137"/>
      <c r="AH7137"/>
      <c r="AI7137"/>
      <c r="AJ7137"/>
      <c r="AK7137"/>
      <c r="AL7137"/>
      <c r="AM7137"/>
      <c r="AN7137"/>
      <c r="AO7137"/>
      <c r="AP7137"/>
      <c r="AQ7137"/>
      <c r="AR7137"/>
      <c r="AS7137"/>
      <c r="AT7137"/>
      <c r="AU7137"/>
      <c r="AV7137"/>
      <c r="AW7137"/>
      <c r="AX7137"/>
      <c r="AY7137"/>
      <c r="AZ7137"/>
    </row>
    <row r="7138" spans="1:52">
      <c r="A7138"/>
      <c r="B7138"/>
      <c r="C7138"/>
      <c r="D7138"/>
      <c r="E7138"/>
      <c r="F7138"/>
      <c r="G7138"/>
      <c r="H7138"/>
      <c r="I7138"/>
      <c r="J7138"/>
      <c r="K7138"/>
      <c r="L7138"/>
      <c r="M7138"/>
      <c r="N7138"/>
      <c r="O7138"/>
      <c r="P7138"/>
      <c r="Q7138"/>
      <c r="R7138"/>
      <c r="S7138"/>
      <c r="T7138"/>
      <c r="U7138"/>
      <c r="V7138"/>
      <c r="W7138"/>
      <c r="X7138"/>
      <c r="Y7138"/>
      <c r="Z7138"/>
      <c r="AA7138"/>
      <c r="AB7138"/>
      <c r="AC7138"/>
      <c r="AD7138"/>
      <c r="AE7138"/>
      <c r="AF7138"/>
      <c r="AG7138"/>
      <c r="AH7138"/>
      <c r="AI7138"/>
      <c r="AJ7138"/>
      <c r="AK7138"/>
      <c r="AL7138"/>
      <c r="AM7138"/>
      <c r="AN7138"/>
      <c r="AO7138"/>
      <c r="AP7138"/>
      <c r="AQ7138"/>
      <c r="AR7138"/>
      <c r="AS7138"/>
      <c r="AT7138"/>
      <c r="AU7138"/>
      <c r="AV7138"/>
      <c r="AW7138"/>
      <c r="AX7138"/>
      <c r="AY7138"/>
      <c r="AZ7138"/>
    </row>
    <row r="7139" spans="1:52">
      <c r="A7139"/>
      <c r="B7139"/>
      <c r="C7139"/>
      <c r="D7139"/>
      <c r="E7139"/>
      <c r="F7139"/>
      <c r="G7139"/>
      <c r="H7139"/>
      <c r="I7139"/>
      <c r="J7139"/>
      <c r="K7139"/>
      <c r="L7139"/>
      <c r="M7139"/>
      <c r="N7139"/>
      <c r="O7139"/>
      <c r="P7139"/>
      <c r="Q7139"/>
      <c r="R7139"/>
      <c r="S7139"/>
      <c r="T7139"/>
      <c r="U7139"/>
      <c r="V7139"/>
      <c r="W7139"/>
      <c r="X7139"/>
      <c r="Y7139"/>
      <c r="Z7139"/>
      <c r="AA7139"/>
      <c r="AB7139"/>
      <c r="AC7139"/>
      <c r="AD7139"/>
      <c r="AE7139"/>
      <c r="AF7139"/>
      <c r="AG7139"/>
      <c r="AH7139"/>
      <c r="AI7139"/>
      <c r="AJ7139"/>
      <c r="AK7139"/>
      <c r="AL7139"/>
      <c r="AM7139"/>
      <c r="AN7139"/>
      <c r="AO7139"/>
      <c r="AP7139"/>
      <c r="AQ7139"/>
      <c r="AR7139"/>
      <c r="AS7139"/>
      <c r="AT7139"/>
      <c r="AU7139"/>
      <c r="AV7139"/>
      <c r="AW7139"/>
      <c r="AX7139"/>
      <c r="AY7139"/>
      <c r="AZ7139"/>
    </row>
    <row r="7140" spans="1:52">
      <c r="A7140"/>
      <c r="B7140"/>
      <c r="C7140"/>
      <c r="D7140"/>
      <c r="E7140"/>
      <c r="F7140"/>
      <c r="G7140"/>
      <c r="H7140"/>
      <c r="I7140"/>
      <c r="J7140"/>
      <c r="K7140"/>
      <c r="L7140"/>
      <c r="M7140"/>
      <c r="N7140"/>
      <c r="O7140"/>
      <c r="P7140"/>
      <c r="Q7140"/>
      <c r="R7140"/>
      <c r="S7140"/>
      <c r="T7140"/>
      <c r="U7140"/>
      <c r="V7140"/>
      <c r="W7140"/>
      <c r="X7140"/>
      <c r="Y7140"/>
      <c r="Z7140"/>
      <c r="AA7140"/>
      <c r="AB7140"/>
      <c r="AC7140"/>
      <c r="AD7140"/>
      <c r="AE7140"/>
      <c r="AF7140"/>
      <c r="AG7140"/>
      <c r="AH7140"/>
      <c r="AI7140"/>
      <c r="AJ7140"/>
      <c r="AK7140"/>
      <c r="AL7140"/>
      <c r="AM7140"/>
      <c r="AN7140"/>
      <c r="AO7140"/>
      <c r="AP7140"/>
      <c r="AQ7140"/>
      <c r="AR7140"/>
      <c r="AS7140"/>
      <c r="AT7140"/>
      <c r="AU7140"/>
      <c r="AV7140"/>
      <c r="AW7140"/>
      <c r="AX7140"/>
      <c r="AY7140"/>
      <c r="AZ7140"/>
    </row>
    <row r="7141" spans="1:52">
      <c r="A7141"/>
      <c r="B7141"/>
      <c r="C7141"/>
      <c r="D7141"/>
      <c r="E7141"/>
      <c r="F7141"/>
      <c r="G7141"/>
      <c r="H7141"/>
      <c r="I7141"/>
      <c r="J7141"/>
      <c r="K7141"/>
      <c r="L7141"/>
      <c r="M7141"/>
      <c r="N7141"/>
      <c r="O7141"/>
      <c r="P7141"/>
      <c r="Q7141"/>
      <c r="R7141"/>
      <c r="S7141"/>
      <c r="T7141"/>
      <c r="U7141"/>
      <c r="V7141"/>
      <c r="W7141"/>
      <c r="X7141"/>
      <c r="Y7141"/>
      <c r="Z7141"/>
      <c r="AA7141"/>
      <c r="AB7141"/>
      <c r="AC7141"/>
      <c r="AD7141"/>
      <c r="AE7141"/>
      <c r="AF7141"/>
      <c r="AG7141"/>
      <c r="AH7141"/>
      <c r="AI7141"/>
      <c r="AJ7141"/>
      <c r="AK7141"/>
      <c r="AL7141"/>
      <c r="AM7141"/>
      <c r="AN7141"/>
      <c r="AO7141"/>
      <c r="AP7141"/>
      <c r="AQ7141"/>
      <c r="AR7141"/>
      <c r="AS7141"/>
      <c r="AT7141"/>
      <c r="AU7141"/>
      <c r="AV7141"/>
      <c r="AW7141"/>
      <c r="AX7141"/>
      <c r="AY7141"/>
      <c r="AZ7141"/>
    </row>
    <row r="7142" spans="1:52">
      <c r="A7142"/>
      <c r="B7142"/>
      <c r="C7142"/>
      <c r="D7142"/>
      <c r="E7142"/>
      <c r="F7142"/>
      <c r="G7142"/>
      <c r="H7142"/>
      <c r="I7142"/>
      <c r="J7142"/>
      <c r="K7142"/>
      <c r="L7142"/>
      <c r="M7142"/>
      <c r="N7142"/>
      <c r="O7142"/>
      <c r="P7142"/>
      <c r="Q7142"/>
      <c r="R7142"/>
      <c r="S7142"/>
      <c r="T7142"/>
      <c r="U7142"/>
      <c r="V7142"/>
      <c r="W7142"/>
      <c r="X7142"/>
      <c r="Y7142"/>
      <c r="Z7142"/>
      <c r="AA7142"/>
      <c r="AB7142"/>
      <c r="AC7142"/>
      <c r="AD7142"/>
      <c r="AE7142"/>
      <c r="AF7142"/>
      <c r="AG7142"/>
      <c r="AH7142"/>
      <c r="AI7142"/>
      <c r="AJ7142"/>
      <c r="AK7142"/>
      <c r="AL7142"/>
      <c r="AM7142"/>
      <c r="AN7142"/>
      <c r="AO7142"/>
      <c r="AP7142"/>
      <c r="AQ7142"/>
      <c r="AR7142"/>
      <c r="AS7142"/>
      <c r="AT7142"/>
      <c r="AU7142"/>
      <c r="AV7142"/>
      <c r="AW7142"/>
      <c r="AX7142"/>
      <c r="AY7142"/>
      <c r="AZ7142"/>
    </row>
    <row r="7143" spans="1:52">
      <c r="A7143"/>
      <c r="B7143"/>
      <c r="C7143"/>
      <c r="D7143"/>
      <c r="E7143"/>
      <c r="F7143"/>
      <c r="G7143"/>
      <c r="H7143"/>
      <c r="I7143"/>
      <c r="J7143"/>
      <c r="K7143"/>
      <c r="L7143"/>
      <c r="M7143"/>
      <c r="N7143"/>
      <c r="O7143"/>
      <c r="P7143"/>
      <c r="Q7143"/>
      <c r="R7143"/>
      <c r="S7143"/>
      <c r="T7143"/>
      <c r="U7143"/>
      <c r="V7143"/>
      <c r="W7143"/>
      <c r="X7143"/>
      <c r="Y7143"/>
      <c r="Z7143"/>
      <c r="AA7143"/>
      <c r="AB7143"/>
      <c r="AC7143"/>
      <c r="AD7143"/>
      <c r="AE7143"/>
      <c r="AF7143"/>
      <c r="AG7143"/>
      <c r="AH7143"/>
      <c r="AI7143"/>
      <c r="AJ7143"/>
      <c r="AK7143"/>
      <c r="AL7143"/>
      <c r="AM7143"/>
      <c r="AN7143"/>
      <c r="AO7143"/>
      <c r="AP7143"/>
      <c r="AQ7143"/>
      <c r="AR7143"/>
      <c r="AS7143"/>
      <c r="AT7143"/>
      <c r="AU7143"/>
      <c r="AV7143"/>
      <c r="AW7143"/>
      <c r="AX7143"/>
      <c r="AY7143"/>
      <c r="AZ7143"/>
    </row>
    <row r="7144" spans="1:52">
      <c r="A7144"/>
      <c r="B7144"/>
      <c r="C7144"/>
      <c r="D7144"/>
      <c r="E7144"/>
      <c r="F7144"/>
      <c r="G7144"/>
      <c r="H7144"/>
      <c r="I7144"/>
      <c r="J7144"/>
      <c r="K7144"/>
      <c r="L7144"/>
      <c r="M7144"/>
      <c r="N7144"/>
      <c r="O7144"/>
      <c r="P7144"/>
      <c r="Q7144"/>
      <c r="R7144"/>
      <c r="S7144"/>
      <c r="T7144"/>
      <c r="U7144"/>
      <c r="V7144"/>
      <c r="W7144"/>
      <c r="X7144"/>
      <c r="Y7144"/>
      <c r="Z7144"/>
      <c r="AA7144"/>
      <c r="AB7144"/>
      <c r="AC7144"/>
      <c r="AD7144"/>
      <c r="AE7144"/>
      <c r="AF7144"/>
      <c r="AG7144"/>
      <c r="AH7144"/>
      <c r="AI7144"/>
      <c r="AJ7144"/>
      <c r="AK7144"/>
      <c r="AL7144"/>
      <c r="AM7144"/>
      <c r="AN7144"/>
      <c r="AO7144"/>
      <c r="AP7144"/>
      <c r="AQ7144"/>
      <c r="AR7144"/>
      <c r="AS7144"/>
      <c r="AT7144"/>
      <c r="AU7144"/>
      <c r="AV7144"/>
      <c r="AW7144"/>
      <c r="AX7144"/>
      <c r="AY7144"/>
      <c r="AZ7144"/>
    </row>
    <row r="7145" spans="1:52">
      <c r="A7145"/>
      <c r="B7145"/>
      <c r="C7145"/>
      <c r="D7145"/>
      <c r="E7145"/>
      <c r="F7145"/>
      <c r="G7145"/>
      <c r="H7145"/>
      <c r="I7145"/>
      <c r="J7145"/>
      <c r="K7145"/>
      <c r="L7145"/>
      <c r="M7145"/>
      <c r="N7145"/>
      <c r="O7145"/>
      <c r="P7145"/>
      <c r="Q7145"/>
      <c r="R7145"/>
      <c r="S7145"/>
      <c r="T7145"/>
      <c r="U7145"/>
      <c r="V7145"/>
      <c r="W7145"/>
      <c r="X7145"/>
      <c r="Y7145"/>
      <c r="Z7145"/>
      <c r="AA7145"/>
      <c r="AB7145"/>
      <c r="AC7145"/>
      <c r="AD7145"/>
      <c r="AE7145"/>
      <c r="AF7145"/>
      <c r="AG7145"/>
      <c r="AH7145"/>
      <c r="AI7145"/>
      <c r="AJ7145"/>
      <c r="AK7145"/>
      <c r="AL7145"/>
      <c r="AM7145"/>
      <c r="AN7145"/>
      <c r="AO7145"/>
      <c r="AP7145"/>
      <c r="AQ7145"/>
      <c r="AR7145"/>
      <c r="AS7145"/>
      <c r="AT7145"/>
      <c r="AU7145"/>
      <c r="AV7145"/>
      <c r="AW7145"/>
      <c r="AX7145"/>
      <c r="AY7145"/>
      <c r="AZ7145"/>
    </row>
    <row r="7146" spans="1:52">
      <c r="A7146"/>
      <c r="B7146"/>
      <c r="C7146"/>
      <c r="D7146"/>
      <c r="E7146"/>
      <c r="F7146"/>
      <c r="G7146"/>
      <c r="H7146"/>
      <c r="I7146"/>
      <c r="J7146"/>
      <c r="K7146"/>
      <c r="L7146"/>
      <c r="M7146"/>
      <c r="N7146"/>
      <c r="O7146"/>
      <c r="P7146"/>
      <c r="Q7146"/>
      <c r="R7146"/>
      <c r="S7146"/>
      <c r="T7146"/>
      <c r="U7146"/>
      <c r="V7146"/>
      <c r="W7146"/>
      <c r="X7146"/>
      <c r="Y7146"/>
      <c r="Z7146"/>
      <c r="AA7146"/>
      <c r="AB7146"/>
      <c r="AC7146"/>
      <c r="AD7146"/>
      <c r="AE7146"/>
      <c r="AF7146"/>
      <c r="AG7146"/>
      <c r="AH7146"/>
      <c r="AI7146"/>
      <c r="AJ7146"/>
      <c r="AK7146"/>
      <c r="AL7146"/>
      <c r="AM7146"/>
      <c r="AN7146"/>
      <c r="AO7146"/>
      <c r="AP7146"/>
      <c r="AQ7146"/>
      <c r="AR7146"/>
      <c r="AS7146"/>
      <c r="AT7146"/>
      <c r="AU7146"/>
      <c r="AV7146"/>
      <c r="AW7146"/>
      <c r="AX7146"/>
      <c r="AY7146"/>
      <c r="AZ7146"/>
    </row>
    <row r="7147" spans="1:52">
      <c r="A7147"/>
      <c r="B7147"/>
      <c r="C7147"/>
      <c r="D7147"/>
      <c r="E7147"/>
      <c r="F7147"/>
      <c r="G7147"/>
      <c r="H7147"/>
      <c r="I7147"/>
      <c r="J7147"/>
      <c r="K7147"/>
      <c r="L7147"/>
      <c r="M7147"/>
      <c r="N7147"/>
      <c r="O7147"/>
      <c r="P7147"/>
      <c r="Q7147"/>
      <c r="R7147"/>
      <c r="S7147"/>
      <c r="T7147"/>
      <c r="U7147"/>
      <c r="V7147"/>
      <c r="W7147"/>
      <c r="X7147"/>
      <c r="Y7147"/>
      <c r="Z7147"/>
      <c r="AA7147"/>
      <c r="AB7147"/>
      <c r="AC7147"/>
      <c r="AD7147"/>
      <c r="AE7147"/>
      <c r="AF7147"/>
      <c r="AG7147"/>
      <c r="AH7147"/>
      <c r="AI7147"/>
      <c r="AJ7147"/>
      <c r="AK7147"/>
      <c r="AL7147"/>
      <c r="AM7147"/>
      <c r="AN7147"/>
      <c r="AO7147"/>
      <c r="AP7147"/>
      <c r="AQ7147"/>
      <c r="AR7147"/>
      <c r="AS7147"/>
      <c r="AT7147"/>
      <c r="AU7147"/>
      <c r="AV7147"/>
      <c r="AW7147"/>
      <c r="AX7147"/>
      <c r="AY7147"/>
      <c r="AZ7147"/>
    </row>
    <row r="7148" spans="1:52">
      <c r="A7148"/>
      <c r="B7148"/>
      <c r="C7148"/>
      <c r="D7148"/>
      <c r="E7148"/>
      <c r="F7148"/>
      <c r="G7148"/>
      <c r="H7148"/>
      <c r="I7148"/>
      <c r="J7148"/>
      <c r="K7148"/>
      <c r="L7148"/>
      <c r="M7148"/>
      <c r="N7148"/>
      <c r="O7148"/>
      <c r="P7148"/>
      <c r="Q7148"/>
      <c r="R7148"/>
      <c r="S7148"/>
      <c r="T7148"/>
      <c r="U7148"/>
      <c r="V7148"/>
      <c r="W7148"/>
      <c r="X7148"/>
      <c r="Y7148"/>
      <c r="Z7148"/>
      <c r="AA7148"/>
      <c r="AB7148"/>
      <c r="AC7148"/>
      <c r="AD7148"/>
      <c r="AE7148"/>
      <c r="AF7148"/>
      <c r="AG7148"/>
      <c r="AH7148"/>
      <c r="AI7148"/>
      <c r="AJ7148"/>
      <c r="AK7148"/>
      <c r="AL7148"/>
      <c r="AM7148"/>
      <c r="AN7148"/>
      <c r="AO7148"/>
      <c r="AP7148"/>
      <c r="AQ7148"/>
      <c r="AR7148"/>
      <c r="AS7148"/>
      <c r="AT7148"/>
      <c r="AU7148"/>
      <c r="AV7148"/>
      <c r="AW7148"/>
      <c r="AX7148"/>
      <c r="AY7148"/>
      <c r="AZ7148"/>
    </row>
    <row r="7149" spans="1:52">
      <c r="A7149"/>
      <c r="B7149"/>
      <c r="C7149"/>
      <c r="D7149"/>
      <c r="E7149"/>
      <c r="F7149"/>
      <c r="G7149"/>
      <c r="H7149"/>
      <c r="I7149"/>
      <c r="J7149"/>
      <c r="K7149"/>
      <c r="L7149"/>
      <c r="M7149"/>
      <c r="N7149"/>
      <c r="O7149"/>
      <c r="P7149"/>
      <c r="Q7149"/>
      <c r="R7149"/>
      <c r="S7149"/>
      <c r="T7149"/>
      <c r="U7149"/>
      <c r="V7149"/>
      <c r="W7149"/>
      <c r="X7149"/>
      <c r="Y7149"/>
      <c r="Z7149"/>
      <c r="AA7149"/>
      <c r="AB7149"/>
      <c r="AC7149"/>
      <c r="AD7149"/>
      <c r="AE7149"/>
      <c r="AF7149"/>
      <c r="AG7149"/>
      <c r="AH7149"/>
      <c r="AI7149"/>
      <c r="AJ7149"/>
      <c r="AK7149"/>
      <c r="AL7149"/>
      <c r="AM7149"/>
      <c r="AN7149"/>
      <c r="AO7149"/>
      <c r="AP7149"/>
      <c r="AQ7149"/>
      <c r="AR7149"/>
      <c r="AS7149"/>
      <c r="AT7149"/>
      <c r="AU7149"/>
      <c r="AV7149"/>
      <c r="AW7149"/>
      <c r="AX7149"/>
      <c r="AY7149"/>
      <c r="AZ7149"/>
    </row>
    <row r="7150" spans="1:52">
      <c r="A7150"/>
      <c r="B7150"/>
      <c r="C7150"/>
      <c r="D7150"/>
      <c r="E7150"/>
      <c r="F7150"/>
      <c r="G7150"/>
      <c r="H7150"/>
      <c r="I7150"/>
      <c r="J7150"/>
      <c r="K7150"/>
      <c r="L7150"/>
      <c r="M7150"/>
      <c r="N7150"/>
      <c r="O7150"/>
      <c r="P7150"/>
      <c r="Q7150"/>
      <c r="R7150"/>
      <c r="S7150"/>
      <c r="T7150"/>
      <c r="U7150"/>
      <c r="V7150"/>
      <c r="W7150"/>
      <c r="X7150"/>
      <c r="Y7150"/>
      <c r="Z7150"/>
      <c r="AA7150"/>
      <c r="AB7150"/>
      <c r="AC7150"/>
      <c r="AD7150"/>
      <c r="AE7150"/>
      <c r="AF7150"/>
      <c r="AG7150"/>
      <c r="AH7150"/>
      <c r="AI7150"/>
      <c r="AJ7150"/>
      <c r="AK7150"/>
      <c r="AL7150"/>
      <c r="AM7150"/>
      <c r="AN7150"/>
      <c r="AO7150"/>
      <c r="AP7150"/>
      <c r="AQ7150"/>
      <c r="AR7150"/>
      <c r="AS7150"/>
      <c r="AT7150"/>
      <c r="AU7150"/>
      <c r="AV7150"/>
      <c r="AW7150"/>
      <c r="AX7150"/>
      <c r="AY7150"/>
      <c r="AZ7150"/>
    </row>
    <row r="7151" spans="1:52">
      <c r="A7151"/>
      <c r="B7151"/>
      <c r="C7151"/>
      <c r="D7151"/>
      <c r="E7151"/>
      <c r="F7151"/>
      <c r="G7151"/>
      <c r="H7151"/>
      <c r="I7151"/>
      <c r="J7151"/>
      <c r="K7151"/>
      <c r="L7151"/>
      <c r="M7151"/>
      <c r="N7151"/>
      <c r="O7151"/>
      <c r="P7151"/>
      <c r="Q7151"/>
      <c r="R7151"/>
      <c r="S7151"/>
      <c r="T7151"/>
      <c r="U7151"/>
      <c r="V7151"/>
      <c r="W7151"/>
      <c r="X7151"/>
      <c r="Y7151"/>
      <c r="Z7151"/>
      <c r="AA7151"/>
      <c r="AB7151"/>
      <c r="AC7151"/>
      <c r="AD7151"/>
      <c r="AE7151"/>
      <c r="AF7151"/>
      <c r="AG7151"/>
      <c r="AH7151"/>
      <c r="AI7151"/>
      <c r="AJ7151"/>
      <c r="AK7151"/>
      <c r="AL7151"/>
      <c r="AM7151"/>
      <c r="AN7151"/>
      <c r="AO7151"/>
      <c r="AP7151"/>
      <c r="AQ7151"/>
      <c r="AR7151"/>
      <c r="AS7151"/>
      <c r="AT7151"/>
      <c r="AU7151"/>
      <c r="AV7151"/>
      <c r="AW7151"/>
      <c r="AX7151"/>
      <c r="AY7151"/>
      <c r="AZ7151"/>
    </row>
    <row r="7152" spans="1:52">
      <c r="A7152"/>
      <c r="B7152"/>
      <c r="C7152"/>
      <c r="D7152"/>
      <c r="E7152"/>
      <c r="F7152"/>
      <c r="G7152"/>
      <c r="H7152"/>
      <c r="I7152"/>
      <c r="J7152"/>
      <c r="K7152"/>
      <c r="L7152"/>
      <c r="M7152"/>
      <c r="N7152"/>
      <c r="O7152"/>
      <c r="P7152"/>
      <c r="Q7152"/>
      <c r="R7152"/>
      <c r="S7152"/>
      <c r="T7152"/>
      <c r="U7152"/>
      <c r="V7152"/>
      <c r="W7152"/>
      <c r="X7152"/>
      <c r="Y7152"/>
      <c r="Z7152"/>
      <c r="AA7152"/>
      <c r="AB7152"/>
      <c r="AC7152"/>
      <c r="AD7152"/>
      <c r="AE7152"/>
      <c r="AF7152"/>
      <c r="AG7152"/>
      <c r="AH7152"/>
      <c r="AI7152"/>
      <c r="AJ7152"/>
      <c r="AK7152"/>
      <c r="AL7152"/>
      <c r="AM7152"/>
      <c r="AN7152"/>
      <c r="AO7152"/>
      <c r="AP7152"/>
      <c r="AQ7152"/>
      <c r="AR7152"/>
      <c r="AS7152"/>
      <c r="AT7152"/>
      <c r="AU7152"/>
      <c r="AV7152"/>
      <c r="AW7152"/>
      <c r="AX7152"/>
      <c r="AY7152"/>
      <c r="AZ7152"/>
    </row>
    <row r="7153" spans="1:52">
      <c r="A7153"/>
      <c r="B7153"/>
      <c r="C7153"/>
      <c r="D7153"/>
      <c r="E7153"/>
      <c r="F7153"/>
      <c r="G7153"/>
      <c r="H7153"/>
      <c r="I7153"/>
      <c r="J7153"/>
      <c r="K7153"/>
      <c r="L7153"/>
      <c r="M7153"/>
      <c r="N7153"/>
      <c r="O7153"/>
      <c r="P7153"/>
      <c r="Q7153"/>
      <c r="R7153"/>
      <c r="S7153"/>
      <c r="T7153"/>
      <c r="U7153"/>
      <c r="V7153"/>
      <c r="W7153"/>
      <c r="X7153"/>
      <c r="Y7153"/>
      <c r="Z7153"/>
      <c r="AA7153"/>
      <c r="AB7153"/>
      <c r="AC7153"/>
      <c r="AD7153"/>
      <c r="AE7153"/>
      <c r="AF7153"/>
      <c r="AG7153"/>
      <c r="AH7153"/>
      <c r="AI7153"/>
      <c r="AJ7153"/>
      <c r="AK7153"/>
      <c r="AL7153"/>
      <c r="AM7153"/>
      <c r="AN7153"/>
      <c r="AO7153"/>
      <c r="AP7153"/>
      <c r="AQ7153"/>
      <c r="AR7153"/>
      <c r="AS7153"/>
      <c r="AT7153"/>
      <c r="AU7153"/>
      <c r="AV7153"/>
      <c r="AW7153"/>
      <c r="AX7153"/>
      <c r="AY7153"/>
      <c r="AZ7153"/>
    </row>
    <row r="7154" spans="1:52">
      <c r="A7154"/>
      <c r="B7154"/>
      <c r="C7154"/>
      <c r="D7154"/>
      <c r="E7154"/>
      <c r="F7154"/>
      <c r="G7154"/>
      <c r="H7154"/>
      <c r="I7154"/>
      <c r="J7154"/>
      <c r="K7154"/>
      <c r="L7154"/>
      <c r="M7154"/>
      <c r="N7154"/>
      <c r="O7154"/>
      <c r="P7154"/>
      <c r="Q7154"/>
      <c r="R7154"/>
      <c r="S7154"/>
      <c r="T7154"/>
      <c r="U7154"/>
      <c r="V7154"/>
      <c r="W7154"/>
      <c r="X7154"/>
      <c r="Y7154"/>
      <c r="Z7154"/>
      <c r="AA7154"/>
      <c r="AB7154"/>
      <c r="AC7154"/>
      <c r="AD7154"/>
      <c r="AE7154"/>
      <c r="AF7154"/>
      <c r="AG7154"/>
      <c r="AH7154"/>
      <c r="AI7154"/>
      <c r="AJ7154"/>
      <c r="AK7154"/>
      <c r="AL7154"/>
      <c r="AM7154"/>
      <c r="AN7154"/>
      <c r="AO7154"/>
      <c r="AP7154"/>
      <c r="AQ7154"/>
      <c r="AR7154"/>
      <c r="AS7154"/>
      <c r="AT7154"/>
      <c r="AU7154"/>
      <c r="AV7154"/>
      <c r="AW7154"/>
      <c r="AX7154"/>
      <c r="AY7154"/>
      <c r="AZ7154"/>
    </row>
    <row r="7155" spans="1:52">
      <c r="A7155"/>
      <c r="B7155"/>
      <c r="C7155"/>
      <c r="D7155"/>
      <c r="E7155"/>
      <c r="F7155"/>
      <c r="G7155"/>
      <c r="H7155"/>
      <c r="I7155"/>
      <c r="J7155"/>
      <c r="K7155"/>
      <c r="L7155"/>
      <c r="M7155"/>
      <c r="N7155"/>
      <c r="O7155"/>
      <c r="P7155"/>
      <c r="Q7155"/>
      <c r="R7155"/>
      <c r="S7155"/>
      <c r="T7155"/>
      <c r="U7155"/>
      <c r="V7155"/>
      <c r="W7155"/>
      <c r="X7155"/>
      <c r="Y7155"/>
      <c r="Z7155"/>
      <c r="AA7155"/>
      <c r="AB7155"/>
      <c r="AC7155"/>
      <c r="AD7155"/>
      <c r="AE7155"/>
      <c r="AF7155"/>
      <c r="AG7155"/>
      <c r="AH7155"/>
      <c r="AI7155"/>
      <c r="AJ7155"/>
      <c r="AK7155"/>
      <c r="AL7155"/>
      <c r="AM7155"/>
      <c r="AN7155"/>
      <c r="AO7155"/>
      <c r="AP7155"/>
      <c r="AQ7155"/>
      <c r="AR7155"/>
      <c r="AS7155"/>
      <c r="AT7155"/>
      <c r="AU7155"/>
      <c r="AV7155"/>
      <c r="AW7155"/>
      <c r="AX7155"/>
      <c r="AY7155"/>
      <c r="AZ7155"/>
    </row>
    <row r="7156" spans="1:52">
      <c r="A7156"/>
      <c r="B7156"/>
      <c r="C7156"/>
      <c r="D7156"/>
      <c r="E7156"/>
      <c r="F7156"/>
      <c r="G7156"/>
      <c r="H7156"/>
      <c r="I7156"/>
      <c r="J7156"/>
      <c r="K7156"/>
      <c r="L7156"/>
      <c r="M7156"/>
      <c r="N7156"/>
      <c r="O7156"/>
      <c r="P7156"/>
      <c r="Q7156"/>
      <c r="R7156"/>
      <c r="S7156"/>
      <c r="T7156"/>
      <c r="U7156"/>
      <c r="V7156"/>
      <c r="W7156"/>
      <c r="X7156"/>
      <c r="Y7156"/>
      <c r="Z7156"/>
      <c r="AA7156"/>
      <c r="AB7156"/>
      <c r="AC7156"/>
      <c r="AD7156"/>
      <c r="AE7156"/>
      <c r="AF7156"/>
      <c r="AG7156"/>
      <c r="AH7156"/>
      <c r="AI7156"/>
      <c r="AJ7156"/>
      <c r="AK7156"/>
      <c r="AL7156"/>
      <c r="AM7156"/>
      <c r="AN7156"/>
      <c r="AO7156"/>
      <c r="AP7156"/>
      <c r="AQ7156"/>
      <c r="AR7156"/>
      <c r="AS7156"/>
      <c r="AT7156"/>
      <c r="AU7156"/>
      <c r="AV7156"/>
      <c r="AW7156"/>
      <c r="AX7156"/>
      <c r="AY7156"/>
      <c r="AZ7156"/>
    </row>
    <row r="7157" spans="1:52">
      <c r="A7157"/>
      <c r="B7157"/>
      <c r="C7157"/>
      <c r="D7157"/>
      <c r="E7157"/>
      <c r="F7157"/>
      <c r="G7157"/>
      <c r="H7157"/>
      <c r="I7157"/>
      <c r="J7157"/>
      <c r="K7157"/>
      <c r="L7157"/>
      <c r="M7157"/>
      <c r="N7157"/>
      <c r="O7157"/>
      <c r="P7157"/>
      <c r="Q7157"/>
      <c r="R7157"/>
      <c r="S7157"/>
      <c r="T7157"/>
      <c r="U7157"/>
      <c r="V7157"/>
      <c r="W7157"/>
      <c r="X7157"/>
      <c r="Y7157"/>
      <c r="Z7157"/>
      <c r="AA7157"/>
      <c r="AB7157"/>
      <c r="AC7157"/>
      <c r="AD7157"/>
      <c r="AE7157"/>
      <c r="AF7157"/>
      <c r="AG7157"/>
      <c r="AH7157"/>
      <c r="AI7157"/>
      <c r="AJ7157"/>
      <c r="AK7157"/>
      <c r="AL7157"/>
      <c r="AM7157"/>
      <c r="AN7157"/>
      <c r="AO7157"/>
      <c r="AP7157"/>
      <c r="AQ7157"/>
      <c r="AR7157"/>
      <c r="AS7157"/>
      <c r="AT7157"/>
      <c r="AU7157"/>
      <c r="AV7157"/>
      <c r="AW7157"/>
      <c r="AX7157"/>
      <c r="AY7157"/>
      <c r="AZ7157"/>
    </row>
    <row r="7158" spans="1:52">
      <c r="A7158"/>
      <c r="B7158"/>
      <c r="C7158"/>
      <c r="D7158"/>
      <c r="E7158"/>
      <c r="F7158"/>
      <c r="G7158"/>
      <c r="H7158"/>
      <c r="I7158"/>
      <c r="J7158"/>
      <c r="K7158"/>
      <c r="L7158"/>
      <c r="M7158"/>
      <c r="N7158"/>
      <c r="O7158"/>
      <c r="P7158"/>
      <c r="Q7158"/>
      <c r="R7158"/>
      <c r="S7158"/>
      <c r="T7158"/>
      <c r="U7158"/>
      <c r="V7158"/>
      <c r="W7158"/>
      <c r="X7158"/>
      <c r="Y7158"/>
      <c r="Z7158"/>
      <c r="AA7158"/>
      <c r="AB7158"/>
      <c r="AC7158"/>
      <c r="AD7158"/>
      <c r="AE7158"/>
      <c r="AF7158"/>
      <c r="AG7158"/>
      <c r="AH7158"/>
      <c r="AI7158"/>
      <c r="AJ7158"/>
      <c r="AK7158"/>
      <c r="AL7158"/>
      <c r="AM7158"/>
      <c r="AN7158"/>
      <c r="AO7158"/>
      <c r="AP7158"/>
      <c r="AQ7158"/>
      <c r="AR7158"/>
      <c r="AS7158"/>
      <c r="AT7158"/>
      <c r="AU7158"/>
      <c r="AV7158"/>
      <c r="AW7158"/>
      <c r="AX7158"/>
      <c r="AY7158"/>
      <c r="AZ7158"/>
    </row>
    <row r="7159" spans="1:52">
      <c r="A7159"/>
      <c r="B7159"/>
      <c r="C7159"/>
      <c r="D7159"/>
      <c r="E7159"/>
      <c r="F7159"/>
      <c r="G7159"/>
      <c r="H7159"/>
      <c r="I7159"/>
      <c r="J7159"/>
      <c r="K7159"/>
      <c r="L7159"/>
      <c r="M7159"/>
      <c r="N7159"/>
      <c r="O7159"/>
      <c r="P7159"/>
      <c r="Q7159"/>
      <c r="R7159"/>
      <c r="S7159"/>
      <c r="T7159"/>
      <c r="U7159"/>
      <c r="V7159"/>
      <c r="W7159"/>
      <c r="X7159"/>
      <c r="Y7159"/>
      <c r="Z7159"/>
      <c r="AA7159"/>
      <c r="AB7159"/>
      <c r="AC7159"/>
      <c r="AD7159"/>
      <c r="AE7159"/>
      <c r="AF7159"/>
      <c r="AG7159"/>
      <c r="AH7159"/>
      <c r="AI7159"/>
      <c r="AJ7159"/>
      <c r="AK7159"/>
      <c r="AL7159"/>
      <c r="AM7159"/>
      <c r="AN7159"/>
      <c r="AO7159"/>
      <c r="AP7159"/>
      <c r="AQ7159"/>
      <c r="AR7159"/>
      <c r="AS7159"/>
      <c r="AT7159"/>
      <c r="AU7159"/>
      <c r="AV7159"/>
      <c r="AW7159"/>
      <c r="AX7159"/>
      <c r="AY7159"/>
      <c r="AZ7159"/>
    </row>
    <row r="7160" spans="1:52">
      <c r="A7160"/>
      <c r="B7160"/>
      <c r="C7160"/>
      <c r="D7160"/>
      <c r="E7160"/>
      <c r="F7160"/>
      <c r="G7160"/>
      <c r="H7160"/>
      <c r="I7160"/>
      <c r="J7160"/>
      <c r="K7160"/>
      <c r="L7160"/>
      <c r="M7160"/>
      <c r="N7160"/>
      <c r="O7160"/>
      <c r="P7160"/>
      <c r="Q7160"/>
      <c r="R7160"/>
      <c r="S7160"/>
      <c r="T7160"/>
      <c r="U7160"/>
      <c r="V7160"/>
      <c r="W7160"/>
      <c r="X7160"/>
      <c r="Y7160"/>
      <c r="Z7160"/>
      <c r="AA7160"/>
      <c r="AB7160"/>
      <c r="AC7160"/>
      <c r="AD7160"/>
      <c r="AE7160"/>
      <c r="AF7160"/>
      <c r="AG7160"/>
      <c r="AH7160"/>
      <c r="AI7160"/>
      <c r="AJ7160"/>
      <c r="AK7160"/>
      <c r="AL7160"/>
      <c r="AM7160"/>
      <c r="AN7160"/>
      <c r="AO7160"/>
      <c r="AP7160"/>
      <c r="AQ7160"/>
      <c r="AR7160"/>
      <c r="AS7160"/>
      <c r="AT7160"/>
      <c r="AU7160"/>
      <c r="AV7160"/>
      <c r="AW7160"/>
      <c r="AX7160"/>
      <c r="AY7160"/>
      <c r="AZ7160"/>
    </row>
    <row r="7161" spans="1:52">
      <c r="A7161"/>
      <c r="B7161"/>
      <c r="C7161"/>
      <c r="D7161"/>
      <c r="E7161"/>
      <c r="F7161"/>
      <c r="G7161"/>
      <c r="H7161"/>
      <c r="I7161"/>
      <c r="J7161"/>
      <c r="K7161"/>
      <c r="L7161"/>
      <c r="M7161"/>
      <c r="N7161"/>
      <c r="O7161"/>
      <c r="P7161"/>
      <c r="Q7161"/>
      <c r="R7161"/>
      <c r="S7161"/>
      <c r="T7161"/>
      <c r="U7161"/>
      <c r="V7161"/>
      <c r="W7161"/>
      <c r="X7161"/>
      <c r="Y7161"/>
      <c r="Z7161"/>
      <c r="AA7161"/>
      <c r="AB7161"/>
      <c r="AC7161"/>
      <c r="AD7161"/>
      <c r="AE7161"/>
      <c r="AF7161"/>
      <c r="AG7161"/>
      <c r="AH7161"/>
      <c r="AI7161"/>
      <c r="AJ7161"/>
      <c r="AK7161"/>
      <c r="AL7161"/>
      <c r="AM7161"/>
      <c r="AN7161"/>
      <c r="AO7161"/>
      <c r="AP7161"/>
      <c r="AQ7161"/>
      <c r="AR7161"/>
      <c r="AS7161"/>
      <c r="AT7161"/>
      <c r="AU7161"/>
      <c r="AV7161"/>
      <c r="AW7161"/>
      <c r="AX7161"/>
      <c r="AY7161"/>
      <c r="AZ7161"/>
    </row>
    <row r="7162" spans="1:52">
      <c r="A7162"/>
      <c r="B7162"/>
      <c r="C7162"/>
      <c r="D7162"/>
      <c r="E7162"/>
      <c r="F7162"/>
      <c r="G7162"/>
      <c r="H7162"/>
      <c r="I7162"/>
      <c r="J7162"/>
      <c r="K7162"/>
      <c r="L7162"/>
      <c r="M7162"/>
      <c r="N7162"/>
      <c r="O7162"/>
      <c r="P7162"/>
      <c r="Q7162"/>
      <c r="R7162"/>
      <c r="S7162"/>
      <c r="T7162"/>
      <c r="U7162"/>
      <c r="V7162"/>
      <c r="W7162"/>
      <c r="X7162"/>
      <c r="Y7162"/>
      <c r="Z7162"/>
      <c r="AA7162"/>
      <c r="AB7162"/>
      <c r="AC7162"/>
      <c r="AD7162"/>
      <c r="AE7162"/>
      <c r="AF7162"/>
      <c r="AG7162"/>
      <c r="AH7162"/>
      <c r="AI7162"/>
      <c r="AJ7162"/>
      <c r="AK7162"/>
      <c r="AL7162"/>
      <c r="AM7162"/>
      <c r="AN7162"/>
      <c r="AO7162"/>
      <c r="AP7162"/>
      <c r="AQ7162"/>
      <c r="AR7162"/>
      <c r="AS7162"/>
      <c r="AT7162"/>
      <c r="AU7162"/>
      <c r="AV7162"/>
      <c r="AW7162"/>
      <c r="AX7162"/>
      <c r="AY7162"/>
      <c r="AZ7162"/>
    </row>
    <row r="7163" spans="1:52">
      <c r="A7163"/>
      <c r="B7163"/>
      <c r="C7163"/>
      <c r="D7163"/>
      <c r="E7163"/>
      <c r="F7163"/>
      <c r="G7163"/>
      <c r="H7163"/>
      <c r="I7163"/>
      <c r="J7163"/>
      <c r="K7163"/>
      <c r="L7163"/>
      <c r="M7163"/>
      <c r="N7163"/>
      <c r="O7163"/>
      <c r="P7163"/>
      <c r="Q7163"/>
      <c r="R7163"/>
      <c r="S7163"/>
      <c r="T7163"/>
      <c r="U7163"/>
      <c r="V7163"/>
      <c r="W7163"/>
      <c r="X7163"/>
      <c r="Y7163"/>
      <c r="Z7163"/>
      <c r="AA7163"/>
      <c r="AB7163"/>
      <c r="AC7163"/>
      <c r="AD7163"/>
      <c r="AE7163"/>
      <c r="AF7163"/>
      <c r="AG7163"/>
      <c r="AH7163"/>
      <c r="AI7163"/>
      <c r="AJ7163"/>
      <c r="AK7163"/>
      <c r="AL7163"/>
      <c r="AM7163"/>
      <c r="AN7163"/>
      <c r="AO7163"/>
      <c r="AP7163"/>
      <c r="AQ7163"/>
      <c r="AR7163"/>
      <c r="AS7163"/>
      <c r="AT7163"/>
      <c r="AU7163"/>
      <c r="AV7163"/>
      <c r="AW7163"/>
      <c r="AX7163"/>
      <c r="AY7163"/>
      <c r="AZ7163"/>
    </row>
    <row r="7164" spans="1:52">
      <c r="A7164"/>
      <c r="B7164"/>
      <c r="C7164"/>
      <c r="D7164"/>
      <c r="E7164"/>
      <c r="F7164"/>
      <c r="G7164"/>
      <c r="H7164"/>
      <c r="I7164"/>
      <c r="J7164"/>
      <c r="K7164"/>
      <c r="L7164"/>
      <c r="M7164"/>
      <c r="N7164"/>
      <c r="O7164"/>
      <c r="P7164"/>
      <c r="Q7164"/>
      <c r="R7164"/>
      <c r="S7164"/>
      <c r="T7164"/>
      <c r="U7164"/>
      <c r="V7164"/>
      <c r="W7164"/>
      <c r="X7164"/>
      <c r="Y7164"/>
      <c r="Z7164"/>
      <c r="AA7164"/>
      <c r="AB7164"/>
      <c r="AC7164"/>
      <c r="AD7164"/>
      <c r="AE7164"/>
      <c r="AF7164"/>
      <c r="AG7164"/>
      <c r="AH7164"/>
      <c r="AI7164"/>
      <c r="AJ7164"/>
      <c r="AK7164"/>
      <c r="AL7164"/>
      <c r="AM7164"/>
      <c r="AN7164"/>
      <c r="AO7164"/>
      <c r="AP7164"/>
      <c r="AQ7164"/>
      <c r="AR7164"/>
      <c r="AS7164"/>
      <c r="AT7164"/>
      <c r="AU7164"/>
      <c r="AV7164"/>
      <c r="AW7164"/>
      <c r="AX7164"/>
      <c r="AY7164"/>
      <c r="AZ7164"/>
    </row>
    <row r="7165" spans="1:52">
      <c r="A7165"/>
      <c r="B7165"/>
      <c r="C7165"/>
      <c r="D7165"/>
      <c r="E7165"/>
      <c r="F7165"/>
      <c r="G7165"/>
      <c r="H7165"/>
      <c r="I7165"/>
      <c r="J7165"/>
      <c r="K7165"/>
      <c r="L7165"/>
      <c r="M7165"/>
      <c r="N7165"/>
      <c r="O7165"/>
      <c r="P7165"/>
      <c r="Q7165"/>
      <c r="R7165"/>
      <c r="S7165"/>
      <c r="T7165"/>
      <c r="U7165"/>
      <c r="V7165"/>
      <c r="W7165"/>
      <c r="X7165"/>
      <c r="Y7165"/>
      <c r="Z7165"/>
      <c r="AA7165"/>
      <c r="AB7165"/>
      <c r="AC7165"/>
      <c r="AD7165"/>
      <c r="AE7165"/>
      <c r="AF7165"/>
      <c r="AG7165"/>
      <c r="AH7165"/>
      <c r="AI7165"/>
      <c r="AJ7165"/>
      <c r="AK7165"/>
      <c r="AL7165"/>
      <c r="AM7165"/>
      <c r="AN7165"/>
      <c r="AO7165"/>
      <c r="AP7165"/>
      <c r="AQ7165"/>
      <c r="AR7165"/>
      <c r="AS7165"/>
      <c r="AT7165"/>
      <c r="AU7165"/>
      <c r="AV7165"/>
      <c r="AW7165"/>
      <c r="AX7165"/>
      <c r="AY7165"/>
      <c r="AZ7165"/>
    </row>
    <row r="7166" spans="1:52">
      <c r="A7166"/>
      <c r="B7166"/>
      <c r="C7166"/>
      <c r="D7166"/>
      <c r="E7166"/>
      <c r="F7166"/>
      <c r="G7166"/>
      <c r="H7166"/>
      <c r="I7166"/>
      <c r="J7166"/>
      <c r="K7166"/>
      <c r="L7166"/>
      <c r="M7166"/>
      <c r="N7166"/>
      <c r="O7166"/>
      <c r="P7166"/>
      <c r="Q7166"/>
      <c r="R7166"/>
      <c r="S7166"/>
      <c r="T7166"/>
      <c r="U7166"/>
      <c r="V7166"/>
      <c r="W7166"/>
      <c r="X7166"/>
      <c r="Y7166"/>
      <c r="Z7166"/>
      <c r="AA7166"/>
      <c r="AB7166"/>
      <c r="AC7166"/>
      <c r="AD7166"/>
      <c r="AE7166"/>
      <c r="AF7166"/>
      <c r="AG7166"/>
      <c r="AH7166"/>
      <c r="AI7166"/>
      <c r="AJ7166"/>
      <c r="AK7166"/>
      <c r="AL7166"/>
      <c r="AM7166"/>
      <c r="AN7166"/>
      <c r="AO7166"/>
      <c r="AP7166"/>
      <c r="AQ7166"/>
      <c r="AR7166"/>
      <c r="AS7166"/>
      <c r="AT7166"/>
      <c r="AU7166"/>
      <c r="AV7166"/>
      <c r="AW7166"/>
      <c r="AX7166"/>
      <c r="AY7166"/>
      <c r="AZ7166"/>
    </row>
    <row r="7167" spans="1:52">
      <c r="A7167"/>
      <c r="B7167"/>
      <c r="C7167"/>
      <c r="D7167"/>
      <c r="E7167"/>
      <c r="F7167"/>
      <c r="G7167"/>
      <c r="H7167"/>
      <c r="I7167"/>
      <c r="J7167"/>
      <c r="K7167"/>
      <c r="L7167"/>
      <c r="M7167"/>
      <c r="N7167"/>
      <c r="O7167"/>
      <c r="P7167"/>
      <c r="Q7167"/>
      <c r="R7167"/>
      <c r="S7167"/>
      <c r="T7167"/>
      <c r="U7167"/>
      <c r="V7167"/>
      <c r="W7167"/>
      <c r="X7167"/>
      <c r="Y7167"/>
      <c r="Z7167"/>
      <c r="AA7167"/>
      <c r="AB7167"/>
      <c r="AC7167"/>
      <c r="AD7167"/>
      <c r="AE7167"/>
      <c r="AF7167"/>
      <c r="AG7167"/>
      <c r="AH7167"/>
      <c r="AI7167"/>
      <c r="AJ7167"/>
      <c r="AK7167"/>
      <c r="AL7167"/>
      <c r="AM7167"/>
      <c r="AN7167"/>
      <c r="AO7167"/>
      <c r="AP7167"/>
      <c r="AQ7167"/>
      <c r="AR7167"/>
      <c r="AS7167"/>
      <c r="AT7167"/>
      <c r="AU7167"/>
      <c r="AV7167"/>
      <c r="AW7167"/>
      <c r="AX7167"/>
      <c r="AY7167"/>
      <c r="AZ7167"/>
    </row>
    <row r="7168" spans="1:52">
      <c r="A7168"/>
      <c r="B7168"/>
      <c r="C7168"/>
      <c r="D7168"/>
      <c r="E7168"/>
      <c r="F7168"/>
      <c r="G7168"/>
      <c r="H7168"/>
      <c r="I7168"/>
      <c r="J7168"/>
      <c r="K7168"/>
      <c r="L7168"/>
      <c r="M7168"/>
      <c r="N7168"/>
      <c r="O7168"/>
      <c r="P7168"/>
      <c r="Q7168"/>
      <c r="R7168"/>
      <c r="S7168"/>
      <c r="T7168"/>
      <c r="U7168"/>
      <c r="V7168"/>
      <c r="W7168"/>
      <c r="X7168"/>
      <c r="Y7168"/>
      <c r="Z7168"/>
      <c r="AA7168"/>
      <c r="AB7168"/>
      <c r="AC7168"/>
      <c r="AD7168"/>
      <c r="AE7168"/>
      <c r="AF7168"/>
      <c r="AG7168"/>
      <c r="AH7168"/>
      <c r="AI7168"/>
      <c r="AJ7168"/>
      <c r="AK7168"/>
      <c r="AL7168"/>
      <c r="AM7168"/>
      <c r="AN7168"/>
      <c r="AO7168"/>
      <c r="AP7168"/>
      <c r="AQ7168"/>
      <c r="AR7168"/>
      <c r="AS7168"/>
      <c r="AT7168"/>
      <c r="AU7168"/>
      <c r="AV7168"/>
      <c r="AW7168"/>
      <c r="AX7168"/>
      <c r="AY7168"/>
      <c r="AZ7168"/>
    </row>
    <row r="7169" spans="1:52">
      <c r="A7169"/>
      <c r="B7169"/>
      <c r="C7169"/>
      <c r="D7169"/>
      <c r="E7169"/>
      <c r="F7169"/>
      <c r="G7169"/>
      <c r="H7169"/>
      <c r="I7169"/>
      <c r="J7169"/>
      <c r="K7169"/>
      <c r="L7169"/>
      <c r="M7169"/>
      <c r="N7169"/>
      <c r="O7169"/>
      <c r="P7169"/>
      <c r="Q7169"/>
      <c r="R7169"/>
      <c r="S7169"/>
      <c r="T7169"/>
      <c r="U7169"/>
      <c r="V7169"/>
      <c r="W7169"/>
      <c r="X7169"/>
      <c r="Y7169"/>
      <c r="Z7169"/>
      <c r="AA7169"/>
      <c r="AB7169"/>
      <c r="AC7169"/>
      <c r="AD7169"/>
      <c r="AE7169"/>
      <c r="AF7169"/>
      <c r="AG7169"/>
      <c r="AH7169"/>
      <c r="AI7169"/>
      <c r="AJ7169"/>
      <c r="AK7169"/>
      <c r="AL7169"/>
      <c r="AM7169"/>
      <c r="AN7169"/>
      <c r="AO7169"/>
      <c r="AP7169"/>
      <c r="AQ7169"/>
      <c r="AR7169"/>
      <c r="AS7169"/>
      <c r="AT7169"/>
      <c r="AU7169"/>
      <c r="AV7169"/>
      <c r="AW7169"/>
      <c r="AX7169"/>
      <c r="AY7169"/>
      <c r="AZ7169"/>
    </row>
    <row r="7170" spans="1:52">
      <c r="A7170"/>
      <c r="B7170"/>
      <c r="C7170"/>
      <c r="D7170"/>
      <c r="E7170"/>
      <c r="F7170"/>
      <c r="G7170"/>
      <c r="H7170"/>
      <c r="I7170"/>
      <c r="J7170"/>
      <c r="K7170"/>
      <c r="L7170"/>
      <c r="M7170"/>
      <c r="N7170"/>
      <c r="O7170"/>
      <c r="P7170"/>
      <c r="Q7170"/>
      <c r="R7170"/>
      <c r="S7170"/>
      <c r="T7170"/>
      <c r="U7170"/>
      <c r="V7170"/>
      <c r="W7170"/>
      <c r="X7170"/>
      <c r="Y7170"/>
      <c r="Z7170"/>
      <c r="AA7170"/>
      <c r="AB7170"/>
      <c r="AC7170"/>
      <c r="AD7170"/>
      <c r="AE7170"/>
      <c r="AF7170"/>
      <c r="AG7170"/>
      <c r="AH7170"/>
      <c r="AI7170"/>
      <c r="AJ7170"/>
      <c r="AK7170"/>
      <c r="AL7170"/>
      <c r="AM7170"/>
      <c r="AN7170"/>
      <c r="AO7170"/>
      <c r="AP7170"/>
      <c r="AQ7170"/>
      <c r="AR7170"/>
      <c r="AS7170"/>
      <c r="AT7170"/>
      <c r="AU7170"/>
      <c r="AV7170"/>
      <c r="AW7170"/>
      <c r="AX7170"/>
      <c r="AY7170"/>
      <c r="AZ7170"/>
    </row>
    <row r="7171" spans="1:52">
      <c r="A7171"/>
      <c r="B7171"/>
      <c r="C7171"/>
      <c r="D7171"/>
      <c r="E7171"/>
      <c r="F7171"/>
      <c r="G7171"/>
      <c r="H7171"/>
      <c r="I7171"/>
      <c r="J7171"/>
      <c r="K7171"/>
      <c r="L7171"/>
      <c r="M7171"/>
      <c r="N7171"/>
      <c r="O7171"/>
      <c r="P7171"/>
      <c r="Q7171"/>
      <c r="R7171"/>
      <c r="S7171"/>
      <c r="T7171"/>
      <c r="U7171"/>
      <c r="V7171"/>
      <c r="W7171"/>
      <c r="X7171"/>
      <c r="Y7171"/>
      <c r="Z7171"/>
      <c r="AA7171"/>
      <c r="AB7171"/>
      <c r="AC7171"/>
      <c r="AD7171"/>
      <c r="AE7171"/>
      <c r="AF7171"/>
      <c r="AG7171"/>
      <c r="AH7171"/>
      <c r="AI7171"/>
      <c r="AJ7171"/>
      <c r="AK7171"/>
      <c r="AL7171"/>
      <c r="AM7171"/>
      <c r="AN7171"/>
      <c r="AO7171"/>
      <c r="AP7171"/>
      <c r="AQ7171"/>
      <c r="AR7171"/>
      <c r="AS7171"/>
      <c r="AT7171"/>
      <c r="AU7171"/>
      <c r="AV7171"/>
      <c r="AW7171"/>
      <c r="AX7171"/>
      <c r="AY7171"/>
      <c r="AZ7171"/>
    </row>
    <row r="7172" spans="1:52">
      <c r="A7172"/>
      <c r="B7172"/>
      <c r="C7172"/>
      <c r="D7172"/>
      <c r="E7172"/>
      <c r="F7172"/>
      <c r="G7172"/>
      <c r="H7172"/>
      <c r="I7172"/>
      <c r="J7172"/>
      <c r="K7172"/>
      <c r="L7172"/>
      <c r="M7172"/>
      <c r="N7172"/>
      <c r="O7172"/>
      <c r="P7172"/>
      <c r="Q7172"/>
      <c r="R7172"/>
      <c r="S7172"/>
      <c r="T7172"/>
      <c r="U7172"/>
      <c r="V7172"/>
      <c r="W7172"/>
      <c r="X7172"/>
      <c r="Y7172"/>
      <c r="Z7172"/>
      <c r="AA7172"/>
      <c r="AB7172"/>
      <c r="AC7172"/>
      <c r="AD7172"/>
      <c r="AE7172"/>
      <c r="AF7172"/>
      <c r="AG7172"/>
      <c r="AH7172"/>
      <c r="AI7172"/>
      <c r="AJ7172"/>
      <c r="AK7172"/>
      <c r="AL7172"/>
      <c r="AM7172"/>
      <c r="AN7172"/>
      <c r="AO7172"/>
      <c r="AP7172"/>
      <c r="AQ7172"/>
      <c r="AR7172"/>
      <c r="AS7172"/>
      <c r="AT7172"/>
      <c r="AU7172"/>
      <c r="AV7172"/>
      <c r="AW7172"/>
      <c r="AX7172"/>
      <c r="AY7172"/>
      <c r="AZ7172"/>
    </row>
    <row r="7173" spans="1:52">
      <c r="A7173"/>
      <c r="B7173"/>
      <c r="C7173"/>
      <c r="D7173"/>
      <c r="E7173"/>
      <c r="F7173"/>
      <c r="G7173"/>
      <c r="H7173"/>
      <c r="I7173"/>
      <c r="J7173"/>
      <c r="K7173"/>
      <c r="L7173"/>
      <c r="M7173"/>
      <c r="N7173"/>
      <c r="O7173"/>
      <c r="P7173"/>
      <c r="Q7173"/>
      <c r="R7173"/>
      <c r="S7173"/>
      <c r="T7173"/>
      <c r="U7173"/>
      <c r="V7173"/>
      <c r="W7173"/>
      <c r="X7173"/>
      <c r="Y7173"/>
      <c r="Z7173"/>
      <c r="AA7173"/>
      <c r="AB7173"/>
      <c r="AC7173"/>
      <c r="AD7173"/>
      <c r="AE7173"/>
      <c r="AF7173"/>
      <c r="AG7173"/>
      <c r="AH7173"/>
      <c r="AI7173"/>
      <c r="AJ7173"/>
      <c r="AK7173"/>
      <c r="AL7173"/>
      <c r="AM7173"/>
      <c r="AN7173"/>
      <c r="AO7173"/>
      <c r="AP7173"/>
      <c r="AQ7173"/>
      <c r="AR7173"/>
      <c r="AS7173"/>
      <c r="AT7173"/>
      <c r="AU7173"/>
      <c r="AV7173"/>
      <c r="AW7173"/>
      <c r="AX7173"/>
      <c r="AY7173"/>
      <c r="AZ7173"/>
    </row>
    <row r="7174" spans="1:52">
      <c r="A7174"/>
      <c r="B7174"/>
      <c r="C7174"/>
      <c r="D7174"/>
      <c r="E7174"/>
      <c r="F7174"/>
      <c r="G7174"/>
      <c r="H7174"/>
      <c r="I7174"/>
      <c r="J7174"/>
      <c r="K7174"/>
      <c r="L7174"/>
      <c r="M7174"/>
      <c r="N7174"/>
      <c r="O7174"/>
      <c r="P7174"/>
      <c r="Q7174"/>
      <c r="R7174"/>
      <c r="S7174"/>
      <c r="T7174"/>
      <c r="U7174"/>
      <c r="V7174"/>
      <c r="W7174"/>
      <c r="X7174"/>
      <c r="Y7174"/>
      <c r="Z7174"/>
      <c r="AA7174"/>
      <c r="AB7174"/>
      <c r="AC7174"/>
      <c r="AD7174"/>
      <c r="AE7174"/>
      <c r="AF7174"/>
      <c r="AG7174"/>
      <c r="AH7174"/>
      <c r="AI7174"/>
      <c r="AJ7174"/>
      <c r="AK7174"/>
      <c r="AL7174"/>
      <c r="AM7174"/>
      <c r="AN7174"/>
      <c r="AO7174"/>
      <c r="AP7174"/>
      <c r="AQ7174"/>
      <c r="AR7174"/>
      <c r="AS7174"/>
      <c r="AT7174"/>
      <c r="AU7174"/>
      <c r="AV7174"/>
      <c r="AW7174"/>
      <c r="AX7174"/>
      <c r="AY7174"/>
      <c r="AZ7174"/>
    </row>
    <row r="7175" spans="1:52">
      <c r="A7175"/>
      <c r="B7175"/>
      <c r="C7175"/>
      <c r="D7175"/>
      <c r="E7175"/>
      <c r="F7175"/>
      <c r="G7175"/>
      <c r="H7175"/>
      <c r="I7175"/>
      <c r="J7175"/>
      <c r="K7175"/>
      <c r="L7175"/>
      <c r="M7175"/>
      <c r="N7175"/>
      <c r="O7175"/>
      <c r="P7175"/>
      <c r="Q7175"/>
      <c r="R7175"/>
      <c r="S7175"/>
      <c r="T7175"/>
      <c r="U7175"/>
      <c r="V7175"/>
      <c r="W7175"/>
      <c r="X7175"/>
      <c r="Y7175"/>
      <c r="Z7175"/>
      <c r="AA7175"/>
      <c r="AB7175"/>
      <c r="AC7175"/>
      <c r="AD7175"/>
      <c r="AE7175"/>
      <c r="AF7175"/>
      <c r="AG7175"/>
      <c r="AH7175"/>
      <c r="AI7175"/>
      <c r="AJ7175"/>
      <c r="AK7175"/>
      <c r="AL7175"/>
      <c r="AM7175"/>
      <c r="AN7175"/>
      <c r="AO7175"/>
      <c r="AP7175"/>
      <c r="AQ7175"/>
      <c r="AR7175"/>
      <c r="AS7175"/>
      <c r="AT7175"/>
      <c r="AU7175"/>
      <c r="AV7175"/>
      <c r="AW7175"/>
      <c r="AX7175"/>
      <c r="AY7175"/>
      <c r="AZ7175"/>
    </row>
    <row r="7176" spans="1:52">
      <c r="A7176"/>
      <c r="B7176"/>
      <c r="C7176"/>
      <c r="D7176"/>
      <c r="E7176"/>
      <c r="F7176"/>
      <c r="G7176"/>
      <c r="H7176"/>
      <c r="I7176"/>
      <c r="J7176"/>
      <c r="K7176"/>
      <c r="L7176"/>
      <c r="M7176"/>
      <c r="N7176"/>
      <c r="O7176"/>
      <c r="P7176"/>
      <c r="Q7176"/>
      <c r="R7176"/>
      <c r="S7176"/>
      <c r="T7176"/>
      <c r="U7176"/>
      <c r="V7176"/>
      <c r="W7176"/>
      <c r="X7176"/>
      <c r="Y7176"/>
      <c r="Z7176"/>
      <c r="AA7176"/>
      <c r="AB7176"/>
      <c r="AC7176"/>
      <c r="AD7176"/>
      <c r="AE7176"/>
      <c r="AF7176"/>
      <c r="AG7176"/>
      <c r="AH7176"/>
      <c r="AI7176"/>
      <c r="AJ7176"/>
      <c r="AK7176"/>
      <c r="AL7176"/>
      <c r="AM7176"/>
      <c r="AN7176"/>
      <c r="AO7176"/>
      <c r="AP7176"/>
      <c r="AQ7176"/>
      <c r="AR7176"/>
      <c r="AS7176"/>
      <c r="AT7176"/>
      <c r="AU7176"/>
      <c r="AV7176"/>
      <c r="AW7176"/>
      <c r="AX7176"/>
      <c r="AY7176"/>
      <c r="AZ7176"/>
    </row>
    <row r="7177" spans="1:52">
      <c r="A7177"/>
      <c r="B7177"/>
      <c r="C7177"/>
      <c r="D7177"/>
      <c r="E7177"/>
      <c r="F7177"/>
      <c r="G7177"/>
      <c r="H7177"/>
      <c r="I7177"/>
      <c r="J7177"/>
      <c r="K7177"/>
      <c r="L7177"/>
      <c r="M7177"/>
      <c r="N7177"/>
      <c r="O7177"/>
      <c r="P7177"/>
      <c r="Q7177"/>
      <c r="R7177"/>
      <c r="S7177"/>
      <c r="T7177"/>
      <c r="U7177"/>
      <c r="V7177"/>
      <c r="W7177"/>
      <c r="X7177"/>
      <c r="Y7177"/>
      <c r="Z7177"/>
      <c r="AA7177"/>
      <c r="AB7177"/>
      <c r="AC7177"/>
      <c r="AD7177"/>
      <c r="AE7177"/>
      <c r="AF7177"/>
      <c r="AG7177"/>
      <c r="AH7177"/>
      <c r="AI7177"/>
      <c r="AJ7177"/>
      <c r="AK7177"/>
      <c r="AL7177"/>
      <c r="AM7177"/>
      <c r="AN7177"/>
      <c r="AO7177"/>
      <c r="AP7177"/>
      <c r="AQ7177"/>
      <c r="AR7177"/>
      <c r="AS7177"/>
      <c r="AT7177"/>
      <c r="AU7177"/>
      <c r="AV7177"/>
      <c r="AW7177"/>
      <c r="AX7177"/>
      <c r="AY7177"/>
      <c r="AZ7177"/>
    </row>
    <row r="7178" spans="1:52">
      <c r="A7178"/>
      <c r="B7178"/>
      <c r="C7178"/>
      <c r="D7178"/>
      <c r="E7178"/>
      <c r="F7178"/>
      <c r="G7178"/>
      <c r="H7178"/>
      <c r="I7178"/>
      <c r="J7178"/>
      <c r="K7178"/>
      <c r="L7178"/>
      <c r="M7178"/>
      <c r="N7178"/>
      <c r="O7178"/>
      <c r="P7178"/>
      <c r="Q7178"/>
      <c r="R7178"/>
      <c r="S7178"/>
      <c r="T7178"/>
      <c r="U7178"/>
      <c r="V7178"/>
      <c r="W7178"/>
      <c r="X7178"/>
      <c r="Y7178"/>
      <c r="Z7178"/>
      <c r="AA7178"/>
      <c r="AB7178"/>
      <c r="AC7178"/>
      <c r="AD7178"/>
      <c r="AE7178"/>
      <c r="AF7178"/>
      <c r="AG7178"/>
      <c r="AH7178"/>
      <c r="AI7178"/>
      <c r="AJ7178"/>
      <c r="AK7178"/>
      <c r="AL7178"/>
      <c r="AM7178"/>
      <c r="AN7178"/>
      <c r="AO7178"/>
      <c r="AP7178"/>
      <c r="AQ7178"/>
      <c r="AR7178"/>
      <c r="AS7178"/>
      <c r="AT7178"/>
      <c r="AU7178"/>
      <c r="AV7178"/>
      <c r="AW7178"/>
      <c r="AX7178"/>
      <c r="AY7178"/>
      <c r="AZ7178"/>
    </row>
    <row r="7179" spans="1:52">
      <c r="A7179"/>
      <c r="B7179"/>
      <c r="C7179"/>
      <c r="D7179"/>
      <c r="E7179"/>
      <c r="F7179"/>
      <c r="G7179"/>
      <c r="H7179"/>
      <c r="I7179"/>
      <c r="J7179"/>
      <c r="K7179"/>
      <c r="L7179"/>
      <c r="M7179"/>
      <c r="N7179"/>
      <c r="O7179"/>
      <c r="P7179"/>
      <c r="Q7179"/>
      <c r="R7179"/>
      <c r="S7179"/>
      <c r="T7179"/>
      <c r="U7179"/>
      <c r="V7179"/>
      <c r="W7179"/>
      <c r="X7179"/>
      <c r="Y7179"/>
      <c r="Z7179"/>
      <c r="AA7179"/>
      <c r="AB7179"/>
      <c r="AC7179"/>
      <c r="AD7179"/>
      <c r="AE7179"/>
      <c r="AF7179"/>
      <c r="AG7179"/>
      <c r="AH7179"/>
      <c r="AI7179"/>
      <c r="AJ7179"/>
      <c r="AK7179"/>
      <c r="AL7179"/>
      <c r="AM7179"/>
      <c r="AN7179"/>
      <c r="AO7179"/>
      <c r="AP7179"/>
      <c r="AQ7179"/>
      <c r="AR7179"/>
      <c r="AS7179"/>
      <c r="AT7179"/>
      <c r="AU7179"/>
      <c r="AV7179"/>
      <c r="AW7179"/>
      <c r="AX7179"/>
      <c r="AY7179"/>
      <c r="AZ7179"/>
    </row>
    <row r="7180" spans="1:52">
      <c r="A7180"/>
      <c r="B7180"/>
      <c r="C7180"/>
      <c r="D7180"/>
      <c r="E7180"/>
      <c r="F7180"/>
      <c r="G7180"/>
      <c r="H7180"/>
      <c r="I7180"/>
      <c r="J7180"/>
      <c r="K7180"/>
      <c r="L7180"/>
      <c r="M7180"/>
      <c r="N7180"/>
      <c r="O7180"/>
      <c r="P7180"/>
      <c r="Q7180"/>
      <c r="R7180"/>
      <c r="S7180"/>
      <c r="T7180"/>
      <c r="U7180"/>
      <c r="V7180"/>
      <c r="W7180"/>
      <c r="X7180"/>
      <c r="Y7180"/>
      <c r="Z7180"/>
      <c r="AA7180"/>
      <c r="AB7180"/>
      <c r="AC7180"/>
      <c r="AD7180"/>
      <c r="AE7180"/>
      <c r="AF7180"/>
      <c r="AG7180"/>
      <c r="AH7180"/>
      <c r="AI7180"/>
      <c r="AJ7180"/>
      <c r="AK7180"/>
      <c r="AL7180"/>
      <c r="AM7180"/>
      <c r="AN7180"/>
      <c r="AO7180"/>
      <c r="AP7180"/>
      <c r="AQ7180"/>
      <c r="AR7180"/>
      <c r="AS7180"/>
      <c r="AT7180"/>
      <c r="AU7180"/>
      <c r="AV7180"/>
      <c r="AW7180"/>
      <c r="AX7180"/>
      <c r="AY7180"/>
      <c r="AZ7180"/>
    </row>
    <row r="7181" spans="1:52">
      <c r="A7181"/>
      <c r="B7181"/>
      <c r="C7181"/>
      <c r="D7181"/>
      <c r="E7181"/>
      <c r="F7181"/>
      <c r="G7181"/>
      <c r="H7181"/>
      <c r="I7181"/>
      <c r="J7181"/>
      <c r="K7181"/>
      <c r="L7181"/>
      <c r="M7181"/>
      <c r="N7181"/>
      <c r="O7181"/>
      <c r="P7181"/>
      <c r="Q7181"/>
      <c r="R7181"/>
      <c r="S7181"/>
      <c r="T7181"/>
      <c r="U7181"/>
      <c r="V7181"/>
      <c r="W7181"/>
      <c r="X7181"/>
      <c r="Y7181"/>
      <c r="Z7181"/>
      <c r="AA7181"/>
      <c r="AB7181"/>
      <c r="AC7181"/>
      <c r="AD7181"/>
      <c r="AE7181"/>
      <c r="AF7181"/>
      <c r="AG7181"/>
      <c r="AH7181"/>
      <c r="AI7181"/>
      <c r="AJ7181"/>
      <c r="AK7181"/>
      <c r="AL7181"/>
      <c r="AM7181"/>
      <c r="AN7181"/>
      <c r="AO7181"/>
      <c r="AP7181"/>
      <c r="AQ7181"/>
      <c r="AR7181"/>
      <c r="AS7181"/>
      <c r="AT7181"/>
      <c r="AU7181"/>
      <c r="AV7181"/>
      <c r="AW7181"/>
      <c r="AX7181"/>
      <c r="AY7181"/>
      <c r="AZ7181"/>
    </row>
    <row r="7182" spans="1:52">
      <c r="A7182"/>
      <c r="B7182"/>
      <c r="C7182"/>
      <c r="D7182"/>
      <c r="E7182"/>
      <c r="F7182"/>
      <c r="G7182"/>
      <c r="H7182"/>
      <c r="I7182"/>
      <c r="J7182"/>
      <c r="K7182"/>
      <c r="L7182"/>
      <c r="M7182"/>
      <c r="N7182"/>
      <c r="O7182"/>
      <c r="P7182"/>
      <c r="Q7182"/>
      <c r="R7182"/>
      <c r="S7182"/>
      <c r="T7182"/>
      <c r="U7182"/>
      <c r="V7182"/>
      <c r="W7182"/>
      <c r="X7182"/>
      <c r="Y7182"/>
      <c r="Z7182"/>
      <c r="AA7182"/>
      <c r="AB7182"/>
      <c r="AC7182"/>
      <c r="AD7182"/>
      <c r="AE7182"/>
      <c r="AF7182"/>
      <c r="AG7182"/>
      <c r="AH7182"/>
      <c r="AI7182"/>
      <c r="AJ7182"/>
      <c r="AK7182"/>
      <c r="AL7182"/>
      <c r="AM7182"/>
      <c r="AN7182"/>
      <c r="AO7182"/>
      <c r="AP7182"/>
      <c r="AQ7182"/>
      <c r="AR7182"/>
      <c r="AS7182"/>
      <c r="AT7182"/>
      <c r="AU7182"/>
      <c r="AV7182"/>
      <c r="AW7182"/>
      <c r="AX7182"/>
      <c r="AY7182"/>
      <c r="AZ7182"/>
    </row>
    <row r="7183" spans="1:52">
      <c r="A7183"/>
      <c r="B7183"/>
      <c r="C7183"/>
      <c r="D7183"/>
      <c r="E7183"/>
      <c r="F7183"/>
      <c r="G7183"/>
      <c r="H7183"/>
      <c r="I7183"/>
      <c r="J7183"/>
      <c r="K7183"/>
      <c r="L7183"/>
      <c r="M7183"/>
      <c r="N7183"/>
      <c r="O7183"/>
      <c r="P7183"/>
      <c r="Q7183"/>
      <c r="R7183"/>
      <c r="S7183"/>
      <c r="T7183"/>
      <c r="U7183"/>
      <c r="V7183"/>
      <c r="W7183"/>
      <c r="X7183"/>
      <c r="Y7183"/>
      <c r="Z7183"/>
      <c r="AA7183"/>
      <c r="AB7183"/>
      <c r="AC7183"/>
      <c r="AD7183"/>
      <c r="AE7183"/>
      <c r="AF7183"/>
      <c r="AG7183"/>
      <c r="AH7183"/>
      <c r="AI7183"/>
      <c r="AJ7183"/>
      <c r="AK7183"/>
      <c r="AL7183"/>
      <c r="AM7183"/>
      <c r="AN7183"/>
      <c r="AO7183"/>
      <c r="AP7183"/>
      <c r="AQ7183"/>
      <c r="AR7183"/>
      <c r="AS7183"/>
      <c r="AT7183"/>
      <c r="AU7183"/>
      <c r="AV7183"/>
      <c r="AW7183"/>
      <c r="AX7183"/>
      <c r="AY7183"/>
      <c r="AZ7183"/>
    </row>
    <row r="7184" spans="1:52">
      <c r="A7184"/>
      <c r="B7184"/>
      <c r="C7184"/>
      <c r="D7184"/>
      <c r="E7184"/>
      <c r="F7184"/>
      <c r="G7184"/>
      <c r="H7184"/>
      <c r="I7184"/>
      <c r="J7184"/>
      <c r="K7184"/>
      <c r="L7184"/>
      <c r="M7184"/>
      <c r="N7184"/>
      <c r="O7184"/>
      <c r="P7184"/>
      <c r="Q7184"/>
      <c r="R7184"/>
      <c r="S7184"/>
      <c r="T7184"/>
      <c r="U7184"/>
      <c r="V7184"/>
      <c r="W7184"/>
      <c r="X7184"/>
      <c r="Y7184"/>
      <c r="Z7184"/>
      <c r="AA7184"/>
      <c r="AB7184"/>
      <c r="AC7184"/>
      <c r="AD7184"/>
      <c r="AE7184"/>
      <c r="AF7184"/>
      <c r="AG7184"/>
      <c r="AH7184"/>
      <c r="AI7184"/>
      <c r="AJ7184"/>
      <c r="AK7184"/>
      <c r="AL7184"/>
      <c r="AM7184"/>
      <c r="AN7184"/>
      <c r="AO7184"/>
      <c r="AP7184"/>
      <c r="AQ7184"/>
      <c r="AR7184"/>
      <c r="AS7184"/>
      <c r="AT7184"/>
      <c r="AU7184"/>
      <c r="AV7184"/>
      <c r="AW7184"/>
      <c r="AX7184"/>
      <c r="AY7184"/>
      <c r="AZ7184"/>
    </row>
    <row r="7185" spans="1:52">
      <c r="A7185"/>
      <c r="B7185"/>
      <c r="C7185"/>
      <c r="D7185"/>
      <c r="E7185"/>
      <c r="F7185"/>
      <c r="G7185"/>
      <c r="H7185"/>
      <c r="I7185"/>
      <c r="J7185"/>
      <c r="K7185"/>
      <c r="L7185"/>
      <c r="M7185"/>
      <c r="N7185"/>
      <c r="O7185"/>
      <c r="P7185"/>
      <c r="Q7185"/>
      <c r="R7185"/>
      <c r="S7185"/>
      <c r="T7185"/>
      <c r="U7185"/>
      <c r="V7185"/>
      <c r="W7185"/>
      <c r="X7185"/>
      <c r="Y7185"/>
      <c r="Z7185"/>
      <c r="AA7185"/>
      <c r="AB7185"/>
      <c r="AC7185"/>
      <c r="AD7185"/>
      <c r="AE7185"/>
      <c r="AF7185"/>
      <c r="AG7185"/>
      <c r="AH7185"/>
      <c r="AI7185"/>
      <c r="AJ7185"/>
      <c r="AK7185"/>
      <c r="AL7185"/>
      <c r="AM7185"/>
      <c r="AN7185"/>
      <c r="AO7185"/>
      <c r="AP7185"/>
      <c r="AQ7185"/>
      <c r="AR7185"/>
      <c r="AS7185"/>
      <c r="AT7185"/>
      <c r="AU7185"/>
      <c r="AV7185"/>
      <c r="AW7185"/>
      <c r="AX7185"/>
      <c r="AY7185"/>
      <c r="AZ7185"/>
    </row>
    <row r="7186" spans="1:52">
      <c r="A7186"/>
      <c r="B7186"/>
      <c r="C7186"/>
      <c r="D7186"/>
      <c r="E7186"/>
      <c r="F7186"/>
      <c r="G7186"/>
      <c r="H7186"/>
      <c r="I7186"/>
      <c r="J7186"/>
      <c r="K7186"/>
      <c r="L7186"/>
      <c r="M7186"/>
      <c r="N7186"/>
      <c r="O7186"/>
      <c r="P7186"/>
      <c r="Q7186"/>
      <c r="R7186"/>
      <c r="S7186"/>
      <c r="T7186"/>
      <c r="U7186"/>
      <c r="V7186"/>
      <c r="W7186"/>
      <c r="X7186"/>
      <c r="Y7186"/>
      <c r="Z7186"/>
      <c r="AA7186"/>
      <c r="AB7186"/>
      <c r="AC7186"/>
      <c r="AD7186"/>
      <c r="AE7186"/>
      <c r="AF7186"/>
      <c r="AG7186"/>
      <c r="AH7186"/>
      <c r="AI7186"/>
      <c r="AJ7186"/>
      <c r="AK7186"/>
      <c r="AL7186"/>
      <c r="AM7186"/>
      <c r="AN7186"/>
      <c r="AO7186"/>
      <c r="AP7186"/>
      <c r="AQ7186"/>
      <c r="AR7186"/>
      <c r="AS7186"/>
      <c r="AT7186"/>
      <c r="AU7186"/>
      <c r="AV7186"/>
      <c r="AW7186"/>
      <c r="AX7186"/>
      <c r="AY7186"/>
      <c r="AZ7186"/>
    </row>
    <row r="7187" spans="1:52">
      <c r="A7187"/>
      <c r="B7187"/>
      <c r="C7187"/>
      <c r="D7187"/>
      <c r="E7187"/>
      <c r="F7187"/>
      <c r="G7187"/>
      <c r="H7187"/>
      <c r="I7187"/>
      <c r="J7187"/>
      <c r="K7187"/>
      <c r="L7187"/>
      <c r="M7187"/>
      <c r="N7187"/>
      <c r="O7187"/>
      <c r="P7187"/>
      <c r="Q7187"/>
      <c r="R7187"/>
      <c r="S7187"/>
      <c r="T7187"/>
      <c r="U7187"/>
      <c r="V7187"/>
      <c r="W7187"/>
      <c r="X7187"/>
      <c r="Y7187"/>
      <c r="Z7187"/>
      <c r="AA7187"/>
      <c r="AB7187"/>
      <c r="AC7187"/>
      <c r="AD7187"/>
      <c r="AE7187"/>
      <c r="AF7187"/>
      <c r="AG7187"/>
      <c r="AH7187"/>
      <c r="AI7187"/>
      <c r="AJ7187"/>
      <c r="AK7187"/>
      <c r="AL7187"/>
      <c r="AM7187"/>
      <c r="AN7187"/>
      <c r="AO7187"/>
      <c r="AP7187"/>
      <c r="AQ7187"/>
      <c r="AR7187"/>
      <c r="AS7187"/>
      <c r="AT7187"/>
      <c r="AU7187"/>
      <c r="AV7187"/>
      <c r="AW7187"/>
      <c r="AX7187"/>
      <c r="AY7187"/>
      <c r="AZ7187"/>
    </row>
    <row r="7188" spans="1:52">
      <c r="A7188"/>
      <c r="B7188"/>
      <c r="C7188"/>
      <c r="D7188"/>
      <c r="E7188"/>
      <c r="F7188"/>
      <c r="G7188"/>
      <c r="H7188"/>
      <c r="I7188"/>
      <c r="J7188"/>
      <c r="K7188"/>
      <c r="L7188"/>
      <c r="M7188"/>
      <c r="N7188"/>
      <c r="O7188"/>
      <c r="P7188"/>
      <c r="Q7188"/>
      <c r="R7188"/>
      <c r="S7188"/>
      <c r="T7188"/>
      <c r="U7188"/>
      <c r="V7188"/>
      <c r="W7188"/>
      <c r="X7188"/>
      <c r="Y7188"/>
      <c r="Z7188"/>
      <c r="AA7188"/>
      <c r="AB7188"/>
      <c r="AC7188"/>
      <c r="AD7188"/>
      <c r="AE7188"/>
      <c r="AF7188"/>
      <c r="AG7188"/>
      <c r="AH7188"/>
      <c r="AI7188"/>
      <c r="AJ7188"/>
      <c r="AK7188"/>
      <c r="AL7188"/>
      <c r="AM7188"/>
      <c r="AN7188"/>
      <c r="AO7188"/>
      <c r="AP7188"/>
      <c r="AQ7188"/>
      <c r="AR7188"/>
      <c r="AS7188"/>
      <c r="AT7188"/>
      <c r="AU7188"/>
      <c r="AV7188"/>
      <c r="AW7188"/>
      <c r="AX7188"/>
      <c r="AY7188"/>
      <c r="AZ7188"/>
    </row>
    <row r="7189" spans="1:52">
      <c r="A7189"/>
      <c r="B7189"/>
      <c r="C7189"/>
      <c r="D7189"/>
      <c r="E7189"/>
      <c r="F7189"/>
      <c r="G7189"/>
      <c r="H7189"/>
      <c r="I7189"/>
      <c r="J7189"/>
      <c r="K7189"/>
      <c r="L7189"/>
      <c r="M7189"/>
      <c r="N7189"/>
      <c r="O7189"/>
      <c r="P7189"/>
      <c r="Q7189"/>
      <c r="R7189"/>
      <c r="S7189"/>
      <c r="T7189"/>
      <c r="U7189"/>
      <c r="V7189"/>
      <c r="W7189"/>
      <c r="X7189"/>
      <c r="Y7189"/>
      <c r="Z7189"/>
      <c r="AA7189"/>
      <c r="AB7189"/>
      <c r="AC7189"/>
      <c r="AD7189"/>
      <c r="AE7189"/>
      <c r="AF7189"/>
      <c r="AG7189"/>
      <c r="AH7189"/>
      <c r="AI7189"/>
      <c r="AJ7189"/>
      <c r="AK7189"/>
      <c r="AL7189"/>
      <c r="AM7189"/>
      <c r="AN7189"/>
      <c r="AO7189"/>
      <c r="AP7189"/>
      <c r="AQ7189"/>
      <c r="AR7189"/>
      <c r="AS7189"/>
      <c r="AT7189"/>
      <c r="AU7189"/>
      <c r="AV7189"/>
      <c r="AW7189"/>
      <c r="AX7189"/>
      <c r="AY7189"/>
      <c r="AZ7189"/>
    </row>
    <row r="7190" spans="1:52">
      <c r="A7190"/>
      <c r="B7190"/>
      <c r="C7190"/>
      <c r="D7190"/>
      <c r="E7190"/>
      <c r="F7190"/>
      <c r="G7190"/>
      <c r="H7190"/>
      <c r="I7190"/>
      <c r="J7190"/>
      <c r="K7190"/>
      <c r="L7190"/>
      <c r="M7190"/>
      <c r="N7190"/>
      <c r="O7190"/>
      <c r="P7190"/>
      <c r="Q7190"/>
      <c r="R7190"/>
      <c r="S7190"/>
      <c r="T7190"/>
      <c r="U7190"/>
      <c r="V7190"/>
      <c r="W7190"/>
      <c r="X7190"/>
      <c r="Y7190"/>
      <c r="Z7190"/>
      <c r="AA7190"/>
      <c r="AB7190"/>
      <c r="AC7190"/>
      <c r="AD7190"/>
      <c r="AE7190"/>
      <c r="AF7190"/>
      <c r="AG7190"/>
      <c r="AH7190"/>
      <c r="AI7190"/>
      <c r="AJ7190"/>
      <c r="AK7190"/>
      <c r="AL7190"/>
      <c r="AM7190"/>
      <c r="AN7190"/>
      <c r="AO7190"/>
      <c r="AP7190"/>
      <c r="AQ7190"/>
      <c r="AR7190"/>
      <c r="AS7190"/>
      <c r="AT7190"/>
      <c r="AU7190"/>
      <c r="AV7190"/>
      <c r="AW7190"/>
      <c r="AX7190"/>
      <c r="AY7190"/>
      <c r="AZ7190"/>
    </row>
    <row r="7191" spans="1:52">
      <c r="A7191"/>
      <c r="B7191"/>
      <c r="C7191"/>
      <c r="D7191"/>
      <c r="E7191"/>
      <c r="F7191"/>
      <c r="G7191"/>
      <c r="H7191"/>
      <c r="I7191"/>
      <c r="J7191"/>
      <c r="K7191"/>
      <c r="L7191"/>
      <c r="M7191"/>
      <c r="N7191"/>
      <c r="O7191"/>
      <c r="P7191"/>
      <c r="Q7191"/>
      <c r="R7191"/>
      <c r="S7191"/>
      <c r="T7191"/>
      <c r="U7191"/>
      <c r="V7191"/>
      <c r="W7191"/>
      <c r="X7191"/>
      <c r="Y7191"/>
      <c r="Z7191"/>
      <c r="AA7191"/>
      <c r="AB7191"/>
      <c r="AC7191"/>
      <c r="AD7191"/>
      <c r="AE7191"/>
      <c r="AF7191"/>
      <c r="AG7191"/>
      <c r="AH7191"/>
      <c r="AI7191"/>
      <c r="AJ7191"/>
      <c r="AK7191"/>
      <c r="AL7191"/>
      <c r="AM7191"/>
      <c r="AN7191"/>
      <c r="AO7191"/>
      <c r="AP7191"/>
      <c r="AQ7191"/>
      <c r="AR7191"/>
      <c r="AS7191"/>
      <c r="AT7191"/>
      <c r="AU7191"/>
      <c r="AV7191"/>
      <c r="AW7191"/>
      <c r="AX7191"/>
      <c r="AY7191"/>
      <c r="AZ7191"/>
    </row>
    <row r="7192" spans="1:52">
      <c r="A7192"/>
      <c r="B7192"/>
      <c r="C7192"/>
      <c r="D7192"/>
      <c r="E7192"/>
      <c r="F7192"/>
      <c r="G7192"/>
      <c r="H7192"/>
      <c r="I7192"/>
      <c r="J7192"/>
      <c r="K7192"/>
      <c r="L7192"/>
      <c r="M7192"/>
      <c r="N7192"/>
      <c r="O7192"/>
      <c r="P7192"/>
      <c r="Q7192"/>
      <c r="R7192"/>
      <c r="S7192"/>
      <c r="T7192"/>
      <c r="U7192"/>
      <c r="V7192"/>
      <c r="W7192"/>
      <c r="X7192"/>
      <c r="Y7192"/>
      <c r="Z7192"/>
      <c r="AA7192"/>
      <c r="AB7192"/>
      <c r="AC7192"/>
      <c r="AD7192"/>
      <c r="AE7192"/>
      <c r="AF7192"/>
      <c r="AG7192"/>
      <c r="AH7192"/>
      <c r="AI7192"/>
      <c r="AJ7192"/>
      <c r="AK7192"/>
      <c r="AL7192"/>
      <c r="AM7192"/>
      <c r="AN7192"/>
      <c r="AO7192"/>
      <c r="AP7192"/>
      <c r="AQ7192"/>
      <c r="AR7192"/>
      <c r="AS7192"/>
      <c r="AT7192"/>
      <c r="AU7192"/>
      <c r="AV7192"/>
      <c r="AW7192"/>
      <c r="AX7192"/>
      <c r="AY7192"/>
      <c r="AZ7192"/>
    </row>
    <row r="7193" spans="1:52">
      <c r="A7193"/>
      <c r="B7193"/>
      <c r="C7193"/>
      <c r="D7193"/>
      <c r="E7193"/>
      <c r="F7193"/>
      <c r="G7193"/>
      <c r="H7193"/>
      <c r="I7193"/>
      <c r="J7193"/>
      <c r="K7193"/>
      <c r="L7193"/>
      <c r="M7193"/>
      <c r="N7193"/>
      <c r="O7193"/>
      <c r="P7193"/>
      <c r="Q7193"/>
      <c r="R7193"/>
      <c r="S7193"/>
      <c r="T7193"/>
      <c r="U7193"/>
      <c r="V7193"/>
      <c r="W7193"/>
      <c r="X7193"/>
      <c r="Y7193"/>
      <c r="Z7193"/>
      <c r="AA7193"/>
      <c r="AB7193"/>
      <c r="AC7193"/>
      <c r="AD7193"/>
      <c r="AE7193"/>
      <c r="AF7193"/>
      <c r="AG7193"/>
      <c r="AH7193"/>
      <c r="AI7193"/>
      <c r="AJ7193"/>
      <c r="AK7193"/>
      <c r="AL7193"/>
      <c r="AM7193"/>
      <c r="AN7193"/>
      <c r="AO7193"/>
      <c r="AP7193"/>
      <c r="AQ7193"/>
      <c r="AR7193"/>
      <c r="AS7193"/>
      <c r="AT7193"/>
      <c r="AU7193"/>
      <c r="AV7193"/>
      <c r="AW7193"/>
      <c r="AX7193"/>
      <c r="AY7193"/>
      <c r="AZ7193"/>
    </row>
    <row r="7194" spans="1:52">
      <c r="A7194"/>
      <c r="B7194"/>
      <c r="C7194"/>
      <c r="D7194"/>
      <c r="E7194"/>
      <c r="F7194"/>
      <c r="G7194"/>
      <c r="H7194"/>
      <c r="I7194"/>
      <c r="J7194"/>
      <c r="K7194"/>
      <c r="L7194"/>
      <c r="M7194"/>
      <c r="N7194"/>
      <c r="O7194"/>
      <c r="P7194"/>
      <c r="Q7194"/>
      <c r="R7194"/>
      <c r="S7194"/>
      <c r="T7194"/>
      <c r="U7194"/>
      <c r="V7194"/>
      <c r="W7194"/>
      <c r="X7194"/>
      <c r="Y7194"/>
      <c r="Z7194"/>
      <c r="AA7194"/>
      <c r="AB7194"/>
      <c r="AC7194"/>
      <c r="AD7194"/>
      <c r="AE7194"/>
      <c r="AF7194"/>
      <c r="AG7194"/>
      <c r="AH7194"/>
      <c r="AI7194"/>
      <c r="AJ7194"/>
      <c r="AK7194"/>
      <c r="AL7194"/>
      <c r="AM7194"/>
      <c r="AN7194"/>
      <c r="AO7194"/>
      <c r="AP7194"/>
      <c r="AQ7194"/>
      <c r="AR7194"/>
      <c r="AS7194"/>
      <c r="AT7194"/>
      <c r="AU7194"/>
      <c r="AV7194"/>
      <c r="AW7194"/>
      <c r="AX7194"/>
      <c r="AY7194"/>
      <c r="AZ7194"/>
    </row>
    <row r="7195" spans="1:52">
      <c r="A7195"/>
      <c r="B7195"/>
      <c r="C7195"/>
      <c r="D7195"/>
      <c r="E7195"/>
      <c r="F7195"/>
      <c r="G7195"/>
      <c r="H7195"/>
      <c r="I7195"/>
      <c r="J7195"/>
      <c r="K7195"/>
      <c r="L7195"/>
      <c r="M7195"/>
      <c r="N7195"/>
      <c r="O7195"/>
      <c r="P7195"/>
      <c r="Q7195"/>
      <c r="R7195"/>
      <c r="S7195"/>
      <c r="T7195"/>
      <c r="U7195"/>
      <c r="V7195"/>
      <c r="W7195"/>
      <c r="X7195"/>
      <c r="Y7195"/>
      <c r="Z7195"/>
      <c r="AA7195"/>
      <c r="AB7195"/>
      <c r="AC7195"/>
      <c r="AD7195"/>
      <c r="AE7195"/>
      <c r="AF7195"/>
      <c r="AG7195"/>
      <c r="AH7195"/>
      <c r="AI7195"/>
      <c r="AJ7195"/>
      <c r="AK7195"/>
      <c r="AL7195"/>
      <c r="AM7195"/>
      <c r="AN7195"/>
      <c r="AO7195"/>
      <c r="AP7195"/>
      <c r="AQ7195"/>
      <c r="AR7195"/>
      <c r="AS7195"/>
      <c r="AT7195"/>
      <c r="AU7195"/>
      <c r="AV7195"/>
      <c r="AW7195"/>
      <c r="AX7195"/>
      <c r="AY7195"/>
      <c r="AZ7195"/>
    </row>
    <row r="7196" spans="1:52">
      <c r="A7196"/>
      <c r="B7196"/>
      <c r="C7196"/>
      <c r="D7196"/>
      <c r="E7196"/>
      <c r="F7196"/>
      <c r="G7196"/>
      <c r="H7196"/>
      <c r="I7196"/>
      <c r="J7196"/>
      <c r="K7196"/>
      <c r="L7196"/>
      <c r="M7196"/>
      <c r="N7196"/>
      <c r="O7196"/>
      <c r="P7196"/>
      <c r="Q7196"/>
      <c r="R7196"/>
      <c r="S7196"/>
      <c r="T7196"/>
      <c r="U7196"/>
      <c r="V7196"/>
      <c r="W7196"/>
      <c r="X7196"/>
      <c r="Y7196"/>
      <c r="Z7196"/>
      <c r="AA7196"/>
      <c r="AB7196"/>
      <c r="AC7196"/>
      <c r="AD7196"/>
      <c r="AE7196"/>
      <c r="AF7196"/>
      <c r="AG7196"/>
      <c r="AH7196"/>
      <c r="AI7196"/>
      <c r="AJ7196"/>
      <c r="AK7196"/>
      <c r="AL7196"/>
      <c r="AM7196"/>
      <c r="AN7196"/>
      <c r="AO7196"/>
      <c r="AP7196"/>
      <c r="AQ7196"/>
      <c r="AR7196"/>
      <c r="AS7196"/>
      <c r="AT7196"/>
      <c r="AU7196"/>
      <c r="AV7196"/>
      <c r="AW7196"/>
      <c r="AX7196"/>
      <c r="AY7196"/>
      <c r="AZ7196"/>
    </row>
    <row r="7197" spans="1:52">
      <c r="A7197"/>
      <c r="B7197"/>
      <c r="C7197"/>
      <c r="D7197"/>
      <c r="E7197"/>
      <c r="F7197"/>
      <c r="G7197"/>
      <c r="H7197"/>
      <c r="I7197"/>
      <c r="J7197"/>
      <c r="K7197"/>
      <c r="L7197"/>
      <c r="M7197"/>
      <c r="N7197"/>
      <c r="O7197"/>
      <c r="P7197"/>
      <c r="Q7197"/>
      <c r="R7197"/>
      <c r="S7197"/>
      <c r="T7197"/>
      <c r="U7197"/>
      <c r="V7197"/>
      <c r="W7197"/>
      <c r="X7197"/>
      <c r="Y7197"/>
      <c r="Z7197"/>
      <c r="AA7197"/>
      <c r="AB7197"/>
      <c r="AC7197"/>
      <c r="AD7197"/>
      <c r="AE7197"/>
      <c r="AF7197"/>
      <c r="AG7197"/>
      <c r="AH7197"/>
      <c r="AI7197"/>
      <c r="AJ7197"/>
      <c r="AK7197"/>
      <c r="AL7197"/>
      <c r="AM7197"/>
      <c r="AN7197"/>
      <c r="AO7197"/>
      <c r="AP7197"/>
      <c r="AQ7197"/>
      <c r="AR7197"/>
      <c r="AS7197"/>
      <c r="AT7197"/>
      <c r="AU7197"/>
      <c r="AV7197"/>
      <c r="AW7197"/>
      <c r="AX7197"/>
      <c r="AY7197"/>
      <c r="AZ7197"/>
    </row>
    <row r="7198" spans="1:52">
      <c r="A7198"/>
      <c r="B7198"/>
      <c r="C7198"/>
      <c r="D7198"/>
      <c r="E7198"/>
      <c r="F7198"/>
      <c r="G7198"/>
      <c r="H7198"/>
      <c r="I7198"/>
      <c r="J7198"/>
      <c r="K7198"/>
      <c r="L7198"/>
      <c r="M7198"/>
      <c r="N7198"/>
      <c r="O7198"/>
      <c r="P7198"/>
      <c r="Q7198"/>
      <c r="R7198"/>
      <c r="S7198"/>
      <c r="T7198"/>
      <c r="U7198"/>
      <c r="V7198"/>
      <c r="W7198"/>
      <c r="X7198"/>
      <c r="Y7198"/>
      <c r="Z7198"/>
      <c r="AA7198"/>
      <c r="AB7198"/>
      <c r="AC7198"/>
      <c r="AD7198"/>
      <c r="AE7198"/>
      <c r="AF7198"/>
      <c r="AG7198"/>
      <c r="AH7198"/>
      <c r="AI7198"/>
      <c r="AJ7198"/>
      <c r="AK7198"/>
      <c r="AL7198"/>
      <c r="AM7198"/>
      <c r="AN7198"/>
      <c r="AO7198"/>
      <c r="AP7198"/>
      <c r="AQ7198"/>
      <c r="AR7198"/>
      <c r="AS7198"/>
      <c r="AT7198"/>
      <c r="AU7198"/>
      <c r="AV7198"/>
      <c r="AW7198"/>
      <c r="AX7198"/>
      <c r="AY7198"/>
      <c r="AZ7198"/>
    </row>
    <row r="7199" spans="1:52">
      <c r="A7199"/>
      <c r="B7199"/>
      <c r="C7199"/>
      <c r="D7199"/>
      <c r="E7199"/>
      <c r="F7199"/>
      <c r="G7199"/>
      <c r="H7199"/>
      <c r="I7199"/>
      <c r="J7199"/>
      <c r="K7199"/>
      <c r="L7199"/>
      <c r="M7199"/>
      <c r="N7199"/>
      <c r="O7199"/>
      <c r="P7199"/>
      <c r="Q7199"/>
      <c r="R7199"/>
      <c r="S7199"/>
      <c r="T7199"/>
      <c r="U7199"/>
      <c r="V7199"/>
      <c r="W7199"/>
      <c r="X7199"/>
      <c r="Y7199"/>
      <c r="Z7199"/>
      <c r="AA7199"/>
      <c r="AB7199"/>
      <c r="AC7199"/>
      <c r="AD7199"/>
      <c r="AE7199"/>
      <c r="AF7199"/>
      <c r="AG7199"/>
      <c r="AH7199"/>
      <c r="AI7199"/>
      <c r="AJ7199"/>
      <c r="AK7199"/>
      <c r="AL7199"/>
      <c r="AM7199"/>
      <c r="AN7199"/>
      <c r="AO7199"/>
      <c r="AP7199"/>
      <c r="AQ7199"/>
      <c r="AR7199"/>
      <c r="AS7199"/>
      <c r="AT7199"/>
      <c r="AU7199"/>
      <c r="AV7199"/>
      <c r="AW7199"/>
      <c r="AX7199"/>
      <c r="AY7199"/>
      <c r="AZ7199"/>
    </row>
    <row r="7200" spans="1:52">
      <c r="A7200"/>
      <c r="B7200"/>
      <c r="C7200"/>
      <c r="D7200"/>
      <c r="E7200"/>
      <c r="F7200"/>
      <c r="G7200"/>
      <c r="H7200"/>
      <c r="I7200"/>
      <c r="J7200"/>
      <c r="K7200"/>
      <c r="L7200"/>
      <c r="M7200"/>
      <c r="N7200"/>
      <c r="O7200"/>
      <c r="P7200"/>
      <c r="Q7200"/>
      <c r="R7200"/>
      <c r="S7200"/>
      <c r="T7200"/>
      <c r="U7200"/>
      <c r="V7200"/>
      <c r="W7200"/>
      <c r="X7200"/>
      <c r="Y7200"/>
      <c r="Z7200"/>
      <c r="AA7200"/>
      <c r="AB7200"/>
      <c r="AC7200"/>
      <c r="AD7200"/>
      <c r="AE7200"/>
      <c r="AF7200"/>
      <c r="AG7200"/>
      <c r="AH7200"/>
      <c r="AI7200"/>
      <c r="AJ7200"/>
      <c r="AK7200"/>
      <c r="AL7200"/>
      <c r="AM7200"/>
      <c r="AN7200"/>
      <c r="AO7200"/>
      <c r="AP7200"/>
      <c r="AQ7200"/>
      <c r="AR7200"/>
      <c r="AS7200"/>
      <c r="AT7200"/>
      <c r="AU7200"/>
      <c r="AV7200"/>
      <c r="AW7200"/>
      <c r="AX7200"/>
      <c r="AY7200"/>
      <c r="AZ7200"/>
    </row>
    <row r="7201" spans="1:52">
      <c r="A7201"/>
      <c r="B7201"/>
      <c r="C7201"/>
      <c r="D7201"/>
      <c r="E7201"/>
      <c r="F7201"/>
      <c r="G7201"/>
      <c r="H7201"/>
      <c r="I7201"/>
      <c r="J7201"/>
      <c r="K7201"/>
      <c r="L7201"/>
      <c r="M7201"/>
      <c r="N7201"/>
      <c r="O7201"/>
      <c r="P7201"/>
      <c r="Q7201"/>
      <c r="R7201"/>
      <c r="S7201"/>
      <c r="T7201"/>
      <c r="U7201"/>
      <c r="V7201"/>
      <c r="W7201"/>
      <c r="X7201"/>
      <c r="Y7201"/>
      <c r="Z7201"/>
      <c r="AA7201"/>
      <c r="AB7201"/>
      <c r="AC7201"/>
      <c r="AD7201"/>
      <c r="AE7201"/>
      <c r="AF7201"/>
      <c r="AG7201"/>
      <c r="AH7201"/>
      <c r="AI7201"/>
      <c r="AJ7201"/>
      <c r="AK7201"/>
      <c r="AL7201"/>
      <c r="AM7201"/>
      <c r="AN7201"/>
      <c r="AO7201"/>
      <c r="AP7201"/>
      <c r="AQ7201"/>
      <c r="AR7201"/>
      <c r="AS7201"/>
      <c r="AT7201"/>
      <c r="AU7201"/>
      <c r="AV7201"/>
      <c r="AW7201"/>
      <c r="AX7201"/>
      <c r="AY7201"/>
      <c r="AZ7201"/>
    </row>
    <row r="7202" spans="1:52">
      <c r="A7202"/>
      <c r="B7202"/>
      <c r="C7202"/>
      <c r="D7202"/>
      <c r="E7202"/>
      <c r="F7202"/>
      <c r="G7202"/>
      <c r="H7202"/>
      <c r="I7202"/>
      <c r="J7202"/>
      <c r="K7202"/>
      <c r="L7202"/>
      <c r="M7202"/>
      <c r="N7202"/>
      <c r="O7202"/>
      <c r="P7202"/>
      <c r="Q7202"/>
      <c r="R7202"/>
      <c r="S7202"/>
      <c r="T7202"/>
      <c r="U7202"/>
      <c r="V7202"/>
      <c r="W7202"/>
      <c r="X7202"/>
      <c r="Y7202"/>
      <c r="Z7202"/>
      <c r="AA7202"/>
      <c r="AB7202"/>
      <c r="AC7202"/>
      <c r="AD7202"/>
      <c r="AE7202"/>
      <c r="AF7202"/>
      <c r="AG7202"/>
      <c r="AH7202"/>
      <c r="AI7202"/>
      <c r="AJ7202"/>
      <c r="AK7202"/>
      <c r="AL7202"/>
      <c r="AM7202"/>
      <c r="AN7202"/>
      <c r="AO7202"/>
      <c r="AP7202"/>
      <c r="AQ7202"/>
      <c r="AR7202"/>
      <c r="AS7202"/>
      <c r="AT7202"/>
      <c r="AU7202"/>
      <c r="AV7202"/>
      <c r="AW7202"/>
      <c r="AX7202"/>
      <c r="AY7202"/>
      <c r="AZ7202"/>
    </row>
    <row r="7203" spans="1:52">
      <c r="A7203"/>
      <c r="B7203"/>
      <c r="C7203"/>
      <c r="D7203"/>
      <c r="E7203"/>
      <c r="F7203"/>
      <c r="G7203"/>
      <c r="H7203"/>
      <c r="I7203"/>
      <c r="J7203"/>
      <c r="K7203"/>
      <c r="L7203"/>
      <c r="M7203"/>
      <c r="N7203"/>
      <c r="O7203"/>
      <c r="P7203"/>
      <c r="Q7203"/>
      <c r="R7203"/>
      <c r="S7203"/>
      <c r="T7203"/>
      <c r="U7203"/>
      <c r="V7203"/>
      <c r="W7203"/>
      <c r="X7203"/>
      <c r="Y7203"/>
      <c r="Z7203"/>
      <c r="AA7203"/>
      <c r="AB7203"/>
      <c r="AC7203"/>
      <c r="AD7203"/>
      <c r="AE7203"/>
      <c r="AF7203"/>
      <c r="AG7203"/>
      <c r="AH7203"/>
      <c r="AI7203"/>
      <c r="AJ7203"/>
      <c r="AK7203"/>
      <c r="AL7203"/>
      <c r="AM7203"/>
      <c r="AN7203"/>
      <c r="AO7203"/>
      <c r="AP7203"/>
      <c r="AQ7203"/>
      <c r="AR7203"/>
      <c r="AS7203"/>
      <c r="AT7203"/>
      <c r="AU7203"/>
      <c r="AV7203"/>
      <c r="AW7203"/>
      <c r="AX7203"/>
      <c r="AY7203"/>
      <c r="AZ7203"/>
    </row>
    <row r="7204" spans="1:52">
      <c r="A7204"/>
      <c r="B7204"/>
      <c r="C7204"/>
      <c r="D7204"/>
      <c r="E7204"/>
      <c r="F7204"/>
      <c r="G7204"/>
      <c r="H7204"/>
      <c r="I7204"/>
      <c r="J7204"/>
      <c r="K7204"/>
      <c r="L7204"/>
      <c r="M7204"/>
      <c r="N7204"/>
      <c r="O7204"/>
      <c r="P7204"/>
      <c r="Q7204"/>
      <c r="R7204"/>
      <c r="S7204"/>
      <c r="T7204"/>
      <c r="U7204"/>
      <c r="V7204"/>
      <c r="W7204"/>
      <c r="X7204"/>
      <c r="Y7204"/>
      <c r="Z7204"/>
      <c r="AA7204"/>
      <c r="AB7204"/>
      <c r="AC7204"/>
      <c r="AD7204"/>
      <c r="AE7204"/>
      <c r="AF7204"/>
      <c r="AG7204"/>
      <c r="AH7204"/>
      <c r="AI7204"/>
      <c r="AJ7204"/>
      <c r="AK7204"/>
      <c r="AL7204"/>
      <c r="AM7204"/>
      <c r="AN7204"/>
      <c r="AO7204"/>
      <c r="AP7204"/>
      <c r="AQ7204"/>
      <c r="AR7204"/>
      <c r="AS7204"/>
      <c r="AT7204"/>
      <c r="AU7204"/>
      <c r="AV7204"/>
      <c r="AW7204"/>
      <c r="AX7204"/>
      <c r="AY7204"/>
      <c r="AZ7204"/>
    </row>
    <row r="7205" spans="1:52">
      <c r="A7205"/>
      <c r="B7205"/>
      <c r="C7205"/>
      <c r="D7205"/>
      <c r="E7205"/>
      <c r="F7205"/>
      <c r="G7205"/>
      <c r="H7205"/>
      <c r="I7205"/>
      <c r="J7205"/>
      <c r="K7205"/>
      <c r="L7205"/>
      <c r="M7205"/>
      <c r="N7205"/>
      <c r="O7205"/>
      <c r="P7205"/>
      <c r="Q7205"/>
      <c r="R7205"/>
      <c r="S7205"/>
      <c r="T7205"/>
      <c r="U7205"/>
      <c r="V7205"/>
      <c r="W7205"/>
      <c r="X7205"/>
      <c r="Y7205"/>
      <c r="Z7205"/>
      <c r="AA7205"/>
      <c r="AB7205"/>
      <c r="AC7205"/>
      <c r="AD7205"/>
      <c r="AE7205"/>
      <c r="AF7205"/>
      <c r="AG7205"/>
      <c r="AH7205"/>
      <c r="AI7205"/>
      <c r="AJ7205"/>
      <c r="AK7205"/>
      <c r="AL7205"/>
      <c r="AM7205"/>
      <c r="AN7205"/>
      <c r="AO7205"/>
      <c r="AP7205"/>
      <c r="AQ7205"/>
      <c r="AR7205"/>
      <c r="AS7205"/>
      <c r="AT7205"/>
      <c r="AU7205"/>
      <c r="AV7205"/>
      <c r="AW7205"/>
      <c r="AX7205"/>
      <c r="AY7205"/>
      <c r="AZ7205"/>
    </row>
    <row r="7206" spans="1:52">
      <c r="A7206"/>
      <c r="B7206"/>
      <c r="C7206"/>
      <c r="D7206"/>
      <c r="E7206"/>
      <c r="F7206"/>
      <c r="G7206"/>
      <c r="H7206"/>
      <c r="I7206"/>
      <c r="J7206"/>
      <c r="K7206"/>
      <c r="L7206"/>
      <c r="M7206"/>
      <c r="N7206"/>
      <c r="O7206"/>
      <c r="P7206"/>
      <c r="Q7206"/>
      <c r="R7206"/>
      <c r="S7206"/>
      <c r="T7206"/>
      <c r="U7206"/>
      <c r="V7206"/>
      <c r="W7206"/>
      <c r="X7206"/>
      <c r="Y7206"/>
      <c r="Z7206"/>
      <c r="AA7206"/>
      <c r="AB7206"/>
      <c r="AC7206"/>
      <c r="AD7206"/>
      <c r="AE7206"/>
      <c r="AF7206"/>
      <c r="AG7206"/>
      <c r="AH7206"/>
      <c r="AI7206"/>
      <c r="AJ7206"/>
      <c r="AK7206"/>
      <c r="AL7206"/>
      <c r="AM7206"/>
      <c r="AN7206"/>
      <c r="AO7206"/>
      <c r="AP7206"/>
      <c r="AQ7206"/>
      <c r="AR7206"/>
      <c r="AS7206"/>
      <c r="AT7206"/>
      <c r="AU7206"/>
      <c r="AV7206"/>
      <c r="AW7206"/>
      <c r="AX7206"/>
      <c r="AY7206"/>
      <c r="AZ7206"/>
    </row>
    <row r="7207" spans="1:52">
      <c r="A7207"/>
      <c r="B7207"/>
      <c r="C7207"/>
      <c r="D7207"/>
      <c r="E7207"/>
      <c r="F7207"/>
      <c r="G7207"/>
      <c r="H7207"/>
      <c r="I7207"/>
      <c r="J7207"/>
      <c r="K7207"/>
      <c r="L7207"/>
      <c r="M7207"/>
      <c r="N7207"/>
      <c r="O7207"/>
      <c r="P7207"/>
      <c r="Q7207"/>
      <c r="R7207"/>
      <c r="S7207"/>
      <c r="T7207"/>
      <c r="U7207"/>
      <c r="V7207"/>
      <c r="W7207"/>
      <c r="X7207"/>
      <c r="Y7207"/>
      <c r="Z7207"/>
      <c r="AA7207"/>
      <c r="AB7207"/>
      <c r="AC7207"/>
      <c r="AD7207"/>
      <c r="AE7207"/>
      <c r="AF7207"/>
      <c r="AG7207"/>
      <c r="AH7207"/>
      <c r="AI7207"/>
      <c r="AJ7207"/>
      <c r="AK7207"/>
      <c r="AL7207"/>
      <c r="AM7207"/>
      <c r="AN7207"/>
      <c r="AO7207"/>
      <c r="AP7207"/>
      <c r="AQ7207"/>
      <c r="AR7207"/>
      <c r="AS7207"/>
      <c r="AT7207"/>
      <c r="AU7207"/>
      <c r="AV7207"/>
      <c r="AW7207"/>
      <c r="AX7207"/>
      <c r="AY7207"/>
      <c r="AZ7207"/>
    </row>
    <row r="7208" spans="1:52">
      <c r="A7208"/>
      <c r="B7208"/>
      <c r="C7208"/>
      <c r="D7208"/>
      <c r="E7208"/>
      <c r="F7208"/>
      <c r="G7208"/>
      <c r="H7208"/>
      <c r="I7208"/>
      <c r="J7208"/>
      <c r="K7208"/>
      <c r="L7208"/>
      <c r="M7208"/>
      <c r="N7208"/>
      <c r="O7208"/>
      <c r="P7208"/>
      <c r="Q7208"/>
      <c r="R7208"/>
      <c r="S7208"/>
      <c r="T7208"/>
      <c r="U7208"/>
      <c r="V7208"/>
      <c r="W7208"/>
      <c r="X7208"/>
      <c r="Y7208"/>
      <c r="Z7208"/>
      <c r="AA7208"/>
      <c r="AB7208"/>
      <c r="AC7208"/>
      <c r="AD7208"/>
      <c r="AE7208"/>
      <c r="AF7208"/>
      <c r="AG7208"/>
      <c r="AH7208"/>
      <c r="AI7208"/>
      <c r="AJ7208"/>
      <c r="AK7208"/>
      <c r="AL7208"/>
      <c r="AM7208"/>
      <c r="AN7208"/>
      <c r="AO7208"/>
      <c r="AP7208"/>
      <c r="AQ7208"/>
      <c r="AR7208"/>
      <c r="AS7208"/>
      <c r="AT7208"/>
      <c r="AU7208"/>
      <c r="AV7208"/>
      <c r="AW7208"/>
      <c r="AX7208"/>
      <c r="AY7208"/>
      <c r="AZ7208"/>
    </row>
    <row r="7209" spans="1:52">
      <c r="A7209"/>
      <c r="B7209"/>
      <c r="C7209"/>
      <c r="D7209"/>
      <c r="E7209"/>
      <c r="F7209"/>
      <c r="G7209"/>
      <c r="H7209"/>
      <c r="I7209"/>
      <c r="J7209"/>
      <c r="K7209"/>
      <c r="L7209"/>
      <c r="M7209"/>
      <c r="N7209"/>
      <c r="O7209"/>
      <c r="P7209"/>
      <c r="Q7209"/>
      <c r="R7209"/>
      <c r="S7209"/>
      <c r="T7209"/>
      <c r="U7209"/>
      <c r="V7209"/>
      <c r="W7209"/>
      <c r="X7209"/>
      <c r="Y7209"/>
      <c r="Z7209"/>
      <c r="AA7209"/>
      <c r="AB7209"/>
      <c r="AC7209"/>
      <c r="AD7209"/>
      <c r="AE7209"/>
      <c r="AF7209"/>
      <c r="AG7209"/>
      <c r="AH7209"/>
      <c r="AI7209"/>
      <c r="AJ7209"/>
      <c r="AK7209"/>
      <c r="AL7209"/>
      <c r="AM7209"/>
      <c r="AN7209"/>
      <c r="AO7209"/>
      <c r="AP7209"/>
      <c r="AQ7209"/>
      <c r="AR7209"/>
      <c r="AS7209"/>
      <c r="AT7209"/>
      <c r="AU7209"/>
      <c r="AV7209"/>
      <c r="AW7209"/>
      <c r="AX7209"/>
      <c r="AY7209"/>
      <c r="AZ7209"/>
    </row>
    <row r="7210" spans="1:52">
      <c r="A7210"/>
      <c r="B7210"/>
      <c r="C7210"/>
      <c r="D7210"/>
      <c r="E7210"/>
      <c r="F7210"/>
      <c r="G7210"/>
      <c r="H7210"/>
      <c r="I7210"/>
      <c r="J7210"/>
      <c r="K7210"/>
      <c r="L7210"/>
      <c r="M7210"/>
      <c r="N7210"/>
      <c r="O7210"/>
      <c r="P7210"/>
      <c r="Q7210"/>
      <c r="R7210"/>
      <c r="S7210"/>
      <c r="T7210"/>
      <c r="U7210"/>
      <c r="V7210"/>
      <c r="W7210"/>
      <c r="X7210"/>
      <c r="Y7210"/>
      <c r="Z7210"/>
      <c r="AA7210"/>
      <c r="AB7210"/>
      <c r="AC7210"/>
      <c r="AD7210"/>
      <c r="AE7210"/>
      <c r="AF7210"/>
      <c r="AG7210"/>
      <c r="AH7210"/>
      <c r="AI7210"/>
      <c r="AJ7210"/>
      <c r="AK7210"/>
      <c r="AL7210"/>
      <c r="AM7210"/>
      <c r="AN7210"/>
      <c r="AO7210"/>
      <c r="AP7210"/>
      <c r="AQ7210"/>
      <c r="AR7210"/>
      <c r="AS7210"/>
      <c r="AT7210"/>
      <c r="AU7210"/>
      <c r="AV7210"/>
      <c r="AW7210"/>
      <c r="AX7210"/>
      <c r="AY7210"/>
      <c r="AZ7210"/>
    </row>
    <row r="7211" spans="1:52">
      <c r="A7211"/>
      <c r="B7211"/>
      <c r="C7211"/>
      <c r="D7211"/>
      <c r="E7211"/>
      <c r="F7211"/>
      <c r="G7211"/>
      <c r="H7211"/>
      <c r="I7211"/>
      <c r="J7211"/>
      <c r="K7211"/>
      <c r="L7211"/>
      <c r="M7211"/>
      <c r="N7211"/>
      <c r="O7211"/>
      <c r="P7211"/>
      <c r="Q7211"/>
      <c r="R7211"/>
      <c r="S7211"/>
      <c r="T7211"/>
      <c r="U7211"/>
      <c r="V7211"/>
      <c r="W7211"/>
      <c r="X7211"/>
      <c r="Y7211"/>
      <c r="Z7211"/>
      <c r="AA7211"/>
      <c r="AB7211"/>
      <c r="AC7211"/>
      <c r="AD7211"/>
      <c r="AE7211"/>
      <c r="AF7211"/>
      <c r="AG7211"/>
      <c r="AH7211"/>
      <c r="AI7211"/>
      <c r="AJ7211"/>
      <c r="AK7211"/>
      <c r="AL7211"/>
      <c r="AM7211"/>
      <c r="AN7211"/>
      <c r="AO7211"/>
      <c r="AP7211"/>
      <c r="AQ7211"/>
      <c r="AR7211"/>
      <c r="AS7211"/>
      <c r="AT7211"/>
      <c r="AU7211"/>
      <c r="AV7211"/>
      <c r="AW7211"/>
      <c r="AX7211"/>
      <c r="AY7211"/>
      <c r="AZ7211"/>
    </row>
    <row r="7212" spans="1:52">
      <c r="A7212"/>
      <c r="B7212"/>
      <c r="C7212"/>
      <c r="D7212"/>
      <c r="E7212"/>
      <c r="F7212"/>
      <c r="G7212"/>
      <c r="H7212"/>
      <c r="I7212"/>
      <c r="J7212"/>
      <c r="K7212"/>
      <c r="L7212"/>
      <c r="M7212"/>
      <c r="N7212"/>
      <c r="O7212"/>
      <c r="P7212"/>
      <c r="Q7212"/>
      <c r="R7212"/>
      <c r="S7212"/>
      <c r="T7212"/>
      <c r="U7212"/>
      <c r="V7212"/>
      <c r="W7212"/>
      <c r="X7212"/>
      <c r="Y7212"/>
      <c r="Z7212"/>
      <c r="AA7212"/>
      <c r="AB7212"/>
      <c r="AC7212"/>
      <c r="AD7212"/>
      <c r="AE7212"/>
      <c r="AF7212"/>
      <c r="AG7212"/>
      <c r="AH7212"/>
      <c r="AI7212"/>
      <c r="AJ7212"/>
      <c r="AK7212"/>
      <c r="AL7212"/>
      <c r="AM7212"/>
      <c r="AN7212"/>
      <c r="AO7212"/>
      <c r="AP7212"/>
      <c r="AQ7212"/>
      <c r="AR7212"/>
      <c r="AS7212"/>
      <c r="AT7212"/>
      <c r="AU7212"/>
      <c r="AV7212"/>
      <c r="AW7212"/>
      <c r="AX7212"/>
      <c r="AY7212"/>
      <c r="AZ7212"/>
    </row>
    <row r="7213" spans="1:52">
      <c r="A7213"/>
      <c r="B7213"/>
      <c r="C7213"/>
      <c r="D7213"/>
      <c r="E7213"/>
      <c r="F7213"/>
      <c r="G7213"/>
      <c r="H7213"/>
      <c r="I7213"/>
      <c r="J7213"/>
      <c r="K7213"/>
      <c r="L7213"/>
      <c r="M7213"/>
      <c r="N7213"/>
      <c r="O7213"/>
      <c r="P7213"/>
      <c r="Q7213"/>
      <c r="R7213"/>
      <c r="S7213"/>
      <c r="T7213"/>
      <c r="U7213"/>
      <c r="V7213"/>
      <c r="W7213"/>
      <c r="X7213"/>
      <c r="Y7213"/>
      <c r="Z7213"/>
      <c r="AA7213"/>
      <c r="AB7213"/>
      <c r="AC7213"/>
      <c r="AD7213"/>
      <c r="AE7213"/>
      <c r="AF7213"/>
      <c r="AG7213"/>
      <c r="AH7213"/>
      <c r="AI7213"/>
      <c r="AJ7213"/>
      <c r="AK7213"/>
      <c r="AL7213"/>
      <c r="AM7213"/>
      <c r="AN7213"/>
      <c r="AO7213"/>
      <c r="AP7213"/>
      <c r="AQ7213"/>
      <c r="AR7213"/>
      <c r="AS7213"/>
      <c r="AT7213"/>
      <c r="AU7213"/>
      <c r="AV7213"/>
      <c r="AW7213"/>
      <c r="AX7213"/>
      <c r="AY7213"/>
      <c r="AZ7213"/>
    </row>
    <row r="7214" spans="1:52">
      <c r="A7214"/>
      <c r="B7214"/>
      <c r="C7214"/>
      <c r="D7214"/>
      <c r="E7214"/>
      <c r="F7214"/>
      <c r="G7214"/>
      <c r="H7214"/>
      <c r="I7214"/>
      <c r="J7214"/>
      <c r="K7214"/>
      <c r="L7214"/>
      <c r="M7214"/>
      <c r="N7214"/>
      <c r="O7214"/>
      <c r="P7214"/>
      <c r="Q7214"/>
      <c r="R7214"/>
      <c r="S7214"/>
      <c r="T7214"/>
      <c r="U7214"/>
      <c r="V7214"/>
      <c r="W7214"/>
      <c r="X7214"/>
      <c r="Y7214"/>
      <c r="Z7214"/>
      <c r="AA7214"/>
      <c r="AB7214"/>
      <c r="AC7214"/>
      <c r="AD7214"/>
      <c r="AE7214"/>
      <c r="AF7214"/>
      <c r="AG7214"/>
      <c r="AH7214"/>
      <c r="AI7214"/>
      <c r="AJ7214"/>
      <c r="AK7214"/>
      <c r="AL7214"/>
      <c r="AM7214"/>
      <c r="AN7214"/>
      <c r="AO7214"/>
      <c r="AP7214"/>
      <c r="AQ7214"/>
      <c r="AR7214"/>
      <c r="AS7214"/>
      <c r="AT7214"/>
      <c r="AU7214"/>
      <c r="AV7214"/>
      <c r="AW7214"/>
      <c r="AX7214"/>
      <c r="AY7214"/>
      <c r="AZ7214"/>
    </row>
    <row r="7215" spans="1:52">
      <c r="A7215"/>
      <c r="B7215"/>
      <c r="C7215"/>
      <c r="D7215"/>
      <c r="E7215"/>
      <c r="F7215"/>
      <c r="G7215"/>
      <c r="H7215"/>
      <c r="I7215"/>
      <c r="J7215"/>
      <c r="K7215"/>
      <c r="L7215"/>
      <c r="M7215"/>
      <c r="N7215"/>
      <c r="O7215"/>
      <c r="P7215"/>
      <c r="Q7215"/>
      <c r="R7215"/>
      <c r="S7215"/>
      <c r="T7215"/>
      <c r="U7215"/>
      <c r="V7215"/>
      <c r="W7215"/>
      <c r="X7215"/>
      <c r="Y7215"/>
      <c r="Z7215"/>
      <c r="AA7215"/>
      <c r="AB7215"/>
      <c r="AC7215"/>
      <c r="AD7215"/>
      <c r="AE7215"/>
      <c r="AF7215"/>
      <c r="AG7215"/>
      <c r="AH7215"/>
      <c r="AI7215"/>
      <c r="AJ7215"/>
      <c r="AK7215"/>
      <c r="AL7215"/>
      <c r="AM7215"/>
      <c r="AN7215"/>
      <c r="AO7215"/>
      <c r="AP7215"/>
      <c r="AQ7215"/>
      <c r="AR7215"/>
      <c r="AS7215"/>
      <c r="AT7215"/>
      <c r="AU7215"/>
      <c r="AV7215"/>
      <c r="AW7215"/>
      <c r="AX7215"/>
      <c r="AY7215"/>
      <c r="AZ7215"/>
    </row>
    <row r="7216" spans="1:52">
      <c r="A7216"/>
      <c r="B7216"/>
      <c r="C7216"/>
      <c r="D7216"/>
      <c r="E7216"/>
      <c r="F7216"/>
      <c r="G7216"/>
      <c r="H7216"/>
      <c r="I7216"/>
      <c r="J7216"/>
      <c r="K7216"/>
      <c r="L7216"/>
      <c r="M7216"/>
      <c r="N7216"/>
      <c r="O7216"/>
      <c r="P7216"/>
      <c r="Q7216"/>
      <c r="R7216"/>
      <c r="S7216"/>
      <c r="T7216"/>
      <c r="U7216"/>
      <c r="V7216"/>
      <c r="W7216"/>
      <c r="X7216"/>
      <c r="Y7216"/>
      <c r="Z7216"/>
      <c r="AA7216"/>
      <c r="AB7216"/>
      <c r="AC7216"/>
      <c r="AD7216"/>
      <c r="AE7216"/>
      <c r="AF7216"/>
      <c r="AG7216"/>
      <c r="AH7216"/>
      <c r="AI7216"/>
      <c r="AJ7216"/>
      <c r="AK7216"/>
      <c r="AL7216"/>
      <c r="AM7216"/>
      <c r="AN7216"/>
      <c r="AO7216"/>
      <c r="AP7216"/>
      <c r="AQ7216"/>
      <c r="AR7216"/>
      <c r="AS7216"/>
      <c r="AT7216"/>
      <c r="AU7216"/>
      <c r="AV7216"/>
      <c r="AW7216"/>
      <c r="AX7216"/>
      <c r="AY7216"/>
      <c r="AZ7216"/>
    </row>
    <row r="7217" spans="1:52">
      <c r="A7217"/>
      <c r="B7217"/>
      <c r="C7217"/>
      <c r="D7217"/>
      <c r="E7217"/>
      <c r="F7217"/>
      <c r="G7217"/>
      <c r="H7217"/>
      <c r="I7217"/>
      <c r="J7217"/>
      <c r="K7217"/>
      <c r="L7217"/>
      <c r="M7217"/>
      <c r="N7217"/>
      <c r="O7217"/>
      <c r="P7217"/>
      <c r="Q7217"/>
      <c r="R7217"/>
      <c r="S7217"/>
      <c r="T7217"/>
      <c r="U7217"/>
      <c r="V7217"/>
      <c r="W7217"/>
      <c r="X7217"/>
      <c r="Y7217"/>
      <c r="Z7217"/>
      <c r="AA7217"/>
      <c r="AB7217"/>
      <c r="AC7217"/>
      <c r="AD7217"/>
      <c r="AE7217"/>
      <c r="AF7217"/>
      <c r="AG7217"/>
      <c r="AH7217"/>
      <c r="AI7217"/>
      <c r="AJ7217"/>
      <c r="AK7217"/>
      <c r="AL7217"/>
      <c r="AM7217"/>
      <c r="AN7217"/>
      <c r="AO7217"/>
      <c r="AP7217"/>
      <c r="AQ7217"/>
      <c r="AR7217"/>
      <c r="AS7217"/>
      <c r="AT7217"/>
      <c r="AU7217"/>
      <c r="AV7217"/>
      <c r="AW7217"/>
      <c r="AX7217"/>
      <c r="AY7217"/>
      <c r="AZ7217"/>
    </row>
    <row r="7218" spans="1:52">
      <c r="A7218"/>
      <c r="B7218"/>
      <c r="C7218"/>
      <c r="D7218"/>
      <c r="E7218"/>
      <c r="F7218"/>
      <c r="G7218"/>
      <c r="H7218"/>
      <c r="I7218"/>
      <c r="J7218"/>
      <c r="K7218"/>
      <c r="L7218"/>
      <c r="M7218"/>
      <c r="N7218"/>
      <c r="O7218"/>
      <c r="P7218"/>
      <c r="Q7218"/>
      <c r="R7218"/>
      <c r="S7218"/>
      <c r="T7218"/>
      <c r="U7218"/>
      <c r="V7218"/>
      <c r="W7218"/>
      <c r="X7218"/>
      <c r="Y7218"/>
      <c r="Z7218"/>
      <c r="AA7218"/>
      <c r="AB7218"/>
      <c r="AC7218"/>
      <c r="AD7218"/>
      <c r="AE7218"/>
      <c r="AF7218"/>
      <c r="AG7218"/>
      <c r="AH7218"/>
      <c r="AI7218"/>
      <c r="AJ7218"/>
      <c r="AK7218"/>
      <c r="AL7218"/>
      <c r="AM7218"/>
      <c r="AN7218"/>
      <c r="AO7218"/>
      <c r="AP7218"/>
      <c r="AQ7218"/>
      <c r="AR7218"/>
      <c r="AS7218"/>
      <c r="AT7218"/>
      <c r="AU7218"/>
      <c r="AV7218"/>
      <c r="AW7218"/>
      <c r="AX7218"/>
      <c r="AY7218"/>
      <c r="AZ7218"/>
    </row>
    <row r="7219" spans="1:52">
      <c r="A7219"/>
      <c r="B7219"/>
      <c r="C7219"/>
      <c r="D7219"/>
      <c r="E7219"/>
      <c r="F7219"/>
      <c r="G7219"/>
      <c r="H7219"/>
      <c r="I7219"/>
      <c r="J7219"/>
      <c r="K7219"/>
      <c r="L7219"/>
      <c r="M7219"/>
      <c r="N7219"/>
      <c r="O7219"/>
      <c r="P7219"/>
      <c r="Q7219"/>
      <c r="R7219"/>
      <c r="S7219"/>
      <c r="T7219"/>
      <c r="U7219"/>
      <c r="V7219"/>
      <c r="W7219"/>
      <c r="X7219"/>
      <c r="Y7219"/>
      <c r="Z7219"/>
      <c r="AA7219"/>
      <c r="AB7219"/>
      <c r="AC7219"/>
      <c r="AD7219"/>
      <c r="AE7219"/>
      <c r="AF7219"/>
      <c r="AG7219"/>
      <c r="AH7219"/>
      <c r="AI7219"/>
      <c r="AJ7219"/>
      <c r="AK7219"/>
      <c r="AL7219"/>
      <c r="AM7219"/>
      <c r="AN7219"/>
      <c r="AO7219"/>
      <c r="AP7219"/>
      <c r="AQ7219"/>
      <c r="AR7219"/>
      <c r="AS7219"/>
      <c r="AT7219"/>
      <c r="AU7219"/>
      <c r="AV7219"/>
      <c r="AW7219"/>
      <c r="AX7219"/>
      <c r="AY7219"/>
      <c r="AZ7219"/>
    </row>
    <row r="7220" spans="1:52">
      <c r="A7220"/>
      <c r="B7220"/>
      <c r="C7220"/>
      <c r="D7220"/>
      <c r="E7220"/>
      <c r="F7220"/>
      <c r="G7220"/>
      <c r="H7220"/>
      <c r="I7220"/>
      <c r="J7220"/>
      <c r="K7220"/>
      <c r="L7220"/>
      <c r="M7220"/>
      <c r="N7220"/>
      <c r="O7220"/>
      <c r="P7220"/>
      <c r="Q7220"/>
      <c r="R7220"/>
      <c r="S7220"/>
      <c r="T7220"/>
      <c r="U7220"/>
      <c r="V7220"/>
      <c r="W7220"/>
      <c r="X7220"/>
      <c r="Y7220"/>
      <c r="Z7220"/>
      <c r="AA7220"/>
      <c r="AB7220"/>
      <c r="AC7220"/>
      <c r="AD7220"/>
      <c r="AE7220"/>
      <c r="AF7220"/>
      <c r="AG7220"/>
      <c r="AH7220"/>
      <c r="AI7220"/>
      <c r="AJ7220"/>
      <c r="AK7220"/>
      <c r="AL7220"/>
      <c r="AM7220"/>
      <c r="AN7220"/>
      <c r="AO7220"/>
      <c r="AP7220"/>
      <c r="AQ7220"/>
      <c r="AR7220"/>
      <c r="AS7220"/>
      <c r="AT7220"/>
      <c r="AU7220"/>
      <c r="AV7220"/>
      <c r="AW7220"/>
      <c r="AX7220"/>
      <c r="AY7220"/>
      <c r="AZ7220"/>
    </row>
    <row r="7221" spans="1:52">
      <c r="A7221"/>
      <c r="B7221"/>
      <c r="C7221"/>
      <c r="D7221"/>
      <c r="E7221"/>
      <c r="F7221"/>
      <c r="G7221"/>
      <c r="H7221"/>
      <c r="I7221"/>
      <c r="J7221"/>
      <c r="K7221"/>
      <c r="L7221"/>
      <c r="M7221"/>
      <c r="N7221"/>
      <c r="O7221"/>
      <c r="P7221"/>
      <c r="Q7221"/>
      <c r="R7221"/>
      <c r="S7221"/>
      <c r="T7221"/>
      <c r="U7221"/>
      <c r="V7221"/>
      <c r="W7221"/>
      <c r="X7221"/>
      <c r="Y7221"/>
      <c r="Z7221"/>
      <c r="AA7221"/>
      <c r="AB7221"/>
      <c r="AC7221"/>
      <c r="AD7221"/>
      <c r="AE7221"/>
      <c r="AF7221"/>
      <c r="AG7221"/>
      <c r="AH7221"/>
      <c r="AI7221"/>
      <c r="AJ7221"/>
      <c r="AK7221"/>
      <c r="AL7221"/>
      <c r="AM7221"/>
      <c r="AN7221"/>
      <c r="AO7221"/>
      <c r="AP7221"/>
      <c r="AQ7221"/>
      <c r="AR7221"/>
      <c r="AS7221"/>
      <c r="AT7221"/>
      <c r="AU7221"/>
      <c r="AV7221"/>
      <c r="AW7221"/>
      <c r="AX7221"/>
      <c r="AY7221"/>
      <c r="AZ7221"/>
    </row>
    <row r="7222" spans="1:52">
      <c r="A7222"/>
      <c r="B7222"/>
      <c r="C7222"/>
      <c r="D7222"/>
      <c r="E7222"/>
      <c r="F7222"/>
      <c r="G7222"/>
      <c r="H7222"/>
      <c r="I7222"/>
      <c r="J7222"/>
      <c r="K7222"/>
      <c r="L7222"/>
      <c r="M7222"/>
      <c r="N7222"/>
      <c r="O7222"/>
      <c r="P7222"/>
      <c r="Q7222"/>
      <c r="R7222"/>
      <c r="S7222"/>
      <c r="T7222"/>
      <c r="U7222"/>
      <c r="V7222"/>
      <c r="W7222"/>
      <c r="X7222"/>
      <c r="Y7222"/>
      <c r="Z7222"/>
      <c r="AA7222"/>
      <c r="AB7222"/>
      <c r="AC7222"/>
      <c r="AD7222"/>
      <c r="AE7222"/>
      <c r="AF7222"/>
      <c r="AG7222"/>
      <c r="AH7222"/>
      <c r="AI7222"/>
      <c r="AJ7222"/>
      <c r="AK7222"/>
      <c r="AL7222"/>
      <c r="AM7222"/>
      <c r="AN7222"/>
      <c r="AO7222"/>
      <c r="AP7222"/>
      <c r="AQ7222"/>
      <c r="AR7222"/>
      <c r="AS7222"/>
      <c r="AT7222"/>
      <c r="AU7222"/>
      <c r="AV7222"/>
      <c r="AW7222"/>
      <c r="AX7222"/>
      <c r="AY7222"/>
      <c r="AZ7222"/>
    </row>
    <row r="7223" spans="1:52">
      <c r="A7223"/>
      <c r="B7223"/>
      <c r="C7223"/>
      <c r="D7223"/>
      <c r="E7223"/>
      <c r="F7223"/>
      <c r="G7223"/>
      <c r="H7223"/>
      <c r="I7223"/>
      <c r="J7223"/>
      <c r="K7223"/>
      <c r="L7223"/>
      <c r="M7223"/>
      <c r="N7223"/>
      <c r="O7223"/>
      <c r="P7223"/>
      <c r="Q7223"/>
      <c r="R7223"/>
      <c r="S7223"/>
      <c r="T7223"/>
      <c r="U7223"/>
      <c r="V7223"/>
      <c r="W7223"/>
      <c r="X7223"/>
      <c r="Y7223"/>
      <c r="Z7223"/>
      <c r="AA7223"/>
      <c r="AB7223"/>
      <c r="AC7223"/>
      <c r="AD7223"/>
      <c r="AE7223"/>
      <c r="AF7223"/>
      <c r="AG7223"/>
      <c r="AH7223"/>
      <c r="AI7223"/>
      <c r="AJ7223"/>
      <c r="AK7223"/>
      <c r="AL7223"/>
      <c r="AM7223"/>
      <c r="AN7223"/>
      <c r="AO7223"/>
      <c r="AP7223"/>
      <c r="AQ7223"/>
      <c r="AR7223"/>
      <c r="AS7223"/>
      <c r="AT7223"/>
      <c r="AU7223"/>
      <c r="AV7223"/>
      <c r="AW7223"/>
      <c r="AX7223"/>
      <c r="AY7223"/>
      <c r="AZ7223"/>
    </row>
    <row r="7224" spans="1:52">
      <c r="A7224"/>
      <c r="B7224"/>
      <c r="C7224"/>
      <c r="D7224"/>
      <c r="E7224"/>
      <c r="F7224"/>
      <c r="G7224"/>
      <c r="H7224"/>
      <c r="I7224"/>
      <c r="J7224"/>
      <c r="K7224"/>
      <c r="L7224"/>
      <c r="M7224"/>
      <c r="N7224"/>
      <c r="O7224"/>
      <c r="P7224"/>
      <c r="Q7224"/>
      <c r="R7224"/>
      <c r="S7224"/>
      <c r="T7224"/>
      <c r="U7224"/>
      <c r="V7224"/>
      <c r="W7224"/>
      <c r="X7224"/>
      <c r="Y7224"/>
      <c r="Z7224"/>
      <c r="AA7224"/>
      <c r="AB7224"/>
      <c r="AC7224"/>
      <c r="AD7224"/>
      <c r="AE7224"/>
      <c r="AF7224"/>
      <c r="AG7224"/>
      <c r="AH7224"/>
      <c r="AI7224"/>
      <c r="AJ7224"/>
      <c r="AK7224"/>
      <c r="AL7224"/>
      <c r="AM7224"/>
      <c r="AN7224"/>
      <c r="AO7224"/>
      <c r="AP7224"/>
      <c r="AQ7224"/>
      <c r="AR7224"/>
      <c r="AS7224"/>
      <c r="AT7224"/>
      <c r="AU7224"/>
      <c r="AV7224"/>
      <c r="AW7224"/>
      <c r="AX7224"/>
      <c r="AY7224"/>
      <c r="AZ7224"/>
    </row>
    <row r="7225" spans="1:52">
      <c r="A7225"/>
      <c r="B7225"/>
      <c r="C7225"/>
      <c r="D7225"/>
      <c r="E7225"/>
      <c r="F7225"/>
      <c r="G7225"/>
      <c r="H7225"/>
      <c r="I7225"/>
      <c r="J7225"/>
      <c r="K7225"/>
      <c r="L7225"/>
      <c r="M7225"/>
      <c r="N7225"/>
      <c r="O7225"/>
      <c r="P7225"/>
      <c r="Q7225"/>
      <c r="R7225"/>
      <c r="S7225"/>
      <c r="T7225"/>
      <c r="U7225"/>
      <c r="V7225"/>
      <c r="W7225"/>
      <c r="X7225"/>
      <c r="Y7225"/>
      <c r="Z7225"/>
      <c r="AA7225"/>
      <c r="AB7225"/>
      <c r="AC7225"/>
      <c r="AD7225"/>
      <c r="AE7225"/>
      <c r="AF7225"/>
      <c r="AG7225"/>
      <c r="AH7225"/>
      <c r="AI7225"/>
      <c r="AJ7225"/>
      <c r="AK7225"/>
      <c r="AL7225"/>
      <c r="AM7225"/>
      <c r="AN7225"/>
      <c r="AO7225"/>
      <c r="AP7225"/>
      <c r="AQ7225"/>
      <c r="AR7225"/>
      <c r="AS7225"/>
      <c r="AT7225"/>
      <c r="AU7225"/>
      <c r="AV7225"/>
      <c r="AW7225"/>
      <c r="AX7225"/>
      <c r="AY7225"/>
      <c r="AZ7225"/>
    </row>
    <row r="7226" spans="1:52">
      <c r="A7226"/>
      <c r="B7226"/>
      <c r="C7226"/>
      <c r="D7226"/>
      <c r="E7226"/>
      <c r="F7226"/>
      <c r="G7226"/>
      <c r="H7226"/>
      <c r="I7226"/>
      <c r="J7226"/>
      <c r="K7226"/>
      <c r="L7226"/>
      <c r="M7226"/>
      <c r="N7226"/>
      <c r="O7226"/>
      <c r="P7226"/>
      <c r="Q7226"/>
      <c r="R7226"/>
      <c r="S7226"/>
      <c r="T7226"/>
      <c r="U7226"/>
      <c r="V7226"/>
      <c r="W7226"/>
      <c r="X7226"/>
      <c r="Y7226"/>
      <c r="Z7226"/>
      <c r="AA7226"/>
      <c r="AB7226"/>
      <c r="AC7226"/>
      <c r="AD7226"/>
      <c r="AE7226"/>
      <c r="AF7226"/>
      <c r="AG7226"/>
      <c r="AH7226"/>
      <c r="AI7226"/>
      <c r="AJ7226"/>
      <c r="AK7226"/>
      <c r="AL7226"/>
      <c r="AM7226"/>
      <c r="AN7226"/>
      <c r="AO7226"/>
      <c r="AP7226"/>
      <c r="AQ7226"/>
      <c r="AR7226"/>
      <c r="AS7226"/>
      <c r="AT7226"/>
      <c r="AU7226"/>
      <c r="AV7226"/>
      <c r="AW7226"/>
      <c r="AX7226"/>
      <c r="AY7226"/>
      <c r="AZ7226"/>
    </row>
    <row r="7227" spans="1:52">
      <c r="A7227"/>
      <c r="B7227"/>
      <c r="C7227"/>
      <c r="D7227"/>
      <c r="E7227"/>
      <c r="F7227"/>
      <c r="G7227"/>
      <c r="H7227"/>
      <c r="I7227"/>
      <c r="J7227"/>
      <c r="K7227"/>
      <c r="L7227"/>
      <c r="M7227"/>
      <c r="N7227"/>
      <c r="O7227"/>
      <c r="P7227"/>
      <c r="Q7227"/>
      <c r="R7227"/>
      <c r="S7227"/>
      <c r="T7227"/>
      <c r="U7227"/>
      <c r="V7227"/>
      <c r="W7227"/>
      <c r="X7227"/>
      <c r="Y7227"/>
      <c r="Z7227"/>
      <c r="AA7227"/>
      <c r="AB7227"/>
      <c r="AC7227"/>
      <c r="AD7227"/>
      <c r="AE7227"/>
      <c r="AF7227"/>
      <c r="AG7227"/>
      <c r="AH7227"/>
      <c r="AI7227"/>
      <c r="AJ7227"/>
      <c r="AK7227"/>
      <c r="AL7227"/>
      <c r="AM7227"/>
      <c r="AN7227"/>
      <c r="AO7227"/>
      <c r="AP7227"/>
      <c r="AQ7227"/>
      <c r="AR7227"/>
      <c r="AS7227"/>
      <c r="AT7227"/>
      <c r="AU7227"/>
      <c r="AV7227"/>
      <c r="AW7227"/>
      <c r="AX7227"/>
      <c r="AY7227"/>
      <c r="AZ7227"/>
    </row>
    <row r="7228" spans="1:52">
      <c r="A7228"/>
      <c r="B7228"/>
      <c r="C7228"/>
      <c r="D7228"/>
      <c r="E7228"/>
      <c r="F7228"/>
      <c r="G7228"/>
      <c r="H7228"/>
      <c r="I7228"/>
      <c r="J7228"/>
      <c r="K7228"/>
      <c r="L7228"/>
      <c r="M7228"/>
      <c r="N7228"/>
      <c r="O7228"/>
      <c r="P7228"/>
      <c r="Q7228"/>
      <c r="R7228"/>
      <c r="S7228"/>
      <c r="T7228"/>
      <c r="U7228"/>
      <c r="V7228"/>
      <c r="W7228"/>
      <c r="X7228"/>
      <c r="Y7228"/>
      <c r="Z7228"/>
      <c r="AA7228"/>
      <c r="AB7228"/>
      <c r="AC7228"/>
      <c r="AD7228"/>
      <c r="AE7228"/>
      <c r="AF7228"/>
      <c r="AG7228"/>
      <c r="AH7228"/>
      <c r="AI7228"/>
      <c r="AJ7228"/>
      <c r="AK7228"/>
      <c r="AL7228"/>
      <c r="AM7228"/>
      <c r="AN7228"/>
      <c r="AO7228"/>
      <c r="AP7228"/>
      <c r="AQ7228"/>
      <c r="AR7228"/>
      <c r="AS7228"/>
      <c r="AT7228"/>
      <c r="AU7228"/>
      <c r="AV7228"/>
      <c r="AW7228"/>
      <c r="AX7228"/>
      <c r="AY7228"/>
      <c r="AZ7228"/>
    </row>
    <row r="7229" spans="1:52">
      <c r="A7229"/>
      <c r="B7229"/>
      <c r="C7229"/>
      <c r="D7229"/>
      <c r="E7229"/>
      <c r="F7229"/>
      <c r="G7229"/>
      <c r="H7229"/>
      <c r="I7229"/>
      <c r="J7229"/>
      <c r="K7229"/>
      <c r="L7229"/>
      <c r="M7229"/>
      <c r="N7229"/>
      <c r="O7229"/>
      <c r="P7229"/>
      <c r="Q7229"/>
      <c r="R7229"/>
      <c r="S7229"/>
      <c r="T7229"/>
      <c r="U7229"/>
      <c r="V7229"/>
      <c r="W7229"/>
      <c r="X7229"/>
      <c r="Y7229"/>
      <c r="Z7229"/>
      <c r="AA7229"/>
      <c r="AB7229"/>
      <c r="AC7229"/>
      <c r="AD7229"/>
      <c r="AE7229"/>
      <c r="AF7229"/>
      <c r="AG7229"/>
      <c r="AH7229"/>
      <c r="AI7229"/>
      <c r="AJ7229"/>
      <c r="AK7229"/>
      <c r="AL7229"/>
      <c r="AM7229"/>
      <c r="AN7229"/>
      <c r="AO7229"/>
      <c r="AP7229"/>
      <c r="AQ7229"/>
      <c r="AR7229"/>
      <c r="AS7229"/>
      <c r="AT7229"/>
      <c r="AU7229"/>
      <c r="AV7229"/>
      <c r="AW7229"/>
      <c r="AX7229"/>
      <c r="AY7229"/>
      <c r="AZ7229"/>
    </row>
    <row r="7230" spans="1:52">
      <c r="A7230"/>
      <c r="B7230"/>
      <c r="C7230"/>
      <c r="D7230"/>
      <c r="E7230"/>
      <c r="F7230"/>
      <c r="G7230"/>
      <c r="H7230"/>
      <c r="I7230"/>
      <c r="J7230"/>
      <c r="K7230"/>
      <c r="L7230"/>
      <c r="M7230"/>
      <c r="N7230"/>
      <c r="O7230"/>
      <c r="P7230"/>
      <c r="Q7230"/>
      <c r="R7230"/>
      <c r="S7230"/>
      <c r="T7230"/>
      <c r="U7230"/>
      <c r="V7230"/>
      <c r="W7230"/>
      <c r="X7230"/>
      <c r="Y7230"/>
      <c r="Z7230"/>
      <c r="AA7230"/>
      <c r="AB7230"/>
      <c r="AC7230"/>
      <c r="AD7230"/>
      <c r="AE7230"/>
      <c r="AF7230"/>
      <c r="AG7230"/>
      <c r="AH7230"/>
      <c r="AI7230"/>
      <c r="AJ7230"/>
      <c r="AK7230"/>
      <c r="AL7230"/>
      <c r="AM7230"/>
      <c r="AN7230"/>
      <c r="AO7230"/>
      <c r="AP7230"/>
      <c r="AQ7230"/>
      <c r="AR7230"/>
      <c r="AS7230"/>
      <c r="AT7230"/>
      <c r="AU7230"/>
      <c r="AV7230"/>
      <c r="AW7230"/>
      <c r="AX7230"/>
      <c r="AY7230"/>
      <c r="AZ7230"/>
    </row>
    <row r="7231" spans="1:52">
      <c r="A7231"/>
      <c r="B7231"/>
      <c r="C7231"/>
      <c r="D7231"/>
      <c r="E7231"/>
      <c r="F7231"/>
      <c r="G7231"/>
      <c r="H7231"/>
      <c r="I7231"/>
      <c r="J7231"/>
      <c r="K7231"/>
      <c r="L7231"/>
      <c r="M7231"/>
      <c r="N7231"/>
      <c r="O7231"/>
      <c r="P7231"/>
      <c r="Q7231"/>
      <c r="R7231"/>
      <c r="S7231"/>
      <c r="T7231"/>
      <c r="U7231"/>
      <c r="V7231"/>
      <c r="W7231"/>
      <c r="X7231"/>
      <c r="Y7231"/>
      <c r="Z7231"/>
      <c r="AA7231"/>
      <c r="AB7231"/>
      <c r="AC7231"/>
      <c r="AD7231"/>
      <c r="AE7231"/>
      <c r="AF7231"/>
      <c r="AG7231"/>
      <c r="AH7231"/>
      <c r="AI7231"/>
      <c r="AJ7231"/>
      <c r="AK7231"/>
      <c r="AL7231"/>
      <c r="AM7231"/>
      <c r="AN7231"/>
      <c r="AO7231"/>
      <c r="AP7231"/>
      <c r="AQ7231"/>
      <c r="AR7231"/>
      <c r="AS7231"/>
      <c r="AT7231"/>
      <c r="AU7231"/>
      <c r="AV7231"/>
      <c r="AW7231"/>
      <c r="AX7231"/>
      <c r="AY7231"/>
      <c r="AZ7231"/>
    </row>
    <row r="7232" spans="1:52">
      <c r="A7232"/>
      <c r="B7232"/>
      <c r="C7232"/>
      <c r="D7232"/>
      <c r="E7232"/>
      <c r="F7232"/>
      <c r="G7232"/>
      <c r="H7232"/>
      <c r="I7232"/>
      <c r="J7232"/>
      <c r="K7232"/>
      <c r="L7232"/>
      <c r="M7232"/>
      <c r="N7232"/>
      <c r="O7232"/>
      <c r="P7232"/>
      <c r="Q7232"/>
      <c r="R7232"/>
      <c r="S7232"/>
      <c r="T7232"/>
      <c r="U7232"/>
      <c r="V7232"/>
      <c r="W7232"/>
      <c r="X7232"/>
      <c r="Y7232"/>
      <c r="Z7232"/>
      <c r="AA7232"/>
      <c r="AB7232"/>
      <c r="AC7232"/>
      <c r="AD7232"/>
      <c r="AE7232"/>
      <c r="AF7232"/>
      <c r="AG7232"/>
      <c r="AH7232"/>
      <c r="AI7232"/>
      <c r="AJ7232"/>
      <c r="AK7232"/>
      <c r="AL7232"/>
      <c r="AM7232"/>
      <c r="AN7232"/>
      <c r="AO7232"/>
      <c r="AP7232"/>
      <c r="AQ7232"/>
      <c r="AR7232"/>
      <c r="AS7232"/>
      <c r="AT7232"/>
      <c r="AU7232"/>
      <c r="AV7232"/>
      <c r="AW7232"/>
      <c r="AX7232"/>
      <c r="AY7232"/>
      <c r="AZ7232"/>
    </row>
    <row r="7233" spans="1:52">
      <c r="A7233"/>
      <c r="B7233"/>
      <c r="C7233"/>
      <c r="D7233"/>
      <c r="E7233"/>
      <c r="F7233"/>
      <c r="G7233"/>
      <c r="H7233"/>
      <c r="I7233"/>
      <c r="J7233"/>
      <c r="K7233"/>
      <c r="L7233"/>
      <c r="M7233"/>
      <c r="N7233"/>
      <c r="O7233"/>
      <c r="P7233"/>
      <c r="Q7233"/>
      <c r="R7233"/>
      <c r="S7233"/>
      <c r="T7233"/>
      <c r="U7233"/>
      <c r="V7233"/>
      <c r="W7233"/>
      <c r="X7233"/>
      <c r="Y7233"/>
      <c r="Z7233"/>
      <c r="AA7233"/>
      <c r="AB7233"/>
      <c r="AC7233"/>
      <c r="AD7233"/>
      <c r="AE7233"/>
      <c r="AF7233"/>
      <c r="AG7233"/>
      <c r="AH7233"/>
      <c r="AI7233"/>
      <c r="AJ7233"/>
      <c r="AK7233"/>
      <c r="AL7233"/>
      <c r="AM7233"/>
      <c r="AN7233"/>
      <c r="AO7233"/>
      <c r="AP7233"/>
      <c r="AQ7233"/>
      <c r="AR7233"/>
      <c r="AS7233"/>
      <c r="AT7233"/>
      <c r="AU7233"/>
      <c r="AV7233"/>
      <c r="AW7233"/>
      <c r="AX7233"/>
      <c r="AY7233"/>
      <c r="AZ7233"/>
    </row>
    <row r="7234" spans="1:52">
      <c r="A7234"/>
      <c r="B7234"/>
      <c r="C7234"/>
      <c r="D7234"/>
      <c r="E7234"/>
      <c r="F7234"/>
      <c r="G7234"/>
      <c r="H7234"/>
      <c r="I7234"/>
      <c r="J7234"/>
      <c r="K7234"/>
      <c r="L7234"/>
      <c r="M7234"/>
      <c r="N7234"/>
      <c r="O7234"/>
      <c r="P7234"/>
      <c r="Q7234"/>
      <c r="R7234"/>
      <c r="S7234"/>
      <c r="T7234"/>
      <c r="U7234"/>
      <c r="V7234"/>
      <c r="W7234"/>
      <c r="X7234"/>
      <c r="Y7234"/>
      <c r="Z7234"/>
      <c r="AA7234"/>
      <c r="AB7234"/>
      <c r="AC7234"/>
      <c r="AD7234"/>
      <c r="AE7234"/>
      <c r="AF7234"/>
      <c r="AG7234"/>
      <c r="AH7234"/>
      <c r="AI7234"/>
      <c r="AJ7234"/>
      <c r="AK7234"/>
      <c r="AL7234"/>
      <c r="AM7234"/>
      <c r="AN7234"/>
      <c r="AO7234"/>
      <c r="AP7234"/>
      <c r="AQ7234"/>
      <c r="AR7234"/>
      <c r="AS7234"/>
      <c r="AT7234"/>
      <c r="AU7234"/>
      <c r="AV7234"/>
      <c r="AW7234"/>
      <c r="AX7234"/>
      <c r="AY7234"/>
      <c r="AZ7234"/>
    </row>
    <row r="7235" spans="1:52">
      <c r="A7235"/>
      <c r="B7235"/>
      <c r="C7235"/>
      <c r="D7235"/>
      <c r="E7235"/>
      <c r="F7235"/>
      <c r="G7235"/>
      <c r="H7235"/>
      <c r="I7235"/>
      <c r="J7235"/>
      <c r="K7235"/>
      <c r="L7235"/>
      <c r="M7235"/>
      <c r="N7235"/>
      <c r="O7235"/>
      <c r="P7235"/>
      <c r="Q7235"/>
      <c r="R7235"/>
      <c r="S7235"/>
      <c r="T7235"/>
      <c r="U7235"/>
      <c r="V7235"/>
      <c r="W7235"/>
      <c r="X7235"/>
      <c r="Y7235"/>
      <c r="Z7235"/>
      <c r="AA7235"/>
      <c r="AB7235"/>
      <c r="AC7235"/>
      <c r="AD7235"/>
      <c r="AE7235"/>
      <c r="AF7235"/>
      <c r="AG7235"/>
      <c r="AH7235"/>
      <c r="AI7235"/>
      <c r="AJ7235"/>
      <c r="AK7235"/>
      <c r="AL7235"/>
      <c r="AM7235"/>
      <c r="AN7235"/>
      <c r="AO7235"/>
      <c r="AP7235"/>
      <c r="AQ7235"/>
      <c r="AR7235"/>
      <c r="AS7235"/>
      <c r="AT7235"/>
      <c r="AU7235"/>
      <c r="AV7235"/>
      <c r="AW7235"/>
      <c r="AX7235"/>
      <c r="AY7235"/>
      <c r="AZ7235"/>
    </row>
    <row r="7236" spans="1:52">
      <c r="A7236"/>
      <c r="B7236"/>
      <c r="C7236"/>
      <c r="D7236"/>
      <c r="E7236"/>
      <c r="F7236"/>
      <c r="G7236"/>
      <c r="H7236"/>
      <c r="I7236"/>
      <c r="J7236"/>
      <c r="K7236"/>
      <c r="L7236"/>
      <c r="M7236"/>
      <c r="N7236"/>
      <c r="O7236"/>
      <c r="P7236"/>
      <c r="Q7236"/>
      <c r="R7236"/>
      <c r="S7236"/>
      <c r="T7236"/>
      <c r="U7236"/>
      <c r="V7236"/>
      <c r="W7236"/>
      <c r="X7236"/>
      <c r="Y7236"/>
      <c r="Z7236"/>
      <c r="AA7236"/>
      <c r="AB7236"/>
      <c r="AC7236"/>
      <c r="AD7236"/>
      <c r="AE7236"/>
      <c r="AF7236"/>
      <c r="AG7236"/>
      <c r="AH7236"/>
      <c r="AI7236"/>
      <c r="AJ7236"/>
      <c r="AK7236"/>
      <c r="AL7236"/>
      <c r="AM7236"/>
      <c r="AN7236"/>
      <c r="AO7236"/>
      <c r="AP7236"/>
      <c r="AQ7236"/>
      <c r="AR7236"/>
      <c r="AS7236"/>
      <c r="AT7236"/>
      <c r="AU7236"/>
      <c r="AV7236"/>
      <c r="AW7236"/>
      <c r="AX7236"/>
      <c r="AY7236"/>
      <c r="AZ7236"/>
    </row>
    <row r="7237" spans="1:52">
      <c r="A7237"/>
      <c r="B7237"/>
      <c r="C7237"/>
      <c r="D7237"/>
      <c r="E7237"/>
      <c r="F7237"/>
      <c r="G7237"/>
      <c r="H7237"/>
      <c r="I7237"/>
      <c r="J7237"/>
      <c r="K7237"/>
      <c r="L7237"/>
      <c r="M7237"/>
      <c r="N7237"/>
      <c r="O7237"/>
      <c r="P7237"/>
      <c r="Q7237"/>
      <c r="R7237"/>
      <c r="S7237"/>
      <c r="T7237"/>
      <c r="U7237"/>
      <c r="V7237"/>
      <c r="W7237"/>
      <c r="X7237"/>
      <c r="Y7237"/>
      <c r="Z7237"/>
      <c r="AA7237"/>
      <c r="AB7237"/>
      <c r="AC7237"/>
      <c r="AD7237"/>
      <c r="AE7237"/>
      <c r="AF7237"/>
      <c r="AG7237"/>
      <c r="AH7237"/>
      <c r="AI7237"/>
      <c r="AJ7237"/>
      <c r="AK7237"/>
      <c r="AL7237"/>
      <c r="AM7237"/>
      <c r="AN7237"/>
      <c r="AO7237"/>
      <c r="AP7237"/>
      <c r="AQ7237"/>
      <c r="AR7237"/>
      <c r="AS7237"/>
      <c r="AT7237"/>
      <c r="AU7237"/>
      <c r="AV7237"/>
      <c r="AW7237"/>
      <c r="AX7237"/>
      <c r="AY7237"/>
      <c r="AZ7237"/>
    </row>
    <row r="7238" spans="1:52">
      <c r="A7238"/>
      <c r="B7238"/>
      <c r="C7238"/>
      <c r="D7238"/>
      <c r="E7238"/>
      <c r="F7238"/>
      <c r="G7238"/>
      <c r="H7238"/>
      <c r="I7238"/>
      <c r="J7238"/>
      <c r="K7238"/>
      <c r="L7238"/>
      <c r="M7238"/>
      <c r="N7238"/>
      <c r="O7238"/>
      <c r="P7238"/>
      <c r="Q7238"/>
      <c r="R7238"/>
      <c r="S7238"/>
      <c r="T7238"/>
      <c r="U7238"/>
      <c r="V7238"/>
      <c r="W7238"/>
      <c r="X7238"/>
      <c r="Y7238"/>
      <c r="Z7238"/>
      <c r="AA7238"/>
      <c r="AB7238"/>
      <c r="AC7238"/>
      <c r="AD7238"/>
      <c r="AE7238"/>
      <c r="AF7238"/>
      <c r="AG7238"/>
      <c r="AH7238"/>
      <c r="AI7238"/>
      <c r="AJ7238"/>
      <c r="AK7238"/>
      <c r="AL7238"/>
      <c r="AM7238"/>
      <c r="AN7238"/>
      <c r="AO7238"/>
      <c r="AP7238"/>
      <c r="AQ7238"/>
      <c r="AR7238"/>
      <c r="AS7238"/>
      <c r="AT7238"/>
      <c r="AU7238"/>
      <c r="AV7238"/>
      <c r="AW7238"/>
      <c r="AX7238"/>
      <c r="AY7238"/>
      <c r="AZ7238"/>
    </row>
    <row r="7239" spans="1:52">
      <c r="A7239"/>
      <c r="B7239"/>
      <c r="C7239"/>
      <c r="D7239"/>
      <c r="E7239"/>
      <c r="F7239"/>
      <c r="G7239"/>
      <c r="H7239"/>
      <c r="I7239"/>
      <c r="J7239"/>
      <c r="K7239"/>
      <c r="L7239"/>
      <c r="M7239"/>
      <c r="N7239"/>
      <c r="O7239"/>
      <c r="P7239"/>
      <c r="Q7239"/>
      <c r="R7239"/>
      <c r="S7239"/>
      <c r="T7239"/>
      <c r="U7239"/>
      <c r="V7239"/>
      <c r="W7239"/>
      <c r="X7239"/>
      <c r="Y7239"/>
      <c r="Z7239"/>
      <c r="AA7239"/>
      <c r="AB7239"/>
      <c r="AC7239"/>
      <c r="AD7239"/>
      <c r="AE7239"/>
      <c r="AF7239"/>
      <c r="AG7239"/>
      <c r="AH7239"/>
      <c r="AI7239"/>
      <c r="AJ7239"/>
      <c r="AK7239"/>
      <c r="AL7239"/>
      <c r="AM7239"/>
      <c r="AN7239"/>
      <c r="AO7239"/>
      <c r="AP7239"/>
      <c r="AQ7239"/>
      <c r="AR7239"/>
      <c r="AS7239"/>
      <c r="AT7239"/>
      <c r="AU7239"/>
      <c r="AV7239"/>
      <c r="AW7239"/>
      <c r="AX7239"/>
      <c r="AY7239"/>
      <c r="AZ7239"/>
    </row>
    <row r="7240" spans="1:52">
      <c r="A7240"/>
      <c r="B7240"/>
      <c r="C7240"/>
      <c r="D7240"/>
      <c r="E7240"/>
      <c r="F7240"/>
      <c r="G7240"/>
      <c r="H7240"/>
      <c r="I7240"/>
      <c r="J7240"/>
      <c r="K7240"/>
      <c r="L7240"/>
      <c r="M7240"/>
      <c r="N7240"/>
      <c r="O7240"/>
      <c r="P7240"/>
      <c r="Q7240"/>
      <c r="R7240"/>
      <c r="S7240"/>
      <c r="T7240"/>
      <c r="U7240"/>
      <c r="V7240"/>
      <c r="W7240"/>
      <c r="X7240"/>
      <c r="Y7240"/>
      <c r="Z7240"/>
      <c r="AA7240"/>
      <c r="AB7240"/>
      <c r="AC7240"/>
      <c r="AD7240"/>
      <c r="AE7240"/>
      <c r="AF7240"/>
      <c r="AG7240"/>
      <c r="AH7240"/>
      <c r="AI7240"/>
      <c r="AJ7240"/>
      <c r="AK7240"/>
      <c r="AL7240"/>
      <c r="AM7240"/>
      <c r="AN7240"/>
      <c r="AO7240"/>
      <c r="AP7240"/>
      <c r="AQ7240"/>
      <c r="AR7240"/>
      <c r="AS7240"/>
      <c r="AT7240"/>
      <c r="AU7240"/>
      <c r="AV7240"/>
      <c r="AW7240"/>
      <c r="AX7240"/>
      <c r="AY7240"/>
      <c r="AZ7240"/>
    </row>
    <row r="7241" spans="1:52">
      <c r="A7241"/>
      <c r="B7241"/>
      <c r="C7241"/>
      <c r="D7241"/>
      <c r="E7241"/>
      <c r="F7241"/>
      <c r="G7241"/>
      <c r="H7241"/>
      <c r="I7241"/>
      <c r="J7241"/>
      <c r="K7241"/>
      <c r="L7241"/>
      <c r="M7241"/>
      <c r="N7241"/>
      <c r="O7241"/>
      <c r="P7241"/>
      <c r="Q7241"/>
      <c r="R7241"/>
      <c r="S7241"/>
      <c r="T7241"/>
      <c r="U7241"/>
      <c r="V7241"/>
      <c r="W7241"/>
      <c r="X7241"/>
      <c r="Y7241"/>
      <c r="Z7241"/>
      <c r="AA7241"/>
      <c r="AB7241"/>
      <c r="AC7241"/>
      <c r="AD7241"/>
      <c r="AE7241"/>
      <c r="AF7241"/>
      <c r="AG7241"/>
      <c r="AH7241"/>
      <c r="AI7241"/>
      <c r="AJ7241"/>
      <c r="AK7241"/>
      <c r="AL7241"/>
      <c r="AM7241"/>
      <c r="AN7241"/>
      <c r="AO7241"/>
      <c r="AP7241"/>
      <c r="AQ7241"/>
      <c r="AR7241"/>
      <c r="AS7241"/>
      <c r="AT7241"/>
      <c r="AU7241"/>
      <c r="AV7241"/>
      <c r="AW7241"/>
      <c r="AX7241"/>
      <c r="AY7241"/>
      <c r="AZ7241"/>
    </row>
    <row r="7242" spans="1:52">
      <c r="A7242"/>
      <c r="B7242"/>
      <c r="C7242"/>
      <c r="D7242"/>
      <c r="E7242"/>
      <c r="F7242"/>
      <c r="G7242"/>
      <c r="H7242"/>
      <c r="I7242"/>
      <c r="J7242"/>
      <c r="K7242"/>
      <c r="L7242"/>
      <c r="M7242"/>
      <c r="N7242"/>
      <c r="O7242"/>
      <c r="P7242"/>
      <c r="Q7242"/>
      <c r="R7242"/>
      <c r="S7242"/>
      <c r="T7242"/>
      <c r="U7242"/>
      <c r="V7242"/>
      <c r="W7242"/>
      <c r="X7242"/>
      <c r="Y7242"/>
      <c r="Z7242"/>
      <c r="AA7242"/>
      <c r="AB7242"/>
      <c r="AC7242"/>
      <c r="AD7242"/>
      <c r="AE7242"/>
      <c r="AF7242"/>
      <c r="AG7242"/>
      <c r="AH7242"/>
      <c r="AI7242"/>
      <c r="AJ7242"/>
      <c r="AK7242"/>
      <c r="AL7242"/>
      <c r="AM7242"/>
      <c r="AN7242"/>
      <c r="AO7242"/>
      <c r="AP7242"/>
      <c r="AQ7242"/>
      <c r="AR7242"/>
      <c r="AS7242"/>
      <c r="AT7242"/>
      <c r="AU7242"/>
      <c r="AV7242"/>
      <c r="AW7242"/>
      <c r="AX7242"/>
      <c r="AY7242"/>
      <c r="AZ7242"/>
    </row>
    <row r="7243" spans="1:52">
      <c r="A7243"/>
      <c r="B7243"/>
      <c r="C7243"/>
      <c r="D7243"/>
      <c r="E7243"/>
      <c r="F7243"/>
      <c r="G7243"/>
      <c r="H7243"/>
      <c r="I7243"/>
      <c r="J7243"/>
      <c r="K7243"/>
      <c r="L7243"/>
      <c r="M7243"/>
      <c r="N7243"/>
      <c r="O7243"/>
      <c r="P7243"/>
      <c r="Q7243"/>
      <c r="R7243"/>
      <c r="S7243"/>
      <c r="T7243"/>
      <c r="U7243"/>
      <c r="V7243"/>
      <c r="W7243"/>
      <c r="X7243"/>
      <c r="Y7243"/>
      <c r="Z7243"/>
      <c r="AA7243"/>
      <c r="AB7243"/>
      <c r="AC7243"/>
      <c r="AD7243"/>
      <c r="AE7243"/>
      <c r="AF7243"/>
      <c r="AG7243"/>
      <c r="AH7243"/>
      <c r="AI7243"/>
      <c r="AJ7243"/>
      <c r="AK7243"/>
      <c r="AL7243"/>
      <c r="AM7243"/>
      <c r="AN7243"/>
      <c r="AO7243"/>
      <c r="AP7243"/>
      <c r="AQ7243"/>
      <c r="AR7243"/>
      <c r="AS7243"/>
      <c r="AT7243"/>
      <c r="AU7243"/>
      <c r="AV7243"/>
      <c r="AW7243"/>
      <c r="AX7243"/>
      <c r="AY7243"/>
      <c r="AZ7243"/>
    </row>
    <row r="7244" spans="1:52">
      <c r="A7244"/>
      <c r="B7244"/>
      <c r="C7244"/>
      <c r="D7244"/>
      <c r="E7244"/>
      <c r="F7244"/>
      <c r="G7244"/>
      <c r="H7244"/>
      <c r="I7244"/>
      <c r="J7244"/>
      <c r="K7244"/>
      <c r="L7244"/>
      <c r="M7244"/>
      <c r="N7244"/>
      <c r="O7244"/>
      <c r="P7244"/>
      <c r="Q7244"/>
      <c r="R7244"/>
      <c r="S7244"/>
      <c r="T7244"/>
      <c r="U7244"/>
      <c r="V7244"/>
      <c r="W7244"/>
      <c r="X7244"/>
      <c r="Y7244"/>
      <c r="Z7244"/>
      <c r="AA7244"/>
      <c r="AB7244"/>
      <c r="AC7244"/>
      <c r="AD7244"/>
      <c r="AE7244"/>
      <c r="AF7244"/>
      <c r="AG7244"/>
      <c r="AH7244"/>
      <c r="AI7244"/>
      <c r="AJ7244"/>
      <c r="AK7244"/>
      <c r="AL7244"/>
      <c r="AM7244"/>
      <c r="AN7244"/>
      <c r="AO7244"/>
      <c r="AP7244"/>
      <c r="AQ7244"/>
      <c r="AR7244"/>
      <c r="AS7244"/>
      <c r="AT7244"/>
      <c r="AU7244"/>
      <c r="AV7244"/>
      <c r="AW7244"/>
      <c r="AX7244"/>
      <c r="AY7244"/>
      <c r="AZ7244"/>
    </row>
    <row r="7245" spans="1:52">
      <c r="A7245"/>
      <c r="B7245"/>
      <c r="C7245"/>
      <c r="D7245"/>
      <c r="E7245"/>
      <c r="F7245"/>
      <c r="G7245"/>
      <c r="H7245"/>
      <c r="I7245"/>
      <c r="J7245"/>
      <c r="K7245"/>
      <c r="L7245"/>
      <c r="M7245"/>
      <c r="N7245"/>
      <c r="O7245"/>
      <c r="P7245"/>
      <c r="Q7245"/>
      <c r="R7245"/>
      <c r="S7245"/>
      <c r="T7245"/>
      <c r="U7245"/>
      <c r="V7245"/>
      <c r="W7245"/>
      <c r="X7245"/>
      <c r="Y7245"/>
      <c r="Z7245"/>
      <c r="AA7245"/>
      <c r="AB7245"/>
      <c r="AC7245"/>
      <c r="AD7245"/>
      <c r="AE7245"/>
      <c r="AF7245"/>
      <c r="AG7245"/>
      <c r="AH7245"/>
      <c r="AI7245"/>
      <c r="AJ7245"/>
      <c r="AK7245"/>
      <c r="AL7245"/>
      <c r="AM7245"/>
      <c r="AN7245"/>
      <c r="AO7245"/>
      <c r="AP7245"/>
      <c r="AQ7245"/>
      <c r="AR7245"/>
      <c r="AS7245"/>
      <c r="AT7245"/>
      <c r="AU7245"/>
      <c r="AV7245"/>
      <c r="AW7245"/>
      <c r="AX7245"/>
      <c r="AY7245"/>
      <c r="AZ7245"/>
    </row>
    <row r="7246" spans="1:52">
      <c r="A7246"/>
      <c r="B7246"/>
      <c r="C7246"/>
      <c r="D7246"/>
      <c r="E7246"/>
      <c r="F7246"/>
      <c r="G7246"/>
      <c r="H7246"/>
      <c r="I7246"/>
      <c r="J7246"/>
      <c r="K7246"/>
      <c r="L7246"/>
      <c r="M7246"/>
      <c r="N7246"/>
      <c r="O7246"/>
      <c r="P7246"/>
      <c r="Q7246"/>
      <c r="R7246"/>
      <c r="S7246"/>
      <c r="T7246"/>
      <c r="U7246"/>
      <c r="V7246"/>
      <c r="W7246"/>
      <c r="X7246"/>
      <c r="Y7246"/>
      <c r="Z7246"/>
      <c r="AA7246"/>
      <c r="AB7246"/>
      <c r="AC7246"/>
      <c r="AD7246"/>
      <c r="AE7246"/>
      <c r="AF7246"/>
      <c r="AG7246"/>
      <c r="AH7246"/>
      <c r="AI7246"/>
      <c r="AJ7246"/>
      <c r="AK7246"/>
      <c r="AL7246"/>
      <c r="AM7246"/>
      <c r="AN7246"/>
      <c r="AO7246"/>
      <c r="AP7246"/>
      <c r="AQ7246"/>
      <c r="AR7246"/>
      <c r="AS7246"/>
      <c r="AT7246"/>
      <c r="AU7246"/>
      <c r="AV7246"/>
      <c r="AW7246"/>
      <c r="AX7246"/>
      <c r="AY7246"/>
      <c r="AZ7246"/>
    </row>
    <row r="7247" spans="1:52">
      <c r="A7247"/>
      <c r="B7247"/>
      <c r="C7247"/>
      <c r="D7247"/>
      <c r="E7247"/>
      <c r="F7247"/>
      <c r="G7247"/>
      <c r="H7247"/>
      <c r="I7247"/>
      <c r="J7247"/>
      <c r="K7247"/>
      <c r="L7247"/>
      <c r="M7247"/>
      <c r="N7247"/>
      <c r="O7247"/>
      <c r="P7247"/>
      <c r="Q7247"/>
      <c r="R7247"/>
      <c r="S7247"/>
      <c r="T7247"/>
      <c r="U7247"/>
      <c r="V7247"/>
      <c r="W7247"/>
      <c r="X7247"/>
      <c r="Y7247"/>
      <c r="Z7247"/>
      <c r="AA7247"/>
      <c r="AB7247"/>
      <c r="AC7247"/>
      <c r="AD7247"/>
      <c r="AE7247"/>
      <c r="AF7247"/>
      <c r="AG7247"/>
      <c r="AH7247"/>
      <c r="AI7247"/>
      <c r="AJ7247"/>
      <c r="AK7247"/>
      <c r="AL7247"/>
      <c r="AM7247"/>
      <c r="AN7247"/>
      <c r="AO7247"/>
      <c r="AP7247"/>
      <c r="AQ7247"/>
      <c r="AR7247"/>
      <c r="AS7247"/>
      <c r="AT7247"/>
      <c r="AU7247"/>
      <c r="AV7247"/>
      <c r="AW7247"/>
      <c r="AX7247"/>
      <c r="AY7247"/>
      <c r="AZ7247"/>
    </row>
    <row r="7248" spans="1:52">
      <c r="A7248"/>
      <c r="B7248"/>
      <c r="C7248"/>
      <c r="D7248"/>
      <c r="E7248"/>
      <c r="F7248"/>
      <c r="G7248"/>
      <c r="H7248"/>
      <c r="I7248"/>
      <c r="J7248"/>
      <c r="K7248"/>
      <c r="L7248"/>
      <c r="M7248"/>
      <c r="N7248"/>
      <c r="O7248"/>
      <c r="P7248"/>
      <c r="Q7248"/>
      <c r="R7248"/>
      <c r="S7248"/>
      <c r="T7248"/>
      <c r="U7248"/>
      <c r="V7248"/>
      <c r="W7248"/>
      <c r="X7248"/>
      <c r="Y7248"/>
      <c r="Z7248"/>
      <c r="AA7248"/>
      <c r="AB7248"/>
      <c r="AC7248"/>
      <c r="AD7248"/>
      <c r="AE7248"/>
      <c r="AF7248"/>
      <c r="AG7248"/>
      <c r="AH7248"/>
      <c r="AI7248"/>
      <c r="AJ7248"/>
      <c r="AK7248"/>
      <c r="AL7248"/>
      <c r="AM7248"/>
      <c r="AN7248"/>
      <c r="AO7248"/>
      <c r="AP7248"/>
      <c r="AQ7248"/>
      <c r="AR7248"/>
      <c r="AS7248"/>
      <c r="AT7248"/>
      <c r="AU7248"/>
      <c r="AV7248"/>
      <c r="AW7248"/>
      <c r="AX7248"/>
      <c r="AY7248"/>
      <c r="AZ7248"/>
    </row>
    <row r="7249" spans="1:52">
      <c r="A7249"/>
      <c r="B7249"/>
      <c r="C7249"/>
      <c r="D7249"/>
      <c r="E7249"/>
      <c r="F7249"/>
      <c r="G7249"/>
      <c r="H7249"/>
      <c r="I7249"/>
      <c r="J7249"/>
      <c r="K7249"/>
      <c r="L7249"/>
      <c r="M7249"/>
      <c r="N7249"/>
      <c r="O7249"/>
      <c r="P7249"/>
      <c r="Q7249"/>
      <c r="R7249"/>
      <c r="S7249"/>
      <c r="T7249"/>
      <c r="U7249"/>
      <c r="V7249"/>
      <c r="W7249"/>
      <c r="X7249"/>
      <c r="Y7249"/>
      <c r="Z7249"/>
      <c r="AA7249"/>
      <c r="AB7249"/>
      <c r="AC7249"/>
      <c r="AD7249"/>
      <c r="AE7249"/>
      <c r="AF7249"/>
      <c r="AG7249"/>
      <c r="AH7249"/>
      <c r="AI7249"/>
      <c r="AJ7249"/>
      <c r="AK7249"/>
      <c r="AL7249"/>
      <c r="AM7249"/>
      <c r="AN7249"/>
      <c r="AO7249"/>
      <c r="AP7249"/>
      <c r="AQ7249"/>
      <c r="AR7249"/>
      <c r="AS7249"/>
      <c r="AT7249"/>
      <c r="AU7249"/>
      <c r="AV7249"/>
      <c r="AW7249"/>
      <c r="AX7249"/>
      <c r="AY7249"/>
      <c r="AZ7249"/>
    </row>
    <row r="7250" spans="1:52">
      <c r="A7250"/>
      <c r="B7250"/>
      <c r="C7250"/>
      <c r="D7250"/>
      <c r="E7250"/>
      <c r="F7250"/>
      <c r="G7250"/>
      <c r="H7250"/>
      <c r="I7250"/>
      <c r="J7250"/>
      <c r="K7250"/>
      <c r="L7250"/>
      <c r="M7250"/>
      <c r="N7250"/>
      <c r="O7250"/>
      <c r="P7250"/>
      <c r="Q7250"/>
      <c r="R7250"/>
      <c r="S7250"/>
      <c r="T7250"/>
      <c r="U7250"/>
      <c r="V7250"/>
      <c r="W7250"/>
      <c r="X7250"/>
      <c r="Y7250"/>
      <c r="Z7250"/>
      <c r="AA7250"/>
      <c r="AB7250"/>
      <c r="AC7250"/>
      <c r="AD7250"/>
      <c r="AE7250"/>
      <c r="AF7250"/>
      <c r="AG7250"/>
      <c r="AH7250"/>
      <c r="AI7250"/>
      <c r="AJ7250"/>
      <c r="AK7250"/>
      <c r="AL7250"/>
      <c r="AM7250"/>
      <c r="AN7250"/>
      <c r="AO7250"/>
      <c r="AP7250"/>
      <c r="AQ7250"/>
      <c r="AR7250"/>
      <c r="AS7250"/>
      <c r="AT7250"/>
      <c r="AU7250"/>
      <c r="AV7250"/>
      <c r="AW7250"/>
      <c r="AX7250"/>
      <c r="AY7250"/>
      <c r="AZ7250"/>
    </row>
    <row r="7251" spans="1:52">
      <c r="A7251"/>
      <c r="B7251"/>
      <c r="C7251"/>
      <c r="D7251"/>
      <c r="E7251"/>
      <c r="F7251"/>
      <c r="G7251"/>
      <c r="H7251"/>
      <c r="I7251"/>
      <c r="J7251"/>
      <c r="K7251"/>
      <c r="L7251"/>
      <c r="M7251"/>
      <c r="N7251"/>
      <c r="O7251"/>
      <c r="P7251"/>
      <c r="Q7251"/>
      <c r="R7251"/>
      <c r="S7251"/>
      <c r="T7251"/>
      <c r="U7251"/>
      <c r="V7251"/>
      <c r="W7251"/>
      <c r="X7251"/>
      <c r="Y7251"/>
      <c r="Z7251"/>
      <c r="AA7251"/>
      <c r="AB7251"/>
      <c r="AC7251"/>
      <c r="AD7251"/>
      <c r="AE7251"/>
      <c r="AF7251"/>
      <c r="AG7251"/>
      <c r="AH7251"/>
      <c r="AI7251"/>
      <c r="AJ7251"/>
      <c r="AK7251"/>
      <c r="AL7251"/>
      <c r="AM7251"/>
      <c r="AN7251"/>
      <c r="AO7251"/>
      <c r="AP7251"/>
      <c r="AQ7251"/>
      <c r="AR7251"/>
      <c r="AS7251"/>
      <c r="AT7251"/>
      <c r="AU7251"/>
      <c r="AV7251"/>
      <c r="AW7251"/>
      <c r="AX7251"/>
      <c r="AY7251"/>
      <c r="AZ7251"/>
    </row>
    <row r="7252" spans="1:52">
      <c r="A7252"/>
      <c r="B7252"/>
      <c r="C7252"/>
      <c r="D7252"/>
      <c r="E7252"/>
      <c r="F7252"/>
      <c r="G7252"/>
      <c r="H7252"/>
      <c r="I7252"/>
      <c r="J7252"/>
      <c r="K7252"/>
      <c r="L7252"/>
      <c r="M7252"/>
      <c r="N7252"/>
      <c r="O7252"/>
      <c r="P7252"/>
      <c r="Q7252"/>
      <c r="R7252"/>
      <c r="S7252"/>
      <c r="T7252"/>
      <c r="U7252"/>
      <c r="V7252"/>
      <c r="W7252"/>
      <c r="X7252"/>
      <c r="Y7252"/>
      <c r="Z7252"/>
      <c r="AA7252"/>
      <c r="AB7252"/>
      <c r="AC7252"/>
      <c r="AD7252"/>
      <c r="AE7252"/>
      <c r="AF7252"/>
      <c r="AG7252"/>
      <c r="AH7252"/>
      <c r="AI7252"/>
      <c r="AJ7252"/>
      <c r="AK7252"/>
      <c r="AL7252"/>
      <c r="AM7252"/>
      <c r="AN7252"/>
      <c r="AO7252"/>
      <c r="AP7252"/>
      <c r="AQ7252"/>
      <c r="AR7252"/>
      <c r="AS7252"/>
      <c r="AT7252"/>
      <c r="AU7252"/>
      <c r="AV7252"/>
      <c r="AW7252"/>
      <c r="AX7252"/>
      <c r="AY7252"/>
      <c r="AZ7252"/>
    </row>
    <row r="7253" spans="1:52">
      <c r="A7253"/>
      <c r="B7253"/>
      <c r="C7253"/>
      <c r="D7253"/>
      <c r="E7253"/>
      <c r="F7253"/>
      <c r="G7253"/>
      <c r="H7253"/>
      <c r="I7253"/>
      <c r="J7253"/>
      <c r="K7253"/>
      <c r="L7253"/>
      <c r="M7253"/>
      <c r="N7253"/>
      <c r="O7253"/>
      <c r="P7253"/>
      <c r="Q7253"/>
      <c r="R7253"/>
      <c r="S7253"/>
      <c r="T7253"/>
      <c r="U7253"/>
      <c r="V7253"/>
      <c r="W7253"/>
      <c r="X7253"/>
      <c r="Y7253"/>
      <c r="Z7253"/>
      <c r="AA7253"/>
      <c r="AB7253"/>
      <c r="AC7253"/>
      <c r="AD7253"/>
      <c r="AE7253"/>
      <c r="AF7253"/>
      <c r="AG7253"/>
      <c r="AH7253"/>
      <c r="AI7253"/>
      <c r="AJ7253"/>
      <c r="AK7253"/>
      <c r="AL7253"/>
      <c r="AM7253"/>
      <c r="AN7253"/>
      <c r="AO7253"/>
      <c r="AP7253"/>
      <c r="AQ7253"/>
      <c r="AR7253"/>
      <c r="AS7253"/>
      <c r="AT7253"/>
      <c r="AU7253"/>
      <c r="AV7253"/>
      <c r="AW7253"/>
      <c r="AX7253"/>
      <c r="AY7253"/>
      <c r="AZ7253"/>
    </row>
    <row r="7254" spans="1:52">
      <c r="A7254"/>
      <c r="B7254"/>
      <c r="C7254"/>
      <c r="D7254"/>
      <c r="E7254"/>
      <c r="F7254"/>
      <c r="G7254"/>
      <c r="H7254"/>
      <c r="I7254"/>
      <c r="J7254"/>
      <c r="K7254"/>
      <c r="L7254"/>
      <c r="M7254"/>
      <c r="N7254"/>
      <c r="O7254"/>
      <c r="P7254"/>
      <c r="Q7254"/>
      <c r="R7254"/>
      <c r="S7254"/>
      <c r="T7254"/>
      <c r="U7254"/>
      <c r="V7254"/>
      <c r="W7254"/>
      <c r="X7254"/>
      <c r="Y7254"/>
      <c r="Z7254"/>
      <c r="AA7254"/>
      <c r="AB7254"/>
      <c r="AC7254"/>
      <c r="AD7254"/>
      <c r="AE7254"/>
      <c r="AF7254"/>
      <c r="AG7254"/>
      <c r="AH7254"/>
      <c r="AI7254"/>
      <c r="AJ7254"/>
      <c r="AK7254"/>
      <c r="AL7254"/>
      <c r="AM7254"/>
      <c r="AN7254"/>
      <c r="AO7254"/>
      <c r="AP7254"/>
      <c r="AQ7254"/>
      <c r="AR7254"/>
      <c r="AS7254"/>
      <c r="AT7254"/>
      <c r="AU7254"/>
      <c r="AV7254"/>
      <c r="AW7254"/>
      <c r="AX7254"/>
      <c r="AY7254"/>
      <c r="AZ7254"/>
    </row>
    <row r="7255" spans="1:52">
      <c r="A7255"/>
      <c r="B7255"/>
      <c r="C7255"/>
      <c r="D7255"/>
      <c r="E7255"/>
      <c r="F7255"/>
      <c r="G7255"/>
      <c r="H7255"/>
      <c r="I7255"/>
      <c r="J7255"/>
      <c r="K7255"/>
      <c r="L7255"/>
      <c r="M7255"/>
      <c r="N7255"/>
      <c r="O7255"/>
      <c r="P7255"/>
      <c r="Q7255"/>
      <c r="R7255"/>
      <c r="S7255"/>
      <c r="T7255"/>
      <c r="U7255"/>
      <c r="V7255"/>
      <c r="W7255"/>
      <c r="X7255"/>
      <c r="Y7255"/>
      <c r="Z7255"/>
      <c r="AA7255"/>
      <c r="AB7255"/>
      <c r="AC7255"/>
      <c r="AD7255"/>
      <c r="AE7255"/>
      <c r="AF7255"/>
      <c r="AG7255"/>
      <c r="AH7255"/>
      <c r="AI7255"/>
      <c r="AJ7255"/>
      <c r="AK7255"/>
      <c r="AL7255"/>
      <c r="AM7255"/>
      <c r="AN7255"/>
      <c r="AO7255"/>
      <c r="AP7255"/>
      <c r="AQ7255"/>
      <c r="AR7255"/>
      <c r="AS7255"/>
      <c r="AT7255"/>
      <c r="AU7255"/>
      <c r="AV7255"/>
      <c r="AW7255"/>
      <c r="AX7255"/>
      <c r="AY7255"/>
      <c r="AZ7255"/>
    </row>
    <row r="7256" spans="1:52">
      <c r="A7256"/>
      <c r="B7256"/>
      <c r="C7256"/>
      <c r="D7256"/>
      <c r="E7256"/>
      <c r="F7256"/>
      <c r="G7256"/>
      <c r="H7256"/>
      <c r="I7256"/>
      <c r="J7256"/>
      <c r="K7256"/>
      <c r="L7256"/>
      <c r="M7256"/>
      <c r="N7256"/>
      <c r="O7256"/>
      <c r="P7256"/>
      <c r="Q7256"/>
      <c r="R7256"/>
      <c r="S7256"/>
      <c r="T7256"/>
      <c r="U7256"/>
      <c r="V7256"/>
      <c r="W7256"/>
      <c r="X7256"/>
      <c r="Y7256"/>
      <c r="Z7256"/>
      <c r="AA7256"/>
      <c r="AB7256"/>
      <c r="AC7256"/>
      <c r="AD7256"/>
      <c r="AE7256"/>
      <c r="AF7256"/>
      <c r="AG7256"/>
      <c r="AH7256"/>
      <c r="AI7256"/>
      <c r="AJ7256"/>
      <c r="AK7256"/>
      <c r="AL7256"/>
      <c r="AM7256"/>
      <c r="AN7256"/>
      <c r="AO7256"/>
      <c r="AP7256"/>
      <c r="AQ7256"/>
      <c r="AR7256"/>
      <c r="AS7256"/>
      <c r="AT7256"/>
      <c r="AU7256"/>
      <c r="AV7256"/>
      <c r="AW7256"/>
      <c r="AX7256"/>
      <c r="AY7256"/>
      <c r="AZ7256"/>
    </row>
    <row r="7257" spans="1:52">
      <c r="A7257"/>
      <c r="B7257"/>
      <c r="C7257"/>
      <c r="D7257"/>
      <c r="E7257"/>
      <c r="F7257"/>
      <c r="G7257"/>
      <c r="H7257"/>
      <c r="I7257"/>
      <c r="J7257"/>
      <c r="K7257"/>
      <c r="L7257"/>
      <c r="M7257"/>
      <c r="N7257"/>
      <c r="O7257"/>
      <c r="P7257"/>
      <c r="Q7257"/>
      <c r="R7257"/>
      <c r="S7257"/>
      <c r="T7257"/>
      <c r="U7257"/>
      <c r="V7257"/>
      <c r="W7257"/>
      <c r="X7257"/>
      <c r="Y7257"/>
      <c r="Z7257"/>
      <c r="AA7257"/>
      <c r="AB7257"/>
      <c r="AC7257"/>
      <c r="AD7257"/>
      <c r="AE7257"/>
      <c r="AF7257"/>
      <c r="AG7257"/>
      <c r="AH7257"/>
      <c r="AI7257"/>
      <c r="AJ7257"/>
      <c r="AK7257"/>
      <c r="AL7257"/>
      <c r="AM7257"/>
      <c r="AN7257"/>
      <c r="AO7257"/>
      <c r="AP7257"/>
      <c r="AQ7257"/>
      <c r="AR7257"/>
      <c r="AS7257"/>
      <c r="AT7257"/>
      <c r="AU7257"/>
      <c r="AV7257"/>
      <c r="AW7257"/>
      <c r="AX7257"/>
      <c r="AY7257"/>
      <c r="AZ7257"/>
    </row>
    <row r="7258" spans="1:52">
      <c r="A7258"/>
      <c r="B7258"/>
      <c r="C7258"/>
      <c r="D7258"/>
      <c r="E7258"/>
      <c r="F7258"/>
      <c r="G7258"/>
      <c r="H7258"/>
      <c r="I7258"/>
      <c r="J7258"/>
      <c r="K7258"/>
      <c r="L7258"/>
      <c r="M7258"/>
      <c r="N7258"/>
      <c r="O7258"/>
      <c r="P7258"/>
      <c r="Q7258"/>
      <c r="R7258"/>
      <c r="S7258"/>
      <c r="T7258"/>
      <c r="U7258"/>
      <c r="V7258"/>
      <c r="W7258"/>
      <c r="X7258"/>
      <c r="Y7258"/>
      <c r="Z7258"/>
      <c r="AA7258"/>
      <c r="AB7258"/>
      <c r="AC7258"/>
      <c r="AD7258"/>
      <c r="AE7258"/>
      <c r="AF7258"/>
      <c r="AG7258"/>
      <c r="AH7258"/>
      <c r="AI7258"/>
      <c r="AJ7258"/>
      <c r="AK7258"/>
      <c r="AL7258"/>
      <c r="AM7258"/>
      <c r="AN7258"/>
      <c r="AO7258"/>
      <c r="AP7258"/>
      <c r="AQ7258"/>
      <c r="AR7258"/>
      <c r="AS7258"/>
      <c r="AT7258"/>
      <c r="AU7258"/>
      <c r="AV7258"/>
      <c r="AW7258"/>
      <c r="AX7258"/>
      <c r="AY7258"/>
      <c r="AZ7258"/>
    </row>
    <row r="7259" spans="1:52">
      <c r="A7259"/>
      <c r="B7259"/>
      <c r="C7259"/>
      <c r="D7259"/>
      <c r="E7259"/>
      <c r="F7259"/>
      <c r="G7259"/>
      <c r="H7259"/>
      <c r="I7259"/>
      <c r="J7259"/>
      <c r="K7259"/>
      <c r="L7259"/>
      <c r="M7259"/>
      <c r="N7259"/>
      <c r="O7259"/>
      <c r="P7259"/>
      <c r="Q7259"/>
      <c r="R7259"/>
      <c r="S7259"/>
      <c r="T7259"/>
      <c r="U7259"/>
      <c r="V7259"/>
      <c r="W7259"/>
      <c r="X7259"/>
      <c r="Y7259"/>
      <c r="Z7259"/>
      <c r="AA7259"/>
      <c r="AB7259"/>
      <c r="AC7259"/>
      <c r="AD7259"/>
      <c r="AE7259"/>
      <c r="AF7259"/>
      <c r="AG7259"/>
      <c r="AH7259"/>
      <c r="AI7259"/>
      <c r="AJ7259"/>
      <c r="AK7259"/>
      <c r="AL7259"/>
      <c r="AM7259"/>
      <c r="AN7259"/>
      <c r="AO7259"/>
      <c r="AP7259"/>
      <c r="AQ7259"/>
      <c r="AR7259"/>
      <c r="AS7259"/>
      <c r="AT7259"/>
      <c r="AU7259"/>
      <c r="AV7259"/>
      <c r="AW7259"/>
      <c r="AX7259"/>
      <c r="AY7259"/>
      <c r="AZ7259"/>
    </row>
    <row r="7260" spans="1:52">
      <c r="A7260"/>
      <c r="B7260"/>
      <c r="C7260"/>
      <c r="D7260"/>
      <c r="E7260"/>
      <c r="F7260"/>
      <c r="G7260"/>
      <c r="H7260"/>
      <c r="I7260"/>
      <c r="J7260"/>
      <c r="K7260"/>
      <c r="L7260"/>
      <c r="M7260"/>
      <c r="N7260"/>
      <c r="O7260"/>
      <c r="P7260"/>
      <c r="Q7260"/>
      <c r="R7260"/>
      <c r="S7260"/>
      <c r="T7260"/>
      <c r="U7260"/>
      <c r="V7260"/>
      <c r="W7260"/>
      <c r="X7260"/>
      <c r="Y7260"/>
      <c r="Z7260"/>
      <c r="AA7260"/>
      <c r="AB7260"/>
      <c r="AC7260"/>
      <c r="AD7260"/>
      <c r="AE7260"/>
      <c r="AF7260"/>
      <c r="AG7260"/>
      <c r="AH7260"/>
      <c r="AI7260"/>
      <c r="AJ7260"/>
      <c r="AK7260"/>
      <c r="AL7260"/>
      <c r="AM7260"/>
      <c r="AN7260"/>
      <c r="AO7260"/>
      <c r="AP7260"/>
      <c r="AQ7260"/>
      <c r="AR7260"/>
      <c r="AS7260"/>
      <c r="AT7260"/>
      <c r="AU7260"/>
      <c r="AV7260"/>
      <c r="AW7260"/>
      <c r="AX7260"/>
      <c r="AY7260"/>
      <c r="AZ7260"/>
    </row>
    <row r="7261" spans="1:52">
      <c r="A7261"/>
      <c r="B7261"/>
      <c r="C7261"/>
      <c r="D7261"/>
      <c r="E7261"/>
      <c r="F7261"/>
      <c r="G7261"/>
      <c r="H7261"/>
      <c r="I7261"/>
      <c r="J7261"/>
      <c r="K7261"/>
      <c r="L7261"/>
      <c r="M7261"/>
      <c r="N7261"/>
      <c r="O7261"/>
      <c r="P7261"/>
      <c r="Q7261"/>
      <c r="R7261"/>
      <c r="S7261"/>
      <c r="T7261"/>
      <c r="U7261"/>
      <c r="V7261"/>
      <c r="W7261"/>
      <c r="X7261"/>
      <c r="Y7261"/>
      <c r="Z7261"/>
      <c r="AA7261"/>
      <c r="AB7261"/>
      <c r="AC7261"/>
      <c r="AD7261"/>
      <c r="AE7261"/>
      <c r="AF7261"/>
      <c r="AG7261"/>
      <c r="AH7261"/>
      <c r="AI7261"/>
      <c r="AJ7261"/>
      <c r="AK7261"/>
      <c r="AL7261"/>
      <c r="AM7261"/>
      <c r="AN7261"/>
      <c r="AO7261"/>
      <c r="AP7261"/>
      <c r="AQ7261"/>
      <c r="AR7261"/>
      <c r="AS7261"/>
      <c r="AT7261"/>
      <c r="AU7261"/>
      <c r="AV7261"/>
      <c r="AW7261"/>
      <c r="AX7261"/>
      <c r="AY7261"/>
      <c r="AZ7261"/>
    </row>
    <row r="7262" spans="1:52">
      <c r="A7262"/>
      <c r="B7262"/>
      <c r="C7262"/>
      <c r="D7262"/>
      <c r="E7262"/>
      <c r="F7262"/>
      <c r="G7262"/>
      <c r="H7262"/>
      <c r="I7262"/>
      <c r="J7262"/>
      <c r="K7262"/>
      <c r="L7262"/>
      <c r="M7262"/>
      <c r="N7262"/>
      <c r="O7262"/>
      <c r="P7262"/>
      <c r="Q7262"/>
      <c r="R7262"/>
      <c r="S7262"/>
      <c r="T7262"/>
      <c r="U7262"/>
      <c r="V7262"/>
      <c r="W7262"/>
      <c r="X7262"/>
      <c r="Y7262"/>
      <c r="Z7262"/>
      <c r="AA7262"/>
      <c r="AB7262"/>
      <c r="AC7262"/>
      <c r="AD7262"/>
      <c r="AE7262"/>
      <c r="AF7262"/>
      <c r="AG7262"/>
      <c r="AH7262"/>
      <c r="AI7262"/>
      <c r="AJ7262"/>
      <c r="AK7262"/>
      <c r="AL7262"/>
      <c r="AM7262"/>
      <c r="AN7262"/>
      <c r="AO7262"/>
      <c r="AP7262"/>
      <c r="AQ7262"/>
      <c r="AR7262"/>
      <c r="AS7262"/>
      <c r="AT7262"/>
      <c r="AU7262"/>
      <c r="AV7262"/>
      <c r="AW7262"/>
      <c r="AX7262"/>
      <c r="AY7262"/>
      <c r="AZ7262"/>
    </row>
    <row r="7263" spans="1:52">
      <c r="A7263"/>
      <c r="B7263"/>
      <c r="C7263"/>
      <c r="D7263"/>
      <c r="E7263"/>
      <c r="F7263"/>
      <c r="G7263"/>
      <c r="H7263"/>
      <c r="I7263"/>
      <c r="J7263"/>
      <c r="K7263"/>
      <c r="L7263"/>
      <c r="M7263"/>
      <c r="N7263"/>
      <c r="O7263"/>
      <c r="P7263"/>
      <c r="Q7263"/>
      <c r="R7263"/>
      <c r="S7263"/>
      <c r="T7263"/>
      <c r="U7263"/>
      <c r="V7263"/>
      <c r="W7263"/>
      <c r="X7263"/>
      <c r="Y7263"/>
      <c r="Z7263"/>
      <c r="AA7263"/>
      <c r="AB7263"/>
      <c r="AC7263"/>
      <c r="AD7263"/>
      <c r="AE7263"/>
      <c r="AF7263"/>
      <c r="AG7263"/>
      <c r="AH7263"/>
      <c r="AI7263"/>
      <c r="AJ7263"/>
      <c r="AK7263"/>
      <c r="AL7263"/>
      <c r="AM7263"/>
      <c r="AN7263"/>
      <c r="AO7263"/>
      <c r="AP7263"/>
      <c r="AQ7263"/>
      <c r="AR7263"/>
      <c r="AS7263"/>
      <c r="AT7263"/>
      <c r="AU7263"/>
      <c r="AV7263"/>
      <c r="AW7263"/>
      <c r="AX7263"/>
      <c r="AY7263"/>
      <c r="AZ7263"/>
    </row>
    <row r="7264" spans="1:52">
      <c r="A7264"/>
      <c r="B7264"/>
      <c r="C7264"/>
      <c r="D7264"/>
      <c r="E7264"/>
      <c r="F7264"/>
      <c r="G7264"/>
      <c r="H7264"/>
      <c r="I7264"/>
      <c r="J7264"/>
      <c r="K7264"/>
      <c r="L7264"/>
      <c r="M7264"/>
      <c r="N7264"/>
      <c r="O7264"/>
      <c r="P7264"/>
      <c r="Q7264"/>
      <c r="R7264"/>
      <c r="S7264"/>
      <c r="T7264"/>
      <c r="U7264"/>
      <c r="V7264"/>
      <c r="W7264"/>
      <c r="X7264"/>
      <c r="Y7264"/>
      <c r="Z7264"/>
      <c r="AA7264"/>
      <c r="AB7264"/>
      <c r="AC7264"/>
      <c r="AD7264"/>
      <c r="AE7264"/>
      <c r="AF7264"/>
      <c r="AG7264"/>
      <c r="AH7264"/>
      <c r="AI7264"/>
      <c r="AJ7264"/>
      <c r="AK7264"/>
      <c r="AL7264"/>
      <c r="AM7264"/>
      <c r="AN7264"/>
      <c r="AO7264"/>
      <c r="AP7264"/>
      <c r="AQ7264"/>
      <c r="AR7264"/>
      <c r="AS7264"/>
      <c r="AT7264"/>
      <c r="AU7264"/>
      <c r="AV7264"/>
      <c r="AW7264"/>
      <c r="AX7264"/>
      <c r="AY7264"/>
      <c r="AZ7264"/>
    </row>
    <row r="7265" spans="1:52">
      <c r="A7265"/>
      <c r="B7265"/>
      <c r="C7265"/>
      <c r="D7265"/>
      <c r="E7265"/>
      <c r="F7265"/>
      <c r="G7265"/>
      <c r="H7265"/>
      <c r="I7265"/>
      <c r="J7265"/>
      <c r="K7265"/>
      <c r="L7265"/>
      <c r="M7265"/>
      <c r="N7265"/>
      <c r="O7265"/>
      <c r="P7265"/>
      <c r="Q7265"/>
      <c r="R7265"/>
      <c r="S7265"/>
      <c r="T7265"/>
      <c r="U7265"/>
      <c r="V7265"/>
      <c r="W7265"/>
      <c r="X7265"/>
      <c r="Y7265"/>
      <c r="Z7265"/>
      <c r="AA7265"/>
      <c r="AB7265"/>
      <c r="AC7265"/>
      <c r="AD7265"/>
      <c r="AE7265"/>
      <c r="AF7265"/>
      <c r="AG7265"/>
      <c r="AH7265"/>
      <c r="AI7265"/>
      <c r="AJ7265"/>
      <c r="AK7265"/>
      <c r="AL7265"/>
      <c r="AM7265"/>
      <c r="AN7265"/>
      <c r="AO7265"/>
      <c r="AP7265"/>
      <c r="AQ7265"/>
      <c r="AR7265"/>
      <c r="AS7265"/>
      <c r="AT7265"/>
      <c r="AU7265"/>
      <c r="AV7265"/>
      <c r="AW7265"/>
      <c r="AX7265"/>
      <c r="AY7265"/>
      <c r="AZ7265"/>
    </row>
    <row r="7266" spans="1:52">
      <c r="A7266"/>
      <c r="B7266"/>
      <c r="C7266"/>
      <c r="D7266"/>
      <c r="E7266"/>
      <c r="F7266"/>
      <c r="G7266"/>
      <c r="H7266"/>
      <c r="I7266"/>
      <c r="J7266"/>
      <c r="K7266"/>
      <c r="L7266"/>
      <c r="M7266"/>
      <c r="N7266"/>
      <c r="O7266"/>
      <c r="P7266"/>
      <c r="Q7266"/>
      <c r="R7266"/>
      <c r="S7266"/>
      <c r="T7266"/>
      <c r="U7266"/>
      <c r="V7266"/>
      <c r="W7266"/>
      <c r="X7266"/>
      <c r="Y7266"/>
      <c r="Z7266"/>
      <c r="AA7266"/>
      <c r="AB7266"/>
      <c r="AC7266"/>
      <c r="AD7266"/>
      <c r="AE7266"/>
      <c r="AF7266"/>
      <c r="AG7266"/>
      <c r="AH7266"/>
      <c r="AI7266"/>
      <c r="AJ7266"/>
      <c r="AK7266"/>
      <c r="AL7266"/>
      <c r="AM7266"/>
      <c r="AN7266"/>
      <c r="AO7266"/>
      <c r="AP7266"/>
      <c r="AQ7266"/>
      <c r="AR7266"/>
      <c r="AS7266"/>
      <c r="AT7266"/>
      <c r="AU7266"/>
      <c r="AV7266"/>
      <c r="AW7266"/>
      <c r="AX7266"/>
      <c r="AY7266"/>
      <c r="AZ7266"/>
    </row>
    <row r="7267" spans="1:52">
      <c r="A7267"/>
      <c r="B7267"/>
      <c r="C7267"/>
      <c r="D7267"/>
      <c r="E7267"/>
      <c r="F7267"/>
      <c r="G7267"/>
      <c r="H7267"/>
      <c r="I7267"/>
      <c r="J7267"/>
      <c r="K7267"/>
      <c r="L7267"/>
      <c r="M7267"/>
      <c r="N7267"/>
      <c r="O7267"/>
      <c r="P7267"/>
      <c r="Q7267"/>
      <c r="R7267"/>
      <c r="S7267"/>
      <c r="T7267"/>
      <c r="U7267"/>
      <c r="V7267"/>
      <c r="W7267"/>
      <c r="X7267"/>
      <c r="Y7267"/>
      <c r="Z7267"/>
      <c r="AA7267"/>
      <c r="AB7267"/>
      <c r="AC7267"/>
      <c r="AD7267"/>
      <c r="AE7267"/>
      <c r="AF7267"/>
      <c r="AG7267"/>
      <c r="AH7267"/>
      <c r="AI7267"/>
      <c r="AJ7267"/>
      <c r="AK7267"/>
      <c r="AL7267"/>
      <c r="AM7267"/>
      <c r="AN7267"/>
      <c r="AO7267"/>
      <c r="AP7267"/>
      <c r="AQ7267"/>
      <c r="AR7267"/>
      <c r="AS7267"/>
      <c r="AT7267"/>
      <c r="AU7267"/>
      <c r="AV7267"/>
      <c r="AW7267"/>
      <c r="AX7267"/>
      <c r="AY7267"/>
      <c r="AZ7267"/>
    </row>
    <row r="7268" spans="1:52">
      <c r="A7268"/>
      <c r="B7268"/>
      <c r="C7268"/>
      <c r="D7268"/>
      <c r="E7268"/>
      <c r="F7268"/>
      <c r="G7268"/>
      <c r="H7268"/>
      <c r="I7268"/>
      <c r="J7268"/>
      <c r="K7268"/>
      <c r="L7268"/>
      <c r="M7268"/>
      <c r="N7268"/>
      <c r="O7268"/>
      <c r="P7268"/>
      <c r="Q7268"/>
      <c r="R7268"/>
      <c r="S7268"/>
      <c r="T7268"/>
      <c r="U7268"/>
      <c r="V7268"/>
      <c r="W7268"/>
      <c r="X7268"/>
      <c r="Y7268"/>
      <c r="Z7268"/>
      <c r="AA7268"/>
      <c r="AB7268"/>
      <c r="AC7268"/>
      <c r="AD7268"/>
      <c r="AE7268"/>
      <c r="AF7268"/>
      <c r="AG7268"/>
      <c r="AH7268"/>
      <c r="AI7268"/>
      <c r="AJ7268"/>
      <c r="AK7268"/>
      <c r="AL7268"/>
      <c r="AM7268"/>
      <c r="AN7268"/>
      <c r="AO7268"/>
      <c r="AP7268"/>
      <c r="AQ7268"/>
      <c r="AR7268"/>
      <c r="AS7268"/>
      <c r="AT7268"/>
      <c r="AU7268"/>
      <c r="AV7268"/>
      <c r="AW7268"/>
      <c r="AX7268"/>
      <c r="AY7268"/>
      <c r="AZ7268"/>
    </row>
    <row r="7269" spans="1:52">
      <c r="A7269"/>
      <c r="B7269"/>
      <c r="C7269"/>
      <c r="D7269"/>
      <c r="E7269"/>
      <c r="F7269"/>
      <c r="G7269"/>
      <c r="H7269"/>
      <c r="I7269"/>
      <c r="J7269"/>
      <c r="K7269"/>
      <c r="L7269"/>
      <c r="M7269"/>
      <c r="N7269"/>
      <c r="O7269"/>
      <c r="P7269"/>
      <c r="Q7269"/>
      <c r="R7269"/>
      <c r="S7269"/>
      <c r="T7269"/>
      <c r="U7269"/>
      <c r="V7269"/>
      <c r="W7269"/>
      <c r="X7269"/>
      <c r="Y7269"/>
      <c r="Z7269"/>
      <c r="AA7269"/>
      <c r="AB7269"/>
      <c r="AC7269"/>
      <c r="AD7269"/>
      <c r="AE7269"/>
      <c r="AF7269"/>
      <c r="AG7269"/>
      <c r="AH7269"/>
      <c r="AI7269"/>
      <c r="AJ7269"/>
      <c r="AK7269"/>
      <c r="AL7269"/>
      <c r="AM7269"/>
      <c r="AN7269"/>
      <c r="AO7269"/>
      <c r="AP7269"/>
      <c r="AQ7269"/>
      <c r="AR7269"/>
      <c r="AS7269"/>
      <c r="AT7269"/>
      <c r="AU7269"/>
      <c r="AV7269"/>
      <c r="AW7269"/>
      <c r="AX7269"/>
      <c r="AY7269"/>
      <c r="AZ7269"/>
    </row>
    <row r="7270" spans="1:52">
      <c r="A7270"/>
      <c r="B7270"/>
      <c r="C7270"/>
      <c r="D7270"/>
      <c r="E7270"/>
      <c r="F7270"/>
      <c r="G7270"/>
      <c r="H7270"/>
      <c r="I7270"/>
      <c r="J7270"/>
      <c r="K7270"/>
      <c r="L7270"/>
      <c r="M7270"/>
      <c r="N7270"/>
      <c r="O7270"/>
      <c r="P7270"/>
      <c r="Q7270"/>
      <c r="R7270"/>
      <c r="S7270"/>
      <c r="T7270"/>
      <c r="U7270"/>
      <c r="V7270"/>
      <c r="W7270"/>
      <c r="X7270"/>
      <c r="Y7270"/>
      <c r="Z7270"/>
      <c r="AA7270"/>
      <c r="AB7270"/>
      <c r="AC7270"/>
      <c r="AD7270"/>
      <c r="AE7270"/>
      <c r="AF7270"/>
      <c r="AG7270"/>
      <c r="AH7270"/>
      <c r="AI7270"/>
      <c r="AJ7270"/>
      <c r="AK7270"/>
      <c r="AL7270"/>
      <c r="AM7270"/>
      <c r="AN7270"/>
      <c r="AO7270"/>
      <c r="AP7270"/>
      <c r="AQ7270"/>
      <c r="AR7270"/>
      <c r="AS7270"/>
      <c r="AT7270"/>
      <c r="AU7270"/>
      <c r="AV7270"/>
      <c r="AW7270"/>
      <c r="AX7270"/>
      <c r="AY7270"/>
      <c r="AZ7270"/>
    </row>
    <row r="7271" spans="1:52">
      <c r="A7271"/>
      <c r="B7271"/>
      <c r="C7271"/>
      <c r="D7271"/>
      <c r="E7271"/>
      <c r="F7271"/>
      <c r="G7271"/>
      <c r="H7271"/>
      <c r="I7271"/>
      <c r="J7271"/>
      <c r="K7271"/>
      <c r="L7271"/>
      <c r="M7271"/>
      <c r="N7271"/>
      <c r="O7271"/>
      <c r="P7271"/>
      <c r="Q7271"/>
      <c r="R7271"/>
      <c r="S7271"/>
      <c r="T7271"/>
      <c r="U7271"/>
      <c r="V7271"/>
      <c r="W7271"/>
      <c r="X7271"/>
      <c r="Y7271"/>
      <c r="Z7271"/>
      <c r="AA7271"/>
      <c r="AB7271"/>
      <c r="AC7271"/>
      <c r="AD7271"/>
      <c r="AE7271"/>
      <c r="AF7271"/>
      <c r="AG7271"/>
      <c r="AH7271"/>
      <c r="AI7271"/>
      <c r="AJ7271"/>
      <c r="AK7271"/>
      <c r="AL7271"/>
      <c r="AM7271"/>
      <c r="AN7271"/>
      <c r="AO7271"/>
      <c r="AP7271"/>
      <c r="AQ7271"/>
      <c r="AR7271"/>
      <c r="AS7271"/>
      <c r="AT7271"/>
      <c r="AU7271"/>
      <c r="AV7271"/>
      <c r="AW7271"/>
      <c r="AX7271"/>
      <c r="AY7271"/>
      <c r="AZ7271"/>
    </row>
    <row r="7272" spans="1:52">
      <c r="A7272"/>
      <c r="B7272"/>
      <c r="C7272"/>
      <c r="D7272"/>
      <c r="E7272"/>
      <c r="F7272"/>
      <c r="G7272"/>
      <c r="H7272"/>
      <c r="I7272"/>
      <c r="J7272"/>
      <c r="K7272"/>
      <c r="L7272"/>
      <c r="M7272"/>
      <c r="N7272"/>
      <c r="O7272"/>
      <c r="P7272"/>
      <c r="Q7272"/>
      <c r="R7272"/>
      <c r="S7272"/>
      <c r="T7272"/>
      <c r="U7272"/>
      <c r="V7272"/>
      <c r="W7272"/>
      <c r="X7272"/>
      <c r="Y7272"/>
      <c r="Z7272"/>
      <c r="AA7272"/>
      <c r="AB7272"/>
      <c r="AC7272"/>
      <c r="AD7272"/>
      <c r="AE7272"/>
      <c r="AF7272"/>
      <c r="AG7272"/>
      <c r="AH7272"/>
      <c r="AI7272"/>
      <c r="AJ7272"/>
      <c r="AK7272"/>
      <c r="AL7272"/>
      <c r="AM7272"/>
      <c r="AN7272"/>
      <c r="AO7272"/>
      <c r="AP7272"/>
      <c r="AQ7272"/>
      <c r="AR7272"/>
      <c r="AS7272"/>
      <c r="AT7272"/>
      <c r="AU7272"/>
      <c r="AV7272"/>
      <c r="AW7272"/>
      <c r="AX7272"/>
      <c r="AY7272"/>
      <c r="AZ7272"/>
    </row>
    <row r="7273" spans="1:52">
      <c r="A7273"/>
      <c r="B7273"/>
      <c r="C7273"/>
      <c r="D7273"/>
      <c r="E7273"/>
      <c r="F7273"/>
      <c r="G7273"/>
      <c r="H7273"/>
      <c r="I7273"/>
      <c r="J7273"/>
      <c r="K7273"/>
      <c r="L7273"/>
      <c r="M7273"/>
      <c r="N7273"/>
      <c r="O7273"/>
      <c r="P7273"/>
      <c r="Q7273"/>
      <c r="R7273"/>
      <c r="S7273"/>
      <c r="T7273"/>
      <c r="U7273"/>
      <c r="V7273"/>
      <c r="W7273"/>
      <c r="X7273"/>
      <c r="Y7273"/>
      <c r="Z7273"/>
      <c r="AA7273"/>
      <c r="AB7273"/>
      <c r="AC7273"/>
      <c r="AD7273"/>
      <c r="AE7273"/>
      <c r="AF7273"/>
      <c r="AG7273"/>
      <c r="AH7273"/>
      <c r="AI7273"/>
      <c r="AJ7273"/>
      <c r="AK7273"/>
      <c r="AL7273"/>
      <c r="AM7273"/>
      <c r="AN7273"/>
      <c r="AO7273"/>
      <c r="AP7273"/>
      <c r="AQ7273"/>
      <c r="AR7273"/>
      <c r="AS7273"/>
      <c r="AT7273"/>
      <c r="AU7273"/>
      <c r="AV7273"/>
      <c r="AW7273"/>
      <c r="AX7273"/>
      <c r="AY7273"/>
      <c r="AZ7273"/>
    </row>
    <row r="7274" spans="1:52">
      <c r="A7274"/>
      <c r="B7274"/>
      <c r="C7274"/>
      <c r="D7274"/>
      <c r="E7274"/>
      <c r="F7274"/>
      <c r="G7274"/>
      <c r="H7274"/>
      <c r="I7274"/>
      <c r="J7274"/>
      <c r="K7274"/>
      <c r="L7274"/>
      <c r="M7274"/>
      <c r="N7274"/>
      <c r="O7274"/>
      <c r="P7274"/>
      <c r="Q7274"/>
      <c r="R7274"/>
      <c r="S7274"/>
      <c r="T7274"/>
      <c r="U7274"/>
      <c r="V7274"/>
      <c r="W7274"/>
      <c r="X7274"/>
      <c r="Y7274"/>
      <c r="Z7274"/>
      <c r="AA7274"/>
      <c r="AB7274"/>
      <c r="AC7274"/>
      <c r="AD7274"/>
      <c r="AE7274"/>
      <c r="AF7274"/>
      <c r="AG7274"/>
      <c r="AH7274"/>
      <c r="AI7274"/>
      <c r="AJ7274"/>
      <c r="AK7274"/>
      <c r="AL7274"/>
      <c r="AM7274"/>
      <c r="AN7274"/>
      <c r="AO7274"/>
      <c r="AP7274"/>
      <c r="AQ7274"/>
      <c r="AR7274"/>
      <c r="AS7274"/>
      <c r="AT7274"/>
      <c r="AU7274"/>
      <c r="AV7274"/>
      <c r="AW7274"/>
      <c r="AX7274"/>
      <c r="AY7274"/>
      <c r="AZ7274"/>
    </row>
    <row r="7275" spans="1:52">
      <c r="A7275"/>
      <c r="B7275"/>
      <c r="C7275"/>
      <c r="D7275"/>
      <c r="E7275"/>
      <c r="F7275"/>
      <c r="G7275"/>
      <c r="H7275"/>
      <c r="I7275"/>
      <c r="J7275"/>
      <c r="K7275"/>
      <c r="L7275"/>
      <c r="M7275"/>
      <c r="N7275"/>
      <c r="O7275"/>
      <c r="P7275"/>
      <c r="Q7275"/>
      <c r="R7275"/>
      <c r="S7275"/>
      <c r="T7275"/>
      <c r="U7275"/>
      <c r="V7275"/>
      <c r="W7275"/>
      <c r="X7275"/>
      <c r="Y7275"/>
      <c r="Z7275"/>
      <c r="AA7275"/>
      <c r="AB7275"/>
      <c r="AC7275"/>
      <c r="AD7275"/>
      <c r="AE7275"/>
      <c r="AF7275"/>
      <c r="AG7275"/>
      <c r="AH7275"/>
      <c r="AI7275"/>
      <c r="AJ7275"/>
      <c r="AK7275"/>
      <c r="AL7275"/>
      <c r="AM7275"/>
      <c r="AN7275"/>
      <c r="AO7275"/>
      <c r="AP7275"/>
      <c r="AQ7275"/>
      <c r="AR7275"/>
      <c r="AS7275"/>
      <c r="AT7275"/>
      <c r="AU7275"/>
      <c r="AV7275"/>
      <c r="AW7275"/>
      <c r="AX7275"/>
      <c r="AY7275"/>
      <c r="AZ7275"/>
    </row>
    <row r="7276" spans="1:52">
      <c r="A7276"/>
      <c r="B7276"/>
      <c r="C7276"/>
      <c r="D7276"/>
      <c r="E7276"/>
      <c r="F7276"/>
      <c r="G7276"/>
      <c r="H7276"/>
      <c r="I7276"/>
      <c r="J7276"/>
      <c r="K7276"/>
      <c r="L7276"/>
      <c r="M7276"/>
      <c r="N7276"/>
      <c r="O7276"/>
      <c r="P7276"/>
      <c r="Q7276"/>
      <c r="R7276"/>
      <c r="S7276"/>
      <c r="T7276"/>
      <c r="U7276"/>
      <c r="V7276"/>
      <c r="W7276"/>
      <c r="X7276"/>
      <c r="Y7276"/>
      <c r="Z7276"/>
      <c r="AA7276"/>
      <c r="AB7276"/>
      <c r="AC7276"/>
      <c r="AD7276"/>
      <c r="AE7276"/>
      <c r="AF7276"/>
      <c r="AG7276"/>
      <c r="AH7276"/>
      <c r="AI7276"/>
      <c r="AJ7276"/>
      <c r="AK7276"/>
      <c r="AL7276"/>
      <c r="AM7276"/>
      <c r="AN7276"/>
      <c r="AO7276"/>
      <c r="AP7276"/>
      <c r="AQ7276"/>
      <c r="AR7276"/>
      <c r="AS7276"/>
      <c r="AT7276"/>
      <c r="AU7276"/>
      <c r="AV7276"/>
      <c r="AW7276"/>
      <c r="AX7276"/>
      <c r="AY7276"/>
      <c r="AZ7276"/>
    </row>
    <row r="7277" spans="1:52">
      <c r="A7277"/>
      <c r="B7277"/>
      <c r="C7277"/>
      <c r="D7277"/>
      <c r="E7277"/>
      <c r="F7277"/>
      <c r="G7277"/>
      <c r="H7277"/>
      <c r="I7277"/>
      <c r="J7277"/>
      <c r="K7277"/>
      <c r="L7277"/>
      <c r="M7277"/>
      <c r="N7277"/>
      <c r="O7277"/>
      <c r="P7277"/>
      <c r="Q7277"/>
      <c r="R7277"/>
      <c r="S7277"/>
      <c r="T7277"/>
      <c r="U7277"/>
      <c r="V7277"/>
      <c r="W7277"/>
      <c r="X7277"/>
      <c r="Y7277"/>
      <c r="Z7277"/>
      <c r="AA7277"/>
      <c r="AB7277"/>
      <c r="AC7277"/>
      <c r="AD7277"/>
      <c r="AE7277"/>
      <c r="AF7277"/>
      <c r="AG7277"/>
      <c r="AH7277"/>
      <c r="AI7277"/>
      <c r="AJ7277"/>
      <c r="AK7277"/>
      <c r="AL7277"/>
      <c r="AM7277"/>
      <c r="AN7277"/>
      <c r="AO7277"/>
      <c r="AP7277"/>
      <c r="AQ7277"/>
      <c r="AR7277"/>
      <c r="AS7277"/>
      <c r="AT7277"/>
      <c r="AU7277"/>
      <c r="AV7277"/>
      <c r="AW7277"/>
      <c r="AX7277"/>
      <c r="AY7277"/>
      <c r="AZ7277"/>
    </row>
    <row r="7278" spans="1:52">
      <c r="A7278"/>
      <c r="B7278"/>
      <c r="C7278"/>
      <c r="D7278"/>
      <c r="E7278"/>
      <c r="F7278"/>
      <c r="G7278"/>
      <c r="H7278"/>
      <c r="I7278"/>
      <c r="J7278"/>
      <c r="K7278"/>
      <c r="L7278"/>
      <c r="M7278"/>
      <c r="N7278"/>
      <c r="O7278"/>
      <c r="P7278"/>
      <c r="Q7278"/>
      <c r="R7278"/>
      <c r="S7278"/>
      <c r="T7278"/>
      <c r="U7278"/>
      <c r="V7278"/>
      <c r="W7278"/>
      <c r="X7278"/>
      <c r="Y7278"/>
      <c r="Z7278"/>
      <c r="AA7278"/>
      <c r="AB7278"/>
      <c r="AC7278"/>
      <c r="AD7278"/>
      <c r="AE7278"/>
      <c r="AF7278"/>
      <c r="AG7278"/>
      <c r="AH7278"/>
      <c r="AI7278"/>
      <c r="AJ7278"/>
      <c r="AK7278"/>
      <c r="AL7278"/>
      <c r="AM7278"/>
      <c r="AN7278"/>
      <c r="AO7278"/>
      <c r="AP7278"/>
      <c r="AQ7278"/>
      <c r="AR7278"/>
      <c r="AS7278"/>
      <c r="AT7278"/>
      <c r="AU7278"/>
      <c r="AV7278"/>
      <c r="AW7278"/>
      <c r="AX7278"/>
      <c r="AY7278"/>
      <c r="AZ7278"/>
    </row>
    <row r="7279" spans="1:52">
      <c r="A7279"/>
      <c r="B7279"/>
      <c r="C7279"/>
      <c r="D7279"/>
      <c r="E7279"/>
      <c r="F7279"/>
      <c r="G7279"/>
      <c r="H7279"/>
      <c r="I7279"/>
      <c r="J7279"/>
      <c r="K7279"/>
      <c r="L7279"/>
      <c r="M7279"/>
      <c r="N7279"/>
      <c r="O7279"/>
      <c r="P7279"/>
      <c r="Q7279"/>
      <c r="R7279"/>
      <c r="S7279"/>
      <c r="T7279"/>
      <c r="U7279"/>
      <c r="V7279"/>
      <c r="W7279"/>
      <c r="X7279"/>
      <c r="Y7279"/>
      <c r="Z7279"/>
      <c r="AA7279"/>
      <c r="AB7279"/>
      <c r="AC7279"/>
      <c r="AD7279"/>
      <c r="AE7279"/>
      <c r="AF7279"/>
      <c r="AG7279"/>
      <c r="AH7279"/>
      <c r="AI7279"/>
      <c r="AJ7279"/>
      <c r="AK7279"/>
      <c r="AL7279"/>
      <c r="AM7279"/>
      <c r="AN7279"/>
      <c r="AO7279"/>
      <c r="AP7279"/>
      <c r="AQ7279"/>
      <c r="AR7279"/>
      <c r="AS7279"/>
      <c r="AT7279"/>
      <c r="AU7279"/>
      <c r="AV7279"/>
      <c r="AW7279"/>
      <c r="AX7279"/>
      <c r="AY7279"/>
      <c r="AZ7279"/>
    </row>
    <row r="7280" spans="1:52">
      <c r="A7280"/>
      <c r="B7280"/>
      <c r="C7280"/>
      <c r="D7280"/>
      <c r="E7280"/>
      <c r="F7280"/>
      <c r="G7280"/>
      <c r="H7280"/>
      <c r="I7280"/>
      <c r="J7280"/>
      <c r="K7280"/>
      <c r="L7280"/>
      <c r="M7280"/>
      <c r="N7280"/>
      <c r="O7280"/>
      <c r="P7280"/>
      <c r="Q7280"/>
      <c r="R7280"/>
      <c r="S7280"/>
      <c r="T7280"/>
      <c r="U7280"/>
      <c r="V7280"/>
      <c r="W7280"/>
      <c r="X7280"/>
      <c r="Y7280"/>
      <c r="Z7280"/>
      <c r="AA7280"/>
      <c r="AB7280"/>
      <c r="AC7280"/>
      <c r="AD7280"/>
      <c r="AE7280"/>
      <c r="AF7280"/>
      <c r="AG7280"/>
      <c r="AH7280"/>
      <c r="AI7280"/>
      <c r="AJ7280"/>
      <c r="AK7280"/>
      <c r="AL7280"/>
      <c r="AM7280"/>
      <c r="AN7280"/>
      <c r="AO7280"/>
      <c r="AP7280"/>
      <c r="AQ7280"/>
      <c r="AR7280"/>
      <c r="AS7280"/>
      <c r="AT7280"/>
      <c r="AU7280"/>
      <c r="AV7280"/>
      <c r="AW7280"/>
      <c r="AX7280"/>
      <c r="AY7280"/>
      <c r="AZ7280"/>
    </row>
    <row r="7281" spans="1:52">
      <c r="A7281"/>
      <c r="B7281"/>
      <c r="C7281"/>
      <c r="D7281"/>
      <c r="E7281"/>
      <c r="F7281"/>
      <c r="G7281"/>
      <c r="H7281"/>
      <c r="I7281"/>
      <c r="J7281"/>
      <c r="K7281"/>
      <c r="L7281"/>
      <c r="M7281"/>
      <c r="N7281"/>
      <c r="O7281"/>
      <c r="P7281"/>
      <c r="Q7281"/>
      <c r="R7281"/>
      <c r="S7281"/>
      <c r="T7281"/>
      <c r="U7281"/>
      <c r="V7281"/>
      <c r="W7281"/>
      <c r="X7281"/>
      <c r="Y7281"/>
      <c r="Z7281"/>
      <c r="AA7281"/>
      <c r="AB7281"/>
      <c r="AC7281"/>
      <c r="AD7281"/>
      <c r="AE7281"/>
      <c r="AF7281"/>
      <c r="AG7281"/>
      <c r="AH7281"/>
      <c r="AI7281"/>
      <c r="AJ7281"/>
      <c r="AK7281"/>
      <c r="AL7281"/>
      <c r="AM7281"/>
      <c r="AN7281"/>
      <c r="AO7281"/>
      <c r="AP7281"/>
      <c r="AQ7281"/>
      <c r="AR7281"/>
      <c r="AS7281"/>
      <c r="AT7281"/>
      <c r="AU7281"/>
      <c r="AV7281"/>
      <c r="AW7281"/>
      <c r="AX7281"/>
      <c r="AY7281"/>
      <c r="AZ7281"/>
    </row>
    <row r="7282" spans="1:52">
      <c r="A7282"/>
      <c r="B7282"/>
      <c r="C7282"/>
      <c r="D7282"/>
      <c r="E7282"/>
      <c r="F7282"/>
      <c r="G7282"/>
      <c r="H7282"/>
      <c r="I7282"/>
      <c r="J7282"/>
      <c r="K7282"/>
      <c r="L7282"/>
      <c r="M7282"/>
      <c r="N7282"/>
      <c r="O7282"/>
      <c r="P7282"/>
      <c r="Q7282"/>
      <c r="R7282"/>
      <c r="S7282"/>
      <c r="T7282"/>
      <c r="U7282"/>
      <c r="V7282"/>
      <c r="W7282"/>
      <c r="X7282"/>
      <c r="Y7282"/>
      <c r="Z7282"/>
      <c r="AA7282"/>
      <c r="AB7282"/>
      <c r="AC7282"/>
      <c r="AD7282"/>
      <c r="AE7282"/>
      <c r="AF7282"/>
      <c r="AG7282"/>
      <c r="AH7282"/>
      <c r="AI7282"/>
      <c r="AJ7282"/>
      <c r="AK7282"/>
      <c r="AL7282"/>
      <c r="AM7282"/>
      <c r="AN7282"/>
      <c r="AO7282"/>
      <c r="AP7282"/>
      <c r="AQ7282"/>
      <c r="AR7282"/>
      <c r="AS7282"/>
      <c r="AT7282"/>
      <c r="AU7282"/>
      <c r="AV7282"/>
      <c r="AW7282"/>
      <c r="AX7282"/>
      <c r="AY7282"/>
      <c r="AZ7282"/>
    </row>
    <row r="7283" spans="1:52">
      <c r="A7283"/>
      <c r="B7283"/>
      <c r="C7283"/>
      <c r="D7283"/>
      <c r="E7283"/>
      <c r="F7283"/>
      <c r="G7283"/>
      <c r="H7283"/>
      <c r="I7283"/>
      <c r="J7283"/>
      <c r="K7283"/>
      <c r="L7283"/>
      <c r="M7283"/>
      <c r="N7283"/>
      <c r="O7283"/>
      <c r="P7283"/>
      <c r="Q7283"/>
      <c r="R7283"/>
      <c r="S7283"/>
      <c r="T7283"/>
      <c r="U7283"/>
      <c r="V7283"/>
      <c r="W7283"/>
      <c r="X7283"/>
      <c r="Y7283"/>
      <c r="Z7283"/>
      <c r="AA7283"/>
      <c r="AB7283"/>
      <c r="AC7283"/>
      <c r="AD7283"/>
      <c r="AE7283"/>
      <c r="AF7283"/>
      <c r="AG7283"/>
      <c r="AH7283"/>
      <c r="AI7283"/>
      <c r="AJ7283"/>
      <c r="AK7283"/>
      <c r="AL7283"/>
      <c r="AM7283"/>
      <c r="AN7283"/>
      <c r="AO7283"/>
      <c r="AP7283"/>
      <c r="AQ7283"/>
      <c r="AR7283"/>
      <c r="AS7283"/>
      <c r="AT7283"/>
      <c r="AU7283"/>
      <c r="AV7283"/>
      <c r="AW7283"/>
      <c r="AX7283"/>
      <c r="AY7283"/>
      <c r="AZ7283"/>
    </row>
    <row r="7284" spans="1:52">
      <c r="A7284"/>
      <c r="B7284"/>
      <c r="C7284"/>
      <c r="D7284"/>
      <c r="E7284"/>
      <c r="F7284"/>
      <c r="G7284"/>
      <c r="H7284"/>
      <c r="I7284"/>
      <c r="J7284"/>
      <c r="K7284"/>
      <c r="L7284"/>
      <c r="M7284"/>
      <c r="N7284"/>
      <c r="O7284"/>
      <c r="P7284"/>
      <c r="Q7284"/>
      <c r="R7284"/>
      <c r="S7284"/>
      <c r="T7284"/>
      <c r="U7284"/>
      <c r="V7284"/>
      <c r="W7284"/>
      <c r="X7284"/>
      <c r="Y7284"/>
      <c r="Z7284"/>
      <c r="AA7284"/>
      <c r="AB7284"/>
      <c r="AC7284"/>
      <c r="AD7284"/>
      <c r="AE7284"/>
      <c r="AF7284"/>
      <c r="AG7284"/>
      <c r="AH7284"/>
      <c r="AI7284"/>
      <c r="AJ7284"/>
      <c r="AK7284"/>
      <c r="AL7284"/>
      <c r="AM7284"/>
      <c r="AN7284"/>
      <c r="AO7284"/>
      <c r="AP7284"/>
      <c r="AQ7284"/>
      <c r="AR7284"/>
      <c r="AS7284"/>
      <c r="AT7284"/>
      <c r="AU7284"/>
      <c r="AV7284"/>
      <c r="AW7284"/>
      <c r="AX7284"/>
      <c r="AY7284"/>
      <c r="AZ7284"/>
    </row>
    <row r="7285" spans="1:52">
      <c r="A7285"/>
      <c r="B7285"/>
      <c r="C7285"/>
      <c r="D7285"/>
      <c r="E7285"/>
      <c r="F7285"/>
      <c r="G7285"/>
      <c r="H7285"/>
      <c r="I7285"/>
      <c r="J7285"/>
      <c r="K7285"/>
      <c r="L7285"/>
      <c r="M7285"/>
      <c r="N7285"/>
      <c r="O7285"/>
      <c r="P7285"/>
      <c r="Q7285"/>
      <c r="R7285"/>
      <c r="S7285"/>
      <c r="T7285"/>
      <c r="U7285"/>
      <c r="V7285"/>
      <c r="W7285"/>
      <c r="X7285"/>
      <c r="Y7285"/>
      <c r="Z7285"/>
      <c r="AA7285"/>
      <c r="AB7285"/>
      <c r="AC7285"/>
      <c r="AD7285"/>
      <c r="AE7285"/>
      <c r="AF7285"/>
      <c r="AG7285"/>
      <c r="AH7285"/>
      <c r="AI7285"/>
      <c r="AJ7285"/>
      <c r="AK7285"/>
      <c r="AL7285"/>
      <c r="AM7285"/>
      <c r="AN7285"/>
      <c r="AO7285"/>
      <c r="AP7285"/>
      <c r="AQ7285"/>
      <c r="AR7285"/>
      <c r="AS7285"/>
      <c r="AT7285"/>
      <c r="AU7285"/>
      <c r="AV7285"/>
      <c r="AW7285"/>
      <c r="AX7285"/>
      <c r="AY7285"/>
      <c r="AZ7285"/>
    </row>
    <row r="7286" spans="1:52">
      <c r="A7286"/>
      <c r="B7286"/>
      <c r="C7286"/>
      <c r="D7286"/>
      <c r="E7286"/>
      <c r="F7286"/>
      <c r="G7286"/>
      <c r="H7286"/>
      <c r="I7286"/>
      <c r="J7286"/>
      <c r="K7286"/>
      <c r="L7286"/>
      <c r="M7286"/>
      <c r="N7286"/>
      <c r="O7286"/>
      <c r="P7286"/>
      <c r="Q7286"/>
      <c r="R7286"/>
      <c r="S7286"/>
      <c r="T7286"/>
      <c r="U7286"/>
      <c r="V7286"/>
      <c r="W7286"/>
      <c r="X7286"/>
      <c r="Y7286"/>
      <c r="Z7286"/>
      <c r="AA7286"/>
      <c r="AB7286"/>
      <c r="AC7286"/>
      <c r="AD7286"/>
      <c r="AE7286"/>
      <c r="AF7286"/>
      <c r="AG7286"/>
      <c r="AH7286"/>
      <c r="AI7286"/>
      <c r="AJ7286"/>
      <c r="AK7286"/>
      <c r="AL7286"/>
      <c r="AM7286"/>
      <c r="AN7286"/>
      <c r="AO7286"/>
      <c r="AP7286"/>
      <c r="AQ7286"/>
      <c r="AR7286"/>
      <c r="AS7286"/>
      <c r="AT7286"/>
      <c r="AU7286"/>
      <c r="AV7286"/>
      <c r="AW7286"/>
      <c r="AX7286"/>
      <c r="AY7286"/>
      <c r="AZ7286"/>
    </row>
    <row r="7287" spans="1:52">
      <c r="A7287"/>
      <c r="B7287"/>
      <c r="C7287"/>
      <c r="D7287"/>
      <c r="E7287"/>
      <c r="F7287"/>
      <c r="G7287"/>
      <c r="H7287"/>
      <c r="I7287"/>
      <c r="J7287"/>
      <c r="K7287"/>
      <c r="L7287"/>
      <c r="M7287"/>
      <c r="N7287"/>
      <c r="O7287"/>
      <c r="P7287"/>
      <c r="Q7287"/>
      <c r="R7287"/>
      <c r="S7287"/>
      <c r="T7287"/>
      <c r="U7287"/>
      <c r="V7287"/>
      <c r="W7287"/>
      <c r="X7287"/>
      <c r="Y7287"/>
      <c r="Z7287"/>
      <c r="AA7287"/>
      <c r="AB7287"/>
      <c r="AC7287"/>
      <c r="AD7287"/>
      <c r="AE7287"/>
      <c r="AF7287"/>
      <c r="AG7287"/>
      <c r="AH7287"/>
      <c r="AI7287"/>
      <c r="AJ7287"/>
      <c r="AK7287"/>
      <c r="AL7287"/>
      <c r="AM7287"/>
      <c r="AN7287"/>
      <c r="AO7287"/>
      <c r="AP7287"/>
      <c r="AQ7287"/>
      <c r="AR7287"/>
      <c r="AS7287"/>
      <c r="AT7287"/>
      <c r="AU7287"/>
      <c r="AV7287"/>
      <c r="AW7287"/>
      <c r="AX7287"/>
      <c r="AY7287"/>
      <c r="AZ7287"/>
    </row>
    <row r="7288" spans="1:52">
      <c r="A7288"/>
      <c r="B7288"/>
      <c r="C7288"/>
      <c r="D7288"/>
      <c r="E7288"/>
      <c r="F7288"/>
      <c r="G7288"/>
      <c r="H7288"/>
      <c r="I7288"/>
      <c r="J7288"/>
      <c r="K7288"/>
      <c r="L7288"/>
      <c r="M7288"/>
      <c r="N7288"/>
      <c r="O7288"/>
      <c r="P7288"/>
      <c r="Q7288"/>
      <c r="R7288"/>
      <c r="S7288"/>
      <c r="T7288"/>
      <c r="U7288"/>
      <c r="V7288"/>
      <c r="W7288"/>
      <c r="X7288"/>
      <c r="Y7288"/>
      <c r="Z7288"/>
      <c r="AA7288"/>
      <c r="AB7288"/>
      <c r="AC7288"/>
      <c r="AD7288"/>
      <c r="AE7288"/>
      <c r="AF7288"/>
      <c r="AG7288"/>
      <c r="AH7288"/>
      <c r="AI7288"/>
      <c r="AJ7288"/>
      <c r="AK7288"/>
      <c r="AL7288"/>
      <c r="AM7288"/>
      <c r="AN7288"/>
      <c r="AO7288"/>
      <c r="AP7288"/>
      <c r="AQ7288"/>
      <c r="AR7288"/>
      <c r="AS7288"/>
      <c r="AT7288"/>
      <c r="AU7288"/>
      <c r="AV7288"/>
      <c r="AW7288"/>
      <c r="AX7288"/>
      <c r="AY7288"/>
      <c r="AZ7288"/>
    </row>
    <row r="7289" spans="1:52">
      <c r="A7289"/>
      <c r="B7289"/>
      <c r="C7289"/>
      <c r="D7289"/>
      <c r="E7289"/>
      <c r="F7289"/>
      <c r="G7289"/>
      <c r="H7289"/>
      <c r="I7289"/>
      <c r="J7289"/>
      <c r="K7289"/>
      <c r="L7289"/>
      <c r="M7289"/>
      <c r="N7289"/>
      <c r="O7289"/>
      <c r="P7289"/>
      <c r="Q7289"/>
      <c r="R7289"/>
      <c r="S7289"/>
      <c r="T7289"/>
      <c r="U7289"/>
      <c r="V7289"/>
      <c r="W7289"/>
      <c r="X7289"/>
      <c r="Y7289"/>
      <c r="Z7289"/>
      <c r="AA7289"/>
      <c r="AB7289"/>
      <c r="AC7289"/>
      <c r="AD7289"/>
      <c r="AE7289"/>
      <c r="AF7289"/>
      <c r="AG7289"/>
      <c r="AH7289"/>
      <c r="AI7289"/>
      <c r="AJ7289"/>
      <c r="AK7289"/>
      <c r="AL7289"/>
      <c r="AM7289"/>
      <c r="AN7289"/>
      <c r="AO7289"/>
      <c r="AP7289"/>
      <c r="AQ7289"/>
      <c r="AR7289"/>
      <c r="AS7289"/>
      <c r="AT7289"/>
      <c r="AU7289"/>
      <c r="AV7289"/>
      <c r="AW7289"/>
      <c r="AX7289"/>
      <c r="AY7289"/>
      <c r="AZ7289"/>
    </row>
    <row r="7290" spans="1:52">
      <c r="A7290"/>
      <c r="B7290"/>
      <c r="C7290"/>
      <c r="D7290"/>
      <c r="E7290"/>
      <c r="F7290"/>
      <c r="G7290"/>
      <c r="H7290"/>
      <c r="I7290"/>
      <c r="J7290"/>
      <c r="K7290"/>
      <c r="L7290"/>
      <c r="M7290"/>
      <c r="N7290"/>
      <c r="O7290"/>
      <c r="P7290"/>
      <c r="Q7290"/>
      <c r="R7290"/>
      <c r="S7290"/>
      <c r="T7290"/>
      <c r="U7290"/>
      <c r="V7290"/>
      <c r="W7290"/>
      <c r="X7290"/>
      <c r="Y7290"/>
      <c r="Z7290"/>
      <c r="AA7290"/>
      <c r="AB7290"/>
      <c r="AC7290"/>
      <c r="AD7290"/>
      <c r="AE7290"/>
      <c r="AF7290"/>
      <c r="AG7290"/>
      <c r="AH7290"/>
      <c r="AI7290"/>
      <c r="AJ7290"/>
      <c r="AK7290"/>
      <c r="AL7290"/>
      <c r="AM7290"/>
      <c r="AN7290"/>
      <c r="AO7290"/>
      <c r="AP7290"/>
      <c r="AQ7290"/>
      <c r="AR7290"/>
      <c r="AS7290"/>
      <c r="AT7290"/>
      <c r="AU7290"/>
      <c r="AV7290"/>
      <c r="AW7290"/>
      <c r="AX7290"/>
      <c r="AY7290"/>
      <c r="AZ7290"/>
    </row>
    <row r="7291" spans="1:52">
      <c r="A7291"/>
      <c r="B7291"/>
      <c r="C7291"/>
      <c r="D7291"/>
      <c r="E7291"/>
      <c r="F7291"/>
      <c r="G7291"/>
      <c r="H7291"/>
      <c r="I7291"/>
      <c r="J7291"/>
      <c r="K7291"/>
      <c r="L7291"/>
      <c r="M7291"/>
      <c r="N7291"/>
      <c r="O7291"/>
      <c r="P7291"/>
      <c r="Q7291"/>
      <c r="R7291"/>
      <c r="S7291"/>
      <c r="T7291"/>
      <c r="U7291"/>
      <c r="V7291"/>
      <c r="W7291"/>
      <c r="X7291"/>
      <c r="Y7291"/>
      <c r="Z7291"/>
      <c r="AA7291"/>
      <c r="AB7291"/>
      <c r="AC7291"/>
      <c r="AD7291"/>
      <c r="AE7291"/>
      <c r="AF7291"/>
      <c r="AG7291"/>
      <c r="AH7291"/>
      <c r="AI7291"/>
      <c r="AJ7291"/>
      <c r="AK7291"/>
      <c r="AL7291"/>
      <c r="AM7291"/>
      <c r="AN7291"/>
      <c r="AO7291"/>
      <c r="AP7291"/>
      <c r="AQ7291"/>
      <c r="AR7291"/>
      <c r="AS7291"/>
      <c r="AT7291"/>
      <c r="AU7291"/>
      <c r="AV7291"/>
      <c r="AW7291"/>
      <c r="AX7291"/>
      <c r="AY7291"/>
      <c r="AZ7291"/>
    </row>
    <row r="7292" spans="1:52">
      <c r="A7292"/>
      <c r="B7292"/>
      <c r="C7292"/>
      <c r="D7292"/>
      <c r="E7292"/>
      <c r="F7292"/>
      <c r="G7292"/>
      <c r="H7292"/>
      <c r="I7292"/>
      <c r="J7292"/>
      <c r="K7292"/>
      <c r="L7292"/>
      <c r="M7292"/>
      <c r="N7292"/>
      <c r="O7292"/>
      <c r="P7292"/>
      <c r="Q7292"/>
      <c r="R7292"/>
      <c r="S7292"/>
      <c r="T7292"/>
      <c r="U7292"/>
      <c r="V7292"/>
      <c r="W7292"/>
      <c r="X7292"/>
      <c r="Y7292"/>
      <c r="Z7292"/>
      <c r="AA7292"/>
      <c r="AB7292"/>
      <c r="AC7292"/>
      <c r="AD7292"/>
      <c r="AE7292"/>
      <c r="AF7292"/>
      <c r="AG7292"/>
      <c r="AH7292"/>
      <c r="AI7292"/>
      <c r="AJ7292"/>
      <c r="AK7292"/>
      <c r="AL7292"/>
      <c r="AM7292"/>
      <c r="AN7292"/>
      <c r="AO7292"/>
      <c r="AP7292"/>
      <c r="AQ7292"/>
      <c r="AR7292"/>
      <c r="AS7292"/>
      <c r="AT7292"/>
      <c r="AU7292"/>
      <c r="AV7292"/>
      <c r="AW7292"/>
      <c r="AX7292"/>
      <c r="AY7292"/>
      <c r="AZ7292"/>
    </row>
    <row r="7293" spans="1:52">
      <c r="A7293"/>
      <c r="B7293"/>
      <c r="C7293"/>
      <c r="D7293"/>
      <c r="E7293"/>
      <c r="F7293"/>
      <c r="G7293"/>
      <c r="H7293"/>
      <c r="I7293"/>
      <c r="J7293"/>
      <c r="K7293"/>
      <c r="L7293"/>
      <c r="M7293"/>
      <c r="N7293"/>
      <c r="O7293"/>
      <c r="P7293"/>
      <c r="Q7293"/>
      <c r="R7293"/>
      <c r="S7293"/>
      <c r="T7293"/>
      <c r="U7293"/>
      <c r="V7293"/>
      <c r="W7293"/>
      <c r="X7293"/>
      <c r="Y7293"/>
      <c r="Z7293"/>
      <c r="AA7293"/>
      <c r="AB7293"/>
      <c r="AC7293"/>
      <c r="AD7293"/>
      <c r="AE7293"/>
      <c r="AF7293"/>
      <c r="AG7293"/>
      <c r="AH7293"/>
      <c r="AI7293"/>
      <c r="AJ7293"/>
      <c r="AK7293"/>
      <c r="AL7293"/>
      <c r="AM7293"/>
      <c r="AN7293"/>
      <c r="AO7293"/>
      <c r="AP7293"/>
      <c r="AQ7293"/>
      <c r="AR7293"/>
      <c r="AS7293"/>
      <c r="AT7293"/>
      <c r="AU7293"/>
      <c r="AV7293"/>
      <c r="AW7293"/>
      <c r="AX7293"/>
      <c r="AY7293"/>
      <c r="AZ7293"/>
    </row>
    <row r="7294" spans="1:52">
      <c r="A7294"/>
      <c r="B7294"/>
      <c r="C7294"/>
      <c r="D7294"/>
      <c r="E7294"/>
      <c r="F7294"/>
      <c r="G7294"/>
      <c r="H7294"/>
      <c r="I7294"/>
      <c r="J7294"/>
      <c r="K7294"/>
      <c r="L7294"/>
      <c r="M7294"/>
      <c r="N7294"/>
      <c r="O7294"/>
      <c r="P7294"/>
      <c r="Q7294"/>
      <c r="R7294"/>
      <c r="S7294"/>
      <c r="T7294"/>
      <c r="U7294"/>
      <c r="V7294"/>
      <c r="W7294"/>
      <c r="X7294"/>
      <c r="Y7294"/>
      <c r="Z7294"/>
      <c r="AA7294"/>
      <c r="AB7294"/>
      <c r="AC7294"/>
      <c r="AD7294"/>
      <c r="AE7294"/>
      <c r="AF7294"/>
      <c r="AG7294"/>
      <c r="AH7294"/>
      <c r="AI7294"/>
      <c r="AJ7294"/>
      <c r="AK7294"/>
      <c r="AL7294"/>
      <c r="AM7294"/>
      <c r="AN7294"/>
      <c r="AO7294"/>
      <c r="AP7294"/>
      <c r="AQ7294"/>
      <c r="AR7294"/>
      <c r="AS7294"/>
      <c r="AT7294"/>
      <c r="AU7294"/>
      <c r="AV7294"/>
      <c r="AW7294"/>
      <c r="AX7294"/>
      <c r="AY7294"/>
      <c r="AZ7294"/>
    </row>
    <row r="7295" spans="1:52">
      <c r="A7295"/>
      <c r="B7295"/>
      <c r="C7295"/>
      <c r="D7295"/>
      <c r="E7295"/>
      <c r="F7295"/>
      <c r="G7295"/>
      <c r="H7295"/>
      <c r="I7295"/>
      <c r="J7295"/>
      <c r="K7295"/>
      <c r="L7295"/>
      <c r="M7295"/>
      <c r="N7295"/>
      <c r="O7295"/>
      <c r="P7295"/>
      <c r="Q7295"/>
      <c r="R7295"/>
      <c r="S7295"/>
      <c r="T7295"/>
      <c r="U7295"/>
      <c r="V7295"/>
      <c r="W7295"/>
      <c r="X7295"/>
      <c r="Y7295"/>
      <c r="Z7295"/>
      <c r="AA7295"/>
      <c r="AB7295"/>
      <c r="AC7295"/>
      <c r="AD7295"/>
      <c r="AE7295"/>
      <c r="AF7295"/>
      <c r="AG7295"/>
      <c r="AH7295"/>
      <c r="AI7295"/>
      <c r="AJ7295"/>
      <c r="AK7295"/>
      <c r="AL7295"/>
      <c r="AM7295"/>
      <c r="AN7295"/>
      <c r="AO7295"/>
      <c r="AP7295"/>
      <c r="AQ7295"/>
      <c r="AR7295"/>
      <c r="AS7295"/>
      <c r="AT7295"/>
      <c r="AU7295"/>
      <c r="AV7295"/>
      <c r="AW7295"/>
      <c r="AX7295"/>
      <c r="AY7295"/>
      <c r="AZ7295"/>
    </row>
    <row r="7296" spans="1:52">
      <c r="A7296"/>
      <c r="B7296"/>
      <c r="C7296"/>
      <c r="D7296"/>
      <c r="E7296"/>
      <c r="F7296"/>
      <c r="G7296"/>
      <c r="H7296"/>
      <c r="I7296"/>
      <c r="J7296"/>
      <c r="K7296"/>
      <c r="L7296"/>
      <c r="M7296"/>
      <c r="N7296"/>
      <c r="O7296"/>
      <c r="P7296"/>
      <c r="Q7296"/>
      <c r="R7296"/>
      <c r="S7296"/>
      <c r="T7296"/>
      <c r="U7296"/>
      <c r="V7296"/>
      <c r="W7296"/>
      <c r="X7296"/>
      <c r="Y7296"/>
      <c r="Z7296"/>
      <c r="AA7296"/>
      <c r="AB7296"/>
      <c r="AC7296"/>
      <c r="AD7296"/>
      <c r="AE7296"/>
      <c r="AF7296"/>
      <c r="AG7296"/>
      <c r="AH7296"/>
      <c r="AI7296"/>
      <c r="AJ7296"/>
      <c r="AK7296"/>
      <c r="AL7296"/>
      <c r="AM7296"/>
      <c r="AN7296"/>
      <c r="AO7296"/>
      <c r="AP7296"/>
      <c r="AQ7296"/>
      <c r="AR7296"/>
      <c r="AS7296"/>
      <c r="AT7296"/>
      <c r="AU7296"/>
      <c r="AV7296"/>
      <c r="AW7296"/>
      <c r="AX7296"/>
      <c r="AY7296"/>
      <c r="AZ7296"/>
    </row>
    <row r="7297" spans="1:52">
      <c r="A7297"/>
      <c r="B7297"/>
      <c r="C7297"/>
      <c r="D7297"/>
      <c r="E7297"/>
      <c r="F7297"/>
      <c r="G7297"/>
      <c r="H7297"/>
      <c r="I7297"/>
      <c r="J7297"/>
      <c r="K7297"/>
      <c r="L7297"/>
      <c r="M7297"/>
      <c r="N7297"/>
      <c r="O7297"/>
      <c r="P7297"/>
      <c r="Q7297"/>
      <c r="R7297"/>
      <c r="S7297"/>
      <c r="T7297"/>
      <c r="U7297"/>
      <c r="V7297"/>
      <c r="W7297"/>
      <c r="X7297"/>
      <c r="Y7297"/>
      <c r="Z7297"/>
      <c r="AA7297"/>
      <c r="AB7297"/>
      <c r="AC7297"/>
      <c r="AD7297"/>
      <c r="AE7297"/>
      <c r="AF7297"/>
      <c r="AG7297"/>
      <c r="AH7297"/>
      <c r="AI7297"/>
      <c r="AJ7297"/>
      <c r="AK7297"/>
      <c r="AL7297"/>
      <c r="AM7297"/>
      <c r="AN7297"/>
      <c r="AO7297"/>
      <c r="AP7297"/>
      <c r="AQ7297"/>
      <c r="AR7297"/>
      <c r="AS7297"/>
      <c r="AT7297"/>
      <c r="AU7297"/>
      <c r="AV7297"/>
      <c r="AW7297"/>
      <c r="AX7297"/>
      <c r="AY7297"/>
      <c r="AZ7297"/>
    </row>
    <row r="7298" spans="1:52">
      <c r="A7298"/>
      <c r="B7298"/>
      <c r="C7298"/>
      <c r="D7298"/>
      <c r="E7298"/>
      <c r="F7298"/>
      <c r="G7298"/>
      <c r="H7298"/>
      <c r="I7298"/>
      <c r="J7298"/>
      <c r="K7298"/>
      <c r="L7298"/>
      <c r="M7298"/>
      <c r="N7298"/>
      <c r="O7298"/>
      <c r="P7298"/>
      <c r="Q7298"/>
      <c r="R7298"/>
      <c r="S7298"/>
      <c r="T7298"/>
      <c r="U7298"/>
      <c r="V7298"/>
      <c r="W7298"/>
      <c r="X7298"/>
      <c r="Y7298"/>
      <c r="Z7298"/>
      <c r="AA7298"/>
      <c r="AB7298"/>
      <c r="AC7298"/>
      <c r="AD7298"/>
      <c r="AE7298"/>
      <c r="AF7298"/>
      <c r="AG7298"/>
      <c r="AH7298"/>
      <c r="AI7298"/>
      <c r="AJ7298"/>
      <c r="AK7298"/>
      <c r="AL7298"/>
      <c r="AM7298"/>
      <c r="AN7298"/>
      <c r="AO7298"/>
      <c r="AP7298"/>
      <c r="AQ7298"/>
      <c r="AR7298"/>
      <c r="AS7298"/>
      <c r="AT7298"/>
      <c r="AU7298"/>
      <c r="AV7298"/>
      <c r="AW7298"/>
      <c r="AX7298"/>
      <c r="AY7298"/>
      <c r="AZ7298"/>
    </row>
    <row r="7299" spans="1:52">
      <c r="A7299"/>
      <c r="B7299"/>
      <c r="C7299"/>
      <c r="D7299"/>
      <c r="E7299"/>
      <c r="F7299"/>
      <c r="G7299"/>
      <c r="H7299"/>
      <c r="I7299"/>
      <c r="J7299"/>
      <c r="K7299"/>
      <c r="L7299"/>
      <c r="M7299"/>
      <c r="N7299"/>
      <c r="O7299"/>
      <c r="P7299"/>
      <c r="Q7299"/>
      <c r="R7299"/>
      <c r="S7299"/>
      <c r="T7299"/>
      <c r="U7299"/>
      <c r="V7299"/>
      <c r="W7299"/>
      <c r="X7299"/>
      <c r="Y7299"/>
      <c r="Z7299"/>
      <c r="AA7299"/>
      <c r="AB7299"/>
      <c r="AC7299"/>
      <c r="AD7299"/>
      <c r="AE7299"/>
      <c r="AF7299"/>
      <c r="AG7299"/>
      <c r="AH7299"/>
      <c r="AI7299"/>
      <c r="AJ7299"/>
      <c r="AK7299"/>
      <c r="AL7299"/>
      <c r="AM7299"/>
      <c r="AN7299"/>
      <c r="AO7299"/>
      <c r="AP7299"/>
      <c r="AQ7299"/>
      <c r="AR7299"/>
      <c r="AS7299"/>
      <c r="AT7299"/>
      <c r="AU7299"/>
      <c r="AV7299"/>
      <c r="AW7299"/>
      <c r="AX7299"/>
      <c r="AY7299"/>
      <c r="AZ7299"/>
    </row>
    <row r="7300" spans="1:52">
      <c r="A7300"/>
      <c r="B7300"/>
      <c r="C7300"/>
      <c r="D7300"/>
      <c r="E7300"/>
      <c r="F7300"/>
      <c r="G7300"/>
      <c r="H7300"/>
      <c r="I7300"/>
      <c r="J7300"/>
      <c r="K7300"/>
      <c r="L7300"/>
      <c r="M7300"/>
      <c r="N7300"/>
      <c r="O7300"/>
      <c r="P7300"/>
      <c r="Q7300"/>
      <c r="R7300"/>
      <c r="S7300"/>
      <c r="T7300"/>
      <c r="U7300"/>
      <c r="V7300"/>
      <c r="W7300"/>
      <c r="X7300"/>
      <c r="Y7300"/>
      <c r="Z7300"/>
      <c r="AA7300"/>
      <c r="AB7300"/>
      <c r="AC7300"/>
      <c r="AD7300"/>
      <c r="AE7300"/>
      <c r="AF7300"/>
      <c r="AG7300"/>
      <c r="AH7300"/>
      <c r="AI7300"/>
      <c r="AJ7300"/>
      <c r="AK7300"/>
      <c r="AL7300"/>
      <c r="AM7300"/>
      <c r="AN7300"/>
      <c r="AO7300"/>
      <c r="AP7300"/>
      <c r="AQ7300"/>
      <c r="AR7300"/>
      <c r="AS7300"/>
      <c r="AT7300"/>
      <c r="AU7300"/>
      <c r="AV7300"/>
      <c r="AW7300"/>
      <c r="AX7300"/>
      <c r="AY7300"/>
      <c r="AZ7300"/>
    </row>
    <row r="7301" spans="1:52">
      <c r="A7301"/>
      <c r="B7301"/>
      <c r="C7301"/>
      <c r="D7301"/>
      <c r="E7301"/>
      <c r="F7301"/>
      <c r="G7301"/>
      <c r="H7301"/>
      <c r="I7301"/>
      <c r="J7301"/>
      <c r="K7301"/>
      <c r="L7301"/>
      <c r="M7301"/>
      <c r="N7301"/>
      <c r="O7301"/>
      <c r="P7301"/>
      <c r="Q7301"/>
      <c r="R7301"/>
      <c r="S7301"/>
      <c r="T7301"/>
      <c r="U7301"/>
      <c r="V7301"/>
      <c r="W7301"/>
      <c r="X7301"/>
      <c r="Y7301"/>
      <c r="Z7301"/>
      <c r="AA7301"/>
      <c r="AB7301"/>
      <c r="AC7301"/>
      <c r="AD7301"/>
      <c r="AE7301"/>
      <c r="AF7301"/>
      <c r="AG7301"/>
      <c r="AH7301"/>
      <c r="AI7301"/>
      <c r="AJ7301"/>
      <c r="AK7301"/>
      <c r="AL7301"/>
      <c r="AM7301"/>
      <c r="AN7301"/>
      <c r="AO7301"/>
      <c r="AP7301"/>
      <c r="AQ7301"/>
      <c r="AR7301"/>
      <c r="AS7301"/>
      <c r="AT7301"/>
      <c r="AU7301"/>
      <c r="AV7301"/>
      <c r="AW7301"/>
      <c r="AX7301"/>
      <c r="AY7301"/>
      <c r="AZ7301"/>
    </row>
    <row r="7302" spans="1:52">
      <c r="A7302"/>
      <c r="B7302"/>
      <c r="C7302"/>
      <c r="D7302"/>
      <c r="E7302"/>
      <c r="F7302"/>
      <c r="G7302"/>
      <c r="H7302"/>
      <c r="I7302"/>
      <c r="J7302"/>
      <c r="K7302"/>
      <c r="L7302"/>
      <c r="M7302"/>
      <c r="N7302"/>
      <c r="O7302"/>
      <c r="P7302"/>
      <c r="Q7302"/>
      <c r="R7302"/>
      <c r="S7302"/>
      <c r="T7302"/>
      <c r="U7302"/>
      <c r="V7302"/>
      <c r="W7302"/>
      <c r="X7302"/>
      <c r="Y7302"/>
      <c r="Z7302"/>
      <c r="AA7302"/>
      <c r="AB7302"/>
      <c r="AC7302"/>
      <c r="AD7302"/>
      <c r="AE7302"/>
      <c r="AF7302"/>
      <c r="AG7302"/>
      <c r="AH7302"/>
      <c r="AI7302"/>
      <c r="AJ7302"/>
      <c r="AK7302"/>
      <c r="AL7302"/>
      <c r="AM7302"/>
      <c r="AN7302"/>
      <c r="AO7302"/>
      <c r="AP7302"/>
      <c r="AQ7302"/>
      <c r="AR7302"/>
      <c r="AS7302"/>
      <c r="AT7302"/>
      <c r="AU7302"/>
      <c r="AV7302"/>
      <c r="AW7302"/>
      <c r="AX7302"/>
      <c r="AY7302"/>
      <c r="AZ7302"/>
    </row>
    <row r="7303" spans="1:52">
      <c r="A7303"/>
      <c r="B7303"/>
      <c r="C7303"/>
      <c r="D7303"/>
      <c r="E7303"/>
      <c r="F7303"/>
      <c r="G7303"/>
      <c r="H7303"/>
      <c r="I7303"/>
      <c r="J7303"/>
      <c r="K7303"/>
      <c r="L7303"/>
      <c r="M7303"/>
      <c r="N7303"/>
      <c r="O7303"/>
      <c r="P7303"/>
      <c r="Q7303"/>
      <c r="R7303"/>
      <c r="S7303"/>
      <c r="T7303"/>
      <c r="U7303"/>
      <c r="V7303"/>
      <c r="W7303"/>
      <c r="X7303"/>
      <c r="Y7303"/>
      <c r="Z7303"/>
      <c r="AA7303"/>
      <c r="AB7303"/>
      <c r="AC7303"/>
      <c r="AD7303"/>
      <c r="AE7303"/>
      <c r="AF7303"/>
      <c r="AG7303"/>
      <c r="AH7303"/>
      <c r="AI7303"/>
      <c r="AJ7303"/>
      <c r="AK7303"/>
      <c r="AL7303"/>
      <c r="AM7303"/>
      <c r="AN7303"/>
      <c r="AO7303"/>
      <c r="AP7303"/>
      <c r="AQ7303"/>
      <c r="AR7303"/>
      <c r="AS7303"/>
      <c r="AT7303"/>
      <c r="AU7303"/>
      <c r="AV7303"/>
      <c r="AW7303"/>
      <c r="AX7303"/>
      <c r="AY7303"/>
      <c r="AZ7303"/>
    </row>
    <row r="7304" spans="1:52">
      <c r="A7304"/>
      <c r="B7304"/>
      <c r="C7304"/>
      <c r="D7304"/>
      <c r="E7304"/>
      <c r="F7304"/>
      <c r="G7304"/>
      <c r="H7304"/>
      <c r="I7304"/>
      <c r="J7304"/>
      <c r="K7304"/>
      <c r="L7304"/>
      <c r="M7304"/>
      <c r="N7304"/>
      <c r="O7304"/>
      <c r="P7304"/>
      <c r="Q7304"/>
      <c r="R7304"/>
      <c r="S7304"/>
      <c r="T7304"/>
      <c r="U7304"/>
      <c r="V7304"/>
      <c r="W7304"/>
      <c r="X7304"/>
      <c r="Y7304"/>
      <c r="Z7304"/>
      <c r="AA7304"/>
      <c r="AB7304"/>
      <c r="AC7304"/>
      <c r="AD7304"/>
      <c r="AE7304"/>
      <c r="AF7304"/>
      <c r="AG7304"/>
      <c r="AH7304"/>
      <c r="AI7304"/>
      <c r="AJ7304"/>
      <c r="AK7304"/>
      <c r="AL7304"/>
      <c r="AM7304"/>
      <c r="AN7304"/>
      <c r="AO7304"/>
      <c r="AP7304"/>
      <c r="AQ7304"/>
      <c r="AR7304"/>
      <c r="AS7304"/>
      <c r="AT7304"/>
      <c r="AU7304"/>
      <c r="AV7304"/>
      <c r="AW7304"/>
      <c r="AX7304"/>
      <c r="AY7304"/>
      <c r="AZ7304"/>
    </row>
    <row r="7305" spans="1:52">
      <c r="A7305"/>
      <c r="B7305"/>
      <c r="C7305"/>
      <c r="D7305"/>
      <c r="E7305"/>
      <c r="F7305"/>
      <c r="G7305"/>
      <c r="H7305"/>
      <c r="I7305"/>
      <c r="J7305"/>
      <c r="K7305"/>
      <c r="L7305"/>
      <c r="M7305"/>
      <c r="N7305"/>
      <c r="O7305"/>
      <c r="P7305"/>
      <c r="Q7305"/>
      <c r="R7305"/>
      <c r="S7305"/>
      <c r="T7305"/>
      <c r="U7305"/>
      <c r="V7305"/>
      <c r="W7305"/>
      <c r="X7305"/>
      <c r="Y7305"/>
      <c r="Z7305"/>
      <c r="AA7305"/>
      <c r="AB7305"/>
      <c r="AC7305"/>
      <c r="AD7305"/>
      <c r="AE7305"/>
      <c r="AF7305"/>
      <c r="AG7305"/>
      <c r="AH7305"/>
      <c r="AI7305"/>
      <c r="AJ7305"/>
      <c r="AK7305"/>
      <c r="AL7305"/>
      <c r="AM7305"/>
      <c r="AN7305"/>
      <c r="AO7305"/>
      <c r="AP7305"/>
      <c r="AQ7305"/>
      <c r="AR7305"/>
      <c r="AS7305"/>
      <c r="AT7305"/>
      <c r="AU7305"/>
      <c r="AV7305"/>
      <c r="AW7305"/>
      <c r="AX7305"/>
      <c r="AY7305"/>
      <c r="AZ7305"/>
    </row>
    <row r="7306" spans="1:52">
      <c r="A7306"/>
      <c r="B7306"/>
      <c r="C7306"/>
      <c r="D7306"/>
      <c r="E7306"/>
      <c r="F7306"/>
      <c r="G7306"/>
      <c r="H7306"/>
      <c r="I7306"/>
      <c r="J7306"/>
      <c r="K7306"/>
      <c r="L7306"/>
      <c r="M7306"/>
      <c r="N7306"/>
      <c r="O7306"/>
      <c r="P7306"/>
      <c r="Q7306"/>
      <c r="R7306"/>
      <c r="S7306"/>
      <c r="T7306"/>
      <c r="U7306"/>
      <c r="V7306"/>
      <c r="W7306"/>
      <c r="X7306"/>
      <c r="Y7306"/>
      <c r="Z7306"/>
      <c r="AA7306"/>
      <c r="AB7306"/>
      <c r="AC7306"/>
      <c r="AD7306"/>
      <c r="AE7306"/>
      <c r="AF7306"/>
      <c r="AG7306"/>
      <c r="AH7306"/>
      <c r="AI7306"/>
      <c r="AJ7306"/>
      <c r="AK7306"/>
      <c r="AL7306"/>
      <c r="AM7306"/>
      <c r="AN7306"/>
      <c r="AO7306"/>
      <c r="AP7306"/>
      <c r="AQ7306"/>
      <c r="AR7306"/>
      <c r="AS7306"/>
      <c r="AT7306"/>
      <c r="AU7306"/>
      <c r="AV7306"/>
      <c r="AW7306"/>
      <c r="AX7306"/>
      <c r="AY7306"/>
      <c r="AZ7306"/>
    </row>
    <row r="7307" spans="1:52">
      <c r="A7307"/>
      <c r="B7307"/>
      <c r="C7307"/>
      <c r="D7307"/>
      <c r="E7307"/>
      <c r="F7307"/>
      <c r="G7307"/>
      <c r="H7307"/>
      <c r="I7307"/>
      <c r="J7307"/>
      <c r="K7307"/>
      <c r="L7307"/>
      <c r="M7307"/>
      <c r="N7307"/>
      <c r="O7307"/>
      <c r="P7307"/>
      <c r="Q7307"/>
      <c r="R7307"/>
      <c r="S7307"/>
      <c r="T7307"/>
      <c r="U7307"/>
      <c r="V7307"/>
      <c r="W7307"/>
      <c r="X7307"/>
      <c r="Y7307"/>
      <c r="Z7307"/>
      <c r="AA7307"/>
      <c r="AB7307"/>
      <c r="AC7307"/>
      <c r="AD7307"/>
      <c r="AE7307"/>
      <c r="AF7307"/>
      <c r="AG7307"/>
      <c r="AH7307"/>
      <c r="AI7307"/>
      <c r="AJ7307"/>
      <c r="AK7307"/>
      <c r="AL7307"/>
      <c r="AM7307"/>
      <c r="AN7307"/>
      <c r="AO7307"/>
      <c r="AP7307"/>
      <c r="AQ7307"/>
      <c r="AR7307"/>
      <c r="AS7307"/>
      <c r="AT7307"/>
      <c r="AU7307"/>
      <c r="AV7307"/>
      <c r="AW7307"/>
      <c r="AX7307"/>
      <c r="AY7307"/>
      <c r="AZ7307"/>
    </row>
    <row r="7308" spans="1:52">
      <c r="A7308"/>
      <c r="B7308"/>
      <c r="C7308"/>
      <c r="D7308"/>
      <c r="E7308"/>
      <c r="F7308"/>
      <c r="G7308"/>
      <c r="H7308"/>
      <c r="I7308"/>
      <c r="J7308"/>
      <c r="K7308"/>
      <c r="L7308"/>
      <c r="M7308"/>
      <c r="N7308"/>
      <c r="O7308"/>
      <c r="P7308"/>
      <c r="Q7308"/>
      <c r="R7308"/>
      <c r="S7308"/>
      <c r="T7308"/>
      <c r="U7308"/>
      <c r="V7308"/>
      <c r="W7308"/>
      <c r="X7308"/>
      <c r="Y7308"/>
      <c r="Z7308"/>
      <c r="AA7308"/>
      <c r="AB7308"/>
      <c r="AC7308"/>
      <c r="AD7308"/>
      <c r="AE7308"/>
      <c r="AF7308"/>
      <c r="AG7308"/>
      <c r="AH7308"/>
      <c r="AI7308"/>
      <c r="AJ7308"/>
      <c r="AK7308"/>
      <c r="AL7308"/>
      <c r="AM7308"/>
      <c r="AN7308"/>
      <c r="AO7308"/>
      <c r="AP7308"/>
      <c r="AQ7308"/>
      <c r="AR7308"/>
      <c r="AS7308"/>
      <c r="AT7308"/>
      <c r="AU7308"/>
      <c r="AV7308"/>
      <c r="AW7308"/>
      <c r="AX7308"/>
      <c r="AY7308"/>
      <c r="AZ7308"/>
    </row>
    <row r="7309" spans="1:52">
      <c r="A7309"/>
      <c r="B7309"/>
      <c r="C7309"/>
      <c r="D7309"/>
      <c r="E7309"/>
      <c r="F7309"/>
      <c r="G7309"/>
      <c r="H7309"/>
      <c r="I7309"/>
      <c r="J7309"/>
      <c r="K7309"/>
      <c r="L7309"/>
      <c r="M7309"/>
      <c r="N7309"/>
      <c r="O7309"/>
      <c r="P7309"/>
      <c r="Q7309"/>
      <c r="R7309"/>
      <c r="S7309"/>
      <c r="T7309"/>
      <c r="U7309"/>
      <c r="V7309"/>
      <c r="W7309"/>
      <c r="X7309"/>
      <c r="Y7309"/>
      <c r="Z7309"/>
      <c r="AA7309"/>
      <c r="AB7309"/>
      <c r="AC7309"/>
      <c r="AD7309"/>
      <c r="AE7309"/>
      <c r="AF7309"/>
      <c r="AG7309"/>
      <c r="AH7309"/>
      <c r="AI7309"/>
      <c r="AJ7309"/>
      <c r="AK7309"/>
      <c r="AL7309"/>
      <c r="AM7309"/>
      <c r="AN7309"/>
      <c r="AO7309"/>
      <c r="AP7309"/>
      <c r="AQ7309"/>
      <c r="AR7309"/>
      <c r="AS7309"/>
      <c r="AT7309"/>
      <c r="AU7309"/>
      <c r="AV7309"/>
      <c r="AW7309"/>
      <c r="AX7309"/>
      <c r="AY7309"/>
      <c r="AZ7309"/>
    </row>
    <row r="7310" spans="1:52">
      <c r="A7310"/>
      <c r="B7310"/>
      <c r="C7310"/>
      <c r="D7310"/>
      <c r="E7310"/>
      <c r="F7310"/>
      <c r="G7310"/>
      <c r="H7310"/>
      <c r="I7310"/>
      <c r="J7310"/>
      <c r="K7310"/>
      <c r="L7310"/>
      <c r="M7310"/>
      <c r="N7310"/>
      <c r="O7310"/>
      <c r="P7310"/>
      <c r="Q7310"/>
      <c r="R7310"/>
      <c r="S7310"/>
      <c r="T7310"/>
      <c r="U7310"/>
      <c r="V7310"/>
      <c r="W7310"/>
      <c r="X7310"/>
      <c r="Y7310"/>
      <c r="Z7310"/>
      <c r="AA7310"/>
      <c r="AB7310"/>
      <c r="AC7310"/>
      <c r="AD7310"/>
      <c r="AE7310"/>
      <c r="AF7310"/>
      <c r="AG7310"/>
      <c r="AH7310"/>
      <c r="AI7310"/>
      <c r="AJ7310"/>
      <c r="AK7310"/>
      <c r="AL7310"/>
      <c r="AM7310"/>
      <c r="AN7310"/>
      <c r="AO7310"/>
      <c r="AP7310"/>
      <c r="AQ7310"/>
      <c r="AR7310"/>
      <c r="AS7310"/>
      <c r="AT7310"/>
      <c r="AU7310"/>
      <c r="AV7310"/>
      <c r="AW7310"/>
      <c r="AX7310"/>
      <c r="AY7310"/>
      <c r="AZ7310"/>
    </row>
    <row r="7311" spans="1:52">
      <c r="A7311"/>
      <c r="B7311"/>
      <c r="C7311"/>
      <c r="D7311"/>
      <c r="E7311"/>
      <c r="F7311"/>
      <c r="G7311"/>
      <c r="H7311"/>
      <c r="I7311"/>
      <c r="J7311"/>
      <c r="K7311"/>
      <c r="L7311"/>
      <c r="M7311"/>
      <c r="N7311"/>
      <c r="O7311"/>
      <c r="P7311"/>
      <c r="Q7311"/>
      <c r="R7311"/>
      <c r="S7311"/>
      <c r="T7311"/>
      <c r="U7311"/>
      <c r="V7311"/>
      <c r="W7311"/>
      <c r="X7311"/>
      <c r="Y7311"/>
      <c r="Z7311"/>
      <c r="AA7311"/>
      <c r="AB7311"/>
      <c r="AC7311"/>
      <c r="AD7311"/>
      <c r="AE7311"/>
      <c r="AF7311"/>
      <c r="AG7311"/>
      <c r="AH7311"/>
      <c r="AI7311"/>
      <c r="AJ7311"/>
      <c r="AK7311"/>
      <c r="AL7311"/>
      <c r="AM7311"/>
      <c r="AN7311"/>
      <c r="AO7311"/>
      <c r="AP7311"/>
      <c r="AQ7311"/>
      <c r="AR7311"/>
      <c r="AS7311"/>
      <c r="AT7311"/>
      <c r="AU7311"/>
      <c r="AV7311"/>
      <c r="AW7311"/>
      <c r="AX7311"/>
      <c r="AY7311"/>
      <c r="AZ7311"/>
    </row>
    <row r="7312" spans="1:52">
      <c r="A7312"/>
      <c r="B7312"/>
      <c r="C7312"/>
      <c r="D7312"/>
      <c r="E7312"/>
      <c r="F7312"/>
      <c r="G7312"/>
      <c r="H7312"/>
      <c r="I7312"/>
      <c r="J7312"/>
      <c r="K7312"/>
      <c r="L7312"/>
      <c r="M7312"/>
      <c r="N7312"/>
      <c r="O7312"/>
      <c r="P7312"/>
      <c r="Q7312"/>
      <c r="R7312"/>
      <c r="S7312"/>
      <c r="T7312"/>
      <c r="U7312"/>
      <c r="V7312"/>
      <c r="W7312"/>
      <c r="X7312"/>
      <c r="Y7312"/>
      <c r="Z7312"/>
      <c r="AA7312"/>
      <c r="AB7312"/>
      <c r="AC7312"/>
      <c r="AD7312"/>
      <c r="AE7312"/>
      <c r="AF7312"/>
      <c r="AG7312"/>
      <c r="AH7312"/>
      <c r="AI7312"/>
      <c r="AJ7312"/>
      <c r="AK7312"/>
      <c r="AL7312"/>
      <c r="AM7312"/>
      <c r="AN7312"/>
      <c r="AO7312"/>
      <c r="AP7312"/>
      <c r="AQ7312"/>
      <c r="AR7312"/>
      <c r="AS7312"/>
      <c r="AT7312"/>
      <c r="AU7312"/>
      <c r="AV7312"/>
      <c r="AW7312"/>
      <c r="AX7312"/>
      <c r="AY7312"/>
      <c r="AZ7312"/>
    </row>
    <row r="7313" spans="1:52">
      <c r="A7313"/>
      <c r="B7313"/>
      <c r="C7313"/>
      <c r="D7313"/>
      <c r="E7313"/>
      <c r="F7313"/>
      <c r="G7313"/>
      <c r="H7313"/>
      <c r="I7313"/>
      <c r="J7313"/>
      <c r="K7313"/>
      <c r="L7313"/>
      <c r="M7313"/>
      <c r="N7313"/>
      <c r="O7313"/>
      <c r="P7313"/>
      <c r="Q7313"/>
      <c r="R7313"/>
      <c r="S7313"/>
      <c r="T7313"/>
      <c r="U7313"/>
      <c r="V7313"/>
      <c r="W7313"/>
      <c r="X7313"/>
      <c r="Y7313"/>
      <c r="Z7313"/>
      <c r="AA7313"/>
      <c r="AB7313"/>
      <c r="AC7313"/>
      <c r="AD7313"/>
      <c r="AE7313"/>
      <c r="AF7313"/>
      <c r="AG7313"/>
      <c r="AH7313"/>
      <c r="AI7313"/>
      <c r="AJ7313"/>
      <c r="AK7313"/>
      <c r="AL7313"/>
      <c r="AM7313"/>
      <c r="AN7313"/>
      <c r="AO7313"/>
      <c r="AP7313"/>
      <c r="AQ7313"/>
      <c r="AR7313"/>
      <c r="AS7313"/>
      <c r="AT7313"/>
      <c r="AU7313"/>
      <c r="AV7313"/>
      <c r="AW7313"/>
      <c r="AX7313"/>
      <c r="AY7313"/>
      <c r="AZ7313"/>
    </row>
    <row r="7314" spans="1:52">
      <c r="A7314"/>
      <c r="B7314"/>
      <c r="C7314"/>
      <c r="D7314"/>
      <c r="E7314"/>
      <c r="F7314"/>
      <c r="G7314"/>
      <c r="H7314"/>
      <c r="I7314"/>
      <c r="J7314"/>
      <c r="K7314"/>
      <c r="L7314"/>
      <c r="M7314"/>
      <c r="N7314"/>
      <c r="O7314"/>
      <c r="P7314"/>
      <c r="Q7314"/>
      <c r="R7314"/>
      <c r="S7314"/>
      <c r="T7314"/>
      <c r="U7314"/>
      <c r="V7314"/>
      <c r="W7314"/>
      <c r="X7314"/>
      <c r="Y7314"/>
      <c r="Z7314"/>
      <c r="AA7314"/>
      <c r="AB7314"/>
      <c r="AC7314"/>
      <c r="AD7314"/>
      <c r="AE7314"/>
      <c r="AF7314"/>
      <c r="AG7314"/>
      <c r="AH7314"/>
      <c r="AI7314"/>
      <c r="AJ7314"/>
      <c r="AK7314"/>
      <c r="AL7314"/>
      <c r="AM7314"/>
      <c r="AN7314"/>
      <c r="AO7314"/>
      <c r="AP7314"/>
      <c r="AQ7314"/>
      <c r="AR7314"/>
      <c r="AS7314"/>
      <c r="AT7314"/>
      <c r="AU7314"/>
      <c r="AV7314"/>
      <c r="AW7314"/>
      <c r="AX7314"/>
      <c r="AY7314"/>
      <c r="AZ7314"/>
    </row>
    <row r="7315" spans="1:52">
      <c r="A7315"/>
      <c r="B7315"/>
      <c r="C7315"/>
      <c r="D7315"/>
      <c r="E7315"/>
      <c r="F7315"/>
      <c r="G7315"/>
      <c r="H7315"/>
      <c r="I7315"/>
      <c r="J7315"/>
      <c r="K7315"/>
      <c r="L7315"/>
      <c r="M7315"/>
      <c r="N7315"/>
      <c r="O7315"/>
      <c r="P7315"/>
      <c r="Q7315"/>
      <c r="R7315"/>
      <c r="S7315"/>
      <c r="T7315"/>
      <c r="U7315"/>
      <c r="V7315"/>
      <c r="W7315"/>
      <c r="X7315"/>
      <c r="Y7315"/>
      <c r="Z7315"/>
      <c r="AA7315"/>
      <c r="AB7315"/>
      <c r="AC7315"/>
      <c r="AD7315"/>
      <c r="AE7315"/>
      <c r="AF7315"/>
      <c r="AG7315"/>
      <c r="AH7315"/>
      <c r="AI7315"/>
      <c r="AJ7315"/>
      <c r="AK7315"/>
      <c r="AL7315"/>
      <c r="AM7315"/>
      <c r="AN7315"/>
      <c r="AO7315"/>
      <c r="AP7315"/>
      <c r="AQ7315"/>
      <c r="AR7315"/>
      <c r="AS7315"/>
      <c r="AT7315"/>
      <c r="AU7315"/>
      <c r="AV7315"/>
      <c r="AW7315"/>
      <c r="AX7315"/>
      <c r="AY7315"/>
      <c r="AZ7315"/>
    </row>
    <row r="7316" spans="1:52">
      <c r="A7316"/>
      <c r="B7316"/>
      <c r="C7316"/>
      <c r="D7316"/>
      <c r="E7316"/>
      <c r="F7316"/>
      <c r="G7316"/>
      <c r="H7316"/>
      <c r="I7316"/>
      <c r="J7316"/>
      <c r="K7316"/>
      <c r="L7316"/>
      <c r="M7316"/>
      <c r="N7316"/>
      <c r="O7316"/>
      <c r="P7316"/>
      <c r="Q7316"/>
      <c r="R7316"/>
      <c r="S7316"/>
      <c r="T7316"/>
      <c r="U7316"/>
      <c r="V7316"/>
      <c r="W7316"/>
      <c r="X7316"/>
      <c r="Y7316"/>
      <c r="Z7316"/>
      <c r="AA7316"/>
      <c r="AB7316"/>
      <c r="AC7316"/>
      <c r="AD7316"/>
      <c r="AE7316"/>
      <c r="AF7316"/>
      <c r="AG7316"/>
      <c r="AH7316"/>
      <c r="AI7316"/>
      <c r="AJ7316"/>
      <c r="AK7316"/>
      <c r="AL7316"/>
      <c r="AM7316"/>
      <c r="AN7316"/>
      <c r="AO7316"/>
      <c r="AP7316"/>
      <c r="AQ7316"/>
      <c r="AR7316"/>
      <c r="AS7316"/>
      <c r="AT7316"/>
      <c r="AU7316"/>
      <c r="AV7316"/>
      <c r="AW7316"/>
      <c r="AX7316"/>
      <c r="AY7316"/>
      <c r="AZ7316"/>
    </row>
    <row r="7317" spans="1:52">
      <c r="A7317"/>
      <c r="B7317"/>
      <c r="C7317"/>
      <c r="D7317"/>
      <c r="E7317"/>
      <c r="F7317"/>
      <c r="G7317"/>
      <c r="H7317"/>
      <c r="I7317"/>
      <c r="J7317"/>
      <c r="K7317"/>
      <c r="L7317"/>
      <c r="M7317"/>
      <c r="N7317"/>
      <c r="O7317"/>
      <c r="P7317"/>
      <c r="Q7317"/>
      <c r="R7317"/>
      <c r="S7317"/>
      <c r="T7317"/>
      <c r="U7317"/>
      <c r="V7317"/>
      <c r="W7317"/>
      <c r="X7317"/>
      <c r="Y7317"/>
      <c r="Z7317"/>
      <c r="AA7317"/>
      <c r="AB7317"/>
      <c r="AC7317"/>
      <c r="AD7317"/>
      <c r="AE7317"/>
      <c r="AF7317"/>
      <c r="AG7317"/>
      <c r="AH7317"/>
      <c r="AI7317"/>
      <c r="AJ7317"/>
      <c r="AK7317"/>
      <c r="AL7317"/>
      <c r="AM7317"/>
      <c r="AN7317"/>
      <c r="AO7317"/>
      <c r="AP7317"/>
      <c r="AQ7317"/>
      <c r="AR7317"/>
      <c r="AS7317"/>
      <c r="AT7317"/>
      <c r="AU7317"/>
      <c r="AV7317"/>
      <c r="AW7317"/>
      <c r="AX7317"/>
      <c r="AY7317"/>
      <c r="AZ7317"/>
    </row>
    <row r="7318" spans="1:52">
      <c r="A7318"/>
      <c r="B7318"/>
      <c r="C7318"/>
      <c r="D7318"/>
      <c r="E7318"/>
      <c r="F7318"/>
      <c r="G7318"/>
      <c r="H7318"/>
      <c r="I7318"/>
      <c r="J7318"/>
      <c r="K7318"/>
      <c r="L7318"/>
      <c r="M7318"/>
      <c r="N7318"/>
      <c r="O7318"/>
      <c r="P7318"/>
      <c r="Q7318"/>
      <c r="R7318"/>
      <c r="S7318"/>
      <c r="T7318"/>
      <c r="U7318"/>
      <c r="V7318"/>
      <c r="W7318"/>
      <c r="X7318"/>
      <c r="Y7318"/>
      <c r="Z7318"/>
      <c r="AA7318"/>
      <c r="AB7318"/>
      <c r="AC7318"/>
      <c r="AD7318"/>
      <c r="AE7318"/>
      <c r="AF7318"/>
      <c r="AG7318"/>
      <c r="AH7318"/>
      <c r="AI7318"/>
      <c r="AJ7318"/>
      <c r="AK7318"/>
      <c r="AL7318"/>
      <c r="AM7318"/>
      <c r="AN7318"/>
      <c r="AO7318"/>
      <c r="AP7318"/>
      <c r="AQ7318"/>
      <c r="AR7318"/>
      <c r="AS7318"/>
      <c r="AT7318"/>
      <c r="AU7318"/>
      <c r="AV7318"/>
      <c r="AW7318"/>
      <c r="AX7318"/>
      <c r="AY7318"/>
      <c r="AZ7318"/>
    </row>
    <row r="7319" spans="1:52">
      <c r="A7319"/>
      <c r="B7319"/>
      <c r="C7319"/>
      <c r="D7319"/>
      <c r="E7319"/>
      <c r="F7319"/>
      <c r="G7319"/>
      <c r="H7319"/>
      <c r="I7319"/>
      <c r="J7319"/>
      <c r="K7319"/>
      <c r="L7319"/>
      <c r="M7319"/>
      <c r="N7319"/>
      <c r="O7319"/>
      <c r="P7319"/>
      <c r="Q7319"/>
      <c r="R7319"/>
      <c r="S7319"/>
      <c r="T7319"/>
      <c r="U7319"/>
      <c r="V7319"/>
      <c r="W7319"/>
      <c r="X7319"/>
      <c r="Y7319"/>
      <c r="Z7319"/>
      <c r="AA7319"/>
      <c r="AB7319"/>
      <c r="AC7319"/>
      <c r="AD7319"/>
      <c r="AE7319"/>
      <c r="AF7319"/>
      <c r="AG7319"/>
      <c r="AH7319"/>
      <c r="AI7319"/>
      <c r="AJ7319"/>
      <c r="AK7319"/>
      <c r="AL7319"/>
      <c r="AM7319"/>
      <c r="AN7319"/>
      <c r="AO7319"/>
      <c r="AP7319"/>
      <c r="AQ7319"/>
      <c r="AR7319"/>
      <c r="AS7319"/>
      <c r="AT7319"/>
      <c r="AU7319"/>
      <c r="AV7319"/>
      <c r="AW7319"/>
      <c r="AX7319"/>
      <c r="AY7319"/>
      <c r="AZ7319"/>
    </row>
    <row r="7320" spans="1:52">
      <c r="A7320"/>
      <c r="B7320"/>
      <c r="C7320"/>
      <c r="D7320"/>
      <c r="E7320"/>
      <c r="F7320"/>
      <c r="G7320"/>
      <c r="H7320"/>
      <c r="I7320"/>
      <c r="J7320"/>
      <c r="K7320"/>
      <c r="L7320"/>
      <c r="M7320"/>
      <c r="N7320"/>
      <c r="O7320"/>
      <c r="P7320"/>
      <c r="Q7320"/>
      <c r="R7320"/>
      <c r="S7320"/>
      <c r="T7320"/>
      <c r="U7320"/>
      <c r="V7320"/>
      <c r="W7320"/>
      <c r="X7320"/>
      <c r="Y7320"/>
      <c r="Z7320"/>
      <c r="AA7320"/>
      <c r="AB7320"/>
      <c r="AC7320"/>
      <c r="AD7320"/>
      <c r="AE7320"/>
      <c r="AF7320"/>
      <c r="AG7320"/>
      <c r="AH7320"/>
      <c r="AI7320"/>
      <c r="AJ7320"/>
      <c r="AK7320"/>
      <c r="AL7320"/>
      <c r="AM7320"/>
      <c r="AN7320"/>
      <c r="AO7320"/>
      <c r="AP7320"/>
      <c r="AQ7320"/>
      <c r="AR7320"/>
      <c r="AS7320"/>
      <c r="AT7320"/>
      <c r="AU7320"/>
      <c r="AV7320"/>
      <c r="AW7320"/>
      <c r="AX7320"/>
      <c r="AY7320"/>
      <c r="AZ7320"/>
    </row>
    <row r="7321" spans="1:52">
      <c r="A7321"/>
      <c r="B7321"/>
      <c r="C7321"/>
      <c r="D7321"/>
      <c r="E7321"/>
      <c r="F7321"/>
      <c r="G7321"/>
      <c r="H7321"/>
      <c r="I7321"/>
      <c r="J7321"/>
      <c r="K7321"/>
      <c r="L7321"/>
      <c r="M7321"/>
      <c r="N7321"/>
      <c r="O7321"/>
      <c r="P7321"/>
      <c r="Q7321"/>
      <c r="R7321"/>
      <c r="S7321"/>
      <c r="T7321"/>
      <c r="U7321"/>
      <c r="V7321"/>
      <c r="W7321"/>
      <c r="X7321"/>
      <c r="Y7321"/>
      <c r="Z7321"/>
      <c r="AA7321"/>
      <c r="AB7321"/>
      <c r="AC7321"/>
      <c r="AD7321"/>
      <c r="AE7321"/>
      <c r="AF7321"/>
      <c r="AG7321"/>
      <c r="AH7321"/>
      <c r="AI7321"/>
      <c r="AJ7321"/>
      <c r="AK7321"/>
      <c r="AL7321"/>
      <c r="AM7321"/>
      <c r="AN7321"/>
      <c r="AO7321"/>
      <c r="AP7321"/>
      <c r="AQ7321"/>
      <c r="AR7321"/>
      <c r="AS7321"/>
      <c r="AT7321"/>
      <c r="AU7321"/>
      <c r="AV7321"/>
      <c r="AW7321"/>
      <c r="AX7321"/>
      <c r="AY7321"/>
      <c r="AZ7321"/>
    </row>
    <row r="7322" spans="1:52">
      <c r="A7322"/>
      <c r="B7322"/>
      <c r="C7322"/>
      <c r="D7322"/>
      <c r="E7322"/>
      <c r="F7322"/>
      <c r="G7322"/>
      <c r="H7322"/>
      <c r="I7322"/>
      <c r="J7322"/>
      <c r="K7322"/>
      <c r="L7322"/>
      <c r="M7322"/>
      <c r="N7322"/>
      <c r="O7322"/>
      <c r="P7322"/>
      <c r="Q7322"/>
      <c r="R7322"/>
      <c r="S7322"/>
      <c r="T7322"/>
      <c r="U7322"/>
      <c r="V7322"/>
      <c r="W7322"/>
      <c r="X7322"/>
      <c r="Y7322"/>
      <c r="Z7322"/>
      <c r="AA7322"/>
      <c r="AB7322"/>
      <c r="AC7322"/>
      <c r="AD7322"/>
      <c r="AE7322"/>
      <c r="AF7322"/>
      <c r="AG7322"/>
      <c r="AH7322"/>
      <c r="AI7322"/>
      <c r="AJ7322"/>
      <c r="AK7322"/>
      <c r="AL7322"/>
      <c r="AM7322"/>
      <c r="AN7322"/>
      <c r="AO7322"/>
      <c r="AP7322"/>
      <c r="AQ7322"/>
      <c r="AR7322"/>
      <c r="AS7322"/>
      <c r="AT7322"/>
      <c r="AU7322"/>
      <c r="AV7322"/>
      <c r="AW7322"/>
      <c r="AX7322"/>
      <c r="AY7322"/>
      <c r="AZ7322"/>
    </row>
    <row r="7323" spans="1:52">
      <c r="A7323"/>
      <c r="B7323"/>
      <c r="C7323"/>
      <c r="D7323"/>
      <c r="E7323"/>
      <c r="F7323"/>
      <c r="G7323"/>
      <c r="H7323"/>
      <c r="I7323"/>
      <c r="J7323"/>
      <c r="K7323"/>
      <c r="L7323"/>
      <c r="M7323"/>
      <c r="N7323"/>
      <c r="O7323"/>
      <c r="P7323"/>
      <c r="Q7323"/>
      <c r="R7323"/>
      <c r="S7323"/>
      <c r="T7323"/>
      <c r="U7323"/>
      <c r="V7323"/>
      <c r="W7323"/>
      <c r="X7323"/>
      <c r="Y7323"/>
      <c r="Z7323"/>
      <c r="AA7323"/>
      <c r="AB7323"/>
      <c r="AC7323"/>
      <c r="AD7323"/>
      <c r="AE7323"/>
      <c r="AF7323"/>
      <c r="AG7323"/>
      <c r="AH7323"/>
      <c r="AI7323"/>
      <c r="AJ7323"/>
      <c r="AK7323"/>
      <c r="AL7323"/>
      <c r="AM7323"/>
      <c r="AN7323"/>
      <c r="AO7323"/>
      <c r="AP7323"/>
      <c r="AQ7323"/>
      <c r="AR7323"/>
      <c r="AS7323"/>
      <c r="AT7323"/>
      <c r="AU7323"/>
      <c r="AV7323"/>
      <c r="AW7323"/>
      <c r="AX7323"/>
      <c r="AY7323"/>
      <c r="AZ7323"/>
    </row>
    <row r="7324" spans="1:52">
      <c r="A7324"/>
      <c r="B7324"/>
      <c r="C7324"/>
      <c r="D7324"/>
      <c r="E7324"/>
      <c r="F7324"/>
      <c r="G7324"/>
      <c r="H7324"/>
      <c r="I7324"/>
      <c r="J7324"/>
      <c r="K7324"/>
      <c r="L7324"/>
      <c r="M7324"/>
      <c r="N7324"/>
      <c r="O7324"/>
      <c r="P7324"/>
      <c r="Q7324"/>
      <c r="R7324"/>
      <c r="S7324"/>
      <c r="T7324"/>
      <c r="U7324"/>
      <c r="V7324"/>
      <c r="W7324"/>
      <c r="X7324"/>
      <c r="Y7324"/>
      <c r="Z7324"/>
      <c r="AA7324"/>
      <c r="AB7324"/>
      <c r="AC7324"/>
      <c r="AD7324"/>
      <c r="AE7324"/>
      <c r="AF7324"/>
      <c r="AG7324"/>
      <c r="AH7324"/>
      <c r="AI7324"/>
      <c r="AJ7324"/>
      <c r="AK7324"/>
      <c r="AL7324"/>
      <c r="AM7324"/>
      <c r="AN7324"/>
      <c r="AO7324"/>
      <c r="AP7324"/>
      <c r="AQ7324"/>
      <c r="AR7324"/>
      <c r="AS7324"/>
      <c r="AT7324"/>
      <c r="AU7324"/>
      <c r="AV7324"/>
      <c r="AW7324"/>
      <c r="AX7324"/>
      <c r="AY7324"/>
      <c r="AZ7324"/>
    </row>
    <row r="7325" spans="1:52">
      <c r="A7325"/>
      <c r="B7325"/>
      <c r="C7325"/>
      <c r="D7325"/>
      <c r="E7325"/>
      <c r="F7325"/>
      <c r="G7325"/>
      <c r="H7325"/>
      <c r="I7325"/>
      <c r="J7325"/>
      <c r="K7325"/>
      <c r="L7325"/>
      <c r="M7325"/>
      <c r="N7325"/>
      <c r="O7325"/>
      <c r="P7325"/>
      <c r="Q7325"/>
      <c r="R7325"/>
      <c r="S7325"/>
      <c r="T7325"/>
      <c r="U7325"/>
      <c r="V7325"/>
      <c r="W7325"/>
      <c r="X7325"/>
      <c r="Y7325"/>
      <c r="Z7325"/>
      <c r="AA7325"/>
      <c r="AB7325"/>
      <c r="AC7325"/>
      <c r="AD7325"/>
      <c r="AE7325"/>
      <c r="AF7325"/>
      <c r="AG7325"/>
      <c r="AH7325"/>
      <c r="AI7325"/>
      <c r="AJ7325"/>
      <c r="AK7325"/>
      <c r="AL7325"/>
      <c r="AM7325"/>
      <c r="AN7325"/>
      <c r="AO7325"/>
      <c r="AP7325"/>
      <c r="AQ7325"/>
      <c r="AR7325"/>
      <c r="AS7325"/>
      <c r="AT7325"/>
      <c r="AU7325"/>
      <c r="AV7325"/>
      <c r="AW7325"/>
      <c r="AX7325"/>
      <c r="AY7325"/>
      <c r="AZ7325"/>
    </row>
    <row r="7326" spans="1:52">
      <c r="A7326"/>
      <c r="B7326"/>
      <c r="C7326"/>
      <c r="D7326"/>
      <c r="E7326"/>
      <c r="F7326"/>
      <c r="G7326"/>
      <c r="H7326"/>
      <c r="I7326"/>
      <c r="J7326"/>
      <c r="K7326"/>
      <c r="L7326"/>
      <c r="M7326"/>
      <c r="N7326"/>
      <c r="O7326"/>
      <c r="P7326"/>
      <c r="Q7326"/>
      <c r="R7326"/>
      <c r="S7326"/>
      <c r="T7326"/>
      <c r="U7326"/>
      <c r="V7326"/>
      <c r="W7326"/>
      <c r="X7326"/>
      <c r="Y7326"/>
      <c r="Z7326"/>
      <c r="AA7326"/>
      <c r="AB7326"/>
      <c r="AC7326"/>
      <c r="AD7326"/>
      <c r="AE7326"/>
      <c r="AF7326"/>
      <c r="AG7326"/>
      <c r="AH7326"/>
      <c r="AI7326"/>
      <c r="AJ7326"/>
      <c r="AK7326"/>
      <c r="AL7326"/>
      <c r="AM7326"/>
      <c r="AN7326"/>
      <c r="AO7326"/>
      <c r="AP7326"/>
      <c r="AQ7326"/>
      <c r="AR7326"/>
      <c r="AS7326"/>
      <c r="AT7326"/>
      <c r="AU7326"/>
      <c r="AV7326"/>
      <c r="AW7326"/>
      <c r="AX7326"/>
      <c r="AY7326"/>
      <c r="AZ7326"/>
    </row>
    <row r="7327" spans="1:52">
      <c r="A7327"/>
      <c r="B7327"/>
      <c r="C7327"/>
      <c r="D7327"/>
      <c r="E7327"/>
      <c r="F7327"/>
      <c r="G7327"/>
      <c r="H7327"/>
      <c r="I7327"/>
      <c r="J7327"/>
      <c r="K7327"/>
      <c r="L7327"/>
      <c r="M7327"/>
      <c r="N7327"/>
      <c r="O7327"/>
      <c r="P7327"/>
      <c r="Q7327"/>
      <c r="R7327"/>
      <c r="S7327"/>
      <c r="T7327"/>
      <c r="U7327"/>
      <c r="V7327"/>
      <c r="W7327"/>
      <c r="X7327"/>
      <c r="Y7327"/>
      <c r="Z7327"/>
      <c r="AA7327"/>
      <c r="AB7327"/>
      <c r="AC7327"/>
      <c r="AD7327"/>
      <c r="AE7327"/>
      <c r="AF7327"/>
      <c r="AG7327"/>
      <c r="AH7327"/>
      <c r="AI7327"/>
      <c r="AJ7327"/>
      <c r="AK7327"/>
      <c r="AL7327"/>
      <c r="AM7327"/>
      <c r="AN7327"/>
      <c r="AO7327"/>
      <c r="AP7327"/>
      <c r="AQ7327"/>
      <c r="AR7327"/>
      <c r="AS7327"/>
      <c r="AT7327"/>
      <c r="AU7327"/>
      <c r="AV7327"/>
      <c r="AW7327"/>
      <c r="AX7327"/>
      <c r="AY7327"/>
      <c r="AZ7327"/>
    </row>
    <row r="7328" spans="1:52">
      <c r="A7328"/>
      <c r="B7328"/>
      <c r="C7328"/>
      <c r="D7328"/>
      <c r="E7328"/>
      <c r="F7328"/>
      <c r="G7328"/>
      <c r="H7328"/>
      <c r="I7328"/>
      <c r="J7328"/>
      <c r="K7328"/>
      <c r="L7328"/>
      <c r="M7328"/>
      <c r="N7328"/>
      <c r="O7328"/>
      <c r="P7328"/>
      <c r="Q7328"/>
      <c r="R7328"/>
      <c r="S7328"/>
      <c r="T7328"/>
      <c r="U7328"/>
      <c r="V7328"/>
      <c r="W7328"/>
      <c r="X7328"/>
      <c r="Y7328"/>
      <c r="Z7328"/>
      <c r="AA7328"/>
      <c r="AB7328"/>
      <c r="AC7328"/>
      <c r="AD7328"/>
      <c r="AE7328"/>
      <c r="AF7328"/>
      <c r="AG7328"/>
      <c r="AH7328"/>
      <c r="AI7328"/>
      <c r="AJ7328"/>
      <c r="AK7328"/>
      <c r="AL7328"/>
      <c r="AM7328"/>
      <c r="AN7328"/>
      <c r="AO7328"/>
      <c r="AP7328"/>
      <c r="AQ7328"/>
      <c r="AR7328"/>
      <c r="AS7328"/>
      <c r="AT7328"/>
      <c r="AU7328"/>
      <c r="AV7328"/>
      <c r="AW7328"/>
      <c r="AX7328"/>
      <c r="AY7328"/>
      <c r="AZ7328"/>
    </row>
    <row r="7329" spans="1:52">
      <c r="A7329"/>
      <c r="B7329"/>
      <c r="C7329"/>
      <c r="D7329"/>
      <c r="E7329"/>
      <c r="F7329"/>
      <c r="G7329"/>
      <c r="H7329"/>
      <c r="I7329"/>
      <c r="J7329"/>
      <c r="K7329"/>
      <c r="L7329"/>
      <c r="M7329"/>
      <c r="N7329"/>
      <c r="O7329"/>
      <c r="P7329"/>
      <c r="Q7329"/>
      <c r="R7329"/>
      <c r="S7329"/>
      <c r="T7329"/>
      <c r="U7329"/>
      <c r="V7329"/>
      <c r="W7329"/>
      <c r="X7329"/>
      <c r="Y7329"/>
      <c r="Z7329"/>
      <c r="AA7329"/>
      <c r="AB7329"/>
      <c r="AC7329"/>
      <c r="AD7329"/>
      <c r="AE7329"/>
      <c r="AF7329"/>
      <c r="AG7329"/>
      <c r="AH7329"/>
      <c r="AI7329"/>
      <c r="AJ7329"/>
      <c r="AK7329"/>
      <c r="AL7329"/>
      <c r="AM7329"/>
      <c r="AN7329"/>
      <c r="AO7329"/>
      <c r="AP7329"/>
      <c r="AQ7329"/>
      <c r="AR7329"/>
      <c r="AS7329"/>
      <c r="AT7329"/>
      <c r="AU7329"/>
      <c r="AV7329"/>
      <c r="AW7329"/>
      <c r="AX7329"/>
      <c r="AY7329"/>
      <c r="AZ7329"/>
    </row>
    <row r="7330" spans="1:52">
      <c r="A7330"/>
      <c r="B7330"/>
      <c r="C7330"/>
      <c r="D7330"/>
      <c r="E7330"/>
      <c r="F7330"/>
      <c r="G7330"/>
      <c r="H7330"/>
      <c r="I7330"/>
      <c r="J7330"/>
      <c r="K7330"/>
      <c r="L7330"/>
      <c r="M7330"/>
      <c r="N7330"/>
      <c r="O7330"/>
      <c r="P7330"/>
      <c r="Q7330"/>
      <c r="R7330"/>
      <c r="S7330"/>
      <c r="T7330"/>
      <c r="U7330"/>
      <c r="V7330"/>
      <c r="W7330"/>
      <c r="X7330"/>
      <c r="Y7330"/>
      <c r="Z7330"/>
      <c r="AA7330"/>
      <c r="AB7330"/>
      <c r="AC7330"/>
      <c r="AD7330"/>
      <c r="AE7330"/>
      <c r="AF7330"/>
      <c r="AG7330"/>
      <c r="AH7330"/>
      <c r="AI7330"/>
      <c r="AJ7330"/>
      <c r="AK7330"/>
      <c r="AL7330"/>
      <c r="AM7330"/>
      <c r="AN7330"/>
      <c r="AO7330"/>
      <c r="AP7330"/>
      <c r="AQ7330"/>
      <c r="AR7330"/>
      <c r="AS7330"/>
      <c r="AT7330"/>
      <c r="AU7330"/>
      <c r="AV7330"/>
      <c r="AW7330"/>
      <c r="AX7330"/>
      <c r="AY7330"/>
      <c r="AZ7330"/>
    </row>
    <row r="7331" spans="1:52">
      <c r="A7331"/>
      <c r="B7331"/>
      <c r="C7331"/>
      <c r="D7331"/>
      <c r="E7331"/>
      <c r="F7331"/>
      <c r="G7331"/>
      <c r="H7331"/>
      <c r="I7331"/>
      <c r="J7331"/>
      <c r="K7331"/>
      <c r="L7331"/>
      <c r="M7331"/>
      <c r="N7331"/>
      <c r="O7331"/>
      <c r="P7331"/>
      <c r="Q7331"/>
      <c r="R7331"/>
      <c r="S7331"/>
      <c r="T7331"/>
      <c r="U7331"/>
      <c r="V7331"/>
      <c r="W7331"/>
      <c r="X7331"/>
      <c r="Y7331"/>
      <c r="Z7331"/>
      <c r="AA7331"/>
      <c r="AB7331"/>
      <c r="AC7331"/>
      <c r="AD7331"/>
      <c r="AE7331"/>
      <c r="AF7331"/>
      <c r="AG7331"/>
      <c r="AH7331"/>
      <c r="AI7331"/>
      <c r="AJ7331"/>
      <c r="AK7331"/>
      <c r="AL7331"/>
      <c r="AM7331"/>
      <c r="AN7331"/>
      <c r="AO7331"/>
      <c r="AP7331"/>
      <c r="AQ7331"/>
      <c r="AR7331"/>
      <c r="AS7331"/>
      <c r="AT7331"/>
      <c r="AU7331"/>
      <c r="AV7331"/>
      <c r="AW7331"/>
      <c r="AX7331"/>
      <c r="AY7331"/>
      <c r="AZ7331"/>
    </row>
    <row r="7332" spans="1:52">
      <c r="A7332"/>
      <c r="B7332"/>
      <c r="C7332"/>
      <c r="D7332"/>
      <c r="E7332"/>
      <c r="F7332"/>
      <c r="G7332"/>
      <c r="H7332"/>
      <c r="I7332"/>
      <c r="J7332"/>
      <c r="K7332"/>
      <c r="L7332"/>
      <c r="M7332"/>
      <c r="N7332"/>
      <c r="O7332"/>
      <c r="P7332"/>
      <c r="Q7332"/>
      <c r="R7332"/>
      <c r="S7332"/>
      <c r="T7332"/>
      <c r="U7332"/>
      <c r="V7332"/>
      <c r="W7332"/>
      <c r="X7332"/>
      <c r="Y7332"/>
      <c r="Z7332"/>
      <c r="AA7332"/>
      <c r="AB7332"/>
      <c r="AC7332"/>
      <c r="AD7332"/>
      <c r="AE7332"/>
      <c r="AF7332"/>
      <c r="AG7332"/>
      <c r="AH7332"/>
      <c r="AI7332"/>
      <c r="AJ7332"/>
      <c r="AK7332"/>
      <c r="AL7332"/>
      <c r="AM7332"/>
      <c r="AN7332"/>
      <c r="AO7332"/>
      <c r="AP7332"/>
      <c r="AQ7332"/>
      <c r="AR7332"/>
      <c r="AS7332"/>
      <c r="AT7332"/>
      <c r="AU7332"/>
      <c r="AV7332"/>
      <c r="AW7332"/>
      <c r="AX7332"/>
      <c r="AY7332"/>
      <c r="AZ7332"/>
    </row>
    <row r="7333" spans="1:52">
      <c r="A7333"/>
      <c r="B7333"/>
      <c r="C7333"/>
      <c r="D7333"/>
      <c r="E7333"/>
      <c r="F7333"/>
      <c r="G7333"/>
      <c r="H7333"/>
      <c r="I7333"/>
      <c r="J7333"/>
      <c r="K7333"/>
      <c r="L7333"/>
      <c r="M7333"/>
      <c r="N7333"/>
      <c r="O7333"/>
      <c r="P7333"/>
      <c r="Q7333"/>
      <c r="R7333"/>
      <c r="S7333"/>
      <c r="T7333"/>
      <c r="U7333"/>
      <c r="V7333"/>
      <c r="W7333"/>
      <c r="X7333"/>
      <c r="Y7333"/>
      <c r="Z7333"/>
      <c r="AA7333"/>
      <c r="AB7333"/>
      <c r="AC7333"/>
      <c r="AD7333"/>
      <c r="AE7333"/>
      <c r="AF7333"/>
      <c r="AG7333"/>
      <c r="AH7333"/>
      <c r="AI7333"/>
      <c r="AJ7333"/>
      <c r="AK7333"/>
      <c r="AL7333"/>
      <c r="AM7333"/>
      <c r="AN7333"/>
      <c r="AO7333"/>
      <c r="AP7333"/>
      <c r="AQ7333"/>
      <c r="AR7333"/>
      <c r="AS7333"/>
      <c r="AT7333"/>
      <c r="AU7333"/>
      <c r="AV7333"/>
      <c r="AW7333"/>
      <c r="AX7333"/>
      <c r="AY7333"/>
      <c r="AZ7333"/>
    </row>
    <row r="7334" spans="1:52">
      <c r="A7334"/>
      <c r="B7334"/>
      <c r="C7334"/>
      <c r="D7334"/>
      <c r="E7334"/>
      <c r="F7334"/>
      <c r="G7334"/>
      <c r="H7334"/>
      <c r="I7334"/>
      <c r="J7334"/>
      <c r="K7334"/>
      <c r="L7334"/>
      <c r="M7334"/>
      <c r="N7334"/>
      <c r="O7334"/>
      <c r="P7334"/>
      <c r="Q7334"/>
      <c r="R7334"/>
      <c r="S7334"/>
      <c r="T7334"/>
      <c r="U7334"/>
      <c r="V7334"/>
      <c r="W7334"/>
      <c r="X7334"/>
      <c r="Y7334"/>
      <c r="Z7334"/>
      <c r="AA7334"/>
      <c r="AB7334"/>
      <c r="AC7334"/>
      <c r="AD7334"/>
      <c r="AE7334"/>
      <c r="AF7334"/>
      <c r="AG7334"/>
      <c r="AH7334"/>
      <c r="AI7334"/>
      <c r="AJ7334"/>
      <c r="AK7334"/>
      <c r="AL7334"/>
      <c r="AM7334"/>
      <c r="AN7334"/>
      <c r="AO7334"/>
      <c r="AP7334"/>
      <c r="AQ7334"/>
      <c r="AR7334"/>
      <c r="AS7334"/>
      <c r="AT7334"/>
      <c r="AU7334"/>
      <c r="AV7334"/>
      <c r="AW7334"/>
      <c r="AX7334"/>
      <c r="AY7334"/>
      <c r="AZ7334"/>
    </row>
    <row r="7335" spans="1:52">
      <c r="A7335"/>
      <c r="B7335"/>
      <c r="C7335"/>
      <c r="D7335"/>
      <c r="E7335"/>
      <c r="F7335"/>
      <c r="G7335"/>
      <c r="H7335"/>
      <c r="I7335"/>
      <c r="J7335"/>
      <c r="K7335"/>
      <c r="L7335"/>
      <c r="M7335"/>
      <c r="N7335"/>
      <c r="O7335"/>
      <c r="P7335"/>
      <c r="Q7335"/>
      <c r="R7335"/>
      <c r="S7335"/>
      <c r="T7335"/>
      <c r="U7335"/>
      <c r="V7335"/>
      <c r="W7335"/>
      <c r="X7335"/>
      <c r="Y7335"/>
      <c r="Z7335"/>
      <c r="AA7335"/>
      <c r="AB7335"/>
      <c r="AC7335"/>
      <c r="AD7335"/>
      <c r="AE7335"/>
      <c r="AF7335"/>
      <c r="AG7335"/>
      <c r="AH7335"/>
      <c r="AI7335"/>
      <c r="AJ7335"/>
      <c r="AK7335"/>
      <c r="AL7335"/>
      <c r="AM7335"/>
      <c r="AN7335"/>
      <c r="AO7335"/>
      <c r="AP7335"/>
      <c r="AQ7335"/>
      <c r="AR7335"/>
      <c r="AS7335"/>
      <c r="AT7335"/>
      <c r="AU7335"/>
      <c r="AV7335"/>
      <c r="AW7335"/>
      <c r="AX7335"/>
      <c r="AY7335"/>
      <c r="AZ7335"/>
    </row>
    <row r="7336" spans="1:52">
      <c r="A7336"/>
      <c r="B7336"/>
      <c r="C7336"/>
      <c r="D7336"/>
      <c r="E7336"/>
      <c r="F7336"/>
      <c r="G7336"/>
      <c r="H7336"/>
      <c r="I7336"/>
      <c r="J7336"/>
      <c r="K7336"/>
      <c r="L7336"/>
      <c r="M7336"/>
      <c r="N7336"/>
      <c r="O7336"/>
      <c r="P7336"/>
      <c r="Q7336"/>
      <c r="R7336"/>
      <c r="S7336"/>
      <c r="T7336"/>
      <c r="U7336"/>
      <c r="V7336"/>
      <c r="W7336"/>
      <c r="X7336"/>
      <c r="Y7336"/>
      <c r="Z7336"/>
      <c r="AA7336"/>
      <c r="AB7336"/>
      <c r="AC7336"/>
      <c r="AD7336"/>
      <c r="AE7336"/>
      <c r="AF7336"/>
      <c r="AG7336"/>
      <c r="AH7336"/>
      <c r="AI7336"/>
      <c r="AJ7336"/>
      <c r="AK7336"/>
      <c r="AL7336"/>
      <c r="AM7336"/>
      <c r="AN7336"/>
      <c r="AO7336"/>
      <c r="AP7336"/>
      <c r="AQ7336"/>
      <c r="AR7336"/>
      <c r="AS7336"/>
      <c r="AT7336"/>
      <c r="AU7336"/>
      <c r="AV7336"/>
      <c r="AW7336"/>
      <c r="AX7336"/>
      <c r="AY7336"/>
      <c r="AZ7336"/>
    </row>
    <row r="7337" spans="1:52">
      <c r="A7337"/>
      <c r="B7337"/>
      <c r="C7337"/>
      <c r="D7337"/>
      <c r="E7337"/>
      <c r="F7337"/>
      <c r="G7337"/>
      <c r="H7337"/>
      <c r="I7337"/>
      <c r="J7337"/>
      <c r="K7337"/>
      <c r="L7337"/>
      <c r="M7337"/>
      <c r="N7337"/>
      <c r="O7337"/>
      <c r="P7337"/>
      <c r="Q7337"/>
      <c r="R7337"/>
      <c r="S7337"/>
      <c r="T7337"/>
      <c r="U7337"/>
      <c r="V7337"/>
      <c r="W7337"/>
      <c r="X7337"/>
      <c r="Y7337"/>
      <c r="Z7337"/>
      <c r="AA7337"/>
      <c r="AB7337"/>
      <c r="AC7337"/>
      <c r="AD7337"/>
      <c r="AE7337"/>
      <c r="AF7337"/>
      <c r="AG7337"/>
      <c r="AH7337"/>
      <c r="AI7337"/>
      <c r="AJ7337"/>
      <c r="AK7337"/>
      <c r="AL7337"/>
      <c r="AM7337"/>
      <c r="AN7337"/>
      <c r="AO7337"/>
      <c r="AP7337"/>
      <c r="AQ7337"/>
      <c r="AR7337"/>
      <c r="AS7337"/>
      <c r="AT7337"/>
      <c r="AU7337"/>
      <c r="AV7337"/>
      <c r="AW7337"/>
      <c r="AX7337"/>
      <c r="AY7337"/>
      <c r="AZ7337"/>
    </row>
    <row r="7338" spans="1:52">
      <c r="A7338"/>
      <c r="B7338"/>
      <c r="C7338"/>
      <c r="D7338"/>
      <c r="E7338"/>
      <c r="F7338"/>
      <c r="G7338"/>
      <c r="H7338"/>
      <c r="I7338"/>
      <c r="J7338"/>
      <c r="K7338"/>
      <c r="L7338"/>
      <c r="M7338"/>
      <c r="N7338"/>
      <c r="O7338"/>
      <c r="P7338"/>
      <c r="Q7338"/>
      <c r="R7338"/>
      <c r="S7338"/>
      <c r="T7338"/>
      <c r="U7338"/>
      <c r="V7338"/>
      <c r="W7338"/>
      <c r="X7338"/>
      <c r="Y7338"/>
      <c r="Z7338"/>
      <c r="AA7338"/>
      <c r="AB7338"/>
      <c r="AC7338"/>
      <c r="AD7338"/>
      <c r="AE7338"/>
      <c r="AF7338"/>
      <c r="AG7338"/>
      <c r="AH7338"/>
      <c r="AI7338"/>
      <c r="AJ7338"/>
      <c r="AK7338"/>
      <c r="AL7338"/>
      <c r="AM7338"/>
      <c r="AN7338"/>
      <c r="AO7338"/>
      <c r="AP7338"/>
      <c r="AQ7338"/>
      <c r="AR7338"/>
      <c r="AS7338"/>
      <c r="AT7338"/>
      <c r="AU7338"/>
      <c r="AV7338"/>
      <c r="AW7338"/>
      <c r="AX7338"/>
      <c r="AY7338"/>
      <c r="AZ7338"/>
    </row>
    <row r="7339" spans="1:52">
      <c r="A7339"/>
      <c r="B7339"/>
      <c r="C7339"/>
      <c r="D7339"/>
      <c r="E7339"/>
      <c r="F7339"/>
      <c r="G7339"/>
      <c r="H7339"/>
      <c r="I7339"/>
      <c r="J7339"/>
      <c r="K7339"/>
      <c r="L7339"/>
      <c r="M7339"/>
      <c r="N7339"/>
      <c r="O7339"/>
      <c r="P7339"/>
      <c r="Q7339"/>
      <c r="R7339"/>
      <c r="S7339"/>
      <c r="T7339"/>
      <c r="U7339"/>
      <c r="V7339"/>
      <c r="W7339"/>
      <c r="X7339"/>
      <c r="Y7339"/>
      <c r="Z7339"/>
      <c r="AA7339"/>
      <c r="AB7339"/>
      <c r="AC7339"/>
      <c r="AD7339"/>
      <c r="AE7339"/>
      <c r="AF7339"/>
      <c r="AG7339"/>
      <c r="AH7339"/>
      <c r="AI7339"/>
      <c r="AJ7339"/>
      <c r="AK7339"/>
      <c r="AL7339"/>
      <c r="AM7339"/>
      <c r="AN7339"/>
      <c r="AO7339"/>
      <c r="AP7339"/>
      <c r="AQ7339"/>
      <c r="AR7339"/>
      <c r="AS7339"/>
      <c r="AT7339"/>
      <c r="AU7339"/>
      <c r="AV7339"/>
      <c r="AW7339"/>
      <c r="AX7339"/>
      <c r="AY7339"/>
      <c r="AZ7339"/>
    </row>
    <row r="7340" spans="1:52">
      <c r="A7340"/>
      <c r="B7340"/>
      <c r="C7340"/>
      <c r="D7340"/>
      <c r="E7340"/>
      <c r="F7340"/>
      <c r="G7340"/>
      <c r="H7340"/>
      <c r="I7340"/>
      <c r="J7340"/>
      <c r="K7340"/>
      <c r="L7340"/>
      <c r="M7340"/>
      <c r="N7340"/>
      <c r="O7340"/>
      <c r="P7340"/>
      <c r="Q7340"/>
      <c r="R7340"/>
      <c r="S7340"/>
      <c r="T7340"/>
      <c r="U7340"/>
      <c r="V7340"/>
      <c r="W7340"/>
      <c r="X7340"/>
      <c r="Y7340"/>
      <c r="Z7340"/>
      <c r="AA7340"/>
      <c r="AB7340"/>
      <c r="AC7340"/>
      <c r="AD7340"/>
      <c r="AE7340"/>
      <c r="AF7340"/>
      <c r="AG7340"/>
      <c r="AH7340"/>
      <c r="AI7340"/>
      <c r="AJ7340"/>
      <c r="AK7340"/>
      <c r="AL7340"/>
      <c r="AM7340"/>
      <c r="AN7340"/>
      <c r="AO7340"/>
      <c r="AP7340"/>
      <c r="AQ7340"/>
      <c r="AR7340"/>
      <c r="AS7340"/>
      <c r="AT7340"/>
      <c r="AU7340"/>
      <c r="AV7340"/>
      <c r="AW7340"/>
      <c r="AX7340"/>
      <c r="AY7340"/>
      <c r="AZ7340"/>
    </row>
    <row r="7341" spans="1:52">
      <c r="A7341"/>
      <c r="B7341"/>
      <c r="C7341"/>
      <c r="D7341"/>
      <c r="E7341"/>
      <c r="F7341"/>
      <c r="G7341"/>
      <c r="H7341"/>
      <c r="I7341"/>
      <c r="J7341"/>
      <c r="K7341"/>
      <c r="L7341"/>
      <c r="M7341"/>
      <c r="N7341"/>
      <c r="O7341"/>
      <c r="P7341"/>
      <c r="Q7341"/>
      <c r="R7341"/>
      <c r="S7341"/>
      <c r="T7341"/>
      <c r="U7341"/>
      <c r="V7341"/>
      <c r="W7341"/>
      <c r="X7341"/>
      <c r="Y7341"/>
      <c r="Z7341"/>
      <c r="AA7341"/>
      <c r="AB7341"/>
      <c r="AC7341"/>
      <c r="AD7341"/>
      <c r="AE7341"/>
      <c r="AF7341"/>
      <c r="AG7341"/>
      <c r="AH7341"/>
      <c r="AI7341"/>
      <c r="AJ7341"/>
      <c r="AK7341"/>
      <c r="AL7341"/>
      <c r="AM7341"/>
      <c r="AN7341"/>
      <c r="AO7341"/>
      <c r="AP7341"/>
      <c r="AQ7341"/>
      <c r="AR7341"/>
      <c r="AS7341"/>
      <c r="AT7341"/>
      <c r="AU7341"/>
      <c r="AV7341"/>
      <c r="AW7341"/>
      <c r="AX7341"/>
      <c r="AY7341"/>
      <c r="AZ7341"/>
    </row>
    <row r="7342" spans="1:52">
      <c r="A7342"/>
      <c r="B7342"/>
      <c r="C7342"/>
      <c r="D7342"/>
      <c r="E7342"/>
      <c r="F7342"/>
      <c r="G7342"/>
      <c r="H7342"/>
      <c r="I7342"/>
      <c r="J7342"/>
      <c r="K7342"/>
      <c r="L7342"/>
      <c r="M7342"/>
      <c r="N7342"/>
      <c r="O7342"/>
      <c r="P7342"/>
      <c r="Q7342"/>
      <c r="R7342"/>
      <c r="S7342"/>
      <c r="T7342"/>
      <c r="U7342"/>
      <c r="V7342"/>
      <c r="W7342"/>
      <c r="X7342"/>
      <c r="Y7342"/>
      <c r="Z7342"/>
      <c r="AA7342"/>
      <c r="AB7342"/>
      <c r="AC7342"/>
      <c r="AD7342"/>
      <c r="AE7342"/>
      <c r="AF7342"/>
      <c r="AG7342"/>
      <c r="AH7342"/>
      <c r="AI7342"/>
      <c r="AJ7342"/>
      <c r="AK7342"/>
      <c r="AL7342"/>
      <c r="AM7342"/>
      <c r="AN7342"/>
      <c r="AO7342"/>
      <c r="AP7342"/>
      <c r="AQ7342"/>
      <c r="AR7342"/>
      <c r="AS7342"/>
      <c r="AT7342"/>
      <c r="AU7342"/>
      <c r="AV7342"/>
      <c r="AW7342"/>
      <c r="AX7342"/>
      <c r="AY7342"/>
      <c r="AZ7342"/>
    </row>
    <row r="7343" spans="1:52">
      <c r="A7343"/>
      <c r="B7343"/>
      <c r="C7343"/>
      <c r="D7343"/>
      <c r="E7343"/>
      <c r="F7343"/>
      <c r="G7343"/>
      <c r="H7343"/>
      <c r="I7343"/>
      <c r="J7343"/>
      <c r="K7343"/>
      <c r="L7343"/>
      <c r="M7343"/>
      <c r="N7343"/>
      <c r="O7343"/>
      <c r="P7343"/>
      <c r="Q7343"/>
      <c r="R7343"/>
      <c r="S7343"/>
      <c r="T7343"/>
      <c r="U7343"/>
      <c r="V7343"/>
      <c r="W7343"/>
      <c r="X7343"/>
      <c r="Y7343"/>
      <c r="Z7343"/>
      <c r="AA7343"/>
      <c r="AB7343"/>
      <c r="AC7343"/>
      <c r="AD7343"/>
      <c r="AE7343"/>
      <c r="AF7343"/>
      <c r="AG7343"/>
      <c r="AH7343"/>
      <c r="AI7343"/>
      <c r="AJ7343"/>
      <c r="AK7343"/>
      <c r="AL7343"/>
      <c r="AM7343"/>
      <c r="AN7343"/>
      <c r="AO7343"/>
      <c r="AP7343"/>
      <c r="AQ7343"/>
      <c r="AR7343"/>
      <c r="AS7343"/>
      <c r="AT7343"/>
      <c r="AU7343"/>
      <c r="AV7343"/>
      <c r="AW7343"/>
      <c r="AX7343"/>
      <c r="AY7343"/>
      <c r="AZ7343"/>
    </row>
    <row r="7344" spans="1:52">
      <c r="A7344"/>
      <c r="B7344"/>
      <c r="C7344"/>
      <c r="D7344"/>
      <c r="E7344"/>
      <c r="F7344"/>
      <c r="G7344"/>
      <c r="H7344"/>
      <c r="I7344"/>
      <c r="J7344"/>
      <c r="K7344"/>
      <c r="L7344"/>
      <c r="M7344"/>
      <c r="N7344"/>
      <c r="O7344"/>
      <c r="P7344"/>
      <c r="Q7344"/>
      <c r="R7344"/>
      <c r="S7344"/>
      <c r="T7344"/>
      <c r="U7344"/>
      <c r="V7344"/>
      <c r="W7344"/>
      <c r="X7344"/>
      <c r="Y7344"/>
      <c r="Z7344"/>
      <c r="AA7344"/>
      <c r="AB7344"/>
      <c r="AC7344"/>
      <c r="AD7344"/>
      <c r="AE7344"/>
      <c r="AF7344"/>
      <c r="AG7344"/>
      <c r="AH7344"/>
      <c r="AI7344"/>
      <c r="AJ7344"/>
      <c r="AK7344"/>
      <c r="AL7344"/>
      <c r="AM7344"/>
      <c r="AN7344"/>
      <c r="AO7344"/>
      <c r="AP7344"/>
      <c r="AQ7344"/>
      <c r="AR7344"/>
      <c r="AS7344"/>
      <c r="AT7344"/>
      <c r="AU7344"/>
      <c r="AV7344"/>
      <c r="AW7344"/>
      <c r="AX7344"/>
      <c r="AY7344"/>
      <c r="AZ7344"/>
    </row>
    <row r="7345" spans="1:52">
      <c r="A7345"/>
      <c r="B7345"/>
      <c r="C7345"/>
      <c r="D7345"/>
      <c r="E7345"/>
      <c r="F7345"/>
      <c r="G7345"/>
      <c r="H7345"/>
      <c r="I7345"/>
      <c r="J7345"/>
      <c r="K7345"/>
      <c r="L7345"/>
      <c r="M7345"/>
      <c r="N7345"/>
      <c r="O7345"/>
      <c r="P7345"/>
      <c r="Q7345"/>
      <c r="R7345"/>
      <c r="S7345"/>
      <c r="T7345"/>
      <c r="U7345"/>
      <c r="V7345"/>
      <c r="W7345"/>
      <c r="X7345"/>
      <c r="Y7345"/>
      <c r="Z7345"/>
      <c r="AA7345"/>
      <c r="AB7345"/>
      <c r="AC7345"/>
      <c r="AD7345"/>
      <c r="AE7345"/>
      <c r="AF7345"/>
      <c r="AG7345"/>
      <c r="AH7345"/>
      <c r="AI7345"/>
      <c r="AJ7345"/>
      <c r="AK7345"/>
      <c r="AL7345"/>
      <c r="AM7345"/>
      <c r="AN7345"/>
      <c r="AO7345"/>
      <c r="AP7345"/>
      <c r="AQ7345"/>
      <c r="AR7345"/>
      <c r="AS7345"/>
      <c r="AT7345"/>
      <c r="AU7345"/>
      <c r="AV7345"/>
      <c r="AW7345"/>
      <c r="AX7345"/>
      <c r="AY7345"/>
      <c r="AZ7345"/>
    </row>
    <row r="7346" spans="1:52">
      <c r="A7346"/>
      <c r="B7346"/>
      <c r="C7346"/>
      <c r="D7346"/>
      <c r="E7346"/>
      <c r="F7346"/>
      <c r="G7346"/>
      <c r="H7346"/>
      <c r="I7346"/>
      <c r="J7346"/>
      <c r="K7346"/>
      <c r="L7346"/>
      <c r="M7346"/>
      <c r="N7346"/>
      <c r="O7346"/>
      <c r="P7346"/>
      <c r="Q7346"/>
      <c r="R7346"/>
      <c r="S7346"/>
      <c r="T7346"/>
      <c r="U7346"/>
      <c r="V7346"/>
      <c r="W7346"/>
      <c r="X7346"/>
      <c r="Y7346"/>
      <c r="Z7346"/>
      <c r="AA7346"/>
      <c r="AB7346"/>
      <c r="AC7346"/>
      <c r="AD7346"/>
      <c r="AE7346"/>
      <c r="AF7346"/>
      <c r="AG7346"/>
      <c r="AH7346"/>
      <c r="AI7346"/>
      <c r="AJ7346"/>
      <c r="AK7346"/>
      <c r="AL7346"/>
      <c r="AM7346"/>
      <c r="AN7346"/>
      <c r="AO7346"/>
      <c r="AP7346"/>
      <c r="AQ7346"/>
      <c r="AR7346"/>
      <c r="AS7346"/>
      <c r="AT7346"/>
      <c r="AU7346"/>
      <c r="AV7346"/>
      <c r="AW7346"/>
      <c r="AX7346"/>
      <c r="AY7346"/>
      <c r="AZ7346"/>
    </row>
    <row r="7347" spans="1:52">
      <c r="A7347"/>
      <c r="B7347"/>
      <c r="C7347"/>
      <c r="D7347"/>
      <c r="E7347"/>
      <c r="F7347"/>
      <c r="G7347"/>
      <c r="H7347"/>
      <c r="I7347"/>
      <c r="J7347"/>
      <c r="K7347"/>
      <c r="L7347"/>
      <c r="M7347"/>
      <c r="N7347"/>
      <c r="O7347"/>
      <c r="P7347"/>
      <c r="Q7347"/>
      <c r="R7347"/>
      <c r="S7347"/>
      <c r="T7347"/>
      <c r="U7347"/>
      <c r="V7347"/>
      <c r="W7347"/>
      <c r="X7347"/>
      <c r="Y7347"/>
      <c r="Z7347"/>
      <c r="AA7347"/>
      <c r="AB7347"/>
      <c r="AC7347"/>
      <c r="AD7347"/>
      <c r="AE7347"/>
      <c r="AF7347"/>
      <c r="AG7347"/>
      <c r="AH7347"/>
      <c r="AI7347"/>
      <c r="AJ7347"/>
      <c r="AK7347"/>
      <c r="AL7347"/>
      <c r="AM7347"/>
      <c r="AN7347"/>
      <c r="AO7347"/>
      <c r="AP7347"/>
      <c r="AQ7347"/>
      <c r="AR7347"/>
      <c r="AS7347"/>
      <c r="AT7347"/>
      <c r="AU7347"/>
      <c r="AV7347"/>
      <c r="AW7347"/>
      <c r="AX7347"/>
      <c r="AY7347"/>
      <c r="AZ7347"/>
    </row>
    <row r="7348" spans="1:52">
      <c r="A7348"/>
      <c r="B7348"/>
      <c r="C7348"/>
      <c r="D7348"/>
      <c r="E7348"/>
      <c r="F7348"/>
      <c r="G7348"/>
      <c r="H7348"/>
      <c r="I7348"/>
      <c r="J7348"/>
      <c r="K7348"/>
      <c r="L7348"/>
      <c r="M7348"/>
      <c r="N7348"/>
      <c r="O7348"/>
      <c r="P7348"/>
      <c r="Q7348"/>
      <c r="R7348"/>
      <c r="S7348"/>
      <c r="T7348"/>
      <c r="U7348"/>
      <c r="V7348"/>
      <c r="W7348"/>
      <c r="X7348"/>
      <c r="Y7348"/>
      <c r="Z7348"/>
      <c r="AA7348"/>
      <c r="AB7348"/>
      <c r="AC7348"/>
      <c r="AD7348"/>
      <c r="AE7348"/>
      <c r="AF7348"/>
      <c r="AG7348"/>
      <c r="AH7348"/>
      <c r="AI7348"/>
      <c r="AJ7348"/>
      <c r="AK7348"/>
      <c r="AL7348"/>
      <c r="AM7348"/>
      <c r="AN7348"/>
      <c r="AO7348"/>
      <c r="AP7348"/>
      <c r="AQ7348"/>
      <c r="AR7348"/>
      <c r="AS7348"/>
      <c r="AT7348"/>
      <c r="AU7348"/>
      <c r="AV7348"/>
      <c r="AW7348"/>
      <c r="AX7348"/>
      <c r="AY7348"/>
      <c r="AZ7348"/>
    </row>
    <row r="7349" spans="1:52">
      <c r="A7349"/>
      <c r="B7349"/>
      <c r="C7349"/>
      <c r="D7349"/>
      <c r="E7349"/>
      <c r="F7349"/>
      <c r="G7349"/>
      <c r="H7349"/>
      <c r="I7349"/>
      <c r="J7349"/>
      <c r="K7349"/>
      <c r="L7349"/>
      <c r="M7349"/>
      <c r="N7349"/>
      <c r="O7349"/>
      <c r="P7349"/>
      <c r="Q7349"/>
      <c r="R7349"/>
      <c r="S7349"/>
      <c r="T7349"/>
      <c r="U7349"/>
      <c r="V7349"/>
      <c r="W7349"/>
      <c r="X7349"/>
      <c r="Y7349"/>
      <c r="Z7349"/>
      <c r="AA7349"/>
      <c r="AB7349"/>
      <c r="AC7349"/>
      <c r="AD7349"/>
      <c r="AE7349"/>
      <c r="AF7349"/>
      <c r="AG7349"/>
      <c r="AH7349"/>
      <c r="AI7349"/>
      <c r="AJ7349"/>
      <c r="AK7349"/>
      <c r="AL7349"/>
      <c r="AM7349"/>
      <c r="AN7349"/>
      <c r="AO7349"/>
      <c r="AP7349"/>
      <c r="AQ7349"/>
      <c r="AR7349"/>
      <c r="AS7349"/>
      <c r="AT7349"/>
      <c r="AU7349"/>
      <c r="AV7349"/>
      <c r="AW7349"/>
      <c r="AX7349"/>
      <c r="AY7349"/>
      <c r="AZ7349"/>
    </row>
    <row r="7350" spans="1:52">
      <c r="A7350"/>
      <c r="B7350"/>
      <c r="C7350"/>
      <c r="D7350"/>
      <c r="E7350"/>
      <c r="F7350"/>
      <c r="G7350"/>
      <c r="H7350"/>
      <c r="I7350"/>
      <c r="J7350"/>
      <c r="K7350"/>
      <c r="L7350"/>
      <c r="M7350"/>
      <c r="N7350"/>
      <c r="O7350"/>
      <c r="P7350"/>
      <c r="Q7350"/>
      <c r="R7350"/>
      <c r="S7350"/>
      <c r="T7350"/>
      <c r="U7350"/>
      <c r="V7350"/>
      <c r="W7350"/>
      <c r="X7350"/>
      <c r="Y7350"/>
      <c r="Z7350"/>
      <c r="AA7350"/>
      <c r="AB7350"/>
      <c r="AC7350"/>
      <c r="AD7350"/>
      <c r="AE7350"/>
      <c r="AF7350"/>
      <c r="AG7350"/>
      <c r="AH7350"/>
      <c r="AI7350"/>
      <c r="AJ7350"/>
      <c r="AK7350"/>
      <c r="AL7350"/>
      <c r="AM7350"/>
      <c r="AN7350"/>
      <c r="AO7350"/>
      <c r="AP7350"/>
      <c r="AQ7350"/>
      <c r="AR7350"/>
      <c r="AS7350"/>
      <c r="AT7350"/>
      <c r="AU7350"/>
      <c r="AV7350"/>
      <c r="AW7350"/>
      <c r="AX7350"/>
      <c r="AY7350"/>
      <c r="AZ7350"/>
    </row>
    <row r="7351" spans="1:52">
      <c r="A7351"/>
      <c r="B7351"/>
      <c r="C7351"/>
      <c r="D7351"/>
      <c r="E7351"/>
      <c r="F7351"/>
      <c r="G7351"/>
      <c r="H7351"/>
      <c r="I7351"/>
      <c r="J7351"/>
      <c r="K7351"/>
      <c r="L7351"/>
      <c r="M7351"/>
      <c r="N7351"/>
      <c r="O7351"/>
      <c r="P7351"/>
      <c r="Q7351"/>
      <c r="R7351"/>
      <c r="S7351"/>
      <c r="T7351"/>
      <c r="U7351"/>
      <c r="V7351"/>
      <c r="W7351"/>
      <c r="X7351"/>
      <c r="Y7351"/>
      <c r="Z7351"/>
      <c r="AA7351"/>
      <c r="AB7351"/>
      <c r="AC7351"/>
      <c r="AD7351"/>
      <c r="AE7351"/>
      <c r="AF7351"/>
      <c r="AG7351"/>
      <c r="AH7351"/>
      <c r="AI7351"/>
      <c r="AJ7351"/>
      <c r="AK7351"/>
      <c r="AL7351"/>
      <c r="AM7351"/>
      <c r="AN7351"/>
      <c r="AO7351"/>
      <c r="AP7351"/>
      <c r="AQ7351"/>
      <c r="AR7351"/>
      <c r="AS7351"/>
      <c r="AT7351"/>
      <c r="AU7351"/>
      <c r="AV7351"/>
      <c r="AW7351"/>
      <c r="AX7351"/>
      <c r="AY7351"/>
      <c r="AZ7351"/>
    </row>
    <row r="7352" spans="1:52">
      <c r="A7352"/>
      <c r="B7352"/>
      <c r="C7352"/>
      <c r="D7352"/>
      <c r="E7352"/>
      <c r="F7352"/>
      <c r="G7352"/>
      <c r="H7352"/>
      <c r="I7352"/>
      <c r="J7352"/>
      <c r="K7352"/>
      <c r="L7352"/>
      <c r="M7352"/>
      <c r="N7352"/>
      <c r="O7352"/>
      <c r="P7352"/>
      <c r="Q7352"/>
      <c r="R7352"/>
      <c r="S7352"/>
      <c r="T7352"/>
      <c r="U7352"/>
      <c r="V7352"/>
      <c r="W7352"/>
      <c r="X7352"/>
      <c r="Y7352"/>
      <c r="Z7352"/>
      <c r="AA7352"/>
      <c r="AB7352"/>
      <c r="AC7352"/>
      <c r="AD7352"/>
      <c r="AE7352"/>
      <c r="AF7352"/>
      <c r="AG7352"/>
      <c r="AH7352"/>
      <c r="AI7352"/>
      <c r="AJ7352"/>
      <c r="AK7352"/>
      <c r="AL7352"/>
      <c r="AM7352"/>
      <c r="AN7352"/>
      <c r="AO7352"/>
      <c r="AP7352"/>
      <c r="AQ7352"/>
      <c r="AR7352"/>
      <c r="AS7352"/>
      <c r="AT7352"/>
      <c r="AU7352"/>
      <c r="AV7352"/>
      <c r="AW7352"/>
      <c r="AX7352"/>
      <c r="AY7352"/>
      <c r="AZ7352"/>
    </row>
    <row r="7353" spans="1:52">
      <c r="A7353"/>
      <c r="B7353"/>
      <c r="C7353"/>
      <c r="D7353"/>
      <c r="E7353"/>
      <c r="F7353"/>
      <c r="G7353"/>
      <c r="H7353"/>
      <c r="I7353"/>
      <c r="J7353"/>
      <c r="K7353"/>
      <c r="L7353"/>
      <c r="M7353"/>
      <c r="N7353"/>
      <c r="O7353"/>
      <c r="P7353"/>
      <c r="Q7353"/>
      <c r="R7353"/>
      <c r="S7353"/>
      <c r="T7353"/>
      <c r="U7353"/>
      <c r="V7353"/>
      <c r="W7353"/>
      <c r="X7353"/>
      <c r="Y7353"/>
      <c r="Z7353"/>
      <c r="AA7353"/>
      <c r="AB7353"/>
      <c r="AC7353"/>
      <c r="AD7353"/>
      <c r="AE7353"/>
      <c r="AF7353"/>
      <c r="AG7353"/>
      <c r="AH7353"/>
      <c r="AI7353"/>
      <c r="AJ7353"/>
      <c r="AK7353"/>
      <c r="AL7353"/>
      <c r="AM7353"/>
      <c r="AN7353"/>
      <c r="AO7353"/>
      <c r="AP7353"/>
      <c r="AQ7353"/>
      <c r="AR7353"/>
      <c r="AS7353"/>
      <c r="AT7353"/>
      <c r="AU7353"/>
      <c r="AV7353"/>
      <c r="AW7353"/>
      <c r="AX7353"/>
      <c r="AY7353"/>
      <c r="AZ7353"/>
    </row>
    <row r="7354" spans="1:52">
      <c r="A7354"/>
      <c r="B7354"/>
      <c r="C7354"/>
      <c r="D7354"/>
      <c r="E7354"/>
      <c r="F7354"/>
      <c r="G7354"/>
      <c r="H7354"/>
      <c r="I7354"/>
      <c r="J7354"/>
      <c r="K7354"/>
      <c r="L7354"/>
      <c r="M7354"/>
      <c r="N7354"/>
      <c r="O7354"/>
      <c r="P7354"/>
      <c r="Q7354"/>
      <c r="R7354"/>
      <c r="S7354"/>
      <c r="T7354"/>
      <c r="U7354"/>
      <c r="V7354"/>
      <c r="W7354"/>
      <c r="X7354"/>
      <c r="Y7354"/>
      <c r="Z7354"/>
      <c r="AA7354"/>
      <c r="AB7354"/>
      <c r="AC7354"/>
      <c r="AD7354"/>
      <c r="AE7354"/>
      <c r="AF7354"/>
      <c r="AG7354"/>
      <c r="AH7354"/>
      <c r="AI7354"/>
      <c r="AJ7354"/>
      <c r="AK7354"/>
      <c r="AL7354"/>
      <c r="AM7354"/>
      <c r="AN7354"/>
      <c r="AO7354"/>
      <c r="AP7354"/>
      <c r="AQ7354"/>
      <c r="AR7354"/>
      <c r="AS7354"/>
      <c r="AT7354"/>
      <c r="AU7354"/>
      <c r="AV7354"/>
      <c r="AW7354"/>
      <c r="AX7354"/>
      <c r="AY7354"/>
      <c r="AZ7354"/>
    </row>
    <row r="7355" spans="1:52">
      <c r="A7355"/>
      <c r="B7355"/>
      <c r="C7355"/>
      <c r="D7355"/>
      <c r="E7355"/>
      <c r="F7355"/>
      <c r="G7355"/>
      <c r="H7355"/>
      <c r="I7355"/>
      <c r="J7355"/>
      <c r="K7355"/>
      <c r="L7355"/>
      <c r="M7355"/>
      <c r="N7355"/>
      <c r="O7355"/>
      <c r="P7355"/>
      <c r="Q7355"/>
      <c r="R7355"/>
      <c r="S7355"/>
      <c r="T7355"/>
      <c r="U7355"/>
      <c r="V7355"/>
      <c r="W7355"/>
      <c r="X7355"/>
      <c r="Y7355"/>
      <c r="Z7355"/>
      <c r="AA7355"/>
      <c r="AB7355"/>
      <c r="AC7355"/>
      <c r="AD7355"/>
      <c r="AE7355"/>
      <c r="AF7355"/>
      <c r="AG7355"/>
      <c r="AH7355"/>
      <c r="AI7355"/>
      <c r="AJ7355"/>
      <c r="AK7355"/>
      <c r="AL7355"/>
      <c r="AM7355"/>
      <c r="AN7355"/>
      <c r="AO7355"/>
      <c r="AP7355"/>
      <c r="AQ7355"/>
      <c r="AR7355"/>
      <c r="AS7355"/>
      <c r="AT7355"/>
      <c r="AU7355"/>
      <c r="AV7355"/>
      <c r="AW7355"/>
      <c r="AX7355"/>
      <c r="AY7355"/>
      <c r="AZ7355"/>
    </row>
    <row r="7356" spans="1:52">
      <c r="A7356"/>
      <c r="B7356"/>
      <c r="C7356"/>
      <c r="D7356"/>
      <c r="E7356"/>
      <c r="F7356"/>
      <c r="G7356"/>
      <c r="H7356"/>
      <c r="I7356"/>
      <c r="J7356"/>
      <c r="K7356"/>
      <c r="L7356"/>
      <c r="M7356"/>
      <c r="N7356"/>
      <c r="O7356"/>
      <c r="P7356"/>
      <c r="Q7356"/>
      <c r="R7356"/>
      <c r="S7356"/>
      <c r="T7356"/>
      <c r="U7356"/>
      <c r="V7356"/>
      <c r="W7356"/>
      <c r="X7356"/>
      <c r="Y7356"/>
      <c r="Z7356"/>
      <c r="AA7356"/>
      <c r="AB7356"/>
      <c r="AC7356"/>
      <c r="AD7356"/>
      <c r="AE7356"/>
      <c r="AF7356"/>
      <c r="AG7356"/>
      <c r="AH7356"/>
      <c r="AI7356"/>
      <c r="AJ7356"/>
      <c r="AK7356"/>
      <c r="AL7356"/>
      <c r="AM7356"/>
      <c r="AN7356"/>
      <c r="AO7356"/>
      <c r="AP7356"/>
      <c r="AQ7356"/>
      <c r="AR7356"/>
      <c r="AS7356"/>
      <c r="AT7356"/>
      <c r="AU7356"/>
      <c r="AV7356"/>
      <c r="AW7356"/>
      <c r="AX7356"/>
      <c r="AY7356"/>
      <c r="AZ7356"/>
    </row>
    <row r="7357" spans="1:52">
      <c r="A7357"/>
      <c r="B7357"/>
      <c r="C7357"/>
      <c r="D7357"/>
      <c r="E7357"/>
      <c r="F7357"/>
      <c r="G7357"/>
      <c r="H7357"/>
      <c r="I7357"/>
      <c r="J7357"/>
      <c r="K7357"/>
      <c r="L7357"/>
      <c r="M7357"/>
      <c r="N7357"/>
      <c r="O7357"/>
      <c r="P7357"/>
      <c r="Q7357"/>
      <c r="R7357"/>
      <c r="S7357"/>
      <c r="T7357"/>
      <c r="U7357"/>
      <c r="V7357"/>
      <c r="W7357"/>
      <c r="X7357"/>
      <c r="Y7357"/>
      <c r="Z7357"/>
      <c r="AA7357"/>
      <c r="AB7357"/>
      <c r="AC7357"/>
      <c r="AD7357"/>
      <c r="AE7357"/>
      <c r="AF7357"/>
      <c r="AG7357"/>
      <c r="AH7357"/>
      <c r="AI7357"/>
      <c r="AJ7357"/>
      <c r="AK7357"/>
      <c r="AL7357"/>
      <c r="AM7357"/>
      <c r="AN7357"/>
      <c r="AO7357"/>
      <c r="AP7357"/>
      <c r="AQ7357"/>
      <c r="AR7357"/>
      <c r="AS7357"/>
      <c r="AT7357"/>
      <c r="AU7357"/>
      <c r="AV7357"/>
      <c r="AW7357"/>
      <c r="AX7357"/>
      <c r="AY7357"/>
      <c r="AZ7357"/>
    </row>
    <row r="7358" spans="1:52">
      <c r="A7358"/>
      <c r="B7358"/>
      <c r="C7358"/>
      <c r="D7358"/>
      <c r="E7358"/>
      <c r="F7358"/>
      <c r="G7358"/>
      <c r="H7358"/>
      <c r="I7358"/>
      <c r="J7358"/>
      <c r="K7358"/>
      <c r="L7358"/>
      <c r="M7358"/>
      <c r="N7358"/>
      <c r="O7358"/>
      <c r="P7358"/>
      <c r="Q7358"/>
      <c r="R7358"/>
      <c r="S7358"/>
      <c r="T7358"/>
      <c r="U7358"/>
      <c r="V7358"/>
      <c r="W7358"/>
      <c r="X7358"/>
      <c r="Y7358"/>
      <c r="Z7358"/>
      <c r="AA7358"/>
      <c r="AB7358"/>
      <c r="AC7358"/>
      <c r="AD7358"/>
      <c r="AE7358"/>
      <c r="AF7358"/>
      <c r="AG7358"/>
      <c r="AH7358"/>
      <c r="AI7358"/>
      <c r="AJ7358"/>
      <c r="AK7358"/>
      <c r="AL7358"/>
      <c r="AM7358"/>
      <c r="AN7358"/>
      <c r="AO7358"/>
      <c r="AP7358"/>
      <c r="AQ7358"/>
      <c r="AR7358"/>
      <c r="AS7358"/>
      <c r="AT7358"/>
      <c r="AU7358"/>
      <c r="AV7358"/>
      <c r="AW7358"/>
      <c r="AX7358"/>
      <c r="AY7358"/>
      <c r="AZ7358"/>
    </row>
    <row r="7359" spans="1:52">
      <c r="A7359"/>
      <c r="B7359"/>
      <c r="C7359"/>
      <c r="D7359"/>
      <c r="E7359"/>
      <c r="F7359"/>
      <c r="G7359"/>
      <c r="H7359"/>
      <c r="I7359"/>
      <c r="J7359"/>
      <c r="K7359"/>
      <c r="L7359"/>
      <c r="M7359"/>
      <c r="N7359"/>
      <c r="O7359"/>
      <c r="P7359"/>
      <c r="Q7359"/>
      <c r="R7359"/>
      <c r="S7359"/>
      <c r="T7359"/>
      <c r="U7359"/>
      <c r="V7359"/>
      <c r="W7359"/>
      <c r="X7359"/>
      <c r="Y7359"/>
      <c r="Z7359"/>
      <c r="AA7359"/>
      <c r="AB7359"/>
      <c r="AC7359"/>
      <c r="AD7359"/>
      <c r="AE7359"/>
      <c r="AF7359"/>
      <c r="AG7359"/>
      <c r="AH7359"/>
      <c r="AI7359"/>
      <c r="AJ7359"/>
      <c r="AK7359"/>
      <c r="AL7359"/>
      <c r="AM7359"/>
      <c r="AN7359"/>
      <c r="AO7359"/>
      <c r="AP7359"/>
      <c r="AQ7359"/>
      <c r="AR7359"/>
      <c r="AS7359"/>
      <c r="AT7359"/>
      <c r="AU7359"/>
      <c r="AV7359"/>
      <c r="AW7359"/>
      <c r="AX7359"/>
      <c r="AY7359"/>
      <c r="AZ7359"/>
    </row>
    <row r="7360" spans="1:52">
      <c r="A7360"/>
      <c r="B7360"/>
      <c r="C7360"/>
      <c r="D7360"/>
      <c r="E7360"/>
      <c r="F7360"/>
      <c r="G7360"/>
      <c r="H7360"/>
      <c r="I7360"/>
      <c r="J7360"/>
      <c r="K7360"/>
      <c r="L7360"/>
      <c r="M7360"/>
      <c r="N7360"/>
      <c r="O7360"/>
      <c r="P7360"/>
      <c r="Q7360"/>
      <c r="R7360"/>
      <c r="S7360"/>
      <c r="T7360"/>
      <c r="U7360"/>
      <c r="V7360"/>
      <c r="W7360"/>
      <c r="X7360"/>
      <c r="Y7360"/>
      <c r="Z7360"/>
      <c r="AA7360"/>
      <c r="AB7360"/>
      <c r="AC7360"/>
      <c r="AD7360"/>
      <c r="AE7360"/>
      <c r="AF7360"/>
      <c r="AG7360"/>
      <c r="AH7360"/>
      <c r="AI7360"/>
      <c r="AJ7360"/>
      <c r="AK7360"/>
      <c r="AL7360"/>
      <c r="AM7360"/>
      <c r="AN7360"/>
      <c r="AO7360"/>
      <c r="AP7360"/>
      <c r="AQ7360"/>
      <c r="AR7360"/>
      <c r="AS7360"/>
      <c r="AT7360"/>
      <c r="AU7360"/>
      <c r="AV7360"/>
      <c r="AW7360"/>
      <c r="AX7360"/>
      <c r="AY7360"/>
      <c r="AZ7360"/>
    </row>
    <row r="7361" spans="1:52">
      <c r="A7361"/>
      <c r="B7361"/>
      <c r="C7361"/>
      <c r="D7361"/>
      <c r="E7361"/>
      <c r="F7361"/>
      <c r="G7361"/>
      <c r="H7361"/>
      <c r="I7361"/>
      <c r="J7361"/>
      <c r="K7361"/>
      <c r="L7361"/>
      <c r="M7361"/>
      <c r="N7361"/>
      <c r="O7361"/>
      <c r="P7361"/>
      <c r="Q7361"/>
      <c r="R7361"/>
      <c r="S7361"/>
      <c r="T7361"/>
      <c r="U7361"/>
      <c r="V7361"/>
      <c r="W7361"/>
      <c r="X7361"/>
      <c r="Y7361"/>
      <c r="Z7361"/>
      <c r="AA7361"/>
      <c r="AB7361"/>
      <c r="AC7361"/>
      <c r="AD7361"/>
      <c r="AE7361"/>
      <c r="AF7361"/>
      <c r="AG7361"/>
      <c r="AH7361"/>
      <c r="AI7361"/>
      <c r="AJ7361"/>
      <c r="AK7361"/>
      <c r="AL7361"/>
      <c r="AM7361"/>
      <c r="AN7361"/>
      <c r="AO7361"/>
      <c r="AP7361"/>
      <c r="AQ7361"/>
      <c r="AR7361"/>
      <c r="AS7361"/>
      <c r="AT7361"/>
      <c r="AU7361"/>
      <c r="AV7361"/>
      <c r="AW7361"/>
      <c r="AX7361"/>
      <c r="AY7361"/>
      <c r="AZ7361"/>
    </row>
    <row r="7362" spans="1:52">
      <c r="A7362"/>
      <c r="B7362"/>
      <c r="C7362"/>
      <c r="D7362"/>
      <c r="E7362"/>
      <c r="F7362"/>
      <c r="G7362"/>
      <c r="H7362"/>
      <c r="I7362"/>
      <c r="J7362"/>
      <c r="K7362"/>
      <c r="L7362"/>
      <c r="M7362"/>
      <c r="N7362"/>
      <c r="O7362"/>
      <c r="P7362"/>
      <c r="Q7362"/>
      <c r="R7362"/>
      <c r="S7362"/>
      <c r="T7362"/>
      <c r="U7362"/>
      <c r="V7362"/>
      <c r="W7362"/>
      <c r="X7362"/>
      <c r="Y7362"/>
      <c r="Z7362"/>
      <c r="AA7362"/>
      <c r="AB7362"/>
      <c r="AC7362"/>
      <c r="AD7362"/>
      <c r="AE7362"/>
      <c r="AF7362"/>
      <c r="AG7362"/>
      <c r="AH7362"/>
      <c r="AI7362"/>
      <c r="AJ7362"/>
      <c r="AK7362"/>
      <c r="AL7362"/>
      <c r="AM7362"/>
      <c r="AN7362"/>
      <c r="AO7362"/>
      <c r="AP7362"/>
      <c r="AQ7362"/>
      <c r="AR7362"/>
      <c r="AS7362"/>
      <c r="AT7362"/>
      <c r="AU7362"/>
      <c r="AV7362"/>
      <c r="AW7362"/>
      <c r="AX7362"/>
      <c r="AY7362"/>
      <c r="AZ7362"/>
    </row>
    <row r="7363" spans="1:52">
      <c r="A7363"/>
      <c r="B7363"/>
      <c r="C7363"/>
      <c r="D7363"/>
      <c r="E7363"/>
      <c r="F7363"/>
      <c r="G7363"/>
      <c r="H7363"/>
      <c r="I7363"/>
      <c r="J7363"/>
      <c r="K7363"/>
      <c r="L7363"/>
      <c r="M7363"/>
      <c r="N7363"/>
      <c r="O7363"/>
      <c r="P7363"/>
      <c r="Q7363"/>
      <c r="R7363"/>
      <c r="S7363"/>
      <c r="T7363"/>
      <c r="U7363"/>
      <c r="V7363"/>
      <c r="W7363"/>
      <c r="X7363"/>
      <c r="Y7363"/>
      <c r="Z7363"/>
      <c r="AA7363"/>
      <c r="AB7363"/>
      <c r="AC7363"/>
      <c r="AD7363"/>
      <c r="AE7363"/>
      <c r="AF7363"/>
      <c r="AG7363"/>
      <c r="AH7363"/>
      <c r="AI7363"/>
      <c r="AJ7363"/>
      <c r="AK7363"/>
      <c r="AL7363"/>
      <c r="AM7363"/>
      <c r="AN7363"/>
      <c r="AO7363"/>
      <c r="AP7363"/>
      <c r="AQ7363"/>
      <c r="AR7363"/>
      <c r="AS7363"/>
      <c r="AT7363"/>
      <c r="AU7363"/>
      <c r="AV7363"/>
      <c r="AW7363"/>
      <c r="AX7363"/>
      <c r="AY7363"/>
      <c r="AZ7363"/>
    </row>
    <row r="7364" spans="1:52">
      <c r="A7364"/>
      <c r="B7364"/>
      <c r="C7364"/>
      <c r="D7364"/>
      <c r="E7364"/>
      <c r="F7364"/>
      <c r="G7364"/>
      <c r="H7364"/>
      <c r="I7364"/>
      <c r="J7364"/>
      <c r="K7364"/>
      <c r="L7364"/>
      <c r="M7364"/>
      <c r="N7364"/>
      <c r="O7364"/>
      <c r="P7364"/>
      <c r="Q7364"/>
      <c r="R7364"/>
      <c r="S7364"/>
      <c r="T7364"/>
      <c r="U7364"/>
      <c r="V7364"/>
      <c r="W7364"/>
      <c r="X7364"/>
      <c r="Y7364"/>
      <c r="Z7364"/>
      <c r="AA7364"/>
      <c r="AB7364"/>
      <c r="AC7364"/>
      <c r="AD7364"/>
      <c r="AE7364"/>
      <c r="AF7364"/>
      <c r="AG7364"/>
      <c r="AH7364"/>
      <c r="AI7364"/>
      <c r="AJ7364"/>
      <c r="AK7364"/>
      <c r="AL7364"/>
      <c r="AM7364"/>
      <c r="AN7364"/>
      <c r="AO7364"/>
      <c r="AP7364"/>
      <c r="AQ7364"/>
      <c r="AR7364"/>
      <c r="AS7364"/>
      <c r="AT7364"/>
      <c r="AU7364"/>
      <c r="AV7364"/>
      <c r="AW7364"/>
      <c r="AX7364"/>
      <c r="AY7364"/>
      <c r="AZ7364"/>
    </row>
    <row r="7365" spans="1:52">
      <c r="A7365"/>
      <c r="B7365"/>
      <c r="C7365"/>
      <c r="D7365"/>
      <c r="E7365"/>
      <c r="F7365"/>
      <c r="G7365"/>
      <c r="H7365"/>
      <c r="I7365"/>
      <c r="J7365"/>
      <c r="K7365"/>
      <c r="L7365"/>
      <c r="M7365"/>
      <c r="N7365"/>
      <c r="O7365"/>
      <c r="P7365"/>
      <c r="Q7365"/>
      <c r="R7365"/>
      <c r="S7365"/>
      <c r="T7365"/>
      <c r="U7365"/>
      <c r="V7365"/>
      <c r="W7365"/>
      <c r="X7365"/>
      <c r="Y7365"/>
      <c r="Z7365"/>
      <c r="AA7365"/>
      <c r="AB7365"/>
      <c r="AC7365"/>
      <c r="AD7365"/>
      <c r="AE7365"/>
      <c r="AF7365"/>
      <c r="AG7365"/>
      <c r="AH7365"/>
      <c r="AI7365"/>
      <c r="AJ7365"/>
      <c r="AK7365"/>
      <c r="AL7365"/>
      <c r="AM7365"/>
      <c r="AN7365"/>
      <c r="AO7365"/>
      <c r="AP7365"/>
      <c r="AQ7365"/>
      <c r="AR7365"/>
      <c r="AS7365"/>
      <c r="AT7365"/>
      <c r="AU7365"/>
      <c r="AV7365"/>
      <c r="AW7365"/>
      <c r="AX7365"/>
      <c r="AY7365"/>
      <c r="AZ7365"/>
    </row>
    <row r="7366" spans="1:52">
      <c r="A7366"/>
      <c r="B7366"/>
      <c r="C7366"/>
      <c r="D7366"/>
      <c r="E7366"/>
      <c r="F7366"/>
      <c r="G7366"/>
      <c r="H7366"/>
      <c r="I7366"/>
      <c r="J7366"/>
      <c r="K7366"/>
      <c r="L7366"/>
      <c r="M7366"/>
      <c r="N7366"/>
      <c r="O7366"/>
      <c r="P7366"/>
      <c r="Q7366"/>
      <c r="R7366"/>
      <c r="S7366"/>
      <c r="T7366"/>
      <c r="U7366"/>
      <c r="V7366"/>
      <c r="W7366"/>
      <c r="X7366"/>
      <c r="Y7366"/>
      <c r="Z7366"/>
      <c r="AA7366"/>
      <c r="AB7366"/>
      <c r="AC7366"/>
      <c r="AD7366"/>
      <c r="AE7366"/>
      <c r="AF7366"/>
      <c r="AG7366"/>
      <c r="AH7366"/>
      <c r="AI7366"/>
      <c r="AJ7366"/>
      <c r="AK7366"/>
      <c r="AL7366"/>
      <c r="AM7366"/>
      <c r="AN7366"/>
      <c r="AO7366"/>
      <c r="AP7366"/>
      <c r="AQ7366"/>
      <c r="AR7366"/>
      <c r="AS7366"/>
      <c r="AT7366"/>
      <c r="AU7366"/>
      <c r="AV7366"/>
      <c r="AW7366"/>
      <c r="AX7366"/>
      <c r="AY7366"/>
      <c r="AZ7366"/>
    </row>
    <row r="7367" spans="1:52">
      <c r="A7367"/>
      <c r="B7367"/>
      <c r="C7367"/>
      <c r="D7367"/>
      <c r="E7367"/>
      <c r="F7367"/>
      <c r="G7367"/>
      <c r="H7367"/>
      <c r="I7367"/>
      <c r="J7367"/>
      <c r="K7367"/>
      <c r="L7367"/>
      <c r="M7367"/>
      <c r="N7367"/>
      <c r="O7367"/>
      <c r="P7367"/>
      <c r="Q7367"/>
      <c r="R7367"/>
      <c r="S7367"/>
      <c r="T7367"/>
      <c r="U7367"/>
      <c r="V7367"/>
      <c r="W7367"/>
      <c r="X7367"/>
      <c r="Y7367"/>
      <c r="Z7367"/>
      <c r="AA7367"/>
      <c r="AB7367"/>
      <c r="AC7367"/>
      <c r="AD7367"/>
      <c r="AE7367"/>
      <c r="AF7367"/>
      <c r="AG7367"/>
      <c r="AH7367"/>
      <c r="AI7367"/>
      <c r="AJ7367"/>
      <c r="AK7367"/>
      <c r="AL7367"/>
      <c r="AM7367"/>
      <c r="AN7367"/>
      <c r="AO7367"/>
      <c r="AP7367"/>
      <c r="AQ7367"/>
      <c r="AR7367"/>
      <c r="AS7367"/>
      <c r="AT7367"/>
      <c r="AU7367"/>
      <c r="AV7367"/>
      <c r="AW7367"/>
      <c r="AX7367"/>
      <c r="AY7367"/>
      <c r="AZ7367"/>
    </row>
    <row r="7368" spans="1:52">
      <c r="A7368"/>
      <c r="B7368"/>
      <c r="C7368"/>
      <c r="D7368"/>
      <c r="E7368"/>
      <c r="F7368"/>
      <c r="G7368"/>
      <c r="H7368"/>
      <c r="I7368"/>
      <c r="J7368"/>
      <c r="K7368"/>
      <c r="L7368"/>
      <c r="M7368"/>
      <c r="N7368"/>
      <c r="O7368"/>
      <c r="P7368"/>
      <c r="Q7368"/>
      <c r="R7368"/>
      <c r="S7368"/>
      <c r="T7368"/>
      <c r="U7368"/>
      <c r="V7368"/>
      <c r="W7368"/>
      <c r="X7368"/>
      <c r="Y7368"/>
      <c r="Z7368"/>
      <c r="AA7368"/>
      <c r="AB7368"/>
      <c r="AC7368"/>
      <c r="AD7368"/>
      <c r="AE7368"/>
      <c r="AF7368"/>
      <c r="AG7368"/>
      <c r="AH7368"/>
      <c r="AI7368"/>
      <c r="AJ7368"/>
      <c r="AK7368"/>
      <c r="AL7368"/>
      <c r="AM7368"/>
      <c r="AN7368"/>
      <c r="AO7368"/>
      <c r="AP7368"/>
      <c r="AQ7368"/>
      <c r="AR7368"/>
      <c r="AS7368"/>
      <c r="AT7368"/>
      <c r="AU7368"/>
      <c r="AV7368"/>
      <c r="AW7368"/>
      <c r="AX7368"/>
      <c r="AY7368"/>
      <c r="AZ7368"/>
    </row>
    <row r="7369" spans="1:52">
      <c r="A7369"/>
      <c r="B7369"/>
      <c r="C7369"/>
      <c r="D7369"/>
      <c r="E7369"/>
      <c r="F7369"/>
      <c r="G7369"/>
      <c r="H7369"/>
      <c r="I7369"/>
      <c r="J7369"/>
      <c r="K7369"/>
      <c r="L7369"/>
      <c r="M7369"/>
      <c r="N7369"/>
      <c r="O7369"/>
      <c r="P7369"/>
      <c r="Q7369"/>
      <c r="R7369"/>
      <c r="S7369"/>
      <c r="T7369"/>
      <c r="U7369"/>
      <c r="V7369"/>
      <c r="W7369"/>
      <c r="X7369"/>
      <c r="Y7369"/>
      <c r="Z7369"/>
      <c r="AA7369"/>
      <c r="AB7369"/>
      <c r="AC7369"/>
      <c r="AD7369"/>
      <c r="AE7369"/>
      <c r="AF7369"/>
      <c r="AG7369"/>
      <c r="AH7369"/>
      <c r="AI7369"/>
      <c r="AJ7369"/>
      <c r="AK7369"/>
      <c r="AL7369"/>
      <c r="AM7369"/>
      <c r="AN7369"/>
      <c r="AO7369"/>
      <c r="AP7369"/>
      <c r="AQ7369"/>
      <c r="AR7369"/>
      <c r="AS7369"/>
      <c r="AT7369"/>
      <c r="AU7369"/>
      <c r="AV7369"/>
      <c r="AW7369"/>
      <c r="AX7369"/>
      <c r="AY7369"/>
      <c r="AZ7369"/>
    </row>
    <row r="7370" spans="1:52">
      <c r="A7370"/>
      <c r="B7370"/>
      <c r="C7370"/>
      <c r="D7370"/>
      <c r="E7370"/>
      <c r="F7370"/>
      <c r="G7370"/>
      <c r="H7370"/>
      <c r="I7370"/>
      <c r="J7370"/>
      <c r="K7370"/>
      <c r="L7370"/>
      <c r="M7370"/>
      <c r="N7370"/>
      <c r="O7370"/>
      <c r="P7370"/>
      <c r="Q7370"/>
      <c r="R7370"/>
      <c r="S7370"/>
      <c r="T7370"/>
      <c r="U7370"/>
      <c r="V7370"/>
      <c r="W7370"/>
      <c r="X7370"/>
      <c r="Y7370"/>
      <c r="Z7370"/>
      <c r="AA7370"/>
      <c r="AB7370"/>
      <c r="AC7370"/>
      <c r="AD7370"/>
      <c r="AE7370"/>
      <c r="AF7370"/>
      <c r="AG7370"/>
      <c r="AH7370"/>
      <c r="AI7370"/>
      <c r="AJ7370"/>
      <c r="AK7370"/>
      <c r="AL7370"/>
      <c r="AM7370"/>
      <c r="AN7370"/>
      <c r="AO7370"/>
      <c r="AP7370"/>
      <c r="AQ7370"/>
      <c r="AR7370"/>
      <c r="AS7370"/>
      <c r="AT7370"/>
      <c r="AU7370"/>
      <c r="AV7370"/>
      <c r="AW7370"/>
      <c r="AX7370"/>
      <c r="AY7370"/>
      <c r="AZ7370"/>
    </row>
    <row r="7371" spans="1:52">
      <c r="A7371"/>
      <c r="B7371"/>
      <c r="C7371"/>
      <c r="D7371"/>
      <c r="E7371"/>
      <c r="F7371"/>
      <c r="G7371"/>
      <c r="H7371"/>
      <c r="I7371"/>
      <c r="J7371"/>
      <c r="K7371"/>
      <c r="L7371"/>
      <c r="M7371"/>
      <c r="N7371"/>
      <c r="O7371"/>
      <c r="P7371"/>
      <c r="Q7371"/>
      <c r="R7371"/>
      <c r="S7371"/>
      <c r="T7371"/>
      <c r="U7371"/>
      <c r="V7371"/>
      <c r="W7371"/>
      <c r="X7371"/>
      <c r="Y7371"/>
      <c r="Z7371"/>
      <c r="AA7371"/>
      <c r="AB7371"/>
      <c r="AC7371"/>
      <c r="AD7371"/>
      <c r="AE7371"/>
      <c r="AF7371"/>
      <c r="AG7371"/>
      <c r="AH7371"/>
      <c r="AI7371"/>
      <c r="AJ7371"/>
      <c r="AK7371"/>
      <c r="AL7371"/>
      <c r="AM7371"/>
      <c r="AN7371"/>
      <c r="AO7371"/>
      <c r="AP7371"/>
      <c r="AQ7371"/>
      <c r="AR7371"/>
      <c r="AS7371"/>
      <c r="AT7371"/>
      <c r="AU7371"/>
      <c r="AV7371"/>
      <c r="AW7371"/>
      <c r="AX7371"/>
      <c r="AY7371"/>
      <c r="AZ7371"/>
    </row>
    <row r="7372" spans="1:52">
      <c r="A7372"/>
      <c r="B7372"/>
      <c r="C7372"/>
      <c r="D7372"/>
      <c r="E7372"/>
      <c r="F7372"/>
      <c r="G7372"/>
      <c r="H7372"/>
      <c r="I7372"/>
      <c r="J7372"/>
      <c r="K7372"/>
      <c r="L7372"/>
      <c r="M7372"/>
      <c r="N7372"/>
      <c r="O7372"/>
      <c r="P7372"/>
      <c r="Q7372"/>
      <c r="R7372"/>
      <c r="S7372"/>
      <c r="T7372"/>
      <c r="U7372"/>
      <c r="V7372"/>
      <c r="W7372"/>
      <c r="X7372"/>
      <c r="Y7372"/>
      <c r="Z7372"/>
      <c r="AA7372"/>
      <c r="AB7372"/>
      <c r="AC7372"/>
      <c r="AD7372"/>
      <c r="AE7372"/>
      <c r="AF7372"/>
      <c r="AG7372"/>
      <c r="AH7372"/>
      <c r="AI7372"/>
      <c r="AJ7372"/>
      <c r="AK7372"/>
      <c r="AL7372"/>
      <c r="AM7372"/>
      <c r="AN7372"/>
      <c r="AO7372"/>
      <c r="AP7372"/>
      <c r="AQ7372"/>
      <c r="AR7372"/>
      <c r="AS7372"/>
      <c r="AT7372"/>
      <c r="AU7372"/>
      <c r="AV7372"/>
      <c r="AW7372"/>
      <c r="AX7372"/>
      <c r="AY7372"/>
      <c r="AZ7372"/>
    </row>
    <row r="7373" spans="1:52">
      <c r="A7373"/>
      <c r="B7373"/>
      <c r="C7373"/>
      <c r="D7373"/>
      <c r="E7373"/>
      <c r="F7373"/>
      <c r="G7373"/>
      <c r="H7373"/>
      <c r="I7373"/>
      <c r="J7373"/>
      <c r="K7373"/>
      <c r="L7373"/>
      <c r="M7373"/>
      <c r="N7373"/>
      <c r="O7373"/>
      <c r="P7373"/>
      <c r="Q7373"/>
      <c r="R7373"/>
      <c r="S7373"/>
      <c r="T7373"/>
      <c r="U7373"/>
      <c r="V7373"/>
      <c r="W7373"/>
      <c r="X7373"/>
      <c r="Y7373"/>
      <c r="Z7373"/>
      <c r="AA7373"/>
      <c r="AB7373"/>
      <c r="AC7373"/>
      <c r="AD7373"/>
      <c r="AE7373"/>
      <c r="AF7373"/>
      <c r="AG7373"/>
      <c r="AH7373"/>
      <c r="AI7373"/>
      <c r="AJ7373"/>
      <c r="AK7373"/>
      <c r="AL7373"/>
      <c r="AM7373"/>
      <c r="AN7373"/>
      <c r="AO7373"/>
      <c r="AP7373"/>
      <c r="AQ7373"/>
      <c r="AR7373"/>
      <c r="AS7373"/>
      <c r="AT7373"/>
      <c r="AU7373"/>
      <c r="AV7373"/>
      <c r="AW7373"/>
      <c r="AX7373"/>
      <c r="AY7373"/>
      <c r="AZ7373"/>
    </row>
    <row r="7374" spans="1:52">
      <c r="A7374"/>
      <c r="B7374"/>
      <c r="C7374"/>
      <c r="D7374"/>
      <c r="E7374"/>
      <c r="F7374"/>
      <c r="G7374"/>
      <c r="H7374"/>
      <c r="I7374"/>
      <c r="J7374"/>
      <c r="K7374"/>
      <c r="L7374"/>
      <c r="M7374"/>
      <c r="N7374"/>
      <c r="O7374"/>
      <c r="P7374"/>
      <c r="Q7374"/>
      <c r="R7374"/>
      <c r="S7374"/>
      <c r="T7374"/>
      <c r="U7374"/>
      <c r="V7374"/>
      <c r="W7374"/>
      <c r="X7374"/>
      <c r="Y7374"/>
      <c r="Z7374"/>
      <c r="AA7374"/>
      <c r="AB7374"/>
      <c r="AC7374"/>
      <c r="AD7374"/>
      <c r="AE7374"/>
      <c r="AF7374"/>
      <c r="AG7374"/>
      <c r="AH7374"/>
      <c r="AI7374"/>
      <c r="AJ7374"/>
      <c r="AK7374"/>
      <c r="AL7374"/>
      <c r="AM7374"/>
      <c r="AN7374"/>
      <c r="AO7374"/>
      <c r="AP7374"/>
      <c r="AQ7374"/>
      <c r="AR7374"/>
      <c r="AS7374"/>
      <c r="AT7374"/>
      <c r="AU7374"/>
      <c r="AV7374"/>
      <c r="AW7374"/>
      <c r="AX7374"/>
      <c r="AY7374"/>
      <c r="AZ7374"/>
    </row>
    <row r="7375" spans="1:52">
      <c r="A7375"/>
      <c r="B7375"/>
      <c r="C7375"/>
      <c r="D7375"/>
      <c r="E7375"/>
      <c r="F7375"/>
      <c r="G7375"/>
      <c r="H7375"/>
      <c r="I7375"/>
      <c r="J7375"/>
      <c r="K7375"/>
      <c r="L7375"/>
      <c r="M7375"/>
      <c r="N7375"/>
      <c r="O7375"/>
      <c r="P7375"/>
      <c r="Q7375"/>
      <c r="R7375"/>
      <c r="S7375"/>
      <c r="T7375"/>
      <c r="U7375"/>
      <c r="V7375"/>
      <c r="W7375"/>
      <c r="X7375"/>
      <c r="Y7375"/>
      <c r="Z7375"/>
      <c r="AA7375"/>
      <c r="AB7375"/>
      <c r="AC7375"/>
      <c r="AD7375"/>
      <c r="AE7375"/>
      <c r="AF7375"/>
      <c r="AG7375"/>
      <c r="AH7375"/>
      <c r="AI7375"/>
      <c r="AJ7375"/>
      <c r="AK7375"/>
      <c r="AL7375"/>
      <c r="AM7375"/>
      <c r="AN7375"/>
      <c r="AO7375"/>
      <c r="AP7375"/>
      <c r="AQ7375"/>
      <c r="AR7375"/>
      <c r="AS7375"/>
      <c r="AT7375"/>
      <c r="AU7375"/>
      <c r="AV7375"/>
      <c r="AW7375"/>
      <c r="AX7375"/>
      <c r="AY7375"/>
      <c r="AZ7375"/>
    </row>
    <row r="7376" spans="1:52">
      <c r="A7376"/>
      <c r="B7376"/>
      <c r="C7376"/>
      <c r="D7376"/>
      <c r="E7376"/>
      <c r="F7376"/>
      <c r="G7376"/>
      <c r="H7376"/>
      <c r="I7376"/>
      <c r="J7376"/>
      <c r="K7376"/>
      <c r="L7376"/>
      <c r="M7376"/>
      <c r="N7376"/>
      <c r="O7376"/>
      <c r="P7376"/>
      <c r="Q7376"/>
      <c r="R7376"/>
      <c r="S7376"/>
      <c r="T7376"/>
      <c r="U7376"/>
      <c r="V7376"/>
      <c r="W7376"/>
      <c r="X7376"/>
      <c r="Y7376"/>
      <c r="Z7376"/>
      <c r="AA7376"/>
      <c r="AB7376"/>
      <c r="AC7376"/>
      <c r="AD7376"/>
      <c r="AE7376"/>
      <c r="AF7376"/>
      <c r="AG7376"/>
      <c r="AH7376"/>
      <c r="AI7376"/>
      <c r="AJ7376"/>
      <c r="AK7376"/>
      <c r="AL7376"/>
      <c r="AM7376"/>
      <c r="AN7376"/>
      <c r="AO7376"/>
      <c r="AP7376"/>
      <c r="AQ7376"/>
      <c r="AR7376"/>
      <c r="AS7376"/>
      <c r="AT7376"/>
      <c r="AU7376"/>
      <c r="AV7376"/>
      <c r="AW7376"/>
      <c r="AX7376"/>
      <c r="AY7376"/>
      <c r="AZ7376"/>
    </row>
    <row r="7377" spans="1:52">
      <c r="A7377"/>
      <c r="B7377"/>
      <c r="C7377"/>
      <c r="D7377"/>
      <c r="E7377"/>
      <c r="F7377"/>
      <c r="G7377"/>
      <c r="H7377"/>
      <c r="I7377"/>
      <c r="J7377"/>
      <c r="K7377"/>
      <c r="L7377"/>
      <c r="M7377"/>
      <c r="N7377"/>
      <c r="O7377"/>
      <c r="P7377"/>
      <c r="Q7377"/>
      <c r="R7377"/>
      <c r="S7377"/>
      <c r="T7377"/>
      <c r="U7377"/>
      <c r="V7377"/>
      <c r="W7377"/>
      <c r="X7377"/>
      <c r="Y7377"/>
      <c r="Z7377"/>
      <c r="AA7377"/>
      <c r="AB7377"/>
      <c r="AC7377"/>
      <c r="AD7377"/>
      <c r="AE7377"/>
      <c r="AF7377"/>
      <c r="AG7377"/>
      <c r="AH7377"/>
      <c r="AI7377"/>
      <c r="AJ7377"/>
      <c r="AK7377"/>
      <c r="AL7377"/>
      <c r="AM7377"/>
      <c r="AN7377"/>
      <c r="AO7377"/>
      <c r="AP7377"/>
      <c r="AQ7377"/>
      <c r="AR7377"/>
      <c r="AS7377"/>
      <c r="AT7377"/>
      <c r="AU7377"/>
      <c r="AV7377"/>
      <c r="AW7377"/>
      <c r="AX7377"/>
      <c r="AY7377"/>
      <c r="AZ7377"/>
    </row>
    <row r="7378" spans="1:52">
      <c r="A7378"/>
      <c r="B7378"/>
      <c r="C7378"/>
      <c r="D7378"/>
      <c r="E7378"/>
      <c r="F7378"/>
      <c r="G7378"/>
      <c r="H7378"/>
      <c r="I7378"/>
      <c r="J7378"/>
      <c r="K7378"/>
      <c r="L7378"/>
      <c r="M7378"/>
      <c r="N7378"/>
      <c r="O7378"/>
      <c r="P7378"/>
      <c r="Q7378"/>
      <c r="R7378"/>
      <c r="S7378"/>
      <c r="T7378"/>
      <c r="U7378"/>
      <c r="V7378"/>
      <c r="W7378"/>
      <c r="X7378"/>
      <c r="Y7378"/>
      <c r="Z7378"/>
      <c r="AA7378"/>
      <c r="AB7378"/>
      <c r="AC7378"/>
      <c r="AD7378"/>
      <c r="AE7378"/>
      <c r="AF7378"/>
      <c r="AG7378"/>
      <c r="AH7378"/>
      <c r="AI7378"/>
      <c r="AJ7378"/>
      <c r="AK7378"/>
      <c r="AL7378"/>
      <c r="AM7378"/>
      <c r="AN7378"/>
      <c r="AO7378"/>
      <c r="AP7378"/>
      <c r="AQ7378"/>
      <c r="AR7378"/>
      <c r="AS7378"/>
      <c r="AT7378"/>
      <c r="AU7378"/>
      <c r="AV7378"/>
      <c r="AW7378"/>
      <c r="AX7378"/>
      <c r="AY7378"/>
      <c r="AZ7378"/>
    </row>
    <row r="7379" spans="1:52">
      <c r="A7379"/>
      <c r="B7379"/>
      <c r="C7379"/>
      <c r="D7379"/>
      <c r="E7379"/>
      <c r="F7379"/>
      <c r="G7379"/>
      <c r="H7379"/>
      <c r="I7379"/>
      <c r="J7379"/>
      <c r="K7379"/>
      <c r="L7379"/>
      <c r="M7379"/>
      <c r="N7379"/>
      <c r="O7379"/>
      <c r="P7379"/>
      <c r="Q7379"/>
      <c r="R7379"/>
      <c r="S7379"/>
      <c r="T7379"/>
      <c r="U7379"/>
      <c r="V7379"/>
      <c r="W7379"/>
      <c r="X7379"/>
      <c r="Y7379"/>
      <c r="Z7379"/>
      <c r="AA7379"/>
      <c r="AB7379"/>
      <c r="AC7379"/>
      <c r="AD7379"/>
      <c r="AE7379"/>
      <c r="AF7379"/>
      <c r="AG7379"/>
      <c r="AH7379"/>
      <c r="AI7379"/>
      <c r="AJ7379"/>
      <c r="AK7379"/>
      <c r="AL7379"/>
      <c r="AM7379"/>
      <c r="AN7379"/>
      <c r="AO7379"/>
      <c r="AP7379"/>
      <c r="AQ7379"/>
      <c r="AR7379"/>
      <c r="AS7379"/>
      <c r="AT7379"/>
      <c r="AU7379"/>
      <c r="AV7379"/>
      <c r="AW7379"/>
      <c r="AX7379"/>
      <c r="AY7379"/>
      <c r="AZ7379"/>
    </row>
    <row r="7380" spans="1:52">
      <c r="A7380"/>
      <c r="B7380"/>
      <c r="C7380"/>
      <c r="D7380"/>
      <c r="E7380"/>
      <c r="F7380"/>
      <c r="G7380"/>
      <c r="H7380"/>
      <c r="I7380"/>
      <c r="J7380"/>
      <c r="K7380"/>
      <c r="L7380"/>
      <c r="M7380"/>
      <c r="N7380"/>
      <c r="O7380"/>
      <c r="P7380"/>
      <c r="Q7380"/>
      <c r="R7380"/>
      <c r="S7380"/>
      <c r="T7380"/>
      <c r="U7380"/>
      <c r="V7380"/>
      <c r="W7380"/>
      <c r="X7380"/>
      <c r="Y7380"/>
      <c r="Z7380"/>
      <c r="AA7380"/>
      <c r="AB7380"/>
      <c r="AC7380"/>
      <c r="AD7380"/>
      <c r="AE7380"/>
      <c r="AF7380"/>
      <c r="AG7380"/>
      <c r="AH7380"/>
      <c r="AI7380"/>
      <c r="AJ7380"/>
      <c r="AK7380"/>
      <c r="AL7380"/>
      <c r="AM7380"/>
      <c r="AN7380"/>
      <c r="AO7380"/>
      <c r="AP7380"/>
      <c r="AQ7380"/>
      <c r="AR7380"/>
      <c r="AS7380"/>
      <c r="AT7380"/>
      <c r="AU7380"/>
      <c r="AV7380"/>
      <c r="AW7380"/>
      <c r="AX7380"/>
      <c r="AY7380"/>
      <c r="AZ7380"/>
    </row>
    <row r="7381" spans="1:52">
      <c r="A7381"/>
      <c r="B7381"/>
      <c r="C7381"/>
      <c r="D7381"/>
      <c r="E7381"/>
      <c r="F7381"/>
      <c r="G7381"/>
      <c r="H7381"/>
      <c r="I7381"/>
      <c r="J7381"/>
      <c r="K7381"/>
      <c r="L7381"/>
      <c r="M7381"/>
      <c r="N7381"/>
      <c r="O7381"/>
      <c r="P7381"/>
      <c r="Q7381"/>
      <c r="R7381"/>
      <c r="S7381"/>
      <c r="T7381"/>
      <c r="U7381"/>
      <c r="V7381"/>
      <c r="W7381"/>
      <c r="X7381"/>
      <c r="Y7381"/>
      <c r="Z7381"/>
      <c r="AA7381"/>
      <c r="AB7381"/>
      <c r="AC7381"/>
      <c r="AD7381"/>
      <c r="AE7381"/>
      <c r="AF7381"/>
      <c r="AG7381"/>
      <c r="AH7381"/>
      <c r="AI7381"/>
      <c r="AJ7381"/>
      <c r="AK7381"/>
      <c r="AL7381"/>
      <c r="AM7381"/>
      <c r="AN7381"/>
      <c r="AO7381"/>
      <c r="AP7381"/>
      <c r="AQ7381"/>
      <c r="AR7381"/>
      <c r="AS7381"/>
      <c r="AT7381"/>
      <c r="AU7381"/>
      <c r="AV7381"/>
      <c r="AW7381"/>
      <c r="AX7381"/>
      <c r="AY7381"/>
      <c r="AZ7381"/>
    </row>
    <row r="7382" spans="1:52">
      <c r="A7382"/>
      <c r="B7382"/>
      <c r="C7382"/>
      <c r="D7382"/>
      <c r="E7382"/>
      <c r="F7382"/>
      <c r="G7382"/>
      <c r="H7382"/>
      <c r="I7382"/>
      <c r="J7382"/>
      <c r="K7382"/>
      <c r="L7382"/>
      <c r="M7382"/>
      <c r="N7382"/>
      <c r="O7382"/>
      <c r="P7382"/>
      <c r="Q7382"/>
      <c r="R7382"/>
      <c r="S7382"/>
      <c r="T7382"/>
      <c r="U7382"/>
      <c r="V7382"/>
      <c r="W7382"/>
      <c r="X7382"/>
      <c r="Y7382"/>
      <c r="Z7382"/>
      <c r="AA7382"/>
      <c r="AB7382"/>
      <c r="AC7382"/>
      <c r="AD7382"/>
      <c r="AE7382"/>
      <c r="AF7382"/>
      <c r="AG7382"/>
      <c r="AH7382"/>
      <c r="AI7382"/>
      <c r="AJ7382"/>
      <c r="AK7382"/>
      <c r="AL7382"/>
      <c r="AM7382"/>
      <c r="AN7382"/>
      <c r="AO7382"/>
      <c r="AP7382"/>
      <c r="AQ7382"/>
      <c r="AR7382"/>
      <c r="AS7382"/>
      <c r="AT7382"/>
      <c r="AU7382"/>
      <c r="AV7382"/>
      <c r="AW7382"/>
      <c r="AX7382"/>
      <c r="AY7382"/>
      <c r="AZ7382"/>
    </row>
    <row r="7383" spans="1:52">
      <c r="A7383"/>
      <c r="B7383"/>
      <c r="C7383"/>
      <c r="D7383"/>
      <c r="E7383"/>
      <c r="F7383"/>
      <c r="G7383"/>
      <c r="H7383"/>
      <c r="I7383"/>
      <c r="J7383"/>
      <c r="K7383"/>
      <c r="L7383"/>
      <c r="M7383"/>
      <c r="N7383"/>
      <c r="O7383"/>
      <c r="P7383"/>
      <c r="Q7383"/>
      <c r="R7383"/>
      <c r="S7383"/>
      <c r="T7383"/>
      <c r="U7383"/>
      <c r="V7383"/>
      <c r="W7383"/>
      <c r="X7383"/>
      <c r="Y7383"/>
      <c r="Z7383"/>
      <c r="AA7383"/>
      <c r="AB7383"/>
      <c r="AC7383"/>
      <c r="AD7383"/>
      <c r="AE7383"/>
      <c r="AF7383"/>
      <c r="AG7383"/>
      <c r="AH7383"/>
      <c r="AI7383"/>
      <c r="AJ7383"/>
      <c r="AK7383"/>
      <c r="AL7383"/>
      <c r="AM7383"/>
      <c r="AN7383"/>
      <c r="AO7383"/>
      <c r="AP7383"/>
      <c r="AQ7383"/>
      <c r="AR7383"/>
      <c r="AS7383"/>
      <c r="AT7383"/>
      <c r="AU7383"/>
      <c r="AV7383"/>
      <c r="AW7383"/>
      <c r="AX7383"/>
      <c r="AY7383"/>
      <c r="AZ7383"/>
    </row>
    <row r="7384" spans="1:52">
      <c r="A7384"/>
      <c r="B7384"/>
      <c r="C7384"/>
      <c r="D7384"/>
      <c r="E7384"/>
      <c r="F7384"/>
      <c r="G7384"/>
      <c r="H7384"/>
      <c r="I7384"/>
      <c r="J7384"/>
      <c r="K7384"/>
      <c r="L7384"/>
      <c r="M7384"/>
      <c r="N7384"/>
      <c r="O7384"/>
      <c r="P7384"/>
      <c r="Q7384"/>
      <c r="R7384"/>
      <c r="S7384"/>
      <c r="T7384"/>
      <c r="U7384"/>
      <c r="V7384"/>
      <c r="W7384"/>
      <c r="X7384"/>
      <c r="Y7384"/>
      <c r="Z7384"/>
      <c r="AA7384"/>
      <c r="AB7384"/>
      <c r="AC7384"/>
      <c r="AD7384"/>
      <c r="AE7384"/>
      <c r="AF7384"/>
      <c r="AG7384"/>
      <c r="AH7384"/>
      <c r="AI7384"/>
      <c r="AJ7384"/>
      <c r="AK7384"/>
      <c r="AL7384"/>
      <c r="AM7384"/>
      <c r="AN7384"/>
      <c r="AO7384"/>
      <c r="AP7384"/>
      <c r="AQ7384"/>
      <c r="AR7384"/>
      <c r="AS7384"/>
      <c r="AT7384"/>
      <c r="AU7384"/>
      <c r="AV7384"/>
      <c r="AW7384"/>
      <c r="AX7384"/>
      <c r="AY7384"/>
      <c r="AZ7384"/>
    </row>
    <row r="7385" spans="1:52">
      <c r="A7385"/>
      <c r="B7385"/>
      <c r="C7385"/>
      <c r="D7385"/>
      <c r="E7385"/>
      <c r="F7385"/>
      <c r="G7385"/>
      <c r="H7385"/>
      <c r="I7385"/>
      <c r="J7385"/>
      <c r="K7385"/>
      <c r="L7385"/>
      <c r="M7385"/>
      <c r="N7385"/>
      <c r="O7385"/>
      <c r="P7385"/>
      <c r="Q7385"/>
      <c r="R7385"/>
      <c r="S7385"/>
      <c r="T7385"/>
      <c r="U7385"/>
      <c r="V7385"/>
      <c r="W7385"/>
      <c r="X7385"/>
      <c r="Y7385"/>
      <c r="Z7385"/>
      <c r="AA7385"/>
      <c r="AB7385"/>
      <c r="AC7385"/>
      <c r="AD7385"/>
      <c r="AE7385"/>
      <c r="AF7385"/>
      <c r="AG7385"/>
      <c r="AH7385"/>
      <c r="AI7385"/>
      <c r="AJ7385"/>
      <c r="AK7385"/>
      <c r="AL7385"/>
      <c r="AM7385"/>
      <c r="AN7385"/>
      <c r="AO7385"/>
      <c r="AP7385"/>
      <c r="AQ7385"/>
      <c r="AR7385"/>
      <c r="AS7385"/>
      <c r="AT7385"/>
      <c r="AU7385"/>
      <c r="AV7385"/>
      <c r="AW7385"/>
      <c r="AX7385"/>
      <c r="AY7385"/>
      <c r="AZ7385"/>
    </row>
    <row r="7386" spans="1:52">
      <c r="A7386"/>
      <c r="B7386"/>
      <c r="C7386"/>
      <c r="D7386"/>
      <c r="E7386"/>
      <c r="F7386"/>
      <c r="G7386"/>
      <c r="H7386"/>
      <c r="I7386"/>
      <c r="J7386"/>
      <c r="K7386"/>
      <c r="L7386"/>
      <c r="M7386"/>
      <c r="N7386"/>
      <c r="O7386"/>
      <c r="P7386"/>
      <c r="Q7386"/>
      <c r="R7386"/>
      <c r="S7386"/>
      <c r="T7386"/>
      <c r="U7386"/>
      <c r="V7386"/>
      <c r="W7386"/>
      <c r="X7386"/>
      <c r="Y7386"/>
      <c r="Z7386"/>
      <c r="AA7386"/>
      <c r="AB7386"/>
      <c r="AC7386"/>
      <c r="AD7386"/>
      <c r="AE7386"/>
      <c r="AF7386"/>
      <c r="AG7386"/>
      <c r="AH7386"/>
      <c r="AI7386"/>
      <c r="AJ7386"/>
      <c r="AK7386"/>
      <c r="AL7386"/>
      <c r="AM7386"/>
      <c r="AN7386"/>
      <c r="AO7386"/>
      <c r="AP7386"/>
      <c r="AQ7386"/>
      <c r="AR7386"/>
      <c r="AS7386"/>
      <c r="AT7386"/>
      <c r="AU7386"/>
      <c r="AV7386"/>
      <c r="AW7386"/>
      <c r="AX7386"/>
      <c r="AY7386"/>
      <c r="AZ7386"/>
    </row>
    <row r="7387" spans="1:52">
      <c r="A7387"/>
      <c r="B7387"/>
      <c r="C7387"/>
      <c r="D7387"/>
      <c r="E7387"/>
      <c r="F7387"/>
      <c r="G7387"/>
      <c r="H7387"/>
      <c r="I7387"/>
      <c r="J7387"/>
      <c r="K7387"/>
      <c r="L7387"/>
      <c r="M7387"/>
      <c r="N7387"/>
      <c r="O7387"/>
      <c r="P7387"/>
      <c r="Q7387"/>
      <c r="R7387"/>
      <c r="S7387"/>
      <c r="T7387"/>
      <c r="U7387"/>
      <c r="V7387"/>
      <c r="W7387"/>
      <c r="X7387"/>
      <c r="Y7387"/>
      <c r="Z7387"/>
      <c r="AA7387"/>
      <c r="AB7387"/>
      <c r="AC7387"/>
      <c r="AD7387"/>
      <c r="AE7387"/>
      <c r="AF7387"/>
      <c r="AG7387"/>
      <c r="AH7387"/>
      <c r="AI7387"/>
      <c r="AJ7387"/>
      <c r="AK7387"/>
      <c r="AL7387"/>
      <c r="AM7387"/>
      <c r="AN7387"/>
      <c r="AO7387"/>
      <c r="AP7387"/>
      <c r="AQ7387"/>
      <c r="AR7387"/>
      <c r="AS7387"/>
      <c r="AT7387"/>
      <c r="AU7387"/>
      <c r="AV7387"/>
      <c r="AW7387"/>
      <c r="AX7387"/>
      <c r="AY7387"/>
      <c r="AZ7387"/>
    </row>
    <row r="7388" spans="1:52">
      <c r="A7388"/>
      <c r="B7388"/>
      <c r="C7388"/>
      <c r="D7388"/>
      <c r="E7388"/>
      <c r="F7388"/>
      <c r="G7388"/>
      <c r="H7388"/>
      <c r="I7388"/>
      <c r="J7388"/>
      <c r="K7388"/>
      <c r="L7388"/>
      <c r="M7388"/>
      <c r="N7388"/>
      <c r="O7388"/>
      <c r="P7388"/>
      <c r="Q7388"/>
      <c r="R7388"/>
      <c r="S7388"/>
      <c r="T7388"/>
      <c r="U7388"/>
      <c r="V7388"/>
      <c r="W7388"/>
      <c r="X7388"/>
      <c r="Y7388"/>
      <c r="Z7388"/>
      <c r="AA7388"/>
      <c r="AB7388"/>
      <c r="AC7388"/>
      <c r="AD7388"/>
      <c r="AE7388"/>
      <c r="AF7388"/>
      <c r="AG7388"/>
      <c r="AH7388"/>
      <c r="AI7388"/>
      <c r="AJ7388"/>
      <c r="AK7388"/>
      <c r="AL7388"/>
      <c r="AM7388"/>
      <c r="AN7388"/>
      <c r="AO7388"/>
      <c r="AP7388"/>
      <c r="AQ7388"/>
      <c r="AR7388"/>
      <c r="AS7388"/>
      <c r="AT7388"/>
      <c r="AU7388"/>
      <c r="AV7388"/>
      <c r="AW7388"/>
      <c r="AX7388"/>
      <c r="AY7388"/>
      <c r="AZ7388"/>
    </row>
    <row r="7389" spans="1:52">
      <c r="A7389"/>
      <c r="B7389"/>
      <c r="C7389"/>
      <c r="D7389"/>
      <c r="E7389"/>
      <c r="F7389"/>
      <c r="G7389"/>
      <c r="H7389"/>
      <c r="I7389"/>
      <c r="J7389"/>
      <c r="K7389"/>
      <c r="L7389"/>
      <c r="M7389"/>
      <c r="N7389"/>
      <c r="O7389"/>
      <c r="P7389"/>
      <c r="Q7389"/>
      <c r="R7389"/>
      <c r="S7389"/>
      <c r="T7389"/>
      <c r="U7389"/>
      <c r="V7389"/>
      <c r="W7389"/>
      <c r="X7389"/>
      <c r="Y7389"/>
      <c r="Z7389"/>
      <c r="AA7389"/>
      <c r="AB7389"/>
      <c r="AC7389"/>
      <c r="AD7389"/>
      <c r="AE7389"/>
      <c r="AF7389"/>
      <c r="AG7389"/>
      <c r="AH7389"/>
      <c r="AI7389"/>
      <c r="AJ7389"/>
      <c r="AK7389"/>
      <c r="AL7389"/>
      <c r="AM7389"/>
      <c r="AN7389"/>
      <c r="AO7389"/>
      <c r="AP7389"/>
      <c r="AQ7389"/>
      <c r="AR7389"/>
      <c r="AS7389"/>
      <c r="AT7389"/>
      <c r="AU7389"/>
      <c r="AV7389"/>
      <c r="AW7389"/>
      <c r="AX7389"/>
      <c r="AY7389"/>
      <c r="AZ7389"/>
    </row>
    <row r="7390" spans="1:52">
      <c r="A7390"/>
      <c r="B7390"/>
      <c r="C7390"/>
      <c r="D7390"/>
      <c r="E7390"/>
      <c r="F7390"/>
      <c r="G7390"/>
      <c r="H7390"/>
      <c r="I7390"/>
      <c r="J7390"/>
      <c r="K7390"/>
      <c r="L7390"/>
      <c r="M7390"/>
      <c r="N7390"/>
      <c r="O7390"/>
      <c r="P7390"/>
      <c r="Q7390"/>
      <c r="R7390"/>
      <c r="S7390"/>
      <c r="T7390"/>
      <c r="U7390"/>
      <c r="V7390"/>
      <c r="W7390"/>
      <c r="X7390"/>
      <c r="Y7390"/>
      <c r="Z7390"/>
      <c r="AA7390"/>
      <c r="AB7390"/>
      <c r="AC7390"/>
      <c r="AD7390"/>
      <c r="AE7390"/>
      <c r="AF7390"/>
      <c r="AG7390"/>
      <c r="AH7390"/>
      <c r="AI7390"/>
      <c r="AJ7390"/>
      <c r="AK7390"/>
      <c r="AL7390"/>
      <c r="AM7390"/>
      <c r="AN7390"/>
      <c r="AO7390"/>
      <c r="AP7390"/>
      <c r="AQ7390"/>
      <c r="AR7390"/>
      <c r="AS7390"/>
      <c r="AT7390"/>
      <c r="AU7390"/>
      <c r="AV7390"/>
      <c r="AW7390"/>
      <c r="AX7390"/>
      <c r="AY7390"/>
      <c r="AZ7390"/>
    </row>
    <row r="7391" spans="1:52">
      <c r="A7391"/>
      <c r="B7391"/>
      <c r="C7391"/>
      <c r="D7391"/>
      <c r="E7391"/>
      <c r="F7391"/>
      <c r="G7391"/>
      <c r="H7391"/>
      <c r="I7391"/>
      <c r="J7391"/>
      <c r="K7391"/>
      <c r="L7391"/>
      <c r="M7391"/>
      <c r="N7391"/>
      <c r="O7391"/>
      <c r="P7391"/>
      <c r="Q7391"/>
      <c r="R7391"/>
      <c r="S7391"/>
      <c r="T7391"/>
      <c r="U7391"/>
      <c r="V7391"/>
      <c r="W7391"/>
      <c r="X7391"/>
      <c r="Y7391"/>
      <c r="Z7391"/>
      <c r="AA7391"/>
      <c r="AB7391"/>
      <c r="AC7391"/>
      <c r="AD7391"/>
      <c r="AE7391"/>
      <c r="AF7391"/>
      <c r="AG7391"/>
      <c r="AH7391"/>
      <c r="AI7391"/>
      <c r="AJ7391"/>
      <c r="AK7391"/>
      <c r="AL7391"/>
      <c r="AM7391"/>
      <c r="AN7391"/>
      <c r="AO7391"/>
      <c r="AP7391"/>
      <c r="AQ7391"/>
      <c r="AR7391"/>
      <c r="AS7391"/>
      <c r="AT7391"/>
      <c r="AU7391"/>
      <c r="AV7391"/>
      <c r="AW7391"/>
      <c r="AX7391"/>
      <c r="AY7391"/>
      <c r="AZ7391"/>
    </row>
    <row r="7392" spans="1:52">
      <c r="A7392"/>
      <c r="B7392"/>
      <c r="C7392"/>
      <c r="D7392"/>
      <c r="E7392"/>
      <c r="F7392"/>
      <c r="G7392"/>
      <c r="H7392"/>
      <c r="I7392"/>
      <c r="J7392"/>
      <c r="K7392"/>
      <c r="L7392"/>
      <c r="M7392"/>
      <c r="N7392"/>
      <c r="O7392"/>
      <c r="P7392"/>
      <c r="Q7392"/>
      <c r="R7392"/>
      <c r="S7392"/>
      <c r="T7392"/>
      <c r="U7392"/>
      <c r="V7392"/>
      <c r="W7392"/>
      <c r="X7392"/>
      <c r="Y7392"/>
      <c r="Z7392"/>
      <c r="AA7392"/>
      <c r="AB7392"/>
      <c r="AC7392"/>
      <c r="AD7392"/>
      <c r="AE7392"/>
      <c r="AF7392"/>
      <c r="AG7392"/>
      <c r="AH7392"/>
      <c r="AI7392"/>
      <c r="AJ7392"/>
      <c r="AK7392"/>
      <c r="AL7392"/>
      <c r="AM7392"/>
      <c r="AN7392"/>
      <c r="AO7392"/>
      <c r="AP7392"/>
      <c r="AQ7392"/>
      <c r="AR7392"/>
      <c r="AS7392"/>
      <c r="AT7392"/>
      <c r="AU7392"/>
      <c r="AV7392"/>
      <c r="AW7392"/>
      <c r="AX7392"/>
      <c r="AY7392"/>
      <c r="AZ7392"/>
    </row>
    <row r="7393" spans="1:52">
      <c r="A7393"/>
      <c r="B7393"/>
      <c r="C7393"/>
      <c r="D7393"/>
      <c r="E7393"/>
      <c r="F7393"/>
      <c r="G7393"/>
      <c r="H7393"/>
      <c r="I7393"/>
      <c r="J7393"/>
      <c r="K7393"/>
      <c r="L7393"/>
      <c r="M7393"/>
      <c r="N7393"/>
      <c r="O7393"/>
      <c r="P7393"/>
      <c r="Q7393"/>
      <c r="R7393"/>
      <c r="S7393"/>
      <c r="T7393"/>
      <c r="U7393"/>
      <c r="V7393"/>
      <c r="W7393"/>
      <c r="X7393"/>
      <c r="Y7393"/>
      <c r="Z7393"/>
      <c r="AA7393"/>
      <c r="AB7393"/>
      <c r="AC7393"/>
      <c r="AD7393"/>
      <c r="AE7393"/>
      <c r="AF7393"/>
      <c r="AG7393"/>
      <c r="AH7393"/>
      <c r="AI7393"/>
      <c r="AJ7393"/>
      <c r="AK7393"/>
      <c r="AL7393"/>
      <c r="AM7393"/>
      <c r="AN7393"/>
      <c r="AO7393"/>
      <c r="AP7393"/>
      <c r="AQ7393"/>
      <c r="AR7393"/>
      <c r="AS7393"/>
      <c r="AT7393"/>
      <c r="AU7393"/>
      <c r="AV7393"/>
      <c r="AW7393"/>
      <c r="AX7393"/>
      <c r="AY7393"/>
      <c r="AZ7393"/>
    </row>
    <row r="7394" spans="1:52">
      <c r="A7394"/>
      <c r="B7394"/>
      <c r="C7394"/>
      <c r="D7394"/>
      <c r="E7394"/>
      <c r="F7394"/>
      <c r="G7394"/>
      <c r="H7394"/>
      <c r="I7394"/>
      <c r="J7394"/>
      <c r="K7394"/>
      <c r="L7394"/>
      <c r="M7394"/>
      <c r="N7394"/>
      <c r="O7394"/>
      <c r="P7394"/>
      <c r="Q7394"/>
      <c r="R7394"/>
      <c r="S7394"/>
      <c r="T7394"/>
      <c r="U7394"/>
      <c r="V7394"/>
      <c r="W7394"/>
      <c r="X7394"/>
      <c r="Y7394"/>
      <c r="Z7394"/>
      <c r="AA7394"/>
      <c r="AB7394"/>
      <c r="AC7394"/>
      <c r="AD7394"/>
      <c r="AE7394"/>
      <c r="AF7394"/>
      <c r="AG7394"/>
      <c r="AH7394"/>
      <c r="AI7394"/>
      <c r="AJ7394"/>
      <c r="AK7394"/>
      <c r="AL7394"/>
      <c r="AM7394"/>
      <c r="AN7394"/>
      <c r="AO7394"/>
      <c r="AP7394"/>
      <c r="AQ7394"/>
      <c r="AR7394"/>
      <c r="AS7394"/>
      <c r="AT7394"/>
      <c r="AU7394"/>
      <c r="AV7394"/>
      <c r="AW7394"/>
      <c r="AX7394"/>
      <c r="AY7394"/>
      <c r="AZ7394"/>
    </row>
    <row r="7395" spans="1:52">
      <c r="A7395"/>
      <c r="B7395"/>
      <c r="C7395"/>
      <c r="D7395"/>
      <c r="E7395"/>
      <c r="F7395"/>
      <c r="G7395"/>
      <c r="H7395"/>
      <c r="I7395"/>
      <c r="J7395"/>
      <c r="K7395"/>
      <c r="L7395"/>
      <c r="M7395"/>
      <c r="N7395"/>
      <c r="O7395"/>
      <c r="P7395"/>
      <c r="Q7395"/>
      <c r="R7395"/>
      <c r="S7395"/>
      <c r="T7395"/>
      <c r="U7395"/>
      <c r="V7395"/>
      <c r="W7395"/>
      <c r="X7395"/>
      <c r="Y7395"/>
      <c r="Z7395"/>
      <c r="AA7395"/>
      <c r="AB7395"/>
      <c r="AC7395"/>
      <c r="AD7395"/>
      <c r="AE7395"/>
      <c r="AF7395"/>
      <c r="AG7395"/>
      <c r="AH7395"/>
      <c r="AI7395"/>
      <c r="AJ7395"/>
      <c r="AK7395"/>
      <c r="AL7395"/>
      <c r="AM7395"/>
      <c r="AN7395"/>
      <c r="AO7395"/>
      <c r="AP7395"/>
      <c r="AQ7395"/>
      <c r="AR7395"/>
      <c r="AS7395"/>
      <c r="AT7395"/>
      <c r="AU7395"/>
      <c r="AV7395"/>
      <c r="AW7395"/>
      <c r="AX7395"/>
      <c r="AY7395"/>
      <c r="AZ7395"/>
    </row>
    <row r="7396" spans="1:52">
      <c r="A7396"/>
      <c r="B7396"/>
      <c r="C7396"/>
      <c r="D7396"/>
      <c r="E7396"/>
      <c r="F7396"/>
      <c r="G7396"/>
      <c r="H7396"/>
      <c r="I7396"/>
      <c r="J7396"/>
      <c r="K7396"/>
      <c r="L7396"/>
      <c r="M7396"/>
      <c r="N7396"/>
      <c r="O7396"/>
      <c r="P7396"/>
      <c r="Q7396"/>
      <c r="R7396"/>
      <c r="S7396"/>
      <c r="T7396"/>
      <c r="U7396"/>
      <c r="V7396"/>
      <c r="W7396"/>
      <c r="X7396"/>
      <c r="Y7396"/>
      <c r="Z7396"/>
      <c r="AA7396"/>
      <c r="AB7396"/>
      <c r="AC7396"/>
      <c r="AD7396"/>
      <c r="AE7396"/>
      <c r="AF7396"/>
      <c r="AG7396"/>
      <c r="AH7396"/>
      <c r="AI7396"/>
      <c r="AJ7396"/>
      <c r="AK7396"/>
      <c r="AL7396"/>
      <c r="AM7396"/>
      <c r="AN7396"/>
      <c r="AO7396"/>
      <c r="AP7396"/>
      <c r="AQ7396"/>
      <c r="AR7396"/>
      <c r="AS7396"/>
      <c r="AT7396"/>
      <c r="AU7396"/>
      <c r="AV7396"/>
      <c r="AW7396"/>
      <c r="AX7396"/>
      <c r="AY7396"/>
      <c r="AZ7396"/>
    </row>
    <row r="7397" spans="1:52">
      <c r="A7397"/>
      <c r="B7397"/>
      <c r="C7397"/>
      <c r="D7397"/>
      <c r="E7397"/>
      <c r="F7397"/>
      <c r="G7397"/>
      <c r="H7397"/>
      <c r="I7397"/>
      <c r="J7397"/>
      <c r="K7397"/>
      <c r="L7397"/>
      <c r="M7397"/>
      <c r="N7397"/>
      <c r="O7397"/>
      <c r="P7397"/>
      <c r="Q7397"/>
      <c r="R7397"/>
      <c r="S7397"/>
      <c r="T7397"/>
      <c r="U7397"/>
      <c r="V7397"/>
      <c r="W7397"/>
      <c r="X7397"/>
      <c r="Y7397"/>
      <c r="Z7397"/>
      <c r="AA7397"/>
      <c r="AB7397"/>
      <c r="AC7397"/>
      <c r="AD7397"/>
      <c r="AE7397"/>
      <c r="AF7397"/>
      <c r="AG7397"/>
      <c r="AH7397"/>
      <c r="AI7397"/>
      <c r="AJ7397"/>
      <c r="AK7397"/>
      <c r="AL7397"/>
      <c r="AM7397"/>
      <c r="AN7397"/>
      <c r="AO7397"/>
      <c r="AP7397"/>
      <c r="AQ7397"/>
      <c r="AR7397"/>
      <c r="AS7397"/>
      <c r="AT7397"/>
      <c r="AU7397"/>
      <c r="AV7397"/>
      <c r="AW7397"/>
      <c r="AX7397"/>
      <c r="AY7397"/>
      <c r="AZ7397"/>
    </row>
    <row r="7398" spans="1:52">
      <c r="A7398"/>
      <c r="B7398"/>
      <c r="C7398"/>
      <c r="D7398"/>
      <c r="E7398"/>
      <c r="F7398"/>
      <c r="G7398"/>
      <c r="H7398"/>
      <c r="I7398"/>
      <c r="J7398"/>
      <c r="K7398"/>
      <c r="L7398"/>
      <c r="M7398"/>
      <c r="N7398"/>
      <c r="O7398"/>
      <c r="P7398"/>
      <c r="Q7398"/>
      <c r="R7398"/>
      <c r="S7398"/>
      <c r="T7398"/>
      <c r="U7398"/>
      <c r="V7398"/>
      <c r="W7398"/>
      <c r="X7398"/>
      <c r="Y7398"/>
      <c r="Z7398"/>
      <c r="AA7398"/>
      <c r="AB7398"/>
      <c r="AC7398"/>
      <c r="AD7398"/>
      <c r="AE7398"/>
      <c r="AF7398"/>
      <c r="AG7398"/>
      <c r="AH7398"/>
      <c r="AI7398"/>
      <c r="AJ7398"/>
      <c r="AK7398"/>
      <c r="AL7398"/>
      <c r="AM7398"/>
      <c r="AN7398"/>
      <c r="AO7398"/>
      <c r="AP7398"/>
      <c r="AQ7398"/>
      <c r="AR7398"/>
      <c r="AS7398"/>
      <c r="AT7398"/>
      <c r="AU7398"/>
      <c r="AV7398"/>
      <c r="AW7398"/>
      <c r="AX7398"/>
      <c r="AY7398"/>
      <c r="AZ7398"/>
    </row>
    <row r="7399" spans="1:52">
      <c r="A7399"/>
      <c r="B7399"/>
      <c r="C7399"/>
      <c r="D7399"/>
      <c r="E7399"/>
      <c r="F7399"/>
      <c r="G7399"/>
      <c r="H7399"/>
      <c r="I7399"/>
      <c r="J7399"/>
      <c r="K7399"/>
      <c r="L7399"/>
      <c r="M7399"/>
      <c r="N7399"/>
      <c r="O7399"/>
      <c r="P7399"/>
      <c r="Q7399"/>
      <c r="R7399"/>
      <c r="S7399"/>
      <c r="T7399"/>
      <c r="U7399"/>
      <c r="V7399"/>
      <c r="W7399"/>
      <c r="X7399"/>
      <c r="Y7399"/>
      <c r="Z7399"/>
      <c r="AA7399"/>
      <c r="AB7399"/>
      <c r="AC7399"/>
      <c r="AD7399"/>
      <c r="AE7399"/>
      <c r="AF7399"/>
      <c r="AG7399"/>
      <c r="AH7399"/>
      <c r="AI7399"/>
      <c r="AJ7399"/>
      <c r="AK7399"/>
      <c r="AL7399"/>
      <c r="AM7399"/>
      <c r="AN7399"/>
      <c r="AO7399"/>
      <c r="AP7399"/>
      <c r="AQ7399"/>
      <c r="AR7399"/>
      <c r="AS7399"/>
      <c r="AT7399"/>
      <c r="AU7399"/>
      <c r="AV7399"/>
      <c r="AW7399"/>
      <c r="AX7399"/>
      <c r="AY7399"/>
      <c r="AZ7399"/>
    </row>
    <row r="7400" spans="1:52">
      <c r="A7400"/>
      <c r="B7400"/>
      <c r="C7400"/>
      <c r="D7400"/>
      <c r="E7400"/>
      <c r="F7400"/>
      <c r="G7400"/>
      <c r="H7400"/>
      <c r="I7400"/>
      <c r="J7400"/>
      <c r="K7400"/>
      <c r="L7400"/>
      <c r="M7400"/>
      <c r="N7400"/>
      <c r="O7400"/>
      <c r="P7400"/>
      <c r="Q7400"/>
      <c r="R7400"/>
      <c r="S7400"/>
      <c r="T7400"/>
      <c r="U7400"/>
      <c r="V7400"/>
      <c r="W7400"/>
      <c r="X7400"/>
      <c r="Y7400"/>
      <c r="Z7400"/>
      <c r="AA7400"/>
      <c r="AB7400"/>
      <c r="AC7400"/>
      <c r="AD7400"/>
      <c r="AE7400"/>
      <c r="AF7400"/>
      <c r="AG7400"/>
      <c r="AH7400"/>
      <c r="AI7400"/>
      <c r="AJ7400"/>
      <c r="AK7400"/>
      <c r="AL7400"/>
      <c r="AM7400"/>
      <c r="AN7400"/>
      <c r="AO7400"/>
      <c r="AP7400"/>
      <c r="AQ7400"/>
      <c r="AR7400"/>
      <c r="AS7400"/>
      <c r="AT7400"/>
      <c r="AU7400"/>
      <c r="AV7400"/>
      <c r="AW7400"/>
      <c r="AX7400"/>
      <c r="AY7400"/>
      <c r="AZ7400"/>
    </row>
    <row r="7401" spans="1:52">
      <c r="A7401"/>
      <c r="B7401"/>
      <c r="C7401"/>
      <c r="D7401"/>
      <c r="E7401"/>
      <c r="F7401"/>
      <c r="G7401"/>
      <c r="H7401"/>
      <c r="I7401"/>
      <c r="J7401"/>
      <c r="K7401"/>
      <c r="L7401"/>
      <c r="M7401"/>
      <c r="N7401"/>
      <c r="O7401"/>
      <c r="P7401"/>
      <c r="Q7401"/>
      <c r="R7401"/>
      <c r="S7401"/>
      <c r="T7401"/>
      <c r="U7401"/>
      <c r="V7401"/>
      <c r="W7401"/>
      <c r="X7401"/>
      <c r="Y7401"/>
      <c r="Z7401"/>
      <c r="AA7401"/>
      <c r="AB7401"/>
      <c r="AC7401"/>
      <c r="AD7401"/>
      <c r="AE7401"/>
      <c r="AF7401"/>
      <c r="AG7401"/>
      <c r="AH7401"/>
      <c r="AI7401"/>
      <c r="AJ7401"/>
      <c r="AK7401"/>
      <c r="AL7401"/>
      <c r="AM7401"/>
      <c r="AN7401"/>
      <c r="AO7401"/>
      <c r="AP7401"/>
      <c r="AQ7401"/>
      <c r="AR7401"/>
      <c r="AS7401"/>
      <c r="AT7401"/>
      <c r="AU7401"/>
      <c r="AV7401"/>
      <c r="AW7401"/>
      <c r="AX7401"/>
      <c r="AY7401"/>
      <c r="AZ7401"/>
    </row>
    <row r="7402" spans="1:52">
      <c r="A7402"/>
      <c r="B7402"/>
      <c r="C7402"/>
      <c r="D7402"/>
      <c r="E7402"/>
      <c r="F7402"/>
      <c r="G7402"/>
      <c r="H7402"/>
      <c r="I7402"/>
      <c r="J7402"/>
      <c r="K7402"/>
      <c r="L7402"/>
      <c r="M7402"/>
      <c r="N7402"/>
      <c r="O7402"/>
      <c r="P7402"/>
      <c r="Q7402"/>
      <c r="R7402"/>
      <c r="S7402"/>
      <c r="T7402"/>
      <c r="U7402"/>
      <c r="V7402"/>
      <c r="W7402"/>
      <c r="X7402"/>
      <c r="Y7402"/>
      <c r="Z7402"/>
      <c r="AA7402"/>
      <c r="AB7402"/>
      <c r="AC7402"/>
      <c r="AD7402"/>
      <c r="AE7402"/>
      <c r="AF7402"/>
      <c r="AG7402"/>
      <c r="AH7402"/>
      <c r="AI7402"/>
      <c r="AJ7402"/>
      <c r="AK7402"/>
      <c r="AL7402"/>
      <c r="AM7402"/>
      <c r="AN7402"/>
      <c r="AO7402"/>
      <c r="AP7402"/>
      <c r="AQ7402"/>
      <c r="AR7402"/>
      <c r="AS7402"/>
      <c r="AT7402"/>
      <c r="AU7402"/>
      <c r="AV7402"/>
      <c r="AW7402"/>
      <c r="AX7402"/>
      <c r="AY7402"/>
      <c r="AZ7402"/>
    </row>
    <row r="7403" spans="1:52">
      <c r="A7403"/>
      <c r="B7403"/>
      <c r="C7403"/>
      <c r="D7403"/>
      <c r="E7403"/>
      <c r="F7403"/>
      <c r="G7403"/>
      <c r="H7403"/>
      <c r="I7403"/>
      <c r="J7403"/>
      <c r="K7403"/>
      <c r="L7403"/>
      <c r="M7403"/>
      <c r="N7403"/>
      <c r="O7403"/>
      <c r="P7403"/>
      <c r="Q7403"/>
      <c r="R7403"/>
      <c r="S7403"/>
      <c r="T7403"/>
      <c r="U7403"/>
      <c r="V7403"/>
      <c r="W7403"/>
      <c r="X7403"/>
      <c r="Y7403"/>
      <c r="Z7403"/>
      <c r="AA7403"/>
      <c r="AB7403"/>
      <c r="AC7403"/>
      <c r="AD7403"/>
      <c r="AE7403"/>
      <c r="AF7403"/>
      <c r="AG7403"/>
      <c r="AH7403"/>
      <c r="AI7403"/>
      <c r="AJ7403"/>
      <c r="AK7403"/>
      <c r="AL7403"/>
      <c r="AM7403"/>
      <c r="AN7403"/>
      <c r="AO7403"/>
      <c r="AP7403"/>
      <c r="AQ7403"/>
      <c r="AR7403"/>
      <c r="AS7403"/>
      <c r="AT7403"/>
      <c r="AU7403"/>
      <c r="AV7403"/>
      <c r="AW7403"/>
      <c r="AX7403"/>
      <c r="AY7403"/>
      <c r="AZ7403"/>
    </row>
    <row r="7404" spans="1:52">
      <c r="A7404"/>
      <c r="B7404"/>
      <c r="C7404"/>
      <c r="D7404"/>
      <c r="E7404"/>
      <c r="F7404"/>
      <c r="G7404"/>
      <c r="H7404"/>
      <c r="I7404"/>
      <c r="J7404"/>
      <c r="K7404"/>
      <c r="L7404"/>
      <c r="M7404"/>
      <c r="N7404"/>
      <c r="O7404"/>
      <c r="P7404"/>
      <c r="Q7404"/>
      <c r="R7404"/>
      <c r="S7404"/>
      <c r="T7404"/>
      <c r="U7404"/>
      <c r="V7404"/>
      <c r="W7404"/>
      <c r="X7404"/>
      <c r="Y7404"/>
      <c r="Z7404"/>
      <c r="AA7404"/>
      <c r="AB7404"/>
      <c r="AC7404"/>
      <c r="AD7404"/>
      <c r="AE7404"/>
      <c r="AF7404"/>
      <c r="AG7404"/>
      <c r="AH7404"/>
      <c r="AI7404"/>
      <c r="AJ7404"/>
      <c r="AK7404"/>
      <c r="AL7404"/>
      <c r="AM7404"/>
      <c r="AN7404"/>
      <c r="AO7404"/>
      <c r="AP7404"/>
      <c r="AQ7404"/>
      <c r="AR7404"/>
      <c r="AS7404"/>
      <c r="AT7404"/>
      <c r="AU7404"/>
      <c r="AV7404"/>
      <c r="AW7404"/>
      <c r="AX7404"/>
      <c r="AY7404"/>
      <c r="AZ7404"/>
    </row>
    <row r="7405" spans="1:52">
      <c r="A7405"/>
      <c r="B7405"/>
      <c r="C7405"/>
      <c r="D7405"/>
      <c r="E7405"/>
      <c r="F7405"/>
      <c r="G7405"/>
      <c r="H7405"/>
      <c r="I7405"/>
      <c r="J7405"/>
      <c r="K7405"/>
      <c r="L7405"/>
      <c r="M7405"/>
      <c r="N7405"/>
      <c r="O7405"/>
      <c r="P7405"/>
      <c r="Q7405"/>
      <c r="R7405"/>
      <c r="S7405"/>
      <c r="T7405"/>
      <c r="U7405"/>
      <c r="V7405"/>
      <c r="W7405"/>
      <c r="X7405"/>
      <c r="Y7405"/>
      <c r="Z7405"/>
      <c r="AA7405"/>
      <c r="AB7405"/>
      <c r="AC7405"/>
      <c r="AD7405"/>
      <c r="AE7405"/>
      <c r="AF7405"/>
      <c r="AG7405"/>
      <c r="AH7405"/>
      <c r="AI7405"/>
      <c r="AJ7405"/>
      <c r="AK7405"/>
      <c r="AL7405"/>
      <c r="AM7405"/>
      <c r="AN7405"/>
      <c r="AO7405"/>
      <c r="AP7405"/>
      <c r="AQ7405"/>
      <c r="AR7405"/>
      <c r="AS7405"/>
      <c r="AT7405"/>
      <c r="AU7405"/>
      <c r="AV7405"/>
      <c r="AW7405"/>
      <c r="AX7405"/>
      <c r="AY7405"/>
      <c r="AZ7405"/>
    </row>
    <row r="7406" spans="1:52">
      <c r="A7406"/>
      <c r="B7406"/>
      <c r="C7406"/>
      <c r="D7406"/>
      <c r="E7406"/>
      <c r="F7406"/>
      <c r="G7406"/>
      <c r="H7406"/>
      <c r="I7406"/>
      <c r="J7406"/>
      <c r="K7406"/>
      <c r="L7406"/>
      <c r="M7406"/>
      <c r="N7406"/>
      <c r="O7406"/>
      <c r="P7406"/>
      <c r="Q7406"/>
      <c r="R7406"/>
      <c r="S7406"/>
      <c r="T7406"/>
      <c r="U7406"/>
      <c r="V7406"/>
      <c r="W7406"/>
      <c r="X7406"/>
      <c r="Y7406"/>
      <c r="Z7406"/>
      <c r="AA7406"/>
      <c r="AB7406"/>
      <c r="AC7406"/>
      <c r="AD7406"/>
      <c r="AE7406"/>
      <c r="AF7406"/>
      <c r="AG7406"/>
      <c r="AH7406"/>
      <c r="AI7406"/>
      <c r="AJ7406"/>
      <c r="AK7406"/>
      <c r="AL7406"/>
      <c r="AM7406"/>
      <c r="AN7406"/>
      <c r="AO7406"/>
      <c r="AP7406"/>
      <c r="AQ7406"/>
      <c r="AR7406"/>
      <c r="AS7406"/>
      <c r="AT7406"/>
      <c r="AU7406"/>
      <c r="AV7406"/>
      <c r="AW7406"/>
      <c r="AX7406"/>
      <c r="AY7406"/>
      <c r="AZ7406"/>
    </row>
    <row r="7407" spans="1:52">
      <c r="A7407"/>
      <c r="B7407"/>
      <c r="C7407"/>
      <c r="D7407"/>
      <c r="E7407"/>
      <c r="F7407"/>
      <c r="G7407"/>
      <c r="H7407"/>
      <c r="I7407"/>
      <c r="J7407"/>
      <c r="K7407"/>
      <c r="L7407"/>
      <c r="M7407"/>
      <c r="N7407"/>
      <c r="O7407"/>
      <c r="P7407"/>
      <c r="Q7407"/>
      <c r="R7407"/>
      <c r="S7407"/>
      <c r="T7407"/>
      <c r="U7407"/>
      <c r="V7407"/>
      <c r="W7407"/>
      <c r="X7407"/>
      <c r="Y7407"/>
      <c r="Z7407"/>
      <c r="AA7407"/>
      <c r="AB7407"/>
      <c r="AC7407"/>
      <c r="AD7407"/>
      <c r="AE7407"/>
      <c r="AF7407"/>
      <c r="AG7407"/>
      <c r="AH7407"/>
      <c r="AI7407"/>
      <c r="AJ7407"/>
      <c r="AK7407"/>
      <c r="AL7407"/>
      <c r="AM7407"/>
      <c r="AN7407"/>
      <c r="AO7407"/>
      <c r="AP7407"/>
      <c r="AQ7407"/>
      <c r="AR7407"/>
      <c r="AS7407"/>
      <c r="AT7407"/>
      <c r="AU7407"/>
      <c r="AV7407"/>
      <c r="AW7407"/>
      <c r="AX7407"/>
      <c r="AY7407"/>
      <c r="AZ7407"/>
    </row>
    <row r="7408" spans="1:52">
      <c r="A7408"/>
      <c r="B7408"/>
      <c r="C7408"/>
      <c r="D7408"/>
      <c r="E7408"/>
      <c r="F7408"/>
      <c r="G7408"/>
      <c r="H7408"/>
      <c r="I7408"/>
      <c r="J7408"/>
      <c r="K7408"/>
      <c r="L7408"/>
      <c r="M7408"/>
      <c r="N7408"/>
      <c r="O7408"/>
      <c r="P7408"/>
      <c r="Q7408"/>
      <c r="R7408"/>
      <c r="S7408"/>
      <c r="T7408"/>
      <c r="U7408"/>
      <c r="V7408"/>
      <c r="W7408"/>
      <c r="X7408"/>
      <c r="Y7408"/>
      <c r="Z7408"/>
      <c r="AA7408"/>
      <c r="AB7408"/>
      <c r="AC7408"/>
      <c r="AD7408"/>
      <c r="AE7408"/>
      <c r="AF7408"/>
      <c r="AG7408"/>
      <c r="AH7408"/>
      <c r="AI7408"/>
      <c r="AJ7408"/>
      <c r="AK7408"/>
      <c r="AL7408"/>
      <c r="AM7408"/>
      <c r="AN7408"/>
      <c r="AO7408"/>
      <c r="AP7408"/>
      <c r="AQ7408"/>
      <c r="AR7408"/>
      <c r="AS7408"/>
      <c r="AT7408"/>
      <c r="AU7408"/>
      <c r="AV7408"/>
      <c r="AW7408"/>
      <c r="AX7408"/>
      <c r="AY7408"/>
      <c r="AZ7408"/>
    </row>
    <row r="7409" spans="1:52">
      <c r="A7409"/>
      <c r="B7409"/>
      <c r="C7409"/>
      <c r="D7409"/>
      <c r="E7409"/>
      <c r="F7409"/>
      <c r="G7409"/>
      <c r="H7409"/>
      <c r="I7409"/>
      <c r="J7409"/>
      <c r="K7409"/>
      <c r="L7409"/>
      <c r="M7409"/>
      <c r="N7409"/>
      <c r="O7409"/>
      <c r="P7409"/>
      <c r="Q7409"/>
      <c r="R7409"/>
      <c r="S7409"/>
      <c r="T7409"/>
      <c r="U7409"/>
      <c r="V7409"/>
      <c r="W7409"/>
      <c r="X7409"/>
      <c r="Y7409"/>
      <c r="Z7409"/>
      <c r="AA7409"/>
      <c r="AB7409"/>
      <c r="AC7409"/>
      <c r="AD7409"/>
      <c r="AE7409"/>
      <c r="AF7409"/>
      <c r="AG7409"/>
      <c r="AH7409"/>
      <c r="AI7409"/>
      <c r="AJ7409"/>
      <c r="AK7409"/>
      <c r="AL7409"/>
      <c r="AM7409"/>
      <c r="AN7409"/>
      <c r="AO7409"/>
      <c r="AP7409"/>
      <c r="AQ7409"/>
      <c r="AR7409"/>
      <c r="AS7409"/>
      <c r="AT7409"/>
      <c r="AU7409"/>
      <c r="AV7409"/>
      <c r="AW7409"/>
      <c r="AX7409"/>
      <c r="AY7409"/>
      <c r="AZ7409"/>
    </row>
    <row r="7410" spans="1:52">
      <c r="A7410"/>
      <c r="B7410"/>
      <c r="C7410"/>
      <c r="D7410"/>
      <c r="E7410"/>
      <c r="F7410"/>
      <c r="G7410"/>
      <c r="H7410"/>
      <c r="I7410"/>
      <c r="J7410"/>
      <c r="K7410"/>
      <c r="L7410"/>
      <c r="M7410"/>
      <c r="N7410"/>
      <c r="O7410"/>
      <c r="P7410"/>
      <c r="Q7410"/>
      <c r="R7410"/>
      <c r="S7410"/>
      <c r="T7410"/>
      <c r="U7410"/>
      <c r="V7410"/>
      <c r="W7410"/>
      <c r="X7410"/>
      <c r="Y7410"/>
      <c r="Z7410"/>
      <c r="AA7410"/>
      <c r="AB7410"/>
      <c r="AC7410"/>
      <c r="AD7410"/>
      <c r="AE7410"/>
      <c r="AF7410"/>
      <c r="AG7410"/>
      <c r="AH7410"/>
      <c r="AI7410"/>
      <c r="AJ7410"/>
      <c r="AK7410"/>
      <c r="AL7410"/>
      <c r="AM7410"/>
      <c r="AN7410"/>
      <c r="AO7410"/>
      <c r="AP7410"/>
      <c r="AQ7410"/>
      <c r="AR7410"/>
      <c r="AS7410"/>
      <c r="AT7410"/>
      <c r="AU7410"/>
      <c r="AV7410"/>
      <c r="AW7410"/>
      <c r="AX7410"/>
      <c r="AY7410"/>
      <c r="AZ7410"/>
    </row>
    <row r="7411" spans="1:52">
      <c r="A7411"/>
      <c r="B7411"/>
      <c r="C7411"/>
      <c r="D7411"/>
      <c r="E7411"/>
      <c r="F7411"/>
      <c r="G7411"/>
      <c r="H7411"/>
      <c r="I7411"/>
      <c r="J7411"/>
      <c r="K7411"/>
      <c r="L7411"/>
      <c r="M7411"/>
      <c r="N7411"/>
      <c r="O7411"/>
      <c r="P7411"/>
      <c r="Q7411"/>
      <c r="R7411"/>
      <c r="S7411"/>
      <c r="T7411"/>
      <c r="U7411"/>
      <c r="V7411"/>
      <c r="W7411"/>
      <c r="X7411"/>
      <c r="Y7411"/>
      <c r="Z7411"/>
      <c r="AA7411"/>
      <c r="AB7411"/>
      <c r="AC7411"/>
      <c r="AD7411"/>
      <c r="AE7411"/>
      <c r="AF7411"/>
      <c r="AG7411"/>
      <c r="AH7411"/>
      <c r="AI7411"/>
      <c r="AJ7411"/>
      <c r="AK7411"/>
      <c r="AL7411"/>
      <c r="AM7411"/>
      <c r="AN7411"/>
      <c r="AO7411"/>
      <c r="AP7411"/>
      <c r="AQ7411"/>
      <c r="AR7411"/>
      <c r="AS7411"/>
      <c r="AT7411"/>
      <c r="AU7411"/>
      <c r="AV7411"/>
      <c r="AW7411"/>
      <c r="AX7411"/>
      <c r="AY7411"/>
      <c r="AZ7411"/>
    </row>
    <row r="7412" spans="1:52">
      <c r="A7412"/>
      <c r="B7412"/>
      <c r="C7412"/>
      <c r="D7412"/>
      <c r="E7412"/>
      <c r="F7412"/>
      <c r="G7412"/>
      <c r="H7412"/>
      <c r="I7412"/>
      <c r="J7412"/>
      <c r="K7412"/>
      <c r="L7412"/>
      <c r="M7412"/>
      <c r="N7412"/>
      <c r="O7412"/>
      <c r="P7412"/>
      <c r="Q7412"/>
      <c r="R7412"/>
      <c r="S7412"/>
      <c r="T7412"/>
      <c r="U7412"/>
      <c r="V7412"/>
      <c r="W7412"/>
      <c r="X7412"/>
      <c r="Y7412"/>
      <c r="Z7412"/>
      <c r="AA7412"/>
      <c r="AB7412"/>
      <c r="AC7412"/>
      <c r="AD7412"/>
      <c r="AE7412"/>
      <c r="AF7412"/>
      <c r="AG7412"/>
      <c r="AH7412"/>
      <c r="AI7412"/>
      <c r="AJ7412"/>
      <c r="AK7412"/>
      <c r="AL7412"/>
      <c r="AM7412"/>
      <c r="AN7412"/>
      <c r="AO7412"/>
      <c r="AP7412"/>
      <c r="AQ7412"/>
      <c r="AR7412"/>
      <c r="AS7412"/>
      <c r="AT7412"/>
      <c r="AU7412"/>
      <c r="AV7412"/>
      <c r="AW7412"/>
      <c r="AX7412"/>
      <c r="AY7412"/>
      <c r="AZ7412"/>
    </row>
    <row r="7413" spans="1:52">
      <c r="A7413"/>
      <c r="B7413"/>
      <c r="C7413"/>
      <c r="D7413"/>
      <c r="E7413"/>
      <c r="F7413"/>
      <c r="G7413"/>
      <c r="H7413"/>
      <c r="I7413"/>
      <c r="J7413"/>
      <c r="K7413"/>
      <c r="L7413"/>
      <c r="M7413"/>
      <c r="N7413"/>
      <c r="O7413"/>
      <c r="P7413"/>
      <c r="Q7413"/>
      <c r="R7413"/>
      <c r="S7413"/>
      <c r="T7413"/>
      <c r="U7413"/>
      <c r="V7413"/>
      <c r="W7413"/>
      <c r="X7413"/>
      <c r="Y7413"/>
      <c r="Z7413"/>
      <c r="AA7413"/>
      <c r="AB7413"/>
      <c r="AC7413"/>
      <c r="AD7413"/>
      <c r="AE7413"/>
      <c r="AF7413"/>
      <c r="AG7413"/>
      <c r="AH7413"/>
      <c r="AI7413"/>
      <c r="AJ7413"/>
      <c r="AK7413"/>
      <c r="AL7413"/>
      <c r="AM7413"/>
      <c r="AN7413"/>
      <c r="AO7413"/>
      <c r="AP7413"/>
      <c r="AQ7413"/>
      <c r="AR7413"/>
      <c r="AS7413"/>
      <c r="AT7413"/>
      <c r="AU7413"/>
      <c r="AV7413"/>
      <c r="AW7413"/>
      <c r="AX7413"/>
      <c r="AY7413"/>
      <c r="AZ7413"/>
    </row>
    <row r="7414" spans="1:52">
      <c r="A7414"/>
      <c r="B7414"/>
      <c r="C7414"/>
      <c r="D7414"/>
      <c r="E7414"/>
      <c r="F7414"/>
      <c r="G7414"/>
      <c r="H7414"/>
      <c r="I7414"/>
      <c r="J7414"/>
      <c r="K7414"/>
      <c r="L7414"/>
      <c r="M7414"/>
      <c r="N7414"/>
      <c r="O7414"/>
      <c r="P7414"/>
      <c r="Q7414"/>
      <c r="R7414"/>
      <c r="S7414"/>
      <c r="T7414"/>
      <c r="U7414"/>
      <c r="V7414"/>
      <c r="W7414"/>
      <c r="X7414"/>
      <c r="Y7414"/>
      <c r="Z7414"/>
      <c r="AA7414"/>
      <c r="AB7414"/>
      <c r="AC7414"/>
      <c r="AD7414"/>
      <c r="AE7414"/>
      <c r="AF7414"/>
      <c r="AG7414"/>
      <c r="AH7414"/>
      <c r="AI7414"/>
      <c r="AJ7414"/>
      <c r="AK7414"/>
      <c r="AL7414"/>
      <c r="AM7414"/>
      <c r="AN7414"/>
      <c r="AO7414"/>
      <c r="AP7414"/>
      <c r="AQ7414"/>
      <c r="AR7414"/>
      <c r="AS7414"/>
      <c r="AT7414"/>
      <c r="AU7414"/>
      <c r="AV7414"/>
      <c r="AW7414"/>
      <c r="AX7414"/>
      <c r="AY7414"/>
      <c r="AZ7414"/>
    </row>
    <row r="7415" spans="1:52">
      <c r="A7415"/>
      <c r="B7415"/>
      <c r="C7415"/>
      <c r="D7415"/>
      <c r="E7415"/>
      <c r="F7415"/>
      <c r="G7415"/>
      <c r="H7415"/>
      <c r="I7415"/>
      <c r="J7415"/>
      <c r="K7415"/>
      <c r="L7415"/>
      <c r="M7415"/>
      <c r="N7415"/>
      <c r="O7415"/>
      <c r="P7415"/>
      <c r="Q7415"/>
      <c r="R7415"/>
      <c r="S7415"/>
      <c r="T7415"/>
      <c r="U7415"/>
      <c r="V7415"/>
      <c r="W7415"/>
      <c r="X7415"/>
      <c r="Y7415"/>
      <c r="Z7415"/>
      <c r="AA7415"/>
      <c r="AB7415"/>
      <c r="AC7415"/>
      <c r="AD7415"/>
      <c r="AE7415"/>
      <c r="AF7415"/>
      <c r="AG7415"/>
      <c r="AH7415"/>
      <c r="AI7415"/>
      <c r="AJ7415"/>
      <c r="AK7415"/>
      <c r="AL7415"/>
      <c r="AM7415"/>
      <c r="AN7415"/>
      <c r="AO7415"/>
      <c r="AP7415"/>
      <c r="AQ7415"/>
      <c r="AR7415"/>
      <c r="AS7415"/>
      <c r="AT7415"/>
      <c r="AU7415"/>
      <c r="AV7415"/>
      <c r="AW7415"/>
      <c r="AX7415"/>
      <c r="AY7415"/>
      <c r="AZ7415"/>
    </row>
    <row r="7416" spans="1:52">
      <c r="A7416"/>
      <c r="B7416"/>
      <c r="C7416"/>
      <c r="D7416"/>
      <c r="E7416"/>
      <c r="F7416"/>
      <c r="G7416"/>
      <c r="H7416"/>
      <c r="I7416"/>
      <c r="J7416"/>
      <c r="K7416"/>
      <c r="L7416"/>
      <c r="M7416"/>
      <c r="N7416"/>
      <c r="O7416"/>
      <c r="P7416"/>
      <c r="Q7416"/>
      <c r="R7416"/>
      <c r="S7416"/>
      <c r="T7416"/>
      <c r="U7416"/>
      <c r="V7416"/>
      <c r="W7416"/>
      <c r="X7416"/>
      <c r="Y7416"/>
      <c r="Z7416"/>
      <c r="AA7416"/>
      <c r="AB7416"/>
      <c r="AC7416"/>
      <c r="AD7416"/>
      <c r="AE7416"/>
      <c r="AF7416"/>
      <c r="AG7416"/>
      <c r="AH7416"/>
      <c r="AI7416"/>
      <c r="AJ7416"/>
      <c r="AK7416"/>
      <c r="AL7416"/>
      <c r="AM7416"/>
      <c r="AN7416"/>
      <c r="AO7416"/>
      <c r="AP7416"/>
      <c r="AQ7416"/>
      <c r="AR7416"/>
      <c r="AS7416"/>
      <c r="AT7416"/>
      <c r="AU7416"/>
      <c r="AV7416"/>
      <c r="AW7416"/>
      <c r="AX7416"/>
      <c r="AY7416"/>
      <c r="AZ7416"/>
    </row>
    <row r="7417" spans="1:52">
      <c r="A7417"/>
      <c r="B7417"/>
      <c r="C7417"/>
      <c r="D7417"/>
      <c r="E7417"/>
      <c r="F7417"/>
      <c r="G7417"/>
      <c r="H7417"/>
      <c r="I7417"/>
      <c r="J7417"/>
      <c r="K7417"/>
      <c r="L7417"/>
      <c r="M7417"/>
      <c r="N7417"/>
      <c r="O7417"/>
      <c r="P7417"/>
      <c r="Q7417"/>
      <c r="R7417"/>
      <c r="S7417"/>
      <c r="T7417"/>
      <c r="U7417"/>
      <c r="V7417"/>
      <c r="W7417"/>
      <c r="X7417"/>
      <c r="Y7417"/>
      <c r="Z7417"/>
      <c r="AA7417"/>
      <c r="AB7417"/>
      <c r="AC7417"/>
      <c r="AD7417"/>
      <c r="AE7417"/>
      <c r="AF7417"/>
      <c r="AG7417"/>
      <c r="AH7417"/>
      <c r="AI7417"/>
      <c r="AJ7417"/>
      <c r="AK7417"/>
      <c r="AL7417"/>
      <c r="AM7417"/>
      <c r="AN7417"/>
      <c r="AO7417"/>
      <c r="AP7417"/>
      <c r="AQ7417"/>
      <c r="AR7417"/>
      <c r="AS7417"/>
      <c r="AT7417"/>
      <c r="AU7417"/>
      <c r="AV7417"/>
      <c r="AW7417"/>
      <c r="AX7417"/>
      <c r="AY7417"/>
      <c r="AZ7417"/>
    </row>
    <row r="7418" spans="1:52">
      <c r="A7418"/>
      <c r="B7418"/>
      <c r="C7418"/>
      <c r="D7418"/>
      <c r="E7418"/>
      <c r="F7418"/>
      <c r="G7418"/>
      <c r="H7418"/>
      <c r="I7418"/>
      <c r="J7418"/>
      <c r="K7418"/>
      <c r="L7418"/>
      <c r="M7418"/>
      <c r="N7418"/>
      <c r="O7418"/>
      <c r="P7418"/>
      <c r="Q7418"/>
      <c r="R7418"/>
      <c r="S7418"/>
      <c r="T7418"/>
      <c r="U7418"/>
      <c r="V7418"/>
      <c r="W7418"/>
      <c r="X7418"/>
      <c r="Y7418"/>
      <c r="Z7418"/>
      <c r="AA7418"/>
      <c r="AB7418"/>
      <c r="AC7418"/>
      <c r="AD7418"/>
      <c r="AE7418"/>
      <c r="AF7418"/>
      <c r="AG7418"/>
      <c r="AH7418"/>
      <c r="AI7418"/>
      <c r="AJ7418"/>
      <c r="AK7418"/>
      <c r="AL7418"/>
      <c r="AM7418"/>
      <c r="AN7418"/>
      <c r="AO7418"/>
      <c r="AP7418"/>
      <c r="AQ7418"/>
      <c r="AR7418"/>
      <c r="AS7418"/>
      <c r="AT7418"/>
      <c r="AU7418"/>
      <c r="AV7418"/>
      <c r="AW7418"/>
      <c r="AX7418"/>
      <c r="AY7418"/>
      <c r="AZ7418"/>
    </row>
    <row r="7419" spans="1:52">
      <c r="A7419"/>
      <c r="B7419"/>
      <c r="C7419"/>
      <c r="D7419"/>
      <c r="E7419"/>
      <c r="F7419"/>
      <c r="G7419"/>
      <c r="H7419"/>
      <c r="I7419"/>
      <c r="J7419"/>
      <c r="K7419"/>
      <c r="L7419"/>
      <c r="M7419"/>
      <c r="N7419"/>
      <c r="O7419"/>
      <c r="P7419"/>
      <c r="Q7419"/>
      <c r="R7419"/>
      <c r="S7419"/>
      <c r="T7419"/>
      <c r="U7419"/>
      <c r="V7419"/>
      <c r="W7419"/>
      <c r="X7419"/>
      <c r="Y7419"/>
      <c r="Z7419"/>
      <c r="AA7419"/>
      <c r="AB7419"/>
      <c r="AC7419"/>
      <c r="AD7419"/>
      <c r="AE7419"/>
      <c r="AF7419"/>
      <c r="AG7419"/>
      <c r="AH7419"/>
      <c r="AI7419"/>
      <c r="AJ7419"/>
      <c r="AK7419"/>
      <c r="AL7419"/>
      <c r="AM7419"/>
      <c r="AN7419"/>
      <c r="AO7419"/>
      <c r="AP7419"/>
      <c r="AQ7419"/>
      <c r="AR7419"/>
      <c r="AS7419"/>
      <c r="AT7419"/>
      <c r="AU7419"/>
      <c r="AV7419"/>
      <c r="AW7419"/>
      <c r="AX7419"/>
      <c r="AY7419"/>
      <c r="AZ7419"/>
    </row>
    <row r="7420" spans="1:52">
      <c r="A7420"/>
      <c r="B7420"/>
      <c r="C7420"/>
      <c r="D7420"/>
      <c r="E7420"/>
      <c r="F7420"/>
      <c r="G7420"/>
      <c r="H7420"/>
      <c r="I7420"/>
      <c r="J7420"/>
      <c r="K7420"/>
      <c r="L7420"/>
      <c r="M7420"/>
      <c r="N7420"/>
      <c r="O7420"/>
      <c r="P7420"/>
      <c r="Q7420"/>
      <c r="R7420"/>
      <c r="S7420"/>
      <c r="T7420"/>
      <c r="U7420"/>
      <c r="V7420"/>
      <c r="W7420"/>
      <c r="X7420"/>
      <c r="Y7420"/>
      <c r="Z7420"/>
      <c r="AA7420"/>
      <c r="AB7420"/>
      <c r="AC7420"/>
      <c r="AD7420"/>
      <c r="AE7420"/>
      <c r="AF7420"/>
      <c r="AG7420"/>
      <c r="AH7420"/>
      <c r="AI7420"/>
      <c r="AJ7420"/>
      <c r="AK7420"/>
      <c r="AL7420"/>
      <c r="AM7420"/>
      <c r="AN7420"/>
      <c r="AO7420"/>
      <c r="AP7420"/>
      <c r="AQ7420"/>
      <c r="AR7420"/>
      <c r="AS7420"/>
      <c r="AT7420"/>
      <c r="AU7420"/>
      <c r="AV7420"/>
      <c r="AW7420"/>
      <c r="AX7420"/>
      <c r="AY7420"/>
      <c r="AZ7420"/>
    </row>
    <row r="7421" spans="1:52">
      <c r="A7421"/>
      <c r="B7421"/>
      <c r="C7421"/>
      <c r="D7421"/>
      <c r="E7421"/>
      <c r="F7421"/>
      <c r="G7421"/>
      <c r="H7421"/>
      <c r="I7421"/>
      <c r="J7421"/>
      <c r="K7421"/>
      <c r="L7421"/>
      <c r="M7421"/>
      <c r="N7421"/>
      <c r="O7421"/>
      <c r="P7421"/>
      <c r="Q7421"/>
      <c r="R7421"/>
      <c r="S7421"/>
      <c r="T7421"/>
      <c r="U7421"/>
      <c r="V7421"/>
      <c r="W7421"/>
      <c r="X7421"/>
      <c r="Y7421"/>
      <c r="Z7421"/>
      <c r="AA7421"/>
      <c r="AB7421"/>
      <c r="AC7421"/>
      <c r="AD7421"/>
      <c r="AE7421"/>
      <c r="AF7421"/>
      <c r="AG7421"/>
      <c r="AH7421"/>
      <c r="AI7421"/>
      <c r="AJ7421"/>
      <c r="AK7421"/>
      <c r="AL7421"/>
      <c r="AM7421"/>
      <c r="AN7421"/>
      <c r="AO7421"/>
      <c r="AP7421"/>
      <c r="AQ7421"/>
      <c r="AR7421"/>
      <c r="AS7421"/>
      <c r="AT7421"/>
      <c r="AU7421"/>
      <c r="AV7421"/>
      <c r="AW7421"/>
      <c r="AX7421"/>
      <c r="AY7421"/>
      <c r="AZ7421"/>
    </row>
    <row r="7422" spans="1:52">
      <c r="A7422"/>
      <c r="B7422"/>
      <c r="C7422"/>
      <c r="D7422"/>
      <c r="E7422"/>
      <c r="F7422"/>
      <c r="G7422"/>
      <c r="H7422"/>
      <c r="I7422"/>
      <c r="J7422"/>
      <c r="K7422"/>
      <c r="L7422"/>
      <c r="M7422"/>
      <c r="N7422"/>
      <c r="O7422"/>
      <c r="P7422"/>
      <c r="Q7422"/>
      <c r="R7422"/>
      <c r="S7422"/>
      <c r="T7422"/>
      <c r="U7422"/>
      <c r="V7422"/>
      <c r="W7422"/>
      <c r="X7422"/>
      <c r="Y7422"/>
      <c r="Z7422"/>
      <c r="AA7422"/>
      <c r="AB7422"/>
      <c r="AC7422"/>
      <c r="AD7422"/>
      <c r="AE7422"/>
      <c r="AF7422"/>
      <c r="AG7422"/>
      <c r="AH7422"/>
      <c r="AI7422"/>
      <c r="AJ7422"/>
      <c r="AK7422"/>
      <c r="AL7422"/>
      <c r="AM7422"/>
      <c r="AN7422"/>
      <c r="AO7422"/>
      <c r="AP7422"/>
      <c r="AQ7422"/>
      <c r="AR7422"/>
      <c r="AS7422"/>
      <c r="AT7422"/>
      <c r="AU7422"/>
      <c r="AV7422"/>
      <c r="AW7422"/>
      <c r="AX7422"/>
      <c r="AY7422"/>
      <c r="AZ7422"/>
    </row>
    <row r="7423" spans="1:52">
      <c r="A7423"/>
      <c r="B7423"/>
      <c r="C7423"/>
      <c r="D7423"/>
      <c r="E7423"/>
      <c r="F7423"/>
      <c r="G7423"/>
      <c r="H7423"/>
      <c r="I7423"/>
      <c r="J7423"/>
      <c r="K7423"/>
      <c r="L7423"/>
      <c r="M7423"/>
      <c r="N7423"/>
      <c r="O7423"/>
      <c r="P7423"/>
      <c r="Q7423"/>
      <c r="R7423"/>
      <c r="S7423"/>
      <c r="T7423"/>
      <c r="U7423"/>
      <c r="V7423"/>
      <c r="W7423"/>
      <c r="X7423"/>
      <c r="Y7423"/>
      <c r="Z7423"/>
      <c r="AA7423"/>
      <c r="AB7423"/>
      <c r="AC7423"/>
      <c r="AD7423"/>
      <c r="AE7423"/>
      <c r="AF7423"/>
      <c r="AG7423"/>
      <c r="AH7423"/>
      <c r="AI7423"/>
      <c r="AJ7423"/>
      <c r="AK7423"/>
      <c r="AL7423"/>
      <c r="AM7423"/>
      <c r="AN7423"/>
      <c r="AO7423"/>
      <c r="AP7423"/>
      <c r="AQ7423"/>
      <c r="AR7423"/>
      <c r="AS7423"/>
      <c r="AT7423"/>
      <c r="AU7423"/>
      <c r="AV7423"/>
      <c r="AW7423"/>
      <c r="AX7423"/>
      <c r="AY7423"/>
      <c r="AZ7423"/>
    </row>
    <row r="7424" spans="1:52">
      <c r="A7424"/>
      <c r="B7424"/>
      <c r="C7424"/>
      <c r="D7424"/>
      <c r="E7424"/>
      <c r="F7424"/>
      <c r="G7424"/>
      <c r="H7424"/>
      <c r="I7424"/>
      <c r="J7424"/>
      <c r="K7424"/>
      <c r="L7424"/>
      <c r="M7424"/>
      <c r="N7424"/>
      <c r="O7424"/>
      <c r="P7424"/>
      <c r="Q7424"/>
      <c r="R7424"/>
      <c r="S7424"/>
      <c r="T7424"/>
      <c r="U7424"/>
      <c r="V7424"/>
      <c r="W7424"/>
      <c r="X7424"/>
      <c r="Y7424"/>
      <c r="Z7424"/>
      <c r="AA7424"/>
      <c r="AB7424"/>
      <c r="AC7424"/>
      <c r="AD7424"/>
      <c r="AE7424"/>
      <c r="AF7424"/>
      <c r="AG7424"/>
      <c r="AH7424"/>
      <c r="AI7424"/>
      <c r="AJ7424"/>
      <c r="AK7424"/>
      <c r="AL7424"/>
      <c r="AM7424"/>
      <c r="AN7424"/>
      <c r="AO7424"/>
      <c r="AP7424"/>
      <c r="AQ7424"/>
      <c r="AR7424"/>
      <c r="AS7424"/>
      <c r="AT7424"/>
      <c r="AU7424"/>
      <c r="AV7424"/>
      <c r="AW7424"/>
      <c r="AX7424"/>
      <c r="AY7424"/>
      <c r="AZ7424"/>
    </row>
    <row r="7425" spans="1:52">
      <c r="A7425"/>
      <c r="B7425"/>
      <c r="C7425"/>
      <c r="D7425"/>
      <c r="E7425"/>
      <c r="F7425"/>
      <c r="G7425"/>
      <c r="H7425"/>
      <c r="I7425"/>
      <c r="J7425"/>
      <c r="K7425"/>
      <c r="L7425"/>
      <c r="M7425"/>
      <c r="N7425"/>
      <c r="O7425"/>
      <c r="P7425"/>
      <c r="Q7425"/>
      <c r="R7425"/>
      <c r="S7425"/>
      <c r="T7425"/>
      <c r="U7425"/>
      <c r="V7425"/>
      <c r="W7425"/>
      <c r="X7425"/>
      <c r="Y7425"/>
      <c r="Z7425"/>
      <c r="AA7425"/>
      <c r="AB7425"/>
      <c r="AC7425"/>
      <c r="AD7425"/>
      <c r="AE7425"/>
      <c r="AF7425"/>
      <c r="AG7425"/>
      <c r="AH7425"/>
      <c r="AI7425"/>
      <c r="AJ7425"/>
      <c r="AK7425"/>
      <c r="AL7425"/>
      <c r="AM7425"/>
      <c r="AN7425"/>
      <c r="AO7425"/>
      <c r="AP7425"/>
      <c r="AQ7425"/>
      <c r="AR7425"/>
      <c r="AS7425"/>
      <c r="AT7425"/>
      <c r="AU7425"/>
      <c r="AV7425"/>
      <c r="AW7425"/>
      <c r="AX7425"/>
      <c r="AY7425"/>
      <c r="AZ7425"/>
    </row>
    <row r="7426" spans="1:52">
      <c r="A7426"/>
      <c r="B7426"/>
      <c r="C7426"/>
      <c r="D7426"/>
      <c r="E7426"/>
      <c r="F7426"/>
      <c r="G7426"/>
      <c r="H7426"/>
      <c r="I7426"/>
      <c r="J7426"/>
      <c r="K7426"/>
      <c r="L7426"/>
      <c r="M7426"/>
      <c r="N7426"/>
      <c r="O7426"/>
      <c r="P7426"/>
      <c r="Q7426"/>
      <c r="R7426"/>
      <c r="S7426"/>
      <c r="T7426"/>
      <c r="U7426"/>
      <c r="V7426"/>
      <c r="W7426"/>
      <c r="X7426"/>
      <c r="Y7426"/>
      <c r="Z7426"/>
      <c r="AA7426"/>
      <c r="AB7426"/>
      <c r="AC7426"/>
      <c r="AD7426"/>
      <c r="AE7426"/>
      <c r="AF7426"/>
      <c r="AG7426"/>
      <c r="AH7426"/>
      <c r="AI7426"/>
      <c r="AJ7426"/>
      <c r="AK7426"/>
      <c r="AL7426"/>
      <c r="AM7426"/>
      <c r="AN7426"/>
      <c r="AO7426"/>
      <c r="AP7426"/>
      <c r="AQ7426"/>
      <c r="AR7426"/>
      <c r="AS7426"/>
      <c r="AT7426"/>
      <c r="AU7426"/>
      <c r="AV7426"/>
      <c r="AW7426"/>
      <c r="AX7426"/>
      <c r="AY7426"/>
      <c r="AZ7426"/>
    </row>
    <row r="7427" spans="1:52">
      <c r="A7427"/>
      <c r="B7427"/>
      <c r="C7427"/>
      <c r="D7427"/>
      <c r="E7427"/>
      <c r="F7427"/>
      <c r="G7427"/>
      <c r="H7427"/>
      <c r="I7427"/>
      <c r="J7427"/>
      <c r="K7427"/>
      <c r="L7427"/>
      <c r="M7427"/>
      <c r="N7427"/>
      <c r="O7427"/>
      <c r="P7427"/>
      <c r="Q7427"/>
      <c r="R7427"/>
      <c r="S7427"/>
      <c r="T7427"/>
      <c r="U7427"/>
      <c r="V7427"/>
      <c r="W7427"/>
      <c r="X7427"/>
      <c r="Y7427"/>
      <c r="Z7427"/>
      <c r="AA7427"/>
      <c r="AB7427"/>
      <c r="AC7427"/>
      <c r="AD7427"/>
      <c r="AE7427"/>
      <c r="AF7427"/>
      <c r="AG7427"/>
      <c r="AH7427"/>
      <c r="AI7427"/>
      <c r="AJ7427"/>
      <c r="AK7427"/>
      <c r="AL7427"/>
      <c r="AM7427"/>
      <c r="AN7427"/>
      <c r="AO7427"/>
      <c r="AP7427"/>
      <c r="AQ7427"/>
      <c r="AR7427"/>
      <c r="AS7427"/>
      <c r="AT7427"/>
      <c r="AU7427"/>
      <c r="AV7427"/>
      <c r="AW7427"/>
      <c r="AX7427"/>
      <c r="AY7427"/>
      <c r="AZ7427"/>
    </row>
    <row r="7428" spans="1:52">
      <c r="A7428"/>
      <c r="B7428"/>
      <c r="C7428"/>
      <c r="D7428"/>
      <c r="E7428"/>
      <c r="F7428"/>
      <c r="G7428"/>
      <c r="H7428"/>
      <c r="I7428"/>
      <c r="J7428"/>
      <c r="K7428"/>
      <c r="L7428"/>
      <c r="M7428"/>
      <c r="N7428"/>
      <c r="O7428"/>
      <c r="P7428"/>
      <c r="Q7428"/>
      <c r="R7428"/>
      <c r="S7428"/>
      <c r="T7428"/>
      <c r="U7428"/>
      <c r="V7428"/>
      <c r="W7428"/>
      <c r="X7428"/>
      <c r="Y7428"/>
      <c r="Z7428"/>
      <c r="AA7428"/>
      <c r="AB7428"/>
      <c r="AC7428"/>
      <c r="AD7428"/>
      <c r="AE7428"/>
      <c r="AF7428"/>
      <c r="AG7428"/>
      <c r="AH7428"/>
      <c r="AI7428"/>
      <c r="AJ7428"/>
      <c r="AK7428"/>
      <c r="AL7428"/>
      <c r="AM7428"/>
      <c r="AN7428"/>
      <c r="AO7428"/>
      <c r="AP7428"/>
      <c r="AQ7428"/>
      <c r="AR7428"/>
      <c r="AS7428"/>
      <c r="AT7428"/>
      <c r="AU7428"/>
      <c r="AV7428"/>
      <c r="AW7428"/>
      <c r="AX7428"/>
      <c r="AY7428"/>
      <c r="AZ7428"/>
    </row>
    <row r="7429" spans="1:52">
      <c r="A7429"/>
      <c r="B7429"/>
      <c r="C7429"/>
      <c r="D7429"/>
      <c r="E7429"/>
      <c r="F7429"/>
      <c r="G7429"/>
      <c r="H7429"/>
      <c r="I7429"/>
      <c r="J7429"/>
      <c r="K7429"/>
      <c r="L7429"/>
      <c r="M7429"/>
      <c r="N7429"/>
      <c r="O7429"/>
      <c r="P7429"/>
      <c r="Q7429"/>
      <c r="R7429"/>
      <c r="S7429"/>
      <c r="T7429"/>
      <c r="U7429"/>
      <c r="V7429"/>
      <c r="W7429"/>
      <c r="X7429"/>
      <c r="Y7429"/>
      <c r="Z7429"/>
      <c r="AA7429"/>
      <c r="AB7429"/>
      <c r="AC7429"/>
      <c r="AD7429"/>
      <c r="AE7429"/>
      <c r="AF7429"/>
      <c r="AG7429"/>
      <c r="AH7429"/>
      <c r="AI7429"/>
      <c r="AJ7429"/>
      <c r="AK7429"/>
      <c r="AL7429"/>
      <c r="AM7429"/>
      <c r="AN7429"/>
      <c r="AO7429"/>
      <c r="AP7429"/>
      <c r="AQ7429"/>
      <c r="AR7429"/>
      <c r="AS7429"/>
      <c r="AT7429"/>
      <c r="AU7429"/>
      <c r="AV7429"/>
      <c r="AW7429"/>
      <c r="AX7429"/>
      <c r="AY7429"/>
      <c r="AZ7429"/>
    </row>
    <row r="7430" spans="1:52">
      <c r="A7430"/>
      <c r="B7430"/>
      <c r="C7430"/>
      <c r="D7430"/>
      <c r="E7430"/>
      <c r="F7430"/>
      <c r="G7430"/>
      <c r="H7430"/>
      <c r="I7430"/>
      <c r="J7430"/>
      <c r="K7430"/>
      <c r="L7430"/>
      <c r="M7430"/>
      <c r="N7430"/>
      <c r="O7430"/>
      <c r="P7430"/>
      <c r="Q7430"/>
      <c r="R7430"/>
      <c r="S7430"/>
      <c r="T7430"/>
      <c r="U7430"/>
      <c r="V7430"/>
      <c r="W7430"/>
      <c r="X7430"/>
      <c r="Y7430"/>
      <c r="Z7430"/>
      <c r="AA7430"/>
      <c r="AB7430"/>
      <c r="AC7430"/>
      <c r="AD7430"/>
      <c r="AE7430"/>
      <c r="AF7430"/>
      <c r="AG7430"/>
      <c r="AH7430"/>
      <c r="AI7430"/>
      <c r="AJ7430"/>
      <c r="AK7430"/>
      <c r="AL7430"/>
      <c r="AM7430"/>
      <c r="AN7430"/>
      <c r="AO7430"/>
      <c r="AP7430"/>
      <c r="AQ7430"/>
      <c r="AR7430"/>
      <c r="AS7430"/>
      <c r="AT7430"/>
      <c r="AU7430"/>
      <c r="AV7430"/>
      <c r="AW7430"/>
      <c r="AX7430"/>
      <c r="AY7430"/>
      <c r="AZ7430"/>
    </row>
    <row r="7431" spans="1:52">
      <c r="A7431"/>
      <c r="B7431"/>
      <c r="C7431"/>
      <c r="D7431"/>
      <c r="E7431"/>
      <c r="F7431"/>
      <c r="G7431"/>
      <c r="H7431"/>
      <c r="I7431"/>
      <c r="J7431"/>
      <c r="K7431"/>
      <c r="L7431"/>
      <c r="M7431"/>
      <c r="N7431"/>
      <c r="O7431"/>
      <c r="P7431"/>
      <c r="Q7431"/>
      <c r="R7431"/>
      <c r="S7431"/>
      <c r="T7431"/>
      <c r="U7431"/>
      <c r="V7431"/>
      <c r="W7431"/>
      <c r="X7431"/>
      <c r="Y7431"/>
      <c r="Z7431"/>
      <c r="AA7431"/>
      <c r="AB7431"/>
      <c r="AC7431"/>
      <c r="AD7431"/>
      <c r="AE7431"/>
      <c r="AF7431"/>
      <c r="AG7431"/>
      <c r="AH7431"/>
      <c r="AI7431"/>
      <c r="AJ7431"/>
      <c r="AK7431"/>
      <c r="AL7431"/>
      <c r="AM7431"/>
      <c r="AN7431"/>
      <c r="AO7431"/>
      <c r="AP7431"/>
      <c r="AQ7431"/>
      <c r="AR7431"/>
      <c r="AS7431"/>
      <c r="AT7431"/>
      <c r="AU7431"/>
      <c r="AV7431"/>
      <c r="AW7431"/>
      <c r="AX7431"/>
      <c r="AY7431"/>
      <c r="AZ7431"/>
    </row>
    <row r="7432" spans="1:52">
      <c r="A7432"/>
      <c r="B7432"/>
      <c r="C7432"/>
      <c r="D7432"/>
      <c r="E7432"/>
      <c r="F7432"/>
      <c r="G7432"/>
      <c r="H7432"/>
      <c r="I7432"/>
      <c r="J7432"/>
      <c r="K7432"/>
      <c r="L7432"/>
      <c r="M7432"/>
      <c r="N7432"/>
      <c r="O7432"/>
      <c r="P7432"/>
      <c r="Q7432"/>
      <c r="R7432"/>
      <c r="S7432"/>
      <c r="T7432"/>
      <c r="U7432"/>
      <c r="V7432"/>
      <c r="W7432"/>
      <c r="X7432"/>
      <c r="Y7432"/>
      <c r="Z7432"/>
      <c r="AA7432"/>
      <c r="AB7432"/>
      <c r="AC7432"/>
      <c r="AD7432"/>
      <c r="AE7432"/>
      <c r="AF7432"/>
      <c r="AG7432"/>
      <c r="AH7432"/>
      <c r="AI7432"/>
      <c r="AJ7432"/>
      <c r="AK7432"/>
      <c r="AL7432"/>
      <c r="AM7432"/>
      <c r="AN7432"/>
      <c r="AO7432"/>
      <c r="AP7432"/>
      <c r="AQ7432"/>
      <c r="AR7432"/>
      <c r="AS7432"/>
      <c r="AT7432"/>
      <c r="AU7432"/>
      <c r="AV7432"/>
      <c r="AW7432"/>
      <c r="AX7432"/>
      <c r="AY7432"/>
      <c r="AZ7432"/>
    </row>
    <row r="7433" spans="1:52">
      <c r="A7433"/>
      <c r="B7433"/>
      <c r="C7433"/>
      <c r="D7433"/>
      <c r="E7433"/>
      <c r="F7433"/>
      <c r="G7433"/>
      <c r="H7433"/>
      <c r="I7433"/>
      <c r="J7433"/>
      <c r="K7433"/>
      <c r="L7433"/>
      <c r="M7433"/>
      <c r="N7433"/>
      <c r="O7433"/>
      <c r="P7433"/>
      <c r="Q7433"/>
      <c r="R7433"/>
      <c r="S7433"/>
      <c r="T7433"/>
      <c r="U7433"/>
      <c r="V7433"/>
      <c r="W7433"/>
      <c r="X7433"/>
      <c r="Y7433"/>
      <c r="Z7433"/>
      <c r="AA7433"/>
      <c r="AB7433"/>
      <c r="AC7433"/>
      <c r="AD7433"/>
      <c r="AE7433"/>
      <c r="AF7433"/>
      <c r="AG7433"/>
      <c r="AH7433"/>
      <c r="AI7433"/>
      <c r="AJ7433"/>
      <c r="AK7433"/>
      <c r="AL7433"/>
      <c r="AM7433"/>
      <c r="AN7433"/>
      <c r="AO7433"/>
      <c r="AP7433"/>
      <c r="AQ7433"/>
      <c r="AR7433"/>
      <c r="AS7433"/>
      <c r="AT7433"/>
      <c r="AU7433"/>
      <c r="AV7433"/>
      <c r="AW7433"/>
      <c r="AX7433"/>
      <c r="AY7433"/>
      <c r="AZ7433"/>
    </row>
    <row r="7434" spans="1:52">
      <c r="A7434"/>
      <c r="B7434"/>
      <c r="C7434"/>
      <c r="D7434"/>
      <c r="E7434"/>
      <c r="F7434"/>
      <c r="G7434"/>
      <c r="H7434"/>
      <c r="I7434"/>
      <c r="J7434"/>
      <c r="K7434"/>
      <c r="L7434"/>
      <c r="M7434"/>
      <c r="N7434"/>
      <c r="O7434"/>
      <c r="P7434"/>
      <c r="Q7434"/>
      <c r="R7434"/>
      <c r="S7434"/>
      <c r="T7434"/>
      <c r="U7434"/>
      <c r="V7434"/>
      <c r="W7434"/>
      <c r="X7434"/>
      <c r="Y7434"/>
      <c r="Z7434"/>
      <c r="AA7434"/>
      <c r="AB7434"/>
      <c r="AC7434"/>
      <c r="AD7434"/>
      <c r="AE7434"/>
      <c r="AF7434"/>
      <c r="AG7434"/>
      <c r="AH7434"/>
      <c r="AI7434"/>
      <c r="AJ7434"/>
      <c r="AK7434"/>
      <c r="AL7434"/>
      <c r="AM7434"/>
      <c r="AN7434"/>
      <c r="AO7434"/>
      <c r="AP7434"/>
      <c r="AQ7434"/>
      <c r="AR7434"/>
      <c r="AS7434"/>
      <c r="AT7434"/>
      <c r="AU7434"/>
      <c r="AV7434"/>
      <c r="AW7434"/>
      <c r="AX7434"/>
      <c r="AY7434"/>
      <c r="AZ7434"/>
    </row>
    <row r="7435" spans="1:52">
      <c r="A7435"/>
      <c r="B7435"/>
      <c r="C7435"/>
      <c r="D7435"/>
      <c r="E7435"/>
      <c r="F7435"/>
      <c r="G7435"/>
      <c r="H7435"/>
      <c r="I7435"/>
      <c r="J7435"/>
      <c r="K7435"/>
      <c r="L7435"/>
      <c r="M7435"/>
      <c r="N7435"/>
      <c r="O7435"/>
      <c r="P7435"/>
      <c r="Q7435"/>
      <c r="R7435"/>
      <c r="S7435"/>
      <c r="T7435"/>
      <c r="U7435"/>
      <c r="V7435"/>
      <c r="W7435"/>
      <c r="X7435"/>
      <c r="Y7435"/>
      <c r="Z7435"/>
      <c r="AA7435"/>
      <c r="AB7435"/>
      <c r="AC7435"/>
      <c r="AD7435"/>
      <c r="AE7435"/>
      <c r="AF7435"/>
      <c r="AG7435"/>
      <c r="AH7435"/>
      <c r="AI7435"/>
      <c r="AJ7435"/>
      <c r="AK7435"/>
      <c r="AL7435"/>
      <c r="AM7435"/>
      <c r="AN7435"/>
      <c r="AO7435"/>
      <c r="AP7435"/>
      <c r="AQ7435"/>
      <c r="AR7435"/>
      <c r="AS7435"/>
      <c r="AT7435"/>
      <c r="AU7435"/>
      <c r="AV7435"/>
      <c r="AW7435"/>
      <c r="AX7435"/>
      <c r="AY7435"/>
      <c r="AZ7435"/>
    </row>
    <row r="7436" spans="1:52">
      <c r="A7436"/>
      <c r="B7436"/>
      <c r="C7436"/>
      <c r="D7436"/>
      <c r="E7436"/>
      <c r="F7436"/>
      <c r="G7436"/>
      <c r="H7436"/>
      <c r="I7436"/>
      <c r="J7436"/>
      <c r="K7436"/>
      <c r="L7436"/>
      <c r="M7436"/>
      <c r="N7436"/>
      <c r="O7436"/>
      <c r="P7436"/>
      <c r="Q7436"/>
      <c r="R7436"/>
      <c r="S7436"/>
      <c r="T7436"/>
      <c r="U7436"/>
      <c r="V7436"/>
      <c r="W7436"/>
      <c r="X7436"/>
      <c r="Y7436"/>
      <c r="Z7436"/>
      <c r="AA7436"/>
      <c r="AB7436"/>
      <c r="AC7436"/>
      <c r="AD7436"/>
      <c r="AE7436"/>
      <c r="AF7436"/>
      <c r="AG7436"/>
      <c r="AH7436"/>
      <c r="AI7436"/>
      <c r="AJ7436"/>
      <c r="AK7436"/>
      <c r="AL7436"/>
      <c r="AM7436"/>
      <c r="AN7436"/>
      <c r="AO7436"/>
      <c r="AP7436"/>
      <c r="AQ7436"/>
      <c r="AR7436"/>
      <c r="AS7436"/>
      <c r="AT7436"/>
      <c r="AU7436"/>
      <c r="AV7436"/>
      <c r="AW7436"/>
      <c r="AX7436"/>
      <c r="AY7436"/>
      <c r="AZ7436"/>
    </row>
    <row r="7437" spans="1:52">
      <c r="A7437"/>
      <c r="B7437"/>
      <c r="C7437"/>
      <c r="D7437"/>
      <c r="E7437"/>
      <c r="F7437"/>
      <c r="G7437"/>
      <c r="H7437"/>
      <c r="I7437"/>
      <c r="J7437"/>
      <c r="K7437"/>
      <c r="L7437"/>
      <c r="M7437"/>
      <c r="N7437"/>
      <c r="O7437"/>
      <c r="P7437"/>
      <c r="Q7437"/>
      <c r="R7437"/>
      <c r="S7437"/>
      <c r="T7437"/>
      <c r="U7437"/>
      <c r="V7437"/>
      <c r="W7437"/>
      <c r="X7437"/>
      <c r="Y7437"/>
      <c r="Z7437"/>
      <c r="AA7437"/>
      <c r="AB7437"/>
      <c r="AC7437"/>
      <c r="AD7437"/>
      <c r="AE7437"/>
      <c r="AF7437"/>
      <c r="AG7437"/>
      <c r="AH7437"/>
      <c r="AI7437"/>
      <c r="AJ7437"/>
      <c r="AK7437"/>
      <c r="AL7437"/>
      <c r="AM7437"/>
      <c r="AN7437"/>
      <c r="AO7437"/>
      <c r="AP7437"/>
      <c r="AQ7437"/>
      <c r="AR7437"/>
      <c r="AS7437"/>
      <c r="AT7437"/>
      <c r="AU7437"/>
      <c r="AV7437"/>
      <c r="AW7437"/>
      <c r="AX7437"/>
      <c r="AY7437"/>
      <c r="AZ7437"/>
    </row>
    <row r="7438" spans="1:52">
      <c r="A7438"/>
      <c r="B7438"/>
      <c r="C7438"/>
      <c r="D7438"/>
      <c r="E7438"/>
      <c r="F7438"/>
      <c r="G7438"/>
      <c r="H7438"/>
      <c r="I7438"/>
      <c r="J7438"/>
      <c r="K7438"/>
      <c r="L7438"/>
      <c r="M7438"/>
      <c r="N7438"/>
      <c r="O7438"/>
      <c r="P7438"/>
      <c r="Q7438"/>
      <c r="R7438"/>
      <c r="S7438"/>
      <c r="T7438"/>
      <c r="U7438"/>
      <c r="V7438"/>
      <c r="W7438"/>
      <c r="X7438"/>
      <c r="Y7438"/>
      <c r="Z7438"/>
      <c r="AA7438"/>
      <c r="AB7438"/>
      <c r="AC7438"/>
      <c r="AD7438"/>
      <c r="AE7438"/>
      <c r="AF7438"/>
      <c r="AG7438"/>
      <c r="AH7438"/>
      <c r="AI7438"/>
      <c r="AJ7438"/>
      <c r="AK7438"/>
      <c r="AL7438"/>
      <c r="AM7438"/>
      <c r="AN7438"/>
      <c r="AO7438"/>
      <c r="AP7438"/>
      <c r="AQ7438"/>
      <c r="AR7438"/>
      <c r="AS7438"/>
      <c r="AT7438"/>
      <c r="AU7438"/>
      <c r="AV7438"/>
      <c r="AW7438"/>
      <c r="AX7438"/>
      <c r="AY7438"/>
      <c r="AZ7438"/>
    </row>
    <row r="7439" spans="1:52">
      <c r="A7439"/>
      <c r="B7439"/>
      <c r="C7439"/>
      <c r="D7439"/>
      <c r="E7439"/>
      <c r="F7439"/>
      <c r="G7439"/>
      <c r="H7439"/>
      <c r="I7439"/>
      <c r="J7439"/>
      <c r="K7439"/>
      <c r="L7439"/>
      <c r="M7439"/>
      <c r="N7439"/>
      <c r="O7439"/>
      <c r="P7439"/>
      <c r="Q7439"/>
      <c r="R7439"/>
      <c r="S7439"/>
      <c r="T7439"/>
      <c r="U7439"/>
      <c r="V7439"/>
      <c r="W7439"/>
      <c r="X7439"/>
      <c r="Y7439"/>
      <c r="Z7439"/>
      <c r="AA7439"/>
      <c r="AB7439"/>
      <c r="AC7439"/>
      <c r="AD7439"/>
      <c r="AE7439"/>
      <c r="AF7439"/>
      <c r="AG7439"/>
      <c r="AH7439"/>
      <c r="AI7439"/>
      <c r="AJ7439"/>
      <c r="AK7439"/>
      <c r="AL7439"/>
      <c r="AM7439"/>
      <c r="AN7439"/>
      <c r="AO7439"/>
      <c r="AP7439"/>
      <c r="AQ7439"/>
      <c r="AR7439"/>
      <c r="AS7439"/>
      <c r="AT7439"/>
      <c r="AU7439"/>
      <c r="AV7439"/>
      <c r="AW7439"/>
      <c r="AX7439"/>
      <c r="AY7439"/>
      <c r="AZ7439"/>
    </row>
    <row r="7440" spans="1:52">
      <c r="A7440"/>
      <c r="B7440"/>
      <c r="C7440"/>
      <c r="D7440"/>
      <c r="E7440"/>
      <c r="F7440"/>
      <c r="G7440"/>
      <c r="H7440"/>
      <c r="I7440"/>
      <c r="J7440"/>
      <c r="K7440"/>
      <c r="L7440"/>
      <c r="M7440"/>
      <c r="N7440"/>
      <c r="O7440"/>
      <c r="P7440"/>
      <c r="Q7440"/>
      <c r="R7440"/>
      <c r="S7440"/>
      <c r="T7440"/>
      <c r="U7440"/>
      <c r="V7440"/>
      <c r="W7440"/>
      <c r="X7440"/>
      <c r="Y7440"/>
      <c r="Z7440"/>
      <c r="AA7440"/>
      <c r="AB7440"/>
      <c r="AC7440"/>
      <c r="AD7440"/>
      <c r="AE7440"/>
      <c r="AF7440"/>
      <c r="AG7440"/>
      <c r="AH7440"/>
      <c r="AI7440"/>
      <c r="AJ7440"/>
      <c r="AK7440"/>
      <c r="AL7440"/>
      <c r="AM7440"/>
      <c r="AN7440"/>
      <c r="AO7440"/>
      <c r="AP7440"/>
      <c r="AQ7440"/>
      <c r="AR7440"/>
      <c r="AS7440"/>
      <c r="AT7440"/>
      <c r="AU7440"/>
      <c r="AV7440"/>
      <c r="AW7440"/>
      <c r="AX7440"/>
      <c r="AY7440"/>
      <c r="AZ7440"/>
    </row>
    <row r="7441" spans="1:52">
      <c r="A7441"/>
      <c r="B7441"/>
      <c r="C7441"/>
      <c r="D7441"/>
      <c r="E7441"/>
      <c r="F7441"/>
      <c r="G7441"/>
      <c r="H7441"/>
      <c r="I7441"/>
      <c r="J7441"/>
      <c r="K7441"/>
      <c r="L7441"/>
      <c r="M7441"/>
      <c r="N7441"/>
      <c r="O7441"/>
      <c r="P7441"/>
      <c r="Q7441"/>
      <c r="R7441"/>
      <c r="S7441"/>
      <c r="T7441"/>
      <c r="U7441"/>
      <c r="V7441"/>
      <c r="W7441"/>
      <c r="X7441"/>
      <c r="Y7441"/>
      <c r="Z7441"/>
      <c r="AA7441"/>
      <c r="AB7441"/>
      <c r="AC7441"/>
      <c r="AD7441"/>
      <c r="AE7441"/>
      <c r="AF7441"/>
      <c r="AG7441"/>
      <c r="AH7441"/>
      <c r="AI7441"/>
      <c r="AJ7441"/>
      <c r="AK7441"/>
      <c r="AL7441"/>
      <c r="AM7441"/>
      <c r="AN7441"/>
      <c r="AO7441"/>
      <c r="AP7441"/>
      <c r="AQ7441"/>
      <c r="AR7441"/>
      <c r="AS7441"/>
      <c r="AT7441"/>
      <c r="AU7441"/>
      <c r="AV7441"/>
      <c r="AW7441"/>
      <c r="AX7441"/>
      <c r="AY7441"/>
      <c r="AZ7441"/>
    </row>
    <row r="7442" spans="1:52">
      <c r="A7442"/>
      <c r="B7442"/>
      <c r="C7442"/>
      <c r="D7442"/>
      <c r="E7442"/>
      <c r="F7442"/>
      <c r="G7442"/>
      <c r="H7442"/>
      <c r="I7442"/>
      <c r="J7442"/>
      <c r="K7442"/>
      <c r="L7442"/>
      <c r="M7442"/>
      <c r="N7442"/>
      <c r="O7442"/>
      <c r="P7442"/>
      <c r="Q7442"/>
      <c r="R7442"/>
      <c r="S7442"/>
      <c r="T7442"/>
      <c r="U7442"/>
      <c r="V7442"/>
      <c r="W7442"/>
      <c r="X7442"/>
      <c r="Y7442"/>
      <c r="Z7442"/>
      <c r="AA7442"/>
      <c r="AB7442"/>
      <c r="AC7442"/>
      <c r="AD7442"/>
      <c r="AE7442"/>
      <c r="AF7442"/>
      <c r="AG7442"/>
      <c r="AH7442"/>
      <c r="AI7442"/>
      <c r="AJ7442"/>
      <c r="AK7442"/>
      <c r="AL7442"/>
      <c r="AM7442"/>
      <c r="AN7442"/>
      <c r="AO7442"/>
      <c r="AP7442"/>
      <c r="AQ7442"/>
      <c r="AR7442"/>
      <c r="AS7442"/>
      <c r="AT7442"/>
      <c r="AU7442"/>
      <c r="AV7442"/>
      <c r="AW7442"/>
      <c r="AX7442"/>
      <c r="AY7442"/>
      <c r="AZ7442"/>
    </row>
    <row r="7443" spans="1:52">
      <c r="A7443"/>
      <c r="B7443"/>
      <c r="C7443"/>
      <c r="D7443"/>
      <c r="E7443"/>
      <c r="F7443"/>
      <c r="G7443"/>
      <c r="H7443"/>
      <c r="I7443"/>
      <c r="J7443"/>
      <c r="K7443"/>
      <c r="L7443"/>
      <c r="M7443"/>
      <c r="N7443"/>
      <c r="O7443"/>
      <c r="P7443"/>
      <c r="Q7443"/>
      <c r="R7443"/>
      <c r="S7443"/>
      <c r="T7443"/>
      <c r="U7443"/>
      <c r="V7443"/>
      <c r="W7443"/>
      <c r="X7443"/>
      <c r="Y7443"/>
      <c r="Z7443"/>
      <c r="AA7443"/>
      <c r="AB7443"/>
      <c r="AC7443"/>
      <c r="AD7443"/>
      <c r="AE7443"/>
      <c r="AF7443"/>
      <c r="AG7443"/>
      <c r="AH7443"/>
      <c r="AI7443"/>
      <c r="AJ7443"/>
      <c r="AK7443"/>
      <c r="AL7443"/>
      <c r="AM7443"/>
      <c r="AN7443"/>
      <c r="AO7443"/>
      <c r="AP7443"/>
      <c r="AQ7443"/>
      <c r="AR7443"/>
      <c r="AS7443"/>
      <c r="AT7443"/>
      <c r="AU7443"/>
      <c r="AV7443"/>
      <c r="AW7443"/>
      <c r="AX7443"/>
      <c r="AY7443"/>
      <c r="AZ7443"/>
    </row>
    <row r="7444" spans="1:52">
      <c r="A7444"/>
      <c r="B7444"/>
      <c r="C7444"/>
      <c r="D7444"/>
      <c r="E7444"/>
      <c r="F7444"/>
      <c r="G7444"/>
      <c r="H7444"/>
      <c r="I7444"/>
      <c r="J7444"/>
      <c r="K7444"/>
      <c r="L7444"/>
      <c r="M7444"/>
      <c r="N7444"/>
      <c r="O7444"/>
      <c r="P7444"/>
      <c r="Q7444"/>
      <c r="R7444"/>
      <c r="S7444"/>
      <c r="T7444"/>
      <c r="U7444"/>
      <c r="V7444"/>
      <c r="W7444"/>
      <c r="X7444"/>
      <c r="Y7444"/>
      <c r="Z7444"/>
      <c r="AA7444"/>
      <c r="AB7444"/>
      <c r="AC7444"/>
      <c r="AD7444"/>
      <c r="AE7444"/>
      <c r="AF7444"/>
      <c r="AG7444"/>
      <c r="AH7444"/>
      <c r="AI7444"/>
      <c r="AJ7444"/>
      <c r="AK7444"/>
      <c r="AL7444"/>
      <c r="AM7444"/>
      <c r="AN7444"/>
      <c r="AO7444"/>
      <c r="AP7444"/>
      <c r="AQ7444"/>
      <c r="AR7444"/>
      <c r="AS7444"/>
      <c r="AT7444"/>
      <c r="AU7444"/>
      <c r="AV7444"/>
      <c r="AW7444"/>
      <c r="AX7444"/>
      <c r="AY7444"/>
      <c r="AZ7444"/>
    </row>
    <row r="7445" spans="1:52">
      <c r="A7445"/>
      <c r="B7445"/>
      <c r="C7445"/>
      <c r="D7445"/>
      <c r="E7445"/>
      <c r="F7445"/>
      <c r="G7445"/>
      <c r="H7445"/>
      <c r="I7445"/>
      <c r="J7445"/>
      <c r="K7445"/>
      <c r="L7445"/>
      <c r="M7445"/>
      <c r="N7445"/>
      <c r="O7445"/>
      <c r="P7445"/>
      <c r="Q7445"/>
      <c r="R7445"/>
      <c r="S7445"/>
      <c r="T7445"/>
      <c r="U7445"/>
      <c r="V7445"/>
      <c r="W7445"/>
      <c r="X7445"/>
      <c r="Y7445"/>
      <c r="Z7445"/>
      <c r="AA7445"/>
      <c r="AB7445"/>
      <c r="AC7445"/>
      <c r="AD7445"/>
      <c r="AE7445"/>
      <c r="AF7445"/>
      <c r="AG7445"/>
      <c r="AH7445"/>
      <c r="AI7445"/>
      <c r="AJ7445"/>
      <c r="AK7445"/>
      <c r="AL7445"/>
      <c r="AM7445"/>
      <c r="AN7445"/>
      <c r="AO7445"/>
      <c r="AP7445"/>
      <c r="AQ7445"/>
      <c r="AR7445"/>
      <c r="AS7445"/>
      <c r="AT7445"/>
      <c r="AU7445"/>
      <c r="AV7445"/>
      <c r="AW7445"/>
      <c r="AX7445"/>
      <c r="AY7445"/>
      <c r="AZ7445"/>
    </row>
    <row r="7446" spans="1:52">
      <c r="A7446"/>
      <c r="B7446"/>
      <c r="C7446"/>
      <c r="D7446"/>
      <c r="E7446"/>
      <c r="F7446"/>
      <c r="G7446"/>
      <c r="H7446"/>
      <c r="I7446"/>
      <c r="J7446"/>
      <c r="K7446"/>
      <c r="L7446"/>
      <c r="M7446"/>
      <c r="N7446"/>
      <c r="O7446"/>
      <c r="P7446"/>
      <c r="Q7446"/>
      <c r="R7446"/>
      <c r="S7446"/>
      <c r="T7446"/>
      <c r="U7446"/>
      <c r="V7446"/>
      <c r="W7446"/>
      <c r="X7446"/>
      <c r="Y7446"/>
      <c r="Z7446"/>
      <c r="AA7446"/>
      <c r="AB7446"/>
      <c r="AC7446"/>
      <c r="AD7446"/>
      <c r="AE7446"/>
      <c r="AF7446"/>
      <c r="AG7446"/>
      <c r="AH7446"/>
      <c r="AI7446"/>
      <c r="AJ7446"/>
      <c r="AK7446"/>
      <c r="AL7446"/>
      <c r="AM7446"/>
      <c r="AN7446"/>
      <c r="AO7446"/>
      <c r="AP7446"/>
      <c r="AQ7446"/>
      <c r="AR7446"/>
      <c r="AS7446"/>
      <c r="AT7446"/>
      <c r="AU7446"/>
      <c r="AV7446"/>
      <c r="AW7446"/>
      <c r="AX7446"/>
      <c r="AY7446"/>
      <c r="AZ7446"/>
    </row>
    <row r="7447" spans="1:52">
      <c r="A7447"/>
      <c r="B7447"/>
      <c r="C7447"/>
      <c r="D7447"/>
      <c r="E7447"/>
      <c r="F7447"/>
      <c r="G7447"/>
      <c r="H7447"/>
      <c r="I7447"/>
      <c r="J7447"/>
      <c r="K7447"/>
      <c r="L7447"/>
      <c r="M7447"/>
      <c r="N7447"/>
      <c r="O7447"/>
      <c r="P7447"/>
      <c r="Q7447"/>
      <c r="R7447"/>
      <c r="S7447"/>
      <c r="T7447"/>
      <c r="U7447"/>
      <c r="V7447"/>
      <c r="W7447"/>
      <c r="X7447"/>
      <c r="Y7447"/>
      <c r="Z7447"/>
      <c r="AA7447"/>
      <c r="AB7447"/>
      <c r="AC7447"/>
      <c r="AD7447"/>
      <c r="AE7447"/>
      <c r="AF7447"/>
      <c r="AG7447"/>
      <c r="AH7447"/>
      <c r="AI7447"/>
      <c r="AJ7447"/>
      <c r="AK7447"/>
      <c r="AL7447"/>
      <c r="AM7447"/>
      <c r="AN7447"/>
      <c r="AO7447"/>
      <c r="AP7447"/>
      <c r="AQ7447"/>
      <c r="AR7447"/>
      <c r="AS7447"/>
      <c r="AT7447"/>
      <c r="AU7447"/>
      <c r="AV7447"/>
      <c r="AW7447"/>
      <c r="AX7447"/>
      <c r="AY7447"/>
      <c r="AZ7447"/>
    </row>
    <row r="7448" spans="1:52">
      <c r="A7448"/>
      <c r="B7448"/>
      <c r="C7448"/>
      <c r="D7448"/>
      <c r="E7448"/>
      <c r="F7448"/>
      <c r="G7448"/>
      <c r="H7448"/>
      <c r="I7448"/>
      <c r="J7448"/>
      <c r="K7448"/>
      <c r="L7448"/>
      <c r="M7448"/>
      <c r="N7448"/>
      <c r="O7448"/>
      <c r="P7448"/>
      <c r="Q7448"/>
      <c r="R7448"/>
      <c r="S7448"/>
      <c r="T7448"/>
      <c r="U7448"/>
      <c r="V7448"/>
      <c r="W7448"/>
      <c r="X7448"/>
      <c r="Y7448"/>
      <c r="Z7448"/>
      <c r="AA7448"/>
      <c r="AB7448"/>
      <c r="AC7448"/>
      <c r="AD7448"/>
      <c r="AE7448"/>
      <c r="AF7448"/>
      <c r="AG7448"/>
      <c r="AH7448"/>
      <c r="AI7448"/>
      <c r="AJ7448"/>
      <c r="AK7448"/>
      <c r="AL7448"/>
      <c r="AM7448"/>
      <c r="AN7448"/>
      <c r="AO7448"/>
      <c r="AP7448"/>
      <c r="AQ7448"/>
      <c r="AR7448"/>
      <c r="AS7448"/>
      <c r="AT7448"/>
      <c r="AU7448"/>
      <c r="AV7448"/>
      <c r="AW7448"/>
      <c r="AX7448"/>
      <c r="AY7448"/>
      <c r="AZ7448"/>
    </row>
    <row r="7449" spans="1:52">
      <c r="A7449"/>
      <c r="B7449"/>
      <c r="C7449"/>
      <c r="D7449"/>
      <c r="E7449"/>
      <c r="F7449"/>
      <c r="G7449"/>
      <c r="H7449"/>
      <c r="I7449"/>
      <c r="J7449"/>
      <c r="K7449"/>
      <c r="L7449"/>
      <c r="M7449"/>
      <c r="N7449"/>
      <c r="O7449"/>
      <c r="P7449"/>
      <c r="Q7449"/>
      <c r="R7449"/>
      <c r="S7449"/>
      <c r="T7449"/>
      <c r="U7449"/>
      <c r="V7449"/>
      <c r="W7449"/>
      <c r="X7449"/>
      <c r="Y7449"/>
      <c r="Z7449"/>
      <c r="AA7449"/>
      <c r="AB7449"/>
      <c r="AC7449"/>
      <c r="AD7449"/>
      <c r="AE7449"/>
      <c r="AF7449"/>
      <c r="AG7449"/>
      <c r="AH7449"/>
      <c r="AI7449"/>
      <c r="AJ7449"/>
      <c r="AK7449"/>
      <c r="AL7449"/>
      <c r="AM7449"/>
      <c r="AN7449"/>
      <c r="AO7449"/>
      <c r="AP7449"/>
      <c r="AQ7449"/>
      <c r="AR7449"/>
      <c r="AS7449"/>
      <c r="AT7449"/>
      <c r="AU7449"/>
      <c r="AV7449"/>
      <c r="AW7449"/>
      <c r="AX7449"/>
      <c r="AY7449"/>
      <c r="AZ7449"/>
    </row>
    <row r="7450" spans="1:52">
      <c r="A7450"/>
      <c r="B7450"/>
      <c r="C7450"/>
      <c r="D7450"/>
      <c r="E7450"/>
      <c r="F7450"/>
      <c r="G7450"/>
      <c r="H7450"/>
      <c r="I7450"/>
      <c r="J7450"/>
      <c r="K7450"/>
      <c r="L7450"/>
      <c r="M7450"/>
      <c r="N7450"/>
      <c r="O7450"/>
      <c r="P7450"/>
      <c r="Q7450"/>
      <c r="R7450"/>
      <c r="S7450"/>
      <c r="T7450"/>
      <c r="U7450"/>
      <c r="V7450"/>
      <c r="W7450"/>
      <c r="X7450"/>
      <c r="Y7450"/>
      <c r="Z7450"/>
      <c r="AA7450"/>
      <c r="AB7450"/>
      <c r="AC7450"/>
      <c r="AD7450"/>
      <c r="AE7450"/>
      <c r="AF7450"/>
      <c r="AG7450"/>
      <c r="AH7450"/>
      <c r="AI7450"/>
      <c r="AJ7450"/>
      <c r="AK7450"/>
      <c r="AL7450"/>
      <c r="AM7450"/>
      <c r="AN7450"/>
      <c r="AO7450"/>
      <c r="AP7450"/>
      <c r="AQ7450"/>
      <c r="AR7450"/>
      <c r="AS7450"/>
      <c r="AT7450"/>
      <c r="AU7450"/>
      <c r="AV7450"/>
      <c r="AW7450"/>
      <c r="AX7450"/>
      <c r="AY7450"/>
      <c r="AZ7450"/>
    </row>
    <row r="7451" spans="1:52">
      <c r="A7451"/>
      <c r="B7451"/>
      <c r="C7451"/>
      <c r="D7451"/>
      <c r="E7451"/>
      <c r="F7451"/>
      <c r="G7451"/>
      <c r="H7451"/>
      <c r="I7451"/>
      <c r="J7451"/>
      <c r="K7451"/>
      <c r="L7451"/>
      <c r="M7451"/>
      <c r="N7451"/>
      <c r="O7451"/>
      <c r="P7451"/>
      <c r="Q7451"/>
      <c r="R7451"/>
      <c r="S7451"/>
      <c r="T7451"/>
      <c r="U7451"/>
      <c r="V7451"/>
      <c r="W7451"/>
      <c r="X7451"/>
      <c r="Y7451"/>
      <c r="Z7451"/>
      <c r="AA7451"/>
      <c r="AB7451"/>
      <c r="AC7451"/>
      <c r="AD7451"/>
      <c r="AE7451"/>
      <c r="AF7451"/>
      <c r="AG7451"/>
      <c r="AH7451"/>
      <c r="AI7451"/>
      <c r="AJ7451"/>
      <c r="AK7451"/>
      <c r="AL7451"/>
      <c r="AM7451"/>
      <c r="AN7451"/>
      <c r="AO7451"/>
      <c r="AP7451"/>
      <c r="AQ7451"/>
      <c r="AR7451"/>
      <c r="AS7451"/>
      <c r="AT7451"/>
      <c r="AU7451"/>
      <c r="AV7451"/>
      <c r="AW7451"/>
      <c r="AX7451"/>
      <c r="AY7451"/>
      <c r="AZ7451"/>
    </row>
    <row r="7452" spans="1:52">
      <c r="A7452"/>
      <c r="B7452"/>
      <c r="C7452"/>
      <c r="D7452"/>
      <c r="E7452"/>
      <c r="F7452"/>
      <c r="G7452"/>
      <c r="H7452"/>
      <c r="I7452"/>
      <c r="J7452"/>
      <c r="K7452"/>
      <c r="L7452"/>
      <c r="M7452"/>
      <c r="N7452"/>
      <c r="O7452"/>
      <c r="P7452"/>
      <c r="Q7452"/>
      <c r="R7452"/>
      <c r="S7452"/>
      <c r="T7452"/>
      <c r="U7452"/>
      <c r="V7452"/>
      <c r="W7452"/>
      <c r="X7452"/>
      <c r="Y7452"/>
      <c r="Z7452"/>
      <c r="AA7452"/>
      <c r="AB7452"/>
      <c r="AC7452"/>
      <c r="AD7452"/>
      <c r="AE7452"/>
      <c r="AF7452"/>
      <c r="AG7452"/>
      <c r="AH7452"/>
      <c r="AI7452"/>
      <c r="AJ7452"/>
      <c r="AK7452"/>
      <c r="AL7452"/>
      <c r="AM7452"/>
      <c r="AN7452"/>
      <c r="AO7452"/>
      <c r="AP7452"/>
      <c r="AQ7452"/>
      <c r="AR7452"/>
      <c r="AS7452"/>
      <c r="AT7452"/>
      <c r="AU7452"/>
      <c r="AV7452"/>
      <c r="AW7452"/>
      <c r="AX7452"/>
      <c r="AY7452"/>
      <c r="AZ7452"/>
    </row>
    <row r="7453" spans="1:52">
      <c r="A7453"/>
      <c r="B7453"/>
      <c r="C7453"/>
      <c r="D7453"/>
      <c r="E7453"/>
      <c r="F7453"/>
      <c r="G7453"/>
      <c r="H7453"/>
      <c r="I7453"/>
      <c r="J7453"/>
      <c r="K7453"/>
      <c r="L7453"/>
      <c r="M7453"/>
      <c r="N7453"/>
      <c r="O7453"/>
      <c r="P7453"/>
      <c r="Q7453"/>
      <c r="R7453"/>
      <c r="S7453"/>
      <c r="T7453"/>
      <c r="U7453"/>
      <c r="V7453"/>
      <c r="W7453"/>
      <c r="X7453"/>
      <c r="Y7453"/>
      <c r="Z7453"/>
      <c r="AA7453"/>
      <c r="AB7453"/>
      <c r="AC7453"/>
      <c r="AD7453"/>
      <c r="AE7453"/>
      <c r="AF7453"/>
      <c r="AG7453"/>
      <c r="AH7453"/>
      <c r="AI7453"/>
      <c r="AJ7453"/>
      <c r="AK7453"/>
      <c r="AL7453"/>
      <c r="AM7453"/>
      <c r="AN7453"/>
      <c r="AO7453"/>
      <c r="AP7453"/>
      <c r="AQ7453"/>
      <c r="AR7453"/>
      <c r="AS7453"/>
      <c r="AT7453"/>
      <c r="AU7453"/>
      <c r="AV7453"/>
      <c r="AW7453"/>
      <c r="AX7453"/>
      <c r="AY7453"/>
      <c r="AZ7453"/>
    </row>
    <row r="7454" spans="1:52">
      <c r="A7454"/>
      <c r="B7454"/>
      <c r="C7454"/>
      <c r="D7454"/>
      <c r="E7454"/>
      <c r="F7454"/>
      <c r="G7454"/>
      <c r="H7454"/>
      <c r="I7454"/>
      <c r="J7454"/>
      <c r="K7454"/>
      <c r="L7454"/>
      <c r="M7454"/>
      <c r="N7454"/>
      <c r="O7454"/>
      <c r="P7454"/>
      <c r="Q7454"/>
      <c r="R7454"/>
      <c r="S7454"/>
      <c r="T7454"/>
      <c r="U7454"/>
      <c r="V7454"/>
      <c r="W7454"/>
      <c r="X7454"/>
      <c r="Y7454"/>
      <c r="Z7454"/>
      <c r="AA7454"/>
      <c r="AB7454"/>
      <c r="AC7454"/>
      <c r="AD7454"/>
      <c r="AE7454"/>
      <c r="AF7454"/>
      <c r="AG7454"/>
      <c r="AH7454"/>
      <c r="AI7454"/>
      <c r="AJ7454"/>
      <c r="AK7454"/>
      <c r="AL7454"/>
      <c r="AM7454"/>
      <c r="AN7454"/>
      <c r="AO7454"/>
      <c r="AP7454"/>
      <c r="AQ7454"/>
      <c r="AR7454"/>
      <c r="AS7454"/>
      <c r="AT7454"/>
      <c r="AU7454"/>
      <c r="AV7454"/>
      <c r="AW7454"/>
      <c r="AX7454"/>
      <c r="AY7454"/>
      <c r="AZ7454"/>
    </row>
    <row r="7455" spans="1:52">
      <c r="A7455"/>
      <c r="B7455"/>
      <c r="C7455"/>
      <c r="D7455"/>
      <c r="E7455"/>
      <c r="F7455"/>
      <c r="G7455"/>
      <c r="H7455"/>
      <c r="I7455"/>
      <c r="J7455"/>
      <c r="K7455"/>
      <c r="L7455"/>
      <c r="M7455"/>
      <c r="N7455"/>
      <c r="O7455"/>
      <c r="P7455"/>
      <c r="Q7455"/>
      <c r="R7455"/>
      <c r="S7455"/>
      <c r="T7455"/>
      <c r="U7455"/>
      <c r="V7455"/>
      <c r="W7455"/>
      <c r="X7455"/>
      <c r="Y7455"/>
      <c r="Z7455"/>
      <c r="AA7455"/>
      <c r="AB7455"/>
      <c r="AC7455"/>
      <c r="AD7455"/>
      <c r="AE7455"/>
      <c r="AF7455"/>
      <c r="AG7455"/>
      <c r="AH7455"/>
      <c r="AI7455"/>
      <c r="AJ7455"/>
      <c r="AK7455"/>
      <c r="AL7455"/>
      <c r="AM7455"/>
      <c r="AN7455"/>
      <c r="AO7455"/>
      <c r="AP7455"/>
      <c r="AQ7455"/>
      <c r="AR7455"/>
      <c r="AS7455"/>
      <c r="AT7455"/>
      <c r="AU7455"/>
      <c r="AV7455"/>
      <c r="AW7455"/>
      <c r="AX7455"/>
      <c r="AY7455"/>
      <c r="AZ7455"/>
    </row>
    <row r="7456" spans="1:52">
      <c r="A7456"/>
      <c r="B7456"/>
      <c r="C7456"/>
      <c r="D7456"/>
      <c r="E7456"/>
      <c r="F7456"/>
      <c r="G7456"/>
      <c r="H7456"/>
      <c r="I7456"/>
      <c r="J7456"/>
      <c r="K7456"/>
      <c r="L7456"/>
      <c r="M7456"/>
      <c r="N7456"/>
      <c r="O7456"/>
      <c r="P7456"/>
      <c r="Q7456"/>
      <c r="R7456"/>
      <c r="S7456"/>
      <c r="T7456"/>
      <c r="U7456"/>
      <c r="V7456"/>
      <c r="W7456"/>
      <c r="X7456"/>
      <c r="Y7456"/>
      <c r="Z7456"/>
      <c r="AA7456"/>
      <c r="AB7456"/>
      <c r="AC7456"/>
      <c r="AD7456"/>
      <c r="AE7456"/>
      <c r="AF7456"/>
      <c r="AG7456"/>
      <c r="AH7456"/>
      <c r="AI7456"/>
      <c r="AJ7456"/>
      <c r="AK7456"/>
      <c r="AL7456"/>
      <c r="AM7456"/>
      <c r="AN7456"/>
      <c r="AO7456"/>
      <c r="AP7456"/>
      <c r="AQ7456"/>
      <c r="AR7456"/>
      <c r="AS7456"/>
      <c r="AT7456"/>
      <c r="AU7456"/>
      <c r="AV7456"/>
      <c r="AW7456"/>
      <c r="AX7456"/>
      <c r="AY7456"/>
      <c r="AZ7456"/>
    </row>
    <row r="7457" spans="1:52">
      <c r="A7457"/>
      <c r="B7457"/>
      <c r="C7457"/>
      <c r="D7457"/>
      <c r="E7457"/>
      <c r="F7457"/>
      <c r="G7457"/>
      <c r="H7457"/>
      <c r="I7457"/>
      <c r="J7457"/>
      <c r="K7457"/>
      <c r="L7457"/>
      <c r="M7457"/>
      <c r="N7457"/>
      <c r="O7457"/>
      <c r="P7457"/>
      <c r="Q7457"/>
      <c r="R7457"/>
      <c r="S7457"/>
      <c r="T7457"/>
      <c r="U7457"/>
      <c r="V7457"/>
      <c r="W7457"/>
      <c r="X7457"/>
      <c r="Y7457"/>
      <c r="Z7457"/>
      <c r="AA7457"/>
      <c r="AB7457"/>
      <c r="AC7457"/>
      <c r="AD7457"/>
      <c r="AE7457"/>
      <c r="AF7457"/>
      <c r="AG7457"/>
      <c r="AH7457"/>
      <c r="AI7457"/>
      <c r="AJ7457"/>
      <c r="AK7457"/>
      <c r="AL7457"/>
      <c r="AM7457"/>
      <c r="AN7457"/>
      <c r="AO7457"/>
      <c r="AP7457"/>
      <c r="AQ7457"/>
      <c r="AR7457"/>
      <c r="AS7457"/>
      <c r="AT7457"/>
      <c r="AU7457"/>
      <c r="AV7457"/>
      <c r="AW7457"/>
      <c r="AX7457"/>
      <c r="AY7457"/>
      <c r="AZ7457"/>
    </row>
    <row r="7458" spans="1:52">
      <c r="A7458"/>
      <c r="B7458"/>
      <c r="C7458"/>
      <c r="D7458"/>
      <c r="E7458"/>
      <c r="F7458"/>
      <c r="G7458"/>
      <c r="H7458"/>
      <c r="I7458"/>
      <c r="J7458"/>
      <c r="K7458"/>
      <c r="L7458"/>
      <c r="M7458"/>
      <c r="N7458"/>
      <c r="O7458"/>
      <c r="P7458"/>
      <c r="Q7458"/>
      <c r="R7458"/>
      <c r="S7458"/>
      <c r="T7458"/>
      <c r="U7458"/>
      <c r="V7458"/>
      <c r="W7458"/>
      <c r="X7458"/>
      <c r="Y7458"/>
      <c r="Z7458"/>
      <c r="AA7458"/>
      <c r="AB7458"/>
      <c r="AC7458"/>
      <c r="AD7458"/>
      <c r="AE7458"/>
      <c r="AF7458"/>
      <c r="AG7458"/>
      <c r="AH7458"/>
      <c r="AI7458"/>
      <c r="AJ7458"/>
      <c r="AK7458"/>
      <c r="AL7458"/>
      <c r="AM7458"/>
      <c r="AN7458"/>
      <c r="AO7458"/>
      <c r="AP7458"/>
      <c r="AQ7458"/>
      <c r="AR7458"/>
      <c r="AS7458"/>
      <c r="AT7458"/>
      <c r="AU7458"/>
      <c r="AV7458"/>
      <c r="AW7458"/>
      <c r="AX7458"/>
      <c r="AY7458"/>
      <c r="AZ7458"/>
    </row>
    <row r="7459" spans="1:52">
      <c r="A7459"/>
      <c r="B7459"/>
      <c r="C7459"/>
      <c r="D7459"/>
      <c r="E7459"/>
      <c r="F7459"/>
      <c r="G7459"/>
      <c r="H7459"/>
      <c r="I7459"/>
      <c r="J7459"/>
      <c r="K7459"/>
      <c r="L7459"/>
      <c r="M7459"/>
      <c r="N7459"/>
      <c r="O7459"/>
      <c r="P7459"/>
      <c r="Q7459"/>
      <c r="R7459"/>
      <c r="S7459"/>
      <c r="T7459"/>
      <c r="U7459"/>
      <c r="V7459"/>
      <c r="W7459"/>
      <c r="X7459"/>
      <c r="Y7459"/>
      <c r="Z7459"/>
      <c r="AA7459"/>
      <c r="AB7459"/>
      <c r="AC7459"/>
      <c r="AD7459"/>
      <c r="AE7459"/>
      <c r="AF7459"/>
      <c r="AG7459"/>
      <c r="AH7459"/>
      <c r="AI7459"/>
      <c r="AJ7459"/>
      <c r="AK7459"/>
      <c r="AL7459"/>
      <c r="AM7459"/>
      <c r="AN7459"/>
      <c r="AO7459"/>
      <c r="AP7459"/>
      <c r="AQ7459"/>
      <c r="AR7459"/>
      <c r="AS7459"/>
      <c r="AT7459"/>
      <c r="AU7459"/>
      <c r="AV7459"/>
      <c r="AW7459"/>
      <c r="AX7459"/>
      <c r="AY7459"/>
      <c r="AZ7459"/>
    </row>
    <row r="7460" spans="1:52">
      <c r="A7460"/>
      <c r="B7460"/>
      <c r="C7460"/>
      <c r="D7460"/>
      <c r="E7460"/>
      <c r="F7460"/>
      <c r="G7460"/>
      <c r="H7460"/>
      <c r="I7460"/>
      <c r="J7460"/>
      <c r="K7460"/>
      <c r="L7460"/>
      <c r="M7460"/>
      <c r="N7460"/>
      <c r="O7460"/>
      <c r="P7460"/>
      <c r="Q7460"/>
      <c r="R7460"/>
      <c r="S7460"/>
      <c r="T7460"/>
      <c r="U7460"/>
      <c r="V7460"/>
      <c r="W7460"/>
      <c r="X7460"/>
      <c r="Y7460"/>
      <c r="Z7460"/>
      <c r="AA7460"/>
      <c r="AB7460"/>
      <c r="AC7460"/>
      <c r="AD7460"/>
      <c r="AE7460"/>
      <c r="AF7460"/>
      <c r="AG7460"/>
      <c r="AH7460"/>
      <c r="AI7460"/>
      <c r="AJ7460"/>
      <c r="AK7460"/>
      <c r="AL7460"/>
      <c r="AM7460"/>
      <c r="AN7460"/>
      <c r="AO7460"/>
      <c r="AP7460"/>
      <c r="AQ7460"/>
      <c r="AR7460"/>
      <c r="AS7460"/>
      <c r="AT7460"/>
      <c r="AU7460"/>
      <c r="AV7460"/>
      <c r="AW7460"/>
      <c r="AX7460"/>
      <c r="AY7460"/>
      <c r="AZ7460"/>
    </row>
    <row r="7461" spans="1:52">
      <c r="A7461"/>
      <c r="B7461"/>
      <c r="C7461"/>
      <c r="D7461"/>
      <c r="E7461"/>
      <c r="F7461"/>
      <c r="G7461"/>
      <c r="H7461"/>
      <c r="I7461"/>
      <c r="J7461"/>
      <c r="K7461"/>
      <c r="L7461"/>
      <c r="M7461"/>
      <c r="N7461"/>
      <c r="O7461"/>
      <c r="P7461"/>
      <c r="Q7461"/>
      <c r="R7461"/>
      <c r="S7461"/>
      <c r="T7461"/>
      <c r="U7461"/>
      <c r="V7461"/>
      <c r="W7461"/>
      <c r="X7461"/>
      <c r="Y7461"/>
      <c r="Z7461"/>
      <c r="AA7461"/>
      <c r="AB7461"/>
      <c r="AC7461"/>
      <c r="AD7461"/>
      <c r="AE7461"/>
      <c r="AF7461"/>
      <c r="AG7461"/>
      <c r="AH7461"/>
      <c r="AI7461"/>
      <c r="AJ7461"/>
      <c r="AK7461"/>
      <c r="AL7461"/>
      <c r="AM7461"/>
      <c r="AN7461"/>
      <c r="AO7461"/>
      <c r="AP7461"/>
      <c r="AQ7461"/>
      <c r="AR7461"/>
      <c r="AS7461"/>
      <c r="AT7461"/>
      <c r="AU7461"/>
      <c r="AV7461"/>
      <c r="AW7461"/>
      <c r="AX7461"/>
      <c r="AY7461"/>
      <c r="AZ7461"/>
    </row>
    <row r="7462" spans="1:52">
      <c r="A7462"/>
      <c r="B7462"/>
      <c r="C7462"/>
      <c r="D7462"/>
      <c r="E7462"/>
      <c r="F7462"/>
      <c r="G7462"/>
      <c r="H7462"/>
      <c r="I7462"/>
      <c r="J7462"/>
      <c r="K7462"/>
      <c r="L7462"/>
      <c r="M7462"/>
      <c r="N7462"/>
      <c r="O7462"/>
      <c r="P7462"/>
      <c r="Q7462"/>
      <c r="R7462"/>
      <c r="S7462"/>
      <c r="T7462"/>
      <c r="U7462"/>
      <c r="V7462"/>
      <c r="W7462"/>
      <c r="X7462"/>
      <c r="Y7462"/>
      <c r="Z7462"/>
      <c r="AA7462"/>
      <c r="AB7462"/>
      <c r="AC7462"/>
      <c r="AD7462"/>
      <c r="AE7462"/>
      <c r="AF7462"/>
      <c r="AG7462"/>
      <c r="AH7462"/>
      <c r="AI7462"/>
      <c r="AJ7462"/>
      <c r="AK7462"/>
      <c r="AL7462"/>
      <c r="AM7462"/>
      <c r="AN7462"/>
      <c r="AO7462"/>
      <c r="AP7462"/>
      <c r="AQ7462"/>
      <c r="AR7462"/>
      <c r="AS7462"/>
      <c r="AT7462"/>
      <c r="AU7462"/>
      <c r="AV7462"/>
      <c r="AW7462"/>
      <c r="AX7462"/>
      <c r="AY7462"/>
      <c r="AZ7462"/>
    </row>
    <row r="7463" spans="1:52">
      <c r="A7463"/>
      <c r="B7463"/>
      <c r="C7463"/>
      <c r="D7463"/>
      <c r="E7463"/>
      <c r="F7463"/>
      <c r="G7463"/>
      <c r="H7463"/>
      <c r="I7463"/>
      <c r="J7463"/>
      <c r="K7463"/>
      <c r="L7463"/>
      <c r="M7463"/>
      <c r="N7463"/>
      <c r="O7463"/>
      <c r="P7463"/>
      <c r="Q7463"/>
      <c r="R7463"/>
      <c r="S7463"/>
      <c r="T7463"/>
      <c r="U7463"/>
      <c r="V7463"/>
      <c r="W7463"/>
      <c r="X7463"/>
      <c r="Y7463"/>
      <c r="Z7463"/>
      <c r="AA7463"/>
      <c r="AB7463"/>
      <c r="AC7463"/>
      <c r="AD7463"/>
      <c r="AE7463"/>
      <c r="AF7463"/>
      <c r="AG7463"/>
      <c r="AH7463"/>
      <c r="AI7463"/>
      <c r="AJ7463"/>
      <c r="AK7463"/>
      <c r="AL7463"/>
      <c r="AM7463"/>
      <c r="AN7463"/>
      <c r="AO7463"/>
      <c r="AP7463"/>
      <c r="AQ7463"/>
      <c r="AR7463"/>
      <c r="AS7463"/>
      <c r="AT7463"/>
      <c r="AU7463"/>
      <c r="AV7463"/>
      <c r="AW7463"/>
      <c r="AX7463"/>
      <c r="AY7463"/>
      <c r="AZ7463"/>
    </row>
    <row r="7464" spans="1:52">
      <c r="A7464"/>
      <c r="B7464"/>
      <c r="C7464"/>
      <c r="D7464"/>
      <c r="E7464"/>
      <c r="F7464"/>
      <c r="G7464"/>
      <c r="H7464"/>
      <c r="I7464"/>
      <c r="J7464"/>
      <c r="K7464"/>
      <c r="L7464"/>
      <c r="M7464"/>
      <c r="N7464"/>
      <c r="O7464"/>
      <c r="P7464"/>
      <c r="Q7464"/>
      <c r="R7464"/>
      <c r="S7464"/>
      <c r="T7464"/>
      <c r="U7464"/>
      <c r="V7464"/>
      <c r="W7464"/>
      <c r="X7464"/>
      <c r="Y7464"/>
      <c r="Z7464"/>
      <c r="AA7464"/>
      <c r="AB7464"/>
      <c r="AC7464"/>
      <c r="AD7464"/>
      <c r="AE7464"/>
      <c r="AF7464"/>
      <c r="AG7464"/>
      <c r="AH7464"/>
      <c r="AI7464"/>
      <c r="AJ7464"/>
      <c r="AK7464"/>
      <c r="AL7464"/>
      <c r="AM7464"/>
      <c r="AN7464"/>
      <c r="AO7464"/>
      <c r="AP7464"/>
      <c r="AQ7464"/>
      <c r="AR7464"/>
      <c r="AS7464"/>
      <c r="AT7464"/>
      <c r="AU7464"/>
      <c r="AV7464"/>
      <c r="AW7464"/>
      <c r="AX7464"/>
      <c r="AY7464"/>
      <c r="AZ7464"/>
    </row>
    <row r="7465" spans="1:52">
      <c r="A7465"/>
      <c r="B7465"/>
      <c r="C7465"/>
      <c r="D7465"/>
      <c r="E7465"/>
      <c r="F7465"/>
      <c r="G7465"/>
      <c r="H7465"/>
      <c r="I7465"/>
      <c r="J7465"/>
      <c r="K7465"/>
      <c r="L7465"/>
      <c r="M7465"/>
      <c r="N7465"/>
      <c r="O7465"/>
      <c r="P7465"/>
      <c r="Q7465"/>
      <c r="R7465"/>
      <c r="S7465"/>
      <c r="T7465"/>
      <c r="U7465"/>
      <c r="V7465"/>
      <c r="W7465"/>
      <c r="X7465"/>
      <c r="Y7465"/>
      <c r="Z7465"/>
      <c r="AA7465"/>
      <c r="AB7465"/>
      <c r="AC7465"/>
      <c r="AD7465"/>
      <c r="AE7465"/>
      <c r="AF7465"/>
      <c r="AG7465"/>
      <c r="AH7465"/>
      <c r="AI7465"/>
      <c r="AJ7465"/>
      <c r="AK7465"/>
      <c r="AL7465"/>
      <c r="AM7465"/>
      <c r="AN7465"/>
      <c r="AO7465"/>
      <c r="AP7465"/>
      <c r="AQ7465"/>
      <c r="AR7465"/>
      <c r="AS7465"/>
      <c r="AT7465"/>
      <c r="AU7465"/>
      <c r="AV7465"/>
      <c r="AW7465"/>
      <c r="AX7465"/>
      <c r="AY7465"/>
      <c r="AZ7465"/>
    </row>
    <row r="7466" spans="1:52">
      <c r="A7466"/>
      <c r="B7466"/>
      <c r="C7466"/>
      <c r="D7466"/>
      <c r="E7466"/>
      <c r="F7466"/>
      <c r="G7466"/>
      <c r="H7466"/>
      <c r="I7466"/>
      <c r="J7466"/>
      <c r="K7466"/>
      <c r="L7466"/>
      <c r="M7466"/>
      <c r="N7466"/>
      <c r="O7466"/>
      <c r="P7466"/>
      <c r="Q7466"/>
      <c r="R7466"/>
      <c r="S7466"/>
      <c r="T7466"/>
      <c r="U7466"/>
      <c r="V7466"/>
      <c r="W7466"/>
      <c r="X7466"/>
      <c r="Y7466"/>
      <c r="Z7466"/>
      <c r="AA7466"/>
      <c r="AB7466"/>
      <c r="AC7466"/>
      <c r="AD7466"/>
      <c r="AE7466"/>
      <c r="AF7466"/>
      <c r="AG7466"/>
      <c r="AH7466"/>
      <c r="AI7466"/>
      <c r="AJ7466"/>
      <c r="AK7466"/>
      <c r="AL7466"/>
      <c r="AM7466"/>
      <c r="AN7466"/>
      <c r="AO7466"/>
      <c r="AP7466"/>
      <c r="AQ7466"/>
      <c r="AR7466"/>
      <c r="AS7466"/>
      <c r="AT7466"/>
      <c r="AU7466"/>
      <c r="AV7466"/>
      <c r="AW7466"/>
      <c r="AX7466"/>
      <c r="AY7466"/>
      <c r="AZ7466"/>
    </row>
    <row r="7467" spans="1:52">
      <c r="A7467"/>
      <c r="B7467"/>
      <c r="C7467"/>
      <c r="D7467"/>
      <c r="E7467"/>
      <c r="F7467"/>
      <c r="G7467"/>
      <c r="H7467"/>
      <c r="I7467"/>
      <c r="J7467"/>
      <c r="K7467"/>
      <c r="L7467"/>
      <c r="M7467"/>
      <c r="N7467"/>
      <c r="O7467"/>
      <c r="P7467"/>
      <c r="Q7467"/>
      <c r="R7467"/>
      <c r="S7467"/>
      <c r="T7467"/>
      <c r="U7467"/>
      <c r="V7467"/>
      <c r="W7467"/>
      <c r="X7467"/>
      <c r="Y7467"/>
      <c r="Z7467"/>
      <c r="AA7467"/>
      <c r="AB7467"/>
      <c r="AC7467"/>
      <c r="AD7467"/>
      <c r="AE7467"/>
      <c r="AF7467"/>
      <c r="AG7467"/>
      <c r="AH7467"/>
      <c r="AI7467"/>
      <c r="AJ7467"/>
      <c r="AK7467"/>
      <c r="AL7467"/>
      <c r="AM7467"/>
      <c r="AN7467"/>
      <c r="AO7467"/>
      <c r="AP7467"/>
      <c r="AQ7467"/>
      <c r="AR7467"/>
      <c r="AS7467"/>
      <c r="AT7467"/>
      <c r="AU7467"/>
      <c r="AV7467"/>
      <c r="AW7467"/>
      <c r="AX7467"/>
      <c r="AY7467"/>
      <c r="AZ7467"/>
    </row>
    <row r="7468" spans="1:52">
      <c r="A7468"/>
      <c r="B7468"/>
      <c r="C7468"/>
      <c r="D7468"/>
      <c r="E7468"/>
      <c r="F7468"/>
      <c r="G7468"/>
      <c r="H7468"/>
      <c r="I7468"/>
      <c r="J7468"/>
      <c r="K7468"/>
      <c r="L7468"/>
      <c r="M7468"/>
      <c r="N7468"/>
      <c r="O7468"/>
      <c r="P7468"/>
      <c r="Q7468"/>
      <c r="R7468"/>
      <c r="S7468"/>
      <c r="T7468"/>
      <c r="U7468"/>
      <c r="V7468"/>
      <c r="W7468"/>
      <c r="X7468"/>
      <c r="Y7468"/>
      <c r="Z7468"/>
      <c r="AA7468"/>
      <c r="AB7468"/>
      <c r="AC7468"/>
      <c r="AD7468"/>
      <c r="AE7468"/>
      <c r="AF7468"/>
      <c r="AG7468"/>
      <c r="AH7468"/>
      <c r="AI7468"/>
      <c r="AJ7468"/>
      <c r="AK7468"/>
      <c r="AL7468"/>
      <c r="AM7468"/>
      <c r="AN7468"/>
      <c r="AO7468"/>
      <c r="AP7468"/>
      <c r="AQ7468"/>
      <c r="AR7468"/>
      <c r="AS7468"/>
      <c r="AT7468"/>
      <c r="AU7468"/>
      <c r="AV7468"/>
      <c r="AW7468"/>
      <c r="AX7468"/>
      <c r="AY7468"/>
      <c r="AZ7468"/>
    </row>
    <row r="7469" spans="1:52">
      <c r="A7469"/>
      <c r="B7469"/>
      <c r="C7469"/>
      <c r="D7469"/>
      <c r="E7469"/>
      <c r="F7469"/>
      <c r="G7469"/>
      <c r="H7469"/>
      <c r="I7469"/>
      <c r="J7469"/>
      <c r="K7469"/>
      <c r="L7469"/>
      <c r="M7469"/>
      <c r="N7469"/>
      <c r="O7469"/>
      <c r="P7469"/>
      <c r="Q7469"/>
      <c r="R7469"/>
      <c r="S7469"/>
      <c r="T7469"/>
      <c r="U7469"/>
      <c r="V7469"/>
      <c r="W7469"/>
      <c r="X7469"/>
      <c r="Y7469"/>
      <c r="Z7469"/>
      <c r="AA7469"/>
      <c r="AB7469"/>
      <c r="AC7469"/>
      <c r="AD7469"/>
      <c r="AE7469"/>
      <c r="AF7469"/>
      <c r="AG7469"/>
      <c r="AH7469"/>
      <c r="AI7469"/>
      <c r="AJ7469"/>
      <c r="AK7469"/>
      <c r="AL7469"/>
      <c r="AM7469"/>
      <c r="AN7469"/>
      <c r="AO7469"/>
      <c r="AP7469"/>
      <c r="AQ7469"/>
      <c r="AR7469"/>
      <c r="AS7469"/>
      <c r="AT7469"/>
      <c r="AU7469"/>
      <c r="AV7469"/>
      <c r="AW7469"/>
      <c r="AX7469"/>
      <c r="AY7469"/>
      <c r="AZ7469"/>
    </row>
    <row r="7470" spans="1:52">
      <c r="A7470"/>
      <c r="B7470"/>
      <c r="C7470"/>
      <c r="D7470"/>
      <c r="E7470"/>
      <c r="F7470"/>
      <c r="G7470"/>
      <c r="H7470"/>
      <c r="I7470"/>
      <c r="J7470"/>
      <c r="K7470"/>
      <c r="L7470"/>
      <c r="M7470"/>
      <c r="N7470"/>
      <c r="O7470"/>
      <c r="P7470"/>
      <c r="Q7470"/>
      <c r="R7470"/>
      <c r="S7470"/>
      <c r="T7470"/>
      <c r="U7470"/>
      <c r="V7470"/>
      <c r="W7470"/>
      <c r="X7470"/>
      <c r="Y7470"/>
      <c r="Z7470"/>
      <c r="AA7470"/>
      <c r="AB7470"/>
      <c r="AC7470"/>
      <c r="AD7470"/>
      <c r="AE7470"/>
      <c r="AF7470"/>
      <c r="AG7470"/>
      <c r="AH7470"/>
      <c r="AI7470"/>
      <c r="AJ7470"/>
      <c r="AK7470"/>
      <c r="AL7470"/>
      <c r="AM7470"/>
      <c r="AN7470"/>
      <c r="AO7470"/>
      <c r="AP7470"/>
      <c r="AQ7470"/>
      <c r="AR7470"/>
      <c r="AS7470"/>
      <c r="AT7470"/>
      <c r="AU7470"/>
      <c r="AV7470"/>
      <c r="AW7470"/>
      <c r="AX7470"/>
      <c r="AY7470"/>
      <c r="AZ7470"/>
    </row>
    <row r="7471" spans="1:52">
      <c r="A7471"/>
      <c r="B7471"/>
      <c r="C7471"/>
      <c r="D7471"/>
      <c r="E7471"/>
      <c r="F7471"/>
      <c r="G7471"/>
      <c r="H7471"/>
      <c r="I7471"/>
      <c r="J7471"/>
      <c r="K7471"/>
      <c r="L7471"/>
      <c r="M7471"/>
      <c r="N7471"/>
      <c r="O7471"/>
      <c r="P7471"/>
      <c r="Q7471"/>
      <c r="R7471"/>
      <c r="S7471"/>
      <c r="T7471"/>
      <c r="U7471"/>
      <c r="V7471"/>
      <c r="W7471"/>
      <c r="X7471"/>
      <c r="Y7471"/>
      <c r="Z7471"/>
      <c r="AA7471"/>
      <c r="AB7471"/>
      <c r="AC7471"/>
      <c r="AD7471"/>
      <c r="AE7471"/>
      <c r="AF7471"/>
      <c r="AG7471"/>
      <c r="AH7471"/>
      <c r="AI7471"/>
      <c r="AJ7471"/>
      <c r="AK7471"/>
      <c r="AL7471"/>
      <c r="AM7471"/>
      <c r="AN7471"/>
      <c r="AO7471"/>
      <c r="AP7471"/>
      <c r="AQ7471"/>
      <c r="AR7471"/>
      <c r="AS7471"/>
      <c r="AT7471"/>
      <c r="AU7471"/>
      <c r="AV7471"/>
      <c r="AW7471"/>
      <c r="AX7471"/>
      <c r="AY7471"/>
      <c r="AZ7471"/>
    </row>
    <row r="7472" spans="1:52">
      <c r="A7472"/>
      <c r="B7472"/>
      <c r="C7472"/>
      <c r="D7472"/>
      <c r="E7472"/>
      <c r="F7472"/>
      <c r="G7472"/>
      <c r="H7472"/>
      <c r="I7472"/>
      <c r="J7472"/>
      <c r="K7472"/>
      <c r="L7472"/>
      <c r="M7472"/>
      <c r="N7472"/>
      <c r="O7472"/>
      <c r="P7472"/>
      <c r="Q7472"/>
      <c r="R7472"/>
      <c r="S7472"/>
      <c r="T7472"/>
      <c r="U7472"/>
      <c r="V7472"/>
      <c r="W7472"/>
      <c r="X7472"/>
      <c r="Y7472"/>
      <c r="Z7472"/>
      <c r="AA7472"/>
      <c r="AB7472"/>
      <c r="AC7472"/>
      <c r="AD7472"/>
      <c r="AE7472"/>
      <c r="AF7472"/>
      <c r="AG7472"/>
      <c r="AH7472"/>
      <c r="AI7472"/>
      <c r="AJ7472"/>
      <c r="AK7472"/>
      <c r="AL7472"/>
      <c r="AM7472"/>
      <c r="AN7472"/>
      <c r="AO7472"/>
      <c r="AP7472"/>
      <c r="AQ7472"/>
      <c r="AR7472"/>
      <c r="AS7472"/>
      <c r="AT7472"/>
      <c r="AU7472"/>
      <c r="AV7472"/>
      <c r="AW7472"/>
      <c r="AX7472"/>
      <c r="AY7472"/>
      <c r="AZ7472"/>
    </row>
    <row r="7473" spans="1:52">
      <c r="A7473"/>
      <c r="B7473"/>
      <c r="C7473"/>
      <c r="D7473"/>
      <c r="E7473"/>
      <c r="F7473"/>
      <c r="G7473"/>
      <c r="H7473"/>
      <c r="I7473"/>
      <c r="J7473"/>
      <c r="K7473"/>
      <c r="L7473"/>
      <c r="M7473"/>
      <c r="N7473"/>
      <c r="O7473"/>
      <c r="P7473"/>
      <c r="Q7473"/>
      <c r="R7473"/>
      <c r="S7473"/>
      <c r="T7473"/>
      <c r="U7473"/>
      <c r="V7473"/>
      <c r="W7473"/>
      <c r="X7473"/>
      <c r="Y7473"/>
      <c r="Z7473"/>
      <c r="AA7473"/>
      <c r="AB7473"/>
      <c r="AC7473"/>
      <c r="AD7473"/>
      <c r="AE7473"/>
      <c r="AF7473"/>
      <c r="AG7473"/>
      <c r="AH7473"/>
      <c r="AI7473"/>
      <c r="AJ7473"/>
      <c r="AK7473"/>
      <c r="AL7473"/>
      <c r="AM7473"/>
      <c r="AN7473"/>
      <c r="AO7473"/>
      <c r="AP7473"/>
      <c r="AQ7473"/>
      <c r="AR7473"/>
      <c r="AS7473"/>
      <c r="AT7473"/>
      <c r="AU7473"/>
      <c r="AV7473"/>
      <c r="AW7473"/>
      <c r="AX7473"/>
      <c r="AY7473"/>
      <c r="AZ7473"/>
    </row>
    <row r="7474" spans="1:52">
      <c r="A7474"/>
      <c r="B7474"/>
      <c r="C7474"/>
      <c r="D7474"/>
      <c r="E7474"/>
      <c r="F7474"/>
      <c r="G7474"/>
      <c r="H7474"/>
      <c r="I7474"/>
      <c r="J7474"/>
      <c r="K7474"/>
      <c r="L7474"/>
      <c r="M7474"/>
      <c r="N7474"/>
      <c r="O7474"/>
      <c r="P7474"/>
      <c r="Q7474"/>
      <c r="R7474"/>
      <c r="S7474"/>
      <c r="T7474"/>
      <c r="U7474"/>
      <c r="V7474"/>
      <c r="W7474"/>
      <c r="X7474"/>
      <c r="Y7474"/>
      <c r="Z7474"/>
      <c r="AA7474"/>
      <c r="AB7474"/>
      <c r="AC7474"/>
      <c r="AD7474"/>
      <c r="AE7474"/>
      <c r="AF7474"/>
      <c r="AG7474"/>
      <c r="AH7474"/>
      <c r="AI7474"/>
      <c r="AJ7474"/>
      <c r="AK7474"/>
      <c r="AL7474"/>
      <c r="AM7474"/>
      <c r="AN7474"/>
      <c r="AO7474"/>
      <c r="AP7474"/>
      <c r="AQ7474"/>
      <c r="AR7474"/>
      <c r="AS7474"/>
      <c r="AT7474"/>
      <c r="AU7474"/>
      <c r="AV7474"/>
      <c r="AW7474"/>
      <c r="AX7474"/>
      <c r="AY7474"/>
      <c r="AZ7474"/>
    </row>
    <row r="7475" spans="1:52">
      <c r="A7475"/>
      <c r="B7475"/>
      <c r="C7475"/>
      <c r="D7475"/>
      <c r="E7475"/>
      <c r="F7475"/>
      <c r="G7475"/>
      <c r="H7475"/>
      <c r="I7475"/>
      <c r="J7475"/>
      <c r="K7475"/>
      <c r="L7475"/>
      <c r="M7475"/>
      <c r="N7475"/>
      <c r="O7475"/>
      <c r="P7475"/>
      <c r="Q7475"/>
      <c r="R7475"/>
      <c r="S7475"/>
      <c r="T7475"/>
      <c r="U7475"/>
      <c r="V7475"/>
      <c r="W7475"/>
      <c r="X7475"/>
      <c r="Y7475"/>
      <c r="Z7475"/>
      <c r="AA7475"/>
      <c r="AB7475"/>
      <c r="AC7475"/>
      <c r="AD7475"/>
      <c r="AE7475"/>
      <c r="AF7475"/>
      <c r="AG7475"/>
      <c r="AH7475"/>
      <c r="AI7475"/>
      <c r="AJ7475"/>
      <c r="AK7475"/>
      <c r="AL7475"/>
      <c r="AM7475"/>
      <c r="AN7475"/>
      <c r="AO7475"/>
      <c r="AP7475"/>
      <c r="AQ7475"/>
      <c r="AR7475"/>
      <c r="AS7475"/>
      <c r="AT7475"/>
      <c r="AU7475"/>
      <c r="AV7475"/>
      <c r="AW7475"/>
      <c r="AX7475"/>
      <c r="AY7475"/>
      <c r="AZ7475"/>
    </row>
    <row r="7476" spans="1:52">
      <c r="A7476"/>
      <c r="B7476"/>
      <c r="C7476"/>
      <c r="D7476"/>
      <c r="E7476"/>
      <c r="F7476"/>
      <c r="G7476"/>
      <c r="H7476"/>
      <c r="I7476"/>
      <c r="J7476"/>
      <c r="K7476"/>
      <c r="L7476"/>
      <c r="M7476"/>
      <c r="N7476"/>
      <c r="O7476"/>
      <c r="P7476"/>
      <c r="Q7476"/>
      <c r="R7476"/>
      <c r="S7476"/>
      <c r="T7476"/>
      <c r="U7476"/>
      <c r="V7476"/>
      <c r="W7476"/>
      <c r="X7476"/>
      <c r="Y7476"/>
      <c r="Z7476"/>
      <c r="AA7476"/>
      <c r="AB7476"/>
      <c r="AC7476"/>
      <c r="AD7476"/>
      <c r="AE7476"/>
      <c r="AF7476"/>
      <c r="AG7476"/>
      <c r="AH7476"/>
      <c r="AI7476"/>
      <c r="AJ7476"/>
      <c r="AK7476"/>
      <c r="AL7476"/>
      <c r="AM7476"/>
      <c r="AN7476"/>
      <c r="AO7476"/>
      <c r="AP7476"/>
      <c r="AQ7476"/>
      <c r="AR7476"/>
      <c r="AS7476"/>
      <c r="AT7476"/>
      <c r="AU7476"/>
      <c r="AV7476"/>
      <c r="AW7476"/>
      <c r="AX7476"/>
      <c r="AY7476"/>
      <c r="AZ7476"/>
    </row>
    <row r="7477" spans="1:52">
      <c r="A7477"/>
      <c r="B7477"/>
      <c r="C7477"/>
      <c r="D7477"/>
      <c r="E7477"/>
      <c r="F7477"/>
      <c r="G7477"/>
      <c r="H7477"/>
      <c r="I7477"/>
      <c r="J7477"/>
      <c r="K7477"/>
      <c r="L7477"/>
      <c r="M7477"/>
      <c r="N7477"/>
      <c r="O7477"/>
      <c r="P7477"/>
      <c r="Q7477"/>
      <c r="R7477"/>
      <c r="S7477"/>
      <c r="T7477"/>
      <c r="U7477"/>
      <c r="V7477"/>
      <c r="W7477"/>
      <c r="X7477"/>
      <c r="Y7477"/>
      <c r="Z7477"/>
      <c r="AA7477"/>
      <c r="AB7477"/>
      <c r="AC7477"/>
      <c r="AD7477"/>
      <c r="AE7477"/>
      <c r="AF7477"/>
      <c r="AG7477"/>
      <c r="AH7477"/>
      <c r="AI7477"/>
      <c r="AJ7477"/>
      <c r="AK7477"/>
      <c r="AL7477"/>
      <c r="AM7477"/>
      <c r="AN7477"/>
      <c r="AO7477"/>
      <c r="AP7477"/>
      <c r="AQ7477"/>
      <c r="AR7477"/>
      <c r="AS7477"/>
      <c r="AT7477"/>
      <c r="AU7477"/>
      <c r="AV7477"/>
      <c r="AW7477"/>
      <c r="AX7477"/>
      <c r="AY7477"/>
      <c r="AZ7477"/>
    </row>
    <row r="7478" spans="1:52">
      <c r="A7478"/>
      <c r="B7478"/>
      <c r="C7478"/>
      <c r="D7478"/>
      <c r="E7478"/>
      <c r="F7478"/>
      <c r="G7478"/>
      <c r="H7478"/>
      <c r="I7478"/>
      <c r="J7478"/>
      <c r="K7478"/>
      <c r="L7478"/>
      <c r="M7478"/>
      <c r="N7478"/>
      <c r="O7478"/>
      <c r="P7478"/>
      <c r="Q7478"/>
      <c r="R7478"/>
      <c r="S7478"/>
      <c r="T7478"/>
      <c r="U7478"/>
      <c r="V7478"/>
      <c r="W7478"/>
      <c r="X7478"/>
      <c r="Y7478"/>
      <c r="Z7478"/>
      <c r="AA7478"/>
      <c r="AB7478"/>
      <c r="AC7478"/>
      <c r="AD7478"/>
      <c r="AE7478"/>
      <c r="AF7478"/>
      <c r="AG7478"/>
      <c r="AH7478"/>
      <c r="AI7478"/>
      <c r="AJ7478"/>
      <c r="AK7478"/>
      <c r="AL7478"/>
      <c r="AM7478"/>
      <c r="AN7478"/>
      <c r="AO7478"/>
      <c r="AP7478"/>
      <c r="AQ7478"/>
      <c r="AR7478"/>
      <c r="AS7478"/>
      <c r="AT7478"/>
      <c r="AU7478"/>
      <c r="AV7478"/>
      <c r="AW7478"/>
      <c r="AX7478"/>
      <c r="AY7478"/>
      <c r="AZ7478"/>
    </row>
    <row r="7479" spans="1:52">
      <c r="A7479"/>
      <c r="B7479"/>
      <c r="C7479"/>
      <c r="D7479"/>
      <c r="E7479"/>
      <c r="F7479"/>
      <c r="G7479"/>
      <c r="H7479"/>
      <c r="I7479"/>
      <c r="J7479"/>
      <c r="K7479"/>
      <c r="L7479"/>
      <c r="M7479"/>
      <c r="N7479"/>
      <c r="O7479"/>
      <c r="P7479"/>
      <c r="Q7479"/>
      <c r="R7479"/>
      <c r="S7479"/>
      <c r="T7479"/>
      <c r="U7479"/>
      <c r="V7479"/>
      <c r="W7479"/>
      <c r="X7479"/>
      <c r="Y7479"/>
      <c r="Z7479"/>
      <c r="AA7479"/>
      <c r="AB7479"/>
      <c r="AC7479"/>
      <c r="AD7479"/>
      <c r="AE7479"/>
      <c r="AF7479"/>
      <c r="AG7479"/>
      <c r="AH7479"/>
      <c r="AI7479"/>
      <c r="AJ7479"/>
      <c r="AK7479"/>
      <c r="AL7479"/>
      <c r="AM7479"/>
      <c r="AN7479"/>
      <c r="AO7479"/>
      <c r="AP7479"/>
      <c r="AQ7479"/>
      <c r="AR7479"/>
      <c r="AS7479"/>
      <c r="AT7479"/>
      <c r="AU7479"/>
      <c r="AV7479"/>
      <c r="AW7479"/>
      <c r="AX7479"/>
      <c r="AY7479"/>
      <c r="AZ7479"/>
    </row>
    <row r="7480" spans="1:52">
      <c r="A7480"/>
      <c r="B7480"/>
      <c r="C7480"/>
      <c r="D7480"/>
      <c r="E7480"/>
      <c r="F7480"/>
      <c r="G7480"/>
      <c r="H7480"/>
      <c r="I7480"/>
      <c r="J7480"/>
      <c r="K7480"/>
      <c r="L7480"/>
      <c r="M7480"/>
      <c r="N7480"/>
      <c r="O7480"/>
      <c r="P7480"/>
      <c r="Q7480"/>
      <c r="R7480"/>
      <c r="S7480"/>
      <c r="T7480"/>
      <c r="U7480"/>
      <c r="V7480"/>
      <c r="W7480"/>
      <c r="X7480"/>
      <c r="Y7480"/>
      <c r="Z7480"/>
      <c r="AA7480"/>
      <c r="AB7480"/>
      <c r="AC7480"/>
      <c r="AD7480"/>
      <c r="AE7480"/>
      <c r="AF7480"/>
      <c r="AG7480"/>
      <c r="AH7480"/>
      <c r="AI7480"/>
      <c r="AJ7480"/>
      <c r="AK7480"/>
      <c r="AL7480"/>
      <c r="AM7480"/>
      <c r="AN7480"/>
      <c r="AO7480"/>
      <c r="AP7480"/>
      <c r="AQ7480"/>
      <c r="AR7480"/>
      <c r="AS7480"/>
      <c r="AT7480"/>
      <c r="AU7480"/>
      <c r="AV7480"/>
      <c r="AW7480"/>
      <c r="AX7480"/>
      <c r="AY7480"/>
      <c r="AZ7480"/>
    </row>
    <row r="7481" spans="1:52">
      <c r="A7481"/>
      <c r="B7481"/>
      <c r="C7481"/>
      <c r="D7481"/>
      <c r="E7481"/>
      <c r="F7481"/>
      <c r="G7481"/>
      <c r="H7481"/>
      <c r="I7481"/>
      <c r="J7481"/>
      <c r="K7481"/>
      <c r="L7481"/>
      <c r="M7481"/>
      <c r="N7481"/>
      <c r="O7481"/>
      <c r="P7481"/>
      <c r="Q7481"/>
      <c r="R7481"/>
      <c r="S7481"/>
      <c r="T7481"/>
      <c r="U7481"/>
      <c r="V7481"/>
      <c r="W7481"/>
      <c r="X7481"/>
      <c r="Y7481"/>
      <c r="Z7481"/>
      <c r="AA7481"/>
      <c r="AB7481"/>
      <c r="AC7481"/>
      <c r="AD7481"/>
      <c r="AE7481"/>
      <c r="AF7481"/>
      <c r="AG7481"/>
      <c r="AH7481"/>
      <c r="AI7481"/>
      <c r="AJ7481"/>
      <c r="AK7481"/>
      <c r="AL7481"/>
      <c r="AM7481"/>
      <c r="AN7481"/>
      <c r="AO7481"/>
      <c r="AP7481"/>
      <c r="AQ7481"/>
      <c r="AR7481"/>
      <c r="AS7481"/>
      <c r="AT7481"/>
      <c r="AU7481"/>
      <c r="AV7481"/>
      <c r="AW7481"/>
      <c r="AX7481"/>
      <c r="AY7481"/>
      <c r="AZ7481"/>
    </row>
    <row r="7482" spans="1:52">
      <c r="A7482"/>
      <c r="B7482"/>
      <c r="C7482"/>
      <c r="D7482"/>
      <c r="E7482"/>
      <c r="F7482"/>
      <c r="G7482"/>
      <c r="H7482"/>
      <c r="I7482"/>
      <c r="J7482"/>
      <c r="K7482"/>
      <c r="L7482"/>
      <c r="M7482"/>
      <c r="N7482"/>
      <c r="O7482"/>
      <c r="P7482"/>
      <c r="Q7482"/>
      <c r="R7482"/>
      <c r="S7482"/>
      <c r="T7482"/>
      <c r="U7482"/>
      <c r="V7482"/>
      <c r="W7482"/>
      <c r="X7482"/>
      <c r="Y7482"/>
      <c r="Z7482"/>
      <c r="AA7482"/>
      <c r="AB7482"/>
      <c r="AC7482"/>
      <c r="AD7482"/>
      <c r="AE7482"/>
      <c r="AF7482"/>
      <c r="AG7482"/>
      <c r="AH7482"/>
      <c r="AI7482"/>
      <c r="AJ7482"/>
      <c r="AK7482"/>
      <c r="AL7482"/>
      <c r="AM7482"/>
      <c r="AN7482"/>
      <c r="AO7482"/>
      <c r="AP7482"/>
      <c r="AQ7482"/>
      <c r="AR7482"/>
      <c r="AS7482"/>
      <c r="AT7482"/>
      <c r="AU7482"/>
      <c r="AV7482"/>
      <c r="AW7482"/>
      <c r="AX7482"/>
      <c r="AY7482"/>
      <c r="AZ7482"/>
    </row>
    <row r="7483" spans="1:52">
      <c r="A7483"/>
      <c r="B7483"/>
      <c r="C7483"/>
      <c r="D7483"/>
      <c r="E7483"/>
      <c r="F7483"/>
      <c r="G7483"/>
      <c r="H7483"/>
      <c r="I7483"/>
      <c r="J7483"/>
      <c r="K7483"/>
      <c r="L7483"/>
      <c r="M7483"/>
      <c r="N7483"/>
      <c r="O7483"/>
      <c r="P7483"/>
      <c r="Q7483"/>
      <c r="R7483"/>
      <c r="S7483"/>
      <c r="T7483"/>
      <c r="U7483"/>
      <c r="V7483"/>
      <c r="W7483"/>
      <c r="X7483"/>
      <c r="Y7483"/>
      <c r="Z7483"/>
      <c r="AA7483"/>
      <c r="AB7483"/>
      <c r="AC7483"/>
      <c r="AD7483"/>
      <c r="AE7483"/>
      <c r="AF7483"/>
      <c r="AG7483"/>
      <c r="AH7483"/>
      <c r="AI7483"/>
      <c r="AJ7483"/>
      <c r="AK7483"/>
      <c r="AL7483"/>
      <c r="AM7483"/>
      <c r="AN7483"/>
      <c r="AO7483"/>
      <c r="AP7483"/>
      <c r="AQ7483"/>
      <c r="AR7483"/>
      <c r="AS7483"/>
      <c r="AT7483"/>
      <c r="AU7483"/>
      <c r="AV7483"/>
      <c r="AW7483"/>
      <c r="AX7483"/>
      <c r="AY7483"/>
      <c r="AZ7483"/>
    </row>
    <row r="7484" spans="1:52">
      <c r="A7484"/>
      <c r="B7484"/>
      <c r="C7484"/>
      <c r="D7484"/>
      <c r="E7484"/>
      <c r="F7484"/>
      <c r="G7484"/>
      <c r="H7484"/>
      <c r="I7484"/>
      <c r="J7484"/>
      <c r="K7484"/>
      <c r="L7484"/>
      <c r="M7484"/>
      <c r="N7484"/>
      <c r="O7484"/>
      <c r="P7484"/>
      <c r="Q7484"/>
      <c r="R7484"/>
      <c r="S7484"/>
      <c r="T7484"/>
      <c r="U7484"/>
      <c r="V7484"/>
      <c r="W7484"/>
      <c r="X7484"/>
      <c r="Y7484"/>
      <c r="Z7484"/>
      <c r="AA7484"/>
      <c r="AB7484"/>
      <c r="AC7484"/>
      <c r="AD7484"/>
      <c r="AE7484"/>
      <c r="AF7484"/>
      <c r="AG7484"/>
      <c r="AH7484"/>
      <c r="AI7484"/>
      <c r="AJ7484"/>
      <c r="AK7484"/>
      <c r="AL7484"/>
      <c r="AM7484"/>
      <c r="AN7484"/>
      <c r="AO7484"/>
      <c r="AP7484"/>
      <c r="AQ7484"/>
      <c r="AR7484"/>
      <c r="AS7484"/>
      <c r="AT7484"/>
      <c r="AU7484"/>
      <c r="AV7484"/>
      <c r="AW7484"/>
      <c r="AX7484"/>
      <c r="AY7484"/>
      <c r="AZ7484"/>
    </row>
    <row r="7485" spans="1:52">
      <c r="A7485"/>
      <c r="B7485"/>
      <c r="C7485"/>
      <c r="D7485"/>
      <c r="E7485"/>
      <c r="F7485"/>
      <c r="G7485"/>
      <c r="H7485"/>
      <c r="I7485"/>
      <c r="J7485"/>
      <c r="K7485"/>
      <c r="L7485"/>
      <c r="M7485"/>
      <c r="N7485"/>
      <c r="O7485"/>
      <c r="P7485"/>
      <c r="Q7485"/>
      <c r="R7485"/>
      <c r="S7485"/>
      <c r="T7485"/>
      <c r="U7485"/>
      <c r="V7485"/>
      <c r="W7485"/>
      <c r="X7485"/>
      <c r="Y7485"/>
      <c r="Z7485"/>
      <c r="AA7485"/>
      <c r="AB7485"/>
      <c r="AC7485"/>
      <c r="AD7485"/>
      <c r="AE7485"/>
      <c r="AF7485"/>
      <c r="AG7485"/>
      <c r="AH7485"/>
      <c r="AI7485"/>
      <c r="AJ7485"/>
      <c r="AK7485"/>
      <c r="AL7485"/>
      <c r="AM7485"/>
      <c r="AN7485"/>
      <c r="AO7485"/>
      <c r="AP7485"/>
      <c r="AQ7485"/>
      <c r="AR7485"/>
      <c r="AS7485"/>
      <c r="AT7485"/>
      <c r="AU7485"/>
      <c r="AV7485"/>
      <c r="AW7485"/>
      <c r="AX7485"/>
      <c r="AY7485"/>
      <c r="AZ7485"/>
    </row>
    <row r="7486" spans="1:52">
      <c r="A7486"/>
      <c r="B7486"/>
      <c r="C7486"/>
      <c r="D7486"/>
      <c r="E7486"/>
      <c r="F7486"/>
      <c r="G7486"/>
      <c r="H7486"/>
      <c r="I7486"/>
      <c r="J7486"/>
      <c r="K7486"/>
      <c r="L7486"/>
      <c r="M7486"/>
      <c r="N7486"/>
      <c r="O7486"/>
      <c r="P7486"/>
      <c r="Q7486"/>
      <c r="R7486"/>
      <c r="S7486"/>
      <c r="T7486"/>
      <c r="U7486"/>
      <c r="V7486"/>
      <c r="W7486"/>
      <c r="X7486"/>
      <c r="Y7486"/>
      <c r="Z7486"/>
      <c r="AA7486"/>
      <c r="AB7486"/>
      <c r="AC7486"/>
      <c r="AD7486"/>
      <c r="AE7486"/>
      <c r="AF7486"/>
      <c r="AG7486"/>
      <c r="AH7486"/>
      <c r="AI7486"/>
      <c r="AJ7486"/>
      <c r="AK7486"/>
      <c r="AL7486"/>
      <c r="AM7486"/>
      <c r="AN7486"/>
      <c r="AO7486"/>
      <c r="AP7486"/>
      <c r="AQ7486"/>
      <c r="AR7486"/>
      <c r="AS7486"/>
      <c r="AT7486"/>
      <c r="AU7486"/>
      <c r="AV7486"/>
      <c r="AW7486"/>
      <c r="AX7486"/>
      <c r="AY7486"/>
      <c r="AZ7486"/>
    </row>
    <row r="7487" spans="1:52">
      <c r="A7487"/>
      <c r="B7487"/>
      <c r="C7487"/>
      <c r="D7487"/>
      <c r="E7487"/>
      <c r="F7487"/>
      <c r="G7487"/>
      <c r="H7487"/>
      <c r="I7487"/>
      <c r="J7487"/>
      <c r="K7487"/>
      <c r="L7487"/>
      <c r="M7487"/>
      <c r="N7487"/>
      <c r="O7487"/>
      <c r="P7487"/>
      <c r="Q7487"/>
      <c r="R7487"/>
      <c r="S7487"/>
      <c r="T7487"/>
      <c r="U7487"/>
      <c r="V7487"/>
      <c r="W7487"/>
      <c r="X7487"/>
      <c r="Y7487"/>
      <c r="Z7487"/>
      <c r="AA7487"/>
      <c r="AB7487"/>
      <c r="AC7487"/>
      <c r="AD7487"/>
      <c r="AE7487"/>
      <c r="AF7487"/>
      <c r="AG7487"/>
      <c r="AH7487"/>
      <c r="AI7487"/>
      <c r="AJ7487"/>
      <c r="AK7487"/>
      <c r="AL7487"/>
      <c r="AM7487"/>
      <c r="AN7487"/>
      <c r="AO7487"/>
      <c r="AP7487"/>
      <c r="AQ7487"/>
      <c r="AR7487"/>
      <c r="AS7487"/>
      <c r="AT7487"/>
      <c r="AU7487"/>
      <c r="AV7487"/>
      <c r="AW7487"/>
      <c r="AX7487"/>
      <c r="AY7487"/>
      <c r="AZ7487"/>
    </row>
    <row r="7488" spans="1:52">
      <c r="A7488"/>
      <c r="B7488"/>
      <c r="C7488"/>
      <c r="D7488"/>
      <c r="E7488"/>
      <c r="F7488"/>
      <c r="G7488"/>
      <c r="H7488"/>
      <c r="I7488"/>
      <c r="J7488"/>
      <c r="K7488"/>
      <c r="L7488"/>
      <c r="M7488"/>
      <c r="N7488"/>
      <c r="O7488"/>
      <c r="P7488"/>
      <c r="Q7488"/>
      <c r="R7488"/>
      <c r="S7488"/>
      <c r="T7488"/>
      <c r="U7488"/>
      <c r="V7488"/>
      <c r="W7488"/>
      <c r="X7488"/>
      <c r="Y7488"/>
      <c r="Z7488"/>
      <c r="AA7488"/>
      <c r="AB7488"/>
      <c r="AC7488"/>
      <c r="AD7488"/>
      <c r="AE7488"/>
      <c r="AF7488"/>
      <c r="AG7488"/>
      <c r="AH7488"/>
      <c r="AI7488"/>
      <c r="AJ7488"/>
      <c r="AK7488"/>
      <c r="AL7488"/>
      <c r="AM7488"/>
      <c r="AN7488"/>
      <c r="AO7488"/>
      <c r="AP7488"/>
      <c r="AQ7488"/>
      <c r="AR7488"/>
      <c r="AS7488"/>
      <c r="AT7488"/>
      <c r="AU7488"/>
      <c r="AV7488"/>
      <c r="AW7488"/>
      <c r="AX7488"/>
      <c r="AY7488"/>
      <c r="AZ7488"/>
    </row>
    <row r="7489" spans="1:52">
      <c r="A7489"/>
      <c r="B7489"/>
      <c r="C7489"/>
      <c r="D7489"/>
      <c r="E7489"/>
      <c r="F7489"/>
      <c r="G7489"/>
      <c r="H7489"/>
      <c r="I7489"/>
      <c r="J7489"/>
      <c r="K7489"/>
      <c r="L7489"/>
      <c r="M7489"/>
      <c r="N7489"/>
      <c r="O7489"/>
      <c r="P7489"/>
      <c r="Q7489"/>
      <c r="R7489"/>
      <c r="S7489"/>
      <c r="T7489"/>
      <c r="U7489"/>
      <c r="V7489"/>
      <c r="W7489"/>
      <c r="X7489"/>
      <c r="Y7489"/>
      <c r="Z7489"/>
      <c r="AA7489"/>
      <c r="AB7489"/>
      <c r="AC7489"/>
      <c r="AD7489"/>
      <c r="AE7489"/>
      <c r="AF7489"/>
      <c r="AG7489"/>
      <c r="AH7489"/>
      <c r="AI7489"/>
      <c r="AJ7489"/>
      <c r="AK7489"/>
      <c r="AL7489"/>
      <c r="AM7489"/>
      <c r="AN7489"/>
      <c r="AO7489"/>
      <c r="AP7489"/>
      <c r="AQ7489"/>
      <c r="AR7489"/>
      <c r="AS7489"/>
      <c r="AT7489"/>
      <c r="AU7489"/>
      <c r="AV7489"/>
      <c r="AW7489"/>
      <c r="AX7489"/>
      <c r="AY7489"/>
      <c r="AZ7489"/>
    </row>
    <row r="7490" spans="1:52">
      <c r="A7490"/>
      <c r="B7490"/>
      <c r="C7490"/>
      <c r="D7490"/>
      <c r="E7490"/>
      <c r="F7490"/>
      <c r="G7490"/>
      <c r="H7490"/>
      <c r="I7490"/>
      <c r="J7490"/>
      <c r="K7490"/>
      <c r="L7490"/>
      <c r="M7490"/>
      <c r="N7490"/>
      <c r="O7490"/>
      <c r="P7490"/>
      <c r="Q7490"/>
      <c r="R7490"/>
      <c r="S7490"/>
      <c r="T7490"/>
      <c r="U7490"/>
      <c r="V7490"/>
      <c r="W7490"/>
      <c r="X7490"/>
      <c r="Y7490"/>
      <c r="Z7490"/>
      <c r="AA7490"/>
      <c r="AB7490"/>
      <c r="AC7490"/>
      <c r="AD7490"/>
      <c r="AE7490"/>
      <c r="AF7490"/>
      <c r="AG7490"/>
      <c r="AH7490"/>
      <c r="AI7490"/>
      <c r="AJ7490"/>
      <c r="AK7490"/>
      <c r="AL7490"/>
      <c r="AM7490"/>
      <c r="AN7490"/>
      <c r="AO7490"/>
      <c r="AP7490"/>
      <c r="AQ7490"/>
      <c r="AR7490"/>
      <c r="AS7490"/>
      <c r="AT7490"/>
      <c r="AU7490"/>
      <c r="AV7490"/>
      <c r="AW7490"/>
      <c r="AX7490"/>
      <c r="AY7490"/>
      <c r="AZ7490"/>
    </row>
    <row r="7491" spans="1:52">
      <c r="A7491"/>
      <c r="B7491"/>
      <c r="C7491"/>
      <c r="D7491"/>
      <c r="E7491"/>
      <c r="F7491"/>
      <c r="G7491"/>
      <c r="H7491"/>
      <c r="I7491"/>
      <c r="J7491"/>
      <c r="K7491"/>
      <c r="L7491"/>
      <c r="M7491"/>
      <c r="N7491"/>
      <c r="O7491"/>
      <c r="P7491"/>
      <c r="Q7491"/>
      <c r="R7491"/>
      <c r="S7491"/>
      <c r="T7491"/>
      <c r="U7491"/>
      <c r="V7491"/>
      <c r="W7491"/>
      <c r="X7491"/>
      <c r="Y7491"/>
      <c r="Z7491"/>
      <c r="AA7491"/>
      <c r="AB7491"/>
      <c r="AC7491"/>
      <c r="AD7491"/>
      <c r="AE7491"/>
      <c r="AF7491"/>
      <c r="AG7491"/>
      <c r="AH7491"/>
      <c r="AI7491"/>
      <c r="AJ7491"/>
      <c r="AK7491"/>
      <c r="AL7491"/>
      <c r="AM7491"/>
      <c r="AN7491"/>
      <c r="AO7491"/>
      <c r="AP7491"/>
      <c r="AQ7491"/>
      <c r="AR7491"/>
      <c r="AS7491"/>
      <c r="AT7491"/>
      <c r="AU7491"/>
      <c r="AV7491"/>
      <c r="AW7491"/>
      <c r="AX7491"/>
      <c r="AY7491"/>
      <c r="AZ7491"/>
    </row>
    <row r="7492" spans="1:52">
      <c r="A7492"/>
      <c r="B7492"/>
      <c r="C7492"/>
      <c r="D7492"/>
      <c r="E7492"/>
      <c r="F7492"/>
      <c r="G7492"/>
      <c r="H7492"/>
      <c r="I7492"/>
      <c r="J7492"/>
      <c r="K7492"/>
      <c r="L7492"/>
      <c r="M7492"/>
      <c r="N7492"/>
      <c r="O7492"/>
      <c r="P7492"/>
      <c r="Q7492"/>
      <c r="R7492"/>
      <c r="S7492"/>
      <c r="T7492"/>
      <c r="U7492"/>
      <c r="V7492"/>
      <c r="W7492"/>
      <c r="X7492"/>
      <c r="Y7492"/>
      <c r="Z7492"/>
      <c r="AA7492"/>
      <c r="AB7492"/>
      <c r="AC7492"/>
      <c r="AD7492"/>
      <c r="AE7492"/>
      <c r="AF7492"/>
      <c r="AG7492"/>
      <c r="AH7492"/>
      <c r="AI7492"/>
      <c r="AJ7492"/>
      <c r="AK7492"/>
      <c r="AL7492"/>
      <c r="AM7492"/>
      <c r="AN7492"/>
      <c r="AO7492"/>
      <c r="AP7492"/>
      <c r="AQ7492"/>
      <c r="AR7492"/>
      <c r="AS7492"/>
      <c r="AT7492"/>
      <c r="AU7492"/>
      <c r="AV7492"/>
      <c r="AW7492"/>
      <c r="AX7492"/>
      <c r="AY7492"/>
      <c r="AZ7492"/>
    </row>
    <row r="7493" spans="1:52">
      <c r="A7493"/>
      <c r="B7493"/>
      <c r="C7493"/>
      <c r="D7493"/>
      <c r="E7493"/>
      <c r="F7493"/>
      <c r="G7493"/>
      <c r="H7493"/>
      <c r="I7493"/>
      <c r="J7493"/>
      <c r="K7493"/>
      <c r="L7493"/>
      <c r="M7493"/>
      <c r="N7493"/>
      <c r="O7493"/>
      <c r="P7493"/>
      <c r="Q7493"/>
      <c r="R7493"/>
      <c r="S7493"/>
      <c r="T7493"/>
      <c r="U7493"/>
      <c r="V7493"/>
      <c r="W7493"/>
      <c r="X7493"/>
      <c r="Y7493"/>
      <c r="Z7493"/>
      <c r="AA7493"/>
      <c r="AB7493"/>
      <c r="AC7493"/>
      <c r="AD7493"/>
      <c r="AE7493"/>
      <c r="AF7493"/>
      <c r="AG7493"/>
      <c r="AH7493"/>
      <c r="AI7493"/>
      <c r="AJ7493"/>
      <c r="AK7493"/>
      <c r="AL7493"/>
      <c r="AM7493"/>
      <c r="AN7493"/>
      <c r="AO7493"/>
      <c r="AP7493"/>
      <c r="AQ7493"/>
      <c r="AR7493"/>
      <c r="AS7493"/>
      <c r="AT7493"/>
      <c r="AU7493"/>
      <c r="AV7493"/>
      <c r="AW7493"/>
      <c r="AX7493"/>
      <c r="AY7493"/>
      <c r="AZ7493"/>
    </row>
    <row r="7494" spans="1:52">
      <c r="A7494"/>
      <c r="B7494"/>
      <c r="C7494"/>
      <c r="D7494"/>
      <c r="E7494"/>
      <c r="F7494"/>
      <c r="G7494"/>
      <c r="H7494"/>
      <c r="I7494"/>
      <c r="J7494"/>
      <c r="K7494"/>
      <c r="L7494"/>
      <c r="M7494"/>
      <c r="N7494"/>
      <c r="O7494"/>
      <c r="P7494"/>
      <c r="Q7494"/>
      <c r="R7494"/>
      <c r="S7494"/>
      <c r="T7494"/>
      <c r="U7494"/>
      <c r="V7494"/>
      <c r="W7494"/>
      <c r="X7494"/>
      <c r="Y7494"/>
      <c r="Z7494"/>
      <c r="AA7494"/>
      <c r="AB7494"/>
      <c r="AC7494"/>
      <c r="AD7494"/>
      <c r="AE7494"/>
      <c r="AF7494"/>
      <c r="AG7494"/>
      <c r="AH7494"/>
      <c r="AI7494"/>
      <c r="AJ7494"/>
      <c r="AK7494"/>
      <c r="AL7494"/>
      <c r="AM7494"/>
      <c r="AN7494"/>
      <c r="AO7494"/>
      <c r="AP7494"/>
      <c r="AQ7494"/>
      <c r="AR7494"/>
      <c r="AS7494"/>
      <c r="AT7494"/>
      <c r="AU7494"/>
      <c r="AV7494"/>
      <c r="AW7494"/>
      <c r="AX7494"/>
      <c r="AY7494"/>
      <c r="AZ7494"/>
    </row>
    <row r="7495" spans="1:52">
      <c r="A7495"/>
      <c r="B7495"/>
      <c r="C7495"/>
      <c r="D7495"/>
      <c r="E7495"/>
      <c r="F7495"/>
      <c r="G7495"/>
      <c r="H7495"/>
      <c r="I7495"/>
      <c r="J7495"/>
      <c r="K7495"/>
      <c r="L7495"/>
      <c r="M7495"/>
      <c r="N7495"/>
      <c r="O7495"/>
      <c r="P7495"/>
      <c r="Q7495"/>
      <c r="R7495"/>
      <c r="S7495"/>
      <c r="T7495"/>
      <c r="U7495"/>
      <c r="V7495"/>
      <c r="W7495"/>
      <c r="X7495"/>
      <c r="Y7495"/>
      <c r="Z7495"/>
      <c r="AA7495"/>
      <c r="AB7495"/>
      <c r="AC7495"/>
      <c r="AD7495"/>
      <c r="AE7495"/>
      <c r="AF7495"/>
      <c r="AG7495"/>
      <c r="AH7495"/>
      <c r="AI7495"/>
      <c r="AJ7495"/>
      <c r="AK7495"/>
      <c r="AL7495"/>
      <c r="AM7495"/>
      <c r="AN7495"/>
      <c r="AO7495"/>
      <c r="AP7495"/>
      <c r="AQ7495"/>
      <c r="AR7495"/>
      <c r="AS7495"/>
      <c r="AT7495"/>
      <c r="AU7495"/>
      <c r="AV7495"/>
      <c r="AW7495"/>
      <c r="AX7495"/>
      <c r="AY7495"/>
      <c r="AZ7495"/>
    </row>
    <row r="7496" spans="1:52">
      <c r="A7496"/>
      <c r="B7496"/>
      <c r="C7496"/>
      <c r="D7496"/>
      <c r="E7496"/>
      <c r="F7496"/>
      <c r="G7496"/>
      <c r="H7496"/>
      <c r="I7496"/>
      <c r="J7496"/>
      <c r="K7496"/>
      <c r="L7496"/>
      <c r="M7496"/>
      <c r="N7496"/>
      <c r="O7496"/>
      <c r="P7496"/>
      <c r="Q7496"/>
      <c r="R7496"/>
      <c r="S7496"/>
      <c r="T7496"/>
      <c r="U7496"/>
      <c r="V7496"/>
      <c r="W7496"/>
      <c r="X7496"/>
      <c r="Y7496"/>
      <c r="Z7496"/>
      <c r="AA7496"/>
      <c r="AB7496"/>
      <c r="AC7496"/>
      <c r="AD7496"/>
      <c r="AE7496"/>
      <c r="AF7496"/>
      <c r="AG7496"/>
      <c r="AH7496"/>
      <c r="AI7496"/>
      <c r="AJ7496"/>
      <c r="AK7496"/>
      <c r="AL7496"/>
      <c r="AM7496"/>
      <c r="AN7496"/>
      <c r="AO7496"/>
      <c r="AP7496"/>
      <c r="AQ7496"/>
      <c r="AR7496"/>
      <c r="AS7496"/>
      <c r="AT7496"/>
      <c r="AU7496"/>
      <c r="AV7496"/>
      <c r="AW7496"/>
      <c r="AX7496"/>
      <c r="AY7496"/>
      <c r="AZ7496"/>
    </row>
    <row r="7497" spans="1:52">
      <c r="A7497"/>
      <c r="B7497"/>
      <c r="C7497"/>
      <c r="D7497"/>
      <c r="E7497"/>
      <c r="F7497"/>
      <c r="G7497"/>
      <c r="H7497"/>
      <c r="I7497"/>
      <c r="J7497"/>
      <c r="K7497"/>
      <c r="L7497"/>
      <c r="M7497"/>
      <c r="N7497"/>
      <c r="O7497"/>
      <c r="P7497"/>
      <c r="Q7497"/>
      <c r="R7497"/>
      <c r="S7497"/>
      <c r="T7497"/>
      <c r="U7497"/>
      <c r="V7497"/>
      <c r="W7497"/>
      <c r="X7497"/>
      <c r="Y7497"/>
      <c r="Z7497"/>
      <c r="AA7497"/>
      <c r="AB7497"/>
      <c r="AC7497"/>
      <c r="AD7497"/>
      <c r="AE7497"/>
      <c r="AF7497"/>
      <c r="AG7497"/>
      <c r="AH7497"/>
      <c r="AI7497"/>
      <c r="AJ7497"/>
      <c r="AK7497"/>
      <c r="AL7497"/>
      <c r="AM7497"/>
      <c r="AN7497"/>
      <c r="AO7497"/>
      <c r="AP7497"/>
      <c r="AQ7497"/>
      <c r="AR7497"/>
      <c r="AS7497"/>
      <c r="AT7497"/>
      <c r="AU7497"/>
      <c r="AV7497"/>
      <c r="AW7497"/>
      <c r="AX7497"/>
      <c r="AY7497"/>
      <c r="AZ7497"/>
    </row>
    <row r="7498" spans="1:52">
      <c r="A7498"/>
      <c r="B7498"/>
      <c r="C7498"/>
      <c r="D7498"/>
      <c r="E7498"/>
      <c r="F7498"/>
      <c r="G7498"/>
      <c r="H7498"/>
      <c r="I7498"/>
      <c r="J7498"/>
      <c r="K7498"/>
      <c r="L7498"/>
      <c r="M7498"/>
      <c r="N7498"/>
      <c r="O7498"/>
      <c r="P7498"/>
      <c r="Q7498"/>
      <c r="R7498"/>
      <c r="S7498"/>
      <c r="T7498"/>
      <c r="U7498"/>
      <c r="V7498"/>
      <c r="W7498"/>
      <c r="X7498"/>
      <c r="Y7498"/>
      <c r="Z7498"/>
      <c r="AA7498"/>
      <c r="AB7498"/>
      <c r="AC7498"/>
      <c r="AD7498"/>
      <c r="AE7498"/>
      <c r="AF7498"/>
      <c r="AG7498"/>
      <c r="AH7498"/>
      <c r="AI7498"/>
      <c r="AJ7498"/>
      <c r="AK7498"/>
      <c r="AL7498"/>
      <c r="AM7498"/>
      <c r="AN7498"/>
      <c r="AO7498"/>
      <c r="AP7498"/>
      <c r="AQ7498"/>
      <c r="AR7498"/>
      <c r="AS7498"/>
      <c r="AT7498"/>
      <c r="AU7498"/>
      <c r="AV7498"/>
      <c r="AW7498"/>
      <c r="AX7498"/>
      <c r="AY7498"/>
      <c r="AZ7498"/>
    </row>
    <row r="7499" spans="1:52">
      <c r="A7499"/>
      <c r="B7499"/>
      <c r="C7499"/>
      <c r="D7499"/>
      <c r="E7499"/>
      <c r="F7499"/>
      <c r="G7499"/>
      <c r="H7499"/>
      <c r="I7499"/>
      <c r="J7499"/>
      <c r="K7499"/>
      <c r="L7499"/>
      <c r="M7499"/>
      <c r="N7499"/>
      <c r="O7499"/>
      <c r="P7499"/>
      <c r="Q7499"/>
      <c r="R7499"/>
      <c r="S7499"/>
      <c r="T7499"/>
      <c r="U7499"/>
      <c r="V7499"/>
      <c r="W7499"/>
      <c r="X7499"/>
      <c r="Y7499"/>
      <c r="Z7499"/>
      <c r="AA7499"/>
      <c r="AB7499"/>
      <c r="AC7499"/>
      <c r="AD7499"/>
      <c r="AE7499"/>
      <c r="AF7499"/>
      <c r="AG7499"/>
      <c r="AH7499"/>
      <c r="AI7499"/>
      <c r="AJ7499"/>
      <c r="AK7499"/>
      <c r="AL7499"/>
      <c r="AM7499"/>
      <c r="AN7499"/>
      <c r="AO7499"/>
      <c r="AP7499"/>
      <c r="AQ7499"/>
      <c r="AR7499"/>
      <c r="AS7499"/>
      <c r="AT7499"/>
      <c r="AU7499"/>
      <c r="AV7499"/>
      <c r="AW7499"/>
      <c r="AX7499"/>
      <c r="AY7499"/>
      <c r="AZ7499"/>
    </row>
    <row r="7500" spans="1:52">
      <c r="A7500"/>
      <c r="B7500"/>
      <c r="C7500"/>
      <c r="D7500"/>
      <c r="E7500"/>
      <c r="F7500"/>
      <c r="G7500"/>
      <c r="H7500"/>
      <c r="I7500"/>
      <c r="J7500"/>
      <c r="K7500"/>
      <c r="L7500"/>
      <c r="M7500"/>
      <c r="N7500"/>
      <c r="O7500"/>
      <c r="P7500"/>
      <c r="Q7500"/>
      <c r="R7500"/>
      <c r="S7500"/>
      <c r="T7500"/>
      <c r="U7500"/>
      <c r="V7500"/>
      <c r="W7500"/>
      <c r="X7500"/>
      <c r="Y7500"/>
      <c r="Z7500"/>
      <c r="AA7500"/>
      <c r="AB7500"/>
      <c r="AC7500"/>
      <c r="AD7500"/>
      <c r="AE7500"/>
      <c r="AF7500"/>
      <c r="AG7500"/>
      <c r="AH7500"/>
      <c r="AI7500"/>
      <c r="AJ7500"/>
      <c r="AK7500"/>
      <c r="AL7500"/>
      <c r="AM7500"/>
      <c r="AN7500"/>
      <c r="AO7500"/>
      <c r="AP7500"/>
      <c r="AQ7500"/>
      <c r="AR7500"/>
      <c r="AS7500"/>
      <c r="AT7500"/>
      <c r="AU7500"/>
      <c r="AV7500"/>
      <c r="AW7500"/>
      <c r="AX7500"/>
      <c r="AY7500"/>
      <c r="AZ7500"/>
    </row>
    <row r="7501" spans="1:52">
      <c r="A7501"/>
      <c r="B7501"/>
      <c r="C7501"/>
      <c r="D7501"/>
      <c r="E7501"/>
      <c r="F7501"/>
      <c r="G7501"/>
      <c r="H7501"/>
      <c r="I7501"/>
      <c r="J7501"/>
      <c r="K7501"/>
      <c r="L7501"/>
      <c r="M7501"/>
      <c r="N7501"/>
      <c r="O7501"/>
      <c r="P7501"/>
      <c r="Q7501"/>
      <c r="R7501"/>
      <c r="S7501"/>
      <c r="T7501"/>
      <c r="U7501"/>
      <c r="V7501"/>
      <c r="W7501"/>
      <c r="X7501"/>
      <c r="Y7501"/>
      <c r="Z7501"/>
      <c r="AA7501"/>
      <c r="AB7501"/>
      <c r="AC7501"/>
      <c r="AD7501"/>
      <c r="AE7501"/>
      <c r="AF7501"/>
      <c r="AG7501"/>
      <c r="AH7501"/>
      <c r="AI7501"/>
      <c r="AJ7501"/>
      <c r="AK7501"/>
      <c r="AL7501"/>
      <c r="AM7501"/>
      <c r="AN7501"/>
      <c r="AO7501"/>
      <c r="AP7501"/>
      <c r="AQ7501"/>
      <c r="AR7501"/>
      <c r="AS7501"/>
      <c r="AT7501"/>
      <c r="AU7501"/>
      <c r="AV7501"/>
      <c r="AW7501"/>
      <c r="AX7501"/>
      <c r="AY7501"/>
      <c r="AZ7501"/>
    </row>
    <row r="7502" spans="1:52">
      <c r="A7502"/>
      <c r="B7502"/>
      <c r="C7502"/>
      <c r="D7502"/>
      <c r="E7502"/>
      <c r="F7502"/>
      <c r="G7502"/>
      <c r="H7502"/>
      <c r="I7502"/>
      <c r="J7502"/>
      <c r="K7502"/>
      <c r="L7502"/>
      <c r="M7502"/>
      <c r="N7502"/>
      <c r="O7502"/>
      <c r="P7502"/>
      <c r="Q7502"/>
      <c r="R7502"/>
      <c r="S7502"/>
      <c r="T7502"/>
      <c r="U7502"/>
      <c r="V7502"/>
      <c r="W7502"/>
      <c r="X7502"/>
      <c r="Y7502"/>
      <c r="Z7502"/>
      <c r="AA7502"/>
      <c r="AB7502"/>
      <c r="AC7502"/>
      <c r="AD7502"/>
      <c r="AE7502"/>
      <c r="AF7502"/>
      <c r="AG7502"/>
      <c r="AH7502"/>
      <c r="AI7502"/>
      <c r="AJ7502"/>
      <c r="AK7502"/>
      <c r="AL7502"/>
      <c r="AM7502"/>
      <c r="AN7502"/>
      <c r="AO7502"/>
      <c r="AP7502"/>
      <c r="AQ7502"/>
      <c r="AR7502"/>
      <c r="AS7502"/>
      <c r="AT7502"/>
      <c r="AU7502"/>
      <c r="AV7502"/>
      <c r="AW7502"/>
      <c r="AX7502"/>
      <c r="AY7502"/>
      <c r="AZ7502"/>
    </row>
    <row r="7503" spans="1:52">
      <c r="A7503"/>
      <c r="B7503"/>
      <c r="C7503"/>
      <c r="D7503"/>
      <c r="E7503"/>
      <c r="F7503"/>
      <c r="G7503"/>
      <c r="H7503"/>
      <c r="I7503"/>
      <c r="J7503"/>
      <c r="K7503"/>
      <c r="L7503"/>
      <c r="M7503"/>
      <c r="N7503"/>
      <c r="O7503"/>
      <c r="P7503"/>
      <c r="Q7503"/>
      <c r="R7503"/>
      <c r="S7503"/>
      <c r="T7503"/>
      <c r="U7503"/>
      <c r="V7503"/>
      <c r="W7503"/>
      <c r="X7503"/>
      <c r="Y7503"/>
      <c r="Z7503"/>
      <c r="AA7503"/>
      <c r="AB7503"/>
      <c r="AC7503"/>
      <c r="AD7503"/>
      <c r="AE7503"/>
      <c r="AF7503"/>
      <c r="AG7503"/>
      <c r="AH7503"/>
      <c r="AI7503"/>
      <c r="AJ7503"/>
      <c r="AK7503"/>
      <c r="AL7503"/>
      <c r="AM7503"/>
      <c r="AN7503"/>
      <c r="AO7503"/>
      <c r="AP7503"/>
      <c r="AQ7503"/>
      <c r="AR7503"/>
      <c r="AS7503"/>
      <c r="AT7503"/>
      <c r="AU7503"/>
      <c r="AV7503"/>
      <c r="AW7503"/>
      <c r="AX7503"/>
      <c r="AY7503"/>
      <c r="AZ7503"/>
    </row>
    <row r="7504" spans="1:52">
      <c r="A7504"/>
      <c r="B7504"/>
      <c r="C7504"/>
      <c r="D7504"/>
      <c r="E7504"/>
      <c r="F7504"/>
      <c r="G7504"/>
      <c r="H7504"/>
      <c r="I7504"/>
      <c r="J7504"/>
      <c r="K7504"/>
      <c r="L7504"/>
      <c r="M7504"/>
      <c r="N7504"/>
      <c r="O7504"/>
      <c r="P7504"/>
      <c r="Q7504"/>
      <c r="R7504"/>
      <c r="S7504"/>
      <c r="T7504"/>
      <c r="U7504"/>
      <c r="V7504"/>
      <c r="W7504"/>
      <c r="X7504"/>
      <c r="Y7504"/>
      <c r="Z7504"/>
      <c r="AA7504"/>
      <c r="AB7504"/>
      <c r="AC7504"/>
      <c r="AD7504"/>
      <c r="AE7504"/>
      <c r="AF7504"/>
      <c r="AG7504"/>
      <c r="AH7504"/>
      <c r="AI7504"/>
      <c r="AJ7504"/>
      <c r="AK7504"/>
      <c r="AL7504"/>
      <c r="AM7504"/>
      <c r="AN7504"/>
      <c r="AO7504"/>
      <c r="AP7504"/>
      <c r="AQ7504"/>
      <c r="AR7504"/>
      <c r="AS7504"/>
      <c r="AT7504"/>
      <c r="AU7504"/>
      <c r="AV7504"/>
      <c r="AW7504"/>
      <c r="AX7504"/>
      <c r="AY7504"/>
      <c r="AZ7504"/>
    </row>
    <row r="7505" spans="1:52">
      <c r="A7505"/>
      <c r="B7505"/>
      <c r="C7505"/>
      <c r="D7505"/>
      <c r="E7505"/>
      <c r="F7505"/>
      <c r="G7505"/>
      <c r="H7505"/>
      <c r="I7505"/>
      <c r="J7505"/>
      <c r="K7505"/>
      <c r="L7505"/>
      <c r="M7505"/>
      <c r="N7505"/>
      <c r="O7505"/>
      <c r="P7505"/>
      <c r="Q7505"/>
      <c r="R7505"/>
      <c r="S7505"/>
      <c r="T7505"/>
      <c r="U7505"/>
      <c r="V7505"/>
      <c r="W7505"/>
      <c r="X7505"/>
      <c r="Y7505"/>
      <c r="Z7505"/>
      <c r="AA7505"/>
      <c r="AB7505"/>
      <c r="AC7505"/>
      <c r="AD7505"/>
      <c r="AE7505"/>
      <c r="AF7505"/>
      <c r="AG7505"/>
      <c r="AH7505"/>
      <c r="AI7505"/>
      <c r="AJ7505"/>
      <c r="AK7505"/>
      <c r="AL7505"/>
      <c r="AM7505"/>
      <c r="AN7505"/>
      <c r="AO7505"/>
      <c r="AP7505"/>
      <c r="AQ7505"/>
      <c r="AR7505"/>
      <c r="AS7505"/>
      <c r="AT7505"/>
      <c r="AU7505"/>
      <c r="AV7505"/>
      <c r="AW7505"/>
      <c r="AX7505"/>
      <c r="AY7505"/>
      <c r="AZ7505"/>
    </row>
    <row r="7506" spans="1:52">
      <c r="A7506"/>
      <c r="B7506"/>
      <c r="C7506"/>
      <c r="D7506"/>
      <c r="E7506"/>
      <c r="F7506"/>
      <c r="G7506"/>
      <c r="H7506"/>
      <c r="I7506"/>
      <c r="J7506"/>
      <c r="K7506"/>
      <c r="L7506"/>
      <c r="M7506"/>
      <c r="N7506"/>
      <c r="O7506"/>
      <c r="P7506"/>
      <c r="Q7506"/>
      <c r="R7506"/>
      <c r="S7506"/>
      <c r="T7506"/>
      <c r="U7506"/>
      <c r="V7506"/>
      <c r="W7506"/>
      <c r="X7506"/>
      <c r="Y7506"/>
      <c r="Z7506"/>
      <c r="AA7506"/>
      <c r="AB7506"/>
      <c r="AC7506"/>
      <c r="AD7506"/>
      <c r="AE7506"/>
      <c r="AF7506"/>
      <c r="AG7506"/>
      <c r="AH7506"/>
      <c r="AI7506"/>
      <c r="AJ7506"/>
      <c r="AK7506"/>
      <c r="AL7506"/>
      <c r="AM7506"/>
      <c r="AN7506"/>
      <c r="AO7506"/>
      <c r="AP7506"/>
      <c r="AQ7506"/>
      <c r="AR7506"/>
      <c r="AS7506"/>
      <c r="AT7506"/>
      <c r="AU7506"/>
      <c r="AV7506"/>
      <c r="AW7506"/>
      <c r="AX7506"/>
      <c r="AY7506"/>
      <c r="AZ7506"/>
    </row>
    <row r="7507" spans="1:52">
      <c r="A7507"/>
      <c r="B7507"/>
      <c r="C7507"/>
      <c r="D7507"/>
      <c r="E7507"/>
      <c r="F7507"/>
      <c r="G7507"/>
      <c r="H7507"/>
      <c r="I7507"/>
      <c r="J7507"/>
      <c r="K7507"/>
      <c r="L7507"/>
      <c r="M7507"/>
      <c r="N7507"/>
      <c r="O7507"/>
      <c r="P7507"/>
      <c r="Q7507"/>
      <c r="R7507"/>
      <c r="S7507"/>
      <c r="T7507"/>
      <c r="U7507"/>
      <c r="V7507"/>
      <c r="W7507"/>
      <c r="X7507"/>
      <c r="Y7507"/>
      <c r="Z7507"/>
      <c r="AA7507"/>
      <c r="AB7507"/>
      <c r="AC7507"/>
      <c r="AD7507"/>
      <c r="AE7507"/>
      <c r="AF7507"/>
      <c r="AG7507"/>
      <c r="AH7507"/>
      <c r="AI7507"/>
      <c r="AJ7507"/>
      <c r="AK7507"/>
      <c r="AL7507"/>
      <c r="AM7507"/>
      <c r="AN7507"/>
      <c r="AO7507"/>
      <c r="AP7507"/>
      <c r="AQ7507"/>
      <c r="AR7507"/>
      <c r="AS7507"/>
      <c r="AT7507"/>
      <c r="AU7507"/>
      <c r="AV7507"/>
      <c r="AW7507"/>
      <c r="AX7507"/>
      <c r="AY7507"/>
      <c r="AZ7507"/>
    </row>
    <row r="7508" spans="1:52">
      <c r="A7508"/>
      <c r="B7508"/>
      <c r="C7508"/>
      <c r="D7508"/>
      <c r="E7508"/>
      <c r="F7508"/>
      <c r="G7508"/>
      <c r="H7508"/>
      <c r="I7508"/>
      <c r="J7508"/>
      <c r="K7508"/>
      <c r="L7508"/>
      <c r="M7508"/>
      <c r="N7508"/>
      <c r="O7508"/>
      <c r="P7508"/>
      <c r="Q7508"/>
      <c r="R7508"/>
      <c r="S7508"/>
      <c r="T7508"/>
      <c r="U7508"/>
      <c r="V7508"/>
      <c r="W7508"/>
      <c r="X7508"/>
      <c r="Y7508"/>
      <c r="Z7508"/>
      <c r="AA7508"/>
      <c r="AB7508"/>
      <c r="AC7508"/>
      <c r="AD7508"/>
      <c r="AE7508"/>
      <c r="AF7508"/>
      <c r="AG7508"/>
      <c r="AH7508"/>
      <c r="AI7508"/>
      <c r="AJ7508"/>
      <c r="AK7508"/>
      <c r="AL7508"/>
      <c r="AM7508"/>
      <c r="AN7508"/>
      <c r="AO7508"/>
      <c r="AP7508"/>
      <c r="AQ7508"/>
      <c r="AR7508"/>
      <c r="AS7508"/>
      <c r="AT7508"/>
      <c r="AU7508"/>
      <c r="AV7508"/>
      <c r="AW7508"/>
      <c r="AX7508"/>
      <c r="AY7508"/>
      <c r="AZ7508"/>
    </row>
    <row r="7509" spans="1:52">
      <c r="A7509"/>
      <c r="B7509"/>
      <c r="C7509"/>
      <c r="D7509"/>
      <c r="E7509"/>
      <c r="F7509"/>
      <c r="G7509"/>
      <c r="H7509"/>
      <c r="I7509"/>
      <c r="J7509"/>
      <c r="K7509"/>
      <c r="L7509"/>
      <c r="M7509"/>
      <c r="N7509"/>
      <c r="O7509"/>
      <c r="P7509"/>
      <c r="Q7509"/>
      <c r="R7509"/>
      <c r="S7509"/>
      <c r="T7509"/>
      <c r="U7509"/>
      <c r="V7509"/>
      <c r="W7509"/>
      <c r="X7509"/>
      <c r="Y7509"/>
      <c r="Z7509"/>
      <c r="AA7509"/>
      <c r="AB7509"/>
      <c r="AC7509"/>
      <c r="AD7509"/>
      <c r="AE7509"/>
      <c r="AF7509"/>
      <c r="AG7509"/>
      <c r="AH7509"/>
      <c r="AI7509"/>
      <c r="AJ7509"/>
      <c r="AK7509"/>
      <c r="AL7509"/>
      <c r="AM7509"/>
      <c r="AN7509"/>
      <c r="AO7509"/>
      <c r="AP7509"/>
      <c r="AQ7509"/>
      <c r="AR7509"/>
      <c r="AS7509"/>
      <c r="AT7509"/>
      <c r="AU7509"/>
      <c r="AV7509"/>
      <c r="AW7509"/>
      <c r="AX7509"/>
      <c r="AY7509"/>
      <c r="AZ7509"/>
    </row>
    <row r="7510" spans="1:52">
      <c r="A7510"/>
      <c r="B7510"/>
      <c r="C7510"/>
      <c r="D7510"/>
      <c r="E7510"/>
      <c r="F7510"/>
      <c r="G7510"/>
      <c r="H7510"/>
      <c r="I7510"/>
      <c r="J7510"/>
      <c r="K7510"/>
      <c r="L7510"/>
      <c r="M7510"/>
      <c r="N7510"/>
      <c r="O7510"/>
      <c r="P7510"/>
      <c r="Q7510"/>
      <c r="R7510"/>
      <c r="S7510"/>
      <c r="T7510"/>
      <c r="U7510"/>
      <c r="V7510"/>
      <c r="W7510"/>
      <c r="X7510"/>
      <c r="Y7510"/>
      <c r="Z7510"/>
      <c r="AA7510"/>
      <c r="AB7510"/>
      <c r="AC7510"/>
      <c r="AD7510"/>
      <c r="AE7510"/>
      <c r="AF7510"/>
      <c r="AG7510"/>
      <c r="AH7510"/>
      <c r="AI7510"/>
      <c r="AJ7510"/>
      <c r="AK7510"/>
      <c r="AL7510"/>
      <c r="AM7510"/>
      <c r="AN7510"/>
      <c r="AO7510"/>
      <c r="AP7510"/>
      <c r="AQ7510"/>
      <c r="AR7510"/>
      <c r="AS7510"/>
      <c r="AT7510"/>
      <c r="AU7510"/>
      <c r="AV7510"/>
      <c r="AW7510"/>
      <c r="AX7510"/>
      <c r="AY7510"/>
      <c r="AZ7510"/>
    </row>
    <row r="7511" spans="1:52">
      <c r="A7511"/>
      <c r="B7511"/>
      <c r="C7511"/>
      <c r="D7511"/>
      <c r="E7511"/>
      <c r="F7511"/>
      <c r="G7511"/>
      <c r="H7511"/>
      <c r="I7511"/>
      <c r="J7511"/>
      <c r="K7511"/>
      <c r="L7511"/>
      <c r="M7511"/>
      <c r="N7511"/>
      <c r="O7511"/>
      <c r="P7511"/>
      <c r="Q7511"/>
      <c r="R7511"/>
      <c r="S7511"/>
      <c r="T7511"/>
      <c r="U7511"/>
      <c r="V7511"/>
      <c r="W7511"/>
      <c r="X7511"/>
      <c r="Y7511"/>
      <c r="Z7511"/>
      <c r="AA7511"/>
      <c r="AB7511"/>
      <c r="AC7511"/>
      <c r="AD7511"/>
      <c r="AE7511"/>
      <c r="AF7511"/>
      <c r="AG7511"/>
      <c r="AH7511"/>
      <c r="AI7511"/>
      <c r="AJ7511"/>
      <c r="AK7511"/>
      <c r="AL7511"/>
      <c r="AM7511"/>
      <c r="AN7511"/>
      <c r="AO7511"/>
      <c r="AP7511"/>
      <c r="AQ7511"/>
      <c r="AR7511"/>
      <c r="AS7511"/>
      <c r="AT7511"/>
      <c r="AU7511"/>
      <c r="AV7511"/>
      <c r="AW7511"/>
      <c r="AX7511"/>
      <c r="AY7511"/>
      <c r="AZ7511"/>
    </row>
    <row r="7512" spans="1:52">
      <c r="A7512"/>
      <c r="B7512"/>
      <c r="C7512"/>
      <c r="D7512"/>
      <c r="E7512"/>
      <c r="F7512"/>
      <c r="G7512"/>
      <c r="H7512"/>
      <c r="I7512"/>
      <c r="J7512"/>
      <c r="K7512"/>
      <c r="L7512"/>
      <c r="M7512"/>
      <c r="N7512"/>
      <c r="O7512"/>
      <c r="P7512"/>
      <c r="Q7512"/>
      <c r="R7512"/>
      <c r="S7512"/>
      <c r="T7512"/>
      <c r="U7512"/>
      <c r="V7512"/>
      <c r="W7512"/>
      <c r="X7512"/>
      <c r="Y7512"/>
      <c r="Z7512"/>
      <c r="AA7512"/>
      <c r="AB7512"/>
      <c r="AC7512"/>
      <c r="AD7512"/>
      <c r="AE7512"/>
      <c r="AF7512"/>
      <c r="AG7512"/>
      <c r="AH7512"/>
      <c r="AI7512"/>
      <c r="AJ7512"/>
      <c r="AK7512"/>
      <c r="AL7512"/>
      <c r="AM7512"/>
      <c r="AN7512"/>
      <c r="AO7512"/>
      <c r="AP7512"/>
      <c r="AQ7512"/>
      <c r="AR7512"/>
      <c r="AS7512"/>
      <c r="AT7512"/>
      <c r="AU7512"/>
      <c r="AV7512"/>
      <c r="AW7512"/>
      <c r="AX7512"/>
      <c r="AY7512"/>
      <c r="AZ7512"/>
    </row>
    <row r="7513" spans="1:52">
      <c r="A7513"/>
      <c r="B7513"/>
      <c r="C7513"/>
      <c r="D7513"/>
      <c r="E7513"/>
      <c r="F7513"/>
      <c r="G7513"/>
      <c r="H7513"/>
      <c r="I7513"/>
      <c r="J7513"/>
      <c r="K7513"/>
      <c r="L7513"/>
      <c r="M7513"/>
      <c r="N7513"/>
      <c r="O7513"/>
      <c r="P7513"/>
      <c r="Q7513"/>
      <c r="R7513"/>
      <c r="S7513"/>
      <c r="T7513"/>
      <c r="U7513"/>
      <c r="V7513"/>
      <c r="W7513"/>
      <c r="X7513"/>
      <c r="Y7513"/>
      <c r="Z7513"/>
      <c r="AA7513"/>
      <c r="AB7513"/>
      <c r="AC7513"/>
      <c r="AD7513"/>
      <c r="AE7513"/>
      <c r="AF7513"/>
      <c r="AG7513"/>
      <c r="AH7513"/>
      <c r="AI7513"/>
      <c r="AJ7513"/>
      <c r="AK7513"/>
      <c r="AL7513"/>
      <c r="AM7513"/>
      <c r="AN7513"/>
      <c r="AO7513"/>
      <c r="AP7513"/>
      <c r="AQ7513"/>
      <c r="AR7513"/>
      <c r="AS7513"/>
      <c r="AT7513"/>
      <c r="AU7513"/>
      <c r="AV7513"/>
      <c r="AW7513"/>
      <c r="AX7513"/>
      <c r="AY7513"/>
      <c r="AZ7513"/>
    </row>
    <row r="7514" spans="1:52">
      <c r="A7514"/>
      <c r="B7514"/>
      <c r="C7514"/>
      <c r="D7514"/>
      <c r="E7514"/>
      <c r="F7514"/>
      <c r="G7514"/>
      <c r="H7514"/>
      <c r="I7514"/>
      <c r="J7514"/>
      <c r="K7514"/>
      <c r="L7514"/>
      <c r="M7514"/>
      <c r="N7514"/>
      <c r="O7514"/>
      <c r="P7514"/>
      <c r="Q7514"/>
      <c r="R7514"/>
      <c r="S7514"/>
      <c r="T7514"/>
      <c r="U7514"/>
      <c r="V7514"/>
      <c r="W7514"/>
      <c r="X7514"/>
      <c r="Y7514"/>
      <c r="Z7514"/>
      <c r="AA7514"/>
      <c r="AB7514"/>
      <c r="AC7514"/>
      <c r="AD7514"/>
      <c r="AE7514"/>
      <c r="AF7514"/>
      <c r="AG7514"/>
      <c r="AH7514"/>
      <c r="AI7514"/>
      <c r="AJ7514"/>
      <c r="AK7514"/>
      <c r="AL7514"/>
      <c r="AM7514"/>
      <c r="AN7514"/>
      <c r="AO7514"/>
      <c r="AP7514"/>
      <c r="AQ7514"/>
      <c r="AR7514"/>
      <c r="AS7514"/>
      <c r="AT7514"/>
      <c r="AU7514"/>
      <c r="AV7514"/>
      <c r="AW7514"/>
      <c r="AX7514"/>
      <c r="AY7514"/>
      <c r="AZ7514"/>
    </row>
    <row r="7515" spans="1:52">
      <c r="A7515"/>
      <c r="B7515"/>
      <c r="C7515"/>
      <c r="D7515"/>
      <c r="E7515"/>
      <c r="F7515"/>
      <c r="G7515"/>
      <c r="H7515"/>
      <c r="I7515"/>
      <c r="J7515"/>
      <c r="K7515"/>
      <c r="L7515"/>
      <c r="M7515"/>
      <c r="N7515"/>
      <c r="O7515"/>
      <c r="P7515"/>
      <c r="Q7515"/>
      <c r="R7515"/>
      <c r="S7515"/>
      <c r="T7515"/>
      <c r="U7515"/>
      <c r="V7515"/>
      <c r="W7515"/>
      <c r="X7515"/>
      <c r="Y7515"/>
      <c r="Z7515"/>
      <c r="AA7515"/>
      <c r="AB7515"/>
      <c r="AC7515"/>
      <c r="AD7515"/>
      <c r="AE7515"/>
      <c r="AF7515"/>
      <c r="AG7515"/>
      <c r="AH7515"/>
      <c r="AI7515"/>
      <c r="AJ7515"/>
      <c r="AK7515"/>
      <c r="AL7515"/>
      <c r="AM7515"/>
      <c r="AN7515"/>
      <c r="AO7515"/>
      <c r="AP7515"/>
      <c r="AQ7515"/>
      <c r="AR7515"/>
      <c r="AS7515"/>
      <c r="AT7515"/>
      <c r="AU7515"/>
      <c r="AV7515"/>
      <c r="AW7515"/>
      <c r="AX7515"/>
      <c r="AY7515"/>
      <c r="AZ7515"/>
    </row>
    <row r="7516" spans="1:52">
      <c r="A7516"/>
      <c r="B7516"/>
      <c r="C7516"/>
      <c r="D7516"/>
      <c r="E7516"/>
      <c r="F7516"/>
      <c r="G7516"/>
      <c r="H7516"/>
      <c r="I7516"/>
      <c r="J7516"/>
      <c r="K7516"/>
      <c r="L7516"/>
      <c r="M7516"/>
      <c r="N7516"/>
      <c r="O7516"/>
      <c r="P7516"/>
      <c r="Q7516"/>
      <c r="R7516"/>
      <c r="S7516"/>
      <c r="T7516"/>
      <c r="U7516"/>
      <c r="V7516"/>
      <c r="W7516"/>
      <c r="X7516"/>
      <c r="Y7516"/>
      <c r="Z7516"/>
      <c r="AA7516"/>
      <c r="AB7516"/>
      <c r="AC7516"/>
      <c r="AD7516"/>
      <c r="AE7516"/>
      <c r="AF7516"/>
      <c r="AG7516"/>
      <c r="AH7516"/>
      <c r="AI7516"/>
      <c r="AJ7516"/>
      <c r="AK7516"/>
      <c r="AL7516"/>
      <c r="AM7516"/>
      <c r="AN7516"/>
      <c r="AO7516"/>
      <c r="AP7516"/>
      <c r="AQ7516"/>
      <c r="AR7516"/>
      <c r="AS7516"/>
      <c r="AT7516"/>
      <c r="AU7516"/>
      <c r="AV7516"/>
      <c r="AW7516"/>
      <c r="AX7516"/>
      <c r="AY7516"/>
      <c r="AZ7516"/>
    </row>
    <row r="7517" spans="1:52">
      <c r="A7517"/>
      <c r="B7517"/>
      <c r="C7517"/>
      <c r="D7517"/>
      <c r="E7517"/>
      <c r="F7517"/>
      <c r="G7517"/>
      <c r="H7517"/>
      <c r="I7517"/>
      <c r="J7517"/>
      <c r="K7517"/>
      <c r="L7517"/>
      <c r="M7517"/>
      <c r="N7517"/>
      <c r="O7517"/>
      <c r="P7517"/>
      <c r="Q7517"/>
      <c r="R7517"/>
      <c r="S7517"/>
      <c r="T7517"/>
      <c r="U7517"/>
      <c r="V7517"/>
      <c r="W7517"/>
      <c r="X7517"/>
      <c r="Y7517"/>
      <c r="Z7517"/>
      <c r="AA7517"/>
      <c r="AB7517"/>
      <c r="AC7517"/>
      <c r="AD7517"/>
      <c r="AE7517"/>
      <c r="AF7517"/>
      <c r="AG7517"/>
      <c r="AH7517"/>
      <c r="AI7517"/>
      <c r="AJ7517"/>
      <c r="AK7517"/>
      <c r="AL7517"/>
      <c r="AM7517"/>
      <c r="AN7517"/>
      <c r="AO7517"/>
      <c r="AP7517"/>
      <c r="AQ7517"/>
      <c r="AR7517"/>
      <c r="AS7517"/>
      <c r="AT7517"/>
      <c r="AU7517"/>
      <c r="AV7517"/>
      <c r="AW7517"/>
      <c r="AX7517"/>
      <c r="AY7517"/>
      <c r="AZ7517"/>
    </row>
    <row r="7518" spans="1:52">
      <c r="A7518"/>
      <c r="B7518"/>
      <c r="C7518"/>
      <c r="D7518"/>
      <c r="E7518"/>
      <c r="F7518"/>
      <c r="G7518"/>
      <c r="H7518"/>
      <c r="I7518"/>
      <c r="J7518"/>
      <c r="K7518"/>
      <c r="L7518"/>
      <c r="M7518"/>
      <c r="N7518"/>
      <c r="O7518"/>
      <c r="P7518"/>
      <c r="Q7518"/>
      <c r="R7518"/>
      <c r="S7518"/>
      <c r="T7518"/>
      <c r="U7518"/>
      <c r="V7518"/>
      <c r="W7518"/>
      <c r="X7518"/>
      <c r="Y7518"/>
      <c r="Z7518"/>
      <c r="AA7518"/>
      <c r="AB7518"/>
      <c r="AC7518"/>
      <c r="AD7518"/>
      <c r="AE7518"/>
      <c r="AF7518"/>
      <c r="AG7518"/>
      <c r="AH7518"/>
      <c r="AI7518"/>
      <c r="AJ7518"/>
      <c r="AK7518"/>
      <c r="AL7518"/>
      <c r="AM7518"/>
      <c r="AN7518"/>
      <c r="AO7518"/>
      <c r="AP7518"/>
      <c r="AQ7518"/>
      <c r="AR7518"/>
      <c r="AS7518"/>
      <c r="AT7518"/>
      <c r="AU7518"/>
      <c r="AV7518"/>
      <c r="AW7518"/>
      <c r="AX7518"/>
      <c r="AY7518"/>
      <c r="AZ7518"/>
    </row>
    <row r="7519" spans="1:52">
      <c r="A7519"/>
      <c r="B7519"/>
      <c r="C7519"/>
      <c r="D7519"/>
      <c r="E7519"/>
      <c r="F7519"/>
      <c r="G7519"/>
      <c r="H7519"/>
      <c r="I7519"/>
      <c r="J7519"/>
      <c r="K7519"/>
      <c r="L7519"/>
      <c r="M7519"/>
      <c r="N7519"/>
      <c r="O7519"/>
      <c r="P7519"/>
      <c r="Q7519"/>
      <c r="R7519"/>
      <c r="S7519"/>
      <c r="T7519"/>
      <c r="U7519"/>
      <c r="V7519"/>
      <c r="W7519"/>
      <c r="X7519"/>
      <c r="Y7519"/>
      <c r="Z7519"/>
      <c r="AA7519"/>
      <c r="AB7519"/>
      <c r="AC7519"/>
      <c r="AD7519"/>
      <c r="AE7519"/>
      <c r="AF7519"/>
      <c r="AG7519"/>
      <c r="AH7519"/>
      <c r="AI7519"/>
      <c r="AJ7519"/>
      <c r="AK7519"/>
      <c r="AL7519"/>
      <c r="AM7519"/>
      <c r="AN7519"/>
      <c r="AO7519"/>
      <c r="AP7519"/>
      <c r="AQ7519"/>
      <c r="AR7519"/>
      <c r="AS7519"/>
      <c r="AT7519"/>
      <c r="AU7519"/>
      <c r="AV7519"/>
      <c r="AW7519"/>
      <c r="AX7519"/>
      <c r="AY7519"/>
      <c r="AZ7519"/>
    </row>
    <row r="7520" spans="1:52">
      <c r="A7520"/>
      <c r="B7520"/>
      <c r="C7520"/>
      <c r="D7520"/>
      <c r="E7520"/>
      <c r="F7520"/>
      <c r="G7520"/>
      <c r="H7520"/>
      <c r="I7520"/>
      <c r="J7520"/>
      <c r="K7520"/>
      <c r="L7520"/>
      <c r="M7520"/>
      <c r="N7520"/>
      <c r="O7520"/>
      <c r="P7520"/>
      <c r="Q7520"/>
      <c r="R7520"/>
      <c r="S7520"/>
      <c r="T7520"/>
      <c r="U7520"/>
      <c r="V7520"/>
      <c r="W7520"/>
      <c r="X7520"/>
      <c r="Y7520"/>
      <c r="Z7520"/>
      <c r="AA7520"/>
      <c r="AB7520"/>
      <c r="AC7520"/>
      <c r="AD7520"/>
      <c r="AE7520"/>
      <c r="AF7520"/>
      <c r="AG7520"/>
      <c r="AH7520"/>
      <c r="AI7520"/>
      <c r="AJ7520"/>
      <c r="AK7520"/>
      <c r="AL7520"/>
      <c r="AM7520"/>
      <c r="AN7520"/>
      <c r="AO7520"/>
      <c r="AP7520"/>
      <c r="AQ7520"/>
      <c r="AR7520"/>
      <c r="AS7520"/>
      <c r="AT7520"/>
      <c r="AU7520"/>
      <c r="AV7520"/>
      <c r="AW7520"/>
      <c r="AX7520"/>
      <c r="AY7520"/>
      <c r="AZ7520"/>
    </row>
    <row r="7521" spans="1:52">
      <c r="A7521"/>
      <c r="B7521"/>
      <c r="C7521"/>
      <c r="D7521"/>
      <c r="E7521"/>
      <c r="F7521"/>
      <c r="G7521"/>
      <c r="H7521"/>
      <c r="I7521"/>
      <c r="J7521"/>
      <c r="K7521"/>
      <c r="L7521"/>
      <c r="M7521"/>
      <c r="N7521"/>
      <c r="O7521"/>
      <c r="P7521"/>
      <c r="Q7521"/>
      <c r="R7521"/>
      <c r="S7521"/>
      <c r="T7521"/>
      <c r="U7521"/>
      <c r="V7521"/>
      <c r="W7521"/>
      <c r="X7521"/>
      <c r="Y7521"/>
      <c r="Z7521"/>
      <c r="AA7521"/>
      <c r="AB7521"/>
      <c r="AC7521"/>
      <c r="AD7521"/>
      <c r="AE7521"/>
      <c r="AF7521"/>
      <c r="AG7521"/>
      <c r="AH7521"/>
      <c r="AI7521"/>
      <c r="AJ7521"/>
      <c r="AK7521"/>
      <c r="AL7521"/>
      <c r="AM7521"/>
      <c r="AN7521"/>
      <c r="AO7521"/>
      <c r="AP7521"/>
      <c r="AQ7521"/>
      <c r="AR7521"/>
      <c r="AS7521"/>
      <c r="AT7521"/>
      <c r="AU7521"/>
      <c r="AV7521"/>
      <c r="AW7521"/>
      <c r="AX7521"/>
      <c r="AY7521"/>
      <c r="AZ7521"/>
    </row>
    <row r="7522" spans="1:52">
      <c r="A7522"/>
      <c r="B7522"/>
      <c r="C7522"/>
      <c r="D7522"/>
      <c r="E7522"/>
      <c r="F7522"/>
      <c r="G7522"/>
      <c r="H7522"/>
      <c r="I7522"/>
      <c r="J7522"/>
      <c r="K7522"/>
      <c r="L7522"/>
      <c r="M7522"/>
      <c r="N7522"/>
      <c r="O7522"/>
      <c r="P7522"/>
      <c r="Q7522"/>
      <c r="R7522"/>
      <c r="S7522"/>
      <c r="T7522"/>
      <c r="U7522"/>
      <c r="V7522"/>
      <c r="W7522"/>
      <c r="X7522"/>
      <c r="Y7522"/>
      <c r="Z7522"/>
      <c r="AA7522"/>
      <c r="AB7522"/>
      <c r="AC7522"/>
      <c r="AD7522"/>
      <c r="AE7522"/>
      <c r="AF7522"/>
      <c r="AG7522"/>
      <c r="AH7522"/>
      <c r="AI7522"/>
      <c r="AJ7522"/>
      <c r="AK7522"/>
      <c r="AL7522"/>
      <c r="AM7522"/>
      <c r="AN7522"/>
      <c r="AO7522"/>
      <c r="AP7522"/>
      <c r="AQ7522"/>
      <c r="AR7522"/>
      <c r="AS7522"/>
      <c r="AT7522"/>
      <c r="AU7522"/>
      <c r="AV7522"/>
      <c r="AW7522"/>
      <c r="AX7522"/>
      <c r="AY7522"/>
      <c r="AZ7522"/>
    </row>
    <row r="7523" spans="1:52">
      <c r="A7523"/>
      <c r="B7523"/>
      <c r="C7523"/>
      <c r="D7523"/>
      <c r="E7523"/>
      <c r="F7523"/>
      <c r="G7523"/>
      <c r="H7523"/>
      <c r="I7523"/>
      <c r="J7523"/>
      <c r="K7523"/>
      <c r="L7523"/>
      <c r="M7523"/>
      <c r="N7523"/>
      <c r="O7523"/>
      <c r="P7523"/>
      <c r="Q7523"/>
      <c r="R7523"/>
      <c r="S7523"/>
      <c r="T7523"/>
      <c r="U7523"/>
      <c r="V7523"/>
      <c r="W7523"/>
      <c r="X7523"/>
      <c r="Y7523"/>
      <c r="Z7523"/>
      <c r="AA7523"/>
      <c r="AB7523"/>
      <c r="AC7523"/>
      <c r="AD7523"/>
      <c r="AE7523"/>
      <c r="AF7523"/>
      <c r="AG7523"/>
      <c r="AH7523"/>
      <c r="AI7523"/>
      <c r="AJ7523"/>
      <c r="AK7523"/>
      <c r="AL7523"/>
      <c r="AM7523"/>
      <c r="AN7523"/>
      <c r="AO7523"/>
      <c r="AP7523"/>
      <c r="AQ7523"/>
      <c r="AR7523"/>
      <c r="AS7523"/>
      <c r="AT7523"/>
      <c r="AU7523"/>
      <c r="AV7523"/>
      <c r="AW7523"/>
      <c r="AX7523"/>
      <c r="AY7523"/>
      <c r="AZ7523"/>
    </row>
    <row r="7524" spans="1:52">
      <c r="A7524"/>
      <c r="B7524"/>
      <c r="C7524"/>
      <c r="D7524"/>
      <c r="E7524"/>
      <c r="F7524"/>
      <c r="G7524"/>
      <c r="H7524"/>
      <c r="I7524"/>
      <c r="J7524"/>
      <c r="K7524"/>
      <c r="L7524"/>
      <c r="M7524"/>
      <c r="N7524"/>
      <c r="O7524"/>
      <c r="P7524"/>
      <c r="Q7524"/>
      <c r="R7524"/>
      <c r="S7524"/>
      <c r="T7524"/>
      <c r="U7524"/>
      <c r="V7524"/>
      <c r="W7524"/>
      <c r="X7524"/>
      <c r="Y7524"/>
      <c r="Z7524"/>
      <c r="AA7524"/>
      <c r="AB7524"/>
      <c r="AC7524"/>
      <c r="AD7524"/>
      <c r="AE7524"/>
      <c r="AF7524"/>
      <c r="AG7524"/>
      <c r="AH7524"/>
      <c r="AI7524"/>
      <c r="AJ7524"/>
      <c r="AK7524"/>
      <c r="AL7524"/>
      <c r="AM7524"/>
      <c r="AN7524"/>
      <c r="AO7524"/>
      <c r="AP7524"/>
      <c r="AQ7524"/>
      <c r="AR7524"/>
      <c r="AS7524"/>
      <c r="AT7524"/>
      <c r="AU7524"/>
      <c r="AV7524"/>
      <c r="AW7524"/>
      <c r="AX7524"/>
      <c r="AY7524"/>
      <c r="AZ7524"/>
    </row>
    <row r="7525" spans="1:52">
      <c r="A7525"/>
      <c r="B7525"/>
      <c r="C7525"/>
      <c r="D7525"/>
      <c r="E7525"/>
      <c r="F7525"/>
      <c r="G7525"/>
      <c r="H7525"/>
      <c r="I7525"/>
      <c r="J7525"/>
      <c r="K7525"/>
      <c r="L7525"/>
      <c r="M7525"/>
      <c r="N7525"/>
      <c r="O7525"/>
      <c r="P7525"/>
      <c r="Q7525"/>
      <c r="R7525"/>
      <c r="S7525"/>
      <c r="T7525"/>
      <c r="U7525"/>
      <c r="V7525"/>
      <c r="W7525"/>
      <c r="X7525"/>
      <c r="Y7525"/>
      <c r="Z7525"/>
      <c r="AA7525"/>
      <c r="AB7525"/>
      <c r="AC7525"/>
      <c r="AD7525"/>
      <c r="AE7525"/>
      <c r="AF7525"/>
      <c r="AG7525"/>
      <c r="AH7525"/>
      <c r="AI7525"/>
      <c r="AJ7525"/>
      <c r="AK7525"/>
      <c r="AL7525"/>
      <c r="AM7525"/>
      <c r="AN7525"/>
      <c r="AO7525"/>
      <c r="AP7525"/>
      <c r="AQ7525"/>
      <c r="AR7525"/>
      <c r="AS7525"/>
      <c r="AT7525"/>
      <c r="AU7525"/>
      <c r="AV7525"/>
      <c r="AW7525"/>
      <c r="AX7525"/>
      <c r="AY7525"/>
      <c r="AZ7525"/>
    </row>
    <row r="7526" spans="1:52">
      <c r="A7526"/>
      <c r="B7526"/>
      <c r="C7526"/>
      <c r="D7526"/>
      <c r="E7526"/>
      <c r="F7526"/>
      <c r="G7526"/>
      <c r="H7526"/>
      <c r="I7526"/>
      <c r="J7526"/>
      <c r="K7526"/>
      <c r="L7526"/>
      <c r="M7526"/>
      <c r="N7526"/>
      <c r="O7526"/>
      <c r="P7526"/>
      <c r="Q7526"/>
      <c r="R7526"/>
      <c r="S7526"/>
      <c r="T7526"/>
      <c r="U7526"/>
      <c r="V7526"/>
      <c r="W7526"/>
      <c r="X7526"/>
      <c r="Y7526"/>
      <c r="Z7526"/>
      <c r="AA7526"/>
      <c r="AB7526"/>
      <c r="AC7526"/>
      <c r="AD7526"/>
      <c r="AE7526"/>
      <c r="AF7526"/>
      <c r="AG7526"/>
      <c r="AH7526"/>
      <c r="AI7526"/>
      <c r="AJ7526"/>
      <c r="AK7526"/>
      <c r="AL7526"/>
      <c r="AM7526"/>
      <c r="AN7526"/>
      <c r="AO7526"/>
      <c r="AP7526"/>
      <c r="AQ7526"/>
      <c r="AR7526"/>
      <c r="AS7526"/>
      <c r="AT7526"/>
      <c r="AU7526"/>
      <c r="AV7526"/>
      <c r="AW7526"/>
      <c r="AX7526"/>
      <c r="AY7526"/>
      <c r="AZ7526"/>
    </row>
    <row r="7527" spans="1:52">
      <c r="A7527"/>
      <c r="B7527"/>
      <c r="C7527"/>
      <c r="D7527"/>
      <c r="E7527"/>
      <c r="F7527"/>
      <c r="G7527"/>
      <c r="H7527"/>
      <c r="I7527"/>
      <c r="J7527"/>
      <c r="K7527"/>
      <c r="L7527"/>
      <c r="M7527"/>
      <c r="N7527"/>
      <c r="O7527"/>
      <c r="P7527"/>
      <c r="Q7527"/>
      <c r="R7527"/>
      <c r="S7527"/>
      <c r="T7527"/>
      <c r="U7527"/>
      <c r="V7527"/>
      <c r="W7527"/>
      <c r="X7527"/>
      <c r="Y7527"/>
      <c r="Z7527"/>
      <c r="AA7527"/>
      <c r="AB7527"/>
      <c r="AC7527"/>
      <c r="AD7527"/>
      <c r="AE7527"/>
      <c r="AF7527"/>
      <c r="AG7527"/>
      <c r="AH7527"/>
      <c r="AI7527"/>
      <c r="AJ7527"/>
      <c r="AK7527"/>
      <c r="AL7527"/>
      <c r="AM7527"/>
      <c r="AN7527"/>
      <c r="AO7527"/>
      <c r="AP7527"/>
      <c r="AQ7527"/>
      <c r="AR7527"/>
      <c r="AS7527"/>
      <c r="AT7527"/>
      <c r="AU7527"/>
      <c r="AV7527"/>
      <c r="AW7527"/>
      <c r="AX7527"/>
      <c r="AY7527"/>
      <c r="AZ7527"/>
    </row>
    <row r="7528" spans="1:52">
      <c r="A7528"/>
      <c r="B7528"/>
      <c r="C7528"/>
      <c r="D7528"/>
      <c r="E7528"/>
      <c r="F7528"/>
      <c r="G7528"/>
      <c r="H7528"/>
      <c r="I7528"/>
      <c r="J7528"/>
      <c r="K7528"/>
      <c r="L7528"/>
      <c r="M7528"/>
      <c r="N7528"/>
      <c r="O7528"/>
      <c r="P7528"/>
      <c r="Q7528"/>
      <c r="R7528"/>
      <c r="S7528"/>
      <c r="T7528"/>
      <c r="U7528"/>
      <c r="V7528"/>
      <c r="W7528"/>
      <c r="X7528"/>
      <c r="Y7528"/>
      <c r="Z7528"/>
      <c r="AA7528"/>
      <c r="AB7528"/>
      <c r="AC7528"/>
      <c r="AD7528"/>
      <c r="AE7528"/>
      <c r="AF7528"/>
      <c r="AG7528"/>
      <c r="AH7528"/>
      <c r="AI7528"/>
      <c r="AJ7528"/>
      <c r="AK7528"/>
      <c r="AL7528"/>
      <c r="AM7528"/>
      <c r="AN7528"/>
      <c r="AO7528"/>
      <c r="AP7528"/>
      <c r="AQ7528"/>
      <c r="AR7528"/>
      <c r="AS7528"/>
      <c r="AT7528"/>
      <c r="AU7528"/>
      <c r="AV7528"/>
      <c r="AW7528"/>
      <c r="AX7528"/>
      <c r="AY7528"/>
      <c r="AZ7528"/>
    </row>
    <row r="7529" spans="1:52">
      <c r="A7529"/>
      <c r="B7529"/>
      <c r="C7529"/>
      <c r="D7529"/>
      <c r="E7529"/>
      <c r="F7529"/>
      <c r="G7529"/>
      <c r="H7529"/>
      <c r="I7529"/>
      <c r="J7529"/>
      <c r="K7529"/>
      <c r="L7529"/>
      <c r="M7529"/>
      <c r="N7529"/>
      <c r="O7529"/>
      <c r="P7529"/>
      <c r="Q7529"/>
      <c r="R7529"/>
      <c r="S7529"/>
      <c r="T7529"/>
      <c r="U7529"/>
      <c r="V7529"/>
      <c r="W7529"/>
      <c r="X7529"/>
      <c r="Y7529"/>
      <c r="Z7529"/>
      <c r="AA7529"/>
      <c r="AB7529"/>
      <c r="AC7529"/>
      <c r="AD7529"/>
      <c r="AE7529"/>
      <c r="AF7529"/>
      <c r="AG7529"/>
      <c r="AH7529"/>
      <c r="AI7529"/>
      <c r="AJ7529"/>
      <c r="AK7529"/>
      <c r="AL7529"/>
      <c r="AM7529"/>
      <c r="AN7529"/>
      <c r="AO7529"/>
      <c r="AP7529"/>
      <c r="AQ7529"/>
      <c r="AR7529"/>
      <c r="AS7529"/>
      <c r="AT7529"/>
      <c r="AU7529"/>
      <c r="AV7529"/>
      <c r="AW7529"/>
      <c r="AX7529"/>
      <c r="AY7529"/>
      <c r="AZ7529"/>
    </row>
    <row r="7530" spans="1:52">
      <c r="A7530"/>
      <c r="B7530"/>
      <c r="C7530"/>
      <c r="D7530"/>
      <c r="E7530"/>
      <c r="F7530"/>
      <c r="G7530"/>
      <c r="H7530"/>
      <c r="I7530"/>
      <c r="J7530"/>
      <c r="K7530"/>
      <c r="L7530"/>
      <c r="M7530"/>
      <c r="N7530"/>
      <c r="O7530"/>
      <c r="P7530"/>
      <c r="Q7530"/>
      <c r="R7530"/>
      <c r="S7530"/>
      <c r="T7530"/>
      <c r="U7530"/>
      <c r="V7530"/>
      <c r="W7530"/>
      <c r="X7530"/>
      <c r="Y7530"/>
      <c r="Z7530"/>
      <c r="AA7530"/>
      <c r="AB7530"/>
      <c r="AC7530"/>
      <c r="AD7530"/>
      <c r="AE7530"/>
      <c r="AF7530"/>
      <c r="AG7530"/>
      <c r="AH7530"/>
      <c r="AI7530"/>
      <c r="AJ7530"/>
      <c r="AK7530"/>
      <c r="AL7530"/>
      <c r="AM7530"/>
      <c r="AN7530"/>
      <c r="AO7530"/>
      <c r="AP7530"/>
      <c r="AQ7530"/>
      <c r="AR7530"/>
      <c r="AS7530"/>
      <c r="AT7530"/>
      <c r="AU7530"/>
      <c r="AV7530"/>
      <c r="AW7530"/>
      <c r="AX7530"/>
      <c r="AY7530"/>
      <c r="AZ7530"/>
    </row>
    <row r="7531" spans="1:52">
      <c r="A7531"/>
      <c r="B7531"/>
      <c r="C7531"/>
      <c r="D7531"/>
      <c r="E7531"/>
      <c r="F7531"/>
      <c r="G7531"/>
      <c r="H7531"/>
      <c r="I7531"/>
      <c r="J7531"/>
      <c r="K7531"/>
      <c r="L7531"/>
      <c r="M7531"/>
      <c r="N7531"/>
      <c r="O7531"/>
      <c r="P7531"/>
      <c r="Q7531"/>
      <c r="R7531"/>
      <c r="S7531"/>
      <c r="T7531"/>
      <c r="U7531"/>
      <c r="V7531"/>
      <c r="W7531"/>
      <c r="X7531"/>
      <c r="Y7531"/>
      <c r="Z7531"/>
      <c r="AA7531"/>
      <c r="AB7531"/>
      <c r="AC7531"/>
      <c r="AD7531"/>
      <c r="AE7531"/>
      <c r="AF7531"/>
      <c r="AG7531"/>
      <c r="AH7531"/>
      <c r="AI7531"/>
      <c r="AJ7531"/>
      <c r="AK7531"/>
      <c r="AL7531"/>
      <c r="AM7531"/>
      <c r="AN7531"/>
      <c r="AO7531"/>
      <c r="AP7531"/>
      <c r="AQ7531"/>
      <c r="AR7531"/>
      <c r="AS7531"/>
      <c r="AT7531"/>
      <c r="AU7531"/>
      <c r="AV7531"/>
      <c r="AW7531"/>
      <c r="AX7531"/>
      <c r="AY7531"/>
      <c r="AZ7531"/>
    </row>
    <row r="7532" spans="1:52">
      <c r="A7532"/>
      <c r="B7532"/>
      <c r="C7532"/>
      <c r="D7532"/>
      <c r="E7532"/>
      <c r="F7532"/>
      <c r="G7532"/>
      <c r="H7532"/>
      <c r="I7532"/>
      <c r="J7532"/>
      <c r="K7532"/>
      <c r="L7532"/>
      <c r="M7532"/>
      <c r="N7532"/>
      <c r="O7532"/>
      <c r="P7532"/>
      <c r="Q7532"/>
      <c r="R7532"/>
      <c r="S7532"/>
      <c r="T7532"/>
      <c r="U7532"/>
      <c r="V7532"/>
      <c r="W7532"/>
      <c r="X7532"/>
      <c r="Y7532"/>
      <c r="Z7532"/>
      <c r="AA7532"/>
      <c r="AB7532"/>
      <c r="AC7532"/>
      <c r="AD7532"/>
      <c r="AE7532"/>
      <c r="AF7532"/>
      <c r="AG7532"/>
      <c r="AH7532"/>
      <c r="AI7532"/>
      <c r="AJ7532"/>
      <c r="AK7532"/>
      <c r="AL7532"/>
      <c r="AM7532"/>
      <c r="AN7532"/>
      <c r="AO7532"/>
      <c r="AP7532"/>
      <c r="AQ7532"/>
      <c r="AR7532"/>
      <c r="AS7532"/>
      <c r="AT7532"/>
      <c r="AU7532"/>
      <c r="AV7532"/>
      <c r="AW7532"/>
      <c r="AX7532"/>
      <c r="AY7532"/>
      <c r="AZ7532"/>
    </row>
    <row r="7533" spans="1:52">
      <c r="A7533"/>
      <c r="B7533"/>
      <c r="C7533"/>
      <c r="D7533"/>
      <c r="E7533"/>
      <c r="F7533"/>
      <c r="G7533"/>
      <c r="H7533"/>
      <c r="I7533"/>
      <c r="J7533"/>
      <c r="K7533"/>
      <c r="L7533"/>
      <c r="M7533"/>
      <c r="N7533"/>
      <c r="O7533"/>
      <c r="P7533"/>
      <c r="Q7533"/>
      <c r="R7533"/>
      <c r="S7533"/>
      <c r="T7533"/>
      <c r="U7533"/>
      <c r="V7533"/>
      <c r="W7533"/>
      <c r="X7533"/>
      <c r="Y7533"/>
      <c r="Z7533"/>
      <c r="AA7533"/>
      <c r="AB7533"/>
      <c r="AC7533"/>
      <c r="AD7533"/>
      <c r="AE7533"/>
      <c r="AF7533"/>
      <c r="AG7533"/>
      <c r="AH7533"/>
      <c r="AI7533"/>
      <c r="AJ7533"/>
      <c r="AK7533"/>
      <c r="AL7533"/>
      <c r="AM7533"/>
      <c r="AN7533"/>
      <c r="AO7533"/>
      <c r="AP7533"/>
      <c r="AQ7533"/>
      <c r="AR7533"/>
      <c r="AS7533"/>
      <c r="AT7533"/>
      <c r="AU7533"/>
      <c r="AV7533"/>
      <c r="AW7533"/>
      <c r="AX7533"/>
      <c r="AY7533"/>
      <c r="AZ7533"/>
    </row>
    <row r="7534" spans="1:52">
      <c r="A7534"/>
      <c r="B7534"/>
      <c r="C7534"/>
      <c r="D7534"/>
      <c r="E7534"/>
      <c r="F7534"/>
      <c r="G7534"/>
      <c r="H7534"/>
      <c r="I7534"/>
      <c r="J7534"/>
      <c r="K7534"/>
      <c r="L7534"/>
      <c r="M7534"/>
      <c r="N7534"/>
      <c r="O7534"/>
      <c r="P7534"/>
      <c r="Q7534"/>
      <c r="R7534"/>
      <c r="S7534"/>
      <c r="T7534"/>
      <c r="U7534"/>
      <c r="V7534"/>
      <c r="W7534"/>
      <c r="X7534"/>
      <c r="Y7534"/>
      <c r="Z7534"/>
      <c r="AA7534"/>
      <c r="AB7534"/>
      <c r="AC7534"/>
      <c r="AD7534"/>
      <c r="AE7534"/>
      <c r="AF7534"/>
      <c r="AG7534"/>
      <c r="AH7534"/>
      <c r="AI7534"/>
      <c r="AJ7534"/>
      <c r="AK7534"/>
      <c r="AL7534"/>
      <c r="AM7534"/>
      <c r="AN7534"/>
      <c r="AO7534"/>
      <c r="AP7534"/>
      <c r="AQ7534"/>
      <c r="AR7534"/>
      <c r="AS7534"/>
      <c r="AT7534"/>
      <c r="AU7534"/>
      <c r="AV7534"/>
      <c r="AW7534"/>
      <c r="AX7534"/>
      <c r="AY7534"/>
      <c r="AZ7534"/>
    </row>
    <row r="7535" spans="1:52">
      <c r="A7535"/>
      <c r="B7535"/>
      <c r="C7535"/>
      <c r="D7535"/>
      <c r="E7535"/>
      <c r="F7535"/>
      <c r="G7535"/>
      <c r="H7535"/>
      <c r="I7535"/>
      <c r="J7535"/>
      <c r="K7535"/>
      <c r="L7535"/>
      <c r="M7535"/>
      <c r="N7535"/>
      <c r="O7535"/>
      <c r="P7535"/>
      <c r="Q7535"/>
      <c r="R7535"/>
      <c r="S7535"/>
      <c r="T7535"/>
      <c r="U7535"/>
      <c r="V7535"/>
      <c r="W7535"/>
      <c r="X7535"/>
      <c r="Y7535"/>
      <c r="Z7535"/>
      <c r="AA7535"/>
      <c r="AB7535"/>
      <c r="AC7535"/>
      <c r="AD7535"/>
      <c r="AE7535"/>
      <c r="AF7535"/>
      <c r="AG7535"/>
      <c r="AH7535"/>
      <c r="AI7535"/>
      <c r="AJ7535"/>
      <c r="AK7535"/>
      <c r="AL7535"/>
      <c r="AM7535"/>
      <c r="AN7535"/>
      <c r="AO7535"/>
      <c r="AP7535"/>
      <c r="AQ7535"/>
      <c r="AR7535"/>
      <c r="AS7535"/>
      <c r="AT7535"/>
      <c r="AU7535"/>
      <c r="AV7535"/>
      <c r="AW7535"/>
      <c r="AX7535"/>
      <c r="AY7535"/>
      <c r="AZ7535"/>
    </row>
    <row r="7536" spans="1:52">
      <c r="A7536"/>
      <c r="B7536"/>
      <c r="C7536"/>
      <c r="D7536"/>
      <c r="E7536"/>
      <c r="F7536"/>
      <c r="G7536"/>
      <c r="H7536"/>
      <c r="I7536"/>
      <c r="J7536"/>
      <c r="K7536"/>
      <c r="L7536"/>
      <c r="M7536"/>
      <c r="N7536"/>
      <c r="O7536"/>
      <c r="P7536"/>
      <c r="Q7536"/>
      <c r="R7536"/>
      <c r="S7536"/>
      <c r="T7536"/>
      <c r="U7536"/>
      <c r="V7536"/>
      <c r="W7536"/>
      <c r="X7536"/>
      <c r="Y7536"/>
      <c r="Z7536"/>
      <c r="AA7536"/>
      <c r="AB7536"/>
      <c r="AC7536"/>
      <c r="AD7536"/>
      <c r="AE7536"/>
      <c r="AF7536"/>
      <c r="AG7536"/>
      <c r="AH7536"/>
      <c r="AI7536"/>
      <c r="AJ7536"/>
      <c r="AK7536"/>
      <c r="AL7536"/>
      <c r="AM7536"/>
      <c r="AN7536"/>
      <c r="AO7536"/>
      <c r="AP7536"/>
      <c r="AQ7536"/>
      <c r="AR7536"/>
      <c r="AS7536"/>
      <c r="AT7536"/>
      <c r="AU7536"/>
      <c r="AV7536"/>
      <c r="AW7536"/>
      <c r="AX7536"/>
      <c r="AY7536"/>
      <c r="AZ7536"/>
    </row>
    <row r="7537" spans="1:52">
      <c r="A7537"/>
      <c r="B7537"/>
      <c r="C7537"/>
      <c r="D7537"/>
      <c r="E7537"/>
      <c r="F7537"/>
      <c r="G7537"/>
      <c r="H7537"/>
      <c r="I7537"/>
      <c r="J7537"/>
      <c r="K7537"/>
      <c r="L7537"/>
      <c r="M7537"/>
      <c r="N7537"/>
      <c r="O7537"/>
      <c r="P7537"/>
      <c r="Q7537"/>
      <c r="R7537"/>
      <c r="S7537"/>
      <c r="T7537"/>
      <c r="U7537"/>
      <c r="V7537"/>
      <c r="W7537"/>
      <c r="X7537"/>
      <c r="Y7537"/>
      <c r="Z7537"/>
      <c r="AA7537"/>
      <c r="AB7537"/>
      <c r="AC7537"/>
      <c r="AD7537"/>
      <c r="AE7537"/>
      <c r="AF7537"/>
      <c r="AG7537"/>
      <c r="AH7537"/>
      <c r="AI7537"/>
      <c r="AJ7537"/>
      <c r="AK7537"/>
      <c r="AL7537"/>
      <c r="AM7537"/>
      <c r="AN7537"/>
      <c r="AO7537"/>
      <c r="AP7537"/>
      <c r="AQ7537"/>
      <c r="AR7537"/>
      <c r="AS7537"/>
      <c r="AT7537"/>
      <c r="AU7537"/>
      <c r="AV7537"/>
      <c r="AW7537"/>
      <c r="AX7537"/>
      <c r="AY7537"/>
      <c r="AZ7537"/>
    </row>
    <row r="7538" spans="1:52">
      <c r="A7538"/>
      <c r="B7538"/>
      <c r="C7538"/>
      <c r="D7538"/>
      <c r="E7538"/>
      <c r="F7538"/>
      <c r="G7538"/>
      <c r="H7538"/>
      <c r="I7538"/>
      <c r="J7538"/>
      <c r="K7538"/>
      <c r="L7538"/>
      <c r="M7538"/>
      <c r="N7538"/>
      <c r="O7538"/>
      <c r="P7538"/>
      <c r="Q7538"/>
      <c r="R7538"/>
      <c r="S7538"/>
      <c r="T7538"/>
      <c r="U7538"/>
      <c r="V7538"/>
      <c r="W7538"/>
      <c r="X7538"/>
      <c r="Y7538"/>
      <c r="Z7538"/>
      <c r="AA7538"/>
      <c r="AB7538"/>
      <c r="AC7538"/>
      <c r="AD7538"/>
      <c r="AE7538"/>
      <c r="AF7538"/>
      <c r="AG7538"/>
      <c r="AH7538"/>
      <c r="AI7538"/>
      <c r="AJ7538"/>
      <c r="AK7538"/>
      <c r="AL7538"/>
      <c r="AM7538"/>
      <c r="AN7538"/>
      <c r="AO7538"/>
      <c r="AP7538"/>
      <c r="AQ7538"/>
      <c r="AR7538"/>
      <c r="AS7538"/>
      <c r="AT7538"/>
      <c r="AU7538"/>
      <c r="AV7538"/>
      <c r="AW7538"/>
      <c r="AX7538"/>
      <c r="AY7538"/>
      <c r="AZ7538"/>
    </row>
    <row r="7539" spans="1:52">
      <c r="A7539"/>
      <c r="B7539"/>
      <c r="C7539"/>
      <c r="D7539"/>
      <c r="E7539"/>
      <c r="F7539"/>
      <c r="G7539"/>
      <c r="H7539"/>
      <c r="I7539"/>
      <c r="J7539"/>
      <c r="K7539"/>
      <c r="L7539"/>
      <c r="M7539"/>
      <c r="N7539"/>
      <c r="O7539"/>
      <c r="P7539"/>
      <c r="Q7539"/>
      <c r="R7539"/>
      <c r="S7539"/>
      <c r="T7539"/>
      <c r="U7539"/>
      <c r="V7539"/>
      <c r="W7539"/>
      <c r="X7539"/>
      <c r="Y7539"/>
      <c r="Z7539"/>
      <c r="AA7539"/>
      <c r="AB7539"/>
      <c r="AC7539"/>
      <c r="AD7539"/>
      <c r="AE7539"/>
      <c r="AF7539"/>
      <c r="AG7539"/>
      <c r="AH7539"/>
      <c r="AI7539"/>
      <c r="AJ7539"/>
      <c r="AK7539"/>
      <c r="AL7539"/>
      <c r="AM7539"/>
      <c r="AN7539"/>
      <c r="AO7539"/>
      <c r="AP7539"/>
      <c r="AQ7539"/>
      <c r="AR7539"/>
      <c r="AS7539"/>
      <c r="AT7539"/>
      <c r="AU7539"/>
      <c r="AV7539"/>
      <c r="AW7539"/>
      <c r="AX7539"/>
      <c r="AY7539"/>
      <c r="AZ7539"/>
    </row>
    <row r="7540" spans="1:52">
      <c r="A7540"/>
      <c r="B7540"/>
      <c r="C7540"/>
      <c r="D7540"/>
      <c r="E7540"/>
      <c r="F7540"/>
      <c r="G7540"/>
      <c r="H7540"/>
      <c r="I7540"/>
      <c r="J7540"/>
      <c r="K7540"/>
      <c r="L7540"/>
      <c r="M7540"/>
      <c r="N7540"/>
      <c r="O7540"/>
      <c r="P7540"/>
      <c r="Q7540"/>
      <c r="R7540"/>
      <c r="S7540"/>
      <c r="T7540"/>
      <c r="U7540"/>
      <c r="V7540"/>
      <c r="W7540"/>
      <c r="X7540"/>
      <c r="Y7540"/>
      <c r="Z7540"/>
      <c r="AA7540"/>
      <c r="AB7540"/>
      <c r="AC7540"/>
      <c r="AD7540"/>
      <c r="AE7540"/>
      <c r="AF7540"/>
      <c r="AG7540"/>
      <c r="AH7540"/>
      <c r="AI7540"/>
      <c r="AJ7540"/>
      <c r="AK7540"/>
      <c r="AL7540"/>
      <c r="AM7540"/>
      <c r="AN7540"/>
      <c r="AO7540"/>
      <c r="AP7540"/>
      <c r="AQ7540"/>
      <c r="AR7540"/>
      <c r="AS7540"/>
      <c r="AT7540"/>
      <c r="AU7540"/>
      <c r="AV7540"/>
      <c r="AW7540"/>
      <c r="AX7540"/>
      <c r="AY7540"/>
      <c r="AZ7540"/>
    </row>
    <row r="7541" spans="1:52">
      <c r="A7541"/>
      <c r="B7541"/>
      <c r="C7541"/>
      <c r="D7541"/>
      <c r="E7541"/>
      <c r="F7541"/>
      <c r="G7541"/>
      <c r="H7541"/>
      <c r="I7541"/>
      <c r="J7541"/>
      <c r="K7541"/>
      <c r="L7541"/>
      <c r="M7541"/>
      <c r="N7541"/>
      <c r="O7541"/>
      <c r="P7541"/>
      <c r="Q7541"/>
      <c r="R7541"/>
      <c r="S7541"/>
      <c r="T7541"/>
      <c r="U7541"/>
      <c r="V7541"/>
      <c r="W7541"/>
      <c r="X7541"/>
      <c r="Y7541"/>
      <c r="Z7541"/>
      <c r="AA7541"/>
      <c r="AB7541"/>
      <c r="AC7541"/>
      <c r="AD7541"/>
      <c r="AE7541"/>
      <c r="AF7541"/>
      <c r="AG7541"/>
      <c r="AH7541"/>
      <c r="AI7541"/>
      <c r="AJ7541"/>
      <c r="AK7541"/>
      <c r="AL7541"/>
      <c r="AM7541"/>
      <c r="AN7541"/>
      <c r="AO7541"/>
      <c r="AP7541"/>
      <c r="AQ7541"/>
      <c r="AR7541"/>
      <c r="AS7541"/>
      <c r="AT7541"/>
      <c r="AU7541"/>
      <c r="AV7541"/>
      <c r="AW7541"/>
      <c r="AX7541"/>
      <c r="AY7541"/>
      <c r="AZ7541"/>
    </row>
    <row r="7542" spans="1:52">
      <c r="A7542"/>
      <c r="B7542"/>
      <c r="C7542"/>
      <c r="D7542"/>
      <c r="E7542"/>
      <c r="F7542"/>
      <c r="G7542"/>
      <c r="H7542"/>
      <c r="I7542"/>
      <c r="J7542"/>
      <c r="K7542"/>
      <c r="L7542"/>
      <c r="M7542"/>
      <c r="N7542"/>
      <c r="O7542"/>
      <c r="P7542"/>
      <c r="Q7542"/>
      <c r="R7542"/>
      <c r="S7542"/>
      <c r="T7542"/>
      <c r="U7542"/>
      <c r="V7542"/>
      <c r="W7542"/>
      <c r="X7542"/>
      <c r="Y7542"/>
      <c r="Z7542"/>
      <c r="AA7542"/>
      <c r="AB7542"/>
      <c r="AC7542"/>
      <c r="AD7542"/>
      <c r="AE7542"/>
      <c r="AF7542"/>
      <c r="AG7542"/>
      <c r="AH7542"/>
      <c r="AI7542"/>
      <c r="AJ7542"/>
      <c r="AK7542"/>
      <c r="AL7542"/>
      <c r="AM7542"/>
      <c r="AN7542"/>
      <c r="AO7542"/>
      <c r="AP7542"/>
      <c r="AQ7542"/>
      <c r="AR7542"/>
      <c r="AS7542"/>
      <c r="AT7542"/>
      <c r="AU7542"/>
      <c r="AV7542"/>
      <c r="AW7542"/>
      <c r="AX7542"/>
      <c r="AY7542"/>
      <c r="AZ7542"/>
    </row>
    <row r="7543" spans="1:52">
      <c r="A7543"/>
      <c r="B7543"/>
      <c r="C7543"/>
      <c r="D7543"/>
      <c r="E7543"/>
      <c r="F7543"/>
      <c r="G7543"/>
      <c r="H7543"/>
      <c r="I7543"/>
      <c r="J7543"/>
      <c r="K7543"/>
      <c r="L7543"/>
      <c r="M7543"/>
      <c r="N7543"/>
      <c r="O7543"/>
      <c r="P7543"/>
      <c r="Q7543"/>
      <c r="R7543"/>
      <c r="S7543"/>
      <c r="T7543"/>
      <c r="U7543"/>
      <c r="V7543"/>
      <c r="W7543"/>
      <c r="X7543"/>
      <c r="Y7543"/>
      <c r="Z7543"/>
      <c r="AA7543"/>
      <c r="AB7543"/>
      <c r="AC7543"/>
      <c r="AD7543"/>
      <c r="AE7543"/>
      <c r="AF7543"/>
      <c r="AG7543"/>
      <c r="AH7543"/>
      <c r="AI7543"/>
      <c r="AJ7543"/>
      <c r="AK7543"/>
      <c r="AL7543"/>
      <c r="AM7543"/>
      <c r="AN7543"/>
      <c r="AO7543"/>
      <c r="AP7543"/>
      <c r="AQ7543"/>
      <c r="AR7543"/>
      <c r="AS7543"/>
      <c r="AT7543"/>
      <c r="AU7543"/>
      <c r="AV7543"/>
      <c r="AW7543"/>
      <c r="AX7543"/>
      <c r="AY7543"/>
      <c r="AZ7543"/>
    </row>
    <row r="7544" spans="1:52">
      <c r="A7544"/>
      <c r="B7544"/>
      <c r="C7544"/>
      <c r="D7544"/>
      <c r="E7544"/>
      <c r="F7544"/>
      <c r="G7544"/>
      <c r="H7544"/>
      <c r="I7544"/>
      <c r="J7544"/>
      <c r="K7544"/>
      <c r="L7544"/>
      <c r="M7544"/>
      <c r="N7544"/>
      <c r="O7544"/>
      <c r="P7544"/>
      <c r="Q7544"/>
      <c r="R7544"/>
      <c r="S7544"/>
      <c r="T7544"/>
      <c r="U7544"/>
      <c r="V7544"/>
      <c r="W7544"/>
      <c r="X7544"/>
      <c r="Y7544"/>
      <c r="Z7544"/>
      <c r="AA7544"/>
      <c r="AB7544"/>
      <c r="AC7544"/>
      <c r="AD7544"/>
      <c r="AE7544"/>
      <c r="AF7544"/>
      <c r="AG7544"/>
      <c r="AH7544"/>
      <c r="AI7544"/>
      <c r="AJ7544"/>
      <c r="AK7544"/>
      <c r="AL7544"/>
      <c r="AM7544"/>
      <c r="AN7544"/>
      <c r="AO7544"/>
      <c r="AP7544"/>
      <c r="AQ7544"/>
      <c r="AR7544"/>
      <c r="AS7544"/>
      <c r="AT7544"/>
      <c r="AU7544"/>
      <c r="AV7544"/>
      <c r="AW7544"/>
      <c r="AX7544"/>
      <c r="AY7544"/>
      <c r="AZ7544"/>
    </row>
    <row r="7545" spans="1:52">
      <c r="A7545"/>
      <c r="B7545"/>
      <c r="C7545"/>
      <c r="D7545"/>
      <c r="E7545"/>
      <c r="F7545"/>
      <c r="G7545"/>
      <c r="H7545"/>
      <c r="I7545"/>
      <c r="J7545"/>
      <c r="K7545"/>
      <c r="L7545"/>
      <c r="M7545"/>
      <c r="N7545"/>
      <c r="O7545"/>
      <c r="P7545"/>
      <c r="Q7545"/>
      <c r="R7545"/>
      <c r="S7545"/>
      <c r="T7545"/>
      <c r="U7545"/>
      <c r="V7545"/>
      <c r="W7545"/>
      <c r="X7545"/>
      <c r="Y7545"/>
      <c r="Z7545"/>
      <c r="AA7545"/>
      <c r="AB7545"/>
      <c r="AC7545"/>
      <c r="AD7545"/>
      <c r="AE7545"/>
      <c r="AF7545"/>
      <c r="AG7545"/>
      <c r="AH7545"/>
      <c r="AI7545"/>
      <c r="AJ7545"/>
      <c r="AK7545"/>
      <c r="AL7545"/>
      <c r="AM7545"/>
      <c r="AN7545"/>
      <c r="AO7545"/>
      <c r="AP7545"/>
      <c r="AQ7545"/>
      <c r="AR7545"/>
      <c r="AS7545"/>
      <c r="AT7545"/>
      <c r="AU7545"/>
      <c r="AV7545"/>
      <c r="AW7545"/>
      <c r="AX7545"/>
      <c r="AY7545"/>
      <c r="AZ7545"/>
    </row>
    <row r="7546" spans="1:52">
      <c r="A7546"/>
      <c r="B7546"/>
      <c r="C7546"/>
      <c r="D7546"/>
      <c r="E7546"/>
      <c r="F7546"/>
      <c r="G7546"/>
      <c r="H7546"/>
      <c r="I7546"/>
      <c r="J7546"/>
      <c r="K7546"/>
      <c r="L7546"/>
      <c r="M7546"/>
      <c r="N7546"/>
      <c r="O7546"/>
      <c r="P7546"/>
      <c r="Q7546"/>
      <c r="R7546"/>
      <c r="S7546"/>
      <c r="T7546"/>
      <c r="U7546"/>
      <c r="V7546"/>
      <c r="W7546"/>
      <c r="X7546"/>
      <c r="Y7546"/>
      <c r="Z7546"/>
      <c r="AA7546"/>
      <c r="AB7546"/>
      <c r="AC7546"/>
      <c r="AD7546"/>
      <c r="AE7546"/>
      <c r="AF7546"/>
      <c r="AG7546"/>
      <c r="AH7546"/>
      <c r="AI7546"/>
      <c r="AJ7546"/>
      <c r="AK7546"/>
      <c r="AL7546"/>
      <c r="AM7546"/>
      <c r="AN7546"/>
      <c r="AO7546"/>
      <c r="AP7546"/>
      <c r="AQ7546"/>
      <c r="AR7546"/>
      <c r="AS7546"/>
      <c r="AT7546"/>
      <c r="AU7546"/>
      <c r="AV7546"/>
      <c r="AW7546"/>
      <c r="AX7546"/>
      <c r="AY7546"/>
      <c r="AZ7546"/>
    </row>
    <row r="7547" spans="1:52">
      <c r="A7547"/>
      <c r="B7547"/>
      <c r="C7547"/>
      <c r="D7547"/>
      <c r="E7547"/>
      <c r="F7547"/>
      <c r="G7547"/>
      <c r="H7547"/>
      <c r="I7547"/>
      <c r="J7547"/>
      <c r="K7547"/>
      <c r="L7547"/>
      <c r="M7547"/>
      <c r="N7547"/>
      <c r="O7547"/>
      <c r="P7547"/>
      <c r="Q7547"/>
      <c r="R7547"/>
      <c r="S7547"/>
      <c r="T7547"/>
      <c r="U7547"/>
      <c r="V7547"/>
      <c r="W7547"/>
      <c r="X7547"/>
      <c r="Y7547"/>
      <c r="Z7547"/>
      <c r="AA7547"/>
      <c r="AB7547"/>
      <c r="AC7547"/>
      <c r="AD7547"/>
      <c r="AE7547"/>
      <c r="AF7547"/>
      <c r="AG7547"/>
      <c r="AH7547"/>
      <c r="AI7547"/>
      <c r="AJ7547"/>
      <c r="AK7547"/>
      <c r="AL7547"/>
      <c r="AM7547"/>
      <c r="AN7547"/>
      <c r="AO7547"/>
      <c r="AP7547"/>
      <c r="AQ7547"/>
      <c r="AR7547"/>
      <c r="AS7547"/>
      <c r="AT7547"/>
      <c r="AU7547"/>
      <c r="AV7547"/>
      <c r="AW7547"/>
      <c r="AX7547"/>
      <c r="AY7547"/>
      <c r="AZ7547"/>
    </row>
    <row r="7548" spans="1:52">
      <c r="A7548"/>
      <c r="B7548"/>
      <c r="C7548"/>
      <c r="D7548"/>
      <c r="E7548"/>
      <c r="F7548"/>
      <c r="G7548"/>
      <c r="H7548"/>
      <c r="I7548"/>
      <c r="J7548"/>
      <c r="K7548"/>
      <c r="L7548"/>
      <c r="M7548"/>
      <c r="N7548"/>
      <c r="O7548"/>
      <c r="P7548"/>
      <c r="Q7548"/>
      <c r="R7548"/>
      <c r="S7548"/>
      <c r="T7548"/>
      <c r="U7548"/>
      <c r="V7548"/>
      <c r="W7548"/>
      <c r="X7548"/>
      <c r="Y7548"/>
      <c r="Z7548"/>
      <c r="AA7548"/>
      <c r="AB7548"/>
      <c r="AC7548"/>
      <c r="AD7548"/>
      <c r="AE7548"/>
      <c r="AF7548"/>
      <c r="AG7548"/>
      <c r="AH7548"/>
      <c r="AI7548"/>
      <c r="AJ7548"/>
      <c r="AK7548"/>
      <c r="AL7548"/>
      <c r="AM7548"/>
      <c r="AN7548"/>
      <c r="AO7548"/>
      <c r="AP7548"/>
      <c r="AQ7548"/>
      <c r="AR7548"/>
      <c r="AS7548"/>
      <c r="AT7548"/>
      <c r="AU7548"/>
      <c r="AV7548"/>
      <c r="AW7548"/>
      <c r="AX7548"/>
      <c r="AY7548"/>
      <c r="AZ7548"/>
    </row>
    <row r="7549" spans="1:52">
      <c r="A7549"/>
      <c r="B7549"/>
      <c r="C7549"/>
      <c r="D7549"/>
      <c r="E7549"/>
      <c r="F7549"/>
      <c r="G7549"/>
      <c r="H7549"/>
      <c r="I7549"/>
      <c r="J7549"/>
      <c r="K7549"/>
      <c r="L7549"/>
      <c r="M7549"/>
      <c r="N7549"/>
      <c r="O7549"/>
      <c r="P7549"/>
      <c r="Q7549"/>
      <c r="R7549"/>
      <c r="S7549"/>
      <c r="T7549"/>
      <c r="U7549"/>
      <c r="V7549"/>
      <c r="W7549"/>
      <c r="X7549"/>
      <c r="Y7549"/>
      <c r="Z7549"/>
      <c r="AA7549"/>
      <c r="AB7549"/>
      <c r="AC7549"/>
      <c r="AD7549"/>
      <c r="AE7549"/>
      <c r="AF7549"/>
      <c r="AG7549"/>
      <c r="AH7549"/>
      <c r="AI7549"/>
      <c r="AJ7549"/>
      <c r="AK7549"/>
      <c r="AL7549"/>
      <c r="AM7549"/>
      <c r="AN7549"/>
      <c r="AO7549"/>
      <c r="AP7549"/>
      <c r="AQ7549"/>
      <c r="AR7549"/>
      <c r="AS7549"/>
      <c r="AT7549"/>
      <c r="AU7549"/>
      <c r="AV7549"/>
      <c r="AW7549"/>
      <c r="AX7549"/>
      <c r="AY7549"/>
      <c r="AZ7549"/>
    </row>
    <row r="7550" spans="1:52">
      <c r="A7550"/>
      <c r="B7550"/>
      <c r="C7550"/>
      <c r="D7550"/>
      <c r="E7550"/>
      <c r="F7550"/>
      <c r="G7550"/>
      <c r="H7550"/>
      <c r="I7550"/>
      <c r="J7550"/>
      <c r="K7550"/>
      <c r="L7550"/>
      <c r="M7550"/>
      <c r="N7550"/>
      <c r="O7550"/>
      <c r="P7550"/>
      <c r="Q7550"/>
      <c r="R7550"/>
      <c r="S7550"/>
      <c r="T7550"/>
      <c r="U7550"/>
      <c r="V7550"/>
      <c r="W7550"/>
      <c r="X7550"/>
      <c r="Y7550"/>
      <c r="Z7550"/>
      <c r="AA7550"/>
      <c r="AB7550"/>
      <c r="AC7550"/>
      <c r="AD7550"/>
      <c r="AE7550"/>
      <c r="AF7550"/>
      <c r="AG7550"/>
      <c r="AH7550"/>
      <c r="AI7550"/>
      <c r="AJ7550"/>
      <c r="AK7550"/>
      <c r="AL7550"/>
      <c r="AM7550"/>
      <c r="AN7550"/>
      <c r="AO7550"/>
      <c r="AP7550"/>
      <c r="AQ7550"/>
      <c r="AR7550"/>
      <c r="AS7550"/>
      <c r="AT7550"/>
      <c r="AU7550"/>
      <c r="AV7550"/>
      <c r="AW7550"/>
      <c r="AX7550"/>
      <c r="AY7550"/>
      <c r="AZ7550"/>
    </row>
    <row r="7551" spans="1:52">
      <c r="A7551"/>
      <c r="B7551"/>
      <c r="C7551"/>
      <c r="D7551"/>
      <c r="E7551"/>
      <c r="F7551"/>
      <c r="G7551"/>
      <c r="H7551"/>
      <c r="I7551"/>
      <c r="J7551"/>
      <c r="K7551"/>
      <c r="L7551"/>
      <c r="M7551"/>
      <c r="N7551"/>
      <c r="O7551"/>
      <c r="P7551"/>
      <c r="Q7551"/>
      <c r="R7551"/>
      <c r="S7551"/>
      <c r="T7551"/>
      <c r="U7551"/>
      <c r="V7551"/>
      <c r="W7551"/>
      <c r="X7551"/>
      <c r="Y7551"/>
      <c r="Z7551"/>
      <c r="AA7551"/>
      <c r="AB7551"/>
      <c r="AC7551"/>
      <c r="AD7551"/>
      <c r="AE7551"/>
      <c r="AF7551"/>
      <c r="AG7551"/>
      <c r="AH7551"/>
      <c r="AI7551"/>
      <c r="AJ7551"/>
      <c r="AK7551"/>
      <c r="AL7551"/>
      <c r="AM7551"/>
      <c r="AN7551"/>
      <c r="AO7551"/>
      <c r="AP7551"/>
      <c r="AQ7551"/>
      <c r="AR7551"/>
      <c r="AS7551"/>
      <c r="AT7551"/>
      <c r="AU7551"/>
      <c r="AV7551"/>
      <c r="AW7551"/>
      <c r="AX7551"/>
      <c r="AY7551"/>
      <c r="AZ7551"/>
    </row>
    <row r="7552" spans="1:52">
      <c r="A7552"/>
      <c r="B7552"/>
      <c r="C7552"/>
      <c r="D7552"/>
      <c r="E7552"/>
      <c r="F7552"/>
      <c r="G7552"/>
      <c r="H7552"/>
      <c r="I7552"/>
      <c r="J7552"/>
      <c r="K7552"/>
      <c r="L7552"/>
      <c r="M7552"/>
      <c r="N7552"/>
      <c r="O7552"/>
      <c r="P7552"/>
      <c r="Q7552"/>
      <c r="R7552"/>
      <c r="S7552"/>
      <c r="T7552"/>
      <c r="U7552"/>
      <c r="V7552"/>
      <c r="W7552"/>
      <c r="X7552"/>
      <c r="Y7552"/>
      <c r="Z7552"/>
      <c r="AA7552"/>
      <c r="AB7552"/>
      <c r="AC7552"/>
      <c r="AD7552"/>
      <c r="AE7552"/>
      <c r="AF7552"/>
      <c r="AG7552"/>
      <c r="AH7552"/>
      <c r="AI7552"/>
      <c r="AJ7552"/>
      <c r="AK7552"/>
      <c r="AL7552"/>
      <c r="AM7552"/>
      <c r="AN7552"/>
      <c r="AO7552"/>
      <c r="AP7552"/>
      <c r="AQ7552"/>
      <c r="AR7552"/>
      <c r="AS7552"/>
      <c r="AT7552"/>
      <c r="AU7552"/>
      <c r="AV7552"/>
      <c r="AW7552"/>
      <c r="AX7552"/>
      <c r="AY7552"/>
      <c r="AZ7552"/>
    </row>
    <row r="7553" spans="1:52">
      <c r="A7553"/>
      <c r="B7553"/>
      <c r="C7553"/>
      <c r="D7553"/>
      <c r="E7553"/>
      <c r="F7553"/>
      <c r="G7553"/>
      <c r="H7553"/>
      <c r="I7553"/>
      <c r="J7553"/>
      <c r="K7553"/>
      <c r="L7553"/>
      <c r="M7553"/>
      <c r="N7553"/>
      <c r="O7553"/>
      <c r="P7553"/>
      <c r="Q7553"/>
      <c r="R7553"/>
      <c r="S7553"/>
      <c r="T7553"/>
      <c r="U7553"/>
      <c r="V7553"/>
      <c r="W7553"/>
      <c r="X7553"/>
      <c r="Y7553"/>
      <c r="Z7553"/>
      <c r="AA7553"/>
      <c r="AB7553"/>
      <c r="AC7553"/>
      <c r="AD7553"/>
      <c r="AE7553"/>
      <c r="AF7553"/>
      <c r="AG7553"/>
      <c r="AH7553"/>
      <c r="AI7553"/>
      <c r="AJ7553"/>
      <c r="AK7553"/>
      <c r="AL7553"/>
      <c r="AM7553"/>
      <c r="AN7553"/>
      <c r="AO7553"/>
      <c r="AP7553"/>
      <c r="AQ7553"/>
      <c r="AR7553"/>
      <c r="AS7553"/>
      <c r="AT7553"/>
      <c r="AU7553"/>
      <c r="AV7553"/>
      <c r="AW7553"/>
      <c r="AX7553"/>
      <c r="AY7553"/>
      <c r="AZ7553"/>
    </row>
    <row r="7554" spans="1:52">
      <c r="A7554"/>
      <c r="B7554"/>
      <c r="C7554"/>
      <c r="D7554"/>
      <c r="E7554"/>
      <c r="F7554"/>
      <c r="G7554"/>
      <c r="H7554"/>
      <c r="I7554"/>
      <c r="J7554"/>
      <c r="K7554"/>
      <c r="L7554"/>
      <c r="M7554"/>
      <c r="N7554"/>
      <c r="O7554"/>
      <c r="P7554"/>
      <c r="Q7554"/>
      <c r="R7554"/>
      <c r="S7554"/>
      <c r="T7554"/>
      <c r="U7554"/>
      <c r="V7554"/>
      <c r="W7554"/>
      <c r="X7554"/>
      <c r="Y7554"/>
      <c r="Z7554"/>
      <c r="AA7554"/>
      <c r="AB7554"/>
      <c r="AC7554"/>
      <c r="AD7554"/>
      <c r="AE7554"/>
      <c r="AF7554"/>
      <c r="AG7554"/>
      <c r="AH7554"/>
      <c r="AI7554"/>
      <c r="AJ7554"/>
      <c r="AK7554"/>
      <c r="AL7554"/>
      <c r="AM7554"/>
      <c r="AN7554"/>
      <c r="AO7554"/>
      <c r="AP7554"/>
      <c r="AQ7554"/>
      <c r="AR7554"/>
      <c r="AS7554"/>
      <c r="AT7554"/>
      <c r="AU7554"/>
      <c r="AV7554"/>
      <c r="AW7554"/>
      <c r="AX7554"/>
      <c r="AY7554"/>
      <c r="AZ7554"/>
    </row>
    <row r="7555" spans="1:52">
      <c r="A7555"/>
      <c r="B7555"/>
      <c r="C7555"/>
      <c r="D7555"/>
      <c r="E7555"/>
      <c r="F7555"/>
      <c r="G7555"/>
      <c r="H7555"/>
      <c r="I7555"/>
      <c r="J7555"/>
      <c r="K7555"/>
      <c r="L7555"/>
      <c r="M7555"/>
      <c r="N7555"/>
      <c r="O7555"/>
      <c r="P7555"/>
      <c r="Q7555"/>
      <c r="R7555"/>
      <c r="S7555"/>
      <c r="T7555"/>
      <c r="U7555"/>
      <c r="V7555"/>
      <c r="W7555"/>
      <c r="X7555"/>
      <c r="Y7555"/>
      <c r="Z7555"/>
      <c r="AA7555"/>
      <c r="AB7555"/>
      <c r="AC7555"/>
      <c r="AD7555"/>
      <c r="AE7555"/>
      <c r="AF7555"/>
      <c r="AG7555"/>
      <c r="AH7555"/>
      <c r="AI7555"/>
      <c r="AJ7555"/>
      <c r="AK7555"/>
      <c r="AL7555"/>
      <c r="AM7555"/>
      <c r="AN7555"/>
      <c r="AO7555"/>
      <c r="AP7555"/>
      <c r="AQ7555"/>
      <c r="AR7555"/>
      <c r="AS7555"/>
      <c r="AT7555"/>
      <c r="AU7555"/>
      <c r="AV7555"/>
      <c r="AW7555"/>
      <c r="AX7555"/>
      <c r="AY7555"/>
      <c r="AZ7555"/>
    </row>
    <row r="7556" spans="1:52">
      <c r="A7556"/>
      <c r="B7556"/>
      <c r="C7556"/>
      <c r="D7556"/>
      <c r="E7556"/>
      <c r="F7556"/>
      <c r="G7556"/>
      <c r="H7556"/>
      <c r="I7556"/>
      <c r="J7556"/>
      <c r="K7556"/>
      <c r="L7556"/>
      <c r="M7556"/>
      <c r="N7556"/>
      <c r="O7556"/>
      <c r="P7556"/>
      <c r="Q7556"/>
      <c r="R7556"/>
      <c r="S7556"/>
      <c r="T7556"/>
      <c r="U7556"/>
      <c r="V7556"/>
      <c r="W7556"/>
      <c r="X7556"/>
      <c r="Y7556"/>
      <c r="Z7556"/>
      <c r="AA7556"/>
      <c r="AB7556"/>
      <c r="AC7556"/>
      <c r="AD7556"/>
      <c r="AE7556"/>
      <c r="AF7556"/>
      <c r="AG7556"/>
      <c r="AH7556"/>
      <c r="AI7556"/>
      <c r="AJ7556"/>
      <c r="AK7556"/>
      <c r="AL7556"/>
      <c r="AM7556"/>
      <c r="AN7556"/>
      <c r="AO7556"/>
      <c r="AP7556"/>
      <c r="AQ7556"/>
      <c r="AR7556"/>
      <c r="AS7556"/>
      <c r="AT7556"/>
      <c r="AU7556"/>
      <c r="AV7556"/>
      <c r="AW7556"/>
      <c r="AX7556"/>
      <c r="AY7556"/>
      <c r="AZ7556"/>
    </row>
    <row r="7557" spans="1:52">
      <c r="A7557"/>
      <c r="B7557"/>
      <c r="C7557"/>
      <c r="D7557"/>
      <c r="E7557"/>
      <c r="F7557"/>
      <c r="G7557"/>
      <c r="H7557"/>
      <c r="I7557"/>
      <c r="J7557"/>
      <c r="K7557"/>
      <c r="L7557"/>
      <c r="M7557"/>
      <c r="N7557"/>
      <c r="O7557"/>
      <c r="P7557"/>
      <c r="Q7557"/>
      <c r="R7557"/>
      <c r="S7557"/>
      <c r="T7557"/>
      <c r="U7557"/>
      <c r="V7557"/>
      <c r="W7557"/>
      <c r="X7557"/>
      <c r="Y7557"/>
      <c r="Z7557"/>
      <c r="AA7557"/>
      <c r="AB7557"/>
      <c r="AC7557"/>
      <c r="AD7557"/>
      <c r="AE7557"/>
      <c r="AF7557"/>
      <c r="AG7557"/>
      <c r="AH7557"/>
      <c r="AI7557"/>
      <c r="AJ7557"/>
      <c r="AK7557"/>
      <c r="AL7557"/>
      <c r="AM7557"/>
      <c r="AN7557"/>
      <c r="AO7557"/>
      <c r="AP7557"/>
      <c r="AQ7557"/>
      <c r="AR7557"/>
      <c r="AS7557"/>
      <c r="AT7557"/>
      <c r="AU7557"/>
      <c r="AV7557"/>
      <c r="AW7557"/>
      <c r="AX7557"/>
      <c r="AY7557"/>
      <c r="AZ7557"/>
    </row>
    <row r="7558" spans="1:52">
      <c r="A7558"/>
      <c r="B7558"/>
      <c r="C7558"/>
      <c r="D7558"/>
      <c r="E7558"/>
      <c r="F7558"/>
      <c r="G7558"/>
      <c r="H7558"/>
      <c r="I7558"/>
      <c r="J7558"/>
      <c r="K7558"/>
      <c r="L7558"/>
      <c r="M7558"/>
      <c r="N7558"/>
      <c r="O7558"/>
      <c r="P7558"/>
      <c r="Q7558"/>
      <c r="R7558"/>
      <c r="S7558"/>
      <c r="T7558"/>
      <c r="U7558"/>
      <c r="V7558"/>
      <c r="W7558"/>
      <c r="X7558"/>
      <c r="Y7558"/>
      <c r="Z7558"/>
      <c r="AA7558"/>
      <c r="AB7558"/>
      <c r="AC7558"/>
      <c r="AD7558"/>
      <c r="AE7558"/>
      <c r="AF7558"/>
      <c r="AG7558"/>
      <c r="AH7558"/>
      <c r="AI7558"/>
      <c r="AJ7558"/>
      <c r="AK7558"/>
      <c r="AL7558"/>
      <c r="AM7558"/>
      <c r="AN7558"/>
      <c r="AO7558"/>
      <c r="AP7558"/>
      <c r="AQ7558"/>
      <c r="AR7558"/>
      <c r="AS7558"/>
      <c r="AT7558"/>
      <c r="AU7558"/>
      <c r="AV7558"/>
      <c r="AW7558"/>
      <c r="AX7558"/>
      <c r="AY7558"/>
      <c r="AZ7558"/>
    </row>
    <row r="7559" spans="1:52">
      <c r="A7559"/>
      <c r="B7559"/>
      <c r="C7559"/>
      <c r="D7559"/>
      <c r="E7559"/>
      <c r="F7559"/>
      <c r="G7559"/>
      <c r="H7559"/>
      <c r="I7559"/>
      <c r="J7559"/>
      <c r="K7559"/>
      <c r="L7559"/>
      <c r="M7559"/>
      <c r="N7559"/>
      <c r="O7559"/>
      <c r="P7559"/>
      <c r="Q7559"/>
      <c r="R7559"/>
      <c r="S7559"/>
      <c r="T7559"/>
      <c r="U7559"/>
      <c r="V7559"/>
      <c r="W7559"/>
      <c r="X7559"/>
      <c r="Y7559"/>
      <c r="Z7559"/>
      <c r="AA7559"/>
      <c r="AB7559"/>
      <c r="AC7559"/>
      <c r="AD7559"/>
      <c r="AE7559"/>
      <c r="AF7559"/>
      <c r="AG7559"/>
      <c r="AH7559"/>
      <c r="AI7559"/>
      <c r="AJ7559"/>
      <c r="AK7559"/>
      <c r="AL7559"/>
      <c r="AM7559"/>
      <c r="AN7559"/>
      <c r="AO7559"/>
      <c r="AP7559"/>
      <c r="AQ7559"/>
      <c r="AR7559"/>
      <c r="AS7559"/>
      <c r="AT7559"/>
      <c r="AU7559"/>
      <c r="AV7559"/>
      <c r="AW7559"/>
      <c r="AX7559"/>
      <c r="AY7559"/>
      <c r="AZ7559"/>
    </row>
    <row r="7560" spans="1:52">
      <c r="A7560"/>
      <c r="B7560"/>
      <c r="C7560"/>
      <c r="D7560"/>
      <c r="E7560"/>
      <c r="F7560"/>
      <c r="G7560"/>
      <c r="H7560"/>
      <c r="I7560"/>
      <c r="J7560"/>
      <c r="K7560"/>
      <c r="L7560"/>
      <c r="M7560"/>
      <c r="N7560"/>
      <c r="O7560"/>
      <c r="P7560"/>
      <c r="Q7560"/>
      <c r="R7560"/>
      <c r="S7560"/>
      <c r="T7560"/>
      <c r="U7560"/>
      <c r="V7560"/>
      <c r="W7560"/>
      <c r="X7560"/>
      <c r="Y7560"/>
      <c r="Z7560"/>
      <c r="AA7560"/>
      <c r="AB7560"/>
      <c r="AC7560"/>
      <c r="AD7560"/>
      <c r="AE7560"/>
      <c r="AF7560"/>
      <c r="AG7560"/>
      <c r="AH7560"/>
      <c r="AI7560"/>
      <c r="AJ7560"/>
      <c r="AK7560"/>
      <c r="AL7560"/>
      <c r="AM7560"/>
      <c r="AN7560"/>
      <c r="AO7560"/>
      <c r="AP7560"/>
      <c r="AQ7560"/>
      <c r="AR7560"/>
      <c r="AS7560"/>
      <c r="AT7560"/>
      <c r="AU7560"/>
      <c r="AV7560"/>
      <c r="AW7560"/>
      <c r="AX7560"/>
      <c r="AY7560"/>
      <c r="AZ7560"/>
    </row>
    <row r="7561" spans="1:52">
      <c r="A7561"/>
      <c r="B7561"/>
      <c r="C7561"/>
      <c r="D7561"/>
      <c r="E7561"/>
      <c r="F7561"/>
      <c r="G7561"/>
      <c r="H7561"/>
      <c r="I7561"/>
      <c r="J7561"/>
      <c r="K7561"/>
      <c r="L7561"/>
      <c r="M7561"/>
      <c r="N7561"/>
      <c r="O7561"/>
      <c r="P7561"/>
      <c r="Q7561"/>
      <c r="R7561"/>
      <c r="S7561"/>
      <c r="T7561"/>
      <c r="U7561"/>
      <c r="V7561"/>
      <c r="W7561"/>
      <c r="X7561"/>
      <c r="Y7561"/>
      <c r="Z7561"/>
      <c r="AA7561"/>
      <c r="AB7561"/>
      <c r="AC7561"/>
      <c r="AD7561"/>
      <c r="AE7561"/>
      <c r="AF7561"/>
      <c r="AG7561"/>
      <c r="AH7561"/>
      <c r="AI7561"/>
      <c r="AJ7561"/>
      <c r="AK7561"/>
      <c r="AL7561"/>
      <c r="AM7561"/>
      <c r="AN7561"/>
      <c r="AO7561"/>
      <c r="AP7561"/>
      <c r="AQ7561"/>
      <c r="AR7561"/>
      <c r="AS7561"/>
      <c r="AT7561"/>
      <c r="AU7561"/>
      <c r="AV7561"/>
      <c r="AW7561"/>
      <c r="AX7561"/>
      <c r="AY7561"/>
      <c r="AZ7561"/>
    </row>
    <row r="7562" spans="1:52">
      <c r="A7562"/>
      <c r="B7562"/>
      <c r="C7562"/>
      <c r="D7562"/>
      <c r="E7562"/>
      <c r="F7562"/>
      <c r="G7562"/>
      <c r="H7562"/>
      <c r="I7562"/>
      <c r="J7562"/>
      <c r="K7562"/>
      <c r="L7562"/>
      <c r="M7562"/>
      <c r="N7562"/>
      <c r="O7562"/>
      <c r="P7562"/>
      <c r="Q7562"/>
      <c r="R7562"/>
      <c r="S7562"/>
      <c r="T7562"/>
      <c r="U7562"/>
      <c r="V7562"/>
      <c r="W7562"/>
      <c r="X7562"/>
      <c r="Y7562"/>
      <c r="Z7562"/>
      <c r="AA7562"/>
      <c r="AB7562"/>
      <c r="AC7562"/>
      <c r="AD7562"/>
      <c r="AE7562"/>
      <c r="AF7562"/>
      <c r="AG7562"/>
      <c r="AH7562"/>
      <c r="AI7562"/>
      <c r="AJ7562"/>
      <c r="AK7562"/>
      <c r="AL7562"/>
      <c r="AM7562"/>
      <c r="AN7562"/>
      <c r="AO7562"/>
      <c r="AP7562"/>
      <c r="AQ7562"/>
      <c r="AR7562"/>
      <c r="AS7562"/>
      <c r="AT7562"/>
      <c r="AU7562"/>
      <c r="AV7562"/>
      <c r="AW7562"/>
      <c r="AX7562"/>
      <c r="AY7562"/>
      <c r="AZ7562"/>
    </row>
    <row r="7563" spans="1:52">
      <c r="A7563"/>
      <c r="B7563"/>
      <c r="C7563"/>
      <c r="D7563"/>
      <c r="E7563"/>
      <c r="F7563"/>
      <c r="G7563"/>
      <c r="H7563"/>
      <c r="I7563"/>
      <c r="J7563"/>
      <c r="K7563"/>
      <c r="L7563"/>
      <c r="M7563"/>
      <c r="N7563"/>
      <c r="O7563"/>
      <c r="P7563"/>
      <c r="Q7563"/>
      <c r="R7563"/>
      <c r="S7563"/>
      <c r="T7563"/>
      <c r="U7563"/>
      <c r="V7563"/>
      <c r="W7563"/>
      <c r="X7563"/>
      <c r="Y7563"/>
      <c r="Z7563"/>
      <c r="AA7563"/>
      <c r="AB7563"/>
      <c r="AC7563"/>
      <c r="AD7563"/>
      <c r="AE7563"/>
      <c r="AF7563"/>
      <c r="AG7563"/>
      <c r="AH7563"/>
      <c r="AI7563"/>
      <c r="AJ7563"/>
      <c r="AK7563"/>
      <c r="AL7563"/>
      <c r="AM7563"/>
      <c r="AN7563"/>
      <c r="AO7563"/>
      <c r="AP7563"/>
      <c r="AQ7563"/>
      <c r="AR7563"/>
      <c r="AS7563"/>
      <c r="AT7563"/>
      <c r="AU7563"/>
      <c r="AV7563"/>
      <c r="AW7563"/>
      <c r="AX7563"/>
      <c r="AY7563"/>
      <c r="AZ7563"/>
    </row>
    <row r="7564" spans="1:52">
      <c r="A7564"/>
      <c r="B7564"/>
      <c r="C7564"/>
      <c r="D7564"/>
      <c r="E7564"/>
      <c r="F7564"/>
      <c r="G7564"/>
      <c r="H7564"/>
      <c r="I7564"/>
      <c r="J7564"/>
      <c r="K7564"/>
      <c r="L7564"/>
      <c r="M7564"/>
      <c r="N7564"/>
      <c r="O7564"/>
      <c r="P7564"/>
      <c r="Q7564"/>
      <c r="R7564"/>
      <c r="S7564"/>
      <c r="T7564"/>
      <c r="U7564"/>
      <c r="V7564"/>
      <c r="W7564"/>
      <c r="X7564"/>
      <c r="Y7564"/>
      <c r="Z7564"/>
      <c r="AA7564"/>
      <c r="AB7564"/>
      <c r="AC7564"/>
      <c r="AD7564"/>
      <c r="AE7564"/>
      <c r="AF7564"/>
      <c r="AG7564"/>
      <c r="AH7564"/>
      <c r="AI7564"/>
      <c r="AJ7564"/>
      <c r="AK7564"/>
      <c r="AL7564"/>
      <c r="AM7564"/>
      <c r="AN7564"/>
      <c r="AO7564"/>
      <c r="AP7564"/>
      <c r="AQ7564"/>
      <c r="AR7564"/>
      <c r="AS7564"/>
      <c r="AT7564"/>
      <c r="AU7564"/>
      <c r="AV7564"/>
      <c r="AW7564"/>
      <c r="AX7564"/>
      <c r="AY7564"/>
      <c r="AZ7564"/>
    </row>
    <row r="7565" spans="1:52">
      <c r="A7565"/>
      <c r="B7565"/>
      <c r="C7565"/>
      <c r="D7565"/>
      <c r="E7565"/>
      <c r="F7565"/>
      <c r="G7565"/>
      <c r="H7565"/>
      <c r="I7565"/>
      <c r="J7565"/>
      <c r="K7565"/>
      <c r="L7565"/>
      <c r="M7565"/>
      <c r="N7565"/>
      <c r="O7565"/>
      <c r="P7565"/>
      <c r="Q7565"/>
      <c r="R7565"/>
      <c r="S7565"/>
      <c r="T7565"/>
      <c r="U7565"/>
      <c r="V7565"/>
      <c r="W7565"/>
      <c r="X7565"/>
      <c r="Y7565"/>
      <c r="Z7565"/>
      <c r="AA7565"/>
      <c r="AB7565"/>
      <c r="AC7565"/>
      <c r="AD7565"/>
      <c r="AE7565"/>
      <c r="AF7565"/>
      <c r="AG7565"/>
      <c r="AH7565"/>
      <c r="AI7565"/>
      <c r="AJ7565"/>
      <c r="AK7565"/>
      <c r="AL7565"/>
      <c r="AM7565"/>
      <c r="AN7565"/>
      <c r="AO7565"/>
      <c r="AP7565"/>
      <c r="AQ7565"/>
      <c r="AR7565"/>
      <c r="AS7565"/>
      <c r="AT7565"/>
      <c r="AU7565"/>
      <c r="AV7565"/>
      <c r="AW7565"/>
      <c r="AX7565"/>
      <c r="AY7565"/>
      <c r="AZ7565"/>
    </row>
    <row r="7566" spans="1:52">
      <c r="A7566"/>
      <c r="B7566"/>
      <c r="C7566"/>
      <c r="D7566"/>
      <c r="E7566"/>
      <c r="F7566"/>
      <c r="G7566"/>
      <c r="H7566"/>
      <c r="I7566"/>
      <c r="J7566"/>
      <c r="K7566"/>
      <c r="L7566"/>
      <c r="M7566"/>
      <c r="N7566"/>
      <c r="O7566"/>
      <c r="P7566"/>
      <c r="Q7566"/>
      <c r="R7566"/>
      <c r="S7566"/>
      <c r="T7566"/>
      <c r="U7566"/>
      <c r="V7566"/>
      <c r="W7566"/>
      <c r="X7566"/>
      <c r="Y7566"/>
      <c r="Z7566"/>
      <c r="AA7566"/>
      <c r="AB7566"/>
      <c r="AC7566"/>
      <c r="AD7566"/>
      <c r="AE7566"/>
      <c r="AF7566"/>
      <c r="AG7566"/>
      <c r="AH7566"/>
      <c r="AI7566"/>
      <c r="AJ7566"/>
      <c r="AK7566"/>
      <c r="AL7566"/>
      <c r="AM7566"/>
      <c r="AN7566"/>
      <c r="AO7566"/>
      <c r="AP7566"/>
      <c r="AQ7566"/>
      <c r="AR7566"/>
      <c r="AS7566"/>
      <c r="AT7566"/>
      <c r="AU7566"/>
      <c r="AV7566"/>
      <c r="AW7566"/>
      <c r="AX7566"/>
      <c r="AY7566"/>
      <c r="AZ7566"/>
    </row>
    <row r="7567" spans="1:52">
      <c r="A7567"/>
      <c r="B7567"/>
      <c r="C7567"/>
      <c r="D7567"/>
      <c r="E7567"/>
      <c r="F7567"/>
      <c r="G7567"/>
      <c r="H7567"/>
      <c r="I7567"/>
      <c r="J7567"/>
      <c r="K7567"/>
      <c r="L7567"/>
      <c r="M7567"/>
      <c r="N7567"/>
      <c r="O7567"/>
      <c r="P7567"/>
      <c r="Q7567"/>
      <c r="R7567"/>
      <c r="S7567"/>
      <c r="T7567"/>
      <c r="U7567"/>
      <c r="V7567"/>
      <c r="W7567"/>
      <c r="X7567"/>
      <c r="Y7567"/>
      <c r="Z7567"/>
      <c r="AA7567"/>
      <c r="AB7567"/>
      <c r="AC7567"/>
      <c r="AD7567"/>
      <c r="AE7567"/>
      <c r="AF7567"/>
      <c r="AG7567"/>
      <c r="AH7567"/>
      <c r="AI7567"/>
      <c r="AJ7567"/>
      <c r="AK7567"/>
      <c r="AL7567"/>
      <c r="AM7567"/>
      <c r="AN7567"/>
      <c r="AO7567"/>
      <c r="AP7567"/>
      <c r="AQ7567"/>
      <c r="AR7567"/>
      <c r="AS7567"/>
      <c r="AT7567"/>
      <c r="AU7567"/>
      <c r="AV7567"/>
      <c r="AW7567"/>
      <c r="AX7567"/>
      <c r="AY7567"/>
      <c r="AZ7567"/>
    </row>
    <row r="7568" spans="1:52">
      <c r="A7568"/>
      <c r="B7568"/>
      <c r="C7568"/>
      <c r="D7568"/>
      <c r="E7568"/>
      <c r="F7568"/>
      <c r="G7568"/>
      <c r="H7568"/>
      <c r="I7568"/>
      <c r="J7568"/>
      <c r="K7568"/>
      <c r="L7568"/>
      <c r="M7568"/>
      <c r="N7568"/>
      <c r="O7568"/>
      <c r="P7568"/>
      <c r="Q7568"/>
      <c r="R7568"/>
      <c r="S7568"/>
      <c r="T7568"/>
      <c r="U7568"/>
      <c r="V7568"/>
      <c r="W7568"/>
      <c r="X7568"/>
      <c r="Y7568"/>
      <c r="Z7568"/>
      <c r="AA7568"/>
      <c r="AB7568"/>
      <c r="AC7568"/>
      <c r="AD7568"/>
      <c r="AE7568"/>
      <c r="AF7568"/>
      <c r="AG7568"/>
      <c r="AH7568"/>
      <c r="AI7568"/>
      <c r="AJ7568"/>
      <c r="AK7568"/>
      <c r="AL7568"/>
      <c r="AM7568"/>
      <c r="AN7568"/>
      <c r="AO7568"/>
      <c r="AP7568"/>
      <c r="AQ7568"/>
      <c r="AR7568"/>
      <c r="AS7568"/>
      <c r="AT7568"/>
      <c r="AU7568"/>
      <c r="AV7568"/>
      <c r="AW7568"/>
      <c r="AX7568"/>
      <c r="AY7568"/>
      <c r="AZ7568"/>
    </row>
    <row r="7569" spans="1:52">
      <c r="A7569"/>
      <c r="B7569"/>
      <c r="C7569"/>
      <c r="D7569"/>
      <c r="E7569"/>
      <c r="F7569"/>
      <c r="G7569"/>
      <c r="H7569"/>
      <c r="I7569"/>
      <c r="J7569"/>
      <c r="K7569"/>
      <c r="L7569"/>
      <c r="M7569"/>
      <c r="N7569"/>
      <c r="O7569"/>
      <c r="P7569"/>
      <c r="Q7569"/>
      <c r="R7569"/>
      <c r="S7569"/>
      <c r="T7569"/>
      <c r="U7569"/>
      <c r="V7569"/>
      <c r="W7569"/>
      <c r="X7569"/>
      <c r="Y7569"/>
      <c r="Z7569"/>
      <c r="AA7569"/>
      <c r="AB7569"/>
      <c r="AC7569"/>
      <c r="AD7569"/>
      <c r="AE7569"/>
      <c r="AF7569"/>
      <c r="AG7569"/>
      <c r="AH7569"/>
      <c r="AI7569"/>
      <c r="AJ7569"/>
      <c r="AK7569"/>
      <c r="AL7569"/>
      <c r="AM7569"/>
      <c r="AN7569"/>
      <c r="AO7569"/>
      <c r="AP7569"/>
      <c r="AQ7569"/>
      <c r="AR7569"/>
      <c r="AS7569"/>
      <c r="AT7569"/>
      <c r="AU7569"/>
      <c r="AV7569"/>
      <c r="AW7569"/>
      <c r="AX7569"/>
      <c r="AY7569"/>
      <c r="AZ7569"/>
    </row>
    <row r="7570" spans="1:52">
      <c r="A7570"/>
      <c r="B7570"/>
      <c r="C7570"/>
      <c r="D7570"/>
      <c r="E7570"/>
      <c r="F7570"/>
      <c r="G7570"/>
      <c r="H7570"/>
      <c r="I7570"/>
      <c r="J7570"/>
      <c r="K7570"/>
      <c r="L7570"/>
      <c r="M7570"/>
      <c r="N7570"/>
      <c r="O7570"/>
      <c r="P7570"/>
      <c r="Q7570"/>
      <c r="R7570"/>
      <c r="S7570"/>
      <c r="T7570"/>
      <c r="U7570"/>
      <c r="V7570"/>
      <c r="W7570"/>
      <c r="X7570"/>
      <c r="Y7570"/>
      <c r="Z7570"/>
      <c r="AA7570"/>
      <c r="AB7570"/>
      <c r="AC7570"/>
      <c r="AD7570"/>
      <c r="AE7570"/>
      <c r="AF7570"/>
      <c r="AG7570"/>
      <c r="AH7570"/>
      <c r="AI7570"/>
      <c r="AJ7570"/>
      <c r="AK7570"/>
      <c r="AL7570"/>
      <c r="AM7570"/>
      <c r="AN7570"/>
      <c r="AO7570"/>
      <c r="AP7570"/>
      <c r="AQ7570"/>
      <c r="AR7570"/>
      <c r="AS7570"/>
      <c r="AT7570"/>
      <c r="AU7570"/>
      <c r="AV7570"/>
      <c r="AW7570"/>
      <c r="AX7570"/>
      <c r="AY7570"/>
      <c r="AZ7570"/>
    </row>
    <row r="7571" spans="1:52">
      <c r="A7571"/>
      <c r="B7571"/>
      <c r="C7571"/>
      <c r="D7571"/>
      <c r="E7571"/>
      <c r="F7571"/>
      <c r="G7571"/>
      <c r="H7571"/>
      <c r="I7571"/>
      <c r="J7571"/>
      <c r="K7571"/>
      <c r="L7571"/>
      <c r="M7571"/>
      <c r="N7571"/>
      <c r="O7571"/>
      <c r="P7571"/>
      <c r="Q7571"/>
      <c r="R7571"/>
      <c r="S7571"/>
      <c r="T7571"/>
      <c r="U7571"/>
      <c r="V7571"/>
      <c r="W7571"/>
      <c r="X7571"/>
      <c r="Y7571"/>
      <c r="Z7571"/>
      <c r="AA7571"/>
      <c r="AB7571"/>
      <c r="AC7571"/>
      <c r="AD7571"/>
      <c r="AE7571"/>
      <c r="AF7571"/>
      <c r="AG7571"/>
      <c r="AH7571"/>
      <c r="AI7571"/>
      <c r="AJ7571"/>
      <c r="AK7571"/>
      <c r="AL7571"/>
      <c r="AM7571"/>
      <c r="AN7571"/>
      <c r="AO7571"/>
      <c r="AP7571"/>
      <c r="AQ7571"/>
      <c r="AR7571"/>
      <c r="AS7571"/>
      <c r="AT7571"/>
      <c r="AU7571"/>
      <c r="AV7571"/>
      <c r="AW7571"/>
      <c r="AX7571"/>
      <c r="AY7571"/>
      <c r="AZ7571"/>
    </row>
    <row r="7572" spans="1:52">
      <c r="A7572"/>
      <c r="B7572"/>
      <c r="C7572"/>
      <c r="D7572"/>
      <c r="E7572"/>
      <c r="F7572"/>
      <c r="G7572"/>
      <c r="H7572"/>
      <c r="I7572"/>
      <c r="J7572"/>
      <c r="K7572"/>
      <c r="L7572"/>
      <c r="M7572"/>
      <c r="N7572"/>
      <c r="O7572"/>
      <c r="P7572"/>
      <c r="Q7572"/>
      <c r="R7572"/>
      <c r="S7572"/>
      <c r="T7572"/>
      <c r="U7572"/>
      <c r="V7572"/>
      <c r="W7572"/>
      <c r="X7572"/>
      <c r="Y7572"/>
      <c r="Z7572"/>
      <c r="AA7572"/>
      <c r="AB7572"/>
      <c r="AC7572"/>
      <c r="AD7572"/>
      <c r="AE7572"/>
      <c r="AF7572"/>
      <c r="AG7572"/>
      <c r="AH7572"/>
      <c r="AI7572"/>
      <c r="AJ7572"/>
      <c r="AK7572"/>
      <c r="AL7572"/>
      <c r="AM7572"/>
      <c r="AN7572"/>
      <c r="AO7572"/>
      <c r="AP7572"/>
      <c r="AQ7572"/>
      <c r="AR7572"/>
      <c r="AS7572"/>
      <c r="AT7572"/>
      <c r="AU7572"/>
      <c r="AV7572"/>
      <c r="AW7572"/>
      <c r="AX7572"/>
      <c r="AY7572"/>
      <c r="AZ7572"/>
    </row>
    <row r="7573" spans="1:52">
      <c r="A7573"/>
      <c r="B7573"/>
      <c r="C7573"/>
      <c r="D7573"/>
      <c r="E7573"/>
      <c r="F7573"/>
      <c r="G7573"/>
      <c r="H7573"/>
      <c r="I7573"/>
      <c r="J7573"/>
      <c r="K7573"/>
      <c r="L7573"/>
      <c r="M7573"/>
      <c r="N7573"/>
      <c r="O7573"/>
      <c r="P7573"/>
      <c r="Q7573"/>
      <c r="R7573"/>
      <c r="S7573"/>
      <c r="T7573"/>
      <c r="U7573"/>
      <c r="V7573"/>
      <c r="W7573"/>
      <c r="X7573"/>
      <c r="Y7573"/>
      <c r="Z7573"/>
      <c r="AA7573"/>
      <c r="AB7573"/>
      <c r="AC7573"/>
      <c r="AD7573"/>
      <c r="AE7573"/>
      <c r="AF7573"/>
      <c r="AG7573"/>
      <c r="AH7573"/>
      <c r="AI7573"/>
      <c r="AJ7573"/>
      <c r="AK7573"/>
      <c r="AL7573"/>
      <c r="AM7573"/>
      <c r="AN7573"/>
      <c r="AO7573"/>
      <c r="AP7573"/>
      <c r="AQ7573"/>
      <c r="AR7573"/>
      <c r="AS7573"/>
      <c r="AT7573"/>
      <c r="AU7573"/>
      <c r="AV7573"/>
      <c r="AW7573"/>
      <c r="AX7573"/>
      <c r="AY7573"/>
      <c r="AZ7573"/>
    </row>
    <row r="7574" spans="1:52">
      <c r="A7574"/>
      <c r="B7574"/>
      <c r="C7574"/>
      <c r="D7574"/>
      <c r="E7574"/>
      <c r="F7574"/>
      <c r="G7574"/>
      <c r="H7574"/>
      <c r="I7574"/>
      <c r="J7574"/>
      <c r="K7574"/>
      <c r="L7574"/>
      <c r="M7574"/>
      <c r="N7574"/>
      <c r="O7574"/>
      <c r="P7574"/>
      <c r="Q7574"/>
      <c r="R7574"/>
      <c r="S7574"/>
      <c r="T7574"/>
      <c r="U7574"/>
      <c r="V7574"/>
      <c r="W7574"/>
      <c r="X7574"/>
      <c r="Y7574"/>
      <c r="Z7574"/>
      <c r="AA7574"/>
      <c r="AB7574"/>
      <c r="AC7574"/>
      <c r="AD7574"/>
      <c r="AE7574"/>
      <c r="AF7574"/>
      <c r="AG7574"/>
      <c r="AH7574"/>
      <c r="AI7574"/>
      <c r="AJ7574"/>
      <c r="AK7574"/>
      <c r="AL7574"/>
      <c r="AM7574"/>
      <c r="AN7574"/>
      <c r="AO7574"/>
      <c r="AP7574"/>
      <c r="AQ7574"/>
      <c r="AR7574"/>
      <c r="AS7574"/>
      <c r="AT7574"/>
      <c r="AU7574"/>
      <c r="AV7574"/>
      <c r="AW7574"/>
      <c r="AX7574"/>
      <c r="AY7574"/>
      <c r="AZ7574"/>
    </row>
    <row r="7575" spans="1:52">
      <c r="A7575"/>
      <c r="B7575"/>
      <c r="C7575"/>
      <c r="D7575"/>
      <c r="E7575"/>
      <c r="F7575"/>
      <c r="G7575"/>
      <c r="H7575"/>
      <c r="I7575"/>
      <c r="J7575"/>
      <c r="K7575"/>
      <c r="L7575"/>
      <c r="M7575"/>
      <c r="N7575"/>
      <c r="O7575"/>
      <c r="P7575"/>
      <c r="Q7575"/>
      <c r="R7575"/>
      <c r="S7575"/>
      <c r="T7575"/>
      <c r="U7575"/>
      <c r="V7575"/>
      <c r="W7575"/>
      <c r="X7575"/>
      <c r="Y7575"/>
      <c r="Z7575"/>
      <c r="AA7575"/>
      <c r="AB7575"/>
      <c r="AC7575"/>
      <c r="AD7575"/>
      <c r="AE7575"/>
      <c r="AF7575"/>
      <c r="AG7575"/>
      <c r="AH7575"/>
      <c r="AI7575"/>
      <c r="AJ7575"/>
      <c r="AK7575"/>
      <c r="AL7575"/>
      <c r="AM7575"/>
      <c r="AN7575"/>
      <c r="AO7575"/>
      <c r="AP7575"/>
      <c r="AQ7575"/>
      <c r="AR7575"/>
      <c r="AS7575"/>
      <c r="AT7575"/>
      <c r="AU7575"/>
      <c r="AV7575"/>
      <c r="AW7575"/>
      <c r="AX7575"/>
      <c r="AY7575"/>
      <c r="AZ7575"/>
    </row>
    <row r="7576" spans="1:52">
      <c r="A7576"/>
      <c r="B7576"/>
      <c r="C7576"/>
      <c r="D7576"/>
      <c r="E7576"/>
      <c r="F7576"/>
      <c r="G7576"/>
      <c r="H7576"/>
      <c r="I7576"/>
      <c r="J7576"/>
      <c r="K7576"/>
      <c r="L7576"/>
      <c r="M7576"/>
      <c r="N7576"/>
      <c r="O7576"/>
      <c r="P7576"/>
      <c r="Q7576"/>
      <c r="R7576"/>
      <c r="S7576"/>
      <c r="T7576"/>
      <c r="U7576"/>
      <c r="V7576"/>
      <c r="W7576"/>
      <c r="X7576"/>
      <c r="Y7576"/>
      <c r="Z7576"/>
      <c r="AA7576"/>
      <c r="AB7576"/>
      <c r="AC7576"/>
      <c r="AD7576"/>
      <c r="AE7576"/>
      <c r="AF7576"/>
      <c r="AG7576"/>
      <c r="AH7576"/>
      <c r="AI7576"/>
      <c r="AJ7576"/>
      <c r="AK7576"/>
      <c r="AL7576"/>
      <c r="AM7576"/>
      <c r="AN7576"/>
      <c r="AO7576"/>
      <c r="AP7576"/>
      <c r="AQ7576"/>
      <c r="AR7576"/>
      <c r="AS7576"/>
      <c r="AT7576"/>
      <c r="AU7576"/>
      <c r="AV7576"/>
      <c r="AW7576"/>
      <c r="AX7576"/>
      <c r="AY7576"/>
      <c r="AZ7576"/>
    </row>
    <row r="7577" spans="1:52">
      <c r="A7577"/>
      <c r="B7577"/>
      <c r="C7577"/>
      <c r="D7577"/>
      <c r="E7577"/>
      <c r="F7577"/>
      <c r="G7577"/>
      <c r="H7577"/>
      <c r="I7577"/>
      <c r="J7577"/>
      <c r="K7577"/>
      <c r="L7577"/>
      <c r="M7577"/>
      <c r="N7577"/>
      <c r="O7577"/>
      <c r="P7577"/>
      <c r="Q7577"/>
      <c r="R7577"/>
      <c r="S7577"/>
      <c r="T7577"/>
      <c r="U7577"/>
      <c r="V7577"/>
      <c r="W7577"/>
      <c r="X7577"/>
      <c r="Y7577"/>
      <c r="Z7577"/>
      <c r="AA7577"/>
      <c r="AB7577"/>
      <c r="AC7577"/>
      <c r="AD7577"/>
      <c r="AE7577"/>
      <c r="AF7577"/>
      <c r="AG7577"/>
      <c r="AH7577"/>
      <c r="AI7577"/>
      <c r="AJ7577"/>
      <c r="AK7577"/>
      <c r="AL7577"/>
      <c r="AM7577"/>
      <c r="AN7577"/>
      <c r="AO7577"/>
      <c r="AP7577"/>
      <c r="AQ7577"/>
      <c r="AR7577"/>
      <c r="AS7577"/>
      <c r="AT7577"/>
      <c r="AU7577"/>
      <c r="AV7577"/>
      <c r="AW7577"/>
      <c r="AX7577"/>
      <c r="AY7577"/>
      <c r="AZ7577"/>
    </row>
    <row r="7578" spans="1:52">
      <c r="A7578"/>
      <c r="B7578"/>
      <c r="C7578"/>
      <c r="D7578"/>
      <c r="E7578"/>
      <c r="F7578"/>
      <c r="G7578"/>
      <c r="H7578"/>
      <c r="I7578"/>
      <c r="J7578"/>
      <c r="K7578"/>
      <c r="L7578"/>
      <c r="M7578"/>
      <c r="N7578"/>
      <c r="O7578"/>
      <c r="P7578"/>
      <c r="Q7578"/>
      <c r="R7578"/>
      <c r="S7578"/>
      <c r="T7578"/>
      <c r="U7578"/>
      <c r="V7578"/>
      <c r="W7578"/>
      <c r="X7578"/>
      <c r="Y7578"/>
      <c r="Z7578"/>
      <c r="AA7578"/>
      <c r="AB7578"/>
      <c r="AC7578"/>
      <c r="AD7578"/>
      <c r="AE7578"/>
      <c r="AF7578"/>
      <c r="AG7578"/>
      <c r="AH7578"/>
      <c r="AI7578"/>
      <c r="AJ7578"/>
      <c r="AK7578"/>
      <c r="AL7578"/>
      <c r="AM7578"/>
      <c r="AN7578"/>
      <c r="AO7578"/>
      <c r="AP7578"/>
      <c r="AQ7578"/>
      <c r="AR7578"/>
      <c r="AS7578"/>
      <c r="AT7578"/>
      <c r="AU7578"/>
      <c r="AV7578"/>
      <c r="AW7578"/>
      <c r="AX7578"/>
      <c r="AY7578"/>
      <c r="AZ7578"/>
    </row>
    <row r="7579" spans="1:52">
      <c r="A7579"/>
      <c r="B7579"/>
      <c r="C7579"/>
      <c r="D7579"/>
      <c r="E7579"/>
      <c r="F7579"/>
      <c r="G7579"/>
      <c r="H7579"/>
      <c r="I7579"/>
      <c r="J7579"/>
      <c r="K7579"/>
      <c r="L7579"/>
      <c r="M7579"/>
      <c r="N7579"/>
      <c r="O7579"/>
      <c r="P7579"/>
      <c r="Q7579"/>
      <c r="R7579"/>
      <c r="S7579"/>
      <c r="T7579"/>
      <c r="U7579"/>
      <c r="V7579"/>
      <c r="W7579"/>
      <c r="X7579"/>
      <c r="Y7579"/>
      <c r="Z7579"/>
      <c r="AA7579"/>
      <c r="AB7579"/>
      <c r="AC7579"/>
      <c r="AD7579"/>
      <c r="AE7579"/>
      <c r="AF7579"/>
      <c r="AG7579"/>
      <c r="AH7579"/>
      <c r="AI7579"/>
      <c r="AJ7579"/>
      <c r="AK7579"/>
      <c r="AL7579"/>
      <c r="AM7579"/>
      <c r="AN7579"/>
      <c r="AO7579"/>
      <c r="AP7579"/>
      <c r="AQ7579"/>
      <c r="AR7579"/>
      <c r="AS7579"/>
      <c r="AT7579"/>
      <c r="AU7579"/>
      <c r="AV7579"/>
      <c r="AW7579"/>
      <c r="AX7579"/>
      <c r="AY7579"/>
      <c r="AZ7579"/>
    </row>
    <row r="7580" spans="1:52">
      <c r="A7580"/>
      <c r="B7580"/>
      <c r="C7580"/>
      <c r="D7580"/>
      <c r="E7580"/>
      <c r="F7580"/>
      <c r="G7580"/>
      <c r="H7580"/>
      <c r="I7580"/>
      <c r="J7580"/>
      <c r="K7580"/>
      <c r="L7580"/>
      <c r="M7580"/>
      <c r="N7580"/>
      <c r="O7580"/>
      <c r="P7580"/>
      <c r="Q7580"/>
      <c r="R7580"/>
      <c r="S7580"/>
      <c r="T7580"/>
      <c r="U7580"/>
      <c r="V7580"/>
      <c r="W7580"/>
      <c r="X7580"/>
      <c r="Y7580"/>
      <c r="Z7580"/>
      <c r="AA7580"/>
      <c r="AB7580"/>
      <c r="AC7580"/>
      <c r="AD7580"/>
      <c r="AE7580"/>
      <c r="AF7580"/>
      <c r="AG7580"/>
      <c r="AH7580"/>
      <c r="AI7580"/>
      <c r="AJ7580"/>
      <c r="AK7580"/>
      <c r="AL7580"/>
      <c r="AM7580"/>
      <c r="AN7580"/>
      <c r="AO7580"/>
      <c r="AP7580"/>
      <c r="AQ7580"/>
      <c r="AR7580"/>
      <c r="AS7580"/>
      <c r="AT7580"/>
      <c r="AU7580"/>
      <c r="AV7580"/>
      <c r="AW7580"/>
      <c r="AX7580"/>
      <c r="AY7580"/>
      <c r="AZ7580"/>
    </row>
    <row r="7581" spans="1:52">
      <c r="A7581"/>
      <c r="B7581"/>
      <c r="C7581"/>
      <c r="D7581"/>
      <c r="E7581"/>
      <c r="F7581"/>
      <c r="G7581"/>
      <c r="H7581"/>
      <c r="I7581"/>
      <c r="J7581"/>
      <c r="K7581"/>
      <c r="L7581"/>
      <c r="M7581"/>
      <c r="N7581"/>
      <c r="O7581"/>
      <c r="P7581"/>
      <c r="Q7581"/>
      <c r="R7581"/>
      <c r="S7581"/>
      <c r="T7581"/>
      <c r="U7581"/>
      <c r="V7581"/>
      <c r="W7581"/>
      <c r="X7581"/>
      <c r="Y7581"/>
      <c r="Z7581"/>
      <c r="AA7581"/>
      <c r="AB7581"/>
      <c r="AC7581"/>
      <c r="AD7581"/>
      <c r="AE7581"/>
      <c r="AF7581"/>
      <c r="AG7581"/>
      <c r="AH7581"/>
      <c r="AI7581"/>
      <c r="AJ7581"/>
      <c r="AK7581"/>
      <c r="AL7581"/>
      <c r="AM7581"/>
      <c r="AN7581"/>
      <c r="AO7581"/>
      <c r="AP7581"/>
      <c r="AQ7581"/>
      <c r="AR7581"/>
      <c r="AS7581"/>
      <c r="AT7581"/>
      <c r="AU7581"/>
      <c r="AV7581"/>
      <c r="AW7581"/>
      <c r="AX7581"/>
      <c r="AY7581"/>
      <c r="AZ7581"/>
    </row>
    <row r="7582" spans="1:52">
      <c r="A7582"/>
      <c r="B7582"/>
      <c r="C7582"/>
      <c r="D7582"/>
      <c r="E7582"/>
      <c r="F7582"/>
      <c r="G7582"/>
      <c r="H7582"/>
      <c r="I7582"/>
      <c r="J7582"/>
      <c r="K7582"/>
      <c r="L7582"/>
      <c r="M7582"/>
      <c r="N7582"/>
      <c r="O7582"/>
      <c r="P7582"/>
      <c r="Q7582"/>
      <c r="R7582"/>
      <c r="S7582"/>
      <c r="T7582"/>
      <c r="U7582"/>
      <c r="V7582"/>
      <c r="W7582"/>
      <c r="X7582"/>
      <c r="Y7582"/>
      <c r="Z7582"/>
      <c r="AA7582"/>
      <c r="AB7582"/>
      <c r="AC7582"/>
      <c r="AD7582"/>
      <c r="AE7582"/>
      <c r="AF7582"/>
      <c r="AG7582"/>
      <c r="AH7582"/>
      <c r="AI7582"/>
      <c r="AJ7582"/>
      <c r="AK7582"/>
      <c r="AL7582"/>
      <c r="AM7582"/>
      <c r="AN7582"/>
      <c r="AO7582"/>
      <c r="AP7582"/>
      <c r="AQ7582"/>
      <c r="AR7582"/>
      <c r="AS7582"/>
      <c r="AT7582"/>
      <c r="AU7582"/>
      <c r="AV7582"/>
      <c r="AW7582"/>
      <c r="AX7582"/>
      <c r="AY7582"/>
      <c r="AZ7582"/>
    </row>
    <row r="7583" spans="1:52">
      <c r="A7583"/>
      <c r="B7583"/>
      <c r="C7583"/>
      <c r="D7583"/>
      <c r="E7583"/>
      <c r="F7583"/>
      <c r="G7583"/>
      <c r="H7583"/>
      <c r="I7583"/>
      <c r="J7583"/>
      <c r="K7583"/>
      <c r="L7583"/>
      <c r="M7583"/>
      <c r="N7583"/>
      <c r="O7583"/>
      <c r="P7583"/>
      <c r="Q7583"/>
      <c r="R7583"/>
      <c r="S7583"/>
      <c r="T7583"/>
      <c r="U7583"/>
      <c r="V7583"/>
      <c r="W7583"/>
      <c r="X7583"/>
      <c r="Y7583"/>
      <c r="Z7583"/>
      <c r="AA7583"/>
      <c r="AB7583"/>
      <c r="AC7583"/>
      <c r="AD7583"/>
      <c r="AE7583"/>
      <c r="AF7583"/>
      <c r="AG7583"/>
      <c r="AH7583"/>
      <c r="AI7583"/>
      <c r="AJ7583"/>
      <c r="AK7583"/>
      <c r="AL7583"/>
      <c r="AM7583"/>
      <c r="AN7583"/>
      <c r="AO7583"/>
      <c r="AP7583"/>
      <c r="AQ7583"/>
      <c r="AR7583"/>
      <c r="AS7583"/>
      <c r="AT7583"/>
      <c r="AU7583"/>
      <c r="AV7583"/>
      <c r="AW7583"/>
      <c r="AX7583"/>
      <c r="AY7583"/>
      <c r="AZ7583"/>
    </row>
    <row r="7584" spans="1:52">
      <c r="A7584"/>
      <c r="B7584"/>
      <c r="C7584"/>
      <c r="D7584"/>
      <c r="E7584"/>
      <c r="F7584"/>
      <c r="G7584"/>
      <c r="H7584"/>
      <c r="I7584"/>
      <c r="J7584"/>
      <c r="K7584"/>
      <c r="L7584"/>
      <c r="M7584"/>
      <c r="N7584"/>
      <c r="O7584"/>
      <c r="P7584"/>
      <c r="Q7584"/>
      <c r="R7584"/>
      <c r="S7584"/>
      <c r="T7584"/>
      <c r="U7584"/>
      <c r="V7584"/>
      <c r="W7584"/>
      <c r="X7584"/>
      <c r="Y7584"/>
      <c r="Z7584"/>
      <c r="AA7584"/>
      <c r="AB7584"/>
      <c r="AC7584"/>
      <c r="AD7584"/>
      <c r="AE7584"/>
      <c r="AF7584"/>
      <c r="AG7584"/>
      <c r="AH7584"/>
      <c r="AI7584"/>
      <c r="AJ7584"/>
      <c r="AK7584"/>
      <c r="AL7584"/>
      <c r="AM7584"/>
      <c r="AN7584"/>
      <c r="AO7584"/>
      <c r="AP7584"/>
      <c r="AQ7584"/>
      <c r="AR7584"/>
      <c r="AS7584"/>
      <c r="AT7584"/>
      <c r="AU7584"/>
      <c r="AV7584"/>
      <c r="AW7584"/>
      <c r="AX7584"/>
      <c r="AY7584"/>
      <c r="AZ7584"/>
    </row>
    <row r="7585" spans="1:52">
      <c r="A7585"/>
      <c r="B7585"/>
      <c r="C7585"/>
      <c r="D7585"/>
      <c r="E7585"/>
      <c r="F7585"/>
      <c r="G7585"/>
      <c r="H7585"/>
      <c r="I7585"/>
      <c r="J7585"/>
      <c r="K7585"/>
      <c r="L7585"/>
      <c r="M7585"/>
      <c r="N7585"/>
      <c r="O7585"/>
      <c r="P7585"/>
      <c r="Q7585"/>
      <c r="R7585"/>
      <c r="S7585"/>
      <c r="T7585"/>
      <c r="U7585"/>
      <c r="V7585"/>
      <c r="W7585"/>
      <c r="X7585"/>
      <c r="Y7585"/>
      <c r="Z7585"/>
      <c r="AA7585"/>
      <c r="AB7585"/>
      <c r="AC7585"/>
      <c r="AD7585"/>
      <c r="AE7585"/>
      <c r="AF7585"/>
      <c r="AG7585"/>
      <c r="AH7585"/>
      <c r="AI7585"/>
      <c r="AJ7585"/>
      <c r="AK7585"/>
      <c r="AL7585"/>
      <c r="AM7585"/>
      <c r="AN7585"/>
      <c r="AO7585"/>
      <c r="AP7585"/>
      <c r="AQ7585"/>
      <c r="AR7585"/>
      <c r="AS7585"/>
      <c r="AT7585"/>
      <c r="AU7585"/>
      <c r="AV7585"/>
      <c r="AW7585"/>
      <c r="AX7585"/>
      <c r="AY7585"/>
      <c r="AZ7585"/>
    </row>
    <row r="7586" spans="1:52">
      <c r="A7586"/>
      <c r="B7586"/>
      <c r="C7586"/>
      <c r="D7586"/>
      <c r="E7586"/>
      <c r="F7586"/>
      <c r="G7586"/>
      <c r="H7586"/>
      <c r="I7586"/>
      <c r="J7586"/>
      <c r="K7586"/>
      <c r="L7586"/>
      <c r="M7586"/>
      <c r="N7586"/>
      <c r="O7586"/>
      <c r="P7586"/>
      <c r="Q7586"/>
      <c r="R7586"/>
      <c r="S7586"/>
      <c r="T7586"/>
      <c r="U7586"/>
      <c r="V7586"/>
      <c r="W7586"/>
      <c r="X7586"/>
      <c r="Y7586"/>
      <c r="Z7586"/>
      <c r="AA7586"/>
      <c r="AB7586"/>
      <c r="AC7586"/>
      <c r="AD7586"/>
      <c r="AE7586"/>
      <c r="AF7586"/>
      <c r="AG7586"/>
      <c r="AH7586"/>
      <c r="AI7586"/>
      <c r="AJ7586"/>
      <c r="AK7586"/>
      <c r="AL7586"/>
      <c r="AM7586"/>
      <c r="AN7586"/>
      <c r="AO7586"/>
      <c r="AP7586"/>
      <c r="AQ7586"/>
      <c r="AR7586"/>
      <c r="AS7586"/>
      <c r="AT7586"/>
      <c r="AU7586"/>
      <c r="AV7586"/>
      <c r="AW7586"/>
      <c r="AX7586"/>
      <c r="AY7586"/>
      <c r="AZ7586"/>
    </row>
    <row r="7587" spans="1:52">
      <c r="A7587"/>
      <c r="B7587"/>
      <c r="C7587"/>
      <c r="D7587"/>
      <c r="E7587"/>
      <c r="F7587"/>
      <c r="G7587"/>
      <c r="H7587"/>
      <c r="I7587"/>
      <c r="J7587"/>
      <c r="K7587"/>
      <c r="L7587"/>
      <c r="M7587"/>
      <c r="N7587"/>
      <c r="O7587"/>
      <c r="P7587"/>
      <c r="Q7587"/>
      <c r="R7587"/>
      <c r="S7587"/>
      <c r="T7587"/>
      <c r="U7587"/>
      <c r="V7587"/>
      <c r="W7587"/>
      <c r="X7587"/>
      <c r="Y7587"/>
      <c r="Z7587"/>
      <c r="AA7587"/>
      <c r="AB7587"/>
      <c r="AC7587"/>
      <c r="AD7587"/>
      <c r="AE7587"/>
      <c r="AF7587"/>
      <c r="AG7587"/>
      <c r="AH7587"/>
      <c r="AI7587"/>
      <c r="AJ7587"/>
      <c r="AK7587"/>
      <c r="AL7587"/>
      <c r="AM7587"/>
      <c r="AN7587"/>
      <c r="AO7587"/>
      <c r="AP7587"/>
      <c r="AQ7587"/>
      <c r="AR7587"/>
      <c r="AS7587"/>
      <c r="AT7587"/>
      <c r="AU7587"/>
      <c r="AV7587"/>
      <c r="AW7587"/>
      <c r="AX7587"/>
      <c r="AY7587"/>
      <c r="AZ7587"/>
    </row>
    <row r="7588" spans="1:52">
      <c r="A7588"/>
      <c r="B7588"/>
      <c r="C7588"/>
      <c r="D7588"/>
      <c r="E7588"/>
      <c r="F7588"/>
      <c r="G7588"/>
      <c r="H7588"/>
      <c r="I7588"/>
      <c r="J7588"/>
      <c r="K7588"/>
      <c r="L7588"/>
      <c r="M7588"/>
      <c r="N7588"/>
      <c r="O7588"/>
      <c r="P7588"/>
      <c r="Q7588"/>
      <c r="R7588"/>
      <c r="S7588"/>
      <c r="T7588"/>
      <c r="U7588"/>
      <c r="V7588"/>
      <c r="W7588"/>
      <c r="X7588"/>
      <c r="Y7588"/>
      <c r="Z7588"/>
      <c r="AA7588"/>
      <c r="AB7588"/>
      <c r="AC7588"/>
      <c r="AD7588"/>
      <c r="AE7588"/>
      <c r="AF7588"/>
      <c r="AG7588"/>
      <c r="AH7588"/>
      <c r="AI7588"/>
      <c r="AJ7588"/>
      <c r="AK7588"/>
      <c r="AL7588"/>
      <c r="AM7588"/>
      <c r="AN7588"/>
      <c r="AO7588"/>
      <c r="AP7588"/>
      <c r="AQ7588"/>
      <c r="AR7588"/>
      <c r="AS7588"/>
      <c r="AT7588"/>
      <c r="AU7588"/>
      <c r="AV7588"/>
      <c r="AW7588"/>
      <c r="AX7588"/>
      <c r="AY7588"/>
      <c r="AZ7588"/>
    </row>
    <row r="7589" spans="1:52">
      <c r="A7589"/>
      <c r="B7589"/>
      <c r="C7589"/>
      <c r="D7589"/>
      <c r="E7589"/>
      <c r="F7589"/>
      <c r="G7589"/>
      <c r="H7589"/>
      <c r="I7589"/>
      <c r="J7589"/>
      <c r="K7589"/>
      <c r="L7589"/>
      <c r="M7589"/>
      <c r="N7589"/>
      <c r="O7589"/>
      <c r="P7589"/>
      <c r="Q7589"/>
      <c r="R7589"/>
      <c r="S7589"/>
      <c r="T7589"/>
      <c r="U7589"/>
      <c r="V7589"/>
      <c r="W7589"/>
      <c r="X7589"/>
      <c r="Y7589"/>
      <c r="Z7589"/>
      <c r="AA7589"/>
      <c r="AB7589"/>
      <c r="AC7589"/>
      <c r="AD7589"/>
      <c r="AE7589"/>
      <c r="AF7589"/>
      <c r="AG7589"/>
      <c r="AH7589"/>
      <c r="AI7589"/>
      <c r="AJ7589"/>
      <c r="AK7589"/>
      <c r="AL7589"/>
      <c r="AM7589"/>
      <c r="AN7589"/>
      <c r="AO7589"/>
      <c r="AP7589"/>
      <c r="AQ7589"/>
      <c r="AR7589"/>
      <c r="AS7589"/>
      <c r="AT7589"/>
      <c r="AU7589"/>
      <c r="AV7589"/>
      <c r="AW7589"/>
      <c r="AX7589"/>
      <c r="AY7589"/>
      <c r="AZ7589"/>
    </row>
    <row r="7590" spans="1:52">
      <c r="A7590"/>
      <c r="B7590"/>
      <c r="C7590"/>
      <c r="D7590"/>
      <c r="E7590"/>
      <c r="F7590"/>
      <c r="G7590"/>
      <c r="H7590"/>
      <c r="I7590"/>
      <c r="J7590"/>
      <c r="K7590"/>
      <c r="L7590"/>
      <c r="M7590"/>
      <c r="N7590"/>
      <c r="O7590"/>
      <c r="P7590"/>
      <c r="Q7590"/>
      <c r="R7590"/>
      <c r="S7590"/>
      <c r="T7590"/>
      <c r="U7590"/>
      <c r="V7590"/>
      <c r="W7590"/>
      <c r="X7590"/>
      <c r="Y7590"/>
      <c r="Z7590"/>
      <c r="AA7590"/>
      <c r="AB7590"/>
      <c r="AC7590"/>
      <c r="AD7590"/>
      <c r="AE7590"/>
      <c r="AF7590"/>
      <c r="AG7590"/>
      <c r="AH7590"/>
      <c r="AI7590"/>
      <c r="AJ7590"/>
      <c r="AK7590"/>
      <c r="AL7590"/>
      <c r="AM7590"/>
      <c r="AN7590"/>
      <c r="AO7590"/>
      <c r="AP7590"/>
      <c r="AQ7590"/>
      <c r="AR7590"/>
      <c r="AS7590"/>
      <c r="AT7590"/>
      <c r="AU7590"/>
      <c r="AV7590"/>
      <c r="AW7590"/>
      <c r="AX7590"/>
      <c r="AY7590"/>
      <c r="AZ7590"/>
    </row>
    <row r="7591" spans="1:52">
      <c r="A7591"/>
      <c r="B7591"/>
      <c r="C7591"/>
      <c r="D7591"/>
      <c r="E7591"/>
      <c r="F7591"/>
      <c r="G7591"/>
      <c r="H7591"/>
      <c r="I7591"/>
      <c r="J7591"/>
      <c r="K7591"/>
      <c r="L7591"/>
      <c r="M7591"/>
      <c r="N7591"/>
      <c r="O7591"/>
      <c r="P7591"/>
      <c r="Q7591"/>
      <c r="R7591"/>
      <c r="S7591"/>
      <c r="T7591"/>
      <c r="U7591"/>
      <c r="V7591"/>
      <c r="W7591"/>
      <c r="X7591"/>
      <c r="Y7591"/>
      <c r="Z7591"/>
      <c r="AA7591"/>
      <c r="AB7591"/>
      <c r="AC7591"/>
      <c r="AD7591"/>
      <c r="AE7591"/>
      <c r="AF7591"/>
      <c r="AG7591"/>
      <c r="AH7591"/>
      <c r="AI7591"/>
      <c r="AJ7591"/>
      <c r="AK7591"/>
      <c r="AL7591"/>
      <c r="AM7591"/>
      <c r="AN7591"/>
      <c r="AO7591"/>
      <c r="AP7591"/>
      <c r="AQ7591"/>
      <c r="AR7591"/>
      <c r="AS7591"/>
      <c r="AT7591"/>
      <c r="AU7591"/>
      <c r="AV7591"/>
      <c r="AW7591"/>
      <c r="AX7591"/>
      <c r="AY7591"/>
      <c r="AZ7591"/>
    </row>
    <row r="7592" spans="1:52">
      <c r="A7592"/>
      <c r="B7592"/>
      <c r="C7592"/>
      <c r="D7592"/>
      <c r="E7592"/>
      <c r="F7592"/>
      <c r="G7592"/>
      <c r="H7592"/>
      <c r="I7592"/>
      <c r="J7592"/>
      <c r="K7592"/>
      <c r="L7592"/>
      <c r="M7592"/>
      <c r="N7592"/>
      <c r="O7592"/>
      <c r="P7592"/>
      <c r="Q7592"/>
      <c r="R7592"/>
      <c r="S7592"/>
      <c r="T7592"/>
      <c r="U7592"/>
      <c r="V7592"/>
      <c r="W7592"/>
      <c r="X7592"/>
      <c r="Y7592"/>
      <c r="Z7592"/>
      <c r="AA7592"/>
      <c r="AB7592"/>
      <c r="AC7592"/>
      <c r="AD7592"/>
      <c r="AE7592"/>
      <c r="AF7592"/>
      <c r="AG7592"/>
      <c r="AH7592"/>
      <c r="AI7592"/>
      <c r="AJ7592"/>
      <c r="AK7592"/>
      <c r="AL7592"/>
      <c r="AM7592"/>
      <c r="AN7592"/>
      <c r="AO7592"/>
      <c r="AP7592"/>
      <c r="AQ7592"/>
      <c r="AR7592"/>
      <c r="AS7592"/>
      <c r="AT7592"/>
      <c r="AU7592"/>
      <c r="AV7592"/>
      <c r="AW7592"/>
      <c r="AX7592"/>
      <c r="AY7592"/>
      <c r="AZ7592"/>
    </row>
    <row r="7593" spans="1:52">
      <c r="A7593"/>
      <c r="B7593"/>
      <c r="C7593"/>
      <c r="D7593"/>
      <c r="E7593"/>
      <c r="F7593"/>
      <c r="G7593"/>
      <c r="H7593"/>
      <c r="I7593"/>
      <c r="J7593"/>
      <c r="K7593"/>
      <c r="L7593"/>
      <c r="M7593"/>
      <c r="N7593"/>
      <c r="O7593"/>
      <c r="P7593"/>
      <c r="Q7593"/>
      <c r="R7593"/>
      <c r="S7593"/>
      <c r="T7593"/>
      <c r="U7593"/>
      <c r="V7593"/>
      <c r="W7593"/>
      <c r="X7593"/>
      <c r="Y7593"/>
      <c r="Z7593"/>
      <c r="AA7593"/>
      <c r="AB7593"/>
      <c r="AC7593"/>
      <c r="AD7593"/>
      <c r="AE7593"/>
      <c r="AF7593"/>
      <c r="AG7593"/>
      <c r="AH7593"/>
      <c r="AI7593"/>
      <c r="AJ7593"/>
      <c r="AK7593"/>
      <c r="AL7593"/>
      <c r="AM7593"/>
      <c r="AN7593"/>
      <c r="AO7593"/>
      <c r="AP7593"/>
      <c r="AQ7593"/>
      <c r="AR7593"/>
      <c r="AS7593"/>
      <c r="AT7593"/>
      <c r="AU7593"/>
      <c r="AV7593"/>
      <c r="AW7593"/>
      <c r="AX7593"/>
      <c r="AY7593"/>
      <c r="AZ7593"/>
    </row>
    <row r="7594" spans="1:52">
      <c r="A7594"/>
      <c r="B7594"/>
      <c r="C7594"/>
      <c r="D7594"/>
      <c r="E7594"/>
      <c r="F7594"/>
      <c r="G7594"/>
      <c r="H7594"/>
      <c r="I7594"/>
      <c r="J7594"/>
      <c r="K7594"/>
      <c r="L7594"/>
      <c r="M7594"/>
      <c r="N7594"/>
      <c r="O7594"/>
      <c r="P7594"/>
      <c r="Q7594"/>
      <c r="R7594"/>
      <c r="S7594"/>
      <c r="T7594"/>
      <c r="U7594"/>
      <c r="V7594"/>
      <c r="W7594"/>
      <c r="X7594"/>
      <c r="Y7594"/>
      <c r="Z7594"/>
      <c r="AA7594"/>
      <c r="AB7594"/>
      <c r="AC7594"/>
      <c r="AD7594"/>
      <c r="AE7594"/>
      <c r="AF7594"/>
      <c r="AG7594"/>
      <c r="AH7594"/>
      <c r="AI7594"/>
      <c r="AJ7594"/>
      <c r="AK7594"/>
      <c r="AL7594"/>
      <c r="AM7594"/>
      <c r="AN7594"/>
      <c r="AO7594"/>
      <c r="AP7594"/>
      <c r="AQ7594"/>
      <c r="AR7594"/>
      <c r="AS7594"/>
      <c r="AT7594"/>
      <c r="AU7594"/>
      <c r="AV7594"/>
      <c r="AW7594"/>
      <c r="AX7594"/>
      <c r="AY7594"/>
      <c r="AZ7594"/>
    </row>
    <row r="7595" spans="1:52">
      <c r="A7595"/>
      <c r="B7595"/>
      <c r="C7595"/>
      <c r="D7595"/>
      <c r="E7595"/>
      <c r="F7595"/>
      <c r="G7595"/>
      <c r="H7595"/>
      <c r="I7595"/>
      <c r="J7595"/>
      <c r="K7595"/>
      <c r="L7595"/>
      <c r="M7595"/>
      <c r="N7595"/>
      <c r="O7595"/>
      <c r="P7595"/>
      <c r="Q7595"/>
      <c r="R7595"/>
      <c r="S7595"/>
      <c r="T7595"/>
      <c r="U7595"/>
      <c r="V7595"/>
      <c r="W7595"/>
      <c r="X7595"/>
      <c r="Y7595"/>
      <c r="Z7595"/>
      <c r="AA7595"/>
      <c r="AB7595"/>
      <c r="AC7595"/>
      <c r="AD7595"/>
      <c r="AE7595"/>
      <c r="AF7595"/>
      <c r="AG7595"/>
      <c r="AH7595"/>
      <c r="AI7595"/>
      <c r="AJ7595"/>
      <c r="AK7595"/>
      <c r="AL7595"/>
      <c r="AM7595"/>
      <c r="AN7595"/>
      <c r="AO7595"/>
      <c r="AP7595"/>
      <c r="AQ7595"/>
      <c r="AR7595"/>
      <c r="AS7595"/>
      <c r="AT7595"/>
      <c r="AU7595"/>
      <c r="AV7595"/>
      <c r="AW7595"/>
      <c r="AX7595"/>
      <c r="AY7595"/>
      <c r="AZ7595"/>
    </row>
    <row r="7596" spans="1:52">
      <c r="A7596"/>
      <c r="B7596"/>
      <c r="C7596"/>
      <c r="D7596"/>
      <c r="E7596"/>
      <c r="F7596"/>
      <c r="G7596"/>
      <c r="H7596"/>
      <c r="I7596"/>
      <c r="J7596"/>
      <c r="K7596"/>
      <c r="L7596"/>
      <c r="M7596"/>
      <c r="N7596"/>
      <c r="O7596"/>
      <c r="P7596"/>
      <c r="Q7596"/>
      <c r="R7596"/>
      <c r="S7596"/>
      <c r="T7596"/>
      <c r="U7596"/>
      <c r="V7596"/>
      <c r="W7596"/>
      <c r="X7596"/>
      <c r="Y7596"/>
      <c r="Z7596"/>
      <c r="AA7596"/>
      <c r="AB7596"/>
      <c r="AC7596"/>
      <c r="AD7596"/>
      <c r="AE7596"/>
      <c r="AF7596"/>
      <c r="AG7596"/>
      <c r="AH7596"/>
      <c r="AI7596"/>
      <c r="AJ7596"/>
      <c r="AK7596"/>
      <c r="AL7596"/>
      <c r="AM7596"/>
      <c r="AN7596"/>
      <c r="AO7596"/>
      <c r="AP7596"/>
      <c r="AQ7596"/>
      <c r="AR7596"/>
      <c r="AS7596"/>
      <c r="AT7596"/>
      <c r="AU7596"/>
      <c r="AV7596"/>
      <c r="AW7596"/>
      <c r="AX7596"/>
      <c r="AY7596"/>
      <c r="AZ7596"/>
    </row>
    <row r="7597" spans="1:52">
      <c r="A7597"/>
      <c r="B7597"/>
      <c r="C7597"/>
      <c r="D7597"/>
      <c r="E7597"/>
      <c r="F7597"/>
      <c r="G7597"/>
      <c r="H7597"/>
      <c r="I7597"/>
      <c r="J7597"/>
      <c r="K7597"/>
      <c r="L7597"/>
      <c r="M7597"/>
      <c r="N7597"/>
      <c r="O7597"/>
      <c r="P7597"/>
      <c r="Q7597"/>
      <c r="R7597"/>
      <c r="S7597"/>
      <c r="T7597"/>
      <c r="U7597"/>
      <c r="V7597"/>
      <c r="W7597"/>
      <c r="X7597"/>
      <c r="Y7597"/>
      <c r="Z7597"/>
      <c r="AA7597"/>
      <c r="AB7597"/>
      <c r="AC7597"/>
      <c r="AD7597"/>
      <c r="AE7597"/>
      <c r="AF7597"/>
      <c r="AG7597"/>
      <c r="AH7597"/>
      <c r="AI7597"/>
      <c r="AJ7597"/>
      <c r="AK7597"/>
      <c r="AL7597"/>
      <c r="AM7597"/>
      <c r="AN7597"/>
      <c r="AO7597"/>
      <c r="AP7597"/>
      <c r="AQ7597"/>
      <c r="AR7597"/>
      <c r="AS7597"/>
      <c r="AT7597"/>
      <c r="AU7597"/>
      <c r="AV7597"/>
      <c r="AW7597"/>
      <c r="AX7597"/>
      <c r="AY7597"/>
      <c r="AZ7597"/>
    </row>
    <row r="7598" spans="1:52">
      <c r="A7598"/>
      <c r="B7598"/>
      <c r="C7598"/>
      <c r="D7598"/>
      <c r="E7598"/>
      <c r="F7598"/>
      <c r="G7598"/>
      <c r="H7598"/>
      <c r="I7598"/>
      <c r="J7598"/>
      <c r="K7598"/>
      <c r="L7598"/>
      <c r="M7598"/>
      <c r="N7598"/>
      <c r="O7598"/>
      <c r="P7598"/>
      <c r="Q7598"/>
      <c r="R7598"/>
      <c r="S7598"/>
      <c r="T7598"/>
      <c r="U7598"/>
      <c r="V7598"/>
      <c r="W7598"/>
      <c r="X7598"/>
      <c r="Y7598"/>
      <c r="Z7598"/>
      <c r="AA7598"/>
      <c r="AB7598"/>
      <c r="AC7598"/>
      <c r="AD7598"/>
      <c r="AE7598"/>
      <c r="AF7598"/>
      <c r="AG7598"/>
      <c r="AH7598"/>
      <c r="AI7598"/>
      <c r="AJ7598"/>
      <c r="AK7598"/>
      <c r="AL7598"/>
      <c r="AM7598"/>
      <c r="AN7598"/>
      <c r="AO7598"/>
      <c r="AP7598"/>
      <c r="AQ7598"/>
      <c r="AR7598"/>
      <c r="AS7598"/>
      <c r="AT7598"/>
      <c r="AU7598"/>
      <c r="AV7598"/>
      <c r="AW7598"/>
      <c r="AX7598"/>
      <c r="AY7598"/>
      <c r="AZ7598"/>
    </row>
    <row r="7599" spans="1:52">
      <c r="A7599"/>
      <c r="B7599"/>
      <c r="C7599"/>
      <c r="D7599"/>
      <c r="E7599"/>
      <c r="F7599"/>
      <c r="G7599"/>
      <c r="H7599"/>
      <c r="I7599"/>
      <c r="J7599"/>
      <c r="K7599"/>
      <c r="L7599"/>
      <c r="M7599"/>
      <c r="N7599"/>
      <c r="O7599"/>
      <c r="P7599"/>
      <c r="Q7599"/>
      <c r="R7599"/>
      <c r="S7599"/>
      <c r="T7599"/>
      <c r="U7599"/>
      <c r="V7599"/>
      <c r="W7599"/>
      <c r="X7599"/>
      <c r="Y7599"/>
      <c r="Z7599"/>
      <c r="AA7599"/>
      <c r="AB7599"/>
      <c r="AC7599"/>
      <c r="AD7599"/>
      <c r="AE7599"/>
      <c r="AF7599"/>
      <c r="AG7599"/>
      <c r="AH7599"/>
      <c r="AI7599"/>
      <c r="AJ7599"/>
      <c r="AK7599"/>
      <c r="AL7599"/>
      <c r="AM7599"/>
      <c r="AN7599"/>
      <c r="AO7599"/>
      <c r="AP7599"/>
      <c r="AQ7599"/>
      <c r="AR7599"/>
      <c r="AS7599"/>
      <c r="AT7599"/>
      <c r="AU7599"/>
      <c r="AV7599"/>
      <c r="AW7599"/>
      <c r="AX7599"/>
      <c r="AY7599"/>
      <c r="AZ7599"/>
    </row>
    <row r="7600" spans="1:52">
      <c r="A7600"/>
      <c r="B7600"/>
      <c r="C7600"/>
      <c r="D7600"/>
      <c r="E7600"/>
      <c r="F7600"/>
      <c r="G7600"/>
      <c r="H7600"/>
      <c r="I7600"/>
      <c r="J7600"/>
      <c r="K7600"/>
      <c r="L7600"/>
      <c r="M7600"/>
      <c r="N7600"/>
      <c r="O7600"/>
      <c r="P7600"/>
      <c r="Q7600"/>
      <c r="R7600"/>
      <c r="S7600"/>
      <c r="T7600"/>
      <c r="U7600"/>
      <c r="V7600"/>
      <c r="W7600"/>
      <c r="X7600"/>
      <c r="Y7600"/>
      <c r="Z7600"/>
      <c r="AA7600"/>
      <c r="AB7600"/>
      <c r="AC7600"/>
      <c r="AD7600"/>
      <c r="AE7600"/>
      <c r="AF7600"/>
      <c r="AG7600"/>
      <c r="AH7600"/>
      <c r="AI7600"/>
      <c r="AJ7600"/>
      <c r="AK7600"/>
      <c r="AL7600"/>
      <c r="AM7600"/>
      <c r="AN7600"/>
      <c r="AO7600"/>
      <c r="AP7600"/>
      <c r="AQ7600"/>
      <c r="AR7600"/>
      <c r="AS7600"/>
      <c r="AT7600"/>
      <c r="AU7600"/>
      <c r="AV7600"/>
      <c r="AW7600"/>
      <c r="AX7600"/>
      <c r="AY7600"/>
      <c r="AZ7600"/>
    </row>
    <row r="7601" spans="1:52">
      <c r="A7601"/>
      <c r="B7601"/>
      <c r="C7601"/>
      <c r="D7601"/>
      <c r="E7601"/>
      <c r="F7601"/>
      <c r="G7601"/>
      <c r="H7601"/>
      <c r="I7601"/>
      <c r="J7601"/>
      <c r="K7601"/>
      <c r="L7601"/>
      <c r="M7601"/>
      <c r="N7601"/>
      <c r="O7601"/>
      <c r="P7601"/>
      <c r="Q7601"/>
      <c r="R7601"/>
      <c r="S7601"/>
      <c r="T7601"/>
      <c r="U7601"/>
      <c r="V7601"/>
      <c r="W7601"/>
      <c r="X7601"/>
      <c r="Y7601"/>
      <c r="Z7601"/>
      <c r="AA7601"/>
      <c r="AB7601"/>
      <c r="AC7601"/>
      <c r="AD7601"/>
      <c r="AE7601"/>
      <c r="AF7601"/>
      <c r="AG7601"/>
      <c r="AH7601"/>
      <c r="AI7601"/>
      <c r="AJ7601"/>
      <c r="AK7601"/>
      <c r="AL7601"/>
      <c r="AM7601"/>
      <c r="AN7601"/>
      <c r="AO7601"/>
      <c r="AP7601"/>
      <c r="AQ7601"/>
      <c r="AR7601"/>
      <c r="AS7601"/>
      <c r="AT7601"/>
      <c r="AU7601"/>
      <c r="AV7601"/>
      <c r="AW7601"/>
      <c r="AX7601"/>
      <c r="AY7601"/>
      <c r="AZ7601"/>
    </row>
    <row r="7602" spans="1:52">
      <c r="A7602"/>
      <c r="B7602"/>
      <c r="C7602"/>
      <c r="D7602"/>
      <c r="E7602"/>
      <c r="F7602"/>
      <c r="G7602"/>
      <c r="H7602"/>
      <c r="I7602"/>
      <c r="J7602"/>
      <c r="K7602"/>
      <c r="L7602"/>
      <c r="M7602"/>
      <c r="N7602"/>
      <c r="O7602"/>
      <c r="P7602"/>
      <c r="Q7602"/>
      <c r="R7602"/>
      <c r="S7602"/>
      <c r="T7602"/>
      <c r="U7602"/>
      <c r="V7602"/>
      <c r="W7602"/>
      <c r="X7602"/>
      <c r="Y7602"/>
      <c r="Z7602"/>
      <c r="AA7602"/>
      <c r="AB7602"/>
      <c r="AC7602"/>
      <c r="AD7602"/>
      <c r="AE7602"/>
      <c r="AF7602"/>
      <c r="AG7602"/>
      <c r="AH7602"/>
      <c r="AI7602"/>
      <c r="AJ7602"/>
      <c r="AK7602"/>
      <c r="AL7602"/>
      <c r="AM7602"/>
      <c r="AN7602"/>
      <c r="AO7602"/>
      <c r="AP7602"/>
      <c r="AQ7602"/>
      <c r="AR7602"/>
      <c r="AS7602"/>
      <c r="AT7602"/>
      <c r="AU7602"/>
      <c r="AV7602"/>
      <c r="AW7602"/>
      <c r="AX7602"/>
      <c r="AY7602"/>
      <c r="AZ7602"/>
    </row>
    <row r="7603" spans="1:52">
      <c r="A7603"/>
      <c r="B7603"/>
      <c r="C7603"/>
      <c r="D7603"/>
      <c r="E7603"/>
      <c r="F7603"/>
      <c r="G7603"/>
      <c r="H7603"/>
      <c r="I7603"/>
      <c r="J7603"/>
      <c r="K7603"/>
      <c r="L7603"/>
      <c r="M7603"/>
      <c r="N7603"/>
      <c r="O7603"/>
      <c r="P7603"/>
      <c r="Q7603"/>
      <c r="R7603"/>
      <c r="S7603"/>
      <c r="T7603"/>
      <c r="U7603"/>
      <c r="V7603"/>
      <c r="W7603"/>
      <c r="X7603"/>
      <c r="Y7603"/>
      <c r="Z7603"/>
      <c r="AA7603"/>
      <c r="AB7603"/>
      <c r="AC7603"/>
      <c r="AD7603"/>
      <c r="AE7603"/>
      <c r="AF7603"/>
      <c r="AG7603"/>
      <c r="AH7603"/>
      <c r="AI7603"/>
      <c r="AJ7603"/>
      <c r="AK7603"/>
      <c r="AL7603"/>
      <c r="AM7603"/>
      <c r="AN7603"/>
      <c r="AO7603"/>
      <c r="AP7603"/>
      <c r="AQ7603"/>
      <c r="AR7603"/>
      <c r="AS7603"/>
      <c r="AT7603"/>
      <c r="AU7603"/>
      <c r="AV7603"/>
      <c r="AW7603"/>
      <c r="AX7603"/>
      <c r="AY7603"/>
      <c r="AZ7603"/>
    </row>
    <row r="7604" spans="1:52">
      <c r="A7604"/>
      <c r="B7604"/>
      <c r="C7604"/>
      <c r="D7604"/>
      <c r="E7604"/>
      <c r="F7604"/>
      <c r="G7604"/>
      <c r="H7604"/>
      <c r="I7604"/>
      <c r="J7604"/>
      <c r="K7604"/>
      <c r="L7604"/>
      <c r="M7604"/>
      <c r="N7604"/>
      <c r="O7604"/>
      <c r="P7604"/>
      <c r="Q7604"/>
      <c r="R7604"/>
      <c r="S7604"/>
      <c r="T7604"/>
      <c r="U7604"/>
      <c r="V7604"/>
      <c r="W7604"/>
      <c r="X7604"/>
      <c r="Y7604"/>
      <c r="Z7604"/>
      <c r="AA7604"/>
      <c r="AB7604"/>
      <c r="AC7604"/>
      <c r="AD7604"/>
      <c r="AE7604"/>
      <c r="AF7604"/>
      <c r="AG7604"/>
      <c r="AH7604"/>
      <c r="AI7604"/>
      <c r="AJ7604"/>
      <c r="AK7604"/>
      <c r="AL7604"/>
      <c r="AM7604"/>
      <c r="AN7604"/>
      <c r="AO7604"/>
      <c r="AP7604"/>
      <c r="AQ7604"/>
      <c r="AR7604"/>
      <c r="AS7604"/>
      <c r="AT7604"/>
      <c r="AU7604"/>
      <c r="AV7604"/>
      <c r="AW7604"/>
      <c r="AX7604"/>
      <c r="AY7604"/>
      <c r="AZ7604"/>
    </row>
    <row r="7605" spans="1:52">
      <c r="A7605"/>
      <c r="B7605"/>
      <c r="C7605"/>
      <c r="D7605"/>
      <c r="E7605"/>
      <c r="F7605"/>
      <c r="G7605"/>
      <c r="H7605"/>
      <c r="I7605"/>
      <c r="J7605"/>
      <c r="K7605"/>
      <c r="L7605"/>
      <c r="M7605"/>
      <c r="N7605"/>
      <c r="O7605"/>
      <c r="P7605"/>
      <c r="Q7605"/>
      <c r="R7605"/>
      <c r="S7605"/>
      <c r="T7605"/>
      <c r="U7605"/>
      <c r="V7605"/>
      <c r="W7605"/>
      <c r="X7605"/>
      <c r="Y7605"/>
      <c r="Z7605"/>
      <c r="AA7605"/>
      <c r="AB7605"/>
      <c r="AC7605"/>
      <c r="AD7605"/>
      <c r="AE7605"/>
      <c r="AF7605"/>
      <c r="AG7605"/>
      <c r="AH7605"/>
      <c r="AI7605"/>
      <c r="AJ7605"/>
      <c r="AK7605"/>
      <c r="AL7605"/>
      <c r="AM7605"/>
      <c r="AN7605"/>
      <c r="AO7605"/>
      <c r="AP7605"/>
      <c r="AQ7605"/>
      <c r="AR7605"/>
      <c r="AS7605"/>
      <c r="AT7605"/>
      <c r="AU7605"/>
      <c r="AV7605"/>
      <c r="AW7605"/>
      <c r="AX7605"/>
      <c r="AY7605"/>
      <c r="AZ7605"/>
    </row>
    <row r="7606" spans="1:52">
      <c r="A7606"/>
      <c r="B7606"/>
      <c r="C7606"/>
      <c r="D7606"/>
      <c r="E7606"/>
      <c r="F7606"/>
      <c r="G7606"/>
      <c r="H7606"/>
      <c r="I7606"/>
      <c r="J7606"/>
      <c r="K7606"/>
      <c r="L7606"/>
      <c r="M7606"/>
      <c r="N7606"/>
      <c r="O7606"/>
      <c r="P7606"/>
      <c r="Q7606"/>
      <c r="R7606"/>
      <c r="S7606"/>
      <c r="T7606"/>
      <c r="U7606"/>
      <c r="V7606"/>
      <c r="W7606"/>
      <c r="X7606"/>
      <c r="Y7606"/>
      <c r="Z7606"/>
      <c r="AA7606"/>
      <c r="AB7606"/>
      <c r="AC7606"/>
      <c r="AD7606"/>
      <c r="AE7606"/>
      <c r="AF7606"/>
      <c r="AG7606"/>
      <c r="AH7606"/>
      <c r="AI7606"/>
      <c r="AJ7606"/>
      <c r="AK7606"/>
      <c r="AL7606"/>
      <c r="AM7606"/>
      <c r="AN7606"/>
      <c r="AO7606"/>
      <c r="AP7606"/>
      <c r="AQ7606"/>
      <c r="AR7606"/>
      <c r="AS7606"/>
      <c r="AT7606"/>
      <c r="AU7606"/>
      <c r="AV7606"/>
      <c r="AW7606"/>
      <c r="AX7606"/>
      <c r="AY7606"/>
      <c r="AZ7606"/>
    </row>
    <row r="7607" spans="1:52">
      <c r="A7607"/>
      <c r="B7607"/>
      <c r="C7607"/>
      <c r="D7607"/>
      <c r="E7607"/>
      <c r="F7607"/>
      <c r="G7607"/>
      <c r="H7607"/>
      <c r="I7607"/>
      <c r="J7607"/>
      <c r="K7607"/>
      <c r="L7607"/>
      <c r="M7607"/>
      <c r="N7607"/>
      <c r="O7607"/>
      <c r="P7607"/>
      <c r="Q7607"/>
      <c r="R7607"/>
      <c r="S7607"/>
      <c r="T7607"/>
      <c r="U7607"/>
      <c r="V7607"/>
      <c r="W7607"/>
      <c r="X7607"/>
      <c r="Y7607"/>
      <c r="Z7607"/>
      <c r="AA7607"/>
      <c r="AB7607"/>
      <c r="AC7607"/>
      <c r="AD7607"/>
      <c r="AE7607"/>
      <c r="AF7607"/>
      <c r="AG7607"/>
      <c r="AH7607"/>
      <c r="AI7607"/>
      <c r="AJ7607"/>
      <c r="AK7607"/>
      <c r="AL7607"/>
      <c r="AM7607"/>
      <c r="AN7607"/>
      <c r="AO7607"/>
      <c r="AP7607"/>
      <c r="AQ7607"/>
      <c r="AR7607"/>
      <c r="AS7607"/>
      <c r="AT7607"/>
      <c r="AU7607"/>
      <c r="AV7607"/>
      <c r="AW7607"/>
      <c r="AX7607"/>
      <c r="AY7607"/>
      <c r="AZ7607"/>
    </row>
    <row r="7608" spans="1:52">
      <c r="A7608"/>
      <c r="B7608"/>
      <c r="C7608"/>
      <c r="D7608"/>
      <c r="E7608"/>
      <c r="F7608"/>
      <c r="G7608"/>
      <c r="H7608"/>
      <c r="I7608"/>
      <c r="J7608"/>
      <c r="K7608"/>
      <c r="L7608"/>
      <c r="M7608"/>
      <c r="N7608"/>
      <c r="O7608"/>
      <c r="P7608"/>
      <c r="Q7608"/>
      <c r="R7608"/>
      <c r="S7608"/>
      <c r="T7608"/>
      <c r="U7608"/>
      <c r="V7608"/>
      <c r="W7608"/>
      <c r="X7608"/>
      <c r="Y7608"/>
      <c r="Z7608"/>
      <c r="AA7608"/>
      <c r="AB7608"/>
      <c r="AC7608"/>
      <c r="AD7608"/>
      <c r="AE7608"/>
      <c r="AF7608"/>
      <c r="AG7608"/>
      <c r="AH7608"/>
      <c r="AI7608"/>
      <c r="AJ7608"/>
      <c r="AK7608"/>
      <c r="AL7608"/>
      <c r="AM7608"/>
      <c r="AN7608"/>
      <c r="AO7608"/>
      <c r="AP7608"/>
      <c r="AQ7608"/>
      <c r="AR7608"/>
      <c r="AS7608"/>
      <c r="AT7608"/>
      <c r="AU7608"/>
      <c r="AV7608"/>
      <c r="AW7608"/>
      <c r="AX7608"/>
      <c r="AY7608"/>
      <c r="AZ7608"/>
    </row>
    <row r="7609" spans="1:52">
      <c r="A7609"/>
      <c r="B7609"/>
      <c r="C7609"/>
      <c r="D7609"/>
      <c r="E7609"/>
      <c r="F7609"/>
      <c r="G7609"/>
      <c r="H7609"/>
      <c r="I7609"/>
      <c r="J7609"/>
      <c r="K7609"/>
      <c r="L7609"/>
      <c r="M7609"/>
      <c r="N7609"/>
      <c r="O7609"/>
      <c r="P7609"/>
      <c r="Q7609"/>
      <c r="R7609"/>
      <c r="S7609"/>
      <c r="T7609"/>
      <c r="U7609"/>
      <c r="V7609"/>
      <c r="W7609"/>
      <c r="X7609"/>
      <c r="Y7609"/>
      <c r="Z7609"/>
      <c r="AA7609"/>
      <c r="AB7609"/>
      <c r="AC7609"/>
      <c r="AD7609"/>
      <c r="AE7609"/>
      <c r="AF7609"/>
      <c r="AG7609"/>
      <c r="AH7609"/>
      <c r="AI7609"/>
      <c r="AJ7609"/>
      <c r="AK7609"/>
      <c r="AL7609"/>
      <c r="AM7609"/>
      <c r="AN7609"/>
      <c r="AO7609"/>
      <c r="AP7609"/>
      <c r="AQ7609"/>
      <c r="AR7609"/>
      <c r="AS7609"/>
      <c r="AT7609"/>
      <c r="AU7609"/>
      <c r="AV7609"/>
      <c r="AW7609"/>
      <c r="AX7609"/>
      <c r="AY7609"/>
      <c r="AZ7609"/>
    </row>
    <row r="7610" spans="1:52">
      <c r="A7610"/>
      <c r="B7610"/>
      <c r="C7610"/>
      <c r="D7610"/>
      <c r="E7610"/>
      <c r="F7610"/>
      <c r="G7610"/>
      <c r="H7610"/>
      <c r="I7610"/>
      <c r="J7610"/>
      <c r="K7610"/>
      <c r="L7610"/>
      <c r="M7610"/>
      <c r="N7610"/>
      <c r="O7610"/>
      <c r="P7610"/>
      <c r="Q7610"/>
      <c r="R7610"/>
      <c r="S7610"/>
      <c r="T7610"/>
      <c r="U7610"/>
      <c r="V7610"/>
      <c r="W7610"/>
      <c r="X7610"/>
      <c r="Y7610"/>
      <c r="Z7610"/>
      <c r="AA7610"/>
      <c r="AB7610"/>
      <c r="AC7610"/>
      <c r="AD7610"/>
      <c r="AE7610"/>
      <c r="AF7610"/>
      <c r="AG7610"/>
      <c r="AH7610"/>
      <c r="AI7610"/>
      <c r="AJ7610"/>
      <c r="AK7610"/>
      <c r="AL7610"/>
      <c r="AM7610"/>
      <c r="AN7610"/>
      <c r="AO7610"/>
      <c r="AP7610"/>
      <c r="AQ7610"/>
      <c r="AR7610"/>
      <c r="AS7610"/>
      <c r="AT7610"/>
      <c r="AU7610"/>
      <c r="AV7610"/>
      <c r="AW7610"/>
      <c r="AX7610"/>
      <c r="AY7610"/>
      <c r="AZ7610"/>
    </row>
    <row r="7611" spans="1:52">
      <c r="A7611"/>
      <c r="B7611"/>
      <c r="C7611"/>
      <c r="D7611"/>
      <c r="E7611"/>
      <c r="F7611"/>
      <c r="G7611"/>
      <c r="H7611"/>
      <c r="I7611"/>
      <c r="J7611"/>
      <c r="K7611"/>
      <c r="L7611"/>
      <c r="M7611"/>
      <c r="N7611"/>
      <c r="O7611"/>
      <c r="P7611"/>
      <c r="Q7611"/>
      <c r="R7611"/>
      <c r="S7611"/>
      <c r="T7611"/>
      <c r="U7611"/>
      <c r="V7611"/>
      <c r="W7611"/>
      <c r="X7611"/>
      <c r="Y7611"/>
      <c r="Z7611"/>
      <c r="AA7611"/>
      <c r="AB7611"/>
      <c r="AC7611"/>
      <c r="AD7611"/>
      <c r="AE7611"/>
      <c r="AF7611"/>
      <c r="AG7611"/>
      <c r="AH7611"/>
      <c r="AI7611"/>
      <c r="AJ7611"/>
      <c r="AK7611"/>
      <c r="AL7611"/>
      <c r="AM7611"/>
      <c r="AN7611"/>
      <c r="AO7611"/>
      <c r="AP7611"/>
      <c r="AQ7611"/>
      <c r="AR7611"/>
      <c r="AS7611"/>
      <c r="AT7611"/>
      <c r="AU7611"/>
      <c r="AV7611"/>
      <c r="AW7611"/>
      <c r="AX7611"/>
      <c r="AY7611"/>
      <c r="AZ7611"/>
    </row>
    <row r="7612" spans="1:52">
      <c r="A7612"/>
      <c r="B7612"/>
      <c r="C7612"/>
      <c r="D7612"/>
      <c r="E7612"/>
      <c r="F7612"/>
      <c r="G7612"/>
      <c r="H7612"/>
      <c r="I7612"/>
      <c r="J7612"/>
      <c r="K7612"/>
      <c r="L7612"/>
      <c r="M7612"/>
      <c r="N7612"/>
      <c r="O7612"/>
      <c r="P7612"/>
      <c r="Q7612"/>
      <c r="R7612"/>
      <c r="S7612"/>
      <c r="T7612"/>
      <c r="U7612"/>
      <c r="V7612"/>
      <c r="W7612"/>
      <c r="X7612"/>
      <c r="Y7612"/>
      <c r="Z7612"/>
      <c r="AA7612"/>
      <c r="AB7612"/>
      <c r="AC7612"/>
      <c r="AD7612"/>
      <c r="AE7612"/>
      <c r="AF7612"/>
      <c r="AG7612"/>
      <c r="AH7612"/>
      <c r="AI7612"/>
      <c r="AJ7612"/>
      <c r="AK7612"/>
      <c r="AL7612"/>
      <c r="AM7612"/>
      <c r="AN7612"/>
      <c r="AO7612"/>
      <c r="AP7612"/>
      <c r="AQ7612"/>
      <c r="AR7612"/>
      <c r="AS7612"/>
      <c r="AT7612"/>
      <c r="AU7612"/>
      <c r="AV7612"/>
      <c r="AW7612"/>
      <c r="AX7612"/>
      <c r="AY7612"/>
      <c r="AZ7612"/>
    </row>
    <row r="7613" spans="1:52">
      <c r="A7613"/>
      <c r="B7613"/>
      <c r="C7613"/>
      <c r="D7613"/>
      <c r="E7613"/>
      <c r="F7613"/>
      <c r="G7613"/>
      <c r="H7613"/>
      <c r="I7613"/>
      <c r="J7613"/>
      <c r="K7613"/>
      <c r="L7613"/>
      <c r="M7613"/>
      <c r="N7613"/>
      <c r="O7613"/>
      <c r="P7613"/>
      <c r="Q7613"/>
      <c r="R7613"/>
      <c r="S7613"/>
      <c r="T7613"/>
      <c r="U7613"/>
      <c r="V7613"/>
      <c r="W7613"/>
      <c r="X7613"/>
      <c r="Y7613"/>
      <c r="Z7613"/>
      <c r="AA7613"/>
      <c r="AB7613"/>
      <c r="AC7613"/>
      <c r="AD7613"/>
      <c r="AE7613"/>
      <c r="AF7613"/>
      <c r="AG7613"/>
      <c r="AH7613"/>
      <c r="AI7613"/>
      <c r="AJ7613"/>
      <c r="AK7613"/>
      <c r="AL7613"/>
      <c r="AM7613"/>
      <c r="AN7613"/>
      <c r="AO7613"/>
      <c r="AP7613"/>
      <c r="AQ7613"/>
      <c r="AR7613"/>
      <c r="AS7613"/>
      <c r="AT7613"/>
      <c r="AU7613"/>
      <c r="AV7613"/>
      <c r="AW7613"/>
      <c r="AX7613"/>
      <c r="AY7613"/>
      <c r="AZ7613"/>
    </row>
    <row r="7614" spans="1:52">
      <c r="A7614"/>
      <c r="B7614"/>
      <c r="C7614"/>
      <c r="D7614"/>
      <c r="E7614"/>
      <c r="F7614"/>
      <c r="G7614"/>
      <c r="H7614"/>
      <c r="I7614"/>
      <c r="J7614"/>
      <c r="K7614"/>
      <c r="L7614"/>
      <c r="M7614"/>
      <c r="N7614"/>
      <c r="O7614"/>
      <c r="P7614"/>
      <c r="Q7614"/>
      <c r="R7614"/>
      <c r="S7614"/>
      <c r="T7614"/>
      <c r="U7614"/>
      <c r="V7614"/>
      <c r="W7614"/>
      <c r="X7614"/>
      <c r="Y7614"/>
      <c r="Z7614"/>
      <c r="AA7614"/>
      <c r="AB7614"/>
      <c r="AC7614"/>
      <c r="AD7614"/>
      <c r="AE7614"/>
      <c r="AF7614"/>
      <c r="AG7614"/>
      <c r="AH7614"/>
      <c r="AI7614"/>
      <c r="AJ7614"/>
      <c r="AK7614"/>
      <c r="AL7614"/>
      <c r="AM7614"/>
      <c r="AN7614"/>
      <c r="AO7614"/>
      <c r="AP7614"/>
      <c r="AQ7614"/>
      <c r="AR7614"/>
      <c r="AS7614"/>
      <c r="AT7614"/>
      <c r="AU7614"/>
      <c r="AV7614"/>
      <c r="AW7614"/>
      <c r="AX7614"/>
      <c r="AY7614"/>
      <c r="AZ7614"/>
    </row>
    <row r="7615" spans="1:52">
      <c r="A7615"/>
      <c r="B7615"/>
      <c r="C7615"/>
      <c r="D7615"/>
      <c r="E7615"/>
      <c r="F7615"/>
      <c r="G7615"/>
      <c r="H7615"/>
      <c r="I7615"/>
      <c r="J7615"/>
      <c r="K7615"/>
      <c r="L7615"/>
      <c r="M7615"/>
      <c r="N7615"/>
      <c r="O7615"/>
      <c r="P7615"/>
      <c r="Q7615"/>
      <c r="R7615"/>
      <c r="S7615"/>
      <c r="T7615"/>
      <c r="U7615"/>
      <c r="V7615"/>
      <c r="W7615"/>
      <c r="X7615"/>
      <c r="Y7615"/>
      <c r="Z7615"/>
      <c r="AA7615"/>
      <c r="AB7615"/>
      <c r="AC7615"/>
      <c r="AD7615"/>
      <c r="AE7615"/>
      <c r="AF7615"/>
      <c r="AG7615"/>
      <c r="AH7615"/>
      <c r="AI7615"/>
      <c r="AJ7615"/>
      <c r="AK7615"/>
      <c r="AL7615"/>
      <c r="AM7615"/>
      <c r="AN7615"/>
      <c r="AO7615"/>
      <c r="AP7615"/>
      <c r="AQ7615"/>
      <c r="AR7615"/>
      <c r="AS7615"/>
      <c r="AT7615"/>
      <c r="AU7615"/>
      <c r="AV7615"/>
      <c r="AW7615"/>
      <c r="AX7615"/>
      <c r="AY7615"/>
      <c r="AZ7615"/>
    </row>
    <row r="7616" spans="1:52">
      <c r="A7616"/>
      <c r="B7616"/>
      <c r="C7616"/>
      <c r="D7616"/>
      <c r="E7616"/>
      <c r="F7616"/>
      <c r="G7616"/>
      <c r="H7616"/>
      <c r="I7616"/>
      <c r="J7616"/>
      <c r="K7616"/>
      <c r="L7616"/>
      <c r="M7616"/>
      <c r="N7616"/>
      <c r="O7616"/>
      <c r="P7616"/>
      <c r="Q7616"/>
      <c r="R7616"/>
      <c r="S7616"/>
      <c r="T7616"/>
      <c r="U7616"/>
      <c r="V7616"/>
      <c r="W7616"/>
      <c r="X7616"/>
      <c r="Y7616"/>
      <c r="Z7616"/>
      <c r="AA7616"/>
      <c r="AB7616"/>
      <c r="AC7616"/>
      <c r="AD7616"/>
      <c r="AE7616"/>
      <c r="AF7616"/>
      <c r="AG7616"/>
      <c r="AH7616"/>
      <c r="AI7616"/>
      <c r="AJ7616"/>
      <c r="AK7616"/>
      <c r="AL7616"/>
      <c r="AM7616"/>
      <c r="AN7616"/>
      <c r="AO7616"/>
      <c r="AP7616"/>
      <c r="AQ7616"/>
      <c r="AR7616"/>
      <c r="AS7616"/>
      <c r="AT7616"/>
      <c r="AU7616"/>
      <c r="AV7616"/>
      <c r="AW7616"/>
      <c r="AX7616"/>
      <c r="AY7616"/>
      <c r="AZ7616"/>
    </row>
    <row r="7617" spans="1:52">
      <c r="A7617"/>
      <c r="B7617"/>
      <c r="C7617"/>
      <c r="D7617"/>
      <c r="E7617"/>
      <c r="F7617"/>
      <c r="G7617"/>
      <c r="H7617"/>
      <c r="I7617"/>
      <c r="J7617"/>
      <c r="K7617"/>
      <c r="L7617"/>
      <c r="M7617"/>
      <c r="N7617"/>
      <c r="O7617"/>
      <c r="P7617"/>
      <c r="Q7617"/>
      <c r="R7617"/>
      <c r="S7617"/>
      <c r="T7617"/>
      <c r="U7617"/>
      <c r="V7617"/>
      <c r="W7617"/>
      <c r="X7617"/>
      <c r="Y7617"/>
      <c r="Z7617"/>
      <c r="AA7617"/>
      <c r="AB7617"/>
      <c r="AC7617"/>
      <c r="AD7617"/>
      <c r="AE7617"/>
      <c r="AF7617"/>
      <c r="AG7617"/>
      <c r="AH7617"/>
      <c r="AI7617"/>
      <c r="AJ7617"/>
      <c r="AK7617"/>
      <c r="AL7617"/>
      <c r="AM7617"/>
      <c r="AN7617"/>
      <c r="AO7617"/>
      <c r="AP7617"/>
      <c r="AQ7617"/>
      <c r="AR7617"/>
      <c r="AS7617"/>
      <c r="AT7617"/>
      <c r="AU7617"/>
      <c r="AV7617"/>
      <c r="AW7617"/>
      <c r="AX7617"/>
      <c r="AY7617"/>
      <c r="AZ7617"/>
    </row>
    <row r="7618" spans="1:52">
      <c r="A7618"/>
      <c r="B7618"/>
      <c r="C7618"/>
      <c r="D7618"/>
      <c r="E7618"/>
      <c r="F7618"/>
      <c r="G7618"/>
      <c r="H7618"/>
      <c r="I7618"/>
      <c r="J7618"/>
      <c r="K7618"/>
      <c r="L7618"/>
      <c r="M7618"/>
      <c r="N7618"/>
      <c r="O7618"/>
      <c r="P7618"/>
      <c r="Q7618"/>
      <c r="R7618"/>
      <c r="S7618"/>
      <c r="T7618"/>
      <c r="U7618"/>
      <c r="V7618"/>
      <c r="W7618"/>
      <c r="X7618"/>
      <c r="Y7618"/>
      <c r="Z7618"/>
      <c r="AA7618"/>
      <c r="AB7618"/>
      <c r="AC7618"/>
      <c r="AD7618"/>
      <c r="AE7618"/>
      <c r="AF7618"/>
      <c r="AG7618"/>
      <c r="AH7618"/>
      <c r="AI7618"/>
      <c r="AJ7618"/>
      <c r="AK7618"/>
      <c r="AL7618"/>
      <c r="AM7618"/>
      <c r="AN7618"/>
      <c r="AO7618"/>
      <c r="AP7618"/>
      <c r="AQ7618"/>
      <c r="AR7618"/>
      <c r="AS7618"/>
      <c r="AT7618"/>
      <c r="AU7618"/>
      <c r="AV7618"/>
      <c r="AW7618"/>
      <c r="AX7618"/>
      <c r="AY7618"/>
      <c r="AZ7618"/>
    </row>
    <row r="7619" spans="1:52">
      <c r="A7619"/>
      <c r="B7619"/>
      <c r="C7619"/>
      <c r="D7619"/>
      <c r="E7619"/>
      <c r="F7619"/>
      <c r="G7619"/>
      <c r="H7619"/>
      <c r="I7619"/>
      <c r="J7619"/>
      <c r="K7619"/>
      <c r="L7619"/>
      <c r="M7619"/>
      <c r="N7619"/>
      <c r="O7619"/>
      <c r="P7619"/>
      <c r="Q7619"/>
      <c r="R7619"/>
      <c r="S7619"/>
      <c r="T7619"/>
      <c r="U7619"/>
      <c r="V7619"/>
      <c r="W7619"/>
      <c r="X7619"/>
      <c r="Y7619"/>
      <c r="Z7619"/>
      <c r="AA7619"/>
      <c r="AB7619"/>
      <c r="AC7619"/>
      <c r="AD7619"/>
      <c r="AE7619"/>
      <c r="AF7619"/>
      <c r="AG7619"/>
      <c r="AH7619"/>
      <c r="AI7619"/>
      <c r="AJ7619"/>
      <c r="AK7619"/>
      <c r="AL7619"/>
      <c r="AM7619"/>
      <c r="AN7619"/>
      <c r="AO7619"/>
      <c r="AP7619"/>
      <c r="AQ7619"/>
      <c r="AR7619"/>
      <c r="AS7619"/>
      <c r="AT7619"/>
      <c r="AU7619"/>
      <c r="AV7619"/>
      <c r="AW7619"/>
      <c r="AX7619"/>
      <c r="AY7619"/>
      <c r="AZ7619"/>
    </row>
    <row r="7620" spans="1:52">
      <c r="A7620"/>
      <c r="B7620"/>
      <c r="C7620"/>
      <c r="D7620"/>
      <c r="E7620"/>
      <c r="F7620"/>
      <c r="G7620"/>
      <c r="H7620"/>
      <c r="I7620"/>
      <c r="J7620"/>
      <c r="K7620"/>
      <c r="L7620"/>
      <c r="M7620"/>
      <c r="N7620"/>
      <c r="O7620"/>
      <c r="P7620"/>
      <c r="Q7620"/>
      <c r="R7620"/>
      <c r="S7620"/>
      <c r="T7620"/>
      <c r="U7620"/>
      <c r="V7620"/>
      <c r="W7620"/>
      <c r="X7620"/>
      <c r="Y7620"/>
      <c r="Z7620"/>
      <c r="AA7620"/>
      <c r="AB7620"/>
      <c r="AC7620"/>
      <c r="AD7620"/>
      <c r="AE7620"/>
      <c r="AF7620"/>
      <c r="AG7620"/>
      <c r="AH7620"/>
      <c r="AI7620"/>
      <c r="AJ7620"/>
      <c r="AK7620"/>
      <c r="AL7620"/>
      <c r="AM7620"/>
      <c r="AN7620"/>
      <c r="AO7620"/>
      <c r="AP7620"/>
      <c r="AQ7620"/>
      <c r="AR7620"/>
      <c r="AS7620"/>
      <c r="AT7620"/>
      <c r="AU7620"/>
      <c r="AV7620"/>
      <c r="AW7620"/>
      <c r="AX7620"/>
      <c r="AY7620"/>
      <c r="AZ7620"/>
    </row>
    <row r="7621" spans="1:52">
      <c r="A7621"/>
      <c r="B7621"/>
      <c r="C7621"/>
      <c r="D7621"/>
      <c r="E7621"/>
      <c r="F7621"/>
      <c r="G7621"/>
      <c r="H7621"/>
      <c r="I7621"/>
      <c r="J7621"/>
      <c r="K7621"/>
      <c r="L7621"/>
      <c r="M7621"/>
      <c r="N7621"/>
      <c r="O7621"/>
      <c r="P7621"/>
      <c r="Q7621"/>
      <c r="R7621"/>
      <c r="S7621"/>
      <c r="T7621"/>
      <c r="U7621"/>
      <c r="V7621"/>
      <c r="W7621"/>
      <c r="X7621"/>
      <c r="Y7621"/>
      <c r="Z7621"/>
      <c r="AA7621"/>
      <c r="AB7621"/>
      <c r="AC7621"/>
      <c r="AD7621"/>
      <c r="AE7621"/>
      <c r="AF7621"/>
      <c r="AG7621"/>
      <c r="AH7621"/>
      <c r="AI7621"/>
      <c r="AJ7621"/>
      <c r="AK7621"/>
      <c r="AL7621"/>
      <c r="AM7621"/>
      <c r="AN7621"/>
      <c r="AO7621"/>
      <c r="AP7621"/>
      <c r="AQ7621"/>
      <c r="AR7621"/>
      <c r="AS7621"/>
      <c r="AT7621"/>
      <c r="AU7621"/>
      <c r="AV7621"/>
      <c r="AW7621"/>
      <c r="AX7621"/>
      <c r="AY7621"/>
      <c r="AZ7621"/>
    </row>
    <row r="7622" spans="1:52">
      <c r="A7622"/>
      <c r="B7622"/>
      <c r="C7622"/>
      <c r="D7622"/>
      <c r="E7622"/>
      <c r="F7622"/>
      <c r="G7622"/>
      <c r="H7622"/>
      <c r="I7622"/>
      <c r="J7622"/>
      <c r="K7622"/>
      <c r="L7622"/>
      <c r="M7622"/>
      <c r="N7622"/>
      <c r="O7622"/>
      <c r="P7622"/>
      <c r="Q7622"/>
      <c r="R7622"/>
      <c r="S7622"/>
      <c r="T7622"/>
      <c r="U7622"/>
      <c r="V7622"/>
      <c r="W7622"/>
      <c r="X7622"/>
      <c r="Y7622"/>
      <c r="Z7622"/>
      <c r="AA7622"/>
      <c r="AB7622"/>
      <c r="AC7622"/>
      <c r="AD7622"/>
      <c r="AE7622"/>
      <c r="AF7622"/>
      <c r="AG7622"/>
      <c r="AH7622"/>
      <c r="AI7622"/>
      <c r="AJ7622"/>
      <c r="AK7622"/>
      <c r="AL7622"/>
      <c r="AM7622"/>
      <c r="AN7622"/>
      <c r="AO7622"/>
      <c r="AP7622"/>
      <c r="AQ7622"/>
      <c r="AR7622"/>
      <c r="AS7622"/>
      <c r="AT7622"/>
      <c r="AU7622"/>
      <c r="AV7622"/>
      <c r="AW7622"/>
      <c r="AX7622"/>
      <c r="AY7622"/>
      <c r="AZ7622"/>
    </row>
    <row r="7623" spans="1:52">
      <c r="A7623"/>
      <c r="B7623"/>
      <c r="C7623"/>
      <c r="D7623"/>
      <c r="E7623"/>
      <c r="F7623"/>
      <c r="G7623"/>
      <c r="H7623"/>
      <c r="I7623"/>
      <c r="J7623"/>
      <c r="K7623"/>
      <c r="L7623"/>
      <c r="M7623"/>
      <c r="N7623"/>
      <c r="O7623"/>
      <c r="P7623"/>
      <c r="Q7623"/>
      <c r="R7623"/>
      <c r="S7623"/>
      <c r="T7623"/>
      <c r="U7623"/>
      <c r="V7623"/>
      <c r="W7623"/>
      <c r="X7623"/>
      <c r="Y7623"/>
      <c r="Z7623"/>
      <c r="AA7623"/>
      <c r="AB7623"/>
      <c r="AC7623"/>
      <c r="AD7623"/>
      <c r="AE7623"/>
      <c r="AF7623"/>
      <c r="AG7623"/>
      <c r="AH7623"/>
      <c r="AI7623"/>
      <c r="AJ7623"/>
      <c r="AK7623"/>
      <c r="AL7623"/>
      <c r="AM7623"/>
      <c r="AN7623"/>
      <c r="AO7623"/>
      <c r="AP7623"/>
      <c r="AQ7623"/>
      <c r="AR7623"/>
      <c r="AS7623"/>
      <c r="AT7623"/>
      <c r="AU7623"/>
      <c r="AV7623"/>
      <c r="AW7623"/>
      <c r="AX7623"/>
      <c r="AY7623"/>
      <c r="AZ7623"/>
    </row>
    <row r="7624" spans="1:52">
      <c r="A7624"/>
      <c r="B7624"/>
      <c r="C7624"/>
      <c r="D7624"/>
      <c r="E7624"/>
      <c r="F7624"/>
      <c r="G7624"/>
      <c r="H7624"/>
      <c r="I7624"/>
      <c r="J7624"/>
      <c r="K7624"/>
      <c r="L7624"/>
      <c r="M7624"/>
      <c r="N7624"/>
      <c r="O7624"/>
      <c r="P7624"/>
      <c r="Q7624"/>
      <c r="R7624"/>
      <c r="S7624"/>
      <c r="T7624"/>
      <c r="U7624"/>
      <c r="V7624"/>
      <c r="W7624"/>
      <c r="X7624"/>
      <c r="Y7624"/>
      <c r="Z7624"/>
      <c r="AA7624"/>
      <c r="AB7624"/>
      <c r="AC7624"/>
      <c r="AD7624"/>
      <c r="AE7624"/>
      <c r="AF7624"/>
      <c r="AG7624"/>
      <c r="AH7624"/>
      <c r="AI7624"/>
      <c r="AJ7624"/>
      <c r="AK7624"/>
      <c r="AL7624"/>
      <c r="AM7624"/>
      <c r="AN7624"/>
      <c r="AO7624"/>
      <c r="AP7624"/>
      <c r="AQ7624"/>
      <c r="AR7624"/>
      <c r="AS7624"/>
      <c r="AT7624"/>
      <c r="AU7624"/>
      <c r="AV7624"/>
      <c r="AW7624"/>
      <c r="AX7624"/>
      <c r="AY7624"/>
      <c r="AZ7624"/>
    </row>
    <row r="7625" spans="1:52">
      <c r="A7625"/>
      <c r="B7625"/>
      <c r="C7625"/>
      <c r="D7625"/>
      <c r="E7625"/>
      <c r="F7625"/>
      <c r="G7625"/>
      <c r="H7625"/>
      <c r="I7625"/>
      <c r="J7625"/>
      <c r="K7625"/>
      <c r="L7625"/>
      <c r="M7625"/>
      <c r="N7625"/>
      <c r="O7625"/>
      <c r="P7625"/>
      <c r="Q7625"/>
      <c r="R7625"/>
      <c r="S7625"/>
      <c r="T7625"/>
      <c r="U7625"/>
      <c r="V7625"/>
      <c r="W7625"/>
      <c r="X7625"/>
      <c r="Y7625"/>
      <c r="Z7625"/>
      <c r="AA7625"/>
      <c r="AB7625"/>
      <c r="AC7625"/>
      <c r="AD7625"/>
      <c r="AE7625"/>
      <c r="AF7625"/>
      <c r="AG7625"/>
      <c r="AH7625"/>
      <c r="AI7625"/>
      <c r="AJ7625"/>
      <c r="AK7625"/>
      <c r="AL7625"/>
      <c r="AM7625"/>
      <c r="AN7625"/>
      <c r="AO7625"/>
      <c r="AP7625"/>
      <c r="AQ7625"/>
      <c r="AR7625"/>
      <c r="AS7625"/>
      <c r="AT7625"/>
      <c r="AU7625"/>
      <c r="AV7625"/>
      <c r="AW7625"/>
      <c r="AX7625"/>
      <c r="AY7625"/>
      <c r="AZ7625"/>
    </row>
    <row r="7626" spans="1:52">
      <c r="A7626"/>
      <c r="B7626"/>
      <c r="C7626"/>
      <c r="D7626"/>
      <c r="E7626"/>
      <c r="F7626"/>
      <c r="G7626"/>
      <c r="H7626"/>
      <c r="I7626"/>
      <c r="J7626"/>
      <c r="K7626"/>
      <c r="L7626"/>
      <c r="M7626"/>
      <c r="N7626"/>
      <c r="O7626"/>
      <c r="P7626"/>
      <c r="Q7626"/>
      <c r="R7626"/>
      <c r="S7626"/>
      <c r="T7626"/>
      <c r="U7626"/>
      <c r="V7626"/>
      <c r="W7626"/>
      <c r="X7626"/>
      <c r="Y7626"/>
      <c r="Z7626"/>
      <c r="AA7626"/>
      <c r="AB7626"/>
      <c r="AC7626"/>
      <c r="AD7626"/>
      <c r="AE7626"/>
      <c r="AF7626"/>
      <c r="AG7626"/>
      <c r="AH7626"/>
      <c r="AI7626"/>
      <c r="AJ7626"/>
      <c r="AK7626"/>
      <c r="AL7626"/>
      <c r="AM7626"/>
      <c r="AN7626"/>
      <c r="AO7626"/>
      <c r="AP7626"/>
      <c r="AQ7626"/>
      <c r="AR7626"/>
      <c r="AS7626"/>
      <c r="AT7626"/>
      <c r="AU7626"/>
      <c r="AV7626"/>
      <c r="AW7626"/>
      <c r="AX7626"/>
      <c r="AY7626"/>
      <c r="AZ7626"/>
    </row>
    <row r="7627" spans="1:52">
      <c r="A7627"/>
      <c r="B7627"/>
      <c r="C7627"/>
      <c r="D7627"/>
      <c r="E7627"/>
      <c r="F7627"/>
      <c r="G7627"/>
      <c r="H7627"/>
      <c r="I7627"/>
      <c r="J7627"/>
      <c r="K7627"/>
      <c r="L7627"/>
      <c r="M7627"/>
      <c r="N7627"/>
      <c r="O7627"/>
      <c r="P7627"/>
      <c r="Q7627"/>
      <c r="R7627"/>
      <c r="S7627"/>
      <c r="T7627"/>
      <c r="U7627"/>
      <c r="V7627"/>
      <c r="W7627"/>
      <c r="X7627"/>
      <c r="Y7627"/>
      <c r="Z7627"/>
      <c r="AA7627"/>
      <c r="AB7627"/>
      <c r="AC7627"/>
      <c r="AD7627"/>
      <c r="AE7627"/>
      <c r="AF7627"/>
      <c r="AG7627"/>
      <c r="AH7627"/>
      <c r="AI7627"/>
      <c r="AJ7627"/>
      <c r="AK7627"/>
      <c r="AL7627"/>
      <c r="AM7627"/>
      <c r="AN7627"/>
      <c r="AO7627"/>
      <c r="AP7627"/>
      <c r="AQ7627"/>
      <c r="AR7627"/>
      <c r="AS7627"/>
      <c r="AT7627"/>
      <c r="AU7627"/>
      <c r="AV7627"/>
      <c r="AW7627"/>
      <c r="AX7627"/>
      <c r="AY7627"/>
      <c r="AZ7627"/>
    </row>
    <row r="7628" spans="1:52">
      <c r="A7628"/>
      <c r="B7628"/>
      <c r="C7628"/>
      <c r="D7628"/>
      <c r="E7628"/>
      <c r="F7628"/>
      <c r="G7628"/>
      <c r="H7628"/>
      <c r="I7628"/>
      <c r="J7628"/>
      <c r="K7628"/>
      <c r="L7628"/>
      <c r="M7628"/>
      <c r="N7628"/>
      <c r="O7628"/>
      <c r="P7628"/>
      <c r="Q7628"/>
      <c r="R7628"/>
      <c r="S7628"/>
      <c r="T7628"/>
      <c r="U7628"/>
      <c r="V7628"/>
      <c r="W7628"/>
      <c r="X7628"/>
      <c r="Y7628"/>
      <c r="Z7628"/>
      <c r="AA7628"/>
      <c r="AB7628"/>
      <c r="AC7628"/>
      <c r="AD7628"/>
      <c r="AE7628"/>
      <c r="AF7628"/>
      <c r="AG7628"/>
      <c r="AH7628"/>
      <c r="AI7628"/>
      <c r="AJ7628"/>
      <c r="AK7628"/>
      <c r="AL7628"/>
      <c r="AM7628"/>
      <c r="AN7628"/>
      <c r="AO7628"/>
      <c r="AP7628"/>
      <c r="AQ7628"/>
      <c r="AR7628"/>
      <c r="AS7628"/>
      <c r="AT7628"/>
      <c r="AU7628"/>
      <c r="AV7628"/>
      <c r="AW7628"/>
      <c r="AX7628"/>
      <c r="AY7628"/>
      <c r="AZ7628"/>
    </row>
    <row r="7629" spans="1:52">
      <c r="A7629"/>
      <c r="B7629"/>
      <c r="C7629"/>
      <c r="D7629"/>
      <c r="E7629"/>
      <c r="F7629"/>
      <c r="G7629"/>
      <c r="H7629"/>
      <c r="I7629"/>
      <c r="J7629"/>
      <c r="K7629"/>
      <c r="L7629"/>
      <c r="M7629"/>
      <c r="N7629"/>
      <c r="O7629"/>
      <c r="P7629"/>
      <c r="Q7629"/>
      <c r="R7629"/>
      <c r="S7629"/>
      <c r="T7629"/>
      <c r="U7629"/>
      <c r="V7629"/>
      <c r="W7629"/>
      <c r="X7629"/>
      <c r="Y7629"/>
      <c r="Z7629"/>
      <c r="AA7629"/>
      <c r="AB7629"/>
      <c r="AC7629"/>
      <c r="AD7629"/>
      <c r="AE7629"/>
      <c r="AF7629"/>
      <c r="AG7629"/>
      <c r="AH7629"/>
      <c r="AI7629"/>
      <c r="AJ7629"/>
      <c r="AK7629"/>
      <c r="AL7629"/>
      <c r="AM7629"/>
      <c r="AN7629"/>
      <c r="AO7629"/>
      <c r="AP7629"/>
      <c r="AQ7629"/>
      <c r="AR7629"/>
      <c r="AS7629"/>
      <c r="AT7629"/>
      <c r="AU7629"/>
      <c r="AV7629"/>
      <c r="AW7629"/>
      <c r="AX7629"/>
      <c r="AY7629"/>
      <c r="AZ7629"/>
    </row>
    <row r="7630" spans="1:52">
      <c r="A7630"/>
      <c r="B7630"/>
      <c r="C7630"/>
      <c r="D7630"/>
      <c r="E7630"/>
      <c r="F7630"/>
      <c r="G7630"/>
      <c r="H7630"/>
      <c r="I7630"/>
      <c r="J7630"/>
      <c r="K7630"/>
      <c r="L7630"/>
      <c r="M7630"/>
      <c r="N7630"/>
      <c r="O7630"/>
      <c r="P7630"/>
      <c r="Q7630"/>
      <c r="R7630"/>
      <c r="S7630"/>
      <c r="T7630"/>
      <c r="U7630"/>
      <c r="V7630"/>
      <c r="W7630"/>
      <c r="X7630"/>
      <c r="Y7630"/>
      <c r="Z7630"/>
      <c r="AA7630"/>
      <c r="AB7630"/>
      <c r="AC7630"/>
      <c r="AD7630"/>
      <c r="AE7630"/>
      <c r="AF7630"/>
      <c r="AG7630"/>
      <c r="AH7630"/>
      <c r="AI7630"/>
      <c r="AJ7630"/>
      <c r="AK7630"/>
      <c r="AL7630"/>
      <c r="AM7630"/>
      <c r="AN7630"/>
      <c r="AO7630"/>
      <c r="AP7630"/>
      <c r="AQ7630"/>
      <c r="AR7630"/>
      <c r="AS7630"/>
      <c r="AT7630"/>
      <c r="AU7630"/>
      <c r="AV7630"/>
      <c r="AW7630"/>
      <c r="AX7630"/>
      <c r="AY7630"/>
      <c r="AZ7630"/>
    </row>
    <row r="7631" spans="1:52">
      <c r="A7631"/>
      <c r="B7631"/>
      <c r="C7631"/>
      <c r="D7631"/>
      <c r="E7631"/>
      <c r="F7631"/>
      <c r="G7631"/>
      <c r="H7631"/>
      <c r="I7631"/>
      <c r="J7631"/>
      <c r="K7631"/>
      <c r="L7631"/>
      <c r="M7631"/>
      <c r="N7631"/>
      <c r="O7631"/>
      <c r="P7631"/>
      <c r="Q7631"/>
      <c r="R7631"/>
      <c r="S7631"/>
      <c r="T7631"/>
      <c r="U7631"/>
      <c r="V7631"/>
      <c r="W7631"/>
      <c r="X7631"/>
      <c r="Y7631"/>
      <c r="Z7631"/>
      <c r="AA7631"/>
      <c r="AB7631"/>
      <c r="AC7631"/>
      <c r="AD7631"/>
      <c r="AE7631"/>
      <c r="AF7631"/>
      <c r="AG7631"/>
      <c r="AH7631"/>
      <c r="AI7631"/>
      <c r="AJ7631"/>
      <c r="AK7631"/>
      <c r="AL7631"/>
      <c r="AM7631"/>
      <c r="AN7631"/>
      <c r="AO7631"/>
      <c r="AP7631"/>
      <c r="AQ7631"/>
      <c r="AR7631"/>
      <c r="AS7631"/>
      <c r="AT7631"/>
      <c r="AU7631"/>
      <c r="AV7631"/>
      <c r="AW7631"/>
      <c r="AX7631"/>
      <c r="AY7631"/>
      <c r="AZ7631"/>
    </row>
    <row r="7632" spans="1:52">
      <c r="A7632"/>
      <c r="B7632"/>
      <c r="C7632"/>
      <c r="D7632"/>
      <c r="E7632"/>
      <c r="F7632"/>
      <c r="G7632"/>
      <c r="H7632"/>
      <c r="I7632"/>
      <c r="J7632"/>
      <c r="K7632"/>
      <c r="L7632"/>
      <c r="M7632"/>
      <c r="N7632"/>
      <c r="O7632"/>
      <c r="P7632"/>
      <c r="Q7632"/>
      <c r="R7632"/>
      <c r="S7632"/>
      <c r="T7632"/>
      <c r="U7632"/>
      <c r="V7632"/>
      <c r="W7632"/>
      <c r="X7632"/>
      <c r="Y7632"/>
      <c r="Z7632"/>
      <c r="AA7632"/>
      <c r="AB7632"/>
      <c r="AC7632"/>
      <c r="AD7632"/>
      <c r="AE7632"/>
      <c r="AF7632"/>
      <c r="AG7632"/>
      <c r="AH7632"/>
      <c r="AI7632"/>
      <c r="AJ7632"/>
      <c r="AK7632"/>
      <c r="AL7632"/>
      <c r="AM7632"/>
      <c r="AN7632"/>
      <c r="AO7632"/>
      <c r="AP7632"/>
      <c r="AQ7632"/>
      <c r="AR7632"/>
      <c r="AS7632"/>
      <c r="AT7632"/>
      <c r="AU7632"/>
      <c r="AV7632"/>
      <c r="AW7632"/>
      <c r="AX7632"/>
      <c r="AY7632"/>
      <c r="AZ7632"/>
    </row>
    <row r="7633" spans="1:52">
      <c r="A7633"/>
      <c r="B7633"/>
      <c r="C7633"/>
      <c r="D7633"/>
      <c r="E7633"/>
      <c r="F7633"/>
      <c r="G7633"/>
      <c r="H7633"/>
      <c r="I7633"/>
      <c r="J7633"/>
      <c r="K7633"/>
      <c r="L7633"/>
      <c r="M7633"/>
      <c r="N7633"/>
      <c r="O7633"/>
      <c r="P7633"/>
      <c r="Q7633"/>
      <c r="R7633"/>
      <c r="S7633"/>
      <c r="T7633"/>
      <c r="U7633"/>
      <c r="V7633"/>
      <c r="W7633"/>
      <c r="X7633"/>
      <c r="Y7633"/>
      <c r="Z7633"/>
      <c r="AA7633"/>
      <c r="AB7633"/>
      <c r="AC7633"/>
      <c r="AD7633"/>
      <c r="AE7633"/>
      <c r="AF7633"/>
      <c r="AG7633"/>
      <c r="AH7633"/>
      <c r="AI7633"/>
      <c r="AJ7633"/>
      <c r="AK7633"/>
      <c r="AL7633"/>
      <c r="AM7633"/>
      <c r="AN7633"/>
      <c r="AO7633"/>
      <c r="AP7633"/>
      <c r="AQ7633"/>
      <c r="AR7633"/>
      <c r="AS7633"/>
      <c r="AT7633"/>
      <c r="AU7633"/>
      <c r="AV7633"/>
      <c r="AW7633"/>
      <c r="AX7633"/>
      <c r="AY7633"/>
      <c r="AZ7633"/>
    </row>
    <row r="7634" spans="1:52">
      <c r="A7634"/>
      <c r="B7634"/>
      <c r="C7634"/>
      <c r="D7634"/>
      <c r="E7634"/>
      <c r="F7634"/>
      <c r="G7634"/>
      <c r="H7634"/>
      <c r="I7634"/>
      <c r="J7634"/>
      <c r="K7634"/>
      <c r="L7634"/>
      <c r="M7634"/>
      <c r="N7634"/>
      <c r="O7634"/>
      <c r="P7634"/>
      <c r="Q7634"/>
      <c r="R7634"/>
      <c r="S7634"/>
      <c r="T7634"/>
      <c r="U7634"/>
      <c r="V7634"/>
      <c r="W7634"/>
      <c r="X7634"/>
      <c r="Y7634"/>
      <c r="Z7634"/>
      <c r="AA7634"/>
      <c r="AB7634"/>
      <c r="AC7634"/>
      <c r="AD7634"/>
      <c r="AE7634"/>
      <c r="AF7634"/>
      <c r="AG7634"/>
      <c r="AH7634"/>
      <c r="AI7634"/>
      <c r="AJ7634"/>
      <c r="AK7634"/>
      <c r="AL7634"/>
      <c r="AM7634"/>
      <c r="AN7634"/>
      <c r="AO7634"/>
      <c r="AP7634"/>
      <c r="AQ7634"/>
      <c r="AR7634"/>
      <c r="AS7634"/>
      <c r="AT7634"/>
      <c r="AU7634"/>
      <c r="AV7634"/>
      <c r="AW7634"/>
      <c r="AX7634"/>
      <c r="AY7634"/>
      <c r="AZ7634"/>
    </row>
    <row r="7635" spans="1:52">
      <c r="A7635"/>
      <c r="B7635"/>
      <c r="C7635"/>
      <c r="D7635"/>
      <c r="E7635"/>
      <c r="F7635"/>
      <c r="G7635"/>
      <c r="H7635"/>
      <c r="I7635"/>
      <c r="J7635"/>
      <c r="K7635"/>
      <c r="L7635"/>
      <c r="M7635"/>
      <c r="N7635"/>
      <c r="O7635"/>
      <c r="P7635"/>
      <c r="Q7635"/>
      <c r="R7635"/>
      <c r="S7635"/>
      <c r="T7635"/>
      <c r="U7635"/>
      <c r="V7635"/>
      <c r="W7635"/>
      <c r="X7635"/>
      <c r="Y7635"/>
      <c r="Z7635"/>
      <c r="AA7635"/>
      <c r="AB7635"/>
      <c r="AC7635"/>
      <c r="AD7635"/>
      <c r="AE7635"/>
      <c r="AF7635"/>
      <c r="AG7635"/>
      <c r="AH7635"/>
      <c r="AI7635"/>
      <c r="AJ7635"/>
      <c r="AK7635"/>
      <c r="AL7635"/>
      <c r="AM7635"/>
      <c r="AN7635"/>
      <c r="AO7635"/>
      <c r="AP7635"/>
      <c r="AQ7635"/>
      <c r="AR7635"/>
      <c r="AS7635"/>
      <c r="AT7635"/>
      <c r="AU7635"/>
      <c r="AV7635"/>
      <c r="AW7635"/>
      <c r="AX7635"/>
      <c r="AY7635"/>
      <c r="AZ7635"/>
    </row>
    <row r="7636" spans="1:52">
      <c r="A7636"/>
      <c r="B7636"/>
      <c r="C7636"/>
      <c r="D7636"/>
      <c r="E7636"/>
      <c r="F7636"/>
      <c r="G7636"/>
      <c r="H7636"/>
      <c r="I7636"/>
      <c r="J7636"/>
      <c r="K7636"/>
      <c r="L7636"/>
      <c r="M7636"/>
      <c r="N7636"/>
      <c r="O7636"/>
      <c r="P7636"/>
      <c r="Q7636"/>
      <c r="R7636"/>
      <c r="S7636"/>
      <c r="T7636"/>
      <c r="U7636"/>
      <c r="V7636"/>
      <c r="W7636"/>
      <c r="X7636"/>
      <c r="Y7636"/>
      <c r="Z7636"/>
      <c r="AA7636"/>
      <c r="AB7636"/>
      <c r="AC7636"/>
      <c r="AD7636"/>
      <c r="AE7636"/>
      <c r="AF7636"/>
      <c r="AG7636"/>
      <c r="AH7636"/>
      <c r="AI7636"/>
      <c r="AJ7636"/>
      <c r="AK7636"/>
      <c r="AL7636"/>
      <c r="AM7636"/>
      <c r="AN7636"/>
      <c r="AO7636"/>
      <c r="AP7636"/>
      <c r="AQ7636"/>
      <c r="AR7636"/>
      <c r="AS7636"/>
      <c r="AT7636"/>
      <c r="AU7636"/>
      <c r="AV7636"/>
      <c r="AW7636"/>
      <c r="AX7636"/>
      <c r="AY7636"/>
      <c r="AZ7636"/>
    </row>
    <row r="7637" spans="1:52">
      <c r="A7637"/>
      <c r="B7637"/>
      <c r="C7637"/>
      <c r="D7637"/>
      <c r="E7637"/>
      <c r="F7637"/>
      <c r="G7637"/>
      <c r="H7637"/>
      <c r="I7637"/>
      <c r="J7637"/>
      <c r="K7637"/>
      <c r="L7637"/>
      <c r="M7637"/>
      <c r="N7637"/>
      <c r="O7637"/>
      <c r="P7637"/>
      <c r="Q7637"/>
      <c r="R7637"/>
      <c r="S7637"/>
      <c r="T7637"/>
      <c r="U7637"/>
      <c r="V7637"/>
      <c r="W7637"/>
      <c r="X7637"/>
      <c r="Y7637"/>
      <c r="Z7637"/>
      <c r="AA7637"/>
      <c r="AB7637"/>
      <c r="AC7637"/>
      <c r="AD7637"/>
      <c r="AE7637"/>
      <c r="AF7637"/>
      <c r="AG7637"/>
      <c r="AH7637"/>
      <c r="AI7637"/>
      <c r="AJ7637"/>
      <c r="AK7637"/>
      <c r="AL7637"/>
      <c r="AM7637"/>
      <c r="AN7637"/>
      <c r="AO7637"/>
      <c r="AP7637"/>
      <c r="AQ7637"/>
      <c r="AR7637"/>
      <c r="AS7637"/>
      <c r="AT7637"/>
      <c r="AU7637"/>
      <c r="AV7637"/>
      <c r="AW7637"/>
      <c r="AX7637"/>
      <c r="AY7637"/>
      <c r="AZ7637"/>
    </row>
    <row r="7638" spans="1:52">
      <c r="A7638"/>
      <c r="B7638"/>
      <c r="C7638"/>
      <c r="D7638"/>
      <c r="E7638"/>
      <c r="F7638"/>
      <c r="G7638"/>
      <c r="H7638"/>
      <c r="I7638"/>
      <c r="J7638"/>
      <c r="K7638"/>
      <c r="L7638"/>
      <c r="M7638"/>
      <c r="N7638"/>
      <c r="O7638"/>
      <c r="P7638"/>
      <c r="Q7638"/>
      <c r="R7638"/>
      <c r="S7638"/>
      <c r="T7638"/>
      <c r="U7638"/>
      <c r="V7638"/>
      <c r="W7638"/>
      <c r="X7638"/>
      <c r="Y7638"/>
      <c r="Z7638"/>
      <c r="AA7638"/>
      <c r="AB7638"/>
      <c r="AC7638"/>
      <c r="AD7638"/>
      <c r="AE7638"/>
      <c r="AF7638"/>
      <c r="AG7638"/>
      <c r="AH7638"/>
      <c r="AI7638"/>
      <c r="AJ7638"/>
      <c r="AK7638"/>
      <c r="AL7638"/>
      <c r="AM7638"/>
      <c r="AN7638"/>
      <c r="AO7638"/>
      <c r="AP7638"/>
      <c r="AQ7638"/>
      <c r="AR7638"/>
      <c r="AS7638"/>
      <c r="AT7638"/>
      <c r="AU7638"/>
      <c r="AV7638"/>
      <c r="AW7638"/>
      <c r="AX7638"/>
      <c r="AY7638"/>
      <c r="AZ7638"/>
    </row>
    <row r="7639" spans="1:52">
      <c r="A7639"/>
      <c r="B7639"/>
      <c r="C7639"/>
      <c r="D7639"/>
      <c r="E7639"/>
      <c r="F7639"/>
      <c r="G7639"/>
      <c r="H7639"/>
      <c r="I7639"/>
      <c r="J7639"/>
      <c r="K7639"/>
      <c r="L7639"/>
      <c r="M7639"/>
      <c r="N7639"/>
      <c r="O7639"/>
      <c r="P7639"/>
      <c r="Q7639"/>
      <c r="R7639"/>
      <c r="S7639"/>
      <c r="T7639"/>
      <c r="U7639"/>
      <c r="V7639"/>
      <c r="W7639"/>
      <c r="X7639"/>
      <c r="Y7639"/>
      <c r="Z7639"/>
      <c r="AA7639"/>
      <c r="AB7639"/>
      <c r="AC7639"/>
      <c r="AD7639"/>
      <c r="AE7639"/>
      <c r="AF7639"/>
      <c r="AG7639"/>
      <c r="AH7639"/>
      <c r="AI7639"/>
      <c r="AJ7639"/>
      <c r="AK7639"/>
      <c r="AL7639"/>
      <c r="AM7639"/>
      <c r="AN7639"/>
      <c r="AO7639"/>
      <c r="AP7639"/>
      <c r="AQ7639"/>
      <c r="AR7639"/>
      <c r="AS7639"/>
      <c r="AT7639"/>
      <c r="AU7639"/>
      <c r="AV7639"/>
      <c r="AW7639"/>
      <c r="AX7639"/>
      <c r="AY7639"/>
      <c r="AZ7639"/>
    </row>
    <row r="7640" spans="1:52">
      <c r="A7640"/>
      <c r="B7640"/>
      <c r="C7640"/>
      <c r="D7640"/>
      <c r="E7640"/>
      <c r="F7640"/>
      <c r="G7640"/>
      <c r="H7640"/>
      <c r="I7640"/>
      <c r="J7640"/>
      <c r="K7640"/>
      <c r="L7640"/>
      <c r="M7640"/>
      <c r="N7640"/>
      <c r="O7640"/>
      <c r="P7640"/>
      <c r="Q7640"/>
      <c r="R7640"/>
      <c r="S7640"/>
      <c r="T7640"/>
      <c r="U7640"/>
      <c r="V7640"/>
      <c r="W7640"/>
      <c r="X7640"/>
      <c r="Y7640"/>
      <c r="Z7640"/>
      <c r="AA7640"/>
      <c r="AB7640"/>
      <c r="AC7640"/>
      <c r="AD7640"/>
      <c r="AE7640"/>
      <c r="AF7640"/>
      <c r="AG7640"/>
      <c r="AH7640"/>
      <c r="AI7640"/>
      <c r="AJ7640"/>
      <c r="AK7640"/>
      <c r="AL7640"/>
      <c r="AM7640"/>
      <c r="AN7640"/>
      <c r="AO7640"/>
      <c r="AP7640"/>
      <c r="AQ7640"/>
      <c r="AR7640"/>
      <c r="AS7640"/>
      <c r="AT7640"/>
      <c r="AU7640"/>
      <c r="AV7640"/>
      <c r="AW7640"/>
      <c r="AX7640"/>
      <c r="AY7640"/>
      <c r="AZ7640"/>
    </row>
    <row r="7641" spans="1:52">
      <c r="A7641"/>
      <c r="B7641"/>
      <c r="C7641"/>
      <c r="D7641"/>
      <c r="E7641"/>
      <c r="F7641"/>
      <c r="G7641"/>
      <c r="H7641"/>
      <c r="I7641"/>
      <c r="J7641"/>
      <c r="K7641"/>
      <c r="L7641"/>
      <c r="M7641"/>
      <c r="N7641"/>
      <c r="O7641"/>
      <c r="P7641"/>
      <c r="Q7641"/>
      <c r="R7641"/>
      <c r="S7641"/>
      <c r="T7641"/>
      <c r="U7641"/>
      <c r="V7641"/>
      <c r="W7641"/>
      <c r="X7641"/>
      <c r="Y7641"/>
      <c r="Z7641"/>
      <c r="AA7641"/>
      <c r="AB7641"/>
      <c r="AC7641"/>
      <c r="AD7641"/>
      <c r="AE7641"/>
      <c r="AF7641"/>
      <c r="AG7641"/>
      <c r="AH7641"/>
      <c r="AI7641"/>
      <c r="AJ7641"/>
      <c r="AK7641"/>
      <c r="AL7641"/>
      <c r="AM7641"/>
      <c r="AN7641"/>
      <c r="AO7641"/>
      <c r="AP7641"/>
      <c r="AQ7641"/>
      <c r="AR7641"/>
      <c r="AS7641"/>
      <c r="AT7641"/>
      <c r="AU7641"/>
      <c r="AV7641"/>
      <c r="AW7641"/>
      <c r="AX7641"/>
      <c r="AY7641"/>
      <c r="AZ7641"/>
    </row>
    <row r="7642" spans="1:52">
      <c r="A7642"/>
      <c r="B7642"/>
      <c r="C7642"/>
      <c r="D7642"/>
      <c r="E7642"/>
      <c r="F7642"/>
      <c r="G7642"/>
      <c r="H7642"/>
      <c r="I7642"/>
      <c r="J7642"/>
      <c r="K7642"/>
      <c r="L7642"/>
      <c r="M7642"/>
      <c r="N7642"/>
      <c r="O7642"/>
      <c r="P7642"/>
      <c r="Q7642"/>
      <c r="R7642"/>
      <c r="S7642"/>
      <c r="T7642"/>
      <c r="U7642"/>
      <c r="V7642"/>
      <c r="W7642"/>
      <c r="X7642"/>
      <c r="Y7642"/>
      <c r="Z7642"/>
      <c r="AA7642"/>
      <c r="AB7642"/>
      <c r="AC7642"/>
      <c r="AD7642"/>
      <c r="AE7642"/>
      <c r="AF7642"/>
      <c r="AG7642"/>
      <c r="AH7642"/>
      <c r="AI7642"/>
      <c r="AJ7642"/>
      <c r="AK7642"/>
      <c r="AL7642"/>
      <c r="AM7642"/>
      <c r="AN7642"/>
      <c r="AO7642"/>
      <c r="AP7642"/>
      <c r="AQ7642"/>
      <c r="AR7642"/>
      <c r="AS7642"/>
      <c r="AT7642"/>
      <c r="AU7642"/>
      <c r="AV7642"/>
      <c r="AW7642"/>
      <c r="AX7642"/>
      <c r="AY7642"/>
      <c r="AZ7642"/>
    </row>
    <row r="7643" spans="1:52">
      <c r="A7643"/>
      <c r="B7643"/>
      <c r="C7643"/>
      <c r="D7643"/>
      <c r="E7643"/>
      <c r="F7643"/>
      <c r="G7643"/>
      <c r="H7643"/>
      <c r="I7643"/>
      <c r="J7643"/>
      <c r="K7643"/>
      <c r="L7643"/>
      <c r="M7643"/>
      <c r="N7643"/>
      <c r="O7643"/>
      <c r="P7643"/>
      <c r="Q7643"/>
      <c r="R7643"/>
      <c r="S7643"/>
      <c r="T7643"/>
      <c r="U7643"/>
      <c r="V7643"/>
      <c r="W7643"/>
      <c r="X7643"/>
      <c r="Y7643"/>
      <c r="Z7643"/>
      <c r="AA7643"/>
      <c r="AB7643"/>
      <c r="AC7643"/>
      <c r="AD7643"/>
      <c r="AE7643"/>
      <c r="AF7643"/>
      <c r="AG7643"/>
      <c r="AH7643"/>
      <c r="AI7643"/>
      <c r="AJ7643"/>
      <c r="AK7643"/>
      <c r="AL7643"/>
      <c r="AM7643"/>
      <c r="AN7643"/>
      <c r="AO7643"/>
      <c r="AP7643"/>
      <c r="AQ7643"/>
      <c r="AR7643"/>
      <c r="AS7643"/>
      <c r="AT7643"/>
      <c r="AU7643"/>
      <c r="AV7643"/>
      <c r="AW7643"/>
      <c r="AX7643"/>
      <c r="AY7643"/>
      <c r="AZ7643"/>
    </row>
    <row r="7644" spans="1:52">
      <c r="A7644"/>
      <c r="B7644"/>
      <c r="C7644"/>
      <c r="D7644"/>
      <c r="E7644"/>
      <c r="F7644"/>
      <c r="G7644"/>
      <c r="H7644"/>
      <c r="I7644"/>
      <c r="J7644"/>
      <c r="K7644"/>
      <c r="L7644"/>
      <c r="M7644"/>
      <c r="N7644"/>
      <c r="O7644"/>
      <c r="P7644"/>
      <c r="Q7644"/>
      <c r="R7644"/>
      <c r="S7644"/>
      <c r="T7644"/>
      <c r="U7644"/>
      <c r="V7644"/>
      <c r="W7644"/>
      <c r="X7644"/>
      <c r="Y7644"/>
      <c r="Z7644"/>
      <c r="AA7644"/>
      <c r="AB7644"/>
      <c r="AC7644"/>
      <c r="AD7644"/>
      <c r="AE7644"/>
      <c r="AF7644"/>
      <c r="AG7644"/>
      <c r="AH7644"/>
      <c r="AI7644"/>
      <c r="AJ7644"/>
      <c r="AK7644"/>
      <c r="AL7644"/>
      <c r="AM7644"/>
      <c r="AN7644"/>
      <c r="AO7644"/>
      <c r="AP7644"/>
      <c r="AQ7644"/>
      <c r="AR7644"/>
      <c r="AS7644"/>
      <c r="AT7644"/>
      <c r="AU7644"/>
      <c r="AV7644"/>
      <c r="AW7644"/>
      <c r="AX7644"/>
      <c r="AY7644"/>
      <c r="AZ7644"/>
    </row>
    <row r="7645" spans="1:52">
      <c r="A7645"/>
      <c r="B7645"/>
      <c r="C7645"/>
      <c r="D7645"/>
      <c r="E7645"/>
      <c r="F7645"/>
      <c r="G7645"/>
      <c r="H7645"/>
      <c r="I7645"/>
      <c r="J7645"/>
      <c r="K7645"/>
      <c r="L7645"/>
      <c r="M7645"/>
      <c r="N7645"/>
      <c r="O7645"/>
      <c r="P7645"/>
      <c r="Q7645"/>
      <c r="R7645"/>
      <c r="S7645"/>
      <c r="T7645"/>
      <c r="U7645"/>
      <c r="V7645"/>
      <c r="W7645"/>
      <c r="X7645"/>
      <c r="Y7645"/>
      <c r="Z7645"/>
      <c r="AA7645"/>
      <c r="AB7645"/>
      <c r="AC7645"/>
      <c r="AD7645"/>
      <c r="AE7645"/>
      <c r="AF7645"/>
      <c r="AG7645"/>
      <c r="AH7645"/>
      <c r="AI7645"/>
      <c r="AJ7645"/>
      <c r="AK7645"/>
      <c r="AL7645"/>
      <c r="AM7645"/>
      <c r="AN7645"/>
      <c r="AO7645"/>
      <c r="AP7645"/>
      <c r="AQ7645"/>
      <c r="AR7645"/>
      <c r="AS7645"/>
      <c r="AT7645"/>
      <c r="AU7645"/>
      <c r="AV7645"/>
      <c r="AW7645"/>
      <c r="AX7645"/>
      <c r="AY7645"/>
      <c r="AZ7645"/>
    </row>
    <row r="7646" spans="1:52">
      <c r="A7646"/>
      <c r="B7646"/>
      <c r="C7646"/>
      <c r="D7646"/>
      <c r="E7646"/>
      <c r="F7646"/>
      <c r="G7646"/>
      <c r="H7646"/>
      <c r="I7646"/>
      <c r="J7646"/>
      <c r="K7646"/>
      <c r="L7646"/>
      <c r="M7646"/>
      <c r="N7646"/>
      <c r="O7646"/>
      <c r="P7646"/>
      <c r="Q7646"/>
      <c r="R7646"/>
      <c r="S7646"/>
      <c r="T7646"/>
      <c r="U7646"/>
      <c r="V7646"/>
      <c r="W7646"/>
      <c r="X7646"/>
      <c r="Y7646"/>
      <c r="Z7646"/>
      <c r="AA7646"/>
      <c r="AB7646"/>
      <c r="AC7646"/>
      <c r="AD7646"/>
      <c r="AE7646"/>
      <c r="AF7646"/>
      <c r="AG7646"/>
      <c r="AH7646"/>
      <c r="AI7646"/>
      <c r="AJ7646"/>
      <c r="AK7646"/>
      <c r="AL7646"/>
      <c r="AM7646"/>
      <c r="AN7646"/>
      <c r="AO7646"/>
      <c r="AP7646"/>
      <c r="AQ7646"/>
      <c r="AR7646"/>
      <c r="AS7646"/>
      <c r="AT7646"/>
      <c r="AU7646"/>
      <c r="AV7646"/>
      <c r="AW7646"/>
      <c r="AX7646"/>
      <c r="AY7646"/>
      <c r="AZ7646"/>
    </row>
    <row r="7647" spans="1:52">
      <c r="A7647"/>
      <c r="B7647"/>
      <c r="C7647"/>
      <c r="D7647"/>
      <c r="E7647"/>
      <c r="F7647"/>
      <c r="G7647"/>
      <c r="H7647"/>
      <c r="I7647"/>
      <c r="J7647"/>
      <c r="K7647"/>
      <c r="L7647"/>
      <c r="M7647"/>
      <c r="N7647"/>
      <c r="O7647"/>
      <c r="P7647"/>
      <c r="Q7647"/>
      <c r="R7647"/>
      <c r="S7647"/>
      <c r="T7647"/>
      <c r="U7647"/>
      <c r="V7647"/>
      <c r="W7647"/>
      <c r="X7647"/>
      <c r="Y7647"/>
      <c r="Z7647"/>
      <c r="AA7647"/>
      <c r="AB7647"/>
      <c r="AC7647"/>
      <c r="AD7647"/>
      <c r="AE7647"/>
      <c r="AF7647"/>
      <c r="AG7647"/>
      <c r="AH7647"/>
      <c r="AI7647"/>
      <c r="AJ7647"/>
      <c r="AK7647"/>
      <c r="AL7647"/>
      <c r="AM7647"/>
      <c r="AN7647"/>
      <c r="AO7647"/>
      <c r="AP7647"/>
      <c r="AQ7647"/>
      <c r="AR7647"/>
      <c r="AS7647"/>
      <c r="AT7647"/>
      <c r="AU7647"/>
      <c r="AV7647"/>
      <c r="AW7647"/>
      <c r="AX7647"/>
      <c r="AY7647"/>
      <c r="AZ7647"/>
    </row>
    <row r="7648" spans="1:52">
      <c r="A7648"/>
      <c r="B7648"/>
      <c r="C7648"/>
      <c r="D7648"/>
      <c r="E7648"/>
      <c r="F7648"/>
      <c r="G7648"/>
      <c r="H7648"/>
      <c r="I7648"/>
      <c r="J7648"/>
      <c r="K7648"/>
      <c r="L7648"/>
      <c r="M7648"/>
      <c r="N7648"/>
      <c r="O7648"/>
      <c r="P7648"/>
      <c r="Q7648"/>
      <c r="R7648"/>
      <c r="S7648"/>
      <c r="T7648"/>
      <c r="U7648"/>
      <c r="V7648"/>
      <c r="W7648"/>
      <c r="X7648"/>
      <c r="Y7648"/>
      <c r="Z7648"/>
      <c r="AA7648"/>
      <c r="AB7648"/>
      <c r="AC7648"/>
      <c r="AD7648"/>
      <c r="AE7648"/>
      <c r="AF7648"/>
      <c r="AG7648"/>
      <c r="AH7648"/>
      <c r="AI7648"/>
      <c r="AJ7648"/>
      <c r="AK7648"/>
      <c r="AL7648"/>
      <c r="AM7648"/>
      <c r="AN7648"/>
      <c r="AO7648"/>
      <c r="AP7648"/>
      <c r="AQ7648"/>
      <c r="AR7648"/>
      <c r="AS7648"/>
      <c r="AT7648"/>
      <c r="AU7648"/>
      <c r="AV7648"/>
      <c r="AW7648"/>
      <c r="AX7648"/>
      <c r="AY7648"/>
      <c r="AZ7648"/>
    </row>
    <row r="7649" spans="1:52">
      <c r="A7649"/>
      <c r="B7649"/>
      <c r="C7649"/>
      <c r="D7649"/>
      <c r="E7649"/>
      <c r="F7649"/>
      <c r="G7649"/>
      <c r="H7649"/>
      <c r="I7649"/>
      <c r="J7649"/>
      <c r="K7649"/>
      <c r="L7649"/>
      <c r="M7649"/>
      <c r="N7649"/>
      <c r="O7649"/>
      <c r="P7649"/>
      <c r="Q7649"/>
      <c r="R7649"/>
      <c r="S7649"/>
      <c r="T7649"/>
      <c r="U7649"/>
      <c r="V7649"/>
      <c r="W7649"/>
      <c r="X7649"/>
      <c r="Y7649"/>
      <c r="Z7649"/>
      <c r="AA7649"/>
      <c r="AB7649"/>
      <c r="AC7649"/>
      <c r="AD7649"/>
      <c r="AE7649"/>
      <c r="AF7649"/>
      <c r="AG7649"/>
      <c r="AH7649"/>
      <c r="AI7649"/>
      <c r="AJ7649"/>
      <c r="AK7649"/>
      <c r="AL7649"/>
      <c r="AM7649"/>
      <c r="AN7649"/>
      <c r="AO7649"/>
      <c r="AP7649"/>
      <c r="AQ7649"/>
      <c r="AR7649"/>
      <c r="AS7649"/>
      <c r="AT7649"/>
      <c r="AU7649"/>
      <c r="AV7649"/>
      <c r="AW7649"/>
      <c r="AX7649"/>
      <c r="AY7649"/>
      <c r="AZ7649"/>
    </row>
    <row r="7650" spans="1:52">
      <c r="A7650"/>
      <c r="B7650"/>
      <c r="C7650"/>
      <c r="D7650"/>
      <c r="E7650"/>
      <c r="F7650"/>
      <c r="G7650"/>
      <c r="H7650"/>
      <c r="I7650"/>
      <c r="J7650"/>
      <c r="K7650"/>
      <c r="L7650"/>
      <c r="M7650"/>
      <c r="N7650"/>
      <c r="O7650"/>
      <c r="P7650"/>
      <c r="Q7650"/>
      <c r="R7650"/>
      <c r="S7650"/>
      <c r="T7650"/>
      <c r="U7650"/>
      <c r="V7650"/>
      <c r="W7650"/>
      <c r="X7650"/>
      <c r="Y7650"/>
      <c r="Z7650"/>
      <c r="AA7650"/>
      <c r="AB7650"/>
      <c r="AC7650"/>
      <c r="AD7650"/>
      <c r="AE7650"/>
      <c r="AF7650"/>
      <c r="AG7650"/>
      <c r="AH7650"/>
      <c r="AI7650"/>
      <c r="AJ7650"/>
      <c r="AK7650"/>
      <c r="AL7650"/>
      <c r="AM7650"/>
      <c r="AN7650"/>
      <c r="AO7650"/>
      <c r="AP7650"/>
      <c r="AQ7650"/>
      <c r="AR7650"/>
      <c r="AS7650"/>
      <c r="AT7650"/>
      <c r="AU7650"/>
      <c r="AV7650"/>
      <c r="AW7650"/>
      <c r="AX7650"/>
      <c r="AY7650"/>
      <c r="AZ7650"/>
    </row>
    <row r="7651" spans="1:52">
      <c r="A7651"/>
      <c r="B7651"/>
      <c r="C7651"/>
      <c r="D7651"/>
      <c r="E7651"/>
      <c r="F7651"/>
      <c r="G7651"/>
      <c r="H7651"/>
      <c r="I7651"/>
      <c r="J7651"/>
      <c r="K7651"/>
      <c r="L7651"/>
      <c r="M7651"/>
      <c r="N7651"/>
      <c r="O7651"/>
      <c r="P7651"/>
      <c r="Q7651"/>
      <c r="R7651"/>
      <c r="S7651"/>
      <c r="T7651"/>
      <c r="U7651"/>
      <c r="V7651"/>
      <c r="W7651"/>
      <c r="X7651"/>
      <c r="Y7651"/>
      <c r="Z7651"/>
      <c r="AA7651"/>
      <c r="AB7651"/>
      <c r="AC7651"/>
      <c r="AD7651"/>
      <c r="AE7651"/>
      <c r="AF7651"/>
      <c r="AG7651"/>
      <c r="AH7651"/>
      <c r="AI7651"/>
      <c r="AJ7651"/>
      <c r="AK7651"/>
      <c r="AL7651"/>
      <c r="AM7651"/>
      <c r="AN7651"/>
      <c r="AO7651"/>
      <c r="AP7651"/>
      <c r="AQ7651"/>
      <c r="AR7651"/>
      <c r="AS7651"/>
      <c r="AT7651"/>
      <c r="AU7651"/>
      <c r="AV7651"/>
      <c r="AW7651"/>
      <c r="AX7651"/>
      <c r="AY7651"/>
      <c r="AZ7651"/>
    </row>
    <row r="7652" spans="1:52">
      <c r="A7652"/>
      <c r="B7652"/>
      <c r="C7652"/>
      <c r="D7652"/>
      <c r="E7652"/>
      <c r="F7652"/>
      <c r="G7652"/>
      <c r="H7652"/>
      <c r="I7652"/>
      <c r="J7652"/>
      <c r="K7652"/>
      <c r="L7652"/>
      <c r="M7652"/>
      <c r="N7652"/>
      <c r="O7652"/>
      <c r="P7652"/>
      <c r="Q7652"/>
      <c r="R7652"/>
      <c r="S7652"/>
      <c r="T7652"/>
      <c r="U7652"/>
      <c r="V7652"/>
      <c r="W7652"/>
      <c r="X7652"/>
      <c r="Y7652"/>
      <c r="Z7652"/>
      <c r="AA7652"/>
      <c r="AB7652"/>
      <c r="AC7652"/>
      <c r="AD7652"/>
      <c r="AE7652"/>
      <c r="AF7652"/>
      <c r="AG7652"/>
      <c r="AH7652"/>
      <c r="AI7652"/>
      <c r="AJ7652"/>
      <c r="AK7652"/>
      <c r="AL7652"/>
      <c r="AM7652"/>
      <c r="AN7652"/>
      <c r="AO7652"/>
      <c r="AP7652"/>
      <c r="AQ7652"/>
      <c r="AR7652"/>
      <c r="AS7652"/>
      <c r="AT7652"/>
      <c r="AU7652"/>
      <c r="AV7652"/>
      <c r="AW7652"/>
      <c r="AX7652"/>
      <c r="AY7652"/>
      <c r="AZ7652"/>
    </row>
    <row r="7653" spans="1:52">
      <c r="A7653"/>
      <c r="B7653"/>
      <c r="C7653"/>
      <c r="D7653"/>
      <c r="E7653"/>
      <c r="F7653"/>
      <c r="G7653"/>
      <c r="H7653"/>
      <c r="I7653"/>
      <c r="J7653"/>
      <c r="K7653"/>
      <c r="L7653"/>
      <c r="M7653"/>
      <c r="N7653"/>
      <c r="O7653"/>
      <c r="P7653"/>
      <c r="Q7653"/>
      <c r="R7653"/>
      <c r="S7653"/>
      <c r="T7653"/>
      <c r="U7653"/>
      <c r="V7653"/>
      <c r="W7653"/>
      <c r="X7653"/>
      <c r="Y7653"/>
      <c r="Z7653"/>
      <c r="AA7653"/>
      <c r="AB7653"/>
      <c r="AC7653"/>
      <c r="AD7653"/>
      <c r="AE7653"/>
      <c r="AF7653"/>
      <c r="AG7653"/>
      <c r="AH7653"/>
      <c r="AI7653"/>
      <c r="AJ7653"/>
      <c r="AK7653"/>
      <c r="AL7653"/>
      <c r="AM7653"/>
      <c r="AN7653"/>
      <c r="AO7653"/>
      <c r="AP7653"/>
      <c r="AQ7653"/>
      <c r="AR7653"/>
      <c r="AS7653"/>
      <c r="AT7653"/>
      <c r="AU7653"/>
      <c r="AV7653"/>
      <c r="AW7653"/>
      <c r="AX7653"/>
      <c r="AY7653"/>
      <c r="AZ7653"/>
    </row>
    <row r="7654" spans="1:52">
      <c r="A7654"/>
      <c r="B7654"/>
      <c r="C7654"/>
      <c r="D7654"/>
      <c r="E7654"/>
      <c r="F7654"/>
      <c r="G7654"/>
      <c r="H7654"/>
      <c r="I7654"/>
      <c r="J7654"/>
      <c r="K7654"/>
      <c r="L7654"/>
      <c r="M7654"/>
      <c r="N7654"/>
      <c r="O7654"/>
      <c r="P7654"/>
      <c r="Q7654"/>
      <c r="R7654"/>
      <c r="S7654"/>
      <c r="T7654"/>
      <c r="U7654"/>
      <c r="V7654"/>
      <c r="W7654"/>
      <c r="X7654"/>
      <c r="Y7654"/>
      <c r="Z7654"/>
      <c r="AA7654"/>
      <c r="AB7654"/>
      <c r="AC7654"/>
      <c r="AD7654"/>
      <c r="AE7654"/>
      <c r="AF7654"/>
      <c r="AG7654"/>
      <c r="AH7654"/>
      <c r="AI7654"/>
      <c r="AJ7654"/>
      <c r="AK7654"/>
      <c r="AL7654"/>
      <c r="AM7654"/>
      <c r="AN7654"/>
      <c r="AO7654"/>
      <c r="AP7654"/>
      <c r="AQ7654"/>
      <c r="AR7654"/>
      <c r="AS7654"/>
      <c r="AT7654"/>
      <c r="AU7654"/>
      <c r="AV7654"/>
      <c r="AW7654"/>
      <c r="AX7654"/>
      <c r="AY7654"/>
      <c r="AZ7654"/>
    </row>
    <row r="7655" spans="1:52">
      <c r="A7655"/>
      <c r="B7655"/>
      <c r="C7655"/>
      <c r="D7655"/>
      <c r="E7655"/>
      <c r="F7655"/>
      <c r="G7655"/>
      <c r="H7655"/>
      <c r="I7655"/>
      <c r="J7655"/>
      <c r="K7655"/>
      <c r="L7655"/>
      <c r="M7655"/>
      <c r="N7655"/>
      <c r="O7655"/>
      <c r="P7655"/>
      <c r="Q7655"/>
      <c r="R7655"/>
      <c r="S7655"/>
      <c r="T7655"/>
      <c r="U7655"/>
      <c r="V7655"/>
      <c r="W7655"/>
      <c r="X7655"/>
      <c r="Y7655"/>
      <c r="Z7655"/>
      <c r="AA7655"/>
      <c r="AB7655"/>
      <c r="AC7655"/>
      <c r="AD7655"/>
      <c r="AE7655"/>
      <c r="AF7655"/>
      <c r="AG7655"/>
      <c r="AH7655"/>
      <c r="AI7655"/>
      <c r="AJ7655"/>
      <c r="AK7655"/>
      <c r="AL7655"/>
      <c r="AM7655"/>
      <c r="AN7655"/>
      <c r="AO7655"/>
      <c r="AP7655"/>
      <c r="AQ7655"/>
      <c r="AR7655"/>
      <c r="AS7655"/>
      <c r="AT7655"/>
      <c r="AU7655"/>
      <c r="AV7655"/>
      <c r="AW7655"/>
      <c r="AX7655"/>
      <c r="AY7655"/>
      <c r="AZ7655"/>
    </row>
    <row r="7656" spans="1:52">
      <c r="A7656"/>
      <c r="B7656"/>
      <c r="C7656"/>
      <c r="D7656"/>
      <c r="E7656"/>
      <c r="F7656"/>
      <c r="G7656"/>
      <c r="H7656"/>
      <c r="I7656"/>
      <c r="J7656"/>
      <c r="K7656"/>
      <c r="L7656"/>
      <c r="M7656"/>
      <c r="N7656"/>
      <c r="O7656"/>
      <c r="P7656"/>
      <c r="Q7656"/>
      <c r="R7656"/>
      <c r="S7656"/>
      <c r="T7656"/>
      <c r="U7656"/>
      <c r="V7656"/>
      <c r="W7656"/>
      <c r="X7656"/>
      <c r="Y7656"/>
      <c r="Z7656"/>
      <c r="AA7656"/>
      <c r="AB7656"/>
      <c r="AC7656"/>
      <c r="AD7656"/>
      <c r="AE7656"/>
      <c r="AF7656"/>
      <c r="AG7656"/>
      <c r="AH7656"/>
      <c r="AI7656"/>
      <c r="AJ7656"/>
      <c r="AK7656"/>
      <c r="AL7656"/>
      <c r="AM7656"/>
      <c r="AN7656"/>
      <c r="AO7656"/>
      <c r="AP7656"/>
      <c r="AQ7656"/>
      <c r="AR7656"/>
      <c r="AS7656"/>
      <c r="AT7656"/>
      <c r="AU7656"/>
      <c r="AV7656"/>
      <c r="AW7656"/>
      <c r="AX7656"/>
      <c r="AY7656"/>
      <c r="AZ7656"/>
    </row>
    <row r="7657" spans="1:52">
      <c r="A7657"/>
      <c r="B7657"/>
      <c r="C7657"/>
      <c r="D7657"/>
      <c r="E7657"/>
      <c r="F7657"/>
      <c r="G7657"/>
      <c r="H7657"/>
      <c r="I7657"/>
      <c r="J7657"/>
      <c r="K7657"/>
      <c r="L7657"/>
      <c r="M7657"/>
      <c r="N7657"/>
      <c r="O7657"/>
      <c r="P7657"/>
      <c r="Q7657"/>
      <c r="R7657"/>
      <c r="S7657"/>
      <c r="T7657"/>
      <c r="U7657"/>
      <c r="V7657"/>
      <c r="W7657"/>
      <c r="X7657"/>
      <c r="Y7657"/>
      <c r="Z7657"/>
      <c r="AA7657"/>
      <c r="AB7657"/>
      <c r="AC7657"/>
      <c r="AD7657"/>
      <c r="AE7657"/>
      <c r="AF7657"/>
      <c r="AG7657"/>
      <c r="AH7657"/>
      <c r="AI7657"/>
      <c r="AJ7657"/>
      <c r="AK7657"/>
      <c r="AL7657"/>
      <c r="AM7657"/>
      <c r="AN7657"/>
      <c r="AO7657"/>
      <c r="AP7657"/>
      <c r="AQ7657"/>
      <c r="AR7657"/>
      <c r="AS7657"/>
      <c r="AT7657"/>
      <c r="AU7657"/>
      <c r="AV7657"/>
      <c r="AW7657"/>
      <c r="AX7657"/>
      <c r="AY7657"/>
      <c r="AZ7657"/>
    </row>
    <row r="7658" spans="1:52">
      <c r="A7658"/>
      <c r="B7658"/>
      <c r="C7658"/>
      <c r="D7658"/>
      <c r="E7658"/>
      <c r="F7658"/>
      <c r="G7658"/>
      <c r="H7658"/>
      <c r="I7658"/>
      <c r="J7658"/>
      <c r="K7658"/>
      <c r="L7658"/>
      <c r="M7658"/>
      <c r="N7658"/>
      <c r="O7658"/>
      <c r="P7658"/>
      <c r="Q7658"/>
      <c r="R7658"/>
      <c r="S7658"/>
      <c r="T7658"/>
      <c r="U7658"/>
      <c r="V7658"/>
      <c r="W7658"/>
      <c r="X7658"/>
      <c r="Y7658"/>
      <c r="Z7658"/>
      <c r="AA7658"/>
      <c r="AB7658"/>
      <c r="AC7658"/>
      <c r="AD7658"/>
      <c r="AE7658"/>
      <c r="AF7658"/>
      <c r="AG7658"/>
      <c r="AH7658"/>
      <c r="AI7658"/>
      <c r="AJ7658"/>
      <c r="AK7658"/>
      <c r="AL7658"/>
      <c r="AM7658"/>
      <c r="AN7658"/>
      <c r="AO7658"/>
      <c r="AP7658"/>
      <c r="AQ7658"/>
      <c r="AR7658"/>
      <c r="AS7658"/>
      <c r="AT7658"/>
      <c r="AU7658"/>
      <c r="AV7658"/>
      <c r="AW7658"/>
      <c r="AX7658"/>
      <c r="AY7658"/>
      <c r="AZ7658"/>
    </row>
    <row r="7659" spans="1:52">
      <c r="A7659"/>
      <c r="B7659"/>
      <c r="C7659"/>
      <c r="D7659"/>
      <c r="E7659"/>
      <c r="F7659"/>
      <c r="G7659"/>
      <c r="H7659"/>
      <c r="I7659"/>
      <c r="J7659"/>
      <c r="K7659"/>
      <c r="L7659"/>
      <c r="M7659"/>
      <c r="N7659"/>
      <c r="O7659"/>
      <c r="P7659"/>
      <c r="Q7659"/>
      <c r="R7659"/>
      <c r="S7659"/>
      <c r="T7659"/>
      <c r="U7659"/>
      <c r="V7659"/>
      <c r="W7659"/>
      <c r="X7659"/>
      <c r="Y7659"/>
      <c r="Z7659"/>
      <c r="AA7659"/>
      <c r="AB7659"/>
      <c r="AC7659"/>
      <c r="AD7659"/>
      <c r="AE7659"/>
      <c r="AF7659"/>
      <c r="AG7659"/>
      <c r="AH7659"/>
      <c r="AI7659"/>
      <c r="AJ7659"/>
      <c r="AK7659"/>
      <c r="AL7659"/>
      <c r="AM7659"/>
      <c r="AN7659"/>
      <c r="AO7659"/>
      <c r="AP7659"/>
      <c r="AQ7659"/>
      <c r="AR7659"/>
      <c r="AS7659"/>
      <c r="AT7659"/>
      <c r="AU7659"/>
      <c r="AV7659"/>
      <c r="AW7659"/>
      <c r="AX7659"/>
      <c r="AY7659"/>
      <c r="AZ7659"/>
    </row>
    <row r="7660" spans="1:52">
      <c r="A7660"/>
      <c r="B7660"/>
      <c r="C7660"/>
      <c r="D7660"/>
      <c r="E7660"/>
      <c r="F7660"/>
      <c r="G7660"/>
      <c r="H7660"/>
      <c r="I7660"/>
      <c r="J7660"/>
      <c r="K7660"/>
      <c r="L7660"/>
      <c r="M7660"/>
      <c r="N7660"/>
      <c r="O7660"/>
      <c r="P7660"/>
      <c r="Q7660"/>
      <c r="R7660"/>
      <c r="S7660"/>
      <c r="T7660"/>
      <c r="U7660"/>
      <c r="V7660"/>
      <c r="W7660"/>
      <c r="X7660"/>
      <c r="Y7660"/>
      <c r="Z7660"/>
      <c r="AA7660"/>
      <c r="AB7660"/>
      <c r="AC7660"/>
      <c r="AD7660"/>
      <c r="AE7660"/>
      <c r="AF7660"/>
      <c r="AG7660"/>
      <c r="AH7660"/>
      <c r="AI7660"/>
      <c r="AJ7660"/>
      <c r="AK7660"/>
      <c r="AL7660"/>
      <c r="AM7660"/>
      <c r="AN7660"/>
      <c r="AO7660"/>
      <c r="AP7660"/>
      <c r="AQ7660"/>
      <c r="AR7660"/>
      <c r="AS7660"/>
      <c r="AT7660"/>
      <c r="AU7660"/>
      <c r="AV7660"/>
      <c r="AW7660"/>
      <c r="AX7660"/>
      <c r="AY7660"/>
      <c r="AZ7660"/>
    </row>
    <row r="7661" spans="1:52">
      <c r="A7661"/>
      <c r="B7661"/>
      <c r="C7661"/>
      <c r="D7661"/>
      <c r="E7661"/>
      <c r="F7661"/>
      <c r="G7661"/>
      <c r="H7661"/>
      <c r="I7661"/>
      <c r="J7661"/>
      <c r="K7661"/>
      <c r="L7661"/>
      <c r="M7661"/>
      <c r="N7661"/>
      <c r="O7661"/>
      <c r="P7661"/>
      <c r="Q7661"/>
      <c r="R7661"/>
      <c r="S7661"/>
      <c r="T7661"/>
      <c r="U7661"/>
      <c r="V7661"/>
      <c r="W7661"/>
      <c r="X7661"/>
      <c r="Y7661"/>
      <c r="Z7661"/>
      <c r="AA7661"/>
      <c r="AB7661"/>
      <c r="AC7661"/>
      <c r="AD7661"/>
      <c r="AE7661"/>
      <c r="AF7661"/>
      <c r="AG7661"/>
      <c r="AH7661"/>
      <c r="AI7661"/>
      <c r="AJ7661"/>
      <c r="AK7661"/>
      <c r="AL7661"/>
      <c r="AM7661"/>
      <c r="AN7661"/>
      <c r="AO7661"/>
      <c r="AP7661"/>
      <c r="AQ7661"/>
      <c r="AR7661"/>
      <c r="AS7661"/>
      <c r="AT7661"/>
      <c r="AU7661"/>
      <c r="AV7661"/>
      <c r="AW7661"/>
      <c r="AX7661"/>
      <c r="AY7661"/>
      <c r="AZ7661"/>
    </row>
    <row r="7662" spans="1:52">
      <c r="A7662"/>
      <c r="B7662"/>
      <c r="C7662"/>
      <c r="D7662"/>
      <c r="E7662"/>
      <c r="F7662"/>
      <c r="G7662"/>
      <c r="H7662"/>
      <c r="I7662"/>
      <c r="J7662"/>
      <c r="K7662"/>
      <c r="L7662"/>
      <c r="M7662"/>
      <c r="N7662"/>
      <c r="O7662"/>
      <c r="P7662"/>
      <c r="Q7662"/>
      <c r="R7662"/>
      <c r="S7662"/>
      <c r="T7662"/>
      <c r="U7662"/>
      <c r="V7662"/>
      <c r="W7662"/>
      <c r="X7662"/>
      <c r="Y7662"/>
      <c r="Z7662"/>
      <c r="AA7662"/>
      <c r="AB7662"/>
      <c r="AC7662"/>
      <c r="AD7662"/>
      <c r="AE7662"/>
      <c r="AF7662"/>
      <c r="AG7662"/>
      <c r="AH7662"/>
      <c r="AI7662"/>
      <c r="AJ7662"/>
      <c r="AK7662"/>
      <c r="AL7662"/>
      <c r="AM7662"/>
      <c r="AN7662"/>
      <c r="AO7662"/>
      <c r="AP7662"/>
      <c r="AQ7662"/>
      <c r="AR7662"/>
      <c r="AS7662"/>
      <c r="AT7662"/>
      <c r="AU7662"/>
      <c r="AV7662"/>
      <c r="AW7662"/>
      <c r="AX7662"/>
      <c r="AY7662"/>
      <c r="AZ7662"/>
    </row>
    <row r="7663" spans="1:52">
      <c r="A7663"/>
      <c r="B7663"/>
      <c r="C7663"/>
      <c r="D7663"/>
      <c r="E7663"/>
      <c r="F7663"/>
      <c r="G7663"/>
      <c r="H7663"/>
      <c r="I7663"/>
      <c r="J7663"/>
      <c r="K7663"/>
      <c r="L7663"/>
      <c r="M7663"/>
      <c r="N7663"/>
      <c r="O7663"/>
      <c r="P7663"/>
      <c r="Q7663"/>
      <c r="R7663"/>
      <c r="S7663"/>
      <c r="T7663"/>
      <c r="U7663"/>
      <c r="V7663"/>
      <c r="W7663"/>
      <c r="X7663"/>
      <c r="Y7663"/>
      <c r="Z7663"/>
      <c r="AA7663"/>
      <c r="AB7663"/>
      <c r="AC7663"/>
      <c r="AD7663"/>
      <c r="AE7663"/>
      <c r="AF7663"/>
      <c r="AG7663"/>
      <c r="AH7663"/>
      <c r="AI7663"/>
      <c r="AJ7663"/>
      <c r="AK7663"/>
      <c r="AL7663"/>
      <c r="AM7663"/>
      <c r="AN7663"/>
      <c r="AO7663"/>
      <c r="AP7663"/>
      <c r="AQ7663"/>
      <c r="AR7663"/>
      <c r="AS7663"/>
      <c r="AT7663"/>
      <c r="AU7663"/>
      <c r="AV7663"/>
      <c r="AW7663"/>
      <c r="AX7663"/>
      <c r="AY7663"/>
      <c r="AZ7663"/>
    </row>
    <row r="7664" spans="1:52">
      <c r="A7664"/>
      <c r="B7664"/>
      <c r="C7664"/>
      <c r="D7664"/>
      <c r="E7664"/>
      <c r="F7664"/>
      <c r="G7664"/>
      <c r="H7664"/>
      <c r="I7664"/>
      <c r="J7664"/>
      <c r="K7664"/>
      <c r="L7664"/>
      <c r="M7664"/>
      <c r="N7664"/>
      <c r="O7664"/>
      <c r="P7664"/>
      <c r="Q7664"/>
      <c r="R7664"/>
      <c r="S7664"/>
      <c r="T7664"/>
      <c r="U7664"/>
      <c r="V7664"/>
      <c r="W7664"/>
      <c r="X7664"/>
      <c r="Y7664"/>
      <c r="Z7664"/>
      <c r="AA7664"/>
      <c r="AB7664"/>
      <c r="AC7664"/>
      <c r="AD7664"/>
      <c r="AE7664"/>
      <c r="AF7664"/>
      <c r="AG7664"/>
      <c r="AH7664"/>
      <c r="AI7664"/>
      <c r="AJ7664"/>
      <c r="AK7664"/>
      <c r="AL7664"/>
      <c r="AM7664"/>
      <c r="AN7664"/>
      <c r="AO7664"/>
      <c r="AP7664"/>
      <c r="AQ7664"/>
      <c r="AR7664"/>
      <c r="AS7664"/>
      <c r="AT7664"/>
      <c r="AU7664"/>
      <c r="AV7664"/>
      <c r="AW7664"/>
      <c r="AX7664"/>
      <c r="AY7664"/>
      <c r="AZ7664"/>
    </row>
    <row r="7665" spans="1:52">
      <c r="A7665"/>
      <c r="B7665"/>
      <c r="C7665"/>
      <c r="D7665"/>
      <c r="E7665"/>
      <c r="F7665"/>
      <c r="G7665"/>
      <c r="H7665"/>
      <c r="I7665"/>
      <c r="J7665"/>
      <c r="K7665"/>
      <c r="L7665"/>
      <c r="M7665"/>
      <c r="N7665"/>
      <c r="O7665"/>
      <c r="P7665"/>
      <c r="Q7665"/>
      <c r="R7665"/>
      <c r="S7665"/>
      <c r="T7665"/>
      <c r="U7665"/>
      <c r="V7665"/>
      <c r="W7665"/>
      <c r="X7665"/>
      <c r="Y7665"/>
      <c r="Z7665"/>
      <c r="AA7665"/>
      <c r="AB7665"/>
      <c r="AC7665"/>
      <c r="AD7665"/>
      <c r="AE7665"/>
      <c r="AF7665"/>
      <c r="AG7665"/>
      <c r="AH7665"/>
      <c r="AI7665"/>
      <c r="AJ7665"/>
      <c r="AK7665"/>
      <c r="AL7665"/>
      <c r="AM7665"/>
      <c r="AN7665"/>
      <c r="AO7665"/>
      <c r="AP7665"/>
      <c r="AQ7665"/>
      <c r="AR7665"/>
      <c r="AS7665"/>
      <c r="AT7665"/>
      <c r="AU7665"/>
      <c r="AV7665"/>
      <c r="AW7665"/>
      <c r="AX7665"/>
      <c r="AY7665"/>
      <c r="AZ7665"/>
    </row>
    <row r="7666" spans="1:52">
      <c r="A7666"/>
      <c r="B7666"/>
      <c r="C7666"/>
      <c r="D7666"/>
      <c r="E7666"/>
      <c r="F7666"/>
      <c r="G7666"/>
      <c r="H7666"/>
      <c r="I7666"/>
      <c r="J7666"/>
      <c r="K7666"/>
      <c r="L7666"/>
      <c r="M7666"/>
      <c r="N7666"/>
      <c r="O7666"/>
      <c r="P7666"/>
      <c r="Q7666"/>
      <c r="R7666"/>
      <c r="S7666"/>
      <c r="T7666"/>
      <c r="U7666"/>
      <c r="V7666"/>
      <c r="W7666"/>
      <c r="X7666"/>
      <c r="Y7666"/>
      <c r="Z7666"/>
      <c r="AA7666"/>
      <c r="AB7666"/>
      <c r="AC7666"/>
      <c r="AD7666"/>
      <c r="AE7666"/>
      <c r="AF7666"/>
      <c r="AG7666"/>
      <c r="AH7666"/>
      <c r="AI7666"/>
      <c r="AJ7666"/>
      <c r="AK7666"/>
      <c r="AL7666"/>
      <c r="AM7666"/>
      <c r="AN7666"/>
      <c r="AO7666"/>
      <c r="AP7666"/>
      <c r="AQ7666"/>
      <c r="AR7666"/>
      <c r="AS7666"/>
      <c r="AT7666"/>
      <c r="AU7666"/>
      <c r="AV7666"/>
      <c r="AW7666"/>
      <c r="AX7666"/>
      <c r="AY7666"/>
      <c r="AZ7666"/>
    </row>
    <row r="7667" spans="1:52">
      <c r="A7667"/>
      <c r="B7667"/>
      <c r="C7667"/>
      <c r="D7667"/>
      <c r="E7667"/>
      <c r="F7667"/>
      <c r="G7667"/>
      <c r="H7667"/>
      <c r="I7667"/>
      <c r="J7667"/>
      <c r="K7667"/>
      <c r="L7667"/>
      <c r="M7667"/>
      <c r="N7667"/>
      <c r="O7667"/>
      <c r="P7667"/>
      <c r="Q7667"/>
      <c r="R7667"/>
      <c r="S7667"/>
      <c r="T7667"/>
      <c r="U7667"/>
      <c r="V7667"/>
      <c r="W7667"/>
      <c r="X7667"/>
      <c r="Y7667"/>
      <c r="Z7667"/>
      <c r="AA7667"/>
      <c r="AB7667"/>
      <c r="AC7667"/>
      <c r="AD7667"/>
      <c r="AE7667"/>
      <c r="AF7667"/>
      <c r="AG7667"/>
      <c r="AH7667"/>
      <c r="AI7667"/>
      <c r="AJ7667"/>
      <c r="AK7667"/>
      <c r="AL7667"/>
      <c r="AM7667"/>
      <c r="AN7667"/>
      <c r="AO7667"/>
      <c r="AP7667"/>
      <c r="AQ7667"/>
      <c r="AR7667"/>
      <c r="AS7667"/>
      <c r="AT7667"/>
      <c r="AU7667"/>
      <c r="AV7667"/>
      <c r="AW7667"/>
      <c r="AX7667"/>
      <c r="AY7667"/>
      <c r="AZ7667"/>
    </row>
    <row r="7668" spans="1:52">
      <c r="A7668"/>
      <c r="B7668"/>
      <c r="C7668"/>
      <c r="D7668"/>
      <c r="E7668"/>
      <c r="F7668"/>
      <c r="G7668"/>
      <c r="H7668"/>
      <c r="I7668"/>
      <c r="J7668"/>
      <c r="K7668"/>
      <c r="L7668"/>
      <c r="M7668"/>
      <c r="N7668"/>
      <c r="O7668"/>
      <c r="P7668"/>
      <c r="Q7668"/>
      <c r="R7668"/>
      <c r="S7668"/>
      <c r="T7668"/>
      <c r="U7668"/>
      <c r="V7668"/>
      <c r="W7668"/>
      <c r="X7668"/>
      <c r="Y7668"/>
      <c r="Z7668"/>
      <c r="AA7668"/>
      <c r="AB7668"/>
      <c r="AC7668"/>
      <c r="AD7668"/>
      <c r="AE7668"/>
      <c r="AF7668"/>
      <c r="AG7668"/>
      <c r="AH7668"/>
      <c r="AI7668"/>
      <c r="AJ7668"/>
      <c r="AK7668"/>
      <c r="AL7668"/>
      <c r="AM7668"/>
      <c r="AN7668"/>
      <c r="AO7668"/>
      <c r="AP7668"/>
      <c r="AQ7668"/>
      <c r="AR7668"/>
      <c r="AS7668"/>
      <c r="AT7668"/>
      <c r="AU7668"/>
      <c r="AV7668"/>
      <c r="AW7668"/>
      <c r="AX7668"/>
      <c r="AY7668"/>
      <c r="AZ7668"/>
    </row>
    <row r="7669" spans="1:52">
      <c r="A7669"/>
      <c r="B7669"/>
      <c r="C7669"/>
      <c r="D7669"/>
      <c r="E7669"/>
      <c r="F7669"/>
      <c r="G7669"/>
      <c r="H7669"/>
      <c r="I7669"/>
      <c r="J7669"/>
      <c r="K7669"/>
      <c r="L7669"/>
      <c r="M7669"/>
      <c r="N7669"/>
      <c r="O7669"/>
      <c r="P7669"/>
      <c r="Q7669"/>
      <c r="R7669"/>
      <c r="S7669"/>
      <c r="T7669"/>
      <c r="U7669"/>
      <c r="V7669"/>
      <c r="W7669"/>
      <c r="X7669"/>
      <c r="Y7669"/>
      <c r="Z7669"/>
      <c r="AA7669"/>
      <c r="AB7669"/>
      <c r="AC7669"/>
      <c r="AD7669"/>
      <c r="AE7669"/>
      <c r="AF7669"/>
      <c r="AG7669"/>
      <c r="AH7669"/>
      <c r="AI7669"/>
      <c r="AJ7669"/>
      <c r="AK7669"/>
      <c r="AL7669"/>
      <c r="AM7669"/>
      <c r="AN7669"/>
      <c r="AO7669"/>
      <c r="AP7669"/>
      <c r="AQ7669"/>
      <c r="AR7669"/>
      <c r="AS7669"/>
      <c r="AT7669"/>
      <c r="AU7669"/>
      <c r="AV7669"/>
      <c r="AW7669"/>
      <c r="AX7669"/>
      <c r="AY7669"/>
      <c r="AZ7669"/>
    </row>
    <row r="7670" spans="1:52">
      <c r="A7670"/>
      <c r="B7670"/>
      <c r="C7670"/>
      <c r="D7670"/>
      <c r="E7670"/>
      <c r="F7670"/>
      <c r="G7670"/>
      <c r="H7670"/>
      <c r="I7670"/>
      <c r="J7670"/>
      <c r="K7670"/>
      <c r="L7670"/>
      <c r="M7670"/>
      <c r="N7670"/>
      <c r="O7670"/>
      <c r="P7670"/>
      <c r="Q7670"/>
      <c r="R7670"/>
      <c r="S7670"/>
      <c r="T7670"/>
      <c r="U7670"/>
      <c r="V7670"/>
      <c r="W7670"/>
      <c r="X7670"/>
      <c r="Y7670"/>
      <c r="Z7670"/>
      <c r="AA7670"/>
      <c r="AB7670"/>
      <c r="AC7670"/>
      <c r="AD7670"/>
      <c r="AE7670"/>
      <c r="AF7670"/>
      <c r="AG7670"/>
      <c r="AH7670"/>
      <c r="AI7670"/>
      <c r="AJ7670"/>
      <c r="AK7670"/>
      <c r="AL7670"/>
      <c r="AM7670"/>
      <c r="AN7670"/>
      <c r="AO7670"/>
      <c r="AP7670"/>
      <c r="AQ7670"/>
      <c r="AR7670"/>
      <c r="AS7670"/>
      <c r="AT7670"/>
      <c r="AU7670"/>
      <c r="AV7670"/>
      <c r="AW7670"/>
      <c r="AX7670"/>
      <c r="AY7670"/>
      <c r="AZ7670"/>
    </row>
    <row r="7671" spans="1:52">
      <c r="A7671"/>
      <c r="B7671"/>
      <c r="C7671"/>
      <c r="D7671"/>
      <c r="E7671"/>
      <c r="F7671"/>
      <c r="G7671"/>
      <c r="H7671"/>
      <c r="I7671"/>
      <c r="J7671"/>
      <c r="K7671"/>
      <c r="L7671"/>
      <c r="M7671"/>
      <c r="N7671"/>
      <c r="O7671"/>
      <c r="P7671"/>
      <c r="Q7671"/>
      <c r="R7671"/>
      <c r="S7671"/>
      <c r="T7671"/>
      <c r="U7671"/>
      <c r="V7671"/>
      <c r="W7671"/>
      <c r="X7671"/>
      <c r="Y7671"/>
      <c r="Z7671"/>
      <c r="AA7671"/>
      <c r="AB7671"/>
      <c r="AC7671"/>
      <c r="AD7671"/>
      <c r="AE7671"/>
      <c r="AF7671"/>
      <c r="AG7671"/>
      <c r="AH7671"/>
      <c r="AI7671"/>
      <c r="AJ7671"/>
      <c r="AK7671"/>
      <c r="AL7671"/>
      <c r="AM7671"/>
      <c r="AN7671"/>
      <c r="AO7671"/>
      <c r="AP7671"/>
      <c r="AQ7671"/>
      <c r="AR7671"/>
      <c r="AS7671"/>
      <c r="AT7671"/>
      <c r="AU7671"/>
      <c r="AV7671"/>
      <c r="AW7671"/>
      <c r="AX7671"/>
      <c r="AY7671"/>
      <c r="AZ7671"/>
    </row>
    <row r="7672" spans="1:52">
      <c r="A7672"/>
      <c r="B7672"/>
      <c r="C7672"/>
      <c r="D7672"/>
      <c r="E7672"/>
      <c r="F7672"/>
      <c r="G7672"/>
      <c r="H7672"/>
      <c r="I7672"/>
      <c r="J7672"/>
      <c r="K7672"/>
      <c r="L7672"/>
      <c r="M7672"/>
      <c r="N7672"/>
      <c r="O7672"/>
      <c r="P7672"/>
      <c r="Q7672"/>
      <c r="R7672"/>
      <c r="S7672"/>
      <c r="T7672"/>
      <c r="U7672"/>
      <c r="V7672"/>
      <c r="W7672"/>
      <c r="X7672"/>
      <c r="Y7672"/>
      <c r="Z7672"/>
      <c r="AA7672"/>
      <c r="AB7672"/>
      <c r="AC7672"/>
      <c r="AD7672"/>
      <c r="AE7672"/>
      <c r="AF7672"/>
      <c r="AG7672"/>
      <c r="AH7672"/>
      <c r="AI7672"/>
      <c r="AJ7672"/>
      <c r="AK7672"/>
      <c r="AL7672"/>
      <c r="AM7672"/>
      <c r="AN7672"/>
      <c r="AO7672"/>
      <c r="AP7672"/>
      <c r="AQ7672"/>
      <c r="AR7672"/>
      <c r="AS7672"/>
      <c r="AT7672"/>
      <c r="AU7672"/>
      <c r="AV7672"/>
      <c r="AW7672"/>
      <c r="AX7672"/>
      <c r="AY7672"/>
      <c r="AZ7672"/>
    </row>
    <row r="7673" spans="1:52">
      <c r="A7673"/>
      <c r="B7673"/>
      <c r="C7673"/>
      <c r="D7673"/>
      <c r="E7673"/>
      <c r="F7673"/>
      <c r="G7673"/>
      <c r="H7673"/>
      <c r="I7673"/>
      <c r="J7673"/>
      <c r="K7673"/>
      <c r="L7673"/>
      <c r="M7673"/>
      <c r="N7673"/>
      <c r="O7673"/>
      <c r="P7673"/>
      <c r="Q7673"/>
      <c r="R7673"/>
      <c r="S7673"/>
      <c r="T7673"/>
      <c r="U7673"/>
      <c r="V7673"/>
      <c r="W7673"/>
      <c r="X7673"/>
      <c r="Y7673"/>
      <c r="Z7673"/>
      <c r="AA7673"/>
      <c r="AB7673"/>
      <c r="AC7673"/>
      <c r="AD7673"/>
      <c r="AE7673"/>
      <c r="AF7673"/>
      <c r="AG7673"/>
      <c r="AH7673"/>
      <c r="AI7673"/>
      <c r="AJ7673"/>
      <c r="AK7673"/>
      <c r="AL7673"/>
      <c r="AM7673"/>
      <c r="AN7673"/>
      <c r="AO7673"/>
      <c r="AP7673"/>
      <c r="AQ7673"/>
      <c r="AR7673"/>
      <c r="AS7673"/>
      <c r="AT7673"/>
      <c r="AU7673"/>
      <c r="AV7673"/>
      <c r="AW7673"/>
      <c r="AX7673"/>
      <c r="AY7673"/>
      <c r="AZ7673"/>
    </row>
    <row r="7674" spans="1:52">
      <c r="A7674"/>
      <c r="B7674"/>
      <c r="C7674"/>
      <c r="D7674"/>
      <c r="E7674"/>
      <c r="F7674"/>
      <c r="G7674"/>
      <c r="H7674"/>
      <c r="I7674"/>
      <c r="J7674"/>
      <c r="K7674"/>
      <c r="L7674"/>
      <c r="M7674"/>
      <c r="N7674"/>
      <c r="O7674"/>
      <c r="P7674"/>
      <c r="Q7674"/>
      <c r="R7674"/>
      <c r="S7674"/>
      <c r="T7674"/>
      <c r="U7674"/>
      <c r="V7674"/>
      <c r="W7674"/>
      <c r="X7674"/>
      <c r="Y7674"/>
      <c r="Z7674"/>
      <c r="AA7674"/>
      <c r="AB7674"/>
      <c r="AC7674"/>
      <c r="AD7674"/>
      <c r="AE7674"/>
      <c r="AF7674"/>
      <c r="AG7674"/>
      <c r="AH7674"/>
      <c r="AI7674"/>
      <c r="AJ7674"/>
      <c r="AK7674"/>
      <c r="AL7674"/>
      <c r="AM7674"/>
      <c r="AN7674"/>
      <c r="AO7674"/>
      <c r="AP7674"/>
      <c r="AQ7674"/>
      <c r="AR7674"/>
      <c r="AS7674"/>
      <c r="AT7674"/>
      <c r="AU7674"/>
      <c r="AV7674"/>
      <c r="AW7674"/>
      <c r="AX7674"/>
      <c r="AY7674"/>
      <c r="AZ7674"/>
    </row>
    <row r="7675" spans="1:52">
      <c r="A7675"/>
      <c r="B7675"/>
      <c r="C7675"/>
      <c r="D7675"/>
      <c r="E7675"/>
      <c r="F7675"/>
      <c r="G7675"/>
      <c r="H7675"/>
      <c r="I7675"/>
      <c r="J7675"/>
      <c r="K7675"/>
      <c r="L7675"/>
      <c r="M7675"/>
      <c r="N7675"/>
      <c r="O7675"/>
      <c r="P7675"/>
      <c r="Q7675"/>
      <c r="R7675"/>
      <c r="S7675"/>
      <c r="T7675"/>
      <c r="U7675"/>
      <c r="V7675"/>
      <c r="W7675"/>
      <c r="X7675"/>
      <c r="Y7675"/>
      <c r="Z7675"/>
      <c r="AA7675"/>
      <c r="AB7675"/>
      <c r="AC7675"/>
      <c r="AD7675"/>
      <c r="AE7675"/>
      <c r="AF7675"/>
      <c r="AG7675"/>
      <c r="AH7675"/>
      <c r="AI7675"/>
      <c r="AJ7675"/>
      <c r="AK7675"/>
      <c r="AL7675"/>
      <c r="AM7675"/>
      <c r="AN7675"/>
      <c r="AO7675"/>
      <c r="AP7675"/>
      <c r="AQ7675"/>
      <c r="AR7675"/>
      <c r="AS7675"/>
      <c r="AT7675"/>
      <c r="AU7675"/>
      <c r="AV7675"/>
      <c r="AW7675"/>
      <c r="AX7675"/>
      <c r="AY7675"/>
      <c r="AZ7675"/>
    </row>
    <row r="7676" spans="1:52">
      <c r="A7676"/>
      <c r="B7676"/>
      <c r="C7676"/>
      <c r="D7676"/>
      <c r="E7676"/>
      <c r="F7676"/>
      <c r="G7676"/>
      <c r="H7676"/>
      <c r="I7676"/>
      <c r="J7676"/>
      <c r="K7676"/>
      <c r="L7676"/>
      <c r="M7676"/>
      <c r="N7676"/>
      <c r="O7676"/>
      <c r="P7676"/>
      <c r="Q7676"/>
      <c r="R7676"/>
      <c r="S7676"/>
      <c r="T7676"/>
      <c r="U7676"/>
      <c r="V7676"/>
      <c r="W7676"/>
      <c r="X7676"/>
      <c r="Y7676"/>
      <c r="Z7676"/>
      <c r="AA7676"/>
      <c r="AB7676"/>
      <c r="AC7676"/>
      <c r="AD7676"/>
      <c r="AE7676"/>
      <c r="AF7676"/>
      <c r="AG7676"/>
      <c r="AH7676"/>
      <c r="AI7676"/>
      <c r="AJ7676"/>
      <c r="AK7676"/>
      <c r="AL7676"/>
      <c r="AM7676"/>
      <c r="AN7676"/>
      <c r="AO7676"/>
      <c r="AP7676"/>
      <c r="AQ7676"/>
      <c r="AR7676"/>
      <c r="AS7676"/>
      <c r="AT7676"/>
      <c r="AU7676"/>
      <c r="AV7676"/>
      <c r="AW7676"/>
      <c r="AX7676"/>
      <c r="AY7676"/>
      <c r="AZ7676"/>
    </row>
    <row r="7677" spans="1:52">
      <c r="A7677"/>
      <c r="B7677"/>
      <c r="C7677"/>
      <c r="D7677"/>
      <c r="E7677"/>
      <c r="F7677"/>
      <c r="G7677"/>
      <c r="H7677"/>
      <c r="I7677"/>
      <c r="J7677"/>
      <c r="K7677"/>
      <c r="L7677"/>
      <c r="M7677"/>
      <c r="N7677"/>
      <c r="O7677"/>
      <c r="P7677"/>
      <c r="Q7677"/>
      <c r="R7677"/>
      <c r="S7677"/>
      <c r="T7677"/>
      <c r="U7677"/>
      <c r="V7677"/>
      <c r="W7677"/>
      <c r="X7677"/>
      <c r="Y7677"/>
      <c r="Z7677"/>
      <c r="AA7677"/>
      <c r="AB7677"/>
      <c r="AC7677"/>
      <c r="AD7677"/>
      <c r="AE7677"/>
      <c r="AF7677"/>
      <c r="AG7677"/>
      <c r="AH7677"/>
      <c r="AI7677"/>
      <c r="AJ7677"/>
      <c r="AK7677"/>
      <c r="AL7677"/>
      <c r="AM7677"/>
      <c r="AN7677"/>
      <c r="AO7677"/>
      <c r="AP7677"/>
      <c r="AQ7677"/>
      <c r="AR7677"/>
      <c r="AS7677"/>
      <c r="AT7677"/>
      <c r="AU7677"/>
      <c r="AV7677"/>
      <c r="AW7677"/>
      <c r="AX7677"/>
      <c r="AY7677"/>
      <c r="AZ7677"/>
    </row>
    <row r="7678" spans="1:52">
      <c r="A7678"/>
      <c r="B7678"/>
      <c r="C7678"/>
      <c r="D7678"/>
      <c r="E7678"/>
      <c r="F7678"/>
      <c r="G7678"/>
      <c r="H7678"/>
      <c r="I7678"/>
      <c r="J7678"/>
      <c r="K7678"/>
      <c r="L7678"/>
      <c r="M7678"/>
      <c r="N7678"/>
      <c r="O7678"/>
      <c r="P7678"/>
      <c r="Q7678"/>
      <c r="R7678"/>
      <c r="S7678"/>
      <c r="T7678"/>
      <c r="U7678"/>
      <c r="V7678"/>
      <c r="W7678"/>
      <c r="X7678"/>
      <c r="Y7678"/>
      <c r="Z7678"/>
      <c r="AA7678"/>
      <c r="AB7678"/>
      <c r="AC7678"/>
      <c r="AD7678"/>
      <c r="AE7678"/>
      <c r="AF7678"/>
      <c r="AG7678"/>
      <c r="AH7678"/>
      <c r="AI7678"/>
      <c r="AJ7678"/>
      <c r="AK7678"/>
      <c r="AL7678"/>
      <c r="AM7678"/>
      <c r="AN7678"/>
      <c r="AO7678"/>
      <c r="AP7678"/>
      <c r="AQ7678"/>
      <c r="AR7678"/>
      <c r="AS7678"/>
      <c r="AT7678"/>
      <c r="AU7678"/>
      <c r="AV7678"/>
      <c r="AW7678"/>
      <c r="AX7678"/>
      <c r="AY7678"/>
      <c r="AZ7678"/>
    </row>
    <row r="7679" spans="1:52">
      <c r="A7679"/>
      <c r="B7679"/>
      <c r="C7679"/>
      <c r="D7679"/>
      <c r="E7679"/>
      <c r="F7679"/>
      <c r="G7679"/>
      <c r="H7679"/>
      <c r="I7679"/>
      <c r="J7679"/>
      <c r="K7679"/>
      <c r="L7679"/>
      <c r="M7679"/>
      <c r="N7679"/>
      <c r="O7679"/>
      <c r="P7679"/>
      <c r="Q7679"/>
      <c r="R7679"/>
      <c r="S7679"/>
      <c r="T7679"/>
      <c r="U7679"/>
      <c r="V7679"/>
      <c r="W7679"/>
      <c r="X7679"/>
      <c r="Y7679"/>
      <c r="Z7679"/>
      <c r="AA7679"/>
      <c r="AB7679"/>
      <c r="AC7679"/>
      <c r="AD7679"/>
      <c r="AE7679"/>
      <c r="AF7679"/>
      <c r="AG7679"/>
      <c r="AH7679"/>
      <c r="AI7679"/>
      <c r="AJ7679"/>
      <c r="AK7679"/>
      <c r="AL7679"/>
      <c r="AM7679"/>
      <c r="AN7679"/>
      <c r="AO7679"/>
      <c r="AP7679"/>
      <c r="AQ7679"/>
      <c r="AR7679"/>
      <c r="AS7679"/>
      <c r="AT7679"/>
      <c r="AU7679"/>
      <c r="AV7679"/>
      <c r="AW7679"/>
      <c r="AX7679"/>
      <c r="AY7679"/>
      <c r="AZ7679"/>
    </row>
    <row r="7680" spans="1:52">
      <c r="A7680"/>
      <c r="B7680"/>
      <c r="C7680"/>
      <c r="D7680"/>
      <c r="E7680"/>
      <c r="F7680"/>
      <c r="G7680"/>
      <c r="H7680"/>
      <c r="I7680"/>
      <c r="J7680"/>
      <c r="K7680"/>
      <c r="L7680"/>
      <c r="M7680"/>
      <c r="N7680"/>
      <c r="O7680"/>
      <c r="P7680"/>
      <c r="Q7680"/>
      <c r="R7680"/>
      <c r="S7680"/>
      <c r="T7680"/>
      <c r="U7680"/>
      <c r="V7680"/>
      <c r="W7680"/>
      <c r="X7680"/>
      <c r="Y7680"/>
      <c r="Z7680"/>
      <c r="AA7680"/>
      <c r="AB7680"/>
      <c r="AC7680"/>
      <c r="AD7680"/>
      <c r="AE7680"/>
      <c r="AF7680"/>
      <c r="AG7680"/>
      <c r="AH7680"/>
      <c r="AI7680"/>
      <c r="AJ7680"/>
      <c r="AK7680"/>
      <c r="AL7680"/>
      <c r="AM7680"/>
      <c r="AN7680"/>
      <c r="AO7680"/>
      <c r="AP7680"/>
      <c r="AQ7680"/>
      <c r="AR7680"/>
      <c r="AS7680"/>
      <c r="AT7680"/>
      <c r="AU7680"/>
      <c r="AV7680"/>
      <c r="AW7680"/>
      <c r="AX7680"/>
      <c r="AY7680"/>
      <c r="AZ7680"/>
    </row>
    <row r="7681" spans="1:52">
      <c r="A7681"/>
      <c r="B7681"/>
      <c r="C7681"/>
      <c r="D7681"/>
      <c r="E7681"/>
      <c r="F7681"/>
      <c r="G7681"/>
      <c r="H7681"/>
      <c r="I7681"/>
      <c r="J7681"/>
      <c r="K7681"/>
      <c r="L7681"/>
      <c r="M7681"/>
      <c r="N7681"/>
      <c r="O7681"/>
      <c r="P7681"/>
      <c r="Q7681"/>
      <c r="R7681"/>
      <c r="S7681"/>
      <c r="T7681"/>
      <c r="U7681"/>
      <c r="V7681"/>
      <c r="W7681"/>
      <c r="X7681"/>
      <c r="Y7681"/>
      <c r="Z7681"/>
      <c r="AA7681"/>
      <c r="AB7681"/>
      <c r="AC7681"/>
      <c r="AD7681"/>
      <c r="AE7681"/>
      <c r="AF7681"/>
      <c r="AG7681"/>
      <c r="AH7681"/>
      <c r="AI7681"/>
      <c r="AJ7681"/>
      <c r="AK7681"/>
      <c r="AL7681"/>
      <c r="AM7681"/>
      <c r="AN7681"/>
      <c r="AO7681"/>
      <c r="AP7681"/>
      <c r="AQ7681"/>
      <c r="AR7681"/>
      <c r="AS7681"/>
      <c r="AT7681"/>
      <c r="AU7681"/>
      <c r="AV7681"/>
      <c r="AW7681"/>
      <c r="AX7681"/>
      <c r="AY7681"/>
      <c r="AZ7681"/>
    </row>
    <row r="7682" spans="1:52">
      <c r="A7682"/>
      <c r="B7682"/>
      <c r="C7682"/>
      <c r="D7682"/>
      <c r="E7682"/>
      <c r="F7682"/>
      <c r="G7682"/>
      <c r="H7682"/>
      <c r="I7682"/>
      <c r="J7682"/>
      <c r="K7682"/>
      <c r="L7682"/>
      <c r="M7682"/>
      <c r="N7682"/>
      <c r="O7682"/>
      <c r="P7682"/>
      <c r="Q7682"/>
      <c r="R7682"/>
      <c r="S7682"/>
      <c r="T7682"/>
      <c r="U7682"/>
      <c r="V7682"/>
      <c r="W7682"/>
      <c r="X7682"/>
      <c r="Y7682"/>
      <c r="Z7682"/>
      <c r="AA7682"/>
      <c r="AB7682"/>
      <c r="AC7682"/>
      <c r="AD7682"/>
      <c r="AE7682"/>
      <c r="AF7682"/>
      <c r="AG7682"/>
      <c r="AH7682"/>
      <c r="AI7682"/>
      <c r="AJ7682"/>
      <c r="AK7682"/>
      <c r="AL7682"/>
      <c r="AM7682"/>
      <c r="AN7682"/>
      <c r="AO7682"/>
      <c r="AP7682"/>
      <c r="AQ7682"/>
      <c r="AR7682"/>
      <c r="AS7682"/>
      <c r="AT7682"/>
      <c r="AU7682"/>
      <c r="AV7682"/>
      <c r="AW7682"/>
      <c r="AX7682"/>
      <c r="AY7682"/>
      <c r="AZ7682"/>
    </row>
    <row r="7683" spans="1:52">
      <c r="A7683"/>
      <c r="B7683"/>
      <c r="C7683"/>
      <c r="D7683"/>
      <c r="E7683"/>
      <c r="F7683"/>
      <c r="G7683"/>
      <c r="H7683"/>
      <c r="I7683"/>
      <c r="J7683"/>
      <c r="K7683"/>
      <c r="L7683"/>
      <c r="M7683"/>
      <c r="N7683"/>
      <c r="O7683"/>
      <c r="P7683"/>
      <c r="Q7683"/>
      <c r="R7683"/>
      <c r="S7683"/>
      <c r="T7683"/>
      <c r="U7683"/>
      <c r="V7683"/>
      <c r="W7683"/>
      <c r="X7683"/>
      <c r="Y7683"/>
      <c r="Z7683"/>
      <c r="AA7683"/>
      <c r="AB7683"/>
      <c r="AC7683"/>
      <c r="AD7683"/>
      <c r="AE7683"/>
      <c r="AF7683"/>
      <c r="AG7683"/>
      <c r="AH7683"/>
      <c r="AI7683"/>
      <c r="AJ7683"/>
      <c r="AK7683"/>
      <c r="AL7683"/>
      <c r="AM7683"/>
      <c r="AN7683"/>
      <c r="AO7683"/>
      <c r="AP7683"/>
      <c r="AQ7683"/>
      <c r="AR7683"/>
      <c r="AS7683"/>
      <c r="AT7683"/>
      <c r="AU7683"/>
      <c r="AV7683"/>
      <c r="AW7683"/>
      <c r="AX7683"/>
      <c r="AY7683"/>
      <c r="AZ7683"/>
    </row>
    <row r="7684" spans="1:52">
      <c r="A7684"/>
      <c r="B7684"/>
      <c r="C7684"/>
      <c r="D7684"/>
      <c r="E7684"/>
      <c r="F7684"/>
      <c r="G7684"/>
      <c r="H7684"/>
      <c r="I7684"/>
      <c r="J7684"/>
      <c r="K7684"/>
      <c r="L7684"/>
      <c r="M7684"/>
      <c r="N7684"/>
      <c r="O7684"/>
      <c r="P7684"/>
      <c r="Q7684"/>
      <c r="R7684"/>
      <c r="S7684"/>
      <c r="T7684"/>
      <c r="U7684"/>
      <c r="V7684"/>
      <c r="W7684"/>
      <c r="X7684"/>
      <c r="Y7684"/>
      <c r="Z7684"/>
      <c r="AA7684"/>
      <c r="AB7684"/>
      <c r="AC7684"/>
      <c r="AD7684"/>
      <c r="AE7684"/>
      <c r="AF7684"/>
      <c r="AG7684"/>
      <c r="AH7684"/>
      <c r="AI7684"/>
      <c r="AJ7684"/>
      <c r="AK7684"/>
      <c r="AL7684"/>
      <c r="AM7684"/>
      <c r="AN7684"/>
      <c r="AO7684"/>
      <c r="AP7684"/>
      <c r="AQ7684"/>
      <c r="AR7684"/>
      <c r="AS7684"/>
      <c r="AT7684"/>
      <c r="AU7684"/>
      <c r="AV7684"/>
      <c r="AW7684"/>
      <c r="AX7684"/>
      <c r="AY7684"/>
      <c r="AZ7684"/>
    </row>
    <row r="7685" spans="1:52">
      <c r="A7685"/>
      <c r="B7685"/>
      <c r="C7685"/>
      <c r="D7685"/>
      <c r="E7685"/>
      <c r="F7685"/>
      <c r="G7685"/>
      <c r="H7685"/>
      <c r="I7685"/>
      <c r="J7685"/>
      <c r="K7685"/>
      <c r="L7685"/>
      <c r="M7685"/>
      <c r="N7685"/>
      <c r="O7685"/>
      <c r="P7685"/>
      <c r="Q7685"/>
      <c r="R7685"/>
      <c r="S7685"/>
      <c r="T7685"/>
      <c r="U7685"/>
      <c r="V7685"/>
      <c r="W7685"/>
      <c r="X7685"/>
      <c r="Y7685"/>
      <c r="Z7685"/>
      <c r="AA7685"/>
      <c r="AB7685"/>
      <c r="AC7685"/>
      <c r="AD7685"/>
      <c r="AE7685"/>
      <c r="AF7685"/>
      <c r="AG7685"/>
      <c r="AH7685"/>
      <c r="AI7685"/>
      <c r="AJ7685"/>
      <c r="AK7685"/>
      <c r="AL7685"/>
      <c r="AM7685"/>
      <c r="AN7685"/>
      <c r="AO7685"/>
      <c r="AP7685"/>
      <c r="AQ7685"/>
      <c r="AR7685"/>
      <c r="AS7685"/>
      <c r="AT7685"/>
      <c r="AU7685"/>
      <c r="AV7685"/>
      <c r="AW7685"/>
      <c r="AX7685"/>
      <c r="AY7685"/>
      <c r="AZ7685"/>
    </row>
    <row r="7686" spans="1:52">
      <c r="A7686"/>
      <c r="B7686"/>
      <c r="C7686"/>
      <c r="D7686"/>
      <c r="E7686"/>
      <c r="F7686"/>
      <c r="G7686"/>
      <c r="H7686"/>
      <c r="I7686"/>
      <c r="J7686"/>
      <c r="K7686"/>
      <c r="L7686"/>
      <c r="M7686"/>
      <c r="N7686"/>
      <c r="O7686"/>
      <c r="P7686"/>
      <c r="Q7686"/>
      <c r="R7686"/>
      <c r="S7686"/>
      <c r="T7686"/>
      <c r="U7686"/>
      <c r="V7686"/>
      <c r="W7686"/>
      <c r="X7686"/>
      <c r="Y7686"/>
      <c r="Z7686"/>
      <c r="AA7686"/>
      <c r="AB7686"/>
      <c r="AC7686"/>
      <c r="AD7686"/>
      <c r="AE7686"/>
      <c r="AF7686"/>
      <c r="AG7686"/>
      <c r="AH7686"/>
      <c r="AI7686"/>
      <c r="AJ7686"/>
      <c r="AK7686"/>
      <c r="AL7686"/>
      <c r="AM7686"/>
      <c r="AN7686"/>
      <c r="AO7686"/>
      <c r="AP7686"/>
      <c r="AQ7686"/>
      <c r="AR7686"/>
      <c r="AS7686"/>
      <c r="AT7686"/>
      <c r="AU7686"/>
      <c r="AV7686"/>
      <c r="AW7686"/>
      <c r="AX7686"/>
      <c r="AY7686"/>
      <c r="AZ7686"/>
    </row>
    <row r="7687" spans="1:52">
      <c r="A7687"/>
      <c r="B7687"/>
      <c r="C7687"/>
      <c r="D7687"/>
      <c r="E7687"/>
      <c r="F7687"/>
      <c r="G7687"/>
      <c r="H7687"/>
      <c r="I7687"/>
      <c r="J7687"/>
      <c r="K7687"/>
      <c r="L7687"/>
      <c r="M7687"/>
      <c r="N7687"/>
      <c r="O7687"/>
      <c r="P7687"/>
      <c r="Q7687"/>
      <c r="R7687"/>
      <c r="S7687"/>
      <c r="T7687"/>
      <c r="U7687"/>
      <c r="V7687"/>
      <c r="W7687"/>
      <c r="X7687"/>
      <c r="Y7687"/>
      <c r="Z7687"/>
      <c r="AA7687"/>
      <c r="AB7687"/>
      <c r="AC7687"/>
      <c r="AD7687"/>
      <c r="AE7687"/>
      <c r="AF7687"/>
      <c r="AG7687"/>
      <c r="AH7687"/>
      <c r="AI7687"/>
      <c r="AJ7687"/>
      <c r="AK7687"/>
      <c r="AL7687"/>
      <c r="AM7687"/>
      <c r="AN7687"/>
      <c r="AO7687"/>
      <c r="AP7687"/>
      <c r="AQ7687"/>
      <c r="AR7687"/>
      <c r="AS7687"/>
      <c r="AT7687"/>
      <c r="AU7687"/>
      <c r="AV7687"/>
      <c r="AW7687"/>
      <c r="AX7687"/>
      <c r="AY7687"/>
      <c r="AZ7687"/>
    </row>
    <row r="7688" spans="1:52">
      <c r="A7688"/>
      <c r="B7688"/>
      <c r="C7688"/>
      <c r="D7688"/>
      <c r="E7688"/>
      <c r="F7688"/>
      <c r="G7688"/>
      <c r="H7688"/>
      <c r="I7688"/>
      <c r="J7688"/>
      <c r="K7688"/>
      <c r="L7688"/>
      <c r="M7688"/>
      <c r="N7688"/>
      <c r="O7688"/>
      <c r="P7688"/>
      <c r="Q7688"/>
      <c r="R7688"/>
      <c r="S7688"/>
      <c r="T7688"/>
      <c r="U7688"/>
      <c r="V7688"/>
      <c r="W7688"/>
      <c r="X7688"/>
      <c r="Y7688"/>
      <c r="Z7688"/>
      <c r="AA7688"/>
      <c r="AB7688"/>
      <c r="AC7688"/>
      <c r="AD7688"/>
      <c r="AE7688"/>
      <c r="AF7688"/>
      <c r="AG7688"/>
      <c r="AH7688"/>
      <c r="AI7688"/>
      <c r="AJ7688"/>
      <c r="AK7688"/>
      <c r="AL7688"/>
      <c r="AM7688"/>
      <c r="AN7688"/>
      <c r="AO7688"/>
      <c r="AP7688"/>
      <c r="AQ7688"/>
      <c r="AR7688"/>
      <c r="AS7688"/>
      <c r="AT7688"/>
      <c r="AU7688"/>
      <c r="AV7688"/>
      <c r="AW7688"/>
      <c r="AX7688"/>
      <c r="AY7688"/>
      <c r="AZ7688"/>
    </row>
    <row r="7689" spans="1:52">
      <c r="A7689"/>
      <c r="B7689"/>
      <c r="C7689"/>
      <c r="D7689"/>
      <c r="E7689"/>
      <c r="F7689"/>
      <c r="G7689"/>
      <c r="H7689"/>
      <c r="I7689"/>
      <c r="J7689"/>
      <c r="K7689"/>
      <c r="L7689"/>
      <c r="M7689"/>
      <c r="N7689"/>
      <c r="O7689"/>
      <c r="P7689"/>
      <c r="Q7689"/>
      <c r="R7689"/>
      <c r="S7689"/>
      <c r="T7689"/>
      <c r="U7689"/>
      <c r="V7689"/>
      <c r="W7689"/>
      <c r="X7689"/>
      <c r="Y7689"/>
      <c r="Z7689"/>
      <c r="AA7689"/>
      <c r="AB7689"/>
      <c r="AC7689"/>
      <c r="AD7689"/>
      <c r="AE7689"/>
      <c r="AF7689"/>
      <c r="AG7689"/>
      <c r="AH7689"/>
      <c r="AI7689"/>
      <c r="AJ7689"/>
      <c r="AK7689"/>
      <c r="AL7689"/>
      <c r="AM7689"/>
      <c r="AN7689"/>
      <c r="AO7689"/>
      <c r="AP7689"/>
      <c r="AQ7689"/>
      <c r="AR7689"/>
      <c r="AS7689"/>
      <c r="AT7689"/>
      <c r="AU7689"/>
      <c r="AV7689"/>
      <c r="AW7689"/>
      <c r="AX7689"/>
      <c r="AY7689"/>
      <c r="AZ7689"/>
    </row>
    <row r="7690" spans="1:52">
      <c r="A7690"/>
      <c r="B7690"/>
      <c r="C7690"/>
      <c r="D7690"/>
      <c r="E7690"/>
      <c r="F7690"/>
      <c r="G7690"/>
      <c r="H7690"/>
      <c r="I7690"/>
      <c r="J7690"/>
      <c r="K7690"/>
      <c r="L7690"/>
      <c r="M7690"/>
      <c r="N7690"/>
      <c r="O7690"/>
      <c r="P7690"/>
      <c r="Q7690"/>
      <c r="R7690"/>
      <c r="S7690"/>
      <c r="T7690"/>
      <c r="U7690"/>
      <c r="V7690"/>
      <c r="W7690"/>
      <c r="X7690"/>
      <c r="Y7690"/>
      <c r="Z7690"/>
      <c r="AA7690"/>
      <c r="AB7690"/>
      <c r="AC7690"/>
      <c r="AD7690"/>
      <c r="AE7690"/>
      <c r="AF7690"/>
      <c r="AG7690"/>
      <c r="AH7690"/>
      <c r="AI7690"/>
      <c r="AJ7690"/>
      <c r="AK7690"/>
      <c r="AL7690"/>
      <c r="AM7690"/>
      <c r="AN7690"/>
      <c r="AO7690"/>
      <c r="AP7690"/>
      <c r="AQ7690"/>
      <c r="AR7690"/>
      <c r="AS7690"/>
      <c r="AT7690"/>
      <c r="AU7690"/>
      <c r="AV7690"/>
      <c r="AW7690"/>
      <c r="AX7690"/>
      <c r="AY7690"/>
      <c r="AZ7690"/>
    </row>
    <row r="7691" spans="1:52">
      <c r="A7691"/>
      <c r="B7691"/>
      <c r="C7691"/>
      <c r="D7691"/>
      <c r="E7691"/>
      <c r="F7691"/>
      <c r="G7691"/>
      <c r="H7691"/>
      <c r="I7691"/>
      <c r="J7691"/>
      <c r="K7691"/>
      <c r="L7691"/>
      <c r="M7691"/>
      <c r="N7691"/>
      <c r="O7691"/>
      <c r="P7691"/>
      <c r="Q7691"/>
      <c r="R7691"/>
      <c r="S7691"/>
      <c r="T7691"/>
      <c r="U7691"/>
      <c r="V7691"/>
      <c r="W7691"/>
      <c r="X7691"/>
      <c r="Y7691"/>
      <c r="Z7691"/>
      <c r="AA7691"/>
      <c r="AB7691"/>
      <c r="AC7691"/>
      <c r="AD7691"/>
      <c r="AE7691"/>
      <c r="AF7691"/>
      <c r="AG7691"/>
      <c r="AH7691"/>
      <c r="AI7691"/>
      <c r="AJ7691"/>
      <c r="AK7691"/>
      <c r="AL7691"/>
      <c r="AM7691"/>
      <c r="AN7691"/>
      <c r="AO7691"/>
      <c r="AP7691"/>
      <c r="AQ7691"/>
      <c r="AR7691"/>
      <c r="AS7691"/>
      <c r="AT7691"/>
      <c r="AU7691"/>
      <c r="AV7691"/>
      <c r="AW7691"/>
      <c r="AX7691"/>
      <c r="AY7691"/>
      <c r="AZ7691"/>
    </row>
    <row r="7692" spans="1:52">
      <c r="A7692"/>
      <c r="B7692"/>
      <c r="C7692"/>
      <c r="D7692"/>
      <c r="E7692"/>
      <c r="F7692"/>
      <c r="G7692"/>
      <c r="H7692"/>
      <c r="I7692"/>
      <c r="J7692"/>
      <c r="K7692"/>
      <c r="L7692"/>
      <c r="M7692"/>
      <c r="N7692"/>
      <c r="O7692"/>
      <c r="P7692"/>
      <c r="Q7692"/>
      <c r="R7692"/>
      <c r="S7692"/>
      <c r="T7692"/>
      <c r="U7692"/>
      <c r="V7692"/>
      <c r="W7692"/>
      <c r="X7692"/>
      <c r="Y7692"/>
      <c r="Z7692"/>
      <c r="AA7692"/>
      <c r="AB7692"/>
      <c r="AC7692"/>
      <c r="AD7692"/>
      <c r="AE7692"/>
      <c r="AF7692"/>
      <c r="AG7692"/>
      <c r="AH7692"/>
      <c r="AI7692"/>
      <c r="AJ7692"/>
      <c r="AK7692"/>
      <c r="AL7692"/>
      <c r="AM7692"/>
      <c r="AN7692"/>
      <c r="AO7692"/>
      <c r="AP7692"/>
      <c r="AQ7692"/>
      <c r="AR7692"/>
      <c r="AS7692"/>
      <c r="AT7692"/>
      <c r="AU7692"/>
      <c r="AV7692"/>
      <c r="AW7692"/>
      <c r="AX7692"/>
      <c r="AY7692"/>
      <c r="AZ7692"/>
    </row>
    <row r="7693" spans="1:52">
      <c r="A7693"/>
      <c r="B7693"/>
      <c r="C7693"/>
      <c r="D7693"/>
      <c r="E7693"/>
      <c r="F7693"/>
      <c r="G7693"/>
      <c r="H7693"/>
      <c r="I7693"/>
      <c r="J7693"/>
      <c r="K7693"/>
      <c r="L7693"/>
      <c r="M7693"/>
      <c r="N7693"/>
      <c r="O7693"/>
      <c r="P7693"/>
      <c r="Q7693"/>
      <c r="R7693"/>
      <c r="S7693"/>
      <c r="T7693"/>
      <c r="U7693"/>
      <c r="V7693"/>
      <c r="W7693"/>
      <c r="X7693"/>
      <c r="Y7693"/>
      <c r="Z7693"/>
      <c r="AA7693"/>
      <c r="AB7693"/>
      <c r="AC7693"/>
      <c r="AD7693"/>
      <c r="AE7693"/>
      <c r="AF7693"/>
      <c r="AG7693"/>
      <c r="AH7693"/>
      <c r="AI7693"/>
      <c r="AJ7693"/>
      <c r="AK7693"/>
      <c r="AL7693"/>
      <c r="AM7693"/>
      <c r="AN7693"/>
      <c r="AO7693"/>
      <c r="AP7693"/>
      <c r="AQ7693"/>
      <c r="AR7693"/>
      <c r="AS7693"/>
      <c r="AT7693"/>
      <c r="AU7693"/>
      <c r="AV7693"/>
      <c r="AW7693"/>
      <c r="AX7693"/>
      <c r="AY7693"/>
      <c r="AZ7693"/>
    </row>
    <row r="7694" spans="1:52">
      <c r="A7694"/>
      <c r="B7694"/>
      <c r="C7694"/>
      <c r="D7694"/>
      <c r="E7694"/>
      <c r="F7694"/>
      <c r="G7694"/>
      <c r="H7694"/>
      <c r="I7694"/>
      <c r="J7694"/>
      <c r="K7694"/>
      <c r="L7694"/>
      <c r="M7694"/>
      <c r="N7694"/>
      <c r="O7694"/>
      <c r="P7694"/>
      <c r="Q7694"/>
      <c r="R7694"/>
      <c r="S7694"/>
      <c r="T7694"/>
      <c r="U7694"/>
      <c r="V7694"/>
      <c r="W7694"/>
      <c r="X7694"/>
      <c r="Y7694"/>
      <c r="Z7694"/>
      <c r="AA7694"/>
      <c r="AB7694"/>
      <c r="AC7694"/>
      <c r="AD7694"/>
      <c r="AE7694"/>
      <c r="AF7694"/>
      <c r="AG7694"/>
      <c r="AH7694"/>
      <c r="AI7694"/>
      <c r="AJ7694"/>
      <c r="AK7694"/>
      <c r="AL7694"/>
      <c r="AM7694"/>
      <c r="AN7694"/>
      <c r="AO7694"/>
      <c r="AP7694"/>
      <c r="AQ7694"/>
      <c r="AR7694"/>
      <c r="AS7694"/>
      <c r="AT7694"/>
      <c r="AU7694"/>
      <c r="AV7694"/>
      <c r="AW7694"/>
      <c r="AX7694"/>
      <c r="AY7694"/>
      <c r="AZ7694"/>
    </row>
    <row r="7695" spans="1:52">
      <c r="A7695"/>
      <c r="B7695"/>
      <c r="C7695"/>
      <c r="D7695"/>
      <c r="E7695"/>
      <c r="F7695"/>
      <c r="G7695"/>
      <c r="H7695"/>
      <c r="I7695"/>
      <c r="J7695"/>
      <c r="K7695"/>
      <c r="L7695"/>
      <c r="M7695"/>
      <c r="N7695"/>
      <c r="O7695"/>
      <c r="P7695"/>
      <c r="Q7695"/>
      <c r="R7695"/>
      <c r="S7695"/>
      <c r="T7695"/>
      <c r="U7695"/>
      <c r="V7695"/>
      <c r="W7695"/>
      <c r="X7695"/>
      <c r="Y7695"/>
      <c r="Z7695"/>
      <c r="AA7695"/>
      <c r="AB7695"/>
      <c r="AC7695"/>
      <c r="AD7695"/>
      <c r="AE7695"/>
      <c r="AF7695"/>
      <c r="AG7695"/>
      <c r="AH7695"/>
      <c r="AI7695"/>
      <c r="AJ7695"/>
      <c r="AK7695"/>
      <c r="AL7695"/>
      <c r="AM7695"/>
      <c r="AN7695"/>
      <c r="AO7695"/>
      <c r="AP7695"/>
      <c r="AQ7695"/>
      <c r="AR7695"/>
      <c r="AS7695"/>
      <c r="AT7695"/>
      <c r="AU7695"/>
      <c r="AV7695"/>
      <c r="AW7695"/>
      <c r="AX7695"/>
      <c r="AY7695"/>
      <c r="AZ7695"/>
    </row>
    <row r="7696" spans="1:52">
      <c r="A7696"/>
      <c r="B7696"/>
      <c r="C7696"/>
      <c r="D7696"/>
      <c r="E7696"/>
      <c r="F7696"/>
      <c r="G7696"/>
      <c r="H7696"/>
      <c r="I7696"/>
      <c r="J7696"/>
      <c r="K7696"/>
      <c r="L7696"/>
      <c r="M7696"/>
      <c r="N7696"/>
      <c r="O7696"/>
      <c r="P7696"/>
      <c r="Q7696"/>
      <c r="R7696"/>
      <c r="S7696"/>
      <c r="T7696"/>
      <c r="U7696"/>
      <c r="V7696"/>
      <c r="W7696"/>
      <c r="X7696"/>
      <c r="Y7696"/>
      <c r="Z7696"/>
      <c r="AA7696"/>
      <c r="AB7696"/>
      <c r="AC7696"/>
      <c r="AD7696"/>
      <c r="AE7696"/>
      <c r="AF7696"/>
      <c r="AG7696"/>
      <c r="AH7696"/>
      <c r="AI7696"/>
      <c r="AJ7696"/>
      <c r="AK7696"/>
      <c r="AL7696"/>
      <c r="AM7696"/>
      <c r="AN7696"/>
      <c r="AO7696"/>
      <c r="AP7696"/>
      <c r="AQ7696"/>
      <c r="AR7696"/>
      <c r="AS7696"/>
      <c r="AT7696"/>
      <c r="AU7696"/>
      <c r="AV7696"/>
      <c r="AW7696"/>
      <c r="AX7696"/>
      <c r="AY7696"/>
      <c r="AZ7696"/>
    </row>
    <row r="7697" spans="1:52">
      <c r="A7697"/>
      <c r="B7697"/>
      <c r="C7697"/>
      <c r="D7697"/>
      <c r="E7697"/>
      <c r="F7697"/>
      <c r="G7697"/>
      <c r="H7697"/>
      <c r="I7697"/>
      <c r="J7697"/>
      <c r="K7697"/>
      <c r="L7697"/>
      <c r="M7697"/>
      <c r="N7697"/>
      <c r="O7697"/>
      <c r="P7697"/>
      <c r="Q7697"/>
      <c r="R7697"/>
      <c r="S7697"/>
      <c r="T7697"/>
      <c r="U7697"/>
      <c r="V7697"/>
      <c r="W7697"/>
      <c r="X7697"/>
      <c r="Y7697"/>
      <c r="Z7697"/>
      <c r="AA7697"/>
      <c r="AB7697"/>
      <c r="AC7697"/>
      <c r="AD7697"/>
      <c r="AE7697"/>
      <c r="AF7697"/>
      <c r="AG7697"/>
      <c r="AH7697"/>
      <c r="AI7697"/>
      <c r="AJ7697"/>
      <c r="AK7697"/>
      <c r="AL7697"/>
      <c r="AM7697"/>
      <c r="AN7697"/>
      <c r="AO7697"/>
      <c r="AP7697"/>
      <c r="AQ7697"/>
      <c r="AR7697"/>
      <c r="AS7697"/>
      <c r="AT7697"/>
      <c r="AU7697"/>
      <c r="AV7697"/>
      <c r="AW7697"/>
      <c r="AX7697"/>
      <c r="AY7697"/>
      <c r="AZ7697"/>
    </row>
    <row r="7698" spans="1:52">
      <c r="A7698"/>
      <c r="B7698"/>
      <c r="C7698"/>
      <c r="D7698"/>
      <c r="E7698"/>
      <c r="F7698"/>
      <c r="G7698"/>
      <c r="H7698"/>
      <c r="I7698"/>
      <c r="J7698"/>
      <c r="K7698"/>
      <c r="L7698"/>
      <c r="M7698"/>
      <c r="N7698"/>
      <c r="O7698"/>
      <c r="P7698"/>
      <c r="Q7698"/>
      <c r="R7698"/>
      <c r="S7698"/>
      <c r="T7698"/>
      <c r="U7698"/>
      <c r="V7698"/>
      <c r="W7698"/>
      <c r="X7698"/>
      <c r="Y7698"/>
      <c r="Z7698"/>
      <c r="AA7698"/>
      <c r="AB7698"/>
      <c r="AC7698"/>
      <c r="AD7698"/>
      <c r="AE7698"/>
      <c r="AF7698"/>
      <c r="AG7698"/>
      <c r="AH7698"/>
      <c r="AI7698"/>
      <c r="AJ7698"/>
      <c r="AK7698"/>
      <c r="AL7698"/>
      <c r="AM7698"/>
      <c r="AN7698"/>
      <c r="AO7698"/>
      <c r="AP7698"/>
      <c r="AQ7698"/>
      <c r="AR7698"/>
      <c r="AS7698"/>
      <c r="AT7698"/>
      <c r="AU7698"/>
      <c r="AV7698"/>
      <c r="AW7698"/>
      <c r="AX7698"/>
      <c r="AY7698"/>
      <c r="AZ7698"/>
    </row>
    <row r="7699" spans="1:52">
      <c r="A7699"/>
      <c r="B7699"/>
      <c r="C7699"/>
      <c r="D7699"/>
      <c r="E7699"/>
      <c r="F7699"/>
      <c r="G7699"/>
      <c r="H7699"/>
      <c r="I7699"/>
      <c r="J7699"/>
      <c r="K7699"/>
      <c r="L7699"/>
      <c r="M7699"/>
      <c r="N7699"/>
      <c r="O7699"/>
      <c r="P7699"/>
      <c r="Q7699"/>
      <c r="R7699"/>
      <c r="S7699"/>
      <c r="T7699"/>
      <c r="U7699"/>
      <c r="V7699"/>
      <c r="W7699"/>
      <c r="X7699"/>
      <c r="Y7699"/>
      <c r="Z7699"/>
      <c r="AA7699"/>
      <c r="AB7699"/>
      <c r="AC7699"/>
      <c r="AD7699"/>
      <c r="AE7699"/>
      <c r="AF7699"/>
      <c r="AG7699"/>
      <c r="AH7699"/>
      <c r="AI7699"/>
      <c r="AJ7699"/>
      <c r="AK7699"/>
      <c r="AL7699"/>
      <c r="AM7699"/>
      <c r="AN7699"/>
      <c r="AO7699"/>
      <c r="AP7699"/>
      <c r="AQ7699"/>
      <c r="AR7699"/>
      <c r="AS7699"/>
      <c r="AT7699"/>
      <c r="AU7699"/>
      <c r="AV7699"/>
      <c r="AW7699"/>
      <c r="AX7699"/>
      <c r="AY7699"/>
      <c r="AZ7699"/>
    </row>
    <row r="7700" spans="1:52">
      <c r="A7700"/>
      <c r="B7700"/>
      <c r="C7700"/>
      <c r="D7700"/>
      <c r="E7700"/>
      <c r="F7700"/>
      <c r="G7700"/>
      <c r="H7700"/>
      <c r="I7700"/>
      <c r="J7700"/>
      <c r="K7700"/>
      <c r="L7700"/>
      <c r="M7700"/>
      <c r="N7700"/>
      <c r="O7700"/>
      <c r="P7700"/>
      <c r="Q7700"/>
      <c r="R7700"/>
      <c r="S7700"/>
      <c r="T7700"/>
      <c r="U7700"/>
      <c r="V7700"/>
      <c r="W7700"/>
      <c r="X7700"/>
      <c r="Y7700"/>
      <c r="Z7700"/>
      <c r="AA7700"/>
      <c r="AB7700"/>
      <c r="AC7700"/>
      <c r="AD7700"/>
      <c r="AE7700"/>
      <c r="AF7700"/>
      <c r="AG7700"/>
      <c r="AH7700"/>
      <c r="AI7700"/>
      <c r="AJ7700"/>
      <c r="AK7700"/>
      <c r="AL7700"/>
      <c r="AM7700"/>
      <c r="AN7700"/>
      <c r="AO7700"/>
      <c r="AP7700"/>
      <c r="AQ7700"/>
      <c r="AR7700"/>
      <c r="AS7700"/>
      <c r="AT7700"/>
      <c r="AU7700"/>
      <c r="AV7700"/>
      <c r="AW7700"/>
      <c r="AX7700"/>
      <c r="AY7700"/>
      <c r="AZ7700"/>
    </row>
    <row r="7701" spans="1:52">
      <c r="A7701"/>
      <c r="B7701"/>
      <c r="C7701"/>
      <c r="D7701"/>
      <c r="E7701"/>
      <c r="F7701"/>
      <c r="G7701"/>
      <c r="H7701"/>
      <c r="I7701"/>
      <c r="J7701"/>
      <c r="K7701"/>
      <c r="L7701"/>
      <c r="M7701"/>
      <c r="N7701"/>
      <c r="O7701"/>
      <c r="P7701"/>
      <c r="Q7701"/>
      <c r="R7701"/>
      <c r="S7701"/>
      <c r="T7701"/>
      <c r="U7701"/>
      <c r="V7701"/>
      <c r="W7701"/>
      <c r="X7701"/>
      <c r="Y7701"/>
      <c r="Z7701"/>
      <c r="AA7701"/>
      <c r="AB7701"/>
      <c r="AC7701"/>
      <c r="AD7701"/>
      <c r="AE7701"/>
      <c r="AF7701"/>
      <c r="AG7701"/>
      <c r="AH7701"/>
      <c r="AI7701"/>
      <c r="AJ7701"/>
      <c r="AK7701"/>
      <c r="AL7701"/>
      <c r="AM7701"/>
      <c r="AN7701"/>
      <c r="AO7701"/>
      <c r="AP7701"/>
      <c r="AQ7701"/>
      <c r="AR7701"/>
      <c r="AS7701"/>
      <c r="AT7701"/>
      <c r="AU7701"/>
      <c r="AV7701"/>
      <c r="AW7701"/>
      <c r="AX7701"/>
      <c r="AY7701"/>
      <c r="AZ7701"/>
    </row>
    <row r="7702" spans="1:52">
      <c r="A7702"/>
      <c r="B7702"/>
      <c r="C7702"/>
      <c r="D7702"/>
      <c r="E7702"/>
      <c r="F7702"/>
      <c r="G7702"/>
      <c r="H7702"/>
      <c r="I7702"/>
      <c r="J7702"/>
      <c r="K7702"/>
      <c r="L7702"/>
      <c r="M7702"/>
      <c r="N7702"/>
      <c r="O7702"/>
      <c r="P7702"/>
      <c r="Q7702"/>
      <c r="R7702"/>
      <c r="S7702"/>
      <c r="T7702"/>
      <c r="U7702"/>
      <c r="V7702"/>
      <c r="W7702"/>
      <c r="X7702"/>
      <c r="Y7702"/>
      <c r="Z7702"/>
      <c r="AA7702"/>
      <c r="AB7702"/>
      <c r="AC7702"/>
      <c r="AD7702"/>
      <c r="AE7702"/>
      <c r="AF7702"/>
      <c r="AG7702"/>
      <c r="AH7702"/>
      <c r="AI7702"/>
      <c r="AJ7702"/>
      <c r="AK7702"/>
      <c r="AL7702"/>
      <c r="AM7702"/>
      <c r="AN7702"/>
      <c r="AO7702"/>
      <c r="AP7702"/>
      <c r="AQ7702"/>
      <c r="AR7702"/>
      <c r="AS7702"/>
      <c r="AT7702"/>
      <c r="AU7702"/>
      <c r="AV7702"/>
      <c r="AW7702"/>
      <c r="AX7702"/>
      <c r="AY7702"/>
      <c r="AZ7702"/>
    </row>
    <row r="7703" spans="1:52">
      <c r="A7703"/>
      <c r="B7703"/>
      <c r="C7703"/>
      <c r="D7703"/>
      <c r="E7703"/>
      <c r="F7703"/>
      <c r="G7703"/>
      <c r="H7703"/>
      <c r="I7703"/>
      <c r="J7703"/>
      <c r="K7703"/>
      <c r="L7703"/>
      <c r="M7703"/>
      <c r="N7703"/>
      <c r="O7703"/>
      <c r="P7703"/>
      <c r="Q7703"/>
      <c r="R7703"/>
      <c r="S7703"/>
      <c r="T7703"/>
      <c r="U7703"/>
      <c r="V7703"/>
      <c r="W7703"/>
      <c r="X7703"/>
      <c r="Y7703"/>
      <c r="Z7703"/>
      <c r="AA7703"/>
      <c r="AB7703"/>
      <c r="AC7703"/>
      <c r="AD7703"/>
      <c r="AE7703"/>
      <c r="AF7703"/>
      <c r="AG7703"/>
      <c r="AH7703"/>
      <c r="AI7703"/>
      <c r="AJ7703"/>
      <c r="AK7703"/>
      <c r="AL7703"/>
      <c r="AM7703"/>
      <c r="AN7703"/>
      <c r="AO7703"/>
      <c r="AP7703"/>
      <c r="AQ7703"/>
      <c r="AR7703"/>
      <c r="AS7703"/>
      <c r="AT7703"/>
      <c r="AU7703"/>
      <c r="AV7703"/>
      <c r="AW7703"/>
      <c r="AX7703"/>
      <c r="AY7703"/>
      <c r="AZ7703"/>
    </row>
    <row r="7704" spans="1:52">
      <c r="A7704"/>
      <c r="B7704"/>
      <c r="C7704"/>
      <c r="D7704"/>
      <c r="E7704"/>
      <c r="F7704"/>
      <c r="G7704"/>
      <c r="H7704"/>
      <c r="I7704"/>
      <c r="J7704"/>
      <c r="K7704"/>
      <c r="L7704"/>
      <c r="M7704"/>
      <c r="N7704"/>
      <c r="O7704"/>
      <c r="P7704"/>
      <c r="Q7704"/>
      <c r="R7704"/>
      <c r="S7704"/>
      <c r="T7704"/>
      <c r="U7704"/>
      <c r="V7704"/>
      <c r="W7704"/>
      <c r="X7704"/>
      <c r="Y7704"/>
      <c r="Z7704"/>
      <c r="AA7704"/>
      <c r="AB7704"/>
      <c r="AC7704"/>
      <c r="AD7704"/>
      <c r="AE7704"/>
      <c r="AF7704"/>
      <c r="AG7704"/>
      <c r="AH7704"/>
      <c r="AI7704"/>
      <c r="AJ7704"/>
      <c r="AK7704"/>
      <c r="AL7704"/>
      <c r="AM7704"/>
      <c r="AN7704"/>
      <c r="AO7704"/>
      <c r="AP7704"/>
      <c r="AQ7704"/>
      <c r="AR7704"/>
      <c r="AS7704"/>
      <c r="AT7704"/>
      <c r="AU7704"/>
      <c r="AV7704"/>
      <c r="AW7704"/>
      <c r="AX7704"/>
      <c r="AY7704"/>
      <c r="AZ7704"/>
    </row>
    <row r="7705" spans="1:52">
      <c r="A7705"/>
      <c r="B7705"/>
      <c r="C7705"/>
      <c r="D7705"/>
      <c r="E7705"/>
      <c r="F7705"/>
      <c r="G7705"/>
      <c r="H7705"/>
      <c r="I7705"/>
      <c r="J7705"/>
      <c r="K7705"/>
      <c r="L7705"/>
      <c r="M7705"/>
      <c r="N7705"/>
      <c r="O7705"/>
      <c r="P7705"/>
      <c r="Q7705"/>
      <c r="R7705"/>
      <c r="S7705"/>
      <c r="T7705"/>
      <c r="U7705"/>
      <c r="V7705"/>
      <c r="W7705"/>
      <c r="X7705"/>
      <c r="Y7705"/>
      <c r="Z7705"/>
      <c r="AA7705"/>
      <c r="AB7705"/>
      <c r="AC7705"/>
      <c r="AD7705"/>
      <c r="AE7705"/>
      <c r="AF7705"/>
      <c r="AG7705"/>
      <c r="AH7705"/>
      <c r="AI7705"/>
      <c r="AJ7705"/>
      <c r="AK7705"/>
      <c r="AL7705"/>
      <c r="AM7705"/>
      <c r="AN7705"/>
      <c r="AO7705"/>
      <c r="AP7705"/>
      <c r="AQ7705"/>
      <c r="AR7705"/>
      <c r="AS7705"/>
      <c r="AT7705"/>
      <c r="AU7705"/>
      <c r="AV7705"/>
      <c r="AW7705"/>
      <c r="AX7705"/>
      <c r="AY7705"/>
      <c r="AZ7705"/>
    </row>
    <row r="7706" spans="1:52">
      <c r="A7706"/>
      <c r="B7706"/>
      <c r="C7706"/>
      <c r="D7706"/>
      <c r="E7706"/>
      <c r="F7706"/>
      <c r="G7706"/>
      <c r="H7706"/>
      <c r="I7706"/>
      <c r="J7706"/>
      <c r="K7706"/>
      <c r="L7706"/>
      <c r="M7706"/>
      <c r="N7706"/>
      <c r="O7706"/>
      <c r="P7706"/>
      <c r="Q7706"/>
      <c r="R7706"/>
      <c r="S7706"/>
      <c r="T7706"/>
      <c r="U7706"/>
      <c r="V7706"/>
      <c r="W7706"/>
      <c r="X7706"/>
      <c r="Y7706"/>
      <c r="Z7706"/>
      <c r="AA7706"/>
      <c r="AB7706"/>
      <c r="AC7706"/>
      <c r="AD7706"/>
      <c r="AE7706"/>
      <c r="AF7706"/>
      <c r="AG7706"/>
      <c r="AH7706"/>
      <c r="AI7706"/>
      <c r="AJ7706"/>
      <c r="AK7706"/>
      <c r="AL7706"/>
      <c r="AM7706"/>
      <c r="AN7706"/>
      <c r="AO7706"/>
      <c r="AP7706"/>
      <c r="AQ7706"/>
      <c r="AR7706"/>
      <c r="AS7706"/>
      <c r="AT7706"/>
      <c r="AU7706"/>
      <c r="AV7706"/>
      <c r="AW7706"/>
      <c r="AX7706"/>
      <c r="AY7706"/>
      <c r="AZ7706"/>
    </row>
    <row r="7707" spans="1:52">
      <c r="A7707"/>
      <c r="B7707"/>
      <c r="C7707"/>
      <c r="D7707"/>
      <c r="E7707"/>
      <c r="F7707"/>
      <c r="G7707"/>
      <c r="H7707"/>
      <c r="I7707"/>
      <c r="J7707"/>
      <c r="K7707"/>
      <c r="L7707"/>
      <c r="M7707"/>
      <c r="N7707"/>
      <c r="O7707"/>
      <c r="P7707"/>
      <c r="Q7707"/>
      <c r="R7707"/>
      <c r="S7707"/>
      <c r="T7707"/>
      <c r="U7707"/>
      <c r="V7707"/>
      <c r="W7707"/>
      <c r="X7707"/>
      <c r="Y7707"/>
      <c r="Z7707"/>
      <c r="AA7707"/>
      <c r="AB7707"/>
      <c r="AC7707"/>
      <c r="AD7707"/>
      <c r="AE7707"/>
      <c r="AF7707"/>
      <c r="AG7707"/>
      <c r="AH7707"/>
      <c r="AI7707"/>
      <c r="AJ7707"/>
      <c r="AK7707"/>
      <c r="AL7707"/>
      <c r="AM7707"/>
      <c r="AN7707"/>
      <c r="AO7707"/>
      <c r="AP7707"/>
      <c r="AQ7707"/>
      <c r="AR7707"/>
      <c r="AS7707"/>
      <c r="AT7707"/>
      <c r="AU7707"/>
      <c r="AV7707"/>
      <c r="AW7707"/>
      <c r="AX7707"/>
      <c r="AY7707"/>
      <c r="AZ7707"/>
    </row>
    <row r="7708" spans="1:52">
      <c r="A7708"/>
      <c r="B7708"/>
      <c r="C7708"/>
      <c r="D7708"/>
      <c r="E7708"/>
      <c r="F7708"/>
      <c r="G7708"/>
      <c r="H7708"/>
      <c r="I7708"/>
      <c r="J7708"/>
      <c r="K7708"/>
      <c r="L7708"/>
      <c r="M7708"/>
      <c r="N7708"/>
      <c r="O7708"/>
      <c r="P7708"/>
      <c r="Q7708"/>
      <c r="R7708"/>
      <c r="S7708"/>
      <c r="T7708"/>
      <c r="U7708"/>
      <c r="V7708"/>
      <c r="W7708"/>
      <c r="X7708"/>
      <c r="Y7708"/>
      <c r="Z7708"/>
      <c r="AA7708"/>
      <c r="AB7708"/>
      <c r="AC7708"/>
      <c r="AD7708"/>
      <c r="AE7708"/>
      <c r="AF7708"/>
      <c r="AG7708"/>
      <c r="AH7708"/>
      <c r="AI7708"/>
      <c r="AJ7708"/>
      <c r="AK7708"/>
      <c r="AL7708"/>
      <c r="AM7708"/>
      <c r="AN7708"/>
      <c r="AO7708"/>
      <c r="AP7708"/>
      <c r="AQ7708"/>
      <c r="AR7708"/>
      <c r="AS7708"/>
      <c r="AT7708"/>
      <c r="AU7708"/>
      <c r="AV7708"/>
      <c r="AW7708"/>
      <c r="AX7708"/>
      <c r="AY7708"/>
      <c r="AZ7708"/>
    </row>
    <row r="7709" spans="1:52">
      <c r="A7709"/>
      <c r="B7709"/>
      <c r="C7709"/>
      <c r="D7709"/>
      <c r="E7709"/>
      <c r="F7709"/>
      <c r="G7709"/>
      <c r="H7709"/>
      <c r="I7709"/>
      <c r="J7709"/>
      <c r="K7709"/>
      <c r="L7709"/>
      <c r="M7709"/>
      <c r="N7709"/>
      <c r="O7709"/>
      <c r="P7709"/>
      <c r="Q7709"/>
      <c r="R7709"/>
      <c r="S7709"/>
      <c r="T7709"/>
      <c r="U7709"/>
      <c r="V7709"/>
      <c r="W7709"/>
      <c r="X7709"/>
      <c r="Y7709"/>
      <c r="Z7709"/>
      <c r="AA7709"/>
      <c r="AB7709"/>
      <c r="AC7709"/>
      <c r="AD7709"/>
      <c r="AE7709"/>
      <c r="AF7709"/>
      <c r="AG7709"/>
      <c r="AH7709"/>
      <c r="AI7709"/>
      <c r="AJ7709"/>
      <c r="AK7709"/>
      <c r="AL7709"/>
      <c r="AM7709"/>
      <c r="AN7709"/>
      <c r="AO7709"/>
      <c r="AP7709"/>
      <c r="AQ7709"/>
      <c r="AR7709"/>
      <c r="AS7709"/>
      <c r="AT7709"/>
      <c r="AU7709"/>
      <c r="AV7709"/>
      <c r="AW7709"/>
      <c r="AX7709"/>
      <c r="AY7709"/>
      <c r="AZ7709"/>
    </row>
    <row r="7710" spans="1:52">
      <c r="A7710"/>
      <c r="B7710"/>
      <c r="C7710"/>
      <c r="D7710"/>
      <c r="E7710"/>
      <c r="F7710"/>
      <c r="G7710"/>
      <c r="H7710"/>
      <c r="I7710"/>
      <c r="J7710"/>
      <c r="K7710"/>
      <c r="L7710"/>
      <c r="M7710"/>
      <c r="N7710"/>
      <c r="O7710"/>
      <c r="P7710"/>
      <c r="Q7710"/>
      <c r="R7710"/>
      <c r="S7710"/>
      <c r="T7710"/>
      <c r="U7710"/>
      <c r="V7710"/>
      <c r="W7710"/>
      <c r="X7710"/>
      <c r="Y7710"/>
      <c r="Z7710"/>
      <c r="AA7710"/>
      <c r="AB7710"/>
      <c r="AC7710"/>
      <c r="AD7710"/>
      <c r="AE7710"/>
      <c r="AF7710"/>
      <c r="AG7710"/>
      <c r="AH7710"/>
      <c r="AI7710"/>
      <c r="AJ7710"/>
      <c r="AK7710"/>
      <c r="AL7710"/>
      <c r="AM7710"/>
      <c r="AN7710"/>
      <c r="AO7710"/>
      <c r="AP7710"/>
      <c r="AQ7710"/>
      <c r="AR7710"/>
      <c r="AS7710"/>
      <c r="AT7710"/>
      <c r="AU7710"/>
      <c r="AV7710"/>
      <c r="AW7710"/>
      <c r="AX7710"/>
      <c r="AY7710"/>
      <c r="AZ7710"/>
    </row>
    <row r="7711" spans="1:52">
      <c r="A7711"/>
      <c r="B7711"/>
      <c r="C7711"/>
      <c r="D7711"/>
      <c r="E7711"/>
      <c r="F7711"/>
      <c r="G7711"/>
      <c r="H7711"/>
      <c r="I7711"/>
      <c r="J7711"/>
      <c r="K7711"/>
      <c r="L7711"/>
      <c r="M7711"/>
      <c r="N7711"/>
      <c r="O7711"/>
      <c r="P7711"/>
      <c r="Q7711"/>
      <c r="R7711"/>
      <c r="S7711"/>
      <c r="T7711"/>
      <c r="U7711"/>
      <c r="V7711"/>
      <c r="W7711"/>
      <c r="X7711"/>
      <c r="Y7711"/>
      <c r="Z7711"/>
      <c r="AA7711"/>
      <c r="AB7711"/>
      <c r="AC7711"/>
      <c r="AD7711"/>
      <c r="AE7711"/>
      <c r="AF7711"/>
      <c r="AG7711"/>
      <c r="AH7711"/>
      <c r="AI7711"/>
      <c r="AJ7711"/>
      <c r="AK7711"/>
      <c r="AL7711"/>
      <c r="AM7711"/>
      <c r="AN7711"/>
      <c r="AO7711"/>
      <c r="AP7711"/>
      <c r="AQ7711"/>
      <c r="AR7711"/>
      <c r="AS7711"/>
      <c r="AT7711"/>
      <c r="AU7711"/>
      <c r="AV7711"/>
      <c r="AW7711"/>
      <c r="AX7711"/>
      <c r="AY7711"/>
      <c r="AZ7711"/>
    </row>
    <row r="7712" spans="1:52">
      <c r="A7712"/>
      <c r="B7712"/>
      <c r="C7712"/>
      <c r="D7712"/>
      <c r="E7712"/>
      <c r="F7712"/>
      <c r="G7712"/>
      <c r="H7712"/>
      <c r="I7712"/>
      <c r="J7712"/>
      <c r="K7712"/>
      <c r="L7712"/>
      <c r="M7712"/>
      <c r="N7712"/>
      <c r="O7712"/>
      <c r="P7712"/>
      <c r="Q7712"/>
      <c r="R7712"/>
      <c r="S7712"/>
      <c r="T7712"/>
      <c r="U7712"/>
      <c r="V7712"/>
      <c r="W7712"/>
      <c r="X7712"/>
      <c r="Y7712"/>
      <c r="Z7712"/>
      <c r="AA7712"/>
      <c r="AB7712"/>
      <c r="AC7712"/>
      <c r="AD7712"/>
      <c r="AE7712"/>
      <c r="AF7712"/>
      <c r="AG7712"/>
      <c r="AH7712"/>
      <c r="AI7712"/>
      <c r="AJ7712"/>
      <c r="AK7712"/>
      <c r="AL7712"/>
      <c r="AM7712"/>
      <c r="AN7712"/>
      <c r="AO7712"/>
      <c r="AP7712"/>
      <c r="AQ7712"/>
      <c r="AR7712"/>
      <c r="AS7712"/>
      <c r="AT7712"/>
      <c r="AU7712"/>
      <c r="AV7712"/>
      <c r="AW7712"/>
      <c r="AX7712"/>
      <c r="AY7712"/>
      <c r="AZ7712"/>
    </row>
    <row r="7713" spans="1:52">
      <c r="A7713"/>
      <c r="B7713"/>
      <c r="C7713"/>
      <c r="D7713"/>
      <c r="E7713"/>
      <c r="F7713"/>
      <c r="G7713"/>
      <c r="H7713"/>
      <c r="I7713"/>
      <c r="J7713"/>
      <c r="K7713"/>
      <c r="L7713"/>
      <c r="M7713"/>
      <c r="N7713"/>
      <c r="O7713"/>
      <c r="P7713"/>
      <c r="Q7713"/>
      <c r="R7713"/>
      <c r="S7713"/>
      <c r="T7713"/>
      <c r="U7713"/>
      <c r="V7713"/>
      <c r="W7713"/>
      <c r="X7713"/>
      <c r="Y7713"/>
      <c r="Z7713"/>
      <c r="AA7713"/>
      <c r="AB7713"/>
      <c r="AC7713"/>
      <c r="AD7713"/>
      <c r="AE7713"/>
      <c r="AF7713"/>
      <c r="AG7713"/>
      <c r="AH7713"/>
      <c r="AI7713"/>
      <c r="AJ7713"/>
      <c r="AK7713"/>
      <c r="AL7713"/>
      <c r="AM7713"/>
      <c r="AN7713"/>
      <c r="AO7713"/>
      <c r="AP7713"/>
      <c r="AQ7713"/>
      <c r="AR7713"/>
      <c r="AS7713"/>
      <c r="AT7713"/>
      <c r="AU7713"/>
      <c r="AV7713"/>
      <c r="AW7713"/>
      <c r="AX7713"/>
      <c r="AY7713"/>
      <c r="AZ7713"/>
    </row>
    <row r="7714" spans="1:52">
      <c r="A7714"/>
      <c r="B7714"/>
      <c r="C7714"/>
      <c r="D7714"/>
      <c r="E7714"/>
      <c r="F7714"/>
      <c r="G7714"/>
      <c r="H7714"/>
      <c r="I7714"/>
      <c r="J7714"/>
      <c r="K7714"/>
      <c r="L7714"/>
      <c r="M7714"/>
      <c r="N7714"/>
      <c r="O7714"/>
      <c r="P7714"/>
      <c r="Q7714"/>
      <c r="R7714"/>
      <c r="S7714"/>
      <c r="T7714"/>
      <c r="U7714"/>
      <c r="V7714"/>
      <c r="W7714"/>
      <c r="X7714"/>
      <c r="Y7714"/>
      <c r="Z7714"/>
      <c r="AA7714"/>
      <c r="AB7714"/>
      <c r="AC7714"/>
      <c r="AD7714"/>
      <c r="AE7714"/>
      <c r="AF7714"/>
      <c r="AG7714"/>
      <c r="AH7714"/>
      <c r="AI7714"/>
      <c r="AJ7714"/>
      <c r="AK7714"/>
      <c r="AL7714"/>
      <c r="AM7714"/>
      <c r="AN7714"/>
      <c r="AO7714"/>
      <c r="AP7714"/>
      <c r="AQ7714"/>
      <c r="AR7714"/>
      <c r="AS7714"/>
      <c r="AT7714"/>
      <c r="AU7714"/>
      <c r="AV7714"/>
      <c r="AW7714"/>
      <c r="AX7714"/>
      <c r="AY7714"/>
      <c r="AZ7714"/>
    </row>
    <row r="7715" spans="1:52">
      <c r="A7715"/>
      <c r="B7715"/>
      <c r="C7715"/>
      <c r="D7715"/>
      <c r="E7715"/>
      <c r="F7715"/>
      <c r="G7715"/>
      <c r="H7715"/>
      <c r="I7715"/>
      <c r="J7715"/>
      <c r="K7715"/>
      <c r="L7715"/>
      <c r="M7715"/>
      <c r="N7715"/>
      <c r="O7715"/>
      <c r="P7715"/>
      <c r="Q7715"/>
      <c r="R7715"/>
      <c r="S7715"/>
      <c r="T7715"/>
      <c r="U7715"/>
      <c r="V7715"/>
      <c r="W7715"/>
      <c r="X7715"/>
      <c r="Y7715"/>
      <c r="Z7715"/>
      <c r="AA7715"/>
      <c r="AB7715"/>
      <c r="AC7715"/>
      <c r="AD7715"/>
      <c r="AE7715"/>
      <c r="AF7715"/>
      <c r="AG7715"/>
      <c r="AH7715"/>
      <c r="AI7715"/>
      <c r="AJ7715"/>
      <c r="AK7715"/>
      <c r="AL7715"/>
      <c r="AM7715"/>
      <c r="AN7715"/>
      <c r="AO7715"/>
      <c r="AP7715"/>
      <c r="AQ7715"/>
      <c r="AR7715"/>
      <c r="AS7715"/>
      <c r="AT7715"/>
      <c r="AU7715"/>
      <c r="AV7715"/>
      <c r="AW7715"/>
      <c r="AX7715"/>
      <c r="AY7715"/>
      <c r="AZ7715"/>
    </row>
    <row r="7716" spans="1:52">
      <c r="A7716"/>
      <c r="B7716"/>
      <c r="C7716"/>
      <c r="D7716"/>
      <c r="E7716"/>
      <c r="F7716"/>
      <c r="G7716"/>
      <c r="H7716"/>
      <c r="I7716"/>
      <c r="J7716"/>
      <c r="K7716"/>
      <c r="L7716"/>
      <c r="M7716"/>
      <c r="N7716"/>
      <c r="O7716"/>
      <c r="P7716"/>
      <c r="Q7716"/>
      <c r="R7716"/>
      <c r="S7716"/>
      <c r="T7716"/>
      <c r="U7716"/>
      <c r="V7716"/>
      <c r="W7716"/>
      <c r="X7716"/>
      <c r="Y7716"/>
      <c r="Z7716"/>
      <c r="AA7716"/>
      <c r="AB7716"/>
      <c r="AC7716"/>
      <c r="AD7716"/>
      <c r="AE7716"/>
      <c r="AF7716"/>
      <c r="AG7716"/>
      <c r="AH7716"/>
      <c r="AI7716"/>
      <c r="AJ7716"/>
      <c r="AK7716"/>
      <c r="AL7716"/>
      <c r="AM7716"/>
      <c r="AN7716"/>
      <c r="AO7716"/>
      <c r="AP7716"/>
      <c r="AQ7716"/>
      <c r="AR7716"/>
      <c r="AS7716"/>
      <c r="AT7716"/>
      <c r="AU7716"/>
      <c r="AV7716"/>
      <c r="AW7716"/>
      <c r="AX7716"/>
      <c r="AY7716"/>
      <c r="AZ7716"/>
    </row>
    <row r="7717" spans="1:52">
      <c r="A7717"/>
      <c r="B7717"/>
      <c r="C7717"/>
      <c r="D7717"/>
      <c r="E7717"/>
      <c r="F7717"/>
      <c r="G7717"/>
      <c r="H7717"/>
      <c r="I7717"/>
      <c r="J7717"/>
      <c r="K7717"/>
      <c r="L7717"/>
      <c r="M7717"/>
      <c r="N7717"/>
      <c r="O7717"/>
      <c r="P7717"/>
      <c r="Q7717"/>
      <c r="R7717"/>
      <c r="S7717"/>
      <c r="T7717"/>
      <c r="U7717"/>
      <c r="V7717"/>
      <c r="W7717"/>
      <c r="X7717"/>
      <c r="Y7717"/>
      <c r="Z7717"/>
      <c r="AA7717"/>
      <c r="AB7717"/>
      <c r="AC7717"/>
      <c r="AD7717"/>
      <c r="AE7717"/>
      <c r="AF7717"/>
      <c r="AG7717"/>
      <c r="AH7717"/>
      <c r="AI7717"/>
      <c r="AJ7717"/>
      <c r="AK7717"/>
      <c r="AL7717"/>
      <c r="AM7717"/>
      <c r="AN7717"/>
      <c r="AO7717"/>
      <c r="AP7717"/>
      <c r="AQ7717"/>
      <c r="AR7717"/>
      <c r="AS7717"/>
      <c r="AT7717"/>
      <c r="AU7717"/>
      <c r="AV7717"/>
      <c r="AW7717"/>
      <c r="AX7717"/>
      <c r="AY7717"/>
      <c r="AZ7717"/>
    </row>
    <row r="7718" spans="1:52">
      <c r="A7718"/>
      <c r="B7718"/>
      <c r="C7718"/>
      <c r="D7718"/>
      <c r="E7718"/>
      <c r="F7718"/>
      <c r="G7718"/>
      <c r="H7718"/>
      <c r="I7718"/>
      <c r="J7718"/>
      <c r="K7718"/>
      <c r="L7718"/>
      <c r="M7718"/>
      <c r="N7718"/>
      <c r="O7718"/>
      <c r="P7718"/>
      <c r="Q7718"/>
      <c r="R7718"/>
      <c r="S7718"/>
      <c r="T7718"/>
      <c r="U7718"/>
      <c r="V7718"/>
      <c r="W7718"/>
      <c r="X7718"/>
      <c r="Y7718"/>
      <c r="Z7718"/>
      <c r="AA7718"/>
      <c r="AB7718"/>
      <c r="AC7718"/>
      <c r="AD7718"/>
      <c r="AE7718"/>
      <c r="AF7718"/>
      <c r="AG7718"/>
      <c r="AH7718"/>
      <c r="AI7718"/>
      <c r="AJ7718"/>
      <c r="AK7718"/>
      <c r="AL7718"/>
      <c r="AM7718"/>
      <c r="AN7718"/>
      <c r="AO7718"/>
      <c r="AP7718"/>
      <c r="AQ7718"/>
      <c r="AR7718"/>
      <c r="AS7718"/>
      <c r="AT7718"/>
      <c r="AU7718"/>
      <c r="AV7718"/>
      <c r="AW7718"/>
      <c r="AX7718"/>
      <c r="AY7718"/>
      <c r="AZ7718"/>
    </row>
    <row r="7719" spans="1:52">
      <c r="A7719"/>
      <c r="B7719"/>
      <c r="C7719"/>
      <c r="D7719"/>
      <c r="E7719"/>
      <c r="F7719"/>
      <c r="G7719"/>
      <c r="H7719"/>
      <c r="I7719"/>
      <c r="J7719"/>
      <c r="K7719"/>
      <c r="L7719"/>
      <c r="M7719"/>
      <c r="N7719"/>
      <c r="O7719"/>
      <c r="P7719"/>
      <c r="Q7719"/>
      <c r="R7719"/>
      <c r="S7719"/>
      <c r="T7719"/>
      <c r="U7719"/>
      <c r="V7719"/>
      <c r="W7719"/>
      <c r="X7719"/>
      <c r="Y7719"/>
      <c r="Z7719"/>
      <c r="AA7719"/>
      <c r="AB7719"/>
      <c r="AC7719"/>
      <c r="AD7719"/>
      <c r="AE7719"/>
      <c r="AF7719"/>
      <c r="AG7719"/>
      <c r="AH7719"/>
      <c r="AI7719"/>
      <c r="AJ7719"/>
      <c r="AK7719"/>
      <c r="AL7719"/>
      <c r="AM7719"/>
      <c r="AN7719"/>
      <c r="AO7719"/>
      <c r="AP7719"/>
      <c r="AQ7719"/>
      <c r="AR7719"/>
      <c r="AS7719"/>
      <c r="AT7719"/>
      <c r="AU7719"/>
      <c r="AV7719"/>
      <c r="AW7719"/>
      <c r="AX7719"/>
      <c r="AY7719"/>
      <c r="AZ7719"/>
    </row>
    <row r="7720" spans="1:52">
      <c r="A7720"/>
      <c r="B7720"/>
      <c r="C7720"/>
      <c r="D7720"/>
      <c r="E7720"/>
      <c r="F7720"/>
      <c r="G7720"/>
      <c r="H7720"/>
      <c r="I7720"/>
      <c r="J7720"/>
      <c r="K7720"/>
      <c r="L7720"/>
      <c r="M7720"/>
      <c r="N7720"/>
      <c r="O7720"/>
      <c r="P7720"/>
      <c r="Q7720"/>
      <c r="R7720"/>
      <c r="S7720"/>
      <c r="T7720"/>
      <c r="U7720"/>
      <c r="V7720"/>
      <c r="W7720"/>
      <c r="X7720"/>
      <c r="Y7720"/>
      <c r="Z7720"/>
      <c r="AA7720"/>
      <c r="AB7720"/>
      <c r="AC7720"/>
      <c r="AD7720"/>
      <c r="AE7720"/>
      <c r="AF7720"/>
      <c r="AG7720"/>
      <c r="AH7720"/>
      <c r="AI7720"/>
      <c r="AJ7720"/>
      <c r="AK7720"/>
      <c r="AL7720"/>
      <c r="AM7720"/>
      <c r="AN7720"/>
      <c r="AO7720"/>
      <c r="AP7720"/>
      <c r="AQ7720"/>
      <c r="AR7720"/>
      <c r="AS7720"/>
      <c r="AT7720"/>
      <c r="AU7720"/>
      <c r="AV7720"/>
      <c r="AW7720"/>
      <c r="AX7720"/>
      <c r="AY7720"/>
      <c r="AZ7720"/>
    </row>
    <row r="7721" spans="1:52">
      <c r="A7721"/>
      <c r="B7721"/>
      <c r="C7721"/>
      <c r="D7721"/>
      <c r="E7721"/>
      <c r="F7721"/>
      <c r="G7721"/>
      <c r="H7721"/>
      <c r="I7721"/>
      <c r="J7721"/>
      <c r="K7721"/>
      <c r="L7721"/>
      <c r="M7721"/>
      <c r="N7721"/>
      <c r="O7721"/>
      <c r="P7721"/>
      <c r="Q7721"/>
      <c r="R7721"/>
      <c r="S7721"/>
      <c r="T7721"/>
      <c r="U7721"/>
      <c r="V7721"/>
      <c r="W7721"/>
      <c r="X7721"/>
      <c r="Y7721"/>
      <c r="Z7721"/>
      <c r="AA7721"/>
      <c r="AB7721"/>
      <c r="AC7721"/>
      <c r="AD7721"/>
      <c r="AE7721"/>
      <c r="AF7721"/>
      <c r="AG7721"/>
      <c r="AH7721"/>
      <c r="AI7721"/>
      <c r="AJ7721"/>
      <c r="AK7721"/>
      <c r="AL7721"/>
      <c r="AM7721"/>
      <c r="AN7721"/>
      <c r="AO7721"/>
      <c r="AP7721"/>
      <c r="AQ7721"/>
      <c r="AR7721"/>
      <c r="AS7721"/>
      <c r="AT7721"/>
      <c r="AU7721"/>
      <c r="AV7721"/>
      <c r="AW7721"/>
      <c r="AX7721"/>
      <c r="AY7721"/>
      <c r="AZ7721"/>
    </row>
    <row r="7722" spans="1:52">
      <c r="A7722"/>
      <c r="B7722"/>
      <c r="C7722"/>
      <c r="D7722"/>
      <c r="E7722"/>
      <c r="F7722"/>
      <c r="G7722"/>
      <c r="H7722"/>
      <c r="I7722"/>
      <c r="J7722"/>
      <c r="K7722"/>
      <c r="L7722"/>
      <c r="M7722"/>
      <c r="N7722"/>
      <c r="O7722"/>
      <c r="P7722"/>
      <c r="Q7722"/>
      <c r="R7722"/>
      <c r="S7722"/>
      <c r="T7722"/>
      <c r="U7722"/>
      <c r="V7722"/>
      <c r="W7722"/>
      <c r="X7722"/>
      <c r="Y7722"/>
      <c r="Z7722"/>
      <c r="AA7722"/>
      <c r="AB7722"/>
      <c r="AC7722"/>
      <c r="AD7722"/>
      <c r="AE7722"/>
      <c r="AF7722"/>
      <c r="AG7722"/>
      <c r="AH7722"/>
      <c r="AI7722"/>
      <c r="AJ7722"/>
      <c r="AK7722"/>
      <c r="AL7722"/>
      <c r="AM7722"/>
      <c r="AN7722"/>
      <c r="AO7722"/>
      <c r="AP7722"/>
      <c r="AQ7722"/>
      <c r="AR7722"/>
      <c r="AS7722"/>
      <c r="AT7722"/>
      <c r="AU7722"/>
      <c r="AV7722"/>
      <c r="AW7722"/>
      <c r="AX7722"/>
      <c r="AY7722"/>
      <c r="AZ7722"/>
    </row>
    <row r="7723" spans="1:52">
      <c r="A7723"/>
      <c r="B7723"/>
      <c r="C7723"/>
      <c r="D7723"/>
      <c r="E7723"/>
      <c r="F7723"/>
      <c r="G7723"/>
      <c r="H7723"/>
      <c r="I7723"/>
      <c r="J7723"/>
      <c r="K7723"/>
      <c r="L7723"/>
      <c r="M7723"/>
      <c r="N7723"/>
      <c r="O7723"/>
      <c r="P7723"/>
      <c r="Q7723"/>
      <c r="R7723"/>
      <c r="S7723"/>
      <c r="T7723"/>
      <c r="U7723"/>
      <c r="V7723"/>
      <c r="W7723"/>
      <c r="X7723"/>
      <c r="Y7723"/>
      <c r="Z7723"/>
      <c r="AA7723"/>
      <c r="AB7723"/>
      <c r="AC7723"/>
      <c r="AD7723"/>
      <c r="AE7723"/>
      <c r="AF7723"/>
      <c r="AG7723"/>
      <c r="AH7723"/>
      <c r="AI7723"/>
      <c r="AJ7723"/>
      <c r="AK7723"/>
      <c r="AL7723"/>
      <c r="AM7723"/>
      <c r="AN7723"/>
      <c r="AO7723"/>
      <c r="AP7723"/>
      <c r="AQ7723"/>
      <c r="AR7723"/>
      <c r="AS7723"/>
      <c r="AT7723"/>
      <c r="AU7723"/>
      <c r="AV7723"/>
      <c r="AW7723"/>
      <c r="AX7723"/>
      <c r="AY7723"/>
      <c r="AZ7723"/>
    </row>
    <row r="7724" spans="1:52">
      <c r="A7724"/>
      <c r="B7724"/>
      <c r="C7724"/>
      <c r="D7724"/>
      <c r="E7724"/>
      <c r="F7724"/>
      <c r="G7724"/>
      <c r="H7724"/>
      <c r="I7724"/>
      <c r="J7724"/>
      <c r="K7724"/>
      <c r="L7724"/>
      <c r="M7724"/>
      <c r="N7724"/>
      <c r="O7724"/>
      <c r="P7724"/>
      <c r="Q7724"/>
      <c r="R7724"/>
      <c r="S7724"/>
      <c r="T7724"/>
      <c r="U7724"/>
      <c r="V7724"/>
      <c r="W7724"/>
      <c r="X7724"/>
      <c r="Y7724"/>
      <c r="Z7724"/>
      <c r="AA7724"/>
      <c r="AB7724"/>
      <c r="AC7724"/>
      <c r="AD7724"/>
      <c r="AE7724"/>
      <c r="AF7724"/>
      <c r="AG7724"/>
      <c r="AH7724"/>
      <c r="AI7724"/>
      <c r="AJ7724"/>
      <c r="AK7724"/>
      <c r="AL7724"/>
      <c r="AM7724"/>
      <c r="AN7724"/>
      <c r="AO7724"/>
      <c r="AP7724"/>
      <c r="AQ7724"/>
      <c r="AR7724"/>
      <c r="AS7724"/>
      <c r="AT7724"/>
      <c r="AU7724"/>
      <c r="AV7724"/>
      <c r="AW7724"/>
      <c r="AX7724"/>
      <c r="AY7724"/>
      <c r="AZ7724"/>
    </row>
    <row r="7725" spans="1:52">
      <c r="A7725"/>
      <c r="B7725"/>
      <c r="C7725"/>
      <c r="D7725"/>
      <c r="E7725"/>
      <c r="F7725"/>
      <c r="G7725"/>
      <c r="H7725"/>
      <c r="I7725"/>
      <c r="J7725"/>
      <c r="K7725"/>
      <c r="L7725"/>
      <c r="M7725"/>
      <c r="N7725"/>
      <c r="O7725"/>
      <c r="P7725"/>
      <c r="Q7725"/>
      <c r="R7725"/>
      <c r="S7725"/>
      <c r="T7725"/>
      <c r="U7725"/>
      <c r="V7725"/>
      <c r="W7725"/>
      <c r="X7725"/>
      <c r="Y7725"/>
      <c r="Z7725"/>
      <c r="AA7725"/>
      <c r="AB7725"/>
      <c r="AC7725"/>
      <c r="AD7725"/>
      <c r="AE7725"/>
      <c r="AF7725"/>
      <c r="AG7725"/>
      <c r="AH7725"/>
      <c r="AI7725"/>
      <c r="AJ7725"/>
      <c r="AK7725"/>
      <c r="AL7725"/>
      <c r="AM7725"/>
      <c r="AN7725"/>
      <c r="AO7725"/>
      <c r="AP7725"/>
      <c r="AQ7725"/>
      <c r="AR7725"/>
      <c r="AS7725"/>
      <c r="AT7725"/>
      <c r="AU7725"/>
      <c r="AV7725"/>
      <c r="AW7725"/>
      <c r="AX7725"/>
      <c r="AY7725"/>
      <c r="AZ7725"/>
    </row>
    <row r="7726" spans="1:52">
      <c r="A7726"/>
      <c r="B7726"/>
      <c r="C7726"/>
      <c r="D7726"/>
      <c r="E7726"/>
      <c r="F7726"/>
      <c r="G7726"/>
      <c r="H7726"/>
      <c r="I7726"/>
      <c r="J7726"/>
      <c r="K7726"/>
      <c r="L7726"/>
      <c r="M7726"/>
      <c r="N7726"/>
      <c r="O7726"/>
      <c r="P7726"/>
      <c r="Q7726"/>
      <c r="R7726"/>
      <c r="S7726"/>
      <c r="T7726"/>
      <c r="U7726"/>
      <c r="V7726"/>
      <c r="W7726"/>
      <c r="X7726"/>
      <c r="Y7726"/>
      <c r="Z7726"/>
      <c r="AA7726"/>
      <c r="AB7726"/>
      <c r="AC7726"/>
      <c r="AD7726"/>
      <c r="AE7726"/>
      <c r="AF7726"/>
      <c r="AG7726"/>
      <c r="AH7726"/>
      <c r="AI7726"/>
      <c r="AJ7726"/>
      <c r="AK7726"/>
      <c r="AL7726"/>
      <c r="AM7726"/>
      <c r="AN7726"/>
      <c r="AO7726"/>
      <c r="AP7726"/>
      <c r="AQ7726"/>
      <c r="AR7726"/>
      <c r="AS7726"/>
      <c r="AT7726"/>
      <c r="AU7726"/>
      <c r="AV7726"/>
      <c r="AW7726"/>
      <c r="AX7726"/>
      <c r="AY7726"/>
      <c r="AZ7726"/>
    </row>
    <row r="7727" spans="1:52">
      <c r="A7727"/>
      <c r="B7727"/>
      <c r="C7727"/>
      <c r="D7727"/>
      <c r="E7727"/>
      <c r="F7727"/>
      <c r="G7727"/>
      <c r="H7727"/>
      <c r="I7727"/>
      <c r="J7727"/>
      <c r="K7727"/>
      <c r="L7727"/>
      <c r="M7727"/>
      <c r="N7727"/>
      <c r="O7727"/>
      <c r="P7727"/>
      <c r="Q7727"/>
      <c r="R7727"/>
      <c r="S7727"/>
      <c r="T7727"/>
      <c r="U7727"/>
      <c r="V7727"/>
      <c r="W7727"/>
      <c r="X7727"/>
      <c r="Y7727"/>
      <c r="Z7727"/>
      <c r="AA7727"/>
      <c r="AB7727"/>
      <c r="AC7727"/>
      <c r="AD7727"/>
      <c r="AE7727"/>
      <c r="AF7727"/>
      <c r="AG7727"/>
      <c r="AH7727"/>
      <c r="AI7727"/>
      <c r="AJ7727"/>
      <c r="AK7727"/>
      <c r="AL7727"/>
      <c r="AM7727"/>
      <c r="AN7727"/>
      <c r="AO7727"/>
      <c r="AP7727"/>
      <c r="AQ7727"/>
      <c r="AR7727"/>
      <c r="AS7727"/>
      <c r="AT7727"/>
      <c r="AU7727"/>
      <c r="AV7727"/>
      <c r="AW7727"/>
      <c r="AX7727"/>
      <c r="AY7727"/>
      <c r="AZ7727"/>
    </row>
    <row r="7728" spans="1:52">
      <c r="A7728"/>
      <c r="B7728"/>
      <c r="C7728"/>
      <c r="D7728"/>
      <c r="E7728"/>
      <c r="F7728"/>
      <c r="G7728"/>
      <c r="H7728"/>
      <c r="I7728"/>
      <c r="J7728"/>
      <c r="K7728"/>
      <c r="L7728"/>
      <c r="M7728"/>
      <c r="N7728"/>
      <c r="O7728"/>
      <c r="P7728"/>
      <c r="Q7728"/>
      <c r="R7728"/>
      <c r="S7728"/>
      <c r="T7728"/>
      <c r="U7728"/>
      <c r="V7728"/>
      <c r="W7728"/>
      <c r="X7728"/>
      <c r="Y7728"/>
      <c r="Z7728"/>
      <c r="AA7728"/>
      <c r="AB7728"/>
      <c r="AC7728"/>
      <c r="AD7728"/>
      <c r="AE7728"/>
      <c r="AF7728"/>
      <c r="AG7728"/>
      <c r="AH7728"/>
      <c r="AI7728"/>
      <c r="AJ7728"/>
      <c r="AK7728"/>
      <c r="AL7728"/>
      <c r="AM7728"/>
      <c r="AN7728"/>
      <c r="AO7728"/>
      <c r="AP7728"/>
      <c r="AQ7728"/>
      <c r="AR7728"/>
      <c r="AS7728"/>
      <c r="AT7728"/>
      <c r="AU7728"/>
      <c r="AV7728"/>
      <c r="AW7728"/>
      <c r="AX7728"/>
      <c r="AY7728"/>
      <c r="AZ7728"/>
    </row>
    <row r="7729" spans="1:52">
      <c r="A7729"/>
      <c r="B7729"/>
      <c r="C7729"/>
      <c r="D7729"/>
      <c r="E7729"/>
      <c r="F7729"/>
      <c r="G7729"/>
      <c r="H7729"/>
      <c r="I7729"/>
      <c r="J7729"/>
      <c r="K7729"/>
      <c r="L7729"/>
      <c r="M7729"/>
      <c r="N7729"/>
      <c r="O7729"/>
      <c r="P7729"/>
      <c r="Q7729"/>
      <c r="R7729"/>
      <c r="S7729"/>
      <c r="T7729"/>
      <c r="U7729"/>
      <c r="V7729"/>
      <c r="W7729"/>
      <c r="X7729"/>
      <c r="Y7729"/>
      <c r="Z7729"/>
      <c r="AA7729"/>
      <c r="AB7729"/>
      <c r="AC7729"/>
      <c r="AD7729"/>
      <c r="AE7729"/>
      <c r="AF7729"/>
      <c r="AG7729"/>
      <c r="AH7729"/>
      <c r="AI7729"/>
      <c r="AJ7729"/>
      <c r="AK7729"/>
      <c r="AL7729"/>
      <c r="AM7729"/>
      <c r="AN7729"/>
      <c r="AO7729"/>
      <c r="AP7729"/>
      <c r="AQ7729"/>
      <c r="AR7729"/>
      <c r="AS7729"/>
      <c r="AT7729"/>
      <c r="AU7729"/>
      <c r="AV7729"/>
      <c r="AW7729"/>
      <c r="AX7729"/>
      <c r="AY7729"/>
      <c r="AZ7729"/>
    </row>
    <row r="7730" spans="1:52">
      <c r="A7730"/>
      <c r="B7730"/>
      <c r="C7730"/>
      <c r="D7730"/>
      <c r="E7730"/>
      <c r="F7730"/>
      <c r="G7730"/>
      <c r="H7730"/>
      <c r="I7730"/>
      <c r="J7730"/>
      <c r="K7730"/>
      <c r="L7730"/>
      <c r="M7730"/>
      <c r="N7730"/>
      <c r="O7730"/>
      <c r="P7730"/>
      <c r="Q7730"/>
      <c r="R7730"/>
      <c r="S7730"/>
      <c r="T7730"/>
      <c r="U7730"/>
      <c r="V7730"/>
      <c r="W7730"/>
      <c r="X7730"/>
      <c r="Y7730"/>
      <c r="Z7730"/>
      <c r="AA7730"/>
      <c r="AB7730"/>
      <c r="AC7730"/>
      <c r="AD7730"/>
      <c r="AE7730"/>
      <c r="AF7730"/>
      <c r="AG7730"/>
      <c r="AH7730"/>
      <c r="AI7730"/>
      <c r="AJ7730"/>
      <c r="AK7730"/>
      <c r="AL7730"/>
      <c r="AM7730"/>
      <c r="AN7730"/>
      <c r="AO7730"/>
      <c r="AP7730"/>
      <c r="AQ7730"/>
      <c r="AR7730"/>
      <c r="AS7730"/>
      <c r="AT7730"/>
      <c r="AU7730"/>
      <c r="AV7730"/>
      <c r="AW7730"/>
      <c r="AX7730"/>
      <c r="AY7730"/>
      <c r="AZ7730"/>
    </row>
    <row r="7731" spans="1:52">
      <c r="A7731"/>
      <c r="B7731"/>
      <c r="C7731"/>
      <c r="D7731"/>
      <c r="E7731"/>
      <c r="F7731"/>
      <c r="G7731"/>
      <c r="H7731"/>
      <c r="I7731"/>
      <c r="J7731"/>
      <c r="K7731"/>
      <c r="L7731"/>
      <c r="M7731"/>
      <c r="N7731"/>
      <c r="O7731"/>
      <c r="P7731"/>
      <c r="Q7731"/>
      <c r="R7731"/>
      <c r="S7731"/>
      <c r="T7731"/>
      <c r="U7731"/>
      <c r="V7731"/>
      <c r="W7731"/>
      <c r="X7731"/>
      <c r="Y7731"/>
      <c r="Z7731"/>
      <c r="AA7731"/>
      <c r="AB7731"/>
      <c r="AC7731"/>
      <c r="AD7731"/>
      <c r="AE7731"/>
      <c r="AF7731"/>
      <c r="AG7731"/>
      <c r="AH7731"/>
      <c r="AI7731"/>
      <c r="AJ7731"/>
      <c r="AK7731"/>
      <c r="AL7731"/>
      <c r="AM7731"/>
      <c r="AN7731"/>
      <c r="AO7731"/>
      <c r="AP7731"/>
      <c r="AQ7731"/>
      <c r="AR7731"/>
      <c r="AS7731"/>
      <c r="AT7731"/>
      <c r="AU7731"/>
      <c r="AV7731"/>
      <c r="AW7731"/>
      <c r="AX7731"/>
      <c r="AY7731"/>
      <c r="AZ7731"/>
    </row>
    <row r="7732" spans="1:52">
      <c r="A7732"/>
      <c r="B7732"/>
      <c r="C7732"/>
      <c r="D7732"/>
      <c r="E7732"/>
      <c r="F7732"/>
      <c r="G7732"/>
      <c r="H7732"/>
      <c r="I7732"/>
      <c r="J7732"/>
      <c r="K7732"/>
      <c r="L7732"/>
      <c r="M7732"/>
      <c r="N7732"/>
      <c r="O7732"/>
      <c r="P7732"/>
      <c r="Q7732"/>
      <c r="R7732"/>
      <c r="S7732"/>
      <c r="T7732"/>
      <c r="U7732"/>
      <c r="V7732"/>
      <c r="W7732"/>
      <c r="X7732"/>
      <c r="Y7732"/>
      <c r="Z7732"/>
      <c r="AA7732"/>
      <c r="AB7732"/>
      <c r="AC7732"/>
      <c r="AD7732"/>
      <c r="AE7732"/>
      <c r="AF7732"/>
      <c r="AG7732"/>
      <c r="AH7732"/>
      <c r="AI7732"/>
      <c r="AJ7732"/>
      <c r="AK7732"/>
      <c r="AL7732"/>
      <c r="AM7732"/>
      <c r="AN7732"/>
      <c r="AO7732"/>
      <c r="AP7732"/>
      <c r="AQ7732"/>
      <c r="AR7732"/>
      <c r="AS7732"/>
      <c r="AT7732"/>
      <c r="AU7732"/>
      <c r="AV7732"/>
      <c r="AW7732"/>
      <c r="AX7732"/>
      <c r="AY7732"/>
      <c r="AZ7732"/>
    </row>
    <row r="7733" spans="1:52">
      <c r="A7733"/>
      <c r="B7733"/>
      <c r="C7733"/>
      <c r="D7733"/>
      <c r="E7733"/>
      <c r="F7733"/>
      <c r="G7733"/>
      <c r="H7733"/>
      <c r="I7733"/>
      <c r="J7733"/>
      <c r="K7733"/>
      <c r="L7733"/>
      <c r="M7733"/>
      <c r="N7733"/>
      <c r="O7733"/>
      <c r="P7733"/>
      <c r="Q7733"/>
      <c r="R7733"/>
      <c r="S7733"/>
      <c r="T7733"/>
      <c r="U7733"/>
      <c r="V7733"/>
      <c r="W7733"/>
      <c r="X7733"/>
      <c r="Y7733"/>
      <c r="Z7733"/>
      <c r="AA7733"/>
      <c r="AB7733"/>
      <c r="AC7733"/>
      <c r="AD7733"/>
      <c r="AE7733"/>
      <c r="AF7733"/>
      <c r="AG7733"/>
      <c r="AH7733"/>
      <c r="AI7733"/>
      <c r="AJ7733"/>
      <c r="AK7733"/>
      <c r="AL7733"/>
      <c r="AM7733"/>
      <c r="AN7733"/>
      <c r="AO7733"/>
      <c r="AP7733"/>
      <c r="AQ7733"/>
      <c r="AR7733"/>
      <c r="AS7733"/>
      <c r="AT7733"/>
      <c r="AU7733"/>
      <c r="AV7733"/>
      <c r="AW7733"/>
      <c r="AX7733"/>
      <c r="AY7733"/>
      <c r="AZ7733"/>
    </row>
    <row r="7734" spans="1:52">
      <c r="A7734"/>
      <c r="B7734"/>
      <c r="C7734"/>
      <c r="D7734"/>
      <c r="E7734"/>
      <c r="F7734"/>
      <c r="G7734"/>
      <c r="H7734"/>
      <c r="I7734"/>
      <c r="J7734"/>
      <c r="K7734"/>
      <c r="L7734"/>
      <c r="M7734"/>
      <c r="N7734"/>
      <c r="O7734"/>
      <c r="P7734"/>
      <c r="Q7734"/>
      <c r="R7734"/>
      <c r="S7734"/>
      <c r="T7734"/>
      <c r="U7734"/>
      <c r="V7734"/>
      <c r="W7734"/>
      <c r="X7734"/>
      <c r="Y7734"/>
      <c r="Z7734"/>
      <c r="AA7734"/>
      <c r="AB7734"/>
      <c r="AC7734"/>
      <c r="AD7734"/>
      <c r="AE7734"/>
      <c r="AF7734"/>
      <c r="AG7734"/>
      <c r="AH7734"/>
      <c r="AI7734"/>
      <c r="AJ7734"/>
      <c r="AK7734"/>
      <c r="AL7734"/>
      <c r="AM7734"/>
      <c r="AN7734"/>
      <c r="AO7734"/>
      <c r="AP7734"/>
      <c r="AQ7734"/>
      <c r="AR7734"/>
      <c r="AS7734"/>
      <c r="AT7734"/>
      <c r="AU7734"/>
      <c r="AV7734"/>
      <c r="AW7734"/>
      <c r="AX7734"/>
      <c r="AY7734"/>
      <c r="AZ7734"/>
    </row>
    <row r="7735" spans="1:52">
      <c r="A7735"/>
      <c r="B7735"/>
      <c r="C7735"/>
      <c r="D7735"/>
      <c r="E7735"/>
      <c r="F7735"/>
      <c r="G7735"/>
      <c r="H7735"/>
      <c r="I7735"/>
      <c r="J7735"/>
      <c r="K7735"/>
      <c r="L7735"/>
      <c r="M7735"/>
      <c r="N7735"/>
      <c r="O7735"/>
      <c r="P7735"/>
      <c r="Q7735"/>
      <c r="R7735"/>
      <c r="S7735"/>
      <c r="T7735"/>
      <c r="U7735"/>
      <c r="V7735"/>
      <c r="W7735"/>
      <c r="X7735"/>
      <c r="Y7735"/>
      <c r="Z7735"/>
      <c r="AA7735"/>
      <c r="AB7735"/>
      <c r="AC7735"/>
      <c r="AD7735"/>
      <c r="AE7735"/>
      <c r="AF7735"/>
      <c r="AG7735"/>
      <c r="AH7735"/>
      <c r="AI7735"/>
      <c r="AJ7735"/>
      <c r="AK7735"/>
      <c r="AL7735"/>
      <c r="AM7735"/>
      <c r="AN7735"/>
      <c r="AO7735"/>
      <c r="AP7735"/>
      <c r="AQ7735"/>
      <c r="AR7735"/>
      <c r="AS7735"/>
      <c r="AT7735"/>
      <c r="AU7735"/>
      <c r="AV7735"/>
      <c r="AW7735"/>
      <c r="AX7735"/>
      <c r="AY7735"/>
      <c r="AZ7735"/>
    </row>
    <row r="7736" spans="1:52">
      <c r="A7736"/>
      <c r="B7736"/>
      <c r="C7736"/>
      <c r="D7736"/>
      <c r="E7736"/>
      <c r="F7736"/>
      <c r="G7736"/>
      <c r="H7736"/>
      <c r="I7736"/>
      <c r="J7736"/>
      <c r="K7736"/>
      <c r="L7736"/>
      <c r="M7736"/>
      <c r="N7736"/>
      <c r="O7736"/>
      <c r="P7736"/>
      <c r="Q7736"/>
      <c r="R7736"/>
      <c r="S7736"/>
      <c r="T7736"/>
      <c r="U7736"/>
      <c r="V7736"/>
      <c r="W7736"/>
      <c r="X7736"/>
      <c r="Y7736"/>
      <c r="Z7736"/>
      <c r="AA7736"/>
      <c r="AB7736"/>
      <c r="AC7736"/>
      <c r="AD7736"/>
      <c r="AE7736"/>
      <c r="AF7736"/>
      <c r="AG7736"/>
      <c r="AH7736"/>
      <c r="AI7736"/>
      <c r="AJ7736"/>
      <c r="AK7736"/>
      <c r="AL7736"/>
      <c r="AM7736"/>
      <c r="AN7736"/>
      <c r="AO7736"/>
      <c r="AP7736"/>
      <c r="AQ7736"/>
      <c r="AR7736"/>
      <c r="AS7736"/>
      <c r="AT7736"/>
      <c r="AU7736"/>
      <c r="AV7736"/>
      <c r="AW7736"/>
      <c r="AX7736"/>
      <c r="AY7736"/>
      <c r="AZ7736"/>
    </row>
    <row r="7737" spans="1:52">
      <c r="A7737"/>
      <c r="B7737"/>
      <c r="C7737"/>
      <c r="D7737"/>
      <c r="E7737"/>
      <c r="F7737"/>
      <c r="G7737"/>
      <c r="H7737"/>
      <c r="I7737"/>
      <c r="J7737"/>
      <c r="K7737"/>
      <c r="L7737"/>
      <c r="M7737"/>
      <c r="N7737"/>
      <c r="O7737"/>
      <c r="P7737"/>
      <c r="Q7737"/>
      <c r="R7737"/>
      <c r="S7737"/>
      <c r="T7737"/>
      <c r="U7737"/>
      <c r="V7737"/>
      <c r="W7737"/>
      <c r="X7737"/>
      <c r="Y7737"/>
      <c r="Z7737"/>
      <c r="AA7737"/>
      <c r="AB7737"/>
      <c r="AC7737"/>
      <c r="AD7737"/>
      <c r="AE7737"/>
      <c r="AF7737"/>
      <c r="AG7737"/>
      <c r="AH7737"/>
      <c r="AI7737"/>
      <c r="AJ7737"/>
      <c r="AK7737"/>
      <c r="AL7737"/>
      <c r="AM7737"/>
      <c r="AN7737"/>
      <c r="AO7737"/>
      <c r="AP7737"/>
      <c r="AQ7737"/>
      <c r="AR7737"/>
      <c r="AS7737"/>
      <c r="AT7737"/>
      <c r="AU7737"/>
      <c r="AV7737"/>
      <c r="AW7737"/>
      <c r="AX7737"/>
      <c r="AY7737"/>
      <c r="AZ7737"/>
    </row>
    <row r="7738" spans="1:52">
      <c r="A7738"/>
      <c r="B7738"/>
      <c r="C7738"/>
      <c r="D7738"/>
      <c r="E7738"/>
      <c r="F7738"/>
      <c r="G7738"/>
      <c r="H7738"/>
      <c r="I7738"/>
      <c r="J7738"/>
      <c r="K7738"/>
      <c r="L7738"/>
      <c r="M7738"/>
      <c r="N7738"/>
      <c r="O7738"/>
      <c r="P7738"/>
      <c r="Q7738"/>
      <c r="R7738"/>
      <c r="S7738"/>
      <c r="T7738"/>
      <c r="U7738"/>
      <c r="V7738"/>
      <c r="W7738"/>
      <c r="X7738"/>
      <c r="Y7738"/>
      <c r="Z7738"/>
      <c r="AA7738"/>
      <c r="AB7738"/>
      <c r="AC7738"/>
      <c r="AD7738"/>
      <c r="AE7738"/>
      <c r="AF7738"/>
      <c r="AG7738"/>
      <c r="AH7738"/>
      <c r="AI7738"/>
      <c r="AJ7738"/>
      <c r="AK7738"/>
      <c r="AL7738"/>
      <c r="AM7738"/>
      <c r="AN7738"/>
      <c r="AO7738"/>
      <c r="AP7738"/>
      <c r="AQ7738"/>
      <c r="AR7738"/>
      <c r="AS7738"/>
      <c r="AT7738"/>
      <c r="AU7738"/>
      <c r="AV7738"/>
      <c r="AW7738"/>
      <c r="AX7738"/>
      <c r="AY7738"/>
      <c r="AZ7738"/>
    </row>
    <row r="7739" spans="1:52">
      <c r="A7739"/>
      <c r="B7739"/>
      <c r="C7739"/>
      <c r="D7739"/>
      <c r="E7739"/>
      <c r="F7739"/>
      <c r="G7739"/>
      <c r="H7739"/>
      <c r="I7739"/>
      <c r="J7739"/>
      <c r="K7739"/>
      <c r="L7739"/>
      <c r="M7739"/>
      <c r="N7739"/>
      <c r="O7739"/>
      <c r="P7739"/>
      <c r="Q7739"/>
      <c r="R7739"/>
      <c r="S7739"/>
      <c r="T7739"/>
      <c r="U7739"/>
      <c r="V7739"/>
      <c r="W7739"/>
      <c r="X7739"/>
      <c r="Y7739"/>
      <c r="Z7739"/>
      <c r="AA7739"/>
      <c r="AB7739"/>
      <c r="AC7739"/>
      <c r="AD7739"/>
      <c r="AE7739"/>
      <c r="AF7739"/>
      <c r="AG7739"/>
      <c r="AH7739"/>
      <c r="AI7739"/>
      <c r="AJ7739"/>
      <c r="AK7739"/>
      <c r="AL7739"/>
      <c r="AM7739"/>
      <c r="AN7739"/>
      <c r="AO7739"/>
      <c r="AP7739"/>
      <c r="AQ7739"/>
      <c r="AR7739"/>
      <c r="AS7739"/>
      <c r="AT7739"/>
      <c r="AU7739"/>
      <c r="AV7739"/>
      <c r="AW7739"/>
      <c r="AX7739"/>
      <c r="AY7739"/>
      <c r="AZ7739"/>
    </row>
    <row r="7740" spans="1:52">
      <c r="A7740"/>
      <c r="B7740"/>
      <c r="C7740"/>
      <c r="D7740"/>
      <c r="E7740"/>
      <c r="F7740"/>
      <c r="G7740"/>
      <c r="H7740"/>
      <c r="I7740"/>
      <c r="J7740"/>
      <c r="K7740"/>
      <c r="L7740"/>
      <c r="M7740"/>
      <c r="N7740"/>
      <c r="O7740"/>
      <c r="P7740"/>
      <c r="Q7740"/>
      <c r="R7740"/>
      <c r="S7740"/>
      <c r="T7740"/>
      <c r="U7740"/>
      <c r="V7740"/>
      <c r="W7740"/>
      <c r="X7740"/>
      <c r="Y7740"/>
      <c r="Z7740"/>
      <c r="AA7740"/>
      <c r="AB7740"/>
      <c r="AC7740"/>
      <c r="AD7740"/>
      <c r="AE7740"/>
      <c r="AF7740"/>
      <c r="AG7740"/>
      <c r="AH7740"/>
      <c r="AI7740"/>
      <c r="AJ7740"/>
      <c r="AK7740"/>
      <c r="AL7740"/>
      <c r="AM7740"/>
      <c r="AN7740"/>
      <c r="AO7740"/>
      <c r="AP7740"/>
      <c r="AQ7740"/>
      <c r="AR7740"/>
      <c r="AS7740"/>
      <c r="AT7740"/>
      <c r="AU7740"/>
      <c r="AV7740"/>
      <c r="AW7740"/>
      <c r="AX7740"/>
      <c r="AY7740"/>
      <c r="AZ7740"/>
    </row>
    <row r="7741" spans="1:52">
      <c r="A7741"/>
      <c r="B7741"/>
      <c r="C7741"/>
      <c r="D7741"/>
      <c r="E7741"/>
      <c r="F7741"/>
      <c r="G7741"/>
      <c r="H7741"/>
      <c r="I7741"/>
      <c r="J7741"/>
      <c r="K7741"/>
      <c r="L7741"/>
      <c r="M7741"/>
      <c r="N7741"/>
      <c r="O7741"/>
      <c r="P7741"/>
      <c r="Q7741"/>
      <c r="R7741"/>
      <c r="S7741"/>
      <c r="T7741"/>
      <c r="U7741"/>
      <c r="V7741"/>
      <c r="W7741"/>
      <c r="X7741"/>
      <c r="Y7741"/>
      <c r="Z7741"/>
      <c r="AA7741"/>
      <c r="AB7741"/>
      <c r="AC7741"/>
      <c r="AD7741"/>
      <c r="AE7741"/>
      <c r="AF7741"/>
      <c r="AG7741"/>
      <c r="AH7741"/>
      <c r="AI7741"/>
      <c r="AJ7741"/>
      <c r="AK7741"/>
      <c r="AL7741"/>
      <c r="AM7741"/>
      <c r="AN7741"/>
      <c r="AO7741"/>
      <c r="AP7741"/>
      <c r="AQ7741"/>
      <c r="AR7741"/>
      <c r="AS7741"/>
      <c r="AT7741"/>
      <c r="AU7741"/>
      <c r="AV7741"/>
      <c r="AW7741"/>
      <c r="AX7741"/>
      <c r="AY7741"/>
      <c r="AZ7741"/>
    </row>
    <row r="7742" spans="1:52">
      <c r="A7742"/>
      <c r="B7742"/>
      <c r="C7742"/>
      <c r="D7742"/>
      <c r="E7742"/>
      <c r="F7742"/>
      <c r="G7742"/>
      <c r="H7742"/>
      <c r="I7742"/>
      <c r="J7742"/>
      <c r="K7742"/>
      <c r="L7742"/>
      <c r="M7742"/>
      <c r="N7742"/>
      <c r="O7742"/>
      <c r="P7742"/>
      <c r="Q7742"/>
      <c r="R7742"/>
      <c r="S7742"/>
      <c r="T7742"/>
      <c r="U7742"/>
      <c r="V7742"/>
      <c r="W7742"/>
      <c r="X7742"/>
      <c r="Y7742"/>
      <c r="Z7742"/>
      <c r="AA7742"/>
      <c r="AB7742"/>
      <c r="AC7742"/>
      <c r="AD7742"/>
      <c r="AE7742"/>
      <c r="AF7742"/>
      <c r="AG7742"/>
      <c r="AH7742"/>
      <c r="AI7742"/>
      <c r="AJ7742"/>
      <c r="AK7742"/>
      <c r="AL7742"/>
      <c r="AM7742"/>
      <c r="AN7742"/>
      <c r="AO7742"/>
      <c r="AP7742"/>
      <c r="AQ7742"/>
      <c r="AR7742"/>
      <c r="AS7742"/>
      <c r="AT7742"/>
      <c r="AU7742"/>
      <c r="AV7742"/>
      <c r="AW7742"/>
      <c r="AX7742"/>
      <c r="AY7742"/>
      <c r="AZ7742"/>
    </row>
    <row r="7743" spans="1:52">
      <c r="A7743"/>
      <c r="B7743"/>
      <c r="C7743"/>
      <c r="D7743"/>
      <c r="E7743"/>
      <c r="F7743"/>
      <c r="G7743"/>
      <c r="H7743"/>
      <c r="I7743"/>
      <c r="J7743"/>
      <c r="K7743"/>
      <c r="L7743"/>
      <c r="M7743"/>
      <c r="N7743"/>
      <c r="O7743"/>
      <c r="P7743"/>
      <c r="Q7743"/>
      <c r="R7743"/>
      <c r="S7743"/>
      <c r="T7743"/>
      <c r="U7743"/>
      <c r="V7743"/>
      <c r="W7743"/>
      <c r="X7743"/>
      <c r="Y7743"/>
      <c r="Z7743"/>
      <c r="AA7743"/>
      <c r="AB7743"/>
      <c r="AC7743"/>
      <c r="AD7743"/>
      <c r="AE7743"/>
      <c r="AF7743"/>
      <c r="AG7743"/>
      <c r="AH7743"/>
      <c r="AI7743"/>
      <c r="AJ7743"/>
      <c r="AK7743"/>
      <c r="AL7743"/>
      <c r="AM7743"/>
      <c r="AN7743"/>
      <c r="AO7743"/>
      <c r="AP7743"/>
      <c r="AQ7743"/>
      <c r="AR7743"/>
      <c r="AS7743"/>
      <c r="AT7743"/>
      <c r="AU7743"/>
      <c r="AV7743"/>
      <c r="AW7743"/>
      <c r="AX7743"/>
      <c r="AY7743"/>
      <c r="AZ7743"/>
    </row>
    <row r="7744" spans="1:52">
      <c r="A7744"/>
      <c r="B7744"/>
      <c r="C7744"/>
      <c r="D7744"/>
      <c r="E7744"/>
      <c r="F7744"/>
      <c r="G7744"/>
      <c r="H7744"/>
      <c r="I7744"/>
      <c r="J7744"/>
      <c r="K7744"/>
      <c r="L7744"/>
      <c r="M7744"/>
      <c r="N7744"/>
      <c r="O7744"/>
      <c r="P7744"/>
      <c r="Q7744"/>
      <c r="R7744"/>
      <c r="S7744"/>
      <c r="T7744"/>
      <c r="U7744"/>
      <c r="V7744"/>
      <c r="W7744"/>
      <c r="X7744"/>
      <c r="Y7744"/>
      <c r="Z7744"/>
      <c r="AA7744"/>
      <c r="AB7744"/>
      <c r="AC7744"/>
      <c r="AD7744"/>
      <c r="AE7744"/>
      <c r="AF7744"/>
      <c r="AG7744"/>
      <c r="AH7744"/>
      <c r="AI7744"/>
      <c r="AJ7744"/>
      <c r="AK7744"/>
      <c r="AL7744"/>
      <c r="AM7744"/>
      <c r="AN7744"/>
      <c r="AO7744"/>
      <c r="AP7744"/>
      <c r="AQ7744"/>
      <c r="AR7744"/>
      <c r="AS7744"/>
      <c r="AT7744"/>
      <c r="AU7744"/>
      <c r="AV7744"/>
      <c r="AW7744"/>
      <c r="AX7744"/>
      <c r="AY7744"/>
      <c r="AZ7744"/>
    </row>
    <row r="7745" spans="1:52">
      <c r="A7745"/>
      <c r="B7745"/>
      <c r="C7745"/>
      <c r="D7745"/>
      <c r="E7745"/>
      <c r="F7745"/>
      <c r="G7745"/>
      <c r="H7745"/>
      <c r="I7745"/>
      <c r="J7745"/>
      <c r="K7745"/>
      <c r="L7745"/>
      <c r="M7745"/>
      <c r="N7745"/>
      <c r="O7745"/>
      <c r="P7745"/>
      <c r="Q7745"/>
      <c r="R7745"/>
      <c r="S7745"/>
      <c r="T7745"/>
      <c r="U7745"/>
      <c r="V7745"/>
      <c r="W7745"/>
      <c r="X7745"/>
      <c r="Y7745"/>
      <c r="Z7745"/>
      <c r="AA7745"/>
      <c r="AB7745"/>
      <c r="AC7745"/>
      <c r="AD7745"/>
      <c r="AE7745"/>
      <c r="AF7745"/>
      <c r="AG7745"/>
      <c r="AH7745"/>
      <c r="AI7745"/>
      <c r="AJ7745"/>
      <c r="AK7745"/>
      <c r="AL7745"/>
      <c r="AM7745"/>
      <c r="AN7745"/>
      <c r="AO7745"/>
      <c r="AP7745"/>
      <c r="AQ7745"/>
      <c r="AR7745"/>
      <c r="AS7745"/>
      <c r="AT7745"/>
      <c r="AU7745"/>
      <c r="AV7745"/>
      <c r="AW7745"/>
      <c r="AX7745"/>
      <c r="AY7745"/>
      <c r="AZ7745"/>
    </row>
    <row r="7746" spans="1:52">
      <c r="A7746"/>
      <c r="B7746"/>
      <c r="C7746"/>
      <c r="D7746"/>
      <c r="E7746"/>
      <c r="F7746"/>
      <c r="G7746"/>
      <c r="H7746"/>
      <c r="I7746"/>
      <c r="J7746"/>
      <c r="K7746"/>
      <c r="L7746"/>
      <c r="M7746"/>
      <c r="N7746"/>
      <c r="O7746"/>
      <c r="P7746"/>
      <c r="Q7746"/>
      <c r="R7746"/>
      <c r="S7746"/>
      <c r="T7746"/>
      <c r="U7746"/>
      <c r="V7746"/>
      <c r="W7746"/>
      <c r="X7746"/>
      <c r="Y7746"/>
      <c r="Z7746"/>
      <c r="AA7746"/>
      <c r="AB7746"/>
      <c r="AC7746"/>
      <c r="AD7746"/>
      <c r="AE7746"/>
      <c r="AF7746"/>
      <c r="AG7746"/>
      <c r="AH7746"/>
      <c r="AI7746"/>
      <c r="AJ7746"/>
      <c r="AK7746"/>
      <c r="AL7746"/>
      <c r="AM7746"/>
      <c r="AN7746"/>
      <c r="AO7746"/>
      <c r="AP7746"/>
      <c r="AQ7746"/>
      <c r="AR7746"/>
      <c r="AS7746"/>
      <c r="AT7746"/>
      <c r="AU7746"/>
      <c r="AV7746"/>
      <c r="AW7746"/>
      <c r="AX7746"/>
      <c r="AY7746"/>
      <c r="AZ7746"/>
    </row>
    <row r="7747" spans="1:52">
      <c r="A7747"/>
      <c r="B7747"/>
      <c r="C7747"/>
      <c r="D7747"/>
      <c r="E7747"/>
      <c r="F7747"/>
      <c r="G7747"/>
      <c r="H7747"/>
      <c r="I7747"/>
      <c r="J7747"/>
      <c r="K7747"/>
      <c r="L7747"/>
      <c r="M7747"/>
      <c r="N7747"/>
      <c r="O7747"/>
      <c r="P7747"/>
      <c r="Q7747"/>
      <c r="R7747"/>
      <c r="S7747"/>
      <c r="T7747"/>
      <c r="U7747"/>
      <c r="V7747"/>
      <c r="W7747"/>
      <c r="X7747"/>
      <c r="Y7747"/>
      <c r="Z7747"/>
      <c r="AA7747"/>
      <c r="AB7747"/>
      <c r="AC7747"/>
      <c r="AD7747"/>
      <c r="AE7747"/>
      <c r="AF7747"/>
      <c r="AG7747"/>
      <c r="AH7747"/>
      <c r="AI7747"/>
      <c r="AJ7747"/>
      <c r="AK7747"/>
      <c r="AL7747"/>
      <c r="AM7747"/>
      <c r="AN7747"/>
      <c r="AO7747"/>
      <c r="AP7747"/>
      <c r="AQ7747"/>
      <c r="AR7747"/>
      <c r="AS7747"/>
      <c r="AT7747"/>
      <c r="AU7747"/>
      <c r="AV7747"/>
      <c r="AW7747"/>
      <c r="AX7747"/>
      <c r="AY7747"/>
      <c r="AZ7747"/>
    </row>
    <row r="7748" spans="1:52">
      <c r="A7748"/>
      <c r="B7748"/>
      <c r="C7748"/>
      <c r="D7748"/>
      <c r="E7748"/>
      <c r="F7748"/>
      <c r="G7748"/>
      <c r="H7748"/>
      <c r="I7748"/>
      <c r="J7748"/>
      <c r="K7748"/>
      <c r="L7748"/>
      <c r="M7748"/>
      <c r="N7748"/>
      <c r="O7748"/>
      <c r="P7748"/>
      <c r="Q7748"/>
      <c r="R7748"/>
      <c r="S7748"/>
      <c r="T7748"/>
      <c r="U7748"/>
      <c r="V7748"/>
      <c r="W7748"/>
      <c r="X7748"/>
      <c r="Y7748"/>
      <c r="Z7748"/>
      <c r="AA7748"/>
      <c r="AB7748"/>
      <c r="AC7748"/>
      <c r="AD7748"/>
      <c r="AE7748"/>
      <c r="AF7748"/>
      <c r="AG7748"/>
      <c r="AH7748"/>
      <c r="AI7748"/>
      <c r="AJ7748"/>
      <c r="AK7748"/>
      <c r="AL7748"/>
      <c r="AM7748"/>
      <c r="AN7748"/>
      <c r="AO7748"/>
      <c r="AP7748"/>
      <c r="AQ7748"/>
      <c r="AR7748"/>
      <c r="AS7748"/>
      <c r="AT7748"/>
      <c r="AU7748"/>
      <c r="AV7748"/>
      <c r="AW7748"/>
      <c r="AX7748"/>
      <c r="AY7748"/>
      <c r="AZ7748"/>
    </row>
    <row r="7749" spans="1:52">
      <c r="A7749"/>
      <c r="B7749"/>
      <c r="C7749"/>
      <c r="D7749"/>
      <c r="E7749"/>
      <c r="F7749"/>
      <c r="G7749"/>
      <c r="H7749"/>
      <c r="I7749"/>
      <c r="J7749"/>
      <c r="K7749"/>
      <c r="L7749"/>
      <c r="M7749"/>
      <c r="N7749"/>
      <c r="O7749"/>
      <c r="P7749"/>
      <c r="Q7749"/>
      <c r="R7749"/>
      <c r="S7749"/>
      <c r="T7749"/>
      <c r="U7749"/>
      <c r="V7749"/>
      <c r="W7749"/>
      <c r="X7749"/>
      <c r="Y7749"/>
      <c r="Z7749"/>
      <c r="AA7749"/>
      <c r="AB7749"/>
      <c r="AC7749"/>
      <c r="AD7749"/>
      <c r="AE7749"/>
      <c r="AF7749"/>
      <c r="AG7749"/>
      <c r="AH7749"/>
      <c r="AI7749"/>
      <c r="AJ7749"/>
      <c r="AK7749"/>
      <c r="AL7749"/>
      <c r="AM7749"/>
      <c r="AN7749"/>
      <c r="AO7749"/>
      <c r="AP7749"/>
      <c r="AQ7749"/>
      <c r="AR7749"/>
      <c r="AS7749"/>
      <c r="AT7749"/>
      <c r="AU7749"/>
      <c r="AV7749"/>
      <c r="AW7749"/>
      <c r="AX7749"/>
      <c r="AY7749"/>
      <c r="AZ7749"/>
    </row>
    <row r="7750" spans="1:52">
      <c r="A7750"/>
      <c r="B7750"/>
      <c r="C7750"/>
      <c r="D7750"/>
      <c r="E7750"/>
      <c r="F7750"/>
      <c r="G7750"/>
      <c r="H7750"/>
      <c r="I7750"/>
      <c r="J7750"/>
      <c r="K7750"/>
      <c r="L7750"/>
      <c r="M7750"/>
      <c r="N7750"/>
      <c r="O7750"/>
      <c r="P7750"/>
      <c r="Q7750"/>
      <c r="R7750"/>
      <c r="S7750"/>
      <c r="T7750"/>
      <c r="U7750"/>
      <c r="V7750"/>
      <c r="W7750"/>
      <c r="X7750"/>
      <c r="Y7750"/>
      <c r="Z7750"/>
      <c r="AA7750"/>
      <c r="AB7750"/>
      <c r="AC7750"/>
      <c r="AD7750"/>
      <c r="AE7750"/>
      <c r="AF7750"/>
      <c r="AG7750"/>
      <c r="AH7750"/>
      <c r="AI7750"/>
      <c r="AJ7750"/>
      <c r="AK7750"/>
      <c r="AL7750"/>
      <c r="AM7750"/>
      <c r="AN7750"/>
      <c r="AO7750"/>
      <c r="AP7750"/>
      <c r="AQ7750"/>
      <c r="AR7750"/>
      <c r="AS7750"/>
      <c r="AT7750"/>
      <c r="AU7750"/>
      <c r="AV7750"/>
      <c r="AW7750"/>
      <c r="AX7750"/>
      <c r="AY7750"/>
      <c r="AZ7750"/>
    </row>
    <row r="7751" spans="1:52">
      <c r="A7751"/>
      <c r="B7751"/>
      <c r="C7751"/>
      <c r="D7751"/>
      <c r="E7751"/>
      <c r="F7751"/>
      <c r="G7751"/>
      <c r="H7751"/>
      <c r="I7751"/>
      <c r="J7751"/>
      <c r="K7751"/>
      <c r="L7751"/>
      <c r="M7751"/>
      <c r="N7751"/>
      <c r="O7751"/>
      <c r="P7751"/>
      <c r="Q7751"/>
      <c r="R7751"/>
      <c r="S7751"/>
      <c r="T7751"/>
      <c r="U7751"/>
      <c r="V7751"/>
      <c r="W7751"/>
      <c r="X7751"/>
      <c r="Y7751"/>
      <c r="Z7751"/>
      <c r="AA7751"/>
      <c r="AB7751"/>
      <c r="AC7751"/>
      <c r="AD7751"/>
      <c r="AE7751"/>
      <c r="AF7751"/>
      <c r="AG7751"/>
      <c r="AH7751"/>
      <c r="AI7751"/>
      <c r="AJ7751"/>
      <c r="AK7751"/>
      <c r="AL7751"/>
      <c r="AM7751"/>
      <c r="AN7751"/>
      <c r="AO7751"/>
      <c r="AP7751"/>
      <c r="AQ7751"/>
      <c r="AR7751"/>
      <c r="AS7751"/>
      <c r="AT7751"/>
      <c r="AU7751"/>
      <c r="AV7751"/>
      <c r="AW7751"/>
      <c r="AX7751"/>
      <c r="AY7751"/>
      <c r="AZ7751"/>
    </row>
    <row r="7752" spans="1:52">
      <c r="A7752"/>
      <c r="B7752"/>
      <c r="C7752"/>
      <c r="D7752"/>
      <c r="E7752"/>
      <c r="F7752"/>
      <c r="G7752"/>
      <c r="H7752"/>
      <c r="I7752"/>
      <c r="J7752"/>
      <c r="K7752"/>
      <c r="L7752"/>
      <c r="M7752"/>
      <c r="N7752"/>
      <c r="O7752"/>
      <c r="P7752"/>
      <c r="Q7752"/>
      <c r="R7752"/>
      <c r="S7752"/>
      <c r="T7752"/>
      <c r="U7752"/>
      <c r="V7752"/>
      <c r="W7752"/>
      <c r="X7752"/>
      <c r="Y7752"/>
      <c r="Z7752"/>
      <c r="AA7752"/>
      <c r="AB7752"/>
      <c r="AC7752"/>
      <c r="AD7752"/>
      <c r="AE7752"/>
      <c r="AF7752"/>
      <c r="AG7752"/>
      <c r="AH7752"/>
      <c r="AI7752"/>
      <c r="AJ7752"/>
      <c r="AK7752"/>
      <c r="AL7752"/>
      <c r="AM7752"/>
      <c r="AN7752"/>
      <c r="AO7752"/>
      <c r="AP7752"/>
      <c r="AQ7752"/>
      <c r="AR7752"/>
      <c r="AS7752"/>
      <c r="AT7752"/>
      <c r="AU7752"/>
      <c r="AV7752"/>
      <c r="AW7752"/>
      <c r="AX7752"/>
      <c r="AY7752"/>
      <c r="AZ7752"/>
    </row>
    <row r="7753" spans="1:52">
      <c r="A7753"/>
      <c r="B7753"/>
      <c r="C7753"/>
      <c r="D7753"/>
      <c r="E7753"/>
      <c r="F7753"/>
      <c r="G7753"/>
      <c r="H7753"/>
      <c r="I7753"/>
      <c r="J7753"/>
      <c r="K7753"/>
      <c r="L7753"/>
      <c r="M7753"/>
      <c r="N7753"/>
      <c r="O7753"/>
      <c r="P7753"/>
      <c r="Q7753"/>
      <c r="R7753"/>
      <c r="S7753"/>
      <c r="T7753"/>
      <c r="U7753"/>
      <c r="V7753"/>
      <c r="W7753"/>
      <c r="X7753"/>
      <c r="Y7753"/>
      <c r="Z7753"/>
      <c r="AA7753"/>
      <c r="AB7753"/>
      <c r="AC7753"/>
      <c r="AD7753"/>
      <c r="AE7753"/>
      <c r="AF7753"/>
      <c r="AG7753"/>
      <c r="AH7753"/>
      <c r="AI7753"/>
      <c r="AJ7753"/>
      <c r="AK7753"/>
      <c r="AL7753"/>
      <c r="AM7753"/>
      <c r="AN7753"/>
      <c r="AO7753"/>
      <c r="AP7753"/>
      <c r="AQ7753"/>
      <c r="AR7753"/>
      <c r="AS7753"/>
      <c r="AT7753"/>
      <c r="AU7753"/>
      <c r="AV7753"/>
      <c r="AW7753"/>
      <c r="AX7753"/>
      <c r="AY7753"/>
      <c r="AZ7753"/>
    </row>
    <row r="7754" spans="1:52">
      <c r="A7754"/>
      <c r="B7754"/>
      <c r="C7754"/>
      <c r="D7754"/>
      <c r="E7754"/>
      <c r="F7754"/>
      <c r="G7754"/>
      <c r="H7754"/>
      <c r="I7754"/>
      <c r="J7754"/>
      <c r="K7754"/>
      <c r="L7754"/>
      <c r="M7754"/>
      <c r="N7754"/>
      <c r="O7754"/>
      <c r="P7754"/>
      <c r="Q7754"/>
      <c r="R7754"/>
      <c r="S7754"/>
      <c r="T7754"/>
      <c r="U7754"/>
      <c r="V7754"/>
      <c r="W7754"/>
      <c r="X7754"/>
      <c r="Y7754"/>
      <c r="Z7754"/>
      <c r="AA7754"/>
      <c r="AB7754"/>
      <c r="AC7754"/>
      <c r="AD7754"/>
      <c r="AE7754"/>
      <c r="AF7754"/>
      <c r="AG7754"/>
      <c r="AH7754"/>
      <c r="AI7754"/>
      <c r="AJ7754"/>
      <c r="AK7754"/>
      <c r="AL7754"/>
      <c r="AM7754"/>
      <c r="AN7754"/>
      <c r="AO7754"/>
      <c r="AP7754"/>
      <c r="AQ7754"/>
      <c r="AR7754"/>
      <c r="AS7754"/>
      <c r="AT7754"/>
      <c r="AU7754"/>
      <c r="AV7754"/>
      <c r="AW7754"/>
      <c r="AX7754"/>
      <c r="AY7754"/>
      <c r="AZ7754"/>
    </row>
    <row r="7755" spans="1:52">
      <c r="A7755"/>
      <c r="B7755"/>
      <c r="C7755"/>
      <c r="D7755"/>
      <c r="E7755"/>
      <c r="F7755"/>
      <c r="G7755"/>
      <c r="H7755"/>
      <c r="I7755"/>
      <c r="J7755"/>
      <c r="K7755"/>
      <c r="L7755"/>
      <c r="M7755"/>
      <c r="N7755"/>
      <c r="O7755"/>
      <c r="P7755"/>
      <c r="Q7755"/>
      <c r="R7755"/>
      <c r="S7755"/>
      <c r="T7755"/>
      <c r="U7755"/>
      <c r="V7755"/>
      <c r="W7755"/>
      <c r="X7755"/>
      <c r="Y7755"/>
      <c r="Z7755"/>
      <c r="AA7755"/>
      <c r="AB7755"/>
      <c r="AC7755"/>
      <c r="AD7755"/>
      <c r="AE7755"/>
      <c r="AF7755"/>
      <c r="AG7755"/>
      <c r="AH7755"/>
      <c r="AI7755"/>
      <c r="AJ7755"/>
      <c r="AK7755"/>
      <c r="AL7755"/>
      <c r="AM7755"/>
      <c r="AN7755"/>
      <c r="AO7755"/>
      <c r="AP7755"/>
      <c r="AQ7755"/>
      <c r="AR7755"/>
      <c r="AS7755"/>
      <c r="AT7755"/>
      <c r="AU7755"/>
      <c r="AV7755"/>
      <c r="AW7755"/>
      <c r="AX7755"/>
      <c r="AY7755"/>
      <c r="AZ7755"/>
    </row>
    <row r="7756" spans="1:52">
      <c r="A7756"/>
      <c r="B7756"/>
      <c r="C7756"/>
      <c r="D7756"/>
      <c r="E7756"/>
      <c r="F7756"/>
      <c r="G7756"/>
      <c r="H7756"/>
      <c r="I7756"/>
      <c r="J7756"/>
      <c r="K7756"/>
      <c r="L7756"/>
      <c r="M7756"/>
      <c r="N7756"/>
      <c r="O7756"/>
      <c r="P7756"/>
      <c r="Q7756"/>
      <c r="R7756"/>
      <c r="S7756"/>
      <c r="T7756"/>
      <c r="U7756"/>
      <c r="V7756"/>
      <c r="W7756"/>
      <c r="X7756"/>
      <c r="Y7756"/>
      <c r="Z7756"/>
      <c r="AA7756"/>
      <c r="AB7756"/>
      <c r="AC7756"/>
      <c r="AD7756"/>
      <c r="AE7756"/>
      <c r="AF7756"/>
      <c r="AG7756"/>
      <c r="AH7756"/>
      <c r="AI7756"/>
      <c r="AJ7756"/>
      <c r="AK7756"/>
      <c r="AL7756"/>
      <c r="AM7756"/>
      <c r="AN7756"/>
      <c r="AO7756"/>
      <c r="AP7756"/>
      <c r="AQ7756"/>
      <c r="AR7756"/>
      <c r="AS7756"/>
      <c r="AT7756"/>
      <c r="AU7756"/>
      <c r="AV7756"/>
      <c r="AW7756"/>
      <c r="AX7756"/>
      <c r="AY7756"/>
      <c r="AZ7756"/>
    </row>
    <row r="7757" spans="1:52">
      <c r="A7757"/>
      <c r="B7757"/>
      <c r="C7757"/>
      <c r="D7757"/>
      <c r="E7757"/>
      <c r="F7757"/>
      <c r="G7757"/>
      <c r="H7757"/>
      <c r="I7757"/>
      <c r="J7757"/>
      <c r="K7757"/>
      <c r="L7757"/>
      <c r="M7757"/>
      <c r="N7757"/>
      <c r="O7757"/>
      <c r="P7757"/>
      <c r="Q7757"/>
      <c r="R7757"/>
      <c r="S7757"/>
      <c r="T7757"/>
      <c r="U7757"/>
      <c r="V7757"/>
      <c r="W7757"/>
      <c r="X7757"/>
      <c r="Y7757"/>
      <c r="Z7757"/>
      <c r="AA7757"/>
      <c r="AB7757"/>
      <c r="AC7757"/>
      <c r="AD7757"/>
      <c r="AE7757"/>
      <c r="AF7757"/>
      <c r="AG7757"/>
      <c r="AH7757"/>
      <c r="AI7757"/>
      <c r="AJ7757"/>
      <c r="AK7757"/>
      <c r="AL7757"/>
      <c r="AM7757"/>
      <c r="AN7757"/>
      <c r="AO7757"/>
      <c r="AP7757"/>
      <c r="AQ7757"/>
      <c r="AR7757"/>
      <c r="AS7757"/>
      <c r="AT7757"/>
      <c r="AU7757"/>
      <c r="AV7757"/>
      <c r="AW7757"/>
      <c r="AX7757"/>
      <c r="AY7757"/>
      <c r="AZ7757"/>
    </row>
    <row r="7758" spans="1:52">
      <c r="A7758"/>
      <c r="B7758"/>
      <c r="C7758"/>
      <c r="D7758"/>
      <c r="E7758"/>
      <c r="F7758"/>
      <c r="G7758"/>
      <c r="H7758"/>
      <c r="I7758"/>
      <c r="J7758"/>
      <c r="K7758"/>
      <c r="L7758"/>
      <c r="M7758"/>
      <c r="N7758"/>
      <c r="O7758"/>
      <c r="P7758"/>
      <c r="Q7758"/>
      <c r="R7758"/>
      <c r="S7758"/>
      <c r="T7758"/>
      <c r="U7758"/>
      <c r="V7758"/>
      <c r="W7758"/>
      <c r="X7758"/>
      <c r="Y7758"/>
      <c r="Z7758"/>
      <c r="AA7758"/>
      <c r="AB7758"/>
      <c r="AC7758"/>
      <c r="AD7758"/>
      <c r="AE7758"/>
      <c r="AF7758"/>
      <c r="AG7758"/>
      <c r="AH7758"/>
      <c r="AI7758"/>
      <c r="AJ7758"/>
      <c r="AK7758"/>
      <c r="AL7758"/>
      <c r="AM7758"/>
      <c r="AN7758"/>
      <c r="AO7758"/>
      <c r="AP7758"/>
      <c r="AQ7758"/>
      <c r="AR7758"/>
      <c r="AS7758"/>
      <c r="AT7758"/>
      <c r="AU7758"/>
      <c r="AV7758"/>
      <c r="AW7758"/>
      <c r="AX7758"/>
      <c r="AY7758"/>
      <c r="AZ7758"/>
    </row>
    <row r="7759" spans="1:52">
      <c r="A7759"/>
      <c r="B7759"/>
      <c r="C7759"/>
      <c r="D7759"/>
      <c r="E7759"/>
      <c r="F7759"/>
      <c r="G7759"/>
      <c r="H7759"/>
      <c r="I7759"/>
      <c r="J7759"/>
      <c r="K7759"/>
      <c r="L7759"/>
      <c r="M7759"/>
      <c r="N7759"/>
      <c r="O7759"/>
      <c r="P7759"/>
      <c r="Q7759"/>
      <c r="R7759"/>
      <c r="S7759"/>
      <c r="T7759"/>
      <c r="U7759"/>
      <c r="V7759"/>
      <c r="W7759"/>
      <c r="X7759"/>
      <c r="Y7759"/>
      <c r="Z7759"/>
      <c r="AA7759"/>
      <c r="AB7759"/>
      <c r="AC7759"/>
      <c r="AD7759"/>
      <c r="AE7759"/>
      <c r="AF7759"/>
      <c r="AG7759"/>
      <c r="AH7759"/>
      <c r="AI7759"/>
      <c r="AJ7759"/>
      <c r="AK7759"/>
      <c r="AL7759"/>
      <c r="AM7759"/>
      <c r="AN7759"/>
      <c r="AO7759"/>
      <c r="AP7759"/>
      <c r="AQ7759"/>
      <c r="AR7759"/>
      <c r="AS7759"/>
      <c r="AT7759"/>
      <c r="AU7759"/>
      <c r="AV7759"/>
      <c r="AW7759"/>
      <c r="AX7759"/>
      <c r="AY7759"/>
      <c r="AZ7759"/>
    </row>
    <row r="7760" spans="1:52">
      <c r="A7760"/>
      <c r="B7760"/>
      <c r="C7760"/>
      <c r="D7760"/>
      <c r="E7760"/>
      <c r="F7760"/>
      <c r="G7760"/>
      <c r="H7760"/>
      <c r="I7760"/>
      <c r="J7760"/>
      <c r="K7760"/>
      <c r="L7760"/>
      <c r="M7760"/>
      <c r="N7760"/>
      <c r="O7760"/>
      <c r="P7760"/>
      <c r="Q7760"/>
      <c r="R7760"/>
      <c r="S7760"/>
      <c r="T7760"/>
      <c r="U7760"/>
      <c r="V7760"/>
      <c r="W7760"/>
      <c r="X7760"/>
      <c r="Y7760"/>
      <c r="Z7760"/>
      <c r="AA7760"/>
      <c r="AB7760"/>
      <c r="AC7760"/>
      <c r="AD7760"/>
      <c r="AE7760"/>
      <c r="AF7760"/>
      <c r="AG7760"/>
      <c r="AH7760"/>
      <c r="AI7760"/>
      <c r="AJ7760"/>
      <c r="AK7760"/>
      <c r="AL7760"/>
      <c r="AM7760"/>
      <c r="AN7760"/>
      <c r="AO7760"/>
      <c r="AP7760"/>
      <c r="AQ7760"/>
      <c r="AR7760"/>
      <c r="AS7760"/>
      <c r="AT7760"/>
      <c r="AU7760"/>
      <c r="AV7760"/>
      <c r="AW7760"/>
      <c r="AX7760"/>
      <c r="AY7760"/>
      <c r="AZ7760"/>
    </row>
    <row r="7761" spans="1:52">
      <c r="A7761"/>
      <c r="B7761"/>
      <c r="C7761"/>
      <c r="D7761"/>
      <c r="E7761"/>
      <c r="F7761"/>
      <c r="G7761"/>
      <c r="H7761"/>
      <c r="I7761"/>
      <c r="J7761"/>
      <c r="K7761"/>
      <c r="L7761"/>
      <c r="M7761"/>
      <c r="N7761"/>
      <c r="O7761"/>
      <c r="P7761"/>
      <c r="Q7761"/>
      <c r="R7761"/>
      <c r="S7761"/>
      <c r="T7761"/>
      <c r="U7761"/>
      <c r="V7761"/>
      <c r="W7761"/>
      <c r="X7761"/>
      <c r="Y7761"/>
      <c r="Z7761"/>
      <c r="AA7761"/>
      <c r="AB7761"/>
      <c r="AC7761"/>
      <c r="AD7761"/>
      <c r="AE7761"/>
      <c r="AF7761"/>
      <c r="AG7761"/>
      <c r="AH7761"/>
      <c r="AI7761"/>
      <c r="AJ7761"/>
      <c r="AK7761"/>
      <c r="AL7761"/>
      <c r="AM7761"/>
      <c r="AN7761"/>
      <c r="AO7761"/>
      <c r="AP7761"/>
      <c r="AQ7761"/>
      <c r="AR7761"/>
      <c r="AS7761"/>
      <c r="AT7761"/>
      <c r="AU7761"/>
      <c r="AV7761"/>
      <c r="AW7761"/>
      <c r="AX7761"/>
      <c r="AY7761"/>
      <c r="AZ7761"/>
    </row>
    <row r="7762" spans="1:52">
      <c r="A7762"/>
      <c r="B7762"/>
      <c r="C7762"/>
      <c r="D7762"/>
      <c r="E7762"/>
      <c r="F7762"/>
      <c r="G7762"/>
      <c r="H7762"/>
      <c r="I7762"/>
      <c r="J7762"/>
      <c r="K7762"/>
      <c r="L7762"/>
      <c r="M7762"/>
      <c r="N7762"/>
      <c r="O7762"/>
      <c r="P7762"/>
      <c r="Q7762"/>
      <c r="R7762"/>
      <c r="S7762"/>
      <c r="T7762"/>
      <c r="U7762"/>
      <c r="V7762"/>
      <c r="W7762"/>
      <c r="X7762"/>
      <c r="Y7762"/>
      <c r="Z7762"/>
      <c r="AA7762"/>
      <c r="AB7762"/>
      <c r="AC7762"/>
      <c r="AD7762"/>
      <c r="AE7762"/>
      <c r="AF7762"/>
      <c r="AG7762"/>
      <c r="AH7762"/>
      <c r="AI7762"/>
      <c r="AJ7762"/>
      <c r="AK7762"/>
      <c r="AL7762"/>
      <c r="AM7762"/>
      <c r="AN7762"/>
      <c r="AO7762"/>
      <c r="AP7762"/>
      <c r="AQ7762"/>
      <c r="AR7762"/>
      <c r="AS7762"/>
      <c r="AT7762"/>
      <c r="AU7762"/>
      <c r="AV7762"/>
      <c r="AW7762"/>
      <c r="AX7762"/>
      <c r="AY7762"/>
      <c r="AZ7762"/>
    </row>
    <row r="7763" spans="1:52">
      <c r="A7763"/>
      <c r="B7763"/>
      <c r="C7763"/>
      <c r="D7763"/>
      <c r="E7763"/>
      <c r="F7763"/>
      <c r="G7763"/>
      <c r="H7763"/>
      <c r="I7763"/>
      <c r="J7763"/>
      <c r="K7763"/>
      <c r="L7763"/>
      <c r="M7763"/>
      <c r="N7763"/>
      <c r="O7763"/>
      <c r="P7763"/>
      <c r="Q7763"/>
      <c r="R7763"/>
      <c r="S7763"/>
      <c r="T7763"/>
      <c r="U7763"/>
      <c r="V7763"/>
      <c r="W7763"/>
      <c r="X7763"/>
      <c r="Y7763"/>
      <c r="Z7763"/>
      <c r="AA7763"/>
      <c r="AB7763"/>
      <c r="AC7763"/>
      <c r="AD7763"/>
      <c r="AE7763"/>
      <c r="AF7763"/>
      <c r="AG7763"/>
      <c r="AH7763"/>
      <c r="AI7763"/>
      <c r="AJ7763"/>
      <c r="AK7763"/>
      <c r="AL7763"/>
      <c r="AM7763"/>
      <c r="AN7763"/>
      <c r="AO7763"/>
      <c r="AP7763"/>
      <c r="AQ7763"/>
      <c r="AR7763"/>
      <c r="AS7763"/>
      <c r="AT7763"/>
      <c r="AU7763"/>
      <c r="AV7763"/>
      <c r="AW7763"/>
      <c r="AX7763"/>
      <c r="AY7763"/>
      <c r="AZ7763"/>
    </row>
    <row r="7764" spans="1:52">
      <c r="A7764"/>
      <c r="B7764"/>
      <c r="C7764"/>
      <c r="D7764"/>
      <c r="E7764"/>
      <c r="F7764"/>
      <c r="G7764"/>
      <c r="H7764"/>
      <c r="I7764"/>
      <c r="J7764"/>
      <c r="K7764"/>
      <c r="L7764"/>
      <c r="M7764"/>
      <c r="N7764"/>
      <c r="O7764"/>
      <c r="P7764"/>
      <c r="Q7764"/>
      <c r="R7764"/>
      <c r="S7764"/>
      <c r="T7764"/>
      <c r="U7764"/>
      <c r="V7764"/>
      <c r="W7764"/>
      <c r="X7764"/>
      <c r="Y7764"/>
      <c r="Z7764"/>
      <c r="AA7764"/>
      <c r="AB7764"/>
      <c r="AC7764"/>
      <c r="AD7764"/>
      <c r="AE7764"/>
      <c r="AF7764"/>
      <c r="AG7764"/>
      <c r="AH7764"/>
      <c r="AI7764"/>
      <c r="AJ7764"/>
      <c r="AK7764"/>
      <c r="AL7764"/>
      <c r="AM7764"/>
      <c r="AN7764"/>
      <c r="AO7764"/>
      <c r="AP7764"/>
      <c r="AQ7764"/>
      <c r="AR7764"/>
      <c r="AS7764"/>
      <c r="AT7764"/>
      <c r="AU7764"/>
      <c r="AV7764"/>
      <c r="AW7764"/>
      <c r="AX7764"/>
      <c r="AY7764"/>
      <c r="AZ7764"/>
    </row>
    <row r="7765" spans="1:52">
      <c r="A7765"/>
      <c r="B7765"/>
      <c r="C7765"/>
      <c r="D7765"/>
      <c r="E7765"/>
      <c r="F7765"/>
      <c r="G7765"/>
      <c r="H7765"/>
      <c r="I7765"/>
      <c r="J7765"/>
      <c r="K7765"/>
      <c r="L7765"/>
      <c r="M7765"/>
      <c r="N7765"/>
      <c r="O7765"/>
      <c r="P7765"/>
      <c r="Q7765"/>
      <c r="R7765"/>
      <c r="S7765"/>
      <c r="T7765"/>
      <c r="U7765"/>
      <c r="V7765"/>
      <c r="W7765"/>
      <c r="X7765"/>
      <c r="Y7765"/>
      <c r="Z7765"/>
      <c r="AA7765"/>
      <c r="AB7765"/>
      <c r="AC7765"/>
      <c r="AD7765"/>
      <c r="AE7765"/>
      <c r="AF7765"/>
      <c r="AG7765"/>
      <c r="AH7765"/>
      <c r="AI7765"/>
      <c r="AJ7765"/>
      <c r="AK7765"/>
      <c r="AL7765"/>
      <c r="AM7765"/>
      <c r="AN7765"/>
      <c r="AO7765"/>
      <c r="AP7765"/>
      <c r="AQ7765"/>
      <c r="AR7765"/>
      <c r="AS7765"/>
      <c r="AT7765"/>
      <c r="AU7765"/>
      <c r="AV7765"/>
      <c r="AW7765"/>
      <c r="AX7765"/>
      <c r="AY7765"/>
      <c r="AZ7765"/>
    </row>
    <row r="7766" spans="1:52">
      <c r="A7766"/>
      <c r="B7766"/>
      <c r="C7766"/>
      <c r="D7766"/>
      <c r="E7766"/>
      <c r="F7766"/>
      <c r="G7766"/>
      <c r="H7766"/>
      <c r="I7766"/>
      <c r="J7766"/>
      <c r="K7766"/>
      <c r="L7766"/>
      <c r="M7766"/>
      <c r="N7766"/>
      <c r="O7766"/>
      <c r="P7766"/>
      <c r="Q7766"/>
      <c r="R7766"/>
      <c r="S7766"/>
      <c r="T7766"/>
      <c r="U7766"/>
      <c r="V7766"/>
      <c r="W7766"/>
      <c r="X7766"/>
      <c r="Y7766"/>
      <c r="Z7766"/>
      <c r="AA7766"/>
      <c r="AB7766"/>
      <c r="AC7766"/>
      <c r="AD7766"/>
      <c r="AE7766"/>
      <c r="AF7766"/>
      <c r="AG7766"/>
      <c r="AH7766"/>
      <c r="AI7766"/>
      <c r="AJ7766"/>
      <c r="AK7766"/>
      <c r="AL7766"/>
      <c r="AM7766"/>
      <c r="AN7766"/>
      <c r="AO7766"/>
      <c r="AP7766"/>
      <c r="AQ7766"/>
      <c r="AR7766"/>
      <c r="AS7766"/>
      <c r="AT7766"/>
      <c r="AU7766"/>
      <c r="AV7766"/>
      <c r="AW7766"/>
      <c r="AX7766"/>
      <c r="AY7766"/>
      <c r="AZ7766"/>
    </row>
    <row r="7767" spans="1:52">
      <c r="A7767"/>
      <c r="B7767"/>
      <c r="C7767"/>
      <c r="D7767"/>
      <c r="E7767"/>
      <c r="F7767"/>
      <c r="G7767"/>
      <c r="H7767"/>
      <c r="I7767"/>
      <c r="J7767"/>
      <c r="K7767"/>
      <c r="L7767"/>
      <c r="M7767"/>
      <c r="N7767"/>
      <c r="O7767"/>
      <c r="P7767"/>
      <c r="Q7767"/>
      <c r="R7767"/>
      <c r="S7767"/>
      <c r="T7767"/>
      <c r="U7767"/>
      <c r="V7767"/>
      <c r="W7767"/>
      <c r="X7767"/>
      <c r="Y7767"/>
      <c r="Z7767"/>
      <c r="AA7767"/>
      <c r="AB7767"/>
      <c r="AC7767"/>
      <c r="AD7767"/>
      <c r="AE7767"/>
      <c r="AF7767"/>
      <c r="AG7767"/>
      <c r="AH7767"/>
      <c r="AI7767"/>
      <c r="AJ7767"/>
      <c r="AK7767"/>
      <c r="AL7767"/>
      <c r="AM7767"/>
      <c r="AN7767"/>
      <c r="AO7767"/>
      <c r="AP7767"/>
      <c r="AQ7767"/>
      <c r="AR7767"/>
      <c r="AS7767"/>
      <c r="AT7767"/>
      <c r="AU7767"/>
      <c r="AV7767"/>
      <c r="AW7767"/>
      <c r="AX7767"/>
      <c r="AY7767"/>
      <c r="AZ7767"/>
    </row>
    <row r="7768" spans="1:52">
      <c r="A7768"/>
      <c r="B7768"/>
      <c r="C7768"/>
      <c r="D7768"/>
      <c r="E7768"/>
      <c r="F7768"/>
      <c r="G7768"/>
      <c r="H7768"/>
      <c r="I7768"/>
      <c r="J7768"/>
      <c r="K7768"/>
      <c r="L7768"/>
      <c r="M7768"/>
      <c r="N7768"/>
      <c r="O7768"/>
      <c r="P7768"/>
      <c r="Q7768"/>
      <c r="R7768"/>
      <c r="S7768"/>
      <c r="T7768"/>
      <c r="U7768"/>
      <c r="V7768"/>
      <c r="W7768"/>
      <c r="X7768"/>
      <c r="Y7768"/>
      <c r="Z7768"/>
      <c r="AA7768"/>
      <c r="AB7768"/>
      <c r="AC7768"/>
      <c r="AD7768"/>
      <c r="AE7768"/>
      <c r="AF7768"/>
      <c r="AG7768"/>
      <c r="AH7768"/>
      <c r="AI7768"/>
      <c r="AJ7768"/>
      <c r="AK7768"/>
      <c r="AL7768"/>
      <c r="AM7768"/>
      <c r="AN7768"/>
      <c r="AO7768"/>
      <c r="AP7768"/>
      <c r="AQ7768"/>
      <c r="AR7768"/>
      <c r="AS7768"/>
      <c r="AT7768"/>
      <c r="AU7768"/>
      <c r="AV7768"/>
      <c r="AW7768"/>
      <c r="AX7768"/>
      <c r="AY7768"/>
      <c r="AZ7768"/>
    </row>
    <row r="7769" spans="1:52">
      <c r="A7769"/>
      <c r="B7769"/>
      <c r="C7769"/>
      <c r="D7769"/>
      <c r="E7769"/>
      <c r="F7769"/>
      <c r="G7769"/>
      <c r="H7769"/>
      <c r="I7769"/>
      <c r="J7769"/>
      <c r="K7769"/>
      <c r="L7769"/>
      <c r="M7769"/>
      <c r="N7769"/>
      <c r="O7769"/>
      <c r="P7769"/>
      <c r="Q7769"/>
      <c r="R7769"/>
      <c r="S7769"/>
      <c r="T7769"/>
      <c r="U7769"/>
      <c r="V7769"/>
      <c r="W7769"/>
      <c r="X7769"/>
      <c r="Y7769"/>
      <c r="Z7769"/>
      <c r="AA7769"/>
      <c r="AB7769"/>
      <c r="AC7769"/>
      <c r="AD7769"/>
      <c r="AE7769"/>
      <c r="AF7769"/>
      <c r="AG7769"/>
      <c r="AH7769"/>
      <c r="AI7769"/>
      <c r="AJ7769"/>
      <c r="AK7769"/>
      <c r="AL7769"/>
      <c r="AM7769"/>
      <c r="AN7769"/>
      <c r="AO7769"/>
      <c r="AP7769"/>
      <c r="AQ7769"/>
      <c r="AR7769"/>
      <c r="AS7769"/>
      <c r="AT7769"/>
      <c r="AU7769"/>
      <c r="AV7769"/>
      <c r="AW7769"/>
      <c r="AX7769"/>
      <c r="AY7769"/>
      <c r="AZ7769"/>
    </row>
    <row r="7770" spans="1:52">
      <c r="A7770"/>
      <c r="B7770"/>
      <c r="C7770"/>
      <c r="D7770"/>
      <c r="E7770"/>
      <c r="F7770"/>
      <c r="G7770"/>
      <c r="H7770"/>
      <c r="I7770"/>
      <c r="J7770"/>
      <c r="K7770"/>
      <c r="L7770"/>
      <c r="M7770"/>
      <c r="N7770"/>
      <c r="O7770"/>
      <c r="P7770"/>
      <c r="Q7770"/>
      <c r="R7770"/>
      <c r="S7770"/>
      <c r="T7770"/>
      <c r="U7770"/>
      <c r="V7770"/>
      <c r="W7770"/>
      <c r="X7770"/>
      <c r="Y7770"/>
      <c r="Z7770"/>
      <c r="AA7770"/>
      <c r="AB7770"/>
      <c r="AC7770"/>
      <c r="AD7770"/>
      <c r="AE7770"/>
      <c r="AF7770"/>
      <c r="AG7770"/>
      <c r="AH7770"/>
      <c r="AI7770"/>
      <c r="AJ7770"/>
      <c r="AK7770"/>
      <c r="AL7770"/>
      <c r="AM7770"/>
      <c r="AN7770"/>
      <c r="AO7770"/>
      <c r="AP7770"/>
      <c r="AQ7770"/>
      <c r="AR7770"/>
      <c r="AS7770"/>
      <c r="AT7770"/>
      <c r="AU7770"/>
      <c r="AV7770"/>
      <c r="AW7770"/>
      <c r="AX7770"/>
      <c r="AY7770"/>
      <c r="AZ7770"/>
    </row>
    <row r="7771" spans="1:52">
      <c r="A7771"/>
      <c r="B7771"/>
      <c r="C7771"/>
      <c r="D7771"/>
      <c r="E7771"/>
      <c r="F7771"/>
      <c r="G7771"/>
      <c r="H7771"/>
      <c r="I7771"/>
      <c r="J7771"/>
      <c r="K7771"/>
      <c r="L7771"/>
      <c r="M7771"/>
      <c r="N7771"/>
      <c r="O7771"/>
      <c r="P7771"/>
      <c r="Q7771"/>
      <c r="R7771"/>
      <c r="S7771"/>
      <c r="T7771"/>
      <c r="U7771"/>
      <c r="V7771"/>
      <c r="W7771"/>
      <c r="X7771"/>
      <c r="Y7771"/>
      <c r="Z7771"/>
      <c r="AA7771"/>
      <c r="AB7771"/>
      <c r="AC7771"/>
      <c r="AD7771"/>
      <c r="AE7771"/>
      <c r="AF7771"/>
      <c r="AG7771"/>
      <c r="AH7771"/>
      <c r="AI7771"/>
      <c r="AJ7771"/>
      <c r="AK7771"/>
      <c r="AL7771"/>
      <c r="AM7771"/>
      <c r="AN7771"/>
      <c r="AO7771"/>
      <c r="AP7771"/>
      <c r="AQ7771"/>
      <c r="AR7771"/>
      <c r="AS7771"/>
      <c r="AT7771"/>
      <c r="AU7771"/>
      <c r="AV7771"/>
      <c r="AW7771"/>
      <c r="AX7771"/>
      <c r="AY7771"/>
      <c r="AZ7771"/>
    </row>
    <row r="7772" spans="1:52">
      <c r="A7772"/>
      <c r="B7772"/>
      <c r="C7772"/>
      <c r="D7772"/>
      <c r="E7772"/>
      <c r="F7772"/>
      <c r="G7772"/>
      <c r="H7772"/>
      <c r="I7772"/>
      <c r="J7772"/>
      <c r="K7772"/>
      <c r="L7772"/>
      <c r="M7772"/>
      <c r="N7772"/>
      <c r="O7772"/>
      <c r="P7772"/>
      <c r="Q7772"/>
      <c r="R7772"/>
      <c r="S7772"/>
      <c r="T7772"/>
      <c r="U7772"/>
      <c r="V7772"/>
      <c r="W7772"/>
      <c r="X7772"/>
      <c r="Y7772"/>
      <c r="Z7772"/>
      <c r="AA7772"/>
      <c r="AB7772"/>
      <c r="AC7772"/>
      <c r="AD7772"/>
      <c r="AE7772"/>
      <c r="AF7772"/>
      <c r="AG7772"/>
      <c r="AH7772"/>
      <c r="AI7772"/>
      <c r="AJ7772"/>
      <c r="AK7772"/>
      <c r="AL7772"/>
      <c r="AM7772"/>
      <c r="AN7772"/>
      <c r="AO7772"/>
      <c r="AP7772"/>
      <c r="AQ7772"/>
      <c r="AR7772"/>
      <c r="AS7772"/>
      <c r="AT7772"/>
      <c r="AU7772"/>
      <c r="AV7772"/>
      <c r="AW7772"/>
      <c r="AX7772"/>
      <c r="AY7772"/>
      <c r="AZ7772"/>
    </row>
    <row r="7773" spans="1:52">
      <c r="A7773"/>
      <c r="B7773"/>
      <c r="C7773"/>
      <c r="D7773"/>
      <c r="E7773"/>
      <c r="F7773"/>
      <c r="G7773"/>
      <c r="H7773"/>
      <c r="I7773"/>
      <c r="J7773"/>
      <c r="K7773"/>
      <c r="L7773"/>
      <c r="M7773"/>
      <c r="N7773"/>
      <c r="O7773"/>
      <c r="P7773"/>
      <c r="Q7773"/>
      <c r="R7773"/>
      <c r="S7773"/>
      <c r="T7773"/>
      <c r="U7773"/>
      <c r="V7773"/>
      <c r="W7773"/>
      <c r="X7773"/>
      <c r="Y7773"/>
      <c r="Z7773"/>
      <c r="AA7773"/>
      <c r="AB7773"/>
      <c r="AC7773"/>
      <c r="AD7773"/>
      <c r="AE7773"/>
      <c r="AF7773"/>
      <c r="AG7773"/>
      <c r="AH7773"/>
      <c r="AI7773"/>
      <c r="AJ7773"/>
      <c r="AK7773"/>
      <c r="AL7773"/>
      <c r="AM7773"/>
      <c r="AN7773"/>
      <c r="AO7773"/>
      <c r="AP7773"/>
      <c r="AQ7773"/>
      <c r="AR7773"/>
      <c r="AS7773"/>
      <c r="AT7773"/>
      <c r="AU7773"/>
      <c r="AV7773"/>
      <c r="AW7773"/>
      <c r="AX7773"/>
      <c r="AY7773"/>
      <c r="AZ7773"/>
    </row>
    <row r="7774" spans="1:52">
      <c r="A7774"/>
      <c r="B7774"/>
      <c r="C7774"/>
      <c r="D7774"/>
      <c r="E7774"/>
      <c r="F7774"/>
      <c r="G7774"/>
      <c r="H7774"/>
      <c r="I7774"/>
      <c r="J7774"/>
      <c r="K7774"/>
      <c r="L7774"/>
      <c r="M7774"/>
      <c r="N7774"/>
      <c r="O7774"/>
      <c r="P7774"/>
      <c r="Q7774"/>
      <c r="R7774"/>
      <c r="S7774"/>
      <c r="T7774"/>
      <c r="U7774"/>
      <c r="V7774"/>
      <c r="W7774"/>
      <c r="X7774"/>
      <c r="Y7774"/>
      <c r="Z7774"/>
      <c r="AA7774"/>
      <c r="AB7774"/>
      <c r="AC7774"/>
      <c r="AD7774"/>
      <c r="AE7774"/>
      <c r="AF7774"/>
      <c r="AG7774"/>
      <c r="AH7774"/>
      <c r="AI7774"/>
      <c r="AJ7774"/>
      <c r="AK7774"/>
      <c r="AL7774"/>
      <c r="AM7774"/>
      <c r="AN7774"/>
      <c r="AO7774"/>
      <c r="AP7774"/>
      <c r="AQ7774"/>
      <c r="AR7774"/>
      <c r="AS7774"/>
      <c r="AT7774"/>
      <c r="AU7774"/>
      <c r="AV7774"/>
      <c r="AW7774"/>
      <c r="AX7774"/>
      <c r="AY7774"/>
      <c r="AZ7774"/>
    </row>
    <row r="7775" spans="1:52">
      <c r="A7775"/>
      <c r="B7775"/>
      <c r="C7775"/>
      <c r="D7775"/>
      <c r="E7775"/>
      <c r="F7775"/>
      <c r="G7775"/>
      <c r="H7775"/>
      <c r="I7775"/>
      <c r="J7775"/>
      <c r="K7775"/>
      <c r="L7775"/>
      <c r="M7775"/>
      <c r="N7775"/>
      <c r="O7775"/>
      <c r="P7775"/>
      <c r="Q7775"/>
      <c r="R7775"/>
      <c r="S7775"/>
      <c r="T7775"/>
      <c r="U7775"/>
      <c r="V7775"/>
      <c r="W7775"/>
      <c r="X7775"/>
      <c r="Y7775"/>
      <c r="Z7775"/>
      <c r="AA7775"/>
      <c r="AB7775"/>
      <c r="AC7775"/>
      <c r="AD7775"/>
      <c r="AE7775"/>
      <c r="AF7775"/>
      <c r="AG7775"/>
      <c r="AH7775"/>
      <c r="AI7775"/>
      <c r="AJ7775"/>
      <c r="AK7775"/>
      <c r="AL7775"/>
      <c r="AM7775"/>
      <c r="AN7775"/>
      <c r="AO7775"/>
      <c r="AP7775"/>
      <c r="AQ7775"/>
      <c r="AR7775"/>
      <c r="AS7775"/>
      <c r="AT7775"/>
      <c r="AU7775"/>
      <c r="AV7775"/>
      <c r="AW7775"/>
      <c r="AX7775"/>
      <c r="AY7775"/>
      <c r="AZ7775"/>
    </row>
    <row r="7776" spans="1:52">
      <c r="A7776"/>
      <c r="B7776"/>
      <c r="C7776"/>
      <c r="D7776"/>
      <c r="E7776"/>
      <c r="F7776"/>
      <c r="G7776"/>
      <c r="H7776"/>
      <c r="I7776"/>
      <c r="J7776"/>
      <c r="K7776"/>
      <c r="L7776"/>
      <c r="M7776"/>
      <c r="N7776"/>
      <c r="O7776"/>
      <c r="P7776"/>
      <c r="Q7776"/>
      <c r="R7776"/>
      <c r="S7776"/>
      <c r="T7776"/>
      <c r="U7776"/>
      <c r="V7776"/>
      <c r="W7776"/>
      <c r="X7776"/>
      <c r="Y7776"/>
      <c r="Z7776"/>
      <c r="AA7776"/>
      <c r="AB7776"/>
      <c r="AC7776"/>
      <c r="AD7776"/>
      <c r="AE7776"/>
      <c r="AF7776"/>
      <c r="AG7776"/>
      <c r="AH7776"/>
      <c r="AI7776"/>
      <c r="AJ7776"/>
      <c r="AK7776"/>
      <c r="AL7776"/>
      <c r="AM7776"/>
      <c r="AN7776"/>
      <c r="AO7776"/>
      <c r="AP7776"/>
      <c r="AQ7776"/>
      <c r="AR7776"/>
      <c r="AS7776"/>
      <c r="AT7776"/>
      <c r="AU7776"/>
      <c r="AV7776"/>
      <c r="AW7776"/>
      <c r="AX7776"/>
      <c r="AY7776"/>
      <c r="AZ7776"/>
    </row>
    <row r="7777" spans="1:52">
      <c r="A7777"/>
      <c r="B7777"/>
      <c r="C7777"/>
      <c r="D7777"/>
      <c r="E7777"/>
      <c r="F7777"/>
      <c r="G7777"/>
      <c r="H7777"/>
      <c r="I7777"/>
      <c r="J7777"/>
      <c r="K7777"/>
      <c r="L7777"/>
      <c r="M7777"/>
      <c r="N7777"/>
      <c r="O7777"/>
      <c r="P7777"/>
      <c r="Q7777"/>
      <c r="R7777"/>
      <c r="S7777"/>
      <c r="T7777"/>
      <c r="U7777"/>
      <c r="V7777"/>
      <c r="W7777"/>
      <c r="X7777"/>
      <c r="Y7777"/>
      <c r="Z7777"/>
      <c r="AA7777"/>
      <c r="AB7777"/>
      <c r="AC7777"/>
      <c r="AD7777"/>
      <c r="AE7777"/>
      <c r="AF7777"/>
      <c r="AG7777"/>
      <c r="AH7777"/>
      <c r="AI7777"/>
      <c r="AJ7777"/>
      <c r="AK7777"/>
      <c r="AL7777"/>
      <c r="AM7777"/>
      <c r="AN7777"/>
      <c r="AO7777"/>
      <c r="AP7777"/>
      <c r="AQ7777"/>
      <c r="AR7777"/>
      <c r="AS7777"/>
      <c r="AT7777"/>
      <c r="AU7777"/>
      <c r="AV7777"/>
      <c r="AW7777"/>
      <c r="AX7777"/>
      <c r="AY7777"/>
      <c r="AZ7777"/>
    </row>
    <row r="7778" spans="1:52">
      <c r="A7778"/>
      <c r="B7778"/>
      <c r="C7778"/>
      <c r="D7778"/>
      <c r="E7778"/>
      <c r="F7778"/>
      <c r="G7778"/>
      <c r="H7778"/>
      <c r="I7778"/>
      <c r="J7778"/>
      <c r="K7778"/>
      <c r="L7778"/>
      <c r="M7778"/>
      <c r="N7778"/>
      <c r="O7778"/>
      <c r="P7778"/>
      <c r="Q7778"/>
      <c r="R7778"/>
      <c r="S7778"/>
      <c r="T7778"/>
      <c r="U7778"/>
      <c r="V7778"/>
      <c r="W7778"/>
      <c r="X7778"/>
      <c r="Y7778"/>
      <c r="Z7778"/>
      <c r="AA7778"/>
      <c r="AB7778"/>
      <c r="AC7778"/>
      <c r="AD7778"/>
      <c r="AE7778"/>
      <c r="AF7778"/>
      <c r="AG7778"/>
      <c r="AH7778"/>
      <c r="AI7778"/>
      <c r="AJ7778"/>
      <c r="AK7778"/>
      <c r="AL7778"/>
      <c r="AM7778"/>
      <c r="AN7778"/>
      <c r="AO7778"/>
      <c r="AP7778"/>
      <c r="AQ7778"/>
      <c r="AR7778"/>
      <c r="AS7778"/>
      <c r="AT7778"/>
      <c r="AU7778"/>
      <c r="AV7778"/>
      <c r="AW7778"/>
      <c r="AX7778"/>
      <c r="AY7778"/>
      <c r="AZ7778"/>
    </row>
    <row r="7779" spans="1:52">
      <c r="A7779"/>
      <c r="B7779"/>
      <c r="C7779"/>
      <c r="D7779"/>
      <c r="E7779"/>
      <c r="F7779"/>
      <c r="G7779"/>
      <c r="H7779"/>
      <c r="I7779"/>
      <c r="J7779"/>
      <c r="K7779"/>
      <c r="L7779"/>
      <c r="M7779"/>
      <c r="N7779"/>
      <c r="O7779"/>
      <c r="P7779"/>
      <c r="Q7779"/>
      <c r="R7779"/>
      <c r="S7779"/>
      <c r="T7779"/>
      <c r="U7779"/>
      <c r="V7779"/>
      <c r="W7779"/>
      <c r="X7779"/>
      <c r="Y7779"/>
      <c r="Z7779"/>
      <c r="AA7779"/>
      <c r="AB7779"/>
      <c r="AC7779"/>
      <c r="AD7779"/>
      <c r="AE7779"/>
      <c r="AF7779"/>
      <c r="AG7779"/>
      <c r="AH7779"/>
      <c r="AI7779"/>
      <c r="AJ7779"/>
      <c r="AK7779"/>
      <c r="AL7779"/>
      <c r="AM7779"/>
      <c r="AN7779"/>
      <c r="AO7779"/>
      <c r="AP7779"/>
      <c r="AQ7779"/>
      <c r="AR7779"/>
      <c r="AS7779"/>
      <c r="AT7779"/>
      <c r="AU7779"/>
      <c r="AV7779"/>
      <c r="AW7779"/>
      <c r="AX7779"/>
      <c r="AY7779"/>
      <c r="AZ7779"/>
    </row>
    <row r="7780" spans="1:52">
      <c r="A7780"/>
      <c r="B7780"/>
      <c r="C7780"/>
      <c r="D7780"/>
      <c r="E7780"/>
      <c r="F7780"/>
      <c r="G7780"/>
      <c r="H7780"/>
      <c r="I7780"/>
      <c r="J7780"/>
      <c r="K7780"/>
      <c r="L7780"/>
      <c r="M7780"/>
      <c r="N7780"/>
      <c r="O7780"/>
      <c r="P7780"/>
      <c r="Q7780"/>
      <c r="R7780"/>
      <c r="S7780"/>
      <c r="T7780"/>
      <c r="U7780"/>
      <c r="V7780"/>
      <c r="W7780"/>
      <c r="X7780"/>
      <c r="Y7780"/>
      <c r="Z7780"/>
      <c r="AA7780"/>
      <c r="AB7780"/>
      <c r="AC7780"/>
      <c r="AD7780"/>
      <c r="AE7780"/>
      <c r="AF7780"/>
      <c r="AG7780"/>
      <c r="AH7780"/>
      <c r="AI7780"/>
      <c r="AJ7780"/>
      <c r="AK7780"/>
      <c r="AL7780"/>
      <c r="AM7780"/>
      <c r="AN7780"/>
      <c r="AO7780"/>
      <c r="AP7780"/>
      <c r="AQ7780"/>
      <c r="AR7780"/>
      <c r="AS7780"/>
      <c r="AT7780"/>
      <c r="AU7780"/>
      <c r="AV7780"/>
      <c r="AW7780"/>
      <c r="AX7780"/>
      <c r="AY7780"/>
      <c r="AZ7780"/>
    </row>
    <row r="7781" spans="1:52">
      <c r="A7781"/>
      <c r="B7781"/>
      <c r="C7781"/>
      <c r="D7781"/>
      <c r="E7781"/>
      <c r="F7781"/>
      <c r="G7781"/>
      <c r="H7781"/>
      <c r="I7781"/>
      <c r="J7781"/>
      <c r="K7781"/>
      <c r="L7781"/>
      <c r="M7781"/>
      <c r="N7781"/>
      <c r="O7781"/>
      <c r="P7781"/>
      <c r="Q7781"/>
      <c r="R7781"/>
      <c r="S7781"/>
      <c r="T7781"/>
      <c r="U7781"/>
      <c r="V7781"/>
      <c r="W7781"/>
      <c r="X7781"/>
      <c r="Y7781"/>
      <c r="Z7781"/>
      <c r="AA7781"/>
      <c r="AB7781"/>
      <c r="AC7781"/>
      <c r="AD7781"/>
      <c r="AE7781"/>
      <c r="AF7781"/>
      <c r="AG7781"/>
      <c r="AH7781"/>
      <c r="AI7781"/>
      <c r="AJ7781"/>
      <c r="AK7781"/>
      <c r="AL7781"/>
      <c r="AM7781"/>
      <c r="AN7781"/>
      <c r="AO7781"/>
      <c r="AP7781"/>
      <c r="AQ7781"/>
      <c r="AR7781"/>
      <c r="AS7781"/>
      <c r="AT7781"/>
      <c r="AU7781"/>
      <c r="AV7781"/>
      <c r="AW7781"/>
      <c r="AX7781"/>
      <c r="AY7781"/>
      <c r="AZ7781"/>
    </row>
    <row r="7782" spans="1:52">
      <c r="A7782"/>
      <c r="B7782"/>
      <c r="C7782"/>
      <c r="D7782"/>
      <c r="E7782"/>
      <c r="F7782"/>
      <c r="G7782"/>
      <c r="H7782"/>
      <c r="I7782"/>
      <c r="J7782"/>
      <c r="K7782"/>
      <c r="L7782"/>
      <c r="M7782"/>
      <c r="N7782"/>
      <c r="O7782"/>
      <c r="P7782"/>
      <c r="Q7782"/>
      <c r="R7782"/>
      <c r="S7782"/>
      <c r="T7782"/>
      <c r="U7782"/>
      <c r="V7782"/>
      <c r="W7782"/>
      <c r="X7782"/>
      <c r="Y7782"/>
      <c r="Z7782"/>
      <c r="AA7782"/>
      <c r="AB7782"/>
      <c r="AC7782"/>
      <c r="AD7782"/>
      <c r="AE7782"/>
      <c r="AF7782"/>
      <c r="AG7782"/>
      <c r="AH7782"/>
      <c r="AI7782"/>
      <c r="AJ7782"/>
      <c r="AK7782"/>
      <c r="AL7782"/>
      <c r="AM7782"/>
      <c r="AN7782"/>
      <c r="AO7782"/>
      <c r="AP7782"/>
      <c r="AQ7782"/>
      <c r="AR7782"/>
      <c r="AS7782"/>
      <c r="AT7782"/>
      <c r="AU7782"/>
      <c r="AV7782"/>
      <c r="AW7782"/>
      <c r="AX7782"/>
      <c r="AY7782"/>
      <c r="AZ7782"/>
    </row>
    <row r="7783" spans="1:52">
      <c r="A7783"/>
      <c r="B7783"/>
      <c r="C7783"/>
      <c r="D7783"/>
      <c r="E7783"/>
      <c r="F7783"/>
      <c r="G7783"/>
      <c r="H7783"/>
      <c r="I7783"/>
      <c r="J7783"/>
      <c r="K7783"/>
      <c r="L7783"/>
      <c r="M7783"/>
      <c r="N7783"/>
      <c r="O7783"/>
      <c r="P7783"/>
      <c r="Q7783"/>
      <c r="R7783"/>
      <c r="S7783"/>
      <c r="T7783"/>
      <c r="U7783"/>
      <c r="V7783"/>
      <c r="W7783"/>
      <c r="X7783"/>
      <c r="Y7783"/>
      <c r="Z7783"/>
      <c r="AA7783"/>
      <c r="AB7783"/>
      <c r="AC7783"/>
      <c r="AD7783"/>
      <c r="AE7783"/>
      <c r="AF7783"/>
      <c r="AG7783"/>
      <c r="AH7783"/>
      <c r="AI7783"/>
      <c r="AJ7783"/>
      <c r="AK7783"/>
      <c r="AL7783"/>
      <c r="AM7783"/>
      <c r="AN7783"/>
      <c r="AO7783"/>
      <c r="AP7783"/>
      <c r="AQ7783"/>
      <c r="AR7783"/>
      <c r="AS7783"/>
      <c r="AT7783"/>
      <c r="AU7783"/>
      <c r="AV7783"/>
      <c r="AW7783"/>
      <c r="AX7783"/>
      <c r="AY7783"/>
      <c r="AZ7783"/>
    </row>
    <row r="7784" spans="1:52">
      <c r="A7784"/>
      <c r="B7784"/>
      <c r="C7784"/>
      <c r="D7784"/>
      <c r="E7784"/>
      <c r="F7784"/>
      <c r="G7784"/>
      <c r="H7784"/>
      <c r="I7784"/>
      <c r="J7784"/>
      <c r="K7784"/>
      <c r="L7784"/>
      <c r="M7784"/>
      <c r="N7784"/>
      <c r="O7784"/>
      <c r="P7784"/>
      <c r="Q7784"/>
      <c r="R7784"/>
      <c r="S7784"/>
      <c r="T7784"/>
      <c r="U7784"/>
      <c r="V7784"/>
      <c r="W7784"/>
      <c r="X7784"/>
      <c r="Y7784"/>
      <c r="Z7784"/>
      <c r="AA7784"/>
      <c r="AB7784"/>
      <c r="AC7784"/>
      <c r="AD7784"/>
      <c r="AE7784"/>
      <c r="AF7784"/>
      <c r="AG7784"/>
      <c r="AH7784"/>
      <c r="AI7784"/>
      <c r="AJ7784"/>
      <c r="AK7784"/>
      <c r="AL7784"/>
      <c r="AM7784"/>
      <c r="AN7784"/>
      <c r="AO7784"/>
      <c r="AP7784"/>
      <c r="AQ7784"/>
      <c r="AR7784"/>
      <c r="AS7784"/>
      <c r="AT7784"/>
      <c r="AU7784"/>
      <c r="AV7784"/>
      <c r="AW7784"/>
      <c r="AX7784"/>
      <c r="AY7784"/>
      <c r="AZ7784"/>
    </row>
    <row r="7785" spans="1:52">
      <c r="A7785"/>
      <c r="B7785"/>
      <c r="C7785"/>
      <c r="D7785"/>
      <c r="E7785"/>
      <c r="F7785"/>
      <c r="G7785"/>
      <c r="H7785"/>
      <c r="I7785"/>
      <c r="J7785"/>
      <c r="K7785"/>
      <c r="L7785"/>
      <c r="M7785"/>
      <c r="N7785"/>
      <c r="O7785"/>
      <c r="P7785"/>
      <c r="Q7785"/>
      <c r="R7785"/>
      <c r="S7785"/>
      <c r="T7785"/>
      <c r="U7785"/>
      <c r="V7785"/>
      <c r="W7785"/>
      <c r="X7785"/>
      <c r="Y7785"/>
      <c r="Z7785"/>
      <c r="AA7785"/>
      <c r="AB7785"/>
      <c r="AC7785"/>
      <c r="AD7785"/>
      <c r="AE7785"/>
      <c r="AF7785"/>
      <c r="AG7785"/>
      <c r="AH7785"/>
      <c r="AI7785"/>
      <c r="AJ7785"/>
      <c r="AK7785"/>
      <c r="AL7785"/>
      <c r="AM7785"/>
      <c r="AN7785"/>
      <c r="AO7785"/>
      <c r="AP7785"/>
      <c r="AQ7785"/>
      <c r="AR7785"/>
      <c r="AS7785"/>
      <c r="AT7785"/>
      <c r="AU7785"/>
      <c r="AV7785"/>
      <c r="AW7785"/>
      <c r="AX7785"/>
      <c r="AY7785"/>
      <c r="AZ7785"/>
    </row>
    <row r="7786" spans="1:52">
      <c r="A7786"/>
      <c r="B7786"/>
      <c r="C7786"/>
      <c r="D7786"/>
      <c r="E7786"/>
      <c r="F7786"/>
      <c r="G7786"/>
      <c r="H7786"/>
      <c r="I7786"/>
      <c r="J7786"/>
      <c r="K7786"/>
      <c r="L7786"/>
      <c r="M7786"/>
      <c r="N7786"/>
      <c r="O7786"/>
      <c r="P7786"/>
      <c r="Q7786"/>
      <c r="R7786"/>
      <c r="S7786"/>
      <c r="T7786"/>
      <c r="U7786"/>
      <c r="V7786"/>
      <c r="W7786"/>
      <c r="X7786"/>
      <c r="Y7786"/>
      <c r="Z7786"/>
      <c r="AA7786"/>
      <c r="AB7786"/>
      <c r="AC7786"/>
      <c r="AD7786"/>
      <c r="AE7786"/>
      <c r="AF7786"/>
      <c r="AG7786"/>
      <c r="AH7786"/>
      <c r="AI7786"/>
      <c r="AJ7786"/>
      <c r="AK7786"/>
      <c r="AL7786"/>
      <c r="AM7786"/>
      <c r="AN7786"/>
      <c r="AO7786"/>
      <c r="AP7786"/>
      <c r="AQ7786"/>
      <c r="AR7786"/>
      <c r="AS7786"/>
      <c r="AT7786"/>
      <c r="AU7786"/>
      <c r="AV7786"/>
      <c r="AW7786"/>
      <c r="AX7786"/>
      <c r="AY7786"/>
      <c r="AZ7786"/>
    </row>
    <row r="7787" spans="1:52">
      <c r="A7787"/>
      <c r="B7787"/>
      <c r="C7787"/>
      <c r="D7787"/>
      <c r="E7787"/>
      <c r="F7787"/>
      <c r="G7787"/>
      <c r="H7787"/>
      <c r="I7787"/>
      <c r="J7787"/>
      <c r="K7787"/>
      <c r="L7787"/>
      <c r="M7787"/>
      <c r="N7787"/>
      <c r="O7787"/>
      <c r="P7787"/>
      <c r="Q7787"/>
      <c r="R7787"/>
      <c r="S7787"/>
      <c r="T7787"/>
      <c r="U7787"/>
      <c r="V7787"/>
      <c r="W7787"/>
      <c r="X7787"/>
      <c r="Y7787"/>
      <c r="Z7787"/>
      <c r="AA7787"/>
      <c r="AB7787"/>
      <c r="AC7787"/>
      <c r="AD7787"/>
      <c r="AE7787"/>
      <c r="AF7787"/>
      <c r="AG7787"/>
      <c r="AH7787"/>
      <c r="AI7787"/>
      <c r="AJ7787"/>
      <c r="AK7787"/>
      <c r="AL7787"/>
      <c r="AM7787"/>
      <c r="AN7787"/>
      <c r="AO7787"/>
      <c r="AP7787"/>
      <c r="AQ7787"/>
      <c r="AR7787"/>
      <c r="AS7787"/>
      <c r="AT7787"/>
      <c r="AU7787"/>
      <c r="AV7787"/>
      <c r="AW7787"/>
      <c r="AX7787"/>
      <c r="AY7787"/>
      <c r="AZ7787"/>
    </row>
    <row r="7788" spans="1:52">
      <c r="A7788"/>
      <c r="B7788"/>
      <c r="C7788"/>
      <c r="D7788"/>
      <c r="E7788"/>
      <c r="F7788"/>
      <c r="G7788"/>
      <c r="H7788"/>
      <c r="I7788"/>
      <c r="J7788"/>
      <c r="K7788"/>
      <c r="L7788"/>
      <c r="M7788"/>
      <c r="N7788"/>
      <c r="O7788"/>
      <c r="P7788"/>
      <c r="Q7788"/>
      <c r="R7788"/>
      <c r="S7788"/>
      <c r="T7788"/>
      <c r="U7788"/>
      <c r="V7788"/>
      <c r="W7788"/>
      <c r="X7788"/>
      <c r="Y7788"/>
      <c r="Z7788"/>
      <c r="AA7788"/>
      <c r="AB7788"/>
      <c r="AC7788"/>
      <c r="AD7788"/>
      <c r="AE7788"/>
      <c r="AF7788"/>
      <c r="AG7788"/>
      <c r="AH7788"/>
      <c r="AI7788"/>
      <c r="AJ7788"/>
      <c r="AK7788"/>
      <c r="AL7788"/>
      <c r="AM7788"/>
      <c r="AN7788"/>
      <c r="AO7788"/>
      <c r="AP7788"/>
      <c r="AQ7788"/>
      <c r="AR7788"/>
      <c r="AS7788"/>
      <c r="AT7788"/>
      <c r="AU7788"/>
      <c r="AV7788"/>
      <c r="AW7788"/>
      <c r="AX7788"/>
      <c r="AY7788"/>
      <c r="AZ7788"/>
    </row>
    <row r="7789" spans="1:52">
      <c r="A7789"/>
      <c r="B7789"/>
      <c r="C7789"/>
      <c r="D7789"/>
      <c r="E7789"/>
      <c r="F7789"/>
      <c r="G7789"/>
      <c r="H7789"/>
      <c r="I7789"/>
      <c r="J7789"/>
      <c r="K7789"/>
      <c r="L7789"/>
      <c r="M7789"/>
      <c r="N7789"/>
      <c r="O7789"/>
      <c r="P7789"/>
      <c r="Q7789"/>
      <c r="R7789"/>
      <c r="S7789"/>
      <c r="T7789"/>
      <c r="U7789"/>
      <c r="V7789"/>
      <c r="W7789"/>
      <c r="X7789"/>
      <c r="Y7789"/>
      <c r="Z7789"/>
      <c r="AA7789"/>
      <c r="AB7789"/>
      <c r="AC7789"/>
      <c r="AD7789"/>
      <c r="AE7789"/>
      <c r="AF7789"/>
      <c r="AG7789"/>
      <c r="AH7789"/>
      <c r="AI7789"/>
      <c r="AJ7789"/>
      <c r="AK7789"/>
      <c r="AL7789"/>
      <c r="AM7789"/>
      <c r="AN7789"/>
      <c r="AO7789"/>
      <c r="AP7789"/>
      <c r="AQ7789"/>
      <c r="AR7789"/>
      <c r="AS7789"/>
      <c r="AT7789"/>
      <c r="AU7789"/>
      <c r="AV7789"/>
      <c r="AW7789"/>
      <c r="AX7789"/>
      <c r="AY7789"/>
      <c r="AZ7789"/>
    </row>
    <row r="7790" spans="1:52">
      <c r="A7790"/>
      <c r="B7790"/>
      <c r="C7790"/>
      <c r="D7790"/>
      <c r="E7790"/>
      <c r="F7790"/>
      <c r="G7790"/>
      <c r="H7790"/>
      <c r="I7790"/>
      <c r="J7790"/>
      <c r="K7790"/>
      <c r="L7790"/>
      <c r="M7790"/>
      <c r="N7790"/>
      <c r="O7790"/>
      <c r="P7790"/>
      <c r="Q7790"/>
      <c r="R7790"/>
      <c r="S7790"/>
      <c r="T7790"/>
      <c r="U7790"/>
      <c r="V7790"/>
      <c r="W7790"/>
      <c r="X7790"/>
      <c r="Y7790"/>
      <c r="Z7790"/>
      <c r="AA7790"/>
      <c r="AB7790"/>
      <c r="AC7790"/>
      <c r="AD7790"/>
      <c r="AE7790"/>
      <c r="AF7790"/>
      <c r="AG7790"/>
      <c r="AH7790"/>
      <c r="AI7790"/>
      <c r="AJ7790"/>
      <c r="AK7790"/>
      <c r="AL7790"/>
      <c r="AM7790"/>
      <c r="AN7790"/>
      <c r="AO7790"/>
      <c r="AP7790"/>
      <c r="AQ7790"/>
      <c r="AR7790"/>
      <c r="AS7790"/>
      <c r="AT7790"/>
      <c r="AU7790"/>
      <c r="AV7790"/>
      <c r="AW7790"/>
      <c r="AX7790"/>
      <c r="AY7790"/>
      <c r="AZ7790"/>
    </row>
    <row r="7791" spans="1:52">
      <c r="A7791"/>
      <c r="B7791"/>
      <c r="C7791"/>
      <c r="D7791"/>
      <c r="E7791"/>
      <c r="F7791"/>
      <c r="G7791"/>
      <c r="H7791"/>
      <c r="I7791"/>
      <c r="J7791"/>
      <c r="K7791"/>
      <c r="L7791"/>
      <c r="M7791"/>
      <c r="N7791"/>
      <c r="O7791"/>
      <c r="P7791"/>
      <c r="Q7791"/>
      <c r="R7791"/>
      <c r="S7791"/>
      <c r="T7791"/>
      <c r="U7791"/>
      <c r="V7791"/>
      <c r="W7791"/>
      <c r="X7791"/>
      <c r="Y7791"/>
      <c r="Z7791"/>
      <c r="AA7791"/>
      <c r="AB7791"/>
      <c r="AC7791"/>
      <c r="AD7791"/>
      <c r="AE7791"/>
      <c r="AF7791"/>
      <c r="AG7791"/>
      <c r="AH7791"/>
      <c r="AI7791"/>
      <c r="AJ7791"/>
      <c r="AK7791"/>
      <c r="AL7791"/>
      <c r="AM7791"/>
      <c r="AN7791"/>
      <c r="AO7791"/>
      <c r="AP7791"/>
      <c r="AQ7791"/>
      <c r="AR7791"/>
      <c r="AS7791"/>
      <c r="AT7791"/>
      <c r="AU7791"/>
      <c r="AV7791"/>
      <c r="AW7791"/>
      <c r="AX7791"/>
      <c r="AY7791"/>
      <c r="AZ7791"/>
    </row>
    <row r="7792" spans="1:52">
      <c r="A7792"/>
      <c r="B7792"/>
      <c r="C7792"/>
      <c r="D7792"/>
      <c r="E7792"/>
      <c r="F7792"/>
      <c r="G7792"/>
      <c r="H7792"/>
      <c r="I7792"/>
      <c r="J7792"/>
      <c r="K7792"/>
      <c r="L7792"/>
      <c r="M7792"/>
      <c r="N7792"/>
      <c r="O7792"/>
      <c r="P7792"/>
      <c r="Q7792"/>
      <c r="R7792"/>
      <c r="S7792"/>
      <c r="T7792"/>
      <c r="U7792"/>
      <c r="V7792"/>
      <c r="W7792"/>
      <c r="X7792"/>
      <c r="Y7792"/>
      <c r="Z7792"/>
      <c r="AA7792"/>
      <c r="AB7792"/>
      <c r="AC7792"/>
      <c r="AD7792"/>
      <c r="AE7792"/>
      <c r="AF7792"/>
      <c r="AG7792"/>
      <c r="AH7792"/>
      <c r="AI7792"/>
      <c r="AJ7792"/>
      <c r="AK7792"/>
      <c r="AL7792"/>
      <c r="AM7792"/>
      <c r="AN7792"/>
      <c r="AO7792"/>
      <c r="AP7792"/>
      <c r="AQ7792"/>
      <c r="AR7792"/>
      <c r="AS7792"/>
      <c r="AT7792"/>
      <c r="AU7792"/>
      <c r="AV7792"/>
      <c r="AW7792"/>
      <c r="AX7792"/>
      <c r="AY7792"/>
      <c r="AZ7792"/>
    </row>
    <row r="7793" spans="1:52">
      <c r="A7793"/>
      <c r="B7793"/>
      <c r="C7793"/>
      <c r="D7793"/>
      <c r="E7793"/>
      <c r="F7793"/>
      <c r="G7793"/>
      <c r="H7793"/>
      <c r="I7793"/>
      <c r="J7793"/>
      <c r="K7793"/>
      <c r="L7793"/>
      <c r="M7793"/>
      <c r="N7793"/>
      <c r="O7793"/>
      <c r="P7793"/>
      <c r="Q7793"/>
      <c r="R7793"/>
      <c r="S7793"/>
      <c r="T7793"/>
      <c r="U7793"/>
      <c r="V7793"/>
      <c r="W7793"/>
      <c r="X7793"/>
      <c r="Y7793"/>
      <c r="Z7793"/>
      <c r="AA7793"/>
      <c r="AB7793"/>
      <c r="AC7793"/>
      <c r="AD7793"/>
      <c r="AE7793"/>
      <c r="AF7793"/>
      <c r="AG7793"/>
      <c r="AH7793"/>
      <c r="AI7793"/>
      <c r="AJ7793"/>
      <c r="AK7793"/>
      <c r="AL7793"/>
      <c r="AM7793"/>
      <c r="AN7793"/>
      <c r="AO7793"/>
      <c r="AP7793"/>
      <c r="AQ7793"/>
      <c r="AR7793"/>
      <c r="AS7793"/>
      <c r="AT7793"/>
      <c r="AU7793"/>
      <c r="AV7793"/>
      <c r="AW7793"/>
      <c r="AX7793"/>
      <c r="AY7793"/>
      <c r="AZ7793"/>
    </row>
    <row r="7794" spans="1:52">
      <c r="A7794"/>
      <c r="B7794"/>
      <c r="C7794"/>
      <c r="D7794"/>
      <c r="E7794"/>
      <c r="F7794"/>
      <c r="G7794"/>
      <c r="H7794"/>
      <c r="I7794"/>
      <c r="J7794"/>
      <c r="K7794"/>
      <c r="L7794"/>
      <c r="M7794"/>
      <c r="N7794"/>
      <c r="O7794"/>
      <c r="P7794"/>
      <c r="Q7794"/>
      <c r="R7794"/>
      <c r="S7794"/>
      <c r="T7794"/>
      <c r="U7794"/>
      <c r="V7794"/>
      <c r="W7794"/>
      <c r="X7794"/>
      <c r="Y7794"/>
      <c r="Z7794"/>
      <c r="AA7794"/>
      <c r="AB7794"/>
      <c r="AC7794"/>
      <c r="AD7794"/>
      <c r="AE7794"/>
      <c r="AF7794"/>
      <c r="AG7794"/>
      <c r="AH7794"/>
      <c r="AI7794"/>
      <c r="AJ7794"/>
      <c r="AK7794"/>
      <c r="AL7794"/>
      <c r="AM7794"/>
      <c r="AN7794"/>
      <c r="AO7794"/>
      <c r="AP7794"/>
      <c r="AQ7794"/>
      <c r="AR7794"/>
      <c r="AS7794"/>
      <c r="AT7794"/>
      <c r="AU7794"/>
      <c r="AV7794"/>
      <c r="AW7794"/>
      <c r="AX7794"/>
      <c r="AY7794"/>
      <c r="AZ7794"/>
    </row>
    <row r="7795" spans="1:52">
      <c r="A7795"/>
      <c r="B7795"/>
      <c r="C7795"/>
      <c r="D7795"/>
      <c r="E7795"/>
      <c r="F7795"/>
      <c r="G7795"/>
      <c r="H7795"/>
      <c r="I7795"/>
      <c r="J7795"/>
      <c r="K7795"/>
      <c r="L7795"/>
      <c r="M7795"/>
      <c r="N7795"/>
      <c r="O7795"/>
      <c r="P7795"/>
      <c r="Q7795"/>
      <c r="R7795"/>
      <c r="S7795"/>
      <c r="T7795"/>
      <c r="U7795"/>
      <c r="V7795"/>
      <c r="W7795"/>
      <c r="X7795"/>
      <c r="Y7795"/>
      <c r="Z7795"/>
      <c r="AA7795"/>
      <c r="AB7795"/>
      <c r="AC7795"/>
      <c r="AD7795"/>
      <c r="AE7795"/>
      <c r="AF7795"/>
      <c r="AG7795"/>
      <c r="AH7795"/>
      <c r="AI7795"/>
      <c r="AJ7795"/>
      <c r="AK7795"/>
      <c r="AL7795"/>
      <c r="AM7795"/>
      <c r="AN7795"/>
      <c r="AO7795"/>
      <c r="AP7795"/>
      <c r="AQ7795"/>
      <c r="AR7795"/>
      <c r="AS7795"/>
      <c r="AT7795"/>
      <c r="AU7795"/>
      <c r="AV7795"/>
      <c r="AW7795"/>
      <c r="AX7795"/>
      <c r="AY7795"/>
      <c r="AZ7795"/>
    </row>
    <row r="7796" spans="1:52">
      <c r="A7796"/>
      <c r="B7796"/>
      <c r="C7796"/>
      <c r="D7796"/>
      <c r="E7796"/>
      <c r="F7796"/>
      <c r="G7796"/>
      <c r="H7796"/>
      <c r="I7796"/>
      <c r="J7796"/>
      <c r="K7796"/>
      <c r="L7796"/>
      <c r="M7796"/>
      <c r="N7796"/>
      <c r="O7796"/>
      <c r="P7796"/>
      <c r="Q7796"/>
      <c r="R7796"/>
      <c r="S7796"/>
      <c r="T7796"/>
      <c r="U7796"/>
      <c r="V7796"/>
      <c r="W7796"/>
      <c r="X7796"/>
      <c r="Y7796"/>
      <c r="Z7796"/>
      <c r="AA7796"/>
      <c r="AB7796"/>
      <c r="AC7796"/>
      <c r="AD7796"/>
      <c r="AE7796"/>
      <c r="AF7796"/>
      <c r="AG7796"/>
      <c r="AH7796"/>
      <c r="AI7796"/>
      <c r="AJ7796"/>
      <c r="AK7796"/>
      <c r="AL7796"/>
      <c r="AM7796"/>
      <c r="AN7796"/>
      <c r="AO7796"/>
      <c r="AP7796"/>
      <c r="AQ7796"/>
      <c r="AR7796"/>
      <c r="AS7796"/>
      <c r="AT7796"/>
      <c r="AU7796"/>
      <c r="AV7796"/>
      <c r="AW7796"/>
      <c r="AX7796"/>
      <c r="AY7796"/>
      <c r="AZ7796"/>
    </row>
    <row r="7797" spans="1:52">
      <c r="A7797"/>
      <c r="B7797"/>
      <c r="C7797"/>
      <c r="D7797"/>
      <c r="E7797"/>
      <c r="F7797"/>
      <c r="G7797"/>
      <c r="H7797"/>
      <c r="I7797"/>
      <c r="J7797"/>
      <c r="K7797"/>
      <c r="L7797"/>
      <c r="M7797"/>
      <c r="N7797"/>
      <c r="O7797"/>
      <c r="P7797"/>
      <c r="Q7797"/>
      <c r="R7797"/>
      <c r="S7797"/>
      <c r="T7797"/>
      <c r="U7797"/>
      <c r="V7797"/>
      <c r="W7797"/>
      <c r="X7797"/>
      <c r="Y7797"/>
      <c r="Z7797"/>
      <c r="AA7797"/>
      <c r="AB7797"/>
      <c r="AC7797"/>
      <c r="AD7797"/>
      <c r="AE7797"/>
      <c r="AF7797"/>
      <c r="AG7797"/>
      <c r="AH7797"/>
      <c r="AI7797"/>
      <c r="AJ7797"/>
      <c r="AK7797"/>
      <c r="AL7797"/>
      <c r="AM7797"/>
      <c r="AN7797"/>
      <c r="AO7797"/>
      <c r="AP7797"/>
      <c r="AQ7797"/>
      <c r="AR7797"/>
      <c r="AS7797"/>
      <c r="AT7797"/>
      <c r="AU7797"/>
      <c r="AV7797"/>
      <c r="AW7797"/>
      <c r="AX7797"/>
      <c r="AY7797"/>
      <c r="AZ7797"/>
    </row>
    <row r="7798" spans="1:52">
      <c r="A7798"/>
      <c r="B7798"/>
      <c r="C7798"/>
      <c r="D7798"/>
      <c r="E7798"/>
      <c r="F7798"/>
      <c r="G7798"/>
      <c r="H7798"/>
      <c r="I7798"/>
      <c r="J7798"/>
      <c r="K7798"/>
      <c r="L7798"/>
      <c r="M7798"/>
      <c r="N7798"/>
      <c r="O7798"/>
      <c r="P7798"/>
      <c r="Q7798"/>
      <c r="R7798"/>
      <c r="S7798"/>
      <c r="T7798"/>
      <c r="U7798"/>
      <c r="V7798"/>
      <c r="W7798"/>
      <c r="X7798"/>
      <c r="Y7798"/>
      <c r="Z7798"/>
      <c r="AA7798"/>
      <c r="AB7798"/>
      <c r="AC7798"/>
      <c r="AD7798"/>
      <c r="AE7798"/>
      <c r="AF7798"/>
      <c r="AG7798"/>
      <c r="AH7798"/>
      <c r="AI7798"/>
      <c r="AJ7798"/>
      <c r="AK7798"/>
      <c r="AL7798"/>
      <c r="AM7798"/>
      <c r="AN7798"/>
      <c r="AO7798"/>
      <c r="AP7798"/>
      <c r="AQ7798"/>
      <c r="AR7798"/>
      <c r="AS7798"/>
      <c r="AT7798"/>
      <c r="AU7798"/>
      <c r="AV7798"/>
      <c r="AW7798"/>
      <c r="AX7798"/>
      <c r="AY7798"/>
      <c r="AZ7798"/>
    </row>
    <row r="7799" spans="1:52">
      <c r="A7799"/>
      <c r="B7799"/>
      <c r="C7799"/>
      <c r="D7799"/>
      <c r="E7799"/>
      <c r="F7799"/>
      <c r="G7799"/>
      <c r="H7799"/>
      <c r="I7799"/>
      <c r="J7799"/>
      <c r="K7799"/>
      <c r="L7799"/>
      <c r="M7799"/>
      <c r="N7799"/>
      <c r="O7799"/>
      <c r="P7799"/>
      <c r="Q7799"/>
      <c r="R7799"/>
      <c r="S7799"/>
      <c r="T7799"/>
      <c r="U7799"/>
      <c r="V7799"/>
      <c r="W7799"/>
      <c r="X7799"/>
      <c r="Y7799"/>
      <c r="Z7799"/>
      <c r="AA7799"/>
      <c r="AB7799"/>
      <c r="AC7799"/>
      <c r="AD7799"/>
      <c r="AE7799"/>
      <c r="AF7799"/>
      <c r="AG7799"/>
      <c r="AH7799"/>
      <c r="AI7799"/>
      <c r="AJ7799"/>
      <c r="AK7799"/>
      <c r="AL7799"/>
      <c r="AM7799"/>
      <c r="AN7799"/>
      <c r="AO7799"/>
      <c r="AP7799"/>
      <c r="AQ7799"/>
      <c r="AR7799"/>
      <c r="AS7799"/>
      <c r="AT7799"/>
      <c r="AU7799"/>
      <c r="AV7799"/>
      <c r="AW7799"/>
      <c r="AX7799"/>
      <c r="AY7799"/>
      <c r="AZ7799"/>
    </row>
    <row r="7800" spans="1:52">
      <c r="A7800"/>
      <c r="B7800"/>
      <c r="C7800"/>
      <c r="D7800"/>
      <c r="E7800"/>
      <c r="F7800"/>
      <c r="G7800"/>
      <c r="H7800"/>
      <c r="I7800"/>
      <c r="J7800"/>
      <c r="K7800"/>
      <c r="L7800"/>
      <c r="M7800"/>
      <c r="N7800"/>
      <c r="O7800"/>
      <c r="P7800"/>
      <c r="Q7800"/>
      <c r="R7800"/>
      <c r="S7800"/>
      <c r="T7800"/>
      <c r="U7800"/>
      <c r="V7800"/>
      <c r="W7800"/>
      <c r="X7800"/>
      <c r="Y7800"/>
      <c r="Z7800"/>
      <c r="AA7800"/>
      <c r="AB7800"/>
      <c r="AC7800"/>
      <c r="AD7800"/>
      <c r="AE7800"/>
      <c r="AF7800"/>
      <c r="AG7800"/>
      <c r="AH7800"/>
      <c r="AI7800"/>
      <c r="AJ7800"/>
      <c r="AK7800"/>
      <c r="AL7800"/>
      <c r="AM7800"/>
      <c r="AN7800"/>
      <c r="AO7800"/>
      <c r="AP7800"/>
      <c r="AQ7800"/>
      <c r="AR7800"/>
      <c r="AS7800"/>
      <c r="AT7800"/>
      <c r="AU7800"/>
      <c r="AV7800"/>
      <c r="AW7800"/>
      <c r="AX7800"/>
      <c r="AY7800"/>
      <c r="AZ7800"/>
    </row>
    <row r="7801" spans="1:52">
      <c r="A7801"/>
      <c r="B7801"/>
      <c r="C7801"/>
      <c r="D7801"/>
      <c r="E7801"/>
      <c r="F7801"/>
      <c r="G7801"/>
      <c r="H7801"/>
      <c r="I7801"/>
      <c r="J7801"/>
      <c r="K7801"/>
      <c r="L7801"/>
      <c r="M7801"/>
      <c r="N7801"/>
      <c r="O7801"/>
      <c r="P7801"/>
      <c r="Q7801"/>
      <c r="R7801"/>
      <c r="S7801"/>
      <c r="T7801"/>
      <c r="U7801"/>
      <c r="V7801"/>
      <c r="W7801"/>
      <c r="X7801"/>
      <c r="Y7801"/>
      <c r="Z7801"/>
      <c r="AA7801"/>
      <c r="AB7801"/>
      <c r="AC7801"/>
      <c r="AD7801"/>
      <c r="AE7801"/>
      <c r="AF7801"/>
      <c r="AG7801"/>
      <c r="AH7801"/>
      <c r="AI7801"/>
      <c r="AJ7801"/>
      <c r="AK7801"/>
      <c r="AL7801"/>
      <c r="AM7801"/>
      <c r="AN7801"/>
      <c r="AO7801"/>
      <c r="AP7801"/>
      <c r="AQ7801"/>
      <c r="AR7801"/>
      <c r="AS7801"/>
      <c r="AT7801"/>
      <c r="AU7801"/>
      <c r="AV7801"/>
      <c r="AW7801"/>
      <c r="AX7801"/>
      <c r="AY7801"/>
      <c r="AZ7801"/>
    </row>
    <row r="7802" spans="1:52">
      <c r="A7802"/>
      <c r="B7802"/>
      <c r="C7802"/>
      <c r="D7802"/>
      <c r="E7802"/>
      <c r="F7802"/>
      <c r="G7802"/>
      <c r="H7802"/>
      <c r="I7802"/>
      <c r="J7802"/>
      <c r="K7802"/>
      <c r="L7802"/>
      <c r="M7802"/>
      <c r="N7802"/>
      <c r="O7802"/>
      <c r="P7802"/>
      <c r="Q7802"/>
      <c r="R7802"/>
      <c r="S7802"/>
      <c r="T7802"/>
      <c r="U7802"/>
      <c r="V7802"/>
      <c r="W7802"/>
      <c r="X7802"/>
      <c r="Y7802"/>
      <c r="Z7802"/>
      <c r="AA7802"/>
      <c r="AB7802"/>
      <c r="AC7802"/>
      <c r="AD7802"/>
      <c r="AE7802"/>
      <c r="AF7802"/>
      <c r="AG7802"/>
      <c r="AH7802"/>
      <c r="AI7802"/>
      <c r="AJ7802"/>
      <c r="AK7802"/>
      <c r="AL7802"/>
      <c r="AM7802"/>
      <c r="AN7802"/>
      <c r="AO7802"/>
      <c r="AP7802"/>
      <c r="AQ7802"/>
      <c r="AR7802"/>
      <c r="AS7802"/>
      <c r="AT7802"/>
      <c r="AU7802"/>
      <c r="AV7802"/>
      <c r="AW7802"/>
      <c r="AX7802"/>
      <c r="AY7802"/>
      <c r="AZ7802"/>
    </row>
    <row r="7803" spans="1:52">
      <c r="A7803"/>
      <c r="B7803"/>
      <c r="C7803"/>
      <c r="D7803"/>
      <c r="E7803"/>
      <c r="F7803"/>
      <c r="G7803"/>
      <c r="H7803"/>
      <c r="I7803"/>
      <c r="J7803"/>
      <c r="K7803"/>
      <c r="L7803"/>
      <c r="M7803"/>
      <c r="N7803"/>
      <c r="O7803"/>
      <c r="P7803"/>
      <c r="Q7803"/>
      <c r="R7803"/>
      <c r="S7803"/>
      <c r="T7803"/>
      <c r="U7803"/>
      <c r="V7803"/>
      <c r="W7803"/>
      <c r="X7803"/>
      <c r="Y7803"/>
      <c r="Z7803"/>
      <c r="AA7803"/>
      <c r="AB7803"/>
      <c r="AC7803"/>
      <c r="AD7803"/>
      <c r="AE7803"/>
      <c r="AF7803"/>
      <c r="AG7803"/>
      <c r="AH7803"/>
      <c r="AI7803"/>
      <c r="AJ7803"/>
      <c r="AK7803"/>
      <c r="AL7803"/>
      <c r="AM7803"/>
      <c r="AN7803"/>
      <c r="AO7803"/>
      <c r="AP7803"/>
      <c r="AQ7803"/>
      <c r="AR7803"/>
      <c r="AS7803"/>
      <c r="AT7803"/>
      <c r="AU7803"/>
      <c r="AV7803"/>
      <c r="AW7803"/>
      <c r="AX7803"/>
      <c r="AY7803"/>
      <c r="AZ7803"/>
    </row>
    <row r="7804" spans="1:52">
      <c r="A7804"/>
      <c r="B7804"/>
      <c r="C7804"/>
      <c r="D7804"/>
      <c r="E7804"/>
      <c r="F7804"/>
      <c r="G7804"/>
      <c r="H7804"/>
      <c r="I7804"/>
      <c r="J7804"/>
      <c r="K7804"/>
      <c r="L7804"/>
      <c r="M7804"/>
      <c r="N7804"/>
      <c r="O7804"/>
      <c r="P7804"/>
      <c r="Q7804"/>
      <c r="R7804"/>
      <c r="S7804"/>
      <c r="T7804"/>
      <c r="U7804"/>
      <c r="V7804"/>
      <c r="W7804"/>
      <c r="X7804"/>
      <c r="Y7804"/>
      <c r="Z7804"/>
      <c r="AA7804"/>
      <c r="AB7804"/>
      <c r="AC7804"/>
      <c r="AD7804"/>
      <c r="AE7804"/>
      <c r="AF7804"/>
      <c r="AG7804"/>
      <c r="AH7804"/>
      <c r="AI7804"/>
      <c r="AJ7804"/>
      <c r="AK7804"/>
      <c r="AL7804"/>
      <c r="AM7804"/>
      <c r="AN7804"/>
      <c r="AO7804"/>
      <c r="AP7804"/>
      <c r="AQ7804"/>
      <c r="AR7804"/>
      <c r="AS7804"/>
      <c r="AT7804"/>
      <c r="AU7804"/>
      <c r="AV7804"/>
      <c r="AW7804"/>
      <c r="AX7804"/>
      <c r="AY7804"/>
      <c r="AZ7804"/>
    </row>
    <row r="7805" spans="1:52">
      <c r="A7805"/>
      <c r="B7805"/>
      <c r="C7805"/>
      <c r="D7805"/>
      <c r="E7805"/>
      <c r="F7805"/>
      <c r="G7805"/>
      <c r="H7805"/>
      <c r="I7805"/>
      <c r="J7805"/>
      <c r="K7805"/>
      <c r="L7805"/>
      <c r="M7805"/>
      <c r="N7805"/>
      <c r="O7805"/>
      <c r="P7805"/>
      <c r="Q7805"/>
      <c r="R7805"/>
      <c r="S7805"/>
      <c r="T7805"/>
      <c r="U7805"/>
      <c r="V7805"/>
      <c r="W7805"/>
      <c r="X7805"/>
      <c r="Y7805"/>
      <c r="Z7805"/>
      <c r="AA7805"/>
      <c r="AB7805"/>
      <c r="AC7805"/>
      <c r="AD7805"/>
      <c r="AE7805"/>
      <c r="AF7805"/>
      <c r="AG7805"/>
      <c r="AH7805"/>
      <c r="AI7805"/>
      <c r="AJ7805"/>
      <c r="AK7805"/>
      <c r="AL7805"/>
      <c r="AM7805"/>
      <c r="AN7805"/>
      <c r="AO7805"/>
      <c r="AP7805"/>
      <c r="AQ7805"/>
      <c r="AR7805"/>
      <c r="AS7805"/>
      <c r="AT7805"/>
      <c r="AU7805"/>
      <c r="AV7805"/>
      <c r="AW7805"/>
      <c r="AX7805"/>
      <c r="AY7805"/>
      <c r="AZ7805"/>
    </row>
    <row r="7806" spans="1:52">
      <c r="A7806"/>
      <c r="B7806"/>
      <c r="C7806"/>
      <c r="D7806"/>
      <c r="E7806"/>
      <c r="F7806"/>
      <c r="G7806"/>
      <c r="H7806"/>
      <c r="I7806"/>
      <c r="J7806"/>
      <c r="K7806"/>
      <c r="L7806"/>
      <c r="M7806"/>
      <c r="N7806"/>
      <c r="O7806"/>
      <c r="P7806"/>
      <c r="Q7806"/>
      <c r="R7806"/>
      <c r="S7806"/>
      <c r="T7806"/>
      <c r="U7806"/>
      <c r="V7806"/>
      <c r="W7806"/>
      <c r="X7806"/>
      <c r="Y7806"/>
      <c r="Z7806"/>
      <c r="AA7806"/>
      <c r="AB7806"/>
      <c r="AC7806"/>
      <c r="AD7806"/>
      <c r="AE7806"/>
      <c r="AF7806"/>
      <c r="AG7806"/>
      <c r="AH7806"/>
      <c r="AI7806"/>
      <c r="AJ7806"/>
      <c r="AK7806"/>
      <c r="AL7806"/>
      <c r="AM7806"/>
      <c r="AN7806"/>
      <c r="AO7806"/>
      <c r="AP7806"/>
      <c r="AQ7806"/>
      <c r="AR7806"/>
      <c r="AS7806"/>
      <c r="AT7806"/>
      <c r="AU7806"/>
      <c r="AV7806"/>
      <c r="AW7806"/>
      <c r="AX7806"/>
      <c r="AY7806"/>
      <c r="AZ7806"/>
    </row>
    <row r="7807" spans="1:52">
      <c r="A7807"/>
      <c r="B7807"/>
      <c r="C7807"/>
      <c r="D7807"/>
      <c r="E7807"/>
      <c r="F7807"/>
      <c r="G7807"/>
      <c r="H7807"/>
      <c r="I7807"/>
      <c r="J7807"/>
      <c r="K7807"/>
      <c r="L7807"/>
      <c r="M7807"/>
      <c r="N7807"/>
      <c r="O7807"/>
      <c r="P7807"/>
      <c r="Q7807"/>
      <c r="R7807"/>
      <c r="S7807"/>
      <c r="T7807"/>
      <c r="U7807"/>
      <c r="V7807"/>
      <c r="W7807"/>
      <c r="X7807"/>
      <c r="Y7807"/>
      <c r="Z7807"/>
      <c r="AA7807"/>
      <c r="AB7807"/>
      <c r="AC7807"/>
      <c r="AD7807"/>
      <c r="AE7807"/>
      <c r="AF7807"/>
      <c r="AG7807"/>
      <c r="AH7807"/>
      <c r="AI7807"/>
      <c r="AJ7807"/>
      <c r="AK7807"/>
      <c r="AL7807"/>
      <c r="AM7807"/>
      <c r="AN7807"/>
      <c r="AO7807"/>
      <c r="AP7807"/>
      <c r="AQ7807"/>
      <c r="AR7807"/>
      <c r="AS7807"/>
      <c r="AT7807"/>
      <c r="AU7807"/>
      <c r="AV7807"/>
      <c r="AW7807"/>
      <c r="AX7807"/>
      <c r="AY7807"/>
      <c r="AZ7807"/>
    </row>
    <row r="7808" spans="1:52">
      <c r="A7808"/>
      <c r="B7808"/>
      <c r="C7808"/>
      <c r="D7808"/>
      <c r="E7808"/>
      <c r="F7808"/>
      <c r="G7808"/>
      <c r="H7808"/>
      <c r="I7808"/>
      <c r="J7808"/>
      <c r="K7808"/>
      <c r="L7808"/>
      <c r="M7808"/>
      <c r="N7808"/>
      <c r="O7808"/>
      <c r="P7808"/>
      <c r="Q7808"/>
      <c r="R7808"/>
      <c r="S7808"/>
      <c r="T7808"/>
      <c r="U7808"/>
      <c r="V7808"/>
      <c r="W7808"/>
      <c r="X7808"/>
      <c r="Y7808"/>
      <c r="Z7808"/>
      <c r="AA7808"/>
      <c r="AB7808"/>
      <c r="AC7808"/>
      <c r="AD7808"/>
      <c r="AE7808"/>
      <c r="AF7808"/>
      <c r="AG7808"/>
      <c r="AH7808"/>
      <c r="AI7808"/>
      <c r="AJ7808"/>
      <c r="AK7808"/>
      <c r="AL7808"/>
      <c r="AM7808"/>
      <c r="AN7808"/>
      <c r="AO7808"/>
      <c r="AP7808"/>
      <c r="AQ7808"/>
      <c r="AR7808"/>
      <c r="AS7808"/>
      <c r="AT7808"/>
      <c r="AU7808"/>
      <c r="AV7808"/>
      <c r="AW7808"/>
      <c r="AX7808"/>
      <c r="AY7808"/>
      <c r="AZ7808"/>
    </row>
    <row r="7809" spans="1:52">
      <c r="A7809"/>
      <c r="B7809"/>
      <c r="C7809"/>
      <c r="D7809"/>
      <c r="E7809"/>
      <c r="F7809"/>
      <c r="G7809"/>
      <c r="H7809"/>
      <c r="I7809"/>
      <c r="J7809"/>
      <c r="K7809"/>
      <c r="L7809"/>
      <c r="M7809"/>
      <c r="N7809"/>
      <c r="O7809"/>
      <c r="P7809"/>
      <c r="Q7809"/>
      <c r="R7809"/>
      <c r="S7809"/>
      <c r="T7809"/>
      <c r="U7809"/>
      <c r="V7809"/>
      <c r="W7809"/>
      <c r="X7809"/>
      <c r="Y7809"/>
      <c r="Z7809"/>
      <c r="AA7809"/>
      <c r="AB7809"/>
      <c r="AC7809"/>
      <c r="AD7809"/>
      <c r="AE7809"/>
      <c r="AF7809"/>
      <c r="AG7809"/>
      <c r="AH7809"/>
      <c r="AI7809"/>
      <c r="AJ7809"/>
      <c r="AK7809"/>
      <c r="AL7809"/>
      <c r="AM7809"/>
      <c r="AN7809"/>
      <c r="AO7809"/>
      <c r="AP7809"/>
      <c r="AQ7809"/>
      <c r="AR7809"/>
      <c r="AS7809"/>
      <c r="AT7809"/>
      <c r="AU7809"/>
      <c r="AV7809"/>
      <c r="AW7809"/>
      <c r="AX7809"/>
      <c r="AY7809"/>
      <c r="AZ7809"/>
    </row>
    <row r="7810" spans="1:52">
      <c r="A7810"/>
      <c r="B7810"/>
      <c r="C7810"/>
      <c r="D7810"/>
      <c r="E7810"/>
      <c r="F7810"/>
      <c r="G7810"/>
      <c r="H7810"/>
      <c r="I7810"/>
      <c r="J7810"/>
      <c r="K7810"/>
      <c r="L7810"/>
      <c r="M7810"/>
      <c r="N7810"/>
      <c r="O7810"/>
      <c r="P7810"/>
      <c r="Q7810"/>
      <c r="R7810"/>
      <c r="S7810"/>
      <c r="T7810"/>
      <c r="U7810"/>
      <c r="V7810"/>
      <c r="W7810"/>
      <c r="X7810"/>
      <c r="Y7810"/>
      <c r="Z7810"/>
      <c r="AA7810"/>
      <c r="AB7810"/>
      <c r="AC7810"/>
      <c r="AD7810"/>
      <c r="AE7810"/>
      <c r="AF7810"/>
      <c r="AG7810"/>
      <c r="AH7810"/>
      <c r="AI7810"/>
      <c r="AJ7810"/>
      <c r="AK7810"/>
      <c r="AL7810"/>
      <c r="AM7810"/>
      <c r="AN7810"/>
      <c r="AO7810"/>
      <c r="AP7810"/>
      <c r="AQ7810"/>
      <c r="AR7810"/>
      <c r="AS7810"/>
      <c r="AT7810"/>
      <c r="AU7810"/>
      <c r="AV7810"/>
      <c r="AW7810"/>
      <c r="AX7810"/>
      <c r="AY7810"/>
      <c r="AZ7810"/>
    </row>
    <row r="7811" spans="1:52">
      <c r="A7811"/>
      <c r="B7811"/>
      <c r="C7811"/>
      <c r="D7811"/>
      <c r="E7811"/>
      <c r="F7811"/>
      <c r="G7811"/>
      <c r="H7811"/>
      <c r="I7811"/>
      <c r="J7811"/>
      <c r="K7811"/>
      <c r="L7811"/>
      <c r="M7811"/>
      <c r="N7811"/>
      <c r="O7811"/>
      <c r="P7811"/>
      <c r="Q7811"/>
      <c r="R7811"/>
      <c r="S7811"/>
      <c r="T7811"/>
      <c r="U7811"/>
      <c r="V7811"/>
      <c r="W7811"/>
      <c r="X7811"/>
      <c r="Y7811"/>
      <c r="Z7811"/>
      <c r="AA7811"/>
      <c r="AB7811"/>
      <c r="AC7811"/>
      <c r="AD7811"/>
      <c r="AE7811"/>
      <c r="AF7811"/>
      <c r="AG7811"/>
      <c r="AH7811"/>
      <c r="AI7811"/>
      <c r="AJ7811"/>
      <c r="AK7811"/>
      <c r="AL7811"/>
      <c r="AM7811"/>
      <c r="AN7811"/>
      <c r="AO7811"/>
      <c r="AP7811"/>
      <c r="AQ7811"/>
      <c r="AR7811"/>
      <c r="AS7811"/>
      <c r="AT7811"/>
      <c r="AU7811"/>
      <c r="AV7811"/>
      <c r="AW7811"/>
      <c r="AX7811"/>
      <c r="AY7811"/>
      <c r="AZ7811"/>
    </row>
    <row r="7812" spans="1:52">
      <c r="A7812"/>
      <c r="B7812"/>
      <c r="C7812"/>
      <c r="D7812"/>
      <c r="E7812"/>
      <c r="F7812"/>
      <c r="G7812"/>
      <c r="H7812"/>
      <c r="I7812"/>
      <c r="J7812"/>
      <c r="K7812"/>
      <c r="L7812"/>
      <c r="M7812"/>
      <c r="N7812"/>
      <c r="O7812"/>
      <c r="P7812"/>
      <c r="Q7812"/>
      <c r="R7812"/>
      <c r="S7812"/>
      <c r="T7812"/>
      <c r="U7812"/>
      <c r="V7812"/>
      <c r="W7812"/>
      <c r="X7812"/>
      <c r="Y7812"/>
      <c r="Z7812"/>
      <c r="AA7812"/>
      <c r="AB7812"/>
      <c r="AC7812"/>
      <c r="AD7812"/>
      <c r="AE7812"/>
      <c r="AF7812"/>
      <c r="AG7812"/>
      <c r="AH7812"/>
      <c r="AI7812"/>
      <c r="AJ7812"/>
      <c r="AK7812"/>
      <c r="AL7812"/>
      <c r="AM7812"/>
      <c r="AN7812"/>
      <c r="AO7812"/>
      <c r="AP7812"/>
      <c r="AQ7812"/>
      <c r="AR7812"/>
      <c r="AS7812"/>
      <c r="AT7812"/>
      <c r="AU7812"/>
      <c r="AV7812"/>
      <c r="AW7812"/>
      <c r="AX7812"/>
      <c r="AY7812"/>
      <c r="AZ7812"/>
    </row>
    <row r="7813" spans="1:52">
      <c r="A7813"/>
      <c r="B7813"/>
      <c r="C7813"/>
      <c r="D7813"/>
      <c r="E7813"/>
      <c r="F7813"/>
      <c r="G7813"/>
      <c r="H7813"/>
      <c r="I7813"/>
      <c r="J7813"/>
      <c r="K7813"/>
      <c r="L7813"/>
      <c r="M7813"/>
      <c r="N7813"/>
      <c r="O7813"/>
      <c r="P7813"/>
      <c r="Q7813"/>
      <c r="R7813"/>
      <c r="S7813"/>
      <c r="T7813"/>
      <c r="U7813"/>
      <c r="V7813"/>
      <c r="W7813"/>
      <c r="X7813"/>
      <c r="Y7813"/>
      <c r="Z7813"/>
      <c r="AA7813"/>
      <c r="AB7813"/>
      <c r="AC7813"/>
      <c r="AD7813"/>
      <c r="AE7813"/>
      <c r="AF7813"/>
      <c r="AG7813"/>
      <c r="AH7813"/>
      <c r="AI7813"/>
      <c r="AJ7813"/>
      <c r="AK7813"/>
      <c r="AL7813"/>
      <c r="AM7813"/>
      <c r="AN7813"/>
      <c r="AO7813"/>
      <c r="AP7813"/>
      <c r="AQ7813"/>
      <c r="AR7813"/>
      <c r="AS7813"/>
      <c r="AT7813"/>
      <c r="AU7813"/>
      <c r="AV7813"/>
      <c r="AW7813"/>
      <c r="AX7813"/>
      <c r="AY7813"/>
      <c r="AZ7813"/>
    </row>
    <row r="7814" spans="1:52">
      <c r="A7814"/>
      <c r="B7814"/>
      <c r="C7814"/>
      <c r="D7814"/>
      <c r="E7814"/>
      <c r="F7814"/>
      <c r="G7814"/>
      <c r="H7814"/>
      <c r="I7814"/>
      <c r="J7814"/>
      <c r="K7814"/>
      <c r="L7814"/>
      <c r="M7814"/>
      <c r="N7814"/>
      <c r="O7814"/>
      <c r="P7814"/>
      <c r="Q7814"/>
      <c r="R7814"/>
      <c r="S7814"/>
      <c r="T7814"/>
      <c r="U7814"/>
      <c r="V7814"/>
      <c r="W7814"/>
      <c r="X7814"/>
      <c r="Y7814"/>
      <c r="Z7814"/>
      <c r="AA7814"/>
      <c r="AB7814"/>
      <c r="AC7814"/>
      <c r="AD7814"/>
      <c r="AE7814"/>
      <c r="AF7814"/>
      <c r="AG7814"/>
      <c r="AH7814"/>
      <c r="AI7814"/>
      <c r="AJ7814"/>
      <c r="AK7814"/>
      <c r="AL7814"/>
      <c r="AM7814"/>
      <c r="AN7814"/>
      <c r="AO7814"/>
      <c r="AP7814"/>
      <c r="AQ7814"/>
      <c r="AR7814"/>
      <c r="AS7814"/>
      <c r="AT7814"/>
      <c r="AU7814"/>
      <c r="AV7814"/>
      <c r="AW7814"/>
      <c r="AX7814"/>
      <c r="AY7814"/>
      <c r="AZ7814"/>
    </row>
    <row r="7815" spans="1:52">
      <c r="A7815"/>
      <c r="B7815"/>
      <c r="C7815"/>
      <c r="D7815"/>
      <c r="E7815"/>
      <c r="F7815"/>
      <c r="G7815"/>
      <c r="H7815"/>
      <c r="I7815"/>
      <c r="J7815"/>
      <c r="K7815"/>
      <c r="L7815"/>
      <c r="M7815"/>
      <c r="N7815"/>
      <c r="O7815"/>
      <c r="P7815"/>
      <c r="Q7815"/>
      <c r="R7815"/>
      <c r="S7815"/>
      <c r="T7815"/>
      <c r="U7815"/>
      <c r="V7815"/>
      <c r="W7815"/>
      <c r="X7815"/>
      <c r="Y7815"/>
      <c r="Z7815"/>
      <c r="AA7815"/>
      <c r="AB7815"/>
      <c r="AC7815"/>
      <c r="AD7815"/>
      <c r="AE7815"/>
      <c r="AF7815"/>
      <c r="AG7815"/>
      <c r="AH7815"/>
      <c r="AI7815"/>
      <c r="AJ7815"/>
      <c r="AK7815"/>
      <c r="AL7815"/>
      <c r="AM7815"/>
      <c r="AN7815"/>
      <c r="AO7815"/>
      <c r="AP7815"/>
      <c r="AQ7815"/>
      <c r="AR7815"/>
      <c r="AS7815"/>
      <c r="AT7815"/>
      <c r="AU7815"/>
      <c r="AV7815"/>
      <c r="AW7815"/>
      <c r="AX7815"/>
      <c r="AY7815"/>
      <c r="AZ7815"/>
    </row>
    <row r="7816" spans="1:52">
      <c r="A7816"/>
      <c r="B7816"/>
      <c r="C7816"/>
      <c r="D7816"/>
      <c r="E7816"/>
      <c r="F7816"/>
      <c r="G7816"/>
      <c r="H7816"/>
      <c r="I7816"/>
      <c r="J7816"/>
      <c r="K7816"/>
      <c r="L7816"/>
      <c r="M7816"/>
      <c r="N7816"/>
      <c r="O7816"/>
      <c r="P7816"/>
      <c r="Q7816"/>
      <c r="R7816"/>
      <c r="S7816"/>
      <c r="T7816"/>
      <c r="U7816"/>
      <c r="V7816"/>
      <c r="W7816"/>
      <c r="X7816"/>
      <c r="Y7816"/>
      <c r="Z7816"/>
      <c r="AA7816"/>
      <c r="AB7816"/>
      <c r="AC7816"/>
      <c r="AD7816"/>
      <c r="AE7816"/>
      <c r="AF7816"/>
      <c r="AG7816"/>
      <c r="AH7816"/>
      <c r="AI7816"/>
      <c r="AJ7816"/>
      <c r="AK7816"/>
      <c r="AL7816"/>
      <c r="AM7816"/>
      <c r="AN7816"/>
      <c r="AO7816"/>
      <c r="AP7816"/>
      <c r="AQ7816"/>
      <c r="AR7816"/>
      <c r="AS7816"/>
      <c r="AT7816"/>
      <c r="AU7816"/>
      <c r="AV7816"/>
      <c r="AW7816"/>
      <c r="AX7816"/>
      <c r="AY7816"/>
      <c r="AZ7816"/>
    </row>
    <row r="7817" spans="1:52">
      <c r="A7817"/>
      <c r="B7817"/>
      <c r="C7817"/>
      <c r="D7817"/>
      <c r="E7817"/>
      <c r="F7817"/>
      <c r="G7817"/>
      <c r="H7817"/>
      <c r="I7817"/>
      <c r="J7817"/>
      <c r="K7817"/>
      <c r="L7817"/>
      <c r="M7817"/>
      <c r="N7817"/>
      <c r="O7817"/>
      <c r="P7817"/>
      <c r="Q7817"/>
      <c r="R7817"/>
      <c r="S7817"/>
      <c r="T7817"/>
      <c r="U7817"/>
      <c r="V7817"/>
      <c r="W7817"/>
      <c r="X7817"/>
      <c r="Y7817"/>
      <c r="Z7817"/>
      <c r="AA7817"/>
      <c r="AB7817"/>
      <c r="AC7817"/>
      <c r="AD7817"/>
      <c r="AE7817"/>
      <c r="AF7817"/>
      <c r="AG7817"/>
      <c r="AH7817"/>
      <c r="AI7817"/>
      <c r="AJ7817"/>
      <c r="AK7817"/>
      <c r="AL7817"/>
      <c r="AM7817"/>
      <c r="AN7817"/>
      <c r="AO7817"/>
      <c r="AP7817"/>
      <c r="AQ7817"/>
      <c r="AR7817"/>
      <c r="AS7817"/>
      <c r="AT7817"/>
      <c r="AU7817"/>
      <c r="AV7817"/>
      <c r="AW7817"/>
      <c r="AX7817"/>
      <c r="AY7817"/>
      <c r="AZ7817"/>
    </row>
    <row r="7818" spans="1:52">
      <c r="A7818"/>
      <c r="B7818"/>
      <c r="C7818"/>
      <c r="D7818"/>
      <c r="E7818"/>
      <c r="F7818"/>
      <c r="G7818"/>
      <c r="H7818"/>
      <c r="I7818"/>
      <c r="J7818"/>
      <c r="K7818"/>
      <c r="L7818"/>
      <c r="M7818"/>
      <c r="N7818"/>
      <c r="O7818"/>
      <c r="P7818"/>
      <c r="Q7818"/>
      <c r="R7818"/>
      <c r="S7818"/>
      <c r="T7818"/>
      <c r="U7818"/>
      <c r="V7818"/>
      <c r="W7818"/>
      <c r="X7818"/>
      <c r="Y7818"/>
      <c r="Z7818"/>
      <c r="AA7818"/>
      <c r="AB7818"/>
      <c r="AC7818"/>
      <c r="AD7818"/>
      <c r="AE7818"/>
      <c r="AF7818"/>
      <c r="AG7818"/>
      <c r="AH7818"/>
      <c r="AI7818"/>
      <c r="AJ7818"/>
      <c r="AK7818"/>
      <c r="AL7818"/>
      <c r="AM7818"/>
      <c r="AN7818"/>
      <c r="AO7818"/>
      <c r="AP7818"/>
      <c r="AQ7818"/>
      <c r="AR7818"/>
      <c r="AS7818"/>
      <c r="AT7818"/>
      <c r="AU7818"/>
      <c r="AV7818"/>
      <c r="AW7818"/>
      <c r="AX7818"/>
      <c r="AY7818"/>
      <c r="AZ7818"/>
    </row>
    <row r="7819" spans="1:52">
      <c r="A7819"/>
      <c r="B7819"/>
      <c r="C7819"/>
      <c r="D7819"/>
      <c r="E7819"/>
      <c r="F7819"/>
      <c r="G7819"/>
      <c r="H7819"/>
      <c r="I7819"/>
      <c r="J7819"/>
      <c r="K7819"/>
      <c r="L7819"/>
      <c r="M7819"/>
      <c r="N7819"/>
      <c r="O7819"/>
      <c r="P7819"/>
      <c r="Q7819"/>
      <c r="R7819"/>
      <c r="S7819"/>
      <c r="T7819"/>
      <c r="U7819"/>
      <c r="V7819"/>
      <c r="W7819"/>
      <c r="X7819"/>
      <c r="Y7819"/>
      <c r="Z7819"/>
      <c r="AA7819"/>
      <c r="AB7819"/>
      <c r="AC7819"/>
      <c r="AD7819"/>
      <c r="AE7819"/>
      <c r="AF7819"/>
      <c r="AG7819"/>
      <c r="AH7819"/>
      <c r="AI7819"/>
      <c r="AJ7819"/>
      <c r="AK7819"/>
      <c r="AL7819"/>
      <c r="AM7819"/>
      <c r="AN7819"/>
      <c r="AO7819"/>
      <c r="AP7819"/>
      <c r="AQ7819"/>
      <c r="AR7819"/>
      <c r="AS7819"/>
      <c r="AT7819"/>
      <c r="AU7819"/>
      <c r="AV7819"/>
      <c r="AW7819"/>
      <c r="AX7819"/>
      <c r="AY7819"/>
      <c r="AZ7819"/>
    </row>
    <row r="7820" spans="1:52">
      <c r="A7820"/>
      <c r="B7820"/>
      <c r="C7820"/>
      <c r="D7820"/>
      <c r="E7820"/>
      <c r="F7820"/>
      <c r="G7820"/>
      <c r="H7820"/>
      <c r="I7820"/>
      <c r="J7820"/>
      <c r="K7820"/>
      <c r="L7820"/>
      <c r="M7820"/>
      <c r="N7820"/>
      <c r="O7820"/>
      <c r="P7820"/>
      <c r="Q7820"/>
      <c r="R7820"/>
      <c r="S7820"/>
      <c r="T7820"/>
      <c r="U7820"/>
      <c r="V7820"/>
      <c r="W7820"/>
      <c r="X7820"/>
      <c r="Y7820"/>
      <c r="Z7820"/>
      <c r="AA7820"/>
      <c r="AB7820"/>
      <c r="AC7820"/>
      <c r="AD7820"/>
      <c r="AE7820"/>
      <c r="AF7820"/>
      <c r="AG7820"/>
      <c r="AH7820"/>
      <c r="AI7820"/>
      <c r="AJ7820"/>
      <c r="AK7820"/>
      <c r="AL7820"/>
      <c r="AM7820"/>
      <c r="AN7820"/>
      <c r="AO7820"/>
      <c r="AP7820"/>
      <c r="AQ7820"/>
      <c r="AR7820"/>
      <c r="AS7820"/>
      <c r="AT7820"/>
      <c r="AU7820"/>
      <c r="AV7820"/>
      <c r="AW7820"/>
      <c r="AX7820"/>
      <c r="AY7820"/>
      <c r="AZ7820"/>
    </row>
    <row r="7821" spans="1:52">
      <c r="A7821"/>
      <c r="B7821"/>
      <c r="C7821"/>
      <c r="D7821"/>
      <c r="E7821"/>
      <c r="F7821"/>
      <c r="G7821"/>
      <c r="H7821"/>
      <c r="I7821"/>
      <c r="J7821"/>
      <c r="K7821"/>
      <c r="L7821"/>
      <c r="M7821"/>
      <c r="N7821"/>
      <c r="O7821"/>
      <c r="P7821"/>
      <c r="Q7821"/>
      <c r="R7821"/>
      <c r="S7821"/>
      <c r="T7821"/>
      <c r="U7821"/>
      <c r="V7821"/>
      <c r="W7821"/>
      <c r="X7821"/>
      <c r="Y7821"/>
      <c r="Z7821"/>
      <c r="AA7821"/>
      <c r="AB7821"/>
      <c r="AC7821"/>
      <c r="AD7821"/>
      <c r="AE7821"/>
      <c r="AF7821"/>
      <c r="AG7821"/>
      <c r="AH7821"/>
      <c r="AI7821"/>
      <c r="AJ7821"/>
      <c r="AK7821"/>
      <c r="AL7821"/>
      <c r="AM7821"/>
      <c r="AN7821"/>
      <c r="AO7821"/>
      <c r="AP7821"/>
      <c r="AQ7821"/>
      <c r="AR7821"/>
      <c r="AS7821"/>
      <c r="AT7821"/>
      <c r="AU7821"/>
      <c r="AV7821"/>
      <c r="AW7821"/>
      <c r="AX7821"/>
      <c r="AY7821"/>
      <c r="AZ7821"/>
    </row>
    <row r="7822" spans="1:52">
      <c r="A7822"/>
      <c r="B7822"/>
      <c r="C7822"/>
      <c r="D7822"/>
      <c r="E7822"/>
      <c r="F7822"/>
      <c r="G7822"/>
      <c r="H7822"/>
      <c r="I7822"/>
      <c r="J7822"/>
      <c r="K7822"/>
      <c r="L7822"/>
      <c r="M7822"/>
      <c r="N7822"/>
      <c r="O7822"/>
      <c r="P7822"/>
      <c r="Q7822"/>
      <c r="R7822"/>
      <c r="S7822"/>
      <c r="T7822"/>
      <c r="U7822"/>
      <c r="V7822"/>
      <c r="W7822"/>
      <c r="X7822"/>
      <c r="Y7822"/>
      <c r="Z7822"/>
      <c r="AA7822"/>
      <c r="AB7822"/>
      <c r="AC7822"/>
      <c r="AD7822"/>
      <c r="AE7822"/>
      <c r="AF7822"/>
      <c r="AG7822"/>
      <c r="AH7822"/>
      <c r="AI7822"/>
      <c r="AJ7822"/>
      <c r="AK7822"/>
      <c r="AL7822"/>
      <c r="AM7822"/>
      <c r="AN7822"/>
      <c r="AO7822"/>
      <c r="AP7822"/>
      <c r="AQ7822"/>
      <c r="AR7822"/>
      <c r="AS7822"/>
      <c r="AT7822"/>
      <c r="AU7822"/>
      <c r="AV7822"/>
      <c r="AW7822"/>
      <c r="AX7822"/>
      <c r="AY7822"/>
      <c r="AZ7822"/>
    </row>
    <row r="7823" spans="1:52">
      <c r="A7823"/>
      <c r="B7823"/>
      <c r="C7823"/>
      <c r="D7823"/>
      <c r="E7823"/>
      <c r="F7823"/>
      <c r="G7823"/>
      <c r="H7823"/>
      <c r="I7823"/>
      <c r="J7823"/>
      <c r="K7823"/>
      <c r="L7823"/>
      <c r="M7823"/>
      <c r="N7823"/>
      <c r="O7823"/>
      <c r="P7823"/>
      <c r="Q7823"/>
      <c r="R7823"/>
      <c r="S7823"/>
      <c r="T7823"/>
      <c r="U7823"/>
      <c r="V7823"/>
      <c r="W7823"/>
      <c r="X7823"/>
      <c r="Y7823"/>
      <c r="Z7823"/>
      <c r="AA7823"/>
      <c r="AB7823"/>
      <c r="AC7823"/>
      <c r="AD7823"/>
      <c r="AE7823"/>
      <c r="AF7823"/>
      <c r="AG7823"/>
      <c r="AH7823"/>
      <c r="AI7823"/>
      <c r="AJ7823"/>
      <c r="AK7823"/>
      <c r="AL7823"/>
      <c r="AM7823"/>
      <c r="AN7823"/>
      <c r="AO7823"/>
      <c r="AP7823"/>
      <c r="AQ7823"/>
      <c r="AR7823"/>
      <c r="AS7823"/>
      <c r="AT7823"/>
      <c r="AU7823"/>
      <c r="AV7823"/>
      <c r="AW7823"/>
      <c r="AX7823"/>
      <c r="AY7823"/>
      <c r="AZ7823"/>
    </row>
    <row r="7824" spans="1:52">
      <c r="A7824"/>
      <c r="B7824"/>
      <c r="C7824"/>
      <c r="D7824"/>
      <c r="E7824"/>
      <c r="F7824"/>
      <c r="G7824"/>
      <c r="H7824"/>
      <c r="I7824"/>
      <c r="J7824"/>
      <c r="K7824"/>
      <c r="L7824"/>
      <c r="M7824"/>
      <c r="N7824"/>
      <c r="O7824"/>
      <c r="P7824"/>
      <c r="Q7824"/>
      <c r="R7824"/>
      <c r="S7824"/>
      <c r="T7824"/>
      <c r="U7824"/>
      <c r="V7824"/>
      <c r="W7824"/>
      <c r="X7824"/>
      <c r="Y7824"/>
      <c r="Z7824"/>
      <c r="AA7824"/>
      <c r="AB7824"/>
      <c r="AC7824"/>
      <c r="AD7824"/>
      <c r="AE7824"/>
      <c r="AF7824"/>
      <c r="AG7824"/>
      <c r="AH7824"/>
      <c r="AI7824"/>
      <c r="AJ7824"/>
      <c r="AK7824"/>
      <c r="AL7824"/>
      <c r="AM7824"/>
      <c r="AN7824"/>
      <c r="AO7824"/>
      <c r="AP7824"/>
      <c r="AQ7824"/>
      <c r="AR7824"/>
      <c r="AS7824"/>
      <c r="AT7824"/>
      <c r="AU7824"/>
      <c r="AV7824"/>
      <c r="AW7824"/>
      <c r="AX7824"/>
      <c r="AY7824"/>
      <c r="AZ7824"/>
    </row>
    <row r="7825" spans="1:52">
      <c r="A7825"/>
      <c r="B7825"/>
      <c r="C7825"/>
      <c r="D7825"/>
      <c r="E7825"/>
      <c r="F7825"/>
      <c r="G7825"/>
      <c r="H7825"/>
      <c r="I7825"/>
      <c r="J7825"/>
      <c r="K7825"/>
      <c r="L7825"/>
      <c r="M7825"/>
      <c r="N7825"/>
      <c r="O7825"/>
      <c r="P7825"/>
      <c r="Q7825"/>
      <c r="R7825"/>
      <c r="S7825"/>
      <c r="T7825"/>
      <c r="U7825"/>
      <c r="V7825"/>
      <c r="W7825"/>
      <c r="X7825"/>
      <c r="Y7825"/>
      <c r="Z7825"/>
      <c r="AA7825"/>
      <c r="AB7825"/>
      <c r="AC7825"/>
      <c r="AD7825"/>
      <c r="AE7825"/>
      <c r="AF7825"/>
      <c r="AG7825"/>
      <c r="AH7825"/>
      <c r="AI7825"/>
      <c r="AJ7825"/>
      <c r="AK7825"/>
      <c r="AL7825"/>
      <c r="AM7825"/>
      <c r="AN7825"/>
      <c r="AO7825"/>
      <c r="AP7825"/>
      <c r="AQ7825"/>
      <c r="AR7825"/>
      <c r="AS7825"/>
      <c r="AT7825"/>
      <c r="AU7825"/>
      <c r="AV7825"/>
      <c r="AW7825"/>
      <c r="AX7825"/>
      <c r="AY7825"/>
      <c r="AZ7825"/>
    </row>
    <row r="7826" spans="1:52">
      <c r="A7826"/>
      <c r="B7826"/>
      <c r="C7826"/>
      <c r="D7826"/>
      <c r="E7826"/>
      <c r="F7826"/>
      <c r="G7826"/>
      <c r="H7826"/>
      <c r="I7826"/>
      <c r="J7826"/>
      <c r="K7826"/>
      <c r="L7826"/>
      <c r="M7826"/>
      <c r="N7826"/>
      <c r="O7826"/>
      <c r="P7826"/>
      <c r="Q7826"/>
      <c r="R7826"/>
      <c r="S7826"/>
      <c r="T7826"/>
      <c r="U7826"/>
      <c r="V7826"/>
      <c r="W7826"/>
      <c r="X7826"/>
      <c r="Y7826"/>
      <c r="Z7826"/>
      <c r="AA7826"/>
      <c r="AB7826"/>
      <c r="AC7826"/>
      <c r="AD7826"/>
      <c r="AE7826"/>
      <c r="AF7826"/>
      <c r="AG7826"/>
      <c r="AH7826"/>
      <c r="AI7826"/>
      <c r="AJ7826"/>
      <c r="AK7826"/>
      <c r="AL7826"/>
      <c r="AM7826"/>
      <c r="AN7826"/>
      <c r="AO7826"/>
      <c r="AP7826"/>
      <c r="AQ7826"/>
      <c r="AR7826"/>
      <c r="AS7826"/>
      <c r="AT7826"/>
      <c r="AU7826"/>
      <c r="AV7826"/>
      <c r="AW7826"/>
      <c r="AX7826"/>
      <c r="AY7826"/>
      <c r="AZ7826"/>
    </row>
    <row r="7827" spans="1:52">
      <c r="A7827"/>
      <c r="B7827"/>
      <c r="C7827"/>
      <c r="D7827"/>
      <c r="E7827"/>
      <c r="F7827"/>
      <c r="G7827"/>
      <c r="H7827"/>
      <c r="I7827"/>
      <c r="J7827"/>
      <c r="K7827"/>
      <c r="L7827"/>
      <c r="M7827"/>
      <c r="N7827"/>
      <c r="O7827"/>
      <c r="P7827"/>
      <c r="Q7827"/>
      <c r="R7827"/>
      <c r="S7827"/>
      <c r="T7827"/>
      <c r="U7827"/>
      <c r="V7827"/>
      <c r="W7827"/>
      <c r="X7827"/>
      <c r="Y7827"/>
      <c r="Z7827"/>
      <c r="AA7827"/>
      <c r="AB7827"/>
      <c r="AC7827"/>
      <c r="AD7827"/>
      <c r="AE7827"/>
      <c r="AF7827"/>
      <c r="AG7827"/>
      <c r="AH7827"/>
      <c r="AI7827"/>
      <c r="AJ7827"/>
      <c r="AK7827"/>
      <c r="AL7827"/>
      <c r="AM7827"/>
      <c r="AN7827"/>
      <c r="AO7827"/>
      <c r="AP7827"/>
      <c r="AQ7827"/>
      <c r="AR7827"/>
      <c r="AS7827"/>
      <c r="AT7827"/>
      <c r="AU7827"/>
      <c r="AV7827"/>
      <c r="AW7827"/>
      <c r="AX7827"/>
      <c r="AY7827"/>
      <c r="AZ7827"/>
    </row>
    <row r="7828" spans="1:52">
      <c r="A7828"/>
      <c r="B7828"/>
      <c r="C7828"/>
      <c r="D7828"/>
      <c r="E7828"/>
      <c r="F7828"/>
      <c r="G7828"/>
      <c r="H7828"/>
      <c r="I7828"/>
      <c r="J7828"/>
      <c r="K7828"/>
      <c r="L7828"/>
      <c r="M7828"/>
      <c r="N7828"/>
      <c r="O7828"/>
      <c r="P7828"/>
      <c r="Q7828"/>
      <c r="R7828"/>
      <c r="S7828"/>
      <c r="T7828"/>
      <c r="U7828"/>
      <c r="V7828"/>
      <c r="W7828"/>
      <c r="X7828"/>
      <c r="Y7828"/>
      <c r="Z7828"/>
      <c r="AA7828"/>
      <c r="AB7828"/>
      <c r="AC7828"/>
      <c r="AD7828"/>
      <c r="AE7828"/>
      <c r="AF7828"/>
      <c r="AG7828"/>
      <c r="AH7828"/>
      <c r="AI7828"/>
      <c r="AJ7828"/>
      <c r="AK7828"/>
      <c r="AL7828"/>
      <c r="AM7828"/>
      <c r="AN7828"/>
      <c r="AO7828"/>
      <c r="AP7828"/>
      <c r="AQ7828"/>
      <c r="AR7828"/>
      <c r="AS7828"/>
      <c r="AT7828"/>
      <c r="AU7828"/>
      <c r="AV7828"/>
      <c r="AW7828"/>
      <c r="AX7828"/>
      <c r="AY7828"/>
      <c r="AZ7828"/>
    </row>
    <row r="7829" spans="1:52">
      <c r="A7829"/>
      <c r="B7829"/>
      <c r="C7829"/>
      <c r="D7829"/>
      <c r="E7829"/>
      <c r="F7829"/>
      <c r="G7829"/>
      <c r="H7829"/>
      <c r="I7829"/>
      <c r="J7829"/>
      <c r="K7829"/>
      <c r="L7829"/>
      <c r="M7829"/>
      <c r="N7829"/>
      <c r="O7829"/>
      <c r="P7829"/>
      <c r="Q7829"/>
      <c r="R7829"/>
      <c r="S7829"/>
      <c r="T7829"/>
      <c r="U7829"/>
      <c r="V7829"/>
      <c r="W7829"/>
      <c r="X7829"/>
      <c r="Y7829"/>
      <c r="Z7829"/>
      <c r="AA7829"/>
      <c r="AB7829"/>
      <c r="AC7829"/>
      <c r="AD7829"/>
      <c r="AE7829"/>
      <c r="AF7829"/>
      <c r="AG7829"/>
      <c r="AH7829"/>
      <c r="AI7829"/>
      <c r="AJ7829"/>
      <c r="AK7829"/>
      <c r="AL7829"/>
      <c r="AM7829"/>
      <c r="AN7829"/>
      <c r="AO7829"/>
      <c r="AP7829"/>
      <c r="AQ7829"/>
      <c r="AR7829"/>
      <c r="AS7829"/>
      <c r="AT7829"/>
      <c r="AU7829"/>
      <c r="AV7829"/>
      <c r="AW7829"/>
      <c r="AX7829"/>
      <c r="AY7829"/>
      <c r="AZ7829"/>
    </row>
    <row r="7830" spans="1:52">
      <c r="A7830"/>
      <c r="B7830"/>
      <c r="C7830"/>
      <c r="D7830"/>
      <c r="E7830"/>
      <c r="F7830"/>
      <c r="G7830"/>
      <c r="H7830"/>
      <c r="I7830"/>
      <c r="J7830"/>
      <c r="K7830"/>
      <c r="L7830"/>
      <c r="M7830"/>
      <c r="N7830"/>
      <c r="O7830"/>
      <c r="P7830"/>
      <c r="Q7830"/>
      <c r="R7830"/>
      <c r="S7830"/>
      <c r="T7830"/>
      <c r="U7830"/>
      <c r="V7830"/>
      <c r="W7830"/>
      <c r="X7830"/>
      <c r="Y7830"/>
      <c r="Z7830"/>
      <c r="AA7830"/>
      <c r="AB7830"/>
      <c r="AC7830"/>
      <c r="AD7830"/>
      <c r="AE7830"/>
      <c r="AF7830"/>
      <c r="AG7830"/>
      <c r="AH7830"/>
      <c r="AI7830"/>
      <c r="AJ7830"/>
      <c r="AK7830"/>
      <c r="AL7830"/>
      <c r="AM7830"/>
      <c r="AN7830"/>
      <c r="AO7830"/>
      <c r="AP7830"/>
      <c r="AQ7830"/>
      <c r="AR7830"/>
      <c r="AS7830"/>
      <c r="AT7830"/>
      <c r="AU7830"/>
      <c r="AV7830"/>
      <c r="AW7830"/>
      <c r="AX7830"/>
      <c r="AY7830"/>
      <c r="AZ7830"/>
    </row>
    <row r="7831" spans="1:52">
      <c r="A7831"/>
      <c r="B7831"/>
      <c r="C7831"/>
      <c r="D7831"/>
      <c r="E7831"/>
      <c r="F7831"/>
      <c r="G7831"/>
      <c r="H7831"/>
      <c r="I7831"/>
      <c r="J7831"/>
      <c r="K7831"/>
      <c r="L7831"/>
      <c r="M7831"/>
      <c r="N7831"/>
      <c r="O7831"/>
      <c r="P7831"/>
      <c r="Q7831"/>
      <c r="R7831"/>
      <c r="S7831"/>
      <c r="T7831"/>
      <c r="U7831"/>
      <c r="V7831"/>
      <c r="W7831"/>
      <c r="X7831"/>
      <c r="Y7831"/>
      <c r="Z7831"/>
      <c r="AA7831"/>
      <c r="AB7831"/>
      <c r="AC7831"/>
      <c r="AD7831"/>
      <c r="AE7831"/>
      <c r="AF7831"/>
      <c r="AG7831"/>
      <c r="AH7831"/>
      <c r="AI7831"/>
      <c r="AJ7831"/>
      <c r="AK7831"/>
      <c r="AL7831"/>
      <c r="AM7831"/>
      <c r="AN7831"/>
      <c r="AO7831"/>
      <c r="AP7831"/>
      <c r="AQ7831"/>
      <c r="AR7831"/>
      <c r="AS7831"/>
      <c r="AT7831"/>
      <c r="AU7831"/>
      <c r="AV7831"/>
      <c r="AW7831"/>
      <c r="AX7831"/>
      <c r="AY7831"/>
      <c r="AZ7831"/>
    </row>
    <row r="7832" spans="1:52">
      <c r="A7832"/>
      <c r="B7832"/>
      <c r="C7832"/>
      <c r="D7832"/>
      <c r="E7832"/>
      <c r="F7832"/>
      <c r="G7832"/>
      <c r="H7832"/>
      <c r="I7832"/>
      <c r="J7832"/>
      <c r="K7832"/>
      <c r="L7832"/>
      <c r="M7832"/>
      <c r="N7832"/>
      <c r="O7832"/>
      <c r="P7832"/>
      <c r="Q7832"/>
      <c r="R7832"/>
      <c r="S7832"/>
      <c r="T7832"/>
      <c r="U7832"/>
      <c r="V7832"/>
      <c r="W7832"/>
      <c r="X7832"/>
      <c r="Y7832"/>
      <c r="Z7832"/>
      <c r="AA7832"/>
      <c r="AB7832"/>
      <c r="AC7832"/>
      <c r="AD7832"/>
      <c r="AE7832"/>
      <c r="AF7832"/>
      <c r="AG7832"/>
      <c r="AH7832"/>
      <c r="AI7832"/>
      <c r="AJ7832"/>
      <c r="AK7832"/>
      <c r="AL7832"/>
      <c r="AM7832"/>
      <c r="AN7832"/>
      <c r="AO7832"/>
      <c r="AP7832"/>
      <c r="AQ7832"/>
      <c r="AR7832"/>
      <c r="AS7832"/>
      <c r="AT7832"/>
      <c r="AU7832"/>
      <c r="AV7832"/>
      <c r="AW7832"/>
      <c r="AX7832"/>
      <c r="AY7832"/>
      <c r="AZ7832"/>
    </row>
    <row r="7833" spans="1:52">
      <c r="A7833"/>
      <c r="B7833"/>
      <c r="C7833"/>
      <c r="D7833"/>
      <c r="E7833"/>
      <c r="F7833"/>
      <c r="G7833"/>
      <c r="H7833"/>
      <c r="I7833"/>
      <c r="J7833"/>
      <c r="K7833"/>
      <c r="L7833"/>
      <c r="M7833"/>
      <c r="N7833"/>
      <c r="O7833"/>
      <c r="P7833"/>
      <c r="Q7833"/>
      <c r="R7833"/>
      <c r="S7833"/>
      <c r="T7833"/>
      <c r="U7833"/>
      <c r="V7833"/>
      <c r="W7833"/>
      <c r="X7833"/>
      <c r="Y7833"/>
      <c r="Z7833"/>
      <c r="AA7833"/>
      <c r="AB7833"/>
      <c r="AC7833"/>
      <c r="AD7833"/>
      <c r="AE7833"/>
      <c r="AF7833"/>
      <c r="AG7833"/>
      <c r="AH7833"/>
      <c r="AI7833"/>
      <c r="AJ7833"/>
      <c r="AK7833"/>
      <c r="AL7833"/>
      <c r="AM7833"/>
      <c r="AN7833"/>
      <c r="AO7833"/>
      <c r="AP7833"/>
      <c r="AQ7833"/>
      <c r="AR7833"/>
      <c r="AS7833"/>
      <c r="AT7833"/>
      <c r="AU7833"/>
      <c r="AV7833"/>
      <c r="AW7833"/>
      <c r="AX7833"/>
      <c r="AY7833"/>
      <c r="AZ7833"/>
    </row>
    <row r="7834" spans="1:52">
      <c r="A7834"/>
      <c r="B7834"/>
      <c r="C7834"/>
      <c r="D7834"/>
      <c r="E7834"/>
      <c r="F7834"/>
      <c r="G7834"/>
      <c r="H7834"/>
      <c r="I7834"/>
      <c r="J7834"/>
      <c r="K7834"/>
      <c r="L7834"/>
      <c r="M7834"/>
      <c r="N7834"/>
      <c r="O7834"/>
      <c r="P7834"/>
      <c r="Q7834"/>
      <c r="R7834"/>
      <c r="S7834"/>
      <c r="T7834"/>
      <c r="U7834"/>
      <c r="V7834"/>
      <c r="W7834"/>
      <c r="X7834"/>
      <c r="Y7834"/>
      <c r="Z7834"/>
      <c r="AA7834"/>
      <c r="AB7834"/>
      <c r="AC7834"/>
      <c r="AD7834"/>
      <c r="AE7834"/>
      <c r="AF7834"/>
      <c r="AG7834"/>
      <c r="AH7834"/>
      <c r="AI7834"/>
      <c r="AJ7834"/>
      <c r="AK7834"/>
      <c r="AL7834"/>
      <c r="AM7834"/>
      <c r="AN7834"/>
      <c r="AO7834"/>
      <c r="AP7834"/>
      <c r="AQ7834"/>
      <c r="AR7834"/>
      <c r="AS7834"/>
      <c r="AT7834"/>
      <c r="AU7834"/>
      <c r="AV7834"/>
      <c r="AW7834"/>
      <c r="AX7834"/>
      <c r="AY7834"/>
      <c r="AZ7834"/>
    </row>
    <row r="7835" spans="1:52">
      <c r="A7835"/>
      <c r="B7835"/>
      <c r="C7835"/>
      <c r="D7835"/>
      <c r="E7835"/>
      <c r="F7835"/>
      <c r="G7835"/>
      <c r="H7835"/>
      <c r="I7835"/>
      <c r="J7835"/>
      <c r="K7835"/>
      <c r="L7835"/>
      <c r="M7835"/>
      <c r="N7835"/>
      <c r="O7835"/>
      <c r="P7835"/>
      <c r="Q7835"/>
      <c r="R7835"/>
      <c r="S7835"/>
      <c r="T7835"/>
      <c r="U7835"/>
      <c r="V7835"/>
      <c r="W7835"/>
      <c r="X7835"/>
      <c r="Y7835"/>
      <c r="Z7835"/>
      <c r="AA7835"/>
      <c r="AB7835"/>
      <c r="AC7835"/>
      <c r="AD7835"/>
      <c r="AE7835"/>
      <c r="AF7835"/>
      <c r="AG7835"/>
      <c r="AH7835"/>
      <c r="AI7835"/>
      <c r="AJ7835"/>
      <c r="AK7835"/>
      <c r="AL7835"/>
      <c r="AM7835"/>
      <c r="AN7835"/>
      <c r="AO7835"/>
      <c r="AP7835"/>
      <c r="AQ7835"/>
      <c r="AR7835"/>
      <c r="AS7835"/>
      <c r="AT7835"/>
      <c r="AU7835"/>
      <c r="AV7835"/>
      <c r="AW7835"/>
      <c r="AX7835"/>
      <c r="AY7835"/>
      <c r="AZ7835"/>
    </row>
    <row r="7836" spans="1:52">
      <c r="A7836"/>
      <c r="B7836"/>
      <c r="C7836"/>
      <c r="D7836"/>
      <c r="E7836"/>
      <c r="F7836"/>
      <c r="G7836"/>
      <c r="H7836"/>
      <c r="I7836"/>
      <c r="J7836"/>
      <c r="K7836"/>
      <c r="L7836"/>
      <c r="M7836"/>
      <c r="N7836"/>
      <c r="O7836"/>
      <c r="P7836"/>
      <c r="Q7836"/>
      <c r="R7836"/>
      <c r="S7836"/>
      <c r="T7836"/>
      <c r="U7836"/>
      <c r="V7836"/>
      <c r="W7836"/>
      <c r="X7836"/>
      <c r="Y7836"/>
      <c r="Z7836"/>
      <c r="AA7836"/>
      <c r="AB7836"/>
      <c r="AC7836"/>
      <c r="AD7836"/>
      <c r="AE7836"/>
      <c r="AF7836"/>
      <c r="AG7836"/>
      <c r="AH7836"/>
      <c r="AI7836"/>
      <c r="AJ7836"/>
      <c r="AK7836"/>
      <c r="AL7836"/>
      <c r="AM7836"/>
      <c r="AN7836"/>
      <c r="AO7836"/>
      <c r="AP7836"/>
      <c r="AQ7836"/>
      <c r="AR7836"/>
      <c r="AS7836"/>
      <c r="AT7836"/>
      <c r="AU7836"/>
      <c r="AV7836"/>
      <c r="AW7836"/>
      <c r="AX7836"/>
      <c r="AY7836"/>
      <c r="AZ7836"/>
    </row>
    <row r="7837" spans="1:52">
      <c r="A7837"/>
      <c r="B7837"/>
      <c r="C7837"/>
      <c r="D7837"/>
      <c r="E7837"/>
      <c r="F7837"/>
      <c r="G7837"/>
      <c r="H7837"/>
      <c r="I7837"/>
      <c r="J7837"/>
      <c r="K7837"/>
      <c r="L7837"/>
      <c r="M7837"/>
      <c r="N7837"/>
      <c r="O7837"/>
      <c r="P7837"/>
      <c r="Q7837"/>
      <c r="R7837"/>
      <c r="S7837"/>
      <c r="T7837"/>
      <c r="U7837"/>
      <c r="V7837"/>
      <c r="W7837"/>
      <c r="X7837"/>
      <c r="Y7837"/>
      <c r="Z7837"/>
      <c r="AA7837"/>
      <c r="AB7837"/>
      <c r="AC7837"/>
      <c r="AD7837"/>
      <c r="AE7837"/>
      <c r="AF7837"/>
      <c r="AG7837"/>
      <c r="AH7837"/>
      <c r="AI7837"/>
      <c r="AJ7837"/>
      <c r="AK7837"/>
      <c r="AL7837"/>
      <c r="AM7837"/>
      <c r="AN7837"/>
      <c r="AO7837"/>
      <c r="AP7837"/>
      <c r="AQ7837"/>
      <c r="AR7837"/>
      <c r="AS7837"/>
      <c r="AT7837"/>
      <c r="AU7837"/>
      <c r="AV7837"/>
      <c r="AW7837"/>
      <c r="AX7837"/>
      <c r="AY7837"/>
      <c r="AZ7837"/>
    </row>
    <row r="7838" spans="1:52">
      <c r="A7838"/>
      <c r="B7838"/>
      <c r="C7838"/>
      <c r="D7838"/>
      <c r="E7838"/>
      <c r="F7838"/>
      <c r="G7838"/>
      <c r="H7838"/>
      <c r="I7838"/>
      <c r="J7838"/>
      <c r="K7838"/>
      <c r="L7838"/>
      <c r="M7838"/>
      <c r="N7838"/>
      <c r="O7838"/>
      <c r="P7838"/>
      <c r="Q7838"/>
      <c r="R7838"/>
      <c r="S7838"/>
      <c r="T7838"/>
      <c r="U7838"/>
      <c r="V7838"/>
      <c r="W7838"/>
      <c r="X7838"/>
      <c r="Y7838"/>
      <c r="Z7838"/>
      <c r="AA7838"/>
      <c r="AB7838"/>
      <c r="AC7838"/>
      <c r="AD7838"/>
      <c r="AE7838"/>
      <c r="AF7838"/>
      <c r="AG7838"/>
      <c r="AH7838"/>
      <c r="AI7838"/>
      <c r="AJ7838"/>
      <c r="AK7838"/>
      <c r="AL7838"/>
      <c r="AM7838"/>
      <c r="AN7838"/>
      <c r="AO7838"/>
      <c r="AP7838"/>
      <c r="AQ7838"/>
      <c r="AR7838"/>
      <c r="AS7838"/>
      <c r="AT7838"/>
      <c r="AU7838"/>
      <c r="AV7838"/>
      <c r="AW7838"/>
      <c r="AX7838"/>
      <c r="AY7838"/>
      <c r="AZ7838"/>
    </row>
    <row r="7839" spans="1:52">
      <c r="A7839"/>
      <c r="B7839"/>
      <c r="C7839"/>
      <c r="D7839"/>
      <c r="E7839"/>
      <c r="F7839"/>
      <c r="G7839"/>
      <c r="H7839"/>
      <c r="I7839"/>
      <c r="J7839"/>
      <c r="K7839"/>
      <c r="L7839"/>
      <c r="M7839"/>
      <c r="N7839"/>
      <c r="O7839"/>
      <c r="P7839"/>
      <c r="Q7839"/>
      <c r="R7839"/>
      <c r="S7839"/>
      <c r="T7839"/>
      <c r="U7839"/>
      <c r="V7839"/>
      <c r="W7839"/>
      <c r="X7839"/>
      <c r="Y7839"/>
      <c r="Z7839"/>
      <c r="AA7839"/>
      <c r="AB7839"/>
      <c r="AC7839"/>
      <c r="AD7839"/>
      <c r="AE7839"/>
      <c r="AF7839"/>
      <c r="AG7839"/>
      <c r="AH7839"/>
      <c r="AI7839"/>
      <c r="AJ7839"/>
      <c r="AK7839"/>
      <c r="AL7839"/>
      <c r="AM7839"/>
      <c r="AN7839"/>
      <c r="AO7839"/>
      <c r="AP7839"/>
      <c r="AQ7839"/>
      <c r="AR7839"/>
      <c r="AS7839"/>
      <c r="AT7839"/>
      <c r="AU7839"/>
      <c r="AV7839"/>
      <c r="AW7839"/>
      <c r="AX7839"/>
      <c r="AY7839"/>
      <c r="AZ7839"/>
    </row>
    <row r="7840" spans="1:52">
      <c r="A7840"/>
      <c r="B7840"/>
      <c r="C7840"/>
      <c r="D7840"/>
      <c r="E7840"/>
      <c r="F7840"/>
      <c r="G7840"/>
      <c r="H7840"/>
      <c r="I7840"/>
      <c r="J7840"/>
      <c r="K7840"/>
      <c r="L7840"/>
      <c r="M7840"/>
      <c r="N7840"/>
      <c r="O7840"/>
      <c r="P7840"/>
      <c r="Q7840"/>
      <c r="R7840"/>
      <c r="S7840"/>
      <c r="T7840"/>
      <c r="U7840"/>
      <c r="V7840"/>
      <c r="W7840"/>
      <c r="X7840"/>
      <c r="Y7840"/>
      <c r="Z7840"/>
      <c r="AA7840"/>
      <c r="AB7840"/>
      <c r="AC7840"/>
      <c r="AD7840"/>
      <c r="AE7840"/>
      <c r="AF7840"/>
      <c r="AG7840"/>
      <c r="AH7840"/>
      <c r="AI7840"/>
      <c r="AJ7840"/>
      <c r="AK7840"/>
      <c r="AL7840"/>
      <c r="AM7840"/>
      <c r="AN7840"/>
      <c r="AO7840"/>
      <c r="AP7840"/>
      <c r="AQ7840"/>
      <c r="AR7840"/>
      <c r="AS7840"/>
      <c r="AT7840"/>
      <c r="AU7840"/>
      <c r="AV7840"/>
      <c r="AW7840"/>
      <c r="AX7840"/>
      <c r="AY7840"/>
      <c r="AZ7840"/>
    </row>
    <row r="7841" spans="1:52">
      <c r="A7841"/>
      <c r="B7841"/>
      <c r="C7841"/>
      <c r="D7841"/>
      <c r="E7841"/>
      <c r="F7841"/>
      <c r="G7841"/>
      <c r="H7841"/>
      <c r="I7841"/>
      <c r="J7841"/>
      <c r="K7841"/>
      <c r="L7841"/>
      <c r="M7841"/>
      <c r="N7841"/>
      <c r="O7841"/>
      <c r="P7841"/>
      <c r="Q7841"/>
      <c r="R7841"/>
      <c r="S7841"/>
      <c r="T7841"/>
      <c r="U7841"/>
      <c r="V7841"/>
      <c r="W7841"/>
      <c r="X7841"/>
      <c r="Y7841"/>
      <c r="Z7841"/>
      <c r="AA7841"/>
      <c r="AB7841"/>
      <c r="AC7841"/>
      <c r="AD7841"/>
      <c r="AE7841"/>
      <c r="AF7841"/>
      <c r="AG7841"/>
      <c r="AH7841"/>
      <c r="AI7841"/>
      <c r="AJ7841"/>
      <c r="AK7841"/>
      <c r="AL7841"/>
      <c r="AM7841"/>
      <c r="AN7841"/>
      <c r="AO7841"/>
      <c r="AP7841"/>
      <c r="AQ7841"/>
      <c r="AR7841"/>
      <c r="AS7841"/>
      <c r="AT7841"/>
      <c r="AU7841"/>
      <c r="AV7841"/>
      <c r="AW7841"/>
      <c r="AX7841"/>
      <c r="AY7841"/>
      <c r="AZ7841"/>
    </row>
    <row r="7842" spans="1:52">
      <c r="A7842"/>
      <c r="B7842"/>
      <c r="C7842"/>
      <c r="D7842"/>
      <c r="E7842"/>
      <c r="F7842"/>
      <c r="G7842"/>
      <c r="H7842"/>
      <c r="I7842"/>
      <c r="J7842"/>
      <c r="K7842"/>
      <c r="L7842"/>
      <c r="M7842"/>
      <c r="N7842"/>
      <c r="O7842"/>
      <c r="P7842"/>
      <c r="Q7842"/>
      <c r="R7842"/>
      <c r="S7842"/>
      <c r="T7842"/>
      <c r="U7842"/>
      <c r="V7842"/>
      <c r="W7842"/>
      <c r="X7842"/>
      <c r="Y7842"/>
      <c r="Z7842"/>
      <c r="AA7842"/>
      <c r="AB7842"/>
      <c r="AC7842"/>
      <c r="AD7842"/>
      <c r="AE7842"/>
      <c r="AF7842"/>
      <c r="AG7842"/>
      <c r="AH7842"/>
      <c r="AI7842"/>
      <c r="AJ7842"/>
      <c r="AK7842"/>
      <c r="AL7842"/>
      <c r="AM7842"/>
      <c r="AN7842"/>
      <c r="AO7842"/>
      <c r="AP7842"/>
      <c r="AQ7842"/>
      <c r="AR7842"/>
      <c r="AS7842"/>
      <c r="AT7842"/>
      <c r="AU7842"/>
      <c r="AV7842"/>
      <c r="AW7842"/>
      <c r="AX7842"/>
      <c r="AY7842"/>
      <c r="AZ7842"/>
    </row>
    <row r="7843" spans="1:52">
      <c r="A7843"/>
      <c r="B7843"/>
      <c r="C7843"/>
      <c r="D7843"/>
      <c r="E7843"/>
      <c r="F7843"/>
      <c r="G7843"/>
      <c r="H7843"/>
      <c r="I7843"/>
      <c r="J7843"/>
      <c r="K7843"/>
      <c r="L7843"/>
      <c r="M7843"/>
      <c r="N7843"/>
      <c r="O7843"/>
      <c r="P7843"/>
      <c r="Q7843"/>
      <c r="R7843"/>
      <c r="S7843"/>
      <c r="T7843"/>
      <c r="U7843"/>
      <c r="V7843"/>
      <c r="W7843"/>
      <c r="X7843"/>
      <c r="Y7843"/>
      <c r="Z7843"/>
      <c r="AA7843"/>
      <c r="AB7843"/>
      <c r="AC7843"/>
      <c r="AD7843"/>
      <c r="AE7843"/>
      <c r="AF7843"/>
      <c r="AG7843"/>
      <c r="AH7843"/>
      <c r="AI7843"/>
      <c r="AJ7843"/>
      <c r="AK7843"/>
      <c r="AL7843"/>
      <c r="AM7843"/>
      <c r="AN7843"/>
      <c r="AO7843"/>
      <c r="AP7843"/>
      <c r="AQ7843"/>
      <c r="AR7843"/>
      <c r="AS7843"/>
      <c r="AT7843"/>
      <c r="AU7843"/>
      <c r="AV7843"/>
      <c r="AW7843"/>
      <c r="AX7843"/>
      <c r="AY7843"/>
      <c r="AZ7843"/>
    </row>
    <row r="7844" spans="1:52">
      <c r="A7844"/>
      <c r="B7844"/>
      <c r="C7844"/>
      <c r="D7844"/>
      <c r="E7844"/>
      <c r="F7844"/>
      <c r="G7844"/>
      <c r="H7844"/>
      <c r="I7844"/>
      <c r="J7844"/>
      <c r="K7844"/>
      <c r="L7844"/>
      <c r="M7844"/>
      <c r="N7844"/>
      <c r="O7844"/>
      <c r="P7844"/>
      <c r="Q7844"/>
      <c r="R7844"/>
      <c r="S7844"/>
      <c r="T7844"/>
      <c r="U7844"/>
      <c r="V7844"/>
      <c r="W7844"/>
      <c r="X7844"/>
      <c r="Y7844"/>
      <c r="Z7844"/>
      <c r="AA7844"/>
      <c r="AB7844"/>
      <c r="AC7844"/>
      <c r="AD7844"/>
      <c r="AE7844"/>
      <c r="AF7844"/>
      <c r="AG7844"/>
      <c r="AH7844"/>
      <c r="AI7844"/>
      <c r="AJ7844"/>
      <c r="AK7844"/>
      <c r="AL7844"/>
      <c r="AM7844"/>
      <c r="AN7844"/>
      <c r="AO7844"/>
      <c r="AP7844"/>
      <c r="AQ7844"/>
      <c r="AR7844"/>
      <c r="AS7844"/>
      <c r="AT7844"/>
      <c r="AU7844"/>
      <c r="AV7844"/>
      <c r="AW7844"/>
      <c r="AX7844"/>
      <c r="AY7844"/>
      <c r="AZ7844"/>
    </row>
    <row r="7845" spans="1:52">
      <c r="A7845"/>
      <c r="B7845"/>
      <c r="C7845"/>
      <c r="D7845"/>
      <c r="E7845"/>
      <c r="F7845"/>
      <c r="G7845"/>
      <c r="H7845"/>
      <c r="I7845"/>
      <c r="J7845"/>
      <c r="K7845"/>
      <c r="L7845"/>
      <c r="M7845"/>
      <c r="N7845"/>
      <c r="O7845"/>
      <c r="P7845"/>
      <c r="Q7845"/>
      <c r="R7845"/>
      <c r="S7845"/>
      <c r="T7845"/>
      <c r="U7845"/>
      <c r="V7845"/>
      <c r="W7845"/>
      <c r="X7845"/>
      <c r="Y7845"/>
      <c r="Z7845"/>
      <c r="AA7845"/>
      <c r="AB7845"/>
      <c r="AC7845"/>
      <c r="AD7845"/>
      <c r="AE7845"/>
      <c r="AF7845"/>
      <c r="AG7845"/>
      <c r="AH7845"/>
      <c r="AI7845"/>
      <c r="AJ7845"/>
      <c r="AK7845"/>
      <c r="AL7845"/>
      <c r="AM7845"/>
      <c r="AN7845"/>
      <c r="AO7845"/>
      <c r="AP7845"/>
      <c r="AQ7845"/>
      <c r="AR7845"/>
      <c r="AS7845"/>
      <c r="AT7845"/>
      <c r="AU7845"/>
      <c r="AV7845"/>
      <c r="AW7845"/>
      <c r="AX7845"/>
      <c r="AY7845"/>
      <c r="AZ7845"/>
    </row>
    <row r="7846" spans="1:52">
      <c r="A7846"/>
      <c r="B7846"/>
      <c r="C7846"/>
      <c r="D7846"/>
      <c r="E7846"/>
      <c r="F7846"/>
      <c r="G7846"/>
      <c r="H7846"/>
      <c r="I7846"/>
      <c r="J7846"/>
      <c r="K7846"/>
      <c r="L7846"/>
      <c r="M7846"/>
      <c r="N7846"/>
      <c r="O7846"/>
      <c r="P7846"/>
      <c r="Q7846"/>
      <c r="R7846"/>
      <c r="S7846"/>
      <c r="T7846"/>
      <c r="U7846"/>
      <c r="V7846"/>
      <c r="W7846"/>
      <c r="X7846"/>
      <c r="Y7846"/>
      <c r="Z7846"/>
      <c r="AA7846"/>
      <c r="AB7846"/>
      <c r="AC7846"/>
      <c r="AD7846"/>
      <c r="AE7846"/>
      <c r="AF7846"/>
      <c r="AG7846"/>
      <c r="AH7846"/>
      <c r="AI7846"/>
      <c r="AJ7846"/>
      <c r="AK7846"/>
      <c r="AL7846"/>
      <c r="AM7846"/>
      <c r="AN7846"/>
      <c r="AO7846"/>
      <c r="AP7846"/>
      <c r="AQ7846"/>
      <c r="AR7846"/>
      <c r="AS7846"/>
      <c r="AT7846"/>
      <c r="AU7846"/>
      <c r="AV7846"/>
      <c r="AW7846"/>
      <c r="AX7846"/>
      <c r="AY7846"/>
      <c r="AZ7846"/>
    </row>
    <row r="7847" spans="1:52">
      <c r="A7847"/>
      <c r="B7847"/>
      <c r="C7847"/>
      <c r="D7847"/>
      <c r="E7847"/>
      <c r="F7847"/>
      <c r="G7847"/>
      <c r="H7847"/>
      <c r="I7847"/>
      <c r="J7847"/>
      <c r="K7847"/>
      <c r="L7847"/>
      <c r="M7847"/>
      <c r="N7847"/>
      <c r="O7847"/>
      <c r="P7847"/>
      <c r="Q7847"/>
      <c r="R7847"/>
      <c r="S7847"/>
      <c r="T7847"/>
      <c r="U7847"/>
      <c r="V7847"/>
      <c r="W7847"/>
      <c r="X7847"/>
      <c r="Y7847"/>
      <c r="Z7847"/>
      <c r="AA7847"/>
      <c r="AB7847"/>
      <c r="AC7847"/>
      <c r="AD7847"/>
      <c r="AE7847"/>
      <c r="AF7847"/>
      <c r="AG7847"/>
      <c r="AH7847"/>
      <c r="AI7847"/>
      <c r="AJ7847"/>
      <c r="AK7847"/>
      <c r="AL7847"/>
      <c r="AM7847"/>
      <c r="AN7847"/>
      <c r="AO7847"/>
      <c r="AP7847"/>
      <c r="AQ7847"/>
      <c r="AR7847"/>
      <c r="AS7847"/>
      <c r="AT7847"/>
      <c r="AU7847"/>
      <c r="AV7847"/>
      <c r="AW7847"/>
      <c r="AX7847"/>
      <c r="AY7847"/>
      <c r="AZ7847"/>
    </row>
    <row r="7848" spans="1:52">
      <c r="A7848"/>
      <c r="B7848"/>
      <c r="C7848"/>
      <c r="D7848"/>
      <c r="E7848"/>
      <c r="F7848"/>
      <c r="G7848"/>
      <c r="H7848"/>
      <c r="I7848"/>
      <c r="J7848"/>
      <c r="K7848"/>
      <c r="L7848"/>
      <c r="M7848"/>
      <c r="N7848"/>
      <c r="O7848"/>
      <c r="P7848"/>
      <c r="Q7848"/>
      <c r="R7848"/>
      <c r="S7848"/>
      <c r="T7848"/>
      <c r="U7848"/>
      <c r="V7848"/>
      <c r="W7848"/>
      <c r="X7848"/>
      <c r="Y7848"/>
      <c r="Z7848"/>
      <c r="AA7848"/>
      <c r="AB7848"/>
      <c r="AC7848"/>
      <c r="AD7848"/>
      <c r="AE7848"/>
      <c r="AF7848"/>
      <c r="AG7848"/>
      <c r="AH7848"/>
      <c r="AI7848"/>
      <c r="AJ7848"/>
      <c r="AK7848"/>
      <c r="AL7848"/>
      <c r="AM7848"/>
      <c r="AN7848"/>
      <c r="AO7848"/>
      <c r="AP7848"/>
      <c r="AQ7848"/>
      <c r="AR7848"/>
      <c r="AS7848"/>
      <c r="AT7848"/>
      <c r="AU7848"/>
      <c r="AV7848"/>
      <c r="AW7848"/>
      <c r="AX7848"/>
      <c r="AY7848"/>
      <c r="AZ7848"/>
    </row>
    <row r="7849" spans="1:52">
      <c r="A7849"/>
      <c r="B7849"/>
      <c r="C7849"/>
      <c r="D7849"/>
      <c r="E7849"/>
      <c r="F7849"/>
      <c r="G7849"/>
      <c r="H7849"/>
      <c r="I7849"/>
      <c r="J7849"/>
      <c r="K7849"/>
      <c r="L7849"/>
      <c r="M7849"/>
      <c r="N7849"/>
      <c r="O7849"/>
      <c r="P7849"/>
      <c r="Q7849"/>
      <c r="R7849"/>
      <c r="S7849"/>
      <c r="T7849"/>
      <c r="U7849"/>
      <c r="V7849"/>
      <c r="W7849"/>
      <c r="X7849"/>
      <c r="Y7849"/>
      <c r="Z7849"/>
      <c r="AA7849"/>
      <c r="AB7849"/>
      <c r="AC7849"/>
      <c r="AD7849"/>
      <c r="AE7849"/>
      <c r="AF7849"/>
      <c r="AG7849"/>
      <c r="AH7849"/>
      <c r="AI7849"/>
      <c r="AJ7849"/>
      <c r="AK7849"/>
      <c r="AL7849"/>
      <c r="AM7849"/>
      <c r="AN7849"/>
      <c r="AO7849"/>
      <c r="AP7849"/>
      <c r="AQ7849"/>
      <c r="AR7849"/>
      <c r="AS7849"/>
      <c r="AT7849"/>
      <c r="AU7849"/>
      <c r="AV7849"/>
      <c r="AW7849"/>
      <c r="AX7849"/>
      <c r="AY7849"/>
      <c r="AZ7849"/>
    </row>
    <row r="7850" spans="1:52">
      <c r="A7850"/>
      <c r="B7850"/>
      <c r="C7850"/>
      <c r="D7850"/>
      <c r="E7850"/>
      <c r="F7850"/>
      <c r="G7850"/>
      <c r="H7850"/>
      <c r="I7850"/>
      <c r="J7850"/>
      <c r="K7850"/>
      <c r="L7850"/>
      <c r="M7850"/>
      <c r="N7850"/>
      <c r="O7850"/>
      <c r="P7850"/>
      <c r="Q7850"/>
      <c r="R7850"/>
      <c r="S7850"/>
      <c r="T7850"/>
      <c r="U7850"/>
      <c r="V7850"/>
      <c r="W7850"/>
      <c r="X7850"/>
      <c r="Y7850"/>
      <c r="Z7850"/>
      <c r="AA7850"/>
      <c r="AB7850"/>
      <c r="AC7850"/>
      <c r="AD7850"/>
      <c r="AE7850"/>
      <c r="AF7850"/>
      <c r="AG7850"/>
      <c r="AH7850"/>
      <c r="AI7850"/>
      <c r="AJ7850"/>
      <c r="AK7850"/>
      <c r="AL7850"/>
      <c r="AM7850"/>
      <c r="AN7850"/>
      <c r="AO7850"/>
      <c r="AP7850"/>
      <c r="AQ7850"/>
      <c r="AR7850"/>
      <c r="AS7850"/>
      <c r="AT7850"/>
      <c r="AU7850"/>
      <c r="AV7850"/>
      <c r="AW7850"/>
      <c r="AX7850"/>
      <c r="AY7850"/>
      <c r="AZ7850"/>
    </row>
    <row r="7851" spans="1:52">
      <c r="A7851"/>
      <c r="B7851"/>
      <c r="C7851"/>
      <c r="D7851"/>
      <c r="E7851"/>
      <c r="F7851"/>
      <c r="G7851"/>
      <c r="H7851"/>
      <c r="I7851"/>
      <c r="J7851"/>
      <c r="K7851"/>
      <c r="L7851"/>
      <c r="M7851"/>
      <c r="N7851"/>
      <c r="O7851"/>
      <c r="P7851"/>
      <c r="Q7851"/>
      <c r="R7851"/>
      <c r="S7851"/>
      <c r="T7851"/>
      <c r="U7851"/>
      <c r="V7851"/>
      <c r="W7851"/>
      <c r="X7851"/>
      <c r="Y7851"/>
      <c r="Z7851"/>
      <c r="AA7851"/>
      <c r="AB7851"/>
      <c r="AC7851"/>
      <c r="AD7851"/>
      <c r="AE7851"/>
      <c r="AF7851"/>
      <c r="AG7851"/>
      <c r="AH7851"/>
      <c r="AI7851"/>
      <c r="AJ7851"/>
      <c r="AK7851"/>
      <c r="AL7851"/>
      <c r="AM7851"/>
      <c r="AN7851"/>
      <c r="AO7851"/>
      <c r="AP7851"/>
      <c r="AQ7851"/>
      <c r="AR7851"/>
      <c r="AS7851"/>
      <c r="AT7851"/>
      <c r="AU7851"/>
      <c r="AV7851"/>
      <c r="AW7851"/>
      <c r="AX7851"/>
      <c r="AY7851"/>
      <c r="AZ7851"/>
    </row>
    <row r="7852" spans="1:52">
      <c r="A7852"/>
      <c r="B7852"/>
      <c r="C7852"/>
      <c r="D7852"/>
      <c r="E7852"/>
      <c r="F7852"/>
      <c r="G7852"/>
      <c r="H7852"/>
      <c r="I7852"/>
      <c r="J7852"/>
      <c r="K7852"/>
      <c r="L7852"/>
      <c r="M7852"/>
      <c r="N7852"/>
      <c r="O7852"/>
      <c r="P7852"/>
      <c r="Q7852"/>
      <c r="R7852"/>
      <c r="S7852"/>
      <c r="T7852"/>
      <c r="U7852"/>
      <c r="V7852"/>
      <c r="W7852"/>
      <c r="X7852"/>
      <c r="Y7852"/>
      <c r="Z7852"/>
      <c r="AA7852"/>
      <c r="AB7852"/>
      <c r="AC7852"/>
      <c r="AD7852"/>
      <c r="AE7852"/>
      <c r="AF7852"/>
      <c r="AG7852"/>
      <c r="AH7852"/>
      <c r="AI7852"/>
      <c r="AJ7852"/>
      <c r="AK7852"/>
      <c r="AL7852"/>
      <c r="AM7852"/>
      <c r="AN7852"/>
      <c r="AO7852"/>
      <c r="AP7852"/>
      <c r="AQ7852"/>
      <c r="AR7852"/>
      <c r="AS7852"/>
      <c r="AT7852"/>
      <c r="AU7852"/>
      <c r="AV7852"/>
      <c r="AW7852"/>
      <c r="AX7852"/>
      <c r="AY7852"/>
      <c r="AZ7852"/>
    </row>
    <row r="7853" spans="1:52">
      <c r="A7853"/>
      <c r="B7853"/>
      <c r="C7853"/>
      <c r="D7853"/>
      <c r="E7853"/>
      <c r="F7853"/>
      <c r="G7853"/>
      <c r="H7853"/>
      <c r="I7853"/>
      <c r="J7853"/>
      <c r="K7853"/>
      <c r="L7853"/>
      <c r="M7853"/>
      <c r="N7853"/>
      <c r="O7853"/>
      <c r="P7853"/>
      <c r="Q7853"/>
      <c r="R7853"/>
      <c r="S7853"/>
      <c r="T7853"/>
      <c r="U7853"/>
      <c r="V7853"/>
      <c r="W7853"/>
      <c r="X7853"/>
      <c r="Y7853"/>
      <c r="Z7853"/>
      <c r="AA7853"/>
      <c r="AB7853"/>
      <c r="AC7853"/>
      <c r="AD7853"/>
      <c r="AE7853"/>
      <c r="AF7853"/>
      <c r="AG7853"/>
      <c r="AH7853"/>
      <c r="AI7853"/>
      <c r="AJ7853"/>
      <c r="AK7853"/>
      <c r="AL7853"/>
      <c r="AM7853"/>
      <c r="AN7853"/>
      <c r="AO7853"/>
      <c r="AP7853"/>
      <c r="AQ7853"/>
      <c r="AR7853"/>
      <c r="AS7853"/>
      <c r="AT7853"/>
      <c r="AU7853"/>
      <c r="AV7853"/>
      <c r="AW7853"/>
      <c r="AX7853"/>
      <c r="AY7853"/>
      <c r="AZ7853"/>
    </row>
    <row r="7854" spans="1:52">
      <c r="A7854"/>
      <c r="B7854"/>
      <c r="C7854"/>
      <c r="D7854"/>
      <c r="E7854"/>
      <c r="F7854"/>
      <c r="G7854"/>
      <c r="H7854"/>
      <c r="I7854"/>
      <c r="J7854"/>
      <c r="K7854"/>
      <c r="L7854"/>
      <c r="M7854"/>
      <c r="N7854"/>
      <c r="O7854"/>
      <c r="P7854"/>
      <c r="Q7854"/>
      <c r="R7854"/>
      <c r="S7854"/>
      <c r="T7854"/>
      <c r="U7854"/>
      <c r="V7854"/>
      <c r="W7854"/>
      <c r="X7854"/>
      <c r="Y7854"/>
      <c r="Z7854"/>
      <c r="AA7854"/>
      <c r="AB7854"/>
      <c r="AC7854"/>
      <c r="AD7854"/>
      <c r="AE7854"/>
      <c r="AF7854"/>
      <c r="AG7854"/>
      <c r="AH7854"/>
      <c r="AI7854"/>
      <c r="AJ7854"/>
      <c r="AK7854"/>
      <c r="AL7854"/>
      <c r="AM7854"/>
      <c r="AN7854"/>
      <c r="AO7854"/>
      <c r="AP7854"/>
      <c r="AQ7854"/>
      <c r="AR7854"/>
      <c r="AS7854"/>
      <c r="AT7854"/>
      <c r="AU7854"/>
      <c r="AV7854"/>
      <c r="AW7854"/>
      <c r="AX7854"/>
      <c r="AY7854"/>
      <c r="AZ7854"/>
    </row>
    <row r="7855" spans="1:52">
      <c r="A7855"/>
      <c r="B7855"/>
      <c r="C7855"/>
      <c r="D7855"/>
      <c r="E7855"/>
      <c r="F7855"/>
      <c r="G7855"/>
      <c r="H7855"/>
      <c r="I7855"/>
      <c r="J7855"/>
      <c r="K7855"/>
      <c r="L7855"/>
      <c r="M7855"/>
      <c r="N7855"/>
      <c r="O7855"/>
      <c r="P7855"/>
      <c r="Q7855"/>
      <c r="R7855"/>
      <c r="S7855"/>
      <c r="T7855"/>
      <c r="U7855"/>
      <c r="V7855"/>
      <c r="W7855"/>
      <c r="X7855"/>
      <c r="Y7855"/>
      <c r="Z7855"/>
      <c r="AA7855"/>
      <c r="AB7855"/>
      <c r="AC7855"/>
      <c r="AD7855"/>
      <c r="AE7855"/>
      <c r="AF7855"/>
      <c r="AG7855"/>
      <c r="AH7855"/>
      <c r="AI7855"/>
      <c r="AJ7855"/>
      <c r="AK7855"/>
      <c r="AL7855"/>
      <c r="AM7855"/>
      <c r="AN7855"/>
      <c r="AO7855"/>
      <c r="AP7855"/>
      <c r="AQ7855"/>
      <c r="AR7855"/>
      <c r="AS7855"/>
      <c r="AT7855"/>
      <c r="AU7855"/>
      <c r="AV7855"/>
      <c r="AW7855"/>
      <c r="AX7855"/>
      <c r="AY7855"/>
      <c r="AZ7855"/>
    </row>
    <row r="7856" spans="1:52">
      <c r="A7856"/>
      <c r="B7856"/>
      <c r="C7856"/>
      <c r="D7856"/>
      <c r="E7856"/>
      <c r="F7856"/>
      <c r="G7856"/>
      <c r="H7856"/>
      <c r="I7856"/>
      <c r="J7856"/>
      <c r="K7856"/>
      <c r="L7856"/>
      <c r="M7856"/>
      <c r="N7856"/>
      <c r="O7856"/>
      <c r="P7856"/>
      <c r="Q7856"/>
      <c r="R7856"/>
      <c r="S7856"/>
      <c r="T7856"/>
      <c r="U7856"/>
      <c r="V7856"/>
      <c r="W7856"/>
      <c r="X7856"/>
      <c r="Y7856"/>
      <c r="Z7856"/>
      <c r="AA7856"/>
      <c r="AB7856"/>
      <c r="AC7856"/>
      <c r="AD7856"/>
      <c r="AE7856"/>
      <c r="AF7856"/>
      <c r="AG7856"/>
      <c r="AH7856"/>
      <c r="AI7856"/>
      <c r="AJ7856"/>
      <c r="AK7856"/>
      <c r="AL7856"/>
      <c r="AM7856"/>
      <c r="AN7856"/>
      <c r="AO7856"/>
      <c r="AP7856"/>
      <c r="AQ7856"/>
      <c r="AR7856"/>
      <c r="AS7856"/>
      <c r="AT7856"/>
      <c r="AU7856"/>
      <c r="AV7856"/>
      <c r="AW7856"/>
      <c r="AX7856"/>
      <c r="AY7856"/>
      <c r="AZ7856"/>
    </row>
    <row r="7857" spans="1:52">
      <c r="A7857"/>
      <c r="B7857"/>
      <c r="C7857"/>
      <c r="D7857"/>
      <c r="E7857"/>
      <c r="F7857"/>
      <c r="G7857"/>
      <c r="H7857"/>
      <c r="I7857"/>
      <c r="J7857"/>
      <c r="K7857"/>
      <c r="L7857"/>
      <c r="M7857"/>
      <c r="N7857"/>
      <c r="O7857"/>
      <c r="P7857"/>
      <c r="Q7857"/>
      <c r="R7857"/>
      <c r="S7857"/>
      <c r="T7857"/>
      <c r="U7857"/>
      <c r="V7857"/>
      <c r="W7857"/>
      <c r="X7857"/>
      <c r="Y7857"/>
      <c r="Z7857"/>
      <c r="AA7857"/>
      <c r="AB7857"/>
      <c r="AC7857"/>
      <c r="AD7857"/>
      <c r="AE7857"/>
      <c r="AF7857"/>
      <c r="AG7857"/>
      <c r="AH7857"/>
      <c r="AI7857"/>
      <c r="AJ7857"/>
      <c r="AK7857"/>
      <c r="AL7857"/>
      <c r="AM7857"/>
      <c r="AN7857"/>
      <c r="AO7857"/>
      <c r="AP7857"/>
      <c r="AQ7857"/>
      <c r="AR7857"/>
      <c r="AS7857"/>
      <c r="AT7857"/>
      <c r="AU7857"/>
      <c r="AV7857"/>
      <c r="AW7857"/>
      <c r="AX7857"/>
      <c r="AY7857"/>
      <c r="AZ7857"/>
    </row>
    <row r="7858" spans="1:52">
      <c r="A7858"/>
      <c r="B7858"/>
      <c r="C7858"/>
      <c r="D7858"/>
      <c r="E7858"/>
      <c r="F7858"/>
      <c r="G7858"/>
      <c r="H7858"/>
      <c r="I7858"/>
      <c r="J7858"/>
      <c r="K7858"/>
      <c r="L7858"/>
      <c r="M7858"/>
      <c r="N7858"/>
      <c r="O7858"/>
      <c r="P7858"/>
      <c r="Q7858"/>
      <c r="R7858"/>
      <c r="S7858"/>
      <c r="T7858"/>
      <c r="U7858"/>
      <c r="V7858"/>
      <c r="W7858"/>
      <c r="X7858"/>
      <c r="Y7858"/>
      <c r="Z7858"/>
      <c r="AA7858"/>
      <c r="AB7858"/>
      <c r="AC7858"/>
      <c r="AD7858"/>
      <c r="AE7858"/>
      <c r="AF7858"/>
      <c r="AG7858"/>
      <c r="AH7858"/>
      <c r="AI7858"/>
      <c r="AJ7858"/>
      <c r="AK7858"/>
      <c r="AL7858"/>
      <c r="AM7858"/>
      <c r="AN7858"/>
      <c r="AO7858"/>
      <c r="AP7858"/>
      <c r="AQ7858"/>
      <c r="AR7858"/>
      <c r="AS7858"/>
      <c r="AT7858"/>
      <c r="AU7858"/>
      <c r="AV7858"/>
      <c r="AW7858"/>
      <c r="AX7858"/>
      <c r="AY7858"/>
      <c r="AZ7858"/>
    </row>
    <row r="7859" spans="1:52">
      <c r="A7859"/>
      <c r="B7859"/>
      <c r="C7859"/>
      <c r="D7859"/>
      <c r="E7859"/>
      <c r="F7859"/>
      <c r="G7859"/>
      <c r="H7859"/>
      <c r="I7859"/>
      <c r="J7859"/>
      <c r="K7859"/>
      <c r="L7859"/>
      <c r="M7859"/>
      <c r="N7859"/>
      <c r="O7859"/>
      <c r="P7859"/>
      <c r="Q7859"/>
      <c r="R7859"/>
      <c r="S7859"/>
      <c r="T7859"/>
      <c r="U7859"/>
      <c r="V7859"/>
      <c r="W7859"/>
      <c r="X7859"/>
      <c r="Y7859"/>
      <c r="Z7859"/>
      <c r="AA7859"/>
      <c r="AB7859"/>
      <c r="AC7859"/>
      <c r="AD7859"/>
      <c r="AE7859"/>
      <c r="AF7859"/>
      <c r="AG7859"/>
      <c r="AH7859"/>
      <c r="AI7859"/>
      <c r="AJ7859"/>
      <c r="AK7859"/>
      <c r="AL7859"/>
      <c r="AM7859"/>
      <c r="AN7859"/>
      <c r="AO7859"/>
      <c r="AP7859"/>
      <c r="AQ7859"/>
      <c r="AR7859"/>
      <c r="AS7859"/>
      <c r="AT7859"/>
      <c r="AU7859"/>
      <c r="AV7859"/>
      <c r="AW7859"/>
      <c r="AX7859"/>
      <c r="AY7859"/>
      <c r="AZ7859"/>
    </row>
    <row r="7860" spans="1:52">
      <c r="A7860"/>
      <c r="B7860"/>
      <c r="C7860"/>
      <c r="D7860"/>
      <c r="E7860"/>
      <c r="F7860"/>
      <c r="G7860"/>
      <c r="H7860"/>
      <c r="I7860"/>
      <c r="J7860"/>
      <c r="K7860"/>
      <c r="L7860"/>
      <c r="M7860"/>
      <c r="N7860"/>
      <c r="O7860"/>
      <c r="P7860"/>
      <c r="Q7860"/>
      <c r="R7860"/>
      <c r="S7860"/>
      <c r="T7860"/>
      <c r="U7860"/>
      <c r="V7860"/>
      <c r="W7860"/>
      <c r="X7860"/>
      <c r="Y7860"/>
      <c r="Z7860"/>
      <c r="AA7860"/>
      <c r="AB7860"/>
      <c r="AC7860"/>
      <c r="AD7860"/>
      <c r="AE7860"/>
      <c r="AF7860"/>
      <c r="AG7860"/>
      <c r="AH7860"/>
      <c r="AI7860"/>
      <c r="AJ7860"/>
      <c r="AK7860"/>
      <c r="AL7860"/>
      <c r="AM7860"/>
      <c r="AN7860"/>
      <c r="AO7860"/>
      <c r="AP7860"/>
      <c r="AQ7860"/>
      <c r="AR7860"/>
      <c r="AS7860"/>
      <c r="AT7860"/>
      <c r="AU7860"/>
      <c r="AV7860"/>
      <c r="AW7860"/>
      <c r="AX7860"/>
      <c r="AY7860"/>
      <c r="AZ7860"/>
    </row>
    <row r="7861" spans="1:52">
      <c r="A7861"/>
      <c r="B7861"/>
      <c r="C7861"/>
      <c r="D7861"/>
      <c r="E7861"/>
      <c r="F7861"/>
      <c r="G7861"/>
      <c r="H7861"/>
      <c r="I7861"/>
      <c r="J7861"/>
      <c r="K7861"/>
      <c r="L7861"/>
      <c r="M7861"/>
      <c r="N7861"/>
      <c r="O7861"/>
      <c r="P7861"/>
      <c r="Q7861"/>
      <c r="R7861"/>
      <c r="S7861"/>
      <c r="T7861"/>
      <c r="U7861"/>
      <c r="V7861"/>
      <c r="W7861"/>
      <c r="X7861"/>
      <c r="Y7861"/>
      <c r="Z7861"/>
      <c r="AA7861"/>
      <c r="AB7861"/>
      <c r="AC7861"/>
      <c r="AD7861"/>
      <c r="AE7861"/>
      <c r="AF7861"/>
      <c r="AG7861"/>
      <c r="AH7861"/>
      <c r="AI7861"/>
      <c r="AJ7861"/>
      <c r="AK7861"/>
      <c r="AL7861"/>
      <c r="AM7861"/>
      <c r="AN7861"/>
      <c r="AO7861"/>
      <c r="AP7861"/>
      <c r="AQ7861"/>
      <c r="AR7861"/>
      <c r="AS7861"/>
      <c r="AT7861"/>
      <c r="AU7861"/>
      <c r="AV7861"/>
      <c r="AW7861"/>
      <c r="AX7861"/>
      <c r="AY7861"/>
      <c r="AZ7861"/>
    </row>
    <row r="7862" spans="1:52">
      <c r="A7862"/>
      <c r="B7862"/>
      <c r="C7862"/>
      <c r="D7862"/>
      <c r="E7862"/>
      <c r="F7862"/>
      <c r="G7862"/>
      <c r="H7862"/>
      <c r="I7862"/>
      <c r="J7862"/>
      <c r="K7862"/>
      <c r="L7862"/>
      <c r="M7862"/>
      <c r="N7862"/>
      <c r="O7862"/>
      <c r="P7862"/>
      <c r="Q7862"/>
      <c r="R7862"/>
      <c r="S7862"/>
      <c r="T7862"/>
      <c r="U7862"/>
      <c r="V7862"/>
      <c r="W7862"/>
      <c r="X7862"/>
      <c r="Y7862"/>
      <c r="Z7862"/>
      <c r="AA7862"/>
      <c r="AB7862"/>
      <c r="AC7862"/>
      <c r="AD7862"/>
      <c r="AE7862"/>
      <c r="AF7862"/>
      <c r="AG7862"/>
      <c r="AH7862"/>
      <c r="AI7862"/>
      <c r="AJ7862"/>
      <c r="AK7862"/>
      <c r="AL7862"/>
      <c r="AM7862"/>
      <c r="AN7862"/>
      <c r="AO7862"/>
      <c r="AP7862"/>
      <c r="AQ7862"/>
      <c r="AR7862"/>
      <c r="AS7862"/>
      <c r="AT7862"/>
      <c r="AU7862"/>
      <c r="AV7862"/>
      <c r="AW7862"/>
      <c r="AX7862"/>
      <c r="AY7862"/>
      <c r="AZ7862"/>
    </row>
    <row r="7863" spans="1:52">
      <c r="A7863"/>
      <c r="B7863"/>
      <c r="C7863"/>
      <c r="D7863"/>
      <c r="E7863"/>
      <c r="F7863"/>
      <c r="G7863"/>
      <c r="H7863"/>
      <c r="I7863"/>
      <c r="J7863"/>
      <c r="K7863"/>
      <c r="L7863"/>
      <c r="M7863"/>
      <c r="N7863"/>
      <c r="O7863"/>
      <c r="P7863"/>
      <c r="Q7863"/>
      <c r="R7863"/>
      <c r="S7863"/>
      <c r="T7863"/>
      <c r="U7863"/>
      <c r="V7863"/>
      <c r="W7863"/>
      <c r="X7863"/>
      <c r="Y7863"/>
      <c r="Z7863"/>
      <c r="AA7863"/>
      <c r="AB7863"/>
      <c r="AC7863"/>
      <c r="AD7863"/>
      <c r="AE7863"/>
      <c r="AF7863"/>
      <c r="AG7863"/>
      <c r="AH7863"/>
      <c r="AI7863"/>
      <c r="AJ7863"/>
      <c r="AK7863"/>
      <c r="AL7863"/>
      <c r="AM7863"/>
      <c r="AN7863"/>
      <c r="AO7863"/>
      <c r="AP7863"/>
      <c r="AQ7863"/>
      <c r="AR7863"/>
      <c r="AS7863"/>
      <c r="AT7863"/>
      <c r="AU7863"/>
      <c r="AV7863"/>
      <c r="AW7863"/>
      <c r="AX7863"/>
      <c r="AY7863"/>
      <c r="AZ7863"/>
    </row>
    <row r="7864" spans="1:52">
      <c r="A7864"/>
      <c r="B7864"/>
      <c r="C7864"/>
      <c r="D7864"/>
      <c r="E7864"/>
      <c r="F7864"/>
      <c r="G7864"/>
      <c r="H7864"/>
      <c r="I7864"/>
      <c r="J7864"/>
      <c r="K7864"/>
      <c r="L7864"/>
      <c r="M7864"/>
      <c r="N7864"/>
      <c r="O7864"/>
      <c r="P7864"/>
      <c r="Q7864"/>
      <c r="R7864"/>
      <c r="S7864"/>
      <c r="T7864"/>
      <c r="U7864"/>
      <c r="V7864"/>
      <c r="W7864"/>
      <c r="X7864"/>
      <c r="Y7864"/>
      <c r="Z7864"/>
      <c r="AA7864"/>
      <c r="AB7864"/>
      <c r="AC7864"/>
      <c r="AD7864"/>
      <c r="AE7864"/>
      <c r="AF7864"/>
      <c r="AG7864"/>
      <c r="AH7864"/>
      <c r="AI7864"/>
      <c r="AJ7864"/>
      <c r="AK7864"/>
      <c r="AL7864"/>
      <c r="AM7864"/>
      <c r="AN7864"/>
      <c r="AO7864"/>
      <c r="AP7864"/>
      <c r="AQ7864"/>
      <c r="AR7864"/>
      <c r="AS7864"/>
      <c r="AT7864"/>
      <c r="AU7864"/>
      <c r="AV7864"/>
      <c r="AW7864"/>
      <c r="AX7864"/>
      <c r="AY7864"/>
      <c r="AZ7864"/>
    </row>
    <row r="7865" spans="1:52">
      <c r="A7865"/>
      <c r="B7865"/>
      <c r="C7865"/>
      <c r="D7865"/>
      <c r="E7865"/>
      <c r="F7865"/>
      <c r="G7865"/>
      <c r="H7865"/>
      <c r="I7865"/>
      <c r="J7865"/>
      <c r="K7865"/>
      <c r="L7865"/>
      <c r="M7865"/>
      <c r="N7865"/>
      <c r="O7865"/>
      <c r="P7865"/>
      <c r="Q7865"/>
      <c r="R7865"/>
      <c r="S7865"/>
      <c r="T7865"/>
      <c r="U7865"/>
      <c r="V7865"/>
      <c r="W7865"/>
      <c r="X7865"/>
      <c r="Y7865"/>
      <c r="Z7865"/>
      <c r="AA7865"/>
      <c r="AB7865"/>
      <c r="AC7865"/>
      <c r="AD7865"/>
      <c r="AE7865"/>
      <c r="AF7865"/>
      <c r="AG7865"/>
      <c r="AH7865"/>
      <c r="AI7865"/>
      <c r="AJ7865"/>
      <c r="AK7865"/>
      <c r="AL7865"/>
      <c r="AM7865"/>
      <c r="AN7865"/>
      <c r="AO7865"/>
      <c r="AP7865"/>
      <c r="AQ7865"/>
      <c r="AR7865"/>
      <c r="AS7865"/>
      <c r="AT7865"/>
      <c r="AU7865"/>
      <c r="AV7865"/>
      <c r="AW7865"/>
      <c r="AX7865"/>
      <c r="AY7865"/>
      <c r="AZ7865"/>
    </row>
    <row r="7866" spans="1:52">
      <c r="A7866"/>
      <c r="B7866"/>
      <c r="C7866"/>
      <c r="D7866"/>
      <c r="E7866"/>
      <c r="F7866"/>
      <c r="G7866"/>
      <c r="H7866"/>
      <c r="I7866"/>
      <c r="J7866"/>
      <c r="K7866"/>
      <c r="L7866"/>
      <c r="M7866"/>
      <c r="N7866"/>
      <c r="O7866"/>
      <c r="P7866"/>
      <c r="Q7866"/>
      <c r="R7866"/>
      <c r="S7866"/>
      <c r="T7866"/>
      <c r="U7866"/>
      <c r="V7866"/>
      <c r="W7866"/>
      <c r="X7866"/>
      <c r="Y7866"/>
      <c r="Z7866"/>
      <c r="AA7866"/>
      <c r="AB7866"/>
      <c r="AC7866"/>
      <c r="AD7866"/>
      <c r="AE7866"/>
      <c r="AF7866"/>
      <c r="AG7866"/>
      <c r="AH7866"/>
      <c r="AI7866"/>
      <c r="AJ7866"/>
      <c r="AK7866"/>
      <c r="AL7866"/>
      <c r="AM7866"/>
      <c r="AN7866"/>
      <c r="AO7866"/>
      <c r="AP7866"/>
      <c r="AQ7866"/>
      <c r="AR7866"/>
      <c r="AS7866"/>
      <c r="AT7866"/>
      <c r="AU7866"/>
      <c r="AV7866"/>
      <c r="AW7866"/>
      <c r="AX7866"/>
      <c r="AY7866"/>
      <c r="AZ7866"/>
    </row>
    <row r="7867" spans="1:52">
      <c r="A7867"/>
      <c r="B7867"/>
      <c r="C7867"/>
      <c r="D7867"/>
      <c r="E7867"/>
      <c r="F7867"/>
      <c r="G7867"/>
      <c r="H7867"/>
      <c r="I7867"/>
      <c r="J7867"/>
      <c r="K7867"/>
      <c r="L7867"/>
      <c r="M7867"/>
      <c r="N7867"/>
      <c r="O7867"/>
      <c r="P7867"/>
      <c r="Q7867"/>
      <c r="R7867"/>
      <c r="S7867"/>
      <c r="T7867"/>
      <c r="U7867"/>
      <c r="V7867"/>
      <c r="W7867"/>
      <c r="X7867"/>
      <c r="Y7867"/>
      <c r="Z7867"/>
      <c r="AA7867"/>
      <c r="AB7867"/>
      <c r="AC7867"/>
      <c r="AD7867"/>
      <c r="AE7867"/>
      <c r="AF7867"/>
      <c r="AG7867"/>
      <c r="AH7867"/>
      <c r="AI7867"/>
      <c r="AJ7867"/>
      <c r="AK7867"/>
      <c r="AL7867"/>
      <c r="AM7867"/>
      <c r="AN7867"/>
      <c r="AO7867"/>
      <c r="AP7867"/>
      <c r="AQ7867"/>
      <c r="AR7867"/>
      <c r="AS7867"/>
      <c r="AT7867"/>
      <c r="AU7867"/>
      <c r="AV7867"/>
      <c r="AW7867"/>
      <c r="AX7867"/>
      <c r="AY7867"/>
      <c r="AZ7867"/>
    </row>
    <row r="7868" spans="1:52">
      <c r="A7868"/>
      <c r="B7868"/>
      <c r="C7868"/>
      <c r="D7868"/>
      <c r="E7868"/>
      <c r="F7868"/>
      <c r="G7868"/>
      <c r="H7868"/>
      <c r="I7868"/>
      <c r="J7868"/>
      <c r="K7868"/>
      <c r="L7868"/>
      <c r="M7868"/>
      <c r="N7868"/>
      <c r="O7868"/>
      <c r="P7868"/>
      <c r="Q7868"/>
      <c r="R7868"/>
      <c r="S7868"/>
      <c r="T7868"/>
      <c r="U7868"/>
      <c r="V7868"/>
      <c r="W7868"/>
      <c r="X7868"/>
      <c r="Y7868"/>
      <c r="Z7868"/>
      <c r="AA7868"/>
      <c r="AB7868"/>
      <c r="AC7868"/>
      <c r="AD7868"/>
      <c r="AE7868"/>
      <c r="AF7868"/>
      <c r="AG7868"/>
      <c r="AH7868"/>
      <c r="AI7868"/>
      <c r="AJ7868"/>
      <c r="AK7868"/>
      <c r="AL7868"/>
      <c r="AM7868"/>
      <c r="AN7868"/>
      <c r="AO7868"/>
      <c r="AP7868"/>
      <c r="AQ7868"/>
      <c r="AR7868"/>
      <c r="AS7868"/>
      <c r="AT7868"/>
      <c r="AU7868"/>
      <c r="AV7868"/>
      <c r="AW7868"/>
      <c r="AX7868"/>
      <c r="AY7868"/>
      <c r="AZ7868"/>
    </row>
    <row r="7869" spans="1:52">
      <c r="A7869"/>
      <c r="B7869"/>
      <c r="C7869"/>
      <c r="D7869"/>
      <c r="E7869"/>
      <c r="F7869"/>
      <c r="G7869"/>
      <c r="H7869"/>
      <c r="I7869"/>
      <c r="J7869"/>
      <c r="K7869"/>
      <c r="L7869"/>
      <c r="M7869"/>
      <c r="N7869"/>
      <c r="O7869"/>
      <c r="P7869"/>
      <c r="Q7869"/>
      <c r="R7869"/>
      <c r="S7869"/>
      <c r="T7869"/>
      <c r="U7869"/>
      <c r="V7869"/>
      <c r="W7869"/>
      <c r="X7869"/>
      <c r="Y7869"/>
      <c r="Z7869"/>
      <c r="AA7869"/>
      <c r="AB7869"/>
      <c r="AC7869"/>
      <c r="AD7869"/>
      <c r="AE7869"/>
      <c r="AF7869"/>
      <c r="AG7869"/>
      <c r="AH7869"/>
      <c r="AI7869"/>
      <c r="AJ7869"/>
      <c r="AK7869"/>
      <c r="AL7869"/>
      <c r="AM7869"/>
      <c r="AN7869"/>
      <c r="AO7869"/>
      <c r="AP7869"/>
      <c r="AQ7869"/>
      <c r="AR7869"/>
      <c r="AS7869"/>
      <c r="AT7869"/>
      <c r="AU7869"/>
      <c r="AV7869"/>
      <c r="AW7869"/>
      <c r="AX7869"/>
      <c r="AY7869"/>
      <c r="AZ7869"/>
    </row>
    <row r="7870" spans="1:52">
      <c r="A7870"/>
      <c r="B7870"/>
      <c r="C7870"/>
      <c r="D7870"/>
      <c r="E7870"/>
      <c r="F7870"/>
      <c r="G7870"/>
      <c r="H7870"/>
      <c r="I7870"/>
      <c r="J7870"/>
      <c r="K7870"/>
      <c r="L7870"/>
      <c r="M7870"/>
      <c r="N7870"/>
      <c r="O7870"/>
      <c r="P7870"/>
      <c r="Q7870"/>
      <c r="R7870"/>
      <c r="S7870"/>
      <c r="T7870"/>
      <c r="U7870"/>
      <c r="V7870"/>
      <c r="W7870"/>
      <c r="X7870"/>
      <c r="Y7870"/>
      <c r="Z7870"/>
      <c r="AA7870"/>
      <c r="AB7870"/>
      <c r="AC7870"/>
      <c r="AD7870"/>
      <c r="AE7870"/>
      <c r="AF7870"/>
      <c r="AG7870"/>
      <c r="AH7870"/>
      <c r="AI7870"/>
      <c r="AJ7870"/>
      <c r="AK7870"/>
      <c r="AL7870"/>
      <c r="AM7870"/>
      <c r="AN7870"/>
      <c r="AO7870"/>
      <c r="AP7870"/>
      <c r="AQ7870"/>
      <c r="AR7870"/>
      <c r="AS7870"/>
      <c r="AT7870"/>
      <c r="AU7870"/>
      <c r="AV7870"/>
      <c r="AW7870"/>
      <c r="AX7870"/>
      <c r="AY7870"/>
      <c r="AZ7870"/>
    </row>
    <row r="7871" spans="1:52">
      <c r="A7871"/>
      <c r="B7871"/>
      <c r="C7871"/>
      <c r="D7871"/>
      <c r="E7871"/>
      <c r="F7871"/>
      <c r="G7871"/>
      <c r="H7871"/>
      <c r="I7871"/>
      <c r="J7871"/>
      <c r="K7871"/>
      <c r="L7871"/>
      <c r="M7871"/>
      <c r="N7871"/>
      <c r="O7871"/>
      <c r="P7871"/>
      <c r="Q7871"/>
      <c r="R7871"/>
      <c r="S7871"/>
      <c r="T7871"/>
      <c r="U7871"/>
      <c r="V7871"/>
      <c r="W7871"/>
      <c r="X7871"/>
      <c r="Y7871"/>
      <c r="Z7871"/>
      <c r="AA7871"/>
      <c r="AB7871"/>
      <c r="AC7871"/>
      <c r="AD7871"/>
      <c r="AE7871"/>
      <c r="AF7871"/>
      <c r="AG7871"/>
      <c r="AH7871"/>
      <c r="AI7871"/>
      <c r="AJ7871"/>
      <c r="AK7871"/>
      <c r="AL7871"/>
      <c r="AM7871"/>
      <c r="AN7871"/>
      <c r="AO7871"/>
      <c r="AP7871"/>
      <c r="AQ7871"/>
      <c r="AR7871"/>
      <c r="AS7871"/>
      <c r="AT7871"/>
      <c r="AU7871"/>
      <c r="AV7871"/>
      <c r="AW7871"/>
      <c r="AX7871"/>
      <c r="AY7871"/>
      <c r="AZ7871"/>
    </row>
    <row r="7872" spans="1:52">
      <c r="A7872"/>
      <c r="B7872"/>
      <c r="C7872"/>
      <c r="D7872"/>
      <c r="E7872"/>
      <c r="F7872"/>
      <c r="G7872"/>
      <c r="H7872"/>
      <c r="I7872"/>
      <c r="J7872"/>
      <c r="K7872"/>
      <c r="L7872"/>
      <c r="M7872"/>
      <c r="N7872"/>
      <c r="O7872"/>
      <c r="P7872"/>
      <c r="Q7872"/>
      <c r="R7872"/>
      <c r="S7872"/>
      <c r="T7872"/>
      <c r="U7872"/>
      <c r="V7872"/>
      <c r="W7872"/>
      <c r="X7872"/>
      <c r="Y7872"/>
      <c r="Z7872"/>
      <c r="AA7872"/>
      <c r="AB7872"/>
      <c r="AC7872"/>
      <c r="AD7872"/>
      <c r="AE7872"/>
      <c r="AF7872"/>
      <c r="AG7872"/>
      <c r="AH7872"/>
      <c r="AI7872"/>
      <c r="AJ7872"/>
      <c r="AK7872"/>
      <c r="AL7872"/>
      <c r="AM7872"/>
      <c r="AN7872"/>
      <c r="AO7872"/>
      <c r="AP7872"/>
      <c r="AQ7872"/>
      <c r="AR7872"/>
      <c r="AS7872"/>
      <c r="AT7872"/>
      <c r="AU7872"/>
      <c r="AV7872"/>
      <c r="AW7872"/>
      <c r="AX7872"/>
      <c r="AY7872"/>
      <c r="AZ7872"/>
    </row>
    <row r="7873" spans="1:52">
      <c r="A7873"/>
      <c r="B7873"/>
      <c r="C7873"/>
      <c r="D7873"/>
      <c r="E7873"/>
      <c r="F7873"/>
      <c r="G7873"/>
      <c r="H7873"/>
      <c r="I7873"/>
      <c r="J7873"/>
      <c r="K7873"/>
      <c r="L7873"/>
      <c r="M7873"/>
      <c r="N7873"/>
      <c r="O7873"/>
      <c r="P7873"/>
      <c r="Q7873"/>
      <c r="R7873"/>
      <c r="S7873"/>
      <c r="T7873"/>
      <c r="U7873"/>
      <c r="V7873"/>
      <c r="W7873"/>
      <c r="X7873"/>
      <c r="Y7873"/>
      <c r="Z7873"/>
      <c r="AA7873"/>
      <c r="AB7873"/>
      <c r="AC7873"/>
      <c r="AD7873"/>
      <c r="AE7873"/>
      <c r="AF7873"/>
      <c r="AG7873"/>
      <c r="AH7873"/>
      <c r="AI7873"/>
      <c r="AJ7873"/>
      <c r="AK7873"/>
      <c r="AL7873"/>
      <c r="AM7873"/>
      <c r="AN7873"/>
      <c r="AO7873"/>
      <c r="AP7873"/>
      <c r="AQ7873"/>
      <c r="AR7873"/>
      <c r="AS7873"/>
      <c r="AT7873"/>
      <c r="AU7873"/>
      <c r="AV7873"/>
      <c r="AW7873"/>
      <c r="AX7873"/>
      <c r="AY7873"/>
      <c r="AZ7873"/>
    </row>
    <row r="7874" spans="1:52">
      <c r="A7874"/>
      <c r="B7874"/>
      <c r="C7874"/>
      <c r="D7874"/>
      <c r="E7874"/>
      <c r="F7874"/>
      <c r="G7874"/>
      <c r="H7874"/>
      <c r="I7874"/>
      <c r="J7874"/>
      <c r="K7874"/>
      <c r="L7874"/>
      <c r="M7874"/>
      <c r="N7874"/>
      <c r="O7874"/>
      <c r="P7874"/>
      <c r="Q7874"/>
      <c r="R7874"/>
      <c r="S7874"/>
      <c r="T7874"/>
      <c r="U7874"/>
      <c r="V7874"/>
      <c r="W7874"/>
      <c r="X7874"/>
      <c r="Y7874"/>
      <c r="Z7874"/>
      <c r="AA7874"/>
      <c r="AB7874"/>
      <c r="AC7874"/>
      <c r="AD7874"/>
      <c r="AE7874"/>
      <c r="AF7874"/>
      <c r="AG7874"/>
      <c r="AH7874"/>
      <c r="AI7874"/>
      <c r="AJ7874"/>
      <c r="AK7874"/>
      <c r="AL7874"/>
      <c r="AM7874"/>
      <c r="AN7874"/>
      <c r="AO7874"/>
      <c r="AP7874"/>
      <c r="AQ7874"/>
      <c r="AR7874"/>
      <c r="AS7874"/>
      <c r="AT7874"/>
      <c r="AU7874"/>
      <c r="AV7874"/>
      <c r="AW7874"/>
      <c r="AX7874"/>
      <c r="AY7874"/>
      <c r="AZ7874"/>
    </row>
    <row r="7875" spans="1:52">
      <c r="A7875"/>
      <c r="B7875"/>
      <c r="C7875"/>
      <c r="D7875"/>
      <c r="E7875"/>
      <c r="F7875"/>
      <c r="G7875"/>
      <c r="H7875"/>
      <c r="I7875"/>
      <c r="J7875"/>
      <c r="K7875"/>
      <c r="L7875"/>
      <c r="M7875"/>
      <c r="N7875"/>
      <c r="O7875"/>
      <c r="P7875"/>
      <c r="Q7875"/>
      <c r="R7875"/>
      <c r="S7875"/>
      <c r="T7875"/>
      <c r="U7875"/>
      <c r="V7875"/>
      <c r="W7875"/>
      <c r="X7875"/>
      <c r="Y7875"/>
      <c r="Z7875"/>
      <c r="AA7875"/>
      <c r="AB7875"/>
      <c r="AC7875"/>
      <c r="AD7875"/>
      <c r="AE7875"/>
      <c r="AF7875"/>
      <c r="AG7875"/>
      <c r="AH7875"/>
      <c r="AI7875"/>
      <c r="AJ7875"/>
      <c r="AK7875"/>
      <c r="AL7875"/>
      <c r="AM7875"/>
      <c r="AN7875"/>
      <c r="AO7875"/>
      <c r="AP7875"/>
      <c r="AQ7875"/>
      <c r="AR7875"/>
      <c r="AS7875"/>
      <c r="AT7875"/>
      <c r="AU7875"/>
      <c r="AV7875"/>
      <c r="AW7875"/>
      <c r="AX7875"/>
      <c r="AY7875"/>
      <c r="AZ7875"/>
    </row>
    <row r="7876" spans="1:52">
      <c r="A7876"/>
      <c r="B7876"/>
      <c r="C7876"/>
      <c r="D7876"/>
      <c r="E7876"/>
      <c r="F7876"/>
      <c r="G7876"/>
      <c r="H7876"/>
      <c r="I7876"/>
      <c r="J7876"/>
      <c r="K7876"/>
      <c r="L7876"/>
      <c r="M7876"/>
      <c r="N7876"/>
      <c r="O7876"/>
      <c r="P7876"/>
      <c r="Q7876"/>
      <c r="R7876"/>
      <c r="S7876"/>
      <c r="T7876"/>
      <c r="U7876"/>
      <c r="V7876"/>
      <c r="W7876"/>
      <c r="X7876"/>
      <c r="Y7876"/>
      <c r="Z7876"/>
      <c r="AA7876"/>
      <c r="AB7876"/>
      <c r="AC7876"/>
      <c r="AD7876"/>
      <c r="AE7876"/>
      <c r="AF7876"/>
      <c r="AG7876"/>
      <c r="AH7876"/>
      <c r="AI7876"/>
      <c r="AJ7876"/>
      <c r="AK7876"/>
      <c r="AL7876"/>
      <c r="AM7876"/>
      <c r="AN7876"/>
      <c r="AO7876"/>
      <c r="AP7876"/>
      <c r="AQ7876"/>
      <c r="AR7876"/>
      <c r="AS7876"/>
      <c r="AT7876"/>
      <c r="AU7876"/>
      <c r="AV7876"/>
      <c r="AW7876"/>
      <c r="AX7876"/>
      <c r="AY7876"/>
      <c r="AZ7876"/>
    </row>
    <row r="7877" spans="1:52">
      <c r="A7877"/>
      <c r="B7877"/>
      <c r="C7877"/>
      <c r="D7877"/>
      <c r="E7877"/>
      <c r="F7877"/>
      <c r="G7877"/>
      <c r="H7877"/>
      <c r="I7877"/>
      <c r="J7877"/>
      <c r="K7877"/>
      <c r="L7877"/>
      <c r="M7877"/>
      <c r="N7877"/>
      <c r="O7877"/>
      <c r="P7877"/>
      <c r="Q7877"/>
      <c r="R7877"/>
      <c r="S7877"/>
      <c r="T7877"/>
      <c r="U7877"/>
      <c r="V7877"/>
      <c r="W7877"/>
      <c r="X7877"/>
      <c r="Y7877"/>
      <c r="Z7877"/>
      <c r="AA7877"/>
      <c r="AB7877"/>
      <c r="AC7877"/>
      <c r="AD7877"/>
      <c r="AE7877"/>
      <c r="AF7877"/>
      <c r="AG7877"/>
      <c r="AH7877"/>
      <c r="AI7877"/>
      <c r="AJ7877"/>
      <c r="AK7877"/>
      <c r="AL7877"/>
      <c r="AM7877"/>
      <c r="AN7877"/>
      <c r="AO7877"/>
      <c r="AP7877"/>
      <c r="AQ7877"/>
      <c r="AR7877"/>
      <c r="AS7877"/>
      <c r="AT7877"/>
      <c r="AU7877"/>
      <c r="AV7877"/>
      <c r="AW7877"/>
      <c r="AX7877"/>
      <c r="AY7877"/>
      <c r="AZ7877"/>
    </row>
    <row r="7878" spans="1:52">
      <c r="A7878"/>
      <c r="B7878"/>
      <c r="C7878"/>
      <c r="D7878"/>
      <c r="E7878"/>
      <c r="F7878"/>
      <c r="G7878"/>
      <c r="H7878"/>
      <c r="I7878"/>
      <c r="J7878"/>
      <c r="K7878"/>
      <c r="L7878"/>
      <c r="M7878"/>
      <c r="N7878"/>
      <c r="O7878"/>
      <c r="P7878"/>
      <c r="Q7878"/>
      <c r="R7878"/>
      <c r="S7878"/>
      <c r="T7878"/>
      <c r="U7878"/>
      <c r="V7878"/>
      <c r="W7878"/>
      <c r="X7878"/>
      <c r="Y7878"/>
      <c r="Z7878"/>
      <c r="AA7878"/>
      <c r="AB7878"/>
      <c r="AC7878"/>
      <c r="AD7878"/>
      <c r="AE7878"/>
      <c r="AF7878"/>
      <c r="AG7878"/>
      <c r="AH7878"/>
      <c r="AI7878"/>
      <c r="AJ7878"/>
      <c r="AK7878"/>
      <c r="AL7878"/>
      <c r="AM7878"/>
      <c r="AN7878"/>
      <c r="AO7878"/>
      <c r="AP7878"/>
      <c r="AQ7878"/>
      <c r="AR7878"/>
      <c r="AS7878"/>
      <c r="AT7878"/>
      <c r="AU7878"/>
      <c r="AV7878"/>
      <c r="AW7878"/>
      <c r="AX7878"/>
      <c r="AY7878"/>
      <c r="AZ7878"/>
    </row>
    <row r="7879" spans="1:52">
      <c r="A7879"/>
      <c r="B7879"/>
      <c r="C7879"/>
      <c r="D7879"/>
      <c r="E7879"/>
      <c r="F7879"/>
      <c r="G7879"/>
      <c r="H7879"/>
      <c r="I7879"/>
      <c r="J7879"/>
      <c r="K7879"/>
      <c r="L7879"/>
      <c r="M7879"/>
      <c r="N7879"/>
      <c r="O7879"/>
      <c r="P7879"/>
      <c r="Q7879"/>
      <c r="R7879"/>
      <c r="S7879"/>
      <c r="T7879"/>
      <c r="U7879"/>
      <c r="V7879"/>
      <c r="W7879"/>
      <c r="X7879"/>
      <c r="Y7879"/>
      <c r="Z7879"/>
      <c r="AA7879"/>
      <c r="AB7879"/>
      <c r="AC7879"/>
      <c r="AD7879"/>
      <c r="AE7879"/>
      <c r="AF7879"/>
      <c r="AG7879"/>
      <c r="AH7879"/>
      <c r="AI7879"/>
      <c r="AJ7879"/>
      <c r="AK7879"/>
      <c r="AL7879"/>
      <c r="AM7879"/>
      <c r="AN7879"/>
      <c r="AO7879"/>
      <c r="AP7879"/>
      <c r="AQ7879"/>
      <c r="AR7879"/>
      <c r="AS7879"/>
      <c r="AT7879"/>
      <c r="AU7879"/>
      <c r="AV7879"/>
      <c r="AW7879"/>
      <c r="AX7879"/>
      <c r="AY7879"/>
      <c r="AZ7879"/>
    </row>
    <row r="7880" spans="1:52">
      <c r="A7880"/>
      <c r="B7880"/>
      <c r="C7880"/>
      <c r="D7880"/>
      <c r="E7880"/>
      <c r="F7880"/>
      <c r="G7880"/>
      <c r="H7880"/>
      <c r="I7880"/>
      <c r="J7880"/>
      <c r="K7880"/>
      <c r="L7880"/>
      <c r="M7880"/>
      <c r="N7880"/>
      <c r="O7880"/>
      <c r="P7880"/>
      <c r="Q7880"/>
      <c r="R7880"/>
      <c r="S7880"/>
      <c r="T7880"/>
      <c r="U7880"/>
      <c r="V7880"/>
      <c r="W7880"/>
      <c r="X7880"/>
      <c r="Y7880"/>
      <c r="Z7880"/>
      <c r="AA7880"/>
      <c r="AB7880"/>
      <c r="AC7880"/>
      <c r="AD7880"/>
      <c r="AE7880"/>
      <c r="AF7880"/>
      <c r="AG7880"/>
      <c r="AH7880"/>
      <c r="AI7880"/>
      <c r="AJ7880"/>
      <c r="AK7880"/>
      <c r="AL7880"/>
      <c r="AM7880"/>
      <c r="AN7880"/>
      <c r="AO7880"/>
      <c r="AP7880"/>
      <c r="AQ7880"/>
      <c r="AR7880"/>
      <c r="AS7880"/>
      <c r="AT7880"/>
      <c r="AU7880"/>
      <c r="AV7880"/>
      <c r="AW7880"/>
      <c r="AX7880"/>
      <c r="AY7880"/>
      <c r="AZ7880"/>
    </row>
    <row r="7881" spans="1:52">
      <c r="A7881"/>
      <c r="B7881"/>
      <c r="C7881"/>
      <c r="D7881"/>
      <c r="E7881"/>
      <c r="F7881"/>
      <c r="G7881"/>
      <c r="H7881"/>
      <c r="I7881"/>
      <c r="J7881"/>
      <c r="K7881"/>
      <c r="L7881"/>
      <c r="M7881"/>
      <c r="N7881"/>
      <c r="O7881"/>
      <c r="P7881"/>
      <c r="Q7881"/>
      <c r="R7881"/>
      <c r="S7881"/>
      <c r="T7881"/>
      <c r="U7881"/>
      <c r="V7881"/>
      <c r="W7881"/>
      <c r="X7881"/>
      <c r="Y7881"/>
      <c r="Z7881"/>
      <c r="AA7881"/>
      <c r="AB7881"/>
      <c r="AC7881"/>
      <c r="AD7881"/>
      <c r="AE7881"/>
      <c r="AF7881"/>
      <c r="AG7881"/>
      <c r="AH7881"/>
      <c r="AI7881"/>
      <c r="AJ7881"/>
      <c r="AK7881"/>
      <c r="AL7881"/>
      <c r="AM7881"/>
      <c r="AN7881"/>
      <c r="AO7881"/>
      <c r="AP7881"/>
      <c r="AQ7881"/>
      <c r="AR7881"/>
      <c r="AS7881"/>
      <c r="AT7881"/>
      <c r="AU7881"/>
      <c r="AV7881"/>
      <c r="AW7881"/>
      <c r="AX7881"/>
      <c r="AY7881"/>
      <c r="AZ7881"/>
    </row>
    <row r="7882" spans="1:52">
      <c r="A7882"/>
      <c r="B7882"/>
      <c r="C7882"/>
      <c r="D7882"/>
      <c r="E7882"/>
      <c r="F7882"/>
      <c r="G7882"/>
      <c r="H7882"/>
      <c r="I7882"/>
      <c r="J7882"/>
      <c r="K7882"/>
      <c r="L7882"/>
      <c r="M7882"/>
      <c r="N7882"/>
      <c r="O7882"/>
      <c r="P7882"/>
      <c r="Q7882"/>
      <c r="R7882"/>
      <c r="S7882"/>
      <c r="T7882"/>
      <c r="U7882"/>
      <c r="V7882"/>
      <c r="W7882"/>
      <c r="X7882"/>
      <c r="Y7882"/>
      <c r="Z7882"/>
      <c r="AA7882"/>
      <c r="AB7882"/>
      <c r="AC7882"/>
      <c r="AD7882"/>
      <c r="AE7882"/>
      <c r="AF7882"/>
      <c r="AG7882"/>
      <c r="AH7882"/>
      <c r="AI7882"/>
      <c r="AJ7882"/>
      <c r="AK7882"/>
      <c r="AL7882"/>
      <c r="AM7882"/>
      <c r="AN7882"/>
      <c r="AO7882"/>
      <c r="AP7882"/>
      <c r="AQ7882"/>
      <c r="AR7882"/>
      <c r="AS7882"/>
      <c r="AT7882"/>
      <c r="AU7882"/>
      <c r="AV7882"/>
      <c r="AW7882"/>
      <c r="AX7882"/>
      <c r="AY7882"/>
      <c r="AZ7882"/>
    </row>
    <row r="7883" spans="1:52">
      <c r="A7883"/>
      <c r="B7883"/>
      <c r="C7883"/>
      <c r="D7883"/>
      <c r="E7883"/>
      <c r="F7883"/>
      <c r="G7883"/>
      <c r="H7883"/>
      <c r="I7883"/>
      <c r="J7883"/>
      <c r="K7883"/>
      <c r="L7883"/>
      <c r="M7883"/>
      <c r="N7883"/>
      <c r="O7883"/>
      <c r="P7883"/>
      <c r="Q7883"/>
      <c r="R7883"/>
      <c r="S7883"/>
      <c r="T7883"/>
      <c r="U7883"/>
      <c r="V7883"/>
      <c r="W7883"/>
      <c r="X7883"/>
      <c r="Y7883"/>
      <c r="Z7883"/>
      <c r="AA7883"/>
      <c r="AB7883"/>
      <c r="AC7883"/>
      <c r="AD7883"/>
      <c r="AE7883"/>
      <c r="AF7883"/>
      <c r="AG7883"/>
      <c r="AH7883"/>
      <c r="AI7883"/>
      <c r="AJ7883"/>
      <c r="AK7883"/>
      <c r="AL7883"/>
      <c r="AM7883"/>
      <c r="AN7883"/>
      <c r="AO7883"/>
      <c r="AP7883"/>
      <c r="AQ7883"/>
      <c r="AR7883"/>
      <c r="AS7883"/>
      <c r="AT7883"/>
      <c r="AU7883"/>
      <c r="AV7883"/>
      <c r="AW7883"/>
      <c r="AX7883"/>
      <c r="AY7883"/>
      <c r="AZ7883"/>
    </row>
    <row r="7884" spans="1:52">
      <c r="A7884"/>
      <c r="B7884"/>
      <c r="C7884"/>
      <c r="D7884"/>
      <c r="E7884"/>
      <c r="F7884"/>
      <c r="G7884"/>
      <c r="H7884"/>
      <c r="I7884"/>
      <c r="J7884"/>
      <c r="K7884"/>
      <c r="L7884"/>
      <c r="M7884"/>
      <c r="N7884"/>
      <c r="O7884"/>
      <c r="P7884"/>
      <c r="Q7884"/>
      <c r="R7884"/>
      <c r="S7884"/>
      <c r="T7884"/>
      <c r="U7884"/>
      <c r="V7884"/>
      <c r="W7884"/>
      <c r="X7884"/>
      <c r="Y7884"/>
      <c r="Z7884"/>
      <c r="AA7884"/>
      <c r="AB7884"/>
      <c r="AC7884"/>
      <c r="AD7884"/>
      <c r="AE7884"/>
      <c r="AF7884"/>
      <c r="AG7884"/>
      <c r="AH7884"/>
      <c r="AI7884"/>
      <c r="AJ7884"/>
      <c r="AK7884"/>
      <c r="AL7884"/>
      <c r="AM7884"/>
      <c r="AN7884"/>
      <c r="AO7884"/>
      <c r="AP7884"/>
      <c r="AQ7884"/>
      <c r="AR7884"/>
      <c r="AS7884"/>
      <c r="AT7884"/>
      <c r="AU7884"/>
      <c r="AV7884"/>
      <c r="AW7884"/>
      <c r="AX7884"/>
      <c r="AY7884"/>
      <c r="AZ7884"/>
    </row>
    <row r="7885" spans="1:52">
      <c r="A7885"/>
      <c r="B7885"/>
      <c r="C7885"/>
      <c r="D7885"/>
      <c r="E7885"/>
      <c r="F7885"/>
      <c r="G7885"/>
      <c r="H7885"/>
      <c r="I7885"/>
      <c r="J7885"/>
      <c r="K7885"/>
      <c r="L7885"/>
      <c r="M7885"/>
      <c r="N7885"/>
      <c r="O7885"/>
      <c r="P7885"/>
      <c r="Q7885"/>
      <c r="R7885"/>
      <c r="S7885"/>
      <c r="T7885"/>
      <c r="U7885"/>
      <c r="V7885"/>
      <c r="W7885"/>
      <c r="X7885"/>
      <c r="Y7885"/>
      <c r="Z7885"/>
      <c r="AA7885"/>
      <c r="AB7885"/>
      <c r="AC7885"/>
      <c r="AD7885"/>
      <c r="AE7885"/>
      <c r="AF7885"/>
      <c r="AG7885"/>
      <c r="AH7885"/>
      <c r="AI7885"/>
      <c r="AJ7885"/>
      <c r="AK7885"/>
      <c r="AL7885"/>
      <c r="AM7885"/>
      <c r="AN7885"/>
      <c r="AO7885"/>
      <c r="AP7885"/>
      <c r="AQ7885"/>
      <c r="AR7885"/>
      <c r="AS7885"/>
      <c r="AT7885"/>
      <c r="AU7885"/>
      <c r="AV7885"/>
      <c r="AW7885"/>
      <c r="AX7885"/>
      <c r="AY7885"/>
      <c r="AZ7885"/>
    </row>
    <row r="7886" spans="1:52">
      <c r="A7886"/>
      <c r="B7886"/>
      <c r="C7886"/>
      <c r="D7886"/>
      <c r="E7886"/>
      <c r="F7886"/>
      <c r="G7886"/>
      <c r="H7886"/>
      <c r="I7886"/>
      <c r="J7886"/>
      <c r="K7886"/>
      <c r="L7886"/>
      <c r="M7886"/>
      <c r="N7886"/>
      <c r="O7886"/>
      <c r="P7886"/>
      <c r="Q7886"/>
      <c r="R7886"/>
      <c r="S7886"/>
      <c r="T7886"/>
      <c r="U7886"/>
      <c r="V7886"/>
      <c r="W7886"/>
      <c r="X7886"/>
      <c r="Y7886"/>
      <c r="Z7886"/>
      <c r="AA7886"/>
      <c r="AB7886"/>
      <c r="AC7886"/>
      <c r="AD7886"/>
      <c r="AE7886"/>
      <c r="AF7886"/>
      <c r="AG7886"/>
      <c r="AH7886"/>
      <c r="AI7886"/>
      <c r="AJ7886"/>
      <c r="AK7886"/>
      <c r="AL7886"/>
      <c r="AM7886"/>
      <c r="AN7886"/>
      <c r="AO7886"/>
      <c r="AP7886"/>
      <c r="AQ7886"/>
      <c r="AR7886"/>
      <c r="AS7886"/>
      <c r="AT7886"/>
      <c r="AU7886"/>
      <c r="AV7886"/>
      <c r="AW7886"/>
      <c r="AX7886"/>
      <c r="AY7886"/>
      <c r="AZ7886"/>
    </row>
    <row r="7887" spans="1:52">
      <c r="A7887"/>
      <c r="B7887"/>
      <c r="C7887"/>
      <c r="D7887"/>
      <c r="E7887"/>
      <c r="F7887"/>
      <c r="G7887"/>
      <c r="H7887"/>
      <c r="I7887"/>
      <c r="J7887"/>
      <c r="K7887"/>
      <c r="L7887"/>
      <c r="M7887"/>
      <c r="N7887"/>
      <c r="O7887"/>
      <c r="P7887"/>
      <c r="Q7887"/>
      <c r="R7887"/>
      <c r="S7887"/>
      <c r="T7887"/>
      <c r="U7887"/>
      <c r="V7887"/>
      <c r="W7887"/>
      <c r="X7887"/>
      <c r="Y7887"/>
      <c r="Z7887"/>
      <c r="AA7887"/>
      <c r="AB7887"/>
      <c r="AC7887"/>
      <c r="AD7887"/>
      <c r="AE7887"/>
      <c r="AF7887"/>
      <c r="AG7887"/>
      <c r="AH7887"/>
      <c r="AI7887"/>
      <c r="AJ7887"/>
      <c r="AK7887"/>
      <c r="AL7887"/>
      <c r="AM7887"/>
      <c r="AN7887"/>
      <c r="AO7887"/>
      <c r="AP7887"/>
      <c r="AQ7887"/>
      <c r="AR7887"/>
      <c r="AS7887"/>
      <c r="AT7887"/>
      <c r="AU7887"/>
      <c r="AV7887"/>
      <c r="AW7887"/>
      <c r="AX7887"/>
      <c r="AY7887"/>
      <c r="AZ7887"/>
    </row>
    <row r="7888" spans="1:52">
      <c r="A7888"/>
      <c r="B7888"/>
      <c r="C7888"/>
      <c r="D7888"/>
      <c r="E7888"/>
      <c r="F7888"/>
      <c r="G7888"/>
      <c r="H7888"/>
      <c r="I7888"/>
      <c r="J7888"/>
      <c r="K7888"/>
      <c r="L7888"/>
      <c r="M7888"/>
      <c r="N7888"/>
      <c r="O7888"/>
      <c r="P7888"/>
      <c r="Q7888"/>
      <c r="R7888"/>
      <c r="S7888"/>
      <c r="T7888"/>
      <c r="U7888"/>
      <c r="V7888"/>
      <c r="W7888"/>
      <c r="X7888"/>
      <c r="Y7888"/>
      <c r="Z7888"/>
      <c r="AA7888"/>
      <c r="AB7888"/>
      <c r="AC7888"/>
      <c r="AD7888"/>
      <c r="AE7888"/>
      <c r="AF7888"/>
      <c r="AG7888"/>
      <c r="AH7888"/>
      <c r="AI7888"/>
      <c r="AJ7888"/>
      <c r="AK7888"/>
      <c r="AL7888"/>
      <c r="AM7888"/>
      <c r="AN7888"/>
      <c r="AO7888"/>
      <c r="AP7888"/>
      <c r="AQ7888"/>
      <c r="AR7888"/>
      <c r="AS7888"/>
      <c r="AT7888"/>
      <c r="AU7888"/>
      <c r="AV7888"/>
      <c r="AW7888"/>
      <c r="AX7888"/>
      <c r="AY7888"/>
      <c r="AZ7888"/>
    </row>
    <row r="7889" spans="1:52">
      <c r="A7889"/>
      <c r="B7889"/>
      <c r="C7889"/>
      <c r="D7889"/>
      <c r="E7889"/>
      <c r="F7889"/>
      <c r="G7889"/>
      <c r="H7889"/>
      <c r="I7889"/>
      <c r="J7889"/>
      <c r="K7889"/>
      <c r="L7889"/>
      <c r="M7889"/>
      <c r="N7889"/>
      <c r="O7889"/>
      <c r="P7889"/>
      <c r="Q7889"/>
      <c r="R7889"/>
      <c r="S7889"/>
      <c r="T7889"/>
      <c r="U7889"/>
      <c r="V7889"/>
      <c r="W7889"/>
      <c r="X7889"/>
      <c r="Y7889"/>
      <c r="Z7889"/>
      <c r="AA7889"/>
      <c r="AB7889"/>
      <c r="AC7889"/>
      <c r="AD7889"/>
      <c r="AE7889"/>
      <c r="AF7889"/>
      <c r="AG7889"/>
      <c r="AH7889"/>
      <c r="AI7889"/>
      <c r="AJ7889"/>
      <c r="AK7889"/>
      <c r="AL7889"/>
      <c r="AM7889"/>
      <c r="AN7889"/>
      <c r="AO7889"/>
      <c r="AP7889"/>
      <c r="AQ7889"/>
      <c r="AR7889"/>
      <c r="AS7889"/>
      <c r="AT7889"/>
      <c r="AU7889"/>
      <c r="AV7889"/>
      <c r="AW7889"/>
      <c r="AX7889"/>
      <c r="AY7889"/>
      <c r="AZ7889"/>
    </row>
    <row r="7890" spans="1:52">
      <c r="A7890"/>
      <c r="B7890"/>
      <c r="C7890"/>
      <c r="D7890"/>
      <c r="E7890"/>
      <c r="F7890"/>
      <c r="G7890"/>
      <c r="H7890"/>
      <c r="I7890"/>
      <c r="J7890"/>
      <c r="K7890"/>
      <c r="L7890"/>
      <c r="M7890"/>
      <c r="N7890"/>
      <c r="O7890"/>
      <c r="P7890"/>
      <c r="Q7890"/>
      <c r="R7890"/>
      <c r="S7890"/>
      <c r="T7890"/>
      <c r="U7890"/>
      <c r="V7890"/>
      <c r="W7890"/>
      <c r="X7890"/>
      <c r="Y7890"/>
      <c r="Z7890"/>
      <c r="AA7890"/>
      <c r="AB7890"/>
      <c r="AC7890"/>
      <c r="AD7890"/>
      <c r="AE7890"/>
      <c r="AF7890"/>
      <c r="AG7890"/>
      <c r="AH7890"/>
      <c r="AI7890"/>
      <c r="AJ7890"/>
      <c r="AK7890"/>
      <c r="AL7890"/>
      <c r="AM7890"/>
      <c r="AN7890"/>
      <c r="AO7890"/>
      <c r="AP7890"/>
      <c r="AQ7890"/>
      <c r="AR7890"/>
      <c r="AS7890"/>
      <c r="AT7890"/>
      <c r="AU7890"/>
      <c r="AV7890"/>
      <c r="AW7890"/>
      <c r="AX7890"/>
      <c r="AY7890"/>
      <c r="AZ7890"/>
    </row>
    <row r="7891" spans="1:52">
      <c r="A7891"/>
      <c r="B7891"/>
      <c r="C7891"/>
      <c r="D7891"/>
      <c r="E7891"/>
      <c r="F7891"/>
      <c r="G7891"/>
      <c r="H7891"/>
      <c r="I7891"/>
      <c r="J7891"/>
      <c r="K7891"/>
      <c r="L7891"/>
      <c r="M7891"/>
      <c r="N7891"/>
      <c r="O7891"/>
      <c r="P7891"/>
      <c r="Q7891"/>
      <c r="R7891"/>
      <c r="S7891"/>
      <c r="T7891"/>
      <c r="U7891"/>
      <c r="V7891"/>
      <c r="W7891"/>
      <c r="X7891"/>
      <c r="Y7891"/>
      <c r="Z7891"/>
      <c r="AA7891"/>
      <c r="AB7891"/>
      <c r="AC7891"/>
      <c r="AD7891"/>
      <c r="AE7891"/>
      <c r="AF7891"/>
      <c r="AG7891"/>
      <c r="AH7891"/>
      <c r="AI7891"/>
      <c r="AJ7891"/>
      <c r="AK7891"/>
      <c r="AL7891"/>
      <c r="AM7891"/>
      <c r="AN7891"/>
      <c r="AO7891"/>
      <c r="AP7891"/>
      <c r="AQ7891"/>
      <c r="AR7891"/>
      <c r="AS7891"/>
      <c r="AT7891"/>
      <c r="AU7891"/>
      <c r="AV7891"/>
      <c r="AW7891"/>
      <c r="AX7891"/>
      <c r="AY7891"/>
      <c r="AZ7891"/>
    </row>
    <row r="7892" spans="1:52">
      <c r="A7892"/>
      <c r="B7892"/>
      <c r="C7892"/>
      <c r="D7892"/>
      <c r="E7892"/>
      <c r="F7892"/>
      <c r="G7892"/>
      <c r="H7892"/>
      <c r="I7892"/>
      <c r="J7892"/>
      <c r="K7892"/>
      <c r="L7892"/>
      <c r="M7892"/>
      <c r="N7892"/>
      <c r="O7892"/>
      <c r="P7892"/>
      <c r="Q7892"/>
      <c r="R7892"/>
      <c r="S7892"/>
      <c r="T7892"/>
      <c r="U7892"/>
      <c r="V7892"/>
      <c r="W7892"/>
      <c r="X7892"/>
      <c r="Y7892"/>
      <c r="Z7892"/>
      <c r="AA7892"/>
      <c r="AB7892"/>
      <c r="AC7892"/>
      <c r="AD7892"/>
      <c r="AE7892"/>
      <c r="AF7892"/>
      <c r="AG7892"/>
      <c r="AH7892"/>
      <c r="AI7892"/>
      <c r="AJ7892"/>
      <c r="AK7892"/>
      <c r="AL7892"/>
      <c r="AM7892"/>
      <c r="AN7892"/>
      <c r="AO7892"/>
      <c r="AP7892"/>
      <c r="AQ7892"/>
      <c r="AR7892"/>
      <c r="AS7892"/>
      <c r="AT7892"/>
      <c r="AU7892"/>
      <c r="AV7892"/>
      <c r="AW7892"/>
      <c r="AX7892"/>
      <c r="AY7892"/>
      <c r="AZ7892"/>
    </row>
    <row r="7893" spans="1:52">
      <c r="A7893"/>
      <c r="B7893"/>
      <c r="C7893"/>
      <c r="D7893"/>
      <c r="E7893"/>
      <c r="F7893"/>
      <c r="G7893"/>
      <c r="H7893"/>
      <c r="I7893"/>
      <c r="J7893"/>
      <c r="K7893"/>
      <c r="L7893"/>
      <c r="M7893"/>
      <c r="N7893"/>
      <c r="O7893"/>
      <c r="P7893"/>
      <c r="Q7893"/>
      <c r="R7893"/>
      <c r="S7893"/>
      <c r="T7893"/>
      <c r="U7893"/>
      <c r="V7893"/>
      <c r="W7893"/>
      <c r="X7893"/>
      <c r="Y7893"/>
      <c r="Z7893"/>
      <c r="AA7893"/>
      <c r="AB7893"/>
      <c r="AC7893"/>
      <c r="AD7893"/>
      <c r="AE7893"/>
      <c r="AF7893"/>
      <c r="AG7893"/>
      <c r="AH7893"/>
      <c r="AI7893"/>
      <c r="AJ7893"/>
      <c r="AK7893"/>
      <c r="AL7893"/>
      <c r="AM7893"/>
      <c r="AN7893"/>
      <c r="AO7893"/>
      <c r="AP7893"/>
      <c r="AQ7893"/>
      <c r="AR7893"/>
      <c r="AS7893"/>
      <c r="AT7893"/>
      <c r="AU7893"/>
      <c r="AV7893"/>
      <c r="AW7893"/>
      <c r="AX7893"/>
      <c r="AY7893"/>
      <c r="AZ7893"/>
    </row>
    <row r="7894" spans="1:52">
      <c r="A7894"/>
      <c r="B7894"/>
      <c r="C7894"/>
      <c r="D7894"/>
      <c r="E7894"/>
      <c r="F7894"/>
      <c r="G7894"/>
      <c r="H7894"/>
      <c r="I7894"/>
      <c r="J7894"/>
      <c r="K7894"/>
      <c r="L7894"/>
      <c r="M7894"/>
      <c r="N7894"/>
      <c r="O7894"/>
      <c r="P7894"/>
      <c r="Q7894"/>
      <c r="R7894"/>
      <c r="S7894"/>
      <c r="T7894"/>
      <c r="U7894"/>
      <c r="V7894"/>
      <c r="W7894"/>
      <c r="X7894"/>
      <c r="Y7894"/>
      <c r="Z7894"/>
      <c r="AA7894"/>
      <c r="AB7894"/>
      <c r="AC7894"/>
      <c r="AD7894"/>
      <c r="AE7894"/>
      <c r="AF7894"/>
      <c r="AG7894"/>
      <c r="AH7894"/>
      <c r="AI7894"/>
      <c r="AJ7894"/>
      <c r="AK7894"/>
      <c r="AL7894"/>
      <c r="AM7894"/>
      <c r="AN7894"/>
      <c r="AO7894"/>
      <c r="AP7894"/>
      <c r="AQ7894"/>
      <c r="AR7894"/>
      <c r="AS7894"/>
      <c r="AT7894"/>
      <c r="AU7894"/>
      <c r="AV7894"/>
      <c r="AW7894"/>
      <c r="AX7894"/>
      <c r="AY7894"/>
      <c r="AZ7894"/>
    </row>
    <row r="7895" spans="1:52">
      <c r="A7895"/>
      <c r="B7895"/>
      <c r="C7895"/>
      <c r="D7895"/>
      <c r="E7895"/>
      <c r="F7895"/>
      <c r="G7895"/>
      <c r="H7895"/>
      <c r="I7895"/>
      <c r="J7895"/>
      <c r="K7895"/>
      <c r="L7895"/>
      <c r="M7895"/>
      <c r="N7895"/>
      <c r="O7895"/>
      <c r="P7895"/>
      <c r="Q7895"/>
      <c r="R7895"/>
      <c r="S7895"/>
      <c r="T7895"/>
      <c r="U7895"/>
      <c r="V7895"/>
      <c r="W7895"/>
      <c r="X7895"/>
      <c r="Y7895"/>
      <c r="Z7895"/>
      <c r="AA7895"/>
      <c r="AB7895"/>
      <c r="AC7895"/>
      <c r="AD7895"/>
      <c r="AE7895"/>
      <c r="AF7895"/>
      <c r="AG7895"/>
      <c r="AH7895"/>
      <c r="AI7895"/>
      <c r="AJ7895"/>
      <c r="AK7895"/>
      <c r="AL7895"/>
      <c r="AM7895"/>
      <c r="AN7895"/>
      <c r="AO7895"/>
      <c r="AP7895"/>
      <c r="AQ7895"/>
      <c r="AR7895"/>
      <c r="AS7895"/>
      <c r="AT7895"/>
      <c r="AU7895"/>
      <c r="AV7895"/>
      <c r="AW7895"/>
      <c r="AX7895"/>
      <c r="AY7895"/>
      <c r="AZ7895"/>
    </row>
    <row r="7896" spans="1:52">
      <c r="A7896"/>
      <c r="B7896"/>
      <c r="C7896"/>
      <c r="D7896"/>
      <c r="E7896"/>
      <c r="F7896"/>
      <c r="G7896"/>
      <c r="H7896"/>
      <c r="I7896"/>
      <c r="J7896"/>
      <c r="K7896"/>
      <c r="L7896"/>
      <c r="M7896"/>
      <c r="N7896"/>
      <c r="O7896"/>
      <c r="P7896"/>
      <c r="Q7896"/>
      <c r="R7896"/>
      <c r="S7896"/>
      <c r="T7896"/>
      <c r="U7896"/>
      <c r="V7896"/>
      <c r="W7896"/>
      <c r="X7896"/>
      <c r="Y7896"/>
      <c r="Z7896"/>
      <c r="AA7896"/>
      <c r="AB7896"/>
      <c r="AC7896"/>
      <c r="AD7896"/>
      <c r="AE7896"/>
      <c r="AF7896"/>
      <c r="AG7896"/>
      <c r="AH7896"/>
      <c r="AI7896"/>
      <c r="AJ7896"/>
      <c r="AK7896"/>
      <c r="AL7896"/>
      <c r="AM7896"/>
      <c r="AN7896"/>
      <c r="AO7896"/>
      <c r="AP7896"/>
      <c r="AQ7896"/>
      <c r="AR7896"/>
      <c r="AS7896"/>
      <c r="AT7896"/>
      <c r="AU7896"/>
      <c r="AV7896"/>
      <c r="AW7896"/>
      <c r="AX7896"/>
      <c r="AY7896"/>
      <c r="AZ7896"/>
    </row>
    <row r="7897" spans="1:52">
      <c r="A7897"/>
      <c r="B7897"/>
      <c r="C7897"/>
      <c r="D7897"/>
      <c r="E7897"/>
      <c r="F7897"/>
      <c r="G7897"/>
      <c r="H7897"/>
      <c r="I7897"/>
      <c r="J7897"/>
      <c r="K7897"/>
      <c r="L7897"/>
      <c r="M7897"/>
      <c r="N7897"/>
      <c r="O7897"/>
      <c r="P7897"/>
      <c r="Q7897"/>
      <c r="R7897"/>
      <c r="S7897"/>
      <c r="T7897"/>
      <c r="U7897"/>
      <c r="V7897"/>
      <c r="W7897"/>
      <c r="X7897"/>
      <c r="Y7897"/>
      <c r="Z7897"/>
      <c r="AA7897"/>
      <c r="AB7897"/>
      <c r="AC7897"/>
      <c r="AD7897"/>
      <c r="AE7897"/>
      <c r="AF7897"/>
      <c r="AG7897"/>
      <c r="AH7897"/>
      <c r="AI7897"/>
      <c r="AJ7897"/>
      <c r="AK7897"/>
      <c r="AL7897"/>
      <c r="AM7897"/>
      <c r="AN7897"/>
      <c r="AO7897"/>
      <c r="AP7897"/>
      <c r="AQ7897"/>
      <c r="AR7897"/>
      <c r="AS7897"/>
      <c r="AT7897"/>
      <c r="AU7897"/>
      <c r="AV7897"/>
      <c r="AW7897"/>
      <c r="AX7897"/>
      <c r="AY7897"/>
      <c r="AZ7897"/>
    </row>
    <row r="7898" spans="1:52">
      <c r="A7898"/>
      <c r="B7898"/>
      <c r="C7898"/>
      <c r="D7898"/>
      <c r="E7898"/>
      <c r="F7898"/>
      <c r="G7898"/>
      <c r="H7898"/>
      <c r="I7898"/>
      <c r="J7898"/>
      <c r="K7898"/>
      <c r="L7898"/>
      <c r="M7898"/>
      <c r="N7898"/>
      <c r="O7898"/>
      <c r="P7898"/>
      <c r="Q7898"/>
      <c r="R7898"/>
      <c r="S7898"/>
      <c r="T7898"/>
      <c r="U7898"/>
      <c r="V7898"/>
      <c r="W7898"/>
      <c r="X7898"/>
      <c r="Y7898"/>
      <c r="Z7898"/>
      <c r="AA7898"/>
      <c r="AB7898"/>
      <c r="AC7898"/>
      <c r="AD7898"/>
      <c r="AE7898"/>
      <c r="AF7898"/>
      <c r="AG7898"/>
      <c r="AH7898"/>
      <c r="AI7898"/>
      <c r="AJ7898"/>
      <c r="AK7898"/>
      <c r="AL7898"/>
      <c r="AM7898"/>
      <c r="AN7898"/>
      <c r="AO7898"/>
      <c r="AP7898"/>
      <c r="AQ7898"/>
      <c r="AR7898"/>
      <c r="AS7898"/>
      <c r="AT7898"/>
      <c r="AU7898"/>
      <c r="AV7898"/>
      <c r="AW7898"/>
      <c r="AX7898"/>
      <c r="AY7898"/>
      <c r="AZ7898"/>
    </row>
    <row r="7899" spans="1:52">
      <c r="A7899"/>
      <c r="B7899"/>
      <c r="C7899"/>
      <c r="D7899"/>
      <c r="E7899"/>
      <c r="F7899"/>
      <c r="G7899"/>
      <c r="H7899"/>
      <c r="I7899"/>
      <c r="J7899"/>
      <c r="K7899"/>
      <c r="L7899"/>
      <c r="M7899"/>
      <c r="N7899"/>
      <c r="O7899"/>
      <c r="P7899"/>
      <c r="Q7899"/>
      <c r="R7899"/>
      <c r="S7899"/>
      <c r="T7899"/>
      <c r="U7899"/>
      <c r="V7899"/>
      <c r="W7899"/>
      <c r="X7899"/>
      <c r="Y7899"/>
      <c r="Z7899"/>
      <c r="AA7899"/>
      <c r="AB7899"/>
      <c r="AC7899"/>
      <c r="AD7899"/>
      <c r="AE7899"/>
      <c r="AF7899"/>
      <c r="AG7899"/>
      <c r="AH7899"/>
      <c r="AI7899"/>
      <c r="AJ7899"/>
      <c r="AK7899"/>
      <c r="AL7899"/>
      <c r="AM7899"/>
      <c r="AN7899"/>
      <c r="AO7899"/>
      <c r="AP7899"/>
      <c r="AQ7899"/>
      <c r="AR7899"/>
      <c r="AS7899"/>
      <c r="AT7899"/>
      <c r="AU7899"/>
      <c r="AV7899"/>
      <c r="AW7899"/>
      <c r="AX7899"/>
      <c r="AY7899"/>
      <c r="AZ7899"/>
    </row>
    <row r="7900" spans="1:52">
      <c r="A7900"/>
      <c r="B7900"/>
      <c r="C7900"/>
      <c r="D7900"/>
      <c r="E7900"/>
      <c r="F7900"/>
      <c r="G7900"/>
      <c r="H7900"/>
      <c r="I7900"/>
      <c r="J7900"/>
      <c r="K7900"/>
      <c r="L7900"/>
      <c r="M7900"/>
      <c r="N7900"/>
      <c r="O7900"/>
      <c r="P7900"/>
      <c r="Q7900"/>
      <c r="R7900"/>
      <c r="S7900"/>
      <c r="T7900"/>
      <c r="U7900"/>
      <c r="V7900"/>
      <c r="W7900"/>
      <c r="X7900"/>
      <c r="Y7900"/>
      <c r="Z7900"/>
      <c r="AA7900"/>
      <c r="AB7900"/>
      <c r="AC7900"/>
      <c r="AD7900"/>
      <c r="AE7900"/>
      <c r="AF7900"/>
      <c r="AG7900"/>
      <c r="AH7900"/>
      <c r="AI7900"/>
      <c r="AJ7900"/>
      <c r="AK7900"/>
      <c r="AL7900"/>
      <c r="AM7900"/>
      <c r="AN7900"/>
      <c r="AO7900"/>
      <c r="AP7900"/>
      <c r="AQ7900"/>
      <c r="AR7900"/>
      <c r="AS7900"/>
      <c r="AT7900"/>
      <c r="AU7900"/>
      <c r="AV7900"/>
      <c r="AW7900"/>
      <c r="AX7900"/>
      <c r="AY7900"/>
      <c r="AZ7900"/>
    </row>
    <row r="7901" spans="1:52">
      <c r="A7901"/>
      <c r="B7901"/>
      <c r="C7901"/>
      <c r="D7901"/>
      <c r="E7901"/>
      <c r="F7901"/>
      <c r="G7901"/>
      <c r="H7901"/>
      <c r="I7901"/>
      <c r="J7901"/>
      <c r="K7901"/>
      <c r="L7901"/>
      <c r="M7901"/>
      <c r="N7901"/>
      <c r="O7901"/>
      <c r="P7901"/>
      <c r="Q7901"/>
      <c r="R7901"/>
      <c r="S7901"/>
      <c r="T7901"/>
      <c r="U7901"/>
      <c r="V7901"/>
      <c r="W7901"/>
      <c r="X7901"/>
      <c r="Y7901"/>
      <c r="Z7901"/>
      <c r="AA7901"/>
      <c r="AB7901"/>
      <c r="AC7901"/>
      <c r="AD7901"/>
      <c r="AE7901"/>
      <c r="AF7901"/>
      <c r="AG7901"/>
      <c r="AH7901"/>
      <c r="AI7901"/>
      <c r="AJ7901"/>
      <c r="AK7901"/>
      <c r="AL7901"/>
      <c r="AM7901"/>
      <c r="AN7901"/>
      <c r="AO7901"/>
      <c r="AP7901"/>
      <c r="AQ7901"/>
      <c r="AR7901"/>
      <c r="AS7901"/>
      <c r="AT7901"/>
      <c r="AU7901"/>
      <c r="AV7901"/>
      <c r="AW7901"/>
      <c r="AX7901"/>
      <c r="AY7901"/>
      <c r="AZ7901"/>
    </row>
    <row r="7902" spans="1:52">
      <c r="A7902"/>
      <c r="B7902"/>
      <c r="C7902"/>
      <c r="D7902"/>
      <c r="E7902"/>
      <c r="F7902"/>
      <c r="G7902"/>
      <c r="H7902"/>
      <c r="I7902"/>
      <c r="J7902"/>
      <c r="K7902"/>
      <c r="L7902"/>
      <c r="M7902"/>
      <c r="N7902"/>
      <c r="O7902"/>
      <c r="P7902"/>
      <c r="Q7902"/>
      <c r="R7902"/>
      <c r="S7902"/>
      <c r="T7902"/>
      <c r="U7902"/>
      <c r="V7902"/>
      <c r="W7902"/>
      <c r="X7902"/>
      <c r="Y7902"/>
      <c r="Z7902"/>
      <c r="AA7902"/>
      <c r="AB7902"/>
      <c r="AC7902"/>
      <c r="AD7902"/>
      <c r="AE7902"/>
      <c r="AF7902"/>
      <c r="AG7902"/>
      <c r="AH7902"/>
      <c r="AI7902"/>
      <c r="AJ7902"/>
      <c r="AK7902"/>
      <c r="AL7902"/>
      <c r="AM7902"/>
      <c r="AN7902"/>
      <c r="AO7902"/>
      <c r="AP7902"/>
      <c r="AQ7902"/>
      <c r="AR7902"/>
      <c r="AS7902"/>
      <c r="AT7902"/>
      <c r="AU7902"/>
      <c r="AV7902"/>
      <c r="AW7902"/>
      <c r="AX7902"/>
      <c r="AY7902"/>
      <c r="AZ7902"/>
    </row>
    <row r="7903" spans="1:52">
      <c r="A7903"/>
      <c r="B7903"/>
      <c r="C7903"/>
      <c r="D7903"/>
      <c r="E7903"/>
      <c r="F7903"/>
      <c r="G7903"/>
      <c r="H7903"/>
      <c r="I7903"/>
      <c r="J7903"/>
      <c r="K7903"/>
      <c r="L7903"/>
      <c r="M7903"/>
      <c r="N7903"/>
      <c r="O7903"/>
      <c r="P7903"/>
      <c r="Q7903"/>
      <c r="R7903"/>
      <c r="S7903"/>
      <c r="T7903"/>
      <c r="U7903"/>
      <c r="V7903"/>
      <c r="W7903"/>
      <c r="X7903"/>
      <c r="Y7903"/>
      <c r="Z7903"/>
      <c r="AA7903"/>
      <c r="AB7903"/>
      <c r="AC7903"/>
      <c r="AD7903"/>
      <c r="AE7903"/>
      <c r="AF7903"/>
      <c r="AG7903"/>
      <c r="AH7903"/>
      <c r="AI7903"/>
      <c r="AJ7903"/>
      <c r="AK7903"/>
      <c r="AL7903"/>
      <c r="AM7903"/>
      <c r="AN7903"/>
      <c r="AO7903"/>
      <c r="AP7903"/>
      <c r="AQ7903"/>
      <c r="AR7903"/>
      <c r="AS7903"/>
      <c r="AT7903"/>
      <c r="AU7903"/>
      <c r="AV7903"/>
      <c r="AW7903"/>
      <c r="AX7903"/>
      <c r="AY7903"/>
      <c r="AZ7903"/>
    </row>
    <row r="7904" spans="1:52">
      <c r="A7904"/>
      <c r="B7904"/>
      <c r="C7904"/>
      <c r="D7904"/>
      <c r="E7904"/>
      <c r="F7904"/>
      <c r="G7904"/>
      <c r="H7904"/>
      <c r="I7904"/>
      <c r="J7904"/>
      <c r="K7904"/>
      <c r="L7904"/>
      <c r="M7904"/>
      <c r="N7904"/>
      <c r="O7904"/>
      <c r="P7904"/>
      <c r="Q7904"/>
      <c r="R7904"/>
      <c r="S7904"/>
      <c r="T7904"/>
      <c r="U7904"/>
      <c r="V7904"/>
      <c r="W7904"/>
      <c r="X7904"/>
      <c r="Y7904"/>
      <c r="Z7904"/>
      <c r="AA7904"/>
      <c r="AB7904"/>
      <c r="AC7904"/>
      <c r="AD7904"/>
      <c r="AE7904"/>
      <c r="AF7904"/>
      <c r="AG7904"/>
      <c r="AH7904"/>
      <c r="AI7904"/>
      <c r="AJ7904"/>
      <c r="AK7904"/>
      <c r="AL7904"/>
      <c r="AM7904"/>
      <c r="AN7904"/>
      <c r="AO7904"/>
      <c r="AP7904"/>
      <c r="AQ7904"/>
      <c r="AR7904"/>
      <c r="AS7904"/>
      <c r="AT7904"/>
      <c r="AU7904"/>
      <c r="AV7904"/>
      <c r="AW7904"/>
      <c r="AX7904"/>
      <c r="AY7904"/>
      <c r="AZ7904"/>
    </row>
    <row r="7905" spans="1:52">
      <c r="A7905"/>
      <c r="B7905"/>
      <c r="C7905"/>
      <c r="D7905"/>
      <c r="E7905"/>
      <c r="F7905"/>
      <c r="G7905"/>
      <c r="H7905"/>
      <c r="I7905"/>
      <c r="J7905"/>
      <c r="K7905"/>
      <c r="L7905"/>
      <c r="M7905"/>
      <c r="N7905"/>
      <c r="O7905"/>
      <c r="P7905"/>
      <c r="Q7905"/>
      <c r="R7905"/>
      <c r="S7905"/>
      <c r="T7905"/>
      <c r="U7905"/>
      <c r="V7905"/>
      <c r="W7905"/>
      <c r="X7905"/>
      <c r="Y7905"/>
      <c r="Z7905"/>
      <c r="AA7905"/>
      <c r="AB7905"/>
      <c r="AC7905"/>
      <c r="AD7905"/>
      <c r="AE7905"/>
      <c r="AF7905"/>
      <c r="AG7905"/>
      <c r="AH7905"/>
      <c r="AI7905"/>
      <c r="AJ7905"/>
      <c r="AK7905"/>
      <c r="AL7905"/>
      <c r="AM7905"/>
      <c r="AN7905"/>
      <c r="AO7905"/>
      <c r="AP7905"/>
      <c r="AQ7905"/>
      <c r="AR7905"/>
      <c r="AS7905"/>
      <c r="AT7905"/>
      <c r="AU7905"/>
      <c r="AV7905"/>
      <c r="AW7905"/>
      <c r="AX7905"/>
      <c r="AY7905"/>
      <c r="AZ7905"/>
    </row>
    <row r="7906" spans="1:52">
      <c r="A7906"/>
      <c r="B7906"/>
      <c r="C7906"/>
      <c r="D7906"/>
      <c r="E7906"/>
      <c r="F7906"/>
      <c r="G7906"/>
      <c r="H7906"/>
      <c r="I7906"/>
      <c r="J7906"/>
      <c r="K7906"/>
      <c r="L7906"/>
      <c r="M7906"/>
      <c r="N7906"/>
      <c r="O7906"/>
      <c r="P7906"/>
      <c r="Q7906"/>
      <c r="R7906"/>
      <c r="S7906"/>
      <c r="T7906"/>
      <c r="U7906"/>
      <c r="V7906"/>
      <c r="W7906"/>
      <c r="X7906"/>
      <c r="Y7906"/>
      <c r="Z7906"/>
      <c r="AA7906"/>
      <c r="AB7906"/>
      <c r="AC7906"/>
      <c r="AD7906"/>
      <c r="AE7906"/>
      <c r="AF7906"/>
      <c r="AG7906"/>
      <c r="AH7906"/>
      <c r="AI7906"/>
      <c r="AJ7906"/>
      <c r="AK7906"/>
      <c r="AL7906"/>
      <c r="AM7906"/>
      <c r="AN7906"/>
      <c r="AO7906"/>
      <c r="AP7906"/>
      <c r="AQ7906"/>
      <c r="AR7906"/>
      <c r="AS7906"/>
      <c r="AT7906"/>
      <c r="AU7906"/>
      <c r="AV7906"/>
      <c r="AW7906"/>
      <c r="AX7906"/>
      <c r="AY7906"/>
      <c r="AZ7906"/>
    </row>
    <row r="7907" spans="1:52">
      <c r="A7907"/>
      <c r="B7907"/>
      <c r="C7907"/>
      <c r="D7907"/>
      <c r="E7907"/>
      <c r="F7907"/>
      <c r="G7907"/>
      <c r="H7907"/>
      <c r="I7907"/>
      <c r="J7907"/>
      <c r="K7907"/>
      <c r="L7907"/>
      <c r="M7907"/>
      <c r="N7907"/>
      <c r="O7907"/>
      <c r="P7907"/>
      <c r="Q7907"/>
      <c r="R7907"/>
      <c r="S7907"/>
      <c r="T7907"/>
      <c r="U7907"/>
      <c r="V7907"/>
      <c r="W7907"/>
      <c r="X7907"/>
      <c r="Y7907"/>
      <c r="Z7907"/>
      <c r="AA7907"/>
      <c r="AB7907"/>
      <c r="AC7907"/>
      <c r="AD7907"/>
      <c r="AE7907"/>
      <c r="AF7907"/>
      <c r="AG7907"/>
      <c r="AH7907"/>
      <c r="AI7907"/>
      <c r="AJ7907"/>
      <c r="AK7907"/>
      <c r="AL7907"/>
      <c r="AM7907"/>
      <c r="AN7907"/>
      <c r="AO7907"/>
      <c r="AP7907"/>
      <c r="AQ7907"/>
      <c r="AR7907"/>
      <c r="AS7907"/>
      <c r="AT7907"/>
      <c r="AU7907"/>
      <c r="AV7907"/>
      <c r="AW7907"/>
      <c r="AX7907"/>
      <c r="AY7907"/>
      <c r="AZ7907"/>
    </row>
    <row r="7908" spans="1:52">
      <c r="A7908"/>
      <c r="B7908"/>
      <c r="C7908"/>
      <c r="D7908"/>
      <c r="E7908"/>
      <c r="F7908"/>
      <c r="G7908"/>
      <c r="H7908"/>
      <c r="I7908"/>
      <c r="J7908"/>
      <c r="K7908"/>
      <c r="L7908"/>
      <c r="M7908"/>
      <c r="N7908"/>
      <c r="O7908"/>
      <c r="P7908"/>
      <c r="Q7908"/>
      <c r="R7908"/>
      <c r="S7908"/>
      <c r="T7908"/>
      <c r="U7908"/>
      <c r="V7908"/>
      <c r="W7908"/>
      <c r="X7908"/>
      <c r="Y7908"/>
      <c r="Z7908"/>
      <c r="AA7908"/>
      <c r="AB7908"/>
      <c r="AC7908"/>
      <c r="AD7908"/>
      <c r="AE7908"/>
      <c r="AF7908"/>
      <c r="AG7908"/>
      <c r="AH7908"/>
      <c r="AI7908"/>
      <c r="AJ7908"/>
      <c r="AK7908"/>
      <c r="AL7908"/>
      <c r="AM7908"/>
      <c r="AN7908"/>
      <c r="AO7908"/>
      <c r="AP7908"/>
      <c r="AQ7908"/>
      <c r="AR7908"/>
      <c r="AS7908"/>
      <c r="AT7908"/>
      <c r="AU7908"/>
      <c r="AV7908"/>
      <c r="AW7908"/>
      <c r="AX7908"/>
      <c r="AY7908"/>
      <c r="AZ7908"/>
    </row>
    <row r="7909" spans="1:52">
      <c r="A7909"/>
      <c r="B7909"/>
      <c r="C7909"/>
      <c r="D7909"/>
      <c r="E7909"/>
      <c r="F7909"/>
      <c r="G7909"/>
      <c r="H7909"/>
      <c r="I7909"/>
      <c r="J7909"/>
      <c r="K7909"/>
      <c r="L7909"/>
      <c r="M7909"/>
      <c r="N7909"/>
      <c r="O7909"/>
      <c r="P7909"/>
      <c r="Q7909"/>
      <c r="R7909"/>
      <c r="S7909"/>
      <c r="T7909"/>
      <c r="U7909"/>
      <c r="V7909"/>
      <c r="W7909"/>
      <c r="X7909"/>
      <c r="Y7909"/>
      <c r="Z7909"/>
      <c r="AA7909"/>
      <c r="AB7909"/>
      <c r="AC7909"/>
      <c r="AD7909"/>
      <c r="AE7909"/>
      <c r="AF7909"/>
      <c r="AG7909"/>
      <c r="AH7909"/>
      <c r="AI7909"/>
      <c r="AJ7909"/>
      <c r="AK7909"/>
      <c r="AL7909"/>
      <c r="AM7909"/>
      <c r="AN7909"/>
      <c r="AO7909"/>
      <c r="AP7909"/>
      <c r="AQ7909"/>
      <c r="AR7909"/>
      <c r="AS7909"/>
      <c r="AT7909"/>
      <c r="AU7909"/>
      <c r="AV7909"/>
      <c r="AW7909"/>
      <c r="AX7909"/>
      <c r="AY7909"/>
      <c r="AZ7909"/>
    </row>
    <row r="7910" spans="1:52">
      <c r="A7910"/>
      <c r="B7910"/>
      <c r="C7910"/>
      <c r="D7910"/>
      <c r="E7910"/>
      <c r="F7910"/>
      <c r="G7910"/>
      <c r="H7910"/>
      <c r="I7910"/>
      <c r="J7910"/>
      <c r="K7910"/>
      <c r="L7910"/>
      <c r="M7910"/>
      <c r="N7910"/>
      <c r="O7910"/>
      <c r="P7910"/>
      <c r="Q7910"/>
      <c r="R7910"/>
      <c r="S7910"/>
      <c r="T7910"/>
      <c r="U7910"/>
      <c r="V7910"/>
      <c r="W7910"/>
      <c r="X7910"/>
      <c r="Y7910"/>
      <c r="Z7910"/>
      <c r="AA7910"/>
      <c r="AB7910"/>
      <c r="AC7910"/>
      <c r="AD7910"/>
      <c r="AE7910"/>
      <c r="AF7910"/>
      <c r="AG7910"/>
      <c r="AH7910"/>
      <c r="AI7910"/>
      <c r="AJ7910"/>
      <c r="AK7910"/>
      <c r="AL7910"/>
      <c r="AM7910"/>
      <c r="AN7910"/>
      <c r="AO7910"/>
      <c r="AP7910"/>
      <c r="AQ7910"/>
      <c r="AR7910"/>
      <c r="AS7910"/>
      <c r="AT7910"/>
      <c r="AU7910"/>
      <c r="AV7910"/>
      <c r="AW7910"/>
      <c r="AX7910"/>
      <c r="AY7910"/>
      <c r="AZ7910"/>
    </row>
    <row r="7911" spans="1:52">
      <c r="A7911"/>
      <c r="B7911"/>
      <c r="C7911"/>
      <c r="D7911"/>
      <c r="E7911"/>
      <c r="F7911"/>
      <c r="G7911"/>
      <c r="H7911"/>
      <c r="I7911"/>
      <c r="J7911"/>
      <c r="K7911"/>
      <c r="L7911"/>
      <c r="M7911"/>
      <c r="N7911"/>
      <c r="O7911"/>
      <c r="P7911"/>
      <c r="Q7911"/>
      <c r="R7911"/>
      <c r="S7911"/>
      <c r="T7911"/>
      <c r="U7911"/>
      <c r="V7911"/>
      <c r="W7911"/>
      <c r="X7911"/>
      <c r="Y7911"/>
      <c r="Z7911"/>
      <c r="AA7911"/>
      <c r="AB7911"/>
      <c r="AC7911"/>
      <c r="AD7911"/>
      <c r="AE7911"/>
      <c r="AF7911"/>
      <c r="AG7911"/>
      <c r="AH7911"/>
      <c r="AI7911"/>
      <c r="AJ7911"/>
      <c r="AK7911"/>
      <c r="AL7911"/>
      <c r="AM7911"/>
      <c r="AN7911"/>
      <c r="AO7911"/>
      <c r="AP7911"/>
      <c r="AQ7911"/>
      <c r="AR7911"/>
      <c r="AS7911"/>
      <c r="AT7911"/>
      <c r="AU7911"/>
      <c r="AV7911"/>
      <c r="AW7911"/>
      <c r="AX7911"/>
      <c r="AY7911"/>
      <c r="AZ7911"/>
    </row>
    <row r="7912" spans="1:52">
      <c r="A7912"/>
      <c r="B7912"/>
      <c r="C7912"/>
      <c r="D7912"/>
      <c r="E7912"/>
      <c r="F7912"/>
      <c r="G7912"/>
      <c r="H7912"/>
      <c r="I7912"/>
      <c r="J7912"/>
      <c r="K7912"/>
      <c r="L7912"/>
      <c r="M7912"/>
      <c r="N7912"/>
      <c r="O7912"/>
      <c r="P7912"/>
      <c r="Q7912"/>
      <c r="R7912"/>
      <c r="S7912"/>
      <c r="T7912"/>
      <c r="U7912"/>
      <c r="V7912"/>
      <c r="W7912"/>
      <c r="X7912"/>
      <c r="Y7912"/>
      <c r="Z7912"/>
      <c r="AA7912"/>
      <c r="AB7912"/>
      <c r="AC7912"/>
      <c r="AD7912"/>
      <c r="AE7912"/>
      <c r="AF7912"/>
      <c r="AG7912"/>
      <c r="AH7912"/>
      <c r="AI7912"/>
      <c r="AJ7912"/>
      <c r="AK7912"/>
      <c r="AL7912"/>
      <c r="AM7912"/>
      <c r="AN7912"/>
      <c r="AO7912"/>
      <c r="AP7912"/>
      <c r="AQ7912"/>
      <c r="AR7912"/>
      <c r="AS7912"/>
      <c r="AT7912"/>
      <c r="AU7912"/>
      <c r="AV7912"/>
      <c r="AW7912"/>
      <c r="AX7912"/>
      <c r="AY7912"/>
      <c r="AZ7912"/>
    </row>
    <row r="7913" spans="1:52">
      <c r="A7913"/>
      <c r="B7913"/>
      <c r="C7913"/>
      <c r="D7913"/>
      <c r="E7913"/>
      <c r="F7913"/>
      <c r="G7913"/>
      <c r="H7913"/>
      <c r="I7913"/>
      <c r="J7913"/>
      <c r="K7913"/>
      <c r="L7913"/>
      <c r="M7913"/>
      <c r="N7913"/>
      <c r="O7913"/>
      <c r="P7913"/>
      <c r="Q7913"/>
      <c r="R7913"/>
      <c r="S7913"/>
      <c r="T7913"/>
      <c r="U7913"/>
      <c r="V7913"/>
      <c r="W7913"/>
      <c r="X7913"/>
      <c r="Y7913"/>
      <c r="Z7913"/>
      <c r="AA7913"/>
      <c r="AB7913"/>
      <c r="AC7913"/>
      <c r="AD7913"/>
      <c r="AE7913"/>
      <c r="AF7913"/>
      <c r="AG7913"/>
      <c r="AH7913"/>
      <c r="AI7913"/>
      <c r="AJ7913"/>
      <c r="AK7913"/>
      <c r="AL7913"/>
      <c r="AM7913"/>
      <c r="AN7913"/>
      <c r="AO7913"/>
      <c r="AP7913"/>
      <c r="AQ7913"/>
      <c r="AR7913"/>
      <c r="AS7913"/>
      <c r="AT7913"/>
      <c r="AU7913"/>
      <c r="AV7913"/>
      <c r="AW7913"/>
      <c r="AX7913"/>
      <c r="AY7913"/>
      <c r="AZ7913"/>
    </row>
    <row r="7914" spans="1:52">
      <c r="A7914"/>
      <c r="B7914"/>
      <c r="C7914"/>
      <c r="D7914"/>
      <c r="E7914"/>
      <c r="F7914"/>
      <c r="G7914"/>
      <c r="H7914"/>
      <c r="I7914"/>
      <c r="J7914"/>
      <c r="K7914"/>
      <c r="L7914"/>
      <c r="M7914"/>
      <c r="N7914"/>
      <c r="O7914"/>
      <c r="P7914"/>
      <c r="Q7914"/>
      <c r="R7914"/>
      <c r="S7914"/>
      <c r="T7914"/>
      <c r="U7914"/>
      <c r="V7914"/>
      <c r="W7914"/>
      <c r="X7914"/>
      <c r="Y7914"/>
      <c r="Z7914"/>
      <c r="AA7914"/>
      <c r="AB7914"/>
      <c r="AC7914"/>
      <c r="AD7914"/>
      <c r="AE7914"/>
      <c r="AF7914"/>
      <c r="AG7914"/>
      <c r="AH7914"/>
      <c r="AI7914"/>
      <c r="AJ7914"/>
      <c r="AK7914"/>
      <c r="AL7914"/>
      <c r="AM7914"/>
      <c r="AN7914"/>
      <c r="AO7914"/>
      <c r="AP7914"/>
      <c r="AQ7914"/>
      <c r="AR7914"/>
      <c r="AS7914"/>
      <c r="AT7914"/>
      <c r="AU7914"/>
      <c r="AV7914"/>
      <c r="AW7914"/>
      <c r="AX7914"/>
      <c r="AY7914"/>
      <c r="AZ7914"/>
    </row>
    <row r="7915" spans="1:52">
      <c r="A7915"/>
      <c r="B7915"/>
      <c r="C7915"/>
      <c r="D7915"/>
      <c r="E7915"/>
      <c r="F7915"/>
      <c r="G7915"/>
      <c r="H7915"/>
      <c r="I7915"/>
      <c r="J7915"/>
      <c r="K7915"/>
      <c r="L7915"/>
      <c r="M7915"/>
      <c r="N7915"/>
      <c r="O7915"/>
      <c r="P7915"/>
      <c r="Q7915"/>
      <c r="R7915"/>
      <c r="S7915"/>
      <c r="T7915"/>
      <c r="U7915"/>
      <c r="V7915"/>
      <c r="W7915"/>
      <c r="X7915"/>
      <c r="Y7915"/>
      <c r="Z7915"/>
      <c r="AA7915"/>
      <c r="AB7915"/>
      <c r="AC7915"/>
      <c r="AD7915"/>
      <c r="AE7915"/>
      <c r="AF7915"/>
      <c r="AG7915"/>
      <c r="AH7915"/>
      <c r="AI7915"/>
      <c r="AJ7915"/>
      <c r="AK7915"/>
      <c r="AL7915"/>
      <c r="AM7915"/>
      <c r="AN7915"/>
      <c r="AO7915"/>
      <c r="AP7915"/>
      <c r="AQ7915"/>
      <c r="AR7915"/>
      <c r="AS7915"/>
      <c r="AT7915"/>
      <c r="AU7915"/>
      <c r="AV7915"/>
      <c r="AW7915"/>
      <c r="AX7915"/>
      <c r="AY7915"/>
      <c r="AZ7915"/>
    </row>
    <row r="7916" spans="1:52">
      <c r="A7916"/>
      <c r="B7916"/>
      <c r="C7916"/>
      <c r="D7916"/>
      <c r="E7916"/>
      <c r="F7916"/>
      <c r="G7916"/>
      <c r="H7916"/>
      <c r="I7916"/>
      <c r="J7916"/>
      <c r="K7916"/>
      <c r="L7916"/>
      <c r="M7916"/>
      <c r="N7916"/>
      <c r="O7916"/>
      <c r="P7916"/>
      <c r="Q7916"/>
      <c r="R7916"/>
      <c r="S7916"/>
      <c r="T7916"/>
      <c r="U7916"/>
      <c r="V7916"/>
      <c r="W7916"/>
      <c r="X7916"/>
      <c r="Y7916"/>
      <c r="Z7916"/>
      <c r="AA7916"/>
      <c r="AB7916"/>
      <c r="AC7916"/>
      <c r="AD7916"/>
      <c r="AE7916"/>
      <c r="AF7916"/>
      <c r="AG7916"/>
      <c r="AH7916"/>
      <c r="AI7916"/>
      <c r="AJ7916"/>
      <c r="AK7916"/>
      <c r="AL7916"/>
      <c r="AM7916"/>
      <c r="AN7916"/>
      <c r="AO7916"/>
      <c r="AP7916"/>
      <c r="AQ7916"/>
      <c r="AR7916"/>
      <c r="AS7916"/>
      <c r="AT7916"/>
      <c r="AU7916"/>
      <c r="AV7916"/>
      <c r="AW7916"/>
      <c r="AX7916"/>
      <c r="AY7916"/>
      <c r="AZ7916"/>
    </row>
    <row r="7917" spans="1:52">
      <c r="A7917"/>
      <c r="B7917"/>
      <c r="C7917"/>
      <c r="D7917"/>
      <c r="E7917"/>
      <c r="F7917"/>
      <c r="G7917"/>
      <c r="H7917"/>
      <c r="I7917"/>
      <c r="J7917"/>
      <c r="K7917"/>
      <c r="L7917"/>
      <c r="M7917"/>
      <c r="N7917"/>
      <c r="O7917"/>
      <c r="P7917"/>
      <c r="Q7917"/>
      <c r="R7917"/>
      <c r="S7917"/>
      <c r="T7917"/>
      <c r="U7917"/>
      <c r="V7917"/>
      <c r="W7917"/>
      <c r="X7917"/>
      <c r="Y7917"/>
      <c r="Z7917"/>
      <c r="AA7917"/>
      <c r="AB7917"/>
      <c r="AC7917"/>
      <c r="AD7917"/>
      <c r="AE7917"/>
      <c r="AF7917"/>
      <c r="AG7917"/>
      <c r="AH7917"/>
      <c r="AI7917"/>
      <c r="AJ7917"/>
      <c r="AK7917"/>
      <c r="AL7917"/>
      <c r="AM7917"/>
      <c r="AN7917"/>
      <c r="AO7917"/>
      <c r="AP7917"/>
      <c r="AQ7917"/>
      <c r="AR7917"/>
      <c r="AS7917"/>
      <c r="AT7917"/>
      <c r="AU7917"/>
      <c r="AV7917"/>
      <c r="AW7917"/>
      <c r="AX7917"/>
      <c r="AY7917"/>
      <c r="AZ7917"/>
    </row>
    <row r="7918" spans="1:52">
      <c r="A7918"/>
      <c r="B7918"/>
      <c r="C7918"/>
      <c r="D7918"/>
      <c r="E7918"/>
      <c r="F7918"/>
      <c r="G7918"/>
      <c r="H7918"/>
      <c r="I7918"/>
      <c r="J7918"/>
      <c r="K7918"/>
      <c r="L7918"/>
      <c r="M7918"/>
      <c r="N7918"/>
      <c r="O7918"/>
      <c r="P7918"/>
      <c r="Q7918"/>
      <c r="R7918"/>
      <c r="S7918"/>
      <c r="T7918"/>
      <c r="U7918"/>
      <c r="V7918"/>
      <c r="W7918"/>
      <c r="X7918"/>
      <c r="Y7918"/>
      <c r="Z7918"/>
      <c r="AA7918"/>
      <c r="AB7918"/>
      <c r="AC7918"/>
      <c r="AD7918"/>
      <c r="AE7918"/>
      <c r="AF7918"/>
      <c r="AG7918"/>
      <c r="AH7918"/>
      <c r="AI7918"/>
      <c r="AJ7918"/>
      <c r="AK7918"/>
      <c r="AL7918"/>
      <c r="AM7918"/>
      <c r="AN7918"/>
      <c r="AO7918"/>
      <c r="AP7918"/>
      <c r="AQ7918"/>
      <c r="AR7918"/>
      <c r="AS7918"/>
      <c r="AT7918"/>
      <c r="AU7918"/>
      <c r="AV7918"/>
      <c r="AW7918"/>
      <c r="AX7918"/>
      <c r="AY7918"/>
      <c r="AZ7918"/>
    </row>
    <row r="7919" spans="1:52">
      <c r="A7919"/>
      <c r="B7919"/>
      <c r="C7919"/>
      <c r="D7919"/>
      <c r="E7919"/>
      <c r="F7919"/>
      <c r="G7919"/>
      <c r="H7919"/>
      <c r="I7919"/>
      <c r="J7919"/>
      <c r="K7919"/>
      <c r="L7919"/>
      <c r="M7919"/>
      <c r="N7919"/>
      <c r="O7919"/>
      <c r="P7919"/>
      <c r="Q7919"/>
      <c r="R7919"/>
      <c r="S7919"/>
      <c r="T7919"/>
      <c r="U7919"/>
      <c r="V7919"/>
      <c r="W7919"/>
      <c r="X7919"/>
      <c r="Y7919"/>
      <c r="Z7919"/>
      <c r="AA7919"/>
      <c r="AB7919"/>
      <c r="AC7919"/>
      <c r="AD7919"/>
      <c r="AE7919"/>
      <c r="AF7919"/>
      <c r="AG7919"/>
      <c r="AH7919"/>
      <c r="AI7919"/>
      <c r="AJ7919"/>
      <c r="AK7919"/>
      <c r="AL7919"/>
      <c r="AM7919"/>
      <c r="AN7919"/>
      <c r="AO7919"/>
      <c r="AP7919"/>
      <c r="AQ7919"/>
      <c r="AR7919"/>
      <c r="AS7919"/>
      <c r="AT7919"/>
      <c r="AU7919"/>
      <c r="AV7919"/>
      <c r="AW7919"/>
      <c r="AX7919"/>
      <c r="AY7919"/>
      <c r="AZ7919"/>
    </row>
    <row r="7920" spans="1:52">
      <c r="A7920"/>
      <c r="B7920"/>
      <c r="C7920"/>
      <c r="D7920"/>
      <c r="E7920"/>
      <c r="F7920"/>
      <c r="G7920"/>
      <c r="H7920"/>
      <c r="I7920"/>
      <c r="J7920"/>
      <c r="K7920"/>
      <c r="L7920"/>
      <c r="M7920"/>
      <c r="N7920"/>
      <c r="O7920"/>
      <c r="P7920"/>
      <c r="Q7920"/>
      <c r="R7920"/>
      <c r="S7920"/>
      <c r="T7920"/>
      <c r="U7920"/>
      <c r="V7920"/>
      <c r="W7920"/>
      <c r="X7920"/>
      <c r="Y7920"/>
      <c r="Z7920"/>
      <c r="AA7920"/>
      <c r="AB7920"/>
      <c r="AC7920"/>
      <c r="AD7920"/>
      <c r="AE7920"/>
      <c r="AF7920"/>
      <c r="AG7920"/>
      <c r="AH7920"/>
      <c r="AI7920"/>
      <c r="AJ7920"/>
      <c r="AK7920"/>
      <c r="AL7920"/>
      <c r="AM7920"/>
      <c r="AN7920"/>
      <c r="AO7920"/>
      <c r="AP7920"/>
      <c r="AQ7920"/>
      <c r="AR7920"/>
      <c r="AS7920"/>
      <c r="AT7920"/>
      <c r="AU7920"/>
      <c r="AV7920"/>
      <c r="AW7920"/>
      <c r="AX7920"/>
      <c r="AY7920"/>
      <c r="AZ7920"/>
    </row>
    <row r="7921" spans="1:52">
      <c r="A7921"/>
      <c r="B7921"/>
      <c r="C7921"/>
      <c r="D7921"/>
      <c r="E7921"/>
      <c r="F7921"/>
      <c r="G7921"/>
      <c r="H7921"/>
      <c r="I7921"/>
      <c r="J7921"/>
      <c r="K7921"/>
      <c r="L7921"/>
      <c r="M7921"/>
      <c r="N7921"/>
      <c r="O7921"/>
      <c r="P7921"/>
      <c r="Q7921"/>
      <c r="R7921"/>
      <c r="S7921"/>
      <c r="T7921"/>
      <c r="U7921"/>
      <c r="V7921"/>
      <c r="W7921"/>
      <c r="X7921"/>
      <c r="Y7921"/>
      <c r="Z7921"/>
      <c r="AA7921"/>
      <c r="AB7921"/>
      <c r="AC7921"/>
      <c r="AD7921"/>
      <c r="AE7921"/>
      <c r="AF7921"/>
      <c r="AG7921"/>
      <c r="AH7921"/>
      <c r="AI7921"/>
      <c r="AJ7921"/>
      <c r="AK7921"/>
      <c r="AL7921"/>
      <c r="AM7921"/>
      <c r="AN7921"/>
      <c r="AO7921"/>
      <c r="AP7921"/>
      <c r="AQ7921"/>
      <c r="AR7921"/>
      <c r="AS7921"/>
      <c r="AT7921"/>
      <c r="AU7921"/>
      <c r="AV7921"/>
      <c r="AW7921"/>
      <c r="AX7921"/>
      <c r="AY7921"/>
      <c r="AZ7921"/>
    </row>
    <row r="7922" spans="1:52">
      <c r="A7922"/>
      <c r="B7922"/>
      <c r="C7922"/>
      <c r="D7922"/>
      <c r="E7922"/>
      <c r="F7922"/>
      <c r="G7922"/>
      <c r="H7922"/>
      <c r="I7922"/>
      <c r="J7922"/>
      <c r="K7922"/>
      <c r="L7922"/>
      <c r="M7922"/>
      <c r="N7922"/>
      <c r="O7922"/>
      <c r="P7922"/>
      <c r="Q7922"/>
      <c r="R7922"/>
      <c r="S7922"/>
      <c r="T7922"/>
      <c r="U7922"/>
      <c r="V7922"/>
      <c r="W7922"/>
      <c r="X7922"/>
      <c r="Y7922"/>
      <c r="Z7922"/>
      <c r="AA7922"/>
      <c r="AB7922"/>
      <c r="AC7922"/>
      <c r="AD7922"/>
      <c r="AE7922"/>
      <c r="AF7922"/>
      <c r="AG7922"/>
      <c r="AH7922"/>
      <c r="AI7922"/>
      <c r="AJ7922"/>
      <c r="AK7922"/>
      <c r="AL7922"/>
      <c r="AM7922"/>
      <c r="AN7922"/>
      <c r="AO7922"/>
      <c r="AP7922"/>
      <c r="AQ7922"/>
      <c r="AR7922"/>
      <c r="AS7922"/>
      <c r="AT7922"/>
      <c r="AU7922"/>
      <c r="AV7922"/>
      <c r="AW7922"/>
      <c r="AX7922"/>
      <c r="AY7922"/>
      <c r="AZ7922"/>
    </row>
    <row r="7923" spans="1:52">
      <c r="A7923"/>
      <c r="B7923"/>
      <c r="C7923"/>
      <c r="D7923"/>
      <c r="E7923"/>
      <c r="F7923"/>
      <c r="G7923"/>
      <c r="H7923"/>
      <c r="I7923"/>
      <c r="J7923"/>
      <c r="K7923"/>
      <c r="L7923"/>
      <c r="M7923"/>
      <c r="N7923"/>
      <c r="O7923"/>
      <c r="P7923"/>
      <c r="Q7923"/>
      <c r="R7923"/>
      <c r="S7923"/>
      <c r="T7923"/>
      <c r="U7923"/>
      <c r="V7923"/>
      <c r="W7923"/>
      <c r="X7923"/>
      <c r="Y7923"/>
      <c r="Z7923"/>
      <c r="AA7923"/>
      <c r="AB7923"/>
      <c r="AC7923"/>
      <c r="AD7923"/>
      <c r="AE7923"/>
      <c r="AF7923"/>
      <c r="AG7923"/>
      <c r="AH7923"/>
      <c r="AI7923"/>
      <c r="AJ7923"/>
      <c r="AK7923"/>
      <c r="AL7923"/>
      <c r="AM7923"/>
      <c r="AN7923"/>
      <c r="AO7923"/>
      <c r="AP7923"/>
      <c r="AQ7923"/>
      <c r="AR7923"/>
      <c r="AS7923"/>
      <c r="AT7923"/>
      <c r="AU7923"/>
      <c r="AV7923"/>
      <c r="AW7923"/>
      <c r="AX7923"/>
      <c r="AY7923"/>
      <c r="AZ7923"/>
    </row>
    <row r="7924" spans="1:52">
      <c r="A7924"/>
      <c r="B7924"/>
      <c r="C7924"/>
      <c r="D7924"/>
      <c r="E7924"/>
      <c r="F7924"/>
      <c r="G7924"/>
      <c r="H7924"/>
      <c r="I7924"/>
      <c r="J7924"/>
      <c r="K7924"/>
      <c r="L7924"/>
      <c r="M7924"/>
      <c r="N7924"/>
      <c r="O7924"/>
      <c r="P7924"/>
      <c r="Q7924"/>
      <c r="R7924"/>
      <c r="S7924"/>
      <c r="T7924"/>
      <c r="U7924"/>
      <c r="V7924"/>
      <c r="W7924"/>
      <c r="X7924"/>
      <c r="Y7924"/>
      <c r="Z7924"/>
      <c r="AA7924"/>
      <c r="AB7924"/>
      <c r="AC7924"/>
      <c r="AD7924"/>
      <c r="AE7924"/>
      <c r="AF7924"/>
      <c r="AG7924"/>
      <c r="AH7924"/>
      <c r="AI7924"/>
      <c r="AJ7924"/>
      <c r="AK7924"/>
      <c r="AL7924"/>
      <c r="AM7924"/>
      <c r="AN7924"/>
      <c r="AO7924"/>
      <c r="AP7924"/>
      <c r="AQ7924"/>
      <c r="AR7924"/>
      <c r="AS7924"/>
      <c r="AT7924"/>
      <c r="AU7924"/>
      <c r="AV7924"/>
      <c r="AW7924"/>
      <c r="AX7924"/>
      <c r="AY7924"/>
      <c r="AZ7924"/>
    </row>
    <row r="7925" spans="1:52">
      <c r="A7925"/>
      <c r="B7925"/>
      <c r="C7925"/>
      <c r="D7925"/>
      <c r="E7925"/>
      <c r="F7925"/>
      <c r="G7925"/>
      <c r="H7925"/>
      <c r="I7925"/>
      <c r="J7925"/>
      <c r="K7925"/>
      <c r="L7925"/>
      <c r="M7925"/>
      <c r="N7925"/>
      <c r="O7925"/>
      <c r="P7925"/>
      <c r="Q7925"/>
      <c r="R7925"/>
      <c r="S7925"/>
      <c r="T7925"/>
      <c r="U7925"/>
      <c r="V7925"/>
      <c r="W7925"/>
      <c r="X7925"/>
      <c r="Y7925"/>
      <c r="Z7925"/>
      <c r="AA7925"/>
      <c r="AB7925"/>
      <c r="AC7925"/>
      <c r="AD7925"/>
      <c r="AE7925"/>
      <c r="AF7925"/>
      <c r="AG7925"/>
      <c r="AH7925"/>
      <c r="AI7925"/>
      <c r="AJ7925"/>
      <c r="AK7925"/>
      <c r="AL7925"/>
      <c r="AM7925"/>
      <c r="AN7925"/>
      <c r="AO7925"/>
      <c r="AP7925"/>
      <c r="AQ7925"/>
      <c r="AR7925"/>
      <c r="AS7925"/>
      <c r="AT7925"/>
      <c r="AU7925"/>
      <c r="AV7925"/>
      <c r="AW7925"/>
      <c r="AX7925"/>
      <c r="AY7925"/>
      <c r="AZ7925"/>
    </row>
    <row r="7926" spans="1:52">
      <c r="A7926"/>
      <c r="B7926"/>
      <c r="C7926"/>
      <c r="D7926"/>
      <c r="E7926"/>
      <c r="F7926"/>
      <c r="G7926"/>
      <c r="H7926"/>
      <c r="I7926"/>
      <c r="J7926"/>
      <c r="K7926"/>
      <c r="L7926"/>
      <c r="M7926"/>
      <c r="N7926"/>
      <c r="O7926"/>
      <c r="P7926"/>
      <c r="Q7926"/>
      <c r="R7926"/>
      <c r="S7926"/>
      <c r="T7926"/>
      <c r="U7926"/>
      <c r="V7926"/>
      <c r="W7926"/>
      <c r="X7926"/>
      <c r="Y7926"/>
      <c r="Z7926"/>
      <c r="AA7926"/>
      <c r="AB7926"/>
      <c r="AC7926"/>
      <c r="AD7926"/>
      <c r="AE7926"/>
      <c r="AF7926"/>
      <c r="AG7926"/>
      <c r="AH7926"/>
      <c r="AI7926"/>
      <c r="AJ7926"/>
      <c r="AK7926"/>
      <c r="AL7926"/>
      <c r="AM7926"/>
      <c r="AN7926"/>
      <c r="AO7926"/>
      <c r="AP7926"/>
      <c r="AQ7926"/>
      <c r="AR7926"/>
      <c r="AS7926"/>
      <c r="AT7926"/>
      <c r="AU7926"/>
      <c r="AV7926"/>
      <c r="AW7926"/>
      <c r="AX7926"/>
      <c r="AY7926"/>
      <c r="AZ7926"/>
    </row>
    <row r="7927" spans="1:52">
      <c r="A7927"/>
      <c r="B7927"/>
      <c r="C7927"/>
      <c r="D7927"/>
      <c r="E7927"/>
      <c r="F7927"/>
      <c r="G7927"/>
      <c r="H7927"/>
      <c r="I7927"/>
      <c r="J7927"/>
      <c r="K7927"/>
      <c r="L7927"/>
      <c r="M7927"/>
      <c r="N7927"/>
      <c r="O7927"/>
      <c r="P7927"/>
      <c r="Q7927"/>
      <c r="R7927"/>
      <c r="S7927"/>
      <c r="T7927"/>
      <c r="U7927"/>
      <c r="V7927"/>
      <c r="W7927"/>
      <c r="X7927"/>
      <c r="Y7927"/>
      <c r="Z7927"/>
      <c r="AA7927"/>
      <c r="AB7927"/>
      <c r="AC7927"/>
      <c r="AD7927"/>
      <c r="AE7927"/>
      <c r="AF7927"/>
      <c r="AG7927"/>
      <c r="AH7927"/>
      <c r="AI7927"/>
      <c r="AJ7927"/>
      <c r="AK7927"/>
      <c r="AL7927"/>
      <c r="AM7927"/>
      <c r="AN7927"/>
      <c r="AO7927"/>
      <c r="AP7927"/>
      <c r="AQ7927"/>
      <c r="AR7927"/>
      <c r="AS7927"/>
      <c r="AT7927"/>
      <c r="AU7927"/>
      <c r="AV7927"/>
      <c r="AW7927"/>
      <c r="AX7927"/>
      <c r="AY7927"/>
      <c r="AZ7927"/>
    </row>
    <row r="7928" spans="1:52">
      <c r="A7928"/>
      <c r="B7928"/>
      <c r="C7928"/>
      <c r="D7928"/>
      <c r="E7928"/>
      <c r="F7928"/>
      <c r="G7928"/>
      <c r="H7928"/>
      <c r="I7928"/>
      <c r="J7928"/>
      <c r="K7928"/>
      <c r="L7928"/>
      <c r="M7928"/>
      <c r="N7928"/>
      <c r="O7928"/>
      <c r="P7928"/>
      <c r="Q7928"/>
      <c r="R7928"/>
      <c r="S7928"/>
      <c r="T7928"/>
      <c r="U7928"/>
      <c r="V7928"/>
      <c r="W7928"/>
      <c r="X7928"/>
      <c r="Y7928"/>
      <c r="Z7928"/>
      <c r="AA7928"/>
      <c r="AB7928"/>
      <c r="AC7928"/>
      <c r="AD7928"/>
      <c r="AE7928"/>
      <c r="AF7928"/>
      <c r="AG7928"/>
      <c r="AH7928"/>
      <c r="AI7928"/>
      <c r="AJ7928"/>
      <c r="AK7928"/>
      <c r="AL7928"/>
      <c r="AM7928"/>
      <c r="AN7928"/>
      <c r="AO7928"/>
      <c r="AP7928"/>
      <c r="AQ7928"/>
      <c r="AR7928"/>
      <c r="AS7928"/>
      <c r="AT7928"/>
      <c r="AU7928"/>
      <c r="AV7928"/>
      <c r="AW7928"/>
      <c r="AX7928"/>
      <c r="AY7928"/>
      <c r="AZ7928"/>
    </row>
    <row r="7929" spans="1:52">
      <c r="A7929"/>
      <c r="B7929"/>
      <c r="C7929"/>
      <c r="D7929"/>
      <c r="E7929"/>
      <c r="F7929"/>
      <c r="G7929"/>
      <c r="H7929"/>
      <c r="I7929"/>
      <c r="J7929"/>
      <c r="K7929"/>
      <c r="L7929"/>
      <c r="M7929"/>
      <c r="N7929"/>
      <c r="O7929"/>
      <c r="P7929"/>
      <c r="Q7929"/>
      <c r="R7929"/>
      <c r="S7929"/>
      <c r="T7929"/>
      <c r="U7929"/>
      <c r="V7929"/>
      <c r="W7929"/>
      <c r="X7929"/>
      <c r="Y7929"/>
      <c r="Z7929"/>
      <c r="AA7929"/>
      <c r="AB7929"/>
      <c r="AC7929"/>
      <c r="AD7929"/>
      <c r="AE7929"/>
      <c r="AF7929"/>
      <c r="AG7929"/>
      <c r="AH7929"/>
      <c r="AI7929"/>
      <c r="AJ7929"/>
      <c r="AK7929"/>
      <c r="AL7929"/>
      <c r="AM7929"/>
      <c r="AN7929"/>
      <c r="AO7929"/>
      <c r="AP7929"/>
      <c r="AQ7929"/>
      <c r="AR7929"/>
      <c r="AS7929"/>
      <c r="AT7929"/>
      <c r="AU7929"/>
      <c r="AV7929"/>
      <c r="AW7929"/>
      <c r="AX7929"/>
      <c r="AY7929"/>
      <c r="AZ7929"/>
    </row>
    <row r="7930" spans="1:52">
      <c r="A7930"/>
      <c r="B7930"/>
      <c r="C7930"/>
      <c r="D7930"/>
      <c r="E7930"/>
      <c r="F7930"/>
      <c r="G7930"/>
      <c r="H7930"/>
      <c r="I7930"/>
      <c r="J7930"/>
      <c r="K7930"/>
      <c r="L7930"/>
      <c r="M7930"/>
      <c r="N7930"/>
      <c r="O7930"/>
      <c r="P7930"/>
      <c r="Q7930"/>
      <c r="R7930"/>
      <c r="S7930"/>
      <c r="T7930"/>
      <c r="U7930"/>
      <c r="V7930"/>
      <c r="W7930"/>
      <c r="X7930"/>
      <c r="Y7930"/>
      <c r="Z7930"/>
      <c r="AA7930"/>
      <c r="AB7930"/>
      <c r="AC7930"/>
      <c r="AD7930"/>
      <c r="AE7930"/>
      <c r="AF7930"/>
      <c r="AG7930"/>
      <c r="AH7930"/>
      <c r="AI7930"/>
      <c r="AJ7930"/>
      <c r="AK7930"/>
      <c r="AL7930"/>
      <c r="AM7930"/>
      <c r="AN7930"/>
      <c r="AO7930"/>
      <c r="AP7930"/>
      <c r="AQ7930"/>
      <c r="AR7930"/>
      <c r="AS7930"/>
      <c r="AT7930"/>
      <c r="AU7930"/>
      <c r="AV7930"/>
      <c r="AW7930"/>
      <c r="AX7930"/>
      <c r="AY7930"/>
      <c r="AZ7930"/>
    </row>
    <row r="7931" spans="1:52">
      <c r="A7931"/>
      <c r="B7931"/>
      <c r="C7931"/>
      <c r="D7931"/>
      <c r="E7931"/>
      <c r="F7931"/>
      <c r="G7931"/>
      <c r="H7931"/>
      <c r="I7931"/>
      <c r="J7931"/>
      <c r="K7931"/>
      <c r="L7931"/>
      <c r="M7931"/>
      <c r="N7931"/>
      <c r="O7931"/>
      <c r="P7931"/>
      <c r="Q7931"/>
      <c r="R7931"/>
      <c r="S7931"/>
      <c r="T7931"/>
      <c r="U7931"/>
      <c r="V7931"/>
      <c r="W7931"/>
      <c r="X7931"/>
      <c r="Y7931"/>
      <c r="Z7931"/>
      <c r="AA7931"/>
      <c r="AB7931"/>
      <c r="AC7931"/>
      <c r="AD7931"/>
      <c r="AE7931"/>
      <c r="AF7931"/>
      <c r="AG7931"/>
      <c r="AH7931"/>
      <c r="AI7931"/>
      <c r="AJ7931"/>
      <c r="AK7931"/>
      <c r="AL7931"/>
      <c r="AM7931"/>
      <c r="AN7931"/>
      <c r="AO7931"/>
      <c r="AP7931"/>
      <c r="AQ7931"/>
      <c r="AR7931"/>
      <c r="AS7931"/>
      <c r="AT7931"/>
      <c r="AU7931"/>
      <c r="AV7931"/>
      <c r="AW7931"/>
      <c r="AX7931"/>
      <c r="AY7931"/>
      <c r="AZ7931"/>
    </row>
    <row r="7932" spans="1:52">
      <c r="A7932"/>
      <c r="B7932"/>
      <c r="C7932"/>
      <c r="D7932"/>
      <c r="E7932"/>
      <c r="F7932"/>
      <c r="G7932"/>
      <c r="H7932"/>
      <c r="I7932"/>
      <c r="J7932"/>
      <c r="K7932"/>
      <c r="L7932"/>
      <c r="M7932"/>
      <c r="N7932"/>
      <c r="O7932"/>
      <c r="P7932"/>
      <c r="Q7932"/>
      <c r="R7932"/>
      <c r="S7932"/>
      <c r="T7932"/>
      <c r="U7932"/>
      <c r="V7932"/>
      <c r="W7932"/>
      <c r="X7932"/>
      <c r="Y7932"/>
      <c r="Z7932"/>
      <c r="AA7932"/>
      <c r="AB7932"/>
      <c r="AC7932"/>
      <c r="AD7932"/>
      <c r="AE7932"/>
      <c r="AF7932"/>
      <c r="AG7932"/>
      <c r="AH7932"/>
      <c r="AI7932"/>
      <c r="AJ7932"/>
      <c r="AK7932"/>
      <c r="AL7932"/>
      <c r="AM7932"/>
      <c r="AN7932"/>
      <c r="AO7932"/>
      <c r="AP7932"/>
      <c r="AQ7932"/>
      <c r="AR7932"/>
      <c r="AS7932"/>
      <c r="AT7932"/>
      <c r="AU7932"/>
      <c r="AV7932"/>
      <c r="AW7932"/>
      <c r="AX7932"/>
      <c r="AY7932"/>
      <c r="AZ7932"/>
    </row>
    <row r="7933" spans="1:52">
      <c r="A7933"/>
      <c r="B7933"/>
      <c r="C7933"/>
      <c r="D7933"/>
      <c r="E7933"/>
      <c r="F7933"/>
      <c r="G7933"/>
      <c r="H7933"/>
      <c r="I7933"/>
      <c r="J7933"/>
      <c r="K7933"/>
      <c r="L7933"/>
      <c r="M7933"/>
      <c r="N7933"/>
      <c r="O7933"/>
      <c r="P7933"/>
      <c r="Q7933"/>
      <c r="R7933"/>
      <c r="S7933"/>
      <c r="T7933"/>
      <c r="U7933"/>
      <c r="V7933"/>
      <c r="W7933"/>
      <c r="X7933"/>
      <c r="Y7933"/>
      <c r="Z7933"/>
      <c r="AA7933"/>
      <c r="AB7933"/>
      <c r="AC7933"/>
      <c r="AD7933"/>
      <c r="AE7933"/>
      <c r="AF7933"/>
      <c r="AG7933"/>
      <c r="AH7933"/>
      <c r="AI7933"/>
      <c r="AJ7933"/>
      <c r="AK7933"/>
      <c r="AL7933"/>
      <c r="AM7933"/>
      <c r="AN7933"/>
      <c r="AO7933"/>
      <c r="AP7933"/>
      <c r="AQ7933"/>
      <c r="AR7933"/>
      <c r="AS7933"/>
      <c r="AT7933"/>
      <c r="AU7933"/>
      <c r="AV7933"/>
      <c r="AW7933"/>
      <c r="AX7933"/>
      <c r="AY7933"/>
      <c r="AZ7933"/>
    </row>
    <row r="7934" spans="1:52">
      <c r="A7934"/>
      <c r="B7934"/>
      <c r="C7934"/>
      <c r="D7934"/>
      <c r="E7934"/>
      <c r="F7934"/>
      <c r="G7934"/>
      <c r="H7934"/>
      <c r="I7934"/>
      <c r="J7934"/>
      <c r="K7934"/>
      <c r="L7934"/>
      <c r="M7934"/>
      <c r="N7934"/>
      <c r="O7934"/>
      <c r="P7934"/>
      <c r="Q7934"/>
      <c r="R7934"/>
      <c r="S7934"/>
      <c r="T7934"/>
      <c r="U7934"/>
      <c r="V7934"/>
      <c r="W7934"/>
      <c r="X7934"/>
      <c r="Y7934"/>
      <c r="Z7934"/>
      <c r="AA7934"/>
      <c r="AB7934"/>
      <c r="AC7934"/>
      <c r="AD7934"/>
      <c r="AE7934"/>
      <c r="AF7934"/>
      <c r="AG7934"/>
      <c r="AH7934"/>
      <c r="AI7934"/>
      <c r="AJ7934"/>
      <c r="AK7934"/>
      <c r="AL7934"/>
      <c r="AM7934"/>
      <c r="AN7934"/>
      <c r="AO7934"/>
      <c r="AP7934"/>
      <c r="AQ7934"/>
      <c r="AR7934"/>
      <c r="AS7934"/>
      <c r="AT7934"/>
      <c r="AU7934"/>
      <c r="AV7934"/>
      <c r="AW7934"/>
      <c r="AX7934"/>
      <c r="AY7934"/>
      <c r="AZ7934"/>
    </row>
    <row r="7935" spans="1:52">
      <c r="A7935"/>
      <c r="B7935"/>
      <c r="C7935"/>
      <c r="D7935"/>
      <c r="E7935"/>
      <c r="F7935"/>
      <c r="G7935"/>
      <c r="H7935"/>
      <c r="I7935"/>
      <c r="J7935"/>
      <c r="K7935"/>
      <c r="L7935"/>
      <c r="M7935"/>
      <c r="N7935"/>
      <c r="O7935"/>
      <c r="P7935"/>
      <c r="Q7935"/>
      <c r="R7935"/>
      <c r="S7935"/>
      <c r="T7935"/>
      <c r="U7935"/>
      <c r="V7935"/>
      <c r="W7935"/>
      <c r="X7935"/>
      <c r="Y7935"/>
      <c r="Z7935"/>
      <c r="AA7935"/>
      <c r="AB7935"/>
      <c r="AC7935"/>
      <c r="AD7935"/>
      <c r="AE7935"/>
      <c r="AF7935"/>
      <c r="AG7935"/>
      <c r="AH7935"/>
      <c r="AI7935"/>
      <c r="AJ7935"/>
      <c r="AK7935"/>
      <c r="AL7935"/>
      <c r="AM7935"/>
      <c r="AN7935"/>
      <c r="AO7935"/>
      <c r="AP7935"/>
      <c r="AQ7935"/>
      <c r="AR7935"/>
      <c r="AS7935"/>
      <c r="AT7935"/>
      <c r="AU7935"/>
      <c r="AV7935"/>
      <c r="AW7935"/>
      <c r="AX7935"/>
      <c r="AY7935"/>
      <c r="AZ7935"/>
    </row>
    <row r="7936" spans="1:52">
      <c r="A7936"/>
      <c r="B7936"/>
      <c r="C7936"/>
      <c r="D7936"/>
      <c r="E7936"/>
      <c r="F7936"/>
      <c r="G7936"/>
      <c r="H7936"/>
      <c r="I7936"/>
      <c r="J7936"/>
      <c r="K7936"/>
      <c r="L7936"/>
      <c r="M7936"/>
      <c r="N7936"/>
      <c r="O7936"/>
      <c r="P7936"/>
      <c r="Q7936"/>
      <c r="R7936"/>
      <c r="S7936"/>
      <c r="T7936"/>
      <c r="U7936"/>
      <c r="V7936"/>
      <c r="W7936"/>
      <c r="X7936"/>
      <c r="Y7936"/>
      <c r="Z7936"/>
      <c r="AA7936"/>
      <c r="AB7936"/>
      <c r="AC7936"/>
      <c r="AD7936"/>
      <c r="AE7936"/>
      <c r="AF7936"/>
      <c r="AG7936"/>
      <c r="AH7936"/>
      <c r="AI7936"/>
      <c r="AJ7936"/>
      <c r="AK7936"/>
      <c r="AL7936"/>
      <c r="AM7936"/>
      <c r="AN7936"/>
      <c r="AO7936"/>
      <c r="AP7936"/>
      <c r="AQ7936"/>
      <c r="AR7936"/>
      <c r="AS7936"/>
      <c r="AT7936"/>
      <c r="AU7936"/>
      <c r="AV7936"/>
      <c r="AW7936"/>
      <c r="AX7936"/>
      <c r="AY7936"/>
      <c r="AZ7936"/>
    </row>
    <row r="7937" spans="1:52">
      <c r="A7937"/>
      <c r="B7937"/>
      <c r="C7937"/>
      <c r="D7937"/>
      <c r="E7937"/>
      <c r="F7937"/>
      <c r="G7937"/>
      <c r="H7937"/>
      <c r="I7937"/>
      <c r="J7937"/>
      <c r="K7937"/>
      <c r="L7937"/>
      <c r="M7937"/>
      <c r="N7937"/>
      <c r="O7937"/>
      <c r="P7937"/>
      <c r="Q7937"/>
      <c r="R7937"/>
      <c r="S7937"/>
      <c r="T7937"/>
      <c r="U7937"/>
      <c r="V7937"/>
      <c r="W7937"/>
      <c r="X7937"/>
      <c r="Y7937"/>
      <c r="Z7937"/>
      <c r="AA7937"/>
      <c r="AB7937"/>
      <c r="AC7937"/>
      <c r="AD7937"/>
      <c r="AE7937"/>
      <c r="AF7937"/>
      <c r="AG7937"/>
      <c r="AH7937"/>
      <c r="AI7937"/>
      <c r="AJ7937"/>
      <c r="AK7937"/>
      <c r="AL7937"/>
      <c r="AM7937"/>
      <c r="AN7937"/>
      <c r="AO7937"/>
      <c r="AP7937"/>
      <c r="AQ7937"/>
      <c r="AR7937"/>
      <c r="AS7937"/>
      <c r="AT7937"/>
      <c r="AU7937"/>
      <c r="AV7937"/>
      <c r="AW7937"/>
      <c r="AX7937"/>
      <c r="AY7937"/>
      <c r="AZ7937"/>
    </row>
    <row r="7938" spans="1:52">
      <c r="A7938"/>
      <c r="B7938"/>
      <c r="C7938"/>
      <c r="D7938"/>
      <c r="E7938"/>
      <c r="F7938"/>
      <c r="G7938"/>
      <c r="H7938"/>
      <c r="I7938"/>
      <c r="J7938"/>
      <c r="K7938"/>
      <c r="L7938"/>
      <c r="M7938"/>
      <c r="N7938"/>
      <c r="O7938"/>
      <c r="P7938"/>
      <c r="Q7938"/>
      <c r="R7938"/>
      <c r="S7938"/>
      <c r="T7938"/>
      <c r="U7938"/>
      <c r="V7938"/>
      <c r="W7938"/>
      <c r="X7938"/>
      <c r="Y7938"/>
      <c r="Z7938"/>
      <c r="AA7938"/>
      <c r="AB7938"/>
      <c r="AC7938"/>
      <c r="AD7938"/>
      <c r="AE7938"/>
      <c r="AF7938"/>
      <c r="AG7938"/>
      <c r="AH7938"/>
      <c r="AI7938"/>
      <c r="AJ7938"/>
      <c r="AK7938"/>
      <c r="AL7938"/>
      <c r="AM7938"/>
      <c r="AN7938"/>
      <c r="AO7938"/>
      <c r="AP7938"/>
      <c r="AQ7938"/>
      <c r="AR7938"/>
      <c r="AS7938"/>
      <c r="AT7938"/>
      <c r="AU7938"/>
      <c r="AV7938"/>
      <c r="AW7938"/>
      <c r="AX7938"/>
      <c r="AY7938"/>
      <c r="AZ7938"/>
    </row>
    <row r="7939" spans="1:52">
      <c r="A7939"/>
      <c r="B7939"/>
      <c r="C7939"/>
      <c r="D7939"/>
      <c r="E7939"/>
      <c r="F7939"/>
      <c r="G7939"/>
      <c r="H7939"/>
      <c r="I7939"/>
      <c r="J7939"/>
      <c r="K7939"/>
      <c r="L7939"/>
      <c r="M7939"/>
      <c r="N7939"/>
      <c r="O7939"/>
      <c r="P7939"/>
      <c r="Q7939"/>
      <c r="R7939"/>
      <c r="S7939"/>
      <c r="T7939"/>
      <c r="U7939"/>
      <c r="V7939"/>
      <c r="W7939"/>
      <c r="X7939"/>
      <c r="Y7939"/>
      <c r="Z7939"/>
      <c r="AA7939"/>
      <c r="AB7939"/>
      <c r="AC7939"/>
      <c r="AD7939"/>
      <c r="AE7939"/>
      <c r="AF7939"/>
      <c r="AG7939"/>
      <c r="AH7939"/>
      <c r="AI7939"/>
      <c r="AJ7939"/>
      <c r="AK7939"/>
      <c r="AL7939"/>
      <c r="AM7939"/>
      <c r="AN7939"/>
      <c r="AO7939"/>
      <c r="AP7939"/>
      <c r="AQ7939"/>
      <c r="AR7939"/>
      <c r="AS7939"/>
      <c r="AT7939"/>
      <c r="AU7939"/>
      <c r="AV7939"/>
      <c r="AW7939"/>
      <c r="AX7939"/>
      <c r="AY7939"/>
      <c r="AZ7939"/>
    </row>
    <row r="7940" spans="1:52">
      <c r="A7940"/>
      <c r="B7940"/>
      <c r="C7940"/>
      <c r="D7940"/>
      <c r="E7940"/>
      <c r="F7940"/>
      <c r="G7940"/>
      <c r="H7940"/>
      <c r="I7940"/>
      <c r="J7940"/>
      <c r="K7940"/>
      <c r="L7940"/>
      <c r="M7940"/>
      <c r="N7940"/>
      <c r="O7940"/>
      <c r="P7940"/>
      <c r="Q7940"/>
      <c r="R7940"/>
      <c r="S7940"/>
      <c r="T7940"/>
      <c r="U7940"/>
      <c r="V7940"/>
      <c r="W7940"/>
      <c r="X7940"/>
      <c r="Y7940"/>
      <c r="Z7940"/>
      <c r="AA7940"/>
      <c r="AB7940"/>
      <c r="AC7940"/>
      <c r="AD7940"/>
      <c r="AE7940"/>
      <c r="AF7940"/>
      <c r="AG7940"/>
      <c r="AH7940"/>
      <c r="AI7940"/>
      <c r="AJ7940"/>
      <c r="AK7940"/>
      <c r="AL7940"/>
      <c r="AM7940"/>
      <c r="AN7940"/>
      <c r="AO7940"/>
      <c r="AP7940"/>
      <c r="AQ7940"/>
      <c r="AR7940"/>
      <c r="AS7940"/>
      <c r="AT7940"/>
      <c r="AU7940"/>
      <c r="AV7940"/>
      <c r="AW7940"/>
      <c r="AX7940"/>
      <c r="AY7940"/>
      <c r="AZ7940"/>
    </row>
    <row r="7941" spans="1:52">
      <c r="A7941"/>
      <c r="B7941"/>
      <c r="C7941"/>
      <c r="D7941"/>
      <c r="E7941"/>
      <c r="F7941"/>
      <c r="G7941"/>
      <c r="H7941"/>
      <c r="I7941"/>
      <c r="J7941"/>
      <c r="K7941"/>
      <c r="L7941"/>
      <c r="M7941"/>
      <c r="N7941"/>
      <c r="O7941"/>
      <c r="P7941"/>
      <c r="Q7941"/>
      <c r="R7941"/>
      <c r="S7941"/>
      <c r="T7941"/>
      <c r="U7941"/>
      <c r="V7941"/>
      <c r="W7941"/>
      <c r="X7941"/>
      <c r="Y7941"/>
      <c r="Z7941"/>
      <c r="AA7941"/>
      <c r="AB7941"/>
      <c r="AC7941"/>
      <c r="AD7941"/>
      <c r="AE7941"/>
      <c r="AF7941"/>
      <c r="AG7941"/>
      <c r="AH7941"/>
      <c r="AI7941"/>
      <c r="AJ7941"/>
      <c r="AK7941"/>
      <c r="AL7941"/>
      <c r="AM7941"/>
      <c r="AN7941"/>
      <c r="AO7941"/>
      <c r="AP7941"/>
      <c r="AQ7941"/>
      <c r="AR7941"/>
      <c r="AS7941"/>
      <c r="AT7941"/>
      <c r="AU7941"/>
      <c r="AV7941"/>
      <c r="AW7941"/>
      <c r="AX7941"/>
      <c r="AY7941"/>
      <c r="AZ7941"/>
    </row>
    <row r="7942" spans="1:52">
      <c r="A7942"/>
      <c r="B7942"/>
      <c r="C7942"/>
      <c r="D7942"/>
      <c r="E7942"/>
      <c r="F7942"/>
      <c r="G7942"/>
      <c r="H7942"/>
      <c r="I7942"/>
      <c r="J7942"/>
      <c r="K7942"/>
      <c r="L7942"/>
      <c r="M7942"/>
      <c r="N7942"/>
      <c r="O7942"/>
      <c r="P7942"/>
      <c r="Q7942"/>
      <c r="R7942"/>
      <c r="S7942"/>
      <c r="T7942"/>
      <c r="U7942"/>
      <c r="V7942"/>
      <c r="W7942"/>
      <c r="X7942"/>
      <c r="Y7942"/>
      <c r="Z7942"/>
      <c r="AA7942"/>
      <c r="AB7942"/>
      <c r="AC7942"/>
      <c r="AD7942"/>
      <c r="AE7942"/>
      <c r="AF7942"/>
      <c r="AG7942"/>
      <c r="AH7942"/>
      <c r="AI7942"/>
      <c r="AJ7942"/>
      <c r="AK7942"/>
      <c r="AL7942"/>
      <c r="AM7942"/>
      <c r="AN7942"/>
      <c r="AO7942"/>
      <c r="AP7942"/>
      <c r="AQ7942"/>
      <c r="AR7942"/>
      <c r="AS7942"/>
      <c r="AT7942"/>
      <c r="AU7942"/>
      <c r="AV7942"/>
      <c r="AW7942"/>
      <c r="AX7942"/>
      <c r="AY7942"/>
      <c r="AZ7942"/>
    </row>
    <row r="7943" spans="1:52">
      <c r="A7943"/>
      <c r="B7943"/>
      <c r="C7943"/>
      <c r="D7943"/>
      <c r="E7943"/>
      <c r="F7943"/>
      <c r="G7943"/>
      <c r="H7943"/>
      <c r="I7943"/>
      <c r="J7943"/>
      <c r="K7943"/>
      <c r="L7943"/>
      <c r="M7943"/>
      <c r="N7943"/>
      <c r="O7943"/>
      <c r="P7943"/>
      <c r="Q7943"/>
      <c r="R7943"/>
      <c r="S7943"/>
      <c r="T7943"/>
      <c r="U7943"/>
      <c r="V7943"/>
      <c r="W7943"/>
      <c r="X7943"/>
      <c r="Y7943"/>
      <c r="Z7943"/>
      <c r="AA7943"/>
      <c r="AB7943"/>
      <c r="AC7943"/>
      <c r="AD7943"/>
      <c r="AE7943"/>
      <c r="AF7943"/>
      <c r="AG7943"/>
      <c r="AH7943"/>
      <c r="AI7943"/>
      <c r="AJ7943"/>
      <c r="AK7943"/>
      <c r="AL7943"/>
      <c r="AM7943"/>
      <c r="AN7943"/>
      <c r="AO7943"/>
      <c r="AP7943"/>
      <c r="AQ7943"/>
      <c r="AR7943"/>
      <c r="AS7943"/>
      <c r="AT7943"/>
      <c r="AU7943"/>
      <c r="AV7943"/>
      <c r="AW7943"/>
      <c r="AX7943"/>
      <c r="AY7943"/>
      <c r="AZ7943"/>
    </row>
    <row r="7944" spans="1:52">
      <c r="A7944"/>
      <c r="B7944"/>
      <c r="C7944"/>
      <c r="D7944"/>
      <c r="E7944"/>
      <c r="F7944"/>
      <c r="G7944"/>
      <c r="H7944"/>
      <c r="I7944"/>
      <c r="J7944"/>
      <c r="K7944"/>
      <c r="L7944"/>
      <c r="M7944"/>
      <c r="N7944"/>
      <c r="O7944"/>
      <c r="P7944"/>
      <c r="Q7944"/>
      <c r="R7944"/>
      <c r="S7944"/>
      <c r="T7944"/>
      <c r="U7944"/>
      <c r="V7944"/>
      <c r="W7944"/>
      <c r="X7944"/>
      <c r="Y7944"/>
      <c r="Z7944"/>
      <c r="AA7944"/>
      <c r="AB7944"/>
      <c r="AC7944"/>
      <c r="AD7944"/>
      <c r="AE7944"/>
      <c r="AF7944"/>
      <c r="AG7944"/>
      <c r="AH7944"/>
      <c r="AI7944"/>
      <c r="AJ7944"/>
      <c r="AK7944"/>
      <c r="AL7944"/>
      <c r="AM7944"/>
      <c r="AN7944"/>
      <c r="AO7944"/>
      <c r="AP7944"/>
      <c r="AQ7944"/>
      <c r="AR7944"/>
      <c r="AS7944"/>
      <c r="AT7944"/>
      <c r="AU7944"/>
      <c r="AV7944"/>
      <c r="AW7944"/>
      <c r="AX7944"/>
      <c r="AY7944"/>
      <c r="AZ7944"/>
    </row>
    <row r="7945" spans="1:52">
      <c r="A7945"/>
      <c r="B7945"/>
      <c r="C7945"/>
      <c r="D7945"/>
      <c r="E7945"/>
      <c r="F7945"/>
      <c r="G7945"/>
      <c r="H7945"/>
      <c r="I7945"/>
      <c r="J7945"/>
      <c r="K7945"/>
      <c r="L7945"/>
      <c r="M7945"/>
      <c r="N7945"/>
      <c r="O7945"/>
      <c r="P7945"/>
      <c r="Q7945"/>
      <c r="R7945"/>
      <c r="S7945"/>
      <c r="T7945"/>
      <c r="U7945"/>
      <c r="V7945"/>
      <c r="W7945"/>
      <c r="X7945"/>
      <c r="Y7945"/>
      <c r="Z7945"/>
      <c r="AA7945"/>
      <c r="AB7945"/>
      <c r="AC7945"/>
      <c r="AD7945"/>
      <c r="AE7945"/>
      <c r="AF7945"/>
      <c r="AG7945"/>
      <c r="AH7945"/>
      <c r="AI7945"/>
      <c r="AJ7945"/>
      <c r="AK7945"/>
      <c r="AL7945"/>
      <c r="AM7945"/>
      <c r="AN7945"/>
      <c r="AO7945"/>
      <c r="AP7945"/>
      <c r="AQ7945"/>
      <c r="AR7945"/>
      <c r="AS7945"/>
      <c r="AT7945"/>
      <c r="AU7945"/>
      <c r="AV7945"/>
      <c r="AW7945"/>
      <c r="AX7945"/>
      <c r="AY7945"/>
      <c r="AZ7945"/>
    </row>
    <row r="7946" spans="1:52">
      <c r="A7946"/>
      <c r="B7946"/>
      <c r="C7946"/>
      <c r="D7946"/>
      <c r="E7946"/>
      <c r="F7946"/>
      <c r="G7946"/>
      <c r="H7946"/>
      <c r="I7946"/>
      <c r="J7946"/>
      <c r="K7946"/>
      <c r="L7946"/>
      <c r="M7946"/>
      <c r="N7946"/>
      <c r="O7946"/>
      <c r="P7946"/>
      <c r="Q7946"/>
      <c r="R7946"/>
      <c r="S7946"/>
      <c r="T7946"/>
      <c r="U7946"/>
      <c r="V7946"/>
      <c r="W7946"/>
      <c r="X7946"/>
      <c r="Y7946"/>
      <c r="Z7946"/>
      <c r="AA7946"/>
      <c r="AB7946"/>
      <c r="AC7946"/>
      <c r="AD7946"/>
      <c r="AE7946"/>
      <c r="AF7946"/>
      <c r="AG7946"/>
      <c r="AH7946"/>
      <c r="AI7946"/>
      <c r="AJ7946"/>
      <c r="AK7946"/>
      <c r="AL7946"/>
      <c r="AM7946"/>
      <c r="AN7946"/>
      <c r="AO7946"/>
      <c r="AP7946"/>
      <c r="AQ7946"/>
      <c r="AR7946"/>
      <c r="AS7946"/>
      <c r="AT7946"/>
      <c r="AU7946"/>
      <c r="AV7946"/>
      <c r="AW7946"/>
      <c r="AX7946"/>
      <c r="AY7946"/>
      <c r="AZ7946"/>
    </row>
    <row r="7947" spans="1:52">
      <c r="A7947"/>
      <c r="B7947"/>
      <c r="C7947"/>
      <c r="D7947"/>
      <c r="E7947"/>
      <c r="F7947"/>
      <c r="G7947"/>
      <c r="H7947"/>
      <c r="I7947"/>
      <c r="J7947"/>
      <c r="K7947"/>
      <c r="L7947"/>
      <c r="M7947"/>
      <c r="N7947"/>
      <c r="O7947"/>
      <c r="P7947"/>
      <c r="Q7947"/>
      <c r="R7947"/>
      <c r="S7947"/>
      <c r="T7947"/>
      <c r="U7947"/>
      <c r="V7947"/>
      <c r="W7947"/>
      <c r="X7947"/>
      <c r="Y7947"/>
      <c r="Z7947"/>
      <c r="AA7947"/>
      <c r="AB7947"/>
      <c r="AC7947"/>
      <c r="AD7947"/>
      <c r="AE7947"/>
      <c r="AF7947"/>
      <c r="AG7947"/>
      <c r="AH7947"/>
      <c r="AI7947"/>
      <c r="AJ7947"/>
      <c r="AK7947"/>
      <c r="AL7947"/>
      <c r="AM7947"/>
      <c r="AN7947"/>
      <c r="AO7947"/>
      <c r="AP7947"/>
      <c r="AQ7947"/>
      <c r="AR7947"/>
      <c r="AS7947"/>
      <c r="AT7947"/>
      <c r="AU7947"/>
      <c r="AV7947"/>
      <c r="AW7947"/>
      <c r="AX7947"/>
      <c r="AY7947"/>
      <c r="AZ7947"/>
    </row>
    <row r="7948" spans="1:52">
      <c r="A7948"/>
      <c r="B7948"/>
      <c r="C7948"/>
      <c r="D7948"/>
      <c r="E7948"/>
      <c r="F7948"/>
      <c r="G7948"/>
      <c r="H7948"/>
      <c r="I7948"/>
      <c r="J7948"/>
      <c r="K7948"/>
      <c r="L7948"/>
      <c r="M7948"/>
      <c r="N7948"/>
      <c r="O7948"/>
      <c r="P7948"/>
      <c r="Q7948"/>
      <c r="R7948"/>
      <c r="S7948"/>
      <c r="T7948"/>
      <c r="U7948"/>
      <c r="V7948"/>
      <c r="W7948"/>
      <c r="X7948"/>
      <c r="Y7948"/>
      <c r="Z7948"/>
      <c r="AA7948"/>
      <c r="AB7948"/>
      <c r="AC7948"/>
      <c r="AD7948"/>
      <c r="AE7948"/>
      <c r="AF7948"/>
      <c r="AG7948"/>
      <c r="AH7948"/>
      <c r="AI7948"/>
      <c r="AJ7948"/>
      <c r="AK7948"/>
      <c r="AL7948"/>
      <c r="AM7948"/>
      <c r="AN7948"/>
      <c r="AO7948"/>
      <c r="AP7948"/>
      <c r="AQ7948"/>
      <c r="AR7948"/>
      <c r="AS7948"/>
      <c r="AT7948"/>
      <c r="AU7948"/>
      <c r="AV7948"/>
      <c r="AW7948"/>
      <c r="AX7948"/>
      <c r="AY7948"/>
      <c r="AZ7948"/>
    </row>
    <row r="7949" spans="1:52">
      <c r="A7949"/>
      <c r="B7949"/>
      <c r="C7949"/>
      <c r="D7949"/>
      <c r="E7949"/>
      <c r="F7949"/>
      <c r="G7949"/>
      <c r="H7949"/>
      <c r="I7949"/>
      <c r="J7949"/>
      <c r="K7949"/>
      <c r="L7949"/>
      <c r="M7949"/>
      <c r="N7949"/>
      <c r="O7949"/>
      <c r="P7949"/>
      <c r="Q7949"/>
      <c r="R7949"/>
      <c r="S7949"/>
      <c r="T7949"/>
      <c r="U7949"/>
      <c r="V7949"/>
      <c r="W7949"/>
      <c r="X7949"/>
      <c r="Y7949"/>
      <c r="Z7949"/>
      <c r="AA7949"/>
      <c r="AB7949"/>
      <c r="AC7949"/>
      <c r="AD7949"/>
      <c r="AE7949"/>
      <c r="AF7949"/>
      <c r="AG7949"/>
      <c r="AH7949"/>
      <c r="AI7949"/>
      <c r="AJ7949"/>
      <c r="AK7949"/>
      <c r="AL7949"/>
      <c r="AM7949"/>
      <c r="AN7949"/>
      <c r="AO7949"/>
      <c r="AP7949"/>
      <c r="AQ7949"/>
      <c r="AR7949"/>
      <c r="AS7949"/>
      <c r="AT7949"/>
      <c r="AU7949"/>
      <c r="AV7949"/>
      <c r="AW7949"/>
      <c r="AX7949"/>
      <c r="AY7949"/>
      <c r="AZ7949"/>
    </row>
    <row r="7950" spans="1:52">
      <c r="A7950"/>
      <c r="B7950"/>
      <c r="C7950"/>
      <c r="D7950"/>
      <c r="E7950"/>
      <c r="F7950"/>
      <c r="G7950"/>
      <c r="H7950"/>
      <c r="I7950"/>
      <c r="J7950"/>
      <c r="K7950"/>
      <c r="L7950"/>
      <c r="M7950"/>
      <c r="N7950"/>
      <c r="O7950"/>
      <c r="P7950"/>
      <c r="Q7950"/>
      <c r="R7950"/>
      <c r="S7950"/>
      <c r="T7950"/>
      <c r="U7950"/>
      <c r="V7950"/>
      <c r="W7950"/>
      <c r="X7950"/>
      <c r="Y7950"/>
      <c r="Z7950"/>
      <c r="AA7950"/>
      <c r="AB7950"/>
      <c r="AC7950"/>
      <c r="AD7950"/>
      <c r="AE7950"/>
      <c r="AF7950"/>
      <c r="AG7950"/>
      <c r="AH7950"/>
      <c r="AI7950"/>
      <c r="AJ7950"/>
      <c r="AK7950"/>
      <c r="AL7950"/>
      <c r="AM7950"/>
      <c r="AN7950"/>
      <c r="AO7950"/>
      <c r="AP7950"/>
      <c r="AQ7950"/>
      <c r="AR7950"/>
      <c r="AS7950"/>
      <c r="AT7950"/>
      <c r="AU7950"/>
      <c r="AV7950"/>
      <c r="AW7950"/>
      <c r="AX7950"/>
      <c r="AY7950"/>
      <c r="AZ7950"/>
    </row>
    <row r="7951" spans="1:52">
      <c r="A7951"/>
      <c r="B7951"/>
      <c r="C7951"/>
      <c r="D7951"/>
      <c r="E7951"/>
      <c r="F7951"/>
      <c r="G7951"/>
      <c r="H7951"/>
      <c r="I7951"/>
      <c r="J7951"/>
      <c r="K7951"/>
      <c r="L7951"/>
      <c r="M7951"/>
      <c r="N7951"/>
      <c r="O7951"/>
      <c r="P7951"/>
      <c r="Q7951"/>
      <c r="R7951"/>
      <c r="S7951"/>
      <c r="T7951"/>
      <c r="U7951"/>
      <c r="V7951"/>
      <c r="W7951"/>
      <c r="X7951"/>
      <c r="Y7951"/>
      <c r="Z7951"/>
      <c r="AA7951"/>
      <c r="AB7951"/>
      <c r="AC7951"/>
      <c r="AD7951"/>
      <c r="AE7951"/>
      <c r="AF7951"/>
      <c r="AG7951"/>
      <c r="AH7951"/>
      <c r="AI7951"/>
      <c r="AJ7951"/>
      <c r="AK7951"/>
      <c r="AL7951"/>
      <c r="AM7951"/>
      <c r="AN7951"/>
      <c r="AO7951"/>
      <c r="AP7951"/>
      <c r="AQ7951"/>
      <c r="AR7951"/>
      <c r="AS7951"/>
      <c r="AT7951"/>
      <c r="AU7951"/>
      <c r="AV7951"/>
      <c r="AW7951"/>
      <c r="AX7951"/>
      <c r="AY7951"/>
      <c r="AZ7951"/>
    </row>
    <row r="7952" spans="1:52">
      <c r="A7952"/>
      <c r="B7952"/>
      <c r="C7952"/>
      <c r="D7952"/>
      <c r="E7952"/>
      <c r="F7952"/>
      <c r="G7952"/>
      <c r="H7952"/>
      <c r="I7952"/>
      <c r="J7952"/>
      <c r="K7952"/>
      <c r="L7952"/>
      <c r="M7952"/>
      <c r="N7952"/>
      <c r="O7952"/>
      <c r="P7952"/>
      <c r="Q7952"/>
      <c r="R7952"/>
      <c r="S7952"/>
      <c r="T7952"/>
      <c r="U7952"/>
      <c r="V7952"/>
      <c r="W7952"/>
      <c r="X7952"/>
      <c r="Y7952"/>
      <c r="Z7952"/>
      <c r="AA7952"/>
      <c r="AB7952"/>
      <c r="AC7952"/>
      <c r="AD7952"/>
      <c r="AE7952"/>
      <c r="AF7952"/>
      <c r="AG7952"/>
      <c r="AH7952"/>
      <c r="AI7952"/>
      <c r="AJ7952"/>
      <c r="AK7952"/>
      <c r="AL7952"/>
      <c r="AM7952"/>
      <c r="AN7952"/>
      <c r="AO7952"/>
      <c r="AP7952"/>
      <c r="AQ7952"/>
      <c r="AR7952"/>
      <c r="AS7952"/>
      <c r="AT7952"/>
      <c r="AU7952"/>
      <c r="AV7952"/>
      <c r="AW7952"/>
      <c r="AX7952"/>
      <c r="AY7952"/>
      <c r="AZ7952"/>
    </row>
    <row r="7953" spans="1:52">
      <c r="A7953"/>
      <c r="B7953"/>
      <c r="C7953"/>
      <c r="D7953"/>
      <c r="E7953"/>
      <c r="F7953"/>
      <c r="G7953"/>
      <c r="H7953"/>
      <c r="I7953"/>
      <c r="J7953"/>
      <c r="K7953"/>
      <c r="L7953"/>
      <c r="M7953"/>
      <c r="N7953"/>
      <c r="O7953"/>
      <c r="P7953"/>
      <c r="Q7953"/>
      <c r="R7953"/>
      <c r="S7953"/>
      <c r="T7953"/>
      <c r="U7953"/>
      <c r="V7953"/>
      <c r="W7953"/>
      <c r="X7953"/>
      <c r="Y7953"/>
      <c r="Z7953"/>
      <c r="AA7953"/>
      <c r="AB7953"/>
      <c r="AC7953"/>
      <c r="AD7953"/>
      <c r="AE7953"/>
      <c r="AF7953"/>
      <c r="AG7953"/>
      <c r="AH7953"/>
      <c r="AI7953"/>
      <c r="AJ7953"/>
      <c r="AK7953"/>
      <c r="AL7953"/>
      <c r="AM7953"/>
      <c r="AN7953"/>
      <c r="AO7953"/>
      <c r="AP7953"/>
      <c r="AQ7953"/>
      <c r="AR7953"/>
      <c r="AS7953"/>
      <c r="AT7953"/>
      <c r="AU7953"/>
      <c r="AV7953"/>
      <c r="AW7953"/>
      <c r="AX7953"/>
      <c r="AY7953"/>
      <c r="AZ7953"/>
    </row>
    <row r="7954" spans="1:52">
      <c r="A7954"/>
      <c r="B7954"/>
      <c r="C7954"/>
      <c r="D7954"/>
      <c r="E7954"/>
      <c r="F7954"/>
      <c r="G7954"/>
      <c r="H7954"/>
      <c r="I7954"/>
      <c r="J7954"/>
      <c r="K7954"/>
      <c r="L7954"/>
      <c r="M7954"/>
      <c r="N7954"/>
      <c r="O7954"/>
      <c r="P7954"/>
      <c r="Q7954"/>
      <c r="R7954"/>
      <c r="S7954"/>
      <c r="T7954"/>
      <c r="U7954"/>
      <c r="V7954"/>
      <c r="W7954"/>
      <c r="X7954"/>
      <c r="Y7954"/>
      <c r="Z7954"/>
      <c r="AA7954"/>
      <c r="AB7954"/>
      <c r="AC7954"/>
      <c r="AD7954"/>
      <c r="AE7954"/>
      <c r="AF7954"/>
      <c r="AG7954"/>
      <c r="AH7954"/>
      <c r="AI7954"/>
      <c r="AJ7954"/>
      <c r="AK7954"/>
      <c r="AL7954"/>
      <c r="AM7954"/>
      <c r="AN7954"/>
      <c r="AO7954"/>
      <c r="AP7954"/>
      <c r="AQ7954"/>
      <c r="AR7954"/>
      <c r="AS7954"/>
      <c r="AT7954"/>
      <c r="AU7954"/>
      <c r="AV7954"/>
      <c r="AW7954"/>
      <c r="AX7954"/>
      <c r="AY7954"/>
      <c r="AZ7954"/>
    </row>
    <row r="7955" spans="1:52">
      <c r="A7955"/>
      <c r="B7955"/>
      <c r="C7955"/>
      <c r="D7955"/>
      <c r="E7955"/>
      <c r="F7955"/>
      <c r="G7955"/>
      <c r="H7955"/>
      <c r="I7955"/>
      <c r="J7955"/>
      <c r="K7955"/>
      <c r="L7955"/>
      <c r="M7955"/>
      <c r="N7955"/>
      <c r="O7955"/>
      <c r="P7955"/>
      <c r="Q7955"/>
      <c r="R7955"/>
      <c r="S7955"/>
      <c r="T7955"/>
      <c r="U7955"/>
      <c r="V7955"/>
      <c r="W7955"/>
      <c r="X7955"/>
      <c r="Y7955"/>
      <c r="Z7955"/>
      <c r="AA7955"/>
      <c r="AB7955"/>
      <c r="AC7955"/>
      <c r="AD7955"/>
      <c r="AE7955"/>
      <c r="AF7955"/>
      <c r="AG7955"/>
      <c r="AH7955"/>
      <c r="AI7955"/>
      <c r="AJ7955"/>
      <c r="AK7955"/>
      <c r="AL7955"/>
      <c r="AM7955"/>
      <c r="AN7955"/>
      <c r="AO7955"/>
      <c r="AP7955"/>
      <c r="AQ7955"/>
      <c r="AR7955"/>
      <c r="AS7955"/>
      <c r="AT7955"/>
      <c r="AU7955"/>
      <c r="AV7955"/>
      <c r="AW7955"/>
      <c r="AX7955"/>
      <c r="AY7955"/>
      <c r="AZ7955"/>
    </row>
    <row r="7956" spans="1:52">
      <c r="A7956"/>
      <c r="B7956"/>
      <c r="C7956"/>
      <c r="D7956"/>
      <c r="E7956"/>
      <c r="F7956"/>
      <c r="G7956"/>
      <c r="H7956"/>
      <c r="I7956"/>
      <c r="J7956"/>
      <c r="K7956"/>
      <c r="L7956"/>
      <c r="M7956"/>
      <c r="N7956"/>
      <c r="O7956"/>
      <c r="P7956"/>
      <c r="Q7956"/>
      <c r="R7956"/>
      <c r="S7956"/>
      <c r="T7956"/>
      <c r="U7956"/>
      <c r="V7956"/>
      <c r="W7956"/>
      <c r="X7956"/>
      <c r="Y7956"/>
      <c r="Z7956"/>
      <c r="AA7956"/>
      <c r="AB7956"/>
      <c r="AC7956"/>
      <c r="AD7956"/>
      <c r="AE7956"/>
      <c r="AF7956"/>
      <c r="AG7956"/>
      <c r="AH7956"/>
      <c r="AI7956"/>
      <c r="AJ7956"/>
      <c r="AK7956"/>
      <c r="AL7956"/>
      <c r="AM7956"/>
      <c r="AN7956"/>
      <c r="AO7956"/>
      <c r="AP7956"/>
      <c r="AQ7956"/>
      <c r="AR7956"/>
      <c r="AS7956"/>
      <c r="AT7956"/>
      <c r="AU7956"/>
      <c r="AV7956"/>
      <c r="AW7956"/>
      <c r="AX7956"/>
      <c r="AY7956"/>
      <c r="AZ7956"/>
    </row>
    <row r="7957" spans="1:52">
      <c r="A7957"/>
      <c r="B7957"/>
      <c r="C7957"/>
      <c r="D7957"/>
      <c r="E7957"/>
      <c r="F7957"/>
      <c r="G7957"/>
      <c r="H7957"/>
      <c r="I7957"/>
      <c r="J7957"/>
      <c r="K7957"/>
      <c r="L7957"/>
      <c r="M7957"/>
      <c r="N7957"/>
      <c r="O7957"/>
      <c r="P7957"/>
      <c r="Q7957"/>
      <c r="R7957"/>
      <c r="S7957"/>
      <c r="T7957"/>
      <c r="U7957"/>
      <c r="V7957"/>
      <c r="W7957"/>
      <c r="X7957"/>
      <c r="Y7957"/>
      <c r="Z7957"/>
      <c r="AA7957"/>
      <c r="AB7957"/>
      <c r="AC7957"/>
      <c r="AD7957"/>
      <c r="AE7957"/>
      <c r="AF7957"/>
      <c r="AG7957"/>
      <c r="AH7957"/>
      <c r="AI7957"/>
      <c r="AJ7957"/>
      <c r="AK7957"/>
      <c r="AL7957"/>
      <c r="AM7957"/>
      <c r="AN7957"/>
      <c r="AO7957"/>
      <c r="AP7957"/>
      <c r="AQ7957"/>
      <c r="AR7957"/>
      <c r="AS7957"/>
      <c r="AT7957"/>
      <c r="AU7957"/>
      <c r="AV7957"/>
      <c r="AW7957"/>
      <c r="AX7957"/>
      <c r="AY7957"/>
      <c r="AZ7957"/>
    </row>
    <row r="7958" spans="1:52">
      <c r="A7958"/>
      <c r="B7958"/>
      <c r="C7958"/>
      <c r="D7958"/>
      <c r="E7958"/>
      <c r="F7958"/>
      <c r="G7958"/>
      <c r="H7958"/>
      <c r="I7958"/>
      <c r="J7958"/>
      <c r="K7958"/>
      <c r="L7958"/>
      <c r="M7958"/>
      <c r="N7958"/>
      <c r="O7958"/>
      <c r="P7958"/>
      <c r="Q7958"/>
      <c r="R7958"/>
      <c r="S7958"/>
      <c r="T7958"/>
      <c r="U7958"/>
      <c r="V7958"/>
      <c r="W7958"/>
      <c r="X7958"/>
      <c r="Y7958"/>
      <c r="Z7958"/>
      <c r="AA7958"/>
      <c r="AB7958"/>
      <c r="AC7958"/>
      <c r="AD7958"/>
      <c r="AE7958"/>
      <c r="AF7958"/>
      <c r="AG7958"/>
      <c r="AH7958"/>
      <c r="AI7958"/>
      <c r="AJ7958"/>
      <c r="AK7958"/>
      <c r="AL7958"/>
      <c r="AM7958"/>
      <c r="AN7958"/>
      <c r="AO7958"/>
      <c r="AP7958"/>
      <c r="AQ7958"/>
      <c r="AR7958"/>
      <c r="AS7958"/>
      <c r="AT7958"/>
      <c r="AU7958"/>
      <c r="AV7958"/>
      <c r="AW7958"/>
      <c r="AX7958"/>
      <c r="AY7958"/>
      <c r="AZ7958"/>
    </row>
    <row r="7959" spans="1:52">
      <c r="A7959"/>
      <c r="B7959"/>
      <c r="C7959"/>
      <c r="D7959"/>
      <c r="E7959"/>
      <c r="F7959"/>
      <c r="G7959"/>
      <c r="H7959"/>
      <c r="I7959"/>
      <c r="J7959"/>
      <c r="K7959"/>
      <c r="L7959"/>
      <c r="M7959"/>
      <c r="N7959"/>
      <c r="O7959"/>
      <c r="P7959"/>
      <c r="Q7959"/>
      <c r="R7959"/>
      <c r="S7959"/>
      <c r="T7959"/>
      <c r="U7959"/>
      <c r="V7959"/>
      <c r="W7959"/>
      <c r="X7959"/>
      <c r="Y7959"/>
      <c r="Z7959"/>
      <c r="AA7959"/>
      <c r="AB7959"/>
      <c r="AC7959"/>
      <c r="AD7959"/>
      <c r="AE7959"/>
      <c r="AF7959"/>
      <c r="AG7959"/>
      <c r="AH7959"/>
      <c r="AI7959"/>
      <c r="AJ7959"/>
      <c r="AK7959"/>
      <c r="AL7959"/>
      <c r="AM7959"/>
      <c r="AN7959"/>
      <c r="AO7959"/>
      <c r="AP7959"/>
      <c r="AQ7959"/>
      <c r="AR7959"/>
      <c r="AS7959"/>
      <c r="AT7959"/>
      <c r="AU7959"/>
      <c r="AV7959"/>
      <c r="AW7959"/>
      <c r="AX7959"/>
      <c r="AY7959"/>
      <c r="AZ7959"/>
    </row>
    <row r="7960" spans="1:52">
      <c r="A7960"/>
      <c r="B7960"/>
      <c r="C7960"/>
      <c r="D7960"/>
      <c r="E7960"/>
      <c r="F7960"/>
      <c r="G7960"/>
      <c r="H7960"/>
      <c r="I7960"/>
      <c r="J7960"/>
      <c r="K7960"/>
      <c r="L7960"/>
      <c r="M7960"/>
      <c r="N7960"/>
      <c r="O7960"/>
      <c r="P7960"/>
      <c r="Q7960"/>
      <c r="R7960"/>
      <c r="S7960"/>
      <c r="T7960"/>
      <c r="U7960"/>
      <c r="V7960"/>
      <c r="W7960"/>
      <c r="X7960"/>
      <c r="Y7960"/>
      <c r="Z7960"/>
      <c r="AA7960"/>
      <c r="AB7960"/>
      <c r="AC7960"/>
      <c r="AD7960"/>
      <c r="AE7960"/>
      <c r="AF7960"/>
      <c r="AG7960"/>
      <c r="AH7960"/>
      <c r="AI7960"/>
      <c r="AJ7960"/>
      <c r="AK7960"/>
      <c r="AL7960"/>
      <c r="AM7960"/>
      <c r="AN7960"/>
      <c r="AO7960"/>
      <c r="AP7960"/>
      <c r="AQ7960"/>
      <c r="AR7960"/>
      <c r="AS7960"/>
      <c r="AT7960"/>
      <c r="AU7960"/>
      <c r="AV7960"/>
      <c r="AW7960"/>
      <c r="AX7960"/>
      <c r="AY7960"/>
      <c r="AZ7960"/>
    </row>
    <row r="7961" spans="1:52">
      <c r="A7961"/>
      <c r="B7961"/>
      <c r="C7961"/>
      <c r="D7961"/>
      <c r="E7961"/>
      <c r="F7961"/>
      <c r="G7961"/>
      <c r="H7961"/>
      <c r="I7961"/>
      <c r="J7961"/>
      <c r="K7961"/>
      <c r="L7961"/>
      <c r="M7961"/>
      <c r="N7961"/>
      <c r="O7961"/>
      <c r="P7961"/>
      <c r="Q7961"/>
      <c r="R7961"/>
      <c r="S7961"/>
      <c r="T7961"/>
      <c r="U7961"/>
      <c r="V7961"/>
      <c r="W7961"/>
      <c r="X7961"/>
      <c r="Y7961"/>
      <c r="Z7961"/>
      <c r="AA7961"/>
      <c r="AB7961"/>
      <c r="AC7961"/>
      <c r="AD7961"/>
      <c r="AE7961"/>
      <c r="AF7961"/>
      <c r="AG7961"/>
      <c r="AH7961"/>
      <c r="AI7961"/>
      <c r="AJ7961"/>
      <c r="AK7961"/>
      <c r="AL7961"/>
      <c r="AM7961"/>
      <c r="AN7961"/>
      <c r="AO7961"/>
      <c r="AP7961"/>
      <c r="AQ7961"/>
      <c r="AR7961"/>
      <c r="AS7961"/>
      <c r="AT7961"/>
      <c r="AU7961"/>
      <c r="AV7961"/>
      <c r="AW7961"/>
      <c r="AX7961"/>
      <c r="AY7961"/>
      <c r="AZ7961"/>
    </row>
    <row r="7962" spans="1:52">
      <c r="A7962"/>
      <c r="B7962"/>
      <c r="C7962"/>
      <c r="D7962"/>
      <c r="E7962"/>
      <c r="F7962"/>
      <c r="G7962"/>
      <c r="H7962"/>
      <c r="I7962"/>
      <c r="J7962"/>
      <c r="K7962"/>
      <c r="L7962"/>
      <c r="M7962"/>
      <c r="N7962"/>
      <c r="O7962"/>
      <c r="P7962"/>
      <c r="Q7962"/>
      <c r="R7962"/>
      <c r="S7962"/>
      <c r="T7962"/>
      <c r="U7962"/>
      <c r="V7962"/>
      <c r="W7962"/>
      <c r="X7962"/>
      <c r="Y7962"/>
      <c r="Z7962"/>
      <c r="AA7962"/>
      <c r="AB7962"/>
      <c r="AC7962"/>
      <c r="AD7962"/>
      <c r="AE7962"/>
      <c r="AF7962"/>
      <c r="AG7962"/>
      <c r="AH7962"/>
      <c r="AI7962"/>
      <c r="AJ7962"/>
      <c r="AK7962"/>
      <c r="AL7962"/>
      <c r="AM7962"/>
      <c r="AN7962"/>
      <c r="AO7962"/>
      <c r="AP7962"/>
      <c r="AQ7962"/>
      <c r="AR7962"/>
      <c r="AS7962"/>
      <c r="AT7962"/>
      <c r="AU7962"/>
      <c r="AV7962"/>
      <c r="AW7962"/>
      <c r="AX7962"/>
      <c r="AY7962"/>
      <c r="AZ7962"/>
    </row>
    <row r="7963" spans="1:52">
      <c r="A7963"/>
      <c r="B7963"/>
      <c r="C7963"/>
      <c r="D7963"/>
      <c r="E7963"/>
      <c r="F7963"/>
      <c r="G7963"/>
      <c r="H7963"/>
      <c r="I7963"/>
      <c r="J7963"/>
      <c r="K7963"/>
      <c r="L7963"/>
      <c r="M7963"/>
      <c r="N7963"/>
      <c r="O7963"/>
      <c r="P7963"/>
      <c r="Q7963"/>
      <c r="R7963"/>
      <c r="S7963"/>
      <c r="T7963"/>
      <c r="U7963"/>
      <c r="V7963"/>
      <c r="W7963"/>
      <c r="X7963"/>
      <c r="Y7963"/>
      <c r="Z7963"/>
      <c r="AA7963"/>
      <c r="AB7963"/>
      <c r="AC7963"/>
      <c r="AD7963"/>
      <c r="AE7963"/>
      <c r="AF7963"/>
      <c r="AG7963"/>
      <c r="AH7963"/>
      <c r="AI7963"/>
      <c r="AJ7963"/>
      <c r="AK7963"/>
      <c r="AL7963"/>
      <c r="AM7963"/>
      <c r="AN7963"/>
      <c r="AO7963"/>
      <c r="AP7963"/>
      <c r="AQ7963"/>
      <c r="AR7963"/>
      <c r="AS7963"/>
      <c r="AT7963"/>
      <c r="AU7963"/>
      <c r="AV7963"/>
      <c r="AW7963"/>
      <c r="AX7963"/>
      <c r="AY7963"/>
      <c r="AZ7963"/>
    </row>
    <row r="7964" spans="1:52">
      <c r="A7964"/>
      <c r="B7964"/>
      <c r="C7964"/>
      <c r="D7964"/>
      <c r="E7964"/>
      <c r="F7964"/>
      <c r="G7964"/>
      <c r="H7964"/>
      <c r="I7964"/>
      <c r="J7964"/>
      <c r="K7964"/>
      <c r="L7964"/>
      <c r="M7964"/>
      <c r="N7964"/>
      <c r="O7964"/>
      <c r="P7964"/>
      <c r="Q7964"/>
      <c r="R7964"/>
      <c r="S7964"/>
      <c r="T7964"/>
      <c r="U7964"/>
      <c r="V7964"/>
      <c r="W7964"/>
      <c r="X7964"/>
      <c r="Y7964"/>
      <c r="Z7964"/>
      <c r="AA7964"/>
      <c r="AB7964"/>
      <c r="AC7964"/>
      <c r="AD7964"/>
      <c r="AE7964"/>
      <c r="AF7964"/>
      <c r="AG7964"/>
      <c r="AH7964"/>
      <c r="AI7964"/>
      <c r="AJ7964"/>
      <c r="AK7964"/>
      <c r="AL7964"/>
      <c r="AM7964"/>
      <c r="AN7964"/>
      <c r="AO7964"/>
      <c r="AP7964"/>
      <c r="AQ7964"/>
      <c r="AR7964"/>
      <c r="AS7964"/>
      <c r="AT7964"/>
      <c r="AU7964"/>
      <c r="AV7964"/>
      <c r="AW7964"/>
      <c r="AX7964"/>
      <c r="AY7964"/>
      <c r="AZ7964"/>
    </row>
    <row r="7965" spans="1:52">
      <c r="A7965"/>
      <c r="B7965"/>
      <c r="C7965"/>
      <c r="D7965"/>
      <c r="E7965"/>
      <c r="F7965"/>
      <c r="G7965"/>
      <c r="H7965"/>
      <c r="I7965"/>
      <c r="J7965"/>
      <c r="K7965"/>
      <c r="L7965"/>
      <c r="M7965"/>
      <c r="N7965"/>
      <c r="O7965"/>
      <c r="P7965"/>
      <c r="Q7965"/>
      <c r="R7965"/>
      <c r="S7965"/>
      <c r="T7965"/>
      <c r="U7965"/>
      <c r="V7965"/>
      <c r="W7965"/>
      <c r="X7965"/>
      <c r="Y7965"/>
      <c r="Z7965"/>
      <c r="AA7965"/>
      <c r="AB7965"/>
      <c r="AC7965"/>
      <c r="AD7965"/>
      <c r="AE7965"/>
      <c r="AF7965"/>
      <c r="AG7965"/>
      <c r="AH7965"/>
      <c r="AI7965"/>
      <c r="AJ7965"/>
      <c r="AK7965"/>
      <c r="AL7965"/>
      <c r="AM7965"/>
      <c r="AN7965"/>
      <c r="AO7965"/>
      <c r="AP7965"/>
      <c r="AQ7965"/>
      <c r="AR7965"/>
      <c r="AS7965"/>
      <c r="AT7965"/>
      <c r="AU7965"/>
      <c r="AV7965"/>
      <c r="AW7965"/>
      <c r="AX7965"/>
      <c r="AY7965"/>
      <c r="AZ7965"/>
    </row>
    <row r="7966" spans="1:52">
      <c r="A7966"/>
      <c r="B7966"/>
      <c r="C7966"/>
      <c r="D7966"/>
      <c r="E7966"/>
      <c r="F7966"/>
      <c r="G7966"/>
      <c r="H7966"/>
      <c r="I7966"/>
      <c r="J7966"/>
      <c r="K7966"/>
      <c r="L7966"/>
      <c r="M7966"/>
      <c r="N7966"/>
      <c r="O7966"/>
      <c r="P7966"/>
      <c r="Q7966"/>
      <c r="R7966"/>
      <c r="S7966"/>
      <c r="T7966"/>
      <c r="U7966"/>
      <c r="V7966"/>
      <c r="W7966"/>
      <c r="X7966"/>
      <c r="Y7966"/>
      <c r="Z7966"/>
      <c r="AA7966"/>
      <c r="AB7966"/>
      <c r="AC7966"/>
      <c r="AD7966"/>
      <c r="AE7966"/>
      <c r="AF7966"/>
      <c r="AG7966"/>
      <c r="AH7966"/>
      <c r="AI7966"/>
      <c r="AJ7966"/>
      <c r="AK7966"/>
      <c r="AL7966"/>
      <c r="AM7966"/>
      <c r="AN7966"/>
      <c r="AO7966"/>
      <c r="AP7966"/>
      <c r="AQ7966"/>
      <c r="AR7966"/>
      <c r="AS7966"/>
      <c r="AT7966"/>
      <c r="AU7966"/>
      <c r="AV7966"/>
      <c r="AW7966"/>
      <c r="AX7966"/>
      <c r="AY7966"/>
      <c r="AZ7966"/>
    </row>
    <row r="7967" spans="1:52">
      <c r="A7967"/>
      <c r="B7967"/>
      <c r="C7967"/>
      <c r="D7967"/>
      <c r="E7967"/>
      <c r="F7967"/>
      <c r="G7967"/>
      <c r="H7967"/>
      <c r="I7967"/>
      <c r="J7967"/>
      <c r="K7967"/>
      <c r="L7967"/>
      <c r="M7967"/>
      <c r="N7967"/>
      <c r="O7967"/>
      <c r="P7967"/>
      <c r="Q7967"/>
      <c r="R7967"/>
      <c r="S7967"/>
      <c r="T7967"/>
      <c r="U7967"/>
      <c r="V7967"/>
      <c r="W7967"/>
      <c r="X7967"/>
      <c r="Y7967"/>
      <c r="Z7967"/>
      <c r="AA7967"/>
      <c r="AB7967"/>
      <c r="AC7967"/>
      <c r="AD7967"/>
      <c r="AE7967"/>
      <c r="AF7967"/>
      <c r="AG7967"/>
      <c r="AH7967"/>
      <c r="AI7967"/>
      <c r="AJ7967"/>
      <c r="AK7967"/>
      <c r="AL7967"/>
      <c r="AM7967"/>
      <c r="AN7967"/>
      <c r="AO7967"/>
      <c r="AP7967"/>
      <c r="AQ7967"/>
      <c r="AR7967"/>
      <c r="AS7967"/>
      <c r="AT7967"/>
      <c r="AU7967"/>
      <c r="AV7967"/>
      <c r="AW7967"/>
      <c r="AX7967"/>
      <c r="AY7967"/>
      <c r="AZ7967"/>
    </row>
    <row r="7968" spans="1:52">
      <c r="A7968"/>
      <c r="B7968"/>
      <c r="C7968"/>
      <c r="D7968"/>
      <c r="E7968"/>
      <c r="F7968"/>
      <c r="G7968"/>
      <c r="H7968"/>
      <c r="I7968"/>
      <c r="J7968"/>
      <c r="K7968"/>
      <c r="L7968"/>
      <c r="M7968"/>
      <c r="N7968"/>
      <c r="O7968"/>
      <c r="P7968"/>
      <c r="Q7968"/>
      <c r="R7968"/>
      <c r="S7968"/>
      <c r="T7968"/>
      <c r="U7968"/>
      <c r="V7968"/>
      <c r="W7968"/>
      <c r="X7968"/>
      <c r="Y7968"/>
      <c r="Z7968"/>
      <c r="AA7968"/>
      <c r="AB7968"/>
      <c r="AC7968"/>
      <c r="AD7968"/>
      <c r="AE7968"/>
      <c r="AF7968"/>
      <c r="AG7968"/>
      <c r="AH7968"/>
      <c r="AI7968"/>
      <c r="AJ7968"/>
      <c r="AK7968"/>
      <c r="AL7968"/>
      <c r="AM7968"/>
      <c r="AN7968"/>
      <c r="AO7968"/>
      <c r="AP7968"/>
      <c r="AQ7968"/>
      <c r="AR7968"/>
      <c r="AS7968"/>
      <c r="AT7968"/>
      <c r="AU7968"/>
      <c r="AV7968"/>
      <c r="AW7968"/>
      <c r="AX7968"/>
      <c r="AY7968"/>
      <c r="AZ7968"/>
    </row>
    <row r="7969" spans="1:52">
      <c r="A7969"/>
      <c r="B7969"/>
      <c r="C7969"/>
      <c r="D7969"/>
      <c r="E7969"/>
      <c r="F7969"/>
      <c r="G7969"/>
      <c r="H7969"/>
      <c r="I7969"/>
      <c r="J7969"/>
      <c r="K7969"/>
      <c r="L7969"/>
      <c r="M7969"/>
      <c r="N7969"/>
      <c r="O7969"/>
      <c r="P7969"/>
      <c r="Q7969"/>
      <c r="R7969"/>
      <c r="S7969"/>
      <c r="T7969"/>
      <c r="U7969"/>
      <c r="V7969"/>
      <c r="W7969"/>
      <c r="X7969"/>
      <c r="Y7969"/>
      <c r="Z7969"/>
      <c r="AA7969"/>
      <c r="AB7969"/>
      <c r="AC7969"/>
      <c r="AD7969"/>
      <c r="AE7969"/>
      <c r="AF7969"/>
      <c r="AG7969"/>
      <c r="AH7969"/>
      <c r="AI7969"/>
      <c r="AJ7969"/>
      <c r="AK7969"/>
      <c r="AL7969"/>
      <c r="AM7969"/>
      <c r="AN7969"/>
      <c r="AO7969"/>
      <c r="AP7969"/>
      <c r="AQ7969"/>
      <c r="AR7969"/>
      <c r="AS7969"/>
      <c r="AT7969"/>
      <c r="AU7969"/>
      <c r="AV7969"/>
      <c r="AW7969"/>
      <c r="AX7969"/>
      <c r="AY7969"/>
      <c r="AZ7969"/>
    </row>
    <row r="7970" spans="1:52">
      <c r="A7970"/>
      <c r="B7970"/>
      <c r="C7970"/>
      <c r="D7970"/>
      <c r="E7970"/>
      <c r="F7970"/>
      <c r="G7970"/>
      <c r="H7970"/>
      <c r="I7970"/>
      <c r="J7970"/>
      <c r="K7970"/>
      <c r="L7970"/>
      <c r="M7970"/>
      <c r="N7970"/>
      <c r="O7970"/>
      <c r="P7970"/>
      <c r="Q7970"/>
      <c r="R7970"/>
      <c r="S7970"/>
      <c r="T7970"/>
      <c r="U7970"/>
      <c r="V7970"/>
      <c r="W7970"/>
      <c r="X7970"/>
      <c r="Y7970"/>
      <c r="Z7970"/>
      <c r="AA7970"/>
      <c r="AB7970"/>
      <c r="AC7970"/>
      <c r="AD7970"/>
      <c r="AE7970"/>
      <c r="AF7970"/>
      <c r="AG7970"/>
      <c r="AH7970"/>
      <c r="AI7970"/>
      <c r="AJ7970"/>
      <c r="AK7970"/>
      <c r="AL7970"/>
      <c r="AM7970"/>
      <c r="AN7970"/>
      <c r="AO7970"/>
      <c r="AP7970"/>
      <c r="AQ7970"/>
      <c r="AR7970"/>
      <c r="AS7970"/>
      <c r="AT7970"/>
      <c r="AU7970"/>
      <c r="AV7970"/>
      <c r="AW7970"/>
      <c r="AX7970"/>
      <c r="AY7970"/>
      <c r="AZ7970"/>
    </row>
    <row r="7971" spans="1:52">
      <c r="A7971"/>
      <c r="B7971"/>
      <c r="C7971"/>
      <c r="D7971"/>
      <c r="E7971"/>
      <c r="F7971"/>
      <c r="G7971"/>
      <c r="H7971"/>
      <c r="I7971"/>
      <c r="J7971"/>
      <c r="K7971"/>
      <c r="L7971"/>
      <c r="M7971"/>
      <c r="N7971"/>
      <c r="O7971"/>
      <c r="P7971"/>
      <c r="Q7971"/>
      <c r="R7971"/>
      <c r="S7971"/>
      <c r="T7971"/>
      <c r="U7971"/>
      <c r="V7971"/>
      <c r="W7971"/>
      <c r="X7971"/>
      <c r="Y7971"/>
      <c r="Z7971"/>
      <c r="AA7971"/>
      <c r="AB7971"/>
      <c r="AC7971"/>
      <c r="AD7971"/>
      <c r="AE7971"/>
      <c r="AF7971"/>
      <c r="AG7971"/>
      <c r="AH7971"/>
      <c r="AI7971"/>
      <c r="AJ7971"/>
      <c r="AK7971"/>
      <c r="AL7971"/>
      <c r="AM7971"/>
      <c r="AN7971"/>
      <c r="AO7971"/>
      <c r="AP7971"/>
      <c r="AQ7971"/>
      <c r="AR7971"/>
      <c r="AS7971"/>
      <c r="AT7971"/>
      <c r="AU7971"/>
      <c r="AV7971"/>
      <c r="AW7971"/>
      <c r="AX7971"/>
      <c r="AY7971"/>
      <c r="AZ7971"/>
    </row>
    <row r="7972" spans="1:52">
      <c r="A7972"/>
      <c r="B7972"/>
      <c r="C7972"/>
      <c r="D7972"/>
      <c r="E7972"/>
      <c r="F7972"/>
      <c r="G7972"/>
      <c r="H7972"/>
      <c r="I7972"/>
      <c r="J7972"/>
      <c r="K7972"/>
      <c r="L7972"/>
      <c r="M7972"/>
      <c r="N7972"/>
      <c r="O7972"/>
      <c r="P7972"/>
      <c r="Q7972"/>
      <c r="R7972"/>
      <c r="S7972"/>
      <c r="T7972"/>
      <c r="U7972"/>
      <c r="V7972"/>
      <c r="W7972"/>
      <c r="X7972"/>
      <c r="Y7972"/>
      <c r="Z7972"/>
      <c r="AA7972"/>
      <c r="AB7972"/>
      <c r="AC7972"/>
      <c r="AD7972"/>
      <c r="AE7972"/>
      <c r="AF7972"/>
      <c r="AG7972"/>
      <c r="AH7972"/>
      <c r="AI7972"/>
      <c r="AJ7972"/>
      <c r="AK7972"/>
      <c r="AL7972"/>
      <c r="AM7972"/>
      <c r="AN7972"/>
      <c r="AO7972"/>
      <c r="AP7972"/>
      <c r="AQ7972"/>
      <c r="AR7972"/>
      <c r="AS7972"/>
      <c r="AT7972"/>
      <c r="AU7972"/>
      <c r="AV7972"/>
      <c r="AW7972"/>
      <c r="AX7972"/>
      <c r="AY7972"/>
      <c r="AZ7972"/>
    </row>
    <row r="7973" spans="1:52">
      <c r="A7973"/>
      <c r="B7973"/>
      <c r="C7973"/>
      <c r="D7973"/>
      <c r="E7973"/>
      <c r="F7973"/>
      <c r="G7973"/>
      <c r="H7973"/>
      <c r="I7973"/>
      <c r="J7973"/>
      <c r="K7973"/>
      <c r="L7973"/>
      <c r="M7973"/>
      <c r="N7973"/>
      <c r="O7973"/>
      <c r="P7973"/>
      <c r="Q7973"/>
      <c r="R7973"/>
      <c r="S7973"/>
      <c r="T7973"/>
      <c r="U7973"/>
      <c r="V7973"/>
      <c r="W7973"/>
      <c r="X7973"/>
      <c r="Y7973"/>
      <c r="Z7973"/>
      <c r="AA7973"/>
      <c r="AB7973"/>
      <c r="AC7973"/>
      <c r="AD7973"/>
      <c r="AE7973"/>
      <c r="AF7973"/>
      <c r="AG7973"/>
      <c r="AH7973"/>
      <c r="AI7973"/>
      <c r="AJ7973"/>
      <c r="AK7973"/>
      <c r="AL7973"/>
      <c r="AM7973"/>
      <c r="AN7973"/>
      <c r="AO7973"/>
      <c r="AP7973"/>
      <c r="AQ7973"/>
      <c r="AR7973"/>
      <c r="AS7973"/>
      <c r="AT7973"/>
      <c r="AU7973"/>
      <c r="AV7973"/>
      <c r="AW7973"/>
      <c r="AX7973"/>
      <c r="AY7973"/>
      <c r="AZ7973"/>
    </row>
    <row r="7974" spans="1:52">
      <c r="A7974"/>
      <c r="B7974"/>
      <c r="C7974"/>
      <c r="D7974"/>
      <c r="E7974"/>
      <c r="F7974"/>
      <c r="G7974"/>
      <c r="H7974"/>
      <c r="I7974"/>
      <c r="J7974"/>
      <c r="K7974"/>
      <c r="L7974"/>
      <c r="M7974"/>
      <c r="N7974"/>
      <c r="O7974"/>
      <c r="P7974"/>
      <c r="Q7974"/>
      <c r="R7974"/>
      <c r="S7974"/>
      <c r="T7974"/>
      <c r="U7974"/>
      <c r="V7974"/>
      <c r="W7974"/>
      <c r="X7974"/>
      <c r="Y7974"/>
      <c r="Z7974"/>
      <c r="AA7974"/>
      <c r="AB7974"/>
      <c r="AC7974"/>
      <c r="AD7974"/>
      <c r="AE7974"/>
      <c r="AF7974"/>
      <c r="AG7974"/>
      <c r="AH7974"/>
      <c r="AI7974"/>
      <c r="AJ7974"/>
      <c r="AK7974"/>
      <c r="AL7974"/>
      <c r="AM7974"/>
      <c r="AN7974"/>
      <c r="AO7974"/>
      <c r="AP7974"/>
      <c r="AQ7974"/>
      <c r="AR7974"/>
      <c r="AS7974"/>
      <c r="AT7974"/>
      <c r="AU7974"/>
      <c r="AV7974"/>
      <c r="AW7974"/>
      <c r="AX7974"/>
      <c r="AY7974"/>
      <c r="AZ7974"/>
    </row>
    <row r="7975" spans="1:52">
      <c r="A7975"/>
      <c r="B7975"/>
      <c r="C7975"/>
      <c r="D7975"/>
      <c r="E7975"/>
      <c r="F7975"/>
      <c r="G7975"/>
      <c r="H7975"/>
      <c r="I7975"/>
      <c r="J7975"/>
      <c r="K7975"/>
      <c r="L7975"/>
      <c r="M7975"/>
      <c r="N7975"/>
      <c r="O7975"/>
      <c r="P7975"/>
      <c r="Q7975"/>
      <c r="R7975"/>
      <c r="S7975"/>
      <c r="T7975"/>
      <c r="U7975"/>
      <c r="V7975"/>
      <c r="W7975"/>
      <c r="X7975"/>
      <c r="Y7975"/>
      <c r="Z7975"/>
      <c r="AA7975"/>
      <c r="AB7975"/>
      <c r="AC7975"/>
      <c r="AD7975"/>
      <c r="AE7975"/>
      <c r="AF7975"/>
      <c r="AG7975"/>
      <c r="AH7975"/>
      <c r="AI7975"/>
      <c r="AJ7975"/>
      <c r="AK7975"/>
      <c r="AL7975"/>
      <c r="AM7975"/>
      <c r="AN7975"/>
      <c r="AO7975"/>
      <c r="AP7975"/>
      <c r="AQ7975"/>
      <c r="AR7975"/>
      <c r="AS7975"/>
      <c r="AT7975"/>
      <c r="AU7975"/>
      <c r="AV7975"/>
      <c r="AW7975"/>
      <c r="AX7975"/>
      <c r="AY7975"/>
      <c r="AZ7975"/>
    </row>
    <row r="7976" spans="1:52">
      <c r="A7976"/>
      <c r="B7976"/>
      <c r="C7976"/>
      <c r="D7976"/>
      <c r="E7976"/>
      <c r="F7976"/>
      <c r="G7976"/>
      <c r="H7976"/>
      <c r="I7976"/>
      <c r="J7976"/>
      <c r="K7976"/>
      <c r="L7976"/>
      <c r="M7976"/>
      <c r="N7976"/>
      <c r="O7976"/>
      <c r="P7976"/>
      <c r="Q7976"/>
      <c r="R7976"/>
      <c r="S7976"/>
      <c r="T7976"/>
      <c r="U7976"/>
      <c r="V7976"/>
      <c r="W7976"/>
      <c r="X7976"/>
      <c r="Y7976"/>
      <c r="Z7976"/>
      <c r="AA7976"/>
      <c r="AB7976"/>
      <c r="AC7976"/>
      <c r="AD7976"/>
      <c r="AE7976"/>
      <c r="AF7976"/>
      <c r="AG7976"/>
      <c r="AH7976"/>
      <c r="AI7976"/>
      <c r="AJ7976"/>
      <c r="AK7976"/>
      <c r="AL7976"/>
      <c r="AM7976"/>
      <c r="AN7976"/>
      <c r="AO7976"/>
      <c r="AP7976"/>
      <c r="AQ7976"/>
      <c r="AR7976"/>
      <c r="AS7976"/>
      <c r="AT7976"/>
      <c r="AU7976"/>
      <c r="AV7976"/>
      <c r="AW7976"/>
      <c r="AX7976"/>
      <c r="AY7976"/>
      <c r="AZ7976"/>
    </row>
    <row r="7977" spans="1:52">
      <c r="A7977"/>
      <c r="B7977"/>
      <c r="C7977"/>
      <c r="D7977"/>
      <c r="E7977"/>
      <c r="F7977"/>
      <c r="G7977"/>
      <c r="H7977"/>
      <c r="I7977"/>
      <c r="J7977"/>
      <c r="K7977"/>
      <c r="L7977"/>
      <c r="M7977"/>
      <c r="N7977"/>
      <c r="O7977"/>
      <c r="P7977"/>
      <c r="Q7977"/>
      <c r="R7977"/>
      <c r="S7977"/>
      <c r="T7977"/>
      <c r="U7977"/>
      <c r="V7977"/>
      <c r="W7977"/>
      <c r="X7977"/>
      <c r="Y7977"/>
      <c r="Z7977"/>
      <c r="AA7977"/>
      <c r="AB7977"/>
      <c r="AC7977"/>
      <c r="AD7977"/>
      <c r="AE7977"/>
      <c r="AF7977"/>
      <c r="AG7977"/>
      <c r="AH7977"/>
      <c r="AI7977"/>
      <c r="AJ7977"/>
      <c r="AK7977"/>
      <c r="AL7977"/>
      <c r="AM7977"/>
      <c r="AN7977"/>
      <c r="AO7977"/>
      <c r="AP7977"/>
      <c r="AQ7977"/>
      <c r="AR7977"/>
      <c r="AS7977"/>
      <c r="AT7977"/>
      <c r="AU7977"/>
      <c r="AV7977"/>
      <c r="AW7977"/>
      <c r="AX7977"/>
      <c r="AY7977"/>
      <c r="AZ7977"/>
    </row>
    <row r="7978" spans="1:52">
      <c r="A7978"/>
      <c r="B7978"/>
      <c r="C7978"/>
      <c r="D7978"/>
      <c r="E7978"/>
      <c r="F7978"/>
      <c r="G7978"/>
      <c r="H7978"/>
      <c r="I7978"/>
      <c r="J7978"/>
      <c r="K7978"/>
      <c r="L7978"/>
      <c r="M7978"/>
      <c r="N7978"/>
      <c r="O7978"/>
      <c r="P7978"/>
      <c r="Q7978"/>
      <c r="R7978"/>
      <c r="S7978"/>
      <c r="T7978"/>
      <c r="U7978"/>
      <c r="V7978"/>
      <c r="W7978"/>
      <c r="X7978"/>
      <c r="Y7978"/>
      <c r="Z7978"/>
      <c r="AA7978"/>
      <c r="AB7978"/>
      <c r="AC7978"/>
      <c r="AD7978"/>
      <c r="AE7978"/>
      <c r="AF7978"/>
      <c r="AG7978"/>
      <c r="AH7978"/>
      <c r="AI7978"/>
      <c r="AJ7978"/>
      <c r="AK7978"/>
      <c r="AL7978"/>
      <c r="AM7978"/>
      <c r="AN7978"/>
      <c r="AO7978"/>
      <c r="AP7978"/>
      <c r="AQ7978"/>
      <c r="AR7978"/>
      <c r="AS7978"/>
      <c r="AT7978"/>
      <c r="AU7978"/>
      <c r="AV7978"/>
      <c r="AW7978"/>
      <c r="AX7978"/>
      <c r="AY7978"/>
      <c r="AZ7978"/>
    </row>
    <row r="7979" spans="1:52">
      <c r="A7979"/>
      <c r="B7979"/>
      <c r="C7979"/>
      <c r="D7979"/>
      <c r="E7979"/>
      <c r="F7979"/>
      <c r="G7979"/>
      <c r="H7979"/>
      <c r="I7979"/>
      <c r="J7979"/>
      <c r="K7979"/>
      <c r="L7979"/>
      <c r="M7979"/>
      <c r="N7979"/>
      <c r="O7979"/>
      <c r="P7979"/>
      <c r="Q7979"/>
      <c r="R7979"/>
      <c r="S7979"/>
      <c r="T7979"/>
      <c r="U7979"/>
      <c r="V7979"/>
      <c r="W7979"/>
      <c r="X7979"/>
      <c r="Y7979"/>
      <c r="Z7979"/>
      <c r="AA7979"/>
      <c r="AB7979"/>
      <c r="AC7979"/>
      <c r="AD7979"/>
      <c r="AE7979"/>
      <c r="AF7979"/>
      <c r="AG7979"/>
      <c r="AH7979"/>
      <c r="AI7979"/>
      <c r="AJ7979"/>
      <c r="AK7979"/>
      <c r="AL7979"/>
      <c r="AM7979"/>
      <c r="AN7979"/>
      <c r="AO7979"/>
      <c r="AP7979"/>
      <c r="AQ7979"/>
      <c r="AR7979"/>
      <c r="AS7979"/>
      <c r="AT7979"/>
      <c r="AU7979"/>
      <c r="AV7979"/>
      <c r="AW7979"/>
      <c r="AX7979"/>
      <c r="AY7979"/>
      <c r="AZ7979"/>
    </row>
    <row r="7980" spans="1:52">
      <c r="A7980"/>
      <c r="B7980"/>
      <c r="C7980"/>
      <c r="D7980"/>
      <c r="E7980"/>
      <c r="F7980"/>
      <c r="G7980"/>
      <c r="H7980"/>
      <c r="I7980"/>
      <c r="J7980"/>
      <c r="K7980"/>
      <c r="L7980"/>
      <c r="M7980"/>
      <c r="N7980"/>
      <c r="O7980"/>
      <c r="P7980"/>
      <c r="Q7980"/>
      <c r="R7980"/>
      <c r="S7980"/>
      <c r="T7980"/>
      <c r="U7980"/>
      <c r="V7980"/>
      <c r="W7980"/>
      <c r="X7980"/>
      <c r="Y7980"/>
      <c r="Z7980"/>
      <c r="AA7980"/>
      <c r="AB7980"/>
      <c r="AC7980"/>
      <c r="AD7980"/>
      <c r="AE7980"/>
      <c r="AF7980"/>
      <c r="AG7980"/>
      <c r="AH7980"/>
      <c r="AI7980"/>
      <c r="AJ7980"/>
      <c r="AK7980"/>
      <c r="AL7980"/>
      <c r="AM7980"/>
      <c r="AN7980"/>
      <c r="AO7980"/>
      <c r="AP7980"/>
      <c r="AQ7980"/>
      <c r="AR7980"/>
      <c r="AS7980"/>
      <c r="AT7980"/>
      <c r="AU7980"/>
      <c r="AV7980"/>
      <c r="AW7980"/>
      <c r="AX7980"/>
      <c r="AY7980"/>
      <c r="AZ7980"/>
    </row>
    <row r="7981" spans="1:52">
      <c r="A7981"/>
      <c r="B7981"/>
      <c r="C7981"/>
      <c r="D7981"/>
      <c r="E7981"/>
      <c r="F7981"/>
      <c r="G7981"/>
      <c r="H7981"/>
      <c r="I7981"/>
      <c r="J7981"/>
      <c r="K7981"/>
      <c r="L7981"/>
      <c r="M7981"/>
      <c r="N7981"/>
      <c r="O7981"/>
      <c r="P7981"/>
      <c r="Q7981"/>
      <c r="R7981"/>
      <c r="S7981"/>
      <c r="T7981"/>
      <c r="U7981"/>
      <c r="V7981"/>
      <c r="W7981"/>
      <c r="X7981"/>
      <c r="Y7981"/>
      <c r="Z7981"/>
      <c r="AA7981"/>
      <c r="AB7981"/>
      <c r="AC7981"/>
      <c r="AD7981"/>
      <c r="AE7981"/>
      <c r="AF7981"/>
      <c r="AG7981"/>
      <c r="AH7981"/>
      <c r="AI7981"/>
      <c r="AJ7981"/>
      <c r="AK7981"/>
      <c r="AL7981"/>
      <c r="AM7981"/>
      <c r="AN7981"/>
      <c r="AO7981"/>
      <c r="AP7981"/>
      <c r="AQ7981"/>
      <c r="AR7981"/>
      <c r="AS7981"/>
      <c r="AT7981"/>
      <c r="AU7981"/>
      <c r="AV7981"/>
      <c r="AW7981"/>
      <c r="AX7981"/>
      <c r="AY7981"/>
      <c r="AZ7981"/>
    </row>
    <row r="7982" spans="1:52">
      <c r="A7982"/>
      <c r="B7982"/>
      <c r="C7982"/>
      <c r="D7982"/>
      <c r="E7982"/>
      <c r="F7982"/>
      <c r="G7982"/>
      <c r="H7982"/>
      <c r="I7982"/>
      <c r="J7982"/>
      <c r="K7982"/>
      <c r="L7982"/>
      <c r="M7982"/>
      <c r="N7982"/>
      <c r="O7982"/>
      <c r="P7982"/>
      <c r="Q7982"/>
      <c r="R7982"/>
      <c r="S7982"/>
      <c r="T7982"/>
      <c r="U7982"/>
      <c r="V7982"/>
      <c r="W7982"/>
      <c r="X7982"/>
      <c r="Y7982"/>
      <c r="Z7982"/>
      <c r="AA7982"/>
      <c r="AB7982"/>
      <c r="AC7982"/>
      <c r="AD7982"/>
      <c r="AE7982"/>
      <c r="AF7982"/>
      <c r="AG7982"/>
      <c r="AH7982"/>
      <c r="AI7982"/>
      <c r="AJ7982"/>
      <c r="AK7982"/>
      <c r="AL7982"/>
      <c r="AM7982"/>
      <c r="AN7982"/>
      <c r="AO7982"/>
      <c r="AP7982"/>
      <c r="AQ7982"/>
      <c r="AR7982"/>
      <c r="AS7982"/>
      <c r="AT7982"/>
      <c r="AU7982"/>
      <c r="AV7982"/>
      <c r="AW7982"/>
      <c r="AX7982"/>
      <c r="AY7982"/>
      <c r="AZ7982"/>
    </row>
    <row r="7983" spans="1:52">
      <c r="A7983"/>
      <c r="B7983"/>
      <c r="C7983"/>
      <c r="D7983"/>
      <c r="E7983"/>
      <c r="F7983"/>
      <c r="G7983"/>
      <c r="H7983"/>
      <c r="I7983"/>
      <c r="J7983"/>
      <c r="K7983"/>
      <c r="L7983"/>
      <c r="M7983"/>
      <c r="N7983"/>
      <c r="O7983"/>
      <c r="P7983"/>
      <c r="Q7983"/>
      <c r="R7983"/>
      <c r="S7983"/>
      <c r="T7983"/>
      <c r="U7983"/>
      <c r="V7983"/>
      <c r="W7983"/>
      <c r="X7983"/>
      <c r="Y7983"/>
      <c r="Z7983"/>
      <c r="AA7983"/>
      <c r="AB7983"/>
      <c r="AC7983"/>
      <c r="AD7983"/>
      <c r="AE7983"/>
      <c r="AF7983"/>
      <c r="AG7983"/>
      <c r="AH7983"/>
      <c r="AI7983"/>
      <c r="AJ7983"/>
      <c r="AK7983"/>
      <c r="AL7983"/>
      <c r="AM7983"/>
      <c r="AN7983"/>
      <c r="AO7983"/>
      <c r="AP7983"/>
      <c r="AQ7983"/>
      <c r="AR7983"/>
      <c r="AS7983"/>
      <c r="AT7983"/>
      <c r="AU7983"/>
      <c r="AV7983"/>
      <c r="AW7983"/>
      <c r="AX7983"/>
      <c r="AY7983"/>
      <c r="AZ7983"/>
    </row>
    <row r="7984" spans="1:52">
      <c r="A7984"/>
      <c r="B7984"/>
      <c r="C7984"/>
      <c r="D7984"/>
      <c r="E7984"/>
      <c r="F7984"/>
      <c r="G7984"/>
      <c r="H7984"/>
      <c r="I7984"/>
      <c r="J7984"/>
      <c r="K7984"/>
      <c r="L7984"/>
      <c r="M7984"/>
      <c r="N7984"/>
      <c r="O7984"/>
      <c r="P7984"/>
      <c r="Q7984"/>
      <c r="R7984"/>
      <c r="S7984"/>
      <c r="T7984"/>
      <c r="U7984"/>
      <c r="V7984"/>
      <c r="W7984"/>
      <c r="X7984"/>
      <c r="Y7984"/>
      <c r="Z7984"/>
      <c r="AA7984"/>
      <c r="AB7984"/>
      <c r="AC7984"/>
      <c r="AD7984"/>
      <c r="AE7984"/>
      <c r="AF7984"/>
      <c r="AG7984"/>
      <c r="AH7984"/>
      <c r="AI7984"/>
      <c r="AJ7984"/>
      <c r="AK7984"/>
      <c r="AL7984"/>
      <c r="AM7984"/>
      <c r="AN7984"/>
      <c r="AO7984"/>
      <c r="AP7984"/>
      <c r="AQ7984"/>
      <c r="AR7984"/>
      <c r="AS7984"/>
      <c r="AT7984"/>
      <c r="AU7984"/>
      <c r="AV7984"/>
      <c r="AW7984"/>
      <c r="AX7984"/>
      <c r="AY7984"/>
      <c r="AZ7984"/>
    </row>
    <row r="7985" spans="1:52">
      <c r="A7985"/>
      <c r="B7985"/>
      <c r="C7985"/>
      <c r="D7985"/>
      <c r="E7985"/>
      <c r="F7985"/>
      <c r="G7985"/>
      <c r="H7985"/>
      <c r="I7985"/>
      <c r="J7985"/>
      <c r="K7985"/>
      <c r="L7985"/>
      <c r="M7985"/>
      <c r="N7985"/>
      <c r="O7985"/>
      <c r="P7985"/>
      <c r="Q7985"/>
      <c r="R7985"/>
      <c r="S7985"/>
      <c r="T7985"/>
      <c r="U7985"/>
      <c r="V7985"/>
      <c r="W7985"/>
      <c r="X7985"/>
      <c r="Y7985"/>
      <c r="Z7985"/>
      <c r="AA7985"/>
      <c r="AB7985"/>
      <c r="AC7985"/>
      <c r="AD7985"/>
      <c r="AE7985"/>
      <c r="AF7985"/>
      <c r="AG7985"/>
      <c r="AH7985"/>
      <c r="AI7985"/>
      <c r="AJ7985"/>
      <c r="AK7985"/>
      <c r="AL7985"/>
      <c r="AM7985"/>
      <c r="AN7985"/>
      <c r="AO7985"/>
      <c r="AP7985"/>
      <c r="AQ7985"/>
      <c r="AR7985"/>
      <c r="AS7985"/>
      <c r="AT7985"/>
      <c r="AU7985"/>
      <c r="AV7985"/>
      <c r="AW7985"/>
      <c r="AX7985"/>
      <c r="AY7985"/>
      <c r="AZ7985"/>
    </row>
    <row r="7986" spans="1:52">
      <c r="A7986"/>
      <c r="B7986"/>
      <c r="C7986"/>
      <c r="D7986"/>
      <c r="E7986"/>
      <c r="F7986"/>
      <c r="G7986"/>
      <c r="H7986"/>
      <c r="I7986"/>
      <c r="J7986"/>
      <c r="K7986"/>
      <c r="L7986"/>
      <c r="M7986"/>
      <c r="N7986"/>
      <c r="O7986"/>
      <c r="P7986"/>
      <c r="Q7986"/>
      <c r="R7986"/>
      <c r="S7986"/>
      <c r="T7986"/>
      <c r="U7986"/>
      <c r="V7986"/>
      <c r="W7986"/>
      <c r="X7986"/>
      <c r="Y7986"/>
      <c r="Z7986"/>
      <c r="AA7986"/>
      <c r="AB7986"/>
      <c r="AC7986"/>
      <c r="AD7986"/>
      <c r="AE7986"/>
      <c r="AF7986"/>
      <c r="AG7986"/>
      <c r="AH7986"/>
      <c r="AI7986"/>
      <c r="AJ7986"/>
      <c r="AK7986"/>
      <c r="AL7986"/>
      <c r="AM7986"/>
      <c r="AN7986"/>
      <c r="AO7986"/>
      <c r="AP7986"/>
      <c r="AQ7986"/>
      <c r="AR7986"/>
      <c r="AS7986"/>
      <c r="AT7986"/>
      <c r="AU7986"/>
      <c r="AV7986"/>
      <c r="AW7986"/>
      <c r="AX7986"/>
      <c r="AY7986"/>
      <c r="AZ7986"/>
    </row>
    <row r="7987" spans="1:52">
      <c r="A7987"/>
      <c r="B7987"/>
      <c r="C7987"/>
      <c r="D7987"/>
      <c r="E7987"/>
      <c r="F7987"/>
      <c r="G7987"/>
      <c r="H7987"/>
      <c r="I7987"/>
      <c r="J7987"/>
      <c r="K7987"/>
      <c r="L7987"/>
      <c r="M7987"/>
      <c r="N7987"/>
      <c r="O7987"/>
      <c r="P7987"/>
      <c r="Q7987"/>
      <c r="R7987"/>
      <c r="S7987"/>
      <c r="T7987"/>
      <c r="U7987"/>
      <c r="V7987"/>
      <c r="W7987"/>
      <c r="X7987"/>
      <c r="Y7987"/>
      <c r="Z7987"/>
      <c r="AA7987"/>
      <c r="AB7987"/>
      <c r="AC7987"/>
      <c r="AD7987"/>
      <c r="AE7987"/>
      <c r="AF7987"/>
      <c r="AG7987"/>
      <c r="AH7987"/>
      <c r="AI7987"/>
      <c r="AJ7987"/>
      <c r="AK7987"/>
      <c r="AL7987"/>
      <c r="AM7987"/>
      <c r="AN7987"/>
      <c r="AO7987"/>
      <c r="AP7987"/>
      <c r="AQ7987"/>
      <c r="AR7987"/>
      <c r="AS7987"/>
      <c r="AT7987"/>
      <c r="AU7987"/>
      <c r="AV7987"/>
      <c r="AW7987"/>
      <c r="AX7987"/>
      <c r="AY7987"/>
      <c r="AZ7987"/>
    </row>
    <row r="7988" spans="1:52">
      <c r="A7988"/>
      <c r="B7988"/>
      <c r="C7988"/>
      <c r="D7988"/>
      <c r="E7988"/>
      <c r="F7988"/>
      <c r="G7988"/>
      <c r="H7988"/>
      <c r="I7988"/>
      <c r="J7988"/>
      <c r="K7988"/>
      <c r="L7988"/>
      <c r="M7988"/>
      <c r="N7988"/>
      <c r="O7988"/>
      <c r="P7988"/>
      <c r="Q7988"/>
      <c r="R7988"/>
      <c r="S7988"/>
      <c r="T7988"/>
      <c r="U7988"/>
      <c r="V7988"/>
      <c r="W7988"/>
      <c r="X7988"/>
      <c r="Y7988"/>
      <c r="Z7988"/>
      <c r="AA7988"/>
      <c r="AB7988"/>
      <c r="AC7988"/>
      <c r="AD7988"/>
      <c r="AE7988"/>
      <c r="AF7988"/>
      <c r="AG7988"/>
      <c r="AH7988"/>
      <c r="AI7988"/>
      <c r="AJ7988"/>
      <c r="AK7988"/>
      <c r="AL7988"/>
      <c r="AM7988"/>
      <c r="AN7988"/>
      <c r="AO7988"/>
      <c r="AP7988"/>
      <c r="AQ7988"/>
      <c r="AR7988"/>
      <c r="AS7988"/>
      <c r="AT7988"/>
      <c r="AU7988"/>
      <c r="AV7988"/>
      <c r="AW7988"/>
      <c r="AX7988"/>
      <c r="AY7988"/>
      <c r="AZ7988"/>
    </row>
    <row r="7989" spans="1:52">
      <c r="A7989"/>
      <c r="B7989"/>
      <c r="C7989"/>
      <c r="D7989"/>
      <c r="E7989"/>
      <c r="F7989"/>
      <c r="G7989"/>
      <c r="H7989"/>
      <c r="I7989"/>
      <c r="J7989"/>
      <c r="K7989"/>
      <c r="L7989"/>
      <c r="M7989"/>
      <c r="N7989"/>
      <c r="O7989"/>
      <c r="P7989"/>
      <c r="Q7989"/>
      <c r="R7989"/>
      <c r="S7989"/>
      <c r="T7989"/>
      <c r="U7989"/>
      <c r="V7989"/>
      <c r="W7989"/>
      <c r="X7989"/>
      <c r="Y7989"/>
      <c r="Z7989"/>
      <c r="AA7989"/>
      <c r="AB7989"/>
      <c r="AC7989"/>
      <c r="AD7989"/>
      <c r="AE7989"/>
      <c r="AF7989"/>
      <c r="AG7989"/>
      <c r="AH7989"/>
      <c r="AI7989"/>
      <c r="AJ7989"/>
      <c r="AK7989"/>
      <c r="AL7989"/>
      <c r="AM7989"/>
      <c r="AN7989"/>
      <c r="AO7989"/>
      <c r="AP7989"/>
      <c r="AQ7989"/>
      <c r="AR7989"/>
      <c r="AS7989"/>
      <c r="AT7989"/>
      <c r="AU7989"/>
      <c r="AV7989"/>
      <c r="AW7989"/>
      <c r="AX7989"/>
      <c r="AY7989"/>
      <c r="AZ7989"/>
    </row>
    <row r="7990" spans="1:52">
      <c r="A7990"/>
      <c r="B7990"/>
      <c r="C7990"/>
      <c r="D7990"/>
      <c r="E7990"/>
      <c r="F7990"/>
      <c r="G7990"/>
      <c r="H7990"/>
      <c r="I7990"/>
      <c r="J7990"/>
      <c r="K7990"/>
      <c r="L7990"/>
      <c r="M7990"/>
      <c r="N7990"/>
      <c r="O7990"/>
      <c r="P7990"/>
      <c r="Q7990"/>
      <c r="R7990"/>
      <c r="S7990"/>
      <c r="T7990"/>
      <c r="U7990"/>
      <c r="V7990"/>
      <c r="W7990"/>
      <c r="X7990"/>
      <c r="Y7990"/>
      <c r="Z7990"/>
      <c r="AA7990"/>
      <c r="AB7990"/>
      <c r="AC7990"/>
      <c r="AD7990"/>
      <c r="AE7990"/>
      <c r="AF7990"/>
      <c r="AG7990"/>
      <c r="AH7990"/>
      <c r="AI7990"/>
      <c r="AJ7990"/>
      <c r="AK7990"/>
      <c r="AL7990"/>
      <c r="AM7990"/>
      <c r="AN7990"/>
      <c r="AO7990"/>
      <c r="AP7990"/>
      <c r="AQ7990"/>
      <c r="AR7990"/>
      <c r="AS7990"/>
      <c r="AT7990"/>
      <c r="AU7990"/>
      <c r="AV7990"/>
      <c r="AW7990"/>
      <c r="AX7990"/>
      <c r="AY7990"/>
      <c r="AZ7990"/>
    </row>
    <row r="7991" spans="1:52">
      <c r="A7991"/>
      <c r="B7991"/>
      <c r="C7991"/>
      <c r="D7991"/>
      <c r="E7991"/>
      <c r="F7991"/>
      <c r="G7991"/>
      <c r="H7991"/>
      <c r="I7991"/>
      <c r="J7991"/>
      <c r="K7991"/>
      <c r="L7991"/>
      <c r="M7991"/>
      <c r="N7991"/>
      <c r="O7991"/>
      <c r="P7991"/>
      <c r="Q7991"/>
      <c r="R7991"/>
      <c r="S7991"/>
      <c r="T7991"/>
      <c r="U7991"/>
      <c r="V7991"/>
      <c r="W7991"/>
      <c r="X7991"/>
      <c r="Y7991"/>
      <c r="Z7991"/>
      <c r="AA7991"/>
      <c r="AB7991"/>
      <c r="AC7991"/>
      <c r="AD7991"/>
      <c r="AE7991"/>
      <c r="AF7991"/>
      <c r="AG7991"/>
      <c r="AH7991"/>
      <c r="AI7991"/>
      <c r="AJ7991"/>
      <c r="AK7991"/>
      <c r="AL7991"/>
      <c r="AM7991"/>
      <c r="AN7991"/>
      <c r="AO7991"/>
      <c r="AP7991"/>
      <c r="AQ7991"/>
      <c r="AR7991"/>
      <c r="AS7991"/>
      <c r="AT7991"/>
      <c r="AU7991"/>
      <c r="AV7991"/>
      <c r="AW7991"/>
      <c r="AX7991"/>
      <c r="AY7991"/>
      <c r="AZ7991"/>
    </row>
    <row r="7992" spans="1:52">
      <c r="A7992"/>
      <c r="B7992"/>
      <c r="C7992"/>
      <c r="D7992"/>
      <c r="E7992"/>
      <c r="F7992"/>
      <c r="G7992"/>
      <c r="H7992"/>
      <c r="I7992"/>
      <c r="J7992"/>
      <c r="K7992"/>
      <c r="L7992"/>
      <c r="M7992"/>
      <c r="N7992"/>
      <c r="O7992"/>
      <c r="P7992"/>
      <c r="Q7992"/>
      <c r="R7992"/>
      <c r="S7992"/>
      <c r="T7992"/>
      <c r="U7992"/>
      <c r="V7992"/>
      <c r="W7992"/>
      <c r="X7992"/>
      <c r="Y7992"/>
      <c r="Z7992"/>
      <c r="AA7992"/>
      <c r="AB7992"/>
      <c r="AC7992"/>
      <c r="AD7992"/>
      <c r="AE7992"/>
      <c r="AF7992"/>
      <c r="AG7992"/>
      <c r="AH7992"/>
      <c r="AI7992"/>
      <c r="AJ7992"/>
      <c r="AK7992"/>
      <c r="AL7992"/>
      <c r="AM7992"/>
      <c r="AN7992"/>
      <c r="AO7992"/>
      <c r="AP7992"/>
      <c r="AQ7992"/>
      <c r="AR7992"/>
      <c r="AS7992"/>
      <c r="AT7992"/>
      <c r="AU7992"/>
      <c r="AV7992"/>
      <c r="AW7992"/>
      <c r="AX7992"/>
      <c r="AY7992"/>
      <c r="AZ7992"/>
    </row>
    <row r="7993" spans="1:52">
      <c r="A7993"/>
      <c r="B7993"/>
      <c r="C7993"/>
      <c r="D7993"/>
      <c r="E7993"/>
      <c r="F7993"/>
      <c r="G7993"/>
      <c r="H7993"/>
      <c r="I7993"/>
      <c r="J7993"/>
      <c r="K7993"/>
      <c r="L7993"/>
      <c r="M7993"/>
      <c r="N7993"/>
      <c r="O7993"/>
      <c r="P7993"/>
      <c r="Q7993"/>
      <c r="R7993"/>
      <c r="S7993"/>
      <c r="T7993"/>
      <c r="U7993"/>
      <c r="V7993"/>
      <c r="W7993"/>
      <c r="X7993"/>
      <c r="Y7993"/>
      <c r="Z7993"/>
      <c r="AA7993"/>
      <c r="AB7993"/>
      <c r="AC7993"/>
      <c r="AD7993"/>
      <c r="AE7993"/>
      <c r="AF7993"/>
      <c r="AG7993"/>
      <c r="AH7993"/>
      <c r="AI7993"/>
      <c r="AJ7993"/>
      <c r="AK7993"/>
      <c r="AL7993"/>
      <c r="AM7993"/>
      <c r="AN7993"/>
      <c r="AO7993"/>
      <c r="AP7993"/>
      <c r="AQ7993"/>
      <c r="AR7993"/>
      <c r="AS7993"/>
      <c r="AT7993"/>
      <c r="AU7993"/>
      <c r="AV7993"/>
      <c r="AW7993"/>
      <c r="AX7993"/>
      <c r="AY7993"/>
      <c r="AZ7993"/>
    </row>
    <row r="7994" spans="1:52">
      <c r="A7994"/>
      <c r="B7994"/>
      <c r="C7994"/>
      <c r="D7994"/>
      <c r="E7994"/>
      <c r="F7994"/>
      <c r="G7994"/>
      <c r="H7994"/>
      <c r="I7994"/>
      <c r="J7994"/>
      <c r="K7994"/>
      <c r="L7994"/>
      <c r="M7994"/>
      <c r="N7994"/>
      <c r="O7994"/>
      <c r="P7994"/>
      <c r="Q7994"/>
      <c r="R7994"/>
      <c r="S7994"/>
      <c r="T7994"/>
      <c r="U7994"/>
      <c r="V7994"/>
      <c r="W7994"/>
      <c r="X7994"/>
      <c r="Y7994"/>
      <c r="Z7994"/>
      <c r="AA7994"/>
      <c r="AB7994"/>
      <c r="AC7994"/>
      <c r="AD7994"/>
      <c r="AE7994"/>
      <c r="AF7994"/>
      <c r="AG7994"/>
      <c r="AH7994"/>
      <c r="AI7994"/>
      <c r="AJ7994"/>
      <c r="AK7994"/>
      <c r="AL7994"/>
      <c r="AM7994"/>
      <c r="AN7994"/>
      <c r="AO7994"/>
      <c r="AP7994"/>
      <c r="AQ7994"/>
      <c r="AR7994"/>
      <c r="AS7994"/>
      <c r="AT7994"/>
      <c r="AU7994"/>
      <c r="AV7994"/>
      <c r="AW7994"/>
      <c r="AX7994"/>
      <c r="AY7994"/>
      <c r="AZ7994"/>
    </row>
    <row r="7995" spans="1:52">
      <c r="A7995"/>
      <c r="B7995"/>
      <c r="C7995"/>
      <c r="D7995"/>
      <c r="E7995"/>
      <c r="F7995"/>
      <c r="G7995"/>
      <c r="H7995"/>
      <c r="I7995"/>
      <c r="J7995"/>
      <c r="K7995"/>
      <c r="L7995"/>
      <c r="M7995"/>
      <c r="N7995"/>
      <c r="O7995"/>
      <c r="P7995"/>
      <c r="Q7995"/>
      <c r="R7995"/>
      <c r="S7995"/>
      <c r="T7995"/>
      <c r="U7995"/>
      <c r="V7995"/>
      <c r="W7995"/>
      <c r="X7995"/>
      <c r="Y7995"/>
      <c r="Z7995"/>
      <c r="AA7995"/>
      <c r="AB7995"/>
      <c r="AC7995"/>
      <c r="AD7995"/>
      <c r="AE7995"/>
      <c r="AF7995"/>
      <c r="AG7995"/>
      <c r="AH7995"/>
      <c r="AI7995"/>
      <c r="AJ7995"/>
      <c r="AK7995"/>
      <c r="AL7995"/>
      <c r="AM7995"/>
      <c r="AN7995"/>
      <c r="AO7995"/>
      <c r="AP7995"/>
      <c r="AQ7995"/>
      <c r="AR7995"/>
      <c r="AS7995"/>
      <c r="AT7995"/>
      <c r="AU7995"/>
      <c r="AV7995"/>
      <c r="AW7995"/>
      <c r="AX7995"/>
      <c r="AY7995"/>
      <c r="AZ7995"/>
    </row>
    <row r="7996" spans="1:52">
      <c r="A7996"/>
      <c r="B7996"/>
      <c r="C7996"/>
      <c r="D7996"/>
      <c r="E7996"/>
      <c r="F7996"/>
      <c r="G7996"/>
      <c r="H7996"/>
      <c r="I7996"/>
      <c r="J7996"/>
      <c r="K7996"/>
      <c r="L7996"/>
      <c r="M7996"/>
      <c r="N7996"/>
      <c r="O7996"/>
      <c r="P7996"/>
      <c r="Q7996"/>
      <c r="R7996"/>
      <c r="S7996"/>
      <c r="T7996"/>
      <c r="U7996"/>
      <c r="V7996"/>
      <c r="W7996"/>
      <c r="X7996"/>
      <c r="Y7996"/>
      <c r="Z7996"/>
      <c r="AA7996"/>
      <c r="AB7996"/>
      <c r="AC7996"/>
      <c r="AD7996"/>
      <c r="AE7996"/>
      <c r="AF7996"/>
      <c r="AG7996"/>
      <c r="AH7996"/>
      <c r="AI7996"/>
      <c r="AJ7996"/>
      <c r="AK7996"/>
      <c r="AL7996"/>
      <c r="AM7996"/>
      <c r="AN7996"/>
      <c r="AO7996"/>
      <c r="AP7996"/>
      <c r="AQ7996"/>
      <c r="AR7996"/>
      <c r="AS7996"/>
      <c r="AT7996"/>
      <c r="AU7996"/>
      <c r="AV7996"/>
      <c r="AW7996"/>
      <c r="AX7996"/>
      <c r="AY7996"/>
      <c r="AZ7996"/>
    </row>
    <row r="7997" spans="1:52">
      <c r="A7997"/>
      <c r="B7997"/>
      <c r="C7997"/>
      <c r="D7997"/>
      <c r="E7997"/>
      <c r="F7997"/>
      <c r="G7997"/>
      <c r="H7997"/>
      <c r="I7997"/>
      <c r="J7997"/>
      <c r="K7997"/>
      <c r="L7997"/>
      <c r="M7997"/>
      <c r="N7997"/>
      <c r="O7997"/>
      <c r="P7997"/>
      <c r="Q7997"/>
      <c r="R7997"/>
      <c r="S7997"/>
      <c r="T7997"/>
      <c r="U7997"/>
      <c r="V7997"/>
      <c r="W7997"/>
      <c r="X7997"/>
      <c r="Y7997"/>
      <c r="Z7997"/>
      <c r="AA7997"/>
      <c r="AB7997"/>
      <c r="AC7997"/>
      <c r="AD7997"/>
      <c r="AE7997"/>
      <c r="AF7997"/>
      <c r="AG7997"/>
      <c r="AH7997"/>
      <c r="AI7997"/>
      <c r="AJ7997"/>
      <c r="AK7997"/>
      <c r="AL7997"/>
      <c r="AM7997"/>
      <c r="AN7997"/>
      <c r="AO7997"/>
      <c r="AP7997"/>
      <c r="AQ7997"/>
      <c r="AR7997"/>
      <c r="AS7997"/>
      <c r="AT7997"/>
      <c r="AU7997"/>
      <c r="AV7997"/>
      <c r="AW7997"/>
      <c r="AX7997"/>
      <c r="AY7997"/>
      <c r="AZ7997"/>
    </row>
    <row r="7998" spans="1:52">
      <c r="A7998"/>
      <c r="B7998"/>
      <c r="C7998"/>
      <c r="D7998"/>
      <c r="E7998"/>
      <c r="F7998"/>
      <c r="G7998"/>
      <c r="H7998"/>
      <c r="I7998"/>
      <c r="J7998"/>
      <c r="K7998"/>
      <c r="L7998"/>
      <c r="M7998"/>
      <c r="N7998"/>
      <c r="O7998"/>
      <c r="P7998"/>
      <c r="Q7998"/>
      <c r="R7998"/>
      <c r="S7998"/>
      <c r="T7998"/>
      <c r="U7998"/>
      <c r="V7998"/>
      <c r="W7998"/>
      <c r="X7998"/>
      <c r="Y7998"/>
      <c r="Z7998"/>
      <c r="AA7998"/>
      <c r="AB7998"/>
      <c r="AC7998"/>
      <c r="AD7998"/>
      <c r="AE7998"/>
      <c r="AF7998"/>
      <c r="AG7998"/>
      <c r="AH7998"/>
      <c r="AI7998"/>
      <c r="AJ7998"/>
      <c r="AK7998"/>
      <c r="AL7998"/>
      <c r="AM7998"/>
      <c r="AN7998"/>
      <c r="AO7998"/>
      <c r="AP7998"/>
      <c r="AQ7998"/>
      <c r="AR7998"/>
      <c r="AS7998"/>
      <c r="AT7998"/>
      <c r="AU7998"/>
      <c r="AV7998"/>
      <c r="AW7998"/>
      <c r="AX7998"/>
      <c r="AY7998"/>
      <c r="AZ7998"/>
    </row>
    <row r="7999" spans="1:52">
      <c r="A7999"/>
      <c r="B7999"/>
      <c r="C7999"/>
      <c r="D7999"/>
      <c r="E7999"/>
      <c r="F7999"/>
      <c r="G7999"/>
      <c r="H7999"/>
      <c r="I7999"/>
      <c r="J7999"/>
      <c r="K7999"/>
      <c r="L7999"/>
      <c r="M7999"/>
      <c r="N7999"/>
      <c r="O7999"/>
      <c r="P7999"/>
      <c r="Q7999"/>
      <c r="R7999"/>
      <c r="S7999"/>
      <c r="T7999"/>
      <c r="U7999"/>
      <c r="V7999"/>
      <c r="W7999"/>
      <c r="X7999"/>
      <c r="Y7999"/>
      <c r="Z7999"/>
      <c r="AA7999"/>
      <c r="AB7999"/>
      <c r="AC7999"/>
      <c r="AD7999"/>
      <c r="AE7999"/>
      <c r="AF7999"/>
      <c r="AG7999"/>
      <c r="AH7999"/>
      <c r="AI7999"/>
      <c r="AJ7999"/>
      <c r="AK7999"/>
      <c r="AL7999"/>
      <c r="AM7999"/>
      <c r="AN7999"/>
      <c r="AO7999"/>
      <c r="AP7999"/>
      <c r="AQ7999"/>
      <c r="AR7999"/>
      <c r="AS7999"/>
      <c r="AT7999"/>
      <c r="AU7999"/>
      <c r="AV7999"/>
      <c r="AW7999"/>
      <c r="AX7999"/>
      <c r="AY7999"/>
      <c r="AZ7999"/>
    </row>
    <row r="8000" spans="1:52">
      <c r="A8000"/>
      <c r="B8000"/>
      <c r="C8000"/>
      <c r="D8000"/>
      <c r="E8000"/>
      <c r="F8000"/>
      <c r="G8000"/>
      <c r="H8000"/>
      <c r="I8000"/>
      <c r="J8000"/>
      <c r="K8000"/>
      <c r="L8000"/>
      <c r="M8000"/>
      <c r="N8000"/>
      <c r="O8000"/>
      <c r="P8000"/>
      <c r="Q8000"/>
      <c r="R8000"/>
      <c r="S8000"/>
      <c r="T8000"/>
      <c r="U8000"/>
      <c r="V8000"/>
      <c r="W8000"/>
      <c r="X8000"/>
      <c r="Y8000"/>
      <c r="Z8000"/>
      <c r="AA8000"/>
      <c r="AB8000"/>
      <c r="AC8000"/>
      <c r="AD8000"/>
      <c r="AE8000"/>
      <c r="AF8000"/>
      <c r="AG8000"/>
      <c r="AH8000"/>
      <c r="AI8000"/>
      <c r="AJ8000"/>
      <c r="AK8000"/>
      <c r="AL8000"/>
      <c r="AM8000"/>
      <c r="AN8000"/>
      <c r="AO8000"/>
      <c r="AP8000"/>
      <c r="AQ8000"/>
      <c r="AR8000"/>
      <c r="AS8000"/>
      <c r="AT8000"/>
      <c r="AU8000"/>
      <c r="AV8000"/>
      <c r="AW8000"/>
      <c r="AX8000"/>
      <c r="AY8000"/>
      <c r="AZ8000"/>
    </row>
    <row r="8001" spans="1:52">
      <c r="A8001"/>
      <c r="B8001"/>
      <c r="C8001"/>
      <c r="D8001"/>
      <c r="E8001"/>
      <c r="F8001"/>
      <c r="G8001"/>
      <c r="H8001"/>
      <c r="I8001"/>
      <c r="J8001"/>
      <c r="K8001"/>
      <c r="L8001"/>
      <c r="M8001"/>
      <c r="N8001"/>
      <c r="O8001"/>
      <c r="P8001"/>
      <c r="Q8001"/>
      <c r="R8001"/>
      <c r="S8001"/>
      <c r="T8001"/>
      <c r="U8001"/>
      <c r="V8001"/>
      <c r="W8001"/>
      <c r="X8001"/>
      <c r="Y8001"/>
      <c r="Z8001"/>
      <c r="AA8001"/>
      <c r="AB8001"/>
      <c r="AC8001"/>
      <c r="AD8001"/>
      <c r="AE8001"/>
      <c r="AF8001"/>
      <c r="AG8001"/>
      <c r="AH8001"/>
      <c r="AI8001"/>
      <c r="AJ8001"/>
      <c r="AK8001"/>
      <c r="AL8001"/>
      <c r="AM8001"/>
      <c r="AN8001"/>
      <c r="AO8001"/>
      <c r="AP8001"/>
      <c r="AQ8001"/>
      <c r="AR8001"/>
      <c r="AS8001"/>
      <c r="AT8001"/>
      <c r="AU8001"/>
      <c r="AV8001"/>
      <c r="AW8001"/>
      <c r="AX8001"/>
      <c r="AY8001"/>
      <c r="AZ8001"/>
    </row>
    <row r="8002" spans="1:52">
      <c r="A8002"/>
      <c r="B8002"/>
      <c r="C8002"/>
      <c r="D8002"/>
      <c r="E8002"/>
      <c r="F8002"/>
      <c r="G8002"/>
      <c r="H8002"/>
      <c r="I8002"/>
      <c r="J8002"/>
      <c r="K8002"/>
      <c r="L8002"/>
      <c r="M8002"/>
      <c r="N8002"/>
      <c r="O8002"/>
      <c r="P8002"/>
      <c r="Q8002"/>
      <c r="R8002"/>
      <c r="S8002"/>
      <c r="T8002"/>
      <c r="U8002"/>
      <c r="V8002"/>
      <c r="W8002"/>
      <c r="X8002"/>
      <c r="Y8002"/>
      <c r="Z8002"/>
      <c r="AA8002"/>
      <c r="AB8002"/>
      <c r="AC8002"/>
      <c r="AD8002"/>
      <c r="AE8002"/>
      <c r="AF8002"/>
      <c r="AG8002"/>
      <c r="AH8002"/>
      <c r="AI8002"/>
      <c r="AJ8002"/>
      <c r="AK8002"/>
      <c r="AL8002"/>
      <c r="AM8002"/>
      <c r="AN8002"/>
      <c r="AO8002"/>
      <c r="AP8002"/>
      <c r="AQ8002"/>
      <c r="AR8002"/>
      <c r="AS8002"/>
      <c r="AT8002"/>
      <c r="AU8002"/>
      <c r="AV8002"/>
      <c r="AW8002"/>
      <c r="AX8002"/>
      <c r="AY8002"/>
      <c r="AZ8002"/>
    </row>
    <row r="8003" spans="1:52">
      <c r="A8003"/>
      <c r="B8003"/>
      <c r="C8003"/>
      <c r="D8003"/>
      <c r="E8003"/>
      <c r="F8003"/>
      <c r="G8003"/>
      <c r="H8003"/>
      <c r="I8003"/>
      <c r="J8003"/>
      <c r="K8003"/>
      <c r="L8003"/>
      <c r="M8003"/>
      <c r="N8003"/>
      <c r="O8003"/>
      <c r="P8003"/>
      <c r="Q8003"/>
      <c r="R8003"/>
      <c r="S8003"/>
      <c r="T8003"/>
      <c r="U8003"/>
      <c r="V8003"/>
      <c r="W8003"/>
      <c r="X8003"/>
      <c r="Y8003"/>
      <c r="Z8003"/>
      <c r="AA8003"/>
      <c r="AB8003"/>
      <c r="AC8003"/>
      <c r="AD8003"/>
      <c r="AE8003"/>
      <c r="AF8003"/>
      <c r="AG8003"/>
      <c r="AH8003"/>
      <c r="AI8003"/>
      <c r="AJ8003"/>
      <c r="AK8003"/>
      <c r="AL8003"/>
      <c r="AM8003"/>
      <c r="AN8003"/>
      <c r="AO8003"/>
      <c r="AP8003"/>
      <c r="AQ8003"/>
      <c r="AR8003"/>
      <c r="AS8003"/>
      <c r="AT8003"/>
      <c r="AU8003"/>
      <c r="AV8003"/>
      <c r="AW8003"/>
      <c r="AX8003"/>
      <c r="AY8003"/>
      <c r="AZ8003"/>
    </row>
    <row r="8004" spans="1:52">
      <c r="A8004"/>
      <c r="B8004"/>
      <c r="C8004"/>
      <c r="D8004"/>
      <c r="E8004"/>
      <c r="F8004"/>
      <c r="G8004"/>
      <c r="H8004"/>
      <c r="I8004"/>
      <c r="J8004"/>
      <c r="K8004"/>
      <c r="L8004"/>
      <c r="M8004"/>
      <c r="N8004"/>
      <c r="O8004"/>
      <c r="P8004"/>
      <c r="Q8004"/>
      <c r="R8004"/>
      <c r="S8004"/>
      <c r="T8004"/>
      <c r="U8004"/>
      <c r="V8004"/>
      <c r="W8004"/>
      <c r="X8004"/>
      <c r="Y8004"/>
      <c r="Z8004"/>
      <c r="AA8004"/>
      <c r="AB8004"/>
      <c r="AC8004"/>
      <c r="AD8004"/>
      <c r="AE8004"/>
      <c r="AF8004"/>
      <c r="AG8004"/>
      <c r="AH8004"/>
      <c r="AI8004"/>
      <c r="AJ8004"/>
      <c r="AK8004"/>
      <c r="AL8004"/>
      <c r="AM8004"/>
      <c r="AN8004"/>
      <c r="AO8004"/>
      <c r="AP8004"/>
      <c r="AQ8004"/>
      <c r="AR8004"/>
      <c r="AS8004"/>
      <c r="AT8004"/>
      <c r="AU8004"/>
      <c r="AV8004"/>
      <c r="AW8004"/>
      <c r="AX8004"/>
      <c r="AY8004"/>
      <c r="AZ8004"/>
    </row>
    <row r="8005" spans="1:52">
      <c r="A8005"/>
      <c r="B8005"/>
      <c r="C8005"/>
      <c r="D8005"/>
      <c r="E8005"/>
      <c r="F8005"/>
      <c r="G8005"/>
      <c r="H8005"/>
      <c r="I8005"/>
      <c r="J8005"/>
      <c r="K8005"/>
      <c r="L8005"/>
      <c r="M8005"/>
      <c r="N8005"/>
      <c r="O8005"/>
      <c r="P8005"/>
      <c r="Q8005"/>
      <c r="R8005"/>
      <c r="S8005"/>
      <c r="T8005"/>
      <c r="U8005"/>
      <c r="V8005"/>
      <c r="W8005"/>
      <c r="X8005"/>
      <c r="Y8005"/>
      <c r="Z8005"/>
      <c r="AA8005"/>
      <c r="AB8005"/>
      <c r="AC8005"/>
      <c r="AD8005"/>
      <c r="AE8005"/>
      <c r="AF8005"/>
      <c r="AG8005"/>
      <c r="AH8005"/>
      <c r="AI8005"/>
      <c r="AJ8005"/>
      <c r="AK8005"/>
      <c r="AL8005"/>
      <c r="AM8005"/>
      <c r="AN8005"/>
      <c r="AO8005"/>
      <c r="AP8005"/>
      <c r="AQ8005"/>
      <c r="AR8005"/>
      <c r="AS8005"/>
      <c r="AT8005"/>
      <c r="AU8005"/>
      <c r="AV8005"/>
      <c r="AW8005"/>
      <c r="AX8005"/>
      <c r="AY8005"/>
      <c r="AZ8005"/>
    </row>
    <row r="8006" spans="1:52">
      <c r="A8006"/>
      <c r="B8006"/>
      <c r="C8006"/>
      <c r="D8006"/>
      <c r="E8006"/>
      <c r="F8006"/>
      <c r="G8006"/>
      <c r="H8006"/>
      <c r="I8006"/>
      <c r="J8006"/>
      <c r="K8006"/>
      <c r="L8006"/>
      <c r="M8006"/>
      <c r="N8006"/>
      <c r="O8006"/>
      <c r="P8006"/>
      <c r="Q8006"/>
      <c r="R8006"/>
      <c r="S8006"/>
      <c r="T8006"/>
      <c r="U8006"/>
      <c r="V8006"/>
      <c r="W8006"/>
      <c r="X8006"/>
      <c r="Y8006"/>
      <c r="Z8006"/>
      <c r="AA8006"/>
      <c r="AB8006"/>
      <c r="AC8006"/>
      <c r="AD8006"/>
      <c r="AE8006"/>
      <c r="AF8006"/>
      <c r="AG8006"/>
      <c r="AH8006"/>
      <c r="AI8006"/>
      <c r="AJ8006"/>
      <c r="AK8006"/>
      <c r="AL8006"/>
      <c r="AM8006"/>
      <c r="AN8006"/>
      <c r="AO8006"/>
      <c r="AP8006"/>
      <c r="AQ8006"/>
      <c r="AR8006"/>
      <c r="AS8006"/>
      <c r="AT8006"/>
      <c r="AU8006"/>
      <c r="AV8006"/>
      <c r="AW8006"/>
      <c r="AX8006"/>
      <c r="AY8006"/>
      <c r="AZ8006"/>
    </row>
    <row r="8007" spans="1:52">
      <c r="A8007"/>
      <c r="B8007"/>
      <c r="C8007"/>
      <c r="D8007"/>
      <c r="E8007"/>
      <c r="F8007"/>
      <c r="G8007"/>
      <c r="H8007"/>
      <c r="I8007"/>
      <c r="J8007"/>
      <c r="K8007"/>
      <c r="L8007"/>
      <c r="M8007"/>
      <c r="N8007"/>
      <c r="O8007"/>
      <c r="P8007"/>
      <c r="Q8007"/>
      <c r="R8007"/>
      <c r="S8007"/>
      <c r="T8007"/>
      <c r="U8007"/>
      <c r="V8007"/>
      <c r="W8007"/>
      <c r="X8007"/>
      <c r="Y8007"/>
      <c r="Z8007"/>
      <c r="AA8007"/>
      <c r="AB8007"/>
      <c r="AC8007"/>
      <c r="AD8007"/>
      <c r="AE8007"/>
      <c r="AF8007"/>
      <c r="AG8007"/>
      <c r="AH8007"/>
      <c r="AI8007"/>
      <c r="AJ8007"/>
      <c r="AK8007"/>
      <c r="AL8007"/>
      <c r="AM8007"/>
      <c r="AN8007"/>
      <c r="AO8007"/>
      <c r="AP8007"/>
      <c r="AQ8007"/>
      <c r="AR8007"/>
      <c r="AS8007"/>
      <c r="AT8007"/>
      <c r="AU8007"/>
      <c r="AV8007"/>
      <c r="AW8007"/>
      <c r="AX8007"/>
      <c r="AY8007"/>
      <c r="AZ8007"/>
    </row>
    <row r="8008" spans="1:52">
      <c r="A8008"/>
      <c r="B8008"/>
      <c r="C8008"/>
      <c r="D8008"/>
      <c r="E8008"/>
      <c r="F8008"/>
      <c r="G8008"/>
      <c r="H8008"/>
      <c r="I8008"/>
      <c r="J8008"/>
      <c r="K8008"/>
      <c r="L8008"/>
      <c r="M8008"/>
      <c r="N8008"/>
      <c r="O8008"/>
      <c r="P8008"/>
      <c r="Q8008"/>
      <c r="R8008"/>
      <c r="S8008"/>
      <c r="T8008"/>
      <c r="U8008"/>
      <c r="V8008"/>
      <c r="W8008"/>
      <c r="X8008"/>
      <c r="Y8008"/>
      <c r="Z8008"/>
      <c r="AA8008"/>
      <c r="AB8008"/>
      <c r="AC8008"/>
      <c r="AD8008"/>
      <c r="AE8008"/>
      <c r="AF8008"/>
      <c r="AG8008"/>
      <c r="AH8008"/>
      <c r="AI8008"/>
      <c r="AJ8008"/>
      <c r="AK8008"/>
      <c r="AL8008"/>
      <c r="AM8008"/>
      <c r="AN8008"/>
      <c r="AO8008"/>
      <c r="AP8008"/>
      <c r="AQ8008"/>
      <c r="AR8008"/>
      <c r="AS8008"/>
      <c r="AT8008"/>
      <c r="AU8008"/>
      <c r="AV8008"/>
      <c r="AW8008"/>
      <c r="AX8008"/>
      <c r="AY8008"/>
      <c r="AZ8008"/>
    </row>
    <row r="8009" spans="1:52">
      <c r="A8009"/>
      <c r="B8009"/>
      <c r="C8009"/>
      <c r="D8009"/>
      <c r="E8009"/>
      <c r="F8009"/>
      <c r="G8009"/>
      <c r="H8009"/>
      <c r="I8009"/>
      <c r="J8009"/>
      <c r="K8009"/>
      <c r="L8009"/>
      <c r="M8009"/>
      <c r="N8009"/>
      <c r="O8009"/>
      <c r="P8009"/>
      <c r="Q8009"/>
      <c r="R8009"/>
      <c r="S8009"/>
      <c r="T8009"/>
      <c r="U8009"/>
      <c r="V8009"/>
      <c r="W8009"/>
      <c r="X8009"/>
      <c r="Y8009"/>
      <c r="Z8009"/>
      <c r="AA8009"/>
      <c r="AB8009"/>
      <c r="AC8009"/>
      <c r="AD8009"/>
      <c r="AE8009"/>
      <c r="AF8009"/>
      <c r="AG8009"/>
      <c r="AH8009"/>
      <c r="AI8009"/>
      <c r="AJ8009"/>
      <c r="AK8009"/>
      <c r="AL8009"/>
      <c r="AM8009"/>
      <c r="AN8009"/>
      <c r="AO8009"/>
      <c r="AP8009"/>
      <c r="AQ8009"/>
      <c r="AR8009"/>
      <c r="AS8009"/>
      <c r="AT8009"/>
      <c r="AU8009"/>
      <c r="AV8009"/>
      <c r="AW8009"/>
      <c r="AX8009"/>
      <c r="AY8009"/>
      <c r="AZ8009"/>
    </row>
    <row r="8010" spans="1:52">
      <c r="A8010"/>
      <c r="B8010"/>
      <c r="C8010"/>
      <c r="D8010"/>
      <c r="E8010"/>
      <c r="F8010"/>
      <c r="G8010"/>
      <c r="H8010"/>
      <c r="I8010"/>
      <c r="J8010"/>
      <c r="K8010"/>
      <c r="L8010"/>
      <c r="M8010"/>
      <c r="N8010"/>
      <c r="O8010"/>
      <c r="P8010"/>
      <c r="Q8010"/>
      <c r="R8010"/>
      <c r="S8010"/>
      <c r="T8010"/>
      <c r="U8010"/>
      <c r="V8010"/>
      <c r="W8010"/>
      <c r="X8010"/>
      <c r="Y8010"/>
      <c r="Z8010"/>
      <c r="AA8010"/>
      <c r="AB8010"/>
      <c r="AC8010"/>
      <c r="AD8010"/>
      <c r="AE8010"/>
      <c r="AF8010"/>
      <c r="AG8010"/>
      <c r="AH8010"/>
      <c r="AI8010"/>
      <c r="AJ8010"/>
      <c r="AK8010"/>
      <c r="AL8010"/>
      <c r="AM8010"/>
      <c r="AN8010"/>
      <c r="AO8010"/>
      <c r="AP8010"/>
      <c r="AQ8010"/>
      <c r="AR8010"/>
      <c r="AS8010"/>
      <c r="AT8010"/>
      <c r="AU8010"/>
      <c r="AV8010"/>
      <c r="AW8010"/>
      <c r="AX8010"/>
      <c r="AY8010"/>
      <c r="AZ8010"/>
    </row>
    <row r="8011" spans="1:52">
      <c r="A8011"/>
      <c r="B8011"/>
      <c r="C8011"/>
      <c r="D8011"/>
      <c r="E8011"/>
      <c r="F8011"/>
      <c r="G8011"/>
      <c r="H8011"/>
      <c r="I8011"/>
      <c r="J8011"/>
      <c r="K8011"/>
      <c r="L8011"/>
      <c r="M8011"/>
      <c r="N8011"/>
      <c r="O8011"/>
      <c r="P8011"/>
      <c r="Q8011"/>
      <c r="R8011"/>
      <c r="S8011"/>
      <c r="T8011"/>
      <c r="U8011"/>
      <c r="V8011"/>
      <c r="W8011"/>
      <c r="X8011"/>
      <c r="Y8011"/>
      <c r="Z8011"/>
      <c r="AA8011"/>
      <c r="AB8011"/>
      <c r="AC8011"/>
      <c r="AD8011"/>
      <c r="AE8011"/>
      <c r="AF8011"/>
      <c r="AG8011"/>
      <c r="AH8011"/>
      <c r="AI8011"/>
      <c r="AJ8011"/>
      <c r="AK8011"/>
      <c r="AL8011"/>
      <c r="AM8011"/>
      <c r="AN8011"/>
      <c r="AO8011"/>
      <c r="AP8011"/>
      <c r="AQ8011"/>
      <c r="AR8011"/>
      <c r="AS8011"/>
      <c r="AT8011"/>
      <c r="AU8011"/>
      <c r="AV8011"/>
      <c r="AW8011"/>
      <c r="AX8011"/>
      <c r="AY8011"/>
      <c r="AZ8011"/>
    </row>
    <row r="8012" spans="1:52">
      <c r="A8012"/>
      <c r="B8012"/>
      <c r="C8012"/>
      <c r="D8012"/>
      <c r="E8012"/>
      <c r="F8012"/>
      <c r="G8012"/>
      <c r="H8012"/>
      <c r="I8012"/>
      <c r="J8012"/>
      <c r="K8012"/>
      <c r="L8012"/>
      <c r="M8012"/>
      <c r="N8012"/>
      <c r="O8012"/>
      <c r="P8012"/>
      <c r="Q8012"/>
      <c r="R8012"/>
      <c r="S8012"/>
      <c r="T8012"/>
      <c r="U8012"/>
      <c r="V8012"/>
      <c r="W8012"/>
      <c r="X8012"/>
      <c r="Y8012"/>
      <c r="Z8012"/>
      <c r="AA8012"/>
      <c r="AB8012"/>
      <c r="AC8012"/>
      <c r="AD8012"/>
      <c r="AE8012"/>
      <c r="AF8012"/>
      <c r="AG8012"/>
      <c r="AH8012"/>
      <c r="AI8012"/>
      <c r="AJ8012"/>
      <c r="AK8012"/>
      <c r="AL8012"/>
      <c r="AM8012"/>
      <c r="AN8012"/>
      <c r="AO8012"/>
      <c r="AP8012"/>
      <c r="AQ8012"/>
      <c r="AR8012"/>
      <c r="AS8012"/>
      <c r="AT8012"/>
      <c r="AU8012"/>
      <c r="AV8012"/>
      <c r="AW8012"/>
      <c r="AX8012"/>
      <c r="AY8012"/>
      <c r="AZ8012"/>
    </row>
    <row r="8013" spans="1:52">
      <c r="A8013"/>
      <c r="B8013"/>
      <c r="C8013"/>
      <c r="D8013"/>
      <c r="E8013"/>
      <c r="F8013"/>
      <c r="G8013"/>
      <c r="H8013"/>
      <c r="I8013"/>
      <c r="J8013"/>
      <c r="K8013"/>
      <c r="L8013"/>
      <c r="M8013"/>
      <c r="N8013"/>
      <c r="O8013"/>
      <c r="P8013"/>
      <c r="Q8013"/>
      <c r="R8013"/>
      <c r="S8013"/>
      <c r="T8013"/>
      <c r="U8013"/>
      <c r="V8013"/>
      <c r="W8013"/>
      <c r="X8013"/>
      <c r="Y8013"/>
      <c r="Z8013"/>
      <c r="AA8013"/>
      <c r="AB8013"/>
      <c r="AC8013"/>
      <c r="AD8013"/>
      <c r="AE8013"/>
      <c r="AF8013"/>
      <c r="AG8013"/>
      <c r="AH8013"/>
      <c r="AI8013"/>
      <c r="AJ8013"/>
      <c r="AK8013"/>
      <c r="AL8013"/>
      <c r="AM8013"/>
      <c r="AN8013"/>
      <c r="AO8013"/>
      <c r="AP8013"/>
      <c r="AQ8013"/>
      <c r="AR8013"/>
      <c r="AS8013"/>
      <c r="AT8013"/>
      <c r="AU8013"/>
      <c r="AV8013"/>
      <c r="AW8013"/>
      <c r="AX8013"/>
      <c r="AY8013"/>
      <c r="AZ8013"/>
    </row>
    <row r="8014" spans="1:52">
      <c r="A8014"/>
      <c r="B8014"/>
      <c r="C8014"/>
      <c r="D8014"/>
      <c r="E8014"/>
      <c r="F8014"/>
      <c r="G8014"/>
      <c r="H8014"/>
      <c r="I8014"/>
      <c r="J8014"/>
      <c r="K8014"/>
      <c r="L8014"/>
      <c r="M8014"/>
      <c r="N8014"/>
      <c r="O8014"/>
      <c r="P8014"/>
      <c r="Q8014"/>
      <c r="R8014"/>
      <c r="S8014"/>
      <c r="T8014"/>
      <c r="U8014"/>
      <c r="V8014"/>
      <c r="W8014"/>
      <c r="X8014"/>
      <c r="Y8014"/>
      <c r="Z8014"/>
      <c r="AA8014"/>
      <c r="AB8014"/>
      <c r="AC8014"/>
      <c r="AD8014"/>
      <c r="AE8014"/>
      <c r="AF8014"/>
      <c r="AG8014"/>
      <c r="AH8014"/>
      <c r="AI8014"/>
      <c r="AJ8014"/>
      <c r="AK8014"/>
      <c r="AL8014"/>
      <c r="AM8014"/>
      <c r="AN8014"/>
      <c r="AO8014"/>
      <c r="AP8014"/>
      <c r="AQ8014"/>
      <c r="AR8014"/>
      <c r="AS8014"/>
      <c r="AT8014"/>
      <c r="AU8014"/>
      <c r="AV8014"/>
      <c r="AW8014"/>
      <c r="AX8014"/>
      <c r="AY8014"/>
      <c r="AZ8014"/>
    </row>
    <row r="8015" spans="1:52">
      <c r="A8015"/>
      <c r="B8015"/>
      <c r="C8015"/>
      <c r="D8015"/>
      <c r="E8015"/>
      <c r="F8015"/>
      <c r="G8015"/>
      <c r="H8015"/>
      <c r="I8015"/>
      <c r="J8015"/>
      <c r="K8015"/>
      <c r="L8015"/>
      <c r="M8015"/>
      <c r="N8015"/>
      <c r="O8015"/>
      <c r="P8015"/>
      <c r="Q8015"/>
      <c r="R8015"/>
      <c r="S8015"/>
      <c r="T8015"/>
      <c r="U8015"/>
      <c r="V8015"/>
      <c r="W8015"/>
      <c r="X8015"/>
      <c r="Y8015"/>
      <c r="Z8015"/>
      <c r="AA8015"/>
      <c r="AB8015"/>
      <c r="AC8015"/>
      <c r="AD8015"/>
      <c r="AE8015"/>
      <c r="AF8015"/>
      <c r="AG8015"/>
      <c r="AH8015"/>
      <c r="AI8015"/>
      <c r="AJ8015"/>
      <c r="AK8015"/>
      <c r="AL8015"/>
      <c r="AM8015"/>
      <c r="AN8015"/>
      <c r="AO8015"/>
      <c r="AP8015"/>
      <c r="AQ8015"/>
      <c r="AR8015"/>
      <c r="AS8015"/>
      <c r="AT8015"/>
      <c r="AU8015"/>
      <c r="AV8015"/>
      <c r="AW8015"/>
      <c r="AX8015"/>
      <c r="AY8015"/>
      <c r="AZ8015"/>
    </row>
    <row r="8016" spans="1:52">
      <c r="A8016"/>
      <c r="B8016"/>
      <c r="C8016"/>
      <c r="D8016"/>
      <c r="E8016"/>
      <c r="F8016"/>
      <c r="G8016"/>
      <c r="H8016"/>
      <c r="I8016"/>
      <c r="J8016"/>
      <c r="K8016"/>
      <c r="L8016"/>
      <c r="M8016"/>
      <c r="N8016"/>
      <c r="O8016"/>
      <c r="P8016"/>
      <c r="Q8016"/>
      <c r="R8016"/>
      <c r="S8016"/>
      <c r="T8016"/>
      <c r="U8016"/>
      <c r="V8016"/>
      <c r="W8016"/>
      <c r="X8016"/>
      <c r="Y8016"/>
      <c r="Z8016"/>
      <c r="AA8016"/>
      <c r="AB8016"/>
      <c r="AC8016"/>
      <c r="AD8016"/>
      <c r="AE8016"/>
      <c r="AF8016"/>
      <c r="AG8016"/>
      <c r="AH8016"/>
      <c r="AI8016"/>
      <c r="AJ8016"/>
      <c r="AK8016"/>
      <c r="AL8016"/>
      <c r="AM8016"/>
      <c r="AN8016"/>
      <c r="AO8016"/>
      <c r="AP8016"/>
      <c r="AQ8016"/>
      <c r="AR8016"/>
      <c r="AS8016"/>
      <c r="AT8016"/>
      <c r="AU8016"/>
      <c r="AV8016"/>
      <c r="AW8016"/>
      <c r="AX8016"/>
      <c r="AY8016"/>
      <c r="AZ8016"/>
    </row>
    <row r="8017" spans="1:52">
      <c r="A8017"/>
      <c r="B8017"/>
      <c r="C8017"/>
      <c r="D8017"/>
      <c r="E8017"/>
      <c r="F8017"/>
      <c r="G8017"/>
      <c r="H8017"/>
      <c r="I8017"/>
      <c r="J8017"/>
      <c r="K8017"/>
      <c r="L8017"/>
      <c r="M8017"/>
      <c r="N8017"/>
      <c r="O8017"/>
      <c r="P8017"/>
      <c r="Q8017"/>
      <c r="R8017"/>
      <c r="S8017"/>
      <c r="T8017"/>
      <c r="U8017"/>
      <c r="V8017"/>
      <c r="W8017"/>
      <c r="X8017"/>
      <c r="Y8017"/>
      <c r="Z8017"/>
      <c r="AA8017"/>
      <c r="AB8017"/>
      <c r="AC8017"/>
      <c r="AD8017"/>
      <c r="AE8017"/>
      <c r="AF8017"/>
      <c r="AG8017"/>
      <c r="AH8017"/>
      <c r="AI8017"/>
      <c r="AJ8017"/>
      <c r="AK8017"/>
      <c r="AL8017"/>
      <c r="AM8017"/>
      <c r="AN8017"/>
      <c r="AO8017"/>
      <c r="AP8017"/>
      <c r="AQ8017"/>
      <c r="AR8017"/>
      <c r="AS8017"/>
      <c r="AT8017"/>
      <c r="AU8017"/>
      <c r="AV8017"/>
      <c r="AW8017"/>
      <c r="AX8017"/>
      <c r="AY8017"/>
      <c r="AZ8017"/>
    </row>
    <row r="8018" spans="1:52">
      <c r="A8018"/>
      <c r="B8018"/>
      <c r="C8018"/>
      <c r="D8018"/>
      <c r="E8018"/>
      <c r="F8018"/>
      <c r="G8018"/>
      <c r="H8018"/>
      <c r="I8018"/>
      <c r="J8018"/>
      <c r="K8018"/>
      <c r="L8018"/>
      <c r="M8018"/>
      <c r="N8018"/>
      <c r="O8018"/>
      <c r="P8018"/>
      <c r="Q8018"/>
      <c r="R8018"/>
      <c r="S8018"/>
      <c r="T8018"/>
      <c r="U8018"/>
      <c r="V8018"/>
      <c r="W8018"/>
      <c r="X8018"/>
      <c r="Y8018"/>
      <c r="Z8018"/>
      <c r="AA8018"/>
      <c r="AB8018"/>
      <c r="AC8018"/>
      <c r="AD8018"/>
      <c r="AE8018"/>
      <c r="AF8018"/>
      <c r="AG8018"/>
      <c r="AH8018"/>
      <c r="AI8018"/>
      <c r="AJ8018"/>
      <c r="AK8018"/>
      <c r="AL8018"/>
      <c r="AM8018"/>
      <c r="AN8018"/>
      <c r="AO8018"/>
      <c r="AP8018"/>
      <c r="AQ8018"/>
      <c r="AR8018"/>
      <c r="AS8018"/>
      <c r="AT8018"/>
      <c r="AU8018"/>
      <c r="AV8018"/>
      <c r="AW8018"/>
      <c r="AX8018"/>
      <c r="AY8018"/>
      <c r="AZ8018"/>
    </row>
    <row r="8019" spans="1:52">
      <c r="A8019"/>
      <c r="B8019"/>
      <c r="C8019"/>
      <c r="D8019"/>
      <c r="E8019"/>
      <c r="F8019"/>
      <c r="G8019"/>
      <c r="H8019"/>
      <c r="I8019"/>
      <c r="J8019"/>
      <c r="K8019"/>
      <c r="L8019"/>
      <c r="M8019"/>
      <c r="N8019"/>
      <c r="O8019"/>
      <c r="P8019"/>
      <c r="Q8019"/>
      <c r="R8019"/>
      <c r="S8019"/>
      <c r="T8019"/>
      <c r="U8019"/>
      <c r="V8019"/>
      <c r="W8019"/>
      <c r="X8019"/>
      <c r="Y8019"/>
      <c r="Z8019"/>
      <c r="AA8019"/>
      <c r="AB8019"/>
      <c r="AC8019"/>
      <c r="AD8019"/>
      <c r="AE8019"/>
      <c r="AF8019"/>
      <c r="AG8019"/>
      <c r="AH8019"/>
      <c r="AI8019"/>
      <c r="AJ8019"/>
      <c r="AK8019"/>
      <c r="AL8019"/>
      <c r="AM8019"/>
      <c r="AN8019"/>
      <c r="AO8019"/>
      <c r="AP8019"/>
      <c r="AQ8019"/>
      <c r="AR8019"/>
      <c r="AS8019"/>
      <c r="AT8019"/>
      <c r="AU8019"/>
      <c r="AV8019"/>
      <c r="AW8019"/>
      <c r="AX8019"/>
      <c r="AY8019"/>
      <c r="AZ8019"/>
    </row>
    <row r="8020" spans="1:52">
      <c r="A8020"/>
      <c r="B8020"/>
      <c r="C8020"/>
      <c r="D8020"/>
      <c r="E8020"/>
      <c r="F8020"/>
      <c r="G8020"/>
      <c r="H8020"/>
      <c r="I8020"/>
      <c r="J8020"/>
      <c r="K8020"/>
      <c r="L8020"/>
      <c r="M8020"/>
      <c r="N8020"/>
      <c r="O8020"/>
      <c r="P8020"/>
      <c r="Q8020"/>
      <c r="R8020"/>
      <c r="S8020"/>
      <c r="T8020"/>
      <c r="U8020"/>
      <c r="V8020"/>
      <c r="W8020"/>
      <c r="X8020"/>
      <c r="Y8020"/>
      <c r="Z8020"/>
      <c r="AA8020"/>
      <c r="AB8020"/>
      <c r="AC8020"/>
      <c r="AD8020"/>
      <c r="AE8020"/>
      <c r="AF8020"/>
      <c r="AG8020"/>
      <c r="AH8020"/>
      <c r="AI8020"/>
      <c r="AJ8020"/>
      <c r="AK8020"/>
      <c r="AL8020"/>
      <c r="AM8020"/>
      <c r="AN8020"/>
      <c r="AO8020"/>
      <c r="AP8020"/>
      <c r="AQ8020"/>
      <c r="AR8020"/>
      <c r="AS8020"/>
      <c r="AT8020"/>
      <c r="AU8020"/>
      <c r="AV8020"/>
      <c r="AW8020"/>
      <c r="AX8020"/>
      <c r="AY8020"/>
      <c r="AZ8020"/>
    </row>
    <row r="8021" spans="1:52">
      <c r="A8021"/>
      <c r="B8021"/>
      <c r="C8021"/>
      <c r="D8021"/>
      <c r="E8021"/>
      <c r="F8021"/>
      <c r="G8021"/>
      <c r="H8021"/>
      <c r="I8021"/>
      <c r="J8021"/>
      <c r="K8021"/>
      <c r="L8021"/>
      <c r="M8021"/>
      <c r="N8021"/>
      <c r="O8021"/>
      <c r="P8021"/>
      <c r="Q8021"/>
      <c r="R8021"/>
      <c r="S8021"/>
      <c r="T8021"/>
      <c r="U8021"/>
      <c r="V8021"/>
      <c r="W8021"/>
      <c r="X8021"/>
      <c r="Y8021"/>
      <c r="Z8021"/>
      <c r="AA8021"/>
      <c r="AB8021"/>
      <c r="AC8021"/>
      <c r="AD8021"/>
      <c r="AE8021"/>
      <c r="AF8021"/>
      <c r="AG8021"/>
      <c r="AH8021"/>
      <c r="AI8021"/>
      <c r="AJ8021"/>
      <c r="AK8021"/>
      <c r="AL8021"/>
      <c r="AM8021"/>
      <c r="AN8021"/>
      <c r="AO8021"/>
      <c r="AP8021"/>
      <c r="AQ8021"/>
      <c r="AR8021"/>
      <c r="AS8021"/>
      <c r="AT8021"/>
      <c r="AU8021"/>
      <c r="AV8021"/>
      <c r="AW8021"/>
      <c r="AX8021"/>
      <c r="AY8021"/>
      <c r="AZ8021"/>
    </row>
    <row r="8022" spans="1:52">
      <c r="A8022"/>
      <c r="B8022"/>
      <c r="C8022"/>
      <c r="D8022"/>
      <c r="E8022"/>
      <c r="F8022"/>
      <c r="G8022"/>
      <c r="H8022"/>
      <c r="I8022"/>
      <c r="J8022"/>
      <c r="K8022"/>
      <c r="L8022"/>
      <c r="M8022"/>
      <c r="N8022"/>
      <c r="O8022"/>
      <c r="P8022"/>
      <c r="Q8022"/>
      <c r="R8022"/>
      <c r="S8022"/>
      <c r="T8022"/>
      <c r="U8022"/>
      <c r="V8022"/>
      <c r="W8022"/>
      <c r="X8022"/>
      <c r="Y8022"/>
      <c r="Z8022"/>
      <c r="AA8022"/>
      <c r="AB8022"/>
      <c r="AC8022"/>
      <c r="AD8022"/>
      <c r="AE8022"/>
      <c r="AF8022"/>
      <c r="AG8022"/>
      <c r="AH8022"/>
      <c r="AI8022"/>
      <c r="AJ8022"/>
      <c r="AK8022"/>
      <c r="AL8022"/>
      <c r="AM8022"/>
      <c r="AN8022"/>
      <c r="AO8022"/>
      <c r="AP8022"/>
      <c r="AQ8022"/>
      <c r="AR8022"/>
      <c r="AS8022"/>
      <c r="AT8022"/>
      <c r="AU8022"/>
      <c r="AV8022"/>
      <c r="AW8022"/>
      <c r="AX8022"/>
      <c r="AY8022"/>
      <c r="AZ8022"/>
    </row>
    <row r="8023" spans="1:52">
      <c r="A8023"/>
      <c r="B8023"/>
      <c r="C8023"/>
      <c r="D8023"/>
      <c r="E8023"/>
      <c r="F8023"/>
      <c r="G8023"/>
      <c r="H8023"/>
      <c r="I8023"/>
      <c r="J8023"/>
      <c r="K8023"/>
      <c r="L8023"/>
      <c r="M8023"/>
      <c r="N8023"/>
      <c r="O8023"/>
      <c r="P8023"/>
      <c r="Q8023"/>
      <c r="R8023"/>
      <c r="S8023"/>
      <c r="T8023"/>
      <c r="U8023"/>
      <c r="V8023"/>
      <c r="W8023"/>
      <c r="X8023"/>
      <c r="Y8023"/>
      <c r="Z8023"/>
      <c r="AA8023"/>
      <c r="AB8023"/>
      <c r="AC8023"/>
      <c r="AD8023"/>
      <c r="AE8023"/>
      <c r="AF8023"/>
      <c r="AG8023"/>
      <c r="AH8023"/>
      <c r="AI8023"/>
      <c r="AJ8023"/>
      <c r="AK8023"/>
      <c r="AL8023"/>
      <c r="AM8023"/>
      <c r="AN8023"/>
      <c r="AO8023"/>
      <c r="AP8023"/>
      <c r="AQ8023"/>
      <c r="AR8023"/>
      <c r="AS8023"/>
      <c r="AT8023"/>
      <c r="AU8023"/>
      <c r="AV8023"/>
      <c r="AW8023"/>
      <c r="AX8023"/>
      <c r="AY8023"/>
      <c r="AZ8023"/>
    </row>
    <row r="8024" spans="1:52">
      <c r="A8024"/>
      <c r="B8024"/>
      <c r="C8024"/>
      <c r="D8024"/>
      <c r="E8024"/>
      <c r="F8024"/>
      <c r="G8024"/>
      <c r="H8024"/>
      <c r="I8024"/>
      <c r="J8024"/>
      <c r="K8024"/>
      <c r="L8024"/>
      <c r="M8024"/>
      <c r="N8024"/>
      <c r="O8024"/>
      <c r="P8024"/>
      <c r="Q8024"/>
      <c r="R8024"/>
      <c r="S8024"/>
      <c r="T8024"/>
      <c r="U8024"/>
      <c r="V8024"/>
      <c r="W8024"/>
      <c r="X8024"/>
      <c r="Y8024"/>
      <c r="Z8024"/>
      <c r="AA8024"/>
      <c r="AB8024"/>
      <c r="AC8024"/>
      <c r="AD8024"/>
      <c r="AE8024"/>
      <c r="AF8024"/>
      <c r="AG8024"/>
      <c r="AH8024"/>
      <c r="AI8024"/>
      <c r="AJ8024"/>
      <c r="AK8024"/>
      <c r="AL8024"/>
      <c r="AM8024"/>
      <c r="AN8024"/>
      <c r="AO8024"/>
      <c r="AP8024"/>
      <c r="AQ8024"/>
      <c r="AR8024"/>
      <c r="AS8024"/>
      <c r="AT8024"/>
      <c r="AU8024"/>
      <c r="AV8024"/>
      <c r="AW8024"/>
      <c r="AX8024"/>
      <c r="AY8024"/>
      <c r="AZ8024"/>
    </row>
    <row r="8025" spans="1:52">
      <c r="A8025"/>
      <c r="B8025"/>
      <c r="C8025"/>
      <c r="D8025"/>
      <c r="E8025"/>
      <c r="F8025"/>
      <c r="G8025"/>
      <c r="H8025"/>
      <c r="I8025"/>
      <c r="J8025"/>
      <c r="K8025"/>
      <c r="L8025"/>
      <c r="M8025"/>
      <c r="N8025"/>
      <c r="O8025"/>
      <c r="P8025"/>
      <c r="Q8025"/>
      <c r="R8025"/>
      <c r="S8025"/>
      <c r="T8025"/>
      <c r="U8025"/>
      <c r="V8025"/>
      <c r="W8025"/>
      <c r="X8025"/>
      <c r="Y8025"/>
      <c r="Z8025"/>
      <c r="AA8025"/>
      <c r="AB8025"/>
      <c r="AC8025"/>
      <c r="AD8025"/>
      <c r="AE8025"/>
      <c r="AF8025"/>
      <c r="AG8025"/>
      <c r="AH8025"/>
      <c r="AI8025"/>
      <c r="AJ8025"/>
      <c r="AK8025"/>
      <c r="AL8025"/>
      <c r="AM8025"/>
      <c r="AN8025"/>
      <c r="AO8025"/>
      <c r="AP8025"/>
      <c r="AQ8025"/>
      <c r="AR8025"/>
      <c r="AS8025"/>
      <c r="AT8025"/>
      <c r="AU8025"/>
      <c r="AV8025"/>
      <c r="AW8025"/>
      <c r="AX8025"/>
      <c r="AY8025"/>
      <c r="AZ8025"/>
    </row>
    <row r="8026" spans="1:52">
      <c r="A8026"/>
      <c r="B8026"/>
      <c r="C8026"/>
      <c r="D8026"/>
      <c r="E8026"/>
      <c r="F8026"/>
      <c r="G8026"/>
      <c r="H8026"/>
      <c r="I8026"/>
      <c r="J8026"/>
      <c r="K8026"/>
      <c r="L8026"/>
      <c r="M8026"/>
      <c r="N8026"/>
      <c r="O8026"/>
      <c r="P8026"/>
      <c r="Q8026"/>
      <c r="R8026"/>
      <c r="S8026"/>
      <c r="T8026"/>
      <c r="U8026"/>
      <c r="V8026"/>
      <c r="W8026"/>
      <c r="X8026"/>
      <c r="Y8026"/>
      <c r="Z8026"/>
      <c r="AA8026"/>
      <c r="AB8026"/>
      <c r="AC8026"/>
      <c r="AD8026"/>
      <c r="AE8026"/>
      <c r="AF8026"/>
      <c r="AG8026"/>
      <c r="AH8026"/>
      <c r="AI8026"/>
      <c r="AJ8026"/>
      <c r="AK8026"/>
      <c r="AL8026"/>
      <c r="AM8026"/>
      <c r="AN8026"/>
      <c r="AO8026"/>
      <c r="AP8026"/>
      <c r="AQ8026"/>
      <c r="AR8026"/>
      <c r="AS8026"/>
      <c r="AT8026"/>
      <c r="AU8026"/>
      <c r="AV8026"/>
      <c r="AW8026"/>
      <c r="AX8026"/>
      <c r="AY8026"/>
      <c r="AZ8026"/>
    </row>
    <row r="8027" spans="1:52">
      <c r="A8027"/>
      <c r="B8027"/>
      <c r="C8027"/>
      <c r="D8027"/>
      <c r="E8027"/>
      <c r="F8027"/>
      <c r="G8027"/>
      <c r="H8027"/>
      <c r="I8027"/>
      <c r="J8027"/>
      <c r="K8027"/>
      <c r="L8027"/>
      <c r="M8027"/>
      <c r="N8027"/>
      <c r="O8027"/>
      <c r="P8027"/>
      <c r="Q8027"/>
      <c r="R8027"/>
      <c r="S8027"/>
      <c r="T8027"/>
      <c r="U8027"/>
      <c r="V8027"/>
      <c r="W8027"/>
      <c r="X8027"/>
      <c r="Y8027"/>
      <c r="Z8027"/>
      <c r="AA8027"/>
      <c r="AB8027"/>
      <c r="AC8027"/>
      <c r="AD8027"/>
      <c r="AE8027"/>
      <c r="AF8027"/>
      <c r="AG8027"/>
      <c r="AH8027"/>
      <c r="AI8027"/>
      <c r="AJ8027"/>
      <c r="AK8027"/>
      <c r="AL8027"/>
      <c r="AM8027"/>
      <c r="AN8027"/>
      <c r="AO8027"/>
      <c r="AP8027"/>
      <c r="AQ8027"/>
      <c r="AR8027"/>
      <c r="AS8027"/>
      <c r="AT8027"/>
      <c r="AU8027"/>
      <c r="AV8027"/>
      <c r="AW8027"/>
      <c r="AX8027"/>
      <c r="AY8027"/>
      <c r="AZ8027"/>
    </row>
    <row r="8028" spans="1:52">
      <c r="A8028"/>
      <c r="B8028"/>
      <c r="C8028"/>
      <c r="D8028"/>
      <c r="E8028"/>
      <c r="F8028"/>
      <c r="G8028"/>
      <c r="H8028"/>
      <c r="I8028"/>
      <c r="J8028"/>
      <c r="K8028"/>
      <c r="L8028"/>
      <c r="M8028"/>
      <c r="N8028"/>
      <c r="O8028"/>
      <c r="P8028"/>
      <c r="Q8028"/>
      <c r="R8028"/>
      <c r="S8028"/>
      <c r="T8028"/>
      <c r="U8028"/>
      <c r="V8028"/>
      <c r="W8028"/>
      <c r="X8028"/>
      <c r="Y8028"/>
      <c r="Z8028"/>
      <c r="AA8028"/>
      <c r="AB8028"/>
      <c r="AC8028"/>
      <c r="AD8028"/>
      <c r="AE8028"/>
      <c r="AF8028"/>
      <c r="AG8028"/>
      <c r="AH8028"/>
      <c r="AI8028"/>
      <c r="AJ8028"/>
      <c r="AK8028"/>
      <c r="AL8028"/>
      <c r="AM8028"/>
      <c r="AN8028"/>
      <c r="AO8028"/>
      <c r="AP8028"/>
      <c r="AQ8028"/>
      <c r="AR8028"/>
      <c r="AS8028"/>
      <c r="AT8028"/>
      <c r="AU8028"/>
      <c r="AV8028"/>
      <c r="AW8028"/>
      <c r="AX8028"/>
      <c r="AY8028"/>
      <c r="AZ8028"/>
    </row>
    <row r="8029" spans="1:52">
      <c r="A8029"/>
      <c r="B8029"/>
      <c r="C8029"/>
      <c r="D8029"/>
      <c r="E8029"/>
      <c r="F8029"/>
      <c r="G8029"/>
      <c r="H8029"/>
      <c r="I8029"/>
      <c r="J8029"/>
      <c r="K8029"/>
      <c r="L8029"/>
      <c r="M8029"/>
      <c r="N8029"/>
      <c r="O8029"/>
      <c r="P8029"/>
      <c r="Q8029"/>
      <c r="R8029"/>
      <c r="S8029"/>
      <c r="T8029"/>
      <c r="U8029"/>
      <c r="V8029"/>
      <c r="W8029"/>
      <c r="X8029"/>
      <c r="Y8029"/>
      <c r="Z8029"/>
      <c r="AA8029"/>
      <c r="AB8029"/>
      <c r="AC8029"/>
      <c r="AD8029"/>
      <c r="AE8029"/>
      <c r="AF8029"/>
      <c r="AG8029"/>
      <c r="AH8029"/>
      <c r="AI8029"/>
      <c r="AJ8029"/>
      <c r="AK8029"/>
      <c r="AL8029"/>
      <c r="AM8029"/>
      <c r="AN8029"/>
      <c r="AO8029"/>
      <c r="AP8029"/>
      <c r="AQ8029"/>
      <c r="AR8029"/>
      <c r="AS8029"/>
      <c r="AT8029"/>
      <c r="AU8029"/>
      <c r="AV8029"/>
      <c r="AW8029"/>
      <c r="AX8029"/>
      <c r="AY8029"/>
      <c r="AZ8029"/>
    </row>
    <row r="8030" spans="1:52">
      <c r="A8030"/>
      <c r="B8030"/>
      <c r="C8030"/>
      <c r="D8030"/>
      <c r="E8030"/>
      <c r="F8030"/>
      <c r="G8030"/>
      <c r="H8030"/>
      <c r="I8030"/>
      <c r="J8030"/>
      <c r="K8030"/>
      <c r="L8030"/>
      <c r="M8030"/>
      <c r="N8030"/>
      <c r="O8030"/>
      <c r="P8030"/>
      <c r="Q8030"/>
      <c r="R8030"/>
      <c r="S8030"/>
      <c r="T8030"/>
      <c r="U8030"/>
      <c r="V8030"/>
      <c r="W8030"/>
      <c r="X8030"/>
      <c r="Y8030"/>
      <c r="Z8030"/>
      <c r="AA8030"/>
      <c r="AB8030"/>
      <c r="AC8030"/>
      <c r="AD8030"/>
      <c r="AE8030"/>
      <c r="AF8030"/>
      <c r="AG8030"/>
      <c r="AH8030"/>
      <c r="AI8030"/>
      <c r="AJ8030"/>
      <c r="AK8030"/>
      <c r="AL8030"/>
      <c r="AM8030"/>
      <c r="AN8030"/>
      <c r="AO8030"/>
      <c r="AP8030"/>
      <c r="AQ8030"/>
      <c r="AR8030"/>
      <c r="AS8030"/>
      <c r="AT8030"/>
      <c r="AU8030"/>
      <c r="AV8030"/>
      <c r="AW8030"/>
      <c r="AX8030"/>
      <c r="AY8030"/>
      <c r="AZ8030"/>
    </row>
    <row r="8031" spans="1:52">
      <c r="A8031"/>
      <c r="B8031"/>
      <c r="C8031"/>
      <c r="D8031"/>
      <c r="E8031"/>
      <c r="F8031"/>
      <c r="G8031"/>
      <c r="H8031"/>
      <c r="I8031"/>
      <c r="J8031"/>
      <c r="K8031"/>
      <c r="L8031"/>
      <c r="M8031"/>
      <c r="N8031"/>
      <c r="O8031"/>
      <c r="P8031"/>
      <c r="Q8031"/>
      <c r="R8031"/>
      <c r="S8031"/>
      <c r="T8031"/>
      <c r="U8031"/>
      <c r="V8031"/>
      <c r="W8031"/>
      <c r="X8031"/>
      <c r="Y8031"/>
      <c r="Z8031"/>
      <c r="AA8031"/>
      <c r="AB8031"/>
      <c r="AC8031"/>
      <c r="AD8031"/>
      <c r="AE8031"/>
      <c r="AF8031"/>
      <c r="AG8031"/>
      <c r="AH8031"/>
      <c r="AI8031"/>
      <c r="AJ8031"/>
      <c r="AK8031"/>
      <c r="AL8031"/>
      <c r="AM8031"/>
      <c r="AN8031"/>
      <c r="AO8031"/>
      <c r="AP8031"/>
      <c r="AQ8031"/>
      <c r="AR8031"/>
      <c r="AS8031"/>
      <c r="AT8031"/>
      <c r="AU8031"/>
      <c r="AV8031"/>
      <c r="AW8031"/>
      <c r="AX8031"/>
      <c r="AY8031"/>
      <c r="AZ8031"/>
    </row>
    <row r="8032" spans="1:52">
      <c r="A8032"/>
      <c r="B8032"/>
      <c r="C8032"/>
      <c r="D8032"/>
      <c r="E8032"/>
      <c r="F8032"/>
      <c r="G8032"/>
      <c r="H8032"/>
      <c r="I8032"/>
      <c r="J8032"/>
      <c r="K8032"/>
      <c r="L8032"/>
      <c r="M8032"/>
      <c r="N8032"/>
      <c r="O8032"/>
      <c r="P8032"/>
      <c r="Q8032"/>
      <c r="R8032"/>
      <c r="S8032"/>
      <c r="T8032"/>
      <c r="U8032"/>
      <c r="V8032"/>
      <c r="W8032"/>
      <c r="X8032"/>
      <c r="Y8032"/>
      <c r="Z8032"/>
      <c r="AA8032"/>
      <c r="AB8032"/>
      <c r="AC8032"/>
      <c r="AD8032"/>
      <c r="AE8032"/>
      <c r="AF8032"/>
      <c r="AG8032"/>
      <c r="AH8032"/>
      <c r="AI8032"/>
      <c r="AJ8032"/>
      <c r="AK8032"/>
      <c r="AL8032"/>
      <c r="AM8032"/>
      <c r="AN8032"/>
      <c r="AO8032"/>
      <c r="AP8032"/>
      <c r="AQ8032"/>
      <c r="AR8032"/>
      <c r="AS8032"/>
      <c r="AT8032"/>
      <c r="AU8032"/>
      <c r="AV8032"/>
      <c r="AW8032"/>
      <c r="AX8032"/>
      <c r="AY8032"/>
      <c r="AZ8032"/>
    </row>
    <row r="8033" spans="1:52">
      <c r="A8033"/>
      <c r="B8033"/>
      <c r="C8033"/>
      <c r="D8033"/>
      <c r="E8033"/>
      <c r="F8033"/>
      <c r="G8033"/>
      <c r="H8033"/>
      <c r="I8033"/>
      <c r="J8033"/>
      <c r="K8033"/>
      <c r="L8033"/>
      <c r="M8033"/>
      <c r="N8033"/>
      <c r="O8033"/>
      <c r="P8033"/>
      <c r="Q8033"/>
      <c r="R8033"/>
      <c r="S8033"/>
      <c r="T8033"/>
      <c r="U8033"/>
      <c r="V8033"/>
      <c r="W8033"/>
      <c r="X8033"/>
      <c r="Y8033"/>
      <c r="Z8033"/>
      <c r="AA8033"/>
      <c r="AB8033"/>
      <c r="AC8033"/>
      <c r="AD8033"/>
      <c r="AE8033"/>
      <c r="AF8033"/>
      <c r="AG8033"/>
      <c r="AH8033"/>
      <c r="AI8033"/>
      <c r="AJ8033"/>
      <c r="AK8033"/>
      <c r="AL8033"/>
      <c r="AM8033"/>
      <c r="AN8033"/>
      <c r="AO8033"/>
      <c r="AP8033"/>
      <c r="AQ8033"/>
      <c r="AR8033"/>
      <c r="AS8033"/>
      <c r="AT8033"/>
      <c r="AU8033"/>
      <c r="AV8033"/>
      <c r="AW8033"/>
      <c r="AX8033"/>
      <c r="AY8033"/>
      <c r="AZ8033"/>
    </row>
    <row r="8034" spans="1:52">
      <c r="A8034"/>
      <c r="B8034"/>
      <c r="C8034"/>
      <c r="D8034"/>
      <c r="E8034"/>
      <c r="F8034"/>
      <c r="G8034"/>
      <c r="H8034"/>
      <c r="I8034"/>
      <c r="J8034"/>
      <c r="K8034"/>
      <c r="L8034"/>
      <c r="M8034"/>
      <c r="N8034"/>
      <c r="O8034"/>
      <c r="P8034"/>
      <c r="Q8034"/>
      <c r="R8034"/>
      <c r="S8034"/>
      <c r="T8034"/>
      <c r="U8034"/>
      <c r="V8034"/>
      <c r="W8034"/>
      <c r="X8034"/>
      <c r="Y8034"/>
      <c r="Z8034"/>
      <c r="AA8034"/>
      <c r="AB8034"/>
      <c r="AC8034"/>
      <c r="AD8034"/>
      <c r="AE8034"/>
      <c r="AF8034"/>
      <c r="AG8034"/>
      <c r="AH8034"/>
      <c r="AI8034"/>
      <c r="AJ8034"/>
      <c r="AK8034"/>
      <c r="AL8034"/>
      <c r="AM8034"/>
      <c r="AN8034"/>
      <c r="AO8034"/>
      <c r="AP8034"/>
      <c r="AQ8034"/>
      <c r="AR8034"/>
      <c r="AS8034"/>
      <c r="AT8034"/>
      <c r="AU8034"/>
      <c r="AV8034"/>
      <c r="AW8034"/>
      <c r="AX8034"/>
      <c r="AY8034"/>
      <c r="AZ8034"/>
    </row>
    <row r="8035" spans="1:52">
      <c r="A8035"/>
      <c r="B8035"/>
      <c r="C8035"/>
      <c r="D8035"/>
      <c r="E8035"/>
      <c r="F8035"/>
      <c r="G8035"/>
      <c r="H8035"/>
      <c r="I8035"/>
      <c r="J8035"/>
      <c r="K8035"/>
      <c r="L8035"/>
      <c r="M8035"/>
      <c r="N8035"/>
      <c r="O8035"/>
      <c r="P8035"/>
      <c r="Q8035"/>
      <c r="R8035"/>
      <c r="S8035"/>
      <c r="T8035"/>
      <c r="U8035"/>
      <c r="V8035"/>
      <c r="W8035"/>
      <c r="X8035"/>
      <c r="Y8035"/>
      <c r="Z8035"/>
      <c r="AA8035"/>
      <c r="AB8035"/>
      <c r="AC8035"/>
      <c r="AD8035"/>
      <c r="AE8035"/>
      <c r="AF8035"/>
      <c r="AG8035"/>
      <c r="AH8035"/>
      <c r="AI8035"/>
      <c r="AJ8035"/>
      <c r="AK8035"/>
      <c r="AL8035"/>
      <c r="AM8035"/>
      <c r="AN8035"/>
      <c r="AO8035"/>
      <c r="AP8035"/>
      <c r="AQ8035"/>
      <c r="AR8035"/>
      <c r="AS8035"/>
      <c r="AT8035"/>
      <c r="AU8035"/>
      <c r="AV8035"/>
      <c r="AW8035"/>
      <c r="AX8035"/>
      <c r="AY8035"/>
      <c r="AZ8035"/>
    </row>
    <row r="8036" spans="1:52">
      <c r="A8036"/>
      <c r="B8036"/>
      <c r="C8036"/>
      <c r="D8036"/>
      <c r="E8036"/>
      <c r="F8036"/>
      <c r="G8036"/>
      <c r="H8036"/>
      <c r="I8036"/>
      <c r="J8036"/>
      <c r="K8036"/>
      <c r="L8036"/>
      <c r="M8036"/>
      <c r="N8036"/>
      <c r="O8036"/>
      <c r="P8036"/>
      <c r="Q8036"/>
      <c r="R8036"/>
      <c r="S8036"/>
      <c r="T8036"/>
      <c r="U8036"/>
      <c r="V8036"/>
      <c r="W8036"/>
      <c r="X8036"/>
      <c r="Y8036"/>
      <c r="Z8036"/>
      <c r="AA8036"/>
      <c r="AB8036"/>
      <c r="AC8036"/>
      <c r="AD8036"/>
      <c r="AE8036"/>
      <c r="AF8036"/>
      <c r="AG8036"/>
      <c r="AH8036"/>
      <c r="AI8036"/>
      <c r="AJ8036"/>
      <c r="AK8036"/>
      <c r="AL8036"/>
      <c r="AM8036"/>
      <c r="AN8036"/>
      <c r="AO8036"/>
      <c r="AP8036"/>
      <c r="AQ8036"/>
      <c r="AR8036"/>
      <c r="AS8036"/>
      <c r="AT8036"/>
      <c r="AU8036"/>
      <c r="AV8036"/>
      <c r="AW8036"/>
      <c r="AX8036"/>
      <c r="AY8036"/>
      <c r="AZ8036"/>
    </row>
    <row r="8037" spans="1:52">
      <c r="A8037"/>
      <c r="B8037"/>
      <c r="C8037"/>
      <c r="D8037"/>
      <c r="E8037"/>
      <c r="F8037"/>
      <c r="G8037"/>
      <c r="H8037"/>
      <c r="I8037"/>
      <c r="J8037"/>
      <c r="K8037"/>
      <c r="L8037"/>
      <c r="M8037"/>
      <c r="N8037"/>
      <c r="O8037"/>
      <c r="P8037"/>
      <c r="Q8037"/>
      <c r="R8037"/>
      <c r="S8037"/>
      <c r="T8037"/>
      <c r="U8037"/>
      <c r="V8037"/>
      <c r="W8037"/>
      <c r="X8037"/>
      <c r="Y8037"/>
      <c r="Z8037"/>
      <c r="AA8037"/>
      <c r="AB8037"/>
      <c r="AC8037"/>
      <c r="AD8037"/>
      <c r="AE8037"/>
      <c r="AF8037"/>
      <c r="AG8037"/>
      <c r="AH8037"/>
      <c r="AI8037"/>
      <c r="AJ8037"/>
      <c r="AK8037"/>
      <c r="AL8037"/>
      <c r="AM8037"/>
      <c r="AN8037"/>
      <c r="AO8037"/>
      <c r="AP8037"/>
      <c r="AQ8037"/>
      <c r="AR8037"/>
      <c r="AS8037"/>
      <c r="AT8037"/>
      <c r="AU8037"/>
      <c r="AV8037"/>
      <c r="AW8037"/>
      <c r="AX8037"/>
      <c r="AY8037"/>
      <c r="AZ8037"/>
    </row>
    <row r="8038" spans="1:52">
      <c r="A8038"/>
      <c r="B8038"/>
      <c r="C8038"/>
      <c r="D8038"/>
      <c r="E8038"/>
      <c r="F8038"/>
      <c r="G8038"/>
      <c r="H8038"/>
      <c r="I8038"/>
      <c r="J8038"/>
      <c r="K8038"/>
      <c r="L8038"/>
      <c r="M8038"/>
      <c r="N8038"/>
      <c r="O8038"/>
      <c r="P8038"/>
      <c r="Q8038"/>
      <c r="R8038"/>
      <c r="S8038"/>
      <c r="T8038"/>
      <c r="U8038"/>
      <c r="V8038"/>
      <c r="W8038"/>
      <c r="X8038"/>
      <c r="Y8038"/>
      <c r="Z8038"/>
      <c r="AA8038"/>
      <c r="AB8038"/>
      <c r="AC8038"/>
      <c r="AD8038"/>
      <c r="AE8038"/>
      <c r="AF8038"/>
      <c r="AG8038"/>
      <c r="AH8038"/>
      <c r="AI8038"/>
      <c r="AJ8038"/>
      <c r="AK8038"/>
      <c r="AL8038"/>
      <c r="AM8038"/>
      <c r="AN8038"/>
      <c r="AO8038"/>
      <c r="AP8038"/>
      <c r="AQ8038"/>
      <c r="AR8038"/>
      <c r="AS8038"/>
      <c r="AT8038"/>
      <c r="AU8038"/>
      <c r="AV8038"/>
      <c r="AW8038"/>
      <c r="AX8038"/>
      <c r="AY8038"/>
      <c r="AZ8038"/>
    </row>
    <row r="8039" spans="1:52">
      <c r="A8039"/>
      <c r="B8039"/>
      <c r="C8039"/>
      <c r="D8039"/>
      <c r="E8039"/>
      <c r="F8039"/>
      <c r="G8039"/>
      <c r="H8039"/>
      <c r="I8039"/>
      <c r="J8039"/>
      <c r="K8039"/>
      <c r="L8039"/>
      <c r="M8039"/>
      <c r="N8039"/>
      <c r="O8039"/>
      <c r="P8039"/>
      <c r="Q8039"/>
      <c r="R8039"/>
      <c r="S8039"/>
      <c r="T8039"/>
      <c r="U8039"/>
      <c r="V8039"/>
      <c r="W8039"/>
      <c r="X8039"/>
      <c r="Y8039"/>
      <c r="Z8039"/>
      <c r="AA8039"/>
      <c r="AB8039"/>
      <c r="AC8039"/>
      <c r="AD8039"/>
      <c r="AE8039"/>
      <c r="AF8039"/>
      <c r="AG8039"/>
      <c r="AH8039"/>
      <c r="AI8039"/>
      <c r="AJ8039"/>
      <c r="AK8039"/>
      <c r="AL8039"/>
      <c r="AM8039"/>
      <c r="AN8039"/>
      <c r="AO8039"/>
      <c r="AP8039"/>
      <c r="AQ8039"/>
      <c r="AR8039"/>
      <c r="AS8039"/>
      <c r="AT8039"/>
      <c r="AU8039"/>
      <c r="AV8039"/>
      <c r="AW8039"/>
      <c r="AX8039"/>
      <c r="AY8039"/>
      <c r="AZ8039"/>
    </row>
    <row r="8040" spans="1:52">
      <c r="A8040"/>
      <c r="B8040"/>
      <c r="C8040"/>
      <c r="D8040"/>
      <c r="E8040"/>
      <c r="F8040"/>
      <c r="G8040"/>
      <c r="H8040"/>
      <c r="I8040"/>
      <c r="J8040"/>
      <c r="K8040"/>
      <c r="L8040"/>
      <c r="M8040"/>
      <c r="N8040"/>
      <c r="O8040"/>
      <c r="P8040"/>
      <c r="Q8040"/>
      <c r="R8040"/>
      <c r="S8040"/>
      <c r="T8040"/>
      <c r="U8040"/>
      <c r="V8040"/>
      <c r="W8040"/>
      <c r="X8040"/>
      <c r="Y8040"/>
      <c r="Z8040"/>
      <c r="AA8040"/>
      <c r="AB8040"/>
      <c r="AC8040"/>
      <c r="AD8040"/>
      <c r="AE8040"/>
      <c r="AF8040"/>
      <c r="AG8040"/>
      <c r="AH8040"/>
      <c r="AI8040"/>
      <c r="AJ8040"/>
      <c r="AK8040"/>
      <c r="AL8040"/>
      <c r="AM8040"/>
      <c r="AN8040"/>
      <c r="AO8040"/>
      <c r="AP8040"/>
      <c r="AQ8040"/>
      <c r="AR8040"/>
      <c r="AS8040"/>
      <c r="AT8040"/>
      <c r="AU8040"/>
      <c r="AV8040"/>
      <c r="AW8040"/>
      <c r="AX8040"/>
      <c r="AY8040"/>
      <c r="AZ8040"/>
    </row>
    <row r="8041" spans="1:52">
      <c r="A8041"/>
      <c r="B8041"/>
      <c r="C8041"/>
      <c r="D8041"/>
      <c r="E8041"/>
      <c r="F8041"/>
      <c r="G8041"/>
      <c r="H8041"/>
      <c r="I8041"/>
      <c r="J8041"/>
      <c r="K8041"/>
      <c r="L8041"/>
      <c r="M8041"/>
      <c r="N8041"/>
      <c r="O8041"/>
      <c r="P8041"/>
      <c r="Q8041"/>
      <c r="R8041"/>
      <c r="S8041"/>
      <c r="T8041"/>
      <c r="U8041"/>
      <c r="V8041"/>
      <c r="W8041"/>
      <c r="X8041"/>
      <c r="Y8041"/>
      <c r="Z8041"/>
      <c r="AA8041"/>
      <c r="AB8041"/>
      <c r="AC8041"/>
      <c r="AD8041"/>
      <c r="AE8041"/>
      <c r="AF8041"/>
      <c r="AG8041"/>
      <c r="AH8041"/>
      <c r="AI8041"/>
      <c r="AJ8041"/>
      <c r="AK8041"/>
      <c r="AL8041"/>
      <c r="AM8041"/>
      <c r="AN8041"/>
      <c r="AO8041"/>
      <c r="AP8041"/>
      <c r="AQ8041"/>
      <c r="AR8041"/>
      <c r="AS8041"/>
      <c r="AT8041"/>
      <c r="AU8041"/>
      <c r="AV8041"/>
      <c r="AW8041"/>
      <c r="AX8041"/>
      <c r="AY8041"/>
      <c r="AZ8041"/>
    </row>
    <row r="8042" spans="1:52">
      <c r="A8042"/>
      <c r="B8042"/>
      <c r="C8042"/>
      <c r="D8042"/>
      <c r="E8042"/>
      <c r="F8042"/>
      <c r="G8042"/>
      <c r="H8042"/>
      <c r="I8042"/>
      <c r="J8042"/>
      <c r="K8042"/>
      <c r="L8042"/>
      <c r="M8042"/>
      <c r="N8042"/>
      <c r="O8042"/>
      <c r="P8042"/>
      <c r="Q8042"/>
      <c r="R8042"/>
      <c r="S8042"/>
      <c r="T8042"/>
      <c r="U8042"/>
      <c r="V8042"/>
      <c r="W8042"/>
      <c r="X8042"/>
      <c r="Y8042"/>
      <c r="Z8042"/>
      <c r="AA8042"/>
      <c r="AB8042"/>
      <c r="AC8042"/>
      <c r="AD8042"/>
      <c r="AE8042"/>
      <c r="AF8042"/>
      <c r="AG8042"/>
      <c r="AH8042"/>
      <c r="AI8042"/>
      <c r="AJ8042"/>
      <c r="AK8042"/>
      <c r="AL8042"/>
      <c r="AM8042"/>
      <c r="AN8042"/>
      <c r="AO8042"/>
      <c r="AP8042"/>
      <c r="AQ8042"/>
      <c r="AR8042"/>
      <c r="AS8042"/>
      <c r="AT8042"/>
      <c r="AU8042"/>
      <c r="AV8042"/>
      <c r="AW8042"/>
      <c r="AX8042"/>
      <c r="AY8042"/>
      <c r="AZ8042"/>
    </row>
    <row r="8043" spans="1:52">
      <c r="A8043"/>
      <c r="B8043"/>
      <c r="C8043"/>
      <c r="D8043"/>
      <c r="E8043"/>
      <c r="F8043"/>
      <c r="G8043"/>
      <c r="H8043"/>
      <c r="I8043"/>
      <c r="J8043"/>
      <c r="K8043"/>
      <c r="L8043"/>
      <c r="M8043"/>
      <c r="N8043"/>
      <c r="O8043"/>
      <c r="P8043"/>
      <c r="Q8043"/>
      <c r="R8043"/>
      <c r="S8043"/>
      <c r="T8043"/>
      <c r="U8043"/>
      <c r="V8043"/>
      <c r="W8043"/>
      <c r="X8043"/>
      <c r="Y8043"/>
      <c r="Z8043"/>
      <c r="AA8043"/>
      <c r="AB8043"/>
      <c r="AC8043"/>
      <c r="AD8043"/>
      <c r="AE8043"/>
      <c r="AF8043"/>
      <c r="AG8043"/>
      <c r="AH8043"/>
      <c r="AI8043"/>
      <c r="AJ8043"/>
      <c r="AK8043"/>
      <c r="AL8043"/>
      <c r="AM8043"/>
      <c r="AN8043"/>
      <c r="AO8043"/>
      <c r="AP8043"/>
      <c r="AQ8043"/>
      <c r="AR8043"/>
      <c r="AS8043"/>
      <c r="AT8043"/>
      <c r="AU8043"/>
      <c r="AV8043"/>
      <c r="AW8043"/>
      <c r="AX8043"/>
      <c r="AY8043"/>
      <c r="AZ8043"/>
    </row>
    <row r="8044" spans="1:52">
      <c r="A8044"/>
      <c r="B8044"/>
      <c r="C8044"/>
      <c r="D8044"/>
      <c r="E8044"/>
      <c r="F8044"/>
      <c r="G8044"/>
      <c r="H8044"/>
      <c r="I8044"/>
      <c r="J8044"/>
      <c r="K8044"/>
      <c r="L8044"/>
      <c r="M8044"/>
      <c r="N8044"/>
      <c r="O8044"/>
      <c r="P8044"/>
      <c r="Q8044"/>
      <c r="R8044"/>
      <c r="S8044"/>
      <c r="T8044"/>
      <c r="U8044"/>
      <c r="V8044"/>
      <c r="W8044"/>
      <c r="X8044"/>
      <c r="Y8044"/>
      <c r="Z8044"/>
      <c r="AA8044"/>
      <c r="AB8044"/>
      <c r="AC8044"/>
      <c r="AD8044"/>
      <c r="AE8044"/>
      <c r="AF8044"/>
      <c r="AG8044"/>
      <c r="AH8044"/>
      <c r="AI8044"/>
      <c r="AJ8044"/>
      <c r="AK8044"/>
      <c r="AL8044"/>
      <c r="AM8044"/>
      <c r="AN8044"/>
      <c r="AO8044"/>
      <c r="AP8044"/>
      <c r="AQ8044"/>
      <c r="AR8044"/>
      <c r="AS8044"/>
      <c r="AT8044"/>
      <c r="AU8044"/>
      <c r="AV8044"/>
      <c r="AW8044"/>
      <c r="AX8044"/>
      <c r="AY8044"/>
      <c r="AZ8044"/>
    </row>
    <row r="8045" spans="1:52">
      <c r="A8045"/>
      <c r="B8045"/>
      <c r="C8045"/>
      <c r="D8045"/>
      <c r="E8045"/>
      <c r="F8045"/>
      <c r="G8045"/>
      <c r="H8045"/>
      <c r="I8045"/>
      <c r="J8045"/>
      <c r="K8045"/>
      <c r="L8045"/>
      <c r="M8045"/>
      <c r="N8045"/>
      <c r="O8045"/>
      <c r="P8045"/>
      <c r="Q8045"/>
      <c r="R8045"/>
      <c r="S8045"/>
      <c r="T8045"/>
      <c r="U8045"/>
      <c r="V8045"/>
      <c r="W8045"/>
      <c r="X8045"/>
      <c r="Y8045"/>
      <c r="Z8045"/>
      <c r="AA8045"/>
      <c r="AB8045"/>
      <c r="AC8045"/>
      <c r="AD8045"/>
      <c r="AE8045"/>
      <c r="AF8045"/>
      <c r="AG8045"/>
      <c r="AH8045"/>
      <c r="AI8045"/>
      <c r="AJ8045"/>
      <c r="AK8045"/>
      <c r="AL8045"/>
      <c r="AM8045"/>
      <c r="AN8045"/>
      <c r="AO8045"/>
      <c r="AP8045"/>
      <c r="AQ8045"/>
      <c r="AR8045"/>
      <c r="AS8045"/>
      <c r="AT8045"/>
      <c r="AU8045"/>
      <c r="AV8045"/>
      <c r="AW8045"/>
      <c r="AX8045"/>
      <c r="AY8045"/>
      <c r="AZ8045"/>
    </row>
    <row r="8046" spans="1:52">
      <c r="A8046"/>
      <c r="B8046"/>
      <c r="C8046"/>
      <c r="D8046"/>
      <c r="E8046"/>
      <c r="F8046"/>
      <c r="G8046"/>
      <c r="H8046"/>
      <c r="I8046"/>
      <c r="J8046"/>
      <c r="K8046"/>
      <c r="L8046"/>
      <c r="M8046"/>
      <c r="N8046"/>
      <c r="O8046"/>
      <c r="P8046"/>
      <c r="Q8046"/>
      <c r="R8046"/>
      <c r="S8046"/>
      <c r="T8046"/>
      <c r="U8046"/>
      <c r="V8046"/>
      <c r="W8046"/>
      <c r="X8046"/>
      <c r="Y8046"/>
      <c r="Z8046"/>
      <c r="AA8046"/>
      <c r="AB8046"/>
      <c r="AC8046"/>
      <c r="AD8046"/>
      <c r="AE8046"/>
      <c r="AF8046"/>
      <c r="AG8046"/>
      <c r="AH8046"/>
      <c r="AI8046"/>
      <c r="AJ8046"/>
      <c r="AK8046"/>
      <c r="AL8046"/>
      <c r="AM8046"/>
      <c r="AN8046"/>
      <c r="AO8046"/>
      <c r="AP8046"/>
      <c r="AQ8046"/>
      <c r="AR8046"/>
      <c r="AS8046"/>
      <c r="AT8046"/>
      <c r="AU8046"/>
      <c r="AV8046"/>
      <c r="AW8046"/>
      <c r="AX8046"/>
      <c r="AY8046"/>
      <c r="AZ8046"/>
    </row>
    <row r="8047" spans="1:52">
      <c r="A8047"/>
      <c r="B8047"/>
      <c r="C8047"/>
      <c r="D8047"/>
      <c r="E8047"/>
      <c r="F8047"/>
      <c r="G8047"/>
      <c r="H8047"/>
      <c r="I8047"/>
      <c r="J8047"/>
      <c r="K8047"/>
      <c r="L8047"/>
      <c r="M8047"/>
      <c r="N8047"/>
      <c r="O8047"/>
      <c r="P8047"/>
      <c r="Q8047"/>
      <c r="R8047"/>
      <c r="S8047"/>
      <c r="T8047"/>
      <c r="U8047"/>
      <c r="V8047"/>
      <c r="W8047"/>
      <c r="X8047"/>
      <c r="Y8047"/>
      <c r="Z8047"/>
      <c r="AA8047"/>
      <c r="AB8047"/>
      <c r="AC8047"/>
      <c r="AD8047"/>
      <c r="AE8047"/>
      <c r="AF8047"/>
      <c r="AG8047"/>
      <c r="AH8047"/>
      <c r="AI8047"/>
      <c r="AJ8047"/>
      <c r="AK8047"/>
      <c r="AL8047"/>
      <c r="AM8047"/>
      <c r="AN8047"/>
      <c r="AO8047"/>
      <c r="AP8047"/>
      <c r="AQ8047"/>
      <c r="AR8047"/>
      <c r="AS8047"/>
      <c r="AT8047"/>
      <c r="AU8047"/>
      <c r="AV8047"/>
      <c r="AW8047"/>
      <c r="AX8047"/>
      <c r="AY8047"/>
      <c r="AZ8047"/>
    </row>
    <row r="8048" spans="1:52">
      <c r="A8048"/>
      <c r="B8048"/>
      <c r="C8048"/>
      <c r="D8048"/>
      <c r="E8048"/>
      <c r="F8048"/>
      <c r="G8048"/>
      <c r="H8048"/>
      <c r="I8048"/>
      <c r="J8048"/>
      <c r="K8048"/>
      <c r="L8048"/>
      <c r="M8048"/>
      <c r="N8048"/>
      <c r="O8048"/>
      <c r="P8048"/>
      <c r="Q8048"/>
      <c r="R8048"/>
      <c r="S8048"/>
      <c r="T8048"/>
      <c r="U8048"/>
      <c r="V8048"/>
      <c r="W8048"/>
      <c r="X8048"/>
      <c r="Y8048"/>
      <c r="Z8048"/>
      <c r="AA8048"/>
      <c r="AB8048"/>
      <c r="AC8048"/>
      <c r="AD8048"/>
      <c r="AE8048"/>
      <c r="AF8048"/>
      <c r="AG8048"/>
      <c r="AH8048"/>
      <c r="AI8048"/>
      <c r="AJ8048"/>
      <c r="AK8048"/>
      <c r="AL8048"/>
      <c r="AM8048"/>
      <c r="AN8048"/>
      <c r="AO8048"/>
      <c r="AP8048"/>
      <c r="AQ8048"/>
      <c r="AR8048"/>
      <c r="AS8048"/>
      <c r="AT8048"/>
      <c r="AU8048"/>
      <c r="AV8048"/>
      <c r="AW8048"/>
      <c r="AX8048"/>
      <c r="AY8048"/>
      <c r="AZ8048"/>
    </row>
    <row r="8049" spans="1:52">
      <c r="A8049"/>
      <c r="B8049"/>
      <c r="C8049"/>
      <c r="D8049"/>
      <c r="E8049"/>
      <c r="F8049"/>
      <c r="G8049"/>
      <c r="H8049"/>
      <c r="I8049"/>
      <c r="J8049"/>
      <c r="K8049"/>
      <c r="L8049"/>
      <c r="M8049"/>
      <c r="N8049"/>
      <c r="O8049"/>
      <c r="P8049"/>
      <c r="Q8049"/>
      <c r="R8049"/>
      <c r="S8049"/>
      <c r="T8049"/>
      <c r="U8049"/>
      <c r="V8049"/>
      <c r="W8049"/>
      <c r="X8049"/>
      <c r="Y8049"/>
      <c r="Z8049"/>
      <c r="AA8049"/>
      <c r="AB8049"/>
      <c r="AC8049"/>
      <c r="AD8049"/>
      <c r="AE8049"/>
      <c r="AF8049"/>
      <c r="AG8049"/>
      <c r="AH8049"/>
      <c r="AI8049"/>
      <c r="AJ8049"/>
      <c r="AK8049"/>
      <c r="AL8049"/>
      <c r="AM8049"/>
      <c r="AN8049"/>
      <c r="AO8049"/>
      <c r="AP8049"/>
      <c r="AQ8049"/>
      <c r="AR8049"/>
      <c r="AS8049"/>
      <c r="AT8049"/>
      <c r="AU8049"/>
      <c r="AV8049"/>
      <c r="AW8049"/>
      <c r="AX8049"/>
      <c r="AY8049"/>
      <c r="AZ8049"/>
    </row>
    <row r="8050" spans="1:52">
      <c r="A8050"/>
      <c r="B8050"/>
      <c r="C8050"/>
      <c r="D8050"/>
      <c r="E8050"/>
      <c r="F8050"/>
      <c r="G8050"/>
      <c r="H8050"/>
      <c r="I8050"/>
      <c r="J8050"/>
      <c r="K8050"/>
      <c r="L8050"/>
      <c r="M8050"/>
      <c r="N8050"/>
      <c r="O8050"/>
      <c r="P8050"/>
      <c r="Q8050"/>
      <c r="R8050"/>
      <c r="S8050"/>
      <c r="T8050"/>
      <c r="U8050"/>
      <c r="V8050"/>
      <c r="W8050"/>
      <c r="X8050"/>
      <c r="Y8050"/>
      <c r="Z8050"/>
      <c r="AA8050"/>
      <c r="AB8050"/>
      <c r="AC8050"/>
      <c r="AD8050"/>
      <c r="AE8050"/>
      <c r="AF8050"/>
      <c r="AG8050"/>
      <c r="AH8050"/>
      <c r="AI8050"/>
      <c r="AJ8050"/>
      <c r="AK8050"/>
      <c r="AL8050"/>
      <c r="AM8050"/>
      <c r="AN8050"/>
      <c r="AO8050"/>
      <c r="AP8050"/>
      <c r="AQ8050"/>
      <c r="AR8050"/>
      <c r="AS8050"/>
      <c r="AT8050"/>
      <c r="AU8050"/>
      <c r="AV8050"/>
      <c r="AW8050"/>
      <c r="AX8050"/>
      <c r="AY8050"/>
      <c r="AZ8050"/>
    </row>
    <row r="8051" spans="1:52">
      <c r="A8051"/>
      <c r="B8051"/>
      <c r="C8051"/>
      <c r="D8051"/>
      <c r="E8051"/>
      <c r="F8051"/>
      <c r="G8051"/>
      <c r="H8051"/>
      <c r="I8051"/>
      <c r="J8051"/>
      <c r="K8051"/>
      <c r="L8051"/>
      <c r="M8051"/>
      <c r="N8051"/>
      <c r="O8051"/>
      <c r="P8051"/>
      <c r="Q8051"/>
      <c r="R8051"/>
      <c r="S8051"/>
      <c r="T8051"/>
      <c r="U8051"/>
      <c r="V8051"/>
      <c r="W8051"/>
      <c r="X8051"/>
      <c r="Y8051"/>
      <c r="Z8051"/>
      <c r="AA8051"/>
      <c r="AB8051"/>
      <c r="AC8051"/>
      <c r="AD8051"/>
      <c r="AE8051"/>
      <c r="AF8051"/>
      <c r="AG8051"/>
      <c r="AH8051"/>
      <c r="AI8051"/>
      <c r="AJ8051"/>
      <c r="AK8051"/>
      <c r="AL8051"/>
      <c r="AM8051"/>
      <c r="AN8051"/>
      <c r="AO8051"/>
      <c r="AP8051"/>
      <c r="AQ8051"/>
      <c r="AR8051"/>
      <c r="AS8051"/>
      <c r="AT8051"/>
      <c r="AU8051"/>
      <c r="AV8051"/>
      <c r="AW8051"/>
      <c r="AX8051"/>
      <c r="AY8051"/>
      <c r="AZ8051"/>
    </row>
    <row r="8052" spans="1:52">
      <c r="A8052"/>
      <c r="B8052"/>
      <c r="C8052"/>
      <c r="D8052"/>
      <c r="E8052"/>
      <c r="F8052"/>
      <c r="G8052"/>
      <c r="H8052"/>
      <c r="I8052"/>
      <c r="J8052"/>
      <c r="K8052"/>
      <c r="L8052"/>
      <c r="M8052"/>
      <c r="N8052"/>
      <c r="O8052"/>
      <c r="P8052"/>
      <c r="Q8052"/>
      <c r="R8052"/>
      <c r="S8052"/>
      <c r="T8052"/>
      <c r="U8052"/>
      <c r="V8052"/>
      <c r="W8052"/>
      <c r="X8052"/>
      <c r="Y8052"/>
      <c r="Z8052"/>
      <c r="AA8052"/>
      <c r="AB8052"/>
      <c r="AC8052"/>
      <c r="AD8052"/>
      <c r="AE8052"/>
      <c r="AF8052"/>
      <c r="AG8052"/>
      <c r="AH8052"/>
      <c r="AI8052"/>
      <c r="AJ8052"/>
      <c r="AK8052"/>
      <c r="AL8052"/>
      <c r="AM8052"/>
      <c r="AN8052"/>
      <c r="AO8052"/>
      <c r="AP8052"/>
      <c r="AQ8052"/>
      <c r="AR8052"/>
      <c r="AS8052"/>
      <c r="AT8052"/>
      <c r="AU8052"/>
      <c r="AV8052"/>
      <c r="AW8052"/>
      <c r="AX8052"/>
      <c r="AY8052"/>
      <c r="AZ8052"/>
    </row>
    <row r="8053" spans="1:52">
      <c r="A8053"/>
      <c r="B8053"/>
      <c r="C8053"/>
      <c r="D8053"/>
      <c r="E8053"/>
      <c r="F8053"/>
      <c r="G8053"/>
      <c r="H8053"/>
      <c r="I8053"/>
      <c r="J8053"/>
      <c r="K8053"/>
      <c r="L8053"/>
      <c r="M8053"/>
      <c r="N8053"/>
      <c r="O8053"/>
      <c r="P8053"/>
      <c r="Q8053"/>
      <c r="R8053"/>
      <c r="S8053"/>
      <c r="T8053"/>
      <c r="U8053"/>
      <c r="V8053"/>
      <c r="W8053"/>
      <c r="X8053"/>
      <c r="Y8053"/>
      <c r="Z8053"/>
      <c r="AA8053"/>
      <c r="AB8053"/>
      <c r="AC8053"/>
      <c r="AD8053"/>
      <c r="AE8053"/>
      <c r="AF8053"/>
      <c r="AG8053"/>
      <c r="AH8053"/>
      <c r="AI8053"/>
      <c r="AJ8053"/>
      <c r="AK8053"/>
      <c r="AL8053"/>
      <c r="AM8053"/>
      <c r="AN8053"/>
      <c r="AO8053"/>
      <c r="AP8053"/>
      <c r="AQ8053"/>
      <c r="AR8053"/>
      <c r="AS8053"/>
      <c r="AT8053"/>
      <c r="AU8053"/>
      <c r="AV8053"/>
      <c r="AW8053"/>
      <c r="AX8053"/>
      <c r="AY8053"/>
      <c r="AZ8053"/>
    </row>
    <row r="8054" spans="1:52">
      <c r="A8054"/>
      <c r="B8054"/>
      <c r="C8054"/>
      <c r="D8054"/>
      <c r="E8054"/>
      <c r="F8054"/>
      <c r="G8054"/>
      <c r="H8054"/>
      <c r="I8054"/>
      <c r="J8054"/>
      <c r="K8054"/>
      <c r="L8054"/>
      <c r="M8054"/>
      <c r="N8054"/>
      <c r="O8054"/>
      <c r="P8054"/>
      <c r="Q8054"/>
      <c r="R8054"/>
      <c r="S8054"/>
      <c r="T8054"/>
      <c r="U8054"/>
      <c r="V8054"/>
      <c r="W8054"/>
      <c r="X8054"/>
      <c r="Y8054"/>
      <c r="Z8054"/>
      <c r="AA8054"/>
      <c r="AB8054"/>
      <c r="AC8054"/>
      <c r="AD8054"/>
      <c r="AE8054"/>
      <c r="AF8054"/>
      <c r="AG8054"/>
      <c r="AH8054"/>
      <c r="AI8054"/>
      <c r="AJ8054"/>
      <c r="AK8054"/>
      <c r="AL8054"/>
      <c r="AM8054"/>
      <c r="AN8054"/>
      <c r="AO8054"/>
      <c r="AP8054"/>
      <c r="AQ8054"/>
      <c r="AR8054"/>
      <c r="AS8054"/>
      <c r="AT8054"/>
      <c r="AU8054"/>
      <c r="AV8054"/>
      <c r="AW8054"/>
      <c r="AX8054"/>
      <c r="AY8054"/>
      <c r="AZ8054"/>
    </row>
    <row r="8055" spans="1:52">
      <c r="A8055"/>
      <c r="B8055"/>
      <c r="C8055"/>
      <c r="D8055"/>
      <c r="E8055"/>
      <c r="F8055"/>
      <c r="G8055"/>
      <c r="H8055"/>
      <c r="I8055"/>
      <c r="J8055"/>
      <c r="K8055"/>
      <c r="L8055"/>
      <c r="M8055"/>
      <c r="N8055"/>
      <c r="O8055"/>
      <c r="P8055"/>
      <c r="Q8055"/>
      <c r="R8055"/>
      <c r="S8055"/>
      <c r="T8055"/>
      <c r="U8055"/>
      <c r="V8055"/>
      <c r="W8055"/>
      <c r="X8055"/>
      <c r="Y8055"/>
      <c r="Z8055"/>
      <c r="AA8055"/>
      <c r="AB8055"/>
      <c r="AC8055"/>
      <c r="AD8055"/>
      <c r="AE8055"/>
      <c r="AF8055"/>
      <c r="AG8055"/>
      <c r="AH8055"/>
      <c r="AI8055"/>
      <c r="AJ8055"/>
      <c r="AK8055"/>
      <c r="AL8055"/>
      <c r="AM8055"/>
      <c r="AN8055"/>
      <c r="AO8055"/>
      <c r="AP8055"/>
      <c r="AQ8055"/>
      <c r="AR8055"/>
      <c r="AS8055"/>
      <c r="AT8055"/>
      <c r="AU8055"/>
      <c r="AV8055"/>
      <c r="AW8055"/>
      <c r="AX8055"/>
      <c r="AY8055"/>
      <c r="AZ8055"/>
    </row>
    <row r="8056" spans="1:52">
      <c r="A8056"/>
      <c r="B8056"/>
      <c r="C8056"/>
      <c r="D8056"/>
      <c r="E8056"/>
      <c r="F8056"/>
      <c r="G8056"/>
      <c r="H8056"/>
      <c r="I8056"/>
      <c r="J8056"/>
      <c r="K8056"/>
      <c r="L8056"/>
      <c r="M8056"/>
      <c r="N8056"/>
      <c r="O8056"/>
      <c r="P8056"/>
      <c r="Q8056"/>
      <c r="R8056"/>
      <c r="S8056"/>
      <c r="T8056"/>
      <c r="U8056"/>
      <c r="V8056"/>
      <c r="W8056"/>
      <c r="X8056"/>
      <c r="Y8056"/>
      <c r="Z8056"/>
      <c r="AA8056"/>
      <c r="AB8056"/>
      <c r="AC8056"/>
      <c r="AD8056"/>
      <c r="AE8056"/>
      <c r="AF8056"/>
      <c r="AG8056"/>
      <c r="AH8056"/>
      <c r="AI8056"/>
      <c r="AJ8056"/>
      <c r="AK8056"/>
      <c r="AL8056"/>
      <c r="AM8056"/>
      <c r="AN8056"/>
      <c r="AO8056"/>
      <c r="AP8056"/>
      <c r="AQ8056"/>
      <c r="AR8056"/>
      <c r="AS8056"/>
      <c r="AT8056"/>
      <c r="AU8056"/>
      <c r="AV8056"/>
      <c r="AW8056"/>
      <c r="AX8056"/>
      <c r="AY8056"/>
      <c r="AZ8056"/>
    </row>
    <row r="8057" spans="1:52">
      <c r="A8057"/>
      <c r="B8057"/>
      <c r="C8057"/>
      <c r="D8057"/>
      <c r="E8057"/>
      <c r="F8057"/>
      <c r="G8057"/>
      <c r="H8057"/>
      <c r="I8057"/>
      <c r="J8057"/>
      <c r="K8057"/>
      <c r="L8057"/>
      <c r="M8057"/>
      <c r="N8057"/>
      <c r="O8057"/>
      <c r="P8057"/>
      <c r="Q8057"/>
      <c r="R8057"/>
      <c r="S8057"/>
      <c r="T8057"/>
      <c r="U8057"/>
      <c r="V8057"/>
      <c r="W8057"/>
      <c r="X8057"/>
      <c r="Y8057"/>
      <c r="Z8057"/>
      <c r="AA8057"/>
      <c r="AB8057"/>
      <c r="AC8057"/>
      <c r="AD8057"/>
      <c r="AE8057"/>
      <c r="AF8057"/>
      <c r="AG8057"/>
      <c r="AH8057"/>
      <c r="AI8057"/>
      <c r="AJ8057"/>
      <c r="AK8057"/>
      <c r="AL8057"/>
      <c r="AM8057"/>
      <c r="AN8057"/>
      <c r="AO8057"/>
      <c r="AP8057"/>
      <c r="AQ8057"/>
      <c r="AR8057"/>
      <c r="AS8057"/>
      <c r="AT8057"/>
      <c r="AU8057"/>
      <c r="AV8057"/>
      <c r="AW8057"/>
      <c r="AX8057"/>
      <c r="AY8057"/>
      <c r="AZ8057"/>
    </row>
    <row r="8058" spans="1:52">
      <c r="A8058"/>
      <c r="B8058"/>
      <c r="C8058"/>
      <c r="D8058"/>
      <c r="E8058"/>
      <c r="F8058"/>
      <c r="G8058"/>
      <c r="H8058"/>
      <c r="I8058"/>
      <c r="J8058"/>
      <c r="K8058"/>
      <c r="L8058"/>
      <c r="M8058"/>
      <c r="N8058"/>
      <c r="O8058"/>
      <c r="P8058"/>
      <c r="Q8058"/>
      <c r="R8058"/>
      <c r="S8058"/>
      <c r="T8058"/>
      <c r="U8058"/>
      <c r="V8058"/>
      <c r="W8058"/>
      <c r="X8058"/>
      <c r="Y8058"/>
      <c r="Z8058"/>
      <c r="AA8058"/>
      <c r="AB8058"/>
      <c r="AC8058"/>
      <c r="AD8058"/>
      <c r="AE8058"/>
      <c r="AF8058"/>
      <c r="AG8058"/>
      <c r="AH8058"/>
      <c r="AI8058"/>
      <c r="AJ8058"/>
      <c r="AK8058"/>
      <c r="AL8058"/>
      <c r="AM8058"/>
      <c r="AN8058"/>
      <c r="AO8058"/>
      <c r="AP8058"/>
      <c r="AQ8058"/>
      <c r="AR8058"/>
      <c r="AS8058"/>
      <c r="AT8058"/>
      <c r="AU8058"/>
      <c r="AV8058"/>
      <c r="AW8058"/>
      <c r="AX8058"/>
      <c r="AY8058"/>
      <c r="AZ8058"/>
    </row>
    <row r="8059" spans="1:52">
      <c r="A8059"/>
      <c r="B8059"/>
      <c r="C8059"/>
      <c r="D8059"/>
      <c r="E8059"/>
      <c r="F8059"/>
      <c r="G8059"/>
      <c r="H8059"/>
      <c r="I8059"/>
      <c r="J8059"/>
      <c r="K8059"/>
      <c r="L8059"/>
      <c r="M8059"/>
      <c r="N8059"/>
      <c r="O8059"/>
      <c r="P8059"/>
      <c r="Q8059"/>
      <c r="R8059"/>
      <c r="S8059"/>
      <c r="T8059"/>
      <c r="U8059"/>
      <c r="V8059"/>
      <c r="W8059"/>
      <c r="X8059"/>
      <c r="Y8059"/>
      <c r="Z8059"/>
      <c r="AA8059"/>
      <c r="AB8059"/>
      <c r="AC8059"/>
      <c r="AD8059"/>
      <c r="AE8059"/>
      <c r="AF8059"/>
      <c r="AG8059"/>
      <c r="AH8059"/>
      <c r="AI8059"/>
      <c r="AJ8059"/>
      <c r="AK8059"/>
      <c r="AL8059"/>
      <c r="AM8059"/>
      <c r="AN8059"/>
      <c r="AO8059"/>
      <c r="AP8059"/>
      <c r="AQ8059"/>
      <c r="AR8059"/>
      <c r="AS8059"/>
      <c r="AT8059"/>
      <c r="AU8059"/>
      <c r="AV8059"/>
      <c r="AW8059"/>
      <c r="AX8059"/>
      <c r="AY8059"/>
      <c r="AZ8059"/>
    </row>
    <row r="8060" spans="1:52">
      <c r="A8060"/>
      <c r="B8060"/>
      <c r="C8060"/>
      <c r="D8060"/>
      <c r="E8060"/>
      <c r="F8060"/>
      <c r="G8060"/>
      <c r="H8060"/>
      <c r="I8060"/>
      <c r="J8060"/>
      <c r="K8060"/>
      <c r="L8060"/>
      <c r="M8060"/>
      <c r="N8060"/>
      <c r="O8060"/>
      <c r="P8060"/>
      <c r="Q8060"/>
      <c r="R8060"/>
      <c r="S8060"/>
      <c r="T8060"/>
      <c r="U8060"/>
      <c r="V8060"/>
      <c r="W8060"/>
      <c r="X8060"/>
      <c r="Y8060"/>
      <c r="Z8060"/>
      <c r="AA8060"/>
      <c r="AB8060"/>
      <c r="AC8060"/>
      <c r="AD8060"/>
      <c r="AE8060"/>
      <c r="AF8060"/>
      <c r="AG8060"/>
      <c r="AH8060"/>
      <c r="AI8060"/>
      <c r="AJ8060"/>
      <c r="AK8060"/>
      <c r="AL8060"/>
      <c r="AM8060"/>
      <c r="AN8060"/>
      <c r="AO8060"/>
      <c r="AP8060"/>
      <c r="AQ8060"/>
      <c r="AR8060"/>
      <c r="AS8060"/>
      <c r="AT8060"/>
      <c r="AU8060"/>
      <c r="AV8060"/>
      <c r="AW8060"/>
      <c r="AX8060"/>
      <c r="AY8060"/>
      <c r="AZ8060"/>
    </row>
    <row r="8061" spans="1:52">
      <c r="A8061"/>
      <c r="B8061"/>
      <c r="C8061"/>
      <c r="D8061"/>
      <c r="E8061"/>
      <c r="F8061"/>
      <c r="G8061"/>
      <c r="H8061"/>
      <c r="I8061"/>
      <c r="J8061"/>
      <c r="K8061"/>
      <c r="L8061"/>
      <c r="M8061"/>
      <c r="N8061"/>
      <c r="O8061"/>
      <c r="P8061"/>
      <c r="Q8061"/>
      <c r="R8061"/>
      <c r="S8061"/>
      <c r="T8061"/>
      <c r="U8061"/>
      <c r="V8061"/>
      <c r="W8061"/>
      <c r="X8061"/>
      <c r="Y8061"/>
      <c r="Z8061"/>
      <c r="AA8061"/>
      <c r="AB8061"/>
      <c r="AC8061"/>
      <c r="AD8061"/>
      <c r="AE8061"/>
      <c r="AF8061"/>
      <c r="AG8061"/>
      <c r="AH8061"/>
      <c r="AI8061"/>
      <c r="AJ8061"/>
      <c r="AK8061"/>
      <c r="AL8061"/>
      <c r="AM8061"/>
      <c r="AN8061"/>
      <c r="AO8061"/>
      <c r="AP8061"/>
      <c r="AQ8061"/>
      <c r="AR8061"/>
      <c r="AS8061"/>
      <c r="AT8061"/>
      <c r="AU8061"/>
      <c r="AV8061"/>
      <c r="AW8061"/>
      <c r="AX8061"/>
      <c r="AY8061"/>
      <c r="AZ8061"/>
    </row>
    <row r="8062" spans="1:52">
      <c r="A8062"/>
      <c r="B8062"/>
      <c r="C8062"/>
      <c r="D8062"/>
      <c r="E8062"/>
      <c r="F8062"/>
      <c r="G8062"/>
      <c r="H8062"/>
      <c r="I8062"/>
      <c r="J8062"/>
      <c r="K8062"/>
      <c r="L8062"/>
      <c r="M8062"/>
      <c r="N8062"/>
      <c r="O8062"/>
      <c r="P8062"/>
      <c r="Q8062"/>
      <c r="R8062"/>
      <c r="S8062"/>
      <c r="T8062"/>
      <c r="U8062"/>
      <c r="V8062"/>
      <c r="W8062"/>
      <c r="X8062"/>
      <c r="Y8062"/>
      <c r="Z8062"/>
      <c r="AA8062"/>
      <c r="AB8062"/>
      <c r="AC8062"/>
      <c r="AD8062"/>
      <c r="AE8062"/>
      <c r="AF8062"/>
      <c r="AG8062"/>
      <c r="AH8062"/>
      <c r="AI8062"/>
      <c r="AJ8062"/>
      <c r="AK8062"/>
      <c r="AL8062"/>
      <c r="AM8062"/>
      <c r="AN8062"/>
      <c r="AO8062"/>
      <c r="AP8062"/>
      <c r="AQ8062"/>
      <c r="AR8062"/>
      <c r="AS8062"/>
      <c r="AT8062"/>
      <c r="AU8062"/>
      <c r="AV8062"/>
      <c r="AW8062"/>
      <c r="AX8062"/>
      <c r="AY8062"/>
      <c r="AZ8062"/>
    </row>
    <row r="8063" spans="1:52">
      <c r="A8063"/>
      <c r="B8063"/>
      <c r="C8063"/>
      <c r="D8063"/>
      <c r="E8063"/>
      <c r="F8063"/>
      <c r="G8063"/>
      <c r="H8063"/>
      <c r="I8063"/>
      <c r="J8063"/>
      <c r="K8063"/>
      <c r="L8063"/>
      <c r="M8063"/>
      <c r="N8063"/>
      <c r="O8063"/>
      <c r="P8063"/>
      <c r="Q8063"/>
      <c r="R8063"/>
      <c r="S8063"/>
      <c r="T8063"/>
      <c r="U8063"/>
      <c r="V8063"/>
      <c r="W8063"/>
      <c r="X8063"/>
      <c r="Y8063"/>
      <c r="Z8063"/>
      <c r="AA8063"/>
      <c r="AB8063"/>
      <c r="AC8063"/>
      <c r="AD8063"/>
      <c r="AE8063"/>
      <c r="AF8063"/>
      <c r="AG8063"/>
      <c r="AH8063"/>
      <c r="AI8063"/>
      <c r="AJ8063"/>
      <c r="AK8063"/>
      <c r="AL8063"/>
      <c r="AM8063"/>
      <c r="AN8063"/>
      <c r="AO8063"/>
      <c r="AP8063"/>
      <c r="AQ8063"/>
      <c r="AR8063"/>
      <c r="AS8063"/>
      <c r="AT8063"/>
      <c r="AU8063"/>
      <c r="AV8063"/>
      <c r="AW8063"/>
      <c r="AX8063"/>
      <c r="AY8063"/>
      <c r="AZ8063"/>
    </row>
    <row r="8064" spans="1:52">
      <c r="A8064"/>
      <c r="B8064"/>
      <c r="C8064"/>
      <c r="D8064"/>
      <c r="E8064"/>
      <c r="F8064"/>
      <c r="G8064"/>
      <c r="H8064"/>
      <c r="I8064"/>
      <c r="J8064"/>
      <c r="K8064"/>
      <c r="L8064"/>
      <c r="M8064"/>
      <c r="N8064"/>
      <c r="O8064"/>
      <c r="P8064"/>
      <c r="Q8064"/>
      <c r="R8064"/>
      <c r="S8064"/>
      <c r="T8064"/>
      <c r="U8064"/>
      <c r="V8064"/>
      <c r="W8064"/>
      <c r="X8064"/>
      <c r="Y8064"/>
      <c r="Z8064"/>
      <c r="AA8064"/>
      <c r="AB8064"/>
      <c r="AC8064"/>
      <c r="AD8064"/>
      <c r="AE8064"/>
      <c r="AF8064"/>
      <c r="AG8064"/>
      <c r="AH8064"/>
      <c r="AI8064"/>
      <c r="AJ8064"/>
      <c r="AK8064"/>
      <c r="AL8064"/>
      <c r="AM8064"/>
      <c r="AN8064"/>
      <c r="AO8064"/>
      <c r="AP8064"/>
      <c r="AQ8064"/>
      <c r="AR8064"/>
      <c r="AS8064"/>
      <c r="AT8064"/>
      <c r="AU8064"/>
      <c r="AV8064"/>
      <c r="AW8064"/>
      <c r="AX8064"/>
      <c r="AY8064"/>
      <c r="AZ8064"/>
    </row>
    <row r="8065" spans="1:52">
      <c r="A8065"/>
      <c r="B8065"/>
      <c r="C8065"/>
      <c r="D8065"/>
      <c r="E8065"/>
      <c r="F8065"/>
      <c r="G8065"/>
      <c r="H8065"/>
      <c r="I8065"/>
      <c r="J8065"/>
      <c r="K8065"/>
      <c r="L8065"/>
      <c r="M8065"/>
      <c r="N8065"/>
      <c r="O8065"/>
      <c r="P8065"/>
      <c r="Q8065"/>
      <c r="R8065"/>
      <c r="S8065"/>
      <c r="T8065"/>
      <c r="U8065"/>
      <c r="V8065"/>
      <c r="W8065"/>
      <c r="X8065"/>
      <c r="Y8065"/>
      <c r="Z8065"/>
      <c r="AA8065"/>
      <c r="AB8065"/>
      <c r="AC8065"/>
      <c r="AD8065"/>
      <c r="AE8065"/>
      <c r="AF8065"/>
      <c r="AG8065"/>
      <c r="AH8065"/>
      <c r="AI8065"/>
      <c r="AJ8065"/>
      <c r="AK8065"/>
      <c r="AL8065"/>
      <c r="AM8065"/>
      <c r="AN8065"/>
      <c r="AO8065"/>
      <c r="AP8065"/>
      <c r="AQ8065"/>
      <c r="AR8065"/>
      <c r="AS8065"/>
      <c r="AT8065"/>
      <c r="AU8065"/>
      <c r="AV8065"/>
      <c r="AW8065"/>
      <c r="AX8065"/>
      <c r="AY8065"/>
      <c r="AZ8065"/>
    </row>
    <row r="8066" spans="1:52">
      <c r="A8066"/>
      <c r="B8066"/>
      <c r="C8066"/>
      <c r="D8066"/>
      <c r="E8066"/>
      <c r="F8066"/>
      <c r="G8066"/>
      <c r="H8066"/>
      <c r="I8066"/>
      <c r="J8066"/>
      <c r="K8066"/>
      <c r="L8066"/>
      <c r="M8066"/>
      <c r="N8066"/>
      <c r="O8066"/>
      <c r="P8066"/>
      <c r="Q8066"/>
      <c r="R8066"/>
      <c r="S8066"/>
      <c r="T8066"/>
      <c r="U8066"/>
      <c r="V8066"/>
      <c r="W8066"/>
      <c r="X8066"/>
      <c r="Y8066"/>
      <c r="Z8066"/>
      <c r="AA8066"/>
      <c r="AB8066"/>
      <c r="AC8066"/>
      <c r="AD8066"/>
      <c r="AE8066"/>
      <c r="AF8066"/>
      <c r="AG8066"/>
      <c r="AH8066"/>
      <c r="AI8066"/>
      <c r="AJ8066"/>
      <c r="AK8066"/>
      <c r="AL8066"/>
      <c r="AM8066"/>
      <c r="AN8066"/>
      <c r="AO8066"/>
      <c r="AP8066"/>
      <c r="AQ8066"/>
      <c r="AR8066"/>
      <c r="AS8066"/>
      <c r="AT8066"/>
      <c r="AU8066"/>
      <c r="AV8066"/>
      <c r="AW8066"/>
      <c r="AX8066"/>
      <c r="AY8066"/>
      <c r="AZ8066"/>
    </row>
    <row r="8067" spans="1:52">
      <c r="A8067"/>
      <c r="B8067"/>
      <c r="C8067"/>
      <c r="D8067"/>
      <c r="E8067"/>
      <c r="F8067"/>
      <c r="G8067"/>
      <c r="H8067"/>
      <c r="I8067"/>
      <c r="J8067"/>
      <c r="K8067"/>
      <c r="L8067"/>
      <c r="M8067"/>
      <c r="N8067"/>
      <c r="O8067"/>
      <c r="P8067"/>
      <c r="Q8067"/>
      <c r="R8067"/>
      <c r="S8067"/>
      <c r="T8067"/>
      <c r="U8067"/>
      <c r="V8067"/>
      <c r="W8067"/>
      <c r="X8067"/>
      <c r="Y8067"/>
      <c r="Z8067"/>
      <c r="AA8067"/>
      <c r="AB8067"/>
      <c r="AC8067"/>
      <c r="AD8067"/>
      <c r="AE8067"/>
      <c r="AF8067"/>
      <c r="AG8067"/>
      <c r="AH8067"/>
      <c r="AI8067"/>
      <c r="AJ8067"/>
      <c r="AK8067"/>
      <c r="AL8067"/>
      <c r="AM8067"/>
      <c r="AN8067"/>
      <c r="AO8067"/>
      <c r="AP8067"/>
      <c r="AQ8067"/>
      <c r="AR8067"/>
      <c r="AS8067"/>
      <c r="AT8067"/>
      <c r="AU8067"/>
      <c r="AV8067"/>
      <c r="AW8067"/>
      <c r="AX8067"/>
      <c r="AY8067"/>
      <c r="AZ8067"/>
    </row>
    <row r="8068" spans="1:52">
      <c r="A8068"/>
      <c r="B8068"/>
      <c r="C8068"/>
      <c r="D8068"/>
      <c r="E8068"/>
      <c r="F8068"/>
      <c r="G8068"/>
      <c r="H8068"/>
      <c r="I8068"/>
      <c r="J8068"/>
      <c r="K8068"/>
      <c r="L8068"/>
      <c r="M8068"/>
      <c r="N8068"/>
      <c r="O8068"/>
      <c r="P8068"/>
      <c r="Q8068"/>
      <c r="R8068"/>
      <c r="S8068"/>
      <c r="T8068"/>
      <c r="U8068"/>
      <c r="V8068"/>
      <c r="W8068"/>
      <c r="X8068"/>
      <c r="Y8068"/>
      <c r="Z8068"/>
      <c r="AA8068"/>
      <c r="AB8068"/>
      <c r="AC8068"/>
      <c r="AD8068"/>
      <c r="AE8068"/>
      <c r="AF8068"/>
      <c r="AG8068"/>
      <c r="AH8068"/>
      <c r="AI8068"/>
      <c r="AJ8068"/>
      <c r="AK8068"/>
      <c r="AL8068"/>
      <c r="AM8068"/>
      <c r="AN8068"/>
      <c r="AO8068"/>
      <c r="AP8068"/>
      <c r="AQ8068"/>
      <c r="AR8068"/>
      <c r="AS8068"/>
      <c r="AT8068"/>
      <c r="AU8068"/>
      <c r="AV8068"/>
      <c r="AW8068"/>
      <c r="AX8068"/>
      <c r="AY8068"/>
      <c r="AZ8068"/>
    </row>
    <row r="8069" spans="1:52">
      <c r="A8069"/>
      <c r="B8069"/>
      <c r="C8069"/>
      <c r="D8069"/>
      <c r="E8069"/>
      <c r="F8069"/>
      <c r="G8069"/>
      <c r="H8069"/>
      <c r="I8069"/>
      <c r="J8069"/>
      <c r="K8069"/>
      <c r="L8069"/>
      <c r="M8069"/>
      <c r="N8069"/>
      <c r="O8069"/>
      <c r="P8069"/>
      <c r="Q8069"/>
      <c r="R8069"/>
      <c r="S8069"/>
      <c r="T8069"/>
      <c r="U8069"/>
      <c r="V8069"/>
      <c r="W8069"/>
      <c r="X8069"/>
      <c r="Y8069"/>
      <c r="Z8069"/>
      <c r="AA8069"/>
      <c r="AB8069"/>
      <c r="AC8069"/>
      <c r="AD8069"/>
      <c r="AE8069"/>
      <c r="AF8069"/>
      <c r="AG8069"/>
      <c r="AH8069"/>
      <c r="AI8069"/>
      <c r="AJ8069"/>
      <c r="AK8069"/>
      <c r="AL8069"/>
      <c r="AM8069"/>
      <c r="AN8069"/>
      <c r="AO8069"/>
      <c r="AP8069"/>
      <c r="AQ8069"/>
      <c r="AR8069"/>
      <c r="AS8069"/>
      <c r="AT8069"/>
      <c r="AU8069"/>
      <c r="AV8069"/>
      <c r="AW8069"/>
      <c r="AX8069"/>
      <c r="AY8069"/>
      <c r="AZ8069"/>
    </row>
    <row r="8070" spans="1:52">
      <c r="A8070"/>
      <c r="B8070"/>
      <c r="C8070"/>
      <c r="D8070"/>
      <c r="E8070"/>
      <c r="F8070"/>
      <c r="G8070"/>
      <c r="H8070"/>
      <c r="I8070"/>
      <c r="J8070"/>
      <c r="K8070"/>
      <c r="L8070"/>
      <c r="M8070"/>
      <c r="N8070"/>
      <c r="O8070"/>
      <c r="P8070"/>
      <c r="Q8070"/>
      <c r="R8070"/>
      <c r="S8070"/>
      <c r="T8070"/>
      <c r="U8070"/>
      <c r="V8070"/>
      <c r="W8070"/>
      <c r="X8070"/>
      <c r="Y8070"/>
      <c r="Z8070"/>
      <c r="AA8070"/>
      <c r="AB8070"/>
      <c r="AC8070"/>
      <c r="AD8070"/>
      <c r="AE8070"/>
      <c r="AF8070"/>
      <c r="AG8070"/>
      <c r="AH8070"/>
      <c r="AI8070"/>
      <c r="AJ8070"/>
      <c r="AK8070"/>
      <c r="AL8070"/>
      <c r="AM8070"/>
      <c r="AN8070"/>
      <c r="AO8070"/>
      <c r="AP8070"/>
      <c r="AQ8070"/>
      <c r="AR8070"/>
      <c r="AS8070"/>
      <c r="AT8070"/>
      <c r="AU8070"/>
      <c r="AV8070"/>
      <c r="AW8070"/>
      <c r="AX8070"/>
      <c r="AY8070"/>
      <c r="AZ8070"/>
    </row>
    <row r="8071" spans="1:52">
      <c r="A8071"/>
      <c r="B8071"/>
      <c r="C8071"/>
      <c r="D8071"/>
      <c r="E8071"/>
      <c r="F8071"/>
      <c r="G8071"/>
      <c r="H8071"/>
      <c r="I8071"/>
      <c r="J8071"/>
      <c r="K8071"/>
      <c r="L8071"/>
      <c r="M8071"/>
      <c r="N8071"/>
      <c r="O8071"/>
      <c r="P8071"/>
      <c r="Q8071"/>
      <c r="R8071"/>
      <c r="S8071"/>
      <c r="T8071"/>
      <c r="U8071"/>
      <c r="V8071"/>
      <c r="W8071"/>
      <c r="X8071"/>
      <c r="Y8071"/>
      <c r="Z8071"/>
      <c r="AA8071"/>
      <c r="AB8071"/>
      <c r="AC8071"/>
      <c r="AD8071"/>
      <c r="AE8071"/>
      <c r="AF8071"/>
      <c r="AG8071"/>
      <c r="AH8071"/>
      <c r="AI8071"/>
      <c r="AJ8071"/>
      <c r="AK8071"/>
      <c r="AL8071"/>
      <c r="AM8071"/>
      <c r="AN8071"/>
      <c r="AO8071"/>
      <c r="AP8071"/>
      <c r="AQ8071"/>
      <c r="AR8071"/>
      <c r="AS8071"/>
      <c r="AT8071"/>
      <c r="AU8071"/>
      <c r="AV8071"/>
      <c r="AW8071"/>
      <c r="AX8071"/>
      <c r="AY8071"/>
      <c r="AZ8071"/>
    </row>
    <row r="8072" spans="1:52">
      <c r="A8072"/>
      <c r="B8072"/>
      <c r="C8072"/>
      <c r="D8072"/>
      <c r="E8072"/>
      <c r="F8072"/>
      <c r="G8072"/>
      <c r="H8072"/>
      <c r="I8072"/>
      <c r="J8072"/>
      <c r="K8072"/>
      <c r="L8072"/>
      <c r="M8072"/>
      <c r="N8072"/>
      <c r="O8072"/>
      <c r="P8072"/>
      <c r="Q8072"/>
      <c r="R8072"/>
      <c r="S8072"/>
      <c r="T8072"/>
      <c r="U8072"/>
      <c r="V8072"/>
      <c r="W8072"/>
      <c r="X8072"/>
      <c r="Y8072"/>
      <c r="Z8072"/>
      <c r="AA8072"/>
      <c r="AB8072"/>
      <c r="AC8072"/>
      <c r="AD8072"/>
      <c r="AE8072"/>
      <c r="AF8072"/>
      <c r="AG8072"/>
      <c r="AH8072"/>
      <c r="AI8072"/>
      <c r="AJ8072"/>
      <c r="AK8072"/>
      <c r="AL8072"/>
      <c r="AM8072"/>
      <c r="AN8072"/>
      <c r="AO8072"/>
      <c r="AP8072"/>
      <c r="AQ8072"/>
      <c r="AR8072"/>
      <c r="AS8072"/>
      <c r="AT8072"/>
      <c r="AU8072"/>
      <c r="AV8072"/>
      <c r="AW8072"/>
      <c r="AX8072"/>
      <c r="AY8072"/>
      <c r="AZ8072"/>
    </row>
    <row r="8073" spans="1:52">
      <c r="A8073"/>
      <c r="B8073"/>
      <c r="C8073"/>
      <c r="D8073"/>
      <c r="E8073"/>
      <c r="F8073"/>
      <c r="G8073"/>
      <c r="H8073"/>
      <c r="I8073"/>
      <c r="J8073"/>
      <c r="K8073"/>
      <c r="L8073"/>
      <c r="M8073"/>
      <c r="N8073"/>
      <c r="O8073"/>
      <c r="P8073"/>
      <c r="Q8073"/>
      <c r="R8073"/>
      <c r="S8073"/>
      <c r="T8073"/>
      <c r="U8073"/>
      <c r="V8073"/>
      <c r="W8073"/>
      <c r="X8073"/>
      <c r="Y8073"/>
      <c r="Z8073"/>
      <c r="AA8073"/>
      <c r="AB8073"/>
      <c r="AC8073"/>
      <c r="AD8073"/>
      <c r="AE8073"/>
      <c r="AF8073"/>
      <c r="AG8073"/>
      <c r="AH8073"/>
      <c r="AI8073"/>
      <c r="AJ8073"/>
      <c r="AK8073"/>
      <c r="AL8073"/>
      <c r="AM8073"/>
      <c r="AN8073"/>
      <c r="AO8073"/>
      <c r="AP8073"/>
      <c r="AQ8073"/>
      <c r="AR8073"/>
      <c r="AS8073"/>
      <c r="AT8073"/>
      <c r="AU8073"/>
      <c r="AV8073"/>
      <c r="AW8073"/>
      <c r="AX8073"/>
      <c r="AY8073"/>
      <c r="AZ8073"/>
    </row>
    <row r="8074" spans="1:52">
      <c r="A8074"/>
      <c r="B8074"/>
      <c r="C8074"/>
      <c r="D8074"/>
      <c r="E8074"/>
      <c r="F8074"/>
      <c r="G8074"/>
      <c r="H8074"/>
      <c r="I8074"/>
      <c r="J8074"/>
      <c r="K8074"/>
      <c r="L8074"/>
      <c r="M8074"/>
      <c r="N8074"/>
      <c r="O8074"/>
      <c r="P8074"/>
      <c r="Q8074"/>
      <c r="R8074"/>
      <c r="S8074"/>
      <c r="T8074"/>
      <c r="U8074"/>
      <c r="V8074"/>
      <c r="W8074"/>
      <c r="X8074"/>
      <c r="Y8074"/>
      <c r="Z8074"/>
      <c r="AA8074"/>
      <c r="AB8074"/>
      <c r="AC8074"/>
      <c r="AD8074"/>
      <c r="AE8074"/>
      <c r="AF8074"/>
      <c r="AG8074"/>
      <c r="AH8074"/>
      <c r="AI8074"/>
      <c r="AJ8074"/>
      <c r="AK8074"/>
      <c r="AL8074"/>
      <c r="AM8074"/>
      <c r="AN8074"/>
      <c r="AO8074"/>
      <c r="AP8074"/>
      <c r="AQ8074"/>
      <c r="AR8074"/>
      <c r="AS8074"/>
      <c r="AT8074"/>
      <c r="AU8074"/>
      <c r="AV8074"/>
      <c r="AW8074"/>
      <c r="AX8074"/>
      <c r="AY8074"/>
      <c r="AZ8074"/>
    </row>
    <row r="8075" spans="1:52">
      <c r="A8075"/>
      <c r="B8075"/>
      <c r="C8075"/>
      <c r="D8075"/>
      <c r="E8075"/>
      <c r="F8075"/>
      <c r="G8075"/>
      <c r="H8075"/>
      <c r="I8075"/>
      <c r="J8075"/>
      <c r="K8075"/>
      <c r="L8075"/>
      <c r="M8075"/>
      <c r="N8075"/>
      <c r="O8075"/>
      <c r="P8075"/>
      <c r="Q8075"/>
      <c r="R8075"/>
      <c r="S8075"/>
      <c r="T8075"/>
      <c r="U8075"/>
      <c r="V8075"/>
      <c r="W8075"/>
      <c r="X8075"/>
      <c r="Y8075"/>
      <c r="Z8075"/>
      <c r="AA8075"/>
      <c r="AB8075"/>
      <c r="AC8075"/>
      <c r="AD8075"/>
      <c r="AE8075"/>
      <c r="AF8075"/>
      <c r="AG8075"/>
      <c r="AH8075"/>
      <c r="AI8075"/>
      <c r="AJ8075"/>
      <c r="AK8075"/>
      <c r="AL8075"/>
      <c r="AM8075"/>
      <c r="AN8075"/>
      <c r="AO8075"/>
      <c r="AP8075"/>
      <c r="AQ8075"/>
      <c r="AR8075"/>
      <c r="AS8075"/>
      <c r="AT8075"/>
      <c r="AU8075"/>
      <c r="AV8075"/>
      <c r="AW8075"/>
      <c r="AX8075"/>
      <c r="AY8075"/>
      <c r="AZ8075"/>
    </row>
    <row r="8076" spans="1:52">
      <c r="A8076"/>
      <c r="B8076"/>
      <c r="C8076"/>
      <c r="D8076"/>
      <c r="E8076"/>
      <c r="F8076"/>
      <c r="G8076"/>
      <c r="H8076"/>
      <c r="I8076"/>
      <c r="J8076"/>
      <c r="K8076"/>
      <c r="L8076"/>
      <c r="M8076"/>
      <c r="N8076"/>
      <c r="O8076"/>
      <c r="P8076"/>
      <c r="Q8076"/>
      <c r="R8076"/>
      <c r="S8076"/>
      <c r="T8076"/>
      <c r="U8076"/>
      <c r="V8076"/>
      <c r="W8076"/>
      <c r="X8076"/>
      <c r="Y8076"/>
      <c r="Z8076"/>
      <c r="AA8076"/>
      <c r="AB8076"/>
      <c r="AC8076"/>
      <c r="AD8076"/>
      <c r="AE8076"/>
      <c r="AF8076"/>
      <c r="AG8076"/>
      <c r="AH8076"/>
      <c r="AI8076"/>
      <c r="AJ8076"/>
      <c r="AK8076"/>
      <c r="AL8076"/>
      <c r="AM8076"/>
      <c r="AN8076"/>
      <c r="AO8076"/>
      <c r="AP8076"/>
      <c r="AQ8076"/>
      <c r="AR8076"/>
      <c r="AS8076"/>
      <c r="AT8076"/>
      <c r="AU8076"/>
      <c r="AV8076"/>
      <c r="AW8076"/>
      <c r="AX8076"/>
      <c r="AY8076"/>
      <c r="AZ8076"/>
    </row>
    <row r="8077" spans="1:52">
      <c r="A8077"/>
      <c r="B8077"/>
      <c r="C8077"/>
      <c r="D8077"/>
      <c r="E8077"/>
      <c r="F8077"/>
      <c r="G8077"/>
      <c r="H8077"/>
      <c r="I8077"/>
      <c r="J8077"/>
      <c r="K8077"/>
      <c r="L8077"/>
      <c r="M8077"/>
      <c r="N8077"/>
      <c r="O8077"/>
      <c r="P8077"/>
      <c r="Q8077"/>
      <c r="R8077"/>
      <c r="S8077"/>
      <c r="T8077"/>
      <c r="U8077"/>
      <c r="V8077"/>
      <c r="W8077"/>
      <c r="X8077"/>
      <c r="Y8077"/>
      <c r="Z8077"/>
      <c r="AA8077"/>
      <c r="AB8077"/>
      <c r="AC8077"/>
      <c r="AD8077"/>
      <c r="AE8077"/>
      <c r="AF8077"/>
      <c r="AG8077"/>
      <c r="AH8077"/>
      <c r="AI8077"/>
      <c r="AJ8077"/>
      <c r="AK8077"/>
      <c r="AL8077"/>
      <c r="AM8077"/>
      <c r="AN8077"/>
      <c r="AO8077"/>
      <c r="AP8077"/>
      <c r="AQ8077"/>
      <c r="AR8077"/>
      <c r="AS8077"/>
      <c r="AT8077"/>
      <c r="AU8077"/>
      <c r="AV8077"/>
      <c r="AW8077"/>
      <c r="AX8077"/>
      <c r="AY8077"/>
      <c r="AZ8077"/>
    </row>
    <row r="8078" spans="1:52">
      <c r="A8078"/>
      <c r="B8078"/>
      <c r="C8078"/>
      <c r="D8078"/>
      <c r="E8078"/>
      <c r="F8078"/>
      <c r="G8078"/>
      <c r="H8078"/>
      <c r="I8078"/>
      <c r="J8078"/>
      <c r="K8078"/>
      <c r="L8078"/>
      <c r="M8078"/>
      <c r="N8078"/>
      <c r="O8078"/>
      <c r="P8078"/>
      <c r="Q8078"/>
      <c r="R8078"/>
      <c r="S8078"/>
      <c r="T8078"/>
      <c r="U8078"/>
      <c r="V8078"/>
      <c r="W8078"/>
      <c r="X8078"/>
      <c r="Y8078"/>
      <c r="Z8078"/>
      <c r="AA8078"/>
      <c r="AB8078"/>
      <c r="AC8078"/>
      <c r="AD8078"/>
      <c r="AE8078"/>
      <c r="AF8078"/>
      <c r="AG8078"/>
      <c r="AH8078"/>
      <c r="AI8078"/>
      <c r="AJ8078"/>
      <c r="AK8078"/>
      <c r="AL8078"/>
      <c r="AM8078"/>
      <c r="AN8078"/>
      <c r="AO8078"/>
      <c r="AP8078"/>
      <c r="AQ8078"/>
      <c r="AR8078"/>
      <c r="AS8078"/>
      <c r="AT8078"/>
      <c r="AU8078"/>
      <c r="AV8078"/>
      <c r="AW8078"/>
      <c r="AX8078"/>
      <c r="AY8078"/>
      <c r="AZ8078"/>
    </row>
    <row r="8079" spans="1:52">
      <c r="A8079"/>
      <c r="B8079"/>
      <c r="C8079"/>
      <c r="D8079"/>
      <c r="E8079"/>
      <c r="F8079"/>
      <c r="G8079"/>
      <c r="H8079"/>
      <c r="I8079"/>
      <c r="J8079"/>
      <c r="K8079"/>
      <c r="L8079"/>
      <c r="M8079"/>
      <c r="N8079"/>
      <c r="O8079"/>
      <c r="P8079"/>
      <c r="Q8079"/>
      <c r="R8079"/>
      <c r="S8079"/>
      <c r="T8079"/>
      <c r="U8079"/>
      <c r="V8079"/>
      <c r="W8079"/>
      <c r="X8079"/>
      <c r="Y8079"/>
      <c r="Z8079"/>
      <c r="AA8079"/>
      <c r="AB8079"/>
      <c r="AC8079"/>
      <c r="AD8079"/>
      <c r="AE8079"/>
      <c r="AF8079"/>
      <c r="AG8079"/>
      <c r="AH8079"/>
      <c r="AI8079"/>
      <c r="AJ8079"/>
      <c r="AK8079"/>
      <c r="AL8079"/>
      <c r="AM8079"/>
      <c r="AN8079"/>
      <c r="AO8079"/>
      <c r="AP8079"/>
      <c r="AQ8079"/>
      <c r="AR8079"/>
      <c r="AS8079"/>
      <c r="AT8079"/>
      <c r="AU8079"/>
      <c r="AV8079"/>
      <c r="AW8079"/>
      <c r="AX8079"/>
      <c r="AY8079"/>
      <c r="AZ8079"/>
    </row>
    <row r="8080" spans="1:52">
      <c r="A8080"/>
      <c r="B8080"/>
      <c r="C8080"/>
      <c r="D8080"/>
      <c r="E8080"/>
      <c r="F8080"/>
      <c r="G8080"/>
      <c r="H8080"/>
      <c r="I8080"/>
      <c r="J8080"/>
      <c r="K8080"/>
      <c r="L8080"/>
      <c r="M8080"/>
      <c r="N8080"/>
      <c r="O8080"/>
      <c r="P8080"/>
      <c r="Q8080"/>
      <c r="R8080"/>
      <c r="S8080"/>
      <c r="T8080"/>
      <c r="U8080"/>
      <c r="V8080"/>
      <c r="W8080"/>
      <c r="X8080"/>
      <c r="Y8080"/>
      <c r="Z8080"/>
      <c r="AA8080"/>
      <c r="AB8080"/>
      <c r="AC8080"/>
      <c r="AD8080"/>
      <c r="AE8080"/>
      <c r="AF8080"/>
      <c r="AG8080"/>
      <c r="AH8080"/>
      <c r="AI8080"/>
      <c r="AJ8080"/>
      <c r="AK8080"/>
      <c r="AL8080"/>
      <c r="AM8080"/>
      <c r="AN8080"/>
      <c r="AO8080"/>
      <c r="AP8080"/>
      <c r="AQ8080"/>
      <c r="AR8080"/>
      <c r="AS8080"/>
      <c r="AT8080"/>
      <c r="AU8080"/>
      <c r="AV8080"/>
      <c r="AW8080"/>
      <c r="AX8080"/>
      <c r="AY8080"/>
      <c r="AZ8080"/>
    </row>
    <row r="8081" spans="1:52">
      <c r="A8081"/>
      <c r="B8081"/>
      <c r="C8081"/>
      <c r="D8081"/>
      <c r="E8081"/>
      <c r="F8081"/>
      <c r="G8081"/>
      <c r="H8081"/>
      <c r="I8081"/>
      <c r="J8081"/>
      <c r="K8081"/>
      <c r="L8081"/>
      <c r="M8081"/>
      <c r="N8081"/>
      <c r="O8081"/>
      <c r="P8081"/>
      <c r="Q8081"/>
      <c r="R8081"/>
      <c r="S8081"/>
      <c r="T8081"/>
      <c r="U8081"/>
      <c r="V8081"/>
      <c r="W8081"/>
      <c r="X8081"/>
      <c r="Y8081"/>
      <c r="Z8081"/>
      <c r="AA8081"/>
      <c r="AB8081"/>
      <c r="AC8081"/>
      <c r="AD8081"/>
      <c r="AE8081"/>
      <c r="AF8081"/>
      <c r="AG8081"/>
      <c r="AH8081"/>
      <c r="AI8081"/>
      <c r="AJ8081"/>
      <c r="AK8081"/>
      <c r="AL8081"/>
      <c r="AM8081"/>
      <c r="AN8081"/>
      <c r="AO8081"/>
      <c r="AP8081"/>
      <c r="AQ8081"/>
      <c r="AR8081"/>
      <c r="AS8081"/>
      <c r="AT8081"/>
      <c r="AU8081"/>
      <c r="AV8081"/>
      <c r="AW8081"/>
      <c r="AX8081"/>
      <c r="AY8081"/>
      <c r="AZ8081"/>
    </row>
    <row r="8082" spans="1:52">
      <c r="A8082"/>
      <c r="B8082"/>
      <c r="C8082"/>
      <c r="D8082"/>
      <c r="E8082"/>
      <c r="F8082"/>
      <c r="G8082"/>
      <c r="H8082"/>
      <c r="I8082"/>
      <c r="J8082"/>
      <c r="K8082"/>
      <c r="L8082"/>
      <c r="M8082"/>
      <c r="N8082"/>
      <c r="O8082"/>
      <c r="P8082"/>
      <c r="Q8082"/>
      <c r="R8082"/>
      <c r="S8082"/>
      <c r="T8082"/>
      <c r="U8082"/>
      <c r="V8082"/>
      <c r="W8082"/>
      <c r="X8082"/>
      <c r="Y8082"/>
      <c r="Z8082"/>
      <c r="AA8082"/>
      <c r="AB8082"/>
      <c r="AC8082"/>
      <c r="AD8082"/>
      <c r="AE8082"/>
      <c r="AF8082"/>
      <c r="AG8082"/>
      <c r="AH8082"/>
      <c r="AI8082"/>
      <c r="AJ8082"/>
      <c r="AK8082"/>
      <c r="AL8082"/>
      <c r="AM8082"/>
      <c r="AN8082"/>
      <c r="AO8082"/>
      <c r="AP8082"/>
      <c r="AQ8082"/>
      <c r="AR8082"/>
      <c r="AS8082"/>
      <c r="AT8082"/>
      <c r="AU8082"/>
      <c r="AV8082"/>
      <c r="AW8082"/>
      <c r="AX8082"/>
      <c r="AY8082"/>
      <c r="AZ8082"/>
    </row>
    <row r="8083" spans="1:52">
      <c r="A8083"/>
      <c r="B8083"/>
      <c r="C8083"/>
      <c r="D8083"/>
      <c r="E8083"/>
      <c r="F8083"/>
      <c r="G8083"/>
      <c r="H8083"/>
      <c r="I8083"/>
      <c r="J8083"/>
      <c r="K8083"/>
      <c r="L8083"/>
      <c r="M8083"/>
      <c r="N8083"/>
      <c r="O8083"/>
      <c r="P8083"/>
      <c r="Q8083"/>
      <c r="R8083"/>
      <c r="S8083"/>
      <c r="T8083"/>
      <c r="U8083"/>
      <c r="V8083"/>
      <c r="W8083"/>
      <c r="X8083"/>
      <c r="Y8083"/>
      <c r="Z8083"/>
      <c r="AA8083"/>
      <c r="AB8083"/>
      <c r="AC8083"/>
      <c r="AD8083"/>
      <c r="AE8083"/>
      <c r="AF8083"/>
      <c r="AG8083"/>
      <c r="AH8083"/>
      <c r="AI8083"/>
      <c r="AJ8083"/>
      <c r="AK8083"/>
      <c r="AL8083"/>
      <c r="AM8083"/>
      <c r="AN8083"/>
      <c r="AO8083"/>
      <c r="AP8083"/>
      <c r="AQ8083"/>
      <c r="AR8083"/>
      <c r="AS8083"/>
      <c r="AT8083"/>
      <c r="AU8083"/>
      <c r="AV8083"/>
      <c r="AW8083"/>
      <c r="AX8083"/>
      <c r="AY8083"/>
      <c r="AZ8083"/>
    </row>
    <row r="8084" spans="1:52">
      <c r="A8084"/>
      <c r="B8084"/>
      <c r="C8084"/>
      <c r="D8084"/>
      <c r="E8084"/>
      <c r="F8084"/>
      <c r="G8084"/>
      <c r="H8084"/>
      <c r="I8084"/>
      <c r="J8084"/>
      <c r="K8084"/>
      <c r="L8084"/>
      <c r="M8084"/>
      <c r="N8084"/>
      <c r="O8084"/>
      <c r="P8084"/>
      <c r="Q8084"/>
      <c r="R8084"/>
      <c r="S8084"/>
      <c r="T8084"/>
      <c r="U8084"/>
      <c r="V8084"/>
      <c r="W8084"/>
      <c r="X8084"/>
      <c r="Y8084"/>
      <c r="Z8084"/>
      <c r="AA8084"/>
      <c r="AB8084"/>
      <c r="AC8084"/>
      <c r="AD8084"/>
      <c r="AE8084"/>
      <c r="AF8084"/>
      <c r="AG8084"/>
      <c r="AH8084"/>
      <c r="AI8084"/>
      <c r="AJ8084"/>
      <c r="AK8084"/>
      <c r="AL8084"/>
      <c r="AM8084"/>
      <c r="AN8084"/>
      <c r="AO8084"/>
      <c r="AP8084"/>
      <c r="AQ8084"/>
      <c r="AR8084"/>
      <c r="AS8084"/>
      <c r="AT8084"/>
      <c r="AU8084"/>
      <c r="AV8084"/>
      <c r="AW8084"/>
      <c r="AX8084"/>
      <c r="AY8084"/>
      <c r="AZ8084"/>
    </row>
    <row r="8085" spans="1:52">
      <c r="A8085"/>
      <c r="B8085"/>
      <c r="C8085"/>
      <c r="D8085"/>
      <c r="E8085"/>
      <c r="F8085"/>
      <c r="G8085"/>
      <c r="H8085"/>
      <c r="I8085"/>
      <c r="J8085"/>
      <c r="K8085"/>
      <c r="L8085"/>
      <c r="M8085"/>
      <c r="N8085"/>
      <c r="O8085"/>
      <c r="P8085"/>
      <c r="Q8085"/>
      <c r="R8085"/>
      <c r="S8085"/>
      <c r="T8085"/>
      <c r="U8085"/>
      <c r="V8085"/>
      <c r="W8085"/>
      <c r="X8085"/>
      <c r="Y8085"/>
      <c r="Z8085"/>
      <c r="AA8085"/>
      <c r="AB8085"/>
      <c r="AC8085"/>
      <c r="AD8085"/>
      <c r="AE8085"/>
      <c r="AF8085"/>
      <c r="AG8085"/>
      <c r="AH8085"/>
      <c r="AI8085"/>
      <c r="AJ8085"/>
      <c r="AK8085"/>
      <c r="AL8085"/>
      <c r="AM8085"/>
      <c r="AN8085"/>
      <c r="AO8085"/>
      <c r="AP8085"/>
      <c r="AQ8085"/>
      <c r="AR8085"/>
      <c r="AS8085"/>
      <c r="AT8085"/>
      <c r="AU8085"/>
      <c r="AV8085"/>
      <c r="AW8085"/>
      <c r="AX8085"/>
      <c r="AY8085"/>
      <c r="AZ8085"/>
    </row>
    <row r="8086" spans="1:52">
      <c r="A8086"/>
      <c r="B8086"/>
      <c r="C8086"/>
      <c r="D8086"/>
      <c r="E8086"/>
      <c r="F8086"/>
      <c r="G8086"/>
      <c r="H8086"/>
      <c r="I8086"/>
      <c r="J8086"/>
      <c r="K8086"/>
      <c r="L8086"/>
      <c r="M8086"/>
      <c r="N8086"/>
      <c r="O8086"/>
      <c r="P8086"/>
      <c r="Q8086"/>
      <c r="R8086"/>
      <c r="S8086"/>
      <c r="T8086"/>
      <c r="U8086"/>
      <c r="V8086"/>
      <c r="W8086"/>
      <c r="X8086"/>
      <c r="Y8086"/>
      <c r="Z8086"/>
      <c r="AA8086"/>
      <c r="AB8086"/>
      <c r="AC8086"/>
      <c r="AD8086"/>
      <c r="AE8086"/>
      <c r="AF8086"/>
      <c r="AG8086"/>
      <c r="AH8086"/>
      <c r="AI8086"/>
      <c r="AJ8086"/>
      <c r="AK8086"/>
      <c r="AL8086"/>
      <c r="AM8086"/>
      <c r="AN8086"/>
      <c r="AO8086"/>
      <c r="AP8086"/>
      <c r="AQ8086"/>
      <c r="AR8086"/>
      <c r="AS8086"/>
      <c r="AT8086"/>
      <c r="AU8086"/>
      <c r="AV8086"/>
      <c r="AW8086"/>
      <c r="AX8086"/>
      <c r="AY8086"/>
      <c r="AZ8086"/>
    </row>
    <row r="8087" spans="1:52">
      <c r="A8087"/>
      <c r="B8087"/>
      <c r="C8087"/>
      <c r="D8087"/>
      <c r="E8087"/>
      <c r="F8087"/>
      <c r="G8087"/>
      <c r="H8087"/>
      <c r="I8087"/>
      <c r="J8087"/>
      <c r="K8087"/>
      <c r="L8087"/>
      <c r="M8087"/>
      <c r="N8087"/>
      <c r="O8087"/>
      <c r="P8087"/>
      <c r="Q8087"/>
      <c r="R8087"/>
      <c r="S8087"/>
      <c r="T8087"/>
      <c r="U8087"/>
      <c r="V8087"/>
      <c r="W8087"/>
      <c r="X8087"/>
      <c r="Y8087"/>
      <c r="Z8087"/>
      <c r="AA8087"/>
      <c r="AB8087"/>
      <c r="AC8087"/>
      <c r="AD8087"/>
      <c r="AE8087"/>
      <c r="AF8087"/>
      <c r="AG8087"/>
      <c r="AH8087"/>
      <c r="AI8087"/>
      <c r="AJ8087"/>
      <c r="AK8087"/>
      <c r="AL8087"/>
      <c r="AM8087"/>
      <c r="AN8087"/>
      <c r="AO8087"/>
      <c r="AP8087"/>
      <c r="AQ8087"/>
      <c r="AR8087"/>
      <c r="AS8087"/>
      <c r="AT8087"/>
      <c r="AU8087"/>
      <c r="AV8087"/>
      <c r="AW8087"/>
      <c r="AX8087"/>
      <c r="AY8087"/>
      <c r="AZ8087"/>
    </row>
    <row r="8088" spans="1:52">
      <c r="A8088"/>
      <c r="B8088"/>
      <c r="C8088"/>
      <c r="D8088"/>
      <c r="E8088"/>
      <c r="F8088"/>
      <c r="G8088"/>
      <c r="H8088"/>
      <c r="I8088"/>
      <c r="J8088"/>
      <c r="K8088"/>
      <c r="L8088"/>
      <c r="M8088"/>
      <c r="N8088"/>
      <c r="O8088"/>
      <c r="P8088"/>
      <c r="Q8088"/>
      <c r="R8088"/>
      <c r="S8088"/>
      <c r="T8088"/>
      <c r="U8088"/>
      <c r="V8088"/>
      <c r="W8088"/>
      <c r="X8088"/>
      <c r="Y8088"/>
      <c r="Z8088"/>
      <c r="AA8088"/>
      <c r="AB8088"/>
      <c r="AC8088"/>
      <c r="AD8088"/>
      <c r="AE8088"/>
      <c r="AF8088"/>
      <c r="AG8088"/>
      <c r="AH8088"/>
      <c r="AI8088"/>
      <c r="AJ8088"/>
      <c r="AK8088"/>
      <c r="AL8088"/>
      <c r="AM8088"/>
      <c r="AN8088"/>
      <c r="AO8088"/>
      <c r="AP8088"/>
      <c r="AQ8088"/>
      <c r="AR8088"/>
      <c r="AS8088"/>
      <c r="AT8088"/>
      <c r="AU8088"/>
      <c r="AV8088"/>
      <c r="AW8088"/>
      <c r="AX8088"/>
      <c r="AY8088"/>
      <c r="AZ8088"/>
    </row>
    <row r="8089" spans="1:52">
      <c r="A8089"/>
      <c r="B8089"/>
      <c r="C8089"/>
      <c r="D8089"/>
      <c r="E8089"/>
      <c r="F8089"/>
      <c r="G8089"/>
      <c r="H8089"/>
      <c r="I8089"/>
      <c r="J8089"/>
      <c r="K8089"/>
      <c r="L8089"/>
      <c r="M8089"/>
      <c r="N8089"/>
      <c r="O8089"/>
      <c r="P8089"/>
      <c r="Q8089"/>
      <c r="R8089"/>
      <c r="S8089"/>
      <c r="T8089"/>
      <c r="U8089"/>
      <c r="V8089"/>
      <c r="W8089"/>
      <c r="X8089"/>
      <c r="Y8089"/>
      <c r="Z8089"/>
      <c r="AA8089"/>
      <c r="AB8089"/>
      <c r="AC8089"/>
      <c r="AD8089"/>
      <c r="AE8089"/>
      <c r="AF8089"/>
      <c r="AG8089"/>
      <c r="AH8089"/>
      <c r="AI8089"/>
      <c r="AJ8089"/>
      <c r="AK8089"/>
      <c r="AL8089"/>
      <c r="AM8089"/>
      <c r="AN8089"/>
      <c r="AO8089"/>
      <c r="AP8089"/>
      <c r="AQ8089"/>
      <c r="AR8089"/>
      <c r="AS8089"/>
      <c r="AT8089"/>
      <c r="AU8089"/>
      <c r="AV8089"/>
      <c r="AW8089"/>
      <c r="AX8089"/>
      <c r="AY8089"/>
      <c r="AZ8089"/>
    </row>
    <row r="8090" spans="1:52">
      <c r="A8090"/>
      <c r="B8090"/>
      <c r="C8090"/>
      <c r="D8090"/>
      <c r="E8090"/>
      <c r="F8090"/>
      <c r="G8090"/>
      <c r="H8090"/>
      <c r="I8090"/>
      <c r="J8090"/>
      <c r="K8090"/>
      <c r="L8090"/>
      <c r="M8090"/>
      <c r="N8090"/>
      <c r="O8090"/>
      <c r="P8090"/>
      <c r="Q8090"/>
      <c r="R8090"/>
      <c r="S8090"/>
      <c r="T8090"/>
      <c r="U8090"/>
      <c r="V8090"/>
      <c r="W8090"/>
      <c r="X8090"/>
      <c r="Y8090"/>
      <c r="Z8090"/>
      <c r="AA8090"/>
      <c r="AB8090"/>
      <c r="AC8090"/>
      <c r="AD8090"/>
      <c r="AE8090"/>
      <c r="AF8090"/>
      <c r="AG8090"/>
      <c r="AH8090"/>
      <c r="AI8090"/>
      <c r="AJ8090"/>
      <c r="AK8090"/>
      <c r="AL8090"/>
      <c r="AM8090"/>
      <c r="AN8090"/>
      <c r="AO8090"/>
      <c r="AP8090"/>
      <c r="AQ8090"/>
      <c r="AR8090"/>
      <c r="AS8090"/>
      <c r="AT8090"/>
      <c r="AU8090"/>
      <c r="AV8090"/>
      <c r="AW8090"/>
      <c r="AX8090"/>
      <c r="AY8090"/>
      <c r="AZ8090"/>
    </row>
    <row r="8091" spans="1:52">
      <c r="A8091"/>
      <c r="B8091"/>
      <c r="C8091"/>
      <c r="D8091"/>
      <c r="E8091"/>
      <c r="F8091"/>
      <c r="G8091"/>
      <c r="H8091"/>
      <c r="I8091"/>
      <c r="J8091"/>
      <c r="K8091"/>
      <c r="L8091"/>
      <c r="M8091"/>
      <c r="N8091"/>
      <c r="O8091"/>
      <c r="P8091"/>
      <c r="Q8091"/>
      <c r="R8091"/>
      <c r="S8091"/>
      <c r="T8091"/>
      <c r="U8091"/>
      <c r="V8091"/>
      <c r="W8091"/>
      <c r="X8091"/>
      <c r="Y8091"/>
      <c r="Z8091"/>
      <c r="AA8091"/>
      <c r="AB8091"/>
      <c r="AC8091"/>
      <c r="AD8091"/>
      <c r="AE8091"/>
      <c r="AF8091"/>
      <c r="AG8091"/>
      <c r="AH8091"/>
      <c r="AI8091"/>
      <c r="AJ8091"/>
      <c r="AK8091"/>
      <c r="AL8091"/>
      <c r="AM8091"/>
      <c r="AN8091"/>
      <c r="AO8091"/>
      <c r="AP8091"/>
      <c r="AQ8091"/>
      <c r="AR8091"/>
      <c r="AS8091"/>
      <c r="AT8091"/>
      <c r="AU8091"/>
      <c r="AV8091"/>
      <c r="AW8091"/>
      <c r="AX8091"/>
      <c r="AY8091"/>
      <c r="AZ8091"/>
    </row>
    <row r="8092" spans="1:52">
      <c r="A8092"/>
      <c r="B8092"/>
      <c r="C8092"/>
      <c r="D8092"/>
      <c r="E8092"/>
      <c r="F8092"/>
      <c r="G8092"/>
      <c r="H8092"/>
      <c r="I8092"/>
      <c r="J8092"/>
      <c r="K8092"/>
      <c r="L8092"/>
      <c r="M8092"/>
      <c r="N8092"/>
      <c r="O8092"/>
      <c r="P8092"/>
      <c r="Q8092"/>
      <c r="R8092"/>
      <c r="S8092"/>
      <c r="T8092"/>
      <c r="U8092"/>
      <c r="V8092"/>
      <c r="W8092"/>
      <c r="X8092"/>
      <c r="Y8092"/>
      <c r="Z8092"/>
      <c r="AA8092"/>
      <c r="AB8092"/>
      <c r="AC8092"/>
      <c r="AD8092"/>
      <c r="AE8092"/>
      <c r="AF8092"/>
      <c r="AG8092"/>
      <c r="AH8092"/>
      <c r="AI8092"/>
      <c r="AJ8092"/>
      <c r="AK8092"/>
      <c r="AL8092"/>
      <c r="AM8092"/>
      <c r="AN8092"/>
      <c r="AO8092"/>
      <c r="AP8092"/>
      <c r="AQ8092"/>
      <c r="AR8092"/>
      <c r="AS8092"/>
      <c r="AT8092"/>
      <c r="AU8092"/>
      <c r="AV8092"/>
      <c r="AW8092"/>
      <c r="AX8092"/>
      <c r="AY8092"/>
      <c r="AZ8092"/>
    </row>
    <row r="8093" spans="1:52">
      <c r="A8093"/>
      <c r="B8093"/>
      <c r="C8093"/>
      <c r="D8093"/>
      <c r="E8093"/>
      <c r="F8093"/>
      <c r="G8093"/>
      <c r="H8093"/>
      <c r="I8093"/>
      <c r="J8093"/>
      <c r="K8093"/>
      <c r="L8093"/>
      <c r="M8093"/>
      <c r="N8093"/>
      <c r="O8093"/>
      <c r="P8093"/>
      <c r="Q8093"/>
      <c r="R8093"/>
      <c r="S8093"/>
      <c r="T8093"/>
      <c r="U8093"/>
      <c r="V8093"/>
      <c r="W8093"/>
      <c r="X8093"/>
      <c r="Y8093"/>
      <c r="Z8093"/>
      <c r="AA8093"/>
      <c r="AB8093"/>
      <c r="AC8093"/>
      <c r="AD8093"/>
      <c r="AE8093"/>
      <c r="AF8093"/>
      <c r="AG8093"/>
      <c r="AH8093"/>
      <c r="AI8093"/>
      <c r="AJ8093"/>
      <c r="AK8093"/>
      <c r="AL8093"/>
      <c r="AM8093"/>
      <c r="AN8093"/>
      <c r="AO8093"/>
      <c r="AP8093"/>
      <c r="AQ8093"/>
      <c r="AR8093"/>
      <c r="AS8093"/>
      <c r="AT8093"/>
      <c r="AU8093"/>
      <c r="AV8093"/>
      <c r="AW8093"/>
      <c r="AX8093"/>
      <c r="AY8093"/>
      <c r="AZ8093"/>
    </row>
    <row r="8094" spans="1:52">
      <c r="A8094"/>
      <c r="B8094"/>
      <c r="C8094"/>
      <c r="D8094"/>
      <c r="E8094"/>
      <c r="F8094"/>
      <c r="G8094"/>
      <c r="H8094"/>
      <c r="I8094"/>
      <c r="J8094"/>
      <c r="K8094"/>
      <c r="L8094"/>
      <c r="M8094"/>
      <c r="N8094"/>
      <c r="O8094"/>
      <c r="P8094"/>
      <c r="Q8094"/>
      <c r="R8094"/>
      <c r="S8094"/>
      <c r="T8094"/>
      <c r="U8094"/>
      <c r="V8094"/>
      <c r="W8094"/>
      <c r="X8094"/>
      <c r="Y8094"/>
      <c r="Z8094"/>
      <c r="AA8094"/>
      <c r="AB8094"/>
      <c r="AC8094"/>
      <c r="AD8094"/>
      <c r="AE8094"/>
      <c r="AF8094"/>
      <c r="AG8094"/>
      <c r="AH8094"/>
      <c r="AI8094"/>
      <c r="AJ8094"/>
      <c r="AK8094"/>
      <c r="AL8094"/>
      <c r="AM8094"/>
      <c r="AN8094"/>
      <c r="AO8094"/>
      <c r="AP8094"/>
      <c r="AQ8094"/>
      <c r="AR8094"/>
      <c r="AS8094"/>
      <c r="AT8094"/>
      <c r="AU8094"/>
      <c r="AV8094"/>
      <c r="AW8094"/>
      <c r="AX8094"/>
      <c r="AY8094"/>
      <c r="AZ8094"/>
    </row>
    <row r="8095" spans="1:52">
      <c r="A8095"/>
      <c r="B8095"/>
      <c r="C8095"/>
      <c r="D8095"/>
      <c r="E8095"/>
      <c r="F8095"/>
      <c r="G8095"/>
      <c r="H8095"/>
      <c r="I8095"/>
      <c r="J8095"/>
      <c r="K8095"/>
      <c r="L8095"/>
      <c r="M8095"/>
      <c r="N8095"/>
      <c r="O8095"/>
      <c r="P8095"/>
      <c r="Q8095"/>
      <c r="R8095"/>
      <c r="S8095"/>
      <c r="T8095"/>
      <c r="U8095"/>
      <c r="V8095"/>
      <c r="W8095"/>
      <c r="X8095"/>
      <c r="Y8095"/>
      <c r="Z8095"/>
      <c r="AA8095"/>
      <c r="AB8095"/>
      <c r="AC8095"/>
      <c r="AD8095"/>
      <c r="AE8095"/>
      <c r="AF8095"/>
      <c r="AG8095"/>
      <c r="AH8095"/>
      <c r="AI8095"/>
      <c r="AJ8095"/>
      <c r="AK8095"/>
      <c r="AL8095"/>
      <c r="AM8095"/>
      <c r="AN8095"/>
      <c r="AO8095"/>
      <c r="AP8095"/>
      <c r="AQ8095"/>
      <c r="AR8095"/>
      <c r="AS8095"/>
      <c r="AT8095"/>
      <c r="AU8095"/>
      <c r="AV8095"/>
      <c r="AW8095"/>
      <c r="AX8095"/>
      <c r="AY8095"/>
      <c r="AZ8095"/>
    </row>
    <row r="8096" spans="1:52">
      <c r="A8096"/>
      <c r="B8096"/>
      <c r="C8096"/>
      <c r="D8096"/>
      <c r="E8096"/>
      <c r="F8096"/>
      <c r="G8096"/>
      <c r="H8096"/>
      <c r="I8096"/>
      <c r="J8096"/>
      <c r="K8096"/>
      <c r="L8096"/>
      <c r="M8096"/>
      <c r="N8096"/>
      <c r="O8096"/>
      <c r="P8096"/>
      <c r="Q8096"/>
      <c r="R8096"/>
      <c r="S8096"/>
      <c r="T8096"/>
      <c r="U8096"/>
      <c r="V8096"/>
      <c r="W8096"/>
      <c r="X8096"/>
      <c r="Y8096"/>
      <c r="Z8096"/>
      <c r="AA8096"/>
      <c r="AB8096"/>
      <c r="AC8096"/>
      <c r="AD8096"/>
      <c r="AE8096"/>
      <c r="AF8096"/>
      <c r="AG8096"/>
      <c r="AH8096"/>
      <c r="AI8096"/>
      <c r="AJ8096"/>
      <c r="AK8096"/>
      <c r="AL8096"/>
      <c r="AM8096"/>
      <c r="AN8096"/>
      <c r="AO8096"/>
      <c r="AP8096"/>
      <c r="AQ8096"/>
      <c r="AR8096"/>
      <c r="AS8096"/>
      <c r="AT8096"/>
      <c r="AU8096"/>
      <c r="AV8096"/>
      <c r="AW8096"/>
      <c r="AX8096"/>
      <c r="AY8096"/>
      <c r="AZ8096"/>
    </row>
    <row r="8097" spans="1:52">
      <c r="A8097"/>
      <c r="B8097"/>
      <c r="C8097"/>
      <c r="D8097"/>
      <c r="E8097"/>
      <c r="F8097"/>
      <c r="G8097"/>
      <c r="H8097"/>
      <c r="I8097"/>
      <c r="J8097"/>
      <c r="K8097"/>
      <c r="L8097"/>
      <c r="M8097"/>
      <c r="N8097"/>
      <c r="O8097"/>
      <c r="P8097"/>
      <c r="Q8097"/>
      <c r="R8097"/>
      <c r="S8097"/>
      <c r="T8097"/>
      <c r="U8097"/>
      <c r="V8097"/>
      <c r="W8097"/>
      <c r="X8097"/>
      <c r="Y8097"/>
      <c r="Z8097"/>
      <c r="AA8097"/>
      <c r="AB8097"/>
      <c r="AC8097"/>
      <c r="AD8097"/>
      <c r="AE8097"/>
      <c r="AF8097"/>
      <c r="AG8097"/>
      <c r="AH8097"/>
      <c r="AI8097"/>
      <c r="AJ8097"/>
      <c r="AK8097"/>
      <c r="AL8097"/>
      <c r="AM8097"/>
      <c r="AN8097"/>
      <c r="AO8097"/>
      <c r="AP8097"/>
      <c r="AQ8097"/>
      <c r="AR8097"/>
      <c r="AS8097"/>
      <c r="AT8097"/>
      <c r="AU8097"/>
      <c r="AV8097"/>
      <c r="AW8097"/>
      <c r="AX8097"/>
      <c r="AY8097"/>
      <c r="AZ8097"/>
    </row>
    <row r="8098" spans="1:52">
      <c r="A8098"/>
      <c r="B8098"/>
      <c r="C8098"/>
      <c r="D8098"/>
      <c r="E8098"/>
      <c r="F8098"/>
      <c r="G8098"/>
      <c r="H8098"/>
      <c r="I8098"/>
      <c r="J8098"/>
      <c r="K8098"/>
      <c r="L8098"/>
      <c r="M8098"/>
      <c r="N8098"/>
      <c r="O8098"/>
      <c r="P8098"/>
      <c r="Q8098"/>
      <c r="R8098"/>
      <c r="S8098"/>
      <c r="T8098"/>
      <c r="U8098"/>
      <c r="V8098"/>
      <c r="W8098"/>
      <c r="X8098"/>
      <c r="Y8098"/>
      <c r="Z8098"/>
      <c r="AA8098"/>
      <c r="AB8098"/>
      <c r="AC8098"/>
      <c r="AD8098"/>
      <c r="AE8098"/>
      <c r="AF8098"/>
      <c r="AG8098"/>
      <c r="AH8098"/>
      <c r="AI8098"/>
      <c r="AJ8098"/>
      <c r="AK8098"/>
      <c r="AL8098"/>
      <c r="AM8098"/>
      <c r="AN8098"/>
      <c r="AO8098"/>
      <c r="AP8098"/>
      <c r="AQ8098"/>
      <c r="AR8098"/>
      <c r="AS8098"/>
      <c r="AT8098"/>
      <c r="AU8098"/>
      <c r="AV8098"/>
      <c r="AW8098"/>
      <c r="AX8098"/>
      <c r="AY8098"/>
      <c r="AZ8098"/>
    </row>
    <row r="8099" spans="1:52">
      <c r="A8099"/>
      <c r="B8099"/>
      <c r="C8099"/>
      <c r="D8099"/>
      <c r="E8099"/>
      <c r="F8099"/>
      <c r="G8099"/>
      <c r="H8099"/>
      <c r="I8099"/>
      <c r="J8099"/>
      <c r="K8099"/>
      <c r="L8099"/>
      <c r="M8099"/>
      <c r="N8099"/>
      <c r="O8099"/>
      <c r="P8099"/>
      <c r="Q8099"/>
      <c r="R8099"/>
      <c r="S8099"/>
      <c r="T8099"/>
      <c r="U8099"/>
      <c r="V8099"/>
      <c r="W8099"/>
      <c r="X8099"/>
      <c r="Y8099"/>
      <c r="Z8099"/>
      <c r="AA8099"/>
      <c r="AB8099"/>
      <c r="AC8099"/>
      <c r="AD8099"/>
      <c r="AE8099"/>
      <c r="AF8099"/>
      <c r="AG8099"/>
      <c r="AH8099"/>
      <c r="AI8099"/>
      <c r="AJ8099"/>
      <c r="AK8099"/>
      <c r="AL8099"/>
      <c r="AM8099"/>
      <c r="AN8099"/>
      <c r="AO8099"/>
      <c r="AP8099"/>
      <c r="AQ8099"/>
      <c r="AR8099"/>
      <c r="AS8099"/>
      <c r="AT8099"/>
      <c r="AU8099"/>
      <c r="AV8099"/>
      <c r="AW8099"/>
      <c r="AX8099"/>
      <c r="AY8099"/>
      <c r="AZ8099"/>
    </row>
    <row r="8100" spans="1:52">
      <c r="A8100"/>
      <c r="B8100"/>
      <c r="C8100"/>
      <c r="D8100"/>
      <c r="E8100"/>
      <c r="F8100"/>
      <c r="G8100"/>
      <c r="H8100"/>
      <c r="I8100"/>
      <c r="J8100"/>
      <c r="K8100"/>
      <c r="L8100"/>
      <c r="M8100"/>
      <c r="N8100"/>
      <c r="O8100"/>
      <c r="P8100"/>
      <c r="Q8100"/>
      <c r="R8100"/>
      <c r="S8100"/>
      <c r="T8100"/>
      <c r="U8100"/>
      <c r="V8100"/>
      <c r="W8100"/>
      <c r="X8100"/>
      <c r="Y8100"/>
      <c r="Z8100"/>
      <c r="AA8100"/>
      <c r="AB8100"/>
      <c r="AC8100"/>
      <c r="AD8100"/>
      <c r="AE8100"/>
      <c r="AF8100"/>
      <c r="AG8100"/>
      <c r="AH8100"/>
      <c r="AI8100"/>
      <c r="AJ8100"/>
      <c r="AK8100"/>
      <c r="AL8100"/>
      <c r="AM8100"/>
      <c r="AN8100"/>
      <c r="AO8100"/>
      <c r="AP8100"/>
      <c r="AQ8100"/>
      <c r="AR8100"/>
      <c r="AS8100"/>
      <c r="AT8100"/>
      <c r="AU8100"/>
      <c r="AV8100"/>
      <c r="AW8100"/>
      <c r="AX8100"/>
      <c r="AY8100"/>
      <c r="AZ8100"/>
    </row>
    <row r="8101" spans="1:52">
      <c r="A8101"/>
      <c r="B8101"/>
      <c r="C8101"/>
      <c r="D8101"/>
      <c r="E8101"/>
      <c r="F8101"/>
      <c r="G8101"/>
      <c r="H8101"/>
      <c r="I8101"/>
      <c r="J8101"/>
      <c r="K8101"/>
      <c r="L8101"/>
      <c r="M8101"/>
      <c r="N8101"/>
      <c r="O8101"/>
      <c r="P8101"/>
      <c r="Q8101"/>
      <c r="R8101"/>
      <c r="S8101"/>
      <c r="T8101"/>
      <c r="U8101"/>
      <c r="V8101"/>
      <c r="W8101"/>
      <c r="X8101"/>
      <c r="Y8101"/>
      <c r="Z8101"/>
      <c r="AA8101"/>
      <c r="AB8101"/>
      <c r="AC8101"/>
      <c r="AD8101"/>
      <c r="AE8101"/>
      <c r="AF8101"/>
      <c r="AG8101"/>
      <c r="AH8101"/>
      <c r="AI8101"/>
      <c r="AJ8101"/>
      <c r="AK8101"/>
      <c r="AL8101"/>
      <c r="AM8101"/>
      <c r="AN8101"/>
      <c r="AO8101"/>
      <c r="AP8101"/>
      <c r="AQ8101"/>
      <c r="AR8101"/>
      <c r="AS8101"/>
      <c r="AT8101"/>
      <c r="AU8101"/>
      <c r="AV8101"/>
      <c r="AW8101"/>
      <c r="AX8101"/>
      <c r="AY8101"/>
      <c r="AZ8101"/>
    </row>
    <row r="8102" spans="1:52">
      <c r="A8102"/>
      <c r="B8102"/>
      <c r="C8102"/>
      <c r="D8102"/>
      <c r="E8102"/>
      <c r="F8102"/>
      <c r="G8102"/>
      <c r="H8102"/>
      <c r="I8102"/>
      <c r="J8102"/>
      <c r="K8102"/>
      <c r="L8102"/>
      <c r="M8102"/>
      <c r="N8102"/>
      <c r="O8102"/>
      <c r="P8102"/>
      <c r="Q8102"/>
      <c r="R8102"/>
      <c r="S8102"/>
      <c r="T8102"/>
      <c r="U8102"/>
      <c r="V8102"/>
      <c r="W8102"/>
      <c r="X8102"/>
      <c r="Y8102"/>
      <c r="Z8102"/>
      <c r="AA8102"/>
      <c r="AB8102"/>
      <c r="AC8102"/>
      <c r="AD8102"/>
      <c r="AE8102"/>
      <c r="AF8102"/>
      <c r="AG8102"/>
      <c r="AH8102"/>
      <c r="AI8102"/>
      <c r="AJ8102"/>
      <c r="AK8102"/>
      <c r="AL8102"/>
      <c r="AM8102"/>
      <c r="AN8102"/>
      <c r="AO8102"/>
      <c r="AP8102"/>
      <c r="AQ8102"/>
      <c r="AR8102"/>
      <c r="AS8102"/>
      <c r="AT8102"/>
      <c r="AU8102"/>
      <c r="AV8102"/>
      <c r="AW8102"/>
      <c r="AX8102"/>
      <c r="AY8102"/>
      <c r="AZ8102"/>
    </row>
    <row r="8103" spans="1:52">
      <c r="A8103"/>
      <c r="B8103"/>
      <c r="C8103"/>
      <c r="D8103"/>
      <c r="E8103"/>
      <c r="F8103"/>
      <c r="G8103"/>
      <c r="H8103"/>
      <c r="I8103"/>
      <c r="J8103"/>
      <c r="K8103"/>
      <c r="L8103"/>
      <c r="M8103"/>
      <c r="N8103"/>
      <c r="O8103"/>
      <c r="P8103"/>
      <c r="Q8103"/>
      <c r="R8103"/>
      <c r="S8103"/>
      <c r="T8103"/>
      <c r="U8103"/>
      <c r="V8103"/>
      <c r="W8103"/>
      <c r="X8103"/>
      <c r="Y8103"/>
      <c r="Z8103"/>
      <c r="AA8103"/>
      <c r="AB8103"/>
      <c r="AC8103"/>
      <c r="AD8103"/>
      <c r="AE8103"/>
      <c r="AF8103"/>
      <c r="AG8103"/>
      <c r="AH8103"/>
      <c r="AI8103"/>
      <c r="AJ8103"/>
      <c r="AK8103"/>
      <c r="AL8103"/>
      <c r="AM8103"/>
      <c r="AN8103"/>
      <c r="AO8103"/>
      <c r="AP8103"/>
      <c r="AQ8103"/>
      <c r="AR8103"/>
      <c r="AS8103"/>
      <c r="AT8103"/>
      <c r="AU8103"/>
      <c r="AV8103"/>
      <c r="AW8103"/>
      <c r="AX8103"/>
      <c r="AY8103"/>
      <c r="AZ8103"/>
    </row>
    <row r="8104" spans="1:52">
      <c r="A8104"/>
      <c r="B8104"/>
      <c r="C8104"/>
      <c r="D8104"/>
      <c r="E8104"/>
      <c r="F8104"/>
      <c r="G8104"/>
      <c r="H8104"/>
      <c r="I8104"/>
      <c r="J8104"/>
      <c r="K8104"/>
      <c r="L8104"/>
      <c r="M8104"/>
      <c r="N8104"/>
      <c r="O8104"/>
      <c r="P8104"/>
      <c r="Q8104"/>
      <c r="R8104"/>
      <c r="S8104"/>
      <c r="T8104"/>
      <c r="U8104"/>
      <c r="V8104"/>
      <c r="W8104"/>
      <c r="X8104"/>
      <c r="Y8104"/>
      <c r="Z8104"/>
      <c r="AA8104"/>
      <c r="AB8104"/>
      <c r="AC8104"/>
      <c r="AD8104"/>
      <c r="AE8104"/>
      <c r="AF8104"/>
      <c r="AG8104"/>
      <c r="AH8104"/>
      <c r="AI8104"/>
      <c r="AJ8104"/>
      <c r="AK8104"/>
      <c r="AL8104"/>
      <c r="AM8104"/>
      <c r="AN8104"/>
      <c r="AO8104"/>
      <c r="AP8104"/>
      <c r="AQ8104"/>
      <c r="AR8104"/>
      <c r="AS8104"/>
      <c r="AT8104"/>
      <c r="AU8104"/>
      <c r="AV8104"/>
      <c r="AW8104"/>
      <c r="AX8104"/>
      <c r="AY8104"/>
      <c r="AZ8104"/>
    </row>
    <row r="8105" spans="1:52">
      <c r="A8105"/>
      <c r="B8105"/>
      <c r="C8105"/>
      <c r="D8105"/>
      <c r="E8105"/>
      <c r="F8105"/>
      <c r="G8105"/>
      <c r="H8105"/>
      <c r="I8105"/>
      <c r="J8105"/>
      <c r="K8105"/>
      <c r="L8105"/>
      <c r="M8105"/>
      <c r="N8105"/>
      <c r="O8105"/>
      <c r="P8105"/>
      <c r="Q8105"/>
      <c r="R8105"/>
      <c r="S8105"/>
      <c r="T8105"/>
      <c r="U8105"/>
      <c r="V8105"/>
      <c r="W8105"/>
      <c r="X8105"/>
      <c r="Y8105"/>
      <c r="Z8105"/>
      <c r="AA8105"/>
      <c r="AB8105"/>
      <c r="AC8105"/>
      <c r="AD8105"/>
      <c r="AE8105"/>
      <c r="AF8105"/>
      <c r="AG8105"/>
      <c r="AH8105"/>
      <c r="AI8105"/>
      <c r="AJ8105"/>
      <c r="AK8105"/>
      <c r="AL8105"/>
      <c r="AM8105"/>
      <c r="AN8105"/>
      <c r="AO8105"/>
      <c r="AP8105"/>
      <c r="AQ8105"/>
      <c r="AR8105"/>
      <c r="AS8105"/>
      <c r="AT8105"/>
      <c r="AU8105"/>
      <c r="AV8105"/>
      <c r="AW8105"/>
      <c r="AX8105"/>
      <c r="AY8105"/>
      <c r="AZ8105"/>
    </row>
    <row r="8106" spans="1:52">
      <c r="A8106"/>
      <c r="B8106"/>
      <c r="C8106"/>
      <c r="D8106"/>
      <c r="E8106"/>
      <c r="F8106"/>
      <c r="G8106"/>
      <c r="H8106"/>
      <c r="I8106"/>
      <c r="J8106"/>
      <c r="K8106"/>
      <c r="L8106"/>
      <c r="M8106"/>
      <c r="N8106"/>
      <c r="O8106"/>
      <c r="P8106"/>
      <c r="Q8106"/>
      <c r="R8106"/>
      <c r="S8106"/>
      <c r="T8106"/>
      <c r="U8106"/>
      <c r="V8106"/>
      <c r="W8106"/>
      <c r="X8106"/>
      <c r="Y8106"/>
      <c r="Z8106"/>
      <c r="AA8106"/>
      <c r="AB8106"/>
      <c r="AC8106"/>
      <c r="AD8106"/>
      <c r="AE8106"/>
      <c r="AF8106"/>
      <c r="AG8106"/>
      <c r="AH8106"/>
      <c r="AI8106"/>
      <c r="AJ8106"/>
      <c r="AK8106"/>
      <c r="AL8106"/>
      <c r="AM8106"/>
      <c r="AN8106"/>
      <c r="AO8106"/>
      <c r="AP8106"/>
      <c r="AQ8106"/>
      <c r="AR8106"/>
      <c r="AS8106"/>
      <c r="AT8106"/>
      <c r="AU8106"/>
      <c r="AV8106"/>
      <c r="AW8106"/>
      <c r="AX8106"/>
      <c r="AY8106"/>
      <c r="AZ8106"/>
    </row>
    <row r="8107" spans="1:52">
      <c r="A8107"/>
      <c r="B8107"/>
      <c r="C8107"/>
      <c r="D8107"/>
      <c r="E8107"/>
      <c r="F8107"/>
      <c r="G8107"/>
      <c r="H8107"/>
      <c r="I8107"/>
      <c r="J8107"/>
      <c r="K8107"/>
      <c r="L8107"/>
      <c r="M8107"/>
      <c r="N8107"/>
      <c r="O8107"/>
      <c r="P8107"/>
      <c r="Q8107"/>
      <c r="R8107"/>
      <c r="S8107"/>
      <c r="T8107"/>
      <c r="U8107"/>
      <c r="V8107"/>
      <c r="W8107"/>
      <c r="X8107"/>
      <c r="Y8107"/>
      <c r="Z8107"/>
      <c r="AA8107"/>
      <c r="AB8107"/>
      <c r="AC8107"/>
      <c r="AD8107"/>
      <c r="AE8107"/>
      <c r="AF8107"/>
      <c r="AG8107"/>
      <c r="AH8107"/>
      <c r="AI8107"/>
      <c r="AJ8107"/>
      <c r="AK8107"/>
      <c r="AL8107"/>
      <c r="AM8107"/>
      <c r="AN8107"/>
      <c r="AO8107"/>
      <c r="AP8107"/>
      <c r="AQ8107"/>
      <c r="AR8107"/>
      <c r="AS8107"/>
      <c r="AT8107"/>
      <c r="AU8107"/>
      <c r="AV8107"/>
      <c r="AW8107"/>
      <c r="AX8107"/>
      <c r="AY8107"/>
      <c r="AZ8107"/>
    </row>
    <row r="8108" spans="1:52">
      <c r="A8108"/>
      <c r="B8108"/>
      <c r="C8108"/>
      <c r="D8108"/>
      <c r="E8108"/>
      <c r="F8108"/>
      <c r="G8108"/>
      <c r="H8108"/>
      <c r="I8108"/>
      <c r="J8108"/>
      <c r="K8108"/>
      <c r="L8108"/>
      <c r="M8108"/>
      <c r="N8108"/>
      <c r="O8108"/>
      <c r="P8108"/>
      <c r="Q8108"/>
      <c r="R8108"/>
      <c r="S8108"/>
      <c r="T8108"/>
      <c r="U8108"/>
      <c r="V8108"/>
      <c r="W8108"/>
      <c r="X8108"/>
      <c r="Y8108"/>
      <c r="Z8108"/>
      <c r="AA8108"/>
      <c r="AB8108"/>
      <c r="AC8108"/>
      <c r="AD8108"/>
      <c r="AE8108"/>
      <c r="AF8108"/>
      <c r="AG8108"/>
      <c r="AH8108"/>
      <c r="AI8108"/>
      <c r="AJ8108"/>
      <c r="AK8108"/>
      <c r="AL8108"/>
      <c r="AM8108"/>
      <c r="AN8108"/>
      <c r="AO8108"/>
      <c r="AP8108"/>
      <c r="AQ8108"/>
      <c r="AR8108"/>
      <c r="AS8108"/>
      <c r="AT8108"/>
      <c r="AU8108"/>
      <c r="AV8108"/>
      <c r="AW8108"/>
      <c r="AX8108"/>
      <c r="AY8108"/>
      <c r="AZ8108"/>
    </row>
    <row r="8109" spans="1:52">
      <c r="A8109"/>
      <c r="B8109"/>
      <c r="C8109"/>
      <c r="D8109"/>
      <c r="E8109"/>
      <c r="F8109"/>
      <c r="G8109"/>
      <c r="H8109"/>
      <c r="I8109"/>
      <c r="J8109"/>
      <c r="K8109"/>
      <c r="L8109"/>
      <c r="M8109"/>
      <c r="N8109"/>
      <c r="O8109"/>
      <c r="P8109"/>
      <c r="Q8109"/>
      <c r="R8109"/>
      <c r="S8109"/>
      <c r="T8109"/>
      <c r="U8109"/>
      <c r="V8109"/>
      <c r="W8109"/>
      <c r="X8109"/>
      <c r="Y8109"/>
      <c r="Z8109"/>
      <c r="AA8109"/>
      <c r="AB8109"/>
      <c r="AC8109"/>
      <c r="AD8109"/>
      <c r="AE8109"/>
      <c r="AF8109"/>
      <c r="AG8109"/>
      <c r="AH8109"/>
      <c r="AI8109"/>
      <c r="AJ8109"/>
      <c r="AK8109"/>
      <c r="AL8109"/>
      <c r="AM8109"/>
      <c r="AN8109"/>
      <c r="AO8109"/>
      <c r="AP8109"/>
      <c r="AQ8109"/>
      <c r="AR8109"/>
      <c r="AS8109"/>
      <c r="AT8109"/>
      <c r="AU8109"/>
      <c r="AV8109"/>
      <c r="AW8109"/>
      <c r="AX8109"/>
      <c r="AY8109"/>
      <c r="AZ8109"/>
    </row>
    <row r="8110" spans="1:52">
      <c r="A8110"/>
      <c r="B8110"/>
      <c r="C8110"/>
      <c r="D8110"/>
      <c r="E8110"/>
      <c r="F8110"/>
      <c r="G8110"/>
      <c r="H8110"/>
      <c r="I8110"/>
      <c r="J8110"/>
      <c r="K8110"/>
      <c r="L8110"/>
      <c r="M8110"/>
      <c r="N8110"/>
      <c r="O8110"/>
      <c r="P8110"/>
      <c r="Q8110"/>
      <c r="R8110"/>
      <c r="S8110"/>
      <c r="T8110"/>
      <c r="U8110"/>
      <c r="V8110"/>
      <c r="W8110"/>
      <c r="X8110"/>
      <c r="Y8110"/>
      <c r="Z8110"/>
      <c r="AA8110"/>
      <c r="AB8110"/>
      <c r="AC8110"/>
      <c r="AD8110"/>
      <c r="AE8110"/>
      <c r="AF8110"/>
      <c r="AG8110"/>
      <c r="AH8110"/>
      <c r="AI8110"/>
      <c r="AJ8110"/>
      <c r="AK8110"/>
      <c r="AL8110"/>
      <c r="AM8110"/>
      <c r="AN8110"/>
      <c r="AO8110"/>
      <c r="AP8110"/>
      <c r="AQ8110"/>
      <c r="AR8110"/>
      <c r="AS8110"/>
      <c r="AT8110"/>
      <c r="AU8110"/>
      <c r="AV8110"/>
      <c r="AW8110"/>
      <c r="AX8110"/>
      <c r="AY8110"/>
      <c r="AZ8110"/>
    </row>
    <row r="8111" spans="1:52">
      <c r="A8111"/>
      <c r="B8111"/>
      <c r="C8111"/>
      <c r="D8111"/>
      <c r="E8111"/>
      <c r="F8111"/>
      <c r="G8111"/>
      <c r="H8111"/>
      <c r="I8111"/>
      <c r="J8111"/>
      <c r="K8111"/>
      <c r="L8111"/>
      <c r="M8111"/>
      <c r="N8111"/>
      <c r="O8111"/>
      <c r="P8111"/>
      <c r="Q8111"/>
      <c r="R8111"/>
      <c r="S8111"/>
      <c r="T8111"/>
      <c r="U8111"/>
      <c r="V8111"/>
      <c r="W8111"/>
      <c r="X8111"/>
      <c r="Y8111"/>
      <c r="Z8111"/>
      <c r="AA8111"/>
      <c r="AB8111"/>
      <c r="AC8111"/>
      <c r="AD8111"/>
      <c r="AE8111"/>
      <c r="AF8111"/>
      <c r="AG8111"/>
      <c r="AH8111"/>
      <c r="AI8111"/>
      <c r="AJ8111"/>
      <c r="AK8111"/>
      <c r="AL8111"/>
      <c r="AM8111"/>
      <c r="AN8111"/>
      <c r="AO8111"/>
      <c r="AP8111"/>
      <c r="AQ8111"/>
      <c r="AR8111"/>
      <c r="AS8111"/>
      <c r="AT8111"/>
      <c r="AU8111"/>
      <c r="AV8111"/>
      <c r="AW8111"/>
      <c r="AX8111"/>
      <c r="AY8111"/>
      <c r="AZ8111"/>
    </row>
    <row r="8112" spans="1:52">
      <c r="A8112"/>
      <c r="B8112"/>
      <c r="C8112"/>
      <c r="D8112"/>
      <c r="E8112"/>
      <c r="F8112"/>
      <c r="G8112"/>
      <c r="H8112"/>
      <c r="I8112"/>
      <c r="J8112"/>
      <c r="K8112"/>
      <c r="L8112"/>
      <c r="M8112"/>
      <c r="N8112"/>
      <c r="O8112"/>
      <c r="P8112"/>
      <c r="Q8112"/>
      <c r="R8112"/>
      <c r="S8112"/>
      <c r="T8112"/>
      <c r="U8112"/>
      <c r="V8112"/>
      <c r="W8112"/>
      <c r="X8112"/>
      <c r="Y8112"/>
      <c r="Z8112"/>
      <c r="AA8112"/>
      <c r="AB8112"/>
      <c r="AC8112"/>
      <c r="AD8112"/>
      <c r="AE8112"/>
      <c r="AF8112"/>
      <c r="AG8112"/>
      <c r="AH8112"/>
      <c r="AI8112"/>
      <c r="AJ8112"/>
      <c r="AK8112"/>
      <c r="AL8112"/>
      <c r="AM8112"/>
      <c r="AN8112"/>
      <c r="AO8112"/>
      <c r="AP8112"/>
      <c r="AQ8112"/>
      <c r="AR8112"/>
      <c r="AS8112"/>
      <c r="AT8112"/>
      <c r="AU8112"/>
      <c r="AV8112"/>
      <c r="AW8112"/>
      <c r="AX8112"/>
      <c r="AY8112"/>
      <c r="AZ8112"/>
    </row>
    <row r="8113" spans="1:52">
      <c r="A8113"/>
      <c r="B8113"/>
      <c r="C8113"/>
      <c r="D8113"/>
      <c r="E8113"/>
      <c r="F8113"/>
      <c r="G8113"/>
      <c r="H8113"/>
      <c r="I8113"/>
      <c r="J8113"/>
      <c r="K8113"/>
      <c r="L8113"/>
      <c r="M8113"/>
      <c r="N8113"/>
      <c r="O8113"/>
      <c r="P8113"/>
      <c r="Q8113"/>
      <c r="R8113"/>
      <c r="S8113"/>
      <c r="T8113"/>
      <c r="U8113"/>
      <c r="V8113"/>
      <c r="W8113"/>
      <c r="X8113"/>
      <c r="Y8113"/>
      <c r="Z8113"/>
      <c r="AA8113"/>
      <c r="AB8113"/>
      <c r="AC8113"/>
      <c r="AD8113"/>
      <c r="AE8113"/>
      <c r="AF8113"/>
      <c r="AG8113"/>
      <c r="AH8113"/>
      <c r="AI8113"/>
      <c r="AJ8113"/>
      <c r="AK8113"/>
      <c r="AL8113"/>
      <c r="AM8113"/>
      <c r="AN8113"/>
      <c r="AO8113"/>
      <c r="AP8113"/>
      <c r="AQ8113"/>
      <c r="AR8113"/>
      <c r="AS8113"/>
      <c r="AT8113"/>
      <c r="AU8113"/>
      <c r="AV8113"/>
      <c r="AW8113"/>
      <c r="AX8113"/>
      <c r="AY8113"/>
      <c r="AZ8113"/>
    </row>
    <row r="8114" spans="1:52">
      <c r="A8114"/>
      <c r="B8114"/>
      <c r="C8114"/>
      <c r="D8114"/>
      <c r="E8114"/>
      <c r="F8114"/>
      <c r="G8114"/>
      <c r="H8114"/>
      <c r="I8114"/>
      <c r="J8114"/>
      <c r="K8114"/>
      <c r="L8114"/>
      <c r="M8114"/>
      <c r="N8114"/>
      <c r="O8114"/>
      <c r="P8114"/>
      <c r="Q8114"/>
      <c r="R8114"/>
      <c r="S8114"/>
      <c r="T8114"/>
      <c r="U8114"/>
      <c r="V8114"/>
      <c r="W8114"/>
      <c r="X8114"/>
      <c r="Y8114"/>
      <c r="Z8114"/>
      <c r="AA8114"/>
      <c r="AB8114"/>
      <c r="AC8114"/>
      <c r="AD8114"/>
      <c r="AE8114"/>
      <c r="AF8114"/>
      <c r="AG8114"/>
      <c r="AH8114"/>
      <c r="AI8114"/>
      <c r="AJ8114"/>
      <c r="AK8114"/>
      <c r="AL8114"/>
      <c r="AM8114"/>
      <c r="AN8114"/>
      <c r="AO8114"/>
      <c r="AP8114"/>
      <c r="AQ8114"/>
      <c r="AR8114"/>
      <c r="AS8114"/>
      <c r="AT8114"/>
      <c r="AU8114"/>
      <c r="AV8114"/>
      <c r="AW8114"/>
      <c r="AX8114"/>
      <c r="AY8114"/>
      <c r="AZ8114"/>
    </row>
    <row r="8115" spans="1:52">
      <c r="A8115"/>
      <c r="B8115"/>
      <c r="C8115"/>
      <c r="D8115"/>
      <c r="E8115"/>
      <c r="F8115"/>
      <c r="G8115"/>
      <c r="H8115"/>
      <c r="I8115"/>
      <c r="J8115"/>
      <c r="K8115"/>
      <c r="L8115"/>
      <c r="M8115"/>
      <c r="N8115"/>
      <c r="O8115"/>
      <c r="P8115"/>
      <c r="Q8115"/>
      <c r="R8115"/>
      <c r="S8115"/>
      <c r="T8115"/>
      <c r="U8115"/>
      <c r="V8115"/>
      <c r="W8115"/>
      <c r="X8115"/>
      <c r="Y8115"/>
      <c r="Z8115"/>
      <c r="AA8115"/>
      <c r="AB8115"/>
      <c r="AC8115"/>
      <c r="AD8115"/>
      <c r="AE8115"/>
      <c r="AF8115"/>
      <c r="AG8115"/>
      <c r="AH8115"/>
      <c r="AI8115"/>
      <c r="AJ8115"/>
      <c r="AK8115"/>
      <c r="AL8115"/>
      <c r="AM8115"/>
      <c r="AN8115"/>
      <c r="AO8115"/>
      <c r="AP8115"/>
      <c r="AQ8115"/>
      <c r="AR8115"/>
      <c r="AS8115"/>
      <c r="AT8115"/>
      <c r="AU8115"/>
      <c r="AV8115"/>
      <c r="AW8115"/>
      <c r="AX8115"/>
      <c r="AY8115"/>
      <c r="AZ8115"/>
    </row>
    <row r="8116" spans="1:52">
      <c r="A8116"/>
      <c r="B8116"/>
      <c r="C8116"/>
      <c r="D8116"/>
      <c r="E8116"/>
      <c r="F8116"/>
      <c r="G8116"/>
      <c r="H8116"/>
      <c r="I8116"/>
      <c r="J8116"/>
      <c r="K8116"/>
      <c r="L8116"/>
      <c r="M8116"/>
      <c r="N8116"/>
      <c r="O8116"/>
      <c r="P8116"/>
      <c r="Q8116"/>
      <c r="R8116"/>
      <c r="S8116"/>
      <c r="T8116"/>
      <c r="U8116"/>
      <c r="V8116"/>
      <c r="W8116"/>
      <c r="X8116"/>
      <c r="Y8116"/>
      <c r="Z8116"/>
      <c r="AA8116"/>
      <c r="AB8116"/>
      <c r="AC8116"/>
      <c r="AD8116"/>
      <c r="AE8116"/>
      <c r="AF8116"/>
      <c r="AG8116"/>
      <c r="AH8116"/>
      <c r="AI8116"/>
      <c r="AJ8116"/>
      <c r="AK8116"/>
      <c r="AL8116"/>
      <c r="AM8116"/>
      <c r="AN8116"/>
      <c r="AO8116"/>
      <c r="AP8116"/>
      <c r="AQ8116"/>
      <c r="AR8116"/>
      <c r="AS8116"/>
      <c r="AT8116"/>
      <c r="AU8116"/>
      <c r="AV8116"/>
      <c r="AW8116"/>
      <c r="AX8116"/>
      <c r="AY8116"/>
      <c r="AZ8116"/>
    </row>
    <row r="8117" spans="1:52">
      <c r="A8117"/>
      <c r="B8117"/>
      <c r="C8117"/>
      <c r="D8117"/>
      <c r="E8117"/>
      <c r="F8117"/>
      <c r="G8117"/>
      <c r="H8117"/>
      <c r="I8117"/>
      <c r="J8117"/>
      <c r="K8117"/>
      <c r="L8117"/>
      <c r="M8117"/>
      <c r="N8117"/>
      <c r="O8117"/>
      <c r="P8117"/>
      <c r="Q8117"/>
      <c r="R8117"/>
      <c r="S8117"/>
      <c r="T8117"/>
      <c r="U8117"/>
      <c r="V8117"/>
      <c r="W8117"/>
      <c r="X8117"/>
      <c r="Y8117"/>
      <c r="Z8117"/>
      <c r="AA8117"/>
      <c r="AB8117"/>
      <c r="AC8117"/>
      <c r="AD8117"/>
      <c r="AE8117"/>
      <c r="AF8117"/>
      <c r="AG8117"/>
      <c r="AH8117"/>
      <c r="AI8117"/>
      <c r="AJ8117"/>
      <c r="AK8117"/>
      <c r="AL8117"/>
      <c r="AM8117"/>
      <c r="AN8117"/>
      <c r="AO8117"/>
      <c r="AP8117"/>
      <c r="AQ8117"/>
      <c r="AR8117"/>
      <c r="AS8117"/>
      <c r="AT8117"/>
      <c r="AU8117"/>
      <c r="AV8117"/>
      <c r="AW8117"/>
      <c r="AX8117"/>
      <c r="AY8117"/>
      <c r="AZ8117"/>
    </row>
    <row r="8118" spans="1:52">
      <c r="A8118"/>
      <c r="B8118"/>
      <c r="C8118"/>
      <c r="D8118"/>
      <c r="E8118"/>
      <c r="F8118"/>
      <c r="G8118"/>
      <c r="H8118"/>
      <c r="I8118"/>
      <c r="J8118"/>
      <c r="K8118"/>
      <c r="L8118"/>
      <c r="M8118"/>
      <c r="N8118"/>
      <c r="O8118"/>
      <c r="P8118"/>
      <c r="Q8118"/>
      <c r="R8118"/>
      <c r="S8118"/>
      <c r="T8118"/>
      <c r="U8118"/>
      <c r="V8118"/>
      <c r="W8118"/>
      <c r="X8118"/>
      <c r="Y8118"/>
      <c r="Z8118"/>
      <c r="AA8118"/>
      <c r="AB8118"/>
      <c r="AC8118"/>
      <c r="AD8118"/>
      <c r="AE8118"/>
      <c r="AF8118"/>
      <c r="AG8118"/>
      <c r="AH8118"/>
      <c r="AI8118"/>
      <c r="AJ8118"/>
      <c r="AK8118"/>
      <c r="AL8118"/>
      <c r="AM8118"/>
      <c r="AN8118"/>
      <c r="AO8118"/>
      <c r="AP8118"/>
      <c r="AQ8118"/>
      <c r="AR8118"/>
      <c r="AS8118"/>
      <c r="AT8118"/>
      <c r="AU8118"/>
      <c r="AV8118"/>
      <c r="AW8118"/>
      <c r="AX8118"/>
      <c r="AY8118"/>
      <c r="AZ8118"/>
    </row>
    <row r="8119" spans="1:52">
      <c r="A8119"/>
      <c r="B8119"/>
      <c r="C8119"/>
      <c r="D8119"/>
      <c r="E8119"/>
      <c r="F8119"/>
      <c r="G8119"/>
      <c r="H8119"/>
      <c r="I8119"/>
      <c r="J8119"/>
      <c r="K8119"/>
      <c r="L8119"/>
      <c r="M8119"/>
      <c r="N8119"/>
      <c r="O8119"/>
      <c r="P8119"/>
      <c r="Q8119"/>
      <c r="R8119"/>
      <c r="S8119"/>
      <c r="T8119"/>
      <c r="U8119"/>
      <c r="V8119"/>
      <c r="W8119"/>
      <c r="X8119"/>
      <c r="Y8119"/>
      <c r="Z8119"/>
      <c r="AA8119"/>
      <c r="AB8119"/>
      <c r="AC8119"/>
      <c r="AD8119"/>
      <c r="AE8119"/>
      <c r="AF8119"/>
      <c r="AG8119"/>
      <c r="AH8119"/>
      <c r="AI8119"/>
      <c r="AJ8119"/>
      <c r="AK8119"/>
      <c r="AL8119"/>
      <c r="AM8119"/>
      <c r="AN8119"/>
      <c r="AO8119"/>
      <c r="AP8119"/>
      <c r="AQ8119"/>
      <c r="AR8119"/>
      <c r="AS8119"/>
      <c r="AT8119"/>
      <c r="AU8119"/>
      <c r="AV8119"/>
      <c r="AW8119"/>
      <c r="AX8119"/>
      <c r="AY8119"/>
      <c r="AZ8119"/>
    </row>
    <row r="8120" spans="1:52">
      <c r="A8120"/>
      <c r="B8120"/>
      <c r="C8120"/>
      <c r="D8120"/>
      <c r="E8120"/>
      <c r="F8120"/>
      <c r="G8120"/>
      <c r="H8120"/>
      <c r="I8120"/>
      <c r="J8120"/>
      <c r="K8120"/>
      <c r="L8120"/>
      <c r="M8120"/>
      <c r="N8120"/>
      <c r="O8120"/>
      <c r="P8120"/>
      <c r="Q8120"/>
      <c r="R8120"/>
      <c r="S8120"/>
      <c r="T8120"/>
      <c r="U8120"/>
      <c r="V8120"/>
      <c r="W8120"/>
      <c r="X8120"/>
      <c r="Y8120"/>
      <c r="Z8120"/>
      <c r="AA8120"/>
      <c r="AB8120"/>
      <c r="AC8120"/>
      <c r="AD8120"/>
      <c r="AE8120"/>
      <c r="AF8120"/>
      <c r="AG8120"/>
      <c r="AH8120"/>
      <c r="AI8120"/>
      <c r="AJ8120"/>
      <c r="AK8120"/>
      <c r="AL8120"/>
      <c r="AM8120"/>
      <c r="AN8120"/>
      <c r="AO8120"/>
      <c r="AP8120"/>
      <c r="AQ8120"/>
      <c r="AR8120"/>
      <c r="AS8120"/>
      <c r="AT8120"/>
      <c r="AU8120"/>
      <c r="AV8120"/>
      <c r="AW8120"/>
      <c r="AX8120"/>
      <c r="AY8120"/>
      <c r="AZ8120"/>
    </row>
    <row r="8121" spans="1:52">
      <c r="A8121"/>
      <c r="B8121"/>
      <c r="C8121"/>
      <c r="D8121"/>
      <c r="E8121"/>
      <c r="F8121"/>
      <c r="G8121"/>
      <c r="H8121"/>
      <c r="I8121"/>
      <c r="J8121"/>
      <c r="K8121"/>
      <c r="L8121"/>
      <c r="M8121"/>
      <c r="N8121"/>
      <c r="O8121"/>
      <c r="P8121"/>
      <c r="Q8121"/>
      <c r="R8121"/>
      <c r="S8121"/>
      <c r="T8121"/>
      <c r="U8121"/>
      <c r="V8121"/>
      <c r="W8121"/>
      <c r="X8121"/>
      <c r="Y8121"/>
      <c r="Z8121"/>
      <c r="AA8121"/>
      <c r="AB8121"/>
      <c r="AC8121"/>
      <c r="AD8121"/>
      <c r="AE8121"/>
      <c r="AF8121"/>
      <c r="AG8121"/>
      <c r="AH8121"/>
      <c r="AI8121"/>
      <c r="AJ8121"/>
      <c r="AK8121"/>
      <c r="AL8121"/>
      <c r="AM8121"/>
      <c r="AN8121"/>
      <c r="AO8121"/>
      <c r="AP8121"/>
      <c r="AQ8121"/>
      <c r="AR8121"/>
      <c r="AS8121"/>
      <c r="AT8121"/>
      <c r="AU8121"/>
      <c r="AV8121"/>
      <c r="AW8121"/>
      <c r="AX8121"/>
      <c r="AY8121"/>
      <c r="AZ8121"/>
    </row>
    <row r="8122" spans="1:52">
      <c r="A8122"/>
      <c r="B8122"/>
      <c r="C8122"/>
      <c r="D8122"/>
      <c r="E8122"/>
      <c r="F8122"/>
      <c r="G8122"/>
      <c r="H8122"/>
      <c r="I8122"/>
      <c r="J8122"/>
      <c r="K8122"/>
      <c r="L8122"/>
      <c r="M8122"/>
      <c r="N8122"/>
      <c r="O8122"/>
      <c r="P8122"/>
      <c r="Q8122"/>
      <c r="R8122"/>
      <c r="S8122"/>
      <c r="T8122"/>
      <c r="U8122"/>
      <c r="V8122"/>
      <c r="W8122"/>
      <c r="X8122"/>
      <c r="Y8122"/>
      <c r="Z8122"/>
      <c r="AA8122"/>
      <c r="AB8122"/>
      <c r="AC8122"/>
      <c r="AD8122"/>
      <c r="AE8122"/>
      <c r="AF8122"/>
      <c r="AG8122"/>
      <c r="AH8122"/>
      <c r="AI8122"/>
      <c r="AJ8122"/>
      <c r="AK8122"/>
      <c r="AL8122"/>
      <c r="AM8122"/>
      <c r="AN8122"/>
      <c r="AO8122"/>
      <c r="AP8122"/>
      <c r="AQ8122"/>
      <c r="AR8122"/>
      <c r="AS8122"/>
      <c r="AT8122"/>
      <c r="AU8122"/>
      <c r="AV8122"/>
      <c r="AW8122"/>
      <c r="AX8122"/>
      <c r="AY8122"/>
      <c r="AZ8122"/>
    </row>
    <row r="8123" spans="1:52">
      <c r="A8123"/>
      <c r="B8123"/>
      <c r="C8123"/>
      <c r="D8123"/>
      <c r="E8123"/>
      <c r="F8123"/>
      <c r="G8123"/>
      <c r="H8123"/>
      <c r="I8123"/>
      <c r="J8123"/>
      <c r="K8123"/>
      <c r="L8123"/>
      <c r="M8123"/>
      <c r="N8123"/>
      <c r="O8123"/>
      <c r="P8123"/>
      <c r="Q8123"/>
      <c r="R8123"/>
      <c r="S8123"/>
      <c r="T8123"/>
      <c r="U8123"/>
      <c r="V8123"/>
      <c r="W8123"/>
      <c r="X8123"/>
      <c r="Y8123"/>
      <c r="Z8123"/>
      <c r="AA8123"/>
      <c r="AB8123"/>
      <c r="AC8123"/>
      <c r="AD8123"/>
      <c r="AE8123"/>
      <c r="AF8123"/>
      <c r="AG8123"/>
      <c r="AH8123"/>
      <c r="AI8123"/>
      <c r="AJ8123"/>
      <c r="AK8123"/>
      <c r="AL8123"/>
      <c r="AM8123"/>
      <c r="AN8123"/>
      <c r="AO8123"/>
      <c r="AP8123"/>
      <c r="AQ8123"/>
      <c r="AR8123"/>
      <c r="AS8123"/>
      <c r="AT8123"/>
      <c r="AU8123"/>
      <c r="AV8123"/>
      <c r="AW8123"/>
      <c r="AX8123"/>
      <c r="AY8123"/>
      <c r="AZ8123"/>
    </row>
    <row r="8124" spans="1:52">
      <c r="A8124"/>
      <c r="B8124"/>
      <c r="C8124"/>
      <c r="D8124"/>
      <c r="E8124"/>
      <c r="F8124"/>
      <c r="G8124"/>
      <c r="H8124"/>
      <c r="I8124"/>
      <c r="J8124"/>
      <c r="K8124"/>
      <c r="L8124"/>
      <c r="M8124"/>
      <c r="N8124"/>
      <c r="O8124"/>
      <c r="P8124"/>
      <c r="Q8124"/>
      <c r="R8124"/>
      <c r="S8124"/>
      <c r="T8124"/>
      <c r="U8124"/>
      <c r="V8124"/>
      <c r="W8124"/>
      <c r="X8124"/>
      <c r="Y8124"/>
      <c r="Z8124"/>
      <c r="AA8124"/>
      <c r="AB8124"/>
      <c r="AC8124"/>
      <c r="AD8124"/>
      <c r="AE8124"/>
      <c r="AF8124"/>
      <c r="AG8124"/>
      <c r="AH8124"/>
      <c r="AI8124"/>
      <c r="AJ8124"/>
      <c r="AK8124"/>
      <c r="AL8124"/>
      <c r="AM8124"/>
      <c r="AN8124"/>
      <c r="AO8124"/>
      <c r="AP8124"/>
      <c r="AQ8124"/>
      <c r="AR8124"/>
      <c r="AS8124"/>
      <c r="AT8124"/>
      <c r="AU8124"/>
      <c r="AV8124"/>
      <c r="AW8124"/>
      <c r="AX8124"/>
      <c r="AY8124"/>
      <c r="AZ8124"/>
    </row>
    <row r="8125" spans="1:52">
      <c r="A8125"/>
      <c r="B8125"/>
      <c r="C8125"/>
      <c r="D8125"/>
      <c r="E8125"/>
      <c r="F8125"/>
      <c r="G8125"/>
      <c r="H8125"/>
      <c r="I8125"/>
      <c r="J8125"/>
      <c r="K8125"/>
      <c r="L8125"/>
      <c r="M8125"/>
      <c r="N8125"/>
      <c r="O8125"/>
      <c r="P8125"/>
      <c r="Q8125"/>
      <c r="R8125"/>
      <c r="S8125"/>
      <c r="T8125"/>
      <c r="U8125"/>
      <c r="V8125"/>
      <c r="W8125"/>
      <c r="X8125"/>
      <c r="Y8125"/>
      <c r="Z8125"/>
      <c r="AA8125"/>
      <c r="AB8125"/>
      <c r="AC8125"/>
      <c r="AD8125"/>
      <c r="AE8125"/>
      <c r="AF8125"/>
      <c r="AG8125"/>
      <c r="AH8125"/>
      <c r="AI8125"/>
      <c r="AJ8125"/>
      <c r="AK8125"/>
      <c r="AL8125"/>
      <c r="AM8125"/>
      <c r="AN8125"/>
      <c r="AO8125"/>
      <c r="AP8125"/>
      <c r="AQ8125"/>
      <c r="AR8125"/>
      <c r="AS8125"/>
      <c r="AT8125"/>
      <c r="AU8125"/>
      <c r="AV8125"/>
      <c r="AW8125"/>
      <c r="AX8125"/>
      <c r="AY8125"/>
      <c r="AZ8125"/>
    </row>
    <row r="8126" spans="1:52">
      <c r="A8126"/>
      <c r="B8126"/>
      <c r="C8126"/>
      <c r="D8126"/>
      <c r="E8126"/>
      <c r="F8126"/>
      <c r="G8126"/>
      <c r="H8126"/>
      <c r="I8126"/>
      <c r="J8126"/>
      <c r="K8126"/>
      <c r="L8126"/>
      <c r="M8126"/>
      <c r="N8126"/>
      <c r="O8126"/>
      <c r="P8126"/>
      <c r="Q8126"/>
      <c r="R8126"/>
      <c r="S8126"/>
      <c r="T8126"/>
      <c r="U8126"/>
      <c r="V8126"/>
      <c r="W8126"/>
      <c r="X8126"/>
      <c r="Y8126"/>
      <c r="Z8126"/>
      <c r="AA8126"/>
      <c r="AB8126"/>
      <c r="AC8126"/>
      <c r="AD8126"/>
      <c r="AE8126"/>
      <c r="AF8126"/>
      <c r="AG8126"/>
      <c r="AH8126"/>
      <c r="AI8126"/>
      <c r="AJ8126"/>
      <c r="AK8126"/>
      <c r="AL8126"/>
      <c r="AM8126"/>
      <c r="AN8126"/>
      <c r="AO8126"/>
      <c r="AP8126"/>
      <c r="AQ8126"/>
      <c r="AR8126"/>
      <c r="AS8126"/>
      <c r="AT8126"/>
      <c r="AU8126"/>
      <c r="AV8126"/>
      <c r="AW8126"/>
      <c r="AX8126"/>
      <c r="AY8126"/>
      <c r="AZ8126"/>
    </row>
    <row r="8127" spans="1:52">
      <c r="A8127"/>
      <c r="B8127"/>
      <c r="C8127"/>
      <c r="D8127"/>
      <c r="E8127"/>
      <c r="F8127"/>
      <c r="G8127"/>
      <c r="H8127"/>
      <c r="I8127"/>
      <c r="J8127"/>
      <c r="K8127"/>
      <c r="L8127"/>
      <c r="M8127"/>
      <c r="N8127"/>
      <c r="O8127"/>
      <c r="P8127"/>
      <c r="Q8127"/>
      <c r="R8127"/>
      <c r="S8127"/>
      <c r="T8127"/>
      <c r="U8127"/>
      <c r="V8127"/>
      <c r="W8127"/>
      <c r="X8127"/>
      <c r="Y8127"/>
      <c r="Z8127"/>
      <c r="AA8127"/>
      <c r="AB8127"/>
      <c r="AC8127"/>
      <c r="AD8127"/>
      <c r="AE8127"/>
      <c r="AF8127"/>
      <c r="AG8127"/>
      <c r="AH8127"/>
      <c r="AI8127"/>
      <c r="AJ8127"/>
      <c r="AK8127"/>
      <c r="AL8127"/>
      <c r="AM8127"/>
      <c r="AN8127"/>
      <c r="AO8127"/>
      <c r="AP8127"/>
      <c r="AQ8127"/>
      <c r="AR8127"/>
      <c r="AS8127"/>
      <c r="AT8127"/>
      <c r="AU8127"/>
      <c r="AV8127"/>
      <c r="AW8127"/>
      <c r="AX8127"/>
      <c r="AY8127"/>
      <c r="AZ8127"/>
    </row>
    <row r="8128" spans="1:52">
      <c r="A8128"/>
      <c r="B8128"/>
      <c r="C8128"/>
      <c r="D8128"/>
      <c r="E8128"/>
      <c r="F8128"/>
      <c r="G8128"/>
      <c r="H8128"/>
      <c r="I8128"/>
      <c r="J8128"/>
      <c r="K8128"/>
      <c r="L8128"/>
      <c r="M8128"/>
      <c r="N8128"/>
      <c r="O8128"/>
      <c r="P8128"/>
      <c r="Q8128"/>
      <c r="R8128"/>
      <c r="S8128"/>
      <c r="T8128"/>
      <c r="U8128"/>
      <c r="V8128"/>
      <c r="W8128"/>
      <c r="X8128"/>
      <c r="Y8128"/>
      <c r="Z8128"/>
      <c r="AA8128"/>
      <c r="AB8128"/>
      <c r="AC8128"/>
      <c r="AD8128"/>
      <c r="AE8128"/>
      <c r="AF8128"/>
      <c r="AG8128"/>
      <c r="AH8128"/>
      <c r="AI8128"/>
      <c r="AJ8128"/>
      <c r="AK8128"/>
      <c r="AL8128"/>
      <c r="AM8128"/>
      <c r="AN8128"/>
      <c r="AO8128"/>
      <c r="AP8128"/>
      <c r="AQ8128"/>
      <c r="AR8128"/>
      <c r="AS8128"/>
      <c r="AT8128"/>
      <c r="AU8128"/>
      <c r="AV8128"/>
      <c r="AW8128"/>
      <c r="AX8128"/>
      <c r="AY8128"/>
      <c r="AZ8128"/>
    </row>
    <row r="8129" spans="1:52">
      <c r="A8129"/>
      <c r="B8129"/>
      <c r="C8129"/>
      <c r="D8129"/>
      <c r="E8129"/>
      <c r="F8129"/>
      <c r="G8129"/>
      <c r="H8129"/>
      <c r="I8129"/>
      <c r="J8129"/>
      <c r="K8129"/>
      <c r="L8129"/>
      <c r="M8129"/>
      <c r="N8129"/>
      <c r="O8129"/>
      <c r="P8129"/>
      <c r="Q8129"/>
      <c r="R8129"/>
      <c r="S8129"/>
      <c r="T8129"/>
      <c r="U8129"/>
      <c r="V8129"/>
      <c r="W8129"/>
      <c r="X8129"/>
      <c r="Y8129"/>
      <c r="Z8129"/>
      <c r="AA8129"/>
      <c r="AB8129"/>
      <c r="AC8129"/>
      <c r="AD8129"/>
      <c r="AE8129"/>
      <c r="AF8129"/>
      <c r="AG8129"/>
      <c r="AH8129"/>
      <c r="AI8129"/>
      <c r="AJ8129"/>
      <c r="AK8129"/>
      <c r="AL8129"/>
      <c r="AM8129"/>
      <c r="AN8129"/>
      <c r="AO8129"/>
      <c r="AP8129"/>
      <c r="AQ8129"/>
      <c r="AR8129"/>
      <c r="AS8129"/>
      <c r="AT8129"/>
      <c r="AU8129"/>
      <c r="AV8129"/>
      <c r="AW8129"/>
      <c r="AX8129"/>
      <c r="AY8129"/>
      <c r="AZ8129"/>
    </row>
    <row r="8130" spans="1:52">
      <c r="A8130"/>
      <c r="B8130"/>
      <c r="C8130"/>
      <c r="D8130"/>
      <c r="E8130"/>
      <c r="F8130"/>
      <c r="G8130"/>
      <c r="H8130"/>
      <c r="I8130"/>
      <c r="J8130"/>
      <c r="K8130"/>
      <c r="L8130"/>
      <c r="M8130"/>
      <c r="N8130"/>
      <c r="O8130"/>
      <c r="P8130"/>
      <c r="Q8130"/>
      <c r="R8130"/>
      <c r="S8130"/>
      <c r="T8130"/>
      <c r="U8130"/>
      <c r="V8130"/>
      <c r="W8130"/>
      <c r="X8130"/>
      <c r="Y8130"/>
      <c r="Z8130"/>
      <c r="AA8130"/>
      <c r="AB8130"/>
      <c r="AC8130"/>
      <c r="AD8130"/>
      <c r="AE8130"/>
      <c r="AF8130"/>
      <c r="AG8130"/>
      <c r="AH8130"/>
      <c r="AI8130"/>
      <c r="AJ8130"/>
      <c r="AK8130"/>
      <c r="AL8130"/>
      <c r="AM8130"/>
      <c r="AN8130"/>
      <c r="AO8130"/>
      <c r="AP8130"/>
      <c r="AQ8130"/>
      <c r="AR8130"/>
      <c r="AS8130"/>
      <c r="AT8130"/>
      <c r="AU8130"/>
      <c r="AV8130"/>
      <c r="AW8130"/>
      <c r="AX8130"/>
      <c r="AY8130"/>
      <c r="AZ8130"/>
    </row>
    <row r="8131" spans="1:52">
      <c r="A8131"/>
      <c r="B8131"/>
      <c r="C8131"/>
      <c r="D8131"/>
      <c r="E8131"/>
      <c r="F8131"/>
      <c r="G8131"/>
      <c r="H8131"/>
      <c r="I8131"/>
      <c r="J8131"/>
      <c r="K8131"/>
      <c r="L8131"/>
      <c r="M8131"/>
      <c r="N8131"/>
      <c r="O8131"/>
      <c r="P8131"/>
      <c r="Q8131"/>
      <c r="R8131"/>
      <c r="S8131"/>
      <c r="T8131"/>
      <c r="U8131"/>
      <c r="V8131"/>
      <c r="W8131"/>
      <c r="X8131"/>
      <c r="Y8131"/>
      <c r="Z8131"/>
      <c r="AA8131"/>
      <c r="AB8131"/>
      <c r="AC8131"/>
      <c r="AD8131"/>
      <c r="AE8131"/>
      <c r="AF8131"/>
      <c r="AG8131"/>
      <c r="AH8131"/>
      <c r="AI8131"/>
      <c r="AJ8131"/>
      <c r="AK8131"/>
      <c r="AL8131"/>
      <c r="AM8131"/>
      <c r="AN8131"/>
      <c r="AO8131"/>
      <c r="AP8131"/>
      <c r="AQ8131"/>
      <c r="AR8131"/>
      <c r="AS8131"/>
      <c r="AT8131"/>
      <c r="AU8131"/>
      <c r="AV8131"/>
      <c r="AW8131"/>
      <c r="AX8131"/>
      <c r="AY8131"/>
      <c r="AZ8131"/>
    </row>
    <row r="8132" spans="1:52">
      <c r="A8132"/>
      <c r="B8132"/>
      <c r="C8132"/>
      <c r="D8132"/>
      <c r="E8132"/>
      <c r="F8132"/>
      <c r="G8132"/>
      <c r="H8132"/>
      <c r="I8132"/>
      <c r="J8132"/>
      <c r="K8132"/>
      <c r="L8132"/>
      <c r="M8132"/>
      <c r="N8132"/>
      <c r="O8132"/>
      <c r="P8132"/>
      <c r="Q8132"/>
      <c r="R8132"/>
      <c r="S8132"/>
      <c r="T8132"/>
      <c r="U8132"/>
      <c r="V8132"/>
      <c r="W8132"/>
      <c r="X8132"/>
      <c r="Y8132"/>
      <c r="Z8132"/>
      <c r="AA8132"/>
      <c r="AB8132"/>
      <c r="AC8132"/>
      <c r="AD8132"/>
      <c r="AE8132"/>
      <c r="AF8132"/>
      <c r="AG8132"/>
      <c r="AH8132"/>
      <c r="AI8132"/>
      <c r="AJ8132"/>
      <c r="AK8132"/>
      <c r="AL8132"/>
      <c r="AM8132"/>
      <c r="AN8132"/>
      <c r="AO8132"/>
      <c r="AP8132"/>
      <c r="AQ8132"/>
      <c r="AR8132"/>
      <c r="AS8132"/>
      <c r="AT8132"/>
      <c r="AU8132"/>
      <c r="AV8132"/>
      <c r="AW8132"/>
      <c r="AX8132"/>
      <c r="AY8132"/>
      <c r="AZ8132"/>
    </row>
    <row r="8133" spans="1:52">
      <c r="A8133"/>
      <c r="B8133"/>
      <c r="C8133"/>
      <c r="D8133"/>
      <c r="E8133"/>
      <c r="F8133"/>
      <c r="G8133"/>
      <c r="H8133"/>
      <c r="I8133"/>
      <c r="J8133"/>
      <c r="K8133"/>
      <c r="L8133"/>
      <c r="M8133"/>
      <c r="N8133"/>
      <c r="O8133"/>
      <c r="P8133"/>
      <c r="Q8133"/>
      <c r="R8133"/>
      <c r="S8133"/>
      <c r="T8133"/>
      <c r="U8133"/>
      <c r="V8133"/>
      <c r="W8133"/>
      <c r="X8133"/>
      <c r="Y8133"/>
      <c r="Z8133"/>
      <c r="AA8133"/>
      <c r="AB8133"/>
      <c r="AC8133"/>
      <c r="AD8133"/>
      <c r="AE8133"/>
      <c r="AF8133"/>
      <c r="AG8133"/>
      <c r="AH8133"/>
      <c r="AI8133"/>
      <c r="AJ8133"/>
      <c r="AK8133"/>
      <c r="AL8133"/>
      <c r="AM8133"/>
      <c r="AN8133"/>
      <c r="AO8133"/>
      <c r="AP8133"/>
      <c r="AQ8133"/>
      <c r="AR8133"/>
      <c r="AS8133"/>
      <c r="AT8133"/>
      <c r="AU8133"/>
      <c r="AV8133"/>
      <c r="AW8133"/>
      <c r="AX8133"/>
      <c r="AY8133"/>
      <c r="AZ8133"/>
    </row>
    <row r="8134" spans="1:52">
      <c r="A8134"/>
      <c r="B8134"/>
      <c r="C8134"/>
      <c r="D8134"/>
      <c r="E8134"/>
      <c r="F8134"/>
      <c r="G8134"/>
      <c r="H8134"/>
      <c r="I8134"/>
      <c r="J8134"/>
      <c r="K8134"/>
      <c r="L8134"/>
      <c r="M8134"/>
      <c r="N8134"/>
      <c r="O8134"/>
      <c r="P8134"/>
      <c r="Q8134"/>
      <c r="R8134"/>
      <c r="S8134"/>
      <c r="T8134"/>
      <c r="U8134"/>
      <c r="V8134"/>
      <c r="W8134"/>
      <c r="X8134"/>
      <c r="Y8134"/>
      <c r="Z8134"/>
      <c r="AA8134"/>
      <c r="AB8134"/>
      <c r="AC8134"/>
      <c r="AD8134"/>
      <c r="AE8134"/>
      <c r="AF8134"/>
      <c r="AG8134"/>
      <c r="AH8134"/>
      <c r="AI8134"/>
      <c r="AJ8134"/>
      <c r="AK8134"/>
      <c r="AL8134"/>
      <c r="AM8134"/>
      <c r="AN8134"/>
      <c r="AO8134"/>
      <c r="AP8134"/>
      <c r="AQ8134"/>
      <c r="AR8134"/>
      <c r="AS8134"/>
      <c r="AT8134"/>
      <c r="AU8134"/>
      <c r="AV8134"/>
      <c r="AW8134"/>
      <c r="AX8134"/>
      <c r="AY8134"/>
      <c r="AZ8134"/>
    </row>
    <row r="8135" spans="1:52">
      <c r="A8135"/>
      <c r="B8135"/>
      <c r="C8135"/>
      <c r="D8135"/>
      <c r="E8135"/>
      <c r="F8135"/>
      <c r="G8135"/>
      <c r="H8135"/>
      <c r="I8135"/>
      <c r="J8135"/>
      <c r="K8135"/>
      <c r="L8135"/>
      <c r="M8135"/>
      <c r="N8135"/>
      <c r="O8135"/>
      <c r="P8135"/>
      <c r="Q8135"/>
      <c r="R8135"/>
      <c r="S8135"/>
      <c r="T8135"/>
      <c r="U8135"/>
      <c r="V8135"/>
      <c r="W8135"/>
      <c r="X8135"/>
      <c r="Y8135"/>
      <c r="Z8135"/>
      <c r="AA8135"/>
      <c r="AB8135"/>
      <c r="AC8135"/>
      <c r="AD8135"/>
      <c r="AE8135"/>
      <c r="AF8135"/>
      <c r="AG8135"/>
      <c r="AH8135"/>
      <c r="AI8135"/>
      <c r="AJ8135"/>
      <c r="AK8135"/>
      <c r="AL8135"/>
      <c r="AM8135"/>
      <c r="AN8135"/>
      <c r="AO8135"/>
      <c r="AP8135"/>
      <c r="AQ8135"/>
      <c r="AR8135"/>
      <c r="AS8135"/>
      <c r="AT8135"/>
      <c r="AU8135"/>
      <c r="AV8135"/>
      <c r="AW8135"/>
      <c r="AX8135"/>
      <c r="AY8135"/>
      <c r="AZ8135"/>
    </row>
    <row r="8136" spans="1:52">
      <c r="A8136"/>
      <c r="B8136"/>
      <c r="C8136"/>
      <c r="D8136"/>
      <c r="E8136"/>
      <c r="F8136"/>
      <c r="G8136"/>
      <c r="H8136"/>
      <c r="I8136"/>
      <c r="J8136"/>
      <c r="K8136"/>
      <c r="L8136"/>
      <c r="M8136"/>
      <c r="N8136"/>
      <c r="O8136"/>
      <c r="P8136"/>
      <c r="Q8136"/>
      <c r="R8136"/>
      <c r="S8136"/>
      <c r="T8136"/>
      <c r="U8136"/>
      <c r="V8136"/>
      <c r="W8136"/>
      <c r="X8136"/>
      <c r="Y8136"/>
      <c r="Z8136"/>
      <c r="AA8136"/>
      <c r="AB8136"/>
      <c r="AC8136"/>
      <c r="AD8136"/>
      <c r="AE8136"/>
      <c r="AF8136"/>
      <c r="AG8136"/>
      <c r="AH8136"/>
      <c r="AI8136"/>
      <c r="AJ8136"/>
      <c r="AK8136"/>
      <c r="AL8136"/>
      <c r="AM8136"/>
      <c r="AN8136"/>
      <c r="AO8136"/>
      <c r="AP8136"/>
      <c r="AQ8136"/>
      <c r="AR8136"/>
      <c r="AS8136"/>
      <c r="AT8136"/>
      <c r="AU8136"/>
      <c r="AV8136"/>
      <c r="AW8136"/>
      <c r="AX8136"/>
      <c r="AY8136"/>
      <c r="AZ8136"/>
    </row>
    <row r="8137" spans="1:52">
      <c r="A8137"/>
      <c r="B8137"/>
      <c r="C8137"/>
      <c r="D8137"/>
      <c r="E8137"/>
      <c r="F8137"/>
      <c r="G8137"/>
      <c r="H8137"/>
      <c r="I8137"/>
      <c r="J8137"/>
      <c r="K8137"/>
      <c r="L8137"/>
      <c r="M8137"/>
      <c r="N8137"/>
      <c r="O8137"/>
      <c r="P8137"/>
      <c r="Q8137"/>
      <c r="R8137"/>
      <c r="S8137"/>
      <c r="T8137"/>
      <c r="U8137"/>
      <c r="V8137"/>
      <c r="W8137"/>
      <c r="X8137"/>
      <c r="Y8137"/>
      <c r="Z8137"/>
      <c r="AA8137"/>
      <c r="AB8137"/>
      <c r="AC8137"/>
      <c r="AD8137"/>
      <c r="AE8137"/>
      <c r="AF8137"/>
      <c r="AG8137"/>
      <c r="AH8137"/>
      <c r="AI8137"/>
      <c r="AJ8137"/>
      <c r="AK8137"/>
      <c r="AL8137"/>
      <c r="AM8137"/>
      <c r="AN8137"/>
      <c r="AO8137"/>
      <c r="AP8137"/>
      <c r="AQ8137"/>
      <c r="AR8137"/>
      <c r="AS8137"/>
      <c r="AT8137"/>
      <c r="AU8137"/>
      <c r="AV8137"/>
      <c r="AW8137"/>
      <c r="AX8137"/>
      <c r="AY8137"/>
      <c r="AZ8137"/>
    </row>
    <row r="8138" spans="1:52">
      <c r="A8138"/>
      <c r="B8138"/>
      <c r="C8138"/>
      <c r="D8138"/>
      <c r="E8138"/>
      <c r="F8138"/>
      <c r="G8138"/>
      <c r="H8138"/>
      <c r="I8138"/>
      <c r="J8138"/>
      <c r="K8138"/>
      <c r="L8138"/>
      <c r="M8138"/>
      <c r="N8138"/>
      <c r="O8138"/>
      <c r="P8138"/>
      <c r="Q8138"/>
      <c r="R8138"/>
      <c r="S8138"/>
      <c r="T8138"/>
      <c r="U8138"/>
      <c r="V8138"/>
      <c r="W8138"/>
      <c r="X8138"/>
      <c r="Y8138"/>
      <c r="Z8138"/>
      <c r="AA8138"/>
      <c r="AB8138"/>
      <c r="AC8138"/>
      <c r="AD8138"/>
      <c r="AE8138"/>
      <c r="AF8138"/>
      <c r="AG8138"/>
      <c r="AH8138"/>
      <c r="AI8138"/>
      <c r="AJ8138"/>
      <c r="AK8138"/>
      <c r="AL8138"/>
      <c r="AM8138"/>
      <c r="AN8138"/>
      <c r="AO8138"/>
      <c r="AP8138"/>
      <c r="AQ8138"/>
      <c r="AR8138"/>
      <c r="AS8138"/>
      <c r="AT8138"/>
      <c r="AU8138"/>
      <c r="AV8138"/>
      <c r="AW8138"/>
      <c r="AX8138"/>
      <c r="AY8138"/>
      <c r="AZ8138"/>
    </row>
    <row r="8139" spans="1:52">
      <c r="A8139"/>
      <c r="B8139"/>
      <c r="C8139"/>
      <c r="D8139"/>
      <c r="E8139"/>
      <c r="F8139"/>
      <c r="G8139"/>
      <c r="H8139"/>
      <c r="I8139"/>
      <c r="J8139"/>
      <c r="K8139"/>
      <c r="L8139"/>
      <c r="M8139"/>
      <c r="N8139"/>
      <c r="O8139"/>
      <c r="P8139"/>
      <c r="Q8139"/>
      <c r="R8139"/>
      <c r="S8139"/>
      <c r="T8139"/>
      <c r="U8139"/>
      <c r="V8139"/>
      <c r="W8139"/>
      <c r="X8139"/>
      <c r="Y8139"/>
      <c r="Z8139"/>
      <c r="AA8139"/>
      <c r="AB8139"/>
      <c r="AC8139"/>
      <c r="AD8139"/>
      <c r="AE8139"/>
      <c r="AF8139"/>
      <c r="AG8139"/>
      <c r="AH8139"/>
      <c r="AI8139"/>
      <c r="AJ8139"/>
      <c r="AK8139"/>
      <c r="AL8139"/>
      <c r="AM8139"/>
      <c r="AN8139"/>
      <c r="AO8139"/>
      <c r="AP8139"/>
      <c r="AQ8139"/>
      <c r="AR8139"/>
      <c r="AS8139"/>
      <c r="AT8139"/>
      <c r="AU8139"/>
      <c r="AV8139"/>
      <c r="AW8139"/>
      <c r="AX8139"/>
      <c r="AY8139"/>
      <c r="AZ8139"/>
    </row>
    <row r="8140" spans="1:52">
      <c r="A8140"/>
      <c r="B8140"/>
      <c r="C8140"/>
      <c r="D8140"/>
      <c r="E8140"/>
      <c r="F8140"/>
      <c r="G8140"/>
      <c r="H8140"/>
      <c r="I8140"/>
      <c r="J8140"/>
      <c r="K8140"/>
      <c r="L8140"/>
      <c r="M8140"/>
      <c r="N8140"/>
      <c r="O8140"/>
      <c r="P8140"/>
      <c r="Q8140"/>
      <c r="R8140"/>
      <c r="S8140"/>
      <c r="T8140"/>
      <c r="U8140"/>
      <c r="V8140"/>
      <c r="W8140"/>
      <c r="X8140"/>
      <c r="Y8140"/>
      <c r="Z8140"/>
      <c r="AA8140"/>
      <c r="AB8140"/>
      <c r="AC8140"/>
      <c r="AD8140"/>
      <c r="AE8140"/>
      <c r="AF8140"/>
      <c r="AG8140"/>
      <c r="AH8140"/>
      <c r="AI8140"/>
      <c r="AJ8140"/>
      <c r="AK8140"/>
      <c r="AL8140"/>
      <c r="AM8140"/>
      <c r="AN8140"/>
      <c r="AO8140"/>
      <c r="AP8140"/>
      <c r="AQ8140"/>
      <c r="AR8140"/>
      <c r="AS8140"/>
      <c r="AT8140"/>
      <c r="AU8140"/>
      <c r="AV8140"/>
      <c r="AW8140"/>
      <c r="AX8140"/>
      <c r="AY8140"/>
      <c r="AZ8140"/>
    </row>
    <row r="8141" spans="1:52">
      <c r="A8141"/>
      <c r="B8141"/>
      <c r="C8141"/>
      <c r="D8141"/>
      <c r="E8141"/>
      <c r="F8141"/>
      <c r="G8141"/>
      <c r="H8141"/>
      <c r="I8141"/>
      <c r="J8141"/>
      <c r="K8141"/>
      <c r="L8141"/>
      <c r="M8141"/>
      <c r="N8141"/>
      <c r="O8141"/>
      <c r="P8141"/>
      <c r="Q8141"/>
      <c r="R8141"/>
      <c r="S8141"/>
      <c r="T8141"/>
      <c r="U8141"/>
      <c r="V8141"/>
      <c r="W8141"/>
      <c r="X8141"/>
      <c r="Y8141"/>
      <c r="Z8141"/>
      <c r="AA8141"/>
      <c r="AB8141"/>
      <c r="AC8141"/>
      <c r="AD8141"/>
      <c r="AE8141"/>
      <c r="AF8141"/>
      <c r="AG8141"/>
      <c r="AH8141"/>
      <c r="AI8141"/>
      <c r="AJ8141"/>
      <c r="AK8141"/>
      <c r="AL8141"/>
      <c r="AM8141"/>
      <c r="AN8141"/>
      <c r="AO8141"/>
      <c r="AP8141"/>
      <c r="AQ8141"/>
      <c r="AR8141"/>
      <c r="AS8141"/>
      <c r="AT8141"/>
      <c r="AU8141"/>
      <c r="AV8141"/>
      <c r="AW8141"/>
      <c r="AX8141"/>
      <c r="AY8141"/>
      <c r="AZ8141"/>
    </row>
    <row r="8142" spans="1:52">
      <c r="A8142"/>
      <c r="B8142"/>
      <c r="C8142"/>
      <c r="D8142"/>
      <c r="E8142"/>
      <c r="F8142"/>
      <c r="G8142"/>
      <c r="H8142"/>
      <c r="I8142"/>
      <c r="J8142"/>
      <c r="K8142"/>
      <c r="L8142"/>
      <c r="M8142"/>
      <c r="N8142"/>
      <c r="O8142"/>
      <c r="P8142"/>
      <c r="Q8142"/>
      <c r="R8142"/>
      <c r="S8142"/>
      <c r="T8142"/>
      <c r="U8142"/>
      <c r="V8142"/>
      <c r="W8142"/>
      <c r="X8142"/>
      <c r="Y8142"/>
      <c r="Z8142"/>
      <c r="AA8142"/>
      <c r="AB8142"/>
      <c r="AC8142"/>
      <c r="AD8142"/>
      <c r="AE8142"/>
      <c r="AF8142"/>
      <c r="AG8142"/>
      <c r="AH8142"/>
      <c r="AI8142"/>
      <c r="AJ8142"/>
      <c r="AK8142"/>
      <c r="AL8142"/>
      <c r="AM8142"/>
      <c r="AN8142"/>
      <c r="AO8142"/>
      <c r="AP8142"/>
      <c r="AQ8142"/>
      <c r="AR8142"/>
      <c r="AS8142"/>
      <c r="AT8142"/>
      <c r="AU8142"/>
      <c r="AV8142"/>
      <c r="AW8142"/>
      <c r="AX8142"/>
      <c r="AY8142"/>
      <c r="AZ8142"/>
    </row>
    <row r="8143" spans="1:52">
      <c r="A8143"/>
      <c r="B8143"/>
      <c r="C8143"/>
      <c r="D8143"/>
      <c r="E8143"/>
      <c r="F8143"/>
      <c r="G8143"/>
      <c r="H8143"/>
      <c r="I8143"/>
      <c r="J8143"/>
      <c r="K8143"/>
      <c r="L8143"/>
      <c r="M8143"/>
      <c r="N8143"/>
      <c r="O8143"/>
      <c r="P8143"/>
      <c r="Q8143"/>
      <c r="R8143"/>
      <c r="S8143"/>
      <c r="T8143"/>
      <c r="U8143"/>
      <c r="V8143"/>
      <c r="W8143"/>
      <c r="X8143"/>
      <c r="Y8143"/>
      <c r="Z8143"/>
      <c r="AA8143"/>
      <c r="AB8143"/>
      <c r="AC8143"/>
      <c r="AD8143"/>
      <c r="AE8143"/>
      <c r="AF8143"/>
      <c r="AG8143"/>
      <c r="AH8143"/>
      <c r="AI8143"/>
      <c r="AJ8143"/>
      <c r="AK8143"/>
      <c r="AL8143"/>
      <c r="AM8143"/>
      <c r="AN8143"/>
      <c r="AO8143"/>
      <c r="AP8143"/>
      <c r="AQ8143"/>
      <c r="AR8143"/>
      <c r="AS8143"/>
      <c r="AT8143"/>
      <c r="AU8143"/>
      <c r="AV8143"/>
      <c r="AW8143"/>
      <c r="AX8143"/>
      <c r="AY8143"/>
      <c r="AZ8143"/>
    </row>
    <row r="8144" spans="1:52">
      <c r="A8144"/>
      <c r="B8144"/>
      <c r="C8144"/>
      <c r="D8144"/>
      <c r="E8144"/>
      <c r="F8144"/>
      <c r="G8144"/>
      <c r="H8144"/>
      <c r="I8144"/>
      <c r="J8144"/>
      <c r="K8144"/>
      <c r="L8144"/>
      <c r="M8144"/>
      <c r="N8144"/>
      <c r="O8144"/>
      <c r="P8144"/>
      <c r="Q8144"/>
      <c r="R8144"/>
      <c r="S8144"/>
      <c r="T8144"/>
      <c r="U8144"/>
      <c r="V8144"/>
      <c r="W8144"/>
      <c r="X8144"/>
      <c r="Y8144"/>
      <c r="Z8144"/>
      <c r="AA8144"/>
      <c r="AB8144"/>
      <c r="AC8144"/>
      <c r="AD8144"/>
      <c r="AE8144"/>
      <c r="AF8144"/>
      <c r="AG8144"/>
      <c r="AH8144"/>
      <c r="AI8144"/>
      <c r="AJ8144"/>
      <c r="AK8144"/>
      <c r="AL8144"/>
      <c r="AM8144"/>
      <c r="AN8144"/>
      <c r="AO8144"/>
      <c r="AP8144"/>
      <c r="AQ8144"/>
      <c r="AR8144"/>
      <c r="AS8144"/>
      <c r="AT8144"/>
      <c r="AU8144"/>
      <c r="AV8144"/>
      <c r="AW8144"/>
      <c r="AX8144"/>
      <c r="AY8144"/>
      <c r="AZ8144"/>
    </row>
    <row r="8145" spans="1:52">
      <c r="A8145"/>
      <c r="B8145"/>
      <c r="C8145"/>
      <c r="D8145"/>
      <c r="E8145"/>
      <c r="F8145"/>
      <c r="G8145"/>
      <c r="H8145"/>
      <c r="I8145"/>
      <c r="J8145"/>
      <c r="K8145"/>
      <c r="L8145"/>
      <c r="M8145"/>
      <c r="N8145"/>
      <c r="O8145"/>
      <c r="P8145"/>
      <c r="Q8145"/>
      <c r="R8145"/>
      <c r="S8145"/>
      <c r="T8145"/>
      <c r="U8145"/>
      <c r="V8145"/>
      <c r="W8145"/>
      <c r="X8145"/>
      <c r="Y8145"/>
      <c r="Z8145"/>
      <c r="AA8145"/>
      <c r="AB8145"/>
      <c r="AC8145"/>
      <c r="AD8145"/>
      <c r="AE8145"/>
      <c r="AF8145"/>
      <c r="AG8145"/>
      <c r="AH8145"/>
      <c r="AI8145"/>
      <c r="AJ8145"/>
      <c r="AK8145"/>
      <c r="AL8145"/>
      <c r="AM8145"/>
      <c r="AN8145"/>
      <c r="AO8145"/>
      <c r="AP8145"/>
      <c r="AQ8145"/>
      <c r="AR8145"/>
      <c r="AS8145"/>
      <c r="AT8145"/>
      <c r="AU8145"/>
      <c r="AV8145"/>
      <c r="AW8145"/>
      <c r="AX8145"/>
      <c r="AY8145"/>
      <c r="AZ8145"/>
    </row>
    <row r="8146" spans="1:52">
      <c r="A8146"/>
      <c r="B8146"/>
      <c r="C8146"/>
      <c r="D8146"/>
      <c r="E8146"/>
      <c r="F8146"/>
      <c r="G8146"/>
      <c r="H8146"/>
      <c r="I8146"/>
      <c r="J8146"/>
      <c r="K8146"/>
      <c r="L8146"/>
      <c r="M8146"/>
      <c r="N8146"/>
      <c r="O8146"/>
      <c r="P8146"/>
      <c r="Q8146"/>
      <c r="R8146"/>
      <c r="S8146"/>
      <c r="T8146"/>
      <c r="U8146"/>
      <c r="V8146"/>
      <c r="W8146"/>
      <c r="X8146"/>
      <c r="Y8146"/>
      <c r="Z8146"/>
      <c r="AA8146"/>
      <c r="AB8146"/>
      <c r="AC8146"/>
      <c r="AD8146"/>
      <c r="AE8146"/>
      <c r="AF8146"/>
      <c r="AG8146"/>
      <c r="AH8146"/>
      <c r="AI8146"/>
      <c r="AJ8146"/>
      <c r="AK8146"/>
      <c r="AL8146"/>
      <c r="AM8146"/>
      <c r="AN8146"/>
      <c r="AO8146"/>
      <c r="AP8146"/>
      <c r="AQ8146"/>
      <c r="AR8146"/>
      <c r="AS8146"/>
      <c r="AT8146"/>
      <c r="AU8146"/>
      <c r="AV8146"/>
      <c r="AW8146"/>
      <c r="AX8146"/>
      <c r="AY8146"/>
      <c r="AZ8146"/>
    </row>
    <row r="8147" spans="1:52">
      <c r="A8147"/>
      <c r="B8147"/>
      <c r="C8147"/>
      <c r="D8147"/>
      <c r="E8147"/>
      <c r="F8147"/>
      <c r="G8147"/>
      <c r="H8147"/>
      <c r="I8147"/>
      <c r="J8147"/>
      <c r="K8147"/>
      <c r="L8147"/>
      <c r="M8147"/>
      <c r="N8147"/>
      <c r="O8147"/>
      <c r="P8147"/>
      <c r="Q8147"/>
      <c r="R8147"/>
      <c r="S8147"/>
      <c r="T8147"/>
      <c r="U8147"/>
      <c r="V8147"/>
      <c r="W8147"/>
      <c r="X8147"/>
      <c r="Y8147"/>
      <c r="Z8147"/>
      <c r="AA8147"/>
      <c r="AB8147"/>
      <c r="AC8147"/>
      <c r="AD8147"/>
      <c r="AE8147"/>
      <c r="AF8147"/>
      <c r="AG8147"/>
      <c r="AH8147"/>
      <c r="AI8147"/>
      <c r="AJ8147"/>
      <c r="AK8147"/>
      <c r="AL8147"/>
      <c r="AM8147"/>
      <c r="AN8147"/>
      <c r="AO8147"/>
      <c r="AP8147"/>
      <c r="AQ8147"/>
      <c r="AR8147"/>
      <c r="AS8147"/>
      <c r="AT8147"/>
      <c r="AU8147"/>
      <c r="AV8147"/>
      <c r="AW8147"/>
      <c r="AX8147"/>
      <c r="AY8147"/>
      <c r="AZ8147"/>
    </row>
    <row r="8148" spans="1:52">
      <c r="A8148"/>
      <c r="B8148"/>
      <c r="C8148"/>
      <c r="D8148"/>
      <c r="E8148"/>
      <c r="F8148"/>
      <c r="G8148"/>
      <c r="H8148"/>
      <c r="I8148"/>
      <c r="J8148"/>
      <c r="K8148"/>
      <c r="L8148"/>
      <c r="M8148"/>
      <c r="N8148"/>
      <c r="O8148"/>
      <c r="P8148"/>
      <c r="Q8148"/>
      <c r="R8148"/>
      <c r="S8148"/>
      <c r="T8148"/>
      <c r="U8148"/>
      <c r="V8148"/>
      <c r="W8148"/>
      <c r="X8148"/>
      <c r="Y8148"/>
      <c r="Z8148"/>
      <c r="AA8148"/>
      <c r="AB8148"/>
      <c r="AC8148"/>
      <c r="AD8148"/>
      <c r="AE8148"/>
      <c r="AF8148"/>
      <c r="AG8148"/>
      <c r="AH8148"/>
      <c r="AI8148"/>
      <c r="AJ8148"/>
      <c r="AK8148"/>
      <c r="AL8148"/>
      <c r="AM8148"/>
      <c r="AN8148"/>
      <c r="AO8148"/>
      <c r="AP8148"/>
      <c r="AQ8148"/>
      <c r="AR8148"/>
      <c r="AS8148"/>
      <c r="AT8148"/>
      <c r="AU8148"/>
      <c r="AV8148"/>
      <c r="AW8148"/>
      <c r="AX8148"/>
      <c r="AY8148"/>
      <c r="AZ8148"/>
    </row>
    <row r="8149" spans="1:52">
      <c r="A8149"/>
      <c r="B8149"/>
      <c r="C8149"/>
      <c r="D8149"/>
      <c r="E8149"/>
      <c r="F8149"/>
      <c r="G8149"/>
      <c r="H8149"/>
      <c r="I8149"/>
      <c r="J8149"/>
      <c r="K8149"/>
      <c r="L8149"/>
      <c r="M8149"/>
      <c r="N8149"/>
      <c r="O8149"/>
      <c r="P8149"/>
      <c r="Q8149"/>
      <c r="R8149"/>
      <c r="S8149"/>
      <c r="T8149"/>
      <c r="U8149"/>
      <c r="V8149"/>
      <c r="W8149"/>
      <c r="X8149"/>
      <c r="Y8149"/>
      <c r="Z8149"/>
      <c r="AA8149"/>
      <c r="AB8149"/>
      <c r="AC8149"/>
      <c r="AD8149"/>
      <c r="AE8149"/>
      <c r="AF8149"/>
      <c r="AG8149"/>
      <c r="AH8149"/>
      <c r="AI8149"/>
      <c r="AJ8149"/>
      <c r="AK8149"/>
      <c r="AL8149"/>
      <c r="AM8149"/>
      <c r="AN8149"/>
      <c r="AO8149"/>
      <c r="AP8149"/>
      <c r="AQ8149"/>
      <c r="AR8149"/>
      <c r="AS8149"/>
      <c r="AT8149"/>
      <c r="AU8149"/>
      <c r="AV8149"/>
      <c r="AW8149"/>
      <c r="AX8149"/>
      <c r="AY8149"/>
      <c r="AZ8149"/>
    </row>
    <row r="8150" spans="1:52">
      <c r="A8150"/>
      <c r="B8150"/>
      <c r="C8150"/>
      <c r="D8150"/>
      <c r="E8150"/>
      <c r="F8150"/>
      <c r="G8150"/>
      <c r="H8150"/>
      <c r="I8150"/>
      <c r="J8150"/>
      <c r="K8150"/>
      <c r="L8150"/>
      <c r="M8150"/>
      <c r="N8150"/>
      <c r="O8150"/>
      <c r="P8150"/>
      <c r="Q8150"/>
      <c r="R8150"/>
      <c r="S8150"/>
      <c r="T8150"/>
      <c r="U8150"/>
      <c r="V8150"/>
      <c r="W8150"/>
      <c r="X8150"/>
      <c r="Y8150"/>
      <c r="Z8150"/>
      <c r="AA8150"/>
      <c r="AB8150"/>
      <c r="AC8150"/>
      <c r="AD8150"/>
      <c r="AE8150"/>
      <c r="AF8150"/>
      <c r="AG8150"/>
      <c r="AH8150"/>
      <c r="AI8150"/>
      <c r="AJ8150"/>
      <c r="AK8150"/>
      <c r="AL8150"/>
      <c r="AM8150"/>
      <c r="AN8150"/>
      <c r="AO8150"/>
      <c r="AP8150"/>
      <c r="AQ8150"/>
      <c r="AR8150"/>
      <c r="AS8150"/>
      <c r="AT8150"/>
      <c r="AU8150"/>
      <c r="AV8150"/>
      <c r="AW8150"/>
      <c r="AX8150"/>
      <c r="AY8150"/>
      <c r="AZ8150"/>
    </row>
    <row r="8151" spans="1:52">
      <c r="A8151"/>
      <c r="B8151"/>
      <c r="C8151"/>
      <c r="D8151"/>
      <c r="E8151"/>
      <c r="F8151"/>
      <c r="G8151"/>
      <c r="H8151"/>
      <c r="I8151"/>
      <c r="J8151"/>
      <c r="K8151"/>
      <c r="L8151"/>
      <c r="M8151"/>
      <c r="N8151"/>
      <c r="O8151"/>
      <c r="P8151"/>
      <c r="Q8151"/>
      <c r="R8151"/>
      <c r="S8151"/>
      <c r="T8151"/>
      <c r="U8151"/>
      <c r="V8151"/>
      <c r="W8151"/>
      <c r="X8151"/>
      <c r="Y8151"/>
      <c r="Z8151"/>
      <c r="AA8151"/>
      <c r="AB8151"/>
      <c r="AC8151"/>
      <c r="AD8151"/>
      <c r="AE8151"/>
      <c r="AF8151"/>
      <c r="AG8151"/>
      <c r="AH8151"/>
      <c r="AI8151"/>
      <c r="AJ8151"/>
      <c r="AK8151"/>
      <c r="AL8151"/>
      <c r="AM8151"/>
      <c r="AN8151"/>
      <c r="AO8151"/>
      <c r="AP8151"/>
      <c r="AQ8151"/>
      <c r="AR8151"/>
      <c r="AS8151"/>
      <c r="AT8151"/>
      <c r="AU8151"/>
      <c r="AV8151"/>
      <c r="AW8151"/>
      <c r="AX8151"/>
      <c r="AY8151"/>
      <c r="AZ8151"/>
    </row>
    <row r="8152" spans="1:52">
      <c r="A8152"/>
      <c r="B8152"/>
      <c r="C8152"/>
      <c r="D8152"/>
      <c r="E8152"/>
      <c r="F8152"/>
      <c r="G8152"/>
      <c r="H8152"/>
      <c r="I8152"/>
      <c r="J8152"/>
      <c r="K8152"/>
      <c r="L8152"/>
      <c r="M8152"/>
      <c r="N8152"/>
      <c r="O8152"/>
      <c r="P8152"/>
      <c r="Q8152"/>
      <c r="R8152"/>
      <c r="S8152"/>
      <c r="T8152"/>
      <c r="U8152"/>
      <c r="V8152"/>
      <c r="W8152"/>
      <c r="X8152"/>
      <c r="Y8152"/>
      <c r="Z8152"/>
      <c r="AA8152"/>
      <c r="AB8152"/>
      <c r="AC8152"/>
      <c r="AD8152"/>
      <c r="AE8152"/>
      <c r="AF8152"/>
      <c r="AG8152"/>
      <c r="AH8152"/>
      <c r="AI8152"/>
      <c r="AJ8152"/>
      <c r="AK8152"/>
      <c r="AL8152"/>
      <c r="AM8152"/>
      <c r="AN8152"/>
      <c r="AO8152"/>
      <c r="AP8152"/>
      <c r="AQ8152"/>
      <c r="AR8152"/>
      <c r="AS8152"/>
      <c r="AT8152"/>
      <c r="AU8152"/>
      <c r="AV8152"/>
      <c r="AW8152"/>
      <c r="AX8152"/>
      <c r="AY8152"/>
      <c r="AZ8152"/>
    </row>
    <row r="8153" spans="1:52">
      <c r="A8153"/>
      <c r="B8153"/>
      <c r="C8153"/>
      <c r="D8153"/>
      <c r="E8153"/>
      <c r="F8153"/>
      <c r="G8153"/>
      <c r="H8153"/>
      <c r="I8153"/>
      <c r="J8153"/>
      <c r="K8153"/>
      <c r="L8153"/>
      <c r="M8153"/>
      <c r="N8153"/>
      <c r="O8153"/>
      <c r="P8153"/>
      <c r="Q8153"/>
      <c r="R8153"/>
      <c r="S8153"/>
      <c r="T8153"/>
      <c r="U8153"/>
      <c r="V8153"/>
      <c r="W8153"/>
      <c r="X8153"/>
      <c r="Y8153"/>
      <c r="Z8153"/>
      <c r="AA8153"/>
      <c r="AB8153"/>
      <c r="AC8153"/>
      <c r="AD8153"/>
      <c r="AE8153"/>
      <c r="AF8153"/>
      <c r="AG8153"/>
      <c r="AH8153"/>
      <c r="AI8153"/>
      <c r="AJ8153"/>
      <c r="AK8153"/>
      <c r="AL8153"/>
      <c r="AM8153"/>
      <c r="AN8153"/>
      <c r="AO8153"/>
      <c r="AP8153"/>
      <c r="AQ8153"/>
      <c r="AR8153"/>
      <c r="AS8153"/>
      <c r="AT8153"/>
      <c r="AU8153"/>
      <c r="AV8153"/>
      <c r="AW8153"/>
      <c r="AX8153"/>
      <c r="AY8153"/>
      <c r="AZ8153"/>
    </row>
    <row r="8154" spans="1:52">
      <c r="A8154"/>
      <c r="B8154"/>
      <c r="C8154"/>
      <c r="D8154"/>
      <c r="E8154"/>
      <c r="F8154"/>
      <c r="G8154"/>
      <c r="H8154"/>
      <c r="I8154"/>
      <c r="J8154"/>
      <c r="K8154"/>
      <c r="L8154"/>
      <c r="M8154"/>
      <c r="N8154"/>
      <c r="O8154"/>
      <c r="P8154"/>
      <c r="Q8154"/>
      <c r="R8154"/>
      <c r="S8154"/>
      <c r="T8154"/>
      <c r="U8154"/>
      <c r="V8154"/>
      <c r="W8154"/>
      <c r="X8154"/>
      <c r="Y8154"/>
      <c r="Z8154"/>
      <c r="AA8154"/>
      <c r="AB8154"/>
      <c r="AC8154"/>
      <c r="AD8154"/>
      <c r="AE8154"/>
      <c r="AF8154"/>
      <c r="AG8154"/>
      <c r="AH8154"/>
      <c r="AI8154"/>
      <c r="AJ8154"/>
      <c r="AK8154"/>
      <c r="AL8154"/>
      <c r="AM8154"/>
      <c r="AN8154"/>
      <c r="AO8154"/>
      <c r="AP8154"/>
      <c r="AQ8154"/>
      <c r="AR8154"/>
      <c r="AS8154"/>
      <c r="AT8154"/>
      <c r="AU8154"/>
      <c r="AV8154"/>
      <c r="AW8154"/>
      <c r="AX8154"/>
      <c r="AY8154"/>
      <c r="AZ8154"/>
    </row>
    <row r="8155" spans="1:52">
      <c r="A8155"/>
      <c r="B8155"/>
      <c r="C8155"/>
      <c r="D8155"/>
      <c r="E8155"/>
      <c r="F8155"/>
      <c r="G8155"/>
      <c r="H8155"/>
      <c r="I8155"/>
      <c r="J8155"/>
      <c r="K8155"/>
      <c r="L8155"/>
      <c r="M8155"/>
      <c r="N8155"/>
      <c r="O8155"/>
      <c r="P8155"/>
      <c r="Q8155"/>
      <c r="R8155"/>
      <c r="S8155"/>
      <c r="T8155"/>
      <c r="U8155"/>
      <c r="V8155"/>
      <c r="W8155"/>
      <c r="X8155"/>
      <c r="Y8155"/>
      <c r="Z8155"/>
      <c r="AA8155"/>
      <c r="AB8155"/>
      <c r="AC8155"/>
      <c r="AD8155"/>
      <c r="AE8155"/>
      <c r="AF8155"/>
      <c r="AG8155"/>
      <c r="AH8155"/>
      <c r="AI8155"/>
      <c r="AJ8155"/>
      <c r="AK8155"/>
      <c r="AL8155"/>
      <c r="AM8155"/>
      <c r="AN8155"/>
      <c r="AO8155"/>
      <c r="AP8155"/>
      <c r="AQ8155"/>
      <c r="AR8155"/>
      <c r="AS8155"/>
      <c r="AT8155"/>
      <c r="AU8155"/>
      <c r="AV8155"/>
      <c r="AW8155"/>
      <c r="AX8155"/>
      <c r="AY8155"/>
      <c r="AZ8155"/>
    </row>
    <row r="8156" spans="1:52">
      <c r="A8156"/>
      <c r="B8156"/>
      <c r="C8156"/>
      <c r="D8156"/>
      <c r="E8156"/>
      <c r="F8156"/>
      <c r="G8156"/>
      <c r="H8156"/>
      <c r="I8156"/>
      <c r="J8156"/>
      <c r="K8156"/>
      <c r="L8156"/>
      <c r="M8156"/>
      <c r="N8156"/>
      <c r="O8156"/>
      <c r="P8156"/>
      <c r="Q8156"/>
      <c r="R8156"/>
      <c r="S8156"/>
      <c r="T8156"/>
      <c r="U8156"/>
      <c r="V8156"/>
      <c r="W8156"/>
      <c r="X8156"/>
      <c r="Y8156"/>
      <c r="Z8156"/>
      <c r="AA8156"/>
      <c r="AB8156"/>
      <c r="AC8156"/>
      <c r="AD8156"/>
      <c r="AE8156"/>
      <c r="AF8156"/>
      <c r="AG8156"/>
      <c r="AH8156"/>
      <c r="AI8156"/>
      <c r="AJ8156"/>
      <c r="AK8156"/>
      <c r="AL8156"/>
      <c r="AM8156"/>
      <c r="AN8156"/>
      <c r="AO8156"/>
      <c r="AP8156"/>
      <c r="AQ8156"/>
      <c r="AR8156"/>
      <c r="AS8156"/>
      <c r="AT8156"/>
      <c r="AU8156"/>
      <c r="AV8156"/>
      <c r="AW8156"/>
      <c r="AX8156"/>
      <c r="AY8156"/>
      <c r="AZ8156"/>
    </row>
    <row r="8157" spans="1:52">
      <c r="A8157"/>
      <c r="B8157"/>
      <c r="C8157"/>
      <c r="D8157"/>
      <c r="E8157"/>
      <c r="F8157"/>
      <c r="G8157"/>
      <c r="H8157"/>
      <c r="I8157"/>
      <c r="J8157"/>
      <c r="K8157"/>
      <c r="L8157"/>
      <c r="M8157"/>
      <c r="N8157"/>
      <c r="O8157"/>
      <c r="P8157"/>
      <c r="Q8157"/>
      <c r="R8157"/>
      <c r="S8157"/>
      <c r="T8157"/>
      <c r="U8157"/>
      <c r="V8157"/>
      <c r="W8157"/>
      <c r="X8157"/>
      <c r="Y8157"/>
      <c r="Z8157"/>
      <c r="AA8157"/>
      <c r="AB8157"/>
      <c r="AC8157"/>
      <c r="AD8157"/>
      <c r="AE8157"/>
      <c r="AF8157"/>
      <c r="AG8157"/>
      <c r="AH8157"/>
      <c r="AI8157"/>
      <c r="AJ8157"/>
      <c r="AK8157"/>
      <c r="AL8157"/>
      <c r="AM8157"/>
      <c r="AN8157"/>
      <c r="AO8157"/>
      <c r="AP8157"/>
      <c r="AQ8157"/>
      <c r="AR8157"/>
      <c r="AS8157"/>
      <c r="AT8157"/>
      <c r="AU8157"/>
      <c r="AV8157"/>
      <c r="AW8157"/>
      <c r="AX8157"/>
      <c r="AY8157"/>
      <c r="AZ8157"/>
    </row>
    <row r="8158" spans="1:52">
      <c r="A8158"/>
      <c r="B8158"/>
      <c r="C8158"/>
      <c r="D8158"/>
      <c r="E8158"/>
      <c r="F8158"/>
      <c r="G8158"/>
      <c r="H8158"/>
      <c r="I8158"/>
      <c r="J8158"/>
      <c r="K8158"/>
      <c r="L8158"/>
      <c r="M8158"/>
      <c r="N8158"/>
      <c r="O8158"/>
      <c r="P8158"/>
      <c r="Q8158"/>
      <c r="R8158"/>
      <c r="S8158"/>
      <c r="T8158"/>
      <c r="U8158"/>
      <c r="V8158"/>
      <c r="W8158"/>
      <c r="X8158"/>
      <c r="Y8158"/>
      <c r="Z8158"/>
      <c r="AA8158"/>
      <c r="AB8158"/>
      <c r="AC8158"/>
      <c r="AD8158"/>
      <c r="AE8158"/>
      <c r="AF8158"/>
      <c r="AG8158"/>
      <c r="AH8158"/>
      <c r="AI8158"/>
      <c r="AJ8158"/>
      <c r="AK8158"/>
      <c r="AL8158"/>
      <c r="AM8158"/>
      <c r="AN8158"/>
      <c r="AO8158"/>
      <c r="AP8158"/>
      <c r="AQ8158"/>
      <c r="AR8158"/>
      <c r="AS8158"/>
      <c r="AT8158"/>
      <c r="AU8158"/>
      <c r="AV8158"/>
      <c r="AW8158"/>
      <c r="AX8158"/>
      <c r="AY8158"/>
      <c r="AZ8158"/>
    </row>
    <row r="8159" spans="1:52">
      <c r="A8159"/>
      <c r="B8159"/>
      <c r="C8159"/>
      <c r="D8159"/>
      <c r="E8159"/>
      <c r="F8159"/>
      <c r="G8159"/>
      <c r="H8159"/>
      <c r="I8159"/>
      <c r="J8159"/>
      <c r="K8159"/>
      <c r="L8159"/>
      <c r="M8159"/>
      <c r="N8159"/>
      <c r="O8159"/>
      <c r="P8159"/>
      <c r="Q8159"/>
      <c r="R8159"/>
      <c r="S8159"/>
      <c r="T8159"/>
      <c r="U8159"/>
      <c r="V8159"/>
      <c r="W8159"/>
      <c r="X8159"/>
      <c r="Y8159"/>
      <c r="Z8159"/>
      <c r="AA8159"/>
      <c r="AB8159"/>
      <c r="AC8159"/>
      <c r="AD8159"/>
      <c r="AE8159"/>
      <c r="AF8159"/>
      <c r="AG8159"/>
      <c r="AH8159"/>
      <c r="AI8159"/>
      <c r="AJ8159"/>
      <c r="AK8159"/>
      <c r="AL8159"/>
      <c r="AM8159"/>
      <c r="AN8159"/>
      <c r="AO8159"/>
      <c r="AP8159"/>
      <c r="AQ8159"/>
      <c r="AR8159"/>
      <c r="AS8159"/>
      <c r="AT8159"/>
      <c r="AU8159"/>
      <c r="AV8159"/>
      <c r="AW8159"/>
      <c r="AX8159"/>
      <c r="AY8159"/>
      <c r="AZ8159"/>
    </row>
    <row r="8160" spans="1:52">
      <c r="A8160"/>
      <c r="B8160"/>
      <c r="C8160"/>
      <c r="D8160"/>
      <c r="E8160"/>
      <c r="F8160"/>
      <c r="G8160"/>
      <c r="H8160"/>
      <c r="I8160"/>
      <c r="J8160"/>
      <c r="K8160"/>
      <c r="L8160"/>
      <c r="M8160"/>
      <c r="N8160"/>
      <c r="O8160"/>
      <c r="P8160"/>
      <c r="Q8160"/>
      <c r="R8160"/>
      <c r="S8160"/>
      <c r="T8160"/>
      <c r="U8160"/>
      <c r="V8160"/>
      <c r="W8160"/>
      <c r="X8160"/>
      <c r="Y8160"/>
      <c r="Z8160"/>
      <c r="AA8160"/>
      <c r="AB8160"/>
      <c r="AC8160"/>
      <c r="AD8160"/>
      <c r="AE8160"/>
      <c r="AF8160"/>
      <c r="AG8160"/>
      <c r="AH8160"/>
      <c r="AI8160"/>
      <c r="AJ8160"/>
      <c r="AK8160"/>
      <c r="AL8160"/>
      <c r="AM8160"/>
      <c r="AN8160"/>
      <c r="AO8160"/>
      <c r="AP8160"/>
      <c r="AQ8160"/>
      <c r="AR8160"/>
      <c r="AS8160"/>
      <c r="AT8160"/>
      <c r="AU8160"/>
      <c r="AV8160"/>
      <c r="AW8160"/>
      <c r="AX8160"/>
      <c r="AY8160"/>
      <c r="AZ8160"/>
    </row>
    <row r="8161" spans="1:52">
      <c r="A8161"/>
      <c r="B8161"/>
      <c r="C8161"/>
      <c r="D8161"/>
      <c r="E8161"/>
      <c r="F8161"/>
      <c r="G8161"/>
      <c r="H8161"/>
      <c r="I8161"/>
      <c r="J8161"/>
      <c r="K8161"/>
      <c r="L8161"/>
      <c r="M8161"/>
      <c r="N8161"/>
      <c r="O8161"/>
      <c r="P8161"/>
      <c r="Q8161"/>
      <c r="R8161"/>
      <c r="S8161"/>
      <c r="T8161"/>
      <c r="U8161"/>
      <c r="V8161"/>
      <c r="W8161"/>
      <c r="X8161"/>
      <c r="Y8161"/>
      <c r="Z8161"/>
      <c r="AA8161"/>
      <c r="AB8161"/>
      <c r="AC8161"/>
      <c r="AD8161"/>
      <c r="AE8161"/>
      <c r="AF8161"/>
      <c r="AG8161"/>
      <c r="AH8161"/>
      <c r="AI8161"/>
      <c r="AJ8161"/>
      <c r="AK8161"/>
      <c r="AL8161"/>
      <c r="AM8161"/>
      <c r="AN8161"/>
      <c r="AO8161"/>
      <c r="AP8161"/>
      <c r="AQ8161"/>
      <c r="AR8161"/>
      <c r="AS8161"/>
      <c r="AT8161"/>
      <c r="AU8161"/>
      <c r="AV8161"/>
      <c r="AW8161"/>
      <c r="AX8161"/>
      <c r="AY8161"/>
      <c r="AZ8161"/>
    </row>
    <row r="8162" spans="1:52">
      <c r="A8162"/>
      <c r="B8162"/>
      <c r="C8162"/>
      <c r="D8162"/>
      <c r="E8162"/>
      <c r="F8162"/>
      <c r="G8162"/>
      <c r="H8162"/>
      <c r="I8162"/>
      <c r="J8162"/>
      <c r="K8162"/>
      <c r="L8162"/>
      <c r="M8162"/>
      <c r="N8162"/>
      <c r="O8162"/>
      <c r="P8162"/>
      <c r="Q8162"/>
      <c r="R8162"/>
      <c r="S8162"/>
      <c r="T8162"/>
      <c r="U8162"/>
      <c r="V8162"/>
      <c r="W8162"/>
      <c r="X8162"/>
      <c r="Y8162"/>
      <c r="Z8162"/>
      <c r="AA8162"/>
      <c r="AB8162"/>
      <c r="AC8162"/>
      <c r="AD8162"/>
      <c r="AE8162"/>
      <c r="AF8162"/>
      <c r="AG8162"/>
      <c r="AH8162"/>
      <c r="AI8162"/>
      <c r="AJ8162"/>
      <c r="AK8162"/>
      <c r="AL8162"/>
      <c r="AM8162"/>
      <c r="AN8162"/>
      <c r="AO8162"/>
      <c r="AP8162"/>
      <c r="AQ8162"/>
      <c r="AR8162"/>
      <c r="AS8162"/>
      <c r="AT8162"/>
      <c r="AU8162"/>
      <c r="AV8162"/>
      <c r="AW8162"/>
      <c r="AX8162"/>
      <c r="AY8162"/>
      <c r="AZ8162"/>
    </row>
    <row r="8163" spans="1:52">
      <c r="A8163"/>
      <c r="B8163"/>
      <c r="C8163"/>
      <c r="D8163"/>
      <c r="E8163"/>
      <c r="F8163"/>
      <c r="G8163"/>
      <c r="H8163"/>
      <c r="I8163"/>
      <c r="J8163"/>
      <c r="K8163"/>
      <c r="L8163"/>
      <c r="M8163"/>
      <c r="N8163"/>
      <c r="O8163"/>
      <c r="P8163"/>
      <c r="Q8163"/>
      <c r="R8163"/>
      <c r="S8163"/>
      <c r="T8163"/>
      <c r="U8163"/>
      <c r="V8163"/>
      <c r="W8163"/>
      <c r="X8163"/>
      <c r="Y8163"/>
      <c r="Z8163"/>
      <c r="AA8163"/>
      <c r="AB8163"/>
      <c r="AC8163"/>
      <c r="AD8163"/>
      <c r="AE8163"/>
      <c r="AF8163"/>
      <c r="AG8163"/>
      <c r="AH8163"/>
      <c r="AI8163"/>
      <c r="AJ8163"/>
      <c r="AK8163"/>
      <c r="AL8163"/>
      <c r="AM8163"/>
      <c r="AN8163"/>
      <c r="AO8163"/>
      <c r="AP8163"/>
      <c r="AQ8163"/>
      <c r="AR8163"/>
      <c r="AS8163"/>
      <c r="AT8163"/>
      <c r="AU8163"/>
      <c r="AV8163"/>
      <c r="AW8163"/>
      <c r="AX8163"/>
      <c r="AY8163"/>
      <c r="AZ8163"/>
    </row>
    <row r="8164" spans="1:52">
      <c r="A8164"/>
      <c r="B8164"/>
      <c r="C8164"/>
      <c r="D8164"/>
      <c r="E8164"/>
      <c r="F8164"/>
      <c r="G8164"/>
      <c r="H8164"/>
      <c r="I8164"/>
      <c r="J8164"/>
      <c r="K8164"/>
      <c r="L8164"/>
      <c r="M8164"/>
      <c r="N8164"/>
      <c r="O8164"/>
      <c r="P8164"/>
      <c r="Q8164"/>
      <c r="R8164"/>
      <c r="S8164"/>
      <c r="T8164"/>
      <c r="U8164"/>
      <c r="V8164"/>
      <c r="W8164"/>
      <c r="X8164"/>
      <c r="Y8164"/>
      <c r="Z8164"/>
      <c r="AA8164"/>
      <c r="AB8164"/>
      <c r="AC8164"/>
      <c r="AD8164"/>
      <c r="AE8164"/>
      <c r="AF8164"/>
      <c r="AG8164"/>
      <c r="AH8164"/>
      <c r="AI8164"/>
      <c r="AJ8164"/>
      <c r="AK8164"/>
      <c r="AL8164"/>
      <c r="AM8164"/>
      <c r="AN8164"/>
      <c r="AO8164"/>
      <c r="AP8164"/>
      <c r="AQ8164"/>
      <c r="AR8164"/>
      <c r="AS8164"/>
      <c r="AT8164"/>
      <c r="AU8164"/>
      <c r="AV8164"/>
      <c r="AW8164"/>
      <c r="AX8164"/>
      <c r="AY8164"/>
      <c r="AZ8164"/>
    </row>
    <row r="8165" spans="1:52">
      <c r="A8165"/>
      <c r="B8165"/>
      <c r="C8165"/>
      <c r="D8165"/>
      <c r="E8165"/>
      <c r="F8165"/>
      <c r="G8165"/>
      <c r="H8165"/>
      <c r="I8165"/>
      <c r="J8165"/>
      <c r="K8165"/>
      <c r="L8165"/>
      <c r="M8165"/>
      <c r="N8165"/>
      <c r="O8165"/>
      <c r="P8165"/>
      <c r="Q8165"/>
      <c r="R8165"/>
      <c r="S8165"/>
      <c r="T8165"/>
      <c r="U8165"/>
      <c r="V8165"/>
      <c r="W8165"/>
      <c r="X8165"/>
      <c r="Y8165"/>
      <c r="Z8165"/>
      <c r="AA8165"/>
      <c r="AB8165"/>
      <c r="AC8165"/>
      <c r="AD8165"/>
      <c r="AE8165"/>
      <c r="AF8165"/>
      <c r="AG8165"/>
      <c r="AH8165"/>
      <c r="AI8165"/>
      <c r="AJ8165"/>
      <c r="AK8165"/>
      <c r="AL8165"/>
      <c r="AM8165"/>
      <c r="AN8165"/>
      <c r="AO8165"/>
      <c r="AP8165"/>
      <c r="AQ8165"/>
      <c r="AR8165"/>
      <c r="AS8165"/>
      <c r="AT8165"/>
      <c r="AU8165"/>
      <c r="AV8165"/>
      <c r="AW8165"/>
      <c r="AX8165"/>
      <c r="AY8165"/>
      <c r="AZ8165"/>
    </row>
    <row r="8166" spans="1:52">
      <c r="A8166"/>
      <c r="B8166"/>
      <c r="C8166"/>
      <c r="D8166"/>
      <c r="E8166"/>
      <c r="F8166"/>
      <c r="G8166"/>
      <c r="H8166"/>
      <c r="I8166"/>
      <c r="J8166"/>
      <c r="K8166"/>
      <c r="L8166"/>
      <c r="M8166"/>
      <c r="N8166"/>
      <c r="O8166"/>
      <c r="P8166"/>
      <c r="Q8166"/>
      <c r="R8166"/>
      <c r="S8166"/>
      <c r="T8166"/>
      <c r="U8166"/>
      <c r="V8166"/>
      <c r="W8166"/>
      <c r="X8166"/>
      <c r="Y8166"/>
      <c r="Z8166"/>
      <c r="AA8166"/>
      <c r="AB8166"/>
      <c r="AC8166"/>
      <c r="AD8166"/>
      <c r="AE8166"/>
      <c r="AF8166"/>
      <c r="AG8166"/>
      <c r="AH8166"/>
      <c r="AI8166"/>
      <c r="AJ8166"/>
      <c r="AK8166"/>
      <c r="AL8166"/>
      <c r="AM8166"/>
      <c r="AN8166"/>
      <c r="AO8166"/>
      <c r="AP8166"/>
      <c r="AQ8166"/>
      <c r="AR8166"/>
      <c r="AS8166"/>
      <c r="AT8166"/>
      <c r="AU8166"/>
      <c r="AV8166"/>
      <c r="AW8166"/>
      <c r="AX8166"/>
      <c r="AY8166"/>
      <c r="AZ8166"/>
    </row>
    <row r="8167" spans="1:52">
      <c r="A8167"/>
      <c r="B8167"/>
      <c r="C8167"/>
      <c r="D8167"/>
      <c r="E8167"/>
      <c r="F8167"/>
      <c r="G8167"/>
      <c r="H8167"/>
      <c r="I8167"/>
      <c r="J8167"/>
      <c r="K8167"/>
      <c r="L8167"/>
      <c r="M8167"/>
      <c r="N8167"/>
      <c r="O8167"/>
      <c r="P8167"/>
      <c r="Q8167"/>
      <c r="R8167"/>
      <c r="S8167"/>
      <c r="T8167"/>
      <c r="U8167"/>
      <c r="V8167"/>
      <c r="W8167"/>
      <c r="X8167"/>
      <c r="Y8167"/>
      <c r="Z8167"/>
      <c r="AA8167"/>
      <c r="AB8167"/>
      <c r="AC8167"/>
      <c r="AD8167"/>
      <c r="AE8167"/>
      <c r="AF8167"/>
      <c r="AG8167"/>
      <c r="AH8167"/>
      <c r="AI8167"/>
      <c r="AJ8167"/>
      <c r="AK8167"/>
      <c r="AL8167"/>
      <c r="AM8167"/>
      <c r="AN8167"/>
      <c r="AO8167"/>
      <c r="AP8167"/>
      <c r="AQ8167"/>
      <c r="AR8167"/>
      <c r="AS8167"/>
      <c r="AT8167"/>
      <c r="AU8167"/>
      <c r="AV8167"/>
      <c r="AW8167"/>
      <c r="AX8167"/>
      <c r="AY8167"/>
      <c r="AZ8167"/>
    </row>
    <row r="8168" spans="1:52">
      <c r="A8168"/>
      <c r="B8168"/>
      <c r="C8168"/>
      <c r="D8168"/>
      <c r="E8168"/>
      <c r="F8168"/>
      <c r="G8168"/>
      <c r="H8168"/>
      <c r="I8168"/>
      <c r="J8168"/>
      <c r="K8168"/>
      <c r="L8168"/>
      <c r="M8168"/>
      <c r="N8168"/>
      <c r="O8168"/>
      <c r="P8168"/>
      <c r="Q8168"/>
      <c r="R8168"/>
      <c r="S8168"/>
      <c r="T8168"/>
      <c r="U8168"/>
      <c r="V8168"/>
      <c r="W8168"/>
      <c r="X8168"/>
      <c r="Y8168"/>
      <c r="Z8168"/>
      <c r="AA8168"/>
      <c r="AB8168"/>
      <c r="AC8168"/>
      <c r="AD8168"/>
      <c r="AE8168"/>
      <c r="AF8168"/>
      <c r="AG8168"/>
      <c r="AH8168"/>
      <c r="AI8168"/>
      <c r="AJ8168"/>
      <c r="AK8168"/>
      <c r="AL8168"/>
      <c r="AM8168"/>
      <c r="AN8168"/>
      <c r="AO8168"/>
      <c r="AP8168"/>
      <c r="AQ8168"/>
      <c r="AR8168"/>
      <c r="AS8168"/>
      <c r="AT8168"/>
      <c r="AU8168"/>
      <c r="AV8168"/>
      <c r="AW8168"/>
      <c r="AX8168"/>
      <c r="AY8168"/>
      <c r="AZ8168"/>
    </row>
    <row r="8169" spans="1:52">
      <c r="A8169"/>
      <c r="B8169"/>
      <c r="C8169"/>
      <c r="D8169"/>
      <c r="E8169"/>
      <c r="F8169"/>
      <c r="G8169"/>
      <c r="H8169"/>
      <c r="I8169"/>
      <c r="J8169"/>
      <c r="K8169"/>
      <c r="L8169"/>
      <c r="M8169"/>
      <c r="N8169"/>
      <c r="O8169"/>
      <c r="P8169"/>
      <c r="Q8169"/>
      <c r="R8169"/>
      <c r="S8169"/>
      <c r="T8169"/>
      <c r="U8169"/>
      <c r="V8169"/>
      <c r="W8169"/>
      <c r="X8169"/>
      <c r="Y8169"/>
      <c r="Z8169"/>
      <c r="AA8169"/>
      <c r="AB8169"/>
      <c r="AC8169"/>
      <c r="AD8169"/>
      <c r="AE8169"/>
      <c r="AF8169"/>
      <c r="AG8169"/>
      <c r="AH8169"/>
      <c r="AI8169"/>
      <c r="AJ8169"/>
      <c r="AK8169"/>
      <c r="AL8169"/>
      <c r="AM8169"/>
      <c r="AN8169"/>
      <c r="AO8169"/>
      <c r="AP8169"/>
      <c r="AQ8169"/>
      <c r="AR8169"/>
      <c r="AS8169"/>
      <c r="AT8169"/>
      <c r="AU8169"/>
      <c r="AV8169"/>
      <c r="AW8169"/>
      <c r="AX8169"/>
      <c r="AY8169"/>
      <c r="AZ8169"/>
    </row>
    <row r="8170" spans="1:52">
      <c r="A8170"/>
      <c r="B8170"/>
      <c r="C8170"/>
      <c r="D8170"/>
      <c r="E8170"/>
      <c r="F8170"/>
      <c r="G8170"/>
      <c r="H8170"/>
      <c r="I8170"/>
      <c r="J8170"/>
      <c r="K8170"/>
      <c r="L8170"/>
      <c r="M8170"/>
      <c r="N8170"/>
      <c r="O8170"/>
      <c r="P8170"/>
      <c r="Q8170"/>
      <c r="R8170"/>
      <c r="S8170"/>
      <c r="T8170"/>
      <c r="U8170"/>
      <c r="V8170"/>
      <c r="W8170"/>
      <c r="X8170"/>
      <c r="Y8170"/>
      <c r="Z8170"/>
      <c r="AA8170"/>
      <c r="AB8170"/>
      <c r="AC8170"/>
      <c r="AD8170"/>
      <c r="AE8170"/>
      <c r="AF8170"/>
      <c r="AG8170"/>
      <c r="AH8170"/>
      <c r="AI8170"/>
      <c r="AJ8170"/>
      <c r="AK8170"/>
      <c r="AL8170"/>
      <c r="AM8170"/>
      <c r="AN8170"/>
      <c r="AO8170"/>
      <c r="AP8170"/>
      <c r="AQ8170"/>
      <c r="AR8170"/>
      <c r="AS8170"/>
      <c r="AT8170"/>
      <c r="AU8170"/>
      <c r="AV8170"/>
      <c r="AW8170"/>
      <c r="AX8170"/>
      <c r="AY8170"/>
      <c r="AZ8170"/>
    </row>
    <row r="8171" spans="1:52">
      <c r="A8171"/>
      <c r="B8171"/>
      <c r="C8171"/>
      <c r="D8171"/>
      <c r="E8171"/>
      <c r="F8171"/>
      <c r="G8171"/>
      <c r="H8171"/>
      <c r="I8171"/>
      <c r="J8171"/>
      <c r="K8171"/>
      <c r="L8171"/>
      <c r="M8171"/>
      <c r="N8171"/>
      <c r="O8171"/>
      <c r="P8171"/>
      <c r="Q8171"/>
      <c r="R8171"/>
      <c r="S8171"/>
      <c r="T8171"/>
      <c r="U8171"/>
      <c r="V8171"/>
      <c r="W8171"/>
      <c r="X8171"/>
      <c r="Y8171"/>
      <c r="Z8171"/>
      <c r="AA8171"/>
      <c r="AB8171"/>
      <c r="AC8171"/>
      <c r="AD8171"/>
      <c r="AE8171"/>
      <c r="AF8171"/>
      <c r="AG8171"/>
      <c r="AH8171"/>
      <c r="AI8171"/>
      <c r="AJ8171"/>
      <c r="AK8171"/>
      <c r="AL8171"/>
      <c r="AM8171"/>
      <c r="AN8171"/>
      <c r="AO8171"/>
      <c r="AP8171"/>
      <c r="AQ8171"/>
      <c r="AR8171"/>
      <c r="AS8171"/>
      <c r="AT8171"/>
      <c r="AU8171"/>
      <c r="AV8171"/>
      <c r="AW8171"/>
      <c r="AX8171"/>
      <c r="AY8171"/>
      <c r="AZ8171"/>
    </row>
    <row r="8172" spans="1:52">
      <c r="A8172"/>
      <c r="B8172"/>
      <c r="C8172"/>
      <c r="D8172"/>
      <c r="E8172"/>
      <c r="F8172"/>
      <c r="G8172"/>
      <c r="H8172"/>
      <c r="I8172"/>
      <c r="J8172"/>
      <c r="K8172"/>
      <c r="L8172"/>
      <c r="M8172"/>
      <c r="N8172"/>
      <c r="O8172"/>
      <c r="P8172"/>
      <c r="Q8172"/>
      <c r="R8172"/>
      <c r="S8172"/>
      <c r="T8172"/>
      <c r="U8172"/>
      <c r="V8172"/>
      <c r="W8172"/>
      <c r="X8172"/>
      <c r="Y8172"/>
      <c r="Z8172"/>
      <c r="AA8172"/>
      <c r="AB8172"/>
      <c r="AC8172"/>
      <c r="AD8172"/>
      <c r="AE8172"/>
      <c r="AF8172"/>
      <c r="AG8172"/>
      <c r="AH8172"/>
      <c r="AI8172"/>
      <c r="AJ8172"/>
      <c r="AK8172"/>
      <c r="AL8172"/>
      <c r="AM8172"/>
      <c r="AN8172"/>
      <c r="AO8172"/>
      <c r="AP8172"/>
      <c r="AQ8172"/>
      <c r="AR8172"/>
      <c r="AS8172"/>
      <c r="AT8172"/>
      <c r="AU8172"/>
      <c r="AV8172"/>
      <c r="AW8172"/>
      <c r="AX8172"/>
      <c r="AY8172"/>
      <c r="AZ8172"/>
    </row>
    <row r="8173" spans="1:52">
      <c r="A8173"/>
      <c r="B8173"/>
      <c r="C8173"/>
      <c r="D8173"/>
      <c r="E8173"/>
      <c r="F8173"/>
      <c r="G8173"/>
      <c r="H8173"/>
      <c r="I8173"/>
      <c r="J8173"/>
      <c r="K8173"/>
      <c r="L8173"/>
      <c r="M8173"/>
      <c r="N8173"/>
      <c r="O8173"/>
      <c r="P8173"/>
      <c r="Q8173"/>
      <c r="R8173"/>
      <c r="S8173"/>
      <c r="T8173"/>
      <c r="U8173"/>
      <c r="V8173"/>
      <c r="W8173"/>
      <c r="X8173"/>
      <c r="Y8173"/>
      <c r="Z8173"/>
      <c r="AA8173"/>
      <c r="AB8173"/>
      <c r="AC8173"/>
      <c r="AD8173"/>
      <c r="AE8173"/>
      <c r="AF8173"/>
      <c r="AG8173"/>
      <c r="AH8173"/>
      <c r="AI8173"/>
      <c r="AJ8173"/>
      <c r="AK8173"/>
      <c r="AL8173"/>
      <c r="AM8173"/>
      <c r="AN8173"/>
      <c r="AO8173"/>
      <c r="AP8173"/>
      <c r="AQ8173"/>
      <c r="AR8173"/>
      <c r="AS8173"/>
      <c r="AT8173"/>
      <c r="AU8173"/>
      <c r="AV8173"/>
      <c r="AW8173"/>
      <c r="AX8173"/>
      <c r="AY8173"/>
      <c r="AZ8173"/>
    </row>
    <row r="8174" spans="1:52">
      <c r="A8174"/>
      <c r="B8174"/>
      <c r="C8174"/>
      <c r="D8174"/>
      <c r="E8174"/>
      <c r="F8174"/>
      <c r="G8174"/>
      <c r="H8174"/>
      <c r="I8174"/>
      <c r="J8174"/>
      <c r="K8174"/>
      <c r="L8174"/>
      <c r="M8174"/>
      <c r="N8174"/>
      <c r="O8174"/>
      <c r="P8174"/>
      <c r="Q8174"/>
      <c r="R8174"/>
      <c r="S8174"/>
      <c r="T8174"/>
      <c r="U8174"/>
      <c r="V8174"/>
      <c r="W8174"/>
      <c r="X8174"/>
      <c r="Y8174"/>
      <c r="Z8174"/>
      <c r="AA8174"/>
      <c r="AB8174"/>
      <c r="AC8174"/>
      <c r="AD8174"/>
      <c r="AE8174"/>
      <c r="AF8174"/>
      <c r="AG8174"/>
      <c r="AH8174"/>
      <c r="AI8174"/>
      <c r="AJ8174"/>
      <c r="AK8174"/>
      <c r="AL8174"/>
      <c r="AM8174"/>
      <c r="AN8174"/>
      <c r="AO8174"/>
      <c r="AP8174"/>
      <c r="AQ8174"/>
      <c r="AR8174"/>
      <c r="AS8174"/>
      <c r="AT8174"/>
      <c r="AU8174"/>
      <c r="AV8174"/>
      <c r="AW8174"/>
      <c r="AX8174"/>
      <c r="AY8174"/>
      <c r="AZ8174"/>
    </row>
    <row r="8175" spans="1:52">
      <c r="A8175"/>
      <c r="B8175"/>
      <c r="C8175"/>
      <c r="D8175"/>
      <c r="E8175"/>
      <c r="F8175"/>
      <c r="G8175"/>
      <c r="H8175"/>
      <c r="I8175"/>
      <c r="J8175"/>
      <c r="K8175"/>
      <c r="L8175"/>
      <c r="M8175"/>
      <c r="N8175"/>
      <c r="O8175"/>
      <c r="P8175"/>
      <c r="Q8175"/>
      <c r="R8175"/>
      <c r="S8175"/>
      <c r="T8175"/>
      <c r="U8175"/>
      <c r="V8175"/>
      <c r="W8175"/>
      <c r="X8175"/>
      <c r="Y8175"/>
      <c r="Z8175"/>
      <c r="AA8175"/>
      <c r="AB8175"/>
      <c r="AC8175"/>
      <c r="AD8175"/>
      <c r="AE8175"/>
      <c r="AF8175"/>
      <c r="AG8175"/>
      <c r="AH8175"/>
      <c r="AI8175"/>
      <c r="AJ8175"/>
      <c r="AK8175"/>
      <c r="AL8175"/>
      <c r="AM8175"/>
      <c r="AN8175"/>
      <c r="AO8175"/>
      <c r="AP8175"/>
      <c r="AQ8175"/>
      <c r="AR8175"/>
      <c r="AS8175"/>
      <c r="AT8175"/>
      <c r="AU8175"/>
      <c r="AV8175"/>
      <c r="AW8175"/>
      <c r="AX8175"/>
      <c r="AY8175"/>
      <c r="AZ8175"/>
    </row>
    <row r="8176" spans="1:52">
      <c r="A8176"/>
      <c r="B8176"/>
      <c r="C8176"/>
      <c r="D8176"/>
      <c r="E8176"/>
      <c r="F8176"/>
      <c r="G8176"/>
      <c r="H8176"/>
      <c r="I8176"/>
      <c r="J8176"/>
      <c r="K8176"/>
      <c r="L8176"/>
      <c r="M8176"/>
      <c r="N8176"/>
      <c r="O8176"/>
      <c r="P8176"/>
      <c r="Q8176"/>
      <c r="R8176"/>
      <c r="S8176"/>
      <c r="T8176"/>
      <c r="U8176"/>
      <c r="V8176"/>
      <c r="W8176"/>
      <c r="X8176"/>
      <c r="Y8176"/>
      <c r="Z8176"/>
      <c r="AA8176"/>
      <c r="AB8176"/>
      <c r="AC8176"/>
      <c r="AD8176"/>
      <c r="AE8176"/>
      <c r="AF8176"/>
      <c r="AG8176"/>
      <c r="AH8176"/>
      <c r="AI8176"/>
      <c r="AJ8176"/>
      <c r="AK8176"/>
      <c r="AL8176"/>
      <c r="AM8176"/>
      <c r="AN8176"/>
      <c r="AO8176"/>
      <c r="AP8176"/>
      <c r="AQ8176"/>
      <c r="AR8176"/>
      <c r="AS8176"/>
      <c r="AT8176"/>
      <c r="AU8176"/>
      <c r="AV8176"/>
      <c r="AW8176"/>
      <c r="AX8176"/>
      <c r="AY8176"/>
      <c r="AZ8176"/>
    </row>
    <row r="8177" spans="1:52">
      <c r="A8177"/>
      <c r="B8177"/>
      <c r="C8177"/>
      <c r="D8177"/>
      <c r="E8177"/>
      <c r="F8177"/>
      <c r="G8177"/>
      <c r="H8177"/>
      <c r="I8177"/>
      <c r="J8177"/>
      <c r="K8177"/>
      <c r="L8177"/>
      <c r="M8177"/>
      <c r="N8177"/>
      <c r="O8177"/>
      <c r="P8177"/>
      <c r="Q8177"/>
      <c r="R8177"/>
      <c r="S8177"/>
      <c r="T8177"/>
      <c r="U8177"/>
      <c r="V8177"/>
      <c r="W8177"/>
      <c r="X8177"/>
      <c r="Y8177"/>
      <c r="Z8177"/>
      <c r="AA8177"/>
      <c r="AB8177"/>
      <c r="AC8177"/>
      <c r="AD8177"/>
      <c r="AE8177"/>
      <c r="AF8177"/>
      <c r="AG8177"/>
      <c r="AH8177"/>
      <c r="AI8177"/>
      <c r="AJ8177"/>
      <c r="AK8177"/>
      <c r="AL8177"/>
      <c r="AM8177"/>
      <c r="AN8177"/>
      <c r="AO8177"/>
      <c r="AP8177"/>
      <c r="AQ8177"/>
      <c r="AR8177"/>
      <c r="AS8177"/>
      <c r="AT8177"/>
      <c r="AU8177"/>
      <c r="AV8177"/>
      <c r="AW8177"/>
      <c r="AX8177"/>
      <c r="AY8177"/>
      <c r="AZ8177"/>
    </row>
    <row r="8178" spans="1:52">
      <c r="A8178"/>
      <c r="B8178"/>
      <c r="C8178"/>
      <c r="D8178"/>
      <c r="E8178"/>
      <c r="F8178"/>
      <c r="G8178"/>
      <c r="H8178"/>
      <c r="I8178"/>
      <c r="J8178"/>
      <c r="K8178"/>
      <c r="L8178"/>
      <c r="M8178"/>
      <c r="N8178"/>
      <c r="O8178"/>
      <c r="P8178"/>
      <c r="Q8178"/>
      <c r="R8178"/>
      <c r="S8178"/>
      <c r="T8178"/>
      <c r="U8178"/>
      <c r="V8178"/>
      <c r="W8178"/>
      <c r="X8178"/>
      <c r="Y8178"/>
      <c r="Z8178"/>
      <c r="AA8178"/>
      <c r="AB8178"/>
      <c r="AC8178"/>
      <c r="AD8178"/>
      <c r="AE8178"/>
      <c r="AF8178"/>
      <c r="AG8178"/>
      <c r="AH8178"/>
      <c r="AI8178"/>
      <c r="AJ8178"/>
      <c r="AK8178"/>
      <c r="AL8178"/>
      <c r="AM8178"/>
      <c r="AN8178"/>
      <c r="AO8178"/>
      <c r="AP8178"/>
      <c r="AQ8178"/>
      <c r="AR8178"/>
      <c r="AS8178"/>
      <c r="AT8178"/>
      <c r="AU8178"/>
      <c r="AV8178"/>
      <c r="AW8178"/>
      <c r="AX8178"/>
      <c r="AY8178"/>
      <c r="AZ8178"/>
    </row>
    <row r="8179" spans="1:52">
      <c r="A8179"/>
      <c r="B8179"/>
      <c r="C8179"/>
      <c r="D8179"/>
      <c r="E8179"/>
      <c r="F8179"/>
      <c r="G8179"/>
      <c r="H8179"/>
      <c r="I8179"/>
      <c r="J8179"/>
      <c r="K8179"/>
      <c r="L8179"/>
      <c r="M8179"/>
      <c r="N8179"/>
      <c r="O8179"/>
      <c r="P8179"/>
      <c r="Q8179"/>
      <c r="R8179"/>
      <c r="S8179"/>
      <c r="T8179"/>
      <c r="U8179"/>
      <c r="V8179"/>
      <c r="W8179"/>
      <c r="X8179"/>
      <c r="Y8179"/>
      <c r="Z8179"/>
      <c r="AA8179"/>
      <c r="AB8179"/>
      <c r="AC8179"/>
      <c r="AD8179"/>
      <c r="AE8179"/>
      <c r="AF8179"/>
      <c r="AG8179"/>
      <c r="AH8179"/>
      <c r="AI8179"/>
      <c r="AJ8179"/>
      <c r="AK8179"/>
      <c r="AL8179"/>
      <c r="AM8179"/>
      <c r="AN8179"/>
      <c r="AO8179"/>
      <c r="AP8179"/>
      <c r="AQ8179"/>
      <c r="AR8179"/>
      <c r="AS8179"/>
      <c r="AT8179"/>
      <c r="AU8179"/>
      <c r="AV8179"/>
      <c r="AW8179"/>
      <c r="AX8179"/>
      <c r="AY8179"/>
      <c r="AZ8179"/>
    </row>
    <row r="8180" spans="1:52">
      <c r="A8180"/>
      <c r="B8180"/>
      <c r="C8180"/>
      <c r="D8180"/>
      <c r="E8180"/>
      <c r="F8180"/>
      <c r="G8180"/>
      <c r="H8180"/>
      <c r="I8180"/>
      <c r="J8180"/>
      <c r="K8180"/>
      <c r="L8180"/>
      <c r="M8180"/>
      <c r="N8180"/>
      <c r="O8180"/>
      <c r="P8180"/>
      <c r="Q8180"/>
      <c r="R8180"/>
      <c r="S8180"/>
      <c r="T8180"/>
      <c r="U8180"/>
      <c r="V8180"/>
      <c r="W8180"/>
      <c r="X8180"/>
      <c r="Y8180"/>
      <c r="Z8180"/>
      <c r="AA8180"/>
      <c r="AB8180"/>
      <c r="AC8180"/>
      <c r="AD8180"/>
      <c r="AE8180"/>
      <c r="AF8180"/>
      <c r="AG8180"/>
      <c r="AH8180"/>
      <c r="AI8180"/>
      <c r="AJ8180"/>
      <c r="AK8180"/>
      <c r="AL8180"/>
      <c r="AM8180"/>
      <c r="AN8180"/>
      <c r="AO8180"/>
      <c r="AP8180"/>
      <c r="AQ8180"/>
      <c r="AR8180"/>
      <c r="AS8180"/>
      <c r="AT8180"/>
      <c r="AU8180"/>
      <c r="AV8180"/>
      <c r="AW8180"/>
      <c r="AX8180"/>
      <c r="AY8180"/>
      <c r="AZ8180"/>
    </row>
    <row r="8181" spans="1:52">
      <c r="A8181"/>
      <c r="B8181"/>
      <c r="C8181"/>
      <c r="D8181"/>
      <c r="E8181"/>
      <c r="F8181"/>
      <c r="G8181"/>
      <c r="H8181"/>
      <c r="I8181"/>
      <c r="J8181"/>
      <c r="K8181"/>
      <c r="L8181"/>
      <c r="M8181"/>
      <c r="N8181"/>
      <c r="O8181"/>
      <c r="P8181"/>
      <c r="Q8181"/>
      <c r="R8181"/>
      <c r="S8181"/>
      <c r="T8181"/>
      <c r="U8181"/>
      <c r="V8181"/>
      <c r="W8181"/>
      <c r="X8181"/>
      <c r="Y8181"/>
      <c r="Z8181"/>
      <c r="AA8181"/>
      <c r="AB8181"/>
      <c r="AC8181"/>
      <c r="AD8181"/>
      <c r="AE8181"/>
      <c r="AF8181"/>
      <c r="AG8181"/>
      <c r="AH8181"/>
      <c r="AI8181"/>
      <c r="AJ8181"/>
      <c r="AK8181"/>
      <c r="AL8181"/>
      <c r="AM8181"/>
      <c r="AN8181"/>
      <c r="AO8181"/>
      <c r="AP8181"/>
      <c r="AQ8181"/>
      <c r="AR8181"/>
      <c r="AS8181"/>
      <c r="AT8181"/>
      <c r="AU8181"/>
      <c r="AV8181"/>
      <c r="AW8181"/>
      <c r="AX8181"/>
      <c r="AY8181"/>
      <c r="AZ8181"/>
    </row>
    <row r="8182" spans="1:52">
      <c r="A8182"/>
      <c r="B8182"/>
      <c r="C8182"/>
      <c r="D8182"/>
      <c r="E8182"/>
      <c r="F8182"/>
      <c r="G8182"/>
      <c r="H8182"/>
      <c r="I8182"/>
      <c r="J8182"/>
      <c r="K8182"/>
      <c r="L8182"/>
      <c r="M8182"/>
      <c r="N8182"/>
      <c r="O8182"/>
      <c r="P8182"/>
      <c r="Q8182"/>
      <c r="R8182"/>
      <c r="S8182"/>
      <c r="T8182"/>
      <c r="U8182"/>
      <c r="V8182"/>
      <c r="W8182"/>
      <c r="X8182"/>
      <c r="Y8182"/>
      <c r="Z8182"/>
      <c r="AA8182"/>
      <c r="AB8182"/>
      <c r="AC8182"/>
      <c r="AD8182"/>
      <c r="AE8182"/>
      <c r="AF8182"/>
      <c r="AG8182"/>
      <c r="AH8182"/>
      <c r="AI8182"/>
      <c r="AJ8182"/>
      <c r="AK8182"/>
      <c r="AL8182"/>
      <c r="AM8182"/>
      <c r="AN8182"/>
      <c r="AO8182"/>
      <c r="AP8182"/>
      <c r="AQ8182"/>
      <c r="AR8182"/>
      <c r="AS8182"/>
      <c r="AT8182"/>
      <c r="AU8182"/>
      <c r="AV8182"/>
      <c r="AW8182"/>
      <c r="AX8182"/>
      <c r="AY8182"/>
      <c r="AZ8182"/>
    </row>
    <row r="8183" spans="1:52">
      <c r="A8183"/>
      <c r="B8183"/>
      <c r="C8183"/>
      <c r="D8183"/>
      <c r="E8183"/>
      <c r="F8183"/>
      <c r="G8183"/>
      <c r="H8183"/>
      <c r="I8183"/>
      <c r="J8183"/>
      <c r="K8183"/>
      <c r="L8183"/>
      <c r="M8183"/>
      <c r="N8183"/>
      <c r="O8183"/>
      <c r="P8183"/>
      <c r="Q8183"/>
      <c r="R8183"/>
      <c r="S8183"/>
      <c r="T8183"/>
      <c r="U8183"/>
      <c r="V8183"/>
      <c r="W8183"/>
      <c r="X8183"/>
      <c r="Y8183"/>
      <c r="Z8183"/>
      <c r="AA8183"/>
      <c r="AB8183"/>
      <c r="AC8183"/>
      <c r="AD8183"/>
      <c r="AE8183"/>
      <c r="AF8183"/>
      <c r="AG8183"/>
      <c r="AH8183"/>
      <c r="AI8183"/>
      <c r="AJ8183"/>
      <c r="AK8183"/>
      <c r="AL8183"/>
      <c r="AM8183"/>
      <c r="AN8183"/>
      <c r="AO8183"/>
      <c r="AP8183"/>
      <c r="AQ8183"/>
      <c r="AR8183"/>
      <c r="AS8183"/>
      <c r="AT8183"/>
      <c r="AU8183"/>
      <c r="AV8183"/>
      <c r="AW8183"/>
      <c r="AX8183"/>
      <c r="AY8183"/>
      <c r="AZ8183"/>
    </row>
    <row r="8184" spans="1:52">
      <c r="A8184"/>
      <c r="B8184"/>
      <c r="C8184"/>
      <c r="D8184"/>
      <c r="E8184"/>
      <c r="F8184"/>
      <c r="G8184"/>
      <c r="H8184"/>
      <c r="I8184"/>
      <c r="J8184"/>
      <c r="K8184"/>
      <c r="L8184"/>
      <c r="M8184"/>
      <c r="N8184"/>
      <c r="O8184"/>
      <c r="P8184"/>
      <c r="Q8184"/>
      <c r="R8184"/>
      <c r="S8184"/>
      <c r="T8184"/>
      <c r="U8184"/>
      <c r="V8184"/>
      <c r="W8184"/>
      <c r="X8184"/>
      <c r="Y8184"/>
      <c r="Z8184"/>
      <c r="AA8184"/>
      <c r="AB8184"/>
      <c r="AC8184"/>
      <c r="AD8184"/>
      <c r="AE8184"/>
      <c r="AF8184"/>
      <c r="AG8184"/>
      <c r="AH8184"/>
      <c r="AI8184"/>
      <c r="AJ8184"/>
      <c r="AK8184"/>
      <c r="AL8184"/>
      <c r="AM8184"/>
      <c r="AN8184"/>
      <c r="AO8184"/>
      <c r="AP8184"/>
      <c r="AQ8184"/>
      <c r="AR8184"/>
      <c r="AS8184"/>
      <c r="AT8184"/>
      <c r="AU8184"/>
      <c r="AV8184"/>
      <c r="AW8184"/>
      <c r="AX8184"/>
      <c r="AY8184"/>
      <c r="AZ8184"/>
    </row>
    <row r="8185" spans="1:52">
      <c r="A8185"/>
      <c r="B8185"/>
      <c r="C8185"/>
      <c r="D8185"/>
      <c r="E8185"/>
      <c r="F8185"/>
      <c r="G8185"/>
      <c r="H8185"/>
      <c r="I8185"/>
      <c r="J8185"/>
      <c r="K8185"/>
      <c r="L8185"/>
      <c r="M8185"/>
      <c r="N8185"/>
      <c r="O8185"/>
      <c r="P8185"/>
      <c r="Q8185"/>
      <c r="R8185"/>
      <c r="S8185"/>
      <c r="T8185"/>
      <c r="U8185"/>
      <c r="V8185"/>
      <c r="W8185"/>
      <c r="X8185"/>
      <c r="Y8185"/>
      <c r="Z8185"/>
      <c r="AA8185"/>
      <c r="AB8185"/>
      <c r="AC8185"/>
      <c r="AD8185"/>
      <c r="AE8185"/>
      <c r="AF8185"/>
      <c r="AG8185"/>
      <c r="AH8185"/>
      <c r="AI8185"/>
      <c r="AJ8185"/>
      <c r="AK8185"/>
      <c r="AL8185"/>
      <c r="AM8185"/>
      <c r="AN8185"/>
      <c r="AO8185"/>
      <c r="AP8185"/>
      <c r="AQ8185"/>
      <c r="AR8185"/>
      <c r="AS8185"/>
      <c r="AT8185"/>
      <c r="AU8185"/>
      <c r="AV8185"/>
      <c r="AW8185"/>
      <c r="AX8185"/>
      <c r="AY8185"/>
      <c r="AZ8185"/>
    </row>
    <row r="8186" spans="1:52">
      <c r="A8186"/>
      <c r="B8186"/>
      <c r="C8186"/>
      <c r="D8186"/>
      <c r="E8186"/>
      <c r="F8186"/>
      <c r="G8186"/>
      <c r="H8186"/>
      <c r="I8186"/>
      <c r="J8186"/>
      <c r="K8186"/>
      <c r="L8186"/>
      <c r="M8186"/>
      <c r="N8186"/>
      <c r="O8186"/>
      <c r="P8186"/>
      <c r="Q8186"/>
      <c r="R8186"/>
      <c r="S8186"/>
      <c r="T8186"/>
      <c r="U8186"/>
      <c r="V8186"/>
      <c r="W8186"/>
      <c r="X8186"/>
      <c r="Y8186"/>
      <c r="Z8186"/>
      <c r="AA8186"/>
      <c r="AB8186"/>
      <c r="AC8186"/>
      <c r="AD8186"/>
      <c r="AE8186"/>
      <c r="AF8186"/>
      <c r="AG8186"/>
      <c r="AH8186"/>
      <c r="AI8186"/>
      <c r="AJ8186"/>
      <c r="AK8186"/>
      <c r="AL8186"/>
      <c r="AM8186"/>
      <c r="AN8186"/>
      <c r="AO8186"/>
      <c r="AP8186"/>
      <c r="AQ8186"/>
      <c r="AR8186"/>
      <c r="AS8186"/>
      <c r="AT8186"/>
      <c r="AU8186"/>
      <c r="AV8186"/>
      <c r="AW8186"/>
      <c r="AX8186"/>
      <c r="AY8186"/>
      <c r="AZ8186"/>
    </row>
    <row r="8187" spans="1:52">
      <c r="A8187"/>
      <c r="B8187"/>
      <c r="C8187"/>
      <c r="D8187"/>
      <c r="E8187"/>
      <c r="F8187"/>
      <c r="G8187"/>
      <c r="H8187"/>
      <c r="I8187"/>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row>
    <row r="8188" spans="1:52">
      <c r="A8188"/>
      <c r="B8188"/>
      <c r="C8188"/>
      <c r="D8188"/>
      <c r="E8188"/>
      <c r="F8188"/>
      <c r="G8188"/>
      <c r="H8188"/>
      <c r="I8188"/>
      <c r="J8188"/>
      <c r="K8188"/>
      <c r="L8188"/>
      <c r="M8188"/>
      <c r="N8188"/>
      <c r="O8188"/>
      <c r="P8188"/>
      <c r="Q8188"/>
      <c r="R8188"/>
      <c r="S8188"/>
      <c r="T8188"/>
      <c r="U8188"/>
      <c r="V8188"/>
      <c r="W8188"/>
      <c r="X8188"/>
      <c r="Y8188"/>
      <c r="Z8188"/>
      <c r="AA8188"/>
      <c r="AB8188"/>
      <c r="AC8188"/>
      <c r="AD8188"/>
      <c r="AE8188"/>
      <c r="AF8188"/>
      <c r="AG8188"/>
      <c r="AH8188"/>
      <c r="AI8188"/>
      <c r="AJ8188"/>
      <c r="AK8188"/>
      <c r="AL8188"/>
      <c r="AM8188"/>
      <c r="AN8188"/>
      <c r="AO8188"/>
      <c r="AP8188"/>
      <c r="AQ8188"/>
      <c r="AR8188"/>
      <c r="AS8188"/>
      <c r="AT8188"/>
      <c r="AU8188"/>
      <c r="AV8188"/>
      <c r="AW8188"/>
      <c r="AX8188"/>
      <c r="AY8188"/>
      <c r="AZ8188"/>
    </row>
    <row r="8189" spans="1:52">
      <c r="A8189"/>
      <c r="B8189"/>
      <c r="C8189"/>
      <c r="D8189"/>
      <c r="E8189"/>
      <c r="F8189"/>
      <c r="G8189"/>
      <c r="H8189"/>
      <c r="I8189"/>
      <c r="J8189"/>
      <c r="K8189"/>
      <c r="L8189"/>
      <c r="M8189"/>
      <c r="N8189"/>
      <c r="O8189"/>
      <c r="P8189"/>
      <c r="Q8189"/>
      <c r="R8189"/>
      <c r="S8189"/>
      <c r="T8189"/>
      <c r="U8189"/>
      <c r="V8189"/>
      <c r="W8189"/>
      <c r="X8189"/>
      <c r="Y8189"/>
      <c r="Z8189"/>
      <c r="AA8189"/>
      <c r="AB8189"/>
      <c r="AC8189"/>
      <c r="AD8189"/>
      <c r="AE8189"/>
      <c r="AF8189"/>
      <c r="AG8189"/>
      <c r="AH8189"/>
      <c r="AI8189"/>
      <c r="AJ8189"/>
      <c r="AK8189"/>
      <c r="AL8189"/>
      <c r="AM8189"/>
      <c r="AN8189"/>
      <c r="AO8189"/>
      <c r="AP8189"/>
      <c r="AQ8189"/>
      <c r="AR8189"/>
      <c r="AS8189"/>
      <c r="AT8189"/>
      <c r="AU8189"/>
      <c r="AV8189"/>
      <c r="AW8189"/>
      <c r="AX8189"/>
      <c r="AY8189"/>
      <c r="AZ8189"/>
    </row>
    <row r="8190" spans="1:52">
      <c r="A8190"/>
      <c r="B8190"/>
      <c r="C8190"/>
      <c r="D8190"/>
      <c r="E8190"/>
      <c r="F8190"/>
      <c r="G8190"/>
      <c r="H8190"/>
      <c r="I8190"/>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row>
    <row r="8191" spans="1:52">
      <c r="A8191"/>
      <c r="B8191"/>
      <c r="C8191"/>
      <c r="D8191"/>
      <c r="E8191"/>
      <c r="F8191"/>
      <c r="G8191"/>
      <c r="H8191"/>
      <c r="I8191"/>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row>
    <row r="8192" spans="1:52">
      <c r="A8192"/>
      <c r="B8192"/>
      <c r="C8192"/>
      <c r="D8192"/>
      <c r="E8192"/>
      <c r="F8192"/>
      <c r="G8192"/>
      <c r="H8192"/>
      <c r="I8192"/>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row>
    <row r="8193" spans="1:52">
      <c r="A8193"/>
      <c r="B8193"/>
      <c r="C8193"/>
      <c r="D8193"/>
      <c r="E8193"/>
      <c r="F8193"/>
      <c r="G8193"/>
      <c r="H8193"/>
      <c r="I8193"/>
      <c r="J8193"/>
      <c r="K8193"/>
      <c r="L8193"/>
      <c r="M8193"/>
      <c r="N8193"/>
      <c r="O8193"/>
      <c r="P8193"/>
      <c r="Q8193"/>
      <c r="R8193"/>
      <c r="S8193"/>
      <c r="T8193"/>
      <c r="U8193"/>
      <c r="V8193"/>
      <c r="W8193"/>
      <c r="X8193"/>
      <c r="Y8193"/>
      <c r="Z8193"/>
      <c r="AA8193"/>
      <c r="AB8193"/>
      <c r="AC8193"/>
      <c r="AD8193"/>
      <c r="AE8193"/>
      <c r="AF8193"/>
      <c r="AG8193"/>
      <c r="AH8193"/>
      <c r="AI8193"/>
      <c r="AJ8193"/>
      <c r="AK8193"/>
      <c r="AL8193"/>
      <c r="AM8193"/>
      <c r="AN8193"/>
      <c r="AO8193"/>
      <c r="AP8193"/>
      <c r="AQ8193"/>
      <c r="AR8193"/>
      <c r="AS8193"/>
      <c r="AT8193"/>
      <c r="AU8193"/>
      <c r="AV8193"/>
      <c r="AW8193"/>
      <c r="AX8193"/>
      <c r="AY8193"/>
      <c r="AZ8193"/>
    </row>
    <row r="8194" spans="1:52">
      <c r="A8194"/>
      <c r="B8194"/>
      <c r="C8194"/>
      <c r="D8194"/>
      <c r="E8194"/>
      <c r="F8194"/>
      <c r="G8194"/>
      <c r="H8194"/>
      <c r="I8194"/>
      <c r="J8194"/>
      <c r="K8194"/>
      <c r="L8194"/>
      <c r="M8194"/>
      <c r="N8194"/>
      <c r="O8194"/>
      <c r="P8194"/>
      <c r="Q8194"/>
      <c r="R8194"/>
      <c r="S8194"/>
      <c r="T8194"/>
      <c r="U8194"/>
      <c r="V8194"/>
      <c r="W8194"/>
      <c r="X8194"/>
      <c r="Y8194"/>
      <c r="Z8194"/>
      <c r="AA8194"/>
      <c r="AB8194"/>
      <c r="AC8194"/>
      <c r="AD8194"/>
      <c r="AE8194"/>
      <c r="AF8194"/>
      <c r="AG8194"/>
      <c r="AH8194"/>
      <c r="AI8194"/>
      <c r="AJ8194"/>
      <c r="AK8194"/>
      <c r="AL8194"/>
      <c r="AM8194"/>
      <c r="AN8194"/>
      <c r="AO8194"/>
      <c r="AP8194"/>
      <c r="AQ8194"/>
      <c r="AR8194"/>
      <c r="AS8194"/>
      <c r="AT8194"/>
      <c r="AU8194"/>
      <c r="AV8194"/>
      <c r="AW8194"/>
      <c r="AX8194"/>
      <c r="AY8194"/>
      <c r="AZ8194"/>
    </row>
    <row r="8195" spans="1:52">
      <c r="A8195"/>
      <c r="B8195"/>
      <c r="C8195"/>
      <c r="D8195"/>
      <c r="E8195"/>
      <c r="F8195"/>
      <c r="G8195"/>
      <c r="H8195"/>
      <c r="I819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row>
    <row r="8196" spans="1:52">
      <c r="A8196"/>
      <c r="B8196"/>
      <c r="C8196"/>
      <c r="D8196"/>
      <c r="E8196"/>
      <c r="F8196"/>
      <c r="G8196"/>
      <c r="H8196"/>
      <c r="I8196"/>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O8196"/>
      <c r="AP8196"/>
      <c r="AQ8196"/>
      <c r="AR8196"/>
      <c r="AS8196"/>
      <c r="AT8196"/>
      <c r="AU8196"/>
      <c r="AV8196"/>
      <c r="AW8196"/>
      <c r="AX8196"/>
      <c r="AY8196"/>
      <c r="AZ8196"/>
    </row>
    <row r="8197" spans="1:52">
      <c r="A8197"/>
      <c r="B8197"/>
      <c r="C8197"/>
      <c r="D8197"/>
      <c r="E8197"/>
      <c r="F8197"/>
      <c r="G8197"/>
      <c r="H8197"/>
      <c r="I8197"/>
      <c r="J8197"/>
      <c r="K8197"/>
      <c r="L8197"/>
      <c r="M8197"/>
      <c r="N8197"/>
      <c r="O8197"/>
      <c r="P8197"/>
      <c r="Q8197"/>
      <c r="R8197"/>
      <c r="S8197"/>
      <c r="T8197"/>
      <c r="U8197"/>
      <c r="V8197"/>
      <c r="W8197"/>
      <c r="X8197"/>
      <c r="Y8197"/>
      <c r="Z8197"/>
      <c r="AA8197"/>
      <c r="AB8197"/>
      <c r="AC8197"/>
      <c r="AD8197"/>
      <c r="AE8197"/>
      <c r="AF8197"/>
      <c r="AG8197"/>
      <c r="AH8197"/>
      <c r="AI8197"/>
      <c r="AJ8197"/>
      <c r="AK8197"/>
      <c r="AL8197"/>
      <c r="AM8197"/>
      <c r="AN8197"/>
      <c r="AO8197"/>
      <c r="AP8197"/>
      <c r="AQ8197"/>
      <c r="AR8197"/>
      <c r="AS8197"/>
      <c r="AT8197"/>
      <c r="AU8197"/>
      <c r="AV8197"/>
      <c r="AW8197"/>
      <c r="AX8197"/>
      <c r="AY8197"/>
      <c r="AZ8197"/>
    </row>
    <row r="8198" spans="1:52">
      <c r="A8198"/>
      <c r="B8198"/>
      <c r="C8198"/>
      <c r="D8198"/>
      <c r="E8198"/>
      <c r="F8198"/>
      <c r="G8198"/>
      <c r="H8198"/>
      <c r="I8198"/>
      <c r="J8198"/>
      <c r="K8198"/>
      <c r="L8198"/>
      <c r="M8198"/>
      <c r="N8198"/>
      <c r="O8198"/>
      <c r="P8198"/>
      <c r="Q8198"/>
      <c r="R8198"/>
      <c r="S8198"/>
      <c r="T8198"/>
      <c r="U8198"/>
      <c r="V8198"/>
      <c r="W8198"/>
      <c r="X8198"/>
      <c r="Y8198"/>
      <c r="Z8198"/>
      <c r="AA8198"/>
      <c r="AB8198"/>
      <c r="AC8198"/>
      <c r="AD8198"/>
      <c r="AE8198"/>
      <c r="AF8198"/>
      <c r="AG8198"/>
      <c r="AH8198"/>
      <c r="AI8198"/>
      <c r="AJ8198"/>
      <c r="AK8198"/>
      <c r="AL8198"/>
      <c r="AM8198"/>
      <c r="AN8198"/>
      <c r="AO8198"/>
      <c r="AP8198"/>
      <c r="AQ8198"/>
      <c r="AR8198"/>
      <c r="AS8198"/>
      <c r="AT8198"/>
      <c r="AU8198"/>
      <c r="AV8198"/>
      <c r="AW8198"/>
      <c r="AX8198"/>
      <c r="AY8198"/>
      <c r="AZ8198"/>
    </row>
    <row r="8199" spans="1:52">
      <c r="A8199"/>
      <c r="B8199"/>
      <c r="C8199"/>
      <c r="D8199"/>
      <c r="E8199"/>
      <c r="F8199"/>
      <c r="G8199"/>
      <c r="H8199"/>
      <c r="I8199"/>
      <c r="J8199"/>
      <c r="K8199"/>
      <c r="L8199"/>
      <c r="M8199"/>
      <c r="N8199"/>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row>
    <row r="8200" spans="1:52">
      <c r="A8200"/>
      <c r="B8200"/>
      <c r="C8200"/>
      <c r="D8200"/>
      <c r="E8200"/>
      <c r="F8200"/>
      <c r="G8200"/>
      <c r="H8200"/>
      <c r="I8200"/>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row>
    <row r="8201" spans="1:52">
      <c r="A8201"/>
      <c r="B8201"/>
      <c r="C8201"/>
      <c r="D8201"/>
      <c r="E8201"/>
      <c r="F8201"/>
      <c r="G8201"/>
      <c r="H8201"/>
      <c r="I8201"/>
      <c r="J8201"/>
      <c r="K8201"/>
      <c r="L8201"/>
      <c r="M8201"/>
      <c r="N8201"/>
      <c r="O8201"/>
      <c r="P8201"/>
      <c r="Q8201"/>
      <c r="R8201"/>
      <c r="S8201"/>
      <c r="T8201"/>
      <c r="U8201"/>
      <c r="V8201"/>
      <c r="W8201"/>
      <c r="X8201"/>
      <c r="Y8201"/>
      <c r="Z8201"/>
      <c r="AA8201"/>
      <c r="AB8201"/>
      <c r="AC8201"/>
      <c r="AD8201"/>
      <c r="AE8201"/>
      <c r="AF8201"/>
      <c r="AG8201"/>
      <c r="AH8201"/>
      <c r="AI8201"/>
      <c r="AJ8201"/>
      <c r="AK8201"/>
      <c r="AL8201"/>
      <c r="AM8201"/>
      <c r="AN8201"/>
      <c r="AO8201"/>
      <c r="AP8201"/>
      <c r="AQ8201"/>
      <c r="AR8201"/>
      <c r="AS8201"/>
      <c r="AT8201"/>
      <c r="AU8201"/>
      <c r="AV8201"/>
      <c r="AW8201"/>
      <c r="AX8201"/>
      <c r="AY8201"/>
      <c r="AZ8201"/>
    </row>
    <row r="8202" spans="1:52">
      <c r="A8202"/>
      <c r="B8202"/>
      <c r="C8202"/>
      <c r="D8202"/>
      <c r="E8202"/>
      <c r="F8202"/>
      <c r="G8202"/>
      <c r="H8202"/>
      <c r="I8202"/>
      <c r="J8202"/>
      <c r="K8202"/>
      <c r="L8202"/>
      <c r="M8202"/>
      <c r="N8202"/>
      <c r="O8202"/>
      <c r="P8202"/>
      <c r="Q8202"/>
      <c r="R8202"/>
      <c r="S8202"/>
      <c r="T8202"/>
      <c r="U8202"/>
      <c r="V8202"/>
      <c r="W8202"/>
      <c r="X8202"/>
      <c r="Y8202"/>
      <c r="Z8202"/>
      <c r="AA8202"/>
      <c r="AB8202"/>
      <c r="AC8202"/>
      <c r="AD8202"/>
      <c r="AE8202"/>
      <c r="AF8202"/>
      <c r="AG8202"/>
      <c r="AH8202"/>
      <c r="AI8202"/>
      <c r="AJ8202"/>
      <c r="AK8202"/>
      <c r="AL8202"/>
      <c r="AM8202"/>
      <c r="AN8202"/>
      <c r="AO8202"/>
      <c r="AP8202"/>
      <c r="AQ8202"/>
      <c r="AR8202"/>
      <c r="AS8202"/>
      <c r="AT8202"/>
      <c r="AU8202"/>
      <c r="AV8202"/>
      <c r="AW8202"/>
      <c r="AX8202"/>
      <c r="AY8202"/>
      <c r="AZ8202"/>
    </row>
    <row r="8203" spans="1:52">
      <c r="A8203"/>
      <c r="B8203"/>
      <c r="C8203"/>
      <c r="D8203"/>
      <c r="E8203"/>
      <c r="F8203"/>
      <c r="G8203"/>
      <c r="H8203"/>
      <c r="I8203"/>
      <c r="J8203"/>
      <c r="K8203"/>
      <c r="L8203"/>
      <c r="M8203"/>
      <c r="N8203"/>
      <c r="O8203"/>
      <c r="P8203"/>
      <c r="Q8203"/>
      <c r="R8203"/>
      <c r="S8203"/>
      <c r="T8203"/>
      <c r="U8203"/>
      <c r="V8203"/>
      <c r="W8203"/>
      <c r="X8203"/>
      <c r="Y8203"/>
      <c r="Z8203"/>
      <c r="AA8203"/>
      <c r="AB8203"/>
      <c r="AC8203"/>
      <c r="AD8203"/>
      <c r="AE8203"/>
      <c r="AF8203"/>
      <c r="AG8203"/>
      <c r="AH8203"/>
      <c r="AI8203"/>
      <c r="AJ8203"/>
      <c r="AK8203"/>
      <c r="AL8203"/>
      <c r="AM8203"/>
      <c r="AN8203"/>
      <c r="AO8203"/>
      <c r="AP8203"/>
      <c r="AQ8203"/>
      <c r="AR8203"/>
      <c r="AS8203"/>
      <c r="AT8203"/>
      <c r="AU8203"/>
      <c r="AV8203"/>
      <c r="AW8203"/>
      <c r="AX8203"/>
      <c r="AY8203"/>
      <c r="AZ8203"/>
    </row>
    <row r="8204" spans="1:52">
      <c r="A8204"/>
      <c r="B8204"/>
      <c r="C8204"/>
      <c r="D8204"/>
      <c r="E8204"/>
      <c r="F8204"/>
      <c r="G8204"/>
      <c r="H8204"/>
      <c r="I8204"/>
      <c r="J8204"/>
      <c r="K8204"/>
      <c r="L8204"/>
      <c r="M8204"/>
      <c r="N8204"/>
      <c r="O8204"/>
      <c r="P8204"/>
      <c r="Q8204"/>
      <c r="R8204"/>
      <c r="S8204"/>
      <c r="T8204"/>
      <c r="U8204"/>
      <c r="V8204"/>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row>
    <row r="8205" spans="1:52">
      <c r="A8205"/>
      <c r="B8205"/>
      <c r="C8205"/>
      <c r="D8205"/>
      <c r="E8205"/>
      <c r="F8205"/>
      <c r="G8205"/>
      <c r="H8205"/>
      <c r="I8205"/>
      <c r="J8205"/>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row>
    <row r="8206" spans="1:52">
      <c r="A8206"/>
      <c r="B8206"/>
      <c r="C8206"/>
      <c r="D8206"/>
      <c r="E8206"/>
      <c r="F8206"/>
      <c r="G8206"/>
      <c r="H8206"/>
      <c r="I8206"/>
      <c r="J8206"/>
      <c r="K8206"/>
      <c r="L8206"/>
      <c r="M8206"/>
      <c r="N8206"/>
      <c r="O8206"/>
      <c r="P8206"/>
      <c r="Q8206"/>
      <c r="R8206"/>
      <c r="S8206"/>
      <c r="T8206"/>
      <c r="U8206"/>
      <c r="V8206"/>
      <c r="W8206"/>
      <c r="X8206"/>
      <c r="Y8206"/>
      <c r="Z8206"/>
      <c r="AA8206"/>
      <c r="AB8206"/>
      <c r="AC8206"/>
      <c r="AD8206"/>
      <c r="AE8206"/>
      <c r="AF8206"/>
      <c r="AG8206"/>
      <c r="AH8206"/>
      <c r="AI8206"/>
      <c r="AJ8206"/>
      <c r="AK8206"/>
      <c r="AL8206"/>
      <c r="AM8206"/>
      <c r="AN8206"/>
      <c r="AO8206"/>
      <c r="AP8206"/>
      <c r="AQ8206"/>
      <c r="AR8206"/>
      <c r="AS8206"/>
      <c r="AT8206"/>
      <c r="AU8206"/>
      <c r="AV8206"/>
      <c r="AW8206"/>
      <c r="AX8206"/>
      <c r="AY8206"/>
      <c r="AZ8206"/>
    </row>
    <row r="8207" spans="1:52">
      <c r="A8207"/>
      <c r="B8207"/>
      <c r="C8207"/>
      <c r="D8207"/>
      <c r="E8207"/>
      <c r="F8207"/>
      <c r="G8207"/>
      <c r="H8207"/>
      <c r="I8207"/>
      <c r="J8207"/>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row>
    <row r="8208" spans="1:52">
      <c r="A8208"/>
      <c r="B8208"/>
      <c r="C8208"/>
      <c r="D8208"/>
      <c r="E8208"/>
      <c r="F8208"/>
      <c r="G8208"/>
      <c r="H8208"/>
      <c r="I8208"/>
      <c r="J8208"/>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row>
    <row r="8209" spans="1:52">
      <c r="A8209"/>
      <c r="B8209"/>
      <c r="C8209"/>
      <c r="D8209"/>
      <c r="E8209"/>
      <c r="F8209"/>
      <c r="G8209"/>
      <c r="H8209"/>
      <c r="I8209"/>
      <c r="J8209"/>
      <c r="K8209"/>
      <c r="L8209"/>
      <c r="M8209"/>
      <c r="N8209"/>
      <c r="O8209"/>
      <c r="P8209"/>
      <c r="Q8209"/>
      <c r="R8209"/>
      <c r="S8209"/>
      <c r="T8209"/>
      <c r="U8209"/>
      <c r="V8209"/>
      <c r="W8209"/>
      <c r="X8209"/>
      <c r="Y8209"/>
      <c r="Z8209"/>
      <c r="AA8209"/>
      <c r="AB8209"/>
      <c r="AC8209"/>
      <c r="AD8209"/>
      <c r="AE8209"/>
      <c r="AF8209"/>
      <c r="AG8209"/>
      <c r="AH8209"/>
      <c r="AI8209"/>
      <c r="AJ8209"/>
      <c r="AK8209"/>
      <c r="AL8209"/>
      <c r="AM8209"/>
      <c r="AN8209"/>
      <c r="AO8209"/>
      <c r="AP8209"/>
      <c r="AQ8209"/>
      <c r="AR8209"/>
      <c r="AS8209"/>
      <c r="AT8209"/>
      <c r="AU8209"/>
      <c r="AV8209"/>
      <c r="AW8209"/>
      <c r="AX8209"/>
      <c r="AY8209"/>
      <c r="AZ8209"/>
    </row>
    <row r="8210" spans="1:52">
      <c r="A8210"/>
      <c r="B8210"/>
      <c r="C8210"/>
      <c r="D8210"/>
      <c r="E8210"/>
      <c r="F8210"/>
      <c r="G8210"/>
      <c r="H8210"/>
      <c r="I8210"/>
      <c r="J8210"/>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row>
    <row r="8211" spans="1:52">
      <c r="A8211"/>
      <c r="B8211"/>
      <c r="C8211"/>
      <c r="D8211"/>
      <c r="E8211"/>
      <c r="F8211"/>
      <c r="G8211"/>
      <c r="H8211"/>
      <c r="I8211"/>
      <c r="J8211"/>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row>
    <row r="8212" spans="1:52">
      <c r="A8212"/>
      <c r="B8212"/>
      <c r="C8212"/>
      <c r="D8212"/>
      <c r="E8212"/>
      <c r="F8212"/>
      <c r="G8212"/>
      <c r="H8212"/>
      <c r="I8212"/>
      <c r="J8212"/>
      <c r="K8212"/>
      <c r="L8212"/>
      <c r="M8212"/>
      <c r="N8212"/>
      <c r="O8212"/>
      <c r="P8212"/>
      <c r="Q8212"/>
      <c r="R8212"/>
      <c r="S8212"/>
      <c r="T8212"/>
      <c r="U8212"/>
      <c r="V8212"/>
      <c r="W8212"/>
      <c r="X8212"/>
      <c r="Y8212"/>
      <c r="Z8212"/>
      <c r="AA8212"/>
      <c r="AB8212"/>
      <c r="AC8212"/>
      <c r="AD8212"/>
      <c r="AE8212"/>
      <c r="AF8212"/>
      <c r="AG8212"/>
      <c r="AH8212"/>
      <c r="AI8212"/>
      <c r="AJ8212"/>
      <c r="AK8212"/>
      <c r="AL8212"/>
      <c r="AM8212"/>
      <c r="AN8212"/>
      <c r="AO8212"/>
      <c r="AP8212"/>
      <c r="AQ8212"/>
      <c r="AR8212"/>
      <c r="AS8212"/>
      <c r="AT8212"/>
      <c r="AU8212"/>
      <c r="AV8212"/>
      <c r="AW8212"/>
      <c r="AX8212"/>
      <c r="AY8212"/>
      <c r="AZ8212"/>
    </row>
    <row r="8213" spans="1:52">
      <c r="A8213"/>
      <c r="B8213"/>
      <c r="C8213"/>
      <c r="D8213"/>
      <c r="E8213"/>
      <c r="F8213"/>
      <c r="G8213"/>
      <c r="H8213"/>
      <c r="I8213"/>
      <c r="J8213"/>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row>
    <row r="8214" spans="1:52">
      <c r="A8214"/>
      <c r="B8214"/>
      <c r="C8214"/>
      <c r="D8214"/>
      <c r="E8214"/>
      <c r="F8214"/>
      <c r="G8214"/>
      <c r="H8214"/>
      <c r="I8214"/>
      <c r="J8214"/>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row>
    <row r="8215" spans="1:52">
      <c r="A8215"/>
      <c r="B8215"/>
      <c r="C8215"/>
      <c r="D8215"/>
      <c r="E8215"/>
      <c r="F8215"/>
      <c r="G8215"/>
      <c r="H8215"/>
      <c r="I8215"/>
      <c r="J8215"/>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row>
    <row r="8216" spans="1:52">
      <c r="A8216"/>
      <c r="B8216"/>
      <c r="C8216"/>
      <c r="D8216"/>
      <c r="E8216"/>
      <c r="F8216"/>
      <c r="G8216"/>
      <c r="H8216"/>
      <c r="I8216"/>
      <c r="J8216"/>
      <c r="K8216"/>
      <c r="L8216"/>
      <c r="M8216"/>
      <c r="N8216"/>
      <c r="O8216"/>
      <c r="P8216"/>
      <c r="Q8216"/>
      <c r="R8216"/>
      <c r="S8216"/>
      <c r="T8216"/>
      <c r="U8216"/>
      <c r="V8216"/>
      <c r="W8216"/>
      <c r="X8216"/>
      <c r="Y8216"/>
      <c r="Z8216"/>
      <c r="AA8216"/>
      <c r="AB8216"/>
      <c r="AC8216"/>
      <c r="AD8216"/>
      <c r="AE8216"/>
      <c r="AF8216"/>
      <c r="AG8216"/>
      <c r="AH8216"/>
      <c r="AI8216"/>
      <c r="AJ8216"/>
      <c r="AK8216"/>
      <c r="AL8216"/>
      <c r="AM8216"/>
      <c r="AN8216"/>
      <c r="AO8216"/>
      <c r="AP8216"/>
      <c r="AQ8216"/>
      <c r="AR8216"/>
      <c r="AS8216"/>
      <c r="AT8216"/>
      <c r="AU8216"/>
      <c r="AV8216"/>
      <c r="AW8216"/>
      <c r="AX8216"/>
      <c r="AY8216"/>
      <c r="AZ8216"/>
    </row>
    <row r="8217" spans="1:52">
      <c r="A8217"/>
      <c r="B8217"/>
      <c r="C8217"/>
      <c r="D8217"/>
      <c r="E8217"/>
      <c r="F8217"/>
      <c r="G8217"/>
      <c r="H8217"/>
      <c r="I8217"/>
      <c r="J8217"/>
      <c r="K8217"/>
      <c r="L8217"/>
      <c r="M8217"/>
      <c r="N8217"/>
      <c r="O8217"/>
      <c r="P8217"/>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row>
    <row r="8218" spans="1:52">
      <c r="A8218"/>
      <c r="B8218"/>
      <c r="C8218"/>
      <c r="D8218"/>
      <c r="E8218"/>
      <c r="F8218"/>
      <c r="G8218"/>
      <c r="H8218"/>
      <c r="I8218"/>
      <c r="J8218"/>
      <c r="K8218"/>
      <c r="L8218"/>
      <c r="M8218"/>
      <c r="N8218"/>
      <c r="O8218"/>
      <c r="P8218"/>
      <c r="Q8218"/>
      <c r="R8218"/>
      <c r="S8218"/>
      <c r="T8218"/>
      <c r="U8218"/>
      <c r="V8218"/>
      <c r="W8218"/>
      <c r="X8218"/>
      <c r="Y8218"/>
      <c r="Z8218"/>
      <c r="AA8218"/>
      <c r="AB8218"/>
      <c r="AC8218"/>
      <c r="AD8218"/>
      <c r="AE8218"/>
      <c r="AF8218"/>
      <c r="AG8218"/>
      <c r="AH8218"/>
      <c r="AI8218"/>
      <c r="AJ8218"/>
      <c r="AK8218"/>
      <c r="AL8218"/>
      <c r="AM8218"/>
      <c r="AN8218"/>
      <c r="AO8218"/>
      <c r="AP8218"/>
      <c r="AQ8218"/>
      <c r="AR8218"/>
      <c r="AS8218"/>
      <c r="AT8218"/>
      <c r="AU8218"/>
      <c r="AV8218"/>
      <c r="AW8218"/>
      <c r="AX8218"/>
      <c r="AY8218"/>
      <c r="AZ8218"/>
    </row>
    <row r="8219" spans="1:52">
      <c r="A8219"/>
      <c r="B8219"/>
      <c r="C8219"/>
      <c r="D8219"/>
      <c r="E8219"/>
      <c r="F8219"/>
      <c r="G8219"/>
      <c r="H8219"/>
      <c r="I8219"/>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row>
    <row r="8220" spans="1:52">
      <c r="A8220"/>
      <c r="B8220"/>
      <c r="C8220"/>
      <c r="D8220"/>
      <c r="E8220"/>
      <c r="F8220"/>
      <c r="G8220"/>
      <c r="H8220"/>
      <c r="I8220"/>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row>
    <row r="8221" spans="1:52">
      <c r="A8221"/>
      <c r="B8221"/>
      <c r="C8221"/>
      <c r="D8221"/>
      <c r="E8221"/>
      <c r="F8221"/>
      <c r="G8221"/>
      <c r="H8221"/>
      <c r="I8221"/>
      <c r="J8221"/>
      <c r="K8221"/>
      <c r="L8221"/>
      <c r="M8221"/>
      <c r="N8221"/>
      <c r="O8221"/>
      <c r="P8221"/>
      <c r="Q8221"/>
      <c r="R8221"/>
      <c r="S8221"/>
      <c r="T8221"/>
      <c r="U8221"/>
      <c r="V8221"/>
      <c r="W8221"/>
      <c r="X8221"/>
      <c r="Y8221"/>
      <c r="Z8221"/>
      <c r="AA8221"/>
      <c r="AB8221"/>
      <c r="AC8221"/>
      <c r="AD8221"/>
      <c r="AE8221"/>
      <c r="AF8221"/>
      <c r="AG8221"/>
      <c r="AH8221"/>
      <c r="AI8221"/>
      <c r="AJ8221"/>
      <c r="AK8221"/>
      <c r="AL8221"/>
      <c r="AM8221"/>
      <c r="AN8221"/>
      <c r="AO8221"/>
      <c r="AP8221"/>
      <c r="AQ8221"/>
      <c r="AR8221"/>
      <c r="AS8221"/>
      <c r="AT8221"/>
      <c r="AU8221"/>
      <c r="AV8221"/>
      <c r="AW8221"/>
      <c r="AX8221"/>
      <c r="AY8221"/>
      <c r="AZ8221"/>
    </row>
    <row r="8222" spans="1:52">
      <c r="A8222"/>
      <c r="B8222"/>
      <c r="C8222"/>
      <c r="D8222"/>
      <c r="E8222"/>
      <c r="F8222"/>
      <c r="G8222"/>
      <c r="H8222"/>
      <c r="I8222"/>
      <c r="J8222"/>
      <c r="K8222"/>
      <c r="L8222"/>
      <c r="M8222"/>
      <c r="N8222"/>
      <c r="O8222"/>
      <c r="P8222"/>
      <c r="Q8222"/>
      <c r="R8222"/>
      <c r="S8222"/>
      <c r="T8222"/>
      <c r="U8222"/>
      <c r="V8222"/>
      <c r="W8222"/>
      <c r="X8222"/>
      <c r="Y8222"/>
      <c r="Z8222"/>
      <c r="AA8222"/>
      <c r="AB8222"/>
      <c r="AC8222"/>
      <c r="AD8222"/>
      <c r="AE8222"/>
      <c r="AF8222"/>
      <c r="AG8222"/>
      <c r="AH8222"/>
      <c r="AI8222"/>
      <c r="AJ8222"/>
      <c r="AK8222"/>
      <c r="AL8222"/>
      <c r="AM8222"/>
      <c r="AN8222"/>
      <c r="AO8222"/>
      <c r="AP8222"/>
      <c r="AQ8222"/>
      <c r="AR8222"/>
      <c r="AS8222"/>
      <c r="AT8222"/>
      <c r="AU8222"/>
      <c r="AV8222"/>
      <c r="AW8222"/>
      <c r="AX8222"/>
      <c r="AY8222"/>
      <c r="AZ8222"/>
    </row>
    <row r="8223" spans="1:52">
      <c r="A8223"/>
      <c r="B8223"/>
      <c r="C8223"/>
      <c r="D8223"/>
      <c r="E8223"/>
      <c r="F8223"/>
      <c r="G8223"/>
      <c r="H8223"/>
      <c r="I8223"/>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row>
    <row r="8224" spans="1:52">
      <c r="A8224"/>
      <c r="B8224"/>
      <c r="C8224"/>
      <c r="D8224"/>
      <c r="E8224"/>
      <c r="F8224"/>
      <c r="G8224"/>
      <c r="H8224"/>
      <c r="I8224"/>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row>
    <row r="8225" spans="1:52">
      <c r="A8225"/>
      <c r="B8225"/>
      <c r="C8225"/>
      <c r="D8225"/>
      <c r="E8225"/>
      <c r="F8225"/>
      <c r="G8225"/>
      <c r="H8225"/>
      <c r="I82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row>
    <row r="8226" spans="1:52">
      <c r="A8226"/>
      <c r="B8226"/>
      <c r="C8226"/>
      <c r="D8226"/>
      <c r="E8226"/>
      <c r="F8226"/>
      <c r="G8226"/>
      <c r="H8226"/>
      <c r="I8226"/>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row>
    <row r="8227" spans="1:52">
      <c r="A8227"/>
      <c r="B8227"/>
      <c r="C8227"/>
      <c r="D8227"/>
      <c r="E8227"/>
      <c r="F8227"/>
      <c r="G8227"/>
      <c r="H8227"/>
      <c r="I8227"/>
      <c r="J8227"/>
      <c r="K8227"/>
      <c r="L8227"/>
      <c r="M8227"/>
      <c r="N8227"/>
      <c r="O8227"/>
      <c r="P8227"/>
      <c r="Q8227"/>
      <c r="R8227"/>
      <c r="S8227"/>
      <c r="T8227"/>
      <c r="U8227"/>
      <c r="V8227"/>
      <c r="W8227"/>
      <c r="X8227"/>
      <c r="Y8227"/>
      <c r="Z8227"/>
      <c r="AA8227"/>
      <c r="AB8227"/>
      <c r="AC8227"/>
      <c r="AD8227"/>
      <c r="AE8227"/>
      <c r="AF8227"/>
      <c r="AG8227"/>
      <c r="AH8227"/>
      <c r="AI8227"/>
      <c r="AJ8227"/>
      <c r="AK8227"/>
      <c r="AL8227"/>
      <c r="AM8227"/>
      <c r="AN8227"/>
      <c r="AO8227"/>
      <c r="AP8227"/>
      <c r="AQ8227"/>
      <c r="AR8227"/>
      <c r="AS8227"/>
      <c r="AT8227"/>
      <c r="AU8227"/>
      <c r="AV8227"/>
      <c r="AW8227"/>
      <c r="AX8227"/>
      <c r="AY8227"/>
      <c r="AZ8227"/>
    </row>
    <row r="8228" spans="1:52">
      <c r="A8228"/>
      <c r="B8228"/>
      <c r="C8228"/>
      <c r="D8228"/>
      <c r="E8228"/>
      <c r="F8228"/>
      <c r="G8228"/>
      <c r="H8228"/>
      <c r="I8228"/>
      <c r="J8228"/>
      <c r="K8228"/>
      <c r="L8228"/>
      <c r="M8228"/>
      <c r="N8228"/>
      <c r="O8228"/>
      <c r="P8228"/>
      <c r="Q8228"/>
      <c r="R8228"/>
      <c r="S8228"/>
      <c r="T8228"/>
      <c r="U8228"/>
      <c r="V8228"/>
      <c r="W8228"/>
      <c r="X8228"/>
      <c r="Y8228"/>
      <c r="Z8228"/>
      <c r="AA8228"/>
      <c r="AB8228"/>
      <c r="AC8228"/>
      <c r="AD8228"/>
      <c r="AE8228"/>
      <c r="AF8228"/>
      <c r="AG8228"/>
      <c r="AH8228"/>
      <c r="AI8228"/>
      <c r="AJ8228"/>
      <c r="AK8228"/>
      <c r="AL8228"/>
      <c r="AM8228"/>
      <c r="AN8228"/>
      <c r="AO8228"/>
      <c r="AP8228"/>
      <c r="AQ8228"/>
      <c r="AR8228"/>
      <c r="AS8228"/>
      <c r="AT8228"/>
      <c r="AU8228"/>
      <c r="AV8228"/>
      <c r="AW8228"/>
      <c r="AX8228"/>
      <c r="AY8228"/>
      <c r="AZ8228"/>
    </row>
    <row r="8229" spans="1:52">
      <c r="A8229"/>
      <c r="B8229"/>
      <c r="C8229"/>
      <c r="D8229"/>
      <c r="E8229"/>
      <c r="F8229"/>
      <c r="G8229"/>
      <c r="H8229"/>
      <c r="I8229"/>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row>
    <row r="8230" spans="1:52">
      <c r="A8230"/>
      <c r="B8230"/>
      <c r="C8230"/>
      <c r="D8230"/>
      <c r="E8230"/>
      <c r="F8230"/>
      <c r="G8230"/>
      <c r="H8230"/>
      <c r="I8230"/>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row>
    <row r="8231" spans="1:52">
      <c r="A8231"/>
      <c r="B8231"/>
      <c r="C8231"/>
      <c r="D8231"/>
      <c r="E8231"/>
      <c r="F8231"/>
      <c r="G8231"/>
      <c r="H8231"/>
      <c r="I8231"/>
      <c r="J8231"/>
      <c r="K8231"/>
      <c r="L8231"/>
      <c r="M8231"/>
      <c r="N8231"/>
      <c r="O8231"/>
      <c r="P8231"/>
      <c r="Q8231"/>
      <c r="R8231"/>
      <c r="S8231"/>
      <c r="T8231"/>
      <c r="U8231"/>
      <c r="V8231"/>
      <c r="W8231"/>
      <c r="X8231"/>
      <c r="Y8231"/>
      <c r="Z8231"/>
      <c r="AA8231"/>
      <c r="AB8231"/>
      <c r="AC8231"/>
      <c r="AD8231"/>
      <c r="AE8231"/>
      <c r="AF8231"/>
      <c r="AG8231"/>
      <c r="AH8231"/>
      <c r="AI8231"/>
      <c r="AJ8231"/>
      <c r="AK8231"/>
      <c r="AL8231"/>
      <c r="AM8231"/>
      <c r="AN8231"/>
      <c r="AO8231"/>
      <c r="AP8231"/>
      <c r="AQ8231"/>
      <c r="AR8231"/>
      <c r="AS8231"/>
      <c r="AT8231"/>
      <c r="AU8231"/>
      <c r="AV8231"/>
      <c r="AW8231"/>
      <c r="AX8231"/>
      <c r="AY8231"/>
      <c r="AZ8231"/>
    </row>
    <row r="8232" spans="1:52">
      <c r="A8232"/>
      <c r="B8232"/>
      <c r="C8232"/>
      <c r="D8232"/>
      <c r="E8232"/>
      <c r="F8232"/>
      <c r="G8232"/>
      <c r="H8232"/>
      <c r="I8232"/>
      <c r="J8232"/>
      <c r="K8232"/>
      <c r="L8232"/>
      <c r="M8232"/>
      <c r="N8232"/>
      <c r="O8232"/>
      <c r="P8232"/>
      <c r="Q8232"/>
      <c r="R8232"/>
      <c r="S8232"/>
      <c r="T8232"/>
      <c r="U8232"/>
      <c r="V8232"/>
      <c r="W8232"/>
      <c r="X8232"/>
      <c r="Y8232"/>
      <c r="Z8232"/>
      <c r="AA8232"/>
      <c r="AB8232"/>
      <c r="AC8232"/>
      <c r="AD8232"/>
      <c r="AE8232"/>
      <c r="AF8232"/>
      <c r="AG8232"/>
      <c r="AH8232"/>
      <c r="AI8232"/>
      <c r="AJ8232"/>
      <c r="AK8232"/>
      <c r="AL8232"/>
      <c r="AM8232"/>
      <c r="AN8232"/>
      <c r="AO8232"/>
      <c r="AP8232"/>
      <c r="AQ8232"/>
      <c r="AR8232"/>
      <c r="AS8232"/>
      <c r="AT8232"/>
      <c r="AU8232"/>
      <c r="AV8232"/>
      <c r="AW8232"/>
      <c r="AX8232"/>
      <c r="AY8232"/>
      <c r="AZ8232"/>
    </row>
    <row r="8233" spans="1:52">
      <c r="A8233"/>
      <c r="B8233"/>
      <c r="C8233"/>
      <c r="D8233"/>
      <c r="E8233"/>
      <c r="F8233"/>
      <c r="G8233"/>
      <c r="H8233"/>
      <c r="I8233"/>
      <c r="J8233"/>
      <c r="K8233"/>
      <c r="L8233"/>
      <c r="M8233"/>
      <c r="N8233"/>
      <c r="O8233"/>
      <c r="P8233"/>
      <c r="Q8233"/>
      <c r="R8233"/>
      <c r="S8233"/>
      <c r="T8233"/>
      <c r="U8233"/>
      <c r="V8233"/>
      <c r="W8233"/>
      <c r="X8233"/>
      <c r="Y8233"/>
      <c r="Z8233"/>
      <c r="AA8233"/>
      <c r="AB8233"/>
      <c r="AC8233"/>
      <c r="AD8233"/>
      <c r="AE8233"/>
      <c r="AF8233"/>
      <c r="AG8233"/>
      <c r="AH8233"/>
      <c r="AI8233"/>
      <c r="AJ8233"/>
      <c r="AK8233"/>
      <c r="AL8233"/>
      <c r="AM8233"/>
      <c r="AN8233"/>
      <c r="AO8233"/>
      <c r="AP8233"/>
      <c r="AQ8233"/>
      <c r="AR8233"/>
      <c r="AS8233"/>
      <c r="AT8233"/>
      <c r="AU8233"/>
      <c r="AV8233"/>
      <c r="AW8233"/>
      <c r="AX8233"/>
      <c r="AY8233"/>
      <c r="AZ8233"/>
    </row>
    <row r="8234" spans="1:52">
      <c r="A8234"/>
      <c r="B8234"/>
      <c r="C8234"/>
      <c r="D8234"/>
      <c r="E8234"/>
      <c r="F8234"/>
      <c r="G8234"/>
      <c r="H8234"/>
      <c r="I8234"/>
      <c r="J8234"/>
      <c r="K8234"/>
      <c r="L8234"/>
      <c r="M8234"/>
      <c r="N8234"/>
      <c r="O8234"/>
      <c r="P8234"/>
      <c r="Q8234"/>
      <c r="R8234"/>
      <c r="S8234"/>
      <c r="T8234"/>
      <c r="U8234"/>
      <c r="V8234"/>
      <c r="W8234"/>
      <c r="X8234"/>
      <c r="Y8234"/>
      <c r="Z8234"/>
      <c r="AA8234"/>
      <c r="AB8234"/>
      <c r="AC8234"/>
      <c r="AD8234"/>
      <c r="AE8234"/>
      <c r="AF8234"/>
      <c r="AG8234"/>
      <c r="AH8234"/>
      <c r="AI8234"/>
      <c r="AJ8234"/>
      <c r="AK8234"/>
      <c r="AL8234"/>
      <c r="AM8234"/>
      <c r="AN8234"/>
      <c r="AO8234"/>
      <c r="AP8234"/>
      <c r="AQ8234"/>
      <c r="AR8234"/>
      <c r="AS8234"/>
      <c r="AT8234"/>
      <c r="AU8234"/>
      <c r="AV8234"/>
      <c r="AW8234"/>
      <c r="AX8234"/>
      <c r="AY8234"/>
      <c r="AZ8234"/>
    </row>
    <row r="8235" spans="1:52">
      <c r="A8235"/>
      <c r="B8235"/>
      <c r="C8235"/>
      <c r="D8235"/>
      <c r="E8235"/>
      <c r="F8235"/>
      <c r="G8235"/>
      <c r="H8235"/>
      <c r="I8235"/>
      <c r="J8235"/>
      <c r="K8235"/>
      <c r="L8235"/>
      <c r="M8235"/>
      <c r="N8235"/>
      <c r="O8235"/>
      <c r="P8235"/>
      <c r="Q8235"/>
      <c r="R8235"/>
      <c r="S8235"/>
      <c r="T8235"/>
      <c r="U8235"/>
      <c r="V8235"/>
      <c r="W8235"/>
      <c r="X8235"/>
      <c r="Y8235"/>
      <c r="Z8235"/>
      <c r="AA8235"/>
      <c r="AB8235"/>
      <c r="AC8235"/>
      <c r="AD8235"/>
      <c r="AE8235"/>
      <c r="AF8235"/>
      <c r="AG8235"/>
      <c r="AH8235"/>
      <c r="AI8235"/>
      <c r="AJ8235"/>
      <c r="AK8235"/>
      <c r="AL8235"/>
      <c r="AM8235"/>
      <c r="AN8235"/>
      <c r="AO8235"/>
      <c r="AP8235"/>
      <c r="AQ8235"/>
      <c r="AR8235"/>
      <c r="AS8235"/>
      <c r="AT8235"/>
      <c r="AU8235"/>
      <c r="AV8235"/>
      <c r="AW8235"/>
      <c r="AX8235"/>
      <c r="AY8235"/>
      <c r="AZ8235"/>
    </row>
    <row r="8236" spans="1:52">
      <c r="A8236"/>
      <c r="B8236"/>
      <c r="C8236"/>
      <c r="D8236"/>
      <c r="E8236"/>
      <c r="F8236"/>
      <c r="G8236"/>
      <c r="H8236"/>
      <c r="I8236"/>
      <c r="J8236"/>
      <c r="K8236"/>
      <c r="L8236"/>
      <c r="M8236"/>
      <c r="N8236"/>
      <c r="O8236"/>
      <c r="P8236"/>
      <c r="Q8236"/>
      <c r="R8236"/>
      <c r="S8236"/>
      <c r="T8236"/>
      <c r="U8236"/>
      <c r="V8236"/>
      <c r="W8236"/>
      <c r="X8236"/>
      <c r="Y8236"/>
      <c r="Z8236"/>
      <c r="AA8236"/>
      <c r="AB8236"/>
      <c r="AC8236"/>
      <c r="AD8236"/>
      <c r="AE8236"/>
      <c r="AF8236"/>
      <c r="AG8236"/>
      <c r="AH8236"/>
      <c r="AI8236"/>
      <c r="AJ8236"/>
      <c r="AK8236"/>
      <c r="AL8236"/>
      <c r="AM8236"/>
      <c r="AN8236"/>
      <c r="AO8236"/>
      <c r="AP8236"/>
      <c r="AQ8236"/>
      <c r="AR8236"/>
      <c r="AS8236"/>
      <c r="AT8236"/>
      <c r="AU8236"/>
      <c r="AV8236"/>
      <c r="AW8236"/>
      <c r="AX8236"/>
      <c r="AY8236"/>
      <c r="AZ8236"/>
    </row>
    <row r="8237" spans="1:52">
      <c r="A8237"/>
      <c r="B8237"/>
      <c r="C8237"/>
      <c r="D8237"/>
      <c r="E8237"/>
      <c r="F8237"/>
      <c r="G8237"/>
      <c r="H8237"/>
      <c r="I8237"/>
      <c r="J8237"/>
      <c r="K8237"/>
      <c r="L8237"/>
      <c r="M8237"/>
      <c r="N8237"/>
      <c r="O8237"/>
      <c r="P8237"/>
      <c r="Q8237"/>
      <c r="R8237"/>
      <c r="S8237"/>
      <c r="T8237"/>
      <c r="U8237"/>
      <c r="V8237"/>
      <c r="W8237"/>
      <c r="X8237"/>
      <c r="Y8237"/>
      <c r="Z8237"/>
      <c r="AA8237"/>
      <c r="AB8237"/>
      <c r="AC8237"/>
      <c r="AD8237"/>
      <c r="AE8237"/>
      <c r="AF8237"/>
      <c r="AG8237"/>
      <c r="AH8237"/>
      <c r="AI8237"/>
      <c r="AJ8237"/>
      <c r="AK8237"/>
      <c r="AL8237"/>
      <c r="AM8237"/>
      <c r="AN8237"/>
      <c r="AO8237"/>
      <c r="AP8237"/>
      <c r="AQ8237"/>
      <c r="AR8237"/>
      <c r="AS8237"/>
      <c r="AT8237"/>
      <c r="AU8237"/>
      <c r="AV8237"/>
      <c r="AW8237"/>
      <c r="AX8237"/>
      <c r="AY8237"/>
      <c r="AZ8237"/>
    </row>
    <row r="8238" spans="1:52">
      <c r="A8238"/>
      <c r="B8238"/>
      <c r="C8238"/>
      <c r="D8238"/>
      <c r="E8238"/>
      <c r="F8238"/>
      <c r="G8238"/>
      <c r="H8238"/>
      <c r="I8238"/>
      <c r="J8238"/>
      <c r="K8238"/>
      <c r="L8238"/>
      <c r="M8238"/>
      <c r="N8238"/>
      <c r="O8238"/>
      <c r="P8238"/>
      <c r="Q8238"/>
      <c r="R8238"/>
      <c r="S8238"/>
      <c r="T8238"/>
      <c r="U8238"/>
      <c r="V8238"/>
      <c r="W8238"/>
      <c r="X8238"/>
      <c r="Y8238"/>
      <c r="Z8238"/>
      <c r="AA8238"/>
      <c r="AB8238"/>
      <c r="AC8238"/>
      <c r="AD8238"/>
      <c r="AE8238"/>
      <c r="AF8238"/>
      <c r="AG8238"/>
      <c r="AH8238"/>
      <c r="AI8238"/>
      <c r="AJ8238"/>
      <c r="AK8238"/>
      <c r="AL8238"/>
      <c r="AM8238"/>
      <c r="AN8238"/>
      <c r="AO8238"/>
      <c r="AP8238"/>
      <c r="AQ8238"/>
      <c r="AR8238"/>
      <c r="AS8238"/>
      <c r="AT8238"/>
      <c r="AU8238"/>
      <c r="AV8238"/>
      <c r="AW8238"/>
      <c r="AX8238"/>
      <c r="AY8238"/>
      <c r="AZ8238"/>
    </row>
    <row r="8239" spans="1:52">
      <c r="A8239"/>
      <c r="B8239"/>
      <c r="C8239"/>
      <c r="D8239"/>
      <c r="E8239"/>
      <c r="F8239"/>
      <c r="G8239"/>
      <c r="H8239"/>
      <c r="I8239"/>
      <c r="J8239"/>
      <c r="K8239"/>
      <c r="L8239"/>
      <c r="M8239"/>
      <c r="N8239"/>
      <c r="O8239"/>
      <c r="P8239"/>
      <c r="Q8239"/>
      <c r="R8239"/>
      <c r="S8239"/>
      <c r="T8239"/>
      <c r="U8239"/>
      <c r="V8239"/>
      <c r="W8239"/>
      <c r="X8239"/>
      <c r="Y8239"/>
      <c r="Z8239"/>
      <c r="AA8239"/>
      <c r="AB8239"/>
      <c r="AC8239"/>
      <c r="AD8239"/>
      <c r="AE8239"/>
      <c r="AF8239"/>
      <c r="AG8239"/>
      <c r="AH8239"/>
      <c r="AI8239"/>
      <c r="AJ8239"/>
      <c r="AK8239"/>
      <c r="AL8239"/>
      <c r="AM8239"/>
      <c r="AN8239"/>
      <c r="AO8239"/>
      <c r="AP8239"/>
      <c r="AQ8239"/>
      <c r="AR8239"/>
      <c r="AS8239"/>
      <c r="AT8239"/>
      <c r="AU8239"/>
      <c r="AV8239"/>
      <c r="AW8239"/>
      <c r="AX8239"/>
      <c r="AY8239"/>
      <c r="AZ8239"/>
    </row>
    <row r="8240" spans="1:52">
      <c r="A8240"/>
      <c r="B8240"/>
      <c r="C8240"/>
      <c r="D8240"/>
      <c r="E8240"/>
      <c r="F8240"/>
      <c r="G8240"/>
      <c r="H8240"/>
      <c r="I8240"/>
      <c r="J8240"/>
      <c r="K8240"/>
      <c r="L8240"/>
      <c r="M8240"/>
      <c r="N8240"/>
      <c r="O8240"/>
      <c r="P8240"/>
      <c r="Q8240"/>
      <c r="R8240"/>
      <c r="S8240"/>
      <c r="T8240"/>
      <c r="U8240"/>
      <c r="V8240"/>
      <c r="W8240"/>
      <c r="X8240"/>
      <c r="Y8240"/>
      <c r="Z8240"/>
      <c r="AA8240"/>
      <c r="AB8240"/>
      <c r="AC8240"/>
      <c r="AD8240"/>
      <c r="AE8240"/>
      <c r="AF8240"/>
      <c r="AG8240"/>
      <c r="AH8240"/>
      <c r="AI8240"/>
      <c r="AJ8240"/>
      <c r="AK8240"/>
      <c r="AL8240"/>
      <c r="AM8240"/>
      <c r="AN8240"/>
      <c r="AO8240"/>
      <c r="AP8240"/>
      <c r="AQ8240"/>
      <c r="AR8240"/>
      <c r="AS8240"/>
      <c r="AT8240"/>
      <c r="AU8240"/>
      <c r="AV8240"/>
      <c r="AW8240"/>
      <c r="AX8240"/>
      <c r="AY8240"/>
      <c r="AZ8240"/>
    </row>
    <row r="8241" spans="1:52">
      <c r="A8241"/>
      <c r="B8241"/>
      <c r="C8241"/>
      <c r="D8241"/>
      <c r="E8241"/>
      <c r="F8241"/>
      <c r="G8241"/>
      <c r="H8241"/>
      <c r="I8241"/>
      <c r="J8241"/>
      <c r="K8241"/>
      <c r="L8241"/>
      <c r="M8241"/>
      <c r="N8241"/>
      <c r="O8241"/>
      <c r="P8241"/>
      <c r="Q8241"/>
      <c r="R8241"/>
      <c r="S8241"/>
      <c r="T8241"/>
      <c r="U8241"/>
      <c r="V8241"/>
      <c r="W8241"/>
      <c r="X8241"/>
      <c r="Y8241"/>
      <c r="Z8241"/>
      <c r="AA8241"/>
      <c r="AB8241"/>
      <c r="AC8241"/>
      <c r="AD8241"/>
      <c r="AE8241"/>
      <c r="AF8241"/>
      <c r="AG8241"/>
      <c r="AH8241"/>
      <c r="AI8241"/>
      <c r="AJ8241"/>
      <c r="AK8241"/>
      <c r="AL8241"/>
      <c r="AM8241"/>
      <c r="AN8241"/>
      <c r="AO8241"/>
      <c r="AP8241"/>
      <c r="AQ8241"/>
      <c r="AR8241"/>
      <c r="AS8241"/>
      <c r="AT8241"/>
      <c r="AU8241"/>
      <c r="AV8241"/>
      <c r="AW8241"/>
      <c r="AX8241"/>
      <c r="AY8241"/>
      <c r="AZ8241"/>
    </row>
    <row r="8242" spans="1:52">
      <c r="A8242"/>
      <c r="B8242"/>
      <c r="C8242"/>
      <c r="D8242"/>
      <c r="E8242"/>
      <c r="F8242"/>
      <c r="G8242"/>
      <c r="H8242"/>
      <c r="I8242"/>
      <c r="J8242"/>
      <c r="K8242"/>
      <c r="L8242"/>
      <c r="M8242"/>
      <c r="N8242"/>
      <c r="O8242"/>
      <c r="P8242"/>
      <c r="Q8242"/>
      <c r="R8242"/>
      <c r="S8242"/>
      <c r="T8242"/>
      <c r="U8242"/>
      <c r="V8242"/>
      <c r="W8242"/>
      <c r="X8242"/>
      <c r="Y8242"/>
      <c r="Z8242"/>
      <c r="AA8242"/>
      <c r="AB8242"/>
      <c r="AC8242"/>
      <c r="AD8242"/>
      <c r="AE8242"/>
      <c r="AF8242"/>
      <c r="AG8242"/>
      <c r="AH8242"/>
      <c r="AI8242"/>
      <c r="AJ8242"/>
      <c r="AK8242"/>
      <c r="AL8242"/>
      <c r="AM8242"/>
      <c r="AN8242"/>
      <c r="AO8242"/>
      <c r="AP8242"/>
      <c r="AQ8242"/>
      <c r="AR8242"/>
      <c r="AS8242"/>
      <c r="AT8242"/>
      <c r="AU8242"/>
      <c r="AV8242"/>
      <c r="AW8242"/>
      <c r="AX8242"/>
      <c r="AY8242"/>
      <c r="AZ8242"/>
    </row>
    <row r="8243" spans="1:52">
      <c r="A8243"/>
      <c r="B8243"/>
      <c r="C8243"/>
      <c r="D8243"/>
      <c r="E8243"/>
      <c r="F8243"/>
      <c r="G8243"/>
      <c r="H8243"/>
      <c r="I8243"/>
      <c r="J8243"/>
      <c r="K8243"/>
      <c r="L8243"/>
      <c r="M8243"/>
      <c r="N8243"/>
      <c r="O8243"/>
      <c r="P8243"/>
      <c r="Q8243"/>
      <c r="R8243"/>
      <c r="S8243"/>
      <c r="T8243"/>
      <c r="U8243"/>
      <c r="V8243"/>
      <c r="W8243"/>
      <c r="X8243"/>
      <c r="Y8243"/>
      <c r="Z8243"/>
      <c r="AA8243"/>
      <c r="AB8243"/>
      <c r="AC8243"/>
      <c r="AD8243"/>
      <c r="AE8243"/>
      <c r="AF8243"/>
      <c r="AG8243"/>
      <c r="AH8243"/>
      <c r="AI8243"/>
      <c r="AJ8243"/>
      <c r="AK8243"/>
      <c r="AL8243"/>
      <c r="AM8243"/>
      <c r="AN8243"/>
      <c r="AO8243"/>
      <c r="AP8243"/>
      <c r="AQ8243"/>
      <c r="AR8243"/>
      <c r="AS8243"/>
      <c r="AT8243"/>
      <c r="AU8243"/>
      <c r="AV8243"/>
      <c r="AW8243"/>
      <c r="AX8243"/>
      <c r="AY8243"/>
      <c r="AZ8243"/>
    </row>
    <row r="8244" spans="1:52">
      <c r="A8244"/>
      <c r="B8244"/>
      <c r="C8244"/>
      <c r="D8244"/>
      <c r="E8244"/>
      <c r="F8244"/>
      <c r="G8244"/>
      <c r="H8244"/>
      <c r="I8244"/>
      <c r="J8244"/>
      <c r="K8244"/>
      <c r="L8244"/>
      <c r="M8244"/>
      <c r="N8244"/>
      <c r="O8244"/>
      <c r="P8244"/>
      <c r="Q8244"/>
      <c r="R8244"/>
      <c r="S8244"/>
      <c r="T8244"/>
      <c r="U8244"/>
      <c r="V8244"/>
      <c r="W8244"/>
      <c r="X8244"/>
      <c r="Y8244"/>
      <c r="Z8244"/>
      <c r="AA8244"/>
      <c r="AB8244"/>
      <c r="AC8244"/>
      <c r="AD8244"/>
      <c r="AE8244"/>
      <c r="AF8244"/>
      <c r="AG8244"/>
      <c r="AH8244"/>
      <c r="AI8244"/>
      <c r="AJ8244"/>
      <c r="AK8244"/>
      <c r="AL8244"/>
      <c r="AM8244"/>
      <c r="AN8244"/>
      <c r="AO8244"/>
      <c r="AP8244"/>
      <c r="AQ8244"/>
      <c r="AR8244"/>
      <c r="AS8244"/>
      <c r="AT8244"/>
      <c r="AU8244"/>
      <c r="AV8244"/>
      <c r="AW8244"/>
      <c r="AX8244"/>
      <c r="AY8244"/>
      <c r="AZ8244"/>
    </row>
    <row r="8245" spans="1:52">
      <c r="A8245"/>
      <c r="B8245"/>
      <c r="C8245"/>
      <c r="D8245"/>
      <c r="E8245"/>
      <c r="F8245"/>
      <c r="G8245"/>
      <c r="H8245"/>
      <c r="I8245"/>
      <c r="J8245"/>
      <c r="K8245"/>
      <c r="L8245"/>
      <c r="M8245"/>
      <c r="N8245"/>
      <c r="O8245"/>
      <c r="P8245"/>
      <c r="Q8245"/>
      <c r="R8245"/>
      <c r="S8245"/>
      <c r="T8245"/>
      <c r="U8245"/>
      <c r="V8245"/>
      <c r="W8245"/>
      <c r="X8245"/>
      <c r="Y8245"/>
      <c r="Z8245"/>
      <c r="AA8245"/>
      <c r="AB8245"/>
      <c r="AC8245"/>
      <c r="AD8245"/>
      <c r="AE8245"/>
      <c r="AF8245"/>
      <c r="AG8245"/>
      <c r="AH8245"/>
      <c r="AI8245"/>
      <c r="AJ8245"/>
      <c r="AK8245"/>
      <c r="AL8245"/>
      <c r="AM8245"/>
      <c r="AN8245"/>
      <c r="AO8245"/>
      <c r="AP8245"/>
      <c r="AQ8245"/>
      <c r="AR8245"/>
      <c r="AS8245"/>
      <c r="AT8245"/>
      <c r="AU8245"/>
      <c r="AV8245"/>
      <c r="AW8245"/>
      <c r="AX8245"/>
      <c r="AY8245"/>
      <c r="AZ8245"/>
    </row>
    <row r="8246" spans="1:52">
      <c r="A8246"/>
      <c r="B8246"/>
      <c r="C8246"/>
      <c r="D8246"/>
      <c r="E8246"/>
      <c r="F8246"/>
      <c r="G8246"/>
      <c r="H8246"/>
      <c r="I8246"/>
      <c r="J8246"/>
      <c r="K8246"/>
      <c r="L8246"/>
      <c r="M8246"/>
      <c r="N8246"/>
      <c r="O8246"/>
      <c r="P8246"/>
      <c r="Q8246"/>
      <c r="R8246"/>
      <c r="S8246"/>
      <c r="T8246"/>
      <c r="U8246"/>
      <c r="V8246"/>
      <c r="W8246"/>
      <c r="X8246"/>
      <c r="Y8246"/>
      <c r="Z8246"/>
      <c r="AA8246"/>
      <c r="AB8246"/>
      <c r="AC8246"/>
      <c r="AD8246"/>
      <c r="AE8246"/>
      <c r="AF8246"/>
      <c r="AG8246"/>
      <c r="AH8246"/>
      <c r="AI8246"/>
      <c r="AJ8246"/>
      <c r="AK8246"/>
      <c r="AL8246"/>
      <c r="AM8246"/>
      <c r="AN8246"/>
      <c r="AO8246"/>
      <c r="AP8246"/>
      <c r="AQ8246"/>
      <c r="AR8246"/>
      <c r="AS8246"/>
      <c r="AT8246"/>
      <c r="AU8246"/>
      <c r="AV8246"/>
      <c r="AW8246"/>
      <c r="AX8246"/>
      <c r="AY8246"/>
      <c r="AZ8246"/>
    </row>
    <row r="8247" spans="1:52">
      <c r="A8247"/>
      <c r="B8247"/>
      <c r="C8247"/>
      <c r="D8247"/>
      <c r="E8247"/>
      <c r="F8247"/>
      <c r="G8247"/>
      <c r="H8247"/>
      <c r="I8247"/>
      <c r="J8247"/>
      <c r="K8247"/>
      <c r="L8247"/>
      <c r="M8247"/>
      <c r="N8247"/>
      <c r="O8247"/>
      <c r="P8247"/>
      <c r="Q8247"/>
      <c r="R8247"/>
      <c r="S8247"/>
      <c r="T8247"/>
      <c r="U8247"/>
      <c r="V8247"/>
      <c r="W8247"/>
      <c r="X8247"/>
      <c r="Y8247"/>
      <c r="Z8247"/>
      <c r="AA8247"/>
      <c r="AB8247"/>
      <c r="AC8247"/>
      <c r="AD8247"/>
      <c r="AE8247"/>
      <c r="AF8247"/>
      <c r="AG8247"/>
      <c r="AH8247"/>
      <c r="AI8247"/>
      <c r="AJ8247"/>
      <c r="AK8247"/>
      <c r="AL8247"/>
      <c r="AM8247"/>
      <c r="AN8247"/>
      <c r="AO8247"/>
      <c r="AP8247"/>
      <c r="AQ8247"/>
      <c r="AR8247"/>
      <c r="AS8247"/>
      <c r="AT8247"/>
      <c r="AU8247"/>
      <c r="AV8247"/>
      <c r="AW8247"/>
      <c r="AX8247"/>
      <c r="AY8247"/>
      <c r="AZ8247"/>
    </row>
    <row r="8248" spans="1:52">
      <c r="A8248"/>
      <c r="B8248"/>
      <c r="C8248"/>
      <c r="D8248"/>
      <c r="E8248"/>
      <c r="F8248"/>
      <c r="G8248"/>
      <c r="H8248"/>
      <c r="I8248"/>
      <c r="J8248"/>
      <c r="K8248"/>
      <c r="L8248"/>
      <c r="M8248"/>
      <c r="N8248"/>
      <c r="O8248"/>
      <c r="P8248"/>
      <c r="Q8248"/>
      <c r="R8248"/>
      <c r="S8248"/>
      <c r="T8248"/>
      <c r="U8248"/>
      <c r="V8248"/>
      <c r="W8248"/>
      <c r="X8248"/>
      <c r="Y8248"/>
      <c r="Z8248"/>
      <c r="AA8248"/>
      <c r="AB8248"/>
      <c r="AC8248"/>
      <c r="AD8248"/>
      <c r="AE8248"/>
      <c r="AF8248"/>
      <c r="AG8248"/>
      <c r="AH8248"/>
      <c r="AI8248"/>
      <c r="AJ8248"/>
      <c r="AK8248"/>
      <c r="AL8248"/>
      <c r="AM8248"/>
      <c r="AN8248"/>
      <c r="AO8248"/>
      <c r="AP8248"/>
      <c r="AQ8248"/>
      <c r="AR8248"/>
      <c r="AS8248"/>
      <c r="AT8248"/>
      <c r="AU8248"/>
      <c r="AV8248"/>
      <c r="AW8248"/>
      <c r="AX8248"/>
      <c r="AY8248"/>
      <c r="AZ8248"/>
    </row>
    <row r="8249" spans="1:52">
      <c r="A8249"/>
      <c r="B8249"/>
      <c r="C8249"/>
      <c r="D8249"/>
      <c r="E8249"/>
      <c r="F8249"/>
      <c r="G8249"/>
      <c r="H8249"/>
      <c r="I8249"/>
      <c r="J8249"/>
      <c r="K8249"/>
      <c r="L8249"/>
      <c r="M8249"/>
      <c r="N8249"/>
      <c r="O8249"/>
      <c r="P8249"/>
      <c r="Q8249"/>
      <c r="R8249"/>
      <c r="S8249"/>
      <c r="T8249"/>
      <c r="U8249"/>
      <c r="V8249"/>
      <c r="W8249"/>
      <c r="X8249"/>
      <c r="Y8249"/>
      <c r="Z8249"/>
      <c r="AA8249"/>
      <c r="AB8249"/>
      <c r="AC8249"/>
      <c r="AD8249"/>
      <c r="AE8249"/>
      <c r="AF8249"/>
      <c r="AG8249"/>
      <c r="AH8249"/>
      <c r="AI8249"/>
      <c r="AJ8249"/>
      <c r="AK8249"/>
      <c r="AL8249"/>
      <c r="AM8249"/>
      <c r="AN8249"/>
      <c r="AO8249"/>
      <c r="AP8249"/>
      <c r="AQ8249"/>
      <c r="AR8249"/>
      <c r="AS8249"/>
      <c r="AT8249"/>
      <c r="AU8249"/>
      <c r="AV8249"/>
      <c r="AW8249"/>
      <c r="AX8249"/>
      <c r="AY8249"/>
      <c r="AZ8249"/>
    </row>
    <row r="8250" spans="1:52">
      <c r="A8250"/>
      <c r="B8250"/>
      <c r="C8250"/>
      <c r="D8250"/>
      <c r="E8250"/>
      <c r="F8250"/>
      <c r="G8250"/>
      <c r="H8250"/>
      <c r="I8250"/>
      <c r="J8250"/>
      <c r="K8250"/>
      <c r="L8250"/>
      <c r="M8250"/>
      <c r="N8250"/>
      <c r="O8250"/>
      <c r="P8250"/>
      <c r="Q8250"/>
      <c r="R8250"/>
      <c r="S8250"/>
      <c r="T8250"/>
      <c r="U8250"/>
      <c r="V8250"/>
      <c r="W8250"/>
      <c r="X8250"/>
      <c r="Y8250"/>
      <c r="Z8250"/>
      <c r="AA8250"/>
      <c r="AB8250"/>
      <c r="AC8250"/>
      <c r="AD8250"/>
      <c r="AE8250"/>
      <c r="AF8250"/>
      <c r="AG8250"/>
      <c r="AH8250"/>
      <c r="AI8250"/>
      <c r="AJ8250"/>
      <c r="AK8250"/>
      <c r="AL8250"/>
      <c r="AM8250"/>
      <c r="AN8250"/>
      <c r="AO8250"/>
      <c r="AP8250"/>
      <c r="AQ8250"/>
      <c r="AR8250"/>
      <c r="AS8250"/>
      <c r="AT8250"/>
      <c r="AU8250"/>
      <c r="AV8250"/>
      <c r="AW8250"/>
      <c r="AX8250"/>
      <c r="AY8250"/>
      <c r="AZ8250"/>
    </row>
    <row r="8251" spans="1:52">
      <c r="A8251"/>
      <c r="B8251"/>
      <c r="C8251"/>
      <c r="D8251"/>
      <c r="E8251"/>
      <c r="F8251"/>
      <c r="G8251"/>
      <c r="H8251"/>
      <c r="I8251"/>
      <c r="J8251"/>
      <c r="K8251"/>
      <c r="L8251"/>
      <c r="M8251"/>
      <c r="N8251"/>
      <c r="O8251"/>
      <c r="P8251"/>
      <c r="Q8251"/>
      <c r="R8251"/>
      <c r="S8251"/>
      <c r="T8251"/>
      <c r="U8251"/>
      <c r="V8251"/>
      <c r="W8251"/>
      <c r="X8251"/>
      <c r="Y8251"/>
      <c r="Z8251"/>
      <c r="AA8251"/>
      <c r="AB8251"/>
      <c r="AC8251"/>
      <c r="AD8251"/>
      <c r="AE8251"/>
      <c r="AF8251"/>
      <c r="AG8251"/>
      <c r="AH8251"/>
      <c r="AI8251"/>
      <c r="AJ8251"/>
      <c r="AK8251"/>
      <c r="AL8251"/>
      <c r="AM8251"/>
      <c r="AN8251"/>
      <c r="AO8251"/>
      <c r="AP8251"/>
      <c r="AQ8251"/>
      <c r="AR8251"/>
      <c r="AS8251"/>
      <c r="AT8251"/>
      <c r="AU8251"/>
      <c r="AV8251"/>
      <c r="AW8251"/>
      <c r="AX8251"/>
      <c r="AY8251"/>
      <c r="AZ8251"/>
    </row>
    <row r="8252" spans="1:52">
      <c r="A8252"/>
      <c r="B8252"/>
      <c r="C8252"/>
      <c r="D8252"/>
      <c r="E8252"/>
      <c r="F8252"/>
      <c r="G8252"/>
      <c r="H8252"/>
      <c r="I8252"/>
      <c r="J8252"/>
      <c r="K8252"/>
      <c r="L8252"/>
      <c r="M8252"/>
      <c r="N8252"/>
      <c r="O8252"/>
      <c r="P8252"/>
      <c r="Q8252"/>
      <c r="R8252"/>
      <c r="S8252"/>
      <c r="T8252"/>
      <c r="U8252"/>
      <c r="V8252"/>
      <c r="W8252"/>
      <c r="X8252"/>
      <c r="Y8252"/>
      <c r="Z8252"/>
      <c r="AA8252"/>
      <c r="AB8252"/>
      <c r="AC8252"/>
      <c r="AD8252"/>
      <c r="AE8252"/>
      <c r="AF8252"/>
      <c r="AG8252"/>
      <c r="AH8252"/>
      <c r="AI8252"/>
      <c r="AJ8252"/>
      <c r="AK8252"/>
      <c r="AL8252"/>
      <c r="AM8252"/>
      <c r="AN8252"/>
      <c r="AO8252"/>
      <c r="AP8252"/>
      <c r="AQ8252"/>
      <c r="AR8252"/>
      <c r="AS8252"/>
      <c r="AT8252"/>
      <c r="AU8252"/>
      <c r="AV8252"/>
      <c r="AW8252"/>
      <c r="AX8252"/>
      <c r="AY8252"/>
      <c r="AZ8252"/>
    </row>
    <row r="8253" spans="1:52">
      <c r="A8253"/>
      <c r="B8253"/>
      <c r="C8253"/>
      <c r="D8253"/>
      <c r="E8253"/>
      <c r="F8253"/>
      <c r="G8253"/>
      <c r="H8253"/>
      <c r="I8253"/>
      <c r="J8253"/>
      <c r="K8253"/>
      <c r="L8253"/>
      <c r="M8253"/>
      <c r="N8253"/>
      <c r="O8253"/>
      <c r="P8253"/>
      <c r="Q8253"/>
      <c r="R8253"/>
      <c r="S8253"/>
      <c r="T8253"/>
      <c r="U8253"/>
      <c r="V8253"/>
      <c r="W8253"/>
      <c r="X8253"/>
      <c r="Y8253"/>
      <c r="Z8253"/>
      <c r="AA8253"/>
      <c r="AB8253"/>
      <c r="AC8253"/>
      <c r="AD8253"/>
      <c r="AE8253"/>
      <c r="AF8253"/>
      <c r="AG8253"/>
      <c r="AH8253"/>
      <c r="AI8253"/>
      <c r="AJ8253"/>
      <c r="AK8253"/>
      <c r="AL8253"/>
      <c r="AM8253"/>
      <c r="AN8253"/>
      <c r="AO8253"/>
      <c r="AP8253"/>
      <c r="AQ8253"/>
      <c r="AR8253"/>
      <c r="AS8253"/>
      <c r="AT8253"/>
      <c r="AU8253"/>
      <c r="AV8253"/>
      <c r="AW8253"/>
      <c r="AX8253"/>
      <c r="AY8253"/>
      <c r="AZ8253"/>
    </row>
    <row r="8254" spans="1:52">
      <c r="A8254"/>
      <c r="B8254"/>
      <c r="C8254"/>
      <c r="D8254"/>
      <c r="E8254"/>
      <c r="F8254"/>
      <c r="G8254"/>
      <c r="H8254"/>
      <c r="I8254"/>
      <c r="J8254"/>
      <c r="K8254"/>
      <c r="L8254"/>
      <c r="M8254"/>
      <c r="N8254"/>
      <c r="O8254"/>
      <c r="P8254"/>
      <c r="Q8254"/>
      <c r="R8254"/>
      <c r="S8254"/>
      <c r="T8254"/>
      <c r="U8254"/>
      <c r="V8254"/>
      <c r="W8254"/>
      <c r="X8254"/>
      <c r="Y8254"/>
      <c r="Z8254"/>
      <c r="AA8254"/>
      <c r="AB8254"/>
      <c r="AC8254"/>
      <c r="AD8254"/>
      <c r="AE8254"/>
      <c r="AF8254"/>
      <c r="AG8254"/>
      <c r="AH8254"/>
      <c r="AI8254"/>
      <c r="AJ8254"/>
      <c r="AK8254"/>
      <c r="AL8254"/>
      <c r="AM8254"/>
      <c r="AN8254"/>
      <c r="AO8254"/>
      <c r="AP8254"/>
      <c r="AQ8254"/>
      <c r="AR8254"/>
      <c r="AS8254"/>
      <c r="AT8254"/>
      <c r="AU8254"/>
      <c r="AV8254"/>
      <c r="AW8254"/>
      <c r="AX8254"/>
      <c r="AY8254"/>
      <c r="AZ8254"/>
    </row>
    <row r="8255" spans="1:52">
      <c r="A8255"/>
      <c r="B8255"/>
      <c r="C8255"/>
      <c r="D8255"/>
      <c r="E8255"/>
      <c r="F8255"/>
      <c r="G8255"/>
      <c r="H8255"/>
      <c r="I8255"/>
      <c r="J8255"/>
      <c r="K8255"/>
      <c r="L8255"/>
      <c r="M8255"/>
      <c r="N8255"/>
      <c r="O8255"/>
      <c r="P8255"/>
      <c r="Q8255"/>
      <c r="R8255"/>
      <c r="S8255"/>
      <c r="T8255"/>
      <c r="U8255"/>
      <c r="V8255"/>
      <c r="W8255"/>
      <c r="X8255"/>
      <c r="Y8255"/>
      <c r="Z8255"/>
      <c r="AA8255"/>
      <c r="AB8255"/>
      <c r="AC8255"/>
      <c r="AD8255"/>
      <c r="AE8255"/>
      <c r="AF8255"/>
      <c r="AG8255"/>
      <c r="AH8255"/>
      <c r="AI8255"/>
      <c r="AJ8255"/>
      <c r="AK8255"/>
      <c r="AL8255"/>
      <c r="AM8255"/>
      <c r="AN8255"/>
      <c r="AO8255"/>
      <c r="AP8255"/>
      <c r="AQ8255"/>
      <c r="AR8255"/>
      <c r="AS8255"/>
      <c r="AT8255"/>
      <c r="AU8255"/>
      <c r="AV8255"/>
      <c r="AW8255"/>
      <c r="AX8255"/>
      <c r="AY8255"/>
      <c r="AZ8255"/>
    </row>
    <row r="8256" spans="1:52">
      <c r="A8256"/>
      <c r="B8256"/>
      <c r="C8256"/>
      <c r="D8256"/>
      <c r="E8256"/>
      <c r="F8256"/>
      <c r="G8256"/>
      <c r="H8256"/>
      <c r="I8256"/>
      <c r="J8256"/>
      <c r="K8256"/>
      <c r="L8256"/>
      <c r="M8256"/>
      <c r="N8256"/>
      <c r="O8256"/>
      <c r="P8256"/>
      <c r="Q8256"/>
      <c r="R8256"/>
      <c r="S8256"/>
      <c r="T8256"/>
      <c r="U8256"/>
      <c r="V8256"/>
      <c r="W8256"/>
      <c r="X8256"/>
      <c r="Y8256"/>
      <c r="Z8256"/>
      <c r="AA8256"/>
      <c r="AB8256"/>
      <c r="AC8256"/>
      <c r="AD8256"/>
      <c r="AE8256"/>
      <c r="AF8256"/>
      <c r="AG8256"/>
      <c r="AH8256"/>
      <c r="AI8256"/>
      <c r="AJ8256"/>
      <c r="AK8256"/>
      <c r="AL8256"/>
      <c r="AM8256"/>
      <c r="AN8256"/>
      <c r="AO8256"/>
      <c r="AP8256"/>
      <c r="AQ8256"/>
      <c r="AR8256"/>
      <c r="AS8256"/>
      <c r="AT8256"/>
      <c r="AU8256"/>
      <c r="AV8256"/>
      <c r="AW8256"/>
      <c r="AX8256"/>
      <c r="AY8256"/>
      <c r="AZ8256"/>
    </row>
    <row r="8257" spans="1:52">
      <c r="A8257"/>
      <c r="B8257"/>
      <c r="C8257"/>
      <c r="D8257"/>
      <c r="E8257"/>
      <c r="F8257"/>
      <c r="G8257"/>
      <c r="H8257"/>
      <c r="I8257"/>
      <c r="J8257"/>
      <c r="K8257"/>
      <c r="L8257"/>
      <c r="M8257"/>
      <c r="N8257"/>
      <c r="O8257"/>
      <c r="P8257"/>
      <c r="Q8257"/>
      <c r="R8257"/>
      <c r="S8257"/>
      <c r="T8257"/>
      <c r="U8257"/>
      <c r="V8257"/>
      <c r="W8257"/>
      <c r="X8257"/>
      <c r="Y8257"/>
      <c r="Z8257"/>
      <c r="AA8257"/>
      <c r="AB8257"/>
      <c r="AC8257"/>
      <c r="AD8257"/>
      <c r="AE8257"/>
      <c r="AF8257"/>
      <c r="AG8257"/>
      <c r="AH8257"/>
      <c r="AI8257"/>
      <c r="AJ8257"/>
      <c r="AK8257"/>
      <c r="AL8257"/>
      <c r="AM8257"/>
      <c r="AN8257"/>
      <c r="AO8257"/>
      <c r="AP8257"/>
      <c r="AQ8257"/>
      <c r="AR8257"/>
      <c r="AS8257"/>
      <c r="AT8257"/>
      <c r="AU8257"/>
      <c r="AV8257"/>
      <c r="AW8257"/>
      <c r="AX8257"/>
      <c r="AY8257"/>
      <c r="AZ8257"/>
    </row>
    <row r="8258" spans="1:52">
      <c r="A8258"/>
      <c r="B8258"/>
      <c r="C8258"/>
      <c r="D8258"/>
      <c r="E8258"/>
      <c r="F8258"/>
      <c r="G8258"/>
      <c r="H8258"/>
      <c r="I8258"/>
      <c r="J8258"/>
      <c r="K8258"/>
      <c r="L8258"/>
      <c r="M8258"/>
      <c r="N8258"/>
      <c r="O8258"/>
      <c r="P8258"/>
      <c r="Q8258"/>
      <c r="R8258"/>
      <c r="S8258"/>
      <c r="T8258"/>
      <c r="U8258"/>
      <c r="V8258"/>
      <c r="W8258"/>
      <c r="X8258"/>
      <c r="Y8258"/>
      <c r="Z8258"/>
      <c r="AA8258"/>
      <c r="AB8258"/>
      <c r="AC8258"/>
      <c r="AD8258"/>
      <c r="AE8258"/>
      <c r="AF8258"/>
      <c r="AG8258"/>
      <c r="AH8258"/>
      <c r="AI8258"/>
      <c r="AJ8258"/>
      <c r="AK8258"/>
      <c r="AL8258"/>
      <c r="AM8258"/>
      <c r="AN8258"/>
      <c r="AO8258"/>
      <c r="AP8258"/>
      <c r="AQ8258"/>
      <c r="AR8258"/>
      <c r="AS8258"/>
      <c r="AT8258"/>
      <c r="AU8258"/>
      <c r="AV8258"/>
      <c r="AW8258"/>
      <c r="AX8258"/>
      <c r="AY8258"/>
      <c r="AZ8258"/>
    </row>
    <row r="8259" spans="1:52">
      <c r="A8259"/>
      <c r="B8259"/>
      <c r="C8259"/>
      <c r="D8259"/>
      <c r="E8259"/>
      <c r="F8259"/>
      <c r="G8259"/>
      <c r="H8259"/>
      <c r="I8259"/>
      <c r="J8259"/>
      <c r="K8259"/>
      <c r="L8259"/>
      <c r="M8259"/>
      <c r="N8259"/>
      <c r="O8259"/>
      <c r="P8259"/>
      <c r="Q8259"/>
      <c r="R8259"/>
      <c r="S8259"/>
      <c r="T8259"/>
      <c r="U8259"/>
      <c r="V8259"/>
      <c r="W8259"/>
      <c r="X8259"/>
      <c r="Y8259"/>
      <c r="Z8259"/>
      <c r="AA8259"/>
      <c r="AB8259"/>
      <c r="AC8259"/>
      <c r="AD8259"/>
      <c r="AE8259"/>
      <c r="AF8259"/>
      <c r="AG8259"/>
      <c r="AH8259"/>
      <c r="AI8259"/>
      <c r="AJ8259"/>
      <c r="AK8259"/>
      <c r="AL8259"/>
      <c r="AM8259"/>
      <c r="AN8259"/>
      <c r="AO8259"/>
      <c r="AP8259"/>
      <c r="AQ8259"/>
      <c r="AR8259"/>
      <c r="AS8259"/>
      <c r="AT8259"/>
      <c r="AU8259"/>
      <c r="AV8259"/>
      <c r="AW8259"/>
      <c r="AX8259"/>
      <c r="AY8259"/>
      <c r="AZ8259"/>
    </row>
    <row r="8260" spans="1:52">
      <c r="A8260"/>
      <c r="B8260"/>
      <c r="C8260"/>
      <c r="D8260"/>
      <c r="E8260"/>
      <c r="F8260"/>
      <c r="G8260"/>
      <c r="H8260"/>
      <c r="I8260"/>
      <c r="J8260"/>
      <c r="K8260"/>
      <c r="L8260"/>
      <c r="M8260"/>
      <c r="N8260"/>
      <c r="O8260"/>
      <c r="P8260"/>
      <c r="Q8260"/>
      <c r="R8260"/>
      <c r="S8260"/>
      <c r="T8260"/>
      <c r="U8260"/>
      <c r="V8260"/>
      <c r="W8260"/>
      <c r="X8260"/>
      <c r="Y8260"/>
      <c r="Z8260"/>
      <c r="AA8260"/>
      <c r="AB8260"/>
      <c r="AC8260"/>
      <c r="AD8260"/>
      <c r="AE8260"/>
      <c r="AF8260"/>
      <c r="AG8260"/>
      <c r="AH8260"/>
      <c r="AI8260"/>
      <c r="AJ8260"/>
      <c r="AK8260"/>
      <c r="AL8260"/>
      <c r="AM8260"/>
      <c r="AN8260"/>
      <c r="AO8260"/>
      <c r="AP8260"/>
      <c r="AQ8260"/>
      <c r="AR8260"/>
      <c r="AS8260"/>
      <c r="AT8260"/>
      <c r="AU8260"/>
      <c r="AV8260"/>
      <c r="AW8260"/>
      <c r="AX8260"/>
      <c r="AY8260"/>
      <c r="AZ8260"/>
    </row>
    <row r="8261" spans="1:52">
      <c r="A8261"/>
      <c r="B8261"/>
      <c r="C8261"/>
      <c r="D8261"/>
      <c r="E8261"/>
      <c r="F8261"/>
      <c r="G8261"/>
      <c r="H8261"/>
      <c r="I8261"/>
      <c r="J8261"/>
      <c r="K8261"/>
      <c r="L8261"/>
      <c r="M8261"/>
      <c r="N8261"/>
      <c r="O8261"/>
      <c r="P8261"/>
      <c r="Q8261"/>
      <c r="R8261"/>
      <c r="S8261"/>
      <c r="T8261"/>
      <c r="U8261"/>
      <c r="V8261"/>
      <c r="W8261"/>
      <c r="X8261"/>
      <c r="Y8261"/>
      <c r="Z8261"/>
      <c r="AA8261"/>
      <c r="AB8261"/>
      <c r="AC8261"/>
      <c r="AD8261"/>
      <c r="AE8261"/>
      <c r="AF8261"/>
      <c r="AG8261"/>
      <c r="AH8261"/>
      <c r="AI8261"/>
      <c r="AJ8261"/>
      <c r="AK8261"/>
      <c r="AL8261"/>
      <c r="AM8261"/>
      <c r="AN8261"/>
      <c r="AO8261"/>
      <c r="AP8261"/>
      <c r="AQ8261"/>
      <c r="AR8261"/>
      <c r="AS8261"/>
      <c r="AT8261"/>
      <c r="AU8261"/>
      <c r="AV8261"/>
      <c r="AW8261"/>
      <c r="AX8261"/>
      <c r="AY8261"/>
      <c r="AZ8261"/>
    </row>
    <row r="8262" spans="1:52">
      <c r="A8262"/>
      <c r="B8262"/>
      <c r="C8262"/>
      <c r="D8262"/>
      <c r="E8262"/>
      <c r="F8262"/>
      <c r="G8262"/>
      <c r="H8262"/>
      <c r="I8262"/>
      <c r="J8262"/>
      <c r="K8262"/>
      <c r="L8262"/>
      <c r="M8262"/>
      <c r="N8262"/>
      <c r="O8262"/>
      <c r="P8262"/>
      <c r="Q8262"/>
      <c r="R8262"/>
      <c r="S8262"/>
      <c r="T8262"/>
      <c r="U8262"/>
      <c r="V8262"/>
      <c r="W8262"/>
      <c r="X8262"/>
      <c r="Y8262"/>
      <c r="Z8262"/>
      <c r="AA8262"/>
      <c r="AB8262"/>
      <c r="AC8262"/>
      <c r="AD8262"/>
      <c r="AE8262"/>
      <c r="AF8262"/>
      <c r="AG8262"/>
      <c r="AH8262"/>
      <c r="AI8262"/>
      <c r="AJ8262"/>
      <c r="AK8262"/>
      <c r="AL8262"/>
      <c r="AM8262"/>
      <c r="AN8262"/>
      <c r="AO8262"/>
      <c r="AP8262"/>
      <c r="AQ8262"/>
      <c r="AR8262"/>
      <c r="AS8262"/>
      <c r="AT8262"/>
      <c r="AU8262"/>
      <c r="AV8262"/>
      <c r="AW8262"/>
      <c r="AX8262"/>
      <c r="AY8262"/>
      <c r="AZ8262"/>
    </row>
    <row r="8263" spans="1:52">
      <c r="A8263"/>
      <c r="B8263"/>
      <c r="C8263"/>
      <c r="D8263"/>
      <c r="E8263"/>
      <c r="F8263"/>
      <c r="G8263"/>
      <c r="H8263"/>
      <c r="I8263"/>
      <c r="J8263"/>
      <c r="K8263"/>
      <c r="L8263"/>
      <c r="M8263"/>
      <c r="N8263"/>
      <c r="O8263"/>
      <c r="P8263"/>
      <c r="Q8263"/>
      <c r="R8263"/>
      <c r="S8263"/>
      <c r="T8263"/>
      <c r="U8263"/>
      <c r="V8263"/>
      <c r="W8263"/>
      <c r="X8263"/>
      <c r="Y8263"/>
      <c r="Z8263"/>
      <c r="AA8263"/>
      <c r="AB8263"/>
      <c r="AC8263"/>
      <c r="AD8263"/>
      <c r="AE8263"/>
      <c r="AF8263"/>
      <c r="AG8263"/>
      <c r="AH8263"/>
      <c r="AI8263"/>
      <c r="AJ8263"/>
      <c r="AK8263"/>
      <c r="AL8263"/>
      <c r="AM8263"/>
      <c r="AN8263"/>
      <c r="AO8263"/>
      <c r="AP8263"/>
      <c r="AQ8263"/>
      <c r="AR8263"/>
      <c r="AS8263"/>
      <c r="AT8263"/>
      <c r="AU8263"/>
      <c r="AV8263"/>
      <c r="AW8263"/>
      <c r="AX8263"/>
      <c r="AY8263"/>
      <c r="AZ8263"/>
    </row>
    <row r="8264" spans="1:52">
      <c r="A8264"/>
      <c r="B8264"/>
      <c r="C8264"/>
      <c r="D8264"/>
      <c r="E8264"/>
      <c r="F8264"/>
      <c r="G8264"/>
      <c r="H8264"/>
      <c r="I8264"/>
      <c r="J8264"/>
      <c r="K8264"/>
      <c r="L8264"/>
      <c r="M8264"/>
      <c r="N8264"/>
      <c r="O8264"/>
      <c r="P8264"/>
      <c r="Q8264"/>
      <c r="R8264"/>
      <c r="S8264"/>
      <c r="T8264"/>
      <c r="U8264"/>
      <c r="V8264"/>
      <c r="W8264"/>
      <c r="X8264"/>
      <c r="Y8264"/>
      <c r="Z8264"/>
      <c r="AA8264"/>
      <c r="AB8264"/>
      <c r="AC8264"/>
      <c r="AD8264"/>
      <c r="AE8264"/>
      <c r="AF8264"/>
      <c r="AG8264"/>
      <c r="AH8264"/>
      <c r="AI8264"/>
      <c r="AJ8264"/>
      <c r="AK8264"/>
      <c r="AL8264"/>
      <c r="AM8264"/>
      <c r="AN8264"/>
      <c r="AO8264"/>
      <c r="AP8264"/>
      <c r="AQ8264"/>
      <c r="AR8264"/>
      <c r="AS8264"/>
      <c r="AT8264"/>
      <c r="AU8264"/>
      <c r="AV8264"/>
      <c r="AW8264"/>
      <c r="AX8264"/>
      <c r="AY8264"/>
      <c r="AZ8264"/>
    </row>
    <row r="8265" spans="1:52">
      <c r="A8265"/>
      <c r="B8265"/>
      <c r="C8265"/>
      <c r="D8265"/>
      <c r="E8265"/>
      <c r="F8265"/>
      <c r="G8265"/>
      <c r="H8265"/>
      <c r="I8265"/>
      <c r="J8265"/>
      <c r="K8265"/>
      <c r="L8265"/>
      <c r="M8265"/>
      <c r="N8265"/>
      <c r="O8265"/>
      <c r="P8265"/>
      <c r="Q8265"/>
      <c r="R8265"/>
      <c r="S8265"/>
      <c r="T8265"/>
      <c r="U8265"/>
      <c r="V8265"/>
      <c r="W8265"/>
      <c r="X8265"/>
      <c r="Y8265"/>
      <c r="Z8265"/>
      <c r="AA8265"/>
      <c r="AB8265"/>
      <c r="AC8265"/>
      <c r="AD8265"/>
      <c r="AE8265"/>
      <c r="AF8265"/>
      <c r="AG8265"/>
      <c r="AH8265"/>
      <c r="AI8265"/>
      <c r="AJ8265"/>
      <c r="AK8265"/>
      <c r="AL8265"/>
      <c r="AM8265"/>
      <c r="AN8265"/>
      <c r="AO8265"/>
      <c r="AP8265"/>
      <c r="AQ8265"/>
      <c r="AR8265"/>
      <c r="AS8265"/>
      <c r="AT8265"/>
      <c r="AU8265"/>
      <c r="AV8265"/>
      <c r="AW8265"/>
      <c r="AX8265"/>
      <c r="AY8265"/>
      <c r="AZ8265"/>
    </row>
    <row r="8266" spans="1:52">
      <c r="A8266"/>
      <c r="B8266"/>
      <c r="C8266"/>
      <c r="D8266"/>
      <c r="E8266"/>
      <c r="F8266"/>
      <c r="G8266"/>
      <c r="H8266"/>
      <c r="I8266"/>
      <c r="J8266"/>
      <c r="K8266"/>
      <c r="L8266"/>
      <c r="M8266"/>
      <c r="N8266"/>
      <c r="O8266"/>
      <c r="P8266"/>
      <c r="Q8266"/>
      <c r="R8266"/>
      <c r="S8266"/>
      <c r="T8266"/>
      <c r="U8266"/>
      <c r="V8266"/>
      <c r="W8266"/>
      <c r="X8266"/>
      <c r="Y8266"/>
      <c r="Z8266"/>
      <c r="AA8266"/>
      <c r="AB8266"/>
      <c r="AC8266"/>
      <c r="AD8266"/>
      <c r="AE8266"/>
      <c r="AF8266"/>
      <c r="AG8266"/>
      <c r="AH8266"/>
      <c r="AI8266"/>
      <c r="AJ8266"/>
      <c r="AK8266"/>
      <c r="AL8266"/>
      <c r="AM8266"/>
      <c r="AN8266"/>
      <c r="AO8266"/>
      <c r="AP8266"/>
      <c r="AQ8266"/>
      <c r="AR8266"/>
      <c r="AS8266"/>
      <c r="AT8266"/>
      <c r="AU8266"/>
      <c r="AV8266"/>
      <c r="AW8266"/>
      <c r="AX8266"/>
      <c r="AY8266"/>
      <c r="AZ8266"/>
    </row>
    <row r="8267" spans="1:52">
      <c r="A8267"/>
      <c r="B8267"/>
      <c r="C8267"/>
      <c r="D8267"/>
      <c r="E8267"/>
      <c r="F8267"/>
      <c r="G8267"/>
      <c r="H8267"/>
      <c r="I8267"/>
      <c r="J8267"/>
      <c r="K8267"/>
      <c r="L8267"/>
      <c r="M8267"/>
      <c r="N8267"/>
      <c r="O8267"/>
      <c r="P8267"/>
      <c r="Q8267"/>
      <c r="R8267"/>
      <c r="S8267"/>
      <c r="T8267"/>
      <c r="U8267"/>
      <c r="V8267"/>
      <c r="W8267"/>
      <c r="X8267"/>
      <c r="Y8267"/>
      <c r="Z8267"/>
      <c r="AA8267"/>
      <c r="AB8267"/>
      <c r="AC8267"/>
      <c r="AD8267"/>
      <c r="AE8267"/>
      <c r="AF8267"/>
      <c r="AG8267"/>
      <c r="AH8267"/>
      <c r="AI8267"/>
      <c r="AJ8267"/>
      <c r="AK8267"/>
      <c r="AL8267"/>
      <c r="AM8267"/>
      <c r="AN8267"/>
      <c r="AO8267"/>
      <c r="AP8267"/>
      <c r="AQ8267"/>
      <c r="AR8267"/>
      <c r="AS8267"/>
      <c r="AT8267"/>
      <c r="AU8267"/>
      <c r="AV8267"/>
      <c r="AW8267"/>
      <c r="AX8267"/>
      <c r="AY8267"/>
      <c r="AZ8267"/>
    </row>
    <row r="8268" spans="1:52">
      <c r="A8268"/>
      <c r="B8268"/>
      <c r="C8268"/>
      <c r="D8268"/>
      <c r="E8268"/>
      <c r="F8268"/>
      <c r="G8268"/>
      <c r="H8268"/>
      <c r="I8268"/>
      <c r="J8268"/>
      <c r="K8268"/>
      <c r="L8268"/>
      <c r="M8268"/>
      <c r="N8268"/>
      <c r="O8268"/>
      <c r="P8268"/>
      <c r="Q8268"/>
      <c r="R8268"/>
      <c r="S8268"/>
      <c r="T8268"/>
      <c r="U8268"/>
      <c r="V8268"/>
      <c r="W8268"/>
      <c r="X8268"/>
      <c r="Y8268"/>
      <c r="Z8268"/>
      <c r="AA8268"/>
      <c r="AB8268"/>
      <c r="AC8268"/>
      <c r="AD8268"/>
      <c r="AE8268"/>
      <c r="AF8268"/>
      <c r="AG8268"/>
      <c r="AH8268"/>
      <c r="AI8268"/>
      <c r="AJ8268"/>
      <c r="AK8268"/>
      <c r="AL8268"/>
      <c r="AM8268"/>
      <c r="AN8268"/>
      <c r="AO8268"/>
      <c r="AP8268"/>
      <c r="AQ8268"/>
      <c r="AR8268"/>
      <c r="AS8268"/>
      <c r="AT8268"/>
      <c r="AU8268"/>
      <c r="AV8268"/>
      <c r="AW8268"/>
      <c r="AX8268"/>
      <c r="AY8268"/>
      <c r="AZ8268"/>
    </row>
    <row r="8269" spans="1:52">
      <c r="A8269"/>
      <c r="B8269"/>
      <c r="C8269"/>
      <c r="D8269"/>
      <c r="E8269"/>
      <c r="F8269"/>
      <c r="G8269"/>
      <c r="H8269"/>
      <c r="I8269"/>
      <c r="J8269"/>
      <c r="K8269"/>
      <c r="L8269"/>
      <c r="M8269"/>
      <c r="N8269"/>
      <c r="O8269"/>
      <c r="P8269"/>
      <c r="Q8269"/>
      <c r="R8269"/>
      <c r="S8269"/>
      <c r="T8269"/>
      <c r="U8269"/>
      <c r="V8269"/>
      <c r="W8269"/>
      <c r="X8269"/>
      <c r="Y8269"/>
      <c r="Z8269"/>
      <c r="AA8269"/>
      <c r="AB8269"/>
      <c r="AC8269"/>
      <c r="AD8269"/>
      <c r="AE8269"/>
      <c r="AF8269"/>
      <c r="AG8269"/>
      <c r="AH8269"/>
      <c r="AI8269"/>
      <c r="AJ8269"/>
      <c r="AK8269"/>
      <c r="AL8269"/>
      <c r="AM8269"/>
      <c r="AN8269"/>
      <c r="AO8269"/>
      <c r="AP8269"/>
      <c r="AQ8269"/>
      <c r="AR8269"/>
      <c r="AS8269"/>
      <c r="AT8269"/>
      <c r="AU8269"/>
      <c r="AV8269"/>
      <c r="AW8269"/>
      <c r="AX8269"/>
      <c r="AY8269"/>
      <c r="AZ8269"/>
    </row>
    <row r="8270" spans="1:52">
      <c r="A8270"/>
      <c r="B8270"/>
      <c r="C8270"/>
      <c r="D8270"/>
      <c r="E8270"/>
      <c r="F8270"/>
      <c r="G8270"/>
      <c r="H8270"/>
      <c r="I8270"/>
      <c r="J8270"/>
      <c r="K8270"/>
      <c r="L8270"/>
      <c r="M8270"/>
      <c r="N8270"/>
      <c r="O8270"/>
      <c r="P8270"/>
      <c r="Q8270"/>
      <c r="R8270"/>
      <c r="S8270"/>
      <c r="T8270"/>
      <c r="U8270"/>
      <c r="V8270"/>
      <c r="W8270"/>
      <c r="X8270"/>
      <c r="Y8270"/>
      <c r="Z8270"/>
      <c r="AA8270"/>
      <c r="AB8270"/>
      <c r="AC8270"/>
      <c r="AD8270"/>
      <c r="AE8270"/>
      <c r="AF8270"/>
      <c r="AG8270"/>
      <c r="AH8270"/>
      <c r="AI8270"/>
      <c r="AJ8270"/>
      <c r="AK8270"/>
      <c r="AL8270"/>
      <c r="AM8270"/>
      <c r="AN8270"/>
      <c r="AO8270"/>
      <c r="AP8270"/>
      <c r="AQ8270"/>
      <c r="AR8270"/>
      <c r="AS8270"/>
      <c r="AT8270"/>
      <c r="AU8270"/>
      <c r="AV8270"/>
      <c r="AW8270"/>
      <c r="AX8270"/>
      <c r="AY8270"/>
      <c r="AZ8270"/>
    </row>
    <row r="8271" spans="1:52">
      <c r="A8271"/>
      <c r="B8271"/>
      <c r="C8271"/>
      <c r="D8271"/>
      <c r="E8271"/>
      <c r="F8271"/>
      <c r="G8271"/>
      <c r="H8271"/>
      <c r="I8271"/>
      <c r="J8271"/>
      <c r="K8271"/>
      <c r="L8271"/>
      <c r="M8271"/>
      <c r="N8271"/>
      <c r="O8271"/>
      <c r="P8271"/>
      <c r="Q8271"/>
      <c r="R8271"/>
      <c r="S8271"/>
      <c r="T8271"/>
      <c r="U8271"/>
      <c r="V8271"/>
      <c r="W8271"/>
      <c r="X8271"/>
      <c r="Y8271"/>
      <c r="Z8271"/>
      <c r="AA8271"/>
      <c r="AB8271"/>
      <c r="AC8271"/>
      <c r="AD8271"/>
      <c r="AE8271"/>
      <c r="AF8271"/>
      <c r="AG8271"/>
      <c r="AH8271"/>
      <c r="AI8271"/>
      <c r="AJ8271"/>
      <c r="AK8271"/>
      <c r="AL8271"/>
      <c r="AM8271"/>
      <c r="AN8271"/>
      <c r="AO8271"/>
      <c r="AP8271"/>
      <c r="AQ8271"/>
      <c r="AR8271"/>
      <c r="AS8271"/>
      <c r="AT8271"/>
      <c r="AU8271"/>
      <c r="AV8271"/>
      <c r="AW8271"/>
      <c r="AX8271"/>
      <c r="AY8271"/>
      <c r="AZ8271"/>
    </row>
    <row r="8272" spans="1:52">
      <c r="A8272"/>
      <c r="B8272"/>
      <c r="C8272"/>
      <c r="D8272"/>
      <c r="E8272"/>
      <c r="F8272"/>
      <c r="G8272"/>
      <c r="H8272"/>
      <c r="I8272"/>
      <c r="J8272"/>
      <c r="K8272"/>
      <c r="L8272"/>
      <c r="M8272"/>
      <c r="N8272"/>
      <c r="O8272"/>
      <c r="P8272"/>
      <c r="Q8272"/>
      <c r="R8272"/>
      <c r="S8272"/>
      <c r="T8272"/>
      <c r="U8272"/>
      <c r="V8272"/>
      <c r="W8272"/>
      <c r="X8272"/>
      <c r="Y8272"/>
      <c r="Z8272"/>
      <c r="AA8272"/>
      <c r="AB8272"/>
      <c r="AC8272"/>
      <c r="AD8272"/>
      <c r="AE8272"/>
      <c r="AF8272"/>
      <c r="AG8272"/>
      <c r="AH8272"/>
      <c r="AI8272"/>
      <c r="AJ8272"/>
      <c r="AK8272"/>
      <c r="AL8272"/>
      <c r="AM8272"/>
      <c r="AN8272"/>
      <c r="AO8272"/>
      <c r="AP8272"/>
      <c r="AQ8272"/>
      <c r="AR8272"/>
      <c r="AS8272"/>
      <c r="AT8272"/>
      <c r="AU8272"/>
      <c r="AV8272"/>
      <c r="AW8272"/>
      <c r="AX8272"/>
      <c r="AY8272"/>
      <c r="AZ8272"/>
    </row>
    <row r="8273" spans="1:52">
      <c r="A8273"/>
      <c r="B8273"/>
      <c r="C8273"/>
      <c r="D8273"/>
      <c r="E8273"/>
      <c r="F8273"/>
      <c r="G8273"/>
      <c r="H8273"/>
      <c r="I8273"/>
      <c r="J8273"/>
      <c r="K8273"/>
      <c r="L8273"/>
      <c r="M8273"/>
      <c r="N8273"/>
      <c r="O8273"/>
      <c r="P8273"/>
      <c r="Q8273"/>
      <c r="R8273"/>
      <c r="S8273"/>
      <c r="T8273"/>
      <c r="U8273"/>
      <c r="V8273"/>
      <c r="W8273"/>
      <c r="X8273"/>
      <c r="Y8273"/>
      <c r="Z8273"/>
      <c r="AA8273"/>
      <c r="AB8273"/>
      <c r="AC8273"/>
      <c r="AD8273"/>
      <c r="AE8273"/>
      <c r="AF8273"/>
      <c r="AG8273"/>
      <c r="AH8273"/>
      <c r="AI8273"/>
      <c r="AJ8273"/>
      <c r="AK8273"/>
      <c r="AL8273"/>
      <c r="AM8273"/>
      <c r="AN8273"/>
      <c r="AO8273"/>
      <c r="AP8273"/>
      <c r="AQ8273"/>
      <c r="AR8273"/>
      <c r="AS8273"/>
      <c r="AT8273"/>
      <c r="AU8273"/>
      <c r="AV8273"/>
      <c r="AW8273"/>
      <c r="AX8273"/>
      <c r="AY8273"/>
      <c r="AZ8273"/>
    </row>
    <row r="8274" spans="1:52">
      <c r="A8274"/>
      <c r="B8274"/>
      <c r="C8274"/>
      <c r="D8274"/>
      <c r="E8274"/>
      <c r="F8274"/>
      <c r="G8274"/>
      <c r="H8274"/>
      <c r="I8274"/>
      <c r="J8274"/>
      <c r="K8274"/>
      <c r="L8274"/>
      <c r="M8274"/>
      <c r="N8274"/>
      <c r="O8274"/>
      <c r="P8274"/>
      <c r="Q8274"/>
      <c r="R8274"/>
      <c r="S8274"/>
      <c r="T8274"/>
      <c r="U8274"/>
      <c r="V8274"/>
      <c r="W8274"/>
      <c r="X8274"/>
      <c r="Y8274"/>
      <c r="Z8274"/>
      <c r="AA8274"/>
      <c r="AB8274"/>
      <c r="AC8274"/>
      <c r="AD8274"/>
      <c r="AE8274"/>
      <c r="AF8274"/>
      <c r="AG8274"/>
      <c r="AH8274"/>
      <c r="AI8274"/>
      <c r="AJ8274"/>
      <c r="AK8274"/>
      <c r="AL8274"/>
      <c r="AM8274"/>
      <c r="AN8274"/>
      <c r="AO8274"/>
      <c r="AP8274"/>
      <c r="AQ8274"/>
      <c r="AR8274"/>
      <c r="AS8274"/>
      <c r="AT8274"/>
      <c r="AU8274"/>
      <c r="AV8274"/>
      <c r="AW8274"/>
      <c r="AX8274"/>
      <c r="AY8274"/>
      <c r="AZ8274"/>
    </row>
    <row r="8275" spans="1:52">
      <c r="A8275"/>
      <c r="B8275"/>
      <c r="C8275"/>
      <c r="D8275"/>
      <c r="E8275"/>
      <c r="F8275"/>
      <c r="G8275"/>
      <c r="H8275"/>
      <c r="I8275"/>
      <c r="J8275"/>
      <c r="K8275"/>
      <c r="L8275"/>
      <c r="M8275"/>
      <c r="N8275"/>
      <c r="O8275"/>
      <c r="P8275"/>
      <c r="Q8275"/>
      <c r="R8275"/>
      <c r="S8275"/>
      <c r="T8275"/>
      <c r="U8275"/>
      <c r="V8275"/>
      <c r="W8275"/>
      <c r="X8275"/>
      <c r="Y8275"/>
      <c r="Z8275"/>
      <c r="AA8275"/>
      <c r="AB8275"/>
      <c r="AC8275"/>
      <c r="AD8275"/>
      <c r="AE8275"/>
      <c r="AF8275"/>
      <c r="AG8275"/>
      <c r="AH8275"/>
      <c r="AI8275"/>
      <c r="AJ8275"/>
      <c r="AK8275"/>
      <c r="AL8275"/>
      <c r="AM8275"/>
      <c r="AN8275"/>
      <c r="AO8275"/>
      <c r="AP8275"/>
      <c r="AQ8275"/>
      <c r="AR8275"/>
      <c r="AS8275"/>
      <c r="AT8275"/>
      <c r="AU8275"/>
      <c r="AV8275"/>
      <c r="AW8275"/>
      <c r="AX8275"/>
      <c r="AY8275"/>
      <c r="AZ8275"/>
    </row>
    <row r="8276" spans="1:52">
      <c r="A8276"/>
      <c r="B8276"/>
      <c r="C8276"/>
      <c r="D8276"/>
      <c r="E8276"/>
      <c r="F8276"/>
      <c r="G8276"/>
      <c r="H8276"/>
      <c r="I8276"/>
      <c r="J8276"/>
      <c r="K8276"/>
      <c r="L8276"/>
      <c r="M8276"/>
      <c r="N8276"/>
      <c r="O8276"/>
      <c r="P8276"/>
      <c r="Q8276"/>
      <c r="R8276"/>
      <c r="S8276"/>
      <c r="T8276"/>
      <c r="U8276"/>
      <c r="V8276"/>
      <c r="W8276"/>
      <c r="X8276"/>
      <c r="Y8276"/>
      <c r="Z8276"/>
      <c r="AA8276"/>
      <c r="AB8276"/>
      <c r="AC8276"/>
      <c r="AD8276"/>
      <c r="AE8276"/>
      <c r="AF8276"/>
      <c r="AG8276"/>
      <c r="AH8276"/>
      <c r="AI8276"/>
      <c r="AJ8276"/>
      <c r="AK8276"/>
      <c r="AL8276"/>
      <c r="AM8276"/>
      <c r="AN8276"/>
      <c r="AO8276"/>
      <c r="AP8276"/>
      <c r="AQ8276"/>
      <c r="AR8276"/>
      <c r="AS8276"/>
      <c r="AT8276"/>
      <c r="AU8276"/>
      <c r="AV8276"/>
      <c r="AW8276"/>
      <c r="AX8276"/>
      <c r="AY8276"/>
      <c r="AZ8276"/>
    </row>
    <row r="8277" spans="1:52">
      <c r="A8277"/>
      <c r="B8277"/>
      <c r="C8277"/>
      <c r="D8277"/>
      <c r="E8277"/>
      <c r="F8277"/>
      <c r="G8277"/>
      <c r="H8277"/>
      <c r="I8277"/>
      <c r="J8277"/>
      <c r="K8277"/>
      <c r="L8277"/>
      <c r="M8277"/>
      <c r="N8277"/>
      <c r="O8277"/>
      <c r="P8277"/>
      <c r="Q8277"/>
      <c r="R8277"/>
      <c r="S8277"/>
      <c r="T8277"/>
      <c r="U8277"/>
      <c r="V8277"/>
      <c r="W8277"/>
      <c r="X8277"/>
      <c r="Y8277"/>
      <c r="Z8277"/>
      <c r="AA8277"/>
      <c r="AB8277"/>
      <c r="AC8277"/>
      <c r="AD8277"/>
      <c r="AE8277"/>
      <c r="AF8277"/>
      <c r="AG8277"/>
      <c r="AH8277"/>
      <c r="AI8277"/>
      <c r="AJ8277"/>
      <c r="AK8277"/>
      <c r="AL8277"/>
      <c r="AM8277"/>
      <c r="AN8277"/>
      <c r="AO8277"/>
      <c r="AP8277"/>
      <c r="AQ8277"/>
      <c r="AR8277"/>
      <c r="AS8277"/>
      <c r="AT8277"/>
      <c r="AU8277"/>
      <c r="AV8277"/>
      <c r="AW8277"/>
      <c r="AX8277"/>
      <c r="AY8277"/>
      <c r="AZ8277"/>
    </row>
    <row r="8278" spans="1:52">
      <c r="A8278"/>
      <c r="B8278"/>
      <c r="C8278"/>
      <c r="D8278"/>
      <c r="E8278"/>
      <c r="F8278"/>
      <c r="G8278"/>
      <c r="H8278"/>
      <c r="I8278"/>
      <c r="J8278"/>
      <c r="K8278"/>
      <c r="L8278"/>
      <c r="M8278"/>
      <c r="N8278"/>
      <c r="O8278"/>
      <c r="P8278"/>
      <c r="Q8278"/>
      <c r="R8278"/>
      <c r="S8278"/>
      <c r="T8278"/>
      <c r="U8278"/>
      <c r="V8278"/>
      <c r="W8278"/>
      <c r="X8278"/>
      <c r="Y8278"/>
      <c r="Z8278"/>
      <c r="AA8278"/>
      <c r="AB8278"/>
      <c r="AC8278"/>
      <c r="AD8278"/>
      <c r="AE8278"/>
      <c r="AF8278"/>
      <c r="AG8278"/>
      <c r="AH8278"/>
      <c r="AI8278"/>
      <c r="AJ8278"/>
      <c r="AK8278"/>
      <c r="AL8278"/>
      <c r="AM8278"/>
      <c r="AN8278"/>
      <c r="AO8278"/>
      <c r="AP8278"/>
      <c r="AQ8278"/>
      <c r="AR8278"/>
      <c r="AS8278"/>
      <c r="AT8278"/>
      <c r="AU8278"/>
      <c r="AV8278"/>
      <c r="AW8278"/>
      <c r="AX8278"/>
      <c r="AY8278"/>
      <c r="AZ8278"/>
    </row>
    <row r="8279" spans="1:52">
      <c r="A8279"/>
      <c r="B8279"/>
      <c r="C8279"/>
      <c r="D8279"/>
      <c r="E8279"/>
      <c r="F8279"/>
      <c r="G8279"/>
      <c r="H8279"/>
      <c r="I8279"/>
      <c r="J8279"/>
      <c r="K8279"/>
      <c r="L8279"/>
      <c r="M8279"/>
      <c r="N8279"/>
      <c r="O8279"/>
      <c r="P8279"/>
      <c r="Q8279"/>
      <c r="R8279"/>
      <c r="S8279"/>
      <c r="T8279"/>
      <c r="U8279"/>
      <c r="V8279"/>
      <c r="W8279"/>
      <c r="X8279"/>
      <c r="Y8279"/>
      <c r="Z8279"/>
      <c r="AA8279"/>
      <c r="AB8279"/>
      <c r="AC8279"/>
      <c r="AD8279"/>
      <c r="AE8279"/>
      <c r="AF8279"/>
      <c r="AG8279"/>
      <c r="AH8279"/>
      <c r="AI8279"/>
      <c r="AJ8279"/>
      <c r="AK8279"/>
      <c r="AL8279"/>
      <c r="AM8279"/>
      <c r="AN8279"/>
      <c r="AO8279"/>
      <c r="AP8279"/>
      <c r="AQ8279"/>
      <c r="AR8279"/>
      <c r="AS8279"/>
      <c r="AT8279"/>
      <c r="AU8279"/>
      <c r="AV8279"/>
      <c r="AW8279"/>
      <c r="AX8279"/>
      <c r="AY8279"/>
      <c r="AZ8279"/>
    </row>
    <row r="8280" spans="1:52">
      <c r="A8280"/>
      <c r="B8280"/>
      <c r="C8280"/>
      <c r="D8280"/>
      <c r="E8280"/>
      <c r="F8280"/>
      <c r="G8280"/>
      <c r="H8280"/>
      <c r="I8280"/>
      <c r="J8280"/>
      <c r="K8280"/>
      <c r="L8280"/>
      <c r="M8280"/>
      <c r="N8280"/>
      <c r="O8280"/>
      <c r="P8280"/>
      <c r="Q8280"/>
      <c r="R8280"/>
      <c r="S8280"/>
      <c r="T8280"/>
      <c r="U8280"/>
      <c r="V8280"/>
      <c r="W8280"/>
      <c r="X8280"/>
      <c r="Y8280"/>
      <c r="Z8280"/>
      <c r="AA8280"/>
      <c r="AB8280"/>
      <c r="AC8280"/>
      <c r="AD8280"/>
      <c r="AE8280"/>
      <c r="AF8280"/>
      <c r="AG8280"/>
      <c r="AH8280"/>
      <c r="AI8280"/>
      <c r="AJ8280"/>
      <c r="AK8280"/>
      <c r="AL8280"/>
      <c r="AM8280"/>
      <c r="AN8280"/>
      <c r="AO8280"/>
      <c r="AP8280"/>
      <c r="AQ8280"/>
      <c r="AR8280"/>
      <c r="AS8280"/>
      <c r="AT8280"/>
      <c r="AU8280"/>
      <c r="AV8280"/>
      <c r="AW8280"/>
      <c r="AX8280"/>
      <c r="AY8280"/>
      <c r="AZ8280"/>
    </row>
    <row r="8281" spans="1:52">
      <c r="A8281"/>
      <c r="B8281"/>
      <c r="C8281"/>
      <c r="D8281"/>
      <c r="E8281"/>
      <c r="F8281"/>
      <c r="G8281"/>
      <c r="H8281"/>
      <c r="I8281"/>
      <c r="J8281"/>
      <c r="K8281"/>
      <c r="L8281"/>
      <c r="M8281"/>
      <c r="N8281"/>
      <c r="O8281"/>
      <c r="P8281"/>
      <c r="Q8281"/>
      <c r="R8281"/>
      <c r="S8281"/>
      <c r="T8281"/>
      <c r="U8281"/>
      <c r="V8281"/>
      <c r="W8281"/>
      <c r="X8281"/>
      <c r="Y8281"/>
      <c r="Z8281"/>
      <c r="AA8281"/>
      <c r="AB8281"/>
      <c r="AC8281"/>
      <c r="AD8281"/>
      <c r="AE8281"/>
      <c r="AF8281"/>
      <c r="AG8281"/>
      <c r="AH8281"/>
      <c r="AI8281"/>
      <c r="AJ8281"/>
      <c r="AK8281"/>
      <c r="AL8281"/>
      <c r="AM8281"/>
      <c r="AN8281"/>
      <c r="AO8281"/>
      <c r="AP8281"/>
      <c r="AQ8281"/>
      <c r="AR8281"/>
      <c r="AS8281"/>
      <c r="AT8281"/>
      <c r="AU8281"/>
      <c r="AV8281"/>
      <c r="AW8281"/>
      <c r="AX8281"/>
      <c r="AY8281"/>
      <c r="AZ8281"/>
    </row>
    <row r="8282" spans="1:52">
      <c r="A8282"/>
      <c r="B8282"/>
      <c r="C8282"/>
      <c r="D8282"/>
      <c r="E8282"/>
      <c r="F8282"/>
      <c r="G8282"/>
      <c r="H8282"/>
      <c r="I8282"/>
      <c r="J8282"/>
      <c r="K8282"/>
      <c r="L8282"/>
      <c r="M8282"/>
      <c r="N8282"/>
      <c r="O8282"/>
      <c r="P8282"/>
      <c r="Q8282"/>
      <c r="R8282"/>
      <c r="S8282"/>
      <c r="T8282"/>
      <c r="U8282"/>
      <c r="V8282"/>
      <c r="W8282"/>
      <c r="X8282"/>
      <c r="Y8282"/>
      <c r="Z8282"/>
      <c r="AA8282"/>
      <c r="AB8282"/>
      <c r="AC8282"/>
      <c r="AD8282"/>
      <c r="AE8282"/>
      <c r="AF8282"/>
      <c r="AG8282"/>
      <c r="AH8282"/>
      <c r="AI8282"/>
      <c r="AJ8282"/>
      <c r="AK8282"/>
      <c r="AL8282"/>
      <c r="AM8282"/>
      <c r="AN8282"/>
      <c r="AO8282"/>
      <c r="AP8282"/>
      <c r="AQ8282"/>
      <c r="AR8282"/>
      <c r="AS8282"/>
      <c r="AT8282"/>
      <c r="AU8282"/>
      <c r="AV8282"/>
      <c r="AW8282"/>
      <c r="AX8282"/>
      <c r="AY8282"/>
      <c r="AZ8282"/>
    </row>
    <row r="8283" spans="1:52">
      <c r="A8283"/>
      <c r="B8283"/>
      <c r="C8283"/>
      <c r="D8283"/>
      <c r="E8283"/>
      <c r="F8283"/>
      <c r="G8283"/>
      <c r="H8283"/>
      <c r="I8283"/>
      <c r="J8283"/>
      <c r="K8283"/>
      <c r="L8283"/>
      <c r="M8283"/>
      <c r="N8283"/>
      <c r="O8283"/>
      <c r="P8283"/>
      <c r="Q8283"/>
      <c r="R8283"/>
      <c r="S8283"/>
      <c r="T8283"/>
      <c r="U8283"/>
      <c r="V8283"/>
      <c r="W8283"/>
      <c r="X8283"/>
      <c r="Y8283"/>
      <c r="Z8283"/>
      <c r="AA8283"/>
      <c r="AB8283"/>
      <c r="AC8283"/>
      <c r="AD8283"/>
      <c r="AE8283"/>
      <c r="AF8283"/>
      <c r="AG8283"/>
      <c r="AH8283"/>
      <c r="AI8283"/>
      <c r="AJ8283"/>
      <c r="AK8283"/>
      <c r="AL8283"/>
      <c r="AM8283"/>
      <c r="AN8283"/>
      <c r="AO8283"/>
      <c r="AP8283"/>
      <c r="AQ8283"/>
      <c r="AR8283"/>
      <c r="AS8283"/>
      <c r="AT8283"/>
      <c r="AU8283"/>
      <c r="AV8283"/>
      <c r="AW8283"/>
      <c r="AX8283"/>
      <c r="AY8283"/>
      <c r="AZ8283"/>
    </row>
    <row r="8284" spans="1:52">
      <c r="A8284"/>
      <c r="B8284"/>
      <c r="C8284"/>
      <c r="D8284"/>
      <c r="E8284"/>
      <c r="F8284"/>
      <c r="G8284"/>
      <c r="H8284"/>
      <c r="I8284"/>
      <c r="J8284"/>
      <c r="K8284"/>
      <c r="L8284"/>
      <c r="M8284"/>
      <c r="N8284"/>
      <c r="O8284"/>
      <c r="P8284"/>
      <c r="Q8284"/>
      <c r="R8284"/>
      <c r="S8284"/>
      <c r="T8284"/>
      <c r="U8284"/>
      <c r="V8284"/>
      <c r="W8284"/>
      <c r="X8284"/>
      <c r="Y8284"/>
      <c r="Z8284"/>
      <c r="AA8284"/>
      <c r="AB8284"/>
      <c r="AC8284"/>
      <c r="AD8284"/>
      <c r="AE8284"/>
      <c r="AF8284"/>
      <c r="AG8284"/>
      <c r="AH8284"/>
      <c r="AI8284"/>
      <c r="AJ8284"/>
      <c r="AK8284"/>
      <c r="AL8284"/>
      <c r="AM8284"/>
      <c r="AN8284"/>
      <c r="AO8284"/>
      <c r="AP8284"/>
      <c r="AQ8284"/>
      <c r="AR8284"/>
      <c r="AS8284"/>
      <c r="AT8284"/>
      <c r="AU8284"/>
      <c r="AV8284"/>
      <c r="AW8284"/>
      <c r="AX8284"/>
      <c r="AY8284"/>
      <c r="AZ8284"/>
    </row>
    <row r="8285" spans="1:52">
      <c r="A8285"/>
      <c r="B8285"/>
      <c r="C8285"/>
      <c r="D8285"/>
      <c r="E8285"/>
      <c r="F8285"/>
      <c r="G8285"/>
      <c r="H8285"/>
      <c r="I8285"/>
      <c r="J8285"/>
      <c r="K8285"/>
      <c r="L8285"/>
      <c r="M8285"/>
      <c r="N8285"/>
      <c r="O8285"/>
      <c r="P8285"/>
      <c r="Q8285"/>
      <c r="R8285"/>
      <c r="S8285"/>
      <c r="T8285"/>
      <c r="U8285"/>
      <c r="V8285"/>
      <c r="W8285"/>
      <c r="X8285"/>
      <c r="Y8285"/>
      <c r="Z8285"/>
      <c r="AA8285"/>
      <c r="AB8285"/>
      <c r="AC8285"/>
      <c r="AD8285"/>
      <c r="AE8285"/>
      <c r="AF8285"/>
      <c r="AG8285"/>
      <c r="AH8285"/>
      <c r="AI8285"/>
      <c r="AJ8285"/>
      <c r="AK8285"/>
      <c r="AL8285"/>
      <c r="AM8285"/>
      <c r="AN8285"/>
      <c r="AO8285"/>
      <c r="AP8285"/>
      <c r="AQ8285"/>
      <c r="AR8285"/>
      <c r="AS8285"/>
      <c r="AT8285"/>
      <c r="AU8285"/>
      <c r="AV8285"/>
      <c r="AW8285"/>
      <c r="AX8285"/>
      <c r="AY8285"/>
      <c r="AZ8285"/>
    </row>
    <row r="8286" spans="1:52">
      <c r="A8286"/>
      <c r="B8286"/>
      <c r="C8286"/>
      <c r="D8286"/>
      <c r="E8286"/>
      <c r="F8286"/>
      <c r="G8286"/>
      <c r="H8286"/>
      <c r="I8286"/>
      <c r="J8286"/>
      <c r="K8286"/>
      <c r="L8286"/>
      <c r="M8286"/>
      <c r="N8286"/>
      <c r="O8286"/>
      <c r="P8286"/>
      <c r="Q8286"/>
      <c r="R8286"/>
      <c r="S8286"/>
      <c r="T8286"/>
      <c r="U8286"/>
      <c r="V8286"/>
      <c r="W8286"/>
      <c r="X8286"/>
      <c r="Y8286"/>
      <c r="Z8286"/>
      <c r="AA8286"/>
      <c r="AB8286"/>
      <c r="AC8286"/>
      <c r="AD8286"/>
      <c r="AE8286"/>
      <c r="AF8286"/>
      <c r="AG8286"/>
      <c r="AH8286"/>
      <c r="AI8286"/>
      <c r="AJ8286"/>
      <c r="AK8286"/>
      <c r="AL8286"/>
      <c r="AM8286"/>
      <c r="AN8286"/>
      <c r="AO8286"/>
      <c r="AP8286"/>
      <c r="AQ8286"/>
      <c r="AR8286"/>
      <c r="AS8286"/>
      <c r="AT8286"/>
      <c r="AU8286"/>
      <c r="AV8286"/>
      <c r="AW8286"/>
      <c r="AX8286"/>
      <c r="AY8286"/>
      <c r="AZ8286"/>
    </row>
    <row r="8287" spans="1:52">
      <c r="A8287"/>
      <c r="B8287"/>
      <c r="C8287"/>
      <c r="D8287"/>
      <c r="E8287"/>
      <c r="F8287"/>
      <c r="G8287"/>
      <c r="H8287"/>
      <c r="I8287"/>
      <c r="J8287"/>
      <c r="K8287"/>
      <c r="L8287"/>
      <c r="M8287"/>
      <c r="N8287"/>
      <c r="O8287"/>
      <c r="P8287"/>
      <c r="Q8287"/>
      <c r="R8287"/>
      <c r="S8287"/>
      <c r="T8287"/>
      <c r="U8287"/>
      <c r="V8287"/>
      <c r="W8287"/>
      <c r="X8287"/>
      <c r="Y8287"/>
      <c r="Z8287"/>
      <c r="AA8287"/>
      <c r="AB8287"/>
      <c r="AC8287"/>
      <c r="AD8287"/>
      <c r="AE8287"/>
      <c r="AF8287"/>
      <c r="AG8287"/>
      <c r="AH8287"/>
      <c r="AI8287"/>
      <c r="AJ8287"/>
      <c r="AK8287"/>
      <c r="AL8287"/>
      <c r="AM8287"/>
      <c r="AN8287"/>
      <c r="AO8287"/>
      <c r="AP8287"/>
      <c r="AQ8287"/>
      <c r="AR8287"/>
      <c r="AS8287"/>
      <c r="AT8287"/>
      <c r="AU8287"/>
      <c r="AV8287"/>
      <c r="AW8287"/>
      <c r="AX8287"/>
      <c r="AY8287"/>
      <c r="AZ8287"/>
    </row>
    <row r="8288" spans="1:52">
      <c r="A8288"/>
      <c r="B8288"/>
      <c r="C8288"/>
      <c r="D8288"/>
      <c r="E8288"/>
      <c r="F8288"/>
      <c r="G8288"/>
      <c r="H8288"/>
      <c r="I8288"/>
      <c r="J8288"/>
      <c r="K8288"/>
      <c r="L8288"/>
      <c r="M8288"/>
      <c r="N8288"/>
      <c r="O8288"/>
      <c r="P8288"/>
      <c r="Q8288"/>
      <c r="R8288"/>
      <c r="S8288"/>
      <c r="T8288"/>
      <c r="U8288"/>
      <c r="V8288"/>
      <c r="W8288"/>
      <c r="X8288"/>
      <c r="Y8288"/>
      <c r="Z8288"/>
      <c r="AA8288"/>
      <c r="AB8288"/>
      <c r="AC8288"/>
      <c r="AD8288"/>
      <c r="AE8288"/>
      <c r="AF8288"/>
      <c r="AG8288"/>
      <c r="AH8288"/>
      <c r="AI8288"/>
      <c r="AJ8288"/>
      <c r="AK8288"/>
      <c r="AL8288"/>
      <c r="AM8288"/>
      <c r="AN8288"/>
      <c r="AO8288"/>
      <c r="AP8288"/>
      <c r="AQ8288"/>
      <c r="AR8288"/>
      <c r="AS8288"/>
      <c r="AT8288"/>
      <c r="AU8288"/>
      <c r="AV8288"/>
      <c r="AW8288"/>
      <c r="AX8288"/>
      <c r="AY8288"/>
      <c r="AZ8288"/>
    </row>
    <row r="8289" spans="1:52">
      <c r="A8289"/>
      <c r="B8289"/>
      <c r="C8289"/>
      <c r="D8289"/>
      <c r="E8289"/>
      <c r="F8289"/>
      <c r="G8289"/>
      <c r="H8289"/>
      <c r="I8289"/>
      <c r="J8289"/>
      <c r="K8289"/>
      <c r="L8289"/>
      <c r="M8289"/>
      <c r="N8289"/>
      <c r="O8289"/>
      <c r="P8289"/>
      <c r="Q8289"/>
      <c r="R8289"/>
      <c r="S8289"/>
      <c r="T8289"/>
      <c r="U8289"/>
      <c r="V8289"/>
      <c r="W8289"/>
      <c r="X8289"/>
      <c r="Y8289"/>
      <c r="Z8289"/>
      <c r="AA8289"/>
      <c r="AB8289"/>
      <c r="AC8289"/>
      <c r="AD8289"/>
      <c r="AE8289"/>
      <c r="AF8289"/>
      <c r="AG8289"/>
      <c r="AH8289"/>
      <c r="AI8289"/>
      <c r="AJ8289"/>
      <c r="AK8289"/>
      <c r="AL8289"/>
      <c r="AM8289"/>
      <c r="AN8289"/>
      <c r="AO8289"/>
      <c r="AP8289"/>
      <c r="AQ8289"/>
      <c r="AR8289"/>
      <c r="AS8289"/>
      <c r="AT8289"/>
      <c r="AU8289"/>
      <c r="AV8289"/>
      <c r="AW8289"/>
      <c r="AX8289"/>
      <c r="AY8289"/>
      <c r="AZ8289"/>
    </row>
    <row r="8290" spans="1:52">
      <c r="A8290"/>
      <c r="B8290"/>
      <c r="C8290"/>
      <c r="D8290"/>
      <c r="E8290"/>
      <c r="F8290"/>
      <c r="G8290"/>
      <c r="H8290"/>
      <c r="I8290"/>
      <c r="J8290"/>
      <c r="K8290"/>
      <c r="L8290"/>
      <c r="M8290"/>
      <c r="N8290"/>
      <c r="O8290"/>
      <c r="P8290"/>
      <c r="Q8290"/>
      <c r="R8290"/>
      <c r="S8290"/>
      <c r="T8290"/>
      <c r="U8290"/>
      <c r="V8290"/>
      <c r="W8290"/>
      <c r="X8290"/>
      <c r="Y8290"/>
      <c r="Z8290"/>
      <c r="AA8290"/>
      <c r="AB8290"/>
      <c r="AC8290"/>
      <c r="AD8290"/>
      <c r="AE8290"/>
      <c r="AF8290"/>
      <c r="AG8290"/>
      <c r="AH8290"/>
      <c r="AI8290"/>
      <c r="AJ8290"/>
      <c r="AK8290"/>
      <c r="AL8290"/>
      <c r="AM8290"/>
      <c r="AN8290"/>
      <c r="AO8290"/>
      <c r="AP8290"/>
      <c r="AQ8290"/>
      <c r="AR8290"/>
      <c r="AS8290"/>
      <c r="AT8290"/>
      <c r="AU8290"/>
      <c r="AV8290"/>
      <c r="AW8290"/>
      <c r="AX8290"/>
      <c r="AY8290"/>
      <c r="AZ8290"/>
    </row>
    <row r="8291" spans="1:52">
      <c r="A8291"/>
      <c r="B8291"/>
      <c r="C8291"/>
      <c r="D8291"/>
      <c r="E8291"/>
      <c r="F8291"/>
      <c r="G8291"/>
      <c r="H8291"/>
      <c r="I8291"/>
      <c r="J8291"/>
      <c r="K8291"/>
      <c r="L8291"/>
      <c r="M8291"/>
      <c r="N8291"/>
      <c r="O8291"/>
      <c r="P8291"/>
      <c r="Q8291"/>
      <c r="R8291"/>
      <c r="S8291"/>
      <c r="T8291"/>
      <c r="U8291"/>
      <c r="V8291"/>
      <c r="W8291"/>
      <c r="X8291"/>
      <c r="Y8291"/>
      <c r="Z8291"/>
      <c r="AA8291"/>
      <c r="AB8291"/>
      <c r="AC8291"/>
      <c r="AD8291"/>
      <c r="AE8291"/>
      <c r="AF8291"/>
      <c r="AG8291"/>
      <c r="AH8291"/>
      <c r="AI8291"/>
      <c r="AJ8291"/>
      <c r="AK8291"/>
      <c r="AL8291"/>
      <c r="AM8291"/>
      <c r="AN8291"/>
      <c r="AO8291"/>
      <c r="AP8291"/>
      <c r="AQ8291"/>
      <c r="AR8291"/>
      <c r="AS8291"/>
      <c r="AT8291"/>
      <c r="AU8291"/>
      <c r="AV8291"/>
      <c r="AW8291"/>
      <c r="AX8291"/>
      <c r="AY8291"/>
      <c r="AZ8291"/>
    </row>
    <row r="8292" spans="1:52">
      <c r="A8292"/>
      <c r="B8292"/>
      <c r="C8292"/>
      <c r="D8292"/>
      <c r="E8292"/>
      <c r="F8292"/>
      <c r="G8292"/>
      <c r="H8292"/>
      <c r="I8292"/>
      <c r="J8292"/>
      <c r="K8292"/>
      <c r="L8292"/>
      <c r="M8292"/>
      <c r="N8292"/>
      <c r="O8292"/>
      <c r="P8292"/>
      <c r="Q8292"/>
      <c r="R8292"/>
      <c r="S8292"/>
      <c r="T8292"/>
      <c r="U8292"/>
      <c r="V8292"/>
      <c r="W8292"/>
      <c r="X8292"/>
      <c r="Y8292"/>
      <c r="Z8292"/>
      <c r="AA8292"/>
      <c r="AB8292"/>
      <c r="AC8292"/>
      <c r="AD8292"/>
      <c r="AE8292"/>
      <c r="AF8292"/>
      <c r="AG8292"/>
      <c r="AH8292"/>
      <c r="AI8292"/>
      <c r="AJ8292"/>
      <c r="AK8292"/>
      <c r="AL8292"/>
      <c r="AM8292"/>
      <c r="AN8292"/>
      <c r="AO8292"/>
      <c r="AP8292"/>
      <c r="AQ8292"/>
      <c r="AR8292"/>
      <c r="AS8292"/>
      <c r="AT8292"/>
      <c r="AU8292"/>
      <c r="AV8292"/>
      <c r="AW8292"/>
      <c r="AX8292"/>
      <c r="AY8292"/>
      <c r="AZ8292"/>
    </row>
    <row r="8293" spans="1:52">
      <c r="A8293"/>
      <c r="B8293"/>
      <c r="C8293"/>
      <c r="D8293"/>
      <c r="E8293"/>
      <c r="F8293"/>
      <c r="G8293"/>
      <c r="H8293"/>
      <c r="I8293"/>
      <c r="J8293"/>
      <c r="K8293"/>
      <c r="L8293"/>
      <c r="M8293"/>
      <c r="N8293"/>
      <c r="O8293"/>
      <c r="P8293"/>
      <c r="Q8293"/>
      <c r="R8293"/>
      <c r="S8293"/>
      <c r="T8293"/>
      <c r="U8293"/>
      <c r="V8293"/>
      <c r="W8293"/>
      <c r="X8293"/>
      <c r="Y8293"/>
      <c r="Z8293"/>
      <c r="AA8293"/>
      <c r="AB8293"/>
      <c r="AC8293"/>
      <c r="AD8293"/>
      <c r="AE8293"/>
      <c r="AF8293"/>
      <c r="AG8293"/>
      <c r="AH8293"/>
      <c r="AI8293"/>
      <c r="AJ8293"/>
      <c r="AK8293"/>
      <c r="AL8293"/>
      <c r="AM8293"/>
      <c r="AN8293"/>
      <c r="AO8293"/>
      <c r="AP8293"/>
      <c r="AQ8293"/>
      <c r="AR8293"/>
      <c r="AS8293"/>
      <c r="AT8293"/>
      <c r="AU8293"/>
      <c r="AV8293"/>
      <c r="AW8293"/>
      <c r="AX8293"/>
      <c r="AY8293"/>
      <c r="AZ8293"/>
    </row>
    <row r="8294" spans="1:52">
      <c r="A8294"/>
      <c r="B8294"/>
      <c r="C8294"/>
      <c r="D8294"/>
      <c r="E8294"/>
      <c r="F8294"/>
      <c r="G8294"/>
      <c r="H8294"/>
      <c r="I8294"/>
      <c r="J8294"/>
      <c r="K8294"/>
      <c r="L8294"/>
      <c r="M8294"/>
      <c r="N8294"/>
      <c r="O8294"/>
      <c r="P8294"/>
      <c r="Q8294"/>
      <c r="R8294"/>
      <c r="S8294"/>
      <c r="T8294"/>
      <c r="U8294"/>
      <c r="V8294"/>
      <c r="W8294"/>
      <c r="X8294"/>
      <c r="Y8294"/>
      <c r="Z8294"/>
      <c r="AA8294"/>
      <c r="AB8294"/>
      <c r="AC8294"/>
      <c r="AD8294"/>
      <c r="AE8294"/>
      <c r="AF8294"/>
      <c r="AG8294"/>
      <c r="AH8294"/>
      <c r="AI8294"/>
      <c r="AJ8294"/>
      <c r="AK8294"/>
      <c r="AL8294"/>
      <c r="AM8294"/>
      <c r="AN8294"/>
      <c r="AO8294"/>
      <c r="AP8294"/>
      <c r="AQ8294"/>
      <c r="AR8294"/>
      <c r="AS8294"/>
      <c r="AT8294"/>
      <c r="AU8294"/>
      <c r="AV8294"/>
      <c r="AW8294"/>
      <c r="AX8294"/>
      <c r="AY8294"/>
      <c r="AZ8294"/>
    </row>
    <row r="8295" spans="1:52">
      <c r="A8295"/>
      <c r="B8295"/>
      <c r="C8295"/>
      <c r="D8295"/>
      <c r="E8295"/>
      <c r="F8295"/>
      <c r="G8295"/>
      <c r="H8295"/>
      <c r="I8295"/>
      <c r="J8295"/>
      <c r="K8295"/>
      <c r="L8295"/>
      <c r="M8295"/>
      <c r="N8295"/>
      <c r="O8295"/>
      <c r="P8295"/>
      <c r="Q8295"/>
      <c r="R8295"/>
      <c r="S8295"/>
      <c r="T8295"/>
      <c r="U8295"/>
      <c r="V8295"/>
      <c r="W8295"/>
      <c r="X8295"/>
      <c r="Y8295"/>
      <c r="Z8295"/>
      <c r="AA8295"/>
      <c r="AB8295"/>
      <c r="AC8295"/>
      <c r="AD8295"/>
      <c r="AE8295"/>
      <c r="AF8295"/>
      <c r="AG8295"/>
      <c r="AH8295"/>
      <c r="AI8295"/>
      <c r="AJ8295"/>
      <c r="AK8295"/>
      <c r="AL8295"/>
      <c r="AM8295"/>
      <c r="AN8295"/>
      <c r="AO8295"/>
      <c r="AP8295"/>
      <c r="AQ8295"/>
      <c r="AR8295"/>
      <c r="AS8295"/>
      <c r="AT8295"/>
      <c r="AU8295"/>
      <c r="AV8295"/>
      <c r="AW8295"/>
      <c r="AX8295"/>
      <c r="AY8295"/>
      <c r="AZ8295"/>
    </row>
    <row r="8296" spans="1:52">
      <c r="A8296"/>
      <c r="B8296"/>
      <c r="C8296"/>
      <c r="D8296"/>
      <c r="E8296"/>
      <c r="F8296"/>
      <c r="G8296"/>
      <c r="H8296"/>
      <c r="I8296"/>
      <c r="J8296"/>
      <c r="K8296"/>
      <c r="L8296"/>
      <c r="M8296"/>
      <c r="N8296"/>
      <c r="O8296"/>
      <c r="P8296"/>
      <c r="Q8296"/>
      <c r="R8296"/>
      <c r="S8296"/>
      <c r="T8296"/>
      <c r="U8296"/>
      <c r="V8296"/>
      <c r="W8296"/>
      <c r="X8296"/>
      <c r="Y8296"/>
      <c r="Z8296"/>
      <c r="AA8296"/>
      <c r="AB8296"/>
      <c r="AC8296"/>
      <c r="AD8296"/>
      <c r="AE8296"/>
      <c r="AF8296"/>
      <c r="AG8296"/>
      <c r="AH8296"/>
      <c r="AI8296"/>
      <c r="AJ8296"/>
      <c r="AK8296"/>
      <c r="AL8296"/>
      <c r="AM8296"/>
      <c r="AN8296"/>
      <c r="AO8296"/>
      <c r="AP8296"/>
      <c r="AQ8296"/>
      <c r="AR8296"/>
      <c r="AS8296"/>
      <c r="AT8296"/>
      <c r="AU8296"/>
      <c r="AV8296"/>
      <c r="AW8296"/>
      <c r="AX8296"/>
      <c r="AY8296"/>
      <c r="AZ8296"/>
    </row>
    <row r="8297" spans="1:52">
      <c r="A8297"/>
      <c r="B8297"/>
      <c r="C8297"/>
      <c r="D8297"/>
      <c r="E8297"/>
      <c r="F8297"/>
      <c r="G8297"/>
      <c r="H8297"/>
      <c r="I8297"/>
      <c r="J8297"/>
      <c r="K8297"/>
      <c r="L8297"/>
      <c r="M8297"/>
      <c r="N8297"/>
      <c r="O8297"/>
      <c r="P8297"/>
      <c r="Q8297"/>
      <c r="R8297"/>
      <c r="S8297"/>
      <c r="T8297"/>
      <c r="U8297"/>
      <c r="V8297"/>
      <c r="W8297"/>
      <c r="X8297"/>
      <c r="Y8297"/>
      <c r="Z8297"/>
      <c r="AA8297"/>
      <c r="AB8297"/>
      <c r="AC8297"/>
      <c r="AD8297"/>
      <c r="AE8297"/>
      <c r="AF8297"/>
      <c r="AG8297"/>
      <c r="AH8297"/>
      <c r="AI8297"/>
      <c r="AJ8297"/>
      <c r="AK8297"/>
      <c r="AL8297"/>
      <c r="AM8297"/>
      <c r="AN8297"/>
      <c r="AO8297"/>
      <c r="AP8297"/>
      <c r="AQ8297"/>
      <c r="AR8297"/>
      <c r="AS8297"/>
      <c r="AT8297"/>
      <c r="AU8297"/>
      <c r="AV8297"/>
      <c r="AW8297"/>
      <c r="AX8297"/>
      <c r="AY8297"/>
      <c r="AZ8297"/>
    </row>
    <row r="8298" spans="1:52">
      <c r="A8298"/>
      <c r="B8298"/>
      <c r="C8298"/>
      <c r="D8298"/>
      <c r="E8298"/>
      <c r="F8298"/>
      <c r="G8298"/>
      <c r="H8298"/>
      <c r="I8298"/>
      <c r="J8298"/>
      <c r="K8298"/>
      <c r="L8298"/>
      <c r="M8298"/>
      <c r="N8298"/>
      <c r="O8298"/>
      <c r="P8298"/>
      <c r="Q8298"/>
      <c r="R8298"/>
      <c r="S8298"/>
      <c r="T8298"/>
      <c r="U8298"/>
      <c r="V8298"/>
      <c r="W8298"/>
      <c r="X8298"/>
      <c r="Y8298"/>
      <c r="Z8298"/>
      <c r="AA8298"/>
      <c r="AB8298"/>
      <c r="AC8298"/>
      <c r="AD8298"/>
      <c r="AE8298"/>
      <c r="AF8298"/>
      <c r="AG8298"/>
      <c r="AH8298"/>
      <c r="AI8298"/>
      <c r="AJ8298"/>
      <c r="AK8298"/>
      <c r="AL8298"/>
      <c r="AM8298"/>
      <c r="AN8298"/>
      <c r="AO8298"/>
      <c r="AP8298"/>
      <c r="AQ8298"/>
      <c r="AR8298"/>
      <c r="AS8298"/>
      <c r="AT8298"/>
      <c r="AU8298"/>
      <c r="AV8298"/>
      <c r="AW8298"/>
      <c r="AX8298"/>
      <c r="AY8298"/>
      <c r="AZ8298"/>
    </row>
    <row r="8299" spans="1:52">
      <c r="A8299"/>
      <c r="B8299"/>
      <c r="C8299"/>
      <c r="D8299"/>
      <c r="E8299"/>
      <c r="F8299"/>
      <c r="G8299"/>
      <c r="H8299"/>
      <c r="I8299"/>
      <c r="J8299"/>
      <c r="K8299"/>
      <c r="L8299"/>
      <c r="M8299"/>
      <c r="N8299"/>
      <c r="O8299"/>
      <c r="P8299"/>
      <c r="Q8299"/>
      <c r="R8299"/>
      <c r="S8299"/>
      <c r="T8299"/>
      <c r="U8299"/>
      <c r="V8299"/>
      <c r="W8299"/>
      <c r="X8299"/>
      <c r="Y8299"/>
      <c r="Z8299"/>
      <c r="AA8299"/>
      <c r="AB8299"/>
      <c r="AC8299"/>
      <c r="AD8299"/>
      <c r="AE8299"/>
      <c r="AF8299"/>
      <c r="AG8299"/>
      <c r="AH8299"/>
      <c r="AI8299"/>
      <c r="AJ8299"/>
      <c r="AK8299"/>
      <c r="AL8299"/>
      <c r="AM8299"/>
      <c r="AN8299"/>
      <c r="AO8299"/>
      <c r="AP8299"/>
      <c r="AQ8299"/>
      <c r="AR8299"/>
      <c r="AS8299"/>
      <c r="AT8299"/>
      <c r="AU8299"/>
      <c r="AV8299"/>
      <c r="AW8299"/>
      <c r="AX8299"/>
      <c r="AY8299"/>
      <c r="AZ8299"/>
    </row>
    <row r="8300" spans="1:52">
      <c r="A8300"/>
      <c r="B8300"/>
      <c r="C8300"/>
      <c r="D8300"/>
      <c r="E8300"/>
      <c r="F8300"/>
      <c r="G8300"/>
      <c r="H8300"/>
      <c r="I8300"/>
      <c r="J8300"/>
      <c r="K8300"/>
      <c r="L8300"/>
      <c r="M8300"/>
      <c r="N8300"/>
      <c r="O8300"/>
      <c r="P8300"/>
      <c r="Q8300"/>
      <c r="R8300"/>
      <c r="S8300"/>
      <c r="T8300"/>
      <c r="U8300"/>
      <c r="V8300"/>
      <c r="W8300"/>
      <c r="X8300"/>
      <c r="Y8300"/>
      <c r="Z8300"/>
      <c r="AA8300"/>
      <c r="AB8300"/>
      <c r="AC8300"/>
      <c r="AD8300"/>
      <c r="AE8300"/>
      <c r="AF8300"/>
      <c r="AG8300"/>
      <c r="AH8300"/>
      <c r="AI8300"/>
      <c r="AJ8300"/>
      <c r="AK8300"/>
      <c r="AL8300"/>
      <c r="AM8300"/>
      <c r="AN8300"/>
      <c r="AO8300"/>
      <c r="AP8300"/>
      <c r="AQ8300"/>
      <c r="AR8300"/>
      <c r="AS8300"/>
      <c r="AT8300"/>
      <c r="AU8300"/>
      <c r="AV8300"/>
      <c r="AW8300"/>
      <c r="AX8300"/>
      <c r="AY8300"/>
      <c r="AZ8300"/>
    </row>
    <row r="8301" spans="1:52">
      <c r="A8301"/>
      <c r="B8301"/>
      <c r="C8301"/>
      <c r="D8301"/>
      <c r="E8301"/>
      <c r="F8301"/>
      <c r="G8301"/>
      <c r="H8301"/>
      <c r="I8301"/>
      <c r="J8301"/>
      <c r="K8301"/>
      <c r="L8301"/>
      <c r="M8301"/>
      <c r="N8301"/>
      <c r="O8301"/>
      <c r="P8301"/>
      <c r="Q8301"/>
      <c r="R8301"/>
      <c r="S8301"/>
      <c r="T8301"/>
      <c r="U8301"/>
      <c r="V8301"/>
      <c r="W8301"/>
      <c r="X8301"/>
      <c r="Y8301"/>
      <c r="Z8301"/>
      <c r="AA8301"/>
      <c r="AB8301"/>
      <c r="AC8301"/>
      <c r="AD8301"/>
      <c r="AE8301"/>
      <c r="AF8301"/>
      <c r="AG8301"/>
      <c r="AH8301"/>
      <c r="AI8301"/>
      <c r="AJ8301"/>
      <c r="AK8301"/>
      <c r="AL8301"/>
      <c r="AM8301"/>
      <c r="AN8301"/>
      <c r="AO8301"/>
      <c r="AP8301"/>
      <c r="AQ8301"/>
      <c r="AR8301"/>
      <c r="AS8301"/>
      <c r="AT8301"/>
      <c r="AU8301"/>
      <c r="AV8301"/>
      <c r="AW8301"/>
      <c r="AX8301"/>
      <c r="AY8301"/>
      <c r="AZ8301"/>
    </row>
    <row r="8302" spans="1:52">
      <c r="A8302"/>
      <c r="B8302"/>
      <c r="C8302"/>
      <c r="D8302"/>
      <c r="E8302"/>
      <c r="F8302"/>
      <c r="G8302"/>
      <c r="H8302"/>
      <c r="I8302"/>
      <c r="J8302"/>
      <c r="K8302"/>
      <c r="L8302"/>
      <c r="M8302"/>
      <c r="N8302"/>
      <c r="O8302"/>
      <c r="P8302"/>
      <c r="Q8302"/>
      <c r="R8302"/>
      <c r="S8302"/>
      <c r="T8302"/>
      <c r="U8302"/>
      <c r="V8302"/>
      <c r="W8302"/>
      <c r="X8302"/>
      <c r="Y8302"/>
      <c r="Z8302"/>
      <c r="AA8302"/>
      <c r="AB8302"/>
      <c r="AC8302"/>
      <c r="AD8302"/>
      <c r="AE8302"/>
      <c r="AF8302"/>
      <c r="AG8302"/>
      <c r="AH8302"/>
      <c r="AI8302"/>
      <c r="AJ8302"/>
      <c r="AK8302"/>
      <c r="AL8302"/>
      <c r="AM8302"/>
      <c r="AN8302"/>
      <c r="AO8302"/>
      <c r="AP8302"/>
      <c r="AQ8302"/>
      <c r="AR8302"/>
      <c r="AS8302"/>
      <c r="AT8302"/>
      <c r="AU8302"/>
      <c r="AV8302"/>
      <c r="AW8302"/>
      <c r="AX8302"/>
      <c r="AY8302"/>
      <c r="AZ8302"/>
    </row>
    <row r="8303" spans="1:52">
      <c r="A8303"/>
      <c r="B8303"/>
      <c r="C8303"/>
      <c r="D8303"/>
      <c r="E8303"/>
      <c r="F8303"/>
      <c r="G8303"/>
      <c r="H8303"/>
      <c r="I8303"/>
      <c r="J8303"/>
      <c r="K8303"/>
      <c r="L8303"/>
      <c r="M8303"/>
      <c r="N8303"/>
      <c r="O8303"/>
      <c r="P8303"/>
      <c r="Q8303"/>
      <c r="R8303"/>
      <c r="S8303"/>
      <c r="T8303"/>
      <c r="U8303"/>
      <c r="V8303"/>
      <c r="W8303"/>
      <c r="X8303"/>
      <c r="Y8303"/>
      <c r="Z8303"/>
      <c r="AA8303"/>
      <c r="AB8303"/>
      <c r="AC8303"/>
      <c r="AD8303"/>
      <c r="AE8303"/>
      <c r="AF8303"/>
      <c r="AG8303"/>
      <c r="AH8303"/>
      <c r="AI8303"/>
      <c r="AJ8303"/>
      <c r="AK8303"/>
      <c r="AL8303"/>
      <c r="AM8303"/>
      <c r="AN8303"/>
      <c r="AO8303"/>
      <c r="AP8303"/>
      <c r="AQ8303"/>
      <c r="AR8303"/>
      <c r="AS8303"/>
      <c r="AT8303"/>
      <c r="AU8303"/>
      <c r="AV8303"/>
      <c r="AW8303"/>
      <c r="AX8303"/>
      <c r="AY8303"/>
      <c r="AZ8303"/>
    </row>
    <row r="8304" spans="1:52">
      <c r="A8304"/>
      <c r="B8304"/>
      <c r="C8304"/>
      <c r="D8304"/>
      <c r="E8304"/>
      <c r="F8304"/>
      <c r="G8304"/>
      <c r="H8304"/>
      <c r="I8304"/>
      <c r="J8304"/>
      <c r="K8304"/>
      <c r="L8304"/>
      <c r="M8304"/>
      <c r="N8304"/>
      <c r="O8304"/>
      <c r="P8304"/>
      <c r="Q8304"/>
      <c r="R8304"/>
      <c r="S8304"/>
      <c r="T8304"/>
      <c r="U8304"/>
      <c r="V8304"/>
      <c r="W8304"/>
      <c r="X8304"/>
      <c r="Y8304"/>
      <c r="Z8304"/>
      <c r="AA8304"/>
      <c r="AB8304"/>
      <c r="AC8304"/>
      <c r="AD8304"/>
      <c r="AE8304"/>
      <c r="AF8304"/>
      <c r="AG8304"/>
      <c r="AH8304"/>
      <c r="AI8304"/>
      <c r="AJ8304"/>
      <c r="AK8304"/>
      <c r="AL8304"/>
      <c r="AM8304"/>
      <c r="AN8304"/>
      <c r="AO8304"/>
      <c r="AP8304"/>
      <c r="AQ8304"/>
      <c r="AR8304"/>
      <c r="AS8304"/>
      <c r="AT8304"/>
      <c r="AU8304"/>
      <c r="AV8304"/>
      <c r="AW8304"/>
      <c r="AX8304"/>
      <c r="AY8304"/>
      <c r="AZ8304"/>
    </row>
    <row r="8305" spans="1:52">
      <c r="A8305"/>
      <c r="B8305"/>
      <c r="C8305"/>
      <c r="D8305"/>
      <c r="E8305"/>
      <c r="F8305"/>
      <c r="G8305"/>
      <c r="H8305"/>
      <c r="I8305"/>
      <c r="J8305"/>
      <c r="K8305"/>
      <c r="L8305"/>
      <c r="M8305"/>
      <c r="N8305"/>
      <c r="O8305"/>
      <c r="P8305"/>
      <c r="Q8305"/>
      <c r="R8305"/>
      <c r="S8305"/>
      <c r="T8305"/>
      <c r="U8305"/>
      <c r="V8305"/>
      <c r="W8305"/>
      <c r="X8305"/>
      <c r="Y8305"/>
      <c r="Z8305"/>
      <c r="AA8305"/>
      <c r="AB8305"/>
      <c r="AC8305"/>
      <c r="AD8305"/>
      <c r="AE8305"/>
      <c r="AF8305"/>
      <c r="AG8305"/>
      <c r="AH8305"/>
      <c r="AI8305"/>
      <c r="AJ8305"/>
      <c r="AK8305"/>
      <c r="AL8305"/>
      <c r="AM8305"/>
      <c r="AN8305"/>
      <c r="AO8305"/>
      <c r="AP8305"/>
      <c r="AQ8305"/>
      <c r="AR8305"/>
      <c r="AS8305"/>
      <c r="AT8305"/>
      <c r="AU8305"/>
      <c r="AV8305"/>
      <c r="AW8305"/>
      <c r="AX8305"/>
      <c r="AY8305"/>
      <c r="AZ8305"/>
    </row>
    <row r="8306" spans="1:52">
      <c r="A8306"/>
      <c r="B8306"/>
      <c r="C8306"/>
      <c r="D8306"/>
      <c r="E8306"/>
      <c r="F8306"/>
      <c r="G8306"/>
      <c r="H8306"/>
      <c r="I8306"/>
      <c r="J8306"/>
      <c r="K8306"/>
      <c r="L8306"/>
      <c r="M8306"/>
      <c r="N8306"/>
      <c r="O8306"/>
      <c r="P8306"/>
      <c r="Q8306"/>
      <c r="R8306"/>
      <c r="S8306"/>
      <c r="T8306"/>
      <c r="U8306"/>
      <c r="V8306"/>
      <c r="W8306"/>
      <c r="X8306"/>
      <c r="Y8306"/>
      <c r="Z8306"/>
      <c r="AA8306"/>
      <c r="AB8306"/>
      <c r="AC8306"/>
      <c r="AD8306"/>
      <c r="AE8306"/>
      <c r="AF8306"/>
      <c r="AG8306"/>
      <c r="AH8306"/>
      <c r="AI8306"/>
      <c r="AJ8306"/>
      <c r="AK8306"/>
      <c r="AL8306"/>
      <c r="AM8306"/>
      <c r="AN8306"/>
      <c r="AO8306"/>
      <c r="AP8306"/>
      <c r="AQ8306"/>
      <c r="AR8306"/>
      <c r="AS8306"/>
      <c r="AT8306"/>
      <c r="AU8306"/>
      <c r="AV8306"/>
      <c r="AW8306"/>
      <c r="AX8306"/>
      <c r="AY8306"/>
      <c r="AZ8306"/>
    </row>
    <row r="8307" spans="1:52">
      <c r="A8307"/>
      <c r="B8307"/>
      <c r="C8307"/>
      <c r="D8307"/>
      <c r="E8307"/>
      <c r="F8307"/>
      <c r="G8307"/>
      <c r="H8307"/>
      <c r="I8307"/>
      <c r="J8307"/>
      <c r="K8307"/>
      <c r="L8307"/>
      <c r="M8307"/>
      <c r="N8307"/>
      <c r="O8307"/>
      <c r="P8307"/>
      <c r="Q8307"/>
      <c r="R8307"/>
      <c r="S8307"/>
      <c r="T8307"/>
      <c r="U8307"/>
      <c r="V8307"/>
      <c r="W8307"/>
      <c r="X8307"/>
      <c r="Y8307"/>
      <c r="Z8307"/>
      <c r="AA8307"/>
      <c r="AB8307"/>
      <c r="AC8307"/>
      <c r="AD8307"/>
      <c r="AE8307"/>
      <c r="AF8307"/>
      <c r="AG8307"/>
      <c r="AH8307"/>
      <c r="AI8307"/>
      <c r="AJ8307"/>
      <c r="AK8307"/>
      <c r="AL8307"/>
      <c r="AM8307"/>
      <c r="AN8307"/>
      <c r="AO8307"/>
      <c r="AP8307"/>
      <c r="AQ8307"/>
      <c r="AR8307"/>
      <c r="AS8307"/>
      <c r="AT8307"/>
      <c r="AU8307"/>
      <c r="AV8307"/>
      <c r="AW8307"/>
      <c r="AX8307"/>
      <c r="AY8307"/>
      <c r="AZ8307"/>
    </row>
    <row r="8308" spans="1:52">
      <c r="A8308"/>
      <c r="B8308"/>
      <c r="C8308"/>
      <c r="D8308"/>
      <c r="E8308"/>
      <c r="F8308"/>
      <c r="G8308"/>
      <c r="H8308"/>
      <c r="I8308"/>
      <c r="J8308"/>
      <c r="K8308"/>
      <c r="L8308"/>
      <c r="M8308"/>
      <c r="N8308"/>
      <c r="O8308"/>
      <c r="P8308"/>
      <c r="Q8308"/>
      <c r="R8308"/>
      <c r="S8308"/>
      <c r="T8308"/>
      <c r="U8308"/>
      <c r="V8308"/>
      <c r="W8308"/>
      <c r="X8308"/>
      <c r="Y8308"/>
      <c r="Z8308"/>
      <c r="AA8308"/>
      <c r="AB8308"/>
      <c r="AC8308"/>
      <c r="AD8308"/>
      <c r="AE8308"/>
      <c r="AF8308"/>
      <c r="AG8308"/>
      <c r="AH8308"/>
      <c r="AI8308"/>
      <c r="AJ8308"/>
      <c r="AK8308"/>
      <c r="AL8308"/>
      <c r="AM8308"/>
      <c r="AN8308"/>
      <c r="AO8308"/>
      <c r="AP8308"/>
      <c r="AQ8308"/>
      <c r="AR8308"/>
      <c r="AS8308"/>
      <c r="AT8308"/>
      <c r="AU8308"/>
      <c r="AV8308"/>
      <c r="AW8308"/>
      <c r="AX8308"/>
      <c r="AY8308"/>
      <c r="AZ8308"/>
    </row>
    <row r="8309" spans="1:52">
      <c r="A8309"/>
      <c r="B8309"/>
      <c r="C8309"/>
      <c r="D8309"/>
      <c r="E8309"/>
      <c r="F8309"/>
      <c r="G8309"/>
      <c r="H8309"/>
      <c r="I8309"/>
      <c r="J8309"/>
      <c r="K8309"/>
      <c r="L8309"/>
      <c r="M8309"/>
      <c r="N8309"/>
      <c r="O8309"/>
      <c r="P8309"/>
      <c r="Q8309"/>
      <c r="R8309"/>
      <c r="S8309"/>
      <c r="T8309"/>
      <c r="U8309"/>
      <c r="V8309"/>
      <c r="W8309"/>
      <c r="X8309"/>
      <c r="Y8309"/>
      <c r="Z8309"/>
      <c r="AA8309"/>
      <c r="AB8309"/>
      <c r="AC8309"/>
      <c r="AD8309"/>
      <c r="AE8309"/>
      <c r="AF8309"/>
      <c r="AG8309"/>
      <c r="AH8309"/>
      <c r="AI8309"/>
      <c r="AJ8309"/>
      <c r="AK8309"/>
      <c r="AL8309"/>
      <c r="AM8309"/>
      <c r="AN8309"/>
      <c r="AO8309"/>
      <c r="AP8309"/>
      <c r="AQ8309"/>
      <c r="AR8309"/>
      <c r="AS8309"/>
      <c r="AT8309"/>
      <c r="AU8309"/>
      <c r="AV8309"/>
      <c r="AW8309"/>
      <c r="AX8309"/>
      <c r="AY8309"/>
      <c r="AZ8309"/>
    </row>
    <row r="8310" spans="1:52">
      <c r="A8310"/>
      <c r="B8310"/>
      <c r="C8310"/>
      <c r="D8310"/>
      <c r="E8310"/>
      <c r="F8310"/>
      <c r="G8310"/>
      <c r="H8310"/>
      <c r="I8310"/>
      <c r="J8310"/>
      <c r="K8310"/>
      <c r="L8310"/>
      <c r="M8310"/>
      <c r="N8310"/>
      <c r="O8310"/>
      <c r="P8310"/>
      <c r="Q8310"/>
      <c r="R8310"/>
      <c r="S8310"/>
      <c r="T8310"/>
      <c r="U8310"/>
      <c r="V8310"/>
      <c r="W8310"/>
      <c r="X8310"/>
      <c r="Y8310"/>
      <c r="Z8310"/>
      <c r="AA8310"/>
      <c r="AB8310"/>
      <c r="AC8310"/>
      <c r="AD8310"/>
      <c r="AE8310"/>
      <c r="AF8310"/>
      <c r="AG8310"/>
      <c r="AH8310"/>
      <c r="AI8310"/>
      <c r="AJ8310"/>
      <c r="AK8310"/>
      <c r="AL8310"/>
      <c r="AM8310"/>
      <c r="AN8310"/>
      <c r="AO8310"/>
      <c r="AP8310"/>
      <c r="AQ8310"/>
      <c r="AR8310"/>
      <c r="AS8310"/>
      <c r="AT8310"/>
      <c r="AU8310"/>
      <c r="AV8310"/>
      <c r="AW8310"/>
      <c r="AX8310"/>
      <c r="AY8310"/>
      <c r="AZ8310"/>
    </row>
    <row r="8311" spans="1:52">
      <c r="A8311"/>
      <c r="B8311"/>
      <c r="C8311"/>
      <c r="D8311"/>
      <c r="E8311"/>
      <c r="F8311"/>
      <c r="G8311"/>
      <c r="H8311"/>
      <c r="I8311"/>
      <c r="J8311"/>
      <c r="K8311"/>
      <c r="L8311"/>
      <c r="M8311"/>
      <c r="N8311"/>
      <c r="O8311"/>
      <c r="P8311"/>
      <c r="Q8311"/>
      <c r="R8311"/>
      <c r="S8311"/>
      <c r="T8311"/>
      <c r="U8311"/>
      <c r="V8311"/>
      <c r="W8311"/>
      <c r="X8311"/>
      <c r="Y8311"/>
      <c r="Z8311"/>
      <c r="AA8311"/>
      <c r="AB8311"/>
      <c r="AC8311"/>
      <c r="AD8311"/>
      <c r="AE8311"/>
      <c r="AF8311"/>
      <c r="AG8311"/>
      <c r="AH8311"/>
      <c r="AI8311"/>
      <c r="AJ8311"/>
      <c r="AK8311"/>
      <c r="AL8311"/>
      <c r="AM8311"/>
      <c r="AN8311"/>
      <c r="AO8311"/>
      <c r="AP8311"/>
      <c r="AQ8311"/>
      <c r="AR8311"/>
      <c r="AS8311"/>
      <c r="AT8311"/>
      <c r="AU8311"/>
      <c r="AV8311"/>
      <c r="AW8311"/>
      <c r="AX8311"/>
      <c r="AY8311"/>
      <c r="AZ8311"/>
    </row>
    <row r="8312" spans="1:52">
      <c r="A8312"/>
      <c r="B8312"/>
      <c r="C8312"/>
      <c r="D8312"/>
      <c r="E8312"/>
      <c r="F8312"/>
      <c r="G8312"/>
      <c r="H8312"/>
      <c r="I8312"/>
      <c r="J8312"/>
      <c r="K8312"/>
      <c r="L8312"/>
      <c r="M8312"/>
      <c r="N8312"/>
      <c r="O8312"/>
      <c r="P8312"/>
      <c r="Q8312"/>
      <c r="R8312"/>
      <c r="S8312"/>
      <c r="T8312"/>
      <c r="U8312"/>
      <c r="V8312"/>
      <c r="W8312"/>
      <c r="X8312"/>
      <c r="Y8312"/>
      <c r="Z8312"/>
      <c r="AA8312"/>
      <c r="AB8312"/>
      <c r="AC8312"/>
      <c r="AD8312"/>
      <c r="AE8312"/>
      <c r="AF8312"/>
      <c r="AG8312"/>
      <c r="AH8312"/>
      <c r="AI8312"/>
      <c r="AJ8312"/>
      <c r="AK8312"/>
      <c r="AL8312"/>
      <c r="AM8312"/>
      <c r="AN8312"/>
      <c r="AO8312"/>
      <c r="AP8312"/>
      <c r="AQ8312"/>
      <c r="AR8312"/>
      <c r="AS8312"/>
      <c r="AT8312"/>
      <c r="AU8312"/>
      <c r="AV8312"/>
      <c r="AW8312"/>
      <c r="AX8312"/>
      <c r="AY8312"/>
      <c r="AZ8312"/>
    </row>
    <row r="8313" spans="1:52">
      <c r="A8313"/>
      <c r="B8313"/>
      <c r="C8313"/>
      <c r="D8313"/>
      <c r="E8313"/>
      <c r="F8313"/>
      <c r="G8313"/>
      <c r="H8313"/>
      <c r="I8313"/>
      <c r="J8313"/>
      <c r="K8313"/>
      <c r="L8313"/>
      <c r="M8313"/>
      <c r="N8313"/>
      <c r="O8313"/>
      <c r="P8313"/>
      <c r="Q8313"/>
      <c r="R8313"/>
      <c r="S8313"/>
      <c r="T8313"/>
      <c r="U8313"/>
      <c r="V8313"/>
      <c r="W8313"/>
      <c r="X8313"/>
      <c r="Y8313"/>
      <c r="Z8313"/>
      <c r="AA8313"/>
      <c r="AB8313"/>
      <c r="AC8313"/>
      <c r="AD8313"/>
      <c r="AE8313"/>
      <c r="AF8313"/>
      <c r="AG8313"/>
      <c r="AH8313"/>
      <c r="AI8313"/>
      <c r="AJ8313"/>
      <c r="AK8313"/>
      <c r="AL8313"/>
      <c r="AM8313"/>
      <c r="AN8313"/>
      <c r="AO8313"/>
      <c r="AP8313"/>
      <c r="AQ8313"/>
      <c r="AR8313"/>
      <c r="AS8313"/>
      <c r="AT8313"/>
      <c r="AU8313"/>
      <c r="AV8313"/>
      <c r="AW8313"/>
      <c r="AX8313"/>
      <c r="AY8313"/>
      <c r="AZ8313"/>
    </row>
    <row r="8314" spans="1:52">
      <c r="A8314"/>
      <c r="B8314"/>
      <c r="C8314"/>
      <c r="D8314"/>
      <c r="E8314"/>
      <c r="F8314"/>
      <c r="G8314"/>
      <c r="H8314"/>
      <c r="I8314"/>
      <c r="J8314"/>
      <c r="K8314"/>
      <c r="L8314"/>
      <c r="M8314"/>
      <c r="N8314"/>
      <c r="O8314"/>
      <c r="P8314"/>
      <c r="Q8314"/>
      <c r="R8314"/>
      <c r="S8314"/>
      <c r="T8314"/>
      <c r="U8314"/>
      <c r="V8314"/>
      <c r="W8314"/>
      <c r="X8314"/>
      <c r="Y8314"/>
      <c r="Z8314"/>
      <c r="AA8314"/>
      <c r="AB8314"/>
      <c r="AC8314"/>
      <c r="AD8314"/>
      <c r="AE8314"/>
      <c r="AF8314"/>
      <c r="AG8314"/>
      <c r="AH8314"/>
      <c r="AI8314"/>
      <c r="AJ8314"/>
      <c r="AK8314"/>
      <c r="AL8314"/>
      <c r="AM8314"/>
      <c r="AN8314"/>
      <c r="AO8314"/>
      <c r="AP8314"/>
      <c r="AQ8314"/>
      <c r="AR8314"/>
      <c r="AS8314"/>
      <c r="AT8314"/>
      <c r="AU8314"/>
      <c r="AV8314"/>
      <c r="AW8314"/>
      <c r="AX8314"/>
      <c r="AY8314"/>
      <c r="AZ8314"/>
    </row>
    <row r="8315" spans="1:52">
      <c r="A8315"/>
      <c r="B8315"/>
      <c r="C8315"/>
      <c r="D8315"/>
      <c r="E8315"/>
      <c r="F8315"/>
      <c r="G8315"/>
      <c r="H8315"/>
      <c r="I8315"/>
      <c r="J8315"/>
      <c r="K8315"/>
      <c r="L8315"/>
      <c r="M8315"/>
      <c r="N8315"/>
      <c r="O8315"/>
      <c r="P8315"/>
      <c r="Q8315"/>
      <c r="R8315"/>
      <c r="S8315"/>
      <c r="T8315"/>
      <c r="U8315"/>
      <c r="V8315"/>
      <c r="W8315"/>
      <c r="X8315"/>
      <c r="Y8315"/>
      <c r="Z8315"/>
      <c r="AA8315"/>
      <c r="AB8315"/>
      <c r="AC8315"/>
      <c r="AD8315"/>
      <c r="AE8315"/>
      <c r="AF8315"/>
      <c r="AG8315"/>
      <c r="AH8315"/>
      <c r="AI8315"/>
      <c r="AJ8315"/>
      <c r="AK8315"/>
      <c r="AL8315"/>
      <c r="AM8315"/>
      <c r="AN8315"/>
      <c r="AO8315"/>
      <c r="AP8315"/>
      <c r="AQ8315"/>
      <c r="AR8315"/>
      <c r="AS8315"/>
      <c r="AT8315"/>
      <c r="AU8315"/>
      <c r="AV8315"/>
      <c r="AW8315"/>
      <c r="AX8315"/>
      <c r="AY8315"/>
      <c r="AZ8315"/>
    </row>
    <row r="8316" spans="1:52">
      <c r="A8316"/>
      <c r="B8316"/>
      <c r="C8316"/>
      <c r="D8316"/>
      <c r="E8316"/>
      <c r="F8316"/>
      <c r="G8316"/>
      <c r="H8316"/>
      <c r="I8316"/>
      <c r="J8316"/>
      <c r="K8316"/>
      <c r="L8316"/>
      <c r="M8316"/>
      <c r="N8316"/>
      <c r="O8316"/>
      <c r="P8316"/>
      <c r="Q8316"/>
      <c r="R8316"/>
      <c r="S8316"/>
      <c r="T8316"/>
      <c r="U8316"/>
      <c r="V8316"/>
      <c r="W8316"/>
      <c r="X8316"/>
      <c r="Y8316"/>
      <c r="Z8316"/>
      <c r="AA8316"/>
      <c r="AB8316"/>
      <c r="AC8316"/>
      <c r="AD8316"/>
      <c r="AE8316"/>
      <c r="AF8316"/>
      <c r="AG8316"/>
      <c r="AH8316"/>
      <c r="AI8316"/>
      <c r="AJ8316"/>
      <c r="AK8316"/>
      <c r="AL8316"/>
      <c r="AM8316"/>
      <c r="AN8316"/>
      <c r="AO8316"/>
      <c r="AP8316"/>
      <c r="AQ8316"/>
      <c r="AR8316"/>
      <c r="AS8316"/>
      <c r="AT8316"/>
      <c r="AU8316"/>
      <c r="AV8316"/>
      <c r="AW8316"/>
      <c r="AX8316"/>
      <c r="AY8316"/>
      <c r="AZ8316"/>
    </row>
    <row r="8317" spans="1:52">
      <c r="A8317"/>
      <c r="B8317"/>
      <c r="C8317"/>
      <c r="D8317"/>
      <c r="E8317"/>
      <c r="F8317"/>
      <c r="G8317"/>
      <c r="H8317"/>
      <c r="I8317"/>
      <c r="J8317"/>
      <c r="K8317"/>
      <c r="L8317"/>
      <c r="M8317"/>
      <c r="N8317"/>
      <c r="O8317"/>
      <c r="P8317"/>
      <c r="Q8317"/>
      <c r="R8317"/>
      <c r="S8317"/>
      <c r="T8317"/>
      <c r="U8317"/>
      <c r="V8317"/>
      <c r="W8317"/>
      <c r="X8317"/>
      <c r="Y8317"/>
      <c r="Z8317"/>
      <c r="AA8317"/>
      <c r="AB8317"/>
      <c r="AC8317"/>
      <c r="AD8317"/>
      <c r="AE8317"/>
      <c r="AF8317"/>
      <c r="AG8317"/>
      <c r="AH8317"/>
      <c r="AI8317"/>
      <c r="AJ8317"/>
      <c r="AK8317"/>
      <c r="AL8317"/>
      <c r="AM8317"/>
      <c r="AN8317"/>
      <c r="AO8317"/>
      <c r="AP8317"/>
      <c r="AQ8317"/>
      <c r="AR8317"/>
      <c r="AS8317"/>
      <c r="AT8317"/>
      <c r="AU8317"/>
      <c r="AV8317"/>
      <c r="AW8317"/>
      <c r="AX8317"/>
      <c r="AY8317"/>
      <c r="AZ8317"/>
    </row>
    <row r="8318" spans="1:52">
      <c r="A8318"/>
      <c r="B8318"/>
      <c r="C8318"/>
      <c r="D8318"/>
      <c r="E8318"/>
      <c r="F8318"/>
      <c r="G8318"/>
      <c r="H8318"/>
      <c r="I8318"/>
      <c r="J8318"/>
      <c r="K8318"/>
      <c r="L8318"/>
      <c r="M8318"/>
      <c r="N8318"/>
      <c r="O8318"/>
      <c r="P8318"/>
      <c r="Q8318"/>
      <c r="R8318"/>
      <c r="S8318"/>
      <c r="T8318"/>
      <c r="U8318"/>
      <c r="V8318"/>
      <c r="W8318"/>
      <c r="X8318"/>
      <c r="Y8318"/>
      <c r="Z8318"/>
      <c r="AA8318"/>
      <c r="AB8318"/>
      <c r="AC8318"/>
      <c r="AD8318"/>
      <c r="AE8318"/>
      <c r="AF8318"/>
      <c r="AG8318"/>
      <c r="AH8318"/>
      <c r="AI8318"/>
      <c r="AJ8318"/>
      <c r="AK8318"/>
      <c r="AL8318"/>
      <c r="AM8318"/>
      <c r="AN8318"/>
      <c r="AO8318"/>
      <c r="AP8318"/>
      <c r="AQ8318"/>
      <c r="AR8318"/>
      <c r="AS8318"/>
      <c r="AT8318"/>
      <c r="AU8318"/>
      <c r="AV8318"/>
      <c r="AW8318"/>
      <c r="AX8318"/>
      <c r="AY8318"/>
      <c r="AZ8318"/>
    </row>
    <row r="8319" spans="1:52">
      <c r="A8319"/>
      <c r="B8319"/>
      <c r="C8319"/>
      <c r="D8319"/>
      <c r="E8319"/>
      <c r="F8319"/>
      <c r="G8319"/>
      <c r="H8319"/>
      <c r="I8319"/>
      <c r="J8319"/>
      <c r="K8319"/>
      <c r="L8319"/>
      <c r="M8319"/>
      <c r="N8319"/>
      <c r="O8319"/>
      <c r="P8319"/>
      <c r="Q8319"/>
      <c r="R8319"/>
      <c r="S8319"/>
      <c r="T8319"/>
      <c r="U8319"/>
      <c r="V8319"/>
      <c r="W8319"/>
      <c r="X8319"/>
      <c r="Y8319"/>
      <c r="Z8319"/>
      <c r="AA8319"/>
      <c r="AB8319"/>
      <c r="AC8319"/>
      <c r="AD8319"/>
      <c r="AE8319"/>
      <c r="AF8319"/>
      <c r="AG8319"/>
      <c r="AH8319"/>
      <c r="AI8319"/>
      <c r="AJ8319"/>
      <c r="AK8319"/>
      <c r="AL8319"/>
      <c r="AM8319"/>
      <c r="AN8319"/>
      <c r="AO8319"/>
      <c r="AP8319"/>
      <c r="AQ8319"/>
      <c r="AR8319"/>
      <c r="AS8319"/>
      <c r="AT8319"/>
      <c r="AU8319"/>
      <c r="AV8319"/>
      <c r="AW8319"/>
      <c r="AX8319"/>
      <c r="AY8319"/>
      <c r="AZ8319"/>
    </row>
    <row r="8320" spans="1:52">
      <c r="A8320"/>
      <c r="B8320"/>
      <c r="C8320"/>
      <c r="D8320"/>
      <c r="E8320"/>
      <c r="F8320"/>
      <c r="G8320"/>
      <c r="H8320"/>
      <c r="I8320"/>
      <c r="J8320"/>
      <c r="K8320"/>
      <c r="L8320"/>
      <c r="M8320"/>
      <c r="N8320"/>
      <c r="O8320"/>
      <c r="P8320"/>
      <c r="Q8320"/>
      <c r="R8320"/>
      <c r="S8320"/>
      <c r="T8320"/>
      <c r="U8320"/>
      <c r="V8320"/>
      <c r="W8320"/>
      <c r="X8320"/>
      <c r="Y8320"/>
      <c r="Z8320"/>
      <c r="AA8320"/>
      <c r="AB8320"/>
      <c r="AC8320"/>
      <c r="AD8320"/>
      <c r="AE8320"/>
      <c r="AF8320"/>
      <c r="AG8320"/>
      <c r="AH8320"/>
      <c r="AI8320"/>
      <c r="AJ8320"/>
      <c r="AK8320"/>
      <c r="AL8320"/>
      <c r="AM8320"/>
      <c r="AN8320"/>
      <c r="AO8320"/>
      <c r="AP8320"/>
      <c r="AQ8320"/>
      <c r="AR8320"/>
      <c r="AS8320"/>
      <c r="AT8320"/>
      <c r="AU8320"/>
      <c r="AV8320"/>
      <c r="AW8320"/>
      <c r="AX8320"/>
      <c r="AY8320"/>
      <c r="AZ8320"/>
    </row>
    <row r="8321" spans="1:52">
      <c r="A8321"/>
      <c r="B8321"/>
      <c r="C8321"/>
      <c r="D8321"/>
      <c r="E8321"/>
      <c r="F8321"/>
      <c r="G8321"/>
      <c r="H8321"/>
      <c r="I8321"/>
      <c r="J8321"/>
      <c r="K8321"/>
      <c r="L8321"/>
      <c r="M8321"/>
      <c r="N8321"/>
      <c r="O8321"/>
      <c r="P8321"/>
      <c r="Q8321"/>
      <c r="R8321"/>
      <c r="S8321"/>
      <c r="T8321"/>
      <c r="U8321"/>
      <c r="V8321"/>
      <c r="W8321"/>
      <c r="X8321"/>
      <c r="Y8321"/>
      <c r="Z8321"/>
      <c r="AA8321"/>
      <c r="AB8321"/>
      <c r="AC8321"/>
      <c r="AD8321"/>
      <c r="AE8321"/>
      <c r="AF8321"/>
      <c r="AG8321"/>
      <c r="AH8321"/>
      <c r="AI8321"/>
      <c r="AJ8321"/>
      <c r="AK8321"/>
      <c r="AL8321"/>
      <c r="AM8321"/>
      <c r="AN8321"/>
      <c r="AO8321"/>
      <c r="AP8321"/>
      <c r="AQ8321"/>
      <c r="AR8321"/>
      <c r="AS8321"/>
      <c r="AT8321"/>
      <c r="AU8321"/>
      <c r="AV8321"/>
      <c r="AW8321"/>
      <c r="AX8321"/>
      <c r="AY8321"/>
      <c r="AZ8321"/>
    </row>
    <row r="8322" spans="1:52">
      <c r="A8322"/>
      <c r="B8322"/>
      <c r="C8322"/>
      <c r="D8322"/>
      <c r="E8322"/>
      <c r="F8322"/>
      <c r="G8322"/>
      <c r="H8322"/>
      <c r="I8322"/>
      <c r="J8322"/>
      <c r="K8322"/>
      <c r="L8322"/>
      <c r="M8322"/>
      <c r="N8322"/>
      <c r="O8322"/>
      <c r="P8322"/>
      <c r="Q8322"/>
      <c r="R8322"/>
      <c r="S8322"/>
      <c r="T8322"/>
      <c r="U8322"/>
      <c r="V8322"/>
      <c r="W8322"/>
      <c r="X8322"/>
      <c r="Y8322"/>
      <c r="Z8322"/>
      <c r="AA8322"/>
      <c r="AB8322"/>
      <c r="AC8322"/>
      <c r="AD8322"/>
      <c r="AE8322"/>
      <c r="AF8322"/>
      <c r="AG8322"/>
      <c r="AH8322"/>
      <c r="AI8322"/>
      <c r="AJ8322"/>
      <c r="AK8322"/>
      <c r="AL8322"/>
      <c r="AM8322"/>
      <c r="AN8322"/>
      <c r="AO8322"/>
      <c r="AP8322"/>
      <c r="AQ8322"/>
      <c r="AR8322"/>
      <c r="AS8322"/>
      <c r="AT8322"/>
      <c r="AU8322"/>
      <c r="AV8322"/>
      <c r="AW8322"/>
      <c r="AX8322"/>
      <c r="AY8322"/>
      <c r="AZ8322"/>
    </row>
    <row r="8323" spans="1:52">
      <c r="A8323"/>
      <c r="B8323"/>
      <c r="C8323"/>
      <c r="D8323"/>
      <c r="E8323"/>
      <c r="F8323"/>
      <c r="G8323"/>
      <c r="H8323"/>
      <c r="I8323"/>
      <c r="J8323"/>
      <c r="K8323"/>
      <c r="L8323"/>
      <c r="M8323"/>
      <c r="N8323"/>
      <c r="O8323"/>
      <c r="P8323"/>
      <c r="Q8323"/>
      <c r="R8323"/>
      <c r="S8323"/>
      <c r="T8323"/>
      <c r="U8323"/>
      <c r="V8323"/>
      <c r="W8323"/>
      <c r="X8323"/>
      <c r="Y8323"/>
      <c r="Z8323"/>
      <c r="AA8323"/>
      <c r="AB8323"/>
      <c r="AC8323"/>
      <c r="AD8323"/>
      <c r="AE8323"/>
      <c r="AF8323"/>
      <c r="AG8323"/>
      <c r="AH8323"/>
      <c r="AI8323"/>
      <c r="AJ8323"/>
      <c r="AK8323"/>
      <c r="AL8323"/>
      <c r="AM8323"/>
      <c r="AN8323"/>
      <c r="AO8323"/>
      <c r="AP8323"/>
      <c r="AQ8323"/>
      <c r="AR8323"/>
      <c r="AS8323"/>
      <c r="AT8323"/>
      <c r="AU8323"/>
      <c r="AV8323"/>
      <c r="AW8323"/>
      <c r="AX8323"/>
      <c r="AY8323"/>
      <c r="AZ8323"/>
    </row>
    <row r="8324" spans="1:52">
      <c r="A8324"/>
      <c r="B8324"/>
      <c r="C8324"/>
      <c r="D8324"/>
      <c r="E8324"/>
      <c r="F8324"/>
      <c r="G8324"/>
      <c r="H8324"/>
      <c r="I8324"/>
      <c r="J8324"/>
      <c r="K8324"/>
      <c r="L8324"/>
      <c r="M8324"/>
      <c r="N8324"/>
      <c r="O8324"/>
      <c r="P8324"/>
      <c r="Q8324"/>
      <c r="R8324"/>
      <c r="S8324"/>
      <c r="T8324"/>
      <c r="U8324"/>
      <c r="V8324"/>
      <c r="W8324"/>
      <c r="X8324"/>
      <c r="Y8324"/>
      <c r="Z8324"/>
      <c r="AA8324"/>
      <c r="AB8324"/>
      <c r="AC8324"/>
      <c r="AD8324"/>
      <c r="AE8324"/>
      <c r="AF8324"/>
      <c r="AG8324"/>
      <c r="AH8324"/>
      <c r="AI8324"/>
      <c r="AJ8324"/>
      <c r="AK8324"/>
      <c r="AL8324"/>
      <c r="AM8324"/>
      <c r="AN8324"/>
      <c r="AO8324"/>
      <c r="AP8324"/>
      <c r="AQ8324"/>
      <c r="AR8324"/>
      <c r="AS8324"/>
      <c r="AT8324"/>
      <c r="AU8324"/>
      <c r="AV8324"/>
      <c r="AW8324"/>
      <c r="AX8324"/>
      <c r="AY8324"/>
      <c r="AZ8324"/>
    </row>
    <row r="8325" spans="1:52">
      <c r="A8325"/>
      <c r="B8325"/>
      <c r="C8325"/>
      <c r="D8325"/>
      <c r="E8325"/>
      <c r="F8325"/>
      <c r="G8325"/>
      <c r="H8325"/>
      <c r="I8325"/>
      <c r="J8325"/>
      <c r="K8325"/>
      <c r="L8325"/>
      <c r="M8325"/>
      <c r="N8325"/>
      <c r="O8325"/>
      <c r="P8325"/>
      <c r="Q8325"/>
      <c r="R8325"/>
      <c r="S8325"/>
      <c r="T8325"/>
      <c r="U8325"/>
      <c r="V8325"/>
      <c r="W8325"/>
      <c r="X8325"/>
      <c r="Y8325"/>
      <c r="Z8325"/>
      <c r="AA8325"/>
      <c r="AB8325"/>
      <c r="AC8325"/>
      <c r="AD8325"/>
      <c r="AE8325"/>
      <c r="AF8325"/>
      <c r="AG8325"/>
      <c r="AH8325"/>
      <c r="AI8325"/>
      <c r="AJ8325"/>
      <c r="AK8325"/>
      <c r="AL8325"/>
      <c r="AM8325"/>
      <c r="AN8325"/>
      <c r="AO8325"/>
      <c r="AP8325"/>
      <c r="AQ8325"/>
      <c r="AR8325"/>
      <c r="AS8325"/>
      <c r="AT8325"/>
      <c r="AU8325"/>
      <c r="AV8325"/>
      <c r="AW8325"/>
      <c r="AX8325"/>
      <c r="AY8325"/>
      <c r="AZ8325"/>
    </row>
    <row r="8326" spans="1:52">
      <c r="A8326"/>
      <c r="B8326"/>
      <c r="C8326"/>
      <c r="D8326"/>
      <c r="E8326"/>
      <c r="F8326"/>
      <c r="G8326"/>
      <c r="H8326"/>
      <c r="I8326"/>
      <c r="J8326"/>
      <c r="K8326"/>
      <c r="L8326"/>
      <c r="M8326"/>
      <c r="N8326"/>
      <c r="O8326"/>
      <c r="P8326"/>
      <c r="Q8326"/>
      <c r="R8326"/>
      <c r="S8326"/>
      <c r="T8326"/>
      <c r="U8326"/>
      <c r="V8326"/>
      <c r="W8326"/>
      <c r="X8326"/>
      <c r="Y8326"/>
      <c r="Z8326"/>
      <c r="AA8326"/>
      <c r="AB8326"/>
      <c r="AC8326"/>
      <c r="AD8326"/>
      <c r="AE8326"/>
      <c r="AF8326"/>
      <c r="AG8326"/>
      <c r="AH8326"/>
      <c r="AI8326"/>
      <c r="AJ8326"/>
      <c r="AK8326"/>
      <c r="AL8326"/>
      <c r="AM8326"/>
      <c r="AN8326"/>
      <c r="AO8326"/>
      <c r="AP8326"/>
      <c r="AQ8326"/>
      <c r="AR8326"/>
      <c r="AS8326"/>
      <c r="AT8326"/>
      <c r="AU8326"/>
      <c r="AV8326"/>
      <c r="AW8326"/>
      <c r="AX8326"/>
      <c r="AY8326"/>
      <c r="AZ8326"/>
    </row>
    <row r="8327" spans="1:52">
      <c r="A8327"/>
      <c r="B8327"/>
      <c r="C8327"/>
      <c r="D8327"/>
      <c r="E8327"/>
      <c r="F8327"/>
      <c r="G8327"/>
      <c r="H8327"/>
      <c r="I8327"/>
      <c r="J8327"/>
      <c r="K8327"/>
      <c r="L8327"/>
      <c r="M8327"/>
      <c r="N8327"/>
      <c r="O8327"/>
      <c r="P8327"/>
      <c r="Q8327"/>
      <c r="R8327"/>
      <c r="S8327"/>
      <c r="T8327"/>
      <c r="U8327"/>
      <c r="V8327"/>
      <c r="W8327"/>
      <c r="X8327"/>
      <c r="Y8327"/>
      <c r="Z8327"/>
      <c r="AA8327"/>
      <c r="AB8327"/>
      <c r="AC8327"/>
      <c r="AD8327"/>
      <c r="AE8327"/>
      <c r="AF8327"/>
      <c r="AG8327"/>
      <c r="AH8327"/>
      <c r="AI8327"/>
      <c r="AJ8327"/>
      <c r="AK8327"/>
      <c r="AL8327"/>
      <c r="AM8327"/>
      <c r="AN8327"/>
      <c r="AO8327"/>
      <c r="AP8327"/>
      <c r="AQ8327"/>
      <c r="AR8327"/>
      <c r="AS8327"/>
      <c r="AT8327"/>
      <c r="AU8327"/>
      <c r="AV8327"/>
      <c r="AW8327"/>
      <c r="AX8327"/>
      <c r="AY8327"/>
      <c r="AZ8327"/>
    </row>
    <row r="8328" spans="1:52">
      <c r="A8328"/>
      <c r="B8328"/>
      <c r="C8328"/>
      <c r="D8328"/>
      <c r="E8328"/>
      <c r="F8328"/>
      <c r="G8328"/>
      <c r="H8328"/>
      <c r="I8328"/>
      <c r="J8328"/>
      <c r="K8328"/>
      <c r="L8328"/>
      <c r="M8328"/>
      <c r="N8328"/>
      <c r="O8328"/>
      <c r="P8328"/>
      <c r="Q8328"/>
      <c r="R8328"/>
      <c r="S8328"/>
      <c r="T8328"/>
      <c r="U8328"/>
      <c r="V8328"/>
      <c r="W8328"/>
      <c r="X8328"/>
      <c r="Y8328"/>
      <c r="Z8328"/>
      <c r="AA8328"/>
      <c r="AB8328"/>
      <c r="AC8328"/>
      <c r="AD8328"/>
      <c r="AE8328"/>
      <c r="AF8328"/>
      <c r="AG8328"/>
      <c r="AH8328"/>
      <c r="AI8328"/>
      <c r="AJ8328"/>
      <c r="AK8328"/>
      <c r="AL8328"/>
      <c r="AM8328"/>
      <c r="AN8328"/>
      <c r="AO8328"/>
      <c r="AP8328"/>
      <c r="AQ8328"/>
      <c r="AR8328"/>
      <c r="AS8328"/>
      <c r="AT8328"/>
      <c r="AU8328"/>
      <c r="AV8328"/>
      <c r="AW8328"/>
      <c r="AX8328"/>
      <c r="AY8328"/>
      <c r="AZ8328"/>
    </row>
    <row r="8329" spans="1:52">
      <c r="A8329"/>
      <c r="B8329"/>
      <c r="C8329"/>
      <c r="D8329"/>
      <c r="E8329"/>
      <c r="F8329"/>
      <c r="G8329"/>
      <c r="H8329"/>
      <c r="I8329"/>
      <c r="J8329"/>
      <c r="K8329"/>
      <c r="L8329"/>
      <c r="M8329"/>
      <c r="N8329"/>
      <c r="O8329"/>
      <c r="P8329"/>
      <c r="Q8329"/>
      <c r="R8329"/>
      <c r="S8329"/>
      <c r="T8329"/>
      <c r="U8329"/>
      <c r="V8329"/>
      <c r="W8329"/>
      <c r="X8329"/>
      <c r="Y8329"/>
      <c r="Z8329"/>
      <c r="AA8329"/>
      <c r="AB8329"/>
      <c r="AC8329"/>
      <c r="AD8329"/>
      <c r="AE8329"/>
      <c r="AF8329"/>
      <c r="AG8329"/>
      <c r="AH8329"/>
      <c r="AI8329"/>
      <c r="AJ8329"/>
      <c r="AK8329"/>
      <c r="AL8329"/>
      <c r="AM8329"/>
      <c r="AN8329"/>
      <c r="AO8329"/>
      <c r="AP8329"/>
      <c r="AQ8329"/>
      <c r="AR8329"/>
      <c r="AS8329"/>
      <c r="AT8329"/>
      <c r="AU8329"/>
      <c r="AV8329"/>
      <c r="AW8329"/>
      <c r="AX8329"/>
      <c r="AY8329"/>
      <c r="AZ8329"/>
    </row>
    <row r="8330" spans="1:52">
      <c r="A8330"/>
      <c r="B8330"/>
      <c r="C8330"/>
      <c r="D8330"/>
      <c r="E8330"/>
      <c r="F8330"/>
      <c r="G8330"/>
      <c r="H8330"/>
      <c r="I8330"/>
      <c r="J8330"/>
      <c r="K8330"/>
      <c r="L8330"/>
      <c r="M8330"/>
      <c r="N8330"/>
      <c r="O8330"/>
      <c r="P8330"/>
      <c r="Q8330"/>
      <c r="R8330"/>
      <c r="S8330"/>
      <c r="T8330"/>
      <c r="U8330"/>
      <c r="V8330"/>
      <c r="W8330"/>
      <c r="X8330"/>
      <c r="Y8330"/>
      <c r="Z8330"/>
      <c r="AA8330"/>
      <c r="AB8330"/>
      <c r="AC8330"/>
      <c r="AD8330"/>
      <c r="AE8330"/>
      <c r="AF8330"/>
      <c r="AG8330"/>
      <c r="AH8330"/>
      <c r="AI8330"/>
      <c r="AJ8330"/>
      <c r="AK8330"/>
      <c r="AL8330"/>
      <c r="AM8330"/>
      <c r="AN8330"/>
      <c r="AO8330"/>
      <c r="AP8330"/>
      <c r="AQ8330"/>
      <c r="AR8330"/>
      <c r="AS8330"/>
      <c r="AT8330"/>
      <c r="AU8330"/>
      <c r="AV8330"/>
      <c r="AW8330"/>
      <c r="AX8330"/>
      <c r="AY8330"/>
      <c r="AZ8330"/>
    </row>
    <row r="8331" spans="1:52">
      <c r="A8331"/>
      <c r="B8331"/>
      <c r="C8331"/>
      <c r="D8331"/>
      <c r="E8331"/>
      <c r="F8331"/>
      <c r="G8331"/>
      <c r="H8331"/>
      <c r="I8331"/>
      <c r="J8331"/>
      <c r="K8331"/>
      <c r="L8331"/>
      <c r="M8331"/>
      <c r="N8331"/>
      <c r="O8331"/>
      <c r="P8331"/>
      <c r="Q8331"/>
      <c r="R8331"/>
      <c r="S8331"/>
      <c r="T8331"/>
      <c r="U8331"/>
      <c r="V8331"/>
      <c r="W8331"/>
      <c r="X8331"/>
      <c r="Y8331"/>
      <c r="Z8331"/>
      <c r="AA8331"/>
      <c r="AB8331"/>
      <c r="AC8331"/>
      <c r="AD8331"/>
      <c r="AE8331"/>
      <c r="AF8331"/>
      <c r="AG8331"/>
      <c r="AH8331"/>
      <c r="AI8331"/>
      <c r="AJ8331"/>
      <c r="AK8331"/>
      <c r="AL8331"/>
      <c r="AM8331"/>
      <c r="AN8331"/>
      <c r="AO8331"/>
      <c r="AP8331"/>
      <c r="AQ8331"/>
      <c r="AR8331"/>
      <c r="AS8331"/>
      <c r="AT8331"/>
      <c r="AU8331"/>
      <c r="AV8331"/>
      <c r="AW8331"/>
      <c r="AX8331"/>
      <c r="AY8331"/>
      <c r="AZ8331"/>
    </row>
    <row r="8332" spans="1:52">
      <c r="A8332"/>
      <c r="B8332"/>
      <c r="C8332"/>
      <c r="D8332"/>
      <c r="E8332"/>
      <c r="F8332"/>
      <c r="G8332"/>
      <c r="H8332"/>
      <c r="I8332"/>
      <c r="J8332"/>
      <c r="K8332"/>
      <c r="L8332"/>
      <c r="M8332"/>
      <c r="N8332"/>
      <c r="O8332"/>
      <c r="P8332"/>
      <c r="Q8332"/>
      <c r="R8332"/>
      <c r="S8332"/>
      <c r="T8332"/>
      <c r="U8332"/>
      <c r="V8332"/>
      <c r="W8332"/>
      <c r="X8332"/>
      <c r="Y8332"/>
      <c r="Z8332"/>
      <c r="AA8332"/>
      <c r="AB8332"/>
      <c r="AC8332"/>
      <c r="AD8332"/>
      <c r="AE8332"/>
      <c r="AF8332"/>
      <c r="AG8332"/>
      <c r="AH8332"/>
      <c r="AI8332"/>
      <c r="AJ8332"/>
      <c r="AK8332"/>
      <c r="AL8332"/>
      <c r="AM8332"/>
      <c r="AN8332"/>
      <c r="AO8332"/>
      <c r="AP8332"/>
      <c r="AQ8332"/>
      <c r="AR8332"/>
      <c r="AS8332"/>
      <c r="AT8332"/>
      <c r="AU8332"/>
      <c r="AV8332"/>
      <c r="AW8332"/>
      <c r="AX8332"/>
      <c r="AY8332"/>
      <c r="AZ8332"/>
    </row>
    <row r="8333" spans="1:52">
      <c r="A8333"/>
      <c r="B8333"/>
      <c r="C8333"/>
      <c r="D8333"/>
      <c r="E8333"/>
      <c r="F8333"/>
      <c r="G8333"/>
      <c r="H8333"/>
      <c r="I8333"/>
      <c r="J8333"/>
      <c r="K8333"/>
      <c r="L8333"/>
      <c r="M8333"/>
      <c r="N8333"/>
      <c r="O8333"/>
      <c r="P8333"/>
      <c r="Q8333"/>
      <c r="R8333"/>
      <c r="S8333"/>
      <c r="T8333"/>
      <c r="U8333"/>
      <c r="V8333"/>
      <c r="W8333"/>
      <c r="X8333"/>
      <c r="Y8333"/>
      <c r="Z8333"/>
      <c r="AA8333"/>
      <c r="AB8333"/>
      <c r="AC8333"/>
      <c r="AD8333"/>
      <c r="AE8333"/>
      <c r="AF8333"/>
      <c r="AG8333"/>
      <c r="AH8333"/>
      <c r="AI8333"/>
      <c r="AJ8333"/>
      <c r="AK8333"/>
      <c r="AL8333"/>
      <c r="AM8333"/>
      <c r="AN8333"/>
      <c r="AO8333"/>
      <c r="AP8333"/>
      <c r="AQ8333"/>
      <c r="AR8333"/>
      <c r="AS8333"/>
      <c r="AT8333"/>
      <c r="AU8333"/>
      <c r="AV8333"/>
      <c r="AW8333"/>
      <c r="AX8333"/>
      <c r="AY8333"/>
      <c r="AZ8333"/>
    </row>
    <row r="8334" spans="1:52">
      <c r="A8334"/>
      <c r="B8334"/>
      <c r="C8334"/>
      <c r="D8334"/>
      <c r="E8334"/>
      <c r="F8334"/>
      <c r="G8334"/>
      <c r="H8334"/>
      <c r="I8334"/>
      <c r="J8334"/>
      <c r="K8334"/>
      <c r="L8334"/>
      <c r="M8334"/>
      <c r="N8334"/>
      <c r="O8334"/>
      <c r="P8334"/>
      <c r="Q8334"/>
      <c r="R8334"/>
      <c r="S8334"/>
      <c r="T8334"/>
      <c r="U8334"/>
      <c r="V8334"/>
      <c r="W8334"/>
      <c r="X8334"/>
      <c r="Y8334"/>
      <c r="Z8334"/>
      <c r="AA8334"/>
      <c r="AB8334"/>
      <c r="AC8334"/>
      <c r="AD8334"/>
      <c r="AE8334"/>
      <c r="AF8334"/>
      <c r="AG8334"/>
      <c r="AH8334"/>
      <c r="AI8334"/>
      <c r="AJ8334"/>
      <c r="AK8334"/>
      <c r="AL8334"/>
      <c r="AM8334"/>
      <c r="AN8334"/>
      <c r="AO8334"/>
      <c r="AP8334"/>
      <c r="AQ8334"/>
      <c r="AR8334"/>
      <c r="AS8334"/>
      <c r="AT8334"/>
      <c r="AU8334"/>
      <c r="AV8334"/>
      <c r="AW8334"/>
      <c r="AX8334"/>
      <c r="AY8334"/>
      <c r="AZ8334"/>
    </row>
    <row r="8335" spans="1:52">
      <c r="A8335"/>
      <c r="B8335"/>
      <c r="C8335"/>
      <c r="D8335"/>
      <c r="E8335"/>
      <c r="F8335"/>
      <c r="G8335"/>
      <c r="H8335"/>
      <c r="I8335"/>
      <c r="J8335"/>
      <c r="K8335"/>
      <c r="L8335"/>
      <c r="M8335"/>
      <c r="N8335"/>
      <c r="O8335"/>
      <c r="P8335"/>
      <c r="Q8335"/>
      <c r="R8335"/>
      <c r="S8335"/>
      <c r="T8335"/>
      <c r="U8335"/>
      <c r="V8335"/>
      <c r="W8335"/>
      <c r="X8335"/>
      <c r="Y8335"/>
      <c r="Z8335"/>
      <c r="AA8335"/>
      <c r="AB8335"/>
      <c r="AC8335"/>
      <c r="AD8335"/>
      <c r="AE8335"/>
      <c r="AF8335"/>
      <c r="AG8335"/>
      <c r="AH8335"/>
      <c r="AI8335"/>
      <c r="AJ8335"/>
      <c r="AK8335"/>
      <c r="AL8335"/>
      <c r="AM8335"/>
      <c r="AN8335"/>
      <c r="AO8335"/>
      <c r="AP8335"/>
      <c r="AQ8335"/>
      <c r="AR8335"/>
      <c r="AS8335"/>
      <c r="AT8335"/>
      <c r="AU8335"/>
      <c r="AV8335"/>
      <c r="AW8335"/>
      <c r="AX8335"/>
      <c r="AY8335"/>
      <c r="AZ8335"/>
    </row>
    <row r="8336" spans="1:52">
      <c r="A8336"/>
      <c r="B8336"/>
      <c r="C8336"/>
      <c r="D8336"/>
      <c r="E8336"/>
      <c r="F8336"/>
      <c r="G8336"/>
      <c r="H8336"/>
      <c r="I8336"/>
      <c r="J8336"/>
      <c r="K8336"/>
      <c r="L8336"/>
      <c r="M8336"/>
      <c r="N8336"/>
      <c r="O8336"/>
      <c r="P8336"/>
      <c r="Q8336"/>
      <c r="R8336"/>
      <c r="S8336"/>
      <c r="T8336"/>
      <c r="U8336"/>
      <c r="V8336"/>
      <c r="W8336"/>
      <c r="X8336"/>
      <c r="Y8336"/>
      <c r="Z8336"/>
      <c r="AA8336"/>
      <c r="AB8336"/>
      <c r="AC8336"/>
      <c r="AD8336"/>
      <c r="AE8336"/>
      <c r="AF8336"/>
      <c r="AG8336"/>
      <c r="AH8336"/>
      <c r="AI8336"/>
      <c r="AJ8336"/>
      <c r="AK8336"/>
      <c r="AL8336"/>
      <c r="AM8336"/>
      <c r="AN8336"/>
      <c r="AO8336"/>
      <c r="AP8336"/>
      <c r="AQ8336"/>
      <c r="AR8336"/>
      <c r="AS8336"/>
      <c r="AT8336"/>
      <c r="AU8336"/>
      <c r="AV8336"/>
      <c r="AW8336"/>
      <c r="AX8336"/>
      <c r="AY8336"/>
      <c r="AZ8336"/>
    </row>
    <row r="8337" spans="1:52">
      <c r="A8337"/>
      <c r="B8337"/>
      <c r="C8337"/>
      <c r="D8337"/>
      <c r="E8337"/>
      <c r="F8337"/>
      <c r="G8337"/>
      <c r="H8337"/>
      <c r="I8337"/>
      <c r="J8337"/>
      <c r="K8337"/>
      <c r="L8337"/>
      <c r="M8337"/>
      <c r="N8337"/>
      <c r="O8337"/>
      <c r="P8337"/>
      <c r="Q8337"/>
      <c r="R8337"/>
      <c r="S8337"/>
      <c r="T8337"/>
      <c r="U8337"/>
      <c r="V8337"/>
      <c r="W8337"/>
      <c r="X8337"/>
      <c r="Y8337"/>
      <c r="Z8337"/>
      <c r="AA8337"/>
      <c r="AB8337"/>
      <c r="AC8337"/>
      <c r="AD8337"/>
      <c r="AE8337"/>
      <c r="AF8337"/>
      <c r="AG8337"/>
      <c r="AH8337"/>
      <c r="AI8337"/>
      <c r="AJ8337"/>
      <c r="AK8337"/>
      <c r="AL8337"/>
      <c r="AM8337"/>
      <c r="AN8337"/>
      <c r="AO8337"/>
      <c r="AP8337"/>
      <c r="AQ8337"/>
      <c r="AR8337"/>
      <c r="AS8337"/>
      <c r="AT8337"/>
      <c r="AU8337"/>
      <c r="AV8337"/>
      <c r="AW8337"/>
      <c r="AX8337"/>
      <c r="AY8337"/>
      <c r="AZ8337"/>
    </row>
    <row r="8338" spans="1:52">
      <c r="A8338"/>
      <c r="B8338"/>
      <c r="C8338"/>
      <c r="D8338"/>
      <c r="E8338"/>
      <c r="F8338"/>
      <c r="G8338"/>
      <c r="H8338"/>
      <c r="I8338"/>
      <c r="J8338"/>
      <c r="K8338"/>
      <c r="L8338"/>
      <c r="M8338"/>
      <c r="N8338"/>
      <c r="O8338"/>
      <c r="P8338"/>
      <c r="Q8338"/>
      <c r="R8338"/>
      <c r="S8338"/>
      <c r="T8338"/>
      <c r="U8338"/>
      <c r="V8338"/>
      <c r="W8338"/>
      <c r="X8338"/>
      <c r="Y8338"/>
      <c r="Z8338"/>
      <c r="AA8338"/>
      <c r="AB8338"/>
      <c r="AC8338"/>
      <c r="AD8338"/>
      <c r="AE8338"/>
      <c r="AF8338"/>
      <c r="AG8338"/>
      <c r="AH8338"/>
      <c r="AI8338"/>
      <c r="AJ8338"/>
      <c r="AK8338"/>
      <c r="AL8338"/>
      <c r="AM8338"/>
      <c r="AN8338"/>
      <c r="AO8338"/>
      <c r="AP8338"/>
      <c r="AQ8338"/>
      <c r="AR8338"/>
      <c r="AS8338"/>
      <c r="AT8338"/>
      <c r="AU8338"/>
      <c r="AV8338"/>
      <c r="AW8338"/>
      <c r="AX8338"/>
      <c r="AY8338"/>
      <c r="AZ8338"/>
    </row>
    <row r="8339" spans="1:52">
      <c r="A8339"/>
      <c r="B8339"/>
      <c r="C8339"/>
      <c r="D8339"/>
      <c r="E8339"/>
      <c r="F8339"/>
      <c r="G8339"/>
      <c r="H8339"/>
      <c r="I8339"/>
      <c r="J8339"/>
      <c r="K8339"/>
      <c r="L8339"/>
      <c r="M8339"/>
      <c r="N8339"/>
      <c r="O8339"/>
      <c r="P8339"/>
      <c r="Q8339"/>
      <c r="R8339"/>
      <c r="S8339"/>
      <c r="T8339"/>
      <c r="U8339"/>
      <c r="V8339"/>
      <c r="W8339"/>
      <c r="X8339"/>
      <c r="Y8339"/>
      <c r="Z8339"/>
      <c r="AA8339"/>
      <c r="AB8339"/>
      <c r="AC8339"/>
      <c r="AD8339"/>
      <c r="AE8339"/>
      <c r="AF8339"/>
      <c r="AG8339"/>
      <c r="AH8339"/>
      <c r="AI8339"/>
      <c r="AJ8339"/>
      <c r="AK8339"/>
      <c r="AL8339"/>
      <c r="AM8339"/>
      <c r="AN8339"/>
      <c r="AO8339"/>
      <c r="AP8339"/>
      <c r="AQ8339"/>
      <c r="AR8339"/>
      <c r="AS8339"/>
      <c r="AT8339"/>
      <c r="AU8339"/>
      <c r="AV8339"/>
      <c r="AW8339"/>
      <c r="AX8339"/>
      <c r="AY8339"/>
      <c r="AZ8339"/>
    </row>
    <row r="8340" spans="1:52">
      <c r="A8340"/>
      <c r="B8340"/>
      <c r="C8340"/>
      <c r="D8340"/>
      <c r="E8340"/>
      <c r="F8340"/>
      <c r="G8340"/>
      <c r="H8340"/>
      <c r="I8340"/>
      <c r="J8340"/>
      <c r="K8340"/>
      <c r="L8340"/>
      <c r="M8340"/>
      <c r="N8340"/>
      <c r="O8340"/>
      <c r="P8340"/>
      <c r="Q8340"/>
      <c r="R8340"/>
      <c r="S8340"/>
      <c r="T8340"/>
      <c r="U8340"/>
      <c r="V8340"/>
      <c r="W8340"/>
      <c r="X8340"/>
      <c r="Y8340"/>
      <c r="Z8340"/>
      <c r="AA8340"/>
      <c r="AB8340"/>
      <c r="AC8340"/>
      <c r="AD8340"/>
      <c r="AE8340"/>
      <c r="AF8340"/>
      <c r="AG8340"/>
      <c r="AH8340"/>
      <c r="AI8340"/>
      <c r="AJ8340"/>
      <c r="AK8340"/>
      <c r="AL8340"/>
      <c r="AM8340"/>
      <c r="AN8340"/>
      <c r="AO8340"/>
      <c r="AP8340"/>
      <c r="AQ8340"/>
      <c r="AR8340"/>
      <c r="AS8340"/>
      <c r="AT8340"/>
      <c r="AU8340"/>
      <c r="AV8340"/>
      <c r="AW8340"/>
      <c r="AX8340"/>
      <c r="AY8340"/>
      <c r="AZ8340"/>
    </row>
    <row r="8341" spans="1:52">
      <c r="A8341"/>
      <c r="B8341"/>
      <c r="C8341"/>
      <c r="D8341"/>
      <c r="E8341"/>
      <c r="F8341"/>
      <c r="G8341"/>
      <c r="H8341"/>
      <c r="I8341"/>
      <c r="J8341"/>
      <c r="K8341"/>
      <c r="L8341"/>
      <c r="M8341"/>
      <c r="N8341"/>
      <c r="O8341"/>
      <c r="P8341"/>
      <c r="Q8341"/>
      <c r="R8341"/>
      <c r="S8341"/>
      <c r="T8341"/>
      <c r="U8341"/>
      <c r="V8341"/>
      <c r="W8341"/>
      <c r="X8341"/>
      <c r="Y8341"/>
      <c r="Z8341"/>
      <c r="AA8341"/>
      <c r="AB8341"/>
      <c r="AC8341"/>
      <c r="AD8341"/>
      <c r="AE8341"/>
      <c r="AF8341"/>
      <c r="AG8341"/>
      <c r="AH8341"/>
      <c r="AI8341"/>
      <c r="AJ8341"/>
      <c r="AK8341"/>
      <c r="AL8341"/>
      <c r="AM8341"/>
      <c r="AN8341"/>
      <c r="AO8341"/>
      <c r="AP8341"/>
      <c r="AQ8341"/>
      <c r="AR8341"/>
      <c r="AS8341"/>
      <c r="AT8341"/>
      <c r="AU8341"/>
      <c r="AV8341"/>
      <c r="AW8341"/>
      <c r="AX8341"/>
      <c r="AY8341"/>
      <c r="AZ8341"/>
    </row>
    <row r="8342" spans="1:52">
      <c r="A8342"/>
      <c r="B8342"/>
      <c r="C8342"/>
      <c r="D8342"/>
      <c r="E8342"/>
      <c r="F8342"/>
      <c r="G8342"/>
      <c r="H8342"/>
      <c r="I8342"/>
      <c r="J8342"/>
      <c r="K8342"/>
      <c r="L8342"/>
      <c r="M8342"/>
      <c r="N8342"/>
      <c r="O8342"/>
      <c r="P8342"/>
      <c r="Q8342"/>
      <c r="R8342"/>
      <c r="S8342"/>
      <c r="T8342"/>
      <c r="U8342"/>
      <c r="V8342"/>
      <c r="W8342"/>
      <c r="X8342"/>
      <c r="Y8342"/>
      <c r="Z8342"/>
      <c r="AA8342"/>
      <c r="AB8342"/>
      <c r="AC8342"/>
      <c r="AD8342"/>
      <c r="AE8342"/>
      <c r="AF8342"/>
      <c r="AG8342"/>
      <c r="AH8342"/>
      <c r="AI8342"/>
      <c r="AJ8342"/>
      <c r="AK8342"/>
      <c r="AL8342"/>
      <c r="AM8342"/>
      <c r="AN8342"/>
      <c r="AO8342"/>
      <c r="AP8342"/>
      <c r="AQ8342"/>
      <c r="AR8342"/>
      <c r="AS8342"/>
      <c r="AT8342"/>
      <c r="AU8342"/>
      <c r="AV8342"/>
      <c r="AW8342"/>
      <c r="AX8342"/>
      <c r="AY8342"/>
      <c r="AZ8342"/>
    </row>
    <row r="8343" spans="1:52">
      <c r="A8343"/>
      <c r="B8343"/>
      <c r="C8343"/>
      <c r="D8343"/>
      <c r="E8343"/>
      <c r="F8343"/>
      <c r="G8343"/>
      <c r="H8343"/>
      <c r="I8343"/>
      <c r="J8343"/>
      <c r="K8343"/>
      <c r="L8343"/>
      <c r="M8343"/>
      <c r="N8343"/>
      <c r="O8343"/>
      <c r="P8343"/>
      <c r="Q8343"/>
      <c r="R8343"/>
      <c r="S8343"/>
      <c r="T8343"/>
      <c r="U8343"/>
      <c r="V8343"/>
      <c r="W8343"/>
      <c r="X8343"/>
      <c r="Y8343"/>
      <c r="Z8343"/>
      <c r="AA8343"/>
      <c r="AB8343"/>
      <c r="AC8343"/>
      <c r="AD8343"/>
      <c r="AE8343"/>
      <c r="AF8343"/>
      <c r="AG8343"/>
      <c r="AH8343"/>
      <c r="AI8343"/>
      <c r="AJ8343"/>
      <c r="AK8343"/>
      <c r="AL8343"/>
      <c r="AM8343"/>
      <c r="AN8343"/>
      <c r="AO8343"/>
      <c r="AP8343"/>
      <c r="AQ8343"/>
      <c r="AR8343"/>
      <c r="AS8343"/>
      <c r="AT8343"/>
      <c r="AU8343"/>
      <c r="AV8343"/>
      <c r="AW8343"/>
      <c r="AX8343"/>
      <c r="AY8343"/>
      <c r="AZ8343"/>
    </row>
    <row r="8344" spans="1:52">
      <c r="A8344"/>
      <c r="B8344"/>
      <c r="C8344"/>
      <c r="D8344"/>
      <c r="E8344"/>
      <c r="F8344"/>
      <c r="G8344"/>
      <c r="H8344"/>
      <c r="I8344"/>
      <c r="J8344"/>
      <c r="K8344"/>
      <c r="L8344"/>
      <c r="M8344"/>
      <c r="N8344"/>
      <c r="O8344"/>
      <c r="P8344"/>
      <c r="Q8344"/>
      <c r="R8344"/>
      <c r="S8344"/>
      <c r="T8344"/>
      <c r="U8344"/>
      <c r="V8344"/>
      <c r="W8344"/>
      <c r="X8344"/>
      <c r="Y8344"/>
      <c r="Z8344"/>
      <c r="AA8344"/>
      <c r="AB8344"/>
      <c r="AC8344"/>
      <c r="AD8344"/>
      <c r="AE8344"/>
      <c r="AF8344"/>
      <c r="AG8344"/>
      <c r="AH8344"/>
      <c r="AI8344"/>
      <c r="AJ8344"/>
      <c r="AK8344"/>
      <c r="AL8344"/>
      <c r="AM8344"/>
      <c r="AN8344"/>
      <c r="AO8344"/>
      <c r="AP8344"/>
      <c r="AQ8344"/>
      <c r="AR8344"/>
      <c r="AS8344"/>
      <c r="AT8344"/>
      <c r="AU8344"/>
      <c r="AV8344"/>
      <c r="AW8344"/>
      <c r="AX8344"/>
      <c r="AY8344"/>
      <c r="AZ8344"/>
    </row>
    <row r="8345" spans="1:52">
      <c r="A8345"/>
      <c r="B8345"/>
      <c r="C8345"/>
      <c r="D8345"/>
      <c r="E8345"/>
      <c r="F8345"/>
      <c r="G8345"/>
      <c r="H8345"/>
      <c r="I8345"/>
      <c r="J8345"/>
      <c r="K8345"/>
      <c r="L8345"/>
      <c r="M8345"/>
      <c r="N8345"/>
      <c r="O8345"/>
      <c r="P8345"/>
      <c r="Q8345"/>
      <c r="R8345"/>
      <c r="S8345"/>
      <c r="T8345"/>
      <c r="U8345"/>
      <c r="V8345"/>
      <c r="W8345"/>
      <c r="X8345"/>
      <c r="Y8345"/>
      <c r="Z8345"/>
      <c r="AA8345"/>
      <c r="AB8345"/>
      <c r="AC8345"/>
      <c r="AD8345"/>
      <c r="AE8345"/>
      <c r="AF8345"/>
      <c r="AG8345"/>
      <c r="AH8345"/>
      <c r="AI8345"/>
      <c r="AJ8345"/>
      <c r="AK8345"/>
      <c r="AL8345"/>
      <c r="AM8345"/>
      <c r="AN8345"/>
      <c r="AO8345"/>
      <c r="AP8345"/>
      <c r="AQ8345"/>
      <c r="AR8345"/>
      <c r="AS8345"/>
      <c r="AT8345"/>
      <c r="AU8345"/>
      <c r="AV8345"/>
      <c r="AW8345"/>
      <c r="AX8345"/>
      <c r="AY8345"/>
      <c r="AZ8345"/>
    </row>
    <row r="8346" spans="1:52">
      <c r="A8346"/>
      <c r="B8346"/>
      <c r="C8346"/>
      <c r="D8346"/>
      <c r="E8346"/>
      <c r="F8346"/>
      <c r="G8346"/>
      <c r="H8346"/>
      <c r="I8346"/>
      <c r="J8346"/>
      <c r="K8346"/>
      <c r="L8346"/>
      <c r="M8346"/>
      <c r="N8346"/>
      <c r="O8346"/>
      <c r="P8346"/>
      <c r="Q8346"/>
      <c r="R8346"/>
      <c r="S8346"/>
      <c r="T8346"/>
      <c r="U8346"/>
      <c r="V8346"/>
      <c r="W8346"/>
      <c r="X8346"/>
      <c r="Y8346"/>
      <c r="Z8346"/>
      <c r="AA8346"/>
      <c r="AB8346"/>
      <c r="AC8346"/>
      <c r="AD8346"/>
      <c r="AE8346"/>
      <c r="AF8346"/>
      <c r="AG8346"/>
      <c r="AH8346"/>
      <c r="AI8346"/>
      <c r="AJ8346"/>
      <c r="AK8346"/>
      <c r="AL8346"/>
      <c r="AM8346"/>
      <c r="AN8346"/>
      <c r="AO8346"/>
      <c r="AP8346"/>
      <c r="AQ8346"/>
      <c r="AR8346"/>
      <c r="AS8346"/>
      <c r="AT8346"/>
      <c r="AU8346"/>
      <c r="AV8346"/>
      <c r="AW8346"/>
      <c r="AX8346"/>
      <c r="AY8346"/>
      <c r="AZ8346"/>
    </row>
    <row r="8347" spans="1:52">
      <c r="A8347"/>
      <c r="B8347"/>
      <c r="C8347"/>
      <c r="D8347"/>
      <c r="E8347"/>
      <c r="F8347"/>
      <c r="G8347"/>
      <c r="H8347"/>
      <c r="I8347"/>
      <c r="J8347"/>
      <c r="K8347"/>
      <c r="L8347"/>
      <c r="M8347"/>
      <c r="N8347"/>
      <c r="O8347"/>
      <c r="P8347"/>
      <c r="Q8347"/>
      <c r="R8347"/>
      <c r="S8347"/>
      <c r="T8347"/>
      <c r="U8347"/>
      <c r="V8347"/>
      <c r="W8347"/>
      <c r="X8347"/>
      <c r="Y8347"/>
      <c r="Z8347"/>
      <c r="AA8347"/>
      <c r="AB8347"/>
      <c r="AC8347"/>
      <c r="AD8347"/>
      <c r="AE8347"/>
      <c r="AF8347"/>
      <c r="AG8347"/>
      <c r="AH8347"/>
      <c r="AI8347"/>
      <c r="AJ8347"/>
      <c r="AK8347"/>
      <c r="AL8347"/>
      <c r="AM8347"/>
      <c r="AN8347"/>
      <c r="AO8347"/>
      <c r="AP8347"/>
      <c r="AQ8347"/>
      <c r="AR8347"/>
      <c r="AS8347"/>
      <c r="AT8347"/>
      <c r="AU8347"/>
      <c r="AV8347"/>
      <c r="AW8347"/>
      <c r="AX8347"/>
      <c r="AY8347"/>
      <c r="AZ8347"/>
    </row>
    <row r="8348" spans="1:52">
      <c r="A8348"/>
      <c r="B8348"/>
      <c r="C8348"/>
      <c r="D8348"/>
      <c r="E8348"/>
      <c r="F8348"/>
      <c r="G8348"/>
      <c r="H8348"/>
      <c r="I8348"/>
      <c r="J8348"/>
      <c r="K8348"/>
      <c r="L8348"/>
      <c r="M8348"/>
      <c r="N8348"/>
      <c r="O8348"/>
      <c r="P8348"/>
      <c r="Q8348"/>
      <c r="R8348"/>
      <c r="S8348"/>
      <c r="T8348"/>
      <c r="U8348"/>
      <c r="V8348"/>
      <c r="W8348"/>
      <c r="X8348"/>
      <c r="Y8348"/>
      <c r="Z8348"/>
      <c r="AA8348"/>
      <c r="AB8348"/>
      <c r="AC8348"/>
      <c r="AD8348"/>
      <c r="AE8348"/>
      <c r="AF8348"/>
      <c r="AG8348"/>
      <c r="AH8348"/>
      <c r="AI8348"/>
      <c r="AJ8348"/>
      <c r="AK8348"/>
      <c r="AL8348"/>
      <c r="AM8348"/>
      <c r="AN8348"/>
      <c r="AO8348"/>
      <c r="AP8348"/>
      <c r="AQ8348"/>
      <c r="AR8348"/>
      <c r="AS8348"/>
      <c r="AT8348"/>
      <c r="AU8348"/>
      <c r="AV8348"/>
      <c r="AW8348"/>
      <c r="AX8348"/>
      <c r="AY8348"/>
      <c r="AZ8348"/>
    </row>
    <row r="8349" spans="1:52">
      <c r="A8349"/>
      <c r="B8349"/>
      <c r="C8349"/>
      <c r="D8349"/>
      <c r="E8349"/>
      <c r="F8349"/>
      <c r="G8349"/>
      <c r="H8349"/>
      <c r="I8349"/>
      <c r="J8349"/>
      <c r="K8349"/>
      <c r="L8349"/>
      <c r="M8349"/>
      <c r="N8349"/>
      <c r="O8349"/>
      <c r="P8349"/>
      <c r="Q8349"/>
      <c r="R8349"/>
      <c r="S8349"/>
      <c r="T8349"/>
      <c r="U8349"/>
      <c r="V8349"/>
      <c r="W8349"/>
      <c r="X8349"/>
      <c r="Y8349"/>
      <c r="Z8349"/>
      <c r="AA8349"/>
      <c r="AB8349"/>
      <c r="AC8349"/>
      <c r="AD8349"/>
      <c r="AE8349"/>
      <c r="AF8349"/>
      <c r="AG8349"/>
      <c r="AH8349"/>
      <c r="AI8349"/>
      <c r="AJ8349"/>
      <c r="AK8349"/>
      <c r="AL8349"/>
      <c r="AM8349"/>
      <c r="AN8349"/>
      <c r="AO8349"/>
      <c r="AP8349"/>
      <c r="AQ8349"/>
      <c r="AR8349"/>
      <c r="AS8349"/>
      <c r="AT8349"/>
      <c r="AU8349"/>
      <c r="AV8349"/>
      <c r="AW8349"/>
      <c r="AX8349"/>
      <c r="AY8349"/>
      <c r="AZ8349"/>
    </row>
    <row r="8350" spans="1:52">
      <c r="A8350"/>
      <c r="B8350"/>
      <c r="C8350"/>
      <c r="D8350"/>
      <c r="E8350"/>
      <c r="F8350"/>
      <c r="G8350"/>
      <c r="H8350"/>
      <c r="I8350"/>
      <c r="J8350"/>
      <c r="K8350"/>
      <c r="L8350"/>
      <c r="M8350"/>
      <c r="N8350"/>
      <c r="O8350"/>
      <c r="P8350"/>
      <c r="Q8350"/>
      <c r="R8350"/>
      <c r="S8350"/>
      <c r="T8350"/>
      <c r="U8350"/>
      <c r="V8350"/>
      <c r="W8350"/>
      <c r="X8350"/>
      <c r="Y8350"/>
      <c r="Z8350"/>
      <c r="AA8350"/>
      <c r="AB8350"/>
      <c r="AC8350"/>
      <c r="AD8350"/>
      <c r="AE8350"/>
      <c r="AF8350"/>
      <c r="AG8350"/>
      <c r="AH8350"/>
      <c r="AI8350"/>
      <c r="AJ8350"/>
      <c r="AK8350"/>
      <c r="AL8350"/>
      <c r="AM8350"/>
      <c r="AN8350"/>
      <c r="AO8350"/>
      <c r="AP8350"/>
      <c r="AQ8350"/>
      <c r="AR8350"/>
      <c r="AS8350"/>
      <c r="AT8350"/>
      <c r="AU8350"/>
      <c r="AV8350"/>
      <c r="AW8350"/>
      <c r="AX8350"/>
      <c r="AY8350"/>
      <c r="AZ8350"/>
    </row>
    <row r="8351" spans="1:52">
      <c r="A8351"/>
      <c r="B8351"/>
      <c r="C8351"/>
      <c r="D8351"/>
      <c r="E8351"/>
      <c r="F8351"/>
      <c r="G8351"/>
      <c r="H8351"/>
      <c r="I8351"/>
      <c r="J8351"/>
      <c r="K8351"/>
      <c r="L8351"/>
      <c r="M8351"/>
      <c r="N8351"/>
      <c r="O8351"/>
      <c r="P8351"/>
      <c r="Q8351"/>
      <c r="R8351"/>
      <c r="S8351"/>
      <c r="T8351"/>
      <c r="U8351"/>
      <c r="V8351"/>
      <c r="W8351"/>
      <c r="X8351"/>
      <c r="Y8351"/>
      <c r="Z8351"/>
      <c r="AA8351"/>
      <c r="AB8351"/>
      <c r="AC8351"/>
      <c r="AD8351"/>
      <c r="AE8351"/>
      <c r="AF8351"/>
      <c r="AG8351"/>
      <c r="AH8351"/>
      <c r="AI8351"/>
      <c r="AJ8351"/>
      <c r="AK8351"/>
      <c r="AL8351"/>
      <c r="AM8351"/>
      <c r="AN8351"/>
      <c r="AO8351"/>
      <c r="AP8351"/>
      <c r="AQ8351"/>
      <c r="AR8351"/>
      <c r="AS8351"/>
      <c r="AT8351"/>
      <c r="AU8351"/>
      <c r="AV8351"/>
      <c r="AW8351"/>
      <c r="AX8351"/>
      <c r="AY8351"/>
      <c r="AZ8351"/>
    </row>
    <row r="8352" spans="1:52">
      <c r="A8352"/>
      <c r="B8352"/>
      <c r="C8352"/>
      <c r="D8352"/>
      <c r="E8352"/>
      <c r="F8352"/>
      <c r="G8352"/>
      <c r="H8352"/>
      <c r="I8352"/>
      <c r="J8352"/>
      <c r="K8352"/>
      <c r="L8352"/>
      <c r="M8352"/>
      <c r="N8352"/>
      <c r="O8352"/>
      <c r="P8352"/>
      <c r="Q8352"/>
      <c r="R8352"/>
      <c r="S8352"/>
      <c r="T8352"/>
      <c r="U8352"/>
      <c r="V8352"/>
      <c r="W8352"/>
      <c r="X8352"/>
      <c r="Y8352"/>
      <c r="Z8352"/>
      <c r="AA8352"/>
      <c r="AB8352"/>
      <c r="AC8352"/>
      <c r="AD8352"/>
      <c r="AE8352"/>
      <c r="AF8352"/>
      <c r="AG8352"/>
      <c r="AH8352"/>
      <c r="AI8352"/>
      <c r="AJ8352"/>
      <c r="AK8352"/>
      <c r="AL8352"/>
      <c r="AM8352"/>
      <c r="AN8352"/>
      <c r="AO8352"/>
      <c r="AP8352"/>
      <c r="AQ8352"/>
      <c r="AR8352"/>
      <c r="AS8352"/>
      <c r="AT8352"/>
      <c r="AU8352"/>
      <c r="AV8352"/>
      <c r="AW8352"/>
      <c r="AX8352"/>
      <c r="AY8352"/>
      <c r="AZ8352"/>
    </row>
    <row r="8353" spans="1:52">
      <c r="A8353"/>
      <c r="B8353"/>
      <c r="C8353"/>
      <c r="D8353"/>
      <c r="E8353"/>
      <c r="F8353"/>
      <c r="G8353"/>
      <c r="H8353"/>
      <c r="I8353"/>
      <c r="J8353"/>
      <c r="K8353"/>
      <c r="L8353"/>
      <c r="M8353"/>
      <c r="N8353"/>
      <c r="O8353"/>
      <c r="P8353"/>
      <c r="Q8353"/>
      <c r="R8353"/>
      <c r="S8353"/>
      <c r="T8353"/>
      <c r="U8353"/>
      <c r="V8353"/>
      <c r="W8353"/>
      <c r="X8353"/>
      <c r="Y8353"/>
      <c r="Z8353"/>
      <c r="AA8353"/>
      <c r="AB8353"/>
      <c r="AC8353"/>
      <c r="AD8353"/>
      <c r="AE8353"/>
      <c r="AF8353"/>
      <c r="AG8353"/>
      <c r="AH8353"/>
      <c r="AI8353"/>
      <c r="AJ8353"/>
      <c r="AK8353"/>
      <c r="AL8353"/>
      <c r="AM8353"/>
      <c r="AN8353"/>
      <c r="AO8353"/>
      <c r="AP8353"/>
      <c r="AQ8353"/>
      <c r="AR8353"/>
      <c r="AS8353"/>
      <c r="AT8353"/>
      <c r="AU8353"/>
      <c r="AV8353"/>
      <c r="AW8353"/>
      <c r="AX8353"/>
      <c r="AY8353"/>
      <c r="AZ8353"/>
    </row>
    <row r="8354" spans="1:52">
      <c r="A8354"/>
      <c r="B8354"/>
      <c r="C8354"/>
      <c r="D8354"/>
      <c r="E8354"/>
      <c r="F8354"/>
      <c r="G8354"/>
      <c r="H8354"/>
      <c r="I8354"/>
      <c r="J8354"/>
      <c r="K8354"/>
      <c r="L8354"/>
      <c r="M8354"/>
      <c r="N8354"/>
      <c r="O8354"/>
      <c r="P8354"/>
      <c r="Q8354"/>
      <c r="R8354"/>
      <c r="S8354"/>
      <c r="T8354"/>
      <c r="U8354"/>
      <c r="V8354"/>
      <c r="W8354"/>
      <c r="X8354"/>
      <c r="Y8354"/>
      <c r="Z8354"/>
      <c r="AA8354"/>
      <c r="AB8354"/>
      <c r="AC8354"/>
      <c r="AD8354"/>
      <c r="AE8354"/>
      <c r="AF8354"/>
      <c r="AG8354"/>
      <c r="AH8354"/>
      <c r="AI8354"/>
      <c r="AJ8354"/>
      <c r="AK8354"/>
      <c r="AL8354"/>
      <c r="AM8354"/>
      <c r="AN8354"/>
      <c r="AO8354"/>
      <c r="AP8354"/>
      <c r="AQ8354"/>
      <c r="AR8354"/>
      <c r="AS8354"/>
      <c r="AT8354"/>
      <c r="AU8354"/>
      <c r="AV8354"/>
      <c r="AW8354"/>
      <c r="AX8354"/>
      <c r="AY8354"/>
      <c r="AZ8354"/>
    </row>
    <row r="8355" spans="1:52">
      <c r="A8355"/>
      <c r="B8355"/>
      <c r="C8355"/>
      <c r="D8355"/>
      <c r="E8355"/>
      <c r="F8355"/>
      <c r="G8355"/>
      <c r="H8355"/>
      <c r="I8355"/>
      <c r="J8355"/>
      <c r="K8355"/>
      <c r="L8355"/>
      <c r="M8355"/>
      <c r="N8355"/>
      <c r="O8355"/>
      <c r="P8355"/>
      <c r="Q8355"/>
      <c r="R8355"/>
      <c r="S8355"/>
      <c r="T8355"/>
      <c r="U8355"/>
      <c r="V8355"/>
      <c r="W8355"/>
      <c r="X8355"/>
      <c r="Y8355"/>
      <c r="Z8355"/>
      <c r="AA8355"/>
      <c r="AB8355"/>
      <c r="AC8355"/>
      <c r="AD8355"/>
      <c r="AE8355"/>
      <c r="AF8355"/>
      <c r="AG8355"/>
      <c r="AH8355"/>
      <c r="AI8355"/>
      <c r="AJ8355"/>
      <c r="AK8355"/>
      <c r="AL8355"/>
      <c r="AM8355"/>
      <c r="AN8355"/>
      <c r="AO8355"/>
      <c r="AP8355"/>
      <c r="AQ8355"/>
      <c r="AR8355"/>
      <c r="AS8355"/>
      <c r="AT8355"/>
      <c r="AU8355"/>
      <c r="AV8355"/>
      <c r="AW8355"/>
      <c r="AX8355"/>
      <c r="AY8355"/>
      <c r="AZ8355"/>
    </row>
    <row r="8356" spans="1:52">
      <c r="A8356"/>
      <c r="B8356"/>
      <c r="C8356"/>
      <c r="D8356"/>
      <c r="E8356"/>
      <c r="F8356"/>
      <c r="G8356"/>
      <c r="H8356"/>
      <c r="I8356"/>
      <c r="J8356"/>
      <c r="K8356"/>
      <c r="L8356"/>
      <c r="M8356"/>
      <c r="N8356"/>
      <c r="O8356"/>
      <c r="P8356"/>
      <c r="Q8356"/>
      <c r="R8356"/>
      <c r="S8356"/>
      <c r="T8356"/>
      <c r="U8356"/>
      <c r="V8356"/>
      <c r="W8356"/>
      <c r="X8356"/>
      <c r="Y8356"/>
      <c r="Z8356"/>
      <c r="AA8356"/>
      <c r="AB8356"/>
      <c r="AC8356"/>
      <c r="AD8356"/>
      <c r="AE8356"/>
      <c r="AF8356"/>
      <c r="AG8356"/>
      <c r="AH8356"/>
      <c r="AI8356"/>
      <c r="AJ8356"/>
      <c r="AK8356"/>
      <c r="AL8356"/>
      <c r="AM8356"/>
      <c r="AN8356"/>
      <c r="AO8356"/>
      <c r="AP8356"/>
      <c r="AQ8356"/>
      <c r="AR8356"/>
      <c r="AS8356"/>
      <c r="AT8356"/>
      <c r="AU8356"/>
      <c r="AV8356"/>
      <c r="AW8356"/>
      <c r="AX8356"/>
      <c r="AY8356"/>
      <c r="AZ8356"/>
    </row>
    <row r="8357" spans="1:52">
      <c r="A8357"/>
      <c r="B8357"/>
      <c r="C8357"/>
      <c r="D8357"/>
      <c r="E8357"/>
      <c r="F8357"/>
      <c r="G8357"/>
      <c r="H8357"/>
      <c r="I8357"/>
      <c r="J8357"/>
      <c r="K8357"/>
      <c r="L8357"/>
      <c r="M8357"/>
      <c r="N8357"/>
      <c r="O8357"/>
      <c r="P8357"/>
      <c r="Q8357"/>
      <c r="R8357"/>
      <c r="S8357"/>
      <c r="T8357"/>
      <c r="U8357"/>
      <c r="V8357"/>
      <c r="W8357"/>
      <c r="X8357"/>
      <c r="Y8357"/>
      <c r="Z8357"/>
      <c r="AA8357"/>
      <c r="AB8357"/>
      <c r="AC8357"/>
      <c r="AD8357"/>
      <c r="AE8357"/>
      <c r="AF8357"/>
      <c r="AG8357"/>
      <c r="AH8357"/>
      <c r="AI8357"/>
      <c r="AJ8357"/>
      <c r="AK8357"/>
      <c r="AL8357"/>
      <c r="AM8357"/>
      <c r="AN8357"/>
      <c r="AO8357"/>
      <c r="AP8357"/>
      <c r="AQ8357"/>
      <c r="AR8357"/>
      <c r="AS8357"/>
      <c r="AT8357"/>
      <c r="AU8357"/>
      <c r="AV8357"/>
      <c r="AW8357"/>
      <c r="AX8357"/>
      <c r="AY8357"/>
      <c r="AZ8357"/>
    </row>
    <row r="8358" spans="1:52">
      <c r="A8358"/>
      <c r="B8358"/>
      <c r="C8358"/>
      <c r="D8358"/>
      <c r="E8358"/>
      <c r="F8358"/>
      <c r="G8358"/>
      <c r="H8358"/>
      <c r="I8358"/>
      <c r="J8358"/>
      <c r="K8358"/>
      <c r="L8358"/>
      <c r="M8358"/>
      <c r="N8358"/>
      <c r="O8358"/>
      <c r="P8358"/>
      <c r="Q8358"/>
      <c r="R8358"/>
      <c r="S8358"/>
      <c r="T8358"/>
      <c r="U8358"/>
      <c r="V8358"/>
      <c r="W8358"/>
      <c r="X8358"/>
      <c r="Y8358"/>
      <c r="Z8358"/>
      <c r="AA8358"/>
      <c r="AB8358"/>
      <c r="AC8358"/>
      <c r="AD8358"/>
      <c r="AE8358"/>
      <c r="AF8358"/>
      <c r="AG8358"/>
      <c r="AH8358"/>
      <c r="AI8358"/>
      <c r="AJ8358"/>
      <c r="AK8358"/>
      <c r="AL8358"/>
      <c r="AM8358"/>
      <c r="AN8358"/>
      <c r="AO8358"/>
      <c r="AP8358"/>
      <c r="AQ8358"/>
      <c r="AR8358"/>
      <c r="AS8358"/>
      <c r="AT8358"/>
      <c r="AU8358"/>
      <c r="AV8358"/>
      <c r="AW8358"/>
      <c r="AX8358"/>
      <c r="AY8358"/>
      <c r="AZ8358"/>
    </row>
    <row r="8359" spans="1:52">
      <c r="A8359"/>
      <c r="B8359"/>
      <c r="C8359"/>
      <c r="D8359"/>
      <c r="E8359"/>
      <c r="F8359"/>
      <c r="G8359"/>
      <c r="H8359"/>
      <c r="I8359"/>
      <c r="J8359"/>
      <c r="K8359"/>
      <c r="L8359"/>
      <c r="M8359"/>
      <c r="N8359"/>
      <c r="O8359"/>
      <c r="P8359"/>
      <c r="Q8359"/>
      <c r="R8359"/>
      <c r="S8359"/>
      <c r="T8359"/>
      <c r="U8359"/>
      <c r="V8359"/>
      <c r="W8359"/>
      <c r="X8359"/>
      <c r="Y8359"/>
      <c r="Z8359"/>
      <c r="AA8359"/>
      <c r="AB8359"/>
      <c r="AC8359"/>
      <c r="AD8359"/>
      <c r="AE8359"/>
      <c r="AF8359"/>
      <c r="AG8359"/>
      <c r="AH8359"/>
      <c r="AI8359"/>
      <c r="AJ8359"/>
      <c r="AK8359"/>
      <c r="AL8359"/>
      <c r="AM8359"/>
      <c r="AN8359"/>
      <c r="AO8359"/>
      <c r="AP8359"/>
      <c r="AQ8359"/>
      <c r="AR8359"/>
      <c r="AS8359"/>
      <c r="AT8359"/>
      <c r="AU8359"/>
      <c r="AV8359"/>
      <c r="AW8359"/>
      <c r="AX8359"/>
      <c r="AY8359"/>
      <c r="AZ8359"/>
    </row>
    <row r="8360" spans="1:52">
      <c r="A8360"/>
      <c r="B8360"/>
      <c r="C8360"/>
      <c r="D8360"/>
      <c r="E8360"/>
      <c r="F8360"/>
      <c r="G8360"/>
      <c r="H8360"/>
      <c r="I8360"/>
      <c r="J8360"/>
      <c r="K8360"/>
      <c r="L8360"/>
      <c r="M8360"/>
      <c r="N8360"/>
      <c r="O8360"/>
      <c r="P8360"/>
      <c r="Q8360"/>
      <c r="R8360"/>
      <c r="S8360"/>
      <c r="T8360"/>
      <c r="U8360"/>
      <c r="V8360"/>
      <c r="W8360"/>
      <c r="X8360"/>
      <c r="Y8360"/>
      <c r="Z8360"/>
      <c r="AA8360"/>
      <c r="AB8360"/>
      <c r="AC8360"/>
      <c r="AD8360"/>
      <c r="AE8360"/>
      <c r="AF8360"/>
      <c r="AG8360"/>
      <c r="AH8360"/>
      <c r="AI8360"/>
      <c r="AJ8360"/>
      <c r="AK8360"/>
      <c r="AL8360"/>
      <c r="AM8360"/>
      <c r="AN8360"/>
      <c r="AO8360"/>
      <c r="AP8360"/>
      <c r="AQ8360"/>
      <c r="AR8360"/>
      <c r="AS8360"/>
      <c r="AT8360"/>
      <c r="AU8360"/>
      <c r="AV8360"/>
      <c r="AW8360"/>
      <c r="AX8360"/>
      <c r="AY8360"/>
      <c r="AZ8360"/>
    </row>
    <row r="8361" spans="1:52">
      <c r="A8361"/>
      <c r="B8361"/>
      <c r="C8361"/>
      <c r="D8361"/>
      <c r="E8361"/>
      <c r="F8361"/>
      <c r="G8361"/>
      <c r="H8361"/>
      <c r="I8361"/>
      <c r="J8361"/>
      <c r="K8361"/>
      <c r="L8361"/>
      <c r="M8361"/>
      <c r="N8361"/>
      <c r="O8361"/>
      <c r="P8361"/>
      <c r="Q8361"/>
      <c r="R8361"/>
      <c r="S8361"/>
      <c r="T8361"/>
      <c r="U8361"/>
      <c r="V8361"/>
      <c r="W8361"/>
      <c r="X8361"/>
      <c r="Y8361"/>
      <c r="Z8361"/>
      <c r="AA8361"/>
      <c r="AB8361"/>
      <c r="AC8361"/>
      <c r="AD8361"/>
      <c r="AE8361"/>
      <c r="AF8361"/>
      <c r="AG8361"/>
      <c r="AH8361"/>
      <c r="AI8361"/>
      <c r="AJ8361"/>
      <c r="AK8361"/>
      <c r="AL8361"/>
      <c r="AM8361"/>
      <c r="AN8361"/>
      <c r="AO8361"/>
      <c r="AP8361"/>
      <c r="AQ8361"/>
      <c r="AR8361"/>
      <c r="AS8361"/>
      <c r="AT8361"/>
      <c r="AU8361"/>
      <c r="AV8361"/>
      <c r="AW8361"/>
      <c r="AX8361"/>
      <c r="AY8361"/>
      <c r="AZ8361"/>
    </row>
    <row r="8362" spans="1:52">
      <c r="A8362"/>
      <c r="B8362"/>
      <c r="C8362"/>
      <c r="D8362"/>
      <c r="E8362"/>
      <c r="F8362"/>
      <c r="G8362"/>
      <c r="H8362"/>
      <c r="I8362"/>
      <c r="J8362"/>
      <c r="K8362"/>
      <c r="L8362"/>
      <c r="M8362"/>
      <c r="N8362"/>
      <c r="O8362"/>
      <c r="P8362"/>
      <c r="Q8362"/>
      <c r="R8362"/>
      <c r="S8362"/>
      <c r="T8362"/>
      <c r="U8362"/>
      <c r="V8362"/>
      <c r="W8362"/>
      <c r="X8362"/>
      <c r="Y8362"/>
      <c r="Z8362"/>
      <c r="AA8362"/>
      <c r="AB8362"/>
      <c r="AC8362"/>
      <c r="AD8362"/>
      <c r="AE8362"/>
      <c r="AF8362"/>
      <c r="AG8362"/>
      <c r="AH8362"/>
      <c r="AI8362"/>
      <c r="AJ8362"/>
      <c r="AK8362"/>
      <c r="AL8362"/>
      <c r="AM8362"/>
      <c r="AN8362"/>
      <c r="AO8362"/>
      <c r="AP8362"/>
      <c r="AQ8362"/>
      <c r="AR8362"/>
      <c r="AS8362"/>
      <c r="AT8362"/>
      <c r="AU8362"/>
      <c r="AV8362"/>
      <c r="AW8362"/>
      <c r="AX8362"/>
      <c r="AY8362"/>
      <c r="AZ8362"/>
    </row>
    <row r="8363" spans="1:52">
      <c r="A8363"/>
      <c r="B8363"/>
      <c r="C8363"/>
      <c r="D8363"/>
      <c r="E8363"/>
      <c r="F8363"/>
      <c r="G8363"/>
      <c r="H8363"/>
      <c r="I8363"/>
      <c r="J8363"/>
      <c r="K8363"/>
      <c r="L8363"/>
      <c r="M8363"/>
      <c r="N8363"/>
      <c r="O8363"/>
      <c r="P8363"/>
      <c r="Q8363"/>
      <c r="R8363"/>
      <c r="S8363"/>
      <c r="T8363"/>
      <c r="U8363"/>
      <c r="V8363"/>
      <c r="W8363"/>
      <c r="X8363"/>
      <c r="Y8363"/>
      <c r="Z8363"/>
      <c r="AA8363"/>
      <c r="AB8363"/>
      <c r="AC8363"/>
      <c r="AD8363"/>
      <c r="AE8363"/>
      <c r="AF8363"/>
      <c r="AG8363"/>
      <c r="AH8363"/>
      <c r="AI8363"/>
      <c r="AJ8363"/>
      <c r="AK8363"/>
      <c r="AL8363"/>
      <c r="AM8363"/>
      <c r="AN8363"/>
      <c r="AO8363"/>
      <c r="AP8363"/>
      <c r="AQ8363"/>
      <c r="AR8363"/>
      <c r="AS8363"/>
      <c r="AT8363"/>
      <c r="AU8363"/>
      <c r="AV8363"/>
      <c r="AW8363"/>
      <c r="AX8363"/>
      <c r="AY8363"/>
      <c r="AZ8363"/>
    </row>
    <row r="8364" spans="1:52">
      <c r="A8364"/>
      <c r="B8364"/>
      <c r="C8364"/>
      <c r="D8364"/>
      <c r="E8364"/>
      <c r="F8364"/>
      <c r="G8364"/>
      <c r="H8364"/>
      <c r="I8364"/>
      <c r="J8364"/>
      <c r="K8364"/>
      <c r="L8364"/>
      <c r="M8364"/>
      <c r="N8364"/>
      <c r="O8364"/>
      <c r="P8364"/>
      <c r="Q8364"/>
      <c r="R8364"/>
      <c r="S8364"/>
      <c r="T8364"/>
      <c r="U8364"/>
      <c r="V8364"/>
      <c r="W8364"/>
      <c r="X8364"/>
      <c r="Y8364"/>
      <c r="Z8364"/>
      <c r="AA8364"/>
      <c r="AB8364"/>
      <c r="AC8364"/>
      <c r="AD8364"/>
      <c r="AE8364"/>
      <c r="AF8364"/>
      <c r="AG8364"/>
      <c r="AH8364"/>
      <c r="AI8364"/>
      <c r="AJ8364"/>
      <c r="AK8364"/>
      <c r="AL8364"/>
      <c r="AM8364"/>
      <c r="AN8364"/>
      <c r="AO8364"/>
      <c r="AP8364"/>
      <c r="AQ8364"/>
      <c r="AR8364"/>
      <c r="AS8364"/>
      <c r="AT8364"/>
      <c r="AU8364"/>
      <c r="AV8364"/>
      <c r="AW8364"/>
      <c r="AX8364"/>
      <c r="AY8364"/>
      <c r="AZ8364"/>
    </row>
    <row r="8365" spans="1:52">
      <c r="A8365"/>
      <c r="B8365"/>
      <c r="C8365"/>
      <c r="D8365"/>
      <c r="E8365"/>
      <c r="F8365"/>
      <c r="G8365"/>
      <c r="H8365"/>
      <c r="I8365"/>
      <c r="J8365"/>
      <c r="K8365"/>
      <c r="L8365"/>
      <c r="M8365"/>
      <c r="N8365"/>
      <c r="O8365"/>
      <c r="P8365"/>
      <c r="Q8365"/>
      <c r="R8365"/>
      <c r="S8365"/>
      <c r="T8365"/>
      <c r="U8365"/>
      <c r="V8365"/>
      <c r="W8365"/>
      <c r="X8365"/>
      <c r="Y8365"/>
      <c r="Z8365"/>
      <c r="AA8365"/>
      <c r="AB8365"/>
      <c r="AC8365"/>
      <c r="AD8365"/>
      <c r="AE8365"/>
      <c r="AF8365"/>
      <c r="AG8365"/>
      <c r="AH8365"/>
      <c r="AI8365"/>
      <c r="AJ8365"/>
      <c r="AK8365"/>
      <c r="AL8365"/>
      <c r="AM8365"/>
      <c r="AN8365"/>
      <c r="AO8365"/>
      <c r="AP8365"/>
      <c r="AQ8365"/>
      <c r="AR8365"/>
      <c r="AS8365"/>
      <c r="AT8365"/>
      <c r="AU8365"/>
      <c r="AV8365"/>
      <c r="AW8365"/>
      <c r="AX8365"/>
      <c r="AY8365"/>
      <c r="AZ8365"/>
    </row>
    <row r="8366" spans="1:52">
      <c r="A8366"/>
      <c r="B8366"/>
      <c r="C8366"/>
      <c r="D8366"/>
      <c r="E8366"/>
      <c r="F8366"/>
      <c r="G8366"/>
      <c r="H8366"/>
      <c r="I8366"/>
      <c r="J8366"/>
      <c r="K8366"/>
      <c r="L8366"/>
      <c r="M8366"/>
      <c r="N8366"/>
      <c r="O8366"/>
      <c r="P8366"/>
      <c r="Q8366"/>
      <c r="R8366"/>
      <c r="S8366"/>
      <c r="T8366"/>
      <c r="U8366"/>
      <c r="V8366"/>
      <c r="W8366"/>
      <c r="X8366"/>
      <c r="Y8366"/>
      <c r="Z8366"/>
      <c r="AA8366"/>
      <c r="AB8366"/>
      <c r="AC8366"/>
      <c r="AD8366"/>
      <c r="AE8366"/>
      <c r="AF8366"/>
      <c r="AG8366"/>
      <c r="AH8366"/>
      <c r="AI8366"/>
      <c r="AJ8366"/>
      <c r="AK8366"/>
      <c r="AL8366"/>
      <c r="AM8366"/>
      <c r="AN8366"/>
      <c r="AO8366"/>
      <c r="AP8366"/>
      <c r="AQ8366"/>
      <c r="AR8366"/>
      <c r="AS8366"/>
      <c r="AT8366"/>
      <c r="AU8366"/>
      <c r="AV8366"/>
      <c r="AW8366"/>
      <c r="AX8366"/>
      <c r="AY8366"/>
      <c r="AZ8366"/>
    </row>
    <row r="8367" spans="1:52">
      <c r="A8367"/>
      <c r="B8367"/>
      <c r="C8367"/>
      <c r="D8367"/>
      <c r="E8367"/>
      <c r="F8367"/>
      <c r="G8367"/>
      <c r="H8367"/>
      <c r="I8367"/>
      <c r="J8367"/>
      <c r="K8367"/>
      <c r="L8367"/>
      <c r="M8367"/>
      <c r="N8367"/>
      <c r="O8367"/>
      <c r="P8367"/>
      <c r="Q8367"/>
      <c r="R8367"/>
      <c r="S8367"/>
      <c r="T8367"/>
      <c r="U8367"/>
      <c r="V8367"/>
      <c r="W8367"/>
      <c r="X8367"/>
      <c r="Y8367"/>
      <c r="Z8367"/>
      <c r="AA8367"/>
      <c r="AB8367"/>
      <c r="AC8367"/>
      <c r="AD8367"/>
      <c r="AE8367"/>
      <c r="AF8367"/>
      <c r="AG8367"/>
      <c r="AH8367"/>
      <c r="AI8367"/>
      <c r="AJ8367"/>
      <c r="AK8367"/>
      <c r="AL8367"/>
      <c r="AM8367"/>
      <c r="AN8367"/>
      <c r="AO8367"/>
      <c r="AP8367"/>
      <c r="AQ8367"/>
      <c r="AR8367"/>
      <c r="AS8367"/>
      <c r="AT8367"/>
      <c r="AU8367"/>
      <c r="AV8367"/>
      <c r="AW8367"/>
      <c r="AX8367"/>
      <c r="AY8367"/>
      <c r="AZ8367"/>
    </row>
    <row r="8368" spans="1:52">
      <c r="A8368"/>
      <c r="B8368"/>
      <c r="C8368"/>
      <c r="D8368"/>
      <c r="E8368"/>
      <c r="F8368"/>
      <c r="G8368"/>
      <c r="H8368"/>
      <c r="I8368"/>
      <c r="J8368"/>
      <c r="K8368"/>
      <c r="L8368"/>
      <c r="M8368"/>
      <c r="N8368"/>
      <c r="O8368"/>
      <c r="P8368"/>
      <c r="Q8368"/>
      <c r="R8368"/>
      <c r="S8368"/>
      <c r="T8368"/>
      <c r="U8368"/>
      <c r="V8368"/>
      <c r="W8368"/>
      <c r="X8368"/>
      <c r="Y8368"/>
      <c r="Z8368"/>
      <c r="AA8368"/>
      <c r="AB8368"/>
      <c r="AC8368"/>
      <c r="AD8368"/>
      <c r="AE8368"/>
      <c r="AF8368"/>
      <c r="AG8368"/>
      <c r="AH8368"/>
      <c r="AI8368"/>
      <c r="AJ8368"/>
      <c r="AK8368"/>
      <c r="AL8368"/>
      <c r="AM8368"/>
      <c r="AN8368"/>
      <c r="AO8368"/>
      <c r="AP8368"/>
      <c r="AQ8368"/>
      <c r="AR8368"/>
      <c r="AS8368"/>
      <c r="AT8368"/>
      <c r="AU8368"/>
      <c r="AV8368"/>
      <c r="AW8368"/>
      <c r="AX8368"/>
      <c r="AY8368"/>
      <c r="AZ8368"/>
    </row>
    <row r="8369" spans="1:52">
      <c r="A8369"/>
      <c r="B8369"/>
      <c r="C8369"/>
      <c r="D8369"/>
      <c r="E8369"/>
      <c r="F8369"/>
      <c r="G8369"/>
      <c r="H8369"/>
      <c r="I8369"/>
      <c r="J8369"/>
      <c r="K8369"/>
      <c r="L8369"/>
      <c r="M8369"/>
      <c r="N8369"/>
      <c r="O8369"/>
      <c r="P8369"/>
      <c r="Q8369"/>
      <c r="R8369"/>
      <c r="S8369"/>
      <c r="T8369"/>
      <c r="U8369"/>
      <c r="V8369"/>
      <c r="W8369"/>
      <c r="X8369"/>
      <c r="Y8369"/>
      <c r="Z8369"/>
      <c r="AA8369"/>
      <c r="AB8369"/>
      <c r="AC8369"/>
      <c r="AD8369"/>
      <c r="AE8369"/>
      <c r="AF8369"/>
      <c r="AG8369"/>
      <c r="AH8369"/>
      <c r="AI8369"/>
      <c r="AJ8369"/>
      <c r="AK8369"/>
      <c r="AL8369"/>
      <c r="AM8369"/>
      <c r="AN8369"/>
      <c r="AO8369"/>
      <c r="AP8369"/>
      <c r="AQ8369"/>
      <c r="AR8369"/>
      <c r="AS8369"/>
      <c r="AT8369"/>
      <c r="AU8369"/>
      <c r="AV8369"/>
      <c r="AW8369"/>
      <c r="AX8369"/>
      <c r="AY8369"/>
      <c r="AZ8369"/>
    </row>
    <row r="8370" spans="1:52">
      <c r="A8370"/>
      <c r="B8370"/>
      <c r="C8370"/>
      <c r="D8370"/>
      <c r="E8370"/>
      <c r="F8370"/>
      <c r="G8370"/>
      <c r="H8370"/>
      <c r="I8370"/>
      <c r="J8370"/>
      <c r="K8370"/>
      <c r="L8370"/>
      <c r="M8370"/>
      <c r="N8370"/>
      <c r="O8370"/>
      <c r="P8370"/>
      <c r="Q8370"/>
      <c r="R8370"/>
      <c r="S8370"/>
      <c r="T8370"/>
      <c r="U8370"/>
      <c r="V8370"/>
      <c r="W8370"/>
      <c r="X8370"/>
      <c r="Y8370"/>
      <c r="Z8370"/>
      <c r="AA8370"/>
      <c r="AB8370"/>
      <c r="AC8370"/>
      <c r="AD8370"/>
      <c r="AE8370"/>
      <c r="AF8370"/>
      <c r="AG8370"/>
      <c r="AH8370"/>
      <c r="AI8370"/>
      <c r="AJ8370"/>
      <c r="AK8370"/>
      <c r="AL8370"/>
      <c r="AM8370"/>
      <c r="AN8370"/>
      <c r="AO8370"/>
      <c r="AP8370"/>
      <c r="AQ8370"/>
      <c r="AR8370"/>
      <c r="AS8370"/>
      <c r="AT8370"/>
      <c r="AU8370"/>
      <c r="AV8370"/>
      <c r="AW8370"/>
      <c r="AX8370"/>
      <c r="AY8370"/>
      <c r="AZ8370"/>
    </row>
    <row r="8371" spans="1:52">
      <c r="A8371"/>
      <c r="B8371"/>
      <c r="C8371"/>
      <c r="D8371"/>
      <c r="E8371"/>
      <c r="F8371"/>
      <c r="G8371"/>
      <c r="H8371"/>
      <c r="I8371"/>
      <c r="J8371"/>
      <c r="K8371"/>
      <c r="L8371"/>
      <c r="M8371"/>
      <c r="N8371"/>
      <c r="O8371"/>
      <c r="P8371"/>
      <c r="Q8371"/>
      <c r="R8371"/>
      <c r="S8371"/>
      <c r="T8371"/>
      <c r="U8371"/>
      <c r="V8371"/>
      <c r="W8371"/>
      <c r="X8371"/>
      <c r="Y8371"/>
      <c r="Z8371"/>
      <c r="AA8371"/>
      <c r="AB8371"/>
      <c r="AC8371"/>
      <c r="AD8371"/>
      <c r="AE8371"/>
      <c r="AF8371"/>
      <c r="AG8371"/>
      <c r="AH8371"/>
      <c r="AI8371"/>
      <c r="AJ8371"/>
      <c r="AK8371"/>
      <c r="AL8371"/>
      <c r="AM8371"/>
      <c r="AN8371"/>
      <c r="AO8371"/>
      <c r="AP8371"/>
      <c r="AQ8371"/>
      <c r="AR8371"/>
      <c r="AS8371"/>
      <c r="AT8371"/>
      <c r="AU8371"/>
      <c r="AV8371"/>
      <c r="AW8371"/>
      <c r="AX8371"/>
      <c r="AY8371"/>
      <c r="AZ8371"/>
    </row>
    <row r="8372" spans="1:52">
      <c r="A8372"/>
      <c r="B8372"/>
      <c r="C8372"/>
      <c r="D8372"/>
      <c r="E8372"/>
      <c r="F8372"/>
      <c r="G8372"/>
      <c r="H8372"/>
      <c r="I8372"/>
      <c r="J8372"/>
      <c r="K8372"/>
      <c r="L8372"/>
      <c r="M8372"/>
      <c r="N8372"/>
      <c r="O8372"/>
      <c r="P8372"/>
      <c r="Q8372"/>
      <c r="R8372"/>
      <c r="S8372"/>
      <c r="T8372"/>
      <c r="U8372"/>
      <c r="V8372"/>
      <c r="W8372"/>
      <c r="X8372"/>
      <c r="Y8372"/>
      <c r="Z8372"/>
      <c r="AA8372"/>
      <c r="AB8372"/>
      <c r="AC8372"/>
      <c r="AD8372"/>
      <c r="AE8372"/>
      <c r="AF8372"/>
      <c r="AG8372"/>
      <c r="AH8372"/>
      <c r="AI8372"/>
      <c r="AJ8372"/>
      <c r="AK8372"/>
      <c r="AL8372"/>
      <c r="AM8372"/>
      <c r="AN8372"/>
      <c r="AO8372"/>
      <c r="AP8372"/>
      <c r="AQ8372"/>
      <c r="AR8372"/>
      <c r="AS8372"/>
      <c r="AT8372"/>
      <c r="AU8372"/>
      <c r="AV8372"/>
      <c r="AW8372"/>
      <c r="AX8372"/>
      <c r="AY8372"/>
      <c r="AZ8372"/>
    </row>
    <row r="8373" spans="1:52">
      <c r="A8373"/>
      <c r="B8373"/>
      <c r="C8373"/>
      <c r="D8373"/>
      <c r="E8373"/>
      <c r="F8373"/>
      <c r="G8373"/>
      <c r="H8373"/>
      <c r="I8373"/>
      <c r="J8373"/>
      <c r="K8373"/>
      <c r="L8373"/>
      <c r="M8373"/>
      <c r="N8373"/>
      <c r="O8373"/>
      <c r="P8373"/>
      <c r="Q8373"/>
      <c r="R8373"/>
      <c r="S8373"/>
      <c r="T8373"/>
      <c r="U8373"/>
      <c r="V8373"/>
      <c r="W8373"/>
      <c r="X8373"/>
      <c r="Y8373"/>
      <c r="Z8373"/>
      <c r="AA8373"/>
      <c r="AB8373"/>
      <c r="AC8373"/>
      <c r="AD8373"/>
      <c r="AE8373"/>
      <c r="AF8373"/>
      <c r="AG8373"/>
      <c r="AH8373"/>
      <c r="AI8373"/>
      <c r="AJ8373"/>
      <c r="AK8373"/>
      <c r="AL8373"/>
      <c r="AM8373"/>
      <c r="AN8373"/>
      <c r="AO8373"/>
      <c r="AP8373"/>
      <c r="AQ8373"/>
      <c r="AR8373"/>
      <c r="AS8373"/>
      <c r="AT8373"/>
      <c r="AU8373"/>
      <c r="AV8373"/>
      <c r="AW8373"/>
      <c r="AX8373"/>
      <c r="AY8373"/>
      <c r="AZ8373"/>
    </row>
    <row r="8374" spans="1:52">
      <c r="A8374"/>
      <c r="B8374"/>
      <c r="C8374"/>
      <c r="D8374"/>
      <c r="E8374"/>
      <c r="F8374"/>
      <c r="G8374"/>
      <c r="H8374"/>
      <c r="I8374"/>
      <c r="J8374"/>
      <c r="K8374"/>
      <c r="L8374"/>
      <c r="M8374"/>
      <c r="N8374"/>
      <c r="O8374"/>
      <c r="P8374"/>
      <c r="Q8374"/>
      <c r="R8374"/>
      <c r="S8374"/>
      <c r="T8374"/>
      <c r="U8374"/>
      <c r="V8374"/>
      <c r="W8374"/>
      <c r="X8374"/>
      <c r="Y8374"/>
      <c r="Z8374"/>
      <c r="AA8374"/>
      <c r="AB8374"/>
      <c r="AC8374"/>
      <c r="AD8374"/>
      <c r="AE8374"/>
      <c r="AF8374"/>
      <c r="AG8374"/>
      <c r="AH8374"/>
      <c r="AI8374"/>
      <c r="AJ8374"/>
      <c r="AK8374"/>
      <c r="AL8374"/>
      <c r="AM8374"/>
      <c r="AN8374"/>
      <c r="AO8374"/>
      <c r="AP8374"/>
      <c r="AQ8374"/>
      <c r="AR8374"/>
      <c r="AS8374"/>
      <c r="AT8374"/>
      <c r="AU8374"/>
      <c r="AV8374"/>
      <c r="AW8374"/>
      <c r="AX8374"/>
      <c r="AY8374"/>
      <c r="AZ8374"/>
    </row>
    <row r="8375" spans="1:52">
      <c r="A8375"/>
      <c r="B8375"/>
      <c r="C8375"/>
      <c r="D8375"/>
      <c r="E8375"/>
      <c r="F8375"/>
      <c r="G8375"/>
      <c r="H8375"/>
      <c r="I8375"/>
      <c r="J8375"/>
      <c r="K8375"/>
      <c r="L8375"/>
      <c r="M8375"/>
      <c r="N8375"/>
      <c r="O8375"/>
      <c r="P8375"/>
      <c r="Q8375"/>
      <c r="R8375"/>
      <c r="S8375"/>
      <c r="T8375"/>
      <c r="U8375"/>
      <c r="V8375"/>
      <c r="W8375"/>
      <c r="X8375"/>
      <c r="Y8375"/>
      <c r="Z8375"/>
      <c r="AA8375"/>
      <c r="AB8375"/>
      <c r="AC8375"/>
      <c r="AD8375"/>
      <c r="AE8375"/>
      <c r="AF8375"/>
      <c r="AG8375"/>
      <c r="AH8375"/>
      <c r="AI8375"/>
      <c r="AJ8375"/>
      <c r="AK8375"/>
      <c r="AL8375"/>
      <c r="AM8375"/>
      <c r="AN8375"/>
      <c r="AO8375"/>
      <c r="AP8375"/>
      <c r="AQ8375"/>
      <c r="AR8375"/>
      <c r="AS8375"/>
      <c r="AT8375"/>
      <c r="AU8375"/>
      <c r="AV8375"/>
      <c r="AW8375"/>
      <c r="AX8375"/>
      <c r="AY8375"/>
      <c r="AZ8375"/>
    </row>
    <row r="8376" spans="1:52">
      <c r="A8376"/>
      <c r="B8376"/>
      <c r="C8376"/>
      <c r="D8376"/>
      <c r="E8376"/>
      <c r="F8376"/>
      <c r="G8376"/>
      <c r="H8376"/>
      <c r="I8376"/>
      <c r="J8376"/>
      <c r="K8376"/>
      <c r="L8376"/>
      <c r="M8376"/>
      <c r="N8376"/>
      <c r="O8376"/>
      <c r="P8376"/>
      <c r="Q8376"/>
      <c r="R8376"/>
      <c r="S8376"/>
      <c r="T8376"/>
      <c r="U8376"/>
      <c r="V8376"/>
      <c r="W8376"/>
      <c r="X8376"/>
      <c r="Y8376"/>
      <c r="Z8376"/>
      <c r="AA8376"/>
      <c r="AB8376"/>
      <c r="AC8376"/>
      <c r="AD8376"/>
      <c r="AE8376"/>
      <c r="AF8376"/>
      <c r="AG8376"/>
      <c r="AH8376"/>
      <c r="AI8376"/>
      <c r="AJ8376"/>
      <c r="AK8376"/>
      <c r="AL8376"/>
      <c r="AM8376"/>
      <c r="AN8376"/>
      <c r="AO8376"/>
      <c r="AP8376"/>
      <c r="AQ8376"/>
      <c r="AR8376"/>
      <c r="AS8376"/>
      <c r="AT8376"/>
      <c r="AU8376"/>
      <c r="AV8376"/>
      <c r="AW8376"/>
      <c r="AX8376"/>
      <c r="AY8376"/>
      <c r="AZ8376"/>
    </row>
    <row r="8377" spans="1:52">
      <c r="A8377"/>
      <c r="B8377"/>
      <c r="C8377"/>
      <c r="D8377"/>
      <c r="E8377"/>
      <c r="F8377"/>
      <c r="G8377"/>
      <c r="H8377"/>
      <c r="I8377"/>
      <c r="J8377"/>
      <c r="K8377"/>
      <c r="L8377"/>
      <c r="M8377"/>
      <c r="N8377"/>
      <c r="O8377"/>
      <c r="P8377"/>
      <c r="Q8377"/>
      <c r="R8377"/>
      <c r="S8377"/>
      <c r="T8377"/>
      <c r="U8377"/>
      <c r="V8377"/>
      <c r="W8377"/>
      <c r="X8377"/>
      <c r="Y8377"/>
      <c r="Z8377"/>
      <c r="AA8377"/>
      <c r="AB8377"/>
      <c r="AC8377"/>
      <c r="AD8377"/>
      <c r="AE8377"/>
      <c r="AF8377"/>
      <c r="AG8377"/>
      <c r="AH8377"/>
      <c r="AI8377"/>
      <c r="AJ8377"/>
      <c r="AK8377"/>
      <c r="AL8377"/>
      <c r="AM8377"/>
      <c r="AN8377"/>
      <c r="AO8377"/>
      <c r="AP8377"/>
      <c r="AQ8377"/>
      <c r="AR8377"/>
      <c r="AS8377"/>
      <c r="AT8377"/>
      <c r="AU8377"/>
      <c r="AV8377"/>
      <c r="AW8377"/>
      <c r="AX8377"/>
      <c r="AY8377"/>
      <c r="AZ8377"/>
    </row>
    <row r="8378" spans="1:52">
      <c r="A8378"/>
      <c r="B8378"/>
      <c r="C8378"/>
      <c r="D8378"/>
      <c r="E8378"/>
      <c r="F8378"/>
      <c r="G8378"/>
      <c r="H8378"/>
      <c r="I8378"/>
      <c r="J8378"/>
      <c r="K8378"/>
      <c r="L8378"/>
      <c r="M8378"/>
      <c r="N8378"/>
      <c r="O8378"/>
      <c r="P8378"/>
      <c r="Q8378"/>
      <c r="R8378"/>
      <c r="S8378"/>
      <c r="T8378"/>
      <c r="U8378"/>
      <c r="V8378"/>
      <c r="W8378"/>
      <c r="X8378"/>
      <c r="Y8378"/>
      <c r="Z8378"/>
      <c r="AA8378"/>
      <c r="AB8378"/>
      <c r="AC8378"/>
      <c r="AD8378"/>
      <c r="AE8378"/>
      <c r="AF8378"/>
      <c r="AG8378"/>
      <c r="AH8378"/>
      <c r="AI8378"/>
      <c r="AJ8378"/>
      <c r="AK8378"/>
      <c r="AL8378"/>
      <c r="AM8378"/>
      <c r="AN8378"/>
      <c r="AO8378"/>
      <c r="AP8378"/>
      <c r="AQ8378"/>
      <c r="AR8378"/>
      <c r="AS8378"/>
      <c r="AT8378"/>
      <c r="AU8378"/>
      <c r="AV8378"/>
      <c r="AW8378"/>
      <c r="AX8378"/>
      <c r="AY8378"/>
      <c r="AZ8378"/>
    </row>
    <row r="8379" spans="1:52">
      <c r="A8379"/>
      <c r="B8379"/>
      <c r="C8379"/>
      <c r="D8379"/>
      <c r="E8379"/>
      <c r="F8379"/>
      <c r="G8379"/>
      <c r="H8379"/>
      <c r="I8379"/>
      <c r="J8379"/>
      <c r="K8379"/>
      <c r="L8379"/>
      <c r="M8379"/>
      <c r="N8379"/>
      <c r="O8379"/>
      <c r="P8379"/>
      <c r="Q8379"/>
      <c r="R8379"/>
      <c r="S8379"/>
      <c r="T8379"/>
      <c r="U8379"/>
      <c r="V8379"/>
      <c r="W8379"/>
      <c r="X8379"/>
      <c r="Y8379"/>
      <c r="Z8379"/>
      <c r="AA8379"/>
      <c r="AB8379"/>
      <c r="AC8379"/>
      <c r="AD8379"/>
      <c r="AE8379"/>
      <c r="AF8379"/>
      <c r="AG8379"/>
      <c r="AH8379"/>
      <c r="AI8379"/>
      <c r="AJ8379"/>
      <c r="AK8379"/>
      <c r="AL8379"/>
      <c r="AM8379"/>
      <c r="AN8379"/>
      <c r="AO8379"/>
      <c r="AP8379"/>
      <c r="AQ8379"/>
      <c r="AR8379"/>
      <c r="AS8379"/>
      <c r="AT8379"/>
      <c r="AU8379"/>
      <c r="AV8379"/>
      <c r="AW8379"/>
      <c r="AX8379"/>
      <c r="AY8379"/>
      <c r="AZ8379"/>
    </row>
    <row r="8380" spans="1:52">
      <c r="A8380"/>
      <c r="B8380"/>
      <c r="C8380"/>
      <c r="D8380"/>
      <c r="E8380"/>
      <c r="F8380"/>
      <c r="G8380"/>
      <c r="H8380"/>
      <c r="I8380"/>
      <c r="J8380"/>
      <c r="K8380"/>
      <c r="L8380"/>
      <c r="M8380"/>
      <c r="N8380"/>
      <c r="O8380"/>
      <c r="P8380"/>
      <c r="Q8380"/>
      <c r="R8380"/>
      <c r="S8380"/>
      <c r="T8380"/>
      <c r="U8380"/>
      <c r="V8380"/>
      <c r="W8380"/>
      <c r="X8380"/>
      <c r="Y8380"/>
      <c r="Z8380"/>
      <c r="AA8380"/>
      <c r="AB8380"/>
      <c r="AC8380"/>
      <c r="AD8380"/>
      <c r="AE8380"/>
      <c r="AF8380"/>
      <c r="AG8380"/>
      <c r="AH8380"/>
      <c r="AI8380"/>
      <c r="AJ8380"/>
      <c r="AK8380"/>
      <c r="AL8380"/>
      <c r="AM8380"/>
      <c r="AN8380"/>
      <c r="AO8380"/>
      <c r="AP8380"/>
      <c r="AQ8380"/>
      <c r="AR8380"/>
      <c r="AS8380"/>
      <c r="AT8380"/>
      <c r="AU8380"/>
      <c r="AV8380"/>
      <c r="AW8380"/>
      <c r="AX8380"/>
      <c r="AY8380"/>
      <c r="AZ8380"/>
    </row>
    <row r="8381" spans="1:52">
      <c r="A8381"/>
      <c r="B8381"/>
      <c r="C8381"/>
      <c r="D8381"/>
      <c r="E8381"/>
      <c r="F8381"/>
      <c r="G8381"/>
      <c r="H8381"/>
      <c r="I8381"/>
      <c r="J8381"/>
      <c r="K8381"/>
      <c r="L8381"/>
      <c r="M8381"/>
      <c r="N8381"/>
      <c r="O8381"/>
      <c r="P8381"/>
      <c r="Q8381"/>
      <c r="R8381"/>
      <c r="S8381"/>
      <c r="T8381"/>
      <c r="U8381"/>
      <c r="V8381"/>
      <c r="W8381"/>
      <c r="X8381"/>
      <c r="Y8381"/>
      <c r="Z8381"/>
      <c r="AA8381"/>
      <c r="AB8381"/>
      <c r="AC8381"/>
      <c r="AD8381"/>
      <c r="AE8381"/>
      <c r="AF8381"/>
      <c r="AG8381"/>
      <c r="AH8381"/>
      <c r="AI8381"/>
      <c r="AJ8381"/>
      <c r="AK8381"/>
      <c r="AL8381"/>
      <c r="AM8381"/>
      <c r="AN8381"/>
      <c r="AO8381"/>
      <c r="AP8381"/>
      <c r="AQ8381"/>
      <c r="AR8381"/>
      <c r="AS8381"/>
      <c r="AT8381"/>
      <c r="AU8381"/>
      <c r="AV8381"/>
      <c r="AW8381"/>
      <c r="AX8381"/>
      <c r="AY8381"/>
      <c r="AZ8381"/>
    </row>
    <row r="8382" spans="1:52">
      <c r="A8382"/>
      <c r="B8382"/>
      <c r="C8382"/>
      <c r="D8382"/>
      <c r="E8382"/>
      <c r="F8382"/>
      <c r="G8382"/>
      <c r="H8382"/>
      <c r="I8382"/>
      <c r="J8382"/>
      <c r="K8382"/>
      <c r="L8382"/>
      <c r="M8382"/>
      <c r="N8382"/>
      <c r="O8382"/>
      <c r="P8382"/>
      <c r="Q8382"/>
      <c r="R8382"/>
      <c r="S8382"/>
      <c r="T8382"/>
      <c r="U8382"/>
      <c r="V8382"/>
      <c r="W8382"/>
      <c r="X8382"/>
      <c r="Y8382"/>
      <c r="Z8382"/>
      <c r="AA8382"/>
      <c r="AB8382"/>
      <c r="AC8382"/>
      <c r="AD8382"/>
      <c r="AE8382"/>
      <c r="AF8382"/>
      <c r="AG8382"/>
      <c r="AH8382"/>
      <c r="AI8382"/>
      <c r="AJ8382"/>
      <c r="AK8382"/>
      <c r="AL8382"/>
      <c r="AM8382"/>
      <c r="AN8382"/>
      <c r="AO8382"/>
      <c r="AP8382"/>
      <c r="AQ8382"/>
      <c r="AR8382"/>
      <c r="AS8382"/>
      <c r="AT8382"/>
      <c r="AU8382"/>
      <c r="AV8382"/>
      <c r="AW8382"/>
      <c r="AX8382"/>
      <c r="AY8382"/>
      <c r="AZ8382"/>
    </row>
    <row r="8383" spans="1:52">
      <c r="A8383"/>
      <c r="B8383"/>
      <c r="C8383"/>
      <c r="D8383"/>
      <c r="E8383"/>
      <c r="F8383"/>
      <c r="G8383"/>
      <c r="H8383"/>
      <c r="I8383"/>
      <c r="J8383"/>
      <c r="K8383"/>
      <c r="L8383"/>
      <c r="M8383"/>
      <c r="N8383"/>
      <c r="O8383"/>
      <c r="P8383"/>
      <c r="Q8383"/>
      <c r="R8383"/>
      <c r="S8383"/>
      <c r="T8383"/>
      <c r="U8383"/>
      <c r="V8383"/>
      <c r="W8383"/>
      <c r="X8383"/>
      <c r="Y8383"/>
      <c r="Z8383"/>
      <c r="AA8383"/>
      <c r="AB8383"/>
      <c r="AC8383"/>
      <c r="AD8383"/>
      <c r="AE8383"/>
      <c r="AF8383"/>
      <c r="AG8383"/>
      <c r="AH8383"/>
      <c r="AI8383"/>
      <c r="AJ8383"/>
      <c r="AK8383"/>
      <c r="AL8383"/>
      <c r="AM8383"/>
      <c r="AN8383"/>
      <c r="AO8383"/>
      <c r="AP8383"/>
      <c r="AQ8383"/>
      <c r="AR8383"/>
      <c r="AS8383"/>
      <c r="AT8383"/>
      <c r="AU8383"/>
      <c r="AV8383"/>
      <c r="AW8383"/>
      <c r="AX8383"/>
      <c r="AY8383"/>
      <c r="AZ8383"/>
    </row>
    <row r="8384" spans="1:52">
      <c r="A8384"/>
      <c r="B8384"/>
      <c r="C8384"/>
      <c r="D8384"/>
      <c r="E8384"/>
      <c r="F8384"/>
      <c r="G8384"/>
      <c r="H8384"/>
      <c r="I8384"/>
      <c r="J8384"/>
      <c r="K8384"/>
      <c r="L8384"/>
      <c r="M8384"/>
      <c r="N8384"/>
      <c r="O8384"/>
      <c r="P8384"/>
      <c r="Q8384"/>
      <c r="R8384"/>
      <c r="S8384"/>
      <c r="T8384"/>
      <c r="U8384"/>
      <c r="V8384"/>
      <c r="W8384"/>
      <c r="X8384"/>
      <c r="Y8384"/>
      <c r="Z8384"/>
      <c r="AA8384"/>
      <c r="AB8384"/>
      <c r="AC8384"/>
      <c r="AD8384"/>
      <c r="AE8384"/>
      <c r="AF8384"/>
      <c r="AG8384"/>
      <c r="AH8384"/>
      <c r="AI8384"/>
      <c r="AJ8384"/>
      <c r="AK8384"/>
      <c r="AL8384"/>
      <c r="AM8384"/>
      <c r="AN8384"/>
      <c r="AO8384"/>
      <c r="AP8384"/>
      <c r="AQ8384"/>
      <c r="AR8384"/>
      <c r="AS8384"/>
      <c r="AT8384"/>
      <c r="AU8384"/>
      <c r="AV8384"/>
      <c r="AW8384"/>
      <c r="AX8384"/>
      <c r="AY8384"/>
      <c r="AZ8384"/>
    </row>
    <row r="8385" spans="1:52">
      <c r="A8385"/>
      <c r="B8385"/>
      <c r="C8385"/>
      <c r="D8385"/>
      <c r="E8385"/>
      <c r="F8385"/>
      <c r="G8385"/>
      <c r="H8385"/>
      <c r="I8385"/>
      <c r="J8385"/>
      <c r="K8385"/>
      <c r="L8385"/>
      <c r="M8385"/>
      <c r="N8385"/>
      <c r="O8385"/>
      <c r="P8385"/>
      <c r="Q8385"/>
      <c r="R8385"/>
      <c r="S8385"/>
      <c r="T8385"/>
      <c r="U8385"/>
      <c r="V8385"/>
      <c r="W8385"/>
      <c r="X8385"/>
      <c r="Y8385"/>
      <c r="Z8385"/>
      <c r="AA8385"/>
      <c r="AB8385"/>
      <c r="AC8385"/>
      <c r="AD8385"/>
      <c r="AE8385"/>
      <c r="AF8385"/>
      <c r="AG8385"/>
      <c r="AH8385"/>
      <c r="AI8385"/>
      <c r="AJ8385"/>
      <c r="AK8385"/>
      <c r="AL8385"/>
      <c r="AM8385"/>
      <c r="AN8385"/>
      <c r="AO8385"/>
      <c r="AP8385"/>
      <c r="AQ8385"/>
      <c r="AR8385"/>
      <c r="AS8385"/>
      <c r="AT8385"/>
      <c r="AU8385"/>
      <c r="AV8385"/>
      <c r="AW8385"/>
      <c r="AX8385"/>
      <c r="AY8385"/>
      <c r="AZ8385"/>
    </row>
    <row r="8386" spans="1:52">
      <c r="A8386"/>
      <c r="B8386"/>
      <c r="C8386"/>
      <c r="D8386"/>
      <c r="E8386"/>
      <c r="F8386"/>
      <c r="G8386"/>
      <c r="H8386"/>
      <c r="I8386"/>
      <c r="J8386"/>
      <c r="K8386"/>
      <c r="L8386"/>
      <c r="M8386"/>
      <c r="N8386"/>
      <c r="O8386"/>
      <c r="P8386"/>
      <c r="Q8386"/>
      <c r="R8386"/>
      <c r="S8386"/>
      <c r="T8386"/>
      <c r="U8386"/>
      <c r="V8386"/>
      <c r="W8386"/>
      <c r="X8386"/>
      <c r="Y8386"/>
      <c r="Z8386"/>
      <c r="AA8386"/>
      <c r="AB8386"/>
      <c r="AC8386"/>
      <c r="AD8386"/>
      <c r="AE8386"/>
      <c r="AF8386"/>
      <c r="AG8386"/>
      <c r="AH8386"/>
      <c r="AI8386"/>
      <c r="AJ8386"/>
      <c r="AK8386"/>
      <c r="AL8386"/>
      <c r="AM8386"/>
      <c r="AN8386"/>
      <c r="AO8386"/>
      <c r="AP8386"/>
      <c r="AQ8386"/>
      <c r="AR8386"/>
      <c r="AS8386"/>
      <c r="AT8386"/>
      <c r="AU8386"/>
      <c r="AV8386"/>
      <c r="AW8386"/>
      <c r="AX8386"/>
      <c r="AY8386"/>
      <c r="AZ8386"/>
    </row>
    <row r="8387" spans="1:52">
      <c r="A8387"/>
      <c r="B8387"/>
      <c r="C8387"/>
      <c r="D8387"/>
      <c r="E8387"/>
      <c r="F8387"/>
      <c r="G8387"/>
      <c r="H8387"/>
      <c r="I8387"/>
      <c r="J8387"/>
      <c r="K8387"/>
      <c r="L8387"/>
      <c r="M8387"/>
      <c r="N8387"/>
      <c r="O8387"/>
      <c r="P8387"/>
      <c r="Q8387"/>
      <c r="R8387"/>
      <c r="S8387"/>
      <c r="T8387"/>
      <c r="U8387"/>
      <c r="V8387"/>
      <c r="W8387"/>
      <c r="X8387"/>
      <c r="Y8387"/>
      <c r="Z8387"/>
      <c r="AA8387"/>
      <c r="AB8387"/>
      <c r="AC8387"/>
      <c r="AD8387"/>
      <c r="AE8387"/>
      <c r="AF8387"/>
      <c r="AG8387"/>
      <c r="AH8387"/>
      <c r="AI8387"/>
      <c r="AJ8387"/>
      <c r="AK8387"/>
      <c r="AL8387"/>
      <c r="AM8387"/>
      <c r="AN8387"/>
      <c r="AO8387"/>
      <c r="AP8387"/>
      <c r="AQ8387"/>
      <c r="AR8387"/>
      <c r="AS8387"/>
      <c r="AT8387"/>
      <c r="AU8387"/>
      <c r="AV8387"/>
      <c r="AW8387"/>
      <c r="AX8387"/>
      <c r="AY8387"/>
      <c r="AZ8387"/>
    </row>
    <row r="8388" spans="1:52">
      <c r="A8388"/>
      <c r="B8388"/>
      <c r="C8388"/>
      <c r="D8388"/>
      <c r="E8388"/>
      <c r="F8388"/>
      <c r="G8388"/>
      <c r="H8388"/>
      <c r="I8388"/>
      <c r="J8388"/>
      <c r="K8388"/>
      <c r="L8388"/>
      <c r="M8388"/>
      <c r="N8388"/>
      <c r="O8388"/>
      <c r="P8388"/>
      <c r="Q8388"/>
      <c r="R8388"/>
      <c r="S8388"/>
      <c r="T8388"/>
      <c r="U8388"/>
      <c r="V8388"/>
      <c r="W8388"/>
      <c r="X8388"/>
      <c r="Y8388"/>
      <c r="Z8388"/>
      <c r="AA8388"/>
      <c r="AB8388"/>
      <c r="AC8388"/>
      <c r="AD8388"/>
      <c r="AE8388"/>
      <c r="AF8388"/>
      <c r="AG8388"/>
      <c r="AH8388"/>
      <c r="AI8388"/>
      <c r="AJ8388"/>
      <c r="AK8388"/>
      <c r="AL8388"/>
      <c r="AM8388"/>
      <c r="AN8388"/>
      <c r="AO8388"/>
      <c r="AP8388"/>
      <c r="AQ8388"/>
      <c r="AR8388"/>
      <c r="AS8388"/>
      <c r="AT8388"/>
      <c r="AU8388"/>
      <c r="AV8388"/>
      <c r="AW8388"/>
      <c r="AX8388"/>
      <c r="AY8388"/>
      <c r="AZ8388"/>
    </row>
    <row r="8389" spans="1:52">
      <c r="A8389"/>
      <c r="B8389"/>
      <c r="C8389"/>
      <c r="D8389"/>
      <c r="E8389"/>
      <c r="F8389"/>
      <c r="G8389"/>
      <c r="H8389"/>
      <c r="I8389"/>
      <c r="J8389"/>
      <c r="K8389"/>
      <c r="L8389"/>
      <c r="M8389"/>
      <c r="N8389"/>
      <c r="O8389"/>
      <c r="P8389"/>
      <c r="Q8389"/>
      <c r="R8389"/>
      <c r="S8389"/>
      <c r="T8389"/>
      <c r="U8389"/>
      <c r="V8389"/>
      <c r="W8389"/>
      <c r="X8389"/>
      <c r="Y8389"/>
      <c r="Z8389"/>
      <c r="AA8389"/>
      <c r="AB8389"/>
      <c r="AC8389"/>
      <c r="AD8389"/>
      <c r="AE8389"/>
      <c r="AF8389"/>
      <c r="AG8389"/>
      <c r="AH8389"/>
      <c r="AI8389"/>
      <c r="AJ8389"/>
      <c r="AK8389"/>
      <c r="AL8389"/>
      <c r="AM8389"/>
      <c r="AN8389"/>
      <c r="AO8389"/>
      <c r="AP8389"/>
      <c r="AQ8389"/>
      <c r="AR8389"/>
      <c r="AS8389"/>
      <c r="AT8389"/>
      <c r="AU8389"/>
      <c r="AV8389"/>
      <c r="AW8389"/>
      <c r="AX8389"/>
      <c r="AY8389"/>
      <c r="AZ8389"/>
    </row>
    <row r="8390" spans="1:52">
      <c r="A8390"/>
      <c r="B8390"/>
      <c r="C8390"/>
      <c r="D8390"/>
      <c r="E8390"/>
      <c r="F8390"/>
      <c r="G8390"/>
      <c r="H8390"/>
      <c r="I8390"/>
      <c r="J8390"/>
      <c r="K8390"/>
      <c r="L8390"/>
      <c r="M8390"/>
      <c r="N8390"/>
      <c r="O8390"/>
      <c r="P8390"/>
      <c r="Q8390"/>
      <c r="R8390"/>
      <c r="S8390"/>
      <c r="T8390"/>
      <c r="U8390"/>
      <c r="V8390"/>
      <c r="W8390"/>
      <c r="X8390"/>
      <c r="Y8390"/>
      <c r="Z8390"/>
      <c r="AA8390"/>
      <c r="AB8390"/>
      <c r="AC8390"/>
      <c r="AD8390"/>
      <c r="AE8390"/>
      <c r="AF8390"/>
      <c r="AG8390"/>
      <c r="AH8390"/>
      <c r="AI8390"/>
      <c r="AJ8390"/>
      <c r="AK8390"/>
      <c r="AL8390"/>
      <c r="AM8390"/>
      <c r="AN8390"/>
      <c r="AO8390"/>
      <c r="AP8390"/>
      <c r="AQ8390"/>
      <c r="AR8390"/>
      <c r="AS8390"/>
      <c r="AT8390"/>
      <c r="AU8390"/>
      <c r="AV8390"/>
      <c r="AW8390"/>
      <c r="AX8390"/>
      <c r="AY8390"/>
      <c r="AZ8390"/>
    </row>
    <row r="8391" spans="1:52">
      <c r="A8391"/>
      <c r="B8391"/>
      <c r="C8391"/>
      <c r="D8391"/>
      <c r="E8391"/>
      <c r="F8391"/>
      <c r="G8391"/>
      <c r="H8391"/>
      <c r="I8391"/>
      <c r="J8391"/>
      <c r="K8391"/>
      <c r="L8391"/>
      <c r="M8391"/>
      <c r="N8391"/>
      <c r="O8391"/>
      <c r="P8391"/>
      <c r="Q8391"/>
      <c r="R8391"/>
      <c r="S8391"/>
      <c r="T8391"/>
      <c r="U8391"/>
      <c r="V8391"/>
      <c r="W8391"/>
      <c r="X8391"/>
      <c r="Y8391"/>
      <c r="Z8391"/>
      <c r="AA8391"/>
      <c r="AB8391"/>
      <c r="AC8391"/>
      <c r="AD8391"/>
      <c r="AE8391"/>
      <c r="AF8391"/>
      <c r="AG8391"/>
      <c r="AH8391"/>
      <c r="AI8391"/>
      <c r="AJ8391"/>
      <c r="AK8391"/>
      <c r="AL8391"/>
      <c r="AM8391"/>
      <c r="AN8391"/>
      <c r="AO8391"/>
      <c r="AP8391"/>
      <c r="AQ8391"/>
      <c r="AR8391"/>
      <c r="AS8391"/>
      <c r="AT8391"/>
      <c r="AU8391"/>
      <c r="AV8391"/>
      <c r="AW8391"/>
      <c r="AX8391"/>
      <c r="AY8391"/>
      <c r="AZ8391"/>
    </row>
    <row r="8392" spans="1:52">
      <c r="A8392"/>
      <c r="B8392"/>
      <c r="C8392"/>
      <c r="D8392"/>
      <c r="E8392"/>
      <c r="F8392"/>
      <c r="G8392"/>
      <c r="H8392"/>
      <c r="I8392"/>
      <c r="J8392"/>
      <c r="K8392"/>
      <c r="L8392"/>
      <c r="M8392"/>
      <c r="N8392"/>
      <c r="O8392"/>
      <c r="P8392"/>
      <c r="Q8392"/>
      <c r="R8392"/>
      <c r="S8392"/>
      <c r="T8392"/>
      <c r="U8392"/>
      <c r="V8392"/>
      <c r="W8392"/>
      <c r="X8392"/>
      <c r="Y8392"/>
      <c r="Z8392"/>
      <c r="AA8392"/>
      <c r="AB8392"/>
      <c r="AC8392"/>
      <c r="AD8392"/>
      <c r="AE8392"/>
      <c r="AF8392"/>
      <c r="AG8392"/>
      <c r="AH8392"/>
      <c r="AI8392"/>
      <c r="AJ8392"/>
      <c r="AK8392"/>
      <c r="AL8392"/>
      <c r="AM8392"/>
      <c r="AN8392"/>
      <c r="AO8392"/>
      <c r="AP8392"/>
      <c r="AQ8392"/>
      <c r="AR8392"/>
      <c r="AS8392"/>
      <c r="AT8392"/>
      <c r="AU8392"/>
      <c r="AV8392"/>
      <c r="AW8392"/>
      <c r="AX8392"/>
      <c r="AY8392"/>
      <c r="AZ8392"/>
    </row>
    <row r="8393" spans="1:52">
      <c r="A8393"/>
      <c r="B8393"/>
      <c r="C8393"/>
      <c r="D8393"/>
      <c r="E8393"/>
      <c r="F8393"/>
      <c r="G8393"/>
      <c r="H8393"/>
      <c r="I8393"/>
      <c r="J8393"/>
      <c r="K8393"/>
      <c r="L8393"/>
      <c r="M8393"/>
      <c r="N8393"/>
      <c r="O8393"/>
      <c r="P8393"/>
      <c r="Q8393"/>
      <c r="R8393"/>
      <c r="S8393"/>
      <c r="T8393"/>
      <c r="U8393"/>
      <c r="V8393"/>
      <c r="W8393"/>
      <c r="X8393"/>
      <c r="Y8393"/>
      <c r="Z8393"/>
      <c r="AA8393"/>
      <c r="AB8393"/>
      <c r="AC8393"/>
      <c r="AD8393"/>
      <c r="AE8393"/>
      <c r="AF8393"/>
      <c r="AG8393"/>
      <c r="AH8393"/>
      <c r="AI8393"/>
      <c r="AJ8393"/>
      <c r="AK8393"/>
      <c r="AL8393"/>
      <c r="AM8393"/>
      <c r="AN8393"/>
      <c r="AO8393"/>
      <c r="AP8393"/>
      <c r="AQ8393"/>
      <c r="AR8393"/>
      <c r="AS8393"/>
      <c r="AT8393"/>
      <c r="AU8393"/>
      <c r="AV8393"/>
      <c r="AW8393"/>
      <c r="AX8393"/>
      <c r="AY8393"/>
      <c r="AZ8393"/>
    </row>
    <row r="8394" spans="1:52">
      <c r="A8394"/>
      <c r="B8394"/>
      <c r="C8394"/>
      <c r="D8394"/>
      <c r="E8394"/>
      <c r="F8394"/>
      <c r="G8394"/>
      <c r="H8394"/>
      <c r="I8394"/>
      <c r="J8394"/>
      <c r="K8394"/>
      <c r="L8394"/>
      <c r="M8394"/>
      <c r="N8394"/>
      <c r="O8394"/>
      <c r="P8394"/>
      <c r="Q8394"/>
      <c r="R8394"/>
      <c r="S8394"/>
      <c r="T8394"/>
      <c r="U8394"/>
      <c r="V8394"/>
      <c r="W8394"/>
      <c r="X8394"/>
      <c r="Y8394"/>
      <c r="Z8394"/>
      <c r="AA8394"/>
      <c r="AB8394"/>
      <c r="AC8394"/>
      <c r="AD8394"/>
      <c r="AE8394"/>
      <c r="AF8394"/>
      <c r="AG8394"/>
      <c r="AH8394"/>
      <c r="AI8394"/>
      <c r="AJ8394"/>
      <c r="AK8394"/>
      <c r="AL8394"/>
      <c r="AM8394"/>
      <c r="AN8394"/>
      <c r="AO8394"/>
      <c r="AP8394"/>
      <c r="AQ8394"/>
      <c r="AR8394"/>
      <c r="AS8394"/>
      <c r="AT8394"/>
      <c r="AU8394"/>
      <c r="AV8394"/>
      <c r="AW8394"/>
      <c r="AX8394"/>
      <c r="AY8394"/>
      <c r="AZ8394"/>
    </row>
    <row r="8395" spans="1:52">
      <c r="A8395"/>
      <c r="B8395"/>
      <c r="C8395"/>
      <c r="D8395"/>
      <c r="E8395"/>
      <c r="F8395"/>
      <c r="G8395"/>
      <c r="H8395"/>
      <c r="I8395"/>
      <c r="J8395"/>
      <c r="K8395"/>
      <c r="L8395"/>
      <c r="M8395"/>
      <c r="N8395"/>
      <c r="O8395"/>
      <c r="P8395"/>
      <c r="Q8395"/>
      <c r="R8395"/>
      <c r="S8395"/>
      <c r="T8395"/>
      <c r="U8395"/>
      <c r="V8395"/>
      <c r="W8395"/>
      <c r="X8395"/>
      <c r="Y8395"/>
      <c r="Z8395"/>
      <c r="AA8395"/>
      <c r="AB8395"/>
      <c r="AC8395"/>
      <c r="AD8395"/>
      <c r="AE8395"/>
      <c r="AF8395"/>
      <c r="AG8395"/>
      <c r="AH8395"/>
      <c r="AI8395"/>
      <c r="AJ8395"/>
      <c r="AK8395"/>
      <c r="AL8395"/>
      <c r="AM8395"/>
      <c r="AN8395"/>
      <c r="AO8395"/>
      <c r="AP8395"/>
      <c r="AQ8395"/>
      <c r="AR8395"/>
      <c r="AS8395"/>
      <c r="AT8395"/>
      <c r="AU8395"/>
      <c r="AV8395"/>
      <c r="AW8395"/>
      <c r="AX8395"/>
      <c r="AY8395"/>
      <c r="AZ8395"/>
    </row>
    <row r="8396" spans="1:52">
      <c r="A8396"/>
      <c r="B8396"/>
      <c r="C8396"/>
      <c r="D8396"/>
      <c r="E8396"/>
      <c r="F8396"/>
      <c r="G8396"/>
      <c r="H8396"/>
      <c r="I8396"/>
      <c r="J8396"/>
      <c r="K8396"/>
      <c r="L8396"/>
      <c r="M8396"/>
      <c r="N8396"/>
      <c r="O8396"/>
      <c r="P8396"/>
      <c r="Q8396"/>
      <c r="R8396"/>
      <c r="S8396"/>
      <c r="T8396"/>
      <c r="U8396"/>
      <c r="V8396"/>
      <c r="W8396"/>
      <c r="X8396"/>
      <c r="Y8396"/>
      <c r="Z8396"/>
      <c r="AA8396"/>
      <c r="AB8396"/>
      <c r="AC8396"/>
      <c r="AD8396"/>
      <c r="AE8396"/>
      <c r="AF8396"/>
      <c r="AG8396"/>
      <c r="AH8396"/>
      <c r="AI8396"/>
      <c r="AJ8396"/>
      <c r="AK8396"/>
      <c r="AL8396"/>
      <c r="AM8396"/>
      <c r="AN8396"/>
      <c r="AO8396"/>
      <c r="AP8396"/>
      <c r="AQ8396"/>
      <c r="AR8396"/>
      <c r="AS8396"/>
      <c r="AT8396"/>
      <c r="AU8396"/>
      <c r="AV8396"/>
      <c r="AW8396"/>
      <c r="AX8396"/>
      <c r="AY8396"/>
      <c r="AZ8396"/>
    </row>
    <row r="8397" spans="1:52">
      <c r="A8397"/>
      <c r="B8397"/>
      <c r="C8397"/>
      <c r="D8397"/>
      <c r="E8397"/>
      <c r="F8397"/>
      <c r="G8397"/>
      <c r="H8397"/>
      <c r="I8397"/>
      <c r="J8397"/>
      <c r="K8397"/>
      <c r="L8397"/>
      <c r="M8397"/>
      <c r="N8397"/>
      <c r="O8397"/>
      <c r="P8397"/>
      <c r="Q8397"/>
      <c r="R8397"/>
      <c r="S8397"/>
      <c r="T8397"/>
      <c r="U8397"/>
      <c r="V8397"/>
      <c r="W8397"/>
      <c r="X8397"/>
      <c r="Y8397"/>
      <c r="Z8397"/>
      <c r="AA8397"/>
      <c r="AB8397"/>
      <c r="AC8397"/>
      <c r="AD8397"/>
      <c r="AE8397"/>
      <c r="AF8397"/>
      <c r="AG8397"/>
      <c r="AH8397"/>
      <c r="AI8397"/>
      <c r="AJ8397"/>
      <c r="AK8397"/>
      <c r="AL8397"/>
      <c r="AM8397"/>
      <c r="AN8397"/>
      <c r="AO8397"/>
      <c r="AP8397"/>
      <c r="AQ8397"/>
      <c r="AR8397"/>
      <c r="AS8397"/>
      <c r="AT8397"/>
      <c r="AU8397"/>
      <c r="AV8397"/>
      <c r="AW8397"/>
      <c r="AX8397"/>
      <c r="AY8397"/>
      <c r="AZ8397"/>
    </row>
    <row r="8398" spans="1:52">
      <c r="A8398"/>
      <c r="B8398"/>
      <c r="C8398"/>
      <c r="D8398"/>
      <c r="E8398"/>
      <c r="F8398"/>
      <c r="G8398"/>
      <c r="H8398"/>
      <c r="I8398"/>
      <c r="J8398"/>
      <c r="K8398"/>
      <c r="L8398"/>
      <c r="M8398"/>
      <c r="N8398"/>
      <c r="O8398"/>
      <c r="P8398"/>
      <c r="Q8398"/>
      <c r="R8398"/>
      <c r="S8398"/>
      <c r="T8398"/>
      <c r="U8398"/>
      <c r="V8398"/>
      <c r="W8398"/>
      <c r="X8398"/>
      <c r="Y8398"/>
      <c r="Z8398"/>
      <c r="AA8398"/>
      <c r="AB8398"/>
      <c r="AC8398"/>
      <c r="AD8398"/>
      <c r="AE8398"/>
      <c r="AF8398"/>
      <c r="AG8398"/>
      <c r="AH8398"/>
      <c r="AI8398"/>
      <c r="AJ8398"/>
      <c r="AK8398"/>
      <c r="AL8398"/>
      <c r="AM8398"/>
      <c r="AN8398"/>
      <c r="AO8398"/>
      <c r="AP8398"/>
      <c r="AQ8398"/>
      <c r="AR8398"/>
      <c r="AS8398"/>
      <c r="AT8398"/>
      <c r="AU8398"/>
      <c r="AV8398"/>
      <c r="AW8398"/>
      <c r="AX8398"/>
      <c r="AY8398"/>
      <c r="AZ8398"/>
    </row>
    <row r="8399" spans="1:52">
      <c r="A8399"/>
      <c r="B8399"/>
      <c r="C8399"/>
      <c r="D8399"/>
      <c r="E8399"/>
      <c r="F8399"/>
      <c r="G8399"/>
      <c r="H8399"/>
      <c r="I8399"/>
      <c r="J8399"/>
      <c r="K8399"/>
      <c r="L8399"/>
      <c r="M8399"/>
      <c r="N8399"/>
      <c r="O8399"/>
      <c r="P8399"/>
      <c r="Q8399"/>
      <c r="R8399"/>
      <c r="S8399"/>
      <c r="T8399"/>
      <c r="U8399"/>
      <c r="V8399"/>
      <c r="W8399"/>
      <c r="X8399"/>
      <c r="Y8399"/>
      <c r="Z8399"/>
      <c r="AA8399"/>
      <c r="AB8399"/>
      <c r="AC8399"/>
      <c r="AD8399"/>
      <c r="AE8399"/>
      <c r="AF8399"/>
      <c r="AG8399"/>
      <c r="AH8399"/>
      <c r="AI8399"/>
      <c r="AJ8399"/>
      <c r="AK8399"/>
      <c r="AL8399"/>
      <c r="AM8399"/>
      <c r="AN8399"/>
      <c r="AO8399"/>
      <c r="AP8399"/>
      <c r="AQ8399"/>
      <c r="AR8399"/>
      <c r="AS8399"/>
      <c r="AT8399"/>
      <c r="AU8399"/>
      <c r="AV8399"/>
      <c r="AW8399"/>
      <c r="AX8399"/>
      <c r="AY8399"/>
      <c r="AZ8399"/>
    </row>
    <row r="8400" spans="1:52">
      <c r="A8400"/>
      <c r="B8400"/>
      <c r="C8400"/>
      <c r="D8400"/>
      <c r="E8400"/>
      <c r="F8400"/>
      <c r="G8400"/>
      <c r="H8400"/>
      <c r="I8400"/>
      <c r="J8400"/>
      <c r="K8400"/>
      <c r="L8400"/>
      <c r="M8400"/>
      <c r="N8400"/>
      <c r="O8400"/>
      <c r="P8400"/>
      <c r="Q8400"/>
      <c r="R8400"/>
      <c r="S8400"/>
      <c r="T8400"/>
      <c r="U8400"/>
      <c r="V8400"/>
      <c r="W8400"/>
      <c r="X8400"/>
      <c r="Y8400"/>
      <c r="Z8400"/>
      <c r="AA8400"/>
      <c r="AB8400"/>
      <c r="AC8400"/>
      <c r="AD8400"/>
      <c r="AE8400"/>
      <c r="AF8400"/>
      <c r="AG8400"/>
      <c r="AH8400"/>
      <c r="AI8400"/>
      <c r="AJ8400"/>
      <c r="AK8400"/>
      <c r="AL8400"/>
      <c r="AM8400"/>
      <c r="AN8400"/>
      <c r="AO8400"/>
      <c r="AP8400"/>
      <c r="AQ8400"/>
      <c r="AR8400"/>
      <c r="AS8400"/>
      <c r="AT8400"/>
      <c r="AU8400"/>
      <c r="AV8400"/>
      <c r="AW8400"/>
      <c r="AX8400"/>
      <c r="AY8400"/>
      <c r="AZ8400"/>
    </row>
    <row r="8401" spans="1:52">
      <c r="A8401"/>
      <c r="B8401"/>
      <c r="C8401"/>
      <c r="D8401"/>
      <c r="E8401"/>
      <c r="F8401"/>
      <c r="G8401"/>
      <c r="H8401"/>
      <c r="I8401"/>
      <c r="J8401"/>
      <c r="K8401"/>
      <c r="L8401"/>
      <c r="M8401"/>
      <c r="N8401"/>
      <c r="O8401"/>
      <c r="P8401"/>
      <c r="Q8401"/>
      <c r="R8401"/>
      <c r="S8401"/>
      <c r="T8401"/>
      <c r="U8401"/>
      <c r="V8401"/>
      <c r="W8401"/>
      <c r="X8401"/>
      <c r="Y8401"/>
      <c r="Z8401"/>
      <c r="AA8401"/>
      <c r="AB8401"/>
      <c r="AC8401"/>
      <c r="AD8401"/>
      <c r="AE8401"/>
      <c r="AF8401"/>
      <c r="AG8401"/>
      <c r="AH8401"/>
      <c r="AI8401"/>
      <c r="AJ8401"/>
      <c r="AK8401"/>
      <c r="AL8401"/>
      <c r="AM8401"/>
      <c r="AN8401"/>
      <c r="AO8401"/>
      <c r="AP8401"/>
      <c r="AQ8401"/>
      <c r="AR8401"/>
      <c r="AS8401"/>
      <c r="AT8401"/>
      <c r="AU8401"/>
      <c r="AV8401"/>
      <c r="AW8401"/>
      <c r="AX8401"/>
      <c r="AY8401"/>
      <c r="AZ8401"/>
    </row>
    <row r="8402" spans="1:52">
      <c r="A8402"/>
      <c r="B8402"/>
      <c r="C8402"/>
      <c r="D8402"/>
      <c r="E8402"/>
      <c r="F8402"/>
      <c r="G8402"/>
      <c r="H8402"/>
      <c r="I8402"/>
      <c r="J8402"/>
      <c r="K8402"/>
      <c r="L8402"/>
      <c r="M8402"/>
      <c r="N8402"/>
      <c r="O8402"/>
      <c r="P8402"/>
      <c r="Q8402"/>
      <c r="R8402"/>
      <c r="S8402"/>
      <c r="T8402"/>
      <c r="U8402"/>
      <c r="V8402"/>
      <c r="W8402"/>
      <c r="X8402"/>
      <c r="Y8402"/>
      <c r="Z8402"/>
      <c r="AA8402"/>
      <c r="AB8402"/>
      <c r="AC8402"/>
      <c r="AD8402"/>
      <c r="AE8402"/>
      <c r="AF8402"/>
      <c r="AG8402"/>
      <c r="AH8402"/>
      <c r="AI8402"/>
      <c r="AJ8402"/>
      <c r="AK8402"/>
      <c r="AL8402"/>
      <c r="AM8402"/>
      <c r="AN8402"/>
      <c r="AO8402"/>
      <c r="AP8402"/>
      <c r="AQ8402"/>
      <c r="AR8402"/>
      <c r="AS8402"/>
      <c r="AT8402"/>
      <c r="AU8402"/>
      <c r="AV8402"/>
      <c r="AW8402"/>
      <c r="AX8402"/>
      <c r="AY8402"/>
      <c r="AZ8402"/>
    </row>
    <row r="8403" spans="1:52">
      <c r="A8403"/>
      <c r="B8403"/>
      <c r="C8403"/>
      <c r="D8403"/>
      <c r="E8403"/>
      <c r="F8403"/>
      <c r="G8403"/>
      <c r="H8403"/>
      <c r="I8403"/>
      <c r="J8403"/>
      <c r="K8403"/>
      <c r="L8403"/>
      <c r="M8403"/>
      <c r="N8403"/>
      <c r="O8403"/>
      <c r="P8403"/>
      <c r="Q8403"/>
      <c r="R8403"/>
      <c r="S8403"/>
      <c r="T8403"/>
      <c r="U8403"/>
      <c r="V8403"/>
      <c r="W8403"/>
      <c r="X8403"/>
      <c r="Y8403"/>
      <c r="Z8403"/>
      <c r="AA8403"/>
      <c r="AB8403"/>
      <c r="AC8403"/>
      <c r="AD8403"/>
      <c r="AE8403"/>
      <c r="AF8403"/>
      <c r="AG8403"/>
      <c r="AH8403"/>
      <c r="AI8403"/>
      <c r="AJ8403"/>
      <c r="AK8403"/>
      <c r="AL8403"/>
      <c r="AM8403"/>
      <c r="AN8403"/>
      <c r="AO8403"/>
      <c r="AP8403"/>
      <c r="AQ8403"/>
      <c r="AR8403"/>
      <c r="AS8403"/>
      <c r="AT8403"/>
      <c r="AU8403"/>
      <c r="AV8403"/>
      <c r="AW8403"/>
      <c r="AX8403"/>
      <c r="AY8403"/>
      <c r="AZ8403"/>
    </row>
    <row r="8404" spans="1:52">
      <c r="A8404"/>
      <c r="B8404"/>
      <c r="C8404"/>
      <c r="D8404"/>
      <c r="E8404"/>
      <c r="F8404"/>
      <c r="G8404"/>
      <c r="H8404"/>
      <c r="I8404"/>
      <c r="J8404"/>
      <c r="K8404"/>
      <c r="L8404"/>
      <c r="M8404"/>
      <c r="N8404"/>
      <c r="O8404"/>
      <c r="P8404"/>
      <c r="Q8404"/>
      <c r="R8404"/>
      <c r="S8404"/>
      <c r="T8404"/>
      <c r="U8404"/>
      <c r="V8404"/>
      <c r="W8404"/>
      <c r="X8404"/>
      <c r="Y8404"/>
      <c r="Z8404"/>
      <c r="AA8404"/>
      <c r="AB8404"/>
      <c r="AC8404"/>
      <c r="AD8404"/>
      <c r="AE8404"/>
      <c r="AF8404"/>
      <c r="AG8404"/>
      <c r="AH8404"/>
      <c r="AI8404"/>
      <c r="AJ8404"/>
      <c r="AK8404"/>
      <c r="AL8404"/>
      <c r="AM8404"/>
      <c r="AN8404"/>
      <c r="AO8404"/>
      <c r="AP8404"/>
      <c r="AQ8404"/>
      <c r="AR8404"/>
      <c r="AS8404"/>
      <c r="AT8404"/>
      <c r="AU8404"/>
      <c r="AV8404"/>
      <c r="AW8404"/>
      <c r="AX8404"/>
      <c r="AY8404"/>
      <c r="AZ8404"/>
    </row>
    <row r="8405" spans="1:52">
      <c r="A8405"/>
      <c r="B8405"/>
      <c r="C8405"/>
      <c r="D8405"/>
      <c r="E8405"/>
      <c r="F8405"/>
      <c r="G8405"/>
      <c r="H8405"/>
      <c r="I8405"/>
      <c r="J8405"/>
      <c r="K8405"/>
      <c r="L8405"/>
      <c r="M8405"/>
      <c r="N8405"/>
      <c r="O8405"/>
      <c r="P8405"/>
      <c r="Q8405"/>
      <c r="R8405"/>
      <c r="S8405"/>
      <c r="T8405"/>
      <c r="U8405"/>
      <c r="V8405"/>
      <c r="W8405"/>
      <c r="X8405"/>
      <c r="Y8405"/>
      <c r="Z8405"/>
      <c r="AA8405"/>
      <c r="AB8405"/>
      <c r="AC8405"/>
      <c r="AD8405"/>
      <c r="AE8405"/>
      <c r="AF8405"/>
      <c r="AG8405"/>
      <c r="AH8405"/>
      <c r="AI8405"/>
      <c r="AJ8405"/>
      <c r="AK8405"/>
      <c r="AL8405"/>
      <c r="AM8405"/>
      <c r="AN8405"/>
      <c r="AO8405"/>
      <c r="AP8405"/>
      <c r="AQ8405"/>
      <c r="AR8405"/>
      <c r="AS8405"/>
      <c r="AT8405"/>
      <c r="AU8405"/>
      <c r="AV8405"/>
      <c r="AW8405"/>
      <c r="AX8405"/>
      <c r="AY8405"/>
      <c r="AZ8405"/>
    </row>
    <row r="8406" spans="1:52">
      <c r="A8406"/>
      <c r="B8406"/>
      <c r="C8406"/>
      <c r="D8406"/>
      <c r="E8406"/>
      <c r="F8406"/>
      <c r="G8406"/>
      <c r="H8406"/>
      <c r="I8406"/>
      <c r="J8406"/>
      <c r="K8406"/>
      <c r="L8406"/>
      <c r="M8406"/>
      <c r="N8406"/>
      <c r="O8406"/>
      <c r="P8406"/>
      <c r="Q8406"/>
      <c r="R8406"/>
      <c r="S8406"/>
      <c r="T8406"/>
      <c r="U8406"/>
      <c r="V8406"/>
      <c r="W8406"/>
      <c r="X8406"/>
      <c r="Y8406"/>
      <c r="Z8406"/>
      <c r="AA8406"/>
      <c r="AB8406"/>
      <c r="AC8406"/>
      <c r="AD8406"/>
      <c r="AE8406"/>
      <c r="AF8406"/>
      <c r="AG8406"/>
      <c r="AH8406"/>
      <c r="AI8406"/>
      <c r="AJ8406"/>
      <c r="AK8406"/>
      <c r="AL8406"/>
      <c r="AM8406"/>
      <c r="AN8406"/>
      <c r="AO8406"/>
      <c r="AP8406"/>
      <c r="AQ8406"/>
      <c r="AR8406"/>
      <c r="AS8406"/>
      <c r="AT8406"/>
      <c r="AU8406"/>
      <c r="AV8406"/>
      <c r="AW8406"/>
      <c r="AX8406"/>
      <c r="AY8406"/>
      <c r="AZ8406"/>
    </row>
    <row r="8407" spans="1:52">
      <c r="A8407"/>
      <c r="B8407"/>
      <c r="C8407"/>
      <c r="D8407"/>
      <c r="E8407"/>
      <c r="F8407"/>
      <c r="G8407"/>
      <c r="H8407"/>
      <c r="I8407"/>
      <c r="J8407"/>
      <c r="K8407"/>
      <c r="L8407"/>
      <c r="M8407"/>
      <c r="N8407"/>
      <c r="O8407"/>
      <c r="P8407"/>
      <c r="Q8407"/>
      <c r="R8407"/>
      <c r="S8407"/>
      <c r="T8407"/>
      <c r="U8407"/>
      <c r="V8407"/>
      <c r="W8407"/>
      <c r="X8407"/>
      <c r="Y8407"/>
      <c r="Z8407"/>
      <c r="AA8407"/>
      <c r="AB8407"/>
      <c r="AC8407"/>
      <c r="AD8407"/>
      <c r="AE8407"/>
      <c r="AF8407"/>
      <c r="AG8407"/>
      <c r="AH8407"/>
      <c r="AI8407"/>
      <c r="AJ8407"/>
      <c r="AK8407"/>
      <c r="AL8407"/>
      <c r="AM8407"/>
      <c r="AN8407"/>
      <c r="AO8407"/>
      <c r="AP8407"/>
      <c r="AQ8407"/>
      <c r="AR8407"/>
      <c r="AS8407"/>
      <c r="AT8407"/>
      <c r="AU8407"/>
      <c r="AV8407"/>
      <c r="AW8407"/>
      <c r="AX8407"/>
      <c r="AY8407"/>
      <c r="AZ8407"/>
    </row>
    <row r="8408" spans="1:52">
      <c r="A8408"/>
      <c r="B8408"/>
      <c r="C8408"/>
      <c r="D8408"/>
      <c r="E8408"/>
      <c r="F8408"/>
      <c r="G8408"/>
      <c r="H8408"/>
      <c r="I8408"/>
      <c r="J8408"/>
      <c r="K8408"/>
      <c r="L8408"/>
      <c r="M8408"/>
      <c r="N8408"/>
      <c r="O8408"/>
      <c r="P8408"/>
      <c r="Q8408"/>
      <c r="R8408"/>
      <c r="S8408"/>
      <c r="T8408"/>
      <c r="U8408"/>
      <c r="V8408"/>
      <c r="W8408"/>
      <c r="X8408"/>
      <c r="Y8408"/>
      <c r="Z8408"/>
      <c r="AA8408"/>
      <c r="AB8408"/>
      <c r="AC8408"/>
      <c r="AD8408"/>
      <c r="AE8408"/>
      <c r="AF8408"/>
      <c r="AG8408"/>
      <c r="AH8408"/>
      <c r="AI8408"/>
      <c r="AJ8408"/>
      <c r="AK8408"/>
      <c r="AL8408"/>
      <c r="AM8408"/>
      <c r="AN8408"/>
      <c r="AO8408"/>
      <c r="AP8408"/>
      <c r="AQ8408"/>
      <c r="AR8408"/>
      <c r="AS8408"/>
      <c r="AT8408"/>
      <c r="AU8408"/>
      <c r="AV8408"/>
      <c r="AW8408"/>
      <c r="AX8408"/>
      <c r="AY8408"/>
      <c r="AZ8408"/>
    </row>
    <row r="8409" spans="1:52">
      <c r="A8409"/>
      <c r="B8409"/>
      <c r="C8409"/>
      <c r="D8409"/>
      <c r="E8409"/>
      <c r="F8409"/>
      <c r="G8409"/>
      <c r="H8409"/>
      <c r="I8409"/>
      <c r="J8409"/>
      <c r="K8409"/>
      <c r="L8409"/>
      <c r="M8409"/>
      <c r="N8409"/>
      <c r="O8409"/>
      <c r="P8409"/>
      <c r="Q8409"/>
      <c r="R8409"/>
      <c r="S8409"/>
      <c r="T8409"/>
      <c r="U8409"/>
      <c r="V8409"/>
      <c r="W8409"/>
      <c r="X8409"/>
      <c r="Y8409"/>
      <c r="Z8409"/>
      <c r="AA8409"/>
      <c r="AB8409"/>
      <c r="AC8409"/>
      <c r="AD8409"/>
      <c r="AE8409"/>
      <c r="AF8409"/>
      <c r="AG8409"/>
      <c r="AH8409"/>
      <c r="AI8409"/>
      <c r="AJ8409"/>
      <c r="AK8409"/>
      <c r="AL8409"/>
      <c r="AM8409"/>
      <c r="AN8409"/>
      <c r="AO8409"/>
      <c r="AP8409"/>
      <c r="AQ8409"/>
      <c r="AR8409"/>
      <c r="AS8409"/>
      <c r="AT8409"/>
      <c r="AU8409"/>
      <c r="AV8409"/>
      <c r="AW8409"/>
      <c r="AX8409"/>
      <c r="AY8409"/>
      <c r="AZ8409"/>
    </row>
    <row r="8410" spans="1:52">
      <c r="A8410"/>
      <c r="B8410"/>
      <c r="C8410"/>
      <c r="D8410"/>
      <c r="E8410"/>
      <c r="F8410"/>
      <c r="G8410"/>
      <c r="H8410"/>
      <c r="I8410"/>
      <c r="J8410"/>
      <c r="K8410"/>
      <c r="L8410"/>
      <c r="M8410"/>
      <c r="N8410"/>
      <c r="O8410"/>
      <c r="P8410"/>
      <c r="Q8410"/>
      <c r="R8410"/>
      <c r="S8410"/>
      <c r="T8410"/>
      <c r="U8410"/>
      <c r="V8410"/>
      <c r="W8410"/>
      <c r="X8410"/>
      <c r="Y8410"/>
      <c r="Z8410"/>
      <c r="AA8410"/>
      <c r="AB8410"/>
      <c r="AC8410"/>
      <c r="AD8410"/>
      <c r="AE8410"/>
      <c r="AF8410"/>
      <c r="AG8410"/>
      <c r="AH8410"/>
      <c r="AI8410"/>
      <c r="AJ8410"/>
      <c r="AK8410"/>
      <c r="AL8410"/>
      <c r="AM8410"/>
      <c r="AN8410"/>
      <c r="AO8410"/>
      <c r="AP8410"/>
      <c r="AQ8410"/>
      <c r="AR8410"/>
      <c r="AS8410"/>
      <c r="AT8410"/>
      <c r="AU8410"/>
      <c r="AV8410"/>
      <c r="AW8410"/>
      <c r="AX8410"/>
      <c r="AY8410"/>
      <c r="AZ8410"/>
    </row>
    <row r="8411" spans="1:52">
      <c r="A8411"/>
      <c r="B8411"/>
      <c r="C8411"/>
      <c r="D8411"/>
      <c r="E8411"/>
      <c r="F8411"/>
      <c r="G8411"/>
      <c r="H8411"/>
      <c r="I8411"/>
      <c r="J8411"/>
      <c r="K8411"/>
      <c r="L8411"/>
      <c r="M8411"/>
      <c r="N8411"/>
      <c r="O8411"/>
      <c r="P8411"/>
      <c r="Q8411"/>
      <c r="R8411"/>
      <c r="S8411"/>
      <c r="T8411"/>
      <c r="U8411"/>
      <c r="V8411"/>
      <c r="W8411"/>
      <c r="X8411"/>
      <c r="Y8411"/>
      <c r="Z8411"/>
      <c r="AA8411"/>
      <c r="AB8411"/>
      <c r="AC8411"/>
      <c r="AD8411"/>
      <c r="AE8411"/>
      <c r="AF8411"/>
      <c r="AG8411"/>
      <c r="AH8411"/>
      <c r="AI8411"/>
      <c r="AJ8411"/>
      <c r="AK8411"/>
      <c r="AL8411"/>
      <c r="AM8411"/>
      <c r="AN8411"/>
      <c r="AO8411"/>
      <c r="AP8411"/>
      <c r="AQ8411"/>
      <c r="AR8411"/>
      <c r="AS8411"/>
      <c r="AT8411"/>
      <c r="AU8411"/>
      <c r="AV8411"/>
      <c r="AW8411"/>
      <c r="AX8411"/>
      <c r="AY8411"/>
      <c r="AZ8411"/>
    </row>
    <row r="8412" spans="1:52">
      <c r="A8412"/>
      <c r="B8412"/>
      <c r="C8412"/>
      <c r="D8412"/>
      <c r="E8412"/>
      <c r="F8412"/>
      <c r="G8412"/>
      <c r="H8412"/>
      <c r="I8412"/>
      <c r="J8412"/>
      <c r="K8412"/>
      <c r="L8412"/>
      <c r="M8412"/>
      <c r="N8412"/>
      <c r="O8412"/>
      <c r="P8412"/>
      <c r="Q8412"/>
      <c r="R8412"/>
      <c r="S8412"/>
      <c r="T8412"/>
      <c r="U8412"/>
      <c r="V8412"/>
      <c r="W8412"/>
      <c r="X8412"/>
      <c r="Y8412"/>
      <c r="Z8412"/>
      <c r="AA8412"/>
      <c r="AB8412"/>
      <c r="AC8412"/>
      <c r="AD8412"/>
      <c r="AE8412"/>
      <c r="AF8412"/>
      <c r="AG8412"/>
      <c r="AH8412"/>
      <c r="AI8412"/>
      <c r="AJ8412"/>
      <c r="AK8412"/>
      <c r="AL8412"/>
      <c r="AM8412"/>
      <c r="AN8412"/>
      <c r="AO8412"/>
      <c r="AP8412"/>
      <c r="AQ8412"/>
      <c r="AR8412"/>
      <c r="AS8412"/>
      <c r="AT8412"/>
      <c r="AU8412"/>
      <c r="AV8412"/>
      <c r="AW8412"/>
      <c r="AX8412"/>
      <c r="AY8412"/>
      <c r="AZ8412"/>
    </row>
    <row r="8413" spans="1:52">
      <c r="A8413"/>
      <c r="B8413"/>
      <c r="C8413"/>
      <c r="D8413"/>
      <c r="E8413"/>
      <c r="F8413"/>
      <c r="G8413"/>
      <c r="H8413"/>
      <c r="I8413"/>
      <c r="J8413"/>
      <c r="K8413"/>
      <c r="L8413"/>
      <c r="M8413"/>
      <c r="N8413"/>
      <c r="O8413"/>
      <c r="P8413"/>
      <c r="Q8413"/>
      <c r="R8413"/>
      <c r="S8413"/>
      <c r="T8413"/>
      <c r="U8413"/>
      <c r="V8413"/>
      <c r="W8413"/>
      <c r="X8413"/>
      <c r="Y8413"/>
      <c r="Z8413"/>
      <c r="AA8413"/>
      <c r="AB8413"/>
      <c r="AC8413"/>
      <c r="AD8413"/>
      <c r="AE8413"/>
      <c r="AF8413"/>
      <c r="AG8413"/>
      <c r="AH8413"/>
      <c r="AI8413"/>
      <c r="AJ8413"/>
      <c r="AK8413"/>
      <c r="AL8413"/>
      <c r="AM8413"/>
      <c r="AN8413"/>
      <c r="AO8413"/>
      <c r="AP8413"/>
      <c r="AQ8413"/>
      <c r="AR8413"/>
      <c r="AS8413"/>
      <c r="AT8413"/>
      <c r="AU8413"/>
      <c r="AV8413"/>
      <c r="AW8413"/>
      <c r="AX8413"/>
      <c r="AY8413"/>
      <c r="AZ8413"/>
    </row>
    <row r="8414" spans="1:52">
      <c r="A8414"/>
      <c r="B8414"/>
      <c r="C8414"/>
      <c r="D8414"/>
      <c r="E8414"/>
      <c r="F8414"/>
      <c r="G8414"/>
      <c r="H8414"/>
      <c r="I8414"/>
      <c r="J8414"/>
      <c r="K8414"/>
      <c r="L8414"/>
      <c r="M8414"/>
      <c r="N8414"/>
      <c r="O8414"/>
      <c r="P8414"/>
      <c r="Q8414"/>
      <c r="R8414"/>
      <c r="S8414"/>
      <c r="T8414"/>
      <c r="U8414"/>
      <c r="V8414"/>
      <c r="W8414"/>
      <c r="X8414"/>
      <c r="Y8414"/>
      <c r="Z8414"/>
      <c r="AA8414"/>
      <c r="AB8414"/>
      <c r="AC8414"/>
      <c r="AD8414"/>
      <c r="AE8414"/>
      <c r="AF8414"/>
      <c r="AG8414"/>
      <c r="AH8414"/>
      <c r="AI8414"/>
      <c r="AJ8414"/>
      <c r="AK8414"/>
      <c r="AL8414"/>
      <c r="AM8414"/>
      <c r="AN8414"/>
      <c r="AO8414"/>
      <c r="AP8414"/>
      <c r="AQ8414"/>
      <c r="AR8414"/>
      <c r="AS8414"/>
      <c r="AT8414"/>
      <c r="AU8414"/>
      <c r="AV8414"/>
      <c r="AW8414"/>
      <c r="AX8414"/>
      <c r="AY8414"/>
      <c r="AZ8414"/>
    </row>
    <row r="8415" spans="1:52">
      <c r="A8415"/>
      <c r="B8415"/>
      <c r="C8415"/>
      <c r="D8415"/>
      <c r="E8415"/>
      <c r="F8415"/>
      <c r="G8415"/>
      <c r="H8415"/>
      <c r="I8415"/>
      <c r="J8415"/>
      <c r="K8415"/>
      <c r="L8415"/>
      <c r="M8415"/>
      <c r="N8415"/>
      <c r="O8415"/>
      <c r="P8415"/>
      <c r="Q8415"/>
      <c r="R8415"/>
      <c r="S8415"/>
      <c r="T8415"/>
      <c r="U8415"/>
      <c r="V8415"/>
      <c r="W8415"/>
      <c r="X8415"/>
      <c r="Y8415"/>
      <c r="Z8415"/>
      <c r="AA8415"/>
      <c r="AB8415"/>
      <c r="AC8415"/>
      <c r="AD8415"/>
      <c r="AE8415"/>
      <c r="AF8415"/>
      <c r="AG8415"/>
      <c r="AH8415"/>
      <c r="AI8415"/>
      <c r="AJ8415"/>
      <c r="AK8415"/>
      <c r="AL8415"/>
      <c r="AM8415"/>
      <c r="AN8415"/>
      <c r="AO8415"/>
      <c r="AP8415"/>
      <c r="AQ8415"/>
      <c r="AR8415"/>
      <c r="AS8415"/>
      <c r="AT8415"/>
      <c r="AU8415"/>
      <c r="AV8415"/>
      <c r="AW8415"/>
      <c r="AX8415"/>
      <c r="AY8415"/>
      <c r="AZ8415"/>
    </row>
    <row r="8416" spans="1:52">
      <c r="A8416"/>
      <c r="B8416"/>
      <c r="C8416"/>
      <c r="D8416"/>
      <c r="E8416"/>
      <c r="F8416"/>
      <c r="G8416"/>
      <c r="H8416"/>
      <c r="I8416"/>
      <c r="J8416"/>
      <c r="K8416"/>
      <c r="L8416"/>
      <c r="M8416"/>
      <c r="N8416"/>
      <c r="O8416"/>
      <c r="P8416"/>
      <c r="Q8416"/>
      <c r="R8416"/>
      <c r="S8416"/>
      <c r="T8416"/>
      <c r="U8416"/>
      <c r="V8416"/>
      <c r="W8416"/>
      <c r="X8416"/>
      <c r="Y8416"/>
      <c r="Z8416"/>
      <c r="AA8416"/>
      <c r="AB8416"/>
      <c r="AC8416"/>
      <c r="AD8416"/>
      <c r="AE8416"/>
      <c r="AF8416"/>
      <c r="AG8416"/>
      <c r="AH8416"/>
      <c r="AI8416"/>
      <c r="AJ8416"/>
      <c r="AK8416"/>
      <c r="AL8416"/>
      <c r="AM8416"/>
      <c r="AN8416"/>
      <c r="AO8416"/>
      <c r="AP8416"/>
      <c r="AQ8416"/>
      <c r="AR8416"/>
      <c r="AS8416"/>
      <c r="AT8416"/>
      <c r="AU8416"/>
      <c r="AV8416"/>
      <c r="AW8416"/>
      <c r="AX8416"/>
      <c r="AY8416"/>
      <c r="AZ8416"/>
    </row>
    <row r="8417" spans="1:52">
      <c r="A8417"/>
      <c r="B8417"/>
      <c r="C8417"/>
      <c r="D8417"/>
      <c r="E8417"/>
      <c r="F8417"/>
      <c r="G8417"/>
      <c r="H8417"/>
      <c r="I8417"/>
      <c r="J8417"/>
      <c r="K8417"/>
      <c r="L8417"/>
      <c r="M8417"/>
      <c r="N8417"/>
      <c r="O8417"/>
      <c r="P8417"/>
      <c r="Q8417"/>
      <c r="R8417"/>
      <c r="S8417"/>
      <c r="T8417"/>
      <c r="U8417"/>
      <c r="V8417"/>
      <c r="W8417"/>
      <c r="X8417"/>
      <c r="Y8417"/>
      <c r="Z8417"/>
      <c r="AA8417"/>
      <c r="AB8417"/>
      <c r="AC8417"/>
      <c r="AD8417"/>
      <c r="AE8417"/>
      <c r="AF8417"/>
      <c r="AG8417"/>
      <c r="AH8417"/>
      <c r="AI8417"/>
      <c r="AJ8417"/>
      <c r="AK8417"/>
      <c r="AL8417"/>
      <c r="AM8417"/>
      <c r="AN8417"/>
      <c r="AO8417"/>
      <c r="AP8417"/>
      <c r="AQ8417"/>
      <c r="AR8417"/>
      <c r="AS8417"/>
      <c r="AT8417"/>
      <c r="AU8417"/>
      <c r="AV8417"/>
      <c r="AW8417"/>
      <c r="AX8417"/>
      <c r="AY8417"/>
      <c r="AZ8417"/>
    </row>
    <row r="8418" spans="1:52">
      <c r="A8418"/>
      <c r="B8418"/>
      <c r="C8418"/>
      <c r="D8418"/>
      <c r="E8418"/>
      <c r="F8418"/>
      <c r="G8418"/>
      <c r="H8418"/>
      <c r="I8418"/>
      <c r="J8418"/>
      <c r="K8418"/>
      <c r="L8418"/>
      <c r="M8418"/>
      <c r="N8418"/>
      <c r="O8418"/>
      <c r="P8418"/>
      <c r="Q8418"/>
      <c r="R8418"/>
      <c r="S8418"/>
      <c r="T8418"/>
      <c r="U8418"/>
      <c r="V8418"/>
      <c r="W8418"/>
      <c r="X8418"/>
      <c r="Y8418"/>
      <c r="Z8418"/>
      <c r="AA8418"/>
      <c r="AB8418"/>
      <c r="AC8418"/>
      <c r="AD8418"/>
      <c r="AE8418"/>
      <c r="AF8418"/>
      <c r="AG8418"/>
      <c r="AH8418"/>
      <c r="AI8418"/>
      <c r="AJ8418"/>
      <c r="AK8418"/>
      <c r="AL8418"/>
      <c r="AM8418"/>
      <c r="AN8418"/>
      <c r="AO8418"/>
      <c r="AP8418"/>
      <c r="AQ8418"/>
      <c r="AR8418"/>
      <c r="AS8418"/>
      <c r="AT8418"/>
      <c r="AU8418"/>
      <c r="AV8418"/>
      <c r="AW8418"/>
      <c r="AX8418"/>
      <c r="AY8418"/>
      <c r="AZ8418"/>
    </row>
    <row r="8419" spans="1:52">
      <c r="A8419"/>
      <c r="B8419"/>
      <c r="C8419"/>
      <c r="D8419"/>
      <c r="E8419"/>
      <c r="F8419"/>
      <c r="G8419"/>
      <c r="H8419"/>
      <c r="I8419"/>
      <c r="J8419"/>
      <c r="K8419"/>
      <c r="L8419"/>
      <c r="M8419"/>
      <c r="N8419"/>
      <c r="O8419"/>
      <c r="P8419"/>
      <c r="Q8419"/>
      <c r="R8419"/>
      <c r="S8419"/>
      <c r="T8419"/>
      <c r="U8419"/>
      <c r="V8419"/>
      <c r="W8419"/>
      <c r="X8419"/>
      <c r="Y8419"/>
      <c r="Z8419"/>
      <c r="AA8419"/>
      <c r="AB8419"/>
      <c r="AC8419"/>
      <c r="AD8419"/>
      <c r="AE8419"/>
      <c r="AF8419"/>
      <c r="AG8419"/>
      <c r="AH8419"/>
      <c r="AI8419"/>
      <c r="AJ8419"/>
      <c r="AK8419"/>
      <c r="AL8419"/>
      <c r="AM8419"/>
      <c r="AN8419"/>
      <c r="AO8419"/>
      <c r="AP8419"/>
      <c r="AQ8419"/>
      <c r="AR8419"/>
      <c r="AS8419"/>
      <c r="AT8419"/>
      <c r="AU8419"/>
      <c r="AV8419"/>
      <c r="AW8419"/>
      <c r="AX8419"/>
      <c r="AY8419"/>
      <c r="AZ8419"/>
    </row>
    <row r="8420" spans="1:52">
      <c r="A8420"/>
      <c r="B8420"/>
      <c r="C8420"/>
      <c r="D8420"/>
      <c r="E8420"/>
      <c r="F8420"/>
      <c r="G8420"/>
      <c r="H8420"/>
      <c r="I8420"/>
      <c r="J8420"/>
      <c r="K8420"/>
      <c r="L8420"/>
      <c r="M8420"/>
      <c r="N8420"/>
      <c r="O8420"/>
      <c r="P8420"/>
      <c r="Q8420"/>
      <c r="R8420"/>
      <c r="S8420"/>
      <c r="T8420"/>
      <c r="U8420"/>
      <c r="V8420"/>
      <c r="W8420"/>
      <c r="X8420"/>
      <c r="Y8420"/>
      <c r="Z8420"/>
      <c r="AA8420"/>
      <c r="AB8420"/>
      <c r="AC8420"/>
      <c r="AD8420"/>
      <c r="AE8420"/>
      <c r="AF8420"/>
      <c r="AG8420"/>
      <c r="AH8420"/>
      <c r="AI8420"/>
      <c r="AJ8420"/>
      <c r="AK8420"/>
      <c r="AL8420"/>
      <c r="AM8420"/>
      <c r="AN8420"/>
      <c r="AO8420"/>
      <c r="AP8420"/>
      <c r="AQ8420"/>
      <c r="AR8420"/>
      <c r="AS8420"/>
      <c r="AT8420"/>
      <c r="AU8420"/>
      <c r="AV8420"/>
      <c r="AW8420"/>
      <c r="AX8420"/>
      <c r="AY8420"/>
      <c r="AZ8420"/>
    </row>
    <row r="8421" spans="1:52">
      <c r="A8421"/>
      <c r="B8421"/>
      <c r="C8421"/>
      <c r="D8421"/>
      <c r="E8421"/>
      <c r="F8421"/>
      <c r="G8421"/>
      <c r="H8421"/>
      <c r="I8421"/>
      <c r="J8421"/>
      <c r="K8421"/>
      <c r="L8421"/>
      <c r="M8421"/>
      <c r="N8421"/>
      <c r="O8421"/>
      <c r="P8421"/>
      <c r="Q8421"/>
      <c r="R8421"/>
      <c r="S8421"/>
      <c r="T8421"/>
      <c r="U8421"/>
      <c r="V8421"/>
      <c r="W8421"/>
      <c r="X8421"/>
      <c r="Y8421"/>
      <c r="Z8421"/>
      <c r="AA8421"/>
      <c r="AB8421"/>
      <c r="AC8421"/>
      <c r="AD8421"/>
      <c r="AE8421"/>
      <c r="AF8421"/>
      <c r="AG8421"/>
      <c r="AH8421"/>
      <c r="AI8421"/>
      <c r="AJ8421"/>
      <c r="AK8421"/>
      <c r="AL8421"/>
      <c r="AM8421"/>
      <c r="AN8421"/>
      <c r="AO8421"/>
      <c r="AP8421"/>
      <c r="AQ8421"/>
      <c r="AR8421"/>
      <c r="AS8421"/>
      <c r="AT8421"/>
      <c r="AU8421"/>
      <c r="AV8421"/>
      <c r="AW8421"/>
      <c r="AX8421"/>
      <c r="AY8421"/>
      <c r="AZ8421"/>
    </row>
    <row r="8422" spans="1:52">
      <c r="A8422"/>
      <c r="B8422"/>
      <c r="C8422"/>
      <c r="D8422"/>
      <c r="E8422"/>
      <c r="F8422"/>
      <c r="G8422"/>
      <c r="H8422"/>
      <c r="I8422"/>
      <c r="J8422"/>
      <c r="K8422"/>
      <c r="L8422"/>
      <c r="M8422"/>
      <c r="N8422"/>
      <c r="O8422"/>
      <c r="P8422"/>
      <c r="Q8422"/>
      <c r="R8422"/>
      <c r="S8422"/>
      <c r="T8422"/>
      <c r="U8422"/>
      <c r="V8422"/>
      <c r="W8422"/>
      <c r="X8422"/>
      <c r="Y8422"/>
      <c r="Z8422"/>
      <c r="AA8422"/>
      <c r="AB8422"/>
      <c r="AC8422"/>
      <c r="AD8422"/>
      <c r="AE8422"/>
      <c r="AF8422"/>
      <c r="AG8422"/>
      <c r="AH8422"/>
      <c r="AI8422"/>
      <c r="AJ8422"/>
      <c r="AK8422"/>
      <c r="AL8422"/>
      <c r="AM8422"/>
      <c r="AN8422"/>
      <c r="AO8422"/>
      <c r="AP8422"/>
      <c r="AQ8422"/>
      <c r="AR8422"/>
      <c r="AS8422"/>
      <c r="AT8422"/>
      <c r="AU8422"/>
      <c r="AV8422"/>
      <c r="AW8422"/>
      <c r="AX8422"/>
      <c r="AY8422"/>
      <c r="AZ8422"/>
    </row>
    <row r="8423" spans="1:52">
      <c r="A8423"/>
      <c r="B8423"/>
      <c r="C8423"/>
      <c r="D8423"/>
      <c r="E8423"/>
      <c r="F8423"/>
      <c r="G8423"/>
      <c r="H8423"/>
      <c r="I8423"/>
      <c r="J8423"/>
      <c r="K8423"/>
      <c r="L8423"/>
      <c r="M8423"/>
      <c r="N8423"/>
      <c r="O8423"/>
      <c r="P8423"/>
      <c r="Q8423"/>
      <c r="R8423"/>
      <c r="S8423"/>
      <c r="T8423"/>
      <c r="U8423"/>
      <c r="V8423"/>
      <c r="W8423"/>
      <c r="X8423"/>
      <c r="Y8423"/>
      <c r="Z8423"/>
      <c r="AA8423"/>
      <c r="AB8423"/>
      <c r="AC8423"/>
      <c r="AD8423"/>
      <c r="AE8423"/>
      <c r="AF8423"/>
      <c r="AG8423"/>
      <c r="AH8423"/>
      <c r="AI8423"/>
      <c r="AJ8423"/>
      <c r="AK8423"/>
      <c r="AL8423"/>
      <c r="AM8423"/>
      <c r="AN8423"/>
      <c r="AO8423"/>
      <c r="AP8423"/>
      <c r="AQ8423"/>
      <c r="AR8423"/>
      <c r="AS8423"/>
      <c r="AT8423"/>
      <c r="AU8423"/>
      <c r="AV8423"/>
      <c r="AW8423"/>
      <c r="AX8423"/>
      <c r="AY8423"/>
      <c r="AZ8423"/>
    </row>
    <row r="8424" spans="1:52">
      <c r="A8424"/>
      <c r="B8424"/>
      <c r="C8424"/>
      <c r="D8424"/>
      <c r="E8424"/>
      <c r="F8424"/>
      <c r="G8424"/>
      <c r="H8424"/>
      <c r="I8424"/>
      <c r="J8424"/>
      <c r="K8424"/>
      <c r="L8424"/>
      <c r="M8424"/>
      <c r="N8424"/>
      <c r="O8424"/>
      <c r="P8424"/>
      <c r="Q8424"/>
      <c r="R8424"/>
      <c r="S8424"/>
      <c r="T8424"/>
      <c r="U8424"/>
      <c r="V8424"/>
      <c r="W8424"/>
      <c r="X8424"/>
      <c r="Y8424"/>
      <c r="Z8424"/>
      <c r="AA8424"/>
      <c r="AB8424"/>
      <c r="AC8424"/>
      <c r="AD8424"/>
      <c r="AE8424"/>
      <c r="AF8424"/>
      <c r="AG8424"/>
      <c r="AH8424"/>
      <c r="AI8424"/>
      <c r="AJ8424"/>
      <c r="AK8424"/>
      <c r="AL8424"/>
      <c r="AM8424"/>
      <c r="AN8424"/>
      <c r="AO8424"/>
      <c r="AP8424"/>
      <c r="AQ8424"/>
      <c r="AR8424"/>
      <c r="AS8424"/>
      <c r="AT8424"/>
      <c r="AU8424"/>
      <c r="AV8424"/>
      <c r="AW8424"/>
      <c r="AX8424"/>
      <c r="AY8424"/>
      <c r="AZ8424"/>
    </row>
    <row r="8425" spans="1:52">
      <c r="A8425"/>
      <c r="B8425"/>
      <c r="C8425"/>
      <c r="D8425"/>
      <c r="E8425"/>
      <c r="F8425"/>
      <c r="G8425"/>
      <c r="H8425"/>
      <c r="I8425"/>
      <c r="J8425"/>
      <c r="K8425"/>
      <c r="L8425"/>
      <c r="M8425"/>
      <c r="N8425"/>
      <c r="O8425"/>
      <c r="P8425"/>
      <c r="Q8425"/>
      <c r="R8425"/>
      <c r="S8425"/>
      <c r="T8425"/>
      <c r="U8425"/>
      <c r="V8425"/>
      <c r="W8425"/>
      <c r="X8425"/>
      <c r="Y8425"/>
      <c r="Z8425"/>
      <c r="AA8425"/>
      <c r="AB8425"/>
      <c r="AC8425"/>
      <c r="AD8425"/>
      <c r="AE8425"/>
      <c r="AF8425"/>
      <c r="AG8425"/>
      <c r="AH8425"/>
      <c r="AI8425"/>
      <c r="AJ8425"/>
      <c r="AK8425"/>
      <c r="AL8425"/>
      <c r="AM8425"/>
      <c r="AN8425"/>
      <c r="AO8425"/>
      <c r="AP8425"/>
      <c r="AQ8425"/>
      <c r="AR8425"/>
      <c r="AS8425"/>
      <c r="AT8425"/>
      <c r="AU8425"/>
      <c r="AV8425"/>
      <c r="AW8425"/>
      <c r="AX8425"/>
      <c r="AY8425"/>
      <c r="AZ8425"/>
    </row>
    <row r="8426" spans="1:52">
      <c r="A8426"/>
      <c r="B8426"/>
      <c r="C8426"/>
      <c r="D8426"/>
      <c r="E8426"/>
      <c r="F8426"/>
      <c r="G8426"/>
      <c r="H8426"/>
      <c r="I8426"/>
      <c r="J8426"/>
      <c r="K8426"/>
      <c r="L8426"/>
      <c r="M8426"/>
      <c r="N8426"/>
      <c r="O8426"/>
      <c r="P8426"/>
      <c r="Q8426"/>
      <c r="R8426"/>
      <c r="S8426"/>
      <c r="T8426"/>
      <c r="U8426"/>
      <c r="V8426"/>
      <c r="W8426"/>
      <c r="X8426"/>
      <c r="Y8426"/>
      <c r="Z8426"/>
      <c r="AA8426"/>
      <c r="AB8426"/>
      <c r="AC8426"/>
      <c r="AD8426"/>
      <c r="AE8426"/>
      <c r="AF8426"/>
      <c r="AG8426"/>
      <c r="AH8426"/>
      <c r="AI8426"/>
      <c r="AJ8426"/>
      <c r="AK8426"/>
      <c r="AL8426"/>
      <c r="AM8426"/>
      <c r="AN8426"/>
      <c r="AO8426"/>
      <c r="AP8426"/>
      <c r="AQ8426"/>
      <c r="AR8426"/>
      <c r="AS8426"/>
      <c r="AT8426"/>
      <c r="AU8426"/>
      <c r="AV8426"/>
      <c r="AW8426"/>
      <c r="AX8426"/>
      <c r="AY8426"/>
      <c r="AZ8426"/>
    </row>
    <row r="8427" spans="1:52">
      <c r="A8427"/>
      <c r="B8427"/>
      <c r="C8427"/>
      <c r="D8427"/>
      <c r="E8427"/>
      <c r="F8427"/>
      <c r="G8427"/>
      <c r="H8427"/>
      <c r="I8427"/>
      <c r="J8427"/>
      <c r="K8427"/>
      <c r="L8427"/>
      <c r="M8427"/>
      <c r="N8427"/>
      <c r="O8427"/>
      <c r="P8427"/>
      <c r="Q8427"/>
      <c r="R8427"/>
      <c r="S8427"/>
      <c r="T8427"/>
      <c r="U8427"/>
      <c r="V8427"/>
      <c r="W8427"/>
      <c r="X8427"/>
      <c r="Y8427"/>
      <c r="Z8427"/>
      <c r="AA8427"/>
      <c r="AB8427"/>
      <c r="AC8427"/>
      <c r="AD8427"/>
      <c r="AE8427"/>
      <c r="AF8427"/>
      <c r="AG8427"/>
      <c r="AH8427"/>
      <c r="AI8427"/>
      <c r="AJ8427"/>
      <c r="AK8427"/>
      <c r="AL8427"/>
      <c r="AM8427"/>
      <c r="AN8427"/>
      <c r="AO8427"/>
      <c r="AP8427"/>
      <c r="AQ8427"/>
      <c r="AR8427"/>
      <c r="AS8427"/>
      <c r="AT8427"/>
      <c r="AU8427"/>
      <c r="AV8427"/>
      <c r="AW8427"/>
      <c r="AX8427"/>
      <c r="AY8427"/>
      <c r="AZ8427"/>
    </row>
    <row r="8428" spans="1:52">
      <c r="A8428"/>
      <c r="B8428"/>
      <c r="C8428"/>
      <c r="D8428"/>
      <c r="E8428"/>
      <c r="F8428"/>
      <c r="G8428"/>
      <c r="H8428"/>
      <c r="I8428"/>
      <c r="J8428"/>
      <c r="K8428"/>
      <c r="L8428"/>
      <c r="M8428"/>
      <c r="N8428"/>
      <c r="O8428"/>
      <c r="P8428"/>
      <c r="Q8428"/>
      <c r="R8428"/>
      <c r="S8428"/>
      <c r="T8428"/>
      <c r="U8428"/>
      <c r="V8428"/>
      <c r="W8428"/>
      <c r="X8428"/>
      <c r="Y8428"/>
      <c r="Z8428"/>
      <c r="AA8428"/>
      <c r="AB8428"/>
      <c r="AC8428"/>
      <c r="AD8428"/>
      <c r="AE8428"/>
      <c r="AF8428"/>
      <c r="AG8428"/>
      <c r="AH8428"/>
      <c r="AI8428"/>
      <c r="AJ8428"/>
      <c r="AK8428"/>
      <c r="AL8428"/>
      <c r="AM8428"/>
      <c r="AN8428"/>
      <c r="AO8428"/>
      <c r="AP8428"/>
      <c r="AQ8428"/>
      <c r="AR8428"/>
      <c r="AS8428"/>
      <c r="AT8428"/>
      <c r="AU8428"/>
      <c r="AV8428"/>
      <c r="AW8428"/>
      <c r="AX8428"/>
      <c r="AY8428"/>
      <c r="AZ8428"/>
    </row>
    <row r="8429" spans="1:52">
      <c r="A8429"/>
      <c r="B8429"/>
      <c r="C8429"/>
      <c r="D8429"/>
      <c r="E8429"/>
      <c r="F8429"/>
      <c r="G8429"/>
      <c r="H8429"/>
      <c r="I8429"/>
      <c r="J8429"/>
      <c r="K8429"/>
      <c r="L8429"/>
      <c r="M8429"/>
      <c r="N8429"/>
      <c r="O8429"/>
      <c r="P8429"/>
      <c r="Q8429"/>
      <c r="R8429"/>
      <c r="S8429"/>
      <c r="T8429"/>
      <c r="U8429"/>
      <c r="V8429"/>
      <c r="W8429"/>
      <c r="X8429"/>
      <c r="Y8429"/>
      <c r="Z8429"/>
      <c r="AA8429"/>
      <c r="AB8429"/>
      <c r="AC8429"/>
      <c r="AD8429"/>
      <c r="AE8429"/>
      <c r="AF8429"/>
      <c r="AG8429"/>
      <c r="AH8429"/>
      <c r="AI8429"/>
      <c r="AJ8429"/>
      <c r="AK8429"/>
      <c r="AL8429"/>
      <c r="AM8429"/>
      <c r="AN8429"/>
      <c r="AO8429"/>
      <c r="AP8429"/>
      <c r="AQ8429"/>
      <c r="AR8429"/>
      <c r="AS8429"/>
      <c r="AT8429"/>
      <c r="AU8429"/>
      <c r="AV8429"/>
      <c r="AW8429"/>
      <c r="AX8429"/>
      <c r="AY8429"/>
      <c r="AZ8429"/>
    </row>
    <row r="8430" spans="1:52">
      <c r="A8430"/>
      <c r="B8430"/>
      <c r="C8430"/>
      <c r="D8430"/>
      <c r="E8430"/>
      <c r="F8430"/>
      <c r="G8430"/>
      <c r="H8430"/>
      <c r="I8430"/>
      <c r="J8430"/>
      <c r="K8430"/>
      <c r="L8430"/>
      <c r="M8430"/>
      <c r="N8430"/>
      <c r="O8430"/>
      <c r="P8430"/>
      <c r="Q8430"/>
      <c r="R8430"/>
      <c r="S8430"/>
      <c r="T8430"/>
      <c r="U8430"/>
      <c r="V8430"/>
      <c r="W8430"/>
      <c r="X8430"/>
      <c r="Y8430"/>
      <c r="Z8430"/>
      <c r="AA8430"/>
      <c r="AB8430"/>
      <c r="AC8430"/>
      <c r="AD8430"/>
      <c r="AE8430"/>
      <c r="AF8430"/>
      <c r="AG8430"/>
      <c r="AH8430"/>
      <c r="AI8430"/>
      <c r="AJ8430"/>
      <c r="AK8430"/>
      <c r="AL8430"/>
      <c r="AM8430"/>
      <c r="AN8430"/>
      <c r="AO8430"/>
      <c r="AP8430"/>
      <c r="AQ8430"/>
      <c r="AR8430"/>
      <c r="AS8430"/>
      <c r="AT8430"/>
      <c r="AU8430"/>
      <c r="AV8430"/>
      <c r="AW8430"/>
      <c r="AX8430"/>
      <c r="AY8430"/>
      <c r="AZ8430"/>
    </row>
    <row r="8431" spans="1:52">
      <c r="A8431"/>
      <c r="B8431"/>
      <c r="C8431"/>
      <c r="D8431"/>
      <c r="E8431"/>
      <c r="F8431"/>
      <c r="G8431"/>
      <c r="H8431"/>
      <c r="I8431"/>
      <c r="J8431"/>
      <c r="K8431"/>
      <c r="L8431"/>
      <c r="M8431"/>
      <c r="N8431"/>
      <c r="O8431"/>
      <c r="P8431"/>
      <c r="Q8431"/>
      <c r="R8431"/>
      <c r="S8431"/>
      <c r="T8431"/>
      <c r="U8431"/>
      <c r="V8431"/>
      <c r="W8431"/>
      <c r="X8431"/>
      <c r="Y8431"/>
      <c r="Z8431"/>
      <c r="AA8431"/>
      <c r="AB8431"/>
      <c r="AC8431"/>
      <c r="AD8431"/>
      <c r="AE8431"/>
      <c r="AF8431"/>
      <c r="AG8431"/>
      <c r="AH8431"/>
      <c r="AI8431"/>
      <c r="AJ8431"/>
      <c r="AK8431"/>
      <c r="AL8431"/>
      <c r="AM8431"/>
      <c r="AN8431"/>
      <c r="AO8431"/>
      <c r="AP8431"/>
      <c r="AQ8431"/>
      <c r="AR8431"/>
      <c r="AS8431"/>
      <c r="AT8431"/>
      <c r="AU8431"/>
      <c r="AV8431"/>
      <c r="AW8431"/>
      <c r="AX8431"/>
      <c r="AY8431"/>
      <c r="AZ8431"/>
    </row>
    <row r="8432" spans="1:52">
      <c r="A8432"/>
      <c r="B8432"/>
      <c r="C8432"/>
      <c r="D8432"/>
      <c r="E8432"/>
      <c r="F8432"/>
      <c r="G8432"/>
      <c r="H8432"/>
      <c r="I8432"/>
      <c r="J8432"/>
      <c r="K8432"/>
      <c r="L8432"/>
      <c r="M8432"/>
      <c r="N8432"/>
      <c r="O8432"/>
      <c r="P8432"/>
      <c r="Q8432"/>
      <c r="R8432"/>
      <c r="S8432"/>
      <c r="T8432"/>
      <c r="U8432"/>
      <c r="V8432"/>
      <c r="W8432"/>
      <c r="X8432"/>
      <c r="Y8432"/>
      <c r="Z8432"/>
      <c r="AA8432"/>
      <c r="AB8432"/>
      <c r="AC8432"/>
      <c r="AD8432"/>
      <c r="AE8432"/>
      <c r="AF8432"/>
      <c r="AG8432"/>
      <c r="AH8432"/>
      <c r="AI8432"/>
      <c r="AJ8432"/>
      <c r="AK8432"/>
      <c r="AL8432"/>
      <c r="AM8432"/>
      <c r="AN8432"/>
      <c r="AO8432"/>
      <c r="AP8432"/>
      <c r="AQ8432"/>
      <c r="AR8432"/>
      <c r="AS8432"/>
      <c r="AT8432"/>
      <c r="AU8432"/>
      <c r="AV8432"/>
      <c r="AW8432"/>
      <c r="AX8432"/>
      <c r="AY8432"/>
      <c r="AZ8432"/>
    </row>
    <row r="8433" spans="1:52">
      <c r="A8433"/>
      <c r="B8433"/>
      <c r="C8433"/>
      <c r="D8433"/>
      <c r="E8433"/>
      <c r="F8433"/>
      <c r="G8433"/>
      <c r="H8433"/>
      <c r="I8433"/>
      <c r="J8433"/>
      <c r="K8433"/>
      <c r="L8433"/>
      <c r="M8433"/>
      <c r="N8433"/>
      <c r="O8433"/>
      <c r="P8433"/>
      <c r="Q8433"/>
      <c r="R8433"/>
      <c r="S8433"/>
      <c r="T8433"/>
      <c r="U8433"/>
      <c r="V8433"/>
      <c r="W8433"/>
      <c r="X8433"/>
      <c r="Y8433"/>
      <c r="Z8433"/>
      <c r="AA8433"/>
      <c r="AB8433"/>
      <c r="AC8433"/>
      <c r="AD8433"/>
      <c r="AE8433"/>
      <c r="AF8433"/>
      <c r="AG8433"/>
      <c r="AH8433"/>
      <c r="AI8433"/>
      <c r="AJ8433"/>
      <c r="AK8433"/>
      <c r="AL8433"/>
      <c r="AM8433"/>
      <c r="AN8433"/>
      <c r="AO8433"/>
      <c r="AP8433"/>
      <c r="AQ8433"/>
      <c r="AR8433"/>
      <c r="AS8433"/>
      <c r="AT8433"/>
      <c r="AU8433"/>
      <c r="AV8433"/>
      <c r="AW8433"/>
      <c r="AX8433"/>
      <c r="AY8433"/>
      <c r="AZ8433"/>
    </row>
    <row r="8434" spans="1:52">
      <c r="A8434"/>
      <c r="B8434"/>
      <c r="C8434"/>
      <c r="D8434"/>
      <c r="E8434"/>
      <c r="F8434"/>
      <c r="G8434"/>
      <c r="H8434"/>
      <c r="I8434"/>
      <c r="J8434"/>
      <c r="K8434"/>
      <c r="L8434"/>
      <c r="M8434"/>
      <c r="N8434"/>
      <c r="O8434"/>
      <c r="P8434"/>
      <c r="Q8434"/>
      <c r="R8434"/>
      <c r="S8434"/>
      <c r="T8434"/>
      <c r="U8434"/>
      <c r="V8434"/>
      <c r="W8434"/>
      <c r="X8434"/>
      <c r="Y8434"/>
      <c r="Z8434"/>
      <c r="AA8434"/>
      <c r="AB8434"/>
      <c r="AC8434"/>
      <c r="AD8434"/>
      <c r="AE8434"/>
      <c r="AF8434"/>
      <c r="AG8434"/>
      <c r="AH8434"/>
      <c r="AI8434"/>
      <c r="AJ8434"/>
      <c r="AK8434"/>
      <c r="AL8434"/>
      <c r="AM8434"/>
      <c r="AN8434"/>
      <c r="AO8434"/>
      <c r="AP8434"/>
      <c r="AQ8434"/>
      <c r="AR8434"/>
      <c r="AS8434"/>
      <c r="AT8434"/>
      <c r="AU8434"/>
      <c r="AV8434"/>
      <c r="AW8434"/>
      <c r="AX8434"/>
      <c r="AY8434"/>
      <c r="AZ8434"/>
    </row>
    <row r="8435" spans="1:52">
      <c r="A8435"/>
      <c r="B8435"/>
      <c r="C8435"/>
      <c r="D8435"/>
      <c r="E8435"/>
      <c r="F8435"/>
      <c r="G8435"/>
      <c r="H8435"/>
      <c r="I8435"/>
      <c r="J8435"/>
      <c r="K8435"/>
      <c r="L8435"/>
      <c r="M8435"/>
      <c r="N8435"/>
      <c r="O8435"/>
      <c r="P8435"/>
      <c r="Q8435"/>
      <c r="R8435"/>
      <c r="S8435"/>
      <c r="T8435"/>
      <c r="U8435"/>
      <c r="V8435"/>
      <c r="W8435"/>
      <c r="X8435"/>
      <c r="Y8435"/>
      <c r="Z8435"/>
      <c r="AA8435"/>
      <c r="AB8435"/>
      <c r="AC8435"/>
      <c r="AD8435"/>
      <c r="AE8435"/>
      <c r="AF8435"/>
      <c r="AG8435"/>
      <c r="AH8435"/>
      <c r="AI8435"/>
      <c r="AJ8435"/>
      <c r="AK8435"/>
      <c r="AL8435"/>
      <c r="AM8435"/>
      <c r="AN8435"/>
      <c r="AO8435"/>
      <c r="AP8435"/>
      <c r="AQ8435"/>
      <c r="AR8435"/>
      <c r="AS8435"/>
      <c r="AT8435"/>
      <c r="AU8435"/>
      <c r="AV8435"/>
      <c r="AW8435"/>
      <c r="AX8435"/>
      <c r="AY8435"/>
      <c r="AZ8435"/>
    </row>
    <row r="8436" spans="1:52">
      <c r="A8436"/>
      <c r="B8436"/>
      <c r="C8436"/>
      <c r="D8436"/>
      <c r="E8436"/>
      <c r="F8436"/>
      <c r="G8436"/>
      <c r="H8436"/>
      <c r="I8436"/>
      <c r="J8436"/>
      <c r="K8436"/>
      <c r="L8436"/>
      <c r="M8436"/>
      <c r="N8436"/>
      <c r="O8436"/>
      <c r="P8436"/>
      <c r="Q8436"/>
      <c r="R8436"/>
      <c r="S8436"/>
      <c r="T8436"/>
      <c r="U8436"/>
      <c r="V8436"/>
      <c r="W8436"/>
      <c r="X8436"/>
      <c r="Y8436"/>
      <c r="Z8436"/>
      <c r="AA8436"/>
      <c r="AB8436"/>
      <c r="AC8436"/>
      <c r="AD8436"/>
      <c r="AE8436"/>
      <c r="AF8436"/>
      <c r="AG8436"/>
      <c r="AH8436"/>
      <c r="AI8436"/>
      <c r="AJ8436"/>
      <c r="AK8436"/>
      <c r="AL8436"/>
      <c r="AM8436"/>
      <c r="AN8436"/>
      <c r="AO8436"/>
      <c r="AP8436"/>
      <c r="AQ8436"/>
      <c r="AR8436"/>
      <c r="AS8436"/>
      <c r="AT8436"/>
      <c r="AU8436"/>
      <c r="AV8436"/>
      <c r="AW8436"/>
      <c r="AX8436"/>
      <c r="AY8436"/>
      <c r="AZ8436"/>
    </row>
    <row r="8437" spans="1:52">
      <c r="A8437"/>
      <c r="B8437"/>
      <c r="C8437"/>
      <c r="D8437"/>
      <c r="E8437"/>
      <c r="F8437"/>
      <c r="G8437"/>
      <c r="H8437"/>
      <c r="I8437"/>
      <c r="J8437"/>
      <c r="K8437"/>
      <c r="L8437"/>
      <c r="M8437"/>
      <c r="N8437"/>
      <c r="O8437"/>
      <c r="P8437"/>
      <c r="Q8437"/>
      <c r="R8437"/>
      <c r="S8437"/>
      <c r="T8437"/>
      <c r="U8437"/>
      <c r="V8437"/>
      <c r="W8437"/>
      <c r="X8437"/>
      <c r="Y8437"/>
      <c r="Z8437"/>
      <c r="AA8437"/>
      <c r="AB8437"/>
      <c r="AC8437"/>
      <c r="AD8437"/>
      <c r="AE8437"/>
      <c r="AF8437"/>
      <c r="AG8437"/>
      <c r="AH8437"/>
      <c r="AI8437"/>
      <c r="AJ8437"/>
      <c r="AK8437"/>
      <c r="AL8437"/>
      <c r="AM8437"/>
      <c r="AN8437"/>
      <c r="AO8437"/>
      <c r="AP8437"/>
      <c r="AQ8437"/>
      <c r="AR8437"/>
      <c r="AS8437"/>
      <c r="AT8437"/>
      <c r="AU8437"/>
      <c r="AV8437"/>
      <c r="AW8437"/>
      <c r="AX8437"/>
      <c r="AY8437"/>
      <c r="AZ8437"/>
    </row>
    <row r="8438" spans="1:52">
      <c r="A8438"/>
      <c r="B8438"/>
      <c r="C8438"/>
      <c r="D8438"/>
      <c r="E8438"/>
      <c r="F8438"/>
      <c r="G8438"/>
      <c r="H8438"/>
      <c r="I8438"/>
      <c r="J8438"/>
      <c r="K8438"/>
      <c r="L8438"/>
      <c r="M8438"/>
      <c r="N8438"/>
      <c r="O8438"/>
      <c r="P8438"/>
      <c r="Q8438"/>
      <c r="R8438"/>
      <c r="S8438"/>
      <c r="T8438"/>
      <c r="U8438"/>
      <c r="V8438"/>
      <c r="W8438"/>
      <c r="X8438"/>
      <c r="Y8438"/>
      <c r="Z8438"/>
      <c r="AA8438"/>
      <c r="AB8438"/>
      <c r="AC8438"/>
      <c r="AD8438"/>
      <c r="AE8438"/>
      <c r="AF8438"/>
      <c r="AG8438"/>
      <c r="AH8438"/>
      <c r="AI8438"/>
      <c r="AJ8438"/>
      <c r="AK8438"/>
      <c r="AL8438"/>
      <c r="AM8438"/>
      <c r="AN8438"/>
      <c r="AO8438"/>
      <c r="AP8438"/>
      <c r="AQ8438"/>
      <c r="AR8438"/>
      <c r="AS8438"/>
      <c r="AT8438"/>
      <c r="AU8438"/>
      <c r="AV8438"/>
      <c r="AW8438"/>
      <c r="AX8438"/>
      <c r="AY8438"/>
      <c r="AZ8438"/>
    </row>
    <row r="8439" spans="1:52">
      <c r="A8439"/>
      <c r="B8439"/>
      <c r="C8439"/>
      <c r="D8439"/>
      <c r="E8439"/>
      <c r="F8439"/>
      <c r="G8439"/>
      <c r="H8439"/>
      <c r="I8439"/>
      <c r="J8439"/>
      <c r="K8439"/>
      <c r="L8439"/>
      <c r="M8439"/>
      <c r="N8439"/>
      <c r="O8439"/>
      <c r="P8439"/>
      <c r="Q8439"/>
      <c r="R8439"/>
      <c r="S8439"/>
      <c r="T8439"/>
      <c r="U8439"/>
      <c r="V8439"/>
      <c r="W8439"/>
      <c r="X8439"/>
      <c r="Y8439"/>
      <c r="Z8439"/>
      <c r="AA8439"/>
      <c r="AB8439"/>
      <c r="AC8439"/>
      <c r="AD8439"/>
      <c r="AE8439"/>
      <c r="AF8439"/>
      <c r="AG8439"/>
      <c r="AH8439"/>
      <c r="AI8439"/>
      <c r="AJ8439"/>
      <c r="AK8439"/>
      <c r="AL8439"/>
      <c r="AM8439"/>
      <c r="AN8439"/>
      <c r="AO8439"/>
      <c r="AP8439"/>
      <c r="AQ8439"/>
      <c r="AR8439"/>
      <c r="AS8439"/>
      <c r="AT8439"/>
      <c r="AU8439"/>
      <c r="AV8439"/>
      <c r="AW8439"/>
      <c r="AX8439"/>
      <c r="AY8439"/>
      <c r="AZ8439"/>
    </row>
    <row r="8440" spans="1:52">
      <c r="A8440"/>
      <c r="B8440"/>
      <c r="C8440"/>
      <c r="D8440"/>
      <c r="E8440"/>
      <c r="F8440"/>
      <c r="G8440"/>
      <c r="H8440"/>
      <c r="I8440"/>
      <c r="J8440"/>
      <c r="K8440"/>
      <c r="L8440"/>
      <c r="M8440"/>
      <c r="N8440"/>
      <c r="O8440"/>
      <c r="P8440"/>
      <c r="Q8440"/>
      <c r="R8440"/>
      <c r="S8440"/>
      <c r="T8440"/>
      <c r="U8440"/>
      <c r="V8440"/>
      <c r="W8440"/>
      <c r="X8440"/>
      <c r="Y8440"/>
      <c r="Z8440"/>
      <c r="AA8440"/>
      <c r="AB8440"/>
      <c r="AC8440"/>
      <c r="AD8440"/>
      <c r="AE8440"/>
      <c r="AF8440"/>
      <c r="AG8440"/>
      <c r="AH8440"/>
      <c r="AI8440"/>
      <c r="AJ8440"/>
      <c r="AK8440"/>
      <c r="AL8440"/>
      <c r="AM8440"/>
      <c r="AN8440"/>
      <c r="AO8440"/>
      <c r="AP8440"/>
      <c r="AQ8440"/>
      <c r="AR8440"/>
      <c r="AS8440"/>
      <c r="AT8440"/>
      <c r="AU8440"/>
      <c r="AV8440"/>
      <c r="AW8440"/>
      <c r="AX8440"/>
      <c r="AY8440"/>
      <c r="AZ8440"/>
    </row>
    <row r="8441" spans="1:52">
      <c r="A8441"/>
      <c r="B8441"/>
      <c r="C8441"/>
      <c r="D8441"/>
      <c r="E8441"/>
      <c r="F8441"/>
      <c r="G8441"/>
      <c r="H8441"/>
      <c r="I8441"/>
      <c r="J8441"/>
      <c r="K8441"/>
      <c r="L8441"/>
      <c r="M8441"/>
      <c r="N8441"/>
      <c r="O8441"/>
      <c r="P8441"/>
      <c r="Q8441"/>
      <c r="R8441"/>
      <c r="S8441"/>
      <c r="T8441"/>
      <c r="U8441"/>
      <c r="V8441"/>
      <c r="W8441"/>
      <c r="X8441"/>
      <c r="Y8441"/>
      <c r="Z8441"/>
      <c r="AA8441"/>
      <c r="AB8441"/>
      <c r="AC8441"/>
      <c r="AD8441"/>
      <c r="AE8441"/>
      <c r="AF8441"/>
      <c r="AG8441"/>
      <c r="AH8441"/>
      <c r="AI8441"/>
      <c r="AJ8441"/>
      <c r="AK8441"/>
      <c r="AL8441"/>
      <c r="AM8441"/>
      <c r="AN8441"/>
      <c r="AO8441"/>
      <c r="AP8441"/>
      <c r="AQ8441"/>
      <c r="AR8441"/>
      <c r="AS8441"/>
      <c r="AT8441"/>
      <c r="AU8441"/>
      <c r="AV8441"/>
      <c r="AW8441"/>
      <c r="AX8441"/>
      <c r="AY8441"/>
      <c r="AZ8441"/>
    </row>
    <row r="8442" spans="1:52">
      <c r="A8442"/>
      <c r="B8442"/>
      <c r="C8442"/>
      <c r="D8442"/>
      <c r="E8442"/>
      <c r="F8442"/>
      <c r="G8442"/>
      <c r="H8442"/>
      <c r="I8442"/>
      <c r="J8442"/>
      <c r="K8442"/>
      <c r="L8442"/>
      <c r="M8442"/>
      <c r="N8442"/>
      <c r="O8442"/>
      <c r="P8442"/>
      <c r="Q8442"/>
      <c r="R8442"/>
      <c r="S8442"/>
      <c r="T8442"/>
      <c r="U8442"/>
      <c r="V8442"/>
      <c r="W8442"/>
      <c r="X8442"/>
      <c r="Y8442"/>
      <c r="Z8442"/>
      <c r="AA8442"/>
      <c r="AB8442"/>
      <c r="AC8442"/>
      <c r="AD8442"/>
      <c r="AE8442"/>
      <c r="AF8442"/>
      <c r="AG8442"/>
      <c r="AH8442"/>
      <c r="AI8442"/>
      <c r="AJ8442"/>
      <c r="AK8442"/>
      <c r="AL8442"/>
      <c r="AM8442"/>
      <c r="AN8442"/>
      <c r="AO8442"/>
      <c r="AP8442"/>
      <c r="AQ8442"/>
      <c r="AR8442"/>
      <c r="AS8442"/>
      <c r="AT8442"/>
      <c r="AU8442"/>
      <c r="AV8442"/>
      <c r="AW8442"/>
      <c r="AX8442"/>
      <c r="AY8442"/>
      <c r="AZ8442"/>
    </row>
    <row r="8443" spans="1:52">
      <c r="A8443"/>
      <c r="B8443"/>
      <c r="C8443"/>
      <c r="D8443"/>
      <c r="E8443"/>
      <c r="F8443"/>
      <c r="G8443"/>
      <c r="H8443"/>
      <c r="I8443"/>
      <c r="J8443"/>
      <c r="K8443"/>
      <c r="L8443"/>
      <c r="M8443"/>
      <c r="N8443"/>
      <c r="O8443"/>
      <c r="P8443"/>
      <c r="Q8443"/>
      <c r="R8443"/>
      <c r="S8443"/>
      <c r="T8443"/>
      <c r="U8443"/>
      <c r="V8443"/>
      <c r="W8443"/>
      <c r="X8443"/>
      <c r="Y8443"/>
      <c r="Z8443"/>
      <c r="AA8443"/>
      <c r="AB8443"/>
      <c r="AC8443"/>
      <c r="AD8443"/>
      <c r="AE8443"/>
      <c r="AF8443"/>
      <c r="AG8443"/>
      <c r="AH8443"/>
      <c r="AI8443"/>
      <c r="AJ8443"/>
      <c r="AK8443"/>
      <c r="AL8443"/>
      <c r="AM8443"/>
      <c r="AN8443"/>
      <c r="AO8443"/>
      <c r="AP8443"/>
      <c r="AQ8443"/>
      <c r="AR8443"/>
      <c r="AS8443"/>
      <c r="AT8443"/>
      <c r="AU8443"/>
      <c r="AV8443"/>
      <c r="AW8443"/>
      <c r="AX8443"/>
      <c r="AY8443"/>
      <c r="AZ8443"/>
    </row>
    <row r="8444" spans="1:52">
      <c r="A8444"/>
      <c r="B8444"/>
      <c r="C8444"/>
      <c r="D8444"/>
      <c r="E8444"/>
      <c r="F8444"/>
      <c r="G8444"/>
      <c r="H8444"/>
      <c r="I8444"/>
      <c r="J8444"/>
      <c r="K8444"/>
      <c r="L8444"/>
      <c r="M8444"/>
      <c r="N8444"/>
      <c r="O8444"/>
      <c r="P8444"/>
      <c r="Q8444"/>
      <c r="R8444"/>
      <c r="S8444"/>
      <c r="T8444"/>
      <c r="U8444"/>
      <c r="V8444"/>
      <c r="W8444"/>
      <c r="X8444"/>
      <c r="Y8444"/>
      <c r="Z8444"/>
      <c r="AA8444"/>
      <c r="AB8444"/>
      <c r="AC8444"/>
      <c r="AD8444"/>
      <c r="AE8444"/>
      <c r="AF8444"/>
      <c r="AG8444"/>
      <c r="AH8444"/>
      <c r="AI8444"/>
      <c r="AJ8444"/>
      <c r="AK8444"/>
      <c r="AL8444"/>
      <c r="AM8444"/>
      <c r="AN8444"/>
      <c r="AO8444"/>
      <c r="AP8444"/>
      <c r="AQ8444"/>
      <c r="AR8444"/>
      <c r="AS8444"/>
      <c r="AT8444"/>
      <c r="AU8444"/>
      <c r="AV8444"/>
      <c r="AW8444"/>
      <c r="AX8444"/>
      <c r="AY8444"/>
      <c r="AZ8444"/>
    </row>
    <row r="8445" spans="1:52">
      <c r="A8445"/>
      <c r="B8445"/>
      <c r="C8445"/>
      <c r="D8445"/>
      <c r="E8445"/>
      <c r="F8445"/>
      <c r="G8445"/>
      <c r="H8445"/>
      <c r="I8445"/>
      <c r="J8445"/>
      <c r="K8445"/>
      <c r="L8445"/>
      <c r="M8445"/>
      <c r="N8445"/>
      <c r="O8445"/>
      <c r="P8445"/>
      <c r="Q8445"/>
      <c r="R8445"/>
      <c r="S8445"/>
      <c r="T8445"/>
      <c r="U8445"/>
      <c r="V8445"/>
      <c r="W8445"/>
      <c r="X8445"/>
      <c r="Y8445"/>
      <c r="Z8445"/>
      <c r="AA8445"/>
      <c r="AB8445"/>
      <c r="AC8445"/>
      <c r="AD8445"/>
      <c r="AE8445"/>
      <c r="AF8445"/>
      <c r="AG8445"/>
      <c r="AH8445"/>
      <c r="AI8445"/>
      <c r="AJ8445"/>
      <c r="AK8445"/>
      <c r="AL8445"/>
      <c r="AM8445"/>
      <c r="AN8445"/>
      <c r="AO8445"/>
      <c r="AP8445"/>
      <c r="AQ8445"/>
      <c r="AR8445"/>
      <c r="AS8445"/>
      <c r="AT8445"/>
      <c r="AU8445"/>
      <c r="AV8445"/>
      <c r="AW8445"/>
      <c r="AX8445"/>
      <c r="AY8445"/>
      <c r="AZ8445"/>
    </row>
    <row r="8446" spans="1:52">
      <c r="A8446"/>
      <c r="B8446"/>
      <c r="C8446"/>
      <c r="D8446"/>
      <c r="E8446"/>
      <c r="F8446"/>
      <c r="G8446"/>
      <c r="H8446"/>
      <c r="I8446"/>
      <c r="J8446"/>
      <c r="K8446"/>
      <c r="L8446"/>
      <c r="M8446"/>
      <c r="N8446"/>
      <c r="O8446"/>
      <c r="P8446"/>
      <c r="Q8446"/>
      <c r="R8446"/>
      <c r="S8446"/>
      <c r="T8446"/>
      <c r="U8446"/>
      <c r="V8446"/>
      <c r="W8446"/>
      <c r="X8446"/>
      <c r="Y8446"/>
      <c r="Z8446"/>
      <c r="AA8446"/>
      <c r="AB8446"/>
      <c r="AC8446"/>
      <c r="AD8446"/>
      <c r="AE8446"/>
      <c r="AF8446"/>
      <c r="AG8446"/>
      <c r="AH8446"/>
      <c r="AI8446"/>
      <c r="AJ8446"/>
      <c r="AK8446"/>
      <c r="AL8446"/>
      <c r="AM8446"/>
      <c r="AN8446"/>
      <c r="AO8446"/>
      <c r="AP8446"/>
      <c r="AQ8446"/>
      <c r="AR8446"/>
      <c r="AS8446"/>
      <c r="AT8446"/>
      <c r="AU8446"/>
      <c r="AV8446"/>
      <c r="AW8446"/>
      <c r="AX8446"/>
      <c r="AY8446"/>
      <c r="AZ8446"/>
    </row>
    <row r="8447" spans="1:52">
      <c r="A8447"/>
      <c r="B8447"/>
      <c r="C8447"/>
      <c r="D8447"/>
      <c r="E8447"/>
      <c r="F8447"/>
      <c r="G8447"/>
      <c r="H8447"/>
      <c r="I8447"/>
      <c r="J8447"/>
      <c r="K8447"/>
      <c r="L8447"/>
      <c r="M8447"/>
      <c r="N8447"/>
      <c r="O8447"/>
      <c r="P8447"/>
      <c r="Q8447"/>
      <c r="R8447"/>
      <c r="S8447"/>
      <c r="T8447"/>
      <c r="U8447"/>
      <c r="V8447"/>
      <c r="W8447"/>
      <c r="X8447"/>
      <c r="Y8447"/>
      <c r="Z8447"/>
      <c r="AA8447"/>
      <c r="AB8447"/>
      <c r="AC8447"/>
      <c r="AD8447"/>
      <c r="AE8447"/>
      <c r="AF8447"/>
      <c r="AG8447"/>
      <c r="AH8447"/>
      <c r="AI8447"/>
      <c r="AJ8447"/>
      <c r="AK8447"/>
      <c r="AL8447"/>
      <c r="AM8447"/>
      <c r="AN8447"/>
      <c r="AO8447"/>
      <c r="AP8447"/>
      <c r="AQ8447"/>
      <c r="AR8447"/>
      <c r="AS8447"/>
      <c r="AT8447"/>
      <c r="AU8447"/>
      <c r="AV8447"/>
      <c r="AW8447"/>
      <c r="AX8447"/>
      <c r="AY8447"/>
      <c r="AZ8447"/>
    </row>
    <row r="8448" spans="1:52">
      <c r="A8448"/>
      <c r="B8448"/>
      <c r="C8448"/>
      <c r="D8448"/>
      <c r="E8448"/>
      <c r="F8448"/>
      <c r="G8448"/>
      <c r="H8448"/>
      <c r="I8448"/>
      <c r="J8448"/>
      <c r="K8448"/>
      <c r="L8448"/>
      <c r="M8448"/>
      <c r="N8448"/>
      <c r="O8448"/>
      <c r="P8448"/>
      <c r="Q8448"/>
      <c r="R8448"/>
      <c r="S8448"/>
      <c r="T8448"/>
      <c r="U8448"/>
      <c r="V8448"/>
      <c r="W8448"/>
      <c r="X8448"/>
      <c r="Y8448"/>
      <c r="Z8448"/>
      <c r="AA8448"/>
      <c r="AB8448"/>
      <c r="AC8448"/>
      <c r="AD8448"/>
      <c r="AE8448"/>
      <c r="AF8448"/>
      <c r="AG8448"/>
      <c r="AH8448"/>
      <c r="AI8448"/>
      <c r="AJ8448"/>
      <c r="AK8448"/>
      <c r="AL8448"/>
      <c r="AM8448"/>
      <c r="AN8448"/>
      <c r="AO8448"/>
      <c r="AP8448"/>
      <c r="AQ8448"/>
      <c r="AR8448"/>
      <c r="AS8448"/>
      <c r="AT8448"/>
      <c r="AU8448"/>
      <c r="AV8448"/>
      <c r="AW8448"/>
      <c r="AX8448"/>
      <c r="AY8448"/>
      <c r="AZ8448"/>
    </row>
    <row r="8449" spans="1:52">
      <c r="A8449"/>
      <c r="B8449"/>
      <c r="C8449"/>
      <c r="D8449"/>
      <c r="E8449"/>
      <c r="F8449"/>
      <c r="G8449"/>
      <c r="H8449"/>
      <c r="I8449"/>
      <c r="J8449"/>
      <c r="K8449"/>
      <c r="L8449"/>
      <c r="M8449"/>
      <c r="N8449"/>
      <c r="O8449"/>
      <c r="P8449"/>
      <c r="Q8449"/>
      <c r="R8449"/>
      <c r="S8449"/>
      <c r="T8449"/>
      <c r="U8449"/>
      <c r="V8449"/>
      <c r="W8449"/>
      <c r="X8449"/>
      <c r="Y8449"/>
      <c r="Z8449"/>
      <c r="AA8449"/>
      <c r="AB8449"/>
      <c r="AC8449"/>
      <c r="AD8449"/>
      <c r="AE8449"/>
      <c r="AF8449"/>
      <c r="AG8449"/>
      <c r="AH8449"/>
      <c r="AI8449"/>
      <c r="AJ8449"/>
      <c r="AK8449"/>
      <c r="AL8449"/>
      <c r="AM8449"/>
      <c r="AN8449"/>
      <c r="AO8449"/>
      <c r="AP8449"/>
      <c r="AQ8449"/>
      <c r="AR8449"/>
      <c r="AS8449"/>
      <c r="AT8449"/>
      <c r="AU8449"/>
      <c r="AV8449"/>
      <c r="AW8449"/>
      <c r="AX8449"/>
      <c r="AY8449"/>
      <c r="AZ8449"/>
    </row>
    <row r="8450" spans="1:52">
      <c r="A8450"/>
      <c r="B8450"/>
      <c r="C8450"/>
      <c r="D8450"/>
      <c r="E8450"/>
      <c r="F8450"/>
      <c r="G8450"/>
      <c r="H8450"/>
      <c r="I8450"/>
      <c r="J8450"/>
      <c r="K8450"/>
      <c r="L8450"/>
      <c r="M8450"/>
      <c r="N8450"/>
      <c r="O8450"/>
      <c r="P8450"/>
      <c r="Q8450"/>
      <c r="R8450"/>
      <c r="S8450"/>
      <c r="T8450"/>
      <c r="U8450"/>
      <c r="V8450"/>
      <c r="W8450"/>
      <c r="X8450"/>
      <c r="Y8450"/>
      <c r="Z8450"/>
      <c r="AA8450"/>
      <c r="AB8450"/>
      <c r="AC8450"/>
      <c r="AD8450"/>
      <c r="AE8450"/>
      <c r="AF8450"/>
      <c r="AG8450"/>
      <c r="AH8450"/>
      <c r="AI8450"/>
      <c r="AJ8450"/>
      <c r="AK8450"/>
      <c r="AL8450"/>
      <c r="AM8450"/>
      <c r="AN8450"/>
      <c r="AO8450"/>
      <c r="AP8450"/>
      <c r="AQ8450"/>
      <c r="AR8450"/>
      <c r="AS8450"/>
      <c r="AT8450"/>
      <c r="AU8450"/>
      <c r="AV8450"/>
      <c r="AW8450"/>
      <c r="AX8450"/>
      <c r="AY8450"/>
      <c r="AZ8450"/>
    </row>
    <row r="8451" spans="1:52">
      <c r="A8451"/>
      <c r="B8451"/>
      <c r="C8451"/>
      <c r="D8451"/>
      <c r="E8451"/>
      <c r="F8451"/>
      <c r="G8451"/>
      <c r="H8451"/>
      <c r="I8451"/>
      <c r="J8451"/>
      <c r="K8451"/>
      <c r="L8451"/>
      <c r="M8451"/>
      <c r="N8451"/>
      <c r="O8451"/>
      <c r="P8451"/>
      <c r="Q8451"/>
      <c r="R8451"/>
      <c r="S8451"/>
      <c r="T8451"/>
      <c r="U8451"/>
      <c r="V8451"/>
      <c r="W8451"/>
      <c r="X8451"/>
      <c r="Y8451"/>
      <c r="Z8451"/>
      <c r="AA8451"/>
      <c r="AB8451"/>
      <c r="AC8451"/>
      <c r="AD8451"/>
      <c r="AE8451"/>
      <c r="AF8451"/>
      <c r="AG8451"/>
      <c r="AH8451"/>
      <c r="AI8451"/>
      <c r="AJ8451"/>
      <c r="AK8451"/>
      <c r="AL8451"/>
      <c r="AM8451"/>
      <c r="AN8451"/>
      <c r="AO8451"/>
      <c r="AP8451"/>
      <c r="AQ8451"/>
      <c r="AR8451"/>
      <c r="AS8451"/>
      <c r="AT8451"/>
      <c r="AU8451"/>
      <c r="AV8451"/>
      <c r="AW8451"/>
      <c r="AX8451"/>
      <c r="AY8451"/>
      <c r="AZ8451"/>
    </row>
    <row r="8452" spans="1:52">
      <c r="A8452"/>
      <c r="B8452"/>
      <c r="C8452"/>
      <c r="D8452"/>
      <c r="E8452"/>
      <c r="F8452"/>
      <c r="G8452"/>
      <c r="H8452"/>
      <c r="I8452"/>
      <c r="J8452"/>
      <c r="K8452"/>
      <c r="L8452"/>
      <c r="M8452"/>
      <c r="N8452"/>
      <c r="O8452"/>
      <c r="P8452"/>
      <c r="Q8452"/>
      <c r="R8452"/>
      <c r="S8452"/>
      <c r="T8452"/>
      <c r="U8452"/>
      <c r="V8452"/>
      <c r="W8452"/>
      <c r="X8452"/>
      <c r="Y8452"/>
      <c r="Z8452"/>
      <c r="AA8452"/>
      <c r="AB8452"/>
      <c r="AC8452"/>
      <c r="AD8452"/>
      <c r="AE8452"/>
      <c r="AF8452"/>
      <c r="AG8452"/>
      <c r="AH8452"/>
      <c r="AI8452"/>
      <c r="AJ8452"/>
      <c r="AK8452"/>
      <c r="AL8452"/>
      <c r="AM8452"/>
      <c r="AN8452"/>
      <c r="AO8452"/>
      <c r="AP8452"/>
      <c r="AQ8452"/>
      <c r="AR8452"/>
      <c r="AS8452"/>
      <c r="AT8452"/>
      <c r="AU8452"/>
      <c r="AV8452"/>
      <c r="AW8452"/>
      <c r="AX8452"/>
      <c r="AY8452"/>
      <c r="AZ8452"/>
    </row>
    <row r="8453" spans="1:52">
      <c r="A8453"/>
      <c r="B8453"/>
      <c r="C8453"/>
      <c r="D8453"/>
      <c r="E8453"/>
      <c r="F8453"/>
      <c r="G8453"/>
      <c r="H8453"/>
      <c r="I8453"/>
      <c r="J8453"/>
      <c r="K8453"/>
      <c r="L8453"/>
      <c r="M8453"/>
      <c r="N8453"/>
      <c r="O8453"/>
      <c r="P8453"/>
      <c r="Q8453"/>
      <c r="R8453"/>
      <c r="S8453"/>
      <c r="T8453"/>
      <c r="U8453"/>
      <c r="V8453"/>
      <c r="W8453"/>
      <c r="X8453"/>
      <c r="Y8453"/>
      <c r="Z8453"/>
      <c r="AA8453"/>
      <c r="AB8453"/>
      <c r="AC8453"/>
      <c r="AD8453"/>
      <c r="AE8453"/>
      <c r="AF8453"/>
      <c r="AG8453"/>
      <c r="AH8453"/>
      <c r="AI8453"/>
      <c r="AJ8453"/>
      <c r="AK8453"/>
      <c r="AL8453"/>
      <c r="AM8453"/>
      <c r="AN8453"/>
      <c r="AO8453"/>
      <c r="AP8453"/>
      <c r="AQ8453"/>
      <c r="AR8453"/>
      <c r="AS8453"/>
      <c r="AT8453"/>
      <c r="AU8453"/>
      <c r="AV8453"/>
      <c r="AW8453"/>
      <c r="AX8453"/>
      <c r="AY8453"/>
      <c r="AZ8453"/>
    </row>
    <row r="8454" spans="1:52">
      <c r="A8454"/>
      <c r="B8454"/>
      <c r="C8454"/>
      <c r="D8454"/>
      <c r="E8454"/>
      <c r="F8454"/>
      <c r="G8454"/>
      <c r="H8454"/>
      <c r="I8454"/>
      <c r="J8454"/>
      <c r="K8454"/>
      <c r="L8454"/>
      <c r="M8454"/>
      <c r="N8454"/>
      <c r="O8454"/>
      <c r="P8454"/>
      <c r="Q8454"/>
      <c r="R8454"/>
      <c r="S8454"/>
      <c r="T8454"/>
      <c r="U8454"/>
      <c r="V8454"/>
      <c r="W8454"/>
      <c r="X8454"/>
      <c r="Y8454"/>
      <c r="Z8454"/>
      <c r="AA8454"/>
      <c r="AB8454"/>
      <c r="AC8454"/>
      <c r="AD8454"/>
      <c r="AE8454"/>
      <c r="AF8454"/>
      <c r="AG8454"/>
      <c r="AH8454"/>
      <c r="AI8454"/>
      <c r="AJ8454"/>
      <c r="AK8454"/>
      <c r="AL8454"/>
      <c r="AM8454"/>
      <c r="AN8454"/>
      <c r="AO8454"/>
      <c r="AP8454"/>
      <c r="AQ8454"/>
      <c r="AR8454"/>
      <c r="AS8454"/>
      <c r="AT8454"/>
      <c r="AU8454"/>
      <c r="AV8454"/>
      <c r="AW8454"/>
      <c r="AX8454"/>
      <c r="AY8454"/>
      <c r="AZ8454"/>
    </row>
    <row r="8455" spans="1:52">
      <c r="A8455"/>
      <c r="B8455"/>
      <c r="C8455"/>
      <c r="D8455"/>
      <c r="E8455"/>
      <c r="F8455"/>
      <c r="G8455"/>
      <c r="H8455"/>
      <c r="I8455"/>
      <c r="J8455"/>
      <c r="K8455"/>
      <c r="L8455"/>
      <c r="M8455"/>
      <c r="N8455"/>
      <c r="O8455"/>
      <c r="P8455"/>
      <c r="Q8455"/>
      <c r="R8455"/>
      <c r="S8455"/>
      <c r="T8455"/>
      <c r="U8455"/>
      <c r="V8455"/>
      <c r="W8455"/>
      <c r="X8455"/>
      <c r="Y8455"/>
      <c r="Z8455"/>
      <c r="AA8455"/>
      <c r="AB8455"/>
      <c r="AC8455"/>
      <c r="AD8455"/>
      <c r="AE8455"/>
      <c r="AF8455"/>
      <c r="AG8455"/>
      <c r="AH8455"/>
      <c r="AI8455"/>
      <c r="AJ8455"/>
      <c r="AK8455"/>
      <c r="AL8455"/>
      <c r="AM8455"/>
      <c r="AN8455"/>
      <c r="AO8455"/>
      <c r="AP8455"/>
      <c r="AQ8455"/>
      <c r="AR8455"/>
      <c r="AS8455"/>
      <c r="AT8455"/>
      <c r="AU8455"/>
      <c r="AV8455"/>
      <c r="AW8455"/>
      <c r="AX8455"/>
      <c r="AY8455"/>
      <c r="AZ8455"/>
    </row>
    <row r="8456" spans="1:52">
      <c r="A8456"/>
      <c r="B8456"/>
      <c r="C8456"/>
      <c r="D8456"/>
      <c r="E8456"/>
      <c r="F8456"/>
      <c r="G8456"/>
      <c r="H8456"/>
      <c r="I8456"/>
      <c r="J8456"/>
      <c r="K8456"/>
      <c r="L8456"/>
      <c r="M8456"/>
      <c r="N8456"/>
      <c r="O8456"/>
      <c r="P8456"/>
      <c r="Q8456"/>
      <c r="R8456"/>
      <c r="S8456"/>
      <c r="T8456"/>
      <c r="U8456"/>
      <c r="V8456"/>
      <c r="W8456"/>
      <c r="X8456"/>
      <c r="Y8456"/>
      <c r="Z8456"/>
      <c r="AA8456"/>
      <c r="AB8456"/>
      <c r="AC8456"/>
      <c r="AD8456"/>
      <c r="AE8456"/>
      <c r="AF8456"/>
      <c r="AG8456"/>
      <c r="AH8456"/>
      <c r="AI8456"/>
      <c r="AJ8456"/>
      <c r="AK8456"/>
      <c r="AL8456"/>
      <c r="AM8456"/>
      <c r="AN8456"/>
      <c r="AO8456"/>
      <c r="AP8456"/>
      <c r="AQ8456"/>
      <c r="AR8456"/>
      <c r="AS8456"/>
      <c r="AT8456"/>
      <c r="AU8456"/>
      <c r="AV8456"/>
      <c r="AW8456"/>
      <c r="AX8456"/>
      <c r="AY8456"/>
      <c r="AZ8456"/>
    </row>
    <row r="8457" spans="1:52">
      <c r="A8457"/>
      <c r="B8457"/>
      <c r="C8457"/>
      <c r="D8457"/>
      <c r="E8457"/>
      <c r="F8457"/>
      <c r="G8457"/>
      <c r="H8457"/>
      <c r="I8457"/>
      <c r="J8457"/>
      <c r="K8457"/>
      <c r="L8457"/>
      <c r="M8457"/>
      <c r="N8457"/>
      <c r="O8457"/>
      <c r="P8457"/>
      <c r="Q8457"/>
      <c r="R8457"/>
      <c r="S8457"/>
      <c r="T8457"/>
      <c r="U8457"/>
      <c r="V8457"/>
      <c r="W8457"/>
      <c r="X8457"/>
      <c r="Y8457"/>
      <c r="Z8457"/>
      <c r="AA8457"/>
      <c r="AB8457"/>
      <c r="AC8457"/>
      <c r="AD8457"/>
      <c r="AE8457"/>
      <c r="AF8457"/>
      <c r="AG8457"/>
      <c r="AH8457"/>
      <c r="AI8457"/>
      <c r="AJ8457"/>
      <c r="AK8457"/>
      <c r="AL8457"/>
      <c r="AM8457"/>
      <c r="AN8457"/>
      <c r="AO8457"/>
      <c r="AP8457"/>
      <c r="AQ8457"/>
      <c r="AR8457"/>
      <c r="AS8457"/>
      <c r="AT8457"/>
      <c r="AU8457"/>
      <c r="AV8457"/>
      <c r="AW8457"/>
      <c r="AX8457"/>
      <c r="AY8457"/>
      <c r="AZ8457"/>
    </row>
    <row r="8458" spans="1:52">
      <c r="A8458"/>
      <c r="B8458"/>
      <c r="C8458"/>
      <c r="D8458"/>
      <c r="E8458"/>
      <c r="F8458"/>
      <c r="G8458"/>
      <c r="H8458"/>
      <c r="I8458"/>
      <c r="J8458"/>
      <c r="K8458"/>
      <c r="L8458"/>
      <c r="M8458"/>
      <c r="N8458"/>
      <c r="O8458"/>
      <c r="P8458"/>
      <c r="Q8458"/>
      <c r="R8458"/>
      <c r="S8458"/>
      <c r="T8458"/>
      <c r="U8458"/>
      <c r="V8458"/>
      <c r="W8458"/>
      <c r="X8458"/>
      <c r="Y8458"/>
      <c r="Z8458"/>
      <c r="AA8458"/>
      <c r="AB8458"/>
      <c r="AC8458"/>
      <c r="AD8458"/>
      <c r="AE8458"/>
      <c r="AF8458"/>
      <c r="AG8458"/>
      <c r="AH8458"/>
      <c r="AI8458"/>
      <c r="AJ8458"/>
      <c r="AK8458"/>
      <c r="AL8458"/>
      <c r="AM8458"/>
      <c r="AN8458"/>
      <c r="AO8458"/>
      <c r="AP8458"/>
      <c r="AQ8458"/>
      <c r="AR8458"/>
      <c r="AS8458"/>
      <c r="AT8458"/>
      <c r="AU8458"/>
      <c r="AV8458"/>
      <c r="AW8458"/>
      <c r="AX8458"/>
      <c r="AY8458"/>
      <c r="AZ8458"/>
    </row>
    <row r="8459" spans="1:52">
      <c r="A8459"/>
      <c r="B8459"/>
      <c r="C8459"/>
      <c r="D8459"/>
      <c r="E8459"/>
      <c r="F8459"/>
      <c r="G8459"/>
      <c r="H8459"/>
      <c r="I8459"/>
      <c r="J8459"/>
      <c r="K8459"/>
      <c r="L8459"/>
      <c r="M8459"/>
      <c r="N8459"/>
      <c r="O8459"/>
      <c r="P8459"/>
      <c r="Q8459"/>
      <c r="R8459"/>
      <c r="S8459"/>
      <c r="T8459"/>
      <c r="U8459"/>
      <c r="V8459"/>
      <c r="W8459"/>
      <c r="X8459"/>
      <c r="Y8459"/>
      <c r="Z8459"/>
      <c r="AA8459"/>
      <c r="AB8459"/>
      <c r="AC8459"/>
      <c r="AD8459"/>
      <c r="AE8459"/>
      <c r="AF8459"/>
      <c r="AG8459"/>
      <c r="AH8459"/>
      <c r="AI8459"/>
      <c r="AJ8459"/>
      <c r="AK8459"/>
      <c r="AL8459"/>
      <c r="AM8459"/>
      <c r="AN8459"/>
      <c r="AO8459"/>
      <c r="AP8459"/>
      <c r="AQ8459"/>
      <c r="AR8459"/>
      <c r="AS8459"/>
      <c r="AT8459"/>
      <c r="AU8459"/>
      <c r="AV8459"/>
      <c r="AW8459"/>
      <c r="AX8459"/>
      <c r="AY8459"/>
      <c r="AZ8459"/>
    </row>
    <row r="8460" spans="1:52">
      <c r="A8460"/>
      <c r="B8460"/>
      <c r="C8460"/>
      <c r="D8460"/>
      <c r="E8460"/>
      <c r="F8460"/>
      <c r="G8460"/>
      <c r="H8460"/>
      <c r="I8460"/>
      <c r="J8460"/>
      <c r="K8460"/>
      <c r="L8460"/>
      <c r="M8460"/>
      <c r="N8460"/>
      <c r="O8460"/>
      <c r="P8460"/>
      <c r="Q8460"/>
      <c r="R8460"/>
      <c r="S8460"/>
      <c r="T8460"/>
      <c r="U8460"/>
      <c r="V8460"/>
      <c r="W8460"/>
      <c r="X8460"/>
      <c r="Y8460"/>
      <c r="Z8460"/>
      <c r="AA8460"/>
      <c r="AB8460"/>
      <c r="AC8460"/>
      <c r="AD8460"/>
      <c r="AE8460"/>
      <c r="AF8460"/>
      <c r="AG8460"/>
      <c r="AH8460"/>
      <c r="AI8460"/>
      <c r="AJ8460"/>
      <c r="AK8460"/>
      <c r="AL8460"/>
      <c r="AM8460"/>
      <c r="AN8460"/>
      <c r="AO8460"/>
      <c r="AP8460"/>
      <c r="AQ8460"/>
      <c r="AR8460"/>
      <c r="AS8460"/>
      <c r="AT8460"/>
      <c r="AU8460"/>
      <c r="AV8460"/>
      <c r="AW8460"/>
      <c r="AX8460"/>
      <c r="AY8460"/>
      <c r="AZ8460"/>
    </row>
    <row r="8461" spans="1:52">
      <c r="A8461"/>
      <c r="B8461"/>
      <c r="C8461"/>
      <c r="D8461"/>
      <c r="E8461"/>
      <c r="F8461"/>
      <c r="G8461"/>
      <c r="H8461"/>
      <c r="I8461"/>
      <c r="J8461"/>
      <c r="K8461"/>
      <c r="L8461"/>
      <c r="M8461"/>
      <c r="N8461"/>
      <c r="O8461"/>
      <c r="P8461"/>
      <c r="Q8461"/>
      <c r="R8461"/>
      <c r="S8461"/>
      <c r="T8461"/>
      <c r="U8461"/>
      <c r="V8461"/>
      <c r="W8461"/>
      <c r="X8461"/>
      <c r="Y8461"/>
      <c r="Z8461"/>
      <c r="AA8461"/>
      <c r="AB8461"/>
      <c r="AC8461"/>
      <c r="AD8461"/>
      <c r="AE8461"/>
      <c r="AF8461"/>
      <c r="AG8461"/>
      <c r="AH8461"/>
      <c r="AI8461"/>
      <c r="AJ8461"/>
      <c r="AK8461"/>
      <c r="AL8461"/>
      <c r="AM8461"/>
      <c r="AN8461"/>
      <c r="AO8461"/>
      <c r="AP8461"/>
      <c r="AQ8461"/>
      <c r="AR8461"/>
      <c r="AS8461"/>
      <c r="AT8461"/>
      <c r="AU8461"/>
      <c r="AV8461"/>
      <c r="AW8461"/>
      <c r="AX8461"/>
      <c r="AY8461"/>
      <c r="AZ8461"/>
    </row>
    <row r="8462" spans="1:52">
      <c r="A8462"/>
      <c r="B8462"/>
      <c r="C8462"/>
      <c r="D8462"/>
      <c r="E8462"/>
      <c r="F8462"/>
      <c r="G8462"/>
      <c r="H8462"/>
      <c r="I8462"/>
      <c r="J8462"/>
      <c r="K8462"/>
      <c r="L8462"/>
      <c r="M8462"/>
      <c r="N8462"/>
      <c r="O8462"/>
      <c r="P8462"/>
      <c r="Q8462"/>
      <c r="R8462"/>
      <c r="S8462"/>
      <c r="T8462"/>
      <c r="U8462"/>
      <c r="V8462"/>
      <c r="W8462"/>
      <c r="X8462"/>
      <c r="Y8462"/>
      <c r="Z8462"/>
      <c r="AA8462"/>
      <c r="AB8462"/>
      <c r="AC8462"/>
      <c r="AD8462"/>
      <c r="AE8462"/>
      <c r="AF8462"/>
      <c r="AG8462"/>
      <c r="AH8462"/>
      <c r="AI8462"/>
      <c r="AJ8462"/>
      <c r="AK8462"/>
      <c r="AL8462"/>
      <c r="AM8462"/>
      <c r="AN8462"/>
      <c r="AO8462"/>
      <c r="AP8462"/>
      <c r="AQ8462"/>
      <c r="AR8462"/>
      <c r="AS8462"/>
      <c r="AT8462"/>
      <c r="AU8462"/>
      <c r="AV8462"/>
      <c r="AW8462"/>
      <c r="AX8462"/>
      <c r="AY8462"/>
      <c r="AZ8462"/>
    </row>
    <row r="8463" spans="1:52">
      <c r="A8463"/>
      <c r="B8463"/>
      <c r="C8463"/>
      <c r="D8463"/>
      <c r="E8463"/>
      <c r="F8463"/>
      <c r="G8463"/>
      <c r="H8463"/>
      <c r="I8463"/>
      <c r="J8463"/>
      <c r="K8463"/>
      <c r="L8463"/>
      <c r="M8463"/>
      <c r="N8463"/>
      <c r="O8463"/>
      <c r="P8463"/>
      <c r="Q8463"/>
      <c r="R8463"/>
      <c r="S8463"/>
      <c r="T8463"/>
      <c r="U8463"/>
      <c r="V8463"/>
      <c r="W8463"/>
      <c r="X8463"/>
      <c r="Y8463"/>
      <c r="Z8463"/>
      <c r="AA8463"/>
      <c r="AB8463"/>
      <c r="AC8463"/>
      <c r="AD8463"/>
      <c r="AE8463"/>
      <c r="AF8463"/>
      <c r="AG8463"/>
      <c r="AH8463"/>
      <c r="AI8463"/>
      <c r="AJ8463"/>
      <c r="AK8463"/>
      <c r="AL8463"/>
      <c r="AM8463"/>
      <c r="AN8463"/>
      <c r="AO8463"/>
      <c r="AP8463"/>
      <c r="AQ8463"/>
      <c r="AR8463"/>
      <c r="AS8463"/>
      <c r="AT8463"/>
      <c r="AU8463"/>
      <c r="AV8463"/>
      <c r="AW8463"/>
      <c r="AX8463"/>
      <c r="AY8463"/>
      <c r="AZ8463"/>
    </row>
    <row r="8464" spans="1:52">
      <c r="A8464"/>
      <c r="B8464"/>
      <c r="C8464"/>
      <c r="D8464"/>
      <c r="E8464"/>
      <c r="F8464"/>
      <c r="G8464"/>
      <c r="H8464"/>
      <c r="I8464"/>
      <c r="J8464"/>
      <c r="K8464"/>
      <c r="L8464"/>
      <c r="M8464"/>
      <c r="N8464"/>
      <c r="O8464"/>
      <c r="P8464"/>
      <c r="Q8464"/>
      <c r="R8464"/>
      <c r="S8464"/>
      <c r="T8464"/>
      <c r="U8464"/>
      <c r="V8464"/>
      <c r="W8464"/>
      <c r="X8464"/>
      <c r="Y8464"/>
      <c r="Z8464"/>
      <c r="AA8464"/>
      <c r="AB8464"/>
      <c r="AC8464"/>
      <c r="AD8464"/>
      <c r="AE8464"/>
      <c r="AF8464"/>
      <c r="AG8464"/>
      <c r="AH8464"/>
      <c r="AI8464"/>
      <c r="AJ8464"/>
      <c r="AK8464"/>
      <c r="AL8464"/>
      <c r="AM8464"/>
      <c r="AN8464"/>
      <c r="AO8464"/>
      <c r="AP8464"/>
      <c r="AQ8464"/>
      <c r="AR8464"/>
      <c r="AS8464"/>
      <c r="AT8464"/>
      <c r="AU8464"/>
      <c r="AV8464"/>
      <c r="AW8464"/>
      <c r="AX8464"/>
      <c r="AY8464"/>
      <c r="AZ8464"/>
    </row>
    <row r="8465" spans="1:52">
      <c r="A8465"/>
      <c r="B8465"/>
      <c r="C8465"/>
      <c r="D8465"/>
      <c r="E8465"/>
      <c r="F8465"/>
      <c r="G8465"/>
      <c r="H8465"/>
      <c r="I8465"/>
      <c r="J8465"/>
      <c r="K8465"/>
      <c r="L8465"/>
      <c r="M8465"/>
      <c r="N8465"/>
      <c r="O8465"/>
      <c r="P8465"/>
      <c r="Q8465"/>
      <c r="R8465"/>
      <c r="S8465"/>
      <c r="T8465"/>
      <c r="U8465"/>
      <c r="V8465"/>
      <c r="W8465"/>
      <c r="X8465"/>
      <c r="Y8465"/>
      <c r="Z8465"/>
      <c r="AA8465"/>
      <c r="AB8465"/>
      <c r="AC8465"/>
      <c r="AD8465"/>
      <c r="AE8465"/>
      <c r="AF8465"/>
      <c r="AG8465"/>
      <c r="AH8465"/>
      <c r="AI8465"/>
      <c r="AJ8465"/>
      <c r="AK8465"/>
      <c r="AL8465"/>
      <c r="AM8465"/>
      <c r="AN8465"/>
      <c r="AO8465"/>
      <c r="AP8465"/>
      <c r="AQ8465"/>
      <c r="AR8465"/>
      <c r="AS8465"/>
      <c r="AT8465"/>
      <c r="AU8465"/>
      <c r="AV8465"/>
      <c r="AW8465"/>
      <c r="AX8465"/>
      <c r="AY8465"/>
      <c r="AZ8465"/>
    </row>
    <row r="8466" spans="1:52">
      <c r="A8466"/>
      <c r="B8466"/>
      <c r="C8466"/>
      <c r="D8466"/>
      <c r="E8466"/>
      <c r="F8466"/>
      <c r="G8466"/>
      <c r="H8466"/>
      <c r="I8466"/>
      <c r="J8466"/>
      <c r="K8466"/>
      <c r="L8466"/>
      <c r="M8466"/>
      <c r="N8466"/>
      <c r="O8466"/>
      <c r="P8466"/>
      <c r="Q8466"/>
      <c r="R8466"/>
      <c r="S8466"/>
      <c r="T8466"/>
      <c r="U8466"/>
      <c r="V8466"/>
      <c r="W8466"/>
      <c r="X8466"/>
      <c r="Y8466"/>
      <c r="Z8466"/>
      <c r="AA8466"/>
      <c r="AB8466"/>
      <c r="AC8466"/>
      <c r="AD8466"/>
      <c r="AE8466"/>
      <c r="AF8466"/>
      <c r="AG8466"/>
      <c r="AH8466"/>
      <c r="AI8466"/>
      <c r="AJ8466"/>
      <c r="AK8466"/>
      <c r="AL8466"/>
      <c r="AM8466"/>
      <c r="AN8466"/>
      <c r="AO8466"/>
      <c r="AP8466"/>
      <c r="AQ8466"/>
      <c r="AR8466"/>
      <c r="AS8466"/>
      <c r="AT8466"/>
      <c r="AU8466"/>
      <c r="AV8466"/>
      <c r="AW8466"/>
      <c r="AX8466"/>
      <c r="AY8466"/>
      <c r="AZ8466"/>
    </row>
    <row r="8467" spans="1:52">
      <c r="A8467"/>
      <c r="B8467"/>
      <c r="C8467"/>
      <c r="D8467"/>
      <c r="E8467"/>
      <c r="F8467"/>
      <c r="G8467"/>
      <c r="H8467"/>
      <c r="I8467"/>
      <c r="J8467"/>
      <c r="K8467"/>
      <c r="L8467"/>
      <c r="M8467"/>
      <c r="N8467"/>
      <c r="O8467"/>
      <c r="P8467"/>
      <c r="Q8467"/>
      <c r="R8467"/>
      <c r="S8467"/>
      <c r="T8467"/>
      <c r="U8467"/>
      <c r="V8467"/>
      <c r="W8467"/>
      <c r="X8467"/>
      <c r="Y8467"/>
      <c r="Z8467"/>
      <c r="AA8467"/>
      <c r="AB8467"/>
      <c r="AC8467"/>
      <c r="AD8467"/>
      <c r="AE8467"/>
      <c r="AF8467"/>
      <c r="AG8467"/>
      <c r="AH8467"/>
      <c r="AI8467"/>
      <c r="AJ8467"/>
      <c r="AK8467"/>
      <c r="AL8467"/>
      <c r="AM8467"/>
      <c r="AN8467"/>
      <c r="AO8467"/>
      <c r="AP8467"/>
      <c r="AQ8467"/>
      <c r="AR8467"/>
      <c r="AS8467"/>
      <c r="AT8467"/>
      <c r="AU8467"/>
      <c r="AV8467"/>
      <c r="AW8467"/>
      <c r="AX8467"/>
      <c r="AY8467"/>
      <c r="AZ8467"/>
    </row>
    <row r="8468" spans="1:52">
      <c r="A8468"/>
      <c r="B8468"/>
      <c r="C8468"/>
      <c r="D8468"/>
      <c r="E8468"/>
      <c r="F8468"/>
      <c r="G8468"/>
      <c r="H8468"/>
      <c r="I8468"/>
      <c r="J8468"/>
      <c r="K8468"/>
      <c r="L8468"/>
      <c r="M8468"/>
      <c r="N8468"/>
      <c r="O8468"/>
      <c r="P8468"/>
      <c r="Q8468"/>
      <c r="R8468"/>
      <c r="S8468"/>
      <c r="T8468"/>
      <c r="U8468"/>
      <c r="V8468"/>
      <c r="W8468"/>
      <c r="X8468"/>
      <c r="Y8468"/>
      <c r="Z8468"/>
      <c r="AA8468"/>
      <c r="AB8468"/>
      <c r="AC8468"/>
      <c r="AD8468"/>
      <c r="AE8468"/>
      <c r="AF8468"/>
      <c r="AG8468"/>
      <c r="AH8468"/>
      <c r="AI8468"/>
      <c r="AJ8468"/>
      <c r="AK8468"/>
      <c r="AL8468"/>
      <c r="AM8468"/>
      <c r="AN8468"/>
      <c r="AO8468"/>
      <c r="AP8468"/>
      <c r="AQ8468"/>
      <c r="AR8468"/>
      <c r="AS8468"/>
      <c r="AT8468"/>
      <c r="AU8468"/>
      <c r="AV8468"/>
      <c r="AW8468"/>
      <c r="AX8468"/>
      <c r="AY8468"/>
      <c r="AZ8468"/>
    </row>
    <row r="8469" spans="1:52">
      <c r="A8469"/>
      <c r="B8469"/>
      <c r="C8469"/>
      <c r="D8469"/>
      <c r="E8469"/>
      <c r="F8469"/>
      <c r="G8469"/>
      <c r="H8469"/>
      <c r="I8469"/>
      <c r="J8469"/>
      <c r="K8469"/>
      <c r="L8469"/>
      <c r="M8469"/>
      <c r="N8469"/>
      <c r="O8469"/>
      <c r="P8469"/>
      <c r="Q8469"/>
      <c r="R8469"/>
      <c r="S8469"/>
      <c r="T8469"/>
      <c r="U8469"/>
      <c r="V8469"/>
      <c r="W8469"/>
      <c r="X8469"/>
      <c r="Y8469"/>
      <c r="Z8469"/>
      <c r="AA8469"/>
      <c r="AB8469"/>
      <c r="AC8469"/>
      <c r="AD8469"/>
      <c r="AE8469"/>
      <c r="AF8469"/>
      <c r="AG8469"/>
      <c r="AH8469"/>
      <c r="AI8469"/>
      <c r="AJ8469"/>
      <c r="AK8469"/>
      <c r="AL8469"/>
      <c r="AM8469"/>
      <c r="AN8469"/>
      <c r="AO8469"/>
      <c r="AP8469"/>
      <c r="AQ8469"/>
      <c r="AR8469"/>
      <c r="AS8469"/>
      <c r="AT8469"/>
      <c r="AU8469"/>
      <c r="AV8469"/>
      <c r="AW8469"/>
      <c r="AX8469"/>
      <c r="AY8469"/>
      <c r="AZ8469"/>
    </row>
    <row r="8470" spans="1:52">
      <c r="A8470"/>
      <c r="B8470"/>
      <c r="C8470"/>
      <c r="D8470"/>
      <c r="E8470"/>
      <c r="F8470"/>
      <c r="G8470"/>
      <c r="H8470"/>
      <c r="I8470"/>
      <c r="J8470"/>
      <c r="K8470"/>
      <c r="L8470"/>
      <c r="M8470"/>
      <c r="N8470"/>
      <c r="O8470"/>
      <c r="P8470"/>
      <c r="Q8470"/>
      <c r="R8470"/>
      <c r="S8470"/>
      <c r="T8470"/>
      <c r="U8470"/>
      <c r="V8470"/>
      <c r="W8470"/>
      <c r="X8470"/>
      <c r="Y8470"/>
      <c r="Z8470"/>
      <c r="AA8470"/>
      <c r="AB8470"/>
      <c r="AC8470"/>
      <c r="AD8470"/>
      <c r="AE8470"/>
      <c r="AF8470"/>
      <c r="AG8470"/>
      <c r="AH8470"/>
      <c r="AI8470"/>
      <c r="AJ8470"/>
      <c r="AK8470"/>
      <c r="AL8470"/>
      <c r="AM8470"/>
      <c r="AN8470"/>
      <c r="AO8470"/>
      <c r="AP8470"/>
      <c r="AQ8470"/>
      <c r="AR8470"/>
      <c r="AS8470"/>
      <c r="AT8470"/>
      <c r="AU8470"/>
      <c r="AV8470"/>
      <c r="AW8470"/>
      <c r="AX8470"/>
      <c r="AY8470"/>
      <c r="AZ8470"/>
    </row>
    <row r="8471" spans="1:52">
      <c r="A8471"/>
      <c r="B8471"/>
      <c r="C8471"/>
      <c r="D8471"/>
      <c r="E8471"/>
      <c r="F8471"/>
      <c r="G8471"/>
      <c r="H8471"/>
      <c r="I8471"/>
      <c r="J8471"/>
      <c r="K8471"/>
      <c r="L8471"/>
      <c r="M8471"/>
      <c r="N8471"/>
      <c r="O8471"/>
      <c r="P8471"/>
      <c r="Q8471"/>
      <c r="R8471"/>
      <c r="S8471"/>
      <c r="T8471"/>
      <c r="U8471"/>
      <c r="V8471"/>
      <c r="W8471"/>
      <c r="X8471"/>
      <c r="Y8471"/>
      <c r="Z8471"/>
      <c r="AA8471"/>
      <c r="AB8471"/>
      <c r="AC8471"/>
      <c r="AD8471"/>
      <c r="AE8471"/>
      <c r="AF8471"/>
      <c r="AG8471"/>
      <c r="AH8471"/>
      <c r="AI8471"/>
      <c r="AJ8471"/>
      <c r="AK8471"/>
      <c r="AL8471"/>
      <c r="AM8471"/>
      <c r="AN8471"/>
      <c r="AO8471"/>
      <c r="AP8471"/>
      <c r="AQ8471"/>
      <c r="AR8471"/>
      <c r="AS8471"/>
      <c r="AT8471"/>
      <c r="AU8471"/>
      <c r="AV8471"/>
      <c r="AW8471"/>
      <c r="AX8471"/>
      <c r="AY8471"/>
      <c r="AZ8471"/>
    </row>
    <row r="8472" spans="1:52">
      <c r="A8472"/>
      <c r="B8472"/>
      <c r="C8472"/>
      <c r="D8472"/>
      <c r="E8472"/>
      <c r="F8472"/>
      <c r="G8472"/>
      <c r="H8472"/>
      <c r="I8472"/>
      <c r="J8472"/>
      <c r="K8472"/>
      <c r="L8472"/>
      <c r="M8472"/>
      <c r="N8472"/>
      <c r="O8472"/>
      <c r="P8472"/>
      <c r="Q8472"/>
      <c r="R8472"/>
      <c r="S8472"/>
      <c r="T8472"/>
      <c r="U8472"/>
      <c r="V8472"/>
      <c r="W8472"/>
      <c r="X8472"/>
      <c r="Y8472"/>
      <c r="Z8472"/>
      <c r="AA8472"/>
      <c r="AB8472"/>
      <c r="AC8472"/>
      <c r="AD8472"/>
      <c r="AE8472"/>
      <c r="AF8472"/>
      <c r="AG8472"/>
      <c r="AH8472"/>
      <c r="AI8472"/>
      <c r="AJ8472"/>
      <c r="AK8472"/>
      <c r="AL8472"/>
      <c r="AM8472"/>
      <c r="AN8472"/>
      <c r="AO8472"/>
      <c r="AP8472"/>
      <c r="AQ8472"/>
      <c r="AR8472"/>
      <c r="AS8472"/>
      <c r="AT8472"/>
      <c r="AU8472"/>
      <c r="AV8472"/>
      <c r="AW8472"/>
      <c r="AX8472"/>
      <c r="AY8472"/>
      <c r="AZ8472"/>
    </row>
    <row r="8473" spans="1:52">
      <c r="A8473"/>
      <c r="B8473"/>
      <c r="C8473"/>
      <c r="D8473"/>
      <c r="E8473"/>
      <c r="F8473"/>
      <c r="G8473"/>
      <c r="H8473"/>
      <c r="I8473"/>
      <c r="J8473"/>
      <c r="K8473"/>
      <c r="L8473"/>
      <c r="M8473"/>
      <c r="N8473"/>
      <c r="O8473"/>
      <c r="P8473"/>
      <c r="Q8473"/>
      <c r="R8473"/>
      <c r="S8473"/>
      <c r="T8473"/>
      <c r="U8473"/>
      <c r="V8473"/>
      <c r="W8473"/>
      <c r="X8473"/>
      <c r="Y8473"/>
      <c r="Z8473"/>
      <c r="AA8473"/>
      <c r="AB8473"/>
      <c r="AC8473"/>
      <c r="AD8473"/>
      <c r="AE8473"/>
      <c r="AF8473"/>
      <c r="AG8473"/>
      <c r="AH8473"/>
      <c r="AI8473"/>
      <c r="AJ8473"/>
      <c r="AK8473"/>
      <c r="AL8473"/>
      <c r="AM8473"/>
      <c r="AN8473"/>
      <c r="AO8473"/>
      <c r="AP8473"/>
      <c r="AQ8473"/>
      <c r="AR8473"/>
      <c r="AS8473"/>
      <c r="AT8473"/>
      <c r="AU8473"/>
      <c r="AV8473"/>
      <c r="AW8473"/>
      <c r="AX8473"/>
      <c r="AY8473"/>
      <c r="AZ8473"/>
    </row>
    <row r="8474" spans="1:52">
      <c r="A8474"/>
      <c r="B8474"/>
      <c r="C8474"/>
      <c r="D8474"/>
      <c r="E8474"/>
      <c r="F8474"/>
      <c r="G8474"/>
      <c r="H8474"/>
      <c r="I8474"/>
      <c r="J8474"/>
      <c r="K8474"/>
      <c r="L8474"/>
      <c r="M8474"/>
      <c r="N8474"/>
      <c r="O8474"/>
      <c r="P8474"/>
      <c r="Q8474"/>
      <c r="R8474"/>
      <c r="S8474"/>
      <c r="T8474"/>
      <c r="U8474"/>
      <c r="V8474"/>
      <c r="W8474"/>
      <c r="X8474"/>
      <c r="Y8474"/>
      <c r="Z8474"/>
      <c r="AA8474"/>
      <c r="AB8474"/>
      <c r="AC8474"/>
      <c r="AD8474"/>
      <c r="AE8474"/>
      <c r="AF8474"/>
      <c r="AG8474"/>
      <c r="AH8474"/>
      <c r="AI8474"/>
      <c r="AJ8474"/>
      <c r="AK8474"/>
      <c r="AL8474"/>
      <c r="AM8474"/>
      <c r="AN8474"/>
      <c r="AO8474"/>
      <c r="AP8474"/>
      <c r="AQ8474"/>
      <c r="AR8474"/>
      <c r="AS8474"/>
      <c r="AT8474"/>
      <c r="AU8474"/>
      <c r="AV8474"/>
      <c r="AW8474"/>
      <c r="AX8474"/>
      <c r="AY8474"/>
      <c r="AZ8474"/>
    </row>
    <row r="8475" spans="1:52">
      <c r="A8475"/>
      <c r="B8475"/>
      <c r="C8475"/>
      <c r="D8475"/>
      <c r="E8475"/>
      <c r="F8475"/>
      <c r="G8475"/>
      <c r="H8475"/>
      <c r="I8475"/>
      <c r="J8475"/>
      <c r="K8475"/>
      <c r="L8475"/>
      <c r="M8475"/>
      <c r="N8475"/>
      <c r="O8475"/>
      <c r="P8475"/>
      <c r="Q8475"/>
      <c r="R8475"/>
      <c r="S8475"/>
      <c r="T8475"/>
      <c r="U8475"/>
      <c r="V8475"/>
      <c r="W8475"/>
      <c r="X8475"/>
      <c r="Y8475"/>
      <c r="Z8475"/>
      <c r="AA8475"/>
      <c r="AB8475"/>
      <c r="AC8475"/>
      <c r="AD8475"/>
      <c r="AE8475"/>
      <c r="AF8475"/>
      <c r="AG8475"/>
      <c r="AH8475"/>
      <c r="AI8475"/>
      <c r="AJ8475"/>
      <c r="AK8475"/>
      <c r="AL8475"/>
      <c r="AM8475"/>
      <c r="AN8475"/>
      <c r="AO8475"/>
      <c r="AP8475"/>
      <c r="AQ8475"/>
      <c r="AR8475"/>
      <c r="AS8475"/>
      <c r="AT8475"/>
      <c r="AU8475"/>
      <c r="AV8475"/>
      <c r="AW8475"/>
      <c r="AX8475"/>
      <c r="AY8475"/>
      <c r="AZ8475"/>
    </row>
    <row r="8476" spans="1:52">
      <c r="A8476"/>
      <c r="B8476"/>
      <c r="C8476"/>
      <c r="D8476"/>
      <c r="E8476"/>
      <c r="F8476"/>
      <c r="G8476"/>
      <c r="H8476"/>
      <c r="I8476"/>
      <c r="J8476"/>
      <c r="K8476"/>
      <c r="L8476"/>
      <c r="M8476"/>
      <c r="N8476"/>
      <c r="O8476"/>
      <c r="P8476"/>
      <c r="Q8476"/>
      <c r="R8476"/>
      <c r="S8476"/>
      <c r="T8476"/>
      <c r="U8476"/>
      <c r="V8476"/>
      <c r="W8476"/>
      <c r="X8476"/>
      <c r="Y8476"/>
      <c r="Z8476"/>
      <c r="AA8476"/>
      <c r="AB8476"/>
      <c r="AC8476"/>
      <c r="AD8476"/>
      <c r="AE8476"/>
      <c r="AF8476"/>
      <c r="AG8476"/>
      <c r="AH8476"/>
      <c r="AI8476"/>
      <c r="AJ8476"/>
      <c r="AK8476"/>
      <c r="AL8476"/>
      <c r="AM8476"/>
      <c r="AN8476"/>
      <c r="AO8476"/>
      <c r="AP8476"/>
      <c r="AQ8476"/>
      <c r="AR8476"/>
      <c r="AS8476"/>
      <c r="AT8476"/>
      <c r="AU8476"/>
      <c r="AV8476"/>
      <c r="AW8476"/>
      <c r="AX8476"/>
      <c r="AY8476"/>
      <c r="AZ8476"/>
    </row>
    <row r="8477" spans="1:52">
      <c r="A8477"/>
      <c r="B8477"/>
      <c r="C8477"/>
      <c r="D8477"/>
      <c r="E8477"/>
      <c r="F8477"/>
      <c r="G8477"/>
      <c r="H8477"/>
      <c r="I8477"/>
      <c r="J8477"/>
      <c r="K8477"/>
      <c r="L8477"/>
      <c r="M8477"/>
      <c r="N8477"/>
      <c r="O8477"/>
      <c r="P8477"/>
      <c r="Q8477"/>
      <c r="R8477"/>
      <c r="S8477"/>
      <c r="T8477"/>
      <c r="U8477"/>
      <c r="V8477"/>
      <c r="W8477"/>
      <c r="X8477"/>
      <c r="Y8477"/>
      <c r="Z8477"/>
      <c r="AA8477"/>
      <c r="AB8477"/>
      <c r="AC8477"/>
      <c r="AD8477"/>
      <c r="AE8477"/>
      <c r="AF8477"/>
      <c r="AG8477"/>
      <c r="AH8477"/>
      <c r="AI8477"/>
      <c r="AJ8477"/>
      <c r="AK8477"/>
      <c r="AL8477"/>
      <c r="AM8477"/>
      <c r="AN8477"/>
      <c r="AO8477"/>
      <c r="AP8477"/>
      <c r="AQ8477"/>
      <c r="AR8477"/>
      <c r="AS8477"/>
      <c r="AT8477"/>
      <c r="AU8477"/>
      <c r="AV8477"/>
      <c r="AW8477"/>
      <c r="AX8477"/>
      <c r="AY8477"/>
      <c r="AZ8477"/>
    </row>
    <row r="8478" spans="1:52">
      <c r="A8478"/>
      <c r="B8478"/>
      <c r="C8478"/>
      <c r="D8478"/>
      <c r="E8478"/>
      <c r="F8478"/>
      <c r="G8478"/>
      <c r="H8478"/>
      <c r="I8478"/>
      <c r="J8478"/>
      <c r="K8478"/>
      <c r="L8478"/>
      <c r="M8478"/>
      <c r="N8478"/>
      <c r="O8478"/>
      <c r="P8478"/>
      <c r="Q8478"/>
      <c r="R8478"/>
      <c r="S8478"/>
      <c r="T8478"/>
      <c r="U8478"/>
      <c r="V8478"/>
      <c r="W8478"/>
      <c r="X8478"/>
      <c r="Y8478"/>
      <c r="Z8478"/>
      <c r="AA8478"/>
      <c r="AB8478"/>
      <c r="AC8478"/>
      <c r="AD8478"/>
      <c r="AE8478"/>
      <c r="AF8478"/>
      <c r="AG8478"/>
      <c r="AH8478"/>
      <c r="AI8478"/>
      <c r="AJ8478"/>
      <c r="AK8478"/>
      <c r="AL8478"/>
      <c r="AM8478"/>
      <c r="AN8478"/>
      <c r="AO8478"/>
      <c r="AP8478"/>
      <c r="AQ8478"/>
      <c r="AR8478"/>
      <c r="AS8478"/>
      <c r="AT8478"/>
      <c r="AU8478"/>
      <c r="AV8478"/>
      <c r="AW8478"/>
      <c r="AX8478"/>
      <c r="AY8478"/>
      <c r="AZ8478"/>
    </row>
    <row r="8479" spans="1:52">
      <c r="A8479"/>
      <c r="B8479"/>
      <c r="C8479"/>
      <c r="D8479"/>
      <c r="E8479"/>
      <c r="F8479"/>
      <c r="G8479"/>
      <c r="H8479"/>
      <c r="I8479"/>
      <c r="J8479"/>
      <c r="K8479"/>
      <c r="L8479"/>
      <c r="M8479"/>
      <c r="N8479"/>
      <c r="O8479"/>
      <c r="P8479"/>
      <c r="Q8479"/>
      <c r="R8479"/>
      <c r="S8479"/>
      <c r="T8479"/>
      <c r="U8479"/>
      <c r="V8479"/>
      <c r="W8479"/>
      <c r="X8479"/>
      <c r="Y8479"/>
      <c r="Z8479"/>
      <c r="AA8479"/>
      <c r="AB8479"/>
      <c r="AC8479"/>
      <c r="AD8479"/>
      <c r="AE8479"/>
      <c r="AF8479"/>
      <c r="AG8479"/>
      <c r="AH8479"/>
      <c r="AI8479"/>
      <c r="AJ8479"/>
      <c r="AK8479"/>
      <c r="AL8479"/>
      <c r="AM8479"/>
      <c r="AN8479"/>
      <c r="AO8479"/>
      <c r="AP8479"/>
      <c r="AQ8479"/>
      <c r="AR8479"/>
      <c r="AS8479"/>
      <c r="AT8479"/>
      <c r="AU8479"/>
      <c r="AV8479"/>
      <c r="AW8479"/>
      <c r="AX8479"/>
      <c r="AY8479"/>
      <c r="AZ8479"/>
    </row>
    <row r="8480" spans="1:52">
      <c r="A8480"/>
      <c r="B8480"/>
      <c r="C8480"/>
      <c r="D8480"/>
      <c r="E8480"/>
      <c r="F8480"/>
      <c r="G8480"/>
      <c r="H8480"/>
      <c r="I8480"/>
      <c r="J8480"/>
      <c r="K8480"/>
      <c r="L8480"/>
      <c r="M8480"/>
      <c r="N8480"/>
      <c r="O8480"/>
      <c r="P8480"/>
      <c r="Q8480"/>
      <c r="R8480"/>
      <c r="S8480"/>
      <c r="T8480"/>
      <c r="U8480"/>
      <c r="V8480"/>
      <c r="W8480"/>
      <c r="X8480"/>
      <c r="Y8480"/>
      <c r="Z8480"/>
      <c r="AA8480"/>
      <c r="AB8480"/>
      <c r="AC8480"/>
      <c r="AD8480"/>
      <c r="AE8480"/>
      <c r="AF8480"/>
      <c r="AG8480"/>
      <c r="AH8480"/>
      <c r="AI8480"/>
      <c r="AJ8480"/>
      <c r="AK8480"/>
      <c r="AL8480"/>
      <c r="AM8480"/>
      <c r="AN8480"/>
      <c r="AO8480"/>
      <c r="AP8480"/>
      <c r="AQ8480"/>
      <c r="AR8480"/>
      <c r="AS8480"/>
      <c r="AT8480"/>
      <c r="AU8480"/>
      <c r="AV8480"/>
      <c r="AW8480"/>
      <c r="AX8480"/>
      <c r="AY8480"/>
      <c r="AZ8480"/>
    </row>
    <row r="8481" spans="1:52">
      <c r="A8481"/>
      <c r="B8481"/>
      <c r="C8481"/>
      <c r="D8481"/>
      <c r="E8481"/>
      <c r="F8481"/>
      <c r="G8481"/>
      <c r="H8481"/>
      <c r="I8481"/>
      <c r="J8481"/>
      <c r="K8481"/>
      <c r="L8481"/>
      <c r="M8481"/>
      <c r="N8481"/>
      <c r="O8481"/>
      <c r="P8481"/>
      <c r="Q8481"/>
      <c r="R8481"/>
      <c r="S8481"/>
      <c r="T8481"/>
      <c r="U8481"/>
      <c r="V8481"/>
      <c r="W8481"/>
      <c r="X8481"/>
      <c r="Y8481"/>
      <c r="Z8481"/>
      <c r="AA8481"/>
      <c r="AB8481"/>
      <c r="AC8481"/>
      <c r="AD8481"/>
      <c r="AE8481"/>
      <c r="AF8481"/>
      <c r="AG8481"/>
      <c r="AH8481"/>
      <c r="AI8481"/>
      <c r="AJ8481"/>
      <c r="AK8481"/>
      <c r="AL8481"/>
      <c r="AM8481"/>
      <c r="AN8481"/>
      <c r="AO8481"/>
      <c r="AP8481"/>
      <c r="AQ8481"/>
      <c r="AR8481"/>
      <c r="AS8481"/>
      <c r="AT8481"/>
      <c r="AU8481"/>
      <c r="AV8481"/>
      <c r="AW8481"/>
      <c r="AX8481"/>
      <c r="AY8481"/>
      <c r="AZ8481"/>
    </row>
    <row r="8482" spans="1:52">
      <c r="A8482"/>
      <c r="B8482"/>
      <c r="C8482"/>
      <c r="D8482"/>
      <c r="E8482"/>
      <c r="F8482"/>
      <c r="G8482"/>
      <c r="H8482"/>
      <c r="I8482"/>
      <c r="J8482"/>
      <c r="K8482"/>
      <c r="L8482"/>
      <c r="M8482"/>
      <c r="N8482"/>
      <c r="O8482"/>
      <c r="P8482"/>
      <c r="Q8482"/>
      <c r="R8482"/>
      <c r="S8482"/>
      <c r="T8482"/>
      <c r="U8482"/>
      <c r="V8482"/>
      <c r="W8482"/>
      <c r="X8482"/>
      <c r="Y8482"/>
      <c r="Z8482"/>
      <c r="AA8482"/>
      <c r="AB8482"/>
      <c r="AC8482"/>
      <c r="AD8482"/>
      <c r="AE8482"/>
      <c r="AF8482"/>
      <c r="AG8482"/>
      <c r="AH8482"/>
      <c r="AI8482"/>
      <c r="AJ8482"/>
      <c r="AK8482"/>
      <c r="AL8482"/>
      <c r="AM8482"/>
      <c r="AN8482"/>
      <c r="AO8482"/>
      <c r="AP8482"/>
      <c r="AQ8482"/>
      <c r="AR8482"/>
      <c r="AS8482"/>
      <c r="AT8482"/>
      <c r="AU8482"/>
      <c r="AV8482"/>
      <c r="AW8482"/>
      <c r="AX8482"/>
      <c r="AY8482"/>
      <c r="AZ8482"/>
    </row>
    <row r="8483" spans="1:52">
      <c r="A8483"/>
      <c r="B8483"/>
      <c r="C8483"/>
      <c r="D8483"/>
      <c r="E8483"/>
      <c r="F8483"/>
      <c r="G8483"/>
      <c r="H8483"/>
      <c r="I8483"/>
      <c r="J8483"/>
      <c r="K8483"/>
      <c r="L8483"/>
      <c r="M8483"/>
      <c r="N8483"/>
      <c r="O8483"/>
      <c r="P8483"/>
      <c r="Q8483"/>
      <c r="R8483"/>
      <c r="S8483"/>
      <c r="T8483"/>
      <c r="U8483"/>
      <c r="V8483"/>
      <c r="W8483"/>
      <c r="X8483"/>
      <c r="Y8483"/>
      <c r="Z8483"/>
      <c r="AA8483"/>
      <c r="AB8483"/>
      <c r="AC8483"/>
      <c r="AD8483"/>
      <c r="AE8483"/>
      <c r="AF8483"/>
      <c r="AG8483"/>
      <c r="AH8483"/>
      <c r="AI8483"/>
      <c r="AJ8483"/>
      <c r="AK8483"/>
      <c r="AL8483"/>
      <c r="AM8483"/>
      <c r="AN8483"/>
      <c r="AO8483"/>
      <c r="AP8483"/>
      <c r="AQ8483"/>
      <c r="AR8483"/>
      <c r="AS8483"/>
      <c r="AT8483"/>
      <c r="AU8483"/>
      <c r="AV8483"/>
      <c r="AW8483"/>
      <c r="AX8483"/>
      <c r="AY8483"/>
      <c r="AZ8483"/>
    </row>
    <row r="8484" spans="1:52">
      <c r="A8484"/>
      <c r="B8484"/>
      <c r="C8484"/>
      <c r="D8484"/>
      <c r="E8484"/>
      <c r="F8484"/>
      <c r="G8484"/>
      <c r="H8484"/>
      <c r="I8484"/>
      <c r="J8484"/>
      <c r="K8484"/>
      <c r="L8484"/>
      <c r="M8484"/>
      <c r="N8484"/>
      <c r="O8484"/>
      <c r="P8484"/>
      <c r="Q8484"/>
      <c r="R8484"/>
      <c r="S8484"/>
      <c r="T8484"/>
      <c r="U8484"/>
      <c r="V8484"/>
      <c r="W8484"/>
      <c r="X8484"/>
      <c r="Y8484"/>
      <c r="Z8484"/>
      <c r="AA8484"/>
      <c r="AB8484"/>
      <c r="AC8484"/>
      <c r="AD8484"/>
      <c r="AE8484"/>
      <c r="AF8484"/>
      <c r="AG8484"/>
      <c r="AH8484"/>
      <c r="AI8484"/>
      <c r="AJ8484"/>
      <c r="AK8484"/>
      <c r="AL8484"/>
      <c r="AM8484"/>
      <c r="AN8484"/>
      <c r="AO8484"/>
      <c r="AP8484"/>
      <c r="AQ8484"/>
      <c r="AR8484"/>
      <c r="AS8484"/>
      <c r="AT8484"/>
      <c r="AU8484"/>
      <c r="AV8484"/>
      <c r="AW8484"/>
      <c r="AX8484"/>
      <c r="AY8484"/>
      <c r="AZ8484"/>
    </row>
    <row r="8485" spans="1:52">
      <c r="A8485"/>
      <c r="B8485"/>
      <c r="C8485"/>
      <c r="D8485"/>
      <c r="E8485"/>
      <c r="F8485"/>
      <c r="G8485"/>
      <c r="H8485"/>
      <c r="I8485"/>
      <c r="J8485"/>
      <c r="K8485"/>
      <c r="L8485"/>
      <c r="M8485"/>
      <c r="N8485"/>
      <c r="O8485"/>
      <c r="P8485"/>
      <c r="Q8485"/>
      <c r="R8485"/>
      <c r="S8485"/>
      <c r="T8485"/>
      <c r="U8485"/>
      <c r="V8485"/>
      <c r="W8485"/>
      <c r="X8485"/>
      <c r="Y8485"/>
      <c r="Z8485"/>
      <c r="AA8485"/>
      <c r="AB8485"/>
      <c r="AC8485"/>
      <c r="AD8485"/>
      <c r="AE8485"/>
      <c r="AF8485"/>
      <c r="AG8485"/>
      <c r="AH8485"/>
      <c r="AI8485"/>
      <c r="AJ8485"/>
      <c r="AK8485"/>
      <c r="AL8485"/>
      <c r="AM8485"/>
      <c r="AN8485"/>
      <c r="AO8485"/>
      <c r="AP8485"/>
      <c r="AQ8485"/>
      <c r="AR8485"/>
      <c r="AS8485"/>
      <c r="AT8485"/>
      <c r="AU8485"/>
      <c r="AV8485"/>
      <c r="AW8485"/>
      <c r="AX8485"/>
      <c r="AY8485"/>
      <c r="AZ8485"/>
    </row>
    <row r="8486" spans="1:52">
      <c r="A8486"/>
      <c r="B8486"/>
      <c r="C8486"/>
      <c r="D8486"/>
      <c r="E8486"/>
      <c r="F8486"/>
      <c r="G8486"/>
      <c r="H8486"/>
      <c r="I8486"/>
      <c r="J8486"/>
      <c r="K8486"/>
      <c r="L8486"/>
      <c r="M8486"/>
      <c r="N8486"/>
      <c r="O8486"/>
      <c r="P8486"/>
      <c r="Q8486"/>
      <c r="R8486"/>
      <c r="S8486"/>
      <c r="T8486"/>
      <c r="U8486"/>
      <c r="V8486"/>
      <c r="W8486"/>
      <c r="X8486"/>
      <c r="Y8486"/>
      <c r="Z8486"/>
      <c r="AA8486"/>
      <c r="AB8486"/>
      <c r="AC8486"/>
      <c r="AD8486"/>
      <c r="AE8486"/>
      <c r="AF8486"/>
      <c r="AG8486"/>
      <c r="AH8486"/>
      <c r="AI8486"/>
      <c r="AJ8486"/>
      <c r="AK8486"/>
      <c r="AL8486"/>
      <c r="AM8486"/>
      <c r="AN8486"/>
      <c r="AO8486"/>
      <c r="AP8486"/>
      <c r="AQ8486"/>
      <c r="AR8486"/>
      <c r="AS8486"/>
      <c r="AT8486"/>
      <c r="AU8486"/>
      <c r="AV8486"/>
      <c r="AW8486"/>
      <c r="AX8486"/>
      <c r="AY8486"/>
      <c r="AZ8486"/>
    </row>
    <row r="8487" spans="1:52">
      <c r="A8487"/>
      <c r="B8487"/>
      <c r="C8487"/>
      <c r="D8487"/>
      <c r="E8487"/>
      <c r="F8487"/>
      <c r="G8487"/>
      <c r="H8487"/>
      <c r="I8487"/>
      <c r="J8487"/>
      <c r="K8487"/>
      <c r="L8487"/>
      <c r="M8487"/>
      <c r="N8487"/>
      <c r="O8487"/>
      <c r="P8487"/>
      <c r="Q8487"/>
      <c r="R8487"/>
      <c r="S8487"/>
      <c r="T8487"/>
      <c r="U8487"/>
      <c r="V8487"/>
      <c r="W8487"/>
      <c r="X8487"/>
      <c r="Y8487"/>
      <c r="Z8487"/>
      <c r="AA8487"/>
      <c r="AB8487"/>
      <c r="AC8487"/>
      <c r="AD8487"/>
      <c r="AE8487"/>
      <c r="AF8487"/>
      <c r="AG8487"/>
      <c r="AH8487"/>
      <c r="AI8487"/>
      <c r="AJ8487"/>
      <c r="AK8487"/>
      <c r="AL8487"/>
      <c r="AM8487"/>
      <c r="AN8487"/>
      <c r="AO8487"/>
      <c r="AP8487"/>
      <c r="AQ8487"/>
      <c r="AR8487"/>
      <c r="AS8487"/>
      <c r="AT8487"/>
      <c r="AU8487"/>
      <c r="AV8487"/>
      <c r="AW8487"/>
      <c r="AX8487"/>
      <c r="AY8487"/>
      <c r="AZ8487"/>
    </row>
    <row r="8488" spans="1:52">
      <c r="A8488"/>
      <c r="B8488"/>
      <c r="C8488"/>
      <c r="D8488"/>
      <c r="E8488"/>
      <c r="F8488"/>
      <c r="G8488"/>
      <c r="H8488"/>
      <c r="I8488"/>
      <c r="J8488"/>
      <c r="K8488"/>
      <c r="L8488"/>
      <c r="M8488"/>
      <c r="N8488"/>
      <c r="O8488"/>
      <c r="P8488"/>
      <c r="Q8488"/>
      <c r="R8488"/>
      <c r="S8488"/>
      <c r="T8488"/>
      <c r="U8488"/>
      <c r="V8488"/>
      <c r="W8488"/>
      <c r="X8488"/>
      <c r="Y8488"/>
      <c r="Z8488"/>
      <c r="AA8488"/>
      <c r="AB8488"/>
      <c r="AC8488"/>
      <c r="AD8488"/>
      <c r="AE8488"/>
      <c r="AF8488"/>
      <c r="AG8488"/>
      <c r="AH8488"/>
      <c r="AI8488"/>
      <c r="AJ8488"/>
      <c r="AK8488"/>
      <c r="AL8488"/>
      <c r="AM8488"/>
      <c r="AN8488"/>
      <c r="AO8488"/>
      <c r="AP8488"/>
      <c r="AQ8488"/>
      <c r="AR8488"/>
      <c r="AS8488"/>
      <c r="AT8488"/>
      <c r="AU8488"/>
      <c r="AV8488"/>
      <c r="AW8488"/>
      <c r="AX8488"/>
      <c r="AY8488"/>
      <c r="AZ8488"/>
    </row>
    <row r="8489" spans="1:52">
      <c r="A8489"/>
      <c r="B8489"/>
      <c r="C8489"/>
      <c r="D8489"/>
      <c r="E8489"/>
      <c r="F8489"/>
      <c r="G8489"/>
      <c r="H8489"/>
      <c r="I8489"/>
      <c r="J8489"/>
      <c r="K8489"/>
      <c r="L8489"/>
      <c r="M8489"/>
      <c r="N8489"/>
      <c r="O8489"/>
      <c r="P8489"/>
      <c r="Q8489"/>
      <c r="R8489"/>
      <c r="S8489"/>
      <c r="T8489"/>
      <c r="U8489"/>
      <c r="V8489"/>
      <c r="W8489"/>
      <c r="X8489"/>
      <c r="Y8489"/>
      <c r="Z8489"/>
      <c r="AA8489"/>
      <c r="AB8489"/>
      <c r="AC8489"/>
      <c r="AD8489"/>
      <c r="AE8489"/>
      <c r="AF8489"/>
      <c r="AG8489"/>
      <c r="AH8489"/>
      <c r="AI8489"/>
      <c r="AJ8489"/>
      <c r="AK8489"/>
      <c r="AL8489"/>
      <c r="AM8489"/>
      <c r="AN8489"/>
      <c r="AO8489"/>
      <c r="AP8489"/>
      <c r="AQ8489"/>
      <c r="AR8489"/>
      <c r="AS8489"/>
      <c r="AT8489"/>
      <c r="AU8489"/>
      <c r="AV8489"/>
      <c r="AW8489"/>
      <c r="AX8489"/>
      <c r="AY8489"/>
      <c r="AZ8489"/>
    </row>
    <row r="8490" spans="1:52">
      <c r="A8490"/>
      <c r="B8490"/>
      <c r="C8490"/>
      <c r="D8490"/>
      <c r="E8490"/>
      <c r="F8490"/>
      <c r="G8490"/>
      <c r="H8490"/>
      <c r="I8490"/>
      <c r="J8490"/>
      <c r="K8490"/>
      <c r="L8490"/>
      <c r="M8490"/>
      <c r="N8490"/>
      <c r="O8490"/>
      <c r="P8490"/>
      <c r="Q8490"/>
      <c r="R8490"/>
      <c r="S8490"/>
      <c r="T8490"/>
      <c r="U8490"/>
      <c r="V8490"/>
      <c r="W8490"/>
      <c r="X8490"/>
      <c r="Y8490"/>
      <c r="Z8490"/>
      <c r="AA8490"/>
      <c r="AB8490"/>
      <c r="AC8490"/>
      <c r="AD8490"/>
      <c r="AE8490"/>
      <c r="AF8490"/>
      <c r="AG8490"/>
      <c r="AH8490"/>
      <c r="AI8490"/>
      <c r="AJ8490"/>
      <c r="AK8490"/>
      <c r="AL8490"/>
      <c r="AM8490"/>
      <c r="AN8490"/>
      <c r="AO8490"/>
      <c r="AP8490"/>
      <c r="AQ8490"/>
      <c r="AR8490"/>
      <c r="AS8490"/>
      <c r="AT8490"/>
      <c r="AU8490"/>
      <c r="AV8490"/>
      <c r="AW8490"/>
      <c r="AX8490"/>
      <c r="AY8490"/>
      <c r="AZ8490"/>
    </row>
    <row r="8491" spans="1:52">
      <c r="A8491"/>
      <c r="B8491"/>
      <c r="C8491"/>
      <c r="D8491"/>
      <c r="E8491"/>
      <c r="F8491"/>
      <c r="G8491"/>
      <c r="H8491"/>
      <c r="I8491"/>
      <c r="J8491"/>
      <c r="K8491"/>
      <c r="L8491"/>
      <c r="M8491"/>
      <c r="N8491"/>
      <c r="O8491"/>
      <c r="P8491"/>
      <c r="Q8491"/>
      <c r="R8491"/>
      <c r="S8491"/>
      <c r="T8491"/>
      <c r="U8491"/>
      <c r="V8491"/>
      <c r="W8491"/>
      <c r="X8491"/>
      <c r="Y8491"/>
      <c r="Z8491"/>
      <c r="AA8491"/>
      <c r="AB8491"/>
      <c r="AC8491"/>
      <c r="AD8491"/>
      <c r="AE8491"/>
      <c r="AF8491"/>
      <c r="AG8491"/>
      <c r="AH8491"/>
      <c r="AI8491"/>
      <c r="AJ8491"/>
      <c r="AK8491"/>
      <c r="AL8491"/>
      <c r="AM8491"/>
      <c r="AN8491"/>
      <c r="AO8491"/>
      <c r="AP8491"/>
      <c r="AQ8491"/>
      <c r="AR8491"/>
      <c r="AS8491"/>
      <c r="AT8491"/>
      <c r="AU8491"/>
      <c r="AV8491"/>
      <c r="AW8491"/>
      <c r="AX8491"/>
      <c r="AY8491"/>
      <c r="AZ8491"/>
    </row>
    <row r="8492" spans="1:52">
      <c r="A8492"/>
      <c r="B8492"/>
      <c r="C8492"/>
      <c r="D8492"/>
      <c r="E8492"/>
      <c r="F8492"/>
      <c r="G8492"/>
      <c r="H8492"/>
      <c r="I8492"/>
      <c r="J8492"/>
      <c r="K8492"/>
      <c r="L8492"/>
      <c r="M8492"/>
      <c r="N8492"/>
      <c r="O8492"/>
      <c r="P8492"/>
      <c r="Q8492"/>
      <c r="R8492"/>
      <c r="S8492"/>
      <c r="T8492"/>
      <c r="U8492"/>
      <c r="V8492"/>
      <c r="W8492"/>
      <c r="X8492"/>
      <c r="Y8492"/>
      <c r="Z8492"/>
      <c r="AA8492"/>
      <c r="AB8492"/>
      <c r="AC8492"/>
      <c r="AD8492"/>
      <c r="AE8492"/>
      <c r="AF8492"/>
      <c r="AG8492"/>
      <c r="AH8492"/>
      <c r="AI8492"/>
      <c r="AJ8492"/>
      <c r="AK8492"/>
      <c r="AL8492"/>
      <c r="AM8492"/>
      <c r="AN8492"/>
      <c r="AO8492"/>
      <c r="AP8492"/>
      <c r="AQ8492"/>
      <c r="AR8492"/>
      <c r="AS8492"/>
      <c r="AT8492"/>
      <c r="AU8492"/>
      <c r="AV8492"/>
      <c r="AW8492"/>
      <c r="AX8492"/>
      <c r="AY8492"/>
      <c r="AZ8492"/>
    </row>
    <row r="8493" spans="1:52">
      <c r="A8493"/>
      <c r="B8493"/>
      <c r="C8493"/>
      <c r="D8493"/>
      <c r="E8493"/>
      <c r="F8493"/>
      <c r="G8493"/>
      <c r="H8493"/>
      <c r="I8493"/>
      <c r="J8493"/>
      <c r="K8493"/>
      <c r="L8493"/>
      <c r="M8493"/>
      <c r="N8493"/>
      <c r="O8493"/>
      <c r="P8493"/>
      <c r="Q8493"/>
      <c r="R8493"/>
      <c r="S8493"/>
      <c r="T8493"/>
      <c r="U8493"/>
      <c r="V8493"/>
      <c r="W8493"/>
      <c r="X8493"/>
      <c r="Y8493"/>
      <c r="Z8493"/>
      <c r="AA8493"/>
      <c r="AB8493"/>
      <c r="AC8493"/>
      <c r="AD8493"/>
      <c r="AE8493"/>
      <c r="AF8493"/>
      <c r="AG8493"/>
      <c r="AH8493"/>
      <c r="AI8493"/>
      <c r="AJ8493"/>
      <c r="AK8493"/>
      <c r="AL8493"/>
      <c r="AM8493"/>
      <c r="AN8493"/>
      <c r="AO8493"/>
      <c r="AP8493"/>
      <c r="AQ8493"/>
      <c r="AR8493"/>
      <c r="AS8493"/>
      <c r="AT8493"/>
      <c r="AU8493"/>
      <c r="AV8493"/>
      <c r="AW8493"/>
      <c r="AX8493"/>
      <c r="AY8493"/>
      <c r="AZ8493"/>
    </row>
    <row r="8494" spans="1:52">
      <c r="A8494"/>
      <c r="B8494"/>
      <c r="C8494"/>
      <c r="D8494"/>
      <c r="E8494"/>
      <c r="F8494"/>
      <c r="G8494"/>
      <c r="H8494"/>
      <c r="I8494"/>
      <c r="J8494"/>
      <c r="K8494"/>
      <c r="L8494"/>
      <c r="M8494"/>
      <c r="N8494"/>
      <c r="O8494"/>
      <c r="P8494"/>
      <c r="Q8494"/>
      <c r="R8494"/>
      <c r="S8494"/>
      <c r="T8494"/>
      <c r="U8494"/>
      <c r="V8494"/>
      <c r="W8494"/>
      <c r="X8494"/>
      <c r="Y8494"/>
      <c r="Z8494"/>
      <c r="AA8494"/>
      <c r="AB8494"/>
      <c r="AC8494"/>
      <c r="AD8494"/>
      <c r="AE8494"/>
      <c r="AF8494"/>
      <c r="AG8494"/>
      <c r="AH8494"/>
      <c r="AI8494"/>
      <c r="AJ8494"/>
      <c r="AK8494"/>
      <c r="AL8494"/>
      <c r="AM8494"/>
      <c r="AN8494"/>
      <c r="AO8494"/>
      <c r="AP8494"/>
      <c r="AQ8494"/>
      <c r="AR8494"/>
      <c r="AS8494"/>
      <c r="AT8494"/>
      <c r="AU8494"/>
      <c r="AV8494"/>
      <c r="AW8494"/>
      <c r="AX8494"/>
      <c r="AY8494"/>
      <c r="AZ8494"/>
    </row>
    <row r="8495" spans="1:52">
      <c r="A8495"/>
      <c r="B8495"/>
      <c r="C8495"/>
      <c r="D8495"/>
      <c r="E8495"/>
      <c r="F8495"/>
      <c r="G8495"/>
      <c r="H8495"/>
      <c r="I8495"/>
      <c r="J8495"/>
      <c r="K8495"/>
      <c r="L8495"/>
      <c r="M8495"/>
      <c r="N8495"/>
      <c r="O8495"/>
      <c r="P8495"/>
      <c r="Q8495"/>
      <c r="R8495"/>
      <c r="S8495"/>
      <c r="T8495"/>
      <c r="U8495"/>
      <c r="V8495"/>
      <c r="W8495"/>
      <c r="X8495"/>
      <c r="Y8495"/>
      <c r="Z8495"/>
      <c r="AA8495"/>
      <c r="AB8495"/>
      <c r="AC8495"/>
      <c r="AD8495"/>
      <c r="AE8495"/>
      <c r="AF8495"/>
      <c r="AG8495"/>
      <c r="AH8495"/>
      <c r="AI8495"/>
      <c r="AJ8495"/>
      <c r="AK8495"/>
      <c r="AL8495"/>
      <c r="AM8495"/>
      <c r="AN8495"/>
      <c r="AO8495"/>
      <c r="AP8495"/>
      <c r="AQ8495"/>
      <c r="AR8495"/>
      <c r="AS8495"/>
      <c r="AT8495"/>
      <c r="AU8495"/>
      <c r="AV8495"/>
      <c r="AW8495"/>
      <c r="AX8495"/>
      <c r="AY8495"/>
      <c r="AZ8495"/>
    </row>
    <row r="8496" spans="1:52">
      <c r="A8496"/>
      <c r="B8496"/>
      <c r="C8496"/>
      <c r="D8496"/>
      <c r="E8496"/>
      <c r="F8496"/>
      <c r="G8496"/>
      <c r="H8496"/>
      <c r="I8496"/>
      <c r="J8496"/>
      <c r="K8496"/>
      <c r="L8496"/>
      <c r="M8496"/>
      <c r="N8496"/>
      <c r="O8496"/>
      <c r="P8496"/>
      <c r="Q8496"/>
      <c r="R8496"/>
      <c r="S8496"/>
      <c r="T8496"/>
      <c r="U8496"/>
      <c r="V8496"/>
      <c r="W8496"/>
      <c r="X8496"/>
      <c r="Y8496"/>
      <c r="Z8496"/>
      <c r="AA8496"/>
      <c r="AB8496"/>
      <c r="AC8496"/>
      <c r="AD8496"/>
      <c r="AE8496"/>
      <c r="AF8496"/>
      <c r="AG8496"/>
      <c r="AH8496"/>
      <c r="AI8496"/>
      <c r="AJ8496"/>
      <c r="AK8496"/>
      <c r="AL8496"/>
      <c r="AM8496"/>
      <c r="AN8496"/>
      <c r="AO8496"/>
      <c r="AP8496"/>
      <c r="AQ8496"/>
      <c r="AR8496"/>
      <c r="AS8496"/>
      <c r="AT8496"/>
      <c r="AU8496"/>
      <c r="AV8496"/>
      <c r="AW8496"/>
      <c r="AX8496"/>
      <c r="AY8496"/>
      <c r="AZ8496"/>
    </row>
    <row r="8497" spans="1:52">
      <c r="A8497"/>
      <c r="B8497"/>
      <c r="C8497"/>
      <c r="D8497"/>
      <c r="E8497"/>
      <c r="F8497"/>
      <c r="G8497"/>
      <c r="H8497"/>
      <c r="I8497"/>
      <c r="J8497"/>
      <c r="K8497"/>
      <c r="L8497"/>
      <c r="M8497"/>
      <c r="N8497"/>
      <c r="O8497"/>
      <c r="P8497"/>
      <c r="Q8497"/>
      <c r="R8497"/>
      <c r="S8497"/>
      <c r="T8497"/>
      <c r="U8497"/>
      <c r="V8497"/>
      <c r="W8497"/>
      <c r="X8497"/>
      <c r="Y8497"/>
      <c r="Z8497"/>
      <c r="AA8497"/>
      <c r="AB8497"/>
      <c r="AC8497"/>
      <c r="AD8497"/>
      <c r="AE8497"/>
      <c r="AF8497"/>
      <c r="AG8497"/>
      <c r="AH8497"/>
      <c r="AI8497"/>
      <c r="AJ8497"/>
      <c r="AK8497"/>
      <c r="AL8497"/>
      <c r="AM8497"/>
      <c r="AN8497"/>
      <c r="AO8497"/>
      <c r="AP8497"/>
      <c r="AQ8497"/>
      <c r="AR8497"/>
      <c r="AS8497"/>
      <c r="AT8497"/>
      <c r="AU8497"/>
      <c r="AV8497"/>
      <c r="AW8497"/>
      <c r="AX8497"/>
      <c r="AY8497"/>
      <c r="AZ8497"/>
    </row>
    <row r="8498" spans="1:52">
      <c r="A8498"/>
      <c r="B8498"/>
      <c r="C8498"/>
      <c r="D8498"/>
      <c r="E8498"/>
      <c r="F8498"/>
      <c r="G8498"/>
      <c r="H8498"/>
      <c r="I8498"/>
      <c r="J8498"/>
      <c r="K8498"/>
      <c r="L8498"/>
      <c r="M8498"/>
      <c r="N8498"/>
      <c r="O8498"/>
      <c r="P8498"/>
      <c r="Q8498"/>
      <c r="R8498"/>
      <c r="S8498"/>
      <c r="T8498"/>
      <c r="U8498"/>
      <c r="V8498"/>
      <c r="W8498"/>
      <c r="X8498"/>
      <c r="Y8498"/>
      <c r="Z8498"/>
      <c r="AA8498"/>
      <c r="AB8498"/>
      <c r="AC8498"/>
      <c r="AD8498"/>
      <c r="AE8498"/>
      <c r="AF8498"/>
      <c r="AG8498"/>
      <c r="AH8498"/>
      <c r="AI8498"/>
      <c r="AJ8498"/>
      <c r="AK8498"/>
      <c r="AL8498"/>
      <c r="AM8498"/>
      <c r="AN8498"/>
      <c r="AO8498"/>
      <c r="AP8498"/>
      <c r="AQ8498"/>
      <c r="AR8498"/>
      <c r="AS8498"/>
      <c r="AT8498"/>
      <c r="AU8498"/>
      <c r="AV8498"/>
      <c r="AW8498"/>
      <c r="AX8498"/>
      <c r="AY8498"/>
      <c r="AZ8498"/>
    </row>
    <row r="8499" spans="1:52">
      <c r="A8499"/>
      <c r="B8499"/>
      <c r="C8499"/>
      <c r="D8499"/>
      <c r="E8499"/>
      <c r="F8499"/>
      <c r="G8499"/>
      <c r="H8499"/>
      <c r="I8499"/>
      <c r="J8499"/>
      <c r="K8499"/>
      <c r="L8499"/>
      <c r="M8499"/>
      <c r="N8499"/>
      <c r="O8499"/>
      <c r="P8499"/>
      <c r="Q8499"/>
      <c r="R8499"/>
      <c r="S8499"/>
      <c r="T8499"/>
      <c r="U8499"/>
      <c r="V8499"/>
      <c r="W8499"/>
      <c r="X8499"/>
      <c r="Y8499"/>
      <c r="Z8499"/>
      <c r="AA8499"/>
      <c r="AB8499"/>
      <c r="AC8499"/>
      <c r="AD8499"/>
      <c r="AE8499"/>
      <c r="AF8499"/>
      <c r="AG8499"/>
      <c r="AH8499"/>
      <c r="AI8499"/>
      <c r="AJ8499"/>
      <c r="AK8499"/>
      <c r="AL8499"/>
      <c r="AM8499"/>
      <c r="AN8499"/>
      <c r="AO8499"/>
      <c r="AP8499"/>
      <c r="AQ8499"/>
      <c r="AR8499"/>
      <c r="AS8499"/>
      <c r="AT8499"/>
      <c r="AU8499"/>
      <c r="AV8499"/>
      <c r="AW8499"/>
      <c r="AX8499"/>
      <c r="AY8499"/>
      <c r="AZ8499"/>
    </row>
    <row r="8500" spans="1:52">
      <c r="A8500"/>
      <c r="B8500"/>
      <c r="C8500"/>
      <c r="D8500"/>
      <c r="E8500"/>
      <c r="F8500"/>
      <c r="G8500"/>
      <c r="H8500"/>
      <c r="I8500"/>
      <c r="J8500"/>
      <c r="K8500"/>
      <c r="L8500"/>
      <c r="M8500"/>
      <c r="N8500"/>
      <c r="O8500"/>
      <c r="P8500"/>
      <c r="Q8500"/>
      <c r="R8500"/>
      <c r="S8500"/>
      <c r="T8500"/>
      <c r="U8500"/>
      <c r="V8500"/>
      <c r="W8500"/>
      <c r="X8500"/>
      <c r="Y8500"/>
      <c r="Z8500"/>
      <c r="AA8500"/>
      <c r="AB8500"/>
      <c r="AC8500"/>
      <c r="AD8500"/>
      <c r="AE8500"/>
      <c r="AF8500"/>
      <c r="AG8500"/>
      <c r="AH8500"/>
      <c r="AI8500"/>
      <c r="AJ8500"/>
      <c r="AK8500"/>
      <c r="AL8500"/>
      <c r="AM8500"/>
      <c r="AN8500"/>
      <c r="AO8500"/>
      <c r="AP8500"/>
      <c r="AQ8500"/>
      <c r="AR8500"/>
      <c r="AS8500"/>
      <c r="AT8500"/>
      <c r="AU8500"/>
      <c r="AV8500"/>
      <c r="AW8500"/>
      <c r="AX8500"/>
      <c r="AY8500"/>
      <c r="AZ8500"/>
    </row>
    <row r="8501" spans="1:52">
      <c r="A8501"/>
      <c r="B8501"/>
      <c r="C8501"/>
      <c r="D8501"/>
      <c r="E8501"/>
      <c r="F8501"/>
      <c r="G8501"/>
      <c r="H8501"/>
      <c r="I8501"/>
      <c r="J8501"/>
      <c r="K8501"/>
      <c r="L8501"/>
      <c r="M8501"/>
      <c r="N8501"/>
      <c r="O8501"/>
      <c r="P8501"/>
      <c r="Q8501"/>
      <c r="R8501"/>
      <c r="S8501"/>
      <c r="T8501"/>
      <c r="U8501"/>
      <c r="V8501"/>
      <c r="W8501"/>
      <c r="X8501"/>
      <c r="Y8501"/>
      <c r="Z8501"/>
      <c r="AA8501"/>
      <c r="AB8501"/>
      <c r="AC8501"/>
      <c r="AD8501"/>
      <c r="AE8501"/>
      <c r="AF8501"/>
      <c r="AG8501"/>
      <c r="AH8501"/>
      <c r="AI8501"/>
      <c r="AJ8501"/>
      <c r="AK8501"/>
      <c r="AL8501"/>
      <c r="AM8501"/>
      <c r="AN8501"/>
      <c r="AO8501"/>
      <c r="AP8501"/>
      <c r="AQ8501"/>
      <c r="AR8501"/>
      <c r="AS8501"/>
      <c r="AT8501"/>
      <c r="AU8501"/>
      <c r="AV8501"/>
      <c r="AW8501"/>
      <c r="AX8501"/>
      <c r="AY8501"/>
      <c r="AZ8501"/>
    </row>
    <row r="8502" spans="1:52">
      <c r="A8502"/>
      <c r="B8502"/>
      <c r="C8502"/>
      <c r="D8502"/>
      <c r="E8502"/>
      <c r="F8502"/>
      <c r="G8502"/>
      <c r="H8502"/>
      <c r="I8502"/>
      <c r="J8502"/>
      <c r="K8502"/>
      <c r="L8502"/>
      <c r="M8502"/>
      <c r="N8502"/>
      <c r="O8502"/>
      <c r="P8502"/>
      <c r="Q8502"/>
      <c r="R8502"/>
      <c r="S8502"/>
      <c r="T8502"/>
      <c r="U8502"/>
      <c r="V8502"/>
      <c r="W8502"/>
      <c r="X8502"/>
      <c r="Y8502"/>
      <c r="Z8502"/>
      <c r="AA8502"/>
      <c r="AB8502"/>
      <c r="AC8502"/>
      <c r="AD8502"/>
      <c r="AE8502"/>
      <c r="AF8502"/>
      <c r="AG8502"/>
      <c r="AH8502"/>
      <c r="AI8502"/>
      <c r="AJ8502"/>
      <c r="AK8502"/>
      <c r="AL8502"/>
      <c r="AM8502"/>
      <c r="AN8502"/>
      <c r="AO8502"/>
      <c r="AP8502"/>
      <c r="AQ8502"/>
      <c r="AR8502"/>
      <c r="AS8502"/>
      <c r="AT8502"/>
      <c r="AU8502"/>
      <c r="AV8502"/>
      <c r="AW8502"/>
      <c r="AX8502"/>
      <c r="AY8502"/>
      <c r="AZ8502"/>
    </row>
    <row r="8503" spans="1:52">
      <c r="A8503"/>
      <c r="B8503"/>
      <c r="C8503"/>
      <c r="D8503"/>
      <c r="E8503"/>
      <c r="F8503"/>
      <c r="G8503"/>
      <c r="H8503"/>
      <c r="I8503"/>
      <c r="J8503"/>
      <c r="K8503"/>
      <c r="L8503"/>
      <c r="M8503"/>
      <c r="N8503"/>
      <c r="O8503"/>
      <c r="P8503"/>
      <c r="Q8503"/>
      <c r="R8503"/>
      <c r="S8503"/>
      <c r="T8503"/>
      <c r="U8503"/>
      <c r="V8503"/>
      <c r="W8503"/>
      <c r="X8503"/>
      <c r="Y8503"/>
      <c r="Z8503"/>
      <c r="AA8503"/>
      <c r="AB8503"/>
      <c r="AC8503"/>
      <c r="AD8503"/>
      <c r="AE8503"/>
      <c r="AF8503"/>
      <c r="AG8503"/>
      <c r="AH8503"/>
      <c r="AI8503"/>
      <c r="AJ8503"/>
      <c r="AK8503"/>
      <c r="AL8503"/>
      <c r="AM8503"/>
      <c r="AN8503"/>
      <c r="AO8503"/>
      <c r="AP8503"/>
      <c r="AQ8503"/>
      <c r="AR8503"/>
      <c r="AS8503"/>
      <c r="AT8503"/>
      <c r="AU8503"/>
      <c r="AV8503"/>
      <c r="AW8503"/>
      <c r="AX8503"/>
      <c r="AY8503"/>
      <c r="AZ8503"/>
    </row>
    <row r="8504" spans="1:52">
      <c r="A8504"/>
      <c r="B8504"/>
      <c r="C8504"/>
      <c r="D8504"/>
      <c r="E8504"/>
      <c r="F8504"/>
      <c r="G8504"/>
      <c r="H8504"/>
      <c r="I8504"/>
      <c r="J8504"/>
      <c r="K8504"/>
      <c r="L8504"/>
      <c r="M8504"/>
      <c r="N8504"/>
      <c r="O8504"/>
      <c r="P8504"/>
      <c r="Q8504"/>
      <c r="R8504"/>
      <c r="S8504"/>
      <c r="T8504"/>
      <c r="U8504"/>
      <c r="V8504"/>
      <c r="W8504"/>
      <c r="X8504"/>
      <c r="Y8504"/>
      <c r="Z8504"/>
      <c r="AA8504"/>
      <c r="AB8504"/>
      <c r="AC8504"/>
      <c r="AD8504"/>
      <c r="AE8504"/>
      <c r="AF8504"/>
      <c r="AG8504"/>
      <c r="AH8504"/>
      <c r="AI8504"/>
      <c r="AJ8504"/>
      <c r="AK8504"/>
      <c r="AL8504"/>
      <c r="AM8504"/>
      <c r="AN8504"/>
      <c r="AO8504"/>
      <c r="AP8504"/>
      <c r="AQ8504"/>
      <c r="AR8504"/>
      <c r="AS8504"/>
      <c r="AT8504"/>
      <c r="AU8504"/>
      <c r="AV8504"/>
      <c r="AW8504"/>
      <c r="AX8504"/>
      <c r="AY8504"/>
      <c r="AZ8504"/>
    </row>
    <row r="8505" spans="1:52">
      <c r="A8505"/>
      <c r="B8505"/>
      <c r="C8505"/>
      <c r="D8505"/>
      <c r="E8505"/>
      <c r="F8505"/>
      <c r="G8505"/>
      <c r="H8505"/>
      <c r="I8505"/>
      <c r="J8505"/>
      <c r="K8505"/>
      <c r="L8505"/>
      <c r="M8505"/>
      <c r="N8505"/>
      <c r="O8505"/>
      <c r="P8505"/>
      <c r="Q8505"/>
      <c r="R8505"/>
      <c r="S8505"/>
      <c r="T8505"/>
      <c r="U8505"/>
      <c r="V8505"/>
      <c r="W8505"/>
      <c r="X8505"/>
      <c r="Y8505"/>
      <c r="Z8505"/>
      <c r="AA8505"/>
      <c r="AB8505"/>
      <c r="AC8505"/>
      <c r="AD8505"/>
      <c r="AE8505"/>
      <c r="AF8505"/>
      <c r="AG8505"/>
      <c r="AH8505"/>
      <c r="AI8505"/>
      <c r="AJ8505"/>
      <c r="AK8505"/>
      <c r="AL8505"/>
      <c r="AM8505"/>
      <c r="AN8505"/>
      <c r="AO8505"/>
      <c r="AP8505"/>
      <c r="AQ8505"/>
      <c r="AR8505"/>
      <c r="AS8505"/>
      <c r="AT8505"/>
      <c r="AU8505"/>
      <c r="AV8505"/>
      <c r="AW8505"/>
      <c r="AX8505"/>
      <c r="AY8505"/>
      <c r="AZ8505"/>
    </row>
    <row r="8506" spans="1:52">
      <c r="A8506"/>
      <c r="B8506"/>
      <c r="C8506"/>
      <c r="D8506"/>
      <c r="E8506"/>
      <c r="F8506"/>
      <c r="G8506"/>
      <c r="H8506"/>
      <c r="I8506"/>
      <c r="J8506"/>
      <c r="K8506"/>
      <c r="L8506"/>
      <c r="M8506"/>
      <c r="N8506"/>
      <c r="O8506"/>
      <c r="P8506"/>
      <c r="Q8506"/>
      <c r="R8506"/>
      <c r="S8506"/>
      <c r="T8506"/>
      <c r="U8506"/>
      <c r="V8506"/>
      <c r="W8506"/>
      <c r="X8506"/>
      <c r="Y8506"/>
      <c r="Z8506"/>
      <c r="AA8506"/>
      <c r="AB8506"/>
      <c r="AC8506"/>
      <c r="AD8506"/>
      <c r="AE8506"/>
      <c r="AF8506"/>
      <c r="AG8506"/>
      <c r="AH8506"/>
      <c r="AI8506"/>
      <c r="AJ8506"/>
      <c r="AK8506"/>
      <c r="AL8506"/>
      <c r="AM8506"/>
      <c r="AN8506"/>
      <c r="AO8506"/>
      <c r="AP8506"/>
      <c r="AQ8506"/>
      <c r="AR8506"/>
      <c r="AS8506"/>
      <c r="AT8506"/>
      <c r="AU8506"/>
      <c r="AV8506"/>
      <c r="AW8506"/>
      <c r="AX8506"/>
      <c r="AY8506"/>
      <c r="AZ8506"/>
    </row>
    <row r="8507" spans="1:52">
      <c r="A8507"/>
      <c r="B8507"/>
      <c r="C8507"/>
      <c r="D8507"/>
      <c r="E8507"/>
      <c r="F8507"/>
      <c r="G8507"/>
      <c r="H8507"/>
      <c r="I8507"/>
      <c r="J8507"/>
      <c r="K8507"/>
      <c r="L8507"/>
      <c r="M8507"/>
      <c r="N8507"/>
      <c r="O8507"/>
      <c r="P8507"/>
      <c r="Q8507"/>
      <c r="R8507"/>
      <c r="S8507"/>
      <c r="T8507"/>
      <c r="U8507"/>
      <c r="V8507"/>
      <c r="W8507"/>
      <c r="X8507"/>
      <c r="Y8507"/>
      <c r="Z8507"/>
      <c r="AA8507"/>
      <c r="AB8507"/>
      <c r="AC8507"/>
      <c r="AD8507"/>
      <c r="AE8507"/>
      <c r="AF8507"/>
      <c r="AG8507"/>
      <c r="AH8507"/>
      <c r="AI8507"/>
      <c r="AJ8507"/>
      <c r="AK8507"/>
      <c r="AL8507"/>
      <c r="AM8507"/>
      <c r="AN8507"/>
      <c r="AO8507"/>
      <c r="AP8507"/>
      <c r="AQ8507"/>
      <c r="AR8507"/>
      <c r="AS8507"/>
      <c r="AT8507"/>
      <c r="AU8507"/>
      <c r="AV8507"/>
      <c r="AW8507"/>
      <c r="AX8507"/>
      <c r="AY8507"/>
      <c r="AZ8507"/>
    </row>
    <row r="8508" spans="1:52">
      <c r="A8508"/>
      <c r="B8508"/>
      <c r="C8508"/>
      <c r="D8508"/>
      <c r="E8508"/>
      <c r="F8508"/>
      <c r="G8508"/>
      <c r="H8508"/>
      <c r="I8508"/>
      <c r="J8508"/>
      <c r="K8508"/>
      <c r="L8508"/>
      <c r="M8508"/>
      <c r="N8508"/>
      <c r="O8508"/>
      <c r="P8508"/>
      <c r="Q8508"/>
      <c r="R8508"/>
      <c r="S8508"/>
      <c r="T8508"/>
      <c r="U8508"/>
      <c r="V8508"/>
      <c r="W8508"/>
      <c r="X8508"/>
      <c r="Y8508"/>
      <c r="Z8508"/>
      <c r="AA8508"/>
      <c r="AB8508"/>
      <c r="AC8508"/>
      <c r="AD8508"/>
      <c r="AE8508"/>
      <c r="AF8508"/>
      <c r="AG8508"/>
      <c r="AH8508"/>
      <c r="AI8508"/>
      <c r="AJ8508"/>
      <c r="AK8508"/>
      <c r="AL8508"/>
      <c r="AM8508"/>
      <c r="AN8508"/>
      <c r="AO8508"/>
      <c r="AP8508"/>
      <c r="AQ8508"/>
      <c r="AR8508"/>
      <c r="AS8508"/>
      <c r="AT8508"/>
      <c r="AU8508"/>
      <c r="AV8508"/>
      <c r="AW8508"/>
      <c r="AX8508"/>
      <c r="AY8508"/>
      <c r="AZ8508"/>
    </row>
    <row r="8509" spans="1:52">
      <c r="A8509"/>
      <c r="B8509"/>
      <c r="C8509"/>
      <c r="D8509"/>
      <c r="E8509"/>
      <c r="F8509"/>
      <c r="G8509"/>
      <c r="H8509"/>
      <c r="I8509"/>
      <c r="J8509"/>
      <c r="K8509"/>
      <c r="L8509"/>
      <c r="M8509"/>
      <c r="N8509"/>
      <c r="O8509"/>
      <c r="P8509"/>
      <c r="Q8509"/>
      <c r="R8509"/>
      <c r="S8509"/>
      <c r="T8509"/>
      <c r="U8509"/>
      <c r="V8509"/>
      <c r="W8509"/>
      <c r="X8509"/>
      <c r="Y8509"/>
      <c r="Z8509"/>
      <c r="AA8509"/>
      <c r="AB8509"/>
      <c r="AC8509"/>
      <c r="AD8509"/>
      <c r="AE8509"/>
      <c r="AF8509"/>
      <c r="AG8509"/>
      <c r="AH8509"/>
      <c r="AI8509"/>
      <c r="AJ8509"/>
      <c r="AK8509"/>
      <c r="AL8509"/>
      <c r="AM8509"/>
      <c r="AN8509"/>
      <c r="AO8509"/>
      <c r="AP8509"/>
      <c r="AQ8509"/>
      <c r="AR8509"/>
      <c r="AS8509"/>
      <c r="AT8509"/>
      <c r="AU8509"/>
      <c r="AV8509"/>
      <c r="AW8509"/>
      <c r="AX8509"/>
      <c r="AY8509"/>
      <c r="AZ8509"/>
    </row>
    <row r="8510" spans="1:52">
      <c r="A8510"/>
      <c r="B8510"/>
      <c r="C8510"/>
      <c r="D8510"/>
      <c r="E8510"/>
      <c r="F8510"/>
      <c r="G8510"/>
      <c r="H8510"/>
      <c r="I8510"/>
      <c r="J8510"/>
      <c r="K8510"/>
      <c r="L8510"/>
      <c r="M8510"/>
      <c r="N8510"/>
      <c r="O8510"/>
      <c r="P8510"/>
      <c r="Q8510"/>
      <c r="R8510"/>
      <c r="S8510"/>
      <c r="T8510"/>
      <c r="U8510"/>
      <c r="V8510"/>
      <c r="W8510"/>
      <c r="X8510"/>
      <c r="Y8510"/>
      <c r="Z8510"/>
      <c r="AA8510"/>
      <c r="AB8510"/>
      <c r="AC8510"/>
      <c r="AD8510"/>
      <c r="AE8510"/>
      <c r="AF8510"/>
      <c r="AG8510"/>
      <c r="AH8510"/>
      <c r="AI8510"/>
      <c r="AJ8510"/>
      <c r="AK8510"/>
      <c r="AL8510"/>
      <c r="AM8510"/>
      <c r="AN8510"/>
      <c r="AO8510"/>
      <c r="AP8510"/>
      <c r="AQ8510"/>
      <c r="AR8510"/>
      <c r="AS8510"/>
      <c r="AT8510"/>
      <c r="AU8510"/>
      <c r="AV8510"/>
      <c r="AW8510"/>
      <c r="AX8510"/>
      <c r="AY8510"/>
      <c r="AZ8510"/>
    </row>
    <row r="8511" spans="1:52">
      <c r="A8511"/>
      <c r="B8511"/>
      <c r="C8511"/>
      <c r="D8511"/>
      <c r="E8511"/>
      <c r="F8511"/>
      <c r="G8511"/>
      <c r="H8511"/>
      <c r="I8511"/>
      <c r="J8511"/>
      <c r="K8511"/>
      <c r="L8511"/>
      <c r="M8511"/>
      <c r="N8511"/>
      <c r="O8511"/>
      <c r="P8511"/>
      <c r="Q8511"/>
      <c r="R8511"/>
      <c r="S8511"/>
      <c r="T8511"/>
      <c r="U8511"/>
      <c r="V8511"/>
      <c r="W8511"/>
      <c r="X8511"/>
      <c r="Y8511"/>
      <c r="Z8511"/>
      <c r="AA8511"/>
      <c r="AB8511"/>
      <c r="AC8511"/>
      <c r="AD8511"/>
      <c r="AE8511"/>
      <c r="AF8511"/>
      <c r="AG8511"/>
      <c r="AH8511"/>
      <c r="AI8511"/>
      <c r="AJ8511"/>
      <c r="AK8511"/>
      <c r="AL8511"/>
      <c r="AM8511"/>
      <c r="AN8511"/>
      <c r="AO8511"/>
      <c r="AP8511"/>
      <c r="AQ8511"/>
      <c r="AR8511"/>
      <c r="AS8511"/>
      <c r="AT8511"/>
      <c r="AU8511"/>
      <c r="AV8511"/>
      <c r="AW8511"/>
      <c r="AX8511"/>
      <c r="AY8511"/>
      <c r="AZ8511"/>
    </row>
    <row r="8512" spans="1:52">
      <c r="A8512"/>
      <c r="B8512"/>
      <c r="C8512"/>
      <c r="D8512"/>
      <c r="E8512"/>
      <c r="F8512"/>
      <c r="G8512"/>
      <c r="H8512"/>
      <c r="I8512"/>
      <c r="J8512"/>
      <c r="K8512"/>
      <c r="L8512"/>
      <c r="M8512"/>
      <c r="N8512"/>
      <c r="O8512"/>
      <c r="P8512"/>
      <c r="Q8512"/>
      <c r="R8512"/>
      <c r="S8512"/>
      <c r="T8512"/>
      <c r="U8512"/>
      <c r="V8512"/>
      <c r="W8512"/>
      <c r="X8512"/>
      <c r="Y8512"/>
      <c r="Z8512"/>
      <c r="AA8512"/>
      <c r="AB8512"/>
      <c r="AC8512"/>
      <c r="AD8512"/>
      <c r="AE8512"/>
      <c r="AF8512"/>
      <c r="AG8512"/>
      <c r="AH8512"/>
      <c r="AI8512"/>
      <c r="AJ8512"/>
      <c r="AK8512"/>
      <c r="AL8512"/>
      <c r="AM8512"/>
      <c r="AN8512"/>
      <c r="AO8512"/>
      <c r="AP8512"/>
      <c r="AQ8512"/>
      <c r="AR8512"/>
      <c r="AS8512"/>
      <c r="AT8512"/>
      <c r="AU8512"/>
      <c r="AV8512"/>
      <c r="AW8512"/>
      <c r="AX8512"/>
      <c r="AY8512"/>
      <c r="AZ8512"/>
    </row>
    <row r="8513" spans="1:52">
      <c r="A8513"/>
      <c r="B8513"/>
      <c r="C8513"/>
      <c r="D8513"/>
      <c r="E8513"/>
      <c r="F8513"/>
      <c r="G8513"/>
      <c r="H8513"/>
      <c r="I8513"/>
      <c r="J8513"/>
      <c r="K8513"/>
      <c r="L8513"/>
      <c r="M8513"/>
      <c r="N8513"/>
      <c r="O8513"/>
      <c r="P8513"/>
      <c r="Q8513"/>
      <c r="R8513"/>
      <c r="S8513"/>
      <c r="T8513"/>
      <c r="U8513"/>
      <c r="V8513"/>
      <c r="W8513"/>
      <c r="X8513"/>
      <c r="Y8513"/>
      <c r="Z8513"/>
      <c r="AA8513"/>
      <c r="AB8513"/>
      <c r="AC8513"/>
      <c r="AD8513"/>
      <c r="AE8513"/>
      <c r="AF8513"/>
      <c r="AG8513"/>
      <c r="AH8513"/>
      <c r="AI8513"/>
      <c r="AJ8513"/>
      <c r="AK8513"/>
      <c r="AL8513"/>
      <c r="AM8513"/>
      <c r="AN8513"/>
      <c r="AO8513"/>
      <c r="AP8513"/>
      <c r="AQ8513"/>
      <c r="AR8513"/>
      <c r="AS8513"/>
      <c r="AT8513"/>
      <c r="AU8513"/>
      <c r="AV8513"/>
      <c r="AW8513"/>
      <c r="AX8513"/>
      <c r="AY8513"/>
      <c r="AZ8513"/>
    </row>
    <row r="8514" spans="1:52">
      <c r="A8514"/>
      <c r="B8514"/>
      <c r="C8514"/>
      <c r="D8514"/>
      <c r="E8514"/>
      <c r="F8514"/>
      <c r="G8514"/>
      <c r="H8514"/>
      <c r="I8514"/>
      <c r="J8514"/>
      <c r="K8514"/>
      <c r="L8514"/>
      <c r="M8514"/>
      <c r="N8514"/>
      <c r="O8514"/>
      <c r="P8514"/>
      <c r="Q8514"/>
      <c r="R8514"/>
      <c r="S8514"/>
      <c r="T8514"/>
      <c r="U8514"/>
      <c r="V8514"/>
      <c r="W8514"/>
      <c r="X8514"/>
      <c r="Y8514"/>
      <c r="Z8514"/>
      <c r="AA8514"/>
      <c r="AB8514"/>
      <c r="AC8514"/>
      <c r="AD8514"/>
      <c r="AE8514"/>
      <c r="AF8514"/>
      <c r="AG8514"/>
      <c r="AH8514"/>
      <c r="AI8514"/>
      <c r="AJ8514"/>
      <c r="AK8514"/>
      <c r="AL8514"/>
      <c r="AM8514"/>
      <c r="AN8514"/>
      <c r="AO8514"/>
      <c r="AP8514"/>
      <c r="AQ8514"/>
      <c r="AR8514"/>
      <c r="AS8514"/>
      <c r="AT8514"/>
      <c r="AU8514"/>
      <c r="AV8514"/>
      <c r="AW8514"/>
      <c r="AX8514"/>
      <c r="AY8514"/>
      <c r="AZ8514"/>
    </row>
    <row r="8515" spans="1:52">
      <c r="A8515"/>
      <c r="B8515"/>
      <c r="C8515"/>
      <c r="D8515"/>
      <c r="E8515"/>
      <c r="F8515"/>
      <c r="G8515"/>
      <c r="H8515"/>
      <c r="I8515"/>
      <c r="J8515"/>
      <c r="K8515"/>
      <c r="L8515"/>
      <c r="M8515"/>
      <c r="N8515"/>
      <c r="O8515"/>
      <c r="P8515"/>
      <c r="Q8515"/>
      <c r="R8515"/>
      <c r="S8515"/>
      <c r="T8515"/>
      <c r="U8515"/>
      <c r="V8515"/>
      <c r="W8515"/>
      <c r="X8515"/>
      <c r="Y8515"/>
      <c r="Z8515"/>
      <c r="AA8515"/>
      <c r="AB8515"/>
      <c r="AC8515"/>
      <c r="AD8515"/>
      <c r="AE8515"/>
      <c r="AF8515"/>
      <c r="AG8515"/>
      <c r="AH8515"/>
      <c r="AI8515"/>
      <c r="AJ8515"/>
      <c r="AK8515"/>
      <c r="AL8515"/>
      <c r="AM8515"/>
      <c r="AN8515"/>
      <c r="AO8515"/>
      <c r="AP8515"/>
      <c r="AQ8515"/>
      <c r="AR8515"/>
      <c r="AS8515"/>
      <c r="AT8515"/>
      <c r="AU8515"/>
      <c r="AV8515"/>
      <c r="AW8515"/>
      <c r="AX8515"/>
      <c r="AY8515"/>
      <c r="AZ8515"/>
    </row>
    <row r="8516" spans="1:52">
      <c r="A8516"/>
      <c r="B8516"/>
      <c r="C8516"/>
      <c r="D8516"/>
      <c r="E8516"/>
      <c r="F8516"/>
      <c r="G8516"/>
      <c r="H8516"/>
      <c r="I8516"/>
      <c r="J8516"/>
      <c r="K8516"/>
      <c r="L8516"/>
      <c r="M8516"/>
      <c r="N8516"/>
      <c r="O8516"/>
      <c r="P8516"/>
      <c r="Q8516"/>
      <c r="R8516"/>
      <c r="S8516"/>
      <c r="T8516"/>
      <c r="U8516"/>
      <c r="V8516"/>
      <c r="W8516"/>
      <c r="X8516"/>
      <c r="Y8516"/>
      <c r="Z8516"/>
      <c r="AA8516"/>
      <c r="AB8516"/>
      <c r="AC8516"/>
      <c r="AD8516"/>
      <c r="AE8516"/>
      <c r="AF8516"/>
      <c r="AG8516"/>
      <c r="AH8516"/>
      <c r="AI8516"/>
      <c r="AJ8516"/>
      <c r="AK8516"/>
      <c r="AL8516"/>
      <c r="AM8516"/>
      <c r="AN8516"/>
      <c r="AO8516"/>
      <c r="AP8516"/>
      <c r="AQ8516"/>
      <c r="AR8516"/>
      <c r="AS8516"/>
      <c r="AT8516"/>
      <c r="AU8516"/>
      <c r="AV8516"/>
      <c r="AW8516"/>
      <c r="AX8516"/>
      <c r="AY8516"/>
      <c r="AZ8516"/>
    </row>
    <row r="8517" spans="1:52">
      <c r="A8517"/>
      <c r="B8517"/>
      <c r="C8517"/>
      <c r="D8517"/>
      <c r="E8517"/>
      <c r="F8517"/>
      <c r="G8517"/>
      <c r="H8517"/>
      <c r="I8517"/>
      <c r="J8517"/>
      <c r="K8517"/>
      <c r="L8517"/>
      <c r="M8517"/>
      <c r="N8517"/>
      <c r="O8517"/>
      <c r="P8517"/>
      <c r="Q8517"/>
      <c r="R8517"/>
      <c r="S8517"/>
      <c r="T8517"/>
      <c r="U8517"/>
      <c r="V8517"/>
      <c r="W8517"/>
      <c r="X8517"/>
      <c r="Y8517"/>
      <c r="Z8517"/>
      <c r="AA8517"/>
      <c r="AB8517"/>
      <c r="AC8517"/>
      <c r="AD8517"/>
      <c r="AE8517"/>
      <c r="AF8517"/>
      <c r="AG8517"/>
      <c r="AH8517"/>
      <c r="AI8517"/>
      <c r="AJ8517"/>
      <c r="AK8517"/>
      <c r="AL8517"/>
      <c r="AM8517"/>
      <c r="AN8517"/>
      <c r="AO8517"/>
      <c r="AP8517"/>
      <c r="AQ8517"/>
      <c r="AR8517"/>
      <c r="AS8517"/>
      <c r="AT8517"/>
      <c r="AU8517"/>
      <c r="AV8517"/>
      <c r="AW8517"/>
      <c r="AX8517"/>
      <c r="AY8517"/>
      <c r="AZ8517"/>
    </row>
    <row r="8518" spans="1:52">
      <c r="A8518"/>
      <c r="B8518"/>
      <c r="C8518"/>
      <c r="D8518"/>
      <c r="E8518"/>
      <c r="F8518"/>
      <c r="G8518"/>
      <c r="H8518"/>
      <c r="I8518"/>
      <c r="J8518"/>
      <c r="K8518"/>
      <c r="L8518"/>
      <c r="M8518"/>
      <c r="N8518"/>
      <c r="O8518"/>
      <c r="P8518"/>
      <c r="Q8518"/>
      <c r="R8518"/>
      <c r="S8518"/>
      <c r="T8518"/>
      <c r="U8518"/>
      <c r="V8518"/>
      <c r="W8518"/>
      <c r="X8518"/>
      <c r="Y8518"/>
      <c r="Z8518"/>
      <c r="AA8518"/>
      <c r="AB8518"/>
      <c r="AC8518"/>
      <c r="AD8518"/>
      <c r="AE8518"/>
      <c r="AF8518"/>
      <c r="AG8518"/>
      <c r="AH8518"/>
      <c r="AI8518"/>
      <c r="AJ8518"/>
      <c r="AK8518"/>
      <c r="AL8518"/>
      <c r="AM8518"/>
      <c r="AN8518"/>
      <c r="AO8518"/>
      <c r="AP8518"/>
      <c r="AQ8518"/>
      <c r="AR8518"/>
      <c r="AS8518"/>
      <c r="AT8518"/>
      <c r="AU8518"/>
      <c r="AV8518"/>
      <c r="AW8518"/>
      <c r="AX8518"/>
      <c r="AY8518"/>
      <c r="AZ8518"/>
    </row>
    <row r="8519" spans="1:52">
      <c r="A8519"/>
      <c r="B8519"/>
      <c r="C8519"/>
      <c r="D8519"/>
      <c r="E8519"/>
      <c r="F8519"/>
      <c r="G8519"/>
      <c r="H8519"/>
      <c r="I8519"/>
      <c r="J8519"/>
      <c r="K8519"/>
      <c r="L8519"/>
      <c r="M8519"/>
      <c r="N8519"/>
      <c r="O8519"/>
      <c r="P8519"/>
      <c r="Q8519"/>
      <c r="R8519"/>
      <c r="S8519"/>
      <c r="T8519"/>
      <c r="U8519"/>
      <c r="V8519"/>
      <c r="W8519"/>
      <c r="X8519"/>
      <c r="Y8519"/>
      <c r="Z8519"/>
      <c r="AA8519"/>
      <c r="AB8519"/>
      <c r="AC8519"/>
      <c r="AD8519"/>
      <c r="AE8519"/>
      <c r="AF8519"/>
      <c r="AG8519"/>
      <c r="AH8519"/>
      <c r="AI8519"/>
      <c r="AJ8519"/>
      <c r="AK8519"/>
      <c r="AL8519"/>
      <c r="AM8519"/>
      <c r="AN8519"/>
      <c r="AO8519"/>
      <c r="AP8519"/>
      <c r="AQ8519"/>
      <c r="AR8519"/>
      <c r="AS8519"/>
      <c r="AT8519"/>
      <c r="AU8519"/>
      <c r="AV8519"/>
      <c r="AW8519"/>
      <c r="AX8519"/>
      <c r="AY8519"/>
      <c r="AZ8519"/>
    </row>
    <row r="8520" spans="1:52">
      <c r="A8520"/>
      <c r="B8520"/>
      <c r="C8520"/>
      <c r="D8520"/>
      <c r="E8520"/>
      <c r="F8520"/>
      <c r="G8520"/>
      <c r="H8520"/>
      <c r="I8520"/>
      <c r="J8520"/>
      <c r="K8520"/>
      <c r="L8520"/>
      <c r="M8520"/>
      <c r="N8520"/>
      <c r="O8520"/>
      <c r="P8520"/>
      <c r="Q8520"/>
      <c r="R8520"/>
      <c r="S8520"/>
      <c r="T8520"/>
      <c r="U8520"/>
      <c r="V8520"/>
      <c r="W8520"/>
      <c r="X8520"/>
      <c r="Y8520"/>
      <c r="Z8520"/>
      <c r="AA8520"/>
      <c r="AB8520"/>
      <c r="AC8520"/>
      <c r="AD8520"/>
      <c r="AE8520"/>
      <c r="AF8520"/>
      <c r="AG8520"/>
      <c r="AH8520"/>
      <c r="AI8520"/>
      <c r="AJ8520"/>
      <c r="AK8520"/>
      <c r="AL8520"/>
      <c r="AM8520"/>
      <c r="AN8520"/>
      <c r="AO8520"/>
      <c r="AP8520"/>
      <c r="AQ8520"/>
      <c r="AR8520"/>
      <c r="AS8520"/>
      <c r="AT8520"/>
      <c r="AU8520"/>
      <c r="AV8520"/>
      <c r="AW8520"/>
      <c r="AX8520"/>
      <c r="AY8520"/>
      <c r="AZ8520"/>
    </row>
    <row r="8521" spans="1:52">
      <c r="A8521"/>
      <c r="B8521"/>
      <c r="C8521"/>
      <c r="D8521"/>
      <c r="E8521"/>
      <c r="F8521"/>
      <c r="G8521"/>
      <c r="H8521"/>
      <c r="I8521"/>
      <c r="J8521"/>
      <c r="K8521"/>
      <c r="L8521"/>
      <c r="M8521"/>
      <c r="N8521"/>
      <c r="O8521"/>
      <c r="P8521"/>
      <c r="Q8521"/>
      <c r="R8521"/>
      <c r="S8521"/>
      <c r="T8521"/>
      <c r="U8521"/>
      <c r="V8521"/>
      <c r="W8521"/>
      <c r="X8521"/>
      <c r="Y8521"/>
      <c r="Z8521"/>
      <c r="AA8521"/>
      <c r="AB8521"/>
      <c r="AC8521"/>
      <c r="AD8521"/>
      <c r="AE8521"/>
      <c r="AF8521"/>
      <c r="AG8521"/>
      <c r="AH8521"/>
      <c r="AI8521"/>
      <c r="AJ8521"/>
      <c r="AK8521"/>
      <c r="AL8521"/>
      <c r="AM8521"/>
      <c r="AN8521"/>
      <c r="AO8521"/>
      <c r="AP8521"/>
      <c r="AQ8521"/>
      <c r="AR8521"/>
      <c r="AS8521"/>
      <c r="AT8521"/>
      <c r="AU8521"/>
      <c r="AV8521"/>
      <c r="AW8521"/>
      <c r="AX8521"/>
      <c r="AY8521"/>
      <c r="AZ8521"/>
    </row>
    <row r="8522" spans="1:52">
      <c r="A8522"/>
      <c r="B8522"/>
      <c r="C8522"/>
      <c r="D8522"/>
      <c r="E8522"/>
      <c r="F8522"/>
      <c r="G8522"/>
      <c r="H8522"/>
      <c r="I8522"/>
      <c r="J8522"/>
      <c r="K8522"/>
      <c r="L8522"/>
      <c r="M8522"/>
      <c r="N8522"/>
      <c r="O8522"/>
      <c r="P8522"/>
      <c r="Q8522"/>
      <c r="R8522"/>
      <c r="S8522"/>
      <c r="T8522"/>
      <c r="U8522"/>
      <c r="V8522"/>
      <c r="W8522"/>
      <c r="X8522"/>
      <c r="Y8522"/>
      <c r="Z8522"/>
      <c r="AA8522"/>
      <c r="AB8522"/>
      <c r="AC8522"/>
      <c r="AD8522"/>
      <c r="AE8522"/>
      <c r="AF8522"/>
      <c r="AG8522"/>
      <c r="AH8522"/>
      <c r="AI8522"/>
      <c r="AJ8522"/>
      <c r="AK8522"/>
      <c r="AL8522"/>
      <c r="AM8522"/>
      <c r="AN8522"/>
      <c r="AO8522"/>
      <c r="AP8522"/>
      <c r="AQ8522"/>
      <c r="AR8522"/>
      <c r="AS8522"/>
      <c r="AT8522"/>
      <c r="AU8522"/>
      <c r="AV8522"/>
      <c r="AW8522"/>
      <c r="AX8522"/>
      <c r="AY8522"/>
      <c r="AZ8522"/>
    </row>
    <row r="8523" spans="1:52">
      <c r="A8523"/>
      <c r="B8523"/>
      <c r="C8523"/>
      <c r="D8523"/>
      <c r="E8523"/>
      <c r="F8523"/>
      <c r="G8523"/>
      <c r="H8523"/>
      <c r="I8523"/>
      <c r="J8523"/>
      <c r="K8523"/>
      <c r="L8523"/>
      <c r="M8523"/>
      <c r="N8523"/>
      <c r="O8523"/>
      <c r="P8523"/>
      <c r="Q8523"/>
      <c r="R8523"/>
      <c r="S8523"/>
      <c r="T8523"/>
      <c r="U8523"/>
      <c r="V8523"/>
      <c r="W8523"/>
      <c r="X8523"/>
      <c r="Y8523"/>
      <c r="Z8523"/>
      <c r="AA8523"/>
      <c r="AB8523"/>
      <c r="AC8523"/>
      <c r="AD8523"/>
      <c r="AE8523"/>
      <c r="AF8523"/>
      <c r="AG8523"/>
      <c r="AH8523"/>
      <c r="AI8523"/>
      <c r="AJ8523"/>
      <c r="AK8523"/>
      <c r="AL8523"/>
      <c r="AM8523"/>
      <c r="AN8523"/>
      <c r="AO8523"/>
      <c r="AP8523"/>
      <c r="AQ8523"/>
      <c r="AR8523"/>
      <c r="AS8523"/>
      <c r="AT8523"/>
      <c r="AU8523"/>
      <c r="AV8523"/>
      <c r="AW8523"/>
      <c r="AX8523"/>
      <c r="AY8523"/>
      <c r="AZ8523"/>
    </row>
    <row r="8524" spans="1:52">
      <c r="A8524"/>
      <c r="B8524"/>
      <c r="C8524"/>
      <c r="D8524"/>
      <c r="E8524"/>
      <c r="F8524"/>
      <c r="G8524"/>
      <c r="H8524"/>
      <c r="I8524"/>
      <c r="J8524"/>
      <c r="K8524"/>
      <c r="L8524"/>
      <c r="M8524"/>
      <c r="N8524"/>
      <c r="O8524"/>
      <c r="P8524"/>
      <c r="Q8524"/>
      <c r="R8524"/>
      <c r="S8524"/>
      <c r="T8524"/>
      <c r="U8524"/>
      <c r="V8524"/>
      <c r="W8524"/>
      <c r="X8524"/>
      <c r="Y8524"/>
      <c r="Z8524"/>
      <c r="AA8524"/>
      <c r="AB8524"/>
      <c r="AC8524"/>
      <c r="AD8524"/>
      <c r="AE8524"/>
      <c r="AF8524"/>
      <c r="AG8524"/>
      <c r="AH8524"/>
      <c r="AI8524"/>
      <c r="AJ8524"/>
      <c r="AK8524"/>
      <c r="AL8524"/>
      <c r="AM8524"/>
      <c r="AN8524"/>
      <c r="AO8524"/>
      <c r="AP8524"/>
      <c r="AQ8524"/>
      <c r="AR8524"/>
      <c r="AS8524"/>
      <c r="AT8524"/>
      <c r="AU8524"/>
      <c r="AV8524"/>
      <c r="AW8524"/>
      <c r="AX8524"/>
      <c r="AY8524"/>
      <c r="AZ8524"/>
    </row>
    <row r="8525" spans="1:52">
      <c r="A8525"/>
      <c r="B8525"/>
      <c r="C8525"/>
      <c r="D8525"/>
      <c r="E8525"/>
      <c r="F8525"/>
      <c r="G8525"/>
      <c r="H8525"/>
      <c r="I8525"/>
      <c r="J8525"/>
      <c r="K8525"/>
      <c r="L8525"/>
      <c r="M8525"/>
      <c r="N8525"/>
      <c r="O8525"/>
      <c r="P8525"/>
      <c r="Q8525"/>
      <c r="R8525"/>
      <c r="S8525"/>
      <c r="T8525"/>
      <c r="U8525"/>
      <c r="V8525"/>
      <c r="W8525"/>
      <c r="X8525"/>
      <c r="Y8525"/>
      <c r="Z8525"/>
      <c r="AA8525"/>
      <c r="AB8525"/>
      <c r="AC8525"/>
      <c r="AD8525"/>
      <c r="AE8525"/>
      <c r="AF8525"/>
      <c r="AG8525"/>
      <c r="AH8525"/>
      <c r="AI8525"/>
      <c r="AJ8525"/>
      <c r="AK8525"/>
      <c r="AL8525"/>
      <c r="AM8525"/>
      <c r="AN8525"/>
      <c r="AO8525"/>
      <c r="AP8525"/>
      <c r="AQ8525"/>
      <c r="AR8525"/>
      <c r="AS8525"/>
      <c r="AT8525"/>
      <c r="AU8525"/>
      <c r="AV8525"/>
      <c r="AW8525"/>
      <c r="AX8525"/>
      <c r="AY8525"/>
      <c r="AZ8525"/>
    </row>
    <row r="8526" spans="1:52">
      <c r="A8526"/>
      <c r="B8526"/>
      <c r="C8526"/>
      <c r="D8526"/>
      <c r="E8526"/>
      <c r="F8526"/>
      <c r="G8526"/>
      <c r="H8526"/>
      <c r="I8526"/>
      <c r="J8526"/>
      <c r="K8526"/>
      <c r="L8526"/>
      <c r="M8526"/>
      <c r="N8526"/>
      <c r="O8526"/>
      <c r="P8526"/>
      <c r="Q8526"/>
      <c r="R8526"/>
      <c r="S8526"/>
      <c r="T8526"/>
      <c r="U8526"/>
      <c r="V8526"/>
      <c r="W8526"/>
      <c r="X8526"/>
      <c r="Y8526"/>
      <c r="Z8526"/>
      <c r="AA8526"/>
      <c r="AB8526"/>
      <c r="AC8526"/>
      <c r="AD8526"/>
      <c r="AE8526"/>
      <c r="AF8526"/>
      <c r="AG8526"/>
      <c r="AH8526"/>
      <c r="AI8526"/>
      <c r="AJ8526"/>
      <c r="AK8526"/>
      <c r="AL8526"/>
      <c r="AM8526"/>
      <c r="AN8526"/>
      <c r="AO8526"/>
      <c r="AP8526"/>
      <c r="AQ8526"/>
      <c r="AR8526"/>
      <c r="AS8526"/>
      <c r="AT8526"/>
      <c r="AU8526"/>
      <c r="AV8526"/>
      <c r="AW8526"/>
      <c r="AX8526"/>
      <c r="AY8526"/>
      <c r="AZ8526"/>
    </row>
    <row r="8527" spans="1:52">
      <c r="A8527"/>
      <c r="B8527"/>
      <c r="C8527"/>
      <c r="D8527"/>
      <c r="E8527"/>
      <c r="F8527"/>
      <c r="G8527"/>
      <c r="H8527"/>
      <c r="I8527"/>
      <c r="J8527"/>
      <c r="K8527"/>
      <c r="L8527"/>
      <c r="M8527"/>
      <c r="N8527"/>
      <c r="O8527"/>
      <c r="P8527"/>
      <c r="Q8527"/>
      <c r="R8527"/>
      <c r="S8527"/>
      <c r="T8527"/>
      <c r="U8527"/>
      <c r="V8527"/>
      <c r="W8527"/>
      <c r="X8527"/>
      <c r="Y8527"/>
      <c r="Z8527"/>
      <c r="AA8527"/>
      <c r="AB8527"/>
      <c r="AC8527"/>
      <c r="AD8527"/>
      <c r="AE8527"/>
      <c r="AF8527"/>
      <c r="AG8527"/>
      <c r="AH8527"/>
      <c r="AI8527"/>
      <c r="AJ8527"/>
      <c r="AK8527"/>
      <c r="AL8527"/>
      <c r="AM8527"/>
      <c r="AN8527"/>
      <c r="AO8527"/>
      <c r="AP8527"/>
      <c r="AQ8527"/>
      <c r="AR8527"/>
      <c r="AS8527"/>
      <c r="AT8527"/>
      <c r="AU8527"/>
      <c r="AV8527"/>
      <c r="AW8527"/>
      <c r="AX8527"/>
      <c r="AY8527"/>
      <c r="AZ8527"/>
    </row>
    <row r="8528" spans="1:52">
      <c r="A8528"/>
      <c r="B8528"/>
      <c r="C8528"/>
      <c r="D8528"/>
      <c r="E8528"/>
      <c r="F8528"/>
      <c r="G8528"/>
      <c r="H8528"/>
      <c r="I8528"/>
      <c r="J8528"/>
      <c r="K8528"/>
      <c r="L8528"/>
      <c r="M8528"/>
      <c r="N8528"/>
      <c r="O8528"/>
      <c r="P8528"/>
      <c r="Q8528"/>
      <c r="R8528"/>
      <c r="S8528"/>
      <c r="T8528"/>
      <c r="U8528"/>
      <c r="V8528"/>
      <c r="W8528"/>
      <c r="X8528"/>
      <c r="Y8528"/>
      <c r="Z8528"/>
      <c r="AA8528"/>
      <c r="AB8528"/>
      <c r="AC8528"/>
      <c r="AD8528"/>
      <c r="AE8528"/>
      <c r="AF8528"/>
      <c r="AG8528"/>
      <c r="AH8528"/>
      <c r="AI8528"/>
      <c r="AJ8528"/>
      <c r="AK8528"/>
      <c r="AL8528"/>
      <c r="AM8528"/>
      <c r="AN8528"/>
      <c r="AO8528"/>
      <c r="AP8528"/>
      <c r="AQ8528"/>
      <c r="AR8528"/>
      <c r="AS8528"/>
      <c r="AT8528"/>
      <c r="AU8528"/>
      <c r="AV8528"/>
      <c r="AW8528"/>
      <c r="AX8528"/>
      <c r="AY8528"/>
      <c r="AZ8528"/>
    </row>
    <row r="8529" spans="1:52">
      <c r="A8529"/>
      <c r="B8529"/>
      <c r="C8529"/>
      <c r="D8529"/>
      <c r="E8529"/>
      <c r="F8529"/>
      <c r="G8529"/>
      <c r="H8529"/>
      <c r="I8529"/>
      <c r="J8529"/>
      <c r="K8529"/>
      <c r="L8529"/>
      <c r="M8529"/>
      <c r="N8529"/>
      <c r="O8529"/>
      <c r="P8529"/>
      <c r="Q8529"/>
      <c r="R8529"/>
      <c r="S8529"/>
      <c r="T8529"/>
      <c r="U8529"/>
      <c r="V8529"/>
      <c r="W8529"/>
      <c r="X8529"/>
      <c r="Y8529"/>
      <c r="Z8529"/>
      <c r="AA8529"/>
      <c r="AB8529"/>
      <c r="AC8529"/>
      <c r="AD8529"/>
      <c r="AE8529"/>
      <c r="AF8529"/>
      <c r="AG8529"/>
      <c r="AH8529"/>
      <c r="AI8529"/>
      <c r="AJ8529"/>
      <c r="AK8529"/>
      <c r="AL8529"/>
      <c r="AM8529"/>
      <c r="AN8529"/>
      <c r="AO8529"/>
      <c r="AP8529"/>
      <c r="AQ8529"/>
      <c r="AR8529"/>
      <c r="AS8529"/>
      <c r="AT8529"/>
      <c r="AU8529"/>
      <c r="AV8529"/>
      <c r="AW8529"/>
      <c r="AX8529"/>
      <c r="AY8529"/>
      <c r="AZ8529"/>
    </row>
    <row r="8530" spans="1:52">
      <c r="A8530"/>
      <c r="B8530"/>
      <c r="C8530"/>
      <c r="D8530"/>
      <c r="E8530"/>
      <c r="F8530"/>
      <c r="G8530"/>
      <c r="H8530"/>
      <c r="I8530"/>
      <c r="J8530"/>
      <c r="K8530"/>
      <c r="L8530"/>
      <c r="M8530"/>
      <c r="N8530"/>
      <c r="O8530"/>
      <c r="P8530"/>
      <c r="Q8530"/>
      <c r="R8530"/>
      <c r="S8530"/>
      <c r="T8530"/>
      <c r="U8530"/>
      <c r="V8530"/>
      <c r="W8530"/>
      <c r="X8530"/>
      <c r="Y8530"/>
      <c r="Z8530"/>
      <c r="AA8530"/>
      <c r="AB8530"/>
      <c r="AC8530"/>
      <c r="AD8530"/>
      <c r="AE8530"/>
      <c r="AF8530"/>
      <c r="AG8530"/>
      <c r="AH8530"/>
      <c r="AI8530"/>
      <c r="AJ8530"/>
      <c r="AK8530"/>
      <c r="AL8530"/>
      <c r="AM8530"/>
      <c r="AN8530"/>
      <c r="AO8530"/>
      <c r="AP8530"/>
      <c r="AQ8530"/>
      <c r="AR8530"/>
      <c r="AS8530"/>
      <c r="AT8530"/>
      <c r="AU8530"/>
      <c r="AV8530"/>
      <c r="AW8530"/>
      <c r="AX8530"/>
      <c r="AY8530"/>
      <c r="AZ8530"/>
    </row>
    <row r="8531" spans="1:52">
      <c r="A8531"/>
      <c r="B8531"/>
      <c r="C8531"/>
      <c r="D8531"/>
      <c r="E8531"/>
      <c r="F8531"/>
      <c r="G8531"/>
      <c r="H8531"/>
      <c r="I8531"/>
      <c r="J8531"/>
      <c r="K8531"/>
      <c r="L8531"/>
      <c r="M8531"/>
      <c r="N8531"/>
      <c r="O8531"/>
      <c r="P8531"/>
      <c r="Q8531"/>
      <c r="R8531"/>
      <c r="S8531"/>
      <c r="T8531"/>
      <c r="U8531"/>
      <c r="V8531"/>
      <c r="W8531"/>
      <c r="X8531"/>
      <c r="Y8531"/>
      <c r="Z8531"/>
      <c r="AA8531"/>
      <c r="AB8531"/>
      <c r="AC8531"/>
      <c r="AD8531"/>
      <c r="AE8531"/>
      <c r="AF8531"/>
      <c r="AG8531"/>
      <c r="AH8531"/>
      <c r="AI8531"/>
      <c r="AJ8531"/>
      <c r="AK8531"/>
      <c r="AL8531"/>
      <c r="AM8531"/>
      <c r="AN8531"/>
      <c r="AO8531"/>
      <c r="AP8531"/>
      <c r="AQ8531"/>
      <c r="AR8531"/>
      <c r="AS8531"/>
      <c r="AT8531"/>
      <c r="AU8531"/>
      <c r="AV8531"/>
      <c r="AW8531"/>
      <c r="AX8531"/>
      <c r="AY8531"/>
      <c r="AZ8531"/>
    </row>
    <row r="8532" spans="1:52">
      <c r="A8532"/>
      <c r="B8532"/>
      <c r="C8532"/>
      <c r="D8532"/>
      <c r="E8532"/>
      <c r="F8532"/>
      <c r="G8532"/>
      <c r="H8532"/>
      <c r="I8532"/>
      <c r="J8532"/>
      <c r="K8532"/>
      <c r="L8532"/>
      <c r="M8532"/>
      <c r="N8532"/>
      <c r="O8532"/>
      <c r="P8532"/>
      <c r="Q8532"/>
      <c r="R8532"/>
      <c r="S8532"/>
      <c r="T8532"/>
      <c r="U8532"/>
      <c r="V8532"/>
      <c r="W8532"/>
      <c r="X8532"/>
      <c r="Y8532"/>
      <c r="Z8532"/>
      <c r="AA8532"/>
      <c r="AB8532"/>
      <c r="AC8532"/>
      <c r="AD8532"/>
      <c r="AE8532"/>
      <c r="AF8532"/>
      <c r="AG8532"/>
      <c r="AH8532"/>
      <c r="AI8532"/>
      <c r="AJ8532"/>
      <c r="AK8532"/>
      <c r="AL8532"/>
      <c r="AM8532"/>
      <c r="AN8532"/>
      <c r="AO8532"/>
      <c r="AP8532"/>
      <c r="AQ8532"/>
      <c r="AR8532"/>
      <c r="AS8532"/>
      <c r="AT8532"/>
      <c r="AU8532"/>
      <c r="AV8532"/>
      <c r="AW8532"/>
      <c r="AX8532"/>
      <c r="AY8532"/>
      <c r="AZ8532"/>
    </row>
    <row r="8533" spans="1:52">
      <c r="A8533"/>
      <c r="B8533"/>
      <c r="C8533"/>
      <c r="D8533"/>
      <c r="E8533"/>
      <c r="F8533"/>
      <c r="G8533"/>
      <c r="H8533"/>
      <c r="I8533"/>
      <c r="J8533"/>
      <c r="K8533"/>
      <c r="L8533"/>
      <c r="M8533"/>
      <c r="N8533"/>
      <c r="O8533"/>
      <c r="P8533"/>
      <c r="Q8533"/>
      <c r="R8533"/>
      <c r="S8533"/>
      <c r="T8533"/>
      <c r="U8533"/>
      <c r="V8533"/>
      <c r="W8533"/>
      <c r="X8533"/>
      <c r="Y8533"/>
      <c r="Z8533"/>
      <c r="AA8533"/>
      <c r="AB8533"/>
      <c r="AC8533"/>
      <c r="AD8533"/>
      <c r="AE8533"/>
      <c r="AF8533"/>
      <c r="AG8533"/>
      <c r="AH8533"/>
      <c r="AI8533"/>
      <c r="AJ8533"/>
      <c r="AK8533"/>
      <c r="AL8533"/>
      <c r="AM8533"/>
      <c r="AN8533"/>
      <c r="AO8533"/>
      <c r="AP8533"/>
      <c r="AQ8533"/>
      <c r="AR8533"/>
      <c r="AS8533"/>
      <c r="AT8533"/>
      <c r="AU8533"/>
      <c r="AV8533"/>
      <c r="AW8533"/>
      <c r="AX8533"/>
      <c r="AY8533"/>
      <c r="AZ8533"/>
    </row>
    <row r="8534" spans="1:52">
      <c r="A8534"/>
      <c r="B8534"/>
      <c r="C8534"/>
      <c r="D8534"/>
      <c r="E8534"/>
      <c r="F8534"/>
      <c r="G8534"/>
      <c r="H8534"/>
      <c r="I8534"/>
      <c r="J8534"/>
      <c r="K8534"/>
      <c r="L8534"/>
      <c r="M8534"/>
      <c r="N8534"/>
      <c r="O8534"/>
      <c r="P8534"/>
      <c r="Q8534"/>
      <c r="R8534"/>
      <c r="S8534"/>
      <c r="T8534"/>
      <c r="U8534"/>
      <c r="V8534"/>
      <c r="W8534"/>
      <c r="X8534"/>
      <c r="Y8534"/>
      <c r="Z8534"/>
      <c r="AA8534"/>
      <c r="AB8534"/>
      <c r="AC8534"/>
      <c r="AD8534"/>
      <c r="AE8534"/>
      <c r="AF8534"/>
      <c r="AG8534"/>
      <c r="AH8534"/>
      <c r="AI8534"/>
      <c r="AJ8534"/>
      <c r="AK8534"/>
      <c r="AL8534"/>
      <c r="AM8534"/>
      <c r="AN8534"/>
      <c r="AO8534"/>
      <c r="AP8534"/>
      <c r="AQ8534"/>
      <c r="AR8534"/>
      <c r="AS8534"/>
      <c r="AT8534"/>
      <c r="AU8534"/>
      <c r="AV8534"/>
      <c r="AW8534"/>
      <c r="AX8534"/>
      <c r="AY8534"/>
      <c r="AZ8534"/>
    </row>
    <row r="8535" spans="1:52">
      <c r="A8535"/>
      <c r="B8535"/>
      <c r="C8535"/>
      <c r="D8535"/>
      <c r="E8535"/>
      <c r="F8535"/>
      <c r="G8535"/>
      <c r="H8535"/>
      <c r="I8535"/>
      <c r="J8535"/>
      <c r="K8535"/>
      <c r="L8535"/>
      <c r="M8535"/>
      <c r="N8535"/>
      <c r="O8535"/>
      <c r="P8535"/>
      <c r="Q8535"/>
      <c r="R8535"/>
      <c r="S8535"/>
      <c r="T8535"/>
      <c r="U8535"/>
      <c r="V8535"/>
      <c r="W8535"/>
      <c r="X8535"/>
      <c r="Y8535"/>
      <c r="Z8535"/>
      <c r="AA8535"/>
      <c r="AB8535"/>
      <c r="AC8535"/>
      <c r="AD8535"/>
      <c r="AE8535"/>
      <c r="AF8535"/>
      <c r="AG8535"/>
      <c r="AH8535"/>
      <c r="AI8535"/>
      <c r="AJ8535"/>
      <c r="AK8535"/>
      <c r="AL8535"/>
      <c r="AM8535"/>
      <c r="AN8535"/>
      <c r="AO8535"/>
      <c r="AP8535"/>
      <c r="AQ8535"/>
      <c r="AR8535"/>
      <c r="AS8535"/>
      <c r="AT8535"/>
      <c r="AU8535"/>
      <c r="AV8535"/>
      <c r="AW8535"/>
      <c r="AX8535"/>
      <c r="AY8535"/>
      <c r="AZ8535"/>
    </row>
    <row r="8536" spans="1:52">
      <c r="A8536"/>
      <c r="B8536"/>
      <c r="C8536"/>
      <c r="D8536"/>
      <c r="E8536"/>
      <c r="F8536"/>
      <c r="G8536"/>
      <c r="H8536"/>
      <c r="I8536"/>
      <c r="J8536"/>
      <c r="K8536"/>
      <c r="L8536"/>
      <c r="M8536"/>
      <c r="N8536"/>
      <c r="O8536"/>
      <c r="P8536"/>
      <c r="Q8536"/>
      <c r="R8536"/>
      <c r="S8536"/>
      <c r="T8536"/>
      <c r="U8536"/>
      <c r="V8536"/>
      <c r="W8536"/>
      <c r="X8536"/>
      <c r="Y8536"/>
      <c r="Z8536"/>
      <c r="AA8536"/>
      <c r="AB8536"/>
      <c r="AC8536"/>
      <c r="AD8536"/>
      <c r="AE8536"/>
      <c r="AF8536"/>
      <c r="AG8536"/>
      <c r="AH8536"/>
      <c r="AI8536"/>
      <c r="AJ8536"/>
      <c r="AK8536"/>
      <c r="AL8536"/>
      <c r="AM8536"/>
      <c r="AN8536"/>
      <c r="AO8536"/>
      <c r="AP8536"/>
      <c r="AQ8536"/>
      <c r="AR8536"/>
      <c r="AS8536"/>
      <c r="AT8536"/>
      <c r="AU8536"/>
      <c r="AV8536"/>
      <c r="AW8536"/>
      <c r="AX8536"/>
      <c r="AY8536"/>
      <c r="AZ8536"/>
    </row>
    <row r="8537" spans="1:52">
      <c r="A8537"/>
      <c r="B8537"/>
      <c r="C8537"/>
      <c r="D8537"/>
      <c r="E8537"/>
      <c r="F8537"/>
      <c r="G8537"/>
      <c r="H8537"/>
      <c r="I8537"/>
      <c r="J8537"/>
      <c r="K8537"/>
      <c r="L8537"/>
      <c r="M8537"/>
      <c r="N8537"/>
      <c r="O8537"/>
      <c r="P8537"/>
      <c r="Q8537"/>
      <c r="R8537"/>
      <c r="S8537"/>
      <c r="T8537"/>
      <c r="U8537"/>
      <c r="V8537"/>
      <c r="W8537"/>
      <c r="X8537"/>
      <c r="Y8537"/>
      <c r="Z8537"/>
      <c r="AA8537"/>
      <c r="AB8537"/>
      <c r="AC8537"/>
      <c r="AD8537"/>
      <c r="AE8537"/>
      <c r="AF8537"/>
      <c r="AG8537"/>
      <c r="AH8537"/>
      <c r="AI8537"/>
      <c r="AJ8537"/>
      <c r="AK8537"/>
      <c r="AL8537"/>
      <c r="AM8537"/>
      <c r="AN8537"/>
      <c r="AO8537"/>
      <c r="AP8537"/>
      <c r="AQ8537"/>
      <c r="AR8537"/>
      <c r="AS8537"/>
      <c r="AT8537"/>
      <c r="AU8537"/>
      <c r="AV8537"/>
      <c r="AW8537"/>
      <c r="AX8537"/>
      <c r="AY8537"/>
      <c r="AZ8537"/>
    </row>
    <row r="8538" spans="1:52">
      <c r="A8538"/>
      <c r="B8538"/>
      <c r="C8538"/>
      <c r="D8538"/>
      <c r="E8538"/>
      <c r="F8538"/>
      <c r="G8538"/>
      <c r="H8538"/>
      <c r="I8538"/>
      <c r="J8538"/>
      <c r="K8538"/>
      <c r="L8538"/>
      <c r="M8538"/>
      <c r="N8538"/>
      <c r="O8538"/>
      <c r="P8538"/>
      <c r="Q8538"/>
      <c r="R8538"/>
      <c r="S8538"/>
      <c r="T8538"/>
      <c r="U8538"/>
      <c r="V8538"/>
      <c r="W8538"/>
      <c r="X8538"/>
      <c r="Y8538"/>
      <c r="Z8538"/>
      <c r="AA8538"/>
      <c r="AB8538"/>
      <c r="AC8538"/>
      <c r="AD8538"/>
      <c r="AE8538"/>
      <c r="AF8538"/>
      <c r="AG8538"/>
      <c r="AH8538"/>
      <c r="AI8538"/>
      <c r="AJ8538"/>
      <c r="AK8538"/>
      <c r="AL8538"/>
      <c r="AM8538"/>
      <c r="AN8538"/>
      <c r="AO8538"/>
      <c r="AP8538"/>
      <c r="AQ8538"/>
      <c r="AR8538"/>
      <c r="AS8538"/>
      <c r="AT8538"/>
      <c r="AU8538"/>
      <c r="AV8538"/>
      <c r="AW8538"/>
      <c r="AX8538"/>
      <c r="AY8538"/>
      <c r="AZ8538"/>
    </row>
    <row r="8539" spans="1:52">
      <c r="A8539"/>
      <c r="B8539"/>
      <c r="C8539"/>
      <c r="D8539"/>
      <c r="E8539"/>
      <c r="F8539"/>
      <c r="G8539"/>
      <c r="H8539"/>
      <c r="I8539"/>
      <c r="J8539"/>
      <c r="K8539"/>
      <c r="L8539"/>
      <c r="M8539"/>
      <c r="N8539"/>
      <c r="O8539"/>
      <c r="P8539"/>
      <c r="Q8539"/>
      <c r="R8539"/>
      <c r="S8539"/>
      <c r="T8539"/>
      <c r="U8539"/>
      <c r="V8539"/>
      <c r="W8539"/>
      <c r="X8539"/>
      <c r="Y8539"/>
      <c r="Z8539"/>
      <c r="AA8539"/>
      <c r="AB8539"/>
      <c r="AC8539"/>
      <c r="AD8539"/>
      <c r="AE8539"/>
      <c r="AF8539"/>
      <c r="AG8539"/>
      <c r="AH8539"/>
      <c r="AI8539"/>
      <c r="AJ8539"/>
      <c r="AK8539"/>
      <c r="AL8539"/>
      <c r="AM8539"/>
      <c r="AN8539"/>
      <c r="AO8539"/>
      <c r="AP8539"/>
      <c r="AQ8539"/>
      <c r="AR8539"/>
      <c r="AS8539"/>
      <c r="AT8539"/>
      <c r="AU8539"/>
      <c r="AV8539"/>
      <c r="AW8539"/>
      <c r="AX8539"/>
      <c r="AY8539"/>
      <c r="AZ8539"/>
    </row>
    <row r="8540" spans="1:52">
      <c r="A8540"/>
      <c r="B8540"/>
      <c r="C8540"/>
      <c r="D8540"/>
      <c r="E8540"/>
      <c r="F8540"/>
      <c r="G8540"/>
      <c r="H8540"/>
      <c r="I8540"/>
      <c r="J8540"/>
      <c r="K8540"/>
      <c r="L8540"/>
      <c r="M8540"/>
      <c r="N8540"/>
      <c r="O8540"/>
      <c r="P8540"/>
      <c r="Q8540"/>
      <c r="R8540"/>
      <c r="S8540"/>
      <c r="T8540"/>
      <c r="U8540"/>
      <c r="V8540"/>
      <c r="W8540"/>
      <c r="X8540"/>
      <c r="Y8540"/>
      <c r="Z8540"/>
      <c r="AA8540"/>
      <c r="AB8540"/>
      <c r="AC8540"/>
      <c r="AD8540"/>
      <c r="AE8540"/>
      <c r="AF8540"/>
      <c r="AG8540"/>
      <c r="AH8540"/>
      <c r="AI8540"/>
      <c r="AJ8540"/>
      <c r="AK8540"/>
      <c r="AL8540"/>
      <c r="AM8540"/>
      <c r="AN8540"/>
      <c r="AO8540"/>
      <c r="AP8540"/>
      <c r="AQ8540"/>
      <c r="AR8540"/>
      <c r="AS8540"/>
      <c r="AT8540"/>
      <c r="AU8540"/>
      <c r="AV8540"/>
      <c r="AW8540"/>
      <c r="AX8540"/>
      <c r="AY8540"/>
      <c r="AZ8540"/>
    </row>
    <row r="8541" spans="1:52">
      <c r="A8541"/>
      <c r="B8541"/>
      <c r="C8541"/>
      <c r="D8541"/>
      <c r="E8541"/>
      <c r="F8541"/>
      <c r="G8541"/>
      <c r="H8541"/>
      <c r="I8541"/>
      <c r="J8541"/>
      <c r="K8541"/>
      <c r="L8541"/>
      <c r="M8541"/>
      <c r="N8541"/>
      <c r="O8541"/>
      <c r="P8541"/>
      <c r="Q8541"/>
      <c r="R8541"/>
      <c r="S8541"/>
      <c r="T8541"/>
      <c r="U8541"/>
      <c r="V8541"/>
      <c r="W8541"/>
      <c r="X8541"/>
      <c r="Y8541"/>
      <c r="Z8541"/>
      <c r="AA8541"/>
      <c r="AB8541"/>
      <c r="AC8541"/>
      <c r="AD8541"/>
      <c r="AE8541"/>
      <c r="AF8541"/>
      <c r="AG8541"/>
      <c r="AH8541"/>
      <c r="AI8541"/>
      <c r="AJ8541"/>
      <c r="AK8541"/>
      <c r="AL8541"/>
      <c r="AM8541"/>
      <c r="AN8541"/>
      <c r="AO8541"/>
      <c r="AP8541"/>
      <c r="AQ8541"/>
      <c r="AR8541"/>
      <c r="AS8541"/>
      <c r="AT8541"/>
      <c r="AU8541"/>
      <c r="AV8541"/>
      <c r="AW8541"/>
      <c r="AX8541"/>
      <c r="AY8541"/>
      <c r="AZ8541"/>
    </row>
    <row r="8542" spans="1:52">
      <c r="A8542"/>
      <c r="B8542"/>
      <c r="C8542"/>
      <c r="D8542"/>
      <c r="E8542"/>
      <c r="F8542"/>
      <c r="G8542"/>
      <c r="H8542"/>
      <c r="I8542"/>
      <c r="J8542"/>
      <c r="K8542"/>
      <c r="L8542"/>
      <c r="M8542"/>
      <c r="N8542"/>
      <c r="O8542"/>
      <c r="P8542"/>
      <c r="Q8542"/>
      <c r="R8542"/>
      <c r="S8542"/>
      <c r="T8542"/>
      <c r="U8542"/>
      <c r="V8542"/>
      <c r="W8542"/>
      <c r="X8542"/>
      <c r="Y8542"/>
      <c r="Z8542"/>
      <c r="AA8542"/>
      <c r="AB8542"/>
      <c r="AC8542"/>
      <c r="AD8542"/>
      <c r="AE8542"/>
      <c r="AF8542"/>
      <c r="AG8542"/>
      <c r="AH8542"/>
      <c r="AI8542"/>
      <c r="AJ8542"/>
      <c r="AK8542"/>
      <c r="AL8542"/>
      <c r="AM8542"/>
      <c r="AN8542"/>
      <c r="AO8542"/>
      <c r="AP8542"/>
      <c r="AQ8542"/>
      <c r="AR8542"/>
      <c r="AS8542"/>
      <c r="AT8542"/>
      <c r="AU8542"/>
      <c r="AV8542"/>
      <c r="AW8542"/>
      <c r="AX8542"/>
      <c r="AY8542"/>
      <c r="AZ8542"/>
    </row>
    <row r="8543" spans="1:52">
      <c r="A8543"/>
      <c r="B8543"/>
      <c r="C8543"/>
      <c r="D8543"/>
      <c r="E8543"/>
      <c r="F8543"/>
      <c r="G8543"/>
      <c r="H8543"/>
      <c r="I8543"/>
      <c r="J8543"/>
      <c r="K8543"/>
      <c r="L8543"/>
      <c r="M8543"/>
      <c r="N8543"/>
      <c r="O8543"/>
      <c r="P8543"/>
      <c r="Q8543"/>
      <c r="R8543"/>
      <c r="S8543"/>
      <c r="T8543"/>
      <c r="U8543"/>
      <c r="V8543"/>
      <c r="W8543"/>
      <c r="X8543"/>
      <c r="Y8543"/>
      <c r="Z8543"/>
      <c r="AA8543"/>
      <c r="AB8543"/>
      <c r="AC8543"/>
      <c r="AD8543"/>
      <c r="AE8543"/>
      <c r="AF8543"/>
      <c r="AG8543"/>
      <c r="AH8543"/>
      <c r="AI8543"/>
      <c r="AJ8543"/>
      <c r="AK8543"/>
      <c r="AL8543"/>
      <c r="AM8543"/>
      <c r="AN8543"/>
      <c r="AO8543"/>
      <c r="AP8543"/>
      <c r="AQ8543"/>
      <c r="AR8543"/>
      <c r="AS8543"/>
      <c r="AT8543"/>
      <c r="AU8543"/>
      <c r="AV8543"/>
      <c r="AW8543"/>
      <c r="AX8543"/>
      <c r="AY8543"/>
      <c r="AZ8543"/>
    </row>
    <row r="8544" spans="1:52">
      <c r="A8544"/>
      <c r="B8544"/>
      <c r="C8544"/>
      <c r="D8544"/>
      <c r="E8544"/>
      <c r="F8544"/>
      <c r="G8544"/>
      <c r="H8544"/>
      <c r="I8544"/>
      <c r="J8544"/>
      <c r="K8544"/>
      <c r="L8544"/>
      <c r="M8544"/>
      <c r="N8544"/>
      <c r="O8544"/>
      <c r="P8544"/>
      <c r="Q8544"/>
      <c r="R8544"/>
      <c r="S8544"/>
      <c r="T8544"/>
      <c r="U8544"/>
      <c r="V8544"/>
      <c r="W8544"/>
      <c r="X8544"/>
      <c r="Y8544"/>
      <c r="Z8544"/>
      <c r="AA8544"/>
      <c r="AB8544"/>
      <c r="AC8544"/>
      <c r="AD8544"/>
      <c r="AE8544"/>
      <c r="AF8544"/>
      <c r="AG8544"/>
      <c r="AH8544"/>
      <c r="AI8544"/>
      <c r="AJ8544"/>
      <c r="AK8544"/>
      <c r="AL8544"/>
      <c r="AM8544"/>
      <c r="AN8544"/>
      <c r="AO8544"/>
      <c r="AP8544"/>
      <c r="AQ8544"/>
      <c r="AR8544"/>
      <c r="AS8544"/>
      <c r="AT8544"/>
      <c r="AU8544"/>
      <c r="AV8544"/>
      <c r="AW8544"/>
      <c r="AX8544"/>
      <c r="AY8544"/>
      <c r="AZ8544"/>
    </row>
    <row r="8545" spans="1:52">
      <c r="A8545"/>
      <c r="B8545"/>
      <c r="C8545"/>
      <c r="D8545"/>
      <c r="E8545"/>
      <c r="F8545"/>
      <c r="G8545"/>
      <c r="H8545"/>
      <c r="I8545"/>
      <c r="J8545"/>
      <c r="K8545"/>
      <c r="L8545"/>
      <c r="M8545"/>
      <c r="N8545"/>
      <c r="O8545"/>
      <c r="P8545"/>
      <c r="Q8545"/>
      <c r="R8545"/>
      <c r="S8545"/>
      <c r="T8545"/>
      <c r="U8545"/>
      <c r="V8545"/>
      <c r="W8545"/>
      <c r="X8545"/>
      <c r="Y8545"/>
      <c r="Z8545"/>
      <c r="AA8545"/>
      <c r="AB8545"/>
      <c r="AC8545"/>
      <c r="AD8545"/>
      <c r="AE8545"/>
      <c r="AF8545"/>
      <c r="AG8545"/>
      <c r="AH8545"/>
      <c r="AI8545"/>
      <c r="AJ8545"/>
      <c r="AK8545"/>
      <c r="AL8545"/>
      <c r="AM8545"/>
      <c r="AN8545"/>
      <c r="AO8545"/>
      <c r="AP8545"/>
      <c r="AQ8545"/>
      <c r="AR8545"/>
      <c r="AS8545"/>
      <c r="AT8545"/>
      <c r="AU8545"/>
      <c r="AV8545"/>
      <c r="AW8545"/>
      <c r="AX8545"/>
      <c r="AY8545"/>
      <c r="AZ8545"/>
    </row>
    <row r="8546" spans="1:52">
      <c r="A8546"/>
      <c r="B8546"/>
      <c r="C8546"/>
      <c r="D8546"/>
      <c r="E8546"/>
      <c r="F8546"/>
      <c r="G8546"/>
      <c r="H8546"/>
      <c r="I8546"/>
      <c r="J8546"/>
      <c r="K8546"/>
      <c r="L8546"/>
      <c r="M8546"/>
      <c r="N8546"/>
      <c r="O8546"/>
      <c r="P8546"/>
      <c r="Q8546"/>
      <c r="R8546"/>
      <c r="S8546"/>
      <c r="T8546"/>
      <c r="U8546"/>
      <c r="V8546"/>
      <c r="W8546"/>
      <c r="X8546"/>
      <c r="Y8546"/>
      <c r="Z8546"/>
      <c r="AA8546"/>
      <c r="AB8546"/>
      <c r="AC8546"/>
      <c r="AD8546"/>
      <c r="AE8546"/>
      <c r="AF8546"/>
      <c r="AG8546"/>
      <c r="AH8546"/>
      <c r="AI8546"/>
      <c r="AJ8546"/>
      <c r="AK8546"/>
      <c r="AL8546"/>
      <c r="AM8546"/>
      <c r="AN8546"/>
      <c r="AO8546"/>
      <c r="AP8546"/>
      <c r="AQ8546"/>
      <c r="AR8546"/>
      <c r="AS8546"/>
      <c r="AT8546"/>
      <c r="AU8546"/>
      <c r="AV8546"/>
      <c r="AW8546"/>
      <c r="AX8546"/>
      <c r="AY8546"/>
      <c r="AZ8546"/>
    </row>
    <row r="8547" spans="1:52">
      <c r="A8547"/>
      <c r="B8547"/>
      <c r="C8547"/>
      <c r="D8547"/>
      <c r="E8547"/>
      <c r="F8547"/>
      <c r="G8547"/>
      <c r="H8547"/>
      <c r="I8547"/>
      <c r="J8547"/>
      <c r="K8547"/>
      <c r="L8547"/>
      <c r="M8547"/>
      <c r="N8547"/>
      <c r="O8547"/>
      <c r="P8547"/>
      <c r="Q8547"/>
      <c r="R8547"/>
      <c r="S8547"/>
      <c r="T8547"/>
      <c r="U8547"/>
      <c r="V8547"/>
      <c r="W8547"/>
      <c r="X8547"/>
      <c r="Y8547"/>
      <c r="Z8547"/>
      <c r="AA8547"/>
      <c r="AB8547"/>
      <c r="AC8547"/>
      <c r="AD8547"/>
      <c r="AE8547"/>
      <c r="AF8547"/>
      <c r="AG8547"/>
      <c r="AH8547"/>
      <c r="AI8547"/>
      <c r="AJ8547"/>
      <c r="AK8547"/>
      <c r="AL8547"/>
      <c r="AM8547"/>
      <c r="AN8547"/>
      <c r="AO8547"/>
      <c r="AP8547"/>
      <c r="AQ8547"/>
      <c r="AR8547"/>
      <c r="AS8547"/>
      <c r="AT8547"/>
      <c r="AU8547"/>
      <c r="AV8547"/>
      <c r="AW8547"/>
      <c r="AX8547"/>
      <c r="AY8547"/>
      <c r="AZ8547"/>
    </row>
    <row r="8548" spans="1:52">
      <c r="A8548"/>
      <c r="B8548"/>
      <c r="C8548"/>
      <c r="D8548"/>
      <c r="E8548"/>
      <c r="F8548"/>
      <c r="G8548"/>
      <c r="H8548"/>
      <c r="I8548"/>
      <c r="J8548"/>
      <c r="K8548"/>
      <c r="L8548"/>
      <c r="M8548"/>
      <c r="N8548"/>
      <c r="O8548"/>
      <c r="P8548"/>
      <c r="Q8548"/>
      <c r="R8548"/>
      <c r="S8548"/>
      <c r="T8548"/>
      <c r="U8548"/>
      <c r="V8548"/>
      <c r="W8548"/>
      <c r="X8548"/>
      <c r="Y8548"/>
      <c r="Z8548"/>
      <c r="AA8548"/>
      <c r="AB8548"/>
      <c r="AC8548"/>
      <c r="AD8548"/>
      <c r="AE8548"/>
      <c r="AF8548"/>
      <c r="AG8548"/>
      <c r="AH8548"/>
      <c r="AI8548"/>
      <c r="AJ8548"/>
      <c r="AK8548"/>
      <c r="AL8548"/>
      <c r="AM8548"/>
      <c r="AN8548"/>
      <c r="AO8548"/>
      <c r="AP8548"/>
      <c r="AQ8548"/>
      <c r="AR8548"/>
      <c r="AS8548"/>
      <c r="AT8548"/>
      <c r="AU8548"/>
      <c r="AV8548"/>
      <c r="AW8548"/>
      <c r="AX8548"/>
      <c r="AY8548"/>
      <c r="AZ8548"/>
    </row>
    <row r="8549" spans="1:52">
      <c r="A8549"/>
      <c r="B8549"/>
      <c r="C8549"/>
      <c r="D8549"/>
      <c r="E8549"/>
      <c r="F8549"/>
      <c r="G8549"/>
      <c r="H8549"/>
      <c r="I8549"/>
      <c r="J8549"/>
      <c r="K8549"/>
      <c r="L8549"/>
      <c r="M8549"/>
      <c r="N8549"/>
      <c r="O8549"/>
      <c r="P8549"/>
      <c r="Q8549"/>
      <c r="R8549"/>
      <c r="S8549"/>
      <c r="T8549"/>
      <c r="U8549"/>
      <c r="V8549"/>
      <c r="W8549"/>
      <c r="X8549"/>
      <c r="Y8549"/>
      <c r="Z8549"/>
      <c r="AA8549"/>
      <c r="AB8549"/>
      <c r="AC8549"/>
      <c r="AD8549"/>
      <c r="AE8549"/>
      <c r="AF8549"/>
      <c r="AG8549"/>
      <c r="AH8549"/>
      <c r="AI8549"/>
      <c r="AJ8549"/>
      <c r="AK8549"/>
      <c r="AL8549"/>
      <c r="AM8549"/>
      <c r="AN8549"/>
      <c r="AO8549"/>
      <c r="AP8549"/>
      <c r="AQ8549"/>
      <c r="AR8549"/>
      <c r="AS8549"/>
      <c r="AT8549"/>
      <c r="AU8549"/>
      <c r="AV8549"/>
      <c r="AW8549"/>
      <c r="AX8549"/>
      <c r="AY8549"/>
      <c r="AZ8549"/>
    </row>
    <row r="8550" spans="1:52">
      <c r="A8550"/>
      <c r="B8550"/>
      <c r="C8550"/>
      <c r="D8550"/>
      <c r="E8550"/>
      <c r="F8550"/>
      <c r="G8550"/>
      <c r="H8550"/>
      <c r="I8550"/>
      <c r="J8550"/>
      <c r="K8550"/>
      <c r="L8550"/>
      <c r="M8550"/>
      <c r="N8550"/>
      <c r="O8550"/>
      <c r="P8550"/>
      <c r="Q8550"/>
      <c r="R8550"/>
      <c r="S8550"/>
      <c r="T8550"/>
      <c r="U8550"/>
      <c r="V8550"/>
      <c r="W8550"/>
      <c r="X8550"/>
      <c r="Y8550"/>
      <c r="Z8550"/>
      <c r="AA8550"/>
      <c r="AB8550"/>
      <c r="AC8550"/>
      <c r="AD8550"/>
      <c r="AE8550"/>
      <c r="AF8550"/>
      <c r="AG8550"/>
      <c r="AH8550"/>
      <c r="AI8550"/>
      <c r="AJ8550"/>
      <c r="AK8550"/>
      <c r="AL8550"/>
      <c r="AM8550"/>
      <c r="AN8550"/>
      <c r="AO8550"/>
      <c r="AP8550"/>
      <c r="AQ8550"/>
      <c r="AR8550"/>
      <c r="AS8550"/>
      <c r="AT8550"/>
      <c r="AU8550"/>
      <c r="AV8550"/>
      <c r="AW8550"/>
      <c r="AX8550"/>
      <c r="AY8550"/>
      <c r="AZ8550"/>
    </row>
    <row r="8551" spans="1:52">
      <c r="A8551"/>
      <c r="B8551"/>
      <c r="C8551"/>
      <c r="D8551"/>
      <c r="E8551"/>
      <c r="F8551"/>
      <c r="G8551"/>
      <c r="H8551"/>
      <c r="I8551"/>
      <c r="J8551"/>
      <c r="K8551"/>
      <c r="L8551"/>
      <c r="M8551"/>
      <c r="N8551"/>
      <c r="O8551"/>
      <c r="P8551"/>
      <c r="Q8551"/>
      <c r="R8551"/>
      <c r="S8551"/>
      <c r="T8551"/>
      <c r="U8551"/>
      <c r="V8551"/>
      <c r="W8551"/>
      <c r="X8551"/>
      <c r="Y8551"/>
      <c r="Z8551"/>
      <c r="AA8551"/>
      <c r="AB8551"/>
      <c r="AC8551"/>
      <c r="AD8551"/>
      <c r="AE8551"/>
      <c r="AF8551"/>
      <c r="AG8551"/>
      <c r="AH8551"/>
      <c r="AI8551"/>
      <c r="AJ8551"/>
      <c r="AK8551"/>
      <c r="AL8551"/>
      <c r="AM8551"/>
      <c r="AN8551"/>
      <c r="AO8551"/>
      <c r="AP8551"/>
      <c r="AQ8551"/>
      <c r="AR8551"/>
      <c r="AS8551"/>
      <c r="AT8551"/>
      <c r="AU8551"/>
      <c r="AV8551"/>
      <c r="AW8551"/>
      <c r="AX8551"/>
      <c r="AY8551"/>
      <c r="AZ8551"/>
    </row>
    <row r="8552" spans="1:52">
      <c r="A8552"/>
      <c r="B8552"/>
      <c r="C8552"/>
      <c r="D8552"/>
      <c r="E8552"/>
      <c r="F8552"/>
      <c r="G8552"/>
      <c r="H8552"/>
      <c r="I8552"/>
      <c r="J8552"/>
      <c r="K8552"/>
      <c r="L8552"/>
      <c r="M8552"/>
      <c r="N8552"/>
      <c r="O8552"/>
      <c r="P8552"/>
      <c r="Q8552"/>
      <c r="R8552"/>
      <c r="S8552"/>
      <c r="T8552"/>
      <c r="U8552"/>
      <c r="V8552"/>
      <c r="W8552"/>
      <c r="X8552"/>
      <c r="Y8552"/>
      <c r="Z8552"/>
      <c r="AA8552"/>
      <c r="AB8552"/>
      <c r="AC8552"/>
      <c r="AD8552"/>
      <c r="AE8552"/>
      <c r="AF8552"/>
      <c r="AG8552"/>
      <c r="AH8552"/>
      <c r="AI8552"/>
      <c r="AJ8552"/>
      <c r="AK8552"/>
      <c r="AL8552"/>
      <c r="AM8552"/>
      <c r="AN8552"/>
      <c r="AO8552"/>
      <c r="AP8552"/>
      <c r="AQ8552"/>
      <c r="AR8552"/>
      <c r="AS8552"/>
      <c r="AT8552"/>
      <c r="AU8552"/>
      <c r="AV8552"/>
      <c r="AW8552"/>
      <c r="AX8552"/>
      <c r="AY8552"/>
      <c r="AZ8552"/>
    </row>
    <row r="8553" spans="1:52">
      <c r="A8553"/>
      <c r="B8553"/>
      <c r="C8553"/>
      <c r="D8553"/>
      <c r="E8553"/>
      <c r="F8553"/>
      <c r="G8553"/>
      <c r="H8553"/>
      <c r="I8553"/>
      <c r="J8553"/>
      <c r="K8553"/>
      <c r="L8553"/>
      <c r="M8553"/>
      <c r="N8553"/>
      <c r="O8553"/>
      <c r="P8553"/>
      <c r="Q8553"/>
      <c r="R8553"/>
      <c r="S8553"/>
      <c r="T8553"/>
      <c r="U8553"/>
      <c r="V8553"/>
      <c r="W8553"/>
      <c r="X8553"/>
      <c r="Y8553"/>
      <c r="Z8553"/>
      <c r="AA8553"/>
      <c r="AB8553"/>
      <c r="AC8553"/>
      <c r="AD8553"/>
      <c r="AE8553"/>
      <c r="AF8553"/>
      <c r="AG8553"/>
      <c r="AH8553"/>
      <c r="AI8553"/>
      <c r="AJ8553"/>
      <c r="AK8553"/>
      <c r="AL8553"/>
      <c r="AM8553"/>
      <c r="AN8553"/>
      <c r="AO8553"/>
      <c r="AP8553"/>
      <c r="AQ8553"/>
      <c r="AR8553"/>
      <c r="AS8553"/>
      <c r="AT8553"/>
      <c r="AU8553"/>
      <c r="AV8553"/>
      <c r="AW8553"/>
      <c r="AX8553"/>
      <c r="AY8553"/>
      <c r="AZ8553"/>
    </row>
    <row r="8554" spans="1:52">
      <c r="A8554"/>
      <c r="B8554"/>
      <c r="C8554"/>
      <c r="D8554"/>
      <c r="E8554"/>
      <c r="F8554"/>
      <c r="G8554"/>
      <c r="H8554"/>
      <c r="I8554"/>
      <c r="J8554"/>
      <c r="K8554"/>
      <c r="L8554"/>
      <c r="M8554"/>
      <c r="N8554"/>
      <c r="O8554"/>
      <c r="P8554"/>
      <c r="Q8554"/>
      <c r="R8554"/>
      <c r="S8554"/>
      <c r="T8554"/>
      <c r="U8554"/>
      <c r="V8554"/>
      <c r="W8554"/>
      <c r="X8554"/>
      <c r="Y8554"/>
      <c r="Z8554"/>
      <c r="AA8554"/>
      <c r="AB8554"/>
      <c r="AC8554"/>
      <c r="AD8554"/>
      <c r="AE8554"/>
      <c r="AF8554"/>
      <c r="AG8554"/>
      <c r="AH8554"/>
      <c r="AI8554"/>
      <c r="AJ8554"/>
      <c r="AK8554"/>
      <c r="AL8554"/>
      <c r="AM8554"/>
      <c r="AN8554"/>
      <c r="AO8554"/>
      <c r="AP8554"/>
      <c r="AQ8554"/>
      <c r="AR8554"/>
      <c r="AS8554"/>
      <c r="AT8554"/>
      <c r="AU8554"/>
      <c r="AV8554"/>
      <c r="AW8554"/>
      <c r="AX8554"/>
      <c r="AY8554"/>
      <c r="AZ8554"/>
    </row>
    <row r="8555" spans="1:52">
      <c r="A8555"/>
      <c r="B8555"/>
      <c r="C8555"/>
      <c r="D8555"/>
      <c r="E8555"/>
      <c r="F8555"/>
      <c r="G8555"/>
      <c r="H8555"/>
      <c r="I8555"/>
      <c r="J8555"/>
      <c r="K8555"/>
      <c r="L8555"/>
      <c r="M8555"/>
      <c r="N8555"/>
      <c r="O8555"/>
      <c r="P8555"/>
      <c r="Q8555"/>
      <c r="R8555"/>
      <c r="S8555"/>
      <c r="T8555"/>
      <c r="U8555"/>
      <c r="V8555"/>
      <c r="W8555"/>
      <c r="X8555"/>
      <c r="Y8555"/>
      <c r="Z8555"/>
      <c r="AA8555"/>
      <c r="AB8555"/>
      <c r="AC8555"/>
      <c r="AD8555"/>
      <c r="AE8555"/>
      <c r="AF8555"/>
      <c r="AG8555"/>
      <c r="AH8555"/>
      <c r="AI8555"/>
      <c r="AJ8555"/>
      <c r="AK8555"/>
      <c r="AL8555"/>
      <c r="AM8555"/>
      <c r="AN8555"/>
      <c r="AO8555"/>
      <c r="AP8555"/>
      <c r="AQ8555"/>
      <c r="AR8555"/>
      <c r="AS8555"/>
      <c r="AT8555"/>
      <c r="AU8555"/>
      <c r="AV8555"/>
      <c r="AW8555"/>
      <c r="AX8555"/>
      <c r="AY8555"/>
      <c r="AZ8555"/>
    </row>
    <row r="8556" spans="1:52">
      <c r="A8556"/>
      <c r="B8556"/>
      <c r="C8556"/>
      <c r="D8556"/>
      <c r="E8556"/>
      <c r="F8556"/>
      <c r="G8556"/>
      <c r="H8556"/>
      <c r="I8556"/>
      <c r="J8556"/>
      <c r="K8556"/>
      <c r="L8556"/>
      <c r="M8556"/>
      <c r="N8556"/>
      <c r="O8556"/>
      <c r="P8556"/>
      <c r="Q8556"/>
      <c r="R8556"/>
      <c r="S8556"/>
      <c r="T8556"/>
      <c r="U8556"/>
      <c r="V8556"/>
      <c r="W8556"/>
      <c r="X8556"/>
      <c r="Y8556"/>
      <c r="Z8556"/>
      <c r="AA8556"/>
      <c r="AB8556"/>
      <c r="AC8556"/>
      <c r="AD8556"/>
      <c r="AE8556"/>
      <c r="AF8556"/>
      <c r="AG8556"/>
      <c r="AH8556"/>
      <c r="AI8556"/>
      <c r="AJ8556"/>
      <c r="AK8556"/>
      <c r="AL8556"/>
      <c r="AM8556"/>
      <c r="AN8556"/>
      <c r="AO8556"/>
      <c r="AP8556"/>
      <c r="AQ8556"/>
      <c r="AR8556"/>
      <c r="AS8556"/>
      <c r="AT8556"/>
      <c r="AU8556"/>
      <c r="AV8556"/>
      <c r="AW8556"/>
      <c r="AX8556"/>
      <c r="AY8556"/>
      <c r="AZ8556"/>
    </row>
    <row r="8557" spans="1:52">
      <c r="A8557"/>
      <c r="B8557"/>
      <c r="C8557"/>
      <c r="D8557"/>
      <c r="E8557"/>
      <c r="F8557"/>
      <c r="G8557"/>
      <c r="H8557"/>
      <c r="I8557"/>
      <c r="J8557"/>
      <c r="K8557"/>
      <c r="L8557"/>
      <c r="M8557"/>
      <c r="N8557"/>
      <c r="O8557"/>
      <c r="P8557"/>
      <c r="Q8557"/>
      <c r="R8557"/>
      <c r="S8557"/>
      <c r="T8557"/>
      <c r="U8557"/>
      <c r="V8557"/>
      <c r="W8557"/>
      <c r="X8557"/>
      <c r="Y8557"/>
      <c r="Z8557"/>
      <c r="AA8557"/>
      <c r="AB8557"/>
      <c r="AC8557"/>
      <c r="AD8557"/>
      <c r="AE8557"/>
      <c r="AF8557"/>
      <c r="AG8557"/>
      <c r="AH8557"/>
      <c r="AI8557"/>
      <c r="AJ8557"/>
      <c r="AK8557"/>
      <c r="AL8557"/>
      <c r="AM8557"/>
      <c r="AN8557"/>
      <c r="AO8557"/>
      <c r="AP8557"/>
      <c r="AQ8557"/>
      <c r="AR8557"/>
      <c r="AS8557"/>
      <c r="AT8557"/>
      <c r="AU8557"/>
      <c r="AV8557"/>
      <c r="AW8557"/>
      <c r="AX8557"/>
      <c r="AY8557"/>
      <c r="AZ8557"/>
    </row>
    <row r="8558" spans="1:52">
      <c r="A8558"/>
      <c r="B8558"/>
      <c r="C8558"/>
      <c r="D8558"/>
      <c r="E8558"/>
      <c r="F8558"/>
      <c r="G8558"/>
      <c r="H8558"/>
      <c r="I8558"/>
      <c r="J8558"/>
      <c r="K8558"/>
      <c r="L8558"/>
      <c r="M8558"/>
      <c r="N8558"/>
      <c r="O8558"/>
      <c r="P8558"/>
      <c r="Q8558"/>
      <c r="R8558"/>
      <c r="S8558"/>
      <c r="T8558"/>
      <c r="U8558"/>
      <c r="V8558"/>
      <c r="W8558"/>
      <c r="X8558"/>
      <c r="Y8558"/>
      <c r="Z8558"/>
      <c r="AA8558"/>
      <c r="AB8558"/>
      <c r="AC8558"/>
      <c r="AD8558"/>
      <c r="AE8558"/>
      <c r="AF8558"/>
      <c r="AG8558"/>
      <c r="AH8558"/>
      <c r="AI8558"/>
      <c r="AJ8558"/>
      <c r="AK8558"/>
      <c r="AL8558"/>
      <c r="AM8558"/>
      <c r="AN8558"/>
      <c r="AO8558"/>
      <c r="AP8558"/>
      <c r="AQ8558"/>
      <c r="AR8558"/>
      <c r="AS8558"/>
      <c r="AT8558"/>
      <c r="AU8558"/>
      <c r="AV8558"/>
      <c r="AW8558"/>
      <c r="AX8558"/>
      <c r="AY8558"/>
      <c r="AZ8558"/>
    </row>
    <row r="8559" spans="1:52">
      <c r="A8559"/>
      <c r="B8559"/>
      <c r="C8559"/>
      <c r="D8559"/>
      <c r="E8559"/>
      <c r="F8559"/>
      <c r="G8559"/>
      <c r="H8559"/>
      <c r="I8559"/>
      <c r="J8559"/>
      <c r="K8559"/>
      <c r="L8559"/>
      <c r="M8559"/>
      <c r="N8559"/>
      <c r="O8559"/>
      <c r="P8559"/>
      <c r="Q8559"/>
      <c r="R8559"/>
      <c r="S8559"/>
      <c r="T8559"/>
      <c r="U8559"/>
      <c r="V8559"/>
      <c r="W8559"/>
      <c r="X8559"/>
      <c r="Y8559"/>
      <c r="Z8559"/>
      <c r="AA8559"/>
      <c r="AB8559"/>
      <c r="AC8559"/>
      <c r="AD8559"/>
      <c r="AE8559"/>
      <c r="AF8559"/>
      <c r="AG8559"/>
      <c r="AH8559"/>
      <c r="AI8559"/>
      <c r="AJ8559"/>
      <c r="AK8559"/>
      <c r="AL8559"/>
      <c r="AM8559"/>
      <c r="AN8559"/>
      <c r="AO8559"/>
      <c r="AP8559"/>
      <c r="AQ8559"/>
      <c r="AR8559"/>
      <c r="AS8559"/>
      <c r="AT8559"/>
      <c r="AU8559"/>
      <c r="AV8559"/>
      <c r="AW8559"/>
      <c r="AX8559"/>
      <c r="AY8559"/>
      <c r="AZ8559"/>
    </row>
    <row r="8560" spans="1:52">
      <c r="A8560"/>
      <c r="B8560"/>
      <c r="C8560"/>
      <c r="D8560"/>
      <c r="E8560"/>
      <c r="F8560"/>
      <c r="G8560"/>
      <c r="H8560"/>
      <c r="I8560"/>
      <c r="J8560"/>
      <c r="K8560"/>
      <c r="L8560"/>
      <c r="M8560"/>
      <c r="N8560"/>
      <c r="O8560"/>
      <c r="P8560"/>
      <c r="Q8560"/>
      <c r="R8560"/>
      <c r="S8560"/>
      <c r="T8560"/>
      <c r="U8560"/>
      <c r="V8560"/>
      <c r="W8560"/>
      <c r="X8560"/>
      <c r="Y8560"/>
      <c r="Z8560"/>
      <c r="AA8560"/>
      <c r="AB8560"/>
      <c r="AC8560"/>
      <c r="AD8560"/>
      <c r="AE8560"/>
      <c r="AF8560"/>
      <c r="AG8560"/>
      <c r="AH8560"/>
      <c r="AI8560"/>
      <c r="AJ8560"/>
      <c r="AK8560"/>
      <c r="AL8560"/>
      <c r="AM8560"/>
      <c r="AN8560"/>
      <c r="AO8560"/>
      <c r="AP8560"/>
      <c r="AQ8560"/>
      <c r="AR8560"/>
      <c r="AS8560"/>
      <c r="AT8560"/>
      <c r="AU8560"/>
      <c r="AV8560"/>
      <c r="AW8560"/>
      <c r="AX8560"/>
      <c r="AY8560"/>
      <c r="AZ8560"/>
    </row>
    <row r="8561" spans="1:52">
      <c r="A8561"/>
      <c r="B8561"/>
      <c r="C8561"/>
      <c r="D8561"/>
      <c r="E8561"/>
      <c r="F8561"/>
      <c r="G8561"/>
      <c r="H8561"/>
      <c r="I8561"/>
      <c r="J8561"/>
      <c r="K8561"/>
      <c r="L8561"/>
      <c r="M8561"/>
      <c r="N8561"/>
      <c r="O8561"/>
      <c r="P8561"/>
      <c r="Q8561"/>
      <c r="R8561"/>
      <c r="S8561"/>
      <c r="T8561"/>
      <c r="U8561"/>
      <c r="V8561"/>
      <c r="W8561"/>
      <c r="X8561"/>
      <c r="Y8561"/>
      <c r="Z8561"/>
      <c r="AA8561"/>
      <c r="AB8561"/>
      <c r="AC8561"/>
      <c r="AD8561"/>
      <c r="AE8561"/>
      <c r="AF8561"/>
      <c r="AG8561"/>
      <c r="AH8561"/>
      <c r="AI8561"/>
      <c r="AJ8561"/>
      <c r="AK8561"/>
      <c r="AL8561"/>
      <c r="AM8561"/>
      <c r="AN8561"/>
      <c r="AO8561"/>
      <c r="AP8561"/>
      <c r="AQ8561"/>
      <c r="AR8561"/>
      <c r="AS8561"/>
      <c r="AT8561"/>
      <c r="AU8561"/>
      <c r="AV8561"/>
      <c r="AW8561"/>
      <c r="AX8561"/>
      <c r="AY8561"/>
      <c r="AZ8561"/>
    </row>
    <row r="8562" spans="1:52">
      <c r="A8562"/>
      <c r="B8562"/>
      <c r="C8562"/>
      <c r="D8562"/>
      <c r="E8562"/>
      <c r="F8562"/>
      <c r="G8562"/>
      <c r="H8562"/>
      <c r="I8562"/>
      <c r="J8562"/>
      <c r="K8562"/>
      <c r="L8562"/>
      <c r="M8562"/>
      <c r="N8562"/>
      <c r="O8562"/>
      <c r="P8562"/>
      <c r="Q8562"/>
      <c r="R8562"/>
      <c r="S8562"/>
      <c r="T8562"/>
      <c r="U8562"/>
      <c r="V8562"/>
      <c r="W8562"/>
      <c r="X8562"/>
      <c r="Y8562"/>
      <c r="Z8562"/>
      <c r="AA8562"/>
      <c r="AB8562"/>
      <c r="AC8562"/>
      <c r="AD8562"/>
      <c r="AE8562"/>
      <c r="AF8562"/>
      <c r="AG8562"/>
      <c r="AH8562"/>
      <c r="AI8562"/>
      <c r="AJ8562"/>
      <c r="AK8562"/>
      <c r="AL8562"/>
      <c r="AM8562"/>
      <c r="AN8562"/>
      <c r="AO8562"/>
      <c r="AP8562"/>
      <c r="AQ8562"/>
      <c r="AR8562"/>
      <c r="AS8562"/>
      <c r="AT8562"/>
      <c r="AU8562"/>
      <c r="AV8562"/>
      <c r="AW8562"/>
      <c r="AX8562"/>
      <c r="AY8562"/>
      <c r="AZ8562"/>
    </row>
    <row r="8563" spans="1:52">
      <c r="A8563"/>
      <c r="B8563"/>
      <c r="C8563"/>
      <c r="D8563"/>
      <c r="E8563"/>
      <c r="F8563"/>
      <c r="G8563"/>
      <c r="H8563"/>
      <c r="I8563"/>
      <c r="J8563"/>
      <c r="K8563"/>
      <c r="L8563"/>
      <c r="M8563"/>
      <c r="N8563"/>
      <c r="O8563"/>
      <c r="P8563"/>
      <c r="Q8563"/>
      <c r="R8563"/>
      <c r="S8563"/>
      <c r="T8563"/>
      <c r="U8563"/>
      <c r="V8563"/>
      <c r="W8563"/>
      <c r="X8563"/>
      <c r="Y8563"/>
      <c r="Z8563"/>
      <c r="AA8563"/>
      <c r="AB8563"/>
      <c r="AC8563"/>
      <c r="AD8563"/>
      <c r="AE8563"/>
      <c r="AF8563"/>
      <c r="AG8563"/>
      <c r="AH8563"/>
      <c r="AI8563"/>
      <c r="AJ8563"/>
      <c r="AK8563"/>
      <c r="AL8563"/>
      <c r="AM8563"/>
      <c r="AN8563"/>
      <c r="AO8563"/>
      <c r="AP8563"/>
      <c r="AQ8563"/>
      <c r="AR8563"/>
      <c r="AS8563"/>
      <c r="AT8563"/>
      <c r="AU8563"/>
      <c r="AV8563"/>
      <c r="AW8563"/>
      <c r="AX8563"/>
      <c r="AY8563"/>
      <c r="AZ8563"/>
    </row>
    <row r="8564" spans="1:52">
      <c r="A8564"/>
      <c r="B8564"/>
      <c r="C8564"/>
      <c r="D8564"/>
      <c r="E8564"/>
      <c r="F8564"/>
      <c r="G8564"/>
      <c r="H8564"/>
      <c r="I8564"/>
      <c r="J8564"/>
      <c r="K8564"/>
      <c r="L8564"/>
      <c r="M8564"/>
      <c r="N8564"/>
      <c r="O8564"/>
      <c r="P8564"/>
      <c r="Q8564"/>
      <c r="R8564"/>
      <c r="S8564"/>
      <c r="T8564"/>
      <c r="U8564"/>
      <c r="V8564"/>
      <c r="W8564"/>
      <c r="X8564"/>
      <c r="Y8564"/>
      <c r="Z8564"/>
      <c r="AA8564"/>
      <c r="AB8564"/>
      <c r="AC8564"/>
      <c r="AD8564"/>
      <c r="AE8564"/>
      <c r="AF8564"/>
      <c r="AG8564"/>
      <c r="AH8564"/>
      <c r="AI8564"/>
      <c r="AJ8564"/>
      <c r="AK8564"/>
      <c r="AL8564"/>
      <c r="AM8564"/>
      <c r="AN8564"/>
      <c r="AO8564"/>
      <c r="AP8564"/>
      <c r="AQ8564"/>
      <c r="AR8564"/>
      <c r="AS8564"/>
      <c r="AT8564"/>
      <c r="AU8564"/>
      <c r="AV8564"/>
      <c r="AW8564"/>
      <c r="AX8564"/>
      <c r="AY8564"/>
      <c r="AZ8564"/>
    </row>
    <row r="8565" spans="1:52">
      <c r="A8565"/>
      <c r="B8565"/>
      <c r="C8565"/>
      <c r="D8565"/>
      <c r="E8565"/>
      <c r="F8565"/>
      <c r="G8565"/>
      <c r="H8565"/>
      <c r="I8565"/>
      <c r="J8565"/>
      <c r="K8565"/>
      <c r="L8565"/>
      <c r="M8565"/>
      <c r="N8565"/>
      <c r="O8565"/>
      <c r="P8565"/>
      <c r="Q8565"/>
      <c r="R8565"/>
      <c r="S8565"/>
      <c r="T8565"/>
      <c r="U8565"/>
      <c r="V8565"/>
      <c r="W8565"/>
      <c r="X8565"/>
      <c r="Y8565"/>
      <c r="Z8565"/>
      <c r="AA8565"/>
      <c r="AB8565"/>
      <c r="AC8565"/>
      <c r="AD8565"/>
      <c r="AE8565"/>
      <c r="AF8565"/>
      <c r="AG8565"/>
      <c r="AH8565"/>
      <c r="AI8565"/>
      <c r="AJ8565"/>
      <c r="AK8565"/>
      <c r="AL8565"/>
      <c r="AM8565"/>
      <c r="AN8565"/>
      <c r="AO8565"/>
      <c r="AP8565"/>
      <c r="AQ8565"/>
      <c r="AR8565"/>
      <c r="AS8565"/>
      <c r="AT8565"/>
      <c r="AU8565"/>
      <c r="AV8565"/>
      <c r="AW8565"/>
      <c r="AX8565"/>
      <c r="AY8565"/>
      <c r="AZ8565"/>
    </row>
    <row r="8566" spans="1:52">
      <c r="A8566"/>
      <c r="B8566"/>
      <c r="C8566"/>
      <c r="D8566"/>
      <c r="E8566"/>
      <c r="F8566"/>
      <c r="G8566"/>
      <c r="H8566"/>
      <c r="I8566"/>
      <c r="J8566"/>
      <c r="K8566"/>
      <c r="L8566"/>
      <c r="M8566"/>
      <c r="N8566"/>
      <c r="O8566"/>
      <c r="P8566"/>
      <c r="Q8566"/>
      <c r="R8566"/>
      <c r="S8566"/>
      <c r="T8566"/>
      <c r="U8566"/>
      <c r="V8566"/>
      <c r="W8566"/>
      <c r="X8566"/>
      <c r="Y8566"/>
      <c r="Z8566"/>
      <c r="AA8566"/>
      <c r="AB8566"/>
      <c r="AC8566"/>
      <c r="AD8566"/>
      <c r="AE8566"/>
      <c r="AF8566"/>
      <c r="AG8566"/>
      <c r="AH8566"/>
      <c r="AI8566"/>
      <c r="AJ8566"/>
      <c r="AK8566"/>
      <c r="AL8566"/>
      <c r="AM8566"/>
      <c r="AN8566"/>
      <c r="AO8566"/>
      <c r="AP8566"/>
      <c r="AQ8566"/>
      <c r="AR8566"/>
      <c r="AS8566"/>
      <c r="AT8566"/>
      <c r="AU8566"/>
      <c r="AV8566"/>
      <c r="AW8566"/>
      <c r="AX8566"/>
      <c r="AY8566"/>
      <c r="AZ8566"/>
    </row>
    <row r="8567" spans="1:52">
      <c r="A8567"/>
      <c r="B8567"/>
      <c r="C8567"/>
      <c r="D8567"/>
      <c r="E8567"/>
      <c r="F8567"/>
      <c r="G8567"/>
      <c r="H8567"/>
      <c r="I8567"/>
      <c r="J8567"/>
      <c r="K8567"/>
      <c r="L8567"/>
      <c r="M8567"/>
      <c r="N8567"/>
      <c r="O8567"/>
      <c r="P8567"/>
      <c r="Q8567"/>
      <c r="R8567"/>
      <c r="S8567"/>
      <c r="T8567"/>
      <c r="U8567"/>
      <c r="V8567"/>
      <c r="W8567"/>
      <c r="X8567"/>
      <c r="Y8567"/>
      <c r="Z8567"/>
      <c r="AA8567"/>
      <c r="AB8567"/>
      <c r="AC8567"/>
      <c r="AD8567"/>
      <c r="AE8567"/>
      <c r="AF8567"/>
      <c r="AG8567"/>
      <c r="AH8567"/>
      <c r="AI8567"/>
      <c r="AJ8567"/>
      <c r="AK8567"/>
      <c r="AL8567"/>
      <c r="AM8567"/>
      <c r="AN8567"/>
      <c r="AO8567"/>
      <c r="AP8567"/>
      <c r="AQ8567"/>
      <c r="AR8567"/>
      <c r="AS8567"/>
      <c r="AT8567"/>
      <c r="AU8567"/>
      <c r="AV8567"/>
      <c r="AW8567"/>
      <c r="AX8567"/>
      <c r="AY8567"/>
      <c r="AZ8567"/>
    </row>
    <row r="8568" spans="1:52">
      <c r="A8568"/>
      <c r="B8568"/>
      <c r="C8568"/>
      <c r="D8568"/>
      <c r="E8568"/>
      <c r="F8568"/>
      <c r="G8568"/>
      <c r="H8568"/>
      <c r="I8568"/>
      <c r="J8568"/>
      <c r="K8568"/>
      <c r="L8568"/>
      <c r="M8568"/>
      <c r="N8568"/>
      <c r="O8568"/>
      <c r="P8568"/>
      <c r="Q8568"/>
      <c r="R8568"/>
      <c r="S8568"/>
      <c r="T8568"/>
      <c r="U8568"/>
      <c r="V8568"/>
      <c r="W8568"/>
      <c r="X8568"/>
      <c r="Y8568"/>
      <c r="Z8568"/>
      <c r="AA8568"/>
      <c r="AB8568"/>
      <c r="AC8568"/>
      <c r="AD8568"/>
      <c r="AE8568"/>
      <c r="AF8568"/>
      <c r="AG8568"/>
      <c r="AH8568"/>
      <c r="AI8568"/>
      <c r="AJ8568"/>
      <c r="AK8568"/>
      <c r="AL8568"/>
      <c r="AM8568"/>
      <c r="AN8568"/>
      <c r="AO8568"/>
      <c r="AP8568"/>
      <c r="AQ8568"/>
      <c r="AR8568"/>
      <c r="AS8568"/>
      <c r="AT8568"/>
      <c r="AU8568"/>
      <c r="AV8568"/>
      <c r="AW8568"/>
      <c r="AX8568"/>
      <c r="AY8568"/>
      <c r="AZ8568"/>
    </row>
    <row r="8569" spans="1:52">
      <c r="A8569"/>
      <c r="B8569"/>
      <c r="C8569"/>
      <c r="D8569"/>
      <c r="E8569"/>
      <c r="F8569"/>
      <c r="G8569"/>
      <c r="H8569"/>
      <c r="I8569"/>
      <c r="J8569"/>
      <c r="K8569"/>
      <c r="L8569"/>
      <c r="M8569"/>
      <c r="N8569"/>
      <c r="O8569"/>
      <c r="P8569"/>
      <c r="Q8569"/>
      <c r="R8569"/>
      <c r="S8569"/>
      <c r="T8569"/>
      <c r="U8569"/>
      <c r="V8569"/>
      <c r="W8569"/>
      <c r="X8569"/>
      <c r="Y8569"/>
      <c r="Z8569"/>
      <c r="AA8569"/>
      <c r="AB8569"/>
      <c r="AC8569"/>
      <c r="AD8569"/>
      <c r="AE8569"/>
      <c r="AF8569"/>
      <c r="AG8569"/>
      <c r="AH8569"/>
      <c r="AI8569"/>
      <c r="AJ8569"/>
      <c r="AK8569"/>
      <c r="AL8569"/>
      <c r="AM8569"/>
      <c r="AN8569"/>
      <c r="AO8569"/>
      <c r="AP8569"/>
      <c r="AQ8569"/>
      <c r="AR8569"/>
      <c r="AS8569"/>
      <c r="AT8569"/>
      <c r="AU8569"/>
      <c r="AV8569"/>
      <c r="AW8569"/>
      <c r="AX8569"/>
      <c r="AY8569"/>
      <c r="AZ8569"/>
    </row>
    <row r="8570" spans="1:52">
      <c r="A8570"/>
      <c r="B8570"/>
      <c r="C8570"/>
      <c r="D8570"/>
      <c r="E8570"/>
      <c r="F8570"/>
      <c r="G8570"/>
      <c r="H8570"/>
      <c r="I8570"/>
      <c r="J8570"/>
      <c r="K8570"/>
      <c r="L8570"/>
      <c r="M8570"/>
      <c r="N8570"/>
      <c r="O8570"/>
      <c r="P8570"/>
      <c r="Q8570"/>
      <c r="R8570"/>
      <c r="S8570"/>
      <c r="T8570"/>
      <c r="U8570"/>
      <c r="V8570"/>
      <c r="W8570"/>
      <c r="X8570"/>
      <c r="Y8570"/>
      <c r="Z8570"/>
      <c r="AA8570"/>
      <c r="AB8570"/>
      <c r="AC8570"/>
      <c r="AD8570"/>
      <c r="AE8570"/>
      <c r="AF8570"/>
      <c r="AG8570"/>
      <c r="AH8570"/>
      <c r="AI8570"/>
      <c r="AJ8570"/>
      <c r="AK8570"/>
      <c r="AL8570"/>
      <c r="AM8570"/>
      <c r="AN8570"/>
      <c r="AO8570"/>
      <c r="AP8570"/>
      <c r="AQ8570"/>
      <c r="AR8570"/>
      <c r="AS8570"/>
      <c r="AT8570"/>
      <c r="AU8570"/>
      <c r="AV8570"/>
      <c r="AW8570"/>
      <c r="AX8570"/>
      <c r="AY8570"/>
      <c r="AZ8570"/>
    </row>
    <row r="8571" spans="1:52">
      <c r="A8571"/>
      <c r="B8571"/>
      <c r="C8571"/>
      <c r="D8571"/>
      <c r="E8571"/>
      <c r="F8571"/>
      <c r="G8571"/>
      <c r="H8571"/>
      <c r="I8571"/>
      <c r="J8571"/>
      <c r="K8571"/>
      <c r="L8571"/>
      <c r="M8571"/>
      <c r="N8571"/>
      <c r="O8571"/>
      <c r="P8571"/>
      <c r="Q8571"/>
      <c r="R8571"/>
      <c r="S8571"/>
      <c r="T8571"/>
      <c r="U8571"/>
      <c r="V8571"/>
      <c r="W8571"/>
      <c r="X8571"/>
      <c r="Y8571"/>
      <c r="Z8571"/>
      <c r="AA8571"/>
      <c r="AB8571"/>
      <c r="AC8571"/>
      <c r="AD8571"/>
      <c r="AE8571"/>
      <c r="AF8571"/>
      <c r="AG8571"/>
      <c r="AH8571"/>
      <c r="AI8571"/>
      <c r="AJ8571"/>
      <c r="AK8571"/>
      <c r="AL8571"/>
      <c r="AM8571"/>
      <c r="AN8571"/>
      <c r="AO8571"/>
      <c r="AP8571"/>
      <c r="AQ8571"/>
      <c r="AR8571"/>
      <c r="AS8571"/>
      <c r="AT8571"/>
      <c r="AU8571"/>
      <c r="AV8571"/>
      <c r="AW8571"/>
      <c r="AX8571"/>
      <c r="AY8571"/>
      <c r="AZ8571"/>
    </row>
    <row r="8572" spans="1:52">
      <c r="A8572"/>
      <c r="B8572"/>
      <c r="C8572"/>
      <c r="D8572"/>
      <c r="E8572"/>
      <c r="F8572"/>
      <c r="G8572"/>
      <c r="H8572"/>
      <c r="I8572"/>
      <c r="J8572"/>
      <c r="K8572"/>
      <c r="L8572"/>
      <c r="M8572"/>
      <c r="N8572"/>
      <c r="O8572"/>
      <c r="P8572"/>
      <c r="Q8572"/>
      <c r="R8572"/>
      <c r="S8572"/>
      <c r="T8572"/>
      <c r="U8572"/>
      <c r="V8572"/>
      <c r="W8572"/>
      <c r="X8572"/>
      <c r="Y8572"/>
      <c r="Z8572"/>
      <c r="AA8572"/>
      <c r="AB8572"/>
      <c r="AC8572"/>
      <c r="AD8572"/>
      <c r="AE8572"/>
      <c r="AF8572"/>
      <c r="AG8572"/>
      <c r="AH8572"/>
      <c r="AI8572"/>
      <c r="AJ8572"/>
      <c r="AK8572"/>
      <c r="AL8572"/>
      <c r="AM8572"/>
      <c r="AN8572"/>
      <c r="AO8572"/>
      <c r="AP8572"/>
      <c r="AQ8572"/>
      <c r="AR8572"/>
      <c r="AS8572"/>
      <c r="AT8572"/>
      <c r="AU8572"/>
      <c r="AV8572"/>
      <c r="AW8572"/>
      <c r="AX8572"/>
      <c r="AY8572"/>
      <c r="AZ8572"/>
    </row>
    <row r="8573" spans="1:52">
      <c r="A8573"/>
      <c r="B8573"/>
      <c r="C8573"/>
      <c r="D8573"/>
      <c r="E8573"/>
      <c r="F8573"/>
      <c r="G8573"/>
      <c r="H8573"/>
      <c r="I8573"/>
      <c r="J8573"/>
      <c r="K8573"/>
      <c r="L8573"/>
      <c r="M8573"/>
      <c r="N8573"/>
      <c r="O8573"/>
      <c r="P8573"/>
      <c r="Q8573"/>
      <c r="R8573"/>
      <c r="S8573"/>
      <c r="T8573"/>
      <c r="U8573"/>
      <c r="V8573"/>
      <c r="W8573"/>
      <c r="X8573"/>
      <c r="Y8573"/>
      <c r="Z8573"/>
      <c r="AA8573"/>
      <c r="AB8573"/>
      <c r="AC8573"/>
      <c r="AD8573"/>
      <c r="AE8573"/>
      <c r="AF8573"/>
      <c r="AG8573"/>
      <c r="AH8573"/>
      <c r="AI8573"/>
      <c r="AJ8573"/>
      <c r="AK8573"/>
      <c r="AL8573"/>
      <c r="AM8573"/>
      <c r="AN8573"/>
      <c r="AO8573"/>
      <c r="AP8573"/>
      <c r="AQ8573"/>
      <c r="AR8573"/>
      <c r="AS8573"/>
      <c r="AT8573"/>
      <c r="AU8573"/>
      <c r="AV8573"/>
      <c r="AW8573"/>
      <c r="AX8573"/>
      <c r="AY8573"/>
      <c r="AZ8573"/>
    </row>
    <row r="8574" spans="1:52">
      <c r="A8574"/>
      <c r="B8574"/>
      <c r="C8574"/>
      <c r="D8574"/>
      <c r="E8574"/>
      <c r="F8574"/>
      <c r="G8574"/>
      <c r="H8574"/>
      <c r="I8574"/>
      <c r="J8574"/>
      <c r="K8574"/>
      <c r="L8574"/>
      <c r="M8574"/>
      <c r="N8574"/>
      <c r="O8574"/>
      <c r="P8574"/>
      <c r="Q8574"/>
      <c r="R8574"/>
      <c r="S8574"/>
      <c r="T8574"/>
      <c r="U8574"/>
      <c r="V8574"/>
      <c r="W8574"/>
      <c r="X8574"/>
      <c r="Y8574"/>
      <c r="Z8574"/>
      <c r="AA8574"/>
      <c r="AB8574"/>
      <c r="AC8574"/>
      <c r="AD8574"/>
      <c r="AE8574"/>
      <c r="AF8574"/>
      <c r="AG8574"/>
      <c r="AH8574"/>
      <c r="AI8574"/>
      <c r="AJ8574"/>
      <c r="AK8574"/>
      <c r="AL8574"/>
      <c r="AM8574"/>
      <c r="AN8574"/>
      <c r="AO8574"/>
      <c r="AP8574"/>
      <c r="AQ8574"/>
      <c r="AR8574"/>
      <c r="AS8574"/>
      <c r="AT8574"/>
      <c r="AU8574"/>
      <c r="AV8574"/>
      <c r="AW8574"/>
      <c r="AX8574"/>
      <c r="AY8574"/>
      <c r="AZ8574"/>
    </row>
    <row r="8575" spans="1:52">
      <c r="A8575"/>
      <c r="B8575"/>
      <c r="C8575"/>
      <c r="D8575"/>
      <c r="E8575"/>
      <c r="F8575"/>
      <c r="G8575"/>
      <c r="H8575"/>
      <c r="I8575"/>
      <c r="J8575"/>
      <c r="K8575"/>
      <c r="L8575"/>
      <c r="M8575"/>
      <c r="N8575"/>
      <c r="O8575"/>
      <c r="P8575"/>
      <c r="Q8575"/>
      <c r="R8575"/>
      <c r="S8575"/>
      <c r="T8575"/>
      <c r="U8575"/>
      <c r="V8575"/>
      <c r="W8575"/>
      <c r="X8575"/>
      <c r="Y8575"/>
      <c r="Z8575"/>
      <c r="AA8575"/>
      <c r="AB8575"/>
      <c r="AC8575"/>
      <c r="AD8575"/>
      <c r="AE8575"/>
      <c r="AF8575"/>
      <c r="AG8575"/>
      <c r="AH8575"/>
      <c r="AI8575"/>
      <c r="AJ8575"/>
      <c r="AK8575"/>
      <c r="AL8575"/>
      <c r="AM8575"/>
      <c r="AN8575"/>
      <c r="AO8575"/>
      <c r="AP8575"/>
      <c r="AQ8575"/>
      <c r="AR8575"/>
      <c r="AS8575"/>
      <c r="AT8575"/>
      <c r="AU8575"/>
      <c r="AV8575"/>
      <c r="AW8575"/>
      <c r="AX8575"/>
      <c r="AY8575"/>
      <c r="AZ8575"/>
    </row>
    <row r="8576" spans="1:52">
      <c r="A8576"/>
      <c r="B8576"/>
      <c r="C8576"/>
      <c r="D8576"/>
      <c r="E8576"/>
      <c r="F8576"/>
      <c r="G8576"/>
      <c r="H8576"/>
      <c r="I8576"/>
      <c r="J8576"/>
      <c r="K8576"/>
      <c r="L8576"/>
      <c r="M8576"/>
      <c r="N8576"/>
      <c r="O8576"/>
      <c r="P8576"/>
      <c r="Q8576"/>
      <c r="R8576"/>
      <c r="S8576"/>
      <c r="T8576"/>
      <c r="U8576"/>
      <c r="V8576"/>
      <c r="W8576"/>
      <c r="X8576"/>
      <c r="Y8576"/>
      <c r="Z8576"/>
      <c r="AA8576"/>
      <c r="AB8576"/>
      <c r="AC8576"/>
      <c r="AD8576"/>
      <c r="AE8576"/>
      <c r="AF8576"/>
      <c r="AG8576"/>
      <c r="AH8576"/>
      <c r="AI8576"/>
      <c r="AJ8576"/>
      <c r="AK8576"/>
      <c r="AL8576"/>
      <c r="AM8576"/>
      <c r="AN8576"/>
      <c r="AO8576"/>
      <c r="AP8576"/>
      <c r="AQ8576"/>
      <c r="AR8576"/>
      <c r="AS8576"/>
      <c r="AT8576"/>
      <c r="AU8576"/>
      <c r="AV8576"/>
      <c r="AW8576"/>
      <c r="AX8576"/>
      <c r="AY8576"/>
      <c r="AZ8576"/>
    </row>
    <row r="8577" spans="1:52">
      <c r="A8577"/>
      <c r="B8577"/>
      <c r="C8577"/>
      <c r="D8577"/>
      <c r="E8577"/>
      <c r="F8577"/>
      <c r="G8577"/>
      <c r="H8577"/>
      <c r="I8577"/>
      <c r="J8577"/>
      <c r="K8577"/>
      <c r="L8577"/>
      <c r="M8577"/>
      <c r="N8577"/>
      <c r="O8577"/>
      <c r="P8577"/>
      <c r="Q8577"/>
      <c r="R8577"/>
      <c r="S8577"/>
      <c r="T8577"/>
      <c r="U8577"/>
      <c r="V8577"/>
      <c r="W8577"/>
      <c r="X8577"/>
      <c r="Y8577"/>
      <c r="Z8577"/>
      <c r="AA8577"/>
      <c r="AB8577"/>
      <c r="AC8577"/>
      <c r="AD8577"/>
      <c r="AE8577"/>
      <c r="AF8577"/>
      <c r="AG8577"/>
      <c r="AH8577"/>
      <c r="AI8577"/>
      <c r="AJ8577"/>
      <c r="AK8577"/>
      <c r="AL8577"/>
      <c r="AM8577"/>
      <c r="AN8577"/>
      <c r="AO8577"/>
      <c r="AP8577"/>
      <c r="AQ8577"/>
      <c r="AR8577"/>
      <c r="AS8577"/>
      <c r="AT8577"/>
      <c r="AU8577"/>
      <c r="AV8577"/>
      <c r="AW8577"/>
      <c r="AX8577"/>
      <c r="AY8577"/>
      <c r="AZ8577"/>
    </row>
    <row r="8578" spans="1:52">
      <c r="A8578"/>
      <c r="B8578"/>
      <c r="C8578"/>
      <c r="D8578"/>
      <c r="E8578"/>
      <c r="F8578"/>
      <c r="G8578"/>
      <c r="H8578"/>
      <c r="I8578"/>
      <c r="J8578"/>
      <c r="K8578"/>
      <c r="L8578"/>
      <c r="M8578"/>
      <c r="N8578"/>
      <c r="O8578"/>
      <c r="P8578"/>
      <c r="Q8578"/>
      <c r="R8578"/>
      <c r="S8578"/>
      <c r="T8578"/>
      <c r="U8578"/>
      <c r="V8578"/>
      <c r="W8578"/>
      <c r="X8578"/>
      <c r="Y8578"/>
      <c r="Z8578"/>
      <c r="AA8578"/>
      <c r="AB8578"/>
      <c r="AC8578"/>
      <c r="AD8578"/>
      <c r="AE8578"/>
      <c r="AF8578"/>
      <c r="AG8578"/>
      <c r="AH8578"/>
      <c r="AI8578"/>
      <c r="AJ8578"/>
      <c r="AK8578"/>
      <c r="AL8578"/>
      <c r="AM8578"/>
      <c r="AN8578"/>
      <c r="AO8578"/>
      <c r="AP8578"/>
      <c r="AQ8578"/>
      <c r="AR8578"/>
      <c r="AS8578"/>
      <c r="AT8578"/>
      <c r="AU8578"/>
      <c r="AV8578"/>
      <c r="AW8578"/>
      <c r="AX8578"/>
      <c r="AY8578"/>
      <c r="AZ8578"/>
    </row>
    <row r="8579" spans="1:52">
      <c r="A8579"/>
      <c r="B8579"/>
      <c r="C8579"/>
      <c r="D8579"/>
      <c r="E8579"/>
      <c r="F8579"/>
      <c r="G8579"/>
      <c r="H8579"/>
      <c r="I8579"/>
      <c r="J8579"/>
      <c r="K8579"/>
      <c r="L8579"/>
      <c r="M8579"/>
      <c r="N8579"/>
      <c r="O8579"/>
      <c r="P8579"/>
      <c r="Q8579"/>
      <c r="R8579"/>
      <c r="S8579"/>
      <c r="T8579"/>
      <c r="U8579"/>
      <c r="V8579"/>
      <c r="W8579"/>
      <c r="X8579"/>
      <c r="Y8579"/>
      <c r="Z8579"/>
      <c r="AA8579"/>
      <c r="AB8579"/>
      <c r="AC8579"/>
      <c r="AD8579"/>
      <c r="AE8579"/>
      <c r="AF8579"/>
      <c r="AG8579"/>
      <c r="AH8579"/>
      <c r="AI8579"/>
      <c r="AJ8579"/>
      <c r="AK8579"/>
      <c r="AL8579"/>
      <c r="AM8579"/>
      <c r="AN8579"/>
      <c r="AO8579"/>
      <c r="AP8579"/>
      <c r="AQ8579"/>
      <c r="AR8579"/>
      <c r="AS8579"/>
      <c r="AT8579"/>
      <c r="AU8579"/>
      <c r="AV8579"/>
      <c r="AW8579"/>
      <c r="AX8579"/>
      <c r="AY8579"/>
      <c r="AZ8579"/>
    </row>
    <row r="8580" spans="1:52">
      <c r="A8580"/>
      <c r="B8580"/>
      <c r="C8580"/>
      <c r="D8580"/>
      <c r="E8580"/>
      <c r="F8580"/>
      <c r="G8580"/>
      <c r="H8580"/>
      <c r="I8580"/>
      <c r="J8580"/>
      <c r="K8580"/>
      <c r="L8580"/>
      <c r="M8580"/>
      <c r="N8580"/>
      <c r="O8580"/>
      <c r="P8580"/>
      <c r="Q8580"/>
      <c r="R8580"/>
      <c r="S8580"/>
      <c r="T8580"/>
      <c r="U8580"/>
      <c r="V8580"/>
      <c r="W8580"/>
      <c r="X8580"/>
      <c r="Y8580"/>
      <c r="Z8580"/>
      <c r="AA8580"/>
      <c r="AB8580"/>
      <c r="AC8580"/>
      <c r="AD8580"/>
      <c r="AE8580"/>
      <c r="AF8580"/>
      <c r="AG8580"/>
      <c r="AH8580"/>
      <c r="AI8580"/>
      <c r="AJ8580"/>
      <c r="AK8580"/>
      <c r="AL8580"/>
      <c r="AM8580"/>
      <c r="AN8580"/>
      <c r="AO8580"/>
      <c r="AP8580"/>
      <c r="AQ8580"/>
      <c r="AR8580"/>
      <c r="AS8580"/>
      <c r="AT8580"/>
      <c r="AU8580"/>
      <c r="AV8580"/>
      <c r="AW8580"/>
      <c r="AX8580"/>
      <c r="AY8580"/>
      <c r="AZ8580"/>
    </row>
    <row r="8581" spans="1:52">
      <c r="A8581"/>
      <c r="B8581"/>
      <c r="C8581"/>
      <c r="D8581"/>
      <c r="E8581"/>
      <c r="F8581"/>
      <c r="G8581"/>
      <c r="H8581"/>
      <c r="I8581"/>
      <c r="J8581"/>
      <c r="K8581"/>
      <c r="L8581"/>
      <c r="M8581"/>
      <c r="N8581"/>
      <c r="O8581"/>
      <c r="P8581"/>
      <c r="Q8581"/>
      <c r="R8581"/>
      <c r="S8581"/>
      <c r="T8581"/>
      <c r="U8581"/>
      <c r="V8581"/>
      <c r="W8581"/>
      <c r="X8581"/>
      <c r="Y8581"/>
      <c r="Z8581"/>
      <c r="AA8581"/>
      <c r="AB8581"/>
      <c r="AC8581"/>
      <c r="AD8581"/>
      <c r="AE8581"/>
      <c r="AF8581"/>
      <c r="AG8581"/>
      <c r="AH8581"/>
      <c r="AI8581"/>
      <c r="AJ8581"/>
      <c r="AK8581"/>
      <c r="AL8581"/>
      <c r="AM8581"/>
      <c r="AN8581"/>
      <c r="AO8581"/>
      <c r="AP8581"/>
      <c r="AQ8581"/>
      <c r="AR8581"/>
      <c r="AS8581"/>
      <c r="AT8581"/>
      <c r="AU8581"/>
      <c r="AV8581"/>
      <c r="AW8581"/>
      <c r="AX8581"/>
      <c r="AY8581"/>
      <c r="AZ8581"/>
    </row>
    <row r="8582" spans="1:52">
      <c r="A8582"/>
      <c r="B8582"/>
      <c r="C8582"/>
      <c r="D8582"/>
      <c r="E8582"/>
      <c r="F8582"/>
      <c r="G8582"/>
      <c r="H8582"/>
      <c r="I8582"/>
      <c r="J8582"/>
      <c r="K8582"/>
      <c r="L8582"/>
      <c r="M8582"/>
      <c r="N8582"/>
      <c r="O8582"/>
      <c r="P8582"/>
      <c r="Q8582"/>
      <c r="R8582"/>
      <c r="S8582"/>
      <c r="T8582"/>
      <c r="U8582"/>
      <c r="V8582"/>
      <c r="W8582"/>
      <c r="X8582"/>
      <c r="Y8582"/>
      <c r="Z8582"/>
      <c r="AA8582"/>
      <c r="AB8582"/>
      <c r="AC8582"/>
      <c r="AD8582"/>
      <c r="AE8582"/>
      <c r="AF8582"/>
      <c r="AG8582"/>
      <c r="AH8582"/>
      <c r="AI8582"/>
      <c r="AJ8582"/>
      <c r="AK8582"/>
      <c r="AL8582"/>
      <c r="AM8582"/>
      <c r="AN8582"/>
      <c r="AO8582"/>
      <c r="AP8582"/>
      <c r="AQ8582"/>
      <c r="AR8582"/>
      <c r="AS8582"/>
      <c r="AT8582"/>
      <c r="AU8582"/>
      <c r="AV8582"/>
      <c r="AW8582"/>
      <c r="AX8582"/>
      <c r="AY8582"/>
      <c r="AZ8582"/>
    </row>
    <row r="8583" spans="1:52">
      <c r="A8583"/>
      <c r="B8583"/>
      <c r="C8583"/>
      <c r="D8583"/>
      <c r="E8583"/>
      <c r="F8583"/>
      <c r="G8583"/>
      <c r="H8583"/>
      <c r="I8583"/>
      <c r="J8583"/>
      <c r="K8583"/>
      <c r="L8583"/>
      <c r="M8583"/>
      <c r="N8583"/>
      <c r="O8583"/>
      <c r="P8583"/>
      <c r="Q8583"/>
      <c r="R8583"/>
      <c r="S8583"/>
      <c r="T8583"/>
      <c r="U8583"/>
      <c r="V8583"/>
      <c r="W8583"/>
      <c r="X8583"/>
      <c r="Y8583"/>
      <c r="Z8583"/>
      <c r="AA8583"/>
      <c r="AB8583"/>
      <c r="AC8583"/>
      <c r="AD8583"/>
      <c r="AE8583"/>
      <c r="AF8583"/>
      <c r="AG8583"/>
      <c r="AH8583"/>
      <c r="AI8583"/>
      <c r="AJ8583"/>
      <c r="AK8583"/>
      <c r="AL8583"/>
      <c r="AM8583"/>
      <c r="AN8583"/>
      <c r="AO8583"/>
      <c r="AP8583"/>
      <c r="AQ8583"/>
      <c r="AR8583"/>
      <c r="AS8583"/>
      <c r="AT8583"/>
      <c r="AU8583"/>
      <c r="AV8583"/>
      <c r="AW8583"/>
      <c r="AX8583"/>
      <c r="AY8583"/>
      <c r="AZ8583"/>
    </row>
    <row r="8584" spans="1:52">
      <c r="A8584"/>
      <c r="B8584"/>
      <c r="C8584"/>
      <c r="D8584"/>
      <c r="E8584"/>
      <c r="F8584"/>
      <c r="G8584"/>
      <c r="H8584"/>
      <c r="I8584"/>
      <c r="J8584"/>
      <c r="K8584"/>
      <c r="L8584"/>
      <c r="M8584"/>
      <c r="N8584"/>
      <c r="O8584"/>
      <c r="P8584"/>
      <c r="Q8584"/>
      <c r="R8584"/>
      <c r="S8584"/>
      <c r="T8584"/>
      <c r="U8584"/>
      <c r="V8584"/>
      <c r="W8584"/>
      <c r="X8584"/>
      <c r="Y8584"/>
      <c r="Z8584"/>
      <c r="AA8584"/>
      <c r="AB8584"/>
      <c r="AC8584"/>
      <c r="AD8584"/>
      <c r="AE8584"/>
      <c r="AF8584"/>
      <c r="AG8584"/>
      <c r="AH8584"/>
      <c r="AI8584"/>
      <c r="AJ8584"/>
      <c r="AK8584"/>
      <c r="AL8584"/>
      <c r="AM8584"/>
      <c r="AN8584"/>
      <c r="AO8584"/>
      <c r="AP8584"/>
      <c r="AQ8584"/>
      <c r="AR8584"/>
      <c r="AS8584"/>
      <c r="AT8584"/>
      <c r="AU8584"/>
      <c r="AV8584"/>
      <c r="AW8584"/>
      <c r="AX8584"/>
      <c r="AY8584"/>
      <c r="AZ8584"/>
    </row>
    <row r="8585" spans="1:52">
      <c r="A8585"/>
      <c r="B8585"/>
      <c r="C8585"/>
      <c r="D8585"/>
      <c r="E8585"/>
      <c r="F8585"/>
      <c r="G8585"/>
      <c r="H8585"/>
      <c r="I8585"/>
      <c r="J8585"/>
      <c r="K8585"/>
      <c r="L8585"/>
      <c r="M8585"/>
      <c r="N8585"/>
      <c r="O8585"/>
      <c r="P8585"/>
      <c r="Q8585"/>
      <c r="R8585"/>
      <c r="S8585"/>
      <c r="T8585"/>
      <c r="U8585"/>
      <c r="V8585"/>
      <c r="W8585"/>
      <c r="X8585"/>
      <c r="Y8585"/>
      <c r="Z8585"/>
      <c r="AA8585"/>
      <c r="AB8585"/>
      <c r="AC8585"/>
      <c r="AD8585"/>
      <c r="AE8585"/>
      <c r="AF8585"/>
      <c r="AG8585"/>
      <c r="AH8585"/>
      <c r="AI8585"/>
      <c r="AJ8585"/>
      <c r="AK8585"/>
      <c r="AL8585"/>
      <c r="AM8585"/>
      <c r="AN8585"/>
      <c r="AO8585"/>
      <c r="AP8585"/>
      <c r="AQ8585"/>
      <c r="AR8585"/>
      <c r="AS8585"/>
      <c r="AT8585"/>
      <c r="AU8585"/>
      <c r="AV8585"/>
      <c r="AW8585"/>
      <c r="AX8585"/>
      <c r="AY8585"/>
      <c r="AZ8585"/>
    </row>
    <row r="8586" spans="1:52">
      <c r="A8586"/>
      <c r="B8586"/>
      <c r="C8586"/>
      <c r="D8586"/>
      <c r="E8586"/>
      <c r="F8586"/>
      <c r="G8586"/>
      <c r="H8586"/>
      <c r="I8586"/>
      <c r="J8586"/>
      <c r="K8586"/>
      <c r="L8586"/>
      <c r="M8586"/>
      <c r="N8586"/>
      <c r="O8586"/>
      <c r="P8586"/>
      <c r="Q8586"/>
      <c r="R8586"/>
      <c r="S8586"/>
      <c r="T8586"/>
      <c r="U8586"/>
      <c r="V8586"/>
      <c r="W8586"/>
      <c r="X8586"/>
      <c r="Y8586"/>
      <c r="Z8586"/>
      <c r="AA8586"/>
      <c r="AB8586"/>
      <c r="AC8586"/>
      <c r="AD8586"/>
      <c r="AE8586"/>
      <c r="AF8586"/>
      <c r="AG8586"/>
      <c r="AH8586"/>
      <c r="AI8586"/>
      <c r="AJ8586"/>
      <c r="AK8586"/>
      <c r="AL8586"/>
      <c r="AM8586"/>
      <c r="AN8586"/>
      <c r="AO8586"/>
      <c r="AP8586"/>
      <c r="AQ8586"/>
      <c r="AR8586"/>
      <c r="AS8586"/>
      <c r="AT8586"/>
      <c r="AU8586"/>
      <c r="AV8586"/>
      <c r="AW8586"/>
      <c r="AX8586"/>
      <c r="AY8586"/>
      <c r="AZ8586"/>
    </row>
    <row r="8587" spans="1:52">
      <c r="A8587"/>
      <c r="B8587"/>
      <c r="C8587"/>
      <c r="D8587"/>
      <c r="E8587"/>
      <c r="F8587"/>
      <c r="G8587"/>
      <c r="H8587"/>
      <c r="I8587"/>
      <c r="J8587"/>
      <c r="K8587"/>
      <c r="L8587"/>
      <c r="M8587"/>
      <c r="N8587"/>
      <c r="O8587"/>
      <c r="P8587"/>
      <c r="Q8587"/>
      <c r="R8587"/>
      <c r="S8587"/>
      <c r="T8587"/>
      <c r="U8587"/>
      <c r="V8587"/>
      <c r="W8587"/>
      <c r="X8587"/>
      <c r="Y8587"/>
      <c r="Z8587"/>
      <c r="AA8587"/>
      <c r="AB8587"/>
      <c r="AC8587"/>
      <c r="AD8587"/>
      <c r="AE8587"/>
      <c r="AF8587"/>
      <c r="AG8587"/>
      <c r="AH8587"/>
      <c r="AI8587"/>
      <c r="AJ8587"/>
      <c r="AK8587"/>
      <c r="AL8587"/>
      <c r="AM8587"/>
      <c r="AN8587"/>
      <c r="AO8587"/>
      <c r="AP8587"/>
      <c r="AQ8587"/>
      <c r="AR8587"/>
      <c r="AS8587"/>
      <c r="AT8587"/>
      <c r="AU8587"/>
      <c r="AV8587"/>
      <c r="AW8587"/>
      <c r="AX8587"/>
      <c r="AY8587"/>
      <c r="AZ8587"/>
    </row>
    <row r="8588" spans="1:52">
      <c r="A8588"/>
      <c r="B8588"/>
      <c r="C8588"/>
      <c r="D8588"/>
      <c r="E8588"/>
      <c r="F8588"/>
      <c r="G8588"/>
      <c r="H8588"/>
      <c r="I8588"/>
      <c r="J8588"/>
      <c r="K8588"/>
      <c r="L8588"/>
      <c r="M8588"/>
      <c r="N8588"/>
      <c r="O8588"/>
      <c r="P8588"/>
      <c r="Q8588"/>
      <c r="R8588"/>
      <c r="S8588"/>
      <c r="T8588"/>
      <c r="U8588"/>
      <c r="V8588"/>
      <c r="W8588"/>
      <c r="X8588"/>
      <c r="Y8588"/>
      <c r="Z8588"/>
      <c r="AA8588"/>
      <c r="AB8588"/>
      <c r="AC8588"/>
      <c r="AD8588"/>
      <c r="AE8588"/>
      <c r="AF8588"/>
      <c r="AG8588"/>
      <c r="AH8588"/>
      <c r="AI8588"/>
      <c r="AJ8588"/>
      <c r="AK8588"/>
      <c r="AL8588"/>
      <c r="AM8588"/>
      <c r="AN8588"/>
      <c r="AO8588"/>
      <c r="AP8588"/>
      <c r="AQ8588"/>
      <c r="AR8588"/>
      <c r="AS8588"/>
      <c r="AT8588"/>
      <c r="AU8588"/>
      <c r="AV8588"/>
      <c r="AW8588"/>
      <c r="AX8588"/>
      <c r="AY8588"/>
      <c r="AZ8588"/>
    </row>
    <row r="8589" spans="1:52">
      <c r="A8589"/>
      <c r="B8589"/>
      <c r="C8589"/>
      <c r="D8589"/>
      <c r="E8589"/>
      <c r="F8589"/>
      <c r="G8589"/>
      <c r="H8589"/>
      <c r="I8589"/>
      <c r="J8589"/>
      <c r="K8589"/>
      <c r="L8589"/>
      <c r="M8589"/>
      <c r="N8589"/>
      <c r="O8589"/>
      <c r="P8589"/>
      <c r="Q8589"/>
      <c r="R8589"/>
      <c r="S8589"/>
      <c r="T8589"/>
      <c r="U8589"/>
      <c r="V8589"/>
      <c r="W8589"/>
      <c r="X8589"/>
      <c r="Y8589"/>
      <c r="Z8589"/>
      <c r="AA8589"/>
      <c r="AB8589"/>
      <c r="AC8589"/>
      <c r="AD8589"/>
      <c r="AE8589"/>
      <c r="AF8589"/>
      <c r="AG8589"/>
      <c r="AH8589"/>
      <c r="AI8589"/>
      <c r="AJ8589"/>
      <c r="AK8589"/>
      <c r="AL8589"/>
      <c r="AM8589"/>
      <c r="AN8589"/>
      <c r="AO8589"/>
      <c r="AP8589"/>
      <c r="AQ8589"/>
      <c r="AR8589"/>
      <c r="AS8589"/>
      <c r="AT8589"/>
      <c r="AU8589"/>
      <c r="AV8589"/>
      <c r="AW8589"/>
      <c r="AX8589"/>
      <c r="AY8589"/>
      <c r="AZ8589"/>
    </row>
    <row r="8590" spans="1:52">
      <c r="A8590"/>
      <c r="B8590"/>
      <c r="C8590"/>
      <c r="D8590"/>
      <c r="E8590"/>
      <c r="F8590"/>
      <c r="G8590"/>
      <c r="H8590"/>
      <c r="I8590"/>
      <c r="J8590"/>
      <c r="K8590"/>
      <c r="L8590"/>
      <c r="M8590"/>
      <c r="N8590"/>
      <c r="O8590"/>
      <c r="P8590"/>
      <c r="Q8590"/>
      <c r="R8590"/>
      <c r="S8590"/>
      <c r="T8590"/>
      <c r="U8590"/>
      <c r="V8590"/>
      <c r="W8590"/>
      <c r="X8590"/>
      <c r="Y8590"/>
      <c r="Z8590"/>
      <c r="AA8590"/>
      <c r="AB8590"/>
      <c r="AC8590"/>
      <c r="AD8590"/>
      <c r="AE8590"/>
      <c r="AF8590"/>
      <c r="AG8590"/>
      <c r="AH8590"/>
      <c r="AI8590"/>
      <c r="AJ8590"/>
      <c r="AK8590"/>
      <c r="AL8590"/>
      <c r="AM8590"/>
      <c r="AN8590"/>
      <c r="AO8590"/>
      <c r="AP8590"/>
      <c r="AQ8590"/>
      <c r="AR8590"/>
      <c r="AS8590"/>
      <c r="AT8590"/>
      <c r="AU8590"/>
      <c r="AV8590"/>
      <c r="AW8590"/>
      <c r="AX8590"/>
      <c r="AY8590"/>
      <c r="AZ8590"/>
    </row>
    <row r="8591" spans="1:52">
      <c r="A8591"/>
      <c r="B8591"/>
      <c r="C8591"/>
      <c r="D8591"/>
      <c r="E8591"/>
      <c r="F8591"/>
      <c r="G8591"/>
      <c r="H8591"/>
      <c r="I8591"/>
      <c r="J8591"/>
      <c r="K8591"/>
      <c r="L8591"/>
      <c r="M8591"/>
      <c r="N8591"/>
      <c r="O8591"/>
      <c r="P8591"/>
      <c r="Q8591"/>
      <c r="R8591"/>
      <c r="S8591"/>
      <c r="T8591"/>
      <c r="U8591"/>
      <c r="V8591"/>
      <c r="W8591"/>
      <c r="X8591"/>
      <c r="Y8591"/>
      <c r="Z8591"/>
      <c r="AA8591"/>
      <c r="AB8591"/>
      <c r="AC8591"/>
      <c r="AD8591"/>
      <c r="AE8591"/>
      <c r="AF8591"/>
      <c r="AG8591"/>
      <c r="AH8591"/>
      <c r="AI8591"/>
      <c r="AJ8591"/>
      <c r="AK8591"/>
      <c r="AL8591"/>
      <c r="AM8591"/>
      <c r="AN8591"/>
      <c r="AO8591"/>
      <c r="AP8591"/>
      <c r="AQ8591"/>
      <c r="AR8591"/>
      <c r="AS8591"/>
      <c r="AT8591"/>
      <c r="AU8591"/>
      <c r="AV8591"/>
      <c r="AW8591"/>
      <c r="AX8591"/>
      <c r="AY8591"/>
      <c r="AZ8591"/>
    </row>
    <row r="8592" spans="1:52">
      <c r="A8592"/>
      <c r="B8592"/>
      <c r="C8592"/>
      <c r="D8592"/>
      <c r="E8592"/>
      <c r="F8592"/>
      <c r="G8592"/>
      <c r="H8592"/>
      <c r="I8592"/>
      <c r="J8592"/>
      <c r="K8592"/>
      <c r="L8592"/>
      <c r="M8592"/>
      <c r="N8592"/>
      <c r="O8592"/>
      <c r="P8592"/>
      <c r="Q8592"/>
      <c r="R8592"/>
      <c r="S8592"/>
      <c r="T8592"/>
      <c r="U8592"/>
      <c r="V8592"/>
      <c r="W8592"/>
      <c r="X8592"/>
      <c r="Y8592"/>
      <c r="Z8592"/>
      <c r="AA8592"/>
      <c r="AB8592"/>
      <c r="AC8592"/>
      <c r="AD8592"/>
      <c r="AE8592"/>
      <c r="AF8592"/>
      <c r="AG8592"/>
      <c r="AH8592"/>
      <c r="AI8592"/>
      <c r="AJ8592"/>
      <c r="AK8592"/>
      <c r="AL8592"/>
      <c r="AM8592"/>
      <c r="AN8592"/>
      <c r="AO8592"/>
      <c r="AP8592"/>
      <c r="AQ8592"/>
      <c r="AR8592"/>
      <c r="AS8592"/>
      <c r="AT8592"/>
      <c r="AU8592"/>
      <c r="AV8592"/>
      <c r="AW8592"/>
      <c r="AX8592"/>
      <c r="AY8592"/>
      <c r="AZ8592"/>
    </row>
    <row r="8593" spans="1:52">
      <c r="A8593"/>
      <c r="B8593"/>
      <c r="C8593"/>
      <c r="D8593"/>
      <c r="E8593"/>
      <c r="F8593"/>
      <c r="G8593"/>
      <c r="H8593"/>
      <c r="I8593"/>
      <c r="J8593"/>
      <c r="K8593"/>
      <c r="L8593"/>
      <c r="M8593"/>
      <c r="N8593"/>
      <c r="O8593"/>
      <c r="P8593"/>
      <c r="Q8593"/>
      <c r="R8593"/>
      <c r="S8593"/>
      <c r="T8593"/>
      <c r="U8593"/>
      <c r="V8593"/>
      <c r="W8593"/>
      <c r="X8593"/>
      <c r="Y8593"/>
      <c r="Z8593"/>
      <c r="AA8593"/>
      <c r="AB8593"/>
      <c r="AC8593"/>
      <c r="AD8593"/>
      <c r="AE8593"/>
      <c r="AF8593"/>
      <c r="AG8593"/>
      <c r="AH8593"/>
      <c r="AI8593"/>
      <c r="AJ8593"/>
      <c r="AK8593"/>
      <c r="AL8593"/>
      <c r="AM8593"/>
      <c r="AN8593"/>
      <c r="AO8593"/>
      <c r="AP8593"/>
      <c r="AQ8593"/>
      <c r="AR8593"/>
      <c r="AS8593"/>
      <c r="AT8593"/>
      <c r="AU8593"/>
      <c r="AV8593"/>
      <c r="AW8593"/>
      <c r="AX8593"/>
      <c r="AY8593"/>
      <c r="AZ8593"/>
    </row>
    <row r="8594" spans="1:52">
      <c r="A8594"/>
      <c r="B8594"/>
      <c r="C8594"/>
      <c r="D8594"/>
      <c r="E8594"/>
      <c r="F8594"/>
      <c r="G8594"/>
      <c r="H8594"/>
      <c r="I8594"/>
      <c r="J8594"/>
      <c r="K8594"/>
      <c r="L8594"/>
      <c r="M8594"/>
      <c r="N8594"/>
      <c r="O8594"/>
      <c r="P8594"/>
      <c r="Q8594"/>
      <c r="R8594"/>
      <c r="S8594"/>
      <c r="T8594"/>
      <c r="U8594"/>
      <c r="V8594"/>
      <c r="W8594"/>
      <c r="X8594"/>
      <c r="Y8594"/>
      <c r="Z8594"/>
      <c r="AA8594"/>
      <c r="AB8594"/>
      <c r="AC8594"/>
      <c r="AD8594"/>
      <c r="AE8594"/>
      <c r="AF8594"/>
      <c r="AG8594"/>
      <c r="AH8594"/>
      <c r="AI8594"/>
      <c r="AJ8594"/>
      <c r="AK8594"/>
      <c r="AL8594"/>
      <c r="AM8594"/>
      <c r="AN8594"/>
      <c r="AO8594"/>
      <c r="AP8594"/>
      <c r="AQ8594"/>
      <c r="AR8594"/>
      <c r="AS8594"/>
      <c r="AT8594"/>
      <c r="AU8594"/>
      <c r="AV8594"/>
      <c r="AW8594"/>
      <c r="AX8594"/>
      <c r="AY8594"/>
      <c r="AZ8594"/>
    </row>
    <row r="8595" spans="1:52">
      <c r="A8595"/>
      <c r="B8595"/>
      <c r="C8595"/>
      <c r="D8595"/>
      <c r="E8595"/>
      <c r="F8595"/>
      <c r="G8595"/>
      <c r="H8595"/>
      <c r="I8595"/>
      <c r="J8595"/>
      <c r="K8595"/>
      <c r="L8595"/>
      <c r="M8595"/>
      <c r="N8595"/>
      <c r="O8595"/>
      <c r="P8595"/>
      <c r="Q8595"/>
      <c r="R8595"/>
      <c r="S8595"/>
      <c r="T8595"/>
      <c r="U8595"/>
      <c r="V8595"/>
      <c r="W8595"/>
      <c r="X8595"/>
      <c r="Y8595"/>
      <c r="Z8595"/>
      <c r="AA8595"/>
      <c r="AB8595"/>
      <c r="AC8595"/>
      <c r="AD8595"/>
      <c r="AE8595"/>
      <c r="AF8595"/>
      <c r="AG8595"/>
      <c r="AH8595"/>
      <c r="AI8595"/>
      <c r="AJ8595"/>
      <c r="AK8595"/>
      <c r="AL8595"/>
      <c r="AM8595"/>
      <c r="AN8595"/>
      <c r="AO8595"/>
      <c r="AP8595"/>
      <c r="AQ8595"/>
      <c r="AR8595"/>
      <c r="AS8595"/>
      <c r="AT8595"/>
      <c r="AU8595"/>
      <c r="AV8595"/>
      <c r="AW8595"/>
      <c r="AX8595"/>
      <c r="AY8595"/>
      <c r="AZ8595"/>
    </row>
    <row r="8596" spans="1:52">
      <c r="A8596"/>
      <c r="B8596"/>
      <c r="C8596"/>
      <c r="D8596"/>
      <c r="E8596"/>
      <c r="F8596"/>
      <c r="G8596"/>
      <c r="H8596"/>
      <c r="I8596"/>
      <c r="J8596"/>
      <c r="K8596"/>
      <c r="L8596"/>
      <c r="M8596"/>
      <c r="N8596"/>
      <c r="O8596"/>
      <c r="P8596"/>
      <c r="Q8596"/>
      <c r="R8596"/>
      <c r="S8596"/>
      <c r="T8596"/>
      <c r="U8596"/>
      <c r="V8596"/>
      <c r="W8596"/>
      <c r="X8596"/>
      <c r="Y8596"/>
      <c r="Z8596"/>
      <c r="AA8596"/>
      <c r="AB8596"/>
      <c r="AC8596"/>
      <c r="AD8596"/>
      <c r="AE8596"/>
      <c r="AF8596"/>
      <c r="AG8596"/>
      <c r="AH8596"/>
      <c r="AI8596"/>
      <c r="AJ8596"/>
      <c r="AK8596"/>
      <c r="AL8596"/>
      <c r="AM8596"/>
      <c r="AN8596"/>
      <c r="AO8596"/>
      <c r="AP8596"/>
      <c r="AQ8596"/>
      <c r="AR8596"/>
      <c r="AS8596"/>
      <c r="AT8596"/>
      <c r="AU8596"/>
      <c r="AV8596"/>
      <c r="AW8596"/>
      <c r="AX8596"/>
      <c r="AY8596"/>
      <c r="AZ8596"/>
    </row>
    <row r="8597" spans="1:52">
      <c r="A8597"/>
      <c r="B8597"/>
      <c r="C8597"/>
      <c r="D8597"/>
      <c r="E8597"/>
      <c r="F8597"/>
      <c r="G8597"/>
      <c r="H8597"/>
      <c r="I8597"/>
      <c r="J8597"/>
      <c r="K8597"/>
      <c r="L8597"/>
      <c r="M8597"/>
      <c r="N8597"/>
      <c r="O8597"/>
      <c r="P8597"/>
      <c r="Q8597"/>
      <c r="R8597"/>
      <c r="S8597"/>
      <c r="T8597"/>
      <c r="U8597"/>
      <c r="V8597"/>
      <c r="W8597"/>
      <c r="X8597"/>
      <c r="Y8597"/>
      <c r="Z8597"/>
      <c r="AA8597"/>
      <c r="AB8597"/>
      <c r="AC8597"/>
      <c r="AD8597"/>
      <c r="AE8597"/>
      <c r="AF8597"/>
      <c r="AG8597"/>
      <c r="AH8597"/>
      <c r="AI8597"/>
      <c r="AJ8597"/>
      <c r="AK8597"/>
      <c r="AL8597"/>
      <c r="AM8597"/>
      <c r="AN8597"/>
      <c r="AO8597"/>
      <c r="AP8597"/>
      <c r="AQ8597"/>
      <c r="AR8597"/>
      <c r="AS8597"/>
      <c r="AT8597"/>
      <c r="AU8597"/>
      <c r="AV8597"/>
      <c r="AW8597"/>
      <c r="AX8597"/>
      <c r="AY8597"/>
      <c r="AZ8597"/>
    </row>
    <row r="8598" spans="1:52">
      <c r="A8598"/>
      <c r="B8598"/>
      <c r="C8598"/>
      <c r="D8598"/>
      <c r="E8598"/>
      <c r="F8598"/>
      <c r="G8598"/>
      <c r="H8598"/>
      <c r="I8598"/>
      <c r="J8598"/>
      <c r="K8598"/>
      <c r="L8598"/>
      <c r="M8598"/>
      <c r="N8598"/>
      <c r="O8598"/>
      <c r="P8598"/>
      <c r="Q8598"/>
      <c r="R8598"/>
      <c r="S8598"/>
      <c r="T8598"/>
      <c r="U8598"/>
      <c r="V8598"/>
      <c r="W8598"/>
      <c r="X8598"/>
      <c r="Y8598"/>
      <c r="Z8598"/>
      <c r="AA8598"/>
      <c r="AB8598"/>
      <c r="AC8598"/>
      <c r="AD8598"/>
      <c r="AE8598"/>
      <c r="AF8598"/>
      <c r="AG8598"/>
      <c r="AH8598"/>
      <c r="AI8598"/>
      <c r="AJ8598"/>
      <c r="AK8598"/>
      <c r="AL8598"/>
      <c r="AM8598"/>
      <c r="AN8598"/>
      <c r="AO8598"/>
      <c r="AP8598"/>
      <c r="AQ8598"/>
      <c r="AR8598"/>
      <c r="AS8598"/>
      <c r="AT8598"/>
      <c r="AU8598"/>
      <c r="AV8598"/>
      <c r="AW8598"/>
      <c r="AX8598"/>
      <c r="AY8598"/>
      <c r="AZ8598"/>
    </row>
    <row r="8599" spans="1:52">
      <c r="A8599"/>
      <c r="B8599"/>
      <c r="C8599"/>
      <c r="D8599"/>
      <c r="E8599"/>
      <c r="F8599"/>
      <c r="G8599"/>
      <c r="H8599"/>
      <c r="I8599"/>
      <c r="J8599"/>
      <c r="K8599"/>
      <c r="L8599"/>
      <c r="M8599"/>
      <c r="N8599"/>
      <c r="O8599"/>
      <c r="P8599"/>
      <c r="Q8599"/>
      <c r="R8599"/>
      <c r="S8599"/>
      <c r="T8599"/>
      <c r="U8599"/>
      <c r="V8599"/>
      <c r="W8599"/>
      <c r="X8599"/>
      <c r="Y8599"/>
      <c r="Z8599"/>
      <c r="AA8599"/>
      <c r="AB8599"/>
      <c r="AC8599"/>
      <c r="AD8599"/>
      <c r="AE8599"/>
      <c r="AF8599"/>
      <c r="AG8599"/>
      <c r="AH8599"/>
      <c r="AI8599"/>
      <c r="AJ8599"/>
      <c r="AK8599"/>
      <c r="AL8599"/>
      <c r="AM8599"/>
      <c r="AN8599"/>
      <c r="AO8599"/>
      <c r="AP8599"/>
      <c r="AQ8599"/>
      <c r="AR8599"/>
      <c r="AS8599"/>
      <c r="AT8599"/>
      <c r="AU8599"/>
      <c r="AV8599"/>
      <c r="AW8599"/>
      <c r="AX8599"/>
      <c r="AY8599"/>
      <c r="AZ8599"/>
    </row>
    <row r="8600" spans="1:52">
      <c r="A8600"/>
      <c r="B8600"/>
      <c r="C8600"/>
      <c r="D8600"/>
      <c r="E8600"/>
      <c r="F8600"/>
      <c r="G8600"/>
      <c r="H8600"/>
      <c r="I8600"/>
      <c r="J8600"/>
      <c r="K8600"/>
      <c r="L8600"/>
      <c r="M8600"/>
      <c r="N8600"/>
      <c r="O8600"/>
      <c r="P8600"/>
      <c r="Q8600"/>
      <c r="R8600"/>
      <c r="S8600"/>
      <c r="T8600"/>
      <c r="U8600"/>
      <c r="V8600"/>
      <c r="W8600"/>
      <c r="X8600"/>
      <c r="Y8600"/>
      <c r="Z8600"/>
      <c r="AA8600"/>
      <c r="AB8600"/>
      <c r="AC8600"/>
      <c r="AD8600"/>
      <c r="AE8600"/>
      <c r="AF8600"/>
      <c r="AG8600"/>
      <c r="AH8600"/>
      <c r="AI8600"/>
      <c r="AJ8600"/>
      <c r="AK8600"/>
      <c r="AL8600"/>
      <c r="AM8600"/>
      <c r="AN8600"/>
      <c r="AO8600"/>
      <c r="AP8600"/>
      <c r="AQ8600"/>
      <c r="AR8600"/>
      <c r="AS8600"/>
      <c r="AT8600"/>
      <c r="AU8600"/>
      <c r="AV8600"/>
      <c r="AW8600"/>
      <c r="AX8600"/>
      <c r="AY8600"/>
      <c r="AZ8600"/>
    </row>
    <row r="8601" spans="1:52">
      <c r="A8601"/>
      <c r="B8601"/>
      <c r="C8601"/>
      <c r="D8601"/>
      <c r="E8601"/>
      <c r="F8601"/>
      <c r="G8601"/>
      <c r="H8601"/>
      <c r="I8601"/>
      <c r="J8601"/>
      <c r="K8601"/>
      <c r="L8601"/>
      <c r="M8601"/>
      <c r="N8601"/>
      <c r="O8601"/>
      <c r="P8601"/>
      <c r="Q8601"/>
      <c r="R8601"/>
      <c r="S8601"/>
      <c r="T8601"/>
      <c r="U8601"/>
      <c r="V8601"/>
      <c r="W8601"/>
      <c r="X8601"/>
      <c r="Y8601"/>
      <c r="Z8601"/>
      <c r="AA8601"/>
      <c r="AB8601"/>
      <c r="AC8601"/>
      <c r="AD8601"/>
      <c r="AE8601"/>
      <c r="AF8601"/>
      <c r="AG8601"/>
      <c r="AH8601"/>
      <c r="AI8601"/>
      <c r="AJ8601"/>
      <c r="AK8601"/>
      <c r="AL8601"/>
      <c r="AM8601"/>
      <c r="AN8601"/>
      <c r="AO8601"/>
      <c r="AP8601"/>
      <c r="AQ8601"/>
      <c r="AR8601"/>
      <c r="AS8601"/>
      <c r="AT8601"/>
      <c r="AU8601"/>
      <c r="AV8601"/>
      <c r="AW8601"/>
      <c r="AX8601"/>
      <c r="AY8601"/>
      <c r="AZ8601"/>
    </row>
    <row r="8602" spans="1:52">
      <c r="A8602"/>
      <c r="B8602"/>
      <c r="C8602"/>
      <c r="D8602"/>
      <c r="E8602"/>
      <c r="F8602"/>
      <c r="G8602"/>
      <c r="H8602"/>
      <c r="I8602"/>
      <c r="J8602"/>
      <c r="K8602"/>
      <c r="L8602"/>
      <c r="M8602"/>
      <c r="N8602"/>
      <c r="O8602"/>
      <c r="P8602"/>
      <c r="Q8602"/>
      <c r="R8602"/>
      <c r="S8602"/>
      <c r="T8602"/>
      <c r="U8602"/>
      <c r="V8602"/>
      <c r="W8602"/>
      <c r="X8602"/>
      <c r="Y8602"/>
      <c r="Z8602"/>
      <c r="AA8602"/>
      <c r="AB8602"/>
      <c r="AC8602"/>
      <c r="AD8602"/>
      <c r="AE8602"/>
      <c r="AF8602"/>
      <c r="AG8602"/>
      <c r="AH8602"/>
      <c r="AI8602"/>
      <c r="AJ8602"/>
      <c r="AK8602"/>
      <c r="AL8602"/>
      <c r="AM8602"/>
      <c r="AN8602"/>
      <c r="AO8602"/>
      <c r="AP8602"/>
      <c r="AQ8602"/>
      <c r="AR8602"/>
      <c r="AS8602"/>
      <c r="AT8602"/>
      <c r="AU8602"/>
      <c r="AV8602"/>
      <c r="AW8602"/>
      <c r="AX8602"/>
      <c r="AY8602"/>
      <c r="AZ8602"/>
    </row>
    <row r="8603" spans="1:52">
      <c r="A8603"/>
      <c r="B8603"/>
      <c r="C8603"/>
      <c r="D8603"/>
      <c r="E8603"/>
      <c r="F8603"/>
      <c r="G8603"/>
      <c r="H8603"/>
      <c r="I8603"/>
      <c r="J8603"/>
      <c r="K8603"/>
      <c r="L8603"/>
      <c r="M8603"/>
      <c r="N8603"/>
      <c r="O8603"/>
      <c r="P8603"/>
      <c r="Q8603"/>
      <c r="R8603"/>
      <c r="S8603"/>
      <c r="T8603"/>
      <c r="U8603"/>
      <c r="V8603"/>
      <c r="W8603"/>
      <c r="X8603"/>
      <c r="Y8603"/>
      <c r="Z8603"/>
      <c r="AA8603"/>
      <c r="AB8603"/>
      <c r="AC8603"/>
      <c r="AD8603"/>
      <c r="AE8603"/>
      <c r="AF8603"/>
      <c r="AG8603"/>
      <c r="AH8603"/>
      <c r="AI8603"/>
      <c r="AJ8603"/>
      <c r="AK8603"/>
      <c r="AL8603"/>
      <c r="AM8603"/>
      <c r="AN8603"/>
      <c r="AO8603"/>
      <c r="AP8603"/>
      <c r="AQ8603"/>
      <c r="AR8603"/>
      <c r="AS8603"/>
      <c r="AT8603"/>
      <c r="AU8603"/>
      <c r="AV8603"/>
      <c r="AW8603"/>
      <c r="AX8603"/>
      <c r="AY8603"/>
      <c r="AZ8603"/>
    </row>
    <row r="8604" spans="1:52">
      <c r="A8604"/>
      <c r="B8604"/>
      <c r="C8604"/>
      <c r="D8604"/>
      <c r="E8604"/>
      <c r="F8604"/>
      <c r="G8604"/>
      <c r="H8604"/>
      <c r="I8604"/>
      <c r="J8604"/>
      <c r="K8604"/>
      <c r="L8604"/>
      <c r="M8604"/>
      <c r="N8604"/>
      <c r="O8604"/>
      <c r="P8604"/>
      <c r="Q8604"/>
      <c r="R8604"/>
      <c r="S8604"/>
      <c r="T8604"/>
      <c r="U8604"/>
      <c r="V8604"/>
      <c r="W8604"/>
      <c r="X8604"/>
      <c r="Y8604"/>
      <c r="Z8604"/>
      <c r="AA8604"/>
      <c r="AB8604"/>
      <c r="AC8604"/>
      <c r="AD8604"/>
      <c r="AE8604"/>
      <c r="AF8604"/>
      <c r="AG8604"/>
      <c r="AH8604"/>
      <c r="AI8604"/>
      <c r="AJ8604"/>
      <c r="AK8604"/>
      <c r="AL8604"/>
      <c r="AM8604"/>
      <c r="AN8604"/>
      <c r="AO8604"/>
      <c r="AP8604"/>
      <c r="AQ8604"/>
      <c r="AR8604"/>
      <c r="AS8604"/>
      <c r="AT8604"/>
      <c r="AU8604"/>
      <c r="AV8604"/>
      <c r="AW8604"/>
      <c r="AX8604"/>
      <c r="AY8604"/>
      <c r="AZ8604"/>
    </row>
    <row r="8605" spans="1:52">
      <c r="A8605"/>
      <c r="B8605"/>
      <c r="C8605"/>
      <c r="D8605"/>
      <c r="E8605"/>
      <c r="F8605"/>
      <c r="G8605"/>
      <c r="H8605"/>
      <c r="I8605"/>
      <c r="J8605"/>
      <c r="K8605"/>
      <c r="L8605"/>
      <c r="M8605"/>
      <c r="N8605"/>
      <c r="O8605"/>
      <c r="P8605"/>
      <c r="Q8605"/>
      <c r="R8605"/>
      <c r="S8605"/>
      <c r="T8605"/>
      <c r="U8605"/>
      <c r="V8605"/>
      <c r="W8605"/>
      <c r="X8605"/>
      <c r="Y8605"/>
      <c r="Z8605"/>
      <c r="AA8605"/>
      <c r="AB8605"/>
      <c r="AC8605"/>
      <c r="AD8605"/>
      <c r="AE8605"/>
      <c r="AF8605"/>
      <c r="AG8605"/>
      <c r="AH8605"/>
      <c r="AI8605"/>
      <c r="AJ8605"/>
      <c r="AK8605"/>
      <c r="AL8605"/>
      <c r="AM8605"/>
      <c r="AN8605"/>
      <c r="AO8605"/>
      <c r="AP8605"/>
      <c r="AQ8605"/>
      <c r="AR8605"/>
      <c r="AS8605"/>
      <c r="AT8605"/>
      <c r="AU8605"/>
      <c r="AV8605"/>
      <c r="AW8605"/>
      <c r="AX8605"/>
      <c r="AY8605"/>
      <c r="AZ8605"/>
    </row>
    <row r="8606" spans="1:52">
      <c r="A8606"/>
      <c r="B8606"/>
      <c r="C8606"/>
      <c r="D8606"/>
      <c r="E8606"/>
      <c r="F8606"/>
      <c r="G8606"/>
      <c r="H8606"/>
      <c r="I8606"/>
      <c r="J8606"/>
      <c r="K8606"/>
      <c r="L8606"/>
      <c r="M8606"/>
      <c r="N8606"/>
      <c r="O8606"/>
      <c r="P8606"/>
      <c r="Q8606"/>
      <c r="R8606"/>
      <c r="S8606"/>
      <c r="T8606"/>
      <c r="U8606"/>
      <c r="V8606"/>
      <c r="W8606"/>
      <c r="X8606"/>
      <c r="Y8606"/>
      <c r="Z8606"/>
      <c r="AA8606"/>
      <c r="AB8606"/>
      <c r="AC8606"/>
      <c r="AD8606"/>
      <c r="AE8606"/>
      <c r="AF8606"/>
      <c r="AG8606"/>
      <c r="AH8606"/>
      <c r="AI8606"/>
      <c r="AJ8606"/>
      <c r="AK8606"/>
      <c r="AL8606"/>
      <c r="AM8606"/>
      <c r="AN8606"/>
      <c r="AO8606"/>
      <c r="AP8606"/>
      <c r="AQ8606"/>
      <c r="AR8606"/>
      <c r="AS8606"/>
      <c r="AT8606"/>
      <c r="AU8606"/>
      <c r="AV8606"/>
      <c r="AW8606"/>
      <c r="AX8606"/>
      <c r="AY8606"/>
      <c r="AZ8606"/>
    </row>
    <row r="8607" spans="1:52">
      <c r="A8607"/>
      <c r="B8607"/>
      <c r="C8607"/>
      <c r="D8607"/>
      <c r="E8607"/>
      <c r="F8607"/>
      <c r="G8607"/>
      <c r="H8607"/>
      <c r="I8607"/>
      <c r="J8607"/>
      <c r="K8607"/>
      <c r="L8607"/>
      <c r="M8607"/>
      <c r="N8607"/>
      <c r="O8607"/>
      <c r="P8607"/>
      <c r="Q8607"/>
      <c r="R8607"/>
      <c r="S8607"/>
      <c r="T8607"/>
      <c r="U8607"/>
      <c r="V8607"/>
      <c r="W8607"/>
      <c r="X8607"/>
      <c r="Y8607"/>
      <c r="Z8607"/>
      <c r="AA8607"/>
      <c r="AB8607"/>
      <c r="AC8607"/>
      <c r="AD8607"/>
      <c r="AE8607"/>
      <c r="AF8607"/>
      <c r="AG8607"/>
      <c r="AH8607"/>
      <c r="AI8607"/>
      <c r="AJ8607"/>
      <c r="AK8607"/>
      <c r="AL8607"/>
      <c r="AM8607"/>
      <c r="AN8607"/>
      <c r="AO8607"/>
      <c r="AP8607"/>
      <c r="AQ8607"/>
      <c r="AR8607"/>
      <c r="AS8607"/>
      <c r="AT8607"/>
      <c r="AU8607"/>
      <c r="AV8607"/>
      <c r="AW8607"/>
      <c r="AX8607"/>
      <c r="AY8607"/>
      <c r="AZ8607"/>
    </row>
    <row r="8608" spans="1:52">
      <c r="A8608"/>
      <c r="B8608"/>
      <c r="C8608"/>
      <c r="D8608"/>
      <c r="E8608"/>
      <c r="F8608"/>
      <c r="G8608"/>
      <c r="H8608"/>
      <c r="I8608"/>
      <c r="J8608"/>
      <c r="K8608"/>
      <c r="L8608"/>
      <c r="M8608"/>
      <c r="N8608"/>
      <c r="O8608"/>
      <c r="P8608"/>
      <c r="Q8608"/>
      <c r="R8608"/>
      <c r="S8608"/>
      <c r="T8608"/>
      <c r="U8608"/>
      <c r="V8608"/>
      <c r="W8608"/>
      <c r="X8608"/>
      <c r="Y8608"/>
      <c r="Z8608"/>
      <c r="AA8608"/>
      <c r="AB8608"/>
      <c r="AC8608"/>
      <c r="AD8608"/>
      <c r="AE8608"/>
      <c r="AF8608"/>
      <c r="AG8608"/>
      <c r="AH8608"/>
      <c r="AI8608"/>
      <c r="AJ8608"/>
      <c r="AK8608"/>
      <c r="AL8608"/>
      <c r="AM8608"/>
      <c r="AN8608"/>
      <c r="AO8608"/>
      <c r="AP8608"/>
      <c r="AQ8608"/>
      <c r="AR8608"/>
      <c r="AS8608"/>
      <c r="AT8608"/>
      <c r="AU8608"/>
      <c r="AV8608"/>
      <c r="AW8608"/>
      <c r="AX8608"/>
      <c r="AY8608"/>
      <c r="AZ8608"/>
    </row>
    <row r="8609" spans="1:52">
      <c r="A8609"/>
      <c r="B8609"/>
      <c r="C8609"/>
      <c r="D8609"/>
      <c r="E8609"/>
      <c r="F8609"/>
      <c r="G8609"/>
      <c r="H8609"/>
      <c r="I8609"/>
      <c r="J8609"/>
      <c r="K8609"/>
      <c r="L8609"/>
      <c r="M8609"/>
      <c r="N8609"/>
      <c r="O8609"/>
      <c r="P8609"/>
      <c r="Q8609"/>
      <c r="R8609"/>
      <c r="S8609"/>
      <c r="T8609"/>
      <c r="U8609"/>
      <c r="V8609"/>
      <c r="W8609"/>
      <c r="X8609"/>
      <c r="Y8609"/>
      <c r="Z8609"/>
      <c r="AA8609"/>
      <c r="AB8609"/>
      <c r="AC8609"/>
      <c r="AD8609"/>
      <c r="AE8609"/>
      <c r="AF8609"/>
      <c r="AG8609"/>
      <c r="AH8609"/>
      <c r="AI8609"/>
      <c r="AJ8609"/>
      <c r="AK8609"/>
      <c r="AL8609"/>
      <c r="AM8609"/>
      <c r="AN8609"/>
      <c r="AO8609"/>
      <c r="AP8609"/>
      <c r="AQ8609"/>
      <c r="AR8609"/>
      <c r="AS8609"/>
      <c r="AT8609"/>
      <c r="AU8609"/>
      <c r="AV8609"/>
      <c r="AW8609"/>
      <c r="AX8609"/>
      <c r="AY8609"/>
      <c r="AZ8609"/>
    </row>
    <row r="8610" spans="1:52">
      <c r="A8610"/>
      <c r="B8610"/>
      <c r="C8610"/>
      <c r="D8610"/>
      <c r="E8610"/>
      <c r="F8610"/>
      <c r="G8610"/>
      <c r="H8610"/>
      <c r="I8610"/>
      <c r="J8610"/>
      <c r="K8610"/>
      <c r="L8610"/>
      <c r="M8610"/>
      <c r="N8610"/>
      <c r="O8610"/>
      <c r="P8610"/>
      <c r="Q8610"/>
      <c r="R8610"/>
      <c r="S8610"/>
      <c r="T8610"/>
      <c r="U8610"/>
      <c r="V8610"/>
      <c r="W8610"/>
      <c r="X8610"/>
      <c r="Y8610"/>
      <c r="Z8610"/>
      <c r="AA8610"/>
      <c r="AB8610"/>
      <c r="AC8610"/>
      <c r="AD8610"/>
      <c r="AE8610"/>
      <c r="AF8610"/>
      <c r="AG8610"/>
      <c r="AH8610"/>
      <c r="AI8610"/>
      <c r="AJ8610"/>
      <c r="AK8610"/>
      <c r="AL8610"/>
      <c r="AM8610"/>
      <c r="AN8610"/>
      <c r="AO8610"/>
      <c r="AP8610"/>
      <c r="AQ8610"/>
      <c r="AR8610"/>
      <c r="AS8610"/>
      <c r="AT8610"/>
      <c r="AU8610"/>
      <c r="AV8610"/>
      <c r="AW8610"/>
      <c r="AX8610"/>
      <c r="AY8610"/>
      <c r="AZ8610"/>
    </row>
    <row r="8611" spans="1:52">
      <c r="A8611"/>
      <c r="B8611"/>
      <c r="C8611"/>
      <c r="D8611"/>
      <c r="E8611"/>
      <c r="F8611"/>
      <c r="G8611"/>
      <c r="H8611"/>
      <c r="I8611"/>
      <c r="J8611"/>
      <c r="K8611"/>
      <c r="L8611"/>
      <c r="M8611"/>
      <c r="N8611"/>
      <c r="O8611"/>
      <c r="P8611"/>
      <c r="Q8611"/>
      <c r="R8611"/>
      <c r="S8611"/>
      <c r="T8611"/>
      <c r="U8611"/>
      <c r="V8611"/>
      <c r="W8611"/>
      <c r="X8611"/>
      <c r="Y8611"/>
      <c r="Z8611"/>
      <c r="AA8611"/>
      <c r="AB8611"/>
      <c r="AC8611"/>
      <c r="AD8611"/>
      <c r="AE8611"/>
      <c r="AF8611"/>
      <c r="AG8611"/>
      <c r="AH8611"/>
      <c r="AI8611"/>
      <c r="AJ8611"/>
      <c r="AK8611"/>
      <c r="AL8611"/>
      <c r="AM8611"/>
      <c r="AN8611"/>
      <c r="AO8611"/>
      <c r="AP8611"/>
      <c r="AQ8611"/>
      <c r="AR8611"/>
      <c r="AS8611"/>
      <c r="AT8611"/>
      <c r="AU8611"/>
      <c r="AV8611"/>
      <c r="AW8611"/>
      <c r="AX8611"/>
      <c r="AY8611"/>
      <c r="AZ8611"/>
    </row>
    <row r="8612" spans="1:52">
      <c r="A8612"/>
      <c r="B8612"/>
      <c r="C8612"/>
      <c r="D8612"/>
      <c r="E8612"/>
      <c r="F8612"/>
      <c r="G8612"/>
      <c r="H8612"/>
      <c r="I8612"/>
      <c r="J8612"/>
      <c r="K8612"/>
      <c r="L8612"/>
      <c r="M8612"/>
      <c r="N8612"/>
      <c r="O8612"/>
      <c r="P8612"/>
      <c r="Q8612"/>
      <c r="R8612"/>
      <c r="S8612"/>
      <c r="T8612"/>
      <c r="U8612"/>
      <c r="V8612"/>
      <c r="W8612"/>
      <c r="X8612"/>
      <c r="Y8612"/>
      <c r="Z8612"/>
      <c r="AA8612"/>
      <c r="AB8612"/>
      <c r="AC8612"/>
      <c r="AD8612"/>
      <c r="AE8612"/>
      <c r="AF8612"/>
      <c r="AG8612"/>
      <c r="AH8612"/>
      <c r="AI8612"/>
      <c r="AJ8612"/>
      <c r="AK8612"/>
      <c r="AL8612"/>
      <c r="AM8612"/>
      <c r="AN8612"/>
      <c r="AO8612"/>
      <c r="AP8612"/>
      <c r="AQ8612"/>
      <c r="AR8612"/>
      <c r="AS8612"/>
      <c r="AT8612"/>
      <c r="AU8612"/>
      <c r="AV8612"/>
      <c r="AW8612"/>
      <c r="AX8612"/>
      <c r="AY8612"/>
      <c r="AZ8612"/>
    </row>
    <row r="8613" spans="1:52">
      <c r="A8613"/>
      <c r="B8613"/>
      <c r="C8613"/>
      <c r="D8613"/>
      <c r="E8613"/>
      <c r="F8613"/>
      <c r="G8613"/>
      <c r="H8613"/>
      <c r="I8613"/>
      <c r="J8613"/>
      <c r="K8613"/>
      <c r="L8613"/>
      <c r="M8613"/>
      <c r="N8613"/>
      <c r="O8613"/>
      <c r="P8613"/>
      <c r="Q8613"/>
      <c r="R8613"/>
      <c r="S8613"/>
      <c r="T8613"/>
      <c r="U8613"/>
      <c r="V8613"/>
      <c r="W8613"/>
      <c r="X8613"/>
      <c r="Y8613"/>
      <c r="Z8613"/>
      <c r="AA8613"/>
      <c r="AB8613"/>
      <c r="AC8613"/>
      <c r="AD8613"/>
      <c r="AE8613"/>
      <c r="AF8613"/>
      <c r="AG8613"/>
      <c r="AH8613"/>
      <c r="AI8613"/>
      <c r="AJ8613"/>
      <c r="AK8613"/>
      <c r="AL8613"/>
      <c r="AM8613"/>
      <c r="AN8613"/>
      <c r="AO8613"/>
      <c r="AP8613"/>
      <c r="AQ8613"/>
      <c r="AR8613"/>
      <c r="AS8613"/>
      <c r="AT8613"/>
      <c r="AU8613"/>
      <c r="AV8613"/>
      <c r="AW8613"/>
      <c r="AX8613"/>
      <c r="AY8613"/>
      <c r="AZ8613"/>
    </row>
    <row r="8614" spans="1:52">
      <c r="A8614"/>
      <c r="B8614"/>
      <c r="C8614"/>
      <c r="D8614"/>
      <c r="E8614"/>
      <c r="F8614"/>
      <c r="G8614"/>
      <c r="H8614"/>
      <c r="I8614"/>
      <c r="J8614"/>
      <c r="K8614"/>
      <c r="L8614"/>
      <c r="M8614"/>
      <c r="N8614"/>
      <c r="O8614"/>
      <c r="P8614"/>
      <c r="Q8614"/>
      <c r="R8614"/>
      <c r="S8614"/>
      <c r="T8614"/>
      <c r="U8614"/>
      <c r="V8614"/>
      <c r="W8614"/>
      <c r="X8614"/>
      <c r="Y8614"/>
      <c r="Z8614"/>
      <c r="AA8614"/>
      <c r="AB8614"/>
      <c r="AC8614"/>
      <c r="AD8614"/>
      <c r="AE8614"/>
      <c r="AF8614"/>
      <c r="AG8614"/>
      <c r="AH8614"/>
      <c r="AI8614"/>
      <c r="AJ8614"/>
      <c r="AK8614"/>
      <c r="AL8614"/>
      <c r="AM8614"/>
      <c r="AN8614"/>
      <c r="AO8614"/>
      <c r="AP8614"/>
      <c r="AQ8614"/>
      <c r="AR8614"/>
      <c r="AS8614"/>
      <c r="AT8614"/>
      <c r="AU8614"/>
      <c r="AV8614"/>
      <c r="AW8614"/>
      <c r="AX8614"/>
      <c r="AY8614"/>
      <c r="AZ8614"/>
    </row>
    <row r="8615" spans="1:52">
      <c r="A8615"/>
      <c r="B8615"/>
      <c r="C8615"/>
      <c r="D8615"/>
      <c r="E8615"/>
      <c r="F8615"/>
      <c r="G8615"/>
      <c r="H8615"/>
      <c r="I8615"/>
      <c r="J8615"/>
      <c r="K8615"/>
      <c r="L8615"/>
      <c r="M8615"/>
      <c r="N8615"/>
      <c r="O8615"/>
      <c r="P8615"/>
      <c r="Q8615"/>
      <c r="R8615"/>
      <c r="S8615"/>
      <c r="T8615"/>
      <c r="U8615"/>
      <c r="V8615"/>
      <c r="W8615"/>
      <c r="X8615"/>
      <c r="Y8615"/>
      <c r="Z8615"/>
      <c r="AA8615"/>
      <c r="AB8615"/>
      <c r="AC8615"/>
      <c r="AD8615"/>
      <c r="AE8615"/>
      <c r="AF8615"/>
      <c r="AG8615"/>
      <c r="AH8615"/>
      <c r="AI8615"/>
      <c r="AJ8615"/>
      <c r="AK8615"/>
      <c r="AL8615"/>
      <c r="AM8615"/>
      <c r="AN8615"/>
      <c r="AO8615"/>
      <c r="AP8615"/>
      <c r="AQ8615"/>
      <c r="AR8615"/>
      <c r="AS8615"/>
      <c r="AT8615"/>
      <c r="AU8615"/>
      <c r="AV8615"/>
      <c r="AW8615"/>
      <c r="AX8615"/>
      <c r="AY8615"/>
      <c r="AZ8615"/>
    </row>
    <row r="8616" spans="1:52">
      <c r="A8616"/>
      <c r="B8616"/>
      <c r="C8616"/>
      <c r="D8616"/>
      <c r="E8616"/>
      <c r="F8616"/>
      <c r="G8616"/>
      <c r="H8616"/>
      <c r="I8616"/>
      <c r="J8616"/>
      <c r="K8616"/>
      <c r="L8616"/>
      <c r="M8616"/>
      <c r="N8616"/>
      <c r="O8616"/>
      <c r="P8616"/>
      <c r="Q8616"/>
      <c r="R8616"/>
      <c r="S8616"/>
      <c r="T8616"/>
      <c r="U8616"/>
      <c r="V8616"/>
      <c r="W8616"/>
      <c r="X8616"/>
      <c r="Y8616"/>
      <c r="Z8616"/>
      <c r="AA8616"/>
      <c r="AB8616"/>
      <c r="AC8616"/>
      <c r="AD8616"/>
      <c r="AE8616"/>
      <c r="AF8616"/>
      <c r="AG8616"/>
      <c r="AH8616"/>
      <c r="AI8616"/>
      <c r="AJ8616"/>
      <c r="AK8616"/>
      <c r="AL8616"/>
      <c r="AM8616"/>
      <c r="AN8616"/>
      <c r="AO8616"/>
      <c r="AP8616"/>
      <c r="AQ8616"/>
      <c r="AR8616"/>
      <c r="AS8616"/>
      <c r="AT8616"/>
      <c r="AU8616"/>
      <c r="AV8616"/>
      <c r="AW8616"/>
      <c r="AX8616"/>
      <c r="AY8616"/>
      <c r="AZ8616"/>
    </row>
    <row r="8617" spans="1:52">
      <c r="A8617"/>
      <c r="B8617"/>
      <c r="C8617"/>
      <c r="D8617"/>
      <c r="E8617"/>
      <c r="F8617"/>
      <c r="G8617"/>
      <c r="H8617"/>
      <c r="I8617"/>
      <c r="J8617"/>
      <c r="K8617"/>
      <c r="L8617"/>
      <c r="M8617"/>
      <c r="N8617"/>
      <c r="O8617"/>
      <c r="P8617"/>
      <c r="Q8617"/>
      <c r="R8617"/>
      <c r="S8617"/>
      <c r="T8617"/>
      <c r="U8617"/>
      <c r="V8617"/>
      <c r="W8617"/>
      <c r="X8617"/>
      <c r="Y8617"/>
      <c r="Z8617"/>
      <c r="AA8617"/>
      <c r="AB8617"/>
      <c r="AC8617"/>
      <c r="AD8617"/>
      <c r="AE8617"/>
      <c r="AF8617"/>
      <c r="AG8617"/>
      <c r="AH8617"/>
      <c r="AI8617"/>
      <c r="AJ8617"/>
      <c r="AK8617"/>
      <c r="AL8617"/>
      <c r="AM8617"/>
      <c r="AN8617"/>
      <c r="AO8617"/>
      <c r="AP8617"/>
      <c r="AQ8617"/>
      <c r="AR8617"/>
      <c r="AS8617"/>
      <c r="AT8617"/>
      <c r="AU8617"/>
      <c r="AV8617"/>
      <c r="AW8617"/>
      <c r="AX8617"/>
      <c r="AY8617"/>
      <c r="AZ8617"/>
    </row>
    <row r="8618" spans="1:52">
      <c r="A8618"/>
      <c r="B8618"/>
      <c r="C8618"/>
      <c r="D8618"/>
      <c r="E8618"/>
      <c r="F8618"/>
      <c r="G8618"/>
      <c r="H8618"/>
      <c r="I8618"/>
      <c r="J8618"/>
      <c r="K8618"/>
      <c r="L8618"/>
      <c r="M8618"/>
      <c r="N8618"/>
      <c r="O8618"/>
      <c r="P8618"/>
      <c r="Q8618"/>
      <c r="R8618"/>
      <c r="S8618"/>
      <c r="T8618"/>
      <c r="U8618"/>
      <c r="V8618"/>
      <c r="W8618"/>
      <c r="X8618"/>
      <c r="Y8618"/>
      <c r="Z8618"/>
      <c r="AA8618"/>
      <c r="AB8618"/>
      <c r="AC8618"/>
      <c r="AD8618"/>
      <c r="AE8618"/>
      <c r="AF8618"/>
      <c r="AG8618"/>
      <c r="AH8618"/>
      <c r="AI8618"/>
      <c r="AJ8618"/>
      <c r="AK8618"/>
      <c r="AL8618"/>
      <c r="AM8618"/>
      <c r="AN8618"/>
      <c r="AO8618"/>
      <c r="AP8618"/>
      <c r="AQ8618"/>
      <c r="AR8618"/>
      <c r="AS8618"/>
      <c r="AT8618"/>
      <c r="AU8618"/>
      <c r="AV8618"/>
      <c r="AW8618"/>
      <c r="AX8618"/>
      <c r="AY8618"/>
      <c r="AZ8618"/>
    </row>
    <row r="8619" spans="1:52">
      <c r="A8619"/>
      <c r="B8619"/>
      <c r="C8619"/>
      <c r="D8619"/>
      <c r="E8619"/>
      <c r="F8619"/>
      <c r="G8619"/>
      <c r="H8619"/>
      <c r="I8619"/>
      <c r="J8619"/>
      <c r="K8619"/>
      <c r="L8619"/>
      <c r="M8619"/>
      <c r="N8619"/>
      <c r="O8619"/>
      <c r="P8619"/>
      <c r="Q8619"/>
      <c r="R8619"/>
      <c r="S8619"/>
      <c r="T8619"/>
      <c r="U8619"/>
      <c r="V8619"/>
      <c r="W8619"/>
      <c r="X8619"/>
      <c r="Y8619"/>
      <c r="Z8619"/>
      <c r="AA8619"/>
      <c r="AB8619"/>
      <c r="AC8619"/>
      <c r="AD8619"/>
      <c r="AE8619"/>
      <c r="AF8619"/>
      <c r="AG8619"/>
      <c r="AH8619"/>
      <c r="AI8619"/>
      <c r="AJ8619"/>
      <c r="AK8619"/>
      <c r="AL8619"/>
      <c r="AM8619"/>
      <c r="AN8619"/>
      <c r="AO8619"/>
      <c r="AP8619"/>
      <c r="AQ8619"/>
      <c r="AR8619"/>
      <c r="AS8619"/>
      <c r="AT8619"/>
      <c r="AU8619"/>
      <c r="AV8619"/>
      <c r="AW8619"/>
      <c r="AX8619"/>
      <c r="AY8619"/>
      <c r="AZ8619"/>
    </row>
    <row r="8620" spans="1:52">
      <c r="A8620"/>
      <c r="B8620"/>
      <c r="C8620"/>
      <c r="D8620"/>
      <c r="E8620"/>
      <c r="F8620"/>
      <c r="G8620"/>
      <c r="H8620"/>
      <c r="I8620"/>
      <c r="J8620"/>
      <c r="K8620"/>
      <c r="L8620"/>
      <c r="M8620"/>
      <c r="N8620"/>
      <c r="O8620"/>
      <c r="P8620"/>
      <c r="Q8620"/>
      <c r="R8620"/>
      <c r="S8620"/>
      <c r="T8620"/>
      <c r="U8620"/>
      <c r="V8620"/>
      <c r="W8620"/>
      <c r="X8620"/>
      <c r="Y8620"/>
      <c r="Z8620"/>
      <c r="AA8620"/>
      <c r="AB8620"/>
      <c r="AC8620"/>
      <c r="AD8620"/>
      <c r="AE8620"/>
      <c r="AF8620"/>
      <c r="AG8620"/>
      <c r="AH8620"/>
      <c r="AI8620"/>
      <c r="AJ8620"/>
      <c r="AK8620"/>
      <c r="AL8620"/>
      <c r="AM8620"/>
      <c r="AN8620"/>
      <c r="AO8620"/>
      <c r="AP8620"/>
      <c r="AQ8620"/>
      <c r="AR8620"/>
      <c r="AS8620"/>
      <c r="AT8620"/>
      <c r="AU8620"/>
      <c r="AV8620"/>
      <c r="AW8620"/>
      <c r="AX8620"/>
      <c r="AY8620"/>
      <c r="AZ8620"/>
    </row>
    <row r="8621" spans="1:52">
      <c r="A8621"/>
      <c r="B8621"/>
      <c r="C8621"/>
      <c r="D8621"/>
      <c r="E8621"/>
      <c r="F8621"/>
      <c r="G8621"/>
      <c r="H8621"/>
      <c r="I8621"/>
      <c r="J8621"/>
      <c r="K8621"/>
      <c r="L8621"/>
      <c r="M8621"/>
      <c r="N8621"/>
      <c r="O8621"/>
      <c r="P8621"/>
      <c r="Q8621"/>
      <c r="R8621"/>
      <c r="S8621"/>
      <c r="T8621"/>
      <c r="U8621"/>
      <c r="V8621"/>
      <c r="W8621"/>
      <c r="X8621"/>
      <c r="Y8621"/>
      <c r="Z8621"/>
      <c r="AA8621"/>
      <c r="AB8621"/>
      <c r="AC8621"/>
      <c r="AD8621"/>
      <c r="AE8621"/>
      <c r="AF8621"/>
      <c r="AG8621"/>
      <c r="AH8621"/>
      <c r="AI8621"/>
      <c r="AJ8621"/>
      <c r="AK8621"/>
      <c r="AL8621"/>
      <c r="AM8621"/>
      <c r="AN8621"/>
      <c r="AO8621"/>
      <c r="AP8621"/>
      <c r="AQ8621"/>
      <c r="AR8621"/>
      <c r="AS8621"/>
      <c r="AT8621"/>
      <c r="AU8621"/>
      <c r="AV8621"/>
      <c r="AW8621"/>
      <c r="AX8621"/>
      <c r="AY8621"/>
      <c r="AZ8621"/>
    </row>
    <row r="8622" spans="1:52">
      <c r="A8622"/>
      <c r="B8622"/>
      <c r="C8622"/>
      <c r="D8622"/>
      <c r="E8622"/>
      <c r="F8622"/>
      <c r="G8622"/>
      <c r="H8622"/>
      <c r="I8622"/>
      <c r="J8622"/>
      <c r="K8622"/>
      <c r="L8622"/>
      <c r="M8622"/>
      <c r="N8622"/>
      <c r="O8622"/>
      <c r="P8622"/>
      <c r="Q8622"/>
      <c r="R8622"/>
      <c r="S8622"/>
      <c r="T8622"/>
      <c r="U8622"/>
      <c r="V8622"/>
      <c r="W8622"/>
      <c r="X8622"/>
      <c r="Y8622"/>
      <c r="Z8622"/>
      <c r="AA8622"/>
      <c r="AB8622"/>
      <c r="AC8622"/>
      <c r="AD8622"/>
      <c r="AE8622"/>
      <c r="AF8622"/>
      <c r="AG8622"/>
      <c r="AH8622"/>
      <c r="AI8622"/>
      <c r="AJ8622"/>
      <c r="AK8622"/>
      <c r="AL8622"/>
      <c r="AM8622"/>
      <c r="AN8622"/>
      <c r="AO8622"/>
      <c r="AP8622"/>
      <c r="AQ8622"/>
      <c r="AR8622"/>
      <c r="AS8622"/>
      <c r="AT8622"/>
      <c r="AU8622"/>
      <c r="AV8622"/>
      <c r="AW8622"/>
      <c r="AX8622"/>
      <c r="AY8622"/>
      <c r="AZ8622"/>
    </row>
    <row r="8623" spans="1:52">
      <c r="A8623"/>
      <c r="B8623"/>
      <c r="C8623"/>
      <c r="D8623"/>
      <c r="E8623"/>
      <c r="F8623"/>
      <c r="G8623"/>
      <c r="H8623"/>
      <c r="I8623"/>
      <c r="J8623"/>
      <c r="K8623"/>
      <c r="L8623"/>
      <c r="M8623"/>
      <c r="N8623"/>
      <c r="O8623"/>
      <c r="P8623"/>
      <c r="Q8623"/>
      <c r="R8623"/>
      <c r="S8623"/>
      <c r="T8623"/>
      <c r="U8623"/>
      <c r="V8623"/>
      <c r="W8623"/>
      <c r="X8623"/>
      <c r="Y8623"/>
      <c r="Z8623"/>
      <c r="AA8623"/>
      <c r="AB8623"/>
      <c r="AC8623"/>
      <c r="AD8623"/>
      <c r="AE8623"/>
      <c r="AF8623"/>
      <c r="AG8623"/>
      <c r="AH8623"/>
      <c r="AI8623"/>
      <c r="AJ8623"/>
      <c r="AK8623"/>
      <c r="AL8623"/>
      <c r="AM8623"/>
      <c r="AN8623"/>
      <c r="AO8623"/>
      <c r="AP8623"/>
      <c r="AQ8623"/>
      <c r="AR8623"/>
      <c r="AS8623"/>
      <c r="AT8623"/>
      <c r="AU8623"/>
      <c r="AV8623"/>
      <c r="AW8623"/>
      <c r="AX8623"/>
      <c r="AY8623"/>
      <c r="AZ8623"/>
    </row>
    <row r="8624" spans="1:52">
      <c r="A8624"/>
      <c r="B8624"/>
      <c r="C8624"/>
      <c r="D8624"/>
      <c r="E8624"/>
      <c r="F8624"/>
      <c r="G8624"/>
      <c r="H8624"/>
      <c r="I8624"/>
      <c r="J8624"/>
      <c r="K8624"/>
      <c r="L8624"/>
      <c r="M8624"/>
      <c r="N8624"/>
      <c r="O8624"/>
      <c r="P8624"/>
      <c r="Q8624"/>
      <c r="R8624"/>
      <c r="S8624"/>
      <c r="T8624"/>
      <c r="U8624"/>
      <c r="V8624"/>
      <c r="W8624"/>
      <c r="X8624"/>
      <c r="Y8624"/>
      <c r="Z8624"/>
      <c r="AA8624"/>
      <c r="AB8624"/>
      <c r="AC8624"/>
      <c r="AD8624"/>
      <c r="AE8624"/>
      <c r="AF8624"/>
      <c r="AG8624"/>
      <c r="AH8624"/>
      <c r="AI8624"/>
      <c r="AJ8624"/>
      <c r="AK8624"/>
      <c r="AL8624"/>
      <c r="AM8624"/>
      <c r="AN8624"/>
      <c r="AO8624"/>
      <c r="AP8624"/>
      <c r="AQ8624"/>
      <c r="AR8624"/>
      <c r="AS8624"/>
      <c r="AT8624"/>
      <c r="AU8624"/>
      <c r="AV8624"/>
      <c r="AW8624"/>
      <c r="AX8624"/>
      <c r="AY8624"/>
      <c r="AZ8624"/>
    </row>
    <row r="8625" spans="1:52">
      <c r="A8625"/>
      <c r="B8625"/>
      <c r="C8625"/>
      <c r="D8625"/>
      <c r="E8625"/>
      <c r="F8625"/>
      <c r="G8625"/>
      <c r="H8625"/>
      <c r="I8625"/>
      <c r="J8625"/>
      <c r="K8625"/>
      <c r="L8625"/>
      <c r="M8625"/>
      <c r="N8625"/>
      <c r="O8625"/>
      <c r="P8625"/>
      <c r="Q8625"/>
      <c r="R8625"/>
      <c r="S8625"/>
      <c r="T8625"/>
      <c r="U8625"/>
      <c r="V8625"/>
      <c r="W8625"/>
      <c r="X8625"/>
      <c r="Y8625"/>
      <c r="Z8625"/>
      <c r="AA8625"/>
      <c r="AB8625"/>
      <c r="AC8625"/>
      <c r="AD8625"/>
      <c r="AE8625"/>
      <c r="AF8625"/>
      <c r="AG8625"/>
      <c r="AH8625"/>
      <c r="AI8625"/>
      <c r="AJ8625"/>
      <c r="AK8625"/>
      <c r="AL8625"/>
      <c r="AM8625"/>
      <c r="AN8625"/>
      <c r="AO8625"/>
      <c r="AP8625"/>
      <c r="AQ8625"/>
      <c r="AR8625"/>
      <c r="AS8625"/>
      <c r="AT8625"/>
      <c r="AU8625"/>
      <c r="AV8625"/>
      <c r="AW8625"/>
      <c r="AX8625"/>
      <c r="AY8625"/>
      <c r="AZ8625"/>
    </row>
    <row r="8626" spans="1:52">
      <c r="A8626"/>
      <c r="B8626"/>
      <c r="C8626"/>
      <c r="D8626"/>
      <c r="E8626"/>
      <c r="F8626"/>
      <c r="G8626"/>
      <c r="H8626"/>
      <c r="I8626"/>
      <c r="J8626"/>
      <c r="K8626"/>
      <c r="L8626"/>
      <c r="M8626"/>
      <c r="N8626"/>
      <c r="O8626"/>
      <c r="P8626"/>
      <c r="Q8626"/>
      <c r="R8626"/>
      <c r="S8626"/>
      <c r="T8626"/>
      <c r="U8626"/>
      <c r="V8626"/>
      <c r="W8626"/>
      <c r="X8626"/>
      <c r="Y8626"/>
      <c r="Z8626"/>
      <c r="AA8626"/>
      <c r="AB8626"/>
      <c r="AC8626"/>
      <c r="AD8626"/>
      <c r="AE8626"/>
      <c r="AF8626"/>
      <c r="AG8626"/>
      <c r="AH8626"/>
      <c r="AI8626"/>
      <c r="AJ8626"/>
      <c r="AK8626"/>
      <c r="AL8626"/>
      <c r="AM8626"/>
      <c r="AN8626"/>
      <c r="AO8626"/>
      <c r="AP8626"/>
      <c r="AQ8626"/>
      <c r="AR8626"/>
      <c r="AS8626"/>
      <c r="AT8626"/>
      <c r="AU8626"/>
      <c r="AV8626"/>
      <c r="AW8626"/>
      <c r="AX8626"/>
      <c r="AY8626"/>
      <c r="AZ8626"/>
    </row>
    <row r="8627" spans="1:52">
      <c r="A8627"/>
      <c r="B8627"/>
      <c r="C8627"/>
      <c r="D8627"/>
      <c r="E8627"/>
      <c r="F8627"/>
      <c r="G8627"/>
      <c r="H8627"/>
      <c r="I8627"/>
      <c r="J8627"/>
      <c r="K8627"/>
      <c r="L8627"/>
      <c r="M8627"/>
      <c r="N8627"/>
      <c r="O8627"/>
      <c r="P8627"/>
      <c r="Q8627"/>
      <c r="R8627"/>
      <c r="S8627"/>
      <c r="T8627"/>
      <c r="U8627"/>
      <c r="V8627"/>
      <c r="W8627"/>
      <c r="X8627"/>
      <c r="Y8627"/>
      <c r="Z8627"/>
      <c r="AA8627"/>
      <c r="AB8627"/>
      <c r="AC8627"/>
      <c r="AD8627"/>
      <c r="AE8627"/>
      <c r="AF8627"/>
      <c r="AG8627"/>
      <c r="AH8627"/>
      <c r="AI8627"/>
      <c r="AJ8627"/>
      <c r="AK8627"/>
      <c r="AL8627"/>
      <c r="AM8627"/>
      <c r="AN8627"/>
      <c r="AO8627"/>
      <c r="AP8627"/>
      <c r="AQ8627"/>
      <c r="AR8627"/>
      <c r="AS8627"/>
      <c r="AT8627"/>
      <c r="AU8627"/>
      <c r="AV8627"/>
      <c r="AW8627"/>
      <c r="AX8627"/>
      <c r="AY8627"/>
      <c r="AZ8627"/>
    </row>
    <row r="8628" spans="1:52">
      <c r="A8628"/>
      <c r="B8628"/>
      <c r="C8628"/>
      <c r="D8628"/>
      <c r="E8628"/>
      <c r="F8628"/>
      <c r="G8628"/>
      <c r="H8628"/>
      <c r="I8628"/>
      <c r="J8628"/>
      <c r="K8628"/>
      <c r="L8628"/>
      <c r="M8628"/>
      <c r="N8628"/>
      <c r="O8628"/>
      <c r="P8628"/>
      <c r="Q8628"/>
      <c r="R8628"/>
      <c r="S8628"/>
      <c r="T8628"/>
      <c r="U8628"/>
      <c r="V8628"/>
      <c r="W8628"/>
      <c r="X8628"/>
      <c r="Y8628"/>
      <c r="Z8628"/>
      <c r="AA8628"/>
      <c r="AB8628"/>
      <c r="AC8628"/>
      <c r="AD8628"/>
      <c r="AE8628"/>
      <c r="AF8628"/>
      <c r="AG8628"/>
      <c r="AH8628"/>
      <c r="AI8628"/>
      <c r="AJ8628"/>
      <c r="AK8628"/>
      <c r="AL8628"/>
      <c r="AM8628"/>
      <c r="AN8628"/>
      <c r="AO8628"/>
      <c r="AP8628"/>
      <c r="AQ8628"/>
      <c r="AR8628"/>
      <c r="AS8628"/>
      <c r="AT8628"/>
      <c r="AU8628"/>
      <c r="AV8628"/>
      <c r="AW8628"/>
      <c r="AX8628"/>
      <c r="AY8628"/>
      <c r="AZ8628"/>
    </row>
    <row r="8629" spans="1:52">
      <c r="A8629"/>
      <c r="B8629"/>
      <c r="C8629"/>
      <c r="D8629"/>
      <c r="E8629"/>
      <c r="F8629"/>
      <c r="G8629"/>
      <c r="H8629"/>
      <c r="I8629"/>
      <c r="J8629"/>
      <c r="K8629"/>
      <c r="L8629"/>
      <c r="M8629"/>
      <c r="N8629"/>
      <c r="O8629"/>
      <c r="P8629"/>
      <c r="Q8629"/>
      <c r="R8629"/>
      <c r="S8629"/>
      <c r="T8629"/>
      <c r="U8629"/>
      <c r="V8629"/>
      <c r="W8629"/>
      <c r="X8629"/>
      <c r="Y8629"/>
      <c r="Z8629"/>
      <c r="AA8629"/>
      <c r="AB8629"/>
      <c r="AC8629"/>
      <c r="AD8629"/>
      <c r="AE8629"/>
      <c r="AF8629"/>
      <c r="AG8629"/>
      <c r="AH8629"/>
      <c r="AI8629"/>
      <c r="AJ8629"/>
      <c r="AK8629"/>
      <c r="AL8629"/>
      <c r="AM8629"/>
      <c r="AN8629"/>
      <c r="AO8629"/>
      <c r="AP8629"/>
      <c r="AQ8629"/>
      <c r="AR8629"/>
      <c r="AS8629"/>
      <c r="AT8629"/>
      <c r="AU8629"/>
      <c r="AV8629"/>
      <c r="AW8629"/>
      <c r="AX8629"/>
      <c r="AY8629"/>
      <c r="AZ8629"/>
    </row>
    <row r="8630" spans="1:52">
      <c r="A8630"/>
      <c r="B8630"/>
      <c r="C8630"/>
      <c r="D8630"/>
      <c r="E8630"/>
      <c r="F8630"/>
      <c r="G8630"/>
      <c r="H8630"/>
      <c r="I8630"/>
      <c r="J8630"/>
      <c r="K8630"/>
      <c r="L8630"/>
      <c r="M8630"/>
      <c r="N8630"/>
      <c r="O8630"/>
      <c r="P8630"/>
      <c r="Q8630"/>
      <c r="R8630"/>
      <c r="S8630"/>
      <c r="T8630"/>
      <c r="U8630"/>
      <c r="V8630"/>
      <c r="W8630"/>
      <c r="X8630"/>
      <c r="Y8630"/>
      <c r="Z8630"/>
      <c r="AA8630"/>
      <c r="AB8630"/>
      <c r="AC8630"/>
      <c r="AD8630"/>
      <c r="AE8630"/>
      <c r="AF8630"/>
      <c r="AG8630"/>
      <c r="AH8630"/>
      <c r="AI8630"/>
      <c r="AJ8630"/>
      <c r="AK8630"/>
      <c r="AL8630"/>
      <c r="AM8630"/>
      <c r="AN8630"/>
      <c r="AO8630"/>
      <c r="AP8630"/>
      <c r="AQ8630"/>
      <c r="AR8630"/>
      <c r="AS8630"/>
      <c r="AT8630"/>
      <c r="AU8630"/>
      <c r="AV8630"/>
      <c r="AW8630"/>
      <c r="AX8630"/>
      <c r="AY8630"/>
      <c r="AZ8630"/>
    </row>
    <row r="8631" spans="1:52">
      <c r="A8631"/>
      <c r="B8631"/>
      <c r="C8631"/>
      <c r="D8631"/>
      <c r="E8631"/>
      <c r="F8631"/>
      <c r="G8631"/>
      <c r="H8631"/>
      <c r="I8631"/>
      <c r="J8631"/>
      <c r="K8631"/>
      <c r="L8631"/>
      <c r="M8631"/>
      <c r="N8631"/>
      <c r="O8631"/>
      <c r="P8631"/>
      <c r="Q8631"/>
      <c r="R8631"/>
      <c r="S8631"/>
      <c r="T8631"/>
      <c r="U8631"/>
      <c r="V8631"/>
      <c r="W8631"/>
      <c r="X8631"/>
      <c r="Y8631"/>
      <c r="Z8631"/>
      <c r="AA8631"/>
      <c r="AB8631"/>
      <c r="AC8631"/>
      <c r="AD8631"/>
      <c r="AE8631"/>
      <c r="AF8631"/>
      <c r="AG8631"/>
      <c r="AH8631"/>
      <c r="AI8631"/>
      <c r="AJ8631"/>
      <c r="AK8631"/>
      <c r="AL8631"/>
      <c r="AM8631"/>
      <c r="AN8631"/>
      <c r="AO8631"/>
      <c r="AP8631"/>
      <c r="AQ8631"/>
      <c r="AR8631"/>
      <c r="AS8631"/>
      <c r="AT8631"/>
      <c r="AU8631"/>
      <c r="AV8631"/>
      <c r="AW8631"/>
      <c r="AX8631"/>
      <c r="AY8631"/>
      <c r="AZ8631"/>
    </row>
    <row r="8632" spans="1:52">
      <c r="A8632"/>
      <c r="B8632"/>
      <c r="C8632"/>
      <c r="D8632"/>
      <c r="E8632"/>
      <c r="F8632"/>
      <c r="G8632"/>
      <c r="H8632"/>
      <c r="I8632"/>
      <c r="J8632"/>
      <c r="K8632"/>
      <c r="L8632"/>
      <c r="M8632"/>
      <c r="N8632"/>
      <c r="O8632"/>
      <c r="P8632"/>
      <c r="Q8632"/>
      <c r="R8632"/>
      <c r="S8632"/>
      <c r="T8632"/>
      <c r="U8632"/>
      <c r="V8632"/>
      <c r="W8632"/>
      <c r="X8632"/>
      <c r="Y8632"/>
      <c r="Z8632"/>
      <c r="AA8632"/>
      <c r="AB8632"/>
      <c r="AC8632"/>
      <c r="AD8632"/>
      <c r="AE8632"/>
      <c r="AF8632"/>
      <c r="AG8632"/>
      <c r="AH8632"/>
      <c r="AI8632"/>
      <c r="AJ8632"/>
      <c r="AK8632"/>
      <c r="AL8632"/>
      <c r="AM8632"/>
      <c r="AN8632"/>
      <c r="AO8632"/>
      <c r="AP8632"/>
      <c r="AQ8632"/>
      <c r="AR8632"/>
      <c r="AS8632"/>
      <c r="AT8632"/>
      <c r="AU8632"/>
      <c r="AV8632"/>
      <c r="AW8632"/>
      <c r="AX8632"/>
      <c r="AY8632"/>
      <c r="AZ8632"/>
    </row>
    <row r="8633" spans="1:52">
      <c r="A8633"/>
      <c r="B8633"/>
      <c r="C8633"/>
      <c r="D8633"/>
      <c r="E8633"/>
      <c r="F8633"/>
      <c r="G8633"/>
      <c r="H8633"/>
      <c r="I8633"/>
      <c r="J8633"/>
      <c r="K8633"/>
      <c r="L8633"/>
      <c r="M8633"/>
      <c r="N8633"/>
      <c r="O8633"/>
      <c r="P8633"/>
      <c r="Q8633"/>
      <c r="R8633"/>
      <c r="S8633"/>
      <c r="T8633"/>
      <c r="U8633"/>
      <c r="V8633"/>
      <c r="W8633"/>
      <c r="X8633"/>
      <c r="Y8633"/>
      <c r="Z8633"/>
      <c r="AA8633"/>
      <c r="AB8633"/>
      <c r="AC8633"/>
      <c r="AD8633"/>
      <c r="AE8633"/>
      <c r="AF8633"/>
      <c r="AG8633"/>
      <c r="AH8633"/>
      <c r="AI8633"/>
      <c r="AJ8633"/>
      <c r="AK8633"/>
      <c r="AL8633"/>
      <c r="AM8633"/>
      <c r="AN8633"/>
      <c r="AO8633"/>
      <c r="AP8633"/>
      <c r="AQ8633"/>
      <c r="AR8633"/>
      <c r="AS8633"/>
      <c r="AT8633"/>
      <c r="AU8633"/>
      <c r="AV8633"/>
      <c r="AW8633"/>
      <c r="AX8633"/>
      <c r="AY8633"/>
      <c r="AZ8633"/>
    </row>
    <row r="8634" spans="1:52">
      <c r="A8634"/>
      <c r="B8634"/>
      <c r="C8634"/>
      <c r="D8634"/>
      <c r="E8634"/>
      <c r="F8634"/>
      <c r="G8634"/>
      <c r="H8634"/>
      <c r="I8634"/>
      <c r="J8634"/>
      <c r="K8634"/>
      <c r="L8634"/>
      <c r="M8634"/>
      <c r="N8634"/>
      <c r="O8634"/>
      <c r="P8634"/>
      <c r="Q8634"/>
      <c r="R8634"/>
      <c r="S8634"/>
      <c r="T8634"/>
      <c r="U8634"/>
      <c r="V8634"/>
      <c r="W8634"/>
      <c r="X8634"/>
      <c r="Y8634"/>
      <c r="Z8634"/>
      <c r="AA8634"/>
      <c r="AB8634"/>
      <c r="AC8634"/>
      <c r="AD8634"/>
      <c r="AE8634"/>
      <c r="AF8634"/>
      <c r="AG8634"/>
      <c r="AH8634"/>
      <c r="AI8634"/>
      <c r="AJ8634"/>
      <c r="AK8634"/>
      <c r="AL8634"/>
      <c r="AM8634"/>
      <c r="AN8634"/>
      <c r="AO8634"/>
      <c r="AP8634"/>
      <c r="AQ8634"/>
      <c r="AR8634"/>
      <c r="AS8634"/>
      <c r="AT8634"/>
      <c r="AU8634"/>
      <c r="AV8634"/>
      <c r="AW8634"/>
      <c r="AX8634"/>
      <c r="AY8634"/>
      <c r="AZ8634"/>
    </row>
    <row r="8635" spans="1:52">
      <c r="A8635"/>
      <c r="B8635"/>
      <c r="C8635"/>
      <c r="D8635"/>
      <c r="E8635"/>
      <c r="F8635"/>
      <c r="G8635"/>
      <c r="H8635"/>
      <c r="I8635"/>
      <c r="J8635"/>
      <c r="K8635"/>
      <c r="L8635"/>
      <c r="M8635"/>
      <c r="N8635"/>
      <c r="O8635"/>
      <c r="P8635"/>
      <c r="Q8635"/>
      <c r="R8635"/>
      <c r="S8635"/>
      <c r="T8635"/>
      <c r="U8635"/>
      <c r="V8635"/>
      <c r="W8635"/>
      <c r="X8635"/>
      <c r="Y8635"/>
      <c r="Z8635"/>
      <c r="AA8635"/>
      <c r="AB8635"/>
      <c r="AC8635"/>
      <c r="AD8635"/>
      <c r="AE8635"/>
      <c r="AF8635"/>
      <c r="AG8635"/>
      <c r="AH8635"/>
      <c r="AI8635"/>
      <c r="AJ8635"/>
      <c r="AK8635"/>
      <c r="AL8635"/>
      <c r="AM8635"/>
      <c r="AN8635"/>
      <c r="AO8635"/>
      <c r="AP8635"/>
      <c r="AQ8635"/>
      <c r="AR8635"/>
      <c r="AS8635"/>
      <c r="AT8635"/>
      <c r="AU8635"/>
      <c r="AV8635"/>
      <c r="AW8635"/>
      <c r="AX8635"/>
      <c r="AY8635"/>
      <c r="AZ8635"/>
    </row>
    <row r="8636" spans="1:52">
      <c r="A8636"/>
      <c r="B8636"/>
      <c r="C8636"/>
      <c r="D8636"/>
      <c r="E8636"/>
      <c r="F8636"/>
      <c r="G8636"/>
      <c r="H8636"/>
      <c r="I8636"/>
      <c r="J8636"/>
      <c r="K8636"/>
      <c r="L8636"/>
      <c r="M8636"/>
      <c r="N8636"/>
      <c r="O8636"/>
      <c r="P8636"/>
      <c r="Q8636"/>
      <c r="R8636"/>
      <c r="S8636"/>
      <c r="T8636"/>
      <c r="U8636"/>
      <c r="V8636"/>
      <c r="W8636"/>
      <c r="X8636"/>
      <c r="Y8636"/>
      <c r="Z8636"/>
      <c r="AA8636"/>
      <c r="AB8636"/>
      <c r="AC8636"/>
      <c r="AD8636"/>
      <c r="AE8636"/>
      <c r="AF8636"/>
      <c r="AG8636"/>
      <c r="AH8636"/>
      <c r="AI8636"/>
      <c r="AJ8636"/>
      <c r="AK8636"/>
      <c r="AL8636"/>
      <c r="AM8636"/>
      <c r="AN8636"/>
      <c r="AO8636"/>
      <c r="AP8636"/>
      <c r="AQ8636"/>
      <c r="AR8636"/>
      <c r="AS8636"/>
      <c r="AT8636"/>
      <c r="AU8636"/>
      <c r="AV8636"/>
      <c r="AW8636"/>
      <c r="AX8636"/>
      <c r="AY8636"/>
      <c r="AZ8636"/>
    </row>
    <row r="8637" spans="1:52">
      <c r="A8637"/>
      <c r="B8637"/>
      <c r="C8637"/>
      <c r="D8637"/>
      <c r="E8637"/>
      <c r="F8637"/>
      <c r="G8637"/>
      <c r="H8637"/>
      <c r="I8637"/>
      <c r="J8637"/>
      <c r="K8637"/>
      <c r="L8637"/>
      <c r="M8637"/>
      <c r="N8637"/>
      <c r="O8637"/>
      <c r="P8637"/>
      <c r="Q8637"/>
      <c r="R8637"/>
      <c r="S8637"/>
      <c r="T8637"/>
      <c r="U8637"/>
      <c r="V8637"/>
      <c r="W8637"/>
      <c r="X8637"/>
      <c r="Y8637"/>
      <c r="Z8637"/>
      <c r="AA8637"/>
      <c r="AB8637"/>
      <c r="AC8637"/>
      <c r="AD8637"/>
      <c r="AE8637"/>
      <c r="AF8637"/>
      <c r="AG8637"/>
      <c r="AH8637"/>
      <c r="AI8637"/>
      <c r="AJ8637"/>
      <c r="AK8637"/>
      <c r="AL8637"/>
      <c r="AM8637"/>
      <c r="AN8637"/>
      <c r="AO8637"/>
      <c r="AP8637"/>
      <c r="AQ8637"/>
      <c r="AR8637"/>
      <c r="AS8637"/>
      <c r="AT8637"/>
      <c r="AU8637"/>
      <c r="AV8637"/>
      <c r="AW8637"/>
      <c r="AX8637"/>
      <c r="AY8637"/>
      <c r="AZ8637"/>
    </row>
    <row r="8638" spans="1:52">
      <c r="A8638"/>
      <c r="B8638"/>
      <c r="C8638"/>
      <c r="D8638"/>
      <c r="E8638"/>
      <c r="F8638"/>
      <c r="G8638"/>
      <c r="H8638"/>
      <c r="I8638"/>
      <c r="J8638"/>
      <c r="K8638"/>
      <c r="L8638"/>
      <c r="M8638"/>
      <c r="N8638"/>
      <c r="O8638"/>
      <c r="P8638"/>
      <c r="Q8638"/>
      <c r="R8638"/>
      <c r="S8638"/>
      <c r="T8638"/>
      <c r="U8638"/>
      <c r="V8638"/>
      <c r="W8638"/>
      <c r="X8638"/>
      <c r="Y8638"/>
      <c r="Z8638"/>
      <c r="AA8638"/>
      <c r="AB8638"/>
      <c r="AC8638"/>
      <c r="AD8638"/>
      <c r="AE8638"/>
      <c r="AF8638"/>
      <c r="AG8638"/>
      <c r="AH8638"/>
      <c r="AI8638"/>
      <c r="AJ8638"/>
      <c r="AK8638"/>
      <c r="AL8638"/>
      <c r="AM8638"/>
      <c r="AN8638"/>
      <c r="AO8638"/>
      <c r="AP8638"/>
      <c r="AQ8638"/>
      <c r="AR8638"/>
      <c r="AS8638"/>
      <c r="AT8638"/>
      <c r="AU8638"/>
      <c r="AV8638"/>
      <c r="AW8638"/>
      <c r="AX8638"/>
      <c r="AY8638"/>
      <c r="AZ8638"/>
    </row>
    <row r="8639" spans="1:52">
      <c r="A8639"/>
      <c r="B8639"/>
      <c r="C8639"/>
      <c r="D8639"/>
      <c r="E8639"/>
      <c r="F8639"/>
      <c r="G8639"/>
      <c r="H8639"/>
      <c r="I8639"/>
      <c r="J8639"/>
      <c r="K8639"/>
      <c r="L8639"/>
      <c r="M8639"/>
      <c r="N8639"/>
      <c r="O8639"/>
      <c r="P8639"/>
      <c r="Q8639"/>
      <c r="R8639"/>
      <c r="S8639"/>
      <c r="T8639"/>
      <c r="U8639"/>
      <c r="V8639"/>
      <c r="W8639"/>
      <c r="X8639"/>
      <c r="Y8639"/>
      <c r="Z8639"/>
      <c r="AA8639"/>
      <c r="AB8639"/>
      <c r="AC8639"/>
      <c r="AD8639"/>
      <c r="AE8639"/>
      <c r="AF8639"/>
      <c r="AG8639"/>
      <c r="AH8639"/>
      <c r="AI8639"/>
      <c r="AJ8639"/>
      <c r="AK8639"/>
      <c r="AL8639"/>
      <c r="AM8639"/>
      <c r="AN8639"/>
      <c r="AO8639"/>
      <c r="AP8639"/>
      <c r="AQ8639"/>
      <c r="AR8639"/>
      <c r="AS8639"/>
      <c r="AT8639"/>
      <c r="AU8639"/>
      <c r="AV8639"/>
      <c r="AW8639"/>
      <c r="AX8639"/>
      <c r="AY8639"/>
      <c r="AZ8639"/>
    </row>
    <row r="8640" spans="1:52">
      <c r="A8640"/>
      <c r="B8640"/>
      <c r="C8640"/>
      <c r="D8640"/>
      <c r="E8640"/>
      <c r="F8640"/>
      <c r="G8640"/>
      <c r="H8640"/>
      <c r="I8640"/>
      <c r="J8640"/>
      <c r="K8640"/>
      <c r="L8640"/>
      <c r="M8640"/>
      <c r="N8640"/>
      <c r="O8640"/>
      <c r="P8640"/>
      <c r="Q8640"/>
      <c r="R8640"/>
      <c r="S8640"/>
      <c r="T8640"/>
      <c r="U8640"/>
      <c r="V8640"/>
      <c r="W8640"/>
      <c r="X8640"/>
      <c r="Y8640"/>
      <c r="Z8640"/>
      <c r="AA8640"/>
      <c r="AB8640"/>
      <c r="AC8640"/>
      <c r="AD8640"/>
      <c r="AE8640"/>
      <c r="AF8640"/>
      <c r="AG8640"/>
      <c r="AH8640"/>
      <c r="AI8640"/>
      <c r="AJ8640"/>
      <c r="AK8640"/>
      <c r="AL8640"/>
      <c r="AM8640"/>
      <c r="AN8640"/>
      <c r="AO8640"/>
      <c r="AP8640"/>
      <c r="AQ8640"/>
      <c r="AR8640"/>
      <c r="AS8640"/>
      <c r="AT8640"/>
      <c r="AU8640"/>
      <c r="AV8640"/>
      <c r="AW8640"/>
      <c r="AX8640"/>
      <c r="AY8640"/>
      <c r="AZ8640"/>
    </row>
    <row r="8641" spans="1:52">
      <c r="A8641"/>
      <c r="B8641"/>
      <c r="C8641"/>
      <c r="D8641"/>
      <c r="E8641"/>
      <c r="F8641"/>
      <c r="G8641"/>
      <c r="H8641"/>
      <c r="I8641"/>
      <c r="J8641"/>
      <c r="K8641"/>
      <c r="L8641"/>
      <c r="M8641"/>
      <c r="N8641"/>
      <c r="O8641"/>
      <c r="P8641"/>
      <c r="Q8641"/>
      <c r="R8641"/>
      <c r="S8641"/>
      <c r="T8641"/>
      <c r="U8641"/>
      <c r="V8641"/>
      <c r="W8641"/>
      <c r="X8641"/>
      <c r="Y8641"/>
      <c r="Z8641"/>
      <c r="AA8641"/>
      <c r="AB8641"/>
      <c r="AC8641"/>
      <c r="AD8641"/>
      <c r="AE8641"/>
      <c r="AF8641"/>
      <c r="AG8641"/>
      <c r="AH8641"/>
      <c r="AI8641"/>
      <c r="AJ8641"/>
      <c r="AK8641"/>
      <c r="AL8641"/>
      <c r="AM8641"/>
      <c r="AN8641"/>
      <c r="AO8641"/>
      <c r="AP8641"/>
      <c r="AQ8641"/>
      <c r="AR8641"/>
      <c r="AS8641"/>
      <c r="AT8641"/>
      <c r="AU8641"/>
      <c r="AV8641"/>
      <c r="AW8641"/>
      <c r="AX8641"/>
      <c r="AY8641"/>
      <c r="AZ8641"/>
    </row>
    <row r="8642" spans="1:52">
      <c r="A8642"/>
      <c r="B8642"/>
      <c r="C8642"/>
      <c r="D8642"/>
      <c r="E8642"/>
      <c r="F8642"/>
      <c r="G8642"/>
      <c r="H8642"/>
      <c r="I8642"/>
      <c r="J8642"/>
      <c r="K8642"/>
      <c r="L8642"/>
      <c r="M8642"/>
      <c r="N8642"/>
      <c r="O8642"/>
      <c r="P8642"/>
      <c r="Q8642"/>
      <c r="R8642"/>
      <c r="S8642"/>
      <c r="T8642"/>
      <c r="U8642"/>
      <c r="V8642"/>
      <c r="W8642"/>
      <c r="X8642"/>
      <c r="Y8642"/>
      <c r="Z8642"/>
      <c r="AA8642"/>
      <c r="AB8642"/>
      <c r="AC8642"/>
      <c r="AD8642"/>
      <c r="AE8642"/>
      <c r="AF8642"/>
      <c r="AG8642"/>
      <c r="AH8642"/>
      <c r="AI8642"/>
      <c r="AJ8642"/>
      <c r="AK8642"/>
      <c r="AL8642"/>
      <c r="AM8642"/>
      <c r="AN8642"/>
      <c r="AO8642"/>
      <c r="AP8642"/>
      <c r="AQ8642"/>
      <c r="AR8642"/>
      <c r="AS8642"/>
      <c r="AT8642"/>
      <c r="AU8642"/>
      <c r="AV8642"/>
      <c r="AW8642"/>
      <c r="AX8642"/>
      <c r="AY8642"/>
      <c r="AZ8642"/>
    </row>
    <row r="8643" spans="1:52">
      <c r="A8643"/>
      <c r="B8643"/>
      <c r="C8643"/>
      <c r="D8643"/>
      <c r="E8643"/>
      <c r="F8643"/>
      <c r="G8643"/>
      <c r="H8643"/>
      <c r="I8643"/>
      <c r="J8643"/>
      <c r="K8643"/>
      <c r="L8643"/>
      <c r="M8643"/>
      <c r="N8643"/>
      <c r="O8643"/>
      <c r="P8643"/>
      <c r="Q8643"/>
      <c r="R8643"/>
      <c r="S8643"/>
      <c r="T8643"/>
      <c r="U8643"/>
      <c r="V8643"/>
      <c r="W8643"/>
      <c r="X8643"/>
      <c r="Y8643"/>
      <c r="Z8643"/>
      <c r="AA8643"/>
      <c r="AB8643"/>
      <c r="AC8643"/>
      <c r="AD8643"/>
      <c r="AE8643"/>
      <c r="AF8643"/>
      <c r="AG8643"/>
      <c r="AH8643"/>
      <c r="AI8643"/>
      <c r="AJ8643"/>
      <c r="AK8643"/>
      <c r="AL8643"/>
      <c r="AM8643"/>
      <c r="AN8643"/>
      <c r="AO8643"/>
      <c r="AP8643"/>
      <c r="AQ8643"/>
      <c r="AR8643"/>
      <c r="AS8643"/>
      <c r="AT8643"/>
      <c r="AU8643"/>
      <c r="AV8643"/>
      <c r="AW8643"/>
      <c r="AX8643"/>
      <c r="AY8643"/>
      <c r="AZ8643"/>
    </row>
    <row r="8644" spans="1:52">
      <c r="A8644"/>
      <c r="B8644"/>
      <c r="C8644"/>
      <c r="D8644"/>
      <c r="E8644"/>
      <c r="F8644"/>
      <c r="G8644"/>
      <c r="H8644"/>
      <c r="I8644"/>
      <c r="J8644"/>
      <c r="K8644"/>
      <c r="L8644"/>
      <c r="M8644"/>
      <c r="N8644"/>
      <c r="O8644"/>
      <c r="P8644"/>
      <c r="Q8644"/>
      <c r="R8644"/>
      <c r="S8644"/>
      <c r="T8644"/>
      <c r="U8644"/>
      <c r="V8644"/>
      <c r="W8644"/>
      <c r="X8644"/>
      <c r="Y8644"/>
      <c r="Z8644"/>
      <c r="AA8644"/>
      <c r="AB8644"/>
      <c r="AC8644"/>
      <c r="AD8644"/>
      <c r="AE8644"/>
      <c r="AF8644"/>
      <c r="AG8644"/>
      <c r="AH8644"/>
      <c r="AI8644"/>
      <c r="AJ8644"/>
      <c r="AK8644"/>
      <c r="AL8644"/>
      <c r="AM8644"/>
      <c r="AN8644"/>
      <c r="AO8644"/>
      <c r="AP8644"/>
      <c r="AQ8644"/>
      <c r="AR8644"/>
      <c r="AS8644"/>
      <c r="AT8644"/>
      <c r="AU8644"/>
      <c r="AV8644"/>
      <c r="AW8644"/>
      <c r="AX8644"/>
      <c r="AY8644"/>
      <c r="AZ8644"/>
    </row>
    <row r="8645" spans="1:52">
      <c r="A8645"/>
      <c r="B8645"/>
      <c r="C8645"/>
      <c r="D8645"/>
      <c r="E8645"/>
      <c r="F8645"/>
      <c r="G8645"/>
      <c r="H8645"/>
      <c r="I8645"/>
      <c r="J8645"/>
      <c r="K8645"/>
      <c r="L8645"/>
      <c r="M8645"/>
      <c r="N8645"/>
      <c r="O8645"/>
      <c r="P8645"/>
      <c r="Q8645"/>
      <c r="R8645"/>
      <c r="S8645"/>
      <c r="T8645"/>
      <c r="U8645"/>
      <c r="V8645"/>
      <c r="W8645"/>
      <c r="X8645"/>
      <c r="Y8645"/>
      <c r="Z8645"/>
      <c r="AA8645"/>
      <c r="AB8645"/>
      <c r="AC8645"/>
      <c r="AD8645"/>
      <c r="AE8645"/>
      <c r="AF8645"/>
      <c r="AG8645"/>
      <c r="AH8645"/>
      <c r="AI8645"/>
      <c r="AJ8645"/>
      <c r="AK8645"/>
      <c r="AL8645"/>
      <c r="AM8645"/>
      <c r="AN8645"/>
      <c r="AO8645"/>
      <c r="AP8645"/>
      <c r="AQ8645"/>
      <c r="AR8645"/>
      <c r="AS8645"/>
      <c r="AT8645"/>
      <c r="AU8645"/>
      <c r="AV8645"/>
      <c r="AW8645"/>
      <c r="AX8645"/>
      <c r="AY8645"/>
      <c r="AZ8645"/>
    </row>
    <row r="8646" spans="1:52">
      <c r="A8646"/>
      <c r="B8646"/>
      <c r="C8646"/>
      <c r="D8646"/>
      <c r="E8646"/>
      <c r="F8646"/>
      <c r="G8646"/>
      <c r="H8646"/>
      <c r="I8646"/>
      <c r="J8646"/>
      <c r="K8646"/>
      <c r="L8646"/>
      <c r="M8646"/>
      <c r="N8646"/>
      <c r="O8646"/>
      <c r="P8646"/>
      <c r="Q8646"/>
      <c r="R8646"/>
      <c r="S8646"/>
      <c r="T8646"/>
      <c r="U8646"/>
      <c r="V8646"/>
      <c r="W8646"/>
      <c r="X8646"/>
      <c r="Y8646"/>
      <c r="Z8646"/>
      <c r="AA8646"/>
      <c r="AB8646"/>
      <c r="AC8646"/>
      <c r="AD8646"/>
      <c r="AE8646"/>
      <c r="AF8646"/>
      <c r="AG8646"/>
      <c r="AH8646"/>
      <c r="AI8646"/>
      <c r="AJ8646"/>
      <c r="AK8646"/>
      <c r="AL8646"/>
      <c r="AM8646"/>
      <c r="AN8646"/>
      <c r="AO8646"/>
      <c r="AP8646"/>
      <c r="AQ8646"/>
      <c r="AR8646"/>
      <c r="AS8646"/>
      <c r="AT8646"/>
      <c r="AU8646"/>
      <c r="AV8646"/>
      <c r="AW8646"/>
      <c r="AX8646"/>
      <c r="AY8646"/>
      <c r="AZ8646"/>
    </row>
    <row r="8647" spans="1:52">
      <c r="A8647"/>
      <c r="B8647"/>
      <c r="C8647"/>
      <c r="D8647"/>
      <c r="E8647"/>
      <c r="F8647"/>
      <c r="G8647"/>
      <c r="H8647"/>
      <c r="I8647"/>
      <c r="J8647"/>
      <c r="K8647"/>
      <c r="L8647"/>
      <c r="M8647"/>
      <c r="N8647"/>
      <c r="O8647"/>
      <c r="P8647"/>
      <c r="Q8647"/>
      <c r="R8647"/>
      <c r="S8647"/>
      <c r="T8647"/>
      <c r="U8647"/>
      <c r="V8647"/>
      <c r="W8647"/>
      <c r="X8647"/>
      <c r="Y8647"/>
      <c r="Z8647"/>
      <c r="AA8647"/>
      <c r="AB8647"/>
      <c r="AC8647"/>
      <c r="AD8647"/>
      <c r="AE8647"/>
      <c r="AF8647"/>
      <c r="AG8647"/>
      <c r="AH8647"/>
      <c r="AI8647"/>
      <c r="AJ8647"/>
      <c r="AK8647"/>
      <c r="AL8647"/>
      <c r="AM8647"/>
      <c r="AN8647"/>
      <c r="AO8647"/>
      <c r="AP8647"/>
      <c r="AQ8647"/>
      <c r="AR8647"/>
      <c r="AS8647"/>
      <c r="AT8647"/>
      <c r="AU8647"/>
      <c r="AV8647"/>
      <c r="AW8647"/>
      <c r="AX8647"/>
      <c r="AY8647"/>
      <c r="AZ8647"/>
    </row>
    <row r="8648" spans="1:52">
      <c r="A8648"/>
      <c r="B8648"/>
      <c r="C8648"/>
      <c r="D8648"/>
      <c r="E8648"/>
      <c r="F8648"/>
      <c r="G8648"/>
      <c r="H8648"/>
      <c r="I8648"/>
      <c r="J8648"/>
      <c r="K8648"/>
      <c r="L8648"/>
      <c r="M8648"/>
      <c r="N8648"/>
      <c r="O8648"/>
      <c r="P8648"/>
      <c r="Q8648"/>
      <c r="R8648"/>
      <c r="S8648"/>
      <c r="T8648"/>
      <c r="U8648"/>
      <c r="V8648"/>
      <c r="W8648"/>
      <c r="X8648"/>
      <c r="Y8648"/>
      <c r="Z8648"/>
      <c r="AA8648"/>
      <c r="AB8648"/>
      <c r="AC8648"/>
      <c r="AD8648"/>
      <c r="AE8648"/>
      <c r="AF8648"/>
      <c r="AG8648"/>
      <c r="AH8648"/>
      <c r="AI8648"/>
      <c r="AJ8648"/>
      <c r="AK8648"/>
      <c r="AL8648"/>
      <c r="AM8648"/>
      <c r="AN8648"/>
      <c r="AO8648"/>
      <c r="AP8648"/>
      <c r="AQ8648"/>
      <c r="AR8648"/>
      <c r="AS8648"/>
      <c r="AT8648"/>
      <c r="AU8648"/>
      <c r="AV8648"/>
      <c r="AW8648"/>
      <c r="AX8648"/>
      <c r="AY8648"/>
      <c r="AZ8648"/>
    </row>
    <row r="8649" spans="1:52">
      <c r="A8649"/>
      <c r="B8649"/>
      <c r="C8649"/>
      <c r="D8649"/>
      <c r="E8649"/>
      <c r="F8649"/>
      <c r="G8649"/>
      <c r="H8649"/>
      <c r="I8649"/>
      <c r="J8649"/>
      <c r="K8649"/>
      <c r="L8649"/>
      <c r="M8649"/>
      <c r="N8649"/>
      <c r="O8649"/>
      <c r="P8649"/>
      <c r="Q8649"/>
      <c r="R8649"/>
      <c r="S8649"/>
      <c r="T8649"/>
      <c r="U8649"/>
      <c r="V8649"/>
      <c r="W8649"/>
      <c r="X8649"/>
      <c r="Y8649"/>
      <c r="Z8649"/>
      <c r="AA8649"/>
      <c r="AB8649"/>
      <c r="AC8649"/>
      <c r="AD8649"/>
      <c r="AE8649"/>
      <c r="AF8649"/>
      <c r="AG8649"/>
      <c r="AH8649"/>
      <c r="AI8649"/>
      <c r="AJ8649"/>
      <c r="AK8649"/>
      <c r="AL8649"/>
      <c r="AM8649"/>
      <c r="AN8649"/>
      <c r="AO8649"/>
      <c r="AP8649"/>
      <c r="AQ8649"/>
      <c r="AR8649"/>
      <c r="AS8649"/>
      <c r="AT8649"/>
      <c r="AU8649"/>
      <c r="AV8649"/>
      <c r="AW8649"/>
      <c r="AX8649"/>
      <c r="AY8649"/>
      <c r="AZ8649"/>
    </row>
    <row r="8650" spans="1:52">
      <c r="A8650"/>
      <c r="B8650"/>
      <c r="C8650"/>
      <c r="D8650"/>
      <c r="E8650"/>
      <c r="F8650"/>
      <c r="G8650"/>
      <c r="H8650"/>
      <c r="I8650"/>
      <c r="J8650"/>
      <c r="K8650"/>
      <c r="L8650"/>
      <c r="M8650"/>
      <c r="N8650"/>
      <c r="O8650"/>
      <c r="P8650"/>
      <c r="Q8650"/>
      <c r="R8650"/>
      <c r="S8650"/>
      <c r="T8650"/>
      <c r="U8650"/>
      <c r="V8650"/>
      <c r="W8650"/>
      <c r="X8650"/>
      <c r="Y8650"/>
      <c r="Z8650"/>
      <c r="AA8650"/>
      <c r="AB8650"/>
      <c r="AC8650"/>
      <c r="AD8650"/>
      <c r="AE8650"/>
      <c r="AF8650"/>
      <c r="AG8650"/>
      <c r="AH8650"/>
      <c r="AI8650"/>
      <c r="AJ8650"/>
      <c r="AK8650"/>
      <c r="AL8650"/>
      <c r="AM8650"/>
      <c r="AN8650"/>
      <c r="AO8650"/>
      <c r="AP8650"/>
      <c r="AQ8650"/>
      <c r="AR8650"/>
      <c r="AS8650"/>
      <c r="AT8650"/>
      <c r="AU8650"/>
      <c r="AV8650"/>
      <c r="AW8650"/>
      <c r="AX8650"/>
      <c r="AY8650"/>
      <c r="AZ8650"/>
    </row>
    <row r="8651" spans="1:52">
      <c r="A8651"/>
      <c r="B8651"/>
      <c r="C8651"/>
      <c r="D8651"/>
      <c r="E8651"/>
      <c r="F8651"/>
      <c r="G8651"/>
      <c r="H8651"/>
      <c r="I8651"/>
      <c r="J8651"/>
      <c r="K8651"/>
      <c r="L8651"/>
      <c r="M8651"/>
      <c r="N8651"/>
      <c r="O8651"/>
      <c r="P8651"/>
      <c r="Q8651"/>
      <c r="R8651"/>
      <c r="S8651"/>
      <c r="T8651"/>
      <c r="U8651"/>
      <c r="V8651"/>
      <c r="W8651"/>
      <c r="X8651"/>
      <c r="Y8651"/>
      <c r="Z8651"/>
      <c r="AA8651"/>
      <c r="AB8651"/>
      <c r="AC8651"/>
      <c r="AD8651"/>
      <c r="AE8651"/>
      <c r="AF8651"/>
      <c r="AG8651"/>
      <c r="AH8651"/>
      <c r="AI8651"/>
      <c r="AJ8651"/>
      <c r="AK8651"/>
      <c r="AL8651"/>
      <c r="AM8651"/>
      <c r="AN8651"/>
      <c r="AO8651"/>
      <c r="AP8651"/>
      <c r="AQ8651"/>
      <c r="AR8651"/>
      <c r="AS8651"/>
      <c r="AT8651"/>
      <c r="AU8651"/>
      <c r="AV8651"/>
      <c r="AW8651"/>
      <c r="AX8651"/>
      <c r="AY8651"/>
      <c r="AZ8651"/>
    </row>
    <row r="8652" spans="1:52">
      <c r="A8652"/>
      <c r="B8652"/>
      <c r="C8652"/>
      <c r="D8652"/>
      <c r="E8652"/>
      <c r="F8652"/>
      <c r="G8652"/>
      <c r="H8652"/>
      <c r="I8652"/>
      <c r="J8652"/>
      <c r="K8652"/>
      <c r="L8652"/>
      <c r="M8652"/>
      <c r="N8652"/>
      <c r="O8652"/>
      <c r="P8652"/>
      <c r="Q8652"/>
      <c r="R8652"/>
      <c r="S8652"/>
      <c r="T8652"/>
      <c r="U8652"/>
      <c r="V8652"/>
      <c r="W8652"/>
      <c r="X8652"/>
      <c r="Y8652"/>
      <c r="Z8652"/>
      <c r="AA8652"/>
      <c r="AB8652"/>
      <c r="AC8652"/>
      <c r="AD8652"/>
      <c r="AE8652"/>
      <c r="AF8652"/>
      <c r="AG8652"/>
      <c r="AH8652"/>
      <c r="AI8652"/>
      <c r="AJ8652"/>
      <c r="AK8652"/>
      <c r="AL8652"/>
      <c r="AM8652"/>
      <c r="AN8652"/>
      <c r="AO8652"/>
      <c r="AP8652"/>
      <c r="AQ8652"/>
      <c r="AR8652"/>
      <c r="AS8652"/>
      <c r="AT8652"/>
      <c r="AU8652"/>
      <c r="AV8652"/>
      <c r="AW8652"/>
      <c r="AX8652"/>
      <c r="AY8652"/>
      <c r="AZ8652"/>
    </row>
    <row r="8653" spans="1:52">
      <c r="A8653"/>
      <c r="B8653"/>
      <c r="C8653"/>
      <c r="D8653"/>
      <c r="E8653"/>
      <c r="F8653"/>
      <c r="G8653"/>
      <c r="H8653"/>
      <c r="I8653"/>
      <c r="J8653"/>
      <c r="K8653"/>
      <c r="L8653"/>
      <c r="M8653"/>
      <c r="N8653"/>
      <c r="O8653"/>
      <c r="P8653"/>
      <c r="Q8653"/>
      <c r="R8653"/>
      <c r="S8653"/>
      <c r="T8653"/>
      <c r="U8653"/>
      <c r="V8653"/>
      <c r="W8653"/>
      <c r="X8653"/>
      <c r="Y8653"/>
      <c r="Z8653"/>
      <c r="AA8653"/>
      <c r="AB8653"/>
      <c r="AC8653"/>
      <c r="AD8653"/>
      <c r="AE8653"/>
      <c r="AF8653"/>
      <c r="AG8653"/>
      <c r="AH8653"/>
      <c r="AI8653"/>
      <c r="AJ8653"/>
      <c r="AK8653"/>
      <c r="AL8653"/>
      <c r="AM8653"/>
      <c r="AN8653"/>
      <c r="AO8653"/>
      <c r="AP8653"/>
      <c r="AQ8653"/>
      <c r="AR8653"/>
      <c r="AS8653"/>
      <c r="AT8653"/>
      <c r="AU8653"/>
      <c r="AV8653"/>
      <c r="AW8653"/>
      <c r="AX8653"/>
      <c r="AY8653"/>
      <c r="AZ8653"/>
    </row>
    <row r="8654" spans="1:52">
      <c r="A8654"/>
      <c r="B8654"/>
      <c r="C8654"/>
      <c r="D8654"/>
      <c r="E8654"/>
      <c r="F8654"/>
      <c r="G8654"/>
      <c r="H8654"/>
      <c r="I8654"/>
      <c r="J8654"/>
      <c r="K8654"/>
      <c r="L8654"/>
      <c r="M8654"/>
      <c r="N8654"/>
      <c r="O8654"/>
      <c r="P8654"/>
      <c r="Q8654"/>
      <c r="R8654"/>
      <c r="S8654"/>
      <c r="T8654"/>
      <c r="U8654"/>
      <c r="V8654"/>
      <c r="W8654"/>
      <c r="X8654"/>
      <c r="Y8654"/>
      <c r="Z8654"/>
      <c r="AA8654"/>
      <c r="AB8654"/>
      <c r="AC8654"/>
      <c r="AD8654"/>
      <c r="AE8654"/>
      <c r="AF8654"/>
      <c r="AG8654"/>
      <c r="AH8654"/>
      <c r="AI8654"/>
      <c r="AJ8654"/>
      <c r="AK8654"/>
      <c r="AL8654"/>
      <c r="AM8654"/>
      <c r="AN8654"/>
      <c r="AO8654"/>
      <c r="AP8654"/>
      <c r="AQ8654"/>
      <c r="AR8654"/>
      <c r="AS8654"/>
      <c r="AT8654"/>
      <c r="AU8654"/>
      <c r="AV8654"/>
      <c r="AW8654"/>
      <c r="AX8654"/>
      <c r="AY8654"/>
      <c r="AZ8654"/>
    </row>
    <row r="8655" spans="1:52">
      <c r="A8655"/>
      <c r="B8655"/>
      <c r="C8655"/>
      <c r="D8655"/>
      <c r="E8655"/>
      <c r="F8655"/>
      <c r="G8655"/>
      <c r="H8655"/>
      <c r="I8655"/>
      <c r="J8655"/>
      <c r="K8655"/>
      <c r="L8655"/>
      <c r="M8655"/>
      <c r="N8655"/>
      <c r="O8655"/>
      <c r="P8655"/>
      <c r="Q8655"/>
      <c r="R8655"/>
      <c r="S8655"/>
      <c r="T8655"/>
      <c r="U8655"/>
      <c r="V8655"/>
      <c r="W8655"/>
      <c r="X8655"/>
      <c r="Y8655"/>
      <c r="Z8655"/>
      <c r="AA8655"/>
      <c r="AB8655"/>
      <c r="AC8655"/>
      <c r="AD8655"/>
      <c r="AE8655"/>
      <c r="AF8655"/>
      <c r="AG8655"/>
      <c r="AH8655"/>
      <c r="AI8655"/>
      <c r="AJ8655"/>
      <c r="AK8655"/>
      <c r="AL8655"/>
      <c r="AM8655"/>
      <c r="AN8655"/>
      <c r="AO8655"/>
      <c r="AP8655"/>
      <c r="AQ8655"/>
      <c r="AR8655"/>
      <c r="AS8655"/>
      <c r="AT8655"/>
      <c r="AU8655"/>
      <c r="AV8655"/>
      <c r="AW8655"/>
      <c r="AX8655"/>
      <c r="AY8655"/>
      <c r="AZ8655"/>
    </row>
    <row r="8656" spans="1:52">
      <c r="A8656"/>
      <c r="B8656"/>
      <c r="C8656"/>
      <c r="D8656"/>
      <c r="E8656"/>
      <c r="F8656"/>
      <c r="G8656"/>
      <c r="H8656"/>
      <c r="I8656"/>
      <c r="J8656"/>
      <c r="K8656"/>
      <c r="L8656"/>
      <c r="M8656"/>
      <c r="N8656"/>
      <c r="O8656"/>
      <c r="P8656"/>
      <c r="Q8656"/>
      <c r="R8656"/>
      <c r="S8656"/>
      <c r="T8656"/>
      <c r="U8656"/>
      <c r="V8656"/>
      <c r="W8656"/>
      <c r="X8656"/>
      <c r="Y8656"/>
      <c r="Z8656"/>
      <c r="AA8656"/>
      <c r="AB8656"/>
      <c r="AC8656"/>
      <c r="AD8656"/>
      <c r="AE8656"/>
      <c r="AF8656"/>
      <c r="AG8656"/>
      <c r="AH8656"/>
      <c r="AI8656"/>
      <c r="AJ8656"/>
      <c r="AK8656"/>
      <c r="AL8656"/>
      <c r="AM8656"/>
      <c r="AN8656"/>
      <c r="AO8656"/>
      <c r="AP8656"/>
      <c r="AQ8656"/>
      <c r="AR8656"/>
      <c r="AS8656"/>
      <c r="AT8656"/>
      <c r="AU8656"/>
      <c r="AV8656"/>
      <c r="AW8656"/>
      <c r="AX8656"/>
      <c r="AY8656"/>
      <c r="AZ8656"/>
    </row>
    <row r="8657" spans="1:52">
      <c r="A8657"/>
      <c r="B8657"/>
      <c r="C8657"/>
      <c r="D8657"/>
      <c r="E8657"/>
      <c r="F8657"/>
      <c r="G8657"/>
      <c r="H8657"/>
      <c r="I8657"/>
      <c r="J8657"/>
      <c r="K8657"/>
      <c r="L8657"/>
      <c r="M8657"/>
      <c r="N8657"/>
      <c r="O8657"/>
      <c r="P8657"/>
      <c r="Q8657"/>
      <c r="R8657"/>
      <c r="S8657"/>
      <c r="T8657"/>
      <c r="U8657"/>
      <c r="V8657"/>
      <c r="W8657"/>
      <c r="X8657"/>
      <c r="Y8657"/>
      <c r="Z8657"/>
      <c r="AA8657"/>
      <c r="AB8657"/>
      <c r="AC8657"/>
      <c r="AD8657"/>
      <c r="AE8657"/>
      <c r="AF8657"/>
      <c r="AG8657"/>
      <c r="AH8657"/>
      <c r="AI8657"/>
      <c r="AJ8657"/>
      <c r="AK8657"/>
      <c r="AL8657"/>
      <c r="AM8657"/>
      <c r="AN8657"/>
      <c r="AO8657"/>
      <c r="AP8657"/>
      <c r="AQ8657"/>
      <c r="AR8657"/>
      <c r="AS8657"/>
      <c r="AT8657"/>
      <c r="AU8657"/>
      <c r="AV8657"/>
      <c r="AW8657"/>
      <c r="AX8657"/>
      <c r="AY8657"/>
      <c r="AZ8657"/>
    </row>
    <row r="8658" spans="1:52">
      <c r="A8658"/>
      <c r="B8658"/>
      <c r="C8658"/>
      <c r="D8658"/>
      <c r="E8658"/>
      <c r="F8658"/>
      <c r="G8658"/>
      <c r="H8658"/>
      <c r="I8658"/>
      <c r="J8658"/>
      <c r="K8658"/>
      <c r="L8658"/>
      <c r="M8658"/>
      <c r="N8658"/>
      <c r="O8658"/>
      <c r="P8658"/>
      <c r="Q8658"/>
      <c r="R8658"/>
      <c r="S8658"/>
      <c r="T8658"/>
      <c r="U8658"/>
      <c r="V8658"/>
      <c r="W8658"/>
      <c r="X8658"/>
      <c r="Y8658"/>
      <c r="Z8658"/>
      <c r="AA8658"/>
      <c r="AB8658"/>
      <c r="AC8658"/>
      <c r="AD8658"/>
      <c r="AE8658"/>
      <c r="AF8658"/>
      <c r="AG8658"/>
      <c r="AH8658"/>
      <c r="AI8658"/>
      <c r="AJ8658"/>
      <c r="AK8658"/>
      <c r="AL8658"/>
      <c r="AM8658"/>
      <c r="AN8658"/>
      <c r="AO8658"/>
      <c r="AP8658"/>
      <c r="AQ8658"/>
      <c r="AR8658"/>
      <c r="AS8658"/>
      <c r="AT8658"/>
      <c r="AU8658"/>
      <c r="AV8658"/>
      <c r="AW8658"/>
      <c r="AX8658"/>
      <c r="AY8658"/>
      <c r="AZ8658"/>
    </row>
    <row r="8659" spans="1:52">
      <c r="A8659"/>
      <c r="B8659"/>
      <c r="C8659"/>
      <c r="D8659"/>
      <c r="E8659"/>
      <c r="F8659"/>
      <c r="G8659"/>
      <c r="H8659"/>
      <c r="I8659"/>
      <c r="J8659"/>
      <c r="K8659"/>
      <c r="L8659"/>
      <c r="M8659"/>
      <c r="N8659"/>
      <c r="O8659"/>
      <c r="P8659"/>
      <c r="Q8659"/>
      <c r="R8659"/>
      <c r="S8659"/>
      <c r="T8659"/>
      <c r="U8659"/>
      <c r="V8659"/>
      <c r="W8659"/>
      <c r="X8659"/>
      <c r="Y8659"/>
      <c r="Z8659"/>
      <c r="AA8659"/>
      <c r="AB8659"/>
      <c r="AC8659"/>
      <c r="AD8659"/>
      <c r="AE8659"/>
      <c r="AF8659"/>
      <c r="AG8659"/>
      <c r="AH8659"/>
      <c r="AI8659"/>
      <c r="AJ8659"/>
      <c r="AK8659"/>
      <c r="AL8659"/>
      <c r="AM8659"/>
      <c r="AN8659"/>
      <c r="AO8659"/>
      <c r="AP8659"/>
      <c r="AQ8659"/>
      <c r="AR8659"/>
      <c r="AS8659"/>
      <c r="AT8659"/>
      <c r="AU8659"/>
      <c r="AV8659"/>
      <c r="AW8659"/>
      <c r="AX8659"/>
      <c r="AY8659"/>
      <c r="AZ8659"/>
    </row>
    <row r="8660" spans="1:52">
      <c r="A8660"/>
      <c r="B8660"/>
      <c r="C8660"/>
      <c r="D8660"/>
      <c r="E8660"/>
      <c r="F8660"/>
      <c r="G8660"/>
      <c r="H8660"/>
      <c r="I8660"/>
      <c r="J8660"/>
      <c r="K8660"/>
      <c r="L8660"/>
      <c r="M8660"/>
      <c r="N8660"/>
      <c r="O8660"/>
      <c r="P8660"/>
      <c r="Q8660"/>
      <c r="R8660"/>
      <c r="S8660"/>
      <c r="T8660"/>
      <c r="U8660"/>
      <c r="V8660"/>
      <c r="W8660"/>
      <c r="X8660"/>
      <c r="Y8660"/>
      <c r="Z8660"/>
      <c r="AA8660"/>
      <c r="AB8660"/>
      <c r="AC8660"/>
      <c r="AD8660"/>
      <c r="AE8660"/>
      <c r="AF8660"/>
      <c r="AG8660"/>
      <c r="AH8660"/>
      <c r="AI8660"/>
      <c r="AJ8660"/>
      <c r="AK8660"/>
      <c r="AL8660"/>
      <c r="AM8660"/>
      <c r="AN8660"/>
      <c r="AO8660"/>
      <c r="AP8660"/>
      <c r="AQ8660"/>
      <c r="AR8660"/>
      <c r="AS8660"/>
      <c r="AT8660"/>
      <c r="AU8660"/>
      <c r="AV8660"/>
      <c r="AW8660"/>
      <c r="AX8660"/>
      <c r="AY8660"/>
      <c r="AZ8660"/>
    </row>
    <row r="8661" spans="1:52">
      <c r="A8661"/>
      <c r="B8661"/>
      <c r="C8661"/>
      <c r="D8661"/>
      <c r="E8661"/>
      <c r="F8661"/>
      <c r="G8661"/>
      <c r="H8661"/>
      <c r="I8661"/>
      <c r="J8661"/>
      <c r="K8661"/>
      <c r="L8661"/>
      <c r="M8661"/>
      <c r="N8661"/>
      <c r="O8661"/>
      <c r="P8661"/>
      <c r="Q8661"/>
      <c r="R8661"/>
      <c r="S8661"/>
      <c r="T8661"/>
      <c r="U8661"/>
      <c r="V8661"/>
      <c r="W8661"/>
      <c r="X8661"/>
      <c r="Y8661"/>
      <c r="Z8661"/>
      <c r="AA8661"/>
      <c r="AB8661"/>
      <c r="AC8661"/>
      <c r="AD8661"/>
      <c r="AE8661"/>
      <c r="AF8661"/>
      <c r="AG8661"/>
      <c r="AH8661"/>
      <c r="AI8661"/>
      <c r="AJ8661"/>
      <c r="AK8661"/>
      <c r="AL8661"/>
      <c r="AM8661"/>
      <c r="AN8661"/>
      <c r="AO8661"/>
      <c r="AP8661"/>
      <c r="AQ8661"/>
      <c r="AR8661"/>
      <c r="AS8661"/>
      <c r="AT8661"/>
      <c r="AU8661"/>
      <c r="AV8661"/>
      <c r="AW8661"/>
      <c r="AX8661"/>
      <c r="AY8661"/>
      <c r="AZ8661"/>
    </row>
    <row r="8662" spans="1:52">
      <c r="A8662"/>
      <c r="B8662"/>
      <c r="C8662"/>
      <c r="D8662"/>
      <c r="E8662"/>
      <c r="F8662"/>
      <c r="G8662"/>
      <c r="H8662"/>
      <c r="I8662"/>
      <c r="J8662"/>
      <c r="K8662"/>
      <c r="L8662"/>
      <c r="M8662"/>
      <c r="N8662"/>
      <c r="O8662"/>
      <c r="P8662"/>
      <c r="Q8662"/>
      <c r="R8662"/>
      <c r="S8662"/>
      <c r="T8662"/>
      <c r="U8662"/>
      <c r="V8662"/>
      <c r="W8662"/>
      <c r="X8662"/>
      <c r="Y8662"/>
      <c r="Z8662"/>
      <c r="AA8662"/>
      <c r="AB8662"/>
      <c r="AC8662"/>
      <c r="AD8662"/>
      <c r="AE8662"/>
      <c r="AF8662"/>
      <c r="AG8662"/>
      <c r="AH8662"/>
      <c r="AI8662"/>
      <c r="AJ8662"/>
      <c r="AK8662"/>
      <c r="AL8662"/>
      <c r="AM8662"/>
      <c r="AN8662"/>
      <c r="AO8662"/>
      <c r="AP8662"/>
      <c r="AQ8662"/>
      <c r="AR8662"/>
      <c r="AS8662"/>
      <c r="AT8662"/>
      <c r="AU8662"/>
      <c r="AV8662"/>
      <c r="AW8662"/>
      <c r="AX8662"/>
      <c r="AY8662"/>
      <c r="AZ8662"/>
    </row>
    <row r="8663" spans="1:52">
      <c r="A8663"/>
      <c r="B8663"/>
      <c r="C8663"/>
      <c r="D8663"/>
      <c r="E8663"/>
      <c r="F8663"/>
      <c r="G8663"/>
      <c r="H8663"/>
      <c r="I8663"/>
      <c r="J8663"/>
      <c r="K8663"/>
      <c r="L8663"/>
      <c r="M8663"/>
      <c r="N8663"/>
      <c r="O8663"/>
      <c r="P8663"/>
      <c r="Q8663"/>
      <c r="R8663"/>
      <c r="S8663"/>
      <c r="T8663"/>
      <c r="U8663"/>
      <c r="V8663"/>
      <c r="W8663"/>
      <c r="X8663"/>
      <c r="Y8663"/>
      <c r="Z8663"/>
      <c r="AA8663"/>
      <c r="AB8663"/>
      <c r="AC8663"/>
      <c r="AD8663"/>
      <c r="AE8663"/>
      <c r="AF8663"/>
      <c r="AG8663"/>
      <c r="AH8663"/>
      <c r="AI8663"/>
      <c r="AJ8663"/>
      <c r="AK8663"/>
      <c r="AL8663"/>
      <c r="AM8663"/>
      <c r="AN8663"/>
      <c r="AO8663"/>
      <c r="AP8663"/>
      <c r="AQ8663"/>
      <c r="AR8663"/>
      <c r="AS8663"/>
      <c r="AT8663"/>
      <c r="AU8663"/>
      <c r="AV8663"/>
      <c r="AW8663"/>
      <c r="AX8663"/>
      <c r="AY8663"/>
      <c r="AZ8663"/>
    </row>
    <row r="8664" spans="1:52">
      <c r="A8664"/>
      <c r="B8664"/>
      <c r="C8664"/>
      <c r="D8664"/>
      <c r="E8664"/>
      <c r="F8664"/>
      <c r="G8664"/>
      <c r="H8664"/>
      <c r="I8664"/>
      <c r="J8664"/>
      <c r="K8664"/>
      <c r="L8664"/>
      <c r="M8664"/>
      <c r="N8664"/>
      <c r="O8664"/>
      <c r="P8664"/>
      <c r="Q8664"/>
      <c r="R8664"/>
      <c r="S8664"/>
      <c r="T8664"/>
      <c r="U8664"/>
      <c r="V8664"/>
      <c r="W8664"/>
      <c r="X8664"/>
      <c r="Y8664"/>
      <c r="Z8664"/>
      <c r="AA8664"/>
      <c r="AB8664"/>
      <c r="AC8664"/>
      <c r="AD8664"/>
      <c r="AE8664"/>
      <c r="AF8664"/>
      <c r="AG8664"/>
      <c r="AH8664"/>
      <c r="AI8664"/>
      <c r="AJ8664"/>
      <c r="AK8664"/>
      <c r="AL8664"/>
      <c r="AM8664"/>
      <c r="AN8664"/>
      <c r="AO8664"/>
      <c r="AP8664"/>
      <c r="AQ8664"/>
      <c r="AR8664"/>
      <c r="AS8664"/>
      <c r="AT8664"/>
      <c r="AU8664"/>
      <c r="AV8664"/>
      <c r="AW8664"/>
      <c r="AX8664"/>
      <c r="AY8664"/>
      <c r="AZ8664"/>
    </row>
    <row r="8665" spans="1:52">
      <c r="A8665"/>
      <c r="B8665"/>
      <c r="C8665"/>
      <c r="D8665"/>
      <c r="E8665"/>
      <c r="F8665"/>
      <c r="G8665"/>
      <c r="H8665"/>
      <c r="I8665"/>
      <c r="J8665"/>
      <c r="K8665"/>
      <c r="L8665"/>
      <c r="M8665"/>
      <c r="N8665"/>
      <c r="O8665"/>
      <c r="P8665"/>
      <c r="Q8665"/>
      <c r="R8665"/>
      <c r="S8665"/>
      <c r="T8665"/>
      <c r="U8665"/>
      <c r="V8665"/>
      <c r="W8665"/>
      <c r="X8665"/>
      <c r="Y8665"/>
      <c r="Z8665"/>
      <c r="AA8665"/>
      <c r="AB8665"/>
      <c r="AC8665"/>
      <c r="AD8665"/>
      <c r="AE8665"/>
      <c r="AF8665"/>
      <c r="AG8665"/>
      <c r="AH8665"/>
      <c r="AI8665"/>
      <c r="AJ8665"/>
      <c r="AK8665"/>
      <c r="AL8665"/>
      <c r="AM8665"/>
      <c r="AN8665"/>
      <c r="AO8665"/>
      <c r="AP8665"/>
      <c r="AQ8665"/>
      <c r="AR8665"/>
      <c r="AS8665"/>
      <c r="AT8665"/>
      <c r="AU8665"/>
      <c r="AV8665"/>
      <c r="AW8665"/>
      <c r="AX8665"/>
      <c r="AY8665"/>
      <c r="AZ8665"/>
    </row>
    <row r="8666" spans="1:52">
      <c r="A8666"/>
      <c r="B8666"/>
      <c r="C8666"/>
      <c r="D8666"/>
      <c r="E8666"/>
      <c r="F8666"/>
      <c r="G8666"/>
      <c r="H8666"/>
      <c r="I8666"/>
      <c r="J8666"/>
      <c r="K8666"/>
      <c r="L8666"/>
      <c r="M8666"/>
      <c r="N8666"/>
      <c r="O8666"/>
      <c r="P8666"/>
      <c r="Q8666"/>
      <c r="R8666"/>
      <c r="S8666"/>
      <c r="T8666"/>
      <c r="U8666"/>
      <c r="V8666"/>
      <c r="W8666"/>
      <c r="X8666"/>
      <c r="Y8666"/>
      <c r="Z8666"/>
      <c r="AA8666"/>
      <c r="AB8666"/>
      <c r="AC8666"/>
      <c r="AD8666"/>
      <c r="AE8666"/>
      <c r="AF8666"/>
      <c r="AG8666"/>
      <c r="AH8666"/>
      <c r="AI8666"/>
      <c r="AJ8666"/>
      <c r="AK8666"/>
      <c r="AL8666"/>
      <c r="AM8666"/>
      <c r="AN8666"/>
      <c r="AO8666"/>
      <c r="AP8666"/>
      <c r="AQ8666"/>
      <c r="AR8666"/>
      <c r="AS8666"/>
      <c r="AT8666"/>
      <c r="AU8666"/>
      <c r="AV8666"/>
      <c r="AW8666"/>
      <c r="AX8666"/>
      <c r="AY8666"/>
      <c r="AZ8666"/>
    </row>
    <row r="8667" spans="1:52">
      <c r="A8667"/>
      <c r="B8667"/>
      <c r="C8667"/>
      <c r="D8667"/>
      <c r="E8667"/>
      <c r="F8667"/>
      <c r="G8667"/>
      <c r="H8667"/>
      <c r="I8667"/>
      <c r="J8667"/>
      <c r="K8667"/>
      <c r="L8667"/>
      <c r="M8667"/>
      <c r="N8667"/>
      <c r="O8667"/>
      <c r="P8667"/>
      <c r="Q8667"/>
      <c r="R8667"/>
      <c r="S8667"/>
      <c r="T8667"/>
      <c r="U8667"/>
      <c r="V8667"/>
      <c r="W8667"/>
      <c r="X8667"/>
      <c r="Y8667"/>
      <c r="Z8667"/>
      <c r="AA8667"/>
      <c r="AB8667"/>
      <c r="AC8667"/>
      <c r="AD8667"/>
      <c r="AE8667"/>
      <c r="AF8667"/>
      <c r="AG8667"/>
      <c r="AH8667"/>
      <c r="AI8667"/>
      <c r="AJ8667"/>
      <c r="AK8667"/>
      <c r="AL8667"/>
      <c r="AM8667"/>
      <c r="AN8667"/>
      <c r="AO8667"/>
      <c r="AP8667"/>
      <c r="AQ8667"/>
      <c r="AR8667"/>
      <c r="AS8667"/>
      <c r="AT8667"/>
      <c r="AU8667"/>
      <c r="AV8667"/>
      <c r="AW8667"/>
      <c r="AX8667"/>
      <c r="AY8667"/>
      <c r="AZ8667"/>
    </row>
    <row r="8668" spans="1:52">
      <c r="A8668"/>
      <c r="B8668"/>
      <c r="C8668"/>
      <c r="D8668"/>
      <c r="E8668"/>
      <c r="F8668"/>
      <c r="G8668"/>
      <c r="H8668"/>
      <c r="I8668"/>
      <c r="J8668"/>
      <c r="K8668"/>
      <c r="L8668"/>
      <c r="M8668"/>
      <c r="N8668"/>
      <c r="O8668"/>
      <c r="P8668"/>
      <c r="Q8668"/>
      <c r="R8668"/>
      <c r="S8668"/>
      <c r="T8668"/>
      <c r="U8668"/>
      <c r="V8668"/>
      <c r="W8668"/>
      <c r="X8668"/>
      <c r="Y8668"/>
      <c r="Z8668"/>
      <c r="AA8668"/>
      <c r="AB8668"/>
      <c r="AC8668"/>
      <c r="AD8668"/>
      <c r="AE8668"/>
      <c r="AF8668"/>
      <c r="AG8668"/>
      <c r="AH8668"/>
      <c r="AI8668"/>
      <c r="AJ8668"/>
      <c r="AK8668"/>
      <c r="AL8668"/>
      <c r="AM8668"/>
      <c r="AN8668"/>
      <c r="AO8668"/>
      <c r="AP8668"/>
      <c r="AQ8668"/>
      <c r="AR8668"/>
      <c r="AS8668"/>
      <c r="AT8668"/>
      <c r="AU8668"/>
      <c r="AV8668"/>
      <c r="AW8668"/>
      <c r="AX8668"/>
      <c r="AY8668"/>
      <c r="AZ8668"/>
    </row>
    <row r="8669" spans="1:52">
      <c r="A8669"/>
      <c r="B8669"/>
      <c r="C8669"/>
      <c r="D8669"/>
      <c r="E8669"/>
      <c r="F8669"/>
      <c r="G8669"/>
      <c r="H8669"/>
      <c r="I8669"/>
      <c r="J8669"/>
      <c r="K8669"/>
      <c r="L8669"/>
      <c r="M8669"/>
      <c r="N8669"/>
      <c r="O8669"/>
      <c r="P8669"/>
      <c r="Q8669"/>
      <c r="R8669"/>
      <c r="S8669"/>
      <c r="T8669"/>
      <c r="U8669"/>
      <c r="V8669"/>
      <c r="W8669"/>
      <c r="X8669"/>
      <c r="Y8669"/>
      <c r="Z8669"/>
      <c r="AA8669"/>
      <c r="AB8669"/>
      <c r="AC8669"/>
      <c r="AD8669"/>
      <c r="AE8669"/>
      <c r="AF8669"/>
      <c r="AG8669"/>
      <c r="AH8669"/>
      <c r="AI8669"/>
      <c r="AJ8669"/>
      <c r="AK8669"/>
      <c r="AL8669"/>
      <c r="AM8669"/>
      <c r="AN8669"/>
      <c r="AO8669"/>
      <c r="AP8669"/>
      <c r="AQ8669"/>
      <c r="AR8669"/>
      <c r="AS8669"/>
      <c r="AT8669"/>
      <c r="AU8669"/>
      <c r="AV8669"/>
      <c r="AW8669"/>
      <c r="AX8669"/>
      <c r="AY8669"/>
      <c r="AZ8669"/>
    </row>
    <row r="8670" spans="1:52">
      <c r="A8670"/>
      <c r="B8670"/>
      <c r="C8670"/>
      <c r="D8670"/>
      <c r="E8670"/>
      <c r="F8670"/>
      <c r="G8670"/>
      <c r="H8670"/>
      <c r="I8670"/>
      <c r="J8670"/>
      <c r="K8670"/>
      <c r="L8670"/>
      <c r="M8670"/>
      <c r="N8670"/>
      <c r="O8670"/>
      <c r="P8670"/>
      <c r="Q8670"/>
      <c r="R8670"/>
      <c r="S8670"/>
      <c r="T8670"/>
      <c r="U8670"/>
      <c r="V8670"/>
      <c r="W8670"/>
      <c r="X8670"/>
      <c r="Y8670"/>
      <c r="Z8670"/>
      <c r="AA8670"/>
      <c r="AB8670"/>
      <c r="AC8670"/>
      <c r="AD8670"/>
      <c r="AE8670"/>
      <c r="AF8670"/>
      <c r="AG8670"/>
      <c r="AH8670"/>
      <c r="AI8670"/>
      <c r="AJ8670"/>
      <c r="AK8670"/>
      <c r="AL8670"/>
      <c r="AM8670"/>
      <c r="AN8670"/>
      <c r="AO8670"/>
      <c r="AP8670"/>
      <c r="AQ8670"/>
      <c r="AR8670"/>
      <c r="AS8670"/>
      <c r="AT8670"/>
      <c r="AU8670"/>
      <c r="AV8670"/>
      <c r="AW8670"/>
      <c r="AX8670"/>
      <c r="AY8670"/>
      <c r="AZ8670"/>
    </row>
    <row r="8671" spans="1:52">
      <c r="A8671"/>
      <c r="B8671"/>
      <c r="C8671"/>
      <c r="D8671"/>
      <c r="E8671"/>
      <c r="F8671"/>
      <c r="G8671"/>
      <c r="H8671"/>
      <c r="I8671"/>
      <c r="J8671"/>
      <c r="K8671"/>
      <c r="L8671"/>
      <c r="M8671"/>
      <c r="N8671"/>
      <c r="O8671"/>
      <c r="P8671"/>
      <c r="Q8671"/>
      <c r="R8671"/>
      <c r="S8671"/>
      <c r="T8671"/>
      <c r="U8671"/>
      <c r="V8671"/>
      <c r="W8671"/>
      <c r="X8671"/>
      <c r="Y8671"/>
      <c r="Z8671"/>
      <c r="AA8671"/>
      <c r="AB8671"/>
      <c r="AC8671"/>
      <c r="AD8671"/>
      <c r="AE8671"/>
      <c r="AF8671"/>
      <c r="AG8671"/>
      <c r="AH8671"/>
      <c r="AI8671"/>
      <c r="AJ8671"/>
      <c r="AK8671"/>
      <c r="AL8671"/>
      <c r="AM8671"/>
      <c r="AN8671"/>
      <c r="AO8671"/>
      <c r="AP8671"/>
      <c r="AQ8671"/>
      <c r="AR8671"/>
      <c r="AS8671"/>
      <c r="AT8671"/>
      <c r="AU8671"/>
      <c r="AV8671"/>
      <c r="AW8671"/>
      <c r="AX8671"/>
      <c r="AY8671"/>
      <c r="AZ8671"/>
    </row>
    <row r="8672" spans="1:52">
      <c r="A8672"/>
      <c r="B8672"/>
      <c r="C8672"/>
      <c r="D8672"/>
      <c r="E8672"/>
      <c r="F8672"/>
      <c r="G8672"/>
      <c r="H8672"/>
      <c r="I8672"/>
      <c r="J8672"/>
      <c r="K8672"/>
      <c r="L8672"/>
      <c r="M8672"/>
      <c r="N8672"/>
      <c r="O8672"/>
      <c r="P8672"/>
      <c r="Q8672"/>
      <c r="R8672"/>
      <c r="S8672"/>
      <c r="T8672"/>
      <c r="U8672"/>
      <c r="V8672"/>
      <c r="W8672"/>
      <c r="X8672"/>
      <c r="Y8672"/>
      <c r="Z8672"/>
      <c r="AA8672"/>
      <c r="AB8672"/>
      <c r="AC8672"/>
      <c r="AD8672"/>
      <c r="AE8672"/>
      <c r="AF8672"/>
      <c r="AG8672"/>
      <c r="AH8672"/>
      <c r="AI8672"/>
      <c r="AJ8672"/>
      <c r="AK8672"/>
      <c r="AL8672"/>
      <c r="AM8672"/>
      <c r="AN8672"/>
      <c r="AO8672"/>
      <c r="AP8672"/>
      <c r="AQ8672"/>
      <c r="AR8672"/>
      <c r="AS8672"/>
      <c r="AT8672"/>
      <c r="AU8672"/>
      <c r="AV8672"/>
      <c r="AW8672"/>
      <c r="AX8672"/>
      <c r="AY8672"/>
      <c r="AZ8672"/>
    </row>
    <row r="8673" spans="1:52">
      <c r="A8673"/>
      <c r="B8673"/>
      <c r="C8673"/>
      <c r="D8673"/>
      <c r="E8673"/>
      <c r="F8673"/>
      <c r="G8673"/>
      <c r="H8673"/>
      <c r="I8673"/>
      <c r="J8673"/>
      <c r="K8673"/>
      <c r="L8673"/>
      <c r="M8673"/>
      <c r="N8673"/>
      <c r="O8673"/>
      <c r="P8673"/>
      <c r="Q8673"/>
      <c r="R8673"/>
      <c r="S8673"/>
      <c r="T8673"/>
      <c r="U8673"/>
      <c r="V8673"/>
      <c r="W8673"/>
      <c r="X8673"/>
      <c r="Y8673"/>
      <c r="Z8673"/>
      <c r="AA8673"/>
      <c r="AB8673"/>
      <c r="AC8673"/>
      <c r="AD8673"/>
      <c r="AE8673"/>
      <c r="AF8673"/>
      <c r="AG8673"/>
      <c r="AH8673"/>
      <c r="AI8673"/>
      <c r="AJ8673"/>
      <c r="AK8673"/>
      <c r="AL8673"/>
      <c r="AM8673"/>
      <c r="AN8673"/>
      <c r="AO8673"/>
      <c r="AP8673"/>
      <c r="AQ8673"/>
      <c r="AR8673"/>
      <c r="AS8673"/>
      <c r="AT8673"/>
      <c r="AU8673"/>
      <c r="AV8673"/>
      <c r="AW8673"/>
      <c r="AX8673"/>
      <c r="AY8673"/>
      <c r="AZ8673"/>
    </row>
    <row r="8674" spans="1:52">
      <c r="A8674"/>
      <c r="B8674"/>
      <c r="C8674"/>
      <c r="D8674"/>
      <c r="E8674"/>
      <c r="F8674"/>
      <c r="G8674"/>
      <c r="H8674"/>
      <c r="I8674"/>
      <c r="J8674"/>
      <c r="K8674"/>
      <c r="L8674"/>
      <c r="M8674"/>
      <c r="N8674"/>
      <c r="O8674"/>
      <c r="P8674"/>
      <c r="Q8674"/>
      <c r="R8674"/>
      <c r="S8674"/>
      <c r="T8674"/>
      <c r="U8674"/>
      <c r="V8674"/>
      <c r="W8674"/>
      <c r="X8674"/>
      <c r="Y8674"/>
      <c r="Z8674"/>
      <c r="AA8674"/>
      <c r="AB8674"/>
      <c r="AC8674"/>
      <c r="AD8674"/>
      <c r="AE8674"/>
      <c r="AF8674"/>
      <c r="AG8674"/>
      <c r="AH8674"/>
      <c r="AI8674"/>
      <c r="AJ8674"/>
      <c r="AK8674"/>
      <c r="AL8674"/>
      <c r="AM8674"/>
      <c r="AN8674"/>
      <c r="AO8674"/>
      <c r="AP8674"/>
      <c r="AQ8674"/>
      <c r="AR8674"/>
      <c r="AS8674"/>
      <c r="AT8674"/>
      <c r="AU8674"/>
      <c r="AV8674"/>
      <c r="AW8674"/>
      <c r="AX8674"/>
      <c r="AY8674"/>
      <c r="AZ8674"/>
    </row>
    <row r="8675" spans="1:52">
      <c r="A8675"/>
      <c r="B8675"/>
      <c r="C8675"/>
      <c r="D8675"/>
      <c r="E8675"/>
      <c r="F8675"/>
      <c r="G8675"/>
      <c r="H8675"/>
      <c r="I8675"/>
      <c r="J8675"/>
      <c r="K8675"/>
      <c r="L8675"/>
      <c r="M8675"/>
      <c r="N8675"/>
      <c r="O8675"/>
      <c r="P8675"/>
      <c r="Q8675"/>
      <c r="R8675"/>
      <c r="S8675"/>
      <c r="T8675"/>
      <c r="U8675"/>
      <c r="V8675"/>
      <c r="W8675"/>
      <c r="X8675"/>
      <c r="Y8675"/>
      <c r="Z8675"/>
      <c r="AA8675"/>
      <c r="AB8675"/>
      <c r="AC8675"/>
      <c r="AD8675"/>
      <c r="AE8675"/>
      <c r="AF8675"/>
      <c r="AG8675"/>
      <c r="AH8675"/>
      <c r="AI8675"/>
      <c r="AJ8675"/>
      <c r="AK8675"/>
      <c r="AL8675"/>
      <c r="AM8675"/>
      <c r="AN8675"/>
      <c r="AO8675"/>
      <c r="AP8675"/>
      <c r="AQ8675"/>
      <c r="AR8675"/>
      <c r="AS8675"/>
      <c r="AT8675"/>
      <c r="AU8675"/>
      <c r="AV8675"/>
      <c r="AW8675"/>
      <c r="AX8675"/>
      <c r="AY8675"/>
      <c r="AZ8675"/>
    </row>
    <row r="8676" spans="1:52">
      <c r="A8676"/>
      <c r="B8676"/>
      <c r="C8676"/>
      <c r="D8676"/>
      <c r="E8676"/>
      <c r="F8676"/>
      <c r="G8676"/>
      <c r="H8676"/>
      <c r="I8676"/>
      <c r="J8676"/>
      <c r="K8676"/>
      <c r="L8676"/>
      <c r="M8676"/>
      <c r="N8676"/>
      <c r="O8676"/>
      <c r="P8676"/>
      <c r="Q8676"/>
      <c r="R8676"/>
      <c r="S8676"/>
      <c r="T8676"/>
      <c r="U8676"/>
      <c r="V8676"/>
      <c r="W8676"/>
      <c r="X8676"/>
      <c r="Y8676"/>
      <c r="Z8676"/>
      <c r="AA8676"/>
      <c r="AB8676"/>
      <c r="AC8676"/>
      <c r="AD8676"/>
      <c r="AE8676"/>
      <c r="AF8676"/>
      <c r="AG8676"/>
      <c r="AH8676"/>
      <c r="AI8676"/>
      <c r="AJ8676"/>
      <c r="AK8676"/>
      <c r="AL8676"/>
      <c r="AM8676"/>
      <c r="AN8676"/>
      <c r="AO8676"/>
      <c r="AP8676"/>
      <c r="AQ8676"/>
      <c r="AR8676"/>
      <c r="AS8676"/>
      <c r="AT8676"/>
      <c r="AU8676"/>
      <c r="AV8676"/>
      <c r="AW8676"/>
      <c r="AX8676"/>
      <c r="AY8676"/>
      <c r="AZ8676"/>
    </row>
    <row r="8677" spans="1:52">
      <c r="A8677"/>
      <c r="B8677"/>
      <c r="C8677"/>
      <c r="D8677"/>
      <c r="E8677"/>
      <c r="F8677"/>
      <c r="G8677"/>
      <c r="H8677"/>
      <c r="I8677"/>
      <c r="J8677"/>
      <c r="K8677"/>
      <c r="L8677"/>
      <c r="M8677"/>
      <c r="N8677"/>
      <c r="O8677"/>
      <c r="P8677"/>
      <c r="Q8677"/>
      <c r="R8677"/>
      <c r="S8677"/>
      <c r="T8677"/>
      <c r="U8677"/>
      <c r="V8677"/>
      <c r="W8677"/>
      <c r="X8677"/>
      <c r="Y8677"/>
      <c r="Z8677"/>
      <c r="AA8677"/>
      <c r="AB8677"/>
      <c r="AC8677"/>
      <c r="AD8677"/>
      <c r="AE8677"/>
      <c r="AF8677"/>
      <c r="AG8677"/>
      <c r="AH8677"/>
      <c r="AI8677"/>
      <c r="AJ8677"/>
      <c r="AK8677"/>
      <c r="AL8677"/>
      <c r="AM8677"/>
      <c r="AN8677"/>
      <c r="AO8677"/>
      <c r="AP8677"/>
      <c r="AQ8677"/>
      <c r="AR8677"/>
      <c r="AS8677"/>
      <c r="AT8677"/>
      <c r="AU8677"/>
      <c r="AV8677"/>
      <c r="AW8677"/>
      <c r="AX8677"/>
      <c r="AY8677"/>
      <c r="AZ8677"/>
    </row>
    <row r="8678" spans="1:52">
      <c r="A8678"/>
      <c r="B8678"/>
      <c r="C8678"/>
      <c r="D8678"/>
      <c r="E8678"/>
      <c r="F8678"/>
      <c r="G8678"/>
      <c r="H8678"/>
      <c r="I8678"/>
      <c r="J8678"/>
      <c r="K8678"/>
      <c r="L8678"/>
      <c r="M8678"/>
      <c r="N8678"/>
      <c r="O8678"/>
      <c r="P8678"/>
      <c r="Q8678"/>
      <c r="R8678"/>
      <c r="S8678"/>
      <c r="T8678"/>
      <c r="U8678"/>
      <c r="V8678"/>
      <c r="W8678"/>
      <c r="X8678"/>
      <c r="Y8678"/>
      <c r="Z8678"/>
      <c r="AA8678"/>
      <c r="AB8678"/>
      <c r="AC8678"/>
      <c r="AD8678"/>
      <c r="AE8678"/>
      <c r="AF8678"/>
      <c r="AG8678"/>
      <c r="AH8678"/>
      <c r="AI8678"/>
      <c r="AJ8678"/>
      <c r="AK8678"/>
      <c r="AL8678"/>
      <c r="AM8678"/>
      <c r="AN8678"/>
      <c r="AO8678"/>
      <c r="AP8678"/>
      <c r="AQ8678"/>
      <c r="AR8678"/>
      <c r="AS8678"/>
      <c r="AT8678"/>
      <c r="AU8678"/>
      <c r="AV8678"/>
      <c r="AW8678"/>
      <c r="AX8678"/>
      <c r="AY8678"/>
      <c r="AZ8678"/>
    </row>
    <row r="8679" spans="1:52">
      <c r="A8679"/>
      <c r="B8679"/>
      <c r="C8679"/>
      <c r="D8679"/>
      <c r="E8679"/>
      <c r="F8679"/>
      <c r="G8679"/>
      <c r="H8679"/>
      <c r="I8679"/>
      <c r="J8679"/>
      <c r="K8679"/>
      <c r="L8679"/>
      <c r="M8679"/>
      <c r="N8679"/>
      <c r="O8679"/>
      <c r="P8679"/>
      <c r="Q8679"/>
      <c r="R8679"/>
      <c r="S8679"/>
      <c r="T8679"/>
      <c r="U8679"/>
      <c r="V8679"/>
      <c r="W8679"/>
      <c r="X8679"/>
      <c r="Y8679"/>
      <c r="Z8679"/>
      <c r="AA8679"/>
      <c r="AB8679"/>
      <c r="AC8679"/>
      <c r="AD8679"/>
      <c r="AE8679"/>
      <c r="AF8679"/>
      <c r="AG8679"/>
      <c r="AH8679"/>
      <c r="AI8679"/>
      <c r="AJ8679"/>
      <c r="AK8679"/>
      <c r="AL8679"/>
      <c r="AM8679"/>
      <c r="AN8679"/>
      <c r="AO8679"/>
      <c r="AP8679"/>
      <c r="AQ8679"/>
      <c r="AR8679"/>
      <c r="AS8679"/>
      <c r="AT8679"/>
      <c r="AU8679"/>
      <c r="AV8679"/>
      <c r="AW8679"/>
      <c r="AX8679"/>
      <c r="AY8679"/>
      <c r="AZ8679"/>
    </row>
    <row r="8680" spans="1:52">
      <c r="A8680"/>
      <c r="B8680"/>
      <c r="C8680"/>
      <c r="D8680"/>
      <c r="E8680"/>
      <c r="F8680"/>
      <c r="G8680"/>
      <c r="H8680"/>
      <c r="I8680"/>
      <c r="J8680"/>
      <c r="K8680"/>
      <c r="L8680"/>
      <c r="M8680"/>
      <c r="N8680"/>
      <c r="O8680"/>
      <c r="P8680"/>
      <c r="Q8680"/>
      <c r="R8680"/>
      <c r="S8680"/>
      <c r="T8680"/>
      <c r="U8680"/>
      <c r="V8680"/>
      <c r="W8680"/>
      <c r="X8680"/>
      <c r="Y8680"/>
      <c r="Z8680"/>
      <c r="AA8680"/>
      <c r="AB8680"/>
      <c r="AC8680"/>
      <c r="AD8680"/>
      <c r="AE8680"/>
      <c r="AF8680"/>
      <c r="AG8680"/>
      <c r="AH8680"/>
      <c r="AI8680"/>
      <c r="AJ8680"/>
      <c r="AK8680"/>
      <c r="AL8680"/>
      <c r="AM8680"/>
      <c r="AN8680"/>
      <c r="AO8680"/>
      <c r="AP8680"/>
      <c r="AQ8680"/>
      <c r="AR8680"/>
      <c r="AS8680"/>
      <c r="AT8680"/>
      <c r="AU8680"/>
      <c r="AV8680"/>
      <c r="AW8680"/>
      <c r="AX8680"/>
      <c r="AY8680"/>
      <c r="AZ8680"/>
    </row>
    <row r="8681" spans="1:52">
      <c r="A8681"/>
      <c r="B8681"/>
      <c r="C8681"/>
      <c r="D8681"/>
      <c r="E8681"/>
      <c r="F8681"/>
      <c r="G8681"/>
      <c r="H8681"/>
      <c r="I8681"/>
      <c r="J8681"/>
      <c r="K8681"/>
      <c r="L8681"/>
      <c r="M8681"/>
      <c r="N8681"/>
      <c r="O8681"/>
      <c r="P8681"/>
      <c r="Q8681"/>
      <c r="R8681"/>
      <c r="S8681"/>
      <c r="T8681"/>
      <c r="U8681"/>
      <c r="V8681"/>
      <c r="W8681"/>
      <c r="X8681"/>
      <c r="Y8681"/>
      <c r="Z8681"/>
      <c r="AA8681"/>
      <c r="AB8681"/>
      <c r="AC8681"/>
      <c r="AD8681"/>
      <c r="AE8681"/>
      <c r="AF8681"/>
      <c r="AG8681"/>
      <c r="AH8681"/>
      <c r="AI8681"/>
      <c r="AJ8681"/>
      <c r="AK8681"/>
      <c r="AL8681"/>
      <c r="AM8681"/>
      <c r="AN8681"/>
      <c r="AO8681"/>
      <c r="AP8681"/>
      <c r="AQ8681"/>
      <c r="AR8681"/>
      <c r="AS8681"/>
      <c r="AT8681"/>
      <c r="AU8681"/>
      <c r="AV8681"/>
      <c r="AW8681"/>
      <c r="AX8681"/>
      <c r="AY8681"/>
      <c r="AZ8681"/>
    </row>
    <row r="8682" spans="1:52">
      <c r="A8682"/>
      <c r="B8682"/>
      <c r="C8682"/>
      <c r="D8682"/>
      <c r="E8682"/>
      <c r="F8682"/>
      <c r="G8682"/>
      <c r="H8682"/>
      <c r="I8682"/>
      <c r="J8682"/>
      <c r="K8682"/>
      <c r="L8682"/>
      <c r="M8682"/>
      <c r="N8682"/>
      <c r="O8682"/>
      <c r="P8682"/>
      <c r="Q8682"/>
      <c r="R8682"/>
      <c r="S8682"/>
      <c r="T8682"/>
      <c r="U8682"/>
      <c r="V8682"/>
      <c r="W8682"/>
      <c r="X8682"/>
      <c r="Y8682"/>
      <c r="Z8682"/>
      <c r="AA8682"/>
      <c r="AB8682"/>
      <c r="AC8682"/>
      <c r="AD8682"/>
      <c r="AE8682"/>
      <c r="AF8682"/>
      <c r="AG8682"/>
      <c r="AH8682"/>
      <c r="AI8682"/>
      <c r="AJ8682"/>
      <c r="AK8682"/>
      <c r="AL8682"/>
      <c r="AM8682"/>
      <c r="AN8682"/>
      <c r="AO8682"/>
      <c r="AP8682"/>
      <c r="AQ8682"/>
      <c r="AR8682"/>
      <c r="AS8682"/>
      <c r="AT8682"/>
      <c r="AU8682"/>
      <c r="AV8682"/>
      <c r="AW8682"/>
      <c r="AX8682"/>
      <c r="AY8682"/>
      <c r="AZ8682"/>
    </row>
    <row r="8683" spans="1:52">
      <c r="A8683"/>
      <c r="B8683"/>
      <c r="C8683"/>
      <c r="D8683"/>
      <c r="E8683"/>
      <c r="F8683"/>
      <c r="G8683"/>
      <c r="H8683"/>
      <c r="I8683"/>
      <c r="J8683"/>
      <c r="K8683"/>
      <c r="L8683"/>
      <c r="M8683"/>
      <c r="N8683"/>
      <c r="O8683"/>
      <c r="P8683"/>
      <c r="Q8683"/>
      <c r="R8683"/>
      <c r="S8683"/>
      <c r="T8683"/>
      <c r="U8683"/>
      <c r="V8683"/>
      <c r="W8683"/>
      <c r="X8683"/>
      <c r="Y8683"/>
      <c r="Z8683"/>
      <c r="AA8683"/>
      <c r="AB8683"/>
      <c r="AC8683"/>
      <c r="AD8683"/>
      <c r="AE8683"/>
      <c r="AF8683"/>
      <c r="AG8683"/>
      <c r="AH8683"/>
      <c r="AI8683"/>
      <c r="AJ8683"/>
      <c r="AK8683"/>
      <c r="AL8683"/>
      <c r="AM8683"/>
      <c r="AN8683"/>
      <c r="AO8683"/>
      <c r="AP8683"/>
      <c r="AQ8683"/>
      <c r="AR8683"/>
      <c r="AS8683"/>
      <c r="AT8683"/>
      <c r="AU8683"/>
      <c r="AV8683"/>
      <c r="AW8683"/>
      <c r="AX8683"/>
      <c r="AY8683"/>
      <c r="AZ8683"/>
    </row>
    <row r="8684" spans="1:52">
      <c r="A8684"/>
      <c r="B8684"/>
      <c r="C8684"/>
      <c r="D8684"/>
      <c r="E8684"/>
      <c r="F8684"/>
      <c r="G8684"/>
      <c r="H8684"/>
      <c r="I8684"/>
      <c r="J8684"/>
      <c r="K8684"/>
      <c r="L8684"/>
      <c r="M8684"/>
      <c r="N8684"/>
      <c r="O8684"/>
      <c r="P8684"/>
      <c r="Q8684"/>
      <c r="R8684"/>
      <c r="S8684"/>
      <c r="T8684"/>
      <c r="U8684"/>
      <c r="V8684"/>
      <c r="W8684"/>
      <c r="X8684"/>
      <c r="Y8684"/>
      <c r="Z8684"/>
      <c r="AA8684"/>
      <c r="AB8684"/>
      <c r="AC8684"/>
      <c r="AD8684"/>
      <c r="AE8684"/>
      <c r="AF8684"/>
      <c r="AG8684"/>
      <c r="AH8684"/>
      <c r="AI8684"/>
      <c r="AJ8684"/>
      <c r="AK8684"/>
      <c r="AL8684"/>
      <c r="AM8684"/>
      <c r="AN8684"/>
      <c r="AO8684"/>
      <c r="AP8684"/>
      <c r="AQ8684"/>
      <c r="AR8684"/>
      <c r="AS8684"/>
      <c r="AT8684"/>
      <c r="AU8684"/>
      <c r="AV8684"/>
      <c r="AW8684"/>
      <c r="AX8684"/>
      <c r="AY8684"/>
      <c r="AZ8684"/>
    </row>
    <row r="8685" spans="1:52">
      <c r="A8685"/>
      <c r="B8685"/>
      <c r="C8685"/>
      <c r="D8685"/>
      <c r="E8685"/>
      <c r="F8685"/>
      <c r="G8685"/>
      <c r="H8685"/>
      <c r="I8685"/>
      <c r="J8685"/>
      <c r="K8685"/>
      <c r="L8685"/>
      <c r="M8685"/>
      <c r="N8685"/>
      <c r="O8685"/>
      <c r="P8685"/>
      <c r="Q8685"/>
      <c r="R8685"/>
      <c r="S8685"/>
      <c r="T8685"/>
      <c r="U8685"/>
      <c r="V8685"/>
      <c r="W8685"/>
      <c r="X8685"/>
      <c r="Y8685"/>
      <c r="Z8685"/>
      <c r="AA8685"/>
      <c r="AB8685"/>
      <c r="AC8685"/>
      <c r="AD8685"/>
      <c r="AE8685"/>
      <c r="AF8685"/>
      <c r="AG8685"/>
      <c r="AH8685"/>
      <c r="AI8685"/>
      <c r="AJ8685"/>
      <c r="AK8685"/>
      <c r="AL8685"/>
      <c r="AM8685"/>
      <c r="AN8685"/>
      <c r="AO8685"/>
      <c r="AP8685"/>
      <c r="AQ8685"/>
      <c r="AR8685"/>
      <c r="AS8685"/>
      <c r="AT8685"/>
      <c r="AU8685"/>
      <c r="AV8685"/>
      <c r="AW8685"/>
      <c r="AX8685"/>
      <c r="AY8685"/>
      <c r="AZ8685"/>
    </row>
    <row r="8686" spans="1:52">
      <c r="A8686"/>
      <c r="B8686"/>
      <c r="C8686"/>
      <c r="D8686"/>
      <c r="E8686"/>
      <c r="F8686"/>
      <c r="G8686"/>
      <c r="H8686"/>
      <c r="I8686"/>
      <c r="J8686"/>
      <c r="K8686"/>
      <c r="L8686"/>
      <c r="M8686"/>
      <c r="N8686"/>
      <c r="O8686"/>
      <c r="P8686"/>
      <c r="Q8686"/>
      <c r="R8686"/>
      <c r="S8686"/>
      <c r="T8686"/>
      <c r="U8686"/>
      <c r="V8686"/>
      <c r="W8686"/>
      <c r="X8686"/>
      <c r="Y8686"/>
      <c r="Z8686"/>
      <c r="AA8686"/>
      <c r="AB8686"/>
      <c r="AC8686"/>
      <c r="AD8686"/>
      <c r="AE8686"/>
      <c r="AF8686"/>
      <c r="AG8686"/>
      <c r="AH8686"/>
      <c r="AI8686"/>
      <c r="AJ8686"/>
      <c r="AK8686"/>
      <c r="AL8686"/>
      <c r="AM8686"/>
      <c r="AN8686"/>
      <c r="AO8686"/>
      <c r="AP8686"/>
      <c r="AQ8686"/>
      <c r="AR8686"/>
      <c r="AS8686"/>
      <c r="AT8686"/>
      <c r="AU8686"/>
      <c r="AV8686"/>
      <c r="AW8686"/>
      <c r="AX8686"/>
      <c r="AY8686"/>
      <c r="AZ8686"/>
    </row>
    <row r="8687" spans="1:52">
      <c r="A8687"/>
      <c r="B8687"/>
      <c r="C8687"/>
      <c r="D8687"/>
      <c r="E8687"/>
      <c r="F8687"/>
      <c r="G8687"/>
      <c r="H8687"/>
      <c r="I8687"/>
      <c r="J8687"/>
      <c r="K8687"/>
      <c r="L8687"/>
      <c r="M8687"/>
      <c r="N8687"/>
      <c r="O8687"/>
      <c r="P8687"/>
      <c r="Q8687"/>
      <c r="R8687"/>
      <c r="S8687"/>
      <c r="T8687"/>
      <c r="U8687"/>
      <c r="V8687"/>
      <c r="W8687"/>
      <c r="X8687"/>
      <c r="Y8687"/>
      <c r="Z8687"/>
      <c r="AA8687"/>
      <c r="AB8687"/>
      <c r="AC8687"/>
      <c r="AD8687"/>
      <c r="AE8687"/>
      <c r="AF8687"/>
      <c r="AG8687"/>
      <c r="AH8687"/>
      <c r="AI8687"/>
      <c r="AJ8687"/>
      <c r="AK8687"/>
      <c r="AL8687"/>
      <c r="AM8687"/>
      <c r="AN8687"/>
      <c r="AO8687"/>
      <c r="AP8687"/>
      <c r="AQ8687"/>
      <c r="AR8687"/>
      <c r="AS8687"/>
      <c r="AT8687"/>
      <c r="AU8687"/>
      <c r="AV8687"/>
      <c r="AW8687"/>
      <c r="AX8687"/>
      <c r="AY8687"/>
      <c r="AZ8687"/>
    </row>
    <row r="8688" spans="1:52">
      <c r="A8688"/>
      <c r="B8688"/>
      <c r="C8688"/>
      <c r="D8688"/>
      <c r="E8688"/>
      <c r="F8688"/>
      <c r="G8688"/>
      <c r="H8688"/>
      <c r="I8688"/>
      <c r="J8688"/>
      <c r="K8688"/>
      <c r="L8688"/>
      <c r="M8688"/>
      <c r="N8688"/>
      <c r="O8688"/>
      <c r="P8688"/>
      <c r="Q8688"/>
      <c r="R8688"/>
      <c r="S8688"/>
      <c r="T8688"/>
      <c r="U8688"/>
      <c r="V8688"/>
      <c r="W8688"/>
      <c r="X8688"/>
      <c r="Y8688"/>
      <c r="Z8688"/>
      <c r="AA8688"/>
      <c r="AB8688"/>
      <c r="AC8688"/>
      <c r="AD8688"/>
      <c r="AE8688"/>
      <c r="AF8688"/>
      <c r="AG8688"/>
      <c r="AH8688"/>
      <c r="AI8688"/>
      <c r="AJ8688"/>
      <c r="AK8688"/>
      <c r="AL8688"/>
      <c r="AM8688"/>
      <c r="AN8688"/>
      <c r="AO8688"/>
      <c r="AP8688"/>
      <c r="AQ8688"/>
      <c r="AR8688"/>
      <c r="AS8688"/>
      <c r="AT8688"/>
      <c r="AU8688"/>
      <c r="AV8688"/>
      <c r="AW8688"/>
      <c r="AX8688"/>
      <c r="AY8688"/>
      <c r="AZ8688"/>
    </row>
    <row r="8689" spans="1:52">
      <c r="A8689"/>
      <c r="B8689"/>
      <c r="C8689"/>
      <c r="D8689"/>
      <c r="E8689"/>
      <c r="F8689"/>
      <c r="G8689"/>
      <c r="H8689"/>
      <c r="I8689"/>
      <c r="J8689"/>
      <c r="K8689"/>
      <c r="L8689"/>
      <c r="M8689"/>
      <c r="N8689"/>
      <c r="O8689"/>
      <c r="P8689"/>
      <c r="Q8689"/>
      <c r="R8689"/>
      <c r="S8689"/>
      <c r="T8689"/>
      <c r="U8689"/>
      <c r="V8689"/>
      <c r="W8689"/>
      <c r="X8689"/>
      <c r="Y8689"/>
      <c r="Z8689"/>
      <c r="AA8689"/>
      <c r="AB8689"/>
      <c r="AC8689"/>
      <c r="AD8689"/>
      <c r="AE8689"/>
      <c r="AF8689"/>
      <c r="AG8689"/>
      <c r="AH8689"/>
      <c r="AI8689"/>
      <c r="AJ8689"/>
      <c r="AK8689"/>
      <c r="AL8689"/>
      <c r="AM8689"/>
      <c r="AN8689"/>
      <c r="AO8689"/>
      <c r="AP8689"/>
      <c r="AQ8689"/>
      <c r="AR8689"/>
      <c r="AS8689"/>
      <c r="AT8689"/>
      <c r="AU8689"/>
      <c r="AV8689"/>
      <c r="AW8689"/>
      <c r="AX8689"/>
      <c r="AY8689"/>
      <c r="AZ8689"/>
    </row>
    <row r="8690" spans="1:52">
      <c r="A8690"/>
      <c r="B8690"/>
      <c r="C8690"/>
      <c r="D8690"/>
      <c r="E8690"/>
      <c r="F8690"/>
      <c r="G8690"/>
      <c r="H8690"/>
      <c r="I8690"/>
      <c r="J8690"/>
      <c r="K8690"/>
      <c r="L8690"/>
      <c r="M8690"/>
      <c r="N8690"/>
      <c r="O8690"/>
      <c r="P8690"/>
      <c r="Q8690"/>
      <c r="R8690"/>
      <c r="S8690"/>
      <c r="T8690"/>
      <c r="U8690"/>
      <c r="V8690"/>
      <c r="W8690"/>
      <c r="X8690"/>
      <c r="Y8690"/>
      <c r="Z8690"/>
      <c r="AA8690"/>
      <c r="AB8690"/>
      <c r="AC8690"/>
      <c r="AD8690"/>
      <c r="AE8690"/>
      <c r="AF8690"/>
      <c r="AG8690"/>
      <c r="AH8690"/>
      <c r="AI8690"/>
      <c r="AJ8690"/>
      <c r="AK8690"/>
      <c r="AL8690"/>
      <c r="AM8690"/>
      <c r="AN8690"/>
      <c r="AO8690"/>
      <c r="AP8690"/>
      <c r="AQ8690"/>
      <c r="AR8690"/>
      <c r="AS8690"/>
      <c r="AT8690"/>
      <c r="AU8690"/>
      <c r="AV8690"/>
      <c r="AW8690"/>
      <c r="AX8690"/>
      <c r="AY8690"/>
      <c r="AZ8690"/>
    </row>
    <row r="8691" spans="1:52">
      <c r="A8691"/>
      <c r="B8691"/>
      <c r="C8691"/>
      <c r="D8691"/>
      <c r="E8691"/>
      <c r="F8691"/>
      <c r="G8691"/>
      <c r="H8691"/>
      <c r="I8691"/>
      <c r="J8691"/>
      <c r="K8691"/>
      <c r="L8691"/>
      <c r="M8691"/>
      <c r="N8691"/>
      <c r="O8691"/>
      <c r="P8691"/>
      <c r="Q8691"/>
      <c r="R8691"/>
      <c r="S8691"/>
      <c r="T8691"/>
      <c r="U8691"/>
      <c r="V8691"/>
      <c r="W8691"/>
      <c r="X8691"/>
      <c r="Y8691"/>
      <c r="Z8691"/>
      <c r="AA8691"/>
      <c r="AB8691"/>
      <c r="AC8691"/>
      <c r="AD8691"/>
      <c r="AE8691"/>
      <c r="AF8691"/>
      <c r="AG8691"/>
      <c r="AH8691"/>
      <c r="AI8691"/>
      <c r="AJ8691"/>
      <c r="AK8691"/>
      <c r="AL8691"/>
      <c r="AM8691"/>
      <c r="AN8691"/>
      <c r="AO8691"/>
      <c r="AP8691"/>
      <c r="AQ8691"/>
      <c r="AR8691"/>
      <c r="AS8691"/>
      <c r="AT8691"/>
      <c r="AU8691"/>
      <c r="AV8691"/>
      <c r="AW8691"/>
      <c r="AX8691"/>
      <c r="AY8691"/>
      <c r="AZ8691"/>
    </row>
    <row r="8692" spans="1:52">
      <c r="A8692"/>
      <c r="B8692"/>
      <c r="C8692"/>
      <c r="D8692"/>
      <c r="E8692"/>
      <c r="F8692"/>
      <c r="G8692"/>
      <c r="H8692"/>
      <c r="I8692"/>
      <c r="J8692"/>
      <c r="K8692"/>
      <c r="L8692"/>
      <c r="M8692"/>
      <c r="N8692"/>
      <c r="O8692"/>
      <c r="P8692"/>
      <c r="Q8692"/>
      <c r="R8692"/>
      <c r="S8692"/>
      <c r="T8692"/>
      <c r="U8692"/>
      <c r="V8692"/>
      <c r="W8692"/>
      <c r="X8692"/>
      <c r="Y8692"/>
      <c r="Z8692"/>
      <c r="AA8692"/>
      <c r="AB8692"/>
      <c r="AC8692"/>
      <c r="AD8692"/>
      <c r="AE8692"/>
      <c r="AF8692"/>
      <c r="AG8692"/>
      <c r="AH8692"/>
      <c r="AI8692"/>
      <c r="AJ8692"/>
      <c r="AK8692"/>
      <c r="AL8692"/>
      <c r="AM8692"/>
      <c r="AN8692"/>
      <c r="AO8692"/>
      <c r="AP8692"/>
      <c r="AQ8692"/>
      <c r="AR8692"/>
      <c r="AS8692"/>
      <c r="AT8692"/>
      <c r="AU8692"/>
      <c r="AV8692"/>
      <c r="AW8692"/>
      <c r="AX8692"/>
      <c r="AY8692"/>
      <c r="AZ8692"/>
    </row>
    <row r="8693" spans="1:52">
      <c r="A8693"/>
      <c r="B8693"/>
      <c r="C8693"/>
      <c r="D8693"/>
      <c r="E8693"/>
      <c r="F8693"/>
      <c r="G8693"/>
      <c r="H8693"/>
      <c r="I8693"/>
      <c r="J8693"/>
      <c r="K8693"/>
      <c r="L8693"/>
      <c r="M8693"/>
      <c r="N8693"/>
      <c r="O8693"/>
      <c r="P8693"/>
      <c r="Q8693"/>
      <c r="R8693"/>
      <c r="S8693"/>
      <c r="T8693"/>
      <c r="U8693"/>
      <c r="V8693"/>
      <c r="W8693"/>
      <c r="X8693"/>
      <c r="Y8693"/>
      <c r="Z8693"/>
      <c r="AA8693"/>
      <c r="AB8693"/>
      <c r="AC8693"/>
      <c r="AD8693"/>
      <c r="AE8693"/>
      <c r="AF8693"/>
      <c r="AG8693"/>
      <c r="AH8693"/>
      <c r="AI8693"/>
      <c r="AJ8693"/>
      <c r="AK8693"/>
      <c r="AL8693"/>
      <c r="AM8693"/>
      <c r="AN8693"/>
      <c r="AO8693"/>
      <c r="AP8693"/>
      <c r="AQ8693"/>
      <c r="AR8693"/>
      <c r="AS8693"/>
      <c r="AT8693"/>
      <c r="AU8693"/>
      <c r="AV8693"/>
      <c r="AW8693"/>
      <c r="AX8693"/>
      <c r="AY8693"/>
      <c r="AZ8693"/>
    </row>
    <row r="8694" spans="1:52">
      <c r="A8694"/>
      <c r="B8694"/>
      <c r="C8694"/>
      <c r="D8694"/>
      <c r="E8694"/>
      <c r="F8694"/>
      <c r="G8694"/>
      <c r="H8694"/>
      <c r="I8694"/>
      <c r="J8694"/>
      <c r="K8694"/>
      <c r="L8694"/>
      <c r="M8694"/>
      <c r="N8694"/>
      <c r="O8694"/>
      <c r="P8694"/>
      <c r="Q8694"/>
      <c r="R8694"/>
      <c r="S8694"/>
      <c r="T8694"/>
      <c r="U8694"/>
      <c r="V8694"/>
      <c r="W8694"/>
      <c r="X8694"/>
      <c r="Y8694"/>
      <c r="Z8694"/>
      <c r="AA8694"/>
      <c r="AB8694"/>
      <c r="AC8694"/>
      <c r="AD8694"/>
      <c r="AE8694"/>
      <c r="AF8694"/>
      <c r="AG8694"/>
      <c r="AH8694"/>
      <c r="AI8694"/>
      <c r="AJ8694"/>
      <c r="AK8694"/>
      <c r="AL8694"/>
      <c r="AM8694"/>
      <c r="AN8694"/>
      <c r="AO8694"/>
      <c r="AP8694"/>
      <c r="AQ8694"/>
      <c r="AR8694"/>
      <c r="AS8694"/>
      <c r="AT8694"/>
      <c r="AU8694"/>
      <c r="AV8694"/>
      <c r="AW8694"/>
      <c r="AX8694"/>
      <c r="AY8694"/>
      <c r="AZ8694"/>
    </row>
    <row r="8695" spans="1:52">
      <c r="A8695"/>
      <c r="B8695"/>
      <c r="C8695"/>
      <c r="D8695"/>
      <c r="E8695"/>
      <c r="F8695"/>
      <c r="G8695"/>
      <c r="H8695"/>
      <c r="I8695"/>
      <c r="J8695"/>
      <c r="K8695"/>
      <c r="L8695"/>
      <c r="M8695"/>
      <c r="N8695"/>
      <c r="O8695"/>
      <c r="P8695"/>
      <c r="Q8695"/>
      <c r="R8695"/>
      <c r="S8695"/>
      <c r="T8695"/>
      <c r="U8695"/>
      <c r="V8695"/>
      <c r="W8695"/>
      <c r="X8695"/>
      <c r="Y8695"/>
      <c r="Z8695"/>
      <c r="AA8695"/>
      <c r="AB8695"/>
      <c r="AC8695"/>
      <c r="AD8695"/>
      <c r="AE8695"/>
      <c r="AF8695"/>
      <c r="AG8695"/>
      <c r="AH8695"/>
      <c r="AI8695"/>
      <c r="AJ8695"/>
      <c r="AK8695"/>
      <c r="AL8695"/>
      <c r="AM8695"/>
      <c r="AN8695"/>
      <c r="AO8695"/>
      <c r="AP8695"/>
      <c r="AQ8695"/>
      <c r="AR8695"/>
      <c r="AS8695"/>
      <c r="AT8695"/>
      <c r="AU8695"/>
      <c r="AV8695"/>
      <c r="AW8695"/>
      <c r="AX8695"/>
      <c r="AY8695"/>
      <c r="AZ8695"/>
    </row>
    <row r="8696" spans="1:52">
      <c r="A8696"/>
      <c r="B8696"/>
      <c r="C8696"/>
      <c r="D8696"/>
      <c r="E8696"/>
      <c r="F8696"/>
      <c r="G8696"/>
      <c r="H8696"/>
      <c r="I8696"/>
      <c r="J8696"/>
      <c r="K8696"/>
      <c r="L8696"/>
      <c r="M8696"/>
      <c r="N8696"/>
      <c r="O8696"/>
      <c r="P8696"/>
      <c r="Q8696"/>
      <c r="R8696"/>
      <c r="S8696"/>
      <c r="T8696"/>
      <c r="U8696"/>
      <c r="V8696"/>
      <c r="W8696"/>
      <c r="X8696"/>
      <c r="Y8696"/>
      <c r="Z8696"/>
      <c r="AA8696"/>
      <c r="AB8696"/>
      <c r="AC8696"/>
      <c r="AD8696"/>
      <c r="AE8696"/>
      <c r="AF8696"/>
      <c r="AG8696"/>
      <c r="AH8696"/>
      <c r="AI8696"/>
      <c r="AJ8696"/>
      <c r="AK8696"/>
      <c r="AL8696"/>
      <c r="AM8696"/>
      <c r="AN8696"/>
      <c r="AO8696"/>
      <c r="AP8696"/>
      <c r="AQ8696"/>
      <c r="AR8696"/>
      <c r="AS8696"/>
      <c r="AT8696"/>
      <c r="AU8696"/>
      <c r="AV8696"/>
      <c r="AW8696"/>
      <c r="AX8696"/>
      <c r="AY8696"/>
      <c r="AZ8696"/>
    </row>
    <row r="8697" spans="1:52">
      <c r="A8697"/>
      <c r="B8697"/>
      <c r="C8697"/>
      <c r="D8697"/>
      <c r="E8697"/>
      <c r="F8697"/>
      <c r="G8697"/>
      <c r="H8697"/>
      <c r="I8697"/>
      <c r="J8697"/>
      <c r="K8697"/>
      <c r="L8697"/>
      <c r="M8697"/>
      <c r="N8697"/>
      <c r="O8697"/>
      <c r="P8697"/>
      <c r="Q8697"/>
      <c r="R8697"/>
      <c r="S8697"/>
      <c r="T8697"/>
      <c r="U8697"/>
      <c r="V8697"/>
      <c r="W8697"/>
      <c r="X8697"/>
      <c r="Y8697"/>
      <c r="Z8697"/>
      <c r="AA8697"/>
      <c r="AB8697"/>
      <c r="AC8697"/>
      <c r="AD8697"/>
      <c r="AE8697"/>
      <c r="AF8697"/>
      <c r="AG8697"/>
      <c r="AH8697"/>
      <c r="AI8697"/>
      <c r="AJ8697"/>
      <c r="AK8697"/>
      <c r="AL8697"/>
      <c r="AM8697"/>
      <c r="AN8697"/>
      <c r="AO8697"/>
      <c r="AP8697"/>
      <c r="AQ8697"/>
      <c r="AR8697"/>
      <c r="AS8697"/>
      <c r="AT8697"/>
      <c r="AU8697"/>
      <c r="AV8697"/>
      <c r="AW8697"/>
      <c r="AX8697"/>
      <c r="AY8697"/>
      <c r="AZ8697"/>
    </row>
    <row r="8698" spans="1:52">
      <c r="A8698"/>
      <c r="B8698"/>
      <c r="C8698"/>
      <c r="D8698"/>
      <c r="E8698"/>
      <c r="F8698"/>
      <c r="G8698"/>
      <c r="H8698"/>
      <c r="I8698"/>
      <c r="J8698"/>
      <c r="K8698"/>
      <c r="L8698"/>
      <c r="M8698"/>
      <c r="N8698"/>
      <c r="O8698"/>
      <c r="P8698"/>
      <c r="Q8698"/>
      <c r="R8698"/>
      <c r="S8698"/>
      <c r="T8698"/>
      <c r="U8698"/>
      <c r="V8698"/>
      <c r="W8698"/>
      <c r="X8698"/>
      <c r="Y8698"/>
      <c r="Z8698"/>
      <c r="AA8698"/>
      <c r="AB8698"/>
      <c r="AC8698"/>
      <c r="AD8698"/>
      <c r="AE8698"/>
      <c r="AF8698"/>
      <c r="AG8698"/>
      <c r="AH8698"/>
      <c r="AI8698"/>
      <c r="AJ8698"/>
      <c r="AK8698"/>
      <c r="AL8698"/>
      <c r="AM8698"/>
      <c r="AN8698"/>
      <c r="AO8698"/>
      <c r="AP8698"/>
      <c r="AQ8698"/>
      <c r="AR8698"/>
      <c r="AS8698"/>
      <c r="AT8698"/>
      <c r="AU8698"/>
      <c r="AV8698"/>
      <c r="AW8698"/>
      <c r="AX8698"/>
      <c r="AY8698"/>
      <c r="AZ8698"/>
    </row>
    <row r="8699" spans="1:52">
      <c r="A8699"/>
      <c r="B8699"/>
      <c r="C8699"/>
      <c r="D8699"/>
      <c r="E8699"/>
      <c r="F8699"/>
      <c r="G8699"/>
      <c r="H8699"/>
      <c r="I8699"/>
      <c r="J8699"/>
      <c r="K8699"/>
      <c r="L8699"/>
      <c r="M8699"/>
      <c r="N8699"/>
      <c r="O8699"/>
      <c r="P8699"/>
      <c r="Q8699"/>
      <c r="R8699"/>
      <c r="S8699"/>
      <c r="T8699"/>
      <c r="U8699"/>
      <c r="V8699"/>
      <c r="W8699"/>
      <c r="X8699"/>
      <c r="Y8699"/>
      <c r="Z8699"/>
      <c r="AA8699"/>
      <c r="AB8699"/>
      <c r="AC8699"/>
      <c r="AD8699"/>
      <c r="AE8699"/>
      <c r="AF8699"/>
      <c r="AG8699"/>
      <c r="AH8699"/>
      <c r="AI8699"/>
      <c r="AJ8699"/>
      <c r="AK8699"/>
      <c r="AL8699"/>
      <c r="AM8699"/>
      <c r="AN8699"/>
      <c r="AO8699"/>
      <c r="AP8699"/>
      <c r="AQ8699"/>
      <c r="AR8699"/>
      <c r="AS8699"/>
      <c r="AT8699"/>
      <c r="AU8699"/>
      <c r="AV8699"/>
      <c r="AW8699"/>
      <c r="AX8699"/>
      <c r="AY8699"/>
      <c r="AZ8699"/>
    </row>
    <row r="8700" spans="1:52">
      <c r="A8700"/>
      <c r="B8700"/>
      <c r="C8700"/>
      <c r="D8700"/>
      <c r="E8700"/>
      <c r="F8700"/>
      <c r="G8700"/>
      <c r="H8700"/>
      <c r="I8700"/>
      <c r="J8700"/>
      <c r="K8700"/>
      <c r="L8700"/>
      <c r="M8700"/>
      <c r="N8700"/>
      <c r="O8700"/>
      <c r="P8700"/>
      <c r="Q8700"/>
      <c r="R8700"/>
      <c r="S8700"/>
      <c r="T8700"/>
      <c r="U8700"/>
      <c r="V8700"/>
      <c r="W8700"/>
      <c r="X8700"/>
      <c r="Y8700"/>
      <c r="Z8700"/>
      <c r="AA8700"/>
      <c r="AB8700"/>
      <c r="AC8700"/>
      <c r="AD8700"/>
      <c r="AE8700"/>
      <c r="AF8700"/>
      <c r="AG8700"/>
      <c r="AH8700"/>
      <c r="AI8700"/>
      <c r="AJ8700"/>
      <c r="AK8700"/>
      <c r="AL8700"/>
      <c r="AM8700"/>
      <c r="AN8700"/>
      <c r="AO8700"/>
      <c r="AP8700"/>
      <c r="AQ8700"/>
      <c r="AR8700"/>
      <c r="AS8700"/>
      <c r="AT8700"/>
      <c r="AU8700"/>
      <c r="AV8700"/>
      <c r="AW8700"/>
      <c r="AX8700"/>
      <c r="AY8700"/>
      <c r="AZ8700"/>
    </row>
    <row r="8701" spans="1:52">
      <c r="A8701"/>
      <c r="B8701"/>
      <c r="C8701"/>
      <c r="D8701"/>
      <c r="E8701"/>
      <c r="F8701"/>
      <c r="G8701"/>
      <c r="H8701"/>
      <c r="I8701"/>
      <c r="J8701"/>
      <c r="K8701"/>
      <c r="L8701"/>
      <c r="M8701"/>
      <c r="N8701"/>
      <c r="O8701"/>
      <c r="P8701"/>
      <c r="Q8701"/>
      <c r="R8701"/>
      <c r="S8701"/>
      <c r="T8701"/>
      <c r="U8701"/>
      <c r="V8701"/>
      <c r="W8701"/>
      <c r="X8701"/>
      <c r="Y8701"/>
      <c r="Z8701"/>
      <c r="AA8701"/>
      <c r="AB8701"/>
      <c r="AC8701"/>
      <c r="AD8701"/>
      <c r="AE8701"/>
      <c r="AF8701"/>
      <c r="AG8701"/>
      <c r="AH8701"/>
      <c r="AI8701"/>
      <c r="AJ8701"/>
      <c r="AK8701"/>
      <c r="AL8701"/>
      <c r="AM8701"/>
      <c r="AN8701"/>
      <c r="AO8701"/>
      <c r="AP8701"/>
      <c r="AQ8701"/>
      <c r="AR8701"/>
      <c r="AS8701"/>
      <c r="AT8701"/>
      <c r="AU8701"/>
      <c r="AV8701"/>
      <c r="AW8701"/>
      <c r="AX8701"/>
      <c r="AY8701"/>
      <c r="AZ8701"/>
    </row>
    <row r="8702" spans="1:52">
      <c r="A8702"/>
      <c r="B8702"/>
      <c r="C8702"/>
      <c r="D8702"/>
      <c r="E8702"/>
      <c r="F8702"/>
      <c r="G8702"/>
      <c r="H8702"/>
      <c r="I8702"/>
      <c r="J8702"/>
      <c r="K8702"/>
      <c r="L8702"/>
      <c r="M8702"/>
      <c r="N8702"/>
      <c r="O8702"/>
      <c r="P8702"/>
      <c r="Q8702"/>
      <c r="R8702"/>
      <c r="S8702"/>
      <c r="T8702"/>
      <c r="U8702"/>
      <c r="V8702"/>
      <c r="W8702"/>
      <c r="X8702"/>
      <c r="Y8702"/>
      <c r="Z8702"/>
      <c r="AA8702"/>
      <c r="AB8702"/>
      <c r="AC8702"/>
      <c r="AD8702"/>
      <c r="AE8702"/>
      <c r="AF8702"/>
      <c r="AG8702"/>
      <c r="AH8702"/>
      <c r="AI8702"/>
      <c r="AJ8702"/>
      <c r="AK8702"/>
      <c r="AL8702"/>
      <c r="AM8702"/>
      <c r="AN8702"/>
      <c r="AO8702"/>
      <c r="AP8702"/>
      <c r="AQ8702"/>
      <c r="AR8702"/>
      <c r="AS8702"/>
      <c r="AT8702"/>
      <c r="AU8702"/>
      <c r="AV8702"/>
      <c r="AW8702"/>
      <c r="AX8702"/>
      <c r="AY8702"/>
      <c r="AZ8702"/>
    </row>
    <row r="8703" spans="1:52">
      <c r="A8703"/>
      <c r="B8703"/>
      <c r="C8703"/>
      <c r="D8703"/>
      <c r="E8703"/>
      <c r="F8703"/>
      <c r="G8703"/>
      <c r="H8703"/>
      <c r="I8703"/>
      <c r="J8703"/>
      <c r="K8703"/>
      <c r="L8703"/>
      <c r="M8703"/>
      <c r="N8703"/>
      <c r="O8703"/>
      <c r="P8703"/>
      <c r="Q8703"/>
      <c r="R8703"/>
      <c r="S8703"/>
      <c r="T8703"/>
      <c r="U8703"/>
      <c r="V8703"/>
      <c r="W8703"/>
      <c r="X8703"/>
      <c r="Y8703"/>
      <c r="Z8703"/>
      <c r="AA8703"/>
      <c r="AB8703"/>
      <c r="AC8703"/>
      <c r="AD8703"/>
      <c r="AE8703"/>
      <c r="AF8703"/>
      <c r="AG8703"/>
      <c r="AH8703"/>
      <c r="AI8703"/>
      <c r="AJ8703"/>
      <c r="AK8703"/>
      <c r="AL8703"/>
      <c r="AM8703"/>
      <c r="AN8703"/>
      <c r="AO8703"/>
      <c r="AP8703"/>
      <c r="AQ8703"/>
      <c r="AR8703"/>
      <c r="AS8703"/>
      <c r="AT8703"/>
      <c r="AU8703"/>
      <c r="AV8703"/>
      <c r="AW8703"/>
      <c r="AX8703"/>
      <c r="AY8703"/>
      <c r="AZ8703"/>
    </row>
    <row r="8704" spans="1:52">
      <c r="A8704"/>
      <c r="B8704"/>
      <c r="C8704"/>
      <c r="D8704"/>
      <c r="E8704"/>
      <c r="F8704"/>
      <c r="G8704"/>
      <c r="H8704"/>
      <c r="I8704"/>
      <c r="J8704"/>
      <c r="K8704"/>
      <c r="L8704"/>
      <c r="M8704"/>
      <c r="N8704"/>
      <c r="O8704"/>
      <c r="P8704"/>
      <c r="Q8704"/>
      <c r="R8704"/>
      <c r="S8704"/>
      <c r="T8704"/>
      <c r="U8704"/>
      <c r="V8704"/>
      <c r="W8704"/>
      <c r="X8704"/>
      <c r="Y8704"/>
      <c r="Z8704"/>
      <c r="AA8704"/>
      <c r="AB8704"/>
      <c r="AC8704"/>
      <c r="AD8704"/>
      <c r="AE8704"/>
      <c r="AF8704"/>
      <c r="AG8704"/>
      <c r="AH8704"/>
      <c r="AI8704"/>
      <c r="AJ8704"/>
      <c r="AK8704"/>
      <c r="AL8704"/>
      <c r="AM8704"/>
      <c r="AN8704"/>
      <c r="AO8704"/>
      <c r="AP8704"/>
      <c r="AQ8704"/>
      <c r="AR8704"/>
      <c r="AS8704"/>
      <c r="AT8704"/>
      <c r="AU8704"/>
      <c r="AV8704"/>
      <c r="AW8704"/>
      <c r="AX8704"/>
      <c r="AY8704"/>
      <c r="AZ8704"/>
    </row>
    <row r="8705" spans="1:52">
      <c r="A8705"/>
      <c r="B8705"/>
      <c r="C8705"/>
      <c r="D8705"/>
      <c r="E8705"/>
      <c r="F8705"/>
      <c r="G8705"/>
      <c r="H8705"/>
      <c r="I8705"/>
      <c r="J8705"/>
      <c r="K8705"/>
      <c r="L8705"/>
      <c r="M8705"/>
      <c r="N8705"/>
      <c r="O8705"/>
      <c r="P8705"/>
      <c r="Q8705"/>
      <c r="R8705"/>
      <c r="S8705"/>
      <c r="T8705"/>
      <c r="U8705"/>
      <c r="V8705"/>
      <c r="W8705"/>
      <c r="X8705"/>
      <c r="Y8705"/>
      <c r="Z8705"/>
      <c r="AA8705"/>
      <c r="AB8705"/>
      <c r="AC8705"/>
      <c r="AD8705"/>
      <c r="AE8705"/>
      <c r="AF8705"/>
      <c r="AG8705"/>
      <c r="AH8705"/>
      <c r="AI8705"/>
      <c r="AJ8705"/>
      <c r="AK8705"/>
      <c r="AL8705"/>
      <c r="AM8705"/>
      <c r="AN8705"/>
      <c r="AO8705"/>
      <c r="AP8705"/>
      <c r="AQ8705"/>
      <c r="AR8705"/>
      <c r="AS8705"/>
      <c r="AT8705"/>
      <c r="AU8705"/>
      <c r="AV8705"/>
      <c r="AW8705"/>
      <c r="AX8705"/>
      <c r="AY8705"/>
      <c r="AZ8705"/>
    </row>
    <row r="8706" spans="1:52">
      <c r="A8706"/>
      <c r="B8706"/>
      <c r="C8706"/>
      <c r="D8706"/>
      <c r="E8706"/>
      <c r="F8706"/>
      <c r="G8706"/>
      <c r="H8706"/>
      <c r="I8706"/>
      <c r="J8706"/>
      <c r="K8706"/>
      <c r="L8706"/>
      <c r="M8706"/>
      <c r="N8706"/>
      <c r="O8706"/>
      <c r="P8706"/>
      <c r="Q8706"/>
      <c r="R8706"/>
      <c r="S8706"/>
      <c r="T8706"/>
      <c r="U8706"/>
      <c r="V8706"/>
      <c r="W8706"/>
      <c r="X8706"/>
      <c r="Y8706"/>
      <c r="Z8706"/>
      <c r="AA8706"/>
      <c r="AB8706"/>
      <c r="AC8706"/>
      <c r="AD8706"/>
      <c r="AE8706"/>
      <c r="AF8706"/>
      <c r="AG8706"/>
      <c r="AH8706"/>
      <c r="AI8706"/>
      <c r="AJ8706"/>
      <c r="AK8706"/>
      <c r="AL8706"/>
      <c r="AM8706"/>
      <c r="AN8706"/>
      <c r="AO8706"/>
      <c r="AP8706"/>
      <c r="AQ8706"/>
      <c r="AR8706"/>
      <c r="AS8706"/>
      <c r="AT8706"/>
      <c r="AU8706"/>
      <c r="AV8706"/>
      <c r="AW8706"/>
      <c r="AX8706"/>
      <c r="AY8706"/>
      <c r="AZ8706"/>
    </row>
    <row r="8707" spans="1:52">
      <c r="A8707"/>
      <c r="B8707"/>
      <c r="C8707"/>
      <c r="D8707"/>
      <c r="E8707"/>
      <c r="F8707"/>
      <c r="G8707"/>
      <c r="H8707"/>
      <c r="I8707"/>
      <c r="J8707"/>
      <c r="K8707"/>
      <c r="L8707"/>
      <c r="M8707"/>
      <c r="N8707"/>
      <c r="O8707"/>
      <c r="P8707"/>
      <c r="Q8707"/>
      <c r="R8707"/>
      <c r="S8707"/>
      <c r="T8707"/>
      <c r="U8707"/>
      <c r="V8707"/>
      <c r="W8707"/>
      <c r="X8707"/>
      <c r="Y8707"/>
      <c r="Z8707"/>
      <c r="AA8707"/>
      <c r="AB8707"/>
      <c r="AC8707"/>
      <c r="AD8707"/>
      <c r="AE8707"/>
      <c r="AF8707"/>
      <c r="AG8707"/>
      <c r="AH8707"/>
      <c r="AI8707"/>
      <c r="AJ8707"/>
      <c r="AK8707"/>
      <c r="AL8707"/>
      <c r="AM8707"/>
      <c r="AN8707"/>
      <c r="AO8707"/>
      <c r="AP8707"/>
      <c r="AQ8707"/>
      <c r="AR8707"/>
      <c r="AS8707"/>
      <c r="AT8707"/>
      <c r="AU8707"/>
      <c r="AV8707"/>
      <c r="AW8707"/>
      <c r="AX8707"/>
      <c r="AY8707"/>
      <c r="AZ8707"/>
    </row>
    <row r="8708" spans="1:52">
      <c r="A8708"/>
      <c r="B8708"/>
      <c r="C8708"/>
      <c r="D8708"/>
      <c r="E8708"/>
      <c r="F8708"/>
      <c r="G8708"/>
      <c r="H8708"/>
      <c r="I8708"/>
      <c r="J8708"/>
      <c r="K8708"/>
      <c r="L8708"/>
      <c r="M8708"/>
      <c r="N8708"/>
      <c r="O8708"/>
      <c r="P8708"/>
      <c r="Q8708"/>
      <c r="R8708"/>
      <c r="S8708"/>
      <c r="T8708"/>
      <c r="U8708"/>
      <c r="V8708"/>
      <c r="W8708"/>
      <c r="X8708"/>
      <c r="Y8708"/>
      <c r="Z8708"/>
      <c r="AA8708"/>
      <c r="AB8708"/>
      <c r="AC8708"/>
      <c r="AD8708"/>
      <c r="AE8708"/>
      <c r="AF8708"/>
      <c r="AG8708"/>
      <c r="AH8708"/>
      <c r="AI8708"/>
      <c r="AJ8708"/>
      <c r="AK8708"/>
      <c r="AL8708"/>
      <c r="AM8708"/>
      <c r="AN8708"/>
      <c r="AO8708"/>
      <c r="AP8708"/>
      <c r="AQ8708"/>
      <c r="AR8708"/>
      <c r="AS8708"/>
      <c r="AT8708"/>
      <c r="AU8708"/>
      <c r="AV8708"/>
      <c r="AW8708"/>
      <c r="AX8708"/>
      <c r="AY8708"/>
      <c r="AZ8708"/>
    </row>
    <row r="8709" spans="1:52">
      <c r="A8709"/>
      <c r="B8709"/>
      <c r="C8709"/>
      <c r="D8709"/>
      <c r="E8709"/>
      <c r="F8709"/>
      <c r="G8709"/>
      <c r="H8709"/>
      <c r="I8709"/>
      <c r="J8709"/>
      <c r="K8709"/>
      <c r="L8709"/>
      <c r="M8709"/>
      <c r="N8709"/>
      <c r="O8709"/>
      <c r="P8709"/>
      <c r="Q8709"/>
      <c r="R8709"/>
      <c r="S8709"/>
      <c r="T8709"/>
      <c r="U8709"/>
      <c r="V8709"/>
      <c r="W8709"/>
      <c r="X8709"/>
      <c r="Y8709"/>
      <c r="Z8709"/>
      <c r="AA8709"/>
      <c r="AB8709"/>
      <c r="AC8709"/>
      <c r="AD8709"/>
      <c r="AE8709"/>
      <c r="AF8709"/>
      <c r="AG8709"/>
      <c r="AH8709"/>
      <c r="AI8709"/>
      <c r="AJ8709"/>
      <c r="AK8709"/>
      <c r="AL8709"/>
      <c r="AM8709"/>
      <c r="AN8709"/>
      <c r="AO8709"/>
      <c r="AP8709"/>
      <c r="AQ8709"/>
      <c r="AR8709"/>
      <c r="AS8709"/>
      <c r="AT8709"/>
      <c r="AU8709"/>
      <c r="AV8709"/>
      <c r="AW8709"/>
      <c r="AX8709"/>
      <c r="AY8709"/>
      <c r="AZ8709"/>
    </row>
    <row r="8710" spans="1:52">
      <c r="A8710"/>
      <c r="B8710"/>
      <c r="C8710"/>
      <c r="D8710"/>
      <c r="E8710"/>
      <c r="F8710"/>
      <c r="G8710"/>
      <c r="H8710"/>
      <c r="I8710"/>
      <c r="J8710"/>
      <c r="K8710"/>
      <c r="L8710"/>
      <c r="M8710"/>
      <c r="N8710"/>
      <c r="O8710"/>
      <c r="P8710"/>
      <c r="Q8710"/>
      <c r="R8710"/>
      <c r="S8710"/>
      <c r="T8710"/>
      <c r="U8710"/>
      <c r="V8710"/>
      <c r="W8710"/>
      <c r="X8710"/>
      <c r="Y8710"/>
      <c r="Z8710"/>
      <c r="AA8710"/>
      <c r="AB8710"/>
      <c r="AC8710"/>
      <c r="AD8710"/>
      <c r="AE8710"/>
      <c r="AF8710"/>
      <c r="AG8710"/>
      <c r="AH8710"/>
      <c r="AI8710"/>
      <c r="AJ8710"/>
      <c r="AK8710"/>
      <c r="AL8710"/>
      <c r="AM8710"/>
      <c r="AN8710"/>
      <c r="AO8710"/>
      <c r="AP8710"/>
      <c r="AQ8710"/>
      <c r="AR8710"/>
      <c r="AS8710"/>
      <c r="AT8710"/>
      <c r="AU8710"/>
      <c r="AV8710"/>
      <c r="AW8710"/>
      <c r="AX8710"/>
      <c r="AY8710"/>
      <c r="AZ8710"/>
    </row>
    <row r="8711" spans="1:52">
      <c r="A8711"/>
      <c r="B8711"/>
      <c r="C8711"/>
      <c r="D8711"/>
      <c r="E8711"/>
      <c r="F8711"/>
      <c r="G8711"/>
      <c r="H8711"/>
      <c r="I8711"/>
      <c r="J8711"/>
      <c r="K8711"/>
      <c r="L8711"/>
      <c r="M8711"/>
      <c r="N8711"/>
      <c r="O8711"/>
      <c r="P8711"/>
      <c r="Q8711"/>
      <c r="R8711"/>
      <c r="S8711"/>
      <c r="T8711"/>
      <c r="U8711"/>
      <c r="V8711"/>
      <c r="W8711"/>
      <c r="X8711"/>
      <c r="Y8711"/>
      <c r="Z8711"/>
      <c r="AA8711"/>
      <c r="AB8711"/>
      <c r="AC8711"/>
      <c r="AD8711"/>
      <c r="AE8711"/>
      <c r="AF8711"/>
      <c r="AG8711"/>
      <c r="AH8711"/>
      <c r="AI8711"/>
      <c r="AJ8711"/>
      <c r="AK8711"/>
      <c r="AL8711"/>
      <c r="AM8711"/>
      <c r="AN8711"/>
      <c r="AO8711"/>
      <c r="AP8711"/>
      <c r="AQ8711"/>
      <c r="AR8711"/>
      <c r="AS8711"/>
      <c r="AT8711"/>
      <c r="AU8711"/>
      <c r="AV8711"/>
      <c r="AW8711"/>
      <c r="AX8711"/>
      <c r="AY8711"/>
      <c r="AZ8711"/>
    </row>
    <row r="8712" spans="1:52">
      <c r="A8712"/>
      <c r="B8712"/>
      <c r="C8712"/>
      <c r="D8712"/>
      <c r="E8712"/>
      <c r="F8712"/>
      <c r="G8712"/>
      <c r="H8712"/>
      <c r="I8712"/>
      <c r="J8712"/>
      <c r="K8712"/>
      <c r="L8712"/>
      <c r="M8712"/>
      <c r="N8712"/>
      <c r="O8712"/>
      <c r="P8712"/>
      <c r="Q8712"/>
      <c r="R8712"/>
      <c r="S8712"/>
      <c r="T8712"/>
      <c r="U8712"/>
      <c r="V8712"/>
      <c r="W8712"/>
      <c r="X8712"/>
      <c r="Y8712"/>
      <c r="Z8712"/>
      <c r="AA8712"/>
      <c r="AB8712"/>
      <c r="AC8712"/>
      <c r="AD8712"/>
      <c r="AE8712"/>
      <c r="AF8712"/>
      <c r="AG8712"/>
      <c r="AH8712"/>
      <c r="AI8712"/>
      <c r="AJ8712"/>
      <c r="AK8712"/>
      <c r="AL8712"/>
      <c r="AM8712"/>
      <c r="AN8712"/>
      <c r="AO8712"/>
      <c r="AP8712"/>
      <c r="AQ8712"/>
      <c r="AR8712"/>
      <c r="AS8712"/>
      <c r="AT8712"/>
      <c r="AU8712"/>
      <c r="AV8712"/>
      <c r="AW8712"/>
      <c r="AX8712"/>
      <c r="AY8712"/>
      <c r="AZ8712"/>
    </row>
    <row r="8713" spans="1:52">
      <c r="A8713"/>
      <c r="B8713"/>
      <c r="C8713"/>
      <c r="D8713"/>
      <c r="E8713"/>
      <c r="F8713"/>
      <c r="G8713"/>
      <c r="H8713"/>
      <c r="I8713"/>
      <c r="J8713"/>
      <c r="K8713"/>
      <c r="L8713"/>
      <c r="M8713"/>
      <c r="N8713"/>
      <c r="O8713"/>
      <c r="P8713"/>
      <c r="Q8713"/>
      <c r="R8713"/>
      <c r="S8713"/>
      <c r="T8713"/>
      <c r="U8713"/>
      <c r="V8713"/>
      <c r="W8713"/>
      <c r="X8713"/>
      <c r="Y8713"/>
      <c r="Z8713"/>
      <c r="AA8713"/>
      <c r="AB8713"/>
      <c r="AC8713"/>
      <c r="AD8713"/>
      <c r="AE8713"/>
      <c r="AF8713"/>
      <c r="AG8713"/>
      <c r="AH8713"/>
      <c r="AI8713"/>
      <c r="AJ8713"/>
      <c r="AK8713"/>
      <c r="AL8713"/>
      <c r="AM8713"/>
      <c r="AN8713"/>
      <c r="AO8713"/>
      <c r="AP8713"/>
      <c r="AQ8713"/>
      <c r="AR8713"/>
      <c r="AS8713"/>
      <c r="AT8713"/>
      <c r="AU8713"/>
      <c r="AV8713"/>
      <c r="AW8713"/>
      <c r="AX8713"/>
      <c r="AY8713"/>
      <c r="AZ8713"/>
    </row>
    <row r="8714" spans="1:52">
      <c r="A8714"/>
      <c r="B8714"/>
      <c r="C8714"/>
      <c r="D8714"/>
      <c r="E8714"/>
      <c r="F8714"/>
      <c r="G8714"/>
      <c r="H8714"/>
      <c r="I8714"/>
      <c r="J8714"/>
      <c r="K8714"/>
      <c r="L8714"/>
      <c r="M8714"/>
      <c r="N8714"/>
      <c r="O8714"/>
      <c r="P8714"/>
      <c r="Q8714"/>
      <c r="R8714"/>
      <c r="S8714"/>
      <c r="T8714"/>
      <c r="U8714"/>
      <c r="V8714"/>
      <c r="W8714"/>
      <c r="X8714"/>
      <c r="Y8714"/>
      <c r="Z8714"/>
      <c r="AA8714"/>
      <c r="AB8714"/>
      <c r="AC8714"/>
      <c r="AD8714"/>
      <c r="AE8714"/>
      <c r="AF8714"/>
      <c r="AG8714"/>
      <c r="AH8714"/>
      <c r="AI8714"/>
      <c r="AJ8714"/>
      <c r="AK8714"/>
      <c r="AL8714"/>
      <c r="AM8714"/>
      <c r="AN8714"/>
      <c r="AO8714"/>
      <c r="AP8714"/>
      <c r="AQ8714"/>
      <c r="AR8714"/>
      <c r="AS8714"/>
      <c r="AT8714"/>
      <c r="AU8714"/>
      <c r="AV8714"/>
      <c r="AW8714"/>
      <c r="AX8714"/>
      <c r="AY8714"/>
      <c r="AZ8714"/>
    </row>
    <row r="8715" spans="1:52">
      <c r="A8715"/>
      <c r="B8715"/>
      <c r="C8715"/>
      <c r="D8715"/>
      <c r="E8715"/>
      <c r="F8715"/>
      <c r="G8715"/>
      <c r="H8715"/>
      <c r="I8715"/>
      <c r="J8715"/>
      <c r="K8715"/>
      <c r="L8715"/>
      <c r="M8715"/>
      <c r="N8715"/>
      <c r="O8715"/>
      <c r="P8715"/>
      <c r="Q8715"/>
      <c r="R8715"/>
      <c r="S8715"/>
      <c r="T8715"/>
      <c r="U8715"/>
      <c r="V8715"/>
      <c r="W8715"/>
      <c r="X8715"/>
      <c r="Y8715"/>
      <c r="Z8715"/>
      <c r="AA8715"/>
      <c r="AB8715"/>
      <c r="AC8715"/>
      <c r="AD8715"/>
      <c r="AE8715"/>
      <c r="AF8715"/>
      <c r="AG8715"/>
      <c r="AH8715"/>
      <c r="AI8715"/>
      <c r="AJ8715"/>
      <c r="AK8715"/>
      <c r="AL8715"/>
      <c r="AM8715"/>
      <c r="AN8715"/>
      <c r="AO8715"/>
      <c r="AP8715"/>
      <c r="AQ8715"/>
      <c r="AR8715"/>
      <c r="AS8715"/>
      <c r="AT8715"/>
      <c r="AU8715"/>
      <c r="AV8715"/>
      <c r="AW8715"/>
      <c r="AX8715"/>
      <c r="AY8715"/>
      <c r="AZ8715"/>
    </row>
    <row r="8716" spans="1:52">
      <c r="A8716"/>
      <c r="B8716"/>
      <c r="C8716"/>
      <c r="D8716"/>
      <c r="E8716"/>
      <c r="F8716"/>
      <c r="G8716"/>
      <c r="H8716"/>
      <c r="I8716"/>
      <c r="J8716"/>
      <c r="K8716"/>
      <c r="L8716"/>
      <c r="M8716"/>
      <c r="N8716"/>
      <c r="O8716"/>
      <c r="P8716"/>
      <c r="Q8716"/>
      <c r="R8716"/>
      <c r="S8716"/>
      <c r="T8716"/>
      <c r="U8716"/>
      <c r="V8716"/>
      <c r="W8716"/>
      <c r="X8716"/>
      <c r="Y8716"/>
      <c r="Z8716"/>
      <c r="AA8716"/>
      <c r="AB8716"/>
      <c r="AC8716"/>
      <c r="AD8716"/>
      <c r="AE8716"/>
      <c r="AF8716"/>
      <c r="AG8716"/>
      <c r="AH8716"/>
      <c r="AI8716"/>
      <c r="AJ8716"/>
      <c r="AK8716"/>
      <c r="AL8716"/>
      <c r="AM8716"/>
      <c r="AN8716"/>
      <c r="AO8716"/>
      <c r="AP8716"/>
      <c r="AQ8716"/>
      <c r="AR8716"/>
      <c r="AS8716"/>
      <c r="AT8716"/>
      <c r="AU8716"/>
      <c r="AV8716"/>
      <c r="AW8716"/>
      <c r="AX8716"/>
      <c r="AY8716"/>
      <c r="AZ8716"/>
    </row>
    <row r="8717" spans="1:52">
      <c r="A8717"/>
      <c r="B8717"/>
      <c r="C8717"/>
      <c r="D8717"/>
      <c r="E8717"/>
      <c r="F8717"/>
      <c r="G8717"/>
      <c r="H8717"/>
      <c r="I8717"/>
      <c r="J8717"/>
      <c r="K8717"/>
      <c r="L8717"/>
      <c r="M8717"/>
      <c r="N8717"/>
      <c r="O8717"/>
      <c r="P8717"/>
      <c r="Q8717"/>
      <c r="R8717"/>
      <c r="S8717"/>
      <c r="T8717"/>
      <c r="U8717"/>
      <c r="V8717"/>
      <c r="W8717"/>
      <c r="X8717"/>
      <c r="Y8717"/>
      <c r="Z8717"/>
      <c r="AA8717"/>
      <c r="AB8717"/>
      <c r="AC8717"/>
      <c r="AD8717"/>
      <c r="AE8717"/>
      <c r="AF8717"/>
      <c r="AG8717"/>
      <c r="AH8717"/>
      <c r="AI8717"/>
      <c r="AJ8717"/>
      <c r="AK8717"/>
      <c r="AL8717"/>
      <c r="AM8717"/>
      <c r="AN8717"/>
      <c r="AO8717"/>
      <c r="AP8717"/>
      <c r="AQ8717"/>
      <c r="AR8717"/>
      <c r="AS8717"/>
      <c r="AT8717"/>
      <c r="AU8717"/>
      <c r="AV8717"/>
      <c r="AW8717"/>
      <c r="AX8717"/>
      <c r="AY8717"/>
      <c r="AZ8717"/>
    </row>
    <row r="8718" spans="1:52">
      <c r="A8718"/>
      <c r="B8718"/>
      <c r="C8718"/>
      <c r="D8718"/>
      <c r="E8718"/>
      <c r="F8718"/>
      <c r="G8718"/>
      <c r="H8718"/>
      <c r="I8718"/>
      <c r="J8718"/>
      <c r="K8718"/>
      <c r="L8718"/>
      <c r="M8718"/>
      <c r="N8718"/>
      <c r="O8718"/>
      <c r="P8718"/>
      <c r="Q8718"/>
      <c r="R8718"/>
      <c r="S8718"/>
      <c r="T8718"/>
      <c r="U8718"/>
      <c r="V8718"/>
      <c r="W8718"/>
      <c r="X8718"/>
      <c r="Y8718"/>
      <c r="Z8718"/>
      <c r="AA8718"/>
      <c r="AB8718"/>
      <c r="AC8718"/>
      <c r="AD8718"/>
      <c r="AE8718"/>
      <c r="AF8718"/>
      <c r="AG8718"/>
      <c r="AH8718"/>
      <c r="AI8718"/>
      <c r="AJ8718"/>
      <c r="AK8718"/>
      <c r="AL8718"/>
      <c r="AM8718"/>
      <c r="AN8718"/>
      <c r="AO8718"/>
      <c r="AP8718"/>
      <c r="AQ8718"/>
      <c r="AR8718"/>
      <c r="AS8718"/>
      <c r="AT8718"/>
      <c r="AU8718"/>
      <c r="AV8718"/>
      <c r="AW8718"/>
      <c r="AX8718"/>
      <c r="AY8718"/>
      <c r="AZ8718"/>
    </row>
    <row r="8719" spans="1:52">
      <c r="A8719"/>
      <c r="B8719"/>
      <c r="C8719"/>
      <c r="D8719"/>
      <c r="E8719"/>
      <c r="F8719"/>
      <c r="G8719"/>
      <c r="H8719"/>
      <c r="I8719"/>
      <c r="J8719"/>
      <c r="K8719"/>
      <c r="L8719"/>
      <c r="M8719"/>
      <c r="N8719"/>
      <c r="O8719"/>
      <c r="P8719"/>
      <c r="Q8719"/>
      <c r="R8719"/>
      <c r="S8719"/>
      <c r="T8719"/>
      <c r="U8719"/>
      <c r="V8719"/>
      <c r="W8719"/>
      <c r="X8719"/>
      <c r="Y8719"/>
      <c r="Z8719"/>
      <c r="AA8719"/>
      <c r="AB8719"/>
      <c r="AC8719"/>
      <c r="AD8719"/>
      <c r="AE8719"/>
      <c r="AF8719"/>
      <c r="AG8719"/>
      <c r="AH8719"/>
      <c r="AI8719"/>
      <c r="AJ8719"/>
      <c r="AK8719"/>
      <c r="AL8719"/>
      <c r="AM8719"/>
      <c r="AN8719"/>
      <c r="AO8719"/>
      <c r="AP8719"/>
      <c r="AQ8719"/>
      <c r="AR8719"/>
      <c r="AS8719"/>
      <c r="AT8719"/>
      <c r="AU8719"/>
      <c r="AV8719"/>
      <c r="AW8719"/>
      <c r="AX8719"/>
      <c r="AY8719"/>
      <c r="AZ8719"/>
    </row>
    <row r="8720" spans="1:52">
      <c r="A8720"/>
      <c r="B8720"/>
      <c r="C8720"/>
      <c r="D8720"/>
      <c r="E8720"/>
      <c r="F8720"/>
      <c r="G8720"/>
      <c r="H8720"/>
      <c r="I8720"/>
      <c r="J8720"/>
      <c r="K8720"/>
      <c r="L8720"/>
      <c r="M8720"/>
      <c r="N8720"/>
      <c r="O8720"/>
      <c r="P8720"/>
      <c r="Q8720"/>
      <c r="R8720"/>
      <c r="S8720"/>
      <c r="T8720"/>
      <c r="U8720"/>
      <c r="V8720"/>
      <c r="W8720"/>
      <c r="X8720"/>
      <c r="Y8720"/>
      <c r="Z8720"/>
      <c r="AA8720"/>
      <c r="AB8720"/>
      <c r="AC8720"/>
      <c r="AD8720"/>
      <c r="AE8720"/>
      <c r="AF8720"/>
      <c r="AG8720"/>
      <c r="AH8720"/>
      <c r="AI8720"/>
      <c r="AJ8720"/>
      <c r="AK8720"/>
      <c r="AL8720"/>
      <c r="AM8720"/>
      <c r="AN8720"/>
      <c r="AO8720"/>
      <c r="AP8720"/>
      <c r="AQ8720"/>
      <c r="AR8720"/>
      <c r="AS8720"/>
      <c r="AT8720"/>
      <c r="AU8720"/>
      <c r="AV8720"/>
      <c r="AW8720"/>
      <c r="AX8720"/>
      <c r="AY8720"/>
      <c r="AZ8720"/>
    </row>
    <row r="8721" spans="1:52">
      <c r="A8721"/>
      <c r="B8721"/>
      <c r="C8721"/>
      <c r="D8721"/>
      <c r="E8721"/>
      <c r="F8721"/>
      <c r="G8721"/>
      <c r="H8721"/>
      <c r="I8721"/>
      <c r="J8721"/>
      <c r="K8721"/>
      <c r="L8721"/>
      <c r="M8721"/>
      <c r="N8721"/>
      <c r="O8721"/>
      <c r="P8721"/>
      <c r="Q8721"/>
      <c r="R8721"/>
      <c r="S8721"/>
      <c r="T8721"/>
      <c r="U8721"/>
      <c r="V8721"/>
      <c r="W8721"/>
      <c r="X8721"/>
      <c r="Y8721"/>
      <c r="Z8721"/>
      <c r="AA8721"/>
      <c r="AB8721"/>
      <c r="AC8721"/>
      <c r="AD8721"/>
      <c r="AE8721"/>
      <c r="AF8721"/>
      <c r="AG8721"/>
      <c r="AH8721"/>
      <c r="AI8721"/>
      <c r="AJ8721"/>
      <c r="AK8721"/>
      <c r="AL8721"/>
      <c r="AM8721"/>
      <c r="AN8721"/>
      <c r="AO8721"/>
      <c r="AP8721"/>
      <c r="AQ8721"/>
      <c r="AR8721"/>
      <c r="AS8721"/>
      <c r="AT8721"/>
      <c r="AU8721"/>
      <c r="AV8721"/>
      <c r="AW8721"/>
      <c r="AX8721"/>
      <c r="AY8721"/>
      <c r="AZ8721"/>
    </row>
    <row r="8722" spans="1:52">
      <c r="A8722"/>
      <c r="B8722"/>
      <c r="C8722"/>
      <c r="D8722"/>
      <c r="E8722"/>
      <c r="F8722"/>
      <c r="G8722"/>
      <c r="H8722"/>
      <c r="I8722"/>
      <c r="J8722"/>
      <c r="K8722"/>
      <c r="L8722"/>
      <c r="M8722"/>
      <c r="N8722"/>
      <c r="O8722"/>
      <c r="P8722"/>
      <c r="Q8722"/>
      <c r="R8722"/>
      <c r="S8722"/>
      <c r="T8722"/>
      <c r="U8722"/>
      <c r="V8722"/>
      <c r="W8722"/>
      <c r="X8722"/>
      <c r="Y8722"/>
      <c r="Z8722"/>
      <c r="AA8722"/>
      <c r="AB8722"/>
      <c r="AC8722"/>
      <c r="AD8722"/>
      <c r="AE8722"/>
      <c r="AF8722"/>
      <c r="AG8722"/>
      <c r="AH8722"/>
      <c r="AI8722"/>
      <c r="AJ8722"/>
      <c r="AK8722"/>
      <c r="AL8722"/>
      <c r="AM8722"/>
      <c r="AN8722"/>
      <c r="AO8722"/>
      <c r="AP8722"/>
      <c r="AQ8722"/>
      <c r="AR8722"/>
      <c r="AS8722"/>
      <c r="AT8722"/>
      <c r="AU8722"/>
      <c r="AV8722"/>
      <c r="AW8722"/>
      <c r="AX8722"/>
      <c r="AY8722"/>
      <c r="AZ8722"/>
    </row>
    <row r="8723" spans="1:52">
      <c r="A8723"/>
      <c r="B8723"/>
      <c r="C8723"/>
      <c r="D8723"/>
      <c r="E8723"/>
      <c r="F8723"/>
      <c r="G8723"/>
      <c r="H8723"/>
      <c r="I8723"/>
      <c r="J8723"/>
      <c r="K8723"/>
      <c r="L8723"/>
      <c r="M8723"/>
      <c r="N8723"/>
      <c r="O8723"/>
      <c r="P8723"/>
      <c r="Q8723"/>
      <c r="R8723"/>
      <c r="S8723"/>
      <c r="T8723"/>
      <c r="U8723"/>
      <c r="V8723"/>
      <c r="W8723"/>
      <c r="X8723"/>
      <c r="Y8723"/>
      <c r="Z8723"/>
      <c r="AA8723"/>
      <c r="AB8723"/>
      <c r="AC8723"/>
      <c r="AD8723"/>
      <c r="AE8723"/>
      <c r="AF8723"/>
      <c r="AG8723"/>
      <c r="AH8723"/>
      <c r="AI8723"/>
      <c r="AJ8723"/>
      <c r="AK8723"/>
      <c r="AL8723"/>
      <c r="AM8723"/>
      <c r="AN8723"/>
      <c r="AO8723"/>
      <c r="AP8723"/>
      <c r="AQ8723"/>
      <c r="AR8723"/>
      <c r="AS8723"/>
      <c r="AT8723"/>
      <c r="AU8723"/>
      <c r="AV8723"/>
      <c r="AW8723"/>
      <c r="AX8723"/>
      <c r="AY8723"/>
      <c r="AZ8723"/>
    </row>
    <row r="8724" spans="1:52">
      <c r="A8724"/>
      <c r="B8724"/>
      <c r="C8724"/>
      <c r="D8724"/>
      <c r="E8724"/>
      <c r="F8724"/>
      <c r="G8724"/>
      <c r="H8724"/>
      <c r="I8724"/>
      <c r="J8724"/>
      <c r="K8724"/>
      <c r="L8724"/>
      <c r="M8724"/>
      <c r="N8724"/>
      <c r="O8724"/>
      <c r="P8724"/>
      <c r="Q8724"/>
      <c r="R8724"/>
      <c r="S8724"/>
      <c r="T8724"/>
      <c r="U8724"/>
      <c r="V8724"/>
      <c r="W8724"/>
      <c r="X8724"/>
      <c r="Y8724"/>
      <c r="Z8724"/>
      <c r="AA8724"/>
      <c r="AB8724"/>
      <c r="AC8724"/>
      <c r="AD8724"/>
      <c r="AE8724"/>
      <c r="AF8724"/>
      <c r="AG8724"/>
      <c r="AH8724"/>
      <c r="AI8724"/>
      <c r="AJ8724"/>
      <c r="AK8724"/>
      <c r="AL8724"/>
      <c r="AM8724"/>
      <c r="AN8724"/>
      <c r="AO8724"/>
      <c r="AP8724"/>
      <c r="AQ8724"/>
      <c r="AR8724"/>
      <c r="AS8724"/>
      <c r="AT8724"/>
      <c r="AU8724"/>
      <c r="AV8724"/>
      <c r="AW8724"/>
      <c r="AX8724"/>
      <c r="AY8724"/>
      <c r="AZ8724"/>
    </row>
    <row r="8725" spans="1:52">
      <c r="A8725"/>
      <c r="B8725"/>
      <c r="C8725"/>
      <c r="D8725"/>
      <c r="E8725"/>
      <c r="F8725"/>
      <c r="G8725"/>
      <c r="H8725"/>
      <c r="I8725"/>
      <c r="J8725"/>
      <c r="K8725"/>
      <c r="L8725"/>
      <c r="M8725"/>
      <c r="N8725"/>
      <c r="O8725"/>
      <c r="P8725"/>
      <c r="Q8725"/>
      <c r="R8725"/>
      <c r="S8725"/>
      <c r="T8725"/>
      <c r="U8725"/>
      <c r="V8725"/>
      <c r="W8725"/>
      <c r="X8725"/>
      <c r="Y8725"/>
      <c r="Z8725"/>
      <c r="AA8725"/>
      <c r="AB8725"/>
      <c r="AC8725"/>
      <c r="AD8725"/>
      <c r="AE8725"/>
      <c r="AF8725"/>
      <c r="AG8725"/>
      <c r="AH8725"/>
      <c r="AI8725"/>
      <c r="AJ8725"/>
      <c r="AK8725"/>
      <c r="AL8725"/>
      <c r="AM8725"/>
      <c r="AN8725"/>
      <c r="AO8725"/>
      <c r="AP8725"/>
      <c r="AQ8725"/>
      <c r="AR8725"/>
      <c r="AS8725"/>
      <c r="AT8725"/>
      <c r="AU8725"/>
      <c r="AV8725"/>
      <c r="AW8725"/>
      <c r="AX8725"/>
      <c r="AY8725"/>
      <c r="AZ8725"/>
    </row>
    <row r="8726" spans="1:52">
      <c r="A8726"/>
      <c r="B8726"/>
      <c r="C8726"/>
      <c r="D8726"/>
      <c r="E8726"/>
      <c r="F8726"/>
      <c r="G8726"/>
      <c r="H8726"/>
      <c r="I8726"/>
      <c r="J8726"/>
      <c r="K8726"/>
      <c r="L8726"/>
      <c r="M8726"/>
      <c r="N8726"/>
      <c r="O8726"/>
      <c r="P8726"/>
      <c r="Q8726"/>
      <c r="R8726"/>
      <c r="S8726"/>
      <c r="T8726"/>
      <c r="U8726"/>
      <c r="V8726"/>
      <c r="W8726"/>
      <c r="X8726"/>
      <c r="Y8726"/>
      <c r="Z8726"/>
      <c r="AA8726"/>
      <c r="AB8726"/>
      <c r="AC8726"/>
      <c r="AD8726"/>
      <c r="AE8726"/>
      <c r="AF8726"/>
      <c r="AG8726"/>
      <c r="AH8726"/>
      <c r="AI8726"/>
      <c r="AJ8726"/>
      <c r="AK8726"/>
      <c r="AL8726"/>
      <c r="AM8726"/>
      <c r="AN8726"/>
      <c r="AO8726"/>
      <c r="AP8726"/>
      <c r="AQ8726"/>
      <c r="AR8726"/>
      <c r="AS8726"/>
      <c r="AT8726"/>
      <c r="AU8726"/>
      <c r="AV8726"/>
      <c r="AW8726"/>
      <c r="AX8726"/>
      <c r="AY8726"/>
      <c r="AZ8726"/>
    </row>
    <row r="8727" spans="1:52">
      <c r="A8727"/>
      <c r="B8727"/>
      <c r="C8727"/>
      <c r="D8727"/>
      <c r="E8727"/>
      <c r="F8727"/>
      <c r="G8727"/>
      <c r="H8727"/>
      <c r="I8727"/>
      <c r="J8727"/>
      <c r="K8727"/>
      <c r="L8727"/>
      <c r="M8727"/>
      <c r="N8727"/>
      <c r="O8727"/>
      <c r="P8727"/>
      <c r="Q8727"/>
      <c r="R8727"/>
      <c r="S8727"/>
      <c r="T8727"/>
      <c r="U8727"/>
      <c r="V8727"/>
      <c r="W8727"/>
      <c r="X8727"/>
      <c r="Y8727"/>
      <c r="Z8727"/>
      <c r="AA8727"/>
      <c r="AB8727"/>
      <c r="AC8727"/>
      <c r="AD8727"/>
      <c r="AE8727"/>
      <c r="AF8727"/>
      <c r="AG8727"/>
      <c r="AH8727"/>
      <c r="AI8727"/>
      <c r="AJ8727"/>
      <c r="AK8727"/>
      <c r="AL8727"/>
      <c r="AM8727"/>
      <c r="AN8727"/>
      <c r="AO8727"/>
      <c r="AP8727"/>
      <c r="AQ8727"/>
      <c r="AR8727"/>
      <c r="AS8727"/>
      <c r="AT8727"/>
      <c r="AU8727"/>
      <c r="AV8727"/>
      <c r="AW8727"/>
      <c r="AX8727"/>
      <c r="AY8727"/>
      <c r="AZ8727"/>
    </row>
    <row r="8728" spans="1:52">
      <c r="A8728"/>
      <c r="B8728"/>
      <c r="C8728"/>
      <c r="D8728"/>
      <c r="E8728"/>
      <c r="F8728"/>
      <c r="G8728"/>
      <c r="H8728"/>
      <c r="I8728"/>
      <c r="J8728"/>
      <c r="K8728"/>
      <c r="L8728"/>
      <c r="M8728"/>
      <c r="N8728"/>
      <c r="O8728"/>
      <c r="P8728"/>
      <c r="Q8728"/>
      <c r="R8728"/>
      <c r="S8728"/>
      <c r="T8728"/>
      <c r="U8728"/>
      <c r="V8728"/>
      <c r="W8728"/>
      <c r="X8728"/>
      <c r="Y8728"/>
      <c r="Z8728"/>
      <c r="AA8728"/>
      <c r="AB8728"/>
      <c r="AC8728"/>
      <c r="AD8728"/>
      <c r="AE8728"/>
      <c r="AF8728"/>
      <c r="AG8728"/>
      <c r="AH8728"/>
      <c r="AI8728"/>
      <c r="AJ8728"/>
      <c r="AK8728"/>
      <c r="AL8728"/>
      <c r="AM8728"/>
      <c r="AN8728"/>
      <c r="AO8728"/>
      <c r="AP8728"/>
      <c r="AQ8728"/>
      <c r="AR8728"/>
      <c r="AS8728"/>
      <c r="AT8728"/>
      <c r="AU8728"/>
      <c r="AV8728"/>
      <c r="AW8728"/>
      <c r="AX8728"/>
      <c r="AY8728"/>
      <c r="AZ8728"/>
    </row>
    <row r="8729" spans="1:52">
      <c r="A8729"/>
      <c r="B8729"/>
      <c r="C8729"/>
      <c r="D8729"/>
      <c r="E8729"/>
      <c r="F8729"/>
      <c r="G8729"/>
      <c r="H8729"/>
      <c r="I8729"/>
      <c r="J8729"/>
      <c r="K8729"/>
      <c r="L8729"/>
      <c r="M8729"/>
      <c r="N8729"/>
      <c r="O8729"/>
      <c r="P8729"/>
      <c r="Q8729"/>
      <c r="R8729"/>
      <c r="S8729"/>
      <c r="T8729"/>
      <c r="U8729"/>
      <c r="V8729"/>
      <c r="W8729"/>
      <c r="X8729"/>
      <c r="Y8729"/>
      <c r="Z8729"/>
      <c r="AA8729"/>
      <c r="AB8729"/>
      <c r="AC8729"/>
      <c r="AD8729"/>
      <c r="AE8729"/>
      <c r="AF8729"/>
      <c r="AG8729"/>
      <c r="AH8729"/>
      <c r="AI8729"/>
      <c r="AJ8729"/>
      <c r="AK8729"/>
      <c r="AL8729"/>
      <c r="AM8729"/>
      <c r="AN8729"/>
      <c r="AO8729"/>
      <c r="AP8729"/>
      <c r="AQ8729"/>
      <c r="AR8729"/>
      <c r="AS8729"/>
      <c r="AT8729"/>
      <c r="AU8729"/>
      <c r="AV8729"/>
      <c r="AW8729"/>
      <c r="AX8729"/>
      <c r="AY8729"/>
      <c r="AZ8729"/>
    </row>
    <row r="8730" spans="1:52">
      <c r="A8730"/>
      <c r="B8730"/>
      <c r="C8730"/>
      <c r="D8730"/>
      <c r="E8730"/>
      <c r="F8730"/>
      <c r="G8730"/>
      <c r="H8730"/>
      <c r="I8730"/>
      <c r="J8730"/>
      <c r="K8730"/>
      <c r="L8730"/>
      <c r="M8730"/>
      <c r="N8730"/>
      <c r="O8730"/>
      <c r="P8730"/>
      <c r="Q8730"/>
      <c r="R8730"/>
      <c r="S8730"/>
      <c r="T8730"/>
      <c r="U8730"/>
      <c r="V8730"/>
      <c r="W8730"/>
      <c r="X8730"/>
      <c r="Y8730"/>
      <c r="Z8730"/>
      <c r="AA8730"/>
      <c r="AB8730"/>
      <c r="AC8730"/>
      <c r="AD8730"/>
      <c r="AE8730"/>
      <c r="AF8730"/>
      <c r="AG8730"/>
      <c r="AH8730"/>
      <c r="AI8730"/>
      <c r="AJ8730"/>
      <c r="AK8730"/>
      <c r="AL8730"/>
      <c r="AM8730"/>
      <c r="AN8730"/>
      <c r="AO8730"/>
      <c r="AP8730"/>
      <c r="AQ8730"/>
      <c r="AR8730"/>
      <c r="AS8730"/>
      <c r="AT8730"/>
      <c r="AU8730"/>
      <c r="AV8730"/>
      <c r="AW8730"/>
      <c r="AX8730"/>
      <c r="AY8730"/>
      <c r="AZ8730"/>
    </row>
    <row r="8731" spans="1:52">
      <c r="A8731"/>
      <c r="B8731"/>
      <c r="C8731"/>
      <c r="D8731"/>
      <c r="E8731"/>
      <c r="F8731"/>
      <c r="G8731"/>
      <c r="H8731"/>
      <c r="I8731"/>
      <c r="J8731"/>
      <c r="K8731"/>
      <c r="L8731"/>
      <c r="M8731"/>
      <c r="N8731"/>
      <c r="O8731"/>
      <c r="P8731"/>
      <c r="Q8731"/>
      <c r="R8731"/>
      <c r="S8731"/>
      <c r="T8731"/>
      <c r="U8731"/>
      <c r="V8731"/>
      <c r="W8731"/>
      <c r="X8731"/>
      <c r="Y8731"/>
      <c r="Z8731"/>
      <c r="AA8731"/>
      <c r="AB8731"/>
      <c r="AC8731"/>
      <c r="AD8731"/>
      <c r="AE8731"/>
      <c r="AF8731"/>
      <c r="AG8731"/>
      <c r="AH8731"/>
      <c r="AI8731"/>
      <c r="AJ8731"/>
      <c r="AK8731"/>
      <c r="AL8731"/>
      <c r="AM8731"/>
      <c r="AN8731"/>
      <c r="AO8731"/>
      <c r="AP8731"/>
      <c r="AQ8731"/>
      <c r="AR8731"/>
      <c r="AS8731"/>
      <c r="AT8731"/>
      <c r="AU8731"/>
      <c r="AV8731"/>
      <c r="AW8731"/>
      <c r="AX8731"/>
      <c r="AY8731"/>
      <c r="AZ8731"/>
    </row>
    <row r="8732" spans="1:52">
      <c r="A8732"/>
      <c r="B8732"/>
      <c r="C8732"/>
      <c r="D8732"/>
      <c r="E8732"/>
      <c r="F8732"/>
      <c r="G8732"/>
      <c r="H8732"/>
      <c r="I8732"/>
      <c r="J8732"/>
      <c r="K8732"/>
      <c r="L8732"/>
      <c r="M8732"/>
      <c r="N8732"/>
      <c r="O8732"/>
      <c r="P8732"/>
      <c r="Q8732"/>
      <c r="R8732"/>
      <c r="S8732"/>
      <c r="T8732"/>
      <c r="U8732"/>
      <c r="V8732"/>
      <c r="W8732"/>
      <c r="X8732"/>
      <c r="Y8732"/>
      <c r="Z8732"/>
      <c r="AA8732"/>
      <c r="AB8732"/>
      <c r="AC8732"/>
      <c r="AD8732"/>
      <c r="AE8732"/>
      <c r="AF8732"/>
      <c r="AG8732"/>
      <c r="AH8732"/>
      <c r="AI8732"/>
      <c r="AJ8732"/>
      <c r="AK8732"/>
      <c r="AL8732"/>
      <c r="AM8732"/>
      <c r="AN8732"/>
      <c r="AO8732"/>
      <c r="AP8732"/>
      <c r="AQ8732"/>
      <c r="AR8732"/>
      <c r="AS8732"/>
      <c r="AT8732"/>
      <c r="AU8732"/>
      <c r="AV8732"/>
      <c r="AW8732"/>
      <c r="AX8732"/>
      <c r="AY8732"/>
      <c r="AZ8732"/>
    </row>
    <row r="8733" spans="1:52">
      <c r="A8733"/>
      <c r="B8733"/>
      <c r="C8733"/>
      <c r="D8733"/>
      <c r="E8733"/>
      <c r="F8733"/>
      <c r="G8733"/>
      <c r="H8733"/>
      <c r="I8733"/>
      <c r="J8733"/>
      <c r="K8733"/>
      <c r="L8733"/>
      <c r="M8733"/>
      <c r="N8733"/>
      <c r="O8733"/>
      <c r="P8733"/>
      <c r="Q8733"/>
      <c r="R8733"/>
      <c r="S8733"/>
      <c r="T8733"/>
      <c r="U8733"/>
      <c r="V8733"/>
      <c r="W8733"/>
      <c r="X8733"/>
      <c r="Y8733"/>
      <c r="Z8733"/>
      <c r="AA8733"/>
      <c r="AB8733"/>
      <c r="AC8733"/>
      <c r="AD8733"/>
      <c r="AE8733"/>
      <c r="AF8733"/>
      <c r="AG8733"/>
      <c r="AH8733"/>
      <c r="AI8733"/>
      <c r="AJ8733"/>
      <c r="AK8733"/>
      <c r="AL8733"/>
      <c r="AM8733"/>
      <c r="AN8733"/>
      <c r="AO8733"/>
      <c r="AP8733"/>
      <c r="AQ8733"/>
      <c r="AR8733"/>
      <c r="AS8733"/>
      <c r="AT8733"/>
      <c r="AU8733"/>
      <c r="AV8733"/>
      <c r="AW8733"/>
      <c r="AX8733"/>
      <c r="AY8733"/>
      <c r="AZ8733"/>
    </row>
    <row r="8734" spans="1:52">
      <c r="A8734"/>
      <c r="B8734"/>
      <c r="C8734"/>
      <c r="D8734"/>
      <c r="E8734"/>
      <c r="F8734"/>
      <c r="G8734"/>
      <c r="H8734"/>
      <c r="I8734"/>
      <c r="J8734"/>
      <c r="K8734"/>
      <c r="L8734"/>
      <c r="M8734"/>
      <c r="N8734"/>
      <c r="O8734"/>
      <c r="P8734"/>
      <c r="Q8734"/>
      <c r="R8734"/>
      <c r="S8734"/>
      <c r="T8734"/>
      <c r="U8734"/>
      <c r="V8734"/>
      <c r="W8734"/>
      <c r="X8734"/>
      <c r="Y8734"/>
      <c r="Z8734"/>
      <c r="AA8734"/>
      <c r="AB8734"/>
      <c r="AC8734"/>
      <c r="AD8734"/>
      <c r="AE8734"/>
      <c r="AF8734"/>
      <c r="AG8734"/>
      <c r="AH8734"/>
      <c r="AI8734"/>
      <c r="AJ8734"/>
      <c r="AK8734"/>
      <c r="AL8734"/>
      <c r="AM8734"/>
      <c r="AN8734"/>
      <c r="AO8734"/>
      <c r="AP8734"/>
      <c r="AQ8734"/>
      <c r="AR8734"/>
      <c r="AS8734"/>
      <c r="AT8734"/>
      <c r="AU8734"/>
      <c r="AV8734"/>
      <c r="AW8734"/>
      <c r="AX8734"/>
      <c r="AY8734"/>
      <c r="AZ8734"/>
    </row>
    <row r="8735" spans="1:52">
      <c r="A8735"/>
      <c r="B8735"/>
      <c r="C8735"/>
      <c r="D8735"/>
      <c r="E8735"/>
      <c r="F8735"/>
      <c r="G8735"/>
      <c r="H8735"/>
      <c r="I8735"/>
      <c r="J8735"/>
      <c r="K8735"/>
      <c r="L8735"/>
      <c r="M8735"/>
      <c r="N8735"/>
      <c r="O8735"/>
      <c r="P8735"/>
      <c r="Q8735"/>
      <c r="R8735"/>
      <c r="S8735"/>
      <c r="T8735"/>
      <c r="U8735"/>
      <c r="V8735"/>
      <c r="W8735"/>
      <c r="X8735"/>
      <c r="Y8735"/>
      <c r="Z8735"/>
      <c r="AA8735"/>
      <c r="AB8735"/>
      <c r="AC8735"/>
      <c r="AD8735"/>
      <c r="AE8735"/>
      <c r="AF8735"/>
      <c r="AG8735"/>
      <c r="AH8735"/>
      <c r="AI8735"/>
      <c r="AJ8735"/>
      <c r="AK8735"/>
      <c r="AL8735"/>
      <c r="AM8735"/>
      <c r="AN8735"/>
      <c r="AO8735"/>
      <c r="AP8735"/>
      <c r="AQ8735"/>
      <c r="AR8735"/>
      <c r="AS8735"/>
      <c r="AT8735"/>
      <c r="AU8735"/>
      <c r="AV8735"/>
      <c r="AW8735"/>
      <c r="AX8735"/>
      <c r="AY8735"/>
      <c r="AZ8735"/>
    </row>
    <row r="8736" spans="1:52">
      <c r="A8736"/>
      <c r="B8736"/>
      <c r="C8736"/>
      <c r="D8736"/>
      <c r="E8736"/>
      <c r="F8736"/>
      <c r="G8736"/>
      <c r="H8736"/>
      <c r="I8736"/>
      <c r="J8736"/>
      <c r="K8736"/>
      <c r="L8736"/>
      <c r="M8736"/>
      <c r="N8736"/>
      <c r="O8736"/>
      <c r="P8736"/>
      <c r="Q8736"/>
      <c r="R8736"/>
      <c r="S8736"/>
      <c r="T8736"/>
      <c r="U8736"/>
      <c r="V8736"/>
      <c r="W8736"/>
      <c r="X8736"/>
      <c r="Y8736"/>
      <c r="Z8736"/>
      <c r="AA8736"/>
      <c r="AB8736"/>
      <c r="AC8736"/>
      <c r="AD8736"/>
      <c r="AE8736"/>
      <c r="AF8736"/>
      <c r="AG8736"/>
      <c r="AH8736"/>
      <c r="AI8736"/>
      <c r="AJ8736"/>
      <c r="AK8736"/>
      <c r="AL8736"/>
      <c r="AM8736"/>
      <c r="AN8736"/>
      <c r="AO8736"/>
      <c r="AP8736"/>
      <c r="AQ8736"/>
      <c r="AR8736"/>
      <c r="AS8736"/>
      <c r="AT8736"/>
      <c r="AU8736"/>
      <c r="AV8736"/>
      <c r="AW8736"/>
      <c r="AX8736"/>
      <c r="AY8736"/>
      <c r="AZ8736"/>
    </row>
    <row r="8737" spans="1:52">
      <c r="A8737"/>
      <c r="B8737"/>
      <c r="C8737"/>
      <c r="D8737"/>
      <c r="E8737"/>
      <c r="F8737"/>
      <c r="G8737"/>
      <c r="H8737"/>
      <c r="I8737"/>
      <c r="J8737"/>
      <c r="K8737"/>
      <c r="L8737"/>
      <c r="M8737"/>
      <c r="N8737"/>
      <c r="O8737"/>
      <c r="P8737"/>
      <c r="Q8737"/>
      <c r="R8737"/>
      <c r="S8737"/>
      <c r="T8737"/>
      <c r="U8737"/>
      <c r="V8737"/>
      <c r="W8737"/>
      <c r="X8737"/>
      <c r="Y8737"/>
      <c r="Z8737"/>
      <c r="AA8737"/>
      <c r="AB8737"/>
      <c r="AC8737"/>
      <c r="AD8737"/>
      <c r="AE8737"/>
      <c r="AF8737"/>
      <c r="AG8737"/>
      <c r="AH8737"/>
      <c r="AI8737"/>
      <c r="AJ8737"/>
      <c r="AK8737"/>
      <c r="AL8737"/>
      <c r="AM8737"/>
      <c r="AN8737"/>
      <c r="AO8737"/>
      <c r="AP8737"/>
      <c r="AQ8737"/>
      <c r="AR8737"/>
      <c r="AS8737"/>
      <c r="AT8737"/>
      <c r="AU8737"/>
      <c r="AV8737"/>
      <c r="AW8737"/>
      <c r="AX8737"/>
      <c r="AY8737"/>
      <c r="AZ8737"/>
    </row>
    <row r="8738" spans="1:52">
      <c r="A8738"/>
      <c r="B8738"/>
      <c r="C8738"/>
      <c r="D8738"/>
      <c r="E8738"/>
      <c r="F8738"/>
      <c r="G8738"/>
      <c r="H8738"/>
      <c r="I8738"/>
      <c r="J8738"/>
      <c r="K8738"/>
      <c r="L8738"/>
      <c r="M8738"/>
      <c r="N8738"/>
      <c r="O8738"/>
      <c r="P8738"/>
      <c r="Q8738"/>
      <c r="R8738"/>
      <c r="S8738"/>
      <c r="T8738"/>
      <c r="U8738"/>
      <c r="V8738"/>
      <c r="W8738"/>
      <c r="X8738"/>
      <c r="Y8738"/>
      <c r="Z8738"/>
      <c r="AA8738"/>
      <c r="AB8738"/>
      <c r="AC8738"/>
      <c r="AD8738"/>
      <c r="AE8738"/>
      <c r="AF8738"/>
      <c r="AG8738"/>
      <c r="AH8738"/>
      <c r="AI8738"/>
      <c r="AJ8738"/>
      <c r="AK8738"/>
      <c r="AL8738"/>
      <c r="AM8738"/>
      <c r="AN8738"/>
      <c r="AO8738"/>
      <c r="AP8738"/>
      <c r="AQ8738"/>
      <c r="AR8738"/>
      <c r="AS8738"/>
      <c r="AT8738"/>
      <c r="AU8738"/>
      <c r="AV8738"/>
      <c r="AW8738"/>
      <c r="AX8738"/>
      <c r="AY8738"/>
      <c r="AZ8738"/>
    </row>
    <row r="8739" spans="1:52">
      <c r="A8739"/>
      <c r="B8739"/>
      <c r="C8739"/>
      <c r="D8739"/>
      <c r="E8739"/>
      <c r="F8739"/>
      <c r="G8739"/>
      <c r="H8739"/>
      <c r="I8739"/>
      <c r="J8739"/>
      <c r="K8739"/>
      <c r="L8739"/>
      <c r="M8739"/>
      <c r="N8739"/>
      <c r="O8739"/>
      <c r="P8739"/>
      <c r="Q8739"/>
      <c r="R8739"/>
      <c r="S8739"/>
      <c r="T8739"/>
      <c r="U8739"/>
      <c r="V8739"/>
      <c r="W8739"/>
      <c r="X8739"/>
      <c r="Y8739"/>
      <c r="Z8739"/>
      <c r="AA8739"/>
      <c r="AB8739"/>
      <c r="AC8739"/>
      <c r="AD8739"/>
      <c r="AE8739"/>
      <c r="AF8739"/>
      <c r="AG8739"/>
      <c r="AH8739"/>
      <c r="AI8739"/>
      <c r="AJ8739"/>
      <c r="AK8739"/>
      <c r="AL8739"/>
      <c r="AM8739"/>
      <c r="AN8739"/>
      <c r="AO8739"/>
      <c r="AP8739"/>
      <c r="AQ8739"/>
      <c r="AR8739"/>
      <c r="AS8739"/>
      <c r="AT8739"/>
      <c r="AU8739"/>
      <c r="AV8739"/>
      <c r="AW8739"/>
      <c r="AX8739"/>
      <c r="AY8739"/>
      <c r="AZ8739"/>
    </row>
    <row r="8740" spans="1:52">
      <c r="A8740"/>
      <c r="B8740"/>
      <c r="C8740"/>
      <c r="D8740"/>
      <c r="E8740"/>
      <c r="F8740"/>
      <c r="G8740"/>
      <c r="H8740"/>
      <c r="I8740"/>
      <c r="J8740"/>
      <c r="K8740"/>
      <c r="L8740"/>
      <c r="M8740"/>
      <c r="N8740"/>
      <c r="O8740"/>
      <c r="P8740"/>
      <c r="Q8740"/>
      <c r="R8740"/>
      <c r="S8740"/>
      <c r="T8740"/>
      <c r="U8740"/>
      <c r="V8740"/>
      <c r="W8740"/>
      <c r="X8740"/>
      <c r="Y8740"/>
      <c r="Z8740"/>
      <c r="AA8740"/>
      <c r="AB8740"/>
      <c r="AC8740"/>
      <c r="AD8740"/>
      <c r="AE8740"/>
      <c r="AF8740"/>
      <c r="AG8740"/>
      <c r="AH8740"/>
      <c r="AI8740"/>
      <c r="AJ8740"/>
      <c r="AK8740"/>
      <c r="AL8740"/>
      <c r="AM8740"/>
      <c r="AN8740"/>
      <c r="AO8740"/>
      <c r="AP8740"/>
      <c r="AQ8740"/>
      <c r="AR8740"/>
      <c r="AS8740"/>
      <c r="AT8740"/>
      <c r="AU8740"/>
      <c r="AV8740"/>
      <c r="AW8740"/>
      <c r="AX8740"/>
      <c r="AY8740"/>
      <c r="AZ8740"/>
    </row>
    <row r="8741" spans="1:52">
      <c r="A8741"/>
      <c r="B8741"/>
      <c r="C8741"/>
      <c r="D8741"/>
      <c r="E8741"/>
      <c r="F8741"/>
      <c r="G8741"/>
      <c r="H8741"/>
      <c r="I8741"/>
      <c r="J8741"/>
      <c r="K8741"/>
      <c r="L8741"/>
      <c r="M8741"/>
      <c r="N8741"/>
      <c r="O8741"/>
      <c r="P8741"/>
      <c r="Q8741"/>
      <c r="R8741"/>
      <c r="S8741"/>
      <c r="T8741"/>
      <c r="U8741"/>
      <c r="V8741"/>
      <c r="W8741"/>
      <c r="X8741"/>
      <c r="Y8741"/>
      <c r="Z8741"/>
      <c r="AA8741"/>
      <c r="AB8741"/>
      <c r="AC8741"/>
      <c r="AD8741"/>
      <c r="AE8741"/>
      <c r="AF8741"/>
      <c r="AG8741"/>
      <c r="AH8741"/>
      <c r="AI8741"/>
      <c r="AJ8741"/>
      <c r="AK8741"/>
      <c r="AL8741"/>
      <c r="AM8741"/>
      <c r="AN8741"/>
      <c r="AO8741"/>
      <c r="AP8741"/>
      <c r="AQ8741"/>
      <c r="AR8741"/>
      <c r="AS8741"/>
      <c r="AT8741"/>
      <c r="AU8741"/>
      <c r="AV8741"/>
      <c r="AW8741"/>
      <c r="AX8741"/>
      <c r="AY8741"/>
      <c r="AZ8741"/>
    </row>
    <row r="8742" spans="1:52">
      <c r="A8742"/>
      <c r="B8742"/>
      <c r="C8742"/>
      <c r="D8742"/>
      <c r="E8742"/>
      <c r="F8742"/>
      <c r="G8742"/>
      <c r="H8742"/>
      <c r="I8742"/>
      <c r="J8742"/>
      <c r="K8742"/>
      <c r="L8742"/>
      <c r="M8742"/>
      <c r="N8742"/>
      <c r="O8742"/>
      <c r="P8742"/>
      <c r="Q8742"/>
      <c r="R8742"/>
      <c r="S8742"/>
      <c r="T8742"/>
      <c r="U8742"/>
      <c r="V8742"/>
      <c r="W8742"/>
      <c r="X8742"/>
      <c r="Y8742"/>
      <c r="Z8742"/>
      <c r="AA8742"/>
      <c r="AB8742"/>
      <c r="AC8742"/>
      <c r="AD8742"/>
      <c r="AE8742"/>
      <c r="AF8742"/>
      <c r="AG8742"/>
      <c r="AH8742"/>
      <c r="AI8742"/>
      <c r="AJ8742"/>
      <c r="AK8742"/>
      <c r="AL8742"/>
      <c r="AM8742"/>
      <c r="AN8742"/>
      <c r="AO8742"/>
      <c r="AP8742"/>
      <c r="AQ8742"/>
      <c r="AR8742"/>
      <c r="AS8742"/>
      <c r="AT8742"/>
      <c r="AU8742"/>
      <c r="AV8742"/>
      <c r="AW8742"/>
      <c r="AX8742"/>
      <c r="AY8742"/>
      <c r="AZ8742"/>
    </row>
    <row r="8743" spans="1:52">
      <c r="A8743"/>
      <c r="B8743"/>
      <c r="C8743"/>
      <c r="D8743"/>
      <c r="E8743"/>
      <c r="F8743"/>
      <c r="G8743"/>
      <c r="H8743"/>
      <c r="I8743"/>
      <c r="J8743"/>
      <c r="K8743"/>
      <c r="L8743"/>
      <c r="M8743"/>
      <c r="N8743"/>
      <c r="O8743"/>
      <c r="P8743"/>
      <c r="Q8743"/>
      <c r="R8743"/>
      <c r="S8743"/>
      <c r="T8743"/>
      <c r="U8743"/>
      <c r="V8743"/>
      <c r="W8743"/>
      <c r="X8743"/>
      <c r="Y8743"/>
      <c r="Z8743"/>
      <c r="AA8743"/>
      <c r="AB8743"/>
      <c r="AC8743"/>
      <c r="AD8743"/>
      <c r="AE8743"/>
      <c r="AF8743"/>
      <c r="AG8743"/>
      <c r="AH8743"/>
      <c r="AI8743"/>
      <c r="AJ8743"/>
      <c r="AK8743"/>
      <c r="AL8743"/>
      <c r="AM8743"/>
      <c r="AN8743"/>
      <c r="AO8743"/>
      <c r="AP8743"/>
      <c r="AQ8743"/>
      <c r="AR8743"/>
      <c r="AS8743"/>
      <c r="AT8743"/>
      <c r="AU8743"/>
      <c r="AV8743"/>
      <c r="AW8743"/>
      <c r="AX8743"/>
      <c r="AY8743"/>
      <c r="AZ8743"/>
    </row>
    <row r="8744" spans="1:52">
      <c r="A8744"/>
      <c r="B8744"/>
      <c r="C8744"/>
      <c r="D8744"/>
      <c r="E8744"/>
      <c r="F8744"/>
      <c r="G8744"/>
      <c r="H8744"/>
      <c r="I8744"/>
      <c r="J8744"/>
      <c r="K8744"/>
      <c r="L8744"/>
      <c r="M8744"/>
      <c r="N8744"/>
      <c r="O8744"/>
      <c r="P8744"/>
      <c r="Q8744"/>
      <c r="R8744"/>
      <c r="S8744"/>
      <c r="T8744"/>
      <c r="U8744"/>
      <c r="V8744"/>
      <c r="W8744"/>
      <c r="X8744"/>
      <c r="Y8744"/>
      <c r="Z8744"/>
      <c r="AA8744"/>
      <c r="AB8744"/>
      <c r="AC8744"/>
      <c r="AD8744"/>
      <c r="AE8744"/>
      <c r="AF8744"/>
      <c r="AG8744"/>
      <c r="AH8744"/>
      <c r="AI8744"/>
      <c r="AJ8744"/>
      <c r="AK8744"/>
      <c r="AL8744"/>
      <c r="AM8744"/>
      <c r="AN8744"/>
      <c r="AO8744"/>
      <c r="AP8744"/>
      <c r="AQ8744"/>
      <c r="AR8744"/>
      <c r="AS8744"/>
      <c r="AT8744"/>
      <c r="AU8744"/>
      <c r="AV8744"/>
      <c r="AW8744"/>
      <c r="AX8744"/>
      <c r="AY8744"/>
      <c r="AZ8744"/>
    </row>
    <row r="8745" spans="1:52">
      <c r="A8745"/>
      <c r="B8745"/>
      <c r="C8745"/>
      <c r="D8745"/>
      <c r="E8745"/>
      <c r="F8745"/>
      <c r="G8745"/>
      <c r="H8745"/>
      <c r="I8745"/>
      <c r="J8745"/>
      <c r="K8745"/>
      <c r="L8745"/>
      <c r="M8745"/>
      <c r="N8745"/>
      <c r="O8745"/>
      <c r="P8745"/>
      <c r="Q8745"/>
      <c r="R8745"/>
      <c r="S8745"/>
      <c r="T8745"/>
      <c r="U8745"/>
      <c r="V8745"/>
      <c r="W8745"/>
      <c r="X8745"/>
      <c r="Y8745"/>
      <c r="Z8745"/>
      <c r="AA8745"/>
      <c r="AB8745"/>
      <c r="AC8745"/>
      <c r="AD8745"/>
      <c r="AE8745"/>
      <c r="AF8745"/>
      <c r="AG8745"/>
      <c r="AH8745"/>
      <c r="AI8745"/>
      <c r="AJ8745"/>
      <c r="AK8745"/>
      <c r="AL8745"/>
      <c r="AM8745"/>
      <c r="AN8745"/>
      <c r="AO8745"/>
      <c r="AP8745"/>
      <c r="AQ8745"/>
      <c r="AR8745"/>
      <c r="AS8745"/>
      <c r="AT8745"/>
      <c r="AU8745"/>
      <c r="AV8745"/>
      <c r="AW8745"/>
      <c r="AX8745"/>
      <c r="AY8745"/>
      <c r="AZ8745"/>
    </row>
    <row r="8746" spans="1:52">
      <c r="A8746"/>
      <c r="B8746"/>
      <c r="C8746"/>
      <c r="D8746"/>
      <c r="E8746"/>
      <c r="F8746"/>
      <c r="G8746"/>
      <c r="H8746"/>
      <c r="I8746"/>
      <c r="J8746"/>
      <c r="K8746"/>
      <c r="L8746"/>
      <c r="M8746"/>
      <c r="N8746"/>
      <c r="O8746"/>
      <c r="P8746"/>
      <c r="Q8746"/>
      <c r="R8746"/>
      <c r="S8746"/>
      <c r="T8746"/>
      <c r="U8746"/>
      <c r="V8746"/>
      <c r="W8746"/>
      <c r="X8746"/>
      <c r="Y8746"/>
      <c r="Z8746"/>
      <c r="AA8746"/>
      <c r="AB8746"/>
      <c r="AC8746"/>
      <c r="AD8746"/>
      <c r="AE8746"/>
      <c r="AF8746"/>
      <c r="AG8746"/>
      <c r="AH8746"/>
      <c r="AI8746"/>
      <c r="AJ8746"/>
      <c r="AK8746"/>
      <c r="AL8746"/>
      <c r="AM8746"/>
      <c r="AN8746"/>
      <c r="AO8746"/>
      <c r="AP8746"/>
      <c r="AQ8746"/>
      <c r="AR8746"/>
      <c r="AS8746"/>
      <c r="AT8746"/>
      <c r="AU8746"/>
      <c r="AV8746"/>
      <c r="AW8746"/>
      <c r="AX8746"/>
      <c r="AY8746"/>
      <c r="AZ8746"/>
    </row>
    <row r="8747" spans="1:52">
      <c r="A8747"/>
      <c r="B8747"/>
      <c r="C8747"/>
      <c r="D8747"/>
      <c r="E8747"/>
      <c r="F8747"/>
      <c r="G8747"/>
      <c r="H8747"/>
      <c r="I8747"/>
      <c r="J8747"/>
      <c r="K8747"/>
      <c r="L8747"/>
      <c r="M8747"/>
      <c r="N8747"/>
      <c r="O8747"/>
      <c r="P8747"/>
      <c r="Q8747"/>
      <c r="R8747"/>
      <c r="S8747"/>
      <c r="T8747"/>
      <c r="U8747"/>
      <c r="V8747"/>
      <c r="W8747"/>
      <c r="X8747"/>
      <c r="Y8747"/>
      <c r="Z8747"/>
      <c r="AA8747"/>
      <c r="AB8747"/>
      <c r="AC8747"/>
      <c r="AD8747"/>
      <c r="AE8747"/>
      <c r="AF8747"/>
      <c r="AG8747"/>
      <c r="AH8747"/>
      <c r="AI8747"/>
      <c r="AJ8747"/>
      <c r="AK8747"/>
      <c r="AL8747"/>
      <c r="AM8747"/>
      <c r="AN8747"/>
      <c r="AO8747"/>
      <c r="AP8747"/>
      <c r="AQ8747"/>
      <c r="AR8747"/>
      <c r="AS8747"/>
      <c r="AT8747"/>
      <c r="AU8747"/>
      <c r="AV8747"/>
      <c r="AW8747"/>
      <c r="AX8747"/>
      <c r="AY8747"/>
      <c r="AZ8747"/>
    </row>
    <row r="8748" spans="1:52">
      <c r="A8748"/>
      <c r="B8748"/>
      <c r="C8748"/>
      <c r="D8748"/>
      <c r="E8748"/>
      <c r="F8748"/>
      <c r="G8748"/>
      <c r="H8748"/>
      <c r="I8748"/>
      <c r="J8748"/>
      <c r="K8748"/>
      <c r="L8748"/>
      <c r="M8748"/>
      <c r="N8748"/>
      <c r="O8748"/>
      <c r="P8748"/>
      <c r="Q8748"/>
      <c r="R8748"/>
      <c r="S8748"/>
      <c r="T8748"/>
      <c r="U8748"/>
      <c r="V8748"/>
      <c r="W8748"/>
      <c r="X8748"/>
      <c r="Y8748"/>
      <c r="Z8748"/>
      <c r="AA8748"/>
      <c r="AB8748"/>
      <c r="AC8748"/>
      <c r="AD8748"/>
      <c r="AE8748"/>
      <c r="AF8748"/>
      <c r="AG8748"/>
      <c r="AH8748"/>
      <c r="AI8748"/>
      <c r="AJ8748"/>
      <c r="AK8748"/>
      <c r="AL8748"/>
      <c r="AM8748"/>
      <c r="AN8748"/>
      <c r="AO8748"/>
      <c r="AP8748"/>
      <c r="AQ8748"/>
      <c r="AR8748"/>
      <c r="AS8748"/>
      <c r="AT8748"/>
      <c r="AU8748"/>
      <c r="AV8748"/>
      <c r="AW8748"/>
      <c r="AX8748"/>
      <c r="AY8748"/>
      <c r="AZ8748"/>
    </row>
    <row r="8749" spans="1:52">
      <c r="A8749"/>
      <c r="B8749"/>
      <c r="C8749"/>
      <c r="D8749"/>
      <c r="E8749"/>
      <c r="F8749"/>
      <c r="G8749"/>
      <c r="H8749"/>
      <c r="I8749"/>
      <c r="J8749"/>
      <c r="K8749"/>
      <c r="L8749"/>
      <c r="M8749"/>
      <c r="N8749"/>
      <c r="O8749"/>
      <c r="P8749"/>
      <c r="Q8749"/>
      <c r="R8749"/>
      <c r="S8749"/>
      <c r="T8749"/>
      <c r="U8749"/>
      <c r="V8749"/>
      <c r="W8749"/>
      <c r="X8749"/>
      <c r="Y8749"/>
      <c r="Z8749"/>
      <c r="AA8749"/>
      <c r="AB8749"/>
      <c r="AC8749"/>
      <c r="AD8749"/>
      <c r="AE8749"/>
      <c r="AF8749"/>
      <c r="AG8749"/>
      <c r="AH8749"/>
      <c r="AI8749"/>
      <c r="AJ8749"/>
      <c r="AK8749"/>
      <c r="AL8749"/>
      <c r="AM8749"/>
      <c r="AN8749"/>
      <c r="AO8749"/>
      <c r="AP8749"/>
      <c r="AQ8749"/>
      <c r="AR8749"/>
      <c r="AS8749"/>
      <c r="AT8749"/>
      <c r="AU8749"/>
      <c r="AV8749"/>
      <c r="AW8749"/>
      <c r="AX8749"/>
      <c r="AY8749"/>
      <c r="AZ8749"/>
    </row>
    <row r="8750" spans="1:52">
      <c r="A8750"/>
      <c r="B8750"/>
      <c r="C8750"/>
      <c r="D8750"/>
      <c r="E8750"/>
      <c r="F8750"/>
      <c r="G8750"/>
      <c r="H8750"/>
      <c r="I8750"/>
      <c r="J8750"/>
      <c r="K8750"/>
      <c r="L8750"/>
      <c r="M8750"/>
      <c r="N8750"/>
      <c r="O8750"/>
      <c r="P8750"/>
      <c r="Q8750"/>
      <c r="R8750"/>
      <c r="S8750"/>
      <c r="T8750"/>
      <c r="U8750"/>
      <c r="V8750"/>
      <c r="W8750"/>
      <c r="X8750"/>
      <c r="Y8750"/>
      <c r="Z8750"/>
      <c r="AA8750"/>
      <c r="AB8750"/>
      <c r="AC8750"/>
      <c r="AD8750"/>
      <c r="AE8750"/>
      <c r="AF8750"/>
      <c r="AG8750"/>
      <c r="AH8750"/>
      <c r="AI8750"/>
      <c r="AJ8750"/>
      <c r="AK8750"/>
      <c r="AL8750"/>
      <c r="AM8750"/>
      <c r="AN8750"/>
      <c r="AO8750"/>
      <c r="AP8750"/>
      <c r="AQ8750"/>
      <c r="AR8750"/>
      <c r="AS8750"/>
      <c r="AT8750"/>
      <c r="AU8750"/>
      <c r="AV8750"/>
      <c r="AW8750"/>
      <c r="AX8750"/>
      <c r="AY8750"/>
      <c r="AZ8750"/>
    </row>
    <row r="8751" spans="1:52">
      <c r="A8751"/>
      <c r="B8751"/>
      <c r="C8751"/>
      <c r="D8751"/>
      <c r="E8751"/>
      <c r="F8751"/>
      <c r="G8751"/>
      <c r="H8751"/>
      <c r="I8751"/>
      <c r="J8751"/>
      <c r="K8751"/>
      <c r="L8751"/>
      <c r="M8751"/>
      <c r="N8751"/>
      <c r="O8751"/>
      <c r="P8751"/>
      <c r="Q8751"/>
      <c r="R8751"/>
      <c r="S8751"/>
      <c r="T8751"/>
      <c r="U8751"/>
      <c r="V8751"/>
      <c r="W8751"/>
      <c r="X8751"/>
      <c r="Y8751"/>
      <c r="Z8751"/>
      <c r="AA8751"/>
      <c r="AB8751"/>
      <c r="AC8751"/>
      <c r="AD8751"/>
      <c r="AE8751"/>
      <c r="AF8751"/>
      <c r="AG8751"/>
      <c r="AH8751"/>
      <c r="AI8751"/>
      <c r="AJ8751"/>
      <c r="AK8751"/>
      <c r="AL8751"/>
      <c r="AM8751"/>
      <c r="AN8751"/>
      <c r="AO8751"/>
      <c r="AP8751"/>
      <c r="AQ8751"/>
      <c r="AR8751"/>
      <c r="AS8751"/>
      <c r="AT8751"/>
      <c r="AU8751"/>
      <c r="AV8751"/>
      <c r="AW8751"/>
      <c r="AX8751"/>
      <c r="AY8751"/>
      <c r="AZ8751"/>
    </row>
    <row r="8752" spans="1:52">
      <c r="A8752"/>
      <c r="B8752"/>
      <c r="C8752"/>
      <c r="D8752"/>
      <c r="E8752"/>
      <c r="F8752"/>
      <c r="G8752"/>
      <c r="H8752"/>
      <c r="I8752"/>
      <c r="J8752"/>
      <c r="K8752"/>
      <c r="L8752"/>
      <c r="M8752"/>
      <c r="N8752"/>
      <c r="O8752"/>
      <c r="P8752"/>
      <c r="Q8752"/>
      <c r="R8752"/>
      <c r="S8752"/>
      <c r="T8752"/>
      <c r="U8752"/>
      <c r="V8752"/>
      <c r="W8752"/>
      <c r="X8752"/>
      <c r="Y8752"/>
      <c r="Z8752"/>
      <c r="AA8752"/>
      <c r="AB8752"/>
      <c r="AC8752"/>
      <c r="AD8752"/>
      <c r="AE8752"/>
      <c r="AF8752"/>
      <c r="AG8752"/>
      <c r="AH8752"/>
      <c r="AI8752"/>
      <c r="AJ8752"/>
      <c r="AK8752"/>
      <c r="AL8752"/>
      <c r="AM8752"/>
      <c r="AN8752"/>
      <c r="AO8752"/>
      <c r="AP8752"/>
      <c r="AQ8752"/>
      <c r="AR8752"/>
      <c r="AS8752"/>
      <c r="AT8752"/>
      <c r="AU8752"/>
      <c r="AV8752"/>
      <c r="AW8752"/>
      <c r="AX8752"/>
      <c r="AY8752"/>
      <c r="AZ8752"/>
    </row>
    <row r="8753" spans="1:52">
      <c r="A8753"/>
      <c r="B8753"/>
      <c r="C8753"/>
      <c r="D8753"/>
      <c r="E8753"/>
      <c r="F8753"/>
      <c r="G8753"/>
      <c r="H8753"/>
      <c r="I8753"/>
      <c r="J8753"/>
      <c r="K8753"/>
      <c r="L8753"/>
      <c r="M8753"/>
      <c r="N8753"/>
      <c r="O8753"/>
      <c r="P8753"/>
      <c r="Q8753"/>
      <c r="R8753"/>
      <c r="S8753"/>
      <c r="T8753"/>
      <c r="U8753"/>
      <c r="V8753"/>
      <c r="W8753"/>
      <c r="X8753"/>
      <c r="Y8753"/>
      <c r="Z8753"/>
      <c r="AA8753"/>
      <c r="AB8753"/>
      <c r="AC8753"/>
      <c r="AD8753"/>
      <c r="AE8753"/>
      <c r="AF8753"/>
      <c r="AG8753"/>
      <c r="AH8753"/>
      <c r="AI8753"/>
      <c r="AJ8753"/>
      <c r="AK8753"/>
      <c r="AL8753"/>
      <c r="AM8753"/>
      <c r="AN8753"/>
      <c r="AO8753"/>
      <c r="AP8753"/>
      <c r="AQ8753"/>
      <c r="AR8753"/>
      <c r="AS8753"/>
      <c r="AT8753"/>
      <c r="AU8753"/>
      <c r="AV8753"/>
      <c r="AW8753"/>
      <c r="AX8753"/>
      <c r="AY8753"/>
      <c r="AZ8753"/>
    </row>
    <row r="8754" spans="1:52">
      <c r="A8754"/>
      <c r="B8754"/>
      <c r="C8754"/>
      <c r="D8754"/>
      <c r="E8754"/>
      <c r="F8754"/>
      <c r="G8754"/>
      <c r="H8754"/>
      <c r="I8754"/>
      <c r="J8754"/>
      <c r="K8754"/>
      <c r="L8754"/>
      <c r="M8754"/>
      <c r="N8754"/>
      <c r="O8754"/>
      <c r="P8754"/>
      <c r="Q8754"/>
      <c r="R8754"/>
      <c r="S8754"/>
      <c r="T8754"/>
      <c r="U8754"/>
      <c r="V8754"/>
      <c r="W8754"/>
      <c r="X8754"/>
      <c r="Y8754"/>
      <c r="Z8754"/>
      <c r="AA8754"/>
      <c r="AB8754"/>
      <c r="AC8754"/>
      <c r="AD8754"/>
      <c r="AE8754"/>
      <c r="AF8754"/>
      <c r="AG8754"/>
      <c r="AH8754"/>
      <c r="AI8754"/>
      <c r="AJ8754"/>
      <c r="AK8754"/>
      <c r="AL8754"/>
      <c r="AM8754"/>
      <c r="AN8754"/>
      <c r="AO8754"/>
      <c r="AP8754"/>
      <c r="AQ8754"/>
      <c r="AR8754"/>
      <c r="AS8754"/>
      <c r="AT8754"/>
      <c r="AU8754"/>
      <c r="AV8754"/>
      <c r="AW8754"/>
      <c r="AX8754"/>
      <c r="AY8754"/>
      <c r="AZ8754"/>
    </row>
    <row r="8755" spans="1:52">
      <c r="A8755"/>
      <c r="B8755"/>
      <c r="C8755"/>
      <c r="D8755"/>
      <c r="E8755"/>
      <c r="F8755"/>
      <c r="G8755"/>
      <c r="H8755"/>
      <c r="I8755"/>
      <c r="J8755"/>
      <c r="K8755"/>
      <c r="L8755"/>
      <c r="M8755"/>
      <c r="N8755"/>
      <c r="O8755"/>
      <c r="P8755"/>
      <c r="Q8755"/>
      <c r="R8755"/>
      <c r="S8755"/>
      <c r="T8755"/>
      <c r="U8755"/>
      <c r="V8755"/>
      <c r="W8755"/>
      <c r="X8755"/>
      <c r="Y8755"/>
      <c r="Z8755"/>
      <c r="AA8755"/>
      <c r="AB8755"/>
      <c r="AC8755"/>
      <c r="AD8755"/>
      <c r="AE8755"/>
      <c r="AF8755"/>
      <c r="AG8755"/>
      <c r="AH8755"/>
      <c r="AI8755"/>
      <c r="AJ8755"/>
      <c r="AK8755"/>
      <c r="AL8755"/>
      <c r="AM8755"/>
      <c r="AN8755"/>
      <c r="AO8755"/>
      <c r="AP8755"/>
      <c r="AQ8755"/>
      <c r="AR8755"/>
      <c r="AS8755"/>
      <c r="AT8755"/>
      <c r="AU8755"/>
      <c r="AV8755"/>
      <c r="AW8755"/>
      <c r="AX8755"/>
      <c r="AY8755"/>
      <c r="AZ8755"/>
    </row>
    <row r="8756" spans="1:52">
      <c r="A8756"/>
      <c r="B8756"/>
      <c r="C8756"/>
      <c r="D8756"/>
      <c r="E8756"/>
      <c r="F8756"/>
      <c r="G8756"/>
      <c r="H8756"/>
      <c r="I8756"/>
      <c r="J8756"/>
      <c r="K8756"/>
      <c r="L8756"/>
      <c r="M8756"/>
      <c r="N8756"/>
      <c r="O8756"/>
      <c r="P8756"/>
      <c r="Q8756"/>
      <c r="R8756"/>
      <c r="S8756"/>
      <c r="T8756"/>
      <c r="U8756"/>
      <c r="V8756"/>
      <c r="W8756"/>
      <c r="X8756"/>
      <c r="Y8756"/>
      <c r="Z8756"/>
      <c r="AA8756"/>
      <c r="AB8756"/>
      <c r="AC8756"/>
      <c r="AD8756"/>
      <c r="AE8756"/>
      <c r="AF8756"/>
      <c r="AG8756"/>
      <c r="AH8756"/>
      <c r="AI8756"/>
      <c r="AJ8756"/>
      <c r="AK8756"/>
      <c r="AL8756"/>
      <c r="AM8756"/>
      <c r="AN8756"/>
      <c r="AO8756"/>
      <c r="AP8756"/>
      <c r="AQ8756"/>
      <c r="AR8756"/>
      <c r="AS8756"/>
      <c r="AT8756"/>
      <c r="AU8756"/>
      <c r="AV8756"/>
      <c r="AW8756"/>
      <c r="AX8756"/>
      <c r="AY8756"/>
      <c r="AZ8756"/>
    </row>
    <row r="8757" spans="1:52">
      <c r="A8757"/>
      <c r="B8757"/>
      <c r="C8757"/>
      <c r="D8757"/>
      <c r="E8757"/>
      <c r="F8757"/>
      <c r="G8757"/>
      <c r="H8757"/>
      <c r="I8757"/>
      <c r="J8757"/>
      <c r="K8757"/>
      <c r="L8757"/>
      <c r="M8757"/>
      <c r="N8757"/>
      <c r="O8757"/>
      <c r="P8757"/>
      <c r="Q8757"/>
      <c r="R8757"/>
      <c r="S8757"/>
      <c r="T8757"/>
      <c r="U8757"/>
      <c r="V8757"/>
      <c r="W8757"/>
      <c r="X8757"/>
      <c r="Y8757"/>
      <c r="Z8757"/>
      <c r="AA8757"/>
      <c r="AB8757"/>
      <c r="AC8757"/>
      <c r="AD8757"/>
      <c r="AE8757"/>
      <c r="AF8757"/>
      <c r="AG8757"/>
      <c r="AH8757"/>
      <c r="AI8757"/>
      <c r="AJ8757"/>
      <c r="AK8757"/>
      <c r="AL8757"/>
      <c r="AM8757"/>
      <c r="AN8757"/>
      <c r="AO8757"/>
      <c r="AP8757"/>
      <c r="AQ8757"/>
      <c r="AR8757"/>
      <c r="AS8757"/>
      <c r="AT8757"/>
      <c r="AU8757"/>
      <c r="AV8757"/>
      <c r="AW8757"/>
      <c r="AX8757"/>
      <c r="AY8757"/>
      <c r="AZ8757"/>
    </row>
    <row r="8758" spans="1:52">
      <c r="A8758"/>
      <c r="B8758"/>
      <c r="C8758"/>
      <c r="D8758"/>
      <c r="E8758"/>
      <c r="F8758"/>
      <c r="G8758"/>
      <c r="H8758"/>
      <c r="I8758"/>
      <c r="J8758"/>
      <c r="K8758"/>
      <c r="L8758"/>
      <c r="M8758"/>
      <c r="N8758"/>
      <c r="O8758"/>
      <c r="P8758"/>
      <c r="Q8758"/>
      <c r="R8758"/>
      <c r="S8758"/>
      <c r="T8758"/>
      <c r="U8758"/>
      <c r="V8758"/>
      <c r="W8758"/>
      <c r="X8758"/>
      <c r="Y8758"/>
      <c r="Z8758"/>
      <c r="AA8758"/>
      <c r="AB8758"/>
      <c r="AC8758"/>
      <c r="AD8758"/>
      <c r="AE8758"/>
      <c r="AF8758"/>
      <c r="AG8758"/>
      <c r="AH8758"/>
      <c r="AI8758"/>
      <c r="AJ8758"/>
      <c r="AK8758"/>
      <c r="AL8758"/>
      <c r="AM8758"/>
      <c r="AN8758"/>
      <c r="AO8758"/>
      <c r="AP8758"/>
      <c r="AQ8758"/>
      <c r="AR8758"/>
      <c r="AS8758"/>
      <c r="AT8758"/>
      <c r="AU8758"/>
      <c r="AV8758"/>
      <c r="AW8758"/>
      <c r="AX8758"/>
      <c r="AY8758"/>
      <c r="AZ8758"/>
    </row>
    <row r="8759" spans="1:52">
      <c r="A8759"/>
      <c r="B8759"/>
      <c r="C8759"/>
      <c r="D8759"/>
      <c r="E8759"/>
      <c r="F8759"/>
      <c r="G8759"/>
      <c r="H8759"/>
      <c r="I8759"/>
      <c r="J8759"/>
      <c r="K8759"/>
      <c r="L8759"/>
      <c r="M8759"/>
      <c r="N8759"/>
      <c r="O8759"/>
      <c r="P8759"/>
      <c r="Q8759"/>
      <c r="R8759"/>
      <c r="S8759"/>
      <c r="T8759"/>
      <c r="U8759"/>
      <c r="V8759"/>
      <c r="W8759"/>
      <c r="X8759"/>
      <c r="Y8759"/>
      <c r="Z8759"/>
      <c r="AA8759"/>
      <c r="AB8759"/>
      <c r="AC8759"/>
      <c r="AD8759"/>
      <c r="AE8759"/>
      <c r="AF8759"/>
      <c r="AG8759"/>
      <c r="AH8759"/>
      <c r="AI8759"/>
      <c r="AJ8759"/>
      <c r="AK8759"/>
      <c r="AL8759"/>
      <c r="AM8759"/>
      <c r="AN8759"/>
      <c r="AO8759"/>
      <c r="AP8759"/>
      <c r="AQ8759"/>
      <c r="AR8759"/>
      <c r="AS8759"/>
      <c r="AT8759"/>
      <c r="AU8759"/>
      <c r="AV8759"/>
      <c r="AW8759"/>
      <c r="AX8759"/>
      <c r="AY8759"/>
      <c r="AZ8759"/>
    </row>
    <row r="8760" spans="1:52">
      <c r="A8760"/>
      <c r="B8760"/>
      <c r="C8760"/>
      <c r="D8760"/>
      <c r="E8760"/>
      <c r="F8760"/>
      <c r="G8760"/>
      <c r="H8760"/>
      <c r="I8760"/>
      <c r="J8760"/>
      <c r="K8760"/>
      <c r="L8760"/>
      <c r="M8760"/>
      <c r="N8760"/>
      <c r="O8760"/>
      <c r="P8760"/>
      <c r="Q8760"/>
      <c r="R8760"/>
      <c r="S8760"/>
      <c r="T8760"/>
      <c r="U8760"/>
      <c r="V8760"/>
      <c r="W8760"/>
      <c r="X8760"/>
      <c r="Y8760"/>
      <c r="Z8760"/>
      <c r="AA8760"/>
      <c r="AB8760"/>
      <c r="AC8760"/>
      <c r="AD8760"/>
      <c r="AE8760"/>
      <c r="AF8760"/>
      <c r="AG8760"/>
      <c r="AH8760"/>
      <c r="AI8760"/>
      <c r="AJ8760"/>
      <c r="AK8760"/>
      <c r="AL8760"/>
      <c r="AM8760"/>
      <c r="AN8760"/>
      <c r="AO8760"/>
      <c r="AP8760"/>
      <c r="AQ8760"/>
      <c r="AR8760"/>
      <c r="AS8760"/>
      <c r="AT8760"/>
      <c r="AU8760"/>
      <c r="AV8760"/>
      <c r="AW8760"/>
      <c r="AX8760"/>
      <c r="AY8760"/>
      <c r="AZ8760"/>
    </row>
    <row r="8761" spans="1:52">
      <c r="A8761"/>
      <c r="B8761"/>
      <c r="C8761"/>
      <c r="D8761"/>
      <c r="E8761"/>
      <c r="F8761"/>
      <c r="G8761"/>
      <c r="H8761"/>
      <c r="I8761"/>
      <c r="J8761"/>
      <c r="K8761"/>
      <c r="L8761"/>
      <c r="M8761"/>
      <c r="N8761"/>
      <c r="O8761"/>
      <c r="P8761"/>
      <c r="Q8761"/>
      <c r="R8761"/>
      <c r="S8761"/>
      <c r="T8761"/>
      <c r="U8761"/>
      <c r="V8761"/>
      <c r="W8761"/>
      <c r="X8761"/>
      <c r="Y8761"/>
      <c r="Z8761"/>
      <c r="AA8761"/>
      <c r="AB8761"/>
      <c r="AC8761"/>
      <c r="AD8761"/>
      <c r="AE8761"/>
      <c r="AF8761"/>
      <c r="AG8761"/>
      <c r="AH8761"/>
      <c r="AI8761"/>
      <c r="AJ8761"/>
      <c r="AK8761"/>
      <c r="AL8761"/>
      <c r="AM8761"/>
      <c r="AN8761"/>
      <c r="AO8761"/>
      <c r="AP8761"/>
      <c r="AQ8761"/>
      <c r="AR8761"/>
      <c r="AS8761"/>
      <c r="AT8761"/>
      <c r="AU8761"/>
      <c r="AV8761"/>
      <c r="AW8761"/>
      <c r="AX8761"/>
      <c r="AY8761"/>
      <c r="AZ8761"/>
    </row>
    <row r="8762" spans="1:52">
      <c r="A8762"/>
      <c r="B8762"/>
      <c r="C8762"/>
      <c r="D8762"/>
      <c r="E8762"/>
      <c r="F8762"/>
      <c r="G8762"/>
      <c r="H8762"/>
      <c r="I8762"/>
      <c r="J8762"/>
      <c r="K8762"/>
      <c r="L8762"/>
      <c r="M8762"/>
      <c r="N8762"/>
      <c r="O8762"/>
      <c r="P8762"/>
      <c r="Q8762"/>
      <c r="R8762"/>
      <c r="S8762"/>
      <c r="T8762"/>
      <c r="U8762"/>
      <c r="V8762"/>
      <c r="W8762"/>
      <c r="X8762"/>
      <c r="Y8762"/>
      <c r="Z8762"/>
      <c r="AA8762"/>
      <c r="AB8762"/>
      <c r="AC8762"/>
      <c r="AD8762"/>
      <c r="AE8762"/>
      <c r="AF8762"/>
      <c r="AG8762"/>
      <c r="AH8762"/>
      <c r="AI8762"/>
      <c r="AJ8762"/>
      <c r="AK8762"/>
      <c r="AL8762"/>
      <c r="AM8762"/>
      <c r="AN8762"/>
      <c r="AO8762"/>
      <c r="AP8762"/>
      <c r="AQ8762"/>
      <c r="AR8762"/>
      <c r="AS8762"/>
      <c r="AT8762"/>
      <c r="AU8762"/>
      <c r="AV8762"/>
      <c r="AW8762"/>
      <c r="AX8762"/>
      <c r="AY8762"/>
      <c r="AZ8762"/>
    </row>
    <row r="8763" spans="1:52">
      <c r="A8763"/>
      <c r="B8763"/>
      <c r="C8763"/>
      <c r="D8763"/>
      <c r="E8763"/>
      <c r="F8763"/>
      <c r="G8763"/>
      <c r="H8763"/>
      <c r="I8763"/>
      <c r="J8763"/>
      <c r="K8763"/>
      <c r="L8763"/>
      <c r="M8763"/>
      <c r="N8763"/>
      <c r="O8763"/>
      <c r="P8763"/>
      <c r="Q8763"/>
      <c r="R8763"/>
      <c r="S8763"/>
      <c r="T8763"/>
      <c r="U8763"/>
      <c r="V8763"/>
      <c r="W8763"/>
      <c r="X8763"/>
      <c r="Y8763"/>
      <c r="Z8763"/>
      <c r="AA8763"/>
      <c r="AB8763"/>
      <c r="AC8763"/>
      <c r="AD8763"/>
      <c r="AE8763"/>
      <c r="AF8763"/>
      <c r="AG8763"/>
      <c r="AH8763"/>
      <c r="AI8763"/>
      <c r="AJ8763"/>
      <c r="AK8763"/>
      <c r="AL8763"/>
      <c r="AM8763"/>
      <c r="AN8763"/>
      <c r="AO8763"/>
      <c r="AP8763"/>
      <c r="AQ8763"/>
      <c r="AR8763"/>
      <c r="AS8763"/>
      <c r="AT8763"/>
      <c r="AU8763"/>
      <c r="AV8763"/>
      <c r="AW8763"/>
      <c r="AX8763"/>
      <c r="AY8763"/>
      <c r="AZ8763"/>
    </row>
    <row r="8764" spans="1:52">
      <c r="A8764"/>
      <c r="B8764"/>
      <c r="C8764"/>
      <c r="D8764"/>
      <c r="E8764"/>
      <c r="F8764"/>
      <c r="G8764"/>
      <c r="H8764"/>
      <c r="I8764"/>
      <c r="J8764"/>
      <c r="K8764"/>
      <c r="L8764"/>
      <c r="M8764"/>
      <c r="N8764"/>
      <c r="O8764"/>
      <c r="P8764"/>
      <c r="Q8764"/>
      <c r="R8764"/>
      <c r="S8764"/>
      <c r="T8764"/>
      <c r="U8764"/>
      <c r="V8764"/>
      <c r="W8764"/>
      <c r="X8764"/>
      <c r="Y8764"/>
      <c r="Z8764"/>
      <c r="AA8764"/>
      <c r="AB8764"/>
      <c r="AC8764"/>
      <c r="AD8764"/>
      <c r="AE8764"/>
      <c r="AF8764"/>
      <c r="AG8764"/>
      <c r="AH8764"/>
      <c r="AI8764"/>
      <c r="AJ8764"/>
      <c r="AK8764"/>
      <c r="AL8764"/>
      <c r="AM8764"/>
      <c r="AN8764"/>
      <c r="AO8764"/>
      <c r="AP8764"/>
      <c r="AQ8764"/>
      <c r="AR8764"/>
      <c r="AS8764"/>
      <c r="AT8764"/>
      <c r="AU8764"/>
      <c r="AV8764"/>
      <c r="AW8764"/>
      <c r="AX8764"/>
      <c r="AY8764"/>
      <c r="AZ8764"/>
    </row>
    <row r="8765" spans="1:52">
      <c r="A8765"/>
      <c r="B8765"/>
      <c r="C8765"/>
      <c r="D8765"/>
      <c r="E8765"/>
      <c r="F8765"/>
      <c r="G8765"/>
      <c r="H8765"/>
      <c r="I8765"/>
      <c r="J8765"/>
      <c r="K8765"/>
      <c r="L8765"/>
      <c r="M8765"/>
      <c r="N8765"/>
      <c r="O8765"/>
      <c r="P8765"/>
      <c r="Q8765"/>
      <c r="R8765"/>
      <c r="S8765"/>
      <c r="T8765"/>
      <c r="U8765"/>
      <c r="V8765"/>
      <c r="W8765"/>
      <c r="X8765"/>
      <c r="Y8765"/>
      <c r="Z8765"/>
      <c r="AA8765"/>
      <c r="AB8765"/>
      <c r="AC8765"/>
      <c r="AD8765"/>
      <c r="AE8765"/>
      <c r="AF8765"/>
      <c r="AG8765"/>
      <c r="AH8765"/>
      <c r="AI8765"/>
      <c r="AJ8765"/>
      <c r="AK8765"/>
      <c r="AL8765"/>
      <c r="AM8765"/>
      <c r="AN8765"/>
      <c r="AO8765"/>
      <c r="AP8765"/>
      <c r="AQ8765"/>
      <c r="AR8765"/>
      <c r="AS8765"/>
      <c r="AT8765"/>
      <c r="AU8765"/>
      <c r="AV8765"/>
      <c r="AW8765"/>
      <c r="AX8765"/>
      <c r="AY8765"/>
      <c r="AZ8765"/>
    </row>
    <row r="8766" spans="1:52">
      <c r="A8766"/>
      <c r="B8766"/>
      <c r="C8766"/>
      <c r="D8766"/>
      <c r="E8766"/>
      <c r="F8766"/>
      <c r="G8766"/>
      <c r="H8766"/>
      <c r="I8766"/>
      <c r="J8766"/>
      <c r="K8766"/>
      <c r="L8766"/>
      <c r="M8766"/>
      <c r="N8766"/>
      <c r="O8766"/>
      <c r="P8766"/>
      <c r="Q8766"/>
      <c r="R8766"/>
      <c r="S8766"/>
      <c r="T8766"/>
      <c r="U8766"/>
      <c r="V8766"/>
      <c r="W8766"/>
      <c r="X8766"/>
      <c r="Y8766"/>
      <c r="Z8766"/>
      <c r="AA8766"/>
      <c r="AB8766"/>
      <c r="AC8766"/>
      <c r="AD8766"/>
      <c r="AE8766"/>
      <c r="AF8766"/>
      <c r="AG8766"/>
      <c r="AH8766"/>
      <c r="AI8766"/>
      <c r="AJ8766"/>
      <c r="AK8766"/>
      <c r="AL8766"/>
      <c r="AM8766"/>
      <c r="AN8766"/>
      <c r="AO8766"/>
      <c r="AP8766"/>
      <c r="AQ8766"/>
      <c r="AR8766"/>
      <c r="AS8766"/>
      <c r="AT8766"/>
      <c r="AU8766"/>
      <c r="AV8766"/>
      <c r="AW8766"/>
      <c r="AX8766"/>
      <c r="AY8766"/>
      <c r="AZ8766"/>
    </row>
    <row r="8767" spans="1:52">
      <c r="A8767"/>
      <c r="B8767"/>
      <c r="C8767"/>
      <c r="D8767"/>
      <c r="E8767"/>
      <c r="F8767"/>
      <c r="G8767"/>
      <c r="H8767"/>
      <c r="I8767"/>
      <c r="J8767"/>
      <c r="K8767"/>
      <c r="L8767"/>
      <c r="M8767"/>
      <c r="N8767"/>
      <c r="O8767"/>
      <c r="P8767"/>
      <c r="Q8767"/>
      <c r="R8767"/>
      <c r="S8767"/>
      <c r="T8767"/>
      <c r="U8767"/>
      <c r="V8767"/>
      <c r="W8767"/>
      <c r="X8767"/>
      <c r="Y8767"/>
      <c r="Z8767"/>
      <c r="AA8767"/>
      <c r="AB8767"/>
      <c r="AC8767"/>
      <c r="AD8767"/>
      <c r="AE8767"/>
      <c r="AF8767"/>
      <c r="AG8767"/>
      <c r="AH8767"/>
      <c r="AI8767"/>
      <c r="AJ8767"/>
      <c r="AK8767"/>
      <c r="AL8767"/>
      <c r="AM8767"/>
      <c r="AN8767"/>
      <c r="AO8767"/>
      <c r="AP8767"/>
      <c r="AQ8767"/>
      <c r="AR8767"/>
      <c r="AS8767"/>
      <c r="AT8767"/>
      <c r="AU8767"/>
      <c r="AV8767"/>
      <c r="AW8767"/>
      <c r="AX8767"/>
      <c r="AY8767"/>
      <c r="AZ8767"/>
    </row>
    <row r="8768" spans="1:52">
      <c r="A8768"/>
      <c r="B8768"/>
      <c r="C8768"/>
      <c r="D8768"/>
      <c r="E8768"/>
      <c r="F8768"/>
      <c r="G8768"/>
      <c r="H8768"/>
      <c r="I8768"/>
      <c r="J8768"/>
      <c r="K8768"/>
      <c r="L8768"/>
      <c r="M8768"/>
      <c r="N8768"/>
      <c r="O8768"/>
      <c r="P8768"/>
      <c r="Q8768"/>
      <c r="R8768"/>
      <c r="S8768"/>
      <c r="T8768"/>
      <c r="U8768"/>
      <c r="V8768"/>
      <c r="W8768"/>
      <c r="X8768"/>
      <c r="Y8768"/>
      <c r="Z8768"/>
      <c r="AA8768"/>
      <c r="AB8768"/>
      <c r="AC8768"/>
      <c r="AD8768"/>
      <c r="AE8768"/>
      <c r="AF8768"/>
      <c r="AG8768"/>
      <c r="AH8768"/>
      <c r="AI8768"/>
      <c r="AJ8768"/>
      <c r="AK8768"/>
      <c r="AL8768"/>
      <c r="AM8768"/>
      <c r="AN8768"/>
      <c r="AO8768"/>
      <c r="AP8768"/>
      <c r="AQ8768"/>
      <c r="AR8768"/>
      <c r="AS8768"/>
      <c r="AT8768"/>
      <c r="AU8768"/>
      <c r="AV8768"/>
      <c r="AW8768"/>
      <c r="AX8768"/>
      <c r="AY8768"/>
      <c r="AZ8768"/>
    </row>
    <row r="8769" spans="1:52">
      <c r="A8769"/>
      <c r="B8769"/>
      <c r="C8769"/>
      <c r="D8769"/>
      <c r="E8769"/>
      <c r="F8769"/>
      <c r="G8769"/>
      <c r="H8769"/>
      <c r="I8769"/>
      <c r="J8769"/>
      <c r="K8769"/>
      <c r="L8769"/>
      <c r="M8769"/>
      <c r="N8769"/>
      <c r="O8769"/>
      <c r="P8769"/>
      <c r="Q8769"/>
      <c r="R8769"/>
      <c r="S8769"/>
      <c r="T8769"/>
      <c r="U8769"/>
      <c r="V8769"/>
      <c r="W8769"/>
      <c r="X8769"/>
      <c r="Y8769"/>
      <c r="Z8769"/>
      <c r="AA8769"/>
      <c r="AB8769"/>
      <c r="AC8769"/>
      <c r="AD8769"/>
      <c r="AE8769"/>
      <c r="AF8769"/>
      <c r="AG8769"/>
      <c r="AH8769"/>
      <c r="AI8769"/>
      <c r="AJ8769"/>
      <c r="AK8769"/>
      <c r="AL8769"/>
      <c r="AM8769"/>
      <c r="AN8769"/>
      <c r="AO8769"/>
      <c r="AP8769"/>
      <c r="AQ8769"/>
      <c r="AR8769"/>
      <c r="AS8769"/>
      <c r="AT8769"/>
      <c r="AU8769"/>
      <c r="AV8769"/>
      <c r="AW8769"/>
      <c r="AX8769"/>
      <c r="AY8769"/>
      <c r="AZ8769"/>
    </row>
    <row r="8770" spans="1:52">
      <c r="A8770"/>
      <c r="B8770"/>
      <c r="C8770"/>
      <c r="D8770"/>
      <c r="E8770"/>
      <c r="F8770"/>
      <c r="G8770"/>
      <c r="H8770"/>
      <c r="I8770"/>
      <c r="J8770"/>
      <c r="K8770"/>
      <c r="L8770"/>
      <c r="M8770"/>
      <c r="N8770"/>
      <c r="O8770"/>
      <c r="P8770"/>
      <c r="Q8770"/>
      <c r="R8770"/>
      <c r="S8770"/>
      <c r="T8770"/>
      <c r="U8770"/>
      <c r="V8770"/>
      <c r="W8770"/>
      <c r="X8770"/>
      <c r="Y8770"/>
      <c r="Z8770"/>
      <c r="AA8770"/>
      <c r="AB8770"/>
      <c r="AC8770"/>
      <c r="AD8770"/>
      <c r="AE8770"/>
      <c r="AF8770"/>
      <c r="AG8770"/>
      <c r="AH8770"/>
      <c r="AI8770"/>
      <c r="AJ8770"/>
      <c r="AK8770"/>
      <c r="AL8770"/>
      <c r="AM8770"/>
      <c r="AN8770"/>
      <c r="AO8770"/>
      <c r="AP8770"/>
      <c r="AQ8770"/>
      <c r="AR8770"/>
      <c r="AS8770"/>
      <c r="AT8770"/>
      <c r="AU8770"/>
      <c r="AV8770"/>
      <c r="AW8770"/>
      <c r="AX8770"/>
      <c r="AY8770"/>
      <c r="AZ8770"/>
    </row>
    <row r="8771" spans="1:52">
      <c r="A8771"/>
      <c r="B8771"/>
      <c r="C8771"/>
      <c r="D8771"/>
      <c r="E8771"/>
      <c r="F8771"/>
      <c r="G8771"/>
      <c r="H8771"/>
      <c r="I8771"/>
      <c r="J8771"/>
      <c r="K8771"/>
      <c r="L8771"/>
      <c r="M8771"/>
      <c r="N8771"/>
      <c r="O8771"/>
      <c r="P8771"/>
      <c r="Q8771"/>
      <c r="R8771"/>
      <c r="S8771"/>
      <c r="T8771"/>
      <c r="U8771"/>
      <c r="V8771"/>
      <c r="W8771"/>
      <c r="X8771"/>
      <c r="Y8771"/>
      <c r="Z8771"/>
      <c r="AA8771"/>
      <c r="AB8771"/>
      <c r="AC8771"/>
      <c r="AD8771"/>
      <c r="AE8771"/>
      <c r="AF8771"/>
      <c r="AG8771"/>
      <c r="AH8771"/>
      <c r="AI8771"/>
      <c r="AJ8771"/>
      <c r="AK8771"/>
      <c r="AL8771"/>
      <c r="AM8771"/>
      <c r="AN8771"/>
      <c r="AO8771"/>
      <c r="AP8771"/>
      <c r="AQ8771"/>
      <c r="AR8771"/>
      <c r="AS8771"/>
      <c r="AT8771"/>
      <c r="AU8771"/>
      <c r="AV8771"/>
      <c r="AW8771"/>
      <c r="AX8771"/>
      <c r="AY8771"/>
      <c r="AZ8771"/>
    </row>
    <row r="8772" spans="1:52">
      <c r="A8772"/>
      <c r="B8772"/>
      <c r="C8772"/>
      <c r="D8772"/>
      <c r="E8772"/>
      <c r="F8772"/>
      <c r="G8772"/>
      <c r="H8772"/>
      <c r="I8772"/>
      <c r="J8772"/>
      <c r="K8772"/>
      <c r="L8772"/>
      <c r="M8772"/>
      <c r="N8772"/>
      <c r="O8772"/>
      <c r="P8772"/>
      <c r="Q8772"/>
      <c r="R8772"/>
      <c r="S8772"/>
      <c r="T8772"/>
      <c r="U8772"/>
      <c r="V8772"/>
      <c r="W8772"/>
      <c r="X8772"/>
      <c r="Y8772"/>
      <c r="Z8772"/>
      <c r="AA8772"/>
      <c r="AB8772"/>
      <c r="AC8772"/>
      <c r="AD8772"/>
      <c r="AE8772"/>
      <c r="AF8772"/>
      <c r="AG8772"/>
      <c r="AH8772"/>
      <c r="AI8772"/>
      <c r="AJ8772"/>
      <c r="AK8772"/>
      <c r="AL8772"/>
      <c r="AM8772"/>
      <c r="AN8772"/>
      <c r="AO8772"/>
      <c r="AP8772"/>
      <c r="AQ8772"/>
      <c r="AR8772"/>
      <c r="AS8772"/>
      <c r="AT8772"/>
      <c r="AU8772"/>
      <c r="AV8772"/>
      <c r="AW8772"/>
      <c r="AX8772"/>
      <c r="AY8772"/>
      <c r="AZ8772"/>
    </row>
    <row r="8773" spans="1:52">
      <c r="A8773"/>
      <c r="B8773"/>
      <c r="C8773"/>
      <c r="D8773"/>
      <c r="E8773"/>
      <c r="F8773"/>
      <c r="G8773"/>
      <c r="H8773"/>
      <c r="I8773"/>
      <c r="J8773"/>
      <c r="K8773"/>
      <c r="L8773"/>
      <c r="M8773"/>
      <c r="N8773"/>
      <c r="O8773"/>
      <c r="P8773"/>
      <c r="Q8773"/>
      <c r="R8773"/>
      <c r="S8773"/>
      <c r="T8773"/>
      <c r="U8773"/>
      <c r="V8773"/>
      <c r="W8773"/>
      <c r="X8773"/>
      <c r="Y8773"/>
      <c r="Z8773"/>
      <c r="AA8773"/>
      <c r="AB8773"/>
      <c r="AC8773"/>
      <c r="AD8773"/>
      <c r="AE8773"/>
      <c r="AF8773"/>
      <c r="AG8773"/>
      <c r="AH8773"/>
      <c r="AI8773"/>
      <c r="AJ8773"/>
      <c r="AK8773"/>
      <c r="AL8773"/>
      <c r="AM8773"/>
      <c r="AN8773"/>
      <c r="AO8773"/>
      <c r="AP8773"/>
      <c r="AQ8773"/>
      <c r="AR8773"/>
      <c r="AS8773"/>
      <c r="AT8773"/>
      <c r="AU8773"/>
      <c r="AV8773"/>
      <c r="AW8773"/>
      <c r="AX8773"/>
      <c r="AY8773"/>
      <c r="AZ8773"/>
    </row>
    <row r="8774" spans="1:52">
      <c r="A8774"/>
      <c r="B8774"/>
      <c r="C8774"/>
      <c r="D8774"/>
      <c r="E8774"/>
      <c r="F8774"/>
      <c r="G8774"/>
      <c r="H8774"/>
      <c r="I8774"/>
      <c r="J8774"/>
      <c r="K8774"/>
      <c r="L8774"/>
      <c r="M8774"/>
      <c r="N8774"/>
      <c r="O8774"/>
      <c r="P8774"/>
      <c r="Q8774"/>
      <c r="R8774"/>
      <c r="S8774"/>
      <c r="T8774"/>
      <c r="U8774"/>
      <c r="V8774"/>
      <c r="W8774"/>
      <c r="X8774"/>
      <c r="Y8774"/>
      <c r="Z8774"/>
      <c r="AA8774"/>
      <c r="AB8774"/>
      <c r="AC8774"/>
      <c r="AD8774"/>
      <c r="AE8774"/>
      <c r="AF8774"/>
      <c r="AG8774"/>
      <c r="AH8774"/>
      <c r="AI8774"/>
      <c r="AJ8774"/>
      <c r="AK8774"/>
      <c r="AL8774"/>
      <c r="AM8774"/>
      <c r="AN8774"/>
      <c r="AO8774"/>
      <c r="AP8774"/>
      <c r="AQ8774"/>
      <c r="AR8774"/>
      <c r="AS8774"/>
      <c r="AT8774"/>
      <c r="AU8774"/>
      <c r="AV8774"/>
      <c r="AW8774"/>
      <c r="AX8774"/>
      <c r="AY8774"/>
      <c r="AZ8774"/>
    </row>
    <row r="8775" spans="1:52">
      <c r="A8775"/>
      <c r="B8775"/>
      <c r="C8775"/>
      <c r="D8775"/>
      <c r="E8775"/>
      <c r="F8775"/>
      <c r="G8775"/>
      <c r="H8775"/>
      <c r="I8775"/>
      <c r="J8775"/>
      <c r="K8775"/>
      <c r="L8775"/>
      <c r="M8775"/>
      <c r="N8775"/>
      <c r="O8775"/>
      <c r="P8775"/>
      <c r="Q8775"/>
      <c r="R8775"/>
      <c r="S8775"/>
      <c r="T8775"/>
      <c r="U8775"/>
      <c r="V8775"/>
      <c r="W8775"/>
      <c r="X8775"/>
      <c r="Y8775"/>
      <c r="Z8775"/>
      <c r="AA8775"/>
      <c r="AB8775"/>
      <c r="AC8775"/>
      <c r="AD8775"/>
      <c r="AE8775"/>
      <c r="AF8775"/>
      <c r="AG8775"/>
      <c r="AH8775"/>
      <c r="AI8775"/>
      <c r="AJ8775"/>
      <c r="AK8775"/>
      <c r="AL8775"/>
      <c r="AM8775"/>
      <c r="AN8775"/>
      <c r="AO8775"/>
      <c r="AP8775"/>
      <c r="AQ8775"/>
      <c r="AR8775"/>
      <c r="AS8775"/>
      <c r="AT8775"/>
      <c r="AU8775"/>
      <c r="AV8775"/>
      <c r="AW8775"/>
      <c r="AX8775"/>
      <c r="AY8775"/>
      <c r="AZ8775"/>
    </row>
    <row r="8776" spans="1:52">
      <c r="A8776"/>
      <c r="B8776"/>
      <c r="C8776"/>
      <c r="D8776"/>
      <c r="E8776"/>
      <c r="F8776"/>
      <c r="G8776"/>
      <c r="H8776"/>
      <c r="I8776"/>
      <c r="J8776"/>
      <c r="K8776"/>
      <c r="L8776"/>
      <c r="M8776"/>
      <c r="N8776"/>
      <c r="O8776"/>
      <c r="P8776"/>
      <c r="Q8776"/>
      <c r="R8776"/>
      <c r="S8776"/>
      <c r="T8776"/>
      <c r="U8776"/>
      <c r="V8776"/>
      <c r="W8776"/>
      <c r="X8776"/>
      <c r="Y8776"/>
      <c r="Z8776"/>
      <c r="AA8776"/>
      <c r="AB8776"/>
      <c r="AC8776"/>
      <c r="AD8776"/>
      <c r="AE8776"/>
      <c r="AF8776"/>
      <c r="AG8776"/>
      <c r="AH8776"/>
      <c r="AI8776"/>
      <c r="AJ8776"/>
      <c r="AK8776"/>
      <c r="AL8776"/>
      <c r="AM8776"/>
      <c r="AN8776"/>
      <c r="AO8776"/>
      <c r="AP8776"/>
      <c r="AQ8776"/>
      <c r="AR8776"/>
      <c r="AS8776"/>
      <c r="AT8776"/>
      <c r="AU8776"/>
      <c r="AV8776"/>
      <c r="AW8776"/>
      <c r="AX8776"/>
      <c r="AY8776"/>
      <c r="AZ8776"/>
    </row>
    <row r="8777" spans="1:52">
      <c r="A8777"/>
      <c r="B8777"/>
      <c r="C8777"/>
      <c r="D8777"/>
      <c r="E8777"/>
      <c r="F8777"/>
      <c r="G8777"/>
      <c r="H8777"/>
      <c r="I8777"/>
      <c r="J8777"/>
      <c r="K8777"/>
      <c r="L8777"/>
      <c r="M8777"/>
      <c r="N8777"/>
      <c r="O8777"/>
      <c r="P8777"/>
      <c r="Q8777"/>
      <c r="R8777"/>
      <c r="S8777"/>
      <c r="T8777"/>
      <c r="U8777"/>
      <c r="V8777"/>
      <c r="W8777"/>
      <c r="X8777"/>
      <c r="Y8777"/>
      <c r="Z8777"/>
      <c r="AA8777"/>
      <c r="AB8777"/>
      <c r="AC8777"/>
      <c r="AD8777"/>
      <c r="AE8777"/>
      <c r="AF8777"/>
      <c r="AG8777"/>
      <c r="AH8777"/>
      <c r="AI8777"/>
      <c r="AJ8777"/>
      <c r="AK8777"/>
      <c r="AL8777"/>
      <c r="AM8777"/>
      <c r="AN8777"/>
      <c r="AO8777"/>
      <c r="AP8777"/>
      <c r="AQ8777"/>
      <c r="AR8777"/>
      <c r="AS8777"/>
      <c r="AT8777"/>
      <c r="AU8777"/>
      <c r="AV8777"/>
      <c r="AW8777"/>
      <c r="AX8777"/>
      <c r="AY8777"/>
      <c r="AZ8777"/>
    </row>
    <row r="8778" spans="1:52">
      <c r="A8778"/>
      <c r="B8778"/>
      <c r="C8778"/>
      <c r="D8778"/>
      <c r="E8778"/>
      <c r="F8778"/>
      <c r="G8778"/>
      <c r="H8778"/>
      <c r="I8778"/>
      <c r="J8778"/>
      <c r="K8778"/>
      <c r="L8778"/>
      <c r="M8778"/>
      <c r="N8778"/>
      <c r="O8778"/>
      <c r="P8778"/>
      <c r="Q8778"/>
      <c r="R8778"/>
      <c r="S8778"/>
      <c r="T8778"/>
      <c r="U8778"/>
      <c r="V8778"/>
      <c r="W8778"/>
      <c r="X8778"/>
      <c r="Y8778"/>
      <c r="Z8778"/>
      <c r="AA8778"/>
      <c r="AB8778"/>
      <c r="AC8778"/>
      <c r="AD8778"/>
      <c r="AE8778"/>
      <c r="AF8778"/>
      <c r="AG8778"/>
      <c r="AH8778"/>
      <c r="AI8778"/>
      <c r="AJ8778"/>
      <c r="AK8778"/>
      <c r="AL8778"/>
      <c r="AM8778"/>
      <c r="AN8778"/>
      <c r="AO8778"/>
      <c r="AP8778"/>
      <c r="AQ8778"/>
      <c r="AR8778"/>
      <c r="AS8778"/>
      <c r="AT8778"/>
      <c r="AU8778"/>
      <c r="AV8778"/>
      <c r="AW8778"/>
      <c r="AX8778"/>
      <c r="AY8778"/>
      <c r="AZ8778"/>
    </row>
    <row r="8779" spans="1:52">
      <c r="A8779"/>
      <c r="B8779"/>
      <c r="C8779"/>
      <c r="D8779"/>
      <c r="E8779"/>
      <c r="F8779"/>
      <c r="G8779"/>
      <c r="H8779"/>
      <c r="I8779"/>
      <c r="J8779"/>
      <c r="K8779"/>
      <c r="L8779"/>
      <c r="M8779"/>
      <c r="N8779"/>
      <c r="O8779"/>
      <c r="P8779"/>
      <c r="Q8779"/>
      <c r="R8779"/>
      <c r="S8779"/>
      <c r="T8779"/>
      <c r="U8779"/>
      <c r="V8779"/>
      <c r="W8779"/>
      <c r="X8779"/>
      <c r="Y8779"/>
      <c r="Z8779"/>
      <c r="AA8779"/>
      <c r="AB8779"/>
      <c r="AC8779"/>
      <c r="AD8779"/>
      <c r="AE8779"/>
      <c r="AF8779"/>
      <c r="AG8779"/>
      <c r="AH8779"/>
      <c r="AI8779"/>
      <c r="AJ8779"/>
      <c r="AK8779"/>
      <c r="AL8779"/>
      <c r="AM8779"/>
      <c r="AN8779"/>
      <c r="AO8779"/>
      <c r="AP8779"/>
      <c r="AQ8779"/>
      <c r="AR8779"/>
      <c r="AS8779"/>
      <c r="AT8779"/>
      <c r="AU8779"/>
      <c r="AV8779"/>
      <c r="AW8779"/>
      <c r="AX8779"/>
      <c r="AY8779"/>
      <c r="AZ8779"/>
    </row>
    <row r="8780" spans="1:52">
      <c r="A8780"/>
      <c r="B8780"/>
      <c r="C8780"/>
      <c r="D8780"/>
      <c r="E8780"/>
      <c r="F8780"/>
      <c r="G8780"/>
      <c r="H8780"/>
      <c r="I8780"/>
      <c r="J8780"/>
      <c r="K8780"/>
      <c r="L8780"/>
      <c r="M8780"/>
      <c r="N8780"/>
      <c r="O8780"/>
      <c r="P8780"/>
      <c r="Q8780"/>
      <c r="R8780"/>
      <c r="S8780"/>
      <c r="T8780"/>
      <c r="U8780"/>
      <c r="V8780"/>
      <c r="W8780"/>
      <c r="X8780"/>
      <c r="Y8780"/>
      <c r="Z8780"/>
      <c r="AA8780"/>
      <c r="AB8780"/>
      <c r="AC8780"/>
      <c r="AD8780"/>
      <c r="AE8780"/>
      <c r="AF8780"/>
      <c r="AG8780"/>
      <c r="AH8780"/>
      <c r="AI8780"/>
      <c r="AJ8780"/>
      <c r="AK8780"/>
      <c r="AL8780"/>
      <c r="AM8780"/>
      <c r="AN8780"/>
      <c r="AO8780"/>
      <c r="AP8780"/>
      <c r="AQ8780"/>
      <c r="AR8780"/>
      <c r="AS8780"/>
      <c r="AT8780"/>
      <c r="AU8780"/>
      <c r="AV8780"/>
      <c r="AW8780"/>
      <c r="AX8780"/>
      <c r="AY8780"/>
      <c r="AZ8780"/>
    </row>
    <row r="8781" spans="1:52">
      <c r="A8781"/>
      <c r="B8781"/>
      <c r="C8781"/>
      <c r="D8781"/>
      <c r="E8781"/>
      <c r="F8781"/>
      <c r="G8781"/>
      <c r="H8781"/>
      <c r="I8781"/>
      <c r="J8781"/>
      <c r="K8781"/>
      <c r="L8781"/>
      <c r="M8781"/>
      <c r="N8781"/>
      <c r="O8781"/>
      <c r="P8781"/>
      <c r="Q8781"/>
      <c r="R8781"/>
      <c r="S8781"/>
      <c r="T8781"/>
      <c r="U8781"/>
      <c r="V8781"/>
      <c r="W8781"/>
      <c r="X8781"/>
      <c r="Y8781"/>
      <c r="Z8781"/>
      <c r="AA8781"/>
      <c r="AB8781"/>
      <c r="AC8781"/>
      <c r="AD8781"/>
      <c r="AE8781"/>
      <c r="AF8781"/>
      <c r="AG8781"/>
      <c r="AH8781"/>
      <c r="AI8781"/>
      <c r="AJ8781"/>
      <c r="AK8781"/>
      <c r="AL8781"/>
      <c r="AM8781"/>
      <c r="AN8781"/>
      <c r="AO8781"/>
      <c r="AP8781"/>
      <c r="AQ8781"/>
      <c r="AR8781"/>
      <c r="AS8781"/>
      <c r="AT8781"/>
      <c r="AU8781"/>
      <c r="AV8781"/>
      <c r="AW8781"/>
      <c r="AX8781"/>
      <c r="AY8781"/>
      <c r="AZ8781"/>
    </row>
    <row r="8782" spans="1:52">
      <c r="A8782"/>
      <c r="B8782"/>
      <c r="C8782"/>
      <c r="D8782"/>
      <c r="E8782"/>
      <c r="F8782"/>
      <c r="G8782"/>
      <c r="H8782"/>
      <c r="I8782"/>
      <c r="J8782"/>
      <c r="K8782"/>
      <c r="L8782"/>
      <c r="M8782"/>
      <c r="N8782"/>
      <c r="O8782"/>
      <c r="P8782"/>
      <c r="Q8782"/>
      <c r="R8782"/>
      <c r="S8782"/>
      <c r="T8782"/>
      <c r="U8782"/>
      <c r="V8782"/>
      <c r="W8782"/>
      <c r="X8782"/>
      <c r="Y8782"/>
      <c r="Z8782"/>
      <c r="AA8782"/>
      <c r="AB8782"/>
      <c r="AC8782"/>
      <c r="AD8782"/>
      <c r="AE8782"/>
      <c r="AF8782"/>
      <c r="AG8782"/>
      <c r="AH8782"/>
      <c r="AI8782"/>
      <c r="AJ8782"/>
      <c r="AK8782"/>
      <c r="AL8782"/>
      <c r="AM8782"/>
      <c r="AN8782"/>
      <c r="AO8782"/>
      <c r="AP8782"/>
      <c r="AQ8782"/>
      <c r="AR8782"/>
      <c r="AS8782"/>
      <c r="AT8782"/>
      <c r="AU8782"/>
      <c r="AV8782"/>
      <c r="AW8782"/>
      <c r="AX8782"/>
      <c r="AY8782"/>
      <c r="AZ8782"/>
    </row>
    <row r="8783" spans="1:52">
      <c r="A8783"/>
      <c r="B8783"/>
      <c r="C8783"/>
      <c r="D8783"/>
      <c r="E8783"/>
      <c r="F8783"/>
      <c r="G8783"/>
      <c r="H8783"/>
      <c r="I8783"/>
      <c r="J8783"/>
      <c r="K8783"/>
      <c r="L8783"/>
      <c r="M8783"/>
      <c r="N8783"/>
      <c r="O8783"/>
      <c r="P8783"/>
      <c r="Q8783"/>
      <c r="R8783"/>
      <c r="S8783"/>
      <c r="T8783"/>
      <c r="U8783"/>
      <c r="V8783"/>
      <c r="W8783"/>
      <c r="X8783"/>
      <c r="Y8783"/>
      <c r="Z8783"/>
      <c r="AA8783"/>
      <c r="AB8783"/>
      <c r="AC8783"/>
      <c r="AD8783"/>
      <c r="AE8783"/>
      <c r="AF8783"/>
      <c r="AG8783"/>
      <c r="AH8783"/>
      <c r="AI8783"/>
      <c r="AJ8783"/>
      <c r="AK8783"/>
      <c r="AL8783"/>
      <c r="AM8783"/>
      <c r="AN8783"/>
      <c r="AO8783"/>
      <c r="AP8783"/>
      <c r="AQ8783"/>
      <c r="AR8783"/>
      <c r="AS8783"/>
      <c r="AT8783"/>
      <c r="AU8783"/>
      <c r="AV8783"/>
      <c r="AW8783"/>
      <c r="AX8783"/>
      <c r="AY8783"/>
      <c r="AZ8783"/>
    </row>
    <row r="8784" spans="1:52">
      <c r="A8784"/>
      <c r="B8784"/>
      <c r="C8784"/>
      <c r="D8784"/>
      <c r="E8784"/>
      <c r="F8784"/>
      <c r="G8784"/>
      <c r="H8784"/>
      <c r="I8784"/>
      <c r="J8784"/>
      <c r="K8784"/>
      <c r="L8784"/>
      <c r="M8784"/>
      <c r="N8784"/>
      <c r="O8784"/>
      <c r="P8784"/>
      <c r="Q8784"/>
      <c r="R8784"/>
      <c r="S8784"/>
      <c r="T8784"/>
      <c r="U8784"/>
      <c r="V8784"/>
      <c r="W8784"/>
      <c r="X8784"/>
      <c r="Y8784"/>
      <c r="Z8784"/>
      <c r="AA8784"/>
      <c r="AB8784"/>
      <c r="AC8784"/>
      <c r="AD8784"/>
      <c r="AE8784"/>
      <c r="AF8784"/>
      <c r="AG8784"/>
      <c r="AH8784"/>
      <c r="AI8784"/>
      <c r="AJ8784"/>
      <c r="AK8784"/>
      <c r="AL8784"/>
      <c r="AM8784"/>
      <c r="AN8784"/>
      <c r="AO8784"/>
      <c r="AP8784"/>
      <c r="AQ8784"/>
      <c r="AR8784"/>
      <c r="AS8784"/>
      <c r="AT8784"/>
      <c r="AU8784"/>
      <c r="AV8784"/>
      <c r="AW8784"/>
      <c r="AX8784"/>
      <c r="AY8784"/>
      <c r="AZ8784"/>
    </row>
    <row r="8785" spans="1:52">
      <c r="A8785"/>
      <c r="B8785"/>
      <c r="C8785"/>
      <c r="D8785"/>
      <c r="E8785"/>
      <c r="F8785"/>
      <c r="G8785"/>
      <c r="H8785"/>
      <c r="I8785"/>
      <c r="J8785"/>
      <c r="K8785"/>
      <c r="L8785"/>
      <c r="M8785"/>
      <c r="N8785"/>
      <c r="O8785"/>
      <c r="P8785"/>
      <c r="Q8785"/>
      <c r="R8785"/>
      <c r="S8785"/>
      <c r="T8785"/>
      <c r="U8785"/>
      <c r="V8785"/>
      <c r="W8785"/>
      <c r="X8785"/>
      <c r="Y8785"/>
      <c r="Z8785"/>
      <c r="AA8785"/>
      <c r="AB8785"/>
      <c r="AC8785"/>
      <c r="AD8785"/>
      <c r="AE8785"/>
      <c r="AF8785"/>
      <c r="AG8785"/>
      <c r="AH8785"/>
      <c r="AI8785"/>
      <c r="AJ8785"/>
      <c r="AK8785"/>
      <c r="AL8785"/>
      <c r="AM8785"/>
      <c r="AN8785"/>
      <c r="AO8785"/>
      <c r="AP8785"/>
      <c r="AQ8785"/>
      <c r="AR8785"/>
      <c r="AS8785"/>
      <c r="AT8785"/>
      <c r="AU8785"/>
      <c r="AV8785"/>
      <c r="AW8785"/>
      <c r="AX8785"/>
      <c r="AY8785"/>
      <c r="AZ8785"/>
    </row>
    <row r="8786" spans="1:52">
      <c r="A8786"/>
      <c r="B8786"/>
      <c r="C8786"/>
      <c r="D8786"/>
      <c r="E8786"/>
      <c r="F8786"/>
      <c r="G8786"/>
      <c r="H8786"/>
      <c r="I8786"/>
      <c r="J8786"/>
      <c r="K8786"/>
      <c r="L8786"/>
      <c r="M8786"/>
      <c r="N8786"/>
      <c r="O8786"/>
      <c r="P8786"/>
      <c r="Q8786"/>
      <c r="R8786"/>
      <c r="S8786"/>
      <c r="T8786"/>
      <c r="U8786"/>
      <c r="V8786"/>
      <c r="W8786"/>
      <c r="X8786"/>
      <c r="Y8786"/>
      <c r="Z8786"/>
      <c r="AA8786"/>
      <c r="AB8786"/>
      <c r="AC8786"/>
      <c r="AD8786"/>
      <c r="AE8786"/>
      <c r="AF8786"/>
      <c r="AG8786"/>
      <c r="AH8786"/>
      <c r="AI8786"/>
      <c r="AJ8786"/>
      <c r="AK8786"/>
      <c r="AL8786"/>
      <c r="AM8786"/>
      <c r="AN8786"/>
      <c r="AO8786"/>
      <c r="AP8786"/>
      <c r="AQ8786"/>
      <c r="AR8786"/>
      <c r="AS8786"/>
      <c r="AT8786"/>
      <c r="AU8786"/>
      <c r="AV8786"/>
      <c r="AW8786"/>
      <c r="AX8786"/>
      <c r="AY8786"/>
      <c r="AZ8786"/>
    </row>
    <row r="8787" spans="1:52">
      <c r="A8787"/>
      <c r="B8787"/>
      <c r="C8787"/>
      <c r="D8787"/>
      <c r="E8787"/>
      <c r="F8787"/>
      <c r="G8787"/>
      <c r="H8787"/>
      <c r="I8787"/>
      <c r="J8787"/>
      <c r="K8787"/>
      <c r="L8787"/>
      <c r="M8787"/>
      <c r="N8787"/>
      <c r="O8787"/>
      <c r="P8787"/>
      <c r="Q8787"/>
      <c r="R8787"/>
      <c r="S8787"/>
      <c r="T8787"/>
      <c r="U8787"/>
      <c r="V8787"/>
      <c r="W8787"/>
      <c r="X8787"/>
      <c r="Y8787"/>
      <c r="Z8787"/>
      <c r="AA8787"/>
      <c r="AB8787"/>
      <c r="AC8787"/>
      <c r="AD8787"/>
      <c r="AE8787"/>
      <c r="AF8787"/>
      <c r="AG8787"/>
      <c r="AH8787"/>
      <c r="AI8787"/>
      <c r="AJ8787"/>
      <c r="AK8787"/>
      <c r="AL8787"/>
      <c r="AM8787"/>
      <c r="AN8787"/>
      <c r="AO8787"/>
      <c r="AP8787"/>
      <c r="AQ8787"/>
      <c r="AR8787"/>
      <c r="AS8787"/>
      <c r="AT8787"/>
      <c r="AU8787"/>
      <c r="AV8787"/>
      <c r="AW8787"/>
      <c r="AX8787"/>
      <c r="AY8787"/>
      <c r="AZ8787"/>
    </row>
    <row r="8788" spans="1:52">
      <c r="A8788"/>
      <c r="B8788"/>
      <c r="C8788"/>
      <c r="D8788"/>
      <c r="E8788"/>
      <c r="F8788"/>
      <c r="G8788"/>
      <c r="H8788"/>
      <c r="I8788"/>
      <c r="J8788"/>
      <c r="K8788"/>
      <c r="L8788"/>
      <c r="M8788"/>
      <c r="N8788"/>
      <c r="O8788"/>
      <c r="P8788"/>
      <c r="Q8788"/>
      <c r="R8788"/>
      <c r="S8788"/>
      <c r="T8788"/>
      <c r="U8788"/>
      <c r="V8788"/>
      <c r="W8788"/>
      <c r="X8788"/>
      <c r="Y8788"/>
      <c r="Z8788"/>
      <c r="AA8788"/>
      <c r="AB8788"/>
      <c r="AC8788"/>
      <c r="AD8788"/>
      <c r="AE8788"/>
      <c r="AF8788"/>
      <c r="AG8788"/>
      <c r="AH8788"/>
      <c r="AI8788"/>
      <c r="AJ8788"/>
      <c r="AK8788"/>
      <c r="AL8788"/>
      <c r="AM8788"/>
      <c r="AN8788"/>
      <c r="AO8788"/>
      <c r="AP8788"/>
      <c r="AQ8788"/>
      <c r="AR8788"/>
      <c r="AS8788"/>
      <c r="AT8788"/>
      <c r="AU8788"/>
      <c r="AV8788"/>
      <c r="AW8788"/>
      <c r="AX8788"/>
      <c r="AY8788"/>
      <c r="AZ8788"/>
    </row>
    <row r="8789" spans="1:52">
      <c r="A8789"/>
      <c r="B8789"/>
      <c r="C8789"/>
      <c r="D8789"/>
      <c r="E8789"/>
      <c r="F8789"/>
      <c r="G8789"/>
      <c r="H8789"/>
      <c r="I8789"/>
      <c r="J8789"/>
      <c r="K8789"/>
      <c r="L8789"/>
      <c r="M8789"/>
      <c r="N8789"/>
      <c r="O8789"/>
      <c r="P8789"/>
      <c r="Q8789"/>
      <c r="R8789"/>
      <c r="S8789"/>
      <c r="T8789"/>
      <c r="U8789"/>
      <c r="V8789"/>
      <c r="W8789"/>
      <c r="X8789"/>
      <c r="Y8789"/>
      <c r="Z8789"/>
      <c r="AA8789"/>
      <c r="AB8789"/>
      <c r="AC8789"/>
      <c r="AD8789"/>
      <c r="AE8789"/>
      <c r="AF8789"/>
      <c r="AG8789"/>
      <c r="AH8789"/>
      <c r="AI8789"/>
      <c r="AJ8789"/>
      <c r="AK8789"/>
      <c r="AL8789"/>
      <c r="AM8789"/>
      <c r="AN8789"/>
      <c r="AO8789"/>
      <c r="AP8789"/>
      <c r="AQ8789"/>
      <c r="AR8789"/>
      <c r="AS8789"/>
      <c r="AT8789"/>
      <c r="AU8789"/>
      <c r="AV8789"/>
      <c r="AW8789"/>
      <c r="AX8789"/>
      <c r="AY8789"/>
      <c r="AZ8789"/>
    </row>
    <row r="8790" spans="1:52">
      <c r="A8790"/>
      <c r="B8790"/>
      <c r="C8790"/>
      <c r="D8790"/>
      <c r="E8790"/>
      <c r="F8790"/>
      <c r="G8790"/>
      <c r="H8790"/>
      <c r="I8790"/>
      <c r="J8790"/>
      <c r="K8790"/>
      <c r="L8790"/>
      <c r="M8790"/>
      <c r="N8790"/>
      <c r="O8790"/>
      <c r="P8790"/>
      <c r="Q8790"/>
      <c r="R8790"/>
      <c r="S8790"/>
      <c r="T8790"/>
      <c r="U8790"/>
      <c r="V8790"/>
      <c r="W8790"/>
      <c r="X8790"/>
      <c r="Y8790"/>
      <c r="Z8790"/>
      <c r="AA8790"/>
      <c r="AB8790"/>
      <c r="AC8790"/>
      <c r="AD8790"/>
      <c r="AE8790"/>
      <c r="AF8790"/>
      <c r="AG8790"/>
      <c r="AH8790"/>
      <c r="AI8790"/>
      <c r="AJ8790"/>
      <c r="AK8790"/>
      <c r="AL8790"/>
      <c r="AM8790"/>
      <c r="AN8790"/>
      <c r="AO8790"/>
      <c r="AP8790"/>
      <c r="AQ8790"/>
      <c r="AR8790"/>
      <c r="AS8790"/>
      <c r="AT8790"/>
      <c r="AU8790"/>
      <c r="AV8790"/>
      <c r="AW8790"/>
      <c r="AX8790"/>
      <c r="AY8790"/>
      <c r="AZ8790"/>
    </row>
    <row r="8791" spans="1:52">
      <c r="A8791"/>
      <c r="B8791"/>
      <c r="C8791"/>
      <c r="D8791"/>
      <c r="E8791"/>
      <c r="F8791"/>
      <c r="G8791"/>
      <c r="H8791"/>
      <c r="I8791"/>
      <c r="J8791"/>
      <c r="K8791"/>
      <c r="L8791"/>
      <c r="M8791"/>
      <c r="N8791"/>
      <c r="O8791"/>
      <c r="P8791"/>
      <c r="Q8791"/>
      <c r="R8791"/>
      <c r="S8791"/>
      <c r="T8791"/>
      <c r="U8791"/>
      <c r="V8791"/>
      <c r="W8791"/>
      <c r="X8791"/>
      <c r="Y8791"/>
      <c r="Z8791"/>
      <c r="AA8791"/>
      <c r="AB8791"/>
      <c r="AC8791"/>
      <c r="AD8791"/>
      <c r="AE8791"/>
      <c r="AF8791"/>
      <c r="AG8791"/>
      <c r="AH8791"/>
      <c r="AI8791"/>
      <c r="AJ8791"/>
      <c r="AK8791"/>
      <c r="AL8791"/>
      <c r="AM8791"/>
      <c r="AN8791"/>
      <c r="AO8791"/>
      <c r="AP8791"/>
      <c r="AQ8791"/>
      <c r="AR8791"/>
      <c r="AS8791"/>
      <c r="AT8791"/>
      <c r="AU8791"/>
      <c r="AV8791"/>
      <c r="AW8791"/>
      <c r="AX8791"/>
      <c r="AY8791"/>
      <c r="AZ8791"/>
    </row>
    <row r="8792" spans="1:52">
      <c r="A8792"/>
      <c r="B8792"/>
      <c r="C8792"/>
      <c r="D8792"/>
      <c r="E8792"/>
      <c r="F8792"/>
      <c r="G8792"/>
      <c r="H8792"/>
      <c r="I8792"/>
      <c r="J8792"/>
      <c r="K8792"/>
      <c r="L8792"/>
      <c r="M8792"/>
      <c r="N8792"/>
      <c r="O8792"/>
      <c r="P8792"/>
      <c r="Q8792"/>
      <c r="R8792"/>
      <c r="S8792"/>
      <c r="T8792"/>
      <c r="U8792"/>
      <c r="V8792"/>
      <c r="W8792"/>
      <c r="X8792"/>
      <c r="Y8792"/>
      <c r="Z8792"/>
      <c r="AA8792"/>
      <c r="AB8792"/>
      <c r="AC8792"/>
      <c r="AD8792"/>
      <c r="AE8792"/>
      <c r="AF8792"/>
      <c r="AG8792"/>
      <c r="AH8792"/>
      <c r="AI8792"/>
      <c r="AJ8792"/>
      <c r="AK8792"/>
      <c r="AL8792"/>
      <c r="AM8792"/>
      <c r="AN8792"/>
      <c r="AO8792"/>
      <c r="AP8792"/>
      <c r="AQ8792"/>
      <c r="AR8792"/>
      <c r="AS8792"/>
      <c r="AT8792"/>
      <c r="AU8792"/>
      <c r="AV8792"/>
      <c r="AW8792"/>
      <c r="AX8792"/>
      <c r="AY8792"/>
      <c r="AZ8792"/>
    </row>
    <row r="8793" spans="1:52">
      <c r="A8793"/>
      <c r="B8793"/>
      <c r="C8793"/>
      <c r="D8793"/>
      <c r="E8793"/>
      <c r="F8793"/>
      <c r="G8793"/>
      <c r="H8793"/>
      <c r="I8793"/>
      <c r="J8793"/>
      <c r="K8793"/>
      <c r="L8793"/>
      <c r="M8793"/>
      <c r="N8793"/>
      <c r="O8793"/>
      <c r="P8793"/>
      <c r="Q8793"/>
      <c r="R8793"/>
      <c r="S8793"/>
      <c r="T8793"/>
      <c r="U8793"/>
      <c r="V8793"/>
      <c r="W8793"/>
      <c r="X8793"/>
      <c r="Y8793"/>
      <c r="Z8793"/>
      <c r="AA8793"/>
      <c r="AB8793"/>
      <c r="AC8793"/>
      <c r="AD8793"/>
      <c r="AE8793"/>
      <c r="AF8793"/>
      <c r="AG8793"/>
      <c r="AH8793"/>
      <c r="AI8793"/>
      <c r="AJ8793"/>
      <c r="AK8793"/>
      <c r="AL8793"/>
      <c r="AM8793"/>
      <c r="AN8793"/>
      <c r="AO8793"/>
      <c r="AP8793"/>
      <c r="AQ8793"/>
      <c r="AR8793"/>
      <c r="AS8793"/>
      <c r="AT8793"/>
      <c r="AU8793"/>
      <c r="AV8793"/>
      <c r="AW8793"/>
      <c r="AX8793"/>
      <c r="AY8793"/>
      <c r="AZ8793"/>
    </row>
    <row r="8794" spans="1:52">
      <c r="A8794"/>
      <c r="B8794"/>
      <c r="C8794"/>
      <c r="D8794"/>
      <c r="E8794"/>
      <c r="F8794"/>
      <c r="G8794"/>
      <c r="H8794"/>
      <c r="I8794"/>
      <c r="J8794"/>
      <c r="K8794"/>
      <c r="L8794"/>
      <c r="M8794"/>
      <c r="N8794"/>
      <c r="O8794"/>
      <c r="P8794"/>
      <c r="Q8794"/>
      <c r="R8794"/>
      <c r="S8794"/>
      <c r="T8794"/>
      <c r="U8794"/>
      <c r="V8794"/>
      <c r="W8794"/>
      <c r="X8794"/>
      <c r="Y8794"/>
      <c r="Z8794"/>
      <c r="AA8794"/>
      <c r="AB8794"/>
      <c r="AC8794"/>
      <c r="AD8794"/>
      <c r="AE8794"/>
      <c r="AF8794"/>
      <c r="AG8794"/>
      <c r="AH8794"/>
      <c r="AI8794"/>
      <c r="AJ8794"/>
      <c r="AK8794"/>
      <c r="AL8794"/>
      <c r="AM8794"/>
      <c r="AN8794"/>
      <c r="AO8794"/>
      <c r="AP8794"/>
      <c r="AQ8794"/>
      <c r="AR8794"/>
      <c r="AS8794"/>
      <c r="AT8794"/>
      <c r="AU8794"/>
      <c r="AV8794"/>
      <c r="AW8794"/>
      <c r="AX8794"/>
      <c r="AY8794"/>
      <c r="AZ8794"/>
    </row>
    <row r="8795" spans="1:52">
      <c r="A8795"/>
      <c r="B8795"/>
      <c r="C8795"/>
      <c r="D8795"/>
      <c r="E8795"/>
      <c r="F8795"/>
      <c r="G8795"/>
      <c r="H8795"/>
      <c r="I8795"/>
      <c r="J8795"/>
      <c r="K8795"/>
      <c r="L8795"/>
      <c r="M8795"/>
      <c r="N8795"/>
      <c r="O8795"/>
      <c r="P8795"/>
      <c r="Q8795"/>
      <c r="R8795"/>
      <c r="S8795"/>
      <c r="T8795"/>
      <c r="U8795"/>
      <c r="V8795"/>
      <c r="W8795"/>
      <c r="X8795"/>
      <c r="Y8795"/>
      <c r="Z8795"/>
      <c r="AA8795"/>
      <c r="AB8795"/>
      <c r="AC8795"/>
      <c r="AD8795"/>
      <c r="AE8795"/>
      <c r="AF8795"/>
      <c r="AG8795"/>
      <c r="AH8795"/>
      <c r="AI8795"/>
      <c r="AJ8795"/>
      <c r="AK8795"/>
      <c r="AL8795"/>
      <c r="AM8795"/>
      <c r="AN8795"/>
      <c r="AO8795"/>
      <c r="AP8795"/>
      <c r="AQ8795"/>
      <c r="AR8795"/>
      <c r="AS8795"/>
      <c r="AT8795"/>
      <c r="AU8795"/>
      <c r="AV8795"/>
      <c r="AW8795"/>
      <c r="AX8795"/>
      <c r="AY8795"/>
      <c r="AZ8795"/>
    </row>
    <row r="8796" spans="1:52">
      <c r="A8796"/>
      <c r="B8796"/>
      <c r="C8796"/>
      <c r="D8796"/>
      <c r="E8796"/>
      <c r="F8796"/>
      <c r="G8796"/>
      <c r="H8796"/>
      <c r="I8796"/>
      <c r="J8796"/>
      <c r="K8796"/>
      <c r="L8796"/>
      <c r="M8796"/>
      <c r="N8796"/>
      <c r="O8796"/>
      <c r="P8796"/>
      <c r="Q8796"/>
      <c r="R8796"/>
      <c r="S8796"/>
      <c r="T8796"/>
      <c r="U8796"/>
      <c r="V8796"/>
      <c r="W8796"/>
      <c r="X8796"/>
      <c r="Y8796"/>
      <c r="Z8796"/>
      <c r="AA8796"/>
      <c r="AB8796"/>
      <c r="AC8796"/>
      <c r="AD8796"/>
      <c r="AE8796"/>
      <c r="AF8796"/>
      <c r="AG8796"/>
      <c r="AH8796"/>
      <c r="AI8796"/>
      <c r="AJ8796"/>
      <c r="AK8796"/>
      <c r="AL8796"/>
      <c r="AM8796"/>
      <c r="AN8796"/>
      <c r="AO8796"/>
      <c r="AP8796"/>
      <c r="AQ8796"/>
      <c r="AR8796"/>
      <c r="AS8796"/>
      <c r="AT8796"/>
      <c r="AU8796"/>
      <c r="AV8796"/>
      <c r="AW8796"/>
      <c r="AX8796"/>
      <c r="AY8796"/>
      <c r="AZ8796"/>
    </row>
    <row r="8797" spans="1:52">
      <c r="A8797"/>
      <c r="B8797"/>
      <c r="C8797"/>
      <c r="D8797"/>
      <c r="E8797"/>
      <c r="F8797"/>
      <c r="G8797"/>
      <c r="H8797"/>
      <c r="I8797"/>
      <c r="J8797"/>
      <c r="K8797"/>
      <c r="L8797"/>
      <c r="M8797"/>
      <c r="N8797"/>
      <c r="O8797"/>
      <c r="P8797"/>
      <c r="Q8797"/>
      <c r="R8797"/>
      <c r="S8797"/>
      <c r="T8797"/>
      <c r="U8797"/>
      <c r="V8797"/>
      <c r="W8797"/>
      <c r="X8797"/>
      <c r="Y8797"/>
      <c r="Z8797"/>
      <c r="AA8797"/>
      <c r="AB8797"/>
      <c r="AC8797"/>
      <c r="AD8797"/>
      <c r="AE8797"/>
      <c r="AF8797"/>
      <c r="AG8797"/>
      <c r="AH8797"/>
      <c r="AI8797"/>
      <c r="AJ8797"/>
      <c r="AK8797"/>
      <c r="AL8797"/>
      <c r="AM8797"/>
      <c r="AN8797"/>
      <c r="AO8797"/>
      <c r="AP8797"/>
      <c r="AQ8797"/>
      <c r="AR8797"/>
      <c r="AS8797"/>
      <c r="AT8797"/>
      <c r="AU8797"/>
      <c r="AV8797"/>
      <c r="AW8797"/>
      <c r="AX8797"/>
      <c r="AY8797"/>
      <c r="AZ8797"/>
    </row>
    <row r="8798" spans="1:52">
      <c r="A8798"/>
      <c r="B8798"/>
      <c r="C8798"/>
      <c r="D8798"/>
      <c r="E8798"/>
      <c r="F8798"/>
      <c r="G8798"/>
      <c r="H8798"/>
      <c r="I8798"/>
      <c r="J8798"/>
      <c r="K8798"/>
      <c r="L8798"/>
      <c r="M8798"/>
      <c r="N8798"/>
      <c r="O8798"/>
      <c r="P8798"/>
      <c r="Q8798"/>
      <c r="R8798"/>
      <c r="S8798"/>
      <c r="T8798"/>
      <c r="U8798"/>
      <c r="V8798"/>
      <c r="W8798"/>
      <c r="X8798"/>
      <c r="Y8798"/>
      <c r="Z8798"/>
      <c r="AA8798"/>
      <c r="AB8798"/>
      <c r="AC8798"/>
      <c r="AD8798"/>
      <c r="AE8798"/>
      <c r="AF8798"/>
      <c r="AG8798"/>
      <c r="AH8798"/>
      <c r="AI8798"/>
      <c r="AJ8798"/>
      <c r="AK8798"/>
      <c r="AL8798"/>
      <c r="AM8798"/>
      <c r="AN8798"/>
      <c r="AO8798"/>
      <c r="AP8798"/>
      <c r="AQ8798"/>
      <c r="AR8798"/>
      <c r="AS8798"/>
      <c r="AT8798"/>
      <c r="AU8798"/>
      <c r="AV8798"/>
      <c r="AW8798"/>
      <c r="AX8798"/>
      <c r="AY8798"/>
      <c r="AZ8798"/>
    </row>
    <row r="8799" spans="1:52">
      <c r="A8799"/>
      <c r="B8799"/>
      <c r="C8799"/>
      <c r="D8799"/>
      <c r="E8799"/>
      <c r="F8799"/>
      <c r="G8799"/>
      <c r="H8799"/>
      <c r="I8799"/>
      <c r="J8799"/>
      <c r="K8799"/>
      <c r="L8799"/>
      <c r="M8799"/>
      <c r="N8799"/>
      <c r="O8799"/>
      <c r="P8799"/>
      <c r="Q8799"/>
      <c r="R8799"/>
      <c r="S8799"/>
      <c r="T8799"/>
      <c r="U8799"/>
      <c r="V8799"/>
      <c r="W8799"/>
      <c r="X8799"/>
      <c r="Y8799"/>
      <c r="Z8799"/>
      <c r="AA8799"/>
      <c r="AB8799"/>
      <c r="AC8799"/>
      <c r="AD8799"/>
      <c r="AE8799"/>
      <c r="AF8799"/>
      <c r="AG8799"/>
      <c r="AH8799"/>
      <c r="AI8799"/>
      <c r="AJ8799"/>
      <c r="AK8799"/>
      <c r="AL8799"/>
      <c r="AM8799"/>
      <c r="AN8799"/>
      <c r="AO8799"/>
      <c r="AP8799"/>
      <c r="AQ8799"/>
      <c r="AR8799"/>
      <c r="AS8799"/>
      <c r="AT8799"/>
      <c r="AU8799"/>
      <c r="AV8799"/>
      <c r="AW8799"/>
      <c r="AX8799"/>
      <c r="AY8799"/>
      <c r="AZ8799"/>
    </row>
    <row r="8800" spans="1:52">
      <c r="A8800"/>
      <c r="B8800"/>
      <c r="C8800"/>
      <c r="D8800"/>
      <c r="E8800"/>
      <c r="F8800"/>
      <c r="G8800"/>
      <c r="H8800"/>
      <c r="I8800"/>
      <c r="J8800"/>
      <c r="K8800"/>
      <c r="L8800"/>
      <c r="M8800"/>
      <c r="N8800"/>
      <c r="O8800"/>
      <c r="P8800"/>
      <c r="Q8800"/>
      <c r="R8800"/>
      <c r="S8800"/>
      <c r="T8800"/>
      <c r="U8800"/>
      <c r="V8800"/>
      <c r="W8800"/>
      <c r="X8800"/>
      <c r="Y8800"/>
      <c r="Z8800"/>
      <c r="AA8800"/>
      <c r="AB8800"/>
      <c r="AC8800"/>
      <c r="AD8800"/>
      <c r="AE8800"/>
      <c r="AF8800"/>
      <c r="AG8800"/>
      <c r="AH8800"/>
      <c r="AI8800"/>
      <c r="AJ8800"/>
      <c r="AK8800"/>
      <c r="AL8800"/>
      <c r="AM8800"/>
      <c r="AN8800"/>
      <c r="AO8800"/>
      <c r="AP8800"/>
      <c r="AQ8800"/>
      <c r="AR8800"/>
      <c r="AS8800"/>
      <c r="AT8800"/>
      <c r="AU8800"/>
      <c r="AV8800"/>
      <c r="AW8800"/>
      <c r="AX8800"/>
      <c r="AY8800"/>
      <c r="AZ8800"/>
    </row>
    <row r="8801" spans="1:52">
      <c r="A8801"/>
      <c r="B8801"/>
      <c r="C8801"/>
      <c r="D8801"/>
      <c r="E8801"/>
      <c r="F8801"/>
      <c r="G8801"/>
      <c r="H8801"/>
      <c r="I8801"/>
      <c r="J8801"/>
      <c r="K8801"/>
      <c r="L8801"/>
      <c r="M8801"/>
      <c r="N8801"/>
      <c r="O8801"/>
      <c r="P8801"/>
      <c r="Q8801"/>
      <c r="R8801"/>
      <c r="S8801"/>
      <c r="T8801"/>
      <c r="U8801"/>
      <c r="V8801"/>
      <c r="W8801"/>
      <c r="X8801"/>
      <c r="Y8801"/>
      <c r="Z8801"/>
      <c r="AA8801"/>
      <c r="AB8801"/>
      <c r="AC8801"/>
      <c r="AD8801"/>
      <c r="AE8801"/>
      <c r="AF8801"/>
      <c r="AG8801"/>
      <c r="AH8801"/>
      <c r="AI8801"/>
      <c r="AJ8801"/>
      <c r="AK8801"/>
      <c r="AL8801"/>
      <c r="AM8801"/>
      <c r="AN8801"/>
      <c r="AO8801"/>
      <c r="AP8801"/>
      <c r="AQ8801"/>
      <c r="AR8801"/>
      <c r="AS8801"/>
      <c r="AT8801"/>
      <c r="AU8801"/>
      <c r="AV8801"/>
      <c r="AW8801"/>
      <c r="AX8801"/>
      <c r="AY8801"/>
      <c r="AZ8801"/>
    </row>
    <row r="8802" spans="1:52">
      <c r="A8802"/>
      <c r="B8802"/>
      <c r="C8802"/>
      <c r="D8802"/>
      <c r="E8802"/>
      <c r="F8802"/>
      <c r="G8802"/>
      <c r="H8802"/>
      <c r="I8802"/>
      <c r="J8802"/>
      <c r="K8802"/>
      <c r="L8802"/>
      <c r="M8802"/>
      <c r="N8802"/>
      <c r="O8802"/>
      <c r="P8802"/>
      <c r="Q8802"/>
      <c r="R8802"/>
      <c r="S8802"/>
      <c r="T8802"/>
      <c r="U8802"/>
      <c r="V8802"/>
      <c r="W8802"/>
      <c r="X8802"/>
      <c r="Y8802"/>
      <c r="Z8802"/>
      <c r="AA8802"/>
      <c r="AB8802"/>
      <c r="AC8802"/>
      <c r="AD8802"/>
      <c r="AE8802"/>
      <c r="AF8802"/>
      <c r="AG8802"/>
      <c r="AH8802"/>
      <c r="AI8802"/>
      <c r="AJ8802"/>
      <c r="AK8802"/>
      <c r="AL8802"/>
      <c r="AM8802"/>
      <c r="AN8802"/>
      <c r="AO8802"/>
      <c r="AP8802"/>
      <c r="AQ8802"/>
      <c r="AR8802"/>
      <c r="AS8802"/>
      <c r="AT8802"/>
      <c r="AU8802"/>
      <c r="AV8802"/>
      <c r="AW8802"/>
      <c r="AX8802"/>
      <c r="AY8802"/>
      <c r="AZ8802"/>
    </row>
    <row r="8803" spans="1:52">
      <c r="A8803"/>
      <c r="B8803"/>
      <c r="C8803"/>
      <c r="D8803"/>
      <c r="E8803"/>
      <c r="F8803"/>
      <c r="G8803"/>
      <c r="H8803"/>
      <c r="I8803"/>
      <c r="J8803"/>
      <c r="K8803"/>
      <c r="L8803"/>
      <c r="M8803"/>
      <c r="N8803"/>
      <c r="O8803"/>
      <c r="P8803"/>
      <c r="Q8803"/>
      <c r="R8803"/>
      <c r="S8803"/>
      <c r="T8803"/>
      <c r="U8803"/>
      <c r="V8803"/>
      <c r="W8803"/>
      <c r="X8803"/>
      <c r="Y8803"/>
      <c r="Z8803"/>
      <c r="AA8803"/>
      <c r="AB8803"/>
      <c r="AC8803"/>
      <c r="AD8803"/>
      <c r="AE8803"/>
      <c r="AF8803"/>
      <c r="AG8803"/>
      <c r="AH8803"/>
      <c r="AI8803"/>
      <c r="AJ8803"/>
      <c r="AK8803"/>
      <c r="AL8803"/>
      <c r="AM8803"/>
      <c r="AN8803"/>
      <c r="AO8803"/>
      <c r="AP8803"/>
      <c r="AQ8803"/>
      <c r="AR8803"/>
      <c r="AS8803"/>
      <c r="AT8803"/>
      <c r="AU8803"/>
      <c r="AV8803"/>
      <c r="AW8803"/>
      <c r="AX8803"/>
      <c r="AY8803"/>
      <c r="AZ8803"/>
    </row>
    <row r="8804" spans="1:52">
      <c r="A8804"/>
      <c r="B8804"/>
      <c r="C8804"/>
      <c r="D8804"/>
      <c r="E8804"/>
      <c r="F8804"/>
      <c r="G8804"/>
      <c r="H8804"/>
      <c r="I8804"/>
      <c r="J8804"/>
      <c r="K8804"/>
      <c r="L8804"/>
      <c r="M8804"/>
      <c r="N8804"/>
      <c r="O8804"/>
      <c r="P8804"/>
      <c r="Q8804"/>
      <c r="R8804"/>
      <c r="S8804"/>
      <c r="T8804"/>
      <c r="U8804"/>
      <c r="V8804"/>
      <c r="W8804"/>
      <c r="X8804"/>
      <c r="Y8804"/>
      <c r="Z8804"/>
      <c r="AA8804"/>
      <c r="AB8804"/>
      <c r="AC8804"/>
      <c r="AD8804"/>
      <c r="AE8804"/>
      <c r="AF8804"/>
      <c r="AG8804"/>
      <c r="AH8804"/>
      <c r="AI8804"/>
      <c r="AJ8804"/>
      <c r="AK8804"/>
      <c r="AL8804"/>
      <c r="AM8804"/>
      <c r="AN8804"/>
      <c r="AO8804"/>
      <c r="AP8804"/>
      <c r="AQ8804"/>
      <c r="AR8804"/>
      <c r="AS8804"/>
      <c r="AT8804"/>
      <c r="AU8804"/>
      <c r="AV8804"/>
      <c r="AW8804"/>
      <c r="AX8804"/>
      <c r="AY8804"/>
      <c r="AZ8804"/>
    </row>
    <row r="8805" spans="1:52">
      <c r="A8805"/>
      <c r="B8805"/>
      <c r="C8805"/>
      <c r="D8805"/>
      <c r="E8805"/>
      <c r="F8805"/>
      <c r="G8805"/>
      <c r="H8805"/>
      <c r="I8805"/>
      <c r="J8805"/>
      <c r="K8805"/>
      <c r="L8805"/>
      <c r="M8805"/>
      <c r="N8805"/>
      <c r="O8805"/>
      <c r="P8805"/>
      <c r="Q8805"/>
      <c r="R8805"/>
      <c r="S8805"/>
      <c r="T8805"/>
      <c r="U8805"/>
      <c r="V8805"/>
      <c r="W8805"/>
      <c r="X8805"/>
      <c r="Y8805"/>
      <c r="Z8805"/>
      <c r="AA8805"/>
      <c r="AB8805"/>
      <c r="AC8805"/>
      <c r="AD8805"/>
      <c r="AE8805"/>
      <c r="AF8805"/>
      <c r="AG8805"/>
      <c r="AH8805"/>
      <c r="AI8805"/>
      <c r="AJ8805"/>
      <c r="AK8805"/>
      <c r="AL8805"/>
      <c r="AM8805"/>
      <c r="AN8805"/>
      <c r="AO8805"/>
      <c r="AP8805"/>
      <c r="AQ8805"/>
      <c r="AR8805"/>
      <c r="AS8805"/>
      <c r="AT8805"/>
      <c r="AU8805"/>
      <c r="AV8805"/>
      <c r="AW8805"/>
      <c r="AX8805"/>
      <c r="AY8805"/>
      <c r="AZ8805"/>
    </row>
    <row r="8806" spans="1:52">
      <c r="A8806"/>
      <c r="B8806"/>
      <c r="C8806"/>
      <c r="D8806"/>
      <c r="E8806"/>
      <c r="F8806"/>
      <c r="G8806"/>
      <c r="H8806"/>
      <c r="I8806"/>
      <c r="J8806"/>
      <c r="K8806"/>
      <c r="L8806"/>
      <c r="M8806"/>
      <c r="N8806"/>
      <c r="O8806"/>
      <c r="P8806"/>
      <c r="Q8806"/>
      <c r="R8806"/>
      <c r="S8806"/>
      <c r="T8806"/>
      <c r="U8806"/>
      <c r="V8806"/>
      <c r="W8806"/>
      <c r="X8806"/>
      <c r="Y8806"/>
      <c r="Z8806"/>
      <c r="AA8806"/>
      <c r="AB8806"/>
      <c r="AC8806"/>
      <c r="AD8806"/>
      <c r="AE8806"/>
      <c r="AF8806"/>
      <c r="AG8806"/>
      <c r="AH8806"/>
      <c r="AI8806"/>
      <c r="AJ8806"/>
      <c r="AK8806"/>
      <c r="AL8806"/>
      <c r="AM8806"/>
      <c r="AN8806"/>
      <c r="AO8806"/>
      <c r="AP8806"/>
      <c r="AQ8806"/>
      <c r="AR8806"/>
      <c r="AS8806"/>
      <c r="AT8806"/>
      <c r="AU8806"/>
      <c r="AV8806"/>
      <c r="AW8806"/>
      <c r="AX8806"/>
      <c r="AY8806"/>
      <c r="AZ8806"/>
    </row>
    <row r="8807" spans="1:52">
      <c r="A8807"/>
      <c r="B8807"/>
      <c r="C8807"/>
      <c r="D8807"/>
      <c r="E8807"/>
      <c r="F8807"/>
      <c r="G8807"/>
      <c r="H8807"/>
      <c r="I8807"/>
      <c r="J8807"/>
      <c r="K8807"/>
      <c r="L8807"/>
      <c r="M8807"/>
      <c r="N8807"/>
      <c r="O8807"/>
      <c r="P8807"/>
      <c r="Q8807"/>
      <c r="R8807"/>
      <c r="S8807"/>
      <c r="T8807"/>
      <c r="U8807"/>
      <c r="V8807"/>
      <c r="W8807"/>
      <c r="X8807"/>
      <c r="Y8807"/>
      <c r="Z8807"/>
      <c r="AA8807"/>
      <c r="AB8807"/>
      <c r="AC8807"/>
      <c r="AD8807"/>
      <c r="AE8807"/>
      <c r="AF8807"/>
      <c r="AG8807"/>
      <c r="AH8807"/>
      <c r="AI8807"/>
      <c r="AJ8807"/>
      <c r="AK8807"/>
      <c r="AL8807"/>
      <c r="AM8807"/>
      <c r="AN8807"/>
      <c r="AO8807"/>
      <c r="AP8807"/>
      <c r="AQ8807"/>
      <c r="AR8807"/>
      <c r="AS8807"/>
      <c r="AT8807"/>
      <c r="AU8807"/>
      <c r="AV8807"/>
      <c r="AW8807"/>
      <c r="AX8807"/>
      <c r="AY8807"/>
      <c r="AZ8807"/>
    </row>
    <row r="8808" spans="1:52">
      <c r="A8808"/>
      <c r="B8808"/>
      <c r="C8808"/>
      <c r="D8808"/>
      <c r="E8808"/>
      <c r="F8808"/>
      <c r="G8808"/>
      <c r="H8808"/>
      <c r="I8808"/>
      <c r="J8808"/>
      <c r="K8808"/>
      <c r="L8808"/>
      <c r="M8808"/>
      <c r="N8808"/>
      <c r="O8808"/>
      <c r="P8808"/>
      <c r="Q8808"/>
      <c r="R8808"/>
      <c r="S8808"/>
      <c r="T8808"/>
      <c r="U8808"/>
      <c r="V8808"/>
      <c r="W8808"/>
      <c r="X8808"/>
      <c r="Y8808"/>
      <c r="Z8808"/>
      <c r="AA8808"/>
      <c r="AB8808"/>
      <c r="AC8808"/>
      <c r="AD8808"/>
      <c r="AE8808"/>
      <c r="AF8808"/>
      <c r="AG8808"/>
      <c r="AH8808"/>
      <c r="AI8808"/>
      <c r="AJ8808"/>
      <c r="AK8808"/>
      <c r="AL8808"/>
      <c r="AM8808"/>
      <c r="AN8808"/>
      <c r="AO8808"/>
      <c r="AP8808"/>
      <c r="AQ8808"/>
      <c r="AR8808"/>
      <c r="AS8808"/>
      <c r="AT8808"/>
      <c r="AU8808"/>
      <c r="AV8808"/>
      <c r="AW8808"/>
      <c r="AX8808"/>
      <c r="AY8808"/>
      <c r="AZ8808"/>
    </row>
    <row r="8809" spans="1:52">
      <c r="A8809"/>
      <c r="B8809"/>
      <c r="C8809"/>
      <c r="D8809"/>
      <c r="E8809"/>
      <c r="F8809"/>
      <c r="G8809"/>
      <c r="H8809"/>
      <c r="I8809"/>
      <c r="J8809"/>
      <c r="K8809"/>
      <c r="L8809"/>
      <c r="M8809"/>
      <c r="N8809"/>
      <c r="O8809"/>
      <c r="P8809"/>
      <c r="Q8809"/>
      <c r="R8809"/>
      <c r="S8809"/>
      <c r="T8809"/>
      <c r="U8809"/>
      <c r="V8809"/>
      <c r="W8809"/>
      <c r="X8809"/>
      <c r="Y8809"/>
      <c r="Z8809"/>
      <c r="AA8809"/>
      <c r="AB8809"/>
      <c r="AC8809"/>
      <c r="AD8809"/>
      <c r="AE8809"/>
      <c r="AF8809"/>
      <c r="AG8809"/>
      <c r="AH8809"/>
      <c r="AI8809"/>
      <c r="AJ8809"/>
      <c r="AK8809"/>
      <c r="AL8809"/>
      <c r="AM8809"/>
      <c r="AN8809"/>
      <c r="AO8809"/>
      <c r="AP8809"/>
      <c r="AQ8809"/>
      <c r="AR8809"/>
      <c r="AS8809"/>
      <c r="AT8809"/>
      <c r="AU8809"/>
      <c r="AV8809"/>
      <c r="AW8809"/>
      <c r="AX8809"/>
      <c r="AY8809"/>
      <c r="AZ8809"/>
    </row>
    <row r="8810" spans="1:52">
      <c r="A8810"/>
      <c r="B8810"/>
      <c r="C8810"/>
      <c r="D8810"/>
      <c r="E8810"/>
      <c r="F8810"/>
      <c r="G8810"/>
      <c r="H8810"/>
      <c r="I8810"/>
      <c r="J8810"/>
      <c r="K8810"/>
      <c r="L8810"/>
      <c r="M8810"/>
      <c r="N8810"/>
      <c r="O8810"/>
      <c r="P8810"/>
      <c r="Q8810"/>
      <c r="R8810"/>
      <c r="S8810"/>
      <c r="T8810"/>
      <c r="U8810"/>
      <c r="V8810"/>
      <c r="W8810"/>
      <c r="X8810"/>
      <c r="Y8810"/>
      <c r="Z8810"/>
      <c r="AA8810"/>
      <c r="AB8810"/>
      <c r="AC8810"/>
      <c r="AD8810"/>
      <c r="AE8810"/>
      <c r="AF8810"/>
      <c r="AG8810"/>
      <c r="AH8810"/>
      <c r="AI8810"/>
      <c r="AJ8810"/>
      <c r="AK8810"/>
      <c r="AL8810"/>
      <c r="AM8810"/>
      <c r="AN8810"/>
      <c r="AO8810"/>
      <c r="AP8810"/>
      <c r="AQ8810"/>
      <c r="AR8810"/>
      <c r="AS8810"/>
      <c r="AT8810"/>
      <c r="AU8810"/>
      <c r="AV8810"/>
      <c r="AW8810"/>
      <c r="AX8810"/>
      <c r="AY8810"/>
      <c r="AZ8810"/>
    </row>
    <row r="8811" spans="1:52">
      <c r="A8811"/>
      <c r="B8811"/>
      <c r="C8811"/>
      <c r="D8811"/>
      <c r="E8811"/>
      <c r="F8811"/>
      <c r="G8811"/>
      <c r="H8811"/>
      <c r="I8811"/>
      <c r="J8811"/>
      <c r="K8811"/>
      <c r="L8811"/>
      <c r="M8811"/>
      <c r="N8811"/>
      <c r="O8811"/>
      <c r="P8811"/>
      <c r="Q8811"/>
      <c r="R8811"/>
      <c r="S8811"/>
      <c r="T8811"/>
      <c r="U8811"/>
      <c r="V8811"/>
      <c r="W8811"/>
      <c r="X8811"/>
      <c r="Y8811"/>
      <c r="Z8811"/>
      <c r="AA8811"/>
      <c r="AB8811"/>
      <c r="AC8811"/>
      <c r="AD8811"/>
      <c r="AE8811"/>
      <c r="AF8811"/>
      <c r="AG8811"/>
      <c r="AH8811"/>
      <c r="AI8811"/>
      <c r="AJ8811"/>
      <c r="AK8811"/>
      <c r="AL8811"/>
      <c r="AM8811"/>
      <c r="AN8811"/>
      <c r="AO8811"/>
      <c r="AP8811"/>
      <c r="AQ8811"/>
      <c r="AR8811"/>
      <c r="AS8811"/>
      <c r="AT8811"/>
      <c r="AU8811"/>
      <c r="AV8811"/>
      <c r="AW8811"/>
      <c r="AX8811"/>
      <c r="AY8811"/>
      <c r="AZ8811"/>
    </row>
    <row r="8812" spans="1:52">
      <c r="A8812"/>
      <c r="B8812"/>
      <c r="C8812"/>
      <c r="D8812"/>
      <c r="E8812"/>
      <c r="F8812"/>
      <c r="G8812"/>
      <c r="H8812"/>
      <c r="I8812"/>
      <c r="J8812"/>
      <c r="K8812"/>
      <c r="L8812"/>
      <c r="M8812"/>
      <c r="N8812"/>
      <c r="O8812"/>
      <c r="P8812"/>
      <c r="Q8812"/>
      <c r="R8812"/>
      <c r="S8812"/>
      <c r="T8812"/>
      <c r="U8812"/>
      <c r="V8812"/>
      <c r="W8812"/>
      <c r="X8812"/>
      <c r="Y8812"/>
      <c r="Z8812"/>
      <c r="AA8812"/>
      <c r="AB8812"/>
      <c r="AC8812"/>
      <c r="AD8812"/>
      <c r="AE8812"/>
      <c r="AF8812"/>
      <c r="AG8812"/>
      <c r="AH8812"/>
      <c r="AI8812"/>
      <c r="AJ8812"/>
      <c r="AK8812"/>
      <c r="AL8812"/>
      <c r="AM8812"/>
      <c r="AN8812"/>
      <c r="AO8812"/>
      <c r="AP8812"/>
      <c r="AQ8812"/>
      <c r="AR8812"/>
      <c r="AS8812"/>
      <c r="AT8812"/>
      <c r="AU8812"/>
      <c r="AV8812"/>
      <c r="AW8812"/>
      <c r="AX8812"/>
      <c r="AY8812"/>
      <c r="AZ8812"/>
    </row>
    <row r="8813" spans="1:52">
      <c r="A8813"/>
      <c r="B8813"/>
      <c r="C8813"/>
      <c r="D8813"/>
      <c r="E8813"/>
      <c r="F8813"/>
      <c r="G8813"/>
      <c r="H8813"/>
      <c r="I8813"/>
      <c r="J8813"/>
      <c r="K8813"/>
      <c r="L8813"/>
      <c r="M8813"/>
      <c r="N8813"/>
      <c r="O8813"/>
      <c r="P8813"/>
      <c r="Q8813"/>
      <c r="R8813"/>
      <c r="S8813"/>
      <c r="T8813"/>
      <c r="U8813"/>
      <c r="V8813"/>
      <c r="W8813"/>
      <c r="X8813"/>
      <c r="Y8813"/>
      <c r="Z8813"/>
      <c r="AA8813"/>
      <c r="AB8813"/>
      <c r="AC8813"/>
      <c r="AD8813"/>
      <c r="AE8813"/>
      <c r="AF8813"/>
      <c r="AG8813"/>
      <c r="AH8813"/>
      <c r="AI8813"/>
      <c r="AJ8813"/>
      <c r="AK8813"/>
      <c r="AL8813"/>
      <c r="AM8813"/>
      <c r="AN8813"/>
      <c r="AO8813"/>
      <c r="AP8813"/>
      <c r="AQ8813"/>
      <c r="AR8813"/>
      <c r="AS8813"/>
      <c r="AT8813"/>
      <c r="AU8813"/>
      <c r="AV8813"/>
      <c r="AW8813"/>
      <c r="AX8813"/>
      <c r="AY8813"/>
      <c r="AZ8813"/>
    </row>
    <row r="8814" spans="1:52">
      <c r="A8814"/>
      <c r="B8814"/>
      <c r="C8814"/>
      <c r="D8814"/>
      <c r="E8814"/>
      <c r="F8814"/>
      <c r="G8814"/>
      <c r="H8814"/>
      <c r="I8814"/>
      <c r="J8814"/>
      <c r="K8814"/>
      <c r="L8814"/>
      <c r="M8814"/>
      <c r="N8814"/>
      <c r="O8814"/>
      <c r="P8814"/>
      <c r="Q8814"/>
      <c r="R8814"/>
      <c r="S8814"/>
      <c r="T8814"/>
      <c r="U8814"/>
      <c r="V8814"/>
      <c r="W8814"/>
      <c r="X8814"/>
      <c r="Y8814"/>
      <c r="Z8814"/>
      <c r="AA8814"/>
      <c r="AB8814"/>
      <c r="AC8814"/>
      <c r="AD8814"/>
      <c r="AE8814"/>
      <c r="AF8814"/>
      <c r="AG8814"/>
      <c r="AH8814"/>
      <c r="AI8814"/>
      <c r="AJ8814"/>
      <c r="AK8814"/>
      <c r="AL8814"/>
      <c r="AM8814"/>
      <c r="AN8814"/>
      <c r="AO8814"/>
      <c r="AP8814"/>
      <c r="AQ8814"/>
      <c r="AR8814"/>
      <c r="AS8814"/>
      <c r="AT8814"/>
      <c r="AU8814"/>
      <c r="AV8814"/>
      <c r="AW8814"/>
      <c r="AX8814"/>
      <c r="AY8814"/>
      <c r="AZ8814"/>
    </row>
    <row r="8815" spans="1:52">
      <c r="A8815"/>
      <c r="B8815"/>
      <c r="C8815"/>
      <c r="D8815"/>
      <c r="E8815"/>
      <c r="F8815"/>
      <c r="G8815"/>
      <c r="H8815"/>
      <c r="I8815"/>
      <c r="J8815"/>
      <c r="K8815"/>
      <c r="L8815"/>
      <c r="M8815"/>
      <c r="N8815"/>
      <c r="O8815"/>
      <c r="P8815"/>
      <c r="Q8815"/>
      <c r="R8815"/>
      <c r="S8815"/>
      <c r="T8815"/>
      <c r="U8815"/>
      <c r="V8815"/>
      <c r="W8815"/>
      <c r="X8815"/>
      <c r="Y8815"/>
      <c r="Z8815"/>
      <c r="AA8815"/>
      <c r="AB8815"/>
      <c r="AC8815"/>
      <c r="AD8815"/>
      <c r="AE8815"/>
      <c r="AF8815"/>
      <c r="AG8815"/>
      <c r="AH8815"/>
      <c r="AI8815"/>
      <c r="AJ8815"/>
      <c r="AK8815"/>
      <c r="AL8815"/>
      <c r="AM8815"/>
      <c r="AN8815"/>
      <c r="AO8815"/>
      <c r="AP8815"/>
      <c r="AQ8815"/>
      <c r="AR8815"/>
      <c r="AS8815"/>
      <c r="AT8815"/>
      <c r="AU8815"/>
      <c r="AV8815"/>
      <c r="AW8815"/>
      <c r="AX8815"/>
      <c r="AY8815"/>
      <c r="AZ8815"/>
    </row>
    <row r="8816" spans="1:52">
      <c r="A8816"/>
      <c r="B8816"/>
      <c r="C8816"/>
      <c r="D8816"/>
      <c r="E8816"/>
      <c r="F8816"/>
      <c r="G8816"/>
      <c r="H8816"/>
      <c r="I8816"/>
      <c r="J8816"/>
      <c r="K8816"/>
      <c r="L8816"/>
      <c r="M8816"/>
      <c r="N8816"/>
      <c r="O8816"/>
      <c r="P8816"/>
      <c r="Q8816"/>
      <c r="R8816"/>
      <c r="S8816"/>
      <c r="T8816"/>
      <c r="U8816"/>
      <c r="V8816"/>
      <c r="W8816"/>
      <c r="X8816"/>
      <c r="Y8816"/>
      <c r="Z8816"/>
      <c r="AA8816"/>
      <c r="AB8816"/>
      <c r="AC8816"/>
      <c r="AD8816"/>
      <c r="AE8816"/>
      <c r="AF8816"/>
      <c r="AG8816"/>
      <c r="AH8816"/>
      <c r="AI8816"/>
      <c r="AJ8816"/>
      <c r="AK8816"/>
      <c r="AL8816"/>
      <c r="AM8816"/>
      <c r="AN8816"/>
      <c r="AO8816"/>
      <c r="AP8816"/>
      <c r="AQ8816"/>
      <c r="AR8816"/>
      <c r="AS8816"/>
      <c r="AT8816"/>
      <c r="AU8816"/>
      <c r="AV8816"/>
      <c r="AW8816"/>
      <c r="AX8816"/>
      <c r="AY8816"/>
      <c r="AZ8816"/>
    </row>
    <row r="8817" spans="1:52">
      <c r="A8817"/>
      <c r="B8817"/>
      <c r="C8817"/>
      <c r="D8817"/>
      <c r="E8817"/>
      <c r="F8817"/>
      <c r="G8817"/>
      <c r="H8817"/>
      <c r="I8817"/>
      <c r="J8817"/>
      <c r="K8817"/>
      <c r="L8817"/>
      <c r="M8817"/>
      <c r="N8817"/>
      <c r="O8817"/>
      <c r="P8817"/>
      <c r="Q8817"/>
      <c r="R8817"/>
      <c r="S8817"/>
      <c r="T8817"/>
      <c r="U8817"/>
      <c r="V8817"/>
      <c r="W8817"/>
      <c r="X8817"/>
      <c r="Y8817"/>
      <c r="Z8817"/>
      <c r="AA8817"/>
      <c r="AB8817"/>
      <c r="AC8817"/>
      <c r="AD8817"/>
      <c r="AE8817"/>
      <c r="AF8817"/>
      <c r="AG8817"/>
      <c r="AH8817"/>
      <c r="AI8817"/>
      <c r="AJ8817"/>
      <c r="AK8817"/>
      <c r="AL8817"/>
      <c r="AM8817"/>
      <c r="AN8817"/>
      <c r="AO8817"/>
      <c r="AP8817"/>
      <c r="AQ8817"/>
      <c r="AR8817"/>
      <c r="AS8817"/>
      <c r="AT8817"/>
      <c r="AU8817"/>
      <c r="AV8817"/>
      <c r="AW8817"/>
      <c r="AX8817"/>
      <c r="AY8817"/>
      <c r="AZ8817"/>
    </row>
    <row r="8818" spans="1:52">
      <c r="A8818"/>
      <c r="B8818"/>
      <c r="C8818"/>
      <c r="D8818"/>
      <c r="E8818"/>
      <c r="F8818"/>
      <c r="G8818"/>
      <c r="H8818"/>
      <c r="I8818"/>
      <c r="J8818"/>
      <c r="K8818"/>
      <c r="L8818"/>
      <c r="M8818"/>
      <c r="N8818"/>
      <c r="O8818"/>
      <c r="P8818"/>
      <c r="Q8818"/>
      <c r="R8818"/>
      <c r="S8818"/>
      <c r="T8818"/>
      <c r="U8818"/>
      <c r="V8818"/>
      <c r="W8818"/>
      <c r="X8818"/>
      <c r="Y8818"/>
      <c r="Z8818"/>
      <c r="AA8818"/>
      <c r="AB8818"/>
      <c r="AC8818"/>
      <c r="AD8818"/>
      <c r="AE8818"/>
      <c r="AF8818"/>
      <c r="AG8818"/>
      <c r="AH8818"/>
      <c r="AI8818"/>
      <c r="AJ8818"/>
      <c r="AK8818"/>
      <c r="AL8818"/>
      <c r="AM8818"/>
      <c r="AN8818"/>
      <c r="AO8818"/>
      <c r="AP8818"/>
      <c r="AQ8818"/>
      <c r="AR8818"/>
      <c r="AS8818"/>
      <c r="AT8818"/>
      <c r="AU8818"/>
      <c r="AV8818"/>
      <c r="AW8818"/>
      <c r="AX8818"/>
      <c r="AY8818"/>
      <c r="AZ8818"/>
    </row>
    <row r="8819" spans="1:52">
      <c r="A8819"/>
      <c r="B8819"/>
      <c r="C8819"/>
      <c r="D8819"/>
      <c r="E8819"/>
      <c r="F8819"/>
      <c r="G8819"/>
      <c r="H8819"/>
      <c r="I8819"/>
      <c r="J8819"/>
      <c r="K8819"/>
      <c r="L8819"/>
      <c r="M8819"/>
      <c r="N8819"/>
      <c r="O8819"/>
      <c r="P8819"/>
      <c r="Q8819"/>
      <c r="R8819"/>
      <c r="S8819"/>
      <c r="T8819"/>
      <c r="U8819"/>
      <c r="V8819"/>
      <c r="W8819"/>
      <c r="X8819"/>
      <c r="Y8819"/>
      <c r="Z8819"/>
      <c r="AA8819"/>
      <c r="AB8819"/>
      <c r="AC8819"/>
      <c r="AD8819"/>
      <c r="AE8819"/>
      <c r="AF8819"/>
      <c r="AG8819"/>
      <c r="AH8819"/>
      <c r="AI8819"/>
      <c r="AJ8819"/>
      <c r="AK8819"/>
      <c r="AL8819"/>
      <c r="AM8819"/>
      <c r="AN8819"/>
      <c r="AO8819"/>
      <c r="AP8819"/>
      <c r="AQ8819"/>
      <c r="AR8819"/>
      <c r="AS8819"/>
      <c r="AT8819"/>
      <c r="AU8819"/>
      <c r="AV8819"/>
      <c r="AW8819"/>
      <c r="AX8819"/>
      <c r="AY8819"/>
      <c r="AZ8819"/>
    </row>
    <row r="8820" spans="1:52">
      <c r="A8820"/>
      <c r="B8820"/>
      <c r="C8820"/>
      <c r="D8820"/>
      <c r="E8820"/>
      <c r="F8820"/>
      <c r="G8820"/>
      <c r="H8820"/>
      <c r="I8820"/>
      <c r="J8820"/>
      <c r="K8820"/>
      <c r="L8820"/>
      <c r="M8820"/>
      <c r="N8820"/>
      <c r="O8820"/>
      <c r="P8820"/>
      <c r="Q8820"/>
      <c r="R8820"/>
      <c r="S8820"/>
      <c r="T8820"/>
      <c r="U8820"/>
      <c r="V8820"/>
      <c r="W8820"/>
      <c r="X8820"/>
      <c r="Y8820"/>
      <c r="Z8820"/>
      <c r="AA8820"/>
      <c r="AB8820"/>
      <c r="AC8820"/>
      <c r="AD8820"/>
      <c r="AE8820"/>
      <c r="AF8820"/>
      <c r="AG8820"/>
      <c r="AH8820"/>
      <c r="AI8820"/>
      <c r="AJ8820"/>
      <c r="AK8820"/>
      <c r="AL8820"/>
      <c r="AM8820"/>
      <c r="AN8820"/>
      <c r="AO8820"/>
      <c r="AP8820"/>
      <c r="AQ8820"/>
      <c r="AR8820"/>
      <c r="AS8820"/>
      <c r="AT8820"/>
      <c r="AU8820"/>
      <c r="AV8820"/>
      <c r="AW8820"/>
      <c r="AX8820"/>
      <c r="AY8820"/>
      <c r="AZ8820"/>
    </row>
    <row r="8821" spans="1:52">
      <c r="A8821"/>
      <c r="B8821"/>
      <c r="C8821"/>
      <c r="D8821"/>
      <c r="E8821"/>
      <c r="F8821"/>
      <c r="G8821"/>
      <c r="H8821"/>
      <c r="I8821"/>
      <c r="J8821"/>
      <c r="K8821"/>
      <c r="L8821"/>
      <c r="M8821"/>
      <c r="N8821"/>
      <c r="O8821"/>
      <c r="P8821"/>
      <c r="Q8821"/>
      <c r="R8821"/>
      <c r="S8821"/>
      <c r="T8821"/>
      <c r="U8821"/>
      <c r="V8821"/>
      <c r="W8821"/>
      <c r="X8821"/>
      <c r="Y8821"/>
      <c r="Z8821"/>
      <c r="AA8821"/>
      <c r="AB8821"/>
      <c r="AC8821"/>
      <c r="AD8821"/>
      <c r="AE8821"/>
      <c r="AF8821"/>
      <c r="AG8821"/>
      <c r="AH8821"/>
      <c r="AI8821"/>
      <c r="AJ8821"/>
      <c r="AK8821"/>
      <c r="AL8821"/>
      <c r="AM8821"/>
      <c r="AN8821"/>
      <c r="AO8821"/>
      <c r="AP8821"/>
      <c r="AQ8821"/>
      <c r="AR8821"/>
      <c r="AS8821"/>
      <c r="AT8821"/>
      <c r="AU8821"/>
      <c r="AV8821"/>
      <c r="AW8821"/>
      <c r="AX8821"/>
      <c r="AY8821"/>
      <c r="AZ8821"/>
    </row>
    <row r="8822" spans="1:52">
      <c r="A8822"/>
      <c r="B8822"/>
      <c r="C8822"/>
      <c r="D8822"/>
      <c r="E8822"/>
      <c r="F8822"/>
      <c r="G8822"/>
      <c r="H8822"/>
      <c r="I8822"/>
      <c r="J8822"/>
      <c r="K8822"/>
      <c r="L8822"/>
      <c r="M8822"/>
      <c r="N8822"/>
      <c r="O8822"/>
      <c r="P8822"/>
      <c r="Q8822"/>
      <c r="R8822"/>
      <c r="S8822"/>
      <c r="T8822"/>
      <c r="U8822"/>
      <c r="V8822"/>
      <c r="W8822"/>
      <c r="X8822"/>
      <c r="Y8822"/>
      <c r="Z8822"/>
      <c r="AA8822"/>
      <c r="AB8822"/>
      <c r="AC8822"/>
      <c r="AD8822"/>
      <c r="AE8822"/>
      <c r="AF8822"/>
      <c r="AG8822"/>
      <c r="AH8822"/>
      <c r="AI8822"/>
      <c r="AJ8822"/>
      <c r="AK8822"/>
      <c r="AL8822"/>
      <c r="AM8822"/>
      <c r="AN8822"/>
      <c r="AO8822"/>
      <c r="AP8822"/>
      <c r="AQ8822"/>
      <c r="AR8822"/>
      <c r="AS8822"/>
      <c r="AT8822"/>
      <c r="AU8822"/>
      <c r="AV8822"/>
      <c r="AW8822"/>
      <c r="AX8822"/>
      <c r="AY8822"/>
      <c r="AZ8822"/>
    </row>
    <row r="8823" spans="1:52">
      <c r="A8823"/>
      <c r="B8823"/>
      <c r="C8823"/>
      <c r="D8823"/>
      <c r="E8823"/>
      <c r="F8823"/>
      <c r="G8823"/>
      <c r="H8823"/>
      <c r="I8823"/>
      <c r="J8823"/>
      <c r="K8823"/>
      <c r="L8823"/>
      <c r="M8823"/>
      <c r="N8823"/>
      <c r="O8823"/>
      <c r="P8823"/>
      <c r="Q8823"/>
      <c r="R8823"/>
      <c r="S8823"/>
      <c r="T8823"/>
      <c r="U8823"/>
      <c r="V8823"/>
      <c r="W8823"/>
      <c r="X8823"/>
      <c r="Y8823"/>
      <c r="Z8823"/>
      <c r="AA8823"/>
      <c r="AB8823"/>
      <c r="AC8823"/>
      <c r="AD8823"/>
      <c r="AE8823"/>
      <c r="AF8823"/>
      <c r="AG8823"/>
      <c r="AH8823"/>
      <c r="AI8823"/>
      <c r="AJ8823"/>
      <c r="AK8823"/>
      <c r="AL8823"/>
      <c r="AM8823"/>
      <c r="AN8823"/>
      <c r="AO8823"/>
      <c r="AP8823"/>
      <c r="AQ8823"/>
      <c r="AR8823"/>
      <c r="AS8823"/>
      <c r="AT8823"/>
      <c r="AU8823"/>
      <c r="AV8823"/>
      <c r="AW8823"/>
      <c r="AX8823"/>
      <c r="AY8823"/>
      <c r="AZ8823"/>
    </row>
    <row r="8824" spans="1:52">
      <c r="A8824"/>
      <c r="B8824"/>
      <c r="C8824"/>
      <c r="D8824"/>
      <c r="E8824"/>
      <c r="F8824"/>
      <c r="G8824"/>
      <c r="H8824"/>
      <c r="I8824"/>
      <c r="J8824"/>
      <c r="K8824"/>
      <c r="L8824"/>
      <c r="M8824"/>
      <c r="N8824"/>
      <c r="O8824"/>
      <c r="P8824"/>
      <c r="Q8824"/>
      <c r="R8824"/>
      <c r="S8824"/>
      <c r="T8824"/>
      <c r="U8824"/>
      <c r="V8824"/>
      <c r="W8824"/>
      <c r="X8824"/>
      <c r="Y8824"/>
      <c r="Z8824"/>
      <c r="AA8824"/>
      <c r="AB8824"/>
      <c r="AC8824"/>
      <c r="AD8824"/>
      <c r="AE8824"/>
      <c r="AF8824"/>
      <c r="AG8824"/>
      <c r="AH8824"/>
      <c r="AI8824"/>
      <c r="AJ8824"/>
      <c r="AK8824"/>
      <c r="AL8824"/>
      <c r="AM8824"/>
      <c r="AN8824"/>
      <c r="AO8824"/>
      <c r="AP8824"/>
      <c r="AQ8824"/>
      <c r="AR8824"/>
      <c r="AS8824"/>
      <c r="AT8824"/>
      <c r="AU8824"/>
      <c r="AV8824"/>
      <c r="AW8824"/>
      <c r="AX8824"/>
      <c r="AY8824"/>
      <c r="AZ8824"/>
    </row>
    <row r="8825" spans="1:52">
      <c r="A8825"/>
      <c r="B8825"/>
      <c r="C8825"/>
      <c r="D8825"/>
      <c r="E8825"/>
      <c r="F8825"/>
      <c r="G8825"/>
      <c r="H8825"/>
      <c r="I8825"/>
      <c r="J8825"/>
      <c r="K8825"/>
      <c r="L8825"/>
      <c r="M8825"/>
      <c r="N8825"/>
      <c r="O8825"/>
      <c r="P8825"/>
      <c r="Q8825"/>
      <c r="R8825"/>
      <c r="S8825"/>
      <c r="T8825"/>
      <c r="U8825"/>
      <c r="V8825"/>
      <c r="W8825"/>
      <c r="X8825"/>
      <c r="Y8825"/>
      <c r="Z8825"/>
      <c r="AA8825"/>
      <c r="AB8825"/>
      <c r="AC8825"/>
      <c r="AD8825"/>
      <c r="AE8825"/>
      <c r="AF8825"/>
      <c r="AG8825"/>
      <c r="AH8825"/>
      <c r="AI8825"/>
      <c r="AJ8825"/>
      <c r="AK8825"/>
      <c r="AL8825"/>
      <c r="AM8825"/>
      <c r="AN8825"/>
      <c r="AO8825"/>
      <c r="AP8825"/>
      <c r="AQ8825"/>
      <c r="AR8825"/>
      <c r="AS8825"/>
      <c r="AT8825"/>
      <c r="AU8825"/>
      <c r="AV8825"/>
      <c r="AW8825"/>
      <c r="AX8825"/>
      <c r="AY8825"/>
      <c r="AZ8825"/>
    </row>
    <row r="8826" spans="1:52">
      <c r="A8826"/>
      <c r="B8826"/>
      <c r="C8826"/>
      <c r="D8826"/>
      <c r="E8826"/>
      <c r="F8826"/>
      <c r="G8826"/>
      <c r="H8826"/>
      <c r="I8826"/>
      <c r="J8826"/>
      <c r="K8826"/>
      <c r="L8826"/>
      <c r="M8826"/>
      <c r="N8826"/>
      <c r="O8826"/>
      <c r="P8826"/>
      <c r="Q8826"/>
      <c r="R8826"/>
      <c r="S8826"/>
      <c r="T8826"/>
      <c r="U8826"/>
      <c r="V8826"/>
      <c r="W8826"/>
      <c r="X8826"/>
      <c r="Y8826"/>
      <c r="Z8826"/>
      <c r="AA8826"/>
      <c r="AB8826"/>
      <c r="AC8826"/>
      <c r="AD8826"/>
      <c r="AE8826"/>
      <c r="AF8826"/>
      <c r="AG8826"/>
      <c r="AH8826"/>
      <c r="AI8826"/>
      <c r="AJ8826"/>
      <c r="AK8826"/>
      <c r="AL8826"/>
      <c r="AM8826"/>
      <c r="AN8826"/>
      <c r="AO8826"/>
      <c r="AP8826"/>
      <c r="AQ8826"/>
      <c r="AR8826"/>
      <c r="AS8826"/>
      <c r="AT8826"/>
      <c r="AU8826"/>
      <c r="AV8826"/>
      <c r="AW8826"/>
      <c r="AX8826"/>
      <c r="AY8826"/>
      <c r="AZ8826"/>
    </row>
    <row r="8827" spans="1:52">
      <c r="A8827"/>
      <c r="B8827"/>
      <c r="C8827"/>
      <c r="D8827"/>
      <c r="E8827"/>
      <c r="F8827"/>
      <c r="G8827"/>
      <c r="H8827"/>
      <c r="I8827"/>
      <c r="J8827"/>
      <c r="K8827"/>
      <c r="L8827"/>
      <c r="M8827"/>
      <c r="N8827"/>
      <c r="O8827"/>
      <c r="P8827"/>
      <c r="Q8827"/>
      <c r="R8827"/>
      <c r="S8827"/>
      <c r="T8827"/>
      <c r="U8827"/>
      <c r="V8827"/>
      <c r="W8827"/>
      <c r="X8827"/>
      <c r="Y8827"/>
      <c r="Z8827"/>
      <c r="AA8827"/>
      <c r="AB8827"/>
      <c r="AC8827"/>
      <c r="AD8827"/>
      <c r="AE8827"/>
      <c r="AF8827"/>
      <c r="AG8827"/>
      <c r="AH8827"/>
      <c r="AI8827"/>
      <c r="AJ8827"/>
      <c r="AK8827"/>
      <c r="AL8827"/>
      <c r="AM8827"/>
      <c r="AN8827"/>
      <c r="AO8827"/>
      <c r="AP8827"/>
      <c r="AQ8827"/>
      <c r="AR8827"/>
      <c r="AS8827"/>
      <c r="AT8827"/>
      <c r="AU8827"/>
      <c r="AV8827"/>
      <c r="AW8827"/>
      <c r="AX8827"/>
      <c r="AY8827"/>
      <c r="AZ8827"/>
    </row>
    <row r="8828" spans="1:52">
      <c r="A8828"/>
      <c r="B8828"/>
      <c r="C8828"/>
      <c r="D8828"/>
      <c r="E8828"/>
      <c r="F8828"/>
      <c r="G8828"/>
      <c r="H8828"/>
      <c r="I8828"/>
      <c r="J8828"/>
      <c r="K8828"/>
      <c r="L8828"/>
      <c r="M8828"/>
      <c r="N8828"/>
      <c r="O8828"/>
      <c r="P8828"/>
      <c r="Q8828"/>
      <c r="R8828"/>
      <c r="S8828"/>
      <c r="T8828"/>
      <c r="U8828"/>
      <c r="V8828"/>
      <c r="W8828"/>
      <c r="X8828"/>
      <c r="Y8828"/>
      <c r="Z8828"/>
      <c r="AA8828"/>
      <c r="AB8828"/>
      <c r="AC8828"/>
      <c r="AD8828"/>
      <c r="AE8828"/>
      <c r="AF8828"/>
      <c r="AG8828"/>
      <c r="AH8828"/>
      <c r="AI8828"/>
      <c r="AJ8828"/>
      <c r="AK8828"/>
      <c r="AL8828"/>
      <c r="AM8828"/>
      <c r="AN8828"/>
      <c r="AO8828"/>
      <c r="AP8828"/>
      <c r="AQ8828"/>
      <c r="AR8828"/>
      <c r="AS8828"/>
      <c r="AT8828"/>
      <c r="AU8828"/>
      <c r="AV8828"/>
      <c r="AW8828"/>
      <c r="AX8828"/>
      <c r="AY8828"/>
      <c r="AZ8828"/>
    </row>
    <row r="8829" spans="1:52">
      <c r="A8829"/>
      <c r="B8829"/>
      <c r="C8829"/>
      <c r="D8829"/>
      <c r="E8829"/>
      <c r="F8829"/>
      <c r="G8829"/>
      <c r="H8829"/>
      <c r="I8829"/>
      <c r="J8829"/>
      <c r="K8829"/>
      <c r="L8829"/>
      <c r="M8829"/>
      <c r="N8829"/>
      <c r="O8829"/>
      <c r="P8829"/>
      <c r="Q8829"/>
      <c r="R8829"/>
      <c r="S8829"/>
      <c r="T8829"/>
      <c r="U8829"/>
      <c r="V8829"/>
      <c r="W8829"/>
      <c r="X8829"/>
      <c r="Y8829"/>
      <c r="Z8829"/>
      <c r="AA8829"/>
      <c r="AB8829"/>
      <c r="AC8829"/>
      <c r="AD8829"/>
      <c r="AE8829"/>
      <c r="AF8829"/>
      <c r="AG8829"/>
      <c r="AH8829"/>
      <c r="AI8829"/>
      <c r="AJ8829"/>
      <c r="AK8829"/>
      <c r="AL8829"/>
      <c r="AM8829"/>
      <c r="AN8829"/>
      <c r="AO8829"/>
      <c r="AP8829"/>
      <c r="AQ8829"/>
      <c r="AR8829"/>
      <c r="AS8829"/>
      <c r="AT8829"/>
      <c r="AU8829"/>
      <c r="AV8829"/>
      <c r="AW8829"/>
      <c r="AX8829"/>
      <c r="AY8829"/>
      <c r="AZ8829"/>
    </row>
    <row r="8830" spans="1:52">
      <c r="A8830"/>
      <c r="B8830"/>
      <c r="C8830"/>
      <c r="D8830"/>
      <c r="E8830"/>
      <c r="F8830"/>
      <c r="G8830"/>
      <c r="H8830"/>
      <c r="I8830"/>
      <c r="J8830"/>
      <c r="K8830"/>
      <c r="L8830"/>
      <c r="M8830"/>
      <c r="N8830"/>
      <c r="O8830"/>
      <c r="P8830"/>
      <c r="Q8830"/>
      <c r="R8830"/>
      <c r="S8830"/>
      <c r="T8830"/>
      <c r="U8830"/>
      <c r="V8830"/>
      <c r="W8830"/>
      <c r="X8830"/>
      <c r="Y8830"/>
      <c r="Z8830"/>
      <c r="AA8830"/>
      <c r="AB8830"/>
      <c r="AC8830"/>
      <c r="AD8830"/>
      <c r="AE8830"/>
      <c r="AF8830"/>
      <c r="AG8830"/>
      <c r="AH8830"/>
      <c r="AI8830"/>
      <c r="AJ8830"/>
      <c r="AK8830"/>
      <c r="AL8830"/>
      <c r="AM8830"/>
      <c r="AN8830"/>
      <c r="AO8830"/>
      <c r="AP8830"/>
      <c r="AQ8830"/>
      <c r="AR8830"/>
      <c r="AS8830"/>
      <c r="AT8830"/>
      <c r="AU8830"/>
      <c r="AV8830"/>
      <c r="AW8830"/>
      <c r="AX8830"/>
      <c r="AY8830"/>
      <c r="AZ8830"/>
    </row>
    <row r="8831" spans="1:52">
      <c r="A8831"/>
      <c r="B8831"/>
      <c r="C8831"/>
      <c r="D8831"/>
      <c r="E8831"/>
      <c r="F8831"/>
      <c r="G8831"/>
      <c r="H8831"/>
      <c r="I8831"/>
      <c r="J8831"/>
      <c r="K8831"/>
      <c r="L8831"/>
      <c r="M8831"/>
      <c r="N8831"/>
      <c r="O8831"/>
      <c r="P8831"/>
      <c r="Q8831"/>
      <c r="R8831"/>
      <c r="S8831"/>
      <c r="T8831"/>
      <c r="U8831"/>
      <c r="V8831"/>
      <c r="W8831"/>
      <c r="X8831"/>
      <c r="Y8831"/>
      <c r="Z8831"/>
      <c r="AA8831"/>
      <c r="AB8831"/>
      <c r="AC8831"/>
      <c r="AD8831"/>
      <c r="AE8831"/>
      <c r="AF8831"/>
      <c r="AG8831"/>
      <c r="AH8831"/>
      <c r="AI8831"/>
      <c r="AJ8831"/>
      <c r="AK8831"/>
      <c r="AL8831"/>
      <c r="AM8831"/>
      <c r="AN8831"/>
      <c r="AO8831"/>
      <c r="AP8831"/>
      <c r="AQ8831"/>
      <c r="AR8831"/>
      <c r="AS8831"/>
      <c r="AT8831"/>
      <c r="AU8831"/>
      <c r="AV8831"/>
      <c r="AW8831"/>
      <c r="AX8831"/>
      <c r="AY8831"/>
      <c r="AZ8831"/>
    </row>
    <row r="8832" spans="1:52">
      <c r="A8832"/>
      <c r="B8832"/>
      <c r="C8832"/>
      <c r="D8832"/>
      <c r="E8832"/>
      <c r="F8832"/>
      <c r="G8832"/>
      <c r="H8832"/>
      <c r="I8832"/>
      <c r="J8832"/>
      <c r="K8832"/>
      <c r="L8832"/>
      <c r="M8832"/>
      <c r="N8832"/>
      <c r="O8832"/>
      <c r="P8832"/>
      <c r="Q8832"/>
      <c r="R8832"/>
      <c r="S8832"/>
      <c r="T8832"/>
      <c r="U8832"/>
      <c r="V8832"/>
      <c r="W8832"/>
      <c r="X8832"/>
      <c r="Y8832"/>
      <c r="Z8832"/>
      <c r="AA8832"/>
      <c r="AB8832"/>
      <c r="AC8832"/>
      <c r="AD8832"/>
      <c r="AE8832"/>
      <c r="AF8832"/>
      <c r="AG8832"/>
      <c r="AH8832"/>
      <c r="AI8832"/>
      <c r="AJ8832"/>
      <c r="AK8832"/>
      <c r="AL8832"/>
      <c r="AM8832"/>
      <c r="AN8832"/>
      <c r="AO8832"/>
      <c r="AP8832"/>
      <c r="AQ8832"/>
      <c r="AR8832"/>
      <c r="AS8832"/>
      <c r="AT8832"/>
      <c r="AU8832"/>
      <c r="AV8832"/>
      <c r="AW8832"/>
      <c r="AX8832"/>
      <c r="AY8832"/>
      <c r="AZ8832"/>
    </row>
    <row r="8833" spans="1:52">
      <c r="A8833"/>
      <c r="B8833"/>
      <c r="C8833"/>
      <c r="D8833"/>
      <c r="E8833"/>
      <c r="F8833"/>
      <c r="G8833"/>
      <c r="H8833"/>
      <c r="I8833"/>
      <c r="J8833"/>
      <c r="K8833"/>
      <c r="L8833"/>
      <c r="M8833"/>
      <c r="N8833"/>
      <c r="O8833"/>
      <c r="P8833"/>
      <c r="Q8833"/>
      <c r="R8833"/>
      <c r="S8833"/>
      <c r="T8833"/>
      <c r="U8833"/>
      <c r="V8833"/>
      <c r="W8833"/>
      <c r="X8833"/>
      <c r="Y8833"/>
      <c r="Z8833"/>
      <c r="AA8833"/>
      <c r="AB8833"/>
      <c r="AC8833"/>
      <c r="AD8833"/>
      <c r="AE8833"/>
      <c r="AF8833"/>
      <c r="AG8833"/>
      <c r="AH8833"/>
      <c r="AI8833"/>
      <c r="AJ8833"/>
      <c r="AK8833"/>
      <c r="AL8833"/>
      <c r="AM8833"/>
      <c r="AN8833"/>
      <c r="AO8833"/>
      <c r="AP8833"/>
      <c r="AQ8833"/>
      <c r="AR8833"/>
      <c r="AS8833"/>
      <c r="AT8833"/>
      <c r="AU8833"/>
      <c r="AV8833"/>
      <c r="AW8833"/>
      <c r="AX8833"/>
      <c r="AY8833"/>
      <c r="AZ8833"/>
    </row>
    <row r="8834" spans="1:52">
      <c r="A8834"/>
      <c r="B8834"/>
      <c r="C8834"/>
      <c r="D8834"/>
      <c r="E8834"/>
      <c r="F8834"/>
      <c r="G8834"/>
      <c r="H8834"/>
      <c r="I8834"/>
      <c r="J8834"/>
      <c r="K8834"/>
      <c r="L8834"/>
      <c r="M8834"/>
      <c r="N8834"/>
      <c r="O8834"/>
      <c r="P8834"/>
      <c r="Q8834"/>
      <c r="R8834"/>
      <c r="S8834"/>
      <c r="T8834"/>
      <c r="U8834"/>
      <c r="V8834"/>
      <c r="W8834"/>
      <c r="X8834"/>
      <c r="Y8834"/>
      <c r="Z8834"/>
      <c r="AA8834"/>
      <c r="AB8834"/>
      <c r="AC8834"/>
      <c r="AD8834"/>
      <c r="AE8834"/>
      <c r="AF8834"/>
      <c r="AG8834"/>
      <c r="AH8834"/>
      <c r="AI8834"/>
      <c r="AJ8834"/>
      <c r="AK8834"/>
      <c r="AL8834"/>
      <c r="AM8834"/>
      <c r="AN8834"/>
      <c r="AO8834"/>
      <c r="AP8834"/>
      <c r="AQ8834"/>
      <c r="AR8834"/>
      <c r="AS8834"/>
      <c r="AT8834"/>
      <c r="AU8834"/>
      <c r="AV8834"/>
      <c r="AW8834"/>
      <c r="AX8834"/>
      <c r="AY8834"/>
      <c r="AZ8834"/>
    </row>
    <row r="8835" spans="1:52">
      <c r="A8835"/>
      <c r="B8835"/>
      <c r="C8835"/>
      <c r="D8835"/>
      <c r="E8835"/>
      <c r="F8835"/>
      <c r="G8835"/>
      <c r="H8835"/>
      <c r="I8835"/>
      <c r="J8835"/>
      <c r="K8835"/>
      <c r="L8835"/>
      <c r="M8835"/>
      <c r="N8835"/>
      <c r="O8835"/>
      <c r="P8835"/>
      <c r="Q8835"/>
      <c r="R8835"/>
      <c r="S8835"/>
      <c r="T8835"/>
      <c r="U8835"/>
      <c r="V8835"/>
      <c r="W8835"/>
      <c r="X8835"/>
      <c r="Y8835"/>
      <c r="Z8835"/>
      <c r="AA8835"/>
      <c r="AB8835"/>
      <c r="AC8835"/>
      <c r="AD8835"/>
      <c r="AE8835"/>
      <c r="AF8835"/>
      <c r="AG8835"/>
      <c r="AH8835"/>
      <c r="AI8835"/>
      <c r="AJ8835"/>
      <c r="AK8835"/>
      <c r="AL8835"/>
      <c r="AM8835"/>
      <c r="AN8835"/>
      <c r="AO8835"/>
      <c r="AP8835"/>
      <c r="AQ8835"/>
      <c r="AR8835"/>
      <c r="AS8835"/>
      <c r="AT8835"/>
      <c r="AU8835"/>
      <c r="AV8835"/>
      <c r="AW8835"/>
      <c r="AX8835"/>
      <c r="AY8835"/>
      <c r="AZ8835"/>
    </row>
    <row r="8836" spans="1:52">
      <c r="A8836"/>
      <c r="B8836"/>
      <c r="C8836"/>
      <c r="D8836"/>
      <c r="E8836"/>
      <c r="F8836"/>
      <c r="G8836"/>
      <c r="H8836"/>
      <c r="I8836"/>
      <c r="J8836"/>
      <c r="K8836"/>
      <c r="L8836"/>
      <c r="M8836"/>
      <c r="N8836"/>
      <c r="O8836"/>
      <c r="P8836"/>
      <c r="Q8836"/>
      <c r="R8836"/>
      <c r="S8836"/>
      <c r="T8836"/>
      <c r="U8836"/>
      <c r="V8836"/>
      <c r="W8836"/>
      <c r="X8836"/>
      <c r="Y8836"/>
      <c r="Z8836"/>
      <c r="AA8836"/>
      <c r="AB8836"/>
      <c r="AC8836"/>
      <c r="AD8836"/>
      <c r="AE8836"/>
      <c r="AF8836"/>
      <c r="AG8836"/>
      <c r="AH8836"/>
      <c r="AI8836"/>
      <c r="AJ8836"/>
      <c r="AK8836"/>
      <c r="AL8836"/>
      <c r="AM8836"/>
      <c r="AN8836"/>
      <c r="AO8836"/>
      <c r="AP8836"/>
      <c r="AQ8836"/>
      <c r="AR8836"/>
      <c r="AS8836"/>
      <c r="AT8836"/>
      <c r="AU8836"/>
      <c r="AV8836"/>
      <c r="AW8836"/>
      <c r="AX8836"/>
      <c r="AY8836"/>
      <c r="AZ8836"/>
    </row>
    <row r="8837" spans="1:52">
      <c r="A8837"/>
      <c r="B8837"/>
      <c r="C8837"/>
      <c r="D8837"/>
      <c r="E8837"/>
      <c r="F8837"/>
      <c r="G8837"/>
      <c r="H8837"/>
      <c r="I8837"/>
      <c r="J8837"/>
      <c r="K8837"/>
      <c r="L8837"/>
      <c r="M8837"/>
      <c r="N8837"/>
      <c r="O8837"/>
      <c r="P8837"/>
      <c r="Q8837"/>
      <c r="R8837"/>
      <c r="S8837"/>
      <c r="T8837"/>
      <c r="U8837"/>
      <c r="V8837"/>
      <c r="W8837"/>
      <c r="X8837"/>
      <c r="Y8837"/>
      <c r="Z8837"/>
      <c r="AA8837"/>
      <c r="AB8837"/>
      <c r="AC8837"/>
      <c r="AD8837"/>
      <c r="AE8837"/>
      <c r="AF8837"/>
      <c r="AG8837"/>
      <c r="AH8837"/>
      <c r="AI8837"/>
      <c r="AJ8837"/>
      <c r="AK8837"/>
      <c r="AL8837"/>
      <c r="AM8837"/>
      <c r="AN8837"/>
      <c r="AO8837"/>
      <c r="AP8837"/>
      <c r="AQ8837"/>
      <c r="AR8837"/>
      <c r="AS8837"/>
      <c r="AT8837"/>
      <c r="AU8837"/>
      <c r="AV8837"/>
      <c r="AW8837"/>
      <c r="AX8837"/>
      <c r="AY8837"/>
      <c r="AZ8837"/>
    </row>
    <row r="8838" spans="1:52">
      <c r="A8838"/>
      <c r="B8838"/>
      <c r="C8838"/>
      <c r="D8838"/>
      <c r="E8838"/>
      <c r="F8838"/>
      <c r="G8838"/>
      <c r="H8838"/>
      <c r="I8838"/>
      <c r="J8838"/>
      <c r="K8838"/>
      <c r="L8838"/>
      <c r="M8838"/>
      <c r="N8838"/>
      <c r="O8838"/>
      <c r="P8838"/>
      <c r="Q8838"/>
      <c r="R8838"/>
      <c r="S8838"/>
      <c r="T8838"/>
      <c r="U8838"/>
      <c r="V8838"/>
      <c r="W8838"/>
      <c r="X8838"/>
      <c r="Y8838"/>
      <c r="Z8838"/>
      <c r="AA8838"/>
      <c r="AB8838"/>
      <c r="AC8838"/>
      <c r="AD8838"/>
      <c r="AE8838"/>
      <c r="AF8838"/>
      <c r="AG8838"/>
      <c r="AH8838"/>
      <c r="AI8838"/>
      <c r="AJ8838"/>
      <c r="AK8838"/>
      <c r="AL8838"/>
      <c r="AM8838"/>
      <c r="AN8838"/>
      <c r="AO8838"/>
      <c r="AP8838"/>
      <c r="AQ8838"/>
      <c r="AR8838"/>
      <c r="AS8838"/>
      <c r="AT8838"/>
      <c r="AU8838"/>
      <c r="AV8838"/>
      <c r="AW8838"/>
      <c r="AX8838"/>
      <c r="AY8838"/>
      <c r="AZ8838"/>
    </row>
    <row r="8839" spans="1:52">
      <c r="A8839"/>
      <c r="B8839"/>
      <c r="C8839"/>
      <c r="D8839"/>
      <c r="E8839"/>
      <c r="F8839"/>
      <c r="G8839"/>
      <c r="H8839"/>
      <c r="I8839"/>
      <c r="J8839"/>
      <c r="K8839"/>
      <c r="L8839"/>
      <c r="M8839"/>
      <c r="N8839"/>
      <c r="O8839"/>
      <c r="P8839"/>
      <c r="Q8839"/>
      <c r="R8839"/>
      <c r="S8839"/>
      <c r="T8839"/>
      <c r="U8839"/>
      <c r="V8839"/>
      <c r="W8839"/>
      <c r="X8839"/>
      <c r="Y8839"/>
      <c r="Z8839"/>
      <c r="AA8839"/>
      <c r="AB8839"/>
      <c r="AC8839"/>
      <c r="AD8839"/>
      <c r="AE8839"/>
      <c r="AF8839"/>
      <c r="AG8839"/>
      <c r="AH8839"/>
      <c r="AI8839"/>
      <c r="AJ8839"/>
      <c r="AK8839"/>
      <c r="AL8839"/>
      <c r="AM8839"/>
      <c r="AN8839"/>
      <c r="AO8839"/>
      <c r="AP8839"/>
      <c r="AQ8839"/>
      <c r="AR8839"/>
      <c r="AS8839"/>
      <c r="AT8839"/>
      <c r="AU8839"/>
      <c r="AV8839"/>
      <c r="AW8839"/>
      <c r="AX8839"/>
      <c r="AY8839"/>
      <c r="AZ8839"/>
    </row>
    <row r="8840" spans="1:52">
      <c r="A8840"/>
      <c r="B8840"/>
      <c r="C8840"/>
      <c r="D8840"/>
      <c r="E8840"/>
      <c r="F8840"/>
      <c r="G8840"/>
      <c r="H8840"/>
      <c r="I8840"/>
      <c r="J8840"/>
      <c r="K8840"/>
      <c r="L8840"/>
      <c r="M8840"/>
      <c r="N8840"/>
      <c r="O8840"/>
      <c r="P8840"/>
      <c r="Q8840"/>
      <c r="R8840"/>
      <c r="S8840"/>
      <c r="T8840"/>
      <c r="U8840"/>
      <c r="V8840"/>
      <c r="W8840"/>
      <c r="X8840"/>
      <c r="Y8840"/>
      <c r="Z8840"/>
      <c r="AA8840"/>
      <c r="AB8840"/>
      <c r="AC8840"/>
      <c r="AD8840"/>
      <c r="AE8840"/>
      <c r="AF8840"/>
      <c r="AG8840"/>
      <c r="AH8840"/>
      <c r="AI8840"/>
      <c r="AJ8840"/>
      <c r="AK8840"/>
      <c r="AL8840"/>
      <c r="AM8840"/>
      <c r="AN8840"/>
      <c r="AO8840"/>
      <c r="AP8840"/>
      <c r="AQ8840"/>
      <c r="AR8840"/>
      <c r="AS8840"/>
      <c r="AT8840"/>
      <c r="AU8840"/>
      <c r="AV8840"/>
      <c r="AW8840"/>
      <c r="AX8840"/>
      <c r="AY8840"/>
      <c r="AZ8840"/>
    </row>
    <row r="8841" spans="1:52">
      <c r="A8841"/>
      <c r="B8841"/>
      <c r="C8841"/>
      <c r="D8841"/>
      <c r="E8841"/>
      <c r="F8841"/>
      <c r="G8841"/>
      <c r="H8841"/>
      <c r="I8841"/>
      <c r="J8841"/>
      <c r="K8841"/>
      <c r="L8841"/>
      <c r="M8841"/>
      <c r="N8841"/>
      <c r="O8841"/>
      <c r="P8841"/>
      <c r="Q8841"/>
      <c r="R8841"/>
      <c r="S8841"/>
      <c r="T8841"/>
      <c r="U8841"/>
      <c r="V8841"/>
      <c r="W8841"/>
      <c r="X8841"/>
      <c r="Y8841"/>
      <c r="Z8841"/>
      <c r="AA8841"/>
      <c r="AB8841"/>
      <c r="AC8841"/>
      <c r="AD8841"/>
      <c r="AE8841"/>
      <c r="AF8841"/>
      <c r="AG8841"/>
      <c r="AH8841"/>
      <c r="AI8841"/>
      <c r="AJ8841"/>
      <c r="AK8841"/>
      <c r="AL8841"/>
      <c r="AM8841"/>
      <c r="AN8841"/>
      <c r="AO8841"/>
      <c r="AP8841"/>
      <c r="AQ8841"/>
      <c r="AR8841"/>
      <c r="AS8841"/>
      <c r="AT8841"/>
      <c r="AU8841"/>
      <c r="AV8841"/>
      <c r="AW8841"/>
      <c r="AX8841"/>
      <c r="AY8841"/>
      <c r="AZ8841"/>
    </row>
    <row r="8842" spans="1:52">
      <c r="A8842"/>
      <c r="B8842"/>
      <c r="C8842"/>
      <c r="D8842"/>
      <c r="E8842"/>
      <c r="F8842"/>
      <c r="G8842"/>
      <c r="H8842"/>
      <c r="I8842"/>
      <c r="J8842"/>
      <c r="K8842"/>
      <c r="L8842"/>
      <c r="M8842"/>
      <c r="N8842"/>
      <c r="O8842"/>
      <c r="P8842"/>
      <c r="Q8842"/>
      <c r="R8842"/>
      <c r="S8842"/>
      <c r="T8842"/>
      <c r="U8842"/>
      <c r="V8842"/>
      <c r="W8842"/>
      <c r="X8842"/>
      <c r="Y8842"/>
      <c r="Z8842"/>
      <c r="AA8842"/>
      <c r="AB8842"/>
      <c r="AC8842"/>
      <c r="AD8842"/>
      <c r="AE8842"/>
      <c r="AF8842"/>
      <c r="AG8842"/>
      <c r="AH8842"/>
      <c r="AI8842"/>
      <c r="AJ8842"/>
      <c r="AK8842"/>
      <c r="AL8842"/>
      <c r="AM8842"/>
      <c r="AN8842"/>
      <c r="AO8842"/>
      <c r="AP8842"/>
      <c r="AQ8842"/>
      <c r="AR8842"/>
      <c r="AS8842"/>
      <c r="AT8842"/>
      <c r="AU8842"/>
      <c r="AV8842"/>
      <c r="AW8842"/>
      <c r="AX8842"/>
      <c r="AY8842"/>
      <c r="AZ8842"/>
    </row>
    <row r="8843" spans="1:52">
      <c r="A8843"/>
      <c r="B8843"/>
      <c r="C8843"/>
      <c r="D8843"/>
      <c r="E8843"/>
      <c r="F8843"/>
      <c r="G8843"/>
      <c r="H8843"/>
      <c r="I8843"/>
      <c r="J8843"/>
      <c r="K8843"/>
      <c r="L8843"/>
      <c r="M8843"/>
      <c r="N8843"/>
      <c r="O8843"/>
      <c r="P8843"/>
      <c r="Q8843"/>
      <c r="R8843"/>
      <c r="S8843"/>
      <c r="T8843"/>
      <c r="U8843"/>
      <c r="V8843"/>
      <c r="W8843"/>
      <c r="X8843"/>
      <c r="Y8843"/>
      <c r="Z8843"/>
      <c r="AA8843"/>
      <c r="AB8843"/>
      <c r="AC8843"/>
      <c r="AD8843"/>
      <c r="AE8843"/>
      <c r="AF8843"/>
      <c r="AG8843"/>
      <c r="AH8843"/>
      <c r="AI8843"/>
      <c r="AJ8843"/>
      <c r="AK8843"/>
      <c r="AL8843"/>
      <c r="AM8843"/>
      <c r="AN8843"/>
      <c r="AO8843"/>
      <c r="AP8843"/>
      <c r="AQ8843"/>
      <c r="AR8843"/>
      <c r="AS8843"/>
      <c r="AT8843"/>
      <c r="AU8843"/>
      <c r="AV8843"/>
      <c r="AW8843"/>
      <c r="AX8843"/>
      <c r="AY8843"/>
      <c r="AZ8843"/>
    </row>
    <row r="8844" spans="1:52">
      <c r="A8844"/>
      <c r="B8844"/>
      <c r="C8844"/>
      <c r="D8844"/>
      <c r="E8844"/>
      <c r="F8844"/>
      <c r="G8844"/>
      <c r="H8844"/>
      <c r="I8844"/>
      <c r="J8844"/>
      <c r="K8844"/>
      <c r="L8844"/>
      <c r="M8844"/>
      <c r="N8844"/>
      <c r="O8844"/>
      <c r="P8844"/>
      <c r="Q8844"/>
      <c r="R8844"/>
      <c r="S8844"/>
      <c r="T8844"/>
      <c r="U8844"/>
      <c r="V8844"/>
      <c r="W8844"/>
      <c r="X8844"/>
      <c r="Y8844"/>
      <c r="Z8844"/>
      <c r="AA8844"/>
      <c r="AB8844"/>
      <c r="AC8844"/>
      <c r="AD8844"/>
      <c r="AE8844"/>
      <c r="AF8844"/>
      <c r="AG8844"/>
      <c r="AH8844"/>
      <c r="AI8844"/>
      <c r="AJ8844"/>
      <c r="AK8844"/>
      <c r="AL8844"/>
      <c r="AM8844"/>
      <c r="AN8844"/>
      <c r="AO8844"/>
      <c r="AP8844"/>
      <c r="AQ8844"/>
      <c r="AR8844"/>
      <c r="AS8844"/>
      <c r="AT8844"/>
      <c r="AU8844"/>
      <c r="AV8844"/>
      <c r="AW8844"/>
      <c r="AX8844"/>
      <c r="AY8844"/>
      <c r="AZ8844"/>
    </row>
    <row r="8845" spans="1:52">
      <c r="A8845"/>
      <c r="B8845"/>
      <c r="C8845"/>
      <c r="D8845"/>
      <c r="E8845"/>
      <c r="F8845"/>
      <c r="G8845"/>
      <c r="H8845"/>
      <c r="I8845"/>
      <c r="J8845"/>
      <c r="K8845"/>
      <c r="L8845"/>
      <c r="M8845"/>
      <c r="N8845"/>
      <c r="O8845"/>
      <c r="P8845"/>
      <c r="Q8845"/>
      <c r="R8845"/>
      <c r="S8845"/>
      <c r="T8845"/>
      <c r="U8845"/>
      <c r="V8845"/>
      <c r="W8845"/>
      <c r="X8845"/>
      <c r="Y8845"/>
      <c r="Z8845"/>
      <c r="AA8845"/>
      <c r="AB8845"/>
      <c r="AC8845"/>
      <c r="AD8845"/>
      <c r="AE8845"/>
      <c r="AF8845"/>
      <c r="AG8845"/>
      <c r="AH8845"/>
      <c r="AI8845"/>
      <c r="AJ8845"/>
      <c r="AK8845"/>
      <c r="AL8845"/>
      <c r="AM8845"/>
      <c r="AN8845"/>
      <c r="AO8845"/>
      <c r="AP8845"/>
      <c r="AQ8845"/>
      <c r="AR8845"/>
      <c r="AS8845"/>
      <c r="AT8845"/>
      <c r="AU8845"/>
      <c r="AV8845"/>
      <c r="AW8845"/>
      <c r="AX8845"/>
      <c r="AY8845"/>
      <c r="AZ8845"/>
    </row>
    <row r="8846" spans="1:52">
      <c r="A8846"/>
      <c r="B8846"/>
      <c r="C8846"/>
      <c r="D8846"/>
      <c r="E8846"/>
      <c r="F8846"/>
      <c r="G8846"/>
      <c r="H8846"/>
      <c r="I8846"/>
      <c r="J8846"/>
      <c r="K8846"/>
      <c r="L8846"/>
      <c r="M8846"/>
      <c r="N8846"/>
      <c r="O8846"/>
      <c r="P8846"/>
      <c r="Q8846"/>
      <c r="R8846"/>
      <c r="S8846"/>
      <c r="T8846"/>
      <c r="U8846"/>
      <c r="V8846"/>
      <c r="W8846"/>
      <c r="X8846"/>
      <c r="Y8846"/>
      <c r="Z8846"/>
      <c r="AA8846"/>
      <c r="AB8846"/>
      <c r="AC8846"/>
      <c r="AD8846"/>
      <c r="AE8846"/>
      <c r="AF8846"/>
      <c r="AG8846"/>
      <c r="AH8846"/>
      <c r="AI8846"/>
      <c r="AJ8846"/>
      <c r="AK8846"/>
      <c r="AL8846"/>
      <c r="AM8846"/>
      <c r="AN8846"/>
      <c r="AO8846"/>
      <c r="AP8846"/>
      <c r="AQ8846"/>
      <c r="AR8846"/>
      <c r="AS8846"/>
      <c r="AT8846"/>
      <c r="AU8846"/>
      <c r="AV8846"/>
      <c r="AW8846"/>
      <c r="AX8846"/>
      <c r="AY8846"/>
      <c r="AZ8846"/>
    </row>
    <row r="8847" spans="1:52">
      <c r="A8847"/>
      <c r="B8847"/>
      <c r="C8847"/>
      <c r="D8847"/>
      <c r="E8847"/>
      <c r="F8847"/>
      <c r="G8847"/>
      <c r="H8847"/>
      <c r="I8847"/>
      <c r="J8847"/>
      <c r="K8847"/>
      <c r="L8847"/>
      <c r="M8847"/>
      <c r="N8847"/>
      <c r="O8847"/>
      <c r="P8847"/>
      <c r="Q8847"/>
      <c r="R8847"/>
      <c r="S8847"/>
      <c r="T8847"/>
      <c r="U8847"/>
      <c r="V8847"/>
      <c r="W8847"/>
      <c r="X8847"/>
      <c r="Y8847"/>
      <c r="Z8847"/>
      <c r="AA8847"/>
      <c r="AB8847"/>
      <c r="AC8847"/>
      <c r="AD8847"/>
      <c r="AE8847"/>
      <c r="AF8847"/>
      <c r="AG8847"/>
      <c r="AH8847"/>
      <c r="AI8847"/>
      <c r="AJ8847"/>
      <c r="AK8847"/>
      <c r="AL8847"/>
      <c r="AM8847"/>
      <c r="AN8847"/>
      <c r="AO8847"/>
      <c r="AP8847"/>
      <c r="AQ8847"/>
      <c r="AR8847"/>
      <c r="AS8847"/>
      <c r="AT8847"/>
      <c r="AU8847"/>
      <c r="AV8847"/>
      <c r="AW8847"/>
      <c r="AX8847"/>
      <c r="AY8847"/>
      <c r="AZ8847"/>
    </row>
    <row r="8848" spans="1:52">
      <c r="A8848"/>
      <c r="B8848"/>
      <c r="C8848"/>
      <c r="D8848"/>
      <c r="E8848"/>
      <c r="F8848"/>
      <c r="G8848"/>
      <c r="H8848"/>
      <c r="I8848"/>
      <c r="J8848"/>
      <c r="K8848"/>
      <c r="L8848"/>
      <c r="M8848"/>
      <c r="N8848"/>
      <c r="O8848"/>
      <c r="P8848"/>
      <c r="Q8848"/>
      <c r="R8848"/>
      <c r="S8848"/>
      <c r="T8848"/>
      <c r="U8848"/>
      <c r="V8848"/>
      <c r="W8848"/>
      <c r="X8848"/>
      <c r="Y8848"/>
      <c r="Z8848"/>
      <c r="AA8848"/>
      <c r="AB8848"/>
      <c r="AC8848"/>
      <c r="AD8848"/>
      <c r="AE8848"/>
      <c r="AF8848"/>
      <c r="AG8848"/>
      <c r="AH8848"/>
      <c r="AI8848"/>
      <c r="AJ8848"/>
      <c r="AK8848"/>
      <c r="AL8848"/>
      <c r="AM8848"/>
      <c r="AN8848"/>
      <c r="AO8848"/>
      <c r="AP8848"/>
      <c r="AQ8848"/>
      <c r="AR8848"/>
      <c r="AS8848"/>
      <c r="AT8848"/>
      <c r="AU8848"/>
      <c r="AV8848"/>
      <c r="AW8848"/>
      <c r="AX8848"/>
      <c r="AY8848"/>
      <c r="AZ8848"/>
    </row>
    <row r="8849" spans="1:52">
      <c r="A8849"/>
      <c r="B8849"/>
      <c r="C8849"/>
      <c r="D8849"/>
      <c r="E8849"/>
      <c r="F8849"/>
      <c r="G8849"/>
      <c r="H8849"/>
      <c r="I8849"/>
      <c r="J8849"/>
      <c r="K8849"/>
      <c r="L8849"/>
      <c r="M8849"/>
      <c r="N8849"/>
      <c r="O8849"/>
      <c r="P8849"/>
      <c r="Q8849"/>
      <c r="R8849"/>
      <c r="S8849"/>
      <c r="T8849"/>
      <c r="U8849"/>
      <c r="V8849"/>
      <c r="W8849"/>
      <c r="X8849"/>
      <c r="Y8849"/>
      <c r="Z8849"/>
      <c r="AA8849"/>
      <c r="AB8849"/>
      <c r="AC8849"/>
      <c r="AD8849"/>
      <c r="AE8849"/>
      <c r="AF8849"/>
      <c r="AG8849"/>
      <c r="AH8849"/>
      <c r="AI8849"/>
      <c r="AJ8849"/>
      <c r="AK8849"/>
      <c r="AL8849"/>
      <c r="AM8849"/>
      <c r="AN8849"/>
      <c r="AO8849"/>
      <c r="AP8849"/>
      <c r="AQ8849"/>
      <c r="AR8849"/>
      <c r="AS8849"/>
      <c r="AT8849"/>
      <c r="AU8849"/>
      <c r="AV8849"/>
      <c r="AW8849"/>
      <c r="AX8849"/>
      <c r="AY8849"/>
      <c r="AZ8849"/>
    </row>
    <row r="8850" spans="1:52">
      <c r="A8850"/>
      <c r="B8850"/>
      <c r="C8850"/>
      <c r="D8850"/>
      <c r="E8850"/>
      <c r="F8850"/>
      <c r="G8850"/>
      <c r="H8850"/>
      <c r="I8850"/>
      <c r="J8850"/>
      <c r="K8850"/>
      <c r="L8850"/>
      <c r="M8850"/>
      <c r="N8850"/>
      <c r="O8850"/>
      <c r="P8850"/>
      <c r="Q8850"/>
      <c r="R8850"/>
      <c r="S8850"/>
      <c r="T8850"/>
      <c r="U8850"/>
      <c r="V8850"/>
      <c r="W8850"/>
      <c r="X8850"/>
      <c r="Y8850"/>
      <c r="Z8850"/>
      <c r="AA8850"/>
      <c r="AB8850"/>
      <c r="AC8850"/>
      <c r="AD8850"/>
      <c r="AE8850"/>
      <c r="AF8850"/>
      <c r="AG8850"/>
      <c r="AH8850"/>
      <c r="AI8850"/>
      <c r="AJ8850"/>
      <c r="AK8850"/>
      <c r="AL8850"/>
      <c r="AM8850"/>
      <c r="AN8850"/>
      <c r="AO8850"/>
      <c r="AP8850"/>
      <c r="AQ8850"/>
      <c r="AR8850"/>
      <c r="AS8850"/>
      <c r="AT8850"/>
      <c r="AU8850"/>
      <c r="AV8850"/>
      <c r="AW8850"/>
      <c r="AX8850"/>
      <c r="AY8850"/>
      <c r="AZ8850"/>
    </row>
    <row r="8851" spans="1:52">
      <c r="A8851"/>
      <c r="B8851"/>
      <c r="C8851"/>
      <c r="D8851"/>
      <c r="E8851"/>
      <c r="F8851"/>
      <c r="G8851"/>
      <c r="H8851"/>
      <c r="I8851"/>
      <c r="J8851"/>
      <c r="K8851"/>
      <c r="L8851"/>
      <c r="M8851"/>
      <c r="N8851"/>
      <c r="O8851"/>
      <c r="P8851"/>
      <c r="Q8851"/>
      <c r="R8851"/>
      <c r="S8851"/>
      <c r="T8851"/>
      <c r="U8851"/>
      <c r="V8851"/>
      <c r="W8851"/>
      <c r="X8851"/>
      <c r="Y8851"/>
      <c r="Z8851"/>
      <c r="AA8851"/>
      <c r="AB8851"/>
      <c r="AC8851"/>
      <c r="AD8851"/>
      <c r="AE8851"/>
      <c r="AF8851"/>
      <c r="AG8851"/>
      <c r="AH8851"/>
      <c r="AI8851"/>
      <c r="AJ8851"/>
      <c r="AK8851"/>
      <c r="AL8851"/>
      <c r="AM8851"/>
      <c r="AN8851"/>
      <c r="AO8851"/>
      <c r="AP8851"/>
      <c r="AQ8851"/>
      <c r="AR8851"/>
      <c r="AS8851"/>
      <c r="AT8851"/>
      <c r="AU8851"/>
      <c r="AV8851"/>
      <c r="AW8851"/>
      <c r="AX8851"/>
      <c r="AY8851"/>
      <c r="AZ8851"/>
    </row>
    <row r="8852" spans="1:52">
      <c r="A8852"/>
      <c r="B8852"/>
      <c r="C8852"/>
      <c r="D8852"/>
      <c r="E8852"/>
      <c r="F8852"/>
      <c r="G8852"/>
      <c r="H8852"/>
      <c r="I8852"/>
      <c r="J8852"/>
      <c r="K8852"/>
      <c r="L8852"/>
      <c r="M8852"/>
      <c r="N8852"/>
      <c r="O8852"/>
      <c r="P8852"/>
      <c r="Q8852"/>
      <c r="R8852"/>
      <c r="S8852"/>
      <c r="T8852"/>
      <c r="U8852"/>
      <c r="V8852"/>
      <c r="W8852"/>
      <c r="X8852"/>
      <c r="Y8852"/>
      <c r="Z8852"/>
      <c r="AA8852"/>
      <c r="AB8852"/>
      <c r="AC8852"/>
      <c r="AD8852"/>
      <c r="AE8852"/>
      <c r="AF8852"/>
      <c r="AG8852"/>
      <c r="AH8852"/>
      <c r="AI8852"/>
      <c r="AJ8852"/>
      <c r="AK8852"/>
      <c r="AL8852"/>
      <c r="AM8852"/>
      <c r="AN8852"/>
      <c r="AO8852"/>
      <c r="AP8852"/>
      <c r="AQ8852"/>
      <c r="AR8852"/>
      <c r="AS8852"/>
      <c r="AT8852"/>
      <c r="AU8852"/>
      <c r="AV8852"/>
      <c r="AW8852"/>
      <c r="AX8852"/>
      <c r="AY8852"/>
      <c r="AZ8852"/>
    </row>
    <row r="8853" spans="1:52">
      <c r="A8853"/>
      <c r="B8853"/>
      <c r="C8853"/>
      <c r="D8853"/>
      <c r="E8853"/>
      <c r="F8853"/>
      <c r="G8853"/>
      <c r="H8853"/>
      <c r="I8853"/>
      <c r="J8853"/>
      <c r="K8853"/>
      <c r="L8853"/>
      <c r="M8853"/>
      <c r="N8853"/>
      <c r="O8853"/>
      <c r="P8853"/>
      <c r="Q8853"/>
      <c r="R8853"/>
      <c r="S8853"/>
      <c r="T8853"/>
      <c r="U8853"/>
      <c r="V8853"/>
      <c r="W8853"/>
      <c r="X8853"/>
      <c r="Y8853"/>
      <c r="Z8853"/>
      <c r="AA8853"/>
      <c r="AB8853"/>
      <c r="AC8853"/>
      <c r="AD8853"/>
      <c r="AE8853"/>
      <c r="AF8853"/>
      <c r="AG8853"/>
      <c r="AH8853"/>
      <c r="AI8853"/>
      <c r="AJ8853"/>
      <c r="AK8853"/>
      <c r="AL8853"/>
      <c r="AM8853"/>
      <c r="AN8853"/>
      <c r="AO8853"/>
      <c r="AP8853"/>
      <c r="AQ8853"/>
      <c r="AR8853"/>
      <c r="AS8853"/>
      <c r="AT8853"/>
      <c r="AU8853"/>
      <c r="AV8853"/>
      <c r="AW8853"/>
      <c r="AX8853"/>
      <c r="AY8853"/>
      <c r="AZ8853"/>
    </row>
    <row r="8854" spans="1:52">
      <c r="A8854"/>
      <c r="B8854"/>
      <c r="C8854"/>
      <c r="D8854"/>
      <c r="E8854"/>
      <c r="F8854"/>
      <c r="G8854"/>
      <c r="H8854"/>
      <c r="I8854"/>
      <c r="J8854"/>
      <c r="K8854"/>
      <c r="L8854"/>
      <c r="M8854"/>
      <c r="N8854"/>
      <c r="O8854"/>
      <c r="P8854"/>
      <c r="Q8854"/>
      <c r="R8854"/>
      <c r="S8854"/>
      <c r="T8854"/>
      <c r="U8854"/>
      <c r="V8854"/>
      <c r="W8854"/>
      <c r="X8854"/>
      <c r="Y8854"/>
      <c r="Z8854"/>
      <c r="AA8854"/>
      <c r="AB8854"/>
      <c r="AC8854"/>
      <c r="AD8854"/>
      <c r="AE8854"/>
      <c r="AF8854"/>
      <c r="AG8854"/>
      <c r="AH8854"/>
      <c r="AI8854"/>
      <c r="AJ8854"/>
      <c r="AK8854"/>
      <c r="AL8854"/>
      <c r="AM8854"/>
      <c r="AN8854"/>
      <c r="AO8854"/>
      <c r="AP8854"/>
      <c r="AQ8854"/>
      <c r="AR8854"/>
      <c r="AS8854"/>
      <c r="AT8854"/>
      <c r="AU8854"/>
      <c r="AV8854"/>
      <c r="AW8854"/>
      <c r="AX8854"/>
      <c r="AY8854"/>
      <c r="AZ8854"/>
    </row>
    <row r="8855" spans="1:52">
      <c r="A8855"/>
      <c r="B8855"/>
      <c r="C8855"/>
      <c r="D8855"/>
      <c r="E8855"/>
      <c r="F8855"/>
      <c r="G8855"/>
      <c r="H8855"/>
      <c r="I8855"/>
      <c r="J8855"/>
      <c r="K8855"/>
      <c r="L8855"/>
      <c r="M8855"/>
      <c r="N8855"/>
      <c r="O8855"/>
      <c r="P8855"/>
      <c r="Q8855"/>
      <c r="R8855"/>
      <c r="S8855"/>
      <c r="T8855"/>
      <c r="U8855"/>
      <c r="V8855"/>
      <c r="W8855"/>
      <c r="X8855"/>
      <c r="Y8855"/>
      <c r="Z8855"/>
      <c r="AA8855"/>
      <c r="AB8855"/>
      <c r="AC8855"/>
      <c r="AD8855"/>
      <c r="AE8855"/>
      <c r="AF8855"/>
      <c r="AG8855"/>
      <c r="AH8855"/>
      <c r="AI8855"/>
      <c r="AJ8855"/>
      <c r="AK8855"/>
      <c r="AL8855"/>
      <c r="AM8855"/>
      <c r="AN8855"/>
      <c r="AO8855"/>
      <c r="AP8855"/>
      <c r="AQ8855"/>
      <c r="AR8855"/>
      <c r="AS8855"/>
      <c r="AT8855"/>
      <c r="AU8855"/>
      <c r="AV8855"/>
      <c r="AW8855"/>
      <c r="AX8855"/>
      <c r="AY8855"/>
      <c r="AZ8855"/>
    </row>
    <row r="8856" spans="1:52">
      <c r="A8856"/>
      <c r="B8856"/>
      <c r="C8856"/>
      <c r="D8856"/>
      <c r="E8856"/>
      <c r="F8856"/>
      <c r="G8856"/>
      <c r="H8856"/>
      <c r="I8856"/>
      <c r="J8856"/>
      <c r="K8856"/>
      <c r="L8856"/>
      <c r="M8856"/>
      <c r="N8856"/>
      <c r="O8856"/>
      <c r="P8856"/>
      <c r="Q8856"/>
      <c r="R8856"/>
      <c r="S8856"/>
      <c r="T8856"/>
      <c r="U8856"/>
      <c r="V8856"/>
      <c r="W8856"/>
      <c r="X8856"/>
      <c r="Y8856"/>
      <c r="Z8856"/>
      <c r="AA8856"/>
      <c r="AB8856"/>
      <c r="AC8856"/>
      <c r="AD8856"/>
      <c r="AE8856"/>
      <c r="AF8856"/>
      <c r="AG8856"/>
      <c r="AH8856"/>
      <c r="AI8856"/>
      <c r="AJ8856"/>
      <c r="AK8856"/>
      <c r="AL8856"/>
      <c r="AM8856"/>
      <c r="AN8856"/>
      <c r="AO8856"/>
      <c r="AP8856"/>
      <c r="AQ8856"/>
      <c r="AR8856"/>
      <c r="AS8856"/>
      <c r="AT8856"/>
      <c r="AU8856"/>
      <c r="AV8856"/>
      <c r="AW8856"/>
      <c r="AX8856"/>
      <c r="AY8856"/>
      <c r="AZ8856"/>
    </row>
    <row r="8857" spans="1:52">
      <c r="A8857"/>
      <c r="B8857"/>
      <c r="C8857"/>
      <c r="D8857"/>
      <c r="E8857"/>
      <c r="F8857"/>
      <c r="G8857"/>
      <c r="H8857"/>
      <c r="I8857"/>
      <c r="J8857"/>
      <c r="K8857"/>
      <c r="L8857"/>
      <c r="M8857"/>
      <c r="N8857"/>
      <c r="O8857"/>
      <c r="P8857"/>
      <c r="Q8857"/>
      <c r="R8857"/>
      <c r="S8857"/>
      <c r="T8857"/>
      <c r="U8857"/>
      <c r="V8857"/>
      <c r="W8857"/>
      <c r="X8857"/>
      <c r="Y8857"/>
      <c r="Z8857"/>
      <c r="AA8857"/>
      <c r="AB8857"/>
      <c r="AC8857"/>
      <c r="AD8857"/>
      <c r="AE8857"/>
      <c r="AF8857"/>
      <c r="AG8857"/>
      <c r="AH8857"/>
      <c r="AI8857"/>
      <c r="AJ8857"/>
      <c r="AK8857"/>
      <c r="AL8857"/>
      <c r="AM8857"/>
      <c r="AN8857"/>
      <c r="AO8857"/>
      <c r="AP8857"/>
      <c r="AQ8857"/>
      <c r="AR8857"/>
      <c r="AS8857"/>
      <c r="AT8857"/>
      <c r="AU8857"/>
      <c r="AV8857"/>
      <c r="AW8857"/>
      <c r="AX8857"/>
      <c r="AY8857"/>
      <c r="AZ8857"/>
    </row>
    <row r="8858" spans="1:52">
      <c r="A8858"/>
      <c r="B8858"/>
      <c r="C8858"/>
      <c r="D8858"/>
      <c r="E8858"/>
      <c r="F8858"/>
      <c r="G8858"/>
      <c r="H8858"/>
      <c r="I8858"/>
      <c r="J8858"/>
      <c r="K8858"/>
      <c r="L8858"/>
      <c r="M8858"/>
      <c r="N8858"/>
      <c r="O8858"/>
      <c r="P8858"/>
      <c r="Q8858"/>
      <c r="R8858"/>
      <c r="S8858"/>
      <c r="T8858"/>
      <c r="U8858"/>
      <c r="V8858"/>
      <c r="W8858"/>
      <c r="X8858"/>
      <c r="Y8858"/>
      <c r="Z8858"/>
      <c r="AA8858"/>
      <c r="AB8858"/>
      <c r="AC8858"/>
      <c r="AD8858"/>
      <c r="AE8858"/>
      <c r="AF8858"/>
      <c r="AG8858"/>
      <c r="AH8858"/>
      <c r="AI8858"/>
      <c r="AJ8858"/>
      <c r="AK8858"/>
      <c r="AL8858"/>
      <c r="AM8858"/>
      <c r="AN8858"/>
      <c r="AO8858"/>
      <c r="AP8858"/>
      <c r="AQ8858"/>
      <c r="AR8858"/>
      <c r="AS8858"/>
      <c r="AT8858"/>
      <c r="AU8858"/>
      <c r="AV8858"/>
      <c r="AW8858"/>
      <c r="AX8858"/>
      <c r="AY8858"/>
      <c r="AZ8858"/>
    </row>
    <row r="8859" spans="1:52">
      <c r="A8859"/>
      <c r="B8859"/>
      <c r="C8859"/>
      <c r="D8859"/>
      <c r="E8859"/>
      <c r="F8859"/>
      <c r="G8859"/>
      <c r="H8859"/>
      <c r="I8859"/>
      <c r="J8859"/>
      <c r="K8859"/>
      <c r="L8859"/>
      <c r="M8859"/>
      <c r="N8859"/>
      <c r="O8859"/>
      <c r="P8859"/>
      <c r="Q8859"/>
      <c r="R8859"/>
      <c r="S8859"/>
      <c r="T8859"/>
      <c r="U8859"/>
      <c r="V8859"/>
      <c r="W8859"/>
      <c r="X8859"/>
      <c r="Y8859"/>
      <c r="Z8859"/>
      <c r="AA8859"/>
      <c r="AB8859"/>
      <c r="AC8859"/>
      <c r="AD8859"/>
      <c r="AE8859"/>
      <c r="AF8859"/>
      <c r="AG8859"/>
      <c r="AH8859"/>
      <c r="AI8859"/>
      <c r="AJ8859"/>
      <c r="AK8859"/>
      <c r="AL8859"/>
      <c r="AM8859"/>
      <c r="AN8859"/>
      <c r="AO8859"/>
      <c r="AP8859"/>
      <c r="AQ8859"/>
      <c r="AR8859"/>
      <c r="AS8859"/>
      <c r="AT8859"/>
      <c r="AU8859"/>
      <c r="AV8859"/>
      <c r="AW8859"/>
      <c r="AX8859"/>
      <c r="AY8859"/>
      <c r="AZ8859"/>
    </row>
    <row r="8860" spans="1:52">
      <c r="A8860"/>
      <c r="B8860"/>
      <c r="C8860"/>
      <c r="D8860"/>
      <c r="E8860"/>
      <c r="F8860"/>
      <c r="G8860"/>
      <c r="H8860"/>
      <c r="I8860"/>
      <c r="J8860"/>
      <c r="K8860"/>
      <c r="L8860"/>
      <c r="M8860"/>
      <c r="N8860"/>
      <c r="O8860"/>
      <c r="P8860"/>
      <c r="Q8860"/>
      <c r="R8860"/>
      <c r="S8860"/>
      <c r="T8860"/>
      <c r="U8860"/>
      <c r="V8860"/>
      <c r="W8860"/>
      <c r="X8860"/>
      <c r="Y8860"/>
      <c r="Z8860"/>
      <c r="AA8860"/>
      <c r="AB8860"/>
      <c r="AC8860"/>
      <c r="AD8860"/>
      <c r="AE8860"/>
      <c r="AF8860"/>
      <c r="AG8860"/>
      <c r="AH8860"/>
      <c r="AI8860"/>
      <c r="AJ8860"/>
      <c r="AK8860"/>
      <c r="AL8860"/>
      <c r="AM8860"/>
      <c r="AN8860"/>
      <c r="AO8860"/>
      <c r="AP8860"/>
      <c r="AQ8860"/>
      <c r="AR8860"/>
      <c r="AS8860"/>
      <c r="AT8860"/>
      <c r="AU8860"/>
      <c r="AV8860"/>
      <c r="AW8860"/>
      <c r="AX8860"/>
      <c r="AY8860"/>
      <c r="AZ8860"/>
    </row>
    <row r="8861" spans="1:52">
      <c r="A8861"/>
      <c r="B8861"/>
      <c r="C8861"/>
      <c r="D8861"/>
      <c r="E8861"/>
      <c r="F8861"/>
      <c r="G8861"/>
      <c r="H8861"/>
      <c r="I8861"/>
      <c r="J8861"/>
      <c r="K8861"/>
      <c r="L8861"/>
      <c r="M8861"/>
      <c r="N8861"/>
      <c r="O8861"/>
      <c r="P8861"/>
      <c r="Q8861"/>
      <c r="R8861"/>
      <c r="S8861"/>
      <c r="T8861"/>
      <c r="U8861"/>
      <c r="V8861"/>
      <c r="W8861"/>
      <c r="X8861"/>
      <c r="Y8861"/>
      <c r="Z8861"/>
      <c r="AA8861"/>
      <c r="AB8861"/>
      <c r="AC8861"/>
      <c r="AD8861"/>
      <c r="AE8861"/>
      <c r="AF8861"/>
      <c r="AG8861"/>
      <c r="AH8861"/>
      <c r="AI8861"/>
      <c r="AJ8861"/>
      <c r="AK8861"/>
      <c r="AL8861"/>
      <c r="AM8861"/>
      <c r="AN8861"/>
      <c r="AO8861"/>
      <c r="AP8861"/>
      <c r="AQ8861"/>
      <c r="AR8861"/>
      <c r="AS8861"/>
      <c r="AT8861"/>
      <c r="AU8861"/>
      <c r="AV8861"/>
      <c r="AW8861"/>
      <c r="AX8861"/>
      <c r="AY8861"/>
      <c r="AZ8861"/>
    </row>
    <row r="8862" spans="1:52">
      <c r="A8862"/>
      <c r="B8862"/>
      <c r="C8862"/>
      <c r="D8862"/>
      <c r="E8862"/>
      <c r="F8862"/>
      <c r="G8862"/>
      <c r="H8862"/>
      <c r="I8862"/>
      <c r="J8862"/>
      <c r="K8862"/>
      <c r="L8862"/>
      <c r="M8862"/>
      <c r="N8862"/>
      <c r="O8862"/>
      <c r="P8862"/>
      <c r="Q8862"/>
      <c r="R8862"/>
      <c r="S8862"/>
      <c r="T8862"/>
      <c r="U8862"/>
      <c r="V8862"/>
      <c r="W8862"/>
      <c r="X8862"/>
      <c r="Y8862"/>
      <c r="Z8862"/>
      <c r="AA8862"/>
      <c r="AB8862"/>
      <c r="AC8862"/>
      <c r="AD8862"/>
      <c r="AE8862"/>
      <c r="AF8862"/>
      <c r="AG8862"/>
      <c r="AH8862"/>
      <c r="AI8862"/>
      <c r="AJ8862"/>
      <c r="AK8862"/>
      <c r="AL8862"/>
      <c r="AM8862"/>
      <c r="AN8862"/>
      <c r="AO8862"/>
      <c r="AP8862"/>
      <c r="AQ8862"/>
      <c r="AR8862"/>
      <c r="AS8862"/>
      <c r="AT8862"/>
      <c r="AU8862"/>
      <c r="AV8862"/>
      <c r="AW8862"/>
      <c r="AX8862"/>
      <c r="AY8862"/>
      <c r="AZ8862"/>
    </row>
    <row r="8863" spans="1:52">
      <c r="A8863"/>
      <c r="B8863"/>
      <c r="C8863"/>
      <c r="D8863"/>
      <c r="E8863"/>
      <c r="F8863"/>
      <c r="G8863"/>
      <c r="H8863"/>
      <c r="I8863"/>
      <c r="J8863"/>
      <c r="K8863"/>
      <c r="L8863"/>
      <c r="M8863"/>
      <c r="N8863"/>
      <c r="O8863"/>
      <c r="P8863"/>
      <c r="Q8863"/>
      <c r="R8863"/>
      <c r="S8863"/>
      <c r="T8863"/>
      <c r="U8863"/>
      <c r="V8863"/>
      <c r="W8863"/>
      <c r="X8863"/>
      <c r="Y8863"/>
      <c r="Z8863"/>
      <c r="AA8863"/>
      <c r="AB8863"/>
      <c r="AC8863"/>
      <c r="AD8863"/>
      <c r="AE8863"/>
      <c r="AF8863"/>
      <c r="AG8863"/>
      <c r="AH8863"/>
      <c r="AI8863"/>
      <c r="AJ8863"/>
      <c r="AK8863"/>
      <c r="AL8863"/>
      <c r="AM8863"/>
      <c r="AN8863"/>
      <c r="AO8863"/>
      <c r="AP8863"/>
      <c r="AQ8863"/>
      <c r="AR8863"/>
      <c r="AS8863"/>
      <c r="AT8863"/>
      <c r="AU8863"/>
      <c r="AV8863"/>
      <c r="AW8863"/>
      <c r="AX8863"/>
      <c r="AY8863"/>
      <c r="AZ8863"/>
    </row>
    <row r="8864" spans="1:52">
      <c r="A8864"/>
      <c r="B8864"/>
      <c r="C8864"/>
      <c r="D8864"/>
      <c r="E8864"/>
      <c r="F8864"/>
      <c r="G8864"/>
      <c r="H8864"/>
      <c r="I8864"/>
      <c r="J8864"/>
      <c r="K8864"/>
      <c r="L8864"/>
      <c r="M8864"/>
      <c r="N8864"/>
      <c r="O8864"/>
      <c r="P8864"/>
      <c r="Q8864"/>
      <c r="R8864"/>
      <c r="S8864"/>
      <c r="T8864"/>
      <c r="U8864"/>
      <c r="V8864"/>
      <c r="W8864"/>
      <c r="X8864"/>
      <c r="Y8864"/>
      <c r="Z8864"/>
      <c r="AA8864"/>
      <c r="AB8864"/>
      <c r="AC8864"/>
      <c r="AD8864"/>
      <c r="AE8864"/>
      <c r="AF8864"/>
      <c r="AG8864"/>
      <c r="AH8864"/>
      <c r="AI8864"/>
      <c r="AJ8864"/>
      <c r="AK8864"/>
      <c r="AL8864"/>
      <c r="AM8864"/>
      <c r="AN8864"/>
      <c r="AO8864"/>
      <c r="AP8864"/>
      <c r="AQ8864"/>
      <c r="AR8864"/>
      <c r="AS8864"/>
      <c r="AT8864"/>
      <c r="AU8864"/>
      <c r="AV8864"/>
      <c r="AW8864"/>
      <c r="AX8864"/>
      <c r="AY8864"/>
      <c r="AZ8864"/>
    </row>
    <row r="8865" spans="1:52">
      <c r="A8865"/>
      <c r="B8865"/>
      <c r="C8865"/>
      <c r="D8865"/>
      <c r="E8865"/>
      <c r="F8865"/>
      <c r="G8865"/>
      <c r="H8865"/>
      <c r="I8865"/>
      <c r="J8865"/>
      <c r="K8865"/>
      <c r="L8865"/>
      <c r="M8865"/>
      <c r="N8865"/>
      <c r="O8865"/>
      <c r="P8865"/>
      <c r="Q8865"/>
      <c r="R8865"/>
      <c r="S8865"/>
      <c r="T8865"/>
      <c r="U8865"/>
      <c r="V8865"/>
      <c r="W8865"/>
      <c r="X8865"/>
      <c r="Y8865"/>
      <c r="Z8865"/>
      <c r="AA8865"/>
      <c r="AB8865"/>
      <c r="AC8865"/>
      <c r="AD8865"/>
      <c r="AE8865"/>
      <c r="AF8865"/>
      <c r="AG8865"/>
      <c r="AH8865"/>
      <c r="AI8865"/>
      <c r="AJ8865"/>
      <c r="AK8865"/>
      <c r="AL8865"/>
      <c r="AM8865"/>
      <c r="AN8865"/>
      <c r="AO8865"/>
      <c r="AP8865"/>
      <c r="AQ8865"/>
      <c r="AR8865"/>
      <c r="AS8865"/>
      <c r="AT8865"/>
      <c r="AU8865"/>
      <c r="AV8865"/>
      <c r="AW8865"/>
      <c r="AX8865"/>
      <c r="AY8865"/>
      <c r="AZ8865"/>
    </row>
    <row r="8866" spans="1:52">
      <c r="A8866"/>
      <c r="B8866"/>
      <c r="C8866"/>
      <c r="D8866"/>
      <c r="E8866"/>
      <c r="F8866"/>
      <c r="G8866"/>
      <c r="H8866"/>
      <c r="I8866"/>
      <c r="J8866"/>
      <c r="K8866"/>
      <c r="L8866"/>
      <c r="M8866"/>
      <c r="N8866"/>
      <c r="O8866"/>
      <c r="P8866"/>
      <c r="Q8866"/>
      <c r="R8866"/>
      <c r="S8866"/>
      <c r="T8866"/>
      <c r="U8866"/>
      <c r="V8866"/>
      <c r="W8866"/>
      <c r="X8866"/>
      <c r="Y8866"/>
      <c r="Z8866"/>
      <c r="AA8866"/>
      <c r="AB8866"/>
      <c r="AC8866"/>
      <c r="AD8866"/>
      <c r="AE8866"/>
      <c r="AF8866"/>
      <c r="AG8866"/>
      <c r="AH8866"/>
      <c r="AI8866"/>
      <c r="AJ8866"/>
      <c r="AK8866"/>
      <c r="AL8866"/>
      <c r="AM8866"/>
      <c r="AN8866"/>
      <c r="AO8866"/>
      <c r="AP8866"/>
      <c r="AQ8866"/>
      <c r="AR8866"/>
      <c r="AS8866"/>
      <c r="AT8866"/>
      <c r="AU8866"/>
      <c r="AV8866"/>
      <c r="AW8866"/>
      <c r="AX8866"/>
      <c r="AY8866"/>
      <c r="AZ8866"/>
    </row>
    <row r="8867" spans="1:52">
      <c r="A8867"/>
      <c r="B8867"/>
      <c r="C8867"/>
      <c r="D8867"/>
      <c r="E8867"/>
      <c r="F8867"/>
      <c r="G8867"/>
      <c r="H8867"/>
      <c r="I8867"/>
      <c r="J8867"/>
      <c r="K8867"/>
      <c r="L8867"/>
      <c r="M8867"/>
      <c r="N8867"/>
      <c r="O8867"/>
      <c r="P8867"/>
      <c r="Q8867"/>
      <c r="R8867"/>
      <c r="S8867"/>
      <c r="T8867"/>
      <c r="U8867"/>
      <c r="V8867"/>
      <c r="W8867"/>
      <c r="X8867"/>
      <c r="Y8867"/>
      <c r="Z8867"/>
      <c r="AA8867"/>
      <c r="AB8867"/>
      <c r="AC8867"/>
      <c r="AD8867"/>
      <c r="AE8867"/>
      <c r="AF8867"/>
      <c r="AG8867"/>
      <c r="AH8867"/>
      <c r="AI8867"/>
      <c r="AJ8867"/>
      <c r="AK8867"/>
      <c r="AL8867"/>
      <c r="AM8867"/>
      <c r="AN8867"/>
      <c r="AO8867"/>
      <c r="AP8867"/>
      <c r="AQ8867"/>
      <c r="AR8867"/>
      <c r="AS8867"/>
      <c r="AT8867"/>
      <c r="AU8867"/>
      <c r="AV8867"/>
      <c r="AW8867"/>
      <c r="AX8867"/>
      <c r="AY8867"/>
      <c r="AZ8867"/>
    </row>
    <row r="8868" spans="1:52">
      <c r="A8868"/>
      <c r="B8868"/>
      <c r="C8868"/>
      <c r="D8868"/>
      <c r="E8868"/>
      <c r="F8868"/>
      <c r="G8868"/>
      <c r="H8868"/>
      <c r="I8868"/>
      <c r="J8868"/>
      <c r="K8868"/>
      <c r="L8868"/>
      <c r="M8868"/>
      <c r="N8868"/>
      <c r="O8868"/>
      <c r="P8868"/>
      <c r="Q8868"/>
      <c r="R8868"/>
      <c r="S8868"/>
      <c r="T8868"/>
      <c r="U8868"/>
      <c r="V8868"/>
      <c r="W8868"/>
      <c r="X8868"/>
      <c r="Y8868"/>
      <c r="Z8868"/>
      <c r="AA8868"/>
      <c r="AB8868"/>
      <c r="AC8868"/>
      <c r="AD8868"/>
      <c r="AE8868"/>
      <c r="AF8868"/>
      <c r="AG8868"/>
      <c r="AH8868"/>
      <c r="AI8868"/>
      <c r="AJ8868"/>
      <c r="AK8868"/>
      <c r="AL8868"/>
      <c r="AM8868"/>
      <c r="AN8868"/>
      <c r="AO8868"/>
      <c r="AP8868"/>
      <c r="AQ8868"/>
      <c r="AR8868"/>
      <c r="AS8868"/>
      <c r="AT8868"/>
      <c r="AU8868"/>
      <c r="AV8868"/>
      <c r="AW8868"/>
      <c r="AX8868"/>
      <c r="AY8868"/>
      <c r="AZ8868"/>
    </row>
    <row r="8869" spans="1:52">
      <c r="A8869"/>
      <c r="B8869"/>
      <c r="C8869"/>
      <c r="D8869"/>
      <c r="E8869"/>
      <c r="F8869"/>
      <c r="G8869"/>
      <c r="H8869"/>
      <c r="I8869"/>
      <c r="J8869"/>
      <c r="K8869"/>
      <c r="L8869"/>
      <c r="M8869"/>
      <c r="N8869"/>
      <c r="O8869"/>
      <c r="P8869"/>
      <c r="Q8869"/>
      <c r="R8869"/>
      <c r="S8869"/>
      <c r="T8869"/>
      <c r="U8869"/>
      <c r="V8869"/>
      <c r="W8869"/>
      <c r="X8869"/>
      <c r="Y8869"/>
      <c r="Z8869"/>
      <c r="AA8869"/>
      <c r="AB8869"/>
      <c r="AC8869"/>
      <c r="AD8869"/>
      <c r="AE8869"/>
      <c r="AF8869"/>
      <c r="AG8869"/>
      <c r="AH8869"/>
      <c r="AI8869"/>
      <c r="AJ8869"/>
      <c r="AK8869"/>
      <c r="AL8869"/>
      <c r="AM8869"/>
      <c r="AN8869"/>
      <c r="AO8869"/>
      <c r="AP8869"/>
      <c r="AQ8869"/>
      <c r="AR8869"/>
      <c r="AS8869"/>
      <c r="AT8869"/>
      <c r="AU8869"/>
      <c r="AV8869"/>
      <c r="AW8869"/>
      <c r="AX8869"/>
      <c r="AY8869"/>
      <c r="AZ8869"/>
    </row>
    <row r="8870" spans="1:52">
      <c r="A8870"/>
      <c r="B8870"/>
      <c r="C8870"/>
      <c r="D8870"/>
      <c r="E8870"/>
      <c r="F8870"/>
      <c r="G8870"/>
      <c r="H8870"/>
      <c r="I8870"/>
      <c r="J8870"/>
      <c r="K8870"/>
      <c r="L8870"/>
      <c r="M8870"/>
      <c r="N8870"/>
      <c r="O8870"/>
      <c r="P8870"/>
      <c r="Q8870"/>
      <c r="R8870"/>
      <c r="S8870"/>
      <c r="T8870"/>
      <c r="U8870"/>
      <c r="V8870"/>
      <c r="W8870"/>
      <c r="X8870"/>
      <c r="Y8870"/>
      <c r="Z8870"/>
      <c r="AA8870"/>
      <c r="AB8870"/>
      <c r="AC8870"/>
      <c r="AD8870"/>
      <c r="AE8870"/>
      <c r="AF8870"/>
      <c r="AG8870"/>
      <c r="AH8870"/>
      <c r="AI8870"/>
      <c r="AJ8870"/>
      <c r="AK8870"/>
      <c r="AL8870"/>
      <c r="AM8870"/>
      <c r="AN8870"/>
      <c r="AO8870"/>
      <c r="AP8870"/>
      <c r="AQ8870"/>
      <c r="AR8870"/>
      <c r="AS8870"/>
      <c r="AT8870"/>
      <c r="AU8870"/>
      <c r="AV8870"/>
      <c r="AW8870"/>
      <c r="AX8870"/>
      <c r="AY8870"/>
      <c r="AZ8870"/>
    </row>
    <row r="8871" spans="1:52">
      <c r="A8871"/>
      <c r="B8871"/>
      <c r="C8871"/>
      <c r="D8871"/>
      <c r="E8871"/>
      <c r="F8871"/>
      <c r="G8871"/>
      <c r="H8871"/>
      <c r="I8871"/>
      <c r="J8871"/>
      <c r="K8871"/>
      <c r="L8871"/>
      <c r="M8871"/>
      <c r="N8871"/>
      <c r="O8871"/>
      <c r="P8871"/>
      <c r="Q8871"/>
      <c r="R8871"/>
      <c r="S8871"/>
      <c r="T8871"/>
      <c r="U8871"/>
      <c r="V8871"/>
      <c r="W8871"/>
      <c r="X8871"/>
      <c r="Y8871"/>
      <c r="Z8871"/>
      <c r="AA8871"/>
      <c r="AB8871"/>
      <c r="AC8871"/>
      <c r="AD8871"/>
      <c r="AE8871"/>
      <c r="AF8871"/>
      <c r="AG8871"/>
      <c r="AH8871"/>
      <c r="AI8871"/>
      <c r="AJ8871"/>
      <c r="AK8871"/>
      <c r="AL8871"/>
      <c r="AM8871"/>
      <c r="AN8871"/>
      <c r="AO8871"/>
      <c r="AP8871"/>
      <c r="AQ8871"/>
      <c r="AR8871"/>
      <c r="AS8871"/>
      <c r="AT8871"/>
      <c r="AU8871"/>
      <c r="AV8871"/>
      <c r="AW8871"/>
      <c r="AX8871"/>
      <c r="AY8871"/>
      <c r="AZ8871"/>
    </row>
    <row r="8872" spans="1:52">
      <c r="A8872"/>
      <c r="B8872"/>
      <c r="C8872"/>
      <c r="D8872"/>
      <c r="E8872"/>
      <c r="F8872"/>
      <c r="G8872"/>
      <c r="H8872"/>
      <c r="I8872"/>
      <c r="J8872"/>
      <c r="K8872"/>
      <c r="L8872"/>
      <c r="M8872"/>
      <c r="N8872"/>
      <c r="O8872"/>
      <c r="P8872"/>
      <c r="Q8872"/>
      <c r="R8872"/>
      <c r="S8872"/>
      <c r="T8872"/>
      <c r="U8872"/>
      <c r="V8872"/>
      <c r="W8872"/>
      <c r="X8872"/>
      <c r="Y8872"/>
      <c r="Z8872"/>
      <c r="AA8872"/>
      <c r="AB8872"/>
      <c r="AC8872"/>
      <c r="AD8872"/>
      <c r="AE8872"/>
      <c r="AF8872"/>
      <c r="AG8872"/>
      <c r="AH8872"/>
      <c r="AI8872"/>
      <c r="AJ8872"/>
      <c r="AK8872"/>
      <c r="AL8872"/>
      <c r="AM8872"/>
      <c r="AN8872"/>
      <c r="AO8872"/>
      <c r="AP8872"/>
      <c r="AQ8872"/>
      <c r="AR8872"/>
      <c r="AS8872"/>
      <c r="AT8872"/>
      <c r="AU8872"/>
      <c r="AV8872"/>
      <c r="AW8872"/>
      <c r="AX8872"/>
      <c r="AY8872"/>
      <c r="AZ8872"/>
    </row>
    <row r="8873" spans="1:52">
      <c r="A8873"/>
      <c r="B8873"/>
      <c r="C8873"/>
      <c r="D8873"/>
      <c r="E8873"/>
      <c r="F8873"/>
      <c r="G8873"/>
      <c r="H8873"/>
      <c r="I8873"/>
      <c r="J8873"/>
      <c r="K8873"/>
      <c r="L8873"/>
      <c r="M8873"/>
      <c r="N8873"/>
      <c r="O8873"/>
      <c r="P8873"/>
      <c r="Q8873"/>
      <c r="R8873"/>
      <c r="S8873"/>
      <c r="T8873"/>
      <c r="U8873"/>
      <c r="V8873"/>
      <c r="W8873"/>
      <c r="X8873"/>
      <c r="Y8873"/>
      <c r="Z8873"/>
      <c r="AA8873"/>
      <c r="AB8873"/>
      <c r="AC8873"/>
      <c r="AD8873"/>
      <c r="AE8873"/>
      <c r="AF8873"/>
      <c r="AG8873"/>
      <c r="AH8873"/>
      <c r="AI8873"/>
      <c r="AJ8873"/>
      <c r="AK8873"/>
      <c r="AL8873"/>
      <c r="AM8873"/>
      <c r="AN8873"/>
      <c r="AO8873"/>
      <c r="AP8873"/>
      <c r="AQ8873"/>
      <c r="AR8873"/>
      <c r="AS8873"/>
      <c r="AT8873"/>
      <c r="AU8873"/>
      <c r="AV8873"/>
      <c r="AW8873"/>
      <c r="AX8873"/>
      <c r="AY8873"/>
      <c r="AZ8873"/>
    </row>
    <row r="8874" spans="1:52">
      <c r="A8874"/>
      <c r="B8874"/>
      <c r="C8874"/>
      <c r="D8874"/>
      <c r="E8874"/>
      <c r="F8874"/>
      <c r="G8874"/>
      <c r="H8874"/>
      <c r="I8874"/>
      <c r="J8874"/>
      <c r="K8874"/>
      <c r="L8874"/>
      <c r="M8874"/>
      <c r="N8874"/>
      <c r="O8874"/>
      <c r="P8874"/>
      <c r="Q8874"/>
      <c r="R8874"/>
      <c r="S8874"/>
      <c r="T8874"/>
      <c r="U8874"/>
      <c r="V8874"/>
      <c r="W8874"/>
      <c r="X8874"/>
      <c r="Y8874"/>
      <c r="Z8874"/>
      <c r="AA8874"/>
      <c r="AB8874"/>
      <c r="AC8874"/>
      <c r="AD8874"/>
      <c r="AE8874"/>
      <c r="AF8874"/>
      <c r="AG8874"/>
      <c r="AH8874"/>
      <c r="AI8874"/>
      <c r="AJ8874"/>
      <c r="AK8874"/>
      <c r="AL8874"/>
      <c r="AM8874"/>
      <c r="AN8874"/>
      <c r="AO8874"/>
      <c r="AP8874"/>
      <c r="AQ8874"/>
      <c r="AR8874"/>
      <c r="AS8874"/>
      <c r="AT8874"/>
      <c r="AU8874"/>
      <c r="AV8874"/>
      <c r="AW8874"/>
      <c r="AX8874"/>
      <c r="AY8874"/>
      <c r="AZ8874"/>
    </row>
    <row r="8875" spans="1:52">
      <c r="A8875"/>
      <c r="B8875"/>
      <c r="C8875"/>
      <c r="D8875"/>
      <c r="E8875"/>
      <c r="F8875"/>
      <c r="G8875"/>
      <c r="H8875"/>
      <c r="I8875"/>
      <c r="J8875"/>
      <c r="K8875"/>
      <c r="L8875"/>
      <c r="M8875"/>
      <c r="N8875"/>
      <c r="O8875"/>
      <c r="P8875"/>
      <c r="Q8875"/>
      <c r="R8875"/>
      <c r="S8875"/>
      <c r="T8875"/>
      <c r="U8875"/>
      <c r="V8875"/>
      <c r="W8875"/>
      <c r="X8875"/>
      <c r="Y8875"/>
      <c r="Z8875"/>
      <c r="AA8875"/>
      <c r="AB8875"/>
      <c r="AC8875"/>
      <c r="AD8875"/>
      <c r="AE8875"/>
      <c r="AF8875"/>
      <c r="AG8875"/>
      <c r="AH8875"/>
      <c r="AI8875"/>
      <c r="AJ8875"/>
      <c r="AK8875"/>
      <c r="AL8875"/>
      <c r="AM8875"/>
      <c r="AN8875"/>
      <c r="AO8875"/>
      <c r="AP8875"/>
      <c r="AQ8875"/>
      <c r="AR8875"/>
      <c r="AS8875"/>
      <c r="AT8875"/>
      <c r="AU8875"/>
      <c r="AV8875"/>
      <c r="AW8875"/>
      <c r="AX8875"/>
      <c r="AY8875"/>
      <c r="AZ8875"/>
    </row>
    <row r="8876" spans="1:52">
      <c r="A8876"/>
      <c r="B8876"/>
      <c r="C8876"/>
      <c r="D8876"/>
      <c r="E8876"/>
      <c r="F8876"/>
      <c r="G8876"/>
      <c r="H8876"/>
      <c r="I8876"/>
      <c r="J8876"/>
      <c r="K8876"/>
      <c r="L8876"/>
      <c r="M8876"/>
      <c r="N8876"/>
      <c r="O8876"/>
      <c r="P8876"/>
      <c r="Q8876"/>
      <c r="R8876"/>
      <c r="S8876"/>
      <c r="T8876"/>
      <c r="U8876"/>
      <c r="V8876"/>
      <c r="W8876"/>
      <c r="X8876"/>
      <c r="Y8876"/>
      <c r="Z8876"/>
      <c r="AA8876"/>
      <c r="AB8876"/>
      <c r="AC8876"/>
      <c r="AD8876"/>
      <c r="AE8876"/>
      <c r="AF8876"/>
      <c r="AG8876"/>
      <c r="AH8876"/>
      <c r="AI8876"/>
      <c r="AJ8876"/>
      <c r="AK8876"/>
      <c r="AL8876"/>
      <c r="AM8876"/>
      <c r="AN8876"/>
      <c r="AO8876"/>
      <c r="AP8876"/>
      <c r="AQ8876"/>
      <c r="AR8876"/>
      <c r="AS8876"/>
      <c r="AT8876"/>
      <c r="AU8876"/>
      <c r="AV8876"/>
      <c r="AW8876"/>
      <c r="AX8876"/>
      <c r="AY8876"/>
      <c r="AZ8876"/>
    </row>
    <row r="8877" spans="1:52">
      <c r="A8877"/>
      <c r="B8877"/>
      <c r="C8877"/>
      <c r="D8877"/>
      <c r="E8877"/>
      <c r="F8877"/>
      <c r="G8877"/>
      <c r="H8877"/>
      <c r="I8877"/>
      <c r="J8877"/>
      <c r="K8877"/>
      <c r="L8877"/>
      <c r="M8877"/>
      <c r="N8877"/>
      <c r="O8877"/>
      <c r="P8877"/>
      <c r="Q8877"/>
      <c r="R8877"/>
      <c r="S8877"/>
      <c r="T8877"/>
      <c r="U8877"/>
      <c r="V8877"/>
      <c r="W8877"/>
      <c r="X8877"/>
      <c r="Y8877"/>
      <c r="Z8877"/>
      <c r="AA8877"/>
      <c r="AB8877"/>
      <c r="AC8877"/>
      <c r="AD8877"/>
      <c r="AE8877"/>
      <c r="AF8877"/>
      <c r="AG8877"/>
      <c r="AH8877"/>
      <c r="AI8877"/>
      <c r="AJ8877"/>
      <c r="AK8877"/>
      <c r="AL8877"/>
      <c r="AM8877"/>
      <c r="AN8877"/>
      <c r="AO8877"/>
      <c r="AP8877"/>
      <c r="AQ8877"/>
      <c r="AR8877"/>
      <c r="AS8877"/>
      <c r="AT8877"/>
      <c r="AU8877"/>
      <c r="AV8877"/>
      <c r="AW8877"/>
      <c r="AX8877"/>
      <c r="AY8877"/>
      <c r="AZ8877"/>
    </row>
    <row r="8878" spans="1:52">
      <c r="A8878"/>
      <c r="B8878"/>
      <c r="C8878"/>
      <c r="D8878"/>
      <c r="E8878"/>
      <c r="F8878"/>
      <c r="G8878"/>
      <c r="H8878"/>
      <c r="I8878"/>
      <c r="J8878"/>
      <c r="K8878"/>
      <c r="L8878"/>
      <c r="M8878"/>
      <c r="N8878"/>
      <c r="O8878"/>
      <c r="P8878"/>
      <c r="Q8878"/>
      <c r="R8878"/>
      <c r="S8878"/>
      <c r="T8878"/>
      <c r="U8878"/>
      <c r="V8878"/>
      <c r="W8878"/>
      <c r="X8878"/>
      <c r="Y8878"/>
      <c r="Z8878"/>
      <c r="AA8878"/>
      <c r="AB8878"/>
      <c r="AC8878"/>
      <c r="AD8878"/>
      <c r="AE8878"/>
      <c r="AF8878"/>
      <c r="AG8878"/>
      <c r="AH8878"/>
      <c r="AI8878"/>
      <c r="AJ8878"/>
      <c r="AK8878"/>
      <c r="AL8878"/>
      <c r="AM8878"/>
      <c r="AN8878"/>
      <c r="AO8878"/>
      <c r="AP8878"/>
      <c r="AQ8878"/>
      <c r="AR8878"/>
      <c r="AS8878"/>
      <c r="AT8878"/>
      <c r="AU8878"/>
      <c r="AV8878"/>
      <c r="AW8878"/>
      <c r="AX8878"/>
      <c r="AY8878"/>
      <c r="AZ8878"/>
    </row>
    <row r="8879" spans="1:52">
      <c r="A8879"/>
      <c r="B8879"/>
      <c r="C8879"/>
      <c r="D8879"/>
      <c r="E8879"/>
      <c r="F8879"/>
      <c r="G8879"/>
      <c r="H8879"/>
      <c r="I8879"/>
      <c r="J8879"/>
      <c r="K8879"/>
      <c r="L8879"/>
      <c r="M8879"/>
      <c r="N8879"/>
      <c r="O8879"/>
      <c r="P8879"/>
      <c r="Q8879"/>
      <c r="R8879"/>
      <c r="S8879"/>
      <c r="T8879"/>
      <c r="U8879"/>
      <c r="V8879"/>
      <c r="W8879"/>
      <c r="X8879"/>
      <c r="Y8879"/>
      <c r="Z8879"/>
      <c r="AA8879"/>
      <c r="AB8879"/>
      <c r="AC8879"/>
      <c r="AD8879"/>
      <c r="AE8879"/>
      <c r="AF8879"/>
      <c r="AG8879"/>
      <c r="AH8879"/>
      <c r="AI8879"/>
      <c r="AJ8879"/>
      <c r="AK8879"/>
      <c r="AL8879"/>
      <c r="AM8879"/>
      <c r="AN8879"/>
      <c r="AO8879"/>
      <c r="AP8879"/>
      <c r="AQ8879"/>
      <c r="AR8879"/>
      <c r="AS8879"/>
      <c r="AT8879"/>
      <c r="AU8879"/>
      <c r="AV8879"/>
      <c r="AW8879"/>
      <c r="AX8879"/>
      <c r="AY8879"/>
      <c r="AZ8879"/>
    </row>
    <row r="8880" spans="1:52">
      <c r="A8880"/>
      <c r="B8880"/>
      <c r="C8880"/>
      <c r="D8880"/>
      <c r="E8880"/>
      <c r="F8880"/>
      <c r="G8880"/>
      <c r="H8880"/>
      <c r="I8880"/>
      <c r="J8880"/>
      <c r="K8880"/>
      <c r="L8880"/>
      <c r="M8880"/>
      <c r="N8880"/>
      <c r="O8880"/>
      <c r="P8880"/>
      <c r="Q8880"/>
      <c r="R8880"/>
      <c r="S8880"/>
      <c r="T8880"/>
      <c r="U8880"/>
      <c r="V8880"/>
      <c r="W8880"/>
      <c r="X8880"/>
      <c r="Y8880"/>
      <c r="Z8880"/>
      <c r="AA8880"/>
      <c r="AB8880"/>
      <c r="AC8880"/>
      <c r="AD8880"/>
      <c r="AE8880"/>
      <c r="AF8880"/>
      <c r="AG8880"/>
      <c r="AH8880"/>
      <c r="AI8880"/>
      <c r="AJ8880"/>
      <c r="AK8880"/>
      <c r="AL8880"/>
      <c r="AM8880"/>
      <c r="AN8880"/>
      <c r="AO8880"/>
      <c r="AP8880"/>
      <c r="AQ8880"/>
      <c r="AR8880"/>
      <c r="AS8880"/>
      <c r="AT8880"/>
      <c r="AU8880"/>
      <c r="AV8880"/>
      <c r="AW8880"/>
      <c r="AX8880"/>
      <c r="AY8880"/>
      <c r="AZ8880"/>
    </row>
    <row r="8881" spans="1:52">
      <c r="A8881"/>
      <c r="B8881"/>
      <c r="C8881"/>
      <c r="D8881"/>
      <c r="E8881"/>
      <c r="F8881"/>
      <c r="G8881"/>
      <c r="H8881"/>
      <c r="I8881"/>
      <c r="J8881"/>
      <c r="K8881"/>
      <c r="L8881"/>
      <c r="M8881"/>
      <c r="N8881"/>
      <c r="O8881"/>
      <c r="P8881"/>
      <c r="Q8881"/>
      <c r="R8881"/>
      <c r="S8881"/>
      <c r="T8881"/>
      <c r="U8881"/>
      <c r="V8881"/>
      <c r="W8881"/>
      <c r="X8881"/>
      <c r="Y8881"/>
      <c r="Z8881"/>
      <c r="AA8881"/>
      <c r="AB8881"/>
      <c r="AC8881"/>
      <c r="AD8881"/>
      <c r="AE8881"/>
      <c r="AF8881"/>
      <c r="AG8881"/>
      <c r="AH8881"/>
      <c r="AI8881"/>
      <c r="AJ8881"/>
      <c r="AK8881"/>
      <c r="AL8881"/>
      <c r="AM8881"/>
      <c r="AN8881"/>
      <c r="AO8881"/>
      <c r="AP8881"/>
      <c r="AQ8881"/>
      <c r="AR8881"/>
      <c r="AS8881"/>
      <c r="AT8881"/>
      <c r="AU8881"/>
      <c r="AV8881"/>
      <c r="AW8881"/>
      <c r="AX8881"/>
      <c r="AY8881"/>
      <c r="AZ8881"/>
    </row>
    <row r="8882" spans="1:52">
      <c r="A8882"/>
      <c r="B8882"/>
      <c r="C8882"/>
      <c r="D8882"/>
      <c r="E8882"/>
      <c r="F8882"/>
      <c r="G8882"/>
      <c r="H8882"/>
      <c r="I8882"/>
      <c r="J8882"/>
      <c r="K8882"/>
      <c r="L8882"/>
      <c r="M8882"/>
      <c r="N8882"/>
      <c r="O8882"/>
      <c r="P8882"/>
      <c r="Q8882"/>
      <c r="R8882"/>
      <c r="S8882"/>
      <c r="T8882"/>
      <c r="U8882"/>
      <c r="V8882"/>
      <c r="W8882"/>
      <c r="X8882"/>
      <c r="Y8882"/>
      <c r="Z8882"/>
      <c r="AA8882"/>
      <c r="AB8882"/>
      <c r="AC8882"/>
      <c r="AD8882"/>
      <c r="AE8882"/>
      <c r="AF8882"/>
      <c r="AG8882"/>
      <c r="AH8882"/>
      <c r="AI8882"/>
      <c r="AJ8882"/>
      <c r="AK8882"/>
      <c r="AL8882"/>
      <c r="AM8882"/>
      <c r="AN8882"/>
      <c r="AO8882"/>
      <c r="AP8882"/>
      <c r="AQ8882"/>
      <c r="AR8882"/>
      <c r="AS8882"/>
      <c r="AT8882"/>
      <c r="AU8882"/>
      <c r="AV8882"/>
      <c r="AW8882"/>
      <c r="AX8882"/>
      <c r="AY8882"/>
      <c r="AZ8882"/>
    </row>
    <row r="8883" spans="1:52">
      <c r="A8883"/>
      <c r="B8883"/>
      <c r="C8883"/>
      <c r="D8883"/>
      <c r="E8883"/>
      <c r="F8883"/>
      <c r="G8883"/>
      <c r="H8883"/>
      <c r="I8883"/>
      <c r="J8883"/>
      <c r="K8883"/>
      <c r="L8883"/>
      <c r="M8883"/>
      <c r="N8883"/>
      <c r="O8883"/>
      <c r="P8883"/>
      <c r="Q8883"/>
      <c r="R8883"/>
      <c r="S8883"/>
      <c r="T8883"/>
      <c r="U8883"/>
      <c r="V8883"/>
      <c r="W8883"/>
      <c r="X8883"/>
      <c r="Y8883"/>
      <c r="Z8883"/>
      <c r="AA8883"/>
      <c r="AB8883"/>
      <c r="AC8883"/>
      <c r="AD8883"/>
      <c r="AE8883"/>
      <c r="AF8883"/>
      <c r="AG8883"/>
      <c r="AH8883"/>
      <c r="AI8883"/>
      <c r="AJ8883"/>
      <c r="AK8883"/>
      <c r="AL8883"/>
      <c r="AM8883"/>
      <c r="AN8883"/>
      <c r="AO8883"/>
      <c r="AP8883"/>
      <c r="AQ8883"/>
      <c r="AR8883"/>
      <c r="AS8883"/>
      <c r="AT8883"/>
      <c r="AU8883"/>
      <c r="AV8883"/>
      <c r="AW8883"/>
      <c r="AX8883"/>
      <c r="AY8883"/>
      <c r="AZ8883"/>
    </row>
    <row r="8884" spans="1:52">
      <c r="A8884"/>
      <c r="B8884"/>
      <c r="C8884"/>
      <c r="D8884"/>
      <c r="E8884"/>
      <c r="F8884"/>
      <c r="G8884"/>
      <c r="H8884"/>
      <c r="I8884"/>
      <c r="J8884"/>
      <c r="K8884"/>
      <c r="L8884"/>
      <c r="M8884"/>
      <c r="N8884"/>
      <c r="O8884"/>
      <c r="P8884"/>
      <c r="Q8884"/>
      <c r="R8884"/>
      <c r="S8884"/>
      <c r="T8884"/>
      <c r="U8884"/>
      <c r="V8884"/>
      <c r="W8884"/>
      <c r="X8884"/>
      <c r="Y8884"/>
      <c r="Z8884"/>
      <c r="AA8884"/>
      <c r="AB8884"/>
      <c r="AC8884"/>
      <c r="AD8884"/>
      <c r="AE8884"/>
      <c r="AF8884"/>
      <c r="AG8884"/>
      <c r="AH8884"/>
      <c r="AI8884"/>
      <c r="AJ8884"/>
      <c r="AK8884"/>
      <c r="AL8884"/>
      <c r="AM8884"/>
      <c r="AN8884"/>
      <c r="AO8884"/>
      <c r="AP8884"/>
      <c r="AQ8884"/>
      <c r="AR8884"/>
      <c r="AS8884"/>
      <c r="AT8884"/>
      <c r="AU8884"/>
      <c r="AV8884"/>
      <c r="AW8884"/>
      <c r="AX8884"/>
      <c r="AY8884"/>
      <c r="AZ8884"/>
    </row>
    <row r="8885" spans="1:52">
      <c r="A8885"/>
      <c r="B8885"/>
      <c r="C8885"/>
      <c r="D8885"/>
      <c r="E8885"/>
      <c r="F8885"/>
      <c r="G8885"/>
      <c r="H8885"/>
      <c r="I8885"/>
      <c r="J8885"/>
      <c r="K8885"/>
      <c r="L8885"/>
      <c r="M8885"/>
      <c r="N8885"/>
      <c r="O8885"/>
      <c r="P8885"/>
      <c r="Q8885"/>
      <c r="R8885"/>
      <c r="S8885"/>
      <c r="T8885"/>
      <c r="U8885"/>
      <c r="V8885"/>
      <c r="W8885"/>
      <c r="X8885"/>
      <c r="Y8885"/>
      <c r="Z8885"/>
      <c r="AA8885"/>
      <c r="AB8885"/>
      <c r="AC8885"/>
      <c r="AD8885"/>
      <c r="AE8885"/>
      <c r="AF8885"/>
      <c r="AG8885"/>
      <c r="AH8885"/>
      <c r="AI8885"/>
      <c r="AJ8885"/>
      <c r="AK8885"/>
      <c r="AL8885"/>
      <c r="AM8885"/>
      <c r="AN8885"/>
      <c r="AO8885"/>
      <c r="AP8885"/>
      <c r="AQ8885"/>
      <c r="AR8885"/>
      <c r="AS8885"/>
      <c r="AT8885"/>
      <c r="AU8885"/>
      <c r="AV8885"/>
      <c r="AW8885"/>
      <c r="AX8885"/>
      <c r="AY8885"/>
      <c r="AZ8885"/>
    </row>
    <row r="8886" spans="1:52">
      <c r="A8886"/>
      <c r="B8886"/>
      <c r="C8886"/>
      <c r="D8886"/>
      <c r="E8886"/>
      <c r="F8886"/>
      <c r="G8886"/>
      <c r="H8886"/>
      <c r="I8886"/>
      <c r="J8886"/>
      <c r="K8886"/>
      <c r="L8886"/>
      <c r="M8886"/>
      <c r="N8886"/>
      <c r="O8886"/>
      <c r="P8886"/>
      <c r="Q8886"/>
      <c r="R8886"/>
      <c r="S8886"/>
      <c r="T8886"/>
      <c r="U8886"/>
      <c r="V8886"/>
      <c r="W8886"/>
      <c r="X8886"/>
      <c r="Y8886"/>
      <c r="Z8886"/>
      <c r="AA8886"/>
      <c r="AB8886"/>
      <c r="AC8886"/>
      <c r="AD8886"/>
      <c r="AE8886"/>
      <c r="AF8886"/>
      <c r="AG8886"/>
      <c r="AH8886"/>
      <c r="AI8886"/>
      <c r="AJ8886"/>
      <c r="AK8886"/>
      <c r="AL8886"/>
      <c r="AM8886"/>
      <c r="AN8886"/>
      <c r="AO8886"/>
      <c r="AP8886"/>
      <c r="AQ8886"/>
      <c r="AR8886"/>
      <c r="AS8886"/>
      <c r="AT8886"/>
      <c r="AU8886"/>
      <c r="AV8886"/>
      <c r="AW8886"/>
      <c r="AX8886"/>
      <c r="AY8886"/>
      <c r="AZ8886"/>
    </row>
    <row r="8887" spans="1:52">
      <c r="A8887"/>
      <c r="B8887"/>
      <c r="C8887"/>
      <c r="D8887"/>
      <c r="E8887"/>
      <c r="F8887"/>
      <c r="G8887"/>
      <c r="H8887"/>
      <c r="I8887"/>
      <c r="J8887"/>
      <c r="K8887"/>
      <c r="L8887"/>
      <c r="M8887"/>
      <c r="N8887"/>
      <c r="O8887"/>
      <c r="P8887"/>
      <c r="Q8887"/>
      <c r="R8887"/>
      <c r="S8887"/>
      <c r="T8887"/>
      <c r="U8887"/>
      <c r="V8887"/>
      <c r="W8887"/>
      <c r="X8887"/>
      <c r="Y8887"/>
      <c r="Z8887"/>
      <c r="AA8887"/>
      <c r="AB8887"/>
      <c r="AC8887"/>
      <c r="AD8887"/>
      <c r="AE8887"/>
      <c r="AF8887"/>
      <c r="AG8887"/>
      <c r="AH8887"/>
      <c r="AI8887"/>
      <c r="AJ8887"/>
      <c r="AK8887"/>
      <c r="AL8887"/>
      <c r="AM8887"/>
      <c r="AN8887"/>
      <c r="AO8887"/>
      <c r="AP8887"/>
      <c r="AQ8887"/>
      <c r="AR8887"/>
      <c r="AS8887"/>
      <c r="AT8887"/>
      <c r="AU8887"/>
      <c r="AV8887"/>
      <c r="AW8887"/>
      <c r="AX8887"/>
      <c r="AY8887"/>
      <c r="AZ8887"/>
    </row>
    <row r="8888" spans="1:52">
      <c r="A8888"/>
      <c r="B8888"/>
      <c r="C8888"/>
      <c r="D8888"/>
      <c r="E8888"/>
      <c r="F8888"/>
      <c r="G8888"/>
      <c r="H8888"/>
      <c r="I8888"/>
      <c r="J8888"/>
      <c r="K8888"/>
      <c r="L8888"/>
      <c r="M8888"/>
      <c r="N8888"/>
      <c r="O8888"/>
      <c r="P8888"/>
      <c r="Q8888"/>
      <c r="R8888"/>
      <c r="S8888"/>
      <c r="T8888"/>
      <c r="U8888"/>
      <c r="V8888"/>
      <c r="W8888"/>
      <c r="X8888"/>
      <c r="Y8888"/>
      <c r="Z8888"/>
      <c r="AA8888"/>
      <c r="AB8888"/>
      <c r="AC8888"/>
      <c r="AD8888"/>
      <c r="AE8888"/>
      <c r="AF8888"/>
      <c r="AG8888"/>
      <c r="AH8888"/>
      <c r="AI8888"/>
      <c r="AJ8888"/>
      <c r="AK8888"/>
      <c r="AL8888"/>
      <c r="AM8888"/>
      <c r="AN8888"/>
      <c r="AO8888"/>
      <c r="AP8888"/>
      <c r="AQ8888"/>
      <c r="AR8888"/>
      <c r="AS8888"/>
      <c r="AT8888"/>
      <c r="AU8888"/>
      <c r="AV8888"/>
      <c r="AW8888"/>
      <c r="AX8888"/>
      <c r="AY8888"/>
      <c r="AZ8888"/>
    </row>
    <row r="8889" spans="1:52">
      <c r="A8889"/>
      <c r="B8889"/>
      <c r="C8889"/>
      <c r="D8889"/>
      <c r="E8889"/>
      <c r="F8889"/>
      <c r="G8889"/>
      <c r="H8889"/>
      <c r="I8889"/>
      <c r="J8889"/>
      <c r="K8889"/>
      <c r="L8889"/>
      <c r="M8889"/>
      <c r="N8889"/>
      <c r="O8889"/>
      <c r="P8889"/>
      <c r="Q8889"/>
      <c r="R8889"/>
      <c r="S8889"/>
      <c r="T8889"/>
      <c r="U8889"/>
      <c r="V8889"/>
      <c r="W8889"/>
      <c r="X8889"/>
      <c r="Y8889"/>
      <c r="Z8889"/>
      <c r="AA8889"/>
      <c r="AB8889"/>
      <c r="AC8889"/>
      <c r="AD8889"/>
      <c r="AE8889"/>
      <c r="AF8889"/>
      <c r="AG8889"/>
      <c r="AH8889"/>
      <c r="AI8889"/>
      <c r="AJ8889"/>
      <c r="AK8889"/>
      <c r="AL8889"/>
      <c r="AM8889"/>
      <c r="AN8889"/>
      <c r="AO8889"/>
      <c r="AP8889"/>
      <c r="AQ8889"/>
      <c r="AR8889"/>
      <c r="AS8889"/>
      <c r="AT8889"/>
      <c r="AU8889"/>
      <c r="AV8889"/>
      <c r="AW8889"/>
      <c r="AX8889"/>
      <c r="AY8889"/>
      <c r="AZ8889"/>
    </row>
    <row r="8890" spans="1:52">
      <c r="A8890"/>
      <c r="B8890"/>
      <c r="C8890"/>
      <c r="D8890"/>
      <c r="E8890"/>
      <c r="F8890"/>
      <c r="G8890"/>
      <c r="H8890"/>
      <c r="I8890"/>
      <c r="J8890"/>
      <c r="K8890"/>
      <c r="L8890"/>
      <c r="M8890"/>
      <c r="N8890"/>
      <c r="O8890"/>
      <c r="P8890"/>
      <c r="Q8890"/>
      <c r="R8890"/>
      <c r="S8890"/>
      <c r="T8890"/>
      <c r="U8890"/>
      <c r="V8890"/>
      <c r="W8890"/>
      <c r="X8890"/>
      <c r="Y8890"/>
      <c r="Z8890"/>
      <c r="AA8890"/>
      <c r="AB8890"/>
      <c r="AC8890"/>
      <c r="AD8890"/>
      <c r="AE8890"/>
      <c r="AF8890"/>
      <c r="AG8890"/>
      <c r="AH8890"/>
      <c r="AI8890"/>
      <c r="AJ8890"/>
      <c r="AK8890"/>
      <c r="AL8890"/>
      <c r="AM8890"/>
      <c r="AN8890"/>
      <c r="AO8890"/>
      <c r="AP8890"/>
      <c r="AQ8890"/>
      <c r="AR8890"/>
      <c r="AS8890"/>
      <c r="AT8890"/>
      <c r="AU8890"/>
      <c r="AV8890"/>
      <c r="AW8890"/>
      <c r="AX8890"/>
      <c r="AY8890"/>
      <c r="AZ8890"/>
    </row>
    <row r="8891" spans="1:52">
      <c r="A8891"/>
      <c r="B8891"/>
      <c r="C8891"/>
      <c r="D8891"/>
      <c r="E8891"/>
      <c r="F8891"/>
      <c r="G8891"/>
      <c r="H8891"/>
      <c r="I8891"/>
      <c r="J8891"/>
      <c r="K8891"/>
      <c r="L8891"/>
      <c r="M8891"/>
      <c r="N8891"/>
      <c r="O8891"/>
      <c r="P8891"/>
      <c r="Q8891"/>
      <c r="R8891"/>
      <c r="S8891"/>
      <c r="T8891"/>
      <c r="U8891"/>
      <c r="V8891"/>
      <c r="W8891"/>
      <c r="X8891"/>
      <c r="Y8891"/>
      <c r="Z8891"/>
      <c r="AA8891"/>
      <c r="AB8891"/>
      <c r="AC8891"/>
      <c r="AD8891"/>
      <c r="AE8891"/>
      <c r="AF8891"/>
      <c r="AG8891"/>
      <c r="AH8891"/>
      <c r="AI8891"/>
      <c r="AJ8891"/>
      <c r="AK8891"/>
      <c r="AL8891"/>
      <c r="AM8891"/>
      <c r="AN8891"/>
      <c r="AO8891"/>
      <c r="AP8891"/>
      <c r="AQ8891"/>
      <c r="AR8891"/>
      <c r="AS8891"/>
      <c r="AT8891"/>
      <c r="AU8891"/>
      <c r="AV8891"/>
      <c r="AW8891"/>
      <c r="AX8891"/>
      <c r="AY8891"/>
      <c r="AZ8891"/>
    </row>
    <row r="8892" spans="1:52">
      <c r="A8892"/>
      <c r="B8892"/>
      <c r="C8892"/>
      <c r="D8892"/>
      <c r="E8892"/>
      <c r="F8892"/>
      <c r="G8892"/>
      <c r="H8892"/>
      <c r="I8892"/>
      <c r="J8892"/>
      <c r="K8892"/>
      <c r="L8892"/>
      <c r="M8892"/>
      <c r="N8892"/>
      <c r="O8892"/>
      <c r="P8892"/>
      <c r="Q8892"/>
      <c r="R8892"/>
      <c r="S8892"/>
      <c r="T8892"/>
      <c r="U8892"/>
      <c r="V8892"/>
      <c r="W8892"/>
      <c r="X8892"/>
      <c r="Y8892"/>
      <c r="Z8892"/>
      <c r="AA8892"/>
      <c r="AB8892"/>
      <c r="AC8892"/>
      <c r="AD8892"/>
      <c r="AE8892"/>
      <c r="AF8892"/>
      <c r="AG8892"/>
      <c r="AH8892"/>
      <c r="AI8892"/>
      <c r="AJ8892"/>
      <c r="AK8892"/>
      <c r="AL8892"/>
      <c r="AM8892"/>
      <c r="AN8892"/>
      <c r="AO8892"/>
      <c r="AP8892"/>
      <c r="AQ8892"/>
      <c r="AR8892"/>
      <c r="AS8892"/>
      <c r="AT8892"/>
      <c r="AU8892"/>
      <c r="AV8892"/>
      <c r="AW8892"/>
      <c r="AX8892"/>
      <c r="AY8892"/>
      <c r="AZ8892"/>
    </row>
    <row r="8893" spans="1:52">
      <c r="A8893"/>
      <c r="B8893"/>
      <c r="C8893"/>
      <c r="D8893"/>
      <c r="E8893"/>
      <c r="F8893"/>
      <c r="G8893"/>
      <c r="H8893"/>
      <c r="I8893"/>
      <c r="J8893"/>
      <c r="K8893"/>
      <c r="L8893"/>
      <c r="M8893"/>
      <c r="N8893"/>
      <c r="O8893"/>
      <c r="P8893"/>
      <c r="Q8893"/>
      <c r="R8893"/>
      <c r="S8893"/>
      <c r="T8893"/>
      <c r="U8893"/>
      <c r="V8893"/>
      <c r="W8893"/>
      <c r="X8893"/>
      <c r="Y8893"/>
      <c r="Z8893"/>
      <c r="AA8893"/>
      <c r="AB8893"/>
      <c r="AC8893"/>
      <c r="AD8893"/>
      <c r="AE8893"/>
      <c r="AF8893"/>
      <c r="AG8893"/>
      <c r="AH8893"/>
      <c r="AI8893"/>
      <c r="AJ8893"/>
      <c r="AK8893"/>
      <c r="AL8893"/>
      <c r="AM8893"/>
      <c r="AN8893"/>
      <c r="AO8893"/>
      <c r="AP8893"/>
      <c r="AQ8893"/>
      <c r="AR8893"/>
      <c r="AS8893"/>
      <c r="AT8893"/>
      <c r="AU8893"/>
      <c r="AV8893"/>
      <c r="AW8893"/>
      <c r="AX8893"/>
      <c r="AY8893"/>
      <c r="AZ8893"/>
    </row>
    <row r="8894" spans="1:52">
      <c r="A8894"/>
      <c r="B8894"/>
      <c r="C8894"/>
      <c r="D8894"/>
      <c r="E8894"/>
      <c r="F8894"/>
      <c r="G8894"/>
      <c r="H8894"/>
      <c r="I8894"/>
      <c r="J8894"/>
      <c r="K8894"/>
      <c r="L8894"/>
      <c r="M8894"/>
      <c r="N8894"/>
      <c r="O8894"/>
      <c r="P8894"/>
      <c r="Q8894"/>
      <c r="R8894"/>
      <c r="S8894"/>
      <c r="T8894"/>
      <c r="U8894"/>
      <c r="V8894"/>
      <c r="W8894"/>
      <c r="X8894"/>
      <c r="Y8894"/>
      <c r="Z8894"/>
      <c r="AA8894"/>
      <c r="AB8894"/>
      <c r="AC8894"/>
      <c r="AD8894"/>
      <c r="AE8894"/>
      <c r="AF8894"/>
      <c r="AG8894"/>
      <c r="AH8894"/>
      <c r="AI8894"/>
      <c r="AJ8894"/>
      <c r="AK8894"/>
      <c r="AL8894"/>
      <c r="AM8894"/>
      <c r="AN8894"/>
      <c r="AO8894"/>
      <c r="AP8894"/>
      <c r="AQ8894"/>
      <c r="AR8894"/>
      <c r="AS8894"/>
      <c r="AT8894"/>
      <c r="AU8894"/>
      <c r="AV8894"/>
      <c r="AW8894"/>
      <c r="AX8894"/>
      <c r="AY8894"/>
      <c r="AZ8894"/>
    </row>
    <row r="8895" spans="1:52">
      <c r="A8895"/>
      <c r="B8895"/>
      <c r="C8895"/>
      <c r="D8895"/>
      <c r="E8895"/>
      <c r="F8895"/>
      <c r="G8895"/>
      <c r="H8895"/>
      <c r="I8895"/>
      <c r="J8895"/>
      <c r="K8895"/>
      <c r="L8895"/>
      <c r="M8895"/>
      <c r="N8895"/>
      <c r="O8895"/>
      <c r="P8895"/>
      <c r="Q8895"/>
      <c r="R8895"/>
      <c r="S8895"/>
      <c r="T8895"/>
      <c r="U8895"/>
      <c r="V8895"/>
      <c r="W8895"/>
      <c r="X8895"/>
      <c r="Y8895"/>
      <c r="Z8895"/>
      <c r="AA8895"/>
      <c r="AB8895"/>
      <c r="AC8895"/>
      <c r="AD8895"/>
      <c r="AE8895"/>
      <c r="AF8895"/>
      <c r="AG8895"/>
      <c r="AH8895"/>
      <c r="AI8895"/>
      <c r="AJ8895"/>
      <c r="AK8895"/>
      <c r="AL8895"/>
      <c r="AM8895"/>
      <c r="AN8895"/>
      <c r="AO8895"/>
      <c r="AP8895"/>
      <c r="AQ8895"/>
      <c r="AR8895"/>
      <c r="AS8895"/>
      <c r="AT8895"/>
      <c r="AU8895"/>
      <c r="AV8895"/>
      <c r="AW8895"/>
      <c r="AX8895"/>
      <c r="AY8895"/>
      <c r="AZ8895"/>
    </row>
    <row r="8896" spans="1:52">
      <c r="A8896"/>
      <c r="B8896"/>
      <c r="C8896"/>
      <c r="D8896"/>
      <c r="E8896"/>
      <c r="F8896"/>
      <c r="G8896"/>
      <c r="H8896"/>
      <c r="I8896"/>
      <c r="J8896"/>
      <c r="K8896"/>
      <c r="L8896"/>
      <c r="M8896"/>
      <c r="N8896"/>
      <c r="O8896"/>
      <c r="P8896"/>
      <c r="Q8896"/>
      <c r="R8896"/>
      <c r="S8896"/>
      <c r="T8896"/>
      <c r="U8896"/>
      <c r="V8896"/>
      <c r="W8896"/>
      <c r="X8896"/>
      <c r="Y8896"/>
      <c r="Z8896"/>
      <c r="AA8896"/>
      <c r="AB8896"/>
      <c r="AC8896"/>
      <c r="AD8896"/>
      <c r="AE8896"/>
      <c r="AF8896"/>
      <c r="AG8896"/>
      <c r="AH8896"/>
      <c r="AI8896"/>
      <c r="AJ8896"/>
      <c r="AK8896"/>
      <c r="AL8896"/>
      <c r="AM8896"/>
      <c r="AN8896"/>
      <c r="AO8896"/>
      <c r="AP8896"/>
      <c r="AQ8896"/>
      <c r="AR8896"/>
      <c r="AS8896"/>
      <c r="AT8896"/>
      <c r="AU8896"/>
      <c r="AV8896"/>
      <c r="AW8896"/>
      <c r="AX8896"/>
      <c r="AY8896"/>
      <c r="AZ8896"/>
    </row>
    <row r="8897" spans="1:52">
      <c r="A8897"/>
      <c r="B8897"/>
      <c r="C8897"/>
      <c r="D8897"/>
      <c r="E8897"/>
      <c r="F8897"/>
      <c r="G8897"/>
      <c r="H8897"/>
      <c r="I8897"/>
      <c r="J8897"/>
      <c r="K8897"/>
      <c r="L8897"/>
      <c r="M8897"/>
      <c r="N8897"/>
      <c r="O8897"/>
      <c r="P8897"/>
      <c r="Q8897"/>
      <c r="R8897"/>
      <c r="S8897"/>
      <c r="T8897"/>
      <c r="U8897"/>
      <c r="V8897"/>
      <c r="W8897"/>
      <c r="X8897"/>
      <c r="Y8897"/>
      <c r="Z8897"/>
      <c r="AA8897"/>
      <c r="AB8897"/>
      <c r="AC8897"/>
      <c r="AD8897"/>
      <c r="AE8897"/>
      <c r="AF8897"/>
      <c r="AG8897"/>
      <c r="AH8897"/>
      <c r="AI8897"/>
      <c r="AJ8897"/>
      <c r="AK8897"/>
      <c r="AL8897"/>
      <c r="AM8897"/>
      <c r="AN8897"/>
      <c r="AO8897"/>
      <c r="AP8897"/>
      <c r="AQ8897"/>
      <c r="AR8897"/>
      <c r="AS8897"/>
      <c r="AT8897"/>
      <c r="AU8897"/>
      <c r="AV8897"/>
      <c r="AW8897"/>
      <c r="AX8897"/>
      <c r="AY8897"/>
      <c r="AZ8897"/>
    </row>
    <row r="8898" spans="1:52">
      <c r="A8898"/>
      <c r="B8898"/>
      <c r="C8898"/>
      <c r="D8898"/>
      <c r="E8898"/>
      <c r="F8898"/>
      <c r="G8898"/>
      <c r="H8898"/>
      <c r="I8898"/>
      <c r="J8898"/>
      <c r="K8898"/>
      <c r="L8898"/>
      <c r="M8898"/>
      <c r="N8898"/>
      <c r="O8898"/>
      <c r="P8898"/>
      <c r="Q8898"/>
      <c r="R8898"/>
      <c r="S8898"/>
      <c r="T8898"/>
      <c r="U8898"/>
      <c r="V8898"/>
      <c r="W8898"/>
      <c r="X8898"/>
      <c r="Y8898"/>
      <c r="Z8898"/>
      <c r="AA8898"/>
      <c r="AB8898"/>
      <c r="AC8898"/>
      <c r="AD8898"/>
      <c r="AE8898"/>
      <c r="AF8898"/>
      <c r="AG8898"/>
      <c r="AH8898"/>
      <c r="AI8898"/>
      <c r="AJ8898"/>
      <c r="AK8898"/>
      <c r="AL8898"/>
      <c r="AM8898"/>
      <c r="AN8898"/>
      <c r="AO8898"/>
      <c r="AP8898"/>
      <c r="AQ8898"/>
      <c r="AR8898"/>
      <c r="AS8898"/>
      <c r="AT8898"/>
      <c r="AU8898"/>
      <c r="AV8898"/>
      <c r="AW8898"/>
      <c r="AX8898"/>
      <c r="AY8898"/>
      <c r="AZ8898"/>
    </row>
    <row r="8899" spans="1:52">
      <c r="A8899"/>
      <c r="B8899"/>
      <c r="C8899"/>
      <c r="D8899"/>
      <c r="E8899"/>
      <c r="F8899"/>
      <c r="G8899"/>
      <c r="H8899"/>
      <c r="I8899"/>
      <c r="J8899"/>
      <c r="K8899"/>
      <c r="L8899"/>
      <c r="M8899"/>
      <c r="N8899"/>
      <c r="O8899"/>
      <c r="P8899"/>
      <c r="Q8899"/>
      <c r="R8899"/>
      <c r="S8899"/>
      <c r="T8899"/>
      <c r="U8899"/>
      <c r="V8899"/>
      <c r="W8899"/>
      <c r="X8899"/>
      <c r="Y8899"/>
      <c r="Z8899"/>
      <c r="AA8899"/>
      <c r="AB8899"/>
      <c r="AC8899"/>
      <c r="AD8899"/>
      <c r="AE8899"/>
      <c r="AF8899"/>
      <c r="AG8899"/>
      <c r="AH8899"/>
      <c r="AI8899"/>
      <c r="AJ8899"/>
      <c r="AK8899"/>
      <c r="AL8899"/>
      <c r="AM8899"/>
      <c r="AN8899"/>
      <c r="AO8899"/>
      <c r="AP8899"/>
      <c r="AQ8899"/>
      <c r="AR8899"/>
      <c r="AS8899"/>
      <c r="AT8899"/>
      <c r="AU8899"/>
      <c r="AV8899"/>
      <c r="AW8899"/>
      <c r="AX8899"/>
      <c r="AY8899"/>
      <c r="AZ8899"/>
    </row>
    <row r="8900" spans="1:52">
      <c r="A8900"/>
      <c r="B8900"/>
      <c r="C8900"/>
      <c r="D8900"/>
      <c r="E8900"/>
      <c r="F8900"/>
      <c r="G8900"/>
      <c r="H8900"/>
      <c r="I8900"/>
      <c r="J8900"/>
      <c r="K8900"/>
      <c r="L8900"/>
      <c r="M8900"/>
      <c r="N8900"/>
      <c r="O8900"/>
      <c r="P8900"/>
      <c r="Q8900"/>
      <c r="R8900"/>
      <c r="S8900"/>
      <c r="T8900"/>
      <c r="U8900"/>
      <c r="V8900"/>
      <c r="W8900"/>
      <c r="X8900"/>
      <c r="Y8900"/>
      <c r="Z8900"/>
      <c r="AA8900"/>
      <c r="AB8900"/>
      <c r="AC8900"/>
      <c r="AD8900"/>
      <c r="AE8900"/>
      <c r="AF8900"/>
      <c r="AG8900"/>
      <c r="AH8900"/>
      <c r="AI8900"/>
      <c r="AJ8900"/>
      <c r="AK8900"/>
      <c r="AL8900"/>
      <c r="AM8900"/>
      <c r="AN8900"/>
      <c r="AO8900"/>
      <c r="AP8900"/>
      <c r="AQ8900"/>
      <c r="AR8900"/>
      <c r="AS8900"/>
      <c r="AT8900"/>
      <c r="AU8900"/>
      <c r="AV8900"/>
      <c r="AW8900"/>
      <c r="AX8900"/>
      <c r="AY8900"/>
      <c r="AZ8900"/>
    </row>
    <row r="8901" spans="1:52">
      <c r="A8901"/>
      <c r="B8901"/>
      <c r="C8901"/>
      <c r="D8901"/>
      <c r="E8901"/>
      <c r="F8901"/>
      <c r="G8901"/>
      <c r="H8901"/>
      <c r="I8901"/>
      <c r="J8901"/>
      <c r="K8901"/>
      <c r="L8901"/>
      <c r="M8901"/>
      <c r="N8901"/>
      <c r="O8901"/>
      <c r="P8901"/>
      <c r="Q8901"/>
      <c r="R8901"/>
      <c r="S8901"/>
      <c r="T8901"/>
      <c r="U8901"/>
      <c r="V8901"/>
      <c r="W8901"/>
      <c r="X8901"/>
      <c r="Y8901"/>
      <c r="Z8901"/>
      <c r="AA8901"/>
      <c r="AB8901"/>
      <c r="AC8901"/>
      <c r="AD8901"/>
      <c r="AE8901"/>
      <c r="AF8901"/>
      <c r="AG8901"/>
      <c r="AH8901"/>
      <c r="AI8901"/>
      <c r="AJ8901"/>
      <c r="AK8901"/>
      <c r="AL8901"/>
      <c r="AM8901"/>
      <c r="AN8901"/>
      <c r="AO8901"/>
      <c r="AP8901"/>
      <c r="AQ8901"/>
      <c r="AR8901"/>
      <c r="AS8901"/>
      <c r="AT8901"/>
      <c r="AU8901"/>
      <c r="AV8901"/>
      <c r="AW8901"/>
      <c r="AX8901"/>
      <c r="AY8901"/>
      <c r="AZ8901"/>
    </row>
    <row r="8902" spans="1:52">
      <c r="A8902"/>
      <c r="B8902"/>
      <c r="C8902"/>
      <c r="D8902"/>
      <c r="E8902"/>
      <c r="F8902"/>
      <c r="G8902"/>
      <c r="H8902"/>
      <c r="I8902"/>
      <c r="J8902"/>
      <c r="K8902"/>
      <c r="L8902"/>
      <c r="M8902"/>
      <c r="N8902"/>
      <c r="O8902"/>
      <c r="P8902"/>
      <c r="Q8902"/>
      <c r="R8902"/>
      <c r="S8902"/>
      <c r="T8902"/>
      <c r="U8902"/>
      <c r="V8902"/>
      <c r="W8902"/>
      <c r="X8902"/>
      <c r="Y8902"/>
      <c r="Z8902"/>
      <c r="AA8902"/>
      <c r="AB8902"/>
      <c r="AC8902"/>
      <c r="AD8902"/>
      <c r="AE8902"/>
      <c r="AF8902"/>
      <c r="AG8902"/>
      <c r="AH8902"/>
      <c r="AI8902"/>
      <c r="AJ8902"/>
      <c r="AK8902"/>
      <c r="AL8902"/>
      <c r="AM8902"/>
      <c r="AN8902"/>
      <c r="AO8902"/>
      <c r="AP8902"/>
      <c r="AQ8902"/>
      <c r="AR8902"/>
      <c r="AS8902"/>
      <c r="AT8902"/>
      <c r="AU8902"/>
      <c r="AV8902"/>
      <c r="AW8902"/>
      <c r="AX8902"/>
      <c r="AY8902"/>
      <c r="AZ8902"/>
    </row>
    <row r="8903" spans="1:52">
      <c r="A8903"/>
      <c r="B8903"/>
      <c r="C8903"/>
      <c r="D8903"/>
      <c r="E8903"/>
      <c r="F8903"/>
      <c r="G8903"/>
      <c r="H8903"/>
      <c r="I8903"/>
      <c r="J8903"/>
      <c r="K8903"/>
      <c r="L8903"/>
      <c r="M8903"/>
      <c r="N8903"/>
      <c r="O8903"/>
      <c r="P8903"/>
      <c r="Q8903"/>
      <c r="R8903"/>
      <c r="S8903"/>
      <c r="T8903"/>
      <c r="U8903"/>
      <c r="V8903"/>
      <c r="W8903"/>
      <c r="X8903"/>
      <c r="Y8903"/>
      <c r="Z8903"/>
      <c r="AA8903"/>
      <c r="AB8903"/>
      <c r="AC8903"/>
      <c r="AD8903"/>
      <c r="AE8903"/>
      <c r="AF8903"/>
      <c r="AG8903"/>
      <c r="AH8903"/>
      <c r="AI8903"/>
      <c r="AJ8903"/>
      <c r="AK8903"/>
      <c r="AL8903"/>
      <c r="AM8903"/>
      <c r="AN8903"/>
      <c r="AO8903"/>
      <c r="AP8903"/>
      <c r="AQ8903"/>
      <c r="AR8903"/>
      <c r="AS8903"/>
      <c r="AT8903"/>
      <c r="AU8903"/>
      <c r="AV8903"/>
      <c r="AW8903"/>
      <c r="AX8903"/>
      <c r="AY8903"/>
      <c r="AZ8903"/>
    </row>
    <row r="8904" spans="1:52">
      <c r="A8904"/>
      <c r="B8904"/>
      <c r="C8904"/>
      <c r="D8904"/>
      <c r="E8904"/>
      <c r="F8904"/>
      <c r="G8904"/>
      <c r="H8904"/>
      <c r="I8904"/>
      <c r="J8904"/>
      <c r="K8904"/>
      <c r="L8904"/>
      <c r="M8904"/>
      <c r="N8904"/>
      <c r="O8904"/>
      <c r="P8904"/>
      <c r="Q8904"/>
      <c r="R8904"/>
      <c r="S8904"/>
      <c r="T8904"/>
      <c r="U8904"/>
      <c r="V8904"/>
      <c r="W8904"/>
      <c r="X8904"/>
      <c r="Y8904"/>
      <c r="Z8904"/>
      <c r="AA8904"/>
      <c r="AB8904"/>
      <c r="AC8904"/>
      <c r="AD8904"/>
      <c r="AE8904"/>
      <c r="AF8904"/>
      <c r="AG8904"/>
      <c r="AH8904"/>
      <c r="AI8904"/>
      <c r="AJ8904"/>
      <c r="AK8904"/>
      <c r="AL8904"/>
      <c r="AM8904"/>
      <c r="AN8904"/>
      <c r="AO8904"/>
      <c r="AP8904"/>
      <c r="AQ8904"/>
      <c r="AR8904"/>
      <c r="AS8904"/>
      <c r="AT8904"/>
      <c r="AU8904"/>
      <c r="AV8904"/>
      <c r="AW8904"/>
      <c r="AX8904"/>
      <c r="AY8904"/>
      <c r="AZ8904"/>
    </row>
    <row r="8905" spans="1:52">
      <c r="A8905"/>
      <c r="B8905"/>
      <c r="C8905"/>
      <c r="D8905"/>
      <c r="E8905"/>
      <c r="F8905"/>
      <c r="G8905"/>
      <c r="H8905"/>
      <c r="I8905"/>
      <c r="J8905"/>
      <c r="K8905"/>
      <c r="L8905"/>
      <c r="M8905"/>
      <c r="N8905"/>
      <c r="O8905"/>
      <c r="P8905"/>
      <c r="Q8905"/>
      <c r="R8905"/>
      <c r="S8905"/>
      <c r="T8905"/>
      <c r="U8905"/>
      <c r="V8905"/>
      <c r="W8905"/>
      <c r="X8905"/>
      <c r="Y8905"/>
      <c r="Z8905"/>
      <c r="AA8905"/>
      <c r="AB8905"/>
      <c r="AC8905"/>
      <c r="AD8905"/>
      <c r="AE8905"/>
      <c r="AF8905"/>
      <c r="AG8905"/>
      <c r="AH8905"/>
      <c r="AI8905"/>
      <c r="AJ8905"/>
      <c r="AK8905"/>
      <c r="AL8905"/>
      <c r="AM8905"/>
      <c r="AN8905"/>
      <c r="AO8905"/>
      <c r="AP8905"/>
      <c r="AQ8905"/>
      <c r="AR8905"/>
      <c r="AS8905"/>
      <c r="AT8905"/>
      <c r="AU8905"/>
      <c r="AV8905"/>
      <c r="AW8905"/>
      <c r="AX8905"/>
      <c r="AY8905"/>
      <c r="AZ8905"/>
    </row>
    <row r="8906" spans="1:52">
      <c r="A8906"/>
      <c r="B8906"/>
      <c r="C8906"/>
      <c r="D8906"/>
      <c r="E8906"/>
      <c r="F8906"/>
      <c r="G8906"/>
      <c r="H8906"/>
      <c r="I8906"/>
      <c r="J8906"/>
      <c r="K8906"/>
      <c r="L8906"/>
      <c r="M8906"/>
      <c r="N8906"/>
      <c r="O8906"/>
      <c r="P8906"/>
      <c r="Q8906"/>
      <c r="R8906"/>
      <c r="S8906"/>
      <c r="T8906"/>
      <c r="U8906"/>
      <c r="V8906"/>
      <c r="W8906"/>
      <c r="X8906"/>
      <c r="Y8906"/>
      <c r="Z8906"/>
      <c r="AA8906"/>
      <c r="AB8906"/>
      <c r="AC8906"/>
      <c r="AD8906"/>
      <c r="AE8906"/>
      <c r="AF8906"/>
      <c r="AG8906"/>
      <c r="AH8906"/>
      <c r="AI8906"/>
      <c r="AJ8906"/>
      <c r="AK8906"/>
      <c r="AL8906"/>
      <c r="AM8906"/>
      <c r="AN8906"/>
      <c r="AO8906"/>
      <c r="AP8906"/>
      <c r="AQ8906"/>
      <c r="AR8906"/>
      <c r="AS8906"/>
      <c r="AT8906"/>
      <c r="AU8906"/>
      <c r="AV8906"/>
      <c r="AW8906"/>
      <c r="AX8906"/>
      <c r="AY8906"/>
      <c r="AZ8906"/>
    </row>
    <row r="8907" spans="1:52">
      <c r="A8907"/>
      <c r="B8907"/>
      <c r="C8907"/>
      <c r="D8907"/>
      <c r="E8907"/>
      <c r="F8907"/>
      <c r="G8907"/>
      <c r="H8907"/>
      <c r="I8907"/>
      <c r="J8907"/>
      <c r="K8907"/>
      <c r="L8907"/>
      <c r="M8907"/>
      <c r="N8907"/>
      <c r="O8907"/>
      <c r="P8907"/>
      <c r="Q8907"/>
      <c r="R8907"/>
      <c r="S8907"/>
      <c r="T8907"/>
      <c r="U8907"/>
      <c r="V8907"/>
      <c r="W8907"/>
      <c r="X8907"/>
      <c r="Y8907"/>
      <c r="Z8907"/>
      <c r="AA8907"/>
      <c r="AB8907"/>
      <c r="AC8907"/>
      <c r="AD8907"/>
      <c r="AE8907"/>
      <c r="AF8907"/>
      <c r="AG8907"/>
      <c r="AH8907"/>
      <c r="AI8907"/>
      <c r="AJ8907"/>
      <c r="AK8907"/>
      <c r="AL8907"/>
      <c r="AM8907"/>
      <c r="AN8907"/>
      <c r="AO8907"/>
      <c r="AP8907"/>
      <c r="AQ8907"/>
      <c r="AR8907"/>
      <c r="AS8907"/>
      <c r="AT8907"/>
      <c r="AU8907"/>
      <c r="AV8907"/>
      <c r="AW8907"/>
      <c r="AX8907"/>
      <c r="AY8907"/>
      <c r="AZ8907"/>
    </row>
    <row r="8908" spans="1:52">
      <c r="A8908"/>
      <c r="B8908"/>
      <c r="C8908"/>
      <c r="D8908"/>
      <c r="E8908"/>
      <c r="F8908"/>
      <c r="G8908"/>
      <c r="H8908"/>
      <c r="I8908"/>
      <c r="J8908"/>
      <c r="K8908"/>
      <c r="L8908"/>
      <c r="M8908"/>
      <c r="N8908"/>
      <c r="O8908"/>
      <c r="P8908"/>
      <c r="Q8908"/>
      <c r="R8908"/>
      <c r="S8908"/>
      <c r="T8908"/>
      <c r="U8908"/>
      <c r="V8908"/>
      <c r="W8908"/>
      <c r="X8908"/>
      <c r="Y8908"/>
      <c r="Z8908"/>
      <c r="AA8908"/>
      <c r="AB8908"/>
      <c r="AC8908"/>
      <c r="AD8908"/>
      <c r="AE8908"/>
      <c r="AF8908"/>
      <c r="AG8908"/>
      <c r="AH8908"/>
      <c r="AI8908"/>
      <c r="AJ8908"/>
      <c r="AK8908"/>
      <c r="AL8908"/>
      <c r="AM8908"/>
      <c r="AN8908"/>
      <c r="AO8908"/>
      <c r="AP8908"/>
      <c r="AQ8908"/>
      <c r="AR8908"/>
      <c r="AS8908"/>
      <c r="AT8908"/>
      <c r="AU8908"/>
      <c r="AV8908"/>
      <c r="AW8908"/>
      <c r="AX8908"/>
      <c r="AY8908"/>
      <c r="AZ8908"/>
    </row>
    <row r="8909" spans="1:52">
      <c r="A8909"/>
      <c r="B8909"/>
      <c r="C8909"/>
      <c r="D8909"/>
      <c r="E8909"/>
      <c r="F8909"/>
      <c r="G8909"/>
      <c r="H8909"/>
      <c r="I8909"/>
      <c r="J8909"/>
      <c r="K8909"/>
      <c r="L8909"/>
      <c r="M8909"/>
      <c r="N8909"/>
      <c r="O8909"/>
      <c r="P8909"/>
      <c r="Q8909"/>
      <c r="R8909"/>
      <c r="S8909"/>
      <c r="T8909"/>
      <c r="U8909"/>
      <c r="V8909"/>
      <c r="W8909"/>
      <c r="X8909"/>
      <c r="Y8909"/>
      <c r="Z8909"/>
      <c r="AA8909"/>
      <c r="AB8909"/>
      <c r="AC8909"/>
      <c r="AD8909"/>
      <c r="AE8909"/>
      <c r="AF8909"/>
      <c r="AG8909"/>
      <c r="AH8909"/>
      <c r="AI8909"/>
      <c r="AJ8909"/>
      <c r="AK8909"/>
      <c r="AL8909"/>
      <c r="AM8909"/>
      <c r="AN8909"/>
      <c r="AO8909"/>
      <c r="AP8909"/>
      <c r="AQ8909"/>
      <c r="AR8909"/>
      <c r="AS8909"/>
      <c r="AT8909"/>
      <c r="AU8909"/>
      <c r="AV8909"/>
      <c r="AW8909"/>
      <c r="AX8909"/>
      <c r="AY8909"/>
      <c r="AZ8909"/>
    </row>
    <row r="8910" spans="1:52">
      <c r="A8910"/>
      <c r="B8910"/>
      <c r="C8910"/>
      <c r="D8910"/>
      <c r="E8910"/>
      <c r="F8910"/>
      <c r="G8910"/>
      <c r="H8910"/>
      <c r="I8910"/>
      <c r="J8910"/>
      <c r="K8910"/>
      <c r="L8910"/>
      <c r="M8910"/>
      <c r="N8910"/>
      <c r="O8910"/>
      <c r="P8910"/>
      <c r="Q8910"/>
      <c r="R8910"/>
      <c r="S8910"/>
      <c r="T8910"/>
      <c r="U8910"/>
      <c r="V8910"/>
      <c r="W8910"/>
      <c r="X8910"/>
      <c r="Y8910"/>
      <c r="Z8910"/>
      <c r="AA8910"/>
      <c r="AB8910"/>
      <c r="AC8910"/>
      <c r="AD8910"/>
      <c r="AE8910"/>
      <c r="AF8910"/>
      <c r="AG8910"/>
      <c r="AH8910"/>
      <c r="AI8910"/>
      <c r="AJ8910"/>
      <c r="AK8910"/>
      <c r="AL8910"/>
      <c r="AM8910"/>
      <c r="AN8910"/>
      <c r="AO8910"/>
      <c r="AP8910"/>
      <c r="AQ8910"/>
      <c r="AR8910"/>
      <c r="AS8910"/>
      <c r="AT8910"/>
      <c r="AU8910"/>
      <c r="AV8910"/>
      <c r="AW8910"/>
      <c r="AX8910"/>
      <c r="AY8910"/>
      <c r="AZ8910"/>
    </row>
    <row r="8911" spans="1:52">
      <c r="A8911"/>
      <c r="B8911"/>
      <c r="C8911"/>
      <c r="D8911"/>
      <c r="E8911"/>
      <c r="F8911"/>
      <c r="G8911"/>
      <c r="H8911"/>
      <c r="I8911"/>
      <c r="J8911"/>
      <c r="K8911"/>
      <c r="L8911"/>
      <c r="M8911"/>
      <c r="N8911"/>
      <c r="O8911"/>
      <c r="P8911"/>
      <c r="Q8911"/>
      <c r="R8911"/>
      <c r="S8911"/>
      <c r="T8911"/>
      <c r="U8911"/>
      <c r="V8911"/>
      <c r="W8911"/>
      <c r="X8911"/>
      <c r="Y8911"/>
      <c r="Z8911"/>
      <c r="AA8911"/>
      <c r="AB8911"/>
      <c r="AC8911"/>
      <c r="AD8911"/>
      <c r="AE8911"/>
      <c r="AF8911"/>
      <c r="AG8911"/>
      <c r="AH8911"/>
      <c r="AI8911"/>
      <c r="AJ8911"/>
      <c r="AK8911"/>
      <c r="AL8911"/>
      <c r="AM8911"/>
      <c r="AN8911"/>
      <c r="AO8911"/>
      <c r="AP8911"/>
      <c r="AQ8911"/>
      <c r="AR8911"/>
      <c r="AS8911"/>
      <c r="AT8911"/>
      <c r="AU8911"/>
      <c r="AV8911"/>
      <c r="AW8911"/>
      <c r="AX8911"/>
      <c r="AY8911"/>
      <c r="AZ8911"/>
    </row>
    <row r="8912" spans="1:52">
      <c r="A8912"/>
      <c r="B8912"/>
      <c r="C8912"/>
      <c r="D8912"/>
      <c r="E8912"/>
      <c r="F8912"/>
      <c r="G8912"/>
      <c r="H8912"/>
      <c r="I8912"/>
      <c r="J8912"/>
      <c r="K8912"/>
      <c r="L8912"/>
      <c r="M8912"/>
      <c r="N8912"/>
      <c r="O8912"/>
      <c r="P8912"/>
      <c r="Q8912"/>
      <c r="R8912"/>
      <c r="S8912"/>
      <c r="T8912"/>
      <c r="U8912"/>
      <c r="V8912"/>
      <c r="W8912"/>
      <c r="X8912"/>
      <c r="Y8912"/>
      <c r="Z8912"/>
      <c r="AA8912"/>
      <c r="AB8912"/>
      <c r="AC8912"/>
      <c r="AD8912"/>
      <c r="AE8912"/>
      <c r="AF8912"/>
      <c r="AG8912"/>
      <c r="AH8912"/>
      <c r="AI8912"/>
      <c r="AJ8912"/>
      <c r="AK8912"/>
      <c r="AL8912"/>
      <c r="AM8912"/>
      <c r="AN8912"/>
      <c r="AO8912"/>
      <c r="AP8912"/>
      <c r="AQ8912"/>
      <c r="AR8912"/>
      <c r="AS8912"/>
      <c r="AT8912"/>
      <c r="AU8912"/>
      <c r="AV8912"/>
      <c r="AW8912"/>
      <c r="AX8912"/>
      <c r="AY8912"/>
      <c r="AZ8912"/>
    </row>
    <row r="8913" spans="1:52">
      <c r="A8913"/>
      <c r="B8913"/>
      <c r="C8913"/>
      <c r="D8913"/>
      <c r="E8913"/>
      <c r="F8913"/>
      <c r="G8913"/>
      <c r="H8913"/>
      <c r="I8913"/>
      <c r="J8913"/>
      <c r="K8913"/>
      <c r="L8913"/>
      <c r="M8913"/>
      <c r="N8913"/>
      <c r="O8913"/>
      <c r="P8913"/>
      <c r="Q8913"/>
      <c r="R8913"/>
      <c r="S8913"/>
      <c r="T8913"/>
      <c r="U8913"/>
      <c r="V8913"/>
      <c r="W8913"/>
      <c r="X8913"/>
      <c r="Y8913"/>
      <c r="Z8913"/>
      <c r="AA8913"/>
      <c r="AB8913"/>
      <c r="AC8913"/>
      <c r="AD8913"/>
      <c r="AE8913"/>
      <c r="AF8913"/>
      <c r="AG8913"/>
      <c r="AH8913"/>
      <c r="AI8913"/>
      <c r="AJ8913"/>
      <c r="AK8913"/>
      <c r="AL8913"/>
      <c r="AM8913"/>
      <c r="AN8913"/>
      <c r="AO8913"/>
      <c r="AP8913"/>
      <c r="AQ8913"/>
      <c r="AR8913"/>
      <c r="AS8913"/>
      <c r="AT8913"/>
      <c r="AU8913"/>
      <c r="AV8913"/>
      <c r="AW8913"/>
      <c r="AX8913"/>
      <c r="AY8913"/>
      <c r="AZ8913"/>
    </row>
    <row r="8914" spans="1:52">
      <c r="A8914"/>
      <c r="B8914"/>
      <c r="C8914"/>
      <c r="D8914"/>
      <c r="E8914"/>
      <c r="F8914"/>
      <c r="G8914"/>
      <c r="H8914"/>
      <c r="I8914"/>
      <c r="J8914"/>
      <c r="K8914"/>
      <c r="L8914"/>
      <c r="M8914"/>
      <c r="N8914"/>
      <c r="O8914"/>
      <c r="P8914"/>
      <c r="Q8914"/>
      <c r="R8914"/>
      <c r="S8914"/>
      <c r="T8914"/>
      <c r="U8914"/>
      <c r="V8914"/>
      <c r="W8914"/>
      <c r="X8914"/>
      <c r="Y8914"/>
      <c r="Z8914"/>
      <c r="AA8914"/>
      <c r="AB8914"/>
      <c r="AC8914"/>
      <c r="AD8914"/>
      <c r="AE8914"/>
      <c r="AF8914"/>
      <c r="AG8914"/>
      <c r="AH8914"/>
      <c r="AI8914"/>
      <c r="AJ8914"/>
      <c r="AK8914"/>
      <c r="AL8914"/>
      <c r="AM8914"/>
      <c r="AN8914"/>
      <c r="AO8914"/>
      <c r="AP8914"/>
      <c r="AQ8914"/>
      <c r="AR8914"/>
      <c r="AS8914"/>
      <c r="AT8914"/>
      <c r="AU8914"/>
      <c r="AV8914"/>
      <c r="AW8914"/>
      <c r="AX8914"/>
      <c r="AY8914"/>
      <c r="AZ8914"/>
    </row>
    <row r="8915" spans="1:52">
      <c r="A8915"/>
      <c r="B8915"/>
      <c r="C8915"/>
      <c r="D8915"/>
      <c r="E8915"/>
      <c r="F8915"/>
      <c r="G8915"/>
      <c r="H8915"/>
      <c r="I8915"/>
      <c r="J8915"/>
      <c r="K8915"/>
      <c r="L8915"/>
      <c r="M8915"/>
      <c r="N8915"/>
      <c r="O8915"/>
      <c r="P8915"/>
      <c r="Q8915"/>
      <c r="R8915"/>
      <c r="S8915"/>
      <c r="T8915"/>
      <c r="U8915"/>
      <c r="V8915"/>
      <c r="W8915"/>
      <c r="X8915"/>
      <c r="Y8915"/>
      <c r="Z8915"/>
      <c r="AA8915"/>
      <c r="AB8915"/>
      <c r="AC8915"/>
      <c r="AD8915"/>
      <c r="AE8915"/>
      <c r="AF8915"/>
      <c r="AG8915"/>
      <c r="AH8915"/>
      <c r="AI8915"/>
      <c r="AJ8915"/>
      <c r="AK8915"/>
      <c r="AL8915"/>
      <c r="AM8915"/>
      <c r="AN8915"/>
      <c r="AO8915"/>
      <c r="AP8915"/>
      <c r="AQ8915"/>
      <c r="AR8915"/>
      <c r="AS8915"/>
      <c r="AT8915"/>
      <c r="AU8915"/>
      <c r="AV8915"/>
      <c r="AW8915"/>
      <c r="AX8915"/>
      <c r="AY8915"/>
      <c r="AZ8915"/>
    </row>
    <row r="8916" spans="1:52">
      <c r="A8916"/>
      <c r="B8916"/>
      <c r="C8916"/>
      <c r="D8916"/>
      <c r="E8916"/>
      <c r="F8916"/>
      <c r="G8916"/>
      <c r="H8916"/>
      <c r="I8916"/>
      <c r="J8916"/>
      <c r="K8916"/>
      <c r="L8916"/>
      <c r="M8916"/>
      <c r="N8916"/>
      <c r="O8916"/>
      <c r="P8916"/>
      <c r="Q8916"/>
      <c r="R8916"/>
      <c r="S8916"/>
      <c r="T8916"/>
      <c r="U8916"/>
      <c r="V8916"/>
      <c r="W8916"/>
      <c r="X8916"/>
      <c r="Y8916"/>
      <c r="Z8916"/>
      <c r="AA8916"/>
      <c r="AB8916"/>
      <c r="AC8916"/>
      <c r="AD8916"/>
      <c r="AE8916"/>
      <c r="AF8916"/>
      <c r="AG8916"/>
      <c r="AH8916"/>
      <c r="AI8916"/>
      <c r="AJ8916"/>
      <c r="AK8916"/>
      <c r="AL8916"/>
      <c r="AM8916"/>
      <c r="AN8916"/>
      <c r="AO8916"/>
      <c r="AP8916"/>
      <c r="AQ8916"/>
      <c r="AR8916"/>
      <c r="AS8916"/>
      <c r="AT8916"/>
      <c r="AU8916"/>
      <c r="AV8916"/>
      <c r="AW8916"/>
      <c r="AX8916"/>
      <c r="AY8916"/>
      <c r="AZ8916"/>
    </row>
    <row r="8917" spans="1:52">
      <c r="A8917"/>
      <c r="B8917"/>
      <c r="C8917"/>
      <c r="D8917"/>
      <c r="E8917"/>
      <c r="F8917"/>
      <c r="G8917"/>
      <c r="H8917"/>
      <c r="I8917"/>
      <c r="J8917"/>
      <c r="K8917"/>
      <c r="L8917"/>
      <c r="M8917"/>
      <c r="N8917"/>
      <c r="O8917"/>
      <c r="P8917"/>
      <c r="Q8917"/>
      <c r="R8917"/>
      <c r="S8917"/>
      <c r="T8917"/>
      <c r="U8917"/>
      <c r="V8917"/>
      <c r="W8917"/>
      <c r="X8917"/>
      <c r="Y8917"/>
      <c r="Z8917"/>
      <c r="AA8917"/>
      <c r="AB8917"/>
      <c r="AC8917"/>
      <c r="AD8917"/>
      <c r="AE8917"/>
      <c r="AF8917"/>
      <c r="AG8917"/>
      <c r="AH8917"/>
      <c r="AI8917"/>
      <c r="AJ8917"/>
      <c r="AK8917"/>
      <c r="AL8917"/>
      <c r="AM8917"/>
      <c r="AN8917"/>
      <c r="AO8917"/>
      <c r="AP8917"/>
      <c r="AQ8917"/>
      <c r="AR8917"/>
      <c r="AS8917"/>
      <c r="AT8917"/>
      <c r="AU8917"/>
      <c r="AV8917"/>
      <c r="AW8917"/>
      <c r="AX8917"/>
      <c r="AY8917"/>
      <c r="AZ8917"/>
    </row>
    <row r="8918" spans="1:52">
      <c r="A8918"/>
      <c r="B8918"/>
      <c r="C8918"/>
      <c r="D8918"/>
      <c r="E8918"/>
      <c r="F8918"/>
      <c r="G8918"/>
      <c r="H8918"/>
      <c r="I8918"/>
      <c r="J8918"/>
      <c r="K8918"/>
      <c r="L8918"/>
      <c r="M8918"/>
      <c r="N8918"/>
      <c r="O8918"/>
      <c r="P8918"/>
      <c r="Q8918"/>
      <c r="R8918"/>
      <c r="S8918"/>
      <c r="T8918"/>
      <c r="U8918"/>
      <c r="V8918"/>
      <c r="W8918"/>
      <c r="X8918"/>
      <c r="Y8918"/>
      <c r="Z8918"/>
      <c r="AA8918"/>
      <c r="AB8918"/>
      <c r="AC8918"/>
      <c r="AD8918"/>
      <c r="AE8918"/>
      <c r="AF8918"/>
      <c r="AG8918"/>
      <c r="AH8918"/>
      <c r="AI8918"/>
      <c r="AJ8918"/>
      <c r="AK8918"/>
      <c r="AL8918"/>
      <c r="AM8918"/>
      <c r="AN8918"/>
      <c r="AO8918"/>
      <c r="AP8918"/>
      <c r="AQ8918"/>
      <c r="AR8918"/>
      <c r="AS8918"/>
      <c r="AT8918"/>
      <c r="AU8918"/>
      <c r="AV8918"/>
      <c r="AW8918"/>
      <c r="AX8918"/>
      <c r="AY8918"/>
      <c r="AZ8918"/>
    </row>
    <row r="8919" spans="1:52">
      <c r="A8919"/>
      <c r="B8919"/>
      <c r="C8919"/>
      <c r="D8919"/>
      <c r="E8919"/>
      <c r="F8919"/>
      <c r="G8919"/>
      <c r="H8919"/>
      <c r="I8919"/>
      <c r="J8919"/>
      <c r="K8919"/>
      <c r="L8919"/>
      <c r="M8919"/>
      <c r="N8919"/>
      <c r="O8919"/>
      <c r="P8919"/>
      <c r="Q8919"/>
      <c r="R8919"/>
      <c r="S8919"/>
      <c r="T8919"/>
      <c r="U8919"/>
      <c r="V8919"/>
      <c r="W8919"/>
      <c r="X8919"/>
      <c r="Y8919"/>
      <c r="Z8919"/>
      <c r="AA8919"/>
      <c r="AB8919"/>
      <c r="AC8919"/>
      <c r="AD8919"/>
      <c r="AE8919"/>
      <c r="AF8919"/>
      <c r="AG8919"/>
      <c r="AH8919"/>
      <c r="AI8919"/>
      <c r="AJ8919"/>
      <c r="AK8919"/>
      <c r="AL8919"/>
      <c r="AM8919"/>
      <c r="AN8919"/>
      <c r="AO8919"/>
      <c r="AP8919"/>
      <c r="AQ8919"/>
      <c r="AR8919"/>
      <c r="AS8919"/>
      <c r="AT8919"/>
      <c r="AU8919"/>
      <c r="AV8919"/>
      <c r="AW8919"/>
      <c r="AX8919"/>
      <c r="AY8919"/>
      <c r="AZ8919"/>
    </row>
    <row r="8920" spans="1:52">
      <c r="A8920"/>
      <c r="B8920"/>
      <c r="C8920"/>
      <c r="D8920"/>
      <c r="E8920"/>
      <c r="F8920"/>
      <c r="G8920"/>
      <c r="H8920"/>
      <c r="I8920"/>
      <c r="J8920"/>
      <c r="K8920"/>
      <c r="L8920"/>
      <c r="M8920"/>
      <c r="N8920"/>
      <c r="O8920"/>
      <c r="P8920"/>
      <c r="Q8920"/>
      <c r="R8920"/>
      <c r="S8920"/>
      <c r="T8920"/>
      <c r="U8920"/>
      <c r="V8920"/>
      <c r="W8920"/>
      <c r="X8920"/>
      <c r="Y8920"/>
      <c r="Z8920"/>
      <c r="AA8920"/>
      <c r="AB8920"/>
      <c r="AC8920"/>
      <c r="AD8920"/>
      <c r="AE8920"/>
      <c r="AF8920"/>
      <c r="AG8920"/>
      <c r="AH8920"/>
      <c r="AI8920"/>
      <c r="AJ8920"/>
      <c r="AK8920"/>
      <c r="AL8920"/>
      <c r="AM8920"/>
      <c r="AN8920"/>
      <c r="AO8920"/>
      <c r="AP8920"/>
      <c r="AQ8920"/>
      <c r="AR8920"/>
      <c r="AS8920"/>
      <c r="AT8920"/>
      <c r="AU8920"/>
      <c r="AV8920"/>
      <c r="AW8920"/>
      <c r="AX8920"/>
      <c r="AY8920"/>
      <c r="AZ8920"/>
    </row>
    <row r="8921" spans="1:52">
      <c r="A8921"/>
      <c r="B8921"/>
      <c r="C8921"/>
      <c r="D8921"/>
      <c r="E8921"/>
      <c r="F8921"/>
      <c r="G8921"/>
      <c r="H8921"/>
      <c r="I8921"/>
      <c r="J8921"/>
      <c r="K8921"/>
      <c r="L8921"/>
      <c r="M8921"/>
      <c r="N8921"/>
      <c r="O8921"/>
      <c r="P8921"/>
      <c r="Q8921"/>
      <c r="R8921"/>
      <c r="S8921"/>
      <c r="T8921"/>
      <c r="U8921"/>
      <c r="V8921"/>
      <c r="W8921"/>
      <c r="X8921"/>
      <c r="Y8921"/>
      <c r="Z8921"/>
      <c r="AA8921"/>
      <c r="AB8921"/>
      <c r="AC8921"/>
      <c r="AD8921"/>
      <c r="AE8921"/>
      <c r="AF8921"/>
      <c r="AG8921"/>
      <c r="AH8921"/>
      <c r="AI8921"/>
      <c r="AJ8921"/>
      <c r="AK8921"/>
      <c r="AL8921"/>
      <c r="AM8921"/>
      <c r="AN8921"/>
      <c r="AO8921"/>
      <c r="AP8921"/>
      <c r="AQ8921"/>
      <c r="AR8921"/>
      <c r="AS8921"/>
      <c r="AT8921"/>
      <c r="AU8921"/>
      <c r="AV8921"/>
      <c r="AW8921"/>
      <c r="AX8921"/>
      <c r="AY8921"/>
      <c r="AZ8921"/>
    </row>
    <row r="8922" spans="1:52">
      <c r="A8922"/>
      <c r="B8922"/>
      <c r="C8922"/>
      <c r="D8922"/>
      <c r="E8922"/>
      <c r="F8922"/>
      <c r="G8922"/>
      <c r="H8922"/>
      <c r="I8922"/>
      <c r="J8922"/>
      <c r="K8922"/>
      <c r="L8922"/>
      <c r="M8922"/>
      <c r="N8922"/>
      <c r="O8922"/>
      <c r="P8922"/>
      <c r="Q8922"/>
      <c r="R8922"/>
      <c r="S8922"/>
      <c r="T8922"/>
      <c r="U8922"/>
      <c r="V8922"/>
      <c r="W8922"/>
      <c r="X8922"/>
      <c r="Y8922"/>
      <c r="Z8922"/>
      <c r="AA8922"/>
      <c r="AB8922"/>
      <c r="AC8922"/>
      <c r="AD8922"/>
      <c r="AE8922"/>
      <c r="AF8922"/>
      <c r="AG8922"/>
      <c r="AH8922"/>
      <c r="AI8922"/>
      <c r="AJ8922"/>
      <c r="AK8922"/>
      <c r="AL8922"/>
      <c r="AM8922"/>
      <c r="AN8922"/>
      <c r="AO8922"/>
      <c r="AP8922"/>
      <c r="AQ8922"/>
      <c r="AR8922"/>
      <c r="AS8922"/>
      <c r="AT8922"/>
      <c r="AU8922"/>
      <c r="AV8922"/>
      <c r="AW8922"/>
      <c r="AX8922"/>
      <c r="AY8922"/>
      <c r="AZ8922"/>
    </row>
    <row r="8923" spans="1:52">
      <c r="A8923"/>
      <c r="B8923"/>
      <c r="C8923"/>
      <c r="D8923"/>
      <c r="E8923"/>
      <c r="F8923"/>
      <c r="G8923"/>
      <c r="H8923"/>
      <c r="I8923"/>
      <c r="J8923"/>
      <c r="K8923"/>
      <c r="L8923"/>
      <c r="M8923"/>
      <c r="N8923"/>
      <c r="O8923"/>
      <c r="P8923"/>
      <c r="Q8923"/>
      <c r="R8923"/>
      <c r="S8923"/>
      <c r="T8923"/>
      <c r="U8923"/>
      <c r="V8923"/>
      <c r="W8923"/>
      <c r="X8923"/>
      <c r="Y8923"/>
      <c r="Z8923"/>
      <c r="AA8923"/>
      <c r="AB8923"/>
      <c r="AC8923"/>
      <c r="AD8923"/>
      <c r="AE8923"/>
      <c r="AF8923"/>
      <c r="AG8923"/>
      <c r="AH8923"/>
      <c r="AI8923"/>
      <c r="AJ8923"/>
      <c r="AK8923"/>
      <c r="AL8923"/>
      <c r="AM8923"/>
      <c r="AN8923"/>
      <c r="AO8923"/>
      <c r="AP8923"/>
      <c r="AQ8923"/>
      <c r="AR8923"/>
      <c r="AS8923"/>
      <c r="AT8923"/>
      <c r="AU8923"/>
      <c r="AV8923"/>
      <c r="AW8923"/>
      <c r="AX8923"/>
      <c r="AY8923"/>
      <c r="AZ8923"/>
    </row>
    <row r="8924" spans="1:52">
      <c r="A8924"/>
      <c r="B8924"/>
      <c r="C8924"/>
      <c r="D8924"/>
      <c r="E8924"/>
      <c r="F8924"/>
      <c r="G8924"/>
      <c r="H8924"/>
      <c r="I8924"/>
      <c r="J8924"/>
      <c r="K8924"/>
      <c r="L8924"/>
      <c r="M8924"/>
      <c r="N8924"/>
      <c r="O8924"/>
      <c r="P8924"/>
      <c r="Q8924"/>
      <c r="R8924"/>
      <c r="S8924"/>
      <c r="T8924"/>
      <c r="U8924"/>
      <c r="V8924"/>
      <c r="W8924"/>
      <c r="X8924"/>
      <c r="Y8924"/>
      <c r="Z8924"/>
      <c r="AA8924"/>
      <c r="AB8924"/>
      <c r="AC8924"/>
      <c r="AD8924"/>
      <c r="AE8924"/>
      <c r="AF8924"/>
      <c r="AG8924"/>
      <c r="AH8924"/>
      <c r="AI8924"/>
      <c r="AJ8924"/>
      <c r="AK8924"/>
      <c r="AL8924"/>
      <c r="AM8924"/>
      <c r="AN8924"/>
      <c r="AO8924"/>
      <c r="AP8924"/>
      <c r="AQ8924"/>
      <c r="AR8924"/>
      <c r="AS8924"/>
      <c r="AT8924"/>
      <c r="AU8924"/>
      <c r="AV8924"/>
      <c r="AW8924"/>
      <c r="AX8924"/>
      <c r="AY8924"/>
      <c r="AZ8924"/>
    </row>
    <row r="8925" spans="1:52">
      <c r="A8925"/>
      <c r="B8925"/>
      <c r="C8925"/>
      <c r="D8925"/>
      <c r="E8925"/>
      <c r="F8925"/>
      <c r="G8925"/>
      <c r="H8925"/>
      <c r="I8925"/>
      <c r="J8925"/>
      <c r="K8925"/>
      <c r="L8925"/>
      <c r="M8925"/>
      <c r="N8925"/>
      <c r="O8925"/>
      <c r="P8925"/>
      <c r="Q8925"/>
      <c r="R8925"/>
      <c r="S8925"/>
      <c r="T8925"/>
      <c r="U8925"/>
      <c r="V8925"/>
      <c r="W8925"/>
      <c r="X8925"/>
      <c r="Y8925"/>
      <c r="Z8925"/>
      <c r="AA8925"/>
      <c r="AB8925"/>
      <c r="AC8925"/>
      <c r="AD8925"/>
      <c r="AE8925"/>
      <c r="AF8925"/>
      <c r="AG8925"/>
      <c r="AH8925"/>
      <c r="AI8925"/>
      <c r="AJ8925"/>
      <c r="AK8925"/>
      <c r="AL8925"/>
      <c r="AM8925"/>
      <c r="AN8925"/>
      <c r="AO8925"/>
      <c r="AP8925"/>
      <c r="AQ8925"/>
      <c r="AR8925"/>
      <c r="AS8925"/>
      <c r="AT8925"/>
      <c r="AU8925"/>
      <c r="AV8925"/>
      <c r="AW8925"/>
      <c r="AX8925"/>
      <c r="AY8925"/>
      <c r="AZ8925"/>
    </row>
    <row r="8926" spans="1:52">
      <c r="A8926"/>
      <c r="B8926"/>
      <c r="C8926"/>
      <c r="D8926"/>
      <c r="E8926"/>
      <c r="F8926"/>
      <c r="G8926"/>
      <c r="H8926"/>
      <c r="I8926"/>
      <c r="J8926"/>
      <c r="K8926"/>
      <c r="L8926"/>
      <c r="M8926"/>
      <c r="N8926"/>
      <c r="O8926"/>
      <c r="P8926"/>
      <c r="Q8926"/>
      <c r="R8926"/>
      <c r="S8926"/>
      <c r="T8926"/>
      <c r="U8926"/>
      <c r="V8926"/>
      <c r="W8926"/>
      <c r="X8926"/>
      <c r="Y8926"/>
      <c r="Z8926"/>
      <c r="AA8926"/>
      <c r="AB8926"/>
      <c r="AC8926"/>
      <c r="AD8926"/>
      <c r="AE8926"/>
      <c r="AF8926"/>
      <c r="AG8926"/>
      <c r="AH8926"/>
      <c r="AI8926"/>
      <c r="AJ8926"/>
      <c r="AK8926"/>
      <c r="AL8926"/>
      <c r="AM8926"/>
      <c r="AN8926"/>
      <c r="AO8926"/>
      <c r="AP8926"/>
      <c r="AQ8926"/>
      <c r="AR8926"/>
      <c r="AS8926"/>
      <c r="AT8926"/>
      <c r="AU8926"/>
      <c r="AV8926"/>
      <c r="AW8926"/>
      <c r="AX8926"/>
      <c r="AY8926"/>
      <c r="AZ8926"/>
    </row>
    <row r="8927" spans="1:52">
      <c r="A8927"/>
      <c r="B8927"/>
      <c r="C8927"/>
      <c r="D8927"/>
      <c r="E8927"/>
      <c r="F8927"/>
      <c r="G8927"/>
      <c r="H8927"/>
      <c r="I8927"/>
      <c r="J8927"/>
      <c r="K8927"/>
      <c r="L8927"/>
      <c r="M8927"/>
      <c r="N8927"/>
      <c r="O8927"/>
      <c r="P8927"/>
      <c r="Q8927"/>
      <c r="R8927"/>
      <c r="S8927"/>
      <c r="T8927"/>
      <c r="U8927"/>
      <c r="V8927"/>
      <c r="W8927"/>
      <c r="X8927"/>
      <c r="Y8927"/>
      <c r="Z8927"/>
      <c r="AA8927"/>
      <c r="AB8927"/>
      <c r="AC8927"/>
      <c r="AD8927"/>
      <c r="AE8927"/>
      <c r="AF8927"/>
      <c r="AG8927"/>
      <c r="AH8927"/>
      <c r="AI8927"/>
      <c r="AJ8927"/>
      <c r="AK8927"/>
      <c r="AL8927"/>
      <c r="AM8927"/>
      <c r="AN8927"/>
      <c r="AO8927"/>
      <c r="AP8927"/>
      <c r="AQ8927"/>
      <c r="AR8927"/>
      <c r="AS8927"/>
      <c r="AT8927"/>
      <c r="AU8927"/>
      <c r="AV8927"/>
      <c r="AW8927"/>
      <c r="AX8927"/>
      <c r="AY8927"/>
      <c r="AZ8927"/>
    </row>
    <row r="8928" spans="1:52">
      <c r="A8928"/>
      <c r="B8928"/>
      <c r="C8928"/>
      <c r="D8928"/>
      <c r="E8928"/>
      <c r="F8928"/>
      <c r="G8928"/>
      <c r="H8928"/>
      <c r="I8928"/>
      <c r="J8928"/>
      <c r="K8928"/>
      <c r="L8928"/>
      <c r="M8928"/>
      <c r="N8928"/>
      <c r="O8928"/>
      <c r="P8928"/>
      <c r="Q8928"/>
      <c r="R8928"/>
      <c r="S8928"/>
      <c r="T8928"/>
      <c r="U8928"/>
      <c r="V8928"/>
      <c r="W8928"/>
      <c r="X8928"/>
      <c r="Y8928"/>
      <c r="Z8928"/>
      <c r="AA8928"/>
      <c r="AB8928"/>
      <c r="AC8928"/>
      <c r="AD8928"/>
      <c r="AE8928"/>
      <c r="AF8928"/>
      <c r="AG8928"/>
      <c r="AH8928"/>
      <c r="AI8928"/>
      <c r="AJ8928"/>
      <c r="AK8928"/>
      <c r="AL8928"/>
      <c r="AM8928"/>
      <c r="AN8928"/>
      <c r="AO8928"/>
      <c r="AP8928"/>
      <c r="AQ8928"/>
      <c r="AR8928"/>
      <c r="AS8928"/>
      <c r="AT8928"/>
      <c r="AU8928"/>
      <c r="AV8928"/>
      <c r="AW8928"/>
      <c r="AX8928"/>
      <c r="AY8928"/>
      <c r="AZ8928"/>
    </row>
    <row r="8929" spans="1:52">
      <c r="A8929"/>
      <c r="B8929"/>
      <c r="C8929"/>
      <c r="D8929"/>
      <c r="E8929"/>
      <c r="F8929"/>
      <c r="G8929"/>
      <c r="H8929"/>
      <c r="I8929"/>
      <c r="J8929"/>
      <c r="K8929"/>
      <c r="L8929"/>
      <c r="M8929"/>
      <c r="N8929"/>
      <c r="O8929"/>
      <c r="P8929"/>
      <c r="Q8929"/>
      <c r="R8929"/>
      <c r="S8929"/>
      <c r="T8929"/>
      <c r="U8929"/>
      <c r="V8929"/>
      <c r="W8929"/>
      <c r="X8929"/>
      <c r="Y8929"/>
      <c r="Z8929"/>
      <c r="AA8929"/>
      <c r="AB8929"/>
      <c r="AC8929"/>
      <c r="AD8929"/>
      <c r="AE8929"/>
      <c r="AF8929"/>
      <c r="AG8929"/>
      <c r="AH8929"/>
      <c r="AI8929"/>
      <c r="AJ8929"/>
      <c r="AK8929"/>
      <c r="AL8929"/>
      <c r="AM8929"/>
      <c r="AN8929"/>
      <c r="AO8929"/>
      <c r="AP8929"/>
      <c r="AQ8929"/>
      <c r="AR8929"/>
      <c r="AS8929"/>
      <c r="AT8929"/>
      <c r="AU8929"/>
      <c r="AV8929"/>
      <c r="AW8929"/>
      <c r="AX8929"/>
      <c r="AY8929"/>
      <c r="AZ8929"/>
    </row>
    <row r="8930" spans="1:52">
      <c r="A8930"/>
      <c r="B8930"/>
      <c r="C8930"/>
      <c r="D8930"/>
      <c r="E8930"/>
      <c r="F8930"/>
      <c r="G8930"/>
      <c r="H8930"/>
      <c r="I8930"/>
      <c r="J8930"/>
      <c r="K8930"/>
      <c r="L8930"/>
      <c r="M8930"/>
      <c r="N8930"/>
      <c r="O8930"/>
      <c r="P8930"/>
      <c r="Q8930"/>
      <c r="R8930"/>
      <c r="S8930"/>
      <c r="T8930"/>
      <c r="U8930"/>
      <c r="V8930"/>
      <c r="W8930"/>
      <c r="X8930"/>
      <c r="Y8930"/>
      <c r="Z8930"/>
      <c r="AA8930"/>
      <c r="AB8930"/>
      <c r="AC8930"/>
      <c r="AD8930"/>
      <c r="AE8930"/>
      <c r="AF8930"/>
      <c r="AG8930"/>
      <c r="AH8930"/>
      <c r="AI8930"/>
      <c r="AJ8930"/>
      <c r="AK8930"/>
      <c r="AL8930"/>
      <c r="AM8930"/>
      <c r="AN8930"/>
      <c r="AO8930"/>
      <c r="AP8930"/>
      <c r="AQ8930"/>
      <c r="AR8930"/>
      <c r="AS8930"/>
      <c r="AT8930"/>
      <c r="AU8930"/>
      <c r="AV8930"/>
      <c r="AW8930"/>
      <c r="AX8930"/>
      <c r="AY8930"/>
      <c r="AZ8930"/>
    </row>
    <row r="8931" spans="1:52">
      <c r="A8931"/>
      <c r="B8931"/>
      <c r="C8931"/>
      <c r="D8931"/>
      <c r="E8931"/>
      <c r="F8931"/>
      <c r="G8931"/>
      <c r="H8931"/>
      <c r="I8931"/>
      <c r="J8931"/>
      <c r="K8931"/>
      <c r="L8931"/>
      <c r="M8931"/>
      <c r="N8931"/>
      <c r="O8931"/>
      <c r="P8931"/>
      <c r="Q8931"/>
      <c r="R8931"/>
      <c r="S8931"/>
      <c r="T8931"/>
      <c r="U8931"/>
      <c r="V8931"/>
      <c r="W8931"/>
      <c r="X8931"/>
      <c r="Y8931"/>
      <c r="Z8931"/>
      <c r="AA8931"/>
      <c r="AB8931"/>
      <c r="AC8931"/>
      <c r="AD8931"/>
      <c r="AE8931"/>
      <c r="AF8931"/>
      <c r="AG8931"/>
      <c r="AH8931"/>
      <c r="AI8931"/>
      <c r="AJ8931"/>
      <c r="AK8931"/>
      <c r="AL8931"/>
      <c r="AM8931"/>
      <c r="AN8931"/>
      <c r="AO8931"/>
      <c r="AP8931"/>
      <c r="AQ8931"/>
      <c r="AR8931"/>
      <c r="AS8931"/>
      <c r="AT8931"/>
      <c r="AU8931"/>
      <c r="AV8931"/>
      <c r="AW8931"/>
      <c r="AX8931"/>
      <c r="AY8931"/>
      <c r="AZ8931"/>
    </row>
    <row r="8932" spans="1:52">
      <c r="A8932"/>
      <c r="B8932"/>
      <c r="C8932"/>
      <c r="D8932"/>
      <c r="E8932"/>
      <c r="F8932"/>
      <c r="G8932"/>
      <c r="H8932"/>
      <c r="I8932"/>
      <c r="J8932"/>
      <c r="K8932"/>
      <c r="L8932"/>
      <c r="M8932"/>
      <c r="N8932"/>
      <c r="O8932"/>
      <c r="P8932"/>
      <c r="Q8932"/>
      <c r="R8932"/>
      <c r="S8932"/>
      <c r="T8932"/>
      <c r="U8932"/>
      <c r="V8932"/>
      <c r="W8932"/>
      <c r="X8932"/>
      <c r="Y8932"/>
      <c r="Z8932"/>
      <c r="AA8932"/>
      <c r="AB8932"/>
      <c r="AC8932"/>
      <c r="AD8932"/>
      <c r="AE8932"/>
      <c r="AF8932"/>
      <c r="AG8932"/>
      <c r="AH8932"/>
      <c r="AI8932"/>
      <c r="AJ8932"/>
      <c r="AK8932"/>
      <c r="AL8932"/>
      <c r="AM8932"/>
      <c r="AN8932"/>
      <c r="AO8932"/>
      <c r="AP8932"/>
      <c r="AQ8932"/>
      <c r="AR8932"/>
      <c r="AS8932"/>
      <c r="AT8932"/>
      <c r="AU8932"/>
      <c r="AV8932"/>
      <c r="AW8932"/>
      <c r="AX8932"/>
      <c r="AY8932"/>
      <c r="AZ8932"/>
    </row>
    <row r="8933" spans="1:52">
      <c r="A8933"/>
      <c r="B8933"/>
      <c r="C8933"/>
      <c r="D8933"/>
      <c r="E8933"/>
      <c r="F8933"/>
      <c r="G8933"/>
      <c r="H8933"/>
      <c r="I8933"/>
      <c r="J8933"/>
      <c r="K8933"/>
      <c r="L8933"/>
      <c r="M8933"/>
      <c r="N8933"/>
      <c r="O8933"/>
      <c r="P8933"/>
      <c r="Q8933"/>
      <c r="R8933"/>
      <c r="S8933"/>
      <c r="T8933"/>
      <c r="U8933"/>
      <c r="V8933"/>
      <c r="W8933"/>
      <c r="X8933"/>
      <c r="Y8933"/>
      <c r="Z8933"/>
      <c r="AA8933"/>
      <c r="AB8933"/>
      <c r="AC8933"/>
      <c r="AD8933"/>
      <c r="AE8933"/>
      <c r="AF8933"/>
      <c r="AG8933"/>
      <c r="AH8933"/>
      <c r="AI8933"/>
      <c r="AJ8933"/>
      <c r="AK8933"/>
      <c r="AL8933"/>
      <c r="AM8933"/>
      <c r="AN8933"/>
      <c r="AO8933"/>
      <c r="AP8933"/>
      <c r="AQ8933"/>
      <c r="AR8933"/>
      <c r="AS8933"/>
      <c r="AT8933"/>
      <c r="AU8933"/>
      <c r="AV8933"/>
      <c r="AW8933"/>
      <c r="AX8933"/>
      <c r="AY8933"/>
      <c r="AZ8933"/>
    </row>
    <row r="8934" spans="1:52">
      <c r="A8934"/>
      <c r="B8934"/>
      <c r="C8934"/>
      <c r="D8934"/>
      <c r="E8934"/>
      <c r="F8934"/>
      <c r="G8934"/>
      <c r="H8934"/>
      <c r="I8934"/>
      <c r="J8934"/>
      <c r="K8934"/>
      <c r="L8934"/>
      <c r="M8934"/>
      <c r="N8934"/>
      <c r="O8934"/>
      <c r="P8934"/>
      <c r="Q8934"/>
      <c r="R8934"/>
      <c r="S8934"/>
      <c r="T8934"/>
      <c r="U8934"/>
      <c r="V8934"/>
      <c r="W8934"/>
      <c r="X8934"/>
      <c r="Y8934"/>
      <c r="Z8934"/>
      <c r="AA8934"/>
      <c r="AB8934"/>
      <c r="AC8934"/>
      <c r="AD8934"/>
      <c r="AE8934"/>
      <c r="AF8934"/>
      <c r="AG8934"/>
      <c r="AH8934"/>
      <c r="AI8934"/>
      <c r="AJ8934"/>
      <c r="AK8934"/>
      <c r="AL8934"/>
      <c r="AM8934"/>
      <c r="AN8934"/>
      <c r="AO8934"/>
      <c r="AP8934"/>
      <c r="AQ8934"/>
      <c r="AR8934"/>
      <c r="AS8934"/>
      <c r="AT8934"/>
      <c r="AU8934"/>
      <c r="AV8934"/>
      <c r="AW8934"/>
      <c r="AX8934"/>
      <c r="AY8934"/>
      <c r="AZ8934"/>
    </row>
    <row r="8935" spans="1:52">
      <c r="A8935"/>
      <c r="B8935"/>
      <c r="C8935"/>
      <c r="D8935"/>
      <c r="E8935"/>
      <c r="F8935"/>
      <c r="G8935"/>
      <c r="H8935"/>
      <c r="I8935"/>
      <c r="J8935"/>
      <c r="K8935"/>
      <c r="L8935"/>
      <c r="M8935"/>
      <c r="N8935"/>
      <c r="O8935"/>
      <c r="P8935"/>
      <c r="Q8935"/>
      <c r="R8935"/>
      <c r="S8935"/>
      <c r="T8935"/>
      <c r="U8935"/>
      <c r="V8935"/>
      <c r="W8935"/>
      <c r="X8935"/>
      <c r="Y8935"/>
      <c r="Z8935"/>
      <c r="AA8935"/>
      <c r="AB8935"/>
      <c r="AC8935"/>
      <c r="AD8935"/>
      <c r="AE8935"/>
      <c r="AF8935"/>
      <c r="AG8935"/>
      <c r="AH8935"/>
      <c r="AI8935"/>
      <c r="AJ8935"/>
      <c r="AK8935"/>
      <c r="AL8935"/>
      <c r="AM8935"/>
      <c r="AN8935"/>
      <c r="AO8935"/>
      <c r="AP8935"/>
      <c r="AQ8935"/>
      <c r="AR8935"/>
      <c r="AS8935"/>
      <c r="AT8935"/>
      <c r="AU8935"/>
      <c r="AV8935"/>
      <c r="AW8935"/>
      <c r="AX8935"/>
      <c r="AY8935"/>
      <c r="AZ8935"/>
    </row>
    <row r="8936" spans="1:52">
      <c r="A8936"/>
      <c r="B8936"/>
      <c r="C8936"/>
      <c r="D8936"/>
      <c r="E8936"/>
      <c r="F8936"/>
      <c r="G8936"/>
      <c r="H8936"/>
      <c r="I8936"/>
      <c r="J8936"/>
      <c r="K8936"/>
      <c r="L8936"/>
      <c r="M8936"/>
      <c r="N8936"/>
      <c r="O8936"/>
      <c r="P8936"/>
      <c r="Q8936"/>
      <c r="R8936"/>
      <c r="S8936"/>
      <c r="T8936"/>
      <c r="U8936"/>
      <c r="V8936"/>
      <c r="W8936"/>
      <c r="X8936"/>
      <c r="Y8936"/>
      <c r="Z8936"/>
      <c r="AA8936"/>
      <c r="AB8936"/>
      <c r="AC8936"/>
      <c r="AD8936"/>
      <c r="AE8936"/>
      <c r="AF8936"/>
      <c r="AG8936"/>
      <c r="AH8936"/>
      <c r="AI8936"/>
      <c r="AJ8936"/>
      <c r="AK8936"/>
      <c r="AL8936"/>
      <c r="AM8936"/>
      <c r="AN8936"/>
      <c r="AO8936"/>
      <c r="AP8936"/>
      <c r="AQ8936"/>
      <c r="AR8936"/>
      <c r="AS8936"/>
      <c r="AT8936"/>
      <c r="AU8936"/>
      <c r="AV8936"/>
      <c r="AW8936"/>
      <c r="AX8936"/>
      <c r="AY8936"/>
      <c r="AZ8936"/>
    </row>
    <row r="8937" spans="1:52">
      <c r="A8937"/>
      <c r="B8937"/>
      <c r="C8937"/>
      <c r="D8937"/>
      <c r="E8937"/>
      <c r="F8937"/>
      <c r="G8937"/>
      <c r="H8937"/>
      <c r="I8937"/>
      <c r="J8937"/>
      <c r="K8937"/>
      <c r="L8937"/>
      <c r="M8937"/>
      <c r="N8937"/>
      <c r="O8937"/>
      <c r="P8937"/>
      <c r="Q8937"/>
      <c r="R8937"/>
      <c r="S8937"/>
      <c r="T8937"/>
      <c r="U8937"/>
      <c r="V8937"/>
      <c r="W8937"/>
      <c r="X8937"/>
      <c r="Y8937"/>
      <c r="Z8937"/>
      <c r="AA8937"/>
      <c r="AB8937"/>
      <c r="AC8937"/>
      <c r="AD8937"/>
      <c r="AE8937"/>
      <c r="AF8937"/>
      <c r="AG8937"/>
      <c r="AH8937"/>
      <c r="AI8937"/>
      <c r="AJ8937"/>
      <c r="AK8937"/>
      <c r="AL8937"/>
      <c r="AM8937"/>
      <c r="AN8937"/>
      <c r="AO8937"/>
      <c r="AP8937"/>
      <c r="AQ8937"/>
      <c r="AR8937"/>
      <c r="AS8937"/>
      <c r="AT8937"/>
      <c r="AU8937"/>
      <c r="AV8937"/>
      <c r="AW8937"/>
      <c r="AX8937"/>
      <c r="AY8937"/>
      <c r="AZ8937"/>
    </row>
    <row r="8938" spans="1:52">
      <c r="A8938"/>
      <c r="B8938"/>
      <c r="C8938"/>
      <c r="D8938"/>
      <c r="E8938"/>
      <c r="F8938"/>
      <c r="G8938"/>
      <c r="H8938"/>
      <c r="I8938"/>
      <c r="J8938"/>
      <c r="K8938"/>
      <c r="L8938"/>
      <c r="M8938"/>
      <c r="N8938"/>
      <c r="O8938"/>
      <c r="P8938"/>
      <c r="Q8938"/>
      <c r="R8938"/>
      <c r="S8938"/>
      <c r="T8938"/>
      <c r="U8938"/>
      <c r="V8938"/>
      <c r="W8938"/>
      <c r="X8938"/>
      <c r="Y8938"/>
      <c r="Z8938"/>
      <c r="AA8938"/>
      <c r="AB8938"/>
      <c r="AC8938"/>
      <c r="AD8938"/>
      <c r="AE8938"/>
      <c r="AF8938"/>
      <c r="AG8938"/>
      <c r="AH8938"/>
      <c r="AI8938"/>
      <c r="AJ8938"/>
      <c r="AK8938"/>
      <c r="AL8938"/>
      <c r="AM8938"/>
      <c r="AN8938"/>
      <c r="AO8938"/>
      <c r="AP8938"/>
      <c r="AQ8938"/>
      <c r="AR8938"/>
      <c r="AS8938"/>
      <c r="AT8938"/>
      <c r="AU8938"/>
      <c r="AV8938"/>
      <c r="AW8938"/>
      <c r="AX8938"/>
      <c r="AY8938"/>
      <c r="AZ8938"/>
    </row>
    <row r="8939" spans="1:52">
      <c r="A8939"/>
      <c r="B8939"/>
      <c r="C8939"/>
      <c r="D8939"/>
      <c r="E8939"/>
      <c r="F8939"/>
      <c r="G8939"/>
      <c r="H8939"/>
      <c r="I8939"/>
      <c r="J8939"/>
      <c r="K8939"/>
      <c r="L8939"/>
      <c r="M8939"/>
      <c r="N8939"/>
      <c r="O8939"/>
      <c r="P8939"/>
      <c r="Q8939"/>
      <c r="R8939"/>
      <c r="S8939"/>
      <c r="T8939"/>
      <c r="U8939"/>
      <c r="V8939"/>
      <c r="W8939"/>
      <c r="X8939"/>
      <c r="Y8939"/>
      <c r="Z8939"/>
      <c r="AA8939"/>
      <c r="AB8939"/>
      <c r="AC8939"/>
      <c r="AD8939"/>
      <c r="AE8939"/>
      <c r="AF8939"/>
      <c r="AG8939"/>
      <c r="AH8939"/>
      <c r="AI8939"/>
      <c r="AJ8939"/>
      <c r="AK8939"/>
      <c r="AL8939"/>
      <c r="AM8939"/>
      <c r="AN8939"/>
      <c r="AO8939"/>
      <c r="AP8939"/>
      <c r="AQ8939"/>
      <c r="AR8939"/>
      <c r="AS8939"/>
      <c r="AT8939"/>
      <c r="AU8939"/>
      <c r="AV8939"/>
      <c r="AW8939"/>
      <c r="AX8939"/>
      <c r="AY8939"/>
      <c r="AZ8939"/>
    </row>
    <row r="8940" spans="1:52">
      <c r="A8940"/>
      <c r="B8940"/>
      <c r="C8940"/>
      <c r="D8940"/>
      <c r="E8940"/>
      <c r="F8940"/>
      <c r="G8940"/>
      <c r="H8940"/>
      <c r="I8940"/>
      <c r="J8940"/>
      <c r="K8940"/>
      <c r="L8940"/>
      <c r="M8940"/>
      <c r="N8940"/>
      <c r="O8940"/>
      <c r="P8940"/>
      <c r="Q8940"/>
      <c r="R8940"/>
      <c r="S8940"/>
      <c r="T8940"/>
      <c r="U8940"/>
      <c r="V8940"/>
      <c r="W8940"/>
      <c r="X8940"/>
      <c r="Y8940"/>
      <c r="Z8940"/>
      <c r="AA8940"/>
      <c r="AB8940"/>
      <c r="AC8940"/>
      <c r="AD8940"/>
      <c r="AE8940"/>
      <c r="AF8940"/>
      <c r="AG8940"/>
      <c r="AH8940"/>
      <c r="AI8940"/>
      <c r="AJ8940"/>
      <c r="AK8940"/>
      <c r="AL8940"/>
      <c r="AM8940"/>
      <c r="AN8940"/>
      <c r="AO8940"/>
      <c r="AP8940"/>
      <c r="AQ8940"/>
      <c r="AR8940"/>
      <c r="AS8940"/>
      <c r="AT8940"/>
      <c r="AU8940"/>
      <c r="AV8940"/>
      <c r="AW8940"/>
      <c r="AX8940"/>
      <c r="AY8940"/>
      <c r="AZ8940"/>
    </row>
    <row r="8941" spans="1:52">
      <c r="A8941"/>
      <c r="B8941"/>
      <c r="C8941"/>
      <c r="D8941"/>
      <c r="E8941"/>
      <c r="F8941"/>
      <c r="G8941"/>
      <c r="H8941"/>
      <c r="I8941"/>
      <c r="J8941"/>
      <c r="K8941"/>
      <c r="L8941"/>
      <c r="M8941"/>
      <c r="N8941"/>
      <c r="O8941"/>
      <c r="P8941"/>
      <c r="Q8941"/>
      <c r="R8941"/>
      <c r="S8941"/>
      <c r="T8941"/>
      <c r="U8941"/>
      <c r="V8941"/>
      <c r="W8941"/>
      <c r="X8941"/>
      <c r="Y8941"/>
      <c r="Z8941"/>
      <c r="AA8941"/>
      <c r="AB8941"/>
      <c r="AC8941"/>
      <c r="AD8941"/>
      <c r="AE8941"/>
      <c r="AF8941"/>
      <c r="AG8941"/>
      <c r="AH8941"/>
      <c r="AI8941"/>
      <c r="AJ8941"/>
      <c r="AK8941"/>
      <c r="AL8941"/>
      <c r="AM8941"/>
      <c r="AN8941"/>
      <c r="AO8941"/>
      <c r="AP8941"/>
      <c r="AQ8941"/>
      <c r="AR8941"/>
      <c r="AS8941"/>
      <c r="AT8941"/>
      <c r="AU8941"/>
      <c r="AV8941"/>
      <c r="AW8941"/>
      <c r="AX8941"/>
      <c r="AY8941"/>
      <c r="AZ8941"/>
    </row>
    <row r="8942" spans="1:52">
      <c r="A8942"/>
      <c r="B8942"/>
      <c r="C8942"/>
      <c r="D8942"/>
      <c r="E8942"/>
      <c r="F8942"/>
      <c r="G8942"/>
      <c r="H8942"/>
      <c r="I8942"/>
      <c r="J8942"/>
      <c r="K8942"/>
      <c r="L8942"/>
      <c r="M8942"/>
      <c r="N8942"/>
      <c r="O8942"/>
      <c r="P8942"/>
      <c r="Q8942"/>
      <c r="R8942"/>
      <c r="S8942"/>
      <c r="T8942"/>
      <c r="U8942"/>
      <c r="V8942"/>
      <c r="W8942"/>
      <c r="X8942"/>
      <c r="Y8942"/>
      <c r="Z8942"/>
      <c r="AA8942"/>
      <c r="AB8942"/>
      <c r="AC8942"/>
      <c r="AD8942"/>
      <c r="AE8942"/>
      <c r="AF8942"/>
      <c r="AG8942"/>
      <c r="AH8942"/>
      <c r="AI8942"/>
      <c r="AJ8942"/>
      <c r="AK8942"/>
      <c r="AL8942"/>
      <c r="AM8942"/>
      <c r="AN8942"/>
      <c r="AO8942"/>
      <c r="AP8942"/>
      <c r="AQ8942"/>
      <c r="AR8942"/>
      <c r="AS8942"/>
      <c r="AT8942"/>
      <c r="AU8942"/>
      <c r="AV8942"/>
      <c r="AW8942"/>
      <c r="AX8942"/>
      <c r="AY8942"/>
      <c r="AZ8942"/>
    </row>
    <row r="8943" spans="1:52">
      <c r="A8943"/>
      <c r="B8943"/>
      <c r="C8943"/>
      <c r="D8943"/>
      <c r="E8943"/>
      <c r="F8943"/>
      <c r="G8943"/>
      <c r="H8943"/>
      <c r="I8943"/>
      <c r="J8943"/>
      <c r="K8943"/>
      <c r="L8943"/>
      <c r="M8943"/>
      <c r="N8943"/>
      <c r="O8943"/>
      <c r="P8943"/>
      <c r="Q8943"/>
      <c r="R8943"/>
      <c r="S8943"/>
      <c r="T8943"/>
      <c r="U8943"/>
      <c r="V8943"/>
      <c r="W8943"/>
      <c r="X8943"/>
      <c r="Y8943"/>
      <c r="Z8943"/>
      <c r="AA8943"/>
      <c r="AB8943"/>
      <c r="AC8943"/>
      <c r="AD8943"/>
      <c r="AE8943"/>
      <c r="AF8943"/>
      <c r="AG8943"/>
      <c r="AH8943"/>
      <c r="AI8943"/>
      <c r="AJ8943"/>
      <c r="AK8943"/>
      <c r="AL8943"/>
      <c r="AM8943"/>
      <c r="AN8943"/>
      <c r="AO8943"/>
      <c r="AP8943"/>
      <c r="AQ8943"/>
      <c r="AR8943"/>
      <c r="AS8943"/>
      <c r="AT8943"/>
      <c r="AU8943"/>
      <c r="AV8943"/>
      <c r="AW8943"/>
      <c r="AX8943"/>
      <c r="AY8943"/>
      <c r="AZ8943"/>
    </row>
    <row r="8944" spans="1:52">
      <c r="A8944"/>
      <c r="B8944"/>
      <c r="C8944"/>
      <c r="D8944"/>
      <c r="E8944"/>
      <c r="F8944"/>
      <c r="G8944"/>
      <c r="H8944"/>
      <c r="I8944"/>
      <c r="J8944"/>
      <c r="K8944"/>
      <c r="L8944"/>
      <c r="M8944"/>
      <c r="N8944"/>
      <c r="O8944"/>
      <c r="P8944"/>
      <c r="Q8944"/>
      <c r="R8944"/>
      <c r="S8944"/>
      <c r="T8944"/>
      <c r="U8944"/>
      <c r="V8944"/>
      <c r="W8944"/>
      <c r="X8944"/>
      <c r="Y8944"/>
      <c r="Z8944"/>
      <c r="AA8944"/>
      <c r="AB8944"/>
      <c r="AC8944"/>
      <c r="AD8944"/>
      <c r="AE8944"/>
      <c r="AF8944"/>
      <c r="AG8944"/>
      <c r="AH8944"/>
      <c r="AI8944"/>
      <c r="AJ8944"/>
      <c r="AK8944"/>
      <c r="AL8944"/>
      <c r="AM8944"/>
      <c r="AN8944"/>
      <c r="AO8944"/>
      <c r="AP8944"/>
      <c r="AQ8944"/>
      <c r="AR8944"/>
      <c r="AS8944"/>
      <c r="AT8944"/>
      <c r="AU8944"/>
      <c r="AV8944"/>
      <c r="AW8944"/>
      <c r="AX8944"/>
      <c r="AY8944"/>
      <c r="AZ8944"/>
    </row>
    <row r="8945" spans="1:52">
      <c r="A8945"/>
      <c r="B8945"/>
      <c r="C8945"/>
      <c r="D8945"/>
      <c r="E8945"/>
      <c r="F8945"/>
      <c r="G8945"/>
      <c r="H8945"/>
      <c r="I8945"/>
      <c r="J8945"/>
      <c r="K8945"/>
      <c r="L8945"/>
      <c r="M8945"/>
      <c r="N8945"/>
      <c r="O8945"/>
      <c r="P8945"/>
      <c r="Q8945"/>
      <c r="R8945"/>
      <c r="S8945"/>
      <c r="T8945"/>
      <c r="U8945"/>
      <c r="V8945"/>
      <c r="W8945"/>
      <c r="X8945"/>
      <c r="Y8945"/>
      <c r="Z8945"/>
      <c r="AA8945"/>
      <c r="AB8945"/>
      <c r="AC8945"/>
      <c r="AD8945"/>
      <c r="AE8945"/>
      <c r="AF8945"/>
      <c r="AG8945"/>
      <c r="AH8945"/>
      <c r="AI8945"/>
      <c r="AJ8945"/>
      <c r="AK8945"/>
      <c r="AL8945"/>
      <c r="AM8945"/>
      <c r="AN8945"/>
      <c r="AO8945"/>
      <c r="AP8945"/>
      <c r="AQ8945"/>
      <c r="AR8945"/>
      <c r="AS8945"/>
      <c r="AT8945"/>
      <c r="AU8945"/>
      <c r="AV8945"/>
      <c r="AW8945"/>
      <c r="AX8945"/>
      <c r="AY8945"/>
      <c r="AZ8945"/>
    </row>
    <row r="8946" spans="1:52">
      <c r="A8946"/>
      <c r="B8946"/>
      <c r="C8946"/>
      <c r="D8946"/>
      <c r="E8946"/>
      <c r="F8946"/>
      <c r="G8946"/>
      <c r="H8946"/>
      <c r="I8946"/>
      <c r="J8946"/>
      <c r="K8946"/>
      <c r="L8946"/>
      <c r="M8946"/>
      <c r="N8946"/>
      <c r="O8946"/>
      <c r="P8946"/>
      <c r="Q8946"/>
      <c r="R8946"/>
      <c r="S8946"/>
      <c r="T8946"/>
      <c r="U8946"/>
      <c r="V8946"/>
      <c r="W8946"/>
      <c r="X8946"/>
      <c r="Y8946"/>
      <c r="Z8946"/>
      <c r="AA8946"/>
      <c r="AB8946"/>
      <c r="AC8946"/>
      <c r="AD8946"/>
      <c r="AE8946"/>
      <c r="AF8946"/>
      <c r="AG8946"/>
      <c r="AH8946"/>
      <c r="AI8946"/>
      <c r="AJ8946"/>
      <c r="AK8946"/>
      <c r="AL8946"/>
      <c r="AM8946"/>
      <c r="AN8946"/>
      <c r="AO8946"/>
      <c r="AP8946"/>
      <c r="AQ8946"/>
      <c r="AR8946"/>
      <c r="AS8946"/>
      <c r="AT8946"/>
      <c r="AU8946"/>
      <c r="AV8946"/>
      <c r="AW8946"/>
      <c r="AX8946"/>
      <c r="AY8946"/>
      <c r="AZ8946"/>
    </row>
    <row r="8947" spans="1:52">
      <c r="A8947"/>
      <c r="B8947"/>
      <c r="C8947"/>
      <c r="D8947"/>
      <c r="E8947"/>
      <c r="F8947"/>
      <c r="G8947"/>
      <c r="H8947"/>
      <c r="I8947"/>
      <c r="J8947"/>
      <c r="K8947"/>
      <c r="L8947"/>
      <c r="M8947"/>
      <c r="N8947"/>
      <c r="O8947"/>
      <c r="P8947"/>
      <c r="Q8947"/>
      <c r="R8947"/>
      <c r="S8947"/>
      <c r="T8947"/>
      <c r="U8947"/>
      <c r="V8947"/>
      <c r="W8947"/>
      <c r="X8947"/>
      <c r="Y8947"/>
      <c r="Z8947"/>
      <c r="AA8947"/>
      <c r="AB8947"/>
      <c r="AC8947"/>
      <c r="AD8947"/>
      <c r="AE8947"/>
      <c r="AF8947"/>
      <c r="AG8947"/>
      <c r="AH8947"/>
      <c r="AI8947"/>
      <c r="AJ8947"/>
      <c r="AK8947"/>
      <c r="AL8947"/>
      <c r="AM8947"/>
      <c r="AN8947"/>
      <c r="AO8947"/>
      <c r="AP8947"/>
      <c r="AQ8947"/>
      <c r="AR8947"/>
      <c r="AS8947"/>
      <c r="AT8947"/>
      <c r="AU8947"/>
      <c r="AV8947"/>
      <c r="AW8947"/>
      <c r="AX8947"/>
      <c r="AY8947"/>
      <c r="AZ8947"/>
    </row>
    <row r="8948" spans="1:52">
      <c r="A8948"/>
      <c r="B8948"/>
      <c r="C8948"/>
      <c r="D8948"/>
      <c r="E8948"/>
      <c r="F8948"/>
      <c r="G8948"/>
      <c r="H8948"/>
      <c r="I8948"/>
      <c r="J8948"/>
      <c r="K8948"/>
      <c r="L8948"/>
      <c r="M8948"/>
      <c r="N8948"/>
      <c r="O8948"/>
      <c r="P8948"/>
      <c r="Q8948"/>
      <c r="R8948"/>
      <c r="S8948"/>
      <c r="T8948"/>
      <c r="U8948"/>
      <c r="V8948"/>
      <c r="W8948"/>
      <c r="X8948"/>
      <c r="Y8948"/>
      <c r="Z8948"/>
      <c r="AA8948"/>
      <c r="AB8948"/>
      <c r="AC8948"/>
      <c r="AD8948"/>
      <c r="AE8948"/>
      <c r="AF8948"/>
      <c r="AG8948"/>
      <c r="AH8948"/>
      <c r="AI8948"/>
      <c r="AJ8948"/>
      <c r="AK8948"/>
      <c r="AL8948"/>
      <c r="AM8948"/>
      <c r="AN8948"/>
      <c r="AO8948"/>
      <c r="AP8948"/>
      <c r="AQ8948"/>
      <c r="AR8948"/>
      <c r="AS8948"/>
      <c r="AT8948"/>
      <c r="AU8948"/>
      <c r="AV8948"/>
      <c r="AW8948"/>
      <c r="AX8948"/>
      <c r="AY8948"/>
      <c r="AZ8948"/>
    </row>
    <row r="8949" spans="1:52">
      <c r="A8949"/>
      <c r="B8949"/>
      <c r="C8949"/>
      <c r="D8949"/>
      <c r="E8949"/>
      <c r="F8949"/>
      <c r="G8949"/>
      <c r="H8949"/>
      <c r="I8949"/>
      <c r="J8949"/>
      <c r="K8949"/>
      <c r="L8949"/>
      <c r="M8949"/>
      <c r="N8949"/>
      <c r="O8949"/>
      <c r="P8949"/>
      <c r="Q8949"/>
      <c r="R8949"/>
      <c r="S8949"/>
      <c r="T8949"/>
      <c r="U8949"/>
      <c r="V8949"/>
      <c r="W8949"/>
      <c r="X8949"/>
      <c r="Y8949"/>
      <c r="Z8949"/>
      <c r="AA8949"/>
      <c r="AB8949"/>
      <c r="AC8949"/>
      <c r="AD8949"/>
      <c r="AE8949"/>
      <c r="AF8949"/>
      <c r="AG8949"/>
      <c r="AH8949"/>
      <c r="AI8949"/>
      <c r="AJ8949"/>
      <c r="AK8949"/>
      <c r="AL8949"/>
      <c r="AM8949"/>
      <c r="AN8949"/>
      <c r="AO8949"/>
      <c r="AP8949"/>
      <c r="AQ8949"/>
      <c r="AR8949"/>
      <c r="AS8949"/>
      <c r="AT8949"/>
      <c r="AU8949"/>
      <c r="AV8949"/>
      <c r="AW8949"/>
      <c r="AX8949"/>
      <c r="AY8949"/>
      <c r="AZ8949"/>
    </row>
    <row r="8950" spans="1:52">
      <c r="A8950"/>
      <c r="B8950"/>
      <c r="C8950"/>
      <c r="D8950"/>
      <c r="E8950"/>
      <c r="F8950"/>
      <c r="G8950"/>
      <c r="H8950"/>
      <c r="I8950"/>
      <c r="J8950"/>
      <c r="K8950"/>
      <c r="L8950"/>
      <c r="M8950"/>
      <c r="N8950"/>
      <c r="O8950"/>
      <c r="P8950"/>
      <c r="Q8950"/>
      <c r="R8950"/>
      <c r="S8950"/>
      <c r="T8950"/>
      <c r="U8950"/>
      <c r="V8950"/>
      <c r="W8950"/>
      <c r="X8950"/>
      <c r="Y8950"/>
      <c r="Z8950"/>
      <c r="AA8950"/>
      <c r="AB8950"/>
      <c r="AC8950"/>
      <c r="AD8950"/>
      <c r="AE8950"/>
      <c r="AF8950"/>
      <c r="AG8950"/>
      <c r="AH8950"/>
      <c r="AI8950"/>
      <c r="AJ8950"/>
      <c r="AK8950"/>
      <c r="AL8950"/>
      <c r="AM8950"/>
      <c r="AN8950"/>
      <c r="AO8950"/>
      <c r="AP8950"/>
      <c r="AQ8950"/>
      <c r="AR8950"/>
      <c r="AS8950"/>
      <c r="AT8950"/>
      <c r="AU8950"/>
      <c r="AV8950"/>
      <c r="AW8950"/>
      <c r="AX8950"/>
      <c r="AY8950"/>
      <c r="AZ8950"/>
    </row>
    <row r="8951" spans="1:52">
      <c r="A8951"/>
      <c r="B8951"/>
      <c r="C8951"/>
      <c r="D8951"/>
      <c r="E8951"/>
      <c r="F8951"/>
      <c r="G8951"/>
      <c r="H8951"/>
      <c r="I8951"/>
      <c r="J8951"/>
      <c r="K8951"/>
      <c r="L8951"/>
      <c r="M8951"/>
      <c r="N8951"/>
      <c r="O8951"/>
      <c r="P8951"/>
      <c r="Q8951"/>
      <c r="R8951"/>
      <c r="S8951"/>
      <c r="T8951"/>
      <c r="U8951"/>
      <c r="V8951"/>
      <c r="W8951"/>
      <c r="X8951"/>
      <c r="Y8951"/>
      <c r="Z8951"/>
      <c r="AA8951"/>
      <c r="AB8951"/>
      <c r="AC8951"/>
      <c r="AD8951"/>
      <c r="AE8951"/>
      <c r="AF8951"/>
      <c r="AG8951"/>
      <c r="AH8951"/>
      <c r="AI8951"/>
      <c r="AJ8951"/>
      <c r="AK8951"/>
      <c r="AL8951"/>
      <c r="AM8951"/>
      <c r="AN8951"/>
      <c r="AO8951"/>
      <c r="AP8951"/>
      <c r="AQ8951"/>
      <c r="AR8951"/>
      <c r="AS8951"/>
      <c r="AT8951"/>
      <c r="AU8951"/>
      <c r="AV8951"/>
      <c r="AW8951"/>
      <c r="AX8951"/>
      <c r="AY8951"/>
      <c r="AZ8951"/>
    </row>
    <row r="8952" spans="1:52">
      <c r="A8952"/>
      <c r="B8952"/>
      <c r="C8952"/>
      <c r="D8952"/>
      <c r="E8952"/>
      <c r="F8952"/>
      <c r="G8952"/>
      <c r="H8952"/>
      <c r="I8952"/>
      <c r="J8952"/>
      <c r="K8952"/>
      <c r="L8952"/>
      <c r="M8952"/>
      <c r="N8952"/>
      <c r="O8952"/>
      <c r="P8952"/>
      <c r="Q8952"/>
      <c r="R8952"/>
      <c r="S8952"/>
      <c r="T8952"/>
      <c r="U8952"/>
      <c r="V8952"/>
      <c r="W8952"/>
      <c r="X8952"/>
      <c r="Y8952"/>
      <c r="Z8952"/>
      <c r="AA8952"/>
      <c r="AB8952"/>
      <c r="AC8952"/>
      <c r="AD8952"/>
      <c r="AE8952"/>
      <c r="AF8952"/>
      <c r="AG8952"/>
      <c r="AH8952"/>
      <c r="AI8952"/>
      <c r="AJ8952"/>
      <c r="AK8952"/>
      <c r="AL8952"/>
      <c r="AM8952"/>
      <c r="AN8952"/>
      <c r="AO8952"/>
      <c r="AP8952"/>
      <c r="AQ8952"/>
      <c r="AR8952"/>
      <c r="AS8952"/>
      <c r="AT8952"/>
      <c r="AU8952"/>
      <c r="AV8952"/>
      <c r="AW8952"/>
      <c r="AX8952"/>
      <c r="AY8952"/>
      <c r="AZ8952"/>
    </row>
    <row r="8953" spans="1:52">
      <c r="A8953"/>
      <c r="B8953"/>
      <c r="C8953"/>
      <c r="D8953"/>
      <c r="E8953"/>
      <c r="F8953"/>
      <c r="G8953"/>
      <c r="H8953"/>
      <c r="I8953"/>
      <c r="J8953"/>
      <c r="K8953"/>
      <c r="L8953"/>
      <c r="M8953"/>
      <c r="N8953"/>
      <c r="O8953"/>
      <c r="P8953"/>
      <c r="Q8953"/>
      <c r="R8953"/>
      <c r="S8953"/>
      <c r="T8953"/>
      <c r="U8953"/>
      <c r="V8953"/>
      <c r="W8953"/>
      <c r="X8953"/>
      <c r="Y8953"/>
      <c r="Z8953"/>
      <c r="AA8953"/>
      <c r="AB8953"/>
      <c r="AC8953"/>
      <c r="AD8953"/>
      <c r="AE8953"/>
      <c r="AF8953"/>
      <c r="AG8953"/>
      <c r="AH8953"/>
      <c r="AI8953"/>
      <c r="AJ8953"/>
      <c r="AK8953"/>
      <c r="AL8953"/>
      <c r="AM8953"/>
      <c r="AN8953"/>
      <c r="AO8953"/>
      <c r="AP8953"/>
      <c r="AQ8953"/>
      <c r="AR8953"/>
      <c r="AS8953"/>
      <c r="AT8953"/>
      <c r="AU8953"/>
      <c r="AV8953"/>
      <c r="AW8953"/>
      <c r="AX8953"/>
      <c r="AY8953"/>
      <c r="AZ8953"/>
    </row>
    <row r="8954" spans="1:52">
      <c r="A8954"/>
      <c r="B8954"/>
      <c r="C8954"/>
      <c r="D8954"/>
      <c r="E8954"/>
      <c r="F8954"/>
      <c r="G8954"/>
      <c r="H8954"/>
      <c r="I8954"/>
      <c r="J8954"/>
      <c r="K8954"/>
      <c r="L8954"/>
      <c r="M8954"/>
      <c r="N8954"/>
      <c r="O8954"/>
      <c r="P8954"/>
      <c r="Q8954"/>
      <c r="R8954"/>
      <c r="S8954"/>
      <c r="T8954"/>
      <c r="U8954"/>
      <c r="V8954"/>
      <c r="W8954"/>
      <c r="X8954"/>
      <c r="Y8954"/>
      <c r="Z8954"/>
      <c r="AA8954"/>
      <c r="AB8954"/>
      <c r="AC8954"/>
      <c r="AD8954"/>
      <c r="AE8954"/>
      <c r="AF8954"/>
      <c r="AG8954"/>
      <c r="AH8954"/>
      <c r="AI8954"/>
      <c r="AJ8954"/>
      <c r="AK8954"/>
      <c r="AL8954"/>
      <c r="AM8954"/>
      <c r="AN8954"/>
      <c r="AO8954"/>
      <c r="AP8954"/>
      <c r="AQ8954"/>
      <c r="AR8954"/>
      <c r="AS8954"/>
      <c r="AT8954"/>
      <c r="AU8954"/>
      <c r="AV8954"/>
      <c r="AW8954"/>
      <c r="AX8954"/>
      <c r="AY8954"/>
      <c r="AZ8954"/>
    </row>
    <row r="8955" spans="1:52">
      <c r="A8955"/>
      <c r="B8955"/>
      <c r="C8955"/>
      <c r="D8955"/>
      <c r="E8955"/>
      <c r="F8955"/>
      <c r="G8955"/>
      <c r="H8955"/>
      <c r="I8955"/>
      <c r="J8955"/>
      <c r="K8955"/>
      <c r="L8955"/>
      <c r="M8955"/>
      <c r="N8955"/>
      <c r="O8955"/>
      <c r="P8955"/>
      <c r="Q8955"/>
      <c r="R8955"/>
      <c r="S8955"/>
      <c r="T8955"/>
      <c r="U8955"/>
      <c r="V8955"/>
      <c r="W8955"/>
      <c r="X8955"/>
      <c r="Y8955"/>
      <c r="Z8955"/>
      <c r="AA8955"/>
      <c r="AB8955"/>
      <c r="AC8955"/>
      <c r="AD8955"/>
      <c r="AE8955"/>
      <c r="AF8955"/>
      <c r="AG8955"/>
      <c r="AH8955"/>
      <c r="AI8955"/>
      <c r="AJ8955"/>
      <c r="AK8955"/>
      <c r="AL8955"/>
      <c r="AM8955"/>
      <c r="AN8955"/>
      <c r="AO8955"/>
      <c r="AP8955"/>
      <c r="AQ8955"/>
      <c r="AR8955"/>
      <c r="AS8955"/>
      <c r="AT8955"/>
      <c r="AU8955"/>
      <c r="AV8955"/>
      <c r="AW8955"/>
      <c r="AX8955"/>
      <c r="AY8955"/>
      <c r="AZ8955"/>
    </row>
    <row r="8956" spans="1:52">
      <c r="A8956"/>
      <c r="B8956"/>
      <c r="C8956"/>
      <c r="D8956"/>
      <c r="E8956"/>
      <c r="F8956"/>
      <c r="G8956"/>
      <c r="H8956"/>
      <c r="I8956"/>
      <c r="J8956"/>
      <c r="K8956"/>
      <c r="L8956"/>
      <c r="M8956"/>
      <c r="N8956"/>
      <c r="O8956"/>
      <c r="P8956"/>
      <c r="Q8956"/>
      <c r="R8956"/>
      <c r="S8956"/>
      <c r="T8956"/>
      <c r="U8956"/>
      <c r="V8956"/>
      <c r="W8956"/>
      <c r="X8956"/>
      <c r="Y8956"/>
      <c r="Z8956"/>
      <c r="AA8956"/>
      <c r="AB8956"/>
      <c r="AC8956"/>
      <c r="AD8956"/>
      <c r="AE8956"/>
      <c r="AF8956"/>
      <c r="AG8956"/>
      <c r="AH8956"/>
      <c r="AI8956"/>
      <c r="AJ8956"/>
      <c r="AK8956"/>
      <c r="AL8956"/>
      <c r="AM8956"/>
      <c r="AN8956"/>
      <c r="AO8956"/>
      <c r="AP8956"/>
      <c r="AQ8956"/>
      <c r="AR8956"/>
      <c r="AS8956"/>
      <c r="AT8956"/>
      <c r="AU8956"/>
      <c r="AV8956"/>
      <c r="AW8956"/>
      <c r="AX8956"/>
      <c r="AY8956"/>
      <c r="AZ8956"/>
    </row>
    <row r="8957" spans="1:52">
      <c r="A8957"/>
      <c r="B8957"/>
      <c r="C8957"/>
      <c r="D8957"/>
      <c r="E8957"/>
      <c r="F8957"/>
      <c r="G8957"/>
      <c r="H8957"/>
      <c r="I8957"/>
      <c r="J8957"/>
      <c r="K8957"/>
      <c r="L8957"/>
      <c r="M8957"/>
      <c r="N8957"/>
      <c r="O8957"/>
      <c r="P8957"/>
      <c r="Q8957"/>
      <c r="R8957"/>
      <c r="S8957"/>
      <c r="T8957"/>
      <c r="U8957"/>
      <c r="V8957"/>
      <c r="W8957"/>
      <c r="X8957"/>
      <c r="Y8957"/>
      <c r="Z8957"/>
      <c r="AA8957"/>
      <c r="AB8957"/>
      <c r="AC8957"/>
      <c r="AD8957"/>
      <c r="AE8957"/>
      <c r="AF8957"/>
      <c r="AG8957"/>
      <c r="AH8957"/>
      <c r="AI8957"/>
      <c r="AJ8957"/>
      <c r="AK8957"/>
      <c r="AL8957"/>
      <c r="AM8957"/>
      <c r="AN8957"/>
      <c r="AO8957"/>
      <c r="AP8957"/>
      <c r="AQ8957"/>
      <c r="AR8957"/>
      <c r="AS8957"/>
      <c r="AT8957"/>
      <c r="AU8957"/>
      <c r="AV8957"/>
      <c r="AW8957"/>
      <c r="AX8957"/>
      <c r="AY8957"/>
      <c r="AZ8957"/>
    </row>
    <row r="8958" spans="1:52">
      <c r="A8958"/>
      <c r="B8958"/>
      <c r="C8958"/>
      <c r="D8958"/>
      <c r="E8958"/>
      <c r="F8958"/>
      <c r="G8958"/>
      <c r="H8958"/>
      <c r="I8958"/>
      <c r="J8958"/>
      <c r="K8958"/>
      <c r="L8958"/>
      <c r="M8958"/>
      <c r="N8958"/>
      <c r="O8958"/>
      <c r="P8958"/>
      <c r="Q8958"/>
      <c r="R8958"/>
      <c r="S8958"/>
      <c r="T8958"/>
      <c r="U8958"/>
      <c r="V8958"/>
      <c r="W8958"/>
      <c r="X8958"/>
      <c r="Y8958"/>
      <c r="Z8958"/>
      <c r="AA8958"/>
      <c r="AB8958"/>
      <c r="AC8958"/>
      <c r="AD8958"/>
      <c r="AE8958"/>
      <c r="AF8958"/>
      <c r="AG8958"/>
      <c r="AH8958"/>
      <c r="AI8958"/>
      <c r="AJ8958"/>
      <c r="AK8958"/>
      <c r="AL8958"/>
      <c r="AM8958"/>
      <c r="AN8958"/>
      <c r="AO8958"/>
      <c r="AP8958"/>
      <c r="AQ8958"/>
      <c r="AR8958"/>
      <c r="AS8958"/>
      <c r="AT8958"/>
      <c r="AU8958"/>
      <c r="AV8958"/>
      <c r="AW8958"/>
      <c r="AX8958"/>
      <c r="AY8958"/>
      <c r="AZ8958"/>
    </row>
    <row r="8959" spans="1:52">
      <c r="A8959"/>
      <c r="B8959"/>
      <c r="C8959"/>
      <c r="D8959"/>
      <c r="E8959"/>
      <c r="F8959"/>
      <c r="G8959"/>
      <c r="H8959"/>
      <c r="I8959"/>
      <c r="J8959"/>
      <c r="K8959"/>
      <c r="L8959"/>
      <c r="M8959"/>
      <c r="N8959"/>
      <c r="O8959"/>
      <c r="P8959"/>
      <c r="Q8959"/>
      <c r="R8959"/>
      <c r="S8959"/>
      <c r="T8959"/>
      <c r="U8959"/>
      <c r="V8959"/>
      <c r="W8959"/>
      <c r="X8959"/>
      <c r="Y8959"/>
      <c r="Z8959"/>
      <c r="AA8959"/>
      <c r="AB8959"/>
      <c r="AC8959"/>
      <c r="AD8959"/>
      <c r="AE8959"/>
      <c r="AF8959"/>
      <c r="AG8959"/>
      <c r="AH8959"/>
      <c r="AI8959"/>
      <c r="AJ8959"/>
      <c r="AK8959"/>
      <c r="AL8959"/>
      <c r="AM8959"/>
      <c r="AN8959"/>
      <c r="AO8959"/>
      <c r="AP8959"/>
      <c r="AQ8959"/>
      <c r="AR8959"/>
      <c r="AS8959"/>
      <c r="AT8959"/>
      <c r="AU8959"/>
      <c r="AV8959"/>
      <c r="AW8959"/>
      <c r="AX8959"/>
      <c r="AY8959"/>
      <c r="AZ8959"/>
    </row>
    <row r="8960" spans="1:52">
      <c r="A8960"/>
      <c r="B8960"/>
      <c r="C8960"/>
      <c r="D8960"/>
      <c r="E8960"/>
      <c r="F8960"/>
      <c r="G8960"/>
      <c r="H8960"/>
      <c r="I8960"/>
      <c r="J8960"/>
      <c r="K8960"/>
      <c r="L8960"/>
      <c r="M8960"/>
      <c r="N8960"/>
      <c r="O8960"/>
      <c r="P8960"/>
      <c r="Q8960"/>
      <c r="R8960"/>
      <c r="S8960"/>
      <c r="T8960"/>
      <c r="U8960"/>
      <c r="V8960"/>
      <c r="W8960"/>
      <c r="X8960"/>
      <c r="Y8960"/>
      <c r="Z8960"/>
      <c r="AA8960"/>
      <c r="AB8960"/>
      <c r="AC8960"/>
      <c r="AD8960"/>
      <c r="AE8960"/>
      <c r="AF8960"/>
      <c r="AG8960"/>
      <c r="AH8960"/>
      <c r="AI8960"/>
      <c r="AJ8960"/>
      <c r="AK8960"/>
      <c r="AL8960"/>
      <c r="AM8960"/>
      <c r="AN8960"/>
      <c r="AO8960"/>
      <c r="AP8960"/>
      <c r="AQ8960"/>
      <c r="AR8960"/>
      <c r="AS8960"/>
      <c r="AT8960"/>
      <c r="AU8960"/>
      <c r="AV8960"/>
      <c r="AW8960"/>
      <c r="AX8960"/>
      <c r="AY8960"/>
      <c r="AZ8960"/>
    </row>
    <row r="8961" spans="1:52">
      <c r="A8961"/>
      <c r="B8961"/>
      <c r="C8961"/>
      <c r="D8961"/>
      <c r="E8961"/>
      <c r="F8961"/>
      <c r="G8961"/>
      <c r="H8961"/>
      <c r="I8961"/>
      <c r="J8961"/>
      <c r="K8961"/>
      <c r="L8961"/>
      <c r="M8961"/>
      <c r="N8961"/>
      <c r="O8961"/>
      <c r="P8961"/>
      <c r="Q8961"/>
      <c r="R8961"/>
      <c r="S8961"/>
      <c r="T8961"/>
      <c r="U8961"/>
      <c r="V8961"/>
      <c r="W8961"/>
      <c r="X8961"/>
      <c r="Y8961"/>
      <c r="Z8961"/>
      <c r="AA8961"/>
      <c r="AB8961"/>
      <c r="AC8961"/>
      <c r="AD8961"/>
      <c r="AE8961"/>
      <c r="AF8961"/>
      <c r="AG8961"/>
      <c r="AH8961"/>
      <c r="AI8961"/>
      <c r="AJ8961"/>
      <c r="AK8961"/>
      <c r="AL8961"/>
      <c r="AM8961"/>
      <c r="AN8961"/>
      <c r="AO8961"/>
      <c r="AP8961"/>
      <c r="AQ8961"/>
      <c r="AR8961"/>
      <c r="AS8961"/>
      <c r="AT8961"/>
      <c r="AU8961"/>
      <c r="AV8961"/>
      <c r="AW8961"/>
      <c r="AX8961"/>
      <c r="AY8961"/>
      <c r="AZ8961"/>
    </row>
    <row r="8962" spans="1:52">
      <c r="A8962"/>
      <c r="B8962"/>
      <c r="C8962"/>
      <c r="D8962"/>
      <c r="E8962"/>
      <c r="F8962"/>
      <c r="G8962"/>
      <c r="H8962"/>
      <c r="I8962"/>
      <c r="J8962"/>
      <c r="K8962"/>
      <c r="L8962"/>
      <c r="M8962"/>
      <c r="N8962"/>
      <c r="O8962"/>
      <c r="P8962"/>
      <c r="Q8962"/>
      <c r="R8962"/>
      <c r="S8962"/>
      <c r="T8962"/>
      <c r="U8962"/>
      <c r="V8962"/>
      <c r="W8962"/>
      <c r="X8962"/>
      <c r="Y8962"/>
      <c r="Z8962"/>
      <c r="AA8962"/>
      <c r="AB8962"/>
      <c r="AC8962"/>
      <c r="AD8962"/>
      <c r="AE8962"/>
      <c r="AF8962"/>
      <c r="AG8962"/>
      <c r="AH8962"/>
      <c r="AI8962"/>
      <c r="AJ8962"/>
      <c r="AK8962"/>
      <c r="AL8962"/>
      <c r="AM8962"/>
      <c r="AN8962"/>
      <c r="AO8962"/>
      <c r="AP8962"/>
      <c r="AQ8962"/>
      <c r="AR8962"/>
      <c r="AS8962"/>
      <c r="AT8962"/>
      <c r="AU8962"/>
      <c r="AV8962"/>
      <c r="AW8962"/>
      <c r="AX8962"/>
      <c r="AY8962"/>
      <c r="AZ8962"/>
    </row>
    <row r="8963" spans="1:52">
      <c r="A8963"/>
      <c r="B8963"/>
      <c r="C8963"/>
      <c r="D8963"/>
      <c r="E8963"/>
      <c r="F8963"/>
      <c r="G8963"/>
      <c r="H8963"/>
      <c r="I8963"/>
      <c r="J8963"/>
      <c r="K8963"/>
      <c r="L8963"/>
      <c r="M8963"/>
      <c r="N8963"/>
      <c r="O8963"/>
      <c r="P8963"/>
      <c r="Q8963"/>
      <c r="R8963"/>
      <c r="S8963"/>
      <c r="T8963"/>
      <c r="U8963"/>
      <c r="V8963"/>
      <c r="W8963"/>
      <c r="X8963"/>
      <c r="Y8963"/>
      <c r="Z8963"/>
      <c r="AA8963"/>
      <c r="AB8963"/>
      <c r="AC8963"/>
      <c r="AD8963"/>
      <c r="AE8963"/>
      <c r="AF8963"/>
      <c r="AG8963"/>
      <c r="AH8963"/>
      <c r="AI8963"/>
      <c r="AJ8963"/>
      <c r="AK8963"/>
      <c r="AL8963"/>
      <c r="AM8963"/>
      <c r="AN8963"/>
      <c r="AO8963"/>
      <c r="AP8963"/>
      <c r="AQ8963"/>
      <c r="AR8963"/>
      <c r="AS8963"/>
      <c r="AT8963"/>
      <c r="AU8963"/>
      <c r="AV8963"/>
      <c r="AW8963"/>
      <c r="AX8963"/>
      <c r="AY8963"/>
      <c r="AZ8963"/>
    </row>
    <row r="8964" spans="1:52">
      <c r="A8964"/>
      <c r="B8964"/>
      <c r="C8964"/>
      <c r="D8964"/>
      <c r="E8964"/>
      <c r="F8964"/>
      <c r="G8964"/>
      <c r="H8964"/>
      <c r="I8964"/>
      <c r="J8964"/>
      <c r="K8964"/>
      <c r="L8964"/>
      <c r="M8964"/>
      <c r="N8964"/>
      <c r="O8964"/>
      <c r="P8964"/>
      <c r="Q8964"/>
      <c r="R8964"/>
      <c r="S8964"/>
      <c r="T8964"/>
      <c r="U8964"/>
      <c r="V8964"/>
      <c r="W8964"/>
      <c r="X8964"/>
      <c r="Y8964"/>
      <c r="Z8964"/>
      <c r="AA8964"/>
      <c r="AB8964"/>
      <c r="AC8964"/>
      <c r="AD8964"/>
      <c r="AE8964"/>
      <c r="AF8964"/>
      <c r="AG8964"/>
      <c r="AH8964"/>
      <c r="AI8964"/>
      <c r="AJ8964"/>
      <c r="AK8964"/>
      <c r="AL8964"/>
      <c r="AM8964"/>
      <c r="AN8964"/>
      <c r="AO8964"/>
      <c r="AP8964"/>
      <c r="AQ8964"/>
      <c r="AR8964"/>
      <c r="AS8964"/>
      <c r="AT8964"/>
      <c r="AU8964"/>
      <c r="AV8964"/>
      <c r="AW8964"/>
      <c r="AX8964"/>
      <c r="AY8964"/>
      <c r="AZ8964"/>
    </row>
    <row r="8965" spans="1:52">
      <c r="A8965"/>
      <c r="B8965"/>
      <c r="C8965"/>
      <c r="D8965"/>
      <c r="E8965"/>
      <c r="F8965"/>
      <c r="G8965"/>
      <c r="H8965"/>
      <c r="I8965"/>
      <c r="J8965"/>
      <c r="K8965"/>
      <c r="L8965"/>
      <c r="M8965"/>
      <c r="N8965"/>
      <c r="O8965"/>
      <c r="P8965"/>
      <c r="Q8965"/>
      <c r="R8965"/>
      <c r="S8965"/>
      <c r="T8965"/>
      <c r="U8965"/>
      <c r="V8965"/>
      <c r="W8965"/>
      <c r="X8965"/>
      <c r="Y8965"/>
      <c r="Z8965"/>
      <c r="AA8965"/>
      <c r="AB8965"/>
      <c r="AC8965"/>
      <c r="AD8965"/>
      <c r="AE8965"/>
      <c r="AF8965"/>
      <c r="AG8965"/>
      <c r="AH8965"/>
      <c r="AI8965"/>
      <c r="AJ8965"/>
      <c r="AK8965"/>
      <c r="AL8965"/>
      <c r="AM8965"/>
      <c r="AN8965"/>
      <c r="AO8965"/>
      <c r="AP8965"/>
      <c r="AQ8965"/>
      <c r="AR8965"/>
      <c r="AS8965"/>
      <c r="AT8965"/>
      <c r="AU8965"/>
      <c r="AV8965"/>
      <c r="AW8965"/>
      <c r="AX8965"/>
      <c r="AY8965"/>
      <c r="AZ8965"/>
    </row>
    <row r="8966" spans="1:52">
      <c r="A8966"/>
      <c r="B8966"/>
      <c r="C8966"/>
      <c r="D8966"/>
      <c r="E8966"/>
      <c r="F8966"/>
      <c r="G8966"/>
      <c r="H8966"/>
      <c r="I8966"/>
      <c r="J8966"/>
      <c r="K8966"/>
      <c r="L8966"/>
      <c r="M8966"/>
      <c r="N8966"/>
      <c r="O8966"/>
      <c r="P8966"/>
      <c r="Q8966"/>
      <c r="R8966"/>
      <c r="S8966"/>
      <c r="T8966"/>
      <c r="U8966"/>
      <c r="V8966"/>
      <c r="W8966"/>
      <c r="X8966"/>
      <c r="Y8966"/>
      <c r="Z8966"/>
      <c r="AA8966"/>
      <c r="AB8966"/>
      <c r="AC8966"/>
      <c r="AD8966"/>
      <c r="AE8966"/>
      <c r="AF8966"/>
      <c r="AG8966"/>
      <c r="AH8966"/>
      <c r="AI8966"/>
      <c r="AJ8966"/>
      <c r="AK8966"/>
      <c r="AL8966"/>
      <c r="AM8966"/>
      <c r="AN8966"/>
      <c r="AO8966"/>
      <c r="AP8966"/>
      <c r="AQ8966"/>
      <c r="AR8966"/>
      <c r="AS8966"/>
      <c r="AT8966"/>
      <c r="AU8966"/>
      <c r="AV8966"/>
      <c r="AW8966"/>
      <c r="AX8966"/>
      <c r="AY8966"/>
      <c r="AZ8966"/>
    </row>
    <row r="8967" spans="1:52">
      <c r="A8967"/>
      <c r="B8967"/>
      <c r="C8967"/>
      <c r="D8967"/>
      <c r="E8967"/>
      <c r="F8967"/>
      <c r="G8967"/>
      <c r="H8967"/>
      <c r="I8967"/>
      <c r="J8967"/>
      <c r="K8967"/>
      <c r="L8967"/>
      <c r="M8967"/>
      <c r="N8967"/>
      <c r="O8967"/>
      <c r="P8967"/>
      <c r="Q8967"/>
      <c r="R8967"/>
      <c r="S8967"/>
      <c r="T8967"/>
      <c r="U8967"/>
      <c r="V8967"/>
      <c r="W8967"/>
      <c r="X8967"/>
      <c r="Y8967"/>
      <c r="Z8967"/>
      <c r="AA8967"/>
      <c r="AB8967"/>
      <c r="AC8967"/>
      <c r="AD8967"/>
      <c r="AE8967"/>
      <c r="AF8967"/>
      <c r="AG8967"/>
      <c r="AH8967"/>
      <c r="AI8967"/>
      <c r="AJ8967"/>
      <c r="AK8967"/>
      <c r="AL8967"/>
      <c r="AM8967"/>
      <c r="AN8967"/>
      <c r="AO8967"/>
      <c r="AP8967"/>
      <c r="AQ8967"/>
      <c r="AR8967"/>
      <c r="AS8967"/>
      <c r="AT8967"/>
      <c r="AU8967"/>
      <c r="AV8967"/>
      <c r="AW8967"/>
      <c r="AX8967"/>
      <c r="AY8967"/>
      <c r="AZ8967"/>
    </row>
    <row r="8968" spans="1:52">
      <c r="A8968"/>
      <c r="B8968"/>
      <c r="C8968"/>
      <c r="D8968"/>
      <c r="E8968"/>
      <c r="F8968"/>
      <c r="G8968"/>
      <c r="H8968"/>
      <c r="I8968"/>
      <c r="J8968"/>
      <c r="K8968"/>
      <c r="L8968"/>
      <c r="M8968"/>
      <c r="N8968"/>
      <c r="O8968"/>
      <c r="P8968"/>
      <c r="Q8968"/>
      <c r="R8968"/>
      <c r="S8968"/>
      <c r="T8968"/>
      <c r="U8968"/>
      <c r="V8968"/>
      <c r="W8968"/>
      <c r="X8968"/>
      <c r="Y8968"/>
      <c r="Z8968"/>
      <c r="AA8968"/>
      <c r="AB8968"/>
      <c r="AC8968"/>
      <c r="AD8968"/>
      <c r="AE8968"/>
      <c r="AF8968"/>
      <c r="AG8968"/>
      <c r="AH8968"/>
      <c r="AI8968"/>
      <c r="AJ8968"/>
      <c r="AK8968"/>
      <c r="AL8968"/>
      <c r="AM8968"/>
      <c r="AN8968"/>
      <c r="AO8968"/>
      <c r="AP8968"/>
      <c r="AQ8968"/>
      <c r="AR8968"/>
      <c r="AS8968"/>
      <c r="AT8968"/>
      <c r="AU8968"/>
      <c r="AV8968"/>
      <c r="AW8968"/>
      <c r="AX8968"/>
      <c r="AY8968"/>
      <c r="AZ8968"/>
    </row>
    <row r="8969" spans="1:52">
      <c r="A8969"/>
      <c r="B8969"/>
      <c r="C8969"/>
      <c r="D8969"/>
      <c r="E8969"/>
      <c r="F8969"/>
      <c r="G8969"/>
      <c r="H8969"/>
      <c r="I8969"/>
      <c r="J8969"/>
      <c r="K8969"/>
      <c r="L8969"/>
      <c r="M8969"/>
      <c r="N8969"/>
      <c r="O8969"/>
      <c r="P8969"/>
      <c r="Q8969"/>
      <c r="R8969"/>
      <c r="S8969"/>
      <c r="T8969"/>
      <c r="U8969"/>
      <c r="V8969"/>
      <c r="W8969"/>
      <c r="X8969"/>
      <c r="Y8969"/>
      <c r="Z8969"/>
      <c r="AA8969"/>
      <c r="AB8969"/>
      <c r="AC8969"/>
      <c r="AD8969"/>
      <c r="AE8969"/>
      <c r="AF8969"/>
      <c r="AG8969"/>
      <c r="AH8969"/>
      <c r="AI8969"/>
      <c r="AJ8969"/>
      <c r="AK8969"/>
      <c r="AL8969"/>
      <c r="AM8969"/>
      <c r="AN8969"/>
      <c r="AO8969"/>
      <c r="AP8969"/>
      <c r="AQ8969"/>
      <c r="AR8969"/>
      <c r="AS8969"/>
      <c r="AT8969"/>
      <c r="AU8969"/>
      <c r="AV8969"/>
      <c r="AW8969"/>
      <c r="AX8969"/>
      <c r="AY8969"/>
      <c r="AZ8969"/>
    </row>
    <row r="8970" spans="1:52">
      <c r="A8970"/>
      <c r="B8970"/>
      <c r="C8970"/>
      <c r="D8970"/>
      <c r="E8970"/>
      <c r="F8970"/>
      <c r="G8970"/>
      <c r="H8970"/>
      <c r="I8970"/>
      <c r="J8970"/>
      <c r="K8970"/>
      <c r="L8970"/>
      <c r="M8970"/>
      <c r="N8970"/>
      <c r="O8970"/>
      <c r="P8970"/>
      <c r="Q8970"/>
      <c r="R8970"/>
      <c r="S8970"/>
      <c r="T8970"/>
      <c r="U8970"/>
      <c r="V8970"/>
      <c r="W8970"/>
      <c r="X8970"/>
      <c r="Y8970"/>
      <c r="Z8970"/>
      <c r="AA8970"/>
      <c r="AB8970"/>
      <c r="AC8970"/>
      <c r="AD8970"/>
      <c r="AE8970"/>
      <c r="AF8970"/>
      <c r="AG8970"/>
      <c r="AH8970"/>
      <c r="AI8970"/>
      <c r="AJ8970"/>
      <c r="AK8970"/>
      <c r="AL8970"/>
      <c r="AM8970"/>
      <c r="AN8970"/>
      <c r="AO8970"/>
      <c r="AP8970"/>
      <c r="AQ8970"/>
      <c r="AR8970"/>
      <c r="AS8970"/>
      <c r="AT8970"/>
      <c r="AU8970"/>
      <c r="AV8970"/>
      <c r="AW8970"/>
      <c r="AX8970"/>
      <c r="AY8970"/>
      <c r="AZ8970"/>
    </row>
    <row r="8971" spans="1:52">
      <c r="A8971"/>
      <c r="B8971"/>
      <c r="C8971"/>
      <c r="D8971"/>
      <c r="E8971"/>
      <c r="F8971"/>
      <c r="G8971"/>
      <c r="H8971"/>
      <c r="I8971"/>
      <c r="J8971"/>
      <c r="K8971"/>
      <c r="L8971"/>
      <c r="M8971"/>
      <c r="N8971"/>
      <c r="O8971"/>
      <c r="P8971"/>
      <c r="Q8971"/>
      <c r="R8971"/>
      <c r="S8971"/>
      <c r="T8971"/>
      <c r="U8971"/>
      <c r="V8971"/>
      <c r="W8971"/>
      <c r="X8971"/>
      <c r="Y8971"/>
      <c r="Z8971"/>
      <c r="AA8971"/>
      <c r="AB8971"/>
      <c r="AC8971"/>
      <c r="AD8971"/>
      <c r="AE8971"/>
      <c r="AF8971"/>
      <c r="AG8971"/>
      <c r="AH8971"/>
      <c r="AI8971"/>
      <c r="AJ8971"/>
      <c r="AK8971"/>
      <c r="AL8971"/>
      <c r="AM8971"/>
      <c r="AN8971"/>
      <c r="AO8971"/>
      <c r="AP8971"/>
      <c r="AQ8971"/>
      <c r="AR8971"/>
      <c r="AS8971"/>
      <c r="AT8971"/>
      <c r="AU8971"/>
      <c r="AV8971"/>
      <c r="AW8971"/>
      <c r="AX8971"/>
      <c r="AY8971"/>
      <c r="AZ8971"/>
    </row>
    <row r="8972" spans="1:52">
      <c r="A8972"/>
      <c r="B8972"/>
      <c r="C8972"/>
      <c r="D8972"/>
      <c r="E8972"/>
      <c r="F8972"/>
      <c r="G8972"/>
      <c r="H8972"/>
      <c r="I8972"/>
      <c r="J8972"/>
      <c r="K8972"/>
      <c r="L8972"/>
      <c r="M8972"/>
      <c r="N8972"/>
      <c r="O8972"/>
      <c r="P8972"/>
      <c r="Q8972"/>
      <c r="R8972"/>
      <c r="S8972"/>
      <c r="T8972"/>
      <c r="U8972"/>
      <c r="V8972"/>
      <c r="W8972"/>
      <c r="X8972"/>
      <c r="Y8972"/>
      <c r="Z8972"/>
      <c r="AA8972"/>
      <c r="AB8972"/>
      <c r="AC8972"/>
      <c r="AD8972"/>
      <c r="AE8972"/>
      <c r="AF8972"/>
      <c r="AG8972"/>
      <c r="AH8972"/>
      <c r="AI8972"/>
      <c r="AJ8972"/>
      <c r="AK8972"/>
      <c r="AL8972"/>
      <c r="AM8972"/>
      <c r="AN8972"/>
      <c r="AO8972"/>
      <c r="AP8972"/>
      <c r="AQ8972"/>
      <c r="AR8972"/>
      <c r="AS8972"/>
      <c r="AT8972"/>
      <c r="AU8972"/>
      <c r="AV8972"/>
      <c r="AW8972"/>
      <c r="AX8972"/>
      <c r="AY8972"/>
      <c r="AZ8972"/>
    </row>
    <row r="8973" spans="1:52">
      <c r="A8973"/>
      <c r="B8973"/>
      <c r="C8973"/>
      <c r="D8973"/>
      <c r="E8973"/>
      <c r="F8973"/>
      <c r="G8973"/>
      <c r="H8973"/>
      <c r="I8973"/>
      <c r="J8973"/>
      <c r="K8973"/>
      <c r="L8973"/>
      <c r="M8973"/>
      <c r="N8973"/>
      <c r="O8973"/>
      <c r="P8973"/>
      <c r="Q8973"/>
      <c r="R8973"/>
      <c r="S8973"/>
      <c r="T8973"/>
      <c r="U8973"/>
      <c r="V8973"/>
      <c r="W8973"/>
      <c r="X8973"/>
      <c r="Y8973"/>
      <c r="Z8973"/>
      <c r="AA8973"/>
      <c r="AB8973"/>
      <c r="AC8973"/>
      <c r="AD8973"/>
      <c r="AE8973"/>
      <c r="AF8973"/>
      <c r="AG8973"/>
      <c r="AH8973"/>
      <c r="AI8973"/>
      <c r="AJ8973"/>
      <c r="AK8973"/>
      <c r="AL8973"/>
      <c r="AM8973"/>
      <c r="AN8973"/>
      <c r="AO8973"/>
      <c r="AP8973"/>
      <c r="AQ8973"/>
      <c r="AR8973"/>
      <c r="AS8973"/>
      <c r="AT8973"/>
      <c r="AU8973"/>
      <c r="AV8973"/>
      <c r="AW8973"/>
      <c r="AX8973"/>
      <c r="AY8973"/>
      <c r="AZ8973"/>
    </row>
    <row r="8974" spans="1:52">
      <c r="A8974"/>
      <c r="B8974"/>
      <c r="C8974"/>
      <c r="D8974"/>
      <c r="E8974"/>
      <c r="F8974"/>
      <c r="G8974"/>
      <c r="H8974"/>
      <c r="I8974"/>
      <c r="J8974"/>
      <c r="K8974"/>
      <c r="L8974"/>
      <c r="M8974"/>
      <c r="N8974"/>
      <c r="O8974"/>
      <c r="P8974"/>
      <c r="Q8974"/>
      <c r="R8974"/>
      <c r="S8974"/>
      <c r="T8974"/>
      <c r="U8974"/>
      <c r="V8974"/>
      <c r="W8974"/>
      <c r="X8974"/>
      <c r="Y8974"/>
      <c r="Z8974"/>
      <c r="AA8974"/>
      <c r="AB8974"/>
      <c r="AC8974"/>
      <c r="AD8974"/>
      <c r="AE8974"/>
      <c r="AF8974"/>
      <c r="AG8974"/>
      <c r="AH8974"/>
      <c r="AI8974"/>
      <c r="AJ8974"/>
      <c r="AK8974"/>
      <c r="AL8974"/>
      <c r="AM8974"/>
      <c r="AN8974"/>
      <c r="AO8974"/>
      <c r="AP8974"/>
      <c r="AQ8974"/>
      <c r="AR8974"/>
      <c r="AS8974"/>
      <c r="AT8974"/>
      <c r="AU8974"/>
      <c r="AV8974"/>
      <c r="AW8974"/>
      <c r="AX8974"/>
      <c r="AY8974"/>
      <c r="AZ8974"/>
    </row>
    <row r="8975" spans="1:52">
      <c r="A8975"/>
      <c r="B8975"/>
      <c r="C8975"/>
      <c r="D8975"/>
      <c r="E8975"/>
      <c r="F8975"/>
      <c r="G8975"/>
      <c r="H8975"/>
      <c r="I8975"/>
      <c r="J8975"/>
      <c r="K8975"/>
      <c r="L8975"/>
      <c r="M8975"/>
      <c r="N8975"/>
      <c r="O8975"/>
      <c r="P8975"/>
      <c r="Q8975"/>
      <c r="R8975"/>
      <c r="S8975"/>
      <c r="T8975"/>
      <c r="U8975"/>
      <c r="V8975"/>
      <c r="W8975"/>
      <c r="X8975"/>
      <c r="Y8975"/>
      <c r="Z8975"/>
      <c r="AA8975"/>
      <c r="AB8975"/>
      <c r="AC8975"/>
      <c r="AD8975"/>
      <c r="AE8975"/>
      <c r="AF8975"/>
      <c r="AG8975"/>
      <c r="AH8975"/>
      <c r="AI8975"/>
      <c r="AJ8975"/>
      <c r="AK8975"/>
      <c r="AL8975"/>
      <c r="AM8975"/>
      <c r="AN8975"/>
      <c r="AO8975"/>
      <c r="AP8975"/>
      <c r="AQ8975"/>
      <c r="AR8975"/>
      <c r="AS8975"/>
      <c r="AT8975"/>
      <c r="AU8975"/>
      <c r="AV8975"/>
      <c r="AW8975"/>
      <c r="AX8975"/>
      <c r="AY8975"/>
      <c r="AZ8975"/>
    </row>
    <row r="8976" spans="1:52">
      <c r="A8976"/>
      <c r="B8976"/>
      <c r="C8976"/>
      <c r="D8976"/>
      <c r="E8976"/>
      <c r="F8976"/>
      <c r="G8976"/>
      <c r="H8976"/>
      <c r="I8976"/>
      <c r="J8976"/>
      <c r="K8976"/>
      <c r="L8976"/>
      <c r="M8976"/>
      <c r="N8976"/>
      <c r="O8976"/>
      <c r="P8976"/>
      <c r="Q8976"/>
      <c r="R8976"/>
      <c r="S8976"/>
      <c r="T8976"/>
      <c r="U8976"/>
      <c r="V8976"/>
      <c r="W8976"/>
      <c r="X8976"/>
      <c r="Y8976"/>
      <c r="Z8976"/>
      <c r="AA8976"/>
      <c r="AB8976"/>
      <c r="AC8976"/>
      <c r="AD8976"/>
      <c r="AE8976"/>
      <c r="AF8976"/>
      <c r="AG8976"/>
      <c r="AH8976"/>
      <c r="AI8976"/>
      <c r="AJ8976"/>
      <c r="AK8976"/>
      <c r="AL8976"/>
      <c r="AM8976"/>
      <c r="AN8976"/>
      <c r="AO8976"/>
      <c r="AP8976"/>
      <c r="AQ8976"/>
      <c r="AR8976"/>
      <c r="AS8976"/>
      <c r="AT8976"/>
      <c r="AU8976"/>
      <c r="AV8976"/>
      <c r="AW8976"/>
      <c r="AX8976"/>
      <c r="AY8976"/>
      <c r="AZ8976"/>
    </row>
    <row r="8977" spans="1:52">
      <c r="A8977"/>
      <c r="B8977"/>
      <c r="C8977"/>
      <c r="D8977"/>
      <c r="E8977"/>
      <c r="F8977"/>
      <c r="G8977"/>
      <c r="H8977"/>
      <c r="I8977"/>
      <c r="J8977"/>
      <c r="K8977"/>
      <c r="L8977"/>
      <c r="M8977"/>
      <c r="N8977"/>
      <c r="O8977"/>
      <c r="P8977"/>
      <c r="Q8977"/>
      <c r="R8977"/>
      <c r="S8977"/>
      <c r="T8977"/>
      <c r="U8977"/>
      <c r="V8977"/>
      <c r="W8977"/>
      <c r="X8977"/>
      <c r="Y8977"/>
      <c r="Z8977"/>
      <c r="AA8977"/>
      <c r="AB8977"/>
      <c r="AC8977"/>
      <c r="AD8977"/>
      <c r="AE8977"/>
      <c r="AF8977"/>
      <c r="AG8977"/>
      <c r="AH8977"/>
      <c r="AI8977"/>
      <c r="AJ8977"/>
      <c r="AK8977"/>
      <c r="AL8977"/>
      <c r="AM8977"/>
      <c r="AN8977"/>
      <c r="AO8977"/>
      <c r="AP8977"/>
      <c r="AQ8977"/>
      <c r="AR8977"/>
      <c r="AS8977"/>
      <c r="AT8977"/>
      <c r="AU8977"/>
      <c r="AV8977"/>
      <c r="AW8977"/>
      <c r="AX8977"/>
      <c r="AY8977"/>
      <c r="AZ8977"/>
    </row>
    <row r="8978" spans="1:52">
      <c r="A8978"/>
      <c r="B8978"/>
      <c r="C8978"/>
      <c r="D8978"/>
      <c r="E8978"/>
      <c r="F8978"/>
      <c r="G8978"/>
      <c r="H8978"/>
      <c r="I8978"/>
      <c r="J8978"/>
      <c r="K8978"/>
      <c r="L8978"/>
      <c r="M8978"/>
      <c r="N8978"/>
      <c r="O8978"/>
      <c r="P8978"/>
      <c r="Q8978"/>
      <c r="R8978"/>
      <c r="S8978"/>
      <c r="T8978"/>
      <c r="U8978"/>
      <c r="V8978"/>
      <c r="W8978"/>
      <c r="X8978"/>
      <c r="Y8978"/>
      <c r="Z8978"/>
      <c r="AA8978"/>
      <c r="AB8978"/>
      <c r="AC8978"/>
      <c r="AD8978"/>
      <c r="AE8978"/>
      <c r="AF8978"/>
      <c r="AG8978"/>
      <c r="AH8978"/>
      <c r="AI8978"/>
      <c r="AJ8978"/>
      <c r="AK8978"/>
      <c r="AL8978"/>
      <c r="AM8978"/>
      <c r="AN8978"/>
      <c r="AO8978"/>
      <c r="AP8978"/>
      <c r="AQ8978"/>
      <c r="AR8978"/>
      <c r="AS8978"/>
      <c r="AT8978"/>
      <c r="AU8978"/>
      <c r="AV8978"/>
      <c r="AW8978"/>
      <c r="AX8978"/>
      <c r="AY8978"/>
      <c r="AZ8978"/>
    </row>
    <row r="8979" spans="1:52">
      <c r="A8979"/>
      <c r="B8979"/>
      <c r="C8979"/>
      <c r="D8979"/>
      <c r="E8979"/>
      <c r="F8979"/>
      <c r="G8979"/>
      <c r="H8979"/>
      <c r="I8979"/>
      <c r="J8979"/>
      <c r="K8979"/>
      <c r="L8979"/>
      <c r="M8979"/>
      <c r="N8979"/>
      <c r="O8979"/>
      <c r="P8979"/>
      <c r="Q8979"/>
      <c r="R8979"/>
      <c r="S8979"/>
      <c r="T8979"/>
      <c r="U8979"/>
      <c r="V8979"/>
      <c r="W8979"/>
      <c r="X8979"/>
      <c r="Y8979"/>
      <c r="Z8979"/>
      <c r="AA8979"/>
      <c r="AB8979"/>
      <c r="AC8979"/>
      <c r="AD8979"/>
      <c r="AE8979"/>
      <c r="AF8979"/>
      <c r="AG8979"/>
      <c r="AH8979"/>
      <c r="AI8979"/>
      <c r="AJ8979"/>
      <c r="AK8979"/>
      <c r="AL8979"/>
      <c r="AM8979"/>
      <c r="AN8979"/>
      <c r="AO8979"/>
      <c r="AP8979"/>
      <c r="AQ8979"/>
      <c r="AR8979"/>
      <c r="AS8979"/>
      <c r="AT8979"/>
      <c r="AU8979"/>
      <c r="AV8979"/>
      <c r="AW8979"/>
      <c r="AX8979"/>
      <c r="AY8979"/>
      <c r="AZ8979"/>
    </row>
    <row r="8980" spans="1:52">
      <c r="A8980"/>
      <c r="B8980"/>
      <c r="C8980"/>
      <c r="D8980"/>
      <c r="E8980"/>
      <c r="F8980"/>
      <c r="G8980"/>
      <c r="H8980"/>
      <c r="I8980"/>
      <c r="J8980"/>
      <c r="K8980"/>
      <c r="L8980"/>
      <c r="M8980"/>
      <c r="N8980"/>
      <c r="O8980"/>
      <c r="P8980"/>
      <c r="Q8980"/>
      <c r="R8980"/>
      <c r="S8980"/>
      <c r="T8980"/>
      <c r="U8980"/>
      <c r="V8980"/>
      <c r="W8980"/>
      <c r="X8980"/>
      <c r="Y8980"/>
      <c r="Z8980"/>
      <c r="AA8980"/>
      <c r="AB8980"/>
      <c r="AC8980"/>
      <c r="AD8980"/>
      <c r="AE8980"/>
      <c r="AF8980"/>
      <c r="AG8980"/>
      <c r="AH8980"/>
      <c r="AI8980"/>
      <c r="AJ8980"/>
      <c r="AK8980"/>
      <c r="AL8980"/>
      <c r="AM8980"/>
      <c r="AN8980"/>
      <c r="AO8980"/>
      <c r="AP8980"/>
      <c r="AQ8980"/>
      <c r="AR8980"/>
      <c r="AS8980"/>
      <c r="AT8980"/>
      <c r="AU8980"/>
      <c r="AV8980"/>
      <c r="AW8980"/>
      <c r="AX8980"/>
      <c r="AY8980"/>
      <c r="AZ8980"/>
    </row>
    <row r="8981" spans="1:52">
      <c r="A8981"/>
      <c r="B8981"/>
      <c r="C8981"/>
      <c r="D8981"/>
      <c r="E8981"/>
      <c r="F8981"/>
      <c r="G8981"/>
      <c r="H8981"/>
      <c r="I8981"/>
      <c r="J8981"/>
      <c r="K8981"/>
      <c r="L8981"/>
      <c r="M8981"/>
      <c r="N8981"/>
      <c r="O8981"/>
      <c r="P8981"/>
      <c r="Q8981"/>
      <c r="R8981"/>
      <c r="S8981"/>
      <c r="T8981"/>
      <c r="U8981"/>
      <c r="V8981"/>
      <c r="W8981"/>
      <c r="X8981"/>
      <c r="Y8981"/>
      <c r="Z8981"/>
      <c r="AA8981"/>
      <c r="AB8981"/>
      <c r="AC8981"/>
      <c r="AD8981"/>
      <c r="AE8981"/>
      <c r="AF8981"/>
      <c r="AG8981"/>
      <c r="AH8981"/>
      <c r="AI8981"/>
      <c r="AJ8981"/>
      <c r="AK8981"/>
      <c r="AL8981"/>
      <c r="AM8981"/>
      <c r="AN8981"/>
      <c r="AO8981"/>
      <c r="AP8981"/>
      <c r="AQ8981"/>
      <c r="AR8981"/>
      <c r="AS8981"/>
      <c r="AT8981"/>
      <c r="AU8981"/>
      <c r="AV8981"/>
      <c r="AW8981"/>
      <c r="AX8981"/>
      <c r="AY8981"/>
      <c r="AZ8981"/>
    </row>
    <row r="8982" spans="1:52">
      <c r="A8982"/>
      <c r="B8982"/>
      <c r="C8982"/>
      <c r="D8982"/>
      <c r="E8982"/>
      <c r="F8982"/>
      <c r="G8982"/>
      <c r="H8982"/>
      <c r="I8982"/>
      <c r="J8982"/>
      <c r="K8982"/>
      <c r="L8982"/>
      <c r="M8982"/>
      <c r="N8982"/>
      <c r="O8982"/>
      <c r="P8982"/>
      <c r="Q8982"/>
      <c r="R8982"/>
      <c r="S8982"/>
      <c r="T8982"/>
      <c r="U8982"/>
      <c r="V8982"/>
      <c r="W8982"/>
      <c r="X8982"/>
      <c r="Y8982"/>
      <c r="Z8982"/>
      <c r="AA8982"/>
      <c r="AB8982"/>
      <c r="AC8982"/>
      <c r="AD8982"/>
      <c r="AE8982"/>
      <c r="AF8982"/>
      <c r="AG8982"/>
      <c r="AH8982"/>
      <c r="AI8982"/>
      <c r="AJ8982"/>
      <c r="AK8982"/>
      <c r="AL8982"/>
      <c r="AM8982"/>
      <c r="AN8982"/>
      <c r="AO8982"/>
      <c r="AP8982"/>
      <c r="AQ8982"/>
      <c r="AR8982"/>
      <c r="AS8982"/>
      <c r="AT8982"/>
      <c r="AU8982"/>
      <c r="AV8982"/>
      <c r="AW8982"/>
      <c r="AX8982"/>
      <c r="AY8982"/>
      <c r="AZ8982"/>
    </row>
    <row r="8983" spans="1:52">
      <c r="A8983"/>
      <c r="B8983"/>
      <c r="C8983"/>
      <c r="D8983"/>
      <c r="E8983"/>
      <c r="F8983"/>
      <c r="G8983"/>
      <c r="H8983"/>
      <c r="I8983"/>
      <c r="J8983"/>
      <c r="K8983"/>
      <c r="L8983"/>
      <c r="M8983"/>
      <c r="N8983"/>
      <c r="O8983"/>
      <c r="P8983"/>
      <c r="Q8983"/>
      <c r="R8983"/>
      <c r="S8983"/>
      <c r="T8983"/>
      <c r="U8983"/>
      <c r="V8983"/>
      <c r="W8983"/>
      <c r="X8983"/>
      <c r="Y8983"/>
      <c r="Z8983"/>
      <c r="AA8983"/>
      <c r="AB8983"/>
      <c r="AC8983"/>
      <c r="AD8983"/>
      <c r="AE8983"/>
      <c r="AF8983"/>
      <c r="AG8983"/>
      <c r="AH8983"/>
      <c r="AI8983"/>
      <c r="AJ8983"/>
      <c r="AK8983"/>
      <c r="AL8983"/>
      <c r="AM8983"/>
      <c r="AN8983"/>
      <c r="AO8983"/>
      <c r="AP8983"/>
      <c r="AQ8983"/>
      <c r="AR8983"/>
      <c r="AS8983"/>
      <c r="AT8983"/>
      <c r="AU8983"/>
      <c r="AV8983"/>
      <c r="AW8983"/>
      <c r="AX8983"/>
      <c r="AY8983"/>
      <c r="AZ8983"/>
    </row>
    <row r="8984" spans="1:52">
      <c r="A8984"/>
      <c r="B8984"/>
      <c r="C8984"/>
      <c r="D8984"/>
      <c r="E8984"/>
      <c r="F8984"/>
      <c r="G8984"/>
      <c r="H8984"/>
      <c r="I8984"/>
      <c r="J8984"/>
      <c r="K8984"/>
      <c r="L8984"/>
      <c r="M8984"/>
      <c r="N8984"/>
      <c r="O8984"/>
      <c r="P8984"/>
      <c r="Q8984"/>
      <c r="R8984"/>
      <c r="S8984"/>
      <c r="T8984"/>
      <c r="U8984"/>
      <c r="V8984"/>
      <c r="W8984"/>
      <c r="X8984"/>
      <c r="Y8984"/>
      <c r="Z8984"/>
      <c r="AA8984"/>
      <c r="AB8984"/>
      <c r="AC8984"/>
      <c r="AD8984"/>
      <c r="AE8984"/>
      <c r="AF8984"/>
      <c r="AG8984"/>
      <c r="AH8984"/>
      <c r="AI8984"/>
      <c r="AJ8984"/>
      <c r="AK8984"/>
      <c r="AL8984"/>
      <c r="AM8984"/>
      <c r="AN8984"/>
      <c r="AO8984"/>
      <c r="AP8984"/>
      <c r="AQ8984"/>
      <c r="AR8984"/>
      <c r="AS8984"/>
      <c r="AT8984"/>
      <c r="AU8984"/>
      <c r="AV8984"/>
      <c r="AW8984"/>
      <c r="AX8984"/>
      <c r="AY8984"/>
      <c r="AZ8984"/>
    </row>
    <row r="8985" spans="1:52">
      <c r="A8985"/>
      <c r="B8985"/>
      <c r="C8985"/>
      <c r="D8985"/>
      <c r="E8985"/>
      <c r="F8985"/>
      <c r="G8985"/>
      <c r="H8985"/>
      <c r="I8985"/>
      <c r="J8985"/>
      <c r="K8985"/>
      <c r="L8985"/>
      <c r="M8985"/>
      <c r="N8985"/>
      <c r="O8985"/>
      <c r="P8985"/>
      <c r="Q8985"/>
      <c r="R8985"/>
      <c r="S8985"/>
      <c r="T8985"/>
      <c r="U8985"/>
      <c r="V8985"/>
      <c r="W8985"/>
      <c r="X8985"/>
      <c r="Y8985"/>
      <c r="Z8985"/>
      <c r="AA8985"/>
      <c r="AB8985"/>
      <c r="AC8985"/>
      <c r="AD8985"/>
      <c r="AE8985"/>
      <c r="AF8985"/>
      <c r="AG8985"/>
      <c r="AH8985"/>
      <c r="AI8985"/>
      <c r="AJ8985"/>
      <c r="AK8985"/>
      <c r="AL8985"/>
      <c r="AM8985"/>
      <c r="AN8985"/>
      <c r="AO8985"/>
      <c r="AP8985"/>
      <c r="AQ8985"/>
      <c r="AR8985"/>
      <c r="AS8985"/>
      <c r="AT8985"/>
      <c r="AU8985"/>
      <c r="AV8985"/>
      <c r="AW8985"/>
      <c r="AX8985"/>
      <c r="AY8985"/>
      <c r="AZ8985"/>
    </row>
    <row r="8986" spans="1:52">
      <c r="A8986"/>
      <c r="B8986"/>
      <c r="C8986"/>
      <c r="D8986"/>
      <c r="E8986"/>
      <c r="F8986"/>
      <c r="G8986"/>
      <c r="H8986"/>
      <c r="I8986"/>
      <c r="J8986"/>
      <c r="K8986"/>
      <c r="L8986"/>
      <c r="M8986"/>
      <c r="N8986"/>
      <c r="O8986"/>
      <c r="P8986"/>
      <c r="Q8986"/>
      <c r="R8986"/>
      <c r="S8986"/>
      <c r="T8986"/>
      <c r="U8986"/>
      <c r="V8986"/>
      <c r="W8986"/>
      <c r="X8986"/>
      <c r="Y8986"/>
      <c r="Z8986"/>
      <c r="AA8986"/>
      <c r="AB8986"/>
      <c r="AC8986"/>
      <c r="AD8986"/>
      <c r="AE8986"/>
      <c r="AF8986"/>
      <c r="AG8986"/>
      <c r="AH8986"/>
      <c r="AI8986"/>
      <c r="AJ8986"/>
      <c r="AK8986"/>
      <c r="AL8986"/>
      <c r="AM8986"/>
      <c r="AN8986"/>
      <c r="AO8986"/>
      <c r="AP8986"/>
      <c r="AQ8986"/>
      <c r="AR8986"/>
      <c r="AS8986"/>
      <c r="AT8986"/>
      <c r="AU8986"/>
      <c r="AV8986"/>
      <c r="AW8986"/>
      <c r="AX8986"/>
      <c r="AY8986"/>
      <c r="AZ8986"/>
    </row>
    <row r="8987" spans="1:52">
      <c r="A8987"/>
      <c r="B8987"/>
      <c r="C8987"/>
      <c r="D8987"/>
      <c r="E8987"/>
      <c r="F8987"/>
      <c r="G8987"/>
      <c r="H8987"/>
      <c r="I8987"/>
      <c r="J8987"/>
      <c r="K8987"/>
      <c r="L8987"/>
      <c r="M8987"/>
      <c r="N8987"/>
      <c r="O8987"/>
      <c r="P8987"/>
      <c r="Q8987"/>
      <c r="R8987"/>
      <c r="S8987"/>
      <c r="T8987"/>
      <c r="U8987"/>
      <c r="V8987"/>
      <c r="W8987"/>
      <c r="X8987"/>
      <c r="Y8987"/>
      <c r="Z8987"/>
      <c r="AA8987"/>
      <c r="AB8987"/>
      <c r="AC8987"/>
      <c r="AD8987"/>
      <c r="AE8987"/>
      <c r="AF8987"/>
      <c r="AG8987"/>
      <c r="AH8987"/>
      <c r="AI8987"/>
      <c r="AJ8987"/>
      <c r="AK8987"/>
      <c r="AL8987"/>
      <c r="AM8987"/>
      <c r="AN8987"/>
      <c r="AO8987"/>
      <c r="AP8987"/>
      <c r="AQ8987"/>
      <c r="AR8987"/>
      <c r="AS8987"/>
      <c r="AT8987"/>
      <c r="AU8987"/>
      <c r="AV8987"/>
      <c r="AW8987"/>
      <c r="AX8987"/>
      <c r="AY8987"/>
      <c r="AZ8987"/>
    </row>
    <row r="8988" spans="1:52">
      <c r="A8988"/>
      <c r="B8988"/>
      <c r="C8988"/>
      <c r="D8988"/>
      <c r="E8988"/>
      <c r="F8988"/>
      <c r="G8988"/>
      <c r="H8988"/>
      <c r="I8988"/>
      <c r="J8988"/>
      <c r="K8988"/>
      <c r="L8988"/>
      <c r="M8988"/>
      <c r="N8988"/>
      <c r="O8988"/>
      <c r="P8988"/>
      <c r="Q8988"/>
      <c r="R8988"/>
      <c r="S8988"/>
      <c r="T8988"/>
      <c r="U8988"/>
      <c r="V8988"/>
      <c r="W8988"/>
      <c r="X8988"/>
      <c r="Y8988"/>
      <c r="Z8988"/>
      <c r="AA8988"/>
      <c r="AB8988"/>
      <c r="AC8988"/>
      <c r="AD8988"/>
      <c r="AE8988"/>
      <c r="AF8988"/>
      <c r="AG8988"/>
      <c r="AH8988"/>
      <c r="AI8988"/>
      <c r="AJ8988"/>
      <c r="AK8988"/>
      <c r="AL8988"/>
      <c r="AM8988"/>
      <c r="AN8988"/>
      <c r="AO8988"/>
      <c r="AP8988"/>
      <c r="AQ8988"/>
      <c r="AR8988"/>
      <c r="AS8988"/>
      <c r="AT8988"/>
      <c r="AU8988"/>
      <c r="AV8988"/>
      <c r="AW8988"/>
      <c r="AX8988"/>
      <c r="AY8988"/>
      <c r="AZ8988"/>
    </row>
    <row r="8989" spans="1:52">
      <c r="A8989"/>
      <c r="B8989"/>
      <c r="C8989"/>
      <c r="D8989"/>
      <c r="E8989"/>
      <c r="F8989"/>
      <c r="G8989"/>
      <c r="H8989"/>
      <c r="I8989"/>
      <c r="J8989"/>
      <c r="K8989"/>
      <c r="L8989"/>
      <c r="M8989"/>
      <c r="N8989"/>
      <c r="O8989"/>
      <c r="P8989"/>
      <c r="Q8989"/>
      <c r="R8989"/>
      <c r="S8989"/>
      <c r="T8989"/>
      <c r="U8989"/>
      <c r="V8989"/>
      <c r="W8989"/>
      <c r="X8989"/>
      <c r="Y8989"/>
      <c r="Z8989"/>
      <c r="AA8989"/>
      <c r="AB8989"/>
      <c r="AC8989"/>
      <c r="AD8989"/>
      <c r="AE8989"/>
      <c r="AF8989"/>
      <c r="AG8989"/>
      <c r="AH8989"/>
      <c r="AI8989"/>
      <c r="AJ8989"/>
      <c r="AK8989"/>
      <c r="AL8989"/>
      <c r="AM8989"/>
      <c r="AN8989"/>
      <c r="AO8989"/>
      <c r="AP8989"/>
      <c r="AQ8989"/>
      <c r="AR8989"/>
      <c r="AS8989"/>
      <c r="AT8989"/>
      <c r="AU8989"/>
      <c r="AV8989"/>
      <c r="AW8989"/>
      <c r="AX8989"/>
      <c r="AY8989"/>
      <c r="AZ8989"/>
    </row>
    <row r="8990" spans="1:52">
      <c r="A8990"/>
      <c r="B8990"/>
      <c r="C8990"/>
      <c r="D8990"/>
      <c r="E8990"/>
      <c r="F8990"/>
      <c r="G8990"/>
      <c r="H8990"/>
      <c r="I8990"/>
      <c r="J8990"/>
      <c r="K8990"/>
      <c r="L8990"/>
      <c r="M8990"/>
      <c r="N8990"/>
      <c r="O8990"/>
      <c r="P8990"/>
      <c r="Q8990"/>
      <c r="R8990"/>
      <c r="S8990"/>
      <c r="T8990"/>
      <c r="U8990"/>
      <c r="V8990"/>
      <c r="W8990"/>
      <c r="X8990"/>
      <c r="Y8990"/>
      <c r="Z8990"/>
      <c r="AA8990"/>
      <c r="AB8990"/>
      <c r="AC8990"/>
      <c r="AD8990"/>
      <c r="AE8990"/>
      <c r="AF8990"/>
      <c r="AG8990"/>
      <c r="AH8990"/>
      <c r="AI8990"/>
      <c r="AJ8990"/>
      <c r="AK8990"/>
      <c r="AL8990"/>
      <c r="AM8990"/>
      <c r="AN8990"/>
      <c r="AO8990"/>
      <c r="AP8990"/>
      <c r="AQ8990"/>
      <c r="AR8990"/>
      <c r="AS8990"/>
      <c r="AT8990"/>
      <c r="AU8990"/>
      <c r="AV8990"/>
      <c r="AW8990"/>
      <c r="AX8990"/>
      <c r="AY8990"/>
      <c r="AZ8990"/>
    </row>
    <row r="8991" spans="1:52">
      <c r="A8991"/>
      <c r="B8991"/>
      <c r="C8991"/>
      <c r="D8991"/>
      <c r="E8991"/>
      <c r="F8991"/>
      <c r="G8991"/>
      <c r="H8991"/>
      <c r="I8991"/>
      <c r="J8991"/>
      <c r="K8991"/>
      <c r="L8991"/>
      <c r="M8991"/>
      <c r="N8991"/>
      <c r="O8991"/>
      <c r="P8991"/>
      <c r="Q8991"/>
      <c r="R8991"/>
      <c r="S8991"/>
      <c r="T8991"/>
      <c r="U8991"/>
      <c r="V8991"/>
      <c r="W8991"/>
      <c r="X8991"/>
      <c r="Y8991"/>
      <c r="Z8991"/>
      <c r="AA8991"/>
      <c r="AB8991"/>
      <c r="AC8991"/>
      <c r="AD8991"/>
      <c r="AE8991"/>
      <c r="AF8991"/>
      <c r="AG8991"/>
      <c r="AH8991"/>
      <c r="AI8991"/>
      <c r="AJ8991"/>
      <c r="AK8991"/>
      <c r="AL8991"/>
      <c r="AM8991"/>
      <c r="AN8991"/>
      <c r="AO8991"/>
      <c r="AP8991"/>
      <c r="AQ8991"/>
      <c r="AR8991"/>
      <c r="AS8991"/>
      <c r="AT8991"/>
      <c r="AU8991"/>
      <c r="AV8991"/>
      <c r="AW8991"/>
      <c r="AX8991"/>
      <c r="AY8991"/>
      <c r="AZ8991"/>
    </row>
    <row r="8992" spans="1:52">
      <c r="A8992"/>
      <c r="B8992"/>
      <c r="C8992"/>
      <c r="D8992"/>
      <c r="E8992"/>
      <c r="F8992"/>
      <c r="G8992"/>
      <c r="H8992"/>
      <c r="I8992"/>
      <c r="J8992"/>
      <c r="K8992"/>
      <c r="L8992"/>
      <c r="M8992"/>
      <c r="N8992"/>
      <c r="O8992"/>
      <c r="P8992"/>
      <c r="Q8992"/>
      <c r="R8992"/>
      <c r="S8992"/>
      <c r="T8992"/>
      <c r="U8992"/>
      <c r="V8992"/>
      <c r="W8992"/>
      <c r="X8992"/>
      <c r="Y8992"/>
      <c r="Z8992"/>
      <c r="AA8992"/>
      <c r="AB8992"/>
      <c r="AC8992"/>
      <c r="AD8992"/>
      <c r="AE8992"/>
      <c r="AF8992"/>
      <c r="AG8992"/>
      <c r="AH8992"/>
      <c r="AI8992"/>
      <c r="AJ8992"/>
      <c r="AK8992"/>
      <c r="AL8992"/>
      <c r="AM8992"/>
      <c r="AN8992"/>
      <c r="AO8992"/>
      <c r="AP8992"/>
      <c r="AQ8992"/>
      <c r="AR8992"/>
      <c r="AS8992"/>
      <c r="AT8992"/>
      <c r="AU8992"/>
      <c r="AV8992"/>
      <c r="AW8992"/>
      <c r="AX8992"/>
      <c r="AY8992"/>
      <c r="AZ8992"/>
    </row>
    <row r="8993" spans="1:52">
      <c r="A8993"/>
      <c r="B8993"/>
      <c r="C8993"/>
      <c r="D8993"/>
      <c r="E8993"/>
      <c r="F8993"/>
      <c r="G8993"/>
      <c r="H8993"/>
      <c r="I8993"/>
      <c r="J8993"/>
      <c r="K8993"/>
      <c r="L8993"/>
      <c r="M8993"/>
      <c r="N8993"/>
      <c r="O8993"/>
      <c r="P8993"/>
      <c r="Q8993"/>
      <c r="R8993"/>
      <c r="S8993"/>
      <c r="T8993"/>
      <c r="U8993"/>
      <c r="V8993"/>
      <c r="W8993"/>
      <c r="X8993"/>
      <c r="Y8993"/>
      <c r="Z8993"/>
      <c r="AA8993"/>
      <c r="AB8993"/>
      <c r="AC8993"/>
      <c r="AD8993"/>
      <c r="AE8993"/>
      <c r="AF8993"/>
      <c r="AG8993"/>
      <c r="AH8993"/>
      <c r="AI8993"/>
      <c r="AJ8993"/>
      <c r="AK8993"/>
      <c r="AL8993"/>
      <c r="AM8993"/>
      <c r="AN8993"/>
      <c r="AO8993"/>
      <c r="AP8993"/>
      <c r="AQ8993"/>
      <c r="AR8993"/>
      <c r="AS8993"/>
      <c r="AT8993"/>
      <c r="AU8993"/>
      <c r="AV8993"/>
      <c r="AW8993"/>
      <c r="AX8993"/>
      <c r="AY8993"/>
      <c r="AZ8993"/>
    </row>
    <row r="8994" spans="1:52">
      <c r="A8994"/>
      <c r="B8994"/>
      <c r="C8994"/>
      <c r="D8994"/>
      <c r="E8994"/>
      <c r="F8994"/>
      <c r="G8994"/>
      <c r="H8994"/>
      <c r="I8994"/>
      <c r="J8994"/>
      <c r="K8994"/>
      <c r="L8994"/>
      <c r="M8994"/>
      <c r="N8994"/>
      <c r="O8994"/>
      <c r="P8994"/>
      <c r="Q8994"/>
      <c r="R8994"/>
      <c r="S8994"/>
      <c r="T8994"/>
      <c r="U8994"/>
      <c r="V8994"/>
      <c r="W8994"/>
      <c r="X8994"/>
      <c r="Y8994"/>
      <c r="Z8994"/>
      <c r="AA8994"/>
      <c r="AB8994"/>
      <c r="AC8994"/>
      <c r="AD8994"/>
      <c r="AE8994"/>
      <c r="AF8994"/>
      <c r="AG8994"/>
      <c r="AH8994"/>
      <c r="AI8994"/>
      <c r="AJ8994"/>
      <c r="AK8994"/>
      <c r="AL8994"/>
      <c r="AM8994"/>
      <c r="AN8994"/>
      <c r="AO8994"/>
      <c r="AP8994"/>
      <c r="AQ8994"/>
      <c r="AR8994"/>
      <c r="AS8994"/>
      <c r="AT8994"/>
      <c r="AU8994"/>
      <c r="AV8994"/>
      <c r="AW8994"/>
      <c r="AX8994"/>
      <c r="AY8994"/>
      <c r="AZ8994"/>
    </row>
    <row r="8995" spans="1:52">
      <c r="A8995"/>
      <c r="B8995"/>
      <c r="C8995"/>
      <c r="D8995"/>
      <c r="E8995"/>
      <c r="F8995"/>
      <c r="G8995"/>
      <c r="H8995"/>
      <c r="I8995"/>
      <c r="J8995"/>
      <c r="K8995"/>
      <c r="L8995"/>
      <c r="M8995"/>
      <c r="N8995"/>
      <c r="O8995"/>
      <c r="P8995"/>
      <c r="Q8995"/>
      <c r="R8995"/>
      <c r="S8995"/>
      <c r="T8995"/>
      <c r="U8995"/>
      <c r="V8995"/>
      <c r="W8995"/>
      <c r="X8995"/>
      <c r="Y8995"/>
      <c r="Z8995"/>
      <c r="AA8995"/>
      <c r="AB8995"/>
      <c r="AC8995"/>
      <c r="AD8995"/>
      <c r="AE8995"/>
      <c r="AF8995"/>
      <c r="AG8995"/>
      <c r="AH8995"/>
      <c r="AI8995"/>
      <c r="AJ8995"/>
      <c r="AK8995"/>
      <c r="AL8995"/>
      <c r="AM8995"/>
      <c r="AN8995"/>
      <c r="AO8995"/>
      <c r="AP8995"/>
      <c r="AQ8995"/>
      <c r="AR8995"/>
      <c r="AS8995"/>
      <c r="AT8995"/>
      <c r="AU8995"/>
      <c r="AV8995"/>
      <c r="AW8995"/>
      <c r="AX8995"/>
      <c r="AY8995"/>
      <c r="AZ8995"/>
    </row>
    <row r="8996" spans="1:52">
      <c r="A8996"/>
      <c r="B8996"/>
      <c r="C8996"/>
      <c r="D8996"/>
      <c r="E8996"/>
      <c r="F8996"/>
      <c r="G8996"/>
      <c r="H8996"/>
      <c r="I8996"/>
      <c r="J8996"/>
      <c r="K8996"/>
      <c r="L8996"/>
      <c r="M8996"/>
      <c r="N8996"/>
      <c r="O8996"/>
      <c r="P8996"/>
      <c r="Q8996"/>
      <c r="R8996"/>
      <c r="S8996"/>
      <c r="T8996"/>
      <c r="U8996"/>
      <c r="V8996"/>
      <c r="W8996"/>
      <c r="X8996"/>
      <c r="Y8996"/>
      <c r="Z8996"/>
      <c r="AA8996"/>
      <c r="AB8996"/>
      <c r="AC8996"/>
      <c r="AD8996"/>
      <c r="AE8996"/>
      <c r="AF8996"/>
      <c r="AG8996"/>
      <c r="AH8996"/>
      <c r="AI8996"/>
      <c r="AJ8996"/>
      <c r="AK8996"/>
      <c r="AL8996"/>
      <c r="AM8996"/>
      <c r="AN8996"/>
      <c r="AO8996"/>
      <c r="AP8996"/>
      <c r="AQ8996"/>
      <c r="AR8996"/>
      <c r="AS8996"/>
      <c r="AT8996"/>
      <c r="AU8996"/>
      <c r="AV8996"/>
      <c r="AW8996"/>
      <c r="AX8996"/>
      <c r="AY8996"/>
      <c r="AZ8996"/>
    </row>
    <row r="8997" spans="1:52">
      <c r="A8997"/>
      <c r="B8997"/>
      <c r="C8997"/>
      <c r="D8997"/>
      <c r="E8997"/>
      <c r="F8997"/>
      <c r="G8997"/>
      <c r="H8997"/>
      <c r="I8997"/>
      <c r="J8997"/>
      <c r="K8997"/>
      <c r="L8997"/>
      <c r="M8997"/>
      <c r="N8997"/>
      <c r="O8997"/>
      <c r="P8997"/>
      <c r="Q8997"/>
      <c r="R8997"/>
      <c r="S8997"/>
      <c r="T8997"/>
      <c r="U8997"/>
      <c r="V8997"/>
      <c r="W8997"/>
      <c r="X8997"/>
      <c r="Y8997"/>
      <c r="Z8997"/>
      <c r="AA8997"/>
      <c r="AB8997"/>
      <c r="AC8997"/>
      <c r="AD8997"/>
      <c r="AE8997"/>
      <c r="AF8997"/>
      <c r="AG8997"/>
      <c r="AH8997"/>
      <c r="AI8997"/>
      <c r="AJ8997"/>
      <c r="AK8997"/>
      <c r="AL8997"/>
      <c r="AM8997"/>
      <c r="AN8997"/>
      <c r="AO8997"/>
      <c r="AP8997"/>
      <c r="AQ8997"/>
      <c r="AR8997"/>
      <c r="AS8997"/>
      <c r="AT8997"/>
      <c r="AU8997"/>
      <c r="AV8997"/>
      <c r="AW8997"/>
      <c r="AX8997"/>
      <c r="AY8997"/>
      <c r="AZ8997"/>
    </row>
    <row r="8998" spans="1:52">
      <c r="A8998"/>
      <c r="B8998"/>
      <c r="C8998"/>
      <c r="D8998"/>
      <c r="E8998"/>
      <c r="F8998"/>
      <c r="G8998"/>
      <c r="H8998"/>
      <c r="I8998"/>
      <c r="J8998"/>
      <c r="K8998"/>
      <c r="L8998"/>
      <c r="M8998"/>
      <c r="N8998"/>
      <c r="O8998"/>
      <c r="P8998"/>
      <c r="Q8998"/>
      <c r="R8998"/>
      <c r="S8998"/>
      <c r="T8998"/>
      <c r="U8998"/>
      <c r="V8998"/>
      <c r="W8998"/>
      <c r="X8998"/>
      <c r="Y8998"/>
      <c r="Z8998"/>
      <c r="AA8998"/>
      <c r="AB8998"/>
      <c r="AC8998"/>
      <c r="AD8998"/>
      <c r="AE8998"/>
      <c r="AF8998"/>
      <c r="AG8998"/>
      <c r="AH8998"/>
      <c r="AI8998"/>
      <c r="AJ8998"/>
      <c r="AK8998"/>
      <c r="AL8998"/>
      <c r="AM8998"/>
      <c r="AN8998"/>
      <c r="AO8998"/>
      <c r="AP8998"/>
      <c r="AQ8998"/>
      <c r="AR8998"/>
      <c r="AS8998"/>
      <c r="AT8998"/>
      <c r="AU8998"/>
      <c r="AV8998"/>
      <c r="AW8998"/>
      <c r="AX8998"/>
      <c r="AY8998"/>
      <c r="AZ8998"/>
    </row>
    <row r="8999" spans="1:52">
      <c r="A8999"/>
      <c r="B8999"/>
      <c r="C8999"/>
      <c r="D8999"/>
      <c r="E8999"/>
      <c r="F8999"/>
      <c r="G8999"/>
      <c r="H8999"/>
      <c r="I8999"/>
      <c r="J8999"/>
      <c r="K8999"/>
      <c r="L8999"/>
      <c r="M8999"/>
      <c r="N8999"/>
      <c r="O8999"/>
      <c r="P8999"/>
      <c r="Q8999"/>
      <c r="R8999"/>
      <c r="S8999"/>
      <c r="T8999"/>
      <c r="U8999"/>
      <c r="V8999"/>
      <c r="W8999"/>
      <c r="X8999"/>
      <c r="Y8999"/>
      <c r="Z8999"/>
      <c r="AA8999"/>
      <c r="AB8999"/>
      <c r="AC8999"/>
      <c r="AD8999"/>
      <c r="AE8999"/>
      <c r="AF8999"/>
      <c r="AG8999"/>
      <c r="AH8999"/>
      <c r="AI8999"/>
      <c r="AJ8999"/>
      <c r="AK8999"/>
      <c r="AL8999"/>
      <c r="AM8999"/>
      <c r="AN8999"/>
      <c r="AO8999"/>
      <c r="AP8999"/>
      <c r="AQ8999"/>
      <c r="AR8999"/>
      <c r="AS8999"/>
      <c r="AT8999"/>
      <c r="AU8999"/>
      <c r="AV8999"/>
      <c r="AW8999"/>
      <c r="AX8999"/>
      <c r="AY8999"/>
      <c r="AZ8999"/>
    </row>
    <row r="9000" spans="1:52">
      <c r="A9000"/>
      <c r="B9000"/>
      <c r="C9000"/>
      <c r="D9000"/>
      <c r="E9000"/>
      <c r="F9000"/>
      <c r="G9000"/>
      <c r="H9000"/>
      <c r="I9000"/>
      <c r="J9000"/>
      <c r="K9000"/>
      <c r="L9000"/>
      <c r="M9000"/>
      <c r="N9000"/>
      <c r="O9000"/>
      <c r="P9000"/>
      <c r="Q9000"/>
      <c r="R9000"/>
      <c r="S9000"/>
      <c r="T9000"/>
      <c r="U9000"/>
      <c r="V9000"/>
      <c r="W9000"/>
      <c r="X9000"/>
      <c r="Y9000"/>
      <c r="Z9000"/>
      <c r="AA9000"/>
      <c r="AB9000"/>
      <c r="AC9000"/>
      <c r="AD9000"/>
      <c r="AE9000"/>
      <c r="AF9000"/>
      <c r="AG9000"/>
      <c r="AH9000"/>
      <c r="AI9000"/>
      <c r="AJ9000"/>
      <c r="AK9000"/>
      <c r="AL9000"/>
      <c r="AM9000"/>
      <c r="AN9000"/>
      <c r="AO9000"/>
      <c r="AP9000"/>
      <c r="AQ9000"/>
      <c r="AR9000"/>
      <c r="AS9000"/>
      <c r="AT9000"/>
      <c r="AU9000"/>
      <c r="AV9000"/>
      <c r="AW9000"/>
      <c r="AX9000"/>
      <c r="AY9000"/>
      <c r="AZ9000"/>
    </row>
    <row r="9001" spans="1:52">
      <c r="A9001"/>
      <c r="B9001"/>
      <c r="C9001"/>
      <c r="D9001"/>
      <c r="E9001"/>
      <c r="F9001"/>
      <c r="G9001"/>
      <c r="H9001"/>
      <c r="I9001"/>
      <c r="J9001"/>
      <c r="K9001"/>
      <c r="L9001"/>
      <c r="M9001"/>
      <c r="N9001"/>
      <c r="O9001"/>
      <c r="P9001"/>
      <c r="Q9001"/>
      <c r="R9001"/>
      <c r="S9001"/>
      <c r="T9001"/>
      <c r="U9001"/>
      <c r="V9001"/>
      <c r="W9001"/>
      <c r="X9001"/>
      <c r="Y9001"/>
      <c r="Z9001"/>
      <c r="AA9001"/>
      <c r="AB9001"/>
      <c r="AC9001"/>
      <c r="AD9001"/>
      <c r="AE9001"/>
      <c r="AF9001"/>
      <c r="AG9001"/>
      <c r="AH9001"/>
      <c r="AI9001"/>
      <c r="AJ9001"/>
      <c r="AK9001"/>
      <c r="AL9001"/>
      <c r="AM9001"/>
      <c r="AN9001"/>
      <c r="AO9001"/>
      <c r="AP9001"/>
      <c r="AQ9001"/>
      <c r="AR9001"/>
      <c r="AS9001"/>
      <c r="AT9001"/>
      <c r="AU9001"/>
      <c r="AV9001"/>
      <c r="AW9001"/>
      <c r="AX9001"/>
      <c r="AY9001"/>
      <c r="AZ9001"/>
    </row>
    <row r="9002" spans="1:52">
      <c r="A9002"/>
      <c r="B9002"/>
      <c r="C9002"/>
      <c r="D9002"/>
      <c r="E9002"/>
      <c r="F9002"/>
      <c r="G9002"/>
      <c r="H9002"/>
      <c r="I9002"/>
      <c r="J9002"/>
      <c r="K9002"/>
      <c r="L9002"/>
      <c r="M9002"/>
      <c r="N9002"/>
      <c r="O9002"/>
      <c r="P9002"/>
      <c r="Q9002"/>
      <c r="R9002"/>
      <c r="S9002"/>
      <c r="T9002"/>
      <c r="U9002"/>
      <c r="V9002"/>
      <c r="W9002"/>
      <c r="X9002"/>
      <c r="Y9002"/>
      <c r="Z9002"/>
      <c r="AA9002"/>
      <c r="AB9002"/>
      <c r="AC9002"/>
      <c r="AD9002"/>
      <c r="AE9002"/>
      <c r="AF9002"/>
      <c r="AG9002"/>
      <c r="AH9002"/>
      <c r="AI9002"/>
      <c r="AJ9002"/>
      <c r="AK9002"/>
      <c r="AL9002"/>
      <c r="AM9002"/>
      <c r="AN9002"/>
      <c r="AO9002"/>
      <c r="AP9002"/>
      <c r="AQ9002"/>
      <c r="AR9002"/>
      <c r="AS9002"/>
      <c r="AT9002"/>
      <c r="AU9002"/>
      <c r="AV9002"/>
      <c r="AW9002"/>
      <c r="AX9002"/>
      <c r="AY9002"/>
      <c r="AZ9002"/>
    </row>
    <row r="9003" spans="1:52">
      <c r="A9003"/>
      <c r="B9003"/>
      <c r="C9003"/>
      <c r="D9003"/>
      <c r="E9003"/>
      <c r="F9003"/>
      <c r="G9003"/>
      <c r="H9003"/>
      <c r="I9003"/>
      <c r="J9003"/>
      <c r="K9003"/>
      <c r="L9003"/>
      <c r="M9003"/>
      <c r="N9003"/>
      <c r="O9003"/>
      <c r="P9003"/>
      <c r="Q9003"/>
      <c r="R9003"/>
      <c r="S9003"/>
      <c r="T9003"/>
      <c r="U9003"/>
      <c r="V9003"/>
      <c r="W9003"/>
      <c r="X9003"/>
      <c r="Y9003"/>
      <c r="Z9003"/>
      <c r="AA9003"/>
      <c r="AB9003"/>
      <c r="AC9003"/>
      <c r="AD9003"/>
      <c r="AE9003"/>
      <c r="AF9003"/>
      <c r="AG9003"/>
      <c r="AH9003"/>
      <c r="AI9003"/>
      <c r="AJ9003"/>
      <c r="AK9003"/>
      <c r="AL9003"/>
      <c r="AM9003"/>
      <c r="AN9003"/>
      <c r="AO9003"/>
      <c r="AP9003"/>
      <c r="AQ9003"/>
      <c r="AR9003"/>
      <c r="AS9003"/>
      <c r="AT9003"/>
      <c r="AU9003"/>
      <c r="AV9003"/>
      <c r="AW9003"/>
      <c r="AX9003"/>
      <c r="AY9003"/>
      <c r="AZ9003"/>
    </row>
    <row r="9004" spans="1:52">
      <c r="A9004"/>
      <c r="B9004"/>
      <c r="C9004"/>
      <c r="D9004"/>
      <c r="E9004"/>
      <c r="F9004"/>
      <c r="G9004"/>
      <c r="H9004"/>
      <c r="I9004"/>
      <c r="J9004"/>
      <c r="K9004"/>
      <c r="L9004"/>
      <c r="M9004"/>
      <c r="N9004"/>
      <c r="O9004"/>
      <c r="P9004"/>
      <c r="Q9004"/>
      <c r="R9004"/>
      <c r="S9004"/>
      <c r="T9004"/>
      <c r="U9004"/>
      <c r="V9004"/>
      <c r="W9004"/>
      <c r="X9004"/>
      <c r="Y9004"/>
      <c r="Z9004"/>
      <c r="AA9004"/>
      <c r="AB9004"/>
      <c r="AC9004"/>
      <c r="AD9004"/>
      <c r="AE9004"/>
      <c r="AF9004"/>
      <c r="AG9004"/>
      <c r="AH9004"/>
      <c r="AI9004"/>
      <c r="AJ9004"/>
      <c r="AK9004"/>
      <c r="AL9004"/>
      <c r="AM9004"/>
      <c r="AN9004"/>
      <c r="AO9004"/>
      <c r="AP9004"/>
      <c r="AQ9004"/>
      <c r="AR9004"/>
      <c r="AS9004"/>
      <c r="AT9004"/>
      <c r="AU9004"/>
      <c r="AV9004"/>
      <c r="AW9004"/>
      <c r="AX9004"/>
      <c r="AY9004"/>
      <c r="AZ9004"/>
    </row>
    <row r="9005" spans="1:52">
      <c r="A9005"/>
      <c r="B9005"/>
      <c r="C9005"/>
      <c r="D9005"/>
      <c r="E9005"/>
      <c r="F9005"/>
      <c r="G9005"/>
      <c r="H9005"/>
      <c r="I9005"/>
      <c r="J9005"/>
      <c r="K9005"/>
      <c r="L9005"/>
      <c r="M9005"/>
      <c r="N9005"/>
      <c r="O9005"/>
      <c r="P9005"/>
      <c r="Q9005"/>
      <c r="R9005"/>
      <c r="S9005"/>
      <c r="T9005"/>
      <c r="U9005"/>
      <c r="V9005"/>
      <c r="W9005"/>
      <c r="X9005"/>
      <c r="Y9005"/>
      <c r="Z9005"/>
      <c r="AA9005"/>
      <c r="AB9005"/>
      <c r="AC9005"/>
      <c r="AD9005"/>
      <c r="AE9005"/>
      <c r="AF9005"/>
      <c r="AG9005"/>
      <c r="AH9005"/>
      <c r="AI9005"/>
      <c r="AJ9005"/>
      <c r="AK9005"/>
      <c r="AL9005"/>
      <c r="AM9005"/>
      <c r="AN9005"/>
      <c r="AO9005"/>
      <c r="AP9005"/>
      <c r="AQ9005"/>
      <c r="AR9005"/>
      <c r="AS9005"/>
      <c r="AT9005"/>
      <c r="AU9005"/>
      <c r="AV9005"/>
      <c r="AW9005"/>
      <c r="AX9005"/>
      <c r="AY9005"/>
      <c r="AZ9005"/>
    </row>
    <row r="9006" spans="1:52">
      <c r="A9006"/>
      <c r="B9006"/>
      <c r="C9006"/>
      <c r="D9006"/>
      <c r="E9006"/>
      <c r="F9006"/>
      <c r="G9006"/>
      <c r="H9006"/>
      <c r="I9006"/>
      <c r="J9006"/>
      <c r="K9006"/>
      <c r="L9006"/>
      <c r="M9006"/>
      <c r="N9006"/>
      <c r="O9006"/>
      <c r="P9006"/>
      <c r="Q9006"/>
      <c r="R9006"/>
      <c r="S9006"/>
      <c r="T9006"/>
      <c r="U9006"/>
      <c r="V9006"/>
      <c r="W9006"/>
      <c r="X9006"/>
      <c r="Y9006"/>
      <c r="Z9006"/>
      <c r="AA9006"/>
      <c r="AB9006"/>
      <c r="AC9006"/>
      <c r="AD9006"/>
      <c r="AE9006"/>
      <c r="AF9006"/>
      <c r="AG9006"/>
      <c r="AH9006"/>
      <c r="AI9006"/>
      <c r="AJ9006"/>
      <c r="AK9006"/>
      <c r="AL9006"/>
      <c r="AM9006"/>
      <c r="AN9006"/>
      <c r="AO9006"/>
      <c r="AP9006"/>
      <c r="AQ9006"/>
      <c r="AR9006"/>
      <c r="AS9006"/>
      <c r="AT9006"/>
      <c r="AU9006"/>
      <c r="AV9006"/>
      <c r="AW9006"/>
      <c r="AX9006"/>
      <c r="AY9006"/>
      <c r="AZ9006"/>
    </row>
    <row r="9007" spans="1:52">
      <c r="A9007"/>
      <c r="B9007"/>
      <c r="C9007"/>
      <c r="D9007"/>
      <c r="E9007"/>
      <c r="F9007"/>
      <c r="G9007"/>
      <c r="H9007"/>
      <c r="I9007"/>
      <c r="J9007"/>
      <c r="K9007"/>
      <c r="L9007"/>
      <c r="M9007"/>
      <c r="N9007"/>
      <c r="O9007"/>
      <c r="P9007"/>
      <c r="Q9007"/>
      <c r="R9007"/>
      <c r="S9007"/>
      <c r="T9007"/>
      <c r="U9007"/>
      <c r="V9007"/>
      <c r="W9007"/>
      <c r="X9007"/>
      <c r="Y9007"/>
      <c r="Z9007"/>
      <c r="AA9007"/>
      <c r="AB9007"/>
      <c r="AC9007"/>
      <c r="AD9007"/>
      <c r="AE9007"/>
      <c r="AF9007"/>
      <c r="AG9007"/>
      <c r="AH9007"/>
      <c r="AI9007"/>
      <c r="AJ9007"/>
      <c r="AK9007"/>
      <c r="AL9007"/>
      <c r="AM9007"/>
      <c r="AN9007"/>
      <c r="AO9007"/>
      <c r="AP9007"/>
      <c r="AQ9007"/>
      <c r="AR9007"/>
      <c r="AS9007"/>
      <c r="AT9007"/>
      <c r="AU9007"/>
      <c r="AV9007"/>
      <c r="AW9007"/>
      <c r="AX9007"/>
      <c r="AY9007"/>
      <c r="AZ9007"/>
    </row>
    <row r="9008" spans="1:52">
      <c r="A9008"/>
      <c r="B9008"/>
      <c r="C9008"/>
      <c r="D9008"/>
      <c r="E9008"/>
      <c r="F9008"/>
      <c r="G9008"/>
      <c r="H9008"/>
      <c r="I9008"/>
      <c r="J9008"/>
      <c r="K9008"/>
      <c r="L9008"/>
      <c r="M9008"/>
      <c r="N9008"/>
      <c r="O9008"/>
      <c r="P9008"/>
      <c r="Q9008"/>
      <c r="R9008"/>
      <c r="S9008"/>
      <c r="T9008"/>
      <c r="U9008"/>
      <c r="V9008"/>
      <c r="W9008"/>
      <c r="X9008"/>
      <c r="Y9008"/>
      <c r="Z9008"/>
      <c r="AA9008"/>
      <c r="AB9008"/>
      <c r="AC9008"/>
      <c r="AD9008"/>
      <c r="AE9008"/>
      <c r="AF9008"/>
      <c r="AG9008"/>
      <c r="AH9008"/>
      <c r="AI9008"/>
      <c r="AJ9008"/>
      <c r="AK9008"/>
      <c r="AL9008"/>
      <c r="AM9008"/>
      <c r="AN9008"/>
      <c r="AO9008"/>
      <c r="AP9008"/>
      <c r="AQ9008"/>
      <c r="AR9008"/>
      <c r="AS9008"/>
      <c r="AT9008"/>
      <c r="AU9008"/>
      <c r="AV9008"/>
      <c r="AW9008"/>
      <c r="AX9008"/>
      <c r="AY9008"/>
      <c r="AZ9008"/>
    </row>
    <row r="9009" spans="1:52">
      <c r="A9009"/>
      <c r="B9009"/>
      <c r="C9009"/>
      <c r="D9009"/>
      <c r="E9009"/>
      <c r="F9009"/>
      <c r="G9009"/>
      <c r="H9009"/>
      <c r="I9009"/>
      <c r="J9009"/>
      <c r="K9009"/>
      <c r="L9009"/>
      <c r="M9009"/>
      <c r="N9009"/>
      <c r="O9009"/>
      <c r="P9009"/>
      <c r="Q9009"/>
      <c r="R9009"/>
      <c r="S9009"/>
      <c r="T9009"/>
      <c r="U9009"/>
      <c r="V9009"/>
      <c r="W9009"/>
      <c r="X9009"/>
      <c r="Y9009"/>
      <c r="Z9009"/>
      <c r="AA9009"/>
      <c r="AB9009"/>
      <c r="AC9009"/>
      <c r="AD9009"/>
      <c r="AE9009"/>
      <c r="AF9009"/>
      <c r="AG9009"/>
      <c r="AH9009"/>
      <c r="AI9009"/>
      <c r="AJ9009"/>
      <c r="AK9009"/>
      <c r="AL9009"/>
      <c r="AM9009"/>
      <c r="AN9009"/>
      <c r="AO9009"/>
      <c r="AP9009"/>
      <c r="AQ9009"/>
      <c r="AR9009"/>
      <c r="AS9009"/>
      <c r="AT9009"/>
      <c r="AU9009"/>
      <c r="AV9009"/>
      <c r="AW9009"/>
      <c r="AX9009"/>
      <c r="AY9009"/>
      <c r="AZ9009"/>
    </row>
    <row r="9010" spans="1:52">
      <c r="A9010"/>
      <c r="B9010"/>
      <c r="C9010"/>
      <c r="D9010"/>
      <c r="E9010"/>
      <c r="F9010"/>
      <c r="G9010"/>
      <c r="H9010"/>
      <c r="I9010"/>
      <c r="J9010"/>
      <c r="K9010"/>
      <c r="L9010"/>
      <c r="M9010"/>
      <c r="N9010"/>
      <c r="O9010"/>
      <c r="P9010"/>
      <c r="Q9010"/>
      <c r="R9010"/>
      <c r="S9010"/>
      <c r="T9010"/>
      <c r="U9010"/>
      <c r="V9010"/>
      <c r="W9010"/>
      <c r="X9010"/>
      <c r="Y9010"/>
      <c r="Z9010"/>
      <c r="AA9010"/>
      <c r="AB9010"/>
      <c r="AC9010"/>
      <c r="AD9010"/>
      <c r="AE9010"/>
      <c r="AF9010"/>
      <c r="AG9010"/>
      <c r="AH9010"/>
      <c r="AI9010"/>
      <c r="AJ9010"/>
      <c r="AK9010"/>
      <c r="AL9010"/>
      <c r="AM9010"/>
      <c r="AN9010"/>
      <c r="AO9010"/>
      <c r="AP9010"/>
      <c r="AQ9010"/>
      <c r="AR9010"/>
      <c r="AS9010"/>
      <c r="AT9010"/>
      <c r="AU9010"/>
      <c r="AV9010"/>
      <c r="AW9010"/>
      <c r="AX9010"/>
      <c r="AY9010"/>
      <c r="AZ9010"/>
    </row>
    <row r="9011" spans="1:52">
      <c r="A9011"/>
      <c r="B9011"/>
      <c r="C9011"/>
      <c r="D9011"/>
      <c r="E9011"/>
      <c r="F9011"/>
      <c r="G9011"/>
      <c r="H9011"/>
      <c r="I9011"/>
      <c r="J9011"/>
      <c r="K9011"/>
      <c r="L9011"/>
      <c r="M9011"/>
      <c r="N9011"/>
      <c r="O9011"/>
      <c r="P9011"/>
      <c r="Q9011"/>
      <c r="R9011"/>
      <c r="S9011"/>
      <c r="T9011"/>
      <c r="U9011"/>
      <c r="V9011"/>
      <c r="W9011"/>
      <c r="X9011"/>
      <c r="Y9011"/>
      <c r="Z9011"/>
      <c r="AA9011"/>
      <c r="AB9011"/>
      <c r="AC9011"/>
      <c r="AD9011"/>
      <c r="AE9011"/>
      <c r="AF9011"/>
      <c r="AG9011"/>
      <c r="AH9011"/>
      <c r="AI9011"/>
      <c r="AJ9011"/>
      <c r="AK9011"/>
      <c r="AL9011"/>
      <c r="AM9011"/>
      <c r="AN9011"/>
      <c r="AO9011"/>
      <c r="AP9011"/>
      <c r="AQ9011"/>
      <c r="AR9011"/>
      <c r="AS9011"/>
      <c r="AT9011"/>
      <c r="AU9011"/>
      <c r="AV9011"/>
      <c r="AW9011"/>
      <c r="AX9011"/>
      <c r="AY9011"/>
      <c r="AZ9011"/>
    </row>
    <row r="9012" spans="1:52">
      <c r="A9012"/>
      <c r="B9012"/>
      <c r="C9012"/>
      <c r="D9012"/>
      <c r="E9012"/>
      <c r="F9012"/>
      <c r="G9012"/>
      <c r="H9012"/>
      <c r="I9012"/>
      <c r="J9012"/>
      <c r="K9012"/>
      <c r="L9012"/>
      <c r="M9012"/>
      <c r="N9012"/>
      <c r="O9012"/>
      <c r="P9012"/>
      <c r="Q9012"/>
      <c r="R9012"/>
      <c r="S9012"/>
      <c r="T9012"/>
      <c r="U9012"/>
      <c r="V9012"/>
      <c r="W9012"/>
      <c r="X9012"/>
      <c r="Y9012"/>
      <c r="Z9012"/>
      <c r="AA9012"/>
      <c r="AB9012"/>
      <c r="AC9012"/>
      <c r="AD9012"/>
      <c r="AE9012"/>
      <c r="AF9012"/>
      <c r="AG9012"/>
      <c r="AH9012"/>
      <c r="AI9012"/>
      <c r="AJ9012"/>
      <c r="AK9012"/>
      <c r="AL9012"/>
      <c r="AM9012"/>
      <c r="AN9012"/>
      <c r="AO9012"/>
      <c r="AP9012"/>
      <c r="AQ9012"/>
      <c r="AR9012"/>
      <c r="AS9012"/>
      <c r="AT9012"/>
      <c r="AU9012"/>
      <c r="AV9012"/>
      <c r="AW9012"/>
      <c r="AX9012"/>
      <c r="AY9012"/>
      <c r="AZ9012"/>
    </row>
    <row r="9013" spans="1:52">
      <c r="A9013"/>
      <c r="B9013"/>
      <c r="C9013"/>
      <c r="D9013"/>
      <c r="E9013"/>
      <c r="F9013"/>
      <c r="G9013"/>
      <c r="H9013"/>
      <c r="I9013"/>
      <c r="J9013"/>
      <c r="K9013"/>
      <c r="L9013"/>
      <c r="M9013"/>
      <c r="N9013"/>
      <c r="O9013"/>
      <c r="P9013"/>
      <c r="Q9013"/>
      <c r="R9013"/>
      <c r="S9013"/>
      <c r="T9013"/>
      <c r="U9013"/>
      <c r="V9013"/>
      <c r="W9013"/>
      <c r="X9013"/>
      <c r="Y9013"/>
      <c r="Z9013"/>
      <c r="AA9013"/>
      <c r="AB9013"/>
      <c r="AC9013"/>
      <c r="AD9013"/>
      <c r="AE9013"/>
      <c r="AF9013"/>
      <c r="AG9013"/>
      <c r="AH9013"/>
      <c r="AI9013"/>
      <c r="AJ9013"/>
      <c r="AK9013"/>
      <c r="AL9013"/>
      <c r="AM9013"/>
      <c r="AN9013"/>
      <c r="AO9013"/>
      <c r="AP9013"/>
      <c r="AQ9013"/>
      <c r="AR9013"/>
      <c r="AS9013"/>
      <c r="AT9013"/>
      <c r="AU9013"/>
      <c r="AV9013"/>
      <c r="AW9013"/>
      <c r="AX9013"/>
      <c r="AY9013"/>
      <c r="AZ9013"/>
    </row>
    <row r="9014" spans="1:52">
      <c r="A9014"/>
      <c r="B9014"/>
      <c r="C9014"/>
      <c r="D9014"/>
      <c r="E9014"/>
      <c r="F9014"/>
      <c r="G9014"/>
      <c r="H9014"/>
      <c r="I9014"/>
      <c r="J9014"/>
      <c r="K9014"/>
      <c r="L9014"/>
      <c r="M9014"/>
      <c r="N9014"/>
      <c r="O9014"/>
      <c r="P9014"/>
      <c r="Q9014"/>
      <c r="R9014"/>
      <c r="S9014"/>
      <c r="T9014"/>
      <c r="U9014"/>
      <c r="V9014"/>
      <c r="W9014"/>
      <c r="X9014"/>
      <c r="Y9014"/>
      <c r="Z9014"/>
      <c r="AA9014"/>
      <c r="AB9014"/>
      <c r="AC9014"/>
      <c r="AD9014"/>
      <c r="AE9014"/>
      <c r="AF9014"/>
      <c r="AG9014"/>
      <c r="AH9014"/>
      <c r="AI9014"/>
      <c r="AJ9014"/>
      <c r="AK9014"/>
      <c r="AL9014"/>
      <c r="AM9014"/>
      <c r="AN9014"/>
      <c r="AO9014"/>
      <c r="AP9014"/>
      <c r="AQ9014"/>
      <c r="AR9014"/>
      <c r="AS9014"/>
      <c r="AT9014"/>
      <c r="AU9014"/>
      <c r="AV9014"/>
      <c r="AW9014"/>
      <c r="AX9014"/>
      <c r="AY9014"/>
      <c r="AZ9014"/>
    </row>
    <row r="9015" spans="1:52">
      <c r="A9015"/>
      <c r="B9015"/>
      <c r="C9015"/>
      <c r="D9015"/>
      <c r="E9015"/>
      <c r="F9015"/>
      <c r="G9015"/>
      <c r="H9015"/>
      <c r="I9015"/>
      <c r="J9015"/>
      <c r="K9015"/>
      <c r="L9015"/>
      <c r="M9015"/>
      <c r="N9015"/>
      <c r="O9015"/>
      <c r="P9015"/>
      <c r="Q9015"/>
      <c r="R9015"/>
      <c r="S9015"/>
      <c r="T9015"/>
      <c r="U9015"/>
      <c r="V9015"/>
      <c r="W9015"/>
      <c r="X9015"/>
      <c r="Y9015"/>
      <c r="Z9015"/>
      <c r="AA9015"/>
      <c r="AB9015"/>
      <c r="AC9015"/>
      <c r="AD9015"/>
      <c r="AE9015"/>
      <c r="AF9015"/>
      <c r="AG9015"/>
      <c r="AH9015"/>
      <c r="AI9015"/>
      <c r="AJ9015"/>
      <c r="AK9015"/>
      <c r="AL9015"/>
      <c r="AM9015"/>
      <c r="AN9015"/>
      <c r="AO9015"/>
      <c r="AP9015"/>
      <c r="AQ9015"/>
      <c r="AR9015"/>
      <c r="AS9015"/>
      <c r="AT9015"/>
      <c r="AU9015"/>
      <c r="AV9015"/>
      <c r="AW9015"/>
      <c r="AX9015"/>
      <c r="AY9015"/>
      <c r="AZ9015"/>
    </row>
    <row r="9016" spans="1:52">
      <c r="A9016"/>
      <c r="B9016"/>
      <c r="C9016"/>
      <c r="D9016"/>
      <c r="E9016"/>
      <c r="F9016"/>
      <c r="G9016"/>
      <c r="H9016"/>
      <c r="I9016"/>
      <c r="J9016"/>
      <c r="K9016"/>
      <c r="L9016"/>
      <c r="M9016"/>
      <c r="N9016"/>
      <c r="O9016"/>
      <c r="P9016"/>
      <c r="Q9016"/>
      <c r="R9016"/>
      <c r="S9016"/>
      <c r="T9016"/>
      <c r="U9016"/>
      <c r="V9016"/>
      <c r="W9016"/>
      <c r="X9016"/>
      <c r="Y9016"/>
      <c r="Z9016"/>
      <c r="AA9016"/>
      <c r="AB9016"/>
      <c r="AC9016"/>
      <c r="AD9016"/>
      <c r="AE9016"/>
      <c r="AF9016"/>
      <c r="AG9016"/>
      <c r="AH9016"/>
      <c r="AI9016"/>
      <c r="AJ9016"/>
      <c r="AK9016"/>
      <c r="AL9016"/>
      <c r="AM9016"/>
      <c r="AN9016"/>
      <c r="AO9016"/>
      <c r="AP9016"/>
      <c r="AQ9016"/>
      <c r="AR9016"/>
      <c r="AS9016"/>
      <c r="AT9016"/>
      <c r="AU9016"/>
      <c r="AV9016"/>
      <c r="AW9016"/>
      <c r="AX9016"/>
      <c r="AY9016"/>
      <c r="AZ9016"/>
    </row>
    <row r="9017" spans="1:52">
      <c r="A9017"/>
      <c r="B9017"/>
      <c r="C9017"/>
      <c r="D9017"/>
      <c r="E9017"/>
      <c r="F9017"/>
      <c r="G9017"/>
      <c r="H9017"/>
      <c r="I9017"/>
      <c r="J9017"/>
      <c r="K9017"/>
      <c r="L9017"/>
      <c r="M9017"/>
      <c r="N9017"/>
      <c r="O9017"/>
      <c r="P9017"/>
      <c r="Q9017"/>
      <c r="R9017"/>
      <c r="S9017"/>
      <c r="T9017"/>
      <c r="U9017"/>
      <c r="V9017"/>
      <c r="W9017"/>
      <c r="X9017"/>
      <c r="Y9017"/>
      <c r="Z9017"/>
      <c r="AA9017"/>
      <c r="AB9017"/>
      <c r="AC9017"/>
      <c r="AD9017"/>
      <c r="AE9017"/>
      <c r="AF9017"/>
      <c r="AG9017"/>
      <c r="AH9017"/>
      <c r="AI9017"/>
      <c r="AJ9017"/>
      <c r="AK9017"/>
      <c r="AL9017"/>
      <c r="AM9017"/>
      <c r="AN9017"/>
      <c r="AO9017"/>
      <c r="AP9017"/>
      <c r="AQ9017"/>
      <c r="AR9017"/>
      <c r="AS9017"/>
      <c r="AT9017"/>
      <c r="AU9017"/>
      <c r="AV9017"/>
      <c r="AW9017"/>
      <c r="AX9017"/>
      <c r="AY9017"/>
      <c r="AZ9017"/>
    </row>
    <row r="9018" spans="1:52">
      <c r="A9018"/>
      <c r="B9018"/>
      <c r="C9018"/>
      <c r="D9018"/>
      <c r="E9018"/>
      <c r="F9018"/>
      <c r="G9018"/>
      <c r="H9018"/>
      <c r="I9018"/>
      <c r="J9018"/>
      <c r="K9018"/>
      <c r="L9018"/>
      <c r="M9018"/>
      <c r="N9018"/>
      <c r="O9018"/>
      <c r="P9018"/>
      <c r="Q9018"/>
      <c r="R9018"/>
      <c r="S9018"/>
      <c r="T9018"/>
      <c r="U9018"/>
      <c r="V9018"/>
      <c r="W9018"/>
      <c r="X9018"/>
      <c r="Y9018"/>
      <c r="Z9018"/>
      <c r="AA9018"/>
      <c r="AB9018"/>
      <c r="AC9018"/>
      <c r="AD9018"/>
      <c r="AE9018"/>
      <c r="AF9018"/>
      <c r="AG9018"/>
      <c r="AH9018"/>
      <c r="AI9018"/>
      <c r="AJ9018"/>
      <c r="AK9018"/>
      <c r="AL9018"/>
      <c r="AM9018"/>
      <c r="AN9018"/>
      <c r="AO9018"/>
      <c r="AP9018"/>
      <c r="AQ9018"/>
      <c r="AR9018"/>
      <c r="AS9018"/>
      <c r="AT9018"/>
      <c r="AU9018"/>
      <c r="AV9018"/>
      <c r="AW9018"/>
      <c r="AX9018"/>
      <c r="AY9018"/>
      <c r="AZ9018"/>
    </row>
    <row r="9019" spans="1:52">
      <c r="A9019"/>
      <c r="B9019"/>
      <c r="C9019"/>
      <c r="D9019"/>
      <c r="E9019"/>
      <c r="F9019"/>
      <c r="G9019"/>
      <c r="H9019"/>
      <c r="I9019"/>
      <c r="J9019"/>
      <c r="K9019"/>
      <c r="L9019"/>
      <c r="M9019"/>
      <c r="N9019"/>
      <c r="O9019"/>
      <c r="P9019"/>
      <c r="Q9019"/>
      <c r="R9019"/>
      <c r="S9019"/>
      <c r="T9019"/>
      <c r="U9019"/>
      <c r="V9019"/>
      <c r="W9019"/>
      <c r="X9019"/>
      <c r="Y9019"/>
      <c r="Z9019"/>
      <c r="AA9019"/>
      <c r="AB9019"/>
      <c r="AC9019"/>
      <c r="AD9019"/>
      <c r="AE9019"/>
      <c r="AF9019"/>
      <c r="AG9019"/>
      <c r="AH9019"/>
      <c r="AI9019"/>
      <c r="AJ9019"/>
      <c r="AK9019"/>
      <c r="AL9019"/>
      <c r="AM9019"/>
      <c r="AN9019"/>
      <c r="AO9019"/>
      <c r="AP9019"/>
      <c r="AQ9019"/>
      <c r="AR9019"/>
      <c r="AS9019"/>
      <c r="AT9019"/>
      <c r="AU9019"/>
      <c r="AV9019"/>
      <c r="AW9019"/>
      <c r="AX9019"/>
      <c r="AY9019"/>
      <c r="AZ9019"/>
    </row>
    <row r="9020" spans="1:52">
      <c r="A9020"/>
      <c r="B9020"/>
      <c r="C9020"/>
      <c r="D9020"/>
      <c r="E9020"/>
      <c r="F9020"/>
      <c r="G9020"/>
      <c r="H9020"/>
      <c r="I9020"/>
      <c r="J9020"/>
      <c r="K9020"/>
      <c r="L9020"/>
      <c r="M9020"/>
      <c r="N9020"/>
      <c r="O9020"/>
      <c r="P9020"/>
      <c r="Q9020"/>
      <c r="R9020"/>
      <c r="S9020"/>
      <c r="T9020"/>
      <c r="U9020"/>
      <c r="V9020"/>
      <c r="W9020"/>
      <c r="X9020"/>
      <c r="Y9020"/>
      <c r="Z9020"/>
      <c r="AA9020"/>
      <c r="AB9020"/>
      <c r="AC9020"/>
      <c r="AD9020"/>
      <c r="AE9020"/>
      <c r="AF9020"/>
      <c r="AG9020"/>
      <c r="AH9020"/>
      <c r="AI9020"/>
      <c r="AJ9020"/>
      <c r="AK9020"/>
      <c r="AL9020"/>
      <c r="AM9020"/>
      <c r="AN9020"/>
      <c r="AO9020"/>
      <c r="AP9020"/>
      <c r="AQ9020"/>
      <c r="AR9020"/>
      <c r="AS9020"/>
      <c r="AT9020"/>
      <c r="AU9020"/>
      <c r="AV9020"/>
      <c r="AW9020"/>
      <c r="AX9020"/>
      <c r="AY9020"/>
      <c r="AZ9020"/>
    </row>
    <row r="9021" spans="1:52">
      <c r="A9021"/>
      <c r="B9021"/>
      <c r="C9021"/>
      <c r="D9021"/>
      <c r="E9021"/>
      <c r="F9021"/>
      <c r="G9021"/>
      <c r="H9021"/>
      <c r="I9021"/>
      <c r="J9021"/>
      <c r="K9021"/>
      <c r="L9021"/>
      <c r="M9021"/>
      <c r="N9021"/>
      <c r="O9021"/>
      <c r="P9021"/>
      <c r="Q9021"/>
      <c r="R9021"/>
      <c r="S9021"/>
      <c r="T9021"/>
      <c r="U9021"/>
      <c r="V9021"/>
      <c r="W9021"/>
      <c r="X9021"/>
      <c r="Y9021"/>
      <c r="Z9021"/>
      <c r="AA9021"/>
      <c r="AB9021"/>
      <c r="AC9021"/>
      <c r="AD9021"/>
      <c r="AE9021"/>
      <c r="AF9021"/>
      <c r="AG9021"/>
      <c r="AH9021"/>
      <c r="AI9021"/>
      <c r="AJ9021"/>
      <c r="AK9021"/>
      <c r="AL9021"/>
      <c r="AM9021"/>
      <c r="AN9021"/>
      <c r="AO9021"/>
      <c r="AP9021"/>
      <c r="AQ9021"/>
      <c r="AR9021"/>
      <c r="AS9021"/>
      <c r="AT9021"/>
      <c r="AU9021"/>
      <c r="AV9021"/>
      <c r="AW9021"/>
      <c r="AX9021"/>
      <c r="AY9021"/>
      <c r="AZ9021"/>
    </row>
    <row r="9022" spans="1:52">
      <c r="A9022"/>
      <c r="B9022"/>
      <c r="C9022"/>
      <c r="D9022"/>
      <c r="E9022"/>
      <c r="F9022"/>
      <c r="G9022"/>
      <c r="H9022"/>
      <c r="I9022"/>
      <c r="J9022"/>
      <c r="K9022"/>
      <c r="L9022"/>
      <c r="M9022"/>
      <c r="N9022"/>
      <c r="O9022"/>
      <c r="P9022"/>
      <c r="Q9022"/>
      <c r="R9022"/>
      <c r="S9022"/>
      <c r="T9022"/>
      <c r="U9022"/>
      <c r="V9022"/>
      <c r="W9022"/>
      <c r="X9022"/>
      <c r="Y9022"/>
      <c r="Z9022"/>
      <c r="AA9022"/>
      <c r="AB9022"/>
      <c r="AC9022"/>
      <c r="AD9022"/>
      <c r="AE9022"/>
      <c r="AF9022"/>
      <c r="AG9022"/>
      <c r="AH9022"/>
      <c r="AI9022"/>
      <c r="AJ9022"/>
      <c r="AK9022"/>
      <c r="AL9022"/>
      <c r="AM9022"/>
      <c r="AN9022"/>
      <c r="AO9022"/>
      <c r="AP9022"/>
      <c r="AQ9022"/>
      <c r="AR9022"/>
      <c r="AS9022"/>
      <c r="AT9022"/>
      <c r="AU9022"/>
      <c r="AV9022"/>
      <c r="AW9022"/>
      <c r="AX9022"/>
      <c r="AY9022"/>
      <c r="AZ9022"/>
    </row>
    <row r="9023" spans="1:52">
      <c r="A9023"/>
      <c r="B9023"/>
      <c r="C9023"/>
      <c r="D9023"/>
      <c r="E9023"/>
      <c r="F9023"/>
      <c r="G9023"/>
      <c r="H9023"/>
      <c r="I9023"/>
      <c r="J9023"/>
      <c r="K9023"/>
      <c r="L9023"/>
      <c r="M9023"/>
      <c r="N9023"/>
      <c r="O9023"/>
      <c r="P9023"/>
      <c r="Q9023"/>
      <c r="R9023"/>
      <c r="S9023"/>
      <c r="T9023"/>
      <c r="U9023"/>
      <c r="V9023"/>
      <c r="W9023"/>
      <c r="X9023"/>
      <c r="Y9023"/>
      <c r="Z9023"/>
      <c r="AA9023"/>
      <c r="AB9023"/>
      <c r="AC9023"/>
      <c r="AD9023"/>
      <c r="AE9023"/>
      <c r="AF9023"/>
      <c r="AG9023"/>
      <c r="AH9023"/>
      <c r="AI9023"/>
      <c r="AJ9023"/>
      <c r="AK9023"/>
      <c r="AL9023"/>
      <c r="AM9023"/>
      <c r="AN9023"/>
      <c r="AO9023"/>
      <c r="AP9023"/>
      <c r="AQ9023"/>
      <c r="AR9023"/>
      <c r="AS9023"/>
      <c r="AT9023"/>
      <c r="AU9023"/>
      <c r="AV9023"/>
      <c r="AW9023"/>
      <c r="AX9023"/>
      <c r="AY9023"/>
      <c r="AZ9023"/>
    </row>
    <row r="9024" spans="1:52">
      <c r="A9024"/>
      <c r="B9024"/>
      <c r="C9024"/>
      <c r="D9024"/>
      <c r="E9024"/>
      <c r="F9024"/>
      <c r="G9024"/>
      <c r="H9024"/>
      <c r="I9024"/>
      <c r="J9024"/>
      <c r="K9024"/>
      <c r="L9024"/>
      <c r="M9024"/>
      <c r="N9024"/>
      <c r="O9024"/>
      <c r="P9024"/>
      <c r="Q9024"/>
      <c r="R9024"/>
      <c r="S9024"/>
      <c r="T9024"/>
      <c r="U9024"/>
      <c r="V9024"/>
      <c r="W9024"/>
      <c r="X9024"/>
      <c r="Y9024"/>
      <c r="Z9024"/>
      <c r="AA9024"/>
      <c r="AB9024"/>
      <c r="AC9024"/>
      <c r="AD9024"/>
      <c r="AE9024"/>
      <c r="AF9024"/>
      <c r="AG9024"/>
      <c r="AH9024"/>
      <c r="AI9024"/>
      <c r="AJ9024"/>
      <c r="AK9024"/>
      <c r="AL9024"/>
      <c r="AM9024"/>
      <c r="AN9024"/>
      <c r="AO9024"/>
      <c r="AP9024"/>
      <c r="AQ9024"/>
      <c r="AR9024"/>
      <c r="AS9024"/>
      <c r="AT9024"/>
      <c r="AU9024"/>
      <c r="AV9024"/>
      <c r="AW9024"/>
      <c r="AX9024"/>
      <c r="AY9024"/>
      <c r="AZ9024"/>
    </row>
    <row r="9025" spans="1:52">
      <c r="A9025"/>
      <c r="B9025"/>
      <c r="C9025"/>
      <c r="D9025"/>
      <c r="E9025"/>
      <c r="F9025"/>
      <c r="G9025"/>
      <c r="H9025"/>
      <c r="I9025"/>
      <c r="J9025"/>
      <c r="K9025"/>
      <c r="L9025"/>
      <c r="M9025"/>
      <c r="N9025"/>
      <c r="O9025"/>
      <c r="P9025"/>
      <c r="Q9025"/>
      <c r="R9025"/>
      <c r="S9025"/>
      <c r="T9025"/>
      <c r="U9025"/>
      <c r="V9025"/>
      <c r="W9025"/>
      <c r="X9025"/>
      <c r="Y9025"/>
      <c r="Z9025"/>
      <c r="AA9025"/>
      <c r="AB9025"/>
      <c r="AC9025"/>
      <c r="AD9025"/>
      <c r="AE9025"/>
      <c r="AF9025"/>
      <c r="AG9025"/>
      <c r="AH9025"/>
      <c r="AI9025"/>
      <c r="AJ9025"/>
      <c r="AK9025"/>
      <c r="AL9025"/>
      <c r="AM9025"/>
      <c r="AN9025"/>
      <c r="AO9025"/>
      <c r="AP9025"/>
      <c r="AQ9025"/>
      <c r="AR9025"/>
      <c r="AS9025"/>
      <c r="AT9025"/>
      <c r="AU9025"/>
      <c r="AV9025"/>
      <c r="AW9025"/>
      <c r="AX9025"/>
      <c r="AY9025"/>
      <c r="AZ9025"/>
    </row>
    <row r="9026" spans="1:52">
      <c r="A9026"/>
      <c r="B9026"/>
      <c r="C9026"/>
      <c r="D9026"/>
      <c r="E9026"/>
      <c r="F9026"/>
      <c r="G9026"/>
      <c r="H9026"/>
      <c r="I9026"/>
      <c r="J9026"/>
      <c r="K9026"/>
      <c r="L9026"/>
      <c r="M9026"/>
      <c r="N9026"/>
      <c r="O9026"/>
      <c r="P9026"/>
      <c r="Q9026"/>
      <c r="R9026"/>
      <c r="S9026"/>
      <c r="T9026"/>
      <c r="U9026"/>
      <c r="V9026"/>
      <c r="W9026"/>
      <c r="X9026"/>
      <c r="Y9026"/>
      <c r="Z9026"/>
      <c r="AA9026"/>
      <c r="AB9026"/>
      <c r="AC9026"/>
      <c r="AD9026"/>
      <c r="AE9026"/>
      <c r="AF9026"/>
      <c r="AG9026"/>
      <c r="AH9026"/>
      <c r="AI9026"/>
      <c r="AJ9026"/>
      <c r="AK9026"/>
      <c r="AL9026"/>
      <c r="AM9026"/>
      <c r="AN9026"/>
      <c r="AO9026"/>
      <c r="AP9026"/>
      <c r="AQ9026"/>
      <c r="AR9026"/>
      <c r="AS9026"/>
      <c r="AT9026"/>
      <c r="AU9026"/>
      <c r="AV9026"/>
      <c r="AW9026"/>
      <c r="AX9026"/>
      <c r="AY9026"/>
      <c r="AZ9026"/>
    </row>
    <row r="9027" spans="1:52">
      <c r="A9027"/>
      <c r="B9027"/>
      <c r="C9027"/>
      <c r="D9027"/>
      <c r="E9027"/>
      <c r="F9027"/>
      <c r="G9027"/>
      <c r="H9027"/>
      <c r="I9027"/>
      <c r="J9027"/>
      <c r="K9027"/>
      <c r="L9027"/>
      <c r="M9027"/>
      <c r="N9027"/>
      <c r="O9027"/>
      <c r="P9027"/>
      <c r="Q9027"/>
      <c r="R9027"/>
      <c r="S9027"/>
      <c r="T9027"/>
      <c r="U9027"/>
      <c r="V9027"/>
      <c r="W9027"/>
      <c r="X9027"/>
      <c r="Y9027"/>
      <c r="Z9027"/>
      <c r="AA9027"/>
      <c r="AB9027"/>
      <c r="AC9027"/>
      <c r="AD9027"/>
      <c r="AE9027"/>
      <c r="AF9027"/>
      <c r="AG9027"/>
      <c r="AH9027"/>
      <c r="AI9027"/>
      <c r="AJ9027"/>
      <c r="AK9027"/>
      <c r="AL9027"/>
      <c r="AM9027"/>
      <c r="AN9027"/>
      <c r="AO9027"/>
      <c r="AP9027"/>
      <c r="AQ9027"/>
      <c r="AR9027"/>
      <c r="AS9027"/>
      <c r="AT9027"/>
      <c r="AU9027"/>
      <c r="AV9027"/>
      <c r="AW9027"/>
      <c r="AX9027"/>
      <c r="AY9027"/>
      <c r="AZ9027"/>
    </row>
    <row r="9028" spans="1:52">
      <c r="A9028"/>
      <c r="B9028"/>
      <c r="C9028"/>
      <c r="D9028"/>
      <c r="E9028"/>
      <c r="F9028"/>
      <c r="G9028"/>
      <c r="H9028"/>
      <c r="I9028"/>
      <c r="J9028"/>
      <c r="K9028"/>
      <c r="L9028"/>
      <c r="M9028"/>
      <c r="N9028"/>
      <c r="O9028"/>
      <c r="P9028"/>
      <c r="Q9028"/>
      <c r="R9028"/>
      <c r="S9028"/>
      <c r="T9028"/>
      <c r="U9028"/>
      <c r="V9028"/>
      <c r="W9028"/>
      <c r="X9028"/>
      <c r="Y9028"/>
      <c r="Z9028"/>
      <c r="AA9028"/>
      <c r="AB9028"/>
      <c r="AC9028"/>
      <c r="AD9028"/>
      <c r="AE9028"/>
      <c r="AF9028"/>
      <c r="AG9028"/>
      <c r="AH9028"/>
      <c r="AI9028"/>
      <c r="AJ9028"/>
      <c r="AK9028"/>
      <c r="AL9028"/>
      <c r="AM9028"/>
      <c r="AN9028"/>
      <c r="AO9028"/>
      <c r="AP9028"/>
      <c r="AQ9028"/>
      <c r="AR9028"/>
      <c r="AS9028"/>
      <c r="AT9028"/>
      <c r="AU9028"/>
      <c r="AV9028"/>
      <c r="AW9028"/>
      <c r="AX9028"/>
      <c r="AY9028"/>
      <c r="AZ9028"/>
    </row>
    <row r="9029" spans="1:52">
      <c r="A9029"/>
      <c r="B9029"/>
      <c r="C9029"/>
      <c r="D9029"/>
      <c r="E9029"/>
      <c r="F9029"/>
      <c r="G9029"/>
      <c r="H9029"/>
      <c r="I9029"/>
      <c r="J9029"/>
      <c r="K9029"/>
      <c r="L9029"/>
      <c r="M9029"/>
      <c r="N9029"/>
      <c r="O9029"/>
      <c r="P9029"/>
      <c r="Q9029"/>
      <c r="R9029"/>
      <c r="S9029"/>
      <c r="T9029"/>
      <c r="U9029"/>
      <c r="V9029"/>
      <c r="W9029"/>
      <c r="X9029"/>
      <c r="Y9029"/>
      <c r="Z9029"/>
      <c r="AA9029"/>
      <c r="AB9029"/>
      <c r="AC9029"/>
      <c r="AD9029"/>
      <c r="AE9029"/>
      <c r="AF9029"/>
      <c r="AG9029"/>
      <c r="AH9029"/>
      <c r="AI9029"/>
      <c r="AJ9029"/>
      <c r="AK9029"/>
      <c r="AL9029"/>
      <c r="AM9029"/>
      <c r="AN9029"/>
      <c r="AO9029"/>
      <c r="AP9029"/>
      <c r="AQ9029"/>
      <c r="AR9029"/>
      <c r="AS9029"/>
      <c r="AT9029"/>
      <c r="AU9029"/>
      <c r="AV9029"/>
      <c r="AW9029"/>
      <c r="AX9029"/>
      <c r="AY9029"/>
      <c r="AZ9029"/>
    </row>
    <row r="9030" spans="1:52">
      <c r="A9030"/>
      <c r="B9030"/>
      <c r="C9030"/>
      <c r="D9030"/>
      <c r="E9030"/>
      <c r="F9030"/>
      <c r="G9030"/>
      <c r="H9030"/>
      <c r="I9030"/>
      <c r="J9030"/>
      <c r="K9030"/>
      <c r="L9030"/>
      <c r="M9030"/>
      <c r="N9030"/>
      <c r="O9030"/>
      <c r="P9030"/>
      <c r="Q9030"/>
      <c r="R9030"/>
      <c r="S9030"/>
      <c r="T9030"/>
      <c r="U9030"/>
      <c r="V9030"/>
      <c r="W9030"/>
      <c r="X9030"/>
      <c r="Y9030"/>
      <c r="Z9030"/>
      <c r="AA9030"/>
      <c r="AB9030"/>
      <c r="AC9030"/>
      <c r="AD9030"/>
      <c r="AE9030"/>
      <c r="AF9030"/>
      <c r="AG9030"/>
      <c r="AH9030"/>
      <c r="AI9030"/>
      <c r="AJ9030"/>
      <c r="AK9030"/>
      <c r="AL9030"/>
      <c r="AM9030"/>
      <c r="AN9030"/>
      <c r="AO9030"/>
      <c r="AP9030"/>
      <c r="AQ9030"/>
      <c r="AR9030"/>
      <c r="AS9030"/>
      <c r="AT9030"/>
      <c r="AU9030"/>
      <c r="AV9030"/>
      <c r="AW9030"/>
      <c r="AX9030"/>
      <c r="AY9030"/>
      <c r="AZ9030"/>
    </row>
    <row r="9031" spans="1:52">
      <c r="A9031"/>
      <c r="B9031"/>
      <c r="C9031"/>
      <c r="D9031"/>
      <c r="E9031"/>
      <c r="F9031"/>
      <c r="G9031"/>
      <c r="H9031"/>
      <c r="I9031"/>
      <c r="J9031"/>
      <c r="K9031"/>
      <c r="L9031"/>
      <c r="M9031"/>
      <c r="N9031"/>
      <c r="O9031"/>
      <c r="P9031"/>
      <c r="Q9031"/>
      <c r="R9031"/>
      <c r="S9031"/>
      <c r="T9031"/>
      <c r="U9031"/>
      <c r="V9031"/>
      <c r="W9031"/>
      <c r="X9031"/>
      <c r="Y9031"/>
      <c r="Z9031"/>
      <c r="AA9031"/>
      <c r="AB9031"/>
      <c r="AC9031"/>
      <c r="AD9031"/>
      <c r="AE9031"/>
      <c r="AF9031"/>
      <c r="AG9031"/>
      <c r="AH9031"/>
      <c r="AI9031"/>
      <c r="AJ9031"/>
      <c r="AK9031"/>
      <c r="AL9031"/>
      <c r="AM9031"/>
      <c r="AN9031"/>
      <c r="AO9031"/>
      <c r="AP9031"/>
      <c r="AQ9031"/>
      <c r="AR9031"/>
      <c r="AS9031"/>
      <c r="AT9031"/>
      <c r="AU9031"/>
      <c r="AV9031"/>
      <c r="AW9031"/>
      <c r="AX9031"/>
      <c r="AY9031"/>
      <c r="AZ9031"/>
    </row>
    <row r="9032" spans="1:52">
      <c r="A9032"/>
      <c r="B9032"/>
      <c r="C9032"/>
      <c r="D9032"/>
      <c r="E9032"/>
      <c r="F9032"/>
      <c r="G9032"/>
      <c r="H9032"/>
      <c r="I9032"/>
      <c r="J9032"/>
      <c r="K9032"/>
      <c r="L9032"/>
      <c r="M9032"/>
      <c r="N9032"/>
      <c r="O9032"/>
      <c r="P9032"/>
      <c r="Q9032"/>
      <c r="R9032"/>
      <c r="S9032"/>
      <c r="T9032"/>
      <c r="U9032"/>
      <c r="V9032"/>
      <c r="W9032"/>
      <c r="X9032"/>
      <c r="Y9032"/>
      <c r="Z9032"/>
      <c r="AA9032"/>
      <c r="AB9032"/>
      <c r="AC9032"/>
      <c r="AD9032"/>
      <c r="AE9032"/>
      <c r="AF9032"/>
      <c r="AG9032"/>
      <c r="AH9032"/>
      <c r="AI9032"/>
      <c r="AJ9032"/>
      <c r="AK9032"/>
      <c r="AL9032"/>
      <c r="AM9032"/>
      <c r="AN9032"/>
      <c r="AO9032"/>
      <c r="AP9032"/>
      <c r="AQ9032"/>
      <c r="AR9032"/>
      <c r="AS9032"/>
      <c r="AT9032"/>
      <c r="AU9032"/>
      <c r="AV9032"/>
      <c r="AW9032"/>
      <c r="AX9032"/>
      <c r="AY9032"/>
      <c r="AZ9032"/>
    </row>
    <row r="9033" spans="1:52">
      <c r="A9033"/>
      <c r="B9033"/>
      <c r="C9033"/>
      <c r="D9033"/>
      <c r="E9033"/>
      <c r="F9033"/>
      <c r="G9033"/>
      <c r="H9033"/>
      <c r="I9033"/>
      <c r="J9033"/>
      <c r="K9033"/>
      <c r="L9033"/>
      <c r="M9033"/>
      <c r="N9033"/>
      <c r="O9033"/>
      <c r="P9033"/>
      <c r="Q9033"/>
      <c r="R9033"/>
      <c r="S9033"/>
      <c r="T9033"/>
      <c r="U9033"/>
      <c r="V9033"/>
      <c r="W9033"/>
      <c r="X9033"/>
      <c r="Y9033"/>
      <c r="Z9033"/>
      <c r="AA9033"/>
      <c r="AB9033"/>
      <c r="AC9033"/>
      <c r="AD9033"/>
      <c r="AE9033"/>
      <c r="AF9033"/>
      <c r="AG9033"/>
      <c r="AH9033"/>
      <c r="AI9033"/>
      <c r="AJ9033"/>
      <c r="AK9033"/>
      <c r="AL9033"/>
      <c r="AM9033"/>
      <c r="AN9033"/>
      <c r="AO9033"/>
      <c r="AP9033"/>
      <c r="AQ9033"/>
      <c r="AR9033"/>
      <c r="AS9033"/>
      <c r="AT9033"/>
      <c r="AU9033"/>
      <c r="AV9033"/>
      <c r="AW9033"/>
      <c r="AX9033"/>
      <c r="AY9033"/>
      <c r="AZ9033"/>
    </row>
    <row r="9034" spans="1:52">
      <c r="A9034"/>
      <c r="B9034"/>
      <c r="C9034"/>
      <c r="D9034"/>
      <c r="E9034"/>
      <c r="F9034"/>
      <c r="G9034"/>
      <c r="H9034"/>
      <c r="I9034"/>
      <c r="J9034"/>
      <c r="K9034"/>
      <c r="L9034"/>
      <c r="M9034"/>
      <c r="N9034"/>
      <c r="O9034"/>
      <c r="P9034"/>
      <c r="Q9034"/>
      <c r="R9034"/>
      <c r="S9034"/>
      <c r="T9034"/>
      <c r="U9034"/>
      <c r="V9034"/>
      <c r="W9034"/>
      <c r="X9034"/>
      <c r="Y9034"/>
      <c r="Z9034"/>
      <c r="AA9034"/>
      <c r="AB9034"/>
      <c r="AC9034"/>
      <c r="AD9034"/>
      <c r="AE9034"/>
      <c r="AF9034"/>
      <c r="AG9034"/>
      <c r="AH9034"/>
      <c r="AI9034"/>
      <c r="AJ9034"/>
      <c r="AK9034"/>
      <c r="AL9034"/>
      <c r="AM9034"/>
      <c r="AN9034"/>
      <c r="AO9034"/>
      <c r="AP9034"/>
      <c r="AQ9034"/>
      <c r="AR9034"/>
      <c r="AS9034"/>
      <c r="AT9034"/>
      <c r="AU9034"/>
      <c r="AV9034"/>
      <c r="AW9034"/>
      <c r="AX9034"/>
      <c r="AY9034"/>
      <c r="AZ9034"/>
    </row>
    <row r="9035" spans="1:52">
      <c r="A9035"/>
      <c r="B9035"/>
      <c r="C9035"/>
      <c r="D9035"/>
      <c r="E9035"/>
      <c r="F9035"/>
      <c r="G9035"/>
      <c r="H9035"/>
      <c r="I9035"/>
      <c r="J9035"/>
      <c r="K9035"/>
      <c r="L9035"/>
      <c r="M9035"/>
      <c r="N9035"/>
      <c r="O9035"/>
      <c r="P9035"/>
      <c r="Q9035"/>
      <c r="R9035"/>
      <c r="S9035"/>
      <c r="T9035"/>
      <c r="U9035"/>
      <c r="V9035"/>
      <c r="W9035"/>
      <c r="X9035"/>
      <c r="Y9035"/>
      <c r="Z9035"/>
      <c r="AA9035"/>
      <c r="AB9035"/>
      <c r="AC9035"/>
      <c r="AD9035"/>
      <c r="AE9035"/>
      <c r="AF9035"/>
      <c r="AG9035"/>
      <c r="AH9035"/>
      <c r="AI9035"/>
      <c r="AJ9035"/>
      <c r="AK9035"/>
      <c r="AL9035"/>
      <c r="AM9035"/>
      <c r="AN9035"/>
      <c r="AO9035"/>
      <c r="AP9035"/>
      <c r="AQ9035"/>
      <c r="AR9035"/>
      <c r="AS9035"/>
      <c r="AT9035"/>
      <c r="AU9035"/>
      <c r="AV9035"/>
      <c r="AW9035"/>
      <c r="AX9035"/>
      <c r="AY9035"/>
      <c r="AZ9035"/>
    </row>
    <row r="9036" spans="1:52">
      <c r="A9036"/>
      <c r="B9036"/>
      <c r="C9036"/>
      <c r="D9036"/>
      <c r="E9036"/>
      <c r="F9036"/>
      <c r="G9036"/>
      <c r="H9036"/>
      <c r="I9036"/>
      <c r="J9036"/>
      <c r="K9036"/>
      <c r="L9036"/>
      <c r="M9036"/>
      <c r="N9036"/>
      <c r="O9036"/>
      <c r="P9036"/>
      <c r="Q9036"/>
      <c r="R9036"/>
      <c r="S9036"/>
      <c r="T9036"/>
      <c r="U9036"/>
      <c r="V9036"/>
      <c r="W9036"/>
      <c r="X9036"/>
      <c r="Y9036"/>
      <c r="Z9036"/>
      <c r="AA9036"/>
      <c r="AB9036"/>
      <c r="AC9036"/>
      <c r="AD9036"/>
      <c r="AE9036"/>
      <c r="AF9036"/>
      <c r="AG9036"/>
      <c r="AH9036"/>
      <c r="AI9036"/>
      <c r="AJ9036"/>
      <c r="AK9036"/>
      <c r="AL9036"/>
      <c r="AM9036"/>
      <c r="AN9036"/>
      <c r="AO9036"/>
      <c r="AP9036"/>
      <c r="AQ9036"/>
      <c r="AR9036"/>
      <c r="AS9036"/>
      <c r="AT9036"/>
      <c r="AU9036"/>
      <c r="AV9036"/>
      <c r="AW9036"/>
      <c r="AX9036"/>
      <c r="AY9036"/>
      <c r="AZ9036"/>
    </row>
    <row r="9037" spans="1:52">
      <c r="A9037"/>
      <c r="B9037"/>
      <c r="C9037"/>
      <c r="D9037"/>
      <c r="E9037"/>
      <c r="F9037"/>
      <c r="G9037"/>
      <c r="H9037"/>
      <c r="I9037"/>
      <c r="J9037"/>
      <c r="K9037"/>
      <c r="L9037"/>
      <c r="M9037"/>
      <c r="N9037"/>
      <c r="O9037"/>
      <c r="P9037"/>
      <c r="Q9037"/>
      <c r="R9037"/>
      <c r="S9037"/>
      <c r="T9037"/>
      <c r="U9037"/>
      <c r="V9037"/>
      <c r="W9037"/>
      <c r="X9037"/>
      <c r="Y9037"/>
      <c r="Z9037"/>
      <c r="AA9037"/>
      <c r="AB9037"/>
      <c r="AC9037"/>
      <c r="AD9037"/>
      <c r="AE9037"/>
      <c r="AF9037"/>
      <c r="AG9037"/>
      <c r="AH9037"/>
      <c r="AI9037"/>
      <c r="AJ9037"/>
      <c r="AK9037"/>
      <c r="AL9037"/>
      <c r="AM9037"/>
      <c r="AN9037"/>
      <c r="AO9037"/>
      <c r="AP9037"/>
      <c r="AQ9037"/>
      <c r="AR9037"/>
      <c r="AS9037"/>
      <c r="AT9037"/>
      <c r="AU9037"/>
      <c r="AV9037"/>
      <c r="AW9037"/>
      <c r="AX9037"/>
      <c r="AY9037"/>
      <c r="AZ9037"/>
    </row>
    <row r="9038" spans="1:52">
      <c r="A9038"/>
      <c r="B9038"/>
      <c r="C9038"/>
      <c r="D9038"/>
      <c r="E9038"/>
      <c r="F9038"/>
      <c r="G9038"/>
      <c r="H9038"/>
      <c r="I9038"/>
      <c r="J9038"/>
      <c r="K9038"/>
      <c r="L9038"/>
      <c r="M9038"/>
      <c r="N9038"/>
      <c r="O9038"/>
      <c r="P9038"/>
      <c r="Q9038"/>
      <c r="R9038"/>
      <c r="S9038"/>
      <c r="T9038"/>
      <c r="U9038"/>
      <c r="V9038"/>
      <c r="W9038"/>
      <c r="X9038"/>
      <c r="Y9038"/>
      <c r="Z9038"/>
      <c r="AA9038"/>
      <c r="AB9038"/>
      <c r="AC9038"/>
      <c r="AD9038"/>
      <c r="AE9038"/>
      <c r="AF9038"/>
      <c r="AG9038"/>
      <c r="AH9038"/>
      <c r="AI9038"/>
      <c r="AJ9038"/>
      <c r="AK9038"/>
      <c r="AL9038"/>
      <c r="AM9038"/>
      <c r="AN9038"/>
      <c r="AO9038"/>
      <c r="AP9038"/>
      <c r="AQ9038"/>
      <c r="AR9038"/>
      <c r="AS9038"/>
      <c r="AT9038"/>
      <c r="AU9038"/>
      <c r="AV9038"/>
      <c r="AW9038"/>
      <c r="AX9038"/>
      <c r="AY9038"/>
      <c r="AZ9038"/>
    </row>
    <row r="9039" spans="1:52">
      <c r="A9039"/>
      <c r="B9039"/>
      <c r="C9039"/>
      <c r="D9039"/>
      <c r="E9039"/>
      <c r="F9039"/>
      <c r="G9039"/>
      <c r="H9039"/>
      <c r="I9039"/>
      <c r="J9039"/>
      <c r="K9039"/>
      <c r="L9039"/>
      <c r="M9039"/>
      <c r="N9039"/>
      <c r="O9039"/>
      <c r="P9039"/>
      <c r="Q9039"/>
      <c r="R9039"/>
      <c r="S9039"/>
      <c r="T9039"/>
      <c r="U9039"/>
      <c r="V9039"/>
      <c r="W9039"/>
      <c r="X9039"/>
      <c r="Y9039"/>
      <c r="Z9039"/>
      <c r="AA9039"/>
      <c r="AB9039"/>
      <c r="AC9039"/>
      <c r="AD9039"/>
      <c r="AE9039"/>
      <c r="AF9039"/>
      <c r="AG9039"/>
      <c r="AH9039"/>
      <c r="AI9039"/>
      <c r="AJ9039"/>
      <c r="AK9039"/>
      <c r="AL9039"/>
      <c r="AM9039"/>
      <c r="AN9039"/>
      <c r="AO9039"/>
      <c r="AP9039"/>
      <c r="AQ9039"/>
      <c r="AR9039"/>
      <c r="AS9039"/>
      <c r="AT9039"/>
      <c r="AU9039"/>
      <c r="AV9039"/>
      <c r="AW9039"/>
      <c r="AX9039"/>
      <c r="AY9039"/>
      <c r="AZ9039"/>
    </row>
    <row r="9040" spans="1:52">
      <c r="A9040"/>
      <c r="B9040"/>
      <c r="C9040"/>
      <c r="D9040"/>
      <c r="E9040"/>
      <c r="F9040"/>
      <c r="G9040"/>
      <c r="H9040"/>
      <c r="I9040"/>
      <c r="J9040"/>
      <c r="K9040"/>
      <c r="L9040"/>
      <c r="M9040"/>
      <c r="N9040"/>
      <c r="O9040"/>
      <c r="P9040"/>
      <c r="Q9040"/>
      <c r="R9040"/>
      <c r="S9040"/>
      <c r="T9040"/>
      <c r="U9040"/>
      <c r="V9040"/>
      <c r="W9040"/>
      <c r="X9040"/>
      <c r="Y9040"/>
      <c r="Z9040"/>
      <c r="AA9040"/>
      <c r="AB9040"/>
      <c r="AC9040"/>
      <c r="AD9040"/>
      <c r="AE9040"/>
      <c r="AF9040"/>
      <c r="AG9040"/>
      <c r="AH9040"/>
      <c r="AI9040"/>
      <c r="AJ9040"/>
      <c r="AK9040"/>
      <c r="AL9040"/>
      <c r="AM9040"/>
      <c r="AN9040"/>
      <c r="AO9040"/>
      <c r="AP9040"/>
      <c r="AQ9040"/>
      <c r="AR9040"/>
      <c r="AS9040"/>
      <c r="AT9040"/>
      <c r="AU9040"/>
      <c r="AV9040"/>
      <c r="AW9040"/>
      <c r="AX9040"/>
      <c r="AY9040"/>
      <c r="AZ9040"/>
    </row>
    <row r="9041" spans="1:52">
      <c r="A9041"/>
      <c r="B9041"/>
      <c r="C9041"/>
      <c r="D9041"/>
      <c r="E9041"/>
      <c r="F9041"/>
      <c r="G9041"/>
      <c r="H9041"/>
      <c r="I9041"/>
      <c r="J9041"/>
      <c r="K9041"/>
      <c r="L9041"/>
      <c r="M9041"/>
      <c r="N9041"/>
      <c r="O9041"/>
      <c r="P9041"/>
      <c r="Q9041"/>
      <c r="R9041"/>
      <c r="S9041"/>
      <c r="T9041"/>
      <c r="U9041"/>
      <c r="V9041"/>
      <c r="W9041"/>
      <c r="X9041"/>
      <c r="Y9041"/>
      <c r="Z9041"/>
      <c r="AA9041"/>
      <c r="AB9041"/>
      <c r="AC9041"/>
      <c r="AD9041"/>
      <c r="AE9041"/>
      <c r="AF9041"/>
      <c r="AG9041"/>
      <c r="AH9041"/>
      <c r="AI9041"/>
      <c r="AJ9041"/>
      <c r="AK9041"/>
      <c r="AL9041"/>
      <c r="AM9041"/>
      <c r="AN9041"/>
      <c r="AO9041"/>
      <c r="AP9041"/>
      <c r="AQ9041"/>
      <c r="AR9041"/>
      <c r="AS9041"/>
      <c r="AT9041"/>
      <c r="AU9041"/>
      <c r="AV9041"/>
      <c r="AW9041"/>
      <c r="AX9041"/>
      <c r="AY9041"/>
      <c r="AZ9041"/>
    </row>
    <row r="9042" spans="1:52">
      <c r="A9042"/>
      <c r="B9042"/>
      <c r="C9042"/>
      <c r="D9042"/>
      <c r="E9042"/>
      <c r="F9042"/>
      <c r="G9042"/>
      <c r="H9042"/>
      <c r="I9042"/>
      <c r="J9042"/>
      <c r="K9042"/>
      <c r="L9042"/>
      <c r="M9042"/>
      <c r="N9042"/>
      <c r="O9042"/>
      <c r="P9042"/>
      <c r="Q9042"/>
      <c r="R9042"/>
      <c r="S9042"/>
      <c r="T9042"/>
      <c r="U9042"/>
      <c r="V9042"/>
      <c r="W9042"/>
      <c r="X9042"/>
      <c r="Y9042"/>
      <c r="Z9042"/>
      <c r="AA9042"/>
      <c r="AB9042"/>
      <c r="AC9042"/>
      <c r="AD9042"/>
      <c r="AE9042"/>
      <c r="AF9042"/>
      <c r="AG9042"/>
      <c r="AH9042"/>
      <c r="AI9042"/>
      <c r="AJ9042"/>
      <c r="AK9042"/>
      <c r="AL9042"/>
      <c r="AM9042"/>
      <c r="AN9042"/>
      <c r="AO9042"/>
      <c r="AP9042"/>
      <c r="AQ9042"/>
      <c r="AR9042"/>
      <c r="AS9042"/>
      <c r="AT9042"/>
      <c r="AU9042"/>
      <c r="AV9042"/>
      <c r="AW9042"/>
      <c r="AX9042"/>
      <c r="AY9042"/>
      <c r="AZ9042"/>
    </row>
    <row r="9043" spans="1:52">
      <c r="A9043"/>
      <c r="B9043"/>
      <c r="C9043"/>
      <c r="D9043"/>
      <c r="E9043"/>
      <c r="F9043"/>
      <c r="G9043"/>
      <c r="H9043"/>
      <c r="I9043"/>
      <c r="J9043"/>
      <c r="K9043"/>
      <c r="L9043"/>
      <c r="M9043"/>
      <c r="N9043"/>
      <c r="O9043"/>
      <c r="P9043"/>
      <c r="Q9043"/>
      <c r="R9043"/>
      <c r="S9043"/>
      <c r="T9043"/>
      <c r="U9043"/>
      <c r="V9043"/>
      <c r="W9043"/>
      <c r="X9043"/>
      <c r="Y9043"/>
      <c r="Z9043"/>
      <c r="AA9043"/>
      <c r="AB9043"/>
      <c r="AC9043"/>
      <c r="AD9043"/>
      <c r="AE9043"/>
      <c r="AF9043"/>
      <c r="AG9043"/>
      <c r="AH9043"/>
      <c r="AI9043"/>
      <c r="AJ9043"/>
      <c r="AK9043"/>
      <c r="AL9043"/>
      <c r="AM9043"/>
      <c r="AN9043"/>
      <c r="AO9043"/>
      <c r="AP9043"/>
      <c r="AQ9043"/>
      <c r="AR9043"/>
      <c r="AS9043"/>
      <c r="AT9043"/>
      <c r="AU9043"/>
      <c r="AV9043"/>
      <c r="AW9043"/>
      <c r="AX9043"/>
      <c r="AY9043"/>
      <c r="AZ9043"/>
    </row>
    <row r="9044" spans="1:52">
      <c r="A9044"/>
      <c r="B9044"/>
      <c r="C9044"/>
      <c r="D9044"/>
      <c r="E9044"/>
      <c r="F9044"/>
      <c r="G9044"/>
      <c r="H9044"/>
      <c r="I9044"/>
      <c r="J9044"/>
      <c r="K9044"/>
      <c r="L9044"/>
      <c r="M9044"/>
      <c r="N9044"/>
      <c r="O9044"/>
      <c r="P9044"/>
      <c r="Q9044"/>
      <c r="R9044"/>
      <c r="S9044"/>
      <c r="T9044"/>
      <c r="U9044"/>
      <c r="V9044"/>
      <c r="W9044"/>
      <c r="X9044"/>
      <c r="Y9044"/>
      <c r="Z9044"/>
      <c r="AA9044"/>
      <c r="AB9044"/>
      <c r="AC9044"/>
      <c r="AD9044"/>
      <c r="AE9044"/>
      <c r="AF9044"/>
      <c r="AG9044"/>
      <c r="AH9044"/>
      <c r="AI9044"/>
      <c r="AJ9044"/>
      <c r="AK9044"/>
      <c r="AL9044"/>
      <c r="AM9044"/>
      <c r="AN9044"/>
      <c r="AO9044"/>
      <c r="AP9044"/>
      <c r="AQ9044"/>
      <c r="AR9044"/>
      <c r="AS9044"/>
      <c r="AT9044"/>
      <c r="AU9044"/>
      <c r="AV9044"/>
      <c r="AW9044"/>
      <c r="AX9044"/>
      <c r="AY9044"/>
      <c r="AZ9044"/>
    </row>
    <row r="9045" spans="1:52">
      <c r="A9045"/>
      <c r="B9045"/>
      <c r="C9045"/>
      <c r="D9045"/>
      <c r="E9045"/>
      <c r="F9045"/>
      <c r="G9045"/>
      <c r="H9045"/>
      <c r="I9045"/>
      <c r="J9045"/>
      <c r="K9045"/>
      <c r="L9045"/>
      <c r="M9045"/>
      <c r="N9045"/>
      <c r="O9045"/>
      <c r="P9045"/>
      <c r="Q9045"/>
      <c r="R9045"/>
      <c r="S9045"/>
      <c r="T9045"/>
      <c r="U9045"/>
      <c r="V9045"/>
      <c r="W9045"/>
      <c r="X9045"/>
      <c r="Y9045"/>
      <c r="Z9045"/>
      <c r="AA9045"/>
      <c r="AB9045"/>
      <c r="AC9045"/>
      <c r="AD9045"/>
      <c r="AE9045"/>
      <c r="AF9045"/>
      <c r="AG9045"/>
      <c r="AH9045"/>
      <c r="AI9045"/>
      <c r="AJ9045"/>
      <c r="AK9045"/>
      <c r="AL9045"/>
      <c r="AM9045"/>
      <c r="AN9045"/>
      <c r="AO9045"/>
      <c r="AP9045"/>
      <c r="AQ9045"/>
      <c r="AR9045"/>
      <c r="AS9045"/>
      <c r="AT9045"/>
      <c r="AU9045"/>
      <c r="AV9045"/>
      <c r="AW9045"/>
      <c r="AX9045"/>
      <c r="AY9045"/>
      <c r="AZ9045"/>
    </row>
    <row r="9046" spans="1:52">
      <c r="A9046"/>
      <c r="B9046"/>
      <c r="C9046"/>
      <c r="D9046"/>
      <c r="E9046"/>
      <c r="F9046"/>
      <c r="G9046"/>
      <c r="H9046"/>
      <c r="I9046"/>
      <c r="J9046"/>
      <c r="K9046"/>
      <c r="L9046"/>
      <c r="M9046"/>
      <c r="N9046"/>
      <c r="O9046"/>
      <c r="P9046"/>
      <c r="Q9046"/>
      <c r="R9046"/>
      <c r="S9046"/>
      <c r="T9046"/>
      <c r="U9046"/>
      <c r="V9046"/>
      <c r="W9046"/>
      <c r="X9046"/>
      <c r="Y9046"/>
      <c r="Z9046"/>
      <c r="AA9046"/>
      <c r="AB9046"/>
      <c r="AC9046"/>
      <c r="AD9046"/>
      <c r="AE9046"/>
      <c r="AF9046"/>
      <c r="AG9046"/>
      <c r="AH9046"/>
      <c r="AI9046"/>
      <c r="AJ9046"/>
      <c r="AK9046"/>
      <c r="AL9046"/>
      <c r="AM9046"/>
      <c r="AN9046"/>
      <c r="AO9046"/>
      <c r="AP9046"/>
      <c r="AQ9046"/>
      <c r="AR9046"/>
      <c r="AS9046"/>
      <c r="AT9046"/>
      <c r="AU9046"/>
      <c r="AV9046"/>
      <c r="AW9046"/>
      <c r="AX9046"/>
      <c r="AY9046"/>
      <c r="AZ9046"/>
    </row>
    <row r="9047" spans="1:52">
      <c r="A9047"/>
      <c r="B9047"/>
      <c r="C9047"/>
      <c r="D9047"/>
      <c r="E9047"/>
      <c r="F9047"/>
      <c r="G9047"/>
      <c r="H9047"/>
      <c r="I9047"/>
      <c r="J9047"/>
      <c r="K9047"/>
      <c r="L9047"/>
      <c r="M9047"/>
      <c r="N9047"/>
      <c r="O9047"/>
      <c r="P9047"/>
      <c r="Q9047"/>
      <c r="R9047"/>
      <c r="S9047"/>
      <c r="T9047"/>
      <c r="U9047"/>
      <c r="V9047"/>
      <c r="W9047"/>
      <c r="X9047"/>
      <c r="Y9047"/>
      <c r="Z9047"/>
      <c r="AA9047"/>
      <c r="AB9047"/>
      <c r="AC9047"/>
      <c r="AD9047"/>
      <c r="AE9047"/>
      <c r="AF9047"/>
      <c r="AG9047"/>
      <c r="AH9047"/>
      <c r="AI9047"/>
      <c r="AJ9047"/>
      <c r="AK9047"/>
      <c r="AL9047"/>
      <c r="AM9047"/>
      <c r="AN9047"/>
      <c r="AO9047"/>
      <c r="AP9047"/>
      <c r="AQ9047"/>
      <c r="AR9047"/>
      <c r="AS9047"/>
      <c r="AT9047"/>
      <c r="AU9047"/>
      <c r="AV9047"/>
      <c r="AW9047"/>
      <c r="AX9047"/>
      <c r="AY9047"/>
      <c r="AZ9047"/>
    </row>
    <row r="9048" spans="1:52">
      <c r="A9048"/>
      <c r="B9048"/>
      <c r="C9048"/>
      <c r="D9048"/>
      <c r="E9048"/>
      <c r="F9048"/>
      <c r="G9048"/>
      <c r="H9048"/>
      <c r="I9048"/>
      <c r="J9048"/>
      <c r="K9048"/>
      <c r="L9048"/>
      <c r="M9048"/>
      <c r="N9048"/>
      <c r="O9048"/>
      <c r="P9048"/>
      <c r="Q9048"/>
      <c r="R9048"/>
      <c r="S9048"/>
      <c r="T9048"/>
      <c r="U9048"/>
      <c r="V9048"/>
      <c r="W9048"/>
      <c r="X9048"/>
      <c r="Y9048"/>
      <c r="Z9048"/>
      <c r="AA9048"/>
      <c r="AB9048"/>
      <c r="AC9048"/>
      <c r="AD9048"/>
      <c r="AE9048"/>
      <c r="AF9048"/>
      <c r="AG9048"/>
      <c r="AH9048"/>
      <c r="AI9048"/>
      <c r="AJ9048"/>
      <c r="AK9048"/>
      <c r="AL9048"/>
      <c r="AM9048"/>
      <c r="AN9048"/>
      <c r="AO9048"/>
      <c r="AP9048"/>
      <c r="AQ9048"/>
      <c r="AR9048"/>
      <c r="AS9048"/>
      <c r="AT9048"/>
      <c r="AU9048"/>
      <c r="AV9048"/>
      <c r="AW9048"/>
      <c r="AX9048"/>
      <c r="AY9048"/>
      <c r="AZ9048"/>
    </row>
    <row r="9049" spans="1:52">
      <c r="A9049"/>
      <c r="B9049"/>
      <c r="C9049"/>
      <c r="D9049"/>
      <c r="E9049"/>
      <c r="F9049"/>
      <c r="G9049"/>
      <c r="H9049"/>
      <c r="I9049"/>
      <c r="J9049"/>
      <c r="K9049"/>
      <c r="L9049"/>
      <c r="M9049"/>
      <c r="N9049"/>
      <c r="O9049"/>
      <c r="P9049"/>
      <c r="Q9049"/>
      <c r="R9049"/>
      <c r="S9049"/>
      <c r="T9049"/>
      <c r="U9049"/>
      <c r="V9049"/>
      <c r="W9049"/>
      <c r="X9049"/>
      <c r="Y9049"/>
      <c r="Z9049"/>
      <c r="AA9049"/>
      <c r="AB9049"/>
      <c r="AC9049"/>
      <c r="AD9049"/>
      <c r="AE9049"/>
      <c r="AF9049"/>
      <c r="AG9049"/>
      <c r="AH9049"/>
      <c r="AI9049"/>
      <c r="AJ9049"/>
      <c r="AK9049"/>
      <c r="AL9049"/>
      <c r="AM9049"/>
      <c r="AN9049"/>
      <c r="AO9049"/>
      <c r="AP9049"/>
      <c r="AQ9049"/>
      <c r="AR9049"/>
      <c r="AS9049"/>
      <c r="AT9049"/>
      <c r="AU9049"/>
      <c r="AV9049"/>
      <c r="AW9049"/>
      <c r="AX9049"/>
      <c r="AY9049"/>
      <c r="AZ9049"/>
    </row>
    <row r="9050" spans="1:52">
      <c r="A9050"/>
      <c r="B9050"/>
      <c r="C9050"/>
      <c r="D9050"/>
      <c r="E9050"/>
      <c r="F9050"/>
      <c r="G9050"/>
      <c r="H9050"/>
      <c r="I9050"/>
      <c r="J9050"/>
      <c r="K9050"/>
      <c r="L9050"/>
      <c r="M9050"/>
      <c r="N9050"/>
      <c r="O9050"/>
      <c r="P9050"/>
      <c r="Q9050"/>
      <c r="R9050"/>
      <c r="S9050"/>
      <c r="T9050"/>
      <c r="U9050"/>
      <c r="V9050"/>
      <c r="W9050"/>
      <c r="X9050"/>
      <c r="Y9050"/>
      <c r="Z9050"/>
      <c r="AA9050"/>
      <c r="AB9050"/>
      <c r="AC9050"/>
      <c r="AD9050"/>
      <c r="AE9050"/>
      <c r="AF9050"/>
      <c r="AG9050"/>
      <c r="AH9050"/>
      <c r="AI9050"/>
      <c r="AJ9050"/>
      <c r="AK9050"/>
      <c r="AL9050"/>
      <c r="AM9050"/>
      <c r="AN9050"/>
      <c r="AO9050"/>
      <c r="AP9050"/>
      <c r="AQ9050"/>
      <c r="AR9050"/>
      <c r="AS9050"/>
      <c r="AT9050"/>
      <c r="AU9050"/>
      <c r="AV9050"/>
      <c r="AW9050"/>
      <c r="AX9050"/>
      <c r="AY9050"/>
      <c r="AZ9050"/>
    </row>
    <row r="9051" spans="1:52">
      <c r="A9051"/>
      <c r="B9051"/>
      <c r="C9051"/>
      <c r="D9051"/>
      <c r="E9051"/>
      <c r="F9051"/>
      <c r="G9051"/>
      <c r="H9051"/>
      <c r="I9051"/>
      <c r="J9051"/>
      <c r="K9051"/>
      <c r="L9051"/>
      <c r="M9051"/>
      <c r="N9051"/>
      <c r="O9051"/>
      <c r="P9051"/>
      <c r="Q9051"/>
      <c r="R9051"/>
      <c r="S9051"/>
      <c r="T9051"/>
      <c r="U9051"/>
      <c r="V9051"/>
      <c r="W9051"/>
      <c r="X9051"/>
      <c r="Y9051"/>
      <c r="Z9051"/>
      <c r="AA9051"/>
      <c r="AB9051"/>
      <c r="AC9051"/>
      <c r="AD9051"/>
      <c r="AE9051"/>
      <c r="AF9051"/>
      <c r="AG9051"/>
      <c r="AH9051"/>
      <c r="AI9051"/>
      <c r="AJ9051"/>
      <c r="AK9051"/>
      <c r="AL9051"/>
      <c r="AM9051"/>
      <c r="AN9051"/>
      <c r="AO9051"/>
      <c r="AP9051"/>
      <c r="AQ9051"/>
      <c r="AR9051"/>
      <c r="AS9051"/>
      <c r="AT9051"/>
      <c r="AU9051"/>
      <c r="AV9051"/>
      <c r="AW9051"/>
      <c r="AX9051"/>
      <c r="AY9051"/>
      <c r="AZ9051"/>
    </row>
    <row r="9052" spans="1:52">
      <c r="A9052"/>
      <c r="B9052"/>
      <c r="C9052"/>
      <c r="D9052"/>
      <c r="E9052"/>
      <c r="F9052"/>
      <c r="G9052"/>
      <c r="H9052"/>
      <c r="I9052"/>
      <c r="J9052"/>
      <c r="K9052"/>
      <c r="L9052"/>
      <c r="M9052"/>
      <c r="N9052"/>
      <c r="O9052"/>
      <c r="P9052"/>
      <c r="Q9052"/>
      <c r="R9052"/>
      <c r="S9052"/>
      <c r="T9052"/>
      <c r="U9052"/>
      <c r="V9052"/>
      <c r="W9052"/>
      <c r="X9052"/>
      <c r="Y9052"/>
      <c r="Z9052"/>
      <c r="AA9052"/>
      <c r="AB9052"/>
      <c r="AC9052"/>
      <c r="AD9052"/>
      <c r="AE9052"/>
      <c r="AF9052"/>
      <c r="AG9052"/>
      <c r="AH9052"/>
      <c r="AI9052"/>
      <c r="AJ9052"/>
      <c r="AK9052"/>
      <c r="AL9052"/>
      <c r="AM9052"/>
      <c r="AN9052"/>
      <c r="AO9052"/>
      <c r="AP9052"/>
      <c r="AQ9052"/>
      <c r="AR9052"/>
      <c r="AS9052"/>
      <c r="AT9052"/>
      <c r="AU9052"/>
      <c r="AV9052"/>
      <c r="AW9052"/>
      <c r="AX9052"/>
      <c r="AY9052"/>
      <c r="AZ9052"/>
    </row>
    <row r="9053" spans="1:52">
      <c r="A9053"/>
      <c r="B9053"/>
      <c r="C9053"/>
      <c r="D9053"/>
      <c r="E9053"/>
      <c r="F9053"/>
      <c r="G9053"/>
      <c r="H9053"/>
      <c r="I9053"/>
      <c r="J9053"/>
      <c r="K9053"/>
      <c r="L9053"/>
      <c r="M9053"/>
      <c r="N9053"/>
      <c r="O9053"/>
      <c r="P9053"/>
      <c r="Q9053"/>
      <c r="R9053"/>
      <c r="S9053"/>
      <c r="T9053"/>
      <c r="U9053"/>
      <c r="V9053"/>
      <c r="W9053"/>
      <c r="X9053"/>
      <c r="Y9053"/>
      <c r="Z9053"/>
      <c r="AA9053"/>
      <c r="AB9053"/>
      <c r="AC9053"/>
      <c r="AD9053"/>
      <c r="AE9053"/>
      <c r="AF9053"/>
      <c r="AG9053"/>
      <c r="AH9053"/>
      <c r="AI9053"/>
      <c r="AJ9053"/>
      <c r="AK9053"/>
      <c r="AL9053"/>
      <c r="AM9053"/>
      <c r="AN9053"/>
      <c r="AO9053"/>
      <c r="AP9053"/>
      <c r="AQ9053"/>
      <c r="AR9053"/>
      <c r="AS9053"/>
      <c r="AT9053"/>
      <c r="AU9053"/>
      <c r="AV9053"/>
      <c r="AW9053"/>
      <c r="AX9053"/>
      <c r="AY9053"/>
      <c r="AZ9053"/>
    </row>
    <row r="9054" spans="1:52">
      <c r="A9054"/>
      <c r="B9054"/>
      <c r="C9054"/>
      <c r="D9054"/>
      <c r="E9054"/>
      <c r="F9054"/>
      <c r="G9054"/>
      <c r="H9054"/>
      <c r="I9054"/>
      <c r="J9054"/>
      <c r="K9054"/>
      <c r="L9054"/>
      <c r="M9054"/>
      <c r="N9054"/>
      <c r="O9054"/>
      <c r="P9054"/>
      <c r="Q9054"/>
      <c r="R9054"/>
      <c r="S9054"/>
      <c r="T9054"/>
      <c r="U9054"/>
      <c r="V9054"/>
      <c r="W9054"/>
      <c r="X9054"/>
      <c r="Y9054"/>
      <c r="Z9054"/>
      <c r="AA9054"/>
      <c r="AB9054"/>
      <c r="AC9054"/>
      <c r="AD9054"/>
      <c r="AE9054"/>
      <c r="AF9054"/>
      <c r="AG9054"/>
      <c r="AH9054"/>
      <c r="AI9054"/>
      <c r="AJ9054"/>
      <c r="AK9054"/>
      <c r="AL9054"/>
      <c r="AM9054"/>
      <c r="AN9054"/>
      <c r="AO9054"/>
      <c r="AP9054"/>
      <c r="AQ9054"/>
      <c r="AR9054"/>
      <c r="AS9054"/>
      <c r="AT9054"/>
      <c r="AU9054"/>
      <c r="AV9054"/>
      <c r="AW9054"/>
      <c r="AX9054"/>
      <c r="AY9054"/>
      <c r="AZ9054"/>
    </row>
    <row r="9055" spans="1:52">
      <c r="A9055"/>
      <c r="B9055"/>
      <c r="C9055"/>
      <c r="D9055"/>
      <c r="E9055"/>
      <c r="F9055"/>
      <c r="G9055"/>
      <c r="H9055"/>
      <c r="I9055"/>
      <c r="J9055"/>
      <c r="K9055"/>
      <c r="L9055"/>
      <c r="M9055"/>
      <c r="N9055"/>
      <c r="O9055"/>
      <c r="P9055"/>
      <c r="Q9055"/>
      <c r="R9055"/>
      <c r="S9055"/>
      <c r="T9055"/>
      <c r="U9055"/>
      <c r="V9055"/>
      <c r="W9055"/>
      <c r="X9055"/>
      <c r="Y9055"/>
      <c r="Z9055"/>
      <c r="AA9055"/>
      <c r="AB9055"/>
      <c r="AC9055"/>
      <c r="AD9055"/>
      <c r="AE9055"/>
      <c r="AF9055"/>
      <c r="AG9055"/>
      <c r="AH9055"/>
      <c r="AI9055"/>
      <c r="AJ9055"/>
      <c r="AK9055"/>
      <c r="AL9055"/>
      <c r="AM9055"/>
      <c r="AN9055"/>
      <c r="AO9055"/>
      <c r="AP9055"/>
      <c r="AQ9055"/>
      <c r="AR9055"/>
      <c r="AS9055"/>
      <c r="AT9055"/>
      <c r="AU9055"/>
      <c r="AV9055"/>
      <c r="AW9055"/>
      <c r="AX9055"/>
      <c r="AY9055"/>
      <c r="AZ9055"/>
    </row>
    <row r="9056" spans="1:52">
      <c r="A9056"/>
      <c r="B9056"/>
      <c r="C9056"/>
      <c r="D9056"/>
      <c r="E9056"/>
      <c r="F9056"/>
      <c r="G9056"/>
      <c r="H9056"/>
      <c r="I9056"/>
      <c r="J9056"/>
      <c r="K9056"/>
      <c r="L9056"/>
      <c r="M9056"/>
      <c r="N9056"/>
      <c r="O9056"/>
      <c r="P9056"/>
      <c r="Q9056"/>
      <c r="R9056"/>
      <c r="S9056"/>
      <c r="T9056"/>
      <c r="U9056"/>
      <c r="V9056"/>
      <c r="W9056"/>
      <c r="X9056"/>
      <c r="Y9056"/>
      <c r="Z9056"/>
      <c r="AA9056"/>
      <c r="AB9056"/>
      <c r="AC9056"/>
      <c r="AD9056"/>
      <c r="AE9056"/>
      <c r="AF9056"/>
      <c r="AG9056"/>
      <c r="AH9056"/>
      <c r="AI9056"/>
      <c r="AJ9056"/>
      <c r="AK9056"/>
      <c r="AL9056"/>
      <c r="AM9056"/>
      <c r="AN9056"/>
      <c r="AO9056"/>
      <c r="AP9056"/>
      <c r="AQ9056"/>
      <c r="AR9056"/>
      <c r="AS9056"/>
      <c r="AT9056"/>
      <c r="AU9056"/>
      <c r="AV9056"/>
      <c r="AW9056"/>
      <c r="AX9056"/>
      <c r="AY9056"/>
      <c r="AZ9056"/>
    </row>
    <row r="9057" spans="1:52">
      <c r="A9057"/>
      <c r="B9057"/>
      <c r="C9057"/>
      <c r="D9057"/>
      <c r="E9057"/>
      <c r="F9057"/>
      <c r="G9057"/>
      <c r="H9057"/>
      <c r="I9057"/>
      <c r="J9057"/>
      <c r="K9057"/>
      <c r="L9057"/>
      <c r="M9057"/>
      <c r="N9057"/>
      <c r="O9057"/>
      <c r="P9057"/>
      <c r="Q9057"/>
      <c r="R9057"/>
      <c r="S9057"/>
      <c r="T9057"/>
      <c r="U9057"/>
      <c r="V9057"/>
      <c r="W9057"/>
      <c r="X9057"/>
      <c r="Y9057"/>
      <c r="Z9057"/>
      <c r="AA9057"/>
      <c r="AB9057"/>
      <c r="AC9057"/>
      <c r="AD9057"/>
      <c r="AE9057"/>
      <c r="AF9057"/>
      <c r="AG9057"/>
      <c r="AH9057"/>
      <c r="AI9057"/>
      <c r="AJ9057"/>
      <c r="AK9057"/>
      <c r="AL9057"/>
      <c r="AM9057"/>
      <c r="AN9057"/>
      <c r="AO9057"/>
      <c r="AP9057"/>
      <c r="AQ9057"/>
      <c r="AR9057"/>
      <c r="AS9057"/>
      <c r="AT9057"/>
      <c r="AU9057"/>
      <c r="AV9057"/>
      <c r="AW9057"/>
      <c r="AX9057"/>
      <c r="AY9057"/>
      <c r="AZ9057"/>
    </row>
    <row r="9058" spans="1:52">
      <c r="A9058"/>
      <c r="B9058"/>
      <c r="C9058"/>
      <c r="D9058"/>
      <c r="E9058"/>
      <c r="F9058"/>
      <c r="G9058"/>
      <c r="H9058"/>
      <c r="I9058"/>
      <c r="J9058"/>
      <c r="K9058"/>
      <c r="L9058"/>
      <c r="M9058"/>
      <c r="N9058"/>
      <c r="O9058"/>
      <c r="P9058"/>
      <c r="Q9058"/>
      <c r="R9058"/>
      <c r="S9058"/>
      <c r="T9058"/>
      <c r="U9058"/>
      <c r="V9058"/>
      <c r="W9058"/>
      <c r="X9058"/>
      <c r="Y9058"/>
      <c r="Z9058"/>
      <c r="AA9058"/>
      <c r="AB9058"/>
      <c r="AC9058"/>
      <c r="AD9058"/>
      <c r="AE9058"/>
      <c r="AF9058"/>
      <c r="AG9058"/>
      <c r="AH9058"/>
      <c r="AI9058"/>
      <c r="AJ9058"/>
      <c r="AK9058"/>
      <c r="AL9058"/>
      <c r="AM9058"/>
      <c r="AN9058"/>
      <c r="AO9058"/>
      <c r="AP9058"/>
      <c r="AQ9058"/>
      <c r="AR9058"/>
      <c r="AS9058"/>
      <c r="AT9058"/>
      <c r="AU9058"/>
      <c r="AV9058"/>
      <c r="AW9058"/>
      <c r="AX9058"/>
      <c r="AY9058"/>
      <c r="AZ9058"/>
    </row>
    <row r="9059" spans="1:52">
      <c r="A9059"/>
      <c r="B9059"/>
      <c r="C9059"/>
      <c r="D9059"/>
      <c r="E9059"/>
      <c r="F9059"/>
      <c r="G9059"/>
      <c r="H9059"/>
      <c r="I9059"/>
      <c r="J9059"/>
      <c r="K9059"/>
      <c r="L9059"/>
      <c r="M9059"/>
      <c r="N9059"/>
      <c r="O9059"/>
      <c r="P9059"/>
      <c r="Q9059"/>
      <c r="R9059"/>
      <c r="S9059"/>
      <c r="T9059"/>
      <c r="U9059"/>
      <c r="V9059"/>
      <c r="W9059"/>
      <c r="X9059"/>
      <c r="Y9059"/>
      <c r="Z9059"/>
      <c r="AA9059"/>
      <c r="AB9059"/>
      <c r="AC9059"/>
      <c r="AD9059"/>
      <c r="AE9059"/>
      <c r="AF9059"/>
      <c r="AG9059"/>
      <c r="AH9059"/>
      <c r="AI9059"/>
      <c r="AJ9059"/>
      <c r="AK9059"/>
      <c r="AL9059"/>
      <c r="AM9059"/>
      <c r="AN9059"/>
      <c r="AO9059"/>
      <c r="AP9059"/>
      <c r="AQ9059"/>
      <c r="AR9059"/>
      <c r="AS9059"/>
      <c r="AT9059"/>
      <c r="AU9059"/>
      <c r="AV9059"/>
      <c r="AW9059"/>
      <c r="AX9059"/>
      <c r="AY9059"/>
      <c r="AZ9059"/>
    </row>
    <row r="9060" spans="1:52">
      <c r="A9060"/>
      <c r="B9060"/>
      <c r="C9060"/>
      <c r="D9060"/>
      <c r="E9060"/>
      <c r="F9060"/>
      <c r="G9060"/>
      <c r="H9060"/>
      <c r="I9060"/>
      <c r="J9060"/>
      <c r="K9060"/>
      <c r="L9060"/>
      <c r="M9060"/>
      <c r="N9060"/>
      <c r="O9060"/>
      <c r="P9060"/>
      <c r="Q9060"/>
      <c r="R9060"/>
      <c r="S9060"/>
      <c r="T9060"/>
      <c r="U9060"/>
      <c r="V9060"/>
      <c r="W9060"/>
      <c r="X9060"/>
      <c r="Y9060"/>
      <c r="Z9060"/>
      <c r="AA9060"/>
      <c r="AB9060"/>
      <c r="AC9060"/>
      <c r="AD9060"/>
      <c r="AE9060"/>
      <c r="AF9060"/>
      <c r="AG9060"/>
      <c r="AH9060"/>
      <c r="AI9060"/>
      <c r="AJ9060"/>
      <c r="AK9060"/>
      <c r="AL9060"/>
      <c r="AM9060"/>
      <c r="AN9060"/>
      <c r="AO9060"/>
      <c r="AP9060"/>
      <c r="AQ9060"/>
      <c r="AR9060"/>
      <c r="AS9060"/>
      <c r="AT9060"/>
      <c r="AU9060"/>
      <c r="AV9060"/>
      <c r="AW9060"/>
      <c r="AX9060"/>
      <c r="AY9060"/>
      <c r="AZ9060"/>
    </row>
    <row r="9061" spans="1:52">
      <c r="A9061"/>
      <c r="B9061"/>
      <c r="C9061"/>
      <c r="D9061"/>
      <c r="E9061"/>
      <c r="F9061"/>
      <c r="G9061"/>
      <c r="H9061"/>
      <c r="I9061"/>
      <c r="J9061"/>
      <c r="K9061"/>
      <c r="L9061"/>
      <c r="M9061"/>
      <c r="N9061"/>
      <c r="O9061"/>
      <c r="P9061"/>
      <c r="Q9061"/>
      <c r="R9061"/>
      <c r="S9061"/>
      <c r="T9061"/>
      <c r="U9061"/>
      <c r="V9061"/>
      <c r="W9061"/>
      <c r="X9061"/>
      <c r="Y9061"/>
      <c r="Z9061"/>
      <c r="AA9061"/>
      <c r="AB9061"/>
      <c r="AC9061"/>
      <c r="AD9061"/>
      <c r="AE9061"/>
      <c r="AF9061"/>
      <c r="AG9061"/>
      <c r="AH9061"/>
      <c r="AI9061"/>
      <c r="AJ9061"/>
      <c r="AK9061"/>
      <c r="AL9061"/>
      <c r="AM9061"/>
      <c r="AN9061"/>
      <c r="AO9061"/>
      <c r="AP9061"/>
      <c r="AQ9061"/>
      <c r="AR9061"/>
      <c r="AS9061"/>
      <c r="AT9061"/>
      <c r="AU9061"/>
      <c r="AV9061"/>
      <c r="AW9061"/>
      <c r="AX9061"/>
      <c r="AY9061"/>
      <c r="AZ9061"/>
    </row>
    <row r="9062" spans="1:52">
      <c r="A9062"/>
      <c r="B9062"/>
      <c r="C9062"/>
      <c r="D9062"/>
      <c r="E9062"/>
      <c r="F9062"/>
      <c r="G9062"/>
      <c r="H9062"/>
      <c r="I9062"/>
      <c r="J9062"/>
      <c r="K9062"/>
      <c r="L9062"/>
      <c r="M9062"/>
      <c r="N9062"/>
      <c r="O9062"/>
      <c r="P9062"/>
      <c r="Q9062"/>
      <c r="R9062"/>
      <c r="S9062"/>
      <c r="T9062"/>
      <c r="U9062"/>
      <c r="V9062"/>
      <c r="W9062"/>
      <c r="X9062"/>
      <c r="Y9062"/>
      <c r="Z9062"/>
      <c r="AA9062"/>
      <c r="AB9062"/>
      <c r="AC9062"/>
      <c r="AD9062"/>
      <c r="AE9062"/>
      <c r="AF9062"/>
      <c r="AG9062"/>
      <c r="AH9062"/>
      <c r="AI9062"/>
      <c r="AJ9062"/>
      <c r="AK9062"/>
      <c r="AL9062"/>
      <c r="AM9062"/>
      <c r="AN9062"/>
      <c r="AO9062"/>
      <c r="AP9062"/>
      <c r="AQ9062"/>
      <c r="AR9062"/>
      <c r="AS9062"/>
      <c r="AT9062"/>
      <c r="AU9062"/>
      <c r="AV9062"/>
      <c r="AW9062"/>
      <c r="AX9062"/>
      <c r="AY9062"/>
      <c r="AZ9062"/>
    </row>
    <row r="9063" spans="1:52">
      <c r="A9063"/>
      <c r="B9063"/>
      <c r="C9063"/>
      <c r="D9063"/>
      <c r="E9063"/>
      <c r="F9063"/>
      <c r="G9063"/>
      <c r="H9063"/>
      <c r="I9063"/>
      <c r="J9063"/>
      <c r="K9063"/>
      <c r="L9063"/>
      <c r="M9063"/>
      <c r="N9063"/>
      <c r="O9063"/>
      <c r="P9063"/>
      <c r="Q9063"/>
      <c r="R9063"/>
      <c r="S9063"/>
      <c r="T9063"/>
      <c r="U9063"/>
      <c r="V9063"/>
      <c r="W9063"/>
      <c r="X9063"/>
      <c r="Y9063"/>
      <c r="Z9063"/>
      <c r="AA9063"/>
      <c r="AB9063"/>
      <c r="AC9063"/>
      <c r="AD9063"/>
      <c r="AE9063"/>
      <c r="AF9063"/>
      <c r="AG9063"/>
      <c r="AH9063"/>
      <c r="AI9063"/>
      <c r="AJ9063"/>
      <c r="AK9063"/>
      <c r="AL9063"/>
      <c r="AM9063"/>
      <c r="AN9063"/>
      <c r="AO9063"/>
      <c r="AP9063"/>
      <c r="AQ9063"/>
      <c r="AR9063"/>
      <c r="AS9063"/>
      <c r="AT9063"/>
      <c r="AU9063"/>
      <c r="AV9063"/>
      <c r="AW9063"/>
      <c r="AX9063"/>
      <c r="AY9063"/>
      <c r="AZ9063"/>
    </row>
    <row r="9064" spans="1:52">
      <c r="A9064"/>
      <c r="B9064"/>
      <c r="C9064"/>
      <c r="D9064"/>
      <c r="E9064"/>
      <c r="F9064"/>
      <c r="G9064"/>
      <c r="H9064"/>
      <c r="I9064"/>
      <c r="J9064"/>
      <c r="K9064"/>
      <c r="L9064"/>
      <c r="M9064"/>
      <c r="N9064"/>
      <c r="O9064"/>
      <c r="P9064"/>
      <c r="Q9064"/>
      <c r="R9064"/>
      <c r="S9064"/>
      <c r="T9064"/>
      <c r="U9064"/>
      <c r="V9064"/>
      <c r="W9064"/>
      <c r="X9064"/>
      <c r="Y9064"/>
      <c r="Z9064"/>
      <c r="AA9064"/>
      <c r="AB9064"/>
      <c r="AC9064"/>
      <c r="AD9064"/>
      <c r="AE9064"/>
      <c r="AF9064"/>
      <c r="AG9064"/>
      <c r="AH9064"/>
      <c r="AI9064"/>
      <c r="AJ9064"/>
      <c r="AK9064"/>
      <c r="AL9064"/>
      <c r="AM9064"/>
      <c r="AN9064"/>
      <c r="AO9064"/>
      <c r="AP9064"/>
      <c r="AQ9064"/>
      <c r="AR9064"/>
      <c r="AS9064"/>
      <c r="AT9064"/>
      <c r="AU9064"/>
      <c r="AV9064"/>
      <c r="AW9064"/>
      <c r="AX9064"/>
      <c r="AY9064"/>
      <c r="AZ9064"/>
    </row>
    <row r="9065" spans="1:52">
      <c r="A9065"/>
      <c r="B9065"/>
      <c r="C9065"/>
      <c r="D9065"/>
      <c r="E9065"/>
      <c r="F9065"/>
      <c r="G9065"/>
      <c r="H9065"/>
      <c r="I9065"/>
      <c r="J9065"/>
      <c r="K9065"/>
      <c r="L9065"/>
      <c r="M9065"/>
      <c r="N9065"/>
      <c r="O9065"/>
      <c r="P9065"/>
      <c r="Q9065"/>
      <c r="R9065"/>
      <c r="S9065"/>
      <c r="T9065"/>
      <c r="U9065"/>
      <c r="V9065"/>
      <c r="W9065"/>
      <c r="X9065"/>
      <c r="Y9065"/>
      <c r="Z9065"/>
      <c r="AA9065"/>
      <c r="AB9065"/>
      <c r="AC9065"/>
      <c r="AD9065"/>
      <c r="AE9065"/>
      <c r="AF9065"/>
      <c r="AG9065"/>
      <c r="AH9065"/>
      <c r="AI9065"/>
      <c r="AJ9065"/>
      <c r="AK9065"/>
      <c r="AL9065"/>
      <c r="AM9065"/>
      <c r="AN9065"/>
      <c r="AO9065"/>
      <c r="AP9065"/>
      <c r="AQ9065"/>
      <c r="AR9065"/>
      <c r="AS9065"/>
      <c r="AT9065"/>
      <c r="AU9065"/>
      <c r="AV9065"/>
      <c r="AW9065"/>
      <c r="AX9065"/>
      <c r="AY9065"/>
      <c r="AZ9065"/>
    </row>
    <row r="9066" spans="1:52">
      <c r="A9066"/>
      <c r="B9066"/>
      <c r="C9066"/>
      <c r="D9066"/>
      <c r="E9066"/>
      <c r="F9066"/>
      <c r="G9066"/>
      <c r="H9066"/>
      <c r="I9066"/>
      <c r="J9066"/>
      <c r="K9066"/>
      <c r="L9066"/>
      <c r="M9066"/>
      <c r="N9066"/>
      <c r="O9066"/>
      <c r="P9066"/>
      <c r="Q9066"/>
      <c r="R9066"/>
      <c r="S9066"/>
      <c r="T9066"/>
      <c r="U9066"/>
      <c r="V9066"/>
      <c r="W9066"/>
      <c r="X9066"/>
      <c r="Y9066"/>
      <c r="Z9066"/>
      <c r="AA9066"/>
      <c r="AB9066"/>
      <c r="AC9066"/>
      <c r="AD9066"/>
      <c r="AE9066"/>
      <c r="AF9066"/>
      <c r="AG9066"/>
      <c r="AH9066"/>
      <c r="AI9066"/>
      <c r="AJ9066"/>
      <c r="AK9066"/>
      <c r="AL9066"/>
      <c r="AM9066"/>
      <c r="AN9066"/>
      <c r="AO9066"/>
      <c r="AP9066"/>
      <c r="AQ9066"/>
      <c r="AR9066"/>
      <c r="AS9066"/>
      <c r="AT9066"/>
      <c r="AU9066"/>
      <c r="AV9066"/>
      <c r="AW9066"/>
      <c r="AX9066"/>
      <c r="AY9066"/>
      <c r="AZ9066"/>
    </row>
    <row r="9067" spans="1:52">
      <c r="A9067"/>
      <c r="B9067"/>
      <c r="C9067"/>
      <c r="D9067"/>
      <c r="E9067"/>
      <c r="F9067"/>
      <c r="G9067"/>
      <c r="H9067"/>
      <c r="I9067"/>
      <c r="J9067"/>
      <c r="K9067"/>
      <c r="L9067"/>
      <c r="M9067"/>
      <c r="N9067"/>
      <c r="O9067"/>
      <c r="P9067"/>
      <c r="Q9067"/>
      <c r="R9067"/>
      <c r="S9067"/>
      <c r="T9067"/>
      <c r="U9067"/>
      <c r="V9067"/>
      <c r="W9067"/>
      <c r="X9067"/>
      <c r="Y9067"/>
      <c r="Z9067"/>
      <c r="AA9067"/>
      <c r="AB9067"/>
      <c r="AC9067"/>
      <c r="AD9067"/>
      <c r="AE9067"/>
      <c r="AF9067"/>
      <c r="AG9067"/>
      <c r="AH9067"/>
      <c r="AI9067"/>
      <c r="AJ9067"/>
      <c r="AK9067"/>
      <c r="AL9067"/>
      <c r="AM9067"/>
      <c r="AN9067"/>
      <c r="AO9067"/>
      <c r="AP9067"/>
      <c r="AQ9067"/>
      <c r="AR9067"/>
      <c r="AS9067"/>
      <c r="AT9067"/>
      <c r="AU9067"/>
      <c r="AV9067"/>
      <c r="AW9067"/>
      <c r="AX9067"/>
      <c r="AY9067"/>
      <c r="AZ9067"/>
    </row>
    <row r="9068" spans="1:52">
      <c r="A9068"/>
      <c r="B9068"/>
      <c r="C9068"/>
      <c r="D9068"/>
      <c r="E9068"/>
      <c r="F9068"/>
      <c r="G9068"/>
      <c r="H9068"/>
      <c r="I9068"/>
      <c r="J9068"/>
      <c r="K9068"/>
      <c r="L9068"/>
      <c r="M9068"/>
      <c r="N9068"/>
      <c r="O9068"/>
      <c r="P9068"/>
      <c r="Q9068"/>
      <c r="R9068"/>
      <c r="S9068"/>
      <c r="T9068"/>
      <c r="U9068"/>
      <c r="V9068"/>
      <c r="W9068"/>
      <c r="X9068"/>
      <c r="Y9068"/>
      <c r="Z9068"/>
      <c r="AA9068"/>
      <c r="AB9068"/>
      <c r="AC9068"/>
      <c r="AD9068"/>
      <c r="AE9068"/>
      <c r="AF9068"/>
      <c r="AG9068"/>
      <c r="AH9068"/>
      <c r="AI9068"/>
      <c r="AJ9068"/>
      <c r="AK9068"/>
      <c r="AL9068"/>
      <c r="AM9068"/>
      <c r="AN9068"/>
      <c r="AO9068"/>
      <c r="AP9068"/>
      <c r="AQ9068"/>
      <c r="AR9068"/>
      <c r="AS9068"/>
      <c r="AT9068"/>
      <c r="AU9068"/>
      <c r="AV9068"/>
      <c r="AW9068"/>
      <c r="AX9068"/>
      <c r="AY9068"/>
      <c r="AZ9068"/>
    </row>
    <row r="9069" spans="1:52">
      <c r="A9069"/>
      <c r="B9069"/>
      <c r="C9069"/>
      <c r="D9069"/>
      <c r="E9069"/>
      <c r="F9069"/>
      <c r="G9069"/>
      <c r="H9069"/>
      <c r="I9069"/>
      <c r="J9069"/>
      <c r="K9069"/>
      <c r="L9069"/>
      <c r="M9069"/>
      <c r="N9069"/>
      <c r="O9069"/>
      <c r="P9069"/>
      <c r="Q9069"/>
      <c r="R9069"/>
      <c r="S9069"/>
      <c r="T9069"/>
      <c r="U9069"/>
      <c r="V9069"/>
      <c r="W9069"/>
      <c r="X9069"/>
      <c r="Y9069"/>
      <c r="Z9069"/>
      <c r="AA9069"/>
      <c r="AB9069"/>
      <c r="AC9069"/>
      <c r="AD9069"/>
      <c r="AE9069"/>
      <c r="AF9069"/>
      <c r="AG9069"/>
      <c r="AH9069"/>
      <c r="AI9069"/>
      <c r="AJ9069"/>
      <c r="AK9069"/>
      <c r="AL9069"/>
      <c r="AM9069"/>
      <c r="AN9069"/>
      <c r="AO9069"/>
      <c r="AP9069"/>
      <c r="AQ9069"/>
      <c r="AR9069"/>
      <c r="AS9069"/>
      <c r="AT9069"/>
      <c r="AU9069"/>
      <c r="AV9069"/>
      <c r="AW9069"/>
      <c r="AX9069"/>
      <c r="AY9069"/>
      <c r="AZ9069"/>
    </row>
    <row r="9070" spans="1:52">
      <c r="A9070"/>
      <c r="B9070"/>
      <c r="C9070"/>
      <c r="D9070"/>
      <c r="E9070"/>
      <c r="F9070"/>
      <c r="G9070"/>
      <c r="H9070"/>
      <c r="I9070"/>
      <c r="J9070"/>
      <c r="K9070"/>
      <c r="L9070"/>
      <c r="M9070"/>
      <c r="N9070"/>
      <c r="O9070"/>
      <c r="P9070"/>
      <c r="Q9070"/>
      <c r="R9070"/>
      <c r="S9070"/>
      <c r="T9070"/>
      <c r="U9070"/>
      <c r="V9070"/>
      <c r="W9070"/>
      <c r="X9070"/>
      <c r="Y9070"/>
      <c r="Z9070"/>
      <c r="AA9070"/>
      <c r="AB9070"/>
      <c r="AC9070"/>
      <c r="AD9070"/>
      <c r="AE9070"/>
      <c r="AF9070"/>
      <c r="AG9070"/>
      <c r="AH9070"/>
      <c r="AI9070"/>
      <c r="AJ9070"/>
      <c r="AK9070"/>
      <c r="AL9070"/>
      <c r="AM9070"/>
      <c r="AN9070"/>
      <c r="AO9070"/>
      <c r="AP9070"/>
      <c r="AQ9070"/>
      <c r="AR9070"/>
      <c r="AS9070"/>
      <c r="AT9070"/>
      <c r="AU9070"/>
      <c r="AV9070"/>
      <c r="AW9070"/>
      <c r="AX9070"/>
      <c r="AY9070"/>
      <c r="AZ9070"/>
    </row>
    <row r="9071" spans="1:52">
      <c r="A9071"/>
      <c r="B9071"/>
      <c r="C9071"/>
      <c r="D9071"/>
      <c r="E9071"/>
      <c r="F9071"/>
      <c r="G9071"/>
      <c r="H9071"/>
      <c r="I9071"/>
      <c r="J9071"/>
      <c r="K9071"/>
      <c r="L9071"/>
      <c r="M9071"/>
      <c r="N9071"/>
      <c r="O9071"/>
      <c r="P9071"/>
      <c r="Q9071"/>
      <c r="R9071"/>
      <c r="S9071"/>
      <c r="T9071"/>
      <c r="U9071"/>
      <c r="V9071"/>
      <c r="W9071"/>
      <c r="X9071"/>
      <c r="Y9071"/>
      <c r="Z9071"/>
      <c r="AA9071"/>
      <c r="AB9071"/>
      <c r="AC9071"/>
      <c r="AD9071"/>
      <c r="AE9071"/>
      <c r="AF9071"/>
      <c r="AG9071"/>
      <c r="AH9071"/>
      <c r="AI9071"/>
      <c r="AJ9071"/>
      <c r="AK9071"/>
      <c r="AL9071"/>
      <c r="AM9071"/>
      <c r="AN9071"/>
      <c r="AO9071"/>
      <c r="AP9071"/>
      <c r="AQ9071"/>
      <c r="AR9071"/>
      <c r="AS9071"/>
      <c r="AT9071"/>
      <c r="AU9071"/>
      <c r="AV9071"/>
      <c r="AW9071"/>
      <c r="AX9071"/>
      <c r="AY9071"/>
      <c r="AZ9071"/>
    </row>
    <row r="9072" spans="1:52">
      <c r="A9072"/>
      <c r="B9072"/>
      <c r="C9072"/>
      <c r="D9072"/>
      <c r="E9072"/>
      <c r="F9072"/>
      <c r="G9072"/>
      <c r="H9072"/>
      <c r="I9072"/>
      <c r="J9072"/>
      <c r="K9072"/>
      <c r="L9072"/>
      <c r="M9072"/>
      <c r="N9072"/>
      <c r="O9072"/>
      <c r="P9072"/>
      <c r="Q9072"/>
      <c r="R9072"/>
      <c r="S9072"/>
      <c r="T9072"/>
      <c r="U9072"/>
      <c r="V9072"/>
      <c r="W9072"/>
      <c r="X9072"/>
      <c r="Y9072"/>
      <c r="Z9072"/>
      <c r="AA9072"/>
      <c r="AB9072"/>
      <c r="AC9072"/>
      <c r="AD9072"/>
      <c r="AE9072"/>
      <c r="AF9072"/>
      <c r="AG9072"/>
      <c r="AH9072"/>
      <c r="AI9072"/>
      <c r="AJ9072"/>
      <c r="AK9072"/>
      <c r="AL9072"/>
      <c r="AM9072"/>
      <c r="AN9072"/>
      <c r="AO9072"/>
      <c r="AP9072"/>
      <c r="AQ9072"/>
      <c r="AR9072"/>
      <c r="AS9072"/>
      <c r="AT9072"/>
      <c r="AU9072"/>
      <c r="AV9072"/>
      <c r="AW9072"/>
      <c r="AX9072"/>
      <c r="AY9072"/>
      <c r="AZ9072"/>
    </row>
    <row r="9073" spans="1:52">
      <c r="A9073"/>
      <c r="B9073"/>
      <c r="C9073"/>
      <c r="D9073"/>
      <c r="E9073"/>
      <c r="F9073"/>
      <c r="G9073"/>
      <c r="H9073"/>
      <c r="I9073"/>
      <c r="J9073"/>
      <c r="K9073"/>
      <c r="L9073"/>
      <c r="M9073"/>
      <c r="N9073"/>
      <c r="O9073"/>
      <c r="P9073"/>
      <c r="Q9073"/>
      <c r="R9073"/>
      <c r="S9073"/>
      <c r="T9073"/>
      <c r="U9073"/>
      <c r="V9073"/>
      <c r="W9073"/>
      <c r="X9073"/>
      <c r="Y9073"/>
      <c r="Z9073"/>
      <c r="AA9073"/>
      <c r="AB9073"/>
      <c r="AC9073"/>
      <c r="AD9073"/>
      <c r="AE9073"/>
      <c r="AF9073"/>
      <c r="AG9073"/>
      <c r="AH9073"/>
      <c r="AI9073"/>
      <c r="AJ9073"/>
      <c r="AK9073"/>
      <c r="AL9073"/>
      <c r="AM9073"/>
      <c r="AN9073"/>
      <c r="AO9073"/>
      <c r="AP9073"/>
      <c r="AQ9073"/>
      <c r="AR9073"/>
      <c r="AS9073"/>
      <c r="AT9073"/>
      <c r="AU9073"/>
      <c r="AV9073"/>
      <c r="AW9073"/>
      <c r="AX9073"/>
      <c r="AY9073"/>
      <c r="AZ9073"/>
    </row>
    <row r="9074" spans="1:52">
      <c r="A9074"/>
      <c r="B9074"/>
      <c r="C9074"/>
      <c r="D9074"/>
      <c r="E9074"/>
      <c r="F9074"/>
      <c r="G9074"/>
      <c r="H9074"/>
      <c r="I9074"/>
      <c r="J9074"/>
      <c r="K9074"/>
      <c r="L9074"/>
      <c r="M9074"/>
      <c r="N9074"/>
      <c r="O9074"/>
      <c r="P9074"/>
      <c r="Q9074"/>
      <c r="R9074"/>
      <c r="S9074"/>
      <c r="T9074"/>
      <c r="U9074"/>
      <c r="V9074"/>
      <c r="W9074"/>
      <c r="X9074"/>
      <c r="Y9074"/>
      <c r="Z9074"/>
      <c r="AA9074"/>
      <c r="AB9074"/>
      <c r="AC9074"/>
      <c r="AD9074"/>
      <c r="AE9074"/>
      <c r="AF9074"/>
      <c r="AG9074"/>
      <c r="AH9074"/>
      <c r="AI9074"/>
      <c r="AJ9074"/>
      <c r="AK9074"/>
      <c r="AL9074"/>
      <c r="AM9074"/>
      <c r="AN9074"/>
      <c r="AO9074"/>
      <c r="AP9074"/>
      <c r="AQ9074"/>
      <c r="AR9074"/>
      <c r="AS9074"/>
      <c r="AT9074"/>
      <c r="AU9074"/>
      <c r="AV9074"/>
      <c r="AW9074"/>
      <c r="AX9074"/>
      <c r="AY9074"/>
      <c r="AZ9074"/>
    </row>
    <row r="9075" spans="1:52">
      <c r="A9075"/>
      <c r="B9075"/>
      <c r="C9075"/>
      <c r="D9075"/>
      <c r="E9075"/>
      <c r="F9075"/>
      <c r="G9075"/>
      <c r="H9075"/>
      <c r="I9075"/>
      <c r="J9075"/>
      <c r="K9075"/>
      <c r="L9075"/>
      <c r="M9075"/>
      <c r="N9075"/>
      <c r="O9075"/>
      <c r="P9075"/>
      <c r="Q9075"/>
      <c r="R9075"/>
      <c r="S9075"/>
      <c r="T9075"/>
      <c r="U9075"/>
      <c r="V9075"/>
      <c r="W9075"/>
      <c r="X9075"/>
      <c r="Y9075"/>
      <c r="Z9075"/>
      <c r="AA9075"/>
      <c r="AB9075"/>
      <c r="AC9075"/>
      <c r="AD9075"/>
      <c r="AE9075"/>
      <c r="AF9075"/>
      <c r="AG9075"/>
      <c r="AH9075"/>
      <c r="AI9075"/>
      <c r="AJ9075"/>
      <c r="AK9075"/>
      <c r="AL9075"/>
      <c r="AM9075"/>
      <c r="AN9075"/>
      <c r="AO9075"/>
      <c r="AP9075"/>
      <c r="AQ9075"/>
      <c r="AR9075"/>
      <c r="AS9075"/>
      <c r="AT9075"/>
      <c r="AU9075"/>
      <c r="AV9075"/>
      <c r="AW9075"/>
      <c r="AX9075"/>
      <c r="AY9075"/>
      <c r="AZ9075"/>
    </row>
    <row r="9076" spans="1:52">
      <c r="A9076"/>
      <c r="B9076"/>
      <c r="C9076"/>
      <c r="D9076"/>
      <c r="E9076"/>
      <c r="F9076"/>
      <c r="G9076"/>
      <c r="H9076"/>
      <c r="I9076"/>
      <c r="J9076"/>
      <c r="K9076"/>
      <c r="L9076"/>
      <c r="M9076"/>
      <c r="N9076"/>
      <c r="O9076"/>
      <c r="P9076"/>
      <c r="Q9076"/>
      <c r="R9076"/>
      <c r="S9076"/>
      <c r="T9076"/>
      <c r="U9076"/>
      <c r="V9076"/>
      <c r="W9076"/>
      <c r="X9076"/>
      <c r="Y9076"/>
      <c r="Z9076"/>
      <c r="AA9076"/>
      <c r="AB9076"/>
      <c r="AC9076"/>
      <c r="AD9076"/>
      <c r="AE9076"/>
      <c r="AF9076"/>
      <c r="AG9076"/>
      <c r="AH9076"/>
      <c r="AI9076"/>
      <c r="AJ9076"/>
      <c r="AK9076"/>
      <c r="AL9076"/>
      <c r="AM9076"/>
      <c r="AN9076"/>
      <c r="AO9076"/>
      <c r="AP9076"/>
      <c r="AQ9076"/>
      <c r="AR9076"/>
      <c r="AS9076"/>
      <c r="AT9076"/>
      <c r="AU9076"/>
      <c r="AV9076"/>
      <c r="AW9076"/>
      <c r="AX9076"/>
      <c r="AY9076"/>
      <c r="AZ9076"/>
    </row>
    <row r="9077" spans="1:52">
      <c r="A9077"/>
      <c r="B9077"/>
      <c r="C9077"/>
      <c r="D9077"/>
      <c r="E9077"/>
      <c r="F9077"/>
      <c r="G9077"/>
      <c r="H9077"/>
      <c r="I9077"/>
      <c r="J9077"/>
      <c r="K9077"/>
      <c r="L9077"/>
      <c r="M9077"/>
      <c r="N9077"/>
      <c r="O9077"/>
      <c r="P9077"/>
      <c r="Q9077"/>
      <c r="R9077"/>
      <c r="S9077"/>
      <c r="T9077"/>
      <c r="U9077"/>
      <c r="V9077"/>
      <c r="W9077"/>
      <c r="X9077"/>
      <c r="Y9077"/>
      <c r="Z9077"/>
      <c r="AA9077"/>
      <c r="AB9077"/>
      <c r="AC9077"/>
      <c r="AD9077"/>
      <c r="AE9077"/>
      <c r="AF9077"/>
      <c r="AG9077"/>
      <c r="AH9077"/>
      <c r="AI9077"/>
      <c r="AJ9077"/>
      <c r="AK9077"/>
      <c r="AL9077"/>
      <c r="AM9077"/>
      <c r="AN9077"/>
      <c r="AO9077"/>
      <c r="AP9077"/>
      <c r="AQ9077"/>
      <c r="AR9077"/>
      <c r="AS9077"/>
      <c r="AT9077"/>
      <c r="AU9077"/>
      <c r="AV9077"/>
      <c r="AW9077"/>
      <c r="AX9077"/>
      <c r="AY9077"/>
      <c r="AZ9077"/>
    </row>
    <row r="9078" spans="1:52">
      <c r="A9078"/>
      <c r="B9078"/>
      <c r="C9078"/>
      <c r="D9078"/>
      <c r="E9078"/>
      <c r="F9078"/>
      <c r="G9078"/>
      <c r="H9078"/>
      <c r="I9078"/>
      <c r="J9078"/>
      <c r="K9078"/>
      <c r="L9078"/>
      <c r="M9078"/>
      <c r="N9078"/>
      <c r="O9078"/>
      <c r="P9078"/>
      <c r="Q9078"/>
      <c r="R9078"/>
      <c r="S9078"/>
      <c r="T9078"/>
      <c r="U9078"/>
      <c r="V9078"/>
      <c r="W9078"/>
      <c r="X9078"/>
      <c r="Y9078"/>
      <c r="Z9078"/>
      <c r="AA9078"/>
      <c r="AB9078"/>
      <c r="AC9078"/>
      <c r="AD9078"/>
      <c r="AE9078"/>
      <c r="AF9078"/>
      <c r="AG9078"/>
      <c r="AH9078"/>
      <c r="AI9078"/>
      <c r="AJ9078"/>
      <c r="AK9078"/>
      <c r="AL9078"/>
      <c r="AM9078"/>
      <c r="AN9078"/>
      <c r="AO9078"/>
      <c r="AP9078"/>
      <c r="AQ9078"/>
      <c r="AR9078"/>
      <c r="AS9078"/>
      <c r="AT9078"/>
      <c r="AU9078"/>
      <c r="AV9078"/>
      <c r="AW9078"/>
      <c r="AX9078"/>
      <c r="AY9078"/>
      <c r="AZ9078"/>
    </row>
    <row r="9079" spans="1:52">
      <c r="A9079"/>
      <c r="B9079"/>
      <c r="C9079"/>
      <c r="D9079"/>
      <c r="E9079"/>
      <c r="F9079"/>
      <c r="G9079"/>
      <c r="H9079"/>
      <c r="I9079"/>
      <c r="J9079"/>
      <c r="K9079"/>
      <c r="L9079"/>
      <c r="M9079"/>
      <c r="N9079"/>
      <c r="O9079"/>
      <c r="P9079"/>
      <c r="Q9079"/>
      <c r="R9079"/>
      <c r="S9079"/>
      <c r="T9079"/>
      <c r="U9079"/>
      <c r="V9079"/>
      <c r="W9079"/>
      <c r="X9079"/>
      <c r="Y9079"/>
      <c r="Z9079"/>
      <c r="AA9079"/>
      <c r="AB9079"/>
      <c r="AC9079"/>
      <c r="AD9079"/>
      <c r="AE9079"/>
      <c r="AF9079"/>
      <c r="AG9079"/>
      <c r="AH9079"/>
      <c r="AI9079"/>
      <c r="AJ9079"/>
      <c r="AK9079"/>
      <c r="AL9079"/>
      <c r="AM9079"/>
      <c r="AN9079"/>
      <c r="AO9079"/>
      <c r="AP9079"/>
      <c r="AQ9079"/>
      <c r="AR9079"/>
      <c r="AS9079"/>
      <c r="AT9079"/>
      <c r="AU9079"/>
      <c r="AV9079"/>
      <c r="AW9079"/>
      <c r="AX9079"/>
      <c r="AY9079"/>
      <c r="AZ9079"/>
    </row>
    <row r="9080" spans="1:52">
      <c r="A9080"/>
      <c r="B9080"/>
      <c r="C9080"/>
      <c r="D9080"/>
      <c r="E9080"/>
      <c r="F9080"/>
      <c r="G9080"/>
      <c r="H9080"/>
      <c r="I9080"/>
      <c r="J9080"/>
      <c r="K9080"/>
      <c r="L9080"/>
      <c r="M9080"/>
      <c r="N9080"/>
      <c r="O9080"/>
      <c r="P9080"/>
      <c r="Q9080"/>
      <c r="R9080"/>
      <c r="S9080"/>
      <c r="T9080"/>
      <c r="U9080"/>
      <c r="V9080"/>
      <c r="W9080"/>
      <c r="X9080"/>
      <c r="Y9080"/>
      <c r="Z9080"/>
      <c r="AA9080"/>
      <c r="AB9080"/>
      <c r="AC9080"/>
      <c r="AD9080"/>
      <c r="AE9080"/>
      <c r="AF9080"/>
      <c r="AG9080"/>
      <c r="AH9080"/>
      <c r="AI9080"/>
      <c r="AJ9080"/>
      <c r="AK9080"/>
      <c r="AL9080"/>
      <c r="AM9080"/>
      <c r="AN9080"/>
      <c r="AO9080"/>
      <c r="AP9080"/>
      <c r="AQ9080"/>
      <c r="AR9080"/>
      <c r="AS9080"/>
      <c r="AT9080"/>
      <c r="AU9080"/>
      <c r="AV9080"/>
      <c r="AW9080"/>
      <c r="AX9080"/>
      <c r="AY9080"/>
      <c r="AZ9080"/>
    </row>
    <row r="9081" spans="1:52">
      <c r="A9081"/>
      <c r="B9081"/>
      <c r="C9081"/>
      <c r="D9081"/>
      <c r="E9081"/>
      <c r="F9081"/>
      <c r="G9081"/>
      <c r="H9081"/>
      <c r="I9081"/>
      <c r="J9081"/>
      <c r="K9081"/>
      <c r="L9081"/>
      <c r="M9081"/>
      <c r="N9081"/>
      <c r="O9081"/>
      <c r="P9081"/>
      <c r="Q9081"/>
      <c r="R9081"/>
      <c r="S9081"/>
      <c r="T9081"/>
      <c r="U9081"/>
      <c r="V9081"/>
      <c r="W9081"/>
      <c r="X9081"/>
      <c r="Y9081"/>
      <c r="Z9081"/>
      <c r="AA9081"/>
      <c r="AB9081"/>
      <c r="AC9081"/>
      <c r="AD9081"/>
      <c r="AE9081"/>
      <c r="AF9081"/>
      <c r="AG9081"/>
      <c r="AH9081"/>
      <c r="AI9081"/>
      <c r="AJ9081"/>
      <c r="AK9081"/>
      <c r="AL9081"/>
      <c r="AM9081"/>
      <c r="AN9081"/>
      <c r="AO9081"/>
      <c r="AP9081"/>
      <c r="AQ9081"/>
      <c r="AR9081"/>
      <c r="AS9081"/>
      <c r="AT9081"/>
      <c r="AU9081"/>
      <c r="AV9081"/>
      <c r="AW9081"/>
      <c r="AX9081"/>
      <c r="AY9081"/>
      <c r="AZ9081"/>
    </row>
    <row r="9082" spans="1:52">
      <c r="A9082"/>
      <c r="B9082"/>
      <c r="C9082"/>
      <c r="D9082"/>
      <c r="E9082"/>
      <c r="F9082"/>
      <c r="G9082"/>
      <c r="H9082"/>
      <c r="I9082"/>
      <c r="J9082"/>
      <c r="K9082"/>
      <c r="L9082"/>
      <c r="M9082"/>
      <c r="N9082"/>
      <c r="O9082"/>
      <c r="P9082"/>
      <c r="Q9082"/>
      <c r="R9082"/>
      <c r="S9082"/>
      <c r="T9082"/>
      <c r="U9082"/>
      <c r="V9082"/>
      <c r="W9082"/>
      <c r="X9082"/>
      <c r="Y9082"/>
      <c r="Z9082"/>
      <c r="AA9082"/>
      <c r="AB9082"/>
      <c r="AC9082"/>
      <c r="AD9082"/>
      <c r="AE9082"/>
      <c r="AF9082"/>
      <c r="AG9082"/>
      <c r="AH9082"/>
      <c r="AI9082"/>
      <c r="AJ9082"/>
      <c r="AK9082"/>
      <c r="AL9082"/>
      <c r="AM9082"/>
      <c r="AN9082"/>
      <c r="AO9082"/>
      <c r="AP9082"/>
      <c r="AQ9082"/>
      <c r="AR9082"/>
      <c r="AS9082"/>
      <c r="AT9082"/>
      <c r="AU9082"/>
      <c r="AV9082"/>
      <c r="AW9082"/>
      <c r="AX9082"/>
      <c r="AY9082"/>
      <c r="AZ9082"/>
    </row>
    <row r="9083" spans="1:52">
      <c r="A9083"/>
      <c r="B9083"/>
      <c r="C9083"/>
      <c r="D9083"/>
      <c r="E9083"/>
      <c r="F9083"/>
      <c r="G9083"/>
      <c r="H9083"/>
      <c r="I9083"/>
      <c r="J9083"/>
      <c r="K9083"/>
      <c r="L9083"/>
      <c r="M9083"/>
      <c r="N9083"/>
      <c r="O9083"/>
      <c r="P9083"/>
      <c r="Q9083"/>
      <c r="R9083"/>
      <c r="S9083"/>
      <c r="T9083"/>
      <c r="U9083"/>
      <c r="V9083"/>
      <c r="W9083"/>
      <c r="X9083"/>
      <c r="Y9083"/>
      <c r="Z9083"/>
      <c r="AA9083"/>
      <c r="AB9083"/>
      <c r="AC9083"/>
      <c r="AD9083"/>
      <c r="AE9083"/>
      <c r="AF9083"/>
      <c r="AG9083"/>
      <c r="AH9083"/>
      <c r="AI9083"/>
      <c r="AJ9083"/>
      <c r="AK9083"/>
      <c r="AL9083"/>
      <c r="AM9083"/>
      <c r="AN9083"/>
      <c r="AO9083"/>
      <c r="AP9083"/>
      <c r="AQ9083"/>
      <c r="AR9083"/>
      <c r="AS9083"/>
      <c r="AT9083"/>
      <c r="AU9083"/>
      <c r="AV9083"/>
      <c r="AW9083"/>
      <c r="AX9083"/>
      <c r="AY9083"/>
      <c r="AZ9083"/>
    </row>
    <row r="9084" spans="1:52">
      <c r="A9084"/>
      <c r="B9084"/>
      <c r="C9084"/>
      <c r="D9084"/>
      <c r="E9084"/>
      <c r="F9084"/>
      <c r="G9084"/>
      <c r="H9084"/>
      <c r="I9084"/>
      <c r="J9084"/>
      <c r="K9084"/>
      <c r="L9084"/>
      <c r="M9084"/>
      <c r="N9084"/>
      <c r="O9084"/>
      <c r="P9084"/>
      <c r="Q9084"/>
      <c r="R9084"/>
      <c r="S9084"/>
      <c r="T9084"/>
      <c r="U9084"/>
      <c r="V9084"/>
      <c r="W9084"/>
      <c r="X9084"/>
      <c r="Y9084"/>
      <c r="Z9084"/>
      <c r="AA9084"/>
      <c r="AB9084"/>
      <c r="AC9084"/>
      <c r="AD9084"/>
      <c r="AE9084"/>
      <c r="AF9084"/>
      <c r="AG9084"/>
      <c r="AH9084"/>
      <c r="AI9084"/>
      <c r="AJ9084"/>
      <c r="AK9084"/>
      <c r="AL9084"/>
      <c r="AM9084"/>
      <c r="AN9084"/>
      <c r="AO9084"/>
      <c r="AP9084"/>
      <c r="AQ9084"/>
      <c r="AR9084"/>
      <c r="AS9084"/>
      <c r="AT9084"/>
      <c r="AU9084"/>
      <c r="AV9084"/>
      <c r="AW9084"/>
      <c r="AX9084"/>
      <c r="AY9084"/>
      <c r="AZ9084"/>
    </row>
    <row r="9085" spans="1:52">
      <c r="A9085"/>
      <c r="B9085"/>
      <c r="C9085"/>
      <c r="D9085"/>
      <c r="E9085"/>
      <c r="F9085"/>
      <c r="G9085"/>
      <c r="H9085"/>
      <c r="I9085"/>
      <c r="J9085"/>
      <c r="K9085"/>
      <c r="L9085"/>
      <c r="M9085"/>
      <c r="N9085"/>
      <c r="O9085"/>
      <c r="P9085"/>
      <c r="Q9085"/>
      <c r="R9085"/>
      <c r="S9085"/>
      <c r="T9085"/>
      <c r="U9085"/>
      <c r="V9085"/>
      <c r="W9085"/>
      <c r="X9085"/>
      <c r="Y9085"/>
      <c r="Z9085"/>
      <c r="AA9085"/>
      <c r="AB9085"/>
      <c r="AC9085"/>
      <c r="AD9085"/>
      <c r="AE9085"/>
      <c r="AF9085"/>
      <c r="AG9085"/>
      <c r="AH9085"/>
      <c r="AI9085"/>
      <c r="AJ9085"/>
      <c r="AK9085"/>
      <c r="AL9085"/>
      <c r="AM9085"/>
      <c r="AN9085"/>
      <c r="AO9085"/>
      <c r="AP9085"/>
      <c r="AQ9085"/>
      <c r="AR9085"/>
      <c r="AS9085"/>
      <c r="AT9085"/>
      <c r="AU9085"/>
      <c r="AV9085"/>
      <c r="AW9085"/>
      <c r="AX9085"/>
      <c r="AY9085"/>
      <c r="AZ9085"/>
    </row>
    <row r="9086" spans="1:52">
      <c r="A9086"/>
      <c r="B9086"/>
      <c r="C9086"/>
      <c r="D9086"/>
      <c r="E9086"/>
      <c r="F9086"/>
      <c r="G9086"/>
      <c r="H9086"/>
      <c r="I9086"/>
      <c r="J9086"/>
      <c r="K9086"/>
      <c r="L9086"/>
      <c r="M9086"/>
      <c r="N9086"/>
      <c r="O9086"/>
      <c r="P9086"/>
      <c r="Q9086"/>
      <c r="R9086"/>
      <c r="S9086"/>
      <c r="T9086"/>
      <c r="U9086"/>
      <c r="V9086"/>
      <c r="W9086"/>
      <c r="X9086"/>
      <c r="Y9086"/>
      <c r="Z9086"/>
      <c r="AA9086"/>
      <c r="AB9086"/>
      <c r="AC9086"/>
      <c r="AD9086"/>
      <c r="AE9086"/>
      <c r="AF9086"/>
      <c r="AG9086"/>
      <c r="AH9086"/>
      <c r="AI9086"/>
      <c r="AJ9086"/>
      <c r="AK9086"/>
      <c r="AL9086"/>
      <c r="AM9086"/>
      <c r="AN9086"/>
      <c r="AO9086"/>
      <c r="AP9086"/>
      <c r="AQ9086"/>
      <c r="AR9086"/>
      <c r="AS9086"/>
      <c r="AT9086"/>
      <c r="AU9086"/>
      <c r="AV9086"/>
      <c r="AW9086"/>
      <c r="AX9086"/>
      <c r="AY9086"/>
      <c r="AZ9086"/>
    </row>
    <row r="9087" spans="1:52">
      <c r="A9087"/>
      <c r="B9087"/>
      <c r="C9087"/>
      <c r="D9087"/>
      <c r="E9087"/>
      <c r="F9087"/>
      <c r="G9087"/>
      <c r="H9087"/>
      <c r="I9087"/>
      <c r="J9087"/>
      <c r="K9087"/>
      <c r="L9087"/>
      <c r="M9087"/>
      <c r="N9087"/>
      <c r="O9087"/>
      <c r="P9087"/>
      <c r="Q9087"/>
      <c r="R9087"/>
      <c r="S9087"/>
      <c r="T9087"/>
      <c r="U9087"/>
      <c r="V9087"/>
      <c r="W9087"/>
      <c r="X9087"/>
      <c r="Y9087"/>
      <c r="Z9087"/>
      <c r="AA9087"/>
      <c r="AB9087"/>
      <c r="AC9087"/>
      <c r="AD9087"/>
      <c r="AE9087"/>
      <c r="AF9087"/>
      <c r="AG9087"/>
      <c r="AH9087"/>
      <c r="AI9087"/>
      <c r="AJ9087"/>
      <c r="AK9087"/>
      <c r="AL9087"/>
      <c r="AM9087"/>
      <c r="AN9087"/>
      <c r="AO9087"/>
      <c r="AP9087"/>
      <c r="AQ9087"/>
      <c r="AR9087"/>
      <c r="AS9087"/>
      <c r="AT9087"/>
      <c r="AU9087"/>
      <c r="AV9087"/>
      <c r="AW9087"/>
      <c r="AX9087"/>
      <c r="AY9087"/>
      <c r="AZ9087"/>
    </row>
    <row r="9088" spans="1:52">
      <c r="A9088"/>
      <c r="B9088"/>
      <c r="C9088"/>
      <c r="D9088"/>
      <c r="E9088"/>
      <c r="F9088"/>
      <c r="G9088"/>
      <c r="H9088"/>
      <c r="I9088"/>
      <c r="J9088"/>
      <c r="K9088"/>
      <c r="L9088"/>
      <c r="M9088"/>
      <c r="N9088"/>
      <c r="O9088"/>
      <c r="P9088"/>
      <c r="Q9088"/>
      <c r="R9088"/>
      <c r="S9088"/>
      <c r="T9088"/>
      <c r="U9088"/>
      <c r="V9088"/>
      <c r="W9088"/>
      <c r="X9088"/>
      <c r="Y9088"/>
      <c r="Z9088"/>
      <c r="AA9088"/>
      <c r="AB9088"/>
      <c r="AC9088"/>
      <c r="AD9088"/>
      <c r="AE9088"/>
      <c r="AF9088"/>
      <c r="AG9088"/>
      <c r="AH9088"/>
      <c r="AI9088"/>
      <c r="AJ9088"/>
      <c r="AK9088"/>
      <c r="AL9088"/>
      <c r="AM9088"/>
      <c r="AN9088"/>
      <c r="AO9088"/>
      <c r="AP9088"/>
      <c r="AQ9088"/>
      <c r="AR9088"/>
      <c r="AS9088"/>
      <c r="AT9088"/>
      <c r="AU9088"/>
      <c r="AV9088"/>
      <c r="AW9088"/>
      <c r="AX9088"/>
      <c r="AY9088"/>
      <c r="AZ9088"/>
    </row>
    <row r="9089" spans="1:52">
      <c r="A9089"/>
      <c r="B9089"/>
      <c r="C9089"/>
      <c r="D9089"/>
      <c r="E9089"/>
      <c r="F9089"/>
      <c r="G9089"/>
      <c r="H9089"/>
      <c r="I9089"/>
      <c r="J9089"/>
      <c r="K9089"/>
      <c r="L9089"/>
      <c r="M9089"/>
      <c r="N9089"/>
      <c r="O9089"/>
      <c r="P9089"/>
      <c r="Q9089"/>
      <c r="R9089"/>
      <c r="S9089"/>
      <c r="T9089"/>
      <c r="U9089"/>
      <c r="V9089"/>
      <c r="W9089"/>
      <c r="X9089"/>
      <c r="Y9089"/>
      <c r="Z9089"/>
      <c r="AA9089"/>
      <c r="AB9089"/>
      <c r="AC9089"/>
      <c r="AD9089"/>
      <c r="AE9089"/>
      <c r="AF9089"/>
      <c r="AG9089"/>
      <c r="AH9089"/>
      <c r="AI9089"/>
      <c r="AJ9089"/>
      <c r="AK9089"/>
      <c r="AL9089"/>
      <c r="AM9089"/>
      <c r="AN9089"/>
      <c r="AO9089"/>
      <c r="AP9089"/>
      <c r="AQ9089"/>
      <c r="AR9089"/>
      <c r="AS9089"/>
      <c r="AT9089"/>
      <c r="AU9089"/>
      <c r="AV9089"/>
      <c r="AW9089"/>
      <c r="AX9089"/>
      <c r="AY9089"/>
      <c r="AZ9089"/>
    </row>
    <row r="9090" spans="1:52">
      <c r="A9090"/>
      <c r="B9090"/>
      <c r="C9090"/>
      <c r="D9090"/>
      <c r="E9090"/>
      <c r="F9090"/>
      <c r="G9090"/>
      <c r="H9090"/>
      <c r="I9090"/>
      <c r="J9090"/>
      <c r="K9090"/>
      <c r="L9090"/>
      <c r="M9090"/>
      <c r="N9090"/>
      <c r="O9090"/>
      <c r="P9090"/>
      <c r="Q9090"/>
      <c r="R9090"/>
      <c r="S9090"/>
      <c r="T9090"/>
      <c r="U9090"/>
      <c r="V9090"/>
      <c r="W9090"/>
      <c r="X9090"/>
      <c r="Y9090"/>
      <c r="Z9090"/>
      <c r="AA9090"/>
      <c r="AB9090"/>
      <c r="AC9090"/>
      <c r="AD9090"/>
      <c r="AE9090"/>
      <c r="AF9090"/>
      <c r="AG9090"/>
      <c r="AH9090"/>
      <c r="AI9090"/>
      <c r="AJ9090"/>
      <c r="AK9090"/>
      <c r="AL9090"/>
      <c r="AM9090"/>
      <c r="AN9090"/>
      <c r="AO9090"/>
      <c r="AP9090"/>
      <c r="AQ9090"/>
      <c r="AR9090"/>
      <c r="AS9090"/>
      <c r="AT9090"/>
      <c r="AU9090"/>
      <c r="AV9090"/>
      <c r="AW9090"/>
      <c r="AX9090"/>
      <c r="AY9090"/>
      <c r="AZ9090"/>
    </row>
    <row r="9091" spans="1:52">
      <c r="A9091"/>
      <c r="B9091"/>
      <c r="C9091"/>
      <c r="D9091"/>
      <c r="E9091"/>
      <c r="F9091"/>
      <c r="G9091"/>
      <c r="H9091"/>
      <c r="I9091"/>
      <c r="J9091"/>
      <c r="K9091"/>
      <c r="L9091"/>
      <c r="M9091"/>
      <c r="N9091"/>
      <c r="O9091"/>
      <c r="P9091"/>
      <c r="Q9091"/>
      <c r="R9091"/>
      <c r="S9091"/>
      <c r="T9091"/>
      <c r="U9091"/>
      <c r="V9091"/>
      <c r="W9091"/>
      <c r="X9091"/>
      <c r="Y9091"/>
      <c r="Z9091"/>
      <c r="AA9091"/>
      <c r="AB9091"/>
      <c r="AC9091"/>
      <c r="AD9091"/>
      <c r="AE9091"/>
      <c r="AF9091"/>
      <c r="AG9091"/>
      <c r="AH9091"/>
      <c r="AI9091"/>
      <c r="AJ9091"/>
      <c r="AK9091"/>
      <c r="AL9091"/>
      <c r="AM9091"/>
      <c r="AN9091"/>
      <c r="AO9091"/>
      <c r="AP9091"/>
      <c r="AQ9091"/>
      <c r="AR9091"/>
      <c r="AS9091"/>
      <c r="AT9091"/>
      <c r="AU9091"/>
      <c r="AV9091"/>
      <c r="AW9091"/>
      <c r="AX9091"/>
      <c r="AY9091"/>
      <c r="AZ9091"/>
    </row>
    <row r="9092" spans="1:52">
      <c r="A9092"/>
      <c r="B9092"/>
      <c r="C9092"/>
      <c r="D9092"/>
      <c r="E9092"/>
      <c r="F9092"/>
      <c r="G9092"/>
      <c r="H9092"/>
      <c r="I9092"/>
      <c r="J9092"/>
      <c r="K9092"/>
      <c r="L9092"/>
      <c r="M9092"/>
      <c r="N9092"/>
      <c r="O9092"/>
      <c r="P9092"/>
      <c r="Q9092"/>
      <c r="R9092"/>
      <c r="S9092"/>
      <c r="T9092"/>
      <c r="U9092"/>
      <c r="V9092"/>
      <c r="W9092"/>
      <c r="X9092"/>
      <c r="Y9092"/>
      <c r="Z9092"/>
      <c r="AA9092"/>
      <c r="AB9092"/>
      <c r="AC9092"/>
      <c r="AD9092"/>
      <c r="AE9092"/>
      <c r="AF9092"/>
      <c r="AG9092"/>
      <c r="AH9092"/>
      <c r="AI9092"/>
      <c r="AJ9092"/>
      <c r="AK9092"/>
      <c r="AL9092"/>
      <c r="AM9092"/>
      <c r="AN9092"/>
      <c r="AO9092"/>
      <c r="AP9092"/>
      <c r="AQ9092"/>
      <c r="AR9092"/>
      <c r="AS9092"/>
      <c r="AT9092"/>
      <c r="AU9092"/>
      <c r="AV9092"/>
      <c r="AW9092"/>
      <c r="AX9092"/>
      <c r="AY9092"/>
      <c r="AZ9092"/>
    </row>
    <row r="9093" spans="1:52">
      <c r="A9093"/>
      <c r="B9093"/>
      <c r="C9093"/>
      <c r="D9093"/>
      <c r="E9093"/>
      <c r="F9093"/>
      <c r="G9093"/>
      <c r="H9093"/>
      <c r="I9093"/>
      <c r="J9093"/>
      <c r="K9093"/>
      <c r="L9093"/>
      <c r="M9093"/>
      <c r="N9093"/>
      <c r="O9093"/>
      <c r="P9093"/>
      <c r="Q9093"/>
      <c r="R9093"/>
      <c r="S9093"/>
      <c r="T9093"/>
      <c r="U9093"/>
      <c r="V9093"/>
      <c r="W9093"/>
      <c r="X9093"/>
      <c r="Y9093"/>
      <c r="Z9093"/>
      <c r="AA9093"/>
      <c r="AB9093"/>
      <c r="AC9093"/>
      <c r="AD9093"/>
      <c r="AE9093"/>
      <c r="AF9093"/>
      <c r="AG9093"/>
      <c r="AH9093"/>
      <c r="AI9093"/>
      <c r="AJ9093"/>
      <c r="AK9093"/>
      <c r="AL9093"/>
      <c r="AM9093"/>
      <c r="AN9093"/>
      <c r="AO9093"/>
      <c r="AP9093"/>
      <c r="AQ9093"/>
      <c r="AR9093"/>
      <c r="AS9093"/>
      <c r="AT9093"/>
      <c r="AU9093"/>
      <c r="AV9093"/>
      <c r="AW9093"/>
      <c r="AX9093"/>
      <c r="AY9093"/>
      <c r="AZ9093"/>
    </row>
    <row r="9094" spans="1:52">
      <c r="A9094"/>
      <c r="B9094"/>
      <c r="C9094"/>
      <c r="D9094"/>
      <c r="E9094"/>
      <c r="F9094"/>
      <c r="G9094"/>
      <c r="H9094"/>
      <c r="I9094"/>
      <c r="J9094"/>
      <c r="K9094"/>
      <c r="L9094"/>
      <c r="M9094"/>
      <c r="N9094"/>
      <c r="O9094"/>
      <c r="P9094"/>
      <c r="Q9094"/>
      <c r="R9094"/>
      <c r="S9094"/>
      <c r="T9094"/>
      <c r="U9094"/>
      <c r="V9094"/>
      <c r="W9094"/>
      <c r="X9094"/>
      <c r="Y9094"/>
      <c r="Z9094"/>
      <c r="AA9094"/>
      <c r="AB9094"/>
      <c r="AC9094"/>
      <c r="AD9094"/>
      <c r="AE9094"/>
      <c r="AF9094"/>
      <c r="AG9094"/>
      <c r="AH9094"/>
      <c r="AI9094"/>
      <c r="AJ9094"/>
      <c r="AK9094"/>
      <c r="AL9094"/>
      <c r="AM9094"/>
      <c r="AN9094"/>
      <c r="AO9094"/>
      <c r="AP9094"/>
      <c r="AQ9094"/>
      <c r="AR9094"/>
      <c r="AS9094"/>
      <c r="AT9094"/>
      <c r="AU9094"/>
      <c r="AV9094"/>
      <c r="AW9094"/>
      <c r="AX9094"/>
      <c r="AY9094"/>
      <c r="AZ9094"/>
    </row>
    <row r="9095" spans="1:52">
      <c r="A9095"/>
      <c r="B9095"/>
      <c r="C9095"/>
      <c r="D9095"/>
      <c r="E9095"/>
      <c r="F9095"/>
      <c r="G9095"/>
      <c r="H9095"/>
      <c r="I9095"/>
      <c r="J9095"/>
      <c r="K9095"/>
      <c r="L9095"/>
      <c r="M9095"/>
      <c r="N9095"/>
      <c r="O9095"/>
      <c r="P9095"/>
      <c r="Q9095"/>
      <c r="R9095"/>
      <c r="S9095"/>
      <c r="T9095"/>
      <c r="U9095"/>
      <c r="V9095"/>
      <c r="W9095"/>
      <c r="X9095"/>
      <c r="Y9095"/>
      <c r="Z9095"/>
      <c r="AA9095"/>
      <c r="AB9095"/>
      <c r="AC9095"/>
      <c r="AD9095"/>
      <c r="AE9095"/>
      <c r="AF9095"/>
      <c r="AG9095"/>
      <c r="AH9095"/>
      <c r="AI9095"/>
      <c r="AJ9095"/>
      <c r="AK9095"/>
      <c r="AL9095"/>
      <c r="AM9095"/>
      <c r="AN9095"/>
      <c r="AO9095"/>
      <c r="AP9095"/>
      <c r="AQ9095"/>
      <c r="AR9095"/>
      <c r="AS9095"/>
      <c r="AT9095"/>
      <c r="AU9095"/>
      <c r="AV9095"/>
      <c r="AW9095"/>
      <c r="AX9095"/>
      <c r="AY9095"/>
      <c r="AZ9095"/>
    </row>
    <row r="9096" spans="1:52">
      <c r="A9096"/>
      <c r="B9096"/>
      <c r="C9096"/>
      <c r="D9096"/>
      <c r="E9096"/>
      <c r="F9096"/>
      <c r="G9096"/>
      <c r="H9096"/>
      <c r="I9096"/>
      <c r="J9096"/>
      <c r="K9096"/>
      <c r="L9096"/>
      <c r="M9096"/>
      <c r="N9096"/>
      <c r="O9096"/>
      <c r="P9096"/>
      <c r="Q9096"/>
      <c r="R9096"/>
      <c r="S9096"/>
      <c r="T9096"/>
      <c r="U9096"/>
      <c r="V9096"/>
      <c r="W9096"/>
      <c r="X9096"/>
      <c r="Y9096"/>
      <c r="Z9096"/>
      <c r="AA9096"/>
      <c r="AB9096"/>
      <c r="AC9096"/>
      <c r="AD9096"/>
      <c r="AE9096"/>
      <c r="AF9096"/>
      <c r="AG9096"/>
      <c r="AH9096"/>
      <c r="AI9096"/>
      <c r="AJ9096"/>
      <c r="AK9096"/>
      <c r="AL9096"/>
      <c r="AM9096"/>
      <c r="AN9096"/>
      <c r="AO9096"/>
      <c r="AP9096"/>
      <c r="AQ9096"/>
      <c r="AR9096"/>
      <c r="AS9096"/>
      <c r="AT9096"/>
      <c r="AU9096"/>
      <c r="AV9096"/>
      <c r="AW9096"/>
      <c r="AX9096"/>
      <c r="AY9096"/>
      <c r="AZ9096"/>
    </row>
    <row r="9097" spans="1:52">
      <c r="A9097"/>
      <c r="B9097"/>
      <c r="C9097"/>
      <c r="D9097"/>
      <c r="E9097"/>
      <c r="F9097"/>
      <c r="G9097"/>
      <c r="H9097"/>
      <c r="I9097"/>
      <c r="J9097"/>
      <c r="K9097"/>
      <c r="L9097"/>
      <c r="M9097"/>
      <c r="N9097"/>
      <c r="O9097"/>
      <c r="P9097"/>
      <c r="Q9097"/>
      <c r="R9097"/>
      <c r="S9097"/>
      <c r="T9097"/>
      <c r="U9097"/>
      <c r="V9097"/>
      <c r="W9097"/>
      <c r="X9097"/>
      <c r="Y9097"/>
      <c r="Z9097"/>
      <c r="AA9097"/>
      <c r="AB9097"/>
      <c r="AC9097"/>
      <c r="AD9097"/>
      <c r="AE9097"/>
      <c r="AF9097"/>
      <c r="AG9097"/>
      <c r="AH9097"/>
      <c r="AI9097"/>
      <c r="AJ9097"/>
      <c r="AK9097"/>
      <c r="AL9097"/>
      <c r="AM9097"/>
      <c r="AN9097"/>
      <c r="AO9097"/>
      <c r="AP9097"/>
      <c r="AQ9097"/>
      <c r="AR9097"/>
      <c r="AS9097"/>
      <c r="AT9097"/>
      <c r="AU9097"/>
      <c r="AV9097"/>
      <c r="AW9097"/>
      <c r="AX9097"/>
      <c r="AY9097"/>
      <c r="AZ9097"/>
    </row>
    <row r="9098" spans="1:52">
      <c r="A9098"/>
      <c r="B9098"/>
      <c r="C9098"/>
      <c r="D9098"/>
      <c r="E9098"/>
      <c r="F9098"/>
      <c r="G9098"/>
      <c r="H9098"/>
      <c r="I9098"/>
      <c r="J9098"/>
      <c r="K9098"/>
      <c r="L9098"/>
      <c r="M9098"/>
      <c r="N9098"/>
      <c r="O9098"/>
      <c r="P9098"/>
      <c r="Q9098"/>
      <c r="R9098"/>
      <c r="S9098"/>
      <c r="T9098"/>
      <c r="U9098"/>
      <c r="V9098"/>
      <c r="W9098"/>
      <c r="X9098"/>
      <c r="Y9098"/>
      <c r="Z9098"/>
      <c r="AA9098"/>
      <c r="AB9098"/>
      <c r="AC9098"/>
      <c r="AD9098"/>
      <c r="AE9098"/>
      <c r="AF9098"/>
      <c r="AG9098"/>
      <c r="AH9098"/>
      <c r="AI9098"/>
      <c r="AJ9098"/>
      <c r="AK9098"/>
      <c r="AL9098"/>
      <c r="AM9098"/>
      <c r="AN9098"/>
      <c r="AO9098"/>
      <c r="AP9098"/>
      <c r="AQ9098"/>
      <c r="AR9098"/>
      <c r="AS9098"/>
      <c r="AT9098"/>
      <c r="AU9098"/>
      <c r="AV9098"/>
      <c r="AW9098"/>
      <c r="AX9098"/>
      <c r="AY9098"/>
      <c r="AZ9098"/>
    </row>
    <row r="9099" spans="1:52">
      <c r="A9099"/>
      <c r="B9099"/>
      <c r="C9099"/>
      <c r="D9099"/>
      <c r="E9099"/>
      <c r="F9099"/>
      <c r="G9099"/>
      <c r="H9099"/>
      <c r="I9099"/>
      <c r="J9099"/>
      <c r="K9099"/>
      <c r="L9099"/>
      <c r="M9099"/>
      <c r="N9099"/>
      <c r="O9099"/>
      <c r="P9099"/>
      <c r="Q9099"/>
      <c r="R9099"/>
      <c r="S9099"/>
      <c r="T9099"/>
      <c r="U9099"/>
      <c r="V9099"/>
      <c r="W9099"/>
      <c r="X9099"/>
      <c r="Y9099"/>
      <c r="Z9099"/>
      <c r="AA9099"/>
      <c r="AB9099"/>
      <c r="AC9099"/>
      <c r="AD9099"/>
      <c r="AE9099"/>
      <c r="AF9099"/>
      <c r="AG9099"/>
      <c r="AH9099"/>
      <c r="AI9099"/>
      <c r="AJ9099"/>
      <c r="AK9099"/>
      <c r="AL9099"/>
      <c r="AM9099"/>
      <c r="AN9099"/>
      <c r="AO9099"/>
      <c r="AP9099"/>
      <c r="AQ9099"/>
      <c r="AR9099"/>
      <c r="AS9099"/>
      <c r="AT9099"/>
      <c r="AU9099"/>
      <c r="AV9099"/>
      <c r="AW9099"/>
      <c r="AX9099"/>
      <c r="AY9099"/>
      <c r="AZ9099"/>
    </row>
    <row r="9100" spans="1:52">
      <c r="A9100"/>
      <c r="B9100"/>
      <c r="C9100"/>
      <c r="D9100"/>
      <c r="E9100"/>
      <c r="F9100"/>
      <c r="G9100"/>
      <c r="H9100"/>
      <c r="I9100"/>
      <c r="J9100"/>
      <c r="K9100"/>
      <c r="L9100"/>
      <c r="M9100"/>
      <c r="N9100"/>
      <c r="O9100"/>
      <c r="P9100"/>
      <c r="Q9100"/>
      <c r="R9100"/>
      <c r="S9100"/>
      <c r="T9100"/>
      <c r="U9100"/>
      <c r="V9100"/>
      <c r="W9100"/>
      <c r="X9100"/>
      <c r="Y9100"/>
      <c r="Z9100"/>
      <c r="AA9100"/>
      <c r="AB9100"/>
      <c r="AC9100"/>
      <c r="AD9100"/>
      <c r="AE9100"/>
      <c r="AF9100"/>
      <c r="AG9100"/>
      <c r="AH9100"/>
      <c r="AI9100"/>
      <c r="AJ9100"/>
      <c r="AK9100"/>
      <c r="AL9100"/>
      <c r="AM9100"/>
      <c r="AN9100"/>
      <c r="AO9100"/>
      <c r="AP9100"/>
      <c r="AQ9100"/>
      <c r="AR9100"/>
      <c r="AS9100"/>
      <c r="AT9100"/>
      <c r="AU9100"/>
      <c r="AV9100"/>
      <c r="AW9100"/>
      <c r="AX9100"/>
      <c r="AY9100"/>
      <c r="AZ9100"/>
    </row>
    <row r="9101" spans="1:52">
      <c r="A9101"/>
      <c r="B9101"/>
      <c r="C9101"/>
      <c r="D9101"/>
      <c r="E9101"/>
      <c r="F9101"/>
      <c r="G9101"/>
      <c r="H9101"/>
      <c r="I9101"/>
      <c r="J9101"/>
      <c r="K9101"/>
      <c r="L9101"/>
      <c r="M9101"/>
      <c r="N9101"/>
      <c r="O9101"/>
      <c r="P9101"/>
      <c r="Q9101"/>
      <c r="R9101"/>
      <c r="S9101"/>
      <c r="T9101"/>
      <c r="U9101"/>
      <c r="V9101"/>
      <c r="W9101"/>
      <c r="X9101"/>
      <c r="Y9101"/>
      <c r="Z9101"/>
      <c r="AA9101"/>
      <c r="AB9101"/>
      <c r="AC9101"/>
      <c r="AD9101"/>
      <c r="AE9101"/>
      <c r="AF9101"/>
      <c r="AG9101"/>
      <c r="AH9101"/>
      <c r="AI9101"/>
      <c r="AJ9101"/>
      <c r="AK9101"/>
      <c r="AL9101"/>
      <c r="AM9101"/>
      <c r="AN9101"/>
      <c r="AO9101"/>
      <c r="AP9101"/>
      <c r="AQ9101"/>
      <c r="AR9101"/>
      <c r="AS9101"/>
      <c r="AT9101"/>
      <c r="AU9101"/>
      <c r="AV9101"/>
      <c r="AW9101"/>
      <c r="AX9101"/>
      <c r="AY9101"/>
      <c r="AZ9101"/>
    </row>
    <row r="9102" spans="1:52">
      <c r="A9102"/>
      <c r="B9102"/>
      <c r="C9102"/>
      <c r="D9102"/>
      <c r="E9102"/>
      <c r="F9102"/>
      <c r="G9102"/>
      <c r="H9102"/>
      <c r="I9102"/>
      <c r="J9102"/>
      <c r="K9102"/>
      <c r="L9102"/>
      <c r="M9102"/>
      <c r="N9102"/>
      <c r="O9102"/>
      <c r="P9102"/>
      <c r="Q9102"/>
      <c r="R9102"/>
      <c r="S9102"/>
      <c r="T9102"/>
      <c r="U9102"/>
      <c r="V9102"/>
      <c r="W9102"/>
      <c r="X9102"/>
      <c r="Y9102"/>
      <c r="Z9102"/>
      <c r="AA9102"/>
      <c r="AB9102"/>
      <c r="AC9102"/>
      <c r="AD9102"/>
      <c r="AE9102"/>
      <c r="AF9102"/>
      <c r="AG9102"/>
      <c r="AH9102"/>
      <c r="AI9102"/>
      <c r="AJ9102"/>
      <c r="AK9102"/>
      <c r="AL9102"/>
      <c r="AM9102"/>
      <c r="AN9102"/>
      <c r="AO9102"/>
      <c r="AP9102"/>
      <c r="AQ9102"/>
      <c r="AR9102"/>
      <c r="AS9102"/>
      <c r="AT9102"/>
      <c r="AU9102"/>
      <c r="AV9102"/>
      <c r="AW9102"/>
      <c r="AX9102"/>
      <c r="AY9102"/>
      <c r="AZ9102"/>
    </row>
    <row r="9103" spans="1:52">
      <c r="A9103"/>
      <c r="B9103"/>
      <c r="C9103"/>
      <c r="D9103"/>
      <c r="E9103"/>
      <c r="F9103"/>
      <c r="G9103"/>
      <c r="H9103"/>
      <c r="I9103"/>
      <c r="J9103"/>
      <c r="K9103"/>
      <c r="L9103"/>
      <c r="M9103"/>
      <c r="N9103"/>
      <c r="O9103"/>
      <c r="P9103"/>
      <c r="Q9103"/>
      <c r="R9103"/>
      <c r="S9103"/>
      <c r="T9103"/>
      <c r="U9103"/>
      <c r="V9103"/>
      <c r="W9103"/>
      <c r="X9103"/>
      <c r="Y9103"/>
      <c r="Z9103"/>
      <c r="AA9103"/>
      <c r="AB9103"/>
      <c r="AC9103"/>
      <c r="AD9103"/>
      <c r="AE9103"/>
      <c r="AF9103"/>
      <c r="AG9103"/>
      <c r="AH9103"/>
      <c r="AI9103"/>
      <c r="AJ9103"/>
      <c r="AK9103"/>
      <c r="AL9103"/>
      <c r="AM9103"/>
      <c r="AN9103"/>
      <c r="AO9103"/>
      <c r="AP9103"/>
      <c r="AQ9103"/>
      <c r="AR9103"/>
      <c r="AS9103"/>
      <c r="AT9103"/>
      <c r="AU9103"/>
      <c r="AV9103"/>
      <c r="AW9103"/>
      <c r="AX9103"/>
      <c r="AY9103"/>
      <c r="AZ9103"/>
    </row>
    <row r="9104" spans="1:52">
      <c r="A9104"/>
      <c r="B9104"/>
      <c r="C9104"/>
      <c r="D9104"/>
      <c r="E9104"/>
      <c r="F9104"/>
      <c r="G9104"/>
      <c r="H9104"/>
      <c r="I9104"/>
      <c r="J9104"/>
      <c r="K9104"/>
      <c r="L9104"/>
      <c r="M9104"/>
      <c r="N9104"/>
      <c r="O9104"/>
      <c r="P9104"/>
      <c r="Q9104"/>
      <c r="R9104"/>
      <c r="S9104"/>
      <c r="T9104"/>
      <c r="U9104"/>
      <c r="V9104"/>
      <c r="W9104"/>
      <c r="X9104"/>
      <c r="Y9104"/>
      <c r="Z9104"/>
      <c r="AA9104"/>
      <c r="AB9104"/>
      <c r="AC9104"/>
      <c r="AD9104"/>
      <c r="AE9104"/>
      <c r="AF9104"/>
      <c r="AG9104"/>
      <c r="AH9104"/>
      <c r="AI9104"/>
      <c r="AJ9104"/>
      <c r="AK9104"/>
      <c r="AL9104"/>
      <c r="AM9104"/>
      <c r="AN9104"/>
      <c r="AO9104"/>
      <c r="AP9104"/>
      <c r="AQ9104"/>
      <c r="AR9104"/>
      <c r="AS9104"/>
      <c r="AT9104"/>
      <c r="AU9104"/>
      <c r="AV9104"/>
      <c r="AW9104"/>
      <c r="AX9104"/>
      <c r="AY9104"/>
      <c r="AZ9104"/>
    </row>
    <row r="9105" spans="1:52">
      <c r="A9105"/>
      <c r="B9105"/>
      <c r="C9105"/>
      <c r="D9105"/>
      <c r="E9105"/>
      <c r="F9105"/>
      <c r="G9105"/>
      <c r="H9105"/>
      <c r="I9105"/>
      <c r="J9105"/>
      <c r="K9105"/>
      <c r="L9105"/>
      <c r="M9105"/>
      <c r="N9105"/>
      <c r="O9105"/>
      <c r="P9105"/>
      <c r="Q9105"/>
      <c r="R9105"/>
      <c r="S9105"/>
      <c r="T9105"/>
      <c r="U9105"/>
      <c r="V9105"/>
      <c r="W9105"/>
      <c r="X9105"/>
      <c r="Y9105"/>
      <c r="Z9105"/>
      <c r="AA9105"/>
      <c r="AB9105"/>
      <c r="AC9105"/>
      <c r="AD9105"/>
      <c r="AE9105"/>
      <c r="AF9105"/>
      <c r="AG9105"/>
      <c r="AH9105"/>
      <c r="AI9105"/>
      <c r="AJ9105"/>
      <c r="AK9105"/>
      <c r="AL9105"/>
      <c r="AM9105"/>
      <c r="AN9105"/>
      <c r="AO9105"/>
      <c r="AP9105"/>
      <c r="AQ9105"/>
      <c r="AR9105"/>
      <c r="AS9105"/>
      <c r="AT9105"/>
      <c r="AU9105"/>
      <c r="AV9105"/>
      <c r="AW9105"/>
      <c r="AX9105"/>
      <c r="AY9105"/>
      <c r="AZ9105"/>
    </row>
    <row r="9106" spans="1:52">
      <c r="A9106"/>
      <c r="B9106"/>
      <c r="C9106"/>
      <c r="D9106"/>
      <c r="E9106"/>
      <c r="F9106"/>
      <c r="G9106"/>
      <c r="H9106"/>
      <c r="I9106"/>
      <c r="J9106"/>
      <c r="K9106"/>
      <c r="L9106"/>
      <c r="M9106"/>
      <c r="N9106"/>
      <c r="O9106"/>
      <c r="P9106"/>
      <c r="Q9106"/>
      <c r="R9106"/>
      <c r="S9106"/>
      <c r="T9106"/>
      <c r="U9106"/>
      <c r="V9106"/>
      <c r="W9106"/>
      <c r="X9106"/>
      <c r="Y9106"/>
      <c r="Z9106"/>
      <c r="AA9106"/>
      <c r="AB9106"/>
      <c r="AC9106"/>
      <c r="AD9106"/>
      <c r="AE9106"/>
      <c r="AF9106"/>
      <c r="AG9106"/>
      <c r="AH9106"/>
      <c r="AI9106"/>
      <c r="AJ9106"/>
      <c r="AK9106"/>
      <c r="AL9106"/>
      <c r="AM9106"/>
      <c r="AN9106"/>
      <c r="AO9106"/>
      <c r="AP9106"/>
      <c r="AQ9106"/>
      <c r="AR9106"/>
      <c r="AS9106"/>
      <c r="AT9106"/>
      <c r="AU9106"/>
      <c r="AV9106"/>
      <c r="AW9106"/>
      <c r="AX9106"/>
      <c r="AY9106"/>
      <c r="AZ9106"/>
    </row>
    <row r="9107" spans="1:52">
      <c r="A9107"/>
      <c r="B9107"/>
      <c r="C9107"/>
      <c r="D9107"/>
      <c r="E9107"/>
      <c r="F9107"/>
      <c r="G9107"/>
      <c r="H9107"/>
      <c r="I9107"/>
      <c r="J9107"/>
      <c r="K9107"/>
      <c r="L9107"/>
      <c r="M9107"/>
      <c r="N9107"/>
      <c r="O9107"/>
      <c r="P9107"/>
      <c r="Q9107"/>
      <c r="R9107"/>
      <c r="S9107"/>
      <c r="T9107"/>
      <c r="U9107"/>
      <c r="V9107"/>
      <c r="W9107"/>
      <c r="X9107"/>
      <c r="Y9107"/>
      <c r="Z9107"/>
      <c r="AA9107"/>
      <c r="AB9107"/>
      <c r="AC9107"/>
      <c r="AD9107"/>
      <c r="AE9107"/>
      <c r="AF9107"/>
      <c r="AG9107"/>
      <c r="AH9107"/>
      <c r="AI9107"/>
      <c r="AJ9107"/>
      <c r="AK9107"/>
      <c r="AL9107"/>
      <c r="AM9107"/>
      <c r="AN9107"/>
      <c r="AO9107"/>
      <c r="AP9107"/>
      <c r="AQ9107"/>
      <c r="AR9107"/>
      <c r="AS9107"/>
      <c r="AT9107"/>
      <c r="AU9107"/>
      <c r="AV9107"/>
      <c r="AW9107"/>
      <c r="AX9107"/>
      <c r="AY9107"/>
      <c r="AZ9107"/>
    </row>
    <row r="9108" spans="1:52">
      <c r="A9108"/>
      <c r="B9108"/>
      <c r="C9108"/>
      <c r="D9108"/>
      <c r="E9108"/>
      <c r="F9108"/>
      <c r="G9108"/>
      <c r="H9108"/>
      <c r="I9108"/>
      <c r="J9108"/>
      <c r="K9108"/>
      <c r="L9108"/>
      <c r="M9108"/>
      <c r="N9108"/>
      <c r="O9108"/>
      <c r="P9108"/>
      <c r="Q9108"/>
      <c r="R9108"/>
      <c r="S9108"/>
      <c r="T9108"/>
      <c r="U9108"/>
      <c r="V9108"/>
      <c r="W9108"/>
      <c r="X9108"/>
      <c r="Y9108"/>
      <c r="Z9108"/>
      <c r="AA9108"/>
      <c r="AB9108"/>
      <c r="AC9108"/>
      <c r="AD9108"/>
      <c r="AE9108"/>
      <c r="AF9108"/>
      <c r="AG9108"/>
      <c r="AH9108"/>
      <c r="AI9108"/>
      <c r="AJ9108"/>
      <c r="AK9108"/>
      <c r="AL9108"/>
      <c r="AM9108"/>
      <c r="AN9108"/>
      <c r="AO9108"/>
      <c r="AP9108"/>
      <c r="AQ9108"/>
      <c r="AR9108"/>
      <c r="AS9108"/>
      <c r="AT9108"/>
      <c r="AU9108"/>
      <c r="AV9108"/>
      <c r="AW9108"/>
      <c r="AX9108"/>
      <c r="AY9108"/>
      <c r="AZ9108"/>
    </row>
    <row r="9109" spans="1:52">
      <c r="A9109"/>
      <c r="B9109"/>
      <c r="C9109"/>
      <c r="D9109"/>
      <c r="E9109"/>
      <c r="F9109"/>
      <c r="G9109"/>
      <c r="H9109"/>
      <c r="I9109"/>
      <c r="J9109"/>
      <c r="K9109"/>
      <c r="L9109"/>
      <c r="M9109"/>
      <c r="N9109"/>
      <c r="O9109"/>
      <c r="P9109"/>
      <c r="Q9109"/>
      <c r="R9109"/>
      <c r="S9109"/>
      <c r="T9109"/>
      <c r="U9109"/>
      <c r="V9109"/>
      <c r="W9109"/>
      <c r="X9109"/>
      <c r="Y9109"/>
      <c r="Z9109"/>
      <c r="AA9109"/>
      <c r="AB9109"/>
      <c r="AC9109"/>
      <c r="AD9109"/>
      <c r="AE9109"/>
      <c r="AF9109"/>
      <c r="AG9109"/>
      <c r="AH9109"/>
      <c r="AI9109"/>
      <c r="AJ9109"/>
      <c r="AK9109"/>
      <c r="AL9109"/>
      <c r="AM9109"/>
      <c r="AN9109"/>
      <c r="AO9109"/>
      <c r="AP9109"/>
      <c r="AQ9109"/>
      <c r="AR9109"/>
      <c r="AS9109"/>
      <c r="AT9109"/>
      <c r="AU9109"/>
      <c r="AV9109"/>
      <c r="AW9109"/>
      <c r="AX9109"/>
      <c r="AY9109"/>
      <c r="AZ9109"/>
    </row>
    <row r="9110" spans="1:52">
      <c r="A9110"/>
      <c r="B9110"/>
      <c r="C9110"/>
      <c r="D9110"/>
      <c r="E9110"/>
      <c r="F9110"/>
      <c r="G9110"/>
      <c r="H9110"/>
      <c r="I9110"/>
      <c r="J9110"/>
      <c r="K9110"/>
      <c r="L9110"/>
      <c r="M9110"/>
      <c r="N9110"/>
      <c r="O9110"/>
      <c r="P9110"/>
      <c r="Q9110"/>
      <c r="R9110"/>
      <c r="S9110"/>
      <c r="T9110"/>
      <c r="U9110"/>
      <c r="V9110"/>
      <c r="W9110"/>
      <c r="X9110"/>
      <c r="Y9110"/>
      <c r="Z9110"/>
      <c r="AA9110"/>
      <c r="AB9110"/>
      <c r="AC9110"/>
      <c r="AD9110"/>
      <c r="AE9110"/>
      <c r="AF9110"/>
      <c r="AG9110"/>
      <c r="AH9110"/>
      <c r="AI9110"/>
      <c r="AJ9110"/>
      <c r="AK9110"/>
      <c r="AL9110"/>
      <c r="AM9110"/>
      <c r="AN9110"/>
      <c r="AO9110"/>
      <c r="AP9110"/>
      <c r="AQ9110"/>
      <c r="AR9110"/>
      <c r="AS9110"/>
      <c r="AT9110"/>
      <c r="AU9110"/>
      <c r="AV9110"/>
      <c r="AW9110"/>
      <c r="AX9110"/>
      <c r="AY9110"/>
      <c r="AZ9110"/>
    </row>
    <row r="9111" spans="1:52">
      <c r="A9111"/>
      <c r="B9111"/>
      <c r="C9111"/>
      <c r="D9111"/>
      <c r="E9111"/>
      <c r="F9111"/>
      <c r="G9111"/>
      <c r="H9111"/>
      <c r="I9111"/>
      <c r="J9111"/>
      <c r="K9111"/>
      <c r="L9111"/>
      <c r="M9111"/>
      <c r="N9111"/>
      <c r="O9111"/>
      <c r="P9111"/>
      <c r="Q9111"/>
      <c r="R9111"/>
      <c r="S9111"/>
      <c r="T9111"/>
      <c r="U9111"/>
      <c r="V9111"/>
      <c r="W9111"/>
      <c r="X9111"/>
      <c r="Y9111"/>
      <c r="Z9111"/>
      <c r="AA9111"/>
      <c r="AB9111"/>
      <c r="AC9111"/>
      <c r="AD9111"/>
      <c r="AE9111"/>
      <c r="AF9111"/>
      <c r="AG9111"/>
      <c r="AH9111"/>
      <c r="AI9111"/>
      <c r="AJ9111"/>
      <c r="AK9111"/>
      <c r="AL9111"/>
      <c r="AM9111"/>
      <c r="AN9111"/>
      <c r="AO9111"/>
      <c r="AP9111"/>
      <c r="AQ9111"/>
      <c r="AR9111"/>
      <c r="AS9111"/>
      <c r="AT9111"/>
      <c r="AU9111"/>
      <c r="AV9111"/>
      <c r="AW9111"/>
      <c r="AX9111"/>
      <c r="AY9111"/>
      <c r="AZ9111"/>
    </row>
    <row r="9112" spans="1:52">
      <c r="A9112"/>
      <c r="B9112"/>
      <c r="C9112"/>
      <c r="D9112"/>
      <c r="E9112"/>
      <c r="F9112"/>
      <c r="G9112"/>
      <c r="H9112"/>
      <c r="I9112"/>
      <c r="J9112"/>
      <c r="K9112"/>
      <c r="L9112"/>
      <c r="M9112"/>
      <c r="N9112"/>
      <c r="O9112"/>
      <c r="P9112"/>
      <c r="Q9112"/>
      <c r="R9112"/>
      <c r="S9112"/>
      <c r="T9112"/>
      <c r="U9112"/>
      <c r="V9112"/>
      <c r="W9112"/>
      <c r="X9112"/>
      <c r="Y9112"/>
      <c r="Z9112"/>
      <c r="AA9112"/>
      <c r="AB9112"/>
      <c r="AC9112"/>
      <c r="AD9112"/>
      <c r="AE9112"/>
      <c r="AF9112"/>
      <c r="AG9112"/>
      <c r="AH9112"/>
      <c r="AI9112"/>
      <c r="AJ9112"/>
      <c r="AK9112"/>
      <c r="AL9112"/>
      <c r="AM9112"/>
      <c r="AN9112"/>
      <c r="AO9112"/>
      <c r="AP9112"/>
      <c r="AQ9112"/>
      <c r="AR9112"/>
      <c r="AS9112"/>
      <c r="AT9112"/>
      <c r="AU9112"/>
      <c r="AV9112"/>
      <c r="AW9112"/>
      <c r="AX9112"/>
      <c r="AY9112"/>
      <c r="AZ9112"/>
    </row>
    <row r="9113" spans="1:52">
      <c r="A9113"/>
      <c r="B9113"/>
      <c r="C9113"/>
      <c r="D9113"/>
      <c r="E9113"/>
      <c r="F9113"/>
      <c r="G9113"/>
      <c r="H9113"/>
      <c r="I9113"/>
      <c r="J9113"/>
      <c r="K9113"/>
      <c r="L9113"/>
      <c r="M9113"/>
      <c r="N9113"/>
      <c r="O9113"/>
      <c r="P9113"/>
      <c r="Q9113"/>
      <c r="R9113"/>
      <c r="S9113"/>
      <c r="T9113"/>
      <c r="U9113"/>
      <c r="V9113"/>
      <c r="W9113"/>
      <c r="X9113"/>
      <c r="Y9113"/>
      <c r="Z9113"/>
      <c r="AA9113"/>
      <c r="AB9113"/>
      <c r="AC9113"/>
      <c r="AD9113"/>
      <c r="AE9113"/>
      <c r="AF9113"/>
      <c r="AG9113"/>
      <c r="AH9113"/>
      <c r="AI9113"/>
      <c r="AJ9113"/>
      <c r="AK9113"/>
      <c r="AL9113"/>
      <c r="AM9113"/>
      <c r="AN9113"/>
      <c r="AO9113"/>
      <c r="AP9113"/>
      <c r="AQ9113"/>
      <c r="AR9113"/>
      <c r="AS9113"/>
      <c r="AT9113"/>
      <c r="AU9113"/>
      <c r="AV9113"/>
      <c r="AW9113"/>
      <c r="AX9113"/>
      <c r="AY9113"/>
      <c r="AZ9113"/>
    </row>
    <row r="9114" spans="1:52">
      <c r="A9114"/>
      <c r="B9114"/>
      <c r="C9114"/>
      <c r="D9114"/>
      <c r="E9114"/>
      <c r="F9114"/>
      <c r="G9114"/>
      <c r="H9114"/>
      <c r="I9114"/>
      <c r="J9114"/>
      <c r="K9114"/>
      <c r="L9114"/>
      <c r="M9114"/>
      <c r="N9114"/>
      <c r="O9114"/>
      <c r="P9114"/>
      <c r="Q9114"/>
      <c r="R9114"/>
      <c r="S9114"/>
      <c r="T9114"/>
      <c r="U9114"/>
      <c r="V9114"/>
      <c r="W9114"/>
      <c r="X9114"/>
      <c r="Y9114"/>
      <c r="Z9114"/>
      <c r="AA9114"/>
      <c r="AB9114"/>
      <c r="AC9114"/>
      <c r="AD9114"/>
      <c r="AE9114"/>
      <c r="AF9114"/>
      <c r="AG9114"/>
      <c r="AH9114"/>
      <c r="AI9114"/>
      <c r="AJ9114"/>
      <c r="AK9114"/>
      <c r="AL9114"/>
      <c r="AM9114"/>
      <c r="AN9114"/>
      <c r="AO9114"/>
      <c r="AP9114"/>
      <c r="AQ9114"/>
      <c r="AR9114"/>
      <c r="AS9114"/>
      <c r="AT9114"/>
      <c r="AU9114"/>
      <c r="AV9114"/>
      <c r="AW9114"/>
      <c r="AX9114"/>
      <c r="AY9114"/>
      <c r="AZ9114"/>
    </row>
    <row r="9115" spans="1:52">
      <c r="A9115"/>
      <c r="B9115"/>
      <c r="C9115"/>
      <c r="D9115"/>
      <c r="E9115"/>
      <c r="F9115"/>
      <c r="G9115"/>
      <c r="H9115"/>
      <c r="I9115"/>
      <c r="J9115"/>
      <c r="K9115"/>
      <c r="L9115"/>
      <c r="M9115"/>
      <c r="N9115"/>
      <c r="O9115"/>
      <c r="P9115"/>
      <c r="Q9115"/>
      <c r="R9115"/>
      <c r="S9115"/>
      <c r="T9115"/>
      <c r="U9115"/>
      <c r="V9115"/>
      <c r="W9115"/>
      <c r="X9115"/>
      <c r="Y9115"/>
      <c r="Z9115"/>
      <c r="AA9115"/>
      <c r="AB9115"/>
      <c r="AC9115"/>
      <c r="AD9115"/>
      <c r="AE9115"/>
      <c r="AF9115"/>
      <c r="AG9115"/>
      <c r="AH9115"/>
      <c r="AI9115"/>
      <c r="AJ9115"/>
      <c r="AK9115"/>
      <c r="AL9115"/>
      <c r="AM9115"/>
      <c r="AN9115"/>
      <c r="AO9115"/>
      <c r="AP9115"/>
      <c r="AQ9115"/>
      <c r="AR9115"/>
      <c r="AS9115"/>
      <c r="AT9115"/>
      <c r="AU9115"/>
      <c r="AV9115"/>
      <c r="AW9115"/>
      <c r="AX9115"/>
      <c r="AY9115"/>
      <c r="AZ9115"/>
    </row>
    <row r="9116" spans="1:52">
      <c r="A9116"/>
      <c r="B9116"/>
      <c r="C9116"/>
      <c r="D9116"/>
      <c r="E9116"/>
      <c r="F9116"/>
      <c r="G9116"/>
      <c r="H9116"/>
      <c r="I9116"/>
      <c r="J9116"/>
      <c r="K9116"/>
      <c r="L9116"/>
      <c r="M9116"/>
      <c r="N9116"/>
      <c r="O9116"/>
      <c r="P9116"/>
      <c r="Q9116"/>
      <c r="R9116"/>
      <c r="S9116"/>
      <c r="T9116"/>
      <c r="U9116"/>
      <c r="V9116"/>
      <c r="W9116"/>
      <c r="X9116"/>
      <c r="Y9116"/>
      <c r="Z9116"/>
      <c r="AA9116"/>
      <c r="AB9116"/>
      <c r="AC9116"/>
      <c r="AD9116"/>
      <c r="AE9116"/>
      <c r="AF9116"/>
      <c r="AG9116"/>
      <c r="AH9116"/>
      <c r="AI9116"/>
      <c r="AJ9116"/>
      <c r="AK9116"/>
      <c r="AL9116"/>
      <c r="AM9116"/>
      <c r="AN9116"/>
      <c r="AO9116"/>
      <c r="AP9116"/>
      <c r="AQ9116"/>
      <c r="AR9116"/>
      <c r="AS9116"/>
      <c r="AT9116"/>
      <c r="AU9116"/>
      <c r="AV9116"/>
      <c r="AW9116"/>
      <c r="AX9116"/>
      <c r="AY9116"/>
      <c r="AZ9116"/>
    </row>
    <row r="9117" spans="1:52">
      <c r="A9117"/>
      <c r="B9117"/>
      <c r="C9117"/>
      <c r="D9117"/>
      <c r="E9117"/>
      <c r="F9117"/>
      <c r="G9117"/>
      <c r="H9117"/>
      <c r="I9117"/>
      <c r="J9117"/>
      <c r="K9117"/>
      <c r="L9117"/>
      <c r="M9117"/>
      <c r="N9117"/>
      <c r="O9117"/>
      <c r="P9117"/>
      <c r="Q9117"/>
      <c r="R9117"/>
      <c r="S9117"/>
      <c r="T9117"/>
      <c r="U9117"/>
      <c r="V9117"/>
      <c r="W9117"/>
      <c r="X9117"/>
      <c r="Y9117"/>
      <c r="Z9117"/>
      <c r="AA9117"/>
      <c r="AB9117"/>
      <c r="AC9117"/>
      <c r="AD9117"/>
      <c r="AE9117"/>
      <c r="AF9117"/>
      <c r="AG9117"/>
      <c r="AH9117"/>
      <c r="AI9117"/>
      <c r="AJ9117"/>
      <c r="AK9117"/>
      <c r="AL9117"/>
      <c r="AM9117"/>
      <c r="AN9117"/>
      <c r="AO9117"/>
      <c r="AP9117"/>
      <c r="AQ9117"/>
      <c r="AR9117"/>
      <c r="AS9117"/>
      <c r="AT9117"/>
      <c r="AU9117"/>
      <c r="AV9117"/>
      <c r="AW9117"/>
      <c r="AX9117"/>
      <c r="AY9117"/>
      <c r="AZ9117"/>
    </row>
    <row r="9118" spans="1:52">
      <c r="A9118"/>
      <c r="B9118"/>
      <c r="C9118"/>
      <c r="D9118"/>
      <c r="E9118"/>
      <c r="F9118"/>
      <c r="G9118"/>
      <c r="H9118"/>
      <c r="I9118"/>
      <c r="J9118"/>
      <c r="K9118"/>
      <c r="L9118"/>
      <c r="M9118"/>
      <c r="N9118"/>
      <c r="O9118"/>
      <c r="P9118"/>
      <c r="Q9118"/>
      <c r="R9118"/>
      <c r="S9118"/>
      <c r="T9118"/>
      <c r="U9118"/>
      <c r="V9118"/>
      <c r="W9118"/>
      <c r="X9118"/>
      <c r="Y9118"/>
      <c r="Z9118"/>
      <c r="AA9118"/>
      <c r="AB9118"/>
      <c r="AC9118"/>
      <c r="AD9118"/>
      <c r="AE9118"/>
      <c r="AF9118"/>
      <c r="AG9118"/>
      <c r="AH9118"/>
      <c r="AI9118"/>
      <c r="AJ9118"/>
      <c r="AK9118"/>
      <c r="AL9118"/>
      <c r="AM9118"/>
      <c r="AN9118"/>
      <c r="AO9118"/>
      <c r="AP9118"/>
      <c r="AQ9118"/>
      <c r="AR9118"/>
      <c r="AS9118"/>
      <c r="AT9118"/>
      <c r="AU9118"/>
      <c r="AV9118"/>
      <c r="AW9118"/>
      <c r="AX9118"/>
      <c r="AY9118"/>
      <c r="AZ9118"/>
    </row>
    <row r="9119" spans="1:52">
      <c r="A9119"/>
      <c r="B9119"/>
      <c r="C9119"/>
      <c r="D9119"/>
      <c r="E9119"/>
      <c r="F9119"/>
      <c r="G9119"/>
      <c r="H9119"/>
      <c r="I9119"/>
      <c r="J9119"/>
      <c r="K9119"/>
      <c r="L9119"/>
      <c r="M9119"/>
      <c r="N9119"/>
      <c r="O9119"/>
      <c r="P9119"/>
      <c r="Q9119"/>
      <c r="R9119"/>
      <c r="S9119"/>
      <c r="T9119"/>
      <c r="U9119"/>
      <c r="V9119"/>
      <c r="W9119"/>
      <c r="X9119"/>
      <c r="Y9119"/>
      <c r="Z9119"/>
      <c r="AA9119"/>
      <c r="AB9119"/>
      <c r="AC9119"/>
      <c r="AD9119"/>
      <c r="AE9119"/>
      <c r="AF9119"/>
      <c r="AG9119"/>
      <c r="AH9119"/>
      <c r="AI9119"/>
      <c r="AJ9119"/>
      <c r="AK9119"/>
      <c r="AL9119"/>
      <c r="AM9119"/>
      <c r="AN9119"/>
      <c r="AO9119"/>
      <c r="AP9119"/>
      <c r="AQ9119"/>
      <c r="AR9119"/>
      <c r="AS9119"/>
      <c r="AT9119"/>
      <c r="AU9119"/>
      <c r="AV9119"/>
      <c r="AW9119"/>
      <c r="AX9119"/>
      <c r="AY9119"/>
      <c r="AZ9119"/>
    </row>
    <row r="9120" spans="1:52">
      <c r="A9120"/>
      <c r="B9120"/>
      <c r="C9120"/>
      <c r="D9120"/>
      <c r="E9120"/>
      <c r="F9120"/>
      <c r="G9120"/>
      <c r="H9120"/>
      <c r="I9120"/>
      <c r="J9120"/>
      <c r="K9120"/>
      <c r="L9120"/>
      <c r="M9120"/>
      <c r="N9120"/>
      <c r="O9120"/>
      <c r="P9120"/>
      <c r="Q9120"/>
      <c r="R9120"/>
      <c r="S9120"/>
      <c r="T9120"/>
      <c r="U9120"/>
      <c r="V9120"/>
      <c r="W9120"/>
      <c r="X9120"/>
      <c r="Y9120"/>
      <c r="Z9120"/>
      <c r="AA9120"/>
      <c r="AB9120"/>
      <c r="AC9120"/>
      <c r="AD9120"/>
      <c r="AE9120"/>
      <c r="AF9120"/>
      <c r="AG9120"/>
      <c r="AH9120"/>
      <c r="AI9120"/>
      <c r="AJ9120"/>
      <c r="AK9120"/>
      <c r="AL9120"/>
      <c r="AM9120"/>
      <c r="AN9120"/>
      <c r="AO9120"/>
      <c r="AP9120"/>
      <c r="AQ9120"/>
      <c r="AR9120"/>
      <c r="AS9120"/>
      <c r="AT9120"/>
      <c r="AU9120"/>
      <c r="AV9120"/>
      <c r="AW9120"/>
      <c r="AX9120"/>
      <c r="AY9120"/>
      <c r="AZ9120"/>
    </row>
    <row r="9121" spans="1:52">
      <c r="A9121"/>
      <c r="B9121"/>
      <c r="C9121"/>
      <c r="D9121"/>
      <c r="E9121"/>
      <c r="F9121"/>
      <c r="G9121"/>
      <c r="H9121"/>
      <c r="I9121"/>
      <c r="J9121"/>
      <c r="K9121"/>
      <c r="L9121"/>
      <c r="M9121"/>
      <c r="N9121"/>
      <c r="O9121"/>
      <c r="P9121"/>
      <c r="Q9121"/>
      <c r="R9121"/>
      <c r="S9121"/>
      <c r="T9121"/>
      <c r="U9121"/>
      <c r="V9121"/>
      <c r="W9121"/>
      <c r="X9121"/>
      <c r="Y9121"/>
      <c r="Z9121"/>
      <c r="AA9121"/>
      <c r="AB9121"/>
      <c r="AC9121"/>
      <c r="AD9121"/>
      <c r="AE9121"/>
      <c r="AF9121"/>
      <c r="AG9121"/>
      <c r="AH9121"/>
      <c r="AI9121"/>
      <c r="AJ9121"/>
      <c r="AK9121"/>
      <c r="AL9121"/>
      <c r="AM9121"/>
      <c r="AN9121"/>
      <c r="AO9121"/>
      <c r="AP9121"/>
      <c r="AQ9121"/>
      <c r="AR9121"/>
      <c r="AS9121"/>
      <c r="AT9121"/>
      <c r="AU9121"/>
      <c r="AV9121"/>
      <c r="AW9121"/>
      <c r="AX9121"/>
      <c r="AY9121"/>
      <c r="AZ9121"/>
    </row>
    <row r="9122" spans="1:52">
      <c r="A9122"/>
      <c r="B9122"/>
      <c r="C9122"/>
      <c r="D9122"/>
      <c r="E9122"/>
      <c r="F9122"/>
      <c r="G9122"/>
      <c r="H9122"/>
      <c r="I9122"/>
      <c r="J9122"/>
      <c r="K9122"/>
      <c r="L9122"/>
      <c r="M9122"/>
      <c r="N9122"/>
      <c r="O9122"/>
      <c r="P9122"/>
      <c r="Q9122"/>
      <c r="R9122"/>
      <c r="S9122"/>
      <c r="T9122"/>
      <c r="U9122"/>
      <c r="V9122"/>
      <c r="W9122"/>
      <c r="X9122"/>
      <c r="Y9122"/>
      <c r="Z9122"/>
      <c r="AA9122"/>
      <c r="AB9122"/>
      <c r="AC9122"/>
      <c r="AD9122"/>
      <c r="AE9122"/>
      <c r="AF9122"/>
      <c r="AG9122"/>
      <c r="AH9122"/>
      <c r="AI9122"/>
      <c r="AJ9122"/>
      <c r="AK9122"/>
      <c r="AL9122"/>
      <c r="AM9122"/>
      <c r="AN9122"/>
      <c r="AO9122"/>
      <c r="AP9122"/>
      <c r="AQ9122"/>
      <c r="AR9122"/>
      <c r="AS9122"/>
      <c r="AT9122"/>
      <c r="AU9122"/>
      <c r="AV9122"/>
      <c r="AW9122"/>
      <c r="AX9122"/>
      <c r="AY9122"/>
      <c r="AZ9122"/>
    </row>
    <row r="9123" spans="1:52">
      <c r="A9123"/>
      <c r="B9123"/>
      <c r="C9123"/>
      <c r="D9123"/>
      <c r="E9123"/>
      <c r="F9123"/>
      <c r="G9123"/>
      <c r="H9123"/>
      <c r="I9123"/>
      <c r="J9123"/>
      <c r="K9123"/>
      <c r="L9123"/>
      <c r="M9123"/>
      <c r="N9123"/>
      <c r="O9123"/>
      <c r="P9123"/>
      <c r="Q9123"/>
      <c r="R9123"/>
      <c r="S9123"/>
      <c r="T9123"/>
      <c r="U9123"/>
      <c r="V9123"/>
      <c r="W9123"/>
      <c r="X9123"/>
      <c r="Y9123"/>
      <c r="Z9123"/>
      <c r="AA9123"/>
      <c r="AB9123"/>
      <c r="AC9123"/>
      <c r="AD9123"/>
      <c r="AE9123"/>
      <c r="AF9123"/>
      <c r="AG9123"/>
      <c r="AH9123"/>
      <c r="AI9123"/>
      <c r="AJ9123"/>
      <c r="AK9123"/>
      <c r="AL9123"/>
      <c r="AM9123"/>
      <c r="AN9123"/>
      <c r="AO9123"/>
      <c r="AP9123"/>
      <c r="AQ9123"/>
      <c r="AR9123"/>
      <c r="AS9123"/>
      <c r="AT9123"/>
      <c r="AU9123"/>
      <c r="AV9123"/>
      <c r="AW9123"/>
      <c r="AX9123"/>
      <c r="AY9123"/>
      <c r="AZ9123"/>
    </row>
    <row r="9124" spans="1:52">
      <c r="A9124"/>
      <c r="B9124"/>
      <c r="C9124"/>
      <c r="D9124"/>
      <c r="E9124"/>
      <c r="F9124"/>
      <c r="G9124"/>
      <c r="H9124"/>
      <c r="I9124"/>
      <c r="J9124"/>
      <c r="K9124"/>
      <c r="L9124"/>
      <c r="M9124"/>
      <c r="N9124"/>
      <c r="O9124"/>
      <c r="P9124"/>
      <c r="Q9124"/>
      <c r="R9124"/>
      <c r="S9124"/>
      <c r="T9124"/>
      <c r="U9124"/>
      <c r="V9124"/>
      <c r="W9124"/>
      <c r="X9124"/>
      <c r="Y9124"/>
      <c r="Z9124"/>
      <c r="AA9124"/>
      <c r="AB9124"/>
      <c r="AC9124"/>
      <c r="AD9124"/>
      <c r="AE9124"/>
      <c r="AF9124"/>
      <c r="AG9124"/>
      <c r="AH9124"/>
      <c r="AI9124"/>
      <c r="AJ9124"/>
      <c r="AK9124"/>
      <c r="AL9124"/>
      <c r="AM9124"/>
      <c r="AN9124"/>
      <c r="AO9124"/>
      <c r="AP9124"/>
      <c r="AQ9124"/>
      <c r="AR9124"/>
      <c r="AS9124"/>
      <c r="AT9124"/>
      <c r="AU9124"/>
      <c r="AV9124"/>
      <c r="AW9124"/>
      <c r="AX9124"/>
      <c r="AY9124"/>
      <c r="AZ9124"/>
    </row>
    <row r="9125" spans="1:52">
      <c r="A9125"/>
      <c r="B9125"/>
      <c r="C9125"/>
      <c r="D9125"/>
      <c r="E9125"/>
      <c r="F9125"/>
      <c r="G9125"/>
      <c r="H9125"/>
      <c r="I9125"/>
      <c r="J9125"/>
      <c r="K9125"/>
      <c r="L9125"/>
      <c r="M9125"/>
      <c r="N9125"/>
      <c r="O9125"/>
      <c r="P9125"/>
      <c r="Q9125"/>
      <c r="R9125"/>
      <c r="S9125"/>
      <c r="T9125"/>
      <c r="U9125"/>
      <c r="V9125"/>
      <c r="W9125"/>
      <c r="X9125"/>
      <c r="Y9125"/>
      <c r="Z9125"/>
      <c r="AA9125"/>
      <c r="AB9125"/>
      <c r="AC9125"/>
      <c r="AD9125"/>
      <c r="AE9125"/>
      <c r="AF9125"/>
      <c r="AG9125"/>
      <c r="AH9125"/>
      <c r="AI9125"/>
      <c r="AJ9125"/>
      <c r="AK9125"/>
      <c r="AL9125"/>
      <c r="AM9125"/>
      <c r="AN9125"/>
      <c r="AO9125"/>
      <c r="AP9125"/>
      <c r="AQ9125"/>
      <c r="AR9125"/>
      <c r="AS9125"/>
      <c r="AT9125"/>
      <c r="AU9125"/>
      <c r="AV9125"/>
      <c r="AW9125"/>
      <c r="AX9125"/>
      <c r="AY9125"/>
      <c r="AZ9125"/>
    </row>
    <row r="9126" spans="1:52">
      <c r="A9126"/>
      <c r="B9126"/>
      <c r="C9126"/>
      <c r="D9126"/>
      <c r="E9126"/>
      <c r="F9126"/>
      <c r="G9126"/>
      <c r="H9126"/>
      <c r="I9126"/>
      <c r="J9126"/>
      <c r="K9126"/>
      <c r="L9126"/>
      <c r="M9126"/>
      <c r="N9126"/>
      <c r="O9126"/>
      <c r="P9126"/>
      <c r="Q9126"/>
      <c r="R9126"/>
      <c r="S9126"/>
      <c r="T9126"/>
      <c r="U9126"/>
      <c r="V9126"/>
      <c r="W9126"/>
      <c r="X9126"/>
      <c r="Y9126"/>
      <c r="Z9126"/>
      <c r="AA9126"/>
      <c r="AB9126"/>
      <c r="AC9126"/>
      <c r="AD9126"/>
      <c r="AE9126"/>
      <c r="AF9126"/>
      <c r="AG9126"/>
      <c r="AH9126"/>
      <c r="AI9126"/>
      <c r="AJ9126"/>
      <c r="AK9126"/>
      <c r="AL9126"/>
      <c r="AM9126"/>
      <c r="AN9126"/>
      <c r="AO9126"/>
      <c r="AP9126"/>
      <c r="AQ9126"/>
      <c r="AR9126"/>
      <c r="AS9126"/>
      <c r="AT9126"/>
      <c r="AU9126"/>
      <c r="AV9126"/>
      <c r="AW9126"/>
      <c r="AX9126"/>
      <c r="AY9126"/>
      <c r="AZ9126"/>
    </row>
    <row r="9127" spans="1:52">
      <c r="A9127"/>
      <c r="B9127"/>
      <c r="C9127"/>
      <c r="D9127"/>
      <c r="E9127"/>
      <c r="F9127"/>
      <c r="G9127"/>
      <c r="H9127"/>
      <c r="I9127"/>
      <c r="J9127"/>
      <c r="K9127"/>
      <c r="L9127"/>
      <c r="M9127"/>
      <c r="N9127"/>
      <c r="O9127"/>
      <c r="P9127"/>
      <c r="Q9127"/>
      <c r="R9127"/>
      <c r="S9127"/>
      <c r="T9127"/>
      <c r="U9127"/>
      <c r="V9127"/>
      <c r="W9127"/>
      <c r="X9127"/>
      <c r="Y9127"/>
      <c r="Z9127"/>
      <c r="AA9127"/>
      <c r="AB9127"/>
      <c r="AC9127"/>
      <c r="AD9127"/>
      <c r="AE9127"/>
      <c r="AF9127"/>
      <c r="AG9127"/>
      <c r="AH9127"/>
      <c r="AI9127"/>
      <c r="AJ9127"/>
      <c r="AK9127"/>
      <c r="AL9127"/>
      <c r="AM9127"/>
      <c r="AN9127"/>
      <c r="AO9127"/>
      <c r="AP9127"/>
      <c r="AQ9127"/>
      <c r="AR9127"/>
      <c r="AS9127"/>
      <c r="AT9127"/>
      <c r="AU9127"/>
      <c r="AV9127"/>
      <c r="AW9127"/>
      <c r="AX9127"/>
      <c r="AY9127"/>
      <c r="AZ9127"/>
    </row>
    <row r="9128" spans="1:52">
      <c r="A9128"/>
      <c r="B9128"/>
      <c r="C9128"/>
      <c r="D9128"/>
      <c r="E9128"/>
      <c r="F9128"/>
      <c r="G9128"/>
      <c r="H9128"/>
      <c r="I9128"/>
      <c r="J9128"/>
      <c r="K9128"/>
      <c r="L9128"/>
      <c r="M9128"/>
      <c r="N9128"/>
      <c r="O9128"/>
      <c r="P9128"/>
      <c r="Q9128"/>
      <c r="R9128"/>
      <c r="S9128"/>
      <c r="T9128"/>
      <c r="U9128"/>
      <c r="V9128"/>
      <c r="W9128"/>
      <c r="X9128"/>
      <c r="Y9128"/>
      <c r="Z9128"/>
      <c r="AA9128"/>
      <c r="AB9128"/>
      <c r="AC9128"/>
      <c r="AD9128"/>
      <c r="AE9128"/>
      <c r="AF9128"/>
      <c r="AG9128"/>
      <c r="AH9128"/>
      <c r="AI9128"/>
      <c r="AJ9128"/>
      <c r="AK9128"/>
      <c r="AL9128"/>
      <c r="AM9128"/>
      <c r="AN9128"/>
      <c r="AO9128"/>
      <c r="AP9128"/>
      <c r="AQ9128"/>
      <c r="AR9128"/>
      <c r="AS9128"/>
      <c r="AT9128"/>
      <c r="AU9128"/>
      <c r="AV9128"/>
      <c r="AW9128"/>
      <c r="AX9128"/>
      <c r="AY9128"/>
      <c r="AZ9128"/>
    </row>
    <row r="9129" spans="1:52">
      <c r="A9129"/>
      <c r="B9129"/>
      <c r="C9129"/>
      <c r="D9129"/>
      <c r="E9129"/>
      <c r="F9129"/>
      <c r="G9129"/>
      <c r="H9129"/>
      <c r="I9129"/>
      <c r="J9129"/>
      <c r="K9129"/>
      <c r="L9129"/>
      <c r="M9129"/>
      <c r="N9129"/>
      <c r="O9129"/>
      <c r="P9129"/>
      <c r="Q9129"/>
      <c r="R9129"/>
      <c r="S9129"/>
      <c r="T9129"/>
      <c r="U9129"/>
      <c r="V9129"/>
      <c r="W9129"/>
      <c r="X9129"/>
      <c r="Y9129"/>
      <c r="Z9129"/>
      <c r="AA9129"/>
      <c r="AB9129"/>
      <c r="AC9129"/>
      <c r="AD9129"/>
      <c r="AE9129"/>
      <c r="AF9129"/>
      <c r="AG9129"/>
      <c r="AH9129"/>
      <c r="AI9129"/>
      <c r="AJ9129"/>
      <c r="AK9129"/>
      <c r="AL9129"/>
      <c r="AM9129"/>
      <c r="AN9129"/>
      <c r="AO9129"/>
      <c r="AP9129"/>
      <c r="AQ9129"/>
      <c r="AR9129"/>
      <c r="AS9129"/>
      <c r="AT9129"/>
      <c r="AU9129"/>
      <c r="AV9129"/>
      <c r="AW9129"/>
      <c r="AX9129"/>
      <c r="AY9129"/>
      <c r="AZ9129"/>
    </row>
    <row r="9130" spans="1:52">
      <c r="A9130"/>
      <c r="B9130"/>
      <c r="C9130"/>
      <c r="D9130"/>
      <c r="E9130"/>
      <c r="F9130"/>
      <c r="G9130"/>
      <c r="H9130"/>
      <c r="I9130"/>
      <c r="J9130"/>
      <c r="K9130"/>
      <c r="L9130"/>
      <c r="M9130"/>
      <c r="N9130"/>
      <c r="O9130"/>
      <c r="P9130"/>
      <c r="Q9130"/>
      <c r="R9130"/>
      <c r="S9130"/>
      <c r="T9130"/>
      <c r="U9130"/>
      <c r="V9130"/>
      <c r="W9130"/>
      <c r="X9130"/>
      <c r="Y9130"/>
      <c r="Z9130"/>
      <c r="AA9130"/>
      <c r="AB9130"/>
      <c r="AC9130"/>
      <c r="AD9130"/>
      <c r="AE9130"/>
      <c r="AF9130"/>
      <c r="AG9130"/>
      <c r="AH9130"/>
      <c r="AI9130"/>
      <c r="AJ9130"/>
      <c r="AK9130"/>
      <c r="AL9130"/>
      <c r="AM9130"/>
      <c r="AN9130"/>
      <c r="AO9130"/>
      <c r="AP9130"/>
      <c r="AQ9130"/>
      <c r="AR9130"/>
      <c r="AS9130"/>
      <c r="AT9130"/>
      <c r="AU9130"/>
      <c r="AV9130"/>
      <c r="AW9130"/>
      <c r="AX9130"/>
      <c r="AY9130"/>
      <c r="AZ9130"/>
    </row>
    <row r="9131" spans="1:52">
      <c r="A9131"/>
      <c r="B9131"/>
      <c r="C9131"/>
      <c r="D9131"/>
      <c r="E9131"/>
      <c r="F9131"/>
      <c r="G9131"/>
      <c r="H9131"/>
      <c r="I9131"/>
      <c r="J9131"/>
      <c r="K9131"/>
      <c r="L9131"/>
      <c r="M9131"/>
      <c r="N9131"/>
      <c r="O9131"/>
      <c r="P9131"/>
      <c r="Q9131"/>
      <c r="R9131"/>
      <c r="S9131"/>
      <c r="T9131"/>
      <c r="U9131"/>
      <c r="V9131"/>
      <c r="W9131"/>
      <c r="X9131"/>
      <c r="Y9131"/>
      <c r="Z9131"/>
      <c r="AA9131"/>
      <c r="AB9131"/>
      <c r="AC9131"/>
      <c r="AD9131"/>
      <c r="AE9131"/>
      <c r="AF9131"/>
      <c r="AG9131"/>
      <c r="AH9131"/>
      <c r="AI9131"/>
      <c r="AJ9131"/>
      <c r="AK9131"/>
      <c r="AL9131"/>
      <c r="AM9131"/>
      <c r="AN9131"/>
      <c r="AO9131"/>
      <c r="AP9131"/>
      <c r="AQ9131"/>
      <c r="AR9131"/>
      <c r="AS9131"/>
      <c r="AT9131"/>
      <c r="AU9131"/>
      <c r="AV9131"/>
      <c r="AW9131"/>
      <c r="AX9131"/>
      <c r="AY9131"/>
      <c r="AZ9131"/>
    </row>
    <row r="9132" spans="1:52">
      <c r="A9132"/>
      <c r="B9132"/>
      <c r="C9132"/>
      <c r="D9132"/>
      <c r="E9132"/>
      <c r="F9132"/>
      <c r="G9132"/>
      <c r="H9132"/>
      <c r="I9132"/>
      <c r="J9132"/>
      <c r="K9132"/>
      <c r="L9132"/>
      <c r="M9132"/>
      <c r="N9132"/>
      <c r="O9132"/>
      <c r="P9132"/>
      <c r="Q9132"/>
      <c r="R9132"/>
      <c r="S9132"/>
      <c r="T9132"/>
      <c r="U9132"/>
      <c r="V9132"/>
      <c r="W9132"/>
      <c r="X9132"/>
      <c r="Y9132"/>
      <c r="Z9132"/>
      <c r="AA9132"/>
      <c r="AB9132"/>
      <c r="AC9132"/>
      <c r="AD9132"/>
      <c r="AE9132"/>
      <c r="AF9132"/>
      <c r="AG9132"/>
      <c r="AH9132"/>
      <c r="AI9132"/>
      <c r="AJ9132"/>
      <c r="AK9132"/>
      <c r="AL9132"/>
      <c r="AM9132"/>
      <c r="AN9132"/>
      <c r="AO9132"/>
      <c r="AP9132"/>
      <c r="AQ9132"/>
      <c r="AR9132"/>
      <c r="AS9132"/>
      <c r="AT9132"/>
      <c r="AU9132"/>
      <c r="AV9132"/>
      <c r="AW9132"/>
      <c r="AX9132"/>
      <c r="AY9132"/>
      <c r="AZ9132"/>
    </row>
    <row r="9133" spans="1:52">
      <c r="A9133"/>
      <c r="B9133"/>
      <c r="C9133"/>
      <c r="D9133"/>
      <c r="E9133"/>
      <c r="F9133"/>
      <c r="G9133"/>
      <c r="H9133"/>
      <c r="I9133"/>
      <c r="J9133"/>
      <c r="K9133"/>
      <c r="L9133"/>
      <c r="M9133"/>
      <c r="N9133"/>
      <c r="O9133"/>
      <c r="P9133"/>
      <c r="Q9133"/>
      <c r="R9133"/>
      <c r="S9133"/>
      <c r="T9133"/>
      <c r="U9133"/>
      <c r="V9133"/>
      <c r="W9133"/>
      <c r="X9133"/>
      <c r="Y9133"/>
      <c r="Z9133"/>
      <c r="AA9133"/>
      <c r="AB9133"/>
      <c r="AC9133"/>
      <c r="AD9133"/>
      <c r="AE9133"/>
      <c r="AF9133"/>
      <c r="AG9133"/>
      <c r="AH9133"/>
      <c r="AI9133"/>
      <c r="AJ9133"/>
      <c r="AK9133"/>
      <c r="AL9133"/>
      <c r="AM9133"/>
      <c r="AN9133"/>
      <c r="AO9133"/>
      <c r="AP9133"/>
      <c r="AQ9133"/>
      <c r="AR9133"/>
      <c r="AS9133"/>
      <c r="AT9133"/>
      <c r="AU9133"/>
      <c r="AV9133"/>
      <c r="AW9133"/>
      <c r="AX9133"/>
      <c r="AY9133"/>
      <c r="AZ9133"/>
    </row>
    <row r="9134" spans="1:52">
      <c r="A9134"/>
      <c r="B9134"/>
      <c r="C9134"/>
      <c r="D9134"/>
      <c r="E9134"/>
      <c r="F9134"/>
      <c r="G9134"/>
      <c r="H9134"/>
      <c r="I9134"/>
      <c r="J9134"/>
      <c r="K9134"/>
      <c r="L9134"/>
      <c r="M9134"/>
      <c r="N9134"/>
      <c r="O9134"/>
      <c r="P9134"/>
      <c r="Q9134"/>
      <c r="R9134"/>
      <c r="S9134"/>
      <c r="T9134"/>
      <c r="U9134"/>
      <c r="V9134"/>
      <c r="W9134"/>
      <c r="X9134"/>
      <c r="Y9134"/>
      <c r="Z9134"/>
      <c r="AA9134"/>
      <c r="AB9134"/>
      <c r="AC9134"/>
      <c r="AD9134"/>
      <c r="AE9134"/>
      <c r="AF9134"/>
      <c r="AG9134"/>
      <c r="AH9134"/>
      <c r="AI9134"/>
      <c r="AJ9134"/>
      <c r="AK9134"/>
      <c r="AL9134"/>
      <c r="AM9134"/>
      <c r="AN9134"/>
      <c r="AO9134"/>
      <c r="AP9134"/>
      <c r="AQ9134"/>
      <c r="AR9134"/>
      <c r="AS9134"/>
      <c r="AT9134"/>
      <c r="AU9134"/>
      <c r="AV9134"/>
      <c r="AW9134"/>
      <c r="AX9134"/>
      <c r="AY9134"/>
      <c r="AZ9134"/>
    </row>
    <row r="9135" spans="1:52">
      <c r="A9135"/>
      <c r="B9135"/>
      <c r="C9135"/>
      <c r="D9135"/>
      <c r="E9135"/>
      <c r="F9135"/>
      <c r="G9135"/>
      <c r="H9135"/>
      <c r="I9135"/>
      <c r="J9135"/>
      <c r="K9135"/>
      <c r="L9135"/>
      <c r="M9135"/>
      <c r="N9135"/>
      <c r="O9135"/>
      <c r="P9135"/>
      <c r="Q9135"/>
      <c r="R9135"/>
      <c r="S9135"/>
      <c r="T9135"/>
      <c r="U9135"/>
      <c r="V9135"/>
      <c r="W9135"/>
      <c r="X9135"/>
      <c r="Y9135"/>
      <c r="Z9135"/>
      <c r="AA9135"/>
      <c r="AB9135"/>
      <c r="AC9135"/>
      <c r="AD9135"/>
      <c r="AE9135"/>
      <c r="AF9135"/>
      <c r="AG9135"/>
      <c r="AH9135"/>
      <c r="AI9135"/>
      <c r="AJ9135"/>
      <c r="AK9135"/>
      <c r="AL9135"/>
      <c r="AM9135"/>
      <c r="AN9135"/>
      <c r="AO9135"/>
      <c r="AP9135"/>
      <c r="AQ9135"/>
      <c r="AR9135"/>
      <c r="AS9135"/>
      <c r="AT9135"/>
      <c r="AU9135"/>
      <c r="AV9135"/>
      <c r="AW9135"/>
      <c r="AX9135"/>
      <c r="AY9135"/>
      <c r="AZ9135"/>
    </row>
    <row r="9136" spans="1:52">
      <c r="A9136"/>
      <c r="B9136"/>
      <c r="C9136"/>
      <c r="D9136"/>
      <c r="E9136"/>
      <c r="F9136"/>
      <c r="G9136"/>
      <c r="H9136"/>
      <c r="I9136"/>
      <c r="J9136"/>
      <c r="K9136"/>
      <c r="L9136"/>
      <c r="M9136"/>
      <c r="N9136"/>
      <c r="O9136"/>
      <c r="P9136"/>
      <c r="Q9136"/>
      <c r="R9136"/>
      <c r="S9136"/>
      <c r="T9136"/>
      <c r="U9136"/>
      <c r="V9136"/>
      <c r="W9136"/>
      <c r="X9136"/>
      <c r="Y9136"/>
      <c r="Z9136"/>
      <c r="AA9136"/>
      <c r="AB9136"/>
      <c r="AC9136"/>
      <c r="AD9136"/>
      <c r="AE9136"/>
      <c r="AF9136"/>
      <c r="AG9136"/>
      <c r="AH9136"/>
      <c r="AI9136"/>
      <c r="AJ9136"/>
      <c r="AK9136"/>
      <c r="AL9136"/>
      <c r="AM9136"/>
      <c r="AN9136"/>
      <c r="AO9136"/>
      <c r="AP9136"/>
      <c r="AQ9136"/>
      <c r="AR9136"/>
      <c r="AS9136"/>
      <c r="AT9136"/>
      <c r="AU9136"/>
      <c r="AV9136"/>
      <c r="AW9136"/>
      <c r="AX9136"/>
      <c r="AY9136"/>
      <c r="AZ9136"/>
    </row>
    <row r="9137" spans="1:52">
      <c r="A9137"/>
      <c r="B9137"/>
      <c r="C9137"/>
      <c r="D9137"/>
      <c r="E9137"/>
      <c r="F9137"/>
      <c r="G9137"/>
      <c r="H9137"/>
      <c r="I9137"/>
      <c r="J9137"/>
      <c r="K9137"/>
      <c r="L9137"/>
      <c r="M9137"/>
      <c r="N9137"/>
      <c r="O9137"/>
      <c r="P9137"/>
      <c r="Q9137"/>
      <c r="R9137"/>
      <c r="S9137"/>
      <c r="T9137"/>
      <c r="U9137"/>
      <c r="V9137"/>
      <c r="W9137"/>
      <c r="X9137"/>
      <c r="Y9137"/>
      <c r="Z9137"/>
      <c r="AA9137"/>
      <c r="AB9137"/>
      <c r="AC9137"/>
      <c r="AD9137"/>
      <c r="AE9137"/>
      <c r="AF9137"/>
      <c r="AG9137"/>
      <c r="AH9137"/>
      <c r="AI9137"/>
      <c r="AJ9137"/>
      <c r="AK9137"/>
      <c r="AL9137"/>
      <c r="AM9137"/>
      <c r="AN9137"/>
      <c r="AO9137"/>
      <c r="AP9137"/>
      <c r="AQ9137"/>
      <c r="AR9137"/>
      <c r="AS9137"/>
      <c r="AT9137"/>
      <c r="AU9137"/>
      <c r="AV9137"/>
      <c r="AW9137"/>
      <c r="AX9137"/>
      <c r="AY9137"/>
      <c r="AZ9137"/>
    </row>
    <row r="9138" spans="1:52">
      <c r="A9138"/>
      <c r="B9138"/>
      <c r="C9138"/>
      <c r="D9138"/>
      <c r="E9138"/>
      <c r="F9138"/>
      <c r="G9138"/>
      <c r="H9138"/>
      <c r="I9138"/>
      <c r="J9138"/>
      <c r="K9138"/>
      <c r="L9138"/>
      <c r="M9138"/>
      <c r="N9138"/>
      <c r="O9138"/>
      <c r="P9138"/>
      <c r="Q9138"/>
      <c r="R9138"/>
      <c r="S9138"/>
      <c r="T9138"/>
      <c r="U9138"/>
      <c r="V9138"/>
      <c r="W9138"/>
      <c r="X9138"/>
      <c r="Y9138"/>
      <c r="Z9138"/>
      <c r="AA9138"/>
      <c r="AB9138"/>
      <c r="AC9138"/>
      <c r="AD9138"/>
      <c r="AE9138"/>
      <c r="AF9138"/>
      <c r="AG9138"/>
      <c r="AH9138"/>
      <c r="AI9138"/>
      <c r="AJ9138"/>
      <c r="AK9138"/>
      <c r="AL9138"/>
      <c r="AM9138"/>
      <c r="AN9138"/>
      <c r="AO9138"/>
      <c r="AP9138"/>
      <c r="AQ9138"/>
      <c r="AR9138"/>
      <c r="AS9138"/>
      <c r="AT9138"/>
      <c r="AU9138"/>
      <c r="AV9138"/>
      <c r="AW9138"/>
      <c r="AX9138"/>
      <c r="AY9138"/>
      <c r="AZ9138"/>
    </row>
    <row r="9139" spans="1:52">
      <c r="A9139"/>
      <c r="B9139"/>
      <c r="C9139"/>
      <c r="D9139"/>
      <c r="E9139"/>
      <c r="F9139"/>
      <c r="G9139"/>
      <c r="H9139"/>
      <c r="I9139"/>
      <c r="J9139"/>
      <c r="K9139"/>
      <c r="L9139"/>
      <c r="M9139"/>
      <c r="N9139"/>
      <c r="O9139"/>
      <c r="P9139"/>
      <c r="Q9139"/>
      <c r="R9139"/>
      <c r="S9139"/>
      <c r="T9139"/>
      <c r="U9139"/>
      <c r="V9139"/>
      <c r="W9139"/>
      <c r="X9139"/>
      <c r="Y9139"/>
      <c r="Z9139"/>
      <c r="AA9139"/>
      <c r="AB9139"/>
      <c r="AC9139"/>
      <c r="AD9139"/>
      <c r="AE9139"/>
      <c r="AF9139"/>
      <c r="AG9139"/>
      <c r="AH9139"/>
      <c r="AI9139"/>
      <c r="AJ9139"/>
      <c r="AK9139"/>
      <c r="AL9139"/>
      <c r="AM9139"/>
      <c r="AN9139"/>
      <c r="AO9139"/>
      <c r="AP9139"/>
      <c r="AQ9139"/>
      <c r="AR9139"/>
      <c r="AS9139"/>
      <c r="AT9139"/>
      <c r="AU9139"/>
      <c r="AV9139"/>
      <c r="AW9139"/>
      <c r="AX9139"/>
      <c r="AY9139"/>
      <c r="AZ9139"/>
    </row>
    <row r="9140" spans="1:52">
      <c r="A9140"/>
      <c r="B9140"/>
      <c r="C9140"/>
      <c r="D9140"/>
      <c r="E9140"/>
      <c r="F9140"/>
      <c r="G9140"/>
      <c r="H9140"/>
      <c r="I9140"/>
      <c r="J9140"/>
      <c r="K9140"/>
      <c r="L9140"/>
      <c r="M9140"/>
      <c r="N9140"/>
      <c r="O9140"/>
      <c r="P9140"/>
      <c r="Q9140"/>
      <c r="R9140"/>
      <c r="S9140"/>
      <c r="T9140"/>
      <c r="U9140"/>
      <c r="V9140"/>
      <c r="W9140"/>
      <c r="X9140"/>
      <c r="Y9140"/>
      <c r="Z9140"/>
      <c r="AA9140"/>
      <c r="AB9140"/>
      <c r="AC9140"/>
      <c r="AD9140"/>
      <c r="AE9140"/>
      <c r="AF9140"/>
      <c r="AG9140"/>
      <c r="AH9140"/>
      <c r="AI9140"/>
      <c r="AJ9140"/>
      <c r="AK9140"/>
      <c r="AL9140"/>
      <c r="AM9140"/>
      <c r="AN9140"/>
      <c r="AO9140"/>
      <c r="AP9140"/>
      <c r="AQ9140"/>
      <c r="AR9140"/>
      <c r="AS9140"/>
      <c r="AT9140"/>
      <c r="AU9140"/>
      <c r="AV9140"/>
      <c r="AW9140"/>
      <c r="AX9140"/>
      <c r="AY9140"/>
      <c r="AZ9140"/>
    </row>
    <row r="9141" spans="1:52">
      <c r="A9141"/>
      <c r="B9141"/>
      <c r="C9141"/>
      <c r="D9141"/>
      <c r="E9141"/>
      <c r="F9141"/>
      <c r="G9141"/>
      <c r="H9141"/>
      <c r="I9141"/>
      <c r="J9141"/>
      <c r="K9141"/>
      <c r="L9141"/>
      <c r="M9141"/>
      <c r="N9141"/>
      <c r="O9141"/>
      <c r="P9141"/>
      <c r="Q9141"/>
      <c r="R9141"/>
      <c r="S9141"/>
      <c r="T9141"/>
      <c r="U9141"/>
      <c r="V9141"/>
      <c r="W9141"/>
      <c r="X9141"/>
      <c r="Y9141"/>
      <c r="Z9141"/>
      <c r="AA9141"/>
      <c r="AB9141"/>
      <c r="AC9141"/>
      <c r="AD9141"/>
      <c r="AE9141"/>
      <c r="AF9141"/>
      <c r="AG9141"/>
      <c r="AH9141"/>
      <c r="AI9141"/>
      <c r="AJ9141"/>
      <c r="AK9141"/>
      <c r="AL9141"/>
      <c r="AM9141"/>
      <c r="AN9141"/>
      <c r="AO9141"/>
      <c r="AP9141"/>
      <c r="AQ9141"/>
      <c r="AR9141"/>
      <c r="AS9141"/>
      <c r="AT9141"/>
      <c r="AU9141"/>
      <c r="AV9141"/>
      <c r="AW9141"/>
      <c r="AX9141"/>
      <c r="AY9141"/>
      <c r="AZ9141"/>
    </row>
    <row r="9142" spans="1:52">
      <c r="A9142"/>
      <c r="B9142"/>
      <c r="C9142"/>
      <c r="D9142"/>
      <c r="E9142"/>
      <c r="F9142"/>
      <c r="G9142"/>
      <c r="H9142"/>
      <c r="I9142"/>
      <c r="J9142"/>
      <c r="K9142"/>
      <c r="L9142"/>
      <c r="M9142"/>
      <c r="N9142"/>
      <c r="O9142"/>
      <c r="P9142"/>
      <c r="Q9142"/>
      <c r="R9142"/>
      <c r="S9142"/>
      <c r="T9142"/>
      <c r="U9142"/>
      <c r="V9142"/>
      <c r="W9142"/>
      <c r="X9142"/>
      <c r="Y9142"/>
      <c r="Z9142"/>
      <c r="AA9142"/>
      <c r="AB9142"/>
      <c r="AC9142"/>
      <c r="AD9142"/>
      <c r="AE9142"/>
      <c r="AF9142"/>
      <c r="AG9142"/>
      <c r="AH9142"/>
      <c r="AI9142"/>
      <c r="AJ9142"/>
      <c r="AK9142"/>
      <c r="AL9142"/>
      <c r="AM9142"/>
      <c r="AN9142"/>
      <c r="AO9142"/>
      <c r="AP9142"/>
      <c r="AQ9142"/>
      <c r="AR9142"/>
      <c r="AS9142"/>
      <c r="AT9142"/>
      <c r="AU9142"/>
      <c r="AV9142"/>
      <c r="AW9142"/>
      <c r="AX9142"/>
      <c r="AY9142"/>
      <c r="AZ9142"/>
    </row>
    <row r="9143" spans="1:52">
      <c r="A9143"/>
      <c r="B9143"/>
      <c r="C9143"/>
      <c r="D9143"/>
      <c r="E9143"/>
      <c r="F9143"/>
      <c r="G9143"/>
      <c r="H9143"/>
      <c r="I9143"/>
      <c r="J9143"/>
      <c r="K9143"/>
      <c r="L9143"/>
      <c r="M9143"/>
      <c r="N9143"/>
      <c r="O9143"/>
      <c r="P9143"/>
      <c r="Q9143"/>
      <c r="R9143"/>
      <c r="S9143"/>
      <c r="T9143"/>
      <c r="U9143"/>
      <c r="V9143"/>
      <c r="W9143"/>
      <c r="X9143"/>
      <c r="Y9143"/>
      <c r="Z9143"/>
      <c r="AA9143"/>
      <c r="AB9143"/>
      <c r="AC9143"/>
      <c r="AD9143"/>
      <c r="AE9143"/>
      <c r="AF9143"/>
      <c r="AG9143"/>
      <c r="AH9143"/>
      <c r="AI9143"/>
      <c r="AJ9143"/>
      <c r="AK9143"/>
      <c r="AL9143"/>
      <c r="AM9143"/>
      <c r="AN9143"/>
      <c r="AO9143"/>
      <c r="AP9143"/>
      <c r="AQ9143"/>
      <c r="AR9143"/>
      <c r="AS9143"/>
      <c r="AT9143"/>
      <c r="AU9143"/>
      <c r="AV9143"/>
      <c r="AW9143"/>
      <c r="AX9143"/>
      <c r="AY9143"/>
      <c r="AZ9143"/>
    </row>
    <row r="9144" spans="1:52">
      <c r="A9144"/>
      <c r="B9144"/>
      <c r="C9144"/>
      <c r="D9144"/>
      <c r="E9144"/>
      <c r="F9144"/>
      <c r="G9144"/>
      <c r="H9144"/>
      <c r="I9144"/>
      <c r="J9144"/>
      <c r="K9144"/>
      <c r="L9144"/>
      <c r="M9144"/>
      <c r="N9144"/>
      <c r="O9144"/>
      <c r="P9144"/>
      <c r="Q9144"/>
      <c r="R9144"/>
      <c r="S9144"/>
      <c r="T9144"/>
      <c r="U9144"/>
      <c r="V9144"/>
      <c r="W9144"/>
      <c r="X9144"/>
      <c r="Y9144"/>
      <c r="Z9144"/>
      <c r="AA9144"/>
      <c r="AB9144"/>
      <c r="AC9144"/>
      <c r="AD9144"/>
      <c r="AE9144"/>
      <c r="AF9144"/>
      <c r="AG9144"/>
      <c r="AH9144"/>
      <c r="AI9144"/>
      <c r="AJ9144"/>
      <c r="AK9144"/>
      <c r="AL9144"/>
      <c r="AM9144"/>
      <c r="AN9144"/>
      <c r="AO9144"/>
      <c r="AP9144"/>
      <c r="AQ9144"/>
      <c r="AR9144"/>
      <c r="AS9144"/>
      <c r="AT9144"/>
      <c r="AU9144"/>
      <c r="AV9144"/>
      <c r="AW9144"/>
      <c r="AX9144"/>
      <c r="AY9144"/>
      <c r="AZ9144"/>
    </row>
    <row r="9145" spans="1:52">
      <c r="A9145"/>
      <c r="B9145"/>
      <c r="C9145"/>
      <c r="D9145"/>
      <c r="E9145"/>
      <c r="F9145"/>
      <c r="G9145"/>
      <c r="H9145"/>
      <c r="I9145"/>
      <c r="J9145"/>
      <c r="K9145"/>
      <c r="L9145"/>
      <c r="M9145"/>
      <c r="N9145"/>
      <c r="O9145"/>
      <c r="P9145"/>
      <c r="Q9145"/>
      <c r="R9145"/>
      <c r="S9145"/>
      <c r="T9145"/>
      <c r="U9145"/>
      <c r="V9145"/>
      <c r="W9145"/>
      <c r="X9145"/>
      <c r="Y9145"/>
      <c r="Z9145"/>
      <c r="AA9145"/>
      <c r="AB9145"/>
      <c r="AC9145"/>
      <c r="AD9145"/>
      <c r="AE9145"/>
      <c r="AF9145"/>
      <c r="AG9145"/>
      <c r="AH9145"/>
      <c r="AI9145"/>
      <c r="AJ9145"/>
      <c r="AK9145"/>
      <c r="AL9145"/>
      <c r="AM9145"/>
      <c r="AN9145"/>
      <c r="AO9145"/>
      <c r="AP9145"/>
      <c r="AQ9145"/>
      <c r="AR9145"/>
      <c r="AS9145"/>
      <c r="AT9145"/>
      <c r="AU9145"/>
      <c r="AV9145"/>
      <c r="AW9145"/>
      <c r="AX9145"/>
      <c r="AY9145"/>
      <c r="AZ9145"/>
    </row>
    <row r="9146" spans="1:52">
      <c r="A9146"/>
      <c r="B9146"/>
      <c r="C9146"/>
      <c r="D9146"/>
      <c r="E9146"/>
      <c r="F9146"/>
      <c r="G9146"/>
      <c r="H9146"/>
      <c r="I9146"/>
      <c r="J9146"/>
      <c r="K9146"/>
      <c r="L9146"/>
      <c r="M9146"/>
      <c r="N9146"/>
      <c r="O9146"/>
      <c r="P9146"/>
      <c r="Q9146"/>
      <c r="R9146"/>
      <c r="S9146"/>
      <c r="T9146"/>
      <c r="U9146"/>
      <c r="V9146"/>
      <c r="W9146"/>
      <c r="X9146"/>
      <c r="Y9146"/>
      <c r="Z9146"/>
      <c r="AA9146"/>
      <c r="AB9146"/>
      <c r="AC9146"/>
      <c r="AD9146"/>
      <c r="AE9146"/>
      <c r="AF9146"/>
      <c r="AG9146"/>
      <c r="AH9146"/>
      <c r="AI9146"/>
      <c r="AJ9146"/>
      <c r="AK9146"/>
      <c r="AL9146"/>
      <c r="AM9146"/>
      <c r="AN9146"/>
      <c r="AO9146"/>
      <c r="AP9146"/>
      <c r="AQ9146"/>
      <c r="AR9146"/>
      <c r="AS9146"/>
      <c r="AT9146"/>
      <c r="AU9146"/>
      <c r="AV9146"/>
      <c r="AW9146"/>
      <c r="AX9146"/>
      <c r="AY9146"/>
      <c r="AZ9146"/>
    </row>
    <row r="9147" spans="1:52">
      <c r="A9147"/>
      <c r="B9147"/>
      <c r="C9147"/>
      <c r="D9147"/>
      <c r="E9147"/>
      <c r="F9147"/>
      <c r="G9147"/>
      <c r="H9147"/>
      <c r="I9147"/>
      <c r="J9147"/>
      <c r="K9147"/>
      <c r="L9147"/>
      <c r="M9147"/>
      <c r="N9147"/>
      <c r="O9147"/>
      <c r="P9147"/>
      <c r="Q9147"/>
      <c r="R9147"/>
      <c r="S9147"/>
      <c r="T9147"/>
      <c r="U9147"/>
      <c r="V9147"/>
      <c r="W9147"/>
      <c r="X9147"/>
      <c r="Y9147"/>
      <c r="Z9147"/>
      <c r="AA9147"/>
      <c r="AB9147"/>
      <c r="AC9147"/>
      <c r="AD9147"/>
      <c r="AE9147"/>
      <c r="AF9147"/>
      <c r="AG9147"/>
      <c r="AH9147"/>
      <c r="AI9147"/>
      <c r="AJ9147"/>
      <c r="AK9147"/>
      <c r="AL9147"/>
      <c r="AM9147"/>
      <c r="AN9147"/>
      <c r="AO9147"/>
      <c r="AP9147"/>
      <c r="AQ9147"/>
      <c r="AR9147"/>
      <c r="AS9147"/>
      <c r="AT9147"/>
      <c r="AU9147"/>
      <c r="AV9147"/>
      <c r="AW9147"/>
      <c r="AX9147"/>
      <c r="AY9147"/>
      <c r="AZ9147"/>
    </row>
    <row r="9148" spans="1:52">
      <c r="A9148"/>
      <c r="B9148"/>
      <c r="C9148"/>
      <c r="D9148"/>
      <c r="E9148"/>
      <c r="F9148"/>
      <c r="G9148"/>
      <c r="H9148"/>
      <c r="I9148"/>
      <c r="J9148"/>
      <c r="K9148"/>
      <c r="L9148"/>
      <c r="M9148"/>
      <c r="N9148"/>
      <c r="O9148"/>
      <c r="P9148"/>
      <c r="Q9148"/>
      <c r="R9148"/>
      <c r="S9148"/>
      <c r="T9148"/>
      <c r="U9148"/>
      <c r="V9148"/>
      <c r="W9148"/>
      <c r="X9148"/>
      <c r="Y9148"/>
      <c r="Z9148"/>
      <c r="AA9148"/>
      <c r="AB9148"/>
      <c r="AC9148"/>
      <c r="AD9148"/>
      <c r="AE9148"/>
      <c r="AF9148"/>
      <c r="AG9148"/>
      <c r="AH9148"/>
      <c r="AI9148"/>
      <c r="AJ9148"/>
      <c r="AK9148"/>
      <c r="AL9148"/>
      <c r="AM9148"/>
      <c r="AN9148"/>
      <c r="AO9148"/>
      <c r="AP9148"/>
      <c r="AQ9148"/>
      <c r="AR9148"/>
      <c r="AS9148"/>
      <c r="AT9148"/>
      <c r="AU9148"/>
      <c r="AV9148"/>
      <c r="AW9148"/>
      <c r="AX9148"/>
      <c r="AY9148"/>
      <c r="AZ9148"/>
    </row>
    <row r="9149" spans="1:52">
      <c r="A9149"/>
      <c r="B9149"/>
      <c r="C9149"/>
      <c r="D9149"/>
      <c r="E9149"/>
      <c r="F9149"/>
      <c r="G9149"/>
      <c r="H9149"/>
      <c r="I9149"/>
      <c r="J9149"/>
      <c r="K9149"/>
      <c r="L9149"/>
      <c r="M9149"/>
      <c r="N9149"/>
      <c r="O9149"/>
      <c r="P9149"/>
      <c r="Q9149"/>
      <c r="R9149"/>
      <c r="S9149"/>
      <c r="T9149"/>
      <c r="U9149"/>
      <c r="V9149"/>
      <c r="W9149"/>
      <c r="X9149"/>
      <c r="Y9149"/>
      <c r="Z9149"/>
      <c r="AA9149"/>
      <c r="AB9149"/>
      <c r="AC9149"/>
      <c r="AD9149"/>
      <c r="AE9149"/>
      <c r="AF9149"/>
      <c r="AG9149"/>
      <c r="AH9149"/>
      <c r="AI9149"/>
      <c r="AJ9149"/>
      <c r="AK9149"/>
      <c r="AL9149"/>
      <c r="AM9149"/>
      <c r="AN9149"/>
      <c r="AO9149"/>
      <c r="AP9149"/>
      <c r="AQ9149"/>
      <c r="AR9149"/>
      <c r="AS9149"/>
      <c r="AT9149"/>
      <c r="AU9149"/>
      <c r="AV9149"/>
      <c r="AW9149"/>
      <c r="AX9149"/>
      <c r="AY9149"/>
      <c r="AZ9149"/>
    </row>
    <row r="9150" spans="1:52">
      <c r="A9150"/>
      <c r="B9150"/>
      <c r="C9150"/>
      <c r="D9150"/>
      <c r="E9150"/>
      <c r="F9150"/>
      <c r="G9150"/>
      <c r="H9150"/>
      <c r="I9150"/>
      <c r="J9150"/>
      <c r="K9150"/>
      <c r="L9150"/>
      <c r="M9150"/>
      <c r="N9150"/>
      <c r="O9150"/>
      <c r="P9150"/>
      <c r="Q9150"/>
      <c r="R9150"/>
      <c r="S9150"/>
      <c r="T9150"/>
      <c r="U9150"/>
      <c r="V9150"/>
      <c r="W9150"/>
      <c r="X9150"/>
      <c r="Y9150"/>
      <c r="Z9150"/>
      <c r="AA9150"/>
      <c r="AB9150"/>
      <c r="AC9150"/>
      <c r="AD9150"/>
      <c r="AE9150"/>
      <c r="AF9150"/>
      <c r="AG9150"/>
      <c r="AH9150"/>
      <c r="AI9150"/>
      <c r="AJ9150"/>
      <c r="AK9150"/>
      <c r="AL9150"/>
      <c r="AM9150"/>
      <c r="AN9150"/>
      <c r="AO9150"/>
      <c r="AP9150"/>
      <c r="AQ9150"/>
      <c r="AR9150"/>
      <c r="AS9150"/>
      <c r="AT9150"/>
      <c r="AU9150"/>
      <c r="AV9150"/>
      <c r="AW9150"/>
      <c r="AX9150"/>
      <c r="AY9150"/>
      <c r="AZ9150"/>
    </row>
    <row r="9151" spans="1:52">
      <c r="A9151"/>
      <c r="B9151"/>
      <c r="C9151"/>
      <c r="D9151"/>
      <c r="E9151"/>
      <c r="F9151"/>
      <c r="G9151"/>
      <c r="H9151"/>
      <c r="I9151"/>
      <c r="J9151"/>
      <c r="K9151"/>
      <c r="L9151"/>
      <c r="M9151"/>
      <c r="N9151"/>
      <c r="O9151"/>
      <c r="P9151"/>
      <c r="Q9151"/>
      <c r="R9151"/>
      <c r="S9151"/>
      <c r="T9151"/>
      <c r="U9151"/>
      <c r="V9151"/>
      <c r="W9151"/>
      <c r="X9151"/>
      <c r="Y9151"/>
      <c r="Z9151"/>
      <c r="AA9151"/>
      <c r="AB9151"/>
      <c r="AC9151"/>
      <c r="AD9151"/>
      <c r="AE9151"/>
      <c r="AF9151"/>
      <c r="AG9151"/>
      <c r="AH9151"/>
      <c r="AI9151"/>
      <c r="AJ9151"/>
      <c r="AK9151"/>
      <c r="AL9151"/>
      <c r="AM9151"/>
      <c r="AN9151"/>
      <c r="AO9151"/>
      <c r="AP9151"/>
      <c r="AQ9151"/>
      <c r="AR9151"/>
      <c r="AS9151"/>
      <c r="AT9151"/>
      <c r="AU9151"/>
      <c r="AV9151"/>
      <c r="AW9151"/>
      <c r="AX9151"/>
      <c r="AY9151"/>
      <c r="AZ9151"/>
    </row>
    <row r="9152" spans="1:52">
      <c r="A9152"/>
      <c r="B9152"/>
      <c r="C9152"/>
      <c r="D9152"/>
      <c r="E9152"/>
      <c r="F9152"/>
      <c r="G9152"/>
      <c r="H9152"/>
      <c r="I9152"/>
      <c r="J9152"/>
      <c r="K9152"/>
      <c r="L9152"/>
      <c r="M9152"/>
      <c r="N9152"/>
      <c r="O9152"/>
      <c r="P9152"/>
      <c r="Q9152"/>
      <c r="R9152"/>
      <c r="S9152"/>
      <c r="T9152"/>
      <c r="U9152"/>
      <c r="V9152"/>
      <c r="W9152"/>
      <c r="X9152"/>
      <c r="Y9152"/>
      <c r="Z9152"/>
      <c r="AA9152"/>
      <c r="AB9152"/>
      <c r="AC9152"/>
      <c r="AD9152"/>
      <c r="AE9152"/>
      <c r="AF9152"/>
      <c r="AG9152"/>
      <c r="AH9152"/>
      <c r="AI9152"/>
      <c r="AJ9152"/>
      <c r="AK9152"/>
      <c r="AL9152"/>
      <c r="AM9152"/>
      <c r="AN9152"/>
      <c r="AO9152"/>
      <c r="AP9152"/>
      <c r="AQ9152"/>
      <c r="AR9152"/>
      <c r="AS9152"/>
      <c r="AT9152"/>
      <c r="AU9152"/>
      <c r="AV9152"/>
      <c r="AW9152"/>
      <c r="AX9152"/>
      <c r="AY9152"/>
      <c r="AZ9152"/>
    </row>
    <row r="9153" spans="1:52">
      <c r="A9153"/>
      <c r="B9153"/>
      <c r="C9153"/>
      <c r="D9153"/>
      <c r="E9153"/>
      <c r="F9153"/>
      <c r="G9153"/>
      <c r="H9153"/>
      <c r="I9153"/>
      <c r="J9153"/>
      <c r="K9153"/>
      <c r="L9153"/>
      <c r="M9153"/>
      <c r="N9153"/>
      <c r="O9153"/>
      <c r="P9153"/>
      <c r="Q9153"/>
      <c r="R9153"/>
      <c r="S9153"/>
      <c r="T9153"/>
      <c r="U9153"/>
      <c r="V9153"/>
      <c r="W9153"/>
      <c r="X9153"/>
      <c r="Y9153"/>
      <c r="Z9153"/>
      <c r="AA9153"/>
      <c r="AB9153"/>
      <c r="AC9153"/>
      <c r="AD9153"/>
      <c r="AE9153"/>
      <c r="AF9153"/>
      <c r="AG9153"/>
      <c r="AH9153"/>
      <c r="AI9153"/>
      <c r="AJ9153"/>
      <c r="AK9153"/>
      <c r="AL9153"/>
      <c r="AM9153"/>
      <c r="AN9153"/>
      <c r="AO9153"/>
      <c r="AP9153"/>
      <c r="AQ9153"/>
      <c r="AR9153"/>
      <c r="AS9153"/>
      <c r="AT9153"/>
      <c r="AU9153"/>
      <c r="AV9153"/>
      <c r="AW9153"/>
      <c r="AX9153"/>
      <c r="AY9153"/>
      <c r="AZ9153"/>
    </row>
    <row r="9154" spans="1:52">
      <c r="A9154"/>
      <c r="B9154"/>
      <c r="C9154"/>
      <c r="D9154"/>
      <c r="E9154"/>
      <c r="F9154"/>
      <c r="G9154"/>
      <c r="H9154"/>
      <c r="I9154"/>
      <c r="J9154"/>
      <c r="K9154"/>
      <c r="L9154"/>
      <c r="M9154"/>
      <c r="N9154"/>
      <c r="O9154"/>
      <c r="P9154"/>
      <c r="Q9154"/>
      <c r="R9154"/>
      <c r="S9154"/>
      <c r="T9154"/>
      <c r="U9154"/>
      <c r="V9154"/>
      <c r="W9154"/>
      <c r="X9154"/>
      <c r="Y9154"/>
      <c r="Z9154"/>
      <c r="AA9154"/>
      <c r="AB9154"/>
      <c r="AC9154"/>
      <c r="AD9154"/>
      <c r="AE9154"/>
      <c r="AF9154"/>
      <c r="AG9154"/>
      <c r="AH9154"/>
      <c r="AI9154"/>
      <c r="AJ9154"/>
      <c r="AK9154"/>
      <c r="AL9154"/>
      <c r="AM9154"/>
      <c r="AN9154"/>
      <c r="AO9154"/>
      <c r="AP9154"/>
      <c r="AQ9154"/>
      <c r="AR9154"/>
      <c r="AS9154"/>
      <c r="AT9154"/>
      <c r="AU9154"/>
      <c r="AV9154"/>
      <c r="AW9154"/>
      <c r="AX9154"/>
      <c r="AY9154"/>
      <c r="AZ9154"/>
    </row>
    <row r="9155" spans="1:52">
      <c r="A9155"/>
      <c r="B9155"/>
      <c r="C9155"/>
      <c r="D9155"/>
      <c r="E9155"/>
      <c r="F9155"/>
      <c r="G9155"/>
      <c r="H9155"/>
      <c r="I9155"/>
      <c r="J9155"/>
      <c r="K9155"/>
      <c r="L9155"/>
      <c r="M9155"/>
      <c r="N9155"/>
      <c r="O9155"/>
      <c r="P9155"/>
      <c r="Q9155"/>
      <c r="R9155"/>
      <c r="S9155"/>
      <c r="T9155"/>
      <c r="U9155"/>
      <c r="V9155"/>
      <c r="W9155"/>
      <c r="X9155"/>
      <c r="Y9155"/>
      <c r="Z9155"/>
      <c r="AA9155"/>
      <c r="AB9155"/>
      <c r="AC9155"/>
      <c r="AD9155"/>
      <c r="AE9155"/>
      <c r="AF9155"/>
      <c r="AG9155"/>
      <c r="AH9155"/>
      <c r="AI9155"/>
      <c r="AJ9155"/>
      <c r="AK9155"/>
      <c r="AL9155"/>
      <c r="AM9155"/>
      <c r="AN9155"/>
      <c r="AO9155"/>
      <c r="AP9155"/>
      <c r="AQ9155"/>
      <c r="AR9155"/>
      <c r="AS9155"/>
      <c r="AT9155"/>
      <c r="AU9155"/>
      <c r="AV9155"/>
      <c r="AW9155"/>
      <c r="AX9155"/>
      <c r="AY9155"/>
      <c r="AZ9155"/>
    </row>
    <row r="9156" spans="1:52">
      <c r="A9156"/>
      <c r="B9156"/>
      <c r="C9156"/>
      <c r="D9156"/>
      <c r="E9156"/>
      <c r="F9156"/>
      <c r="G9156"/>
      <c r="H9156"/>
      <c r="I9156"/>
      <c r="J9156"/>
      <c r="K9156"/>
      <c r="L9156"/>
      <c r="M9156"/>
      <c r="N9156"/>
      <c r="O9156"/>
      <c r="P9156"/>
      <c r="Q9156"/>
      <c r="R9156"/>
      <c r="S9156"/>
      <c r="T9156"/>
      <c r="U9156"/>
      <c r="V9156"/>
      <c r="W9156"/>
      <c r="X9156"/>
      <c r="Y9156"/>
      <c r="Z9156"/>
      <c r="AA9156"/>
      <c r="AB9156"/>
      <c r="AC9156"/>
      <c r="AD9156"/>
      <c r="AE9156"/>
      <c r="AF9156"/>
      <c r="AG9156"/>
      <c r="AH9156"/>
      <c r="AI9156"/>
      <c r="AJ9156"/>
      <c r="AK9156"/>
      <c r="AL9156"/>
      <c r="AM9156"/>
      <c r="AN9156"/>
      <c r="AO9156"/>
      <c r="AP9156"/>
      <c r="AQ9156"/>
      <c r="AR9156"/>
      <c r="AS9156"/>
      <c r="AT9156"/>
      <c r="AU9156"/>
      <c r="AV9156"/>
      <c r="AW9156"/>
      <c r="AX9156"/>
      <c r="AY9156"/>
      <c r="AZ9156"/>
    </row>
    <row r="9157" spans="1:52">
      <c r="A9157"/>
      <c r="B9157"/>
      <c r="C9157"/>
      <c r="D9157"/>
      <c r="E9157"/>
      <c r="F9157"/>
      <c r="G9157"/>
      <c r="H9157"/>
      <c r="I9157"/>
      <c r="J9157"/>
      <c r="K9157"/>
      <c r="L9157"/>
      <c r="M9157"/>
      <c r="N9157"/>
      <c r="O9157"/>
      <c r="P9157"/>
      <c r="Q9157"/>
      <c r="R9157"/>
      <c r="S9157"/>
      <c r="T9157"/>
      <c r="U9157"/>
      <c r="V9157"/>
      <c r="W9157"/>
      <c r="X9157"/>
      <c r="Y9157"/>
      <c r="Z9157"/>
      <c r="AA9157"/>
      <c r="AB9157"/>
      <c r="AC9157"/>
      <c r="AD9157"/>
      <c r="AE9157"/>
      <c r="AF9157"/>
      <c r="AG9157"/>
      <c r="AH9157"/>
      <c r="AI9157"/>
      <c r="AJ9157"/>
      <c r="AK9157"/>
      <c r="AL9157"/>
      <c r="AM9157"/>
      <c r="AN9157"/>
      <c r="AO9157"/>
      <c r="AP9157"/>
      <c r="AQ9157"/>
      <c r="AR9157"/>
      <c r="AS9157"/>
      <c r="AT9157"/>
      <c r="AU9157"/>
      <c r="AV9157"/>
      <c r="AW9157"/>
      <c r="AX9157"/>
      <c r="AY9157"/>
      <c r="AZ9157"/>
    </row>
    <row r="9158" spans="1:52">
      <c r="A9158"/>
      <c r="B9158"/>
      <c r="C9158"/>
      <c r="D9158"/>
      <c r="E9158"/>
      <c r="F9158"/>
      <c r="G9158"/>
      <c r="H9158"/>
      <c r="I9158"/>
      <c r="J9158"/>
      <c r="K9158"/>
      <c r="L9158"/>
      <c r="M9158"/>
      <c r="N9158"/>
      <c r="O9158"/>
      <c r="P9158"/>
      <c r="Q9158"/>
      <c r="R9158"/>
      <c r="S9158"/>
      <c r="T9158"/>
      <c r="U9158"/>
      <c r="V9158"/>
      <c r="W9158"/>
      <c r="X9158"/>
      <c r="Y9158"/>
      <c r="Z9158"/>
      <c r="AA9158"/>
      <c r="AB9158"/>
      <c r="AC9158"/>
      <c r="AD9158"/>
      <c r="AE9158"/>
      <c r="AF9158"/>
      <c r="AG9158"/>
      <c r="AH9158"/>
      <c r="AI9158"/>
      <c r="AJ9158"/>
      <c r="AK9158"/>
      <c r="AL9158"/>
      <c r="AM9158"/>
      <c r="AN9158"/>
      <c r="AO9158"/>
      <c r="AP9158"/>
      <c r="AQ9158"/>
      <c r="AR9158"/>
      <c r="AS9158"/>
      <c r="AT9158"/>
      <c r="AU9158"/>
      <c r="AV9158"/>
      <c r="AW9158"/>
      <c r="AX9158"/>
      <c r="AY9158"/>
      <c r="AZ9158"/>
    </row>
    <row r="9159" spans="1:52">
      <c r="A9159"/>
      <c r="B9159"/>
      <c r="C9159"/>
      <c r="D9159"/>
      <c r="E9159"/>
      <c r="F9159"/>
      <c r="G9159"/>
      <c r="H9159"/>
      <c r="I9159"/>
      <c r="J9159"/>
      <c r="K9159"/>
      <c r="L9159"/>
      <c r="M9159"/>
      <c r="N9159"/>
      <c r="O9159"/>
      <c r="P9159"/>
      <c r="Q9159"/>
      <c r="R9159"/>
      <c r="S9159"/>
      <c r="T9159"/>
      <c r="U9159"/>
      <c r="V9159"/>
      <c r="W9159"/>
      <c r="X9159"/>
      <c r="Y9159"/>
      <c r="Z9159"/>
      <c r="AA9159"/>
      <c r="AB9159"/>
      <c r="AC9159"/>
      <c r="AD9159"/>
      <c r="AE9159"/>
      <c r="AF9159"/>
      <c r="AG9159"/>
      <c r="AH9159"/>
      <c r="AI9159"/>
      <c r="AJ9159"/>
      <c r="AK9159"/>
      <c r="AL9159"/>
      <c r="AM9159"/>
      <c r="AN9159"/>
      <c r="AO9159"/>
      <c r="AP9159"/>
      <c r="AQ9159"/>
      <c r="AR9159"/>
      <c r="AS9159"/>
      <c r="AT9159"/>
      <c r="AU9159"/>
      <c r="AV9159"/>
      <c r="AW9159"/>
      <c r="AX9159"/>
      <c r="AY9159"/>
      <c r="AZ9159"/>
    </row>
    <row r="9160" spans="1:52">
      <c r="A9160"/>
      <c r="B9160"/>
      <c r="C9160"/>
      <c r="D9160"/>
      <c r="E9160"/>
      <c r="F9160"/>
      <c r="G9160"/>
      <c r="H9160"/>
      <c r="I9160"/>
      <c r="J9160"/>
      <c r="K9160"/>
      <c r="L9160"/>
      <c r="M9160"/>
      <c r="N9160"/>
      <c r="O9160"/>
      <c r="P9160"/>
      <c r="Q9160"/>
      <c r="R9160"/>
      <c r="S9160"/>
      <c r="T9160"/>
      <c r="U9160"/>
      <c r="V9160"/>
      <c r="W9160"/>
      <c r="X9160"/>
      <c r="Y9160"/>
      <c r="Z9160"/>
      <c r="AA9160"/>
      <c r="AB9160"/>
      <c r="AC9160"/>
      <c r="AD9160"/>
      <c r="AE9160"/>
      <c r="AF9160"/>
      <c r="AG9160"/>
      <c r="AH9160"/>
      <c r="AI9160"/>
      <c r="AJ9160"/>
      <c r="AK9160"/>
      <c r="AL9160"/>
      <c r="AM9160"/>
      <c r="AN9160"/>
      <c r="AO9160"/>
      <c r="AP9160"/>
      <c r="AQ9160"/>
      <c r="AR9160"/>
      <c r="AS9160"/>
      <c r="AT9160"/>
      <c r="AU9160"/>
      <c r="AV9160"/>
      <c r="AW9160"/>
      <c r="AX9160"/>
      <c r="AY9160"/>
      <c r="AZ9160"/>
    </row>
    <row r="9161" spans="1:52">
      <c r="A9161"/>
      <c r="B9161"/>
      <c r="C9161"/>
      <c r="D9161"/>
      <c r="E9161"/>
      <c r="F9161"/>
      <c r="G9161"/>
      <c r="H9161"/>
      <c r="I9161"/>
      <c r="J9161"/>
      <c r="K9161"/>
      <c r="L9161"/>
      <c r="M9161"/>
      <c r="N9161"/>
      <c r="O9161"/>
      <c r="P9161"/>
      <c r="Q9161"/>
      <c r="R9161"/>
      <c r="S9161"/>
      <c r="T9161"/>
      <c r="U9161"/>
      <c r="V9161"/>
      <c r="W9161"/>
      <c r="X9161"/>
      <c r="Y9161"/>
      <c r="Z9161"/>
      <c r="AA9161"/>
      <c r="AB9161"/>
      <c r="AC9161"/>
      <c r="AD9161"/>
      <c r="AE9161"/>
      <c r="AF9161"/>
      <c r="AG9161"/>
      <c r="AH9161"/>
      <c r="AI9161"/>
      <c r="AJ9161"/>
      <c r="AK9161"/>
      <c r="AL9161"/>
      <c r="AM9161"/>
      <c r="AN9161"/>
      <c r="AO9161"/>
      <c r="AP9161"/>
      <c r="AQ9161"/>
      <c r="AR9161"/>
      <c r="AS9161"/>
      <c r="AT9161"/>
      <c r="AU9161"/>
      <c r="AV9161"/>
      <c r="AW9161"/>
      <c r="AX9161"/>
      <c r="AY9161"/>
      <c r="AZ9161"/>
    </row>
    <row r="9162" spans="1:52">
      <c r="A9162"/>
      <c r="B9162"/>
      <c r="C9162"/>
      <c r="D9162"/>
      <c r="E9162"/>
      <c r="F9162"/>
      <c r="G9162"/>
      <c r="H9162"/>
      <c r="I9162"/>
      <c r="J9162"/>
      <c r="K9162"/>
      <c r="L9162"/>
      <c r="M9162"/>
      <c r="N9162"/>
      <c r="O9162"/>
      <c r="P9162"/>
      <c r="Q9162"/>
      <c r="R9162"/>
      <c r="S9162"/>
      <c r="T9162"/>
      <c r="U9162"/>
      <c r="V9162"/>
      <c r="W9162"/>
      <c r="X9162"/>
      <c r="Y9162"/>
      <c r="Z9162"/>
      <c r="AA9162"/>
      <c r="AB9162"/>
      <c r="AC9162"/>
      <c r="AD9162"/>
      <c r="AE9162"/>
      <c r="AF9162"/>
      <c r="AG9162"/>
      <c r="AH9162"/>
      <c r="AI9162"/>
      <c r="AJ9162"/>
      <c r="AK9162"/>
      <c r="AL9162"/>
      <c r="AM9162"/>
      <c r="AN9162"/>
      <c r="AO9162"/>
      <c r="AP9162"/>
      <c r="AQ9162"/>
      <c r="AR9162"/>
      <c r="AS9162"/>
      <c r="AT9162"/>
      <c r="AU9162"/>
      <c r="AV9162"/>
      <c r="AW9162"/>
      <c r="AX9162"/>
      <c r="AY9162"/>
      <c r="AZ9162"/>
    </row>
    <row r="9163" spans="1:52">
      <c r="A9163"/>
      <c r="B9163"/>
      <c r="C9163"/>
      <c r="D9163"/>
      <c r="E9163"/>
      <c r="F9163"/>
      <c r="G9163"/>
      <c r="H9163"/>
      <c r="I9163"/>
      <c r="J9163"/>
      <c r="K9163"/>
      <c r="L9163"/>
      <c r="M9163"/>
      <c r="N9163"/>
      <c r="O9163"/>
      <c r="P9163"/>
      <c r="Q9163"/>
      <c r="R9163"/>
      <c r="S9163"/>
      <c r="T9163"/>
      <c r="U9163"/>
      <c r="V9163"/>
      <c r="W9163"/>
      <c r="X9163"/>
      <c r="Y9163"/>
      <c r="Z9163"/>
      <c r="AA9163"/>
      <c r="AB9163"/>
      <c r="AC9163"/>
      <c r="AD9163"/>
      <c r="AE9163"/>
      <c r="AF9163"/>
      <c r="AG9163"/>
      <c r="AH9163"/>
      <c r="AI9163"/>
      <c r="AJ9163"/>
      <c r="AK9163"/>
      <c r="AL9163"/>
      <c r="AM9163"/>
      <c r="AN9163"/>
      <c r="AO9163"/>
      <c r="AP9163"/>
      <c r="AQ9163"/>
      <c r="AR9163"/>
      <c r="AS9163"/>
      <c r="AT9163"/>
      <c r="AU9163"/>
      <c r="AV9163"/>
      <c r="AW9163"/>
      <c r="AX9163"/>
      <c r="AY9163"/>
      <c r="AZ9163"/>
    </row>
    <row r="9164" spans="1:52">
      <c r="A9164"/>
      <c r="B9164"/>
      <c r="C9164"/>
      <c r="D9164"/>
      <c r="E9164"/>
      <c r="F9164"/>
      <c r="G9164"/>
      <c r="H9164"/>
      <c r="I9164"/>
      <c r="J9164"/>
      <c r="K9164"/>
      <c r="L9164"/>
      <c r="M9164"/>
      <c r="N9164"/>
      <c r="O9164"/>
      <c r="P9164"/>
      <c r="Q9164"/>
      <c r="R9164"/>
      <c r="S9164"/>
      <c r="T9164"/>
      <c r="U9164"/>
      <c r="V9164"/>
      <c r="W9164"/>
      <c r="X9164"/>
      <c r="Y9164"/>
      <c r="Z9164"/>
      <c r="AA9164"/>
      <c r="AB9164"/>
      <c r="AC9164"/>
      <c r="AD9164"/>
      <c r="AE9164"/>
      <c r="AF9164"/>
      <c r="AG9164"/>
      <c r="AH9164"/>
      <c r="AI9164"/>
      <c r="AJ9164"/>
      <c r="AK9164"/>
      <c r="AL9164"/>
      <c r="AM9164"/>
      <c r="AN9164"/>
      <c r="AO9164"/>
      <c r="AP9164"/>
      <c r="AQ9164"/>
      <c r="AR9164"/>
      <c r="AS9164"/>
      <c r="AT9164"/>
      <c r="AU9164"/>
      <c r="AV9164"/>
      <c r="AW9164"/>
      <c r="AX9164"/>
      <c r="AY9164"/>
      <c r="AZ9164"/>
    </row>
    <row r="9165" spans="1:52">
      <c r="A9165"/>
      <c r="B9165"/>
      <c r="C9165"/>
      <c r="D9165"/>
      <c r="E9165"/>
      <c r="F9165"/>
      <c r="G9165"/>
      <c r="H9165"/>
      <c r="I9165"/>
      <c r="J9165"/>
      <c r="K9165"/>
      <c r="L9165"/>
      <c r="M9165"/>
      <c r="N9165"/>
      <c r="O9165"/>
      <c r="P9165"/>
      <c r="Q9165"/>
      <c r="R9165"/>
      <c r="S9165"/>
      <c r="T9165"/>
      <c r="U9165"/>
      <c r="V9165"/>
      <c r="W9165"/>
      <c r="X9165"/>
      <c r="Y9165"/>
      <c r="Z9165"/>
      <c r="AA9165"/>
      <c r="AB9165"/>
      <c r="AC9165"/>
      <c r="AD9165"/>
      <c r="AE9165"/>
      <c r="AF9165"/>
      <c r="AG9165"/>
      <c r="AH9165"/>
      <c r="AI9165"/>
      <c r="AJ9165"/>
      <c r="AK9165"/>
      <c r="AL9165"/>
      <c r="AM9165"/>
      <c r="AN9165"/>
      <c r="AO9165"/>
      <c r="AP9165"/>
      <c r="AQ9165"/>
      <c r="AR9165"/>
      <c r="AS9165"/>
      <c r="AT9165"/>
      <c r="AU9165"/>
      <c r="AV9165"/>
      <c r="AW9165"/>
      <c r="AX9165"/>
      <c r="AY9165"/>
      <c r="AZ9165"/>
    </row>
    <row r="9166" spans="1:52">
      <c r="A9166"/>
      <c r="B9166"/>
      <c r="C9166"/>
      <c r="D9166"/>
      <c r="E9166"/>
      <c r="F9166"/>
      <c r="G9166"/>
      <c r="H9166"/>
      <c r="I9166"/>
      <c r="J9166"/>
      <c r="K9166"/>
      <c r="L9166"/>
      <c r="M9166"/>
      <c r="N9166"/>
      <c r="O9166"/>
      <c r="P9166"/>
      <c r="Q9166"/>
      <c r="R9166"/>
      <c r="S9166"/>
      <c r="T9166"/>
      <c r="U9166"/>
      <c r="V9166"/>
      <c r="W9166"/>
      <c r="X9166"/>
      <c r="Y9166"/>
      <c r="Z9166"/>
      <c r="AA9166"/>
      <c r="AB9166"/>
      <c r="AC9166"/>
      <c r="AD9166"/>
      <c r="AE9166"/>
      <c r="AF9166"/>
      <c r="AG9166"/>
      <c r="AH9166"/>
      <c r="AI9166"/>
      <c r="AJ9166"/>
      <c r="AK9166"/>
      <c r="AL9166"/>
      <c r="AM9166"/>
      <c r="AN9166"/>
      <c r="AO9166"/>
      <c r="AP9166"/>
      <c r="AQ9166"/>
      <c r="AR9166"/>
      <c r="AS9166"/>
      <c r="AT9166"/>
      <c r="AU9166"/>
      <c r="AV9166"/>
      <c r="AW9166"/>
      <c r="AX9166"/>
      <c r="AY9166"/>
      <c r="AZ9166"/>
    </row>
    <row r="9167" spans="1:52">
      <c r="A9167"/>
      <c r="B9167"/>
      <c r="C9167"/>
      <c r="D9167"/>
      <c r="E9167"/>
      <c r="F9167"/>
      <c r="G9167"/>
      <c r="H9167"/>
      <c r="I9167"/>
      <c r="J9167"/>
      <c r="K9167"/>
      <c r="L9167"/>
      <c r="M9167"/>
      <c r="N9167"/>
      <c r="O9167"/>
      <c r="P9167"/>
      <c r="Q9167"/>
      <c r="R9167"/>
      <c r="S9167"/>
      <c r="T9167"/>
      <c r="U9167"/>
      <c r="V9167"/>
      <c r="W9167"/>
      <c r="X9167"/>
      <c r="Y9167"/>
      <c r="Z9167"/>
      <c r="AA9167"/>
      <c r="AB9167"/>
      <c r="AC9167"/>
      <c r="AD9167"/>
      <c r="AE9167"/>
      <c r="AF9167"/>
      <c r="AG9167"/>
      <c r="AH9167"/>
      <c r="AI9167"/>
      <c r="AJ9167"/>
      <c r="AK9167"/>
      <c r="AL9167"/>
      <c r="AM9167"/>
      <c r="AN9167"/>
      <c r="AO9167"/>
      <c r="AP9167"/>
      <c r="AQ9167"/>
      <c r="AR9167"/>
      <c r="AS9167"/>
      <c r="AT9167"/>
      <c r="AU9167"/>
      <c r="AV9167"/>
      <c r="AW9167"/>
      <c r="AX9167"/>
      <c r="AY9167"/>
      <c r="AZ9167"/>
    </row>
    <row r="9168" spans="1:52">
      <c r="A9168"/>
      <c r="B9168"/>
      <c r="C9168"/>
      <c r="D9168"/>
      <c r="E9168"/>
      <c r="F9168"/>
      <c r="G9168"/>
      <c r="H9168"/>
      <c r="I9168"/>
      <c r="J9168"/>
      <c r="K9168"/>
      <c r="L9168"/>
      <c r="M9168"/>
      <c r="N9168"/>
      <c r="O9168"/>
      <c r="P9168"/>
      <c r="Q9168"/>
      <c r="R9168"/>
      <c r="S9168"/>
      <c r="T9168"/>
      <c r="U9168"/>
      <c r="V9168"/>
      <c r="W9168"/>
      <c r="X9168"/>
      <c r="Y9168"/>
      <c r="Z9168"/>
      <c r="AA9168"/>
      <c r="AB9168"/>
      <c r="AC9168"/>
      <c r="AD9168"/>
      <c r="AE9168"/>
      <c r="AF9168"/>
      <c r="AG9168"/>
      <c r="AH9168"/>
      <c r="AI9168"/>
      <c r="AJ9168"/>
      <c r="AK9168"/>
      <c r="AL9168"/>
      <c r="AM9168"/>
      <c r="AN9168"/>
      <c r="AO9168"/>
      <c r="AP9168"/>
      <c r="AQ9168"/>
      <c r="AR9168"/>
      <c r="AS9168"/>
      <c r="AT9168"/>
      <c r="AU9168"/>
      <c r="AV9168"/>
      <c r="AW9168"/>
      <c r="AX9168"/>
      <c r="AY9168"/>
      <c r="AZ9168"/>
    </row>
    <row r="9169" spans="1:52">
      <c r="A9169"/>
      <c r="B9169"/>
      <c r="C9169"/>
      <c r="D9169"/>
      <c r="E9169"/>
      <c r="F9169"/>
      <c r="G9169"/>
      <c r="H9169"/>
      <c r="I9169"/>
      <c r="J9169"/>
      <c r="K9169"/>
      <c r="L9169"/>
      <c r="M9169"/>
      <c r="N9169"/>
      <c r="O9169"/>
      <c r="P9169"/>
      <c r="Q9169"/>
      <c r="R9169"/>
      <c r="S9169"/>
      <c r="T9169"/>
      <c r="U9169"/>
      <c r="V9169"/>
      <c r="W9169"/>
      <c r="X9169"/>
      <c r="Y9169"/>
      <c r="Z9169"/>
      <c r="AA9169"/>
      <c r="AB9169"/>
      <c r="AC9169"/>
      <c r="AD9169"/>
      <c r="AE9169"/>
      <c r="AF9169"/>
      <c r="AG9169"/>
      <c r="AH9169"/>
      <c r="AI9169"/>
      <c r="AJ9169"/>
      <c r="AK9169"/>
      <c r="AL9169"/>
      <c r="AM9169"/>
      <c r="AN9169"/>
      <c r="AO9169"/>
      <c r="AP9169"/>
      <c r="AQ9169"/>
      <c r="AR9169"/>
      <c r="AS9169"/>
      <c r="AT9169"/>
      <c r="AU9169"/>
      <c r="AV9169"/>
      <c r="AW9169"/>
      <c r="AX9169"/>
      <c r="AY9169"/>
      <c r="AZ9169"/>
    </row>
    <row r="9170" spans="1:52">
      <c r="A9170"/>
      <c r="B9170"/>
      <c r="C9170"/>
      <c r="D9170"/>
      <c r="E9170"/>
      <c r="F9170"/>
      <c r="G9170"/>
      <c r="H9170"/>
      <c r="I9170"/>
      <c r="J9170"/>
      <c r="K9170"/>
      <c r="L9170"/>
      <c r="M9170"/>
      <c r="N9170"/>
      <c r="O9170"/>
      <c r="P9170"/>
      <c r="Q9170"/>
      <c r="R9170"/>
      <c r="S9170"/>
      <c r="T9170"/>
      <c r="U9170"/>
      <c r="V9170"/>
      <c r="W9170"/>
      <c r="X9170"/>
      <c r="Y9170"/>
      <c r="Z9170"/>
      <c r="AA9170"/>
      <c r="AB9170"/>
      <c r="AC9170"/>
      <c r="AD9170"/>
      <c r="AE9170"/>
      <c r="AF9170"/>
      <c r="AG9170"/>
      <c r="AH9170"/>
      <c r="AI9170"/>
      <c r="AJ9170"/>
      <c r="AK9170"/>
      <c r="AL9170"/>
      <c r="AM9170"/>
      <c r="AN9170"/>
      <c r="AO9170"/>
      <c r="AP9170"/>
      <c r="AQ9170"/>
      <c r="AR9170"/>
      <c r="AS9170"/>
      <c r="AT9170"/>
      <c r="AU9170"/>
      <c r="AV9170"/>
      <c r="AW9170"/>
      <c r="AX9170"/>
      <c r="AY9170"/>
      <c r="AZ9170"/>
    </row>
    <row r="9171" spans="1:52">
      <c r="A9171"/>
      <c r="B9171"/>
      <c r="C9171"/>
      <c r="D9171"/>
      <c r="E9171"/>
      <c r="F9171"/>
      <c r="G9171"/>
      <c r="H9171"/>
      <c r="I9171"/>
      <c r="J9171"/>
      <c r="K9171"/>
      <c r="L9171"/>
      <c r="M9171"/>
      <c r="N9171"/>
      <c r="O9171"/>
      <c r="P9171"/>
      <c r="Q9171"/>
      <c r="R9171"/>
      <c r="S9171"/>
      <c r="T9171"/>
      <c r="U9171"/>
      <c r="V9171"/>
      <c r="W9171"/>
      <c r="X9171"/>
      <c r="Y9171"/>
      <c r="Z9171"/>
      <c r="AA9171"/>
      <c r="AB9171"/>
      <c r="AC9171"/>
      <c r="AD9171"/>
      <c r="AE9171"/>
      <c r="AF9171"/>
      <c r="AG9171"/>
      <c r="AH9171"/>
      <c r="AI9171"/>
      <c r="AJ9171"/>
      <c r="AK9171"/>
      <c r="AL9171"/>
      <c r="AM9171"/>
      <c r="AN9171"/>
      <c r="AO9171"/>
      <c r="AP9171"/>
      <c r="AQ9171"/>
      <c r="AR9171"/>
      <c r="AS9171"/>
      <c r="AT9171"/>
      <c r="AU9171"/>
      <c r="AV9171"/>
      <c r="AW9171"/>
      <c r="AX9171"/>
      <c r="AY9171"/>
      <c r="AZ9171"/>
    </row>
    <row r="9172" spans="1:52">
      <c r="A9172"/>
      <c r="B9172"/>
      <c r="C9172"/>
      <c r="D9172"/>
      <c r="E9172"/>
      <c r="F9172"/>
      <c r="G9172"/>
      <c r="H9172"/>
      <c r="I9172"/>
      <c r="J9172"/>
      <c r="K9172"/>
      <c r="L9172"/>
      <c r="M9172"/>
      <c r="N9172"/>
      <c r="O9172"/>
      <c r="P9172"/>
      <c r="Q9172"/>
      <c r="R9172"/>
      <c r="S9172"/>
      <c r="T9172"/>
      <c r="U9172"/>
      <c r="V9172"/>
      <c r="W9172"/>
      <c r="X9172"/>
      <c r="Y9172"/>
      <c r="Z9172"/>
      <c r="AA9172"/>
      <c r="AB9172"/>
      <c r="AC9172"/>
      <c r="AD9172"/>
      <c r="AE9172"/>
      <c r="AF9172"/>
      <c r="AG9172"/>
      <c r="AH9172"/>
      <c r="AI9172"/>
      <c r="AJ9172"/>
      <c r="AK9172"/>
      <c r="AL9172"/>
      <c r="AM9172"/>
      <c r="AN9172"/>
      <c r="AO9172"/>
      <c r="AP9172"/>
      <c r="AQ9172"/>
      <c r="AR9172"/>
      <c r="AS9172"/>
      <c r="AT9172"/>
      <c r="AU9172"/>
      <c r="AV9172"/>
      <c r="AW9172"/>
      <c r="AX9172"/>
      <c r="AY9172"/>
      <c r="AZ9172"/>
    </row>
    <row r="9173" spans="1:52">
      <c r="A9173"/>
      <c r="B9173"/>
      <c r="C9173"/>
      <c r="D9173"/>
      <c r="E9173"/>
      <c r="F9173"/>
      <c r="G9173"/>
      <c r="H9173"/>
      <c r="I9173"/>
      <c r="J9173"/>
      <c r="K9173"/>
      <c r="L9173"/>
      <c r="M9173"/>
      <c r="N9173"/>
      <c r="O9173"/>
      <c r="P9173"/>
      <c r="Q9173"/>
      <c r="R9173"/>
      <c r="S9173"/>
      <c r="T9173"/>
      <c r="U9173"/>
      <c r="V9173"/>
      <c r="W9173"/>
      <c r="X9173"/>
      <c r="Y9173"/>
      <c r="Z9173"/>
      <c r="AA9173"/>
      <c r="AB9173"/>
      <c r="AC9173"/>
      <c r="AD9173"/>
      <c r="AE9173"/>
      <c r="AF9173"/>
      <c r="AG9173"/>
      <c r="AH9173"/>
      <c r="AI9173"/>
      <c r="AJ9173"/>
      <c r="AK9173"/>
      <c r="AL9173"/>
      <c r="AM9173"/>
      <c r="AN9173"/>
      <c r="AO9173"/>
      <c r="AP9173"/>
      <c r="AQ9173"/>
      <c r="AR9173"/>
      <c r="AS9173"/>
      <c r="AT9173"/>
      <c r="AU9173"/>
      <c r="AV9173"/>
      <c r="AW9173"/>
      <c r="AX9173"/>
      <c r="AY9173"/>
      <c r="AZ9173"/>
    </row>
    <row r="9174" spans="1:52">
      <c r="A9174"/>
      <c r="B9174"/>
      <c r="C9174"/>
      <c r="D9174"/>
      <c r="E9174"/>
      <c r="F9174"/>
      <c r="G9174"/>
      <c r="H9174"/>
      <c r="I9174"/>
      <c r="J9174"/>
      <c r="K9174"/>
      <c r="L9174"/>
      <c r="M9174"/>
      <c r="N9174"/>
      <c r="O9174"/>
      <c r="P9174"/>
      <c r="Q9174"/>
      <c r="R9174"/>
      <c r="S9174"/>
      <c r="T9174"/>
      <c r="U9174"/>
      <c r="V9174"/>
      <c r="W9174"/>
      <c r="X9174"/>
      <c r="Y9174"/>
      <c r="Z9174"/>
      <c r="AA9174"/>
      <c r="AB9174"/>
      <c r="AC9174"/>
      <c r="AD9174"/>
      <c r="AE9174"/>
      <c r="AF9174"/>
      <c r="AG9174"/>
      <c r="AH9174"/>
      <c r="AI9174"/>
      <c r="AJ9174"/>
      <c r="AK9174"/>
      <c r="AL9174"/>
      <c r="AM9174"/>
      <c r="AN9174"/>
      <c r="AO9174"/>
      <c r="AP9174"/>
      <c r="AQ9174"/>
      <c r="AR9174"/>
      <c r="AS9174"/>
      <c r="AT9174"/>
      <c r="AU9174"/>
      <c r="AV9174"/>
      <c r="AW9174"/>
      <c r="AX9174"/>
      <c r="AY9174"/>
      <c r="AZ9174"/>
    </row>
    <row r="9175" spans="1:52">
      <c r="A9175"/>
      <c r="B9175"/>
      <c r="C9175"/>
      <c r="D9175"/>
      <c r="E9175"/>
      <c r="F9175"/>
      <c r="G9175"/>
      <c r="H9175"/>
      <c r="I9175"/>
      <c r="J9175"/>
      <c r="K9175"/>
      <c r="L9175"/>
      <c r="M9175"/>
      <c r="N9175"/>
      <c r="O9175"/>
      <c r="P9175"/>
      <c r="Q9175"/>
      <c r="R9175"/>
      <c r="S9175"/>
      <c r="T9175"/>
      <c r="U9175"/>
      <c r="V9175"/>
      <c r="W9175"/>
      <c r="X9175"/>
      <c r="Y9175"/>
      <c r="Z9175"/>
      <c r="AA9175"/>
      <c r="AB9175"/>
      <c r="AC9175"/>
      <c r="AD9175"/>
      <c r="AE9175"/>
      <c r="AF9175"/>
      <c r="AG9175"/>
      <c r="AH9175"/>
      <c r="AI9175"/>
      <c r="AJ9175"/>
      <c r="AK9175"/>
      <c r="AL9175"/>
      <c r="AM9175"/>
      <c r="AN9175"/>
      <c r="AO9175"/>
      <c r="AP9175"/>
      <c r="AQ9175"/>
      <c r="AR9175"/>
      <c r="AS9175"/>
      <c r="AT9175"/>
      <c r="AU9175"/>
      <c r="AV9175"/>
      <c r="AW9175"/>
      <c r="AX9175"/>
      <c r="AY9175"/>
      <c r="AZ9175"/>
    </row>
    <row r="9176" spans="1:52">
      <c r="A9176"/>
      <c r="B9176"/>
      <c r="C9176"/>
      <c r="D9176"/>
      <c r="E9176"/>
      <c r="F9176"/>
      <c r="G9176"/>
      <c r="H9176"/>
      <c r="I9176"/>
      <c r="J9176"/>
      <c r="K9176"/>
      <c r="L9176"/>
      <c r="M9176"/>
      <c r="N9176"/>
      <c r="O9176"/>
      <c r="P9176"/>
      <c r="Q9176"/>
      <c r="R9176"/>
      <c r="S9176"/>
      <c r="T9176"/>
      <c r="U9176"/>
      <c r="V9176"/>
      <c r="W9176"/>
      <c r="X9176"/>
      <c r="Y9176"/>
      <c r="Z9176"/>
      <c r="AA9176"/>
      <c r="AB9176"/>
      <c r="AC9176"/>
      <c r="AD9176"/>
      <c r="AE9176"/>
      <c r="AF9176"/>
      <c r="AG9176"/>
      <c r="AH9176"/>
      <c r="AI9176"/>
      <c r="AJ9176"/>
      <c r="AK9176"/>
      <c r="AL9176"/>
      <c r="AM9176"/>
      <c r="AN9176"/>
      <c r="AO9176"/>
      <c r="AP9176"/>
      <c r="AQ9176"/>
      <c r="AR9176"/>
      <c r="AS9176"/>
      <c r="AT9176"/>
      <c r="AU9176"/>
      <c r="AV9176"/>
      <c r="AW9176"/>
      <c r="AX9176"/>
      <c r="AY9176"/>
      <c r="AZ9176"/>
    </row>
    <row r="9177" spans="1:52">
      <c r="A9177"/>
      <c r="B9177"/>
      <c r="C9177"/>
      <c r="D9177"/>
      <c r="E9177"/>
      <c r="F9177"/>
      <c r="G9177"/>
      <c r="H9177"/>
      <c r="I9177"/>
      <c r="J9177"/>
      <c r="K9177"/>
      <c r="L9177"/>
      <c r="M9177"/>
      <c r="N9177"/>
      <c r="O9177"/>
      <c r="P9177"/>
      <c r="Q9177"/>
      <c r="R9177"/>
      <c r="S9177"/>
      <c r="T9177"/>
      <c r="U9177"/>
      <c r="V9177"/>
      <c r="W9177"/>
      <c r="X9177"/>
      <c r="Y9177"/>
      <c r="Z9177"/>
      <c r="AA9177"/>
      <c r="AB9177"/>
      <c r="AC9177"/>
      <c r="AD9177"/>
      <c r="AE9177"/>
      <c r="AF9177"/>
      <c r="AG9177"/>
      <c r="AH9177"/>
      <c r="AI9177"/>
      <c r="AJ9177"/>
      <c r="AK9177"/>
      <c r="AL9177"/>
      <c r="AM9177"/>
      <c r="AN9177"/>
      <c r="AO9177"/>
      <c r="AP9177"/>
      <c r="AQ9177"/>
      <c r="AR9177"/>
      <c r="AS9177"/>
      <c r="AT9177"/>
      <c r="AU9177"/>
      <c r="AV9177"/>
      <c r="AW9177"/>
      <c r="AX9177"/>
      <c r="AY9177"/>
      <c r="AZ9177"/>
    </row>
    <row r="9178" spans="1:52">
      <c r="A9178"/>
      <c r="B9178"/>
      <c r="C9178"/>
      <c r="D9178"/>
      <c r="E9178"/>
      <c r="F9178"/>
      <c r="G9178"/>
      <c r="H9178"/>
      <c r="I9178"/>
      <c r="J9178"/>
      <c r="K9178"/>
      <c r="L9178"/>
      <c r="M9178"/>
      <c r="N9178"/>
      <c r="O9178"/>
      <c r="P9178"/>
      <c r="Q9178"/>
      <c r="R9178"/>
      <c r="S9178"/>
      <c r="T9178"/>
      <c r="U9178"/>
      <c r="V9178"/>
      <c r="W9178"/>
      <c r="X9178"/>
      <c r="Y9178"/>
      <c r="Z9178"/>
      <c r="AA9178"/>
      <c r="AB9178"/>
      <c r="AC9178"/>
      <c r="AD9178"/>
      <c r="AE9178"/>
      <c r="AF9178"/>
      <c r="AG9178"/>
      <c r="AH9178"/>
      <c r="AI9178"/>
      <c r="AJ9178"/>
      <c r="AK9178"/>
      <c r="AL9178"/>
      <c r="AM9178"/>
      <c r="AN9178"/>
      <c r="AO9178"/>
      <c r="AP9178"/>
      <c r="AQ9178"/>
      <c r="AR9178"/>
      <c r="AS9178"/>
      <c r="AT9178"/>
      <c r="AU9178"/>
      <c r="AV9178"/>
      <c r="AW9178"/>
      <c r="AX9178"/>
      <c r="AY9178"/>
      <c r="AZ9178"/>
    </row>
    <row r="9179" spans="1:52">
      <c r="A9179"/>
      <c r="B9179"/>
      <c r="C9179"/>
      <c r="D9179"/>
      <c r="E9179"/>
      <c r="F9179"/>
      <c r="G9179"/>
      <c r="H9179"/>
      <c r="I9179"/>
      <c r="J9179"/>
      <c r="K9179"/>
      <c r="L9179"/>
      <c r="M9179"/>
      <c r="N9179"/>
      <c r="O9179"/>
      <c r="P9179"/>
      <c r="Q9179"/>
      <c r="R9179"/>
      <c r="S9179"/>
      <c r="T9179"/>
      <c r="U9179"/>
      <c r="V9179"/>
      <c r="W9179"/>
      <c r="X9179"/>
      <c r="Y9179"/>
      <c r="Z9179"/>
      <c r="AA9179"/>
      <c r="AB9179"/>
      <c r="AC9179"/>
      <c r="AD9179"/>
      <c r="AE9179"/>
      <c r="AF9179"/>
      <c r="AG9179"/>
      <c r="AH9179"/>
      <c r="AI9179"/>
      <c r="AJ9179"/>
      <c r="AK9179"/>
      <c r="AL9179"/>
      <c r="AM9179"/>
      <c r="AN9179"/>
      <c r="AO9179"/>
      <c r="AP9179"/>
      <c r="AQ9179"/>
      <c r="AR9179"/>
      <c r="AS9179"/>
      <c r="AT9179"/>
      <c r="AU9179"/>
      <c r="AV9179"/>
      <c r="AW9179"/>
      <c r="AX9179"/>
      <c r="AY9179"/>
      <c r="AZ9179"/>
    </row>
    <row r="9180" spans="1:52">
      <c r="A9180"/>
      <c r="B9180"/>
      <c r="C9180"/>
      <c r="D9180"/>
      <c r="E9180"/>
      <c r="F9180"/>
      <c r="G9180"/>
      <c r="H9180"/>
      <c r="I9180"/>
      <c r="J9180"/>
      <c r="K9180"/>
      <c r="L9180"/>
      <c r="M9180"/>
      <c r="N9180"/>
      <c r="O9180"/>
      <c r="P9180"/>
      <c r="Q9180"/>
      <c r="R9180"/>
      <c r="S9180"/>
      <c r="T9180"/>
      <c r="U9180"/>
      <c r="V9180"/>
      <c r="W9180"/>
      <c r="X9180"/>
      <c r="Y9180"/>
      <c r="Z9180"/>
      <c r="AA9180"/>
      <c r="AB9180"/>
      <c r="AC9180"/>
      <c r="AD9180"/>
      <c r="AE9180"/>
      <c r="AF9180"/>
      <c r="AG9180"/>
      <c r="AH9180"/>
      <c r="AI9180"/>
      <c r="AJ9180"/>
      <c r="AK9180"/>
      <c r="AL9180"/>
      <c r="AM9180"/>
      <c r="AN9180"/>
      <c r="AO9180"/>
      <c r="AP9180"/>
      <c r="AQ9180"/>
      <c r="AR9180"/>
      <c r="AS9180"/>
      <c r="AT9180"/>
      <c r="AU9180"/>
      <c r="AV9180"/>
      <c r="AW9180"/>
      <c r="AX9180"/>
      <c r="AY9180"/>
      <c r="AZ9180"/>
    </row>
    <row r="9181" spans="1:52">
      <c r="A9181"/>
      <c r="B9181"/>
      <c r="C9181"/>
      <c r="D9181"/>
      <c r="E9181"/>
      <c r="F9181"/>
      <c r="G9181"/>
      <c r="H9181"/>
      <c r="I9181"/>
      <c r="J9181"/>
      <c r="K9181"/>
      <c r="L9181"/>
      <c r="M9181"/>
      <c r="N9181"/>
      <c r="O9181"/>
      <c r="P9181"/>
      <c r="Q9181"/>
      <c r="R9181"/>
      <c r="S9181"/>
      <c r="T9181"/>
      <c r="U9181"/>
      <c r="V9181"/>
      <c r="W9181"/>
      <c r="X9181"/>
      <c r="Y9181"/>
      <c r="Z9181"/>
      <c r="AA9181"/>
      <c r="AB9181"/>
      <c r="AC9181"/>
      <c r="AD9181"/>
      <c r="AE9181"/>
      <c r="AF9181"/>
      <c r="AG9181"/>
      <c r="AH9181"/>
      <c r="AI9181"/>
      <c r="AJ9181"/>
      <c r="AK9181"/>
      <c r="AL9181"/>
      <c r="AM9181"/>
      <c r="AN9181"/>
      <c r="AO9181"/>
      <c r="AP9181"/>
      <c r="AQ9181"/>
      <c r="AR9181"/>
      <c r="AS9181"/>
      <c r="AT9181"/>
      <c r="AU9181"/>
      <c r="AV9181"/>
      <c r="AW9181"/>
      <c r="AX9181"/>
      <c r="AY9181"/>
      <c r="AZ9181"/>
    </row>
    <row r="9182" spans="1:52">
      <c r="A9182"/>
      <c r="B9182"/>
      <c r="C9182"/>
      <c r="D9182"/>
      <c r="E9182"/>
      <c r="F9182"/>
      <c r="G9182"/>
      <c r="H9182"/>
      <c r="I9182"/>
      <c r="J9182"/>
      <c r="K9182"/>
      <c r="L9182"/>
      <c r="M9182"/>
      <c r="N9182"/>
      <c r="O9182"/>
      <c r="P9182"/>
      <c r="Q9182"/>
      <c r="R9182"/>
      <c r="S9182"/>
      <c r="T9182"/>
      <c r="U9182"/>
      <c r="V9182"/>
      <c r="W9182"/>
      <c r="X9182"/>
      <c r="Y9182"/>
      <c r="Z9182"/>
      <c r="AA9182"/>
      <c r="AB9182"/>
      <c r="AC9182"/>
      <c r="AD9182"/>
      <c r="AE9182"/>
      <c r="AF9182"/>
      <c r="AG9182"/>
      <c r="AH9182"/>
      <c r="AI9182"/>
      <c r="AJ9182"/>
      <c r="AK9182"/>
      <c r="AL9182"/>
      <c r="AM9182"/>
      <c r="AN9182"/>
      <c r="AO9182"/>
      <c r="AP9182"/>
      <c r="AQ9182"/>
      <c r="AR9182"/>
      <c r="AS9182"/>
      <c r="AT9182"/>
      <c r="AU9182"/>
      <c r="AV9182"/>
      <c r="AW9182"/>
      <c r="AX9182"/>
      <c r="AY9182"/>
      <c r="AZ9182"/>
    </row>
    <row r="9183" spans="1:52">
      <c r="A9183"/>
      <c r="B9183"/>
      <c r="C9183"/>
      <c r="D9183"/>
      <c r="E9183"/>
      <c r="F9183"/>
      <c r="G9183"/>
      <c r="H9183"/>
      <c r="I9183"/>
      <c r="J9183"/>
      <c r="K9183"/>
      <c r="L9183"/>
      <c r="M9183"/>
      <c r="N9183"/>
      <c r="O9183"/>
      <c r="P9183"/>
      <c r="Q9183"/>
      <c r="R9183"/>
      <c r="S9183"/>
      <c r="T9183"/>
      <c r="U9183"/>
      <c r="V9183"/>
      <c r="W9183"/>
      <c r="X9183"/>
      <c r="Y9183"/>
      <c r="Z9183"/>
      <c r="AA9183"/>
      <c r="AB9183"/>
      <c r="AC9183"/>
      <c r="AD9183"/>
      <c r="AE9183"/>
      <c r="AF9183"/>
      <c r="AG9183"/>
      <c r="AH9183"/>
      <c r="AI9183"/>
      <c r="AJ9183"/>
      <c r="AK9183"/>
      <c r="AL9183"/>
      <c r="AM9183"/>
      <c r="AN9183"/>
      <c r="AO9183"/>
      <c r="AP9183"/>
      <c r="AQ9183"/>
      <c r="AR9183"/>
      <c r="AS9183"/>
      <c r="AT9183"/>
      <c r="AU9183"/>
      <c r="AV9183"/>
      <c r="AW9183"/>
      <c r="AX9183"/>
      <c r="AY9183"/>
      <c r="AZ9183"/>
    </row>
    <row r="9184" spans="1:52">
      <c r="A9184"/>
      <c r="B9184"/>
      <c r="C9184"/>
      <c r="D9184"/>
      <c r="E9184"/>
      <c r="F9184"/>
      <c r="G9184"/>
      <c r="H9184"/>
      <c r="I9184"/>
      <c r="J9184"/>
      <c r="K9184"/>
      <c r="L9184"/>
      <c r="M9184"/>
      <c r="N9184"/>
      <c r="O9184"/>
      <c r="P9184"/>
      <c r="Q9184"/>
      <c r="R9184"/>
      <c r="S9184"/>
      <c r="T9184"/>
      <c r="U9184"/>
      <c r="V9184"/>
      <c r="W9184"/>
      <c r="X9184"/>
      <c r="Y9184"/>
      <c r="Z9184"/>
      <c r="AA9184"/>
      <c r="AB9184"/>
      <c r="AC9184"/>
      <c r="AD9184"/>
      <c r="AE9184"/>
      <c r="AF9184"/>
      <c r="AG9184"/>
      <c r="AH9184"/>
      <c r="AI9184"/>
      <c r="AJ9184"/>
      <c r="AK9184"/>
      <c r="AL9184"/>
      <c r="AM9184"/>
      <c r="AN9184"/>
      <c r="AO9184"/>
      <c r="AP9184"/>
      <c r="AQ9184"/>
      <c r="AR9184"/>
      <c r="AS9184"/>
      <c r="AT9184"/>
      <c r="AU9184"/>
      <c r="AV9184"/>
      <c r="AW9184"/>
      <c r="AX9184"/>
      <c r="AY9184"/>
      <c r="AZ9184"/>
    </row>
    <row r="9185" spans="1:52">
      <c r="A9185"/>
      <c r="B9185"/>
      <c r="C9185"/>
      <c r="D9185"/>
      <c r="E9185"/>
      <c r="F9185"/>
      <c r="G9185"/>
      <c r="H9185"/>
      <c r="I9185"/>
      <c r="J9185"/>
      <c r="K9185"/>
      <c r="L9185"/>
      <c r="M9185"/>
      <c r="N9185"/>
      <c r="O9185"/>
      <c r="P9185"/>
      <c r="Q9185"/>
      <c r="R9185"/>
      <c r="S9185"/>
      <c r="T9185"/>
      <c r="U9185"/>
      <c r="V9185"/>
      <c r="W9185"/>
      <c r="X9185"/>
      <c r="Y9185"/>
      <c r="Z9185"/>
      <c r="AA9185"/>
      <c r="AB9185"/>
      <c r="AC9185"/>
      <c r="AD9185"/>
      <c r="AE9185"/>
      <c r="AF9185"/>
      <c r="AG9185"/>
      <c r="AH9185"/>
      <c r="AI9185"/>
      <c r="AJ9185"/>
      <c r="AK9185"/>
      <c r="AL9185"/>
      <c r="AM9185"/>
      <c r="AN9185"/>
      <c r="AO9185"/>
      <c r="AP9185"/>
      <c r="AQ9185"/>
      <c r="AR9185"/>
      <c r="AS9185"/>
      <c r="AT9185"/>
      <c r="AU9185"/>
      <c r="AV9185"/>
      <c r="AW9185"/>
      <c r="AX9185"/>
      <c r="AY9185"/>
      <c r="AZ9185"/>
    </row>
    <row r="9186" spans="1:52">
      <c r="A9186"/>
      <c r="B9186"/>
      <c r="C9186"/>
      <c r="D9186"/>
      <c r="E9186"/>
      <c r="F9186"/>
      <c r="G9186"/>
      <c r="H9186"/>
      <c r="I9186"/>
      <c r="J9186"/>
      <c r="K9186"/>
      <c r="L9186"/>
      <c r="M9186"/>
      <c r="N9186"/>
      <c r="O9186"/>
      <c r="P9186"/>
      <c r="Q9186"/>
      <c r="R9186"/>
      <c r="S9186"/>
      <c r="T9186"/>
      <c r="U9186"/>
      <c r="V9186"/>
      <c r="W9186"/>
      <c r="X9186"/>
      <c r="Y9186"/>
      <c r="Z9186"/>
      <c r="AA9186"/>
      <c r="AB9186"/>
      <c r="AC9186"/>
      <c r="AD9186"/>
      <c r="AE9186"/>
      <c r="AF9186"/>
      <c r="AG9186"/>
      <c r="AH9186"/>
      <c r="AI9186"/>
      <c r="AJ9186"/>
      <c r="AK9186"/>
      <c r="AL9186"/>
      <c r="AM9186"/>
      <c r="AN9186"/>
      <c r="AO9186"/>
      <c r="AP9186"/>
      <c r="AQ9186"/>
      <c r="AR9186"/>
      <c r="AS9186"/>
      <c r="AT9186"/>
      <c r="AU9186"/>
      <c r="AV9186"/>
      <c r="AW9186"/>
      <c r="AX9186"/>
      <c r="AY9186"/>
      <c r="AZ9186"/>
    </row>
    <row r="9187" spans="1:52">
      <c r="A9187"/>
      <c r="B9187"/>
      <c r="C9187"/>
      <c r="D9187"/>
      <c r="E9187"/>
      <c r="F9187"/>
      <c r="G9187"/>
      <c r="H9187"/>
      <c r="I9187"/>
      <c r="J9187"/>
      <c r="K9187"/>
      <c r="L9187"/>
      <c r="M9187"/>
      <c r="N9187"/>
      <c r="O9187"/>
      <c r="P9187"/>
      <c r="Q9187"/>
      <c r="R9187"/>
      <c r="S9187"/>
      <c r="T9187"/>
      <c r="U9187"/>
      <c r="V9187"/>
      <c r="W9187"/>
      <c r="X9187"/>
      <c r="Y9187"/>
      <c r="Z9187"/>
      <c r="AA9187"/>
      <c r="AB9187"/>
      <c r="AC9187"/>
      <c r="AD9187"/>
      <c r="AE9187"/>
      <c r="AF9187"/>
      <c r="AG9187"/>
      <c r="AH9187"/>
      <c r="AI9187"/>
      <c r="AJ9187"/>
      <c r="AK9187"/>
      <c r="AL9187"/>
      <c r="AM9187"/>
      <c r="AN9187"/>
      <c r="AO9187"/>
      <c r="AP9187"/>
      <c r="AQ9187"/>
      <c r="AR9187"/>
      <c r="AS9187"/>
      <c r="AT9187"/>
      <c r="AU9187"/>
      <c r="AV9187"/>
      <c r="AW9187"/>
      <c r="AX9187"/>
      <c r="AY9187"/>
      <c r="AZ9187"/>
    </row>
    <row r="9188" spans="1:52">
      <c r="A9188"/>
      <c r="B9188"/>
      <c r="C9188"/>
      <c r="D9188"/>
      <c r="E9188"/>
      <c r="F9188"/>
      <c r="G9188"/>
      <c r="H9188"/>
      <c r="I9188"/>
      <c r="J9188"/>
      <c r="K9188"/>
      <c r="L9188"/>
      <c r="M9188"/>
      <c r="N9188"/>
      <c r="O9188"/>
      <c r="P9188"/>
      <c r="Q9188"/>
      <c r="R9188"/>
      <c r="S9188"/>
      <c r="T9188"/>
      <c r="U9188"/>
      <c r="V9188"/>
      <c r="W9188"/>
      <c r="X9188"/>
      <c r="Y9188"/>
      <c r="Z9188"/>
      <c r="AA9188"/>
      <c r="AB9188"/>
      <c r="AC9188"/>
      <c r="AD9188"/>
      <c r="AE9188"/>
      <c r="AF9188"/>
      <c r="AG9188"/>
      <c r="AH9188"/>
      <c r="AI9188"/>
      <c r="AJ9188"/>
      <c r="AK9188"/>
      <c r="AL9188"/>
      <c r="AM9188"/>
      <c r="AN9188"/>
      <c r="AO9188"/>
      <c r="AP9188"/>
      <c r="AQ9188"/>
      <c r="AR9188"/>
      <c r="AS9188"/>
      <c r="AT9188"/>
      <c r="AU9188"/>
      <c r="AV9188"/>
      <c r="AW9188"/>
      <c r="AX9188"/>
      <c r="AY9188"/>
      <c r="AZ9188"/>
    </row>
    <row r="9189" spans="1:52">
      <c r="A9189"/>
      <c r="B9189"/>
      <c r="C9189"/>
      <c r="D9189"/>
      <c r="E9189"/>
      <c r="F9189"/>
      <c r="G9189"/>
      <c r="H9189"/>
      <c r="I9189"/>
      <c r="J9189"/>
      <c r="K9189"/>
      <c r="L9189"/>
      <c r="M9189"/>
      <c r="N9189"/>
      <c r="O9189"/>
      <c r="P9189"/>
      <c r="Q9189"/>
      <c r="R9189"/>
      <c r="S9189"/>
      <c r="T9189"/>
      <c r="U9189"/>
      <c r="V9189"/>
      <c r="W9189"/>
      <c r="X9189"/>
      <c r="Y9189"/>
      <c r="Z9189"/>
      <c r="AA9189"/>
      <c r="AB9189"/>
      <c r="AC9189"/>
      <c r="AD9189"/>
      <c r="AE9189"/>
      <c r="AF9189"/>
      <c r="AG9189"/>
      <c r="AH9189"/>
      <c r="AI9189"/>
      <c r="AJ9189"/>
      <c r="AK9189"/>
      <c r="AL9189"/>
      <c r="AM9189"/>
      <c r="AN9189"/>
      <c r="AO9189"/>
      <c r="AP9189"/>
      <c r="AQ9189"/>
      <c r="AR9189"/>
      <c r="AS9189"/>
      <c r="AT9189"/>
      <c r="AU9189"/>
      <c r="AV9189"/>
      <c r="AW9189"/>
      <c r="AX9189"/>
      <c r="AY9189"/>
      <c r="AZ9189"/>
    </row>
    <row r="9190" spans="1:52">
      <c r="A9190"/>
      <c r="B9190"/>
      <c r="C9190"/>
      <c r="D9190"/>
      <c r="E9190"/>
      <c r="F9190"/>
      <c r="G9190"/>
      <c r="H9190"/>
      <c r="I9190"/>
      <c r="J9190"/>
      <c r="K9190"/>
      <c r="L9190"/>
      <c r="M9190"/>
      <c r="N9190"/>
      <c r="O9190"/>
      <c r="P9190"/>
      <c r="Q9190"/>
      <c r="R9190"/>
      <c r="S9190"/>
      <c r="T9190"/>
      <c r="U9190"/>
      <c r="V9190"/>
      <c r="W9190"/>
      <c r="X9190"/>
      <c r="Y9190"/>
      <c r="Z9190"/>
      <c r="AA9190"/>
      <c r="AB9190"/>
      <c r="AC9190"/>
      <c r="AD9190"/>
      <c r="AE9190"/>
      <c r="AF9190"/>
      <c r="AG9190"/>
      <c r="AH9190"/>
      <c r="AI9190"/>
      <c r="AJ9190"/>
      <c r="AK9190"/>
      <c r="AL9190"/>
      <c r="AM9190"/>
      <c r="AN9190"/>
      <c r="AO9190"/>
      <c r="AP9190"/>
      <c r="AQ9190"/>
      <c r="AR9190"/>
      <c r="AS9190"/>
      <c r="AT9190"/>
      <c r="AU9190"/>
      <c r="AV9190"/>
      <c r="AW9190"/>
      <c r="AX9190"/>
      <c r="AY9190"/>
      <c r="AZ9190"/>
    </row>
    <row r="9191" spans="1:52">
      <c r="A9191"/>
      <c r="B9191"/>
      <c r="C9191"/>
      <c r="D9191"/>
      <c r="E9191"/>
      <c r="F9191"/>
      <c r="G9191"/>
      <c r="H9191"/>
      <c r="I9191"/>
      <c r="J9191"/>
      <c r="K9191"/>
      <c r="L9191"/>
      <c r="M9191"/>
      <c r="N9191"/>
      <c r="O9191"/>
      <c r="P9191"/>
      <c r="Q9191"/>
      <c r="R9191"/>
      <c r="S9191"/>
      <c r="T9191"/>
      <c r="U9191"/>
      <c r="V9191"/>
      <c r="W9191"/>
      <c r="X9191"/>
      <c r="Y9191"/>
      <c r="Z9191"/>
      <c r="AA9191"/>
      <c r="AB9191"/>
      <c r="AC9191"/>
      <c r="AD9191"/>
      <c r="AE9191"/>
      <c r="AF9191"/>
      <c r="AG9191"/>
      <c r="AH9191"/>
      <c r="AI9191"/>
      <c r="AJ9191"/>
      <c r="AK9191"/>
      <c r="AL9191"/>
      <c r="AM9191"/>
      <c r="AN9191"/>
      <c r="AO9191"/>
      <c r="AP9191"/>
      <c r="AQ9191"/>
      <c r="AR9191"/>
      <c r="AS9191"/>
      <c r="AT9191"/>
      <c r="AU9191"/>
      <c r="AV9191"/>
      <c r="AW9191"/>
      <c r="AX9191"/>
      <c r="AY9191"/>
      <c r="AZ9191"/>
    </row>
    <row r="9192" spans="1:52">
      <c r="A9192"/>
      <c r="B9192"/>
      <c r="C9192"/>
      <c r="D9192"/>
      <c r="E9192"/>
      <c r="F9192"/>
      <c r="G9192"/>
      <c r="H9192"/>
      <c r="I9192"/>
      <c r="J9192"/>
      <c r="K9192"/>
      <c r="L9192"/>
      <c r="M9192"/>
      <c r="N9192"/>
      <c r="O9192"/>
      <c r="P9192"/>
      <c r="Q9192"/>
      <c r="R9192"/>
      <c r="S9192"/>
      <c r="T9192"/>
      <c r="U9192"/>
      <c r="V9192"/>
      <c r="W9192"/>
      <c r="X9192"/>
      <c r="Y9192"/>
      <c r="Z9192"/>
      <c r="AA9192"/>
      <c r="AB9192"/>
      <c r="AC9192"/>
      <c r="AD9192"/>
      <c r="AE9192"/>
      <c r="AF9192"/>
      <c r="AG9192"/>
      <c r="AH9192"/>
      <c r="AI9192"/>
      <c r="AJ9192"/>
      <c r="AK9192"/>
      <c r="AL9192"/>
      <c r="AM9192"/>
      <c r="AN9192"/>
      <c r="AO9192"/>
      <c r="AP9192"/>
      <c r="AQ9192"/>
      <c r="AR9192"/>
      <c r="AS9192"/>
      <c r="AT9192"/>
      <c r="AU9192"/>
      <c r="AV9192"/>
      <c r="AW9192"/>
      <c r="AX9192"/>
      <c r="AY9192"/>
      <c r="AZ9192"/>
    </row>
    <row r="9193" spans="1:52">
      <c r="A9193"/>
      <c r="B9193"/>
      <c r="C9193"/>
      <c r="D9193"/>
      <c r="E9193"/>
      <c r="F9193"/>
      <c r="G9193"/>
      <c r="H9193"/>
      <c r="I9193"/>
      <c r="J9193"/>
      <c r="K9193"/>
      <c r="L9193"/>
      <c r="M9193"/>
      <c r="N9193"/>
      <c r="O9193"/>
      <c r="P9193"/>
      <c r="Q9193"/>
      <c r="R9193"/>
      <c r="S9193"/>
      <c r="T9193"/>
      <c r="U9193"/>
      <c r="V9193"/>
      <c r="W9193"/>
      <c r="X9193"/>
      <c r="Y9193"/>
      <c r="Z9193"/>
      <c r="AA9193"/>
      <c r="AB9193"/>
      <c r="AC9193"/>
      <c r="AD9193"/>
      <c r="AE9193"/>
      <c r="AF9193"/>
      <c r="AG9193"/>
      <c r="AH9193"/>
      <c r="AI9193"/>
      <c r="AJ9193"/>
      <c r="AK9193"/>
      <c r="AL9193"/>
      <c r="AM9193"/>
      <c r="AN9193"/>
      <c r="AO9193"/>
      <c r="AP9193"/>
      <c r="AQ9193"/>
      <c r="AR9193"/>
      <c r="AS9193"/>
      <c r="AT9193"/>
      <c r="AU9193"/>
      <c r="AV9193"/>
      <c r="AW9193"/>
      <c r="AX9193"/>
      <c r="AY9193"/>
      <c r="AZ9193"/>
    </row>
    <row r="9194" spans="1:52">
      <c r="A9194"/>
      <c r="B9194"/>
      <c r="C9194"/>
      <c r="D9194"/>
      <c r="E9194"/>
      <c r="F9194"/>
      <c r="G9194"/>
      <c r="H9194"/>
      <c r="I9194"/>
      <c r="J9194"/>
      <c r="K9194"/>
      <c r="L9194"/>
      <c r="M9194"/>
      <c r="N9194"/>
      <c r="O9194"/>
      <c r="P9194"/>
      <c r="Q9194"/>
      <c r="R9194"/>
      <c r="S9194"/>
      <c r="T9194"/>
      <c r="U9194"/>
      <c r="V9194"/>
      <c r="W9194"/>
      <c r="X9194"/>
      <c r="Y9194"/>
      <c r="Z9194"/>
      <c r="AA9194"/>
      <c r="AB9194"/>
      <c r="AC9194"/>
      <c r="AD9194"/>
      <c r="AE9194"/>
      <c r="AF9194"/>
      <c r="AG9194"/>
      <c r="AH9194"/>
      <c r="AI9194"/>
      <c r="AJ9194"/>
      <c r="AK9194"/>
      <c r="AL9194"/>
      <c r="AM9194"/>
      <c r="AN9194"/>
      <c r="AO9194"/>
      <c r="AP9194"/>
      <c r="AQ9194"/>
      <c r="AR9194"/>
      <c r="AS9194"/>
      <c r="AT9194"/>
      <c r="AU9194"/>
      <c r="AV9194"/>
      <c r="AW9194"/>
      <c r="AX9194"/>
      <c r="AY9194"/>
      <c r="AZ9194"/>
    </row>
    <row r="9195" spans="1:52">
      <c r="A9195"/>
      <c r="B9195"/>
      <c r="C9195"/>
      <c r="D9195"/>
      <c r="E9195"/>
      <c r="F9195"/>
      <c r="G9195"/>
      <c r="H9195"/>
      <c r="I9195"/>
      <c r="J9195"/>
      <c r="K9195"/>
      <c r="L9195"/>
      <c r="M9195"/>
      <c r="N9195"/>
      <c r="O9195"/>
      <c r="P9195"/>
      <c r="Q9195"/>
      <c r="R9195"/>
      <c r="S9195"/>
      <c r="T9195"/>
      <c r="U9195"/>
      <c r="V9195"/>
      <c r="W9195"/>
      <c r="X9195"/>
      <c r="Y9195"/>
      <c r="Z9195"/>
      <c r="AA9195"/>
      <c r="AB9195"/>
      <c r="AC9195"/>
      <c r="AD9195"/>
      <c r="AE9195"/>
      <c r="AF9195"/>
      <c r="AG9195"/>
      <c r="AH9195"/>
      <c r="AI9195"/>
      <c r="AJ9195"/>
      <c r="AK9195"/>
      <c r="AL9195"/>
      <c r="AM9195"/>
      <c r="AN9195"/>
      <c r="AO9195"/>
      <c r="AP9195"/>
      <c r="AQ9195"/>
      <c r="AR9195"/>
      <c r="AS9195"/>
      <c r="AT9195"/>
      <c r="AU9195"/>
      <c r="AV9195"/>
      <c r="AW9195"/>
      <c r="AX9195"/>
      <c r="AY9195"/>
      <c r="AZ9195"/>
    </row>
    <row r="9196" spans="1:52">
      <c r="A9196"/>
      <c r="B9196"/>
      <c r="C9196"/>
      <c r="D9196"/>
      <c r="E9196"/>
      <c r="F9196"/>
      <c r="G9196"/>
      <c r="H9196"/>
      <c r="I9196"/>
      <c r="J9196"/>
      <c r="K9196"/>
      <c r="L9196"/>
      <c r="M9196"/>
      <c r="N9196"/>
      <c r="O9196"/>
      <c r="P9196"/>
      <c r="Q9196"/>
      <c r="R9196"/>
      <c r="S9196"/>
      <c r="T9196"/>
      <c r="U9196"/>
      <c r="V9196"/>
      <c r="W9196"/>
      <c r="X9196"/>
      <c r="Y9196"/>
      <c r="Z9196"/>
      <c r="AA9196"/>
      <c r="AB9196"/>
      <c r="AC9196"/>
      <c r="AD9196"/>
      <c r="AE9196"/>
      <c r="AF9196"/>
      <c r="AG9196"/>
      <c r="AH9196"/>
      <c r="AI9196"/>
      <c r="AJ9196"/>
      <c r="AK9196"/>
      <c r="AL9196"/>
      <c r="AM9196"/>
      <c r="AN9196"/>
      <c r="AO9196"/>
      <c r="AP9196"/>
      <c r="AQ9196"/>
      <c r="AR9196"/>
      <c r="AS9196"/>
      <c r="AT9196"/>
      <c r="AU9196"/>
      <c r="AV9196"/>
      <c r="AW9196"/>
      <c r="AX9196"/>
      <c r="AY9196"/>
      <c r="AZ9196"/>
    </row>
    <row r="9197" spans="1:52">
      <c r="A9197"/>
      <c r="B9197"/>
      <c r="C9197"/>
      <c r="D9197"/>
      <c r="E9197"/>
      <c r="F9197"/>
      <c r="G9197"/>
      <c r="H9197"/>
      <c r="I9197"/>
      <c r="J9197"/>
      <c r="K9197"/>
      <c r="L9197"/>
      <c r="M9197"/>
      <c r="N9197"/>
      <c r="O9197"/>
      <c r="P9197"/>
      <c r="Q9197"/>
      <c r="R9197"/>
      <c r="S9197"/>
      <c r="T9197"/>
      <c r="U9197"/>
      <c r="V9197"/>
      <c r="W9197"/>
      <c r="X9197"/>
      <c r="Y9197"/>
      <c r="Z9197"/>
      <c r="AA9197"/>
      <c r="AB9197"/>
      <c r="AC9197"/>
      <c r="AD9197"/>
      <c r="AE9197"/>
      <c r="AF9197"/>
      <c r="AG9197"/>
      <c r="AH9197"/>
      <c r="AI9197"/>
      <c r="AJ9197"/>
      <c r="AK9197"/>
      <c r="AL9197"/>
      <c r="AM9197"/>
      <c r="AN9197"/>
      <c r="AO9197"/>
      <c r="AP9197"/>
      <c r="AQ9197"/>
      <c r="AR9197"/>
      <c r="AS9197"/>
      <c r="AT9197"/>
      <c r="AU9197"/>
      <c r="AV9197"/>
      <c r="AW9197"/>
      <c r="AX9197"/>
      <c r="AY9197"/>
      <c r="AZ9197"/>
    </row>
    <row r="9198" spans="1:52">
      <c r="A9198"/>
      <c r="B9198"/>
      <c r="C9198"/>
      <c r="D9198"/>
      <c r="E9198"/>
      <c r="F9198"/>
      <c r="G9198"/>
      <c r="H9198"/>
      <c r="I9198"/>
      <c r="J9198"/>
      <c r="K9198"/>
      <c r="L9198"/>
      <c r="M9198"/>
      <c r="N9198"/>
      <c r="O9198"/>
      <c r="P9198"/>
      <c r="Q9198"/>
      <c r="R9198"/>
      <c r="S9198"/>
      <c r="T9198"/>
      <c r="U9198"/>
      <c r="V9198"/>
      <c r="W9198"/>
      <c r="X9198"/>
      <c r="Y9198"/>
      <c r="Z9198"/>
      <c r="AA9198"/>
      <c r="AB9198"/>
      <c r="AC9198"/>
      <c r="AD9198"/>
      <c r="AE9198"/>
      <c r="AF9198"/>
      <c r="AG9198"/>
      <c r="AH9198"/>
      <c r="AI9198"/>
      <c r="AJ9198"/>
      <c r="AK9198"/>
      <c r="AL9198"/>
      <c r="AM9198"/>
      <c r="AN9198"/>
      <c r="AO9198"/>
      <c r="AP9198"/>
      <c r="AQ9198"/>
      <c r="AR9198"/>
      <c r="AS9198"/>
      <c r="AT9198"/>
      <c r="AU9198"/>
      <c r="AV9198"/>
      <c r="AW9198"/>
      <c r="AX9198"/>
      <c r="AY9198"/>
      <c r="AZ9198"/>
    </row>
    <row r="9199" spans="1:52">
      <c r="A9199"/>
      <c r="B9199"/>
      <c r="C9199"/>
      <c r="D9199"/>
      <c r="E9199"/>
      <c r="F9199"/>
      <c r="G9199"/>
      <c r="H9199"/>
      <c r="I9199"/>
      <c r="J9199"/>
      <c r="K9199"/>
      <c r="L9199"/>
      <c r="M9199"/>
      <c r="N9199"/>
      <c r="O9199"/>
      <c r="P9199"/>
      <c r="Q9199"/>
      <c r="R9199"/>
      <c r="S9199"/>
      <c r="T9199"/>
      <c r="U9199"/>
      <c r="V9199"/>
      <c r="W9199"/>
      <c r="X9199"/>
      <c r="Y9199"/>
      <c r="Z9199"/>
      <c r="AA9199"/>
      <c r="AB9199"/>
      <c r="AC9199"/>
      <c r="AD9199"/>
      <c r="AE9199"/>
      <c r="AF9199"/>
      <c r="AG9199"/>
      <c r="AH9199"/>
      <c r="AI9199"/>
      <c r="AJ9199"/>
      <c r="AK9199"/>
      <c r="AL9199"/>
      <c r="AM9199"/>
      <c r="AN9199"/>
      <c r="AO9199"/>
      <c r="AP9199"/>
      <c r="AQ9199"/>
      <c r="AR9199"/>
      <c r="AS9199"/>
      <c r="AT9199"/>
      <c r="AU9199"/>
      <c r="AV9199"/>
      <c r="AW9199"/>
      <c r="AX9199"/>
      <c r="AY9199"/>
      <c r="AZ9199"/>
    </row>
    <row r="9200" spans="1:52">
      <c r="A9200"/>
      <c r="B9200"/>
      <c r="C9200"/>
      <c r="D9200"/>
      <c r="E9200"/>
      <c r="F9200"/>
      <c r="G9200"/>
      <c r="H9200"/>
      <c r="I9200"/>
      <c r="J9200"/>
      <c r="K9200"/>
      <c r="L9200"/>
      <c r="M9200"/>
      <c r="N9200"/>
      <c r="O9200"/>
      <c r="P9200"/>
      <c r="Q9200"/>
      <c r="R9200"/>
      <c r="S9200"/>
      <c r="T9200"/>
      <c r="U9200"/>
      <c r="V9200"/>
      <c r="W9200"/>
      <c r="X9200"/>
      <c r="Y9200"/>
      <c r="Z9200"/>
      <c r="AA9200"/>
      <c r="AB9200"/>
      <c r="AC9200"/>
      <c r="AD9200"/>
      <c r="AE9200"/>
      <c r="AF9200"/>
      <c r="AG9200"/>
      <c r="AH9200"/>
      <c r="AI9200"/>
      <c r="AJ9200"/>
      <c r="AK9200"/>
      <c r="AL9200"/>
      <c r="AM9200"/>
      <c r="AN9200"/>
      <c r="AO9200"/>
      <c r="AP9200"/>
      <c r="AQ9200"/>
      <c r="AR9200"/>
      <c r="AS9200"/>
      <c r="AT9200"/>
      <c r="AU9200"/>
      <c r="AV9200"/>
      <c r="AW9200"/>
      <c r="AX9200"/>
      <c r="AY9200"/>
      <c r="AZ9200"/>
    </row>
    <row r="9201" spans="1:52">
      <c r="A9201"/>
      <c r="B9201"/>
      <c r="C9201"/>
      <c r="D9201"/>
      <c r="E9201"/>
      <c r="F9201"/>
      <c r="G9201"/>
      <c r="H9201"/>
      <c r="I9201"/>
      <c r="J9201"/>
      <c r="K9201"/>
      <c r="L9201"/>
      <c r="M9201"/>
      <c r="N9201"/>
      <c r="O9201"/>
      <c r="P9201"/>
      <c r="Q9201"/>
      <c r="R9201"/>
      <c r="S9201"/>
      <c r="T9201"/>
      <c r="U9201"/>
      <c r="V9201"/>
      <c r="W9201"/>
      <c r="X9201"/>
      <c r="Y9201"/>
      <c r="Z9201"/>
      <c r="AA9201"/>
      <c r="AB9201"/>
      <c r="AC9201"/>
      <c r="AD9201"/>
      <c r="AE9201"/>
      <c r="AF9201"/>
      <c r="AG9201"/>
      <c r="AH9201"/>
      <c r="AI9201"/>
      <c r="AJ9201"/>
      <c r="AK9201"/>
      <c r="AL9201"/>
      <c r="AM9201"/>
      <c r="AN9201"/>
      <c r="AO9201"/>
      <c r="AP9201"/>
      <c r="AQ9201"/>
      <c r="AR9201"/>
      <c r="AS9201"/>
      <c r="AT9201"/>
      <c r="AU9201"/>
      <c r="AV9201"/>
      <c r="AW9201"/>
      <c r="AX9201"/>
      <c r="AY9201"/>
      <c r="AZ9201"/>
    </row>
    <row r="9202" spans="1:52">
      <c r="A9202"/>
      <c r="B9202"/>
      <c r="C9202"/>
      <c r="D9202"/>
      <c r="E9202"/>
      <c r="F9202"/>
      <c r="G9202"/>
      <c r="H9202"/>
      <c r="I9202"/>
      <c r="J9202"/>
      <c r="K9202"/>
      <c r="L9202"/>
      <c r="M9202"/>
      <c r="N9202"/>
      <c r="O9202"/>
      <c r="P9202"/>
      <c r="Q9202"/>
      <c r="R9202"/>
      <c r="S9202"/>
      <c r="T9202"/>
      <c r="U9202"/>
      <c r="V9202"/>
      <c r="W9202"/>
      <c r="X9202"/>
      <c r="Y9202"/>
      <c r="Z9202"/>
      <c r="AA9202"/>
      <c r="AB9202"/>
      <c r="AC9202"/>
      <c r="AD9202"/>
      <c r="AE9202"/>
      <c r="AF9202"/>
      <c r="AG9202"/>
      <c r="AH9202"/>
      <c r="AI9202"/>
      <c r="AJ9202"/>
      <c r="AK9202"/>
      <c r="AL9202"/>
      <c r="AM9202"/>
      <c r="AN9202"/>
      <c r="AO9202"/>
      <c r="AP9202"/>
      <c r="AQ9202"/>
      <c r="AR9202"/>
      <c r="AS9202"/>
      <c r="AT9202"/>
      <c r="AU9202"/>
      <c r="AV9202"/>
      <c r="AW9202"/>
      <c r="AX9202"/>
      <c r="AY9202"/>
      <c r="AZ9202"/>
    </row>
    <row r="9203" spans="1:52">
      <c r="A9203"/>
      <c r="B9203"/>
      <c r="C9203"/>
      <c r="D9203"/>
      <c r="E9203"/>
      <c r="F9203"/>
      <c r="G9203"/>
      <c r="H9203"/>
      <c r="I9203"/>
      <c r="J9203"/>
      <c r="K9203"/>
      <c r="L9203"/>
      <c r="M9203"/>
      <c r="N9203"/>
      <c r="O9203"/>
      <c r="P9203"/>
      <c r="Q9203"/>
      <c r="R9203"/>
      <c r="S9203"/>
      <c r="T9203"/>
      <c r="U9203"/>
      <c r="V9203"/>
      <c r="W9203"/>
      <c r="X9203"/>
      <c r="Y9203"/>
      <c r="Z9203"/>
      <c r="AA9203"/>
      <c r="AB9203"/>
      <c r="AC9203"/>
      <c r="AD9203"/>
      <c r="AE9203"/>
      <c r="AF9203"/>
      <c r="AG9203"/>
      <c r="AH9203"/>
      <c r="AI9203"/>
      <c r="AJ9203"/>
      <c r="AK9203"/>
      <c r="AL9203"/>
      <c r="AM9203"/>
      <c r="AN9203"/>
      <c r="AO9203"/>
      <c r="AP9203"/>
      <c r="AQ9203"/>
      <c r="AR9203"/>
      <c r="AS9203"/>
      <c r="AT9203"/>
      <c r="AU9203"/>
      <c r="AV9203"/>
      <c r="AW9203"/>
      <c r="AX9203"/>
      <c r="AY9203"/>
      <c r="AZ9203"/>
    </row>
    <row r="9204" spans="1:52">
      <c r="A9204"/>
      <c r="B9204"/>
      <c r="C9204"/>
      <c r="D9204"/>
      <c r="E9204"/>
      <c r="F9204"/>
      <c r="G9204"/>
      <c r="H9204"/>
      <c r="I9204"/>
      <c r="J9204"/>
      <c r="K9204"/>
      <c r="L9204"/>
      <c r="M9204"/>
      <c r="N9204"/>
      <c r="O9204"/>
      <c r="P9204"/>
      <c r="Q9204"/>
      <c r="R9204"/>
      <c r="S9204"/>
      <c r="T9204"/>
      <c r="U9204"/>
      <c r="V9204"/>
      <c r="W9204"/>
      <c r="X9204"/>
      <c r="Y9204"/>
      <c r="Z9204"/>
      <c r="AA9204"/>
      <c r="AB9204"/>
      <c r="AC9204"/>
      <c r="AD9204"/>
      <c r="AE9204"/>
      <c r="AF9204"/>
      <c r="AG9204"/>
      <c r="AH9204"/>
      <c r="AI9204"/>
      <c r="AJ9204"/>
      <c r="AK9204"/>
      <c r="AL9204"/>
      <c r="AM9204"/>
      <c r="AN9204"/>
      <c r="AO9204"/>
      <c r="AP9204"/>
      <c r="AQ9204"/>
      <c r="AR9204"/>
      <c r="AS9204"/>
      <c r="AT9204"/>
      <c r="AU9204"/>
      <c r="AV9204"/>
      <c r="AW9204"/>
      <c r="AX9204"/>
      <c r="AY9204"/>
      <c r="AZ9204"/>
    </row>
    <row r="9205" spans="1:52">
      <c r="A9205"/>
      <c r="B9205"/>
      <c r="C9205"/>
      <c r="D9205"/>
      <c r="E9205"/>
      <c r="F9205"/>
      <c r="G9205"/>
      <c r="H9205"/>
      <c r="I9205"/>
      <c r="J9205"/>
      <c r="K9205"/>
      <c r="L9205"/>
      <c r="M9205"/>
      <c r="N9205"/>
      <c r="O9205"/>
      <c r="P9205"/>
      <c r="Q9205"/>
      <c r="R9205"/>
      <c r="S9205"/>
      <c r="T9205"/>
      <c r="U9205"/>
      <c r="V9205"/>
      <c r="W9205"/>
      <c r="X9205"/>
      <c r="Y9205"/>
      <c r="Z9205"/>
      <c r="AA9205"/>
      <c r="AB9205"/>
      <c r="AC9205"/>
      <c r="AD9205"/>
      <c r="AE9205"/>
      <c r="AF9205"/>
      <c r="AG9205"/>
      <c r="AH9205"/>
      <c r="AI9205"/>
      <c r="AJ9205"/>
      <c r="AK9205"/>
      <c r="AL9205"/>
      <c r="AM9205"/>
      <c r="AN9205"/>
      <c r="AO9205"/>
      <c r="AP9205"/>
      <c r="AQ9205"/>
      <c r="AR9205"/>
      <c r="AS9205"/>
      <c r="AT9205"/>
      <c r="AU9205"/>
      <c r="AV9205"/>
      <c r="AW9205"/>
      <c r="AX9205"/>
      <c r="AY9205"/>
      <c r="AZ9205"/>
    </row>
    <row r="9206" spans="1:52">
      <c r="A9206"/>
      <c r="B9206"/>
      <c r="C9206"/>
      <c r="D9206"/>
      <c r="E9206"/>
      <c r="F9206"/>
      <c r="G9206"/>
      <c r="H9206"/>
      <c r="I9206"/>
      <c r="J9206"/>
      <c r="K9206"/>
      <c r="L9206"/>
      <c r="M9206"/>
      <c r="N9206"/>
      <c r="O9206"/>
      <c r="P9206"/>
      <c r="Q9206"/>
      <c r="R9206"/>
      <c r="S9206"/>
      <c r="T9206"/>
      <c r="U9206"/>
      <c r="V9206"/>
      <c r="W9206"/>
      <c r="X9206"/>
      <c r="Y9206"/>
      <c r="Z9206"/>
      <c r="AA9206"/>
      <c r="AB9206"/>
      <c r="AC9206"/>
      <c r="AD9206"/>
      <c r="AE9206"/>
      <c r="AF9206"/>
      <c r="AG9206"/>
      <c r="AH9206"/>
      <c r="AI9206"/>
      <c r="AJ9206"/>
      <c r="AK9206"/>
      <c r="AL9206"/>
      <c r="AM9206"/>
      <c r="AN9206"/>
      <c r="AO9206"/>
      <c r="AP9206"/>
      <c r="AQ9206"/>
      <c r="AR9206"/>
      <c r="AS9206"/>
      <c r="AT9206"/>
      <c r="AU9206"/>
      <c r="AV9206"/>
      <c r="AW9206"/>
      <c r="AX9206"/>
      <c r="AY9206"/>
      <c r="AZ9206"/>
    </row>
    <row r="9207" spans="1:52">
      <c r="A9207"/>
      <c r="B9207"/>
      <c r="C9207"/>
      <c r="D9207"/>
      <c r="E9207"/>
      <c r="F9207"/>
      <c r="G9207"/>
      <c r="H9207"/>
      <c r="I9207"/>
      <c r="J9207"/>
      <c r="K9207"/>
      <c r="L9207"/>
      <c r="M9207"/>
      <c r="N9207"/>
      <c r="O9207"/>
      <c r="P9207"/>
      <c r="Q9207"/>
      <c r="R9207"/>
      <c r="S9207"/>
      <c r="T9207"/>
      <c r="U9207"/>
      <c r="V9207"/>
      <c r="W9207"/>
      <c r="X9207"/>
      <c r="Y9207"/>
      <c r="Z9207"/>
      <c r="AA9207"/>
      <c r="AB9207"/>
      <c r="AC9207"/>
      <c r="AD9207"/>
      <c r="AE9207"/>
      <c r="AF9207"/>
      <c r="AG9207"/>
      <c r="AH9207"/>
      <c r="AI9207"/>
      <c r="AJ9207"/>
      <c r="AK9207"/>
      <c r="AL9207"/>
      <c r="AM9207"/>
      <c r="AN9207"/>
      <c r="AO9207"/>
      <c r="AP9207"/>
      <c r="AQ9207"/>
      <c r="AR9207"/>
      <c r="AS9207"/>
      <c r="AT9207"/>
      <c r="AU9207"/>
      <c r="AV9207"/>
      <c r="AW9207"/>
      <c r="AX9207"/>
      <c r="AY9207"/>
      <c r="AZ9207"/>
    </row>
    <row r="9208" spans="1:52">
      <c r="A9208"/>
      <c r="B9208"/>
      <c r="C9208"/>
      <c r="D9208"/>
      <c r="E9208"/>
      <c r="F9208"/>
      <c r="G9208"/>
      <c r="H9208"/>
      <c r="I9208"/>
      <c r="J9208"/>
      <c r="K9208"/>
      <c r="L9208"/>
      <c r="M9208"/>
      <c r="N9208"/>
      <c r="O9208"/>
      <c r="P9208"/>
      <c r="Q9208"/>
      <c r="R9208"/>
      <c r="S9208"/>
      <c r="T9208"/>
      <c r="U9208"/>
      <c r="V9208"/>
      <c r="W9208"/>
      <c r="X9208"/>
      <c r="Y9208"/>
      <c r="Z9208"/>
      <c r="AA9208"/>
      <c r="AB9208"/>
      <c r="AC9208"/>
      <c r="AD9208"/>
      <c r="AE9208"/>
      <c r="AF9208"/>
      <c r="AG9208"/>
      <c r="AH9208"/>
      <c r="AI9208"/>
      <c r="AJ9208"/>
      <c r="AK9208"/>
      <c r="AL9208"/>
      <c r="AM9208"/>
      <c r="AN9208"/>
      <c r="AO9208"/>
      <c r="AP9208"/>
      <c r="AQ9208"/>
      <c r="AR9208"/>
      <c r="AS9208"/>
      <c r="AT9208"/>
      <c r="AU9208"/>
      <c r="AV9208"/>
      <c r="AW9208"/>
      <c r="AX9208"/>
      <c r="AY9208"/>
      <c r="AZ9208"/>
    </row>
    <row r="9209" spans="1:52">
      <c r="A9209"/>
      <c r="B9209"/>
      <c r="C9209"/>
      <c r="D9209"/>
      <c r="E9209"/>
      <c r="F9209"/>
      <c r="G9209"/>
      <c r="H9209"/>
      <c r="I9209"/>
      <c r="J9209"/>
      <c r="K9209"/>
      <c r="L9209"/>
      <c r="M9209"/>
      <c r="N9209"/>
      <c r="O9209"/>
      <c r="P9209"/>
      <c r="Q9209"/>
      <c r="R9209"/>
      <c r="S9209"/>
      <c r="T9209"/>
      <c r="U9209"/>
      <c r="V9209"/>
      <c r="W9209"/>
      <c r="X9209"/>
      <c r="Y9209"/>
      <c r="Z9209"/>
      <c r="AA9209"/>
      <c r="AB9209"/>
      <c r="AC9209"/>
      <c r="AD9209"/>
      <c r="AE9209"/>
      <c r="AF9209"/>
      <c r="AG9209"/>
      <c r="AH9209"/>
      <c r="AI9209"/>
      <c r="AJ9209"/>
      <c r="AK9209"/>
      <c r="AL9209"/>
      <c r="AM9209"/>
      <c r="AN9209"/>
      <c r="AO9209"/>
      <c r="AP9209"/>
      <c r="AQ9209"/>
      <c r="AR9209"/>
      <c r="AS9209"/>
      <c r="AT9209"/>
      <c r="AU9209"/>
      <c r="AV9209"/>
      <c r="AW9209"/>
      <c r="AX9209"/>
      <c r="AY9209"/>
      <c r="AZ9209"/>
    </row>
    <row r="9210" spans="1:52">
      <c r="A9210"/>
      <c r="B9210"/>
      <c r="C9210"/>
      <c r="D9210"/>
      <c r="E9210"/>
      <c r="F9210"/>
      <c r="G9210"/>
      <c r="H9210"/>
      <c r="I9210"/>
      <c r="J9210"/>
      <c r="K9210"/>
      <c r="L9210"/>
      <c r="M9210"/>
      <c r="N9210"/>
      <c r="O9210"/>
      <c r="P9210"/>
      <c r="Q9210"/>
      <c r="R9210"/>
      <c r="S9210"/>
      <c r="T9210"/>
      <c r="U9210"/>
      <c r="V9210"/>
      <c r="W9210"/>
      <c r="X9210"/>
      <c r="Y9210"/>
      <c r="Z9210"/>
      <c r="AA9210"/>
      <c r="AB9210"/>
      <c r="AC9210"/>
      <c r="AD9210"/>
      <c r="AE9210"/>
      <c r="AF9210"/>
      <c r="AG9210"/>
      <c r="AH9210"/>
      <c r="AI9210"/>
      <c r="AJ9210"/>
      <c r="AK9210"/>
      <c r="AL9210"/>
      <c r="AM9210"/>
      <c r="AN9210"/>
      <c r="AO9210"/>
      <c r="AP9210"/>
      <c r="AQ9210"/>
      <c r="AR9210"/>
      <c r="AS9210"/>
      <c r="AT9210"/>
      <c r="AU9210"/>
      <c r="AV9210"/>
      <c r="AW9210"/>
      <c r="AX9210"/>
      <c r="AY9210"/>
      <c r="AZ9210"/>
    </row>
    <row r="9211" spans="1:52">
      <c r="A9211"/>
      <c r="B9211"/>
      <c r="C9211"/>
      <c r="D9211"/>
      <c r="E9211"/>
      <c r="F9211"/>
      <c r="G9211"/>
      <c r="H9211"/>
      <c r="I9211"/>
      <c r="J9211"/>
      <c r="K9211"/>
      <c r="L9211"/>
      <c r="M9211"/>
      <c r="N9211"/>
      <c r="O9211"/>
      <c r="P9211"/>
      <c r="Q9211"/>
      <c r="R9211"/>
      <c r="S9211"/>
      <c r="T9211"/>
      <c r="U9211"/>
      <c r="V9211"/>
      <c r="W9211"/>
      <c r="X9211"/>
      <c r="Y9211"/>
      <c r="Z9211"/>
      <c r="AA9211"/>
      <c r="AB9211"/>
      <c r="AC9211"/>
      <c r="AD9211"/>
      <c r="AE9211"/>
      <c r="AF9211"/>
      <c r="AG9211"/>
      <c r="AH9211"/>
      <c r="AI9211"/>
      <c r="AJ9211"/>
      <c r="AK9211"/>
      <c r="AL9211"/>
      <c r="AM9211"/>
      <c r="AN9211"/>
      <c r="AO9211"/>
      <c r="AP9211"/>
      <c r="AQ9211"/>
      <c r="AR9211"/>
      <c r="AS9211"/>
      <c r="AT9211"/>
      <c r="AU9211"/>
      <c r="AV9211"/>
      <c r="AW9211"/>
      <c r="AX9211"/>
      <c r="AY9211"/>
      <c r="AZ9211"/>
    </row>
    <row r="9212" spans="1:52">
      <c r="A9212"/>
      <c r="B9212"/>
      <c r="C9212"/>
      <c r="D9212"/>
      <c r="E9212"/>
      <c r="F9212"/>
      <c r="G9212"/>
      <c r="H9212"/>
      <c r="I9212"/>
      <c r="J9212"/>
      <c r="K9212"/>
      <c r="L9212"/>
      <c r="M9212"/>
      <c r="N9212"/>
      <c r="O9212"/>
      <c r="P9212"/>
      <c r="Q9212"/>
      <c r="R9212"/>
      <c r="S9212"/>
      <c r="T9212"/>
      <c r="U9212"/>
      <c r="V9212"/>
      <c r="W9212"/>
      <c r="X9212"/>
      <c r="Y9212"/>
      <c r="Z9212"/>
      <c r="AA9212"/>
      <c r="AB9212"/>
      <c r="AC9212"/>
      <c r="AD9212"/>
      <c r="AE9212"/>
      <c r="AF9212"/>
      <c r="AG9212"/>
      <c r="AH9212"/>
      <c r="AI9212"/>
      <c r="AJ9212"/>
      <c r="AK9212"/>
      <c r="AL9212"/>
      <c r="AM9212"/>
      <c r="AN9212"/>
      <c r="AO9212"/>
      <c r="AP9212"/>
      <c r="AQ9212"/>
      <c r="AR9212"/>
      <c r="AS9212"/>
      <c r="AT9212"/>
      <c r="AU9212"/>
      <c r="AV9212"/>
      <c r="AW9212"/>
      <c r="AX9212"/>
      <c r="AY9212"/>
      <c r="AZ9212"/>
    </row>
    <row r="9213" spans="1:52">
      <c r="A9213"/>
      <c r="B9213"/>
      <c r="C9213"/>
      <c r="D9213"/>
      <c r="E9213"/>
      <c r="F9213"/>
      <c r="G9213"/>
      <c r="H9213"/>
      <c r="I9213"/>
      <c r="J9213"/>
      <c r="K9213"/>
      <c r="L9213"/>
      <c r="M9213"/>
      <c r="N9213"/>
      <c r="O9213"/>
      <c r="P9213"/>
      <c r="Q9213"/>
      <c r="R9213"/>
      <c r="S9213"/>
      <c r="T9213"/>
      <c r="U9213"/>
      <c r="V9213"/>
      <c r="W9213"/>
      <c r="X9213"/>
      <c r="Y9213"/>
      <c r="Z9213"/>
      <c r="AA9213"/>
      <c r="AB9213"/>
      <c r="AC9213"/>
      <c r="AD9213"/>
      <c r="AE9213"/>
      <c r="AF9213"/>
      <c r="AG9213"/>
      <c r="AH9213"/>
      <c r="AI9213"/>
      <c r="AJ9213"/>
      <c r="AK9213"/>
      <c r="AL9213"/>
      <c r="AM9213"/>
      <c r="AN9213"/>
      <c r="AO9213"/>
      <c r="AP9213"/>
      <c r="AQ9213"/>
      <c r="AR9213"/>
      <c r="AS9213"/>
      <c r="AT9213"/>
      <c r="AU9213"/>
      <c r="AV9213"/>
      <c r="AW9213"/>
      <c r="AX9213"/>
      <c r="AY9213"/>
      <c r="AZ9213"/>
    </row>
    <row r="9214" spans="1:52">
      <c r="A9214"/>
      <c r="B9214"/>
      <c r="C9214"/>
      <c r="D9214"/>
      <c r="E9214"/>
      <c r="F9214"/>
      <c r="G9214"/>
      <c r="H9214"/>
      <c r="I9214"/>
      <c r="J9214"/>
      <c r="K9214"/>
      <c r="L9214"/>
      <c r="M9214"/>
      <c r="N9214"/>
      <c r="O9214"/>
      <c r="P9214"/>
      <c r="Q9214"/>
      <c r="R9214"/>
      <c r="S9214"/>
      <c r="T9214"/>
      <c r="U9214"/>
      <c r="V9214"/>
      <c r="W9214"/>
      <c r="X9214"/>
      <c r="Y9214"/>
      <c r="Z9214"/>
      <c r="AA9214"/>
      <c r="AB9214"/>
      <c r="AC9214"/>
      <c r="AD9214"/>
      <c r="AE9214"/>
      <c r="AF9214"/>
      <c r="AG9214"/>
      <c r="AH9214"/>
      <c r="AI9214"/>
      <c r="AJ9214"/>
      <c r="AK9214"/>
      <c r="AL9214"/>
      <c r="AM9214"/>
      <c r="AN9214"/>
      <c r="AO9214"/>
      <c r="AP9214"/>
      <c r="AQ9214"/>
      <c r="AR9214"/>
      <c r="AS9214"/>
      <c r="AT9214"/>
      <c r="AU9214"/>
      <c r="AV9214"/>
      <c r="AW9214"/>
      <c r="AX9214"/>
      <c r="AY9214"/>
      <c r="AZ9214"/>
    </row>
    <row r="9215" spans="1:52">
      <c r="A9215"/>
      <c r="B9215"/>
      <c r="C9215"/>
      <c r="D9215"/>
      <c r="E9215"/>
      <c r="F9215"/>
      <c r="G9215"/>
      <c r="H9215"/>
      <c r="I9215"/>
      <c r="J9215"/>
      <c r="K9215"/>
      <c r="L9215"/>
      <c r="M9215"/>
      <c r="N9215"/>
      <c r="O9215"/>
      <c r="P9215"/>
      <c r="Q9215"/>
      <c r="R9215"/>
      <c r="S9215"/>
      <c r="T9215"/>
      <c r="U9215"/>
      <c r="V9215"/>
      <c r="W9215"/>
      <c r="X9215"/>
      <c r="Y9215"/>
      <c r="Z9215"/>
      <c r="AA9215"/>
      <c r="AB9215"/>
      <c r="AC9215"/>
      <c r="AD9215"/>
      <c r="AE9215"/>
      <c r="AF9215"/>
      <c r="AG9215"/>
      <c r="AH9215"/>
      <c r="AI9215"/>
      <c r="AJ9215"/>
      <c r="AK9215"/>
      <c r="AL9215"/>
      <c r="AM9215"/>
      <c r="AN9215"/>
      <c r="AO9215"/>
      <c r="AP9215"/>
      <c r="AQ9215"/>
      <c r="AR9215"/>
      <c r="AS9215"/>
      <c r="AT9215"/>
      <c r="AU9215"/>
      <c r="AV9215"/>
      <c r="AW9215"/>
      <c r="AX9215"/>
      <c r="AY9215"/>
      <c r="AZ9215"/>
    </row>
    <row r="9216" spans="1:52">
      <c r="A9216"/>
      <c r="B9216"/>
      <c r="C9216"/>
      <c r="D9216"/>
      <c r="E9216"/>
      <c r="F9216"/>
      <c r="G9216"/>
      <c r="H9216"/>
      <c r="I9216"/>
      <c r="J9216"/>
      <c r="K9216"/>
      <c r="L9216"/>
      <c r="M9216"/>
      <c r="N9216"/>
      <c r="O9216"/>
      <c r="P9216"/>
      <c r="Q9216"/>
      <c r="R9216"/>
      <c r="S9216"/>
      <c r="T9216"/>
      <c r="U9216"/>
      <c r="V9216"/>
      <c r="W9216"/>
      <c r="X9216"/>
      <c r="Y9216"/>
      <c r="Z9216"/>
      <c r="AA9216"/>
      <c r="AB9216"/>
      <c r="AC9216"/>
      <c r="AD9216"/>
      <c r="AE9216"/>
      <c r="AF9216"/>
      <c r="AG9216"/>
      <c r="AH9216"/>
      <c r="AI9216"/>
      <c r="AJ9216"/>
      <c r="AK9216"/>
      <c r="AL9216"/>
      <c r="AM9216"/>
      <c r="AN9216"/>
      <c r="AO9216"/>
      <c r="AP9216"/>
      <c r="AQ9216"/>
      <c r="AR9216"/>
      <c r="AS9216"/>
      <c r="AT9216"/>
      <c r="AU9216"/>
      <c r="AV9216"/>
      <c r="AW9216"/>
      <c r="AX9216"/>
      <c r="AY9216"/>
      <c r="AZ9216"/>
    </row>
    <row r="9217" spans="1:52">
      <c r="A9217"/>
      <c r="B9217"/>
      <c r="C9217"/>
      <c r="D9217"/>
      <c r="E9217"/>
      <c r="F9217"/>
      <c r="G9217"/>
      <c r="H9217"/>
      <c r="I9217"/>
      <c r="J9217"/>
      <c r="K9217"/>
      <c r="L9217"/>
      <c r="M9217"/>
      <c r="N9217"/>
      <c r="O9217"/>
      <c r="P9217"/>
      <c r="Q9217"/>
      <c r="R9217"/>
      <c r="S9217"/>
      <c r="T9217"/>
      <c r="U9217"/>
      <c r="V9217"/>
      <c r="W9217"/>
      <c r="X9217"/>
      <c r="Y9217"/>
      <c r="Z9217"/>
      <c r="AA9217"/>
      <c r="AB9217"/>
      <c r="AC9217"/>
      <c r="AD9217"/>
      <c r="AE9217"/>
      <c r="AF9217"/>
      <c r="AG9217"/>
      <c r="AH9217"/>
      <c r="AI9217"/>
      <c r="AJ9217"/>
      <c r="AK9217"/>
      <c r="AL9217"/>
      <c r="AM9217"/>
      <c r="AN9217"/>
      <c r="AO9217"/>
      <c r="AP9217"/>
      <c r="AQ9217"/>
      <c r="AR9217"/>
      <c r="AS9217"/>
      <c r="AT9217"/>
      <c r="AU9217"/>
      <c r="AV9217"/>
      <c r="AW9217"/>
      <c r="AX9217"/>
      <c r="AY9217"/>
      <c r="AZ9217"/>
    </row>
    <row r="9218" spans="1:52">
      <c r="A9218"/>
      <c r="B9218"/>
      <c r="C9218"/>
      <c r="D9218"/>
      <c r="E9218"/>
      <c r="F9218"/>
      <c r="G9218"/>
      <c r="H9218"/>
      <c r="I9218"/>
      <c r="J9218"/>
      <c r="K9218"/>
      <c r="L9218"/>
      <c r="M9218"/>
      <c r="N9218"/>
      <c r="O9218"/>
      <c r="P9218"/>
      <c r="Q9218"/>
      <c r="R9218"/>
      <c r="S9218"/>
      <c r="T9218"/>
      <c r="U9218"/>
      <c r="V9218"/>
      <c r="W9218"/>
      <c r="X9218"/>
      <c r="Y9218"/>
      <c r="Z9218"/>
      <c r="AA9218"/>
      <c r="AB9218"/>
      <c r="AC9218"/>
      <c r="AD9218"/>
      <c r="AE9218"/>
      <c r="AF9218"/>
      <c r="AG9218"/>
      <c r="AH9218"/>
      <c r="AI9218"/>
      <c r="AJ9218"/>
      <c r="AK9218"/>
      <c r="AL9218"/>
      <c r="AM9218"/>
      <c r="AN9218"/>
      <c r="AO9218"/>
      <c r="AP9218"/>
      <c r="AQ9218"/>
      <c r="AR9218"/>
      <c r="AS9218"/>
      <c r="AT9218"/>
      <c r="AU9218"/>
      <c r="AV9218"/>
      <c r="AW9218"/>
      <c r="AX9218"/>
      <c r="AY9218"/>
      <c r="AZ9218"/>
    </row>
    <row r="9219" spans="1:52">
      <c r="A9219"/>
      <c r="B9219"/>
      <c r="C9219"/>
      <c r="D9219"/>
      <c r="E9219"/>
      <c r="F9219"/>
      <c r="G9219"/>
      <c r="H9219"/>
      <c r="I9219"/>
      <c r="J9219"/>
      <c r="K9219"/>
      <c r="L9219"/>
      <c r="M9219"/>
      <c r="N9219"/>
      <c r="O9219"/>
      <c r="P9219"/>
      <c r="Q9219"/>
      <c r="R9219"/>
      <c r="S9219"/>
      <c r="T9219"/>
      <c r="U9219"/>
      <c r="V9219"/>
      <c r="W9219"/>
      <c r="X9219"/>
      <c r="Y9219"/>
      <c r="Z9219"/>
      <c r="AA9219"/>
      <c r="AB9219"/>
      <c r="AC9219"/>
      <c r="AD9219"/>
      <c r="AE9219"/>
      <c r="AF9219"/>
      <c r="AG9219"/>
      <c r="AH9219"/>
      <c r="AI9219"/>
      <c r="AJ9219"/>
      <c r="AK9219"/>
      <c r="AL9219"/>
      <c r="AM9219"/>
      <c r="AN9219"/>
      <c r="AO9219"/>
      <c r="AP9219"/>
      <c r="AQ9219"/>
      <c r="AR9219"/>
      <c r="AS9219"/>
      <c r="AT9219"/>
      <c r="AU9219"/>
      <c r="AV9219"/>
      <c r="AW9219"/>
      <c r="AX9219"/>
      <c r="AY9219"/>
      <c r="AZ9219"/>
    </row>
    <row r="9220" spans="1:52">
      <c r="A9220"/>
      <c r="B9220"/>
      <c r="C9220"/>
      <c r="D9220"/>
      <c r="E9220"/>
      <c r="F9220"/>
      <c r="G9220"/>
      <c r="H9220"/>
      <c r="I9220"/>
      <c r="J9220"/>
      <c r="K9220"/>
      <c r="L9220"/>
      <c r="M9220"/>
      <c r="N9220"/>
      <c r="O9220"/>
      <c r="P9220"/>
      <c r="Q9220"/>
      <c r="R9220"/>
      <c r="S9220"/>
      <c r="T9220"/>
      <c r="U9220"/>
      <c r="V9220"/>
      <c r="W9220"/>
      <c r="X9220"/>
      <c r="Y9220"/>
      <c r="Z9220"/>
      <c r="AA9220"/>
      <c r="AB9220"/>
      <c r="AC9220"/>
      <c r="AD9220"/>
      <c r="AE9220"/>
      <c r="AF9220"/>
      <c r="AG9220"/>
      <c r="AH9220"/>
      <c r="AI9220"/>
      <c r="AJ9220"/>
      <c r="AK9220"/>
      <c r="AL9220"/>
      <c r="AM9220"/>
      <c r="AN9220"/>
      <c r="AO9220"/>
      <c r="AP9220"/>
      <c r="AQ9220"/>
      <c r="AR9220"/>
      <c r="AS9220"/>
      <c r="AT9220"/>
      <c r="AU9220"/>
      <c r="AV9220"/>
      <c r="AW9220"/>
      <c r="AX9220"/>
      <c r="AY9220"/>
      <c r="AZ9220"/>
    </row>
    <row r="9221" spans="1:52">
      <c r="A9221"/>
      <c r="B9221"/>
      <c r="C9221"/>
      <c r="D9221"/>
      <c r="E9221"/>
      <c r="F9221"/>
      <c r="G9221"/>
      <c r="H9221"/>
      <c r="I9221"/>
      <c r="J9221"/>
      <c r="K9221"/>
      <c r="L9221"/>
      <c r="M9221"/>
      <c r="N9221"/>
      <c r="O9221"/>
      <c r="P9221"/>
      <c r="Q9221"/>
      <c r="R9221"/>
      <c r="S9221"/>
      <c r="T9221"/>
      <c r="U9221"/>
      <c r="V9221"/>
      <c r="W9221"/>
      <c r="X9221"/>
      <c r="Y9221"/>
      <c r="Z9221"/>
      <c r="AA9221"/>
      <c r="AB9221"/>
      <c r="AC9221"/>
      <c r="AD9221"/>
      <c r="AE9221"/>
      <c r="AF9221"/>
      <c r="AG9221"/>
      <c r="AH9221"/>
      <c r="AI9221"/>
      <c r="AJ9221"/>
      <c r="AK9221"/>
      <c r="AL9221"/>
      <c r="AM9221"/>
      <c r="AN9221"/>
      <c r="AO9221"/>
      <c r="AP9221"/>
      <c r="AQ9221"/>
      <c r="AR9221"/>
      <c r="AS9221"/>
      <c r="AT9221"/>
      <c r="AU9221"/>
      <c r="AV9221"/>
      <c r="AW9221"/>
      <c r="AX9221"/>
      <c r="AY9221"/>
      <c r="AZ9221"/>
    </row>
    <row r="9222" spans="1:52">
      <c r="A9222"/>
      <c r="B9222"/>
      <c r="C9222"/>
      <c r="D9222"/>
      <c r="E9222"/>
      <c r="F9222"/>
      <c r="G9222"/>
      <c r="H9222"/>
      <c r="I9222"/>
      <c r="J9222"/>
      <c r="K9222"/>
      <c r="L9222"/>
      <c r="M9222"/>
      <c r="N9222"/>
      <c r="O9222"/>
      <c r="P9222"/>
      <c r="Q9222"/>
      <c r="R9222"/>
      <c r="S9222"/>
      <c r="T9222"/>
      <c r="U9222"/>
      <c r="V9222"/>
      <c r="W9222"/>
      <c r="X9222"/>
      <c r="Y9222"/>
      <c r="Z9222"/>
      <c r="AA9222"/>
      <c r="AB9222"/>
      <c r="AC9222"/>
      <c r="AD9222"/>
      <c r="AE9222"/>
      <c r="AF9222"/>
      <c r="AG9222"/>
      <c r="AH9222"/>
      <c r="AI9222"/>
      <c r="AJ9222"/>
      <c r="AK9222"/>
      <c r="AL9222"/>
      <c r="AM9222"/>
      <c r="AN9222"/>
      <c r="AO9222"/>
      <c r="AP9222"/>
      <c r="AQ9222"/>
      <c r="AR9222"/>
      <c r="AS9222"/>
      <c r="AT9222"/>
      <c r="AU9222"/>
      <c r="AV9222"/>
      <c r="AW9222"/>
      <c r="AX9222"/>
      <c r="AY9222"/>
      <c r="AZ9222"/>
    </row>
    <row r="9223" spans="1:52">
      <c r="A9223"/>
      <c r="B9223"/>
      <c r="C9223"/>
      <c r="D9223"/>
      <c r="E9223"/>
      <c r="F9223"/>
      <c r="G9223"/>
      <c r="H9223"/>
      <c r="I9223"/>
      <c r="J9223"/>
      <c r="K9223"/>
      <c r="L9223"/>
      <c r="M9223"/>
      <c r="N9223"/>
      <c r="O9223"/>
      <c r="P9223"/>
      <c r="Q9223"/>
      <c r="R9223"/>
      <c r="S9223"/>
      <c r="T9223"/>
      <c r="U9223"/>
      <c r="V9223"/>
      <c r="W9223"/>
      <c r="X9223"/>
      <c r="Y9223"/>
      <c r="Z9223"/>
      <c r="AA9223"/>
      <c r="AB9223"/>
      <c r="AC9223"/>
      <c r="AD9223"/>
      <c r="AE9223"/>
      <c r="AF9223"/>
      <c r="AG9223"/>
      <c r="AH9223"/>
      <c r="AI9223"/>
      <c r="AJ9223"/>
      <c r="AK9223"/>
      <c r="AL9223"/>
      <c r="AM9223"/>
      <c r="AN9223"/>
      <c r="AO9223"/>
      <c r="AP9223"/>
      <c r="AQ9223"/>
      <c r="AR9223"/>
      <c r="AS9223"/>
      <c r="AT9223"/>
      <c r="AU9223"/>
      <c r="AV9223"/>
      <c r="AW9223"/>
      <c r="AX9223"/>
      <c r="AY9223"/>
      <c r="AZ9223"/>
    </row>
    <row r="9224" spans="1:52">
      <c r="A9224"/>
      <c r="B9224"/>
      <c r="C9224"/>
      <c r="D9224"/>
      <c r="E9224"/>
      <c r="F9224"/>
      <c r="G9224"/>
      <c r="H9224"/>
      <c r="I9224"/>
      <c r="J9224"/>
      <c r="K9224"/>
      <c r="L9224"/>
      <c r="M9224"/>
      <c r="N9224"/>
      <c r="O9224"/>
      <c r="P9224"/>
      <c r="Q9224"/>
      <c r="R9224"/>
      <c r="S9224"/>
      <c r="T9224"/>
      <c r="U9224"/>
      <c r="V9224"/>
      <c r="W9224"/>
      <c r="X9224"/>
      <c r="Y9224"/>
      <c r="Z9224"/>
      <c r="AA9224"/>
      <c r="AB9224"/>
      <c r="AC9224"/>
      <c r="AD9224"/>
      <c r="AE9224"/>
      <c r="AF9224"/>
      <c r="AG9224"/>
      <c r="AH9224"/>
      <c r="AI9224"/>
      <c r="AJ9224"/>
      <c r="AK9224"/>
      <c r="AL9224"/>
      <c r="AM9224"/>
      <c r="AN9224"/>
      <c r="AO9224"/>
      <c r="AP9224"/>
      <c r="AQ9224"/>
      <c r="AR9224"/>
      <c r="AS9224"/>
      <c r="AT9224"/>
      <c r="AU9224"/>
      <c r="AV9224"/>
      <c r="AW9224"/>
      <c r="AX9224"/>
      <c r="AY9224"/>
      <c r="AZ9224"/>
    </row>
    <row r="9225" spans="1:52">
      <c r="A9225"/>
      <c r="B9225"/>
      <c r="C9225"/>
      <c r="D9225"/>
      <c r="E9225"/>
      <c r="F9225"/>
      <c r="G9225"/>
      <c r="H9225"/>
      <c r="I9225"/>
      <c r="J9225"/>
      <c r="K9225"/>
      <c r="L9225"/>
      <c r="M9225"/>
      <c r="N9225"/>
      <c r="O9225"/>
      <c r="P9225"/>
      <c r="Q9225"/>
      <c r="R9225"/>
      <c r="S9225"/>
      <c r="T9225"/>
      <c r="U9225"/>
      <c r="V9225"/>
      <c r="W9225"/>
      <c r="X9225"/>
      <c r="Y9225"/>
      <c r="Z9225"/>
      <c r="AA9225"/>
      <c r="AB9225"/>
      <c r="AC9225"/>
      <c r="AD9225"/>
      <c r="AE9225"/>
      <c r="AF9225"/>
      <c r="AG9225"/>
      <c r="AH9225"/>
      <c r="AI9225"/>
      <c r="AJ9225"/>
      <c r="AK9225"/>
      <c r="AL9225"/>
      <c r="AM9225"/>
      <c r="AN9225"/>
      <c r="AO9225"/>
      <c r="AP9225"/>
      <c r="AQ9225"/>
      <c r="AR9225"/>
      <c r="AS9225"/>
      <c r="AT9225"/>
      <c r="AU9225"/>
      <c r="AV9225"/>
      <c r="AW9225"/>
      <c r="AX9225"/>
      <c r="AY9225"/>
      <c r="AZ9225"/>
    </row>
    <row r="9226" spans="1:52">
      <c r="A9226"/>
      <c r="B9226"/>
      <c r="C9226"/>
      <c r="D9226"/>
      <c r="E9226"/>
      <c r="F9226"/>
      <c r="G9226"/>
      <c r="H9226"/>
      <c r="I9226"/>
      <c r="J9226"/>
      <c r="K9226"/>
      <c r="L9226"/>
      <c r="M9226"/>
      <c r="N9226"/>
      <c r="O9226"/>
      <c r="P9226"/>
      <c r="Q9226"/>
      <c r="R9226"/>
      <c r="S9226"/>
      <c r="T9226"/>
      <c r="U9226"/>
      <c r="V9226"/>
      <c r="W9226"/>
      <c r="X9226"/>
      <c r="Y9226"/>
      <c r="Z9226"/>
      <c r="AA9226"/>
      <c r="AB9226"/>
      <c r="AC9226"/>
      <c r="AD9226"/>
      <c r="AE9226"/>
      <c r="AF9226"/>
      <c r="AG9226"/>
      <c r="AH9226"/>
      <c r="AI9226"/>
      <c r="AJ9226"/>
      <c r="AK9226"/>
      <c r="AL9226"/>
      <c r="AM9226"/>
      <c r="AN9226"/>
      <c r="AO9226"/>
      <c r="AP9226"/>
      <c r="AQ9226"/>
      <c r="AR9226"/>
      <c r="AS9226"/>
      <c r="AT9226"/>
      <c r="AU9226"/>
      <c r="AV9226"/>
      <c r="AW9226"/>
      <c r="AX9226"/>
      <c r="AY9226"/>
      <c r="AZ9226"/>
    </row>
    <row r="9227" spans="1:52">
      <c r="A9227"/>
      <c r="B9227"/>
      <c r="C9227"/>
      <c r="D9227"/>
      <c r="E9227"/>
      <c r="F9227"/>
      <c r="G9227"/>
      <c r="H9227"/>
      <c r="I9227"/>
      <c r="J9227"/>
      <c r="K9227"/>
      <c r="L9227"/>
      <c r="M9227"/>
      <c r="N9227"/>
      <c r="O9227"/>
      <c r="P9227"/>
      <c r="Q9227"/>
      <c r="R9227"/>
      <c r="S9227"/>
      <c r="T9227"/>
      <c r="U9227"/>
      <c r="V9227"/>
      <c r="W9227"/>
      <c r="X9227"/>
      <c r="Y9227"/>
      <c r="Z9227"/>
      <c r="AA9227"/>
      <c r="AB9227"/>
      <c r="AC9227"/>
      <c r="AD9227"/>
      <c r="AE9227"/>
      <c r="AF9227"/>
      <c r="AG9227"/>
      <c r="AH9227"/>
      <c r="AI9227"/>
      <c r="AJ9227"/>
      <c r="AK9227"/>
      <c r="AL9227"/>
      <c r="AM9227"/>
      <c r="AN9227"/>
      <c r="AO9227"/>
      <c r="AP9227"/>
      <c r="AQ9227"/>
      <c r="AR9227"/>
      <c r="AS9227"/>
      <c r="AT9227"/>
      <c r="AU9227"/>
      <c r="AV9227"/>
      <c r="AW9227"/>
      <c r="AX9227"/>
      <c r="AY9227"/>
      <c r="AZ9227"/>
    </row>
    <row r="9228" spans="1:52">
      <c r="A9228"/>
      <c r="B9228"/>
      <c r="C9228"/>
      <c r="D9228"/>
      <c r="E9228"/>
      <c r="F9228"/>
      <c r="G9228"/>
      <c r="H9228"/>
      <c r="I9228"/>
      <c r="J9228"/>
      <c r="K9228"/>
      <c r="L9228"/>
      <c r="M9228"/>
      <c r="N9228"/>
      <c r="O9228"/>
      <c r="P9228"/>
      <c r="Q9228"/>
      <c r="R9228"/>
      <c r="S9228"/>
      <c r="T9228"/>
      <c r="U9228"/>
      <c r="V9228"/>
      <c r="W9228"/>
      <c r="X9228"/>
      <c r="Y9228"/>
      <c r="Z9228"/>
      <c r="AA9228"/>
      <c r="AB9228"/>
      <c r="AC9228"/>
      <c r="AD9228"/>
      <c r="AE9228"/>
      <c r="AF9228"/>
      <c r="AG9228"/>
      <c r="AH9228"/>
      <c r="AI9228"/>
      <c r="AJ9228"/>
      <c r="AK9228"/>
      <c r="AL9228"/>
      <c r="AM9228"/>
      <c r="AN9228"/>
      <c r="AO9228"/>
      <c r="AP9228"/>
      <c r="AQ9228"/>
      <c r="AR9228"/>
      <c r="AS9228"/>
      <c r="AT9228"/>
      <c r="AU9228"/>
      <c r="AV9228"/>
      <c r="AW9228"/>
      <c r="AX9228"/>
      <c r="AY9228"/>
      <c r="AZ9228"/>
    </row>
    <row r="9229" spans="1:52">
      <c r="A9229"/>
      <c r="B9229"/>
      <c r="C9229"/>
      <c r="D9229"/>
      <c r="E9229"/>
      <c r="F9229"/>
      <c r="G9229"/>
      <c r="H9229"/>
      <c r="I9229"/>
      <c r="J9229"/>
      <c r="K9229"/>
      <c r="L9229"/>
      <c r="M9229"/>
      <c r="N9229"/>
      <c r="O9229"/>
      <c r="P9229"/>
      <c r="Q9229"/>
      <c r="R9229"/>
      <c r="S9229"/>
      <c r="T9229"/>
      <c r="U9229"/>
      <c r="V9229"/>
      <c r="W9229"/>
      <c r="X9229"/>
      <c r="Y9229"/>
      <c r="Z9229"/>
      <c r="AA9229"/>
      <c r="AB9229"/>
      <c r="AC9229"/>
      <c r="AD9229"/>
      <c r="AE9229"/>
      <c r="AF9229"/>
      <c r="AG9229"/>
      <c r="AH9229"/>
      <c r="AI9229"/>
      <c r="AJ9229"/>
      <c r="AK9229"/>
      <c r="AL9229"/>
      <c r="AM9229"/>
      <c r="AN9229"/>
      <c r="AO9229"/>
      <c r="AP9229"/>
      <c r="AQ9229"/>
      <c r="AR9229"/>
      <c r="AS9229"/>
      <c r="AT9229"/>
      <c r="AU9229"/>
      <c r="AV9229"/>
      <c r="AW9229"/>
      <c r="AX9229"/>
      <c r="AY9229"/>
      <c r="AZ9229"/>
    </row>
    <row r="9230" spans="1:52">
      <c r="A9230"/>
      <c r="B9230"/>
      <c r="C9230"/>
      <c r="D9230"/>
      <c r="E9230"/>
      <c r="F9230"/>
      <c r="G9230"/>
      <c r="H9230"/>
      <c r="I9230"/>
      <c r="J9230"/>
      <c r="K9230"/>
      <c r="L9230"/>
      <c r="M9230"/>
      <c r="N9230"/>
      <c r="O9230"/>
      <c r="P9230"/>
      <c r="Q9230"/>
      <c r="R9230"/>
      <c r="S9230"/>
      <c r="T9230"/>
      <c r="U9230"/>
      <c r="V9230"/>
      <c r="W9230"/>
      <c r="X9230"/>
      <c r="Y9230"/>
      <c r="Z9230"/>
      <c r="AA9230"/>
      <c r="AB9230"/>
      <c r="AC9230"/>
      <c r="AD9230"/>
      <c r="AE9230"/>
      <c r="AF9230"/>
      <c r="AG9230"/>
      <c r="AH9230"/>
      <c r="AI9230"/>
      <c r="AJ9230"/>
      <c r="AK9230"/>
      <c r="AL9230"/>
      <c r="AM9230"/>
      <c r="AN9230"/>
      <c r="AO9230"/>
      <c r="AP9230"/>
      <c r="AQ9230"/>
      <c r="AR9230"/>
      <c r="AS9230"/>
      <c r="AT9230"/>
      <c r="AU9230"/>
      <c r="AV9230"/>
      <c r="AW9230"/>
      <c r="AX9230"/>
      <c r="AY9230"/>
      <c r="AZ9230"/>
    </row>
    <row r="9231" spans="1:52">
      <c r="A9231"/>
      <c r="B9231"/>
      <c r="C9231"/>
      <c r="D9231"/>
      <c r="E9231"/>
      <c r="F9231"/>
      <c r="G9231"/>
      <c r="H9231"/>
      <c r="I9231"/>
      <c r="J9231"/>
      <c r="K9231"/>
      <c r="L9231"/>
      <c r="M9231"/>
      <c r="N9231"/>
      <c r="O9231"/>
      <c r="P9231"/>
      <c r="Q9231"/>
      <c r="R9231"/>
      <c r="S9231"/>
      <c r="T9231"/>
      <c r="U9231"/>
      <c r="V9231"/>
      <c r="W9231"/>
      <c r="X9231"/>
      <c r="Y9231"/>
      <c r="Z9231"/>
      <c r="AA9231"/>
      <c r="AB9231"/>
      <c r="AC9231"/>
      <c r="AD9231"/>
      <c r="AE9231"/>
      <c r="AF9231"/>
      <c r="AG9231"/>
      <c r="AH9231"/>
      <c r="AI9231"/>
      <c r="AJ9231"/>
      <c r="AK9231"/>
      <c r="AL9231"/>
      <c r="AM9231"/>
      <c r="AN9231"/>
      <c r="AO9231"/>
      <c r="AP9231"/>
      <c r="AQ9231"/>
      <c r="AR9231"/>
      <c r="AS9231"/>
      <c r="AT9231"/>
      <c r="AU9231"/>
      <c r="AV9231"/>
      <c r="AW9231"/>
      <c r="AX9231"/>
      <c r="AY9231"/>
      <c r="AZ9231"/>
    </row>
    <row r="9232" spans="1:52">
      <c r="A9232"/>
      <c r="B9232"/>
      <c r="C9232"/>
      <c r="D9232"/>
      <c r="E9232"/>
      <c r="F9232"/>
      <c r="G9232"/>
      <c r="H9232"/>
      <c r="I9232"/>
      <c r="J9232"/>
      <c r="K9232"/>
      <c r="L9232"/>
      <c r="M9232"/>
      <c r="N9232"/>
      <c r="O9232"/>
      <c r="P9232"/>
      <c r="Q9232"/>
      <c r="R9232"/>
      <c r="S9232"/>
      <c r="T9232"/>
      <c r="U9232"/>
      <c r="V9232"/>
      <c r="W9232"/>
      <c r="X9232"/>
      <c r="Y9232"/>
      <c r="Z9232"/>
      <c r="AA9232"/>
      <c r="AB9232"/>
      <c r="AC9232"/>
      <c r="AD9232"/>
      <c r="AE9232"/>
      <c r="AF9232"/>
      <c r="AG9232"/>
      <c r="AH9232"/>
      <c r="AI9232"/>
      <c r="AJ9232"/>
      <c r="AK9232"/>
      <c r="AL9232"/>
      <c r="AM9232"/>
      <c r="AN9232"/>
      <c r="AO9232"/>
      <c r="AP9232"/>
      <c r="AQ9232"/>
      <c r="AR9232"/>
      <c r="AS9232"/>
      <c r="AT9232"/>
      <c r="AU9232"/>
      <c r="AV9232"/>
      <c r="AW9232"/>
      <c r="AX9232"/>
      <c r="AY9232"/>
      <c r="AZ9232"/>
    </row>
    <row r="9233" spans="1:52">
      <c r="A9233"/>
      <c r="B9233"/>
      <c r="C9233"/>
      <c r="D9233"/>
      <c r="E9233"/>
      <c r="F9233"/>
      <c r="G9233"/>
      <c r="H9233"/>
      <c r="I9233"/>
      <c r="J9233"/>
      <c r="K9233"/>
      <c r="L9233"/>
      <c r="M9233"/>
      <c r="N9233"/>
      <c r="O9233"/>
      <c r="P9233"/>
      <c r="Q9233"/>
      <c r="R9233"/>
      <c r="S9233"/>
      <c r="T9233"/>
      <c r="U9233"/>
      <c r="V9233"/>
      <c r="W9233"/>
      <c r="X9233"/>
      <c r="Y9233"/>
      <c r="Z9233"/>
      <c r="AA9233"/>
      <c r="AB9233"/>
      <c r="AC9233"/>
      <c r="AD9233"/>
      <c r="AE9233"/>
      <c r="AF9233"/>
      <c r="AG9233"/>
      <c r="AH9233"/>
      <c r="AI9233"/>
      <c r="AJ9233"/>
      <c r="AK9233"/>
      <c r="AL9233"/>
      <c r="AM9233"/>
      <c r="AN9233"/>
      <c r="AO9233"/>
      <c r="AP9233"/>
      <c r="AQ9233"/>
      <c r="AR9233"/>
      <c r="AS9233"/>
      <c r="AT9233"/>
      <c r="AU9233"/>
      <c r="AV9233"/>
      <c r="AW9233"/>
      <c r="AX9233"/>
      <c r="AY9233"/>
      <c r="AZ9233"/>
    </row>
    <row r="9234" spans="1:52">
      <c r="A9234"/>
      <c r="B9234"/>
      <c r="C9234"/>
      <c r="D9234"/>
      <c r="E9234"/>
      <c r="F9234"/>
      <c r="G9234"/>
      <c r="H9234"/>
      <c r="I9234"/>
      <c r="J9234"/>
      <c r="K9234"/>
      <c r="L9234"/>
      <c r="M9234"/>
      <c r="N9234"/>
      <c r="O9234"/>
      <c r="P9234"/>
      <c r="Q9234"/>
      <c r="R9234"/>
      <c r="S9234"/>
      <c r="T9234"/>
      <c r="U9234"/>
      <c r="V9234"/>
      <c r="W9234"/>
      <c r="X9234"/>
      <c r="Y9234"/>
      <c r="Z9234"/>
      <c r="AA9234"/>
      <c r="AB9234"/>
      <c r="AC9234"/>
      <c r="AD9234"/>
      <c r="AE9234"/>
      <c r="AF9234"/>
      <c r="AG9234"/>
      <c r="AH9234"/>
      <c r="AI9234"/>
      <c r="AJ9234"/>
      <c r="AK9234"/>
      <c r="AL9234"/>
      <c r="AM9234"/>
      <c r="AN9234"/>
      <c r="AO9234"/>
      <c r="AP9234"/>
      <c r="AQ9234"/>
      <c r="AR9234"/>
      <c r="AS9234"/>
      <c r="AT9234"/>
      <c r="AU9234"/>
      <c r="AV9234"/>
      <c r="AW9234"/>
      <c r="AX9234"/>
      <c r="AY9234"/>
      <c r="AZ9234"/>
    </row>
    <row r="9235" spans="1:52">
      <c r="A9235"/>
      <c r="B9235"/>
      <c r="C9235"/>
      <c r="D9235"/>
      <c r="E9235"/>
      <c r="F9235"/>
      <c r="G9235"/>
      <c r="H9235"/>
      <c r="I9235"/>
      <c r="J9235"/>
      <c r="K9235"/>
      <c r="L9235"/>
      <c r="M9235"/>
      <c r="N9235"/>
      <c r="O9235"/>
      <c r="P9235"/>
      <c r="Q9235"/>
      <c r="R9235"/>
      <c r="S9235"/>
      <c r="T9235"/>
      <c r="U9235"/>
      <c r="V9235"/>
      <c r="W9235"/>
      <c r="X9235"/>
      <c r="Y9235"/>
      <c r="Z9235"/>
      <c r="AA9235"/>
      <c r="AB9235"/>
      <c r="AC9235"/>
      <c r="AD9235"/>
      <c r="AE9235"/>
      <c r="AF9235"/>
      <c r="AG9235"/>
      <c r="AH9235"/>
      <c r="AI9235"/>
      <c r="AJ9235"/>
      <c r="AK9235"/>
      <c r="AL9235"/>
      <c r="AM9235"/>
      <c r="AN9235"/>
      <c r="AO9235"/>
      <c r="AP9235"/>
      <c r="AQ9235"/>
      <c r="AR9235"/>
      <c r="AS9235"/>
      <c r="AT9235"/>
      <c r="AU9235"/>
      <c r="AV9235"/>
      <c r="AW9235"/>
      <c r="AX9235"/>
      <c r="AY9235"/>
      <c r="AZ9235"/>
    </row>
    <row r="9236" spans="1:52">
      <c r="A9236"/>
      <c r="B9236"/>
      <c r="C9236"/>
      <c r="D9236"/>
      <c r="E9236"/>
      <c r="F9236"/>
      <c r="G9236"/>
      <c r="H9236"/>
      <c r="I9236"/>
      <c r="J9236"/>
      <c r="K9236"/>
      <c r="L9236"/>
      <c r="M9236"/>
      <c r="N9236"/>
      <c r="O9236"/>
      <c r="P9236"/>
      <c r="Q9236"/>
      <c r="R9236"/>
      <c r="S9236"/>
      <c r="T9236"/>
      <c r="U9236"/>
      <c r="V9236"/>
      <c r="W9236"/>
      <c r="X9236"/>
      <c r="Y9236"/>
      <c r="Z9236"/>
      <c r="AA9236"/>
      <c r="AB9236"/>
      <c r="AC9236"/>
      <c r="AD9236"/>
      <c r="AE9236"/>
      <c r="AF9236"/>
      <c r="AG9236"/>
      <c r="AH9236"/>
      <c r="AI9236"/>
      <c r="AJ9236"/>
      <c r="AK9236"/>
      <c r="AL9236"/>
      <c r="AM9236"/>
      <c r="AN9236"/>
      <c r="AO9236"/>
      <c r="AP9236"/>
      <c r="AQ9236"/>
      <c r="AR9236"/>
      <c r="AS9236"/>
      <c r="AT9236"/>
      <c r="AU9236"/>
      <c r="AV9236"/>
      <c r="AW9236"/>
      <c r="AX9236"/>
      <c r="AY9236"/>
      <c r="AZ9236"/>
    </row>
    <row r="9237" spans="1:52">
      <c r="A9237"/>
      <c r="B9237"/>
      <c r="C9237"/>
      <c r="D9237"/>
      <c r="E9237"/>
      <c r="F9237"/>
      <c r="G9237"/>
      <c r="H9237"/>
      <c r="I9237"/>
      <c r="J9237"/>
      <c r="K9237"/>
      <c r="L9237"/>
      <c r="M9237"/>
      <c r="N9237"/>
      <c r="O9237"/>
      <c r="P9237"/>
      <c r="Q9237"/>
      <c r="R9237"/>
      <c r="S9237"/>
      <c r="T9237"/>
      <c r="U9237"/>
      <c r="V9237"/>
      <c r="W9237"/>
      <c r="X9237"/>
      <c r="Y9237"/>
      <c r="Z9237"/>
      <c r="AA9237"/>
      <c r="AB9237"/>
      <c r="AC9237"/>
      <c r="AD9237"/>
      <c r="AE9237"/>
      <c r="AF9237"/>
      <c r="AG9237"/>
      <c r="AH9237"/>
      <c r="AI9237"/>
      <c r="AJ9237"/>
      <c r="AK9237"/>
      <c r="AL9237"/>
      <c r="AM9237"/>
      <c r="AN9237"/>
      <c r="AO9237"/>
      <c r="AP9237"/>
      <c r="AQ9237"/>
      <c r="AR9237"/>
      <c r="AS9237"/>
      <c r="AT9237"/>
      <c r="AU9237"/>
      <c r="AV9237"/>
      <c r="AW9237"/>
      <c r="AX9237"/>
      <c r="AY9237"/>
      <c r="AZ9237"/>
    </row>
    <row r="9238" spans="1:52">
      <c r="A9238"/>
      <c r="B9238"/>
      <c r="C9238"/>
      <c r="D9238"/>
      <c r="E9238"/>
      <c r="F9238"/>
      <c r="G9238"/>
      <c r="H9238"/>
      <c r="I9238"/>
      <c r="J9238"/>
      <c r="K9238"/>
      <c r="L9238"/>
      <c r="M9238"/>
      <c r="N9238"/>
      <c r="O9238"/>
      <c r="P9238"/>
      <c r="Q9238"/>
      <c r="R9238"/>
      <c r="S9238"/>
      <c r="T9238"/>
      <c r="U9238"/>
      <c r="V9238"/>
      <c r="W9238"/>
      <c r="X9238"/>
      <c r="Y9238"/>
      <c r="Z9238"/>
      <c r="AA9238"/>
      <c r="AB9238"/>
      <c r="AC9238"/>
      <c r="AD9238"/>
      <c r="AE9238"/>
      <c r="AF9238"/>
      <c r="AG9238"/>
      <c r="AH9238"/>
      <c r="AI9238"/>
      <c r="AJ9238"/>
      <c r="AK9238"/>
      <c r="AL9238"/>
      <c r="AM9238"/>
      <c r="AN9238"/>
      <c r="AO9238"/>
      <c r="AP9238"/>
      <c r="AQ9238"/>
      <c r="AR9238"/>
      <c r="AS9238"/>
      <c r="AT9238"/>
      <c r="AU9238"/>
      <c r="AV9238"/>
      <c r="AW9238"/>
      <c r="AX9238"/>
      <c r="AY9238"/>
      <c r="AZ9238"/>
    </row>
    <row r="9239" spans="1:52">
      <c r="A9239"/>
      <c r="B9239"/>
      <c r="C9239"/>
      <c r="D9239"/>
      <c r="E9239"/>
      <c r="F9239"/>
      <c r="G9239"/>
      <c r="H9239"/>
      <c r="I9239"/>
      <c r="J9239"/>
      <c r="K9239"/>
      <c r="L9239"/>
      <c r="M9239"/>
      <c r="N9239"/>
      <c r="O9239"/>
      <c r="P9239"/>
      <c r="Q9239"/>
      <c r="R9239"/>
      <c r="S9239"/>
      <c r="T9239"/>
      <c r="U9239"/>
      <c r="V9239"/>
      <c r="W9239"/>
      <c r="X9239"/>
      <c r="Y9239"/>
      <c r="Z9239"/>
      <c r="AA9239"/>
      <c r="AB9239"/>
      <c r="AC9239"/>
      <c r="AD9239"/>
      <c r="AE9239"/>
      <c r="AF9239"/>
      <c r="AG9239"/>
      <c r="AH9239"/>
      <c r="AI9239"/>
      <c r="AJ9239"/>
      <c r="AK9239"/>
      <c r="AL9239"/>
      <c r="AM9239"/>
      <c r="AN9239"/>
      <c r="AO9239"/>
      <c r="AP9239"/>
      <c r="AQ9239"/>
      <c r="AR9239"/>
      <c r="AS9239"/>
      <c r="AT9239"/>
      <c r="AU9239"/>
      <c r="AV9239"/>
      <c r="AW9239"/>
      <c r="AX9239"/>
      <c r="AY9239"/>
      <c r="AZ9239"/>
    </row>
    <row r="9240" spans="1:52">
      <c r="A9240"/>
      <c r="B9240"/>
      <c r="C9240"/>
      <c r="D9240"/>
      <c r="E9240"/>
      <c r="F9240"/>
      <c r="G9240"/>
      <c r="H9240"/>
      <c r="I9240"/>
      <c r="J9240"/>
      <c r="K9240"/>
      <c r="L9240"/>
      <c r="M9240"/>
      <c r="N9240"/>
      <c r="O9240"/>
      <c r="P9240"/>
      <c r="Q9240"/>
      <c r="R9240"/>
      <c r="S9240"/>
      <c r="T9240"/>
      <c r="U9240"/>
      <c r="V9240"/>
      <c r="W9240"/>
      <c r="X9240"/>
      <c r="Y9240"/>
      <c r="Z9240"/>
      <c r="AA9240"/>
      <c r="AB9240"/>
      <c r="AC9240"/>
      <c r="AD9240"/>
      <c r="AE9240"/>
      <c r="AF9240"/>
      <c r="AG9240"/>
      <c r="AH9240"/>
      <c r="AI9240"/>
      <c r="AJ9240"/>
      <c r="AK9240"/>
      <c r="AL9240"/>
      <c r="AM9240"/>
      <c r="AN9240"/>
      <c r="AO9240"/>
      <c r="AP9240"/>
      <c r="AQ9240"/>
      <c r="AR9240"/>
      <c r="AS9240"/>
      <c r="AT9240"/>
      <c r="AU9240"/>
      <c r="AV9240"/>
      <c r="AW9240"/>
      <c r="AX9240"/>
      <c r="AY9240"/>
      <c r="AZ9240"/>
    </row>
    <row r="9241" spans="1:52">
      <c r="A9241"/>
      <c r="B9241"/>
      <c r="C9241"/>
      <c r="D9241"/>
      <c r="E9241"/>
      <c r="F9241"/>
      <c r="G9241"/>
      <c r="H9241"/>
      <c r="I9241"/>
      <c r="J9241"/>
      <c r="K9241"/>
      <c r="L9241"/>
      <c r="M9241"/>
      <c r="N9241"/>
      <c r="O9241"/>
      <c r="P9241"/>
      <c r="Q9241"/>
      <c r="R9241"/>
      <c r="S9241"/>
      <c r="T9241"/>
      <c r="U9241"/>
      <c r="V9241"/>
      <c r="W9241"/>
      <c r="X9241"/>
      <c r="Y9241"/>
      <c r="Z9241"/>
      <c r="AA9241"/>
      <c r="AB9241"/>
      <c r="AC9241"/>
      <c r="AD9241"/>
      <c r="AE9241"/>
      <c r="AF9241"/>
      <c r="AG9241"/>
      <c r="AH9241"/>
      <c r="AI9241"/>
      <c r="AJ9241"/>
      <c r="AK9241"/>
      <c r="AL9241"/>
      <c r="AM9241"/>
      <c r="AN9241"/>
      <c r="AO9241"/>
      <c r="AP9241"/>
      <c r="AQ9241"/>
      <c r="AR9241"/>
      <c r="AS9241"/>
      <c r="AT9241"/>
      <c r="AU9241"/>
      <c r="AV9241"/>
      <c r="AW9241"/>
      <c r="AX9241"/>
      <c r="AY9241"/>
      <c r="AZ9241"/>
    </row>
    <row r="9242" spans="1:52">
      <c r="A9242"/>
      <c r="B9242"/>
      <c r="C9242"/>
      <c r="D9242"/>
      <c r="E9242"/>
      <c r="F9242"/>
      <c r="G9242"/>
      <c r="H9242"/>
      <c r="I9242"/>
      <c r="J9242"/>
      <c r="K9242"/>
      <c r="L9242"/>
      <c r="M9242"/>
      <c r="N9242"/>
      <c r="O9242"/>
      <c r="P9242"/>
      <c r="Q9242"/>
      <c r="R9242"/>
      <c r="S9242"/>
      <c r="T9242"/>
      <c r="U9242"/>
      <c r="V9242"/>
      <c r="W9242"/>
      <c r="X9242"/>
      <c r="Y9242"/>
      <c r="Z9242"/>
      <c r="AA9242"/>
      <c r="AB9242"/>
      <c r="AC9242"/>
      <c r="AD9242"/>
      <c r="AE9242"/>
      <c r="AF9242"/>
      <c r="AG9242"/>
      <c r="AH9242"/>
      <c r="AI9242"/>
      <c r="AJ9242"/>
      <c r="AK9242"/>
      <c r="AL9242"/>
      <c r="AM9242"/>
      <c r="AN9242"/>
      <c r="AO9242"/>
      <c r="AP9242"/>
      <c r="AQ9242"/>
      <c r="AR9242"/>
      <c r="AS9242"/>
      <c r="AT9242"/>
      <c r="AU9242"/>
      <c r="AV9242"/>
      <c r="AW9242"/>
      <c r="AX9242"/>
      <c r="AY9242"/>
      <c r="AZ9242"/>
    </row>
    <row r="9243" spans="1:52">
      <c r="A9243"/>
      <c r="B9243"/>
      <c r="C9243"/>
      <c r="D9243"/>
      <c r="E9243"/>
      <c r="F9243"/>
      <c r="G9243"/>
      <c r="H9243"/>
      <c r="I9243"/>
      <c r="J9243"/>
      <c r="K9243"/>
      <c r="L9243"/>
      <c r="M9243"/>
      <c r="N9243"/>
      <c r="O9243"/>
      <c r="P9243"/>
      <c r="Q9243"/>
      <c r="R9243"/>
      <c r="S9243"/>
      <c r="T9243"/>
      <c r="U9243"/>
      <c r="V9243"/>
      <c r="W9243"/>
      <c r="X9243"/>
      <c r="Y9243"/>
      <c r="Z9243"/>
      <c r="AA9243"/>
      <c r="AB9243"/>
      <c r="AC9243"/>
      <c r="AD9243"/>
      <c r="AE9243"/>
      <c r="AF9243"/>
      <c r="AG9243"/>
      <c r="AH9243"/>
      <c r="AI9243"/>
      <c r="AJ9243"/>
      <c r="AK9243"/>
      <c r="AL9243"/>
      <c r="AM9243"/>
      <c r="AN9243"/>
      <c r="AO9243"/>
      <c r="AP9243"/>
      <c r="AQ9243"/>
      <c r="AR9243"/>
      <c r="AS9243"/>
      <c r="AT9243"/>
      <c r="AU9243"/>
      <c r="AV9243"/>
      <c r="AW9243"/>
      <c r="AX9243"/>
      <c r="AY9243"/>
      <c r="AZ9243"/>
    </row>
    <row r="9244" spans="1:52">
      <c r="A9244"/>
      <c r="B9244"/>
      <c r="C9244"/>
      <c r="D9244"/>
      <c r="E9244"/>
      <c r="F9244"/>
      <c r="G9244"/>
      <c r="H9244"/>
      <c r="I9244"/>
      <c r="J9244"/>
      <c r="K9244"/>
      <c r="L9244"/>
      <c r="M9244"/>
      <c r="N9244"/>
      <c r="O9244"/>
      <c r="P9244"/>
      <c r="Q9244"/>
      <c r="R9244"/>
      <c r="S9244"/>
      <c r="T9244"/>
      <c r="U9244"/>
      <c r="V9244"/>
      <c r="W9244"/>
      <c r="X9244"/>
      <c r="Y9244"/>
      <c r="Z9244"/>
      <c r="AA9244"/>
      <c r="AB9244"/>
      <c r="AC9244"/>
      <c r="AD9244"/>
      <c r="AE9244"/>
      <c r="AF9244"/>
      <c r="AG9244"/>
      <c r="AH9244"/>
      <c r="AI9244"/>
      <c r="AJ9244"/>
      <c r="AK9244"/>
      <c r="AL9244"/>
      <c r="AM9244"/>
      <c r="AN9244"/>
      <c r="AO9244"/>
      <c r="AP9244"/>
      <c r="AQ9244"/>
      <c r="AR9244"/>
      <c r="AS9244"/>
      <c r="AT9244"/>
      <c r="AU9244"/>
      <c r="AV9244"/>
      <c r="AW9244"/>
      <c r="AX9244"/>
      <c r="AY9244"/>
      <c r="AZ9244"/>
    </row>
    <row r="9245" spans="1:52">
      <c r="A9245"/>
      <c r="B9245"/>
      <c r="C9245"/>
      <c r="D9245"/>
      <c r="E9245"/>
      <c r="F9245"/>
      <c r="G9245"/>
      <c r="H9245"/>
      <c r="I9245"/>
      <c r="J9245"/>
      <c r="K9245"/>
      <c r="L9245"/>
      <c r="M9245"/>
      <c r="N9245"/>
      <c r="O9245"/>
      <c r="P9245"/>
      <c r="Q9245"/>
      <c r="R9245"/>
      <c r="S9245"/>
      <c r="T9245"/>
      <c r="U9245"/>
      <c r="V9245"/>
      <c r="W9245"/>
      <c r="X9245"/>
      <c r="Y9245"/>
      <c r="Z9245"/>
      <c r="AA9245"/>
      <c r="AB9245"/>
      <c r="AC9245"/>
      <c r="AD9245"/>
      <c r="AE9245"/>
      <c r="AF9245"/>
      <c r="AG9245"/>
      <c r="AH9245"/>
      <c r="AI9245"/>
      <c r="AJ9245"/>
      <c r="AK9245"/>
      <c r="AL9245"/>
      <c r="AM9245"/>
      <c r="AN9245"/>
      <c r="AO9245"/>
      <c r="AP9245"/>
      <c r="AQ9245"/>
      <c r="AR9245"/>
      <c r="AS9245"/>
      <c r="AT9245"/>
      <c r="AU9245"/>
      <c r="AV9245"/>
      <c r="AW9245"/>
      <c r="AX9245"/>
      <c r="AY9245"/>
      <c r="AZ9245"/>
    </row>
    <row r="9246" spans="1:52">
      <c r="A9246"/>
      <c r="B9246"/>
      <c r="C9246"/>
      <c r="D9246"/>
      <c r="E9246"/>
      <c r="F9246"/>
      <c r="G9246"/>
      <c r="H9246"/>
      <c r="I9246"/>
      <c r="J9246"/>
      <c r="K9246"/>
      <c r="L9246"/>
      <c r="M9246"/>
      <c r="N9246"/>
      <c r="O9246"/>
      <c r="P9246"/>
      <c r="Q9246"/>
      <c r="R9246"/>
      <c r="S9246"/>
      <c r="T9246"/>
      <c r="U9246"/>
      <c r="V9246"/>
      <c r="W9246"/>
      <c r="X9246"/>
      <c r="Y9246"/>
      <c r="Z9246"/>
      <c r="AA9246"/>
      <c r="AB9246"/>
      <c r="AC9246"/>
      <c r="AD9246"/>
      <c r="AE9246"/>
      <c r="AF9246"/>
      <c r="AG9246"/>
      <c r="AH9246"/>
      <c r="AI9246"/>
      <c r="AJ9246"/>
      <c r="AK9246"/>
      <c r="AL9246"/>
      <c r="AM9246"/>
      <c r="AN9246"/>
      <c r="AO9246"/>
      <c r="AP9246"/>
      <c r="AQ9246"/>
      <c r="AR9246"/>
      <c r="AS9246"/>
      <c r="AT9246"/>
      <c r="AU9246"/>
      <c r="AV9246"/>
      <c r="AW9246"/>
      <c r="AX9246"/>
      <c r="AY9246"/>
      <c r="AZ9246"/>
    </row>
    <row r="9247" spans="1:52">
      <c r="A9247"/>
      <c r="B9247"/>
      <c r="C9247"/>
      <c r="D9247"/>
      <c r="E9247"/>
      <c r="F9247"/>
      <c r="G9247"/>
      <c r="H9247"/>
      <c r="I9247"/>
      <c r="J9247"/>
      <c r="K9247"/>
      <c r="L9247"/>
      <c r="M9247"/>
      <c r="N9247"/>
      <c r="O9247"/>
      <c r="P9247"/>
      <c r="Q9247"/>
      <c r="R9247"/>
      <c r="S9247"/>
      <c r="T9247"/>
      <c r="U9247"/>
      <c r="V9247"/>
      <c r="W9247"/>
      <c r="X9247"/>
      <c r="Y9247"/>
      <c r="Z9247"/>
      <c r="AA9247"/>
      <c r="AB9247"/>
      <c r="AC9247"/>
      <c r="AD9247"/>
      <c r="AE9247"/>
      <c r="AF9247"/>
      <c r="AG9247"/>
      <c r="AH9247"/>
      <c r="AI9247"/>
      <c r="AJ9247"/>
      <c r="AK9247"/>
      <c r="AL9247"/>
      <c r="AM9247"/>
      <c r="AN9247"/>
      <c r="AO9247"/>
      <c r="AP9247"/>
      <c r="AQ9247"/>
      <c r="AR9247"/>
      <c r="AS9247"/>
      <c r="AT9247"/>
      <c r="AU9247"/>
      <c r="AV9247"/>
      <c r="AW9247"/>
      <c r="AX9247"/>
      <c r="AY9247"/>
      <c r="AZ9247"/>
    </row>
    <row r="9248" spans="1:52">
      <c r="A9248"/>
      <c r="B9248"/>
      <c r="C9248"/>
      <c r="D9248"/>
      <c r="E9248"/>
      <c r="F9248"/>
      <c r="G9248"/>
      <c r="H9248"/>
      <c r="I9248"/>
      <c r="J9248"/>
      <c r="K9248"/>
      <c r="L9248"/>
      <c r="M9248"/>
      <c r="N9248"/>
      <c r="O9248"/>
      <c r="P9248"/>
      <c r="Q9248"/>
      <c r="R9248"/>
      <c r="S9248"/>
      <c r="T9248"/>
      <c r="U9248"/>
      <c r="V9248"/>
      <c r="W9248"/>
      <c r="X9248"/>
      <c r="Y9248"/>
      <c r="Z9248"/>
      <c r="AA9248"/>
      <c r="AB9248"/>
      <c r="AC9248"/>
      <c r="AD9248"/>
      <c r="AE9248"/>
      <c r="AF9248"/>
      <c r="AG9248"/>
      <c r="AH9248"/>
      <c r="AI9248"/>
      <c r="AJ9248"/>
      <c r="AK9248"/>
      <c r="AL9248"/>
      <c r="AM9248"/>
      <c r="AN9248"/>
      <c r="AO9248"/>
      <c r="AP9248"/>
      <c r="AQ9248"/>
      <c r="AR9248"/>
      <c r="AS9248"/>
      <c r="AT9248"/>
      <c r="AU9248"/>
      <c r="AV9248"/>
      <c r="AW9248"/>
      <c r="AX9248"/>
      <c r="AY9248"/>
      <c r="AZ9248"/>
    </row>
    <row r="9249" spans="1:52">
      <c r="A9249"/>
      <c r="B9249"/>
      <c r="C9249"/>
      <c r="D9249"/>
      <c r="E9249"/>
      <c r="F9249"/>
      <c r="G9249"/>
      <c r="H9249"/>
      <c r="I9249"/>
      <c r="J9249"/>
      <c r="K9249"/>
      <c r="L9249"/>
      <c r="M9249"/>
      <c r="N9249"/>
      <c r="O9249"/>
      <c r="P9249"/>
      <c r="Q9249"/>
      <c r="R9249"/>
      <c r="S9249"/>
      <c r="T9249"/>
      <c r="U9249"/>
      <c r="V9249"/>
      <c r="W9249"/>
      <c r="X9249"/>
      <c r="Y9249"/>
      <c r="Z9249"/>
      <c r="AA9249"/>
      <c r="AB9249"/>
      <c r="AC9249"/>
      <c r="AD9249"/>
      <c r="AE9249"/>
      <c r="AF9249"/>
      <c r="AG9249"/>
      <c r="AH9249"/>
      <c r="AI9249"/>
      <c r="AJ9249"/>
      <c r="AK9249"/>
      <c r="AL9249"/>
      <c r="AM9249"/>
      <c r="AN9249"/>
      <c r="AO9249"/>
      <c r="AP9249"/>
      <c r="AQ9249"/>
      <c r="AR9249"/>
      <c r="AS9249"/>
      <c r="AT9249"/>
      <c r="AU9249"/>
      <c r="AV9249"/>
      <c r="AW9249"/>
      <c r="AX9249"/>
      <c r="AY9249"/>
      <c r="AZ9249"/>
    </row>
    <row r="9250" spans="1:52">
      <c r="A9250"/>
      <c r="B9250"/>
      <c r="C9250"/>
      <c r="D9250"/>
      <c r="E9250"/>
      <c r="F9250"/>
      <c r="G9250"/>
      <c r="H9250"/>
      <c r="I9250"/>
      <c r="J9250"/>
      <c r="K9250"/>
      <c r="L9250"/>
      <c r="M9250"/>
      <c r="N9250"/>
      <c r="O9250"/>
      <c r="P9250"/>
      <c r="Q9250"/>
      <c r="R9250"/>
      <c r="S9250"/>
      <c r="T9250"/>
      <c r="U9250"/>
      <c r="V9250"/>
      <c r="W9250"/>
      <c r="X9250"/>
      <c r="Y9250"/>
      <c r="Z9250"/>
      <c r="AA9250"/>
      <c r="AB9250"/>
      <c r="AC9250"/>
      <c r="AD9250"/>
      <c r="AE9250"/>
      <c r="AF9250"/>
      <c r="AG9250"/>
      <c r="AH9250"/>
      <c r="AI9250"/>
      <c r="AJ9250"/>
      <c r="AK9250"/>
      <c r="AL9250"/>
      <c r="AM9250"/>
      <c r="AN9250"/>
      <c r="AO9250"/>
      <c r="AP9250"/>
      <c r="AQ9250"/>
      <c r="AR9250"/>
      <c r="AS9250"/>
      <c r="AT9250"/>
      <c r="AU9250"/>
      <c r="AV9250"/>
      <c r="AW9250"/>
      <c r="AX9250"/>
      <c r="AY9250"/>
      <c r="AZ9250"/>
    </row>
    <row r="9251" spans="1:52">
      <c r="A9251"/>
      <c r="B9251"/>
      <c r="C9251"/>
      <c r="D9251"/>
      <c r="E9251"/>
      <c r="F9251"/>
      <c r="G9251"/>
      <c r="H9251"/>
      <c r="I9251"/>
      <c r="J9251"/>
      <c r="K9251"/>
      <c r="L9251"/>
      <c r="M9251"/>
      <c r="N9251"/>
      <c r="O9251"/>
      <c r="P9251"/>
      <c r="Q9251"/>
      <c r="R9251"/>
      <c r="S9251"/>
      <c r="T9251"/>
      <c r="U9251"/>
      <c r="V9251"/>
      <c r="W9251"/>
      <c r="X9251"/>
      <c r="Y9251"/>
      <c r="Z9251"/>
      <c r="AA9251"/>
      <c r="AB9251"/>
      <c r="AC9251"/>
      <c r="AD9251"/>
      <c r="AE9251"/>
      <c r="AF9251"/>
      <c r="AG9251"/>
      <c r="AH9251"/>
      <c r="AI9251"/>
      <c r="AJ9251"/>
      <c r="AK9251"/>
      <c r="AL9251"/>
      <c r="AM9251"/>
      <c r="AN9251"/>
      <c r="AO9251"/>
      <c r="AP9251"/>
      <c r="AQ9251"/>
      <c r="AR9251"/>
      <c r="AS9251"/>
      <c r="AT9251"/>
      <c r="AU9251"/>
      <c r="AV9251"/>
      <c r="AW9251"/>
      <c r="AX9251"/>
      <c r="AY9251"/>
      <c r="AZ9251"/>
    </row>
    <row r="9252" spans="1:52">
      <c r="A9252"/>
      <c r="B9252"/>
      <c r="C9252"/>
      <c r="D9252"/>
      <c r="E9252"/>
      <c r="F9252"/>
      <c r="G9252"/>
      <c r="H9252"/>
      <c r="I9252"/>
      <c r="J9252"/>
      <c r="K9252"/>
      <c r="L9252"/>
      <c r="M9252"/>
      <c r="N9252"/>
      <c r="O9252"/>
      <c r="P9252"/>
      <c r="Q9252"/>
      <c r="R9252"/>
      <c r="S9252"/>
      <c r="T9252"/>
      <c r="U9252"/>
      <c r="V9252"/>
      <c r="W9252"/>
      <c r="X9252"/>
      <c r="Y9252"/>
      <c r="Z9252"/>
      <c r="AA9252"/>
      <c r="AB9252"/>
      <c r="AC9252"/>
      <c r="AD9252"/>
      <c r="AE9252"/>
      <c r="AF9252"/>
      <c r="AG9252"/>
      <c r="AH9252"/>
      <c r="AI9252"/>
      <c r="AJ9252"/>
      <c r="AK9252"/>
      <c r="AL9252"/>
      <c r="AM9252"/>
      <c r="AN9252"/>
      <c r="AO9252"/>
      <c r="AP9252"/>
      <c r="AQ9252"/>
      <c r="AR9252"/>
      <c r="AS9252"/>
      <c r="AT9252"/>
      <c r="AU9252"/>
      <c r="AV9252"/>
      <c r="AW9252"/>
      <c r="AX9252"/>
      <c r="AY9252"/>
      <c r="AZ9252"/>
    </row>
    <row r="9253" spans="1:52">
      <c r="A9253"/>
      <c r="B9253"/>
      <c r="C9253"/>
      <c r="D9253"/>
      <c r="E9253"/>
      <c r="F9253"/>
      <c r="G9253"/>
      <c r="H9253"/>
      <c r="I9253"/>
      <c r="J9253"/>
      <c r="K9253"/>
      <c r="L9253"/>
      <c r="M9253"/>
      <c r="N9253"/>
      <c r="O9253"/>
      <c r="P9253"/>
      <c r="Q9253"/>
      <c r="R9253"/>
      <c r="S9253"/>
      <c r="T9253"/>
      <c r="U9253"/>
      <c r="V9253"/>
      <c r="W9253"/>
      <c r="X9253"/>
      <c r="Y9253"/>
      <c r="Z9253"/>
      <c r="AA9253"/>
      <c r="AB9253"/>
      <c r="AC9253"/>
      <c r="AD9253"/>
      <c r="AE9253"/>
      <c r="AF9253"/>
      <c r="AG9253"/>
      <c r="AH9253"/>
      <c r="AI9253"/>
      <c r="AJ9253"/>
      <c r="AK9253"/>
      <c r="AL9253"/>
      <c r="AM9253"/>
      <c r="AN9253"/>
      <c r="AO9253"/>
      <c r="AP9253"/>
      <c r="AQ9253"/>
      <c r="AR9253"/>
      <c r="AS9253"/>
      <c r="AT9253"/>
      <c r="AU9253"/>
      <c r="AV9253"/>
      <c r="AW9253"/>
      <c r="AX9253"/>
      <c r="AY9253"/>
      <c r="AZ9253"/>
    </row>
    <row r="9254" spans="1:52">
      <c r="A9254"/>
      <c r="B9254"/>
      <c r="C9254"/>
      <c r="D9254"/>
      <c r="E9254"/>
      <c r="F9254"/>
      <c r="G9254"/>
      <c r="H9254"/>
      <c r="I9254"/>
      <c r="J9254"/>
      <c r="K9254"/>
      <c r="L9254"/>
      <c r="M9254"/>
      <c r="N9254"/>
      <c r="O9254"/>
      <c r="P9254"/>
      <c r="Q9254"/>
      <c r="R9254"/>
      <c r="S9254"/>
      <c r="T9254"/>
      <c r="U9254"/>
      <c r="V9254"/>
      <c r="W9254"/>
      <c r="X9254"/>
      <c r="Y9254"/>
      <c r="Z9254"/>
      <c r="AA9254"/>
      <c r="AB9254"/>
      <c r="AC9254"/>
      <c r="AD9254"/>
      <c r="AE9254"/>
      <c r="AF9254"/>
      <c r="AG9254"/>
      <c r="AH9254"/>
      <c r="AI9254"/>
      <c r="AJ9254"/>
      <c r="AK9254"/>
      <c r="AL9254"/>
      <c r="AM9254"/>
      <c r="AN9254"/>
      <c r="AO9254"/>
      <c r="AP9254"/>
      <c r="AQ9254"/>
      <c r="AR9254"/>
      <c r="AS9254"/>
      <c r="AT9254"/>
      <c r="AU9254"/>
      <c r="AV9254"/>
      <c r="AW9254"/>
      <c r="AX9254"/>
      <c r="AY9254"/>
      <c r="AZ9254"/>
    </row>
    <row r="9255" spans="1:52">
      <c r="A9255"/>
      <c r="B9255"/>
      <c r="C9255"/>
      <c r="D9255"/>
      <c r="E9255"/>
      <c r="F9255"/>
      <c r="G9255"/>
      <c r="H9255"/>
      <c r="I9255"/>
      <c r="J9255"/>
      <c r="K9255"/>
      <c r="L9255"/>
      <c r="M9255"/>
      <c r="N9255"/>
      <c r="O9255"/>
      <c r="P9255"/>
      <c r="Q9255"/>
      <c r="R9255"/>
      <c r="S9255"/>
      <c r="T9255"/>
      <c r="U9255"/>
      <c r="V9255"/>
      <c r="W9255"/>
      <c r="X9255"/>
      <c r="Y9255"/>
      <c r="Z9255"/>
      <c r="AA9255"/>
      <c r="AB9255"/>
      <c r="AC9255"/>
      <c r="AD9255"/>
      <c r="AE9255"/>
      <c r="AF9255"/>
      <c r="AG9255"/>
      <c r="AH9255"/>
      <c r="AI9255"/>
      <c r="AJ9255"/>
      <c r="AK9255"/>
      <c r="AL9255"/>
      <c r="AM9255"/>
      <c r="AN9255"/>
      <c r="AO9255"/>
      <c r="AP9255"/>
      <c r="AQ9255"/>
      <c r="AR9255"/>
      <c r="AS9255"/>
      <c r="AT9255"/>
      <c r="AU9255"/>
      <c r="AV9255"/>
      <c r="AW9255"/>
      <c r="AX9255"/>
      <c r="AY9255"/>
      <c r="AZ9255"/>
    </row>
    <row r="9256" spans="1:52">
      <c r="A9256"/>
      <c r="B9256"/>
      <c r="C9256"/>
      <c r="D9256"/>
      <c r="E9256"/>
      <c r="F9256"/>
      <c r="G9256"/>
      <c r="H9256"/>
      <c r="I9256"/>
      <c r="J9256"/>
      <c r="K9256"/>
      <c r="L9256"/>
      <c r="M9256"/>
      <c r="N9256"/>
      <c r="O9256"/>
      <c r="P9256"/>
      <c r="Q9256"/>
      <c r="R9256"/>
      <c r="S9256"/>
      <c r="T9256"/>
      <c r="U9256"/>
      <c r="V9256"/>
      <c r="W9256"/>
      <c r="X9256"/>
      <c r="Y9256"/>
      <c r="Z9256"/>
      <c r="AA9256"/>
      <c r="AB9256"/>
      <c r="AC9256"/>
      <c r="AD9256"/>
      <c r="AE9256"/>
      <c r="AF9256"/>
      <c r="AG9256"/>
      <c r="AH9256"/>
      <c r="AI9256"/>
      <c r="AJ9256"/>
      <c r="AK9256"/>
      <c r="AL9256"/>
      <c r="AM9256"/>
      <c r="AN9256"/>
      <c r="AO9256"/>
      <c r="AP9256"/>
      <c r="AQ9256"/>
      <c r="AR9256"/>
      <c r="AS9256"/>
      <c r="AT9256"/>
      <c r="AU9256"/>
      <c r="AV9256"/>
      <c r="AW9256"/>
      <c r="AX9256"/>
      <c r="AY9256"/>
      <c r="AZ9256"/>
    </row>
    <row r="9257" spans="1:52">
      <c r="A9257"/>
      <c r="B9257"/>
      <c r="C9257"/>
      <c r="D9257"/>
      <c r="E9257"/>
      <c r="F9257"/>
      <c r="G9257"/>
      <c r="H9257"/>
      <c r="I9257"/>
      <c r="J9257"/>
      <c r="K9257"/>
      <c r="L9257"/>
      <c r="M9257"/>
      <c r="N9257"/>
      <c r="O9257"/>
      <c r="P9257"/>
      <c r="Q9257"/>
      <c r="R9257"/>
      <c r="S9257"/>
      <c r="T9257"/>
      <c r="U9257"/>
      <c r="V9257"/>
      <c r="W9257"/>
      <c r="X9257"/>
      <c r="Y9257"/>
      <c r="Z9257"/>
      <c r="AA9257"/>
      <c r="AB9257"/>
      <c r="AC9257"/>
      <c r="AD9257"/>
      <c r="AE9257"/>
      <c r="AF9257"/>
      <c r="AG9257"/>
      <c r="AH9257"/>
      <c r="AI9257"/>
      <c r="AJ9257"/>
      <c r="AK9257"/>
      <c r="AL9257"/>
      <c r="AM9257"/>
      <c r="AN9257"/>
      <c r="AO9257"/>
      <c r="AP9257"/>
      <c r="AQ9257"/>
      <c r="AR9257"/>
      <c r="AS9257"/>
      <c r="AT9257"/>
      <c r="AU9257"/>
      <c r="AV9257"/>
      <c r="AW9257"/>
      <c r="AX9257"/>
      <c r="AY9257"/>
      <c r="AZ9257"/>
    </row>
    <row r="9258" spans="1:52">
      <c r="A9258"/>
      <c r="B9258"/>
      <c r="C9258"/>
      <c r="D9258"/>
      <c r="E9258"/>
      <c r="F9258"/>
      <c r="G9258"/>
      <c r="H9258"/>
      <c r="I9258"/>
      <c r="J9258"/>
      <c r="K9258"/>
      <c r="L9258"/>
      <c r="M9258"/>
      <c r="N9258"/>
      <c r="O9258"/>
      <c r="P9258"/>
      <c r="Q9258"/>
      <c r="R9258"/>
      <c r="S9258"/>
      <c r="T9258"/>
      <c r="U9258"/>
      <c r="V9258"/>
      <c r="W9258"/>
      <c r="X9258"/>
      <c r="Y9258"/>
      <c r="Z9258"/>
      <c r="AA9258"/>
      <c r="AB9258"/>
      <c r="AC9258"/>
      <c r="AD9258"/>
      <c r="AE9258"/>
      <c r="AF9258"/>
      <c r="AG9258"/>
      <c r="AH9258"/>
      <c r="AI9258"/>
      <c r="AJ9258"/>
      <c r="AK9258"/>
      <c r="AL9258"/>
      <c r="AM9258"/>
      <c r="AN9258"/>
      <c r="AO9258"/>
      <c r="AP9258"/>
      <c r="AQ9258"/>
      <c r="AR9258"/>
      <c r="AS9258"/>
      <c r="AT9258"/>
      <c r="AU9258"/>
      <c r="AV9258"/>
      <c r="AW9258"/>
      <c r="AX9258"/>
      <c r="AY9258"/>
      <c r="AZ9258"/>
    </row>
    <row r="9259" spans="1:52">
      <c r="A9259"/>
      <c r="B9259"/>
      <c r="C9259"/>
      <c r="D9259"/>
      <c r="E9259"/>
      <c r="F9259"/>
      <c r="G9259"/>
      <c r="H9259"/>
      <c r="I9259"/>
      <c r="J9259"/>
      <c r="K9259"/>
      <c r="L9259"/>
      <c r="M9259"/>
      <c r="N9259"/>
      <c r="O9259"/>
      <c r="P9259"/>
      <c r="Q9259"/>
      <c r="R9259"/>
      <c r="S9259"/>
      <c r="T9259"/>
      <c r="U9259"/>
      <c r="V9259"/>
      <c r="W9259"/>
      <c r="X9259"/>
      <c r="Y9259"/>
      <c r="Z9259"/>
      <c r="AA9259"/>
      <c r="AB9259"/>
      <c r="AC9259"/>
      <c r="AD9259"/>
      <c r="AE9259"/>
      <c r="AF9259"/>
      <c r="AG9259"/>
      <c r="AH9259"/>
      <c r="AI9259"/>
      <c r="AJ9259"/>
      <c r="AK9259"/>
      <c r="AL9259"/>
      <c r="AM9259"/>
      <c r="AN9259"/>
      <c r="AO9259"/>
      <c r="AP9259"/>
      <c r="AQ9259"/>
      <c r="AR9259"/>
      <c r="AS9259"/>
      <c r="AT9259"/>
      <c r="AU9259"/>
      <c r="AV9259"/>
      <c r="AW9259"/>
      <c r="AX9259"/>
      <c r="AY9259"/>
      <c r="AZ9259"/>
    </row>
    <row r="9260" spans="1:52">
      <c r="A9260"/>
      <c r="B9260"/>
      <c r="C9260"/>
      <c r="D9260"/>
      <c r="E9260"/>
      <c r="F9260"/>
      <c r="G9260"/>
      <c r="H9260"/>
      <c r="I9260"/>
      <c r="J9260"/>
      <c r="K9260"/>
      <c r="L9260"/>
      <c r="M9260"/>
      <c r="N9260"/>
      <c r="O9260"/>
      <c r="P9260"/>
      <c r="Q9260"/>
      <c r="R9260"/>
      <c r="S9260"/>
      <c r="T9260"/>
      <c r="U9260"/>
      <c r="V9260"/>
      <c r="W9260"/>
      <c r="X9260"/>
      <c r="Y9260"/>
      <c r="Z9260"/>
      <c r="AA9260"/>
      <c r="AB9260"/>
      <c r="AC9260"/>
      <c r="AD9260"/>
      <c r="AE9260"/>
      <c r="AF9260"/>
      <c r="AG9260"/>
      <c r="AH9260"/>
      <c r="AI9260"/>
      <c r="AJ9260"/>
      <c r="AK9260"/>
      <c r="AL9260"/>
      <c r="AM9260"/>
      <c r="AN9260"/>
      <c r="AO9260"/>
      <c r="AP9260"/>
      <c r="AQ9260"/>
      <c r="AR9260"/>
      <c r="AS9260"/>
      <c r="AT9260"/>
      <c r="AU9260"/>
      <c r="AV9260"/>
      <c r="AW9260"/>
      <c r="AX9260"/>
      <c r="AY9260"/>
      <c r="AZ9260"/>
    </row>
    <row r="9261" spans="1:52">
      <c r="A9261"/>
      <c r="B9261"/>
      <c r="C9261"/>
      <c r="D9261"/>
      <c r="E9261"/>
      <c r="F9261"/>
      <c r="G9261"/>
      <c r="H9261"/>
      <c r="I9261"/>
      <c r="J9261"/>
      <c r="K9261"/>
      <c r="L9261"/>
      <c r="M9261"/>
      <c r="N9261"/>
      <c r="O9261"/>
      <c r="P9261"/>
      <c r="Q9261"/>
      <c r="R9261"/>
      <c r="S9261"/>
      <c r="T9261"/>
      <c r="U9261"/>
      <c r="V9261"/>
      <c r="W9261"/>
      <c r="X9261"/>
      <c r="Y9261"/>
      <c r="Z9261"/>
      <c r="AA9261"/>
      <c r="AB9261"/>
      <c r="AC9261"/>
      <c r="AD9261"/>
      <c r="AE9261"/>
      <c r="AF9261"/>
      <c r="AG9261"/>
      <c r="AH9261"/>
      <c r="AI9261"/>
      <c r="AJ9261"/>
      <c r="AK9261"/>
      <c r="AL9261"/>
      <c r="AM9261"/>
      <c r="AN9261"/>
      <c r="AO9261"/>
      <c r="AP9261"/>
      <c r="AQ9261"/>
      <c r="AR9261"/>
      <c r="AS9261"/>
      <c r="AT9261"/>
      <c r="AU9261"/>
      <c r="AV9261"/>
      <c r="AW9261"/>
      <c r="AX9261"/>
      <c r="AY9261"/>
      <c r="AZ9261"/>
    </row>
    <row r="9262" spans="1:52">
      <c r="A9262"/>
      <c r="B9262"/>
      <c r="C9262"/>
      <c r="D9262"/>
      <c r="E9262"/>
      <c r="F9262"/>
      <c r="G9262"/>
      <c r="H9262"/>
      <c r="I9262"/>
      <c r="J9262"/>
      <c r="K9262"/>
      <c r="L9262"/>
      <c r="M9262"/>
      <c r="N9262"/>
      <c r="O9262"/>
      <c r="P9262"/>
      <c r="Q9262"/>
      <c r="R9262"/>
      <c r="S9262"/>
      <c r="T9262"/>
      <c r="U9262"/>
      <c r="V9262"/>
      <c r="W9262"/>
      <c r="X9262"/>
      <c r="Y9262"/>
      <c r="Z9262"/>
      <c r="AA9262"/>
      <c r="AB9262"/>
      <c r="AC9262"/>
      <c r="AD9262"/>
      <c r="AE9262"/>
      <c r="AF9262"/>
      <c r="AG9262"/>
      <c r="AH9262"/>
      <c r="AI9262"/>
      <c r="AJ9262"/>
      <c r="AK9262"/>
      <c r="AL9262"/>
      <c r="AM9262"/>
      <c r="AN9262"/>
      <c r="AO9262"/>
      <c r="AP9262"/>
      <c r="AQ9262"/>
      <c r="AR9262"/>
      <c r="AS9262"/>
      <c r="AT9262"/>
      <c r="AU9262"/>
      <c r="AV9262"/>
      <c r="AW9262"/>
      <c r="AX9262"/>
      <c r="AY9262"/>
      <c r="AZ9262"/>
    </row>
    <row r="9263" spans="1:52">
      <c r="A9263"/>
      <c r="B9263"/>
      <c r="C9263"/>
      <c r="D9263"/>
      <c r="E9263"/>
      <c r="F9263"/>
      <c r="G9263"/>
      <c r="H9263"/>
      <c r="I9263"/>
      <c r="J9263"/>
      <c r="K9263"/>
      <c r="L9263"/>
      <c r="M9263"/>
      <c r="N9263"/>
      <c r="O9263"/>
      <c r="P9263"/>
      <c r="Q9263"/>
      <c r="R9263"/>
      <c r="S9263"/>
      <c r="T9263"/>
      <c r="U9263"/>
      <c r="V9263"/>
      <c r="W9263"/>
      <c r="X9263"/>
      <c r="Y9263"/>
      <c r="Z9263"/>
      <c r="AA9263"/>
      <c r="AB9263"/>
      <c r="AC9263"/>
      <c r="AD9263"/>
      <c r="AE9263"/>
      <c r="AF9263"/>
      <c r="AG9263"/>
      <c r="AH9263"/>
      <c r="AI9263"/>
      <c r="AJ9263"/>
      <c r="AK9263"/>
      <c r="AL9263"/>
      <c r="AM9263"/>
      <c r="AN9263"/>
      <c r="AO9263"/>
      <c r="AP9263"/>
      <c r="AQ9263"/>
      <c r="AR9263"/>
      <c r="AS9263"/>
      <c r="AT9263"/>
      <c r="AU9263"/>
      <c r="AV9263"/>
      <c r="AW9263"/>
      <c r="AX9263"/>
      <c r="AY9263"/>
      <c r="AZ9263"/>
    </row>
    <row r="9264" spans="1:52">
      <c r="A9264"/>
      <c r="B9264"/>
      <c r="C9264"/>
      <c r="D9264"/>
      <c r="E9264"/>
      <c r="F9264"/>
      <c r="G9264"/>
      <c r="H9264"/>
      <c r="I9264"/>
      <c r="J9264"/>
      <c r="K9264"/>
      <c r="L9264"/>
      <c r="M9264"/>
      <c r="N9264"/>
      <c r="O9264"/>
      <c r="P9264"/>
      <c r="Q9264"/>
      <c r="R9264"/>
      <c r="S9264"/>
      <c r="T9264"/>
      <c r="U9264"/>
      <c r="V9264"/>
      <c r="W9264"/>
      <c r="X9264"/>
      <c r="Y9264"/>
      <c r="Z9264"/>
      <c r="AA9264"/>
      <c r="AB9264"/>
      <c r="AC9264"/>
      <c r="AD9264"/>
      <c r="AE9264"/>
      <c r="AF9264"/>
      <c r="AG9264"/>
      <c r="AH9264"/>
      <c r="AI9264"/>
      <c r="AJ9264"/>
      <c r="AK9264"/>
      <c r="AL9264"/>
      <c r="AM9264"/>
      <c r="AN9264"/>
      <c r="AO9264"/>
      <c r="AP9264"/>
      <c r="AQ9264"/>
      <c r="AR9264"/>
      <c r="AS9264"/>
      <c r="AT9264"/>
      <c r="AU9264"/>
      <c r="AV9264"/>
      <c r="AW9264"/>
      <c r="AX9264"/>
      <c r="AY9264"/>
      <c r="AZ9264"/>
    </row>
    <row r="9265" spans="1:52">
      <c r="A9265"/>
      <c r="B9265"/>
      <c r="C9265"/>
      <c r="D9265"/>
      <c r="E9265"/>
      <c r="F9265"/>
      <c r="G9265"/>
      <c r="H9265"/>
      <c r="I9265"/>
      <c r="J9265"/>
      <c r="K9265"/>
      <c r="L9265"/>
      <c r="M9265"/>
      <c r="N9265"/>
      <c r="O9265"/>
      <c r="P9265"/>
      <c r="Q9265"/>
      <c r="R9265"/>
      <c r="S9265"/>
      <c r="T9265"/>
      <c r="U9265"/>
      <c r="V9265"/>
      <c r="W9265"/>
      <c r="X9265"/>
      <c r="Y9265"/>
      <c r="Z9265"/>
      <c r="AA9265"/>
      <c r="AB9265"/>
      <c r="AC9265"/>
      <c r="AD9265"/>
      <c r="AE9265"/>
      <c r="AF9265"/>
      <c r="AG9265"/>
      <c r="AH9265"/>
      <c r="AI9265"/>
      <c r="AJ9265"/>
      <c r="AK9265"/>
      <c r="AL9265"/>
      <c r="AM9265"/>
      <c r="AN9265"/>
      <c r="AO9265"/>
      <c r="AP9265"/>
      <c r="AQ9265"/>
      <c r="AR9265"/>
      <c r="AS9265"/>
      <c r="AT9265"/>
      <c r="AU9265"/>
      <c r="AV9265"/>
      <c r="AW9265"/>
      <c r="AX9265"/>
      <c r="AY9265"/>
      <c r="AZ9265"/>
    </row>
    <row r="9266" spans="1:52">
      <c r="A9266"/>
      <c r="B9266"/>
      <c r="C9266"/>
      <c r="D9266"/>
      <c r="E9266"/>
      <c r="F9266"/>
      <c r="G9266"/>
      <c r="H9266"/>
      <c r="I9266"/>
      <c r="J9266"/>
      <c r="K9266"/>
      <c r="L9266"/>
      <c r="M9266"/>
      <c r="N9266"/>
      <c r="O9266"/>
      <c r="P9266"/>
      <c r="Q9266"/>
      <c r="R9266"/>
      <c r="S9266"/>
      <c r="T9266"/>
      <c r="U9266"/>
      <c r="V9266"/>
      <c r="W9266"/>
      <c r="X9266"/>
      <c r="Y9266"/>
      <c r="Z9266"/>
      <c r="AA9266"/>
      <c r="AB9266"/>
      <c r="AC9266"/>
      <c r="AD9266"/>
      <c r="AE9266"/>
      <c r="AF9266"/>
      <c r="AG9266"/>
      <c r="AH9266"/>
      <c r="AI9266"/>
      <c r="AJ9266"/>
      <c r="AK9266"/>
      <c r="AL9266"/>
      <c r="AM9266"/>
      <c r="AN9266"/>
      <c r="AO9266"/>
      <c r="AP9266"/>
      <c r="AQ9266"/>
      <c r="AR9266"/>
      <c r="AS9266"/>
      <c r="AT9266"/>
      <c r="AU9266"/>
      <c r="AV9266"/>
      <c r="AW9266"/>
      <c r="AX9266"/>
      <c r="AY9266"/>
      <c r="AZ9266"/>
    </row>
    <row r="9267" spans="1:52">
      <c r="A9267"/>
      <c r="B9267"/>
      <c r="C9267"/>
      <c r="D9267"/>
      <c r="E9267"/>
      <c r="F9267"/>
      <c r="G9267"/>
      <c r="H9267"/>
      <c r="I9267"/>
      <c r="J9267"/>
      <c r="K9267"/>
      <c r="L9267"/>
      <c r="M9267"/>
      <c r="N9267"/>
      <c r="O9267"/>
      <c r="P9267"/>
      <c r="Q9267"/>
      <c r="R9267"/>
      <c r="S9267"/>
      <c r="T9267"/>
      <c r="U9267"/>
      <c r="V9267"/>
      <c r="W9267"/>
      <c r="X9267"/>
      <c r="Y9267"/>
      <c r="Z9267"/>
      <c r="AA9267"/>
      <c r="AB9267"/>
      <c r="AC9267"/>
      <c r="AD9267"/>
      <c r="AE9267"/>
      <c r="AF9267"/>
      <c r="AG9267"/>
      <c r="AH9267"/>
      <c r="AI9267"/>
      <c r="AJ9267"/>
      <c r="AK9267"/>
      <c r="AL9267"/>
      <c r="AM9267"/>
      <c r="AN9267"/>
      <c r="AO9267"/>
      <c r="AP9267"/>
      <c r="AQ9267"/>
      <c r="AR9267"/>
      <c r="AS9267"/>
      <c r="AT9267"/>
      <c r="AU9267"/>
      <c r="AV9267"/>
      <c r="AW9267"/>
      <c r="AX9267"/>
      <c r="AY9267"/>
      <c r="AZ9267"/>
    </row>
    <row r="9268" spans="1:52">
      <c r="A9268"/>
      <c r="B9268"/>
      <c r="C9268"/>
      <c r="D9268"/>
      <c r="E9268"/>
      <c r="F9268"/>
      <c r="G9268"/>
      <c r="H9268"/>
      <c r="I9268"/>
      <c r="J9268"/>
      <c r="K9268"/>
      <c r="L9268"/>
      <c r="M9268"/>
      <c r="N9268"/>
      <c r="O9268"/>
      <c r="P9268"/>
      <c r="Q9268"/>
      <c r="R9268"/>
      <c r="S9268"/>
      <c r="T9268"/>
      <c r="U9268"/>
      <c r="V9268"/>
      <c r="W9268"/>
      <c r="X9268"/>
      <c r="Y9268"/>
      <c r="Z9268"/>
      <c r="AA9268"/>
      <c r="AB9268"/>
      <c r="AC9268"/>
      <c r="AD9268"/>
      <c r="AE9268"/>
      <c r="AF9268"/>
      <c r="AG9268"/>
      <c r="AH9268"/>
      <c r="AI9268"/>
      <c r="AJ9268"/>
      <c r="AK9268"/>
      <c r="AL9268"/>
      <c r="AM9268"/>
      <c r="AN9268"/>
      <c r="AO9268"/>
      <c r="AP9268"/>
      <c r="AQ9268"/>
      <c r="AR9268"/>
      <c r="AS9268"/>
      <c r="AT9268"/>
      <c r="AU9268"/>
      <c r="AV9268"/>
      <c r="AW9268"/>
      <c r="AX9268"/>
      <c r="AY9268"/>
      <c r="AZ9268"/>
    </row>
    <row r="9269" spans="1:52">
      <c r="A9269"/>
      <c r="B9269"/>
      <c r="C9269"/>
      <c r="D9269"/>
      <c r="E9269"/>
      <c r="F9269"/>
      <c r="G9269"/>
      <c r="H9269"/>
      <c r="I9269"/>
      <c r="J9269"/>
      <c r="K9269"/>
      <c r="L9269"/>
      <c r="M9269"/>
      <c r="N9269"/>
      <c r="O9269"/>
      <c r="P9269"/>
      <c r="Q9269"/>
      <c r="R9269"/>
      <c r="S9269"/>
      <c r="T9269"/>
      <c r="U9269"/>
      <c r="V9269"/>
      <c r="W9269"/>
      <c r="X9269"/>
      <c r="Y9269"/>
      <c r="Z9269"/>
      <c r="AA9269"/>
      <c r="AB9269"/>
      <c r="AC9269"/>
      <c r="AD9269"/>
      <c r="AE9269"/>
      <c r="AF9269"/>
      <c r="AG9269"/>
      <c r="AH9269"/>
      <c r="AI9269"/>
      <c r="AJ9269"/>
      <c r="AK9269"/>
      <c r="AL9269"/>
      <c r="AM9269"/>
      <c r="AN9269"/>
      <c r="AO9269"/>
      <c r="AP9269"/>
      <c r="AQ9269"/>
      <c r="AR9269"/>
      <c r="AS9269"/>
      <c r="AT9269"/>
      <c r="AU9269"/>
      <c r="AV9269"/>
      <c r="AW9269"/>
      <c r="AX9269"/>
      <c r="AY9269"/>
      <c r="AZ9269"/>
    </row>
    <row r="9270" spans="1:52">
      <c r="A9270"/>
      <c r="B9270"/>
      <c r="C9270"/>
      <c r="D9270"/>
      <c r="E9270"/>
      <c r="F9270"/>
      <c r="G9270"/>
      <c r="H9270"/>
      <c r="I9270"/>
      <c r="J9270"/>
      <c r="K9270"/>
      <c r="L9270"/>
      <c r="M9270"/>
      <c r="N9270"/>
      <c r="O9270"/>
      <c r="P9270"/>
      <c r="Q9270"/>
      <c r="R9270"/>
      <c r="S9270"/>
      <c r="T9270"/>
      <c r="U9270"/>
      <c r="V9270"/>
      <c r="W9270"/>
      <c r="X9270"/>
      <c r="Y9270"/>
      <c r="Z9270"/>
      <c r="AA9270"/>
      <c r="AB9270"/>
      <c r="AC9270"/>
      <c r="AD9270"/>
      <c r="AE9270"/>
      <c r="AF9270"/>
      <c r="AG9270"/>
      <c r="AH9270"/>
      <c r="AI9270"/>
      <c r="AJ9270"/>
      <c r="AK9270"/>
      <c r="AL9270"/>
      <c r="AM9270"/>
      <c r="AN9270"/>
      <c r="AO9270"/>
      <c r="AP9270"/>
      <c r="AQ9270"/>
      <c r="AR9270"/>
      <c r="AS9270"/>
      <c r="AT9270"/>
      <c r="AU9270"/>
      <c r="AV9270"/>
      <c r="AW9270"/>
      <c r="AX9270"/>
      <c r="AY9270"/>
      <c r="AZ9270"/>
    </row>
    <row r="9271" spans="1:52">
      <c r="A9271"/>
      <c r="B9271"/>
      <c r="C9271"/>
      <c r="D9271"/>
      <c r="E9271"/>
      <c r="F9271"/>
      <c r="G9271"/>
      <c r="H9271"/>
      <c r="I9271"/>
      <c r="J9271"/>
      <c r="K9271"/>
      <c r="L9271"/>
      <c r="M9271"/>
      <c r="N9271"/>
      <c r="O9271"/>
      <c r="P9271"/>
      <c r="Q9271"/>
      <c r="R9271"/>
      <c r="S9271"/>
      <c r="T9271"/>
      <c r="U9271"/>
      <c r="V9271"/>
      <c r="W9271"/>
      <c r="X9271"/>
      <c r="Y9271"/>
      <c r="Z9271"/>
      <c r="AA9271"/>
      <c r="AB9271"/>
      <c r="AC9271"/>
      <c r="AD9271"/>
      <c r="AE9271"/>
      <c r="AF9271"/>
      <c r="AG9271"/>
      <c r="AH9271"/>
      <c r="AI9271"/>
      <c r="AJ9271"/>
      <c r="AK9271"/>
      <c r="AL9271"/>
      <c r="AM9271"/>
      <c r="AN9271"/>
      <c r="AO9271"/>
      <c r="AP9271"/>
      <c r="AQ9271"/>
      <c r="AR9271"/>
      <c r="AS9271"/>
      <c r="AT9271"/>
      <c r="AU9271"/>
      <c r="AV9271"/>
      <c r="AW9271"/>
      <c r="AX9271"/>
      <c r="AY9271"/>
      <c r="AZ9271"/>
    </row>
    <row r="9272" spans="1:52">
      <c r="A9272"/>
      <c r="B9272"/>
      <c r="C9272"/>
      <c r="D9272"/>
      <c r="E9272"/>
      <c r="F9272"/>
      <c r="G9272"/>
      <c r="H9272"/>
      <c r="I9272"/>
      <c r="J9272"/>
      <c r="K9272"/>
      <c r="L9272"/>
      <c r="M9272"/>
      <c r="N9272"/>
      <c r="O9272"/>
      <c r="P9272"/>
      <c r="Q9272"/>
      <c r="R9272"/>
      <c r="S9272"/>
      <c r="T9272"/>
      <c r="U9272"/>
      <c r="V9272"/>
      <c r="W9272"/>
      <c r="X9272"/>
      <c r="Y9272"/>
      <c r="Z9272"/>
      <c r="AA9272"/>
      <c r="AB9272"/>
      <c r="AC9272"/>
      <c r="AD9272"/>
      <c r="AE9272"/>
      <c r="AF9272"/>
      <c r="AG9272"/>
      <c r="AH9272"/>
      <c r="AI9272"/>
      <c r="AJ9272"/>
      <c r="AK9272"/>
      <c r="AL9272"/>
      <c r="AM9272"/>
      <c r="AN9272"/>
      <c r="AO9272"/>
      <c r="AP9272"/>
      <c r="AQ9272"/>
      <c r="AR9272"/>
      <c r="AS9272"/>
      <c r="AT9272"/>
      <c r="AU9272"/>
      <c r="AV9272"/>
      <c r="AW9272"/>
      <c r="AX9272"/>
      <c r="AY9272"/>
      <c r="AZ9272"/>
    </row>
    <row r="9273" spans="1:52">
      <c r="A9273"/>
      <c r="B9273"/>
      <c r="C9273"/>
      <c r="D9273"/>
      <c r="E9273"/>
      <c r="F9273"/>
      <c r="G9273"/>
      <c r="H9273"/>
      <c r="I9273"/>
      <c r="J9273"/>
      <c r="K9273"/>
      <c r="L9273"/>
      <c r="M9273"/>
      <c r="N9273"/>
      <c r="O9273"/>
      <c r="P9273"/>
      <c r="Q9273"/>
      <c r="R9273"/>
      <c r="S9273"/>
      <c r="T9273"/>
      <c r="U9273"/>
      <c r="V9273"/>
      <c r="W9273"/>
      <c r="X9273"/>
      <c r="Y9273"/>
      <c r="Z9273"/>
      <c r="AA9273"/>
      <c r="AB9273"/>
      <c r="AC9273"/>
      <c r="AD9273"/>
      <c r="AE9273"/>
      <c r="AF9273"/>
      <c r="AG9273"/>
      <c r="AH9273"/>
      <c r="AI9273"/>
      <c r="AJ9273"/>
      <c r="AK9273"/>
      <c r="AL9273"/>
      <c r="AM9273"/>
      <c r="AN9273"/>
      <c r="AO9273"/>
      <c r="AP9273"/>
      <c r="AQ9273"/>
      <c r="AR9273"/>
      <c r="AS9273"/>
      <c r="AT9273"/>
      <c r="AU9273"/>
      <c r="AV9273"/>
      <c r="AW9273"/>
      <c r="AX9273"/>
      <c r="AY9273"/>
      <c r="AZ9273"/>
    </row>
    <row r="9274" spans="1:52">
      <c r="A9274"/>
      <c r="B9274"/>
      <c r="C9274"/>
      <c r="D9274"/>
      <c r="E9274"/>
      <c r="F9274"/>
      <c r="G9274"/>
      <c r="H9274"/>
      <c r="I9274"/>
      <c r="J9274"/>
      <c r="K9274"/>
      <c r="L9274"/>
      <c r="M9274"/>
      <c r="N9274"/>
      <c r="O9274"/>
      <c r="P9274"/>
      <c r="Q9274"/>
      <c r="R9274"/>
      <c r="S9274"/>
      <c r="T9274"/>
      <c r="U9274"/>
      <c r="V9274"/>
      <c r="W9274"/>
      <c r="X9274"/>
      <c r="Y9274"/>
      <c r="Z9274"/>
      <c r="AA9274"/>
      <c r="AB9274"/>
      <c r="AC9274"/>
      <c r="AD9274"/>
      <c r="AE9274"/>
      <c r="AF9274"/>
      <c r="AG9274"/>
      <c r="AH9274"/>
      <c r="AI9274"/>
      <c r="AJ9274"/>
      <c r="AK9274"/>
      <c r="AL9274"/>
      <c r="AM9274"/>
      <c r="AN9274"/>
      <c r="AO9274"/>
      <c r="AP9274"/>
      <c r="AQ9274"/>
      <c r="AR9274"/>
      <c r="AS9274"/>
      <c r="AT9274"/>
      <c r="AU9274"/>
      <c r="AV9274"/>
      <c r="AW9274"/>
      <c r="AX9274"/>
      <c r="AY9274"/>
      <c r="AZ9274"/>
    </row>
    <row r="9275" spans="1:52">
      <c r="A9275"/>
      <c r="B9275"/>
      <c r="C9275"/>
      <c r="D9275"/>
      <c r="E9275"/>
      <c r="F9275"/>
      <c r="G9275"/>
      <c r="H9275"/>
      <c r="I9275"/>
      <c r="J9275"/>
      <c r="K9275"/>
      <c r="L9275"/>
      <c r="M9275"/>
      <c r="N9275"/>
      <c r="O9275"/>
      <c r="P9275"/>
      <c r="Q9275"/>
      <c r="R9275"/>
      <c r="S9275"/>
      <c r="T9275"/>
      <c r="U9275"/>
      <c r="V9275"/>
      <c r="W9275"/>
      <c r="X9275"/>
      <c r="Y9275"/>
      <c r="Z9275"/>
      <c r="AA9275"/>
      <c r="AB9275"/>
      <c r="AC9275"/>
      <c r="AD9275"/>
      <c r="AE9275"/>
      <c r="AF9275"/>
      <c r="AG9275"/>
      <c r="AH9275"/>
      <c r="AI9275"/>
      <c r="AJ9275"/>
      <c r="AK9275"/>
      <c r="AL9275"/>
      <c r="AM9275"/>
      <c r="AN9275"/>
      <c r="AO9275"/>
      <c r="AP9275"/>
      <c r="AQ9275"/>
      <c r="AR9275"/>
      <c r="AS9275"/>
      <c r="AT9275"/>
      <c r="AU9275"/>
      <c r="AV9275"/>
      <c r="AW9275"/>
      <c r="AX9275"/>
      <c r="AY9275"/>
      <c r="AZ9275"/>
    </row>
    <row r="9276" spans="1:52">
      <c r="A9276"/>
      <c r="B9276"/>
      <c r="C9276"/>
      <c r="D9276"/>
      <c r="E9276"/>
      <c r="F9276"/>
      <c r="G9276"/>
      <c r="H9276"/>
      <c r="I9276"/>
      <c r="J9276"/>
      <c r="K9276"/>
      <c r="L9276"/>
      <c r="M9276"/>
      <c r="N9276"/>
      <c r="O9276"/>
      <c r="P9276"/>
      <c r="Q9276"/>
      <c r="R9276"/>
      <c r="S9276"/>
      <c r="T9276"/>
      <c r="U9276"/>
      <c r="V9276"/>
      <c r="W9276"/>
      <c r="X9276"/>
      <c r="Y9276"/>
      <c r="Z9276"/>
      <c r="AA9276"/>
      <c r="AB9276"/>
      <c r="AC9276"/>
      <c r="AD9276"/>
      <c r="AE9276"/>
      <c r="AF9276"/>
      <c r="AG9276"/>
      <c r="AH9276"/>
      <c r="AI9276"/>
      <c r="AJ9276"/>
      <c r="AK9276"/>
      <c r="AL9276"/>
      <c r="AM9276"/>
      <c r="AN9276"/>
      <c r="AO9276"/>
      <c r="AP9276"/>
      <c r="AQ9276"/>
      <c r="AR9276"/>
      <c r="AS9276"/>
      <c r="AT9276"/>
      <c r="AU9276"/>
      <c r="AV9276"/>
      <c r="AW9276"/>
      <c r="AX9276"/>
      <c r="AY9276"/>
      <c r="AZ9276"/>
    </row>
    <row r="9277" spans="1:52">
      <c r="A9277"/>
      <c r="B9277"/>
      <c r="C9277"/>
      <c r="D9277"/>
      <c r="E9277"/>
      <c r="F9277"/>
      <c r="G9277"/>
      <c r="H9277"/>
      <c r="I9277"/>
      <c r="J9277"/>
      <c r="K9277"/>
      <c r="L9277"/>
      <c r="M9277"/>
      <c r="N9277"/>
      <c r="O9277"/>
      <c r="P9277"/>
      <c r="Q9277"/>
      <c r="R9277"/>
      <c r="S9277"/>
      <c r="T9277"/>
      <c r="U9277"/>
      <c r="V9277"/>
      <c r="W9277"/>
      <c r="X9277"/>
      <c r="Y9277"/>
      <c r="Z9277"/>
      <c r="AA9277"/>
      <c r="AB9277"/>
      <c r="AC9277"/>
      <c r="AD9277"/>
      <c r="AE9277"/>
      <c r="AF9277"/>
      <c r="AG9277"/>
      <c r="AH9277"/>
      <c r="AI9277"/>
      <c r="AJ9277"/>
      <c r="AK9277"/>
      <c r="AL9277"/>
      <c r="AM9277"/>
      <c r="AN9277"/>
      <c r="AO9277"/>
      <c r="AP9277"/>
      <c r="AQ9277"/>
      <c r="AR9277"/>
      <c r="AS9277"/>
      <c r="AT9277"/>
      <c r="AU9277"/>
      <c r="AV9277"/>
      <c r="AW9277"/>
      <c r="AX9277"/>
      <c r="AY9277"/>
      <c r="AZ9277"/>
    </row>
    <row r="9278" spans="1:52">
      <c r="A9278"/>
      <c r="B9278"/>
      <c r="C9278"/>
      <c r="D9278"/>
      <c r="E9278"/>
      <c r="F9278"/>
      <c r="G9278"/>
      <c r="H9278"/>
      <c r="I9278"/>
      <c r="J9278"/>
      <c r="K9278"/>
      <c r="L9278"/>
      <c r="M9278"/>
      <c r="N9278"/>
      <c r="O9278"/>
      <c r="P9278"/>
      <c r="Q9278"/>
      <c r="R9278"/>
      <c r="S9278"/>
      <c r="T9278"/>
      <c r="U9278"/>
      <c r="V9278"/>
      <c r="W9278"/>
      <c r="X9278"/>
      <c r="Y9278"/>
      <c r="Z9278"/>
      <c r="AA9278"/>
      <c r="AB9278"/>
      <c r="AC9278"/>
      <c r="AD9278"/>
      <c r="AE9278"/>
      <c r="AF9278"/>
      <c r="AG9278"/>
      <c r="AH9278"/>
      <c r="AI9278"/>
      <c r="AJ9278"/>
      <c r="AK9278"/>
      <c r="AL9278"/>
      <c r="AM9278"/>
      <c r="AN9278"/>
      <c r="AO9278"/>
      <c r="AP9278"/>
      <c r="AQ9278"/>
      <c r="AR9278"/>
      <c r="AS9278"/>
      <c r="AT9278"/>
      <c r="AU9278"/>
      <c r="AV9278"/>
      <c r="AW9278"/>
      <c r="AX9278"/>
      <c r="AY9278"/>
      <c r="AZ9278"/>
    </row>
    <row r="9279" spans="1:52">
      <c r="A9279"/>
      <c r="B9279"/>
      <c r="C9279"/>
      <c r="D9279"/>
      <c r="E9279"/>
      <c r="F9279"/>
      <c r="G9279"/>
      <c r="H9279"/>
      <c r="I9279"/>
      <c r="J9279"/>
      <c r="K9279"/>
      <c r="L9279"/>
      <c r="M9279"/>
      <c r="N9279"/>
      <c r="O9279"/>
      <c r="P9279"/>
      <c r="Q9279"/>
      <c r="R9279"/>
      <c r="S9279"/>
      <c r="T9279"/>
      <c r="U9279"/>
      <c r="V9279"/>
      <c r="W9279"/>
      <c r="X9279"/>
      <c r="Y9279"/>
      <c r="Z9279"/>
      <c r="AA9279"/>
      <c r="AB9279"/>
      <c r="AC9279"/>
      <c r="AD9279"/>
      <c r="AE9279"/>
      <c r="AF9279"/>
      <c r="AG9279"/>
      <c r="AH9279"/>
      <c r="AI9279"/>
      <c r="AJ9279"/>
      <c r="AK9279"/>
      <c r="AL9279"/>
      <c r="AM9279"/>
      <c r="AN9279"/>
      <c r="AO9279"/>
      <c r="AP9279"/>
      <c r="AQ9279"/>
      <c r="AR9279"/>
      <c r="AS9279"/>
      <c r="AT9279"/>
      <c r="AU9279"/>
      <c r="AV9279"/>
      <c r="AW9279"/>
      <c r="AX9279"/>
      <c r="AY9279"/>
      <c r="AZ9279"/>
    </row>
    <row r="9280" spans="1:52">
      <c r="A9280"/>
      <c r="B9280"/>
      <c r="C9280"/>
      <c r="D9280"/>
      <c r="E9280"/>
      <c r="F9280"/>
      <c r="G9280"/>
      <c r="H9280"/>
      <c r="I9280"/>
      <c r="J9280"/>
      <c r="K9280"/>
      <c r="L9280"/>
      <c r="M9280"/>
      <c r="N9280"/>
      <c r="O9280"/>
      <c r="P9280"/>
      <c r="Q9280"/>
      <c r="R9280"/>
      <c r="S9280"/>
      <c r="T9280"/>
      <c r="U9280"/>
      <c r="V9280"/>
      <c r="W9280"/>
      <c r="X9280"/>
      <c r="Y9280"/>
      <c r="Z9280"/>
      <c r="AA9280"/>
      <c r="AB9280"/>
      <c r="AC9280"/>
      <c r="AD9280"/>
      <c r="AE9280"/>
      <c r="AF9280"/>
      <c r="AG9280"/>
      <c r="AH9280"/>
      <c r="AI9280"/>
      <c r="AJ9280"/>
      <c r="AK9280"/>
      <c r="AL9280"/>
      <c r="AM9280"/>
      <c r="AN9280"/>
      <c r="AO9280"/>
      <c r="AP9280"/>
      <c r="AQ9280"/>
      <c r="AR9280"/>
      <c r="AS9280"/>
      <c r="AT9280"/>
      <c r="AU9280"/>
      <c r="AV9280"/>
      <c r="AW9280"/>
      <c r="AX9280"/>
      <c r="AY9280"/>
      <c r="AZ9280"/>
    </row>
    <row r="9281" spans="1:52">
      <c r="A9281"/>
      <c r="B9281"/>
      <c r="C9281"/>
      <c r="D9281"/>
      <c r="E9281"/>
      <c r="F9281"/>
      <c r="G9281"/>
      <c r="H9281"/>
      <c r="I9281"/>
      <c r="J9281"/>
      <c r="K9281"/>
      <c r="L9281"/>
      <c r="M9281"/>
      <c r="N9281"/>
      <c r="O9281"/>
      <c r="P9281"/>
      <c r="Q9281"/>
      <c r="R9281"/>
      <c r="S9281"/>
      <c r="T9281"/>
      <c r="U9281"/>
      <c r="V9281"/>
      <c r="W9281"/>
      <c r="X9281"/>
      <c r="Y9281"/>
      <c r="Z9281"/>
      <c r="AA9281"/>
      <c r="AB9281"/>
      <c r="AC9281"/>
      <c r="AD9281"/>
      <c r="AE9281"/>
      <c r="AF9281"/>
      <c r="AG9281"/>
      <c r="AH9281"/>
      <c r="AI9281"/>
      <c r="AJ9281"/>
      <c r="AK9281"/>
      <c r="AL9281"/>
      <c r="AM9281"/>
      <c r="AN9281"/>
      <c r="AO9281"/>
      <c r="AP9281"/>
      <c r="AQ9281"/>
      <c r="AR9281"/>
      <c r="AS9281"/>
      <c r="AT9281"/>
      <c r="AU9281"/>
      <c r="AV9281"/>
      <c r="AW9281"/>
      <c r="AX9281"/>
      <c r="AY9281"/>
      <c r="AZ9281"/>
    </row>
    <row r="9282" spans="1:52">
      <c r="A9282"/>
      <c r="B9282"/>
      <c r="C9282"/>
      <c r="D9282"/>
      <c r="E9282"/>
      <c r="F9282"/>
      <c r="G9282"/>
      <c r="H9282"/>
      <c r="I9282"/>
      <c r="J9282"/>
      <c r="K9282"/>
      <c r="L9282"/>
      <c r="M9282"/>
      <c r="N9282"/>
      <c r="O9282"/>
      <c r="P9282"/>
      <c r="Q9282"/>
      <c r="R9282"/>
      <c r="S9282"/>
      <c r="T9282"/>
      <c r="U9282"/>
      <c r="V9282"/>
      <c r="W9282"/>
      <c r="X9282"/>
      <c r="Y9282"/>
      <c r="Z9282"/>
      <c r="AA9282"/>
      <c r="AB9282"/>
      <c r="AC9282"/>
      <c r="AD9282"/>
      <c r="AE9282"/>
      <c r="AF9282"/>
      <c r="AG9282"/>
      <c r="AH9282"/>
      <c r="AI9282"/>
      <c r="AJ9282"/>
      <c r="AK9282"/>
      <c r="AL9282"/>
      <c r="AM9282"/>
      <c r="AN9282"/>
      <c r="AO9282"/>
      <c r="AP9282"/>
      <c r="AQ9282"/>
      <c r="AR9282"/>
      <c r="AS9282"/>
      <c r="AT9282"/>
      <c r="AU9282"/>
      <c r="AV9282"/>
      <c r="AW9282"/>
      <c r="AX9282"/>
      <c r="AY9282"/>
      <c r="AZ9282"/>
    </row>
    <row r="9283" spans="1:52">
      <c r="A9283"/>
      <c r="B9283"/>
      <c r="C9283"/>
      <c r="D9283"/>
      <c r="E9283"/>
      <c r="F9283"/>
      <c r="G9283"/>
      <c r="H9283"/>
      <c r="I9283"/>
      <c r="J9283"/>
      <c r="K9283"/>
      <c r="L9283"/>
      <c r="M9283"/>
      <c r="N9283"/>
      <c r="O9283"/>
      <c r="P9283"/>
      <c r="Q9283"/>
      <c r="R9283"/>
      <c r="S9283"/>
      <c r="T9283"/>
      <c r="U9283"/>
      <c r="V9283"/>
      <c r="W9283"/>
      <c r="X9283"/>
      <c r="Y9283"/>
      <c r="Z9283"/>
      <c r="AA9283"/>
      <c r="AB9283"/>
      <c r="AC9283"/>
      <c r="AD9283"/>
      <c r="AE9283"/>
      <c r="AF9283"/>
      <c r="AG9283"/>
      <c r="AH9283"/>
      <c r="AI9283"/>
      <c r="AJ9283"/>
      <c r="AK9283"/>
      <c r="AL9283"/>
      <c r="AM9283"/>
      <c r="AN9283"/>
      <c r="AO9283"/>
      <c r="AP9283"/>
      <c r="AQ9283"/>
      <c r="AR9283"/>
      <c r="AS9283"/>
      <c r="AT9283"/>
      <c r="AU9283"/>
      <c r="AV9283"/>
      <c r="AW9283"/>
      <c r="AX9283"/>
      <c r="AY9283"/>
      <c r="AZ9283"/>
    </row>
    <row r="9284" spans="1:52">
      <c r="A9284"/>
      <c r="B9284"/>
      <c r="C9284"/>
      <c r="D9284"/>
      <c r="E9284"/>
      <c r="F9284"/>
      <c r="G9284"/>
      <c r="H9284"/>
      <c r="I9284"/>
      <c r="J9284"/>
      <c r="K9284"/>
      <c r="L9284"/>
      <c r="M9284"/>
      <c r="N9284"/>
      <c r="O9284"/>
      <c r="P9284"/>
      <c r="Q9284"/>
      <c r="R9284"/>
      <c r="S9284"/>
      <c r="T9284"/>
      <c r="U9284"/>
      <c r="V9284"/>
      <c r="W9284"/>
      <c r="X9284"/>
      <c r="Y9284"/>
      <c r="Z9284"/>
      <c r="AA9284"/>
      <c r="AB9284"/>
      <c r="AC9284"/>
      <c r="AD9284"/>
      <c r="AE9284"/>
      <c r="AF9284"/>
      <c r="AG9284"/>
      <c r="AH9284"/>
      <c r="AI9284"/>
      <c r="AJ9284"/>
      <c r="AK9284"/>
      <c r="AL9284"/>
      <c r="AM9284"/>
      <c r="AN9284"/>
      <c r="AO9284"/>
      <c r="AP9284"/>
      <c r="AQ9284"/>
      <c r="AR9284"/>
      <c r="AS9284"/>
      <c r="AT9284"/>
      <c r="AU9284"/>
      <c r="AV9284"/>
      <c r="AW9284"/>
      <c r="AX9284"/>
      <c r="AY9284"/>
      <c r="AZ9284"/>
    </row>
    <row r="9285" spans="1:52">
      <c r="A9285"/>
      <c r="B9285"/>
      <c r="C9285"/>
      <c r="D9285"/>
      <c r="E9285"/>
      <c r="F9285"/>
      <c r="G9285"/>
      <c r="H9285"/>
      <c r="I9285"/>
      <c r="J9285"/>
      <c r="K9285"/>
      <c r="L9285"/>
      <c r="M9285"/>
      <c r="N9285"/>
      <c r="O9285"/>
      <c r="P9285"/>
      <c r="Q9285"/>
      <c r="R9285"/>
      <c r="S9285"/>
      <c r="T9285"/>
      <c r="U9285"/>
      <c r="V9285"/>
      <c r="W9285"/>
      <c r="X9285"/>
      <c r="Y9285"/>
      <c r="Z9285"/>
      <c r="AA9285"/>
      <c r="AB9285"/>
      <c r="AC9285"/>
      <c r="AD9285"/>
      <c r="AE9285"/>
      <c r="AF9285"/>
      <c r="AG9285"/>
      <c r="AH9285"/>
      <c r="AI9285"/>
      <c r="AJ9285"/>
      <c r="AK9285"/>
      <c r="AL9285"/>
      <c r="AM9285"/>
      <c r="AN9285"/>
      <c r="AO9285"/>
      <c r="AP9285"/>
      <c r="AQ9285"/>
      <c r="AR9285"/>
      <c r="AS9285"/>
      <c r="AT9285"/>
      <c r="AU9285"/>
      <c r="AV9285"/>
      <c r="AW9285"/>
      <c r="AX9285"/>
      <c r="AY9285"/>
      <c r="AZ9285"/>
    </row>
    <row r="9286" spans="1:52">
      <c r="A9286"/>
      <c r="B9286"/>
      <c r="C9286"/>
      <c r="D9286"/>
      <c r="E9286"/>
      <c r="F9286"/>
      <c r="G9286"/>
      <c r="H9286"/>
      <c r="I9286"/>
      <c r="J9286"/>
      <c r="K9286"/>
      <c r="L9286"/>
      <c r="M9286"/>
      <c r="N9286"/>
      <c r="O9286"/>
      <c r="P9286"/>
      <c r="Q9286"/>
      <c r="R9286"/>
      <c r="S9286"/>
      <c r="T9286"/>
      <c r="U9286"/>
      <c r="V9286"/>
      <c r="W9286"/>
      <c r="X9286"/>
      <c r="Y9286"/>
      <c r="Z9286"/>
      <c r="AA9286"/>
      <c r="AB9286"/>
      <c r="AC9286"/>
      <c r="AD9286"/>
      <c r="AE9286"/>
      <c r="AF9286"/>
      <c r="AG9286"/>
      <c r="AH9286"/>
      <c r="AI9286"/>
      <c r="AJ9286"/>
      <c r="AK9286"/>
      <c r="AL9286"/>
      <c r="AM9286"/>
      <c r="AN9286"/>
      <c r="AO9286"/>
      <c r="AP9286"/>
      <c r="AQ9286"/>
      <c r="AR9286"/>
      <c r="AS9286"/>
      <c r="AT9286"/>
      <c r="AU9286"/>
      <c r="AV9286"/>
      <c r="AW9286"/>
      <c r="AX9286"/>
      <c r="AY9286"/>
      <c r="AZ9286"/>
    </row>
    <row r="9287" spans="1:52">
      <c r="A9287"/>
      <c r="B9287"/>
      <c r="C9287"/>
      <c r="D9287"/>
      <c r="E9287"/>
      <c r="F9287"/>
      <c r="G9287"/>
      <c r="H9287"/>
      <c r="I9287"/>
      <c r="J9287"/>
      <c r="K9287"/>
      <c r="L9287"/>
      <c r="M9287"/>
      <c r="N9287"/>
      <c r="O9287"/>
      <c r="P9287"/>
      <c r="Q9287"/>
      <c r="R9287"/>
      <c r="S9287"/>
      <c r="T9287"/>
      <c r="U9287"/>
      <c r="V9287"/>
      <c r="W9287"/>
      <c r="X9287"/>
      <c r="Y9287"/>
      <c r="Z9287"/>
      <c r="AA9287"/>
      <c r="AB9287"/>
      <c r="AC9287"/>
      <c r="AD9287"/>
      <c r="AE9287"/>
      <c r="AF9287"/>
      <c r="AG9287"/>
      <c r="AH9287"/>
      <c r="AI9287"/>
      <c r="AJ9287"/>
      <c r="AK9287"/>
      <c r="AL9287"/>
      <c r="AM9287"/>
      <c r="AN9287"/>
      <c r="AO9287"/>
      <c r="AP9287"/>
      <c r="AQ9287"/>
      <c r="AR9287"/>
      <c r="AS9287"/>
      <c r="AT9287"/>
      <c r="AU9287"/>
      <c r="AV9287"/>
      <c r="AW9287"/>
      <c r="AX9287"/>
      <c r="AY9287"/>
      <c r="AZ9287"/>
    </row>
    <row r="9288" spans="1:52">
      <c r="A9288"/>
      <c r="B9288"/>
      <c r="C9288"/>
      <c r="D9288"/>
      <c r="E9288"/>
      <c r="F9288"/>
      <c r="G9288"/>
      <c r="H9288"/>
      <c r="I9288"/>
      <c r="J9288"/>
      <c r="K9288"/>
      <c r="L9288"/>
      <c r="M9288"/>
      <c r="N9288"/>
      <c r="O9288"/>
      <c r="P9288"/>
      <c r="Q9288"/>
      <c r="R9288"/>
      <c r="S9288"/>
      <c r="T9288"/>
      <c r="U9288"/>
      <c r="V9288"/>
      <c r="W9288"/>
      <c r="X9288"/>
      <c r="Y9288"/>
      <c r="Z9288"/>
      <c r="AA9288"/>
      <c r="AB9288"/>
      <c r="AC9288"/>
      <c r="AD9288"/>
      <c r="AE9288"/>
      <c r="AF9288"/>
      <c r="AG9288"/>
      <c r="AH9288"/>
      <c r="AI9288"/>
      <c r="AJ9288"/>
      <c r="AK9288"/>
      <c r="AL9288"/>
      <c r="AM9288"/>
      <c r="AN9288"/>
      <c r="AO9288"/>
      <c r="AP9288"/>
      <c r="AQ9288"/>
      <c r="AR9288"/>
      <c r="AS9288"/>
      <c r="AT9288"/>
      <c r="AU9288"/>
      <c r="AV9288"/>
      <c r="AW9288"/>
      <c r="AX9288"/>
      <c r="AY9288"/>
      <c r="AZ9288"/>
    </row>
    <row r="9289" spans="1:52">
      <c r="A9289"/>
      <c r="B9289"/>
      <c r="C9289"/>
      <c r="D9289"/>
      <c r="E9289"/>
      <c r="F9289"/>
      <c r="G9289"/>
      <c r="H9289"/>
      <c r="I9289"/>
      <c r="J9289"/>
      <c r="K9289"/>
      <c r="L9289"/>
      <c r="M9289"/>
      <c r="N9289"/>
      <c r="O9289"/>
      <c r="P9289"/>
      <c r="Q9289"/>
      <c r="R9289"/>
      <c r="S9289"/>
      <c r="T9289"/>
      <c r="U9289"/>
      <c r="V9289"/>
      <c r="W9289"/>
      <c r="X9289"/>
      <c r="Y9289"/>
      <c r="Z9289"/>
      <c r="AA9289"/>
      <c r="AB9289"/>
      <c r="AC9289"/>
      <c r="AD9289"/>
      <c r="AE9289"/>
      <c r="AF9289"/>
      <c r="AG9289"/>
      <c r="AH9289"/>
      <c r="AI9289"/>
      <c r="AJ9289"/>
      <c r="AK9289"/>
      <c r="AL9289"/>
      <c r="AM9289"/>
      <c r="AN9289"/>
      <c r="AO9289"/>
      <c r="AP9289"/>
      <c r="AQ9289"/>
      <c r="AR9289"/>
      <c r="AS9289"/>
      <c r="AT9289"/>
      <c r="AU9289"/>
      <c r="AV9289"/>
      <c r="AW9289"/>
      <c r="AX9289"/>
      <c r="AY9289"/>
      <c r="AZ9289"/>
    </row>
    <row r="9290" spans="1:52">
      <c r="A9290"/>
      <c r="B9290"/>
      <c r="C9290"/>
      <c r="D9290"/>
      <c r="E9290"/>
      <c r="F9290"/>
      <c r="G9290"/>
      <c r="H9290"/>
      <c r="I9290"/>
      <c r="J9290"/>
      <c r="K9290"/>
      <c r="L9290"/>
      <c r="M9290"/>
      <c r="N9290"/>
      <c r="O9290"/>
      <c r="P9290"/>
      <c r="Q9290"/>
      <c r="R9290"/>
      <c r="S9290"/>
      <c r="T9290"/>
      <c r="U9290"/>
      <c r="V9290"/>
      <c r="W9290"/>
      <c r="X9290"/>
      <c r="Y9290"/>
      <c r="Z9290"/>
      <c r="AA9290"/>
      <c r="AB9290"/>
      <c r="AC9290"/>
      <c r="AD9290"/>
      <c r="AE9290"/>
      <c r="AF9290"/>
      <c r="AG9290"/>
      <c r="AH9290"/>
      <c r="AI9290"/>
      <c r="AJ9290"/>
      <c r="AK9290"/>
      <c r="AL9290"/>
      <c r="AM9290"/>
      <c r="AN9290"/>
      <c r="AO9290"/>
      <c r="AP9290"/>
      <c r="AQ9290"/>
      <c r="AR9290"/>
      <c r="AS9290"/>
      <c r="AT9290"/>
      <c r="AU9290"/>
      <c r="AV9290"/>
      <c r="AW9290"/>
      <c r="AX9290"/>
      <c r="AY9290"/>
      <c r="AZ9290"/>
    </row>
    <row r="9291" spans="1:52">
      <c r="A9291"/>
      <c r="B9291"/>
      <c r="C9291"/>
      <c r="D9291"/>
      <c r="E9291"/>
      <c r="F9291"/>
      <c r="G9291"/>
      <c r="H9291"/>
      <c r="I9291"/>
      <c r="J9291"/>
      <c r="K9291"/>
      <c r="L9291"/>
      <c r="M9291"/>
      <c r="N9291"/>
      <c r="O9291"/>
      <c r="P9291"/>
      <c r="Q9291"/>
      <c r="R9291"/>
      <c r="S9291"/>
      <c r="T9291"/>
      <c r="U9291"/>
      <c r="V9291"/>
      <c r="W9291"/>
      <c r="X9291"/>
      <c r="Y9291"/>
      <c r="Z9291"/>
      <c r="AA9291"/>
      <c r="AB9291"/>
      <c r="AC9291"/>
      <c r="AD9291"/>
      <c r="AE9291"/>
      <c r="AF9291"/>
      <c r="AG9291"/>
      <c r="AH9291"/>
      <c r="AI9291"/>
      <c r="AJ9291"/>
      <c r="AK9291"/>
      <c r="AL9291"/>
      <c r="AM9291"/>
      <c r="AN9291"/>
      <c r="AO9291"/>
      <c r="AP9291"/>
      <c r="AQ9291"/>
      <c r="AR9291"/>
      <c r="AS9291"/>
      <c r="AT9291"/>
      <c r="AU9291"/>
      <c r="AV9291"/>
      <c r="AW9291"/>
      <c r="AX9291"/>
      <c r="AY9291"/>
      <c r="AZ9291"/>
    </row>
    <row r="9292" spans="1:52">
      <c r="A9292"/>
      <c r="B9292"/>
      <c r="C9292"/>
      <c r="D9292"/>
      <c r="E9292"/>
      <c r="F9292"/>
      <c r="G9292"/>
      <c r="H9292"/>
      <c r="I9292"/>
      <c r="J9292"/>
      <c r="K9292"/>
      <c r="L9292"/>
      <c r="M9292"/>
      <c r="N9292"/>
      <c r="O9292"/>
      <c r="P9292"/>
      <c r="Q9292"/>
      <c r="R9292"/>
      <c r="S9292"/>
      <c r="T9292"/>
      <c r="U9292"/>
      <c r="V9292"/>
      <c r="W9292"/>
      <c r="X9292"/>
      <c r="Y9292"/>
      <c r="Z9292"/>
      <c r="AA9292"/>
      <c r="AB9292"/>
      <c r="AC9292"/>
      <c r="AD9292"/>
      <c r="AE9292"/>
      <c r="AF9292"/>
      <c r="AG9292"/>
      <c r="AH9292"/>
      <c r="AI9292"/>
      <c r="AJ9292"/>
      <c r="AK9292"/>
      <c r="AL9292"/>
      <c r="AM9292"/>
      <c r="AN9292"/>
      <c r="AO9292"/>
      <c r="AP9292"/>
      <c r="AQ9292"/>
      <c r="AR9292"/>
      <c r="AS9292"/>
      <c r="AT9292"/>
      <c r="AU9292"/>
      <c r="AV9292"/>
      <c r="AW9292"/>
      <c r="AX9292"/>
      <c r="AY9292"/>
      <c r="AZ9292"/>
    </row>
    <row r="9293" spans="1:52">
      <c r="A9293"/>
      <c r="B9293"/>
      <c r="C9293"/>
      <c r="D9293"/>
      <c r="E9293"/>
      <c r="F9293"/>
      <c r="G9293"/>
      <c r="H9293"/>
      <c r="I9293"/>
      <c r="J9293"/>
      <c r="K9293"/>
      <c r="L9293"/>
      <c r="M9293"/>
      <c r="N9293"/>
      <c r="O9293"/>
      <c r="P9293"/>
      <c r="Q9293"/>
      <c r="R9293"/>
      <c r="S9293"/>
      <c r="T9293"/>
      <c r="U9293"/>
      <c r="V9293"/>
      <c r="W9293"/>
      <c r="X9293"/>
      <c r="Y9293"/>
      <c r="Z9293"/>
      <c r="AA9293"/>
      <c r="AB9293"/>
      <c r="AC9293"/>
      <c r="AD9293"/>
      <c r="AE9293"/>
      <c r="AF9293"/>
      <c r="AG9293"/>
      <c r="AH9293"/>
      <c r="AI9293"/>
      <c r="AJ9293"/>
      <c r="AK9293"/>
      <c r="AL9293"/>
      <c r="AM9293"/>
      <c r="AN9293"/>
      <c r="AO9293"/>
      <c r="AP9293"/>
      <c r="AQ9293"/>
      <c r="AR9293"/>
      <c r="AS9293"/>
      <c r="AT9293"/>
      <c r="AU9293"/>
      <c r="AV9293"/>
      <c r="AW9293"/>
      <c r="AX9293"/>
      <c r="AY9293"/>
      <c r="AZ9293"/>
    </row>
    <row r="9294" spans="1:52">
      <c r="A9294"/>
      <c r="B9294"/>
      <c r="C9294"/>
      <c r="D9294"/>
      <c r="E9294"/>
      <c r="F9294"/>
      <c r="G9294"/>
      <c r="H9294"/>
      <c r="I9294"/>
      <c r="J9294"/>
      <c r="K9294"/>
      <c r="L9294"/>
      <c r="M9294"/>
      <c r="N9294"/>
      <c r="O9294"/>
      <c r="P9294"/>
      <c r="Q9294"/>
      <c r="R9294"/>
      <c r="S9294"/>
      <c r="T9294"/>
      <c r="U9294"/>
      <c r="V9294"/>
      <c r="W9294"/>
      <c r="X9294"/>
      <c r="Y9294"/>
      <c r="Z9294"/>
      <c r="AA9294"/>
      <c r="AB9294"/>
      <c r="AC9294"/>
      <c r="AD9294"/>
      <c r="AE9294"/>
      <c r="AF9294"/>
      <c r="AG9294"/>
      <c r="AH9294"/>
      <c r="AI9294"/>
      <c r="AJ9294"/>
      <c r="AK9294"/>
      <c r="AL9294"/>
      <c r="AM9294"/>
      <c r="AN9294"/>
      <c r="AO9294"/>
      <c r="AP9294"/>
      <c r="AQ9294"/>
      <c r="AR9294"/>
      <c r="AS9294"/>
      <c r="AT9294"/>
      <c r="AU9294"/>
      <c r="AV9294"/>
      <c r="AW9294"/>
      <c r="AX9294"/>
      <c r="AY9294"/>
      <c r="AZ9294"/>
    </row>
    <row r="9295" spans="1:52">
      <c r="A9295"/>
      <c r="B9295"/>
      <c r="C9295"/>
      <c r="D9295"/>
      <c r="E9295"/>
      <c r="F9295"/>
      <c r="G9295"/>
      <c r="H9295"/>
      <c r="I9295"/>
      <c r="J9295"/>
      <c r="K9295"/>
      <c r="L9295"/>
      <c r="M9295"/>
      <c r="N9295"/>
      <c r="O9295"/>
      <c r="P9295"/>
      <c r="Q9295"/>
      <c r="R9295"/>
      <c r="S9295"/>
      <c r="T9295"/>
      <c r="U9295"/>
      <c r="V9295"/>
      <c r="W9295"/>
      <c r="X9295"/>
      <c r="Y9295"/>
      <c r="Z9295"/>
      <c r="AA9295"/>
      <c r="AB9295"/>
      <c r="AC9295"/>
      <c r="AD9295"/>
      <c r="AE9295"/>
      <c r="AF9295"/>
      <c r="AG9295"/>
      <c r="AH9295"/>
      <c r="AI9295"/>
      <c r="AJ9295"/>
      <c r="AK9295"/>
      <c r="AL9295"/>
      <c r="AM9295"/>
      <c r="AN9295"/>
      <c r="AO9295"/>
      <c r="AP9295"/>
      <c r="AQ9295"/>
      <c r="AR9295"/>
      <c r="AS9295"/>
      <c r="AT9295"/>
      <c r="AU9295"/>
      <c r="AV9295"/>
      <c r="AW9295"/>
      <c r="AX9295"/>
      <c r="AY9295"/>
      <c r="AZ9295"/>
    </row>
    <row r="9296" spans="1:52">
      <c r="A9296"/>
      <c r="B9296"/>
      <c r="C9296"/>
      <c r="D9296"/>
      <c r="E9296"/>
      <c r="F9296"/>
      <c r="G9296"/>
      <c r="H9296"/>
      <c r="I9296"/>
      <c r="J9296"/>
      <c r="K9296"/>
      <c r="L9296"/>
      <c r="M9296"/>
      <c r="N9296"/>
      <c r="O9296"/>
      <c r="P9296"/>
      <c r="Q9296"/>
      <c r="R9296"/>
      <c r="S9296"/>
      <c r="T9296"/>
      <c r="U9296"/>
      <c r="V9296"/>
      <c r="W9296"/>
      <c r="X9296"/>
      <c r="Y9296"/>
      <c r="Z9296"/>
      <c r="AA9296"/>
      <c r="AB9296"/>
      <c r="AC9296"/>
      <c r="AD9296"/>
      <c r="AE9296"/>
      <c r="AF9296"/>
      <c r="AG9296"/>
      <c r="AH9296"/>
      <c r="AI9296"/>
      <c r="AJ9296"/>
      <c r="AK9296"/>
      <c r="AL9296"/>
      <c r="AM9296"/>
      <c r="AN9296"/>
      <c r="AO9296"/>
      <c r="AP9296"/>
      <c r="AQ9296"/>
      <c r="AR9296"/>
      <c r="AS9296"/>
      <c r="AT9296"/>
      <c r="AU9296"/>
      <c r="AV9296"/>
      <c r="AW9296"/>
      <c r="AX9296"/>
      <c r="AY9296"/>
      <c r="AZ9296"/>
    </row>
    <row r="9297" spans="1:52">
      <c r="A9297"/>
      <c r="B9297"/>
      <c r="C9297"/>
      <c r="D9297"/>
      <c r="E9297"/>
      <c r="F9297"/>
      <c r="G9297"/>
      <c r="H9297"/>
      <c r="I9297"/>
      <c r="J9297"/>
      <c r="K9297"/>
      <c r="L9297"/>
      <c r="M9297"/>
      <c r="N9297"/>
      <c r="O9297"/>
      <c r="P9297"/>
      <c r="Q9297"/>
      <c r="R9297"/>
      <c r="S9297"/>
      <c r="T9297"/>
      <c r="U9297"/>
      <c r="V9297"/>
      <c r="W9297"/>
      <c r="X9297"/>
      <c r="Y9297"/>
      <c r="Z9297"/>
      <c r="AA9297"/>
      <c r="AB9297"/>
      <c r="AC9297"/>
      <c r="AD9297"/>
      <c r="AE9297"/>
      <c r="AF9297"/>
      <c r="AG9297"/>
      <c r="AH9297"/>
      <c r="AI9297"/>
      <c r="AJ9297"/>
      <c r="AK9297"/>
      <c r="AL9297"/>
      <c r="AM9297"/>
      <c r="AN9297"/>
      <c r="AO9297"/>
      <c r="AP9297"/>
      <c r="AQ9297"/>
      <c r="AR9297"/>
      <c r="AS9297"/>
      <c r="AT9297"/>
      <c r="AU9297"/>
      <c r="AV9297"/>
      <c r="AW9297"/>
      <c r="AX9297"/>
      <c r="AY9297"/>
      <c r="AZ9297"/>
    </row>
    <row r="9298" spans="1:52">
      <c r="A9298"/>
      <c r="B9298"/>
      <c r="C9298"/>
      <c r="D9298"/>
      <c r="E9298"/>
      <c r="F9298"/>
      <c r="G9298"/>
      <c r="H9298"/>
      <c r="I9298"/>
      <c r="J9298"/>
      <c r="K9298"/>
      <c r="L9298"/>
      <c r="M9298"/>
      <c r="N9298"/>
      <c r="O9298"/>
      <c r="P9298"/>
      <c r="Q9298"/>
      <c r="R9298"/>
      <c r="S9298"/>
      <c r="T9298"/>
      <c r="U9298"/>
      <c r="V9298"/>
      <c r="W9298"/>
      <c r="X9298"/>
      <c r="Y9298"/>
      <c r="Z9298"/>
      <c r="AA9298"/>
      <c r="AB9298"/>
      <c r="AC9298"/>
      <c r="AD9298"/>
      <c r="AE9298"/>
      <c r="AF9298"/>
      <c r="AG9298"/>
      <c r="AH9298"/>
      <c r="AI9298"/>
      <c r="AJ9298"/>
      <c r="AK9298"/>
      <c r="AL9298"/>
      <c r="AM9298"/>
      <c r="AN9298"/>
      <c r="AO9298"/>
      <c r="AP9298"/>
      <c r="AQ9298"/>
      <c r="AR9298"/>
      <c r="AS9298"/>
      <c r="AT9298"/>
      <c r="AU9298"/>
      <c r="AV9298"/>
      <c r="AW9298"/>
      <c r="AX9298"/>
      <c r="AY9298"/>
      <c r="AZ9298"/>
    </row>
    <row r="9299" spans="1:52">
      <c r="A9299"/>
      <c r="B9299"/>
      <c r="C9299"/>
      <c r="D9299"/>
      <c r="E9299"/>
      <c r="F9299"/>
      <c r="G9299"/>
      <c r="H9299"/>
      <c r="I9299"/>
      <c r="J9299"/>
      <c r="K9299"/>
      <c r="L9299"/>
      <c r="M9299"/>
      <c r="N9299"/>
      <c r="O9299"/>
      <c r="P9299"/>
      <c r="Q9299"/>
      <c r="R9299"/>
      <c r="S9299"/>
      <c r="T9299"/>
      <c r="U9299"/>
      <c r="V9299"/>
      <c r="W9299"/>
      <c r="X9299"/>
      <c r="Y9299"/>
      <c r="Z9299"/>
      <c r="AA9299"/>
      <c r="AB9299"/>
      <c r="AC9299"/>
      <c r="AD9299"/>
      <c r="AE9299"/>
      <c r="AF9299"/>
      <c r="AG9299"/>
      <c r="AH9299"/>
      <c r="AI9299"/>
      <c r="AJ9299"/>
      <c r="AK9299"/>
      <c r="AL9299"/>
      <c r="AM9299"/>
      <c r="AN9299"/>
      <c r="AO9299"/>
      <c r="AP9299"/>
      <c r="AQ9299"/>
      <c r="AR9299"/>
      <c r="AS9299"/>
      <c r="AT9299"/>
      <c r="AU9299"/>
      <c r="AV9299"/>
      <c r="AW9299"/>
      <c r="AX9299"/>
      <c r="AY9299"/>
      <c r="AZ9299"/>
    </row>
    <row r="9300" spans="1:52">
      <c r="A9300"/>
      <c r="B9300"/>
      <c r="C9300"/>
      <c r="D9300"/>
      <c r="E9300"/>
      <c r="F9300"/>
      <c r="G9300"/>
      <c r="H9300"/>
      <c r="I9300"/>
      <c r="J9300"/>
      <c r="K9300"/>
      <c r="L9300"/>
      <c r="M9300"/>
      <c r="N9300"/>
      <c r="O9300"/>
      <c r="P9300"/>
      <c r="Q9300"/>
      <c r="R9300"/>
      <c r="S9300"/>
      <c r="T9300"/>
      <c r="U9300"/>
      <c r="V9300"/>
      <c r="W9300"/>
      <c r="X9300"/>
      <c r="Y9300"/>
      <c r="Z9300"/>
      <c r="AA9300"/>
      <c r="AB9300"/>
      <c r="AC9300"/>
      <c r="AD9300"/>
      <c r="AE9300"/>
      <c r="AF9300"/>
      <c r="AG9300"/>
      <c r="AH9300"/>
      <c r="AI9300"/>
      <c r="AJ9300"/>
      <c r="AK9300"/>
      <c r="AL9300"/>
      <c r="AM9300"/>
      <c r="AN9300"/>
      <c r="AO9300"/>
      <c r="AP9300"/>
      <c r="AQ9300"/>
      <c r="AR9300"/>
      <c r="AS9300"/>
      <c r="AT9300"/>
      <c r="AU9300"/>
      <c r="AV9300"/>
      <c r="AW9300"/>
      <c r="AX9300"/>
      <c r="AY9300"/>
      <c r="AZ9300"/>
    </row>
    <row r="9301" spans="1:52">
      <c r="A9301"/>
      <c r="B9301"/>
      <c r="C9301"/>
      <c r="D9301"/>
      <c r="E9301"/>
      <c r="F9301"/>
      <c r="G9301"/>
      <c r="H9301"/>
      <c r="I9301"/>
      <c r="J9301"/>
      <c r="K9301"/>
      <c r="L9301"/>
      <c r="M9301"/>
      <c r="N9301"/>
      <c r="O9301"/>
      <c r="P9301"/>
      <c r="Q9301"/>
      <c r="R9301"/>
      <c r="S9301"/>
      <c r="T9301"/>
      <c r="U9301"/>
      <c r="V9301"/>
      <c r="W9301"/>
      <c r="X9301"/>
      <c r="Y9301"/>
      <c r="Z9301"/>
      <c r="AA9301"/>
      <c r="AB9301"/>
      <c r="AC9301"/>
      <c r="AD9301"/>
      <c r="AE9301"/>
      <c r="AF9301"/>
      <c r="AG9301"/>
      <c r="AH9301"/>
      <c r="AI9301"/>
      <c r="AJ9301"/>
      <c r="AK9301"/>
      <c r="AL9301"/>
      <c r="AM9301"/>
      <c r="AN9301"/>
      <c r="AO9301"/>
      <c r="AP9301"/>
      <c r="AQ9301"/>
      <c r="AR9301"/>
      <c r="AS9301"/>
      <c r="AT9301"/>
      <c r="AU9301"/>
      <c r="AV9301"/>
      <c r="AW9301"/>
      <c r="AX9301"/>
      <c r="AY9301"/>
      <c r="AZ9301"/>
    </row>
    <row r="9302" spans="1:52">
      <c r="A9302"/>
      <c r="B9302"/>
      <c r="C9302"/>
      <c r="D9302"/>
      <c r="E9302"/>
      <c r="F9302"/>
      <c r="G9302"/>
      <c r="H9302"/>
      <c r="I9302"/>
      <c r="J9302"/>
      <c r="K9302"/>
      <c r="L9302"/>
      <c r="M9302"/>
      <c r="N9302"/>
      <c r="O9302"/>
      <c r="P9302"/>
      <c r="Q9302"/>
      <c r="R9302"/>
      <c r="S9302"/>
      <c r="T9302"/>
      <c r="U9302"/>
      <c r="V9302"/>
      <c r="W9302"/>
      <c r="X9302"/>
      <c r="Y9302"/>
      <c r="Z9302"/>
      <c r="AA9302"/>
      <c r="AB9302"/>
      <c r="AC9302"/>
      <c r="AD9302"/>
      <c r="AE9302"/>
      <c r="AF9302"/>
      <c r="AG9302"/>
      <c r="AH9302"/>
      <c r="AI9302"/>
      <c r="AJ9302"/>
      <c r="AK9302"/>
      <c r="AL9302"/>
      <c r="AM9302"/>
      <c r="AN9302"/>
      <c r="AO9302"/>
      <c r="AP9302"/>
      <c r="AQ9302"/>
      <c r="AR9302"/>
      <c r="AS9302"/>
      <c r="AT9302"/>
      <c r="AU9302"/>
      <c r="AV9302"/>
      <c r="AW9302"/>
      <c r="AX9302"/>
      <c r="AY9302"/>
      <c r="AZ9302"/>
    </row>
    <row r="9303" spans="1:52">
      <c r="A9303"/>
      <c r="B9303"/>
      <c r="C9303"/>
      <c r="D9303"/>
      <c r="E9303"/>
      <c r="F9303"/>
      <c r="G9303"/>
      <c r="H9303"/>
      <c r="I9303"/>
      <c r="J9303"/>
      <c r="K9303"/>
      <c r="L9303"/>
      <c r="M9303"/>
      <c r="N9303"/>
      <c r="O9303"/>
      <c r="P9303"/>
      <c r="Q9303"/>
      <c r="R9303"/>
      <c r="S9303"/>
      <c r="T9303"/>
      <c r="U9303"/>
      <c r="V9303"/>
      <c r="W9303"/>
      <c r="X9303"/>
      <c r="Y9303"/>
      <c r="Z9303"/>
      <c r="AA9303"/>
      <c r="AB9303"/>
      <c r="AC9303"/>
      <c r="AD9303"/>
      <c r="AE9303"/>
      <c r="AF9303"/>
      <c r="AG9303"/>
      <c r="AH9303"/>
      <c r="AI9303"/>
      <c r="AJ9303"/>
      <c r="AK9303"/>
      <c r="AL9303"/>
      <c r="AM9303"/>
      <c r="AN9303"/>
      <c r="AO9303"/>
      <c r="AP9303"/>
      <c r="AQ9303"/>
      <c r="AR9303"/>
      <c r="AS9303"/>
      <c r="AT9303"/>
      <c r="AU9303"/>
      <c r="AV9303"/>
      <c r="AW9303"/>
      <c r="AX9303"/>
      <c r="AY9303"/>
      <c r="AZ9303"/>
    </row>
    <row r="9304" spans="1:52">
      <c r="A9304"/>
      <c r="B9304"/>
      <c r="C9304"/>
      <c r="D9304"/>
      <c r="E9304"/>
      <c r="F9304"/>
      <c r="G9304"/>
      <c r="H9304"/>
      <c r="I9304"/>
      <c r="J9304"/>
      <c r="K9304"/>
      <c r="L9304"/>
      <c r="M9304"/>
      <c r="N9304"/>
      <c r="O9304"/>
      <c r="P9304"/>
      <c r="Q9304"/>
      <c r="R9304"/>
      <c r="S9304"/>
      <c r="T9304"/>
      <c r="U9304"/>
      <c r="V9304"/>
      <c r="W9304"/>
      <c r="X9304"/>
      <c r="Y9304"/>
      <c r="Z9304"/>
      <c r="AA9304"/>
      <c r="AB9304"/>
      <c r="AC9304"/>
      <c r="AD9304"/>
      <c r="AE9304"/>
      <c r="AF9304"/>
      <c r="AG9304"/>
      <c r="AH9304"/>
      <c r="AI9304"/>
      <c r="AJ9304"/>
      <c r="AK9304"/>
      <c r="AL9304"/>
      <c r="AM9304"/>
      <c r="AN9304"/>
      <c r="AO9304"/>
      <c r="AP9304"/>
      <c r="AQ9304"/>
      <c r="AR9304"/>
      <c r="AS9304"/>
      <c r="AT9304"/>
      <c r="AU9304"/>
      <c r="AV9304"/>
      <c r="AW9304"/>
      <c r="AX9304"/>
      <c r="AY9304"/>
      <c r="AZ9304"/>
    </row>
    <row r="9305" spans="1:52">
      <c r="A9305"/>
      <c r="B9305"/>
      <c r="C9305"/>
      <c r="D9305"/>
      <c r="E9305"/>
      <c r="F9305"/>
      <c r="G9305"/>
      <c r="H9305"/>
      <c r="I9305"/>
      <c r="J9305"/>
      <c r="K9305"/>
      <c r="L9305"/>
      <c r="M9305"/>
      <c r="N9305"/>
      <c r="O9305"/>
      <c r="P9305"/>
      <c r="Q9305"/>
      <c r="R9305"/>
      <c r="S9305"/>
      <c r="T9305"/>
      <c r="U9305"/>
      <c r="V9305"/>
      <c r="W9305"/>
      <c r="X9305"/>
      <c r="Y9305"/>
      <c r="Z9305"/>
      <c r="AA9305"/>
      <c r="AB9305"/>
      <c r="AC9305"/>
      <c r="AD9305"/>
      <c r="AE9305"/>
      <c r="AF9305"/>
      <c r="AG9305"/>
      <c r="AH9305"/>
      <c r="AI9305"/>
      <c r="AJ9305"/>
      <c r="AK9305"/>
      <c r="AL9305"/>
      <c r="AM9305"/>
      <c r="AN9305"/>
      <c r="AO9305"/>
      <c r="AP9305"/>
      <c r="AQ9305"/>
      <c r="AR9305"/>
      <c r="AS9305"/>
      <c r="AT9305"/>
      <c r="AU9305"/>
      <c r="AV9305"/>
      <c r="AW9305"/>
      <c r="AX9305"/>
      <c r="AY9305"/>
      <c r="AZ9305"/>
    </row>
    <row r="9306" spans="1:52">
      <c r="A9306"/>
      <c r="B9306"/>
      <c r="C9306"/>
      <c r="D9306"/>
      <c r="E9306"/>
      <c r="F9306"/>
      <c r="G9306"/>
      <c r="H9306"/>
      <c r="I9306"/>
      <c r="J9306"/>
      <c r="K9306"/>
      <c r="L9306"/>
      <c r="M9306"/>
      <c r="N9306"/>
      <c r="O9306"/>
      <c r="P9306"/>
      <c r="Q9306"/>
      <c r="R9306"/>
      <c r="S9306"/>
      <c r="T9306"/>
      <c r="U9306"/>
      <c r="V9306"/>
      <c r="W9306"/>
      <c r="X9306"/>
      <c r="Y9306"/>
      <c r="Z9306"/>
      <c r="AA9306"/>
      <c r="AB9306"/>
      <c r="AC9306"/>
      <c r="AD9306"/>
      <c r="AE9306"/>
      <c r="AF9306"/>
      <c r="AG9306"/>
      <c r="AH9306"/>
      <c r="AI9306"/>
      <c r="AJ9306"/>
      <c r="AK9306"/>
      <c r="AL9306"/>
      <c r="AM9306"/>
      <c r="AN9306"/>
      <c r="AO9306"/>
      <c r="AP9306"/>
      <c r="AQ9306"/>
      <c r="AR9306"/>
      <c r="AS9306"/>
      <c r="AT9306"/>
      <c r="AU9306"/>
      <c r="AV9306"/>
      <c r="AW9306"/>
      <c r="AX9306"/>
      <c r="AY9306"/>
      <c r="AZ9306"/>
    </row>
    <row r="9307" spans="1:52">
      <c r="A9307"/>
      <c r="B9307"/>
      <c r="C9307"/>
      <c r="D9307"/>
      <c r="E9307"/>
      <c r="F9307"/>
      <c r="G9307"/>
      <c r="H9307"/>
      <c r="I9307"/>
      <c r="J9307"/>
      <c r="K9307"/>
      <c r="L9307"/>
      <c r="M9307"/>
      <c r="N9307"/>
      <c r="O9307"/>
      <c r="P9307"/>
      <c r="Q9307"/>
      <c r="R9307"/>
      <c r="S9307"/>
      <c r="T9307"/>
      <c r="U9307"/>
      <c r="V9307"/>
      <c r="W9307"/>
      <c r="X9307"/>
      <c r="Y9307"/>
      <c r="Z9307"/>
      <c r="AA9307"/>
      <c r="AB9307"/>
      <c r="AC9307"/>
      <c r="AD9307"/>
      <c r="AE9307"/>
      <c r="AF9307"/>
      <c r="AG9307"/>
      <c r="AH9307"/>
      <c r="AI9307"/>
      <c r="AJ9307"/>
      <c r="AK9307"/>
      <c r="AL9307"/>
      <c r="AM9307"/>
      <c r="AN9307"/>
      <c r="AO9307"/>
      <c r="AP9307"/>
      <c r="AQ9307"/>
      <c r="AR9307"/>
      <c r="AS9307"/>
      <c r="AT9307"/>
      <c r="AU9307"/>
      <c r="AV9307"/>
      <c r="AW9307"/>
      <c r="AX9307"/>
      <c r="AY9307"/>
      <c r="AZ9307"/>
    </row>
    <row r="9308" spans="1:52">
      <c r="A9308"/>
      <c r="B9308"/>
      <c r="C9308"/>
      <c r="D9308"/>
      <c r="E9308"/>
      <c r="F9308"/>
      <c r="G9308"/>
      <c r="H9308"/>
      <c r="I9308"/>
      <c r="J9308"/>
      <c r="K9308"/>
      <c r="L9308"/>
      <c r="M9308"/>
      <c r="N9308"/>
      <c r="O9308"/>
      <c r="P9308"/>
      <c r="Q9308"/>
      <c r="R9308"/>
      <c r="S9308"/>
      <c r="T9308"/>
      <c r="U9308"/>
      <c r="V9308"/>
      <c r="W9308"/>
      <c r="X9308"/>
      <c r="Y9308"/>
      <c r="Z9308"/>
      <c r="AA9308"/>
      <c r="AB9308"/>
      <c r="AC9308"/>
      <c r="AD9308"/>
      <c r="AE9308"/>
      <c r="AF9308"/>
      <c r="AG9308"/>
      <c r="AH9308"/>
      <c r="AI9308"/>
      <c r="AJ9308"/>
      <c r="AK9308"/>
      <c r="AL9308"/>
      <c r="AM9308"/>
      <c r="AN9308"/>
      <c r="AO9308"/>
      <c r="AP9308"/>
      <c r="AQ9308"/>
      <c r="AR9308"/>
      <c r="AS9308"/>
      <c r="AT9308"/>
      <c r="AU9308"/>
      <c r="AV9308"/>
      <c r="AW9308"/>
      <c r="AX9308"/>
      <c r="AY9308"/>
      <c r="AZ9308"/>
    </row>
    <row r="9309" spans="1:52">
      <c r="A9309"/>
      <c r="B9309"/>
      <c r="C9309"/>
      <c r="D9309"/>
      <c r="E9309"/>
      <c r="F9309"/>
      <c r="G9309"/>
      <c r="H9309"/>
      <c r="I9309"/>
      <c r="J9309"/>
      <c r="K9309"/>
      <c r="L9309"/>
      <c r="M9309"/>
      <c r="N9309"/>
      <c r="O9309"/>
      <c r="P9309"/>
      <c r="Q9309"/>
      <c r="R9309"/>
      <c r="S9309"/>
      <c r="T9309"/>
      <c r="U9309"/>
      <c r="V9309"/>
      <c r="W9309"/>
      <c r="X9309"/>
      <c r="Y9309"/>
      <c r="Z9309"/>
      <c r="AA9309"/>
      <c r="AB9309"/>
      <c r="AC9309"/>
      <c r="AD9309"/>
      <c r="AE9309"/>
      <c r="AF9309"/>
      <c r="AG9309"/>
      <c r="AH9309"/>
      <c r="AI9309"/>
      <c r="AJ9309"/>
      <c r="AK9309"/>
      <c r="AL9309"/>
      <c r="AM9309"/>
      <c r="AN9309"/>
      <c r="AO9309"/>
      <c r="AP9309"/>
      <c r="AQ9309"/>
      <c r="AR9309"/>
      <c r="AS9309"/>
      <c r="AT9309"/>
      <c r="AU9309"/>
      <c r="AV9309"/>
      <c r="AW9309"/>
      <c r="AX9309"/>
      <c r="AY9309"/>
      <c r="AZ9309"/>
    </row>
    <row r="9310" spans="1:52">
      <c r="A9310"/>
      <c r="B9310"/>
      <c r="C9310"/>
      <c r="D9310"/>
      <c r="E9310"/>
      <c r="F9310"/>
      <c r="G9310"/>
      <c r="H9310"/>
      <c r="I9310"/>
      <c r="J9310"/>
      <c r="K9310"/>
      <c r="L9310"/>
      <c r="M9310"/>
      <c r="N9310"/>
      <c r="O9310"/>
      <c r="P9310"/>
      <c r="Q9310"/>
      <c r="R9310"/>
      <c r="S9310"/>
      <c r="T9310"/>
      <c r="U9310"/>
      <c r="V9310"/>
      <c r="W9310"/>
      <c r="X9310"/>
      <c r="Y9310"/>
      <c r="Z9310"/>
      <c r="AA9310"/>
      <c r="AB9310"/>
      <c r="AC9310"/>
      <c r="AD9310"/>
      <c r="AE9310"/>
      <c r="AF9310"/>
      <c r="AG9310"/>
      <c r="AH9310"/>
      <c r="AI9310"/>
      <c r="AJ9310"/>
      <c r="AK9310"/>
      <c r="AL9310"/>
      <c r="AM9310"/>
      <c r="AN9310"/>
      <c r="AO9310"/>
      <c r="AP9310"/>
      <c r="AQ9310"/>
      <c r="AR9310"/>
      <c r="AS9310"/>
      <c r="AT9310"/>
      <c r="AU9310"/>
      <c r="AV9310"/>
      <c r="AW9310"/>
      <c r="AX9310"/>
      <c r="AY9310"/>
      <c r="AZ9310"/>
    </row>
    <row r="9311" spans="1:52">
      <c r="A9311"/>
      <c r="B9311"/>
      <c r="C9311"/>
      <c r="D9311"/>
      <c r="E9311"/>
      <c r="F9311"/>
      <c r="G9311"/>
      <c r="H9311"/>
      <c r="I9311"/>
      <c r="J9311"/>
      <c r="K9311"/>
      <c r="L9311"/>
      <c r="M9311"/>
      <c r="N9311"/>
      <c r="O9311"/>
      <c r="P9311"/>
      <c r="Q9311"/>
      <c r="R9311"/>
      <c r="S9311"/>
      <c r="T9311"/>
      <c r="U9311"/>
      <c r="V9311"/>
      <c r="W9311"/>
      <c r="X9311"/>
      <c r="Y9311"/>
      <c r="Z9311"/>
      <c r="AA9311"/>
      <c r="AB9311"/>
      <c r="AC9311"/>
      <c r="AD9311"/>
      <c r="AE9311"/>
      <c r="AF9311"/>
      <c r="AG9311"/>
      <c r="AH9311"/>
      <c r="AI9311"/>
      <c r="AJ9311"/>
      <c r="AK9311"/>
      <c r="AL9311"/>
      <c r="AM9311"/>
      <c r="AN9311"/>
      <c r="AO9311"/>
      <c r="AP9311"/>
      <c r="AQ9311"/>
      <c r="AR9311"/>
      <c r="AS9311"/>
      <c r="AT9311"/>
      <c r="AU9311"/>
      <c r="AV9311"/>
      <c r="AW9311"/>
      <c r="AX9311"/>
      <c r="AY9311"/>
      <c r="AZ9311"/>
    </row>
    <row r="9312" spans="1:52">
      <c r="A9312"/>
      <c r="B9312"/>
      <c r="C9312"/>
      <c r="D9312"/>
      <c r="E9312"/>
      <c r="F9312"/>
      <c r="G9312"/>
      <c r="H9312"/>
      <c r="I9312"/>
      <c r="J9312"/>
      <c r="K9312"/>
      <c r="L9312"/>
      <c r="M9312"/>
      <c r="N9312"/>
      <c r="O9312"/>
      <c r="P9312"/>
      <c r="Q9312"/>
      <c r="R9312"/>
      <c r="S9312"/>
      <c r="T9312"/>
      <c r="U9312"/>
      <c r="V9312"/>
      <c r="W9312"/>
      <c r="X9312"/>
      <c r="Y9312"/>
      <c r="Z9312"/>
      <c r="AA9312"/>
      <c r="AB9312"/>
      <c r="AC9312"/>
      <c r="AD9312"/>
      <c r="AE9312"/>
      <c r="AF9312"/>
      <c r="AG9312"/>
      <c r="AH9312"/>
      <c r="AI9312"/>
      <c r="AJ9312"/>
      <c r="AK9312"/>
      <c r="AL9312"/>
      <c r="AM9312"/>
      <c r="AN9312"/>
      <c r="AO9312"/>
      <c r="AP9312"/>
      <c r="AQ9312"/>
      <c r="AR9312"/>
      <c r="AS9312"/>
      <c r="AT9312"/>
      <c r="AU9312"/>
      <c r="AV9312"/>
      <c r="AW9312"/>
      <c r="AX9312"/>
      <c r="AY9312"/>
      <c r="AZ9312"/>
    </row>
    <row r="9313" spans="1:52">
      <c r="A9313"/>
      <c r="B9313"/>
      <c r="C9313"/>
      <c r="D9313"/>
      <c r="E9313"/>
      <c r="F9313"/>
      <c r="G9313"/>
      <c r="H9313"/>
      <c r="I9313"/>
      <c r="J9313"/>
      <c r="K9313"/>
      <c r="L9313"/>
      <c r="M9313"/>
      <c r="N9313"/>
      <c r="O9313"/>
      <c r="P9313"/>
      <c r="Q9313"/>
      <c r="R9313"/>
      <c r="S9313"/>
      <c r="T9313"/>
      <c r="U9313"/>
      <c r="V9313"/>
      <c r="W9313"/>
      <c r="X9313"/>
      <c r="Y9313"/>
      <c r="Z9313"/>
      <c r="AA9313"/>
      <c r="AB9313"/>
      <c r="AC9313"/>
      <c r="AD9313"/>
      <c r="AE9313"/>
      <c r="AF9313"/>
      <c r="AG9313"/>
      <c r="AH9313"/>
      <c r="AI9313"/>
      <c r="AJ9313"/>
      <c r="AK9313"/>
      <c r="AL9313"/>
      <c r="AM9313"/>
      <c r="AN9313"/>
      <c r="AO9313"/>
      <c r="AP9313"/>
      <c r="AQ9313"/>
      <c r="AR9313"/>
      <c r="AS9313"/>
      <c r="AT9313"/>
      <c r="AU9313"/>
      <c r="AV9313"/>
      <c r="AW9313"/>
      <c r="AX9313"/>
      <c r="AY9313"/>
      <c r="AZ9313"/>
    </row>
    <row r="9314" spans="1:52">
      <c r="A9314"/>
      <c r="B9314"/>
      <c r="C9314"/>
      <c r="D9314"/>
      <c r="E9314"/>
      <c r="F9314"/>
      <c r="G9314"/>
      <c r="H9314"/>
      <c r="I9314"/>
      <c r="J9314"/>
      <c r="K9314"/>
      <c r="L9314"/>
      <c r="M9314"/>
      <c r="N9314"/>
      <c r="O9314"/>
      <c r="P9314"/>
      <c r="Q9314"/>
      <c r="R9314"/>
      <c r="S9314"/>
      <c r="T9314"/>
      <c r="U9314"/>
      <c r="V9314"/>
      <c r="W9314"/>
      <c r="X9314"/>
      <c r="Y9314"/>
      <c r="Z9314"/>
      <c r="AA9314"/>
      <c r="AB9314"/>
      <c r="AC9314"/>
      <c r="AD9314"/>
      <c r="AE9314"/>
      <c r="AF9314"/>
      <c r="AG9314"/>
      <c r="AH9314"/>
      <c r="AI9314"/>
      <c r="AJ9314"/>
      <c r="AK9314"/>
      <c r="AL9314"/>
      <c r="AM9314"/>
      <c r="AN9314"/>
      <c r="AO9314"/>
      <c r="AP9314"/>
      <c r="AQ9314"/>
      <c r="AR9314"/>
      <c r="AS9314"/>
      <c r="AT9314"/>
      <c r="AU9314"/>
      <c r="AV9314"/>
      <c r="AW9314"/>
      <c r="AX9314"/>
      <c r="AY9314"/>
      <c r="AZ9314"/>
    </row>
    <row r="9315" spans="1:52">
      <c r="A9315"/>
      <c r="B9315"/>
      <c r="C9315"/>
      <c r="D9315"/>
      <c r="E9315"/>
      <c r="F9315"/>
      <c r="G9315"/>
      <c r="H9315"/>
      <c r="I9315"/>
      <c r="J9315"/>
      <c r="K9315"/>
      <c r="L9315"/>
      <c r="M9315"/>
      <c r="N9315"/>
      <c r="O9315"/>
      <c r="P9315"/>
      <c r="Q9315"/>
      <c r="R9315"/>
      <c r="S9315"/>
      <c r="T9315"/>
      <c r="U9315"/>
      <c r="V9315"/>
      <c r="W9315"/>
      <c r="X9315"/>
      <c r="Y9315"/>
      <c r="Z9315"/>
      <c r="AA9315"/>
      <c r="AB9315"/>
      <c r="AC9315"/>
      <c r="AD9315"/>
      <c r="AE9315"/>
      <c r="AF9315"/>
      <c r="AG9315"/>
      <c r="AH9315"/>
      <c r="AI9315"/>
      <c r="AJ9315"/>
      <c r="AK9315"/>
      <c r="AL9315"/>
      <c r="AM9315"/>
      <c r="AN9315"/>
      <c r="AO9315"/>
      <c r="AP9315"/>
      <c r="AQ9315"/>
      <c r="AR9315"/>
      <c r="AS9315"/>
      <c r="AT9315"/>
      <c r="AU9315"/>
      <c r="AV9315"/>
      <c r="AW9315"/>
      <c r="AX9315"/>
      <c r="AY9315"/>
      <c r="AZ9315"/>
    </row>
    <row r="9316" spans="1:52">
      <c r="A9316"/>
      <c r="B9316"/>
      <c r="C9316"/>
      <c r="D9316"/>
      <c r="E9316"/>
      <c r="F9316"/>
      <c r="G9316"/>
      <c r="H9316"/>
      <c r="I9316"/>
      <c r="J9316"/>
      <c r="K9316"/>
      <c r="L9316"/>
      <c r="M9316"/>
      <c r="N9316"/>
      <c r="O9316"/>
      <c r="P9316"/>
      <c r="Q9316"/>
      <c r="R9316"/>
      <c r="S9316"/>
      <c r="T9316"/>
      <c r="U9316"/>
      <c r="V9316"/>
      <c r="W9316"/>
      <c r="X9316"/>
      <c r="Y9316"/>
      <c r="Z9316"/>
      <c r="AA9316"/>
      <c r="AB9316"/>
      <c r="AC9316"/>
      <c r="AD9316"/>
      <c r="AE9316"/>
      <c r="AF9316"/>
      <c r="AG9316"/>
      <c r="AH9316"/>
      <c r="AI9316"/>
      <c r="AJ9316"/>
      <c r="AK9316"/>
      <c r="AL9316"/>
      <c r="AM9316"/>
      <c r="AN9316"/>
      <c r="AO9316"/>
      <c r="AP9316"/>
      <c r="AQ9316"/>
      <c r="AR9316"/>
      <c r="AS9316"/>
      <c r="AT9316"/>
      <c r="AU9316"/>
      <c r="AV9316"/>
      <c r="AW9316"/>
      <c r="AX9316"/>
      <c r="AY9316"/>
      <c r="AZ9316"/>
    </row>
    <row r="9317" spans="1:52">
      <c r="A9317"/>
      <c r="B9317"/>
      <c r="C9317"/>
      <c r="D9317"/>
      <c r="E9317"/>
      <c r="F9317"/>
      <c r="G9317"/>
      <c r="H9317"/>
      <c r="I9317"/>
      <c r="J9317"/>
      <c r="K9317"/>
      <c r="L9317"/>
      <c r="M9317"/>
      <c r="N9317"/>
      <c r="O9317"/>
      <c r="P9317"/>
      <c r="Q9317"/>
      <c r="R9317"/>
      <c r="S9317"/>
      <c r="T9317"/>
      <c r="U9317"/>
      <c r="V9317"/>
      <c r="W9317"/>
      <c r="X9317"/>
      <c r="Y9317"/>
      <c r="Z9317"/>
      <c r="AA9317"/>
      <c r="AB9317"/>
      <c r="AC9317"/>
      <c r="AD9317"/>
      <c r="AE9317"/>
      <c r="AF9317"/>
      <c r="AG9317"/>
      <c r="AH9317"/>
      <c r="AI9317"/>
      <c r="AJ9317"/>
      <c r="AK9317"/>
      <c r="AL9317"/>
      <c r="AM9317"/>
      <c r="AN9317"/>
      <c r="AO9317"/>
      <c r="AP9317"/>
      <c r="AQ9317"/>
      <c r="AR9317"/>
      <c r="AS9317"/>
      <c r="AT9317"/>
      <c r="AU9317"/>
      <c r="AV9317"/>
      <c r="AW9317"/>
      <c r="AX9317"/>
      <c r="AY9317"/>
      <c r="AZ9317"/>
    </row>
    <row r="9318" spans="1:52">
      <c r="A9318"/>
      <c r="B9318"/>
      <c r="C9318"/>
      <c r="D9318"/>
      <c r="E9318"/>
      <c r="F9318"/>
      <c r="G9318"/>
      <c r="H9318"/>
      <c r="I9318"/>
      <c r="J9318"/>
      <c r="K9318"/>
      <c r="L9318"/>
      <c r="M9318"/>
      <c r="N9318"/>
      <c r="O9318"/>
      <c r="P9318"/>
      <c r="Q9318"/>
      <c r="R9318"/>
      <c r="S9318"/>
      <c r="T9318"/>
      <c r="U9318"/>
      <c r="V9318"/>
      <c r="W9318"/>
      <c r="X9318"/>
      <c r="Y9318"/>
      <c r="Z9318"/>
      <c r="AA9318"/>
      <c r="AB9318"/>
      <c r="AC9318"/>
      <c r="AD9318"/>
      <c r="AE9318"/>
      <c r="AF9318"/>
      <c r="AG9318"/>
      <c r="AH9318"/>
      <c r="AI9318"/>
      <c r="AJ9318"/>
      <c r="AK9318"/>
      <c r="AL9318"/>
      <c r="AM9318"/>
      <c r="AN9318"/>
      <c r="AO9318"/>
      <c r="AP9318"/>
      <c r="AQ9318"/>
      <c r="AR9318"/>
      <c r="AS9318"/>
      <c r="AT9318"/>
      <c r="AU9318"/>
      <c r="AV9318"/>
      <c r="AW9318"/>
      <c r="AX9318"/>
      <c r="AY9318"/>
      <c r="AZ9318"/>
    </row>
    <row r="9319" spans="1:52">
      <c r="A9319"/>
      <c r="B9319"/>
      <c r="C9319"/>
      <c r="D9319"/>
      <c r="E9319"/>
      <c r="F9319"/>
      <c r="G9319"/>
      <c r="H9319"/>
      <c r="I9319"/>
      <c r="J9319"/>
      <c r="K9319"/>
      <c r="L9319"/>
      <c r="M9319"/>
      <c r="N9319"/>
      <c r="O9319"/>
      <c r="P9319"/>
      <c r="Q9319"/>
      <c r="R9319"/>
      <c r="S9319"/>
      <c r="T9319"/>
      <c r="U9319"/>
      <c r="V9319"/>
      <c r="W9319"/>
      <c r="X9319"/>
      <c r="Y9319"/>
      <c r="Z9319"/>
      <c r="AA9319"/>
      <c r="AB9319"/>
      <c r="AC9319"/>
      <c r="AD9319"/>
      <c r="AE9319"/>
      <c r="AF9319"/>
      <c r="AG9319"/>
      <c r="AH9319"/>
      <c r="AI9319"/>
      <c r="AJ9319"/>
      <c r="AK9319"/>
      <c r="AL9319"/>
      <c r="AM9319"/>
      <c r="AN9319"/>
      <c r="AO9319"/>
      <c r="AP9319"/>
      <c r="AQ9319"/>
      <c r="AR9319"/>
      <c r="AS9319"/>
      <c r="AT9319"/>
      <c r="AU9319"/>
      <c r="AV9319"/>
      <c r="AW9319"/>
      <c r="AX9319"/>
      <c r="AY9319"/>
      <c r="AZ9319"/>
    </row>
    <row r="9320" spans="1:52">
      <c r="A9320"/>
      <c r="B9320"/>
      <c r="C9320"/>
      <c r="D9320"/>
      <c r="E9320"/>
      <c r="F9320"/>
      <c r="G9320"/>
      <c r="H9320"/>
      <c r="I9320"/>
      <c r="J9320"/>
      <c r="K9320"/>
      <c r="L9320"/>
      <c r="M9320"/>
      <c r="N9320"/>
      <c r="O9320"/>
      <c r="P9320"/>
      <c r="Q9320"/>
      <c r="R9320"/>
      <c r="S9320"/>
      <c r="T9320"/>
      <c r="U9320"/>
      <c r="V9320"/>
      <c r="W9320"/>
      <c r="X9320"/>
      <c r="Y9320"/>
      <c r="Z9320"/>
      <c r="AA9320"/>
      <c r="AB9320"/>
      <c r="AC9320"/>
      <c r="AD9320"/>
      <c r="AE9320"/>
      <c r="AF9320"/>
      <c r="AG9320"/>
      <c r="AH9320"/>
      <c r="AI9320"/>
      <c r="AJ9320"/>
      <c r="AK9320"/>
      <c r="AL9320"/>
      <c r="AM9320"/>
      <c r="AN9320"/>
      <c r="AO9320"/>
      <c r="AP9320"/>
      <c r="AQ9320"/>
      <c r="AR9320"/>
      <c r="AS9320"/>
      <c r="AT9320"/>
      <c r="AU9320"/>
      <c r="AV9320"/>
      <c r="AW9320"/>
      <c r="AX9320"/>
      <c r="AY9320"/>
      <c r="AZ9320"/>
    </row>
    <row r="9321" spans="1:52">
      <c r="A9321"/>
      <c r="B9321"/>
      <c r="C9321"/>
      <c r="D9321"/>
      <c r="E9321"/>
      <c r="F9321"/>
      <c r="G9321"/>
      <c r="H9321"/>
      <c r="I9321"/>
      <c r="J9321"/>
      <c r="K9321"/>
      <c r="L9321"/>
      <c r="M9321"/>
      <c r="N9321"/>
      <c r="O9321"/>
      <c r="P9321"/>
      <c r="Q9321"/>
      <c r="R9321"/>
      <c r="S9321"/>
      <c r="T9321"/>
      <c r="U9321"/>
      <c r="V9321"/>
      <c r="W9321"/>
      <c r="X9321"/>
      <c r="Y9321"/>
      <c r="Z9321"/>
      <c r="AA9321"/>
      <c r="AB9321"/>
      <c r="AC9321"/>
      <c r="AD9321"/>
      <c r="AE9321"/>
      <c r="AF9321"/>
      <c r="AG9321"/>
      <c r="AH9321"/>
      <c r="AI9321"/>
      <c r="AJ9321"/>
      <c r="AK9321"/>
      <c r="AL9321"/>
      <c r="AM9321"/>
      <c r="AN9321"/>
      <c r="AO9321"/>
      <c r="AP9321"/>
      <c r="AQ9321"/>
      <c r="AR9321"/>
      <c r="AS9321"/>
      <c r="AT9321"/>
      <c r="AU9321"/>
      <c r="AV9321"/>
      <c r="AW9321"/>
      <c r="AX9321"/>
      <c r="AY9321"/>
      <c r="AZ9321"/>
    </row>
    <row r="9322" spans="1:52">
      <c r="A9322"/>
      <c r="B9322"/>
      <c r="C9322"/>
      <c r="D9322"/>
      <c r="E9322"/>
      <c r="F9322"/>
      <c r="G9322"/>
      <c r="H9322"/>
      <c r="I9322"/>
      <c r="J9322"/>
      <c r="K9322"/>
      <c r="L9322"/>
      <c r="M9322"/>
      <c r="N9322"/>
      <c r="O9322"/>
      <c r="P9322"/>
      <c r="Q9322"/>
      <c r="R9322"/>
      <c r="S9322"/>
      <c r="T9322"/>
      <c r="U9322"/>
      <c r="V9322"/>
      <c r="W9322"/>
      <c r="X9322"/>
      <c r="Y9322"/>
      <c r="Z9322"/>
      <c r="AA9322"/>
      <c r="AB9322"/>
      <c r="AC9322"/>
      <c r="AD9322"/>
      <c r="AE9322"/>
      <c r="AF9322"/>
      <c r="AG9322"/>
      <c r="AH9322"/>
      <c r="AI9322"/>
      <c r="AJ9322"/>
      <c r="AK9322"/>
      <c r="AL9322"/>
      <c r="AM9322"/>
      <c r="AN9322"/>
      <c r="AO9322"/>
      <c r="AP9322"/>
      <c r="AQ9322"/>
      <c r="AR9322"/>
      <c r="AS9322"/>
      <c r="AT9322"/>
      <c r="AU9322"/>
      <c r="AV9322"/>
      <c r="AW9322"/>
      <c r="AX9322"/>
      <c r="AY9322"/>
      <c r="AZ9322"/>
    </row>
    <row r="9323" spans="1:52">
      <c r="A9323"/>
      <c r="B9323"/>
      <c r="C9323"/>
      <c r="D9323"/>
      <c r="E9323"/>
      <c r="F9323"/>
      <c r="G9323"/>
      <c r="H9323"/>
      <c r="I9323"/>
      <c r="J9323"/>
      <c r="K9323"/>
      <c r="L9323"/>
      <c r="M9323"/>
      <c r="N9323"/>
      <c r="O9323"/>
      <c r="P9323"/>
      <c r="Q9323"/>
      <c r="R9323"/>
      <c r="S9323"/>
      <c r="T9323"/>
      <c r="U9323"/>
      <c r="V9323"/>
      <c r="W9323"/>
      <c r="X9323"/>
      <c r="Y9323"/>
      <c r="Z9323"/>
      <c r="AA9323"/>
      <c r="AB9323"/>
      <c r="AC9323"/>
      <c r="AD9323"/>
      <c r="AE9323"/>
      <c r="AF9323"/>
      <c r="AG9323"/>
      <c r="AH9323"/>
      <c r="AI9323"/>
      <c r="AJ9323"/>
      <c r="AK9323"/>
      <c r="AL9323"/>
      <c r="AM9323"/>
      <c r="AN9323"/>
      <c r="AO9323"/>
      <c r="AP9323"/>
      <c r="AQ9323"/>
      <c r="AR9323"/>
      <c r="AS9323"/>
      <c r="AT9323"/>
      <c r="AU9323"/>
      <c r="AV9323"/>
      <c r="AW9323"/>
      <c r="AX9323"/>
      <c r="AY9323"/>
      <c r="AZ9323"/>
    </row>
    <row r="9324" spans="1:52">
      <c r="A9324"/>
      <c r="B9324"/>
      <c r="C9324"/>
      <c r="D9324"/>
      <c r="E9324"/>
      <c r="F9324"/>
      <c r="G9324"/>
      <c r="H9324"/>
      <c r="I9324"/>
      <c r="J9324"/>
      <c r="K9324"/>
      <c r="L9324"/>
      <c r="M9324"/>
      <c r="N9324"/>
      <c r="O9324"/>
      <c r="P9324"/>
      <c r="Q9324"/>
      <c r="R9324"/>
      <c r="S9324"/>
      <c r="T9324"/>
      <c r="U9324"/>
      <c r="V9324"/>
      <c r="W9324"/>
      <c r="X9324"/>
      <c r="Y9324"/>
      <c r="Z9324"/>
      <c r="AA9324"/>
      <c r="AB9324"/>
      <c r="AC9324"/>
      <c r="AD9324"/>
      <c r="AE9324"/>
      <c r="AF9324"/>
      <c r="AG9324"/>
      <c r="AH9324"/>
      <c r="AI9324"/>
      <c r="AJ9324"/>
      <c r="AK9324"/>
      <c r="AL9324"/>
      <c r="AM9324"/>
      <c r="AN9324"/>
      <c r="AO9324"/>
      <c r="AP9324"/>
      <c r="AQ9324"/>
      <c r="AR9324"/>
      <c r="AS9324"/>
      <c r="AT9324"/>
      <c r="AU9324"/>
      <c r="AV9324"/>
      <c r="AW9324"/>
      <c r="AX9324"/>
      <c r="AY9324"/>
      <c r="AZ9324"/>
    </row>
    <row r="9325" spans="1:52">
      <c r="A9325"/>
      <c r="B9325"/>
      <c r="C9325"/>
      <c r="D9325"/>
      <c r="E9325"/>
      <c r="F9325"/>
      <c r="G9325"/>
      <c r="H9325"/>
      <c r="I9325"/>
      <c r="J9325"/>
      <c r="K9325"/>
      <c r="L9325"/>
      <c r="M9325"/>
      <c r="N9325"/>
      <c r="O9325"/>
      <c r="P9325"/>
      <c r="Q9325"/>
      <c r="R9325"/>
      <c r="S9325"/>
      <c r="T9325"/>
      <c r="U9325"/>
      <c r="V9325"/>
      <c r="W9325"/>
      <c r="X9325"/>
      <c r="Y9325"/>
      <c r="Z9325"/>
      <c r="AA9325"/>
      <c r="AB9325"/>
      <c r="AC9325"/>
      <c r="AD9325"/>
      <c r="AE9325"/>
      <c r="AF9325"/>
      <c r="AG9325"/>
      <c r="AH9325"/>
      <c r="AI9325"/>
      <c r="AJ9325"/>
      <c r="AK9325"/>
      <c r="AL9325"/>
      <c r="AM9325"/>
      <c r="AN9325"/>
      <c r="AO9325"/>
      <c r="AP9325"/>
      <c r="AQ9325"/>
      <c r="AR9325"/>
      <c r="AS9325"/>
      <c r="AT9325"/>
      <c r="AU9325"/>
      <c r="AV9325"/>
      <c r="AW9325"/>
      <c r="AX9325"/>
      <c r="AY9325"/>
      <c r="AZ9325"/>
    </row>
    <row r="9326" spans="1:52">
      <c r="A9326"/>
      <c r="B9326"/>
      <c r="C9326"/>
      <c r="D9326"/>
      <c r="E9326"/>
      <c r="F9326"/>
      <c r="G9326"/>
      <c r="H9326"/>
      <c r="I9326"/>
      <c r="J9326"/>
      <c r="K9326"/>
      <c r="L9326"/>
      <c r="M9326"/>
      <c r="N9326"/>
      <c r="O9326"/>
      <c r="P9326"/>
      <c r="Q9326"/>
      <c r="R9326"/>
      <c r="S9326"/>
      <c r="T9326"/>
      <c r="U9326"/>
      <c r="V9326"/>
      <c r="W9326"/>
      <c r="X9326"/>
      <c r="Y9326"/>
      <c r="Z9326"/>
      <c r="AA9326"/>
      <c r="AB9326"/>
      <c r="AC9326"/>
      <c r="AD9326"/>
      <c r="AE9326"/>
      <c r="AF9326"/>
      <c r="AG9326"/>
      <c r="AH9326"/>
      <c r="AI9326"/>
      <c r="AJ9326"/>
      <c r="AK9326"/>
      <c r="AL9326"/>
      <c r="AM9326"/>
      <c r="AN9326"/>
      <c r="AO9326"/>
      <c r="AP9326"/>
      <c r="AQ9326"/>
      <c r="AR9326"/>
      <c r="AS9326"/>
      <c r="AT9326"/>
      <c r="AU9326"/>
      <c r="AV9326"/>
      <c r="AW9326"/>
      <c r="AX9326"/>
      <c r="AY9326"/>
      <c r="AZ9326"/>
    </row>
    <row r="9327" spans="1:52">
      <c r="A9327"/>
      <c r="B9327"/>
      <c r="C9327"/>
      <c r="D9327"/>
      <c r="E9327"/>
      <c r="F9327"/>
      <c r="G9327"/>
      <c r="H9327"/>
      <c r="I9327"/>
      <c r="J9327"/>
      <c r="K9327"/>
      <c r="L9327"/>
      <c r="M9327"/>
      <c r="N9327"/>
      <c r="O9327"/>
      <c r="P9327"/>
      <c r="Q9327"/>
      <c r="R9327"/>
      <c r="S9327"/>
      <c r="T9327"/>
      <c r="U9327"/>
      <c r="V9327"/>
      <c r="W9327"/>
      <c r="X9327"/>
      <c r="Y9327"/>
      <c r="Z9327"/>
      <c r="AA9327"/>
      <c r="AB9327"/>
      <c r="AC9327"/>
      <c r="AD9327"/>
      <c r="AE9327"/>
      <c r="AF9327"/>
      <c r="AG9327"/>
      <c r="AH9327"/>
      <c r="AI9327"/>
      <c r="AJ9327"/>
      <c r="AK9327"/>
      <c r="AL9327"/>
      <c r="AM9327"/>
      <c r="AN9327"/>
      <c r="AO9327"/>
      <c r="AP9327"/>
      <c r="AQ9327"/>
      <c r="AR9327"/>
      <c r="AS9327"/>
      <c r="AT9327"/>
      <c r="AU9327"/>
      <c r="AV9327"/>
      <c r="AW9327"/>
      <c r="AX9327"/>
      <c r="AY9327"/>
      <c r="AZ9327"/>
    </row>
    <row r="9328" spans="1:52">
      <c r="A9328"/>
      <c r="B9328"/>
      <c r="C9328"/>
      <c r="D9328"/>
      <c r="E9328"/>
      <c r="F9328"/>
      <c r="G9328"/>
      <c r="H9328"/>
      <c r="I9328"/>
      <c r="J9328"/>
      <c r="K9328"/>
      <c r="L9328"/>
      <c r="M9328"/>
      <c r="N9328"/>
      <c r="O9328"/>
      <c r="P9328"/>
      <c r="Q9328"/>
      <c r="R9328"/>
      <c r="S9328"/>
      <c r="T9328"/>
      <c r="U9328"/>
      <c r="V9328"/>
      <c r="W9328"/>
      <c r="X9328"/>
      <c r="Y9328"/>
      <c r="Z9328"/>
      <c r="AA9328"/>
      <c r="AB9328"/>
      <c r="AC9328"/>
      <c r="AD9328"/>
      <c r="AE9328"/>
      <c r="AF9328"/>
      <c r="AG9328"/>
      <c r="AH9328"/>
      <c r="AI9328"/>
      <c r="AJ9328"/>
      <c r="AK9328"/>
      <c r="AL9328"/>
      <c r="AM9328"/>
      <c r="AN9328"/>
      <c r="AO9328"/>
      <c r="AP9328"/>
      <c r="AQ9328"/>
      <c r="AR9328"/>
      <c r="AS9328"/>
      <c r="AT9328"/>
      <c r="AU9328"/>
      <c r="AV9328"/>
      <c r="AW9328"/>
      <c r="AX9328"/>
      <c r="AY9328"/>
      <c r="AZ9328"/>
    </row>
    <row r="9329" spans="1:52">
      <c r="A9329"/>
      <c r="B9329"/>
      <c r="C9329"/>
      <c r="D9329"/>
      <c r="E9329"/>
      <c r="F9329"/>
      <c r="G9329"/>
      <c r="H9329"/>
      <c r="I9329"/>
      <c r="J9329"/>
      <c r="K9329"/>
      <c r="L9329"/>
      <c r="M9329"/>
      <c r="N9329"/>
      <c r="O9329"/>
      <c r="P9329"/>
      <c r="Q9329"/>
      <c r="R9329"/>
      <c r="S9329"/>
      <c r="T9329"/>
      <c r="U9329"/>
      <c r="V9329"/>
      <c r="W9329"/>
      <c r="X9329"/>
      <c r="Y9329"/>
      <c r="Z9329"/>
      <c r="AA9329"/>
      <c r="AB9329"/>
      <c r="AC9329"/>
      <c r="AD9329"/>
      <c r="AE9329"/>
      <c r="AF9329"/>
      <c r="AG9329"/>
      <c r="AH9329"/>
      <c r="AI9329"/>
      <c r="AJ9329"/>
      <c r="AK9329"/>
      <c r="AL9329"/>
      <c r="AM9329"/>
      <c r="AN9329"/>
      <c r="AO9329"/>
      <c r="AP9329"/>
      <c r="AQ9329"/>
      <c r="AR9329"/>
      <c r="AS9329"/>
      <c r="AT9329"/>
      <c r="AU9329"/>
      <c r="AV9329"/>
      <c r="AW9329"/>
      <c r="AX9329"/>
      <c r="AY9329"/>
      <c r="AZ9329"/>
    </row>
    <row r="9330" spans="1:52">
      <c r="A9330"/>
      <c r="B9330"/>
      <c r="C9330"/>
      <c r="D9330"/>
      <c r="E9330"/>
      <c r="F9330"/>
      <c r="G9330"/>
      <c r="H9330"/>
      <c r="I9330"/>
      <c r="J9330"/>
      <c r="K9330"/>
      <c r="L9330"/>
      <c r="M9330"/>
      <c r="N9330"/>
      <c r="O9330"/>
      <c r="P9330"/>
      <c r="Q9330"/>
      <c r="R9330"/>
      <c r="S9330"/>
      <c r="T9330"/>
      <c r="U9330"/>
      <c r="V9330"/>
      <c r="W9330"/>
      <c r="X9330"/>
      <c r="Y9330"/>
      <c r="Z9330"/>
      <c r="AA9330"/>
      <c r="AB9330"/>
      <c r="AC9330"/>
      <c r="AD9330"/>
      <c r="AE9330"/>
      <c r="AF9330"/>
      <c r="AG9330"/>
      <c r="AH9330"/>
      <c r="AI9330"/>
      <c r="AJ9330"/>
      <c r="AK9330"/>
      <c r="AL9330"/>
      <c r="AM9330"/>
      <c r="AN9330"/>
      <c r="AO9330"/>
      <c r="AP9330"/>
      <c r="AQ9330"/>
      <c r="AR9330"/>
      <c r="AS9330"/>
      <c r="AT9330"/>
      <c r="AU9330"/>
      <c r="AV9330"/>
      <c r="AW9330"/>
      <c r="AX9330"/>
      <c r="AY9330"/>
      <c r="AZ9330"/>
    </row>
    <row r="9331" spans="1:52">
      <c r="A9331"/>
      <c r="B9331"/>
      <c r="C9331"/>
      <c r="D9331"/>
      <c r="E9331"/>
      <c r="F9331"/>
      <c r="G9331"/>
      <c r="H9331"/>
      <c r="I9331"/>
      <c r="J9331"/>
      <c r="K9331"/>
      <c r="L9331"/>
      <c r="M9331"/>
      <c r="N9331"/>
      <c r="O9331"/>
      <c r="P9331"/>
      <c r="Q9331"/>
      <c r="R9331"/>
      <c r="S9331"/>
      <c r="T9331"/>
      <c r="U9331"/>
      <c r="V9331"/>
      <c r="W9331"/>
      <c r="X9331"/>
      <c r="Y9331"/>
      <c r="Z9331"/>
      <c r="AA9331"/>
      <c r="AB9331"/>
      <c r="AC9331"/>
      <c r="AD9331"/>
      <c r="AE9331"/>
      <c r="AF9331"/>
      <c r="AG9331"/>
      <c r="AH9331"/>
      <c r="AI9331"/>
      <c r="AJ9331"/>
      <c r="AK9331"/>
      <c r="AL9331"/>
      <c r="AM9331"/>
      <c r="AN9331"/>
      <c r="AO9331"/>
      <c r="AP9331"/>
      <c r="AQ9331"/>
      <c r="AR9331"/>
      <c r="AS9331"/>
      <c r="AT9331"/>
      <c r="AU9331"/>
      <c r="AV9331"/>
      <c r="AW9331"/>
      <c r="AX9331"/>
      <c r="AY9331"/>
      <c r="AZ9331"/>
    </row>
    <row r="9332" spans="1:52">
      <c r="A9332"/>
      <c r="B9332"/>
      <c r="C9332"/>
      <c r="D9332"/>
      <c r="E9332"/>
      <c r="F9332"/>
      <c r="G9332"/>
      <c r="H9332"/>
      <c r="I9332"/>
      <c r="J9332"/>
      <c r="K9332"/>
      <c r="L9332"/>
      <c r="M9332"/>
      <c r="N9332"/>
      <c r="O9332"/>
      <c r="P9332"/>
      <c r="Q9332"/>
      <c r="R9332"/>
      <c r="S9332"/>
      <c r="T9332"/>
      <c r="U9332"/>
      <c r="V9332"/>
      <c r="W9332"/>
      <c r="X9332"/>
      <c r="Y9332"/>
      <c r="Z9332"/>
      <c r="AA9332"/>
      <c r="AB9332"/>
      <c r="AC9332"/>
      <c r="AD9332"/>
      <c r="AE9332"/>
      <c r="AF9332"/>
      <c r="AG9332"/>
      <c r="AH9332"/>
      <c r="AI9332"/>
      <c r="AJ9332"/>
      <c r="AK9332"/>
      <c r="AL9332"/>
      <c r="AM9332"/>
      <c r="AN9332"/>
      <c r="AO9332"/>
      <c r="AP9332"/>
      <c r="AQ9332"/>
      <c r="AR9332"/>
      <c r="AS9332"/>
      <c r="AT9332"/>
      <c r="AU9332"/>
      <c r="AV9332"/>
      <c r="AW9332"/>
      <c r="AX9332"/>
      <c r="AY9332"/>
      <c r="AZ9332"/>
    </row>
    <row r="9333" spans="1:52">
      <c r="A9333"/>
      <c r="B9333"/>
      <c r="C9333"/>
      <c r="D9333"/>
      <c r="E9333"/>
      <c r="F9333"/>
      <c r="G9333"/>
      <c r="H9333"/>
      <c r="I9333"/>
      <c r="J9333"/>
      <c r="K9333"/>
      <c r="L9333"/>
      <c r="M9333"/>
      <c r="N9333"/>
      <c r="O9333"/>
      <c r="P9333"/>
      <c r="Q9333"/>
      <c r="R9333"/>
      <c r="S9333"/>
      <c r="T9333"/>
      <c r="U9333"/>
      <c r="V9333"/>
      <c r="W9333"/>
      <c r="X9333"/>
      <c r="Y9333"/>
      <c r="Z9333"/>
      <c r="AA9333"/>
      <c r="AB9333"/>
      <c r="AC9333"/>
      <c r="AD9333"/>
      <c r="AE9333"/>
      <c r="AF9333"/>
      <c r="AG9333"/>
      <c r="AH9333"/>
      <c r="AI9333"/>
      <c r="AJ9333"/>
      <c r="AK9333"/>
      <c r="AL9333"/>
      <c r="AM9333"/>
      <c r="AN9333"/>
      <c r="AO9333"/>
      <c r="AP9333"/>
      <c r="AQ9333"/>
      <c r="AR9333"/>
      <c r="AS9333"/>
      <c r="AT9333"/>
      <c r="AU9333"/>
      <c r="AV9333"/>
      <c r="AW9333"/>
      <c r="AX9333"/>
      <c r="AY9333"/>
      <c r="AZ9333"/>
    </row>
    <row r="9334" spans="1:52">
      <c r="A9334"/>
      <c r="B9334"/>
      <c r="C9334"/>
      <c r="D9334"/>
      <c r="E9334"/>
      <c r="F9334"/>
      <c r="G9334"/>
      <c r="H9334"/>
      <c r="I9334"/>
      <c r="J9334"/>
      <c r="K9334"/>
      <c r="L9334"/>
      <c r="M9334"/>
      <c r="N9334"/>
      <c r="O9334"/>
      <c r="P9334"/>
      <c r="Q9334"/>
      <c r="R9334"/>
      <c r="S9334"/>
      <c r="T9334"/>
      <c r="U9334"/>
      <c r="V9334"/>
      <c r="W9334"/>
      <c r="X9334"/>
      <c r="Y9334"/>
      <c r="Z9334"/>
      <c r="AA9334"/>
      <c r="AB9334"/>
      <c r="AC9334"/>
      <c r="AD9334"/>
      <c r="AE9334"/>
      <c r="AF9334"/>
      <c r="AG9334"/>
      <c r="AH9334"/>
      <c r="AI9334"/>
      <c r="AJ9334"/>
      <c r="AK9334"/>
      <c r="AL9334"/>
      <c r="AM9334"/>
      <c r="AN9334"/>
      <c r="AO9334"/>
      <c r="AP9334"/>
      <c r="AQ9334"/>
      <c r="AR9334"/>
      <c r="AS9334"/>
      <c r="AT9334"/>
      <c r="AU9334"/>
      <c r="AV9334"/>
      <c r="AW9334"/>
      <c r="AX9334"/>
      <c r="AY9334"/>
      <c r="AZ9334"/>
    </row>
    <row r="9335" spans="1:52">
      <c r="A9335"/>
      <c r="B9335"/>
      <c r="C9335"/>
      <c r="D9335"/>
      <c r="E9335"/>
      <c r="F9335"/>
      <c r="G9335"/>
      <c r="H9335"/>
      <c r="I9335"/>
      <c r="J9335"/>
      <c r="K9335"/>
      <c r="L9335"/>
      <c r="M9335"/>
      <c r="N9335"/>
      <c r="O9335"/>
      <c r="P9335"/>
      <c r="Q9335"/>
      <c r="R9335"/>
      <c r="S9335"/>
      <c r="T9335"/>
      <c r="U9335"/>
      <c r="V9335"/>
      <c r="W9335"/>
      <c r="X9335"/>
      <c r="Y9335"/>
      <c r="Z9335"/>
      <c r="AA9335"/>
      <c r="AB9335"/>
      <c r="AC9335"/>
      <c r="AD9335"/>
      <c r="AE9335"/>
      <c r="AF9335"/>
      <c r="AG9335"/>
      <c r="AH9335"/>
      <c r="AI9335"/>
      <c r="AJ9335"/>
      <c r="AK9335"/>
      <c r="AL9335"/>
      <c r="AM9335"/>
      <c r="AN9335"/>
      <c r="AO9335"/>
      <c r="AP9335"/>
      <c r="AQ9335"/>
      <c r="AR9335"/>
      <c r="AS9335"/>
      <c r="AT9335"/>
      <c r="AU9335"/>
      <c r="AV9335"/>
      <c r="AW9335"/>
      <c r="AX9335"/>
      <c r="AY9335"/>
      <c r="AZ9335"/>
    </row>
    <row r="9336" spans="1:52">
      <c r="A9336"/>
      <c r="B9336"/>
      <c r="C9336"/>
      <c r="D9336"/>
      <c r="E9336"/>
      <c r="F9336"/>
      <c r="G9336"/>
      <c r="H9336"/>
      <c r="I9336"/>
      <c r="J9336"/>
      <c r="K9336"/>
      <c r="L9336"/>
      <c r="M9336"/>
      <c r="N9336"/>
      <c r="O9336"/>
      <c r="P9336"/>
      <c r="Q9336"/>
      <c r="R9336"/>
      <c r="S9336"/>
      <c r="T9336"/>
      <c r="U9336"/>
      <c r="V9336"/>
      <c r="W9336"/>
      <c r="X9336"/>
      <c r="Y9336"/>
      <c r="Z9336"/>
      <c r="AA9336"/>
      <c r="AB9336"/>
      <c r="AC9336"/>
      <c r="AD9336"/>
      <c r="AE9336"/>
      <c r="AF9336"/>
      <c r="AG9336"/>
      <c r="AH9336"/>
      <c r="AI9336"/>
      <c r="AJ9336"/>
      <c r="AK9336"/>
      <c r="AL9336"/>
      <c r="AM9336"/>
      <c r="AN9336"/>
      <c r="AO9336"/>
      <c r="AP9336"/>
      <c r="AQ9336"/>
      <c r="AR9336"/>
      <c r="AS9336"/>
      <c r="AT9336"/>
      <c r="AU9336"/>
      <c r="AV9336"/>
      <c r="AW9336"/>
      <c r="AX9336"/>
      <c r="AY9336"/>
      <c r="AZ9336"/>
    </row>
    <row r="9337" spans="1:52">
      <c r="A9337"/>
      <c r="B9337"/>
      <c r="C9337"/>
      <c r="D9337"/>
      <c r="E9337"/>
      <c r="F9337"/>
      <c r="G9337"/>
      <c r="H9337"/>
      <c r="I9337"/>
      <c r="J9337"/>
      <c r="K9337"/>
      <c r="L9337"/>
      <c r="M9337"/>
      <c r="N9337"/>
      <c r="O9337"/>
      <c r="P9337"/>
      <c r="Q9337"/>
      <c r="R9337"/>
      <c r="S9337"/>
      <c r="T9337"/>
      <c r="U9337"/>
      <c r="V9337"/>
      <c r="W9337"/>
      <c r="X9337"/>
      <c r="Y9337"/>
      <c r="Z9337"/>
      <c r="AA9337"/>
      <c r="AB9337"/>
      <c r="AC9337"/>
      <c r="AD9337"/>
      <c r="AE9337"/>
      <c r="AF9337"/>
      <c r="AG9337"/>
      <c r="AH9337"/>
      <c r="AI9337"/>
      <c r="AJ9337"/>
      <c r="AK9337"/>
      <c r="AL9337"/>
      <c r="AM9337"/>
      <c r="AN9337"/>
      <c r="AO9337"/>
      <c r="AP9337"/>
      <c r="AQ9337"/>
      <c r="AR9337"/>
      <c r="AS9337"/>
      <c r="AT9337"/>
      <c r="AU9337"/>
      <c r="AV9337"/>
      <c r="AW9337"/>
      <c r="AX9337"/>
      <c r="AY9337"/>
      <c r="AZ9337"/>
    </row>
    <row r="9338" spans="1:52">
      <c r="A9338"/>
      <c r="B9338"/>
      <c r="C9338"/>
      <c r="D9338"/>
      <c r="E9338"/>
      <c r="F9338"/>
      <c r="G9338"/>
      <c r="H9338"/>
      <c r="I9338"/>
      <c r="J9338"/>
      <c r="K9338"/>
      <c r="L9338"/>
      <c r="M9338"/>
      <c r="N9338"/>
      <c r="O9338"/>
      <c r="P9338"/>
      <c r="Q9338"/>
      <c r="R9338"/>
      <c r="S9338"/>
      <c r="T9338"/>
      <c r="U9338"/>
      <c r="V9338"/>
      <c r="W9338"/>
      <c r="X9338"/>
      <c r="Y9338"/>
      <c r="Z9338"/>
      <c r="AA9338"/>
      <c r="AB9338"/>
      <c r="AC9338"/>
      <c r="AD9338"/>
      <c r="AE9338"/>
      <c r="AF9338"/>
      <c r="AG9338"/>
      <c r="AH9338"/>
      <c r="AI9338"/>
      <c r="AJ9338"/>
      <c r="AK9338"/>
      <c r="AL9338"/>
      <c r="AM9338"/>
      <c r="AN9338"/>
      <c r="AO9338"/>
      <c r="AP9338"/>
      <c r="AQ9338"/>
      <c r="AR9338"/>
      <c r="AS9338"/>
      <c r="AT9338"/>
      <c r="AU9338"/>
      <c r="AV9338"/>
      <c r="AW9338"/>
      <c r="AX9338"/>
      <c r="AY9338"/>
      <c r="AZ9338"/>
    </row>
    <row r="9339" spans="1:52">
      <c r="A9339"/>
      <c r="B9339"/>
      <c r="C9339"/>
      <c r="D9339"/>
      <c r="E9339"/>
      <c r="F9339"/>
      <c r="G9339"/>
      <c r="H9339"/>
      <c r="I9339"/>
      <c r="J9339"/>
      <c r="K9339"/>
      <c r="L9339"/>
      <c r="M9339"/>
      <c r="N9339"/>
      <c r="O9339"/>
      <c r="P9339"/>
      <c r="Q9339"/>
      <c r="R9339"/>
      <c r="S9339"/>
      <c r="T9339"/>
      <c r="U9339"/>
      <c r="V9339"/>
      <c r="W9339"/>
      <c r="X9339"/>
      <c r="Y9339"/>
      <c r="Z9339"/>
      <c r="AA9339"/>
      <c r="AB9339"/>
      <c r="AC9339"/>
      <c r="AD9339"/>
      <c r="AE9339"/>
      <c r="AF9339"/>
      <c r="AG9339"/>
      <c r="AH9339"/>
      <c r="AI9339"/>
      <c r="AJ9339"/>
      <c r="AK9339"/>
      <c r="AL9339"/>
      <c r="AM9339"/>
      <c r="AN9339"/>
      <c r="AO9339"/>
      <c r="AP9339"/>
      <c r="AQ9339"/>
      <c r="AR9339"/>
      <c r="AS9339"/>
      <c r="AT9339"/>
      <c r="AU9339"/>
      <c r="AV9339"/>
      <c r="AW9339"/>
      <c r="AX9339"/>
      <c r="AY9339"/>
      <c r="AZ9339"/>
    </row>
    <row r="9340" spans="1:52">
      <c r="A9340"/>
      <c r="B9340"/>
      <c r="C9340"/>
      <c r="D9340"/>
      <c r="E9340"/>
      <c r="F9340"/>
      <c r="G9340"/>
      <c r="H9340"/>
      <c r="I9340"/>
      <c r="J9340"/>
      <c r="K9340"/>
      <c r="L9340"/>
      <c r="M9340"/>
      <c r="N9340"/>
      <c r="O9340"/>
      <c r="P9340"/>
      <c r="Q9340"/>
      <c r="R9340"/>
      <c r="S9340"/>
      <c r="T9340"/>
      <c r="U9340"/>
      <c r="V9340"/>
      <c r="W9340"/>
      <c r="X9340"/>
      <c r="Y9340"/>
      <c r="Z9340"/>
      <c r="AA9340"/>
      <c r="AB9340"/>
      <c r="AC9340"/>
      <c r="AD9340"/>
      <c r="AE9340"/>
      <c r="AF9340"/>
      <c r="AG9340"/>
      <c r="AH9340"/>
      <c r="AI9340"/>
      <c r="AJ9340"/>
      <c r="AK9340"/>
      <c r="AL9340"/>
      <c r="AM9340"/>
      <c r="AN9340"/>
      <c r="AO9340"/>
      <c r="AP9340"/>
      <c r="AQ9340"/>
      <c r="AR9340"/>
      <c r="AS9340"/>
      <c r="AT9340"/>
      <c r="AU9340"/>
      <c r="AV9340"/>
      <c r="AW9340"/>
      <c r="AX9340"/>
      <c r="AY9340"/>
      <c r="AZ9340"/>
    </row>
    <row r="9341" spans="1:52">
      <c r="A9341"/>
      <c r="B9341"/>
      <c r="C9341"/>
      <c r="D9341"/>
      <c r="E9341"/>
      <c r="F9341"/>
      <c r="G9341"/>
      <c r="H9341"/>
      <c r="I9341"/>
      <c r="J9341"/>
      <c r="K9341"/>
      <c r="L9341"/>
      <c r="M9341"/>
      <c r="N9341"/>
      <c r="O9341"/>
      <c r="P9341"/>
      <c r="Q9341"/>
      <c r="R9341"/>
      <c r="S9341"/>
      <c r="T9341"/>
      <c r="U9341"/>
      <c r="V9341"/>
      <c r="W9341"/>
      <c r="X9341"/>
      <c r="Y9341"/>
      <c r="Z9341"/>
      <c r="AA9341"/>
      <c r="AB9341"/>
      <c r="AC9341"/>
      <c r="AD9341"/>
      <c r="AE9341"/>
      <c r="AF9341"/>
      <c r="AG9341"/>
      <c r="AH9341"/>
      <c r="AI9341"/>
      <c r="AJ9341"/>
      <c r="AK9341"/>
      <c r="AL9341"/>
      <c r="AM9341"/>
      <c r="AN9341"/>
      <c r="AO9341"/>
      <c r="AP9341"/>
      <c r="AQ9341"/>
      <c r="AR9341"/>
      <c r="AS9341"/>
      <c r="AT9341"/>
      <c r="AU9341"/>
      <c r="AV9341"/>
      <c r="AW9341"/>
      <c r="AX9341"/>
      <c r="AY9341"/>
      <c r="AZ9341"/>
    </row>
    <row r="9342" spans="1:52">
      <c r="A9342"/>
      <c r="B9342"/>
      <c r="C9342"/>
      <c r="D9342"/>
      <c r="E9342"/>
      <c r="F9342"/>
      <c r="G9342"/>
      <c r="H9342"/>
      <c r="I9342"/>
      <c r="J9342"/>
      <c r="K9342"/>
      <c r="L9342"/>
      <c r="M9342"/>
      <c r="N9342"/>
      <c r="O9342"/>
      <c r="P9342"/>
      <c r="Q9342"/>
      <c r="R9342"/>
      <c r="S9342"/>
      <c r="T9342"/>
      <c r="U9342"/>
      <c r="V9342"/>
      <c r="W9342"/>
      <c r="X9342"/>
      <c r="Y9342"/>
      <c r="Z9342"/>
      <c r="AA9342"/>
      <c r="AB9342"/>
      <c r="AC9342"/>
      <c r="AD9342"/>
      <c r="AE9342"/>
      <c r="AF9342"/>
      <c r="AG9342"/>
      <c r="AH9342"/>
      <c r="AI9342"/>
      <c r="AJ9342"/>
      <c r="AK9342"/>
      <c r="AL9342"/>
      <c r="AM9342"/>
      <c r="AN9342"/>
      <c r="AO9342"/>
      <c r="AP9342"/>
      <c r="AQ9342"/>
      <c r="AR9342"/>
      <c r="AS9342"/>
      <c r="AT9342"/>
      <c r="AU9342"/>
      <c r="AV9342"/>
      <c r="AW9342"/>
      <c r="AX9342"/>
      <c r="AY9342"/>
      <c r="AZ9342"/>
    </row>
    <row r="9343" spans="1:52">
      <c r="A9343"/>
      <c r="B9343"/>
      <c r="C9343"/>
      <c r="D9343"/>
      <c r="E9343"/>
      <c r="F9343"/>
      <c r="G9343"/>
      <c r="H9343"/>
      <c r="I9343"/>
      <c r="J9343"/>
      <c r="K9343"/>
      <c r="L9343"/>
      <c r="M9343"/>
      <c r="N9343"/>
      <c r="O9343"/>
      <c r="P9343"/>
      <c r="Q9343"/>
      <c r="R9343"/>
      <c r="S9343"/>
      <c r="T9343"/>
      <c r="U9343"/>
      <c r="V9343"/>
      <c r="W9343"/>
      <c r="X9343"/>
      <c r="Y9343"/>
      <c r="Z9343"/>
      <c r="AA9343"/>
      <c r="AB9343"/>
      <c r="AC9343"/>
      <c r="AD9343"/>
      <c r="AE9343"/>
      <c r="AF9343"/>
      <c r="AG9343"/>
      <c r="AH9343"/>
      <c r="AI9343"/>
      <c r="AJ9343"/>
      <c r="AK9343"/>
      <c r="AL9343"/>
      <c r="AM9343"/>
      <c r="AN9343"/>
      <c r="AO9343"/>
      <c r="AP9343"/>
      <c r="AQ9343"/>
      <c r="AR9343"/>
      <c r="AS9343"/>
      <c r="AT9343"/>
      <c r="AU9343"/>
      <c r="AV9343"/>
      <c r="AW9343"/>
      <c r="AX9343"/>
      <c r="AY9343"/>
      <c r="AZ9343"/>
    </row>
    <row r="9344" spans="1:52">
      <c r="A9344"/>
      <c r="B9344"/>
      <c r="C9344"/>
      <c r="D9344"/>
      <c r="E9344"/>
      <c r="F9344"/>
      <c r="G9344"/>
      <c r="H9344"/>
      <c r="I9344"/>
      <c r="J9344"/>
      <c r="K9344"/>
      <c r="L9344"/>
      <c r="M9344"/>
      <c r="N9344"/>
      <c r="O9344"/>
      <c r="P9344"/>
      <c r="Q9344"/>
      <c r="R9344"/>
      <c r="S9344"/>
      <c r="T9344"/>
      <c r="U9344"/>
      <c r="V9344"/>
      <c r="W9344"/>
      <c r="X9344"/>
      <c r="Y9344"/>
      <c r="Z9344"/>
      <c r="AA9344"/>
      <c r="AB9344"/>
      <c r="AC9344"/>
      <c r="AD9344"/>
      <c r="AE9344"/>
      <c r="AF9344"/>
      <c r="AG9344"/>
      <c r="AH9344"/>
      <c r="AI9344"/>
      <c r="AJ9344"/>
      <c r="AK9344"/>
      <c r="AL9344"/>
      <c r="AM9344"/>
      <c r="AN9344"/>
      <c r="AO9344"/>
      <c r="AP9344"/>
      <c r="AQ9344"/>
      <c r="AR9344"/>
      <c r="AS9344"/>
      <c r="AT9344"/>
      <c r="AU9344"/>
      <c r="AV9344"/>
      <c r="AW9344"/>
      <c r="AX9344"/>
      <c r="AY9344"/>
      <c r="AZ9344"/>
    </row>
    <row r="9345" spans="1:52">
      <c r="A9345"/>
      <c r="B9345"/>
      <c r="C9345"/>
      <c r="D9345"/>
      <c r="E9345"/>
      <c r="F9345"/>
      <c r="G9345"/>
      <c r="H9345"/>
      <c r="I9345"/>
      <c r="J9345"/>
      <c r="K9345"/>
      <c r="L9345"/>
      <c r="M9345"/>
      <c r="N9345"/>
      <c r="O9345"/>
      <c r="P9345"/>
      <c r="Q9345"/>
      <c r="R9345"/>
      <c r="S9345"/>
      <c r="T9345"/>
      <c r="U9345"/>
      <c r="V9345"/>
      <c r="W9345"/>
      <c r="X9345"/>
      <c r="Y9345"/>
      <c r="Z9345"/>
      <c r="AA9345"/>
      <c r="AB9345"/>
      <c r="AC9345"/>
      <c r="AD9345"/>
      <c r="AE9345"/>
      <c r="AF9345"/>
      <c r="AG9345"/>
      <c r="AH9345"/>
      <c r="AI9345"/>
      <c r="AJ9345"/>
      <c r="AK9345"/>
      <c r="AL9345"/>
      <c r="AM9345"/>
      <c r="AN9345"/>
      <c r="AO9345"/>
      <c r="AP9345"/>
      <c r="AQ9345"/>
      <c r="AR9345"/>
      <c r="AS9345"/>
      <c r="AT9345"/>
      <c r="AU9345"/>
      <c r="AV9345"/>
      <c r="AW9345"/>
      <c r="AX9345"/>
      <c r="AY9345"/>
      <c r="AZ9345"/>
    </row>
    <row r="9346" spans="1:52">
      <c r="A9346"/>
      <c r="B9346"/>
      <c r="C9346"/>
      <c r="D9346"/>
      <c r="E9346"/>
      <c r="F9346"/>
      <c r="G9346"/>
      <c r="H9346"/>
      <c r="I9346"/>
      <c r="J9346"/>
      <c r="K9346"/>
      <c r="L9346"/>
      <c r="M9346"/>
      <c r="N9346"/>
      <c r="O9346"/>
      <c r="P9346"/>
      <c r="Q9346"/>
      <c r="R9346"/>
      <c r="S9346"/>
      <c r="T9346"/>
      <c r="U9346"/>
      <c r="V9346"/>
      <c r="W9346"/>
      <c r="X9346"/>
      <c r="Y9346"/>
      <c r="Z9346"/>
      <c r="AA9346"/>
      <c r="AB9346"/>
      <c r="AC9346"/>
      <c r="AD9346"/>
      <c r="AE9346"/>
      <c r="AF9346"/>
      <c r="AG9346"/>
      <c r="AH9346"/>
      <c r="AI9346"/>
      <c r="AJ9346"/>
      <c r="AK9346"/>
      <c r="AL9346"/>
      <c r="AM9346"/>
      <c r="AN9346"/>
      <c r="AO9346"/>
      <c r="AP9346"/>
      <c r="AQ9346"/>
      <c r="AR9346"/>
      <c r="AS9346"/>
      <c r="AT9346"/>
      <c r="AU9346"/>
      <c r="AV9346"/>
      <c r="AW9346"/>
      <c r="AX9346"/>
      <c r="AY9346"/>
      <c r="AZ9346"/>
    </row>
    <row r="9347" spans="1:52">
      <c r="A9347"/>
      <c r="B9347"/>
      <c r="C9347"/>
      <c r="D9347"/>
      <c r="E9347"/>
      <c r="F9347"/>
      <c r="G9347"/>
      <c r="H9347"/>
      <c r="I9347"/>
      <c r="J9347"/>
      <c r="K9347"/>
      <c r="L9347"/>
      <c r="M9347"/>
      <c r="N9347"/>
      <c r="O9347"/>
      <c r="P9347"/>
      <c r="Q9347"/>
      <c r="R9347"/>
      <c r="S9347"/>
      <c r="T9347"/>
      <c r="U9347"/>
      <c r="V9347"/>
      <c r="W9347"/>
      <c r="X9347"/>
      <c r="Y9347"/>
      <c r="Z9347"/>
      <c r="AA9347"/>
      <c r="AB9347"/>
      <c r="AC9347"/>
      <c r="AD9347"/>
      <c r="AE9347"/>
      <c r="AF9347"/>
      <c r="AG9347"/>
      <c r="AH9347"/>
      <c r="AI9347"/>
      <c r="AJ9347"/>
      <c r="AK9347"/>
      <c r="AL9347"/>
      <c r="AM9347"/>
      <c r="AN9347"/>
      <c r="AO9347"/>
      <c r="AP9347"/>
      <c r="AQ9347"/>
      <c r="AR9347"/>
      <c r="AS9347"/>
      <c r="AT9347"/>
      <c r="AU9347"/>
      <c r="AV9347"/>
      <c r="AW9347"/>
      <c r="AX9347"/>
      <c r="AY9347"/>
      <c r="AZ9347"/>
    </row>
    <row r="9348" spans="1:52">
      <c r="A9348"/>
      <c r="B9348"/>
      <c r="C9348"/>
      <c r="D9348"/>
      <c r="E9348"/>
      <c r="F9348"/>
      <c r="G9348"/>
      <c r="H9348"/>
      <c r="I9348"/>
      <c r="J9348"/>
      <c r="K9348"/>
      <c r="L9348"/>
      <c r="M9348"/>
      <c r="N9348"/>
      <c r="O9348"/>
      <c r="P9348"/>
      <c r="Q9348"/>
      <c r="R9348"/>
      <c r="S9348"/>
      <c r="T9348"/>
      <c r="U9348"/>
      <c r="V9348"/>
      <c r="W9348"/>
      <c r="X9348"/>
      <c r="Y9348"/>
      <c r="Z9348"/>
      <c r="AA9348"/>
      <c r="AB9348"/>
      <c r="AC9348"/>
      <c r="AD9348"/>
      <c r="AE9348"/>
      <c r="AF9348"/>
      <c r="AG9348"/>
      <c r="AH9348"/>
      <c r="AI9348"/>
      <c r="AJ9348"/>
      <c r="AK9348"/>
      <c r="AL9348"/>
      <c r="AM9348"/>
      <c r="AN9348"/>
      <c r="AO9348"/>
      <c r="AP9348"/>
      <c r="AQ9348"/>
      <c r="AR9348"/>
      <c r="AS9348"/>
      <c r="AT9348"/>
      <c r="AU9348"/>
      <c r="AV9348"/>
      <c r="AW9348"/>
      <c r="AX9348"/>
      <c r="AY9348"/>
      <c r="AZ9348"/>
    </row>
    <row r="9349" spans="1:52">
      <c r="A9349"/>
      <c r="B9349"/>
      <c r="C9349"/>
      <c r="D9349"/>
      <c r="E9349"/>
      <c r="F9349"/>
      <c r="G9349"/>
      <c r="H9349"/>
      <c r="I9349"/>
      <c r="J9349"/>
      <c r="K9349"/>
      <c r="L9349"/>
      <c r="M9349"/>
      <c r="N9349"/>
      <c r="O9349"/>
      <c r="P9349"/>
      <c r="Q9349"/>
      <c r="R9349"/>
      <c r="S9349"/>
      <c r="T9349"/>
      <c r="U9349"/>
      <c r="V9349"/>
      <c r="W9349"/>
      <c r="X9349"/>
      <c r="Y9349"/>
      <c r="Z9349"/>
      <c r="AA9349"/>
      <c r="AB9349"/>
      <c r="AC9349"/>
      <c r="AD9349"/>
      <c r="AE9349"/>
      <c r="AF9349"/>
      <c r="AG9349"/>
      <c r="AH9349"/>
      <c r="AI9349"/>
      <c r="AJ9349"/>
      <c r="AK9349"/>
      <c r="AL9349"/>
      <c r="AM9349"/>
      <c r="AN9349"/>
      <c r="AO9349"/>
      <c r="AP9349"/>
      <c r="AQ9349"/>
      <c r="AR9349"/>
      <c r="AS9349"/>
      <c r="AT9349"/>
      <c r="AU9349"/>
      <c r="AV9349"/>
      <c r="AW9349"/>
      <c r="AX9349"/>
      <c r="AY9349"/>
      <c r="AZ9349"/>
    </row>
    <row r="9350" spans="1:52">
      <c r="A9350"/>
      <c r="B9350"/>
      <c r="C9350"/>
      <c r="D9350"/>
      <c r="E9350"/>
      <c r="F9350"/>
      <c r="G9350"/>
      <c r="H9350"/>
      <c r="I9350"/>
      <c r="J9350"/>
      <c r="K9350"/>
      <c r="L9350"/>
      <c r="M9350"/>
      <c r="N9350"/>
      <c r="O9350"/>
      <c r="P9350"/>
      <c r="Q9350"/>
      <c r="R9350"/>
      <c r="S9350"/>
      <c r="T9350"/>
      <c r="U9350"/>
      <c r="V9350"/>
      <c r="W9350"/>
      <c r="X9350"/>
      <c r="Y9350"/>
      <c r="Z9350"/>
      <c r="AA9350"/>
      <c r="AB9350"/>
      <c r="AC9350"/>
      <c r="AD9350"/>
      <c r="AE9350"/>
      <c r="AF9350"/>
      <c r="AG9350"/>
      <c r="AH9350"/>
      <c r="AI9350"/>
      <c r="AJ9350"/>
      <c r="AK9350"/>
      <c r="AL9350"/>
      <c r="AM9350"/>
      <c r="AN9350"/>
      <c r="AO9350"/>
      <c r="AP9350"/>
      <c r="AQ9350"/>
      <c r="AR9350"/>
      <c r="AS9350"/>
      <c r="AT9350"/>
      <c r="AU9350"/>
      <c r="AV9350"/>
      <c r="AW9350"/>
      <c r="AX9350"/>
      <c r="AY9350"/>
      <c r="AZ9350"/>
    </row>
    <row r="9351" spans="1:52">
      <c r="A9351"/>
      <c r="B9351"/>
      <c r="C9351"/>
      <c r="D9351"/>
      <c r="E9351"/>
      <c r="F9351"/>
      <c r="G9351"/>
      <c r="H9351"/>
      <c r="I9351"/>
      <c r="J9351"/>
      <c r="K9351"/>
      <c r="L9351"/>
      <c r="M9351"/>
      <c r="N9351"/>
      <c r="O9351"/>
      <c r="P9351"/>
      <c r="Q9351"/>
      <c r="R9351"/>
      <c r="S9351"/>
      <c r="T9351"/>
      <c r="U9351"/>
      <c r="V9351"/>
      <c r="W9351"/>
      <c r="X9351"/>
      <c r="Y9351"/>
      <c r="Z9351"/>
      <c r="AA9351"/>
      <c r="AB9351"/>
      <c r="AC9351"/>
      <c r="AD9351"/>
      <c r="AE9351"/>
      <c r="AF9351"/>
      <c r="AG9351"/>
      <c r="AH9351"/>
      <c r="AI9351"/>
      <c r="AJ9351"/>
      <c r="AK9351"/>
      <c r="AL9351"/>
      <c r="AM9351"/>
      <c r="AN9351"/>
      <c r="AO9351"/>
      <c r="AP9351"/>
      <c r="AQ9351"/>
      <c r="AR9351"/>
      <c r="AS9351"/>
      <c r="AT9351"/>
      <c r="AU9351"/>
      <c r="AV9351"/>
      <c r="AW9351"/>
      <c r="AX9351"/>
      <c r="AY9351"/>
      <c r="AZ9351"/>
    </row>
    <row r="9352" spans="1:52">
      <c r="A9352"/>
      <c r="B9352"/>
      <c r="C9352"/>
      <c r="D9352"/>
      <c r="E9352"/>
      <c r="F9352"/>
      <c r="G9352"/>
      <c r="H9352"/>
      <c r="I9352"/>
      <c r="J9352"/>
      <c r="K9352"/>
      <c r="L9352"/>
      <c r="M9352"/>
      <c r="N9352"/>
      <c r="O9352"/>
      <c r="P9352"/>
      <c r="Q9352"/>
      <c r="R9352"/>
      <c r="S9352"/>
      <c r="T9352"/>
      <c r="U9352"/>
      <c r="V9352"/>
      <c r="W9352"/>
      <c r="X9352"/>
      <c r="Y9352"/>
      <c r="Z9352"/>
      <c r="AA9352"/>
      <c r="AB9352"/>
      <c r="AC9352"/>
      <c r="AD9352"/>
      <c r="AE9352"/>
      <c r="AF9352"/>
      <c r="AG9352"/>
      <c r="AH9352"/>
      <c r="AI9352"/>
      <c r="AJ9352"/>
      <c r="AK9352"/>
      <c r="AL9352"/>
      <c r="AM9352"/>
      <c r="AN9352"/>
      <c r="AO9352"/>
      <c r="AP9352"/>
      <c r="AQ9352"/>
      <c r="AR9352"/>
      <c r="AS9352"/>
      <c r="AT9352"/>
      <c r="AU9352"/>
      <c r="AV9352"/>
      <c r="AW9352"/>
      <c r="AX9352"/>
      <c r="AY9352"/>
      <c r="AZ9352"/>
    </row>
    <row r="9353" spans="1:52">
      <c r="A9353"/>
      <c r="B9353"/>
      <c r="C9353"/>
      <c r="D9353"/>
      <c r="E9353"/>
      <c r="F9353"/>
      <c r="G9353"/>
      <c r="H9353"/>
      <c r="I9353"/>
      <c r="J9353"/>
      <c r="K9353"/>
      <c r="L9353"/>
      <c r="M9353"/>
      <c r="N9353"/>
      <c r="O9353"/>
      <c r="P9353"/>
      <c r="Q9353"/>
      <c r="R9353"/>
      <c r="S9353"/>
      <c r="T9353"/>
      <c r="U9353"/>
      <c r="V9353"/>
      <c r="W9353"/>
      <c r="X9353"/>
      <c r="Y9353"/>
      <c r="Z9353"/>
      <c r="AA9353"/>
      <c r="AB9353"/>
      <c r="AC9353"/>
      <c r="AD9353"/>
      <c r="AE9353"/>
      <c r="AF9353"/>
      <c r="AG9353"/>
      <c r="AH9353"/>
      <c r="AI9353"/>
      <c r="AJ9353"/>
      <c r="AK9353"/>
      <c r="AL9353"/>
      <c r="AM9353"/>
      <c r="AN9353"/>
      <c r="AO9353"/>
      <c r="AP9353"/>
      <c r="AQ9353"/>
      <c r="AR9353"/>
      <c r="AS9353"/>
      <c r="AT9353"/>
      <c r="AU9353"/>
      <c r="AV9353"/>
      <c r="AW9353"/>
      <c r="AX9353"/>
      <c r="AY9353"/>
      <c r="AZ9353"/>
    </row>
    <row r="9354" spans="1:52">
      <c r="A9354"/>
      <c r="B9354"/>
      <c r="C9354"/>
      <c r="D9354"/>
      <c r="E9354"/>
      <c r="F9354"/>
      <c r="G9354"/>
      <c r="H9354"/>
      <c r="I9354"/>
      <c r="J9354"/>
      <c r="K9354"/>
      <c r="L9354"/>
      <c r="M9354"/>
      <c r="N9354"/>
      <c r="O9354"/>
      <c r="P9354"/>
      <c r="Q9354"/>
      <c r="R9354"/>
      <c r="S9354"/>
      <c r="T9354"/>
      <c r="U9354"/>
      <c r="V9354"/>
      <c r="W9354"/>
      <c r="X9354"/>
      <c r="Y9354"/>
      <c r="Z9354"/>
      <c r="AA9354"/>
      <c r="AB9354"/>
      <c r="AC9354"/>
      <c r="AD9354"/>
      <c r="AE9354"/>
      <c r="AF9354"/>
      <c r="AG9354"/>
      <c r="AH9354"/>
      <c r="AI9354"/>
      <c r="AJ9354"/>
      <c r="AK9354"/>
      <c r="AL9354"/>
      <c r="AM9354"/>
      <c r="AN9354"/>
      <c r="AO9354"/>
      <c r="AP9354"/>
      <c r="AQ9354"/>
      <c r="AR9354"/>
      <c r="AS9354"/>
      <c r="AT9354"/>
      <c r="AU9354"/>
      <c r="AV9354"/>
      <c r="AW9354"/>
      <c r="AX9354"/>
      <c r="AY9354"/>
      <c r="AZ9354"/>
    </row>
    <row r="9355" spans="1:52">
      <c r="A9355"/>
      <c r="B9355"/>
      <c r="C9355"/>
      <c r="D9355"/>
      <c r="E9355"/>
      <c r="F9355"/>
      <c r="G9355"/>
      <c r="H9355"/>
      <c r="I9355"/>
      <c r="J9355"/>
      <c r="K9355"/>
      <c r="L9355"/>
      <c r="M9355"/>
      <c r="N9355"/>
      <c r="O9355"/>
      <c r="P9355"/>
      <c r="Q9355"/>
      <c r="R9355"/>
      <c r="S9355"/>
      <c r="T9355"/>
      <c r="U9355"/>
      <c r="V9355"/>
      <c r="W9355"/>
      <c r="X9355"/>
      <c r="Y9355"/>
      <c r="Z9355"/>
      <c r="AA9355"/>
      <c r="AB9355"/>
      <c r="AC9355"/>
      <c r="AD9355"/>
      <c r="AE9355"/>
      <c r="AF9355"/>
      <c r="AG9355"/>
      <c r="AH9355"/>
      <c r="AI9355"/>
      <c r="AJ9355"/>
      <c r="AK9355"/>
      <c r="AL9355"/>
      <c r="AM9355"/>
      <c r="AN9355"/>
      <c r="AO9355"/>
      <c r="AP9355"/>
      <c r="AQ9355"/>
      <c r="AR9355"/>
      <c r="AS9355"/>
      <c r="AT9355"/>
      <c r="AU9355"/>
      <c r="AV9355"/>
      <c r="AW9355"/>
      <c r="AX9355"/>
      <c r="AY9355"/>
      <c r="AZ9355"/>
    </row>
    <row r="9356" spans="1:52">
      <c r="A9356"/>
      <c r="B9356"/>
      <c r="C9356"/>
      <c r="D9356"/>
      <c r="E9356"/>
      <c r="F9356"/>
      <c r="G9356"/>
      <c r="H9356"/>
      <c r="I9356"/>
      <c r="J9356"/>
      <c r="K9356"/>
      <c r="L9356"/>
      <c r="M9356"/>
      <c r="N9356"/>
      <c r="O9356"/>
      <c r="P9356"/>
      <c r="Q9356"/>
      <c r="R9356"/>
      <c r="S9356"/>
      <c r="T9356"/>
      <c r="U9356"/>
      <c r="V9356"/>
      <c r="W9356"/>
      <c r="X9356"/>
      <c r="Y9356"/>
      <c r="Z9356"/>
      <c r="AA9356"/>
      <c r="AB9356"/>
      <c r="AC9356"/>
      <c r="AD9356"/>
      <c r="AE9356"/>
      <c r="AF9356"/>
      <c r="AG9356"/>
      <c r="AH9356"/>
      <c r="AI9356"/>
      <c r="AJ9356"/>
      <c r="AK9356"/>
      <c r="AL9356"/>
      <c r="AM9356"/>
      <c r="AN9356"/>
      <c r="AO9356"/>
      <c r="AP9356"/>
      <c r="AQ9356"/>
      <c r="AR9356"/>
      <c r="AS9356"/>
      <c r="AT9356"/>
      <c r="AU9356"/>
      <c r="AV9356"/>
      <c r="AW9356"/>
      <c r="AX9356"/>
      <c r="AY9356"/>
      <c r="AZ9356"/>
    </row>
    <row r="9357" spans="1:52">
      <c r="A9357"/>
      <c r="B9357"/>
      <c r="C9357"/>
      <c r="D9357"/>
      <c r="E9357"/>
      <c r="F9357"/>
      <c r="G9357"/>
      <c r="H9357"/>
      <c r="I9357"/>
      <c r="J9357"/>
      <c r="K9357"/>
      <c r="L9357"/>
      <c r="M9357"/>
      <c r="N9357"/>
      <c r="O9357"/>
      <c r="P9357"/>
      <c r="Q9357"/>
      <c r="R9357"/>
      <c r="S9357"/>
      <c r="T9357"/>
      <c r="U9357"/>
      <c r="V9357"/>
      <c r="W9357"/>
      <c r="X9357"/>
      <c r="Y9357"/>
      <c r="Z9357"/>
      <c r="AA9357"/>
      <c r="AB9357"/>
      <c r="AC9357"/>
      <c r="AD9357"/>
      <c r="AE9357"/>
      <c r="AF9357"/>
      <c r="AG9357"/>
      <c r="AH9357"/>
      <c r="AI9357"/>
      <c r="AJ9357"/>
      <c r="AK9357"/>
      <c r="AL9357"/>
      <c r="AM9357"/>
      <c r="AN9357"/>
      <c r="AO9357"/>
      <c r="AP9357"/>
      <c r="AQ9357"/>
      <c r="AR9357"/>
      <c r="AS9357"/>
      <c r="AT9357"/>
      <c r="AU9357"/>
      <c r="AV9357"/>
      <c r="AW9357"/>
      <c r="AX9357"/>
      <c r="AY9357"/>
      <c r="AZ9357"/>
    </row>
    <row r="9358" spans="1:52">
      <c r="A9358"/>
      <c r="B9358"/>
      <c r="C9358"/>
      <c r="D9358"/>
      <c r="E9358"/>
      <c r="F9358"/>
      <c r="G9358"/>
      <c r="H9358"/>
      <c r="I9358"/>
      <c r="J9358"/>
      <c r="K9358"/>
      <c r="L9358"/>
      <c r="M9358"/>
      <c r="N9358"/>
      <c r="O9358"/>
      <c r="P9358"/>
      <c r="Q9358"/>
      <c r="R9358"/>
      <c r="S9358"/>
      <c r="T9358"/>
      <c r="U9358"/>
      <c r="V9358"/>
      <c r="W9358"/>
      <c r="X9358"/>
      <c r="Y9358"/>
      <c r="Z9358"/>
      <c r="AA9358"/>
      <c r="AB9358"/>
      <c r="AC9358"/>
      <c r="AD9358"/>
      <c r="AE9358"/>
      <c r="AF9358"/>
      <c r="AG9358"/>
      <c r="AH9358"/>
      <c r="AI9358"/>
      <c r="AJ9358"/>
      <c r="AK9358"/>
      <c r="AL9358"/>
      <c r="AM9358"/>
      <c r="AN9358"/>
      <c r="AO9358"/>
      <c r="AP9358"/>
      <c r="AQ9358"/>
      <c r="AR9358"/>
      <c r="AS9358"/>
      <c r="AT9358"/>
      <c r="AU9358"/>
      <c r="AV9358"/>
      <c r="AW9358"/>
      <c r="AX9358"/>
      <c r="AY9358"/>
      <c r="AZ9358"/>
    </row>
    <row r="9359" spans="1:52">
      <c r="A9359"/>
      <c r="B9359"/>
      <c r="C9359"/>
      <c r="D9359"/>
      <c r="E9359"/>
      <c r="F9359"/>
      <c r="G9359"/>
      <c r="H9359"/>
      <c r="I9359"/>
      <c r="J9359"/>
      <c r="K9359"/>
      <c r="L9359"/>
      <c r="M9359"/>
      <c r="N9359"/>
      <c r="O9359"/>
      <c r="P9359"/>
      <c r="Q9359"/>
      <c r="R9359"/>
      <c r="S9359"/>
      <c r="T9359"/>
      <c r="U9359"/>
      <c r="V9359"/>
      <c r="W9359"/>
      <c r="X9359"/>
      <c r="Y9359"/>
      <c r="Z9359"/>
      <c r="AA9359"/>
      <c r="AB9359"/>
      <c r="AC9359"/>
      <c r="AD9359"/>
      <c r="AE9359"/>
      <c r="AF9359"/>
      <c r="AG9359"/>
      <c r="AH9359"/>
      <c r="AI9359"/>
      <c r="AJ9359"/>
      <c r="AK9359"/>
      <c r="AL9359"/>
      <c r="AM9359"/>
      <c r="AN9359"/>
      <c r="AO9359"/>
      <c r="AP9359"/>
      <c r="AQ9359"/>
      <c r="AR9359"/>
      <c r="AS9359"/>
      <c r="AT9359"/>
      <c r="AU9359"/>
      <c r="AV9359"/>
      <c r="AW9359"/>
      <c r="AX9359"/>
      <c r="AY9359"/>
      <c r="AZ9359"/>
    </row>
    <row r="9360" spans="1:52">
      <c r="A9360"/>
      <c r="B9360"/>
      <c r="C9360"/>
      <c r="D9360"/>
      <c r="E9360"/>
      <c r="F9360"/>
      <c r="G9360"/>
      <c r="H9360"/>
      <c r="I9360"/>
      <c r="J9360"/>
      <c r="K9360"/>
      <c r="L9360"/>
      <c r="M9360"/>
      <c r="N9360"/>
      <c r="O9360"/>
      <c r="P9360"/>
      <c r="Q9360"/>
      <c r="R9360"/>
      <c r="S9360"/>
      <c r="T9360"/>
      <c r="U9360"/>
      <c r="V9360"/>
      <c r="W9360"/>
      <c r="X9360"/>
      <c r="Y9360"/>
      <c r="Z9360"/>
      <c r="AA9360"/>
      <c r="AB9360"/>
      <c r="AC9360"/>
      <c r="AD9360"/>
      <c r="AE9360"/>
      <c r="AF9360"/>
      <c r="AG9360"/>
      <c r="AH9360"/>
      <c r="AI9360"/>
      <c r="AJ9360"/>
      <c r="AK9360"/>
      <c r="AL9360"/>
      <c r="AM9360"/>
      <c r="AN9360"/>
      <c r="AO9360"/>
      <c r="AP9360"/>
      <c r="AQ9360"/>
      <c r="AR9360"/>
      <c r="AS9360"/>
      <c r="AT9360"/>
      <c r="AU9360"/>
      <c r="AV9360"/>
      <c r="AW9360"/>
      <c r="AX9360"/>
      <c r="AY9360"/>
      <c r="AZ9360"/>
    </row>
    <row r="9361" spans="1:52">
      <c r="A9361"/>
      <c r="B9361"/>
      <c r="C9361"/>
      <c r="D9361"/>
      <c r="E9361"/>
      <c r="F9361"/>
      <c r="G9361"/>
      <c r="H9361"/>
      <c r="I9361"/>
      <c r="J9361"/>
      <c r="K9361"/>
      <c r="L9361"/>
      <c r="M9361"/>
      <c r="N9361"/>
      <c r="O9361"/>
      <c r="P9361"/>
      <c r="Q9361"/>
      <c r="R9361"/>
      <c r="S9361"/>
      <c r="T9361"/>
      <c r="U9361"/>
      <c r="V9361"/>
      <c r="W9361"/>
      <c r="X9361"/>
      <c r="Y9361"/>
      <c r="Z9361"/>
      <c r="AA9361"/>
      <c r="AB9361"/>
      <c r="AC9361"/>
      <c r="AD9361"/>
      <c r="AE9361"/>
      <c r="AF9361"/>
      <c r="AG9361"/>
      <c r="AH9361"/>
      <c r="AI9361"/>
      <c r="AJ9361"/>
      <c r="AK9361"/>
      <c r="AL9361"/>
      <c r="AM9361"/>
      <c r="AN9361"/>
      <c r="AO9361"/>
      <c r="AP9361"/>
      <c r="AQ9361"/>
      <c r="AR9361"/>
      <c r="AS9361"/>
      <c r="AT9361"/>
      <c r="AU9361"/>
      <c r="AV9361"/>
      <c r="AW9361"/>
      <c r="AX9361"/>
      <c r="AY9361"/>
      <c r="AZ9361"/>
    </row>
    <row r="9362" spans="1:52">
      <c r="A9362"/>
      <c r="B9362"/>
      <c r="C9362"/>
      <c r="D9362"/>
      <c r="E9362"/>
      <c r="F9362"/>
      <c r="G9362"/>
      <c r="H9362"/>
      <c r="I9362"/>
      <c r="J9362"/>
      <c r="K9362"/>
      <c r="L9362"/>
      <c r="M9362"/>
      <c r="N9362"/>
      <c r="O9362"/>
      <c r="P9362"/>
      <c r="Q9362"/>
      <c r="R9362"/>
      <c r="S9362"/>
      <c r="T9362"/>
      <c r="U9362"/>
      <c r="V9362"/>
      <c r="W9362"/>
      <c r="X9362"/>
      <c r="Y9362"/>
      <c r="Z9362"/>
      <c r="AA9362"/>
      <c r="AB9362"/>
      <c r="AC9362"/>
      <c r="AD9362"/>
      <c r="AE9362"/>
      <c r="AF9362"/>
      <c r="AG9362"/>
      <c r="AH9362"/>
      <c r="AI9362"/>
      <c r="AJ9362"/>
      <c r="AK9362"/>
      <c r="AL9362"/>
      <c r="AM9362"/>
      <c r="AN9362"/>
      <c r="AO9362"/>
      <c r="AP9362"/>
      <c r="AQ9362"/>
      <c r="AR9362"/>
      <c r="AS9362"/>
      <c r="AT9362"/>
      <c r="AU9362"/>
      <c r="AV9362"/>
      <c r="AW9362"/>
      <c r="AX9362"/>
      <c r="AY9362"/>
      <c r="AZ9362"/>
    </row>
    <row r="9363" spans="1:52">
      <c r="A9363"/>
      <c r="B9363"/>
      <c r="C9363"/>
      <c r="D9363"/>
      <c r="E9363"/>
      <c r="F9363"/>
      <c r="G9363"/>
      <c r="H9363"/>
      <c r="I9363"/>
      <c r="J9363"/>
      <c r="K9363"/>
      <c r="L9363"/>
      <c r="M9363"/>
      <c r="N9363"/>
      <c r="O9363"/>
      <c r="P9363"/>
      <c r="Q9363"/>
      <c r="R9363"/>
      <c r="S9363"/>
      <c r="T9363"/>
      <c r="U9363"/>
      <c r="V9363"/>
      <c r="W9363"/>
      <c r="X9363"/>
      <c r="Y9363"/>
      <c r="Z9363"/>
      <c r="AA9363"/>
      <c r="AB9363"/>
      <c r="AC9363"/>
      <c r="AD9363"/>
      <c r="AE9363"/>
      <c r="AF9363"/>
      <c r="AG9363"/>
      <c r="AH9363"/>
      <c r="AI9363"/>
      <c r="AJ9363"/>
      <c r="AK9363"/>
      <c r="AL9363"/>
      <c r="AM9363"/>
      <c r="AN9363"/>
      <c r="AO9363"/>
      <c r="AP9363"/>
      <c r="AQ9363"/>
      <c r="AR9363"/>
      <c r="AS9363"/>
      <c r="AT9363"/>
      <c r="AU9363"/>
      <c r="AV9363"/>
      <c r="AW9363"/>
      <c r="AX9363"/>
      <c r="AY9363"/>
      <c r="AZ9363"/>
    </row>
    <row r="9364" spans="1:52">
      <c r="A9364"/>
      <c r="B9364"/>
      <c r="C9364"/>
      <c r="D9364"/>
      <c r="E9364"/>
      <c r="F9364"/>
      <c r="G9364"/>
      <c r="H9364"/>
      <c r="I9364"/>
      <c r="J9364"/>
      <c r="K9364"/>
      <c r="L9364"/>
      <c r="M9364"/>
      <c r="N9364"/>
      <c r="O9364"/>
      <c r="P9364"/>
      <c r="Q9364"/>
      <c r="R9364"/>
      <c r="S9364"/>
      <c r="T9364"/>
      <c r="U9364"/>
      <c r="V9364"/>
      <c r="W9364"/>
      <c r="X9364"/>
      <c r="Y9364"/>
      <c r="Z9364"/>
      <c r="AA9364"/>
      <c r="AB9364"/>
      <c r="AC9364"/>
      <c r="AD9364"/>
      <c r="AE9364"/>
      <c r="AF9364"/>
      <c r="AG9364"/>
      <c r="AH9364"/>
      <c r="AI9364"/>
      <c r="AJ9364"/>
      <c r="AK9364"/>
      <c r="AL9364"/>
      <c r="AM9364"/>
      <c r="AN9364"/>
      <c r="AO9364"/>
      <c r="AP9364"/>
      <c r="AQ9364"/>
      <c r="AR9364"/>
      <c r="AS9364"/>
      <c r="AT9364"/>
      <c r="AU9364"/>
      <c r="AV9364"/>
      <c r="AW9364"/>
      <c r="AX9364"/>
      <c r="AY9364"/>
      <c r="AZ9364"/>
    </row>
    <row r="9365" spans="1:52">
      <c r="A9365"/>
      <c r="B9365"/>
      <c r="C9365"/>
      <c r="D9365"/>
      <c r="E9365"/>
      <c r="F9365"/>
      <c r="G9365"/>
      <c r="H9365"/>
      <c r="I9365"/>
      <c r="J9365"/>
      <c r="K9365"/>
      <c r="L9365"/>
      <c r="M9365"/>
      <c r="N9365"/>
      <c r="O9365"/>
      <c r="P9365"/>
      <c r="Q9365"/>
      <c r="R9365"/>
      <c r="S9365"/>
      <c r="T9365"/>
      <c r="U9365"/>
      <c r="V9365"/>
      <c r="W9365"/>
      <c r="X9365"/>
      <c r="Y9365"/>
      <c r="Z9365"/>
      <c r="AA9365"/>
      <c r="AB9365"/>
      <c r="AC9365"/>
      <c r="AD9365"/>
      <c r="AE9365"/>
      <c r="AF9365"/>
      <c r="AG9365"/>
      <c r="AH9365"/>
      <c r="AI9365"/>
      <c r="AJ9365"/>
      <c r="AK9365"/>
      <c r="AL9365"/>
      <c r="AM9365"/>
      <c r="AN9365"/>
      <c r="AO9365"/>
      <c r="AP9365"/>
      <c r="AQ9365"/>
      <c r="AR9365"/>
      <c r="AS9365"/>
      <c r="AT9365"/>
      <c r="AU9365"/>
      <c r="AV9365"/>
      <c r="AW9365"/>
      <c r="AX9365"/>
      <c r="AY9365"/>
      <c r="AZ9365"/>
    </row>
    <row r="9366" spans="1:52">
      <c r="A9366"/>
      <c r="B9366"/>
      <c r="C9366"/>
      <c r="D9366"/>
      <c r="E9366"/>
      <c r="F9366"/>
      <c r="G9366"/>
      <c r="H9366"/>
      <c r="I9366"/>
      <c r="J9366"/>
      <c r="K9366"/>
      <c r="L9366"/>
      <c r="M9366"/>
      <c r="N9366"/>
      <c r="O9366"/>
      <c r="P9366"/>
      <c r="Q9366"/>
      <c r="R9366"/>
      <c r="S9366"/>
      <c r="T9366"/>
      <c r="U9366"/>
      <c r="V9366"/>
      <c r="W9366"/>
      <c r="X9366"/>
      <c r="Y9366"/>
      <c r="Z9366"/>
      <c r="AA9366"/>
      <c r="AB9366"/>
      <c r="AC9366"/>
      <c r="AD9366"/>
      <c r="AE9366"/>
      <c r="AF9366"/>
      <c r="AG9366"/>
      <c r="AH9366"/>
      <c r="AI9366"/>
      <c r="AJ9366"/>
      <c r="AK9366"/>
      <c r="AL9366"/>
      <c r="AM9366"/>
      <c r="AN9366"/>
      <c r="AO9366"/>
      <c r="AP9366"/>
      <c r="AQ9366"/>
      <c r="AR9366"/>
      <c r="AS9366"/>
      <c r="AT9366"/>
      <c r="AU9366"/>
      <c r="AV9366"/>
      <c r="AW9366"/>
      <c r="AX9366"/>
      <c r="AY9366"/>
      <c r="AZ9366"/>
    </row>
    <row r="9367" spans="1:52">
      <c r="A9367"/>
      <c r="B9367"/>
      <c r="C9367"/>
      <c r="D9367"/>
      <c r="E9367"/>
      <c r="F9367"/>
      <c r="G9367"/>
      <c r="H9367"/>
      <c r="I9367"/>
      <c r="J9367"/>
      <c r="K9367"/>
      <c r="L9367"/>
      <c r="M9367"/>
      <c r="N9367"/>
      <c r="O9367"/>
      <c r="P9367"/>
      <c r="Q9367"/>
      <c r="R9367"/>
      <c r="S9367"/>
      <c r="T9367"/>
      <c r="U9367"/>
      <c r="V9367"/>
      <c r="W9367"/>
      <c r="X9367"/>
      <c r="Y9367"/>
      <c r="Z9367"/>
      <c r="AA9367"/>
      <c r="AB9367"/>
      <c r="AC9367"/>
      <c r="AD9367"/>
      <c r="AE9367"/>
      <c r="AF9367"/>
      <c r="AG9367"/>
      <c r="AH9367"/>
      <c r="AI9367"/>
      <c r="AJ9367"/>
      <c r="AK9367"/>
      <c r="AL9367"/>
      <c r="AM9367"/>
      <c r="AN9367"/>
      <c r="AO9367"/>
      <c r="AP9367"/>
      <c r="AQ9367"/>
      <c r="AR9367"/>
      <c r="AS9367"/>
      <c r="AT9367"/>
      <c r="AU9367"/>
      <c r="AV9367"/>
      <c r="AW9367"/>
      <c r="AX9367"/>
      <c r="AY9367"/>
      <c r="AZ9367"/>
    </row>
    <row r="9368" spans="1:52">
      <c r="A9368"/>
      <c r="B9368"/>
      <c r="C9368"/>
      <c r="D9368"/>
      <c r="E9368"/>
      <c r="F9368"/>
      <c r="G9368"/>
      <c r="H9368"/>
      <c r="I9368"/>
      <c r="J9368"/>
      <c r="K9368"/>
      <c r="L9368"/>
      <c r="M9368"/>
      <c r="N9368"/>
      <c r="O9368"/>
      <c r="P9368"/>
      <c r="Q9368"/>
      <c r="R9368"/>
      <c r="S9368"/>
      <c r="T9368"/>
      <c r="U9368"/>
      <c r="V9368"/>
      <c r="W9368"/>
      <c r="X9368"/>
      <c r="Y9368"/>
      <c r="Z9368"/>
      <c r="AA9368"/>
      <c r="AB9368"/>
      <c r="AC9368"/>
      <c r="AD9368"/>
      <c r="AE9368"/>
      <c r="AF9368"/>
      <c r="AG9368"/>
      <c r="AH9368"/>
      <c r="AI9368"/>
      <c r="AJ9368"/>
      <c r="AK9368"/>
      <c r="AL9368"/>
      <c r="AM9368"/>
      <c r="AN9368"/>
      <c r="AO9368"/>
      <c r="AP9368"/>
      <c r="AQ9368"/>
      <c r="AR9368"/>
      <c r="AS9368"/>
      <c r="AT9368"/>
      <c r="AU9368"/>
      <c r="AV9368"/>
      <c r="AW9368"/>
      <c r="AX9368"/>
      <c r="AY9368"/>
      <c r="AZ9368"/>
    </row>
    <row r="9369" spans="1:52">
      <c r="A9369"/>
      <c r="B9369"/>
      <c r="C9369"/>
      <c r="D9369"/>
      <c r="E9369"/>
      <c r="F9369"/>
      <c r="G9369"/>
      <c r="H9369"/>
      <c r="I9369"/>
      <c r="J9369"/>
      <c r="K9369"/>
      <c r="L9369"/>
      <c r="M9369"/>
      <c r="N9369"/>
      <c r="O9369"/>
      <c r="P9369"/>
      <c r="Q9369"/>
      <c r="R9369"/>
      <c r="S9369"/>
      <c r="T9369"/>
      <c r="U9369"/>
      <c r="V9369"/>
      <c r="W9369"/>
      <c r="X9369"/>
      <c r="Y9369"/>
      <c r="Z9369"/>
      <c r="AA9369"/>
      <c r="AB9369"/>
      <c r="AC9369"/>
      <c r="AD9369"/>
      <c r="AE9369"/>
      <c r="AF9369"/>
      <c r="AG9369"/>
      <c r="AH9369"/>
      <c r="AI9369"/>
      <c r="AJ9369"/>
      <c r="AK9369"/>
      <c r="AL9369"/>
      <c r="AM9369"/>
      <c r="AN9369"/>
      <c r="AO9369"/>
      <c r="AP9369"/>
      <c r="AQ9369"/>
      <c r="AR9369"/>
      <c r="AS9369"/>
      <c r="AT9369"/>
      <c r="AU9369"/>
      <c r="AV9369"/>
      <c r="AW9369"/>
      <c r="AX9369"/>
      <c r="AY9369"/>
      <c r="AZ9369"/>
    </row>
    <row r="9370" spans="1:52">
      <c r="A9370"/>
      <c r="B9370"/>
      <c r="C9370"/>
      <c r="D9370"/>
      <c r="E9370"/>
      <c r="F9370"/>
      <c r="G9370"/>
      <c r="H9370"/>
      <c r="I9370"/>
      <c r="J9370"/>
      <c r="K9370"/>
      <c r="L9370"/>
      <c r="M9370"/>
      <c r="N9370"/>
      <c r="O9370"/>
      <c r="P9370"/>
      <c r="Q9370"/>
      <c r="R9370"/>
      <c r="S9370"/>
      <c r="T9370"/>
      <c r="U9370"/>
      <c r="V9370"/>
      <c r="W9370"/>
      <c r="X9370"/>
      <c r="Y9370"/>
      <c r="Z9370"/>
      <c r="AA9370"/>
      <c r="AB9370"/>
      <c r="AC9370"/>
      <c r="AD9370"/>
      <c r="AE9370"/>
      <c r="AF9370"/>
      <c r="AG9370"/>
      <c r="AH9370"/>
      <c r="AI9370"/>
      <c r="AJ9370"/>
      <c r="AK9370"/>
      <c r="AL9370"/>
      <c r="AM9370"/>
      <c r="AN9370"/>
      <c r="AO9370"/>
      <c r="AP9370"/>
      <c r="AQ9370"/>
      <c r="AR9370"/>
      <c r="AS9370"/>
      <c r="AT9370"/>
      <c r="AU9370"/>
      <c r="AV9370"/>
      <c r="AW9370"/>
      <c r="AX9370"/>
      <c r="AY9370"/>
      <c r="AZ9370"/>
    </row>
    <row r="9371" spans="1:52">
      <c r="A9371"/>
      <c r="B9371"/>
      <c r="C9371"/>
      <c r="D9371"/>
      <c r="E9371"/>
      <c r="F9371"/>
      <c r="G9371"/>
      <c r="H9371"/>
      <c r="I9371"/>
      <c r="J9371"/>
      <c r="K9371"/>
      <c r="L9371"/>
      <c r="M9371"/>
      <c r="N9371"/>
      <c r="O9371"/>
      <c r="P9371"/>
      <c r="Q9371"/>
      <c r="R9371"/>
      <c r="S9371"/>
      <c r="T9371"/>
      <c r="U9371"/>
      <c r="V9371"/>
      <c r="W9371"/>
      <c r="X9371"/>
      <c r="Y9371"/>
      <c r="Z9371"/>
      <c r="AA9371"/>
      <c r="AB9371"/>
      <c r="AC9371"/>
      <c r="AD9371"/>
      <c r="AE9371"/>
      <c r="AF9371"/>
      <c r="AG9371"/>
      <c r="AH9371"/>
      <c r="AI9371"/>
      <c r="AJ9371"/>
      <c r="AK9371"/>
      <c r="AL9371"/>
      <c r="AM9371"/>
      <c r="AN9371"/>
      <c r="AO9371"/>
      <c r="AP9371"/>
      <c r="AQ9371"/>
      <c r="AR9371"/>
      <c r="AS9371"/>
      <c r="AT9371"/>
      <c r="AU9371"/>
      <c r="AV9371"/>
      <c r="AW9371"/>
      <c r="AX9371"/>
      <c r="AY9371"/>
      <c r="AZ9371"/>
    </row>
    <row r="9372" spans="1:52">
      <c r="A9372"/>
      <c r="B9372"/>
      <c r="C9372"/>
      <c r="D9372"/>
      <c r="E9372"/>
      <c r="F9372"/>
      <c r="G9372"/>
      <c r="H9372"/>
      <c r="I9372"/>
      <c r="J9372"/>
      <c r="K9372"/>
      <c r="L9372"/>
      <c r="M9372"/>
      <c r="N9372"/>
      <c r="O9372"/>
      <c r="P9372"/>
      <c r="Q9372"/>
      <c r="R9372"/>
      <c r="S9372"/>
      <c r="T9372"/>
      <c r="U9372"/>
      <c r="V9372"/>
      <c r="W9372"/>
      <c r="X9372"/>
      <c r="Y9372"/>
      <c r="Z9372"/>
      <c r="AA9372"/>
      <c r="AB9372"/>
      <c r="AC9372"/>
      <c r="AD9372"/>
      <c r="AE9372"/>
      <c r="AF9372"/>
      <c r="AG9372"/>
      <c r="AH9372"/>
      <c r="AI9372"/>
      <c r="AJ9372"/>
      <c r="AK9372"/>
      <c r="AL9372"/>
      <c r="AM9372"/>
      <c r="AN9372"/>
      <c r="AO9372"/>
      <c r="AP9372"/>
      <c r="AQ9372"/>
      <c r="AR9372"/>
      <c r="AS9372"/>
      <c r="AT9372"/>
      <c r="AU9372"/>
      <c r="AV9372"/>
      <c r="AW9372"/>
      <c r="AX9372"/>
      <c r="AY9372"/>
      <c r="AZ9372"/>
    </row>
    <row r="9373" spans="1:52">
      <c r="A9373"/>
      <c r="B9373"/>
      <c r="C9373"/>
      <c r="D9373"/>
      <c r="E9373"/>
      <c r="F9373"/>
      <c r="G9373"/>
      <c r="H9373"/>
      <c r="I9373"/>
      <c r="J9373"/>
      <c r="K9373"/>
      <c r="L9373"/>
      <c r="M9373"/>
      <c r="N9373"/>
      <c r="O9373"/>
      <c r="P9373"/>
      <c r="Q9373"/>
      <c r="R9373"/>
      <c r="S9373"/>
      <c r="T9373"/>
      <c r="U9373"/>
      <c r="V9373"/>
      <c r="W9373"/>
      <c r="X9373"/>
      <c r="Y9373"/>
      <c r="Z9373"/>
      <c r="AA9373"/>
      <c r="AB9373"/>
      <c r="AC9373"/>
      <c r="AD9373"/>
      <c r="AE9373"/>
      <c r="AF9373"/>
      <c r="AG9373"/>
      <c r="AH9373"/>
      <c r="AI9373"/>
      <c r="AJ9373"/>
      <c r="AK9373"/>
      <c r="AL9373"/>
      <c r="AM9373"/>
      <c r="AN9373"/>
      <c r="AO9373"/>
      <c r="AP9373"/>
      <c r="AQ9373"/>
      <c r="AR9373"/>
      <c r="AS9373"/>
      <c r="AT9373"/>
      <c r="AU9373"/>
      <c r="AV9373"/>
      <c r="AW9373"/>
      <c r="AX9373"/>
      <c r="AY9373"/>
      <c r="AZ9373"/>
    </row>
    <row r="9374" spans="1:52">
      <c r="A9374"/>
      <c r="B9374"/>
      <c r="C9374"/>
      <c r="D9374"/>
      <c r="E9374"/>
      <c r="F9374"/>
      <c r="G9374"/>
      <c r="H9374"/>
      <c r="I9374"/>
      <c r="J9374"/>
      <c r="K9374"/>
      <c r="L9374"/>
      <c r="M9374"/>
      <c r="N9374"/>
      <c r="O9374"/>
      <c r="P9374"/>
      <c r="Q9374"/>
      <c r="R9374"/>
      <c r="S9374"/>
      <c r="T9374"/>
      <c r="U9374"/>
      <c r="V9374"/>
      <c r="W9374"/>
      <c r="X9374"/>
      <c r="Y9374"/>
      <c r="Z9374"/>
      <c r="AA9374"/>
      <c r="AB9374"/>
      <c r="AC9374"/>
      <c r="AD9374"/>
      <c r="AE9374"/>
      <c r="AF9374"/>
      <c r="AG9374"/>
      <c r="AH9374"/>
      <c r="AI9374"/>
      <c r="AJ9374"/>
      <c r="AK9374"/>
      <c r="AL9374"/>
      <c r="AM9374"/>
      <c r="AN9374"/>
      <c r="AO9374"/>
      <c r="AP9374"/>
      <c r="AQ9374"/>
      <c r="AR9374"/>
      <c r="AS9374"/>
      <c r="AT9374"/>
      <c r="AU9374"/>
      <c r="AV9374"/>
      <c r="AW9374"/>
      <c r="AX9374"/>
      <c r="AY9374"/>
      <c r="AZ9374"/>
    </row>
    <row r="9375" spans="1:52">
      <c r="A9375"/>
      <c r="B9375"/>
      <c r="C9375"/>
      <c r="D9375"/>
      <c r="E9375"/>
      <c r="F9375"/>
      <c r="G9375"/>
      <c r="H9375"/>
      <c r="I9375"/>
      <c r="J9375"/>
      <c r="K9375"/>
      <c r="L9375"/>
      <c r="M9375"/>
      <c r="N9375"/>
      <c r="O9375"/>
      <c r="P9375"/>
      <c r="Q9375"/>
      <c r="R9375"/>
      <c r="S9375"/>
      <c r="T9375"/>
      <c r="U9375"/>
      <c r="V9375"/>
      <c r="W9375"/>
      <c r="X9375"/>
      <c r="Y9375"/>
      <c r="Z9375"/>
      <c r="AA9375"/>
      <c r="AB9375"/>
      <c r="AC9375"/>
      <c r="AD9375"/>
      <c r="AE9375"/>
      <c r="AF9375"/>
      <c r="AG9375"/>
      <c r="AH9375"/>
      <c r="AI9375"/>
      <c r="AJ9375"/>
      <c r="AK9375"/>
      <c r="AL9375"/>
      <c r="AM9375"/>
      <c r="AN9375"/>
      <c r="AO9375"/>
      <c r="AP9375"/>
      <c r="AQ9375"/>
      <c r="AR9375"/>
      <c r="AS9375"/>
      <c r="AT9375"/>
      <c r="AU9375"/>
      <c r="AV9375"/>
      <c r="AW9375"/>
      <c r="AX9375"/>
      <c r="AY9375"/>
      <c r="AZ9375"/>
    </row>
    <row r="9376" spans="1:52">
      <c r="A9376"/>
      <c r="B9376"/>
      <c r="C9376"/>
      <c r="D9376"/>
      <c r="E9376"/>
      <c r="F9376"/>
      <c r="G9376"/>
      <c r="H9376"/>
      <c r="I9376"/>
      <c r="J9376"/>
      <c r="K9376"/>
      <c r="L9376"/>
      <c r="M9376"/>
      <c r="N9376"/>
      <c r="O9376"/>
      <c r="P9376"/>
      <c r="Q9376"/>
      <c r="R9376"/>
      <c r="S9376"/>
      <c r="T9376"/>
      <c r="U9376"/>
      <c r="V9376"/>
      <c r="W9376"/>
      <c r="X9376"/>
      <c r="Y9376"/>
      <c r="Z9376"/>
      <c r="AA9376"/>
      <c r="AB9376"/>
      <c r="AC9376"/>
      <c r="AD9376"/>
      <c r="AE9376"/>
      <c r="AF9376"/>
      <c r="AG9376"/>
      <c r="AH9376"/>
      <c r="AI9376"/>
      <c r="AJ9376"/>
      <c r="AK9376"/>
      <c r="AL9376"/>
      <c r="AM9376"/>
      <c r="AN9376"/>
      <c r="AO9376"/>
      <c r="AP9376"/>
      <c r="AQ9376"/>
      <c r="AR9376"/>
      <c r="AS9376"/>
      <c r="AT9376"/>
      <c r="AU9376"/>
      <c r="AV9376"/>
      <c r="AW9376"/>
      <c r="AX9376"/>
      <c r="AY9376"/>
      <c r="AZ9376"/>
    </row>
    <row r="9377" spans="1:52">
      <c r="A9377"/>
      <c r="B9377"/>
      <c r="C9377"/>
      <c r="D9377"/>
      <c r="E9377"/>
      <c r="F9377"/>
      <c r="G9377"/>
      <c r="H9377"/>
      <c r="I9377"/>
      <c r="J9377"/>
      <c r="K9377"/>
      <c r="L9377"/>
      <c r="M9377"/>
      <c r="N9377"/>
      <c r="O9377"/>
      <c r="P9377"/>
      <c r="Q9377"/>
      <c r="R9377"/>
      <c r="S9377"/>
      <c r="T9377"/>
      <c r="U9377"/>
      <c r="V9377"/>
      <c r="W9377"/>
      <c r="X9377"/>
      <c r="Y9377"/>
      <c r="Z9377"/>
      <c r="AA9377"/>
      <c r="AB9377"/>
      <c r="AC9377"/>
      <c r="AD9377"/>
      <c r="AE9377"/>
      <c r="AF9377"/>
      <c r="AG9377"/>
      <c r="AH9377"/>
      <c r="AI9377"/>
      <c r="AJ9377"/>
      <c r="AK9377"/>
      <c r="AL9377"/>
      <c r="AM9377"/>
      <c r="AN9377"/>
      <c r="AO9377"/>
      <c r="AP9377"/>
      <c r="AQ9377"/>
      <c r="AR9377"/>
      <c r="AS9377"/>
      <c r="AT9377"/>
      <c r="AU9377"/>
      <c r="AV9377"/>
      <c r="AW9377"/>
      <c r="AX9377"/>
      <c r="AY9377"/>
      <c r="AZ9377"/>
    </row>
    <row r="9378" spans="1:52">
      <c r="A9378"/>
      <c r="B9378"/>
      <c r="C9378"/>
      <c r="D9378"/>
      <c r="E9378"/>
      <c r="F9378"/>
      <c r="G9378"/>
      <c r="H9378"/>
      <c r="I9378"/>
      <c r="J9378"/>
      <c r="K9378"/>
      <c r="L9378"/>
      <c r="M9378"/>
      <c r="N9378"/>
      <c r="O9378"/>
      <c r="P9378"/>
      <c r="Q9378"/>
      <c r="R9378"/>
      <c r="S9378"/>
      <c r="T9378"/>
      <c r="U9378"/>
      <c r="V9378"/>
      <c r="W9378"/>
      <c r="X9378"/>
      <c r="Y9378"/>
      <c r="Z9378"/>
      <c r="AA9378"/>
      <c r="AB9378"/>
      <c r="AC9378"/>
      <c r="AD9378"/>
      <c r="AE9378"/>
      <c r="AF9378"/>
      <c r="AG9378"/>
      <c r="AH9378"/>
      <c r="AI9378"/>
      <c r="AJ9378"/>
      <c r="AK9378"/>
      <c r="AL9378"/>
      <c r="AM9378"/>
      <c r="AN9378"/>
      <c r="AO9378"/>
      <c r="AP9378"/>
      <c r="AQ9378"/>
      <c r="AR9378"/>
      <c r="AS9378"/>
      <c r="AT9378"/>
      <c r="AU9378"/>
      <c r="AV9378"/>
      <c r="AW9378"/>
      <c r="AX9378"/>
      <c r="AY9378"/>
      <c r="AZ9378"/>
    </row>
    <row r="9379" spans="1:52">
      <c r="A9379"/>
      <c r="B9379"/>
      <c r="C9379"/>
      <c r="D9379"/>
      <c r="E9379"/>
      <c r="F9379"/>
      <c r="G9379"/>
      <c r="H9379"/>
      <c r="I9379"/>
      <c r="J9379"/>
      <c r="K9379"/>
      <c r="L9379"/>
      <c r="M9379"/>
      <c r="N9379"/>
      <c r="O9379"/>
      <c r="P9379"/>
      <c r="Q9379"/>
      <c r="R9379"/>
      <c r="S9379"/>
      <c r="T9379"/>
      <c r="U9379"/>
      <c r="V9379"/>
      <c r="W9379"/>
      <c r="X9379"/>
      <c r="Y9379"/>
      <c r="Z9379"/>
      <c r="AA9379"/>
      <c r="AB9379"/>
      <c r="AC9379"/>
      <c r="AD9379"/>
      <c r="AE9379"/>
      <c r="AF9379"/>
      <c r="AG9379"/>
      <c r="AH9379"/>
      <c r="AI9379"/>
      <c r="AJ9379"/>
      <c r="AK9379"/>
      <c r="AL9379"/>
      <c r="AM9379"/>
      <c r="AN9379"/>
      <c r="AO9379"/>
      <c r="AP9379"/>
      <c r="AQ9379"/>
      <c r="AR9379"/>
      <c r="AS9379"/>
      <c r="AT9379"/>
      <c r="AU9379"/>
      <c r="AV9379"/>
      <c r="AW9379"/>
      <c r="AX9379"/>
      <c r="AY9379"/>
      <c r="AZ9379"/>
    </row>
    <row r="9380" spans="1:52">
      <c r="A9380"/>
      <c r="B9380"/>
      <c r="C9380"/>
      <c r="D9380"/>
      <c r="E9380"/>
      <c r="F9380"/>
      <c r="G9380"/>
      <c r="H9380"/>
      <c r="I9380"/>
      <c r="J9380"/>
      <c r="K9380"/>
      <c r="L9380"/>
      <c r="M9380"/>
      <c r="N9380"/>
      <c r="O9380"/>
      <c r="P9380"/>
      <c r="Q9380"/>
      <c r="R9380"/>
      <c r="S9380"/>
      <c r="T9380"/>
      <c r="U9380"/>
      <c r="V9380"/>
      <c r="W9380"/>
      <c r="X9380"/>
      <c r="Y9380"/>
      <c r="Z9380"/>
      <c r="AA9380"/>
      <c r="AB9380"/>
      <c r="AC9380"/>
      <c r="AD9380"/>
      <c r="AE9380"/>
      <c r="AF9380"/>
      <c r="AG9380"/>
      <c r="AH9380"/>
      <c r="AI9380"/>
      <c r="AJ9380"/>
      <c r="AK9380"/>
      <c r="AL9380"/>
      <c r="AM9380"/>
      <c r="AN9380"/>
      <c r="AO9380"/>
      <c r="AP9380"/>
      <c r="AQ9380"/>
      <c r="AR9380"/>
      <c r="AS9380"/>
      <c r="AT9380"/>
      <c r="AU9380"/>
      <c r="AV9380"/>
      <c r="AW9380"/>
      <c r="AX9380"/>
      <c r="AY9380"/>
      <c r="AZ9380"/>
    </row>
    <row r="9381" spans="1:52">
      <c r="A9381"/>
      <c r="B9381"/>
      <c r="C9381"/>
      <c r="D9381"/>
      <c r="E9381"/>
      <c r="F9381"/>
      <c r="G9381"/>
      <c r="H9381"/>
      <c r="I9381"/>
      <c r="J9381"/>
      <c r="K9381"/>
      <c r="L9381"/>
      <c r="M9381"/>
      <c r="N9381"/>
      <c r="O9381"/>
      <c r="P9381"/>
      <c r="Q9381"/>
      <c r="R9381"/>
      <c r="S9381"/>
      <c r="T9381"/>
      <c r="U9381"/>
      <c r="V9381"/>
      <c r="W9381"/>
      <c r="X9381"/>
      <c r="Y9381"/>
      <c r="Z9381"/>
      <c r="AA9381"/>
      <c r="AB9381"/>
      <c r="AC9381"/>
      <c r="AD9381"/>
      <c r="AE9381"/>
      <c r="AF9381"/>
      <c r="AG9381"/>
      <c r="AH9381"/>
      <c r="AI9381"/>
      <c r="AJ9381"/>
      <c r="AK9381"/>
      <c r="AL9381"/>
      <c r="AM9381"/>
      <c r="AN9381"/>
      <c r="AO9381"/>
      <c r="AP9381"/>
      <c r="AQ9381"/>
      <c r="AR9381"/>
      <c r="AS9381"/>
      <c r="AT9381"/>
      <c r="AU9381"/>
      <c r="AV9381"/>
      <c r="AW9381"/>
      <c r="AX9381"/>
      <c r="AY9381"/>
      <c r="AZ9381"/>
    </row>
    <row r="9382" spans="1:52">
      <c r="A9382"/>
      <c r="B9382"/>
      <c r="C9382"/>
      <c r="D9382"/>
      <c r="E9382"/>
      <c r="F9382"/>
      <c r="G9382"/>
      <c r="H9382"/>
      <c r="I9382"/>
      <c r="J9382"/>
      <c r="K9382"/>
      <c r="L9382"/>
      <c r="M9382"/>
      <c r="N9382"/>
      <c r="O9382"/>
      <c r="P9382"/>
      <c r="Q9382"/>
      <c r="R9382"/>
      <c r="S9382"/>
      <c r="T9382"/>
      <c r="U9382"/>
      <c r="V9382"/>
      <c r="W9382"/>
      <c r="X9382"/>
      <c r="Y9382"/>
      <c r="Z9382"/>
      <c r="AA9382"/>
      <c r="AB9382"/>
      <c r="AC9382"/>
      <c r="AD9382"/>
      <c r="AE9382"/>
      <c r="AF9382"/>
      <c r="AG9382"/>
      <c r="AH9382"/>
      <c r="AI9382"/>
      <c r="AJ9382"/>
      <c r="AK9382"/>
      <c r="AL9382"/>
      <c r="AM9382"/>
      <c r="AN9382"/>
      <c r="AO9382"/>
      <c r="AP9382"/>
      <c r="AQ9382"/>
      <c r="AR9382"/>
      <c r="AS9382"/>
      <c r="AT9382"/>
      <c r="AU9382"/>
      <c r="AV9382"/>
      <c r="AW9382"/>
      <c r="AX9382"/>
      <c r="AY9382"/>
      <c r="AZ9382"/>
    </row>
    <row r="9383" spans="1:52">
      <c r="A9383"/>
      <c r="B9383"/>
      <c r="C9383"/>
      <c r="D9383"/>
      <c r="E9383"/>
      <c r="F9383"/>
      <c r="G9383"/>
      <c r="H9383"/>
      <c r="I9383"/>
      <c r="J9383"/>
      <c r="K9383"/>
      <c r="L9383"/>
      <c r="M9383"/>
      <c r="N9383"/>
      <c r="O9383"/>
      <c r="P9383"/>
      <c r="Q9383"/>
      <c r="R9383"/>
      <c r="S9383"/>
      <c r="T9383"/>
      <c r="U9383"/>
      <c r="V9383"/>
      <c r="W9383"/>
      <c r="X9383"/>
      <c r="Y9383"/>
      <c r="Z9383"/>
      <c r="AA9383"/>
      <c r="AB9383"/>
      <c r="AC9383"/>
      <c r="AD9383"/>
      <c r="AE9383"/>
      <c r="AF9383"/>
      <c r="AG9383"/>
      <c r="AH9383"/>
      <c r="AI9383"/>
      <c r="AJ9383"/>
      <c r="AK9383"/>
      <c r="AL9383"/>
      <c r="AM9383"/>
      <c r="AN9383"/>
      <c r="AO9383"/>
      <c r="AP9383"/>
      <c r="AQ9383"/>
      <c r="AR9383"/>
      <c r="AS9383"/>
      <c r="AT9383"/>
      <c r="AU9383"/>
      <c r="AV9383"/>
      <c r="AW9383"/>
      <c r="AX9383"/>
      <c r="AY9383"/>
      <c r="AZ9383"/>
    </row>
    <row r="9384" spans="1:52">
      <c r="A9384"/>
      <c r="B9384"/>
      <c r="C9384"/>
      <c r="D9384"/>
      <c r="E9384"/>
      <c r="F9384"/>
      <c r="G9384"/>
      <c r="H9384"/>
      <c r="I9384"/>
      <c r="J9384"/>
      <c r="K9384"/>
      <c r="L9384"/>
      <c r="M9384"/>
      <c r="N9384"/>
      <c r="O9384"/>
      <c r="P9384"/>
      <c r="Q9384"/>
      <c r="R9384"/>
      <c r="S9384"/>
      <c r="T9384"/>
      <c r="U9384"/>
      <c r="V9384"/>
      <c r="W9384"/>
      <c r="X9384"/>
      <c r="Y9384"/>
      <c r="Z9384"/>
      <c r="AA9384"/>
      <c r="AB9384"/>
      <c r="AC9384"/>
      <c r="AD9384"/>
      <c r="AE9384"/>
      <c r="AF9384"/>
      <c r="AG9384"/>
      <c r="AH9384"/>
      <c r="AI9384"/>
      <c r="AJ9384"/>
      <c r="AK9384"/>
      <c r="AL9384"/>
      <c r="AM9384"/>
      <c r="AN9384"/>
      <c r="AO9384"/>
      <c r="AP9384"/>
      <c r="AQ9384"/>
      <c r="AR9384"/>
      <c r="AS9384"/>
      <c r="AT9384"/>
      <c r="AU9384"/>
      <c r="AV9384"/>
      <c r="AW9384"/>
      <c r="AX9384"/>
      <c r="AY9384"/>
      <c r="AZ9384"/>
    </row>
    <row r="9385" spans="1:52">
      <c r="A9385"/>
      <c r="B9385"/>
      <c r="C9385"/>
      <c r="D9385"/>
      <c r="E9385"/>
      <c r="F9385"/>
      <c r="G9385"/>
      <c r="H9385"/>
      <c r="I9385"/>
      <c r="J9385"/>
      <c r="K9385"/>
      <c r="L9385"/>
      <c r="M9385"/>
      <c r="N9385"/>
      <c r="O9385"/>
      <c r="P9385"/>
      <c r="Q9385"/>
      <c r="R9385"/>
      <c r="S9385"/>
      <c r="T9385"/>
      <c r="U9385"/>
      <c r="V9385"/>
      <c r="W9385"/>
      <c r="X9385"/>
      <c r="Y9385"/>
      <c r="Z9385"/>
      <c r="AA9385"/>
      <c r="AB9385"/>
      <c r="AC9385"/>
      <c r="AD9385"/>
      <c r="AE9385"/>
      <c r="AF9385"/>
      <c r="AG9385"/>
      <c r="AH9385"/>
      <c r="AI9385"/>
      <c r="AJ9385"/>
      <c r="AK9385"/>
      <c r="AL9385"/>
      <c r="AM9385"/>
      <c r="AN9385"/>
      <c r="AO9385"/>
      <c r="AP9385"/>
      <c r="AQ9385"/>
      <c r="AR9385"/>
      <c r="AS9385"/>
      <c r="AT9385"/>
      <c r="AU9385"/>
      <c r="AV9385"/>
      <c r="AW9385"/>
      <c r="AX9385"/>
      <c r="AY9385"/>
      <c r="AZ9385"/>
    </row>
    <row r="9386" spans="1:52">
      <c r="A9386"/>
      <c r="B9386"/>
      <c r="C9386"/>
      <c r="D9386"/>
      <c r="E9386"/>
      <c r="F9386"/>
      <c r="G9386"/>
      <c r="H9386"/>
      <c r="I9386"/>
      <c r="J9386"/>
      <c r="K9386"/>
      <c r="L9386"/>
      <c r="M9386"/>
      <c r="N9386"/>
      <c r="O9386"/>
      <c r="P9386"/>
      <c r="Q9386"/>
      <c r="R9386"/>
      <c r="S9386"/>
      <c r="T9386"/>
      <c r="U9386"/>
      <c r="V9386"/>
      <c r="W9386"/>
      <c r="X9386"/>
      <c r="Y9386"/>
      <c r="Z9386"/>
      <c r="AA9386"/>
      <c r="AB9386"/>
      <c r="AC9386"/>
      <c r="AD9386"/>
      <c r="AE9386"/>
      <c r="AF9386"/>
      <c r="AG9386"/>
      <c r="AH9386"/>
      <c r="AI9386"/>
      <c r="AJ9386"/>
      <c r="AK9386"/>
      <c r="AL9386"/>
      <c r="AM9386"/>
      <c r="AN9386"/>
      <c r="AO9386"/>
      <c r="AP9386"/>
      <c r="AQ9386"/>
      <c r="AR9386"/>
      <c r="AS9386"/>
      <c r="AT9386"/>
      <c r="AU9386"/>
      <c r="AV9386"/>
      <c r="AW9386"/>
      <c r="AX9386"/>
      <c r="AY9386"/>
      <c r="AZ9386"/>
    </row>
    <row r="9387" spans="1:52">
      <c r="A9387"/>
      <c r="B9387"/>
      <c r="C9387"/>
      <c r="D9387"/>
      <c r="E9387"/>
      <c r="F9387"/>
      <c r="G9387"/>
      <c r="H9387"/>
      <c r="I9387"/>
      <c r="J9387"/>
      <c r="K9387"/>
      <c r="L9387"/>
      <c r="M9387"/>
      <c r="N9387"/>
      <c r="O9387"/>
      <c r="P9387"/>
      <c r="Q9387"/>
      <c r="R9387"/>
      <c r="S9387"/>
      <c r="T9387"/>
      <c r="U9387"/>
      <c r="V9387"/>
      <c r="W9387"/>
      <c r="X9387"/>
      <c r="Y9387"/>
      <c r="Z9387"/>
      <c r="AA9387"/>
      <c r="AB9387"/>
      <c r="AC9387"/>
      <c r="AD9387"/>
      <c r="AE9387"/>
      <c r="AF9387"/>
      <c r="AG9387"/>
      <c r="AH9387"/>
      <c r="AI9387"/>
      <c r="AJ9387"/>
      <c r="AK9387"/>
      <c r="AL9387"/>
      <c r="AM9387"/>
      <c r="AN9387"/>
      <c r="AO9387"/>
      <c r="AP9387"/>
      <c r="AQ9387"/>
      <c r="AR9387"/>
      <c r="AS9387"/>
      <c r="AT9387"/>
      <c r="AU9387"/>
      <c r="AV9387"/>
      <c r="AW9387"/>
      <c r="AX9387"/>
      <c r="AY9387"/>
      <c r="AZ9387"/>
    </row>
    <row r="9388" spans="1:52">
      <c r="A9388"/>
      <c r="B9388"/>
      <c r="C9388"/>
      <c r="D9388"/>
      <c r="E9388"/>
      <c r="F9388"/>
      <c r="G9388"/>
      <c r="H9388"/>
      <c r="I9388"/>
      <c r="J9388"/>
      <c r="K9388"/>
      <c r="L9388"/>
      <c r="M9388"/>
      <c r="N9388"/>
      <c r="O9388"/>
      <c r="P9388"/>
      <c r="Q9388"/>
      <c r="R9388"/>
      <c r="S9388"/>
      <c r="T9388"/>
      <c r="U9388"/>
      <c r="V9388"/>
      <c r="W9388"/>
      <c r="X9388"/>
      <c r="Y9388"/>
      <c r="Z9388"/>
      <c r="AA9388"/>
      <c r="AB9388"/>
      <c r="AC9388"/>
      <c r="AD9388"/>
      <c r="AE9388"/>
      <c r="AF9388"/>
      <c r="AG9388"/>
      <c r="AH9388"/>
      <c r="AI9388"/>
      <c r="AJ9388"/>
      <c r="AK9388"/>
      <c r="AL9388"/>
      <c r="AM9388"/>
      <c r="AN9388"/>
      <c r="AO9388"/>
      <c r="AP9388"/>
      <c r="AQ9388"/>
      <c r="AR9388"/>
      <c r="AS9388"/>
      <c r="AT9388"/>
      <c r="AU9388"/>
      <c r="AV9388"/>
      <c r="AW9388"/>
      <c r="AX9388"/>
      <c r="AY9388"/>
      <c r="AZ9388"/>
    </row>
    <row r="9389" spans="1:52">
      <c r="A9389"/>
      <c r="B9389"/>
      <c r="C9389"/>
      <c r="D9389"/>
      <c r="E9389"/>
      <c r="F9389"/>
      <c r="G9389"/>
      <c r="H9389"/>
      <c r="I9389"/>
      <c r="J9389"/>
      <c r="K9389"/>
      <c r="L9389"/>
      <c r="M9389"/>
      <c r="N9389"/>
      <c r="O9389"/>
      <c r="P9389"/>
      <c r="Q9389"/>
      <c r="R9389"/>
      <c r="S9389"/>
      <c r="T9389"/>
      <c r="U9389"/>
      <c r="V9389"/>
      <c r="W9389"/>
      <c r="X9389"/>
      <c r="Y9389"/>
      <c r="Z9389"/>
      <c r="AA9389"/>
      <c r="AB9389"/>
      <c r="AC9389"/>
      <c r="AD9389"/>
      <c r="AE9389"/>
      <c r="AF9389"/>
      <c r="AG9389"/>
      <c r="AH9389"/>
      <c r="AI9389"/>
      <c r="AJ9389"/>
      <c r="AK9389"/>
      <c r="AL9389"/>
      <c r="AM9389"/>
      <c r="AN9389"/>
      <c r="AO9389"/>
      <c r="AP9389"/>
      <c r="AQ9389"/>
      <c r="AR9389"/>
      <c r="AS9389"/>
      <c r="AT9389"/>
      <c r="AU9389"/>
      <c r="AV9389"/>
      <c r="AW9389"/>
      <c r="AX9389"/>
      <c r="AY9389"/>
      <c r="AZ9389"/>
    </row>
    <row r="9390" spans="1:52">
      <c r="A9390"/>
      <c r="B9390"/>
      <c r="C9390"/>
      <c r="D9390"/>
      <c r="E9390"/>
      <c r="F9390"/>
      <c r="G9390"/>
      <c r="H9390"/>
      <c r="I9390"/>
      <c r="J9390"/>
      <c r="K9390"/>
      <c r="L9390"/>
      <c r="M9390"/>
      <c r="N9390"/>
      <c r="O9390"/>
      <c r="P9390"/>
      <c r="Q9390"/>
      <c r="R9390"/>
      <c r="S9390"/>
      <c r="T9390"/>
      <c r="U9390"/>
      <c r="V9390"/>
      <c r="W9390"/>
      <c r="X9390"/>
      <c r="Y9390"/>
      <c r="Z9390"/>
      <c r="AA9390"/>
      <c r="AB9390"/>
      <c r="AC9390"/>
      <c r="AD9390"/>
      <c r="AE9390"/>
      <c r="AF9390"/>
      <c r="AG9390"/>
      <c r="AH9390"/>
      <c r="AI9390"/>
      <c r="AJ9390"/>
      <c r="AK9390"/>
      <c r="AL9390"/>
      <c r="AM9390"/>
      <c r="AN9390"/>
      <c r="AO9390"/>
      <c r="AP9390"/>
      <c r="AQ9390"/>
      <c r="AR9390"/>
      <c r="AS9390"/>
      <c r="AT9390"/>
      <c r="AU9390"/>
      <c r="AV9390"/>
      <c r="AW9390"/>
      <c r="AX9390"/>
      <c r="AY9390"/>
      <c r="AZ9390"/>
    </row>
    <row r="9391" spans="1:52">
      <c r="A9391"/>
      <c r="B9391"/>
      <c r="C9391"/>
      <c r="D9391"/>
      <c r="E9391"/>
      <c r="F9391"/>
      <c r="G9391"/>
      <c r="H9391"/>
      <c r="I9391"/>
      <c r="J9391"/>
      <c r="K9391"/>
      <c r="L9391"/>
      <c r="M9391"/>
      <c r="N9391"/>
      <c r="O9391"/>
      <c r="P9391"/>
      <c r="Q9391"/>
      <c r="R9391"/>
      <c r="S9391"/>
      <c r="T9391"/>
      <c r="U9391"/>
      <c r="V9391"/>
      <c r="W9391"/>
      <c r="X9391"/>
      <c r="Y9391"/>
      <c r="Z9391"/>
      <c r="AA9391"/>
      <c r="AB9391"/>
      <c r="AC9391"/>
      <c r="AD9391"/>
      <c r="AE9391"/>
      <c r="AF9391"/>
      <c r="AG9391"/>
      <c r="AH9391"/>
      <c r="AI9391"/>
      <c r="AJ9391"/>
      <c r="AK9391"/>
      <c r="AL9391"/>
      <c r="AM9391"/>
      <c r="AN9391"/>
      <c r="AO9391"/>
      <c r="AP9391"/>
      <c r="AQ9391"/>
      <c r="AR9391"/>
      <c r="AS9391"/>
      <c r="AT9391"/>
      <c r="AU9391"/>
      <c r="AV9391"/>
      <c r="AW9391"/>
      <c r="AX9391"/>
      <c r="AY9391"/>
      <c r="AZ9391"/>
    </row>
    <row r="9392" spans="1:52">
      <c r="A9392"/>
      <c r="B9392"/>
      <c r="C9392"/>
      <c r="D9392"/>
      <c r="E9392"/>
      <c r="F9392"/>
      <c r="G9392"/>
      <c r="H9392"/>
      <c r="I9392"/>
      <c r="J9392"/>
      <c r="K9392"/>
      <c r="L9392"/>
      <c r="M9392"/>
      <c r="N9392"/>
      <c r="O9392"/>
      <c r="P9392"/>
      <c r="Q9392"/>
      <c r="R9392"/>
      <c r="S9392"/>
      <c r="T9392"/>
      <c r="U9392"/>
      <c r="V9392"/>
      <c r="W9392"/>
      <c r="X9392"/>
      <c r="Y9392"/>
      <c r="Z9392"/>
      <c r="AA9392"/>
      <c r="AB9392"/>
      <c r="AC9392"/>
      <c r="AD9392"/>
      <c r="AE9392"/>
      <c r="AF9392"/>
      <c r="AG9392"/>
      <c r="AH9392"/>
      <c r="AI9392"/>
      <c r="AJ9392"/>
      <c r="AK9392"/>
      <c r="AL9392"/>
      <c r="AM9392"/>
      <c r="AN9392"/>
      <c r="AO9392"/>
      <c r="AP9392"/>
      <c r="AQ9392"/>
      <c r="AR9392"/>
      <c r="AS9392"/>
      <c r="AT9392"/>
      <c r="AU9392"/>
      <c r="AV9392"/>
      <c r="AW9392"/>
      <c r="AX9392"/>
      <c r="AY9392"/>
      <c r="AZ9392"/>
    </row>
    <row r="9393" spans="1:52">
      <c r="A9393"/>
      <c r="B9393"/>
      <c r="C9393"/>
      <c r="D9393"/>
      <c r="E9393"/>
      <c r="F9393"/>
      <c r="G9393"/>
      <c r="H9393"/>
      <c r="I9393"/>
      <c r="J9393"/>
      <c r="K9393"/>
      <c r="L9393"/>
      <c r="M9393"/>
      <c r="N9393"/>
      <c r="O9393"/>
      <c r="P9393"/>
      <c r="Q9393"/>
      <c r="R9393"/>
      <c r="S9393"/>
      <c r="T9393"/>
      <c r="U9393"/>
      <c r="V9393"/>
      <c r="W9393"/>
      <c r="X9393"/>
      <c r="Y9393"/>
      <c r="Z9393"/>
      <c r="AA9393"/>
      <c r="AB9393"/>
      <c r="AC9393"/>
      <c r="AD9393"/>
      <c r="AE9393"/>
      <c r="AF9393"/>
      <c r="AG9393"/>
      <c r="AH9393"/>
      <c r="AI9393"/>
      <c r="AJ9393"/>
      <c r="AK9393"/>
      <c r="AL9393"/>
      <c r="AM9393"/>
      <c r="AN9393"/>
      <c r="AO9393"/>
      <c r="AP9393"/>
      <c r="AQ9393"/>
      <c r="AR9393"/>
      <c r="AS9393"/>
      <c r="AT9393"/>
      <c r="AU9393"/>
      <c r="AV9393"/>
      <c r="AW9393"/>
      <c r="AX9393"/>
      <c r="AY9393"/>
      <c r="AZ9393"/>
    </row>
    <row r="9394" spans="1:52">
      <c r="A9394"/>
      <c r="B9394"/>
      <c r="C9394"/>
      <c r="D9394"/>
      <c r="E9394"/>
      <c r="F9394"/>
      <c r="G9394"/>
      <c r="H9394"/>
      <c r="I9394"/>
      <c r="J9394"/>
      <c r="K9394"/>
      <c r="L9394"/>
      <c r="M9394"/>
      <c r="N9394"/>
      <c r="O9394"/>
      <c r="P9394"/>
      <c r="Q9394"/>
      <c r="R9394"/>
      <c r="S9394"/>
      <c r="T9394"/>
      <c r="U9394"/>
      <c r="V9394"/>
      <c r="W9394"/>
      <c r="X9394"/>
      <c r="Y9394"/>
      <c r="Z9394"/>
      <c r="AA9394"/>
      <c r="AB9394"/>
      <c r="AC9394"/>
      <c r="AD9394"/>
      <c r="AE9394"/>
      <c r="AF9394"/>
      <c r="AG9394"/>
      <c r="AH9394"/>
      <c r="AI9394"/>
      <c r="AJ9394"/>
      <c r="AK9394"/>
      <c r="AL9394"/>
      <c r="AM9394"/>
      <c r="AN9394"/>
      <c r="AO9394"/>
      <c r="AP9394"/>
      <c r="AQ9394"/>
      <c r="AR9394"/>
      <c r="AS9394"/>
      <c r="AT9394"/>
      <c r="AU9394"/>
      <c r="AV9394"/>
      <c r="AW9394"/>
      <c r="AX9394"/>
      <c r="AY9394"/>
      <c r="AZ9394"/>
    </row>
    <row r="9395" spans="1:52">
      <c r="A9395"/>
      <c r="B9395"/>
      <c r="C9395"/>
      <c r="D9395"/>
      <c r="E9395"/>
      <c r="F9395"/>
      <c r="G9395"/>
      <c r="H9395"/>
      <c r="I9395"/>
      <c r="J9395"/>
      <c r="K9395"/>
      <c r="L9395"/>
      <c r="M9395"/>
      <c r="N9395"/>
      <c r="O9395"/>
      <c r="P9395"/>
      <c r="Q9395"/>
      <c r="R9395"/>
      <c r="S9395"/>
      <c r="T9395"/>
      <c r="U9395"/>
      <c r="V9395"/>
      <c r="W9395"/>
      <c r="X9395"/>
      <c r="Y9395"/>
      <c r="Z9395"/>
      <c r="AA9395"/>
      <c r="AB9395"/>
      <c r="AC9395"/>
      <c r="AD9395"/>
      <c r="AE9395"/>
      <c r="AF9395"/>
      <c r="AG9395"/>
      <c r="AH9395"/>
      <c r="AI9395"/>
      <c r="AJ9395"/>
      <c r="AK9395"/>
      <c r="AL9395"/>
      <c r="AM9395"/>
      <c r="AN9395"/>
      <c r="AO9395"/>
      <c r="AP9395"/>
      <c r="AQ9395"/>
      <c r="AR9395"/>
      <c r="AS9395"/>
      <c r="AT9395"/>
      <c r="AU9395"/>
      <c r="AV9395"/>
      <c r="AW9395"/>
      <c r="AX9395"/>
      <c r="AY9395"/>
      <c r="AZ9395"/>
    </row>
    <row r="9396" spans="1:52">
      <c r="A9396"/>
      <c r="B9396"/>
      <c r="C9396"/>
      <c r="D9396"/>
      <c r="E9396"/>
      <c r="F9396"/>
      <c r="G9396"/>
      <c r="H9396"/>
      <c r="I9396"/>
      <c r="J9396"/>
      <c r="K9396"/>
      <c r="L9396"/>
      <c r="M9396"/>
      <c r="N9396"/>
      <c r="O9396"/>
      <c r="P9396"/>
      <c r="Q9396"/>
      <c r="R9396"/>
      <c r="S9396"/>
      <c r="T9396"/>
      <c r="U9396"/>
      <c r="V9396"/>
      <c r="W9396"/>
      <c r="X9396"/>
      <c r="Y9396"/>
      <c r="Z9396"/>
      <c r="AA9396"/>
      <c r="AB9396"/>
      <c r="AC9396"/>
      <c r="AD9396"/>
      <c r="AE9396"/>
      <c r="AF9396"/>
      <c r="AG9396"/>
      <c r="AH9396"/>
      <c r="AI9396"/>
      <c r="AJ9396"/>
      <c r="AK9396"/>
      <c r="AL9396"/>
      <c r="AM9396"/>
      <c r="AN9396"/>
      <c r="AO9396"/>
      <c r="AP9396"/>
      <c r="AQ9396"/>
      <c r="AR9396"/>
      <c r="AS9396"/>
      <c r="AT9396"/>
      <c r="AU9396"/>
      <c r="AV9396"/>
      <c r="AW9396"/>
      <c r="AX9396"/>
      <c r="AY9396"/>
      <c r="AZ9396"/>
    </row>
    <row r="9397" spans="1:52">
      <c r="A9397"/>
      <c r="B9397"/>
      <c r="C9397"/>
      <c r="D9397"/>
      <c r="E9397"/>
      <c r="F9397"/>
      <c r="G9397"/>
      <c r="H9397"/>
      <c r="I9397"/>
      <c r="J9397"/>
      <c r="K9397"/>
      <c r="L9397"/>
      <c r="M9397"/>
      <c r="N9397"/>
      <c r="O9397"/>
      <c r="P9397"/>
      <c r="Q9397"/>
      <c r="R9397"/>
      <c r="S9397"/>
      <c r="T9397"/>
      <c r="U9397"/>
      <c r="V9397"/>
      <c r="W9397"/>
      <c r="X9397"/>
      <c r="Y9397"/>
      <c r="Z9397"/>
      <c r="AA9397"/>
      <c r="AB9397"/>
      <c r="AC9397"/>
      <c r="AD9397"/>
      <c r="AE9397"/>
      <c r="AF9397"/>
      <c r="AG9397"/>
      <c r="AH9397"/>
      <c r="AI9397"/>
      <c r="AJ9397"/>
      <c r="AK9397"/>
      <c r="AL9397"/>
      <c r="AM9397"/>
      <c r="AN9397"/>
      <c r="AO9397"/>
      <c r="AP9397"/>
      <c r="AQ9397"/>
      <c r="AR9397"/>
      <c r="AS9397"/>
      <c r="AT9397"/>
      <c r="AU9397"/>
      <c r="AV9397"/>
      <c r="AW9397"/>
      <c r="AX9397"/>
      <c r="AY9397"/>
      <c r="AZ9397"/>
    </row>
    <row r="9398" spans="1:52">
      <c r="A9398"/>
      <c r="B9398"/>
      <c r="C9398"/>
      <c r="D9398"/>
      <c r="E9398"/>
      <c r="F9398"/>
      <c r="G9398"/>
      <c r="H9398"/>
      <c r="I9398"/>
      <c r="J9398"/>
      <c r="K9398"/>
      <c r="L9398"/>
      <c r="M9398"/>
      <c r="N9398"/>
      <c r="O9398"/>
      <c r="P9398"/>
      <c r="Q9398"/>
      <c r="R9398"/>
      <c r="S9398"/>
      <c r="T9398"/>
      <c r="U9398"/>
      <c r="V9398"/>
      <c r="W9398"/>
      <c r="X9398"/>
      <c r="Y9398"/>
      <c r="Z9398"/>
      <c r="AA9398"/>
      <c r="AB9398"/>
      <c r="AC9398"/>
      <c r="AD9398"/>
      <c r="AE9398"/>
      <c r="AF9398"/>
      <c r="AG9398"/>
      <c r="AH9398"/>
      <c r="AI9398"/>
      <c r="AJ9398"/>
      <c r="AK9398"/>
      <c r="AL9398"/>
      <c r="AM9398"/>
      <c r="AN9398"/>
      <c r="AO9398"/>
      <c r="AP9398"/>
      <c r="AQ9398"/>
      <c r="AR9398"/>
      <c r="AS9398"/>
      <c r="AT9398"/>
      <c r="AU9398"/>
      <c r="AV9398"/>
      <c r="AW9398"/>
      <c r="AX9398"/>
      <c r="AY9398"/>
      <c r="AZ9398"/>
    </row>
    <row r="9399" spans="1:52">
      <c r="A9399"/>
      <c r="B9399"/>
      <c r="C9399"/>
      <c r="D9399"/>
      <c r="E9399"/>
      <c r="F9399"/>
      <c r="G9399"/>
      <c r="H9399"/>
      <c r="I9399"/>
      <c r="J9399"/>
      <c r="K9399"/>
      <c r="L9399"/>
      <c r="M9399"/>
      <c r="N9399"/>
      <c r="O9399"/>
      <c r="P9399"/>
      <c r="Q9399"/>
      <c r="R9399"/>
      <c r="S9399"/>
      <c r="T9399"/>
      <c r="U9399"/>
      <c r="V9399"/>
      <c r="W9399"/>
      <c r="X9399"/>
      <c r="Y9399"/>
      <c r="Z9399"/>
      <c r="AA9399"/>
      <c r="AB9399"/>
      <c r="AC9399"/>
      <c r="AD9399"/>
      <c r="AE9399"/>
      <c r="AF9399"/>
      <c r="AG9399"/>
      <c r="AH9399"/>
      <c r="AI9399"/>
      <c r="AJ9399"/>
      <c r="AK9399"/>
      <c r="AL9399"/>
      <c r="AM9399"/>
      <c r="AN9399"/>
      <c r="AO9399"/>
      <c r="AP9399"/>
      <c r="AQ9399"/>
      <c r="AR9399"/>
      <c r="AS9399"/>
      <c r="AT9399"/>
      <c r="AU9399"/>
      <c r="AV9399"/>
      <c r="AW9399"/>
      <c r="AX9399"/>
      <c r="AY9399"/>
      <c r="AZ9399"/>
    </row>
    <row r="9400" spans="1:52">
      <c r="A9400"/>
      <c r="B9400"/>
      <c r="C9400"/>
      <c r="D9400"/>
      <c r="E9400"/>
      <c r="F9400"/>
      <c r="G9400"/>
      <c r="H9400"/>
      <c r="I9400"/>
      <c r="J9400"/>
      <c r="K9400"/>
      <c r="L9400"/>
      <c r="M9400"/>
      <c r="N9400"/>
      <c r="O9400"/>
      <c r="P9400"/>
      <c r="Q9400"/>
      <c r="R9400"/>
      <c r="S9400"/>
      <c r="T9400"/>
      <c r="U9400"/>
      <c r="V9400"/>
      <c r="W9400"/>
      <c r="X9400"/>
      <c r="Y9400"/>
      <c r="Z9400"/>
      <c r="AA9400"/>
      <c r="AB9400"/>
      <c r="AC9400"/>
      <c r="AD9400"/>
      <c r="AE9400"/>
      <c r="AF9400"/>
      <c r="AG9400"/>
      <c r="AH9400"/>
      <c r="AI9400"/>
      <c r="AJ9400"/>
      <c r="AK9400"/>
      <c r="AL9400"/>
      <c r="AM9400"/>
      <c r="AN9400"/>
      <c r="AO9400"/>
      <c r="AP9400"/>
      <c r="AQ9400"/>
      <c r="AR9400"/>
      <c r="AS9400"/>
      <c r="AT9400"/>
      <c r="AU9400"/>
      <c r="AV9400"/>
      <c r="AW9400"/>
      <c r="AX9400"/>
      <c r="AY9400"/>
      <c r="AZ9400"/>
    </row>
    <row r="9401" spans="1:52">
      <c r="A9401"/>
      <c r="B9401"/>
      <c r="C9401"/>
      <c r="D9401"/>
      <c r="E9401"/>
      <c r="F9401"/>
      <c r="G9401"/>
      <c r="H9401"/>
      <c r="I9401"/>
      <c r="J9401"/>
      <c r="K9401"/>
      <c r="L9401"/>
      <c r="M9401"/>
      <c r="N9401"/>
      <c r="O9401"/>
      <c r="P9401"/>
      <c r="Q9401"/>
      <c r="R9401"/>
      <c r="S9401"/>
      <c r="T9401"/>
      <c r="U9401"/>
      <c r="V9401"/>
      <c r="W9401"/>
      <c r="X9401"/>
      <c r="Y9401"/>
      <c r="Z9401"/>
      <c r="AA9401"/>
      <c r="AB9401"/>
      <c r="AC9401"/>
      <c r="AD9401"/>
      <c r="AE9401"/>
      <c r="AF9401"/>
      <c r="AG9401"/>
      <c r="AH9401"/>
      <c r="AI9401"/>
      <c r="AJ9401"/>
      <c r="AK9401"/>
      <c r="AL9401"/>
      <c r="AM9401"/>
      <c r="AN9401"/>
      <c r="AO9401"/>
      <c r="AP9401"/>
      <c r="AQ9401"/>
      <c r="AR9401"/>
      <c r="AS9401"/>
      <c r="AT9401"/>
      <c r="AU9401"/>
      <c r="AV9401"/>
      <c r="AW9401"/>
      <c r="AX9401"/>
      <c r="AY9401"/>
      <c r="AZ9401"/>
    </row>
    <row r="9402" spans="1:52">
      <c r="A9402"/>
      <c r="B9402"/>
      <c r="C9402"/>
      <c r="D9402"/>
      <c r="E9402"/>
      <c r="F9402"/>
      <c r="G9402"/>
      <c r="H9402"/>
      <c r="I9402"/>
      <c r="J9402"/>
      <c r="K9402"/>
      <c r="L9402"/>
      <c r="M9402"/>
      <c r="N9402"/>
      <c r="O9402"/>
      <c r="P9402"/>
      <c r="Q9402"/>
      <c r="R9402"/>
      <c r="S9402"/>
      <c r="T9402"/>
      <c r="U9402"/>
      <c r="V9402"/>
      <c r="W9402"/>
      <c r="X9402"/>
      <c r="Y9402"/>
      <c r="Z9402"/>
      <c r="AA9402"/>
      <c r="AB9402"/>
      <c r="AC9402"/>
      <c r="AD9402"/>
      <c r="AE9402"/>
      <c r="AF9402"/>
      <c r="AG9402"/>
      <c r="AH9402"/>
      <c r="AI9402"/>
      <c r="AJ9402"/>
      <c r="AK9402"/>
      <c r="AL9402"/>
      <c r="AM9402"/>
      <c r="AN9402"/>
      <c r="AO9402"/>
      <c r="AP9402"/>
      <c r="AQ9402"/>
      <c r="AR9402"/>
      <c r="AS9402"/>
      <c r="AT9402"/>
      <c r="AU9402"/>
      <c r="AV9402"/>
      <c r="AW9402"/>
      <c r="AX9402"/>
      <c r="AY9402"/>
      <c r="AZ9402"/>
    </row>
    <row r="9403" spans="1:52">
      <c r="A9403"/>
      <c r="B9403"/>
      <c r="C9403"/>
      <c r="D9403"/>
      <c r="E9403"/>
      <c r="F9403"/>
      <c r="G9403"/>
      <c r="H9403"/>
      <c r="I9403"/>
      <c r="J9403"/>
      <c r="K9403"/>
      <c r="L9403"/>
      <c r="M9403"/>
      <c r="N9403"/>
      <c r="O9403"/>
      <c r="P9403"/>
      <c r="Q9403"/>
      <c r="R9403"/>
      <c r="S9403"/>
      <c r="T9403"/>
      <c r="U9403"/>
      <c r="V9403"/>
      <c r="W9403"/>
      <c r="X9403"/>
      <c r="Y9403"/>
      <c r="Z9403"/>
      <c r="AA9403"/>
      <c r="AB9403"/>
      <c r="AC9403"/>
      <c r="AD9403"/>
      <c r="AE9403"/>
      <c r="AF9403"/>
      <c r="AG9403"/>
      <c r="AH9403"/>
      <c r="AI9403"/>
      <c r="AJ9403"/>
      <c r="AK9403"/>
      <c r="AL9403"/>
      <c r="AM9403"/>
      <c r="AN9403"/>
      <c r="AO9403"/>
      <c r="AP9403"/>
      <c r="AQ9403"/>
      <c r="AR9403"/>
      <c r="AS9403"/>
      <c r="AT9403"/>
      <c r="AU9403"/>
      <c r="AV9403"/>
      <c r="AW9403"/>
      <c r="AX9403"/>
      <c r="AY9403"/>
      <c r="AZ9403"/>
    </row>
    <row r="9404" spans="1:52">
      <c r="A9404"/>
      <c r="B9404"/>
      <c r="C9404"/>
      <c r="D9404"/>
      <c r="E9404"/>
      <c r="F9404"/>
      <c r="G9404"/>
      <c r="H9404"/>
      <c r="I9404"/>
      <c r="J9404"/>
      <c r="K9404"/>
      <c r="L9404"/>
      <c r="M9404"/>
      <c r="N9404"/>
      <c r="O9404"/>
      <c r="P9404"/>
      <c r="Q9404"/>
      <c r="R9404"/>
      <c r="S9404"/>
      <c r="T9404"/>
      <c r="U9404"/>
      <c r="V9404"/>
      <c r="W9404"/>
      <c r="X9404"/>
      <c r="Y9404"/>
      <c r="Z9404"/>
      <c r="AA9404"/>
      <c r="AB9404"/>
      <c r="AC9404"/>
      <c r="AD9404"/>
      <c r="AE9404"/>
      <c r="AF9404"/>
      <c r="AG9404"/>
      <c r="AH9404"/>
      <c r="AI9404"/>
      <c r="AJ9404"/>
      <c r="AK9404"/>
      <c r="AL9404"/>
      <c r="AM9404"/>
      <c r="AN9404"/>
      <c r="AO9404"/>
      <c r="AP9404"/>
      <c r="AQ9404"/>
      <c r="AR9404"/>
      <c r="AS9404"/>
      <c r="AT9404"/>
      <c r="AU9404"/>
      <c r="AV9404"/>
      <c r="AW9404"/>
      <c r="AX9404"/>
      <c r="AY9404"/>
      <c r="AZ9404"/>
    </row>
    <row r="9405" spans="1:52">
      <c r="A9405"/>
      <c r="B9405"/>
      <c r="C9405"/>
      <c r="D9405"/>
      <c r="E9405"/>
      <c r="F9405"/>
      <c r="G9405"/>
      <c r="H9405"/>
      <c r="I9405"/>
      <c r="J9405"/>
      <c r="K9405"/>
      <c r="L9405"/>
      <c r="M9405"/>
      <c r="N9405"/>
      <c r="O9405"/>
      <c r="P9405"/>
      <c r="Q9405"/>
      <c r="R9405"/>
      <c r="S9405"/>
      <c r="T9405"/>
      <c r="U9405"/>
      <c r="V9405"/>
      <c r="W9405"/>
      <c r="X9405"/>
      <c r="Y9405"/>
      <c r="Z9405"/>
      <c r="AA9405"/>
      <c r="AB9405"/>
      <c r="AC9405"/>
      <c r="AD9405"/>
      <c r="AE9405"/>
      <c r="AF9405"/>
      <c r="AG9405"/>
      <c r="AH9405"/>
      <c r="AI9405"/>
      <c r="AJ9405"/>
      <c r="AK9405"/>
      <c r="AL9405"/>
      <c r="AM9405"/>
      <c r="AN9405"/>
      <c r="AO9405"/>
      <c r="AP9405"/>
      <c r="AQ9405"/>
      <c r="AR9405"/>
      <c r="AS9405"/>
      <c r="AT9405"/>
      <c r="AU9405"/>
      <c r="AV9405"/>
      <c r="AW9405"/>
      <c r="AX9405"/>
      <c r="AY9405"/>
      <c r="AZ9405"/>
    </row>
    <row r="9406" spans="1:52">
      <c r="A9406"/>
      <c r="B9406"/>
      <c r="C9406"/>
      <c r="D9406"/>
      <c r="E9406"/>
      <c r="F9406"/>
      <c r="G9406"/>
      <c r="H9406"/>
      <c r="I9406"/>
      <c r="J9406"/>
      <c r="K9406"/>
      <c r="L9406"/>
      <c r="M9406"/>
      <c r="N9406"/>
      <c r="O9406"/>
      <c r="P9406"/>
      <c r="Q9406"/>
      <c r="R9406"/>
      <c r="S9406"/>
      <c r="T9406"/>
      <c r="U9406"/>
      <c r="V9406"/>
      <c r="W9406"/>
      <c r="X9406"/>
      <c r="Y9406"/>
      <c r="Z9406"/>
      <c r="AA9406"/>
      <c r="AB9406"/>
      <c r="AC9406"/>
      <c r="AD9406"/>
      <c r="AE9406"/>
      <c r="AF9406"/>
      <c r="AG9406"/>
      <c r="AH9406"/>
      <c r="AI9406"/>
      <c r="AJ9406"/>
      <c r="AK9406"/>
      <c r="AL9406"/>
      <c r="AM9406"/>
      <c r="AN9406"/>
      <c r="AO9406"/>
      <c r="AP9406"/>
      <c r="AQ9406"/>
      <c r="AR9406"/>
      <c r="AS9406"/>
      <c r="AT9406"/>
      <c r="AU9406"/>
      <c r="AV9406"/>
      <c r="AW9406"/>
      <c r="AX9406"/>
      <c r="AY9406"/>
      <c r="AZ9406"/>
    </row>
    <row r="9407" spans="1:52">
      <c r="A9407"/>
      <c r="B9407"/>
      <c r="C9407"/>
      <c r="D9407"/>
      <c r="E9407"/>
      <c r="F9407"/>
      <c r="G9407"/>
      <c r="H9407"/>
      <c r="I9407"/>
      <c r="J9407"/>
      <c r="K9407"/>
      <c r="L9407"/>
      <c r="M9407"/>
      <c r="N9407"/>
      <c r="O9407"/>
      <c r="P9407"/>
      <c r="Q9407"/>
      <c r="R9407"/>
      <c r="S9407"/>
      <c r="T9407"/>
      <c r="U9407"/>
      <c r="V9407"/>
      <c r="W9407"/>
      <c r="X9407"/>
      <c r="Y9407"/>
      <c r="Z9407"/>
      <c r="AA9407"/>
      <c r="AB9407"/>
      <c r="AC9407"/>
      <c r="AD9407"/>
      <c r="AE9407"/>
      <c r="AF9407"/>
      <c r="AG9407"/>
      <c r="AH9407"/>
      <c r="AI9407"/>
      <c r="AJ9407"/>
      <c r="AK9407"/>
      <c r="AL9407"/>
      <c r="AM9407"/>
      <c r="AN9407"/>
      <c r="AO9407"/>
      <c r="AP9407"/>
      <c r="AQ9407"/>
      <c r="AR9407"/>
      <c r="AS9407"/>
      <c r="AT9407"/>
      <c r="AU9407"/>
      <c r="AV9407"/>
      <c r="AW9407"/>
      <c r="AX9407"/>
      <c r="AY9407"/>
      <c r="AZ9407"/>
    </row>
    <row r="9408" spans="1:52">
      <c r="A9408"/>
      <c r="B9408"/>
      <c r="C9408"/>
      <c r="D9408"/>
      <c r="E9408"/>
      <c r="F9408"/>
      <c r="G9408"/>
      <c r="H9408"/>
      <c r="I9408"/>
      <c r="J9408"/>
      <c r="K9408"/>
      <c r="L9408"/>
      <c r="M9408"/>
      <c r="N9408"/>
      <c r="O9408"/>
      <c r="P9408"/>
      <c r="Q9408"/>
      <c r="R9408"/>
      <c r="S9408"/>
      <c r="T9408"/>
      <c r="U9408"/>
      <c r="V9408"/>
      <c r="W9408"/>
      <c r="X9408"/>
      <c r="Y9408"/>
      <c r="Z9408"/>
      <c r="AA9408"/>
      <c r="AB9408"/>
      <c r="AC9408"/>
      <c r="AD9408"/>
      <c r="AE9408"/>
      <c r="AF9408"/>
      <c r="AG9408"/>
      <c r="AH9408"/>
      <c r="AI9408"/>
      <c r="AJ9408"/>
      <c r="AK9408"/>
      <c r="AL9408"/>
      <c r="AM9408"/>
      <c r="AN9408"/>
      <c r="AO9408"/>
      <c r="AP9408"/>
      <c r="AQ9408"/>
      <c r="AR9408"/>
      <c r="AS9408"/>
      <c r="AT9408"/>
      <c r="AU9408"/>
      <c r="AV9408"/>
      <c r="AW9408"/>
      <c r="AX9408"/>
      <c r="AY9408"/>
      <c r="AZ9408"/>
    </row>
    <row r="9409" spans="1:52">
      <c r="A9409"/>
      <c r="B9409"/>
      <c r="C9409"/>
      <c r="D9409"/>
      <c r="E9409"/>
      <c r="F9409"/>
      <c r="G9409"/>
      <c r="H9409"/>
      <c r="I9409"/>
      <c r="J9409"/>
      <c r="K9409"/>
      <c r="L9409"/>
      <c r="M9409"/>
      <c r="N9409"/>
      <c r="O9409"/>
      <c r="P9409"/>
      <c r="Q9409"/>
      <c r="R9409"/>
      <c r="S9409"/>
      <c r="T9409"/>
      <c r="U9409"/>
      <c r="V9409"/>
      <c r="W9409"/>
      <c r="X9409"/>
      <c r="Y9409"/>
      <c r="Z9409"/>
      <c r="AA9409"/>
      <c r="AB9409"/>
      <c r="AC9409"/>
      <c r="AD9409"/>
      <c r="AE9409"/>
      <c r="AF9409"/>
      <c r="AG9409"/>
      <c r="AH9409"/>
      <c r="AI9409"/>
      <c r="AJ9409"/>
      <c r="AK9409"/>
      <c r="AL9409"/>
      <c r="AM9409"/>
      <c r="AN9409"/>
      <c r="AO9409"/>
      <c r="AP9409"/>
      <c r="AQ9409"/>
      <c r="AR9409"/>
      <c r="AS9409"/>
      <c r="AT9409"/>
      <c r="AU9409"/>
      <c r="AV9409"/>
      <c r="AW9409"/>
      <c r="AX9409"/>
      <c r="AY9409"/>
      <c r="AZ9409"/>
    </row>
    <row r="9410" spans="1:52">
      <c r="A9410"/>
      <c r="B9410"/>
      <c r="C9410"/>
      <c r="D9410"/>
      <c r="E9410"/>
      <c r="F9410"/>
      <c r="G9410"/>
      <c r="H9410"/>
      <c r="I9410"/>
      <c r="J9410"/>
      <c r="K9410"/>
      <c r="L9410"/>
      <c r="M9410"/>
      <c r="N9410"/>
      <c r="O9410"/>
      <c r="P9410"/>
      <c r="Q9410"/>
      <c r="R9410"/>
      <c r="S9410"/>
      <c r="T9410"/>
      <c r="U9410"/>
      <c r="V9410"/>
      <c r="W9410"/>
      <c r="X9410"/>
      <c r="Y9410"/>
      <c r="Z9410"/>
      <c r="AA9410"/>
      <c r="AB9410"/>
      <c r="AC9410"/>
      <c r="AD9410"/>
      <c r="AE9410"/>
      <c r="AF9410"/>
      <c r="AG9410"/>
      <c r="AH9410"/>
      <c r="AI9410"/>
      <c r="AJ9410"/>
      <c r="AK9410"/>
      <c r="AL9410"/>
      <c r="AM9410"/>
      <c r="AN9410"/>
      <c r="AO9410"/>
      <c r="AP9410"/>
      <c r="AQ9410"/>
      <c r="AR9410"/>
      <c r="AS9410"/>
      <c r="AT9410"/>
      <c r="AU9410"/>
      <c r="AV9410"/>
      <c r="AW9410"/>
      <c r="AX9410"/>
      <c r="AY9410"/>
      <c r="AZ9410"/>
    </row>
    <row r="9411" spans="1:52">
      <c r="A9411"/>
      <c r="B9411"/>
      <c r="C9411"/>
      <c r="D9411"/>
      <c r="E9411"/>
      <c r="F9411"/>
      <c r="G9411"/>
      <c r="H9411"/>
      <c r="I9411"/>
      <c r="J9411"/>
      <c r="K9411"/>
      <c r="L9411"/>
      <c r="M9411"/>
      <c r="N9411"/>
      <c r="O9411"/>
      <c r="P9411"/>
      <c r="Q9411"/>
      <c r="R9411"/>
      <c r="S9411"/>
      <c r="T9411"/>
      <c r="U9411"/>
      <c r="V9411"/>
      <c r="W9411"/>
      <c r="X9411"/>
      <c r="Y9411"/>
      <c r="Z9411"/>
      <c r="AA9411"/>
      <c r="AB9411"/>
      <c r="AC9411"/>
      <c r="AD9411"/>
      <c r="AE9411"/>
      <c r="AF9411"/>
      <c r="AG9411"/>
      <c r="AH9411"/>
      <c r="AI9411"/>
      <c r="AJ9411"/>
      <c r="AK9411"/>
      <c r="AL9411"/>
      <c r="AM9411"/>
      <c r="AN9411"/>
      <c r="AO9411"/>
      <c r="AP9411"/>
      <c r="AQ9411"/>
      <c r="AR9411"/>
      <c r="AS9411"/>
      <c r="AT9411"/>
      <c r="AU9411"/>
      <c r="AV9411"/>
      <c r="AW9411"/>
      <c r="AX9411"/>
      <c r="AY9411"/>
      <c r="AZ9411"/>
    </row>
    <row r="9412" spans="1:52">
      <c r="A9412"/>
      <c r="B9412"/>
      <c r="C9412"/>
      <c r="D9412"/>
      <c r="E9412"/>
      <c r="F9412"/>
      <c r="G9412"/>
      <c r="H9412"/>
      <c r="I9412"/>
      <c r="J9412"/>
      <c r="K9412"/>
      <c r="L9412"/>
      <c r="M9412"/>
      <c r="N9412"/>
      <c r="O9412"/>
      <c r="P9412"/>
      <c r="Q9412"/>
      <c r="R9412"/>
      <c r="S9412"/>
      <c r="T9412"/>
      <c r="U9412"/>
      <c r="V9412"/>
      <c r="W9412"/>
      <c r="X9412"/>
      <c r="Y9412"/>
      <c r="Z9412"/>
      <c r="AA9412"/>
      <c r="AB9412"/>
      <c r="AC9412"/>
      <c r="AD9412"/>
      <c r="AE9412"/>
      <c r="AF9412"/>
      <c r="AG9412"/>
      <c r="AH9412"/>
      <c r="AI9412"/>
      <c r="AJ9412"/>
      <c r="AK9412"/>
      <c r="AL9412"/>
      <c r="AM9412"/>
      <c r="AN9412"/>
      <c r="AO9412"/>
      <c r="AP9412"/>
      <c r="AQ9412"/>
      <c r="AR9412"/>
      <c r="AS9412"/>
      <c r="AT9412"/>
      <c r="AU9412"/>
      <c r="AV9412"/>
      <c r="AW9412"/>
      <c r="AX9412"/>
      <c r="AY9412"/>
      <c r="AZ9412"/>
    </row>
    <row r="9413" spans="1:52">
      <c r="A9413"/>
      <c r="B9413"/>
      <c r="C9413"/>
      <c r="D9413"/>
      <c r="E9413"/>
      <c r="F9413"/>
      <c r="G9413"/>
      <c r="H9413"/>
      <c r="I9413"/>
      <c r="J9413"/>
      <c r="K9413"/>
      <c r="L9413"/>
      <c r="M9413"/>
      <c r="N9413"/>
      <c r="O9413"/>
      <c r="P9413"/>
      <c r="Q9413"/>
      <c r="R9413"/>
      <c r="S9413"/>
      <c r="T9413"/>
      <c r="U9413"/>
      <c r="V9413"/>
      <c r="W9413"/>
      <c r="X9413"/>
      <c r="Y9413"/>
      <c r="Z9413"/>
      <c r="AA9413"/>
      <c r="AB9413"/>
      <c r="AC9413"/>
      <c r="AD9413"/>
      <c r="AE9413"/>
      <c r="AF9413"/>
      <c r="AG9413"/>
      <c r="AH9413"/>
      <c r="AI9413"/>
      <c r="AJ9413"/>
      <c r="AK9413"/>
      <c r="AL9413"/>
      <c r="AM9413"/>
      <c r="AN9413"/>
      <c r="AO9413"/>
      <c r="AP9413"/>
      <c r="AQ9413"/>
      <c r="AR9413"/>
      <c r="AS9413"/>
      <c r="AT9413"/>
      <c r="AU9413"/>
      <c r="AV9413"/>
      <c r="AW9413"/>
      <c r="AX9413"/>
      <c r="AY9413"/>
      <c r="AZ9413"/>
    </row>
    <row r="9414" spans="1:52">
      <c r="A9414"/>
      <c r="B9414"/>
      <c r="C9414"/>
      <c r="D9414"/>
      <c r="E9414"/>
      <c r="F9414"/>
      <c r="G9414"/>
      <c r="H9414"/>
      <c r="I9414"/>
      <c r="J9414"/>
      <c r="K9414"/>
      <c r="L9414"/>
      <c r="M9414"/>
      <c r="N9414"/>
      <c r="O9414"/>
      <c r="P9414"/>
      <c r="Q9414"/>
      <c r="R9414"/>
      <c r="S9414"/>
      <c r="T9414"/>
      <c r="U9414"/>
      <c r="V9414"/>
      <c r="W9414"/>
      <c r="X9414"/>
      <c r="Y9414"/>
      <c r="Z9414"/>
      <c r="AA9414"/>
      <c r="AB9414"/>
      <c r="AC9414"/>
      <c r="AD9414"/>
      <c r="AE9414"/>
      <c r="AF9414"/>
      <c r="AG9414"/>
      <c r="AH9414"/>
      <c r="AI9414"/>
      <c r="AJ9414"/>
      <c r="AK9414"/>
      <c r="AL9414"/>
      <c r="AM9414"/>
      <c r="AN9414"/>
      <c r="AO9414"/>
      <c r="AP9414"/>
      <c r="AQ9414"/>
      <c r="AR9414"/>
      <c r="AS9414"/>
      <c r="AT9414"/>
      <c r="AU9414"/>
      <c r="AV9414"/>
      <c r="AW9414"/>
      <c r="AX9414"/>
      <c r="AY9414"/>
      <c r="AZ9414"/>
    </row>
    <row r="9415" spans="1:52">
      <c r="A9415"/>
      <c r="B9415"/>
      <c r="C9415"/>
      <c r="D9415"/>
      <c r="E9415"/>
      <c r="F9415"/>
      <c r="G9415"/>
      <c r="H9415"/>
      <c r="I9415"/>
      <c r="J9415"/>
      <c r="K9415"/>
      <c r="L9415"/>
      <c r="M9415"/>
      <c r="N9415"/>
      <c r="O9415"/>
      <c r="P9415"/>
      <c r="Q9415"/>
      <c r="R9415"/>
      <c r="S9415"/>
      <c r="T9415"/>
      <c r="U9415"/>
      <c r="V9415"/>
      <c r="W9415"/>
      <c r="X9415"/>
      <c r="Y9415"/>
      <c r="Z9415"/>
      <c r="AA9415"/>
      <c r="AB9415"/>
      <c r="AC9415"/>
      <c r="AD9415"/>
      <c r="AE9415"/>
      <c r="AF9415"/>
      <c r="AG9415"/>
      <c r="AH9415"/>
      <c r="AI9415"/>
      <c r="AJ9415"/>
      <c r="AK9415"/>
      <c r="AL9415"/>
      <c r="AM9415"/>
      <c r="AN9415"/>
      <c r="AO9415"/>
      <c r="AP9415"/>
      <c r="AQ9415"/>
      <c r="AR9415"/>
      <c r="AS9415"/>
      <c r="AT9415"/>
      <c r="AU9415"/>
      <c r="AV9415"/>
      <c r="AW9415"/>
      <c r="AX9415"/>
      <c r="AY9415"/>
      <c r="AZ9415"/>
    </row>
    <row r="9416" spans="1:52">
      <c r="A9416"/>
      <c r="B9416"/>
      <c r="C9416"/>
      <c r="D9416"/>
      <c r="E9416"/>
      <c r="F9416"/>
      <c r="G9416"/>
      <c r="H9416"/>
      <c r="I9416"/>
      <c r="J9416"/>
      <c r="K9416"/>
      <c r="L9416"/>
      <c r="M9416"/>
      <c r="N9416"/>
      <c r="O9416"/>
      <c r="P9416"/>
      <c r="Q9416"/>
      <c r="R9416"/>
      <c r="S9416"/>
      <c r="T9416"/>
      <c r="U9416"/>
      <c r="V9416"/>
      <c r="W9416"/>
      <c r="X9416"/>
      <c r="Y9416"/>
      <c r="Z9416"/>
      <c r="AA9416"/>
      <c r="AB9416"/>
      <c r="AC9416"/>
      <c r="AD9416"/>
      <c r="AE9416"/>
      <c r="AF9416"/>
      <c r="AG9416"/>
      <c r="AH9416"/>
      <c r="AI9416"/>
      <c r="AJ9416"/>
      <c r="AK9416"/>
      <c r="AL9416"/>
      <c r="AM9416"/>
      <c r="AN9416"/>
      <c r="AO9416"/>
      <c r="AP9416"/>
      <c r="AQ9416"/>
      <c r="AR9416"/>
      <c r="AS9416"/>
      <c r="AT9416"/>
      <c r="AU9416"/>
      <c r="AV9416"/>
      <c r="AW9416"/>
      <c r="AX9416"/>
      <c r="AY9416"/>
      <c r="AZ9416"/>
    </row>
    <row r="9417" spans="1:52">
      <c r="A9417"/>
      <c r="B9417"/>
      <c r="C9417"/>
      <c r="D9417"/>
      <c r="E9417"/>
      <c r="F9417"/>
      <c r="G9417"/>
      <c r="H9417"/>
      <c r="I9417"/>
      <c r="J9417"/>
      <c r="K9417"/>
      <c r="L9417"/>
      <c r="M9417"/>
      <c r="N9417"/>
      <c r="O9417"/>
      <c r="P9417"/>
      <c r="Q9417"/>
      <c r="R9417"/>
      <c r="S9417"/>
      <c r="T9417"/>
      <c r="U9417"/>
      <c r="V9417"/>
      <c r="W9417"/>
      <c r="X9417"/>
      <c r="Y9417"/>
      <c r="Z9417"/>
      <c r="AA9417"/>
      <c r="AB9417"/>
      <c r="AC9417"/>
      <c r="AD9417"/>
      <c r="AE9417"/>
      <c r="AF9417"/>
      <c r="AG9417"/>
      <c r="AH9417"/>
      <c r="AI9417"/>
      <c r="AJ9417"/>
      <c r="AK9417"/>
      <c r="AL9417"/>
      <c r="AM9417"/>
      <c r="AN9417"/>
      <c r="AO9417"/>
      <c r="AP9417"/>
      <c r="AQ9417"/>
      <c r="AR9417"/>
      <c r="AS9417"/>
      <c r="AT9417"/>
      <c r="AU9417"/>
      <c r="AV9417"/>
      <c r="AW9417"/>
      <c r="AX9417"/>
      <c r="AY9417"/>
      <c r="AZ9417"/>
    </row>
    <row r="9418" spans="1:52">
      <c r="A9418"/>
      <c r="B9418"/>
      <c r="C9418"/>
      <c r="D9418"/>
      <c r="E9418"/>
      <c r="F9418"/>
      <c r="G9418"/>
      <c r="H9418"/>
      <c r="I9418"/>
      <c r="J9418"/>
      <c r="K9418"/>
      <c r="L9418"/>
      <c r="M9418"/>
      <c r="N9418"/>
      <c r="O9418"/>
      <c r="P9418"/>
      <c r="Q9418"/>
      <c r="R9418"/>
      <c r="S9418"/>
      <c r="T9418"/>
      <c r="U9418"/>
      <c r="V9418"/>
      <c r="W9418"/>
      <c r="X9418"/>
      <c r="Y9418"/>
      <c r="Z9418"/>
      <c r="AA9418"/>
      <c r="AB9418"/>
      <c r="AC9418"/>
      <c r="AD9418"/>
      <c r="AE9418"/>
      <c r="AF9418"/>
      <c r="AG9418"/>
      <c r="AH9418"/>
      <c r="AI9418"/>
      <c r="AJ9418"/>
      <c r="AK9418"/>
      <c r="AL9418"/>
      <c r="AM9418"/>
      <c r="AN9418"/>
      <c r="AO9418"/>
      <c r="AP9418"/>
      <c r="AQ9418"/>
      <c r="AR9418"/>
      <c r="AS9418"/>
      <c r="AT9418"/>
      <c r="AU9418"/>
      <c r="AV9418"/>
      <c r="AW9418"/>
      <c r="AX9418"/>
      <c r="AY9418"/>
      <c r="AZ9418"/>
    </row>
    <row r="9419" spans="1:52">
      <c r="A9419"/>
      <c r="B9419"/>
      <c r="C9419"/>
      <c r="D9419"/>
      <c r="E9419"/>
      <c r="F9419"/>
      <c r="G9419"/>
      <c r="H9419"/>
      <c r="I9419"/>
      <c r="J9419"/>
      <c r="K9419"/>
      <c r="L9419"/>
      <c r="M9419"/>
      <c r="N9419"/>
      <c r="O9419"/>
      <c r="P9419"/>
      <c r="Q9419"/>
      <c r="R9419"/>
      <c r="S9419"/>
      <c r="T9419"/>
      <c r="U9419"/>
      <c r="V9419"/>
      <c r="W9419"/>
      <c r="X9419"/>
      <c r="Y9419"/>
      <c r="Z9419"/>
      <c r="AA9419"/>
      <c r="AB9419"/>
      <c r="AC9419"/>
      <c r="AD9419"/>
      <c r="AE9419"/>
      <c r="AF9419"/>
      <c r="AG9419"/>
      <c r="AH9419"/>
      <c r="AI9419"/>
      <c r="AJ9419"/>
      <c r="AK9419"/>
      <c r="AL9419"/>
      <c r="AM9419"/>
      <c r="AN9419"/>
      <c r="AO9419"/>
      <c r="AP9419"/>
      <c r="AQ9419"/>
      <c r="AR9419"/>
      <c r="AS9419"/>
      <c r="AT9419"/>
      <c r="AU9419"/>
      <c r="AV9419"/>
      <c r="AW9419"/>
      <c r="AX9419"/>
      <c r="AY9419"/>
      <c r="AZ9419"/>
    </row>
    <row r="9420" spans="1:52">
      <c r="A9420"/>
      <c r="B9420"/>
      <c r="C9420"/>
      <c r="D9420"/>
      <c r="E9420"/>
      <c r="F9420"/>
      <c r="G9420"/>
      <c r="H9420"/>
      <c r="I9420"/>
      <c r="J9420"/>
      <c r="K9420"/>
      <c r="L9420"/>
      <c r="M9420"/>
      <c r="N9420"/>
      <c r="O9420"/>
      <c r="P9420"/>
      <c r="Q9420"/>
      <c r="R9420"/>
      <c r="S9420"/>
      <c r="T9420"/>
      <c r="U9420"/>
      <c r="V9420"/>
      <c r="W9420"/>
      <c r="X9420"/>
      <c r="Y9420"/>
      <c r="Z9420"/>
      <c r="AA9420"/>
      <c r="AB9420"/>
      <c r="AC9420"/>
      <c r="AD9420"/>
      <c r="AE9420"/>
      <c r="AF9420"/>
      <c r="AG9420"/>
      <c r="AH9420"/>
      <c r="AI9420"/>
      <c r="AJ9420"/>
      <c r="AK9420"/>
      <c r="AL9420"/>
      <c r="AM9420"/>
      <c r="AN9420"/>
      <c r="AO9420"/>
      <c r="AP9420"/>
      <c r="AQ9420"/>
      <c r="AR9420"/>
      <c r="AS9420"/>
      <c r="AT9420"/>
      <c r="AU9420"/>
      <c r="AV9420"/>
      <c r="AW9420"/>
      <c r="AX9420"/>
      <c r="AY9420"/>
      <c r="AZ9420"/>
    </row>
    <row r="9421" spans="1:52">
      <c r="A9421"/>
      <c r="B9421"/>
      <c r="C9421"/>
      <c r="D9421"/>
      <c r="E9421"/>
      <c r="F9421"/>
      <c r="G9421"/>
      <c r="H9421"/>
      <c r="I9421"/>
      <c r="J9421"/>
      <c r="K9421"/>
      <c r="L9421"/>
      <c r="M9421"/>
      <c r="N9421"/>
      <c r="O9421"/>
      <c r="P9421"/>
      <c r="Q9421"/>
      <c r="R9421"/>
      <c r="S9421"/>
      <c r="T9421"/>
      <c r="U9421"/>
      <c r="V9421"/>
      <c r="W9421"/>
      <c r="X9421"/>
      <c r="Y9421"/>
      <c r="Z9421"/>
      <c r="AA9421"/>
      <c r="AB9421"/>
      <c r="AC9421"/>
      <c r="AD9421"/>
      <c r="AE9421"/>
      <c r="AF9421"/>
      <c r="AG9421"/>
      <c r="AH9421"/>
      <c r="AI9421"/>
      <c r="AJ9421"/>
      <c r="AK9421"/>
      <c r="AL9421"/>
      <c r="AM9421"/>
      <c r="AN9421"/>
      <c r="AO9421"/>
      <c r="AP9421"/>
      <c r="AQ9421"/>
      <c r="AR9421"/>
      <c r="AS9421"/>
      <c r="AT9421"/>
      <c r="AU9421"/>
      <c r="AV9421"/>
      <c r="AW9421"/>
      <c r="AX9421"/>
      <c r="AY9421"/>
      <c r="AZ9421"/>
    </row>
    <row r="9422" spans="1:52">
      <c r="A9422"/>
      <c r="B9422"/>
      <c r="C9422"/>
      <c r="D9422"/>
      <c r="E9422"/>
      <c r="F9422"/>
      <c r="G9422"/>
      <c r="H9422"/>
      <c r="I9422"/>
      <c r="J9422"/>
      <c r="K9422"/>
      <c r="L9422"/>
      <c r="M9422"/>
      <c r="N9422"/>
      <c r="O9422"/>
      <c r="P9422"/>
      <c r="Q9422"/>
      <c r="R9422"/>
      <c r="S9422"/>
      <c r="T9422"/>
      <c r="U9422"/>
      <c r="V9422"/>
      <c r="W9422"/>
      <c r="X9422"/>
      <c r="Y9422"/>
      <c r="Z9422"/>
      <c r="AA9422"/>
      <c r="AB9422"/>
      <c r="AC9422"/>
      <c r="AD9422"/>
      <c r="AE9422"/>
      <c r="AF9422"/>
      <c r="AG9422"/>
      <c r="AH9422"/>
      <c r="AI9422"/>
      <c r="AJ9422"/>
      <c r="AK9422"/>
      <c r="AL9422"/>
      <c r="AM9422"/>
      <c r="AN9422"/>
      <c r="AO9422"/>
      <c r="AP9422"/>
      <c r="AQ9422"/>
      <c r="AR9422"/>
      <c r="AS9422"/>
      <c r="AT9422"/>
      <c r="AU9422"/>
      <c r="AV9422"/>
      <c r="AW9422"/>
      <c r="AX9422"/>
      <c r="AY9422"/>
      <c r="AZ9422"/>
    </row>
    <row r="9423" spans="1:52">
      <c r="A9423"/>
      <c r="B9423"/>
      <c r="C9423"/>
      <c r="D9423"/>
      <c r="E9423"/>
      <c r="F9423"/>
      <c r="G9423"/>
      <c r="H9423"/>
      <c r="I9423"/>
      <c r="J9423"/>
      <c r="K9423"/>
      <c r="L9423"/>
      <c r="M9423"/>
      <c r="N9423"/>
      <c r="O9423"/>
      <c r="P9423"/>
      <c r="Q9423"/>
      <c r="R9423"/>
      <c r="S9423"/>
      <c r="T9423"/>
      <c r="U9423"/>
      <c r="V9423"/>
      <c r="W9423"/>
      <c r="X9423"/>
      <c r="Y9423"/>
      <c r="Z9423"/>
      <c r="AA9423"/>
      <c r="AB9423"/>
      <c r="AC9423"/>
      <c r="AD9423"/>
      <c r="AE9423"/>
      <c r="AF9423"/>
      <c r="AG9423"/>
      <c r="AH9423"/>
      <c r="AI9423"/>
      <c r="AJ9423"/>
      <c r="AK9423"/>
      <c r="AL9423"/>
      <c r="AM9423"/>
      <c r="AN9423"/>
      <c r="AO9423"/>
      <c r="AP9423"/>
      <c r="AQ9423"/>
      <c r="AR9423"/>
      <c r="AS9423"/>
      <c r="AT9423"/>
      <c r="AU9423"/>
      <c r="AV9423"/>
      <c r="AW9423"/>
      <c r="AX9423"/>
      <c r="AY9423"/>
      <c r="AZ9423"/>
    </row>
    <row r="9424" spans="1:52">
      <c r="A9424"/>
      <c r="B9424"/>
      <c r="C9424"/>
      <c r="D9424"/>
      <c r="E9424"/>
      <c r="F9424"/>
      <c r="G9424"/>
      <c r="H9424"/>
      <c r="I9424"/>
      <c r="J9424"/>
      <c r="K9424"/>
      <c r="L9424"/>
      <c r="M9424"/>
      <c r="N9424"/>
      <c r="O9424"/>
      <c r="P9424"/>
      <c r="Q9424"/>
      <c r="R9424"/>
      <c r="S9424"/>
      <c r="T9424"/>
      <c r="U9424"/>
      <c r="V9424"/>
      <c r="W9424"/>
      <c r="X9424"/>
      <c r="Y9424"/>
      <c r="Z9424"/>
      <c r="AA9424"/>
      <c r="AB9424"/>
      <c r="AC9424"/>
      <c r="AD9424"/>
      <c r="AE9424"/>
      <c r="AF9424"/>
      <c r="AG9424"/>
      <c r="AH9424"/>
      <c r="AI9424"/>
      <c r="AJ9424"/>
      <c r="AK9424"/>
      <c r="AL9424"/>
      <c r="AM9424"/>
      <c r="AN9424"/>
      <c r="AO9424"/>
      <c r="AP9424"/>
      <c r="AQ9424"/>
      <c r="AR9424"/>
      <c r="AS9424"/>
      <c r="AT9424"/>
      <c r="AU9424"/>
      <c r="AV9424"/>
      <c r="AW9424"/>
      <c r="AX9424"/>
      <c r="AY9424"/>
      <c r="AZ9424"/>
    </row>
    <row r="9425" spans="1:52">
      <c r="A9425"/>
      <c r="B9425"/>
      <c r="C9425"/>
      <c r="D9425"/>
      <c r="E9425"/>
      <c r="F9425"/>
      <c r="G9425"/>
      <c r="H9425"/>
      <c r="I9425"/>
      <c r="J9425"/>
      <c r="K9425"/>
      <c r="L9425"/>
      <c r="M9425"/>
      <c r="N9425"/>
      <c r="O9425"/>
      <c r="P9425"/>
      <c r="Q9425"/>
      <c r="R9425"/>
      <c r="S9425"/>
      <c r="T9425"/>
      <c r="U9425"/>
      <c r="V9425"/>
      <c r="W9425"/>
      <c r="X9425"/>
      <c r="Y9425"/>
      <c r="Z9425"/>
      <c r="AA9425"/>
      <c r="AB9425"/>
      <c r="AC9425"/>
      <c r="AD9425"/>
      <c r="AE9425"/>
      <c r="AF9425"/>
      <c r="AG9425"/>
      <c r="AH9425"/>
      <c r="AI9425"/>
      <c r="AJ9425"/>
      <c r="AK9425"/>
      <c r="AL9425"/>
      <c r="AM9425"/>
      <c r="AN9425"/>
      <c r="AO9425"/>
      <c r="AP9425"/>
      <c r="AQ9425"/>
      <c r="AR9425"/>
      <c r="AS9425"/>
      <c r="AT9425"/>
      <c r="AU9425"/>
      <c r="AV9425"/>
      <c r="AW9425"/>
      <c r="AX9425"/>
      <c r="AY9425"/>
      <c r="AZ9425"/>
    </row>
    <row r="9426" spans="1:52">
      <c r="A9426"/>
      <c r="B9426"/>
      <c r="C9426"/>
      <c r="D9426"/>
      <c r="E9426"/>
      <c r="F9426"/>
      <c r="G9426"/>
      <c r="H9426"/>
      <c r="I9426"/>
      <c r="J9426"/>
      <c r="K9426"/>
      <c r="L9426"/>
      <c r="M9426"/>
      <c r="N9426"/>
      <c r="O9426"/>
      <c r="P9426"/>
      <c r="Q9426"/>
      <c r="R9426"/>
      <c r="S9426"/>
      <c r="T9426"/>
      <c r="U9426"/>
      <c r="V9426"/>
      <c r="W9426"/>
      <c r="X9426"/>
      <c r="Y9426"/>
      <c r="Z9426"/>
      <c r="AA9426"/>
      <c r="AB9426"/>
      <c r="AC9426"/>
      <c r="AD9426"/>
      <c r="AE9426"/>
      <c r="AF9426"/>
      <c r="AG9426"/>
      <c r="AH9426"/>
      <c r="AI9426"/>
      <c r="AJ9426"/>
      <c r="AK9426"/>
      <c r="AL9426"/>
      <c r="AM9426"/>
      <c r="AN9426"/>
      <c r="AO9426"/>
      <c r="AP9426"/>
      <c r="AQ9426"/>
      <c r="AR9426"/>
      <c r="AS9426"/>
      <c r="AT9426"/>
      <c r="AU9426"/>
      <c r="AV9426"/>
      <c r="AW9426"/>
      <c r="AX9426"/>
      <c r="AY9426"/>
      <c r="AZ9426"/>
    </row>
    <row r="9427" spans="1:52">
      <c r="A9427"/>
      <c r="B9427"/>
      <c r="C9427"/>
      <c r="D9427"/>
      <c r="E9427"/>
      <c r="F9427"/>
      <c r="G9427"/>
      <c r="H9427"/>
      <c r="I9427"/>
      <c r="J9427"/>
      <c r="K9427"/>
      <c r="L9427"/>
      <c r="M9427"/>
      <c r="N9427"/>
      <c r="O9427"/>
      <c r="P9427"/>
      <c r="Q9427"/>
      <c r="R9427"/>
      <c r="S9427"/>
      <c r="T9427"/>
      <c r="U9427"/>
      <c r="V9427"/>
      <c r="W9427"/>
      <c r="X9427"/>
      <c r="Y9427"/>
      <c r="Z9427"/>
      <c r="AA9427"/>
      <c r="AB9427"/>
      <c r="AC9427"/>
      <c r="AD9427"/>
      <c r="AE9427"/>
      <c r="AF9427"/>
      <c r="AG9427"/>
      <c r="AH9427"/>
      <c r="AI9427"/>
      <c r="AJ9427"/>
      <c r="AK9427"/>
      <c r="AL9427"/>
      <c r="AM9427"/>
      <c r="AN9427"/>
      <c r="AO9427"/>
      <c r="AP9427"/>
      <c r="AQ9427"/>
      <c r="AR9427"/>
      <c r="AS9427"/>
      <c r="AT9427"/>
      <c r="AU9427"/>
      <c r="AV9427"/>
      <c r="AW9427"/>
      <c r="AX9427"/>
      <c r="AY9427"/>
      <c r="AZ9427"/>
    </row>
    <row r="9428" spans="1:52">
      <c r="A9428"/>
      <c r="B9428"/>
      <c r="C9428"/>
      <c r="D9428"/>
      <c r="E9428"/>
      <c r="F9428"/>
      <c r="G9428"/>
      <c r="H9428"/>
      <c r="I9428"/>
      <c r="J9428"/>
      <c r="K9428"/>
      <c r="L9428"/>
      <c r="M9428"/>
      <c r="N9428"/>
      <c r="O9428"/>
      <c r="P9428"/>
      <c r="Q9428"/>
      <c r="R9428"/>
      <c r="S9428"/>
      <c r="T9428"/>
      <c r="U9428"/>
      <c r="V9428"/>
      <c r="W9428"/>
      <c r="X9428"/>
      <c r="Y9428"/>
      <c r="Z9428"/>
      <c r="AA9428"/>
      <c r="AB9428"/>
      <c r="AC9428"/>
      <c r="AD9428"/>
      <c r="AE9428"/>
      <c r="AF9428"/>
      <c r="AG9428"/>
      <c r="AH9428"/>
      <c r="AI9428"/>
      <c r="AJ9428"/>
      <c r="AK9428"/>
      <c r="AL9428"/>
      <c r="AM9428"/>
      <c r="AN9428"/>
      <c r="AO9428"/>
      <c r="AP9428"/>
      <c r="AQ9428"/>
      <c r="AR9428"/>
      <c r="AS9428"/>
      <c r="AT9428"/>
      <c r="AU9428"/>
      <c r="AV9428"/>
      <c r="AW9428"/>
      <c r="AX9428"/>
      <c r="AY9428"/>
      <c r="AZ9428"/>
    </row>
    <row r="9429" spans="1:52">
      <c r="A9429"/>
      <c r="B9429"/>
      <c r="C9429"/>
      <c r="D9429"/>
      <c r="E9429"/>
      <c r="F9429"/>
      <c r="G9429"/>
      <c r="H9429"/>
      <c r="I9429"/>
      <c r="J9429"/>
      <c r="K9429"/>
      <c r="L9429"/>
      <c r="M9429"/>
      <c r="N9429"/>
      <c r="O9429"/>
      <c r="P9429"/>
      <c r="Q9429"/>
      <c r="R9429"/>
      <c r="S9429"/>
      <c r="T9429"/>
      <c r="U9429"/>
      <c r="V9429"/>
      <c r="W9429"/>
      <c r="X9429"/>
      <c r="Y9429"/>
      <c r="Z9429"/>
      <c r="AA9429"/>
      <c r="AB9429"/>
      <c r="AC9429"/>
      <c r="AD9429"/>
      <c r="AE9429"/>
      <c r="AF9429"/>
      <c r="AG9429"/>
      <c r="AH9429"/>
      <c r="AI9429"/>
      <c r="AJ9429"/>
      <c r="AK9429"/>
      <c r="AL9429"/>
      <c r="AM9429"/>
      <c r="AN9429"/>
      <c r="AO9429"/>
      <c r="AP9429"/>
      <c r="AQ9429"/>
      <c r="AR9429"/>
      <c r="AS9429"/>
      <c r="AT9429"/>
      <c r="AU9429"/>
      <c r="AV9429"/>
      <c r="AW9429"/>
      <c r="AX9429"/>
      <c r="AY9429"/>
      <c r="AZ9429"/>
    </row>
    <row r="9430" spans="1:52">
      <c r="A9430"/>
      <c r="B9430"/>
      <c r="C9430"/>
      <c r="D9430"/>
      <c r="E9430"/>
      <c r="F9430"/>
      <c r="G9430"/>
      <c r="H9430"/>
      <c r="I9430"/>
      <c r="J9430"/>
      <c r="K9430"/>
      <c r="L9430"/>
      <c r="M9430"/>
      <c r="N9430"/>
      <c r="O9430"/>
      <c r="P9430"/>
      <c r="Q9430"/>
      <c r="R9430"/>
      <c r="S9430"/>
      <c r="T9430"/>
      <c r="U9430"/>
      <c r="V9430"/>
      <c r="W9430"/>
      <c r="X9430"/>
      <c r="Y9430"/>
      <c r="Z9430"/>
      <c r="AA9430"/>
      <c r="AB9430"/>
      <c r="AC9430"/>
      <c r="AD9430"/>
      <c r="AE9430"/>
      <c r="AF9430"/>
      <c r="AG9430"/>
      <c r="AH9430"/>
      <c r="AI9430"/>
      <c r="AJ9430"/>
      <c r="AK9430"/>
      <c r="AL9430"/>
      <c r="AM9430"/>
      <c r="AN9430"/>
      <c r="AO9430"/>
      <c r="AP9430"/>
      <c r="AQ9430"/>
      <c r="AR9430"/>
      <c r="AS9430"/>
      <c r="AT9430"/>
      <c r="AU9430"/>
      <c r="AV9430"/>
      <c r="AW9430"/>
      <c r="AX9430"/>
      <c r="AY9430"/>
      <c r="AZ9430"/>
    </row>
    <row r="9431" spans="1:52">
      <c r="A9431"/>
      <c r="B9431"/>
      <c r="C9431"/>
      <c r="D9431"/>
      <c r="E9431"/>
      <c r="F9431"/>
      <c r="G9431"/>
      <c r="H9431"/>
      <c r="I9431"/>
      <c r="J9431"/>
      <c r="K9431"/>
      <c r="L9431"/>
      <c r="M9431"/>
      <c r="N9431"/>
      <c r="O9431"/>
      <c r="P9431"/>
      <c r="Q9431"/>
      <c r="R9431"/>
      <c r="S9431"/>
      <c r="T9431"/>
      <c r="U9431"/>
      <c r="V9431"/>
      <c r="W9431"/>
      <c r="X9431"/>
      <c r="Y9431"/>
      <c r="Z9431"/>
      <c r="AA9431"/>
      <c r="AB9431"/>
      <c r="AC9431"/>
      <c r="AD9431"/>
      <c r="AE9431"/>
      <c r="AF9431"/>
      <c r="AG9431"/>
      <c r="AH9431"/>
      <c r="AI9431"/>
      <c r="AJ9431"/>
      <c r="AK9431"/>
      <c r="AL9431"/>
      <c r="AM9431"/>
      <c r="AN9431"/>
      <c r="AO9431"/>
      <c r="AP9431"/>
      <c r="AQ9431"/>
      <c r="AR9431"/>
      <c r="AS9431"/>
      <c r="AT9431"/>
      <c r="AU9431"/>
      <c r="AV9431"/>
      <c r="AW9431"/>
      <c r="AX9431"/>
      <c r="AY9431"/>
      <c r="AZ9431"/>
    </row>
    <row r="9432" spans="1:52">
      <c r="A9432"/>
      <c r="B9432"/>
      <c r="C9432"/>
      <c r="D9432"/>
      <c r="E9432"/>
      <c r="F9432"/>
      <c r="G9432"/>
      <c r="H9432"/>
      <c r="I9432"/>
      <c r="J9432"/>
      <c r="K9432"/>
      <c r="L9432"/>
      <c r="M9432"/>
      <c r="N9432"/>
      <c r="O9432"/>
      <c r="P9432"/>
      <c r="Q9432"/>
      <c r="R9432"/>
      <c r="S9432"/>
      <c r="T9432"/>
      <c r="U9432"/>
      <c r="V9432"/>
      <c r="W9432"/>
      <c r="X9432"/>
      <c r="Y9432"/>
      <c r="Z9432"/>
      <c r="AA9432"/>
      <c r="AB9432"/>
      <c r="AC9432"/>
      <c r="AD9432"/>
      <c r="AE9432"/>
      <c r="AF9432"/>
      <c r="AG9432"/>
      <c r="AH9432"/>
      <c r="AI9432"/>
      <c r="AJ9432"/>
      <c r="AK9432"/>
      <c r="AL9432"/>
      <c r="AM9432"/>
      <c r="AN9432"/>
      <c r="AO9432"/>
      <c r="AP9432"/>
      <c r="AQ9432"/>
      <c r="AR9432"/>
      <c r="AS9432"/>
      <c r="AT9432"/>
      <c r="AU9432"/>
      <c r="AV9432"/>
      <c r="AW9432"/>
      <c r="AX9432"/>
      <c r="AY9432"/>
      <c r="AZ9432"/>
    </row>
    <row r="9433" spans="1:52">
      <c r="A9433"/>
      <c r="B9433"/>
      <c r="C9433"/>
      <c r="D9433"/>
      <c r="E9433"/>
      <c r="F9433"/>
      <c r="G9433"/>
      <c r="H9433"/>
      <c r="I9433"/>
      <c r="J9433"/>
      <c r="K9433"/>
      <c r="L9433"/>
      <c r="M9433"/>
      <c r="N9433"/>
      <c r="O9433"/>
      <c r="P9433"/>
      <c r="Q9433"/>
      <c r="R9433"/>
      <c r="S9433"/>
      <c r="T9433"/>
      <c r="U9433"/>
      <c r="V9433"/>
      <c r="W9433"/>
      <c r="X9433"/>
      <c r="Y9433"/>
      <c r="Z9433"/>
      <c r="AA9433"/>
      <c r="AB9433"/>
      <c r="AC9433"/>
      <c r="AD9433"/>
      <c r="AE9433"/>
      <c r="AF9433"/>
      <c r="AG9433"/>
      <c r="AH9433"/>
      <c r="AI9433"/>
      <c r="AJ9433"/>
      <c r="AK9433"/>
      <c r="AL9433"/>
      <c r="AM9433"/>
      <c r="AN9433"/>
      <c r="AO9433"/>
      <c r="AP9433"/>
      <c r="AQ9433"/>
      <c r="AR9433"/>
      <c r="AS9433"/>
      <c r="AT9433"/>
      <c r="AU9433"/>
      <c r="AV9433"/>
      <c r="AW9433"/>
      <c r="AX9433"/>
      <c r="AY9433"/>
      <c r="AZ9433"/>
    </row>
    <row r="9434" spans="1:52">
      <c r="A9434"/>
      <c r="B9434"/>
      <c r="C9434"/>
      <c r="D9434"/>
      <c r="E9434"/>
      <c r="F9434"/>
      <c r="G9434"/>
      <c r="H9434"/>
      <c r="I9434"/>
      <c r="J9434"/>
      <c r="K9434"/>
      <c r="L9434"/>
      <c r="M9434"/>
      <c r="N9434"/>
      <c r="O9434"/>
      <c r="P9434"/>
      <c r="Q9434"/>
      <c r="R9434"/>
      <c r="S9434"/>
      <c r="T9434"/>
      <c r="U9434"/>
      <c r="V9434"/>
      <c r="W9434"/>
      <c r="X9434"/>
      <c r="Y9434"/>
      <c r="Z9434"/>
      <c r="AA9434"/>
      <c r="AB9434"/>
      <c r="AC9434"/>
      <c r="AD9434"/>
      <c r="AE9434"/>
      <c r="AF9434"/>
      <c r="AG9434"/>
      <c r="AH9434"/>
      <c r="AI9434"/>
      <c r="AJ9434"/>
      <c r="AK9434"/>
      <c r="AL9434"/>
      <c r="AM9434"/>
      <c r="AN9434"/>
      <c r="AO9434"/>
      <c r="AP9434"/>
      <c r="AQ9434"/>
      <c r="AR9434"/>
      <c r="AS9434"/>
      <c r="AT9434"/>
      <c r="AU9434"/>
      <c r="AV9434"/>
      <c r="AW9434"/>
      <c r="AX9434"/>
      <c r="AY9434"/>
      <c r="AZ9434"/>
    </row>
    <row r="9435" spans="1:52">
      <c r="A9435"/>
      <c r="B9435"/>
      <c r="C9435"/>
      <c r="D9435"/>
      <c r="E9435"/>
      <c r="F9435"/>
      <c r="G9435"/>
      <c r="H9435"/>
      <c r="I9435"/>
      <c r="J9435"/>
      <c r="K9435"/>
      <c r="L9435"/>
      <c r="M9435"/>
      <c r="N9435"/>
      <c r="O9435"/>
      <c r="P9435"/>
      <c r="Q9435"/>
      <c r="R9435"/>
      <c r="S9435"/>
      <c r="T9435"/>
      <c r="U9435"/>
      <c r="V9435"/>
      <c r="W9435"/>
      <c r="X9435"/>
      <c r="Y9435"/>
      <c r="Z9435"/>
      <c r="AA9435"/>
      <c r="AB9435"/>
      <c r="AC9435"/>
      <c r="AD9435"/>
      <c r="AE9435"/>
      <c r="AF9435"/>
      <c r="AG9435"/>
      <c r="AH9435"/>
      <c r="AI9435"/>
      <c r="AJ9435"/>
      <c r="AK9435"/>
      <c r="AL9435"/>
      <c r="AM9435"/>
      <c r="AN9435"/>
      <c r="AO9435"/>
      <c r="AP9435"/>
      <c r="AQ9435"/>
      <c r="AR9435"/>
      <c r="AS9435"/>
      <c r="AT9435"/>
      <c r="AU9435"/>
      <c r="AV9435"/>
      <c r="AW9435"/>
      <c r="AX9435"/>
      <c r="AY9435"/>
      <c r="AZ9435"/>
    </row>
    <row r="9436" spans="1:52">
      <c r="A9436"/>
      <c r="B9436"/>
      <c r="C9436"/>
      <c r="D9436"/>
      <c r="E9436"/>
      <c r="F9436"/>
      <c r="G9436"/>
      <c r="H9436"/>
      <c r="I9436"/>
      <c r="J9436"/>
      <c r="K9436"/>
      <c r="L9436"/>
      <c r="M9436"/>
      <c r="N9436"/>
      <c r="O9436"/>
      <c r="P9436"/>
      <c r="Q9436"/>
      <c r="R9436"/>
      <c r="S9436"/>
      <c r="T9436"/>
      <c r="U9436"/>
      <c r="V9436"/>
      <c r="W9436"/>
      <c r="X9436"/>
      <c r="Y9436"/>
      <c r="Z9436"/>
      <c r="AA9436"/>
      <c r="AB9436"/>
      <c r="AC9436"/>
      <c r="AD9436"/>
      <c r="AE9436"/>
      <c r="AF9436"/>
      <c r="AG9436"/>
      <c r="AH9436"/>
      <c r="AI9436"/>
      <c r="AJ9436"/>
      <c r="AK9436"/>
      <c r="AL9436"/>
      <c r="AM9436"/>
      <c r="AN9436"/>
      <c r="AO9436"/>
      <c r="AP9436"/>
      <c r="AQ9436"/>
      <c r="AR9436"/>
      <c r="AS9436"/>
      <c r="AT9436"/>
      <c r="AU9436"/>
      <c r="AV9436"/>
      <c r="AW9436"/>
      <c r="AX9436"/>
      <c r="AY9436"/>
      <c r="AZ9436"/>
    </row>
    <row r="9437" spans="1:52">
      <c r="A9437"/>
      <c r="B9437"/>
      <c r="C9437"/>
      <c r="D9437"/>
      <c r="E9437"/>
      <c r="F9437"/>
      <c r="G9437"/>
      <c r="H9437"/>
      <c r="I9437"/>
      <c r="J9437"/>
      <c r="K9437"/>
      <c r="L9437"/>
      <c r="M9437"/>
      <c r="N9437"/>
      <c r="O9437"/>
      <c r="P9437"/>
      <c r="Q9437"/>
      <c r="R9437"/>
      <c r="S9437"/>
      <c r="T9437"/>
      <c r="U9437"/>
      <c r="V9437"/>
      <c r="W9437"/>
      <c r="X9437"/>
      <c r="Y9437"/>
      <c r="Z9437"/>
      <c r="AA9437"/>
      <c r="AB9437"/>
      <c r="AC9437"/>
      <c r="AD9437"/>
      <c r="AE9437"/>
      <c r="AF9437"/>
      <c r="AG9437"/>
      <c r="AH9437"/>
      <c r="AI9437"/>
      <c r="AJ9437"/>
      <c r="AK9437"/>
      <c r="AL9437"/>
      <c r="AM9437"/>
      <c r="AN9437"/>
      <c r="AO9437"/>
      <c r="AP9437"/>
      <c r="AQ9437"/>
      <c r="AR9437"/>
      <c r="AS9437"/>
      <c r="AT9437"/>
      <c r="AU9437"/>
      <c r="AV9437"/>
      <c r="AW9437"/>
      <c r="AX9437"/>
      <c r="AY9437"/>
      <c r="AZ9437"/>
    </row>
    <row r="9438" spans="1:52">
      <c r="A9438"/>
      <c r="B9438"/>
      <c r="C9438"/>
      <c r="D9438"/>
      <c r="E9438"/>
      <c r="F9438"/>
      <c r="G9438"/>
      <c r="H9438"/>
      <c r="I9438"/>
      <c r="J9438"/>
      <c r="K9438"/>
      <c r="L9438"/>
      <c r="M9438"/>
      <c r="N9438"/>
      <c r="O9438"/>
      <c r="P9438"/>
      <c r="Q9438"/>
      <c r="R9438"/>
      <c r="S9438"/>
      <c r="T9438"/>
      <c r="U9438"/>
      <c r="V9438"/>
      <c r="W9438"/>
      <c r="X9438"/>
      <c r="Y9438"/>
      <c r="Z9438"/>
      <c r="AA9438"/>
      <c r="AB9438"/>
      <c r="AC9438"/>
      <c r="AD9438"/>
      <c r="AE9438"/>
      <c r="AF9438"/>
      <c r="AG9438"/>
      <c r="AH9438"/>
      <c r="AI9438"/>
      <c r="AJ9438"/>
      <c r="AK9438"/>
      <c r="AL9438"/>
      <c r="AM9438"/>
      <c r="AN9438"/>
      <c r="AO9438"/>
      <c r="AP9438"/>
      <c r="AQ9438"/>
      <c r="AR9438"/>
      <c r="AS9438"/>
      <c r="AT9438"/>
      <c r="AU9438"/>
      <c r="AV9438"/>
      <c r="AW9438"/>
      <c r="AX9438"/>
      <c r="AY9438"/>
      <c r="AZ9438"/>
    </row>
    <row r="9439" spans="1:52">
      <c r="A9439"/>
      <c r="B9439"/>
      <c r="C9439"/>
      <c r="D9439"/>
      <c r="E9439"/>
      <c r="F9439"/>
      <c r="G9439"/>
      <c r="H9439"/>
      <c r="I9439"/>
      <c r="J9439"/>
      <c r="K9439"/>
      <c r="L9439"/>
      <c r="M9439"/>
      <c r="N9439"/>
      <c r="O9439"/>
      <c r="P9439"/>
      <c r="Q9439"/>
      <c r="R9439"/>
      <c r="S9439"/>
      <c r="T9439"/>
      <c r="U9439"/>
      <c r="V9439"/>
      <c r="W9439"/>
      <c r="X9439"/>
      <c r="Y9439"/>
      <c r="Z9439"/>
      <c r="AA9439"/>
      <c r="AB9439"/>
      <c r="AC9439"/>
      <c r="AD9439"/>
      <c r="AE9439"/>
      <c r="AF9439"/>
      <c r="AG9439"/>
      <c r="AH9439"/>
      <c r="AI9439"/>
      <c r="AJ9439"/>
      <c r="AK9439"/>
      <c r="AL9439"/>
      <c r="AM9439"/>
      <c r="AN9439"/>
      <c r="AO9439"/>
      <c r="AP9439"/>
      <c r="AQ9439"/>
      <c r="AR9439"/>
      <c r="AS9439"/>
      <c r="AT9439"/>
      <c r="AU9439"/>
      <c r="AV9439"/>
      <c r="AW9439"/>
      <c r="AX9439"/>
      <c r="AY9439"/>
      <c r="AZ9439"/>
    </row>
    <row r="9440" spans="1:52">
      <c r="A9440"/>
      <c r="B9440"/>
      <c r="C9440"/>
      <c r="D9440"/>
      <c r="E9440"/>
      <c r="F9440"/>
      <c r="G9440"/>
      <c r="H9440"/>
      <c r="I9440"/>
      <c r="J9440"/>
      <c r="K9440"/>
      <c r="L9440"/>
      <c r="M9440"/>
      <c r="N9440"/>
      <c r="O9440"/>
      <c r="P9440"/>
      <c r="Q9440"/>
      <c r="R9440"/>
      <c r="S9440"/>
      <c r="T9440"/>
      <c r="U9440"/>
      <c r="V9440"/>
      <c r="W9440"/>
      <c r="X9440"/>
      <c r="Y9440"/>
      <c r="Z9440"/>
      <c r="AA9440"/>
      <c r="AB9440"/>
      <c r="AC9440"/>
      <c r="AD9440"/>
      <c r="AE9440"/>
      <c r="AF9440"/>
      <c r="AG9440"/>
      <c r="AH9440"/>
      <c r="AI9440"/>
      <c r="AJ9440"/>
      <c r="AK9440"/>
      <c r="AL9440"/>
      <c r="AM9440"/>
      <c r="AN9440"/>
      <c r="AO9440"/>
      <c r="AP9440"/>
      <c r="AQ9440"/>
      <c r="AR9440"/>
      <c r="AS9440"/>
      <c r="AT9440"/>
      <c r="AU9440"/>
      <c r="AV9440"/>
      <c r="AW9440"/>
      <c r="AX9440"/>
      <c r="AY9440"/>
      <c r="AZ9440"/>
    </row>
    <row r="9441" spans="1:52">
      <c r="A9441"/>
      <c r="B9441"/>
      <c r="C9441"/>
      <c r="D9441"/>
      <c r="E9441"/>
      <c r="F9441"/>
      <c r="G9441"/>
      <c r="H9441"/>
      <c r="I9441"/>
      <c r="J9441"/>
      <c r="K9441"/>
      <c r="L9441"/>
      <c r="M9441"/>
      <c r="N9441"/>
      <c r="O9441"/>
      <c r="P9441"/>
      <c r="Q9441"/>
      <c r="R9441"/>
      <c r="S9441"/>
      <c r="T9441"/>
      <c r="U9441"/>
      <c r="V9441"/>
      <c r="W9441"/>
      <c r="X9441"/>
      <c r="Y9441"/>
      <c r="Z9441"/>
      <c r="AA9441"/>
      <c r="AB9441"/>
      <c r="AC9441"/>
      <c r="AD9441"/>
      <c r="AE9441"/>
      <c r="AF9441"/>
      <c r="AG9441"/>
      <c r="AH9441"/>
      <c r="AI9441"/>
      <c r="AJ9441"/>
      <c r="AK9441"/>
      <c r="AL9441"/>
      <c r="AM9441"/>
      <c r="AN9441"/>
      <c r="AO9441"/>
      <c r="AP9441"/>
      <c r="AQ9441"/>
      <c r="AR9441"/>
      <c r="AS9441"/>
      <c r="AT9441"/>
      <c r="AU9441"/>
      <c r="AV9441"/>
      <c r="AW9441"/>
      <c r="AX9441"/>
      <c r="AY9441"/>
      <c r="AZ9441"/>
    </row>
    <row r="9442" spans="1:52">
      <c r="A9442"/>
      <c r="B9442"/>
      <c r="C9442"/>
      <c r="D9442"/>
      <c r="E9442"/>
      <c r="F9442"/>
      <c r="G9442"/>
      <c r="H9442"/>
      <c r="I9442"/>
      <c r="J9442"/>
      <c r="K9442"/>
      <c r="L9442"/>
      <c r="M9442"/>
      <c r="N9442"/>
      <c r="O9442"/>
      <c r="P9442"/>
      <c r="Q9442"/>
      <c r="R9442"/>
      <c r="S9442"/>
      <c r="T9442"/>
      <c r="U9442"/>
      <c r="V9442"/>
      <c r="W9442"/>
      <c r="X9442"/>
      <c r="Y9442"/>
      <c r="Z9442"/>
      <c r="AA9442"/>
      <c r="AB9442"/>
      <c r="AC9442"/>
      <c r="AD9442"/>
      <c r="AE9442"/>
      <c r="AF9442"/>
      <c r="AG9442"/>
      <c r="AH9442"/>
      <c r="AI9442"/>
      <c r="AJ9442"/>
      <c r="AK9442"/>
      <c r="AL9442"/>
      <c r="AM9442"/>
      <c r="AN9442"/>
      <c r="AO9442"/>
      <c r="AP9442"/>
      <c r="AQ9442"/>
      <c r="AR9442"/>
      <c r="AS9442"/>
      <c r="AT9442"/>
      <c r="AU9442"/>
      <c r="AV9442"/>
      <c r="AW9442"/>
      <c r="AX9442"/>
      <c r="AY9442"/>
      <c r="AZ9442"/>
    </row>
    <row r="9443" spans="1:52">
      <c r="A9443"/>
      <c r="B9443"/>
      <c r="C9443"/>
      <c r="D9443"/>
      <c r="E9443"/>
      <c r="F9443"/>
      <c r="G9443"/>
      <c r="H9443"/>
      <c r="I9443"/>
      <c r="J9443"/>
      <c r="K9443"/>
      <c r="L9443"/>
      <c r="M9443"/>
      <c r="N9443"/>
      <c r="O9443"/>
      <c r="P9443"/>
      <c r="Q9443"/>
      <c r="R9443"/>
      <c r="S9443"/>
      <c r="T9443"/>
      <c r="U9443"/>
      <c r="V9443"/>
      <c r="W9443"/>
      <c r="X9443"/>
      <c r="Y9443"/>
      <c r="Z9443"/>
      <c r="AA9443"/>
      <c r="AB9443"/>
      <c r="AC9443"/>
      <c r="AD9443"/>
      <c r="AE9443"/>
      <c r="AF9443"/>
      <c r="AG9443"/>
      <c r="AH9443"/>
      <c r="AI9443"/>
      <c r="AJ9443"/>
      <c r="AK9443"/>
      <c r="AL9443"/>
      <c r="AM9443"/>
      <c r="AN9443"/>
      <c r="AO9443"/>
      <c r="AP9443"/>
      <c r="AQ9443"/>
      <c r="AR9443"/>
      <c r="AS9443"/>
      <c r="AT9443"/>
      <c r="AU9443"/>
      <c r="AV9443"/>
      <c r="AW9443"/>
      <c r="AX9443"/>
      <c r="AY9443"/>
      <c r="AZ9443"/>
    </row>
    <row r="9444" spans="1:52">
      <c r="A9444"/>
      <c r="B9444"/>
      <c r="C9444"/>
      <c r="D9444"/>
      <c r="E9444"/>
      <c r="F9444"/>
      <c r="G9444"/>
      <c r="H9444"/>
      <c r="I9444"/>
      <c r="J9444"/>
      <c r="K9444"/>
      <c r="L9444"/>
      <c r="M9444"/>
      <c r="N9444"/>
      <c r="O9444"/>
      <c r="P9444"/>
      <c r="Q9444"/>
      <c r="R9444"/>
      <c r="S9444"/>
      <c r="T9444"/>
      <c r="U9444"/>
      <c r="V9444"/>
      <c r="W9444"/>
      <c r="X9444"/>
      <c r="Y9444"/>
      <c r="Z9444"/>
      <c r="AA9444"/>
      <c r="AB9444"/>
      <c r="AC9444"/>
      <c r="AD9444"/>
      <c r="AE9444"/>
      <c r="AF9444"/>
      <c r="AG9444"/>
      <c r="AH9444"/>
      <c r="AI9444"/>
      <c r="AJ9444"/>
      <c r="AK9444"/>
      <c r="AL9444"/>
      <c r="AM9444"/>
      <c r="AN9444"/>
      <c r="AO9444"/>
      <c r="AP9444"/>
      <c r="AQ9444"/>
      <c r="AR9444"/>
      <c r="AS9444"/>
      <c r="AT9444"/>
      <c r="AU9444"/>
      <c r="AV9444"/>
      <c r="AW9444"/>
      <c r="AX9444"/>
      <c r="AY9444"/>
      <c r="AZ9444"/>
    </row>
    <row r="9445" spans="1:52">
      <c r="A9445"/>
      <c r="B9445"/>
      <c r="C9445"/>
      <c r="D9445"/>
      <c r="E9445"/>
      <c r="F9445"/>
      <c r="G9445"/>
      <c r="H9445"/>
      <c r="I9445"/>
      <c r="J9445"/>
      <c r="K9445"/>
      <c r="L9445"/>
      <c r="M9445"/>
      <c r="N9445"/>
      <c r="O9445"/>
      <c r="P9445"/>
      <c r="Q9445"/>
      <c r="R9445"/>
      <c r="S9445"/>
      <c r="T9445"/>
      <c r="U9445"/>
      <c r="V9445"/>
      <c r="W9445"/>
      <c r="X9445"/>
      <c r="Y9445"/>
      <c r="Z9445"/>
      <c r="AA9445"/>
      <c r="AB9445"/>
      <c r="AC9445"/>
      <c r="AD9445"/>
      <c r="AE9445"/>
      <c r="AF9445"/>
      <c r="AG9445"/>
      <c r="AH9445"/>
      <c r="AI9445"/>
      <c r="AJ9445"/>
      <c r="AK9445"/>
      <c r="AL9445"/>
      <c r="AM9445"/>
      <c r="AN9445"/>
      <c r="AO9445"/>
      <c r="AP9445"/>
      <c r="AQ9445"/>
      <c r="AR9445"/>
      <c r="AS9445"/>
      <c r="AT9445"/>
      <c r="AU9445"/>
      <c r="AV9445"/>
      <c r="AW9445"/>
      <c r="AX9445"/>
      <c r="AY9445"/>
      <c r="AZ9445"/>
    </row>
    <row r="9446" spans="1:52">
      <c r="A9446"/>
      <c r="B9446"/>
      <c r="C9446"/>
      <c r="D9446"/>
      <c r="E9446"/>
      <c r="F9446"/>
      <c r="G9446"/>
      <c r="H9446"/>
      <c r="I9446"/>
      <c r="J9446"/>
      <c r="K9446"/>
      <c r="L9446"/>
      <c r="M9446"/>
      <c r="N9446"/>
      <c r="O9446"/>
      <c r="P9446"/>
      <c r="Q9446"/>
      <c r="R9446"/>
      <c r="S9446"/>
      <c r="T9446"/>
      <c r="U9446"/>
      <c r="V9446"/>
      <c r="W9446"/>
      <c r="X9446"/>
      <c r="Y9446"/>
      <c r="Z9446"/>
      <c r="AA9446"/>
      <c r="AB9446"/>
      <c r="AC9446"/>
      <c r="AD9446"/>
      <c r="AE9446"/>
      <c r="AF9446"/>
      <c r="AG9446"/>
      <c r="AH9446"/>
      <c r="AI9446"/>
      <c r="AJ9446"/>
      <c r="AK9446"/>
      <c r="AL9446"/>
      <c r="AM9446"/>
      <c r="AN9446"/>
      <c r="AO9446"/>
      <c r="AP9446"/>
      <c r="AQ9446"/>
      <c r="AR9446"/>
      <c r="AS9446"/>
      <c r="AT9446"/>
      <c r="AU9446"/>
      <c r="AV9446"/>
      <c r="AW9446"/>
      <c r="AX9446"/>
      <c r="AY9446"/>
      <c r="AZ9446"/>
    </row>
    <row r="9447" spans="1:52">
      <c r="A9447"/>
      <c r="B9447"/>
      <c r="C9447"/>
      <c r="D9447"/>
      <c r="E9447"/>
      <c r="F9447"/>
      <c r="G9447"/>
      <c r="H9447"/>
      <c r="I9447"/>
      <c r="J9447"/>
      <c r="K9447"/>
      <c r="L9447"/>
      <c r="M9447"/>
      <c r="N9447"/>
      <c r="O9447"/>
      <c r="P9447"/>
      <c r="Q9447"/>
      <c r="R9447"/>
      <c r="S9447"/>
      <c r="T9447"/>
      <c r="U9447"/>
      <c r="V9447"/>
      <c r="W9447"/>
      <c r="X9447"/>
      <c r="Y9447"/>
      <c r="Z9447"/>
      <c r="AA9447"/>
      <c r="AB9447"/>
      <c r="AC9447"/>
      <c r="AD9447"/>
      <c r="AE9447"/>
      <c r="AF9447"/>
      <c r="AG9447"/>
      <c r="AH9447"/>
      <c r="AI9447"/>
      <c r="AJ9447"/>
      <c r="AK9447"/>
      <c r="AL9447"/>
      <c r="AM9447"/>
      <c r="AN9447"/>
      <c r="AO9447"/>
      <c r="AP9447"/>
      <c r="AQ9447"/>
      <c r="AR9447"/>
      <c r="AS9447"/>
      <c r="AT9447"/>
      <c r="AU9447"/>
      <c r="AV9447"/>
      <c r="AW9447"/>
      <c r="AX9447"/>
      <c r="AY9447"/>
      <c r="AZ9447"/>
    </row>
    <row r="9448" spans="1:52">
      <c r="A9448"/>
      <c r="B9448"/>
      <c r="C9448"/>
      <c r="D9448"/>
      <c r="E9448"/>
      <c r="F9448"/>
      <c r="G9448"/>
      <c r="H9448"/>
      <c r="I9448"/>
      <c r="J9448"/>
      <c r="K9448"/>
      <c r="L9448"/>
      <c r="M9448"/>
      <c r="N9448"/>
      <c r="O9448"/>
      <c r="P9448"/>
      <c r="Q9448"/>
      <c r="R9448"/>
      <c r="S9448"/>
      <c r="T9448"/>
      <c r="U9448"/>
      <c r="V9448"/>
      <c r="W9448"/>
      <c r="X9448"/>
      <c r="Y9448"/>
      <c r="Z9448"/>
      <c r="AA9448"/>
      <c r="AB9448"/>
      <c r="AC9448"/>
      <c r="AD9448"/>
      <c r="AE9448"/>
      <c r="AF9448"/>
      <c r="AG9448"/>
      <c r="AH9448"/>
      <c r="AI9448"/>
      <c r="AJ9448"/>
      <c r="AK9448"/>
      <c r="AL9448"/>
      <c r="AM9448"/>
      <c r="AN9448"/>
      <c r="AO9448"/>
      <c r="AP9448"/>
      <c r="AQ9448"/>
      <c r="AR9448"/>
      <c r="AS9448"/>
      <c r="AT9448"/>
      <c r="AU9448"/>
      <c r="AV9448"/>
      <c r="AW9448"/>
      <c r="AX9448"/>
      <c r="AY9448"/>
      <c r="AZ9448"/>
    </row>
    <row r="9449" spans="1:52">
      <c r="A9449"/>
      <c r="B9449"/>
      <c r="C9449"/>
      <c r="D9449"/>
      <c r="E9449"/>
      <c r="F9449"/>
      <c r="G9449"/>
      <c r="H9449"/>
      <c r="I9449"/>
      <c r="J9449"/>
      <c r="K9449"/>
      <c r="L9449"/>
      <c r="M9449"/>
      <c r="N9449"/>
      <c r="O9449"/>
      <c r="P9449"/>
      <c r="Q9449"/>
      <c r="R9449"/>
      <c r="S9449"/>
      <c r="T9449"/>
      <c r="U9449"/>
      <c r="V9449"/>
      <c r="W9449"/>
      <c r="X9449"/>
      <c r="Y9449"/>
      <c r="Z9449"/>
      <c r="AA9449"/>
      <c r="AB9449"/>
      <c r="AC9449"/>
      <c r="AD9449"/>
      <c r="AE9449"/>
      <c r="AF9449"/>
      <c r="AG9449"/>
      <c r="AH9449"/>
      <c r="AI9449"/>
      <c r="AJ9449"/>
      <c r="AK9449"/>
      <c r="AL9449"/>
      <c r="AM9449"/>
      <c r="AN9449"/>
      <c r="AO9449"/>
      <c r="AP9449"/>
      <c r="AQ9449"/>
      <c r="AR9449"/>
      <c r="AS9449"/>
      <c r="AT9449"/>
      <c r="AU9449"/>
      <c r="AV9449"/>
      <c r="AW9449"/>
      <c r="AX9449"/>
      <c r="AY9449"/>
      <c r="AZ9449"/>
    </row>
    <row r="9450" spans="1:52">
      <c r="A9450"/>
      <c r="B9450"/>
      <c r="C9450"/>
      <c r="D9450"/>
      <c r="E9450"/>
      <c r="F9450"/>
      <c r="G9450"/>
      <c r="H9450"/>
      <c r="I9450"/>
      <c r="J9450"/>
      <c r="K9450"/>
      <c r="L9450"/>
      <c r="M9450"/>
      <c r="N9450"/>
      <c r="O9450"/>
      <c r="P9450"/>
      <c r="Q9450"/>
      <c r="R9450"/>
      <c r="S9450"/>
      <c r="T9450"/>
      <c r="U9450"/>
      <c r="V9450"/>
      <c r="W9450"/>
      <c r="X9450"/>
      <c r="Y9450"/>
      <c r="Z9450"/>
      <c r="AA9450"/>
      <c r="AB9450"/>
      <c r="AC9450"/>
      <c r="AD9450"/>
      <c r="AE9450"/>
      <c r="AF9450"/>
      <c r="AG9450"/>
      <c r="AH9450"/>
      <c r="AI9450"/>
      <c r="AJ9450"/>
      <c r="AK9450"/>
      <c r="AL9450"/>
      <c r="AM9450"/>
      <c r="AN9450"/>
      <c r="AO9450"/>
      <c r="AP9450"/>
      <c r="AQ9450"/>
      <c r="AR9450"/>
      <c r="AS9450"/>
      <c r="AT9450"/>
      <c r="AU9450"/>
      <c r="AV9450"/>
      <c r="AW9450"/>
      <c r="AX9450"/>
      <c r="AY9450"/>
      <c r="AZ9450"/>
    </row>
    <row r="9451" spans="1:52">
      <c r="A9451"/>
      <c r="B9451"/>
      <c r="C9451"/>
      <c r="D9451"/>
      <c r="E9451"/>
      <c r="F9451"/>
      <c r="G9451"/>
      <c r="H9451"/>
      <c r="I9451"/>
      <c r="J9451"/>
      <c r="K9451"/>
      <c r="L9451"/>
      <c r="M9451"/>
      <c r="N9451"/>
      <c r="O9451"/>
      <c r="P9451"/>
      <c r="Q9451"/>
      <c r="R9451"/>
      <c r="S9451"/>
      <c r="T9451"/>
      <c r="U9451"/>
      <c r="V9451"/>
      <c r="W9451"/>
      <c r="X9451"/>
      <c r="Y9451"/>
      <c r="Z9451"/>
      <c r="AA9451"/>
      <c r="AB9451"/>
      <c r="AC9451"/>
      <c r="AD9451"/>
      <c r="AE9451"/>
      <c r="AF9451"/>
      <c r="AG9451"/>
      <c r="AH9451"/>
      <c r="AI9451"/>
      <c r="AJ9451"/>
      <c r="AK9451"/>
      <c r="AL9451"/>
      <c r="AM9451"/>
      <c r="AN9451"/>
      <c r="AO9451"/>
      <c r="AP9451"/>
      <c r="AQ9451"/>
      <c r="AR9451"/>
      <c r="AS9451"/>
      <c r="AT9451"/>
      <c r="AU9451"/>
      <c r="AV9451"/>
      <c r="AW9451"/>
      <c r="AX9451"/>
      <c r="AY9451"/>
      <c r="AZ9451"/>
    </row>
    <row r="9452" spans="1:52">
      <c r="A9452"/>
      <c r="B9452"/>
      <c r="C9452"/>
      <c r="D9452"/>
      <c r="E9452"/>
      <c r="F9452"/>
      <c r="G9452"/>
      <c r="H9452"/>
      <c r="I9452"/>
      <c r="J9452"/>
      <c r="K9452"/>
      <c r="L9452"/>
      <c r="M9452"/>
      <c r="N9452"/>
      <c r="O9452"/>
      <c r="P9452"/>
      <c r="Q9452"/>
      <c r="R9452"/>
      <c r="S9452"/>
      <c r="T9452"/>
      <c r="U9452"/>
      <c r="V9452"/>
      <c r="W9452"/>
      <c r="X9452"/>
      <c r="Y9452"/>
      <c r="Z9452"/>
      <c r="AA9452"/>
      <c r="AB9452"/>
      <c r="AC9452"/>
      <c r="AD9452"/>
      <c r="AE9452"/>
      <c r="AF9452"/>
      <c r="AG9452"/>
      <c r="AH9452"/>
      <c r="AI9452"/>
      <c r="AJ9452"/>
      <c r="AK9452"/>
      <c r="AL9452"/>
      <c r="AM9452"/>
      <c r="AN9452"/>
      <c r="AO9452"/>
      <c r="AP9452"/>
      <c r="AQ9452"/>
      <c r="AR9452"/>
      <c r="AS9452"/>
      <c r="AT9452"/>
      <c r="AU9452"/>
      <c r="AV9452"/>
      <c r="AW9452"/>
      <c r="AX9452"/>
      <c r="AY9452"/>
      <c r="AZ9452"/>
    </row>
    <row r="9453" spans="1:52">
      <c r="A9453"/>
      <c r="B9453"/>
      <c r="C9453"/>
      <c r="D9453"/>
      <c r="E9453"/>
      <c r="F9453"/>
      <c r="G9453"/>
      <c r="H9453"/>
      <c r="I9453"/>
      <c r="J9453"/>
      <c r="K9453"/>
      <c r="L9453"/>
      <c r="M9453"/>
      <c r="N9453"/>
      <c r="O9453"/>
      <c r="P9453"/>
      <c r="Q9453"/>
      <c r="R9453"/>
      <c r="S9453"/>
      <c r="T9453"/>
      <c r="U9453"/>
      <c r="V9453"/>
      <c r="W9453"/>
      <c r="X9453"/>
      <c r="Y9453"/>
      <c r="Z9453"/>
      <c r="AA9453"/>
      <c r="AB9453"/>
      <c r="AC9453"/>
      <c r="AD9453"/>
      <c r="AE9453"/>
      <c r="AF9453"/>
      <c r="AG9453"/>
      <c r="AH9453"/>
      <c r="AI9453"/>
      <c r="AJ9453"/>
      <c r="AK9453"/>
      <c r="AL9453"/>
      <c r="AM9453"/>
      <c r="AN9453"/>
      <c r="AO9453"/>
      <c r="AP9453"/>
      <c r="AQ9453"/>
      <c r="AR9453"/>
      <c r="AS9453"/>
      <c r="AT9453"/>
      <c r="AU9453"/>
      <c r="AV9453"/>
      <c r="AW9453"/>
      <c r="AX9453"/>
      <c r="AY9453"/>
      <c r="AZ9453"/>
    </row>
    <row r="9454" spans="1:52">
      <c r="A9454"/>
      <c r="B9454"/>
      <c r="C9454"/>
      <c r="D9454"/>
      <c r="E9454"/>
      <c r="F9454"/>
      <c r="G9454"/>
      <c r="H9454"/>
      <c r="I9454"/>
      <c r="J9454"/>
      <c r="K9454"/>
      <c r="L9454"/>
      <c r="M9454"/>
      <c r="N9454"/>
      <c r="O9454"/>
      <c r="P9454"/>
      <c r="Q9454"/>
      <c r="R9454"/>
      <c r="S9454"/>
      <c r="T9454"/>
      <c r="U9454"/>
      <c r="V9454"/>
      <c r="W9454"/>
      <c r="X9454"/>
      <c r="Y9454"/>
      <c r="Z9454"/>
      <c r="AA9454"/>
      <c r="AB9454"/>
      <c r="AC9454"/>
      <c r="AD9454"/>
      <c r="AE9454"/>
      <c r="AF9454"/>
      <c r="AG9454"/>
      <c r="AH9454"/>
      <c r="AI9454"/>
      <c r="AJ9454"/>
      <c r="AK9454"/>
      <c r="AL9454"/>
      <c r="AM9454"/>
      <c r="AN9454"/>
      <c r="AO9454"/>
      <c r="AP9454"/>
      <c r="AQ9454"/>
      <c r="AR9454"/>
      <c r="AS9454"/>
      <c r="AT9454"/>
      <c r="AU9454"/>
      <c r="AV9454"/>
      <c r="AW9454"/>
      <c r="AX9454"/>
      <c r="AY9454"/>
      <c r="AZ9454"/>
    </row>
    <row r="9455" spans="1:52">
      <c r="A9455"/>
      <c r="B9455"/>
      <c r="C9455"/>
      <c r="D9455"/>
      <c r="E9455"/>
      <c r="F9455"/>
      <c r="G9455"/>
      <c r="H9455"/>
      <c r="I9455"/>
      <c r="J9455"/>
      <c r="K9455"/>
      <c r="L9455"/>
      <c r="M9455"/>
      <c r="N9455"/>
      <c r="O9455"/>
      <c r="P9455"/>
      <c r="Q9455"/>
      <c r="R9455"/>
      <c r="S9455"/>
      <c r="T9455"/>
      <c r="U9455"/>
      <c r="V9455"/>
      <c r="W9455"/>
      <c r="X9455"/>
      <c r="Y9455"/>
      <c r="Z9455"/>
      <c r="AA9455"/>
      <c r="AB9455"/>
      <c r="AC9455"/>
      <c r="AD9455"/>
      <c r="AE9455"/>
      <c r="AF9455"/>
      <c r="AG9455"/>
      <c r="AH9455"/>
      <c r="AI9455"/>
      <c r="AJ9455"/>
      <c r="AK9455"/>
      <c r="AL9455"/>
      <c r="AM9455"/>
      <c r="AN9455"/>
      <c r="AO9455"/>
      <c r="AP9455"/>
      <c r="AQ9455"/>
      <c r="AR9455"/>
      <c r="AS9455"/>
      <c r="AT9455"/>
      <c r="AU9455"/>
      <c r="AV9455"/>
      <c r="AW9455"/>
      <c r="AX9455"/>
      <c r="AY9455"/>
      <c r="AZ9455"/>
    </row>
    <row r="9456" spans="1:52">
      <c r="A9456"/>
      <c r="B9456"/>
      <c r="C9456"/>
      <c r="D9456"/>
      <c r="E9456"/>
      <c r="F9456"/>
      <c r="G9456"/>
      <c r="H9456"/>
      <c r="I9456"/>
      <c r="J9456"/>
      <c r="K9456"/>
      <c r="L9456"/>
      <c r="M9456"/>
      <c r="N9456"/>
      <c r="O9456"/>
      <c r="P9456"/>
      <c r="Q9456"/>
      <c r="R9456"/>
      <c r="S9456"/>
      <c r="T9456"/>
      <c r="U9456"/>
      <c r="V9456"/>
      <c r="W9456"/>
      <c r="X9456"/>
      <c r="Y9456"/>
      <c r="Z9456"/>
      <c r="AA9456"/>
      <c r="AB9456"/>
      <c r="AC9456"/>
      <c r="AD9456"/>
      <c r="AE9456"/>
      <c r="AF9456"/>
      <c r="AG9456"/>
      <c r="AH9456"/>
      <c r="AI9456"/>
      <c r="AJ9456"/>
      <c r="AK9456"/>
      <c r="AL9456"/>
      <c r="AM9456"/>
      <c r="AN9456"/>
      <c r="AO9456"/>
      <c r="AP9456"/>
      <c r="AQ9456"/>
      <c r="AR9456"/>
      <c r="AS9456"/>
      <c r="AT9456"/>
      <c r="AU9456"/>
      <c r="AV9456"/>
      <c r="AW9456"/>
      <c r="AX9456"/>
      <c r="AY9456"/>
      <c r="AZ9456"/>
    </row>
    <row r="9457" spans="1:52">
      <c r="A9457"/>
      <c r="B9457"/>
      <c r="C9457"/>
      <c r="D9457"/>
      <c r="E9457"/>
      <c r="F9457"/>
      <c r="G9457"/>
      <c r="H9457"/>
      <c r="I9457"/>
      <c r="J9457"/>
      <c r="K9457"/>
      <c r="L9457"/>
      <c r="M9457"/>
      <c r="N9457"/>
      <c r="O9457"/>
      <c r="P9457"/>
      <c r="Q9457"/>
      <c r="R9457"/>
      <c r="S9457"/>
      <c r="T9457"/>
      <c r="U9457"/>
      <c r="V9457"/>
      <c r="W9457"/>
      <c r="X9457"/>
      <c r="Y9457"/>
      <c r="Z9457"/>
      <c r="AA9457"/>
      <c r="AB9457"/>
      <c r="AC9457"/>
      <c r="AD9457"/>
      <c r="AE9457"/>
      <c r="AF9457"/>
      <c r="AG9457"/>
      <c r="AH9457"/>
      <c r="AI9457"/>
      <c r="AJ9457"/>
      <c r="AK9457"/>
      <c r="AL9457"/>
      <c r="AM9457"/>
      <c r="AN9457"/>
      <c r="AO9457"/>
      <c r="AP9457"/>
      <c r="AQ9457"/>
      <c r="AR9457"/>
      <c r="AS9457"/>
      <c r="AT9457"/>
      <c r="AU9457"/>
      <c r="AV9457"/>
      <c r="AW9457"/>
      <c r="AX9457"/>
      <c r="AY9457"/>
      <c r="AZ9457"/>
    </row>
    <row r="9458" spans="1:52">
      <c r="A9458"/>
      <c r="B9458"/>
      <c r="C9458"/>
      <c r="D9458"/>
      <c r="E9458"/>
      <c r="F9458"/>
      <c r="G9458"/>
      <c r="H9458"/>
      <c r="I9458"/>
      <c r="J9458"/>
      <c r="K9458"/>
      <c r="L9458"/>
      <c r="M9458"/>
      <c r="N9458"/>
      <c r="O9458"/>
      <c r="P9458"/>
      <c r="Q9458"/>
      <c r="R9458"/>
      <c r="S9458"/>
      <c r="T9458"/>
      <c r="U9458"/>
      <c r="V9458"/>
      <c r="W9458"/>
      <c r="X9458"/>
      <c r="Y9458"/>
      <c r="Z9458"/>
      <c r="AA9458"/>
      <c r="AB9458"/>
      <c r="AC9458"/>
      <c r="AD9458"/>
      <c r="AE9458"/>
      <c r="AF9458"/>
      <c r="AG9458"/>
      <c r="AH9458"/>
      <c r="AI9458"/>
      <c r="AJ9458"/>
      <c r="AK9458"/>
      <c r="AL9458"/>
      <c r="AM9458"/>
      <c r="AN9458"/>
      <c r="AO9458"/>
      <c r="AP9458"/>
      <c r="AQ9458"/>
      <c r="AR9458"/>
      <c r="AS9458"/>
      <c r="AT9458"/>
      <c r="AU9458"/>
      <c r="AV9458"/>
      <c r="AW9458"/>
      <c r="AX9458"/>
      <c r="AY9458"/>
      <c r="AZ9458"/>
    </row>
    <row r="9459" spans="1:52">
      <c r="A9459"/>
      <c r="B9459"/>
      <c r="C9459"/>
      <c r="D9459"/>
      <c r="E9459"/>
      <c r="F9459"/>
      <c r="G9459"/>
      <c r="H9459"/>
      <c r="I9459"/>
      <c r="J9459"/>
      <c r="K9459"/>
      <c r="L9459"/>
      <c r="M9459"/>
      <c r="N9459"/>
      <c r="O9459"/>
      <c r="P9459"/>
      <c r="Q9459"/>
      <c r="R9459"/>
      <c r="S9459"/>
      <c r="T9459"/>
      <c r="U9459"/>
      <c r="V9459"/>
      <c r="W9459"/>
      <c r="X9459"/>
      <c r="Y9459"/>
      <c r="Z9459"/>
      <c r="AA9459"/>
      <c r="AB9459"/>
      <c r="AC9459"/>
      <c r="AD9459"/>
      <c r="AE9459"/>
      <c r="AF9459"/>
      <c r="AG9459"/>
      <c r="AH9459"/>
      <c r="AI9459"/>
      <c r="AJ9459"/>
      <c r="AK9459"/>
      <c r="AL9459"/>
      <c r="AM9459"/>
      <c r="AN9459"/>
      <c r="AO9459"/>
      <c r="AP9459"/>
      <c r="AQ9459"/>
      <c r="AR9459"/>
      <c r="AS9459"/>
      <c r="AT9459"/>
      <c r="AU9459"/>
      <c r="AV9459"/>
      <c r="AW9459"/>
      <c r="AX9459"/>
      <c r="AY9459"/>
      <c r="AZ9459"/>
    </row>
    <row r="9460" spans="1:52">
      <c r="A9460"/>
      <c r="B9460"/>
      <c r="C9460"/>
      <c r="D9460"/>
      <c r="E9460"/>
      <c r="F9460"/>
      <c r="G9460"/>
      <c r="H9460"/>
      <c r="I9460"/>
      <c r="J9460"/>
      <c r="K9460"/>
      <c r="L9460"/>
      <c r="M9460"/>
      <c r="N9460"/>
      <c r="O9460"/>
      <c r="P9460"/>
      <c r="Q9460"/>
      <c r="R9460"/>
      <c r="S9460"/>
      <c r="T9460"/>
      <c r="U9460"/>
      <c r="V9460"/>
      <c r="W9460"/>
      <c r="X9460"/>
      <c r="Y9460"/>
      <c r="Z9460"/>
      <c r="AA9460"/>
      <c r="AB9460"/>
      <c r="AC9460"/>
      <c r="AD9460"/>
      <c r="AE9460"/>
      <c r="AF9460"/>
      <c r="AG9460"/>
      <c r="AH9460"/>
      <c r="AI9460"/>
      <c r="AJ9460"/>
      <c r="AK9460"/>
      <c r="AL9460"/>
      <c r="AM9460"/>
      <c r="AN9460"/>
      <c r="AO9460"/>
      <c r="AP9460"/>
      <c r="AQ9460"/>
      <c r="AR9460"/>
      <c r="AS9460"/>
      <c r="AT9460"/>
      <c r="AU9460"/>
      <c r="AV9460"/>
      <c r="AW9460"/>
      <c r="AX9460"/>
      <c r="AY9460"/>
      <c r="AZ9460"/>
    </row>
    <row r="9461" spans="1:52">
      <c r="A9461"/>
      <c r="B9461"/>
      <c r="C9461"/>
      <c r="D9461"/>
      <c r="E9461"/>
      <c r="F9461"/>
      <c r="G9461"/>
      <c r="H9461"/>
      <c r="I9461"/>
      <c r="J9461"/>
      <c r="K9461"/>
      <c r="L9461"/>
      <c r="M9461"/>
      <c r="N9461"/>
      <c r="O9461"/>
      <c r="P9461"/>
      <c r="Q9461"/>
      <c r="R9461"/>
      <c r="S9461"/>
      <c r="T9461"/>
      <c r="U9461"/>
      <c r="V9461"/>
      <c r="W9461"/>
      <c r="X9461"/>
      <c r="Y9461"/>
      <c r="Z9461"/>
      <c r="AA9461"/>
      <c r="AB9461"/>
      <c r="AC9461"/>
      <c r="AD9461"/>
      <c r="AE9461"/>
      <c r="AF9461"/>
      <c r="AG9461"/>
      <c r="AH9461"/>
      <c r="AI9461"/>
      <c r="AJ9461"/>
      <c r="AK9461"/>
      <c r="AL9461"/>
      <c r="AM9461"/>
      <c r="AN9461"/>
      <c r="AO9461"/>
      <c r="AP9461"/>
      <c r="AQ9461"/>
      <c r="AR9461"/>
      <c r="AS9461"/>
      <c r="AT9461"/>
      <c r="AU9461"/>
      <c r="AV9461"/>
      <c r="AW9461"/>
      <c r="AX9461"/>
      <c r="AY9461"/>
      <c r="AZ9461"/>
    </row>
    <row r="9462" spans="1:52">
      <c r="A9462"/>
      <c r="B9462"/>
      <c r="C9462"/>
      <c r="D9462"/>
      <c r="E9462"/>
      <c r="F9462"/>
      <c r="G9462"/>
      <c r="H9462"/>
      <c r="I9462"/>
      <c r="J9462"/>
      <c r="K9462"/>
      <c r="L9462"/>
      <c r="M9462"/>
      <c r="N9462"/>
      <c r="O9462"/>
      <c r="P9462"/>
      <c r="Q9462"/>
      <c r="R9462"/>
      <c r="S9462"/>
      <c r="T9462"/>
      <c r="U9462"/>
      <c r="V9462"/>
      <c r="W9462"/>
      <c r="X9462"/>
      <c r="Y9462"/>
      <c r="Z9462"/>
      <c r="AA9462"/>
      <c r="AB9462"/>
      <c r="AC9462"/>
      <c r="AD9462"/>
      <c r="AE9462"/>
      <c r="AF9462"/>
      <c r="AG9462"/>
      <c r="AH9462"/>
      <c r="AI9462"/>
      <c r="AJ9462"/>
      <c r="AK9462"/>
      <c r="AL9462"/>
      <c r="AM9462"/>
      <c r="AN9462"/>
      <c r="AO9462"/>
      <c r="AP9462"/>
      <c r="AQ9462"/>
      <c r="AR9462"/>
      <c r="AS9462"/>
      <c r="AT9462"/>
      <c r="AU9462"/>
      <c r="AV9462"/>
      <c r="AW9462"/>
      <c r="AX9462"/>
      <c r="AY9462"/>
      <c r="AZ9462"/>
    </row>
    <row r="9463" spans="1:52">
      <c r="A9463"/>
      <c r="B9463"/>
      <c r="C9463"/>
      <c r="D9463"/>
      <c r="E9463"/>
      <c r="F9463"/>
      <c r="G9463"/>
      <c r="H9463"/>
      <c r="I9463"/>
      <c r="J9463"/>
      <c r="K9463"/>
      <c r="L9463"/>
      <c r="M9463"/>
      <c r="N9463"/>
      <c r="O9463"/>
      <c r="P9463"/>
      <c r="Q9463"/>
      <c r="R9463"/>
      <c r="S9463"/>
      <c r="T9463"/>
      <c r="U9463"/>
      <c r="V9463"/>
      <c r="W9463"/>
      <c r="X9463"/>
      <c r="Y9463"/>
      <c r="Z9463"/>
      <c r="AA9463"/>
      <c r="AB9463"/>
      <c r="AC9463"/>
      <c r="AD9463"/>
      <c r="AE9463"/>
      <c r="AF9463"/>
      <c r="AG9463"/>
      <c r="AH9463"/>
      <c r="AI9463"/>
      <c r="AJ9463"/>
      <c r="AK9463"/>
      <c r="AL9463"/>
      <c r="AM9463"/>
      <c r="AN9463"/>
      <c r="AO9463"/>
      <c r="AP9463"/>
      <c r="AQ9463"/>
      <c r="AR9463"/>
      <c r="AS9463"/>
      <c r="AT9463"/>
      <c r="AU9463"/>
      <c r="AV9463"/>
      <c r="AW9463"/>
      <c r="AX9463"/>
      <c r="AY9463"/>
      <c r="AZ9463"/>
    </row>
    <row r="9464" spans="1:52">
      <c r="A9464"/>
      <c r="B9464"/>
      <c r="C9464"/>
      <c r="D9464"/>
      <c r="E9464"/>
      <c r="F9464"/>
      <c r="G9464"/>
      <c r="H9464"/>
      <c r="I9464"/>
      <c r="J9464"/>
      <c r="K9464"/>
      <c r="L9464"/>
      <c r="M9464"/>
      <c r="N9464"/>
      <c r="O9464"/>
      <c r="P9464"/>
      <c r="Q9464"/>
      <c r="R9464"/>
      <c r="S9464"/>
      <c r="T9464"/>
      <c r="U9464"/>
      <c r="V9464"/>
      <c r="W9464"/>
      <c r="X9464"/>
      <c r="Y9464"/>
      <c r="Z9464"/>
      <c r="AA9464"/>
      <c r="AB9464"/>
      <c r="AC9464"/>
      <c r="AD9464"/>
      <c r="AE9464"/>
      <c r="AF9464"/>
      <c r="AG9464"/>
      <c r="AH9464"/>
      <c r="AI9464"/>
      <c r="AJ9464"/>
      <c r="AK9464"/>
      <c r="AL9464"/>
      <c r="AM9464"/>
      <c r="AN9464"/>
      <c r="AO9464"/>
      <c r="AP9464"/>
      <c r="AQ9464"/>
      <c r="AR9464"/>
      <c r="AS9464"/>
      <c r="AT9464"/>
      <c r="AU9464"/>
      <c r="AV9464"/>
      <c r="AW9464"/>
      <c r="AX9464"/>
      <c r="AY9464"/>
      <c r="AZ9464"/>
    </row>
    <row r="9465" spans="1:52">
      <c r="A9465"/>
      <c r="B9465"/>
      <c r="C9465"/>
      <c r="D9465"/>
      <c r="E9465"/>
      <c r="F9465"/>
      <c r="G9465"/>
      <c r="H9465"/>
      <c r="I9465"/>
      <c r="J9465"/>
      <c r="K9465"/>
      <c r="L9465"/>
      <c r="M9465"/>
      <c r="N9465"/>
      <c r="O9465"/>
      <c r="P9465"/>
      <c r="Q9465"/>
      <c r="R9465"/>
      <c r="S9465"/>
      <c r="T9465"/>
      <c r="U9465"/>
      <c r="V9465"/>
      <c r="W9465"/>
      <c r="X9465"/>
      <c r="Y9465"/>
      <c r="Z9465"/>
      <c r="AA9465"/>
      <c r="AB9465"/>
      <c r="AC9465"/>
      <c r="AD9465"/>
      <c r="AE9465"/>
      <c r="AF9465"/>
      <c r="AG9465"/>
      <c r="AH9465"/>
      <c r="AI9465"/>
      <c r="AJ9465"/>
      <c r="AK9465"/>
      <c r="AL9465"/>
      <c r="AM9465"/>
      <c r="AN9465"/>
      <c r="AO9465"/>
      <c r="AP9465"/>
      <c r="AQ9465"/>
      <c r="AR9465"/>
      <c r="AS9465"/>
      <c r="AT9465"/>
      <c r="AU9465"/>
      <c r="AV9465"/>
      <c r="AW9465"/>
      <c r="AX9465"/>
      <c r="AY9465"/>
      <c r="AZ9465"/>
    </row>
    <row r="9466" spans="1:52">
      <c r="A9466"/>
      <c r="B9466"/>
      <c r="C9466"/>
      <c r="D9466"/>
      <c r="E9466"/>
      <c r="F9466"/>
      <c r="G9466"/>
      <c r="H9466"/>
      <c r="I9466"/>
      <c r="J9466"/>
      <c r="K9466"/>
      <c r="L9466"/>
      <c r="M9466"/>
      <c r="N9466"/>
      <c r="O9466"/>
      <c r="P9466"/>
      <c r="Q9466"/>
      <c r="R9466"/>
      <c r="S9466"/>
      <c r="T9466"/>
      <c r="U9466"/>
      <c r="V9466"/>
      <c r="W9466"/>
      <c r="X9466"/>
      <c r="Y9466"/>
      <c r="Z9466"/>
      <c r="AA9466"/>
      <c r="AB9466"/>
      <c r="AC9466"/>
      <c r="AD9466"/>
      <c r="AE9466"/>
      <c r="AF9466"/>
      <c r="AG9466"/>
      <c r="AH9466"/>
      <c r="AI9466"/>
      <c r="AJ9466"/>
      <c r="AK9466"/>
      <c r="AL9466"/>
      <c r="AM9466"/>
      <c r="AN9466"/>
      <c r="AO9466"/>
      <c r="AP9466"/>
      <c r="AQ9466"/>
      <c r="AR9466"/>
      <c r="AS9466"/>
      <c r="AT9466"/>
      <c r="AU9466"/>
      <c r="AV9466"/>
      <c r="AW9466"/>
      <c r="AX9466"/>
      <c r="AY9466"/>
      <c r="AZ9466"/>
    </row>
    <row r="9467" spans="1:52">
      <c r="A9467"/>
      <c r="B9467"/>
      <c r="C9467"/>
      <c r="D9467"/>
      <c r="E9467"/>
      <c r="F9467"/>
      <c r="G9467"/>
      <c r="H9467"/>
      <c r="I9467"/>
      <c r="J9467"/>
      <c r="K9467"/>
      <c r="L9467"/>
      <c r="M9467"/>
      <c r="N9467"/>
      <c r="O9467"/>
      <c r="P9467"/>
      <c r="Q9467"/>
      <c r="R9467"/>
      <c r="S9467"/>
      <c r="T9467"/>
      <c r="U9467"/>
      <c r="V9467"/>
      <c r="W9467"/>
      <c r="X9467"/>
      <c r="Y9467"/>
      <c r="Z9467"/>
      <c r="AA9467"/>
      <c r="AB9467"/>
      <c r="AC9467"/>
      <c r="AD9467"/>
      <c r="AE9467"/>
      <c r="AF9467"/>
      <c r="AG9467"/>
      <c r="AH9467"/>
      <c r="AI9467"/>
      <c r="AJ9467"/>
      <c r="AK9467"/>
      <c r="AL9467"/>
      <c r="AM9467"/>
      <c r="AN9467"/>
      <c r="AO9467"/>
      <c r="AP9467"/>
      <c r="AQ9467"/>
      <c r="AR9467"/>
      <c r="AS9467"/>
      <c r="AT9467"/>
      <c r="AU9467"/>
      <c r="AV9467"/>
      <c r="AW9467"/>
      <c r="AX9467"/>
      <c r="AY9467"/>
      <c r="AZ9467"/>
    </row>
    <row r="9468" spans="1:52">
      <c r="A9468"/>
      <c r="B9468"/>
      <c r="C9468"/>
      <c r="D9468"/>
      <c r="E9468"/>
      <c r="F9468"/>
      <c r="G9468"/>
      <c r="H9468"/>
      <c r="I9468"/>
      <c r="J9468"/>
      <c r="K9468"/>
      <c r="L9468"/>
      <c r="M9468"/>
      <c r="N9468"/>
      <c r="O9468"/>
      <c r="P9468"/>
      <c r="Q9468"/>
      <c r="R9468"/>
      <c r="S9468"/>
      <c r="T9468"/>
      <c r="U9468"/>
      <c r="V9468"/>
      <c r="W9468"/>
      <c r="X9468"/>
      <c r="Y9468"/>
      <c r="Z9468"/>
      <c r="AA9468"/>
      <c r="AB9468"/>
      <c r="AC9468"/>
      <c r="AD9468"/>
      <c r="AE9468"/>
      <c r="AF9468"/>
      <c r="AG9468"/>
      <c r="AH9468"/>
      <c r="AI9468"/>
      <c r="AJ9468"/>
      <c r="AK9468"/>
      <c r="AL9468"/>
      <c r="AM9468"/>
      <c r="AN9468"/>
      <c r="AO9468"/>
      <c r="AP9468"/>
      <c r="AQ9468"/>
      <c r="AR9468"/>
      <c r="AS9468"/>
      <c r="AT9468"/>
      <c r="AU9468"/>
      <c r="AV9468"/>
      <c r="AW9468"/>
      <c r="AX9468"/>
      <c r="AY9468"/>
      <c r="AZ9468"/>
    </row>
    <row r="9469" spans="1:52">
      <c r="A9469"/>
      <c r="B9469"/>
      <c r="C9469"/>
      <c r="D9469"/>
      <c r="E9469"/>
      <c r="F9469"/>
      <c r="G9469"/>
      <c r="H9469"/>
      <c r="I9469"/>
      <c r="J9469"/>
      <c r="K9469"/>
      <c r="L9469"/>
      <c r="M9469"/>
      <c r="N9469"/>
      <c r="O9469"/>
      <c r="P9469"/>
      <c r="Q9469"/>
      <c r="R9469"/>
      <c r="S9469"/>
      <c r="T9469"/>
      <c r="U9469"/>
      <c r="V9469"/>
      <c r="W9469"/>
      <c r="X9469"/>
      <c r="Y9469"/>
      <c r="Z9469"/>
      <c r="AA9469"/>
      <c r="AB9469"/>
      <c r="AC9469"/>
      <c r="AD9469"/>
      <c r="AE9469"/>
      <c r="AF9469"/>
      <c r="AG9469"/>
      <c r="AH9469"/>
      <c r="AI9469"/>
      <c r="AJ9469"/>
      <c r="AK9469"/>
      <c r="AL9469"/>
      <c r="AM9469"/>
      <c r="AN9469"/>
      <c r="AO9469"/>
      <c r="AP9469"/>
      <c r="AQ9469"/>
      <c r="AR9469"/>
      <c r="AS9469"/>
      <c r="AT9469"/>
      <c r="AU9469"/>
      <c r="AV9469"/>
      <c r="AW9469"/>
      <c r="AX9469"/>
      <c r="AY9469"/>
      <c r="AZ9469"/>
    </row>
    <row r="9470" spans="1:52">
      <c r="A9470"/>
      <c r="B9470"/>
      <c r="C9470"/>
      <c r="D9470"/>
      <c r="E9470"/>
      <c r="F9470"/>
      <c r="G9470"/>
      <c r="H9470"/>
      <c r="I9470"/>
      <c r="J9470"/>
      <c r="K9470"/>
      <c r="L9470"/>
      <c r="M9470"/>
      <c r="N9470"/>
      <c r="O9470"/>
      <c r="P9470"/>
      <c r="Q9470"/>
      <c r="R9470"/>
      <c r="S9470"/>
      <c r="T9470"/>
      <c r="U9470"/>
      <c r="V9470"/>
      <c r="W9470"/>
      <c r="X9470"/>
      <c r="Y9470"/>
      <c r="Z9470"/>
      <c r="AA9470"/>
      <c r="AB9470"/>
      <c r="AC9470"/>
      <c r="AD9470"/>
      <c r="AE9470"/>
      <c r="AF9470"/>
      <c r="AG9470"/>
      <c r="AH9470"/>
      <c r="AI9470"/>
      <c r="AJ9470"/>
      <c r="AK9470"/>
      <c r="AL9470"/>
      <c r="AM9470"/>
      <c r="AN9470"/>
      <c r="AO9470"/>
      <c r="AP9470"/>
      <c r="AQ9470"/>
      <c r="AR9470"/>
      <c r="AS9470"/>
      <c r="AT9470"/>
      <c r="AU9470"/>
      <c r="AV9470"/>
      <c r="AW9470"/>
      <c r="AX9470"/>
      <c r="AY9470"/>
      <c r="AZ9470"/>
    </row>
    <row r="9471" spans="1:52">
      <c r="A9471"/>
      <c r="B9471"/>
      <c r="C9471"/>
      <c r="D9471"/>
      <c r="E9471"/>
      <c r="F9471"/>
      <c r="G9471"/>
      <c r="H9471"/>
      <c r="I9471"/>
      <c r="J9471"/>
      <c r="K9471"/>
      <c r="L9471"/>
      <c r="M9471"/>
      <c r="N9471"/>
      <c r="O9471"/>
      <c r="P9471"/>
      <c r="Q9471"/>
      <c r="R9471"/>
      <c r="S9471"/>
      <c r="T9471"/>
      <c r="U9471"/>
      <c r="V9471"/>
      <c r="W9471"/>
      <c r="X9471"/>
      <c r="Y9471"/>
      <c r="Z9471"/>
      <c r="AA9471"/>
      <c r="AB9471"/>
      <c r="AC9471"/>
      <c r="AD9471"/>
      <c r="AE9471"/>
      <c r="AF9471"/>
      <c r="AG9471"/>
      <c r="AH9471"/>
      <c r="AI9471"/>
      <c r="AJ9471"/>
      <c r="AK9471"/>
      <c r="AL9471"/>
      <c r="AM9471"/>
      <c r="AN9471"/>
      <c r="AO9471"/>
      <c r="AP9471"/>
      <c r="AQ9471"/>
      <c r="AR9471"/>
      <c r="AS9471"/>
      <c r="AT9471"/>
      <c r="AU9471"/>
      <c r="AV9471"/>
      <c r="AW9471"/>
      <c r="AX9471"/>
      <c r="AY9471"/>
      <c r="AZ9471"/>
    </row>
    <row r="9472" spans="1:52">
      <c r="A9472"/>
      <c r="B9472"/>
      <c r="C9472"/>
      <c r="D9472"/>
      <c r="E9472"/>
      <c r="F9472"/>
      <c r="G9472"/>
      <c r="H9472"/>
      <c r="I9472"/>
      <c r="J9472"/>
      <c r="K9472"/>
      <c r="L9472"/>
      <c r="M9472"/>
      <c r="N9472"/>
      <c r="O9472"/>
      <c r="P9472"/>
      <c r="Q9472"/>
      <c r="R9472"/>
      <c r="S9472"/>
      <c r="T9472"/>
      <c r="U9472"/>
      <c r="V9472"/>
      <c r="W9472"/>
      <c r="X9472"/>
      <c r="Y9472"/>
      <c r="Z9472"/>
      <c r="AA9472"/>
      <c r="AB9472"/>
      <c r="AC9472"/>
      <c r="AD9472"/>
      <c r="AE9472"/>
      <c r="AF9472"/>
      <c r="AG9472"/>
      <c r="AH9472"/>
      <c r="AI9472"/>
      <c r="AJ9472"/>
      <c r="AK9472"/>
      <c r="AL9472"/>
      <c r="AM9472"/>
      <c r="AN9472"/>
      <c r="AO9472"/>
      <c r="AP9472"/>
      <c r="AQ9472"/>
      <c r="AR9472"/>
      <c r="AS9472"/>
      <c r="AT9472"/>
      <c r="AU9472"/>
      <c r="AV9472"/>
      <c r="AW9472"/>
      <c r="AX9472"/>
      <c r="AY9472"/>
      <c r="AZ9472"/>
    </row>
    <row r="9473" spans="1:52">
      <c r="A9473"/>
      <c r="B9473"/>
      <c r="C9473"/>
      <c r="D9473"/>
      <c r="E9473"/>
      <c r="F9473"/>
      <c r="G9473"/>
      <c r="H9473"/>
      <c r="I9473"/>
      <c r="J9473"/>
      <c r="K9473"/>
      <c r="L9473"/>
      <c r="M9473"/>
      <c r="N9473"/>
      <c r="O9473"/>
      <c r="P9473"/>
      <c r="Q9473"/>
      <c r="R9473"/>
      <c r="S9473"/>
      <c r="T9473"/>
      <c r="U9473"/>
      <c r="V9473"/>
      <c r="W9473"/>
      <c r="X9473"/>
      <c r="Y9473"/>
      <c r="Z9473"/>
      <c r="AA9473"/>
      <c r="AB9473"/>
      <c r="AC9473"/>
      <c r="AD9473"/>
      <c r="AE9473"/>
      <c r="AF9473"/>
      <c r="AG9473"/>
      <c r="AH9473"/>
      <c r="AI9473"/>
      <c r="AJ9473"/>
      <c r="AK9473"/>
      <c r="AL9473"/>
      <c r="AM9473"/>
      <c r="AN9473"/>
      <c r="AO9473"/>
      <c r="AP9473"/>
      <c r="AQ9473"/>
      <c r="AR9473"/>
      <c r="AS9473"/>
      <c r="AT9473"/>
      <c r="AU9473"/>
      <c r="AV9473"/>
      <c r="AW9473"/>
      <c r="AX9473"/>
      <c r="AY9473"/>
      <c r="AZ9473"/>
    </row>
    <row r="9474" spans="1:52">
      <c r="A9474"/>
      <c r="B9474"/>
      <c r="C9474"/>
      <c r="D9474"/>
      <c r="E9474"/>
      <c r="F9474"/>
      <c r="G9474"/>
      <c r="H9474"/>
      <c r="I9474"/>
      <c r="J9474"/>
      <c r="K9474"/>
      <c r="L9474"/>
      <c r="M9474"/>
      <c r="N9474"/>
      <c r="O9474"/>
      <c r="P9474"/>
      <c r="Q9474"/>
      <c r="R9474"/>
      <c r="S9474"/>
      <c r="T9474"/>
      <c r="U9474"/>
      <c r="V9474"/>
      <c r="W9474"/>
      <c r="X9474"/>
      <c r="Y9474"/>
      <c r="Z9474"/>
      <c r="AA9474"/>
      <c r="AB9474"/>
      <c r="AC9474"/>
      <c r="AD9474"/>
      <c r="AE9474"/>
      <c r="AF9474"/>
      <c r="AG9474"/>
      <c r="AH9474"/>
      <c r="AI9474"/>
      <c r="AJ9474"/>
      <c r="AK9474"/>
      <c r="AL9474"/>
      <c r="AM9474"/>
      <c r="AN9474"/>
      <c r="AO9474"/>
      <c r="AP9474"/>
      <c r="AQ9474"/>
      <c r="AR9474"/>
      <c r="AS9474"/>
      <c r="AT9474"/>
      <c r="AU9474"/>
      <c r="AV9474"/>
      <c r="AW9474"/>
      <c r="AX9474"/>
      <c r="AY9474"/>
      <c r="AZ9474"/>
    </row>
    <row r="9475" spans="1:52">
      <c r="A9475"/>
      <c r="B9475"/>
      <c r="C9475"/>
      <c r="D9475"/>
      <c r="E9475"/>
      <c r="F9475"/>
      <c r="G9475"/>
      <c r="H9475"/>
      <c r="I9475"/>
      <c r="J9475"/>
      <c r="K9475"/>
      <c r="L9475"/>
      <c r="M9475"/>
      <c r="N9475"/>
      <c r="O9475"/>
      <c r="P9475"/>
      <c r="Q9475"/>
      <c r="R9475"/>
      <c r="S9475"/>
      <c r="T9475"/>
      <c r="U9475"/>
      <c r="V9475"/>
      <c r="W9475"/>
      <c r="X9475"/>
      <c r="Y9475"/>
      <c r="Z9475"/>
      <c r="AA9475"/>
      <c r="AB9475"/>
      <c r="AC9475"/>
      <c r="AD9475"/>
      <c r="AE9475"/>
      <c r="AF9475"/>
      <c r="AG9475"/>
      <c r="AH9475"/>
      <c r="AI9475"/>
      <c r="AJ9475"/>
      <c r="AK9475"/>
      <c r="AL9475"/>
      <c r="AM9475"/>
      <c r="AN9475"/>
      <c r="AO9475"/>
      <c r="AP9475"/>
      <c r="AQ9475"/>
      <c r="AR9475"/>
      <c r="AS9475"/>
      <c r="AT9475"/>
      <c r="AU9475"/>
      <c r="AV9475"/>
      <c r="AW9475"/>
      <c r="AX9475"/>
      <c r="AY9475"/>
      <c r="AZ9475"/>
    </row>
    <row r="9476" spans="1:52">
      <c r="A9476"/>
      <c r="B9476"/>
      <c r="C9476"/>
      <c r="D9476"/>
      <c r="E9476"/>
      <c r="F9476"/>
      <c r="G9476"/>
      <c r="H9476"/>
      <c r="I9476"/>
      <c r="J9476"/>
      <c r="K9476"/>
      <c r="L9476"/>
      <c r="M9476"/>
      <c r="N9476"/>
      <c r="O9476"/>
      <c r="P9476"/>
      <c r="Q9476"/>
      <c r="R9476"/>
      <c r="S9476"/>
      <c r="T9476"/>
      <c r="U9476"/>
      <c r="V9476"/>
      <c r="W9476"/>
      <c r="X9476"/>
      <c r="Y9476"/>
      <c r="Z9476"/>
      <c r="AA9476"/>
      <c r="AB9476"/>
      <c r="AC9476"/>
      <c r="AD9476"/>
      <c r="AE9476"/>
      <c r="AF9476"/>
      <c r="AG9476"/>
      <c r="AH9476"/>
      <c r="AI9476"/>
      <c r="AJ9476"/>
      <c r="AK9476"/>
      <c r="AL9476"/>
      <c r="AM9476"/>
      <c r="AN9476"/>
      <c r="AO9476"/>
      <c r="AP9476"/>
      <c r="AQ9476"/>
      <c r="AR9476"/>
      <c r="AS9476"/>
      <c r="AT9476"/>
      <c r="AU9476"/>
      <c r="AV9476"/>
      <c r="AW9476"/>
      <c r="AX9476"/>
      <c r="AY9476"/>
      <c r="AZ9476"/>
    </row>
    <row r="9477" spans="1:52">
      <c r="A9477"/>
      <c r="B9477"/>
      <c r="C9477"/>
      <c r="D9477"/>
      <c r="E9477"/>
      <c r="F9477"/>
      <c r="G9477"/>
      <c r="H9477"/>
      <c r="I9477"/>
      <c r="J9477"/>
      <c r="K9477"/>
      <c r="L9477"/>
      <c r="M9477"/>
      <c r="N9477"/>
      <c r="O9477"/>
      <c r="P9477"/>
      <c r="Q9477"/>
      <c r="R9477"/>
      <c r="S9477"/>
      <c r="T9477"/>
      <c r="U9477"/>
      <c r="V9477"/>
      <c r="W9477"/>
      <c r="X9477"/>
      <c r="Y9477"/>
      <c r="Z9477"/>
      <c r="AA9477"/>
      <c r="AB9477"/>
      <c r="AC9477"/>
      <c r="AD9477"/>
      <c r="AE9477"/>
      <c r="AF9477"/>
      <c r="AG9477"/>
      <c r="AH9477"/>
      <c r="AI9477"/>
      <c r="AJ9477"/>
      <c r="AK9477"/>
      <c r="AL9477"/>
      <c r="AM9477"/>
      <c r="AN9477"/>
      <c r="AO9477"/>
      <c r="AP9477"/>
      <c r="AQ9477"/>
      <c r="AR9477"/>
      <c r="AS9477"/>
      <c r="AT9477"/>
      <c r="AU9477"/>
      <c r="AV9477"/>
      <c r="AW9477"/>
      <c r="AX9477"/>
      <c r="AY9477"/>
      <c r="AZ9477"/>
    </row>
    <row r="9478" spans="1:52">
      <c r="A9478"/>
      <c r="B9478"/>
      <c r="C9478"/>
      <c r="D9478"/>
      <c r="E9478"/>
      <c r="F9478"/>
      <c r="G9478"/>
      <c r="H9478"/>
      <c r="I9478"/>
      <c r="J9478"/>
      <c r="K9478"/>
      <c r="L9478"/>
      <c r="M9478"/>
      <c r="N9478"/>
      <c r="O9478"/>
      <c r="P9478"/>
      <c r="Q9478"/>
      <c r="R9478"/>
      <c r="S9478"/>
      <c r="T9478"/>
      <c r="U9478"/>
      <c r="V9478"/>
      <c r="W9478"/>
      <c r="X9478"/>
      <c r="Y9478"/>
      <c r="Z9478"/>
      <c r="AA9478"/>
      <c r="AB9478"/>
      <c r="AC9478"/>
      <c r="AD9478"/>
      <c r="AE9478"/>
      <c r="AF9478"/>
      <c r="AG9478"/>
      <c r="AH9478"/>
      <c r="AI9478"/>
      <c r="AJ9478"/>
      <c r="AK9478"/>
      <c r="AL9478"/>
      <c r="AM9478"/>
      <c r="AN9478"/>
      <c r="AO9478"/>
      <c r="AP9478"/>
      <c r="AQ9478"/>
      <c r="AR9478"/>
      <c r="AS9478"/>
      <c r="AT9478"/>
      <c r="AU9478"/>
      <c r="AV9478"/>
      <c r="AW9478"/>
      <c r="AX9478"/>
      <c r="AY9478"/>
      <c r="AZ9478"/>
    </row>
    <row r="9479" spans="1:52">
      <c r="A9479"/>
      <c r="B9479"/>
      <c r="C9479"/>
      <c r="D9479"/>
      <c r="E9479"/>
      <c r="F9479"/>
      <c r="G9479"/>
      <c r="H9479"/>
      <c r="I9479"/>
      <c r="J9479"/>
      <c r="K9479"/>
      <c r="L9479"/>
      <c r="M9479"/>
      <c r="N9479"/>
      <c r="O9479"/>
      <c r="P9479"/>
      <c r="Q9479"/>
      <c r="R9479"/>
      <c r="S9479"/>
      <c r="T9479"/>
      <c r="U9479"/>
      <c r="V9479"/>
      <c r="W9479"/>
      <c r="X9479"/>
      <c r="Y9479"/>
      <c r="Z9479"/>
      <c r="AA9479"/>
      <c r="AB9479"/>
      <c r="AC9479"/>
      <c r="AD9479"/>
      <c r="AE9479"/>
      <c r="AF9479"/>
      <c r="AG9479"/>
      <c r="AH9479"/>
      <c r="AI9479"/>
      <c r="AJ9479"/>
      <c r="AK9479"/>
      <c r="AL9479"/>
      <c r="AM9479"/>
      <c r="AN9479"/>
      <c r="AO9479"/>
      <c r="AP9479"/>
      <c r="AQ9479"/>
      <c r="AR9479"/>
      <c r="AS9479"/>
      <c r="AT9479"/>
      <c r="AU9479"/>
      <c r="AV9479"/>
      <c r="AW9479"/>
      <c r="AX9479"/>
      <c r="AY9479"/>
      <c r="AZ9479"/>
    </row>
    <row r="9480" spans="1:52">
      <c r="A9480"/>
      <c r="B9480"/>
      <c r="C9480"/>
      <c r="D9480"/>
      <c r="E9480"/>
      <c r="F9480"/>
      <c r="G9480"/>
      <c r="H9480"/>
      <c r="I9480"/>
      <c r="J9480"/>
      <c r="K9480"/>
      <c r="L9480"/>
      <c r="M9480"/>
      <c r="N9480"/>
      <c r="O9480"/>
      <c r="P9480"/>
      <c r="Q9480"/>
      <c r="R9480"/>
      <c r="S9480"/>
      <c r="T9480"/>
      <c r="U9480"/>
      <c r="V9480"/>
      <c r="W9480"/>
      <c r="X9480"/>
      <c r="Y9480"/>
      <c r="Z9480"/>
      <c r="AA9480"/>
      <c r="AB9480"/>
      <c r="AC9480"/>
      <c r="AD9480"/>
      <c r="AE9480"/>
      <c r="AF9480"/>
      <c r="AG9480"/>
      <c r="AH9480"/>
      <c r="AI9480"/>
      <c r="AJ9480"/>
      <c r="AK9480"/>
      <c r="AL9480"/>
      <c r="AM9480"/>
      <c r="AN9480"/>
      <c r="AO9480"/>
      <c r="AP9480"/>
      <c r="AQ9480"/>
      <c r="AR9480"/>
      <c r="AS9480"/>
      <c r="AT9480"/>
      <c r="AU9480"/>
      <c r="AV9480"/>
      <c r="AW9480"/>
      <c r="AX9480"/>
      <c r="AY9480"/>
      <c r="AZ9480"/>
    </row>
    <row r="9481" spans="1:52">
      <c r="A9481"/>
      <c r="B9481"/>
      <c r="C9481"/>
      <c r="D9481"/>
      <c r="E9481"/>
      <c r="F9481"/>
      <c r="G9481"/>
      <c r="H9481"/>
      <c r="I9481"/>
      <c r="J9481"/>
      <c r="K9481"/>
      <c r="L9481"/>
      <c r="M9481"/>
      <c r="N9481"/>
      <c r="O9481"/>
      <c r="P9481"/>
      <c r="Q9481"/>
      <c r="R9481"/>
      <c r="S9481"/>
      <c r="T9481"/>
      <c r="U9481"/>
      <c r="V9481"/>
      <c r="W9481"/>
      <c r="X9481"/>
      <c r="Y9481"/>
      <c r="Z9481"/>
      <c r="AA9481"/>
      <c r="AB9481"/>
      <c r="AC9481"/>
      <c r="AD9481"/>
      <c r="AE9481"/>
      <c r="AF9481"/>
      <c r="AG9481"/>
      <c r="AH9481"/>
      <c r="AI9481"/>
      <c r="AJ9481"/>
      <c r="AK9481"/>
      <c r="AL9481"/>
      <c r="AM9481"/>
      <c r="AN9481"/>
      <c r="AO9481"/>
      <c r="AP9481"/>
      <c r="AQ9481"/>
      <c r="AR9481"/>
      <c r="AS9481"/>
      <c r="AT9481"/>
      <c r="AU9481"/>
      <c r="AV9481"/>
      <c r="AW9481"/>
      <c r="AX9481"/>
      <c r="AY9481"/>
      <c r="AZ9481"/>
    </row>
    <row r="9482" spans="1:52">
      <c r="A9482"/>
      <c r="B9482"/>
      <c r="C9482"/>
      <c r="D9482"/>
      <c r="E9482"/>
      <c r="F9482"/>
      <c r="G9482"/>
      <c r="H9482"/>
      <c r="I9482"/>
      <c r="J9482"/>
      <c r="K9482"/>
      <c r="L9482"/>
      <c r="M9482"/>
      <c r="N9482"/>
      <c r="O9482"/>
      <c r="P9482"/>
      <c r="Q9482"/>
      <c r="R9482"/>
      <c r="S9482"/>
      <c r="T9482"/>
      <c r="U9482"/>
      <c r="V9482"/>
      <c r="W9482"/>
      <c r="X9482"/>
      <c r="Y9482"/>
      <c r="Z9482"/>
      <c r="AA9482"/>
      <c r="AB9482"/>
      <c r="AC9482"/>
      <c r="AD9482"/>
      <c r="AE9482"/>
      <c r="AF9482"/>
      <c r="AG9482"/>
      <c r="AH9482"/>
      <c r="AI9482"/>
      <c r="AJ9482"/>
      <c r="AK9482"/>
      <c r="AL9482"/>
      <c r="AM9482"/>
      <c r="AN9482"/>
      <c r="AO9482"/>
      <c r="AP9482"/>
      <c r="AQ9482"/>
      <c r="AR9482"/>
      <c r="AS9482"/>
      <c r="AT9482"/>
      <c r="AU9482"/>
      <c r="AV9482"/>
      <c r="AW9482"/>
      <c r="AX9482"/>
      <c r="AY9482"/>
      <c r="AZ9482"/>
    </row>
    <row r="9483" spans="1:52">
      <c r="A9483"/>
      <c r="B9483"/>
      <c r="C9483"/>
      <c r="D9483"/>
      <c r="E9483"/>
      <c r="F9483"/>
      <c r="G9483"/>
      <c r="H9483"/>
      <c r="I9483"/>
      <c r="J9483"/>
      <c r="K9483"/>
      <c r="L9483"/>
      <c r="M9483"/>
      <c r="N9483"/>
      <c r="O9483"/>
      <c r="P9483"/>
      <c r="Q9483"/>
      <c r="R9483"/>
      <c r="S9483"/>
      <c r="T9483"/>
      <c r="U9483"/>
      <c r="V9483"/>
      <c r="W9483"/>
      <c r="X9483"/>
      <c r="Y9483"/>
      <c r="Z9483"/>
      <c r="AA9483"/>
      <c r="AB9483"/>
      <c r="AC9483"/>
      <c r="AD9483"/>
      <c r="AE9483"/>
      <c r="AF9483"/>
      <c r="AG9483"/>
      <c r="AH9483"/>
      <c r="AI9483"/>
      <c r="AJ9483"/>
      <c r="AK9483"/>
      <c r="AL9483"/>
      <c r="AM9483"/>
      <c r="AN9483"/>
      <c r="AO9483"/>
      <c r="AP9483"/>
      <c r="AQ9483"/>
      <c r="AR9483"/>
      <c r="AS9483"/>
      <c r="AT9483"/>
      <c r="AU9483"/>
      <c r="AV9483"/>
      <c r="AW9483"/>
      <c r="AX9483"/>
      <c r="AY9483"/>
      <c r="AZ9483"/>
    </row>
    <row r="9484" spans="1:52">
      <c r="A9484"/>
      <c r="B9484"/>
      <c r="C9484"/>
      <c r="D9484"/>
      <c r="E9484"/>
      <c r="F9484"/>
      <c r="G9484"/>
      <c r="H9484"/>
      <c r="I9484"/>
      <c r="J9484"/>
      <c r="K9484"/>
      <c r="L9484"/>
      <c r="M9484"/>
      <c r="N9484"/>
      <c r="O9484"/>
      <c r="P9484"/>
      <c r="Q9484"/>
      <c r="R9484"/>
      <c r="S9484"/>
      <c r="T9484"/>
      <c r="U9484"/>
      <c r="V9484"/>
      <c r="W9484"/>
      <c r="X9484"/>
      <c r="Y9484"/>
      <c r="Z9484"/>
      <c r="AA9484"/>
      <c r="AB9484"/>
      <c r="AC9484"/>
      <c r="AD9484"/>
      <c r="AE9484"/>
      <c r="AF9484"/>
      <c r="AG9484"/>
      <c r="AH9484"/>
      <c r="AI9484"/>
      <c r="AJ9484"/>
      <c r="AK9484"/>
      <c r="AL9484"/>
      <c r="AM9484"/>
      <c r="AN9484"/>
      <c r="AO9484"/>
      <c r="AP9484"/>
      <c r="AQ9484"/>
      <c r="AR9484"/>
      <c r="AS9484"/>
      <c r="AT9484"/>
      <c r="AU9484"/>
      <c r="AV9484"/>
      <c r="AW9484"/>
      <c r="AX9484"/>
      <c r="AY9484"/>
      <c r="AZ9484"/>
    </row>
    <row r="9485" spans="1:52">
      <c r="A9485"/>
      <c r="B9485"/>
      <c r="C9485"/>
      <c r="D9485"/>
      <c r="E9485"/>
      <c r="F9485"/>
      <c r="G9485"/>
      <c r="H9485"/>
      <c r="I9485"/>
      <c r="J9485"/>
      <c r="K9485"/>
      <c r="L9485"/>
      <c r="M9485"/>
      <c r="N9485"/>
      <c r="O9485"/>
      <c r="P9485"/>
      <c r="Q9485"/>
      <c r="R9485"/>
      <c r="S9485"/>
      <c r="T9485"/>
      <c r="U9485"/>
      <c r="V9485"/>
      <c r="W9485"/>
      <c r="X9485"/>
      <c r="Y9485"/>
      <c r="Z9485"/>
      <c r="AA9485"/>
      <c r="AB9485"/>
      <c r="AC9485"/>
      <c r="AD9485"/>
      <c r="AE9485"/>
      <c r="AF9485"/>
      <c r="AG9485"/>
      <c r="AH9485"/>
      <c r="AI9485"/>
      <c r="AJ9485"/>
      <c r="AK9485"/>
      <c r="AL9485"/>
      <c r="AM9485"/>
      <c r="AN9485"/>
      <c r="AO9485"/>
      <c r="AP9485"/>
      <c r="AQ9485"/>
      <c r="AR9485"/>
      <c r="AS9485"/>
      <c r="AT9485"/>
      <c r="AU9485"/>
      <c r="AV9485"/>
      <c r="AW9485"/>
      <c r="AX9485"/>
      <c r="AY9485"/>
      <c r="AZ9485"/>
    </row>
    <row r="9486" spans="1:52">
      <c r="A9486"/>
      <c r="B9486"/>
      <c r="C9486"/>
      <c r="D9486"/>
      <c r="E9486"/>
      <c r="F9486"/>
      <c r="G9486"/>
      <c r="H9486"/>
      <c r="I9486"/>
      <c r="J9486"/>
      <c r="K9486"/>
      <c r="L9486"/>
      <c r="M9486"/>
      <c r="N9486"/>
      <c r="O9486"/>
      <c r="P9486"/>
      <c r="Q9486"/>
      <c r="R9486"/>
      <c r="S9486"/>
      <c r="T9486"/>
      <c r="U9486"/>
      <c r="V9486"/>
      <c r="W9486"/>
      <c r="X9486"/>
      <c r="Y9486"/>
      <c r="Z9486"/>
      <c r="AA9486"/>
      <c r="AB9486"/>
      <c r="AC9486"/>
      <c r="AD9486"/>
      <c r="AE9486"/>
      <c r="AF9486"/>
      <c r="AG9486"/>
      <c r="AH9486"/>
      <c r="AI9486"/>
      <c r="AJ9486"/>
      <c r="AK9486"/>
      <c r="AL9486"/>
      <c r="AM9486"/>
      <c r="AN9486"/>
      <c r="AO9486"/>
      <c r="AP9486"/>
      <c r="AQ9486"/>
      <c r="AR9486"/>
      <c r="AS9486"/>
      <c r="AT9486"/>
      <c r="AU9486"/>
      <c r="AV9486"/>
      <c r="AW9486"/>
      <c r="AX9486"/>
      <c r="AY9486"/>
      <c r="AZ9486"/>
    </row>
    <row r="9487" spans="1:52">
      <c r="A9487"/>
      <c r="B9487"/>
      <c r="C9487"/>
      <c r="D9487"/>
      <c r="E9487"/>
      <c r="F9487"/>
      <c r="G9487"/>
      <c r="H9487"/>
      <c r="I9487"/>
      <c r="J9487"/>
      <c r="K9487"/>
      <c r="L9487"/>
      <c r="M9487"/>
      <c r="N9487"/>
      <c r="O9487"/>
      <c r="P9487"/>
      <c r="Q9487"/>
      <c r="R9487"/>
      <c r="S9487"/>
      <c r="T9487"/>
      <c r="U9487"/>
      <c r="V9487"/>
      <c r="W9487"/>
      <c r="X9487"/>
      <c r="Y9487"/>
      <c r="Z9487"/>
      <c r="AA9487"/>
      <c r="AB9487"/>
      <c r="AC9487"/>
      <c r="AD9487"/>
      <c r="AE9487"/>
      <c r="AF9487"/>
      <c r="AG9487"/>
      <c r="AH9487"/>
      <c r="AI9487"/>
      <c r="AJ9487"/>
      <c r="AK9487"/>
      <c r="AL9487"/>
      <c r="AM9487"/>
      <c r="AN9487"/>
      <c r="AO9487"/>
      <c r="AP9487"/>
      <c r="AQ9487"/>
      <c r="AR9487"/>
      <c r="AS9487"/>
      <c r="AT9487"/>
      <c r="AU9487"/>
      <c r="AV9487"/>
      <c r="AW9487"/>
      <c r="AX9487"/>
      <c r="AY9487"/>
      <c r="AZ9487"/>
    </row>
    <row r="9488" spans="1:52">
      <c r="A9488"/>
      <c r="B9488"/>
      <c r="C9488"/>
      <c r="D9488"/>
      <c r="E9488"/>
      <c r="F9488"/>
      <c r="G9488"/>
      <c r="H9488"/>
      <c r="I9488"/>
      <c r="J9488"/>
      <c r="K9488"/>
      <c r="L9488"/>
      <c r="M9488"/>
      <c r="N9488"/>
      <c r="O9488"/>
      <c r="P9488"/>
      <c r="Q9488"/>
      <c r="R9488"/>
      <c r="S9488"/>
      <c r="T9488"/>
      <c r="U9488"/>
      <c r="V9488"/>
      <c r="W9488"/>
      <c r="X9488"/>
      <c r="Y9488"/>
      <c r="Z9488"/>
      <c r="AA9488"/>
      <c r="AB9488"/>
      <c r="AC9488"/>
      <c r="AD9488"/>
      <c r="AE9488"/>
      <c r="AF9488"/>
      <c r="AG9488"/>
      <c r="AH9488"/>
      <c r="AI9488"/>
      <c r="AJ9488"/>
      <c r="AK9488"/>
      <c r="AL9488"/>
      <c r="AM9488"/>
      <c r="AN9488"/>
      <c r="AO9488"/>
      <c r="AP9488"/>
      <c r="AQ9488"/>
      <c r="AR9488"/>
      <c r="AS9488"/>
      <c r="AT9488"/>
      <c r="AU9488"/>
      <c r="AV9488"/>
      <c r="AW9488"/>
      <c r="AX9488"/>
      <c r="AY9488"/>
      <c r="AZ9488"/>
    </row>
    <row r="9489" spans="1:52">
      <c r="A9489"/>
      <c r="B9489"/>
      <c r="C9489"/>
      <c r="D9489"/>
      <c r="E9489"/>
      <c r="F9489"/>
      <c r="G9489"/>
      <c r="H9489"/>
      <c r="I9489"/>
      <c r="J9489"/>
      <c r="K9489"/>
      <c r="L9489"/>
      <c r="M9489"/>
      <c r="N9489"/>
      <c r="O9489"/>
      <c r="P9489"/>
      <c r="Q9489"/>
      <c r="R9489"/>
      <c r="S9489"/>
      <c r="T9489"/>
      <c r="U9489"/>
      <c r="V9489"/>
      <c r="W9489"/>
      <c r="X9489"/>
      <c r="Y9489"/>
      <c r="Z9489"/>
      <c r="AA9489"/>
      <c r="AB9489"/>
      <c r="AC9489"/>
      <c r="AD9489"/>
      <c r="AE9489"/>
      <c r="AF9489"/>
      <c r="AG9489"/>
      <c r="AH9489"/>
      <c r="AI9489"/>
      <c r="AJ9489"/>
      <c r="AK9489"/>
      <c r="AL9489"/>
      <c r="AM9489"/>
      <c r="AN9489"/>
      <c r="AO9489"/>
      <c r="AP9489"/>
      <c r="AQ9489"/>
      <c r="AR9489"/>
      <c r="AS9489"/>
      <c r="AT9489"/>
      <c r="AU9489"/>
      <c r="AV9489"/>
      <c r="AW9489"/>
      <c r="AX9489"/>
      <c r="AY9489"/>
      <c r="AZ9489"/>
    </row>
    <row r="9490" spans="1:52">
      <c r="A9490"/>
      <c r="B9490"/>
      <c r="C9490"/>
      <c r="D9490"/>
      <c r="E9490"/>
      <c r="F9490"/>
      <c r="G9490"/>
      <c r="H9490"/>
      <c r="I9490"/>
      <c r="J9490"/>
      <c r="K9490"/>
      <c r="L9490"/>
      <c r="M9490"/>
      <c r="N9490"/>
      <c r="O9490"/>
      <c r="P9490"/>
      <c r="Q9490"/>
      <c r="R9490"/>
      <c r="S9490"/>
      <c r="T9490"/>
      <c r="U9490"/>
      <c r="V9490"/>
      <c r="W9490"/>
      <c r="X9490"/>
      <c r="Y9490"/>
      <c r="Z9490"/>
      <c r="AA9490"/>
      <c r="AB9490"/>
      <c r="AC9490"/>
      <c r="AD9490"/>
      <c r="AE9490"/>
      <c r="AF9490"/>
      <c r="AG9490"/>
      <c r="AH9490"/>
      <c r="AI9490"/>
      <c r="AJ9490"/>
      <c r="AK9490"/>
      <c r="AL9490"/>
      <c r="AM9490"/>
      <c r="AN9490"/>
      <c r="AO9490"/>
      <c r="AP9490"/>
      <c r="AQ9490"/>
      <c r="AR9490"/>
      <c r="AS9490"/>
      <c r="AT9490"/>
      <c r="AU9490"/>
      <c r="AV9490"/>
      <c r="AW9490"/>
      <c r="AX9490"/>
      <c r="AY9490"/>
      <c r="AZ9490"/>
    </row>
    <row r="9491" spans="1:52">
      <c r="A9491"/>
      <c r="B9491"/>
      <c r="C9491"/>
      <c r="D9491"/>
      <c r="E9491"/>
      <c r="F9491"/>
      <c r="G9491"/>
      <c r="H9491"/>
      <c r="I9491"/>
      <c r="J9491"/>
      <c r="K9491"/>
      <c r="L9491"/>
      <c r="M9491"/>
      <c r="N9491"/>
      <c r="O9491"/>
      <c r="P9491"/>
      <c r="Q9491"/>
      <c r="R9491"/>
      <c r="S9491"/>
      <c r="T9491"/>
      <c r="U9491"/>
      <c r="V9491"/>
      <c r="W9491"/>
      <c r="X9491"/>
      <c r="Y9491"/>
      <c r="Z9491"/>
      <c r="AA9491"/>
      <c r="AB9491"/>
      <c r="AC9491"/>
      <c r="AD9491"/>
      <c r="AE9491"/>
      <c r="AF9491"/>
      <c r="AG9491"/>
      <c r="AH9491"/>
      <c r="AI9491"/>
      <c r="AJ9491"/>
      <c r="AK9491"/>
      <c r="AL9491"/>
      <c r="AM9491"/>
      <c r="AN9491"/>
      <c r="AO9491"/>
      <c r="AP9491"/>
      <c r="AQ9491"/>
      <c r="AR9491"/>
      <c r="AS9491"/>
      <c r="AT9491"/>
      <c r="AU9491"/>
      <c r="AV9491"/>
      <c r="AW9491"/>
      <c r="AX9491"/>
      <c r="AY9491"/>
      <c r="AZ9491"/>
    </row>
    <row r="9492" spans="1:52">
      <c r="A9492"/>
      <c r="B9492"/>
      <c r="C9492"/>
      <c r="D9492"/>
      <c r="E9492"/>
      <c r="F9492"/>
      <c r="G9492"/>
      <c r="H9492"/>
      <c r="I9492"/>
      <c r="J9492"/>
      <c r="K9492"/>
      <c r="L9492"/>
      <c r="M9492"/>
      <c r="N9492"/>
      <c r="O9492"/>
      <c r="P9492"/>
      <c r="Q9492"/>
      <c r="R9492"/>
      <c r="S9492"/>
      <c r="T9492"/>
      <c r="U9492"/>
      <c r="V9492"/>
      <c r="W9492"/>
      <c r="X9492"/>
      <c r="Y9492"/>
      <c r="Z9492"/>
      <c r="AA9492"/>
      <c r="AB9492"/>
      <c r="AC9492"/>
      <c r="AD9492"/>
      <c r="AE9492"/>
      <c r="AF9492"/>
      <c r="AG9492"/>
      <c r="AH9492"/>
      <c r="AI9492"/>
      <c r="AJ9492"/>
      <c r="AK9492"/>
      <c r="AL9492"/>
      <c r="AM9492"/>
      <c r="AN9492"/>
      <c r="AO9492"/>
      <c r="AP9492"/>
      <c r="AQ9492"/>
      <c r="AR9492"/>
      <c r="AS9492"/>
      <c r="AT9492"/>
      <c r="AU9492"/>
      <c r="AV9492"/>
      <c r="AW9492"/>
      <c r="AX9492"/>
      <c r="AY9492"/>
      <c r="AZ9492"/>
    </row>
    <row r="9493" spans="1:52">
      <c r="A9493"/>
      <c r="B9493"/>
      <c r="C9493"/>
      <c r="D9493"/>
      <c r="E9493"/>
      <c r="F9493"/>
      <c r="G9493"/>
      <c r="H9493"/>
      <c r="I9493"/>
      <c r="J9493"/>
      <c r="K9493"/>
      <c r="L9493"/>
      <c r="M9493"/>
      <c r="N9493"/>
      <c r="O9493"/>
      <c r="P9493"/>
      <c r="Q9493"/>
      <c r="R9493"/>
      <c r="S9493"/>
      <c r="T9493"/>
      <c r="U9493"/>
      <c r="V9493"/>
      <c r="W9493"/>
      <c r="X9493"/>
      <c r="Y9493"/>
      <c r="Z9493"/>
      <c r="AA9493"/>
      <c r="AB9493"/>
      <c r="AC9493"/>
      <c r="AD9493"/>
      <c r="AE9493"/>
      <c r="AF9493"/>
      <c r="AG9493"/>
      <c r="AH9493"/>
      <c r="AI9493"/>
      <c r="AJ9493"/>
      <c r="AK9493"/>
      <c r="AL9493"/>
      <c r="AM9493"/>
      <c r="AN9493"/>
      <c r="AO9493"/>
      <c r="AP9493"/>
      <c r="AQ9493"/>
      <c r="AR9493"/>
      <c r="AS9493"/>
      <c r="AT9493"/>
      <c r="AU9493"/>
      <c r="AV9493"/>
      <c r="AW9493"/>
      <c r="AX9493"/>
      <c r="AY9493"/>
      <c r="AZ9493"/>
    </row>
    <row r="9494" spans="1:52">
      <c r="A9494"/>
      <c r="B9494"/>
      <c r="C9494"/>
      <c r="D9494"/>
      <c r="E9494"/>
      <c r="F9494"/>
      <c r="G9494"/>
      <c r="H9494"/>
      <c r="I9494"/>
      <c r="J9494"/>
      <c r="K9494"/>
      <c r="L9494"/>
      <c r="M9494"/>
      <c r="N9494"/>
      <c r="O9494"/>
      <c r="P9494"/>
      <c r="Q9494"/>
      <c r="R9494"/>
      <c r="S9494"/>
      <c r="T9494"/>
      <c r="U9494"/>
      <c r="V9494"/>
      <c r="W9494"/>
      <c r="X9494"/>
      <c r="Y9494"/>
      <c r="Z9494"/>
      <c r="AA9494"/>
      <c r="AB9494"/>
      <c r="AC9494"/>
      <c r="AD9494"/>
      <c r="AE9494"/>
      <c r="AF9494"/>
      <c r="AG9494"/>
      <c r="AH9494"/>
      <c r="AI9494"/>
      <c r="AJ9494"/>
      <c r="AK9494"/>
      <c r="AL9494"/>
      <c r="AM9494"/>
      <c r="AN9494"/>
      <c r="AO9494"/>
      <c r="AP9494"/>
      <c r="AQ9494"/>
      <c r="AR9494"/>
      <c r="AS9494"/>
      <c r="AT9494"/>
      <c r="AU9494"/>
      <c r="AV9494"/>
      <c r="AW9494"/>
      <c r="AX9494"/>
      <c r="AY9494"/>
      <c r="AZ9494"/>
    </row>
    <row r="9495" spans="1:52">
      <c r="A9495"/>
      <c r="B9495"/>
      <c r="C9495"/>
      <c r="D9495"/>
      <c r="E9495"/>
      <c r="F9495"/>
      <c r="G9495"/>
      <c r="H9495"/>
      <c r="I9495"/>
      <c r="J9495"/>
      <c r="K9495"/>
      <c r="L9495"/>
      <c r="M9495"/>
      <c r="N9495"/>
      <c r="O9495"/>
      <c r="P9495"/>
      <c r="Q9495"/>
      <c r="R9495"/>
      <c r="S9495"/>
      <c r="T9495"/>
      <c r="U9495"/>
      <c r="V9495"/>
      <c r="W9495"/>
      <c r="X9495"/>
      <c r="Y9495"/>
      <c r="Z9495"/>
      <c r="AA9495"/>
      <c r="AB9495"/>
      <c r="AC9495"/>
      <c r="AD9495"/>
      <c r="AE9495"/>
      <c r="AF9495"/>
      <c r="AG9495"/>
      <c r="AH9495"/>
      <c r="AI9495"/>
      <c r="AJ9495"/>
      <c r="AK9495"/>
      <c r="AL9495"/>
      <c r="AM9495"/>
      <c r="AN9495"/>
      <c r="AO9495"/>
      <c r="AP9495"/>
      <c r="AQ9495"/>
      <c r="AR9495"/>
      <c r="AS9495"/>
      <c r="AT9495"/>
      <c r="AU9495"/>
      <c r="AV9495"/>
      <c r="AW9495"/>
      <c r="AX9495"/>
      <c r="AY9495"/>
      <c r="AZ9495"/>
    </row>
    <row r="9496" spans="1:52">
      <c r="A9496"/>
      <c r="B9496"/>
      <c r="C9496"/>
      <c r="D9496"/>
      <c r="E9496"/>
      <c r="F9496"/>
      <c r="G9496"/>
      <c r="H9496"/>
      <c r="I9496"/>
      <c r="J9496"/>
      <c r="K9496"/>
      <c r="L9496"/>
      <c r="M9496"/>
      <c r="N9496"/>
      <c r="O9496"/>
      <c r="P9496"/>
      <c r="Q9496"/>
      <c r="R9496"/>
      <c r="S9496"/>
      <c r="T9496"/>
      <c r="U9496"/>
      <c r="V9496"/>
      <c r="W9496"/>
      <c r="X9496"/>
      <c r="Y9496"/>
      <c r="Z9496"/>
      <c r="AA9496"/>
      <c r="AB9496"/>
      <c r="AC9496"/>
      <c r="AD9496"/>
      <c r="AE9496"/>
      <c r="AF9496"/>
      <c r="AG9496"/>
      <c r="AH9496"/>
      <c r="AI9496"/>
      <c r="AJ9496"/>
      <c r="AK9496"/>
      <c r="AL9496"/>
      <c r="AM9496"/>
      <c r="AN9496"/>
      <c r="AO9496"/>
      <c r="AP9496"/>
      <c r="AQ9496"/>
      <c r="AR9496"/>
      <c r="AS9496"/>
      <c r="AT9496"/>
      <c r="AU9496"/>
      <c r="AV9496"/>
      <c r="AW9496"/>
      <c r="AX9496"/>
      <c r="AY9496"/>
      <c r="AZ9496"/>
    </row>
    <row r="9497" spans="1:52">
      <c r="A9497"/>
      <c r="B9497"/>
      <c r="C9497"/>
      <c r="D9497"/>
      <c r="E9497"/>
      <c r="F9497"/>
      <c r="G9497"/>
      <c r="H9497"/>
      <c r="I9497"/>
      <c r="J9497"/>
      <c r="K9497"/>
      <c r="L9497"/>
      <c r="M9497"/>
      <c r="N9497"/>
      <c r="O9497"/>
      <c r="P9497"/>
      <c r="Q9497"/>
      <c r="R9497"/>
      <c r="S9497"/>
      <c r="T9497"/>
      <c r="U9497"/>
      <c r="V9497"/>
      <c r="W9497"/>
      <c r="X9497"/>
      <c r="Y9497"/>
      <c r="Z9497"/>
      <c r="AA9497"/>
      <c r="AB9497"/>
      <c r="AC9497"/>
      <c r="AD9497"/>
      <c r="AE9497"/>
      <c r="AF9497"/>
      <c r="AG9497"/>
      <c r="AH9497"/>
      <c r="AI9497"/>
      <c r="AJ9497"/>
      <c r="AK9497"/>
      <c r="AL9497"/>
      <c r="AM9497"/>
      <c r="AN9497"/>
      <c r="AO9497"/>
      <c r="AP9497"/>
      <c r="AQ9497"/>
      <c r="AR9497"/>
      <c r="AS9497"/>
      <c r="AT9497"/>
      <c r="AU9497"/>
      <c r="AV9497"/>
      <c r="AW9497"/>
      <c r="AX9497"/>
      <c r="AY9497"/>
      <c r="AZ9497"/>
    </row>
    <row r="9498" spans="1:52">
      <c r="A9498"/>
      <c r="B9498"/>
      <c r="C9498"/>
      <c r="D9498"/>
      <c r="E9498"/>
      <c r="F9498"/>
      <c r="G9498"/>
      <c r="H9498"/>
      <c r="I9498"/>
      <c r="J9498"/>
      <c r="K9498"/>
      <c r="L9498"/>
      <c r="M9498"/>
      <c r="N9498"/>
      <c r="O9498"/>
      <c r="P9498"/>
      <c r="Q9498"/>
      <c r="R9498"/>
      <c r="S9498"/>
      <c r="T9498"/>
      <c r="U9498"/>
      <c r="V9498"/>
      <c r="W9498"/>
      <c r="X9498"/>
      <c r="Y9498"/>
      <c r="Z9498"/>
      <c r="AA9498"/>
      <c r="AB9498"/>
      <c r="AC9498"/>
      <c r="AD9498"/>
      <c r="AE9498"/>
      <c r="AF9498"/>
      <c r="AG9498"/>
      <c r="AH9498"/>
      <c r="AI9498"/>
      <c r="AJ9498"/>
      <c r="AK9498"/>
      <c r="AL9498"/>
      <c r="AM9498"/>
      <c r="AN9498"/>
      <c r="AO9498"/>
      <c r="AP9498"/>
      <c r="AQ9498"/>
      <c r="AR9498"/>
      <c r="AS9498"/>
      <c r="AT9498"/>
      <c r="AU9498"/>
      <c r="AV9498"/>
      <c r="AW9498"/>
      <c r="AX9498"/>
      <c r="AY9498"/>
      <c r="AZ9498"/>
    </row>
    <row r="9499" spans="1:52">
      <c r="A9499"/>
      <c r="B9499"/>
      <c r="C9499"/>
      <c r="D9499"/>
      <c r="E9499"/>
      <c r="F9499"/>
      <c r="G9499"/>
      <c r="H9499"/>
      <c r="I9499"/>
      <c r="J9499"/>
      <c r="K9499"/>
      <c r="L9499"/>
      <c r="M9499"/>
      <c r="N9499"/>
      <c r="O9499"/>
      <c r="P9499"/>
      <c r="Q9499"/>
      <c r="R9499"/>
      <c r="S9499"/>
      <c r="T9499"/>
      <c r="U9499"/>
      <c r="V9499"/>
      <c r="W9499"/>
      <c r="X9499"/>
      <c r="Y9499"/>
      <c r="Z9499"/>
      <c r="AA9499"/>
      <c r="AB9499"/>
      <c r="AC9499"/>
      <c r="AD9499"/>
      <c r="AE9499"/>
      <c r="AF9499"/>
      <c r="AG9499"/>
      <c r="AH9499"/>
      <c r="AI9499"/>
      <c r="AJ9499"/>
      <c r="AK9499"/>
      <c r="AL9499"/>
      <c r="AM9499"/>
      <c r="AN9499"/>
      <c r="AO9499"/>
      <c r="AP9499"/>
      <c r="AQ9499"/>
      <c r="AR9499"/>
      <c r="AS9499"/>
      <c r="AT9499"/>
      <c r="AU9499"/>
      <c r="AV9499"/>
      <c r="AW9499"/>
      <c r="AX9499"/>
      <c r="AY9499"/>
      <c r="AZ9499"/>
    </row>
    <row r="9500" spans="1:52">
      <c r="A9500"/>
      <c r="B9500"/>
      <c r="C9500"/>
      <c r="D9500"/>
      <c r="E9500"/>
      <c r="F9500"/>
      <c r="G9500"/>
      <c r="H9500"/>
      <c r="I9500"/>
      <c r="J9500"/>
      <c r="K9500"/>
      <c r="L9500"/>
      <c r="M9500"/>
      <c r="N9500"/>
      <c r="O9500"/>
      <c r="P9500"/>
      <c r="Q9500"/>
      <c r="R9500"/>
      <c r="S9500"/>
      <c r="T9500"/>
      <c r="U9500"/>
      <c r="V9500"/>
      <c r="W9500"/>
      <c r="X9500"/>
      <c r="Y9500"/>
      <c r="Z9500"/>
      <c r="AA9500"/>
      <c r="AB9500"/>
      <c r="AC9500"/>
      <c r="AD9500"/>
      <c r="AE9500"/>
      <c r="AF9500"/>
      <c r="AG9500"/>
      <c r="AH9500"/>
      <c r="AI9500"/>
      <c r="AJ9500"/>
      <c r="AK9500"/>
      <c r="AL9500"/>
      <c r="AM9500"/>
      <c r="AN9500"/>
      <c r="AO9500"/>
      <c r="AP9500"/>
      <c r="AQ9500"/>
      <c r="AR9500"/>
      <c r="AS9500"/>
      <c r="AT9500"/>
      <c r="AU9500"/>
      <c r="AV9500"/>
      <c r="AW9500"/>
      <c r="AX9500"/>
      <c r="AY9500"/>
      <c r="AZ9500"/>
    </row>
    <row r="9501" spans="1:52">
      <c r="A9501"/>
      <c r="B9501"/>
      <c r="C9501"/>
      <c r="D9501"/>
      <c r="E9501"/>
      <c r="F9501"/>
      <c r="G9501"/>
      <c r="H9501"/>
      <c r="I9501"/>
      <c r="J9501"/>
      <c r="K9501"/>
      <c r="L9501"/>
      <c r="M9501"/>
      <c r="N9501"/>
      <c r="O9501"/>
      <c r="P9501"/>
      <c r="Q9501"/>
      <c r="R9501"/>
      <c r="S9501"/>
      <c r="T9501"/>
      <c r="U9501"/>
      <c r="V9501"/>
      <c r="W9501"/>
      <c r="X9501"/>
      <c r="Y9501"/>
      <c r="Z9501"/>
      <c r="AA9501"/>
      <c r="AB9501"/>
      <c r="AC9501"/>
      <c r="AD9501"/>
      <c r="AE9501"/>
      <c r="AF9501"/>
      <c r="AG9501"/>
      <c r="AH9501"/>
      <c r="AI9501"/>
      <c r="AJ9501"/>
      <c r="AK9501"/>
      <c r="AL9501"/>
      <c r="AM9501"/>
      <c r="AN9501"/>
      <c r="AO9501"/>
      <c r="AP9501"/>
      <c r="AQ9501"/>
      <c r="AR9501"/>
      <c r="AS9501"/>
      <c r="AT9501"/>
      <c r="AU9501"/>
      <c r="AV9501"/>
      <c r="AW9501"/>
      <c r="AX9501"/>
      <c r="AY9501"/>
      <c r="AZ9501"/>
    </row>
    <row r="9502" spans="1:52">
      <c r="A9502"/>
      <c r="B9502"/>
      <c r="C9502"/>
      <c r="D9502"/>
      <c r="E9502"/>
      <c r="F9502"/>
      <c r="G9502"/>
      <c r="H9502"/>
      <c r="I9502"/>
      <c r="J9502"/>
      <c r="K9502"/>
      <c r="L9502"/>
      <c r="M9502"/>
      <c r="N9502"/>
      <c r="O9502"/>
      <c r="P9502"/>
      <c r="Q9502"/>
      <c r="R9502"/>
      <c r="S9502"/>
      <c r="T9502"/>
      <c r="U9502"/>
      <c r="V9502"/>
      <c r="W9502"/>
      <c r="X9502"/>
      <c r="Y9502"/>
      <c r="Z9502"/>
      <c r="AA9502"/>
      <c r="AB9502"/>
      <c r="AC9502"/>
      <c r="AD9502"/>
      <c r="AE9502"/>
      <c r="AF9502"/>
      <c r="AG9502"/>
      <c r="AH9502"/>
      <c r="AI9502"/>
      <c r="AJ9502"/>
      <c r="AK9502"/>
      <c r="AL9502"/>
      <c r="AM9502"/>
      <c r="AN9502"/>
      <c r="AO9502"/>
      <c r="AP9502"/>
      <c r="AQ9502"/>
      <c r="AR9502"/>
      <c r="AS9502"/>
      <c r="AT9502"/>
      <c r="AU9502"/>
      <c r="AV9502"/>
      <c r="AW9502"/>
      <c r="AX9502"/>
      <c r="AY9502"/>
      <c r="AZ9502"/>
    </row>
    <row r="9503" spans="1:52">
      <c r="A9503"/>
      <c r="B9503"/>
      <c r="C9503"/>
      <c r="D9503"/>
      <c r="E9503"/>
      <c r="F9503"/>
      <c r="G9503"/>
      <c r="H9503"/>
      <c r="I9503"/>
      <c r="J9503"/>
      <c r="K9503"/>
      <c r="L9503"/>
      <c r="M9503"/>
      <c r="N9503"/>
      <c r="O9503"/>
      <c r="P9503"/>
      <c r="Q9503"/>
      <c r="R9503"/>
      <c r="S9503"/>
      <c r="T9503"/>
      <c r="U9503"/>
      <c r="V9503"/>
      <c r="W9503"/>
      <c r="X9503"/>
      <c r="Y9503"/>
      <c r="Z9503"/>
      <c r="AA9503"/>
      <c r="AB9503"/>
      <c r="AC9503"/>
      <c r="AD9503"/>
      <c r="AE9503"/>
      <c r="AF9503"/>
      <c r="AG9503"/>
      <c r="AH9503"/>
      <c r="AI9503"/>
      <c r="AJ9503"/>
      <c r="AK9503"/>
      <c r="AL9503"/>
      <c r="AM9503"/>
      <c r="AN9503"/>
      <c r="AO9503"/>
      <c r="AP9503"/>
      <c r="AQ9503"/>
      <c r="AR9503"/>
      <c r="AS9503"/>
      <c r="AT9503"/>
      <c r="AU9503"/>
      <c r="AV9503"/>
      <c r="AW9503"/>
      <c r="AX9503"/>
      <c r="AY9503"/>
      <c r="AZ9503"/>
    </row>
    <row r="9504" spans="1:52">
      <c r="A9504"/>
      <c r="B9504"/>
      <c r="C9504"/>
      <c r="D9504"/>
      <c r="E9504"/>
      <c r="F9504"/>
      <c r="G9504"/>
      <c r="H9504"/>
      <c r="I9504"/>
      <c r="J9504"/>
      <c r="K9504"/>
      <c r="L9504"/>
      <c r="M9504"/>
      <c r="N9504"/>
      <c r="O9504"/>
      <c r="P9504"/>
      <c r="Q9504"/>
      <c r="R9504"/>
      <c r="S9504"/>
      <c r="T9504"/>
      <c r="U9504"/>
      <c r="V9504"/>
      <c r="W9504"/>
      <c r="X9504"/>
      <c r="Y9504"/>
      <c r="Z9504"/>
      <c r="AA9504"/>
      <c r="AB9504"/>
      <c r="AC9504"/>
      <c r="AD9504"/>
      <c r="AE9504"/>
      <c r="AF9504"/>
      <c r="AG9504"/>
      <c r="AH9504"/>
      <c r="AI9504"/>
      <c r="AJ9504"/>
      <c r="AK9504"/>
      <c r="AL9504"/>
      <c r="AM9504"/>
      <c r="AN9504"/>
      <c r="AO9504"/>
      <c r="AP9504"/>
      <c r="AQ9504"/>
      <c r="AR9504"/>
      <c r="AS9504"/>
      <c r="AT9504"/>
      <c r="AU9504"/>
      <c r="AV9504"/>
      <c r="AW9504"/>
      <c r="AX9504"/>
      <c r="AY9504"/>
      <c r="AZ9504"/>
    </row>
    <row r="9505" spans="1:52">
      <c r="A9505"/>
      <c r="B9505"/>
      <c r="C9505"/>
      <c r="D9505"/>
      <c r="E9505"/>
      <c r="F9505"/>
      <c r="G9505"/>
      <c r="H9505"/>
      <c r="I9505"/>
      <c r="J9505"/>
      <c r="K9505"/>
      <c r="L9505"/>
      <c r="M9505"/>
      <c r="N9505"/>
      <c r="O9505"/>
      <c r="P9505"/>
      <c r="Q9505"/>
      <c r="R9505"/>
      <c r="S9505"/>
      <c r="T9505"/>
      <c r="U9505"/>
      <c r="V9505"/>
      <c r="W9505"/>
      <c r="X9505"/>
      <c r="Y9505"/>
      <c r="Z9505"/>
      <c r="AA9505"/>
      <c r="AB9505"/>
      <c r="AC9505"/>
      <c r="AD9505"/>
      <c r="AE9505"/>
      <c r="AF9505"/>
      <c r="AG9505"/>
      <c r="AH9505"/>
      <c r="AI9505"/>
      <c r="AJ9505"/>
      <c r="AK9505"/>
      <c r="AL9505"/>
      <c r="AM9505"/>
      <c r="AN9505"/>
      <c r="AO9505"/>
      <c r="AP9505"/>
      <c r="AQ9505"/>
      <c r="AR9505"/>
      <c r="AS9505"/>
      <c r="AT9505"/>
      <c r="AU9505"/>
      <c r="AV9505"/>
      <c r="AW9505"/>
      <c r="AX9505"/>
      <c r="AY9505"/>
      <c r="AZ9505"/>
    </row>
    <row r="9506" spans="1:52">
      <c r="A9506"/>
      <c r="B9506"/>
      <c r="C9506"/>
      <c r="D9506"/>
      <c r="E9506"/>
      <c r="F9506"/>
      <c r="G9506"/>
      <c r="H9506"/>
      <c r="I9506"/>
      <c r="J9506"/>
      <c r="K9506"/>
      <c r="L9506"/>
      <c r="M9506"/>
      <c r="N9506"/>
      <c r="O9506"/>
      <c r="P9506"/>
      <c r="Q9506"/>
      <c r="R9506"/>
      <c r="S9506"/>
      <c r="T9506"/>
      <c r="U9506"/>
      <c r="V9506"/>
      <c r="W9506"/>
      <c r="X9506"/>
      <c r="Y9506"/>
      <c r="Z9506"/>
      <c r="AA9506"/>
      <c r="AB9506"/>
      <c r="AC9506"/>
      <c r="AD9506"/>
      <c r="AE9506"/>
      <c r="AF9506"/>
      <c r="AG9506"/>
      <c r="AH9506"/>
      <c r="AI9506"/>
      <c r="AJ9506"/>
      <c r="AK9506"/>
      <c r="AL9506"/>
      <c r="AM9506"/>
      <c r="AN9506"/>
      <c r="AO9506"/>
      <c r="AP9506"/>
      <c r="AQ9506"/>
      <c r="AR9506"/>
      <c r="AS9506"/>
      <c r="AT9506"/>
      <c r="AU9506"/>
      <c r="AV9506"/>
      <c r="AW9506"/>
      <c r="AX9506"/>
      <c r="AY9506"/>
      <c r="AZ9506"/>
    </row>
    <row r="9507" spans="1:52">
      <c r="A9507"/>
      <c r="B9507"/>
      <c r="C9507"/>
      <c r="D9507"/>
      <c r="E9507"/>
      <c r="F9507"/>
      <c r="G9507"/>
      <c r="H9507"/>
      <c r="I9507"/>
      <c r="J9507"/>
      <c r="K9507"/>
      <c r="L9507"/>
      <c r="M9507"/>
      <c r="N9507"/>
      <c r="O9507"/>
      <c r="P9507"/>
      <c r="Q9507"/>
      <c r="R9507"/>
      <c r="S9507"/>
      <c r="T9507"/>
      <c r="U9507"/>
      <c r="V9507"/>
      <c r="W9507"/>
      <c r="X9507"/>
      <c r="Y9507"/>
      <c r="Z9507"/>
      <c r="AA9507"/>
      <c r="AB9507"/>
      <c r="AC9507"/>
      <c r="AD9507"/>
      <c r="AE9507"/>
      <c r="AF9507"/>
      <c r="AG9507"/>
      <c r="AH9507"/>
      <c r="AI9507"/>
      <c r="AJ9507"/>
      <c r="AK9507"/>
      <c r="AL9507"/>
      <c r="AM9507"/>
      <c r="AN9507"/>
      <c r="AO9507"/>
      <c r="AP9507"/>
      <c r="AQ9507"/>
      <c r="AR9507"/>
      <c r="AS9507"/>
      <c r="AT9507"/>
      <c r="AU9507"/>
      <c r="AV9507"/>
      <c r="AW9507"/>
      <c r="AX9507"/>
      <c r="AY9507"/>
      <c r="AZ9507"/>
    </row>
    <row r="9508" spans="1:52">
      <c r="A9508"/>
      <c r="B9508"/>
      <c r="C9508"/>
      <c r="D9508"/>
      <c r="E9508"/>
      <c r="F9508"/>
      <c r="G9508"/>
      <c r="H9508"/>
      <c r="I9508"/>
      <c r="J9508"/>
      <c r="K9508"/>
      <c r="L9508"/>
      <c r="M9508"/>
      <c r="N9508"/>
      <c r="O9508"/>
      <c r="P9508"/>
      <c r="Q9508"/>
      <c r="R9508"/>
      <c r="S9508"/>
      <c r="T9508"/>
      <c r="U9508"/>
      <c r="V9508"/>
      <c r="W9508"/>
      <c r="X9508"/>
      <c r="Y9508"/>
      <c r="Z9508"/>
      <c r="AA9508"/>
      <c r="AB9508"/>
      <c r="AC9508"/>
      <c r="AD9508"/>
      <c r="AE9508"/>
      <c r="AF9508"/>
      <c r="AG9508"/>
      <c r="AH9508"/>
      <c r="AI9508"/>
      <c r="AJ9508"/>
      <c r="AK9508"/>
      <c r="AL9508"/>
      <c r="AM9508"/>
      <c r="AN9508"/>
      <c r="AO9508"/>
      <c r="AP9508"/>
      <c r="AQ9508"/>
      <c r="AR9508"/>
      <c r="AS9508"/>
      <c r="AT9508"/>
      <c r="AU9508"/>
      <c r="AV9508"/>
      <c r="AW9508"/>
      <c r="AX9508"/>
      <c r="AY9508"/>
      <c r="AZ9508"/>
    </row>
    <row r="9509" spans="1:52">
      <c r="A9509"/>
      <c r="B9509"/>
      <c r="C9509"/>
      <c r="D9509"/>
      <c r="E9509"/>
      <c r="F9509"/>
      <c r="G9509"/>
      <c r="H9509"/>
      <c r="I9509"/>
      <c r="J9509"/>
      <c r="K9509"/>
      <c r="L9509"/>
      <c r="M9509"/>
      <c r="N9509"/>
      <c r="O9509"/>
      <c r="P9509"/>
      <c r="Q9509"/>
      <c r="R9509"/>
      <c r="S9509"/>
      <c r="T9509"/>
      <c r="U9509"/>
      <c r="V9509"/>
      <c r="W9509"/>
      <c r="X9509"/>
      <c r="Y9509"/>
      <c r="Z9509"/>
      <c r="AA9509"/>
      <c r="AB9509"/>
      <c r="AC9509"/>
      <c r="AD9509"/>
      <c r="AE9509"/>
      <c r="AF9509"/>
      <c r="AG9509"/>
      <c r="AH9509"/>
      <c r="AI9509"/>
      <c r="AJ9509"/>
      <c r="AK9509"/>
      <c r="AL9509"/>
      <c r="AM9509"/>
      <c r="AN9509"/>
      <c r="AO9509"/>
      <c r="AP9509"/>
      <c r="AQ9509"/>
      <c r="AR9509"/>
      <c r="AS9509"/>
      <c r="AT9509"/>
      <c r="AU9509"/>
      <c r="AV9509"/>
      <c r="AW9509"/>
      <c r="AX9509"/>
      <c r="AY9509"/>
      <c r="AZ9509"/>
    </row>
    <row r="9510" spans="1:52">
      <c r="A9510"/>
      <c r="B9510"/>
      <c r="C9510"/>
      <c r="D9510"/>
      <c r="E9510"/>
      <c r="F9510"/>
      <c r="G9510"/>
      <c r="H9510"/>
      <c r="I9510"/>
      <c r="J9510"/>
      <c r="K9510"/>
      <c r="L9510"/>
      <c r="M9510"/>
      <c r="N9510"/>
      <c r="O9510"/>
      <c r="P9510"/>
      <c r="Q9510"/>
      <c r="R9510"/>
      <c r="S9510"/>
      <c r="T9510"/>
      <c r="U9510"/>
      <c r="V9510"/>
      <c r="W9510"/>
      <c r="X9510"/>
      <c r="Y9510"/>
      <c r="Z9510"/>
      <c r="AA9510"/>
      <c r="AB9510"/>
      <c r="AC9510"/>
      <c r="AD9510"/>
      <c r="AE9510"/>
      <c r="AF9510"/>
      <c r="AG9510"/>
      <c r="AH9510"/>
      <c r="AI9510"/>
      <c r="AJ9510"/>
      <c r="AK9510"/>
      <c r="AL9510"/>
      <c r="AM9510"/>
      <c r="AN9510"/>
      <c r="AO9510"/>
      <c r="AP9510"/>
      <c r="AQ9510"/>
      <c r="AR9510"/>
      <c r="AS9510"/>
      <c r="AT9510"/>
      <c r="AU9510"/>
      <c r="AV9510"/>
      <c r="AW9510"/>
      <c r="AX9510"/>
      <c r="AY9510"/>
      <c r="AZ9510"/>
    </row>
    <row r="9511" spans="1:52">
      <c r="A9511"/>
      <c r="B9511"/>
      <c r="C9511"/>
      <c r="D9511"/>
      <c r="E9511"/>
      <c r="F9511"/>
      <c r="G9511"/>
      <c r="H9511"/>
      <c r="I9511"/>
      <c r="J9511"/>
      <c r="K9511"/>
      <c r="L9511"/>
      <c r="M9511"/>
      <c r="N9511"/>
      <c r="O9511"/>
      <c r="P9511"/>
      <c r="Q9511"/>
      <c r="R9511"/>
      <c r="S9511"/>
      <c r="T9511"/>
      <c r="U9511"/>
      <c r="V9511"/>
      <c r="W9511"/>
      <c r="X9511"/>
      <c r="Y9511"/>
      <c r="Z9511"/>
      <c r="AA9511"/>
      <c r="AB9511"/>
      <c r="AC9511"/>
      <c r="AD9511"/>
      <c r="AE9511"/>
      <c r="AF9511"/>
      <c r="AG9511"/>
      <c r="AH9511"/>
      <c r="AI9511"/>
      <c r="AJ9511"/>
      <c r="AK9511"/>
      <c r="AL9511"/>
      <c r="AM9511"/>
      <c r="AN9511"/>
      <c r="AO9511"/>
      <c r="AP9511"/>
      <c r="AQ9511"/>
      <c r="AR9511"/>
      <c r="AS9511"/>
      <c r="AT9511"/>
      <c r="AU9511"/>
      <c r="AV9511"/>
      <c r="AW9511"/>
      <c r="AX9511"/>
      <c r="AY9511"/>
      <c r="AZ9511"/>
    </row>
    <row r="9512" spans="1:52">
      <c r="A9512"/>
      <c r="B9512"/>
      <c r="C9512"/>
      <c r="D9512"/>
      <c r="E9512"/>
      <c r="F9512"/>
      <c r="G9512"/>
      <c r="H9512"/>
      <c r="I9512"/>
      <c r="J9512"/>
      <c r="K9512"/>
      <c r="L9512"/>
      <c r="M9512"/>
      <c r="N9512"/>
      <c r="O9512"/>
      <c r="P9512"/>
      <c r="Q9512"/>
      <c r="R9512"/>
      <c r="S9512"/>
      <c r="T9512"/>
      <c r="U9512"/>
      <c r="V9512"/>
      <c r="W9512"/>
      <c r="X9512"/>
      <c r="Y9512"/>
      <c r="Z9512"/>
      <c r="AA9512"/>
      <c r="AB9512"/>
      <c r="AC9512"/>
      <c r="AD9512"/>
      <c r="AE9512"/>
      <c r="AF9512"/>
      <c r="AG9512"/>
      <c r="AH9512"/>
      <c r="AI9512"/>
      <c r="AJ9512"/>
      <c r="AK9512"/>
      <c r="AL9512"/>
      <c r="AM9512"/>
      <c r="AN9512"/>
      <c r="AO9512"/>
      <c r="AP9512"/>
      <c r="AQ9512"/>
      <c r="AR9512"/>
      <c r="AS9512"/>
      <c r="AT9512"/>
      <c r="AU9512"/>
      <c r="AV9512"/>
      <c r="AW9512"/>
      <c r="AX9512"/>
      <c r="AY9512"/>
      <c r="AZ9512"/>
    </row>
    <row r="9513" spans="1:52">
      <c r="A9513"/>
      <c r="B9513"/>
      <c r="C9513"/>
      <c r="D9513"/>
      <c r="E9513"/>
      <c r="F9513"/>
      <c r="G9513"/>
      <c r="H9513"/>
      <c r="I9513"/>
      <c r="J9513"/>
      <c r="K9513"/>
      <c r="L9513"/>
      <c r="M9513"/>
      <c r="N9513"/>
      <c r="O9513"/>
      <c r="P9513"/>
      <c r="Q9513"/>
      <c r="R9513"/>
      <c r="S9513"/>
      <c r="T9513"/>
      <c r="U9513"/>
      <c r="V9513"/>
      <c r="W9513"/>
      <c r="X9513"/>
      <c r="Y9513"/>
      <c r="Z9513"/>
      <c r="AA9513"/>
      <c r="AB9513"/>
      <c r="AC9513"/>
      <c r="AD9513"/>
      <c r="AE9513"/>
      <c r="AF9513"/>
      <c r="AG9513"/>
      <c r="AH9513"/>
      <c r="AI9513"/>
      <c r="AJ9513"/>
      <c r="AK9513"/>
      <c r="AL9513"/>
      <c r="AM9513"/>
      <c r="AN9513"/>
      <c r="AO9513"/>
      <c r="AP9513"/>
      <c r="AQ9513"/>
      <c r="AR9513"/>
      <c r="AS9513"/>
      <c r="AT9513"/>
      <c r="AU9513"/>
      <c r="AV9513"/>
      <c r="AW9513"/>
      <c r="AX9513"/>
      <c r="AY9513"/>
      <c r="AZ9513"/>
    </row>
    <row r="9514" spans="1:52">
      <c r="A9514"/>
      <c r="B9514"/>
      <c r="C9514"/>
      <c r="D9514"/>
      <c r="E9514"/>
      <c r="F9514"/>
      <c r="G9514"/>
      <c r="H9514"/>
      <c r="I9514"/>
      <c r="J9514"/>
      <c r="K9514"/>
      <c r="L9514"/>
      <c r="M9514"/>
      <c r="N9514"/>
      <c r="O9514"/>
      <c r="P9514"/>
      <c r="Q9514"/>
      <c r="R9514"/>
      <c r="S9514"/>
      <c r="T9514"/>
      <c r="U9514"/>
      <c r="V9514"/>
      <c r="W9514"/>
      <c r="X9514"/>
      <c r="Y9514"/>
      <c r="Z9514"/>
      <c r="AA9514"/>
      <c r="AB9514"/>
      <c r="AC9514"/>
      <c r="AD9514"/>
      <c r="AE9514"/>
      <c r="AF9514"/>
      <c r="AG9514"/>
      <c r="AH9514"/>
      <c r="AI9514"/>
      <c r="AJ9514"/>
      <c r="AK9514"/>
      <c r="AL9514"/>
      <c r="AM9514"/>
      <c r="AN9514"/>
      <c r="AO9514"/>
      <c r="AP9514"/>
      <c r="AQ9514"/>
      <c r="AR9514"/>
      <c r="AS9514"/>
      <c r="AT9514"/>
      <c r="AU9514"/>
      <c r="AV9514"/>
      <c r="AW9514"/>
      <c r="AX9514"/>
      <c r="AY9514"/>
      <c r="AZ9514"/>
    </row>
    <row r="9515" spans="1:52">
      <c r="A9515"/>
      <c r="B9515"/>
      <c r="C9515"/>
      <c r="D9515"/>
      <c r="E9515"/>
      <c r="F9515"/>
      <c r="G9515"/>
      <c r="H9515"/>
      <c r="I9515"/>
      <c r="J9515"/>
      <c r="K9515"/>
      <c r="L9515"/>
      <c r="M9515"/>
      <c r="N9515"/>
      <c r="O9515"/>
      <c r="P9515"/>
      <c r="Q9515"/>
      <c r="R9515"/>
      <c r="S9515"/>
      <c r="T9515"/>
      <c r="U9515"/>
      <c r="V9515"/>
      <c r="W9515"/>
      <c r="X9515"/>
      <c r="Y9515"/>
      <c r="Z9515"/>
      <c r="AA9515"/>
      <c r="AB9515"/>
      <c r="AC9515"/>
      <c r="AD9515"/>
      <c r="AE9515"/>
      <c r="AF9515"/>
      <c r="AG9515"/>
      <c r="AH9515"/>
      <c r="AI9515"/>
      <c r="AJ9515"/>
      <c r="AK9515"/>
      <c r="AL9515"/>
      <c r="AM9515"/>
      <c r="AN9515"/>
      <c r="AO9515"/>
      <c r="AP9515"/>
      <c r="AQ9515"/>
      <c r="AR9515"/>
      <c r="AS9515"/>
      <c r="AT9515"/>
      <c r="AU9515"/>
      <c r="AV9515"/>
      <c r="AW9515"/>
      <c r="AX9515"/>
      <c r="AY9515"/>
      <c r="AZ9515"/>
    </row>
    <row r="9516" spans="1:52">
      <c r="A9516"/>
      <c r="B9516"/>
      <c r="C9516"/>
      <c r="D9516"/>
      <c r="E9516"/>
      <c r="F9516"/>
      <c r="G9516"/>
      <c r="H9516"/>
      <c r="I9516"/>
      <c r="J9516"/>
      <c r="K9516"/>
      <c r="L9516"/>
      <c r="M9516"/>
      <c r="N9516"/>
      <c r="O9516"/>
      <c r="P9516"/>
      <c r="Q9516"/>
      <c r="R9516"/>
      <c r="S9516"/>
      <c r="T9516"/>
      <c r="U9516"/>
      <c r="V9516"/>
      <c r="W9516"/>
      <c r="X9516"/>
      <c r="Y9516"/>
      <c r="Z9516"/>
      <c r="AA9516"/>
      <c r="AB9516"/>
      <c r="AC9516"/>
      <c r="AD9516"/>
      <c r="AE9516"/>
      <c r="AF9516"/>
      <c r="AG9516"/>
      <c r="AH9516"/>
      <c r="AI9516"/>
      <c r="AJ9516"/>
      <c r="AK9516"/>
      <c r="AL9516"/>
      <c r="AM9516"/>
      <c r="AN9516"/>
      <c r="AO9516"/>
      <c r="AP9516"/>
      <c r="AQ9516"/>
      <c r="AR9516"/>
      <c r="AS9516"/>
      <c r="AT9516"/>
      <c r="AU9516"/>
      <c r="AV9516"/>
      <c r="AW9516"/>
      <c r="AX9516"/>
      <c r="AY9516"/>
      <c r="AZ9516"/>
    </row>
    <row r="9517" spans="1:52">
      <c r="A9517"/>
      <c r="B9517"/>
      <c r="C9517"/>
      <c r="D9517"/>
      <c r="E9517"/>
      <c r="F9517"/>
      <c r="G9517"/>
      <c r="H9517"/>
      <c r="I9517"/>
      <c r="J9517"/>
      <c r="K9517"/>
      <c r="L9517"/>
      <c r="M9517"/>
      <c r="N9517"/>
      <c r="O9517"/>
      <c r="P9517"/>
      <c r="Q9517"/>
      <c r="R9517"/>
      <c r="S9517"/>
      <c r="T9517"/>
      <c r="U9517"/>
      <c r="V9517"/>
      <c r="W9517"/>
      <c r="X9517"/>
      <c r="Y9517"/>
      <c r="Z9517"/>
      <c r="AA9517"/>
      <c r="AB9517"/>
      <c r="AC9517"/>
      <c r="AD9517"/>
      <c r="AE9517"/>
      <c r="AF9517"/>
      <c r="AG9517"/>
      <c r="AH9517"/>
      <c r="AI9517"/>
      <c r="AJ9517"/>
      <c r="AK9517"/>
      <c r="AL9517"/>
      <c r="AM9517"/>
      <c r="AN9517"/>
      <c r="AO9517"/>
      <c r="AP9517"/>
      <c r="AQ9517"/>
      <c r="AR9517"/>
      <c r="AS9517"/>
      <c r="AT9517"/>
      <c r="AU9517"/>
      <c r="AV9517"/>
      <c r="AW9517"/>
      <c r="AX9517"/>
      <c r="AY9517"/>
      <c r="AZ9517"/>
    </row>
    <row r="9518" spans="1:52">
      <c r="A9518"/>
      <c r="B9518"/>
      <c r="C9518"/>
      <c r="D9518"/>
      <c r="E9518"/>
      <c r="F9518"/>
      <c r="G9518"/>
      <c r="H9518"/>
      <c r="I9518"/>
      <c r="J9518"/>
      <c r="K9518"/>
      <c r="L9518"/>
      <c r="M9518"/>
      <c r="N9518"/>
      <c r="O9518"/>
      <c r="P9518"/>
      <c r="Q9518"/>
      <c r="R9518"/>
      <c r="S9518"/>
      <c r="T9518"/>
      <c r="U9518"/>
      <c r="V9518"/>
      <c r="W9518"/>
      <c r="X9518"/>
      <c r="Y9518"/>
      <c r="Z9518"/>
      <c r="AA9518"/>
      <c r="AB9518"/>
      <c r="AC9518"/>
      <c r="AD9518"/>
      <c r="AE9518"/>
      <c r="AF9518"/>
      <c r="AG9518"/>
      <c r="AH9518"/>
      <c r="AI9518"/>
      <c r="AJ9518"/>
      <c r="AK9518"/>
      <c r="AL9518"/>
      <c r="AM9518"/>
      <c r="AN9518"/>
      <c r="AO9518"/>
      <c r="AP9518"/>
      <c r="AQ9518"/>
      <c r="AR9518"/>
      <c r="AS9518"/>
      <c r="AT9518"/>
      <c r="AU9518"/>
      <c r="AV9518"/>
      <c r="AW9518"/>
      <c r="AX9518"/>
      <c r="AY9518"/>
      <c r="AZ9518"/>
    </row>
    <row r="9519" spans="1:52">
      <c r="A9519"/>
      <c r="B9519"/>
      <c r="C9519"/>
      <c r="D9519"/>
      <c r="E9519"/>
      <c r="F9519"/>
      <c r="G9519"/>
      <c r="H9519"/>
      <c r="I9519"/>
      <c r="J9519"/>
      <c r="K9519"/>
      <c r="L9519"/>
      <c r="M9519"/>
      <c r="N9519"/>
      <c r="O9519"/>
      <c r="P9519"/>
      <c r="Q9519"/>
      <c r="R9519"/>
      <c r="S9519"/>
      <c r="T9519"/>
      <c r="U9519"/>
      <c r="V9519"/>
      <c r="W9519"/>
      <c r="X9519"/>
      <c r="Y9519"/>
      <c r="Z9519"/>
      <c r="AA9519"/>
      <c r="AB9519"/>
      <c r="AC9519"/>
      <c r="AD9519"/>
      <c r="AE9519"/>
      <c r="AF9519"/>
      <c r="AG9519"/>
      <c r="AH9519"/>
      <c r="AI9519"/>
      <c r="AJ9519"/>
      <c r="AK9519"/>
      <c r="AL9519"/>
      <c r="AM9519"/>
      <c r="AN9519"/>
      <c r="AO9519"/>
      <c r="AP9519"/>
      <c r="AQ9519"/>
      <c r="AR9519"/>
      <c r="AS9519"/>
      <c r="AT9519"/>
      <c r="AU9519"/>
      <c r="AV9519"/>
      <c r="AW9519"/>
      <c r="AX9519"/>
      <c r="AY9519"/>
      <c r="AZ9519"/>
    </row>
    <row r="9520" spans="1:52">
      <c r="A9520"/>
      <c r="B9520"/>
      <c r="C9520"/>
      <c r="D9520"/>
      <c r="E9520"/>
      <c r="F9520"/>
      <c r="G9520"/>
      <c r="H9520"/>
      <c r="I9520"/>
      <c r="J9520"/>
      <c r="K9520"/>
      <c r="L9520"/>
      <c r="M9520"/>
      <c r="N9520"/>
      <c r="O9520"/>
      <c r="P9520"/>
      <c r="Q9520"/>
      <c r="R9520"/>
      <c r="S9520"/>
      <c r="T9520"/>
      <c r="U9520"/>
      <c r="V9520"/>
      <c r="W9520"/>
      <c r="X9520"/>
      <c r="Y9520"/>
      <c r="Z9520"/>
      <c r="AA9520"/>
      <c r="AB9520"/>
      <c r="AC9520"/>
      <c r="AD9520"/>
      <c r="AE9520"/>
      <c r="AF9520"/>
      <c r="AG9520"/>
      <c r="AH9520"/>
      <c r="AI9520"/>
      <c r="AJ9520"/>
      <c r="AK9520"/>
      <c r="AL9520"/>
      <c r="AM9520"/>
      <c r="AN9520"/>
      <c r="AO9520"/>
      <c r="AP9520"/>
      <c r="AQ9520"/>
      <c r="AR9520"/>
      <c r="AS9520"/>
      <c r="AT9520"/>
      <c r="AU9520"/>
      <c r="AV9520"/>
      <c r="AW9520"/>
      <c r="AX9520"/>
      <c r="AY9520"/>
      <c r="AZ9520"/>
    </row>
    <row r="9521" spans="1:52">
      <c r="A9521"/>
      <c r="B9521"/>
      <c r="C9521"/>
      <c r="D9521"/>
      <c r="E9521"/>
      <c r="F9521"/>
      <c r="G9521"/>
      <c r="H9521"/>
      <c r="I9521"/>
      <c r="J9521"/>
      <c r="K9521"/>
      <c r="L9521"/>
      <c r="M9521"/>
      <c r="N9521"/>
      <c r="O9521"/>
      <c r="P9521"/>
      <c r="Q9521"/>
      <c r="R9521"/>
      <c r="S9521"/>
      <c r="T9521"/>
      <c r="U9521"/>
      <c r="V9521"/>
      <c r="W9521"/>
      <c r="X9521"/>
      <c r="Y9521"/>
      <c r="Z9521"/>
      <c r="AA9521"/>
      <c r="AB9521"/>
      <c r="AC9521"/>
      <c r="AD9521"/>
      <c r="AE9521"/>
      <c r="AF9521"/>
      <c r="AG9521"/>
      <c r="AH9521"/>
      <c r="AI9521"/>
      <c r="AJ9521"/>
      <c r="AK9521"/>
      <c r="AL9521"/>
      <c r="AM9521"/>
      <c r="AN9521"/>
      <c r="AO9521"/>
      <c r="AP9521"/>
      <c r="AQ9521"/>
      <c r="AR9521"/>
      <c r="AS9521"/>
      <c r="AT9521"/>
      <c r="AU9521"/>
      <c r="AV9521"/>
      <c r="AW9521"/>
      <c r="AX9521"/>
      <c r="AY9521"/>
      <c r="AZ9521"/>
    </row>
    <row r="9522" spans="1:52">
      <c r="A9522"/>
      <c r="B9522"/>
      <c r="C9522"/>
      <c r="D9522"/>
      <c r="E9522"/>
      <c r="F9522"/>
      <c r="G9522"/>
      <c r="H9522"/>
      <c r="I9522"/>
      <c r="J9522"/>
      <c r="K9522"/>
      <c r="L9522"/>
      <c r="M9522"/>
      <c r="N9522"/>
      <c r="O9522"/>
      <c r="P9522"/>
      <c r="Q9522"/>
      <c r="R9522"/>
      <c r="S9522"/>
      <c r="T9522"/>
      <c r="U9522"/>
      <c r="V9522"/>
      <c r="W9522"/>
      <c r="X9522"/>
      <c r="Y9522"/>
      <c r="Z9522"/>
      <c r="AA9522"/>
      <c r="AB9522"/>
      <c r="AC9522"/>
      <c r="AD9522"/>
      <c r="AE9522"/>
      <c r="AF9522"/>
      <c r="AG9522"/>
      <c r="AH9522"/>
      <c r="AI9522"/>
      <c r="AJ9522"/>
      <c r="AK9522"/>
      <c r="AL9522"/>
      <c r="AM9522"/>
      <c r="AN9522"/>
      <c r="AO9522"/>
      <c r="AP9522"/>
      <c r="AQ9522"/>
      <c r="AR9522"/>
      <c r="AS9522"/>
      <c r="AT9522"/>
      <c r="AU9522"/>
      <c r="AV9522"/>
      <c r="AW9522"/>
      <c r="AX9522"/>
      <c r="AY9522"/>
      <c r="AZ9522"/>
    </row>
    <row r="9523" spans="1:52">
      <c r="A9523"/>
      <c r="B9523"/>
      <c r="C9523"/>
      <c r="D9523"/>
      <c r="E9523"/>
      <c r="F9523"/>
      <c r="G9523"/>
      <c r="H9523"/>
      <c r="I9523"/>
      <c r="J9523"/>
      <c r="K9523"/>
      <c r="L9523"/>
      <c r="M9523"/>
      <c r="N9523"/>
      <c r="O9523"/>
      <c r="P9523"/>
      <c r="Q9523"/>
      <c r="R9523"/>
      <c r="S9523"/>
      <c r="T9523"/>
      <c r="U9523"/>
      <c r="V9523"/>
      <c r="W9523"/>
      <c r="X9523"/>
      <c r="Y9523"/>
      <c r="Z9523"/>
      <c r="AA9523"/>
      <c r="AB9523"/>
      <c r="AC9523"/>
      <c r="AD9523"/>
      <c r="AE9523"/>
      <c r="AF9523"/>
      <c r="AG9523"/>
      <c r="AH9523"/>
      <c r="AI9523"/>
      <c r="AJ9523"/>
      <c r="AK9523"/>
      <c r="AL9523"/>
      <c r="AM9523"/>
      <c r="AN9523"/>
      <c r="AO9523"/>
      <c r="AP9523"/>
      <c r="AQ9523"/>
      <c r="AR9523"/>
      <c r="AS9523"/>
      <c r="AT9523"/>
      <c r="AU9523"/>
      <c r="AV9523"/>
      <c r="AW9523"/>
      <c r="AX9523"/>
      <c r="AY9523"/>
      <c r="AZ9523"/>
    </row>
    <row r="9524" spans="1:52">
      <c r="A9524"/>
      <c r="B9524"/>
      <c r="C9524"/>
      <c r="D9524"/>
      <c r="E9524"/>
      <c r="F9524"/>
      <c r="G9524"/>
      <c r="H9524"/>
      <c r="I9524"/>
      <c r="J9524"/>
      <c r="K9524"/>
      <c r="L9524"/>
      <c r="M9524"/>
      <c r="N9524"/>
      <c r="O9524"/>
      <c r="P9524"/>
      <c r="Q9524"/>
      <c r="R9524"/>
      <c r="S9524"/>
      <c r="T9524"/>
      <c r="U9524"/>
      <c r="V9524"/>
      <c r="W9524"/>
      <c r="X9524"/>
      <c r="Y9524"/>
      <c r="Z9524"/>
      <c r="AA9524"/>
      <c r="AB9524"/>
      <c r="AC9524"/>
      <c r="AD9524"/>
      <c r="AE9524"/>
      <c r="AF9524"/>
      <c r="AG9524"/>
      <c r="AH9524"/>
      <c r="AI9524"/>
      <c r="AJ9524"/>
      <c r="AK9524"/>
      <c r="AL9524"/>
      <c r="AM9524"/>
      <c r="AN9524"/>
      <c r="AO9524"/>
      <c r="AP9524"/>
      <c r="AQ9524"/>
      <c r="AR9524"/>
      <c r="AS9524"/>
      <c r="AT9524"/>
      <c r="AU9524"/>
      <c r="AV9524"/>
      <c r="AW9524"/>
      <c r="AX9524"/>
      <c r="AY9524"/>
      <c r="AZ9524"/>
    </row>
    <row r="9525" spans="1:52">
      <c r="A9525"/>
      <c r="B9525"/>
      <c r="C9525"/>
      <c r="D9525"/>
      <c r="E9525"/>
      <c r="F9525"/>
      <c r="G9525"/>
      <c r="H9525"/>
      <c r="I9525"/>
      <c r="J9525"/>
      <c r="K9525"/>
      <c r="L9525"/>
      <c r="M9525"/>
      <c r="N9525"/>
      <c r="O9525"/>
      <c r="P9525"/>
      <c r="Q9525"/>
      <c r="R9525"/>
      <c r="S9525"/>
      <c r="T9525"/>
      <c r="U9525"/>
      <c r="V9525"/>
      <c r="W9525"/>
      <c r="X9525"/>
      <c r="Y9525"/>
      <c r="Z9525"/>
      <c r="AA9525"/>
      <c r="AB9525"/>
      <c r="AC9525"/>
      <c r="AD9525"/>
      <c r="AE9525"/>
      <c r="AF9525"/>
      <c r="AG9525"/>
      <c r="AH9525"/>
      <c r="AI9525"/>
      <c r="AJ9525"/>
      <c r="AK9525"/>
      <c r="AL9525"/>
      <c r="AM9525"/>
      <c r="AN9525"/>
      <c r="AO9525"/>
      <c r="AP9525"/>
      <c r="AQ9525"/>
      <c r="AR9525"/>
      <c r="AS9525"/>
      <c r="AT9525"/>
      <c r="AU9525"/>
      <c r="AV9525"/>
      <c r="AW9525"/>
      <c r="AX9525"/>
      <c r="AY9525"/>
      <c r="AZ9525"/>
    </row>
    <row r="9526" spans="1:52">
      <c r="A9526"/>
      <c r="B9526"/>
      <c r="C9526"/>
      <c r="D9526"/>
      <c r="E9526"/>
      <c r="F9526"/>
      <c r="G9526"/>
      <c r="H9526"/>
      <c r="I9526"/>
      <c r="J9526"/>
      <c r="K9526"/>
      <c r="L9526"/>
      <c r="M9526"/>
      <c r="N9526"/>
      <c r="O9526"/>
      <c r="P9526"/>
      <c r="Q9526"/>
      <c r="R9526"/>
      <c r="S9526"/>
      <c r="T9526"/>
      <c r="U9526"/>
      <c r="V9526"/>
      <c r="W9526"/>
      <c r="X9526"/>
      <c r="Y9526"/>
      <c r="Z9526"/>
      <c r="AA9526"/>
      <c r="AB9526"/>
      <c r="AC9526"/>
      <c r="AD9526"/>
      <c r="AE9526"/>
      <c r="AF9526"/>
      <c r="AG9526"/>
      <c r="AH9526"/>
      <c r="AI9526"/>
      <c r="AJ9526"/>
      <c r="AK9526"/>
      <c r="AL9526"/>
      <c r="AM9526"/>
      <c r="AN9526"/>
      <c r="AO9526"/>
      <c r="AP9526"/>
      <c r="AQ9526"/>
      <c r="AR9526"/>
      <c r="AS9526"/>
      <c r="AT9526"/>
      <c r="AU9526"/>
      <c r="AV9526"/>
      <c r="AW9526"/>
      <c r="AX9526"/>
      <c r="AY9526"/>
      <c r="AZ9526"/>
    </row>
    <row r="9527" spans="1:52">
      <c r="A9527"/>
      <c r="B9527"/>
      <c r="C9527"/>
      <c r="D9527"/>
      <c r="E9527"/>
      <c r="F9527"/>
      <c r="G9527"/>
      <c r="H9527"/>
      <c r="I9527"/>
      <c r="J9527"/>
      <c r="K9527"/>
      <c r="L9527"/>
      <c r="M9527"/>
      <c r="N9527"/>
      <c r="O9527"/>
      <c r="P9527"/>
      <c r="Q9527"/>
      <c r="R9527"/>
      <c r="S9527"/>
      <c r="T9527"/>
      <c r="U9527"/>
      <c r="V9527"/>
      <c r="W9527"/>
      <c r="X9527"/>
      <c r="Y9527"/>
      <c r="Z9527"/>
      <c r="AA9527"/>
      <c r="AB9527"/>
      <c r="AC9527"/>
      <c r="AD9527"/>
      <c r="AE9527"/>
      <c r="AF9527"/>
      <c r="AG9527"/>
      <c r="AH9527"/>
      <c r="AI9527"/>
      <c r="AJ9527"/>
      <c r="AK9527"/>
      <c r="AL9527"/>
      <c r="AM9527"/>
      <c r="AN9527"/>
      <c r="AO9527"/>
      <c r="AP9527"/>
      <c r="AQ9527"/>
      <c r="AR9527"/>
      <c r="AS9527"/>
      <c r="AT9527"/>
      <c r="AU9527"/>
      <c r="AV9527"/>
      <c r="AW9527"/>
      <c r="AX9527"/>
      <c r="AY9527"/>
      <c r="AZ9527"/>
    </row>
    <row r="9528" spans="1:52">
      <c r="A9528"/>
      <c r="B9528"/>
      <c r="C9528"/>
      <c r="D9528"/>
      <c r="E9528"/>
      <c r="F9528"/>
      <c r="G9528"/>
      <c r="H9528"/>
      <c r="I9528"/>
      <c r="J9528"/>
      <c r="K9528"/>
      <c r="L9528"/>
      <c r="M9528"/>
      <c r="N9528"/>
      <c r="O9528"/>
      <c r="P9528"/>
      <c r="Q9528"/>
      <c r="R9528"/>
      <c r="S9528"/>
      <c r="T9528"/>
      <c r="U9528"/>
      <c r="V9528"/>
      <c r="W9528"/>
      <c r="X9528"/>
      <c r="Y9528"/>
      <c r="Z9528"/>
      <c r="AA9528"/>
      <c r="AB9528"/>
      <c r="AC9528"/>
      <c r="AD9528"/>
      <c r="AE9528"/>
      <c r="AF9528"/>
      <c r="AG9528"/>
      <c r="AH9528"/>
      <c r="AI9528"/>
      <c r="AJ9528"/>
      <c r="AK9528"/>
      <c r="AL9528"/>
      <c r="AM9528"/>
      <c r="AN9528"/>
      <c r="AO9528"/>
      <c r="AP9528"/>
      <c r="AQ9528"/>
      <c r="AR9528"/>
      <c r="AS9528"/>
      <c r="AT9528"/>
      <c r="AU9528"/>
      <c r="AV9528"/>
      <c r="AW9528"/>
      <c r="AX9528"/>
      <c r="AY9528"/>
      <c r="AZ9528"/>
    </row>
    <row r="9529" spans="1:52">
      <c r="A9529"/>
      <c r="B9529"/>
      <c r="C9529"/>
      <c r="D9529"/>
      <c r="E9529"/>
      <c r="F9529"/>
      <c r="G9529"/>
      <c r="H9529"/>
      <c r="I9529"/>
      <c r="J9529"/>
      <c r="K9529"/>
      <c r="L9529"/>
      <c r="M9529"/>
      <c r="N9529"/>
      <c r="O9529"/>
      <c r="P9529"/>
      <c r="Q9529"/>
      <c r="R9529"/>
      <c r="S9529"/>
      <c r="T9529"/>
      <c r="U9529"/>
      <c r="V9529"/>
      <c r="W9529"/>
      <c r="X9529"/>
      <c r="Y9529"/>
      <c r="Z9529"/>
      <c r="AA9529"/>
      <c r="AB9529"/>
      <c r="AC9529"/>
      <c r="AD9529"/>
      <c r="AE9529"/>
      <c r="AF9529"/>
      <c r="AG9529"/>
      <c r="AH9529"/>
      <c r="AI9529"/>
      <c r="AJ9529"/>
      <c r="AK9529"/>
      <c r="AL9529"/>
      <c r="AM9529"/>
      <c r="AN9529"/>
      <c r="AO9529"/>
      <c r="AP9529"/>
      <c r="AQ9529"/>
      <c r="AR9529"/>
      <c r="AS9529"/>
      <c r="AT9529"/>
      <c r="AU9529"/>
      <c r="AV9529"/>
      <c r="AW9529"/>
      <c r="AX9529"/>
      <c r="AY9529"/>
      <c r="AZ9529"/>
    </row>
    <row r="9530" spans="1:52">
      <c r="A9530"/>
      <c r="B9530"/>
      <c r="C9530"/>
      <c r="D9530"/>
      <c r="E9530"/>
      <c r="F9530"/>
      <c r="G9530"/>
      <c r="H9530"/>
      <c r="I9530"/>
      <c r="J9530"/>
      <c r="K9530"/>
      <c r="L9530"/>
      <c r="M9530"/>
      <c r="N9530"/>
      <c r="O9530"/>
      <c r="P9530"/>
      <c r="Q9530"/>
      <c r="R9530"/>
      <c r="S9530"/>
      <c r="T9530"/>
      <c r="U9530"/>
      <c r="V9530"/>
      <c r="W9530"/>
      <c r="X9530"/>
      <c r="Y9530"/>
      <c r="Z9530"/>
      <c r="AA9530"/>
      <c r="AB9530"/>
      <c r="AC9530"/>
      <c r="AD9530"/>
      <c r="AE9530"/>
      <c r="AF9530"/>
      <c r="AG9530"/>
      <c r="AH9530"/>
      <c r="AI9530"/>
      <c r="AJ9530"/>
      <c r="AK9530"/>
      <c r="AL9530"/>
      <c r="AM9530"/>
      <c r="AN9530"/>
      <c r="AO9530"/>
      <c r="AP9530"/>
      <c r="AQ9530"/>
      <c r="AR9530"/>
      <c r="AS9530"/>
      <c r="AT9530"/>
      <c r="AU9530"/>
      <c r="AV9530"/>
      <c r="AW9530"/>
      <c r="AX9530"/>
      <c r="AY9530"/>
      <c r="AZ9530"/>
    </row>
    <row r="9531" spans="1:52">
      <c r="A9531"/>
      <c r="B9531"/>
      <c r="C9531"/>
      <c r="D9531"/>
      <c r="E9531"/>
      <c r="F9531"/>
      <c r="G9531"/>
      <c r="H9531"/>
      <c r="I9531"/>
      <c r="J9531"/>
      <c r="K9531"/>
      <c r="L9531"/>
      <c r="M9531"/>
      <c r="N9531"/>
      <c r="O9531"/>
      <c r="P9531"/>
      <c r="Q9531"/>
      <c r="R9531"/>
      <c r="S9531"/>
      <c r="T9531"/>
      <c r="U9531"/>
      <c r="V9531"/>
      <c r="W9531"/>
      <c r="X9531"/>
      <c r="Y9531"/>
      <c r="Z9531"/>
      <c r="AA9531"/>
      <c r="AB9531"/>
      <c r="AC9531"/>
      <c r="AD9531"/>
      <c r="AE9531"/>
      <c r="AF9531"/>
      <c r="AG9531"/>
      <c r="AH9531"/>
      <c r="AI9531"/>
      <c r="AJ9531"/>
      <c r="AK9531"/>
      <c r="AL9531"/>
      <c r="AM9531"/>
      <c r="AN9531"/>
      <c r="AO9531"/>
      <c r="AP9531"/>
      <c r="AQ9531"/>
      <c r="AR9531"/>
      <c r="AS9531"/>
      <c r="AT9531"/>
      <c r="AU9531"/>
      <c r="AV9531"/>
      <c r="AW9531"/>
      <c r="AX9531"/>
      <c r="AY9531"/>
      <c r="AZ9531"/>
    </row>
    <row r="9532" spans="1:52">
      <c r="A9532"/>
      <c r="B9532"/>
      <c r="C9532"/>
      <c r="D9532"/>
      <c r="E9532"/>
      <c r="F9532"/>
      <c r="G9532"/>
      <c r="H9532"/>
      <c r="I9532"/>
      <c r="J9532"/>
      <c r="K9532"/>
      <c r="L9532"/>
      <c r="M9532"/>
      <c r="N9532"/>
      <c r="O9532"/>
      <c r="P9532"/>
      <c r="Q9532"/>
      <c r="R9532"/>
      <c r="S9532"/>
      <c r="T9532"/>
      <c r="U9532"/>
      <c r="V9532"/>
      <c r="W9532"/>
      <c r="X9532"/>
      <c r="Y9532"/>
      <c r="Z9532"/>
      <c r="AA9532"/>
      <c r="AB9532"/>
      <c r="AC9532"/>
      <c r="AD9532"/>
      <c r="AE9532"/>
      <c r="AF9532"/>
      <c r="AG9532"/>
      <c r="AH9532"/>
      <c r="AI9532"/>
      <c r="AJ9532"/>
      <c r="AK9532"/>
      <c r="AL9532"/>
      <c r="AM9532"/>
      <c r="AN9532"/>
      <c r="AO9532"/>
      <c r="AP9532"/>
      <c r="AQ9532"/>
      <c r="AR9532"/>
      <c r="AS9532"/>
      <c r="AT9532"/>
      <c r="AU9532"/>
      <c r="AV9532"/>
      <c r="AW9532"/>
      <c r="AX9532"/>
      <c r="AY9532"/>
      <c r="AZ9532"/>
    </row>
    <row r="9533" spans="1:52">
      <c r="A9533"/>
      <c r="B9533"/>
      <c r="C9533"/>
      <c r="D9533"/>
      <c r="E9533"/>
      <c r="F9533"/>
      <c r="G9533"/>
      <c r="H9533"/>
      <c r="I9533"/>
      <c r="J9533"/>
      <c r="K9533"/>
      <c r="L9533"/>
      <c r="M9533"/>
      <c r="N9533"/>
      <c r="O9533"/>
      <c r="P9533"/>
      <c r="Q9533"/>
      <c r="R9533"/>
      <c r="S9533"/>
      <c r="T9533"/>
      <c r="U9533"/>
      <c r="V9533"/>
      <c r="W9533"/>
      <c r="X9533"/>
      <c r="Y9533"/>
      <c r="Z9533"/>
      <c r="AA9533"/>
      <c r="AB9533"/>
      <c r="AC9533"/>
      <c r="AD9533"/>
      <c r="AE9533"/>
      <c r="AF9533"/>
      <c r="AG9533"/>
      <c r="AH9533"/>
      <c r="AI9533"/>
      <c r="AJ9533"/>
      <c r="AK9533"/>
      <c r="AL9533"/>
      <c r="AM9533"/>
      <c r="AN9533"/>
      <c r="AO9533"/>
      <c r="AP9533"/>
      <c r="AQ9533"/>
      <c r="AR9533"/>
      <c r="AS9533"/>
      <c r="AT9533"/>
      <c r="AU9533"/>
      <c r="AV9533"/>
      <c r="AW9533"/>
      <c r="AX9533"/>
      <c r="AY9533"/>
      <c r="AZ9533"/>
    </row>
    <row r="9534" spans="1:52">
      <c r="A9534"/>
      <c r="B9534"/>
      <c r="C9534"/>
      <c r="D9534"/>
      <c r="E9534"/>
      <c r="F9534"/>
      <c r="G9534"/>
      <c r="H9534"/>
      <c r="I9534"/>
      <c r="J9534"/>
      <c r="K9534"/>
      <c r="L9534"/>
      <c r="M9534"/>
      <c r="N9534"/>
      <c r="O9534"/>
      <c r="P9534"/>
      <c r="Q9534"/>
      <c r="R9534"/>
      <c r="S9534"/>
      <c r="T9534"/>
      <c r="U9534"/>
      <c r="V9534"/>
      <c r="W9534"/>
      <c r="X9534"/>
      <c r="Y9534"/>
      <c r="Z9534"/>
      <c r="AA9534"/>
      <c r="AB9534"/>
      <c r="AC9534"/>
      <c r="AD9534"/>
      <c r="AE9534"/>
      <c r="AF9534"/>
      <c r="AG9534"/>
      <c r="AH9534"/>
      <c r="AI9534"/>
      <c r="AJ9534"/>
      <c r="AK9534"/>
      <c r="AL9534"/>
      <c r="AM9534"/>
      <c r="AN9534"/>
      <c r="AO9534"/>
      <c r="AP9534"/>
      <c r="AQ9534"/>
      <c r="AR9534"/>
      <c r="AS9534"/>
      <c r="AT9534"/>
      <c r="AU9534"/>
      <c r="AV9534"/>
      <c r="AW9534"/>
      <c r="AX9534"/>
      <c r="AY9534"/>
      <c r="AZ9534"/>
    </row>
    <row r="9535" spans="1:52">
      <c r="A9535"/>
      <c r="B9535"/>
      <c r="C9535"/>
      <c r="D9535"/>
      <c r="E9535"/>
      <c r="F9535"/>
      <c r="G9535"/>
      <c r="H9535"/>
      <c r="I9535"/>
      <c r="J9535"/>
      <c r="K9535"/>
      <c r="L9535"/>
      <c r="M9535"/>
      <c r="N9535"/>
      <c r="O9535"/>
      <c r="P9535"/>
      <c r="Q9535"/>
      <c r="R9535"/>
      <c r="S9535"/>
      <c r="T9535"/>
      <c r="U9535"/>
      <c r="V9535"/>
      <c r="W9535"/>
      <c r="X9535"/>
      <c r="Y9535"/>
      <c r="Z9535"/>
      <c r="AA9535"/>
      <c r="AB9535"/>
      <c r="AC9535"/>
      <c r="AD9535"/>
      <c r="AE9535"/>
      <c r="AF9535"/>
      <c r="AG9535"/>
      <c r="AH9535"/>
      <c r="AI9535"/>
      <c r="AJ9535"/>
      <c r="AK9535"/>
      <c r="AL9535"/>
      <c r="AM9535"/>
      <c r="AN9535"/>
      <c r="AO9535"/>
      <c r="AP9535"/>
      <c r="AQ9535"/>
      <c r="AR9535"/>
      <c r="AS9535"/>
      <c r="AT9535"/>
      <c r="AU9535"/>
      <c r="AV9535"/>
      <c r="AW9535"/>
      <c r="AX9535"/>
      <c r="AY9535"/>
      <c r="AZ9535"/>
    </row>
    <row r="9536" spans="1:52">
      <c r="A9536"/>
      <c r="B9536"/>
      <c r="C9536"/>
      <c r="D9536"/>
      <c r="E9536"/>
      <c r="F9536"/>
      <c r="G9536"/>
      <c r="H9536"/>
      <c r="I9536"/>
      <c r="J9536"/>
      <c r="K9536"/>
      <c r="L9536"/>
      <c r="M9536"/>
      <c r="N9536"/>
      <c r="O9536"/>
      <c r="P9536"/>
      <c r="Q9536"/>
      <c r="R9536"/>
      <c r="S9536"/>
      <c r="T9536"/>
      <c r="U9536"/>
      <c r="V9536"/>
      <c r="W9536"/>
      <c r="X9536"/>
      <c r="Y9536"/>
      <c r="Z9536"/>
      <c r="AA9536"/>
      <c r="AB9536"/>
      <c r="AC9536"/>
      <c r="AD9536"/>
      <c r="AE9536"/>
      <c r="AF9536"/>
      <c r="AG9536"/>
      <c r="AH9536"/>
      <c r="AI9536"/>
      <c r="AJ9536"/>
      <c r="AK9536"/>
      <c r="AL9536"/>
      <c r="AM9536"/>
      <c r="AN9536"/>
      <c r="AO9536"/>
      <c r="AP9536"/>
      <c r="AQ9536"/>
      <c r="AR9536"/>
      <c r="AS9536"/>
      <c r="AT9536"/>
      <c r="AU9536"/>
      <c r="AV9536"/>
      <c r="AW9536"/>
      <c r="AX9536"/>
      <c r="AY9536"/>
      <c r="AZ9536"/>
    </row>
    <row r="9537" spans="1:52">
      <c r="A9537"/>
      <c r="B9537"/>
      <c r="C9537"/>
      <c r="D9537"/>
      <c r="E9537"/>
      <c r="F9537"/>
      <c r="G9537"/>
      <c r="H9537"/>
      <c r="I9537"/>
      <c r="J9537"/>
      <c r="K9537"/>
      <c r="L9537"/>
      <c r="M9537"/>
      <c r="N9537"/>
      <c r="O9537"/>
      <c r="P9537"/>
      <c r="Q9537"/>
      <c r="R9537"/>
      <c r="S9537"/>
      <c r="T9537"/>
      <c r="U9537"/>
      <c r="V9537"/>
      <c r="W9537"/>
      <c r="X9537"/>
      <c r="Y9537"/>
      <c r="Z9537"/>
      <c r="AA9537"/>
      <c r="AB9537"/>
      <c r="AC9537"/>
      <c r="AD9537"/>
      <c r="AE9537"/>
      <c r="AF9537"/>
      <c r="AG9537"/>
      <c r="AH9537"/>
      <c r="AI9537"/>
      <c r="AJ9537"/>
      <c r="AK9537"/>
      <c r="AL9537"/>
      <c r="AM9537"/>
      <c r="AN9537"/>
      <c r="AO9537"/>
      <c r="AP9537"/>
      <c r="AQ9537"/>
      <c r="AR9537"/>
      <c r="AS9537"/>
      <c r="AT9537"/>
      <c r="AU9537"/>
      <c r="AV9537"/>
      <c r="AW9537"/>
      <c r="AX9537"/>
      <c r="AY9537"/>
      <c r="AZ9537"/>
    </row>
    <row r="9538" spans="1:52">
      <c r="A9538"/>
      <c r="B9538"/>
      <c r="C9538"/>
      <c r="D9538"/>
      <c r="E9538"/>
      <c r="F9538"/>
      <c r="G9538"/>
      <c r="H9538"/>
      <c r="I9538"/>
      <c r="J9538"/>
      <c r="K9538"/>
      <c r="L9538"/>
      <c r="M9538"/>
      <c r="N9538"/>
      <c r="O9538"/>
      <c r="P9538"/>
      <c r="Q9538"/>
      <c r="R9538"/>
      <c r="S9538"/>
      <c r="T9538"/>
      <c r="U9538"/>
      <c r="V9538"/>
      <c r="W9538"/>
      <c r="X9538"/>
      <c r="Y9538"/>
      <c r="Z9538"/>
      <c r="AA9538"/>
      <c r="AB9538"/>
      <c r="AC9538"/>
      <c r="AD9538"/>
      <c r="AE9538"/>
      <c r="AF9538"/>
      <c r="AG9538"/>
      <c r="AH9538"/>
      <c r="AI9538"/>
      <c r="AJ9538"/>
      <c r="AK9538"/>
      <c r="AL9538"/>
      <c r="AM9538"/>
      <c r="AN9538"/>
      <c r="AO9538"/>
      <c r="AP9538"/>
      <c r="AQ9538"/>
      <c r="AR9538"/>
      <c r="AS9538"/>
      <c r="AT9538"/>
      <c r="AU9538"/>
      <c r="AV9538"/>
      <c r="AW9538"/>
      <c r="AX9538"/>
      <c r="AY9538"/>
      <c r="AZ9538"/>
    </row>
    <row r="9539" spans="1:52">
      <c r="A9539"/>
      <c r="B9539"/>
      <c r="C9539"/>
      <c r="D9539"/>
      <c r="E9539"/>
      <c r="F9539"/>
      <c r="G9539"/>
      <c r="H9539"/>
      <c r="I9539"/>
      <c r="J9539"/>
      <c r="K9539"/>
      <c r="L9539"/>
      <c r="M9539"/>
      <c r="N9539"/>
      <c r="O9539"/>
      <c r="P9539"/>
      <c r="Q9539"/>
      <c r="R9539"/>
      <c r="S9539"/>
      <c r="T9539"/>
      <c r="U9539"/>
      <c r="V9539"/>
      <c r="W9539"/>
      <c r="X9539"/>
      <c r="Y9539"/>
      <c r="Z9539"/>
      <c r="AA9539"/>
      <c r="AB9539"/>
      <c r="AC9539"/>
      <c r="AD9539"/>
      <c r="AE9539"/>
      <c r="AF9539"/>
      <c r="AG9539"/>
      <c r="AH9539"/>
      <c r="AI9539"/>
      <c r="AJ9539"/>
      <c r="AK9539"/>
      <c r="AL9539"/>
      <c r="AM9539"/>
      <c r="AN9539"/>
      <c r="AO9539"/>
      <c r="AP9539"/>
      <c r="AQ9539"/>
      <c r="AR9539"/>
      <c r="AS9539"/>
      <c r="AT9539"/>
      <c r="AU9539"/>
      <c r="AV9539"/>
      <c r="AW9539"/>
      <c r="AX9539"/>
      <c r="AY9539"/>
      <c r="AZ9539"/>
    </row>
    <row r="9540" spans="1:52">
      <c r="A9540"/>
      <c r="B9540"/>
      <c r="C9540"/>
      <c r="D9540"/>
      <c r="E9540"/>
      <c r="F9540"/>
      <c r="G9540"/>
      <c r="H9540"/>
      <c r="I9540"/>
      <c r="J9540"/>
      <c r="K9540"/>
      <c r="L9540"/>
      <c r="M9540"/>
      <c r="N9540"/>
      <c r="O9540"/>
      <c r="P9540"/>
      <c r="Q9540"/>
      <c r="R9540"/>
      <c r="S9540"/>
      <c r="T9540"/>
      <c r="U9540"/>
      <c r="V9540"/>
      <c r="W9540"/>
      <c r="X9540"/>
      <c r="Y9540"/>
      <c r="Z9540"/>
      <c r="AA9540"/>
      <c r="AB9540"/>
      <c r="AC9540"/>
      <c r="AD9540"/>
      <c r="AE9540"/>
      <c r="AF9540"/>
      <c r="AG9540"/>
      <c r="AH9540"/>
      <c r="AI9540"/>
      <c r="AJ9540"/>
      <c r="AK9540"/>
      <c r="AL9540"/>
      <c r="AM9540"/>
      <c r="AN9540"/>
      <c r="AO9540"/>
      <c r="AP9540"/>
      <c r="AQ9540"/>
      <c r="AR9540"/>
      <c r="AS9540"/>
      <c r="AT9540"/>
      <c r="AU9540"/>
      <c r="AV9540"/>
      <c r="AW9540"/>
      <c r="AX9540"/>
      <c r="AY9540"/>
      <c r="AZ9540"/>
    </row>
    <row r="9541" spans="1:52">
      <c r="A9541"/>
      <c r="B9541"/>
      <c r="C9541"/>
      <c r="D9541"/>
      <c r="E9541"/>
      <c r="F9541"/>
      <c r="G9541"/>
      <c r="H9541"/>
      <c r="I9541"/>
      <c r="J9541"/>
      <c r="K9541"/>
      <c r="L9541"/>
      <c r="M9541"/>
      <c r="N9541"/>
      <c r="O9541"/>
      <c r="P9541"/>
      <c r="Q9541"/>
      <c r="R9541"/>
      <c r="S9541"/>
      <c r="T9541"/>
      <c r="U9541"/>
      <c r="V9541"/>
      <c r="W9541"/>
      <c r="X9541"/>
      <c r="Y9541"/>
      <c r="Z9541"/>
      <c r="AA9541"/>
      <c r="AB9541"/>
      <c r="AC9541"/>
      <c r="AD9541"/>
      <c r="AE9541"/>
      <c r="AF9541"/>
      <c r="AG9541"/>
      <c r="AH9541"/>
      <c r="AI9541"/>
      <c r="AJ9541"/>
      <c r="AK9541"/>
      <c r="AL9541"/>
      <c r="AM9541"/>
      <c r="AN9541"/>
      <c r="AO9541"/>
      <c r="AP9541"/>
      <c r="AQ9541"/>
      <c r="AR9541"/>
      <c r="AS9541"/>
      <c r="AT9541"/>
      <c r="AU9541"/>
      <c r="AV9541"/>
      <c r="AW9541"/>
      <c r="AX9541"/>
      <c r="AY9541"/>
      <c r="AZ9541"/>
    </row>
    <row r="9542" spans="1:52">
      <c r="A9542"/>
      <c r="B9542"/>
      <c r="C9542"/>
      <c r="D9542"/>
      <c r="E9542"/>
      <c r="F9542"/>
      <c r="G9542"/>
      <c r="H9542"/>
      <c r="I9542"/>
      <c r="J9542"/>
      <c r="K9542"/>
      <c r="L9542"/>
      <c r="M9542"/>
      <c r="N9542"/>
      <c r="O9542"/>
      <c r="P9542"/>
      <c r="Q9542"/>
      <c r="R9542"/>
      <c r="S9542"/>
      <c r="T9542"/>
      <c r="U9542"/>
      <c r="V9542"/>
      <c r="W9542"/>
      <c r="X9542"/>
      <c r="Y9542"/>
      <c r="Z9542"/>
      <c r="AA9542"/>
      <c r="AB9542"/>
      <c r="AC9542"/>
      <c r="AD9542"/>
      <c r="AE9542"/>
      <c r="AF9542"/>
      <c r="AG9542"/>
      <c r="AH9542"/>
      <c r="AI9542"/>
      <c r="AJ9542"/>
      <c r="AK9542"/>
      <c r="AL9542"/>
      <c r="AM9542"/>
      <c r="AN9542"/>
      <c r="AO9542"/>
      <c r="AP9542"/>
      <c r="AQ9542"/>
      <c r="AR9542"/>
      <c r="AS9542"/>
      <c r="AT9542"/>
      <c r="AU9542"/>
      <c r="AV9542"/>
      <c r="AW9542"/>
      <c r="AX9542"/>
      <c r="AY9542"/>
      <c r="AZ9542"/>
    </row>
    <row r="9543" spans="1:52">
      <c r="A9543"/>
      <c r="B9543"/>
      <c r="C9543"/>
      <c r="D9543"/>
      <c r="E9543"/>
      <c r="F9543"/>
      <c r="G9543"/>
      <c r="H9543"/>
      <c r="I9543"/>
      <c r="J9543"/>
      <c r="K9543"/>
      <c r="L9543"/>
      <c r="M9543"/>
      <c r="N9543"/>
      <c r="O9543"/>
      <c r="P9543"/>
      <c r="Q9543"/>
      <c r="R9543"/>
      <c r="S9543"/>
      <c r="T9543"/>
      <c r="U9543"/>
      <c r="V9543"/>
      <c r="W9543"/>
      <c r="X9543"/>
      <c r="Y9543"/>
      <c r="Z9543"/>
      <c r="AA9543"/>
      <c r="AB9543"/>
      <c r="AC9543"/>
      <c r="AD9543"/>
      <c r="AE9543"/>
      <c r="AF9543"/>
      <c r="AG9543"/>
      <c r="AH9543"/>
      <c r="AI9543"/>
      <c r="AJ9543"/>
      <c r="AK9543"/>
      <c r="AL9543"/>
      <c r="AM9543"/>
      <c r="AN9543"/>
      <c r="AO9543"/>
      <c r="AP9543"/>
      <c r="AQ9543"/>
      <c r="AR9543"/>
      <c r="AS9543"/>
      <c r="AT9543"/>
      <c r="AU9543"/>
      <c r="AV9543"/>
      <c r="AW9543"/>
      <c r="AX9543"/>
      <c r="AY9543"/>
      <c r="AZ9543"/>
    </row>
    <row r="9544" spans="1:52">
      <c r="A9544"/>
      <c r="B9544"/>
      <c r="C9544"/>
      <c r="D9544"/>
      <c r="E9544"/>
      <c r="F9544"/>
      <c r="G9544"/>
      <c r="H9544"/>
      <c r="I9544"/>
      <c r="J9544"/>
      <c r="K9544"/>
      <c r="L9544"/>
      <c r="M9544"/>
      <c r="N9544"/>
      <c r="O9544"/>
      <c r="P9544"/>
      <c r="Q9544"/>
      <c r="R9544"/>
      <c r="S9544"/>
      <c r="T9544"/>
      <c r="U9544"/>
      <c r="V9544"/>
      <c r="W9544"/>
      <c r="X9544"/>
      <c r="Y9544"/>
      <c r="Z9544"/>
      <c r="AA9544"/>
      <c r="AB9544"/>
      <c r="AC9544"/>
      <c r="AD9544"/>
      <c r="AE9544"/>
      <c r="AF9544"/>
      <c r="AG9544"/>
      <c r="AH9544"/>
      <c r="AI9544"/>
      <c r="AJ9544"/>
      <c r="AK9544"/>
      <c r="AL9544"/>
      <c r="AM9544"/>
      <c r="AN9544"/>
      <c r="AO9544"/>
      <c r="AP9544"/>
      <c r="AQ9544"/>
      <c r="AR9544"/>
      <c r="AS9544"/>
      <c r="AT9544"/>
      <c r="AU9544"/>
      <c r="AV9544"/>
      <c r="AW9544"/>
      <c r="AX9544"/>
      <c r="AY9544"/>
      <c r="AZ9544"/>
    </row>
    <row r="9545" spans="1:52">
      <c r="A9545"/>
      <c r="B9545"/>
      <c r="C9545"/>
      <c r="D9545"/>
      <c r="E9545"/>
      <c r="F9545"/>
      <c r="G9545"/>
      <c r="H9545"/>
      <c r="I9545"/>
      <c r="J9545"/>
      <c r="K9545"/>
      <c r="L9545"/>
      <c r="M9545"/>
      <c r="N9545"/>
      <c r="O9545"/>
      <c r="P9545"/>
      <c r="Q9545"/>
      <c r="R9545"/>
      <c r="S9545"/>
      <c r="T9545"/>
      <c r="U9545"/>
      <c r="V9545"/>
      <c r="W9545"/>
      <c r="X9545"/>
      <c r="Y9545"/>
      <c r="Z9545"/>
      <c r="AA9545"/>
      <c r="AB9545"/>
      <c r="AC9545"/>
      <c r="AD9545"/>
      <c r="AE9545"/>
      <c r="AF9545"/>
      <c r="AG9545"/>
      <c r="AH9545"/>
      <c r="AI9545"/>
      <c r="AJ9545"/>
      <c r="AK9545"/>
      <c r="AL9545"/>
      <c r="AM9545"/>
      <c r="AN9545"/>
      <c r="AO9545"/>
      <c r="AP9545"/>
      <c r="AQ9545"/>
      <c r="AR9545"/>
      <c r="AS9545"/>
      <c r="AT9545"/>
      <c r="AU9545"/>
      <c r="AV9545"/>
      <c r="AW9545"/>
      <c r="AX9545"/>
      <c r="AY9545"/>
      <c r="AZ9545"/>
    </row>
    <row r="9546" spans="1:52">
      <c r="A9546"/>
      <c r="B9546"/>
      <c r="C9546"/>
      <c r="D9546"/>
      <c r="E9546"/>
      <c r="F9546"/>
      <c r="G9546"/>
      <c r="H9546"/>
      <c r="I9546"/>
      <c r="J9546"/>
      <c r="K9546"/>
      <c r="L9546"/>
      <c r="M9546"/>
      <c r="N9546"/>
      <c r="O9546"/>
      <c r="P9546"/>
      <c r="Q9546"/>
      <c r="R9546"/>
      <c r="S9546"/>
      <c r="T9546"/>
      <c r="U9546"/>
      <c r="V9546"/>
      <c r="W9546"/>
      <c r="X9546"/>
      <c r="Y9546"/>
      <c r="Z9546"/>
      <c r="AA9546"/>
      <c r="AB9546"/>
      <c r="AC9546"/>
      <c r="AD9546"/>
      <c r="AE9546"/>
      <c r="AF9546"/>
      <c r="AG9546"/>
      <c r="AH9546"/>
      <c r="AI9546"/>
      <c r="AJ9546"/>
      <c r="AK9546"/>
      <c r="AL9546"/>
      <c r="AM9546"/>
      <c r="AN9546"/>
      <c r="AO9546"/>
      <c r="AP9546"/>
      <c r="AQ9546"/>
      <c r="AR9546"/>
      <c r="AS9546"/>
      <c r="AT9546"/>
      <c r="AU9546"/>
      <c r="AV9546"/>
      <c r="AW9546"/>
      <c r="AX9546"/>
      <c r="AY9546"/>
      <c r="AZ9546"/>
    </row>
    <row r="9547" spans="1:52">
      <c r="A9547"/>
      <c r="B9547"/>
      <c r="C9547"/>
      <c r="D9547"/>
      <c r="E9547"/>
      <c r="F9547"/>
      <c r="G9547"/>
      <c r="H9547"/>
      <c r="I9547"/>
      <c r="J9547"/>
      <c r="K9547"/>
      <c r="L9547"/>
      <c r="M9547"/>
      <c r="N9547"/>
      <c r="O9547"/>
      <c r="P9547"/>
      <c r="Q9547"/>
      <c r="R9547"/>
      <c r="S9547"/>
      <c r="T9547"/>
      <c r="U9547"/>
      <c r="V9547"/>
      <c r="W9547"/>
      <c r="X9547"/>
      <c r="Y9547"/>
      <c r="Z9547"/>
      <c r="AA9547"/>
      <c r="AB9547"/>
      <c r="AC9547"/>
      <c r="AD9547"/>
      <c r="AE9547"/>
      <c r="AF9547"/>
      <c r="AG9547"/>
      <c r="AH9547"/>
      <c r="AI9547"/>
      <c r="AJ9547"/>
      <c r="AK9547"/>
      <c r="AL9547"/>
      <c r="AM9547"/>
      <c r="AN9547"/>
      <c r="AO9547"/>
      <c r="AP9547"/>
      <c r="AQ9547"/>
      <c r="AR9547"/>
      <c r="AS9547"/>
      <c r="AT9547"/>
      <c r="AU9547"/>
      <c r="AV9547"/>
      <c r="AW9547"/>
      <c r="AX9547"/>
      <c r="AY9547"/>
      <c r="AZ9547"/>
    </row>
    <row r="9548" spans="1:52">
      <c r="A9548"/>
      <c r="B9548"/>
      <c r="C9548"/>
      <c r="D9548"/>
      <c r="E9548"/>
      <c r="F9548"/>
      <c r="G9548"/>
      <c r="H9548"/>
      <c r="I9548"/>
      <c r="J9548"/>
      <c r="K9548"/>
      <c r="L9548"/>
      <c r="M9548"/>
      <c r="N9548"/>
      <c r="O9548"/>
      <c r="P9548"/>
      <c r="Q9548"/>
      <c r="R9548"/>
      <c r="S9548"/>
      <c r="T9548"/>
      <c r="U9548"/>
      <c r="V9548"/>
      <c r="W9548"/>
      <c r="X9548"/>
      <c r="Y9548"/>
      <c r="Z9548"/>
      <c r="AA9548"/>
      <c r="AB9548"/>
      <c r="AC9548"/>
      <c r="AD9548"/>
      <c r="AE9548"/>
      <c r="AF9548"/>
      <c r="AG9548"/>
      <c r="AH9548"/>
      <c r="AI9548"/>
      <c r="AJ9548"/>
      <c r="AK9548"/>
      <c r="AL9548"/>
      <c r="AM9548"/>
      <c r="AN9548"/>
      <c r="AO9548"/>
      <c r="AP9548"/>
      <c r="AQ9548"/>
      <c r="AR9548"/>
      <c r="AS9548"/>
      <c r="AT9548"/>
      <c r="AU9548"/>
      <c r="AV9548"/>
      <c r="AW9548"/>
      <c r="AX9548"/>
      <c r="AY9548"/>
      <c r="AZ9548"/>
    </row>
    <row r="9549" spans="1:52">
      <c r="A9549"/>
      <c r="B9549"/>
      <c r="C9549"/>
      <c r="D9549"/>
      <c r="E9549"/>
      <c r="F9549"/>
      <c r="G9549"/>
      <c r="H9549"/>
      <c r="I9549"/>
      <c r="J9549"/>
      <c r="K9549"/>
      <c r="L9549"/>
      <c r="M9549"/>
      <c r="N9549"/>
      <c r="O9549"/>
      <c r="P9549"/>
      <c r="Q9549"/>
      <c r="R9549"/>
      <c r="S9549"/>
      <c r="T9549"/>
      <c r="U9549"/>
      <c r="V9549"/>
      <c r="W9549"/>
      <c r="X9549"/>
      <c r="Y9549"/>
      <c r="Z9549"/>
      <c r="AA9549"/>
      <c r="AB9549"/>
      <c r="AC9549"/>
      <c r="AD9549"/>
      <c r="AE9549"/>
      <c r="AF9549"/>
      <c r="AG9549"/>
      <c r="AH9549"/>
      <c r="AI9549"/>
      <c r="AJ9549"/>
      <c r="AK9549"/>
      <c r="AL9549"/>
      <c r="AM9549"/>
      <c r="AN9549"/>
      <c r="AO9549"/>
      <c r="AP9549"/>
      <c r="AQ9549"/>
      <c r="AR9549"/>
      <c r="AS9549"/>
      <c r="AT9549"/>
      <c r="AU9549"/>
      <c r="AV9549"/>
      <c r="AW9549"/>
      <c r="AX9549"/>
      <c r="AY9549"/>
      <c r="AZ9549"/>
    </row>
    <row r="9550" spans="1:52">
      <c r="A9550"/>
      <c r="B9550"/>
      <c r="C9550"/>
      <c r="D9550"/>
      <c r="E9550"/>
      <c r="F9550"/>
      <c r="G9550"/>
      <c r="H9550"/>
      <c r="I9550"/>
      <c r="J9550"/>
      <c r="K9550"/>
      <c r="L9550"/>
      <c r="M9550"/>
      <c r="N9550"/>
      <c r="O9550"/>
      <c r="P9550"/>
      <c r="Q9550"/>
      <c r="R9550"/>
      <c r="S9550"/>
      <c r="T9550"/>
      <c r="U9550"/>
      <c r="V9550"/>
      <c r="W9550"/>
      <c r="X9550"/>
      <c r="Y9550"/>
      <c r="Z9550"/>
      <c r="AA9550"/>
      <c r="AB9550"/>
      <c r="AC9550"/>
      <c r="AD9550"/>
      <c r="AE9550"/>
      <c r="AF9550"/>
      <c r="AG9550"/>
      <c r="AH9550"/>
      <c r="AI9550"/>
      <c r="AJ9550"/>
      <c r="AK9550"/>
      <c r="AL9550"/>
      <c r="AM9550"/>
      <c r="AN9550"/>
      <c r="AO9550"/>
      <c r="AP9550"/>
      <c r="AQ9550"/>
      <c r="AR9550"/>
      <c r="AS9550"/>
      <c r="AT9550"/>
      <c r="AU9550"/>
      <c r="AV9550"/>
      <c r="AW9550"/>
      <c r="AX9550"/>
      <c r="AY9550"/>
      <c r="AZ9550"/>
    </row>
    <row r="9551" spans="1:52">
      <c r="A9551"/>
      <c r="B9551"/>
      <c r="C9551"/>
      <c r="D9551"/>
      <c r="E9551"/>
      <c r="F9551"/>
      <c r="G9551"/>
      <c r="H9551"/>
      <c r="I9551"/>
      <c r="J9551"/>
      <c r="K9551"/>
      <c r="L9551"/>
      <c r="M9551"/>
      <c r="N9551"/>
      <c r="O9551"/>
      <c r="P9551"/>
      <c r="Q9551"/>
      <c r="R9551"/>
      <c r="S9551"/>
      <c r="T9551"/>
      <c r="U9551"/>
      <c r="V9551"/>
      <c r="W9551"/>
      <c r="X9551"/>
      <c r="Y9551"/>
      <c r="Z9551"/>
      <c r="AA9551"/>
      <c r="AB9551"/>
      <c r="AC9551"/>
      <c r="AD9551"/>
      <c r="AE9551"/>
      <c r="AF9551"/>
      <c r="AG9551"/>
      <c r="AH9551"/>
      <c r="AI9551"/>
      <c r="AJ9551"/>
      <c r="AK9551"/>
      <c r="AL9551"/>
      <c r="AM9551"/>
      <c r="AN9551"/>
      <c r="AO9551"/>
      <c r="AP9551"/>
      <c r="AQ9551"/>
      <c r="AR9551"/>
      <c r="AS9551"/>
      <c r="AT9551"/>
      <c r="AU9551"/>
      <c r="AV9551"/>
      <c r="AW9551"/>
      <c r="AX9551"/>
      <c r="AY9551"/>
      <c r="AZ9551"/>
    </row>
    <row r="9552" spans="1:52">
      <c r="A9552"/>
      <c r="B9552"/>
      <c r="C9552"/>
      <c r="D9552"/>
      <c r="E9552"/>
      <c r="F9552"/>
      <c r="G9552"/>
      <c r="H9552"/>
      <c r="I9552"/>
      <c r="J9552"/>
      <c r="K9552"/>
      <c r="L9552"/>
      <c r="M9552"/>
      <c r="N9552"/>
      <c r="O9552"/>
      <c r="P9552"/>
      <c r="Q9552"/>
      <c r="R9552"/>
      <c r="S9552"/>
      <c r="T9552"/>
      <c r="U9552"/>
      <c r="V9552"/>
      <c r="W9552"/>
      <c r="X9552"/>
      <c r="Y9552"/>
      <c r="Z9552"/>
      <c r="AA9552"/>
      <c r="AB9552"/>
      <c r="AC9552"/>
      <c r="AD9552"/>
      <c r="AE9552"/>
      <c r="AF9552"/>
      <c r="AG9552"/>
      <c r="AH9552"/>
      <c r="AI9552"/>
      <c r="AJ9552"/>
      <c r="AK9552"/>
      <c r="AL9552"/>
      <c r="AM9552"/>
      <c r="AN9552"/>
      <c r="AO9552"/>
      <c r="AP9552"/>
      <c r="AQ9552"/>
      <c r="AR9552"/>
      <c r="AS9552"/>
      <c r="AT9552"/>
      <c r="AU9552"/>
      <c r="AV9552"/>
      <c r="AW9552"/>
      <c r="AX9552"/>
      <c r="AY9552"/>
      <c r="AZ9552"/>
    </row>
    <row r="9553" spans="1:52">
      <c r="A9553"/>
      <c r="B9553"/>
      <c r="C9553"/>
      <c r="D9553"/>
      <c r="E9553"/>
      <c r="F9553"/>
      <c r="G9553"/>
      <c r="H9553"/>
      <c r="I9553"/>
      <c r="J9553"/>
      <c r="K9553"/>
      <c r="L9553"/>
      <c r="M9553"/>
      <c r="N9553"/>
      <c r="O9553"/>
      <c r="P9553"/>
      <c r="Q9553"/>
      <c r="R9553"/>
      <c r="S9553"/>
      <c r="T9553"/>
      <c r="U9553"/>
      <c r="V9553"/>
      <c r="W9553"/>
      <c r="X9553"/>
      <c r="Y9553"/>
      <c r="Z9553"/>
      <c r="AA9553"/>
      <c r="AB9553"/>
      <c r="AC9553"/>
      <c r="AD9553"/>
      <c r="AE9553"/>
      <c r="AF9553"/>
      <c r="AG9553"/>
      <c r="AH9553"/>
      <c r="AI9553"/>
      <c r="AJ9553"/>
      <c r="AK9553"/>
      <c r="AL9553"/>
      <c r="AM9553"/>
      <c r="AN9553"/>
      <c r="AO9553"/>
      <c r="AP9553"/>
      <c r="AQ9553"/>
      <c r="AR9553"/>
      <c r="AS9553"/>
      <c r="AT9553"/>
      <c r="AU9553"/>
      <c r="AV9553"/>
      <c r="AW9553"/>
      <c r="AX9553"/>
      <c r="AY9553"/>
      <c r="AZ9553"/>
    </row>
    <row r="9554" spans="1:52">
      <c r="A9554"/>
      <c r="B9554"/>
      <c r="C9554"/>
      <c r="D9554"/>
      <c r="E9554"/>
      <c r="F9554"/>
      <c r="G9554"/>
      <c r="H9554"/>
      <c r="I9554"/>
      <c r="J9554"/>
      <c r="K9554"/>
      <c r="L9554"/>
      <c r="M9554"/>
      <c r="N9554"/>
      <c r="O9554"/>
      <c r="P9554"/>
      <c r="Q9554"/>
      <c r="R9554"/>
      <c r="S9554"/>
      <c r="T9554"/>
      <c r="U9554"/>
      <c r="V9554"/>
      <c r="W9554"/>
      <c r="X9554"/>
      <c r="Y9554"/>
      <c r="Z9554"/>
      <c r="AA9554"/>
      <c r="AB9554"/>
      <c r="AC9554"/>
      <c r="AD9554"/>
      <c r="AE9554"/>
      <c r="AF9554"/>
      <c r="AG9554"/>
      <c r="AH9554"/>
      <c r="AI9554"/>
      <c r="AJ9554"/>
      <c r="AK9554"/>
      <c r="AL9554"/>
      <c r="AM9554"/>
      <c r="AN9554"/>
      <c r="AO9554"/>
      <c r="AP9554"/>
      <c r="AQ9554"/>
      <c r="AR9554"/>
      <c r="AS9554"/>
      <c r="AT9554"/>
      <c r="AU9554"/>
      <c r="AV9554"/>
      <c r="AW9554"/>
      <c r="AX9554"/>
      <c r="AY9554"/>
      <c r="AZ9554"/>
    </row>
    <row r="9555" spans="1:52">
      <c r="A9555"/>
      <c r="B9555"/>
      <c r="C9555"/>
      <c r="D9555"/>
      <c r="E9555"/>
      <c r="F9555"/>
      <c r="G9555"/>
      <c r="H9555"/>
      <c r="I9555"/>
      <c r="J9555"/>
      <c r="K9555"/>
      <c r="L9555"/>
      <c r="M9555"/>
      <c r="N9555"/>
      <c r="O9555"/>
      <c r="P9555"/>
      <c r="Q9555"/>
      <c r="R9555"/>
      <c r="S9555"/>
      <c r="T9555"/>
      <c r="U9555"/>
      <c r="V9555"/>
      <c r="W9555"/>
      <c r="X9555"/>
      <c r="Y9555"/>
      <c r="Z9555"/>
      <c r="AA9555"/>
      <c r="AB9555"/>
      <c r="AC9555"/>
      <c r="AD9555"/>
      <c r="AE9555"/>
      <c r="AF9555"/>
      <c r="AG9555"/>
      <c r="AH9555"/>
      <c r="AI9555"/>
      <c r="AJ9555"/>
      <c r="AK9555"/>
      <c r="AL9555"/>
      <c r="AM9555"/>
      <c r="AN9555"/>
      <c r="AO9555"/>
      <c r="AP9555"/>
      <c r="AQ9555"/>
      <c r="AR9555"/>
      <c r="AS9555"/>
      <c r="AT9555"/>
      <c r="AU9555"/>
      <c r="AV9555"/>
      <c r="AW9555"/>
      <c r="AX9555"/>
      <c r="AY9555"/>
      <c r="AZ9555"/>
    </row>
    <row r="9556" spans="1:52">
      <c r="A9556"/>
      <c r="B9556"/>
      <c r="C9556"/>
      <c r="D9556"/>
      <c r="E9556"/>
      <c r="F9556"/>
      <c r="G9556"/>
      <c r="H9556"/>
      <c r="I9556"/>
      <c r="J9556"/>
      <c r="K9556"/>
      <c r="L9556"/>
      <c r="M9556"/>
      <c r="N9556"/>
      <c r="O9556"/>
      <c r="P9556"/>
      <c r="Q9556"/>
      <c r="R9556"/>
      <c r="S9556"/>
      <c r="T9556"/>
      <c r="U9556"/>
      <c r="V9556"/>
      <c r="W9556"/>
      <c r="X9556"/>
      <c r="Y9556"/>
      <c r="Z9556"/>
      <c r="AA9556"/>
      <c r="AB9556"/>
      <c r="AC9556"/>
      <c r="AD9556"/>
      <c r="AE9556"/>
      <c r="AF9556"/>
      <c r="AG9556"/>
      <c r="AH9556"/>
      <c r="AI9556"/>
      <c r="AJ9556"/>
      <c r="AK9556"/>
      <c r="AL9556"/>
      <c r="AM9556"/>
      <c r="AN9556"/>
      <c r="AO9556"/>
      <c r="AP9556"/>
      <c r="AQ9556"/>
      <c r="AR9556"/>
      <c r="AS9556"/>
      <c r="AT9556"/>
      <c r="AU9556"/>
      <c r="AV9556"/>
      <c r="AW9556"/>
      <c r="AX9556"/>
      <c r="AY9556"/>
      <c r="AZ9556"/>
    </row>
    <row r="9557" spans="1:52">
      <c r="A9557"/>
      <c r="B9557"/>
      <c r="C9557"/>
      <c r="D9557"/>
      <c r="E9557"/>
      <c r="F9557"/>
      <c r="G9557"/>
      <c r="H9557"/>
      <c r="I9557"/>
      <c r="J9557"/>
      <c r="K9557"/>
      <c r="L9557"/>
      <c r="M9557"/>
      <c r="N9557"/>
      <c r="O9557"/>
      <c r="P9557"/>
      <c r="Q9557"/>
      <c r="R9557"/>
      <c r="S9557"/>
      <c r="T9557"/>
      <c r="U9557"/>
      <c r="V9557"/>
      <c r="W9557"/>
      <c r="X9557"/>
      <c r="Y9557"/>
      <c r="Z9557"/>
      <c r="AA9557"/>
      <c r="AB9557"/>
      <c r="AC9557"/>
      <c r="AD9557"/>
      <c r="AE9557"/>
      <c r="AF9557"/>
      <c r="AG9557"/>
      <c r="AH9557"/>
      <c r="AI9557"/>
      <c r="AJ9557"/>
      <c r="AK9557"/>
      <c r="AL9557"/>
      <c r="AM9557"/>
      <c r="AN9557"/>
      <c r="AO9557"/>
      <c r="AP9557"/>
      <c r="AQ9557"/>
      <c r="AR9557"/>
      <c r="AS9557"/>
      <c r="AT9557"/>
      <c r="AU9557"/>
      <c r="AV9557"/>
      <c r="AW9557"/>
      <c r="AX9557"/>
      <c r="AY9557"/>
      <c r="AZ9557"/>
    </row>
    <row r="9558" spans="1:52">
      <c r="A9558"/>
      <c r="B9558"/>
      <c r="C9558"/>
      <c r="D9558"/>
      <c r="E9558"/>
      <c r="F9558"/>
      <c r="G9558"/>
      <c r="H9558"/>
      <c r="I9558"/>
      <c r="J9558"/>
      <c r="K9558"/>
      <c r="L9558"/>
      <c r="M9558"/>
      <c r="N9558"/>
      <c r="O9558"/>
      <c r="P9558"/>
      <c r="Q9558"/>
      <c r="R9558"/>
      <c r="S9558"/>
      <c r="T9558"/>
      <c r="U9558"/>
      <c r="V9558"/>
      <c r="W9558"/>
      <c r="X9558"/>
      <c r="Y9558"/>
      <c r="Z9558"/>
      <c r="AA9558"/>
      <c r="AB9558"/>
      <c r="AC9558"/>
      <c r="AD9558"/>
      <c r="AE9558"/>
      <c r="AF9558"/>
      <c r="AG9558"/>
      <c r="AH9558"/>
      <c r="AI9558"/>
      <c r="AJ9558"/>
      <c r="AK9558"/>
      <c r="AL9558"/>
      <c r="AM9558"/>
      <c r="AN9558"/>
      <c r="AO9558"/>
      <c r="AP9558"/>
      <c r="AQ9558"/>
      <c r="AR9558"/>
      <c r="AS9558"/>
      <c r="AT9558"/>
      <c r="AU9558"/>
      <c r="AV9558"/>
      <c r="AW9558"/>
      <c r="AX9558"/>
      <c r="AY9558"/>
      <c r="AZ9558"/>
    </row>
    <row r="9559" spans="1:52">
      <c r="A9559"/>
      <c r="B9559"/>
      <c r="C9559"/>
      <c r="D9559"/>
      <c r="E9559"/>
      <c r="F9559"/>
      <c r="G9559"/>
      <c r="H9559"/>
      <c r="I9559"/>
      <c r="J9559"/>
      <c r="K9559"/>
      <c r="L9559"/>
      <c r="M9559"/>
      <c r="N9559"/>
      <c r="O9559"/>
      <c r="P9559"/>
      <c r="Q9559"/>
      <c r="R9559"/>
      <c r="S9559"/>
      <c r="T9559"/>
      <c r="U9559"/>
      <c r="V9559"/>
      <c r="W9559"/>
      <c r="X9559"/>
      <c r="Y9559"/>
      <c r="Z9559"/>
      <c r="AA9559"/>
      <c r="AB9559"/>
      <c r="AC9559"/>
      <c r="AD9559"/>
      <c r="AE9559"/>
      <c r="AF9559"/>
      <c r="AG9559"/>
      <c r="AH9559"/>
      <c r="AI9559"/>
      <c r="AJ9559"/>
      <c r="AK9559"/>
      <c r="AL9559"/>
      <c r="AM9559"/>
      <c r="AN9559"/>
      <c r="AO9559"/>
      <c r="AP9559"/>
      <c r="AQ9559"/>
      <c r="AR9559"/>
      <c r="AS9559"/>
      <c r="AT9559"/>
      <c r="AU9559"/>
      <c r="AV9559"/>
      <c r="AW9559"/>
      <c r="AX9559"/>
      <c r="AY9559"/>
      <c r="AZ9559"/>
    </row>
    <row r="9560" spans="1:52">
      <c r="A9560"/>
      <c r="B9560"/>
      <c r="C9560"/>
      <c r="D9560"/>
      <c r="E9560"/>
      <c r="F9560"/>
      <c r="G9560"/>
      <c r="H9560"/>
      <c r="I9560"/>
      <c r="J9560"/>
      <c r="K9560"/>
      <c r="L9560"/>
      <c r="M9560"/>
      <c r="N9560"/>
      <c r="O9560"/>
      <c r="P9560"/>
      <c r="Q9560"/>
      <c r="R9560"/>
      <c r="S9560"/>
      <c r="T9560"/>
      <c r="U9560"/>
      <c r="V9560"/>
      <c r="W9560"/>
      <c r="X9560"/>
      <c r="Y9560"/>
      <c r="Z9560"/>
      <c r="AA9560"/>
      <c r="AB9560"/>
      <c r="AC9560"/>
      <c r="AD9560"/>
      <c r="AE9560"/>
      <c r="AF9560"/>
      <c r="AG9560"/>
      <c r="AH9560"/>
      <c r="AI9560"/>
      <c r="AJ9560"/>
      <c r="AK9560"/>
      <c r="AL9560"/>
      <c r="AM9560"/>
      <c r="AN9560"/>
      <c r="AO9560"/>
      <c r="AP9560"/>
      <c r="AQ9560"/>
      <c r="AR9560"/>
      <c r="AS9560"/>
      <c r="AT9560"/>
      <c r="AU9560"/>
      <c r="AV9560"/>
      <c r="AW9560"/>
      <c r="AX9560"/>
      <c r="AY9560"/>
      <c r="AZ9560"/>
    </row>
    <row r="9561" spans="1:52">
      <c r="A9561"/>
      <c r="B9561"/>
      <c r="C9561"/>
      <c r="D9561"/>
      <c r="E9561"/>
      <c r="F9561"/>
      <c r="G9561"/>
      <c r="H9561"/>
      <c r="I9561"/>
      <c r="J9561"/>
      <c r="K9561"/>
      <c r="L9561"/>
      <c r="M9561"/>
      <c r="N9561"/>
      <c r="O9561"/>
      <c r="P9561"/>
      <c r="Q9561"/>
      <c r="R9561"/>
      <c r="S9561"/>
      <c r="T9561"/>
      <c r="U9561"/>
      <c r="V9561"/>
      <c r="W9561"/>
      <c r="X9561"/>
      <c r="Y9561"/>
      <c r="Z9561"/>
      <c r="AA9561"/>
      <c r="AB9561"/>
      <c r="AC9561"/>
      <c r="AD9561"/>
      <c r="AE9561"/>
      <c r="AF9561"/>
      <c r="AG9561"/>
      <c r="AH9561"/>
      <c r="AI9561"/>
      <c r="AJ9561"/>
      <c r="AK9561"/>
      <c r="AL9561"/>
      <c r="AM9561"/>
      <c r="AN9561"/>
      <c r="AO9561"/>
      <c r="AP9561"/>
      <c r="AQ9561"/>
      <c r="AR9561"/>
      <c r="AS9561"/>
      <c r="AT9561"/>
      <c r="AU9561"/>
      <c r="AV9561"/>
      <c r="AW9561"/>
      <c r="AX9561"/>
      <c r="AY9561"/>
      <c r="AZ9561"/>
    </row>
    <row r="9562" spans="1:52">
      <c r="A9562"/>
      <c r="B9562"/>
      <c r="C9562"/>
      <c r="D9562"/>
      <c r="E9562"/>
      <c r="F9562"/>
      <c r="G9562"/>
      <c r="H9562"/>
      <c r="I9562"/>
      <c r="J9562"/>
      <c r="K9562"/>
      <c r="L9562"/>
      <c r="M9562"/>
      <c r="N9562"/>
      <c r="O9562"/>
      <c r="P9562"/>
      <c r="Q9562"/>
      <c r="R9562"/>
      <c r="S9562"/>
      <c r="T9562"/>
      <c r="U9562"/>
      <c r="V9562"/>
      <c r="W9562"/>
      <c r="X9562"/>
      <c r="Y9562"/>
      <c r="Z9562"/>
      <c r="AA9562"/>
      <c r="AB9562"/>
      <c r="AC9562"/>
      <c r="AD9562"/>
      <c r="AE9562"/>
      <c r="AF9562"/>
      <c r="AG9562"/>
      <c r="AH9562"/>
      <c r="AI9562"/>
      <c r="AJ9562"/>
      <c r="AK9562"/>
      <c r="AL9562"/>
      <c r="AM9562"/>
      <c r="AN9562"/>
      <c r="AO9562"/>
      <c r="AP9562"/>
      <c r="AQ9562"/>
      <c r="AR9562"/>
      <c r="AS9562"/>
      <c r="AT9562"/>
      <c r="AU9562"/>
      <c r="AV9562"/>
      <c r="AW9562"/>
      <c r="AX9562"/>
      <c r="AY9562"/>
      <c r="AZ9562"/>
    </row>
    <row r="9563" spans="1:52">
      <c r="A9563"/>
      <c r="B9563"/>
      <c r="C9563"/>
      <c r="D9563"/>
      <c r="E9563"/>
      <c r="F9563"/>
      <c r="G9563"/>
      <c r="H9563"/>
      <c r="I9563"/>
      <c r="J9563"/>
      <c r="K9563"/>
      <c r="L9563"/>
      <c r="M9563"/>
      <c r="N9563"/>
      <c r="O9563"/>
      <c r="P9563"/>
      <c r="Q9563"/>
      <c r="R9563"/>
      <c r="S9563"/>
      <c r="T9563"/>
      <c r="U9563"/>
      <c r="V9563"/>
      <c r="W9563"/>
      <c r="X9563"/>
      <c r="Y9563"/>
      <c r="Z9563"/>
      <c r="AA9563"/>
      <c r="AB9563"/>
      <c r="AC9563"/>
      <c r="AD9563"/>
      <c r="AE9563"/>
      <c r="AF9563"/>
      <c r="AG9563"/>
      <c r="AH9563"/>
      <c r="AI9563"/>
      <c r="AJ9563"/>
      <c r="AK9563"/>
      <c r="AL9563"/>
      <c r="AM9563"/>
      <c r="AN9563"/>
      <c r="AO9563"/>
      <c r="AP9563"/>
      <c r="AQ9563"/>
      <c r="AR9563"/>
      <c r="AS9563"/>
      <c r="AT9563"/>
      <c r="AU9563"/>
      <c r="AV9563"/>
      <c r="AW9563"/>
      <c r="AX9563"/>
      <c r="AY9563"/>
      <c r="AZ9563"/>
    </row>
    <row r="9564" spans="1:52">
      <c r="A9564"/>
      <c r="B9564"/>
      <c r="C9564"/>
      <c r="D9564"/>
      <c r="E9564"/>
      <c r="F9564"/>
      <c r="G9564"/>
      <c r="H9564"/>
      <c r="I9564"/>
      <c r="J9564"/>
      <c r="K9564"/>
      <c r="L9564"/>
      <c r="M9564"/>
      <c r="N9564"/>
      <c r="O9564"/>
      <c r="P9564"/>
      <c r="Q9564"/>
      <c r="R9564"/>
      <c r="S9564"/>
      <c r="T9564"/>
      <c r="U9564"/>
      <c r="V9564"/>
      <c r="W9564"/>
      <c r="X9564"/>
      <c r="Y9564"/>
      <c r="Z9564"/>
      <c r="AA9564"/>
      <c r="AB9564"/>
      <c r="AC9564"/>
      <c r="AD9564"/>
      <c r="AE9564"/>
      <c r="AF9564"/>
      <c r="AG9564"/>
      <c r="AH9564"/>
      <c r="AI9564"/>
      <c r="AJ9564"/>
      <c r="AK9564"/>
      <c r="AL9564"/>
      <c r="AM9564"/>
      <c r="AN9564"/>
      <c r="AO9564"/>
      <c r="AP9564"/>
      <c r="AQ9564"/>
      <c r="AR9564"/>
      <c r="AS9564"/>
      <c r="AT9564"/>
      <c r="AU9564"/>
      <c r="AV9564"/>
      <c r="AW9564"/>
      <c r="AX9564"/>
      <c r="AY9564"/>
      <c r="AZ9564"/>
    </row>
    <row r="9565" spans="1:52">
      <c r="A9565"/>
      <c r="B9565"/>
      <c r="C9565"/>
      <c r="D9565"/>
      <c r="E9565"/>
      <c r="F9565"/>
      <c r="G9565"/>
      <c r="H9565"/>
      <c r="I9565"/>
      <c r="J9565"/>
      <c r="K9565"/>
      <c r="L9565"/>
      <c r="M9565"/>
      <c r="N9565"/>
      <c r="O9565"/>
      <c r="P9565"/>
      <c r="Q9565"/>
      <c r="R9565"/>
      <c r="S9565"/>
      <c r="T9565"/>
      <c r="U9565"/>
      <c r="V9565"/>
      <c r="W9565"/>
      <c r="X9565"/>
      <c r="Y9565"/>
      <c r="Z9565"/>
      <c r="AA9565"/>
      <c r="AB9565"/>
      <c r="AC9565"/>
      <c r="AD9565"/>
      <c r="AE9565"/>
      <c r="AF9565"/>
      <c r="AG9565"/>
      <c r="AH9565"/>
      <c r="AI9565"/>
      <c r="AJ9565"/>
      <c r="AK9565"/>
      <c r="AL9565"/>
      <c r="AM9565"/>
      <c r="AN9565"/>
      <c r="AO9565"/>
      <c r="AP9565"/>
      <c r="AQ9565"/>
      <c r="AR9565"/>
      <c r="AS9565"/>
      <c r="AT9565"/>
      <c r="AU9565"/>
      <c r="AV9565"/>
      <c r="AW9565"/>
      <c r="AX9565"/>
      <c r="AY9565"/>
      <c r="AZ9565"/>
    </row>
    <row r="9566" spans="1:52">
      <c r="A9566"/>
      <c r="B9566"/>
      <c r="C9566"/>
      <c r="D9566"/>
      <c r="E9566"/>
      <c r="F9566"/>
      <c r="G9566"/>
      <c r="H9566"/>
      <c r="I9566"/>
      <c r="J9566"/>
      <c r="K9566"/>
      <c r="L9566"/>
      <c r="M9566"/>
      <c r="N9566"/>
      <c r="O9566"/>
      <c r="P9566"/>
      <c r="Q9566"/>
      <c r="R9566"/>
      <c r="S9566"/>
      <c r="T9566"/>
      <c r="U9566"/>
      <c r="V9566"/>
      <c r="W9566"/>
      <c r="X9566"/>
      <c r="Y9566"/>
      <c r="Z9566"/>
      <c r="AA9566"/>
      <c r="AB9566"/>
      <c r="AC9566"/>
      <c r="AD9566"/>
      <c r="AE9566"/>
      <c r="AF9566"/>
      <c r="AG9566"/>
      <c r="AH9566"/>
      <c r="AI9566"/>
      <c r="AJ9566"/>
      <c r="AK9566"/>
      <c r="AL9566"/>
      <c r="AM9566"/>
      <c r="AN9566"/>
      <c r="AO9566"/>
      <c r="AP9566"/>
      <c r="AQ9566"/>
      <c r="AR9566"/>
      <c r="AS9566"/>
      <c r="AT9566"/>
      <c r="AU9566"/>
      <c r="AV9566"/>
      <c r="AW9566"/>
      <c r="AX9566"/>
      <c r="AY9566"/>
      <c r="AZ9566"/>
    </row>
    <row r="9567" spans="1:52">
      <c r="A9567"/>
      <c r="B9567"/>
      <c r="C9567"/>
      <c r="D9567"/>
      <c r="E9567"/>
      <c r="F9567"/>
      <c r="G9567"/>
      <c r="H9567"/>
      <c r="I9567"/>
      <c r="J9567"/>
      <c r="K9567"/>
      <c r="L9567"/>
      <c r="M9567"/>
      <c r="N9567"/>
      <c r="O9567"/>
      <c r="P9567"/>
      <c r="Q9567"/>
      <c r="R9567"/>
      <c r="S9567"/>
      <c r="T9567"/>
      <c r="U9567"/>
      <c r="V9567"/>
      <c r="W9567"/>
      <c r="X9567"/>
      <c r="Y9567"/>
      <c r="Z9567"/>
      <c r="AA9567"/>
      <c r="AB9567"/>
      <c r="AC9567"/>
      <c r="AD9567"/>
      <c r="AE9567"/>
      <c r="AF9567"/>
      <c r="AG9567"/>
      <c r="AH9567"/>
      <c r="AI9567"/>
      <c r="AJ9567"/>
      <c r="AK9567"/>
      <c r="AL9567"/>
      <c r="AM9567"/>
      <c r="AN9567"/>
      <c r="AO9567"/>
      <c r="AP9567"/>
      <c r="AQ9567"/>
      <c r="AR9567"/>
      <c r="AS9567"/>
      <c r="AT9567"/>
      <c r="AU9567"/>
      <c r="AV9567"/>
      <c r="AW9567"/>
      <c r="AX9567"/>
      <c r="AY9567"/>
      <c r="AZ9567"/>
    </row>
    <row r="9568" spans="1:52">
      <c r="A9568"/>
      <c r="B9568"/>
      <c r="C9568"/>
      <c r="D9568"/>
      <c r="E9568"/>
      <c r="F9568"/>
      <c r="G9568"/>
      <c r="H9568"/>
      <c r="I9568"/>
      <c r="J9568"/>
      <c r="K9568"/>
      <c r="L9568"/>
      <c r="M9568"/>
      <c r="N9568"/>
      <c r="O9568"/>
      <c r="P9568"/>
      <c r="Q9568"/>
      <c r="R9568"/>
      <c r="S9568"/>
      <c r="T9568"/>
      <c r="U9568"/>
      <c r="V9568"/>
      <c r="W9568"/>
      <c r="X9568"/>
      <c r="Y9568"/>
      <c r="Z9568"/>
      <c r="AA9568"/>
      <c r="AB9568"/>
      <c r="AC9568"/>
      <c r="AD9568"/>
      <c r="AE9568"/>
      <c r="AF9568"/>
      <c r="AG9568"/>
      <c r="AH9568"/>
      <c r="AI9568"/>
      <c r="AJ9568"/>
      <c r="AK9568"/>
      <c r="AL9568"/>
      <c r="AM9568"/>
      <c r="AN9568"/>
      <c r="AO9568"/>
      <c r="AP9568"/>
      <c r="AQ9568"/>
      <c r="AR9568"/>
      <c r="AS9568"/>
      <c r="AT9568"/>
      <c r="AU9568"/>
      <c r="AV9568"/>
      <c r="AW9568"/>
      <c r="AX9568"/>
      <c r="AY9568"/>
      <c r="AZ9568"/>
    </row>
    <row r="9569" spans="1:52">
      <c r="A9569"/>
      <c r="B9569"/>
      <c r="C9569"/>
      <c r="D9569"/>
      <c r="E9569"/>
      <c r="F9569"/>
      <c r="G9569"/>
      <c r="H9569"/>
      <c r="I9569"/>
      <c r="J9569"/>
      <c r="K9569"/>
      <c r="L9569"/>
      <c r="M9569"/>
      <c r="N9569"/>
      <c r="O9569"/>
      <c r="P9569"/>
      <c r="Q9569"/>
      <c r="R9569"/>
      <c r="S9569"/>
      <c r="T9569"/>
      <c r="U9569"/>
      <c r="V9569"/>
      <c r="W9569"/>
      <c r="X9569"/>
      <c r="Y9569"/>
      <c r="Z9569"/>
      <c r="AA9569"/>
      <c r="AB9569"/>
      <c r="AC9569"/>
      <c r="AD9569"/>
      <c r="AE9569"/>
      <c r="AF9569"/>
      <c r="AG9569"/>
      <c r="AH9569"/>
      <c r="AI9569"/>
      <c r="AJ9569"/>
      <c r="AK9569"/>
      <c r="AL9569"/>
      <c r="AM9569"/>
      <c r="AN9569"/>
      <c r="AO9569"/>
      <c r="AP9569"/>
      <c r="AQ9569"/>
      <c r="AR9569"/>
      <c r="AS9569"/>
      <c r="AT9569"/>
      <c r="AU9569"/>
      <c r="AV9569"/>
      <c r="AW9569"/>
      <c r="AX9569"/>
      <c r="AY9569"/>
      <c r="AZ9569"/>
    </row>
    <row r="9570" spans="1:52">
      <c r="A9570"/>
      <c r="B9570"/>
      <c r="C9570"/>
      <c r="D9570"/>
      <c r="E9570"/>
      <c r="F9570"/>
      <c r="G9570"/>
      <c r="H9570"/>
      <c r="I9570"/>
      <c r="J9570"/>
      <c r="K9570"/>
      <c r="L9570"/>
      <c r="M9570"/>
      <c r="N9570"/>
      <c r="O9570"/>
      <c r="P9570"/>
      <c r="Q9570"/>
      <c r="R9570"/>
      <c r="S9570"/>
      <c r="T9570"/>
      <c r="U9570"/>
      <c r="V9570"/>
      <c r="W9570"/>
      <c r="X9570"/>
      <c r="Y9570"/>
      <c r="Z9570"/>
      <c r="AA9570"/>
      <c r="AB9570"/>
      <c r="AC9570"/>
      <c r="AD9570"/>
      <c r="AE9570"/>
      <c r="AF9570"/>
      <c r="AG9570"/>
      <c r="AH9570"/>
      <c r="AI9570"/>
      <c r="AJ9570"/>
      <c r="AK9570"/>
      <c r="AL9570"/>
      <c r="AM9570"/>
      <c r="AN9570"/>
      <c r="AO9570"/>
      <c r="AP9570"/>
      <c r="AQ9570"/>
      <c r="AR9570"/>
      <c r="AS9570"/>
      <c r="AT9570"/>
      <c r="AU9570"/>
      <c r="AV9570"/>
      <c r="AW9570"/>
      <c r="AX9570"/>
      <c r="AY9570"/>
      <c r="AZ9570"/>
    </row>
    <row r="9571" spans="1:52">
      <c r="A9571"/>
      <c r="B9571"/>
      <c r="C9571"/>
      <c r="D9571"/>
      <c r="E9571"/>
      <c r="F9571"/>
      <c r="G9571"/>
      <c r="H9571"/>
      <c r="I9571"/>
      <c r="J9571"/>
      <c r="K9571"/>
      <c r="L9571"/>
      <c r="M9571"/>
      <c r="N9571"/>
      <c r="O9571"/>
      <c r="P9571"/>
      <c r="Q9571"/>
      <c r="R9571"/>
      <c r="S9571"/>
      <c r="T9571"/>
      <c r="U9571"/>
      <c r="V9571"/>
      <c r="W9571"/>
      <c r="X9571"/>
      <c r="Y9571"/>
      <c r="Z9571"/>
      <c r="AA9571"/>
      <c r="AB9571"/>
      <c r="AC9571"/>
      <c r="AD9571"/>
      <c r="AE9571"/>
      <c r="AF9571"/>
      <c r="AG9571"/>
      <c r="AH9571"/>
      <c r="AI9571"/>
      <c r="AJ9571"/>
      <c r="AK9571"/>
      <c r="AL9571"/>
      <c r="AM9571"/>
      <c r="AN9571"/>
      <c r="AO9571"/>
      <c r="AP9571"/>
      <c r="AQ9571"/>
      <c r="AR9571"/>
      <c r="AS9571"/>
      <c r="AT9571"/>
      <c r="AU9571"/>
      <c r="AV9571"/>
      <c r="AW9571"/>
      <c r="AX9571"/>
      <c r="AY9571"/>
      <c r="AZ9571"/>
    </row>
    <row r="9572" spans="1:52">
      <c r="A9572"/>
      <c r="B9572"/>
      <c r="C9572"/>
      <c r="D9572"/>
      <c r="E9572"/>
      <c r="F9572"/>
      <c r="G9572"/>
      <c r="H9572"/>
      <c r="I9572"/>
      <c r="J9572"/>
      <c r="K9572"/>
      <c r="L9572"/>
      <c r="M9572"/>
      <c r="N9572"/>
      <c r="O9572"/>
      <c r="P9572"/>
      <c r="Q9572"/>
      <c r="R9572"/>
      <c r="S9572"/>
      <c r="T9572"/>
      <c r="U9572"/>
      <c r="V9572"/>
      <c r="W9572"/>
      <c r="X9572"/>
      <c r="Y9572"/>
      <c r="Z9572"/>
      <c r="AA9572"/>
      <c r="AB9572"/>
      <c r="AC9572"/>
      <c r="AD9572"/>
      <c r="AE9572"/>
      <c r="AF9572"/>
      <c r="AG9572"/>
      <c r="AH9572"/>
      <c r="AI9572"/>
      <c r="AJ9572"/>
      <c r="AK9572"/>
      <c r="AL9572"/>
      <c r="AM9572"/>
      <c r="AN9572"/>
      <c r="AO9572"/>
      <c r="AP9572"/>
      <c r="AQ9572"/>
      <c r="AR9572"/>
      <c r="AS9572"/>
      <c r="AT9572"/>
      <c r="AU9572"/>
      <c r="AV9572"/>
      <c r="AW9572"/>
      <c r="AX9572"/>
      <c r="AY9572"/>
      <c r="AZ9572"/>
    </row>
    <row r="9573" spans="1:52">
      <c r="A9573"/>
      <c r="B9573"/>
      <c r="C9573"/>
      <c r="D9573"/>
      <c r="E9573"/>
      <c r="F9573"/>
      <c r="G9573"/>
      <c r="H9573"/>
      <c r="I9573"/>
      <c r="J9573"/>
      <c r="K9573"/>
      <c r="L9573"/>
      <c r="M9573"/>
      <c r="N9573"/>
      <c r="O9573"/>
      <c r="P9573"/>
      <c r="Q9573"/>
      <c r="R9573"/>
      <c r="S9573"/>
      <c r="T9573"/>
      <c r="U9573"/>
      <c r="V9573"/>
      <c r="W9573"/>
      <c r="X9573"/>
      <c r="Y9573"/>
      <c r="Z9573"/>
      <c r="AA9573"/>
      <c r="AB9573"/>
      <c r="AC9573"/>
      <c r="AD9573"/>
      <c r="AE9573"/>
      <c r="AF9573"/>
      <c r="AG9573"/>
      <c r="AH9573"/>
      <c r="AI9573"/>
      <c r="AJ9573"/>
      <c r="AK9573"/>
      <c r="AL9573"/>
      <c r="AM9573"/>
      <c r="AN9573"/>
      <c r="AO9573"/>
      <c r="AP9573"/>
      <c r="AQ9573"/>
      <c r="AR9573"/>
      <c r="AS9573"/>
      <c r="AT9573"/>
      <c r="AU9573"/>
      <c r="AV9573"/>
      <c r="AW9573"/>
      <c r="AX9573"/>
      <c r="AY9573"/>
      <c r="AZ9573"/>
    </row>
    <row r="9574" spans="1:52">
      <c r="A9574"/>
      <c r="B9574"/>
      <c r="C9574"/>
      <c r="D9574"/>
      <c r="E9574"/>
      <c r="F9574"/>
      <c r="G9574"/>
      <c r="H9574"/>
      <c r="I9574"/>
      <c r="J9574"/>
      <c r="K9574"/>
      <c r="L9574"/>
      <c r="M9574"/>
      <c r="N9574"/>
      <c r="O9574"/>
      <c r="P9574"/>
      <c r="Q9574"/>
      <c r="R9574"/>
      <c r="S9574"/>
      <c r="T9574"/>
      <c r="U9574"/>
      <c r="V9574"/>
      <c r="W9574"/>
      <c r="X9574"/>
      <c r="Y9574"/>
      <c r="Z9574"/>
      <c r="AA9574"/>
      <c r="AB9574"/>
      <c r="AC9574"/>
      <c r="AD9574"/>
      <c r="AE9574"/>
      <c r="AF9574"/>
      <c r="AG9574"/>
      <c r="AH9574"/>
      <c r="AI9574"/>
      <c r="AJ9574"/>
      <c r="AK9574"/>
      <c r="AL9574"/>
      <c r="AM9574"/>
      <c r="AN9574"/>
      <c r="AO9574"/>
      <c r="AP9574"/>
      <c r="AQ9574"/>
      <c r="AR9574"/>
      <c r="AS9574"/>
      <c r="AT9574"/>
      <c r="AU9574"/>
      <c r="AV9574"/>
      <c r="AW9574"/>
      <c r="AX9574"/>
      <c r="AY9574"/>
      <c r="AZ9574"/>
    </row>
    <row r="9575" spans="1:52">
      <c r="A9575"/>
      <c r="B9575"/>
      <c r="C9575"/>
      <c r="D9575"/>
      <c r="E9575"/>
      <c r="F9575"/>
      <c r="G9575"/>
      <c r="H9575"/>
      <c r="I9575"/>
      <c r="J9575"/>
      <c r="K9575"/>
      <c r="L9575"/>
      <c r="M9575"/>
      <c r="N9575"/>
      <c r="O9575"/>
      <c r="P9575"/>
      <c r="Q9575"/>
      <c r="R9575"/>
      <c r="S9575"/>
      <c r="T9575"/>
      <c r="U9575"/>
      <c r="V9575"/>
      <c r="W9575"/>
      <c r="X9575"/>
      <c r="Y9575"/>
      <c r="Z9575"/>
      <c r="AA9575"/>
      <c r="AB9575"/>
      <c r="AC9575"/>
      <c r="AD9575"/>
      <c r="AE9575"/>
      <c r="AF9575"/>
      <c r="AG9575"/>
      <c r="AH9575"/>
      <c r="AI9575"/>
      <c r="AJ9575"/>
      <c r="AK9575"/>
      <c r="AL9575"/>
      <c r="AM9575"/>
      <c r="AN9575"/>
      <c r="AO9575"/>
      <c r="AP9575"/>
      <c r="AQ9575"/>
      <c r="AR9575"/>
      <c r="AS9575"/>
      <c r="AT9575"/>
      <c r="AU9575"/>
      <c r="AV9575"/>
      <c r="AW9575"/>
      <c r="AX9575"/>
      <c r="AY9575"/>
      <c r="AZ9575"/>
    </row>
    <row r="9576" spans="1:52">
      <c r="A9576"/>
      <c r="B9576"/>
      <c r="C9576"/>
      <c r="D9576"/>
      <c r="E9576"/>
      <c r="F9576"/>
      <c r="G9576"/>
      <c r="H9576"/>
      <c r="I9576"/>
      <c r="J9576"/>
      <c r="K9576"/>
      <c r="L9576"/>
      <c r="M9576"/>
      <c r="N9576"/>
      <c r="O9576"/>
      <c r="P9576"/>
      <c r="Q9576"/>
      <c r="R9576"/>
      <c r="S9576"/>
      <c r="T9576"/>
      <c r="U9576"/>
      <c r="V9576"/>
      <c r="W9576"/>
      <c r="X9576"/>
      <c r="Y9576"/>
      <c r="Z9576"/>
      <c r="AA9576"/>
      <c r="AB9576"/>
      <c r="AC9576"/>
      <c r="AD9576"/>
      <c r="AE9576"/>
      <c r="AF9576"/>
      <c r="AG9576"/>
      <c r="AH9576"/>
      <c r="AI9576"/>
      <c r="AJ9576"/>
      <c r="AK9576"/>
      <c r="AL9576"/>
      <c r="AM9576"/>
      <c r="AN9576"/>
      <c r="AO9576"/>
      <c r="AP9576"/>
      <c r="AQ9576"/>
      <c r="AR9576"/>
      <c r="AS9576"/>
      <c r="AT9576"/>
      <c r="AU9576"/>
      <c r="AV9576"/>
      <c r="AW9576"/>
      <c r="AX9576"/>
      <c r="AY9576"/>
      <c r="AZ9576"/>
    </row>
    <row r="9577" spans="1:52">
      <c r="A9577"/>
      <c r="B9577"/>
      <c r="C9577"/>
      <c r="D9577"/>
      <c r="E9577"/>
      <c r="F9577"/>
      <c r="G9577"/>
      <c r="H9577"/>
      <c r="I9577"/>
      <c r="J9577"/>
      <c r="K9577"/>
      <c r="L9577"/>
      <c r="M9577"/>
      <c r="N9577"/>
      <c r="O9577"/>
      <c r="P9577"/>
      <c r="Q9577"/>
      <c r="R9577"/>
      <c r="S9577"/>
      <c r="T9577"/>
      <c r="U9577"/>
      <c r="V9577"/>
      <c r="W9577"/>
      <c r="X9577"/>
      <c r="Y9577"/>
      <c r="Z9577"/>
      <c r="AA9577"/>
      <c r="AB9577"/>
      <c r="AC9577"/>
      <c r="AD9577"/>
      <c r="AE9577"/>
      <c r="AF9577"/>
      <c r="AG9577"/>
      <c r="AH9577"/>
      <c r="AI9577"/>
      <c r="AJ9577"/>
      <c r="AK9577"/>
      <c r="AL9577"/>
      <c r="AM9577"/>
      <c r="AN9577"/>
      <c r="AO9577"/>
      <c r="AP9577"/>
      <c r="AQ9577"/>
      <c r="AR9577"/>
      <c r="AS9577"/>
      <c r="AT9577"/>
      <c r="AU9577"/>
      <c r="AV9577"/>
      <c r="AW9577"/>
      <c r="AX9577"/>
      <c r="AY9577"/>
      <c r="AZ9577"/>
    </row>
    <row r="9578" spans="1:52">
      <c r="A9578"/>
      <c r="B9578"/>
      <c r="C9578"/>
      <c r="D9578"/>
      <c r="E9578"/>
      <c r="F9578"/>
      <c r="G9578"/>
      <c r="H9578"/>
      <c r="I9578"/>
      <c r="J9578"/>
      <c r="K9578"/>
      <c r="L9578"/>
      <c r="M9578"/>
      <c r="N9578"/>
      <c r="O9578"/>
      <c r="P9578"/>
      <c r="Q9578"/>
      <c r="R9578"/>
      <c r="S9578"/>
      <c r="T9578"/>
      <c r="U9578"/>
      <c r="V9578"/>
      <c r="W9578"/>
      <c r="X9578"/>
      <c r="Y9578"/>
      <c r="Z9578"/>
      <c r="AA9578"/>
      <c r="AB9578"/>
      <c r="AC9578"/>
      <c r="AD9578"/>
      <c r="AE9578"/>
      <c r="AF9578"/>
      <c r="AG9578"/>
      <c r="AH9578"/>
      <c r="AI9578"/>
      <c r="AJ9578"/>
      <c r="AK9578"/>
      <c r="AL9578"/>
      <c r="AM9578"/>
      <c r="AN9578"/>
      <c r="AO9578"/>
      <c r="AP9578"/>
      <c r="AQ9578"/>
      <c r="AR9578"/>
      <c r="AS9578"/>
      <c r="AT9578"/>
      <c r="AU9578"/>
      <c r="AV9578"/>
      <c r="AW9578"/>
      <c r="AX9578"/>
      <c r="AY9578"/>
      <c r="AZ9578"/>
    </row>
    <row r="9579" spans="1:52">
      <c r="A9579"/>
      <c r="B9579"/>
      <c r="C9579"/>
      <c r="D9579"/>
      <c r="E9579"/>
      <c r="F9579"/>
      <c r="G9579"/>
      <c r="H9579"/>
      <c r="I9579"/>
      <c r="J9579"/>
      <c r="K9579"/>
      <c r="L9579"/>
      <c r="M9579"/>
      <c r="N9579"/>
      <c r="O9579"/>
      <c r="P9579"/>
      <c r="Q9579"/>
      <c r="R9579"/>
      <c r="S9579"/>
      <c r="T9579"/>
      <c r="U9579"/>
      <c r="V9579"/>
      <c r="W9579"/>
      <c r="X9579"/>
      <c r="Y9579"/>
      <c r="Z9579"/>
      <c r="AA9579"/>
      <c r="AB9579"/>
      <c r="AC9579"/>
      <c r="AD9579"/>
      <c r="AE9579"/>
      <c r="AF9579"/>
      <c r="AG9579"/>
      <c r="AH9579"/>
      <c r="AI9579"/>
      <c r="AJ9579"/>
      <c r="AK9579"/>
      <c r="AL9579"/>
      <c r="AM9579"/>
      <c r="AN9579"/>
      <c r="AO9579"/>
      <c r="AP9579"/>
      <c r="AQ9579"/>
      <c r="AR9579"/>
      <c r="AS9579"/>
      <c r="AT9579"/>
      <c r="AU9579"/>
      <c r="AV9579"/>
      <c r="AW9579"/>
      <c r="AX9579"/>
      <c r="AY9579"/>
      <c r="AZ9579"/>
    </row>
    <row r="9580" spans="1:52">
      <c r="A9580"/>
      <c r="B9580"/>
      <c r="C9580"/>
      <c r="D9580"/>
      <c r="E9580"/>
      <c r="F9580"/>
      <c r="G9580"/>
      <c r="H9580"/>
      <c r="I9580"/>
      <c r="J9580"/>
      <c r="K9580"/>
      <c r="L9580"/>
      <c r="M9580"/>
      <c r="N9580"/>
      <c r="O9580"/>
      <c r="P9580"/>
      <c r="Q9580"/>
      <c r="R9580"/>
      <c r="S9580"/>
      <c r="T9580"/>
      <c r="U9580"/>
      <c r="V9580"/>
      <c r="W9580"/>
      <c r="X9580"/>
      <c r="Y9580"/>
      <c r="Z9580"/>
      <c r="AA9580"/>
      <c r="AB9580"/>
      <c r="AC9580"/>
      <c r="AD9580"/>
      <c r="AE9580"/>
      <c r="AF9580"/>
      <c r="AG9580"/>
      <c r="AH9580"/>
      <c r="AI9580"/>
      <c r="AJ9580"/>
      <c r="AK9580"/>
      <c r="AL9580"/>
      <c r="AM9580"/>
      <c r="AN9580"/>
      <c r="AO9580"/>
      <c r="AP9580"/>
      <c r="AQ9580"/>
      <c r="AR9580"/>
      <c r="AS9580"/>
      <c r="AT9580"/>
      <c r="AU9580"/>
      <c r="AV9580"/>
      <c r="AW9580"/>
      <c r="AX9580"/>
      <c r="AY9580"/>
      <c r="AZ9580"/>
    </row>
    <row r="9581" spans="1:52">
      <c r="A9581"/>
      <c r="B9581"/>
      <c r="C9581"/>
      <c r="D9581"/>
      <c r="E9581"/>
      <c r="F9581"/>
      <c r="G9581"/>
      <c r="H9581"/>
      <c r="I9581"/>
      <c r="J9581"/>
      <c r="K9581"/>
      <c r="L9581"/>
      <c r="M9581"/>
      <c r="N9581"/>
      <c r="O9581"/>
      <c r="P9581"/>
      <c r="Q9581"/>
      <c r="R9581"/>
      <c r="S9581"/>
      <c r="T9581"/>
      <c r="U9581"/>
      <c r="V9581"/>
      <c r="W9581"/>
      <c r="X9581"/>
      <c r="Y9581"/>
      <c r="Z9581"/>
      <c r="AA9581"/>
      <c r="AB9581"/>
      <c r="AC9581"/>
      <c r="AD9581"/>
      <c r="AE9581"/>
      <c r="AF9581"/>
      <c r="AG9581"/>
      <c r="AH9581"/>
      <c r="AI9581"/>
      <c r="AJ9581"/>
      <c r="AK9581"/>
      <c r="AL9581"/>
      <c r="AM9581"/>
      <c r="AN9581"/>
      <c r="AO9581"/>
      <c r="AP9581"/>
      <c r="AQ9581"/>
      <c r="AR9581"/>
      <c r="AS9581"/>
      <c r="AT9581"/>
      <c r="AU9581"/>
      <c r="AV9581"/>
      <c r="AW9581"/>
      <c r="AX9581"/>
      <c r="AY9581"/>
      <c r="AZ9581"/>
    </row>
    <row r="9582" spans="1:52">
      <c r="A9582"/>
      <c r="B9582"/>
      <c r="C9582"/>
      <c r="D9582"/>
      <c r="E9582"/>
      <c r="F9582"/>
      <c r="G9582"/>
      <c r="H9582"/>
      <c r="I9582"/>
      <c r="J9582"/>
      <c r="K9582"/>
      <c r="L9582"/>
      <c r="M9582"/>
      <c r="N9582"/>
      <c r="O9582"/>
      <c r="P9582"/>
      <c r="Q9582"/>
      <c r="R9582"/>
      <c r="S9582"/>
      <c r="T9582"/>
      <c r="U9582"/>
      <c r="V9582"/>
      <c r="W9582"/>
      <c r="X9582"/>
      <c r="Y9582"/>
      <c r="Z9582"/>
      <c r="AA9582"/>
      <c r="AB9582"/>
      <c r="AC9582"/>
      <c r="AD9582"/>
      <c r="AE9582"/>
      <c r="AF9582"/>
      <c r="AG9582"/>
      <c r="AH9582"/>
      <c r="AI9582"/>
      <c r="AJ9582"/>
      <c r="AK9582"/>
      <c r="AL9582"/>
      <c r="AM9582"/>
      <c r="AN9582"/>
      <c r="AO9582"/>
      <c r="AP9582"/>
      <c r="AQ9582"/>
      <c r="AR9582"/>
      <c r="AS9582"/>
      <c r="AT9582"/>
      <c r="AU9582"/>
      <c r="AV9582"/>
      <c r="AW9582"/>
      <c r="AX9582"/>
      <c r="AY9582"/>
      <c r="AZ9582"/>
    </row>
    <row r="9583" spans="1:52">
      <c r="A9583"/>
      <c r="B9583"/>
      <c r="C9583"/>
      <c r="D9583"/>
      <c r="E9583"/>
      <c r="F9583"/>
      <c r="G9583"/>
      <c r="H9583"/>
      <c r="I9583"/>
      <c r="J9583"/>
      <c r="K9583"/>
      <c r="L9583"/>
      <c r="M9583"/>
      <c r="N9583"/>
      <c r="O9583"/>
      <c r="P9583"/>
      <c r="Q9583"/>
      <c r="R9583"/>
      <c r="S9583"/>
      <c r="T9583"/>
      <c r="U9583"/>
      <c r="V9583"/>
      <c r="W9583"/>
      <c r="X9583"/>
      <c r="Y9583"/>
      <c r="Z9583"/>
      <c r="AA9583"/>
      <c r="AB9583"/>
      <c r="AC9583"/>
      <c r="AD9583"/>
      <c r="AE9583"/>
      <c r="AF9583"/>
      <c r="AG9583"/>
      <c r="AH9583"/>
      <c r="AI9583"/>
      <c r="AJ9583"/>
      <c r="AK9583"/>
      <c r="AL9583"/>
      <c r="AM9583"/>
      <c r="AN9583"/>
      <c r="AO9583"/>
      <c r="AP9583"/>
      <c r="AQ9583"/>
      <c r="AR9583"/>
      <c r="AS9583"/>
      <c r="AT9583"/>
      <c r="AU9583"/>
      <c r="AV9583"/>
      <c r="AW9583"/>
      <c r="AX9583"/>
      <c r="AY9583"/>
      <c r="AZ9583"/>
    </row>
    <row r="9584" spans="1:52">
      <c r="A9584"/>
      <c r="B9584"/>
      <c r="C9584"/>
      <c r="D9584"/>
      <c r="E9584"/>
      <c r="F9584"/>
      <c r="G9584"/>
      <c r="H9584"/>
      <c r="I9584"/>
      <c r="J9584"/>
      <c r="K9584"/>
      <c r="L9584"/>
      <c r="M9584"/>
      <c r="N9584"/>
      <c r="O9584"/>
      <c r="P9584"/>
      <c r="Q9584"/>
      <c r="R9584"/>
      <c r="S9584"/>
      <c r="T9584"/>
      <c r="U9584"/>
      <c r="V9584"/>
      <c r="W9584"/>
      <c r="X9584"/>
      <c r="Y9584"/>
      <c r="Z9584"/>
      <c r="AA9584"/>
      <c r="AB9584"/>
      <c r="AC9584"/>
      <c r="AD9584"/>
      <c r="AE9584"/>
      <c r="AF9584"/>
      <c r="AG9584"/>
      <c r="AH9584"/>
      <c r="AI9584"/>
      <c r="AJ9584"/>
      <c r="AK9584"/>
      <c r="AL9584"/>
      <c r="AM9584"/>
      <c r="AN9584"/>
      <c r="AO9584"/>
      <c r="AP9584"/>
      <c r="AQ9584"/>
      <c r="AR9584"/>
      <c r="AS9584"/>
      <c r="AT9584"/>
      <c r="AU9584"/>
      <c r="AV9584"/>
      <c r="AW9584"/>
      <c r="AX9584"/>
      <c r="AY9584"/>
      <c r="AZ9584"/>
    </row>
    <row r="9585" spans="1:52">
      <c r="A9585"/>
      <c r="B9585"/>
      <c r="C9585"/>
      <c r="D9585"/>
      <c r="E9585"/>
      <c r="F9585"/>
      <c r="G9585"/>
      <c r="H9585"/>
      <c r="I9585"/>
      <c r="J9585"/>
      <c r="K9585"/>
      <c r="L9585"/>
      <c r="M9585"/>
      <c r="N9585"/>
      <c r="O9585"/>
      <c r="P9585"/>
      <c r="Q9585"/>
      <c r="R9585"/>
      <c r="S9585"/>
      <c r="T9585"/>
      <c r="U9585"/>
      <c r="V9585"/>
      <c r="W9585"/>
      <c r="X9585"/>
      <c r="Y9585"/>
      <c r="Z9585"/>
      <c r="AA9585"/>
      <c r="AB9585"/>
      <c r="AC9585"/>
      <c r="AD9585"/>
      <c r="AE9585"/>
      <c r="AF9585"/>
      <c r="AG9585"/>
      <c r="AH9585"/>
      <c r="AI9585"/>
      <c r="AJ9585"/>
      <c r="AK9585"/>
      <c r="AL9585"/>
      <c r="AM9585"/>
      <c r="AN9585"/>
      <c r="AO9585"/>
      <c r="AP9585"/>
      <c r="AQ9585"/>
      <c r="AR9585"/>
      <c r="AS9585"/>
      <c r="AT9585"/>
      <c r="AU9585"/>
      <c r="AV9585"/>
      <c r="AW9585"/>
      <c r="AX9585"/>
      <c r="AY9585"/>
      <c r="AZ9585"/>
    </row>
    <row r="9586" spans="1:52">
      <c r="A9586"/>
      <c r="B9586"/>
      <c r="C9586"/>
      <c r="D9586"/>
      <c r="E9586"/>
      <c r="F9586"/>
      <c r="G9586"/>
      <c r="H9586"/>
      <c r="I9586"/>
      <c r="J9586"/>
      <c r="K9586"/>
      <c r="L9586"/>
      <c r="M9586"/>
      <c r="N9586"/>
      <c r="O9586"/>
      <c r="P9586"/>
      <c r="Q9586"/>
      <c r="R9586"/>
      <c r="S9586"/>
      <c r="T9586"/>
      <c r="U9586"/>
      <c r="V9586"/>
      <c r="W9586"/>
      <c r="X9586"/>
      <c r="Y9586"/>
      <c r="Z9586"/>
      <c r="AA9586"/>
      <c r="AB9586"/>
      <c r="AC9586"/>
      <c r="AD9586"/>
      <c r="AE9586"/>
      <c r="AF9586"/>
      <c r="AG9586"/>
      <c r="AH9586"/>
      <c r="AI9586"/>
      <c r="AJ9586"/>
      <c r="AK9586"/>
      <c r="AL9586"/>
      <c r="AM9586"/>
      <c r="AN9586"/>
      <c r="AO9586"/>
      <c r="AP9586"/>
      <c r="AQ9586"/>
      <c r="AR9586"/>
      <c r="AS9586"/>
      <c r="AT9586"/>
      <c r="AU9586"/>
      <c r="AV9586"/>
      <c r="AW9586"/>
      <c r="AX9586"/>
      <c r="AY9586"/>
      <c r="AZ9586"/>
    </row>
    <row r="9587" spans="1:52">
      <c r="A9587"/>
      <c r="B9587"/>
      <c r="C9587"/>
      <c r="D9587"/>
      <c r="E9587"/>
      <c r="F9587"/>
      <c r="G9587"/>
      <c r="H9587"/>
      <c r="I9587"/>
      <c r="J9587"/>
      <c r="K9587"/>
      <c r="L9587"/>
      <c r="M9587"/>
      <c r="N9587"/>
      <c r="O9587"/>
      <c r="P9587"/>
      <c r="Q9587"/>
      <c r="R9587"/>
      <c r="S9587"/>
      <c r="T9587"/>
      <c r="U9587"/>
      <c r="V9587"/>
      <c r="W9587"/>
      <c r="X9587"/>
      <c r="Y9587"/>
      <c r="Z9587"/>
      <c r="AA9587"/>
      <c r="AB9587"/>
      <c r="AC9587"/>
      <c r="AD9587"/>
      <c r="AE9587"/>
      <c r="AF9587"/>
      <c r="AG9587"/>
      <c r="AH9587"/>
      <c r="AI9587"/>
      <c r="AJ9587"/>
      <c r="AK9587"/>
      <c r="AL9587"/>
      <c r="AM9587"/>
      <c r="AN9587"/>
      <c r="AO9587"/>
      <c r="AP9587"/>
      <c r="AQ9587"/>
      <c r="AR9587"/>
      <c r="AS9587"/>
      <c r="AT9587"/>
      <c r="AU9587"/>
      <c r="AV9587"/>
      <c r="AW9587"/>
      <c r="AX9587"/>
      <c r="AY9587"/>
      <c r="AZ9587"/>
    </row>
    <row r="9588" spans="1:52">
      <c r="A9588"/>
      <c r="B9588"/>
      <c r="C9588"/>
      <c r="D9588"/>
      <c r="E9588"/>
      <c r="F9588"/>
      <c r="G9588"/>
      <c r="H9588"/>
      <c r="I9588"/>
      <c r="J9588"/>
      <c r="K9588"/>
      <c r="L9588"/>
      <c r="M9588"/>
      <c r="N9588"/>
      <c r="O9588"/>
      <c r="P9588"/>
      <c r="Q9588"/>
      <c r="R9588"/>
      <c r="S9588"/>
      <c r="T9588"/>
      <c r="U9588"/>
      <c r="V9588"/>
      <c r="W9588"/>
      <c r="X9588"/>
      <c r="Y9588"/>
      <c r="Z9588"/>
      <c r="AA9588"/>
      <c r="AB9588"/>
      <c r="AC9588"/>
      <c r="AD9588"/>
      <c r="AE9588"/>
      <c r="AF9588"/>
      <c r="AG9588"/>
      <c r="AH9588"/>
      <c r="AI9588"/>
      <c r="AJ9588"/>
      <c r="AK9588"/>
      <c r="AL9588"/>
      <c r="AM9588"/>
      <c r="AN9588"/>
      <c r="AO9588"/>
      <c r="AP9588"/>
      <c r="AQ9588"/>
      <c r="AR9588"/>
      <c r="AS9588"/>
      <c r="AT9588"/>
      <c r="AU9588"/>
      <c r="AV9588"/>
      <c r="AW9588"/>
      <c r="AX9588"/>
      <c r="AY9588"/>
      <c r="AZ9588"/>
    </row>
    <row r="9589" spans="1:52">
      <c r="A9589"/>
      <c r="B9589"/>
      <c r="C9589"/>
      <c r="D9589"/>
      <c r="E9589"/>
      <c r="F9589"/>
      <c r="G9589"/>
      <c r="H9589"/>
      <c r="I9589"/>
      <c r="J9589"/>
      <c r="K9589"/>
      <c r="L9589"/>
      <c r="M9589"/>
      <c r="N9589"/>
      <c r="O9589"/>
      <c r="P9589"/>
      <c r="Q9589"/>
      <c r="R9589"/>
      <c r="S9589"/>
      <c r="T9589"/>
      <c r="U9589"/>
      <c r="V9589"/>
      <c r="W9589"/>
      <c r="X9589"/>
      <c r="Y9589"/>
      <c r="Z9589"/>
      <c r="AA9589"/>
      <c r="AB9589"/>
      <c r="AC9589"/>
      <c r="AD9589"/>
      <c r="AE9589"/>
      <c r="AF9589"/>
      <c r="AG9589"/>
      <c r="AH9589"/>
      <c r="AI9589"/>
      <c r="AJ9589"/>
      <c r="AK9589"/>
      <c r="AL9589"/>
      <c r="AM9589"/>
      <c r="AN9589"/>
      <c r="AO9589"/>
      <c r="AP9589"/>
      <c r="AQ9589"/>
      <c r="AR9589"/>
      <c r="AS9589"/>
      <c r="AT9589"/>
      <c r="AU9589"/>
      <c r="AV9589"/>
      <c r="AW9589"/>
      <c r="AX9589"/>
      <c r="AY9589"/>
      <c r="AZ9589"/>
    </row>
    <row r="9590" spans="1:52">
      <c r="A9590"/>
      <c r="B9590"/>
      <c r="C9590"/>
      <c r="D9590"/>
      <c r="E9590"/>
      <c r="F9590"/>
      <c r="G9590"/>
      <c r="H9590"/>
      <c r="I9590"/>
      <c r="J9590"/>
      <c r="K9590"/>
      <c r="L9590"/>
      <c r="M9590"/>
      <c r="N9590"/>
      <c r="O9590"/>
      <c r="P9590"/>
      <c r="Q9590"/>
      <c r="R9590"/>
      <c r="S9590"/>
      <c r="T9590"/>
      <c r="U9590"/>
      <c r="V9590"/>
      <c r="W9590"/>
      <c r="X9590"/>
      <c r="Y9590"/>
      <c r="Z9590"/>
      <c r="AA9590"/>
      <c r="AB9590"/>
      <c r="AC9590"/>
      <c r="AD9590"/>
      <c r="AE9590"/>
      <c r="AF9590"/>
      <c r="AG9590"/>
      <c r="AH9590"/>
      <c r="AI9590"/>
      <c r="AJ9590"/>
      <c r="AK9590"/>
      <c r="AL9590"/>
      <c r="AM9590"/>
      <c r="AN9590"/>
      <c r="AO9590"/>
      <c r="AP9590"/>
      <c r="AQ9590"/>
      <c r="AR9590"/>
      <c r="AS9590"/>
      <c r="AT9590"/>
      <c r="AU9590"/>
      <c r="AV9590"/>
      <c r="AW9590"/>
      <c r="AX9590"/>
      <c r="AY9590"/>
      <c r="AZ9590"/>
    </row>
    <row r="9591" spans="1:52">
      <c r="A9591"/>
      <c r="B9591"/>
      <c r="C9591"/>
      <c r="D9591"/>
      <c r="E9591"/>
      <c r="F9591"/>
      <c r="G9591"/>
      <c r="H9591"/>
      <c r="I9591"/>
      <c r="J9591"/>
      <c r="K9591"/>
      <c r="L9591"/>
      <c r="M9591"/>
      <c r="N9591"/>
      <c r="O9591"/>
      <c r="P9591"/>
      <c r="Q9591"/>
      <c r="R9591"/>
      <c r="S9591"/>
      <c r="T9591"/>
      <c r="U9591"/>
      <c r="V9591"/>
      <c r="W9591"/>
      <c r="X9591"/>
      <c r="Y9591"/>
      <c r="Z9591"/>
      <c r="AA9591"/>
      <c r="AB9591"/>
      <c r="AC9591"/>
      <c r="AD9591"/>
      <c r="AE9591"/>
      <c r="AF9591"/>
      <c r="AG9591"/>
      <c r="AH9591"/>
      <c r="AI9591"/>
      <c r="AJ9591"/>
      <c r="AK9591"/>
      <c r="AL9591"/>
      <c r="AM9591"/>
      <c r="AN9591"/>
      <c r="AO9591"/>
      <c r="AP9591"/>
      <c r="AQ9591"/>
      <c r="AR9591"/>
      <c r="AS9591"/>
      <c r="AT9591"/>
      <c r="AU9591"/>
      <c r="AV9591"/>
      <c r="AW9591"/>
      <c r="AX9591"/>
      <c r="AY9591"/>
      <c r="AZ9591"/>
    </row>
    <row r="9592" spans="1:52">
      <c r="A9592"/>
      <c r="B9592"/>
      <c r="C9592"/>
      <c r="D9592"/>
      <c r="E9592"/>
      <c r="F9592"/>
      <c r="G9592"/>
      <c r="H9592"/>
      <c r="I9592"/>
      <c r="J9592"/>
      <c r="K9592"/>
      <c r="L9592"/>
      <c r="M9592"/>
      <c r="N9592"/>
      <c r="O9592"/>
      <c r="P9592"/>
      <c r="Q9592"/>
      <c r="R9592"/>
      <c r="S9592"/>
      <c r="T9592"/>
      <c r="U9592"/>
      <c r="V9592"/>
      <c r="W9592"/>
      <c r="X9592"/>
      <c r="Y9592"/>
      <c r="Z9592"/>
      <c r="AA9592"/>
      <c r="AB9592"/>
      <c r="AC9592"/>
      <c r="AD9592"/>
      <c r="AE9592"/>
      <c r="AF9592"/>
      <c r="AG9592"/>
      <c r="AH9592"/>
      <c r="AI9592"/>
      <c r="AJ9592"/>
      <c r="AK9592"/>
      <c r="AL9592"/>
      <c r="AM9592"/>
      <c r="AN9592"/>
      <c r="AO9592"/>
      <c r="AP9592"/>
      <c r="AQ9592"/>
      <c r="AR9592"/>
      <c r="AS9592"/>
      <c r="AT9592"/>
      <c r="AU9592"/>
      <c r="AV9592"/>
      <c r="AW9592"/>
      <c r="AX9592"/>
      <c r="AY9592"/>
      <c r="AZ9592"/>
    </row>
    <row r="9593" spans="1:52">
      <c r="A9593"/>
      <c r="B9593"/>
      <c r="C9593"/>
      <c r="D9593"/>
      <c r="E9593"/>
      <c r="F9593"/>
      <c r="G9593"/>
      <c r="H9593"/>
      <c r="I9593"/>
      <c r="J9593"/>
      <c r="K9593"/>
      <c r="L9593"/>
      <c r="M9593"/>
      <c r="N9593"/>
      <c r="O9593"/>
      <c r="P9593"/>
      <c r="Q9593"/>
      <c r="R9593"/>
      <c r="S9593"/>
      <c r="T9593"/>
      <c r="U9593"/>
      <c r="V9593"/>
      <c r="W9593"/>
      <c r="X9593"/>
      <c r="Y9593"/>
      <c r="Z9593"/>
      <c r="AA9593"/>
      <c r="AB9593"/>
      <c r="AC9593"/>
      <c r="AD9593"/>
      <c r="AE9593"/>
      <c r="AF9593"/>
      <c r="AG9593"/>
      <c r="AH9593"/>
      <c r="AI9593"/>
      <c r="AJ9593"/>
      <c r="AK9593"/>
      <c r="AL9593"/>
      <c r="AM9593"/>
      <c r="AN9593"/>
      <c r="AO9593"/>
      <c r="AP9593"/>
      <c r="AQ9593"/>
      <c r="AR9593"/>
      <c r="AS9593"/>
      <c r="AT9593"/>
      <c r="AU9593"/>
      <c r="AV9593"/>
      <c r="AW9593"/>
      <c r="AX9593"/>
      <c r="AY9593"/>
      <c r="AZ9593"/>
    </row>
    <row r="9594" spans="1:52">
      <c r="A9594"/>
      <c r="B9594"/>
      <c r="C9594"/>
      <c r="D9594"/>
      <c r="E9594"/>
      <c r="F9594"/>
      <c r="G9594"/>
      <c r="H9594"/>
      <c r="I9594"/>
      <c r="J9594"/>
      <c r="K9594"/>
      <c r="L9594"/>
      <c r="M9594"/>
      <c r="N9594"/>
      <c r="O9594"/>
      <c r="P9594"/>
      <c r="Q9594"/>
      <c r="R9594"/>
      <c r="S9594"/>
      <c r="T9594"/>
      <c r="U9594"/>
      <c r="V9594"/>
      <c r="W9594"/>
      <c r="X9594"/>
      <c r="Y9594"/>
      <c r="Z9594"/>
      <c r="AA9594"/>
      <c r="AB9594"/>
      <c r="AC9594"/>
      <c r="AD9594"/>
      <c r="AE9594"/>
      <c r="AF9594"/>
      <c r="AG9594"/>
      <c r="AH9594"/>
      <c r="AI9594"/>
      <c r="AJ9594"/>
      <c r="AK9594"/>
      <c r="AL9594"/>
      <c r="AM9594"/>
      <c r="AN9594"/>
      <c r="AO9594"/>
      <c r="AP9594"/>
      <c r="AQ9594"/>
      <c r="AR9594"/>
      <c r="AS9594"/>
      <c r="AT9594"/>
      <c r="AU9594"/>
      <c r="AV9594"/>
      <c r="AW9594"/>
      <c r="AX9594"/>
      <c r="AY9594"/>
      <c r="AZ9594"/>
    </row>
    <row r="9595" spans="1:52">
      <c r="A9595"/>
      <c r="B9595"/>
      <c r="C9595"/>
      <c r="D9595"/>
      <c r="E9595"/>
      <c r="F9595"/>
      <c r="G9595"/>
      <c r="H9595"/>
      <c r="I9595"/>
      <c r="J9595"/>
      <c r="K9595"/>
      <c r="L9595"/>
      <c r="M9595"/>
      <c r="N9595"/>
      <c r="O9595"/>
      <c r="P9595"/>
      <c r="Q9595"/>
      <c r="R9595"/>
      <c r="S9595"/>
      <c r="T9595"/>
      <c r="U9595"/>
      <c r="V9595"/>
      <c r="W9595"/>
      <c r="X9595"/>
      <c r="Y9595"/>
      <c r="Z9595"/>
      <c r="AA9595"/>
      <c r="AB9595"/>
      <c r="AC9595"/>
      <c r="AD9595"/>
      <c r="AE9595"/>
      <c r="AF9595"/>
      <c r="AG9595"/>
      <c r="AH9595"/>
      <c r="AI9595"/>
      <c r="AJ9595"/>
      <c r="AK9595"/>
      <c r="AL9595"/>
      <c r="AM9595"/>
      <c r="AN9595"/>
      <c r="AO9595"/>
      <c r="AP9595"/>
      <c r="AQ9595"/>
      <c r="AR9595"/>
      <c r="AS9595"/>
      <c r="AT9595"/>
      <c r="AU9595"/>
      <c r="AV9595"/>
      <c r="AW9595"/>
      <c r="AX9595"/>
      <c r="AY9595"/>
      <c r="AZ9595"/>
    </row>
    <row r="9596" spans="1:52">
      <c r="A9596"/>
      <c r="B9596"/>
      <c r="C9596"/>
      <c r="D9596"/>
      <c r="E9596"/>
      <c r="F9596"/>
      <c r="G9596"/>
      <c r="H9596"/>
      <c r="I9596"/>
      <c r="J9596"/>
      <c r="K9596"/>
      <c r="L9596"/>
      <c r="M9596"/>
      <c r="N9596"/>
      <c r="O9596"/>
      <c r="P9596"/>
      <c r="Q9596"/>
      <c r="R9596"/>
      <c r="S9596"/>
      <c r="T9596"/>
      <c r="U9596"/>
      <c r="V9596"/>
      <c r="W9596"/>
      <c r="X9596"/>
      <c r="Y9596"/>
      <c r="Z9596"/>
      <c r="AA9596"/>
      <c r="AB9596"/>
      <c r="AC9596"/>
      <c r="AD9596"/>
      <c r="AE9596"/>
      <c r="AF9596"/>
      <c r="AG9596"/>
      <c r="AH9596"/>
      <c r="AI9596"/>
      <c r="AJ9596"/>
      <c r="AK9596"/>
      <c r="AL9596"/>
      <c r="AM9596"/>
      <c r="AN9596"/>
      <c r="AO9596"/>
      <c r="AP9596"/>
      <c r="AQ9596"/>
      <c r="AR9596"/>
      <c r="AS9596"/>
      <c r="AT9596"/>
      <c r="AU9596"/>
      <c r="AV9596"/>
      <c r="AW9596"/>
      <c r="AX9596"/>
      <c r="AY9596"/>
      <c r="AZ9596"/>
    </row>
    <row r="9597" spans="1:52">
      <c r="A9597"/>
      <c r="B9597"/>
      <c r="C9597"/>
      <c r="D9597"/>
      <c r="E9597"/>
      <c r="F9597"/>
      <c r="G9597"/>
      <c r="H9597"/>
      <c r="I9597"/>
      <c r="J9597"/>
      <c r="K9597"/>
      <c r="L9597"/>
      <c r="M9597"/>
      <c r="N9597"/>
      <c r="O9597"/>
      <c r="P9597"/>
      <c r="Q9597"/>
      <c r="R9597"/>
      <c r="S9597"/>
      <c r="T9597"/>
      <c r="U9597"/>
      <c r="V9597"/>
      <c r="W9597"/>
      <c r="X9597"/>
      <c r="Y9597"/>
      <c r="Z9597"/>
      <c r="AA9597"/>
      <c r="AB9597"/>
      <c r="AC9597"/>
      <c r="AD9597"/>
      <c r="AE9597"/>
      <c r="AF9597"/>
      <c r="AG9597"/>
      <c r="AH9597"/>
      <c r="AI9597"/>
      <c r="AJ9597"/>
      <c r="AK9597"/>
      <c r="AL9597"/>
      <c r="AM9597"/>
      <c r="AN9597"/>
      <c r="AO9597"/>
      <c r="AP9597"/>
      <c r="AQ9597"/>
      <c r="AR9597"/>
      <c r="AS9597"/>
      <c r="AT9597"/>
      <c r="AU9597"/>
      <c r="AV9597"/>
      <c r="AW9597"/>
      <c r="AX9597"/>
      <c r="AY9597"/>
      <c r="AZ9597"/>
    </row>
    <row r="9598" spans="1:52">
      <c r="A9598"/>
      <c r="B9598"/>
      <c r="C9598"/>
      <c r="D9598"/>
      <c r="E9598"/>
      <c r="F9598"/>
      <c r="G9598"/>
      <c r="H9598"/>
      <c r="I9598"/>
      <c r="J9598"/>
      <c r="K9598"/>
      <c r="L9598"/>
      <c r="M9598"/>
      <c r="N9598"/>
      <c r="O9598"/>
      <c r="P9598"/>
      <c r="Q9598"/>
      <c r="R9598"/>
      <c r="S9598"/>
      <c r="T9598"/>
      <c r="U9598"/>
      <c r="V9598"/>
      <c r="W9598"/>
      <c r="X9598"/>
      <c r="Y9598"/>
      <c r="Z9598"/>
      <c r="AA9598"/>
      <c r="AB9598"/>
      <c r="AC9598"/>
      <c r="AD9598"/>
      <c r="AE9598"/>
      <c r="AF9598"/>
      <c r="AG9598"/>
      <c r="AH9598"/>
      <c r="AI9598"/>
      <c r="AJ9598"/>
      <c r="AK9598"/>
      <c r="AL9598"/>
      <c r="AM9598"/>
      <c r="AN9598"/>
      <c r="AO9598"/>
      <c r="AP9598"/>
      <c r="AQ9598"/>
      <c r="AR9598"/>
      <c r="AS9598"/>
      <c r="AT9598"/>
      <c r="AU9598"/>
      <c r="AV9598"/>
      <c r="AW9598"/>
      <c r="AX9598"/>
      <c r="AY9598"/>
      <c r="AZ9598"/>
    </row>
    <row r="9599" spans="1:52">
      <c r="A9599"/>
      <c r="B9599"/>
      <c r="C9599"/>
      <c r="D9599"/>
      <c r="E9599"/>
      <c r="F9599"/>
      <c r="G9599"/>
      <c r="H9599"/>
      <c r="I9599"/>
      <c r="J9599"/>
      <c r="K9599"/>
      <c r="L9599"/>
      <c r="M9599"/>
      <c r="N9599"/>
      <c r="O9599"/>
      <c r="P9599"/>
      <c r="Q9599"/>
      <c r="R9599"/>
      <c r="S9599"/>
      <c r="T9599"/>
      <c r="U9599"/>
      <c r="V9599"/>
      <c r="W9599"/>
      <c r="X9599"/>
      <c r="Y9599"/>
      <c r="Z9599"/>
      <c r="AA9599"/>
      <c r="AB9599"/>
      <c r="AC9599"/>
      <c r="AD9599"/>
      <c r="AE9599"/>
      <c r="AF9599"/>
      <c r="AG9599"/>
      <c r="AH9599"/>
      <c r="AI9599"/>
      <c r="AJ9599"/>
      <c r="AK9599"/>
      <c r="AL9599"/>
      <c r="AM9599"/>
      <c r="AN9599"/>
      <c r="AO9599"/>
      <c r="AP9599"/>
      <c r="AQ9599"/>
      <c r="AR9599"/>
      <c r="AS9599"/>
      <c r="AT9599"/>
      <c r="AU9599"/>
      <c r="AV9599"/>
      <c r="AW9599"/>
      <c r="AX9599"/>
      <c r="AY9599"/>
      <c r="AZ9599"/>
    </row>
    <row r="9600" spans="1:52">
      <c r="A9600"/>
      <c r="B9600"/>
      <c r="C9600"/>
      <c r="D9600"/>
      <c r="E9600"/>
      <c r="F9600"/>
      <c r="G9600"/>
      <c r="H9600"/>
      <c r="I9600"/>
      <c r="J9600"/>
      <c r="K9600"/>
      <c r="L9600"/>
      <c r="M9600"/>
      <c r="N9600"/>
      <c r="O9600"/>
      <c r="P9600"/>
      <c r="Q9600"/>
      <c r="R9600"/>
      <c r="S9600"/>
      <c r="T9600"/>
      <c r="U9600"/>
      <c r="V9600"/>
      <c r="W9600"/>
      <c r="X9600"/>
      <c r="Y9600"/>
      <c r="Z9600"/>
      <c r="AA9600"/>
      <c r="AB9600"/>
      <c r="AC9600"/>
      <c r="AD9600"/>
      <c r="AE9600"/>
      <c r="AF9600"/>
      <c r="AG9600"/>
      <c r="AH9600"/>
      <c r="AI9600"/>
      <c r="AJ9600"/>
      <c r="AK9600"/>
      <c r="AL9600"/>
      <c r="AM9600"/>
      <c r="AN9600"/>
      <c r="AO9600"/>
      <c r="AP9600"/>
      <c r="AQ9600"/>
      <c r="AR9600"/>
      <c r="AS9600"/>
      <c r="AT9600"/>
      <c r="AU9600"/>
      <c r="AV9600"/>
      <c r="AW9600"/>
      <c r="AX9600"/>
      <c r="AY9600"/>
      <c r="AZ9600"/>
    </row>
    <row r="9601" spans="1:52">
      <c r="A9601"/>
      <c r="B9601"/>
      <c r="C9601"/>
      <c r="D9601"/>
      <c r="E9601"/>
      <c r="F9601"/>
      <c r="G9601"/>
      <c r="H9601"/>
      <c r="I9601"/>
      <c r="J9601"/>
      <c r="K9601"/>
      <c r="L9601"/>
      <c r="M9601"/>
      <c r="N9601"/>
      <c r="O9601"/>
      <c r="P9601"/>
      <c r="Q9601"/>
      <c r="R9601"/>
      <c r="S9601"/>
      <c r="T9601"/>
      <c r="U9601"/>
      <c r="V9601"/>
      <c r="W9601"/>
      <c r="X9601"/>
      <c r="Y9601"/>
      <c r="Z9601"/>
      <c r="AA9601"/>
      <c r="AB9601"/>
      <c r="AC9601"/>
      <c r="AD9601"/>
      <c r="AE9601"/>
      <c r="AF9601"/>
      <c r="AG9601"/>
      <c r="AH9601"/>
      <c r="AI9601"/>
      <c r="AJ9601"/>
      <c r="AK9601"/>
      <c r="AL9601"/>
      <c r="AM9601"/>
      <c r="AN9601"/>
      <c r="AO9601"/>
      <c r="AP9601"/>
      <c r="AQ9601"/>
      <c r="AR9601"/>
      <c r="AS9601"/>
      <c r="AT9601"/>
      <c r="AU9601"/>
      <c r="AV9601"/>
      <c r="AW9601"/>
      <c r="AX9601"/>
      <c r="AY9601"/>
      <c r="AZ9601"/>
    </row>
    <row r="9602" spans="1:52">
      <c r="A9602"/>
      <c r="B9602"/>
      <c r="C9602"/>
      <c r="D9602"/>
      <c r="E9602"/>
      <c r="F9602"/>
      <c r="G9602"/>
      <c r="H9602"/>
      <c r="I9602"/>
      <c r="J9602"/>
      <c r="K9602"/>
      <c r="L9602"/>
      <c r="M9602"/>
      <c r="N9602"/>
      <c r="O9602"/>
      <c r="P9602"/>
      <c r="Q9602"/>
      <c r="R9602"/>
      <c r="S9602"/>
      <c r="T9602"/>
      <c r="U9602"/>
      <c r="V9602"/>
      <c r="W9602"/>
      <c r="X9602"/>
      <c r="Y9602"/>
      <c r="Z9602"/>
      <c r="AA9602"/>
      <c r="AB9602"/>
      <c r="AC9602"/>
      <c r="AD9602"/>
      <c r="AE9602"/>
      <c r="AF9602"/>
      <c r="AG9602"/>
      <c r="AH9602"/>
      <c r="AI9602"/>
      <c r="AJ9602"/>
      <c r="AK9602"/>
      <c r="AL9602"/>
      <c r="AM9602"/>
      <c r="AN9602"/>
      <c r="AO9602"/>
      <c r="AP9602"/>
      <c r="AQ9602"/>
      <c r="AR9602"/>
      <c r="AS9602"/>
      <c r="AT9602"/>
      <c r="AU9602"/>
      <c r="AV9602"/>
      <c r="AW9602"/>
      <c r="AX9602"/>
      <c r="AY9602"/>
      <c r="AZ9602"/>
    </row>
    <row r="9603" spans="1:52">
      <c r="A9603"/>
      <c r="B9603"/>
      <c r="C9603"/>
      <c r="D9603"/>
      <c r="E9603"/>
      <c r="F9603"/>
      <c r="G9603"/>
      <c r="H9603"/>
      <c r="I9603"/>
      <c r="J9603"/>
      <c r="K9603"/>
      <c r="L9603"/>
      <c r="M9603"/>
      <c r="N9603"/>
      <c r="O9603"/>
      <c r="P9603"/>
      <c r="Q9603"/>
      <c r="R9603"/>
      <c r="S9603"/>
      <c r="T9603"/>
      <c r="U9603"/>
      <c r="V9603"/>
      <c r="W9603"/>
      <c r="X9603"/>
      <c r="Y9603"/>
      <c r="Z9603"/>
      <c r="AA9603"/>
      <c r="AB9603"/>
      <c r="AC9603"/>
      <c r="AD9603"/>
      <c r="AE9603"/>
      <c r="AF9603"/>
      <c r="AG9603"/>
      <c r="AH9603"/>
      <c r="AI9603"/>
      <c r="AJ9603"/>
      <c r="AK9603"/>
      <c r="AL9603"/>
      <c r="AM9603"/>
      <c r="AN9603"/>
      <c r="AO9603"/>
      <c r="AP9603"/>
      <c r="AQ9603"/>
      <c r="AR9603"/>
      <c r="AS9603"/>
      <c r="AT9603"/>
      <c r="AU9603"/>
      <c r="AV9603"/>
      <c r="AW9603"/>
      <c r="AX9603"/>
      <c r="AY9603"/>
      <c r="AZ9603"/>
    </row>
    <row r="9604" spans="1:52">
      <c r="A9604"/>
      <c r="B9604"/>
      <c r="C9604"/>
      <c r="D9604"/>
      <c r="E9604"/>
      <c r="F9604"/>
      <c r="G9604"/>
      <c r="H9604"/>
      <c r="I9604"/>
      <c r="J9604"/>
      <c r="K9604"/>
      <c r="L9604"/>
      <c r="M9604"/>
      <c r="N9604"/>
      <c r="O9604"/>
      <c r="P9604"/>
      <c r="Q9604"/>
      <c r="R9604"/>
      <c r="S9604"/>
      <c r="T9604"/>
      <c r="U9604"/>
      <c r="V9604"/>
      <c r="W9604"/>
      <c r="X9604"/>
      <c r="Y9604"/>
      <c r="Z9604"/>
      <c r="AA9604"/>
      <c r="AB9604"/>
      <c r="AC9604"/>
      <c r="AD9604"/>
      <c r="AE9604"/>
      <c r="AF9604"/>
      <c r="AG9604"/>
      <c r="AH9604"/>
      <c r="AI9604"/>
      <c r="AJ9604"/>
      <c r="AK9604"/>
      <c r="AL9604"/>
      <c r="AM9604"/>
      <c r="AN9604"/>
      <c r="AO9604"/>
      <c r="AP9604"/>
      <c r="AQ9604"/>
      <c r="AR9604"/>
      <c r="AS9604"/>
      <c r="AT9604"/>
      <c r="AU9604"/>
      <c r="AV9604"/>
      <c r="AW9604"/>
      <c r="AX9604"/>
      <c r="AY9604"/>
      <c r="AZ9604"/>
    </row>
    <row r="9605" spans="1:52">
      <c r="A9605"/>
      <c r="B9605"/>
      <c r="C9605"/>
      <c r="D9605"/>
      <c r="E9605"/>
      <c r="F9605"/>
      <c r="G9605"/>
      <c r="H9605"/>
      <c r="I9605"/>
      <c r="J9605"/>
      <c r="K9605"/>
      <c r="L9605"/>
      <c r="M9605"/>
      <c r="N9605"/>
      <c r="O9605"/>
      <c r="P9605"/>
      <c r="Q9605"/>
      <c r="R9605"/>
      <c r="S9605"/>
      <c r="T9605"/>
      <c r="U9605"/>
      <c r="V9605"/>
      <c r="W9605"/>
      <c r="X9605"/>
      <c r="Y9605"/>
      <c r="Z9605"/>
      <c r="AA9605"/>
      <c r="AB9605"/>
      <c r="AC9605"/>
      <c r="AD9605"/>
      <c r="AE9605"/>
      <c r="AF9605"/>
      <c r="AG9605"/>
      <c r="AH9605"/>
      <c r="AI9605"/>
      <c r="AJ9605"/>
      <c r="AK9605"/>
      <c r="AL9605"/>
      <c r="AM9605"/>
      <c r="AN9605"/>
      <c r="AO9605"/>
      <c r="AP9605"/>
      <c r="AQ9605"/>
      <c r="AR9605"/>
      <c r="AS9605"/>
      <c r="AT9605"/>
      <c r="AU9605"/>
      <c r="AV9605"/>
      <c r="AW9605"/>
      <c r="AX9605"/>
      <c r="AY9605"/>
      <c r="AZ9605"/>
    </row>
    <row r="9606" spans="1:52">
      <c r="A9606"/>
      <c r="B9606"/>
      <c r="C9606"/>
      <c r="D9606"/>
      <c r="E9606"/>
      <c r="F9606"/>
      <c r="G9606"/>
      <c r="H9606"/>
      <c r="I9606"/>
      <c r="J9606"/>
      <c r="K9606"/>
      <c r="L9606"/>
      <c r="M9606"/>
      <c r="N9606"/>
      <c r="O9606"/>
      <c r="P9606"/>
      <c r="Q9606"/>
      <c r="R9606"/>
      <c r="S9606"/>
      <c r="T9606"/>
      <c r="U9606"/>
      <c r="V9606"/>
      <c r="W9606"/>
      <c r="X9606"/>
      <c r="Y9606"/>
      <c r="Z9606"/>
      <c r="AA9606"/>
      <c r="AB9606"/>
      <c r="AC9606"/>
      <c r="AD9606"/>
      <c r="AE9606"/>
      <c r="AF9606"/>
      <c r="AG9606"/>
      <c r="AH9606"/>
      <c r="AI9606"/>
      <c r="AJ9606"/>
      <c r="AK9606"/>
      <c r="AL9606"/>
      <c r="AM9606"/>
      <c r="AN9606"/>
      <c r="AO9606"/>
      <c r="AP9606"/>
      <c r="AQ9606"/>
      <c r="AR9606"/>
      <c r="AS9606"/>
      <c r="AT9606"/>
      <c r="AU9606"/>
      <c r="AV9606"/>
      <c r="AW9606"/>
      <c r="AX9606"/>
      <c r="AY9606"/>
      <c r="AZ9606"/>
    </row>
    <row r="9607" spans="1:52">
      <c r="A9607"/>
      <c r="B9607"/>
      <c r="C9607"/>
      <c r="D9607"/>
      <c r="E9607"/>
      <c r="F9607"/>
      <c r="G9607"/>
      <c r="H9607"/>
      <c r="I9607"/>
      <c r="J9607"/>
      <c r="K9607"/>
      <c r="L9607"/>
      <c r="M9607"/>
      <c r="N9607"/>
      <c r="O9607"/>
      <c r="P9607"/>
      <c r="Q9607"/>
      <c r="R9607"/>
      <c r="S9607"/>
      <c r="T9607"/>
      <c r="U9607"/>
      <c r="V9607"/>
      <c r="W9607"/>
      <c r="X9607"/>
      <c r="Y9607"/>
      <c r="Z9607"/>
      <c r="AA9607"/>
      <c r="AB9607"/>
      <c r="AC9607"/>
      <c r="AD9607"/>
      <c r="AE9607"/>
      <c r="AF9607"/>
      <c r="AG9607"/>
      <c r="AH9607"/>
      <c r="AI9607"/>
      <c r="AJ9607"/>
      <c r="AK9607"/>
      <c r="AL9607"/>
      <c r="AM9607"/>
      <c r="AN9607"/>
      <c r="AO9607"/>
      <c r="AP9607"/>
      <c r="AQ9607"/>
      <c r="AR9607"/>
      <c r="AS9607"/>
      <c r="AT9607"/>
      <c r="AU9607"/>
      <c r="AV9607"/>
      <c r="AW9607"/>
      <c r="AX9607"/>
      <c r="AY9607"/>
      <c r="AZ9607"/>
    </row>
    <row r="9608" spans="1:52">
      <c r="A9608"/>
      <c r="B9608"/>
      <c r="C9608"/>
      <c r="D9608"/>
      <c r="E9608"/>
      <c r="F9608"/>
      <c r="G9608"/>
      <c r="H9608"/>
      <c r="I9608"/>
      <c r="J9608"/>
      <c r="K9608"/>
      <c r="L9608"/>
      <c r="M9608"/>
      <c r="N9608"/>
      <c r="O9608"/>
      <c r="P9608"/>
      <c r="Q9608"/>
      <c r="R9608"/>
      <c r="S9608"/>
      <c r="T9608"/>
      <c r="U9608"/>
      <c r="V9608"/>
      <c r="W9608"/>
      <c r="X9608"/>
      <c r="Y9608"/>
      <c r="Z9608"/>
      <c r="AA9608"/>
      <c r="AB9608"/>
      <c r="AC9608"/>
      <c r="AD9608"/>
      <c r="AE9608"/>
      <c r="AF9608"/>
      <c r="AG9608"/>
      <c r="AH9608"/>
      <c r="AI9608"/>
      <c r="AJ9608"/>
      <c r="AK9608"/>
      <c r="AL9608"/>
      <c r="AM9608"/>
      <c r="AN9608"/>
      <c r="AO9608"/>
      <c r="AP9608"/>
      <c r="AQ9608"/>
      <c r="AR9608"/>
      <c r="AS9608"/>
      <c r="AT9608"/>
      <c r="AU9608"/>
      <c r="AV9608"/>
      <c r="AW9608"/>
      <c r="AX9608"/>
      <c r="AY9608"/>
      <c r="AZ9608"/>
    </row>
    <row r="9609" spans="1:52">
      <c r="A9609"/>
      <c r="B9609"/>
      <c r="C9609"/>
      <c r="D9609"/>
      <c r="E9609"/>
      <c r="F9609"/>
      <c r="G9609"/>
      <c r="H9609"/>
      <c r="I9609"/>
      <c r="J9609"/>
      <c r="K9609"/>
      <c r="L9609"/>
      <c r="M9609"/>
      <c r="N9609"/>
      <c r="O9609"/>
      <c r="P9609"/>
      <c r="Q9609"/>
      <c r="R9609"/>
      <c r="S9609"/>
      <c r="T9609"/>
      <c r="U9609"/>
      <c r="V9609"/>
      <c r="W9609"/>
      <c r="X9609"/>
      <c r="Y9609"/>
      <c r="Z9609"/>
      <c r="AA9609"/>
      <c r="AB9609"/>
      <c r="AC9609"/>
      <c r="AD9609"/>
      <c r="AE9609"/>
      <c r="AF9609"/>
      <c r="AG9609"/>
      <c r="AH9609"/>
      <c r="AI9609"/>
      <c r="AJ9609"/>
      <c r="AK9609"/>
      <c r="AL9609"/>
      <c r="AM9609"/>
      <c r="AN9609"/>
      <c r="AO9609"/>
      <c r="AP9609"/>
      <c r="AQ9609"/>
      <c r="AR9609"/>
      <c r="AS9609"/>
      <c r="AT9609"/>
      <c r="AU9609"/>
      <c r="AV9609"/>
      <c r="AW9609"/>
      <c r="AX9609"/>
      <c r="AY9609"/>
      <c r="AZ9609"/>
    </row>
    <row r="9610" spans="1:52">
      <c r="A9610"/>
      <c r="B9610"/>
      <c r="C9610"/>
      <c r="D9610"/>
      <c r="E9610"/>
      <c r="F9610"/>
      <c r="G9610"/>
      <c r="H9610"/>
      <c r="I9610"/>
      <c r="J9610"/>
      <c r="K9610"/>
      <c r="L9610"/>
      <c r="M9610"/>
      <c r="N9610"/>
      <c r="O9610"/>
      <c r="P9610"/>
      <c r="Q9610"/>
      <c r="R9610"/>
      <c r="S9610"/>
      <c r="T9610"/>
      <c r="U9610"/>
      <c r="V9610"/>
      <c r="W9610"/>
      <c r="X9610"/>
      <c r="Y9610"/>
      <c r="Z9610"/>
      <c r="AA9610"/>
      <c r="AB9610"/>
      <c r="AC9610"/>
      <c r="AD9610"/>
      <c r="AE9610"/>
      <c r="AF9610"/>
      <c r="AG9610"/>
      <c r="AH9610"/>
      <c r="AI9610"/>
      <c r="AJ9610"/>
      <c r="AK9610"/>
      <c r="AL9610"/>
      <c r="AM9610"/>
      <c r="AN9610"/>
      <c r="AO9610"/>
      <c r="AP9610"/>
      <c r="AQ9610"/>
      <c r="AR9610"/>
      <c r="AS9610"/>
      <c r="AT9610"/>
      <c r="AU9610"/>
      <c r="AV9610"/>
      <c r="AW9610"/>
      <c r="AX9610"/>
      <c r="AY9610"/>
      <c r="AZ9610"/>
    </row>
    <row r="9611" spans="1:52">
      <c r="A9611"/>
      <c r="B9611"/>
      <c r="C9611"/>
      <c r="D9611"/>
      <c r="E9611"/>
      <c r="F9611"/>
      <c r="G9611"/>
      <c r="H9611"/>
      <c r="I9611"/>
      <c r="J9611"/>
      <c r="K9611"/>
      <c r="L9611"/>
      <c r="M9611"/>
      <c r="N9611"/>
      <c r="O9611"/>
      <c r="P9611"/>
      <c r="Q9611"/>
      <c r="R9611"/>
      <c r="S9611"/>
      <c r="T9611"/>
      <c r="U9611"/>
      <c r="V9611"/>
      <c r="W9611"/>
      <c r="X9611"/>
      <c r="Y9611"/>
      <c r="Z9611"/>
      <c r="AA9611"/>
      <c r="AB9611"/>
      <c r="AC9611"/>
      <c r="AD9611"/>
      <c r="AE9611"/>
      <c r="AF9611"/>
      <c r="AG9611"/>
      <c r="AH9611"/>
      <c r="AI9611"/>
      <c r="AJ9611"/>
      <c r="AK9611"/>
      <c r="AL9611"/>
      <c r="AM9611"/>
      <c r="AN9611"/>
      <c r="AO9611"/>
      <c r="AP9611"/>
      <c r="AQ9611"/>
      <c r="AR9611"/>
      <c r="AS9611"/>
      <c r="AT9611"/>
      <c r="AU9611"/>
      <c r="AV9611"/>
      <c r="AW9611"/>
      <c r="AX9611"/>
      <c r="AY9611"/>
      <c r="AZ9611"/>
    </row>
    <row r="9612" spans="1:52">
      <c r="A9612"/>
      <c r="B9612"/>
      <c r="C9612"/>
      <c r="D9612"/>
      <c r="E9612"/>
      <c r="F9612"/>
      <c r="G9612"/>
      <c r="H9612"/>
      <c r="I9612"/>
      <c r="J9612"/>
      <c r="K9612"/>
      <c r="L9612"/>
      <c r="M9612"/>
      <c r="N9612"/>
      <c r="O9612"/>
      <c r="P9612"/>
      <c r="Q9612"/>
      <c r="R9612"/>
      <c r="S9612"/>
      <c r="T9612"/>
      <c r="U9612"/>
      <c r="V9612"/>
      <c r="W9612"/>
      <c r="X9612"/>
      <c r="Y9612"/>
      <c r="Z9612"/>
      <c r="AA9612"/>
      <c r="AB9612"/>
      <c r="AC9612"/>
      <c r="AD9612"/>
      <c r="AE9612"/>
      <c r="AF9612"/>
      <c r="AG9612"/>
      <c r="AH9612"/>
      <c r="AI9612"/>
      <c r="AJ9612"/>
      <c r="AK9612"/>
      <c r="AL9612"/>
      <c r="AM9612"/>
      <c r="AN9612"/>
      <c r="AO9612"/>
      <c r="AP9612"/>
      <c r="AQ9612"/>
      <c r="AR9612"/>
      <c r="AS9612"/>
      <c r="AT9612"/>
      <c r="AU9612"/>
      <c r="AV9612"/>
      <c r="AW9612"/>
      <c r="AX9612"/>
      <c r="AY9612"/>
      <c r="AZ9612"/>
    </row>
    <row r="9613" spans="1:52">
      <c r="A9613"/>
      <c r="B9613"/>
      <c r="C9613"/>
      <c r="D9613"/>
      <c r="E9613"/>
      <c r="F9613"/>
      <c r="G9613"/>
      <c r="H9613"/>
      <c r="I9613"/>
      <c r="J9613"/>
      <c r="K9613"/>
      <c r="L9613"/>
      <c r="M9613"/>
      <c r="N9613"/>
      <c r="O9613"/>
      <c r="P9613"/>
      <c r="Q9613"/>
      <c r="R9613"/>
      <c r="S9613"/>
      <c r="T9613"/>
      <c r="U9613"/>
      <c r="V9613"/>
      <c r="W9613"/>
      <c r="X9613"/>
      <c r="Y9613"/>
      <c r="Z9613"/>
      <c r="AA9613"/>
      <c r="AB9613"/>
      <c r="AC9613"/>
      <c r="AD9613"/>
      <c r="AE9613"/>
      <c r="AF9613"/>
      <c r="AG9613"/>
      <c r="AH9613"/>
      <c r="AI9613"/>
      <c r="AJ9613"/>
      <c r="AK9613"/>
      <c r="AL9613"/>
      <c r="AM9613"/>
      <c r="AN9613"/>
      <c r="AO9613"/>
      <c r="AP9613"/>
      <c r="AQ9613"/>
      <c r="AR9613"/>
      <c r="AS9613"/>
      <c r="AT9613"/>
      <c r="AU9613"/>
      <c r="AV9613"/>
      <c r="AW9613"/>
      <c r="AX9613"/>
      <c r="AY9613"/>
      <c r="AZ9613"/>
    </row>
    <row r="9614" spans="1:52">
      <c r="A9614"/>
      <c r="B9614"/>
      <c r="C9614"/>
      <c r="D9614"/>
      <c r="E9614"/>
      <c r="F9614"/>
      <c r="G9614"/>
      <c r="H9614"/>
      <c r="I9614"/>
      <c r="J9614"/>
      <c r="K9614"/>
      <c r="L9614"/>
      <c r="M9614"/>
      <c r="N9614"/>
      <c r="O9614"/>
      <c r="P9614"/>
      <c r="Q9614"/>
      <c r="R9614"/>
      <c r="S9614"/>
      <c r="T9614"/>
      <c r="U9614"/>
      <c r="V9614"/>
      <c r="W9614"/>
      <c r="X9614"/>
      <c r="Y9614"/>
      <c r="Z9614"/>
      <c r="AA9614"/>
      <c r="AB9614"/>
      <c r="AC9614"/>
      <c r="AD9614"/>
      <c r="AE9614"/>
      <c r="AF9614"/>
      <c r="AG9614"/>
      <c r="AH9614"/>
      <c r="AI9614"/>
      <c r="AJ9614"/>
      <c r="AK9614"/>
      <c r="AL9614"/>
      <c r="AM9614"/>
      <c r="AN9614"/>
      <c r="AO9614"/>
      <c r="AP9614"/>
      <c r="AQ9614"/>
      <c r="AR9614"/>
      <c r="AS9614"/>
      <c r="AT9614"/>
      <c r="AU9614"/>
      <c r="AV9614"/>
      <c r="AW9614"/>
      <c r="AX9614"/>
      <c r="AY9614"/>
      <c r="AZ9614"/>
    </row>
    <row r="9615" spans="1:52">
      <c r="A9615"/>
      <c r="B9615"/>
      <c r="C9615"/>
      <c r="D9615"/>
      <c r="E9615"/>
      <c r="F9615"/>
      <c r="G9615"/>
      <c r="H9615"/>
      <c r="I9615"/>
      <c r="J9615"/>
      <c r="K9615"/>
      <c r="L9615"/>
      <c r="M9615"/>
      <c r="N9615"/>
      <c r="O9615"/>
      <c r="P9615"/>
      <c r="Q9615"/>
      <c r="R9615"/>
      <c r="S9615"/>
      <c r="T9615"/>
      <c r="U9615"/>
      <c r="V9615"/>
      <c r="W9615"/>
      <c r="X9615"/>
      <c r="Y9615"/>
      <c r="Z9615"/>
      <c r="AA9615"/>
      <c r="AB9615"/>
      <c r="AC9615"/>
      <c r="AD9615"/>
      <c r="AE9615"/>
      <c r="AF9615"/>
      <c r="AG9615"/>
      <c r="AH9615"/>
      <c r="AI9615"/>
      <c r="AJ9615"/>
      <c r="AK9615"/>
      <c r="AL9615"/>
      <c r="AM9615"/>
      <c r="AN9615"/>
      <c r="AO9615"/>
      <c r="AP9615"/>
      <c r="AQ9615"/>
      <c r="AR9615"/>
      <c r="AS9615"/>
      <c r="AT9615"/>
      <c r="AU9615"/>
      <c r="AV9615"/>
      <c r="AW9615"/>
      <c r="AX9615"/>
      <c r="AY9615"/>
      <c r="AZ9615"/>
    </row>
    <row r="9616" spans="1:52">
      <c r="A9616"/>
      <c r="B9616"/>
      <c r="C9616"/>
      <c r="D9616"/>
      <c r="E9616"/>
      <c r="F9616"/>
      <c r="G9616"/>
      <c r="H9616"/>
      <c r="I9616"/>
      <c r="J9616"/>
      <c r="K9616"/>
      <c r="L9616"/>
      <c r="M9616"/>
      <c r="N9616"/>
      <c r="O9616"/>
      <c r="P9616"/>
      <c r="Q9616"/>
      <c r="R9616"/>
      <c r="S9616"/>
      <c r="T9616"/>
      <c r="U9616"/>
      <c r="V9616"/>
      <c r="W9616"/>
      <c r="X9616"/>
      <c r="Y9616"/>
      <c r="Z9616"/>
      <c r="AA9616"/>
      <c r="AB9616"/>
      <c r="AC9616"/>
      <c r="AD9616"/>
      <c r="AE9616"/>
      <c r="AF9616"/>
      <c r="AG9616"/>
      <c r="AH9616"/>
      <c r="AI9616"/>
      <c r="AJ9616"/>
      <c r="AK9616"/>
      <c r="AL9616"/>
      <c r="AM9616"/>
      <c r="AN9616"/>
      <c r="AO9616"/>
      <c r="AP9616"/>
      <c r="AQ9616"/>
      <c r="AR9616"/>
      <c r="AS9616"/>
      <c r="AT9616"/>
      <c r="AU9616"/>
      <c r="AV9616"/>
      <c r="AW9616"/>
      <c r="AX9616"/>
      <c r="AY9616"/>
      <c r="AZ9616"/>
    </row>
    <row r="9617" spans="1:52">
      <c r="A9617"/>
      <c r="B9617"/>
      <c r="C9617"/>
      <c r="D9617"/>
      <c r="E9617"/>
      <c r="F9617"/>
      <c r="G9617"/>
      <c r="H9617"/>
      <c r="I9617"/>
      <c r="J9617"/>
      <c r="K9617"/>
      <c r="L9617"/>
      <c r="M9617"/>
      <c r="N9617"/>
      <c r="O9617"/>
      <c r="P9617"/>
      <c r="Q9617"/>
      <c r="R9617"/>
      <c r="S9617"/>
      <c r="T9617"/>
      <c r="U9617"/>
      <c r="V9617"/>
      <c r="W9617"/>
      <c r="X9617"/>
      <c r="Y9617"/>
      <c r="Z9617"/>
      <c r="AA9617"/>
      <c r="AB9617"/>
      <c r="AC9617"/>
      <c r="AD9617"/>
      <c r="AE9617"/>
      <c r="AF9617"/>
      <c r="AG9617"/>
      <c r="AH9617"/>
      <c r="AI9617"/>
      <c r="AJ9617"/>
      <c r="AK9617"/>
      <c r="AL9617"/>
      <c r="AM9617"/>
      <c r="AN9617"/>
      <c r="AO9617"/>
      <c r="AP9617"/>
      <c r="AQ9617"/>
      <c r="AR9617"/>
      <c r="AS9617"/>
      <c r="AT9617"/>
      <c r="AU9617"/>
      <c r="AV9617"/>
      <c r="AW9617"/>
      <c r="AX9617"/>
      <c r="AY9617"/>
      <c r="AZ9617"/>
    </row>
    <row r="9618" spans="1:52">
      <c r="A9618"/>
      <c r="B9618"/>
      <c r="C9618"/>
      <c r="D9618"/>
      <c r="E9618"/>
      <c r="F9618"/>
      <c r="G9618"/>
      <c r="H9618"/>
      <c r="I9618"/>
      <c r="J9618"/>
      <c r="K9618"/>
      <c r="L9618"/>
      <c r="M9618"/>
      <c r="N9618"/>
      <c r="O9618"/>
      <c r="P9618"/>
      <c r="Q9618"/>
      <c r="R9618"/>
      <c r="S9618"/>
      <c r="T9618"/>
      <c r="U9618"/>
      <c r="V9618"/>
      <c r="W9618"/>
      <c r="X9618"/>
      <c r="Y9618"/>
      <c r="Z9618"/>
      <c r="AA9618"/>
      <c r="AB9618"/>
      <c r="AC9618"/>
      <c r="AD9618"/>
      <c r="AE9618"/>
      <c r="AF9618"/>
      <c r="AG9618"/>
      <c r="AH9618"/>
      <c r="AI9618"/>
      <c r="AJ9618"/>
      <c r="AK9618"/>
      <c r="AL9618"/>
      <c r="AM9618"/>
      <c r="AN9618"/>
      <c r="AO9618"/>
      <c r="AP9618"/>
      <c r="AQ9618"/>
      <c r="AR9618"/>
      <c r="AS9618"/>
      <c r="AT9618"/>
      <c r="AU9618"/>
      <c r="AV9618"/>
      <c r="AW9618"/>
      <c r="AX9618"/>
      <c r="AY9618"/>
      <c r="AZ9618"/>
    </row>
    <row r="9619" spans="1:52">
      <c r="A9619"/>
      <c r="B9619"/>
      <c r="C9619"/>
      <c r="D9619"/>
      <c r="E9619"/>
      <c r="F9619"/>
      <c r="G9619"/>
      <c r="H9619"/>
      <c r="I9619"/>
      <c r="J9619"/>
      <c r="K9619"/>
      <c r="L9619"/>
      <c r="M9619"/>
      <c r="N9619"/>
      <c r="O9619"/>
      <c r="P9619"/>
      <c r="Q9619"/>
      <c r="R9619"/>
      <c r="S9619"/>
      <c r="T9619"/>
      <c r="U9619"/>
      <c r="V9619"/>
      <c r="W9619"/>
      <c r="X9619"/>
      <c r="Y9619"/>
      <c r="Z9619"/>
      <c r="AA9619"/>
      <c r="AB9619"/>
      <c r="AC9619"/>
      <c r="AD9619"/>
      <c r="AE9619"/>
      <c r="AF9619"/>
      <c r="AG9619"/>
      <c r="AH9619"/>
      <c r="AI9619"/>
      <c r="AJ9619"/>
      <c r="AK9619"/>
      <c r="AL9619"/>
      <c r="AM9619"/>
      <c r="AN9619"/>
      <c r="AO9619"/>
      <c r="AP9619"/>
      <c r="AQ9619"/>
      <c r="AR9619"/>
      <c r="AS9619"/>
      <c r="AT9619"/>
      <c r="AU9619"/>
      <c r="AV9619"/>
      <c r="AW9619"/>
      <c r="AX9619"/>
      <c r="AY9619"/>
      <c r="AZ9619"/>
    </row>
    <row r="9620" spans="1:52">
      <c r="A9620"/>
      <c r="B9620"/>
      <c r="C9620"/>
      <c r="D9620"/>
      <c r="E9620"/>
      <c r="F9620"/>
      <c r="G9620"/>
      <c r="H9620"/>
      <c r="I9620"/>
      <c r="J9620"/>
      <c r="K9620"/>
      <c r="L9620"/>
      <c r="M9620"/>
      <c r="N9620"/>
      <c r="O9620"/>
      <c r="P9620"/>
      <c r="Q9620"/>
      <c r="R9620"/>
      <c r="S9620"/>
      <c r="T9620"/>
      <c r="U9620"/>
      <c r="V9620"/>
      <c r="W9620"/>
      <c r="X9620"/>
      <c r="Y9620"/>
      <c r="Z9620"/>
      <c r="AA9620"/>
      <c r="AB9620"/>
      <c r="AC9620"/>
      <c r="AD9620"/>
      <c r="AE9620"/>
      <c r="AF9620"/>
      <c r="AG9620"/>
      <c r="AH9620"/>
      <c r="AI9620"/>
      <c r="AJ9620"/>
      <c r="AK9620"/>
      <c r="AL9620"/>
      <c r="AM9620"/>
      <c r="AN9620"/>
      <c r="AO9620"/>
      <c r="AP9620"/>
      <c r="AQ9620"/>
      <c r="AR9620"/>
      <c r="AS9620"/>
      <c r="AT9620"/>
      <c r="AU9620"/>
      <c r="AV9620"/>
      <c r="AW9620"/>
      <c r="AX9620"/>
      <c r="AY9620"/>
      <c r="AZ9620"/>
    </row>
    <row r="9621" spans="1:52">
      <c r="A9621"/>
      <c r="B9621"/>
      <c r="C9621"/>
      <c r="D9621"/>
      <c r="E9621"/>
      <c r="F9621"/>
      <c r="G9621"/>
      <c r="H9621"/>
      <c r="I9621"/>
      <c r="J9621"/>
      <c r="K9621"/>
      <c r="L9621"/>
      <c r="M9621"/>
      <c r="N9621"/>
      <c r="O9621"/>
      <c r="P9621"/>
      <c r="Q9621"/>
      <c r="R9621"/>
      <c r="S9621"/>
      <c r="T9621"/>
      <c r="U9621"/>
      <c r="V9621"/>
      <c r="W9621"/>
      <c r="X9621"/>
      <c r="Y9621"/>
      <c r="Z9621"/>
      <c r="AA9621"/>
      <c r="AB9621"/>
      <c r="AC9621"/>
      <c r="AD9621"/>
      <c r="AE9621"/>
      <c r="AF9621"/>
      <c r="AG9621"/>
      <c r="AH9621"/>
      <c r="AI9621"/>
      <c r="AJ9621"/>
      <c r="AK9621"/>
      <c r="AL9621"/>
      <c r="AM9621"/>
      <c r="AN9621"/>
      <c r="AO9621"/>
      <c r="AP9621"/>
      <c r="AQ9621"/>
      <c r="AR9621"/>
      <c r="AS9621"/>
      <c r="AT9621"/>
      <c r="AU9621"/>
      <c r="AV9621"/>
      <c r="AW9621"/>
      <c r="AX9621"/>
      <c r="AY9621"/>
      <c r="AZ9621"/>
    </row>
    <row r="9622" spans="1:52">
      <c r="A9622"/>
      <c r="B9622"/>
      <c r="C9622"/>
      <c r="D9622"/>
      <c r="E9622"/>
      <c r="F9622"/>
      <c r="G9622"/>
      <c r="H9622"/>
      <c r="I9622"/>
      <c r="J9622"/>
      <c r="K9622"/>
      <c r="L9622"/>
      <c r="M9622"/>
      <c r="N9622"/>
      <c r="O9622"/>
      <c r="P9622"/>
      <c r="Q9622"/>
      <c r="R9622"/>
      <c r="S9622"/>
      <c r="T9622"/>
      <c r="U9622"/>
      <c r="V9622"/>
      <c r="W9622"/>
      <c r="X9622"/>
      <c r="Y9622"/>
      <c r="Z9622"/>
      <c r="AA9622"/>
      <c r="AB9622"/>
      <c r="AC9622"/>
      <c r="AD9622"/>
      <c r="AE9622"/>
      <c r="AF9622"/>
      <c r="AG9622"/>
      <c r="AH9622"/>
      <c r="AI9622"/>
      <c r="AJ9622"/>
      <c r="AK9622"/>
      <c r="AL9622"/>
      <c r="AM9622"/>
      <c r="AN9622"/>
      <c r="AO9622"/>
      <c r="AP9622"/>
      <c r="AQ9622"/>
      <c r="AR9622"/>
      <c r="AS9622"/>
      <c r="AT9622"/>
      <c r="AU9622"/>
      <c r="AV9622"/>
      <c r="AW9622"/>
      <c r="AX9622"/>
      <c r="AY9622"/>
      <c r="AZ9622"/>
    </row>
    <row r="9623" spans="1:52">
      <c r="A9623"/>
      <c r="B9623"/>
      <c r="C9623"/>
      <c r="D9623"/>
      <c r="E9623"/>
      <c r="F9623"/>
      <c r="G9623"/>
      <c r="H9623"/>
      <c r="I9623"/>
      <c r="J9623"/>
      <c r="K9623"/>
      <c r="L9623"/>
      <c r="M9623"/>
      <c r="N9623"/>
      <c r="O9623"/>
      <c r="P9623"/>
      <c r="Q9623"/>
      <c r="R9623"/>
      <c r="S9623"/>
      <c r="T9623"/>
      <c r="U9623"/>
      <c r="V9623"/>
      <c r="W9623"/>
      <c r="X9623"/>
      <c r="Y9623"/>
      <c r="Z9623"/>
      <c r="AA9623"/>
      <c r="AB9623"/>
      <c r="AC9623"/>
      <c r="AD9623"/>
      <c r="AE9623"/>
      <c r="AF9623"/>
      <c r="AG9623"/>
      <c r="AH9623"/>
      <c r="AI9623"/>
      <c r="AJ9623"/>
      <c r="AK9623"/>
      <c r="AL9623"/>
      <c r="AM9623"/>
      <c r="AN9623"/>
      <c r="AO9623"/>
      <c r="AP9623"/>
      <c r="AQ9623"/>
      <c r="AR9623"/>
      <c r="AS9623"/>
      <c r="AT9623"/>
      <c r="AU9623"/>
      <c r="AV9623"/>
      <c r="AW9623"/>
      <c r="AX9623"/>
      <c r="AY9623"/>
      <c r="AZ9623"/>
    </row>
    <row r="9624" spans="1:52">
      <c r="A9624"/>
      <c r="B9624"/>
      <c r="C9624"/>
      <c r="D9624"/>
      <c r="E9624"/>
      <c r="F9624"/>
      <c r="G9624"/>
      <c r="H9624"/>
      <c r="I9624"/>
      <c r="J9624"/>
      <c r="K9624"/>
      <c r="L9624"/>
      <c r="M9624"/>
      <c r="N9624"/>
      <c r="O9624"/>
      <c r="P9624"/>
      <c r="Q9624"/>
      <c r="R9624"/>
      <c r="S9624"/>
      <c r="T9624"/>
      <c r="U9624"/>
      <c r="V9624"/>
      <c r="W9624"/>
      <c r="X9624"/>
      <c r="Y9624"/>
      <c r="Z9624"/>
      <c r="AA9624"/>
      <c r="AB9624"/>
      <c r="AC9624"/>
      <c r="AD9624"/>
      <c r="AE9624"/>
      <c r="AF9624"/>
      <c r="AG9624"/>
      <c r="AH9624"/>
      <c r="AI9624"/>
      <c r="AJ9624"/>
      <c r="AK9624"/>
      <c r="AL9624"/>
      <c r="AM9624"/>
      <c r="AN9624"/>
      <c r="AO9624"/>
      <c r="AP9624"/>
      <c r="AQ9624"/>
      <c r="AR9624"/>
      <c r="AS9624"/>
      <c r="AT9624"/>
      <c r="AU9624"/>
      <c r="AV9624"/>
      <c r="AW9624"/>
      <c r="AX9624"/>
      <c r="AY9624"/>
      <c r="AZ9624"/>
    </row>
    <row r="9625" spans="1:52">
      <c r="A9625"/>
      <c r="B9625"/>
      <c r="C9625"/>
      <c r="D9625"/>
      <c r="E9625"/>
      <c r="F9625"/>
      <c r="G9625"/>
      <c r="H9625"/>
      <c r="I9625"/>
      <c r="J9625"/>
      <c r="K9625"/>
      <c r="L9625"/>
      <c r="M9625"/>
      <c r="N9625"/>
      <c r="O9625"/>
      <c r="P9625"/>
      <c r="Q9625"/>
      <c r="R9625"/>
      <c r="S9625"/>
      <c r="T9625"/>
      <c r="U9625"/>
      <c r="V9625"/>
      <c r="W9625"/>
      <c r="X9625"/>
      <c r="Y9625"/>
      <c r="Z9625"/>
      <c r="AA9625"/>
      <c r="AB9625"/>
      <c r="AC9625"/>
      <c r="AD9625"/>
      <c r="AE9625"/>
      <c r="AF9625"/>
      <c r="AG9625"/>
      <c r="AH9625"/>
      <c r="AI9625"/>
      <c r="AJ9625"/>
      <c r="AK9625"/>
      <c r="AL9625"/>
      <c r="AM9625"/>
      <c r="AN9625"/>
      <c r="AO9625"/>
      <c r="AP9625"/>
      <c r="AQ9625"/>
      <c r="AR9625"/>
      <c r="AS9625"/>
      <c r="AT9625"/>
      <c r="AU9625"/>
      <c r="AV9625"/>
      <c r="AW9625"/>
      <c r="AX9625"/>
      <c r="AY9625"/>
      <c r="AZ9625"/>
    </row>
    <row r="9626" spans="1:52">
      <c r="A9626"/>
      <c r="B9626"/>
      <c r="C9626"/>
      <c r="D9626"/>
      <c r="E9626"/>
      <c r="F9626"/>
      <c r="G9626"/>
      <c r="H9626"/>
      <c r="I9626"/>
      <c r="J9626"/>
      <c r="K9626"/>
      <c r="L9626"/>
      <c r="M9626"/>
      <c r="N9626"/>
      <c r="O9626"/>
      <c r="P9626"/>
      <c r="Q9626"/>
      <c r="R9626"/>
      <c r="S9626"/>
      <c r="T9626"/>
      <c r="U9626"/>
      <c r="V9626"/>
      <c r="W9626"/>
      <c r="X9626"/>
      <c r="Y9626"/>
      <c r="Z9626"/>
      <c r="AA9626"/>
      <c r="AB9626"/>
      <c r="AC9626"/>
      <c r="AD9626"/>
      <c r="AE9626"/>
      <c r="AF9626"/>
      <c r="AG9626"/>
      <c r="AH9626"/>
      <c r="AI9626"/>
      <c r="AJ9626"/>
      <c r="AK9626"/>
      <c r="AL9626"/>
      <c r="AM9626"/>
      <c r="AN9626"/>
      <c r="AO9626"/>
      <c r="AP9626"/>
      <c r="AQ9626"/>
      <c r="AR9626"/>
      <c r="AS9626"/>
      <c r="AT9626"/>
      <c r="AU9626"/>
      <c r="AV9626"/>
      <c r="AW9626"/>
      <c r="AX9626"/>
      <c r="AY9626"/>
      <c r="AZ9626"/>
    </row>
    <row r="9627" spans="1:52">
      <c r="A9627"/>
      <c r="B9627"/>
      <c r="C9627"/>
      <c r="D9627"/>
      <c r="E9627"/>
      <c r="F9627"/>
      <c r="G9627"/>
      <c r="H9627"/>
      <c r="I9627"/>
      <c r="J9627"/>
      <c r="K9627"/>
      <c r="L9627"/>
      <c r="M9627"/>
      <c r="N9627"/>
      <c r="O9627"/>
      <c r="P9627"/>
      <c r="Q9627"/>
      <c r="R9627"/>
      <c r="S9627"/>
      <c r="T9627"/>
      <c r="U9627"/>
      <c r="V9627"/>
      <c r="W9627"/>
      <c r="X9627"/>
      <c r="Y9627"/>
      <c r="Z9627"/>
      <c r="AA9627"/>
      <c r="AB9627"/>
      <c r="AC9627"/>
      <c r="AD9627"/>
      <c r="AE9627"/>
      <c r="AF9627"/>
      <c r="AG9627"/>
      <c r="AH9627"/>
      <c r="AI9627"/>
      <c r="AJ9627"/>
      <c r="AK9627"/>
      <c r="AL9627"/>
      <c r="AM9627"/>
      <c r="AN9627"/>
      <c r="AO9627"/>
      <c r="AP9627"/>
      <c r="AQ9627"/>
      <c r="AR9627"/>
      <c r="AS9627"/>
      <c r="AT9627"/>
      <c r="AU9627"/>
      <c r="AV9627"/>
      <c r="AW9627"/>
      <c r="AX9627"/>
      <c r="AY9627"/>
      <c r="AZ9627"/>
    </row>
    <row r="9628" spans="1:52">
      <c r="A9628"/>
      <c r="B9628"/>
      <c r="C9628"/>
      <c r="D9628"/>
      <c r="E9628"/>
      <c r="F9628"/>
      <c r="G9628"/>
      <c r="H9628"/>
      <c r="I9628"/>
      <c r="J9628"/>
      <c r="K9628"/>
      <c r="L9628"/>
      <c r="M9628"/>
      <c r="N9628"/>
      <c r="O9628"/>
      <c r="P9628"/>
      <c r="Q9628"/>
      <c r="R9628"/>
      <c r="S9628"/>
      <c r="T9628"/>
      <c r="U9628"/>
      <c r="V9628"/>
      <c r="W9628"/>
      <c r="X9628"/>
      <c r="Y9628"/>
      <c r="Z9628"/>
      <c r="AA9628"/>
      <c r="AB9628"/>
      <c r="AC9628"/>
      <c r="AD9628"/>
      <c r="AE9628"/>
      <c r="AF9628"/>
      <c r="AG9628"/>
      <c r="AH9628"/>
      <c r="AI9628"/>
      <c r="AJ9628"/>
      <c r="AK9628"/>
      <c r="AL9628"/>
      <c r="AM9628"/>
      <c r="AN9628"/>
      <c r="AO9628"/>
      <c r="AP9628"/>
      <c r="AQ9628"/>
      <c r="AR9628"/>
      <c r="AS9628"/>
      <c r="AT9628"/>
      <c r="AU9628"/>
      <c r="AV9628"/>
      <c r="AW9628"/>
      <c r="AX9628"/>
      <c r="AY9628"/>
      <c r="AZ9628"/>
    </row>
    <row r="9629" spans="1:52">
      <c r="A9629"/>
      <c r="B9629"/>
      <c r="C9629"/>
      <c r="D9629"/>
      <c r="E9629"/>
      <c r="F9629"/>
      <c r="G9629"/>
      <c r="H9629"/>
      <c r="I9629"/>
      <c r="J9629"/>
      <c r="K9629"/>
      <c r="L9629"/>
      <c r="M9629"/>
      <c r="N9629"/>
      <c r="O9629"/>
      <c r="P9629"/>
      <c r="Q9629"/>
      <c r="R9629"/>
      <c r="S9629"/>
      <c r="T9629"/>
      <c r="U9629"/>
      <c r="V9629"/>
      <c r="W9629"/>
      <c r="X9629"/>
      <c r="Y9629"/>
      <c r="Z9629"/>
      <c r="AA9629"/>
      <c r="AB9629"/>
      <c r="AC9629"/>
      <c r="AD9629"/>
      <c r="AE9629"/>
      <c r="AF9629"/>
      <c r="AG9629"/>
      <c r="AH9629"/>
      <c r="AI9629"/>
      <c r="AJ9629"/>
      <c r="AK9629"/>
      <c r="AL9629"/>
      <c r="AM9629"/>
      <c r="AN9629"/>
      <c r="AO9629"/>
      <c r="AP9629"/>
      <c r="AQ9629"/>
      <c r="AR9629"/>
      <c r="AS9629"/>
      <c r="AT9629"/>
      <c r="AU9629"/>
      <c r="AV9629"/>
      <c r="AW9629"/>
      <c r="AX9629"/>
      <c r="AY9629"/>
      <c r="AZ9629"/>
    </row>
    <row r="9630" spans="1:52">
      <c r="A9630"/>
      <c r="B9630"/>
      <c r="C9630"/>
      <c r="D9630"/>
      <c r="E9630"/>
      <c r="F9630"/>
      <c r="G9630"/>
      <c r="H9630"/>
      <c r="I9630"/>
      <c r="J9630"/>
      <c r="K9630"/>
      <c r="L9630"/>
      <c r="M9630"/>
      <c r="N9630"/>
      <c r="O9630"/>
      <c r="P9630"/>
      <c r="Q9630"/>
      <c r="R9630"/>
      <c r="S9630"/>
      <c r="T9630"/>
      <c r="U9630"/>
      <c r="V9630"/>
      <c r="W9630"/>
      <c r="X9630"/>
      <c r="Y9630"/>
      <c r="Z9630"/>
      <c r="AA9630"/>
      <c r="AB9630"/>
      <c r="AC9630"/>
      <c r="AD9630"/>
      <c r="AE9630"/>
      <c r="AF9630"/>
      <c r="AG9630"/>
      <c r="AH9630"/>
      <c r="AI9630"/>
      <c r="AJ9630"/>
      <c r="AK9630"/>
      <c r="AL9630"/>
      <c r="AM9630"/>
      <c r="AN9630"/>
      <c r="AO9630"/>
      <c r="AP9630"/>
      <c r="AQ9630"/>
      <c r="AR9630"/>
      <c r="AS9630"/>
      <c r="AT9630"/>
      <c r="AU9630"/>
      <c r="AV9630"/>
      <c r="AW9630"/>
      <c r="AX9630"/>
      <c r="AY9630"/>
      <c r="AZ9630"/>
    </row>
    <row r="9631" spans="1:52">
      <c r="A9631"/>
      <c r="B9631"/>
      <c r="C9631"/>
      <c r="D9631"/>
      <c r="E9631"/>
      <c r="F9631"/>
      <c r="G9631"/>
      <c r="H9631"/>
      <c r="I9631"/>
      <c r="J9631"/>
      <c r="K9631"/>
      <c r="L9631"/>
      <c r="M9631"/>
      <c r="N9631"/>
      <c r="O9631"/>
      <c r="P9631"/>
      <c r="Q9631"/>
      <c r="R9631"/>
      <c r="S9631"/>
      <c r="T9631"/>
      <c r="U9631"/>
      <c r="V9631"/>
      <c r="W9631"/>
      <c r="X9631"/>
      <c r="Y9631"/>
      <c r="Z9631"/>
      <c r="AA9631"/>
      <c r="AB9631"/>
      <c r="AC9631"/>
      <c r="AD9631"/>
      <c r="AE9631"/>
      <c r="AF9631"/>
      <c r="AG9631"/>
      <c r="AH9631"/>
      <c r="AI9631"/>
      <c r="AJ9631"/>
      <c r="AK9631"/>
      <c r="AL9631"/>
      <c r="AM9631"/>
      <c r="AN9631"/>
      <c r="AO9631"/>
      <c r="AP9631"/>
      <c r="AQ9631"/>
      <c r="AR9631"/>
      <c r="AS9631"/>
      <c r="AT9631"/>
      <c r="AU9631"/>
      <c r="AV9631"/>
      <c r="AW9631"/>
      <c r="AX9631"/>
      <c r="AY9631"/>
      <c r="AZ9631"/>
    </row>
    <row r="9632" spans="1:52">
      <c r="A9632"/>
      <c r="B9632"/>
      <c r="C9632"/>
      <c r="D9632"/>
      <c r="E9632"/>
      <c r="F9632"/>
      <c r="G9632"/>
      <c r="H9632"/>
      <c r="I9632"/>
      <c r="J9632"/>
      <c r="K9632"/>
      <c r="L9632"/>
      <c r="M9632"/>
      <c r="N9632"/>
      <c r="O9632"/>
      <c r="P9632"/>
      <c r="Q9632"/>
      <c r="R9632"/>
      <c r="S9632"/>
      <c r="T9632"/>
      <c r="U9632"/>
      <c r="V9632"/>
      <c r="W9632"/>
      <c r="X9632"/>
      <c r="Y9632"/>
      <c r="Z9632"/>
      <c r="AA9632"/>
      <c r="AB9632"/>
      <c r="AC9632"/>
      <c r="AD9632"/>
      <c r="AE9632"/>
      <c r="AF9632"/>
      <c r="AG9632"/>
      <c r="AH9632"/>
      <c r="AI9632"/>
      <c r="AJ9632"/>
      <c r="AK9632"/>
      <c r="AL9632"/>
      <c r="AM9632"/>
      <c r="AN9632"/>
      <c r="AO9632"/>
      <c r="AP9632"/>
      <c r="AQ9632"/>
      <c r="AR9632"/>
      <c r="AS9632"/>
      <c r="AT9632"/>
      <c r="AU9632"/>
      <c r="AV9632"/>
      <c r="AW9632"/>
      <c r="AX9632"/>
      <c r="AY9632"/>
      <c r="AZ9632"/>
    </row>
    <row r="9633" spans="1:52">
      <c r="A9633"/>
      <c r="B9633"/>
      <c r="C9633"/>
      <c r="D9633"/>
      <c r="E9633"/>
      <c r="F9633"/>
      <c r="G9633"/>
      <c r="H9633"/>
      <c r="I9633"/>
      <c r="J9633"/>
      <c r="K9633"/>
      <c r="L9633"/>
      <c r="M9633"/>
      <c r="N9633"/>
      <c r="O9633"/>
      <c r="P9633"/>
      <c r="Q9633"/>
      <c r="R9633"/>
      <c r="S9633"/>
      <c r="T9633"/>
      <c r="U9633"/>
      <c r="V9633"/>
      <c r="W9633"/>
      <c r="X9633"/>
      <c r="Y9633"/>
      <c r="Z9633"/>
      <c r="AA9633"/>
      <c r="AB9633"/>
      <c r="AC9633"/>
      <c r="AD9633"/>
      <c r="AE9633"/>
      <c r="AF9633"/>
      <c r="AG9633"/>
      <c r="AH9633"/>
      <c r="AI9633"/>
      <c r="AJ9633"/>
      <c r="AK9633"/>
      <c r="AL9633"/>
      <c r="AM9633"/>
      <c r="AN9633"/>
      <c r="AO9633"/>
      <c r="AP9633"/>
      <c r="AQ9633"/>
      <c r="AR9633"/>
      <c r="AS9633"/>
      <c r="AT9633"/>
      <c r="AU9633"/>
      <c r="AV9633"/>
      <c r="AW9633"/>
      <c r="AX9633"/>
      <c r="AY9633"/>
      <c r="AZ9633"/>
    </row>
    <row r="9634" spans="1:52">
      <c r="A9634"/>
      <c r="B9634"/>
      <c r="C9634"/>
      <c r="D9634"/>
      <c r="E9634"/>
      <c r="F9634"/>
      <c r="G9634"/>
      <c r="H9634"/>
      <c r="I9634"/>
      <c r="J9634"/>
      <c r="K9634"/>
      <c r="L9634"/>
      <c r="M9634"/>
      <c r="N9634"/>
      <c r="O9634"/>
      <c r="P9634"/>
      <c r="Q9634"/>
      <c r="R9634"/>
      <c r="S9634"/>
      <c r="T9634"/>
      <c r="U9634"/>
      <c r="V9634"/>
      <c r="W9634"/>
      <c r="X9634"/>
      <c r="Y9634"/>
      <c r="Z9634"/>
      <c r="AA9634"/>
      <c r="AB9634"/>
      <c r="AC9634"/>
      <c r="AD9634"/>
      <c r="AE9634"/>
      <c r="AF9634"/>
      <c r="AG9634"/>
      <c r="AH9634"/>
      <c r="AI9634"/>
      <c r="AJ9634"/>
      <c r="AK9634"/>
      <c r="AL9634"/>
      <c r="AM9634"/>
      <c r="AN9634"/>
      <c r="AO9634"/>
      <c r="AP9634"/>
      <c r="AQ9634"/>
      <c r="AR9634"/>
      <c r="AS9634"/>
      <c r="AT9634"/>
      <c r="AU9634"/>
      <c r="AV9634"/>
      <c r="AW9634"/>
      <c r="AX9634"/>
      <c r="AY9634"/>
      <c r="AZ9634"/>
    </row>
    <row r="9635" spans="1:52">
      <c r="A9635"/>
      <c r="B9635"/>
      <c r="C9635"/>
      <c r="D9635"/>
      <c r="E9635"/>
      <c r="F9635"/>
      <c r="G9635"/>
      <c r="H9635"/>
      <c r="I9635"/>
      <c r="J9635"/>
      <c r="K9635"/>
      <c r="L9635"/>
      <c r="M9635"/>
      <c r="N9635"/>
      <c r="O9635"/>
      <c r="P9635"/>
      <c r="Q9635"/>
      <c r="R9635"/>
      <c r="S9635"/>
      <c r="T9635"/>
      <c r="U9635"/>
      <c r="V9635"/>
      <c r="W9635"/>
      <c r="X9635"/>
      <c r="Y9635"/>
      <c r="Z9635"/>
      <c r="AA9635"/>
      <c r="AB9635"/>
      <c r="AC9635"/>
      <c r="AD9635"/>
      <c r="AE9635"/>
      <c r="AF9635"/>
      <c r="AG9635"/>
      <c r="AH9635"/>
      <c r="AI9635"/>
      <c r="AJ9635"/>
      <c r="AK9635"/>
      <c r="AL9635"/>
      <c r="AM9635"/>
      <c r="AN9635"/>
      <c r="AO9635"/>
      <c r="AP9635"/>
      <c r="AQ9635"/>
      <c r="AR9635"/>
      <c r="AS9635"/>
      <c r="AT9635"/>
      <c r="AU9635"/>
      <c r="AV9635"/>
      <c r="AW9635"/>
      <c r="AX9635"/>
      <c r="AY9635"/>
      <c r="AZ9635"/>
    </row>
    <row r="9636" spans="1:52">
      <c r="A9636"/>
      <c r="B9636"/>
      <c r="C9636"/>
      <c r="D9636"/>
      <c r="E9636"/>
      <c r="F9636"/>
      <c r="G9636"/>
      <c r="H9636"/>
      <c r="I9636"/>
      <c r="J9636"/>
      <c r="K9636"/>
      <c r="L9636"/>
      <c r="M9636"/>
      <c r="N9636"/>
      <c r="O9636"/>
      <c r="P9636"/>
      <c r="Q9636"/>
      <c r="R9636"/>
      <c r="S9636"/>
      <c r="T9636"/>
      <c r="U9636"/>
      <c r="V9636"/>
      <c r="W9636"/>
      <c r="X9636"/>
      <c r="Y9636"/>
      <c r="Z9636"/>
      <c r="AA9636"/>
      <c r="AB9636"/>
      <c r="AC9636"/>
      <c r="AD9636"/>
      <c r="AE9636"/>
      <c r="AF9636"/>
      <c r="AG9636"/>
      <c r="AH9636"/>
      <c r="AI9636"/>
      <c r="AJ9636"/>
      <c r="AK9636"/>
      <c r="AL9636"/>
      <c r="AM9636"/>
      <c r="AN9636"/>
      <c r="AO9636"/>
      <c r="AP9636"/>
      <c r="AQ9636"/>
      <c r="AR9636"/>
      <c r="AS9636"/>
      <c r="AT9636"/>
      <c r="AU9636"/>
      <c r="AV9636"/>
      <c r="AW9636"/>
      <c r="AX9636"/>
      <c r="AY9636"/>
      <c r="AZ9636"/>
    </row>
    <row r="9637" spans="1:52">
      <c r="A9637"/>
      <c r="B9637"/>
      <c r="C9637"/>
      <c r="D9637"/>
      <c r="E9637"/>
      <c r="F9637"/>
      <c r="G9637"/>
      <c r="H9637"/>
      <c r="I9637"/>
      <c r="J9637"/>
      <c r="K9637"/>
      <c r="L9637"/>
      <c r="M9637"/>
      <c r="N9637"/>
      <c r="O9637"/>
      <c r="P9637"/>
      <c r="Q9637"/>
      <c r="R9637"/>
      <c r="S9637"/>
      <c r="T9637"/>
      <c r="U9637"/>
      <c r="V9637"/>
      <c r="W9637"/>
      <c r="X9637"/>
      <c r="Y9637"/>
      <c r="Z9637"/>
      <c r="AA9637"/>
      <c r="AB9637"/>
      <c r="AC9637"/>
      <c r="AD9637"/>
      <c r="AE9637"/>
      <c r="AF9637"/>
      <c r="AG9637"/>
      <c r="AH9637"/>
      <c r="AI9637"/>
      <c r="AJ9637"/>
      <c r="AK9637"/>
      <c r="AL9637"/>
      <c r="AM9637"/>
      <c r="AN9637"/>
      <c r="AO9637"/>
      <c r="AP9637"/>
      <c r="AQ9637"/>
      <c r="AR9637"/>
      <c r="AS9637"/>
      <c r="AT9637"/>
      <c r="AU9637"/>
      <c r="AV9637"/>
      <c r="AW9637"/>
      <c r="AX9637"/>
      <c r="AY9637"/>
      <c r="AZ9637"/>
    </row>
    <row r="9638" spans="1:52">
      <c r="A9638"/>
      <c r="B9638"/>
      <c r="C9638"/>
      <c r="D9638"/>
      <c r="E9638"/>
      <c r="F9638"/>
      <c r="G9638"/>
      <c r="H9638"/>
      <c r="I9638"/>
      <c r="J9638"/>
      <c r="K9638"/>
      <c r="L9638"/>
      <c r="M9638"/>
      <c r="N9638"/>
      <c r="O9638"/>
      <c r="P9638"/>
      <c r="Q9638"/>
      <c r="R9638"/>
      <c r="S9638"/>
      <c r="T9638"/>
      <c r="U9638"/>
      <c r="V9638"/>
      <c r="W9638"/>
      <c r="X9638"/>
      <c r="Y9638"/>
      <c r="Z9638"/>
      <c r="AA9638"/>
      <c r="AB9638"/>
      <c r="AC9638"/>
      <c r="AD9638"/>
      <c r="AE9638"/>
      <c r="AF9638"/>
      <c r="AG9638"/>
      <c r="AH9638"/>
      <c r="AI9638"/>
      <c r="AJ9638"/>
      <c r="AK9638"/>
      <c r="AL9638"/>
      <c r="AM9638"/>
      <c r="AN9638"/>
      <c r="AO9638"/>
      <c r="AP9638"/>
      <c r="AQ9638"/>
      <c r="AR9638"/>
      <c r="AS9638"/>
      <c r="AT9638"/>
      <c r="AU9638"/>
      <c r="AV9638"/>
      <c r="AW9638"/>
      <c r="AX9638"/>
      <c r="AY9638"/>
      <c r="AZ9638"/>
    </row>
    <row r="9639" spans="1:52">
      <c r="A9639"/>
      <c r="B9639"/>
      <c r="C9639"/>
      <c r="D9639"/>
      <c r="E9639"/>
      <c r="F9639"/>
      <c r="G9639"/>
      <c r="H9639"/>
      <c r="I9639"/>
      <c r="J9639"/>
      <c r="K9639"/>
      <c r="L9639"/>
      <c r="M9639"/>
      <c r="N9639"/>
      <c r="O9639"/>
      <c r="P9639"/>
      <c r="Q9639"/>
      <c r="R9639"/>
      <c r="S9639"/>
      <c r="T9639"/>
      <c r="U9639"/>
      <c r="V9639"/>
      <c r="W9639"/>
      <c r="X9639"/>
      <c r="Y9639"/>
      <c r="Z9639"/>
      <c r="AA9639"/>
      <c r="AB9639"/>
      <c r="AC9639"/>
      <c r="AD9639"/>
      <c r="AE9639"/>
      <c r="AF9639"/>
      <c r="AG9639"/>
      <c r="AH9639"/>
      <c r="AI9639"/>
      <c r="AJ9639"/>
      <c r="AK9639"/>
      <c r="AL9639"/>
      <c r="AM9639"/>
      <c r="AN9639"/>
      <c r="AO9639"/>
      <c r="AP9639"/>
      <c r="AQ9639"/>
      <c r="AR9639"/>
      <c r="AS9639"/>
      <c r="AT9639"/>
      <c r="AU9639"/>
      <c r="AV9639"/>
      <c r="AW9639"/>
      <c r="AX9639"/>
      <c r="AY9639"/>
      <c r="AZ9639"/>
    </row>
    <row r="9640" spans="1:52">
      <c r="A9640"/>
      <c r="B9640"/>
      <c r="C9640"/>
      <c r="D9640"/>
      <c r="E9640"/>
      <c r="F9640"/>
      <c r="G9640"/>
      <c r="H9640"/>
      <c r="I9640"/>
      <c r="J9640"/>
      <c r="K9640"/>
      <c r="L9640"/>
      <c r="M9640"/>
      <c r="N9640"/>
      <c r="O9640"/>
      <c r="P9640"/>
      <c r="Q9640"/>
      <c r="R9640"/>
      <c r="S9640"/>
      <c r="T9640"/>
      <c r="U9640"/>
      <c r="V9640"/>
      <c r="W9640"/>
      <c r="X9640"/>
      <c r="Y9640"/>
      <c r="Z9640"/>
      <c r="AA9640"/>
      <c r="AB9640"/>
      <c r="AC9640"/>
      <c r="AD9640"/>
      <c r="AE9640"/>
      <c r="AF9640"/>
      <c r="AG9640"/>
      <c r="AH9640"/>
      <c r="AI9640"/>
      <c r="AJ9640"/>
      <c r="AK9640"/>
      <c r="AL9640"/>
      <c r="AM9640"/>
      <c r="AN9640"/>
      <c r="AO9640"/>
      <c r="AP9640"/>
      <c r="AQ9640"/>
      <c r="AR9640"/>
      <c r="AS9640"/>
      <c r="AT9640"/>
      <c r="AU9640"/>
      <c r="AV9640"/>
      <c r="AW9640"/>
      <c r="AX9640"/>
      <c r="AY9640"/>
      <c r="AZ9640"/>
    </row>
    <row r="9641" spans="1:52">
      <c r="A9641"/>
      <c r="B9641"/>
      <c r="C9641"/>
      <c r="D9641"/>
      <c r="E9641"/>
      <c r="F9641"/>
      <c r="G9641"/>
      <c r="H9641"/>
      <c r="I9641"/>
      <c r="J9641"/>
      <c r="K9641"/>
      <c r="L9641"/>
      <c r="M9641"/>
      <c r="N9641"/>
      <c r="O9641"/>
      <c r="P9641"/>
      <c r="Q9641"/>
      <c r="R9641"/>
      <c r="S9641"/>
      <c r="T9641"/>
      <c r="U9641"/>
      <c r="V9641"/>
      <c r="W9641"/>
      <c r="X9641"/>
      <c r="Y9641"/>
      <c r="Z9641"/>
      <c r="AA9641"/>
      <c r="AB9641"/>
      <c r="AC9641"/>
      <c r="AD9641"/>
      <c r="AE9641"/>
      <c r="AF9641"/>
      <c r="AG9641"/>
      <c r="AH9641"/>
      <c r="AI9641"/>
      <c r="AJ9641"/>
      <c r="AK9641"/>
      <c r="AL9641"/>
      <c r="AM9641"/>
      <c r="AN9641"/>
      <c r="AO9641"/>
      <c r="AP9641"/>
      <c r="AQ9641"/>
      <c r="AR9641"/>
      <c r="AS9641"/>
      <c r="AT9641"/>
      <c r="AU9641"/>
      <c r="AV9641"/>
      <c r="AW9641"/>
      <c r="AX9641"/>
      <c r="AY9641"/>
      <c r="AZ9641"/>
    </row>
    <row r="9642" spans="1:52">
      <c r="A9642"/>
      <c r="B9642"/>
      <c r="C9642"/>
      <c r="D9642"/>
      <c r="E9642"/>
      <c r="F9642"/>
      <c r="G9642"/>
      <c r="H9642"/>
      <c r="I9642"/>
      <c r="J9642"/>
      <c r="K9642"/>
      <c r="L9642"/>
      <c r="M9642"/>
      <c r="N9642"/>
      <c r="O9642"/>
      <c r="P9642"/>
      <c r="Q9642"/>
      <c r="R9642"/>
      <c r="S9642"/>
      <c r="T9642"/>
      <c r="U9642"/>
      <c r="V9642"/>
      <c r="W9642"/>
      <c r="X9642"/>
      <c r="Y9642"/>
      <c r="Z9642"/>
      <c r="AA9642"/>
      <c r="AB9642"/>
      <c r="AC9642"/>
      <c r="AD9642"/>
      <c r="AE9642"/>
      <c r="AF9642"/>
      <c r="AG9642"/>
      <c r="AH9642"/>
      <c r="AI9642"/>
      <c r="AJ9642"/>
      <c r="AK9642"/>
      <c r="AL9642"/>
      <c r="AM9642"/>
      <c r="AN9642"/>
      <c r="AO9642"/>
      <c r="AP9642"/>
      <c r="AQ9642"/>
      <c r="AR9642"/>
      <c r="AS9642"/>
      <c r="AT9642"/>
      <c r="AU9642"/>
      <c r="AV9642"/>
      <c r="AW9642"/>
      <c r="AX9642"/>
      <c r="AY9642"/>
      <c r="AZ9642"/>
    </row>
    <row r="9643" spans="1:52">
      <c r="A9643"/>
      <c r="B9643"/>
      <c r="C9643"/>
      <c r="D9643"/>
      <c r="E9643"/>
      <c r="F9643"/>
      <c r="G9643"/>
      <c r="H9643"/>
      <c r="I9643"/>
      <c r="J9643"/>
      <c r="K9643"/>
      <c r="L9643"/>
      <c r="M9643"/>
      <c r="N9643"/>
      <c r="O9643"/>
      <c r="P9643"/>
      <c r="Q9643"/>
      <c r="R9643"/>
      <c r="S9643"/>
      <c r="T9643"/>
      <c r="U9643"/>
      <c r="V9643"/>
      <c r="W9643"/>
      <c r="X9643"/>
      <c r="Y9643"/>
      <c r="Z9643"/>
      <c r="AA9643"/>
      <c r="AB9643"/>
      <c r="AC9643"/>
      <c r="AD9643"/>
      <c r="AE9643"/>
      <c r="AF9643"/>
      <c r="AG9643"/>
      <c r="AH9643"/>
      <c r="AI9643"/>
      <c r="AJ9643"/>
      <c r="AK9643"/>
      <c r="AL9643"/>
      <c r="AM9643"/>
      <c r="AN9643"/>
      <c r="AO9643"/>
      <c r="AP9643"/>
      <c r="AQ9643"/>
      <c r="AR9643"/>
      <c r="AS9643"/>
      <c r="AT9643"/>
      <c r="AU9643"/>
      <c r="AV9643"/>
      <c r="AW9643"/>
      <c r="AX9643"/>
      <c r="AY9643"/>
      <c r="AZ9643"/>
    </row>
    <row r="9644" spans="1:52">
      <c r="A9644"/>
      <c r="B9644"/>
      <c r="C9644"/>
      <c r="D9644"/>
      <c r="E9644"/>
      <c r="F9644"/>
      <c r="G9644"/>
      <c r="H9644"/>
      <c r="I9644"/>
      <c r="J9644"/>
      <c r="K9644"/>
      <c r="L9644"/>
      <c r="M9644"/>
      <c r="N9644"/>
      <c r="O9644"/>
      <c r="P9644"/>
      <c r="Q9644"/>
      <c r="R9644"/>
      <c r="S9644"/>
      <c r="T9644"/>
      <c r="U9644"/>
      <c r="V9644"/>
      <c r="W9644"/>
      <c r="X9644"/>
      <c r="Y9644"/>
      <c r="Z9644"/>
      <c r="AA9644"/>
      <c r="AB9644"/>
      <c r="AC9644"/>
      <c r="AD9644"/>
      <c r="AE9644"/>
      <c r="AF9644"/>
      <c r="AG9644"/>
      <c r="AH9644"/>
      <c r="AI9644"/>
      <c r="AJ9644"/>
      <c r="AK9644"/>
      <c r="AL9644"/>
      <c r="AM9644"/>
      <c r="AN9644"/>
      <c r="AO9644"/>
      <c r="AP9644"/>
      <c r="AQ9644"/>
      <c r="AR9644"/>
      <c r="AS9644"/>
      <c r="AT9644"/>
      <c r="AU9644"/>
      <c r="AV9644"/>
      <c r="AW9644"/>
      <c r="AX9644"/>
      <c r="AY9644"/>
      <c r="AZ9644"/>
    </row>
    <row r="9645" spans="1:52">
      <c r="A9645"/>
      <c r="B9645"/>
      <c r="C9645"/>
      <c r="D9645"/>
      <c r="E9645"/>
      <c r="F9645"/>
      <c r="G9645"/>
      <c r="H9645"/>
      <c r="I9645"/>
      <c r="J9645"/>
      <c r="K9645"/>
      <c r="L9645"/>
      <c r="M9645"/>
      <c r="N9645"/>
      <c r="O9645"/>
      <c r="P9645"/>
      <c r="Q9645"/>
      <c r="R9645"/>
      <c r="S9645"/>
      <c r="T9645"/>
      <c r="U9645"/>
      <c r="V9645"/>
      <c r="W9645"/>
      <c r="X9645"/>
      <c r="Y9645"/>
      <c r="Z9645"/>
      <c r="AA9645"/>
      <c r="AB9645"/>
      <c r="AC9645"/>
      <c r="AD9645"/>
      <c r="AE9645"/>
      <c r="AF9645"/>
      <c r="AG9645"/>
      <c r="AH9645"/>
      <c r="AI9645"/>
      <c r="AJ9645"/>
      <c r="AK9645"/>
      <c r="AL9645"/>
      <c r="AM9645"/>
      <c r="AN9645"/>
      <c r="AO9645"/>
      <c r="AP9645"/>
      <c r="AQ9645"/>
      <c r="AR9645"/>
      <c r="AS9645"/>
      <c r="AT9645"/>
      <c r="AU9645"/>
      <c r="AV9645"/>
      <c r="AW9645"/>
      <c r="AX9645"/>
      <c r="AY9645"/>
      <c r="AZ9645"/>
    </row>
    <row r="9646" spans="1:52">
      <c r="A9646"/>
      <c r="B9646"/>
      <c r="C9646"/>
      <c r="D9646"/>
      <c r="E9646"/>
      <c r="F9646"/>
      <c r="G9646"/>
      <c r="H9646"/>
      <c r="I9646"/>
      <c r="J9646"/>
      <c r="K9646"/>
      <c r="L9646"/>
      <c r="M9646"/>
      <c r="N9646"/>
      <c r="O9646"/>
      <c r="P9646"/>
      <c r="Q9646"/>
      <c r="R9646"/>
      <c r="S9646"/>
      <c r="T9646"/>
      <c r="U9646"/>
      <c r="V9646"/>
      <c r="W9646"/>
      <c r="X9646"/>
      <c r="Y9646"/>
      <c r="Z9646"/>
      <c r="AA9646"/>
      <c r="AB9646"/>
      <c r="AC9646"/>
      <c r="AD9646"/>
      <c r="AE9646"/>
      <c r="AF9646"/>
      <c r="AG9646"/>
      <c r="AH9646"/>
      <c r="AI9646"/>
      <c r="AJ9646"/>
      <c r="AK9646"/>
      <c r="AL9646"/>
      <c r="AM9646"/>
      <c r="AN9646"/>
      <c r="AO9646"/>
      <c r="AP9646"/>
      <c r="AQ9646"/>
      <c r="AR9646"/>
      <c r="AS9646"/>
      <c r="AT9646"/>
      <c r="AU9646"/>
      <c r="AV9646"/>
      <c r="AW9646"/>
      <c r="AX9646"/>
      <c r="AY9646"/>
      <c r="AZ9646"/>
    </row>
    <row r="9647" spans="1:52">
      <c r="A9647"/>
      <c r="B9647"/>
      <c r="C9647"/>
      <c r="D9647"/>
      <c r="E9647"/>
      <c r="F9647"/>
      <c r="G9647"/>
      <c r="H9647"/>
      <c r="I9647"/>
      <c r="J9647"/>
      <c r="K9647"/>
      <c r="L9647"/>
      <c r="M9647"/>
      <c r="N9647"/>
      <c r="O9647"/>
      <c r="P9647"/>
      <c r="Q9647"/>
      <c r="R9647"/>
      <c r="S9647"/>
      <c r="T9647"/>
      <c r="U9647"/>
      <c r="V9647"/>
      <c r="W9647"/>
      <c r="X9647"/>
      <c r="Y9647"/>
      <c r="Z9647"/>
      <c r="AA9647"/>
      <c r="AB9647"/>
      <c r="AC9647"/>
      <c r="AD9647"/>
      <c r="AE9647"/>
      <c r="AF9647"/>
      <c r="AG9647"/>
      <c r="AH9647"/>
      <c r="AI9647"/>
      <c r="AJ9647"/>
      <c r="AK9647"/>
      <c r="AL9647"/>
      <c r="AM9647"/>
      <c r="AN9647"/>
      <c r="AO9647"/>
      <c r="AP9647"/>
      <c r="AQ9647"/>
      <c r="AR9647"/>
      <c r="AS9647"/>
      <c r="AT9647"/>
      <c r="AU9647"/>
      <c r="AV9647"/>
      <c r="AW9647"/>
      <c r="AX9647"/>
      <c r="AY9647"/>
      <c r="AZ9647"/>
    </row>
    <row r="9648" spans="1:52">
      <c r="A9648"/>
      <c r="B9648"/>
      <c r="C9648"/>
      <c r="D9648"/>
      <c r="E9648"/>
      <c r="F9648"/>
      <c r="G9648"/>
      <c r="H9648"/>
      <c r="I9648"/>
      <c r="J9648"/>
      <c r="K9648"/>
      <c r="L9648"/>
      <c r="M9648"/>
      <c r="N9648"/>
      <c r="O9648"/>
      <c r="P9648"/>
      <c r="Q9648"/>
      <c r="R9648"/>
      <c r="S9648"/>
      <c r="T9648"/>
      <c r="U9648"/>
      <c r="V9648"/>
      <c r="W9648"/>
      <c r="X9648"/>
      <c r="Y9648"/>
      <c r="Z9648"/>
      <c r="AA9648"/>
      <c r="AB9648"/>
      <c r="AC9648"/>
      <c r="AD9648"/>
      <c r="AE9648"/>
      <c r="AF9648"/>
      <c r="AG9648"/>
      <c r="AH9648"/>
      <c r="AI9648"/>
      <c r="AJ9648"/>
      <c r="AK9648"/>
      <c r="AL9648"/>
      <c r="AM9648"/>
      <c r="AN9648"/>
      <c r="AO9648"/>
      <c r="AP9648"/>
      <c r="AQ9648"/>
      <c r="AR9648"/>
      <c r="AS9648"/>
      <c r="AT9648"/>
      <c r="AU9648"/>
      <c r="AV9648"/>
      <c r="AW9648"/>
      <c r="AX9648"/>
      <c r="AY9648"/>
      <c r="AZ9648"/>
    </row>
    <row r="9649" spans="1:52">
      <c r="A9649"/>
      <c r="B9649"/>
      <c r="C9649"/>
      <c r="D9649"/>
      <c r="E9649"/>
      <c r="F9649"/>
      <c r="G9649"/>
      <c r="H9649"/>
      <c r="I9649"/>
      <c r="J9649"/>
      <c r="K9649"/>
      <c r="L9649"/>
      <c r="M9649"/>
      <c r="N9649"/>
      <c r="O9649"/>
      <c r="P9649"/>
      <c r="Q9649"/>
      <c r="R9649"/>
      <c r="S9649"/>
      <c r="T9649"/>
      <c r="U9649"/>
      <c r="V9649"/>
      <c r="W9649"/>
      <c r="X9649"/>
      <c r="Y9649"/>
      <c r="Z9649"/>
      <c r="AA9649"/>
      <c r="AB9649"/>
      <c r="AC9649"/>
      <c r="AD9649"/>
      <c r="AE9649"/>
      <c r="AF9649"/>
      <c r="AG9649"/>
      <c r="AH9649"/>
      <c r="AI9649"/>
      <c r="AJ9649"/>
      <c r="AK9649"/>
      <c r="AL9649"/>
      <c r="AM9649"/>
      <c r="AN9649"/>
      <c r="AO9649"/>
      <c r="AP9649"/>
      <c r="AQ9649"/>
      <c r="AR9649"/>
      <c r="AS9649"/>
      <c r="AT9649"/>
      <c r="AU9649"/>
      <c r="AV9649"/>
      <c r="AW9649"/>
      <c r="AX9649"/>
      <c r="AY9649"/>
      <c r="AZ9649"/>
    </row>
    <row r="9650" spans="1:52">
      <c r="A9650"/>
      <c r="B9650"/>
      <c r="C9650"/>
      <c r="D9650"/>
      <c r="E9650"/>
      <c r="F9650"/>
      <c r="G9650"/>
      <c r="H9650"/>
      <c r="I9650"/>
      <c r="J9650"/>
      <c r="K9650"/>
      <c r="L9650"/>
      <c r="M9650"/>
      <c r="N9650"/>
      <c r="O9650"/>
      <c r="P9650"/>
      <c r="Q9650"/>
      <c r="R9650"/>
      <c r="S9650"/>
      <c r="T9650"/>
      <c r="U9650"/>
      <c r="V9650"/>
      <c r="W9650"/>
      <c r="X9650"/>
      <c r="Y9650"/>
      <c r="Z9650"/>
      <c r="AA9650"/>
      <c r="AB9650"/>
      <c r="AC9650"/>
      <c r="AD9650"/>
      <c r="AE9650"/>
      <c r="AF9650"/>
      <c r="AG9650"/>
      <c r="AH9650"/>
      <c r="AI9650"/>
      <c r="AJ9650"/>
      <c r="AK9650"/>
      <c r="AL9650"/>
      <c r="AM9650"/>
      <c r="AN9650"/>
      <c r="AO9650"/>
      <c r="AP9650"/>
      <c r="AQ9650"/>
      <c r="AR9650"/>
      <c r="AS9650"/>
      <c r="AT9650"/>
      <c r="AU9650"/>
      <c r="AV9650"/>
      <c r="AW9650"/>
      <c r="AX9650"/>
      <c r="AY9650"/>
      <c r="AZ9650"/>
    </row>
    <row r="9651" spans="1:52">
      <c r="A9651"/>
      <c r="B9651"/>
      <c r="C9651"/>
      <c r="D9651"/>
      <c r="E9651"/>
      <c r="F9651"/>
      <c r="G9651"/>
      <c r="H9651"/>
      <c r="I9651"/>
      <c r="J9651"/>
      <c r="K9651"/>
      <c r="L9651"/>
      <c r="M9651"/>
      <c r="N9651"/>
      <c r="O9651"/>
      <c r="P9651"/>
      <c r="Q9651"/>
      <c r="R9651"/>
      <c r="S9651"/>
      <c r="T9651"/>
      <c r="U9651"/>
      <c r="V9651"/>
      <c r="W9651"/>
      <c r="X9651"/>
      <c r="Y9651"/>
      <c r="Z9651"/>
      <c r="AA9651"/>
      <c r="AB9651"/>
      <c r="AC9651"/>
      <c r="AD9651"/>
      <c r="AE9651"/>
      <c r="AF9651"/>
      <c r="AG9651"/>
      <c r="AH9651"/>
      <c r="AI9651"/>
      <c r="AJ9651"/>
      <c r="AK9651"/>
      <c r="AL9651"/>
      <c r="AM9651"/>
      <c r="AN9651"/>
      <c r="AO9651"/>
      <c r="AP9651"/>
      <c r="AQ9651"/>
      <c r="AR9651"/>
      <c r="AS9651"/>
      <c r="AT9651"/>
      <c r="AU9651"/>
      <c r="AV9651"/>
      <c r="AW9651"/>
      <c r="AX9651"/>
      <c r="AY9651"/>
      <c r="AZ9651"/>
    </row>
    <row r="9652" spans="1:52">
      <c r="A9652"/>
      <c r="B9652"/>
      <c r="C9652"/>
      <c r="D9652"/>
      <c r="E9652"/>
      <c r="F9652"/>
      <c r="G9652"/>
      <c r="H9652"/>
      <c r="I9652"/>
      <c r="J9652"/>
      <c r="K9652"/>
      <c r="L9652"/>
      <c r="M9652"/>
      <c r="N9652"/>
      <c r="O9652"/>
      <c r="P9652"/>
      <c r="Q9652"/>
      <c r="R9652"/>
      <c r="S9652"/>
      <c r="T9652"/>
      <c r="U9652"/>
      <c r="V9652"/>
      <c r="W9652"/>
      <c r="X9652"/>
      <c r="Y9652"/>
      <c r="Z9652"/>
      <c r="AA9652"/>
      <c r="AB9652"/>
      <c r="AC9652"/>
      <c r="AD9652"/>
      <c r="AE9652"/>
      <c r="AF9652"/>
      <c r="AG9652"/>
      <c r="AH9652"/>
      <c r="AI9652"/>
      <c r="AJ9652"/>
      <c r="AK9652"/>
      <c r="AL9652"/>
      <c r="AM9652"/>
      <c r="AN9652"/>
      <c r="AO9652"/>
      <c r="AP9652"/>
      <c r="AQ9652"/>
      <c r="AR9652"/>
      <c r="AS9652"/>
      <c r="AT9652"/>
      <c r="AU9652"/>
      <c r="AV9652"/>
      <c r="AW9652"/>
      <c r="AX9652"/>
      <c r="AY9652"/>
      <c r="AZ9652"/>
    </row>
    <row r="9653" spans="1:52">
      <c r="A9653"/>
      <c r="B9653"/>
      <c r="C9653"/>
      <c r="D9653"/>
      <c r="E9653"/>
      <c r="F9653"/>
      <c r="G9653"/>
      <c r="H9653"/>
      <c r="I9653"/>
      <c r="J9653"/>
      <c r="K9653"/>
      <c r="L9653"/>
      <c r="M9653"/>
      <c r="N9653"/>
      <c r="O9653"/>
      <c r="P9653"/>
      <c r="Q9653"/>
      <c r="R9653"/>
      <c r="S9653"/>
      <c r="T9653"/>
      <c r="U9653"/>
      <c r="V9653"/>
      <c r="W9653"/>
      <c r="X9653"/>
      <c r="Y9653"/>
      <c r="Z9653"/>
      <c r="AA9653"/>
      <c r="AB9653"/>
      <c r="AC9653"/>
      <c r="AD9653"/>
      <c r="AE9653"/>
      <c r="AF9653"/>
      <c r="AG9653"/>
      <c r="AH9653"/>
      <c r="AI9653"/>
      <c r="AJ9653"/>
      <c r="AK9653"/>
      <c r="AL9653"/>
      <c r="AM9653"/>
      <c r="AN9653"/>
      <c r="AO9653"/>
      <c r="AP9653"/>
      <c r="AQ9653"/>
      <c r="AR9653"/>
      <c r="AS9653"/>
      <c r="AT9653"/>
      <c r="AU9653"/>
      <c r="AV9653"/>
      <c r="AW9653"/>
      <c r="AX9653"/>
      <c r="AY9653"/>
      <c r="AZ9653"/>
    </row>
    <row r="9654" spans="1:52">
      <c r="A9654"/>
      <c r="B9654"/>
      <c r="C9654"/>
      <c r="D9654"/>
      <c r="E9654"/>
      <c r="F9654"/>
      <c r="G9654"/>
      <c r="H9654"/>
      <c r="I9654"/>
      <c r="J9654"/>
      <c r="K9654"/>
      <c r="L9654"/>
      <c r="M9654"/>
      <c r="N9654"/>
      <c r="O9654"/>
      <c r="P9654"/>
      <c r="Q9654"/>
      <c r="R9654"/>
      <c r="S9654"/>
      <c r="T9654"/>
      <c r="U9654"/>
      <c r="V9654"/>
      <c r="W9654"/>
      <c r="X9654"/>
      <c r="Y9654"/>
      <c r="Z9654"/>
      <c r="AA9654"/>
      <c r="AB9654"/>
      <c r="AC9654"/>
      <c r="AD9654"/>
      <c r="AE9654"/>
      <c r="AF9654"/>
      <c r="AG9654"/>
      <c r="AH9654"/>
      <c r="AI9654"/>
      <c r="AJ9654"/>
      <c r="AK9654"/>
      <c r="AL9654"/>
      <c r="AM9654"/>
      <c r="AN9654"/>
      <c r="AO9654"/>
      <c r="AP9654"/>
      <c r="AQ9654"/>
      <c r="AR9654"/>
      <c r="AS9654"/>
      <c r="AT9654"/>
      <c r="AU9654"/>
      <c r="AV9654"/>
      <c r="AW9654"/>
      <c r="AX9654"/>
      <c r="AY9654"/>
      <c r="AZ9654"/>
    </row>
    <row r="9655" spans="1:52">
      <c r="A9655"/>
      <c r="B9655"/>
      <c r="C9655"/>
      <c r="D9655"/>
      <c r="E9655"/>
      <c r="F9655"/>
      <c r="G9655"/>
      <c r="H9655"/>
      <c r="I9655"/>
      <c r="J9655"/>
      <c r="K9655"/>
      <c r="L9655"/>
      <c r="M9655"/>
      <c r="N9655"/>
      <c r="O9655"/>
      <c r="P9655"/>
      <c r="Q9655"/>
      <c r="R9655"/>
      <c r="S9655"/>
      <c r="T9655"/>
      <c r="U9655"/>
      <c r="V9655"/>
      <c r="W9655"/>
      <c r="X9655"/>
      <c r="Y9655"/>
      <c r="Z9655"/>
      <c r="AA9655"/>
      <c r="AB9655"/>
      <c r="AC9655"/>
      <c r="AD9655"/>
      <c r="AE9655"/>
      <c r="AF9655"/>
      <c r="AG9655"/>
      <c r="AH9655"/>
      <c r="AI9655"/>
      <c r="AJ9655"/>
      <c r="AK9655"/>
      <c r="AL9655"/>
      <c r="AM9655"/>
      <c r="AN9655"/>
      <c r="AO9655"/>
      <c r="AP9655"/>
      <c r="AQ9655"/>
      <c r="AR9655"/>
      <c r="AS9655"/>
      <c r="AT9655"/>
      <c r="AU9655"/>
      <c r="AV9655"/>
      <c r="AW9655"/>
      <c r="AX9655"/>
      <c r="AY9655"/>
      <c r="AZ9655"/>
    </row>
    <row r="9656" spans="1:52">
      <c r="A9656"/>
      <c r="B9656"/>
      <c r="C9656"/>
      <c r="D9656"/>
      <c r="E9656"/>
      <c r="F9656"/>
      <c r="G9656"/>
      <c r="H9656"/>
      <c r="I9656"/>
      <c r="J9656"/>
      <c r="K9656"/>
      <c r="L9656"/>
      <c r="M9656"/>
      <c r="N9656"/>
      <c r="O9656"/>
      <c r="P9656"/>
      <c r="Q9656"/>
      <c r="R9656"/>
      <c r="S9656"/>
      <c r="T9656"/>
      <c r="U9656"/>
      <c r="V9656"/>
      <c r="W9656"/>
      <c r="X9656"/>
      <c r="Y9656"/>
      <c r="Z9656"/>
      <c r="AA9656"/>
      <c r="AB9656"/>
      <c r="AC9656"/>
      <c r="AD9656"/>
      <c r="AE9656"/>
      <c r="AF9656"/>
      <c r="AG9656"/>
      <c r="AH9656"/>
      <c r="AI9656"/>
      <c r="AJ9656"/>
      <c r="AK9656"/>
      <c r="AL9656"/>
      <c r="AM9656"/>
      <c r="AN9656"/>
      <c r="AO9656"/>
      <c r="AP9656"/>
      <c r="AQ9656"/>
      <c r="AR9656"/>
      <c r="AS9656"/>
      <c r="AT9656"/>
      <c r="AU9656"/>
      <c r="AV9656"/>
      <c r="AW9656"/>
      <c r="AX9656"/>
      <c r="AY9656"/>
      <c r="AZ9656"/>
    </row>
    <row r="9657" spans="1:52">
      <c r="A9657"/>
      <c r="B9657"/>
      <c r="C9657"/>
      <c r="D9657"/>
      <c r="E9657"/>
      <c r="F9657"/>
      <c r="G9657"/>
      <c r="H9657"/>
      <c r="I9657"/>
      <c r="J9657"/>
      <c r="K9657"/>
      <c r="L9657"/>
      <c r="M9657"/>
      <c r="N9657"/>
      <c r="O9657"/>
      <c r="P9657"/>
      <c r="Q9657"/>
      <c r="R9657"/>
      <c r="S9657"/>
      <c r="T9657"/>
      <c r="U9657"/>
      <c r="V9657"/>
      <c r="W9657"/>
      <c r="X9657"/>
      <c r="Y9657"/>
      <c r="Z9657"/>
      <c r="AA9657"/>
      <c r="AB9657"/>
      <c r="AC9657"/>
      <c r="AD9657"/>
      <c r="AE9657"/>
      <c r="AF9657"/>
      <c r="AG9657"/>
      <c r="AH9657"/>
      <c r="AI9657"/>
      <c r="AJ9657"/>
      <c r="AK9657"/>
      <c r="AL9657"/>
      <c r="AM9657"/>
      <c r="AN9657"/>
      <c r="AO9657"/>
      <c r="AP9657"/>
      <c r="AQ9657"/>
      <c r="AR9657"/>
      <c r="AS9657"/>
      <c r="AT9657"/>
      <c r="AU9657"/>
      <c r="AV9657"/>
      <c r="AW9657"/>
      <c r="AX9657"/>
      <c r="AY9657"/>
      <c r="AZ9657"/>
    </row>
    <row r="9658" spans="1:52">
      <c r="A9658"/>
      <c r="B9658"/>
      <c r="C9658"/>
      <c r="D9658"/>
      <c r="E9658"/>
      <c r="F9658"/>
      <c r="G9658"/>
      <c r="H9658"/>
      <c r="I9658"/>
      <c r="J9658"/>
      <c r="K9658"/>
      <c r="L9658"/>
      <c r="M9658"/>
      <c r="N9658"/>
      <c r="O9658"/>
      <c r="P9658"/>
      <c r="Q9658"/>
      <c r="R9658"/>
      <c r="S9658"/>
      <c r="T9658"/>
      <c r="U9658"/>
      <c r="V9658"/>
      <c r="W9658"/>
      <c r="X9658"/>
      <c r="Y9658"/>
      <c r="Z9658"/>
      <c r="AA9658"/>
      <c r="AB9658"/>
      <c r="AC9658"/>
      <c r="AD9658"/>
      <c r="AE9658"/>
      <c r="AF9658"/>
      <c r="AG9658"/>
      <c r="AH9658"/>
      <c r="AI9658"/>
      <c r="AJ9658"/>
      <c r="AK9658"/>
      <c r="AL9658"/>
      <c r="AM9658"/>
      <c r="AN9658"/>
      <c r="AO9658"/>
      <c r="AP9658"/>
      <c r="AQ9658"/>
      <c r="AR9658"/>
      <c r="AS9658"/>
      <c r="AT9658"/>
      <c r="AU9658"/>
      <c r="AV9658"/>
      <c r="AW9658"/>
      <c r="AX9658"/>
      <c r="AY9658"/>
      <c r="AZ9658"/>
    </row>
    <row r="9659" spans="1:52">
      <c r="A9659"/>
      <c r="B9659"/>
      <c r="C9659"/>
      <c r="D9659"/>
      <c r="E9659"/>
      <c r="F9659"/>
      <c r="G9659"/>
      <c r="H9659"/>
      <c r="I9659"/>
      <c r="J9659"/>
      <c r="K9659"/>
      <c r="L9659"/>
      <c r="M9659"/>
      <c r="N9659"/>
      <c r="O9659"/>
      <c r="P9659"/>
      <c r="Q9659"/>
      <c r="R9659"/>
      <c r="S9659"/>
      <c r="T9659"/>
      <c r="U9659"/>
      <c r="V9659"/>
      <c r="W9659"/>
      <c r="X9659"/>
      <c r="Y9659"/>
      <c r="Z9659"/>
      <c r="AA9659"/>
      <c r="AB9659"/>
      <c r="AC9659"/>
      <c r="AD9659"/>
      <c r="AE9659"/>
      <c r="AF9659"/>
      <c r="AG9659"/>
      <c r="AH9659"/>
      <c r="AI9659"/>
      <c r="AJ9659"/>
      <c r="AK9659"/>
      <c r="AL9659"/>
      <c r="AM9659"/>
      <c r="AN9659"/>
      <c r="AO9659"/>
      <c r="AP9659"/>
      <c r="AQ9659"/>
      <c r="AR9659"/>
      <c r="AS9659"/>
      <c r="AT9659"/>
      <c r="AU9659"/>
      <c r="AV9659"/>
      <c r="AW9659"/>
      <c r="AX9659"/>
      <c r="AY9659"/>
      <c r="AZ9659"/>
    </row>
    <row r="9660" spans="1:52">
      <c r="A9660"/>
      <c r="B9660"/>
      <c r="C9660"/>
      <c r="D9660"/>
      <c r="E9660"/>
      <c r="F9660"/>
      <c r="G9660"/>
      <c r="H9660"/>
      <c r="I9660"/>
      <c r="J9660"/>
      <c r="K9660"/>
      <c r="L9660"/>
      <c r="M9660"/>
      <c r="N9660"/>
      <c r="O9660"/>
      <c r="P9660"/>
      <c r="Q9660"/>
      <c r="R9660"/>
      <c r="S9660"/>
      <c r="T9660"/>
      <c r="U9660"/>
      <c r="V9660"/>
      <c r="W9660"/>
      <c r="X9660"/>
      <c r="Y9660"/>
      <c r="Z9660"/>
      <c r="AA9660"/>
      <c r="AB9660"/>
      <c r="AC9660"/>
      <c r="AD9660"/>
      <c r="AE9660"/>
      <c r="AF9660"/>
      <c r="AG9660"/>
      <c r="AH9660"/>
      <c r="AI9660"/>
      <c r="AJ9660"/>
      <c r="AK9660"/>
      <c r="AL9660"/>
      <c r="AM9660"/>
      <c r="AN9660"/>
      <c r="AO9660"/>
      <c r="AP9660"/>
      <c r="AQ9660"/>
      <c r="AR9660"/>
      <c r="AS9660"/>
      <c r="AT9660"/>
      <c r="AU9660"/>
      <c r="AV9660"/>
      <c r="AW9660"/>
      <c r="AX9660"/>
      <c r="AY9660"/>
      <c r="AZ9660"/>
    </row>
    <row r="9661" spans="1:52">
      <c r="A9661"/>
      <c r="B9661"/>
      <c r="C9661"/>
      <c r="D9661"/>
      <c r="E9661"/>
      <c r="F9661"/>
      <c r="G9661"/>
      <c r="H9661"/>
      <c r="I9661"/>
      <c r="J9661"/>
      <c r="K9661"/>
      <c r="L9661"/>
      <c r="M9661"/>
      <c r="N9661"/>
      <c r="O9661"/>
      <c r="P9661"/>
      <c r="Q9661"/>
      <c r="R9661"/>
      <c r="S9661"/>
      <c r="T9661"/>
      <c r="U9661"/>
      <c r="V9661"/>
      <c r="W9661"/>
      <c r="X9661"/>
      <c r="Y9661"/>
      <c r="Z9661"/>
      <c r="AA9661"/>
      <c r="AB9661"/>
      <c r="AC9661"/>
      <c r="AD9661"/>
      <c r="AE9661"/>
      <c r="AF9661"/>
      <c r="AG9661"/>
      <c r="AH9661"/>
      <c r="AI9661"/>
      <c r="AJ9661"/>
      <c r="AK9661"/>
      <c r="AL9661"/>
      <c r="AM9661"/>
      <c r="AN9661"/>
      <c r="AO9661"/>
      <c r="AP9661"/>
      <c r="AQ9661"/>
      <c r="AR9661"/>
      <c r="AS9661"/>
      <c r="AT9661"/>
      <c r="AU9661"/>
      <c r="AV9661"/>
      <c r="AW9661"/>
      <c r="AX9661"/>
      <c r="AY9661"/>
      <c r="AZ9661"/>
    </row>
    <row r="9662" spans="1:52">
      <c r="A9662"/>
      <c r="B9662"/>
      <c r="C9662"/>
      <c r="D9662"/>
      <c r="E9662"/>
      <c r="F9662"/>
      <c r="G9662"/>
      <c r="H9662"/>
      <c r="I9662"/>
      <c r="J9662"/>
      <c r="K9662"/>
      <c r="L9662"/>
      <c r="M9662"/>
      <c r="N9662"/>
      <c r="O9662"/>
      <c r="P9662"/>
      <c r="Q9662"/>
      <c r="R9662"/>
      <c r="S9662"/>
      <c r="T9662"/>
      <c r="U9662"/>
      <c r="V9662"/>
      <c r="W9662"/>
      <c r="X9662"/>
      <c r="Y9662"/>
      <c r="Z9662"/>
      <c r="AA9662"/>
      <c r="AB9662"/>
      <c r="AC9662"/>
      <c r="AD9662"/>
      <c r="AE9662"/>
      <c r="AF9662"/>
      <c r="AG9662"/>
      <c r="AH9662"/>
      <c r="AI9662"/>
      <c r="AJ9662"/>
      <c r="AK9662"/>
      <c r="AL9662"/>
      <c r="AM9662"/>
      <c r="AN9662"/>
      <c r="AO9662"/>
      <c r="AP9662"/>
      <c r="AQ9662"/>
      <c r="AR9662"/>
      <c r="AS9662"/>
      <c r="AT9662"/>
      <c r="AU9662"/>
      <c r="AV9662"/>
      <c r="AW9662"/>
      <c r="AX9662"/>
      <c r="AY9662"/>
      <c r="AZ9662"/>
    </row>
    <row r="9663" spans="1:52">
      <c r="A9663"/>
      <c r="B9663"/>
      <c r="C9663"/>
      <c r="D9663"/>
      <c r="E9663"/>
      <c r="F9663"/>
      <c r="G9663"/>
      <c r="H9663"/>
      <c r="I9663"/>
      <c r="J9663"/>
      <c r="K9663"/>
      <c r="L9663"/>
      <c r="M9663"/>
      <c r="N9663"/>
      <c r="O9663"/>
      <c r="P9663"/>
      <c r="Q9663"/>
      <c r="R9663"/>
      <c r="S9663"/>
      <c r="T9663"/>
      <c r="U9663"/>
      <c r="V9663"/>
      <c r="W9663"/>
      <c r="X9663"/>
      <c r="Y9663"/>
      <c r="Z9663"/>
      <c r="AA9663"/>
      <c r="AB9663"/>
      <c r="AC9663"/>
      <c r="AD9663"/>
      <c r="AE9663"/>
      <c r="AF9663"/>
      <c r="AG9663"/>
      <c r="AH9663"/>
      <c r="AI9663"/>
      <c r="AJ9663"/>
      <c r="AK9663"/>
      <c r="AL9663"/>
      <c r="AM9663"/>
      <c r="AN9663"/>
      <c r="AO9663"/>
      <c r="AP9663"/>
      <c r="AQ9663"/>
      <c r="AR9663"/>
      <c r="AS9663"/>
      <c r="AT9663"/>
      <c r="AU9663"/>
      <c r="AV9663"/>
      <c r="AW9663"/>
      <c r="AX9663"/>
      <c r="AY9663"/>
      <c r="AZ9663"/>
    </row>
    <row r="9664" spans="1:52">
      <c r="A9664"/>
      <c r="B9664"/>
      <c r="C9664"/>
      <c r="D9664"/>
      <c r="E9664"/>
      <c r="F9664"/>
      <c r="G9664"/>
      <c r="H9664"/>
      <c r="I9664"/>
      <c r="J9664"/>
      <c r="K9664"/>
      <c r="L9664"/>
      <c r="M9664"/>
      <c r="N9664"/>
      <c r="O9664"/>
      <c r="P9664"/>
      <c r="Q9664"/>
      <c r="R9664"/>
      <c r="S9664"/>
      <c r="T9664"/>
      <c r="U9664"/>
      <c r="V9664"/>
      <c r="W9664"/>
      <c r="X9664"/>
      <c r="Y9664"/>
      <c r="Z9664"/>
      <c r="AA9664"/>
      <c r="AB9664"/>
      <c r="AC9664"/>
      <c r="AD9664"/>
      <c r="AE9664"/>
      <c r="AF9664"/>
      <c r="AG9664"/>
      <c r="AH9664"/>
      <c r="AI9664"/>
      <c r="AJ9664"/>
      <c r="AK9664"/>
      <c r="AL9664"/>
      <c r="AM9664"/>
      <c r="AN9664"/>
      <c r="AO9664"/>
      <c r="AP9664"/>
      <c r="AQ9664"/>
      <c r="AR9664"/>
      <c r="AS9664"/>
      <c r="AT9664"/>
      <c r="AU9664"/>
      <c r="AV9664"/>
      <c r="AW9664"/>
      <c r="AX9664"/>
      <c r="AY9664"/>
      <c r="AZ9664"/>
    </row>
    <row r="9665" spans="1:52">
      <c r="A9665"/>
      <c r="B9665"/>
      <c r="C9665"/>
      <c r="D9665"/>
      <c r="E9665"/>
      <c r="F9665"/>
      <c r="G9665"/>
      <c r="H9665"/>
      <c r="I9665"/>
      <c r="J9665"/>
      <c r="K9665"/>
      <c r="L9665"/>
      <c r="M9665"/>
      <c r="N9665"/>
      <c r="O9665"/>
      <c r="P9665"/>
      <c r="Q9665"/>
      <c r="R9665"/>
      <c r="S9665"/>
      <c r="T9665"/>
      <c r="U9665"/>
      <c r="V9665"/>
      <c r="W9665"/>
      <c r="X9665"/>
      <c r="Y9665"/>
      <c r="Z9665"/>
      <c r="AA9665"/>
      <c r="AB9665"/>
      <c r="AC9665"/>
      <c r="AD9665"/>
      <c r="AE9665"/>
      <c r="AF9665"/>
      <c r="AG9665"/>
      <c r="AH9665"/>
      <c r="AI9665"/>
      <c r="AJ9665"/>
      <c r="AK9665"/>
      <c r="AL9665"/>
      <c r="AM9665"/>
      <c r="AN9665"/>
      <c r="AO9665"/>
      <c r="AP9665"/>
      <c r="AQ9665"/>
      <c r="AR9665"/>
      <c r="AS9665"/>
      <c r="AT9665"/>
      <c r="AU9665"/>
      <c r="AV9665"/>
      <c r="AW9665"/>
      <c r="AX9665"/>
      <c r="AY9665"/>
      <c r="AZ9665"/>
    </row>
    <row r="9666" spans="1:52">
      <c r="A9666"/>
      <c r="B9666"/>
      <c r="C9666"/>
      <c r="D9666"/>
      <c r="E9666"/>
      <c r="F9666"/>
      <c r="G9666"/>
      <c r="H9666"/>
      <c r="I9666"/>
      <c r="J9666"/>
      <c r="K9666"/>
      <c r="L9666"/>
      <c r="M9666"/>
      <c r="N9666"/>
      <c r="O9666"/>
      <c r="P9666"/>
      <c r="Q9666"/>
      <c r="R9666"/>
      <c r="S9666"/>
      <c r="T9666"/>
      <c r="U9666"/>
      <c r="V9666"/>
      <c r="W9666"/>
      <c r="X9666"/>
      <c r="Y9666"/>
      <c r="Z9666"/>
      <c r="AA9666"/>
      <c r="AB9666"/>
      <c r="AC9666"/>
      <c r="AD9666"/>
      <c r="AE9666"/>
      <c r="AF9666"/>
      <c r="AG9666"/>
      <c r="AH9666"/>
      <c r="AI9666"/>
      <c r="AJ9666"/>
      <c r="AK9666"/>
      <c r="AL9666"/>
      <c r="AM9666"/>
      <c r="AN9666"/>
      <c r="AO9666"/>
      <c r="AP9666"/>
      <c r="AQ9666"/>
      <c r="AR9666"/>
      <c r="AS9666"/>
      <c r="AT9666"/>
      <c r="AU9666"/>
      <c r="AV9666"/>
      <c r="AW9666"/>
      <c r="AX9666"/>
      <c r="AY9666"/>
      <c r="AZ9666"/>
    </row>
    <row r="9667" spans="1:52">
      <c r="A9667"/>
      <c r="B9667"/>
      <c r="C9667"/>
      <c r="D9667"/>
      <c r="E9667"/>
      <c r="F9667"/>
      <c r="G9667"/>
      <c r="H9667"/>
      <c r="I9667"/>
      <c r="J9667"/>
      <c r="K9667"/>
      <c r="L9667"/>
      <c r="M9667"/>
      <c r="N9667"/>
      <c r="O9667"/>
      <c r="P9667"/>
      <c r="Q9667"/>
      <c r="R9667"/>
      <c r="S9667"/>
      <c r="T9667"/>
      <c r="U9667"/>
      <c r="V9667"/>
      <c r="W9667"/>
      <c r="X9667"/>
      <c r="Y9667"/>
      <c r="Z9667"/>
      <c r="AA9667"/>
      <c r="AB9667"/>
      <c r="AC9667"/>
      <c r="AD9667"/>
      <c r="AE9667"/>
      <c r="AF9667"/>
      <c r="AG9667"/>
      <c r="AH9667"/>
      <c r="AI9667"/>
      <c r="AJ9667"/>
      <c r="AK9667"/>
      <c r="AL9667"/>
      <c r="AM9667"/>
      <c r="AN9667"/>
      <c r="AO9667"/>
      <c r="AP9667"/>
      <c r="AQ9667"/>
      <c r="AR9667"/>
      <c r="AS9667"/>
      <c r="AT9667"/>
      <c r="AU9667"/>
      <c r="AV9667"/>
      <c r="AW9667"/>
      <c r="AX9667"/>
      <c r="AY9667"/>
      <c r="AZ9667"/>
    </row>
    <row r="9668" spans="1:52">
      <c r="A9668"/>
      <c r="B9668"/>
      <c r="C9668"/>
      <c r="D9668"/>
      <c r="E9668"/>
      <c r="F9668"/>
      <c r="G9668"/>
      <c r="H9668"/>
      <c r="I9668"/>
      <c r="J9668"/>
      <c r="K9668"/>
      <c r="L9668"/>
      <c r="M9668"/>
      <c r="N9668"/>
      <c r="O9668"/>
      <c r="P9668"/>
      <c r="Q9668"/>
      <c r="R9668"/>
      <c r="S9668"/>
      <c r="T9668"/>
      <c r="U9668"/>
      <c r="V9668"/>
      <c r="W9668"/>
      <c r="X9668"/>
      <c r="Y9668"/>
      <c r="Z9668"/>
      <c r="AA9668"/>
      <c r="AB9668"/>
      <c r="AC9668"/>
      <c r="AD9668"/>
      <c r="AE9668"/>
      <c r="AF9668"/>
      <c r="AG9668"/>
      <c r="AH9668"/>
      <c r="AI9668"/>
      <c r="AJ9668"/>
      <c r="AK9668"/>
      <c r="AL9668"/>
      <c r="AM9668"/>
      <c r="AN9668"/>
      <c r="AO9668"/>
      <c r="AP9668"/>
      <c r="AQ9668"/>
      <c r="AR9668"/>
      <c r="AS9668"/>
      <c r="AT9668"/>
      <c r="AU9668"/>
      <c r="AV9668"/>
      <c r="AW9668"/>
      <c r="AX9668"/>
      <c r="AY9668"/>
      <c r="AZ9668"/>
    </row>
    <row r="9669" spans="1:52">
      <c r="A9669"/>
      <c r="B9669"/>
      <c r="C9669"/>
      <c r="D9669"/>
      <c r="E9669"/>
      <c r="F9669"/>
      <c r="G9669"/>
      <c r="H9669"/>
      <c r="I9669"/>
      <c r="J9669"/>
      <c r="K9669"/>
      <c r="L9669"/>
      <c r="M9669"/>
      <c r="N9669"/>
      <c r="O9669"/>
      <c r="P9669"/>
      <c r="Q9669"/>
      <c r="R9669"/>
      <c r="S9669"/>
      <c r="T9669"/>
      <c r="U9669"/>
      <c r="V9669"/>
      <c r="W9669"/>
      <c r="X9669"/>
      <c r="Y9669"/>
      <c r="Z9669"/>
      <c r="AA9669"/>
      <c r="AB9669"/>
      <c r="AC9669"/>
      <c r="AD9669"/>
      <c r="AE9669"/>
      <c r="AF9669"/>
      <c r="AG9669"/>
      <c r="AH9669"/>
      <c r="AI9669"/>
      <c r="AJ9669"/>
      <c r="AK9669"/>
      <c r="AL9669"/>
      <c r="AM9669"/>
      <c r="AN9669"/>
      <c r="AO9669"/>
      <c r="AP9669"/>
      <c r="AQ9669"/>
      <c r="AR9669"/>
      <c r="AS9669"/>
      <c r="AT9669"/>
      <c r="AU9669"/>
      <c r="AV9669"/>
      <c r="AW9669"/>
      <c r="AX9669"/>
      <c r="AY9669"/>
      <c r="AZ9669"/>
    </row>
    <row r="9670" spans="1:52">
      <c r="A9670"/>
      <c r="B9670"/>
      <c r="C9670"/>
      <c r="D9670"/>
      <c r="E9670"/>
      <c r="F9670"/>
      <c r="G9670"/>
      <c r="H9670"/>
      <c r="I9670"/>
      <c r="J9670"/>
      <c r="K9670"/>
      <c r="L9670"/>
      <c r="M9670"/>
      <c r="N9670"/>
      <c r="O9670"/>
      <c r="P9670"/>
      <c r="Q9670"/>
      <c r="R9670"/>
      <c r="S9670"/>
      <c r="T9670"/>
      <c r="U9670"/>
      <c r="V9670"/>
      <c r="W9670"/>
      <c r="X9670"/>
      <c r="Y9670"/>
      <c r="Z9670"/>
      <c r="AA9670"/>
      <c r="AB9670"/>
      <c r="AC9670"/>
      <c r="AD9670"/>
      <c r="AE9670"/>
      <c r="AF9670"/>
      <c r="AG9670"/>
      <c r="AH9670"/>
      <c r="AI9670"/>
      <c r="AJ9670"/>
      <c r="AK9670"/>
      <c r="AL9670"/>
      <c r="AM9670"/>
      <c r="AN9670"/>
      <c r="AO9670"/>
      <c r="AP9670"/>
      <c r="AQ9670"/>
      <c r="AR9670"/>
      <c r="AS9670"/>
      <c r="AT9670"/>
      <c r="AU9670"/>
      <c r="AV9670"/>
      <c r="AW9670"/>
      <c r="AX9670"/>
      <c r="AY9670"/>
      <c r="AZ9670"/>
    </row>
    <row r="9671" spans="1:52">
      <c r="A9671"/>
      <c r="B9671"/>
      <c r="C9671"/>
      <c r="D9671"/>
      <c r="E9671"/>
      <c r="F9671"/>
      <c r="G9671"/>
      <c r="H9671"/>
      <c r="I9671"/>
      <c r="J9671"/>
      <c r="K9671"/>
      <c r="L9671"/>
      <c r="M9671"/>
      <c r="N9671"/>
      <c r="O9671"/>
      <c r="P9671"/>
      <c r="Q9671"/>
      <c r="R9671"/>
      <c r="S9671"/>
      <c r="T9671"/>
      <c r="U9671"/>
      <c r="V9671"/>
      <c r="W9671"/>
      <c r="X9671"/>
      <c r="Y9671"/>
      <c r="Z9671"/>
      <c r="AA9671"/>
      <c r="AB9671"/>
      <c r="AC9671"/>
      <c r="AD9671"/>
      <c r="AE9671"/>
      <c r="AF9671"/>
      <c r="AG9671"/>
      <c r="AH9671"/>
      <c r="AI9671"/>
      <c r="AJ9671"/>
      <c r="AK9671"/>
      <c r="AL9671"/>
      <c r="AM9671"/>
      <c r="AN9671"/>
      <c r="AO9671"/>
      <c r="AP9671"/>
      <c r="AQ9671"/>
      <c r="AR9671"/>
      <c r="AS9671"/>
      <c r="AT9671"/>
      <c r="AU9671"/>
      <c r="AV9671"/>
      <c r="AW9671"/>
      <c r="AX9671"/>
      <c r="AY9671"/>
      <c r="AZ9671"/>
    </row>
    <row r="9672" spans="1:52">
      <c r="A9672"/>
      <c r="B9672"/>
      <c r="C9672"/>
      <c r="D9672"/>
      <c r="E9672"/>
      <c r="F9672"/>
      <c r="G9672"/>
      <c r="H9672"/>
      <c r="I9672"/>
      <c r="J9672"/>
      <c r="K9672"/>
      <c r="L9672"/>
      <c r="M9672"/>
      <c r="N9672"/>
      <c r="O9672"/>
      <c r="P9672"/>
      <c r="Q9672"/>
      <c r="R9672"/>
      <c r="S9672"/>
      <c r="T9672"/>
      <c r="U9672"/>
      <c r="V9672"/>
      <c r="W9672"/>
      <c r="X9672"/>
      <c r="Y9672"/>
      <c r="Z9672"/>
      <c r="AA9672"/>
      <c r="AB9672"/>
      <c r="AC9672"/>
      <c r="AD9672"/>
      <c r="AE9672"/>
      <c r="AF9672"/>
      <c r="AG9672"/>
      <c r="AH9672"/>
      <c r="AI9672"/>
      <c r="AJ9672"/>
      <c r="AK9672"/>
      <c r="AL9672"/>
      <c r="AM9672"/>
      <c r="AN9672"/>
      <c r="AO9672"/>
      <c r="AP9672"/>
      <c r="AQ9672"/>
      <c r="AR9672"/>
      <c r="AS9672"/>
      <c r="AT9672"/>
      <c r="AU9672"/>
      <c r="AV9672"/>
      <c r="AW9672"/>
      <c r="AX9672"/>
      <c r="AY9672"/>
      <c r="AZ9672"/>
    </row>
    <row r="9673" spans="1:52">
      <c r="A9673"/>
      <c r="B9673"/>
      <c r="C9673"/>
      <c r="D9673"/>
      <c r="E9673"/>
      <c r="F9673"/>
      <c r="G9673"/>
      <c r="H9673"/>
      <c r="I9673"/>
      <c r="J9673"/>
      <c r="K9673"/>
      <c r="L9673"/>
      <c r="M9673"/>
      <c r="N9673"/>
      <c r="O9673"/>
      <c r="P9673"/>
      <c r="Q9673"/>
      <c r="R9673"/>
      <c r="S9673"/>
      <c r="T9673"/>
      <c r="U9673"/>
      <c r="V9673"/>
      <c r="W9673"/>
      <c r="X9673"/>
      <c r="Y9673"/>
      <c r="Z9673"/>
      <c r="AA9673"/>
      <c r="AB9673"/>
      <c r="AC9673"/>
      <c r="AD9673"/>
      <c r="AE9673"/>
      <c r="AF9673"/>
      <c r="AG9673"/>
      <c r="AH9673"/>
      <c r="AI9673"/>
      <c r="AJ9673"/>
      <c r="AK9673"/>
      <c r="AL9673"/>
      <c r="AM9673"/>
      <c r="AN9673"/>
      <c r="AO9673"/>
      <c r="AP9673"/>
      <c r="AQ9673"/>
      <c r="AR9673"/>
      <c r="AS9673"/>
      <c r="AT9673"/>
      <c r="AU9673"/>
      <c r="AV9673"/>
      <c r="AW9673"/>
      <c r="AX9673"/>
      <c r="AY9673"/>
      <c r="AZ9673"/>
    </row>
    <row r="9674" spans="1:52">
      <c r="A9674"/>
      <c r="B9674"/>
      <c r="C9674"/>
      <c r="D9674"/>
      <c r="E9674"/>
      <c r="F9674"/>
      <c r="G9674"/>
      <c r="H9674"/>
      <c r="I9674"/>
      <c r="J9674"/>
      <c r="K9674"/>
      <c r="L9674"/>
      <c r="M9674"/>
      <c r="N9674"/>
      <c r="O9674"/>
      <c r="P9674"/>
      <c r="Q9674"/>
      <c r="R9674"/>
      <c r="S9674"/>
      <c r="T9674"/>
      <c r="U9674"/>
      <c r="V9674"/>
      <c r="W9674"/>
      <c r="X9674"/>
      <c r="Y9674"/>
      <c r="Z9674"/>
      <c r="AA9674"/>
      <c r="AB9674"/>
      <c r="AC9674"/>
      <c r="AD9674"/>
      <c r="AE9674"/>
      <c r="AF9674"/>
      <c r="AG9674"/>
      <c r="AH9674"/>
      <c r="AI9674"/>
      <c r="AJ9674"/>
      <c r="AK9674"/>
      <c r="AL9674"/>
      <c r="AM9674"/>
      <c r="AN9674"/>
      <c r="AO9674"/>
      <c r="AP9674"/>
      <c r="AQ9674"/>
      <c r="AR9674"/>
      <c r="AS9674"/>
      <c r="AT9674"/>
      <c r="AU9674"/>
      <c r="AV9674"/>
      <c r="AW9674"/>
      <c r="AX9674"/>
      <c r="AY9674"/>
      <c r="AZ9674"/>
    </row>
    <row r="9675" spans="1:52">
      <c r="A9675"/>
      <c r="B9675"/>
      <c r="C9675"/>
      <c r="D9675"/>
      <c r="E9675"/>
      <c r="F9675"/>
      <c r="G9675"/>
      <c r="H9675"/>
      <c r="I9675"/>
      <c r="J9675"/>
      <c r="K9675"/>
      <c r="L9675"/>
      <c r="M9675"/>
      <c r="N9675"/>
      <c r="O9675"/>
      <c r="P9675"/>
      <c r="Q9675"/>
      <c r="R9675"/>
      <c r="S9675"/>
      <c r="T9675"/>
      <c r="U9675"/>
      <c r="V9675"/>
      <c r="W9675"/>
      <c r="X9675"/>
      <c r="Y9675"/>
      <c r="Z9675"/>
      <c r="AA9675"/>
      <c r="AB9675"/>
      <c r="AC9675"/>
      <c r="AD9675"/>
      <c r="AE9675"/>
      <c r="AF9675"/>
      <c r="AG9675"/>
      <c r="AH9675"/>
      <c r="AI9675"/>
      <c r="AJ9675"/>
      <c r="AK9675"/>
      <c r="AL9675"/>
      <c r="AM9675"/>
      <c r="AN9675"/>
      <c r="AO9675"/>
      <c r="AP9675"/>
      <c r="AQ9675"/>
      <c r="AR9675"/>
      <c r="AS9675"/>
      <c r="AT9675"/>
      <c r="AU9675"/>
      <c r="AV9675"/>
      <c r="AW9675"/>
      <c r="AX9675"/>
      <c r="AY9675"/>
      <c r="AZ9675"/>
    </row>
    <row r="9676" spans="1:52">
      <c r="A9676"/>
      <c r="B9676"/>
      <c r="C9676"/>
      <c r="D9676"/>
      <c r="E9676"/>
      <c r="F9676"/>
      <c r="G9676"/>
      <c r="H9676"/>
      <c r="I9676"/>
      <c r="J9676"/>
      <c r="K9676"/>
      <c r="L9676"/>
      <c r="M9676"/>
      <c r="N9676"/>
      <c r="O9676"/>
      <c r="P9676"/>
      <c r="Q9676"/>
      <c r="R9676"/>
      <c r="S9676"/>
      <c r="T9676"/>
      <c r="U9676"/>
      <c r="V9676"/>
      <c r="W9676"/>
      <c r="X9676"/>
      <c r="Y9676"/>
      <c r="Z9676"/>
      <c r="AA9676"/>
      <c r="AB9676"/>
      <c r="AC9676"/>
      <c r="AD9676"/>
      <c r="AE9676"/>
      <c r="AF9676"/>
      <c r="AG9676"/>
      <c r="AH9676"/>
      <c r="AI9676"/>
      <c r="AJ9676"/>
      <c r="AK9676"/>
      <c r="AL9676"/>
      <c r="AM9676"/>
      <c r="AN9676"/>
      <c r="AO9676"/>
      <c r="AP9676"/>
      <c r="AQ9676"/>
      <c r="AR9676"/>
      <c r="AS9676"/>
      <c r="AT9676"/>
      <c r="AU9676"/>
      <c r="AV9676"/>
      <c r="AW9676"/>
      <c r="AX9676"/>
      <c r="AY9676"/>
      <c r="AZ9676"/>
    </row>
    <row r="9677" spans="1:52">
      <c r="A9677"/>
      <c r="B9677"/>
      <c r="C9677"/>
      <c r="D9677"/>
      <c r="E9677"/>
      <c r="F9677"/>
      <c r="G9677"/>
      <c r="H9677"/>
      <c r="I9677"/>
      <c r="J9677"/>
      <c r="K9677"/>
      <c r="L9677"/>
      <c r="M9677"/>
      <c r="N9677"/>
      <c r="O9677"/>
      <c r="P9677"/>
      <c r="Q9677"/>
      <c r="R9677"/>
      <c r="S9677"/>
      <c r="T9677"/>
      <c r="U9677"/>
      <c r="V9677"/>
      <c r="W9677"/>
      <c r="X9677"/>
      <c r="Y9677"/>
      <c r="Z9677"/>
      <c r="AA9677"/>
      <c r="AB9677"/>
      <c r="AC9677"/>
      <c r="AD9677"/>
      <c r="AE9677"/>
      <c r="AF9677"/>
      <c r="AG9677"/>
      <c r="AH9677"/>
      <c r="AI9677"/>
      <c r="AJ9677"/>
      <c r="AK9677"/>
      <c r="AL9677"/>
      <c r="AM9677"/>
      <c r="AN9677"/>
      <c r="AO9677"/>
      <c r="AP9677"/>
      <c r="AQ9677"/>
      <c r="AR9677"/>
      <c r="AS9677"/>
      <c r="AT9677"/>
      <c r="AU9677"/>
      <c r="AV9677"/>
      <c r="AW9677"/>
      <c r="AX9677"/>
      <c r="AY9677"/>
      <c r="AZ9677"/>
    </row>
    <row r="9678" spans="1:52">
      <c r="A9678"/>
      <c r="B9678"/>
      <c r="C9678"/>
      <c r="D9678"/>
      <c r="E9678"/>
      <c r="F9678"/>
      <c r="G9678"/>
      <c r="H9678"/>
      <c r="I9678"/>
      <c r="J9678"/>
      <c r="K9678"/>
      <c r="L9678"/>
      <c r="M9678"/>
      <c r="N9678"/>
      <c r="O9678"/>
      <c r="P9678"/>
      <c r="Q9678"/>
      <c r="R9678"/>
      <c r="S9678"/>
      <c r="T9678"/>
      <c r="U9678"/>
      <c r="V9678"/>
      <c r="W9678"/>
      <c r="X9678"/>
      <c r="Y9678"/>
      <c r="Z9678"/>
      <c r="AA9678"/>
      <c r="AB9678"/>
      <c r="AC9678"/>
      <c r="AD9678"/>
      <c r="AE9678"/>
      <c r="AF9678"/>
      <c r="AG9678"/>
      <c r="AH9678"/>
      <c r="AI9678"/>
      <c r="AJ9678"/>
      <c r="AK9678"/>
      <c r="AL9678"/>
      <c r="AM9678"/>
      <c r="AN9678"/>
      <c r="AO9678"/>
      <c r="AP9678"/>
      <c r="AQ9678"/>
      <c r="AR9678"/>
      <c r="AS9678"/>
      <c r="AT9678"/>
      <c r="AU9678"/>
      <c r="AV9678"/>
      <c r="AW9678"/>
      <c r="AX9678"/>
      <c r="AY9678"/>
      <c r="AZ9678"/>
    </row>
    <row r="9679" spans="1:52">
      <c r="A9679"/>
      <c r="B9679"/>
      <c r="C9679"/>
      <c r="D9679"/>
      <c r="E9679"/>
      <c r="F9679"/>
      <c r="G9679"/>
      <c r="H9679"/>
      <c r="I9679"/>
      <c r="J9679"/>
      <c r="K9679"/>
      <c r="L9679"/>
      <c r="M9679"/>
      <c r="N9679"/>
      <c r="O9679"/>
      <c r="P9679"/>
      <c r="Q9679"/>
      <c r="R9679"/>
      <c r="S9679"/>
      <c r="T9679"/>
      <c r="U9679"/>
      <c r="V9679"/>
      <c r="W9679"/>
      <c r="X9679"/>
      <c r="Y9679"/>
      <c r="Z9679"/>
      <c r="AA9679"/>
      <c r="AB9679"/>
      <c r="AC9679"/>
      <c r="AD9679"/>
      <c r="AE9679"/>
      <c r="AF9679"/>
      <c r="AG9679"/>
      <c r="AH9679"/>
      <c r="AI9679"/>
      <c r="AJ9679"/>
      <c r="AK9679"/>
      <c r="AL9679"/>
      <c r="AM9679"/>
      <c r="AN9679"/>
      <c r="AO9679"/>
      <c r="AP9679"/>
      <c r="AQ9679"/>
      <c r="AR9679"/>
      <c r="AS9679"/>
      <c r="AT9679"/>
      <c r="AU9679"/>
      <c r="AV9679"/>
      <c r="AW9679"/>
      <c r="AX9679"/>
      <c r="AY9679"/>
      <c r="AZ9679"/>
    </row>
    <row r="9680" spans="1:52">
      <c r="A9680"/>
      <c r="B9680"/>
      <c r="C9680"/>
      <c r="D9680"/>
      <c r="E9680"/>
      <c r="F9680"/>
      <c r="G9680"/>
      <c r="H9680"/>
      <c r="I9680"/>
      <c r="J9680"/>
      <c r="K9680"/>
      <c r="L9680"/>
      <c r="M9680"/>
      <c r="N9680"/>
      <c r="O9680"/>
      <c r="P9680"/>
      <c r="Q9680"/>
      <c r="R9680"/>
      <c r="S9680"/>
      <c r="T9680"/>
      <c r="U9680"/>
      <c r="V9680"/>
      <c r="W9680"/>
      <c r="X9680"/>
      <c r="Y9680"/>
      <c r="Z9680"/>
      <c r="AA9680"/>
      <c r="AB9680"/>
      <c r="AC9680"/>
      <c r="AD9680"/>
      <c r="AE9680"/>
      <c r="AF9680"/>
      <c r="AG9680"/>
      <c r="AH9680"/>
      <c r="AI9680"/>
      <c r="AJ9680"/>
      <c r="AK9680"/>
      <c r="AL9680"/>
      <c r="AM9680"/>
      <c r="AN9680"/>
      <c r="AO9680"/>
      <c r="AP9680"/>
      <c r="AQ9680"/>
      <c r="AR9680"/>
      <c r="AS9680"/>
      <c r="AT9680"/>
      <c r="AU9680"/>
      <c r="AV9680"/>
      <c r="AW9680"/>
      <c r="AX9680"/>
      <c r="AY9680"/>
      <c r="AZ9680"/>
    </row>
    <row r="9681" spans="1:52">
      <c r="A9681"/>
      <c r="B9681"/>
      <c r="C9681"/>
      <c r="D9681"/>
      <c r="E9681"/>
      <c r="F9681"/>
      <c r="G9681"/>
      <c r="H9681"/>
      <c r="I9681"/>
      <c r="J9681"/>
      <c r="K9681"/>
      <c r="L9681"/>
      <c r="M9681"/>
      <c r="N9681"/>
      <c r="O9681"/>
      <c r="P9681"/>
      <c r="Q9681"/>
      <c r="R9681"/>
      <c r="S9681"/>
      <c r="T9681"/>
      <c r="U9681"/>
      <c r="V9681"/>
      <c r="W9681"/>
      <c r="X9681"/>
      <c r="Y9681"/>
      <c r="Z9681"/>
      <c r="AA9681"/>
      <c r="AB9681"/>
      <c r="AC9681"/>
      <c r="AD9681"/>
      <c r="AE9681"/>
      <c r="AF9681"/>
      <c r="AG9681"/>
      <c r="AH9681"/>
      <c r="AI9681"/>
      <c r="AJ9681"/>
      <c r="AK9681"/>
      <c r="AL9681"/>
      <c r="AM9681"/>
      <c r="AN9681"/>
      <c r="AO9681"/>
      <c r="AP9681"/>
      <c r="AQ9681"/>
      <c r="AR9681"/>
      <c r="AS9681"/>
      <c r="AT9681"/>
      <c r="AU9681"/>
      <c r="AV9681"/>
      <c r="AW9681"/>
      <c r="AX9681"/>
      <c r="AY9681"/>
      <c r="AZ9681"/>
    </row>
    <row r="9682" spans="1:52">
      <c r="A9682"/>
      <c r="B9682"/>
      <c r="C9682"/>
      <c r="D9682"/>
      <c r="E9682"/>
      <c r="F9682"/>
      <c r="G9682"/>
      <c r="H9682"/>
      <c r="I9682"/>
      <c r="J9682"/>
      <c r="K9682"/>
      <c r="L9682"/>
      <c r="M9682"/>
      <c r="N9682"/>
      <c r="O9682"/>
      <c r="P9682"/>
      <c r="Q9682"/>
      <c r="R9682"/>
      <c r="S9682"/>
      <c r="T9682"/>
      <c r="U9682"/>
      <c r="V9682"/>
      <c r="W9682"/>
      <c r="X9682"/>
      <c r="Y9682"/>
      <c r="Z9682"/>
      <c r="AA9682"/>
      <c r="AB9682"/>
      <c r="AC9682"/>
      <c r="AD9682"/>
      <c r="AE9682"/>
      <c r="AF9682"/>
      <c r="AG9682"/>
      <c r="AH9682"/>
      <c r="AI9682"/>
      <c r="AJ9682"/>
      <c r="AK9682"/>
      <c r="AL9682"/>
      <c r="AM9682"/>
      <c r="AN9682"/>
      <c r="AO9682"/>
      <c r="AP9682"/>
      <c r="AQ9682"/>
      <c r="AR9682"/>
      <c r="AS9682"/>
      <c r="AT9682"/>
      <c r="AU9682"/>
      <c r="AV9682"/>
      <c r="AW9682"/>
      <c r="AX9682"/>
      <c r="AY9682"/>
      <c r="AZ9682"/>
    </row>
    <row r="9683" spans="1:52">
      <c r="A9683"/>
      <c r="B9683"/>
      <c r="C9683"/>
      <c r="D9683"/>
      <c r="E9683"/>
      <c r="F9683"/>
      <c r="G9683"/>
      <c r="H9683"/>
      <c r="I9683"/>
      <c r="J9683"/>
      <c r="K9683"/>
      <c r="L9683"/>
      <c r="M9683"/>
      <c r="N9683"/>
      <c r="O9683"/>
      <c r="P9683"/>
      <c r="Q9683"/>
      <c r="R9683"/>
      <c r="S9683"/>
      <c r="T9683"/>
      <c r="U9683"/>
      <c r="V9683"/>
      <c r="W9683"/>
      <c r="X9683"/>
      <c r="Y9683"/>
      <c r="Z9683"/>
      <c r="AA9683"/>
      <c r="AB9683"/>
      <c r="AC9683"/>
      <c r="AD9683"/>
      <c r="AE9683"/>
      <c r="AF9683"/>
      <c r="AG9683"/>
      <c r="AH9683"/>
      <c r="AI9683"/>
      <c r="AJ9683"/>
      <c r="AK9683"/>
      <c r="AL9683"/>
      <c r="AM9683"/>
      <c r="AN9683"/>
      <c r="AO9683"/>
      <c r="AP9683"/>
      <c r="AQ9683"/>
      <c r="AR9683"/>
      <c r="AS9683"/>
      <c r="AT9683"/>
      <c r="AU9683"/>
      <c r="AV9683"/>
      <c r="AW9683"/>
      <c r="AX9683"/>
      <c r="AY9683"/>
      <c r="AZ9683"/>
    </row>
    <row r="9684" spans="1:52">
      <c r="A9684"/>
      <c r="B9684"/>
      <c r="C9684"/>
      <c r="D9684"/>
      <c r="E9684"/>
      <c r="F9684"/>
      <c r="G9684"/>
      <c r="H9684"/>
      <c r="I9684"/>
      <c r="J9684"/>
      <c r="K9684"/>
      <c r="L9684"/>
      <c r="M9684"/>
      <c r="N9684"/>
      <c r="O9684"/>
      <c r="P9684"/>
      <c r="Q9684"/>
      <c r="R9684"/>
      <c r="S9684"/>
      <c r="T9684"/>
      <c r="U9684"/>
      <c r="V9684"/>
      <c r="W9684"/>
      <c r="X9684"/>
      <c r="Y9684"/>
      <c r="Z9684"/>
      <c r="AA9684"/>
      <c r="AB9684"/>
      <c r="AC9684"/>
      <c r="AD9684"/>
      <c r="AE9684"/>
      <c r="AF9684"/>
      <c r="AG9684"/>
      <c r="AH9684"/>
      <c r="AI9684"/>
      <c r="AJ9684"/>
      <c r="AK9684"/>
      <c r="AL9684"/>
      <c r="AM9684"/>
      <c r="AN9684"/>
      <c r="AO9684"/>
      <c r="AP9684"/>
      <c r="AQ9684"/>
      <c r="AR9684"/>
      <c r="AS9684"/>
      <c r="AT9684"/>
      <c r="AU9684"/>
      <c r="AV9684"/>
      <c r="AW9684"/>
      <c r="AX9684"/>
      <c r="AY9684"/>
      <c r="AZ9684"/>
    </row>
    <row r="9685" spans="1:52">
      <c r="A9685"/>
      <c r="B9685"/>
      <c r="C9685"/>
      <c r="D9685"/>
      <c r="E9685"/>
      <c r="F9685"/>
      <c r="G9685"/>
      <c r="H9685"/>
      <c r="I9685"/>
      <c r="J9685"/>
      <c r="K9685"/>
      <c r="L9685"/>
      <c r="M9685"/>
      <c r="N9685"/>
      <c r="O9685"/>
      <c r="P9685"/>
      <c r="Q9685"/>
      <c r="R9685"/>
      <c r="S9685"/>
      <c r="T9685"/>
      <c r="U9685"/>
      <c r="V9685"/>
      <c r="W9685"/>
      <c r="X9685"/>
      <c r="Y9685"/>
      <c r="Z9685"/>
      <c r="AA9685"/>
      <c r="AB9685"/>
      <c r="AC9685"/>
      <c r="AD9685"/>
      <c r="AE9685"/>
      <c r="AF9685"/>
      <c r="AG9685"/>
      <c r="AH9685"/>
      <c r="AI9685"/>
      <c r="AJ9685"/>
      <c r="AK9685"/>
      <c r="AL9685"/>
      <c r="AM9685"/>
      <c r="AN9685"/>
      <c r="AO9685"/>
      <c r="AP9685"/>
      <c r="AQ9685"/>
      <c r="AR9685"/>
      <c r="AS9685"/>
      <c r="AT9685"/>
      <c r="AU9685"/>
      <c r="AV9685"/>
      <c r="AW9685"/>
      <c r="AX9685"/>
      <c r="AY9685"/>
      <c r="AZ9685"/>
    </row>
    <row r="9686" spans="1:52">
      <c r="A9686"/>
      <c r="B9686"/>
      <c r="C9686"/>
      <c r="D9686"/>
      <c r="E9686"/>
      <c r="F9686"/>
      <c r="G9686"/>
      <c r="H9686"/>
      <c r="I9686"/>
      <c r="J9686"/>
      <c r="K9686"/>
      <c r="L9686"/>
      <c r="M9686"/>
      <c r="N9686"/>
      <c r="O9686"/>
      <c r="P9686"/>
      <c r="Q9686"/>
      <c r="R9686"/>
      <c r="S9686"/>
      <c r="T9686"/>
      <c r="U9686"/>
      <c r="V9686"/>
      <c r="W9686"/>
      <c r="X9686"/>
      <c r="Y9686"/>
      <c r="Z9686"/>
      <c r="AA9686"/>
      <c r="AB9686"/>
      <c r="AC9686"/>
      <c r="AD9686"/>
      <c r="AE9686"/>
      <c r="AF9686"/>
      <c r="AG9686"/>
      <c r="AH9686"/>
      <c r="AI9686"/>
      <c r="AJ9686"/>
      <c r="AK9686"/>
      <c r="AL9686"/>
      <c r="AM9686"/>
      <c r="AN9686"/>
      <c r="AO9686"/>
      <c r="AP9686"/>
      <c r="AQ9686"/>
      <c r="AR9686"/>
      <c r="AS9686"/>
      <c r="AT9686"/>
      <c r="AU9686"/>
      <c r="AV9686"/>
      <c r="AW9686"/>
      <c r="AX9686"/>
      <c r="AY9686"/>
      <c r="AZ9686"/>
    </row>
    <row r="9687" spans="1:52">
      <c r="A9687"/>
      <c r="B9687"/>
      <c r="C9687"/>
      <c r="D9687"/>
      <c r="E9687"/>
      <c r="F9687"/>
      <c r="G9687"/>
      <c r="H9687"/>
      <c r="I9687"/>
      <c r="J9687"/>
      <c r="K9687"/>
      <c r="L9687"/>
      <c r="M9687"/>
      <c r="N9687"/>
      <c r="O9687"/>
      <c r="P9687"/>
      <c r="Q9687"/>
      <c r="R9687"/>
      <c r="S9687"/>
      <c r="T9687"/>
      <c r="U9687"/>
      <c r="V9687"/>
      <c r="W9687"/>
      <c r="X9687"/>
      <c r="Y9687"/>
      <c r="Z9687"/>
      <c r="AA9687"/>
      <c r="AB9687"/>
      <c r="AC9687"/>
      <c r="AD9687"/>
      <c r="AE9687"/>
      <c r="AF9687"/>
      <c r="AG9687"/>
      <c r="AH9687"/>
      <c r="AI9687"/>
      <c r="AJ9687"/>
      <c r="AK9687"/>
      <c r="AL9687"/>
      <c r="AM9687"/>
      <c r="AN9687"/>
      <c r="AO9687"/>
      <c r="AP9687"/>
      <c r="AQ9687"/>
      <c r="AR9687"/>
      <c r="AS9687"/>
      <c r="AT9687"/>
      <c r="AU9687"/>
      <c r="AV9687"/>
      <c r="AW9687"/>
      <c r="AX9687"/>
      <c r="AY9687"/>
      <c r="AZ9687"/>
    </row>
    <row r="9688" spans="1:52">
      <c r="A9688"/>
      <c r="B9688"/>
      <c r="C9688"/>
      <c r="D9688"/>
      <c r="E9688"/>
      <c r="F9688"/>
      <c r="G9688"/>
      <c r="H9688"/>
      <c r="I9688"/>
      <c r="J9688"/>
      <c r="K9688"/>
      <c r="L9688"/>
      <c r="M9688"/>
      <c r="N9688"/>
      <c r="O9688"/>
      <c r="P9688"/>
      <c r="Q9688"/>
      <c r="R9688"/>
      <c r="S9688"/>
      <c r="T9688"/>
      <c r="U9688"/>
      <c r="V9688"/>
      <c r="W9688"/>
      <c r="X9688"/>
      <c r="Y9688"/>
      <c r="Z9688"/>
      <c r="AA9688"/>
      <c r="AB9688"/>
      <c r="AC9688"/>
      <c r="AD9688"/>
      <c r="AE9688"/>
      <c r="AF9688"/>
      <c r="AG9688"/>
      <c r="AH9688"/>
      <c r="AI9688"/>
      <c r="AJ9688"/>
      <c r="AK9688"/>
      <c r="AL9688"/>
      <c r="AM9688"/>
      <c r="AN9688"/>
      <c r="AO9688"/>
      <c r="AP9688"/>
      <c r="AQ9688"/>
      <c r="AR9688"/>
      <c r="AS9688"/>
      <c r="AT9688"/>
      <c r="AU9688"/>
      <c r="AV9688"/>
      <c r="AW9688"/>
      <c r="AX9688"/>
      <c r="AY9688"/>
      <c r="AZ9688"/>
    </row>
    <row r="9689" spans="1:52">
      <c r="A9689"/>
      <c r="B9689"/>
      <c r="C9689"/>
      <c r="D9689"/>
      <c r="E9689"/>
      <c r="F9689"/>
      <c r="G9689"/>
      <c r="H9689"/>
      <c r="I9689"/>
      <c r="J9689"/>
      <c r="K9689"/>
      <c r="L9689"/>
      <c r="M9689"/>
      <c r="N9689"/>
      <c r="O9689"/>
      <c r="P9689"/>
      <c r="Q9689"/>
      <c r="R9689"/>
      <c r="S9689"/>
      <c r="T9689"/>
      <c r="U9689"/>
      <c r="V9689"/>
      <c r="W9689"/>
      <c r="X9689"/>
      <c r="Y9689"/>
      <c r="Z9689"/>
      <c r="AA9689"/>
      <c r="AB9689"/>
      <c r="AC9689"/>
      <c r="AD9689"/>
      <c r="AE9689"/>
      <c r="AF9689"/>
      <c r="AG9689"/>
      <c r="AH9689"/>
      <c r="AI9689"/>
      <c r="AJ9689"/>
      <c r="AK9689"/>
      <c r="AL9689"/>
      <c r="AM9689"/>
      <c r="AN9689"/>
      <c r="AO9689"/>
      <c r="AP9689"/>
      <c r="AQ9689"/>
      <c r="AR9689"/>
      <c r="AS9689"/>
      <c r="AT9689"/>
      <c r="AU9689"/>
      <c r="AV9689"/>
      <c r="AW9689"/>
      <c r="AX9689"/>
      <c r="AY9689"/>
      <c r="AZ9689"/>
    </row>
    <row r="9690" spans="1:52">
      <c r="A9690"/>
      <c r="B9690"/>
      <c r="C9690"/>
      <c r="D9690"/>
      <c r="E9690"/>
      <c r="F9690"/>
      <c r="G9690"/>
      <c r="H9690"/>
      <c r="I9690"/>
      <c r="J9690"/>
      <c r="K9690"/>
      <c r="L9690"/>
      <c r="M9690"/>
      <c r="N9690"/>
      <c r="O9690"/>
      <c r="P9690"/>
      <c r="Q9690"/>
      <c r="R9690"/>
      <c r="S9690"/>
      <c r="T9690"/>
      <c r="U9690"/>
      <c r="V9690"/>
      <c r="W9690"/>
      <c r="X9690"/>
      <c r="Y9690"/>
      <c r="Z9690"/>
      <c r="AA9690"/>
      <c r="AB9690"/>
      <c r="AC9690"/>
      <c r="AD9690"/>
      <c r="AE9690"/>
      <c r="AF9690"/>
      <c r="AG9690"/>
      <c r="AH9690"/>
      <c r="AI9690"/>
      <c r="AJ9690"/>
      <c r="AK9690"/>
      <c r="AL9690"/>
      <c r="AM9690"/>
      <c r="AN9690"/>
      <c r="AO9690"/>
      <c r="AP9690"/>
      <c r="AQ9690"/>
      <c r="AR9690"/>
      <c r="AS9690"/>
      <c r="AT9690"/>
      <c r="AU9690"/>
      <c r="AV9690"/>
      <c r="AW9690"/>
      <c r="AX9690"/>
      <c r="AY9690"/>
      <c r="AZ9690"/>
    </row>
    <row r="9691" spans="1:52">
      <c r="A9691"/>
      <c r="B9691"/>
      <c r="C9691"/>
      <c r="D9691"/>
      <c r="E9691"/>
      <c r="F9691"/>
      <c r="G9691"/>
      <c r="H9691"/>
      <c r="I9691"/>
      <c r="J9691"/>
      <c r="K9691"/>
      <c r="L9691"/>
      <c r="M9691"/>
      <c r="N9691"/>
      <c r="O9691"/>
      <c r="P9691"/>
      <c r="Q9691"/>
      <c r="R9691"/>
      <c r="S9691"/>
      <c r="T9691"/>
      <c r="U9691"/>
      <c r="V9691"/>
      <c r="W9691"/>
      <c r="X9691"/>
      <c r="Y9691"/>
      <c r="Z9691"/>
      <c r="AA9691"/>
      <c r="AB9691"/>
      <c r="AC9691"/>
      <c r="AD9691"/>
      <c r="AE9691"/>
      <c r="AF9691"/>
      <c r="AG9691"/>
      <c r="AH9691"/>
      <c r="AI9691"/>
      <c r="AJ9691"/>
      <c r="AK9691"/>
      <c r="AL9691"/>
      <c r="AM9691"/>
      <c r="AN9691"/>
      <c r="AO9691"/>
      <c r="AP9691"/>
      <c r="AQ9691"/>
      <c r="AR9691"/>
      <c r="AS9691"/>
      <c r="AT9691"/>
      <c r="AU9691"/>
      <c r="AV9691"/>
      <c r="AW9691"/>
      <c r="AX9691"/>
      <c r="AY9691"/>
      <c r="AZ9691"/>
    </row>
    <row r="9692" spans="1:52">
      <c r="A9692"/>
      <c r="B9692"/>
      <c r="C9692"/>
      <c r="D9692"/>
      <c r="E9692"/>
      <c r="F9692"/>
      <c r="G9692"/>
      <c r="H9692"/>
      <c r="I9692"/>
      <c r="J9692"/>
      <c r="K9692"/>
      <c r="L9692"/>
      <c r="M9692"/>
      <c r="N9692"/>
      <c r="O9692"/>
      <c r="P9692"/>
      <c r="Q9692"/>
      <c r="R9692"/>
      <c r="S9692"/>
      <c r="T9692"/>
      <c r="U9692"/>
      <c r="V9692"/>
      <c r="W9692"/>
      <c r="X9692"/>
      <c r="Y9692"/>
      <c r="Z9692"/>
      <c r="AA9692"/>
      <c r="AB9692"/>
      <c r="AC9692"/>
      <c r="AD9692"/>
      <c r="AE9692"/>
      <c r="AF9692"/>
      <c r="AG9692"/>
      <c r="AH9692"/>
      <c r="AI9692"/>
      <c r="AJ9692"/>
      <c r="AK9692"/>
      <c r="AL9692"/>
      <c r="AM9692"/>
      <c r="AN9692"/>
      <c r="AO9692"/>
      <c r="AP9692"/>
      <c r="AQ9692"/>
      <c r="AR9692"/>
      <c r="AS9692"/>
      <c r="AT9692"/>
      <c r="AU9692"/>
      <c r="AV9692"/>
      <c r="AW9692"/>
      <c r="AX9692"/>
      <c r="AY9692"/>
      <c r="AZ9692"/>
    </row>
    <row r="9693" spans="1:52">
      <c r="A9693"/>
      <c r="B9693"/>
      <c r="C9693"/>
      <c r="D9693"/>
      <c r="E9693"/>
      <c r="F9693"/>
      <c r="G9693"/>
      <c r="H9693"/>
      <c r="I9693"/>
      <c r="J9693"/>
      <c r="K9693"/>
      <c r="L9693"/>
      <c r="M9693"/>
      <c r="N9693"/>
      <c r="O9693"/>
      <c r="P9693"/>
      <c r="Q9693"/>
      <c r="R9693"/>
      <c r="S9693"/>
      <c r="T9693"/>
      <c r="U9693"/>
      <c r="V9693"/>
      <c r="W9693"/>
      <c r="X9693"/>
      <c r="Y9693"/>
      <c r="Z9693"/>
      <c r="AA9693"/>
      <c r="AB9693"/>
      <c r="AC9693"/>
      <c r="AD9693"/>
      <c r="AE9693"/>
      <c r="AF9693"/>
      <c r="AG9693"/>
      <c r="AH9693"/>
      <c r="AI9693"/>
      <c r="AJ9693"/>
      <c r="AK9693"/>
      <c r="AL9693"/>
      <c r="AM9693"/>
      <c r="AN9693"/>
      <c r="AO9693"/>
      <c r="AP9693"/>
      <c r="AQ9693"/>
      <c r="AR9693"/>
      <c r="AS9693"/>
      <c r="AT9693"/>
      <c r="AU9693"/>
      <c r="AV9693"/>
      <c r="AW9693"/>
      <c r="AX9693"/>
      <c r="AY9693"/>
      <c r="AZ9693"/>
    </row>
    <row r="9694" spans="1:52">
      <c r="A9694"/>
      <c r="B9694"/>
      <c r="C9694"/>
      <c r="D9694"/>
      <c r="E9694"/>
      <c r="F9694"/>
      <c r="G9694"/>
      <c r="H9694"/>
      <c r="I9694"/>
      <c r="J9694"/>
      <c r="K9694"/>
      <c r="L9694"/>
      <c r="M9694"/>
      <c r="N9694"/>
      <c r="O9694"/>
      <c r="P9694"/>
      <c r="Q9694"/>
      <c r="R9694"/>
      <c r="S9694"/>
      <c r="T9694"/>
      <c r="U9694"/>
      <c r="V9694"/>
      <c r="W9694"/>
      <c r="X9694"/>
      <c r="Y9694"/>
      <c r="Z9694"/>
      <c r="AA9694"/>
      <c r="AB9694"/>
      <c r="AC9694"/>
      <c r="AD9694"/>
      <c r="AE9694"/>
      <c r="AF9694"/>
      <c r="AG9694"/>
      <c r="AH9694"/>
      <c r="AI9694"/>
      <c r="AJ9694"/>
      <c r="AK9694"/>
      <c r="AL9694"/>
      <c r="AM9694"/>
      <c r="AN9694"/>
      <c r="AO9694"/>
      <c r="AP9694"/>
      <c r="AQ9694"/>
      <c r="AR9694"/>
      <c r="AS9694"/>
      <c r="AT9694"/>
      <c r="AU9694"/>
      <c r="AV9694"/>
      <c r="AW9694"/>
      <c r="AX9694"/>
      <c r="AY9694"/>
      <c r="AZ9694"/>
    </row>
    <row r="9695" spans="1:52">
      <c r="A9695"/>
      <c r="B9695"/>
      <c r="C9695"/>
      <c r="D9695"/>
      <c r="E9695"/>
      <c r="F9695"/>
      <c r="G9695"/>
      <c r="H9695"/>
      <c r="I9695"/>
      <c r="J9695"/>
      <c r="K9695"/>
      <c r="L9695"/>
      <c r="M9695"/>
      <c r="N9695"/>
      <c r="O9695"/>
      <c r="P9695"/>
      <c r="Q9695"/>
      <c r="R9695"/>
      <c r="S9695"/>
      <c r="T9695"/>
      <c r="U9695"/>
      <c r="V9695"/>
      <c r="W9695"/>
      <c r="X9695"/>
      <c r="Y9695"/>
      <c r="Z9695"/>
      <c r="AA9695"/>
      <c r="AB9695"/>
      <c r="AC9695"/>
      <c r="AD9695"/>
      <c r="AE9695"/>
      <c r="AF9695"/>
      <c r="AG9695"/>
      <c r="AH9695"/>
      <c r="AI9695"/>
      <c r="AJ9695"/>
      <c r="AK9695"/>
      <c r="AL9695"/>
      <c r="AM9695"/>
      <c r="AN9695"/>
      <c r="AO9695"/>
      <c r="AP9695"/>
      <c r="AQ9695"/>
      <c r="AR9695"/>
      <c r="AS9695"/>
      <c r="AT9695"/>
      <c r="AU9695"/>
      <c r="AV9695"/>
      <c r="AW9695"/>
      <c r="AX9695"/>
      <c r="AY9695"/>
      <c r="AZ9695"/>
    </row>
    <row r="9696" spans="1:52">
      <c r="A9696"/>
      <c r="B9696"/>
      <c r="C9696"/>
      <c r="D9696"/>
      <c r="E9696"/>
      <c r="F9696"/>
      <c r="G9696"/>
      <c r="H9696"/>
      <c r="I9696"/>
      <c r="J9696"/>
      <c r="K9696"/>
      <c r="L9696"/>
      <c r="M9696"/>
      <c r="N9696"/>
      <c r="O9696"/>
      <c r="P9696"/>
      <c r="Q9696"/>
      <c r="R9696"/>
      <c r="S9696"/>
      <c r="T9696"/>
      <c r="U9696"/>
      <c r="V9696"/>
      <c r="W9696"/>
      <c r="X9696"/>
      <c r="Y9696"/>
      <c r="Z9696"/>
      <c r="AA9696"/>
      <c r="AB9696"/>
      <c r="AC9696"/>
      <c r="AD9696"/>
      <c r="AE9696"/>
      <c r="AF9696"/>
      <c r="AG9696"/>
      <c r="AH9696"/>
      <c r="AI9696"/>
      <c r="AJ9696"/>
      <c r="AK9696"/>
      <c r="AL9696"/>
      <c r="AM9696"/>
      <c r="AN9696"/>
      <c r="AO9696"/>
      <c r="AP9696"/>
      <c r="AQ9696"/>
      <c r="AR9696"/>
      <c r="AS9696"/>
      <c r="AT9696"/>
      <c r="AU9696"/>
      <c r="AV9696"/>
      <c r="AW9696"/>
      <c r="AX9696"/>
      <c r="AY9696"/>
      <c r="AZ9696"/>
    </row>
    <row r="9697" spans="1:52">
      <c r="A9697"/>
      <c r="B9697"/>
      <c r="C9697"/>
      <c r="D9697"/>
      <c r="E9697"/>
      <c r="F9697"/>
      <c r="G9697"/>
      <c r="H9697"/>
      <c r="I9697"/>
      <c r="J9697"/>
      <c r="K9697"/>
      <c r="L9697"/>
      <c r="M9697"/>
      <c r="N9697"/>
      <c r="O9697"/>
      <c r="P9697"/>
      <c r="Q9697"/>
      <c r="R9697"/>
      <c r="S9697"/>
      <c r="T9697"/>
      <c r="U9697"/>
      <c r="V9697"/>
      <c r="W9697"/>
      <c r="X9697"/>
      <c r="Y9697"/>
      <c r="Z9697"/>
      <c r="AA9697"/>
      <c r="AB9697"/>
      <c r="AC9697"/>
      <c r="AD9697"/>
      <c r="AE9697"/>
      <c r="AF9697"/>
      <c r="AG9697"/>
      <c r="AH9697"/>
      <c r="AI9697"/>
      <c r="AJ9697"/>
      <c r="AK9697"/>
      <c r="AL9697"/>
      <c r="AM9697"/>
      <c r="AN9697"/>
      <c r="AO9697"/>
      <c r="AP9697"/>
      <c r="AQ9697"/>
      <c r="AR9697"/>
      <c r="AS9697"/>
      <c r="AT9697"/>
      <c r="AU9697"/>
      <c r="AV9697"/>
      <c r="AW9697"/>
      <c r="AX9697"/>
      <c r="AY9697"/>
      <c r="AZ9697"/>
    </row>
    <row r="9698" spans="1:52">
      <c r="A9698"/>
      <c r="B9698"/>
      <c r="C9698"/>
      <c r="D9698"/>
      <c r="E9698"/>
      <c r="F9698"/>
      <c r="G9698"/>
      <c r="H9698"/>
      <c r="I9698"/>
      <c r="J9698"/>
      <c r="K9698"/>
      <c r="L9698"/>
      <c r="M9698"/>
      <c r="N9698"/>
      <c r="O9698"/>
      <c r="P9698"/>
      <c r="Q9698"/>
      <c r="R9698"/>
      <c r="S9698"/>
      <c r="T9698"/>
      <c r="U9698"/>
      <c r="V9698"/>
      <c r="W9698"/>
      <c r="X9698"/>
      <c r="Y9698"/>
      <c r="Z9698"/>
      <c r="AA9698"/>
      <c r="AB9698"/>
      <c r="AC9698"/>
      <c r="AD9698"/>
      <c r="AE9698"/>
      <c r="AF9698"/>
      <c r="AG9698"/>
      <c r="AH9698"/>
      <c r="AI9698"/>
      <c r="AJ9698"/>
      <c r="AK9698"/>
      <c r="AL9698"/>
      <c r="AM9698"/>
      <c r="AN9698"/>
      <c r="AO9698"/>
      <c r="AP9698"/>
      <c r="AQ9698"/>
      <c r="AR9698"/>
      <c r="AS9698"/>
      <c r="AT9698"/>
      <c r="AU9698"/>
      <c r="AV9698"/>
      <c r="AW9698"/>
      <c r="AX9698"/>
      <c r="AY9698"/>
      <c r="AZ9698"/>
    </row>
    <row r="9699" spans="1:52">
      <c r="A9699"/>
      <c r="B9699"/>
      <c r="C9699"/>
      <c r="D9699"/>
      <c r="E9699"/>
      <c r="F9699"/>
      <c r="G9699"/>
      <c r="H9699"/>
      <c r="I9699"/>
      <c r="J9699"/>
      <c r="K9699"/>
      <c r="L9699"/>
      <c r="M9699"/>
      <c r="N9699"/>
      <c r="O9699"/>
      <c r="P9699"/>
      <c r="Q9699"/>
      <c r="R9699"/>
      <c r="S9699"/>
      <c r="T9699"/>
      <c r="U9699"/>
      <c r="V9699"/>
      <c r="W9699"/>
      <c r="X9699"/>
      <c r="Y9699"/>
      <c r="Z9699"/>
      <c r="AA9699"/>
      <c r="AB9699"/>
      <c r="AC9699"/>
      <c r="AD9699"/>
      <c r="AE9699"/>
      <c r="AF9699"/>
      <c r="AG9699"/>
      <c r="AH9699"/>
      <c r="AI9699"/>
      <c r="AJ9699"/>
      <c r="AK9699"/>
      <c r="AL9699"/>
      <c r="AM9699"/>
      <c r="AN9699"/>
      <c r="AO9699"/>
      <c r="AP9699"/>
      <c r="AQ9699"/>
      <c r="AR9699"/>
      <c r="AS9699"/>
      <c r="AT9699"/>
      <c r="AU9699"/>
      <c r="AV9699"/>
      <c r="AW9699"/>
      <c r="AX9699"/>
      <c r="AY9699"/>
      <c r="AZ9699"/>
    </row>
    <row r="9700" spans="1:52">
      <c r="A9700"/>
      <c r="B9700"/>
      <c r="C9700"/>
      <c r="D9700"/>
      <c r="E9700"/>
      <c r="F9700"/>
      <c r="G9700"/>
      <c r="H9700"/>
      <c r="I9700"/>
      <c r="J9700"/>
      <c r="K9700"/>
      <c r="L9700"/>
      <c r="M9700"/>
      <c r="N9700"/>
      <c r="O9700"/>
      <c r="P9700"/>
      <c r="Q9700"/>
      <c r="R9700"/>
      <c r="S9700"/>
      <c r="T9700"/>
      <c r="U9700"/>
      <c r="V9700"/>
      <c r="W9700"/>
      <c r="X9700"/>
      <c r="Y9700"/>
      <c r="Z9700"/>
      <c r="AA9700"/>
      <c r="AB9700"/>
      <c r="AC9700"/>
      <c r="AD9700"/>
      <c r="AE9700"/>
      <c r="AF9700"/>
      <c r="AG9700"/>
      <c r="AH9700"/>
      <c r="AI9700"/>
      <c r="AJ9700"/>
      <c r="AK9700"/>
      <c r="AL9700"/>
      <c r="AM9700"/>
      <c r="AN9700"/>
      <c r="AO9700"/>
      <c r="AP9700"/>
      <c r="AQ9700"/>
      <c r="AR9700"/>
      <c r="AS9700"/>
      <c r="AT9700"/>
      <c r="AU9700"/>
      <c r="AV9700"/>
      <c r="AW9700"/>
      <c r="AX9700"/>
      <c r="AY9700"/>
      <c r="AZ9700"/>
    </row>
    <row r="9701" spans="1:52">
      <c r="A9701"/>
      <c r="B9701"/>
      <c r="C9701"/>
      <c r="D9701"/>
      <c r="E9701"/>
      <c r="F9701"/>
      <c r="G9701"/>
      <c r="H9701"/>
      <c r="I9701"/>
      <c r="J9701"/>
      <c r="K9701"/>
      <c r="L9701"/>
      <c r="M9701"/>
      <c r="N9701"/>
      <c r="O9701"/>
      <c r="P9701"/>
      <c r="Q9701"/>
      <c r="R9701"/>
      <c r="S9701"/>
      <c r="T9701"/>
      <c r="U9701"/>
      <c r="V9701"/>
      <c r="W9701"/>
      <c r="X9701"/>
      <c r="Y9701"/>
      <c r="Z9701"/>
      <c r="AA9701"/>
      <c r="AB9701"/>
      <c r="AC9701"/>
      <c r="AD9701"/>
      <c r="AE9701"/>
      <c r="AF9701"/>
      <c r="AG9701"/>
      <c r="AH9701"/>
      <c r="AI9701"/>
      <c r="AJ9701"/>
      <c r="AK9701"/>
      <c r="AL9701"/>
      <c r="AM9701"/>
      <c r="AN9701"/>
      <c r="AO9701"/>
      <c r="AP9701"/>
      <c r="AQ9701"/>
      <c r="AR9701"/>
      <c r="AS9701"/>
      <c r="AT9701"/>
      <c r="AU9701"/>
      <c r="AV9701"/>
      <c r="AW9701"/>
      <c r="AX9701"/>
      <c r="AY9701"/>
      <c r="AZ9701"/>
    </row>
    <row r="9702" spans="1:52">
      <c r="A9702"/>
      <c r="B9702"/>
      <c r="C9702"/>
      <c r="D9702"/>
      <c r="E9702"/>
      <c r="F9702"/>
      <c r="G9702"/>
      <c r="H9702"/>
      <c r="I9702"/>
      <c r="J9702"/>
      <c r="K9702"/>
      <c r="L9702"/>
      <c r="M9702"/>
      <c r="N9702"/>
      <c r="O9702"/>
      <c r="P9702"/>
      <c r="Q9702"/>
      <c r="R9702"/>
      <c r="S9702"/>
      <c r="T9702"/>
      <c r="U9702"/>
      <c r="V9702"/>
      <c r="W9702"/>
      <c r="X9702"/>
      <c r="Y9702"/>
      <c r="Z9702"/>
      <c r="AA9702"/>
      <c r="AB9702"/>
      <c r="AC9702"/>
      <c r="AD9702"/>
      <c r="AE9702"/>
      <c r="AF9702"/>
      <c r="AG9702"/>
      <c r="AH9702"/>
      <c r="AI9702"/>
      <c r="AJ9702"/>
      <c r="AK9702"/>
      <c r="AL9702"/>
      <c r="AM9702"/>
      <c r="AN9702"/>
      <c r="AO9702"/>
      <c r="AP9702"/>
      <c r="AQ9702"/>
      <c r="AR9702"/>
      <c r="AS9702"/>
      <c r="AT9702"/>
      <c r="AU9702"/>
      <c r="AV9702"/>
      <c r="AW9702"/>
      <c r="AX9702"/>
      <c r="AY9702"/>
      <c r="AZ9702"/>
    </row>
    <row r="9703" spans="1:52">
      <c r="A9703"/>
      <c r="B9703"/>
      <c r="C9703"/>
      <c r="D9703"/>
      <c r="E9703"/>
      <c r="F9703"/>
      <c r="G9703"/>
      <c r="H9703"/>
      <c r="I9703"/>
      <c r="J9703"/>
      <c r="K9703"/>
      <c r="L9703"/>
      <c r="M9703"/>
      <c r="N9703"/>
      <c r="O9703"/>
      <c r="P9703"/>
      <c r="Q9703"/>
      <c r="R9703"/>
      <c r="S9703"/>
      <c r="T9703"/>
      <c r="U9703"/>
      <c r="V9703"/>
      <c r="W9703"/>
      <c r="X9703"/>
      <c r="Y9703"/>
      <c r="Z9703"/>
      <c r="AA9703"/>
      <c r="AB9703"/>
      <c r="AC9703"/>
      <c r="AD9703"/>
      <c r="AE9703"/>
      <c r="AF9703"/>
      <c r="AG9703"/>
      <c r="AH9703"/>
      <c r="AI9703"/>
      <c r="AJ9703"/>
      <c r="AK9703"/>
      <c r="AL9703"/>
      <c r="AM9703"/>
      <c r="AN9703"/>
      <c r="AO9703"/>
      <c r="AP9703"/>
      <c r="AQ9703"/>
      <c r="AR9703"/>
      <c r="AS9703"/>
      <c r="AT9703"/>
      <c r="AU9703"/>
      <c r="AV9703"/>
      <c r="AW9703"/>
      <c r="AX9703"/>
      <c r="AY9703"/>
      <c r="AZ9703"/>
    </row>
    <row r="9704" spans="1:52">
      <c r="A9704"/>
      <c r="B9704"/>
      <c r="C9704"/>
      <c r="D9704"/>
      <c r="E9704"/>
      <c r="F9704"/>
      <c r="G9704"/>
      <c r="H9704"/>
      <c r="I9704"/>
      <c r="J9704"/>
      <c r="K9704"/>
      <c r="L9704"/>
      <c r="M9704"/>
      <c r="N9704"/>
      <c r="O9704"/>
      <c r="P9704"/>
      <c r="Q9704"/>
      <c r="R9704"/>
      <c r="S9704"/>
      <c r="T9704"/>
      <c r="U9704"/>
      <c r="V9704"/>
      <c r="W9704"/>
      <c r="X9704"/>
      <c r="Y9704"/>
      <c r="Z9704"/>
      <c r="AA9704"/>
      <c r="AB9704"/>
      <c r="AC9704"/>
      <c r="AD9704"/>
      <c r="AE9704"/>
      <c r="AF9704"/>
      <c r="AG9704"/>
      <c r="AH9704"/>
      <c r="AI9704"/>
      <c r="AJ9704"/>
      <c r="AK9704"/>
      <c r="AL9704"/>
      <c r="AM9704"/>
      <c r="AN9704"/>
      <c r="AO9704"/>
      <c r="AP9704"/>
      <c r="AQ9704"/>
      <c r="AR9704"/>
      <c r="AS9704"/>
      <c r="AT9704"/>
      <c r="AU9704"/>
      <c r="AV9704"/>
      <c r="AW9704"/>
      <c r="AX9704"/>
      <c r="AY9704"/>
      <c r="AZ9704"/>
    </row>
    <row r="9705" spans="1:52">
      <c r="A9705"/>
      <c r="B9705"/>
      <c r="C9705"/>
      <c r="D9705"/>
      <c r="E9705"/>
      <c r="F9705"/>
      <c r="G9705"/>
      <c r="H9705"/>
      <c r="I9705"/>
      <c r="J9705"/>
      <c r="K9705"/>
      <c r="L9705"/>
      <c r="M9705"/>
      <c r="N9705"/>
      <c r="O9705"/>
      <c r="P9705"/>
      <c r="Q9705"/>
      <c r="R9705"/>
      <c r="S9705"/>
      <c r="T9705"/>
      <c r="U9705"/>
      <c r="V9705"/>
      <c r="W9705"/>
      <c r="X9705"/>
      <c r="Y9705"/>
      <c r="Z9705"/>
      <c r="AA9705"/>
      <c r="AB9705"/>
      <c r="AC9705"/>
      <c r="AD9705"/>
      <c r="AE9705"/>
      <c r="AF9705"/>
      <c r="AG9705"/>
      <c r="AH9705"/>
      <c r="AI9705"/>
      <c r="AJ9705"/>
      <c r="AK9705"/>
      <c r="AL9705"/>
      <c r="AM9705"/>
      <c r="AN9705"/>
      <c r="AO9705"/>
      <c r="AP9705"/>
      <c r="AQ9705"/>
      <c r="AR9705"/>
      <c r="AS9705"/>
      <c r="AT9705"/>
      <c r="AU9705"/>
      <c r="AV9705"/>
      <c r="AW9705"/>
      <c r="AX9705"/>
      <c r="AY9705"/>
      <c r="AZ9705"/>
    </row>
    <row r="9706" spans="1:52">
      <c r="A9706"/>
      <c r="B9706"/>
      <c r="C9706"/>
      <c r="D9706"/>
      <c r="E9706"/>
      <c r="F9706"/>
      <c r="G9706"/>
      <c r="H9706"/>
      <c r="I9706"/>
      <c r="J9706"/>
      <c r="K9706"/>
      <c r="L9706"/>
      <c r="M9706"/>
      <c r="N9706"/>
      <c r="O9706"/>
      <c r="P9706"/>
      <c r="Q9706"/>
      <c r="R9706"/>
      <c r="S9706"/>
      <c r="T9706"/>
      <c r="U9706"/>
      <c r="V9706"/>
      <c r="W9706"/>
      <c r="X9706"/>
      <c r="Y9706"/>
      <c r="Z9706"/>
      <c r="AA9706"/>
      <c r="AB9706"/>
      <c r="AC9706"/>
      <c r="AD9706"/>
      <c r="AE9706"/>
      <c r="AF9706"/>
      <c r="AG9706"/>
      <c r="AH9706"/>
      <c r="AI9706"/>
      <c r="AJ9706"/>
      <c r="AK9706"/>
      <c r="AL9706"/>
      <c r="AM9706"/>
      <c r="AN9706"/>
      <c r="AO9706"/>
      <c r="AP9706"/>
      <c r="AQ9706"/>
      <c r="AR9706"/>
      <c r="AS9706"/>
      <c r="AT9706"/>
      <c r="AU9706"/>
      <c r="AV9706"/>
      <c r="AW9706"/>
      <c r="AX9706"/>
      <c r="AY9706"/>
      <c r="AZ9706"/>
    </row>
    <row r="9707" spans="1:52">
      <c r="A9707"/>
      <c r="B9707"/>
      <c r="C9707"/>
      <c r="D9707"/>
      <c r="E9707"/>
      <c r="F9707"/>
      <c r="G9707"/>
      <c r="H9707"/>
      <c r="I9707"/>
      <c r="J9707"/>
      <c r="K9707"/>
      <c r="L9707"/>
      <c r="M9707"/>
      <c r="N9707"/>
      <c r="O9707"/>
      <c r="P9707"/>
      <c r="Q9707"/>
      <c r="R9707"/>
      <c r="S9707"/>
      <c r="T9707"/>
      <c r="U9707"/>
      <c r="V9707"/>
      <c r="W9707"/>
      <c r="X9707"/>
      <c r="Y9707"/>
      <c r="Z9707"/>
      <c r="AA9707"/>
      <c r="AB9707"/>
      <c r="AC9707"/>
      <c r="AD9707"/>
      <c r="AE9707"/>
      <c r="AF9707"/>
      <c r="AG9707"/>
      <c r="AH9707"/>
      <c r="AI9707"/>
      <c r="AJ9707"/>
      <c r="AK9707"/>
      <c r="AL9707"/>
      <c r="AM9707"/>
      <c r="AN9707"/>
      <c r="AO9707"/>
      <c r="AP9707"/>
      <c r="AQ9707"/>
      <c r="AR9707"/>
      <c r="AS9707"/>
      <c r="AT9707"/>
      <c r="AU9707"/>
      <c r="AV9707"/>
      <c r="AW9707"/>
      <c r="AX9707"/>
      <c r="AY9707"/>
      <c r="AZ9707"/>
    </row>
    <row r="9708" spans="1:52">
      <c r="A9708"/>
      <c r="B9708"/>
      <c r="C9708"/>
      <c r="D9708"/>
      <c r="E9708"/>
      <c r="F9708"/>
      <c r="G9708"/>
      <c r="H9708"/>
      <c r="I9708"/>
      <c r="J9708"/>
      <c r="K9708"/>
      <c r="L9708"/>
      <c r="M9708"/>
      <c r="N9708"/>
      <c r="O9708"/>
      <c r="P9708"/>
      <c r="Q9708"/>
      <c r="R9708"/>
      <c r="S9708"/>
      <c r="T9708"/>
      <c r="U9708"/>
      <c r="V9708"/>
      <c r="W9708"/>
      <c r="X9708"/>
      <c r="Y9708"/>
      <c r="Z9708"/>
      <c r="AA9708"/>
      <c r="AB9708"/>
      <c r="AC9708"/>
      <c r="AD9708"/>
      <c r="AE9708"/>
      <c r="AF9708"/>
      <c r="AG9708"/>
      <c r="AH9708"/>
      <c r="AI9708"/>
      <c r="AJ9708"/>
      <c r="AK9708"/>
      <c r="AL9708"/>
      <c r="AM9708"/>
      <c r="AN9708"/>
      <c r="AO9708"/>
      <c r="AP9708"/>
      <c r="AQ9708"/>
      <c r="AR9708"/>
      <c r="AS9708"/>
      <c r="AT9708"/>
      <c r="AU9708"/>
      <c r="AV9708"/>
      <c r="AW9708"/>
      <c r="AX9708"/>
      <c r="AY9708"/>
      <c r="AZ9708"/>
    </row>
    <row r="9709" spans="1:52">
      <c r="A9709"/>
      <c r="B9709"/>
      <c r="C9709"/>
      <c r="D9709"/>
      <c r="E9709"/>
      <c r="F9709"/>
      <c r="G9709"/>
      <c r="H9709"/>
      <c r="I9709"/>
      <c r="J9709"/>
      <c r="K9709"/>
      <c r="L9709"/>
      <c r="M9709"/>
      <c r="N9709"/>
      <c r="O9709"/>
      <c r="P9709"/>
      <c r="Q9709"/>
      <c r="R9709"/>
      <c r="S9709"/>
      <c r="T9709"/>
      <c r="U9709"/>
      <c r="V9709"/>
      <c r="W9709"/>
      <c r="X9709"/>
      <c r="Y9709"/>
      <c r="Z9709"/>
      <c r="AA9709"/>
      <c r="AB9709"/>
      <c r="AC9709"/>
      <c r="AD9709"/>
      <c r="AE9709"/>
      <c r="AF9709"/>
      <c r="AG9709"/>
      <c r="AH9709"/>
      <c r="AI9709"/>
      <c r="AJ9709"/>
      <c r="AK9709"/>
      <c r="AL9709"/>
      <c r="AM9709"/>
      <c r="AN9709"/>
      <c r="AO9709"/>
      <c r="AP9709"/>
      <c r="AQ9709"/>
      <c r="AR9709"/>
      <c r="AS9709"/>
      <c r="AT9709"/>
      <c r="AU9709"/>
      <c r="AV9709"/>
      <c r="AW9709"/>
      <c r="AX9709"/>
      <c r="AY9709"/>
      <c r="AZ9709"/>
    </row>
    <row r="9710" spans="1:52">
      <c r="A9710"/>
      <c r="B9710"/>
      <c r="C9710"/>
      <c r="D9710"/>
      <c r="E9710"/>
      <c r="F9710"/>
      <c r="G9710"/>
      <c r="H9710"/>
      <c r="I9710"/>
      <c r="J9710"/>
      <c r="K9710"/>
      <c r="L9710"/>
      <c r="M9710"/>
      <c r="N9710"/>
      <c r="O9710"/>
      <c r="P9710"/>
      <c r="Q9710"/>
      <c r="R9710"/>
      <c r="S9710"/>
      <c r="T9710"/>
      <c r="U9710"/>
      <c r="V9710"/>
      <c r="W9710"/>
      <c r="X9710"/>
      <c r="Y9710"/>
      <c r="Z9710"/>
      <c r="AA9710"/>
      <c r="AB9710"/>
      <c r="AC9710"/>
      <c r="AD9710"/>
      <c r="AE9710"/>
      <c r="AF9710"/>
      <c r="AG9710"/>
      <c r="AH9710"/>
      <c r="AI9710"/>
      <c r="AJ9710"/>
      <c r="AK9710"/>
      <c r="AL9710"/>
      <c r="AM9710"/>
      <c r="AN9710"/>
      <c r="AO9710"/>
      <c r="AP9710"/>
      <c r="AQ9710"/>
      <c r="AR9710"/>
      <c r="AS9710"/>
      <c r="AT9710"/>
      <c r="AU9710"/>
      <c r="AV9710"/>
      <c r="AW9710"/>
      <c r="AX9710"/>
      <c r="AY9710"/>
      <c r="AZ9710"/>
    </row>
    <row r="9711" spans="1:52">
      <c r="A9711"/>
      <c r="B9711"/>
      <c r="C9711"/>
      <c r="D9711"/>
      <c r="E9711"/>
      <c r="F9711"/>
      <c r="G9711"/>
      <c r="H9711"/>
      <c r="I9711"/>
      <c r="J9711"/>
      <c r="K9711"/>
      <c r="L9711"/>
      <c r="M9711"/>
      <c r="N9711"/>
      <c r="O9711"/>
      <c r="P9711"/>
      <c r="Q9711"/>
      <c r="R9711"/>
      <c r="S9711"/>
      <c r="T9711"/>
      <c r="U9711"/>
      <c r="V9711"/>
      <c r="W9711"/>
      <c r="X9711"/>
      <c r="Y9711"/>
      <c r="Z9711"/>
      <c r="AA9711"/>
      <c r="AB9711"/>
      <c r="AC9711"/>
      <c r="AD9711"/>
      <c r="AE9711"/>
      <c r="AF9711"/>
      <c r="AG9711"/>
      <c r="AH9711"/>
      <c r="AI9711"/>
      <c r="AJ9711"/>
      <c r="AK9711"/>
      <c r="AL9711"/>
      <c r="AM9711"/>
      <c r="AN9711"/>
      <c r="AO9711"/>
      <c r="AP9711"/>
      <c r="AQ9711"/>
      <c r="AR9711"/>
      <c r="AS9711"/>
      <c r="AT9711"/>
      <c r="AU9711"/>
      <c r="AV9711"/>
      <c r="AW9711"/>
      <c r="AX9711"/>
      <c r="AY9711"/>
      <c r="AZ9711"/>
    </row>
    <row r="9712" spans="1:52">
      <c r="A9712"/>
      <c r="B9712"/>
      <c r="C9712"/>
      <c r="D9712"/>
      <c r="E9712"/>
      <c r="F9712"/>
      <c r="G9712"/>
      <c r="H9712"/>
      <c r="I9712"/>
      <c r="J9712"/>
      <c r="K9712"/>
      <c r="L9712"/>
      <c r="M9712"/>
      <c r="N9712"/>
      <c r="O9712"/>
      <c r="P9712"/>
      <c r="Q9712"/>
      <c r="R9712"/>
      <c r="S9712"/>
      <c r="T9712"/>
      <c r="U9712"/>
      <c r="V9712"/>
      <c r="W9712"/>
      <c r="X9712"/>
      <c r="Y9712"/>
      <c r="Z9712"/>
      <c r="AA9712"/>
      <c r="AB9712"/>
      <c r="AC9712"/>
      <c r="AD9712"/>
      <c r="AE9712"/>
      <c r="AF9712"/>
      <c r="AG9712"/>
      <c r="AH9712"/>
      <c r="AI9712"/>
      <c r="AJ9712"/>
      <c r="AK9712"/>
      <c r="AL9712"/>
      <c r="AM9712"/>
      <c r="AN9712"/>
      <c r="AO9712"/>
      <c r="AP9712"/>
      <c r="AQ9712"/>
      <c r="AR9712"/>
      <c r="AS9712"/>
      <c r="AT9712"/>
      <c r="AU9712"/>
      <c r="AV9712"/>
      <c r="AW9712"/>
      <c r="AX9712"/>
      <c r="AY9712"/>
      <c r="AZ9712"/>
    </row>
    <row r="9713" spans="1:52">
      <c r="A9713"/>
      <c r="B9713"/>
      <c r="C9713"/>
      <c r="D9713"/>
      <c r="E9713"/>
      <c r="F9713"/>
      <c r="G9713"/>
      <c r="H9713"/>
      <c r="I9713"/>
      <c r="J9713"/>
      <c r="K9713"/>
      <c r="L9713"/>
      <c r="M9713"/>
      <c r="N9713"/>
      <c r="O9713"/>
      <c r="P9713"/>
      <c r="Q9713"/>
      <c r="R9713"/>
      <c r="S9713"/>
      <c r="T9713"/>
      <c r="U9713"/>
      <c r="V9713"/>
      <c r="W9713"/>
      <c r="X9713"/>
      <c r="Y9713"/>
      <c r="Z9713"/>
      <c r="AA9713"/>
      <c r="AB9713"/>
      <c r="AC9713"/>
      <c r="AD9713"/>
      <c r="AE9713"/>
      <c r="AF9713"/>
      <c r="AG9713"/>
      <c r="AH9713"/>
      <c r="AI9713"/>
      <c r="AJ9713"/>
      <c r="AK9713"/>
      <c r="AL9713"/>
      <c r="AM9713"/>
      <c r="AN9713"/>
      <c r="AO9713"/>
      <c r="AP9713"/>
      <c r="AQ9713"/>
      <c r="AR9713"/>
      <c r="AS9713"/>
      <c r="AT9713"/>
      <c r="AU9713"/>
      <c r="AV9713"/>
      <c r="AW9713"/>
      <c r="AX9713"/>
      <c r="AY9713"/>
      <c r="AZ9713"/>
    </row>
    <row r="9714" spans="1:52">
      <c r="A9714"/>
      <c r="B9714"/>
      <c r="C9714"/>
      <c r="D9714"/>
      <c r="E9714"/>
      <c r="F9714"/>
      <c r="G9714"/>
      <c r="H9714"/>
      <c r="I9714"/>
      <c r="J9714"/>
      <c r="K9714"/>
      <c r="L9714"/>
      <c r="M9714"/>
      <c r="N9714"/>
      <c r="O9714"/>
      <c r="P9714"/>
      <c r="Q9714"/>
      <c r="R9714"/>
      <c r="S9714"/>
      <c r="T9714"/>
      <c r="U9714"/>
      <c r="V9714"/>
      <c r="W9714"/>
      <c r="X9714"/>
      <c r="Y9714"/>
      <c r="Z9714"/>
      <c r="AA9714"/>
      <c r="AB9714"/>
      <c r="AC9714"/>
      <c r="AD9714"/>
      <c r="AE9714"/>
      <c r="AF9714"/>
      <c r="AG9714"/>
      <c r="AH9714"/>
      <c r="AI9714"/>
      <c r="AJ9714"/>
      <c r="AK9714"/>
      <c r="AL9714"/>
      <c r="AM9714"/>
      <c r="AN9714"/>
      <c r="AO9714"/>
      <c r="AP9714"/>
      <c r="AQ9714"/>
      <c r="AR9714"/>
      <c r="AS9714"/>
      <c r="AT9714"/>
      <c r="AU9714"/>
      <c r="AV9714"/>
      <c r="AW9714"/>
      <c r="AX9714"/>
      <c r="AY9714"/>
      <c r="AZ9714"/>
    </row>
    <row r="9715" spans="1:52">
      <c r="A9715"/>
      <c r="B9715"/>
      <c r="C9715"/>
      <c r="D9715"/>
      <c r="E9715"/>
      <c r="F9715"/>
      <c r="G9715"/>
      <c r="H9715"/>
      <c r="I9715"/>
      <c r="J9715"/>
      <c r="K9715"/>
      <c r="L9715"/>
      <c r="M9715"/>
      <c r="N9715"/>
      <c r="O9715"/>
      <c r="P9715"/>
      <c r="Q9715"/>
      <c r="R9715"/>
      <c r="S9715"/>
      <c r="T9715"/>
      <c r="U9715"/>
      <c r="V9715"/>
      <c r="W9715"/>
      <c r="X9715"/>
      <c r="Y9715"/>
      <c r="Z9715"/>
      <c r="AA9715"/>
      <c r="AB9715"/>
      <c r="AC9715"/>
      <c r="AD9715"/>
      <c r="AE9715"/>
      <c r="AF9715"/>
      <c r="AG9715"/>
      <c r="AH9715"/>
      <c r="AI9715"/>
      <c r="AJ9715"/>
      <c r="AK9715"/>
      <c r="AL9715"/>
      <c r="AM9715"/>
      <c r="AN9715"/>
      <c r="AO9715"/>
      <c r="AP9715"/>
      <c r="AQ9715"/>
      <c r="AR9715"/>
      <c r="AS9715"/>
      <c r="AT9715"/>
      <c r="AU9715"/>
      <c r="AV9715"/>
      <c r="AW9715"/>
      <c r="AX9715"/>
      <c r="AY9715"/>
      <c r="AZ9715"/>
    </row>
    <row r="9716" spans="1:52">
      <c r="A9716"/>
      <c r="B9716"/>
      <c r="C9716"/>
      <c r="D9716"/>
      <c r="E9716"/>
      <c r="F9716"/>
      <c r="G9716"/>
      <c r="H9716"/>
      <c r="I9716"/>
      <c r="J9716"/>
      <c r="K9716"/>
      <c r="L9716"/>
      <c r="M9716"/>
      <c r="N9716"/>
      <c r="O9716"/>
      <c r="P9716"/>
      <c r="Q9716"/>
      <c r="R9716"/>
      <c r="S9716"/>
      <c r="T9716"/>
      <c r="U9716"/>
      <c r="V9716"/>
      <c r="W9716"/>
      <c r="X9716"/>
      <c r="Y9716"/>
      <c r="Z9716"/>
      <c r="AA9716"/>
      <c r="AB9716"/>
      <c r="AC9716"/>
      <c r="AD9716"/>
      <c r="AE9716"/>
      <c r="AF9716"/>
      <c r="AG9716"/>
      <c r="AH9716"/>
      <c r="AI9716"/>
      <c r="AJ9716"/>
      <c r="AK9716"/>
      <c r="AL9716"/>
      <c r="AM9716"/>
      <c r="AN9716"/>
      <c r="AO9716"/>
      <c r="AP9716"/>
      <c r="AQ9716"/>
      <c r="AR9716"/>
      <c r="AS9716"/>
      <c r="AT9716"/>
      <c r="AU9716"/>
      <c r="AV9716"/>
      <c r="AW9716"/>
      <c r="AX9716"/>
      <c r="AY9716"/>
      <c r="AZ9716"/>
    </row>
    <row r="9717" spans="1:52">
      <c r="A9717"/>
      <c r="B9717"/>
      <c r="C9717"/>
      <c r="D9717"/>
      <c r="E9717"/>
      <c r="F9717"/>
      <c r="G9717"/>
      <c r="H9717"/>
      <c r="I9717"/>
      <c r="J9717"/>
      <c r="K9717"/>
      <c r="L9717"/>
      <c r="M9717"/>
      <c r="N9717"/>
      <c r="O9717"/>
      <c r="P9717"/>
      <c r="Q9717"/>
      <c r="R9717"/>
      <c r="S9717"/>
      <c r="T9717"/>
      <c r="U9717"/>
      <c r="V9717"/>
      <c r="W9717"/>
      <c r="X9717"/>
      <c r="Y9717"/>
      <c r="Z9717"/>
      <c r="AA9717"/>
      <c r="AB9717"/>
      <c r="AC9717"/>
      <c r="AD9717"/>
      <c r="AE9717"/>
      <c r="AF9717"/>
      <c r="AG9717"/>
      <c r="AH9717"/>
      <c r="AI9717"/>
      <c r="AJ9717"/>
      <c r="AK9717"/>
      <c r="AL9717"/>
      <c r="AM9717"/>
      <c r="AN9717"/>
      <c r="AO9717"/>
      <c r="AP9717"/>
      <c r="AQ9717"/>
      <c r="AR9717"/>
      <c r="AS9717"/>
      <c r="AT9717"/>
      <c r="AU9717"/>
      <c r="AV9717"/>
      <c r="AW9717"/>
      <c r="AX9717"/>
      <c r="AY9717"/>
      <c r="AZ9717"/>
    </row>
    <row r="9718" spans="1:52">
      <c r="A9718"/>
      <c r="B9718"/>
      <c r="C9718"/>
      <c r="D9718"/>
      <c r="E9718"/>
      <c r="F9718"/>
      <c r="G9718"/>
      <c r="H9718"/>
      <c r="I9718"/>
      <c r="J9718"/>
      <c r="K9718"/>
      <c r="L9718"/>
      <c r="M9718"/>
      <c r="N9718"/>
      <c r="O9718"/>
      <c r="P9718"/>
      <c r="Q9718"/>
      <c r="R9718"/>
      <c r="S9718"/>
      <c r="T9718"/>
      <c r="U9718"/>
      <c r="V9718"/>
      <c r="W9718"/>
      <c r="X9718"/>
      <c r="Y9718"/>
      <c r="Z9718"/>
      <c r="AA9718"/>
      <c r="AB9718"/>
      <c r="AC9718"/>
      <c r="AD9718"/>
      <c r="AE9718"/>
      <c r="AF9718"/>
      <c r="AG9718"/>
      <c r="AH9718"/>
      <c r="AI9718"/>
      <c r="AJ9718"/>
      <c r="AK9718"/>
      <c r="AL9718"/>
      <c r="AM9718"/>
      <c r="AN9718"/>
      <c r="AO9718"/>
      <c r="AP9718"/>
      <c r="AQ9718"/>
      <c r="AR9718"/>
      <c r="AS9718"/>
      <c r="AT9718"/>
      <c r="AU9718"/>
      <c r="AV9718"/>
      <c r="AW9718"/>
      <c r="AX9718"/>
      <c r="AY9718"/>
      <c r="AZ9718"/>
    </row>
    <row r="9719" spans="1:52">
      <c r="A9719"/>
      <c r="B9719"/>
      <c r="C9719"/>
      <c r="D9719"/>
      <c r="E9719"/>
      <c r="F9719"/>
      <c r="G9719"/>
      <c r="H9719"/>
      <c r="I9719"/>
      <c r="J9719"/>
      <c r="K9719"/>
      <c r="L9719"/>
      <c r="M9719"/>
      <c r="N9719"/>
      <c r="O9719"/>
      <c r="P9719"/>
      <c r="Q9719"/>
      <c r="R9719"/>
      <c r="S9719"/>
      <c r="T9719"/>
      <c r="U9719"/>
      <c r="V9719"/>
      <c r="W9719"/>
      <c r="X9719"/>
      <c r="Y9719"/>
      <c r="Z9719"/>
      <c r="AA9719"/>
      <c r="AB9719"/>
      <c r="AC9719"/>
      <c r="AD9719"/>
      <c r="AE9719"/>
      <c r="AF9719"/>
      <c r="AG9719"/>
      <c r="AH9719"/>
      <c r="AI9719"/>
      <c r="AJ9719"/>
      <c r="AK9719"/>
      <c r="AL9719"/>
      <c r="AM9719"/>
      <c r="AN9719"/>
      <c r="AO9719"/>
      <c r="AP9719"/>
      <c r="AQ9719"/>
      <c r="AR9719"/>
      <c r="AS9719"/>
      <c r="AT9719"/>
      <c r="AU9719"/>
      <c r="AV9719"/>
      <c r="AW9719"/>
      <c r="AX9719"/>
      <c r="AY9719"/>
      <c r="AZ9719"/>
    </row>
    <row r="9720" spans="1:52">
      <c r="A9720"/>
      <c r="B9720"/>
      <c r="C9720"/>
      <c r="D9720"/>
      <c r="E9720"/>
      <c r="F9720"/>
      <c r="G9720"/>
      <c r="H9720"/>
      <c r="I9720"/>
      <c r="J9720"/>
      <c r="K9720"/>
      <c r="L9720"/>
      <c r="M9720"/>
      <c r="N9720"/>
      <c r="O9720"/>
      <c r="P9720"/>
      <c r="Q9720"/>
      <c r="R9720"/>
      <c r="S9720"/>
      <c r="T9720"/>
      <c r="U9720"/>
      <c r="V9720"/>
      <c r="W9720"/>
      <c r="X9720"/>
      <c r="Y9720"/>
      <c r="Z9720"/>
      <c r="AA9720"/>
      <c r="AB9720"/>
      <c r="AC9720"/>
      <c r="AD9720"/>
      <c r="AE9720"/>
      <c r="AF9720"/>
      <c r="AG9720"/>
      <c r="AH9720"/>
      <c r="AI9720"/>
      <c r="AJ9720"/>
      <c r="AK9720"/>
      <c r="AL9720"/>
      <c r="AM9720"/>
      <c r="AN9720"/>
      <c r="AO9720"/>
      <c r="AP9720"/>
      <c r="AQ9720"/>
      <c r="AR9720"/>
      <c r="AS9720"/>
      <c r="AT9720"/>
      <c r="AU9720"/>
      <c r="AV9720"/>
      <c r="AW9720"/>
      <c r="AX9720"/>
      <c r="AY9720"/>
      <c r="AZ9720"/>
    </row>
    <row r="9721" spans="1:52">
      <c r="A9721"/>
      <c r="B9721"/>
      <c r="C9721"/>
      <c r="D9721"/>
      <c r="E9721"/>
      <c r="F9721"/>
      <c r="G9721"/>
      <c r="H9721"/>
      <c r="I9721"/>
      <c r="J9721"/>
      <c r="K9721"/>
      <c r="L9721"/>
      <c r="M9721"/>
      <c r="N9721"/>
      <c r="O9721"/>
      <c r="P9721"/>
      <c r="Q9721"/>
      <c r="R9721"/>
      <c r="S9721"/>
      <c r="T9721"/>
      <c r="U9721"/>
      <c r="V9721"/>
      <c r="W9721"/>
      <c r="X9721"/>
      <c r="Y9721"/>
      <c r="Z9721"/>
      <c r="AA9721"/>
      <c r="AB9721"/>
      <c r="AC9721"/>
      <c r="AD9721"/>
      <c r="AE9721"/>
      <c r="AF9721"/>
      <c r="AG9721"/>
      <c r="AH9721"/>
      <c r="AI9721"/>
      <c r="AJ9721"/>
      <c r="AK9721"/>
      <c r="AL9721"/>
      <c r="AM9721"/>
      <c r="AN9721"/>
      <c r="AO9721"/>
      <c r="AP9721"/>
      <c r="AQ9721"/>
      <c r="AR9721"/>
      <c r="AS9721"/>
      <c r="AT9721"/>
      <c r="AU9721"/>
      <c r="AV9721"/>
      <c r="AW9721"/>
      <c r="AX9721"/>
      <c r="AY9721"/>
      <c r="AZ9721"/>
    </row>
    <row r="9722" spans="1:52">
      <c r="A9722"/>
      <c r="B9722"/>
      <c r="C9722"/>
      <c r="D9722"/>
      <c r="E9722"/>
      <c r="F9722"/>
      <c r="G9722"/>
      <c r="H9722"/>
      <c r="I9722"/>
      <c r="J9722"/>
      <c r="K9722"/>
      <c r="L9722"/>
      <c r="M9722"/>
      <c r="N9722"/>
      <c r="O9722"/>
      <c r="P9722"/>
      <c r="Q9722"/>
      <c r="R9722"/>
      <c r="S9722"/>
      <c r="T9722"/>
      <c r="U9722"/>
      <c r="V9722"/>
      <c r="W9722"/>
      <c r="X9722"/>
      <c r="Y9722"/>
      <c r="Z9722"/>
      <c r="AA9722"/>
      <c r="AB9722"/>
      <c r="AC9722"/>
      <c r="AD9722"/>
      <c r="AE9722"/>
      <c r="AF9722"/>
      <c r="AG9722"/>
      <c r="AH9722"/>
      <c r="AI9722"/>
      <c r="AJ9722"/>
      <c r="AK9722"/>
      <c r="AL9722"/>
      <c r="AM9722"/>
      <c r="AN9722"/>
      <c r="AO9722"/>
      <c r="AP9722"/>
      <c r="AQ9722"/>
      <c r="AR9722"/>
      <c r="AS9722"/>
      <c r="AT9722"/>
      <c r="AU9722"/>
      <c r="AV9722"/>
      <c r="AW9722"/>
      <c r="AX9722"/>
      <c r="AY9722"/>
      <c r="AZ9722"/>
    </row>
    <row r="9723" spans="1:52">
      <c r="A9723"/>
      <c r="B9723"/>
      <c r="C9723"/>
      <c r="D9723"/>
      <c r="E9723"/>
      <c r="F9723"/>
      <c r="G9723"/>
      <c r="H9723"/>
      <c r="I9723"/>
      <c r="J9723"/>
      <c r="K9723"/>
      <c r="L9723"/>
      <c r="M9723"/>
      <c r="N9723"/>
      <c r="O9723"/>
      <c r="P9723"/>
      <c r="Q9723"/>
      <c r="R9723"/>
      <c r="S9723"/>
      <c r="T9723"/>
      <c r="U9723"/>
      <c r="V9723"/>
      <c r="W9723"/>
      <c r="X9723"/>
      <c r="Y9723"/>
      <c r="Z9723"/>
      <c r="AA9723"/>
      <c r="AB9723"/>
      <c r="AC9723"/>
      <c r="AD9723"/>
      <c r="AE9723"/>
      <c r="AF9723"/>
      <c r="AG9723"/>
      <c r="AH9723"/>
      <c r="AI9723"/>
      <c r="AJ9723"/>
      <c r="AK9723"/>
      <c r="AL9723"/>
      <c r="AM9723"/>
      <c r="AN9723"/>
      <c r="AO9723"/>
      <c r="AP9723"/>
      <c r="AQ9723"/>
      <c r="AR9723"/>
      <c r="AS9723"/>
      <c r="AT9723"/>
      <c r="AU9723"/>
      <c r="AV9723"/>
      <c r="AW9723"/>
      <c r="AX9723"/>
      <c r="AY9723"/>
      <c r="AZ9723"/>
    </row>
    <row r="9724" spans="1:52">
      <c r="A9724"/>
      <c r="B9724"/>
      <c r="C9724"/>
      <c r="D9724"/>
      <c r="E9724"/>
      <c r="F9724"/>
      <c r="G9724"/>
      <c r="H9724"/>
      <c r="I9724"/>
      <c r="J9724"/>
      <c r="K9724"/>
      <c r="L9724"/>
      <c r="M9724"/>
      <c r="N9724"/>
      <c r="O9724"/>
      <c r="P9724"/>
      <c r="Q9724"/>
      <c r="R9724"/>
      <c r="S9724"/>
      <c r="T9724"/>
      <c r="U9724"/>
      <c r="V9724"/>
      <c r="W9724"/>
      <c r="X9724"/>
      <c r="Y9724"/>
      <c r="Z9724"/>
      <c r="AA9724"/>
      <c r="AB9724"/>
      <c r="AC9724"/>
      <c r="AD9724"/>
      <c r="AE9724"/>
      <c r="AF9724"/>
      <c r="AG9724"/>
      <c r="AH9724"/>
      <c r="AI9724"/>
      <c r="AJ9724"/>
      <c r="AK9724"/>
      <c r="AL9724"/>
      <c r="AM9724"/>
      <c r="AN9724"/>
      <c r="AO9724"/>
      <c r="AP9724"/>
      <c r="AQ9724"/>
      <c r="AR9724"/>
      <c r="AS9724"/>
      <c r="AT9724"/>
      <c r="AU9724"/>
      <c r="AV9724"/>
      <c r="AW9724"/>
      <c r="AX9724"/>
      <c r="AY9724"/>
      <c r="AZ9724"/>
    </row>
    <row r="9725" spans="1:52">
      <c r="A9725"/>
      <c r="B9725"/>
      <c r="C9725"/>
      <c r="D9725"/>
      <c r="E9725"/>
      <c r="F9725"/>
      <c r="G9725"/>
      <c r="H9725"/>
      <c r="I9725"/>
      <c r="J9725"/>
      <c r="K9725"/>
      <c r="L9725"/>
      <c r="M9725"/>
      <c r="N9725"/>
      <c r="O9725"/>
      <c r="P9725"/>
      <c r="Q9725"/>
      <c r="R9725"/>
      <c r="S9725"/>
      <c r="T9725"/>
      <c r="U9725"/>
      <c r="V9725"/>
      <c r="W9725"/>
      <c r="X9725"/>
      <c r="Y9725"/>
      <c r="Z9725"/>
      <c r="AA9725"/>
      <c r="AB9725"/>
      <c r="AC9725"/>
      <c r="AD9725"/>
      <c r="AE9725"/>
      <c r="AF9725"/>
      <c r="AG9725"/>
      <c r="AH9725"/>
      <c r="AI9725"/>
      <c r="AJ9725"/>
      <c r="AK9725"/>
      <c r="AL9725"/>
      <c r="AM9725"/>
      <c r="AN9725"/>
      <c r="AO9725"/>
      <c r="AP9725"/>
      <c r="AQ9725"/>
      <c r="AR9725"/>
      <c r="AS9725"/>
      <c r="AT9725"/>
      <c r="AU9725"/>
      <c r="AV9725"/>
      <c r="AW9725"/>
      <c r="AX9725"/>
      <c r="AY9725"/>
      <c r="AZ9725"/>
    </row>
    <row r="9726" spans="1:52">
      <c r="A9726"/>
      <c r="B9726"/>
      <c r="C9726"/>
      <c r="D9726"/>
      <c r="E9726"/>
      <c r="F9726"/>
      <c r="G9726"/>
      <c r="H9726"/>
      <c r="I9726"/>
      <c r="J9726"/>
      <c r="K9726"/>
      <c r="L9726"/>
      <c r="M9726"/>
      <c r="N9726"/>
      <c r="O9726"/>
      <c r="P9726"/>
      <c r="Q9726"/>
      <c r="R9726"/>
      <c r="S9726"/>
      <c r="T9726"/>
      <c r="U9726"/>
      <c r="V9726"/>
      <c r="W9726"/>
      <c r="X9726"/>
      <c r="Y9726"/>
      <c r="Z9726"/>
      <c r="AA9726"/>
      <c r="AB9726"/>
      <c r="AC9726"/>
      <c r="AD9726"/>
      <c r="AE9726"/>
      <c r="AF9726"/>
      <c r="AG9726"/>
      <c r="AH9726"/>
      <c r="AI9726"/>
      <c r="AJ9726"/>
      <c r="AK9726"/>
      <c r="AL9726"/>
      <c r="AM9726"/>
      <c r="AN9726"/>
      <c r="AO9726"/>
      <c r="AP9726"/>
      <c r="AQ9726"/>
      <c r="AR9726"/>
      <c r="AS9726"/>
      <c r="AT9726"/>
      <c r="AU9726"/>
      <c r="AV9726"/>
      <c r="AW9726"/>
      <c r="AX9726"/>
      <c r="AY9726"/>
      <c r="AZ9726"/>
    </row>
    <row r="9727" spans="1:52">
      <c r="A9727"/>
      <c r="B9727"/>
      <c r="C9727"/>
      <c r="D9727"/>
      <c r="E9727"/>
      <c r="F9727"/>
      <c r="G9727"/>
      <c r="H9727"/>
      <c r="I9727"/>
      <c r="J9727"/>
      <c r="K9727"/>
      <c r="L9727"/>
      <c r="M9727"/>
      <c r="N9727"/>
      <c r="O9727"/>
      <c r="P9727"/>
      <c r="Q9727"/>
      <c r="R9727"/>
      <c r="S9727"/>
      <c r="T9727"/>
      <c r="U9727"/>
      <c r="V9727"/>
      <c r="W9727"/>
      <c r="X9727"/>
      <c r="Y9727"/>
      <c r="Z9727"/>
      <c r="AA9727"/>
      <c r="AB9727"/>
      <c r="AC9727"/>
      <c r="AD9727"/>
      <c r="AE9727"/>
      <c r="AF9727"/>
      <c r="AG9727"/>
      <c r="AH9727"/>
      <c r="AI9727"/>
      <c r="AJ9727"/>
      <c r="AK9727"/>
      <c r="AL9727"/>
      <c r="AM9727"/>
      <c r="AN9727"/>
      <c r="AO9727"/>
      <c r="AP9727"/>
      <c r="AQ9727"/>
      <c r="AR9727"/>
      <c r="AS9727"/>
      <c r="AT9727"/>
      <c r="AU9727"/>
      <c r="AV9727"/>
      <c r="AW9727"/>
      <c r="AX9727"/>
      <c r="AY9727"/>
      <c r="AZ9727"/>
    </row>
    <row r="9728" spans="1:52">
      <c r="A9728"/>
      <c r="B9728"/>
      <c r="C9728"/>
      <c r="D9728"/>
      <c r="E9728"/>
      <c r="F9728"/>
      <c r="G9728"/>
      <c r="H9728"/>
      <c r="I9728"/>
      <c r="J9728"/>
      <c r="K9728"/>
      <c r="L9728"/>
      <c r="M9728"/>
      <c r="N9728"/>
      <c r="O9728"/>
      <c r="P9728"/>
      <c r="Q9728"/>
      <c r="R9728"/>
      <c r="S9728"/>
      <c r="T9728"/>
      <c r="U9728"/>
      <c r="V9728"/>
      <c r="W9728"/>
      <c r="X9728"/>
      <c r="Y9728"/>
      <c r="Z9728"/>
      <c r="AA9728"/>
      <c r="AB9728"/>
      <c r="AC9728"/>
      <c r="AD9728"/>
      <c r="AE9728"/>
      <c r="AF9728"/>
      <c r="AG9728"/>
      <c r="AH9728"/>
      <c r="AI9728"/>
      <c r="AJ9728"/>
      <c r="AK9728"/>
      <c r="AL9728"/>
      <c r="AM9728"/>
      <c r="AN9728"/>
      <c r="AO9728"/>
      <c r="AP9728"/>
      <c r="AQ9728"/>
      <c r="AR9728"/>
      <c r="AS9728"/>
      <c r="AT9728"/>
      <c r="AU9728"/>
      <c r="AV9728"/>
      <c r="AW9728"/>
      <c r="AX9728"/>
      <c r="AY9728"/>
      <c r="AZ9728"/>
    </row>
    <row r="9729" spans="1:52">
      <c r="A9729"/>
      <c r="B9729"/>
      <c r="C9729"/>
      <c r="D9729"/>
      <c r="E9729"/>
      <c r="F9729"/>
      <c r="G9729"/>
      <c r="H9729"/>
      <c r="I9729"/>
      <c r="J9729"/>
      <c r="K9729"/>
      <c r="L9729"/>
      <c r="M9729"/>
      <c r="N9729"/>
      <c r="O9729"/>
      <c r="P9729"/>
      <c r="Q9729"/>
      <c r="R9729"/>
      <c r="S9729"/>
      <c r="T9729"/>
      <c r="U9729"/>
      <c r="V9729"/>
      <c r="W9729"/>
      <c r="X9729"/>
      <c r="Y9729"/>
      <c r="Z9729"/>
      <c r="AA9729"/>
      <c r="AB9729"/>
      <c r="AC9729"/>
      <c r="AD9729"/>
      <c r="AE9729"/>
      <c r="AF9729"/>
      <c r="AG9729"/>
      <c r="AH9729"/>
      <c r="AI9729"/>
      <c r="AJ9729"/>
      <c r="AK9729"/>
      <c r="AL9729"/>
      <c r="AM9729"/>
      <c r="AN9729"/>
      <c r="AO9729"/>
      <c r="AP9729"/>
      <c r="AQ9729"/>
      <c r="AR9729"/>
      <c r="AS9729"/>
      <c r="AT9729"/>
      <c r="AU9729"/>
      <c r="AV9729"/>
      <c r="AW9729"/>
      <c r="AX9729"/>
      <c r="AY9729"/>
      <c r="AZ9729"/>
    </row>
    <row r="9730" spans="1:52">
      <c r="A9730"/>
      <c r="B9730"/>
      <c r="C9730"/>
      <c r="D9730"/>
      <c r="E9730"/>
      <c r="F9730"/>
      <c r="G9730"/>
      <c r="H9730"/>
      <c r="I9730"/>
      <c r="J9730"/>
      <c r="K9730"/>
      <c r="L9730"/>
      <c r="M9730"/>
      <c r="N9730"/>
      <c r="O9730"/>
      <c r="P9730"/>
      <c r="Q9730"/>
      <c r="R9730"/>
      <c r="S9730"/>
      <c r="T9730"/>
      <c r="U9730"/>
      <c r="V9730"/>
      <c r="W9730"/>
      <c r="X9730"/>
      <c r="Y9730"/>
      <c r="Z9730"/>
      <c r="AA9730"/>
      <c r="AB9730"/>
      <c r="AC9730"/>
      <c r="AD9730"/>
      <c r="AE9730"/>
      <c r="AF9730"/>
      <c r="AG9730"/>
      <c r="AH9730"/>
      <c r="AI9730"/>
      <c r="AJ9730"/>
      <c r="AK9730"/>
      <c r="AL9730"/>
      <c r="AM9730"/>
      <c r="AN9730"/>
      <c r="AO9730"/>
      <c r="AP9730"/>
      <c r="AQ9730"/>
      <c r="AR9730"/>
      <c r="AS9730"/>
      <c r="AT9730"/>
      <c r="AU9730"/>
      <c r="AV9730"/>
      <c r="AW9730"/>
      <c r="AX9730"/>
      <c r="AY9730"/>
      <c r="AZ9730"/>
    </row>
    <row r="9731" spans="1:52">
      <c r="A9731"/>
      <c r="B9731"/>
      <c r="C9731"/>
      <c r="D9731"/>
      <c r="E9731"/>
      <c r="F9731"/>
      <c r="G9731"/>
      <c r="H9731"/>
      <c r="I9731"/>
      <c r="J9731"/>
      <c r="K9731"/>
      <c r="L9731"/>
      <c r="M9731"/>
      <c r="N9731"/>
      <c r="O9731"/>
      <c r="P9731"/>
      <c r="Q9731"/>
      <c r="R9731"/>
      <c r="S9731"/>
      <c r="T9731"/>
      <c r="U9731"/>
      <c r="V9731"/>
      <c r="W9731"/>
      <c r="X9731"/>
      <c r="Y9731"/>
      <c r="Z9731"/>
      <c r="AA9731"/>
      <c r="AB9731"/>
      <c r="AC9731"/>
      <c r="AD9731"/>
      <c r="AE9731"/>
      <c r="AF9731"/>
      <c r="AG9731"/>
      <c r="AH9731"/>
      <c r="AI9731"/>
      <c r="AJ9731"/>
      <c r="AK9731"/>
      <c r="AL9731"/>
      <c r="AM9731"/>
      <c r="AN9731"/>
      <c r="AO9731"/>
      <c r="AP9731"/>
      <c r="AQ9731"/>
      <c r="AR9731"/>
      <c r="AS9731"/>
      <c r="AT9731"/>
      <c r="AU9731"/>
      <c r="AV9731"/>
      <c r="AW9731"/>
      <c r="AX9731"/>
      <c r="AY9731"/>
      <c r="AZ9731"/>
    </row>
    <row r="9732" spans="1:52">
      <c r="A9732"/>
      <c r="B9732"/>
      <c r="C9732"/>
      <c r="D9732"/>
      <c r="E9732"/>
      <c r="F9732"/>
      <c r="G9732"/>
      <c r="H9732"/>
      <c r="I9732"/>
      <c r="J9732"/>
      <c r="K9732"/>
      <c r="L9732"/>
      <c r="M9732"/>
      <c r="N9732"/>
      <c r="O9732"/>
      <c r="P9732"/>
      <c r="Q9732"/>
      <c r="R9732"/>
      <c r="S9732"/>
      <c r="T9732"/>
      <c r="U9732"/>
      <c r="V9732"/>
      <c r="W9732"/>
      <c r="X9732"/>
      <c r="Y9732"/>
      <c r="Z9732"/>
      <c r="AA9732"/>
      <c r="AB9732"/>
      <c r="AC9732"/>
      <c r="AD9732"/>
      <c r="AE9732"/>
      <c r="AF9732"/>
      <c r="AG9732"/>
      <c r="AH9732"/>
      <c r="AI9732"/>
      <c r="AJ9732"/>
      <c r="AK9732"/>
      <c r="AL9732"/>
      <c r="AM9732"/>
      <c r="AN9732"/>
      <c r="AO9732"/>
      <c r="AP9732"/>
      <c r="AQ9732"/>
      <c r="AR9732"/>
      <c r="AS9732"/>
      <c r="AT9732"/>
      <c r="AU9732"/>
      <c r="AV9732"/>
      <c r="AW9732"/>
      <c r="AX9732"/>
      <c r="AY9732"/>
      <c r="AZ9732"/>
    </row>
    <row r="9733" spans="1:52">
      <c r="A9733"/>
      <c r="B9733"/>
      <c r="C9733"/>
      <c r="D9733"/>
      <c r="E9733"/>
      <c r="F9733"/>
      <c r="G9733"/>
      <c r="H9733"/>
      <c r="I9733"/>
      <c r="J9733"/>
      <c r="K9733"/>
      <c r="L9733"/>
      <c r="M9733"/>
      <c r="N9733"/>
      <c r="O9733"/>
      <c r="P9733"/>
      <c r="Q9733"/>
      <c r="R9733"/>
      <c r="S9733"/>
      <c r="T9733"/>
      <c r="U9733"/>
      <c r="V9733"/>
      <c r="W9733"/>
      <c r="X9733"/>
      <c r="Y9733"/>
      <c r="Z9733"/>
      <c r="AA9733"/>
      <c r="AB9733"/>
      <c r="AC9733"/>
      <c r="AD9733"/>
      <c r="AE9733"/>
      <c r="AF9733"/>
      <c r="AG9733"/>
      <c r="AH9733"/>
      <c r="AI9733"/>
      <c r="AJ9733"/>
      <c r="AK9733"/>
      <c r="AL9733"/>
      <c r="AM9733"/>
      <c r="AN9733"/>
      <c r="AO9733"/>
      <c r="AP9733"/>
      <c r="AQ9733"/>
      <c r="AR9733"/>
      <c r="AS9733"/>
      <c r="AT9733"/>
      <c r="AU9733"/>
      <c r="AV9733"/>
      <c r="AW9733"/>
      <c r="AX9733"/>
      <c r="AY9733"/>
      <c r="AZ9733"/>
    </row>
    <row r="9734" spans="1:52">
      <c r="A9734"/>
      <c r="B9734"/>
      <c r="C9734"/>
      <c r="D9734"/>
      <c r="E9734"/>
      <c r="F9734"/>
      <c r="G9734"/>
      <c r="H9734"/>
      <c r="I9734"/>
      <c r="J9734"/>
      <c r="K9734"/>
      <c r="L9734"/>
      <c r="M9734"/>
      <c r="N9734"/>
      <c r="O9734"/>
      <c r="P9734"/>
      <c r="Q9734"/>
      <c r="R9734"/>
      <c r="S9734"/>
      <c r="T9734"/>
      <c r="U9734"/>
      <c r="V9734"/>
      <c r="W9734"/>
      <c r="X9734"/>
      <c r="Y9734"/>
      <c r="Z9734"/>
      <c r="AA9734"/>
      <c r="AB9734"/>
      <c r="AC9734"/>
      <c r="AD9734"/>
      <c r="AE9734"/>
      <c r="AF9734"/>
      <c r="AG9734"/>
      <c r="AH9734"/>
      <c r="AI9734"/>
      <c r="AJ9734"/>
      <c r="AK9734"/>
      <c r="AL9734"/>
      <c r="AM9734"/>
      <c r="AN9734"/>
      <c r="AO9734"/>
      <c r="AP9734"/>
      <c r="AQ9734"/>
      <c r="AR9734"/>
      <c r="AS9734"/>
      <c r="AT9734"/>
      <c r="AU9734"/>
      <c r="AV9734"/>
      <c r="AW9734"/>
      <c r="AX9734"/>
      <c r="AY9734"/>
      <c r="AZ9734"/>
    </row>
    <row r="9735" spans="1:52">
      <c r="A9735"/>
      <c r="B9735"/>
      <c r="C9735"/>
      <c r="D9735"/>
      <c r="E9735"/>
      <c r="F9735"/>
      <c r="G9735"/>
      <c r="H9735"/>
      <c r="I9735"/>
      <c r="J9735"/>
      <c r="K9735"/>
      <c r="L9735"/>
      <c r="M9735"/>
      <c r="N9735"/>
      <c r="O9735"/>
      <c r="P9735"/>
      <c r="Q9735"/>
      <c r="R9735"/>
      <c r="S9735"/>
      <c r="T9735"/>
      <c r="U9735"/>
      <c r="V9735"/>
      <c r="W9735"/>
      <c r="X9735"/>
      <c r="Y9735"/>
      <c r="Z9735"/>
      <c r="AA9735"/>
      <c r="AB9735"/>
      <c r="AC9735"/>
      <c r="AD9735"/>
      <c r="AE9735"/>
      <c r="AF9735"/>
      <c r="AG9735"/>
      <c r="AH9735"/>
      <c r="AI9735"/>
      <c r="AJ9735"/>
      <c r="AK9735"/>
      <c r="AL9735"/>
      <c r="AM9735"/>
      <c r="AN9735"/>
      <c r="AO9735"/>
      <c r="AP9735"/>
      <c r="AQ9735"/>
      <c r="AR9735"/>
      <c r="AS9735"/>
      <c r="AT9735"/>
      <c r="AU9735"/>
      <c r="AV9735"/>
      <c r="AW9735"/>
      <c r="AX9735"/>
      <c r="AY9735"/>
      <c r="AZ9735"/>
    </row>
    <row r="9736" spans="1:52">
      <c r="A9736"/>
      <c r="B9736"/>
      <c r="C9736"/>
      <c r="D9736"/>
      <c r="E9736"/>
      <c r="F9736"/>
      <c r="G9736"/>
      <c r="H9736"/>
      <c r="I9736"/>
      <c r="J9736"/>
      <c r="K9736"/>
      <c r="L9736"/>
      <c r="M9736"/>
      <c r="N9736"/>
      <c r="O9736"/>
      <c r="P9736"/>
      <c r="Q9736"/>
      <c r="R9736"/>
      <c r="S9736"/>
      <c r="T9736"/>
      <c r="U9736"/>
      <c r="V9736"/>
      <c r="W9736"/>
      <c r="X9736"/>
      <c r="Y9736"/>
      <c r="Z9736"/>
      <c r="AA9736"/>
      <c r="AB9736"/>
      <c r="AC9736"/>
      <c r="AD9736"/>
      <c r="AE9736"/>
      <c r="AF9736"/>
      <c r="AG9736"/>
      <c r="AH9736"/>
      <c r="AI9736"/>
      <c r="AJ9736"/>
      <c r="AK9736"/>
      <c r="AL9736"/>
      <c r="AM9736"/>
      <c r="AN9736"/>
      <c r="AO9736"/>
      <c r="AP9736"/>
      <c r="AQ9736"/>
      <c r="AR9736"/>
      <c r="AS9736"/>
      <c r="AT9736"/>
      <c r="AU9736"/>
      <c r="AV9736"/>
      <c r="AW9736"/>
      <c r="AX9736"/>
      <c r="AY9736"/>
      <c r="AZ9736"/>
    </row>
    <row r="9737" spans="1:52">
      <c r="A9737"/>
      <c r="B9737"/>
      <c r="C9737"/>
      <c r="D9737"/>
      <c r="E9737"/>
      <c r="F9737"/>
      <c r="G9737"/>
      <c r="H9737"/>
      <c r="I9737"/>
      <c r="J9737"/>
      <c r="K9737"/>
      <c r="L9737"/>
      <c r="M9737"/>
      <c r="N9737"/>
      <c r="O9737"/>
      <c r="P9737"/>
      <c r="Q9737"/>
      <c r="R9737"/>
      <c r="S9737"/>
      <c r="T9737"/>
      <c r="U9737"/>
      <c r="V9737"/>
      <c r="W9737"/>
      <c r="X9737"/>
      <c r="Y9737"/>
      <c r="Z9737"/>
      <c r="AA9737"/>
      <c r="AB9737"/>
      <c r="AC9737"/>
      <c r="AD9737"/>
      <c r="AE9737"/>
      <c r="AF9737"/>
      <c r="AG9737"/>
      <c r="AH9737"/>
      <c r="AI9737"/>
      <c r="AJ9737"/>
      <c r="AK9737"/>
      <c r="AL9737"/>
      <c r="AM9737"/>
      <c r="AN9737"/>
      <c r="AO9737"/>
      <c r="AP9737"/>
      <c r="AQ9737"/>
      <c r="AR9737"/>
      <c r="AS9737"/>
      <c r="AT9737"/>
      <c r="AU9737"/>
      <c r="AV9737"/>
      <c r="AW9737"/>
      <c r="AX9737"/>
      <c r="AY9737"/>
      <c r="AZ9737"/>
    </row>
    <row r="9738" spans="1:52">
      <c r="A9738"/>
      <c r="B9738"/>
      <c r="C9738"/>
      <c r="D9738"/>
      <c r="E9738"/>
      <c r="F9738"/>
      <c r="G9738"/>
      <c r="H9738"/>
      <c r="I9738"/>
      <c r="J9738"/>
      <c r="K9738"/>
      <c r="L9738"/>
      <c r="M9738"/>
      <c r="N9738"/>
      <c r="O9738"/>
      <c r="P9738"/>
      <c r="Q9738"/>
      <c r="R9738"/>
      <c r="S9738"/>
      <c r="T9738"/>
      <c r="U9738"/>
      <c r="V9738"/>
      <c r="W9738"/>
      <c r="X9738"/>
      <c r="Y9738"/>
      <c r="Z9738"/>
      <c r="AA9738"/>
      <c r="AB9738"/>
      <c r="AC9738"/>
      <c r="AD9738"/>
      <c r="AE9738"/>
      <c r="AF9738"/>
      <c r="AG9738"/>
      <c r="AH9738"/>
      <c r="AI9738"/>
      <c r="AJ9738"/>
      <c r="AK9738"/>
      <c r="AL9738"/>
      <c r="AM9738"/>
      <c r="AN9738"/>
      <c r="AO9738"/>
      <c r="AP9738"/>
      <c r="AQ9738"/>
      <c r="AR9738"/>
      <c r="AS9738"/>
      <c r="AT9738"/>
      <c r="AU9738"/>
      <c r="AV9738"/>
      <c r="AW9738"/>
      <c r="AX9738"/>
      <c r="AY9738"/>
      <c r="AZ9738"/>
    </row>
    <row r="9739" spans="1:52">
      <c r="A9739"/>
      <c r="B9739"/>
      <c r="C9739"/>
      <c r="D9739"/>
      <c r="E9739"/>
      <c r="F9739"/>
      <c r="G9739"/>
      <c r="H9739"/>
      <c r="I9739"/>
      <c r="J9739"/>
      <c r="K9739"/>
      <c r="L9739"/>
      <c r="M9739"/>
      <c r="N9739"/>
      <c r="O9739"/>
      <c r="P9739"/>
      <c r="Q9739"/>
      <c r="R9739"/>
      <c r="S9739"/>
      <c r="T9739"/>
      <c r="U9739"/>
      <c r="V9739"/>
      <c r="W9739"/>
      <c r="X9739"/>
      <c r="Y9739"/>
      <c r="Z9739"/>
      <c r="AA9739"/>
      <c r="AB9739"/>
      <c r="AC9739"/>
      <c r="AD9739"/>
      <c r="AE9739"/>
      <c r="AF9739"/>
      <c r="AG9739"/>
      <c r="AH9739"/>
      <c r="AI9739"/>
      <c r="AJ9739"/>
      <c r="AK9739"/>
      <c r="AL9739"/>
      <c r="AM9739"/>
      <c r="AN9739"/>
      <c r="AO9739"/>
      <c r="AP9739"/>
      <c r="AQ9739"/>
      <c r="AR9739"/>
      <c r="AS9739"/>
      <c r="AT9739"/>
      <c r="AU9739"/>
      <c r="AV9739"/>
      <c r="AW9739"/>
      <c r="AX9739"/>
      <c r="AY9739"/>
      <c r="AZ9739"/>
    </row>
    <row r="9740" spans="1:52">
      <c r="A9740"/>
      <c r="B9740"/>
      <c r="C9740"/>
      <c r="D9740"/>
      <c r="E9740"/>
      <c r="F9740"/>
      <c r="G9740"/>
      <c r="H9740"/>
      <c r="I9740"/>
      <c r="J9740"/>
      <c r="K9740"/>
      <c r="L9740"/>
      <c r="M9740"/>
      <c r="N9740"/>
      <c r="O9740"/>
      <c r="P9740"/>
      <c r="Q9740"/>
      <c r="R9740"/>
      <c r="S9740"/>
      <c r="T9740"/>
      <c r="U9740"/>
      <c r="V9740"/>
      <c r="W9740"/>
      <c r="X9740"/>
      <c r="Y9740"/>
      <c r="Z9740"/>
      <c r="AA9740"/>
      <c r="AB9740"/>
      <c r="AC9740"/>
      <c r="AD9740"/>
      <c r="AE9740"/>
      <c r="AF9740"/>
      <c r="AG9740"/>
      <c r="AH9740"/>
      <c r="AI9740"/>
      <c r="AJ9740"/>
      <c r="AK9740"/>
      <c r="AL9740"/>
      <c r="AM9740"/>
      <c r="AN9740"/>
      <c r="AO9740"/>
      <c r="AP9740"/>
      <c r="AQ9740"/>
      <c r="AR9740"/>
      <c r="AS9740"/>
      <c r="AT9740"/>
      <c r="AU9740"/>
      <c r="AV9740"/>
      <c r="AW9740"/>
      <c r="AX9740"/>
      <c r="AY9740"/>
      <c r="AZ9740"/>
    </row>
    <row r="9741" spans="1:52">
      <c r="A9741"/>
      <c r="B9741"/>
      <c r="C9741"/>
      <c r="D9741"/>
      <c r="E9741"/>
      <c r="F9741"/>
      <c r="G9741"/>
      <c r="H9741"/>
      <c r="I9741"/>
      <c r="J9741"/>
      <c r="K9741"/>
      <c r="L9741"/>
      <c r="M9741"/>
      <c r="N9741"/>
      <c r="O9741"/>
      <c r="P9741"/>
      <c r="Q9741"/>
      <c r="R9741"/>
      <c r="S9741"/>
      <c r="T9741"/>
      <c r="U9741"/>
      <c r="V9741"/>
      <c r="W9741"/>
      <c r="X9741"/>
      <c r="Y9741"/>
      <c r="Z9741"/>
      <c r="AA9741"/>
      <c r="AB9741"/>
      <c r="AC9741"/>
      <c r="AD9741"/>
      <c r="AE9741"/>
      <c r="AF9741"/>
      <c r="AG9741"/>
      <c r="AH9741"/>
      <c r="AI9741"/>
      <c r="AJ9741"/>
      <c r="AK9741"/>
      <c r="AL9741"/>
      <c r="AM9741"/>
      <c r="AN9741"/>
      <c r="AO9741"/>
      <c r="AP9741"/>
      <c r="AQ9741"/>
      <c r="AR9741"/>
      <c r="AS9741"/>
      <c r="AT9741"/>
      <c r="AU9741"/>
      <c r="AV9741"/>
      <c r="AW9741"/>
      <c r="AX9741"/>
      <c r="AY9741"/>
      <c r="AZ9741"/>
    </row>
    <row r="9742" spans="1:52">
      <c r="A9742"/>
      <c r="B9742"/>
      <c r="C9742"/>
      <c r="D9742"/>
      <c r="E9742"/>
      <c r="F9742"/>
      <c r="G9742"/>
      <c r="H9742"/>
      <c r="I9742"/>
      <c r="J9742"/>
      <c r="K9742"/>
      <c r="L9742"/>
      <c r="M9742"/>
      <c r="N9742"/>
      <c r="O9742"/>
      <c r="P9742"/>
      <c r="Q9742"/>
      <c r="R9742"/>
      <c r="S9742"/>
      <c r="T9742"/>
      <c r="U9742"/>
      <c r="V9742"/>
      <c r="W9742"/>
      <c r="X9742"/>
      <c r="Y9742"/>
      <c r="Z9742"/>
      <c r="AA9742"/>
      <c r="AB9742"/>
      <c r="AC9742"/>
      <c r="AD9742"/>
      <c r="AE9742"/>
      <c r="AF9742"/>
      <c r="AG9742"/>
      <c r="AH9742"/>
      <c r="AI9742"/>
      <c r="AJ9742"/>
      <c r="AK9742"/>
      <c r="AL9742"/>
      <c r="AM9742"/>
      <c r="AN9742"/>
      <c r="AO9742"/>
      <c r="AP9742"/>
      <c r="AQ9742"/>
      <c r="AR9742"/>
      <c r="AS9742"/>
      <c r="AT9742"/>
      <c r="AU9742"/>
      <c r="AV9742"/>
      <c r="AW9742"/>
      <c r="AX9742"/>
      <c r="AY9742"/>
      <c r="AZ9742"/>
    </row>
    <row r="9743" spans="1:52">
      <c r="A9743"/>
      <c r="B9743"/>
      <c r="C9743"/>
      <c r="D9743"/>
      <c r="E9743"/>
      <c r="F9743"/>
      <c r="G9743"/>
      <c r="H9743"/>
      <c r="I9743"/>
      <c r="J9743"/>
      <c r="K9743"/>
      <c r="L9743"/>
      <c r="M9743"/>
      <c r="N9743"/>
      <c r="O9743"/>
      <c r="P9743"/>
      <c r="Q9743"/>
      <c r="R9743"/>
      <c r="S9743"/>
      <c r="T9743"/>
      <c r="U9743"/>
      <c r="V9743"/>
      <c r="W9743"/>
      <c r="X9743"/>
      <c r="Y9743"/>
      <c r="Z9743"/>
      <c r="AA9743"/>
      <c r="AB9743"/>
      <c r="AC9743"/>
      <c r="AD9743"/>
      <c r="AE9743"/>
      <c r="AF9743"/>
      <c r="AG9743"/>
      <c r="AH9743"/>
      <c r="AI9743"/>
      <c r="AJ9743"/>
      <c r="AK9743"/>
      <c r="AL9743"/>
      <c r="AM9743"/>
      <c r="AN9743"/>
      <c r="AO9743"/>
      <c r="AP9743"/>
      <c r="AQ9743"/>
      <c r="AR9743"/>
      <c r="AS9743"/>
      <c r="AT9743"/>
      <c r="AU9743"/>
      <c r="AV9743"/>
      <c r="AW9743"/>
      <c r="AX9743"/>
      <c r="AY9743"/>
      <c r="AZ9743"/>
    </row>
    <row r="9744" spans="1:52">
      <c r="A9744"/>
      <c r="B9744"/>
      <c r="C9744"/>
      <c r="D9744"/>
      <c r="E9744"/>
      <c r="F9744"/>
      <c r="G9744"/>
      <c r="H9744"/>
      <c r="I9744"/>
      <c r="J9744"/>
      <c r="K9744"/>
      <c r="L9744"/>
      <c r="M9744"/>
      <c r="N9744"/>
      <c r="O9744"/>
      <c r="P9744"/>
      <c r="Q9744"/>
      <c r="R9744"/>
      <c r="S9744"/>
      <c r="T9744"/>
      <c r="U9744"/>
      <c r="V9744"/>
      <c r="W9744"/>
      <c r="X9744"/>
      <c r="Y9744"/>
      <c r="Z9744"/>
      <c r="AA9744"/>
      <c r="AB9744"/>
      <c r="AC9744"/>
      <c r="AD9744"/>
      <c r="AE9744"/>
      <c r="AF9744"/>
      <c r="AG9744"/>
      <c r="AH9744"/>
      <c r="AI9744"/>
      <c r="AJ9744"/>
      <c r="AK9744"/>
      <c r="AL9744"/>
      <c r="AM9744"/>
      <c r="AN9744"/>
      <c r="AO9744"/>
      <c r="AP9744"/>
      <c r="AQ9744"/>
      <c r="AR9744"/>
      <c r="AS9744"/>
      <c r="AT9744"/>
      <c r="AU9744"/>
      <c r="AV9744"/>
      <c r="AW9744"/>
      <c r="AX9744"/>
      <c r="AY9744"/>
      <c r="AZ9744"/>
    </row>
    <row r="9745" spans="1:52">
      <c r="A9745"/>
      <c r="B9745"/>
      <c r="C9745"/>
      <c r="D9745"/>
      <c r="E9745"/>
      <c r="F9745"/>
      <c r="G9745"/>
      <c r="H9745"/>
      <c r="I9745"/>
      <c r="J9745"/>
      <c r="K9745"/>
      <c r="L9745"/>
      <c r="M9745"/>
      <c r="N9745"/>
      <c r="O9745"/>
      <c r="P9745"/>
      <c r="Q9745"/>
      <c r="R9745"/>
      <c r="S9745"/>
      <c r="T9745"/>
      <c r="U9745"/>
      <c r="V9745"/>
      <c r="W9745"/>
      <c r="X9745"/>
      <c r="Y9745"/>
      <c r="Z9745"/>
      <c r="AA9745"/>
      <c r="AB9745"/>
      <c r="AC9745"/>
      <c r="AD9745"/>
      <c r="AE9745"/>
      <c r="AF9745"/>
      <c r="AG9745"/>
      <c r="AH9745"/>
      <c r="AI9745"/>
      <c r="AJ9745"/>
      <c r="AK9745"/>
      <c r="AL9745"/>
      <c r="AM9745"/>
      <c r="AN9745"/>
      <c r="AO9745"/>
      <c r="AP9745"/>
      <c r="AQ9745"/>
      <c r="AR9745"/>
      <c r="AS9745"/>
      <c r="AT9745"/>
      <c r="AU9745"/>
      <c r="AV9745"/>
      <c r="AW9745"/>
      <c r="AX9745"/>
      <c r="AY9745"/>
      <c r="AZ9745"/>
    </row>
    <row r="9746" spans="1:52">
      <c r="A9746"/>
      <c r="B9746"/>
      <c r="C9746"/>
      <c r="D9746"/>
      <c r="E9746"/>
      <c r="F9746"/>
      <c r="G9746"/>
      <c r="H9746"/>
      <c r="I9746"/>
      <c r="J9746"/>
      <c r="K9746"/>
      <c r="L9746"/>
      <c r="M9746"/>
      <c r="N9746"/>
      <c r="O9746"/>
      <c r="P9746"/>
      <c r="Q9746"/>
      <c r="R9746"/>
      <c r="S9746"/>
      <c r="T9746"/>
      <c r="U9746"/>
      <c r="V9746"/>
      <c r="W9746"/>
      <c r="X9746"/>
      <c r="Y9746"/>
      <c r="Z9746"/>
      <c r="AA9746"/>
      <c r="AB9746"/>
      <c r="AC9746"/>
      <c r="AD9746"/>
      <c r="AE9746"/>
      <c r="AF9746"/>
      <c r="AG9746"/>
      <c r="AH9746"/>
      <c r="AI9746"/>
      <c r="AJ9746"/>
      <c r="AK9746"/>
      <c r="AL9746"/>
      <c r="AM9746"/>
      <c r="AN9746"/>
      <c r="AO9746"/>
      <c r="AP9746"/>
      <c r="AQ9746"/>
      <c r="AR9746"/>
      <c r="AS9746"/>
      <c r="AT9746"/>
      <c r="AU9746"/>
      <c r="AV9746"/>
      <c r="AW9746"/>
      <c r="AX9746"/>
      <c r="AY9746"/>
      <c r="AZ9746"/>
    </row>
    <row r="9747" spans="1:52">
      <c r="A9747"/>
      <c r="B9747"/>
      <c r="C9747"/>
      <c r="D9747"/>
      <c r="E9747"/>
      <c r="F9747"/>
      <c r="G9747"/>
      <c r="H9747"/>
      <c r="I9747"/>
      <c r="J9747"/>
      <c r="K9747"/>
      <c r="L9747"/>
      <c r="M9747"/>
      <c r="N9747"/>
      <c r="O9747"/>
      <c r="P9747"/>
      <c r="Q9747"/>
      <c r="R9747"/>
      <c r="S9747"/>
      <c r="T9747"/>
      <c r="U9747"/>
      <c r="V9747"/>
      <c r="W9747"/>
      <c r="X9747"/>
      <c r="Y9747"/>
      <c r="Z9747"/>
      <c r="AA9747"/>
      <c r="AB9747"/>
      <c r="AC9747"/>
      <c r="AD9747"/>
      <c r="AE9747"/>
      <c r="AF9747"/>
      <c r="AG9747"/>
      <c r="AH9747"/>
      <c r="AI9747"/>
      <c r="AJ9747"/>
      <c r="AK9747"/>
      <c r="AL9747"/>
      <c r="AM9747"/>
      <c r="AN9747"/>
      <c r="AO9747"/>
      <c r="AP9747"/>
      <c r="AQ9747"/>
      <c r="AR9747"/>
      <c r="AS9747"/>
      <c r="AT9747"/>
      <c r="AU9747"/>
      <c r="AV9747"/>
      <c r="AW9747"/>
      <c r="AX9747"/>
      <c r="AY9747"/>
      <c r="AZ9747"/>
    </row>
    <row r="9748" spans="1:52">
      <c r="A9748"/>
      <c r="B9748"/>
      <c r="C9748"/>
      <c r="D9748"/>
      <c r="E9748"/>
      <c r="F9748"/>
      <c r="G9748"/>
      <c r="H9748"/>
      <c r="I9748"/>
      <c r="J9748"/>
      <c r="K9748"/>
      <c r="L9748"/>
      <c r="M9748"/>
      <c r="N9748"/>
      <c r="O9748"/>
      <c r="P9748"/>
      <c r="Q9748"/>
      <c r="R9748"/>
      <c r="S9748"/>
      <c r="T9748"/>
      <c r="U9748"/>
      <c r="V9748"/>
      <c r="W9748"/>
      <c r="X9748"/>
      <c r="Y9748"/>
      <c r="Z9748"/>
      <c r="AA9748"/>
      <c r="AB9748"/>
      <c r="AC9748"/>
      <c r="AD9748"/>
      <c r="AE9748"/>
      <c r="AF9748"/>
      <c r="AG9748"/>
      <c r="AH9748"/>
      <c r="AI9748"/>
      <c r="AJ9748"/>
      <c r="AK9748"/>
      <c r="AL9748"/>
      <c r="AM9748"/>
      <c r="AN9748"/>
      <c r="AO9748"/>
      <c r="AP9748"/>
      <c r="AQ9748"/>
      <c r="AR9748"/>
      <c r="AS9748"/>
      <c r="AT9748"/>
      <c r="AU9748"/>
      <c r="AV9748"/>
      <c r="AW9748"/>
      <c r="AX9748"/>
      <c r="AY9748"/>
      <c r="AZ9748"/>
    </row>
    <row r="9749" spans="1:52">
      <c r="A9749"/>
      <c r="B9749"/>
      <c r="C9749"/>
      <c r="D9749"/>
      <c r="E9749"/>
      <c r="F9749"/>
      <c r="G9749"/>
      <c r="H9749"/>
      <c r="I9749"/>
      <c r="J9749"/>
      <c r="K9749"/>
      <c r="L9749"/>
      <c r="M9749"/>
      <c r="N9749"/>
      <c r="O9749"/>
      <c r="P9749"/>
      <c r="Q9749"/>
      <c r="R9749"/>
      <c r="S9749"/>
      <c r="T9749"/>
      <c r="U9749"/>
      <c r="V9749"/>
      <c r="W9749"/>
      <c r="X9749"/>
      <c r="Y9749"/>
      <c r="Z9749"/>
      <c r="AA9749"/>
      <c r="AB9749"/>
      <c r="AC9749"/>
      <c r="AD9749"/>
      <c r="AE9749"/>
      <c r="AF9749"/>
      <c r="AG9749"/>
      <c r="AH9749"/>
      <c r="AI9749"/>
      <c r="AJ9749"/>
      <c r="AK9749"/>
      <c r="AL9749"/>
      <c r="AM9749"/>
      <c r="AN9749"/>
      <c r="AO9749"/>
      <c r="AP9749"/>
      <c r="AQ9749"/>
      <c r="AR9749"/>
      <c r="AS9749"/>
      <c r="AT9749"/>
      <c r="AU9749"/>
      <c r="AV9749"/>
      <c r="AW9749"/>
      <c r="AX9749"/>
      <c r="AY9749"/>
      <c r="AZ9749"/>
    </row>
    <row r="9750" spans="1:52">
      <c r="A9750"/>
      <c r="B9750"/>
      <c r="C9750"/>
      <c r="D9750"/>
      <c r="E9750"/>
      <c r="F9750"/>
      <c r="G9750"/>
      <c r="H9750"/>
      <c r="I9750"/>
      <c r="J9750"/>
      <c r="K9750"/>
      <c r="L9750"/>
      <c r="M9750"/>
      <c r="N9750"/>
      <c r="O9750"/>
      <c r="P9750"/>
      <c r="Q9750"/>
      <c r="R9750"/>
      <c r="S9750"/>
      <c r="T9750"/>
      <c r="U9750"/>
      <c r="V9750"/>
      <c r="W9750"/>
      <c r="X9750"/>
      <c r="Y9750"/>
      <c r="Z9750"/>
      <c r="AA9750"/>
      <c r="AB9750"/>
      <c r="AC9750"/>
      <c r="AD9750"/>
      <c r="AE9750"/>
      <c r="AF9750"/>
      <c r="AG9750"/>
      <c r="AH9750"/>
      <c r="AI9750"/>
      <c r="AJ9750"/>
      <c r="AK9750"/>
      <c r="AL9750"/>
      <c r="AM9750"/>
      <c r="AN9750"/>
      <c r="AO9750"/>
      <c r="AP9750"/>
      <c r="AQ9750"/>
      <c r="AR9750"/>
      <c r="AS9750"/>
      <c r="AT9750"/>
      <c r="AU9750"/>
      <c r="AV9750"/>
      <c r="AW9750"/>
      <c r="AX9750"/>
      <c r="AY9750"/>
      <c r="AZ9750"/>
    </row>
    <row r="9751" spans="1:52">
      <c r="A9751"/>
      <c r="B9751"/>
      <c r="C9751"/>
      <c r="D9751"/>
      <c r="E9751"/>
      <c r="F9751"/>
      <c r="G9751"/>
      <c r="H9751"/>
      <c r="I9751"/>
      <c r="J9751"/>
      <c r="K9751"/>
      <c r="L9751"/>
      <c r="M9751"/>
      <c r="N9751"/>
      <c r="O9751"/>
      <c r="P9751"/>
      <c r="Q9751"/>
      <c r="R9751"/>
      <c r="S9751"/>
      <c r="T9751"/>
      <c r="U9751"/>
      <c r="V9751"/>
      <c r="W9751"/>
      <c r="X9751"/>
      <c r="Y9751"/>
      <c r="Z9751"/>
      <c r="AA9751"/>
      <c r="AB9751"/>
      <c r="AC9751"/>
      <c r="AD9751"/>
      <c r="AE9751"/>
      <c r="AF9751"/>
      <c r="AG9751"/>
      <c r="AH9751"/>
      <c r="AI9751"/>
      <c r="AJ9751"/>
      <c r="AK9751"/>
      <c r="AL9751"/>
      <c r="AM9751"/>
      <c r="AN9751"/>
      <c r="AO9751"/>
      <c r="AP9751"/>
      <c r="AQ9751"/>
      <c r="AR9751"/>
      <c r="AS9751"/>
      <c r="AT9751"/>
      <c r="AU9751"/>
      <c r="AV9751"/>
      <c r="AW9751"/>
      <c r="AX9751"/>
      <c r="AY9751"/>
      <c r="AZ9751"/>
    </row>
    <row r="9752" spans="1:52">
      <c r="A9752"/>
      <c r="B9752"/>
      <c r="C9752"/>
      <c r="D9752"/>
      <c r="E9752"/>
      <c r="F9752"/>
      <c r="G9752"/>
      <c r="H9752"/>
      <c r="I9752"/>
      <c r="J9752"/>
      <c r="K9752"/>
      <c r="L9752"/>
      <c r="M9752"/>
      <c r="N9752"/>
      <c r="O9752"/>
      <c r="P9752"/>
      <c r="Q9752"/>
      <c r="R9752"/>
      <c r="S9752"/>
      <c r="T9752"/>
      <c r="U9752"/>
      <c r="V9752"/>
      <c r="W9752"/>
      <c r="X9752"/>
      <c r="Y9752"/>
      <c r="Z9752"/>
      <c r="AA9752"/>
      <c r="AB9752"/>
      <c r="AC9752"/>
      <c r="AD9752"/>
      <c r="AE9752"/>
      <c r="AF9752"/>
      <c r="AG9752"/>
      <c r="AH9752"/>
      <c r="AI9752"/>
      <c r="AJ9752"/>
      <c r="AK9752"/>
      <c r="AL9752"/>
      <c r="AM9752"/>
      <c r="AN9752"/>
      <c r="AO9752"/>
      <c r="AP9752"/>
      <c r="AQ9752"/>
      <c r="AR9752"/>
      <c r="AS9752"/>
      <c r="AT9752"/>
      <c r="AU9752"/>
      <c r="AV9752"/>
      <c r="AW9752"/>
      <c r="AX9752"/>
      <c r="AY9752"/>
      <c r="AZ9752"/>
    </row>
    <row r="9753" spans="1:52">
      <c r="A9753"/>
      <c r="B9753"/>
      <c r="C9753"/>
      <c r="D9753"/>
      <c r="E9753"/>
      <c r="F9753"/>
      <c r="G9753"/>
      <c r="H9753"/>
      <c r="I9753"/>
      <c r="J9753"/>
      <c r="K9753"/>
      <c r="L9753"/>
      <c r="M9753"/>
      <c r="N9753"/>
      <c r="O9753"/>
      <c r="P9753"/>
      <c r="Q9753"/>
      <c r="R9753"/>
      <c r="S9753"/>
      <c r="T9753"/>
      <c r="U9753"/>
      <c r="V9753"/>
      <c r="W9753"/>
      <c r="X9753"/>
      <c r="Y9753"/>
      <c r="Z9753"/>
      <c r="AA9753"/>
      <c r="AB9753"/>
      <c r="AC9753"/>
      <c r="AD9753"/>
      <c r="AE9753"/>
      <c r="AF9753"/>
      <c r="AG9753"/>
      <c r="AH9753"/>
      <c r="AI9753"/>
      <c r="AJ9753"/>
      <c r="AK9753"/>
      <c r="AL9753"/>
      <c r="AM9753"/>
      <c r="AN9753"/>
      <c r="AO9753"/>
      <c r="AP9753"/>
      <c r="AQ9753"/>
      <c r="AR9753"/>
      <c r="AS9753"/>
      <c r="AT9753"/>
      <c r="AU9753"/>
      <c r="AV9753"/>
      <c r="AW9753"/>
      <c r="AX9753"/>
      <c r="AY9753"/>
      <c r="AZ9753"/>
    </row>
    <row r="9754" spans="1:52">
      <c r="A9754"/>
      <c r="B9754"/>
      <c r="C9754"/>
      <c r="D9754"/>
      <c r="E9754"/>
      <c r="F9754"/>
      <c r="G9754"/>
      <c r="H9754"/>
      <c r="I9754"/>
      <c r="J9754"/>
      <c r="K9754"/>
      <c r="L9754"/>
      <c r="M9754"/>
      <c r="N9754"/>
      <c r="O9754"/>
      <c r="P9754"/>
      <c r="Q9754"/>
      <c r="R9754"/>
      <c r="S9754"/>
      <c r="T9754"/>
      <c r="U9754"/>
      <c r="V9754"/>
      <c r="W9754"/>
      <c r="X9754"/>
      <c r="Y9754"/>
      <c r="Z9754"/>
      <c r="AA9754"/>
      <c r="AB9754"/>
      <c r="AC9754"/>
      <c r="AD9754"/>
      <c r="AE9754"/>
      <c r="AF9754"/>
      <c r="AG9754"/>
      <c r="AH9754"/>
      <c r="AI9754"/>
      <c r="AJ9754"/>
      <c r="AK9754"/>
      <c r="AL9754"/>
      <c r="AM9754"/>
      <c r="AN9754"/>
      <c r="AO9754"/>
      <c r="AP9754"/>
      <c r="AQ9754"/>
      <c r="AR9754"/>
      <c r="AS9754"/>
      <c r="AT9754"/>
      <c r="AU9754"/>
      <c r="AV9754"/>
      <c r="AW9754"/>
      <c r="AX9754"/>
      <c r="AY9754"/>
      <c r="AZ9754"/>
    </row>
    <row r="9755" spans="1:52">
      <c r="A9755"/>
      <c r="B9755"/>
      <c r="C9755"/>
      <c r="D9755"/>
      <c r="E9755"/>
      <c r="F9755"/>
      <c r="G9755"/>
      <c r="H9755"/>
      <c r="I9755"/>
      <c r="J9755"/>
      <c r="K9755"/>
      <c r="L9755"/>
      <c r="M9755"/>
      <c r="N9755"/>
      <c r="O9755"/>
      <c r="P9755"/>
      <c r="Q9755"/>
      <c r="R9755"/>
      <c r="S9755"/>
      <c r="T9755"/>
      <c r="U9755"/>
      <c r="V9755"/>
      <c r="W9755"/>
      <c r="X9755"/>
      <c r="Y9755"/>
      <c r="Z9755"/>
      <c r="AA9755"/>
      <c r="AB9755"/>
      <c r="AC9755"/>
      <c r="AD9755"/>
      <c r="AE9755"/>
      <c r="AF9755"/>
      <c r="AG9755"/>
      <c r="AH9755"/>
      <c r="AI9755"/>
      <c r="AJ9755"/>
      <c r="AK9755"/>
      <c r="AL9755"/>
      <c r="AM9755"/>
      <c r="AN9755"/>
      <c r="AO9755"/>
      <c r="AP9755"/>
      <c r="AQ9755"/>
      <c r="AR9755"/>
      <c r="AS9755"/>
      <c r="AT9755"/>
      <c r="AU9755"/>
      <c r="AV9755"/>
      <c r="AW9755"/>
      <c r="AX9755"/>
      <c r="AY9755"/>
      <c r="AZ9755"/>
    </row>
    <row r="9756" spans="1:52">
      <c r="A9756"/>
      <c r="B9756"/>
      <c r="C9756"/>
      <c r="D9756"/>
      <c r="E9756"/>
      <c r="F9756"/>
      <c r="G9756"/>
      <c r="H9756"/>
      <c r="I9756"/>
      <c r="J9756"/>
      <c r="K9756"/>
      <c r="L9756"/>
      <c r="M9756"/>
      <c r="N9756"/>
      <c r="O9756"/>
      <c r="P9756"/>
      <c r="Q9756"/>
      <c r="R9756"/>
      <c r="S9756"/>
      <c r="T9756"/>
      <c r="U9756"/>
      <c r="V9756"/>
      <c r="W9756"/>
      <c r="X9756"/>
      <c r="Y9756"/>
      <c r="Z9756"/>
      <c r="AA9756"/>
      <c r="AB9756"/>
      <c r="AC9756"/>
      <c r="AD9756"/>
      <c r="AE9756"/>
      <c r="AF9756"/>
      <c r="AG9756"/>
      <c r="AH9756"/>
      <c r="AI9756"/>
      <c r="AJ9756"/>
      <c r="AK9756"/>
      <c r="AL9756"/>
      <c r="AM9756"/>
      <c r="AN9756"/>
      <c r="AO9756"/>
      <c r="AP9756"/>
      <c r="AQ9756"/>
      <c r="AR9756"/>
      <c r="AS9756"/>
      <c r="AT9756"/>
      <c r="AU9756"/>
      <c r="AV9756"/>
      <c r="AW9756"/>
      <c r="AX9756"/>
      <c r="AY9756"/>
      <c r="AZ9756"/>
    </row>
    <row r="9757" spans="1:52">
      <c r="A9757"/>
      <c r="B9757"/>
      <c r="C9757"/>
      <c r="D9757"/>
      <c r="E9757"/>
      <c r="F9757"/>
      <c r="G9757"/>
      <c r="H9757"/>
      <c r="I9757"/>
      <c r="J9757"/>
      <c r="K9757"/>
      <c r="L9757"/>
      <c r="M9757"/>
      <c r="N9757"/>
      <c r="O9757"/>
      <c r="P9757"/>
      <c r="Q9757"/>
      <c r="R9757"/>
      <c r="S9757"/>
      <c r="T9757"/>
      <c r="U9757"/>
      <c r="V9757"/>
      <c r="W9757"/>
      <c r="X9757"/>
      <c r="Y9757"/>
      <c r="Z9757"/>
      <c r="AA9757"/>
      <c r="AB9757"/>
      <c r="AC9757"/>
      <c r="AD9757"/>
      <c r="AE9757"/>
      <c r="AF9757"/>
      <c r="AG9757"/>
      <c r="AH9757"/>
      <c r="AI9757"/>
      <c r="AJ9757"/>
      <c r="AK9757"/>
      <c r="AL9757"/>
      <c r="AM9757"/>
      <c r="AN9757"/>
      <c r="AO9757"/>
      <c r="AP9757"/>
      <c r="AQ9757"/>
      <c r="AR9757"/>
      <c r="AS9757"/>
      <c r="AT9757"/>
      <c r="AU9757"/>
      <c r="AV9757"/>
      <c r="AW9757"/>
      <c r="AX9757"/>
      <c r="AY9757"/>
      <c r="AZ9757"/>
    </row>
    <row r="9758" spans="1:52">
      <c r="A9758"/>
      <c r="B9758"/>
      <c r="C9758"/>
      <c r="D9758"/>
      <c r="E9758"/>
      <c r="F9758"/>
      <c r="G9758"/>
      <c r="H9758"/>
      <c r="I9758"/>
      <c r="J9758"/>
      <c r="K9758"/>
      <c r="L9758"/>
      <c r="M9758"/>
      <c r="N9758"/>
      <c r="O9758"/>
      <c r="P9758"/>
      <c r="Q9758"/>
      <c r="R9758"/>
      <c r="S9758"/>
      <c r="T9758"/>
      <c r="U9758"/>
      <c r="V9758"/>
      <c r="W9758"/>
      <c r="X9758"/>
      <c r="Y9758"/>
      <c r="Z9758"/>
      <c r="AA9758"/>
      <c r="AB9758"/>
      <c r="AC9758"/>
      <c r="AD9758"/>
      <c r="AE9758"/>
      <c r="AF9758"/>
      <c r="AG9758"/>
      <c r="AH9758"/>
      <c r="AI9758"/>
      <c r="AJ9758"/>
      <c r="AK9758"/>
      <c r="AL9758"/>
      <c r="AM9758"/>
      <c r="AN9758"/>
      <c r="AO9758"/>
      <c r="AP9758"/>
      <c r="AQ9758"/>
      <c r="AR9758"/>
      <c r="AS9758"/>
      <c r="AT9758"/>
      <c r="AU9758"/>
      <c r="AV9758"/>
      <c r="AW9758"/>
      <c r="AX9758"/>
      <c r="AY9758"/>
      <c r="AZ9758"/>
    </row>
    <row r="9759" spans="1:52">
      <c r="A9759"/>
      <c r="B9759"/>
      <c r="C9759"/>
      <c r="D9759"/>
      <c r="E9759"/>
      <c r="F9759"/>
      <c r="G9759"/>
      <c r="H9759"/>
      <c r="I9759"/>
      <c r="J9759"/>
      <c r="K9759"/>
      <c r="L9759"/>
      <c r="M9759"/>
      <c r="N9759"/>
      <c r="O9759"/>
      <c r="P9759"/>
      <c r="Q9759"/>
      <c r="R9759"/>
      <c r="S9759"/>
      <c r="T9759"/>
      <c r="U9759"/>
      <c r="V9759"/>
      <c r="W9759"/>
      <c r="X9759"/>
      <c r="Y9759"/>
      <c r="Z9759"/>
      <c r="AA9759"/>
      <c r="AB9759"/>
      <c r="AC9759"/>
      <c r="AD9759"/>
      <c r="AE9759"/>
      <c r="AF9759"/>
      <c r="AG9759"/>
      <c r="AH9759"/>
      <c r="AI9759"/>
      <c r="AJ9759"/>
      <c r="AK9759"/>
      <c r="AL9759"/>
      <c r="AM9759"/>
      <c r="AN9759"/>
      <c r="AO9759"/>
      <c r="AP9759"/>
      <c r="AQ9759"/>
      <c r="AR9759"/>
      <c r="AS9759"/>
      <c r="AT9759"/>
      <c r="AU9759"/>
      <c r="AV9759"/>
      <c r="AW9759"/>
      <c r="AX9759"/>
      <c r="AY9759"/>
      <c r="AZ9759"/>
    </row>
    <row r="9760" spans="1:52">
      <c r="A9760"/>
      <c r="B9760"/>
      <c r="C9760"/>
      <c r="D9760"/>
      <c r="E9760"/>
      <c r="F9760"/>
      <c r="G9760"/>
      <c r="H9760"/>
      <c r="I9760"/>
      <c r="J9760"/>
      <c r="K9760"/>
      <c r="L9760"/>
      <c r="M9760"/>
      <c r="N9760"/>
      <c r="O9760"/>
      <c r="P9760"/>
      <c r="Q9760"/>
      <c r="R9760"/>
      <c r="S9760"/>
      <c r="T9760"/>
      <c r="U9760"/>
      <c r="V9760"/>
      <c r="W9760"/>
      <c r="X9760"/>
      <c r="Y9760"/>
      <c r="Z9760"/>
      <c r="AA9760"/>
      <c r="AB9760"/>
      <c r="AC9760"/>
      <c r="AD9760"/>
      <c r="AE9760"/>
      <c r="AF9760"/>
      <c r="AG9760"/>
      <c r="AH9760"/>
      <c r="AI9760"/>
      <c r="AJ9760"/>
      <c r="AK9760"/>
      <c r="AL9760"/>
      <c r="AM9760"/>
      <c r="AN9760"/>
      <c r="AO9760"/>
      <c r="AP9760"/>
      <c r="AQ9760"/>
      <c r="AR9760"/>
      <c r="AS9760"/>
      <c r="AT9760"/>
      <c r="AU9760"/>
      <c r="AV9760"/>
      <c r="AW9760"/>
      <c r="AX9760"/>
      <c r="AY9760"/>
      <c r="AZ9760"/>
    </row>
    <row r="9761" spans="1:52">
      <c r="A9761"/>
      <c r="B9761"/>
      <c r="C9761"/>
      <c r="D9761"/>
      <c r="E9761"/>
      <c r="F9761"/>
      <c r="G9761"/>
      <c r="H9761"/>
      <c r="I9761"/>
      <c r="J9761"/>
      <c r="K9761"/>
      <c r="L9761"/>
      <c r="M9761"/>
      <c r="N9761"/>
      <c r="O9761"/>
      <c r="P9761"/>
      <c r="Q9761"/>
      <c r="R9761"/>
      <c r="S9761"/>
      <c r="T9761"/>
      <c r="U9761"/>
      <c r="V9761"/>
      <c r="W9761"/>
      <c r="X9761"/>
      <c r="Y9761"/>
      <c r="Z9761"/>
      <c r="AA9761"/>
      <c r="AB9761"/>
      <c r="AC9761"/>
      <c r="AD9761"/>
      <c r="AE9761"/>
      <c r="AF9761"/>
      <c r="AG9761"/>
      <c r="AH9761"/>
      <c r="AI9761"/>
      <c r="AJ9761"/>
      <c r="AK9761"/>
      <c r="AL9761"/>
      <c r="AM9761"/>
      <c r="AN9761"/>
      <c r="AO9761"/>
      <c r="AP9761"/>
      <c r="AQ9761"/>
      <c r="AR9761"/>
      <c r="AS9761"/>
      <c r="AT9761"/>
      <c r="AU9761"/>
      <c r="AV9761"/>
      <c r="AW9761"/>
      <c r="AX9761"/>
      <c r="AY9761"/>
      <c r="AZ9761"/>
    </row>
    <row r="9762" spans="1:52">
      <c r="A9762"/>
      <c r="B9762"/>
      <c r="C9762"/>
      <c r="D9762"/>
      <c r="E9762"/>
      <c r="F9762"/>
      <c r="G9762"/>
      <c r="H9762"/>
      <c r="I9762"/>
      <c r="J9762"/>
      <c r="K9762"/>
      <c r="L9762"/>
      <c r="M9762"/>
      <c r="N9762"/>
      <c r="O9762"/>
      <c r="P9762"/>
      <c r="Q9762"/>
      <c r="R9762"/>
      <c r="S9762"/>
      <c r="T9762"/>
      <c r="U9762"/>
      <c r="V9762"/>
      <c r="W9762"/>
      <c r="X9762"/>
      <c r="Y9762"/>
      <c r="Z9762"/>
      <c r="AA9762"/>
      <c r="AB9762"/>
      <c r="AC9762"/>
      <c r="AD9762"/>
      <c r="AE9762"/>
      <c r="AF9762"/>
      <c r="AG9762"/>
      <c r="AH9762"/>
      <c r="AI9762"/>
      <c r="AJ9762"/>
      <c r="AK9762"/>
      <c r="AL9762"/>
      <c r="AM9762"/>
      <c r="AN9762"/>
      <c r="AO9762"/>
      <c r="AP9762"/>
      <c r="AQ9762"/>
      <c r="AR9762"/>
      <c r="AS9762"/>
      <c r="AT9762"/>
      <c r="AU9762"/>
      <c r="AV9762"/>
      <c r="AW9762"/>
      <c r="AX9762"/>
      <c r="AY9762"/>
      <c r="AZ9762"/>
    </row>
    <row r="9763" spans="1:52">
      <c r="A9763"/>
      <c r="B9763"/>
      <c r="C9763"/>
      <c r="D9763"/>
      <c r="E9763"/>
      <c r="F9763"/>
      <c r="G9763"/>
      <c r="H9763"/>
      <c r="I9763"/>
      <c r="J9763"/>
      <c r="K9763"/>
      <c r="L9763"/>
      <c r="M9763"/>
      <c r="N9763"/>
      <c r="O9763"/>
      <c r="P9763"/>
      <c r="Q9763"/>
      <c r="R9763"/>
      <c r="S9763"/>
      <c r="T9763"/>
      <c r="U9763"/>
      <c r="V9763"/>
      <c r="W9763"/>
      <c r="X9763"/>
      <c r="Y9763"/>
      <c r="Z9763"/>
      <c r="AA9763"/>
      <c r="AB9763"/>
      <c r="AC9763"/>
      <c r="AD9763"/>
      <c r="AE9763"/>
      <c r="AF9763"/>
      <c r="AG9763"/>
      <c r="AH9763"/>
      <c r="AI9763"/>
      <c r="AJ9763"/>
      <c r="AK9763"/>
      <c r="AL9763"/>
      <c r="AM9763"/>
      <c r="AN9763"/>
      <c r="AO9763"/>
      <c r="AP9763"/>
      <c r="AQ9763"/>
      <c r="AR9763"/>
      <c r="AS9763"/>
      <c r="AT9763"/>
      <c r="AU9763"/>
      <c r="AV9763"/>
      <c r="AW9763"/>
      <c r="AX9763"/>
      <c r="AY9763"/>
      <c r="AZ9763"/>
    </row>
    <row r="9764" spans="1:52">
      <c r="A9764"/>
      <c r="B9764"/>
      <c r="C9764"/>
      <c r="D9764"/>
      <c r="E9764"/>
      <c r="F9764"/>
      <c r="G9764"/>
      <c r="H9764"/>
      <c r="I9764"/>
      <c r="J9764"/>
      <c r="K9764"/>
      <c r="L9764"/>
      <c r="M9764"/>
      <c r="N9764"/>
      <c r="O9764"/>
      <c r="P9764"/>
      <c r="Q9764"/>
      <c r="R9764"/>
      <c r="S9764"/>
      <c r="T9764"/>
      <c r="U9764"/>
      <c r="V9764"/>
      <c r="W9764"/>
      <c r="X9764"/>
      <c r="Y9764"/>
      <c r="Z9764"/>
      <c r="AA9764"/>
      <c r="AB9764"/>
      <c r="AC9764"/>
      <c r="AD9764"/>
      <c r="AE9764"/>
      <c r="AF9764"/>
      <c r="AG9764"/>
      <c r="AH9764"/>
      <c r="AI9764"/>
      <c r="AJ9764"/>
      <c r="AK9764"/>
      <c r="AL9764"/>
      <c r="AM9764"/>
      <c r="AN9764"/>
      <c r="AO9764"/>
      <c r="AP9764"/>
      <c r="AQ9764"/>
      <c r="AR9764"/>
      <c r="AS9764"/>
      <c r="AT9764"/>
      <c r="AU9764"/>
      <c r="AV9764"/>
      <c r="AW9764"/>
      <c r="AX9764"/>
      <c r="AY9764"/>
      <c r="AZ9764"/>
    </row>
    <row r="9765" spans="1:52">
      <c r="A9765"/>
      <c r="B9765"/>
      <c r="C9765"/>
      <c r="D9765"/>
      <c r="E9765"/>
      <c r="F9765"/>
      <c r="G9765"/>
      <c r="H9765"/>
      <c r="I9765"/>
      <c r="J9765"/>
      <c r="K9765"/>
      <c r="L9765"/>
      <c r="M9765"/>
      <c r="N9765"/>
      <c r="O9765"/>
      <c r="P9765"/>
      <c r="Q9765"/>
      <c r="R9765"/>
      <c r="S9765"/>
      <c r="T9765"/>
      <c r="U9765"/>
      <c r="V9765"/>
      <c r="W9765"/>
      <c r="X9765"/>
      <c r="Y9765"/>
      <c r="Z9765"/>
      <c r="AA9765"/>
      <c r="AB9765"/>
      <c r="AC9765"/>
      <c r="AD9765"/>
      <c r="AE9765"/>
      <c r="AF9765"/>
      <c r="AG9765"/>
      <c r="AH9765"/>
      <c r="AI9765"/>
      <c r="AJ9765"/>
      <c r="AK9765"/>
      <c r="AL9765"/>
      <c r="AM9765"/>
      <c r="AN9765"/>
      <c r="AO9765"/>
      <c r="AP9765"/>
      <c r="AQ9765"/>
      <c r="AR9765"/>
      <c r="AS9765"/>
      <c r="AT9765"/>
      <c r="AU9765"/>
      <c r="AV9765"/>
      <c r="AW9765"/>
      <c r="AX9765"/>
      <c r="AY9765"/>
      <c r="AZ9765"/>
    </row>
    <row r="9766" spans="1:52">
      <c r="A9766"/>
      <c r="B9766"/>
      <c r="C9766"/>
      <c r="D9766"/>
      <c r="E9766"/>
      <c r="F9766"/>
      <c r="G9766"/>
      <c r="H9766"/>
      <c r="I9766"/>
      <c r="J9766"/>
      <c r="K9766"/>
      <c r="L9766"/>
      <c r="M9766"/>
      <c r="N9766"/>
      <c r="O9766"/>
      <c r="P9766"/>
      <c r="Q9766"/>
      <c r="R9766"/>
      <c r="S9766"/>
      <c r="T9766"/>
      <c r="U9766"/>
      <c r="V9766"/>
      <c r="W9766"/>
      <c r="X9766"/>
      <c r="Y9766"/>
      <c r="Z9766"/>
      <c r="AA9766"/>
      <c r="AB9766"/>
      <c r="AC9766"/>
      <c r="AD9766"/>
      <c r="AE9766"/>
      <c r="AF9766"/>
      <c r="AG9766"/>
      <c r="AH9766"/>
      <c r="AI9766"/>
      <c r="AJ9766"/>
      <c r="AK9766"/>
      <c r="AL9766"/>
      <c r="AM9766"/>
      <c r="AN9766"/>
      <c r="AO9766"/>
      <c r="AP9766"/>
      <c r="AQ9766"/>
      <c r="AR9766"/>
      <c r="AS9766"/>
      <c r="AT9766"/>
      <c r="AU9766"/>
      <c r="AV9766"/>
      <c r="AW9766"/>
      <c r="AX9766"/>
      <c r="AY9766"/>
      <c r="AZ9766"/>
    </row>
    <row r="9767" spans="1:52">
      <c r="A9767"/>
      <c r="B9767"/>
      <c r="C9767"/>
      <c r="D9767"/>
      <c r="E9767"/>
      <c r="F9767"/>
      <c r="G9767"/>
      <c r="H9767"/>
      <c r="I9767"/>
      <c r="J9767"/>
      <c r="K9767"/>
      <c r="L9767"/>
      <c r="M9767"/>
      <c r="N9767"/>
      <c r="O9767"/>
      <c r="P9767"/>
      <c r="Q9767"/>
      <c r="R9767"/>
      <c r="S9767"/>
      <c r="T9767"/>
      <c r="U9767"/>
      <c r="V9767"/>
      <c r="W9767"/>
      <c r="X9767"/>
      <c r="Y9767"/>
      <c r="Z9767"/>
      <c r="AA9767"/>
      <c r="AB9767"/>
      <c r="AC9767"/>
      <c r="AD9767"/>
      <c r="AE9767"/>
      <c r="AF9767"/>
      <c r="AG9767"/>
      <c r="AH9767"/>
      <c r="AI9767"/>
      <c r="AJ9767"/>
      <c r="AK9767"/>
      <c r="AL9767"/>
      <c r="AM9767"/>
      <c r="AN9767"/>
      <c r="AO9767"/>
      <c r="AP9767"/>
      <c r="AQ9767"/>
      <c r="AR9767"/>
      <c r="AS9767"/>
      <c r="AT9767"/>
      <c r="AU9767"/>
      <c r="AV9767"/>
      <c r="AW9767"/>
      <c r="AX9767"/>
      <c r="AY9767"/>
      <c r="AZ9767"/>
    </row>
    <row r="9768" spans="1:52">
      <c r="A9768"/>
      <c r="B9768"/>
      <c r="C9768"/>
      <c r="D9768"/>
      <c r="E9768"/>
      <c r="F9768"/>
      <c r="G9768"/>
      <c r="H9768"/>
      <c r="I9768"/>
      <c r="J9768"/>
      <c r="K9768"/>
      <c r="L9768"/>
      <c r="M9768"/>
      <c r="N9768"/>
      <c r="O9768"/>
      <c r="P9768"/>
      <c r="Q9768"/>
      <c r="R9768"/>
      <c r="S9768"/>
      <c r="T9768"/>
      <c r="U9768"/>
      <c r="V9768"/>
      <c r="W9768"/>
      <c r="X9768"/>
      <c r="Y9768"/>
      <c r="Z9768"/>
      <c r="AA9768"/>
      <c r="AB9768"/>
      <c r="AC9768"/>
      <c r="AD9768"/>
      <c r="AE9768"/>
      <c r="AF9768"/>
      <c r="AG9768"/>
      <c r="AH9768"/>
      <c r="AI9768"/>
      <c r="AJ9768"/>
      <c r="AK9768"/>
      <c r="AL9768"/>
      <c r="AM9768"/>
      <c r="AN9768"/>
      <c r="AO9768"/>
      <c r="AP9768"/>
      <c r="AQ9768"/>
      <c r="AR9768"/>
      <c r="AS9768"/>
      <c r="AT9768"/>
      <c r="AU9768"/>
      <c r="AV9768"/>
      <c r="AW9768"/>
      <c r="AX9768"/>
      <c r="AY9768"/>
      <c r="AZ9768"/>
    </row>
    <row r="9769" spans="1:52">
      <c r="A9769"/>
      <c r="B9769"/>
      <c r="C9769"/>
      <c r="D9769"/>
      <c r="E9769"/>
      <c r="F9769"/>
      <c r="G9769"/>
      <c r="H9769"/>
      <c r="I9769"/>
      <c r="J9769"/>
      <c r="K9769"/>
      <c r="L9769"/>
      <c r="M9769"/>
      <c r="N9769"/>
      <c r="O9769"/>
      <c r="P9769"/>
      <c r="Q9769"/>
      <c r="R9769"/>
      <c r="S9769"/>
      <c r="T9769"/>
      <c r="U9769"/>
      <c r="V9769"/>
      <c r="W9769"/>
      <c r="X9769"/>
      <c r="Y9769"/>
      <c r="Z9769"/>
      <c r="AA9769"/>
      <c r="AB9769"/>
      <c r="AC9769"/>
      <c r="AD9769"/>
      <c r="AE9769"/>
      <c r="AF9769"/>
      <c r="AG9769"/>
      <c r="AH9769"/>
      <c r="AI9769"/>
      <c r="AJ9769"/>
      <c r="AK9769"/>
      <c r="AL9769"/>
      <c r="AM9769"/>
      <c r="AN9769"/>
      <c r="AO9769"/>
      <c r="AP9769"/>
      <c r="AQ9769"/>
      <c r="AR9769"/>
      <c r="AS9769"/>
      <c r="AT9769"/>
      <c r="AU9769"/>
      <c r="AV9769"/>
      <c r="AW9769"/>
      <c r="AX9769"/>
      <c r="AY9769"/>
      <c r="AZ9769"/>
    </row>
    <row r="9770" spans="1:52">
      <c r="A9770"/>
      <c r="B9770"/>
      <c r="C9770"/>
      <c r="D9770"/>
      <c r="E9770"/>
      <c r="F9770"/>
      <c r="G9770"/>
      <c r="H9770"/>
      <c r="I9770"/>
      <c r="J9770"/>
      <c r="K9770"/>
      <c r="L9770"/>
      <c r="M9770"/>
      <c r="N9770"/>
      <c r="O9770"/>
      <c r="P9770"/>
      <c r="Q9770"/>
      <c r="R9770"/>
      <c r="S9770"/>
      <c r="T9770"/>
      <c r="U9770"/>
      <c r="V9770"/>
      <c r="W9770"/>
      <c r="X9770"/>
      <c r="Y9770"/>
      <c r="Z9770"/>
      <c r="AA9770"/>
      <c r="AB9770"/>
      <c r="AC9770"/>
      <c r="AD9770"/>
      <c r="AE9770"/>
      <c r="AF9770"/>
      <c r="AG9770"/>
      <c r="AH9770"/>
      <c r="AI9770"/>
      <c r="AJ9770"/>
      <c r="AK9770"/>
      <c r="AL9770"/>
      <c r="AM9770"/>
      <c r="AN9770"/>
      <c r="AO9770"/>
      <c r="AP9770"/>
      <c r="AQ9770"/>
      <c r="AR9770"/>
      <c r="AS9770"/>
      <c r="AT9770"/>
      <c r="AU9770"/>
      <c r="AV9770"/>
      <c r="AW9770"/>
      <c r="AX9770"/>
      <c r="AY9770"/>
      <c r="AZ9770"/>
    </row>
    <row r="9771" spans="1:52">
      <c r="A9771"/>
      <c r="B9771"/>
      <c r="C9771"/>
      <c r="D9771"/>
      <c r="E9771"/>
      <c r="F9771"/>
      <c r="G9771"/>
      <c r="H9771"/>
      <c r="I9771"/>
      <c r="J9771"/>
      <c r="K9771"/>
      <c r="L9771"/>
      <c r="M9771"/>
      <c r="N9771"/>
      <c r="O9771"/>
      <c r="P9771"/>
      <c r="Q9771"/>
      <c r="R9771"/>
      <c r="S9771"/>
      <c r="T9771"/>
      <c r="U9771"/>
      <c r="V9771"/>
      <c r="W9771"/>
      <c r="X9771"/>
      <c r="Y9771"/>
      <c r="Z9771"/>
      <c r="AA9771"/>
      <c r="AB9771"/>
      <c r="AC9771"/>
      <c r="AD9771"/>
      <c r="AE9771"/>
      <c r="AF9771"/>
      <c r="AG9771"/>
      <c r="AH9771"/>
      <c r="AI9771"/>
      <c r="AJ9771"/>
      <c r="AK9771"/>
      <c r="AL9771"/>
      <c r="AM9771"/>
      <c r="AN9771"/>
      <c r="AO9771"/>
      <c r="AP9771"/>
      <c r="AQ9771"/>
      <c r="AR9771"/>
      <c r="AS9771"/>
      <c r="AT9771"/>
      <c r="AU9771"/>
      <c r="AV9771"/>
      <c r="AW9771"/>
      <c r="AX9771"/>
      <c r="AY9771"/>
      <c r="AZ9771"/>
    </row>
    <row r="9772" spans="1:52">
      <c r="A9772"/>
      <c r="B9772"/>
      <c r="C9772"/>
      <c r="D9772"/>
      <c r="E9772"/>
      <c r="F9772"/>
      <c r="G9772"/>
      <c r="H9772"/>
      <c r="I9772"/>
      <c r="J9772"/>
      <c r="K9772"/>
      <c r="L9772"/>
      <c r="M9772"/>
      <c r="N9772"/>
      <c r="O9772"/>
      <c r="P9772"/>
      <c r="Q9772"/>
      <c r="R9772"/>
      <c r="S9772"/>
      <c r="T9772"/>
      <c r="U9772"/>
      <c r="V9772"/>
      <c r="W9772"/>
      <c r="X9772"/>
      <c r="Y9772"/>
      <c r="Z9772"/>
      <c r="AA9772"/>
      <c r="AB9772"/>
      <c r="AC9772"/>
      <c r="AD9772"/>
      <c r="AE9772"/>
      <c r="AF9772"/>
      <c r="AG9772"/>
      <c r="AH9772"/>
      <c r="AI9772"/>
      <c r="AJ9772"/>
      <c r="AK9772"/>
      <c r="AL9772"/>
      <c r="AM9772"/>
      <c r="AN9772"/>
      <c r="AO9772"/>
      <c r="AP9772"/>
      <c r="AQ9772"/>
      <c r="AR9772"/>
      <c r="AS9772"/>
      <c r="AT9772"/>
      <c r="AU9772"/>
      <c r="AV9772"/>
      <c r="AW9772"/>
      <c r="AX9772"/>
      <c r="AY9772"/>
      <c r="AZ9772"/>
    </row>
    <row r="9773" spans="1:52">
      <c r="A9773"/>
      <c r="B9773"/>
      <c r="C9773"/>
      <c r="D9773"/>
      <c r="E9773"/>
      <c r="F9773"/>
      <c r="G9773"/>
      <c r="H9773"/>
      <c r="I9773"/>
      <c r="J9773"/>
      <c r="K9773"/>
      <c r="L9773"/>
      <c r="M9773"/>
      <c r="N9773"/>
      <c r="O9773"/>
      <c r="P9773"/>
      <c r="Q9773"/>
      <c r="R9773"/>
      <c r="S9773"/>
      <c r="T9773"/>
      <c r="U9773"/>
      <c r="V9773"/>
      <c r="W9773"/>
      <c r="X9773"/>
      <c r="Y9773"/>
      <c r="Z9773"/>
      <c r="AA9773"/>
      <c r="AB9773"/>
      <c r="AC9773"/>
      <c r="AD9773"/>
      <c r="AE9773"/>
      <c r="AF9773"/>
      <c r="AG9773"/>
      <c r="AH9773"/>
      <c r="AI9773"/>
      <c r="AJ9773"/>
      <c r="AK9773"/>
      <c r="AL9773"/>
      <c r="AM9773"/>
      <c r="AN9773"/>
      <c r="AO9773"/>
      <c r="AP9773"/>
      <c r="AQ9773"/>
      <c r="AR9773"/>
      <c r="AS9773"/>
      <c r="AT9773"/>
      <c r="AU9773"/>
      <c r="AV9773"/>
      <c r="AW9773"/>
      <c r="AX9773"/>
      <c r="AY9773"/>
      <c r="AZ9773"/>
    </row>
    <row r="9774" spans="1:52">
      <c r="A9774"/>
      <c r="B9774"/>
      <c r="C9774"/>
      <c r="D9774"/>
      <c r="E9774"/>
      <c r="F9774"/>
      <c r="G9774"/>
      <c r="H9774"/>
      <c r="I9774"/>
      <c r="J9774"/>
      <c r="K9774"/>
      <c r="L9774"/>
      <c r="M9774"/>
      <c r="N9774"/>
      <c r="O9774"/>
      <c r="P9774"/>
      <c r="Q9774"/>
      <c r="R9774"/>
      <c r="S9774"/>
      <c r="T9774"/>
      <c r="U9774"/>
      <c r="V9774"/>
      <c r="W9774"/>
      <c r="X9774"/>
      <c r="Y9774"/>
      <c r="Z9774"/>
      <c r="AA9774"/>
      <c r="AB9774"/>
      <c r="AC9774"/>
      <c r="AD9774"/>
      <c r="AE9774"/>
      <c r="AF9774"/>
      <c r="AG9774"/>
      <c r="AH9774"/>
      <c r="AI9774"/>
      <c r="AJ9774"/>
      <c r="AK9774"/>
      <c r="AL9774"/>
      <c r="AM9774"/>
      <c r="AN9774"/>
      <c r="AO9774"/>
      <c r="AP9774"/>
      <c r="AQ9774"/>
      <c r="AR9774"/>
      <c r="AS9774"/>
      <c r="AT9774"/>
      <c r="AU9774"/>
      <c r="AV9774"/>
      <c r="AW9774"/>
      <c r="AX9774"/>
      <c r="AY9774"/>
      <c r="AZ9774"/>
    </row>
    <row r="9775" spans="1:52">
      <c r="A9775"/>
      <c r="B9775"/>
      <c r="C9775"/>
      <c r="D9775"/>
      <c r="E9775"/>
      <c r="F9775"/>
      <c r="G9775"/>
      <c r="H9775"/>
      <c r="I9775"/>
      <c r="J9775"/>
      <c r="K9775"/>
      <c r="L9775"/>
      <c r="M9775"/>
      <c r="N9775"/>
      <c r="O9775"/>
      <c r="P9775"/>
      <c r="Q9775"/>
      <c r="R9775"/>
      <c r="S9775"/>
      <c r="T9775"/>
      <c r="U9775"/>
      <c r="V9775"/>
      <c r="W9775"/>
      <c r="X9775"/>
      <c r="Y9775"/>
      <c r="Z9775"/>
      <c r="AA9775"/>
      <c r="AB9775"/>
      <c r="AC9775"/>
      <c r="AD9775"/>
      <c r="AE9775"/>
      <c r="AF9775"/>
      <c r="AG9775"/>
      <c r="AH9775"/>
      <c r="AI9775"/>
      <c r="AJ9775"/>
      <c r="AK9775"/>
      <c r="AL9775"/>
      <c r="AM9775"/>
      <c r="AN9775"/>
      <c r="AO9775"/>
      <c r="AP9775"/>
      <c r="AQ9775"/>
      <c r="AR9775"/>
      <c r="AS9775"/>
      <c r="AT9775"/>
      <c r="AU9775"/>
      <c r="AV9775"/>
      <c r="AW9775"/>
      <c r="AX9775"/>
      <c r="AY9775"/>
      <c r="AZ9775"/>
    </row>
    <row r="9776" spans="1:52">
      <c r="A9776"/>
      <c r="B9776"/>
      <c r="C9776"/>
      <c r="D9776"/>
      <c r="E9776"/>
      <c r="F9776"/>
      <c r="G9776"/>
      <c r="H9776"/>
      <c r="I9776"/>
      <c r="J9776"/>
      <c r="K9776"/>
      <c r="L9776"/>
      <c r="M9776"/>
      <c r="N9776"/>
      <c r="O9776"/>
      <c r="P9776"/>
      <c r="Q9776"/>
      <c r="R9776"/>
      <c r="S9776"/>
      <c r="T9776"/>
      <c r="U9776"/>
      <c r="V9776"/>
      <c r="W9776"/>
      <c r="X9776"/>
      <c r="Y9776"/>
      <c r="Z9776"/>
      <c r="AA9776"/>
      <c r="AB9776"/>
      <c r="AC9776"/>
      <c r="AD9776"/>
      <c r="AE9776"/>
      <c r="AF9776"/>
      <c r="AG9776"/>
      <c r="AH9776"/>
      <c r="AI9776"/>
      <c r="AJ9776"/>
      <c r="AK9776"/>
      <c r="AL9776"/>
      <c r="AM9776"/>
      <c r="AN9776"/>
      <c r="AO9776"/>
      <c r="AP9776"/>
      <c r="AQ9776"/>
      <c r="AR9776"/>
      <c r="AS9776"/>
      <c r="AT9776"/>
      <c r="AU9776"/>
      <c r="AV9776"/>
      <c r="AW9776"/>
      <c r="AX9776"/>
      <c r="AY9776"/>
      <c r="AZ9776"/>
    </row>
    <row r="9777" spans="1:52">
      <c r="A9777"/>
      <c r="B9777"/>
      <c r="C9777"/>
      <c r="D9777"/>
      <c r="E9777"/>
      <c r="F9777"/>
      <c r="G9777"/>
      <c r="H9777"/>
      <c r="I9777"/>
      <c r="J9777"/>
      <c r="K9777"/>
      <c r="L9777"/>
      <c r="M9777"/>
      <c r="N9777"/>
      <c r="O9777"/>
      <c r="P9777"/>
      <c r="Q9777"/>
      <c r="R9777"/>
      <c r="S9777"/>
      <c r="T9777"/>
      <c r="U9777"/>
      <c r="V9777"/>
      <c r="W9777"/>
      <c r="X9777"/>
      <c r="Y9777"/>
      <c r="Z9777"/>
      <c r="AA9777"/>
      <c r="AB9777"/>
      <c r="AC9777"/>
      <c r="AD9777"/>
      <c r="AE9777"/>
      <c r="AF9777"/>
      <c r="AG9777"/>
      <c r="AH9777"/>
      <c r="AI9777"/>
      <c r="AJ9777"/>
      <c r="AK9777"/>
      <c r="AL9777"/>
      <c r="AM9777"/>
      <c r="AN9777"/>
      <c r="AO9777"/>
      <c r="AP9777"/>
      <c r="AQ9777"/>
      <c r="AR9777"/>
      <c r="AS9777"/>
      <c r="AT9777"/>
      <c r="AU9777"/>
      <c r="AV9777"/>
      <c r="AW9777"/>
      <c r="AX9777"/>
      <c r="AY9777"/>
      <c r="AZ9777"/>
    </row>
    <row r="9778" spans="1:52">
      <c r="A9778"/>
      <c r="B9778"/>
      <c r="C9778"/>
      <c r="D9778"/>
      <c r="E9778"/>
      <c r="F9778"/>
      <c r="G9778"/>
      <c r="H9778"/>
      <c r="I9778"/>
      <c r="J9778"/>
      <c r="K9778"/>
      <c r="L9778"/>
      <c r="M9778"/>
      <c r="N9778"/>
      <c r="O9778"/>
      <c r="P9778"/>
      <c r="Q9778"/>
      <c r="R9778"/>
      <c r="S9778"/>
      <c r="T9778"/>
      <c r="U9778"/>
      <c r="V9778"/>
      <c r="W9778"/>
      <c r="X9778"/>
      <c r="Y9778"/>
      <c r="Z9778"/>
      <c r="AA9778"/>
      <c r="AB9778"/>
      <c r="AC9778"/>
      <c r="AD9778"/>
      <c r="AE9778"/>
      <c r="AF9778"/>
      <c r="AG9778"/>
      <c r="AH9778"/>
      <c r="AI9778"/>
      <c r="AJ9778"/>
      <c r="AK9778"/>
      <c r="AL9778"/>
      <c r="AM9778"/>
      <c r="AN9778"/>
      <c r="AO9778"/>
      <c r="AP9778"/>
      <c r="AQ9778"/>
      <c r="AR9778"/>
      <c r="AS9778"/>
      <c r="AT9778"/>
      <c r="AU9778"/>
      <c r="AV9778"/>
      <c r="AW9778"/>
      <c r="AX9778"/>
      <c r="AY9778"/>
      <c r="AZ9778"/>
    </row>
    <row r="9779" spans="1:52">
      <c r="A9779"/>
      <c r="B9779"/>
      <c r="C9779"/>
      <c r="D9779"/>
      <c r="E9779"/>
      <c r="F9779"/>
      <c r="G9779"/>
      <c r="H9779"/>
      <c r="I9779"/>
      <c r="J9779"/>
      <c r="K9779"/>
      <c r="L9779"/>
      <c r="M9779"/>
      <c r="N9779"/>
      <c r="O9779"/>
      <c r="P9779"/>
      <c r="Q9779"/>
      <c r="R9779"/>
      <c r="S9779"/>
      <c r="T9779"/>
      <c r="U9779"/>
      <c r="V9779"/>
      <c r="W9779"/>
      <c r="X9779"/>
      <c r="Y9779"/>
      <c r="Z9779"/>
      <c r="AA9779"/>
      <c r="AB9779"/>
      <c r="AC9779"/>
      <c r="AD9779"/>
      <c r="AE9779"/>
      <c r="AF9779"/>
      <c r="AG9779"/>
      <c r="AH9779"/>
      <c r="AI9779"/>
      <c r="AJ9779"/>
      <c r="AK9779"/>
      <c r="AL9779"/>
      <c r="AM9779"/>
      <c r="AN9779"/>
      <c r="AO9779"/>
      <c r="AP9779"/>
      <c r="AQ9779"/>
      <c r="AR9779"/>
      <c r="AS9779"/>
      <c r="AT9779"/>
      <c r="AU9779"/>
      <c r="AV9779"/>
      <c r="AW9779"/>
      <c r="AX9779"/>
      <c r="AY9779"/>
      <c r="AZ9779"/>
    </row>
    <row r="9780" spans="1:52">
      <c r="A9780"/>
      <c r="B9780"/>
      <c r="C9780"/>
      <c r="D9780"/>
      <c r="E9780"/>
      <c r="F9780"/>
      <c r="G9780"/>
      <c r="H9780"/>
      <c r="I9780"/>
      <c r="J9780"/>
      <c r="K9780"/>
      <c r="L9780"/>
      <c r="M9780"/>
      <c r="N9780"/>
      <c r="O9780"/>
      <c r="P9780"/>
      <c r="Q9780"/>
      <c r="R9780"/>
      <c r="S9780"/>
      <c r="T9780"/>
      <c r="U9780"/>
      <c r="V9780"/>
      <c r="W9780"/>
      <c r="X9780"/>
      <c r="Y9780"/>
      <c r="Z9780"/>
      <c r="AA9780"/>
      <c r="AB9780"/>
      <c r="AC9780"/>
      <c r="AD9780"/>
      <c r="AE9780"/>
      <c r="AF9780"/>
      <c r="AG9780"/>
      <c r="AH9780"/>
      <c r="AI9780"/>
      <c r="AJ9780"/>
      <c r="AK9780"/>
      <c r="AL9780"/>
      <c r="AM9780"/>
      <c r="AN9780"/>
      <c r="AO9780"/>
      <c r="AP9780"/>
      <c r="AQ9780"/>
      <c r="AR9780"/>
      <c r="AS9780"/>
      <c r="AT9780"/>
      <c r="AU9780"/>
      <c r="AV9780"/>
      <c r="AW9780"/>
      <c r="AX9780"/>
      <c r="AY9780"/>
      <c r="AZ9780"/>
    </row>
    <row r="9781" spans="1:52">
      <c r="A9781"/>
      <c r="B9781"/>
      <c r="C9781"/>
      <c r="D9781"/>
      <c r="E9781"/>
      <c r="F9781"/>
      <c r="G9781"/>
      <c r="H9781"/>
      <c r="I9781"/>
      <c r="J9781"/>
      <c r="K9781"/>
      <c r="L9781"/>
      <c r="M9781"/>
      <c r="N9781"/>
      <c r="O9781"/>
      <c r="P9781"/>
      <c r="Q9781"/>
      <c r="R9781"/>
      <c r="S9781"/>
      <c r="T9781"/>
      <c r="U9781"/>
      <c r="V9781"/>
      <c r="W9781"/>
      <c r="X9781"/>
      <c r="Y9781"/>
      <c r="Z9781"/>
      <c r="AA9781"/>
      <c r="AB9781"/>
      <c r="AC9781"/>
      <c r="AD9781"/>
      <c r="AE9781"/>
      <c r="AF9781"/>
      <c r="AG9781"/>
      <c r="AH9781"/>
      <c r="AI9781"/>
      <c r="AJ9781"/>
      <c r="AK9781"/>
      <c r="AL9781"/>
      <c r="AM9781"/>
      <c r="AN9781"/>
      <c r="AO9781"/>
      <c r="AP9781"/>
      <c r="AQ9781"/>
      <c r="AR9781"/>
      <c r="AS9781"/>
      <c r="AT9781"/>
      <c r="AU9781"/>
      <c r="AV9781"/>
      <c r="AW9781"/>
      <c r="AX9781"/>
      <c r="AY9781"/>
      <c r="AZ9781"/>
    </row>
    <row r="9782" spans="1:52">
      <c r="A9782"/>
      <c r="B9782"/>
      <c r="C9782"/>
      <c r="D9782"/>
      <c r="E9782"/>
      <c r="F9782"/>
      <c r="G9782"/>
      <c r="H9782"/>
      <c r="I9782"/>
      <c r="J9782"/>
      <c r="K9782"/>
      <c r="L9782"/>
      <c r="M9782"/>
      <c r="N9782"/>
      <c r="O9782"/>
      <c r="P9782"/>
      <c r="Q9782"/>
      <c r="R9782"/>
      <c r="S9782"/>
      <c r="T9782"/>
      <c r="U9782"/>
      <c r="V9782"/>
      <c r="W9782"/>
      <c r="X9782"/>
      <c r="Y9782"/>
      <c r="Z9782"/>
      <c r="AA9782"/>
      <c r="AB9782"/>
      <c r="AC9782"/>
      <c r="AD9782"/>
      <c r="AE9782"/>
      <c r="AF9782"/>
      <c r="AG9782"/>
      <c r="AH9782"/>
      <c r="AI9782"/>
      <c r="AJ9782"/>
      <c r="AK9782"/>
      <c r="AL9782"/>
      <c r="AM9782"/>
      <c r="AN9782"/>
      <c r="AO9782"/>
      <c r="AP9782"/>
      <c r="AQ9782"/>
      <c r="AR9782"/>
      <c r="AS9782"/>
      <c r="AT9782"/>
      <c r="AU9782"/>
      <c r="AV9782"/>
      <c r="AW9782"/>
      <c r="AX9782"/>
      <c r="AY9782"/>
      <c r="AZ9782"/>
    </row>
    <row r="9783" spans="1:52">
      <c r="A9783"/>
      <c r="B9783"/>
      <c r="C9783"/>
      <c r="D9783"/>
      <c r="E9783"/>
      <c r="F9783"/>
      <c r="G9783"/>
      <c r="H9783"/>
      <c r="I9783"/>
      <c r="J9783"/>
      <c r="K9783"/>
      <c r="L9783"/>
      <c r="M9783"/>
      <c r="N9783"/>
      <c r="O9783"/>
      <c r="P9783"/>
      <c r="Q9783"/>
      <c r="R9783"/>
      <c r="S9783"/>
      <c r="T9783"/>
      <c r="U9783"/>
      <c r="V9783"/>
      <c r="W9783"/>
      <c r="X9783"/>
      <c r="Y9783"/>
      <c r="Z9783"/>
      <c r="AA9783"/>
      <c r="AB9783"/>
      <c r="AC9783"/>
      <c r="AD9783"/>
      <c r="AE9783"/>
      <c r="AF9783"/>
      <c r="AG9783"/>
      <c r="AH9783"/>
      <c r="AI9783"/>
      <c r="AJ9783"/>
      <c r="AK9783"/>
      <c r="AL9783"/>
      <c r="AM9783"/>
      <c r="AN9783"/>
      <c r="AO9783"/>
      <c r="AP9783"/>
      <c r="AQ9783"/>
      <c r="AR9783"/>
      <c r="AS9783"/>
      <c r="AT9783"/>
      <c r="AU9783"/>
      <c r="AV9783"/>
      <c r="AW9783"/>
      <c r="AX9783"/>
      <c r="AY9783"/>
      <c r="AZ9783"/>
    </row>
    <row r="9784" spans="1:52">
      <c r="A9784"/>
      <c r="B9784"/>
      <c r="C9784"/>
      <c r="D9784"/>
      <c r="E9784"/>
      <c r="F9784"/>
      <c r="G9784"/>
      <c r="H9784"/>
      <c r="I9784"/>
      <c r="J9784"/>
      <c r="K9784"/>
      <c r="L9784"/>
      <c r="M9784"/>
      <c r="N9784"/>
      <c r="O9784"/>
      <c r="P9784"/>
      <c r="Q9784"/>
      <c r="R9784"/>
      <c r="S9784"/>
      <c r="T9784"/>
      <c r="U9784"/>
      <c r="V9784"/>
      <c r="W9784"/>
      <c r="X9784"/>
      <c r="Y9784"/>
      <c r="Z9784"/>
      <c r="AA9784"/>
      <c r="AB9784"/>
      <c r="AC9784"/>
      <c r="AD9784"/>
      <c r="AE9784"/>
      <c r="AF9784"/>
      <c r="AG9784"/>
      <c r="AH9784"/>
      <c r="AI9784"/>
      <c r="AJ9784"/>
      <c r="AK9784"/>
      <c r="AL9784"/>
      <c r="AM9784"/>
      <c r="AN9784"/>
      <c r="AO9784"/>
      <c r="AP9784"/>
      <c r="AQ9784"/>
      <c r="AR9784"/>
      <c r="AS9784"/>
      <c r="AT9784"/>
      <c r="AU9784"/>
      <c r="AV9784"/>
      <c r="AW9784"/>
      <c r="AX9784"/>
      <c r="AY9784"/>
      <c r="AZ9784"/>
    </row>
    <row r="9785" spans="1:52">
      <c r="A9785"/>
      <c r="B9785"/>
      <c r="C9785"/>
      <c r="D9785"/>
      <c r="E9785"/>
      <c r="F9785"/>
      <c r="G9785"/>
      <c r="H9785"/>
      <c r="I9785"/>
      <c r="J9785"/>
      <c r="K9785"/>
      <c r="L9785"/>
      <c r="M9785"/>
      <c r="N9785"/>
      <c r="O9785"/>
      <c r="P9785"/>
      <c r="Q9785"/>
      <c r="R9785"/>
      <c r="S9785"/>
      <c r="T9785"/>
      <c r="U9785"/>
      <c r="V9785"/>
      <c r="W9785"/>
      <c r="X9785"/>
      <c r="Y9785"/>
      <c r="Z9785"/>
      <c r="AA9785"/>
      <c r="AB9785"/>
      <c r="AC9785"/>
      <c r="AD9785"/>
      <c r="AE9785"/>
      <c r="AF9785"/>
      <c r="AG9785"/>
      <c r="AH9785"/>
      <c r="AI9785"/>
      <c r="AJ9785"/>
      <c r="AK9785"/>
      <c r="AL9785"/>
      <c r="AM9785"/>
      <c r="AN9785"/>
      <c r="AO9785"/>
      <c r="AP9785"/>
      <c r="AQ9785"/>
      <c r="AR9785"/>
      <c r="AS9785"/>
      <c r="AT9785"/>
      <c r="AU9785"/>
      <c r="AV9785"/>
      <c r="AW9785"/>
      <c r="AX9785"/>
      <c r="AY9785"/>
      <c r="AZ9785"/>
    </row>
    <row r="9786" spans="1:52">
      <c r="A9786"/>
      <c r="B9786"/>
      <c r="C9786"/>
      <c r="D9786"/>
      <c r="E9786"/>
      <c r="F9786"/>
      <c r="G9786"/>
      <c r="H9786"/>
      <c r="I9786"/>
      <c r="J9786"/>
      <c r="K9786"/>
      <c r="L9786"/>
      <c r="M9786"/>
      <c r="N9786"/>
      <c r="O9786"/>
      <c r="P9786"/>
      <c r="Q9786"/>
      <c r="R9786"/>
      <c r="S9786"/>
      <c r="T9786"/>
      <c r="U9786"/>
      <c r="V9786"/>
      <c r="W9786"/>
      <c r="X9786"/>
      <c r="Y9786"/>
      <c r="Z9786"/>
      <c r="AA9786"/>
      <c r="AB9786"/>
      <c r="AC9786"/>
      <c r="AD9786"/>
      <c r="AE9786"/>
      <c r="AF9786"/>
      <c r="AG9786"/>
      <c r="AH9786"/>
      <c r="AI9786"/>
      <c r="AJ9786"/>
      <c r="AK9786"/>
      <c r="AL9786"/>
      <c r="AM9786"/>
      <c r="AN9786"/>
      <c r="AO9786"/>
      <c r="AP9786"/>
      <c r="AQ9786"/>
      <c r="AR9786"/>
      <c r="AS9786"/>
      <c r="AT9786"/>
      <c r="AU9786"/>
      <c r="AV9786"/>
      <c r="AW9786"/>
      <c r="AX9786"/>
      <c r="AY9786"/>
      <c r="AZ9786"/>
    </row>
    <row r="9787" spans="1:52">
      <c r="A9787"/>
      <c r="B9787"/>
      <c r="C9787"/>
      <c r="D9787"/>
      <c r="E9787"/>
      <c r="F9787"/>
      <c r="G9787"/>
      <c r="H9787"/>
      <c r="I9787"/>
      <c r="J9787"/>
      <c r="K9787"/>
      <c r="L9787"/>
      <c r="M9787"/>
      <c r="N9787"/>
      <c r="O9787"/>
      <c r="P9787"/>
      <c r="Q9787"/>
      <c r="R9787"/>
      <c r="S9787"/>
      <c r="T9787"/>
      <c r="U9787"/>
      <c r="V9787"/>
      <c r="W9787"/>
      <c r="X9787"/>
      <c r="Y9787"/>
      <c r="Z9787"/>
      <c r="AA9787"/>
      <c r="AB9787"/>
      <c r="AC9787"/>
      <c r="AD9787"/>
      <c r="AE9787"/>
      <c r="AF9787"/>
      <c r="AG9787"/>
      <c r="AH9787"/>
      <c r="AI9787"/>
      <c r="AJ9787"/>
      <c r="AK9787"/>
      <c r="AL9787"/>
      <c r="AM9787"/>
      <c r="AN9787"/>
      <c r="AO9787"/>
      <c r="AP9787"/>
      <c r="AQ9787"/>
      <c r="AR9787"/>
      <c r="AS9787"/>
      <c r="AT9787"/>
      <c r="AU9787"/>
      <c r="AV9787"/>
      <c r="AW9787"/>
      <c r="AX9787"/>
      <c r="AY9787"/>
      <c r="AZ9787"/>
    </row>
    <row r="9788" spans="1:52">
      <c r="A9788"/>
      <c r="B9788"/>
      <c r="C9788"/>
      <c r="D9788"/>
      <c r="E9788"/>
      <c r="F9788"/>
      <c r="G9788"/>
      <c r="H9788"/>
      <c r="I9788"/>
      <c r="J9788"/>
      <c r="K9788"/>
      <c r="L9788"/>
      <c r="M9788"/>
      <c r="N9788"/>
      <c r="O9788"/>
      <c r="P9788"/>
      <c r="Q9788"/>
      <c r="R9788"/>
      <c r="S9788"/>
      <c r="T9788"/>
      <c r="U9788"/>
      <c r="V9788"/>
      <c r="W9788"/>
      <c r="X9788"/>
      <c r="Y9788"/>
      <c r="Z9788"/>
      <c r="AA9788"/>
      <c r="AB9788"/>
      <c r="AC9788"/>
      <c r="AD9788"/>
      <c r="AE9788"/>
      <c r="AF9788"/>
      <c r="AG9788"/>
      <c r="AH9788"/>
      <c r="AI9788"/>
      <c r="AJ9788"/>
      <c r="AK9788"/>
      <c r="AL9788"/>
      <c r="AM9788"/>
      <c r="AN9788"/>
      <c r="AO9788"/>
      <c r="AP9788"/>
      <c r="AQ9788"/>
      <c r="AR9788"/>
      <c r="AS9788"/>
      <c r="AT9788"/>
      <c r="AU9788"/>
      <c r="AV9788"/>
      <c r="AW9788"/>
      <c r="AX9788"/>
      <c r="AY9788"/>
      <c r="AZ9788"/>
    </row>
    <row r="9789" spans="1:52">
      <c r="A9789"/>
      <c r="B9789"/>
      <c r="C9789"/>
      <c r="D9789"/>
      <c r="E9789"/>
      <c r="F9789"/>
      <c r="G9789"/>
      <c r="H9789"/>
      <c r="I9789"/>
      <c r="J9789"/>
      <c r="K9789"/>
      <c r="L9789"/>
      <c r="M9789"/>
      <c r="N9789"/>
      <c r="O9789"/>
      <c r="P9789"/>
      <c r="Q9789"/>
      <c r="R9789"/>
      <c r="S9789"/>
      <c r="T9789"/>
      <c r="U9789"/>
      <c r="V9789"/>
      <c r="W9789"/>
      <c r="X9789"/>
      <c r="Y9789"/>
      <c r="Z9789"/>
      <c r="AA9789"/>
      <c r="AB9789"/>
      <c r="AC9789"/>
      <c r="AD9789"/>
      <c r="AE9789"/>
      <c r="AF9789"/>
      <c r="AG9789"/>
      <c r="AH9789"/>
      <c r="AI9789"/>
      <c r="AJ9789"/>
      <c r="AK9789"/>
      <c r="AL9789"/>
      <c r="AM9789"/>
      <c r="AN9789"/>
      <c r="AO9789"/>
      <c r="AP9789"/>
      <c r="AQ9789"/>
      <c r="AR9789"/>
      <c r="AS9789"/>
      <c r="AT9789"/>
      <c r="AU9789"/>
      <c r="AV9789"/>
      <c r="AW9789"/>
      <c r="AX9789"/>
      <c r="AY9789"/>
      <c r="AZ9789"/>
    </row>
    <row r="9790" spans="1:52">
      <c r="A9790"/>
      <c r="B9790"/>
      <c r="C9790"/>
      <c r="D9790"/>
      <c r="E9790"/>
      <c r="F9790"/>
      <c r="G9790"/>
      <c r="H9790"/>
      <c r="I9790"/>
      <c r="J9790"/>
      <c r="K9790"/>
      <c r="L9790"/>
      <c r="M9790"/>
      <c r="N9790"/>
      <c r="O9790"/>
      <c r="P9790"/>
      <c r="Q9790"/>
      <c r="R9790"/>
      <c r="S9790"/>
      <c r="T9790"/>
      <c r="U9790"/>
      <c r="V9790"/>
      <c r="W9790"/>
      <c r="X9790"/>
      <c r="Y9790"/>
      <c r="Z9790"/>
      <c r="AA9790"/>
      <c r="AB9790"/>
      <c r="AC9790"/>
      <c r="AD9790"/>
      <c r="AE9790"/>
      <c r="AF9790"/>
      <c r="AG9790"/>
      <c r="AH9790"/>
      <c r="AI9790"/>
      <c r="AJ9790"/>
      <c r="AK9790"/>
      <c r="AL9790"/>
      <c r="AM9790"/>
      <c r="AN9790"/>
      <c r="AO9790"/>
      <c r="AP9790"/>
      <c r="AQ9790"/>
      <c r="AR9790"/>
      <c r="AS9790"/>
      <c r="AT9790"/>
      <c r="AU9790"/>
      <c r="AV9790"/>
      <c r="AW9790"/>
      <c r="AX9790"/>
      <c r="AY9790"/>
      <c r="AZ9790"/>
    </row>
    <row r="9791" spans="1:52">
      <c r="A9791"/>
      <c r="B9791"/>
      <c r="C9791"/>
      <c r="D9791"/>
      <c r="E9791"/>
      <c r="F9791"/>
      <c r="G9791"/>
      <c r="H9791"/>
      <c r="I9791"/>
      <c r="J9791"/>
      <c r="K9791"/>
      <c r="L9791"/>
      <c r="M9791"/>
      <c r="N9791"/>
      <c r="O9791"/>
      <c r="P9791"/>
      <c r="Q9791"/>
      <c r="R9791"/>
      <c r="S9791"/>
      <c r="T9791"/>
      <c r="U9791"/>
      <c r="V9791"/>
      <c r="W9791"/>
      <c r="X9791"/>
      <c r="Y9791"/>
      <c r="Z9791"/>
      <c r="AA9791"/>
      <c r="AB9791"/>
      <c r="AC9791"/>
      <c r="AD9791"/>
      <c r="AE9791"/>
      <c r="AF9791"/>
      <c r="AG9791"/>
      <c r="AH9791"/>
      <c r="AI9791"/>
      <c r="AJ9791"/>
      <c r="AK9791"/>
      <c r="AL9791"/>
      <c r="AM9791"/>
      <c r="AN9791"/>
      <c r="AO9791"/>
      <c r="AP9791"/>
      <c r="AQ9791"/>
      <c r="AR9791"/>
      <c r="AS9791"/>
      <c r="AT9791"/>
      <c r="AU9791"/>
      <c r="AV9791"/>
      <c r="AW9791"/>
      <c r="AX9791"/>
      <c r="AY9791"/>
      <c r="AZ9791"/>
    </row>
    <row r="9792" spans="1:52">
      <c r="A9792"/>
      <c r="B9792"/>
      <c r="C9792"/>
      <c r="D9792"/>
      <c r="E9792"/>
      <c r="F9792"/>
      <c r="G9792"/>
      <c r="H9792"/>
      <c r="I9792"/>
      <c r="J9792"/>
      <c r="K9792"/>
      <c r="L9792"/>
      <c r="M9792"/>
      <c r="N9792"/>
      <c r="O9792"/>
      <c r="P9792"/>
      <c r="Q9792"/>
      <c r="R9792"/>
      <c r="S9792"/>
      <c r="T9792"/>
      <c r="U9792"/>
      <c r="V9792"/>
      <c r="W9792"/>
      <c r="X9792"/>
      <c r="Y9792"/>
      <c r="Z9792"/>
      <c r="AA9792"/>
      <c r="AB9792"/>
      <c r="AC9792"/>
      <c r="AD9792"/>
      <c r="AE9792"/>
      <c r="AF9792"/>
      <c r="AG9792"/>
      <c r="AH9792"/>
      <c r="AI9792"/>
      <c r="AJ9792"/>
      <c r="AK9792"/>
      <c r="AL9792"/>
      <c r="AM9792"/>
      <c r="AN9792"/>
      <c r="AO9792"/>
      <c r="AP9792"/>
      <c r="AQ9792"/>
      <c r="AR9792"/>
      <c r="AS9792"/>
      <c r="AT9792"/>
      <c r="AU9792"/>
      <c r="AV9792"/>
      <c r="AW9792"/>
      <c r="AX9792"/>
      <c r="AY9792"/>
      <c r="AZ9792"/>
    </row>
    <row r="9793" spans="1:52">
      <c r="A9793"/>
      <c r="B9793"/>
      <c r="C9793"/>
      <c r="D9793"/>
      <c r="E9793"/>
      <c r="F9793"/>
      <c r="G9793"/>
      <c r="H9793"/>
      <c r="I9793"/>
      <c r="J9793"/>
      <c r="K9793"/>
      <c r="L9793"/>
      <c r="M9793"/>
      <c r="N9793"/>
      <c r="O9793"/>
      <c r="P9793"/>
      <c r="Q9793"/>
      <c r="R9793"/>
      <c r="S9793"/>
      <c r="T9793"/>
      <c r="U9793"/>
      <c r="V9793"/>
      <c r="W9793"/>
      <c r="X9793"/>
      <c r="Y9793"/>
      <c r="Z9793"/>
      <c r="AA9793"/>
      <c r="AB9793"/>
      <c r="AC9793"/>
      <c r="AD9793"/>
      <c r="AE9793"/>
      <c r="AF9793"/>
      <c r="AG9793"/>
      <c r="AH9793"/>
      <c r="AI9793"/>
      <c r="AJ9793"/>
      <c r="AK9793"/>
      <c r="AL9793"/>
      <c r="AM9793"/>
      <c r="AN9793"/>
      <c r="AO9793"/>
      <c r="AP9793"/>
      <c r="AQ9793"/>
      <c r="AR9793"/>
      <c r="AS9793"/>
      <c r="AT9793"/>
      <c r="AU9793"/>
      <c r="AV9793"/>
      <c r="AW9793"/>
      <c r="AX9793"/>
      <c r="AY9793"/>
      <c r="AZ9793"/>
    </row>
    <row r="9794" spans="1:52">
      <c r="A9794"/>
      <c r="B9794"/>
      <c r="C9794"/>
      <c r="D9794"/>
      <c r="E9794"/>
      <c r="F9794"/>
      <c r="G9794"/>
      <c r="H9794"/>
      <c r="I9794"/>
      <c r="J9794"/>
      <c r="K9794"/>
      <c r="L9794"/>
      <c r="M9794"/>
      <c r="N9794"/>
      <c r="O9794"/>
      <c r="P9794"/>
      <c r="Q9794"/>
      <c r="R9794"/>
      <c r="S9794"/>
      <c r="T9794"/>
      <c r="U9794"/>
      <c r="V9794"/>
      <c r="W9794"/>
      <c r="X9794"/>
      <c r="Y9794"/>
      <c r="Z9794"/>
      <c r="AA9794"/>
      <c r="AB9794"/>
      <c r="AC9794"/>
      <c r="AD9794"/>
      <c r="AE9794"/>
      <c r="AF9794"/>
      <c r="AG9794"/>
      <c r="AH9794"/>
      <c r="AI9794"/>
      <c r="AJ9794"/>
      <c r="AK9794"/>
      <c r="AL9794"/>
      <c r="AM9794"/>
      <c r="AN9794"/>
      <c r="AO9794"/>
      <c r="AP9794"/>
      <c r="AQ9794"/>
      <c r="AR9794"/>
      <c r="AS9794"/>
      <c r="AT9794"/>
      <c r="AU9794"/>
      <c r="AV9794"/>
      <c r="AW9794"/>
      <c r="AX9794"/>
      <c r="AY9794"/>
      <c r="AZ9794"/>
    </row>
    <row r="9795" spans="1:52">
      <c r="A9795"/>
      <c r="B9795"/>
      <c r="C9795"/>
      <c r="D9795"/>
      <c r="E9795"/>
      <c r="F9795"/>
      <c r="G9795"/>
      <c r="H9795"/>
      <c r="I9795"/>
      <c r="J9795"/>
      <c r="K9795"/>
      <c r="L9795"/>
      <c r="M9795"/>
      <c r="N9795"/>
      <c r="O9795"/>
      <c r="P9795"/>
      <c r="Q9795"/>
      <c r="R9795"/>
      <c r="S9795"/>
      <c r="T9795"/>
      <c r="U9795"/>
      <c r="V9795"/>
      <c r="W9795"/>
      <c r="X9795"/>
      <c r="Y9795"/>
      <c r="Z9795"/>
      <c r="AA9795"/>
      <c r="AB9795"/>
      <c r="AC9795"/>
      <c r="AD9795"/>
      <c r="AE9795"/>
      <c r="AF9795"/>
      <c r="AG9795"/>
      <c r="AH9795"/>
      <c r="AI9795"/>
      <c r="AJ9795"/>
      <c r="AK9795"/>
      <c r="AL9795"/>
      <c r="AM9795"/>
      <c r="AN9795"/>
      <c r="AO9795"/>
      <c r="AP9795"/>
      <c r="AQ9795"/>
      <c r="AR9795"/>
      <c r="AS9795"/>
      <c r="AT9795"/>
      <c r="AU9795"/>
      <c r="AV9795"/>
      <c r="AW9795"/>
      <c r="AX9795"/>
      <c r="AY9795"/>
      <c r="AZ9795"/>
    </row>
    <row r="9796" spans="1:52">
      <c r="A9796"/>
      <c r="B9796"/>
      <c r="C9796"/>
      <c r="D9796"/>
      <c r="E9796"/>
      <c r="F9796"/>
      <c r="G9796"/>
      <c r="H9796"/>
      <c r="I9796"/>
      <c r="J9796"/>
      <c r="K9796"/>
      <c r="L9796"/>
      <c r="M9796"/>
      <c r="N9796"/>
      <c r="O9796"/>
      <c r="P9796"/>
      <c r="Q9796"/>
      <c r="R9796"/>
      <c r="S9796"/>
      <c r="T9796"/>
      <c r="U9796"/>
      <c r="V9796"/>
      <c r="W9796"/>
      <c r="X9796"/>
      <c r="Y9796"/>
      <c r="Z9796"/>
      <c r="AA9796"/>
      <c r="AB9796"/>
      <c r="AC9796"/>
      <c r="AD9796"/>
      <c r="AE9796"/>
      <c r="AF9796"/>
      <c r="AG9796"/>
      <c r="AH9796"/>
      <c r="AI9796"/>
      <c r="AJ9796"/>
      <c r="AK9796"/>
      <c r="AL9796"/>
      <c r="AM9796"/>
      <c r="AN9796"/>
      <c r="AO9796"/>
      <c r="AP9796"/>
      <c r="AQ9796"/>
      <c r="AR9796"/>
      <c r="AS9796"/>
      <c r="AT9796"/>
      <c r="AU9796"/>
      <c r="AV9796"/>
      <c r="AW9796"/>
      <c r="AX9796"/>
      <c r="AY9796"/>
      <c r="AZ9796"/>
    </row>
    <row r="9797" spans="1:52">
      <c r="A9797"/>
      <c r="B9797"/>
      <c r="C9797"/>
      <c r="D9797"/>
      <c r="E9797"/>
      <c r="F9797"/>
      <c r="G9797"/>
      <c r="H9797"/>
      <c r="I9797"/>
      <c r="J9797"/>
      <c r="K9797"/>
      <c r="L9797"/>
      <c r="M9797"/>
      <c r="N9797"/>
      <c r="O9797"/>
      <c r="P9797"/>
      <c r="Q9797"/>
      <c r="R9797"/>
      <c r="S9797"/>
      <c r="T9797"/>
      <c r="U9797"/>
      <c r="V9797"/>
      <c r="W9797"/>
      <c r="X9797"/>
      <c r="Y9797"/>
      <c r="Z9797"/>
      <c r="AA9797"/>
      <c r="AB9797"/>
      <c r="AC9797"/>
      <c r="AD9797"/>
      <c r="AE9797"/>
      <c r="AF9797"/>
      <c r="AG9797"/>
      <c r="AH9797"/>
      <c r="AI9797"/>
      <c r="AJ9797"/>
      <c r="AK9797"/>
      <c r="AL9797"/>
      <c r="AM9797"/>
      <c r="AN9797"/>
      <c r="AO9797"/>
      <c r="AP9797"/>
      <c r="AQ9797"/>
      <c r="AR9797"/>
      <c r="AS9797"/>
      <c r="AT9797"/>
      <c r="AU9797"/>
      <c r="AV9797"/>
      <c r="AW9797"/>
      <c r="AX9797"/>
      <c r="AY9797"/>
      <c r="AZ9797"/>
    </row>
    <row r="9798" spans="1:52">
      <c r="A9798"/>
      <c r="B9798"/>
      <c r="C9798"/>
      <c r="D9798"/>
      <c r="E9798"/>
      <c r="F9798"/>
      <c r="G9798"/>
      <c r="H9798"/>
      <c r="I9798"/>
      <c r="J9798"/>
      <c r="K9798"/>
      <c r="L9798"/>
      <c r="M9798"/>
      <c r="N9798"/>
      <c r="O9798"/>
      <c r="P9798"/>
      <c r="Q9798"/>
      <c r="R9798"/>
      <c r="S9798"/>
      <c r="T9798"/>
      <c r="U9798"/>
      <c r="V9798"/>
      <c r="W9798"/>
      <c r="X9798"/>
      <c r="Y9798"/>
      <c r="Z9798"/>
      <c r="AA9798"/>
      <c r="AB9798"/>
      <c r="AC9798"/>
      <c r="AD9798"/>
      <c r="AE9798"/>
      <c r="AF9798"/>
      <c r="AG9798"/>
      <c r="AH9798"/>
      <c r="AI9798"/>
      <c r="AJ9798"/>
      <c r="AK9798"/>
      <c r="AL9798"/>
      <c r="AM9798"/>
      <c r="AN9798"/>
      <c r="AO9798"/>
      <c r="AP9798"/>
      <c r="AQ9798"/>
      <c r="AR9798"/>
      <c r="AS9798"/>
      <c r="AT9798"/>
      <c r="AU9798"/>
      <c r="AV9798"/>
      <c r="AW9798"/>
      <c r="AX9798"/>
      <c r="AY9798"/>
      <c r="AZ9798"/>
    </row>
    <row r="9799" spans="1:52">
      <c r="A9799"/>
      <c r="B9799"/>
      <c r="C9799"/>
      <c r="D9799"/>
      <c r="E9799"/>
      <c r="F9799"/>
      <c r="G9799"/>
      <c r="H9799"/>
      <c r="I9799"/>
      <c r="J9799"/>
      <c r="K9799"/>
      <c r="L9799"/>
      <c r="M9799"/>
      <c r="N9799"/>
      <c r="O9799"/>
      <c r="P9799"/>
      <c r="Q9799"/>
      <c r="R9799"/>
      <c r="S9799"/>
      <c r="T9799"/>
      <c r="U9799"/>
      <c r="V9799"/>
      <c r="W9799"/>
      <c r="X9799"/>
      <c r="Y9799"/>
      <c r="Z9799"/>
      <c r="AA9799"/>
      <c r="AB9799"/>
      <c r="AC9799"/>
      <c r="AD9799"/>
      <c r="AE9799"/>
      <c r="AF9799"/>
      <c r="AG9799"/>
      <c r="AH9799"/>
      <c r="AI9799"/>
      <c r="AJ9799"/>
      <c r="AK9799"/>
      <c r="AL9799"/>
      <c r="AM9799"/>
      <c r="AN9799"/>
      <c r="AO9799"/>
      <c r="AP9799"/>
      <c r="AQ9799"/>
      <c r="AR9799"/>
      <c r="AS9799"/>
      <c r="AT9799"/>
      <c r="AU9799"/>
      <c r="AV9799"/>
      <c r="AW9799"/>
      <c r="AX9799"/>
      <c r="AY9799"/>
      <c r="AZ9799"/>
    </row>
    <row r="9800" spans="1:52">
      <c r="A9800"/>
      <c r="B9800"/>
      <c r="C9800"/>
      <c r="D9800"/>
      <c r="E9800"/>
      <c r="F9800"/>
      <c r="G9800"/>
      <c r="H9800"/>
      <c r="I9800"/>
      <c r="J9800"/>
      <c r="K9800"/>
      <c r="L9800"/>
      <c r="M9800"/>
      <c r="N9800"/>
      <c r="O9800"/>
      <c r="P9800"/>
      <c r="Q9800"/>
      <c r="R9800"/>
      <c r="S9800"/>
      <c r="T9800"/>
      <c r="U9800"/>
      <c r="V9800"/>
      <c r="W9800"/>
      <c r="X9800"/>
      <c r="Y9800"/>
      <c r="Z9800"/>
      <c r="AA9800"/>
      <c r="AB9800"/>
      <c r="AC9800"/>
      <c r="AD9800"/>
      <c r="AE9800"/>
      <c r="AF9800"/>
      <c r="AG9800"/>
      <c r="AH9800"/>
      <c r="AI9800"/>
      <c r="AJ9800"/>
      <c r="AK9800"/>
      <c r="AL9800"/>
      <c r="AM9800"/>
      <c r="AN9800"/>
      <c r="AO9800"/>
      <c r="AP9800"/>
      <c r="AQ9800"/>
      <c r="AR9800"/>
      <c r="AS9800"/>
      <c r="AT9800"/>
      <c r="AU9800"/>
      <c r="AV9800"/>
      <c r="AW9800"/>
      <c r="AX9800"/>
      <c r="AY9800"/>
      <c r="AZ9800"/>
    </row>
    <row r="9801" spans="1:52">
      <c r="A9801"/>
      <c r="B9801"/>
      <c r="C9801"/>
      <c r="D9801"/>
      <c r="E9801"/>
      <c r="F9801"/>
      <c r="G9801"/>
      <c r="H9801"/>
      <c r="I9801"/>
      <c r="J9801"/>
      <c r="K9801"/>
      <c r="L9801"/>
      <c r="M9801"/>
      <c r="N9801"/>
      <c r="O9801"/>
      <c r="P9801"/>
      <c r="Q9801"/>
      <c r="R9801"/>
      <c r="S9801"/>
      <c r="T9801"/>
      <c r="U9801"/>
      <c r="V9801"/>
      <c r="W9801"/>
      <c r="X9801"/>
      <c r="Y9801"/>
      <c r="Z9801"/>
      <c r="AA9801"/>
      <c r="AB9801"/>
      <c r="AC9801"/>
      <c r="AD9801"/>
      <c r="AE9801"/>
      <c r="AF9801"/>
      <c r="AG9801"/>
      <c r="AH9801"/>
      <c r="AI9801"/>
      <c r="AJ9801"/>
      <c r="AK9801"/>
      <c r="AL9801"/>
      <c r="AM9801"/>
      <c r="AN9801"/>
      <c r="AO9801"/>
      <c r="AP9801"/>
      <c r="AQ9801"/>
      <c r="AR9801"/>
      <c r="AS9801"/>
      <c r="AT9801"/>
      <c r="AU9801"/>
      <c r="AV9801"/>
      <c r="AW9801"/>
      <c r="AX9801"/>
      <c r="AY9801"/>
      <c r="AZ9801"/>
    </row>
    <row r="9802" spans="1:52">
      <c r="A9802"/>
      <c r="B9802"/>
      <c r="C9802"/>
      <c r="D9802"/>
      <c r="E9802"/>
      <c r="F9802"/>
      <c r="G9802"/>
      <c r="H9802"/>
      <c r="I9802"/>
      <c r="J9802"/>
      <c r="K9802"/>
      <c r="L9802"/>
      <c r="M9802"/>
      <c r="N9802"/>
      <c r="O9802"/>
      <c r="P9802"/>
      <c r="Q9802"/>
      <c r="R9802"/>
      <c r="S9802"/>
      <c r="T9802"/>
      <c r="U9802"/>
      <c r="V9802"/>
      <c r="W9802"/>
      <c r="X9802"/>
      <c r="Y9802"/>
      <c r="Z9802"/>
      <c r="AA9802"/>
      <c r="AB9802"/>
      <c r="AC9802"/>
      <c r="AD9802"/>
      <c r="AE9802"/>
      <c r="AF9802"/>
      <c r="AG9802"/>
      <c r="AH9802"/>
      <c r="AI9802"/>
      <c r="AJ9802"/>
      <c r="AK9802"/>
      <c r="AL9802"/>
      <c r="AM9802"/>
      <c r="AN9802"/>
      <c r="AO9802"/>
      <c r="AP9802"/>
      <c r="AQ9802"/>
      <c r="AR9802"/>
      <c r="AS9802"/>
      <c r="AT9802"/>
      <c r="AU9802"/>
      <c r="AV9802"/>
      <c r="AW9802"/>
      <c r="AX9802"/>
      <c r="AY9802"/>
      <c r="AZ9802"/>
    </row>
    <row r="9803" spans="1:52">
      <c r="A9803"/>
      <c r="B9803"/>
      <c r="C9803"/>
      <c r="D9803"/>
      <c r="E9803"/>
      <c r="F9803"/>
      <c r="G9803"/>
      <c r="H9803"/>
      <c r="I9803"/>
      <c r="J9803"/>
      <c r="K9803"/>
      <c r="L9803"/>
      <c r="M9803"/>
      <c r="N9803"/>
      <c r="O9803"/>
      <c r="P9803"/>
      <c r="Q9803"/>
      <c r="R9803"/>
      <c r="S9803"/>
      <c r="T9803"/>
      <c r="U9803"/>
      <c r="V9803"/>
      <c r="W9803"/>
      <c r="X9803"/>
      <c r="Y9803"/>
      <c r="Z9803"/>
      <c r="AA9803"/>
      <c r="AB9803"/>
      <c r="AC9803"/>
      <c r="AD9803"/>
      <c r="AE9803"/>
      <c r="AF9803"/>
      <c r="AG9803"/>
      <c r="AH9803"/>
      <c r="AI9803"/>
      <c r="AJ9803"/>
      <c r="AK9803"/>
      <c r="AL9803"/>
      <c r="AM9803"/>
      <c r="AN9803"/>
      <c r="AO9803"/>
      <c r="AP9803"/>
      <c r="AQ9803"/>
      <c r="AR9803"/>
      <c r="AS9803"/>
      <c r="AT9803"/>
      <c r="AU9803"/>
      <c r="AV9803"/>
      <c r="AW9803"/>
      <c r="AX9803"/>
      <c r="AY9803"/>
      <c r="AZ9803"/>
    </row>
    <row r="9804" spans="1:52">
      <c r="A9804"/>
      <c r="B9804"/>
      <c r="C9804"/>
      <c r="D9804"/>
      <c r="E9804"/>
      <c r="F9804"/>
      <c r="G9804"/>
      <c r="H9804"/>
      <c r="I9804"/>
      <c r="J9804"/>
      <c r="K9804"/>
      <c r="L9804"/>
      <c r="M9804"/>
      <c r="N9804"/>
      <c r="O9804"/>
      <c r="P9804"/>
      <c r="Q9804"/>
      <c r="R9804"/>
      <c r="S9804"/>
      <c r="T9804"/>
      <c r="U9804"/>
      <c r="V9804"/>
      <c r="W9804"/>
      <c r="X9804"/>
      <c r="Y9804"/>
      <c r="Z9804"/>
      <c r="AA9804"/>
      <c r="AB9804"/>
      <c r="AC9804"/>
      <c r="AD9804"/>
      <c r="AE9804"/>
      <c r="AF9804"/>
      <c r="AG9804"/>
      <c r="AH9804"/>
      <c r="AI9804"/>
      <c r="AJ9804"/>
      <c r="AK9804"/>
      <c r="AL9804"/>
      <c r="AM9804"/>
      <c r="AN9804"/>
      <c r="AO9804"/>
      <c r="AP9804"/>
      <c r="AQ9804"/>
      <c r="AR9804"/>
      <c r="AS9804"/>
      <c r="AT9804"/>
      <c r="AU9804"/>
      <c r="AV9804"/>
      <c r="AW9804"/>
      <c r="AX9804"/>
      <c r="AY9804"/>
      <c r="AZ9804"/>
    </row>
    <row r="9805" spans="1:52">
      <c r="A9805"/>
      <c r="B9805"/>
      <c r="C9805"/>
      <c r="D9805"/>
      <c r="E9805"/>
      <c r="F9805"/>
      <c r="G9805"/>
      <c r="H9805"/>
      <c r="I9805"/>
      <c r="J9805"/>
      <c r="K9805"/>
      <c r="L9805"/>
      <c r="M9805"/>
      <c r="N9805"/>
      <c r="O9805"/>
      <c r="P9805"/>
      <c r="Q9805"/>
      <c r="R9805"/>
      <c r="S9805"/>
      <c r="T9805"/>
      <c r="U9805"/>
      <c r="V9805"/>
      <c r="W9805"/>
      <c r="X9805"/>
      <c r="Y9805"/>
      <c r="Z9805"/>
      <c r="AA9805"/>
      <c r="AB9805"/>
      <c r="AC9805"/>
      <c r="AD9805"/>
      <c r="AE9805"/>
      <c r="AF9805"/>
      <c r="AG9805"/>
      <c r="AH9805"/>
      <c r="AI9805"/>
      <c r="AJ9805"/>
      <c r="AK9805"/>
      <c r="AL9805"/>
      <c r="AM9805"/>
      <c r="AN9805"/>
      <c r="AO9805"/>
      <c r="AP9805"/>
      <c r="AQ9805"/>
      <c r="AR9805"/>
      <c r="AS9805"/>
      <c r="AT9805"/>
      <c r="AU9805"/>
      <c r="AV9805"/>
      <c r="AW9805"/>
      <c r="AX9805"/>
      <c r="AY9805"/>
      <c r="AZ9805"/>
    </row>
    <row r="9806" spans="1:52">
      <c r="A9806"/>
      <c r="B9806"/>
      <c r="C9806"/>
      <c r="D9806"/>
      <c r="E9806"/>
      <c r="F9806"/>
      <c r="G9806"/>
      <c r="H9806"/>
      <c r="I9806"/>
      <c r="J9806"/>
      <c r="K9806"/>
      <c r="L9806"/>
      <c r="M9806"/>
      <c r="N9806"/>
      <c r="O9806"/>
      <c r="P9806"/>
      <c r="Q9806"/>
      <c r="R9806"/>
      <c r="S9806"/>
      <c r="T9806"/>
      <c r="U9806"/>
      <c r="V9806"/>
      <c r="W9806"/>
      <c r="X9806"/>
      <c r="Y9806"/>
      <c r="Z9806"/>
      <c r="AA9806"/>
      <c r="AB9806"/>
      <c r="AC9806"/>
      <c r="AD9806"/>
      <c r="AE9806"/>
      <c r="AF9806"/>
      <c r="AG9806"/>
      <c r="AH9806"/>
      <c r="AI9806"/>
      <c r="AJ9806"/>
      <c r="AK9806"/>
      <c r="AL9806"/>
      <c r="AM9806"/>
      <c r="AN9806"/>
      <c r="AO9806"/>
      <c r="AP9806"/>
      <c r="AQ9806"/>
      <c r="AR9806"/>
      <c r="AS9806"/>
      <c r="AT9806"/>
      <c r="AU9806"/>
      <c r="AV9806"/>
      <c r="AW9806"/>
      <c r="AX9806"/>
      <c r="AY9806"/>
      <c r="AZ9806"/>
    </row>
    <row r="9807" spans="1:52">
      <c r="A9807"/>
      <c r="B9807"/>
      <c r="C9807"/>
      <c r="D9807"/>
      <c r="E9807"/>
      <c r="F9807"/>
      <c r="G9807"/>
      <c r="H9807"/>
      <c r="I9807"/>
      <c r="J9807"/>
      <c r="K9807"/>
      <c r="L9807"/>
      <c r="M9807"/>
      <c r="N9807"/>
      <c r="O9807"/>
      <c r="P9807"/>
      <c r="Q9807"/>
      <c r="R9807"/>
      <c r="S9807"/>
      <c r="T9807"/>
      <c r="U9807"/>
      <c r="V9807"/>
      <c r="W9807"/>
      <c r="X9807"/>
      <c r="Y9807"/>
      <c r="Z9807"/>
      <c r="AA9807"/>
      <c r="AB9807"/>
      <c r="AC9807"/>
      <c r="AD9807"/>
      <c r="AE9807"/>
      <c r="AF9807"/>
      <c r="AG9807"/>
      <c r="AH9807"/>
      <c r="AI9807"/>
      <c r="AJ9807"/>
      <c r="AK9807"/>
      <c r="AL9807"/>
      <c r="AM9807"/>
      <c r="AN9807"/>
      <c r="AO9807"/>
      <c r="AP9807"/>
      <c r="AQ9807"/>
      <c r="AR9807"/>
      <c r="AS9807"/>
      <c r="AT9807"/>
      <c r="AU9807"/>
      <c r="AV9807"/>
      <c r="AW9807"/>
      <c r="AX9807"/>
      <c r="AY9807"/>
      <c r="AZ9807"/>
    </row>
    <row r="9808" spans="1:52">
      <c r="A9808"/>
      <c r="B9808"/>
      <c r="C9808"/>
      <c r="D9808"/>
      <c r="E9808"/>
      <c r="F9808"/>
      <c r="G9808"/>
      <c r="H9808"/>
      <c r="I9808"/>
      <c r="J9808"/>
      <c r="K9808"/>
      <c r="L9808"/>
      <c r="M9808"/>
      <c r="N9808"/>
      <c r="O9808"/>
      <c r="P9808"/>
      <c r="Q9808"/>
      <c r="R9808"/>
      <c r="S9808"/>
      <c r="T9808"/>
      <c r="U9808"/>
      <c r="V9808"/>
      <c r="W9808"/>
      <c r="X9808"/>
      <c r="Y9808"/>
      <c r="Z9808"/>
      <c r="AA9808"/>
      <c r="AB9808"/>
      <c r="AC9808"/>
      <c r="AD9808"/>
      <c r="AE9808"/>
      <c r="AF9808"/>
      <c r="AG9808"/>
      <c r="AH9808"/>
      <c r="AI9808"/>
      <c r="AJ9808"/>
      <c r="AK9808"/>
      <c r="AL9808"/>
      <c r="AM9808"/>
      <c r="AN9808"/>
      <c r="AO9808"/>
      <c r="AP9808"/>
      <c r="AQ9808"/>
      <c r="AR9808"/>
      <c r="AS9808"/>
      <c r="AT9808"/>
      <c r="AU9808"/>
      <c r="AV9808"/>
      <c r="AW9808"/>
      <c r="AX9808"/>
      <c r="AY9808"/>
      <c r="AZ9808"/>
    </row>
    <row r="9809" spans="1:52">
      <c r="A9809"/>
      <c r="B9809"/>
      <c r="C9809"/>
      <c r="D9809"/>
      <c r="E9809"/>
      <c r="F9809"/>
      <c r="G9809"/>
      <c r="H9809"/>
      <c r="I9809"/>
      <c r="J9809"/>
      <c r="K9809"/>
      <c r="L9809"/>
      <c r="M9809"/>
      <c r="N9809"/>
      <c r="O9809"/>
      <c r="P9809"/>
      <c r="Q9809"/>
      <c r="R9809"/>
      <c r="S9809"/>
      <c r="T9809"/>
      <c r="U9809"/>
      <c r="V9809"/>
      <c r="W9809"/>
      <c r="X9809"/>
      <c r="Y9809"/>
      <c r="Z9809"/>
      <c r="AA9809"/>
      <c r="AB9809"/>
      <c r="AC9809"/>
      <c r="AD9809"/>
      <c r="AE9809"/>
      <c r="AF9809"/>
      <c r="AG9809"/>
      <c r="AH9809"/>
      <c r="AI9809"/>
      <c r="AJ9809"/>
      <c r="AK9809"/>
      <c r="AL9809"/>
      <c r="AM9809"/>
      <c r="AN9809"/>
      <c r="AO9809"/>
      <c r="AP9809"/>
      <c r="AQ9809"/>
      <c r="AR9809"/>
      <c r="AS9809"/>
      <c r="AT9809"/>
      <c r="AU9809"/>
      <c r="AV9809"/>
      <c r="AW9809"/>
      <c r="AX9809"/>
      <c r="AY9809"/>
      <c r="AZ9809"/>
    </row>
    <row r="9810" spans="1:52">
      <c r="A9810"/>
      <c r="B9810"/>
      <c r="C9810"/>
      <c r="D9810"/>
      <c r="E9810"/>
      <c r="F9810"/>
      <c r="G9810"/>
      <c r="H9810"/>
      <c r="I9810"/>
      <c r="J9810"/>
      <c r="K9810"/>
      <c r="L9810"/>
      <c r="M9810"/>
      <c r="N9810"/>
      <c r="O9810"/>
      <c r="P9810"/>
      <c r="Q9810"/>
      <c r="R9810"/>
      <c r="S9810"/>
      <c r="T9810"/>
      <c r="U9810"/>
      <c r="V9810"/>
      <c r="W9810"/>
      <c r="X9810"/>
      <c r="Y9810"/>
      <c r="Z9810"/>
      <c r="AA9810"/>
      <c r="AB9810"/>
      <c r="AC9810"/>
      <c r="AD9810"/>
      <c r="AE9810"/>
      <c r="AF9810"/>
      <c r="AG9810"/>
      <c r="AH9810"/>
      <c r="AI9810"/>
      <c r="AJ9810"/>
      <c r="AK9810"/>
      <c r="AL9810"/>
      <c r="AM9810"/>
      <c r="AN9810"/>
      <c r="AO9810"/>
      <c r="AP9810"/>
      <c r="AQ9810"/>
      <c r="AR9810"/>
      <c r="AS9810"/>
      <c r="AT9810"/>
      <c r="AU9810"/>
      <c r="AV9810"/>
      <c r="AW9810"/>
      <c r="AX9810"/>
      <c r="AY9810"/>
      <c r="AZ9810"/>
    </row>
    <row r="9811" spans="1:52">
      <c r="A9811"/>
      <c r="B9811"/>
      <c r="C9811"/>
      <c r="D9811"/>
      <c r="E9811"/>
      <c r="F9811"/>
      <c r="G9811"/>
      <c r="H9811"/>
      <c r="I9811"/>
      <c r="J9811"/>
      <c r="K9811"/>
      <c r="L9811"/>
      <c r="M9811"/>
      <c r="N9811"/>
      <c r="O9811"/>
      <c r="P9811"/>
      <c r="Q9811"/>
      <c r="R9811"/>
      <c r="S9811"/>
      <c r="T9811"/>
      <c r="U9811"/>
      <c r="V9811"/>
      <c r="W9811"/>
      <c r="X9811"/>
      <c r="Y9811"/>
      <c r="Z9811"/>
      <c r="AA9811"/>
      <c r="AB9811"/>
      <c r="AC9811"/>
      <c r="AD9811"/>
      <c r="AE9811"/>
      <c r="AF9811"/>
      <c r="AG9811"/>
      <c r="AH9811"/>
      <c r="AI9811"/>
      <c r="AJ9811"/>
      <c r="AK9811"/>
      <c r="AL9811"/>
      <c r="AM9811"/>
      <c r="AN9811"/>
      <c r="AO9811"/>
      <c r="AP9811"/>
      <c r="AQ9811"/>
      <c r="AR9811"/>
      <c r="AS9811"/>
      <c r="AT9811"/>
      <c r="AU9811"/>
      <c r="AV9811"/>
      <c r="AW9811"/>
      <c r="AX9811"/>
      <c r="AY9811"/>
      <c r="AZ9811"/>
    </row>
    <row r="9812" spans="1:52">
      <c r="A9812"/>
      <c r="B9812"/>
      <c r="C9812"/>
      <c r="D9812"/>
      <c r="E9812"/>
      <c r="F9812"/>
      <c r="G9812"/>
      <c r="H9812"/>
      <c r="I9812"/>
      <c r="J9812"/>
      <c r="K9812"/>
      <c r="L9812"/>
      <c r="M9812"/>
      <c r="N9812"/>
      <c r="O9812"/>
      <c r="P9812"/>
      <c r="Q9812"/>
      <c r="R9812"/>
      <c r="S9812"/>
      <c r="T9812"/>
      <c r="U9812"/>
      <c r="V9812"/>
      <c r="W9812"/>
      <c r="X9812"/>
      <c r="Y9812"/>
      <c r="Z9812"/>
      <c r="AA9812"/>
      <c r="AB9812"/>
      <c r="AC9812"/>
      <c r="AD9812"/>
      <c r="AE9812"/>
      <c r="AF9812"/>
      <c r="AG9812"/>
      <c r="AH9812"/>
      <c r="AI9812"/>
      <c r="AJ9812"/>
      <c r="AK9812"/>
      <c r="AL9812"/>
      <c r="AM9812"/>
      <c r="AN9812"/>
      <c r="AO9812"/>
      <c r="AP9812"/>
      <c r="AQ9812"/>
      <c r="AR9812"/>
      <c r="AS9812"/>
      <c r="AT9812"/>
      <c r="AU9812"/>
      <c r="AV9812"/>
      <c r="AW9812"/>
      <c r="AX9812"/>
      <c r="AY9812"/>
      <c r="AZ9812"/>
    </row>
    <row r="9813" spans="1:52">
      <c r="A9813"/>
      <c r="B9813"/>
      <c r="C9813"/>
      <c r="D9813"/>
      <c r="E9813"/>
      <c r="F9813"/>
      <c r="G9813"/>
      <c r="H9813"/>
      <c r="I9813"/>
      <c r="J9813"/>
      <c r="K9813"/>
      <c r="L9813"/>
      <c r="M9813"/>
      <c r="N9813"/>
      <c r="O9813"/>
      <c r="P9813"/>
      <c r="Q9813"/>
      <c r="R9813"/>
      <c r="S9813"/>
      <c r="T9813"/>
      <c r="U9813"/>
      <c r="V9813"/>
      <c r="W9813"/>
      <c r="X9813"/>
      <c r="Y9813"/>
      <c r="Z9813"/>
      <c r="AA9813"/>
      <c r="AB9813"/>
      <c r="AC9813"/>
      <c r="AD9813"/>
      <c r="AE9813"/>
      <c r="AF9813"/>
      <c r="AG9813"/>
      <c r="AH9813"/>
      <c r="AI9813"/>
      <c r="AJ9813"/>
      <c r="AK9813"/>
      <c r="AL9813"/>
      <c r="AM9813"/>
      <c r="AN9813"/>
      <c r="AO9813"/>
      <c r="AP9813"/>
      <c r="AQ9813"/>
      <c r="AR9813"/>
      <c r="AS9813"/>
      <c r="AT9813"/>
      <c r="AU9813"/>
      <c r="AV9813"/>
      <c r="AW9813"/>
      <c r="AX9813"/>
      <c r="AY9813"/>
      <c r="AZ9813"/>
    </row>
    <row r="9814" spans="1:52">
      <c r="A9814"/>
      <c r="B9814"/>
      <c r="C9814"/>
      <c r="D9814"/>
      <c r="E9814"/>
      <c r="F9814"/>
      <c r="G9814"/>
      <c r="H9814"/>
      <c r="I9814"/>
      <c r="J9814"/>
      <c r="K9814"/>
      <c r="L9814"/>
      <c r="M9814"/>
      <c r="N9814"/>
      <c r="O9814"/>
      <c r="P9814"/>
      <c r="Q9814"/>
      <c r="R9814"/>
      <c r="S9814"/>
      <c r="T9814"/>
      <c r="U9814"/>
      <c r="V9814"/>
      <c r="W9814"/>
      <c r="X9814"/>
      <c r="Y9814"/>
      <c r="Z9814"/>
      <c r="AA9814"/>
      <c r="AB9814"/>
      <c r="AC9814"/>
      <c r="AD9814"/>
      <c r="AE9814"/>
      <c r="AF9814"/>
      <c r="AG9814"/>
      <c r="AH9814"/>
      <c r="AI9814"/>
      <c r="AJ9814"/>
      <c r="AK9814"/>
      <c r="AL9814"/>
      <c r="AM9814"/>
      <c r="AN9814"/>
      <c r="AO9814"/>
      <c r="AP9814"/>
      <c r="AQ9814"/>
      <c r="AR9814"/>
      <c r="AS9814"/>
      <c r="AT9814"/>
      <c r="AU9814"/>
      <c r="AV9814"/>
      <c r="AW9814"/>
      <c r="AX9814"/>
      <c r="AY9814"/>
      <c r="AZ9814"/>
    </row>
    <row r="9815" spans="1:52">
      <c r="A9815"/>
      <c r="B9815"/>
      <c r="C9815"/>
      <c r="D9815"/>
      <c r="E9815"/>
      <c r="F9815"/>
      <c r="G9815"/>
      <c r="H9815"/>
      <c r="I9815"/>
      <c r="J9815"/>
      <c r="K9815"/>
      <c r="L9815"/>
      <c r="M9815"/>
      <c r="N9815"/>
      <c r="O9815"/>
      <c r="P9815"/>
      <c r="Q9815"/>
      <c r="R9815"/>
      <c r="S9815"/>
      <c r="T9815"/>
      <c r="U9815"/>
      <c r="V9815"/>
      <c r="W9815"/>
      <c r="X9815"/>
      <c r="Y9815"/>
      <c r="Z9815"/>
      <c r="AA9815"/>
      <c r="AB9815"/>
      <c r="AC9815"/>
      <c r="AD9815"/>
      <c r="AE9815"/>
      <c r="AF9815"/>
      <c r="AG9815"/>
      <c r="AH9815"/>
      <c r="AI9815"/>
      <c r="AJ9815"/>
      <c r="AK9815"/>
      <c r="AL9815"/>
      <c r="AM9815"/>
      <c r="AN9815"/>
      <c r="AO9815"/>
      <c r="AP9815"/>
      <c r="AQ9815"/>
      <c r="AR9815"/>
      <c r="AS9815"/>
      <c r="AT9815"/>
      <c r="AU9815"/>
      <c r="AV9815"/>
      <c r="AW9815"/>
      <c r="AX9815"/>
      <c r="AY9815"/>
      <c r="AZ9815"/>
    </row>
    <row r="9816" spans="1:52">
      <c r="A9816"/>
      <c r="B9816"/>
      <c r="C9816"/>
      <c r="D9816"/>
      <c r="E9816"/>
      <c r="F9816"/>
      <c r="G9816"/>
      <c r="H9816"/>
      <c r="I9816"/>
      <c r="J9816"/>
      <c r="K9816"/>
      <c r="L9816"/>
      <c r="M9816"/>
      <c r="N9816"/>
      <c r="O9816"/>
      <c r="P9816"/>
      <c r="Q9816"/>
      <c r="R9816"/>
      <c r="S9816"/>
      <c r="T9816"/>
      <c r="U9816"/>
      <c r="V9816"/>
      <c r="W9816"/>
      <c r="X9816"/>
      <c r="Y9816"/>
      <c r="Z9816"/>
      <c r="AA9816"/>
      <c r="AB9816"/>
      <c r="AC9816"/>
      <c r="AD9816"/>
      <c r="AE9816"/>
      <c r="AF9816"/>
      <c r="AG9816"/>
      <c r="AH9816"/>
      <c r="AI9816"/>
      <c r="AJ9816"/>
      <c r="AK9816"/>
      <c r="AL9816"/>
      <c r="AM9816"/>
      <c r="AN9816"/>
      <c r="AO9816"/>
      <c r="AP9816"/>
      <c r="AQ9816"/>
      <c r="AR9816"/>
      <c r="AS9816"/>
      <c r="AT9816"/>
      <c r="AU9816"/>
      <c r="AV9816"/>
      <c r="AW9816"/>
      <c r="AX9816"/>
      <c r="AY9816"/>
      <c r="AZ9816"/>
    </row>
    <row r="9817" spans="1:52">
      <c r="A9817"/>
      <c r="B9817"/>
      <c r="C9817"/>
      <c r="D9817"/>
      <c r="E9817"/>
      <c r="F9817"/>
      <c r="G9817"/>
      <c r="H9817"/>
      <c r="I9817"/>
      <c r="J9817"/>
      <c r="K9817"/>
      <c r="L9817"/>
      <c r="M9817"/>
      <c r="N9817"/>
      <c r="O9817"/>
      <c r="P9817"/>
      <c r="Q9817"/>
      <c r="R9817"/>
      <c r="S9817"/>
      <c r="T9817"/>
      <c r="U9817"/>
      <c r="V9817"/>
      <c r="W9817"/>
      <c r="X9817"/>
      <c r="Y9817"/>
      <c r="Z9817"/>
      <c r="AA9817"/>
      <c r="AB9817"/>
      <c r="AC9817"/>
      <c r="AD9817"/>
      <c r="AE9817"/>
      <c r="AF9817"/>
      <c r="AG9817"/>
      <c r="AH9817"/>
      <c r="AI9817"/>
      <c r="AJ9817"/>
      <c r="AK9817"/>
      <c r="AL9817"/>
      <c r="AM9817"/>
      <c r="AN9817"/>
      <c r="AO9817"/>
      <c r="AP9817"/>
      <c r="AQ9817"/>
      <c r="AR9817"/>
      <c r="AS9817"/>
      <c r="AT9817"/>
      <c r="AU9817"/>
      <c r="AV9817"/>
      <c r="AW9817"/>
      <c r="AX9817"/>
      <c r="AY9817"/>
      <c r="AZ9817"/>
    </row>
    <row r="9818" spans="1:52">
      <c r="A9818"/>
      <c r="B9818"/>
      <c r="C9818"/>
      <c r="D9818"/>
      <c r="E9818"/>
      <c r="F9818"/>
      <c r="G9818"/>
      <c r="H9818"/>
      <c r="I9818"/>
      <c r="J9818"/>
      <c r="K9818"/>
      <c r="L9818"/>
      <c r="M9818"/>
      <c r="N9818"/>
      <c r="O9818"/>
      <c r="P9818"/>
      <c r="Q9818"/>
      <c r="R9818"/>
      <c r="S9818"/>
      <c r="T9818"/>
      <c r="U9818"/>
      <c r="V9818"/>
      <c r="W9818"/>
      <c r="X9818"/>
      <c r="Y9818"/>
      <c r="Z9818"/>
      <c r="AA9818"/>
      <c r="AB9818"/>
      <c r="AC9818"/>
      <c r="AD9818"/>
      <c r="AE9818"/>
      <c r="AF9818"/>
      <c r="AG9818"/>
      <c r="AH9818"/>
      <c r="AI9818"/>
      <c r="AJ9818"/>
      <c r="AK9818"/>
      <c r="AL9818"/>
      <c r="AM9818"/>
      <c r="AN9818"/>
      <c r="AO9818"/>
      <c r="AP9818"/>
      <c r="AQ9818"/>
      <c r="AR9818"/>
      <c r="AS9818"/>
      <c r="AT9818"/>
      <c r="AU9818"/>
      <c r="AV9818"/>
      <c r="AW9818"/>
      <c r="AX9818"/>
      <c r="AY9818"/>
      <c r="AZ9818"/>
    </row>
    <row r="9819" spans="1:52">
      <c r="A9819"/>
      <c r="B9819"/>
      <c r="C9819"/>
      <c r="D9819"/>
      <c r="E9819"/>
      <c r="F9819"/>
      <c r="G9819"/>
      <c r="H9819"/>
      <c r="I9819"/>
      <c r="J9819"/>
      <c r="K9819"/>
      <c r="L9819"/>
      <c r="M9819"/>
      <c r="N9819"/>
      <c r="O9819"/>
      <c r="P9819"/>
      <c r="Q9819"/>
      <c r="R9819"/>
      <c r="S9819"/>
      <c r="T9819"/>
      <c r="U9819"/>
      <c r="V9819"/>
      <c r="W9819"/>
      <c r="X9819"/>
      <c r="Y9819"/>
      <c r="Z9819"/>
      <c r="AA9819"/>
      <c r="AB9819"/>
      <c r="AC9819"/>
      <c r="AD9819"/>
      <c r="AE9819"/>
      <c r="AF9819"/>
      <c r="AG9819"/>
      <c r="AH9819"/>
      <c r="AI9819"/>
      <c r="AJ9819"/>
      <c r="AK9819"/>
      <c r="AL9819"/>
      <c r="AM9819"/>
      <c r="AN9819"/>
      <c r="AO9819"/>
      <c r="AP9819"/>
      <c r="AQ9819"/>
      <c r="AR9819"/>
      <c r="AS9819"/>
      <c r="AT9819"/>
      <c r="AU9819"/>
      <c r="AV9819"/>
      <c r="AW9819"/>
      <c r="AX9819"/>
      <c r="AY9819"/>
      <c r="AZ9819"/>
    </row>
    <row r="9820" spans="1:52">
      <c r="A9820"/>
      <c r="B9820"/>
      <c r="C9820"/>
      <c r="D9820"/>
      <c r="E9820"/>
      <c r="F9820"/>
      <c r="G9820"/>
      <c r="H9820"/>
      <c r="I9820"/>
      <c r="J9820"/>
      <c r="K9820"/>
      <c r="L9820"/>
      <c r="M9820"/>
      <c r="N9820"/>
      <c r="O9820"/>
      <c r="P9820"/>
      <c r="Q9820"/>
      <c r="R9820"/>
      <c r="S9820"/>
      <c r="T9820"/>
      <c r="U9820"/>
      <c r="V9820"/>
      <c r="W9820"/>
      <c r="X9820"/>
      <c r="Y9820"/>
      <c r="Z9820"/>
      <c r="AA9820"/>
      <c r="AB9820"/>
      <c r="AC9820"/>
      <c r="AD9820"/>
      <c r="AE9820"/>
      <c r="AF9820"/>
      <c r="AG9820"/>
      <c r="AH9820"/>
      <c r="AI9820"/>
      <c r="AJ9820"/>
      <c r="AK9820"/>
      <c r="AL9820"/>
      <c r="AM9820"/>
      <c r="AN9820"/>
      <c r="AO9820"/>
      <c r="AP9820"/>
      <c r="AQ9820"/>
      <c r="AR9820"/>
      <c r="AS9820"/>
      <c r="AT9820"/>
      <c r="AU9820"/>
      <c r="AV9820"/>
      <c r="AW9820"/>
      <c r="AX9820"/>
      <c r="AY9820"/>
      <c r="AZ9820"/>
    </row>
    <row r="9821" spans="1:52">
      <c r="A9821"/>
      <c r="B9821"/>
      <c r="C9821"/>
      <c r="D9821"/>
      <c r="E9821"/>
      <c r="F9821"/>
      <c r="G9821"/>
      <c r="H9821"/>
      <c r="I9821"/>
      <c r="J9821"/>
      <c r="K9821"/>
      <c r="L9821"/>
      <c r="M9821"/>
      <c r="N9821"/>
      <c r="O9821"/>
      <c r="P9821"/>
      <c r="Q9821"/>
      <c r="R9821"/>
      <c r="S9821"/>
      <c r="T9821"/>
      <c r="U9821"/>
      <c r="V9821"/>
      <c r="W9821"/>
      <c r="X9821"/>
      <c r="Y9821"/>
      <c r="Z9821"/>
      <c r="AA9821"/>
      <c r="AB9821"/>
      <c r="AC9821"/>
      <c r="AD9821"/>
      <c r="AE9821"/>
      <c r="AF9821"/>
      <c r="AG9821"/>
      <c r="AH9821"/>
      <c r="AI9821"/>
      <c r="AJ9821"/>
      <c r="AK9821"/>
      <c r="AL9821"/>
      <c r="AM9821"/>
      <c r="AN9821"/>
      <c r="AO9821"/>
      <c r="AP9821"/>
      <c r="AQ9821"/>
      <c r="AR9821"/>
      <c r="AS9821"/>
      <c r="AT9821"/>
      <c r="AU9821"/>
      <c r="AV9821"/>
      <c r="AW9821"/>
      <c r="AX9821"/>
      <c r="AY9821"/>
      <c r="AZ9821"/>
    </row>
    <row r="9822" spans="1:52">
      <c r="A9822"/>
      <c r="B9822"/>
      <c r="C9822"/>
      <c r="D9822"/>
      <c r="E9822"/>
      <c r="F9822"/>
      <c r="G9822"/>
      <c r="H9822"/>
      <c r="I9822"/>
      <c r="J9822"/>
      <c r="K9822"/>
      <c r="L9822"/>
      <c r="M9822"/>
      <c r="N9822"/>
      <c r="O9822"/>
      <c r="P9822"/>
      <c r="Q9822"/>
      <c r="R9822"/>
      <c r="S9822"/>
      <c r="T9822"/>
      <c r="U9822"/>
      <c r="V9822"/>
      <c r="W9822"/>
      <c r="X9822"/>
      <c r="Y9822"/>
      <c r="Z9822"/>
      <c r="AA9822"/>
      <c r="AB9822"/>
      <c r="AC9822"/>
      <c r="AD9822"/>
      <c r="AE9822"/>
      <c r="AF9822"/>
      <c r="AG9822"/>
      <c r="AH9822"/>
      <c r="AI9822"/>
      <c r="AJ9822"/>
      <c r="AK9822"/>
      <c r="AL9822"/>
      <c r="AM9822"/>
      <c r="AN9822"/>
      <c r="AO9822"/>
      <c r="AP9822"/>
      <c r="AQ9822"/>
      <c r="AR9822"/>
      <c r="AS9822"/>
      <c r="AT9822"/>
      <c r="AU9822"/>
      <c r="AV9822"/>
      <c r="AW9822"/>
      <c r="AX9822"/>
      <c r="AY9822"/>
      <c r="AZ9822"/>
    </row>
    <row r="9823" spans="1:52">
      <c r="A9823"/>
      <c r="B9823"/>
      <c r="C9823"/>
      <c r="D9823"/>
      <c r="E9823"/>
      <c r="F9823"/>
      <c r="G9823"/>
      <c r="H9823"/>
      <c r="I9823"/>
      <c r="J9823"/>
      <c r="K9823"/>
      <c r="L9823"/>
      <c r="M9823"/>
      <c r="N9823"/>
      <c r="O9823"/>
      <c r="P9823"/>
      <c r="Q9823"/>
      <c r="R9823"/>
      <c r="S9823"/>
      <c r="T9823"/>
      <c r="U9823"/>
      <c r="V9823"/>
      <c r="W9823"/>
      <c r="X9823"/>
      <c r="Y9823"/>
      <c r="Z9823"/>
      <c r="AA9823"/>
      <c r="AB9823"/>
      <c r="AC9823"/>
      <c r="AD9823"/>
      <c r="AE9823"/>
      <c r="AF9823"/>
      <c r="AG9823"/>
      <c r="AH9823"/>
      <c r="AI9823"/>
      <c r="AJ9823"/>
      <c r="AK9823"/>
      <c r="AL9823"/>
      <c r="AM9823"/>
      <c r="AN9823"/>
      <c r="AO9823"/>
      <c r="AP9823"/>
      <c r="AQ9823"/>
      <c r="AR9823"/>
      <c r="AS9823"/>
      <c r="AT9823"/>
      <c r="AU9823"/>
      <c r="AV9823"/>
      <c r="AW9823"/>
      <c r="AX9823"/>
      <c r="AY9823"/>
      <c r="AZ9823"/>
    </row>
    <row r="9824" spans="1:52">
      <c r="A9824"/>
      <c r="B9824"/>
      <c r="C9824"/>
      <c r="D9824"/>
      <c r="E9824"/>
      <c r="F9824"/>
      <c r="G9824"/>
      <c r="H9824"/>
      <c r="I9824"/>
      <c r="J9824"/>
      <c r="K9824"/>
      <c r="L9824"/>
      <c r="M9824"/>
      <c r="N9824"/>
      <c r="O9824"/>
      <c r="P9824"/>
      <c r="Q9824"/>
      <c r="R9824"/>
      <c r="S9824"/>
      <c r="T9824"/>
      <c r="U9824"/>
      <c r="V9824"/>
      <c r="W9824"/>
      <c r="X9824"/>
      <c r="Y9824"/>
      <c r="Z9824"/>
      <c r="AA9824"/>
      <c r="AB9824"/>
      <c r="AC9824"/>
      <c r="AD9824"/>
      <c r="AE9824"/>
      <c r="AF9824"/>
      <c r="AG9824"/>
      <c r="AH9824"/>
      <c r="AI9824"/>
      <c r="AJ9824"/>
      <c r="AK9824"/>
      <c r="AL9824"/>
      <c r="AM9824"/>
      <c r="AN9824"/>
      <c r="AO9824"/>
      <c r="AP9824"/>
      <c r="AQ9824"/>
      <c r="AR9824"/>
      <c r="AS9824"/>
      <c r="AT9824"/>
      <c r="AU9824"/>
      <c r="AV9824"/>
      <c r="AW9824"/>
      <c r="AX9824"/>
      <c r="AY9824"/>
      <c r="AZ9824"/>
    </row>
    <row r="9825" spans="1:52">
      <c r="A9825"/>
      <c r="B9825"/>
      <c r="C9825"/>
      <c r="D9825"/>
      <c r="E9825"/>
      <c r="F9825"/>
      <c r="G9825"/>
      <c r="H9825"/>
      <c r="I9825"/>
      <c r="J9825"/>
      <c r="K9825"/>
      <c r="L9825"/>
      <c r="M9825"/>
      <c r="N9825"/>
      <c r="O9825"/>
      <c r="P9825"/>
      <c r="Q9825"/>
      <c r="R9825"/>
      <c r="S9825"/>
      <c r="T9825"/>
      <c r="U9825"/>
      <c r="V9825"/>
      <c r="W9825"/>
      <c r="X9825"/>
      <c r="Y9825"/>
      <c r="Z9825"/>
      <c r="AA9825"/>
      <c r="AB9825"/>
      <c r="AC9825"/>
      <c r="AD9825"/>
      <c r="AE9825"/>
      <c r="AF9825"/>
      <c r="AG9825"/>
      <c r="AH9825"/>
      <c r="AI9825"/>
      <c r="AJ9825"/>
      <c r="AK9825"/>
      <c r="AL9825"/>
      <c r="AM9825"/>
      <c r="AN9825"/>
      <c r="AO9825"/>
      <c r="AP9825"/>
      <c r="AQ9825"/>
      <c r="AR9825"/>
      <c r="AS9825"/>
      <c r="AT9825"/>
      <c r="AU9825"/>
      <c r="AV9825"/>
      <c r="AW9825"/>
      <c r="AX9825"/>
      <c r="AY9825"/>
      <c r="AZ9825"/>
    </row>
    <row r="9826" spans="1:52">
      <c r="A9826"/>
      <c r="B9826"/>
      <c r="C9826"/>
      <c r="D9826"/>
      <c r="E9826"/>
      <c r="F9826"/>
      <c r="G9826"/>
      <c r="H9826"/>
      <c r="I9826"/>
      <c r="J9826"/>
      <c r="K9826"/>
      <c r="L9826"/>
      <c r="M9826"/>
      <c r="N9826"/>
      <c r="O9826"/>
      <c r="P9826"/>
      <c r="Q9826"/>
      <c r="R9826"/>
      <c r="S9826"/>
      <c r="T9826"/>
      <c r="U9826"/>
      <c r="V9826"/>
      <c r="W9826"/>
      <c r="X9826"/>
      <c r="Y9826"/>
      <c r="Z9826"/>
      <c r="AA9826"/>
      <c r="AB9826"/>
      <c r="AC9826"/>
      <c r="AD9826"/>
      <c r="AE9826"/>
      <c r="AF9826"/>
      <c r="AG9826"/>
      <c r="AH9826"/>
      <c r="AI9826"/>
      <c r="AJ9826"/>
      <c r="AK9826"/>
      <c r="AL9826"/>
      <c r="AM9826"/>
      <c r="AN9826"/>
      <c r="AO9826"/>
      <c r="AP9826"/>
      <c r="AQ9826"/>
      <c r="AR9826"/>
      <c r="AS9826"/>
      <c r="AT9826"/>
      <c r="AU9826"/>
      <c r="AV9826"/>
      <c r="AW9826"/>
      <c r="AX9826"/>
      <c r="AY9826"/>
      <c r="AZ9826"/>
    </row>
    <row r="9827" spans="1:52">
      <c r="A9827"/>
      <c r="B9827"/>
      <c r="C9827"/>
      <c r="D9827"/>
      <c r="E9827"/>
      <c r="F9827"/>
      <c r="G9827"/>
      <c r="H9827"/>
      <c r="I9827"/>
      <c r="J9827"/>
      <c r="K9827"/>
      <c r="L9827"/>
      <c r="M9827"/>
      <c r="N9827"/>
      <c r="O9827"/>
      <c r="P9827"/>
      <c r="Q9827"/>
      <c r="R9827"/>
      <c r="S9827"/>
      <c r="T9827"/>
      <c r="U9827"/>
      <c r="V9827"/>
      <c r="W9827"/>
      <c r="X9827"/>
      <c r="Y9827"/>
      <c r="Z9827"/>
      <c r="AA9827"/>
      <c r="AB9827"/>
      <c r="AC9827"/>
      <c r="AD9827"/>
      <c r="AE9827"/>
      <c r="AF9827"/>
      <c r="AG9827"/>
      <c r="AH9827"/>
      <c r="AI9827"/>
      <c r="AJ9827"/>
      <c r="AK9827"/>
      <c r="AL9827"/>
      <c r="AM9827"/>
      <c r="AN9827"/>
      <c r="AO9827"/>
      <c r="AP9827"/>
      <c r="AQ9827"/>
      <c r="AR9827"/>
      <c r="AS9827"/>
      <c r="AT9827"/>
      <c r="AU9827"/>
      <c r="AV9827"/>
      <c r="AW9827"/>
      <c r="AX9827"/>
      <c r="AY9827"/>
      <c r="AZ9827"/>
    </row>
    <row r="9828" spans="1:52">
      <c r="A9828"/>
      <c r="B9828"/>
      <c r="C9828"/>
      <c r="D9828"/>
      <c r="E9828"/>
      <c r="F9828"/>
      <c r="G9828"/>
      <c r="H9828"/>
      <c r="I9828"/>
      <c r="J9828"/>
      <c r="K9828"/>
      <c r="L9828"/>
      <c r="M9828"/>
      <c r="N9828"/>
      <c r="O9828"/>
      <c r="P9828"/>
      <c r="Q9828"/>
      <c r="R9828"/>
      <c r="S9828"/>
      <c r="T9828"/>
      <c r="U9828"/>
      <c r="V9828"/>
      <c r="W9828"/>
      <c r="X9828"/>
      <c r="Y9828"/>
      <c r="Z9828"/>
      <c r="AA9828"/>
      <c r="AB9828"/>
      <c r="AC9828"/>
      <c r="AD9828"/>
      <c r="AE9828"/>
      <c r="AF9828"/>
      <c r="AG9828"/>
      <c r="AH9828"/>
      <c r="AI9828"/>
      <c r="AJ9828"/>
      <c r="AK9828"/>
      <c r="AL9828"/>
      <c r="AM9828"/>
      <c r="AN9828"/>
      <c r="AO9828"/>
      <c r="AP9828"/>
      <c r="AQ9828"/>
      <c r="AR9828"/>
      <c r="AS9828"/>
      <c r="AT9828"/>
      <c r="AU9828"/>
      <c r="AV9828"/>
      <c r="AW9828"/>
      <c r="AX9828"/>
      <c r="AY9828"/>
      <c r="AZ9828"/>
    </row>
    <row r="9829" spans="1:52">
      <c r="A9829"/>
      <c r="B9829"/>
      <c r="C9829"/>
      <c r="D9829"/>
      <c r="E9829"/>
      <c r="F9829"/>
      <c r="G9829"/>
      <c r="H9829"/>
      <c r="I9829"/>
      <c r="J9829"/>
      <c r="K9829"/>
      <c r="L9829"/>
      <c r="M9829"/>
      <c r="N9829"/>
      <c r="O9829"/>
      <c r="P9829"/>
      <c r="Q9829"/>
      <c r="R9829"/>
      <c r="S9829"/>
      <c r="T9829"/>
      <c r="U9829"/>
      <c r="V9829"/>
      <c r="W9829"/>
      <c r="X9829"/>
      <c r="Y9829"/>
      <c r="Z9829"/>
      <c r="AA9829"/>
      <c r="AB9829"/>
      <c r="AC9829"/>
      <c r="AD9829"/>
      <c r="AE9829"/>
      <c r="AF9829"/>
      <c r="AG9829"/>
      <c r="AH9829"/>
      <c r="AI9829"/>
      <c r="AJ9829"/>
      <c r="AK9829"/>
      <c r="AL9829"/>
      <c r="AM9829"/>
      <c r="AN9829"/>
      <c r="AO9829"/>
      <c r="AP9829"/>
      <c r="AQ9829"/>
      <c r="AR9829"/>
      <c r="AS9829"/>
      <c r="AT9829"/>
      <c r="AU9829"/>
      <c r="AV9829"/>
      <c r="AW9829"/>
      <c r="AX9829"/>
      <c r="AY9829"/>
      <c r="AZ9829"/>
    </row>
    <row r="9830" spans="1:52">
      <c r="A9830"/>
      <c r="B9830"/>
      <c r="C9830"/>
      <c r="D9830"/>
      <c r="E9830"/>
      <c r="F9830"/>
      <c r="G9830"/>
      <c r="H9830"/>
      <c r="I9830"/>
      <c r="J9830"/>
      <c r="K9830"/>
      <c r="L9830"/>
      <c r="M9830"/>
      <c r="N9830"/>
      <c r="O9830"/>
      <c r="P9830"/>
      <c r="Q9830"/>
      <c r="R9830"/>
      <c r="S9830"/>
      <c r="T9830"/>
      <c r="U9830"/>
      <c r="V9830"/>
      <c r="W9830"/>
      <c r="X9830"/>
      <c r="Y9830"/>
      <c r="Z9830"/>
      <c r="AA9830"/>
      <c r="AB9830"/>
      <c r="AC9830"/>
      <c r="AD9830"/>
      <c r="AE9830"/>
      <c r="AF9830"/>
      <c r="AG9830"/>
      <c r="AH9830"/>
      <c r="AI9830"/>
      <c r="AJ9830"/>
      <c r="AK9830"/>
      <c r="AL9830"/>
      <c r="AM9830"/>
      <c r="AN9830"/>
      <c r="AO9830"/>
      <c r="AP9830"/>
      <c r="AQ9830"/>
      <c r="AR9830"/>
      <c r="AS9830"/>
      <c r="AT9830"/>
      <c r="AU9830"/>
      <c r="AV9830"/>
      <c r="AW9830"/>
      <c r="AX9830"/>
      <c r="AY9830"/>
      <c r="AZ9830"/>
    </row>
    <row r="9831" spans="1:52">
      <c r="A9831"/>
      <c r="B9831"/>
      <c r="C9831"/>
      <c r="D9831"/>
      <c r="E9831"/>
      <c r="F9831"/>
      <c r="G9831"/>
      <c r="H9831"/>
      <c r="I9831"/>
      <c r="J9831"/>
      <c r="K9831"/>
      <c r="L9831"/>
      <c r="M9831"/>
      <c r="N9831"/>
      <c r="O9831"/>
      <c r="P9831"/>
      <c r="Q9831"/>
      <c r="R9831"/>
      <c r="S9831"/>
      <c r="T9831"/>
      <c r="U9831"/>
      <c r="V9831"/>
      <c r="W9831"/>
      <c r="X9831"/>
      <c r="Y9831"/>
      <c r="Z9831"/>
      <c r="AA9831"/>
      <c r="AB9831"/>
      <c r="AC9831"/>
      <c r="AD9831"/>
      <c r="AE9831"/>
      <c r="AF9831"/>
      <c r="AG9831"/>
      <c r="AH9831"/>
      <c r="AI9831"/>
      <c r="AJ9831"/>
      <c r="AK9831"/>
      <c r="AL9831"/>
      <c r="AM9831"/>
      <c r="AN9831"/>
      <c r="AO9831"/>
      <c r="AP9831"/>
      <c r="AQ9831"/>
      <c r="AR9831"/>
      <c r="AS9831"/>
      <c r="AT9831"/>
      <c r="AU9831"/>
      <c r="AV9831"/>
      <c r="AW9831"/>
      <c r="AX9831"/>
      <c r="AY9831"/>
      <c r="AZ9831"/>
    </row>
    <row r="9832" spans="1:52">
      <c r="A9832"/>
      <c r="B9832"/>
      <c r="C9832"/>
      <c r="D9832"/>
      <c r="E9832"/>
      <c r="F9832"/>
      <c r="G9832"/>
      <c r="H9832"/>
      <c r="I9832"/>
      <c r="J9832"/>
      <c r="K9832"/>
      <c r="L9832"/>
      <c r="M9832"/>
      <c r="N9832"/>
      <c r="O9832"/>
      <c r="P9832"/>
      <c r="Q9832"/>
      <c r="R9832"/>
      <c r="S9832"/>
      <c r="T9832"/>
      <c r="U9832"/>
      <c r="V9832"/>
      <c r="W9832"/>
      <c r="X9832"/>
      <c r="Y9832"/>
      <c r="Z9832"/>
      <c r="AA9832"/>
      <c r="AB9832"/>
      <c r="AC9832"/>
      <c r="AD9832"/>
      <c r="AE9832"/>
      <c r="AF9832"/>
      <c r="AG9832"/>
      <c r="AH9832"/>
      <c r="AI9832"/>
      <c r="AJ9832"/>
      <c r="AK9832"/>
      <c r="AL9832"/>
      <c r="AM9832"/>
      <c r="AN9832"/>
      <c r="AO9832"/>
      <c r="AP9832"/>
      <c r="AQ9832"/>
      <c r="AR9832"/>
      <c r="AS9832"/>
      <c r="AT9832"/>
      <c r="AU9832"/>
      <c r="AV9832"/>
      <c r="AW9832"/>
      <c r="AX9832"/>
      <c r="AY9832"/>
      <c r="AZ9832"/>
    </row>
    <row r="9833" spans="1:52">
      <c r="A9833"/>
      <c r="B9833"/>
      <c r="C9833"/>
      <c r="D9833"/>
      <c r="E9833"/>
      <c r="F9833"/>
      <c r="G9833"/>
      <c r="H9833"/>
      <c r="I9833"/>
      <c r="J9833"/>
      <c r="K9833"/>
      <c r="L9833"/>
      <c r="M9833"/>
      <c r="N9833"/>
      <c r="O9833"/>
      <c r="P9833"/>
      <c r="Q9833"/>
      <c r="R9833"/>
      <c r="S9833"/>
      <c r="T9833"/>
      <c r="U9833"/>
      <c r="V9833"/>
      <c r="W9833"/>
      <c r="X9833"/>
      <c r="Y9833"/>
      <c r="Z9833"/>
      <c r="AA9833"/>
      <c r="AB9833"/>
      <c r="AC9833"/>
      <c r="AD9833"/>
      <c r="AE9833"/>
      <c r="AF9833"/>
      <c r="AG9833"/>
      <c r="AH9833"/>
      <c r="AI9833"/>
      <c r="AJ9833"/>
      <c r="AK9833"/>
      <c r="AL9833"/>
      <c r="AM9833"/>
      <c r="AN9833"/>
      <c r="AO9833"/>
      <c r="AP9833"/>
      <c r="AQ9833"/>
      <c r="AR9833"/>
      <c r="AS9833"/>
      <c r="AT9833"/>
      <c r="AU9833"/>
      <c r="AV9833"/>
      <c r="AW9833"/>
      <c r="AX9833"/>
      <c r="AY9833"/>
      <c r="AZ9833"/>
    </row>
    <row r="9834" spans="1:52">
      <c r="A9834"/>
      <c r="B9834"/>
      <c r="C9834"/>
      <c r="D9834"/>
      <c r="E9834"/>
      <c r="F9834"/>
      <c r="G9834"/>
      <c r="H9834"/>
      <c r="I9834"/>
      <c r="J9834"/>
      <c r="K9834"/>
      <c r="L9834"/>
      <c r="M9834"/>
      <c r="N9834"/>
      <c r="O9834"/>
      <c r="P9834"/>
      <c r="Q9834"/>
      <c r="R9834"/>
      <c r="S9834"/>
      <c r="T9834"/>
      <c r="U9834"/>
      <c r="V9834"/>
      <c r="W9834"/>
      <c r="X9834"/>
      <c r="Y9834"/>
      <c r="Z9834"/>
      <c r="AA9834"/>
      <c r="AB9834"/>
      <c r="AC9834"/>
      <c r="AD9834"/>
      <c r="AE9834"/>
      <c r="AF9834"/>
      <c r="AG9834"/>
      <c r="AH9834"/>
      <c r="AI9834"/>
      <c r="AJ9834"/>
      <c r="AK9834"/>
      <c r="AL9834"/>
      <c r="AM9834"/>
      <c r="AN9834"/>
      <c r="AO9834"/>
      <c r="AP9834"/>
      <c r="AQ9834"/>
      <c r="AR9834"/>
      <c r="AS9834"/>
      <c r="AT9834"/>
      <c r="AU9834"/>
      <c r="AV9834"/>
      <c r="AW9834"/>
      <c r="AX9834"/>
      <c r="AY9834"/>
      <c r="AZ9834"/>
    </row>
    <row r="9835" spans="1:52">
      <c r="A9835"/>
      <c r="B9835"/>
      <c r="C9835"/>
      <c r="D9835"/>
      <c r="E9835"/>
      <c r="F9835"/>
      <c r="G9835"/>
      <c r="H9835"/>
      <c r="I9835"/>
      <c r="J9835"/>
      <c r="K9835"/>
      <c r="L9835"/>
      <c r="M9835"/>
      <c r="N9835"/>
      <c r="O9835"/>
      <c r="P9835"/>
      <c r="Q9835"/>
      <c r="R9835"/>
      <c r="S9835"/>
      <c r="T9835"/>
      <c r="U9835"/>
      <c r="V9835"/>
      <c r="W9835"/>
      <c r="X9835"/>
      <c r="Y9835"/>
      <c r="Z9835"/>
      <c r="AA9835"/>
      <c r="AB9835"/>
      <c r="AC9835"/>
      <c r="AD9835"/>
      <c r="AE9835"/>
      <c r="AF9835"/>
      <c r="AG9835"/>
      <c r="AH9835"/>
      <c r="AI9835"/>
      <c r="AJ9835"/>
      <c r="AK9835"/>
      <c r="AL9835"/>
      <c r="AM9835"/>
      <c r="AN9835"/>
      <c r="AO9835"/>
      <c r="AP9835"/>
      <c r="AQ9835"/>
      <c r="AR9835"/>
      <c r="AS9835"/>
      <c r="AT9835"/>
      <c r="AU9835"/>
      <c r="AV9835"/>
      <c r="AW9835"/>
      <c r="AX9835"/>
      <c r="AY9835"/>
      <c r="AZ9835"/>
    </row>
    <row r="9836" spans="1:52">
      <c r="A9836"/>
      <c r="B9836"/>
      <c r="C9836"/>
      <c r="D9836"/>
      <c r="E9836"/>
      <c r="F9836"/>
      <c r="G9836"/>
      <c r="H9836"/>
      <c r="I9836"/>
      <c r="J9836"/>
      <c r="K9836"/>
      <c r="L9836"/>
      <c r="M9836"/>
      <c r="N9836"/>
      <c r="O9836"/>
      <c r="P9836"/>
      <c r="Q9836"/>
      <c r="R9836"/>
      <c r="S9836"/>
      <c r="T9836"/>
      <c r="U9836"/>
      <c r="V9836"/>
      <c r="W9836"/>
      <c r="X9836"/>
      <c r="Y9836"/>
      <c r="Z9836"/>
      <c r="AA9836"/>
      <c r="AB9836"/>
      <c r="AC9836"/>
      <c r="AD9836"/>
      <c r="AE9836"/>
      <c r="AF9836"/>
      <c r="AG9836"/>
      <c r="AH9836"/>
      <c r="AI9836"/>
      <c r="AJ9836"/>
      <c r="AK9836"/>
      <c r="AL9836"/>
      <c r="AM9836"/>
      <c r="AN9836"/>
      <c r="AO9836"/>
      <c r="AP9836"/>
      <c r="AQ9836"/>
      <c r="AR9836"/>
      <c r="AS9836"/>
      <c r="AT9836"/>
      <c r="AU9836"/>
      <c r="AV9836"/>
      <c r="AW9836"/>
      <c r="AX9836"/>
      <c r="AY9836"/>
      <c r="AZ9836"/>
    </row>
    <row r="9837" spans="1:52">
      <c r="A9837"/>
      <c r="B9837"/>
      <c r="C9837"/>
      <c r="D9837"/>
      <c r="E9837"/>
      <c r="F9837"/>
      <c r="G9837"/>
      <c r="H9837"/>
      <c r="I9837"/>
      <c r="J9837"/>
      <c r="K9837"/>
      <c r="L9837"/>
      <c r="M9837"/>
      <c r="N9837"/>
      <c r="O9837"/>
      <c r="P9837"/>
      <c r="Q9837"/>
      <c r="R9837"/>
      <c r="S9837"/>
      <c r="T9837"/>
      <c r="U9837"/>
      <c r="V9837"/>
      <c r="W9837"/>
      <c r="X9837"/>
      <c r="Y9837"/>
      <c r="Z9837"/>
      <c r="AA9837"/>
      <c r="AB9837"/>
      <c r="AC9837"/>
      <c r="AD9837"/>
      <c r="AE9837"/>
      <c r="AF9837"/>
      <c r="AG9837"/>
      <c r="AH9837"/>
      <c r="AI9837"/>
      <c r="AJ9837"/>
      <c r="AK9837"/>
      <c r="AL9837"/>
      <c r="AM9837"/>
      <c r="AN9837"/>
      <c r="AO9837"/>
      <c r="AP9837"/>
      <c r="AQ9837"/>
      <c r="AR9837"/>
      <c r="AS9837"/>
      <c r="AT9837"/>
      <c r="AU9837"/>
      <c r="AV9837"/>
      <c r="AW9837"/>
      <c r="AX9837"/>
      <c r="AY9837"/>
      <c r="AZ9837"/>
    </row>
    <row r="9838" spans="1:52">
      <c r="A9838"/>
      <c r="B9838"/>
      <c r="C9838"/>
      <c r="D9838"/>
      <c r="E9838"/>
      <c r="F9838"/>
      <c r="G9838"/>
      <c r="H9838"/>
      <c r="I9838"/>
      <c r="J9838"/>
      <c r="K9838"/>
      <c r="L9838"/>
      <c r="M9838"/>
      <c r="N9838"/>
      <c r="O9838"/>
      <c r="P9838"/>
      <c r="Q9838"/>
      <c r="R9838"/>
      <c r="S9838"/>
      <c r="T9838"/>
      <c r="U9838"/>
      <c r="V9838"/>
      <c r="W9838"/>
      <c r="X9838"/>
      <c r="Y9838"/>
      <c r="Z9838"/>
      <c r="AA9838"/>
      <c r="AB9838"/>
      <c r="AC9838"/>
      <c r="AD9838"/>
      <c r="AE9838"/>
      <c r="AF9838"/>
      <c r="AG9838"/>
      <c r="AH9838"/>
      <c r="AI9838"/>
      <c r="AJ9838"/>
      <c r="AK9838"/>
      <c r="AL9838"/>
      <c r="AM9838"/>
      <c r="AN9838"/>
      <c r="AO9838"/>
      <c r="AP9838"/>
      <c r="AQ9838"/>
      <c r="AR9838"/>
      <c r="AS9838"/>
      <c r="AT9838"/>
      <c r="AU9838"/>
      <c r="AV9838"/>
      <c r="AW9838"/>
      <c r="AX9838"/>
      <c r="AY9838"/>
      <c r="AZ9838"/>
    </row>
    <row r="9839" spans="1:52">
      <c r="A9839"/>
      <c r="B9839"/>
      <c r="C9839"/>
      <c r="D9839"/>
      <c r="E9839"/>
      <c r="F9839"/>
      <c r="G9839"/>
      <c r="H9839"/>
      <c r="I9839"/>
      <c r="J9839"/>
      <c r="K9839"/>
      <c r="L9839"/>
      <c r="M9839"/>
      <c r="N9839"/>
      <c r="O9839"/>
      <c r="P9839"/>
      <c r="Q9839"/>
      <c r="R9839"/>
      <c r="S9839"/>
      <c r="T9839"/>
      <c r="U9839"/>
      <c r="V9839"/>
      <c r="W9839"/>
      <c r="X9839"/>
      <c r="Y9839"/>
      <c r="Z9839"/>
      <c r="AA9839"/>
      <c r="AB9839"/>
      <c r="AC9839"/>
      <c r="AD9839"/>
      <c r="AE9839"/>
      <c r="AF9839"/>
      <c r="AG9839"/>
      <c r="AH9839"/>
      <c r="AI9839"/>
      <c r="AJ9839"/>
      <c r="AK9839"/>
      <c r="AL9839"/>
      <c r="AM9839"/>
      <c r="AN9839"/>
      <c r="AO9839"/>
      <c r="AP9839"/>
      <c r="AQ9839"/>
      <c r="AR9839"/>
      <c r="AS9839"/>
      <c r="AT9839"/>
      <c r="AU9839"/>
      <c r="AV9839"/>
      <c r="AW9839"/>
      <c r="AX9839"/>
      <c r="AY9839"/>
      <c r="AZ9839"/>
    </row>
    <row r="9840" spans="1:52">
      <c r="A9840"/>
      <c r="B9840"/>
      <c r="C9840"/>
      <c r="D9840"/>
      <c r="E9840"/>
      <c r="F9840"/>
      <c r="G9840"/>
      <c r="H9840"/>
      <c r="I9840"/>
      <c r="J9840"/>
      <c r="K9840"/>
      <c r="L9840"/>
      <c r="M9840"/>
      <c r="N9840"/>
      <c r="O9840"/>
      <c r="P9840"/>
      <c r="Q9840"/>
      <c r="R9840"/>
      <c r="S9840"/>
      <c r="T9840"/>
      <c r="U9840"/>
      <c r="V9840"/>
      <c r="W9840"/>
      <c r="X9840"/>
      <c r="Y9840"/>
      <c r="Z9840"/>
      <c r="AA9840"/>
      <c r="AB9840"/>
      <c r="AC9840"/>
      <c r="AD9840"/>
      <c r="AE9840"/>
      <c r="AF9840"/>
      <c r="AG9840"/>
      <c r="AH9840"/>
      <c r="AI9840"/>
      <c r="AJ9840"/>
      <c r="AK9840"/>
      <c r="AL9840"/>
      <c r="AM9840"/>
      <c r="AN9840"/>
      <c r="AO9840"/>
      <c r="AP9840"/>
      <c r="AQ9840"/>
      <c r="AR9840"/>
      <c r="AS9840"/>
      <c r="AT9840"/>
      <c r="AU9840"/>
      <c r="AV9840"/>
      <c r="AW9840"/>
      <c r="AX9840"/>
      <c r="AY9840"/>
      <c r="AZ9840"/>
    </row>
    <row r="9841" spans="1:52">
      <c r="A9841"/>
      <c r="B9841"/>
      <c r="C9841"/>
      <c r="D9841"/>
      <c r="E9841"/>
      <c r="F9841"/>
      <c r="G9841"/>
      <c r="H9841"/>
      <c r="I9841"/>
      <c r="J9841"/>
      <c r="K9841"/>
      <c r="L9841"/>
      <c r="M9841"/>
      <c r="N9841"/>
      <c r="O9841"/>
      <c r="P9841"/>
      <c r="Q9841"/>
      <c r="R9841"/>
      <c r="S9841"/>
      <c r="T9841"/>
      <c r="U9841"/>
      <c r="V9841"/>
      <c r="W9841"/>
      <c r="X9841"/>
      <c r="Y9841"/>
      <c r="Z9841"/>
      <c r="AA9841"/>
      <c r="AB9841"/>
      <c r="AC9841"/>
      <c r="AD9841"/>
      <c r="AE9841"/>
      <c r="AF9841"/>
      <c r="AG9841"/>
      <c r="AH9841"/>
      <c r="AI9841"/>
      <c r="AJ9841"/>
      <c r="AK9841"/>
      <c r="AL9841"/>
      <c r="AM9841"/>
      <c r="AN9841"/>
      <c r="AO9841"/>
      <c r="AP9841"/>
      <c r="AQ9841"/>
      <c r="AR9841"/>
      <c r="AS9841"/>
      <c r="AT9841"/>
      <c r="AU9841"/>
      <c r="AV9841"/>
      <c r="AW9841"/>
      <c r="AX9841"/>
      <c r="AY9841"/>
      <c r="AZ9841"/>
    </row>
    <row r="9842" spans="1:52">
      <c r="A9842"/>
      <c r="B9842"/>
      <c r="C9842"/>
      <c r="D9842"/>
      <c r="E9842"/>
      <c r="F9842"/>
      <c r="G9842"/>
      <c r="H9842"/>
      <c r="I9842"/>
      <c r="J9842"/>
      <c r="K9842"/>
      <c r="L9842"/>
      <c r="M9842"/>
      <c r="N9842"/>
      <c r="O9842"/>
      <c r="P9842"/>
      <c r="Q9842"/>
      <c r="R9842"/>
      <c r="S9842"/>
      <c r="T9842"/>
      <c r="U9842"/>
      <c r="V9842"/>
      <c r="W9842"/>
      <c r="X9842"/>
      <c r="Y9842"/>
      <c r="Z9842"/>
      <c r="AA9842"/>
      <c r="AB9842"/>
      <c r="AC9842"/>
      <c r="AD9842"/>
      <c r="AE9842"/>
      <c r="AF9842"/>
      <c r="AG9842"/>
      <c r="AH9842"/>
      <c r="AI9842"/>
      <c r="AJ9842"/>
      <c r="AK9842"/>
      <c r="AL9842"/>
      <c r="AM9842"/>
      <c r="AN9842"/>
      <c r="AO9842"/>
      <c r="AP9842"/>
      <c r="AQ9842"/>
      <c r="AR9842"/>
      <c r="AS9842"/>
      <c r="AT9842"/>
      <c r="AU9842"/>
      <c r="AV9842"/>
      <c r="AW9842"/>
      <c r="AX9842"/>
      <c r="AY9842"/>
      <c r="AZ9842"/>
    </row>
    <row r="9843" spans="1:52">
      <c r="A9843"/>
      <c r="B9843"/>
      <c r="C9843"/>
      <c r="D9843"/>
      <c r="E9843"/>
      <c r="F9843"/>
      <c r="G9843"/>
      <c r="H9843"/>
      <c r="I9843"/>
      <c r="J9843"/>
      <c r="K9843"/>
      <c r="L9843"/>
      <c r="M9843"/>
      <c r="N9843"/>
      <c r="O9843"/>
      <c r="P9843"/>
      <c r="Q9843"/>
      <c r="R9843"/>
      <c r="S9843"/>
      <c r="T9843"/>
      <c r="U9843"/>
      <c r="V9843"/>
      <c r="W9843"/>
      <c r="X9843"/>
      <c r="Y9843"/>
      <c r="Z9843"/>
      <c r="AA9843"/>
      <c r="AB9843"/>
      <c r="AC9843"/>
      <c r="AD9843"/>
      <c r="AE9843"/>
      <c r="AF9843"/>
      <c r="AG9843"/>
      <c r="AH9843"/>
      <c r="AI9843"/>
      <c r="AJ9843"/>
      <c r="AK9843"/>
      <c r="AL9843"/>
      <c r="AM9843"/>
      <c r="AN9843"/>
      <c r="AO9843"/>
      <c r="AP9843"/>
      <c r="AQ9843"/>
      <c r="AR9843"/>
      <c r="AS9843"/>
      <c r="AT9843"/>
      <c r="AU9843"/>
      <c r="AV9843"/>
      <c r="AW9843"/>
      <c r="AX9843"/>
      <c r="AY9843"/>
      <c r="AZ9843"/>
    </row>
    <row r="9844" spans="1:52">
      <c r="A9844"/>
      <c r="B9844"/>
      <c r="C9844"/>
      <c r="D9844"/>
      <c r="E9844"/>
      <c r="F9844"/>
      <c r="G9844"/>
      <c r="H9844"/>
      <c r="I9844"/>
      <c r="J9844"/>
      <c r="K9844"/>
      <c r="L9844"/>
      <c r="M9844"/>
      <c r="N9844"/>
      <c r="O9844"/>
      <c r="P9844"/>
      <c r="Q9844"/>
      <c r="R9844"/>
      <c r="S9844"/>
      <c r="T9844"/>
      <c r="U9844"/>
      <c r="V9844"/>
      <c r="W9844"/>
      <c r="X9844"/>
      <c r="Y9844"/>
      <c r="Z9844"/>
      <c r="AA9844"/>
      <c r="AB9844"/>
      <c r="AC9844"/>
      <c r="AD9844"/>
      <c r="AE9844"/>
      <c r="AF9844"/>
      <c r="AG9844"/>
      <c r="AH9844"/>
      <c r="AI9844"/>
      <c r="AJ9844"/>
      <c r="AK9844"/>
      <c r="AL9844"/>
      <c r="AM9844"/>
      <c r="AN9844"/>
      <c r="AO9844"/>
      <c r="AP9844"/>
      <c r="AQ9844"/>
      <c r="AR9844"/>
      <c r="AS9844"/>
      <c r="AT9844"/>
      <c r="AU9844"/>
      <c r="AV9844"/>
      <c r="AW9844"/>
      <c r="AX9844"/>
      <c r="AY9844"/>
      <c r="AZ9844"/>
    </row>
    <row r="9845" spans="1:52">
      <c r="A9845"/>
      <c r="B9845"/>
      <c r="C9845"/>
      <c r="D9845"/>
      <c r="E9845"/>
      <c r="F9845"/>
      <c r="G9845"/>
      <c r="H9845"/>
      <c r="I9845"/>
      <c r="J9845"/>
      <c r="K9845"/>
      <c r="L9845"/>
      <c r="M9845"/>
      <c r="N9845"/>
      <c r="O9845"/>
      <c r="P9845"/>
      <c r="Q9845"/>
      <c r="R9845"/>
      <c r="S9845"/>
      <c r="T9845"/>
      <c r="U9845"/>
      <c r="V9845"/>
      <c r="W9845"/>
      <c r="X9845"/>
      <c r="Y9845"/>
      <c r="Z9845"/>
      <c r="AA9845"/>
      <c r="AB9845"/>
      <c r="AC9845"/>
      <c r="AD9845"/>
      <c r="AE9845"/>
      <c r="AF9845"/>
      <c r="AG9845"/>
      <c r="AH9845"/>
      <c r="AI9845"/>
      <c r="AJ9845"/>
      <c r="AK9845"/>
      <c r="AL9845"/>
      <c r="AM9845"/>
      <c r="AN9845"/>
      <c r="AO9845"/>
      <c r="AP9845"/>
      <c r="AQ9845"/>
      <c r="AR9845"/>
      <c r="AS9845"/>
      <c r="AT9845"/>
      <c r="AU9845"/>
      <c r="AV9845"/>
      <c r="AW9845"/>
      <c r="AX9845"/>
      <c r="AY9845"/>
      <c r="AZ9845"/>
    </row>
    <row r="9846" spans="1:52">
      <c r="A9846"/>
      <c r="B9846"/>
      <c r="C9846"/>
      <c r="D9846"/>
      <c r="E9846"/>
      <c r="F9846"/>
      <c r="G9846"/>
      <c r="H9846"/>
      <c r="I9846"/>
      <c r="J9846"/>
      <c r="K9846"/>
      <c r="L9846"/>
      <c r="M9846"/>
      <c r="N9846"/>
      <c r="O9846"/>
      <c r="P9846"/>
      <c r="Q9846"/>
      <c r="R9846"/>
      <c r="S9846"/>
      <c r="T9846"/>
      <c r="U9846"/>
      <c r="V9846"/>
      <c r="W9846"/>
      <c r="X9846"/>
      <c r="Y9846"/>
      <c r="Z9846"/>
      <c r="AA9846"/>
      <c r="AB9846"/>
      <c r="AC9846"/>
      <c r="AD9846"/>
      <c r="AE9846"/>
      <c r="AF9846"/>
      <c r="AG9846"/>
      <c r="AH9846"/>
      <c r="AI9846"/>
      <c r="AJ9846"/>
      <c r="AK9846"/>
      <c r="AL9846"/>
      <c r="AM9846"/>
      <c r="AN9846"/>
      <c r="AO9846"/>
      <c r="AP9846"/>
      <c r="AQ9846"/>
      <c r="AR9846"/>
      <c r="AS9846"/>
      <c r="AT9846"/>
      <c r="AU9846"/>
      <c r="AV9846"/>
      <c r="AW9846"/>
      <c r="AX9846"/>
      <c r="AY9846"/>
      <c r="AZ9846"/>
    </row>
    <row r="9847" spans="1:52">
      <c r="A9847"/>
      <c r="B9847"/>
      <c r="C9847"/>
      <c r="D9847"/>
      <c r="E9847"/>
      <c r="F9847"/>
      <c r="G9847"/>
      <c r="H9847"/>
      <c r="I9847"/>
      <c r="J9847"/>
      <c r="K9847"/>
      <c r="L9847"/>
      <c r="M9847"/>
      <c r="N9847"/>
      <c r="O9847"/>
      <c r="P9847"/>
      <c r="Q9847"/>
      <c r="R9847"/>
      <c r="S9847"/>
      <c r="T9847"/>
      <c r="U9847"/>
      <c r="V9847"/>
      <c r="W9847"/>
      <c r="X9847"/>
      <c r="Y9847"/>
      <c r="Z9847"/>
      <c r="AA9847"/>
      <c r="AB9847"/>
      <c r="AC9847"/>
      <c r="AD9847"/>
      <c r="AE9847"/>
      <c r="AF9847"/>
      <c r="AG9847"/>
      <c r="AH9847"/>
      <c r="AI9847"/>
      <c r="AJ9847"/>
      <c r="AK9847"/>
      <c r="AL9847"/>
      <c r="AM9847"/>
      <c r="AN9847"/>
      <c r="AO9847"/>
      <c r="AP9847"/>
      <c r="AQ9847"/>
      <c r="AR9847"/>
      <c r="AS9847"/>
      <c r="AT9847"/>
      <c r="AU9847"/>
      <c r="AV9847"/>
      <c r="AW9847"/>
      <c r="AX9847"/>
      <c r="AY9847"/>
      <c r="AZ9847"/>
    </row>
    <row r="9848" spans="1:52">
      <c r="A9848"/>
      <c r="B9848"/>
      <c r="C9848"/>
      <c r="D9848"/>
      <c r="E9848"/>
      <c r="F9848"/>
      <c r="G9848"/>
      <c r="H9848"/>
      <c r="I9848"/>
      <c r="J9848"/>
      <c r="K9848"/>
      <c r="L9848"/>
      <c r="M9848"/>
      <c r="N9848"/>
      <c r="O9848"/>
      <c r="P9848"/>
      <c r="Q9848"/>
      <c r="R9848"/>
      <c r="S9848"/>
      <c r="T9848"/>
      <c r="U9848"/>
      <c r="V9848"/>
      <c r="W9848"/>
      <c r="X9848"/>
      <c r="Y9848"/>
      <c r="Z9848"/>
      <c r="AA9848"/>
      <c r="AB9848"/>
      <c r="AC9848"/>
      <c r="AD9848"/>
      <c r="AE9848"/>
      <c r="AF9848"/>
      <c r="AG9848"/>
      <c r="AH9848"/>
      <c r="AI9848"/>
      <c r="AJ9848"/>
      <c r="AK9848"/>
      <c r="AL9848"/>
      <c r="AM9848"/>
      <c r="AN9848"/>
      <c r="AO9848"/>
      <c r="AP9848"/>
      <c r="AQ9848"/>
      <c r="AR9848"/>
      <c r="AS9848"/>
      <c r="AT9848"/>
      <c r="AU9848"/>
      <c r="AV9848"/>
      <c r="AW9848"/>
      <c r="AX9848"/>
      <c r="AY9848"/>
      <c r="AZ9848"/>
    </row>
    <row r="9849" spans="1:52">
      <c r="A9849"/>
      <c r="B9849"/>
      <c r="C9849"/>
      <c r="D9849"/>
      <c r="E9849"/>
      <c r="F9849"/>
      <c r="G9849"/>
      <c r="H9849"/>
      <c r="I9849"/>
      <c r="J9849"/>
      <c r="K9849"/>
      <c r="L9849"/>
      <c r="M9849"/>
      <c r="N9849"/>
      <c r="O9849"/>
      <c r="P9849"/>
      <c r="Q9849"/>
      <c r="R9849"/>
      <c r="S9849"/>
      <c r="T9849"/>
      <c r="U9849"/>
      <c r="V9849"/>
      <c r="W9849"/>
      <c r="X9849"/>
      <c r="Y9849"/>
      <c r="Z9849"/>
      <c r="AA9849"/>
      <c r="AB9849"/>
      <c r="AC9849"/>
      <c r="AD9849"/>
      <c r="AE9849"/>
      <c r="AF9849"/>
      <c r="AG9849"/>
      <c r="AH9849"/>
      <c r="AI9849"/>
      <c r="AJ9849"/>
      <c r="AK9849"/>
      <c r="AL9849"/>
      <c r="AM9849"/>
      <c r="AN9849"/>
      <c r="AO9849"/>
      <c r="AP9849"/>
      <c r="AQ9849"/>
      <c r="AR9849"/>
      <c r="AS9849"/>
      <c r="AT9849"/>
      <c r="AU9849"/>
      <c r="AV9849"/>
      <c r="AW9849"/>
      <c r="AX9849"/>
      <c r="AY9849"/>
      <c r="AZ9849"/>
    </row>
    <row r="9850" spans="1:52">
      <c r="A9850"/>
      <c r="B9850"/>
      <c r="C9850"/>
      <c r="D9850"/>
      <c r="E9850"/>
      <c r="F9850"/>
      <c r="G9850"/>
      <c r="H9850"/>
      <c r="I9850"/>
      <c r="J9850"/>
      <c r="K9850"/>
      <c r="L9850"/>
      <c r="M9850"/>
      <c r="N9850"/>
      <c r="O9850"/>
      <c r="P9850"/>
      <c r="Q9850"/>
      <c r="R9850"/>
      <c r="S9850"/>
      <c r="T9850"/>
      <c r="U9850"/>
      <c r="V9850"/>
      <c r="W9850"/>
      <c r="X9850"/>
      <c r="Y9850"/>
      <c r="Z9850"/>
      <c r="AA9850"/>
      <c r="AB9850"/>
      <c r="AC9850"/>
      <c r="AD9850"/>
      <c r="AE9850"/>
      <c r="AF9850"/>
      <c r="AG9850"/>
      <c r="AH9850"/>
      <c r="AI9850"/>
      <c r="AJ9850"/>
      <c r="AK9850"/>
      <c r="AL9850"/>
      <c r="AM9850"/>
      <c r="AN9850"/>
      <c r="AO9850"/>
      <c r="AP9850"/>
      <c r="AQ9850"/>
      <c r="AR9850"/>
      <c r="AS9850"/>
      <c r="AT9850"/>
      <c r="AU9850"/>
      <c r="AV9850"/>
      <c r="AW9850"/>
      <c r="AX9850"/>
      <c r="AY9850"/>
      <c r="AZ9850"/>
    </row>
    <row r="9851" spans="1:52">
      <c r="A9851"/>
      <c r="B9851"/>
      <c r="C9851"/>
      <c r="D9851"/>
      <c r="E9851"/>
      <c r="F9851"/>
      <c r="G9851"/>
      <c r="H9851"/>
      <c r="I9851"/>
      <c r="J9851"/>
      <c r="K9851"/>
      <c r="L9851"/>
      <c r="M9851"/>
      <c r="N9851"/>
      <c r="O9851"/>
      <c r="P9851"/>
      <c r="Q9851"/>
      <c r="R9851"/>
      <c r="S9851"/>
      <c r="T9851"/>
      <c r="U9851"/>
      <c r="V9851"/>
      <c r="W9851"/>
      <c r="X9851"/>
      <c r="Y9851"/>
      <c r="Z9851"/>
      <c r="AA9851"/>
      <c r="AB9851"/>
      <c r="AC9851"/>
      <c r="AD9851"/>
      <c r="AE9851"/>
      <c r="AF9851"/>
      <c r="AG9851"/>
      <c r="AH9851"/>
      <c r="AI9851"/>
      <c r="AJ9851"/>
      <c r="AK9851"/>
      <c r="AL9851"/>
      <c r="AM9851"/>
      <c r="AN9851"/>
      <c r="AO9851"/>
      <c r="AP9851"/>
      <c r="AQ9851"/>
      <c r="AR9851"/>
      <c r="AS9851"/>
      <c r="AT9851"/>
      <c r="AU9851"/>
      <c r="AV9851"/>
      <c r="AW9851"/>
      <c r="AX9851"/>
      <c r="AY9851"/>
      <c r="AZ9851"/>
    </row>
    <row r="9852" spans="1:52">
      <c r="A9852"/>
      <c r="B9852"/>
      <c r="C9852"/>
      <c r="D9852"/>
      <c r="E9852"/>
      <c r="F9852"/>
      <c r="G9852"/>
      <c r="H9852"/>
      <c r="I9852"/>
      <c r="J9852"/>
      <c r="K9852"/>
      <c r="L9852"/>
      <c r="M9852"/>
      <c r="N9852"/>
      <c r="O9852"/>
      <c r="P9852"/>
      <c r="Q9852"/>
      <c r="R9852"/>
      <c r="S9852"/>
      <c r="T9852"/>
      <c r="U9852"/>
      <c r="V9852"/>
      <c r="W9852"/>
      <c r="X9852"/>
      <c r="Y9852"/>
      <c r="Z9852"/>
      <c r="AA9852"/>
      <c r="AB9852"/>
      <c r="AC9852"/>
      <c r="AD9852"/>
      <c r="AE9852"/>
      <c r="AF9852"/>
      <c r="AG9852"/>
      <c r="AH9852"/>
      <c r="AI9852"/>
      <c r="AJ9852"/>
      <c r="AK9852"/>
      <c r="AL9852"/>
      <c r="AM9852"/>
      <c r="AN9852"/>
      <c r="AO9852"/>
      <c r="AP9852"/>
      <c r="AQ9852"/>
      <c r="AR9852"/>
      <c r="AS9852"/>
      <c r="AT9852"/>
      <c r="AU9852"/>
      <c r="AV9852"/>
      <c r="AW9852"/>
      <c r="AX9852"/>
      <c r="AY9852"/>
      <c r="AZ9852"/>
    </row>
    <row r="9853" spans="1:52">
      <c r="A9853"/>
      <c r="B9853"/>
      <c r="C9853"/>
      <c r="D9853"/>
      <c r="E9853"/>
      <c r="F9853"/>
      <c r="G9853"/>
      <c r="H9853"/>
      <c r="I9853"/>
      <c r="J9853"/>
      <c r="K9853"/>
      <c r="L9853"/>
      <c r="M9853"/>
      <c r="N9853"/>
      <c r="O9853"/>
      <c r="P9853"/>
      <c r="Q9853"/>
      <c r="R9853"/>
      <c r="S9853"/>
      <c r="T9853"/>
      <c r="U9853"/>
      <c r="V9853"/>
      <c r="W9853"/>
      <c r="X9853"/>
      <c r="Y9853"/>
      <c r="Z9853"/>
      <c r="AA9853"/>
      <c r="AB9853"/>
      <c r="AC9853"/>
      <c r="AD9853"/>
      <c r="AE9853"/>
      <c r="AF9853"/>
      <c r="AG9853"/>
      <c r="AH9853"/>
      <c r="AI9853"/>
      <c r="AJ9853"/>
      <c r="AK9853"/>
      <c r="AL9853"/>
      <c r="AM9853"/>
      <c r="AN9853"/>
      <c r="AO9853"/>
      <c r="AP9853"/>
      <c r="AQ9853"/>
      <c r="AR9853"/>
      <c r="AS9853"/>
      <c r="AT9853"/>
      <c r="AU9853"/>
      <c r="AV9853"/>
      <c r="AW9853"/>
      <c r="AX9853"/>
      <c r="AY9853"/>
      <c r="AZ9853"/>
    </row>
    <row r="9854" spans="1:52">
      <c r="A9854"/>
      <c r="B9854"/>
      <c r="C9854"/>
      <c r="D9854"/>
      <c r="E9854"/>
      <c r="F9854"/>
      <c r="G9854"/>
      <c r="H9854"/>
      <c r="I9854"/>
      <c r="J9854"/>
      <c r="K9854"/>
      <c r="L9854"/>
      <c r="M9854"/>
      <c r="N9854"/>
      <c r="O9854"/>
      <c r="P9854"/>
      <c r="Q9854"/>
      <c r="R9854"/>
      <c r="S9854"/>
      <c r="T9854"/>
      <c r="U9854"/>
      <c r="V9854"/>
      <c r="W9854"/>
      <c r="X9854"/>
      <c r="Y9854"/>
      <c r="Z9854"/>
      <c r="AA9854"/>
      <c r="AB9854"/>
      <c r="AC9854"/>
      <c r="AD9854"/>
      <c r="AE9854"/>
      <c r="AF9854"/>
      <c r="AG9854"/>
      <c r="AH9854"/>
      <c r="AI9854"/>
      <c r="AJ9854"/>
      <c r="AK9854"/>
      <c r="AL9854"/>
      <c r="AM9854"/>
      <c r="AN9854"/>
      <c r="AO9854"/>
      <c r="AP9854"/>
      <c r="AQ9854"/>
      <c r="AR9854"/>
      <c r="AS9854"/>
      <c r="AT9854"/>
      <c r="AU9854"/>
      <c r="AV9854"/>
      <c r="AW9854"/>
      <c r="AX9854"/>
      <c r="AY9854"/>
      <c r="AZ9854"/>
    </row>
    <row r="9855" spans="1:52">
      <c r="A9855"/>
      <c r="B9855"/>
      <c r="C9855"/>
      <c r="D9855"/>
      <c r="E9855"/>
      <c r="F9855"/>
      <c r="G9855"/>
      <c r="H9855"/>
      <c r="I9855"/>
      <c r="J9855"/>
      <c r="K9855"/>
      <c r="L9855"/>
      <c r="M9855"/>
      <c r="N9855"/>
      <c r="O9855"/>
      <c r="P9855"/>
      <c r="Q9855"/>
      <c r="R9855"/>
      <c r="S9855"/>
      <c r="T9855"/>
      <c r="U9855"/>
      <c r="V9855"/>
      <c r="W9855"/>
      <c r="X9855"/>
      <c r="Y9855"/>
      <c r="Z9855"/>
      <c r="AA9855"/>
      <c r="AB9855"/>
      <c r="AC9855"/>
      <c r="AD9855"/>
      <c r="AE9855"/>
      <c r="AF9855"/>
      <c r="AG9855"/>
      <c r="AH9855"/>
      <c r="AI9855"/>
      <c r="AJ9855"/>
      <c r="AK9855"/>
      <c r="AL9855"/>
      <c r="AM9855"/>
      <c r="AN9855"/>
      <c r="AO9855"/>
      <c r="AP9855"/>
      <c r="AQ9855"/>
      <c r="AR9855"/>
      <c r="AS9855"/>
      <c r="AT9855"/>
      <c r="AU9855"/>
      <c r="AV9855"/>
      <c r="AW9855"/>
      <c r="AX9855"/>
      <c r="AY9855"/>
      <c r="AZ9855"/>
    </row>
    <row r="9856" spans="1:52">
      <c r="A9856"/>
      <c r="B9856"/>
      <c r="C9856"/>
      <c r="D9856"/>
      <c r="E9856"/>
      <c r="F9856"/>
      <c r="G9856"/>
      <c r="H9856"/>
      <c r="I9856"/>
      <c r="J9856"/>
      <c r="K9856"/>
      <c r="L9856"/>
      <c r="M9856"/>
      <c r="N9856"/>
      <c r="O9856"/>
      <c r="P9856"/>
      <c r="Q9856"/>
      <c r="R9856"/>
      <c r="S9856"/>
      <c r="T9856"/>
      <c r="U9856"/>
      <c r="V9856"/>
      <c r="W9856"/>
      <c r="X9856"/>
      <c r="Y9856"/>
      <c r="Z9856"/>
      <c r="AA9856"/>
      <c r="AB9856"/>
      <c r="AC9856"/>
      <c r="AD9856"/>
      <c r="AE9856"/>
      <c r="AF9856"/>
      <c r="AG9856"/>
      <c r="AH9856"/>
      <c r="AI9856"/>
      <c r="AJ9856"/>
      <c r="AK9856"/>
      <c r="AL9856"/>
      <c r="AM9856"/>
      <c r="AN9856"/>
      <c r="AO9856"/>
      <c r="AP9856"/>
      <c r="AQ9856"/>
      <c r="AR9856"/>
      <c r="AS9856"/>
      <c r="AT9856"/>
      <c r="AU9856"/>
      <c r="AV9856"/>
      <c r="AW9856"/>
      <c r="AX9856"/>
      <c r="AY9856"/>
      <c r="AZ9856"/>
    </row>
    <row r="9857" spans="1:52">
      <c r="A9857"/>
      <c r="B9857"/>
      <c r="C9857"/>
      <c r="D9857"/>
      <c r="E9857"/>
      <c r="F9857"/>
      <c r="G9857"/>
      <c r="H9857"/>
      <c r="I9857"/>
      <c r="J9857"/>
      <c r="K9857"/>
      <c r="L9857"/>
      <c r="M9857"/>
      <c r="N9857"/>
      <c r="O9857"/>
      <c r="P9857"/>
      <c r="Q9857"/>
      <c r="R9857"/>
      <c r="S9857"/>
      <c r="T9857"/>
      <c r="U9857"/>
      <c r="V9857"/>
      <c r="W9857"/>
      <c r="X9857"/>
      <c r="Y9857"/>
      <c r="Z9857"/>
      <c r="AA9857"/>
      <c r="AB9857"/>
      <c r="AC9857"/>
      <c r="AD9857"/>
      <c r="AE9857"/>
      <c r="AF9857"/>
      <c r="AG9857"/>
      <c r="AH9857"/>
      <c r="AI9857"/>
      <c r="AJ9857"/>
      <c r="AK9857"/>
      <c r="AL9857"/>
      <c r="AM9857"/>
      <c r="AN9857"/>
      <c r="AO9857"/>
      <c r="AP9857"/>
      <c r="AQ9857"/>
      <c r="AR9857"/>
      <c r="AS9857"/>
      <c r="AT9857"/>
      <c r="AU9857"/>
      <c r="AV9857"/>
      <c r="AW9857"/>
      <c r="AX9857"/>
      <c r="AY9857"/>
      <c r="AZ9857"/>
    </row>
    <row r="9858" spans="1:52">
      <c r="A9858"/>
      <c r="B9858"/>
      <c r="C9858"/>
      <c r="D9858"/>
      <c r="E9858"/>
      <c r="F9858"/>
      <c r="G9858"/>
      <c r="H9858"/>
      <c r="I9858"/>
      <c r="J9858"/>
      <c r="K9858"/>
      <c r="L9858"/>
      <c r="M9858"/>
      <c r="N9858"/>
      <c r="O9858"/>
      <c r="P9858"/>
      <c r="Q9858"/>
      <c r="R9858"/>
      <c r="S9858"/>
      <c r="T9858"/>
      <c r="U9858"/>
      <c r="V9858"/>
      <c r="W9858"/>
      <c r="X9858"/>
      <c r="Y9858"/>
      <c r="Z9858"/>
      <c r="AA9858"/>
      <c r="AB9858"/>
      <c r="AC9858"/>
      <c r="AD9858"/>
      <c r="AE9858"/>
      <c r="AF9858"/>
      <c r="AG9858"/>
      <c r="AH9858"/>
      <c r="AI9858"/>
      <c r="AJ9858"/>
      <c r="AK9858"/>
      <c r="AL9858"/>
      <c r="AM9858"/>
      <c r="AN9858"/>
      <c r="AO9858"/>
      <c r="AP9858"/>
      <c r="AQ9858"/>
      <c r="AR9858"/>
      <c r="AS9858"/>
      <c r="AT9858"/>
      <c r="AU9858"/>
      <c r="AV9858"/>
      <c r="AW9858"/>
      <c r="AX9858"/>
      <c r="AY9858"/>
      <c r="AZ9858"/>
    </row>
    <row r="9859" spans="1:52">
      <c r="A9859"/>
      <c r="B9859"/>
      <c r="C9859"/>
      <c r="D9859"/>
      <c r="E9859"/>
      <c r="F9859"/>
      <c r="G9859"/>
      <c r="H9859"/>
      <c r="I9859"/>
      <c r="J9859"/>
      <c r="K9859"/>
      <c r="L9859"/>
      <c r="M9859"/>
      <c r="N9859"/>
      <c r="O9859"/>
      <c r="P9859"/>
      <c r="Q9859"/>
      <c r="R9859"/>
      <c r="S9859"/>
      <c r="T9859"/>
      <c r="U9859"/>
      <c r="V9859"/>
      <c r="W9859"/>
      <c r="X9859"/>
      <c r="Y9859"/>
      <c r="Z9859"/>
      <c r="AA9859"/>
      <c r="AB9859"/>
      <c r="AC9859"/>
      <c r="AD9859"/>
      <c r="AE9859"/>
      <c r="AF9859"/>
      <c r="AG9859"/>
      <c r="AH9859"/>
      <c r="AI9859"/>
      <c r="AJ9859"/>
      <c r="AK9859"/>
      <c r="AL9859"/>
      <c r="AM9859"/>
      <c r="AN9859"/>
      <c r="AO9859"/>
      <c r="AP9859"/>
      <c r="AQ9859"/>
      <c r="AR9859"/>
      <c r="AS9859"/>
      <c r="AT9859"/>
      <c r="AU9859"/>
      <c r="AV9859"/>
      <c r="AW9859"/>
      <c r="AX9859"/>
      <c r="AY9859"/>
      <c r="AZ9859"/>
    </row>
    <row r="9860" spans="1:52">
      <c r="A9860"/>
      <c r="B9860"/>
      <c r="C9860"/>
      <c r="D9860"/>
      <c r="E9860"/>
      <c r="F9860"/>
      <c r="G9860"/>
      <c r="H9860"/>
      <c r="I9860"/>
      <c r="J9860"/>
      <c r="K9860"/>
      <c r="L9860"/>
      <c r="M9860"/>
      <c r="N9860"/>
      <c r="O9860"/>
      <c r="P9860"/>
      <c r="Q9860"/>
      <c r="R9860"/>
      <c r="S9860"/>
      <c r="T9860"/>
      <c r="U9860"/>
      <c r="V9860"/>
      <c r="W9860"/>
      <c r="X9860"/>
      <c r="Y9860"/>
      <c r="Z9860"/>
      <c r="AA9860"/>
      <c r="AB9860"/>
      <c r="AC9860"/>
      <c r="AD9860"/>
      <c r="AE9860"/>
      <c r="AF9860"/>
      <c r="AG9860"/>
      <c r="AH9860"/>
      <c r="AI9860"/>
      <c r="AJ9860"/>
      <c r="AK9860"/>
      <c r="AL9860"/>
      <c r="AM9860"/>
      <c r="AN9860"/>
      <c r="AO9860"/>
      <c r="AP9860"/>
      <c r="AQ9860"/>
      <c r="AR9860"/>
      <c r="AS9860"/>
      <c r="AT9860"/>
      <c r="AU9860"/>
      <c r="AV9860"/>
      <c r="AW9860"/>
      <c r="AX9860"/>
      <c r="AY9860"/>
      <c r="AZ9860"/>
    </row>
    <row r="9861" spans="1:52">
      <c r="A9861"/>
      <c r="B9861"/>
      <c r="C9861"/>
      <c r="D9861"/>
      <c r="E9861"/>
      <c r="F9861"/>
      <c r="G9861"/>
      <c r="H9861"/>
      <c r="I9861"/>
      <c r="J9861"/>
      <c r="K9861"/>
      <c r="L9861"/>
      <c r="M9861"/>
      <c r="N9861"/>
      <c r="O9861"/>
      <c r="P9861"/>
      <c r="Q9861"/>
      <c r="R9861"/>
      <c r="S9861"/>
      <c r="T9861"/>
      <c r="U9861"/>
      <c r="V9861"/>
      <c r="W9861"/>
      <c r="X9861"/>
      <c r="Y9861"/>
      <c r="Z9861"/>
      <c r="AA9861"/>
      <c r="AB9861"/>
      <c r="AC9861"/>
      <c r="AD9861"/>
      <c r="AE9861"/>
      <c r="AF9861"/>
      <c r="AG9861"/>
      <c r="AH9861"/>
      <c r="AI9861"/>
      <c r="AJ9861"/>
      <c r="AK9861"/>
      <c r="AL9861"/>
      <c r="AM9861"/>
      <c r="AN9861"/>
      <c r="AO9861"/>
      <c r="AP9861"/>
      <c r="AQ9861"/>
      <c r="AR9861"/>
      <c r="AS9861"/>
      <c r="AT9861"/>
      <c r="AU9861"/>
      <c r="AV9861"/>
      <c r="AW9861"/>
      <c r="AX9861"/>
      <c r="AY9861"/>
      <c r="AZ9861"/>
    </row>
    <row r="9862" spans="1:52">
      <c r="A9862"/>
      <c r="B9862"/>
      <c r="C9862"/>
      <c r="D9862"/>
      <c r="E9862"/>
      <c r="F9862"/>
      <c r="G9862"/>
      <c r="H9862"/>
      <c r="I9862"/>
      <c r="J9862"/>
      <c r="K9862"/>
      <c r="L9862"/>
      <c r="M9862"/>
      <c r="N9862"/>
      <c r="O9862"/>
      <c r="P9862"/>
      <c r="Q9862"/>
      <c r="R9862"/>
      <c r="S9862"/>
      <c r="T9862"/>
      <c r="U9862"/>
      <c r="V9862"/>
      <c r="W9862"/>
      <c r="X9862"/>
      <c r="Y9862"/>
      <c r="Z9862"/>
      <c r="AA9862"/>
      <c r="AB9862"/>
      <c r="AC9862"/>
      <c r="AD9862"/>
      <c r="AE9862"/>
      <c r="AF9862"/>
      <c r="AG9862"/>
      <c r="AH9862"/>
      <c r="AI9862"/>
      <c r="AJ9862"/>
      <c r="AK9862"/>
      <c r="AL9862"/>
      <c r="AM9862"/>
      <c r="AN9862"/>
      <c r="AO9862"/>
      <c r="AP9862"/>
      <c r="AQ9862"/>
      <c r="AR9862"/>
      <c r="AS9862"/>
      <c r="AT9862"/>
      <c r="AU9862"/>
      <c r="AV9862"/>
      <c r="AW9862"/>
      <c r="AX9862"/>
      <c r="AY9862"/>
      <c r="AZ9862"/>
    </row>
    <row r="9863" spans="1:52">
      <c r="A9863"/>
      <c r="B9863"/>
      <c r="C9863"/>
      <c r="D9863"/>
      <c r="E9863"/>
      <c r="F9863"/>
      <c r="G9863"/>
      <c r="H9863"/>
      <c r="I9863"/>
      <c r="J9863"/>
      <c r="K9863"/>
      <c r="L9863"/>
      <c r="M9863"/>
      <c r="N9863"/>
      <c r="O9863"/>
      <c r="P9863"/>
      <c r="Q9863"/>
      <c r="R9863"/>
      <c r="S9863"/>
      <c r="T9863"/>
      <c r="U9863"/>
      <c r="V9863"/>
      <c r="W9863"/>
      <c r="X9863"/>
      <c r="Y9863"/>
      <c r="Z9863"/>
      <c r="AA9863"/>
      <c r="AB9863"/>
      <c r="AC9863"/>
      <c r="AD9863"/>
      <c r="AE9863"/>
      <c r="AF9863"/>
      <c r="AG9863"/>
      <c r="AH9863"/>
      <c r="AI9863"/>
      <c r="AJ9863"/>
      <c r="AK9863"/>
      <c r="AL9863"/>
      <c r="AM9863"/>
      <c r="AN9863"/>
      <c r="AO9863"/>
      <c r="AP9863"/>
      <c r="AQ9863"/>
      <c r="AR9863"/>
      <c r="AS9863"/>
      <c r="AT9863"/>
      <c r="AU9863"/>
      <c r="AV9863"/>
      <c r="AW9863"/>
      <c r="AX9863"/>
      <c r="AY9863"/>
      <c r="AZ9863"/>
    </row>
    <row r="9864" spans="1:52">
      <c r="A9864"/>
      <c r="B9864"/>
      <c r="C9864"/>
      <c r="D9864"/>
      <c r="E9864"/>
      <c r="F9864"/>
      <c r="G9864"/>
      <c r="H9864"/>
      <c r="I9864"/>
      <c r="J9864"/>
      <c r="K9864"/>
      <c r="L9864"/>
      <c r="M9864"/>
      <c r="N9864"/>
      <c r="O9864"/>
      <c r="P9864"/>
      <c r="Q9864"/>
      <c r="R9864"/>
      <c r="S9864"/>
      <c r="T9864"/>
      <c r="U9864"/>
      <c r="V9864"/>
      <c r="W9864"/>
      <c r="X9864"/>
      <c r="Y9864"/>
      <c r="Z9864"/>
      <c r="AA9864"/>
      <c r="AB9864"/>
      <c r="AC9864"/>
      <c r="AD9864"/>
      <c r="AE9864"/>
      <c r="AF9864"/>
      <c r="AG9864"/>
      <c r="AH9864"/>
      <c r="AI9864"/>
      <c r="AJ9864"/>
      <c r="AK9864"/>
      <c r="AL9864"/>
      <c r="AM9864"/>
      <c r="AN9864"/>
      <c r="AO9864"/>
      <c r="AP9864"/>
      <c r="AQ9864"/>
      <c r="AR9864"/>
      <c r="AS9864"/>
      <c r="AT9864"/>
      <c r="AU9864"/>
      <c r="AV9864"/>
      <c r="AW9864"/>
      <c r="AX9864"/>
      <c r="AY9864"/>
      <c r="AZ9864"/>
    </row>
    <row r="9865" spans="1:52">
      <c r="A9865"/>
      <c r="B9865"/>
      <c r="C9865"/>
      <c r="D9865"/>
      <c r="E9865"/>
      <c r="F9865"/>
      <c r="G9865"/>
      <c r="H9865"/>
      <c r="I9865"/>
      <c r="J9865"/>
      <c r="K9865"/>
      <c r="L9865"/>
      <c r="M9865"/>
      <c r="N9865"/>
      <c r="O9865"/>
      <c r="P9865"/>
      <c r="Q9865"/>
      <c r="R9865"/>
      <c r="S9865"/>
      <c r="T9865"/>
      <c r="U9865"/>
      <c r="V9865"/>
      <c r="W9865"/>
      <c r="X9865"/>
      <c r="Y9865"/>
      <c r="Z9865"/>
      <c r="AA9865"/>
      <c r="AB9865"/>
      <c r="AC9865"/>
      <c r="AD9865"/>
      <c r="AE9865"/>
      <c r="AF9865"/>
      <c r="AG9865"/>
      <c r="AH9865"/>
      <c r="AI9865"/>
      <c r="AJ9865"/>
      <c r="AK9865"/>
      <c r="AL9865"/>
      <c r="AM9865"/>
      <c r="AN9865"/>
      <c r="AO9865"/>
      <c r="AP9865"/>
      <c r="AQ9865"/>
      <c r="AR9865"/>
      <c r="AS9865"/>
      <c r="AT9865"/>
      <c r="AU9865"/>
      <c r="AV9865"/>
      <c r="AW9865"/>
      <c r="AX9865"/>
      <c r="AY9865"/>
      <c r="AZ9865"/>
    </row>
    <row r="9866" spans="1:52">
      <c r="A9866"/>
      <c r="B9866"/>
      <c r="C9866"/>
      <c r="D9866"/>
      <c r="E9866"/>
      <c r="F9866"/>
      <c r="G9866"/>
      <c r="H9866"/>
      <c r="I9866"/>
      <c r="J9866"/>
      <c r="K9866"/>
      <c r="L9866"/>
      <c r="M9866"/>
      <c r="N9866"/>
      <c r="O9866"/>
      <c r="P9866"/>
      <c r="Q9866"/>
      <c r="R9866"/>
      <c r="S9866"/>
      <c r="T9866"/>
      <c r="U9866"/>
      <c r="V9866"/>
      <c r="W9866"/>
      <c r="X9866"/>
      <c r="Y9866"/>
      <c r="Z9866"/>
      <c r="AA9866"/>
      <c r="AB9866"/>
      <c r="AC9866"/>
      <c r="AD9866"/>
      <c r="AE9866"/>
      <c r="AF9866"/>
      <c r="AG9866"/>
      <c r="AH9866"/>
      <c r="AI9866"/>
      <c r="AJ9866"/>
      <c r="AK9866"/>
      <c r="AL9866"/>
      <c r="AM9866"/>
      <c r="AN9866"/>
      <c r="AO9866"/>
      <c r="AP9866"/>
      <c r="AQ9866"/>
      <c r="AR9866"/>
      <c r="AS9866"/>
      <c r="AT9866"/>
      <c r="AU9866"/>
      <c r="AV9866"/>
      <c r="AW9866"/>
      <c r="AX9866"/>
      <c r="AY9866"/>
      <c r="AZ9866"/>
    </row>
    <row r="9867" spans="1:52">
      <c r="A9867"/>
      <c r="B9867"/>
      <c r="C9867"/>
      <c r="D9867"/>
      <c r="E9867"/>
      <c r="F9867"/>
      <c r="G9867"/>
      <c r="H9867"/>
      <c r="I9867"/>
      <c r="J9867"/>
      <c r="K9867"/>
      <c r="L9867"/>
      <c r="M9867"/>
      <c r="N9867"/>
      <c r="O9867"/>
      <c r="P9867"/>
      <c r="Q9867"/>
      <c r="R9867"/>
      <c r="S9867"/>
      <c r="T9867"/>
      <c r="U9867"/>
      <c r="V9867"/>
      <c r="W9867"/>
      <c r="X9867"/>
      <c r="Y9867"/>
      <c r="Z9867"/>
      <c r="AA9867"/>
      <c r="AB9867"/>
      <c r="AC9867"/>
      <c r="AD9867"/>
      <c r="AE9867"/>
      <c r="AF9867"/>
      <c r="AG9867"/>
      <c r="AH9867"/>
      <c r="AI9867"/>
      <c r="AJ9867"/>
      <c r="AK9867"/>
      <c r="AL9867"/>
      <c r="AM9867"/>
      <c r="AN9867"/>
      <c r="AO9867"/>
      <c r="AP9867"/>
      <c r="AQ9867"/>
      <c r="AR9867"/>
      <c r="AS9867"/>
      <c r="AT9867"/>
      <c r="AU9867"/>
      <c r="AV9867"/>
      <c r="AW9867"/>
      <c r="AX9867"/>
      <c r="AY9867"/>
      <c r="AZ9867"/>
    </row>
    <row r="9868" spans="1:52">
      <c r="A9868"/>
      <c r="B9868"/>
      <c r="C9868"/>
      <c r="D9868"/>
      <c r="E9868"/>
      <c r="F9868"/>
      <c r="G9868"/>
      <c r="H9868"/>
      <c r="I9868"/>
      <c r="J9868"/>
      <c r="K9868"/>
      <c r="L9868"/>
      <c r="M9868"/>
      <c r="N9868"/>
      <c r="O9868"/>
      <c r="P9868"/>
      <c r="Q9868"/>
      <c r="R9868"/>
      <c r="S9868"/>
      <c r="T9868"/>
      <c r="U9868"/>
      <c r="V9868"/>
      <c r="W9868"/>
      <c r="X9868"/>
      <c r="Y9868"/>
      <c r="Z9868"/>
      <c r="AA9868"/>
      <c r="AB9868"/>
      <c r="AC9868"/>
      <c r="AD9868"/>
      <c r="AE9868"/>
      <c r="AF9868"/>
      <c r="AG9868"/>
      <c r="AH9868"/>
      <c r="AI9868"/>
      <c r="AJ9868"/>
      <c r="AK9868"/>
      <c r="AL9868"/>
      <c r="AM9868"/>
      <c r="AN9868"/>
      <c r="AO9868"/>
      <c r="AP9868"/>
      <c r="AQ9868"/>
      <c r="AR9868"/>
      <c r="AS9868"/>
      <c r="AT9868"/>
      <c r="AU9868"/>
      <c r="AV9868"/>
      <c r="AW9868"/>
      <c r="AX9868"/>
      <c r="AY9868"/>
      <c r="AZ9868"/>
    </row>
    <row r="9869" spans="1:52">
      <c r="A9869"/>
      <c r="B9869"/>
      <c r="C9869"/>
      <c r="D9869"/>
      <c r="E9869"/>
      <c r="F9869"/>
      <c r="G9869"/>
      <c r="H9869"/>
      <c r="I9869"/>
      <c r="J9869"/>
      <c r="K9869"/>
      <c r="L9869"/>
      <c r="M9869"/>
      <c r="N9869"/>
      <c r="O9869"/>
      <c r="P9869"/>
      <c r="Q9869"/>
      <c r="R9869"/>
      <c r="S9869"/>
      <c r="T9869"/>
      <c r="U9869"/>
      <c r="V9869"/>
      <c r="W9869"/>
      <c r="X9869"/>
      <c r="Y9869"/>
      <c r="Z9869"/>
      <c r="AA9869"/>
      <c r="AB9869"/>
      <c r="AC9869"/>
      <c r="AD9869"/>
      <c r="AE9869"/>
      <c r="AF9869"/>
      <c r="AG9869"/>
      <c r="AH9869"/>
      <c r="AI9869"/>
      <c r="AJ9869"/>
      <c r="AK9869"/>
      <c r="AL9869"/>
      <c r="AM9869"/>
      <c r="AN9869"/>
      <c r="AO9869"/>
      <c r="AP9869"/>
      <c r="AQ9869"/>
      <c r="AR9869"/>
      <c r="AS9869"/>
      <c r="AT9869"/>
      <c r="AU9869"/>
      <c r="AV9869"/>
      <c r="AW9869"/>
      <c r="AX9869"/>
      <c r="AY9869"/>
      <c r="AZ9869"/>
    </row>
    <row r="9870" spans="1:52">
      <c r="A9870"/>
      <c r="B9870"/>
      <c r="C9870"/>
      <c r="D9870"/>
      <c r="E9870"/>
      <c r="F9870"/>
      <c r="G9870"/>
      <c r="H9870"/>
      <c r="I9870"/>
      <c r="J9870"/>
      <c r="K9870"/>
      <c r="L9870"/>
      <c r="M9870"/>
      <c r="N9870"/>
      <c r="O9870"/>
      <c r="P9870"/>
      <c r="Q9870"/>
      <c r="R9870"/>
      <c r="S9870"/>
      <c r="T9870"/>
      <c r="U9870"/>
      <c r="V9870"/>
      <c r="W9870"/>
      <c r="X9870"/>
      <c r="Y9870"/>
      <c r="Z9870"/>
      <c r="AA9870"/>
      <c r="AB9870"/>
      <c r="AC9870"/>
      <c r="AD9870"/>
      <c r="AE9870"/>
      <c r="AF9870"/>
      <c r="AG9870"/>
      <c r="AH9870"/>
      <c r="AI9870"/>
      <c r="AJ9870"/>
      <c r="AK9870"/>
      <c r="AL9870"/>
      <c r="AM9870"/>
      <c r="AN9870"/>
      <c r="AO9870"/>
      <c r="AP9870"/>
      <c r="AQ9870"/>
      <c r="AR9870"/>
      <c r="AS9870"/>
      <c r="AT9870"/>
      <c r="AU9870"/>
      <c r="AV9870"/>
      <c r="AW9870"/>
      <c r="AX9870"/>
      <c r="AY9870"/>
      <c r="AZ9870"/>
    </row>
    <row r="9871" spans="1:52">
      <c r="A9871"/>
      <c r="B9871"/>
      <c r="C9871"/>
      <c r="D9871"/>
      <c r="E9871"/>
      <c r="F9871"/>
      <c r="G9871"/>
      <c r="H9871"/>
      <c r="I9871"/>
      <c r="J9871"/>
      <c r="K9871"/>
      <c r="L9871"/>
      <c r="M9871"/>
      <c r="N9871"/>
      <c r="O9871"/>
      <c r="P9871"/>
      <c r="Q9871"/>
      <c r="R9871"/>
      <c r="S9871"/>
      <c r="T9871"/>
      <c r="U9871"/>
      <c r="V9871"/>
      <c r="W9871"/>
      <c r="X9871"/>
      <c r="Y9871"/>
      <c r="Z9871"/>
      <c r="AA9871"/>
      <c r="AB9871"/>
      <c r="AC9871"/>
      <c r="AD9871"/>
      <c r="AE9871"/>
      <c r="AF9871"/>
      <c r="AG9871"/>
      <c r="AH9871"/>
      <c r="AI9871"/>
      <c r="AJ9871"/>
      <c r="AK9871"/>
      <c r="AL9871"/>
      <c r="AM9871"/>
      <c r="AN9871"/>
      <c r="AO9871"/>
      <c r="AP9871"/>
      <c r="AQ9871"/>
      <c r="AR9871"/>
      <c r="AS9871"/>
      <c r="AT9871"/>
      <c r="AU9871"/>
      <c r="AV9871"/>
      <c r="AW9871"/>
      <c r="AX9871"/>
      <c r="AY9871"/>
      <c r="AZ9871"/>
    </row>
    <row r="9872" spans="1:52">
      <c r="A9872"/>
      <c r="B9872"/>
      <c r="C9872"/>
      <c r="D9872"/>
      <c r="E9872"/>
      <c r="F9872"/>
      <c r="G9872"/>
      <c r="H9872"/>
      <c r="I9872"/>
      <c r="J9872"/>
      <c r="K9872"/>
      <c r="L9872"/>
      <c r="M9872"/>
      <c r="N9872"/>
      <c r="O9872"/>
      <c r="P9872"/>
      <c r="Q9872"/>
      <c r="R9872"/>
      <c r="S9872"/>
      <c r="T9872"/>
      <c r="U9872"/>
      <c r="V9872"/>
      <c r="W9872"/>
      <c r="X9872"/>
      <c r="Y9872"/>
      <c r="Z9872"/>
      <c r="AA9872"/>
      <c r="AB9872"/>
      <c r="AC9872"/>
      <c r="AD9872"/>
      <c r="AE9872"/>
      <c r="AF9872"/>
      <c r="AG9872"/>
      <c r="AH9872"/>
      <c r="AI9872"/>
      <c r="AJ9872"/>
      <c r="AK9872"/>
      <c r="AL9872"/>
      <c r="AM9872"/>
      <c r="AN9872"/>
      <c r="AO9872"/>
      <c r="AP9872"/>
      <c r="AQ9872"/>
      <c r="AR9872"/>
      <c r="AS9872"/>
      <c r="AT9872"/>
      <c r="AU9872"/>
      <c r="AV9872"/>
      <c r="AW9872"/>
      <c r="AX9872"/>
      <c r="AY9872"/>
      <c r="AZ9872"/>
    </row>
    <row r="9873" spans="1:52">
      <c r="A9873"/>
      <c r="B9873"/>
      <c r="C9873"/>
      <c r="D9873"/>
      <c r="E9873"/>
      <c r="F9873"/>
      <c r="G9873"/>
      <c r="H9873"/>
      <c r="I9873"/>
      <c r="J9873"/>
      <c r="K9873"/>
      <c r="L9873"/>
      <c r="M9873"/>
      <c r="N9873"/>
      <c r="O9873"/>
      <c r="P9873"/>
      <c r="Q9873"/>
      <c r="R9873"/>
      <c r="S9873"/>
      <c r="T9873"/>
      <c r="U9873"/>
      <c r="V9873"/>
      <c r="W9873"/>
      <c r="X9873"/>
      <c r="Y9873"/>
      <c r="Z9873"/>
      <c r="AA9873"/>
      <c r="AB9873"/>
      <c r="AC9873"/>
      <c r="AD9873"/>
      <c r="AE9873"/>
      <c r="AF9873"/>
      <c r="AG9873"/>
      <c r="AH9873"/>
      <c r="AI9873"/>
      <c r="AJ9873"/>
      <c r="AK9873"/>
      <c r="AL9873"/>
      <c r="AM9873"/>
      <c r="AN9873"/>
      <c r="AO9873"/>
      <c r="AP9873"/>
      <c r="AQ9873"/>
      <c r="AR9873"/>
      <c r="AS9873"/>
      <c r="AT9873"/>
      <c r="AU9873"/>
      <c r="AV9873"/>
      <c r="AW9873"/>
      <c r="AX9873"/>
      <c r="AY9873"/>
      <c r="AZ9873"/>
    </row>
    <row r="9874" spans="1:52">
      <c r="A9874"/>
      <c r="B9874"/>
      <c r="C9874"/>
      <c r="D9874"/>
      <c r="E9874"/>
      <c r="F9874"/>
      <c r="G9874"/>
      <c r="H9874"/>
      <c r="I9874"/>
      <c r="J9874"/>
      <c r="K9874"/>
      <c r="L9874"/>
      <c r="M9874"/>
      <c r="N9874"/>
      <c r="O9874"/>
      <c r="P9874"/>
      <c r="Q9874"/>
      <c r="R9874"/>
      <c r="S9874"/>
      <c r="T9874"/>
      <c r="U9874"/>
      <c r="V9874"/>
      <c r="W9874"/>
      <c r="X9874"/>
      <c r="Y9874"/>
      <c r="Z9874"/>
      <c r="AA9874"/>
      <c r="AB9874"/>
      <c r="AC9874"/>
      <c r="AD9874"/>
      <c r="AE9874"/>
      <c r="AF9874"/>
      <c r="AG9874"/>
      <c r="AH9874"/>
      <c r="AI9874"/>
      <c r="AJ9874"/>
      <c r="AK9874"/>
      <c r="AL9874"/>
      <c r="AM9874"/>
      <c r="AN9874"/>
      <c r="AO9874"/>
      <c r="AP9874"/>
      <c r="AQ9874"/>
      <c r="AR9874"/>
      <c r="AS9874"/>
      <c r="AT9874"/>
      <c r="AU9874"/>
      <c r="AV9874"/>
      <c r="AW9874"/>
      <c r="AX9874"/>
      <c r="AY9874"/>
      <c r="AZ9874"/>
    </row>
    <row r="9875" spans="1:52">
      <c r="A9875"/>
      <c r="B9875"/>
      <c r="C9875"/>
      <c r="D9875"/>
      <c r="E9875"/>
      <c r="F9875"/>
      <c r="G9875"/>
      <c r="H9875"/>
      <c r="I9875"/>
      <c r="J9875"/>
      <c r="K9875"/>
      <c r="L9875"/>
      <c r="M9875"/>
      <c r="N9875"/>
      <c r="O9875"/>
      <c r="P9875"/>
      <c r="Q9875"/>
      <c r="R9875"/>
      <c r="S9875"/>
      <c r="T9875"/>
      <c r="U9875"/>
      <c r="V9875"/>
      <c r="W9875"/>
      <c r="X9875"/>
      <c r="Y9875"/>
      <c r="Z9875"/>
      <c r="AA9875"/>
      <c r="AB9875"/>
      <c r="AC9875"/>
      <c r="AD9875"/>
      <c r="AE9875"/>
      <c r="AF9875"/>
      <c r="AG9875"/>
      <c r="AH9875"/>
      <c r="AI9875"/>
      <c r="AJ9875"/>
      <c r="AK9875"/>
      <c r="AL9875"/>
      <c r="AM9875"/>
      <c r="AN9875"/>
      <c r="AO9875"/>
      <c r="AP9875"/>
      <c r="AQ9875"/>
      <c r="AR9875"/>
      <c r="AS9875"/>
      <c r="AT9875"/>
      <c r="AU9875"/>
      <c r="AV9875"/>
      <c r="AW9875"/>
      <c r="AX9875"/>
      <c r="AY9875"/>
      <c r="AZ9875"/>
    </row>
    <row r="9876" spans="1:52">
      <c r="A9876"/>
      <c r="B9876"/>
      <c r="C9876"/>
      <c r="D9876"/>
      <c r="E9876"/>
      <c r="F9876"/>
      <c r="G9876"/>
      <c r="H9876"/>
      <c r="I9876"/>
      <c r="J9876"/>
      <c r="K9876"/>
      <c r="L9876"/>
      <c r="M9876"/>
      <c r="N9876"/>
      <c r="O9876"/>
      <c r="P9876"/>
      <c r="Q9876"/>
      <c r="R9876"/>
      <c r="S9876"/>
      <c r="T9876"/>
      <c r="U9876"/>
      <c r="V9876"/>
      <c r="W9876"/>
      <c r="X9876"/>
      <c r="Y9876"/>
      <c r="Z9876"/>
      <c r="AA9876"/>
      <c r="AB9876"/>
      <c r="AC9876"/>
      <c r="AD9876"/>
      <c r="AE9876"/>
      <c r="AF9876"/>
      <c r="AG9876"/>
      <c r="AH9876"/>
      <c r="AI9876"/>
      <c r="AJ9876"/>
      <c r="AK9876"/>
      <c r="AL9876"/>
      <c r="AM9876"/>
      <c r="AN9876"/>
      <c r="AO9876"/>
      <c r="AP9876"/>
      <c r="AQ9876"/>
      <c r="AR9876"/>
      <c r="AS9876"/>
      <c r="AT9876"/>
      <c r="AU9876"/>
      <c r="AV9876"/>
      <c r="AW9876"/>
      <c r="AX9876"/>
      <c r="AY9876"/>
      <c r="AZ9876"/>
    </row>
    <row r="9877" spans="1:52">
      <c r="A9877"/>
      <c r="B9877"/>
      <c r="C9877"/>
      <c r="D9877"/>
      <c r="E9877"/>
      <c r="F9877"/>
      <c r="G9877"/>
      <c r="H9877"/>
      <c r="I9877"/>
      <c r="J9877"/>
      <c r="K9877"/>
      <c r="L9877"/>
      <c r="M9877"/>
      <c r="N9877"/>
      <c r="O9877"/>
      <c r="P9877"/>
      <c r="Q9877"/>
      <c r="R9877"/>
      <c r="S9877"/>
      <c r="T9877"/>
      <c r="U9877"/>
      <c r="V9877"/>
      <c r="W9877"/>
      <c r="X9877"/>
      <c r="Y9877"/>
      <c r="Z9877"/>
      <c r="AA9877"/>
      <c r="AB9877"/>
      <c r="AC9877"/>
      <c r="AD9877"/>
      <c r="AE9877"/>
      <c r="AF9877"/>
      <c r="AG9877"/>
      <c r="AH9877"/>
      <c r="AI9877"/>
      <c r="AJ9877"/>
      <c r="AK9877"/>
      <c r="AL9877"/>
      <c r="AM9877"/>
      <c r="AN9877"/>
      <c r="AO9877"/>
      <c r="AP9877"/>
      <c r="AQ9877"/>
      <c r="AR9877"/>
      <c r="AS9877"/>
      <c r="AT9877"/>
      <c r="AU9877"/>
      <c r="AV9877"/>
      <c r="AW9877"/>
      <c r="AX9877"/>
      <c r="AY9877"/>
      <c r="AZ9877"/>
    </row>
    <row r="9878" spans="1:52">
      <c r="A9878"/>
      <c r="B9878"/>
      <c r="C9878"/>
      <c r="D9878"/>
      <c r="E9878"/>
      <c r="F9878"/>
      <c r="G9878"/>
      <c r="H9878"/>
      <c r="I9878"/>
      <c r="J9878"/>
      <c r="K9878"/>
      <c r="L9878"/>
      <c r="M9878"/>
      <c r="N9878"/>
      <c r="O9878"/>
      <c r="P9878"/>
      <c r="Q9878"/>
      <c r="R9878"/>
      <c r="S9878"/>
      <c r="T9878"/>
      <c r="U9878"/>
      <c r="V9878"/>
      <c r="W9878"/>
      <c r="X9878"/>
      <c r="Y9878"/>
      <c r="Z9878"/>
      <c r="AA9878"/>
      <c r="AB9878"/>
      <c r="AC9878"/>
      <c r="AD9878"/>
      <c r="AE9878"/>
      <c r="AF9878"/>
      <c r="AG9878"/>
      <c r="AH9878"/>
      <c r="AI9878"/>
      <c r="AJ9878"/>
      <c r="AK9878"/>
      <c r="AL9878"/>
      <c r="AM9878"/>
      <c r="AN9878"/>
      <c r="AO9878"/>
      <c r="AP9878"/>
      <c r="AQ9878"/>
      <c r="AR9878"/>
      <c r="AS9878"/>
      <c r="AT9878"/>
      <c r="AU9878"/>
      <c r="AV9878"/>
      <c r="AW9878"/>
      <c r="AX9878"/>
      <c r="AY9878"/>
      <c r="AZ9878"/>
    </row>
    <row r="9879" spans="1:52">
      <c r="A9879"/>
      <c r="B9879"/>
      <c r="C9879"/>
      <c r="D9879"/>
      <c r="E9879"/>
      <c r="F9879"/>
      <c r="G9879"/>
      <c r="H9879"/>
      <c r="I9879"/>
      <c r="J9879"/>
      <c r="K9879"/>
      <c r="L9879"/>
      <c r="M9879"/>
      <c r="N9879"/>
      <c r="O9879"/>
      <c r="P9879"/>
      <c r="Q9879"/>
      <c r="R9879"/>
      <c r="S9879"/>
      <c r="T9879"/>
      <c r="U9879"/>
      <c r="V9879"/>
      <c r="W9879"/>
      <c r="X9879"/>
      <c r="Y9879"/>
      <c r="Z9879"/>
      <c r="AA9879"/>
      <c r="AB9879"/>
      <c r="AC9879"/>
      <c r="AD9879"/>
      <c r="AE9879"/>
      <c r="AF9879"/>
      <c r="AG9879"/>
      <c r="AH9879"/>
      <c r="AI9879"/>
      <c r="AJ9879"/>
      <c r="AK9879"/>
      <c r="AL9879"/>
      <c r="AM9879"/>
      <c r="AN9879"/>
      <c r="AO9879"/>
      <c r="AP9879"/>
      <c r="AQ9879"/>
      <c r="AR9879"/>
      <c r="AS9879"/>
      <c r="AT9879"/>
      <c r="AU9879"/>
      <c r="AV9879"/>
      <c r="AW9879"/>
      <c r="AX9879"/>
      <c r="AY9879"/>
      <c r="AZ9879"/>
    </row>
    <row r="9880" spans="1:52">
      <c r="A9880"/>
      <c r="B9880"/>
      <c r="C9880"/>
      <c r="D9880"/>
      <c r="E9880"/>
      <c r="F9880"/>
      <c r="G9880"/>
      <c r="H9880"/>
      <c r="I9880"/>
      <c r="J9880"/>
      <c r="K9880"/>
      <c r="L9880"/>
      <c r="M9880"/>
      <c r="N9880"/>
      <c r="O9880"/>
      <c r="P9880"/>
      <c r="Q9880"/>
      <c r="R9880"/>
      <c r="S9880"/>
      <c r="T9880"/>
      <c r="U9880"/>
      <c r="V9880"/>
      <c r="W9880"/>
      <c r="X9880"/>
      <c r="Y9880"/>
      <c r="Z9880"/>
      <c r="AA9880"/>
      <c r="AB9880"/>
      <c r="AC9880"/>
      <c r="AD9880"/>
      <c r="AE9880"/>
      <c r="AF9880"/>
      <c r="AG9880"/>
      <c r="AH9880"/>
      <c r="AI9880"/>
      <c r="AJ9880"/>
      <c r="AK9880"/>
      <c r="AL9880"/>
      <c r="AM9880"/>
      <c r="AN9880"/>
      <c r="AO9880"/>
      <c r="AP9880"/>
      <c r="AQ9880"/>
      <c r="AR9880"/>
      <c r="AS9880"/>
      <c r="AT9880"/>
      <c r="AU9880"/>
      <c r="AV9880"/>
      <c r="AW9880"/>
      <c r="AX9880"/>
      <c r="AY9880"/>
      <c r="AZ9880"/>
    </row>
    <row r="9881" spans="1:52">
      <c r="A9881"/>
      <c r="B9881"/>
      <c r="C9881"/>
      <c r="D9881"/>
      <c r="E9881"/>
      <c r="F9881"/>
      <c r="G9881"/>
      <c r="H9881"/>
      <c r="I9881"/>
      <c r="J9881"/>
      <c r="K9881"/>
      <c r="L9881"/>
      <c r="M9881"/>
      <c r="N9881"/>
      <c r="O9881"/>
      <c r="P9881"/>
      <c r="Q9881"/>
      <c r="R9881"/>
      <c r="S9881"/>
      <c r="T9881"/>
      <c r="U9881"/>
      <c r="V9881"/>
      <c r="W9881"/>
      <c r="X9881"/>
      <c r="Y9881"/>
      <c r="Z9881"/>
      <c r="AA9881"/>
      <c r="AB9881"/>
      <c r="AC9881"/>
      <c r="AD9881"/>
      <c r="AE9881"/>
      <c r="AF9881"/>
      <c r="AG9881"/>
      <c r="AH9881"/>
      <c r="AI9881"/>
      <c r="AJ9881"/>
      <c r="AK9881"/>
      <c r="AL9881"/>
      <c r="AM9881"/>
      <c r="AN9881"/>
      <c r="AO9881"/>
      <c r="AP9881"/>
      <c r="AQ9881"/>
      <c r="AR9881"/>
      <c r="AS9881"/>
      <c r="AT9881"/>
      <c r="AU9881"/>
      <c r="AV9881"/>
      <c r="AW9881"/>
      <c r="AX9881"/>
      <c r="AY9881"/>
      <c r="AZ9881"/>
    </row>
    <row r="9882" spans="1:52">
      <c r="A9882"/>
      <c r="B9882"/>
      <c r="C9882"/>
      <c r="D9882"/>
      <c r="E9882"/>
      <c r="F9882"/>
      <c r="G9882"/>
      <c r="H9882"/>
      <c r="I9882"/>
      <c r="J9882"/>
      <c r="K9882"/>
      <c r="L9882"/>
      <c r="M9882"/>
      <c r="N9882"/>
      <c r="O9882"/>
      <c r="P9882"/>
      <c r="Q9882"/>
      <c r="R9882"/>
      <c r="S9882"/>
      <c r="T9882"/>
      <c r="U9882"/>
      <c r="V9882"/>
      <c r="W9882"/>
      <c r="X9882"/>
      <c r="Y9882"/>
      <c r="Z9882"/>
      <c r="AA9882"/>
      <c r="AB9882"/>
      <c r="AC9882"/>
      <c r="AD9882"/>
      <c r="AE9882"/>
      <c r="AF9882"/>
      <c r="AG9882"/>
      <c r="AH9882"/>
      <c r="AI9882"/>
      <c r="AJ9882"/>
      <c r="AK9882"/>
      <c r="AL9882"/>
      <c r="AM9882"/>
      <c r="AN9882"/>
      <c r="AO9882"/>
      <c r="AP9882"/>
      <c r="AQ9882"/>
      <c r="AR9882"/>
      <c r="AS9882"/>
      <c r="AT9882"/>
      <c r="AU9882"/>
      <c r="AV9882"/>
      <c r="AW9882"/>
      <c r="AX9882"/>
      <c r="AY9882"/>
      <c r="AZ9882"/>
    </row>
    <row r="9883" spans="1:52">
      <c r="A9883"/>
      <c r="B9883"/>
      <c r="C9883"/>
      <c r="D9883"/>
      <c r="E9883"/>
      <c r="F9883"/>
      <c r="G9883"/>
      <c r="H9883"/>
      <c r="I9883"/>
      <c r="J9883"/>
      <c r="K9883"/>
      <c r="L9883"/>
      <c r="M9883"/>
      <c r="N9883"/>
      <c r="O9883"/>
      <c r="P9883"/>
      <c r="Q9883"/>
      <c r="R9883"/>
      <c r="S9883"/>
      <c r="T9883"/>
      <c r="U9883"/>
      <c r="V9883"/>
      <c r="W9883"/>
      <c r="X9883"/>
      <c r="Y9883"/>
      <c r="Z9883"/>
      <c r="AA9883"/>
      <c r="AB9883"/>
      <c r="AC9883"/>
      <c r="AD9883"/>
      <c r="AE9883"/>
      <c r="AF9883"/>
      <c r="AG9883"/>
      <c r="AH9883"/>
      <c r="AI9883"/>
      <c r="AJ9883"/>
      <c r="AK9883"/>
      <c r="AL9883"/>
      <c r="AM9883"/>
      <c r="AN9883"/>
      <c r="AO9883"/>
      <c r="AP9883"/>
      <c r="AQ9883"/>
      <c r="AR9883"/>
      <c r="AS9883"/>
      <c r="AT9883"/>
      <c r="AU9883"/>
      <c r="AV9883"/>
      <c r="AW9883"/>
      <c r="AX9883"/>
      <c r="AY9883"/>
      <c r="AZ9883"/>
    </row>
    <row r="9884" spans="1:52">
      <c r="A9884"/>
      <c r="B9884"/>
      <c r="C9884"/>
      <c r="D9884"/>
      <c r="E9884"/>
      <c r="F9884"/>
      <c r="G9884"/>
      <c r="H9884"/>
      <c r="I9884"/>
      <c r="J9884"/>
      <c r="K9884"/>
      <c r="L9884"/>
      <c r="M9884"/>
      <c r="N9884"/>
      <c r="O9884"/>
      <c r="P9884"/>
      <c r="Q9884"/>
      <c r="R9884"/>
      <c r="S9884"/>
      <c r="T9884"/>
      <c r="U9884"/>
      <c r="V9884"/>
      <c r="W9884"/>
      <c r="X9884"/>
      <c r="Y9884"/>
      <c r="Z9884"/>
      <c r="AA9884"/>
      <c r="AB9884"/>
      <c r="AC9884"/>
      <c r="AD9884"/>
      <c r="AE9884"/>
      <c r="AF9884"/>
      <c r="AG9884"/>
      <c r="AH9884"/>
      <c r="AI9884"/>
      <c r="AJ9884"/>
      <c r="AK9884"/>
      <c r="AL9884"/>
      <c r="AM9884"/>
      <c r="AN9884"/>
      <c r="AO9884"/>
      <c r="AP9884"/>
      <c r="AQ9884"/>
      <c r="AR9884"/>
      <c r="AS9884"/>
      <c r="AT9884"/>
      <c r="AU9884"/>
      <c r="AV9884"/>
      <c r="AW9884"/>
      <c r="AX9884"/>
      <c r="AY9884"/>
      <c r="AZ9884"/>
    </row>
    <row r="9885" spans="1:52">
      <c r="A9885"/>
      <c r="B9885"/>
      <c r="C9885"/>
      <c r="D9885"/>
      <c r="E9885"/>
      <c r="F9885"/>
      <c r="G9885"/>
      <c r="H9885"/>
      <c r="I9885"/>
      <c r="J9885"/>
      <c r="K9885"/>
      <c r="L9885"/>
      <c r="M9885"/>
      <c r="N9885"/>
      <c r="O9885"/>
      <c r="P9885"/>
      <c r="Q9885"/>
      <c r="R9885"/>
      <c r="S9885"/>
      <c r="T9885"/>
      <c r="U9885"/>
      <c r="V9885"/>
      <c r="W9885"/>
      <c r="X9885"/>
      <c r="Y9885"/>
      <c r="Z9885"/>
      <c r="AA9885"/>
      <c r="AB9885"/>
      <c r="AC9885"/>
      <c r="AD9885"/>
      <c r="AE9885"/>
      <c r="AF9885"/>
      <c r="AG9885"/>
      <c r="AH9885"/>
      <c r="AI9885"/>
      <c r="AJ9885"/>
      <c r="AK9885"/>
      <c r="AL9885"/>
      <c r="AM9885"/>
      <c r="AN9885"/>
      <c r="AO9885"/>
      <c r="AP9885"/>
      <c r="AQ9885"/>
      <c r="AR9885"/>
      <c r="AS9885"/>
      <c r="AT9885"/>
      <c r="AU9885"/>
      <c r="AV9885"/>
      <c r="AW9885"/>
      <c r="AX9885"/>
      <c r="AY9885"/>
      <c r="AZ9885"/>
    </row>
    <row r="9886" spans="1:52">
      <c r="A9886"/>
      <c r="B9886"/>
      <c r="C9886"/>
      <c r="D9886"/>
      <c r="E9886"/>
      <c r="F9886"/>
      <c r="G9886"/>
      <c r="H9886"/>
      <c r="I9886"/>
      <c r="J9886"/>
      <c r="K9886"/>
      <c r="L9886"/>
      <c r="M9886"/>
      <c r="N9886"/>
      <c r="O9886"/>
      <c r="P9886"/>
      <c r="Q9886"/>
      <c r="R9886"/>
      <c r="S9886"/>
      <c r="T9886"/>
      <c r="U9886"/>
      <c r="V9886"/>
      <c r="W9886"/>
      <c r="X9886"/>
      <c r="Y9886"/>
      <c r="Z9886"/>
      <c r="AA9886"/>
      <c r="AB9886"/>
      <c r="AC9886"/>
      <c r="AD9886"/>
      <c r="AE9886"/>
      <c r="AF9886"/>
      <c r="AG9886"/>
      <c r="AH9886"/>
      <c r="AI9886"/>
      <c r="AJ9886"/>
      <c r="AK9886"/>
      <c r="AL9886"/>
      <c r="AM9886"/>
      <c r="AN9886"/>
      <c r="AO9886"/>
      <c r="AP9886"/>
      <c r="AQ9886"/>
      <c r="AR9886"/>
      <c r="AS9886"/>
      <c r="AT9886"/>
      <c r="AU9886"/>
      <c r="AV9886"/>
      <c r="AW9886"/>
      <c r="AX9886"/>
      <c r="AY9886"/>
      <c r="AZ9886"/>
    </row>
    <row r="9887" spans="1:52">
      <c r="A9887"/>
      <c r="B9887"/>
      <c r="C9887"/>
      <c r="D9887"/>
      <c r="E9887"/>
      <c r="F9887"/>
      <c r="G9887"/>
      <c r="H9887"/>
      <c r="I9887"/>
      <c r="J9887"/>
      <c r="K9887"/>
      <c r="L9887"/>
      <c r="M9887"/>
      <c r="N9887"/>
      <c r="O9887"/>
      <c r="P9887"/>
      <c r="Q9887"/>
      <c r="R9887"/>
      <c r="S9887"/>
      <c r="T9887"/>
      <c r="U9887"/>
      <c r="V9887"/>
      <c r="W9887"/>
      <c r="X9887"/>
      <c r="Y9887"/>
      <c r="Z9887"/>
      <c r="AA9887"/>
      <c r="AB9887"/>
      <c r="AC9887"/>
      <c r="AD9887"/>
      <c r="AE9887"/>
      <c r="AF9887"/>
      <c r="AG9887"/>
      <c r="AH9887"/>
      <c r="AI9887"/>
      <c r="AJ9887"/>
      <c r="AK9887"/>
      <c r="AL9887"/>
      <c r="AM9887"/>
      <c r="AN9887"/>
      <c r="AO9887"/>
      <c r="AP9887"/>
      <c r="AQ9887"/>
      <c r="AR9887"/>
      <c r="AS9887"/>
      <c r="AT9887"/>
      <c r="AU9887"/>
      <c r="AV9887"/>
      <c r="AW9887"/>
      <c r="AX9887"/>
      <c r="AY9887"/>
      <c r="AZ9887"/>
    </row>
    <row r="9888" spans="1:52">
      <c r="A9888"/>
      <c r="B9888"/>
      <c r="C9888"/>
      <c r="D9888"/>
      <c r="E9888"/>
      <c r="F9888"/>
      <c r="G9888"/>
      <c r="H9888"/>
      <c r="I9888"/>
      <c r="J9888"/>
      <c r="K9888"/>
      <c r="L9888"/>
      <c r="M9888"/>
      <c r="N9888"/>
      <c r="O9888"/>
      <c r="P9888"/>
      <c r="Q9888"/>
      <c r="R9888"/>
      <c r="S9888"/>
      <c r="T9888"/>
      <c r="U9888"/>
      <c r="V9888"/>
      <c r="W9888"/>
      <c r="X9888"/>
      <c r="Y9888"/>
      <c r="Z9888"/>
      <c r="AA9888"/>
      <c r="AB9888"/>
      <c r="AC9888"/>
      <c r="AD9888"/>
      <c r="AE9888"/>
      <c r="AF9888"/>
      <c r="AG9888"/>
      <c r="AH9888"/>
      <c r="AI9888"/>
      <c r="AJ9888"/>
      <c r="AK9888"/>
      <c r="AL9888"/>
      <c r="AM9888"/>
      <c r="AN9888"/>
      <c r="AO9888"/>
      <c r="AP9888"/>
      <c r="AQ9888"/>
      <c r="AR9888"/>
      <c r="AS9888"/>
      <c r="AT9888"/>
      <c r="AU9888"/>
      <c r="AV9888"/>
      <c r="AW9888"/>
      <c r="AX9888"/>
      <c r="AY9888"/>
      <c r="AZ9888"/>
    </row>
    <row r="9889" spans="1:52">
      <c r="A9889"/>
      <c r="B9889"/>
      <c r="C9889"/>
      <c r="D9889"/>
      <c r="E9889"/>
      <c r="F9889"/>
      <c r="G9889"/>
      <c r="H9889"/>
      <c r="I9889"/>
      <c r="J9889"/>
      <c r="K9889"/>
      <c r="L9889"/>
      <c r="M9889"/>
      <c r="N9889"/>
      <c r="O9889"/>
      <c r="P9889"/>
      <c r="Q9889"/>
      <c r="R9889"/>
      <c r="S9889"/>
      <c r="T9889"/>
      <c r="U9889"/>
      <c r="V9889"/>
      <c r="W9889"/>
      <c r="X9889"/>
      <c r="Y9889"/>
      <c r="Z9889"/>
      <c r="AA9889"/>
      <c r="AB9889"/>
      <c r="AC9889"/>
      <c r="AD9889"/>
      <c r="AE9889"/>
      <c r="AF9889"/>
      <c r="AG9889"/>
      <c r="AH9889"/>
      <c r="AI9889"/>
      <c r="AJ9889"/>
      <c r="AK9889"/>
      <c r="AL9889"/>
      <c r="AM9889"/>
      <c r="AN9889"/>
      <c r="AO9889"/>
      <c r="AP9889"/>
      <c r="AQ9889"/>
      <c r="AR9889"/>
      <c r="AS9889"/>
      <c r="AT9889"/>
      <c r="AU9889"/>
      <c r="AV9889"/>
      <c r="AW9889"/>
      <c r="AX9889"/>
      <c r="AY9889"/>
      <c r="AZ9889"/>
    </row>
    <row r="9890" spans="1:52">
      <c r="A9890"/>
      <c r="B9890"/>
      <c r="C9890"/>
      <c r="D9890"/>
      <c r="E9890"/>
      <c r="F9890"/>
      <c r="G9890"/>
      <c r="H9890"/>
      <c r="I9890"/>
      <c r="J9890"/>
      <c r="K9890"/>
      <c r="L9890"/>
      <c r="M9890"/>
      <c r="N9890"/>
      <c r="O9890"/>
      <c r="P9890"/>
      <c r="Q9890"/>
      <c r="R9890"/>
      <c r="S9890"/>
      <c r="T9890"/>
      <c r="U9890"/>
      <c r="V9890"/>
      <c r="W9890"/>
      <c r="X9890"/>
      <c r="Y9890"/>
      <c r="Z9890"/>
      <c r="AA9890"/>
      <c r="AB9890"/>
      <c r="AC9890"/>
      <c r="AD9890"/>
      <c r="AE9890"/>
      <c r="AF9890"/>
      <c r="AG9890"/>
      <c r="AH9890"/>
      <c r="AI9890"/>
      <c r="AJ9890"/>
      <c r="AK9890"/>
      <c r="AL9890"/>
      <c r="AM9890"/>
      <c r="AN9890"/>
      <c r="AO9890"/>
      <c r="AP9890"/>
      <c r="AQ9890"/>
      <c r="AR9890"/>
      <c r="AS9890"/>
      <c r="AT9890"/>
      <c r="AU9890"/>
      <c r="AV9890"/>
      <c r="AW9890"/>
      <c r="AX9890"/>
      <c r="AY9890"/>
      <c r="AZ9890"/>
    </row>
    <row r="9891" spans="1:52">
      <c r="A9891"/>
      <c r="B9891"/>
      <c r="C9891"/>
      <c r="D9891"/>
      <c r="E9891"/>
      <c r="F9891"/>
      <c r="G9891"/>
      <c r="H9891"/>
      <c r="I9891"/>
      <c r="J9891"/>
      <c r="K9891"/>
      <c r="L9891"/>
      <c r="M9891"/>
      <c r="N9891"/>
      <c r="O9891"/>
      <c r="P9891"/>
      <c r="Q9891"/>
      <c r="R9891"/>
      <c r="S9891"/>
      <c r="T9891"/>
      <c r="U9891"/>
      <c r="V9891"/>
      <c r="W9891"/>
      <c r="X9891"/>
      <c r="Y9891"/>
      <c r="Z9891"/>
      <c r="AA9891"/>
      <c r="AB9891"/>
      <c r="AC9891"/>
      <c r="AD9891"/>
      <c r="AE9891"/>
      <c r="AF9891"/>
      <c r="AG9891"/>
      <c r="AH9891"/>
      <c r="AI9891"/>
      <c r="AJ9891"/>
      <c r="AK9891"/>
      <c r="AL9891"/>
      <c r="AM9891"/>
      <c r="AN9891"/>
      <c r="AO9891"/>
      <c r="AP9891"/>
      <c r="AQ9891"/>
      <c r="AR9891"/>
      <c r="AS9891"/>
      <c r="AT9891"/>
      <c r="AU9891"/>
      <c r="AV9891"/>
      <c r="AW9891"/>
      <c r="AX9891"/>
      <c r="AY9891"/>
      <c r="AZ9891"/>
    </row>
    <row r="9892" spans="1:52">
      <c r="A9892"/>
      <c r="B9892"/>
      <c r="C9892"/>
      <c r="D9892"/>
      <c r="E9892"/>
      <c r="F9892"/>
      <c r="G9892"/>
      <c r="H9892"/>
      <c r="I9892"/>
      <c r="J9892"/>
      <c r="K9892"/>
      <c r="L9892"/>
      <c r="M9892"/>
      <c r="N9892"/>
      <c r="O9892"/>
      <c r="P9892"/>
      <c r="Q9892"/>
      <c r="R9892"/>
      <c r="S9892"/>
      <c r="T9892"/>
      <c r="U9892"/>
      <c r="V9892"/>
      <c r="W9892"/>
      <c r="X9892"/>
      <c r="Y9892"/>
      <c r="Z9892"/>
      <c r="AA9892"/>
      <c r="AB9892"/>
      <c r="AC9892"/>
      <c r="AD9892"/>
      <c r="AE9892"/>
      <c r="AF9892"/>
      <c r="AG9892"/>
      <c r="AH9892"/>
      <c r="AI9892"/>
      <c r="AJ9892"/>
      <c r="AK9892"/>
      <c r="AL9892"/>
      <c r="AM9892"/>
      <c r="AN9892"/>
      <c r="AO9892"/>
      <c r="AP9892"/>
      <c r="AQ9892"/>
      <c r="AR9892"/>
      <c r="AS9892"/>
      <c r="AT9892"/>
      <c r="AU9892"/>
      <c r="AV9892"/>
      <c r="AW9892"/>
      <c r="AX9892"/>
      <c r="AY9892"/>
      <c r="AZ9892"/>
    </row>
    <row r="9893" spans="1:52">
      <c r="A9893"/>
      <c r="B9893"/>
      <c r="C9893"/>
      <c r="D9893"/>
      <c r="E9893"/>
      <c r="F9893"/>
      <c r="G9893"/>
      <c r="H9893"/>
      <c r="I9893"/>
      <c r="J9893"/>
      <c r="K9893"/>
      <c r="L9893"/>
      <c r="M9893"/>
      <c r="N9893"/>
      <c r="O9893"/>
      <c r="P9893"/>
      <c r="Q9893"/>
      <c r="R9893"/>
      <c r="S9893"/>
      <c r="T9893"/>
      <c r="U9893"/>
      <c r="V9893"/>
      <c r="W9893"/>
      <c r="X9893"/>
      <c r="Y9893"/>
      <c r="Z9893"/>
      <c r="AA9893"/>
      <c r="AB9893"/>
      <c r="AC9893"/>
      <c r="AD9893"/>
      <c r="AE9893"/>
      <c r="AF9893"/>
      <c r="AG9893"/>
      <c r="AH9893"/>
      <c r="AI9893"/>
      <c r="AJ9893"/>
      <c r="AK9893"/>
      <c r="AL9893"/>
      <c r="AM9893"/>
      <c r="AN9893"/>
      <c r="AO9893"/>
      <c r="AP9893"/>
      <c r="AQ9893"/>
      <c r="AR9893"/>
      <c r="AS9893"/>
      <c r="AT9893"/>
      <c r="AU9893"/>
      <c r="AV9893"/>
      <c r="AW9893"/>
      <c r="AX9893"/>
      <c r="AY9893"/>
      <c r="AZ9893"/>
    </row>
    <row r="9894" spans="1:52">
      <c r="A9894"/>
      <c r="B9894"/>
      <c r="C9894"/>
      <c r="D9894"/>
      <c r="E9894"/>
      <c r="F9894"/>
      <c r="G9894"/>
      <c r="H9894"/>
      <c r="I9894"/>
      <c r="J9894"/>
      <c r="K9894"/>
      <c r="L9894"/>
      <c r="M9894"/>
      <c r="N9894"/>
      <c r="O9894"/>
      <c r="P9894"/>
      <c r="Q9894"/>
      <c r="R9894"/>
      <c r="S9894"/>
      <c r="T9894"/>
      <c r="U9894"/>
      <c r="V9894"/>
      <c r="W9894"/>
      <c r="X9894"/>
      <c r="Y9894"/>
      <c r="Z9894"/>
      <c r="AA9894"/>
      <c r="AB9894"/>
      <c r="AC9894"/>
      <c r="AD9894"/>
      <c r="AE9894"/>
      <c r="AF9894"/>
      <c r="AG9894"/>
      <c r="AH9894"/>
      <c r="AI9894"/>
      <c r="AJ9894"/>
      <c r="AK9894"/>
      <c r="AL9894"/>
      <c r="AM9894"/>
      <c r="AN9894"/>
      <c r="AO9894"/>
      <c r="AP9894"/>
      <c r="AQ9894"/>
      <c r="AR9894"/>
      <c r="AS9894"/>
      <c r="AT9894"/>
      <c r="AU9894"/>
      <c r="AV9894"/>
      <c r="AW9894"/>
      <c r="AX9894"/>
      <c r="AY9894"/>
      <c r="AZ9894"/>
    </row>
    <row r="9895" spans="1:52">
      <c r="A9895"/>
      <c r="B9895"/>
      <c r="C9895"/>
      <c r="D9895"/>
      <c r="E9895"/>
      <c r="F9895"/>
      <c r="G9895"/>
      <c r="H9895"/>
      <c r="I9895"/>
      <c r="J9895"/>
      <c r="K9895"/>
      <c r="L9895"/>
      <c r="M9895"/>
      <c r="N9895"/>
      <c r="O9895"/>
      <c r="P9895"/>
      <c r="Q9895"/>
      <c r="R9895"/>
      <c r="S9895"/>
      <c r="T9895"/>
      <c r="U9895"/>
      <c r="V9895"/>
      <c r="W9895"/>
      <c r="X9895"/>
      <c r="Y9895"/>
      <c r="Z9895"/>
      <c r="AA9895"/>
      <c r="AB9895"/>
      <c r="AC9895"/>
      <c r="AD9895"/>
      <c r="AE9895"/>
      <c r="AF9895"/>
      <c r="AG9895"/>
      <c r="AH9895"/>
      <c r="AI9895"/>
      <c r="AJ9895"/>
      <c r="AK9895"/>
      <c r="AL9895"/>
      <c r="AM9895"/>
      <c r="AN9895"/>
      <c r="AO9895"/>
      <c r="AP9895"/>
      <c r="AQ9895"/>
      <c r="AR9895"/>
      <c r="AS9895"/>
      <c r="AT9895"/>
      <c r="AU9895"/>
      <c r="AV9895"/>
      <c r="AW9895"/>
      <c r="AX9895"/>
      <c r="AY9895"/>
      <c r="AZ9895"/>
    </row>
    <row r="9896" spans="1:52">
      <c r="A9896"/>
      <c r="B9896"/>
      <c r="C9896"/>
      <c r="D9896"/>
      <c r="E9896"/>
      <c r="F9896"/>
      <c r="G9896"/>
      <c r="H9896"/>
      <c r="I9896"/>
      <c r="J9896"/>
      <c r="K9896"/>
      <c r="L9896"/>
      <c r="M9896"/>
      <c r="N9896"/>
      <c r="O9896"/>
      <c r="P9896"/>
      <c r="Q9896"/>
      <c r="R9896"/>
      <c r="S9896"/>
      <c r="T9896"/>
      <c r="U9896"/>
      <c r="V9896"/>
      <c r="W9896"/>
      <c r="X9896"/>
      <c r="Y9896"/>
      <c r="Z9896"/>
      <c r="AA9896"/>
      <c r="AB9896"/>
      <c r="AC9896"/>
      <c r="AD9896"/>
      <c r="AE9896"/>
      <c r="AF9896"/>
      <c r="AG9896"/>
      <c r="AH9896"/>
      <c r="AI9896"/>
      <c r="AJ9896"/>
      <c r="AK9896"/>
      <c r="AL9896"/>
      <c r="AM9896"/>
      <c r="AN9896"/>
      <c r="AO9896"/>
      <c r="AP9896"/>
      <c r="AQ9896"/>
      <c r="AR9896"/>
      <c r="AS9896"/>
      <c r="AT9896"/>
      <c r="AU9896"/>
      <c r="AV9896"/>
      <c r="AW9896"/>
      <c r="AX9896"/>
      <c r="AY9896"/>
      <c r="AZ9896"/>
    </row>
    <row r="9897" spans="1:52">
      <c r="A9897"/>
      <c r="B9897"/>
      <c r="C9897"/>
      <c r="D9897"/>
      <c r="E9897"/>
      <c r="F9897"/>
      <c r="G9897"/>
      <c r="H9897"/>
      <c r="I9897"/>
      <c r="J9897"/>
      <c r="K9897"/>
      <c r="L9897"/>
      <c r="M9897"/>
      <c r="N9897"/>
      <c r="O9897"/>
      <c r="P9897"/>
      <c r="Q9897"/>
      <c r="R9897"/>
      <c r="S9897"/>
      <c r="T9897"/>
      <c r="U9897"/>
      <c r="V9897"/>
      <c r="W9897"/>
      <c r="X9897"/>
      <c r="Y9897"/>
      <c r="Z9897"/>
      <c r="AA9897"/>
      <c r="AB9897"/>
      <c r="AC9897"/>
      <c r="AD9897"/>
      <c r="AE9897"/>
      <c r="AF9897"/>
      <c r="AG9897"/>
      <c r="AH9897"/>
      <c r="AI9897"/>
      <c r="AJ9897"/>
      <c r="AK9897"/>
      <c r="AL9897"/>
      <c r="AM9897"/>
      <c r="AN9897"/>
      <c r="AO9897"/>
      <c r="AP9897"/>
      <c r="AQ9897"/>
      <c r="AR9897"/>
      <c r="AS9897"/>
      <c r="AT9897"/>
      <c r="AU9897"/>
      <c r="AV9897"/>
      <c r="AW9897"/>
      <c r="AX9897"/>
      <c r="AY9897"/>
      <c r="AZ9897"/>
    </row>
    <row r="9898" spans="1:52">
      <c r="A9898"/>
      <c r="B9898"/>
      <c r="C9898"/>
      <c r="D9898"/>
      <c r="E9898"/>
      <c r="F9898"/>
      <c r="G9898"/>
      <c r="H9898"/>
      <c r="I9898"/>
      <c r="J9898"/>
      <c r="K9898"/>
      <c r="L9898"/>
      <c r="M9898"/>
      <c r="N9898"/>
      <c r="O9898"/>
      <c r="P9898"/>
      <c r="Q9898"/>
      <c r="R9898"/>
      <c r="S9898"/>
      <c r="T9898"/>
      <c r="U9898"/>
      <c r="V9898"/>
      <c r="W9898"/>
      <c r="X9898"/>
      <c r="Y9898"/>
      <c r="Z9898"/>
      <c r="AA9898"/>
      <c r="AB9898"/>
      <c r="AC9898"/>
      <c r="AD9898"/>
      <c r="AE9898"/>
      <c r="AF9898"/>
      <c r="AG9898"/>
      <c r="AH9898"/>
      <c r="AI9898"/>
      <c r="AJ9898"/>
      <c r="AK9898"/>
      <c r="AL9898"/>
      <c r="AM9898"/>
      <c r="AN9898"/>
      <c r="AO9898"/>
      <c r="AP9898"/>
      <c r="AQ9898"/>
      <c r="AR9898"/>
      <c r="AS9898"/>
      <c r="AT9898"/>
      <c r="AU9898"/>
      <c r="AV9898"/>
      <c r="AW9898"/>
      <c r="AX9898"/>
      <c r="AY9898"/>
      <c r="AZ9898"/>
    </row>
    <row r="9899" spans="1:52">
      <c r="A9899"/>
      <c r="B9899"/>
      <c r="C9899"/>
      <c r="D9899"/>
      <c r="E9899"/>
      <c r="F9899"/>
      <c r="G9899"/>
      <c r="H9899"/>
      <c r="I9899"/>
      <c r="J9899"/>
      <c r="K9899"/>
      <c r="L9899"/>
      <c r="M9899"/>
      <c r="N9899"/>
      <c r="O9899"/>
      <c r="P9899"/>
      <c r="Q9899"/>
      <c r="R9899"/>
      <c r="S9899"/>
      <c r="T9899"/>
      <c r="U9899"/>
      <c r="V9899"/>
      <c r="W9899"/>
      <c r="X9899"/>
      <c r="Y9899"/>
      <c r="Z9899"/>
      <c r="AA9899"/>
      <c r="AB9899"/>
      <c r="AC9899"/>
      <c r="AD9899"/>
      <c r="AE9899"/>
      <c r="AF9899"/>
      <c r="AG9899"/>
      <c r="AH9899"/>
      <c r="AI9899"/>
      <c r="AJ9899"/>
      <c r="AK9899"/>
      <c r="AL9899"/>
      <c r="AM9899"/>
      <c r="AN9899"/>
      <c r="AO9899"/>
      <c r="AP9899"/>
      <c r="AQ9899"/>
      <c r="AR9899"/>
      <c r="AS9899"/>
      <c r="AT9899"/>
      <c r="AU9899"/>
      <c r="AV9899"/>
      <c r="AW9899"/>
      <c r="AX9899"/>
      <c r="AY9899"/>
      <c r="AZ9899"/>
    </row>
    <row r="9900" spans="1:52">
      <c r="A9900"/>
      <c r="B9900"/>
      <c r="C9900"/>
      <c r="D9900"/>
      <c r="E9900"/>
      <c r="F9900"/>
      <c r="G9900"/>
      <c r="H9900"/>
      <c r="I9900"/>
      <c r="J9900"/>
      <c r="K9900"/>
      <c r="L9900"/>
      <c r="M9900"/>
      <c r="N9900"/>
      <c r="O9900"/>
      <c r="P9900"/>
      <c r="Q9900"/>
      <c r="R9900"/>
      <c r="S9900"/>
      <c r="T9900"/>
      <c r="U9900"/>
      <c r="V9900"/>
      <c r="W9900"/>
      <c r="X9900"/>
      <c r="Y9900"/>
      <c r="Z9900"/>
      <c r="AA9900"/>
      <c r="AB9900"/>
      <c r="AC9900"/>
      <c r="AD9900"/>
      <c r="AE9900"/>
      <c r="AF9900"/>
      <c r="AG9900"/>
      <c r="AH9900"/>
      <c r="AI9900"/>
      <c r="AJ9900"/>
      <c r="AK9900"/>
      <c r="AL9900"/>
      <c r="AM9900"/>
      <c r="AN9900"/>
      <c r="AO9900"/>
      <c r="AP9900"/>
      <c r="AQ9900"/>
      <c r="AR9900"/>
      <c r="AS9900"/>
      <c r="AT9900"/>
      <c r="AU9900"/>
      <c r="AV9900"/>
      <c r="AW9900"/>
      <c r="AX9900"/>
      <c r="AY9900"/>
      <c r="AZ9900"/>
    </row>
    <row r="9901" spans="1:52">
      <c r="A9901"/>
      <c r="B9901"/>
      <c r="C9901"/>
      <c r="D9901"/>
      <c r="E9901"/>
      <c r="F9901"/>
      <c r="G9901"/>
      <c r="H9901"/>
      <c r="I9901"/>
      <c r="J9901"/>
      <c r="K9901"/>
      <c r="L9901"/>
      <c r="M9901"/>
      <c r="N9901"/>
      <c r="O9901"/>
      <c r="P9901"/>
      <c r="Q9901"/>
      <c r="R9901"/>
      <c r="S9901"/>
      <c r="T9901"/>
      <c r="U9901"/>
      <c r="V9901"/>
      <c r="W9901"/>
      <c r="X9901"/>
      <c r="Y9901"/>
      <c r="Z9901"/>
      <c r="AA9901"/>
      <c r="AB9901"/>
      <c r="AC9901"/>
      <c r="AD9901"/>
      <c r="AE9901"/>
      <c r="AF9901"/>
      <c r="AG9901"/>
      <c r="AH9901"/>
      <c r="AI9901"/>
      <c r="AJ9901"/>
      <c r="AK9901"/>
      <c r="AL9901"/>
      <c r="AM9901"/>
      <c r="AN9901"/>
      <c r="AO9901"/>
      <c r="AP9901"/>
      <c r="AQ9901"/>
      <c r="AR9901"/>
      <c r="AS9901"/>
      <c r="AT9901"/>
      <c r="AU9901"/>
      <c r="AV9901"/>
      <c r="AW9901"/>
      <c r="AX9901"/>
      <c r="AY9901"/>
      <c r="AZ9901"/>
    </row>
    <row r="9902" spans="1:52">
      <c r="A9902"/>
      <c r="B9902"/>
      <c r="C9902"/>
      <c r="D9902"/>
      <c r="E9902"/>
      <c r="F9902"/>
      <c r="G9902"/>
      <c r="H9902"/>
      <c r="I9902"/>
      <c r="J9902"/>
      <c r="K9902"/>
      <c r="L9902"/>
      <c r="M9902"/>
      <c r="N9902"/>
      <c r="O9902"/>
      <c r="P9902"/>
      <c r="Q9902"/>
      <c r="R9902"/>
      <c r="S9902"/>
      <c r="T9902"/>
      <c r="U9902"/>
      <c r="V9902"/>
      <c r="W9902"/>
      <c r="X9902"/>
      <c r="Y9902"/>
      <c r="Z9902"/>
      <c r="AA9902"/>
      <c r="AB9902"/>
      <c r="AC9902"/>
      <c r="AD9902"/>
      <c r="AE9902"/>
      <c r="AF9902"/>
      <c r="AG9902"/>
      <c r="AH9902"/>
      <c r="AI9902"/>
      <c r="AJ9902"/>
      <c r="AK9902"/>
      <c r="AL9902"/>
      <c r="AM9902"/>
      <c r="AN9902"/>
      <c r="AO9902"/>
      <c r="AP9902"/>
      <c r="AQ9902"/>
      <c r="AR9902"/>
      <c r="AS9902"/>
      <c r="AT9902"/>
      <c r="AU9902"/>
      <c r="AV9902"/>
      <c r="AW9902"/>
      <c r="AX9902"/>
      <c r="AY9902"/>
      <c r="AZ9902"/>
    </row>
    <row r="9903" spans="1:52">
      <c r="A9903"/>
      <c r="B9903"/>
      <c r="C9903"/>
      <c r="D9903"/>
      <c r="E9903"/>
      <c r="F9903"/>
      <c r="G9903"/>
      <c r="H9903"/>
      <c r="I9903"/>
      <c r="J9903"/>
      <c r="K9903"/>
      <c r="L9903"/>
      <c r="M9903"/>
      <c r="N9903"/>
      <c r="O9903"/>
      <c r="P9903"/>
      <c r="Q9903"/>
      <c r="R9903"/>
      <c r="S9903"/>
      <c r="T9903"/>
      <c r="U9903"/>
      <c r="V9903"/>
      <c r="W9903"/>
      <c r="X9903"/>
      <c r="Y9903"/>
      <c r="Z9903"/>
      <c r="AA9903"/>
      <c r="AB9903"/>
      <c r="AC9903"/>
      <c r="AD9903"/>
      <c r="AE9903"/>
      <c r="AF9903"/>
      <c r="AG9903"/>
      <c r="AH9903"/>
      <c r="AI9903"/>
      <c r="AJ9903"/>
      <c r="AK9903"/>
      <c r="AL9903"/>
      <c r="AM9903"/>
      <c r="AN9903"/>
      <c r="AO9903"/>
      <c r="AP9903"/>
      <c r="AQ9903"/>
      <c r="AR9903"/>
      <c r="AS9903"/>
      <c r="AT9903"/>
      <c r="AU9903"/>
      <c r="AV9903"/>
      <c r="AW9903"/>
      <c r="AX9903"/>
      <c r="AY9903"/>
      <c r="AZ9903"/>
    </row>
    <row r="9904" spans="1:52">
      <c r="A9904"/>
      <c r="B9904"/>
      <c r="C9904"/>
      <c r="D9904"/>
      <c r="E9904"/>
      <c r="F9904"/>
      <c r="G9904"/>
      <c r="H9904"/>
      <c r="I9904"/>
      <c r="J9904"/>
      <c r="K9904"/>
      <c r="L9904"/>
      <c r="M9904"/>
      <c r="N9904"/>
      <c r="O9904"/>
      <c r="P9904"/>
      <c r="Q9904"/>
      <c r="R9904"/>
      <c r="S9904"/>
      <c r="T9904"/>
      <c r="U9904"/>
      <c r="V9904"/>
      <c r="W9904"/>
      <c r="X9904"/>
      <c r="Y9904"/>
      <c r="Z9904"/>
      <c r="AA9904"/>
      <c r="AB9904"/>
      <c r="AC9904"/>
      <c r="AD9904"/>
      <c r="AE9904"/>
      <c r="AF9904"/>
      <c r="AG9904"/>
      <c r="AH9904"/>
      <c r="AI9904"/>
      <c r="AJ9904"/>
      <c r="AK9904"/>
      <c r="AL9904"/>
      <c r="AM9904"/>
      <c r="AN9904"/>
      <c r="AO9904"/>
      <c r="AP9904"/>
      <c r="AQ9904"/>
      <c r="AR9904"/>
      <c r="AS9904"/>
      <c r="AT9904"/>
      <c r="AU9904"/>
      <c r="AV9904"/>
      <c r="AW9904"/>
      <c r="AX9904"/>
      <c r="AY9904"/>
      <c r="AZ9904"/>
    </row>
    <row r="9905" spans="1:52">
      <c r="A9905"/>
      <c r="B9905"/>
      <c r="C9905"/>
      <c r="D9905"/>
      <c r="E9905"/>
      <c r="F9905"/>
      <c r="G9905"/>
      <c r="H9905"/>
      <c r="I9905"/>
      <c r="J9905"/>
      <c r="K9905"/>
      <c r="L9905"/>
      <c r="M9905"/>
      <c r="N9905"/>
      <c r="O9905"/>
      <c r="P9905"/>
      <c r="Q9905"/>
      <c r="R9905"/>
      <c r="S9905"/>
      <c r="T9905"/>
      <c r="U9905"/>
      <c r="V9905"/>
      <c r="W9905"/>
      <c r="X9905"/>
      <c r="Y9905"/>
      <c r="Z9905"/>
      <c r="AA9905"/>
      <c r="AB9905"/>
      <c r="AC9905"/>
      <c r="AD9905"/>
      <c r="AE9905"/>
      <c r="AF9905"/>
      <c r="AG9905"/>
      <c r="AH9905"/>
      <c r="AI9905"/>
      <c r="AJ9905"/>
      <c r="AK9905"/>
      <c r="AL9905"/>
      <c r="AM9905"/>
      <c r="AN9905"/>
      <c r="AO9905"/>
      <c r="AP9905"/>
      <c r="AQ9905"/>
      <c r="AR9905"/>
      <c r="AS9905"/>
      <c r="AT9905"/>
      <c r="AU9905"/>
      <c r="AV9905"/>
      <c r="AW9905"/>
      <c r="AX9905"/>
      <c r="AY9905"/>
      <c r="AZ9905"/>
    </row>
    <row r="9906" spans="1:52">
      <c r="A9906"/>
      <c r="B9906"/>
      <c r="C9906"/>
      <c r="D9906"/>
      <c r="E9906"/>
      <c r="F9906"/>
      <c r="G9906"/>
      <c r="H9906"/>
      <c r="I9906"/>
      <c r="J9906"/>
      <c r="K9906"/>
      <c r="L9906"/>
      <c r="M9906"/>
      <c r="N9906"/>
      <c r="O9906"/>
      <c r="P9906"/>
      <c r="Q9906"/>
      <c r="R9906"/>
      <c r="S9906"/>
      <c r="T9906"/>
      <c r="U9906"/>
      <c r="V9906"/>
      <c r="W9906"/>
      <c r="X9906"/>
      <c r="Y9906"/>
      <c r="Z9906"/>
      <c r="AA9906"/>
      <c r="AB9906"/>
      <c r="AC9906"/>
      <c r="AD9906"/>
      <c r="AE9906"/>
      <c r="AF9906"/>
      <c r="AG9906"/>
      <c r="AH9906"/>
      <c r="AI9906"/>
      <c r="AJ9906"/>
      <c r="AK9906"/>
      <c r="AL9906"/>
      <c r="AM9906"/>
      <c r="AN9906"/>
      <c r="AO9906"/>
      <c r="AP9906"/>
      <c r="AQ9906"/>
      <c r="AR9906"/>
      <c r="AS9906"/>
      <c r="AT9906"/>
      <c r="AU9906"/>
      <c r="AV9906"/>
      <c r="AW9906"/>
      <c r="AX9906"/>
      <c r="AY9906"/>
      <c r="AZ9906"/>
    </row>
    <row r="9907" spans="1:52">
      <c r="A9907"/>
      <c r="B9907"/>
      <c r="C9907"/>
      <c r="D9907"/>
      <c r="E9907"/>
      <c r="F9907"/>
      <c r="G9907"/>
      <c r="H9907"/>
      <c r="I9907"/>
      <c r="J9907"/>
      <c r="K9907"/>
      <c r="L9907"/>
      <c r="M9907"/>
      <c r="N9907"/>
      <c r="O9907"/>
      <c r="P9907"/>
      <c r="Q9907"/>
      <c r="R9907"/>
      <c r="S9907"/>
      <c r="T9907"/>
      <c r="U9907"/>
      <c r="V9907"/>
      <c r="W9907"/>
      <c r="X9907"/>
      <c r="Y9907"/>
      <c r="Z9907"/>
      <c r="AA9907"/>
      <c r="AB9907"/>
      <c r="AC9907"/>
      <c r="AD9907"/>
      <c r="AE9907"/>
      <c r="AF9907"/>
      <c r="AG9907"/>
      <c r="AH9907"/>
      <c r="AI9907"/>
      <c r="AJ9907"/>
      <c r="AK9907"/>
      <c r="AL9907"/>
      <c r="AM9907"/>
      <c r="AN9907"/>
      <c r="AO9907"/>
      <c r="AP9907"/>
      <c r="AQ9907"/>
      <c r="AR9907"/>
      <c r="AS9907"/>
      <c r="AT9907"/>
      <c r="AU9907"/>
      <c r="AV9907"/>
      <c r="AW9907"/>
      <c r="AX9907"/>
      <c r="AY9907"/>
      <c r="AZ9907"/>
    </row>
    <row r="9908" spans="1:52">
      <c r="A9908"/>
      <c r="B9908"/>
      <c r="C9908"/>
      <c r="D9908"/>
      <c r="E9908"/>
      <c r="F9908"/>
      <c r="G9908"/>
      <c r="H9908"/>
      <c r="I9908"/>
      <c r="J9908"/>
      <c r="K9908"/>
      <c r="L9908"/>
      <c r="M9908"/>
      <c r="N9908"/>
      <c r="O9908"/>
      <c r="P9908"/>
      <c r="Q9908"/>
      <c r="R9908"/>
      <c r="S9908"/>
      <c r="T9908"/>
      <c r="U9908"/>
      <c r="V9908"/>
      <c r="W9908"/>
      <c r="X9908"/>
      <c r="Y9908"/>
      <c r="Z9908"/>
      <c r="AA9908"/>
      <c r="AB9908"/>
      <c r="AC9908"/>
      <c r="AD9908"/>
      <c r="AE9908"/>
      <c r="AF9908"/>
      <c r="AG9908"/>
      <c r="AH9908"/>
      <c r="AI9908"/>
      <c r="AJ9908"/>
      <c r="AK9908"/>
      <c r="AL9908"/>
      <c r="AM9908"/>
      <c r="AN9908"/>
      <c r="AO9908"/>
      <c r="AP9908"/>
      <c r="AQ9908"/>
      <c r="AR9908"/>
      <c r="AS9908"/>
      <c r="AT9908"/>
      <c r="AU9908"/>
      <c r="AV9908"/>
      <c r="AW9908"/>
      <c r="AX9908"/>
      <c r="AY9908"/>
      <c r="AZ9908"/>
    </row>
    <row r="9909" spans="1:52">
      <c r="A9909"/>
      <c r="B9909"/>
      <c r="C9909"/>
      <c r="D9909"/>
      <c r="E9909"/>
      <c r="F9909"/>
      <c r="G9909"/>
      <c r="H9909"/>
      <c r="I9909"/>
      <c r="J9909"/>
      <c r="K9909"/>
      <c r="L9909"/>
      <c r="M9909"/>
      <c r="N9909"/>
      <c r="O9909"/>
      <c r="P9909"/>
      <c r="Q9909"/>
      <c r="R9909"/>
      <c r="S9909"/>
      <c r="T9909"/>
      <c r="U9909"/>
      <c r="V9909"/>
      <c r="W9909"/>
      <c r="X9909"/>
      <c r="Y9909"/>
      <c r="Z9909"/>
      <c r="AA9909"/>
      <c r="AB9909"/>
      <c r="AC9909"/>
      <c r="AD9909"/>
      <c r="AE9909"/>
      <c r="AF9909"/>
      <c r="AG9909"/>
      <c r="AH9909"/>
      <c r="AI9909"/>
      <c r="AJ9909"/>
      <c r="AK9909"/>
      <c r="AL9909"/>
      <c r="AM9909"/>
      <c r="AN9909"/>
      <c r="AO9909"/>
      <c r="AP9909"/>
      <c r="AQ9909"/>
      <c r="AR9909"/>
      <c r="AS9909"/>
      <c r="AT9909"/>
      <c r="AU9909"/>
      <c r="AV9909"/>
      <c r="AW9909"/>
      <c r="AX9909"/>
      <c r="AY9909"/>
      <c r="AZ9909"/>
    </row>
    <row r="9910" spans="1:52">
      <c r="A9910"/>
      <c r="B9910"/>
      <c r="C9910"/>
      <c r="D9910"/>
      <c r="E9910"/>
      <c r="F9910"/>
      <c r="G9910"/>
      <c r="H9910"/>
      <c r="I9910"/>
      <c r="J9910"/>
      <c r="K9910"/>
      <c r="L9910"/>
      <c r="M9910"/>
      <c r="N9910"/>
      <c r="O9910"/>
      <c r="P9910"/>
      <c r="Q9910"/>
      <c r="R9910"/>
      <c r="S9910"/>
      <c r="T9910"/>
      <c r="U9910"/>
      <c r="V9910"/>
      <c r="W9910"/>
      <c r="X9910"/>
      <c r="Y9910"/>
      <c r="Z9910"/>
      <c r="AA9910"/>
      <c r="AB9910"/>
      <c r="AC9910"/>
      <c r="AD9910"/>
      <c r="AE9910"/>
      <c r="AF9910"/>
      <c r="AG9910"/>
      <c r="AH9910"/>
      <c r="AI9910"/>
      <c r="AJ9910"/>
      <c r="AK9910"/>
      <c r="AL9910"/>
      <c r="AM9910"/>
      <c r="AN9910"/>
      <c r="AO9910"/>
      <c r="AP9910"/>
      <c r="AQ9910"/>
      <c r="AR9910"/>
      <c r="AS9910"/>
      <c r="AT9910"/>
      <c r="AU9910"/>
      <c r="AV9910"/>
      <c r="AW9910"/>
      <c r="AX9910"/>
      <c r="AY9910"/>
      <c r="AZ9910"/>
    </row>
    <row r="9911" spans="1:52">
      <c r="A9911"/>
      <c r="B9911"/>
      <c r="C9911"/>
      <c r="D9911"/>
      <c r="E9911"/>
      <c r="F9911"/>
      <c r="G9911"/>
      <c r="H9911"/>
      <c r="I9911"/>
      <c r="J9911"/>
      <c r="K9911"/>
      <c r="L9911"/>
      <c r="M9911"/>
      <c r="N9911"/>
      <c r="O9911"/>
      <c r="P9911"/>
      <c r="Q9911"/>
      <c r="R9911"/>
      <c r="S9911"/>
      <c r="T9911"/>
      <c r="U9911"/>
      <c r="V9911"/>
      <c r="W9911"/>
      <c r="X9911"/>
      <c r="Y9911"/>
      <c r="Z9911"/>
      <c r="AA9911"/>
      <c r="AB9911"/>
      <c r="AC9911"/>
      <c r="AD9911"/>
      <c r="AE9911"/>
      <c r="AF9911"/>
      <c r="AG9911"/>
      <c r="AH9911"/>
      <c r="AI9911"/>
      <c r="AJ9911"/>
      <c r="AK9911"/>
      <c r="AL9911"/>
      <c r="AM9911"/>
      <c r="AN9911"/>
      <c r="AO9911"/>
      <c r="AP9911"/>
      <c r="AQ9911"/>
      <c r="AR9911"/>
      <c r="AS9911"/>
      <c r="AT9911"/>
      <c r="AU9911"/>
      <c r="AV9911"/>
      <c r="AW9911"/>
      <c r="AX9911"/>
      <c r="AY9911"/>
      <c r="AZ9911"/>
    </row>
    <row r="9912" spans="1:52">
      <c r="A9912"/>
      <c r="B9912"/>
      <c r="C9912"/>
      <c r="D9912"/>
      <c r="E9912"/>
      <c r="F9912"/>
      <c r="G9912"/>
      <c r="H9912"/>
      <c r="I9912"/>
      <c r="J9912"/>
      <c r="K9912"/>
      <c r="L9912"/>
      <c r="M9912"/>
      <c r="N9912"/>
      <c r="O9912"/>
      <c r="P9912"/>
      <c r="Q9912"/>
      <c r="R9912"/>
      <c r="S9912"/>
      <c r="T9912"/>
      <c r="U9912"/>
      <c r="V9912"/>
      <c r="W9912"/>
      <c r="X9912"/>
      <c r="Y9912"/>
      <c r="Z9912"/>
      <c r="AA9912"/>
      <c r="AB9912"/>
      <c r="AC9912"/>
      <c r="AD9912"/>
      <c r="AE9912"/>
      <c r="AF9912"/>
      <c r="AG9912"/>
      <c r="AH9912"/>
      <c r="AI9912"/>
      <c r="AJ9912"/>
      <c r="AK9912"/>
      <c r="AL9912"/>
      <c r="AM9912"/>
      <c r="AN9912"/>
      <c r="AO9912"/>
      <c r="AP9912"/>
      <c r="AQ9912"/>
      <c r="AR9912"/>
      <c r="AS9912"/>
      <c r="AT9912"/>
      <c r="AU9912"/>
      <c r="AV9912"/>
      <c r="AW9912"/>
      <c r="AX9912"/>
      <c r="AY9912"/>
      <c r="AZ9912"/>
    </row>
    <row r="9913" spans="1:52">
      <c r="A9913"/>
      <c r="B9913"/>
      <c r="C9913"/>
      <c r="D9913"/>
      <c r="E9913"/>
      <c r="F9913"/>
      <c r="G9913"/>
      <c r="H9913"/>
      <c r="I9913"/>
      <c r="J9913"/>
      <c r="K9913"/>
      <c r="L9913"/>
      <c r="M9913"/>
      <c r="N9913"/>
      <c r="O9913"/>
      <c r="P9913"/>
      <c r="Q9913"/>
      <c r="R9913"/>
      <c r="S9913"/>
      <c r="T9913"/>
      <c r="U9913"/>
      <c r="V9913"/>
      <c r="W9913"/>
      <c r="X9913"/>
      <c r="Y9913"/>
      <c r="Z9913"/>
      <c r="AA9913"/>
      <c r="AB9913"/>
      <c r="AC9913"/>
      <c r="AD9913"/>
      <c r="AE9913"/>
      <c r="AF9913"/>
      <c r="AG9913"/>
      <c r="AH9913"/>
      <c r="AI9913"/>
      <c r="AJ9913"/>
      <c r="AK9913"/>
      <c r="AL9913"/>
      <c r="AM9913"/>
      <c r="AN9913"/>
      <c r="AO9913"/>
      <c r="AP9913"/>
      <c r="AQ9913"/>
      <c r="AR9913"/>
      <c r="AS9913"/>
      <c r="AT9913"/>
      <c r="AU9913"/>
      <c r="AV9913"/>
      <c r="AW9913"/>
      <c r="AX9913"/>
      <c r="AY9913"/>
      <c r="AZ9913"/>
    </row>
    <row r="9914" spans="1:52">
      <c r="A9914"/>
      <c r="B9914"/>
      <c r="C9914"/>
      <c r="D9914"/>
      <c r="E9914"/>
      <c r="F9914"/>
      <c r="G9914"/>
      <c r="H9914"/>
      <c r="I9914"/>
      <c r="J9914"/>
      <c r="K9914"/>
      <c r="L9914"/>
      <c r="M9914"/>
      <c r="N9914"/>
      <c r="O9914"/>
      <c r="P9914"/>
      <c r="Q9914"/>
      <c r="R9914"/>
      <c r="S9914"/>
      <c r="T9914"/>
      <c r="U9914"/>
      <c r="V9914"/>
      <c r="W9914"/>
      <c r="X9914"/>
      <c r="Y9914"/>
      <c r="Z9914"/>
      <c r="AA9914"/>
      <c r="AB9914"/>
      <c r="AC9914"/>
      <c r="AD9914"/>
      <c r="AE9914"/>
      <c r="AF9914"/>
      <c r="AG9914"/>
      <c r="AH9914"/>
      <c r="AI9914"/>
      <c r="AJ9914"/>
      <c r="AK9914"/>
      <c r="AL9914"/>
      <c r="AM9914"/>
      <c r="AN9914"/>
      <c r="AO9914"/>
      <c r="AP9914"/>
      <c r="AQ9914"/>
      <c r="AR9914"/>
      <c r="AS9914"/>
      <c r="AT9914"/>
      <c r="AU9914"/>
      <c r="AV9914"/>
      <c r="AW9914"/>
      <c r="AX9914"/>
      <c r="AY9914"/>
      <c r="AZ9914"/>
    </row>
    <row r="9915" spans="1:52">
      <c r="A9915"/>
      <c r="B9915"/>
      <c r="C9915"/>
      <c r="D9915"/>
      <c r="E9915"/>
      <c r="F9915"/>
      <c r="G9915"/>
      <c r="H9915"/>
      <c r="I9915"/>
      <c r="J9915"/>
      <c r="K9915"/>
      <c r="L9915"/>
      <c r="M9915"/>
      <c r="N9915"/>
      <c r="O9915"/>
      <c r="P9915"/>
      <c r="Q9915"/>
      <c r="R9915"/>
      <c r="S9915"/>
      <c r="T9915"/>
      <c r="U9915"/>
      <c r="V9915"/>
      <c r="W9915"/>
      <c r="X9915"/>
      <c r="Y9915"/>
      <c r="Z9915"/>
      <c r="AA9915"/>
      <c r="AB9915"/>
      <c r="AC9915"/>
      <c r="AD9915"/>
      <c r="AE9915"/>
      <c r="AF9915"/>
      <c r="AG9915"/>
      <c r="AH9915"/>
      <c r="AI9915"/>
      <c r="AJ9915"/>
      <c r="AK9915"/>
      <c r="AL9915"/>
      <c r="AM9915"/>
      <c r="AN9915"/>
      <c r="AO9915"/>
      <c r="AP9915"/>
      <c r="AQ9915"/>
      <c r="AR9915"/>
      <c r="AS9915"/>
      <c r="AT9915"/>
      <c r="AU9915"/>
      <c r="AV9915"/>
      <c r="AW9915"/>
      <c r="AX9915"/>
      <c r="AY9915"/>
      <c r="AZ9915"/>
    </row>
    <row r="9916" spans="1:52">
      <c r="A9916"/>
      <c r="B9916"/>
      <c r="C9916"/>
      <c r="D9916"/>
      <c r="E9916"/>
      <c r="F9916"/>
      <c r="G9916"/>
      <c r="H9916"/>
      <c r="I9916"/>
      <c r="J9916"/>
      <c r="K9916"/>
      <c r="L9916"/>
      <c r="M9916"/>
      <c r="N9916"/>
      <c r="O9916"/>
      <c r="P9916"/>
      <c r="Q9916"/>
      <c r="R9916"/>
      <c r="S9916"/>
      <c r="T9916"/>
      <c r="U9916"/>
      <c r="V9916"/>
      <c r="W9916"/>
      <c r="X9916"/>
      <c r="Y9916"/>
      <c r="Z9916"/>
      <c r="AA9916"/>
      <c r="AB9916"/>
      <c r="AC9916"/>
      <c r="AD9916"/>
      <c r="AE9916"/>
      <c r="AF9916"/>
      <c r="AG9916"/>
      <c r="AH9916"/>
      <c r="AI9916"/>
      <c r="AJ9916"/>
      <c r="AK9916"/>
      <c r="AL9916"/>
      <c r="AM9916"/>
      <c r="AN9916"/>
      <c r="AO9916"/>
      <c r="AP9916"/>
      <c r="AQ9916"/>
      <c r="AR9916"/>
      <c r="AS9916"/>
      <c r="AT9916"/>
      <c r="AU9916"/>
      <c r="AV9916"/>
      <c r="AW9916"/>
      <c r="AX9916"/>
      <c r="AY9916"/>
      <c r="AZ9916"/>
    </row>
    <row r="9917" spans="1:52">
      <c r="A9917"/>
      <c r="B9917"/>
      <c r="C9917"/>
      <c r="D9917"/>
      <c r="E9917"/>
      <c r="F9917"/>
      <c r="G9917"/>
      <c r="H9917"/>
      <c r="I9917"/>
      <c r="J9917"/>
      <c r="K9917"/>
      <c r="L9917"/>
      <c r="M9917"/>
      <c r="N9917"/>
      <c r="O9917"/>
      <c r="P9917"/>
      <c r="Q9917"/>
      <c r="R9917"/>
      <c r="S9917"/>
      <c r="T9917"/>
      <c r="U9917"/>
      <c r="V9917"/>
      <c r="W9917"/>
      <c r="X9917"/>
      <c r="Y9917"/>
      <c r="Z9917"/>
      <c r="AA9917"/>
      <c r="AB9917"/>
      <c r="AC9917"/>
      <c r="AD9917"/>
      <c r="AE9917"/>
      <c r="AF9917"/>
      <c r="AG9917"/>
      <c r="AH9917"/>
      <c r="AI9917"/>
      <c r="AJ9917"/>
      <c r="AK9917"/>
      <c r="AL9917"/>
      <c r="AM9917"/>
      <c r="AN9917"/>
      <c r="AO9917"/>
      <c r="AP9917"/>
      <c r="AQ9917"/>
      <c r="AR9917"/>
      <c r="AS9917"/>
      <c r="AT9917"/>
      <c r="AU9917"/>
      <c r="AV9917"/>
      <c r="AW9917"/>
      <c r="AX9917"/>
      <c r="AY9917"/>
      <c r="AZ9917"/>
    </row>
    <row r="9918" spans="1:52">
      <c r="A9918"/>
      <c r="B9918"/>
      <c r="C9918"/>
      <c r="D9918"/>
      <c r="E9918"/>
      <c r="F9918"/>
      <c r="G9918"/>
      <c r="H9918"/>
      <c r="I9918"/>
      <c r="J9918"/>
      <c r="K9918"/>
      <c r="L9918"/>
      <c r="M9918"/>
      <c r="N9918"/>
      <c r="O9918"/>
      <c r="P9918"/>
      <c r="Q9918"/>
      <c r="R9918"/>
      <c r="S9918"/>
      <c r="T9918"/>
      <c r="U9918"/>
      <c r="V9918"/>
      <c r="W9918"/>
      <c r="X9918"/>
      <c r="Y9918"/>
      <c r="Z9918"/>
      <c r="AA9918"/>
      <c r="AB9918"/>
      <c r="AC9918"/>
      <c r="AD9918"/>
      <c r="AE9918"/>
      <c r="AF9918"/>
      <c r="AG9918"/>
      <c r="AH9918"/>
      <c r="AI9918"/>
      <c r="AJ9918"/>
      <c r="AK9918"/>
      <c r="AL9918"/>
      <c r="AM9918"/>
      <c r="AN9918"/>
      <c r="AO9918"/>
      <c r="AP9918"/>
      <c r="AQ9918"/>
      <c r="AR9918"/>
      <c r="AS9918"/>
      <c r="AT9918"/>
      <c r="AU9918"/>
      <c r="AV9918"/>
      <c r="AW9918"/>
      <c r="AX9918"/>
      <c r="AY9918"/>
      <c r="AZ9918"/>
    </row>
    <row r="9919" spans="1:52">
      <c r="A9919"/>
      <c r="B9919"/>
      <c r="C9919"/>
      <c r="D9919"/>
      <c r="E9919"/>
      <c r="F9919"/>
      <c r="G9919"/>
      <c r="H9919"/>
      <c r="I9919"/>
      <c r="J9919"/>
      <c r="K9919"/>
      <c r="L9919"/>
      <c r="M9919"/>
      <c r="N9919"/>
      <c r="O9919"/>
      <c r="P9919"/>
      <c r="Q9919"/>
      <c r="R9919"/>
      <c r="S9919"/>
      <c r="T9919"/>
      <c r="U9919"/>
      <c r="V9919"/>
      <c r="W9919"/>
      <c r="X9919"/>
      <c r="Y9919"/>
      <c r="Z9919"/>
      <c r="AA9919"/>
      <c r="AB9919"/>
      <c r="AC9919"/>
      <c r="AD9919"/>
      <c r="AE9919"/>
      <c r="AF9919"/>
      <c r="AG9919"/>
      <c r="AH9919"/>
      <c r="AI9919"/>
      <c r="AJ9919"/>
      <c r="AK9919"/>
      <c r="AL9919"/>
      <c r="AM9919"/>
      <c r="AN9919"/>
      <c r="AO9919"/>
      <c r="AP9919"/>
      <c r="AQ9919"/>
      <c r="AR9919"/>
      <c r="AS9919"/>
      <c r="AT9919"/>
      <c r="AU9919"/>
      <c r="AV9919"/>
      <c r="AW9919"/>
      <c r="AX9919"/>
      <c r="AY9919"/>
      <c r="AZ9919"/>
    </row>
    <row r="9920" spans="1:52">
      <c r="A9920"/>
      <c r="B9920"/>
      <c r="C9920"/>
      <c r="D9920"/>
      <c r="E9920"/>
      <c r="F9920"/>
      <c r="G9920"/>
      <c r="H9920"/>
      <c r="I9920"/>
      <c r="J9920"/>
      <c r="K9920"/>
      <c r="L9920"/>
      <c r="M9920"/>
      <c r="N9920"/>
      <c r="O9920"/>
      <c r="P9920"/>
      <c r="Q9920"/>
      <c r="R9920"/>
      <c r="S9920"/>
      <c r="T9920"/>
      <c r="U9920"/>
      <c r="V9920"/>
      <c r="W9920"/>
      <c r="X9920"/>
      <c r="Y9920"/>
      <c r="Z9920"/>
      <c r="AA9920"/>
      <c r="AB9920"/>
      <c r="AC9920"/>
      <c r="AD9920"/>
      <c r="AE9920"/>
      <c r="AF9920"/>
      <c r="AG9920"/>
      <c r="AH9920"/>
      <c r="AI9920"/>
      <c r="AJ9920"/>
      <c r="AK9920"/>
      <c r="AL9920"/>
      <c r="AM9920"/>
      <c r="AN9920"/>
      <c r="AO9920"/>
      <c r="AP9920"/>
      <c r="AQ9920"/>
      <c r="AR9920"/>
      <c r="AS9920"/>
      <c r="AT9920"/>
      <c r="AU9920"/>
      <c r="AV9920"/>
      <c r="AW9920"/>
      <c r="AX9920"/>
      <c r="AY9920"/>
      <c r="AZ9920"/>
    </row>
    <row r="9921" spans="1:52">
      <c r="A9921"/>
      <c r="B9921"/>
      <c r="C9921"/>
      <c r="D9921"/>
      <c r="E9921"/>
      <c r="F9921"/>
      <c r="G9921"/>
      <c r="H9921"/>
      <c r="I9921"/>
      <c r="J9921"/>
      <c r="K9921"/>
      <c r="L9921"/>
      <c r="M9921"/>
      <c r="N9921"/>
      <c r="O9921"/>
      <c r="P9921"/>
      <c r="Q9921"/>
      <c r="R9921"/>
      <c r="S9921"/>
      <c r="T9921"/>
      <c r="U9921"/>
      <c r="V9921"/>
      <c r="W9921"/>
      <c r="X9921"/>
      <c r="Y9921"/>
      <c r="Z9921"/>
      <c r="AA9921"/>
      <c r="AB9921"/>
      <c r="AC9921"/>
      <c r="AD9921"/>
      <c r="AE9921"/>
      <c r="AF9921"/>
      <c r="AG9921"/>
      <c r="AH9921"/>
      <c r="AI9921"/>
      <c r="AJ9921"/>
      <c r="AK9921"/>
      <c r="AL9921"/>
      <c r="AM9921"/>
      <c r="AN9921"/>
      <c r="AO9921"/>
      <c r="AP9921"/>
      <c r="AQ9921"/>
      <c r="AR9921"/>
      <c r="AS9921"/>
      <c r="AT9921"/>
      <c r="AU9921"/>
      <c r="AV9921"/>
      <c r="AW9921"/>
      <c r="AX9921"/>
      <c r="AY9921"/>
      <c r="AZ9921"/>
    </row>
    <row r="9922" spans="1:52">
      <c r="A9922"/>
      <c r="B9922"/>
      <c r="C9922"/>
      <c r="D9922"/>
      <c r="E9922"/>
      <c r="F9922"/>
      <c r="G9922"/>
      <c r="H9922"/>
      <c r="I9922"/>
      <c r="J9922"/>
      <c r="K9922"/>
      <c r="L9922"/>
      <c r="M9922"/>
      <c r="N9922"/>
      <c r="O9922"/>
      <c r="P9922"/>
      <c r="Q9922"/>
      <c r="R9922"/>
      <c r="S9922"/>
      <c r="T9922"/>
      <c r="U9922"/>
      <c r="V9922"/>
      <c r="W9922"/>
      <c r="X9922"/>
      <c r="Y9922"/>
      <c r="Z9922"/>
      <c r="AA9922"/>
      <c r="AB9922"/>
      <c r="AC9922"/>
      <c r="AD9922"/>
      <c r="AE9922"/>
      <c r="AF9922"/>
      <c r="AG9922"/>
      <c r="AH9922"/>
      <c r="AI9922"/>
      <c r="AJ9922"/>
      <c r="AK9922"/>
      <c r="AL9922"/>
      <c r="AM9922"/>
      <c r="AN9922"/>
      <c r="AO9922"/>
      <c r="AP9922"/>
      <c r="AQ9922"/>
      <c r="AR9922"/>
      <c r="AS9922"/>
      <c r="AT9922"/>
      <c r="AU9922"/>
      <c r="AV9922"/>
      <c r="AW9922"/>
      <c r="AX9922"/>
      <c r="AY9922"/>
      <c r="AZ9922"/>
    </row>
    <row r="9923" spans="1:52">
      <c r="A9923"/>
      <c r="B9923"/>
      <c r="C9923"/>
      <c r="D9923"/>
      <c r="E9923"/>
      <c r="F9923"/>
      <c r="G9923"/>
      <c r="H9923"/>
      <c r="I9923"/>
      <c r="J9923"/>
      <c r="K9923"/>
      <c r="L9923"/>
      <c r="M9923"/>
      <c r="N9923"/>
      <c r="O9923"/>
      <c r="P9923"/>
      <c r="Q9923"/>
      <c r="R9923"/>
      <c r="S9923"/>
      <c r="T9923"/>
      <c r="U9923"/>
      <c r="V9923"/>
      <c r="W9923"/>
      <c r="X9923"/>
      <c r="Y9923"/>
      <c r="Z9923"/>
      <c r="AA9923"/>
      <c r="AB9923"/>
      <c r="AC9923"/>
      <c r="AD9923"/>
      <c r="AE9923"/>
      <c r="AF9923"/>
      <c r="AG9923"/>
      <c r="AH9923"/>
      <c r="AI9923"/>
      <c r="AJ9923"/>
      <c r="AK9923"/>
      <c r="AL9923"/>
      <c r="AM9923"/>
      <c r="AN9923"/>
      <c r="AO9923"/>
      <c r="AP9923"/>
      <c r="AQ9923"/>
      <c r="AR9923"/>
      <c r="AS9923"/>
      <c r="AT9923"/>
      <c r="AU9923"/>
      <c r="AV9923"/>
      <c r="AW9923"/>
      <c r="AX9923"/>
      <c r="AY9923"/>
      <c r="AZ9923"/>
    </row>
    <row r="9924" spans="1:52">
      <c r="A9924"/>
      <c r="B9924"/>
      <c r="C9924"/>
      <c r="D9924"/>
      <c r="E9924"/>
      <c r="F9924"/>
      <c r="G9924"/>
      <c r="H9924"/>
      <c r="I9924"/>
      <c r="J9924"/>
      <c r="K9924"/>
      <c r="L9924"/>
      <c r="M9924"/>
      <c r="N9924"/>
      <c r="O9924"/>
      <c r="P9924"/>
      <c r="Q9924"/>
      <c r="R9924"/>
      <c r="S9924"/>
      <c r="T9924"/>
      <c r="U9924"/>
      <c r="V9924"/>
      <c r="W9924"/>
      <c r="X9924"/>
      <c r="Y9924"/>
      <c r="Z9924"/>
      <c r="AA9924"/>
      <c r="AB9924"/>
      <c r="AC9924"/>
      <c r="AD9924"/>
      <c r="AE9924"/>
      <c r="AF9924"/>
      <c r="AG9924"/>
      <c r="AH9924"/>
      <c r="AI9924"/>
      <c r="AJ9924"/>
      <c r="AK9924"/>
      <c r="AL9924"/>
      <c r="AM9924"/>
      <c r="AN9924"/>
      <c r="AO9924"/>
      <c r="AP9924"/>
      <c r="AQ9924"/>
      <c r="AR9924"/>
      <c r="AS9924"/>
      <c r="AT9924"/>
      <c r="AU9924"/>
      <c r="AV9924"/>
      <c r="AW9924"/>
      <c r="AX9924"/>
      <c r="AY9924"/>
      <c r="AZ9924"/>
    </row>
    <row r="9925" spans="1:52">
      <c r="A9925"/>
      <c r="B9925"/>
      <c r="C9925"/>
      <c r="D9925"/>
      <c r="E9925"/>
      <c r="F9925"/>
      <c r="G9925"/>
      <c r="H9925"/>
      <c r="I9925"/>
      <c r="J9925"/>
      <c r="K9925"/>
      <c r="L9925"/>
      <c r="M9925"/>
      <c r="N9925"/>
      <c r="O9925"/>
      <c r="P9925"/>
      <c r="Q9925"/>
      <c r="R9925"/>
      <c r="S9925"/>
      <c r="T9925"/>
      <c r="U9925"/>
      <c r="V9925"/>
      <c r="W9925"/>
      <c r="X9925"/>
      <c r="Y9925"/>
      <c r="Z9925"/>
      <c r="AA9925"/>
      <c r="AB9925"/>
      <c r="AC9925"/>
      <c r="AD9925"/>
      <c r="AE9925"/>
      <c r="AF9925"/>
      <c r="AG9925"/>
      <c r="AH9925"/>
      <c r="AI9925"/>
      <c r="AJ9925"/>
      <c r="AK9925"/>
      <c r="AL9925"/>
      <c r="AM9925"/>
      <c r="AN9925"/>
      <c r="AO9925"/>
      <c r="AP9925"/>
      <c r="AQ9925"/>
      <c r="AR9925"/>
      <c r="AS9925"/>
      <c r="AT9925"/>
      <c r="AU9925"/>
      <c r="AV9925"/>
      <c r="AW9925"/>
      <c r="AX9925"/>
      <c r="AY9925"/>
      <c r="AZ9925"/>
    </row>
    <row r="9926" spans="1:52">
      <c r="A9926"/>
      <c r="B9926"/>
      <c r="C9926"/>
      <c r="D9926"/>
      <c r="E9926"/>
      <c r="F9926"/>
      <c r="G9926"/>
      <c r="H9926"/>
      <c r="I9926"/>
      <c r="J9926"/>
      <c r="K9926"/>
      <c r="L9926"/>
      <c r="M9926"/>
      <c r="N9926"/>
      <c r="O9926"/>
      <c r="P9926"/>
      <c r="Q9926"/>
      <c r="R9926"/>
      <c r="S9926"/>
      <c r="T9926"/>
      <c r="U9926"/>
      <c r="V9926"/>
      <c r="W9926"/>
      <c r="X9926"/>
      <c r="Y9926"/>
      <c r="Z9926"/>
      <c r="AA9926"/>
      <c r="AB9926"/>
      <c r="AC9926"/>
      <c r="AD9926"/>
      <c r="AE9926"/>
      <c r="AF9926"/>
      <c r="AG9926"/>
      <c r="AH9926"/>
      <c r="AI9926"/>
      <c r="AJ9926"/>
      <c r="AK9926"/>
      <c r="AL9926"/>
      <c r="AM9926"/>
      <c r="AN9926"/>
      <c r="AO9926"/>
      <c r="AP9926"/>
      <c r="AQ9926"/>
      <c r="AR9926"/>
      <c r="AS9926"/>
      <c r="AT9926"/>
      <c r="AU9926"/>
      <c r="AV9926"/>
      <c r="AW9926"/>
      <c r="AX9926"/>
      <c r="AY9926"/>
      <c r="AZ9926"/>
    </row>
    <row r="9927" spans="1:52">
      <c r="A9927"/>
      <c r="B9927"/>
      <c r="C9927"/>
      <c r="D9927"/>
      <c r="E9927"/>
      <c r="F9927"/>
      <c r="G9927"/>
      <c r="H9927"/>
      <c r="I9927"/>
      <c r="J9927"/>
      <c r="K9927"/>
      <c r="L9927"/>
      <c r="M9927"/>
      <c r="N9927"/>
      <c r="O9927"/>
      <c r="P9927"/>
      <c r="Q9927"/>
      <c r="R9927"/>
      <c r="S9927"/>
      <c r="T9927"/>
      <c r="U9927"/>
      <c r="V9927"/>
      <c r="W9927"/>
      <c r="X9927"/>
      <c r="Y9927"/>
      <c r="Z9927"/>
      <c r="AA9927"/>
      <c r="AB9927"/>
      <c r="AC9927"/>
      <c r="AD9927"/>
      <c r="AE9927"/>
      <c r="AF9927"/>
      <c r="AG9927"/>
      <c r="AH9927"/>
      <c r="AI9927"/>
      <c r="AJ9927"/>
      <c r="AK9927"/>
      <c r="AL9927"/>
      <c r="AM9927"/>
      <c r="AN9927"/>
      <c r="AO9927"/>
      <c r="AP9927"/>
      <c r="AQ9927"/>
      <c r="AR9927"/>
      <c r="AS9927"/>
      <c r="AT9927"/>
      <c r="AU9927"/>
      <c r="AV9927"/>
      <c r="AW9927"/>
      <c r="AX9927"/>
      <c r="AY9927"/>
      <c r="AZ9927"/>
    </row>
    <row r="9928" spans="1:52">
      <c r="A9928"/>
      <c r="B9928"/>
      <c r="C9928"/>
      <c r="D9928"/>
      <c r="E9928"/>
      <c r="F9928"/>
      <c r="G9928"/>
      <c r="H9928"/>
      <c r="I9928"/>
      <c r="J9928"/>
      <c r="K9928"/>
      <c r="L9928"/>
      <c r="M9928"/>
      <c r="N9928"/>
      <c r="O9928"/>
      <c r="P9928"/>
      <c r="Q9928"/>
      <c r="R9928"/>
      <c r="S9928"/>
      <c r="T9928"/>
      <c r="U9928"/>
      <c r="V9928"/>
      <c r="W9928"/>
      <c r="X9928"/>
      <c r="Y9928"/>
      <c r="Z9928"/>
      <c r="AA9928"/>
      <c r="AB9928"/>
      <c r="AC9928"/>
      <c r="AD9928"/>
      <c r="AE9928"/>
      <c r="AF9928"/>
      <c r="AG9928"/>
      <c r="AH9928"/>
      <c r="AI9928"/>
      <c r="AJ9928"/>
      <c r="AK9928"/>
      <c r="AL9928"/>
      <c r="AM9928"/>
      <c r="AN9928"/>
      <c r="AO9928"/>
      <c r="AP9928"/>
      <c r="AQ9928"/>
      <c r="AR9928"/>
      <c r="AS9928"/>
      <c r="AT9928"/>
      <c r="AU9928"/>
      <c r="AV9928"/>
      <c r="AW9928"/>
      <c r="AX9928"/>
      <c r="AY9928"/>
      <c r="AZ9928"/>
    </row>
    <row r="9929" spans="1:52">
      <c r="A9929"/>
      <c r="B9929"/>
      <c r="C9929"/>
      <c r="D9929"/>
      <c r="E9929"/>
      <c r="F9929"/>
      <c r="G9929"/>
      <c r="H9929"/>
      <c r="I9929"/>
      <c r="J9929"/>
      <c r="K9929"/>
      <c r="L9929"/>
      <c r="M9929"/>
      <c r="N9929"/>
      <c r="O9929"/>
      <c r="P9929"/>
      <c r="Q9929"/>
      <c r="R9929"/>
      <c r="S9929"/>
      <c r="T9929"/>
      <c r="U9929"/>
      <c r="V9929"/>
      <c r="W9929"/>
      <c r="X9929"/>
      <c r="Y9929"/>
      <c r="Z9929"/>
      <c r="AA9929"/>
      <c r="AB9929"/>
      <c r="AC9929"/>
      <c r="AD9929"/>
      <c r="AE9929"/>
      <c r="AF9929"/>
      <c r="AG9929"/>
      <c r="AH9929"/>
      <c r="AI9929"/>
      <c r="AJ9929"/>
      <c r="AK9929"/>
      <c r="AL9929"/>
      <c r="AM9929"/>
      <c r="AN9929"/>
      <c r="AO9929"/>
      <c r="AP9929"/>
      <c r="AQ9929"/>
      <c r="AR9929"/>
      <c r="AS9929"/>
      <c r="AT9929"/>
      <c r="AU9929"/>
      <c r="AV9929"/>
      <c r="AW9929"/>
      <c r="AX9929"/>
      <c r="AY9929"/>
      <c r="AZ9929"/>
    </row>
    <row r="9930" spans="1:52">
      <c r="A9930"/>
      <c r="B9930"/>
      <c r="C9930"/>
      <c r="D9930"/>
      <c r="E9930"/>
      <c r="F9930"/>
      <c r="G9930"/>
      <c r="H9930"/>
      <c r="I9930"/>
      <c r="J9930"/>
      <c r="K9930"/>
      <c r="L9930"/>
      <c r="M9930"/>
      <c r="N9930"/>
      <c r="O9930"/>
      <c r="P9930"/>
      <c r="Q9930"/>
      <c r="R9930"/>
      <c r="S9930"/>
      <c r="T9930"/>
      <c r="U9930"/>
      <c r="V9930"/>
      <c r="W9930"/>
      <c r="X9930"/>
      <c r="Y9930"/>
      <c r="Z9930"/>
      <c r="AA9930"/>
      <c r="AB9930"/>
      <c r="AC9930"/>
      <c r="AD9930"/>
      <c r="AE9930"/>
      <c r="AF9930"/>
      <c r="AG9930"/>
      <c r="AH9930"/>
      <c r="AI9930"/>
      <c r="AJ9930"/>
      <c r="AK9930"/>
      <c r="AL9930"/>
      <c r="AM9930"/>
      <c r="AN9930"/>
      <c r="AO9930"/>
      <c r="AP9930"/>
      <c r="AQ9930"/>
      <c r="AR9930"/>
      <c r="AS9930"/>
      <c r="AT9930"/>
      <c r="AU9930"/>
      <c r="AV9930"/>
      <c r="AW9930"/>
      <c r="AX9930"/>
      <c r="AY9930"/>
      <c r="AZ9930"/>
    </row>
    <row r="9931" spans="1:52">
      <c r="A9931"/>
      <c r="B9931"/>
      <c r="C9931"/>
      <c r="D9931"/>
      <c r="E9931"/>
      <c r="F9931"/>
      <c r="G9931"/>
      <c r="H9931"/>
      <c r="I9931"/>
      <c r="J9931"/>
      <c r="K9931"/>
      <c r="L9931"/>
      <c r="M9931"/>
      <c r="N9931"/>
      <c r="O9931"/>
      <c r="P9931"/>
      <c r="Q9931"/>
      <c r="R9931"/>
      <c r="S9931"/>
      <c r="T9931"/>
      <c r="U9931"/>
      <c r="V9931"/>
      <c r="W9931"/>
      <c r="X9931"/>
      <c r="Y9931"/>
      <c r="Z9931"/>
      <c r="AA9931"/>
      <c r="AB9931"/>
      <c r="AC9931"/>
      <c r="AD9931"/>
      <c r="AE9931"/>
      <c r="AF9931"/>
      <c r="AG9931"/>
      <c r="AH9931"/>
      <c r="AI9931"/>
      <c r="AJ9931"/>
      <c r="AK9931"/>
      <c r="AL9931"/>
      <c r="AM9931"/>
      <c r="AN9931"/>
      <c r="AO9931"/>
      <c r="AP9931"/>
      <c r="AQ9931"/>
      <c r="AR9931"/>
      <c r="AS9931"/>
      <c r="AT9931"/>
      <c r="AU9931"/>
      <c r="AV9931"/>
      <c r="AW9931"/>
      <c r="AX9931"/>
      <c r="AY9931"/>
      <c r="AZ9931"/>
    </row>
    <row r="9932" spans="1:52">
      <c r="A9932"/>
      <c r="B9932"/>
      <c r="C9932"/>
      <c r="D9932"/>
      <c r="E9932"/>
      <c r="F9932"/>
      <c r="G9932"/>
      <c r="H9932"/>
      <c r="I9932"/>
      <c r="J9932"/>
      <c r="K9932"/>
      <c r="L9932"/>
      <c r="M9932"/>
      <c r="N9932"/>
      <c r="O9932"/>
      <c r="P9932"/>
      <c r="Q9932"/>
      <c r="R9932"/>
      <c r="S9932"/>
      <c r="T9932"/>
      <c r="U9932"/>
      <c r="V9932"/>
      <c r="W9932"/>
      <c r="X9932"/>
      <c r="Y9932"/>
      <c r="Z9932"/>
      <c r="AA9932"/>
      <c r="AB9932"/>
      <c r="AC9932"/>
      <c r="AD9932"/>
      <c r="AE9932"/>
      <c r="AF9932"/>
      <c r="AG9932"/>
      <c r="AH9932"/>
      <c r="AI9932"/>
      <c r="AJ9932"/>
      <c r="AK9932"/>
      <c r="AL9932"/>
      <c r="AM9932"/>
      <c r="AN9932"/>
      <c r="AO9932"/>
      <c r="AP9932"/>
      <c r="AQ9932"/>
      <c r="AR9932"/>
      <c r="AS9932"/>
      <c r="AT9932"/>
      <c r="AU9932"/>
      <c r="AV9932"/>
      <c r="AW9932"/>
      <c r="AX9932"/>
      <c r="AY9932"/>
      <c r="AZ9932"/>
    </row>
    <row r="9933" spans="1:52">
      <c r="A9933"/>
      <c r="B9933"/>
      <c r="C9933"/>
      <c r="D9933"/>
      <c r="E9933"/>
      <c r="F9933"/>
      <c r="G9933"/>
      <c r="H9933"/>
      <c r="I9933"/>
      <c r="J9933"/>
      <c r="K9933"/>
      <c r="L9933"/>
      <c r="M9933"/>
      <c r="N9933"/>
      <c r="O9933"/>
      <c r="P9933"/>
      <c r="Q9933"/>
      <c r="R9933"/>
      <c r="S9933"/>
      <c r="T9933"/>
      <c r="U9933"/>
      <c r="V9933"/>
      <c r="W9933"/>
      <c r="X9933"/>
      <c r="Y9933"/>
      <c r="Z9933"/>
      <c r="AA9933"/>
      <c r="AB9933"/>
      <c r="AC9933"/>
      <c r="AD9933"/>
      <c r="AE9933"/>
      <c r="AF9933"/>
      <c r="AG9933"/>
      <c r="AH9933"/>
      <c r="AI9933"/>
      <c r="AJ9933"/>
      <c r="AK9933"/>
      <c r="AL9933"/>
      <c r="AM9933"/>
      <c r="AN9933"/>
      <c r="AO9933"/>
      <c r="AP9933"/>
      <c r="AQ9933"/>
      <c r="AR9933"/>
      <c r="AS9933"/>
      <c r="AT9933"/>
      <c r="AU9933"/>
      <c r="AV9933"/>
      <c r="AW9933"/>
      <c r="AX9933"/>
      <c r="AY9933"/>
      <c r="AZ9933"/>
    </row>
    <row r="9934" spans="1:52">
      <c r="A9934"/>
      <c r="B9934"/>
      <c r="C9934"/>
      <c r="D9934"/>
      <c r="E9934"/>
      <c r="F9934"/>
      <c r="G9934"/>
      <c r="H9934"/>
      <c r="I9934"/>
      <c r="J9934"/>
      <c r="K9934"/>
      <c r="L9934"/>
      <c r="M9934"/>
      <c r="N9934"/>
      <c r="O9934"/>
      <c r="P9934"/>
      <c r="Q9934"/>
      <c r="R9934"/>
      <c r="S9934"/>
      <c r="T9934"/>
      <c r="U9934"/>
      <c r="V9934"/>
      <c r="W9934"/>
      <c r="X9934"/>
      <c r="Y9934"/>
      <c r="Z9934"/>
      <c r="AA9934"/>
      <c r="AB9934"/>
      <c r="AC9934"/>
      <c r="AD9934"/>
      <c r="AE9934"/>
      <c r="AF9934"/>
      <c r="AG9934"/>
      <c r="AH9934"/>
      <c r="AI9934"/>
      <c r="AJ9934"/>
      <c r="AK9934"/>
      <c r="AL9934"/>
      <c r="AM9934"/>
      <c r="AN9934"/>
      <c r="AO9934"/>
      <c r="AP9934"/>
      <c r="AQ9934"/>
      <c r="AR9934"/>
      <c r="AS9934"/>
      <c r="AT9934"/>
      <c r="AU9934"/>
      <c r="AV9934"/>
      <c r="AW9934"/>
      <c r="AX9934"/>
      <c r="AY9934"/>
      <c r="AZ9934"/>
    </row>
    <row r="9935" spans="1:52">
      <c r="A9935"/>
      <c r="B9935"/>
      <c r="C9935"/>
      <c r="D9935"/>
      <c r="E9935"/>
      <c r="F9935"/>
      <c r="G9935"/>
      <c r="H9935"/>
      <c r="I9935"/>
      <c r="J9935"/>
      <c r="K9935"/>
      <c r="L9935"/>
      <c r="M9935"/>
      <c r="N9935"/>
      <c r="O9935"/>
      <c r="P9935"/>
      <c r="Q9935"/>
      <c r="R9935"/>
      <c r="S9935"/>
      <c r="T9935"/>
      <c r="U9935"/>
      <c r="V9935"/>
      <c r="W9935"/>
      <c r="X9935"/>
      <c r="Y9935"/>
      <c r="Z9935"/>
      <c r="AA9935"/>
      <c r="AB9935"/>
      <c r="AC9935"/>
      <c r="AD9935"/>
      <c r="AE9935"/>
      <c r="AF9935"/>
      <c r="AG9935"/>
      <c r="AH9935"/>
      <c r="AI9935"/>
      <c r="AJ9935"/>
      <c r="AK9935"/>
      <c r="AL9935"/>
      <c r="AM9935"/>
      <c r="AN9935"/>
      <c r="AO9935"/>
      <c r="AP9935"/>
      <c r="AQ9935"/>
      <c r="AR9935"/>
      <c r="AS9935"/>
      <c r="AT9935"/>
      <c r="AU9935"/>
      <c r="AV9935"/>
      <c r="AW9935"/>
      <c r="AX9935"/>
      <c r="AY9935"/>
      <c r="AZ9935"/>
    </row>
    <row r="9936" spans="1:52">
      <c r="A9936"/>
      <c r="B9936"/>
      <c r="C9936"/>
      <c r="D9936"/>
      <c r="E9936"/>
      <c r="F9936"/>
      <c r="G9936"/>
      <c r="H9936"/>
      <c r="I9936"/>
      <c r="J9936"/>
      <c r="K9936"/>
      <c r="L9936"/>
      <c r="M9936"/>
      <c r="N9936"/>
      <c r="O9936"/>
      <c r="P9936"/>
      <c r="Q9936"/>
      <c r="R9936"/>
      <c r="S9936"/>
      <c r="T9936"/>
      <c r="U9936"/>
      <c r="V9936"/>
      <c r="W9936"/>
      <c r="X9936"/>
      <c r="Y9936"/>
      <c r="Z9936"/>
      <c r="AA9936"/>
      <c r="AB9936"/>
      <c r="AC9936"/>
      <c r="AD9936"/>
      <c r="AE9936"/>
      <c r="AF9936"/>
      <c r="AG9936"/>
      <c r="AH9936"/>
      <c r="AI9936"/>
      <c r="AJ9936"/>
      <c r="AK9936"/>
      <c r="AL9936"/>
      <c r="AM9936"/>
      <c r="AN9936"/>
      <c r="AO9936"/>
      <c r="AP9936"/>
      <c r="AQ9936"/>
      <c r="AR9936"/>
      <c r="AS9936"/>
      <c r="AT9936"/>
      <c r="AU9936"/>
      <c r="AV9936"/>
      <c r="AW9936"/>
      <c r="AX9936"/>
      <c r="AY9936"/>
      <c r="AZ9936"/>
    </row>
    <row r="9937" spans="1:52">
      <c r="A9937"/>
      <c r="B9937"/>
      <c r="C9937"/>
      <c r="D9937"/>
      <c r="E9937"/>
      <c r="F9937"/>
      <c r="G9937"/>
      <c r="H9937"/>
      <c r="I9937"/>
      <c r="J9937"/>
      <c r="K9937"/>
      <c r="L9937"/>
      <c r="M9937"/>
      <c r="N9937"/>
      <c r="O9937"/>
      <c r="P9937"/>
      <c r="Q9937"/>
      <c r="R9937"/>
      <c r="S9937"/>
      <c r="T9937"/>
      <c r="U9937"/>
      <c r="V9937"/>
      <c r="W9937"/>
      <c r="X9937"/>
      <c r="Y9937"/>
      <c r="Z9937"/>
      <c r="AA9937"/>
      <c r="AB9937"/>
      <c r="AC9937"/>
      <c r="AD9937"/>
      <c r="AE9937"/>
      <c r="AF9937"/>
      <c r="AG9937"/>
      <c r="AH9937"/>
      <c r="AI9937"/>
      <c r="AJ9937"/>
      <c r="AK9937"/>
      <c r="AL9937"/>
      <c r="AM9937"/>
      <c r="AN9937"/>
      <c r="AO9937"/>
      <c r="AP9937"/>
      <c r="AQ9937"/>
      <c r="AR9937"/>
      <c r="AS9937"/>
      <c r="AT9937"/>
      <c r="AU9937"/>
      <c r="AV9937"/>
      <c r="AW9937"/>
      <c r="AX9937"/>
      <c r="AY9937"/>
      <c r="AZ9937"/>
    </row>
    <row r="9938" spans="1:52">
      <c r="A9938"/>
      <c r="B9938"/>
      <c r="C9938"/>
      <c r="D9938"/>
      <c r="E9938"/>
      <c r="F9938"/>
      <c r="G9938"/>
      <c r="H9938"/>
      <c r="I9938"/>
      <c r="J9938"/>
      <c r="K9938"/>
      <c r="L9938"/>
      <c r="M9938"/>
      <c r="N9938"/>
      <c r="O9938"/>
      <c r="P9938"/>
      <c r="Q9938"/>
      <c r="R9938"/>
      <c r="S9938"/>
      <c r="T9938"/>
      <c r="U9938"/>
      <c r="V9938"/>
      <c r="W9938"/>
      <c r="X9938"/>
      <c r="Y9938"/>
      <c r="Z9938"/>
      <c r="AA9938"/>
      <c r="AB9938"/>
      <c r="AC9938"/>
      <c r="AD9938"/>
      <c r="AE9938"/>
      <c r="AF9938"/>
      <c r="AG9938"/>
      <c r="AH9938"/>
      <c r="AI9938"/>
      <c r="AJ9938"/>
      <c r="AK9938"/>
      <c r="AL9938"/>
      <c r="AM9938"/>
      <c r="AN9938"/>
      <c r="AO9938"/>
      <c r="AP9938"/>
      <c r="AQ9938"/>
      <c r="AR9938"/>
      <c r="AS9938"/>
      <c r="AT9938"/>
      <c r="AU9938"/>
      <c r="AV9938"/>
      <c r="AW9938"/>
      <c r="AX9938"/>
      <c r="AY9938"/>
      <c r="AZ9938"/>
    </row>
    <row r="9939" spans="1:52">
      <c r="A9939"/>
      <c r="B9939"/>
      <c r="C9939"/>
      <c r="D9939"/>
      <c r="E9939"/>
      <c r="F9939"/>
      <c r="G9939"/>
      <c r="H9939"/>
      <c r="I9939"/>
      <c r="J9939"/>
      <c r="K9939"/>
      <c r="L9939"/>
      <c r="M9939"/>
      <c r="N9939"/>
      <c r="O9939"/>
      <c r="P9939"/>
      <c r="Q9939"/>
      <c r="R9939"/>
      <c r="S9939"/>
      <c r="T9939"/>
      <c r="U9939"/>
      <c r="V9939"/>
      <c r="W9939"/>
      <c r="X9939"/>
      <c r="Y9939"/>
      <c r="Z9939"/>
      <c r="AA9939"/>
      <c r="AB9939"/>
      <c r="AC9939"/>
      <c r="AD9939"/>
      <c r="AE9939"/>
      <c r="AF9939"/>
      <c r="AG9939"/>
      <c r="AH9939"/>
      <c r="AI9939"/>
      <c r="AJ9939"/>
      <c r="AK9939"/>
      <c r="AL9939"/>
      <c r="AM9939"/>
      <c r="AN9939"/>
      <c r="AO9939"/>
      <c r="AP9939"/>
      <c r="AQ9939"/>
      <c r="AR9939"/>
      <c r="AS9939"/>
      <c r="AT9939"/>
      <c r="AU9939"/>
      <c r="AV9939"/>
      <c r="AW9939"/>
      <c r="AX9939"/>
      <c r="AY9939"/>
      <c r="AZ9939"/>
    </row>
    <row r="9940" spans="1:52">
      <c r="A9940"/>
      <c r="B9940"/>
      <c r="C9940"/>
      <c r="D9940"/>
      <c r="E9940"/>
      <c r="F9940"/>
      <c r="G9940"/>
      <c r="H9940"/>
      <c r="I9940"/>
      <c r="J9940"/>
      <c r="K9940"/>
      <c r="L9940"/>
      <c r="M9940"/>
      <c r="N9940"/>
      <c r="O9940"/>
      <c r="P9940"/>
      <c r="Q9940"/>
      <c r="R9940"/>
      <c r="S9940"/>
      <c r="T9940"/>
      <c r="U9940"/>
      <c r="V9940"/>
      <c r="W9940"/>
      <c r="X9940"/>
      <c r="Y9940"/>
      <c r="Z9940"/>
      <c r="AA9940"/>
      <c r="AB9940"/>
      <c r="AC9940"/>
      <c r="AD9940"/>
      <c r="AE9940"/>
      <c r="AF9940"/>
      <c r="AG9940"/>
      <c r="AH9940"/>
      <c r="AI9940"/>
      <c r="AJ9940"/>
      <c r="AK9940"/>
      <c r="AL9940"/>
      <c r="AM9940"/>
      <c r="AN9940"/>
      <c r="AO9940"/>
      <c r="AP9940"/>
      <c r="AQ9940"/>
      <c r="AR9940"/>
      <c r="AS9940"/>
      <c r="AT9940"/>
      <c r="AU9940"/>
      <c r="AV9940"/>
      <c r="AW9940"/>
      <c r="AX9940"/>
      <c r="AY9940"/>
      <c r="AZ9940"/>
    </row>
    <row r="9941" spans="1:52">
      <c r="A9941"/>
      <c r="B9941"/>
      <c r="C9941"/>
      <c r="D9941"/>
      <c r="E9941"/>
      <c r="F9941"/>
      <c r="G9941"/>
      <c r="H9941"/>
      <c r="I9941"/>
      <c r="J9941"/>
      <c r="K9941"/>
      <c r="L9941"/>
      <c r="M9941"/>
      <c r="N9941"/>
      <c r="O9941"/>
      <c r="P9941"/>
      <c r="Q9941"/>
      <c r="R9941"/>
      <c r="S9941"/>
      <c r="T9941"/>
      <c r="U9941"/>
      <c r="V9941"/>
      <c r="W9941"/>
      <c r="X9941"/>
      <c r="Y9941"/>
      <c r="Z9941"/>
      <c r="AA9941"/>
      <c r="AB9941"/>
      <c r="AC9941"/>
      <c r="AD9941"/>
      <c r="AE9941"/>
      <c r="AF9941"/>
      <c r="AG9941"/>
      <c r="AH9941"/>
      <c r="AI9941"/>
      <c r="AJ9941"/>
      <c r="AK9941"/>
      <c r="AL9941"/>
      <c r="AM9941"/>
      <c r="AN9941"/>
      <c r="AO9941"/>
      <c r="AP9941"/>
      <c r="AQ9941"/>
      <c r="AR9941"/>
      <c r="AS9941"/>
      <c r="AT9941"/>
      <c r="AU9941"/>
      <c r="AV9941"/>
      <c r="AW9941"/>
      <c r="AX9941"/>
      <c r="AY9941"/>
      <c r="AZ9941"/>
    </row>
    <row r="9942" spans="1:52">
      <c r="A9942"/>
      <c r="B9942"/>
      <c r="C9942"/>
      <c r="D9942"/>
      <c r="E9942"/>
      <c r="F9942"/>
      <c r="G9942"/>
      <c r="H9942"/>
      <c r="I9942"/>
      <c r="J9942"/>
      <c r="K9942"/>
      <c r="L9942"/>
      <c r="M9942"/>
      <c r="N9942"/>
      <c r="O9942"/>
      <c r="P9942"/>
      <c r="Q9942"/>
      <c r="R9942"/>
      <c r="S9942"/>
      <c r="T9942"/>
      <c r="U9942"/>
      <c r="V9942"/>
      <c r="W9942"/>
      <c r="X9942"/>
      <c r="Y9942"/>
      <c r="Z9942"/>
      <c r="AA9942"/>
      <c r="AB9942"/>
      <c r="AC9942"/>
      <c r="AD9942"/>
      <c r="AE9942"/>
      <c r="AF9942"/>
      <c r="AG9942"/>
      <c r="AH9942"/>
      <c r="AI9942"/>
      <c r="AJ9942"/>
      <c r="AK9942"/>
      <c r="AL9942"/>
      <c r="AM9942"/>
      <c r="AN9942"/>
      <c r="AO9942"/>
      <c r="AP9942"/>
      <c r="AQ9942"/>
      <c r="AR9942"/>
      <c r="AS9942"/>
      <c r="AT9942"/>
      <c r="AU9942"/>
      <c r="AV9942"/>
      <c r="AW9942"/>
      <c r="AX9942"/>
      <c r="AY9942"/>
      <c r="AZ9942"/>
    </row>
    <row r="9943" spans="1:52">
      <c r="A9943"/>
      <c r="B9943"/>
      <c r="C9943"/>
      <c r="D9943"/>
      <c r="E9943"/>
      <c r="F9943"/>
      <c r="G9943"/>
      <c r="H9943"/>
      <c r="I9943"/>
      <c r="J9943"/>
      <c r="K9943"/>
      <c r="L9943"/>
      <c r="M9943"/>
      <c r="N9943"/>
      <c r="O9943"/>
      <c r="P9943"/>
      <c r="Q9943"/>
      <c r="R9943"/>
      <c r="S9943"/>
      <c r="T9943"/>
      <c r="U9943"/>
      <c r="V9943"/>
      <c r="W9943"/>
      <c r="X9943"/>
      <c r="Y9943"/>
      <c r="Z9943"/>
      <c r="AA9943"/>
      <c r="AB9943"/>
      <c r="AC9943"/>
      <c r="AD9943"/>
      <c r="AE9943"/>
      <c r="AF9943"/>
      <c r="AG9943"/>
      <c r="AH9943"/>
      <c r="AI9943"/>
      <c r="AJ9943"/>
      <c r="AK9943"/>
      <c r="AL9943"/>
      <c r="AM9943"/>
      <c r="AN9943"/>
      <c r="AO9943"/>
      <c r="AP9943"/>
      <c r="AQ9943"/>
      <c r="AR9943"/>
      <c r="AS9943"/>
      <c r="AT9943"/>
      <c r="AU9943"/>
      <c r="AV9943"/>
      <c r="AW9943"/>
      <c r="AX9943"/>
      <c r="AY9943"/>
      <c r="AZ9943"/>
    </row>
    <row r="9944" spans="1:52">
      <c r="A9944"/>
      <c r="B9944"/>
      <c r="C9944"/>
      <c r="D9944"/>
      <c r="E9944"/>
      <c r="F9944"/>
      <c r="G9944"/>
      <c r="H9944"/>
      <c r="I9944"/>
      <c r="J9944"/>
      <c r="K9944"/>
      <c r="L9944"/>
      <c r="M9944"/>
      <c r="N9944"/>
      <c r="O9944"/>
      <c r="P9944"/>
      <c r="Q9944"/>
      <c r="R9944"/>
      <c r="S9944"/>
      <c r="T9944"/>
      <c r="U9944"/>
      <c r="V9944"/>
      <c r="W9944"/>
      <c r="X9944"/>
      <c r="Y9944"/>
      <c r="Z9944"/>
      <c r="AA9944"/>
      <c r="AB9944"/>
      <c r="AC9944"/>
      <c r="AD9944"/>
      <c r="AE9944"/>
      <c r="AF9944"/>
      <c r="AG9944"/>
      <c r="AH9944"/>
      <c r="AI9944"/>
      <c r="AJ9944"/>
      <c r="AK9944"/>
      <c r="AL9944"/>
      <c r="AM9944"/>
      <c r="AN9944"/>
      <c r="AO9944"/>
      <c r="AP9944"/>
      <c r="AQ9944"/>
      <c r="AR9944"/>
      <c r="AS9944"/>
      <c r="AT9944"/>
      <c r="AU9944"/>
      <c r="AV9944"/>
      <c r="AW9944"/>
      <c r="AX9944"/>
      <c r="AY9944"/>
      <c r="AZ9944"/>
    </row>
    <row r="9945" spans="1:52">
      <c r="A9945"/>
      <c r="B9945"/>
      <c r="C9945"/>
      <c r="D9945"/>
      <c r="E9945"/>
      <c r="F9945"/>
      <c r="G9945"/>
      <c r="H9945"/>
      <c r="I9945"/>
      <c r="J9945"/>
      <c r="K9945"/>
      <c r="L9945"/>
      <c r="M9945"/>
      <c r="N9945"/>
      <c r="O9945"/>
      <c r="P9945"/>
      <c r="Q9945"/>
      <c r="R9945"/>
      <c r="S9945"/>
      <c r="T9945"/>
      <c r="U9945"/>
      <c r="V9945"/>
      <c r="W9945"/>
      <c r="X9945"/>
      <c r="Y9945"/>
      <c r="Z9945"/>
      <c r="AA9945"/>
      <c r="AB9945"/>
      <c r="AC9945"/>
      <c r="AD9945"/>
      <c r="AE9945"/>
      <c r="AF9945"/>
      <c r="AG9945"/>
      <c r="AH9945"/>
      <c r="AI9945"/>
      <c r="AJ9945"/>
      <c r="AK9945"/>
      <c r="AL9945"/>
      <c r="AM9945"/>
      <c r="AN9945"/>
      <c r="AO9945"/>
      <c r="AP9945"/>
      <c r="AQ9945"/>
      <c r="AR9945"/>
      <c r="AS9945"/>
      <c r="AT9945"/>
      <c r="AU9945"/>
      <c r="AV9945"/>
      <c r="AW9945"/>
      <c r="AX9945"/>
      <c r="AY9945"/>
      <c r="AZ9945"/>
    </row>
    <row r="9946" spans="1:52">
      <c r="A9946"/>
      <c r="B9946"/>
      <c r="C9946"/>
      <c r="D9946"/>
      <c r="E9946"/>
      <c r="F9946"/>
      <c r="G9946"/>
      <c r="H9946"/>
      <c r="I9946"/>
      <c r="J9946"/>
      <c r="K9946"/>
      <c r="L9946"/>
      <c r="M9946"/>
      <c r="N9946"/>
      <c r="O9946"/>
      <c r="P9946"/>
      <c r="Q9946"/>
      <c r="R9946"/>
      <c r="S9946"/>
      <c r="T9946"/>
      <c r="U9946"/>
      <c r="V9946"/>
      <c r="W9946"/>
      <c r="X9946"/>
      <c r="Y9946"/>
      <c r="Z9946"/>
      <c r="AA9946"/>
      <c r="AB9946"/>
      <c r="AC9946"/>
      <c r="AD9946"/>
      <c r="AE9946"/>
      <c r="AF9946"/>
      <c r="AG9946"/>
      <c r="AH9946"/>
      <c r="AI9946"/>
      <c r="AJ9946"/>
      <c r="AK9946"/>
      <c r="AL9946"/>
      <c r="AM9946"/>
      <c r="AN9946"/>
      <c r="AO9946"/>
      <c r="AP9946"/>
      <c r="AQ9946"/>
      <c r="AR9946"/>
      <c r="AS9946"/>
      <c r="AT9946"/>
      <c r="AU9946"/>
      <c r="AV9946"/>
      <c r="AW9946"/>
      <c r="AX9946"/>
      <c r="AY9946"/>
      <c r="AZ9946"/>
    </row>
    <row r="9947" spans="1:52">
      <c r="A9947"/>
      <c r="B9947"/>
      <c r="C9947"/>
      <c r="D9947"/>
      <c r="E9947"/>
      <c r="F9947"/>
      <c r="G9947"/>
      <c r="H9947"/>
      <c r="I9947"/>
      <c r="J9947"/>
      <c r="K9947"/>
      <c r="L9947"/>
      <c r="M9947"/>
      <c r="N9947"/>
      <c r="O9947"/>
      <c r="P9947"/>
      <c r="Q9947"/>
      <c r="R9947"/>
      <c r="S9947"/>
      <c r="T9947"/>
      <c r="U9947"/>
      <c r="V9947"/>
      <c r="W9947"/>
      <c r="X9947"/>
      <c r="Y9947"/>
      <c r="Z9947"/>
      <c r="AA9947"/>
      <c r="AB9947"/>
      <c r="AC9947"/>
      <c r="AD9947"/>
      <c r="AE9947"/>
      <c r="AF9947"/>
      <c r="AG9947"/>
      <c r="AH9947"/>
      <c r="AI9947"/>
      <c r="AJ9947"/>
      <c r="AK9947"/>
      <c r="AL9947"/>
      <c r="AM9947"/>
      <c r="AN9947"/>
      <c r="AO9947"/>
      <c r="AP9947"/>
      <c r="AQ9947"/>
      <c r="AR9947"/>
      <c r="AS9947"/>
      <c r="AT9947"/>
      <c r="AU9947"/>
      <c r="AV9947"/>
      <c r="AW9947"/>
      <c r="AX9947"/>
      <c r="AY9947"/>
      <c r="AZ9947"/>
    </row>
    <row r="9948" spans="1:52">
      <c r="A9948"/>
      <c r="B9948"/>
      <c r="C9948"/>
      <c r="D9948"/>
      <c r="E9948"/>
      <c r="F9948"/>
      <c r="G9948"/>
      <c r="H9948"/>
      <c r="I9948"/>
      <c r="J9948"/>
      <c r="K9948"/>
      <c r="L9948"/>
      <c r="M9948"/>
      <c r="N9948"/>
      <c r="O9948"/>
      <c r="P9948"/>
      <c r="Q9948"/>
      <c r="R9948"/>
      <c r="S9948"/>
      <c r="T9948"/>
      <c r="U9948"/>
      <c r="V9948"/>
      <c r="W9948"/>
      <c r="X9948"/>
      <c r="Y9948"/>
      <c r="Z9948"/>
      <c r="AA9948"/>
      <c r="AB9948"/>
      <c r="AC9948"/>
      <c r="AD9948"/>
      <c r="AE9948"/>
      <c r="AF9948"/>
      <c r="AG9948"/>
      <c r="AH9948"/>
      <c r="AI9948"/>
      <c r="AJ9948"/>
      <c r="AK9948"/>
      <c r="AL9948"/>
      <c r="AM9948"/>
      <c r="AN9948"/>
      <c r="AO9948"/>
      <c r="AP9948"/>
      <c r="AQ9948"/>
      <c r="AR9948"/>
      <c r="AS9948"/>
      <c r="AT9948"/>
      <c r="AU9948"/>
      <c r="AV9948"/>
      <c r="AW9948"/>
      <c r="AX9948"/>
      <c r="AY9948"/>
      <c r="AZ9948"/>
    </row>
    <row r="9949" spans="1:52">
      <c r="A9949"/>
      <c r="B9949"/>
      <c r="C9949"/>
      <c r="D9949"/>
      <c r="E9949"/>
      <c r="F9949"/>
      <c r="G9949"/>
      <c r="H9949"/>
      <c r="I9949"/>
      <c r="J9949"/>
      <c r="K9949"/>
      <c r="L9949"/>
      <c r="M9949"/>
      <c r="N9949"/>
      <c r="O9949"/>
      <c r="P9949"/>
      <c r="Q9949"/>
      <c r="R9949"/>
      <c r="S9949"/>
      <c r="T9949"/>
      <c r="U9949"/>
      <c r="V9949"/>
      <c r="W9949"/>
      <c r="X9949"/>
      <c r="Y9949"/>
      <c r="Z9949"/>
      <c r="AA9949"/>
      <c r="AB9949"/>
      <c r="AC9949"/>
      <c r="AD9949"/>
      <c r="AE9949"/>
      <c r="AF9949"/>
      <c r="AG9949"/>
      <c r="AH9949"/>
      <c r="AI9949"/>
      <c r="AJ9949"/>
      <c r="AK9949"/>
      <c r="AL9949"/>
      <c r="AM9949"/>
      <c r="AN9949"/>
      <c r="AO9949"/>
      <c r="AP9949"/>
      <c r="AQ9949"/>
      <c r="AR9949"/>
      <c r="AS9949"/>
      <c r="AT9949"/>
      <c r="AU9949"/>
      <c r="AV9949"/>
      <c r="AW9949"/>
      <c r="AX9949"/>
      <c r="AY9949"/>
      <c r="AZ9949"/>
    </row>
    <row r="9950" spans="1:52">
      <c r="A9950"/>
      <c r="B9950"/>
      <c r="C9950"/>
      <c r="D9950"/>
      <c r="E9950"/>
      <c r="F9950"/>
      <c r="G9950"/>
      <c r="H9950"/>
      <c r="I9950"/>
      <c r="J9950"/>
      <c r="K9950"/>
      <c r="L9950"/>
      <c r="M9950"/>
      <c r="N9950"/>
      <c r="O9950"/>
      <c r="P9950"/>
      <c r="Q9950"/>
      <c r="R9950"/>
      <c r="S9950"/>
      <c r="T9950"/>
      <c r="U9950"/>
      <c r="V9950"/>
      <c r="W9950"/>
      <c r="X9950"/>
      <c r="Y9950"/>
      <c r="Z9950"/>
      <c r="AA9950"/>
      <c r="AB9950"/>
      <c r="AC9950"/>
      <c r="AD9950"/>
      <c r="AE9950"/>
      <c r="AF9950"/>
      <c r="AG9950"/>
      <c r="AH9950"/>
      <c r="AI9950"/>
      <c r="AJ9950"/>
      <c r="AK9950"/>
      <c r="AL9950"/>
      <c r="AM9950"/>
      <c r="AN9950"/>
      <c r="AO9950"/>
      <c r="AP9950"/>
      <c r="AQ9950"/>
      <c r="AR9950"/>
      <c r="AS9950"/>
      <c r="AT9950"/>
      <c r="AU9950"/>
      <c r="AV9950"/>
      <c r="AW9950"/>
      <c r="AX9950"/>
      <c r="AY9950"/>
      <c r="AZ9950"/>
    </row>
    <row r="9951" spans="1:52">
      <c r="A9951"/>
      <c r="B9951"/>
      <c r="C9951"/>
      <c r="D9951"/>
      <c r="E9951"/>
      <c r="F9951"/>
      <c r="G9951"/>
      <c r="H9951"/>
      <c r="I9951"/>
      <c r="J9951"/>
      <c r="K9951"/>
      <c r="L9951"/>
      <c r="M9951"/>
      <c r="N9951"/>
      <c r="O9951"/>
      <c r="P9951"/>
      <c r="Q9951"/>
      <c r="R9951"/>
      <c r="S9951"/>
      <c r="T9951"/>
      <c r="U9951"/>
      <c r="V9951"/>
      <c r="W9951"/>
      <c r="X9951"/>
      <c r="Y9951"/>
      <c r="Z9951"/>
      <c r="AA9951"/>
      <c r="AB9951"/>
      <c r="AC9951"/>
      <c r="AD9951"/>
      <c r="AE9951"/>
      <c r="AF9951"/>
      <c r="AG9951"/>
      <c r="AH9951"/>
      <c r="AI9951"/>
      <c r="AJ9951"/>
      <c r="AK9951"/>
      <c r="AL9951"/>
      <c r="AM9951"/>
      <c r="AN9951"/>
      <c r="AO9951"/>
      <c r="AP9951"/>
      <c r="AQ9951"/>
      <c r="AR9951"/>
      <c r="AS9951"/>
      <c r="AT9951"/>
      <c r="AU9951"/>
      <c r="AV9951"/>
      <c r="AW9951"/>
      <c r="AX9951"/>
      <c r="AY9951"/>
      <c r="AZ9951"/>
    </row>
    <row r="9952" spans="1:52">
      <c r="A9952"/>
      <c r="B9952"/>
      <c r="C9952"/>
      <c r="D9952"/>
      <c r="E9952"/>
      <c r="F9952"/>
      <c r="G9952"/>
      <c r="H9952"/>
      <c r="I9952"/>
      <c r="J9952"/>
      <c r="K9952"/>
      <c r="L9952"/>
      <c r="M9952"/>
      <c r="N9952"/>
      <c r="O9952"/>
      <c r="P9952"/>
      <c r="Q9952"/>
      <c r="R9952"/>
      <c r="S9952"/>
      <c r="T9952"/>
      <c r="U9952"/>
      <c r="V9952"/>
      <c r="W9952"/>
      <c r="X9952"/>
      <c r="Y9952"/>
      <c r="Z9952"/>
      <c r="AA9952"/>
      <c r="AB9952"/>
      <c r="AC9952"/>
      <c r="AD9952"/>
      <c r="AE9952"/>
      <c r="AF9952"/>
      <c r="AG9952"/>
      <c r="AH9952"/>
      <c r="AI9952"/>
      <c r="AJ9952"/>
      <c r="AK9952"/>
      <c r="AL9952"/>
      <c r="AM9952"/>
      <c r="AN9952"/>
      <c r="AO9952"/>
      <c r="AP9952"/>
      <c r="AQ9952"/>
      <c r="AR9952"/>
      <c r="AS9952"/>
      <c r="AT9952"/>
      <c r="AU9952"/>
      <c r="AV9952"/>
      <c r="AW9952"/>
      <c r="AX9952"/>
      <c r="AY9952"/>
      <c r="AZ9952"/>
    </row>
    <row r="9953" spans="1:52">
      <c r="A9953"/>
      <c r="B9953"/>
      <c r="C9953"/>
      <c r="D9953"/>
      <c r="E9953"/>
      <c r="F9953"/>
      <c r="G9953"/>
      <c r="H9953"/>
      <c r="I9953"/>
      <c r="J9953"/>
      <c r="K9953"/>
      <c r="L9953"/>
      <c r="M9953"/>
      <c r="N9953"/>
      <c r="O9953"/>
      <c r="P9953"/>
      <c r="Q9953"/>
      <c r="R9953"/>
      <c r="S9953"/>
      <c r="T9953"/>
      <c r="U9953"/>
      <c r="V9953"/>
      <c r="W9953"/>
      <c r="X9953"/>
      <c r="Y9953"/>
      <c r="Z9953"/>
      <c r="AA9953"/>
      <c r="AB9953"/>
      <c r="AC9953"/>
      <c r="AD9953"/>
      <c r="AE9953"/>
      <c r="AF9953"/>
      <c r="AG9953"/>
      <c r="AH9953"/>
      <c r="AI9953"/>
      <c r="AJ9953"/>
      <c r="AK9953"/>
      <c r="AL9953"/>
      <c r="AM9953"/>
      <c r="AN9953"/>
      <c r="AO9953"/>
      <c r="AP9953"/>
      <c r="AQ9953"/>
      <c r="AR9953"/>
      <c r="AS9953"/>
      <c r="AT9953"/>
      <c r="AU9953"/>
      <c r="AV9953"/>
      <c r="AW9953"/>
      <c r="AX9953"/>
      <c r="AY9953"/>
      <c r="AZ9953"/>
    </row>
    <row r="9954" spans="1:52">
      <c r="A9954"/>
      <c r="B9954"/>
      <c r="C9954"/>
      <c r="D9954"/>
      <c r="E9954"/>
      <c r="F9954"/>
      <c r="G9954"/>
      <c r="H9954"/>
      <c r="I9954"/>
      <c r="J9954"/>
      <c r="K9954"/>
      <c r="L9954"/>
      <c r="M9954"/>
      <c r="N9954"/>
      <c r="O9954"/>
      <c r="P9954"/>
      <c r="Q9954"/>
      <c r="R9954"/>
      <c r="S9954"/>
      <c r="T9954"/>
      <c r="U9954"/>
      <c r="V9954"/>
      <c r="W9954"/>
      <c r="X9954"/>
      <c r="Y9954"/>
      <c r="Z9954"/>
      <c r="AA9954"/>
      <c r="AB9954"/>
      <c r="AC9954"/>
      <c r="AD9954"/>
      <c r="AE9954"/>
      <c r="AF9954"/>
      <c r="AG9954"/>
      <c r="AH9954"/>
      <c r="AI9954"/>
      <c r="AJ9954"/>
      <c r="AK9954"/>
      <c r="AL9954"/>
      <c r="AM9954"/>
      <c r="AN9954"/>
      <c r="AO9954"/>
      <c r="AP9954"/>
      <c r="AQ9954"/>
      <c r="AR9954"/>
      <c r="AS9954"/>
      <c r="AT9954"/>
      <c r="AU9954"/>
      <c r="AV9954"/>
      <c r="AW9954"/>
      <c r="AX9954"/>
      <c r="AY9954"/>
      <c r="AZ9954"/>
    </row>
    <row r="9955" spans="1:52">
      <c r="A9955"/>
      <c r="B9955"/>
      <c r="C9955"/>
      <c r="D9955"/>
      <c r="E9955"/>
      <c r="F9955"/>
      <c r="G9955"/>
      <c r="H9955"/>
      <c r="I9955"/>
      <c r="J9955"/>
      <c r="K9955"/>
      <c r="L9955"/>
      <c r="M9955"/>
      <c r="N9955"/>
      <c r="O9955"/>
      <c r="P9955"/>
      <c r="Q9955"/>
      <c r="R9955"/>
      <c r="S9955"/>
      <c r="T9955"/>
      <c r="U9955"/>
      <c r="V9955"/>
      <c r="W9955"/>
      <c r="X9955"/>
      <c r="Y9955"/>
      <c r="Z9955"/>
      <c r="AA9955"/>
      <c r="AB9955"/>
      <c r="AC9955"/>
      <c r="AD9955"/>
      <c r="AE9955"/>
      <c r="AF9955"/>
      <c r="AG9955"/>
      <c r="AH9955"/>
      <c r="AI9955"/>
      <c r="AJ9955"/>
      <c r="AK9955"/>
      <c r="AL9955"/>
      <c r="AM9955"/>
      <c r="AN9955"/>
      <c r="AO9955"/>
      <c r="AP9955"/>
      <c r="AQ9955"/>
      <c r="AR9955"/>
      <c r="AS9955"/>
      <c r="AT9955"/>
      <c r="AU9955"/>
      <c r="AV9955"/>
      <c r="AW9955"/>
      <c r="AX9955"/>
      <c r="AY9955"/>
      <c r="AZ9955"/>
    </row>
    <row r="9956" spans="1:52">
      <c r="A9956"/>
      <c r="B9956"/>
      <c r="C9956"/>
      <c r="D9956"/>
      <c r="E9956"/>
      <c r="F9956"/>
      <c r="G9956"/>
      <c r="H9956"/>
      <c r="I9956"/>
      <c r="J9956"/>
      <c r="K9956"/>
      <c r="L9956"/>
      <c r="M9956"/>
      <c r="N9956"/>
      <c r="O9956"/>
      <c r="P9956"/>
      <c r="Q9956"/>
      <c r="R9956"/>
      <c r="S9956"/>
      <c r="T9956"/>
      <c r="U9956"/>
      <c r="V9956"/>
      <c r="W9956"/>
      <c r="X9956"/>
      <c r="Y9956"/>
      <c r="Z9956"/>
      <c r="AA9956"/>
      <c r="AB9956"/>
      <c r="AC9956"/>
      <c r="AD9956"/>
      <c r="AE9956"/>
      <c r="AF9956"/>
      <c r="AG9956"/>
      <c r="AH9956"/>
      <c r="AI9956"/>
      <c r="AJ9956"/>
      <c r="AK9956"/>
      <c r="AL9956"/>
      <c r="AM9956"/>
      <c r="AN9956"/>
      <c r="AO9956"/>
      <c r="AP9956"/>
      <c r="AQ9956"/>
      <c r="AR9956"/>
      <c r="AS9956"/>
      <c r="AT9956"/>
      <c r="AU9956"/>
      <c r="AV9956"/>
      <c r="AW9956"/>
      <c r="AX9956"/>
      <c r="AY9956"/>
      <c r="AZ9956"/>
    </row>
    <row r="9957" spans="1:52">
      <c r="A9957"/>
      <c r="B9957"/>
      <c r="C9957"/>
      <c r="D9957"/>
      <c r="E9957"/>
      <c r="F9957"/>
      <c r="G9957"/>
      <c r="H9957"/>
      <c r="I9957"/>
      <c r="J9957"/>
      <c r="K9957"/>
      <c r="L9957"/>
      <c r="M9957"/>
      <c r="N9957"/>
      <c r="O9957"/>
      <c r="P9957"/>
      <c r="Q9957"/>
      <c r="R9957"/>
      <c r="S9957"/>
      <c r="T9957"/>
      <c r="U9957"/>
      <c r="V9957"/>
      <c r="W9957"/>
      <c r="X9957"/>
      <c r="Y9957"/>
      <c r="Z9957"/>
      <c r="AA9957"/>
      <c r="AB9957"/>
      <c r="AC9957"/>
      <c r="AD9957"/>
      <c r="AE9957"/>
      <c r="AF9957"/>
      <c r="AG9957"/>
      <c r="AH9957"/>
      <c r="AI9957"/>
      <c r="AJ9957"/>
      <c r="AK9957"/>
      <c r="AL9957"/>
      <c r="AM9957"/>
      <c r="AN9957"/>
      <c r="AO9957"/>
      <c r="AP9957"/>
      <c r="AQ9957"/>
      <c r="AR9957"/>
      <c r="AS9957"/>
      <c r="AT9957"/>
      <c r="AU9957"/>
      <c r="AV9957"/>
      <c r="AW9957"/>
      <c r="AX9957"/>
      <c r="AY9957"/>
      <c r="AZ9957"/>
    </row>
    <row r="9958" spans="1:52">
      <c r="A9958"/>
      <c r="B9958"/>
      <c r="C9958"/>
      <c r="D9958"/>
      <c r="E9958"/>
      <c r="F9958"/>
      <c r="G9958"/>
      <c r="H9958"/>
      <c r="I9958"/>
      <c r="J9958"/>
      <c r="K9958"/>
      <c r="L9958"/>
      <c r="M9958"/>
      <c r="N9958"/>
      <c r="O9958"/>
      <c r="P9958"/>
      <c r="Q9958"/>
      <c r="R9958"/>
      <c r="S9958"/>
      <c r="T9958"/>
      <c r="U9958"/>
      <c r="V9958"/>
      <c r="W9958"/>
      <c r="X9958"/>
      <c r="Y9958"/>
      <c r="Z9958"/>
      <c r="AA9958"/>
      <c r="AB9958"/>
      <c r="AC9958"/>
      <c r="AD9958"/>
      <c r="AE9958"/>
      <c r="AF9958"/>
      <c r="AG9958"/>
      <c r="AH9958"/>
      <c r="AI9958"/>
      <c r="AJ9958"/>
      <c r="AK9958"/>
      <c r="AL9958"/>
      <c r="AM9958"/>
      <c r="AN9958"/>
      <c r="AO9958"/>
      <c r="AP9958"/>
      <c r="AQ9958"/>
      <c r="AR9958"/>
      <c r="AS9958"/>
      <c r="AT9958"/>
      <c r="AU9958"/>
      <c r="AV9958"/>
      <c r="AW9958"/>
      <c r="AX9958"/>
      <c r="AY9958"/>
      <c r="AZ9958"/>
    </row>
    <row r="9959" spans="1:52">
      <c r="A9959"/>
      <c r="B9959"/>
      <c r="C9959"/>
      <c r="D9959"/>
      <c r="E9959"/>
      <c r="F9959"/>
      <c r="G9959"/>
      <c r="H9959"/>
      <c r="I9959"/>
      <c r="J9959"/>
      <c r="K9959"/>
      <c r="L9959"/>
      <c r="M9959"/>
      <c r="N9959"/>
      <c r="O9959"/>
      <c r="P9959"/>
      <c r="Q9959"/>
      <c r="R9959"/>
      <c r="S9959"/>
      <c r="T9959"/>
      <c r="U9959"/>
      <c r="V9959"/>
      <c r="W9959"/>
      <c r="X9959"/>
      <c r="Y9959"/>
      <c r="Z9959"/>
      <c r="AA9959"/>
      <c r="AB9959"/>
      <c r="AC9959"/>
      <c r="AD9959"/>
      <c r="AE9959"/>
      <c r="AF9959"/>
      <c r="AG9959"/>
      <c r="AH9959"/>
      <c r="AI9959"/>
      <c r="AJ9959"/>
      <c r="AK9959"/>
      <c r="AL9959"/>
      <c r="AM9959"/>
      <c r="AN9959"/>
      <c r="AO9959"/>
      <c r="AP9959"/>
      <c r="AQ9959"/>
      <c r="AR9959"/>
      <c r="AS9959"/>
      <c r="AT9959"/>
      <c r="AU9959"/>
      <c r="AV9959"/>
      <c r="AW9959"/>
      <c r="AX9959"/>
      <c r="AY9959"/>
      <c r="AZ9959"/>
    </row>
    <row r="9960" spans="1:52">
      <c r="A9960"/>
      <c r="B9960"/>
      <c r="C9960"/>
      <c r="D9960"/>
      <c r="E9960"/>
      <c r="F9960"/>
      <c r="G9960"/>
      <c r="H9960"/>
      <c r="I9960"/>
      <c r="J9960"/>
      <c r="K9960"/>
      <c r="L9960"/>
      <c r="M9960"/>
      <c r="N9960"/>
      <c r="O9960"/>
      <c r="P9960"/>
      <c r="Q9960"/>
      <c r="R9960"/>
      <c r="S9960"/>
      <c r="T9960"/>
      <c r="U9960"/>
      <c r="V9960"/>
      <c r="W9960"/>
      <c r="X9960"/>
      <c r="Y9960"/>
      <c r="Z9960"/>
      <c r="AA9960"/>
      <c r="AB9960"/>
      <c r="AC9960"/>
      <c r="AD9960"/>
      <c r="AE9960"/>
      <c r="AF9960"/>
      <c r="AG9960"/>
      <c r="AH9960"/>
      <c r="AI9960"/>
      <c r="AJ9960"/>
      <c r="AK9960"/>
      <c r="AL9960"/>
      <c r="AM9960"/>
      <c r="AN9960"/>
      <c r="AO9960"/>
      <c r="AP9960"/>
      <c r="AQ9960"/>
      <c r="AR9960"/>
      <c r="AS9960"/>
      <c r="AT9960"/>
      <c r="AU9960"/>
      <c r="AV9960"/>
      <c r="AW9960"/>
      <c r="AX9960"/>
      <c r="AY9960"/>
      <c r="AZ9960"/>
    </row>
    <row r="9961" spans="1:52">
      <c r="A9961"/>
      <c r="B9961"/>
      <c r="C9961"/>
      <c r="D9961"/>
      <c r="E9961"/>
      <c r="F9961"/>
      <c r="G9961"/>
      <c r="H9961"/>
      <c r="I9961"/>
      <c r="J9961"/>
      <c r="K9961"/>
      <c r="L9961"/>
      <c r="M9961"/>
      <c r="N9961"/>
      <c r="O9961"/>
      <c r="P9961"/>
      <c r="Q9961"/>
      <c r="R9961"/>
      <c r="S9961"/>
      <c r="T9961"/>
      <c r="U9961"/>
      <c r="V9961"/>
      <c r="W9961"/>
      <c r="X9961"/>
      <c r="Y9961"/>
      <c r="Z9961"/>
      <c r="AA9961"/>
      <c r="AB9961"/>
      <c r="AC9961"/>
      <c r="AD9961"/>
      <c r="AE9961"/>
      <c r="AF9961"/>
      <c r="AG9961"/>
      <c r="AH9961"/>
      <c r="AI9961"/>
      <c r="AJ9961"/>
      <c r="AK9961"/>
      <c r="AL9961"/>
      <c r="AM9961"/>
      <c r="AN9961"/>
      <c r="AO9961"/>
      <c r="AP9961"/>
      <c r="AQ9961"/>
      <c r="AR9961"/>
      <c r="AS9961"/>
      <c r="AT9961"/>
      <c r="AU9961"/>
      <c r="AV9961"/>
      <c r="AW9961"/>
      <c r="AX9961"/>
      <c r="AY9961"/>
      <c r="AZ9961"/>
    </row>
    <row r="9962" spans="1:52">
      <c r="A9962"/>
      <c r="B9962"/>
      <c r="C9962"/>
      <c r="D9962"/>
      <c r="E9962"/>
      <c r="F9962"/>
      <c r="G9962"/>
      <c r="H9962"/>
      <c r="I9962"/>
      <c r="J9962"/>
      <c r="K9962"/>
      <c r="L9962"/>
      <c r="M9962"/>
      <c r="N9962"/>
      <c r="O9962"/>
      <c r="P9962"/>
      <c r="Q9962"/>
      <c r="R9962"/>
      <c r="S9962"/>
      <c r="T9962"/>
      <c r="U9962"/>
      <c r="V9962"/>
      <c r="W9962"/>
      <c r="X9962"/>
      <c r="Y9962"/>
      <c r="Z9962"/>
      <c r="AA9962"/>
      <c r="AB9962"/>
      <c r="AC9962"/>
      <c r="AD9962"/>
      <c r="AE9962"/>
      <c r="AF9962"/>
      <c r="AG9962"/>
      <c r="AH9962"/>
      <c r="AI9962"/>
      <c r="AJ9962"/>
      <c r="AK9962"/>
      <c r="AL9962"/>
      <c r="AM9962"/>
      <c r="AN9962"/>
      <c r="AO9962"/>
      <c r="AP9962"/>
      <c r="AQ9962"/>
      <c r="AR9962"/>
      <c r="AS9962"/>
      <c r="AT9962"/>
      <c r="AU9962"/>
      <c r="AV9962"/>
      <c r="AW9962"/>
      <c r="AX9962"/>
      <c r="AY9962"/>
      <c r="AZ9962"/>
    </row>
    <row r="9963" spans="1:52">
      <c r="A9963"/>
      <c r="B9963"/>
      <c r="C9963"/>
      <c r="D9963"/>
      <c r="E9963"/>
      <c r="F9963"/>
      <c r="G9963"/>
      <c r="H9963"/>
      <c r="I9963"/>
      <c r="J9963"/>
      <c r="K9963"/>
      <c r="L9963"/>
      <c r="M9963"/>
      <c r="N9963"/>
      <c r="O9963"/>
      <c r="P9963"/>
      <c r="Q9963"/>
      <c r="R9963"/>
      <c r="S9963"/>
      <c r="T9963"/>
      <c r="U9963"/>
      <c r="V9963"/>
      <c r="W9963"/>
      <c r="X9963"/>
      <c r="Y9963"/>
      <c r="Z9963"/>
      <c r="AA9963"/>
      <c r="AB9963"/>
      <c r="AC9963"/>
      <c r="AD9963"/>
      <c r="AE9963"/>
      <c r="AF9963"/>
      <c r="AG9963"/>
      <c r="AH9963"/>
      <c r="AI9963"/>
      <c r="AJ9963"/>
      <c r="AK9963"/>
      <c r="AL9963"/>
      <c r="AM9963"/>
      <c r="AN9963"/>
      <c r="AO9963"/>
      <c r="AP9963"/>
      <c r="AQ9963"/>
      <c r="AR9963"/>
      <c r="AS9963"/>
      <c r="AT9963"/>
      <c r="AU9963"/>
      <c r="AV9963"/>
      <c r="AW9963"/>
      <c r="AX9963"/>
      <c r="AY9963"/>
      <c r="AZ9963"/>
    </row>
    <row r="9964" spans="1:52">
      <c r="A9964"/>
      <c r="B9964"/>
      <c r="C9964"/>
      <c r="D9964"/>
      <c r="E9964"/>
      <c r="F9964"/>
      <c r="G9964"/>
      <c r="H9964"/>
      <c r="I9964"/>
      <c r="J9964"/>
      <c r="K9964"/>
      <c r="L9964"/>
      <c r="M9964"/>
      <c r="N9964"/>
      <c r="O9964"/>
      <c r="P9964"/>
      <c r="Q9964"/>
      <c r="R9964"/>
      <c r="S9964"/>
      <c r="T9964"/>
      <c r="U9964"/>
      <c r="V9964"/>
      <c r="W9964"/>
      <c r="X9964"/>
      <c r="Y9964"/>
      <c r="Z9964"/>
      <c r="AA9964"/>
      <c r="AB9964"/>
      <c r="AC9964"/>
      <c r="AD9964"/>
      <c r="AE9964"/>
      <c r="AF9964"/>
      <c r="AG9964"/>
      <c r="AH9964"/>
      <c r="AI9964"/>
      <c r="AJ9964"/>
      <c r="AK9964"/>
      <c r="AL9964"/>
      <c r="AM9964"/>
      <c r="AN9964"/>
      <c r="AO9964"/>
      <c r="AP9964"/>
      <c r="AQ9964"/>
      <c r="AR9964"/>
      <c r="AS9964"/>
      <c r="AT9964"/>
      <c r="AU9964"/>
      <c r="AV9964"/>
      <c r="AW9964"/>
      <c r="AX9964"/>
      <c r="AY9964"/>
      <c r="AZ9964"/>
    </row>
    <row r="9965" spans="1:52">
      <c r="A9965"/>
      <c r="B9965"/>
      <c r="C9965"/>
      <c r="D9965"/>
      <c r="E9965"/>
      <c r="F9965"/>
      <c r="G9965"/>
      <c r="H9965"/>
      <c r="I9965"/>
      <c r="J9965"/>
      <c r="K9965"/>
      <c r="L9965"/>
      <c r="M9965"/>
      <c r="N9965"/>
      <c r="O9965"/>
      <c r="P9965"/>
      <c r="Q9965"/>
      <c r="R9965"/>
      <c r="S9965"/>
      <c r="T9965"/>
      <c r="U9965"/>
      <c r="V9965"/>
      <c r="W9965"/>
      <c r="X9965"/>
      <c r="Y9965"/>
      <c r="Z9965"/>
      <c r="AA9965"/>
      <c r="AB9965"/>
      <c r="AC9965"/>
      <c r="AD9965"/>
      <c r="AE9965"/>
      <c r="AF9965"/>
      <c r="AG9965"/>
      <c r="AH9965"/>
      <c r="AI9965"/>
      <c r="AJ9965"/>
      <c r="AK9965"/>
      <c r="AL9965"/>
      <c r="AM9965"/>
      <c r="AN9965"/>
      <c r="AO9965"/>
      <c r="AP9965"/>
      <c r="AQ9965"/>
      <c r="AR9965"/>
      <c r="AS9965"/>
      <c r="AT9965"/>
      <c r="AU9965"/>
      <c r="AV9965"/>
      <c r="AW9965"/>
      <c r="AX9965"/>
      <c r="AY9965"/>
      <c r="AZ9965"/>
    </row>
    <row r="9966" spans="1:52">
      <c r="A9966"/>
      <c r="B9966"/>
      <c r="C9966"/>
      <c r="D9966"/>
      <c r="E9966"/>
      <c r="F9966"/>
      <c r="G9966"/>
      <c r="H9966"/>
      <c r="I9966"/>
      <c r="J9966"/>
      <c r="K9966"/>
      <c r="L9966"/>
      <c r="M9966"/>
      <c r="N9966"/>
      <c r="O9966"/>
      <c r="P9966"/>
      <c r="Q9966"/>
      <c r="R9966"/>
      <c r="S9966"/>
      <c r="T9966"/>
      <c r="U9966"/>
      <c r="V9966"/>
      <c r="W9966"/>
      <c r="X9966"/>
      <c r="Y9966"/>
      <c r="Z9966"/>
      <c r="AA9966"/>
      <c r="AB9966"/>
      <c r="AC9966"/>
      <c r="AD9966"/>
      <c r="AE9966"/>
      <c r="AF9966"/>
      <c r="AG9966"/>
      <c r="AH9966"/>
      <c r="AI9966"/>
      <c r="AJ9966"/>
      <c r="AK9966"/>
      <c r="AL9966"/>
      <c r="AM9966"/>
      <c r="AN9966"/>
      <c r="AO9966"/>
      <c r="AP9966"/>
      <c r="AQ9966"/>
      <c r="AR9966"/>
      <c r="AS9966"/>
      <c r="AT9966"/>
      <c r="AU9966"/>
      <c r="AV9966"/>
      <c r="AW9966"/>
      <c r="AX9966"/>
      <c r="AY9966"/>
      <c r="AZ9966"/>
    </row>
    <row r="9967" spans="1:52">
      <c r="A9967"/>
      <c r="B9967"/>
      <c r="C9967"/>
      <c r="D9967"/>
      <c r="E9967"/>
      <c r="F9967"/>
      <c r="G9967"/>
      <c r="H9967"/>
      <c r="I9967"/>
      <c r="J9967"/>
      <c r="K9967"/>
      <c r="L9967"/>
      <c r="M9967"/>
      <c r="N9967"/>
      <c r="O9967"/>
      <c r="P9967"/>
      <c r="Q9967"/>
      <c r="R9967"/>
      <c r="S9967"/>
      <c r="T9967"/>
      <c r="U9967"/>
      <c r="V9967"/>
      <c r="W9967"/>
      <c r="X9967"/>
      <c r="Y9967"/>
      <c r="Z9967"/>
      <c r="AA9967"/>
      <c r="AB9967"/>
      <c r="AC9967"/>
      <c r="AD9967"/>
      <c r="AE9967"/>
      <c r="AF9967"/>
      <c r="AG9967"/>
      <c r="AH9967"/>
      <c r="AI9967"/>
      <c r="AJ9967"/>
      <c r="AK9967"/>
      <c r="AL9967"/>
      <c r="AM9967"/>
      <c r="AN9967"/>
      <c r="AO9967"/>
      <c r="AP9967"/>
      <c r="AQ9967"/>
      <c r="AR9967"/>
      <c r="AS9967"/>
      <c r="AT9967"/>
      <c r="AU9967"/>
      <c r="AV9967"/>
      <c r="AW9967"/>
      <c r="AX9967"/>
      <c r="AY9967"/>
      <c r="AZ9967"/>
    </row>
    <row r="9968" spans="1:52">
      <c r="A9968"/>
      <c r="B9968"/>
      <c r="C9968"/>
      <c r="D9968"/>
      <c r="E9968"/>
      <c r="F9968"/>
      <c r="G9968"/>
      <c r="H9968"/>
      <c r="I9968"/>
      <c r="J9968"/>
      <c r="K9968"/>
      <c r="L9968"/>
      <c r="M9968"/>
      <c r="N9968"/>
      <c r="O9968"/>
      <c r="P9968"/>
      <c r="Q9968"/>
      <c r="R9968"/>
      <c r="S9968"/>
      <c r="T9968"/>
      <c r="U9968"/>
      <c r="V9968"/>
      <c r="W9968"/>
      <c r="X9968"/>
      <c r="Y9968"/>
      <c r="Z9968"/>
      <c r="AA9968"/>
      <c r="AB9968"/>
      <c r="AC9968"/>
      <c r="AD9968"/>
      <c r="AE9968"/>
      <c r="AF9968"/>
      <c r="AG9968"/>
      <c r="AH9968"/>
      <c r="AI9968"/>
      <c r="AJ9968"/>
      <c r="AK9968"/>
      <c r="AL9968"/>
      <c r="AM9968"/>
      <c r="AN9968"/>
      <c r="AO9968"/>
      <c r="AP9968"/>
      <c r="AQ9968"/>
      <c r="AR9968"/>
      <c r="AS9968"/>
      <c r="AT9968"/>
      <c r="AU9968"/>
      <c r="AV9968"/>
      <c r="AW9968"/>
      <c r="AX9968"/>
      <c r="AY9968"/>
      <c r="AZ9968"/>
    </row>
    <row r="9969" spans="1:52">
      <c r="A9969"/>
      <c r="B9969"/>
      <c r="C9969"/>
      <c r="D9969"/>
      <c r="E9969"/>
      <c r="F9969"/>
      <c r="G9969"/>
      <c r="H9969"/>
      <c r="I9969"/>
      <c r="J9969"/>
      <c r="K9969"/>
      <c r="L9969"/>
      <c r="M9969"/>
      <c r="N9969"/>
      <c r="O9969"/>
      <c r="P9969"/>
      <c r="Q9969"/>
      <c r="R9969"/>
      <c r="S9969"/>
      <c r="T9969"/>
      <c r="U9969"/>
      <c r="V9969"/>
      <c r="W9969"/>
      <c r="X9969"/>
      <c r="Y9969"/>
      <c r="Z9969"/>
      <c r="AA9969"/>
      <c r="AB9969"/>
      <c r="AC9969"/>
      <c r="AD9969"/>
      <c r="AE9969"/>
      <c r="AF9969"/>
      <c r="AG9969"/>
      <c r="AH9969"/>
      <c r="AI9969"/>
      <c r="AJ9969"/>
      <c r="AK9969"/>
      <c r="AL9969"/>
      <c r="AM9969"/>
      <c r="AN9969"/>
      <c r="AO9969"/>
      <c r="AP9969"/>
      <c r="AQ9969"/>
      <c r="AR9969"/>
      <c r="AS9969"/>
      <c r="AT9969"/>
      <c r="AU9969"/>
      <c r="AV9969"/>
      <c r="AW9969"/>
      <c r="AX9969"/>
      <c r="AY9969"/>
      <c r="AZ9969"/>
    </row>
    <row r="9970" spans="1:52">
      <c r="A9970"/>
      <c r="B9970"/>
      <c r="C9970"/>
      <c r="D9970"/>
      <c r="E9970"/>
      <c r="F9970"/>
      <c r="G9970"/>
      <c r="H9970"/>
      <c r="I9970"/>
      <c r="J9970"/>
      <c r="K9970"/>
      <c r="L9970"/>
      <c r="M9970"/>
      <c r="N9970"/>
      <c r="O9970"/>
      <c r="P9970"/>
      <c r="Q9970"/>
      <c r="R9970"/>
      <c r="S9970"/>
      <c r="T9970"/>
      <c r="U9970"/>
      <c r="V9970"/>
      <c r="W9970"/>
      <c r="X9970"/>
      <c r="Y9970"/>
      <c r="Z9970"/>
      <c r="AA9970"/>
      <c r="AB9970"/>
      <c r="AC9970"/>
      <c r="AD9970"/>
      <c r="AE9970"/>
      <c r="AF9970"/>
      <c r="AG9970"/>
      <c r="AH9970"/>
      <c r="AI9970"/>
      <c r="AJ9970"/>
      <c r="AK9970"/>
      <c r="AL9970"/>
      <c r="AM9970"/>
      <c r="AN9970"/>
      <c r="AO9970"/>
      <c r="AP9970"/>
      <c r="AQ9970"/>
      <c r="AR9970"/>
      <c r="AS9970"/>
      <c r="AT9970"/>
      <c r="AU9970"/>
      <c r="AV9970"/>
      <c r="AW9970"/>
      <c r="AX9970"/>
      <c r="AY9970"/>
      <c r="AZ9970"/>
    </row>
    <row r="9971" spans="1:52">
      <c r="A9971"/>
      <c r="B9971"/>
      <c r="C9971"/>
      <c r="D9971"/>
      <c r="E9971"/>
      <c r="F9971"/>
      <c r="G9971"/>
      <c r="H9971"/>
      <c r="I9971"/>
      <c r="J9971"/>
      <c r="K9971"/>
      <c r="L9971"/>
      <c r="M9971"/>
      <c r="N9971"/>
      <c r="O9971"/>
      <c r="P9971"/>
      <c r="Q9971"/>
      <c r="R9971"/>
      <c r="S9971"/>
      <c r="T9971"/>
      <c r="U9971"/>
      <c r="V9971"/>
      <c r="W9971"/>
      <c r="X9971"/>
      <c r="Y9971"/>
      <c r="Z9971"/>
      <c r="AA9971"/>
      <c r="AB9971"/>
      <c r="AC9971"/>
      <c r="AD9971"/>
      <c r="AE9971"/>
      <c r="AF9971"/>
      <c r="AG9971"/>
      <c r="AH9971"/>
      <c r="AI9971"/>
      <c r="AJ9971"/>
      <c r="AK9971"/>
      <c r="AL9971"/>
      <c r="AM9971"/>
      <c r="AN9971"/>
      <c r="AO9971"/>
      <c r="AP9971"/>
      <c r="AQ9971"/>
      <c r="AR9971"/>
      <c r="AS9971"/>
      <c r="AT9971"/>
      <c r="AU9971"/>
      <c r="AV9971"/>
      <c r="AW9971"/>
      <c r="AX9971"/>
      <c r="AY9971"/>
      <c r="AZ9971"/>
    </row>
    <row r="9972" spans="1:52">
      <c r="A9972"/>
      <c r="B9972"/>
      <c r="C9972"/>
      <c r="D9972"/>
      <c r="E9972"/>
      <c r="F9972"/>
      <c r="G9972"/>
      <c r="H9972"/>
      <c r="I9972"/>
      <c r="J9972"/>
      <c r="K9972"/>
      <c r="L9972"/>
      <c r="M9972"/>
      <c r="N9972"/>
      <c r="O9972"/>
      <c r="P9972"/>
      <c r="Q9972"/>
      <c r="R9972"/>
      <c r="S9972"/>
      <c r="T9972"/>
      <c r="U9972"/>
      <c r="V9972"/>
      <c r="W9972"/>
      <c r="X9972"/>
      <c r="Y9972"/>
      <c r="Z9972"/>
      <c r="AA9972"/>
      <c r="AB9972"/>
      <c r="AC9972"/>
      <c r="AD9972"/>
      <c r="AE9972"/>
      <c r="AF9972"/>
      <c r="AG9972"/>
      <c r="AH9972"/>
      <c r="AI9972"/>
      <c r="AJ9972"/>
      <c r="AK9972"/>
      <c r="AL9972"/>
      <c r="AM9972"/>
      <c r="AN9972"/>
      <c r="AO9972"/>
      <c r="AP9972"/>
      <c r="AQ9972"/>
      <c r="AR9972"/>
      <c r="AS9972"/>
      <c r="AT9972"/>
      <c r="AU9972"/>
      <c r="AV9972"/>
      <c r="AW9972"/>
      <c r="AX9972"/>
      <c r="AY9972"/>
      <c r="AZ9972"/>
    </row>
    <row r="9973" spans="1:52">
      <c r="A9973"/>
      <c r="B9973"/>
      <c r="C9973"/>
      <c r="D9973"/>
      <c r="E9973"/>
      <c r="F9973"/>
      <c r="G9973"/>
      <c r="H9973"/>
      <c r="I9973"/>
      <c r="J9973"/>
      <c r="K9973"/>
      <c r="L9973"/>
      <c r="M9973"/>
      <c r="N9973"/>
      <c r="O9973"/>
      <c r="P9973"/>
      <c r="Q9973"/>
      <c r="R9973"/>
      <c r="S9973"/>
      <c r="T9973"/>
      <c r="U9973"/>
      <c r="V9973"/>
      <c r="W9973"/>
      <c r="X9973"/>
      <c r="Y9973"/>
      <c r="Z9973"/>
      <c r="AA9973"/>
      <c r="AB9973"/>
      <c r="AC9973"/>
      <c r="AD9973"/>
      <c r="AE9973"/>
      <c r="AF9973"/>
      <c r="AG9973"/>
      <c r="AH9973"/>
      <c r="AI9973"/>
      <c r="AJ9973"/>
      <c r="AK9973"/>
      <c r="AL9973"/>
      <c r="AM9973"/>
      <c r="AN9973"/>
      <c r="AO9973"/>
      <c r="AP9973"/>
      <c r="AQ9973"/>
      <c r="AR9973"/>
      <c r="AS9973"/>
      <c r="AT9973"/>
      <c r="AU9973"/>
      <c r="AV9973"/>
      <c r="AW9973"/>
      <c r="AX9973"/>
      <c r="AY9973"/>
      <c r="AZ9973"/>
    </row>
    <row r="9974" spans="1:52">
      <c r="A9974"/>
      <c r="B9974"/>
      <c r="C9974"/>
      <c r="D9974"/>
      <c r="E9974"/>
      <c r="F9974"/>
      <c r="G9974"/>
      <c r="H9974"/>
      <c r="I9974"/>
      <c r="J9974"/>
      <c r="K9974"/>
      <c r="L9974"/>
      <c r="M9974"/>
      <c r="N9974"/>
      <c r="O9974"/>
      <c r="P9974"/>
      <c r="Q9974"/>
      <c r="R9974"/>
      <c r="S9974"/>
      <c r="T9974"/>
      <c r="U9974"/>
      <c r="V9974"/>
      <c r="W9974"/>
      <c r="X9974"/>
      <c r="Y9974"/>
      <c r="Z9974"/>
      <c r="AA9974"/>
      <c r="AB9974"/>
      <c r="AC9974"/>
      <c r="AD9974"/>
      <c r="AE9974"/>
      <c r="AF9974"/>
      <c r="AG9974"/>
      <c r="AH9974"/>
      <c r="AI9974"/>
      <c r="AJ9974"/>
      <c r="AK9974"/>
      <c r="AL9974"/>
      <c r="AM9974"/>
      <c r="AN9974"/>
      <c r="AO9974"/>
      <c r="AP9974"/>
      <c r="AQ9974"/>
      <c r="AR9974"/>
      <c r="AS9974"/>
      <c r="AT9974"/>
      <c r="AU9974"/>
      <c r="AV9974"/>
      <c r="AW9974"/>
      <c r="AX9974"/>
      <c r="AY9974"/>
      <c r="AZ9974"/>
    </row>
    <row r="9975" spans="1:52">
      <c r="A9975"/>
      <c r="B9975"/>
      <c r="C9975"/>
      <c r="D9975"/>
      <c r="E9975"/>
      <c r="F9975"/>
      <c r="G9975"/>
      <c r="H9975"/>
      <c r="I9975"/>
      <c r="J9975"/>
      <c r="K9975"/>
      <c r="L9975"/>
      <c r="M9975"/>
      <c r="N9975"/>
      <c r="O9975"/>
      <c r="P9975"/>
      <c r="Q9975"/>
      <c r="R9975"/>
      <c r="S9975"/>
      <c r="T9975"/>
      <c r="U9975"/>
      <c r="V9975"/>
      <c r="W9975"/>
      <c r="X9975"/>
      <c r="Y9975"/>
      <c r="Z9975"/>
      <c r="AA9975"/>
      <c r="AB9975"/>
      <c r="AC9975"/>
      <c r="AD9975"/>
      <c r="AE9975"/>
      <c r="AF9975"/>
      <c r="AG9975"/>
      <c r="AH9975"/>
      <c r="AI9975"/>
      <c r="AJ9975"/>
      <c r="AK9975"/>
      <c r="AL9975"/>
      <c r="AM9975"/>
      <c r="AN9975"/>
      <c r="AO9975"/>
      <c r="AP9975"/>
      <c r="AQ9975"/>
      <c r="AR9975"/>
      <c r="AS9975"/>
      <c r="AT9975"/>
      <c r="AU9975"/>
      <c r="AV9975"/>
      <c r="AW9975"/>
      <c r="AX9975"/>
      <c r="AY9975"/>
      <c r="AZ9975"/>
    </row>
    <row r="9976" spans="1:52">
      <c r="A9976"/>
      <c r="B9976"/>
      <c r="C9976"/>
      <c r="D9976"/>
      <c r="E9976"/>
      <c r="F9976"/>
      <c r="G9976"/>
      <c r="H9976"/>
      <c r="I9976"/>
      <c r="J9976"/>
      <c r="K9976"/>
      <c r="L9976"/>
      <c r="M9976"/>
      <c r="N9976"/>
      <c r="O9976"/>
      <c r="P9976"/>
      <c r="Q9976"/>
      <c r="R9976"/>
      <c r="S9976"/>
      <c r="T9976"/>
      <c r="U9976"/>
      <c r="V9976"/>
      <c r="W9976"/>
      <c r="X9976"/>
      <c r="Y9976"/>
      <c r="Z9976"/>
      <c r="AA9976"/>
      <c r="AB9976"/>
      <c r="AC9976"/>
      <c r="AD9976"/>
      <c r="AE9976"/>
      <c r="AF9976"/>
      <c r="AG9976"/>
      <c r="AH9976"/>
      <c r="AI9976"/>
      <c r="AJ9976"/>
      <c r="AK9976"/>
      <c r="AL9976"/>
      <c r="AM9976"/>
      <c r="AN9976"/>
      <c r="AO9976"/>
      <c r="AP9976"/>
      <c r="AQ9976"/>
      <c r="AR9976"/>
      <c r="AS9976"/>
      <c r="AT9976"/>
      <c r="AU9976"/>
      <c r="AV9976"/>
      <c r="AW9976"/>
      <c r="AX9976"/>
      <c r="AY9976"/>
      <c r="AZ9976"/>
    </row>
    <row r="9977" spans="1:52">
      <c r="A9977"/>
      <c r="B9977"/>
      <c r="C9977"/>
      <c r="D9977"/>
      <c r="E9977"/>
      <c r="F9977"/>
      <c r="G9977"/>
      <c r="H9977"/>
      <c r="I9977"/>
      <c r="J9977"/>
      <c r="K9977"/>
      <c r="L9977"/>
      <c r="M9977"/>
      <c r="N9977"/>
      <c r="O9977"/>
      <c r="P9977"/>
      <c r="Q9977"/>
      <c r="R9977"/>
      <c r="S9977"/>
      <c r="T9977"/>
      <c r="U9977"/>
      <c r="V9977"/>
      <c r="W9977"/>
      <c r="X9977"/>
      <c r="Y9977"/>
      <c r="Z9977"/>
      <c r="AA9977"/>
      <c r="AB9977"/>
      <c r="AC9977"/>
      <c r="AD9977"/>
      <c r="AE9977"/>
      <c r="AF9977"/>
      <c r="AG9977"/>
      <c r="AH9977"/>
      <c r="AI9977"/>
      <c r="AJ9977"/>
      <c r="AK9977"/>
      <c r="AL9977"/>
      <c r="AM9977"/>
      <c r="AN9977"/>
      <c r="AO9977"/>
      <c r="AP9977"/>
      <c r="AQ9977"/>
      <c r="AR9977"/>
      <c r="AS9977"/>
      <c r="AT9977"/>
      <c r="AU9977"/>
      <c r="AV9977"/>
      <c r="AW9977"/>
      <c r="AX9977"/>
      <c r="AY9977"/>
      <c r="AZ9977"/>
    </row>
    <row r="9978" spans="1:52">
      <c r="A9978"/>
      <c r="B9978"/>
      <c r="C9978"/>
      <c r="D9978"/>
      <c r="E9978"/>
      <c r="F9978"/>
      <c r="G9978"/>
      <c r="H9978"/>
      <c r="I9978"/>
      <c r="J9978"/>
      <c r="K9978"/>
      <c r="L9978"/>
      <c r="M9978"/>
      <c r="N9978"/>
      <c r="O9978"/>
      <c r="P9978"/>
      <c r="Q9978"/>
      <c r="R9978"/>
      <c r="S9978"/>
      <c r="T9978"/>
      <c r="U9978"/>
      <c r="V9978"/>
      <c r="W9978"/>
      <c r="X9978"/>
      <c r="Y9978"/>
      <c r="Z9978"/>
      <c r="AA9978"/>
      <c r="AB9978"/>
      <c r="AC9978"/>
      <c r="AD9978"/>
      <c r="AE9978"/>
      <c r="AF9978"/>
      <c r="AG9978"/>
      <c r="AH9978"/>
      <c r="AI9978"/>
      <c r="AJ9978"/>
      <c r="AK9978"/>
      <c r="AL9978"/>
      <c r="AM9978"/>
      <c r="AN9978"/>
      <c r="AO9978"/>
      <c r="AP9978"/>
      <c r="AQ9978"/>
      <c r="AR9978"/>
      <c r="AS9978"/>
      <c r="AT9978"/>
      <c r="AU9978"/>
      <c r="AV9978"/>
      <c r="AW9978"/>
      <c r="AX9978"/>
      <c r="AY9978"/>
      <c r="AZ9978"/>
    </row>
    <row r="9979" spans="1:52">
      <c r="A9979"/>
      <c r="B9979"/>
      <c r="C9979"/>
      <c r="D9979"/>
      <c r="E9979"/>
      <c r="F9979"/>
      <c r="G9979"/>
      <c r="H9979"/>
      <c r="I9979"/>
      <c r="J9979"/>
      <c r="K9979"/>
      <c r="L9979"/>
      <c r="M9979"/>
      <c r="N9979"/>
      <c r="O9979"/>
      <c r="P9979"/>
      <c r="Q9979"/>
      <c r="R9979"/>
      <c r="S9979"/>
      <c r="T9979"/>
      <c r="U9979"/>
      <c r="V9979"/>
      <c r="W9979"/>
      <c r="X9979"/>
      <c r="Y9979"/>
      <c r="Z9979"/>
      <c r="AA9979"/>
      <c r="AB9979"/>
      <c r="AC9979"/>
      <c r="AD9979"/>
      <c r="AE9979"/>
      <c r="AF9979"/>
      <c r="AG9979"/>
      <c r="AH9979"/>
      <c r="AI9979"/>
      <c r="AJ9979"/>
      <c r="AK9979"/>
      <c r="AL9979"/>
      <c r="AM9979"/>
      <c r="AN9979"/>
      <c r="AO9979"/>
      <c r="AP9979"/>
      <c r="AQ9979"/>
      <c r="AR9979"/>
      <c r="AS9979"/>
      <c r="AT9979"/>
      <c r="AU9979"/>
      <c r="AV9979"/>
      <c r="AW9979"/>
      <c r="AX9979"/>
      <c r="AY9979"/>
      <c r="AZ9979"/>
    </row>
    <row r="9980" spans="1:52">
      <c r="A9980"/>
      <c r="B9980"/>
      <c r="C9980"/>
      <c r="D9980"/>
      <c r="E9980"/>
      <c r="F9980"/>
      <c r="G9980"/>
      <c r="H9980"/>
      <c r="I9980"/>
      <c r="J9980"/>
      <c r="K9980"/>
      <c r="L9980"/>
      <c r="M9980"/>
      <c r="N9980"/>
      <c r="O9980"/>
      <c r="P9980"/>
      <c r="Q9980"/>
      <c r="R9980"/>
      <c r="S9980"/>
      <c r="T9980"/>
      <c r="U9980"/>
      <c r="V9980"/>
      <c r="W9980"/>
      <c r="X9980"/>
      <c r="Y9980"/>
      <c r="Z9980"/>
      <c r="AA9980"/>
      <c r="AB9980"/>
      <c r="AC9980"/>
      <c r="AD9980"/>
      <c r="AE9980"/>
      <c r="AF9980"/>
      <c r="AG9980"/>
      <c r="AH9980"/>
      <c r="AI9980"/>
      <c r="AJ9980"/>
      <c r="AK9980"/>
      <c r="AL9980"/>
      <c r="AM9980"/>
      <c r="AN9980"/>
      <c r="AO9980"/>
      <c r="AP9980"/>
      <c r="AQ9980"/>
      <c r="AR9980"/>
      <c r="AS9980"/>
      <c r="AT9980"/>
      <c r="AU9980"/>
      <c r="AV9980"/>
      <c r="AW9980"/>
      <c r="AX9980"/>
      <c r="AY9980"/>
      <c r="AZ9980"/>
    </row>
    <row r="9981" spans="1:52">
      <c r="A9981"/>
      <c r="B9981"/>
      <c r="C9981"/>
      <c r="D9981"/>
      <c r="E9981"/>
      <c r="F9981"/>
      <c r="G9981"/>
      <c r="H9981"/>
      <c r="I9981"/>
      <c r="J9981"/>
      <c r="K9981"/>
      <c r="L9981"/>
      <c r="M9981"/>
      <c r="N9981"/>
      <c r="O9981"/>
      <c r="P9981"/>
      <c r="Q9981"/>
      <c r="R9981"/>
      <c r="S9981"/>
      <c r="T9981"/>
      <c r="U9981"/>
      <c r="V9981"/>
      <c r="W9981"/>
      <c r="X9981"/>
      <c r="Y9981"/>
      <c r="Z9981"/>
      <c r="AA9981"/>
      <c r="AB9981"/>
      <c r="AC9981"/>
      <c r="AD9981"/>
      <c r="AE9981"/>
      <c r="AF9981"/>
      <c r="AG9981"/>
      <c r="AH9981"/>
      <c r="AI9981"/>
      <c r="AJ9981"/>
      <c r="AK9981"/>
      <c r="AL9981"/>
      <c r="AM9981"/>
      <c r="AN9981"/>
      <c r="AO9981"/>
      <c r="AP9981"/>
      <c r="AQ9981"/>
      <c r="AR9981"/>
      <c r="AS9981"/>
      <c r="AT9981"/>
      <c r="AU9981"/>
      <c r="AV9981"/>
      <c r="AW9981"/>
      <c r="AX9981"/>
      <c r="AY9981"/>
      <c r="AZ9981"/>
    </row>
    <row r="9982" spans="1:52">
      <c r="A9982"/>
      <c r="B9982"/>
      <c r="C9982"/>
      <c r="D9982"/>
      <c r="E9982"/>
      <c r="F9982"/>
      <c r="G9982"/>
      <c r="H9982"/>
      <c r="I9982"/>
      <c r="J9982"/>
      <c r="K9982"/>
      <c r="L9982"/>
      <c r="M9982"/>
      <c r="N9982"/>
      <c r="O9982"/>
      <c r="P9982"/>
      <c r="Q9982"/>
      <c r="R9982"/>
      <c r="S9982"/>
      <c r="T9982"/>
      <c r="U9982"/>
      <c r="V9982"/>
      <c r="W9982"/>
      <c r="X9982"/>
      <c r="Y9982"/>
      <c r="Z9982"/>
      <c r="AA9982"/>
      <c r="AB9982"/>
      <c r="AC9982"/>
      <c r="AD9982"/>
      <c r="AE9982"/>
      <c r="AF9982"/>
      <c r="AG9982"/>
      <c r="AH9982"/>
      <c r="AI9982"/>
      <c r="AJ9982"/>
      <c r="AK9982"/>
      <c r="AL9982"/>
      <c r="AM9982"/>
      <c r="AN9982"/>
      <c r="AO9982"/>
      <c r="AP9982"/>
      <c r="AQ9982"/>
      <c r="AR9982"/>
      <c r="AS9982"/>
      <c r="AT9982"/>
      <c r="AU9982"/>
      <c r="AV9982"/>
      <c r="AW9982"/>
      <c r="AX9982"/>
      <c r="AY9982"/>
      <c r="AZ9982"/>
    </row>
    <row r="9983" spans="1:52">
      <c r="A9983"/>
      <c r="B9983"/>
      <c r="C9983"/>
      <c r="D9983"/>
      <c r="E9983"/>
      <c r="F9983"/>
      <c r="G9983"/>
      <c r="H9983"/>
      <c r="I9983"/>
      <c r="J9983"/>
      <c r="K9983"/>
      <c r="L9983"/>
      <c r="M9983"/>
      <c r="N9983"/>
      <c r="O9983"/>
      <c r="P9983"/>
      <c r="Q9983"/>
      <c r="R9983"/>
      <c r="S9983"/>
      <c r="T9983"/>
      <c r="U9983"/>
      <c r="V9983"/>
      <c r="W9983"/>
      <c r="X9983"/>
      <c r="Y9983"/>
      <c r="Z9983"/>
      <c r="AA9983"/>
      <c r="AB9983"/>
      <c r="AC9983"/>
      <c r="AD9983"/>
      <c r="AE9983"/>
      <c r="AF9983"/>
      <c r="AG9983"/>
      <c r="AH9983"/>
      <c r="AI9983"/>
      <c r="AJ9983"/>
      <c r="AK9983"/>
      <c r="AL9983"/>
      <c r="AM9983"/>
      <c r="AN9983"/>
      <c r="AO9983"/>
      <c r="AP9983"/>
      <c r="AQ9983"/>
      <c r="AR9983"/>
      <c r="AS9983"/>
      <c r="AT9983"/>
      <c r="AU9983"/>
      <c r="AV9983"/>
      <c r="AW9983"/>
      <c r="AX9983"/>
      <c r="AY9983"/>
      <c r="AZ9983"/>
    </row>
    <row r="9984" spans="1:52">
      <c r="A9984"/>
      <c r="B9984"/>
      <c r="C9984"/>
      <c r="D9984"/>
      <c r="E9984"/>
      <c r="F9984"/>
      <c r="G9984"/>
      <c r="H9984"/>
      <c r="I9984"/>
      <c r="J9984"/>
      <c r="K9984"/>
      <c r="L9984"/>
      <c r="M9984"/>
      <c r="N9984"/>
      <c r="O9984"/>
      <c r="P9984"/>
      <c r="Q9984"/>
      <c r="R9984"/>
      <c r="S9984"/>
      <c r="T9984"/>
      <c r="U9984"/>
      <c r="V9984"/>
      <c r="W9984"/>
      <c r="X9984"/>
      <c r="Y9984"/>
      <c r="Z9984"/>
      <c r="AA9984"/>
      <c r="AB9984"/>
      <c r="AC9984"/>
      <c r="AD9984"/>
      <c r="AE9984"/>
      <c r="AF9984"/>
      <c r="AG9984"/>
      <c r="AH9984"/>
      <c r="AI9984"/>
      <c r="AJ9984"/>
      <c r="AK9984"/>
      <c r="AL9984"/>
      <c r="AM9984"/>
      <c r="AN9984"/>
      <c r="AO9984"/>
      <c r="AP9984"/>
      <c r="AQ9984"/>
      <c r="AR9984"/>
      <c r="AS9984"/>
      <c r="AT9984"/>
      <c r="AU9984"/>
      <c r="AV9984"/>
      <c r="AW9984"/>
      <c r="AX9984"/>
      <c r="AY9984"/>
      <c r="AZ9984"/>
    </row>
    <row r="9985" spans="1:52">
      <c r="A9985"/>
      <c r="B9985"/>
      <c r="C9985"/>
      <c r="D9985"/>
      <c r="E9985"/>
      <c r="F9985"/>
      <c r="G9985"/>
      <c r="H9985"/>
      <c r="I9985"/>
      <c r="J9985"/>
      <c r="K9985"/>
      <c r="L9985"/>
      <c r="M9985"/>
      <c r="N9985"/>
      <c r="O9985"/>
      <c r="P9985"/>
      <c r="Q9985"/>
      <c r="R9985"/>
      <c r="S9985"/>
      <c r="T9985"/>
      <c r="U9985"/>
      <c r="V9985"/>
      <c r="W9985"/>
      <c r="X9985"/>
      <c r="Y9985"/>
      <c r="Z9985"/>
      <c r="AA9985"/>
      <c r="AB9985"/>
      <c r="AC9985"/>
      <c r="AD9985"/>
      <c r="AE9985"/>
      <c r="AF9985"/>
      <c r="AG9985"/>
      <c r="AH9985"/>
      <c r="AI9985"/>
      <c r="AJ9985"/>
      <c r="AK9985"/>
      <c r="AL9985"/>
      <c r="AM9985"/>
      <c r="AN9985"/>
      <c r="AO9985"/>
      <c r="AP9985"/>
      <c r="AQ9985"/>
      <c r="AR9985"/>
      <c r="AS9985"/>
      <c r="AT9985"/>
      <c r="AU9985"/>
      <c r="AV9985"/>
      <c r="AW9985"/>
      <c r="AX9985"/>
      <c r="AY9985"/>
      <c r="AZ9985"/>
    </row>
    <row r="9986" spans="1:52">
      <c r="A9986"/>
      <c r="B9986"/>
      <c r="C9986"/>
      <c r="D9986"/>
      <c r="E9986"/>
      <c r="F9986"/>
      <c r="G9986"/>
      <c r="H9986"/>
      <c r="I9986"/>
      <c r="J9986"/>
      <c r="K9986"/>
      <c r="L9986"/>
      <c r="M9986"/>
      <c r="N9986"/>
      <c r="O9986"/>
      <c r="P9986"/>
      <c r="Q9986"/>
      <c r="R9986"/>
      <c r="S9986"/>
      <c r="T9986"/>
      <c r="U9986"/>
      <c r="V9986"/>
      <c r="W9986"/>
      <c r="X9986"/>
      <c r="Y9986"/>
      <c r="Z9986"/>
      <c r="AA9986"/>
      <c r="AB9986"/>
      <c r="AC9986"/>
      <c r="AD9986"/>
      <c r="AE9986"/>
      <c r="AF9986"/>
      <c r="AG9986"/>
      <c r="AH9986"/>
      <c r="AI9986"/>
      <c r="AJ9986"/>
      <c r="AK9986"/>
      <c r="AL9986"/>
      <c r="AM9986"/>
      <c r="AN9986"/>
      <c r="AO9986"/>
      <c r="AP9986"/>
      <c r="AQ9986"/>
      <c r="AR9986"/>
      <c r="AS9986"/>
      <c r="AT9986"/>
      <c r="AU9986"/>
      <c r="AV9986"/>
      <c r="AW9986"/>
      <c r="AX9986"/>
      <c r="AY9986"/>
      <c r="AZ9986"/>
    </row>
    <row r="9987" spans="1:52">
      <c r="A9987"/>
      <c r="B9987"/>
      <c r="C9987"/>
      <c r="D9987"/>
      <c r="E9987"/>
      <c r="F9987"/>
      <c r="G9987"/>
      <c r="H9987"/>
      <c r="I9987"/>
      <c r="J9987"/>
      <c r="K9987"/>
      <c r="L9987"/>
      <c r="M9987"/>
      <c r="N9987"/>
      <c r="O9987"/>
      <c r="P9987"/>
      <c r="Q9987"/>
      <c r="R9987"/>
      <c r="S9987"/>
      <c r="T9987"/>
      <c r="U9987"/>
      <c r="V9987"/>
      <c r="W9987"/>
      <c r="X9987"/>
      <c r="Y9987"/>
      <c r="Z9987"/>
      <c r="AA9987"/>
      <c r="AB9987"/>
      <c r="AC9987"/>
      <c r="AD9987"/>
      <c r="AE9987"/>
      <c r="AF9987"/>
      <c r="AG9987"/>
      <c r="AH9987"/>
      <c r="AI9987"/>
      <c r="AJ9987"/>
      <c r="AK9987"/>
      <c r="AL9987"/>
      <c r="AM9987"/>
      <c r="AN9987"/>
      <c r="AO9987"/>
      <c r="AP9987"/>
      <c r="AQ9987"/>
      <c r="AR9987"/>
      <c r="AS9987"/>
      <c r="AT9987"/>
      <c r="AU9987"/>
      <c r="AV9987"/>
      <c r="AW9987"/>
      <c r="AX9987"/>
      <c r="AY9987"/>
      <c r="AZ9987"/>
    </row>
    <row r="9988" spans="1:52">
      <c r="A9988"/>
      <c r="B9988"/>
      <c r="C9988"/>
      <c r="D9988"/>
      <c r="E9988"/>
      <c r="F9988"/>
      <c r="G9988"/>
      <c r="H9988"/>
      <c r="I9988"/>
      <c r="J9988"/>
      <c r="K9988"/>
      <c r="L9988"/>
      <c r="M9988"/>
      <c r="N9988"/>
      <c r="O9988"/>
      <c r="P9988"/>
      <c r="Q9988"/>
      <c r="R9988"/>
      <c r="S9988"/>
      <c r="T9988"/>
      <c r="U9988"/>
      <c r="V9988"/>
      <c r="W9988"/>
      <c r="X9988"/>
      <c r="Y9988"/>
      <c r="Z9988"/>
      <c r="AA9988"/>
      <c r="AB9988"/>
      <c r="AC9988"/>
      <c r="AD9988"/>
      <c r="AE9988"/>
      <c r="AF9988"/>
      <c r="AG9988"/>
      <c r="AH9988"/>
      <c r="AI9988"/>
      <c r="AJ9988"/>
      <c r="AK9988"/>
      <c r="AL9988"/>
      <c r="AM9988"/>
      <c r="AN9988"/>
      <c r="AO9988"/>
      <c r="AP9988"/>
      <c r="AQ9988"/>
      <c r="AR9988"/>
      <c r="AS9988"/>
      <c r="AT9988"/>
      <c r="AU9988"/>
      <c r="AV9988"/>
      <c r="AW9988"/>
      <c r="AX9988"/>
      <c r="AY9988"/>
      <c r="AZ9988"/>
    </row>
    <row r="9989" spans="1:52">
      <c r="A9989"/>
      <c r="B9989"/>
      <c r="C9989"/>
      <c r="D9989"/>
      <c r="E9989"/>
      <c r="F9989"/>
      <c r="G9989"/>
      <c r="H9989"/>
      <c r="I9989"/>
      <c r="J9989"/>
      <c r="K9989"/>
      <c r="L9989"/>
      <c r="M9989"/>
      <c r="N9989"/>
      <c r="O9989"/>
      <c r="P9989"/>
      <c r="Q9989"/>
      <c r="R9989"/>
      <c r="S9989"/>
      <c r="T9989"/>
      <c r="U9989"/>
      <c r="V9989"/>
      <c r="W9989"/>
      <c r="X9989"/>
      <c r="Y9989"/>
      <c r="Z9989"/>
      <c r="AA9989"/>
      <c r="AB9989"/>
      <c r="AC9989"/>
      <c r="AD9989"/>
      <c r="AE9989"/>
      <c r="AF9989"/>
      <c r="AG9989"/>
      <c r="AH9989"/>
      <c r="AI9989"/>
      <c r="AJ9989"/>
      <c r="AK9989"/>
      <c r="AL9989"/>
      <c r="AM9989"/>
      <c r="AN9989"/>
      <c r="AO9989"/>
      <c r="AP9989"/>
      <c r="AQ9989"/>
      <c r="AR9989"/>
      <c r="AS9989"/>
      <c r="AT9989"/>
      <c r="AU9989"/>
      <c r="AV9989"/>
      <c r="AW9989"/>
      <c r="AX9989"/>
      <c r="AY9989"/>
      <c r="AZ9989"/>
    </row>
    <row r="9990" spans="1:52">
      <c r="A9990"/>
      <c r="B9990"/>
      <c r="C9990"/>
      <c r="D9990"/>
      <c r="E9990"/>
      <c r="F9990"/>
      <c r="G9990"/>
      <c r="H9990"/>
      <c r="I9990"/>
      <c r="J9990"/>
      <c r="K9990"/>
      <c r="L9990"/>
      <c r="M9990"/>
      <c r="N9990"/>
      <c r="O9990"/>
      <c r="P9990"/>
      <c r="Q9990"/>
      <c r="R9990"/>
      <c r="S9990"/>
      <c r="T9990"/>
      <c r="U9990"/>
      <c r="V9990"/>
      <c r="W9990"/>
      <c r="X9990"/>
      <c r="Y9990"/>
      <c r="Z9990"/>
      <c r="AA9990"/>
      <c r="AB9990"/>
      <c r="AC9990"/>
      <c r="AD9990"/>
      <c r="AE9990"/>
      <c r="AF9990"/>
      <c r="AG9990"/>
      <c r="AH9990"/>
      <c r="AI9990"/>
      <c r="AJ9990"/>
      <c r="AK9990"/>
      <c r="AL9990"/>
      <c r="AM9990"/>
      <c r="AN9990"/>
      <c r="AO9990"/>
      <c r="AP9990"/>
      <c r="AQ9990"/>
      <c r="AR9990"/>
      <c r="AS9990"/>
      <c r="AT9990"/>
      <c r="AU9990"/>
      <c r="AV9990"/>
      <c r="AW9990"/>
      <c r="AX9990"/>
      <c r="AY9990"/>
      <c r="AZ9990"/>
    </row>
    <row r="9991" spans="1:52">
      <c r="A9991"/>
      <c r="B9991"/>
      <c r="C9991"/>
      <c r="D9991"/>
      <c r="E9991"/>
      <c r="F9991"/>
      <c r="G9991"/>
      <c r="H9991"/>
      <c r="I9991"/>
      <c r="J9991"/>
      <c r="K9991"/>
      <c r="L9991"/>
      <c r="M9991"/>
      <c r="N9991"/>
      <c r="O9991"/>
      <c r="P9991"/>
      <c r="Q9991"/>
      <c r="R9991"/>
      <c r="S9991"/>
      <c r="T9991"/>
      <c r="U9991"/>
      <c r="V9991"/>
      <c r="W9991"/>
      <c r="X9991"/>
      <c r="Y9991"/>
      <c r="Z9991"/>
      <c r="AA9991"/>
      <c r="AB9991"/>
      <c r="AC9991"/>
      <c r="AD9991"/>
      <c r="AE9991"/>
      <c r="AF9991"/>
      <c r="AG9991"/>
      <c r="AH9991"/>
      <c r="AI9991"/>
      <c r="AJ9991"/>
      <c r="AK9991"/>
      <c r="AL9991"/>
      <c r="AM9991"/>
      <c r="AN9991"/>
      <c r="AO9991"/>
      <c r="AP9991"/>
      <c r="AQ9991"/>
      <c r="AR9991"/>
      <c r="AS9991"/>
      <c r="AT9991"/>
      <c r="AU9991"/>
      <c r="AV9991"/>
      <c r="AW9991"/>
      <c r="AX9991"/>
      <c r="AY9991"/>
      <c r="AZ9991"/>
    </row>
    <row r="9992" spans="1:52">
      <c r="A9992"/>
      <c r="B9992"/>
      <c r="C9992"/>
      <c r="D9992"/>
      <c r="E9992"/>
      <c r="F9992"/>
      <c r="G9992"/>
      <c r="H9992"/>
      <c r="I9992"/>
      <c r="J9992"/>
      <c r="K9992"/>
      <c r="L9992"/>
      <c r="M9992"/>
      <c r="N9992"/>
      <c r="O9992"/>
      <c r="P9992"/>
      <c r="Q9992"/>
      <c r="R9992"/>
      <c r="S9992"/>
      <c r="T9992"/>
      <c r="U9992"/>
      <c r="V9992"/>
      <c r="W9992"/>
      <c r="X9992"/>
      <c r="Y9992"/>
      <c r="Z9992"/>
      <c r="AA9992"/>
      <c r="AB9992"/>
      <c r="AC9992"/>
      <c r="AD9992"/>
      <c r="AE9992"/>
      <c r="AF9992"/>
      <c r="AG9992"/>
      <c r="AH9992"/>
      <c r="AI9992"/>
      <c r="AJ9992"/>
      <c r="AK9992"/>
      <c r="AL9992"/>
      <c r="AM9992"/>
      <c r="AN9992"/>
      <c r="AO9992"/>
      <c r="AP9992"/>
      <c r="AQ9992"/>
      <c r="AR9992"/>
      <c r="AS9992"/>
      <c r="AT9992"/>
      <c r="AU9992"/>
      <c r="AV9992"/>
      <c r="AW9992"/>
      <c r="AX9992"/>
      <c r="AY9992"/>
      <c r="AZ9992"/>
    </row>
    <row r="9993" spans="1:52">
      <c r="A9993"/>
      <c r="B9993"/>
      <c r="C9993"/>
      <c r="D9993"/>
      <c r="E9993"/>
      <c r="F9993"/>
      <c r="G9993"/>
      <c r="H9993"/>
      <c r="I9993"/>
      <c r="J9993"/>
      <c r="K9993"/>
      <c r="L9993"/>
      <c r="M9993"/>
      <c r="N9993"/>
      <c r="O9993"/>
      <c r="P9993"/>
      <c r="Q9993"/>
      <c r="R9993"/>
      <c r="S9993"/>
      <c r="T9993"/>
      <c r="U9993"/>
      <c r="V9993"/>
      <c r="W9993"/>
      <c r="X9993"/>
      <c r="Y9993"/>
      <c r="Z9993"/>
      <c r="AA9993"/>
      <c r="AB9993"/>
      <c r="AC9993"/>
      <c r="AD9993"/>
      <c r="AE9993"/>
      <c r="AF9993"/>
      <c r="AG9993"/>
      <c r="AH9993"/>
      <c r="AI9993"/>
      <c r="AJ9993"/>
      <c r="AK9993"/>
      <c r="AL9993"/>
      <c r="AM9993"/>
      <c r="AN9993"/>
      <c r="AO9993"/>
      <c r="AP9993"/>
      <c r="AQ9993"/>
      <c r="AR9993"/>
      <c r="AS9993"/>
      <c r="AT9993"/>
      <c r="AU9993"/>
      <c r="AV9993"/>
      <c r="AW9993"/>
      <c r="AX9993"/>
      <c r="AY9993"/>
      <c r="AZ9993"/>
    </row>
    <row r="9994" spans="1:52">
      <c r="A9994"/>
      <c r="B9994"/>
      <c r="C9994"/>
      <c r="D9994"/>
      <c r="E9994"/>
      <c r="F9994"/>
      <c r="G9994"/>
      <c r="H9994"/>
      <c r="I9994"/>
      <c r="J9994"/>
      <c r="K9994"/>
      <c r="L9994"/>
      <c r="M9994"/>
      <c r="N9994"/>
      <c r="O9994"/>
      <c r="P9994"/>
      <c r="Q9994"/>
      <c r="R9994"/>
      <c r="S9994"/>
      <c r="T9994"/>
      <c r="U9994"/>
      <c r="V9994"/>
      <c r="W9994"/>
      <c r="X9994"/>
      <c r="Y9994"/>
      <c r="Z9994"/>
      <c r="AA9994"/>
      <c r="AB9994"/>
      <c r="AC9994"/>
      <c r="AD9994"/>
      <c r="AE9994"/>
      <c r="AF9994"/>
      <c r="AG9994"/>
      <c r="AH9994"/>
      <c r="AI9994"/>
      <c r="AJ9994"/>
      <c r="AK9994"/>
      <c r="AL9994"/>
      <c r="AM9994"/>
      <c r="AN9994"/>
      <c r="AO9994"/>
      <c r="AP9994"/>
      <c r="AQ9994"/>
      <c r="AR9994"/>
      <c r="AS9994"/>
      <c r="AT9994"/>
      <c r="AU9994"/>
      <c r="AV9994"/>
      <c r="AW9994"/>
      <c r="AX9994"/>
      <c r="AY9994"/>
      <c r="AZ9994"/>
    </row>
    <row r="9995" spans="1:52">
      <c r="A9995"/>
      <c r="B9995"/>
      <c r="C9995"/>
      <c r="D9995"/>
      <c r="E9995"/>
      <c r="F9995"/>
      <c r="G9995"/>
      <c r="H9995"/>
      <c r="I9995"/>
      <c r="J9995"/>
      <c r="K9995"/>
      <c r="L9995"/>
      <c r="M9995"/>
      <c r="N9995"/>
      <c r="O9995"/>
      <c r="P9995"/>
      <c r="Q9995"/>
      <c r="R9995"/>
      <c r="S9995"/>
      <c r="T9995"/>
      <c r="U9995"/>
      <c r="V9995"/>
      <c r="W9995"/>
      <c r="X9995"/>
      <c r="Y9995"/>
      <c r="Z9995"/>
      <c r="AA9995"/>
      <c r="AB9995"/>
      <c r="AC9995"/>
      <c r="AD9995"/>
      <c r="AE9995"/>
      <c r="AF9995"/>
      <c r="AG9995"/>
      <c r="AH9995"/>
      <c r="AI9995"/>
      <c r="AJ9995"/>
      <c r="AK9995"/>
      <c r="AL9995"/>
      <c r="AM9995"/>
      <c r="AN9995"/>
      <c r="AO9995"/>
      <c r="AP9995"/>
      <c r="AQ9995"/>
      <c r="AR9995"/>
      <c r="AS9995"/>
      <c r="AT9995"/>
      <c r="AU9995"/>
      <c r="AV9995"/>
      <c r="AW9995"/>
      <c r="AX9995"/>
      <c r="AY9995"/>
      <c r="AZ9995"/>
    </row>
    <row r="9996" spans="1:52">
      <c r="A9996"/>
      <c r="B9996"/>
      <c r="C9996"/>
      <c r="D9996"/>
      <c r="E9996"/>
      <c r="F9996"/>
      <c r="G9996"/>
      <c r="H9996"/>
      <c r="I9996"/>
      <c r="J9996"/>
      <c r="K9996"/>
      <c r="L9996"/>
      <c r="M9996"/>
      <c r="N9996"/>
      <c r="O9996"/>
      <c r="P9996"/>
      <c r="Q9996"/>
      <c r="R9996"/>
      <c r="S9996"/>
      <c r="T9996"/>
      <c r="U9996"/>
      <c r="V9996"/>
      <c r="W9996"/>
      <c r="X9996"/>
      <c r="Y9996"/>
      <c r="Z9996"/>
      <c r="AA9996"/>
      <c r="AB9996"/>
      <c r="AC9996"/>
      <c r="AD9996"/>
      <c r="AE9996"/>
      <c r="AF9996"/>
      <c r="AG9996"/>
      <c r="AH9996"/>
      <c r="AI9996"/>
      <c r="AJ9996"/>
      <c r="AK9996"/>
      <c r="AL9996"/>
      <c r="AM9996"/>
      <c r="AN9996"/>
      <c r="AO9996"/>
      <c r="AP9996"/>
      <c r="AQ9996"/>
      <c r="AR9996"/>
      <c r="AS9996"/>
      <c r="AT9996"/>
      <c r="AU9996"/>
      <c r="AV9996"/>
      <c r="AW9996"/>
      <c r="AX9996"/>
      <c r="AY9996"/>
      <c r="AZ9996"/>
    </row>
    <row r="9997" spans="1:52">
      <c r="A9997"/>
      <c r="B9997"/>
      <c r="C9997"/>
      <c r="D9997"/>
      <c r="E9997"/>
      <c r="F9997"/>
      <c r="G9997"/>
      <c r="H9997"/>
      <c r="I9997"/>
      <c r="J9997"/>
      <c r="K9997"/>
      <c r="L9997"/>
      <c r="M9997"/>
      <c r="N9997"/>
      <c r="O9997"/>
      <c r="P9997"/>
      <c r="Q9997"/>
      <c r="R9997"/>
      <c r="S9997"/>
      <c r="T9997"/>
      <c r="U9997"/>
      <c r="V9997"/>
      <c r="W9997"/>
      <c r="X9997"/>
      <c r="Y9997"/>
      <c r="Z9997"/>
      <c r="AA9997"/>
      <c r="AB9997"/>
      <c r="AC9997"/>
      <c r="AD9997"/>
      <c r="AE9997"/>
      <c r="AF9997"/>
      <c r="AG9997"/>
      <c r="AH9997"/>
      <c r="AI9997"/>
      <c r="AJ9997"/>
      <c r="AK9997"/>
      <c r="AL9997"/>
      <c r="AM9997"/>
      <c r="AN9997"/>
      <c r="AO9997"/>
      <c r="AP9997"/>
      <c r="AQ9997"/>
      <c r="AR9997"/>
      <c r="AS9997"/>
      <c r="AT9997"/>
      <c r="AU9997"/>
      <c r="AV9997"/>
      <c r="AW9997"/>
      <c r="AX9997"/>
      <c r="AY9997"/>
      <c r="AZ9997"/>
    </row>
    <row r="9998" spans="1:52">
      <c r="A9998"/>
      <c r="B9998"/>
      <c r="C9998"/>
      <c r="D9998"/>
      <c r="E9998"/>
      <c r="F9998"/>
      <c r="G9998"/>
      <c r="H9998"/>
      <c r="I9998"/>
      <c r="J9998"/>
      <c r="K9998"/>
      <c r="L9998"/>
      <c r="M9998"/>
      <c r="N9998"/>
      <c r="O9998"/>
      <c r="P9998"/>
      <c r="Q9998"/>
      <c r="R9998"/>
      <c r="S9998"/>
      <c r="T9998"/>
      <c r="U9998"/>
      <c r="V9998"/>
      <c r="W9998"/>
      <c r="X9998"/>
      <c r="Y9998"/>
      <c r="Z9998"/>
      <c r="AA9998"/>
      <c r="AB9998"/>
      <c r="AC9998"/>
      <c r="AD9998"/>
      <c r="AE9998"/>
      <c r="AF9998"/>
      <c r="AG9998"/>
      <c r="AH9998"/>
      <c r="AI9998"/>
      <c r="AJ9998"/>
      <c r="AK9998"/>
      <c r="AL9998"/>
      <c r="AM9998"/>
      <c r="AN9998"/>
      <c r="AO9998"/>
      <c r="AP9998"/>
      <c r="AQ9998"/>
      <c r="AR9998"/>
      <c r="AS9998"/>
      <c r="AT9998"/>
      <c r="AU9998"/>
      <c r="AV9998"/>
      <c r="AW9998"/>
      <c r="AX9998"/>
      <c r="AY9998"/>
      <c r="AZ9998"/>
    </row>
    <row r="9999" spans="1:52">
      <c r="A9999"/>
      <c r="B9999"/>
      <c r="C9999"/>
      <c r="D9999"/>
      <c r="E9999"/>
      <c r="F9999"/>
      <c r="G9999"/>
      <c r="H9999"/>
      <c r="I9999"/>
      <c r="J9999"/>
      <c r="K9999"/>
      <c r="L9999"/>
      <c r="M9999"/>
      <c r="N9999"/>
      <c r="O9999"/>
      <c r="P9999"/>
      <c r="Q9999"/>
      <c r="R9999"/>
      <c r="S9999"/>
      <c r="T9999"/>
      <c r="U9999"/>
      <c r="V9999"/>
      <c r="W9999"/>
      <c r="X9999"/>
      <c r="Y9999"/>
      <c r="Z9999"/>
      <c r="AA9999"/>
      <c r="AB9999"/>
      <c r="AC9999"/>
      <c r="AD9999"/>
      <c r="AE9999"/>
      <c r="AF9999"/>
      <c r="AG9999"/>
      <c r="AH9999"/>
      <c r="AI9999"/>
      <c r="AJ9999"/>
      <c r="AK9999"/>
      <c r="AL9999"/>
      <c r="AM9999"/>
      <c r="AN9999"/>
      <c r="AO9999"/>
      <c r="AP9999"/>
      <c r="AQ9999"/>
      <c r="AR9999"/>
      <c r="AS9999"/>
      <c r="AT9999"/>
      <c r="AU9999"/>
      <c r="AV9999"/>
      <c r="AW9999"/>
      <c r="AX9999"/>
      <c r="AY9999"/>
      <c r="AZ9999"/>
    </row>
    <row r="10000" spans="1:52">
      <c r="A10000"/>
      <c r="B10000"/>
      <c r="C10000"/>
      <c r="D10000"/>
      <c r="E10000"/>
      <c r="F10000"/>
      <c r="G10000"/>
      <c r="H10000"/>
      <c r="I10000"/>
      <c r="J10000"/>
      <c r="K10000"/>
      <c r="L10000"/>
      <c r="M10000"/>
      <c r="N10000"/>
      <c r="O10000"/>
      <c r="P10000"/>
      <c r="Q10000"/>
      <c r="R10000"/>
      <c r="S10000"/>
      <c r="T10000"/>
      <c r="U10000"/>
      <c r="V10000"/>
      <c r="W10000"/>
      <c r="X10000"/>
      <c r="Y10000"/>
      <c r="Z10000"/>
      <c r="AA10000"/>
      <c r="AB10000"/>
      <c r="AC10000"/>
      <c r="AD10000"/>
      <c r="AE10000"/>
      <c r="AF10000"/>
      <c r="AG10000"/>
      <c r="AH10000"/>
      <c r="AI10000"/>
      <c r="AJ10000"/>
      <c r="AK10000"/>
      <c r="AL10000"/>
      <c r="AM10000"/>
      <c r="AN10000"/>
      <c r="AO10000"/>
      <c r="AP10000"/>
      <c r="AQ10000"/>
      <c r="AR10000"/>
      <c r="AS10000"/>
      <c r="AT10000"/>
      <c r="AU10000"/>
      <c r="AV10000"/>
      <c r="AW10000"/>
      <c r="AX10000"/>
      <c r="AY10000"/>
      <c r="AZ10000"/>
    </row>
    <row r="10001" spans="3:33" ht="409.5">
      <c r="C10001" s="267" t="s">
        <v>1985</v>
      </c>
      <c r="D10001" s="267" t="s">
        <v>727</v>
      </c>
      <c r="E10001" s="267">
        <v>12680</v>
      </c>
      <c r="F10001" s="267" t="s">
        <v>1444</v>
      </c>
      <c r="H10001" s="267">
        <v>1</v>
      </c>
      <c r="I10001" s="267" t="s">
        <v>583</v>
      </c>
      <c r="J10001" s="267">
        <v>0.64</v>
      </c>
      <c r="K10001" s="267" t="s">
        <v>1986</v>
      </c>
      <c r="P10001" s="267">
        <v>15327237</v>
      </c>
      <c r="Q10001" s="267" t="s">
        <v>1445</v>
      </c>
      <c r="S10001" s="267">
        <v>38</v>
      </c>
      <c r="U10001" s="267" t="s">
        <v>1464</v>
      </c>
      <c r="V10001" s="267" t="s">
        <v>13</v>
      </c>
      <c r="W10001" s="267">
        <v>1940</v>
      </c>
      <c r="X10001" s="267" t="s">
        <v>1993</v>
      </c>
      <c r="Y10001" s="267">
        <v>15327237</v>
      </c>
      <c r="Z10001" s="267">
        <v>1</v>
      </c>
      <c r="AA10001" s="267" t="s">
        <v>1987</v>
      </c>
      <c r="AB10001" s="270" t="s">
        <v>1988</v>
      </c>
      <c r="AF10001" s="267" t="s">
        <v>24</v>
      </c>
      <c r="AG10001" s="267" t="s">
        <v>24</v>
      </c>
    </row>
    <row r="10002" spans="3:33" ht="409.5">
      <c r="C10002" s="267" t="s">
        <v>1985</v>
      </c>
      <c r="D10002" s="267" t="s">
        <v>727</v>
      </c>
      <c r="E10002" s="267">
        <v>12680</v>
      </c>
      <c r="F10002" s="267" t="s">
        <v>1444</v>
      </c>
      <c r="H10002" s="267">
        <v>1</v>
      </c>
      <c r="I10002" s="267" t="s">
        <v>583</v>
      </c>
      <c r="J10002" s="267">
        <v>0.64</v>
      </c>
      <c r="K10002" s="267" t="s">
        <v>1986</v>
      </c>
      <c r="P10002" s="267">
        <v>15327237</v>
      </c>
      <c r="Q10002" s="267" t="s">
        <v>1445</v>
      </c>
      <c r="S10002" s="267">
        <v>38</v>
      </c>
      <c r="U10002" s="267" t="s">
        <v>1464</v>
      </c>
      <c r="V10002" s="267" t="s">
        <v>13</v>
      </c>
      <c r="W10002" s="267">
        <v>1940</v>
      </c>
      <c r="X10002" s="267" t="s">
        <v>1993</v>
      </c>
      <c r="Y10002" s="267">
        <v>15327237</v>
      </c>
      <c r="Z10002" s="267">
        <v>1</v>
      </c>
      <c r="AA10002" s="267" t="s">
        <v>1987</v>
      </c>
      <c r="AB10002" s="270" t="s">
        <v>1988</v>
      </c>
      <c r="AF10002" s="267" t="s">
        <v>24</v>
      </c>
      <c r="AG10002" s="267" t="s">
        <v>24</v>
      </c>
    </row>
    <row r="10003" spans="3:33" ht="409.5">
      <c r="C10003" s="267" t="s">
        <v>1985</v>
      </c>
      <c r="D10003" s="267" t="s">
        <v>727</v>
      </c>
      <c r="E10003" s="267">
        <v>12680</v>
      </c>
      <c r="F10003" s="267" t="s">
        <v>1444</v>
      </c>
      <c r="H10003" s="267">
        <v>1</v>
      </c>
      <c r="I10003" s="267" t="s">
        <v>583</v>
      </c>
      <c r="J10003" s="267">
        <v>0.64</v>
      </c>
      <c r="K10003" s="267" t="s">
        <v>1986</v>
      </c>
      <c r="P10003" s="267">
        <v>15327237</v>
      </c>
      <c r="Q10003" s="267" t="s">
        <v>1445</v>
      </c>
      <c r="S10003" s="267">
        <v>38</v>
      </c>
      <c r="U10003" s="267" t="s">
        <v>1464</v>
      </c>
      <c r="V10003" s="267" t="s">
        <v>13</v>
      </c>
      <c r="W10003" s="267">
        <v>1940</v>
      </c>
      <c r="X10003" s="267" t="s">
        <v>1993</v>
      </c>
      <c r="Y10003" s="267">
        <v>15327237</v>
      </c>
      <c r="Z10003" s="267">
        <v>1</v>
      </c>
      <c r="AA10003" s="267" t="s">
        <v>1987</v>
      </c>
      <c r="AB10003" s="270" t="s">
        <v>1988</v>
      </c>
      <c r="AF10003" s="267" t="s">
        <v>24</v>
      </c>
      <c r="AG10003" s="267" t="s">
        <v>24</v>
      </c>
    </row>
    <row r="10004" spans="3:33" ht="409.5">
      <c r="C10004" s="267" t="s">
        <v>1985</v>
      </c>
      <c r="D10004" s="267" t="s">
        <v>727</v>
      </c>
      <c r="E10004" s="267">
        <v>12680</v>
      </c>
      <c r="F10004" s="267" t="s">
        <v>1444</v>
      </c>
      <c r="H10004" s="267">
        <v>1</v>
      </c>
      <c r="I10004" s="267" t="s">
        <v>583</v>
      </c>
      <c r="J10004" s="267">
        <v>0.64</v>
      </c>
      <c r="K10004" s="267" t="s">
        <v>1986</v>
      </c>
      <c r="P10004" s="267">
        <v>15327237</v>
      </c>
      <c r="Q10004" s="267" t="s">
        <v>1445</v>
      </c>
      <c r="S10004" s="267">
        <v>38</v>
      </c>
      <c r="U10004" s="267" t="s">
        <v>1464</v>
      </c>
      <c r="V10004" s="267" t="s">
        <v>13</v>
      </c>
      <c r="W10004" s="267">
        <v>1940</v>
      </c>
      <c r="X10004" s="267" t="s">
        <v>1993</v>
      </c>
      <c r="Y10004" s="267">
        <v>15327237</v>
      </c>
      <c r="Z10004" s="267">
        <v>1</v>
      </c>
      <c r="AA10004" s="267" t="s">
        <v>1987</v>
      </c>
      <c r="AB10004" s="270" t="s">
        <v>1988</v>
      </c>
      <c r="AF10004" s="267" t="s">
        <v>24</v>
      </c>
      <c r="AG10004" s="267" t="s">
        <v>24</v>
      </c>
    </row>
    <row r="10005" spans="3:33" ht="409.5">
      <c r="C10005" s="267" t="s">
        <v>1985</v>
      </c>
      <c r="D10005" s="267" t="s">
        <v>727</v>
      </c>
      <c r="E10005" s="267">
        <v>12680</v>
      </c>
      <c r="F10005" s="267" t="s">
        <v>1444</v>
      </c>
      <c r="H10005" s="267">
        <v>1</v>
      </c>
      <c r="I10005" s="267" t="s">
        <v>583</v>
      </c>
      <c r="J10005" s="267">
        <v>0.64</v>
      </c>
      <c r="K10005" s="267" t="s">
        <v>1986</v>
      </c>
      <c r="P10005" s="267">
        <v>15327237</v>
      </c>
      <c r="Q10005" s="267" t="s">
        <v>1445</v>
      </c>
      <c r="S10005" s="267">
        <v>38</v>
      </c>
      <c r="U10005" s="267" t="s">
        <v>1464</v>
      </c>
      <c r="V10005" s="267" t="s">
        <v>13</v>
      </c>
      <c r="W10005" s="267">
        <v>1940</v>
      </c>
      <c r="X10005" s="267" t="s">
        <v>1993</v>
      </c>
      <c r="Y10005" s="267">
        <v>15327237</v>
      </c>
      <c r="Z10005" s="267">
        <v>1</v>
      </c>
      <c r="AA10005" s="267" t="s">
        <v>1987</v>
      </c>
      <c r="AB10005" s="270" t="s">
        <v>1988</v>
      </c>
      <c r="AF10005" s="267" t="s">
        <v>24</v>
      </c>
      <c r="AG10005" s="267" t="s">
        <v>24</v>
      </c>
    </row>
    <row r="10006" spans="3:33" ht="409.5">
      <c r="C10006" s="267" t="s">
        <v>1985</v>
      </c>
      <c r="D10006" s="267" t="s">
        <v>727</v>
      </c>
      <c r="E10006" s="267">
        <v>12680</v>
      </c>
      <c r="F10006" s="267" t="s">
        <v>1444</v>
      </c>
      <c r="H10006" s="267">
        <v>1</v>
      </c>
      <c r="I10006" s="267" t="s">
        <v>583</v>
      </c>
      <c r="J10006" s="267">
        <v>0.64</v>
      </c>
      <c r="K10006" s="267" t="s">
        <v>1986</v>
      </c>
      <c r="P10006" s="267">
        <v>15327237</v>
      </c>
      <c r="Q10006" s="267" t="s">
        <v>1445</v>
      </c>
      <c r="S10006" s="267">
        <v>38</v>
      </c>
      <c r="U10006" s="267" t="s">
        <v>1464</v>
      </c>
      <c r="V10006" s="267" t="s">
        <v>13</v>
      </c>
      <c r="W10006" s="267">
        <v>1940</v>
      </c>
      <c r="X10006" s="267" t="s">
        <v>1993</v>
      </c>
      <c r="Y10006" s="267">
        <v>15327237</v>
      </c>
      <c r="Z10006" s="267">
        <v>1</v>
      </c>
      <c r="AA10006" s="267" t="s">
        <v>1987</v>
      </c>
      <c r="AB10006" s="270" t="s">
        <v>1988</v>
      </c>
      <c r="AF10006" s="267" t="s">
        <v>24</v>
      </c>
      <c r="AG10006" s="267" t="s">
        <v>24</v>
      </c>
    </row>
    <row r="10007" spans="3:33" ht="409.5">
      <c r="C10007" s="267" t="s">
        <v>1985</v>
      </c>
      <c r="D10007" s="267" t="s">
        <v>727</v>
      </c>
      <c r="E10007" s="267">
        <v>12680</v>
      </c>
      <c r="F10007" s="267" t="s">
        <v>1444</v>
      </c>
      <c r="H10007" s="267">
        <v>1</v>
      </c>
      <c r="I10007" s="267" t="s">
        <v>583</v>
      </c>
      <c r="J10007" s="267">
        <v>0.64</v>
      </c>
      <c r="K10007" s="267" t="s">
        <v>1986</v>
      </c>
      <c r="P10007" s="267">
        <v>15327237</v>
      </c>
      <c r="Q10007" s="267" t="s">
        <v>1445</v>
      </c>
      <c r="S10007" s="267">
        <v>38</v>
      </c>
      <c r="U10007" s="267" t="s">
        <v>1464</v>
      </c>
      <c r="V10007" s="267" t="s">
        <v>13</v>
      </c>
      <c r="W10007" s="267">
        <v>1940</v>
      </c>
      <c r="X10007" s="267" t="s">
        <v>1993</v>
      </c>
      <c r="Y10007" s="267">
        <v>15327237</v>
      </c>
      <c r="Z10007" s="267">
        <v>1</v>
      </c>
      <c r="AA10007" s="267" t="s">
        <v>1987</v>
      </c>
      <c r="AB10007" s="270" t="s">
        <v>1988</v>
      </c>
      <c r="AF10007" s="267" t="s">
        <v>24</v>
      </c>
      <c r="AG10007" s="267" t="s">
        <v>24</v>
      </c>
    </row>
    <row r="10008" spans="3:33" ht="409.5">
      <c r="C10008" s="267" t="s">
        <v>1985</v>
      </c>
      <c r="D10008" s="267" t="s">
        <v>727</v>
      </c>
      <c r="E10008" s="267">
        <v>12680</v>
      </c>
      <c r="F10008" s="267" t="s">
        <v>1444</v>
      </c>
      <c r="H10008" s="267">
        <v>1</v>
      </c>
      <c r="I10008" s="267" t="s">
        <v>583</v>
      </c>
      <c r="J10008" s="267">
        <v>0.64</v>
      </c>
      <c r="K10008" s="267" t="s">
        <v>1986</v>
      </c>
      <c r="P10008" s="267">
        <v>15327237</v>
      </c>
      <c r="Q10008" s="267" t="s">
        <v>1445</v>
      </c>
      <c r="S10008" s="267">
        <v>38</v>
      </c>
      <c r="U10008" s="267" t="s">
        <v>1464</v>
      </c>
      <c r="V10008" s="267" t="s">
        <v>13</v>
      </c>
      <c r="W10008" s="267">
        <v>1940</v>
      </c>
      <c r="X10008" s="267" t="s">
        <v>1993</v>
      </c>
      <c r="Y10008" s="267">
        <v>15327237</v>
      </c>
      <c r="Z10008" s="267">
        <v>1</v>
      </c>
      <c r="AA10008" s="267" t="s">
        <v>1987</v>
      </c>
      <c r="AB10008" s="270" t="s">
        <v>1988</v>
      </c>
      <c r="AF10008" s="267" t="s">
        <v>24</v>
      </c>
      <c r="AG10008" s="267" t="s">
        <v>24</v>
      </c>
    </row>
    <row r="10009" spans="3:33" ht="409.5">
      <c r="C10009" s="267" t="s">
        <v>1985</v>
      </c>
      <c r="D10009" s="267" t="s">
        <v>727</v>
      </c>
      <c r="E10009" s="267">
        <v>12680</v>
      </c>
      <c r="F10009" s="267" t="s">
        <v>1444</v>
      </c>
      <c r="H10009" s="267">
        <v>1</v>
      </c>
      <c r="I10009" s="267" t="s">
        <v>583</v>
      </c>
      <c r="J10009" s="267">
        <v>0.64</v>
      </c>
      <c r="K10009" s="267" t="s">
        <v>1986</v>
      </c>
      <c r="P10009" s="267">
        <v>15327237</v>
      </c>
      <c r="Q10009" s="267" t="s">
        <v>1445</v>
      </c>
      <c r="S10009" s="267">
        <v>38</v>
      </c>
      <c r="U10009" s="267" t="s">
        <v>1464</v>
      </c>
      <c r="V10009" s="267" t="s">
        <v>13</v>
      </c>
      <c r="W10009" s="267">
        <v>1940</v>
      </c>
      <c r="X10009" s="267" t="s">
        <v>1993</v>
      </c>
      <c r="Y10009" s="267">
        <v>15327237</v>
      </c>
      <c r="Z10009" s="267">
        <v>1</v>
      </c>
      <c r="AA10009" s="267" t="s">
        <v>1987</v>
      </c>
      <c r="AB10009" s="270" t="s">
        <v>1988</v>
      </c>
      <c r="AF10009" s="267" t="s">
        <v>24</v>
      </c>
      <c r="AG10009" s="267" t="s">
        <v>24</v>
      </c>
    </row>
    <row r="10010" spans="3:33" ht="409.5">
      <c r="C10010" s="267" t="s">
        <v>1985</v>
      </c>
      <c r="D10010" s="267" t="s">
        <v>727</v>
      </c>
      <c r="E10010" s="267">
        <v>12680</v>
      </c>
      <c r="F10010" s="267" t="s">
        <v>1444</v>
      </c>
      <c r="H10010" s="267">
        <v>1</v>
      </c>
      <c r="I10010" s="267" t="s">
        <v>583</v>
      </c>
      <c r="J10010" s="267">
        <v>0.64</v>
      </c>
      <c r="K10010" s="267" t="s">
        <v>1986</v>
      </c>
      <c r="P10010" s="267">
        <v>15327237</v>
      </c>
      <c r="Q10010" s="267" t="s">
        <v>1445</v>
      </c>
      <c r="S10010" s="267">
        <v>38</v>
      </c>
      <c r="U10010" s="267" t="s">
        <v>1464</v>
      </c>
      <c r="V10010" s="267" t="s">
        <v>13</v>
      </c>
      <c r="W10010" s="267">
        <v>1940</v>
      </c>
      <c r="X10010" s="267" t="s">
        <v>1993</v>
      </c>
      <c r="Y10010" s="267">
        <v>15327237</v>
      </c>
      <c r="Z10010" s="267">
        <v>1</v>
      </c>
      <c r="AA10010" s="267" t="s">
        <v>1987</v>
      </c>
      <c r="AB10010" s="270" t="s">
        <v>1988</v>
      </c>
      <c r="AF10010" s="267" t="s">
        <v>24</v>
      </c>
      <c r="AG10010" s="267" t="s">
        <v>24</v>
      </c>
    </row>
    <row r="10011" spans="3:33" ht="409.5">
      <c r="C10011" s="267" t="s">
        <v>1985</v>
      </c>
      <c r="D10011" s="267" t="s">
        <v>727</v>
      </c>
      <c r="E10011" s="267">
        <v>12680</v>
      </c>
      <c r="F10011" s="267" t="s">
        <v>1444</v>
      </c>
      <c r="H10011" s="267">
        <v>1</v>
      </c>
      <c r="I10011" s="267" t="s">
        <v>583</v>
      </c>
      <c r="J10011" s="267">
        <v>0.64</v>
      </c>
      <c r="K10011" s="267" t="s">
        <v>1986</v>
      </c>
      <c r="P10011" s="267">
        <v>15327237</v>
      </c>
      <c r="Q10011" s="267" t="s">
        <v>1445</v>
      </c>
      <c r="S10011" s="267">
        <v>38</v>
      </c>
      <c r="U10011" s="267" t="s">
        <v>1464</v>
      </c>
      <c r="V10011" s="267" t="s">
        <v>13</v>
      </c>
      <c r="W10011" s="267">
        <v>1940</v>
      </c>
      <c r="X10011" s="267" t="s">
        <v>1993</v>
      </c>
      <c r="Y10011" s="267">
        <v>15327237</v>
      </c>
      <c r="Z10011" s="267">
        <v>1</v>
      </c>
      <c r="AA10011" s="267" t="s">
        <v>1987</v>
      </c>
      <c r="AB10011" s="270" t="s">
        <v>1988</v>
      </c>
      <c r="AF10011" s="267" t="s">
        <v>24</v>
      </c>
      <c r="AG10011" s="267" t="s">
        <v>24</v>
      </c>
    </row>
    <row r="10012" spans="3:33" ht="409.5">
      <c r="C10012" s="267" t="s">
        <v>1985</v>
      </c>
      <c r="D10012" s="267" t="s">
        <v>727</v>
      </c>
      <c r="E10012" s="267">
        <v>12680</v>
      </c>
      <c r="F10012" s="267" t="s">
        <v>1444</v>
      </c>
      <c r="H10012" s="267">
        <v>1</v>
      </c>
      <c r="I10012" s="267" t="s">
        <v>583</v>
      </c>
      <c r="J10012" s="267">
        <v>0.64</v>
      </c>
      <c r="K10012" s="267" t="s">
        <v>1986</v>
      </c>
      <c r="P10012" s="267">
        <v>15327237</v>
      </c>
      <c r="Q10012" s="267" t="s">
        <v>1445</v>
      </c>
      <c r="S10012" s="267">
        <v>38</v>
      </c>
      <c r="U10012" s="267" t="s">
        <v>1464</v>
      </c>
      <c r="V10012" s="267" t="s">
        <v>13</v>
      </c>
      <c r="W10012" s="267">
        <v>1940</v>
      </c>
      <c r="X10012" s="267" t="s">
        <v>1993</v>
      </c>
      <c r="Y10012" s="267">
        <v>15327237</v>
      </c>
      <c r="Z10012" s="267">
        <v>1</v>
      </c>
      <c r="AA10012" s="267" t="s">
        <v>1987</v>
      </c>
      <c r="AB10012" s="270" t="s">
        <v>1988</v>
      </c>
      <c r="AF10012" s="267" t="s">
        <v>24</v>
      </c>
      <c r="AG10012" s="267" t="s">
        <v>24</v>
      </c>
    </row>
    <row r="10013" spans="3:33" ht="409.5">
      <c r="C10013" s="267" t="s">
        <v>1985</v>
      </c>
      <c r="D10013" s="267" t="s">
        <v>727</v>
      </c>
      <c r="E10013" s="267">
        <v>12680</v>
      </c>
      <c r="F10013" s="267" t="s">
        <v>1444</v>
      </c>
      <c r="H10013" s="267">
        <v>1</v>
      </c>
      <c r="I10013" s="267" t="s">
        <v>583</v>
      </c>
      <c r="J10013" s="267">
        <v>0.64</v>
      </c>
      <c r="K10013" s="267" t="s">
        <v>1986</v>
      </c>
      <c r="P10013" s="267">
        <v>15327237</v>
      </c>
      <c r="Q10013" s="267" t="s">
        <v>1445</v>
      </c>
      <c r="S10013" s="267">
        <v>38</v>
      </c>
      <c r="U10013" s="267" t="s">
        <v>1464</v>
      </c>
      <c r="V10013" s="267" t="s">
        <v>13</v>
      </c>
      <c r="W10013" s="267">
        <v>1940</v>
      </c>
      <c r="X10013" s="267" t="s">
        <v>1993</v>
      </c>
      <c r="Y10013" s="267">
        <v>15327237</v>
      </c>
      <c r="Z10013" s="267">
        <v>1</v>
      </c>
      <c r="AA10013" s="267" t="s">
        <v>1987</v>
      </c>
      <c r="AB10013" s="270" t="s">
        <v>1988</v>
      </c>
      <c r="AF10013" s="267" t="s">
        <v>24</v>
      </c>
      <c r="AG10013" s="267" t="s">
        <v>24</v>
      </c>
    </row>
    <row r="10014" spans="3:33" ht="409.5">
      <c r="C10014" s="267" t="s">
        <v>1985</v>
      </c>
      <c r="D10014" s="267" t="s">
        <v>727</v>
      </c>
      <c r="E10014" s="267">
        <v>12680</v>
      </c>
      <c r="F10014" s="267" t="s">
        <v>1444</v>
      </c>
      <c r="H10014" s="267">
        <v>1</v>
      </c>
      <c r="I10014" s="267" t="s">
        <v>583</v>
      </c>
      <c r="J10014" s="267">
        <v>0.64</v>
      </c>
      <c r="K10014" s="267" t="s">
        <v>1986</v>
      </c>
      <c r="P10014" s="267">
        <v>15327237</v>
      </c>
      <c r="Q10014" s="267" t="s">
        <v>1445</v>
      </c>
      <c r="S10014" s="267">
        <v>38</v>
      </c>
      <c r="U10014" s="267" t="s">
        <v>1464</v>
      </c>
      <c r="V10014" s="267" t="s">
        <v>13</v>
      </c>
      <c r="W10014" s="267">
        <v>1940</v>
      </c>
      <c r="X10014" s="267" t="s">
        <v>1993</v>
      </c>
      <c r="Y10014" s="267">
        <v>15327237</v>
      </c>
      <c r="Z10014" s="267">
        <v>1</v>
      </c>
      <c r="AA10014" s="267" t="s">
        <v>1987</v>
      </c>
      <c r="AB10014" s="270" t="s">
        <v>1988</v>
      </c>
      <c r="AF10014" s="267" t="s">
        <v>24</v>
      </c>
      <c r="AG10014" s="267" t="s">
        <v>24</v>
      </c>
    </row>
    <row r="10015" spans="3:33" ht="409.5">
      <c r="C10015" s="267" t="s">
        <v>1985</v>
      </c>
      <c r="D10015" s="267" t="s">
        <v>727</v>
      </c>
      <c r="E10015" s="267">
        <v>12680</v>
      </c>
      <c r="F10015" s="267" t="s">
        <v>1444</v>
      </c>
      <c r="H10015" s="267">
        <v>1</v>
      </c>
      <c r="I10015" s="267" t="s">
        <v>583</v>
      </c>
      <c r="J10015" s="267">
        <v>0.64</v>
      </c>
      <c r="K10015" s="267" t="s">
        <v>1986</v>
      </c>
      <c r="P10015" s="267">
        <v>15327237</v>
      </c>
      <c r="Q10015" s="267" t="s">
        <v>1445</v>
      </c>
      <c r="S10015" s="267">
        <v>38</v>
      </c>
      <c r="U10015" s="267" t="s">
        <v>1464</v>
      </c>
      <c r="V10015" s="267" t="s">
        <v>13</v>
      </c>
      <c r="W10015" s="267">
        <v>1940</v>
      </c>
      <c r="X10015" s="267" t="s">
        <v>1993</v>
      </c>
      <c r="Y10015" s="267">
        <v>15327237</v>
      </c>
      <c r="Z10015" s="267">
        <v>1</v>
      </c>
      <c r="AA10015" s="267" t="s">
        <v>1987</v>
      </c>
      <c r="AB10015" s="270" t="s">
        <v>1988</v>
      </c>
      <c r="AF10015" s="267" t="s">
        <v>24</v>
      </c>
      <c r="AG10015" s="267" t="s">
        <v>24</v>
      </c>
    </row>
    <row r="10016" spans="3:33" ht="409.5">
      <c r="C10016" s="267" t="s">
        <v>1985</v>
      </c>
      <c r="D10016" s="267" t="s">
        <v>727</v>
      </c>
      <c r="E10016" s="267">
        <v>12680</v>
      </c>
      <c r="F10016" s="267" t="s">
        <v>1444</v>
      </c>
      <c r="H10016" s="267">
        <v>1</v>
      </c>
      <c r="I10016" s="267" t="s">
        <v>583</v>
      </c>
      <c r="J10016" s="267">
        <v>0.64</v>
      </c>
      <c r="K10016" s="267" t="s">
        <v>1986</v>
      </c>
      <c r="P10016" s="267">
        <v>15327237</v>
      </c>
      <c r="Q10016" s="267" t="s">
        <v>1445</v>
      </c>
      <c r="S10016" s="267">
        <v>38</v>
      </c>
      <c r="U10016" s="267" t="s">
        <v>1464</v>
      </c>
      <c r="V10016" s="267" t="s">
        <v>13</v>
      </c>
      <c r="W10016" s="267">
        <v>1940</v>
      </c>
      <c r="X10016" s="267" t="s">
        <v>1993</v>
      </c>
      <c r="Y10016" s="267">
        <v>15327237</v>
      </c>
      <c r="Z10016" s="267">
        <v>1</v>
      </c>
      <c r="AA10016" s="267" t="s">
        <v>1987</v>
      </c>
      <c r="AB10016" s="270" t="s">
        <v>1988</v>
      </c>
      <c r="AF10016" s="267" t="s">
        <v>24</v>
      </c>
      <c r="AG10016" s="267" t="s">
        <v>24</v>
      </c>
    </row>
    <row r="10017" spans="3:33" ht="409.5">
      <c r="C10017" s="267" t="s">
        <v>1985</v>
      </c>
      <c r="D10017" s="267" t="s">
        <v>727</v>
      </c>
      <c r="E10017" s="267">
        <v>12680</v>
      </c>
      <c r="F10017" s="267" t="s">
        <v>1444</v>
      </c>
      <c r="H10017" s="267">
        <v>1</v>
      </c>
      <c r="I10017" s="267" t="s">
        <v>583</v>
      </c>
      <c r="J10017" s="267">
        <v>0.64</v>
      </c>
      <c r="K10017" s="267" t="s">
        <v>1986</v>
      </c>
      <c r="P10017" s="267">
        <v>15327237</v>
      </c>
      <c r="Q10017" s="267" t="s">
        <v>1445</v>
      </c>
      <c r="S10017" s="267">
        <v>38</v>
      </c>
      <c r="U10017" s="267" t="s">
        <v>1464</v>
      </c>
      <c r="V10017" s="267" t="s">
        <v>13</v>
      </c>
      <c r="W10017" s="267">
        <v>1940</v>
      </c>
      <c r="X10017" s="267" t="s">
        <v>1993</v>
      </c>
      <c r="Y10017" s="267">
        <v>15327237</v>
      </c>
      <c r="Z10017" s="267">
        <v>1</v>
      </c>
      <c r="AA10017" s="267" t="s">
        <v>1987</v>
      </c>
      <c r="AB10017" s="270" t="s">
        <v>1988</v>
      </c>
      <c r="AF10017" s="267" t="s">
        <v>24</v>
      </c>
      <c r="AG10017" s="267" t="s">
        <v>24</v>
      </c>
    </row>
    <row r="10018" spans="3:33" ht="409.5">
      <c r="C10018" s="267" t="s">
        <v>1985</v>
      </c>
      <c r="D10018" s="267" t="s">
        <v>727</v>
      </c>
      <c r="E10018" s="267">
        <v>12680</v>
      </c>
      <c r="F10018" s="267" t="s">
        <v>1444</v>
      </c>
      <c r="H10018" s="267">
        <v>1</v>
      </c>
      <c r="I10018" s="267" t="s">
        <v>583</v>
      </c>
      <c r="J10018" s="267">
        <v>0.64</v>
      </c>
      <c r="K10018" s="267" t="s">
        <v>1986</v>
      </c>
      <c r="P10018" s="267">
        <v>15327237</v>
      </c>
      <c r="Q10018" s="267" t="s">
        <v>1445</v>
      </c>
      <c r="S10018" s="267">
        <v>38</v>
      </c>
      <c r="U10018" s="267" t="s">
        <v>1464</v>
      </c>
      <c r="V10018" s="267" t="s">
        <v>13</v>
      </c>
      <c r="W10018" s="267">
        <v>1940</v>
      </c>
      <c r="X10018" s="267" t="s">
        <v>1993</v>
      </c>
      <c r="Y10018" s="267">
        <v>15327237</v>
      </c>
      <c r="Z10018" s="267">
        <v>1</v>
      </c>
      <c r="AA10018" s="267" t="s">
        <v>1987</v>
      </c>
      <c r="AB10018" s="270" t="s">
        <v>1988</v>
      </c>
      <c r="AF10018" s="267" t="s">
        <v>24</v>
      </c>
      <c r="AG10018" s="267" t="s">
        <v>24</v>
      </c>
    </row>
    <row r="10019" spans="3:33" ht="409.5">
      <c r="C10019" s="267" t="s">
        <v>1985</v>
      </c>
      <c r="D10019" s="267" t="s">
        <v>727</v>
      </c>
      <c r="E10019" s="267">
        <v>12680</v>
      </c>
      <c r="F10019" s="267" t="s">
        <v>1444</v>
      </c>
      <c r="H10019" s="267">
        <v>1</v>
      </c>
      <c r="I10019" s="267" t="s">
        <v>583</v>
      </c>
      <c r="J10019" s="267">
        <v>0.64</v>
      </c>
      <c r="K10019" s="267" t="s">
        <v>1986</v>
      </c>
      <c r="P10019" s="267">
        <v>15327237</v>
      </c>
      <c r="Q10019" s="267" t="s">
        <v>1445</v>
      </c>
      <c r="S10019" s="267">
        <v>38</v>
      </c>
      <c r="U10019" s="267" t="s">
        <v>1464</v>
      </c>
      <c r="V10019" s="267" t="s">
        <v>13</v>
      </c>
      <c r="W10019" s="267">
        <v>1940</v>
      </c>
      <c r="X10019" s="267" t="s">
        <v>1993</v>
      </c>
      <c r="Y10019" s="267">
        <v>15327237</v>
      </c>
      <c r="Z10019" s="267">
        <v>1</v>
      </c>
      <c r="AA10019" s="267" t="s">
        <v>1987</v>
      </c>
      <c r="AB10019" s="270" t="s">
        <v>1988</v>
      </c>
      <c r="AF10019" s="267" t="s">
        <v>24</v>
      </c>
      <c r="AG10019" s="267" t="s">
        <v>24</v>
      </c>
    </row>
    <row r="10020" spans="3:33" ht="409.5">
      <c r="C10020" s="267" t="s">
        <v>1985</v>
      </c>
      <c r="D10020" s="267" t="s">
        <v>727</v>
      </c>
      <c r="E10020" s="267">
        <v>12680</v>
      </c>
      <c r="F10020" s="267" t="s">
        <v>1444</v>
      </c>
      <c r="H10020" s="267">
        <v>1</v>
      </c>
      <c r="I10020" s="267" t="s">
        <v>583</v>
      </c>
      <c r="J10020" s="267">
        <v>0.64</v>
      </c>
      <c r="K10020" s="267" t="s">
        <v>1986</v>
      </c>
      <c r="P10020" s="267">
        <v>15327237</v>
      </c>
      <c r="Q10020" s="267" t="s">
        <v>1445</v>
      </c>
      <c r="S10020" s="267">
        <v>38</v>
      </c>
      <c r="U10020" s="267" t="s">
        <v>1464</v>
      </c>
      <c r="V10020" s="267" t="s">
        <v>13</v>
      </c>
      <c r="W10020" s="267">
        <v>1940</v>
      </c>
      <c r="X10020" s="267" t="s">
        <v>1993</v>
      </c>
      <c r="Y10020" s="267">
        <v>15327237</v>
      </c>
      <c r="Z10020" s="267">
        <v>1</v>
      </c>
      <c r="AA10020" s="267" t="s">
        <v>1987</v>
      </c>
      <c r="AB10020" s="270" t="s">
        <v>1988</v>
      </c>
      <c r="AF10020" s="267" t="s">
        <v>24</v>
      </c>
      <c r="AG10020" s="267" t="s">
        <v>24</v>
      </c>
    </row>
    <row r="10021" spans="3:33" ht="409.5">
      <c r="C10021" s="267" t="s">
        <v>1985</v>
      </c>
      <c r="D10021" s="267" t="s">
        <v>727</v>
      </c>
      <c r="E10021" s="267">
        <v>12680</v>
      </c>
      <c r="F10021" s="267" t="s">
        <v>1444</v>
      </c>
      <c r="H10021" s="267">
        <v>1</v>
      </c>
      <c r="I10021" s="267" t="s">
        <v>583</v>
      </c>
      <c r="J10021" s="267">
        <v>0.64</v>
      </c>
      <c r="K10021" s="267" t="s">
        <v>1986</v>
      </c>
      <c r="P10021" s="267">
        <v>15327237</v>
      </c>
      <c r="Q10021" s="267" t="s">
        <v>1445</v>
      </c>
      <c r="S10021" s="267">
        <v>38</v>
      </c>
      <c r="U10021" s="267" t="s">
        <v>1464</v>
      </c>
      <c r="V10021" s="267" t="s">
        <v>13</v>
      </c>
      <c r="W10021" s="267">
        <v>1940</v>
      </c>
      <c r="X10021" s="267" t="s">
        <v>1993</v>
      </c>
      <c r="Y10021" s="267">
        <v>15327237</v>
      </c>
      <c r="Z10021" s="267">
        <v>1</v>
      </c>
      <c r="AA10021" s="267" t="s">
        <v>1987</v>
      </c>
      <c r="AB10021" s="270" t="s">
        <v>1988</v>
      </c>
      <c r="AF10021" s="267" t="s">
        <v>24</v>
      </c>
      <c r="AG10021" s="267" t="s">
        <v>24</v>
      </c>
    </row>
    <row r="10022" spans="3:33" ht="409.5">
      <c r="C10022" s="267" t="s">
        <v>1985</v>
      </c>
      <c r="D10022" s="267" t="s">
        <v>727</v>
      </c>
      <c r="E10022" s="267">
        <v>12680</v>
      </c>
      <c r="F10022" s="267" t="s">
        <v>1444</v>
      </c>
      <c r="H10022" s="267">
        <v>1</v>
      </c>
      <c r="I10022" s="267" t="s">
        <v>583</v>
      </c>
      <c r="J10022" s="267">
        <v>0.64</v>
      </c>
      <c r="K10022" s="267" t="s">
        <v>1986</v>
      </c>
      <c r="P10022" s="267">
        <v>15327237</v>
      </c>
      <c r="Q10022" s="267" t="s">
        <v>1445</v>
      </c>
      <c r="S10022" s="267">
        <v>38</v>
      </c>
      <c r="U10022" s="267" t="s">
        <v>1464</v>
      </c>
      <c r="V10022" s="267" t="s">
        <v>13</v>
      </c>
      <c r="W10022" s="267">
        <v>1940</v>
      </c>
      <c r="X10022" s="267" t="s">
        <v>1993</v>
      </c>
      <c r="Y10022" s="267">
        <v>15327237</v>
      </c>
      <c r="Z10022" s="267">
        <v>1</v>
      </c>
      <c r="AA10022" s="267" t="s">
        <v>1987</v>
      </c>
      <c r="AB10022" s="270" t="s">
        <v>1988</v>
      </c>
      <c r="AF10022" s="267" t="s">
        <v>24</v>
      </c>
      <c r="AG10022" s="267" t="s">
        <v>24</v>
      </c>
    </row>
    <row r="10023" spans="3:33" ht="409.5">
      <c r="C10023" s="267" t="s">
        <v>1985</v>
      </c>
      <c r="D10023" s="267" t="s">
        <v>727</v>
      </c>
      <c r="E10023" s="267">
        <v>12680</v>
      </c>
      <c r="F10023" s="267" t="s">
        <v>1444</v>
      </c>
      <c r="H10023" s="267">
        <v>1</v>
      </c>
      <c r="I10023" s="267" t="s">
        <v>583</v>
      </c>
      <c r="J10023" s="267">
        <v>0.64</v>
      </c>
      <c r="K10023" s="267" t="s">
        <v>1986</v>
      </c>
      <c r="P10023" s="267">
        <v>15327237</v>
      </c>
      <c r="Q10023" s="267" t="s">
        <v>1445</v>
      </c>
      <c r="S10023" s="267">
        <v>38</v>
      </c>
      <c r="U10023" s="267" t="s">
        <v>1464</v>
      </c>
      <c r="V10023" s="267" t="s">
        <v>13</v>
      </c>
      <c r="W10023" s="267">
        <v>1940</v>
      </c>
      <c r="X10023" s="267" t="s">
        <v>1993</v>
      </c>
      <c r="Y10023" s="267">
        <v>15327237</v>
      </c>
      <c r="Z10023" s="267">
        <v>1</v>
      </c>
      <c r="AA10023" s="267" t="s">
        <v>1987</v>
      </c>
      <c r="AB10023" s="270" t="s">
        <v>1988</v>
      </c>
      <c r="AF10023" s="267" t="s">
        <v>24</v>
      </c>
      <c r="AG10023" s="267" t="s">
        <v>24</v>
      </c>
    </row>
    <row r="10024" spans="3:33" ht="409.5">
      <c r="C10024" s="267" t="s">
        <v>1985</v>
      </c>
      <c r="D10024" s="267" t="s">
        <v>727</v>
      </c>
      <c r="E10024" s="267">
        <v>12680</v>
      </c>
      <c r="F10024" s="267" t="s">
        <v>1444</v>
      </c>
      <c r="H10024" s="267">
        <v>1</v>
      </c>
      <c r="I10024" s="267" t="s">
        <v>583</v>
      </c>
      <c r="J10024" s="267">
        <v>0.64</v>
      </c>
      <c r="K10024" s="267" t="s">
        <v>1986</v>
      </c>
      <c r="P10024" s="267">
        <v>15327237</v>
      </c>
      <c r="Q10024" s="267" t="s">
        <v>1445</v>
      </c>
      <c r="S10024" s="267">
        <v>38</v>
      </c>
      <c r="U10024" s="267" t="s">
        <v>1464</v>
      </c>
      <c r="V10024" s="267" t="s">
        <v>13</v>
      </c>
      <c r="W10024" s="267">
        <v>1940</v>
      </c>
      <c r="X10024" s="267" t="s">
        <v>1993</v>
      </c>
      <c r="Y10024" s="267">
        <v>15327237</v>
      </c>
      <c r="Z10024" s="267">
        <v>1</v>
      </c>
      <c r="AA10024" s="267" t="s">
        <v>1987</v>
      </c>
      <c r="AB10024" s="270" t="s">
        <v>1988</v>
      </c>
      <c r="AF10024" s="267" t="s">
        <v>24</v>
      </c>
      <c r="AG10024" s="267" t="s">
        <v>24</v>
      </c>
    </row>
    <row r="10025" spans="3:33" ht="409.5">
      <c r="C10025" s="267" t="s">
        <v>1985</v>
      </c>
      <c r="D10025" s="267" t="s">
        <v>727</v>
      </c>
      <c r="E10025" s="267">
        <v>12680</v>
      </c>
      <c r="F10025" s="267" t="s">
        <v>1444</v>
      </c>
      <c r="H10025" s="267">
        <v>1</v>
      </c>
      <c r="I10025" s="267" t="s">
        <v>583</v>
      </c>
      <c r="J10025" s="267">
        <v>0.64</v>
      </c>
      <c r="K10025" s="267" t="s">
        <v>1986</v>
      </c>
      <c r="P10025" s="267">
        <v>15327237</v>
      </c>
      <c r="Q10025" s="267" t="s">
        <v>1445</v>
      </c>
      <c r="S10025" s="267">
        <v>38</v>
      </c>
      <c r="U10025" s="267" t="s">
        <v>1464</v>
      </c>
      <c r="V10025" s="267" t="s">
        <v>13</v>
      </c>
      <c r="W10025" s="267">
        <v>1940</v>
      </c>
      <c r="X10025" s="267" t="s">
        <v>1993</v>
      </c>
      <c r="Y10025" s="267">
        <v>15327237</v>
      </c>
      <c r="Z10025" s="267">
        <v>1</v>
      </c>
      <c r="AA10025" s="267" t="s">
        <v>1987</v>
      </c>
      <c r="AB10025" s="270" t="s">
        <v>1988</v>
      </c>
      <c r="AF10025" s="267" t="s">
        <v>24</v>
      </c>
      <c r="AG10025" s="267" t="s">
        <v>24</v>
      </c>
    </row>
    <row r="10026" spans="3:33" ht="409.5">
      <c r="C10026" s="267" t="s">
        <v>1985</v>
      </c>
      <c r="D10026" s="267" t="s">
        <v>727</v>
      </c>
      <c r="E10026" s="267">
        <v>12680</v>
      </c>
      <c r="F10026" s="267" t="s">
        <v>1444</v>
      </c>
      <c r="H10026" s="267">
        <v>1</v>
      </c>
      <c r="I10026" s="267" t="s">
        <v>583</v>
      </c>
      <c r="J10026" s="267">
        <v>0.64</v>
      </c>
      <c r="K10026" s="267" t="s">
        <v>1986</v>
      </c>
      <c r="P10026" s="267">
        <v>15327237</v>
      </c>
      <c r="Q10026" s="267" t="s">
        <v>1445</v>
      </c>
      <c r="S10026" s="267">
        <v>38</v>
      </c>
      <c r="U10026" s="267" t="s">
        <v>1464</v>
      </c>
      <c r="V10026" s="267" t="s">
        <v>13</v>
      </c>
      <c r="W10026" s="267">
        <v>1940</v>
      </c>
      <c r="X10026" s="267" t="s">
        <v>1993</v>
      </c>
      <c r="Y10026" s="267">
        <v>15327237</v>
      </c>
      <c r="Z10026" s="267">
        <v>1</v>
      </c>
      <c r="AA10026" s="267" t="s">
        <v>1987</v>
      </c>
      <c r="AB10026" s="270" t="s">
        <v>1988</v>
      </c>
      <c r="AF10026" s="267" t="s">
        <v>24</v>
      </c>
      <c r="AG10026" s="267" t="s">
        <v>24</v>
      </c>
    </row>
    <row r="10027" spans="3:33" ht="409.5">
      <c r="C10027" s="267" t="s">
        <v>1985</v>
      </c>
      <c r="D10027" s="267" t="s">
        <v>727</v>
      </c>
      <c r="E10027" s="267">
        <v>12680</v>
      </c>
      <c r="F10027" s="267" t="s">
        <v>1444</v>
      </c>
      <c r="H10027" s="267">
        <v>1</v>
      </c>
      <c r="I10027" s="267" t="s">
        <v>583</v>
      </c>
      <c r="J10027" s="267">
        <v>0.64</v>
      </c>
      <c r="K10027" s="267" t="s">
        <v>1986</v>
      </c>
      <c r="P10027" s="267">
        <v>15327237</v>
      </c>
      <c r="Q10027" s="267" t="s">
        <v>1445</v>
      </c>
      <c r="S10027" s="267">
        <v>38</v>
      </c>
      <c r="U10027" s="267" t="s">
        <v>1464</v>
      </c>
      <c r="V10027" s="267" t="s">
        <v>13</v>
      </c>
      <c r="W10027" s="267">
        <v>1940</v>
      </c>
      <c r="X10027" s="267" t="s">
        <v>1993</v>
      </c>
      <c r="Y10027" s="267">
        <v>15327237</v>
      </c>
      <c r="Z10027" s="267">
        <v>1</v>
      </c>
      <c r="AA10027" s="267" t="s">
        <v>1987</v>
      </c>
      <c r="AB10027" s="270" t="s">
        <v>1988</v>
      </c>
      <c r="AF10027" s="267" t="s">
        <v>24</v>
      </c>
      <c r="AG10027" s="267" t="s">
        <v>24</v>
      </c>
    </row>
    <row r="10028" spans="3:33" ht="409.5">
      <c r="C10028" s="267" t="s">
        <v>1985</v>
      </c>
      <c r="D10028" s="267" t="s">
        <v>727</v>
      </c>
      <c r="E10028" s="267">
        <v>12680</v>
      </c>
      <c r="F10028" s="267" t="s">
        <v>1444</v>
      </c>
      <c r="H10028" s="267">
        <v>1</v>
      </c>
      <c r="I10028" s="267" t="s">
        <v>583</v>
      </c>
      <c r="J10028" s="267">
        <v>0.64</v>
      </c>
      <c r="K10028" s="267" t="s">
        <v>1986</v>
      </c>
      <c r="P10028" s="267">
        <v>15327237</v>
      </c>
      <c r="Q10028" s="267" t="s">
        <v>1445</v>
      </c>
      <c r="S10028" s="267">
        <v>38</v>
      </c>
      <c r="U10028" s="267" t="s">
        <v>1464</v>
      </c>
      <c r="V10028" s="267" t="s">
        <v>13</v>
      </c>
      <c r="W10028" s="267">
        <v>1940</v>
      </c>
      <c r="X10028" s="267" t="s">
        <v>1993</v>
      </c>
      <c r="Y10028" s="267">
        <v>15327237</v>
      </c>
      <c r="Z10028" s="267">
        <v>1</v>
      </c>
      <c r="AA10028" s="267" t="s">
        <v>1987</v>
      </c>
      <c r="AB10028" s="270" t="s">
        <v>1988</v>
      </c>
      <c r="AF10028" s="267" t="s">
        <v>24</v>
      </c>
      <c r="AG10028" s="267" t="s">
        <v>24</v>
      </c>
    </row>
    <row r="10029" spans="3:33" ht="409.5">
      <c r="C10029" s="267" t="s">
        <v>1985</v>
      </c>
      <c r="D10029" s="267" t="s">
        <v>727</v>
      </c>
      <c r="E10029" s="267">
        <v>12680</v>
      </c>
      <c r="F10029" s="267" t="s">
        <v>1444</v>
      </c>
      <c r="H10029" s="267">
        <v>1</v>
      </c>
      <c r="I10029" s="267" t="s">
        <v>583</v>
      </c>
      <c r="J10029" s="267">
        <v>0.64</v>
      </c>
      <c r="K10029" s="267" t="s">
        <v>1986</v>
      </c>
      <c r="P10029" s="267">
        <v>15327237</v>
      </c>
      <c r="Q10029" s="267" t="s">
        <v>1445</v>
      </c>
      <c r="S10029" s="267">
        <v>38</v>
      </c>
      <c r="U10029" s="267" t="s">
        <v>1464</v>
      </c>
      <c r="V10029" s="267" t="s">
        <v>13</v>
      </c>
      <c r="W10029" s="267">
        <v>1940</v>
      </c>
      <c r="X10029" s="267" t="s">
        <v>1993</v>
      </c>
      <c r="Y10029" s="267">
        <v>15327237</v>
      </c>
      <c r="Z10029" s="267">
        <v>1</v>
      </c>
      <c r="AA10029" s="267" t="s">
        <v>1987</v>
      </c>
      <c r="AB10029" s="270" t="s">
        <v>1988</v>
      </c>
      <c r="AF10029" s="267" t="s">
        <v>24</v>
      </c>
      <c r="AG10029" s="267" t="s">
        <v>24</v>
      </c>
    </row>
    <row r="10030" spans="3:33" ht="409.5">
      <c r="C10030" s="267" t="s">
        <v>1985</v>
      </c>
      <c r="D10030" s="267" t="s">
        <v>727</v>
      </c>
      <c r="E10030" s="267">
        <v>12680</v>
      </c>
      <c r="F10030" s="267" t="s">
        <v>1444</v>
      </c>
      <c r="H10030" s="267">
        <v>1</v>
      </c>
      <c r="I10030" s="267" t="s">
        <v>583</v>
      </c>
      <c r="J10030" s="267">
        <v>0.64</v>
      </c>
      <c r="K10030" s="267" t="s">
        <v>1986</v>
      </c>
      <c r="P10030" s="267">
        <v>15327237</v>
      </c>
      <c r="Q10030" s="267" t="s">
        <v>1445</v>
      </c>
      <c r="S10030" s="267">
        <v>38</v>
      </c>
      <c r="U10030" s="267" t="s">
        <v>1464</v>
      </c>
      <c r="V10030" s="267" t="s">
        <v>13</v>
      </c>
      <c r="W10030" s="267">
        <v>1940</v>
      </c>
      <c r="X10030" s="267" t="s">
        <v>1993</v>
      </c>
      <c r="Y10030" s="267">
        <v>15327237</v>
      </c>
      <c r="Z10030" s="267">
        <v>1</v>
      </c>
      <c r="AA10030" s="267" t="s">
        <v>1987</v>
      </c>
      <c r="AB10030" s="270" t="s">
        <v>1988</v>
      </c>
      <c r="AF10030" s="267" t="s">
        <v>24</v>
      </c>
      <c r="AG10030" s="267" t="s">
        <v>24</v>
      </c>
    </row>
    <row r="10031" spans="3:33" ht="409.5">
      <c r="C10031" s="267" t="s">
        <v>1985</v>
      </c>
      <c r="D10031" s="267" t="s">
        <v>727</v>
      </c>
      <c r="E10031" s="267">
        <v>12680</v>
      </c>
      <c r="F10031" s="267" t="s">
        <v>1444</v>
      </c>
      <c r="H10031" s="267">
        <v>1</v>
      </c>
      <c r="I10031" s="267" t="s">
        <v>583</v>
      </c>
      <c r="J10031" s="267">
        <v>0.64</v>
      </c>
      <c r="K10031" s="267" t="s">
        <v>1986</v>
      </c>
      <c r="P10031" s="267">
        <v>15327237</v>
      </c>
      <c r="Q10031" s="267" t="s">
        <v>1445</v>
      </c>
      <c r="S10031" s="267">
        <v>38</v>
      </c>
      <c r="U10031" s="267" t="s">
        <v>1464</v>
      </c>
      <c r="V10031" s="267" t="s">
        <v>13</v>
      </c>
      <c r="W10031" s="267">
        <v>1940</v>
      </c>
      <c r="X10031" s="267" t="s">
        <v>1993</v>
      </c>
      <c r="Y10031" s="267">
        <v>15327237</v>
      </c>
      <c r="Z10031" s="267">
        <v>1</v>
      </c>
      <c r="AA10031" s="267" t="s">
        <v>1987</v>
      </c>
      <c r="AB10031" s="270" t="s">
        <v>1988</v>
      </c>
      <c r="AF10031" s="267" t="s">
        <v>24</v>
      </c>
      <c r="AG10031" s="267" t="s">
        <v>24</v>
      </c>
    </row>
    <row r="10032" spans="3:33" ht="409.5">
      <c r="C10032" s="267" t="s">
        <v>1985</v>
      </c>
      <c r="D10032" s="267" t="s">
        <v>727</v>
      </c>
      <c r="E10032" s="267">
        <v>12680</v>
      </c>
      <c r="F10032" s="267" t="s">
        <v>1444</v>
      </c>
      <c r="H10032" s="267">
        <v>1</v>
      </c>
      <c r="I10032" s="267" t="s">
        <v>583</v>
      </c>
      <c r="J10032" s="267">
        <v>0.64</v>
      </c>
      <c r="K10032" s="267" t="s">
        <v>1986</v>
      </c>
      <c r="P10032" s="267">
        <v>15327237</v>
      </c>
      <c r="Q10032" s="267" t="s">
        <v>1445</v>
      </c>
      <c r="S10032" s="267">
        <v>38</v>
      </c>
      <c r="U10032" s="267" t="s">
        <v>1464</v>
      </c>
      <c r="V10032" s="267" t="s">
        <v>13</v>
      </c>
      <c r="W10032" s="267">
        <v>1940</v>
      </c>
      <c r="X10032" s="267" t="s">
        <v>1993</v>
      </c>
      <c r="Y10032" s="267">
        <v>15327237</v>
      </c>
      <c r="Z10032" s="267">
        <v>1</v>
      </c>
      <c r="AA10032" s="267" t="s">
        <v>1987</v>
      </c>
      <c r="AB10032" s="270" t="s">
        <v>1988</v>
      </c>
      <c r="AF10032" s="267" t="s">
        <v>24</v>
      </c>
      <c r="AG10032" s="267" t="s">
        <v>24</v>
      </c>
    </row>
    <row r="10033" spans="3:33" ht="409.5">
      <c r="C10033" s="267" t="s">
        <v>1985</v>
      </c>
      <c r="D10033" s="267" t="s">
        <v>727</v>
      </c>
      <c r="E10033" s="267">
        <v>12680</v>
      </c>
      <c r="F10033" s="267" t="s">
        <v>1444</v>
      </c>
      <c r="H10033" s="267">
        <v>1</v>
      </c>
      <c r="I10033" s="267" t="s">
        <v>583</v>
      </c>
      <c r="J10033" s="267">
        <v>0.64</v>
      </c>
      <c r="K10033" s="267" t="s">
        <v>1986</v>
      </c>
      <c r="P10033" s="267">
        <v>15327237</v>
      </c>
      <c r="Q10033" s="267" t="s">
        <v>1445</v>
      </c>
      <c r="S10033" s="267">
        <v>38</v>
      </c>
      <c r="U10033" s="267" t="s">
        <v>1464</v>
      </c>
      <c r="V10033" s="267" t="s">
        <v>13</v>
      </c>
      <c r="W10033" s="267">
        <v>1940</v>
      </c>
      <c r="X10033" s="267" t="s">
        <v>1993</v>
      </c>
      <c r="Y10033" s="267">
        <v>15327237</v>
      </c>
      <c r="Z10033" s="267">
        <v>1</v>
      </c>
      <c r="AA10033" s="267" t="s">
        <v>1987</v>
      </c>
      <c r="AB10033" s="270" t="s">
        <v>1988</v>
      </c>
      <c r="AF10033" s="267" t="s">
        <v>24</v>
      </c>
      <c r="AG10033" s="267" t="s">
        <v>24</v>
      </c>
    </row>
    <row r="10034" spans="3:33" ht="409.5">
      <c r="C10034" s="267" t="s">
        <v>1985</v>
      </c>
      <c r="D10034" s="267" t="s">
        <v>727</v>
      </c>
      <c r="E10034" s="267">
        <v>12680</v>
      </c>
      <c r="F10034" s="267" t="s">
        <v>1444</v>
      </c>
      <c r="H10034" s="267">
        <v>1</v>
      </c>
      <c r="I10034" s="267" t="s">
        <v>583</v>
      </c>
      <c r="J10034" s="267">
        <v>0.64</v>
      </c>
      <c r="K10034" s="267" t="s">
        <v>1986</v>
      </c>
      <c r="P10034" s="267">
        <v>15327237</v>
      </c>
      <c r="Q10034" s="267" t="s">
        <v>1445</v>
      </c>
      <c r="S10034" s="267">
        <v>38</v>
      </c>
      <c r="U10034" s="267" t="s">
        <v>1464</v>
      </c>
      <c r="V10034" s="267" t="s">
        <v>13</v>
      </c>
      <c r="W10034" s="267">
        <v>1940</v>
      </c>
      <c r="X10034" s="267" t="s">
        <v>1993</v>
      </c>
      <c r="Y10034" s="267">
        <v>15327237</v>
      </c>
      <c r="Z10034" s="267">
        <v>1</v>
      </c>
      <c r="AA10034" s="267" t="s">
        <v>1987</v>
      </c>
      <c r="AB10034" s="270" t="s">
        <v>1988</v>
      </c>
      <c r="AF10034" s="267" t="s">
        <v>24</v>
      </c>
      <c r="AG10034" s="267" t="s">
        <v>24</v>
      </c>
    </row>
    <row r="10035" spans="3:33" ht="409.5">
      <c r="C10035" s="267" t="s">
        <v>1985</v>
      </c>
      <c r="D10035" s="267" t="s">
        <v>727</v>
      </c>
      <c r="E10035" s="267">
        <v>12680</v>
      </c>
      <c r="F10035" s="267" t="s">
        <v>1444</v>
      </c>
      <c r="H10035" s="267">
        <v>1</v>
      </c>
      <c r="I10035" s="267" t="s">
        <v>583</v>
      </c>
      <c r="J10035" s="267">
        <v>0.64</v>
      </c>
      <c r="K10035" s="267" t="s">
        <v>1986</v>
      </c>
      <c r="P10035" s="267">
        <v>15327237</v>
      </c>
      <c r="Q10035" s="267" t="s">
        <v>1445</v>
      </c>
      <c r="S10035" s="267">
        <v>38</v>
      </c>
      <c r="U10035" s="267" t="s">
        <v>1464</v>
      </c>
      <c r="V10035" s="267" t="s">
        <v>13</v>
      </c>
      <c r="W10035" s="267">
        <v>1940</v>
      </c>
      <c r="X10035" s="267" t="s">
        <v>1993</v>
      </c>
      <c r="Y10035" s="267">
        <v>15327237</v>
      </c>
      <c r="Z10035" s="267">
        <v>1</v>
      </c>
      <c r="AA10035" s="267" t="s">
        <v>1987</v>
      </c>
      <c r="AB10035" s="270" t="s">
        <v>1988</v>
      </c>
      <c r="AF10035" s="267" t="s">
        <v>24</v>
      </c>
      <c r="AG10035" s="267" t="s">
        <v>24</v>
      </c>
    </row>
    <row r="10036" spans="3:33" ht="409.5">
      <c r="C10036" s="267" t="s">
        <v>1985</v>
      </c>
      <c r="D10036" s="267" t="s">
        <v>727</v>
      </c>
      <c r="E10036" s="267">
        <v>12680</v>
      </c>
      <c r="F10036" s="267" t="s">
        <v>1444</v>
      </c>
      <c r="H10036" s="267">
        <v>1</v>
      </c>
      <c r="I10036" s="267" t="s">
        <v>583</v>
      </c>
      <c r="J10036" s="267">
        <v>0.64</v>
      </c>
      <c r="K10036" s="267" t="s">
        <v>1986</v>
      </c>
      <c r="P10036" s="267">
        <v>15327237</v>
      </c>
      <c r="Q10036" s="267" t="s">
        <v>1445</v>
      </c>
      <c r="S10036" s="267">
        <v>38</v>
      </c>
      <c r="U10036" s="267" t="s">
        <v>1464</v>
      </c>
      <c r="V10036" s="267" t="s">
        <v>13</v>
      </c>
      <c r="W10036" s="267">
        <v>1940</v>
      </c>
      <c r="X10036" s="267" t="s">
        <v>1993</v>
      </c>
      <c r="Y10036" s="267">
        <v>15327237</v>
      </c>
      <c r="Z10036" s="267">
        <v>1</v>
      </c>
      <c r="AA10036" s="267" t="s">
        <v>1987</v>
      </c>
      <c r="AB10036" s="270" t="s">
        <v>1988</v>
      </c>
      <c r="AF10036" s="267" t="s">
        <v>24</v>
      </c>
      <c r="AG10036" s="267" t="s">
        <v>24</v>
      </c>
    </row>
    <row r="10037" spans="3:33" ht="409.5">
      <c r="C10037" s="267" t="s">
        <v>1985</v>
      </c>
      <c r="D10037" s="267" t="s">
        <v>727</v>
      </c>
      <c r="E10037" s="267">
        <v>12680</v>
      </c>
      <c r="F10037" s="267" t="s">
        <v>1444</v>
      </c>
      <c r="H10037" s="267">
        <v>1</v>
      </c>
      <c r="I10037" s="267" t="s">
        <v>583</v>
      </c>
      <c r="J10037" s="267">
        <v>0.64</v>
      </c>
      <c r="K10037" s="267" t="s">
        <v>1986</v>
      </c>
      <c r="P10037" s="267">
        <v>15327237</v>
      </c>
      <c r="Q10037" s="267" t="s">
        <v>1445</v>
      </c>
      <c r="S10037" s="267">
        <v>38</v>
      </c>
      <c r="U10037" s="267" t="s">
        <v>1464</v>
      </c>
      <c r="V10037" s="267" t="s">
        <v>13</v>
      </c>
      <c r="W10037" s="267">
        <v>1940</v>
      </c>
      <c r="X10037" s="267" t="s">
        <v>1993</v>
      </c>
      <c r="Y10037" s="267">
        <v>15327237</v>
      </c>
      <c r="Z10037" s="267">
        <v>1</v>
      </c>
      <c r="AA10037" s="267" t="s">
        <v>1987</v>
      </c>
      <c r="AB10037" s="270" t="s">
        <v>1988</v>
      </c>
      <c r="AF10037" s="267" t="s">
        <v>24</v>
      </c>
      <c r="AG10037" s="267" t="s">
        <v>24</v>
      </c>
    </row>
    <row r="10038" spans="3:33" ht="409.5">
      <c r="C10038" s="267" t="s">
        <v>1985</v>
      </c>
      <c r="D10038" s="267" t="s">
        <v>727</v>
      </c>
      <c r="E10038" s="267">
        <v>12680</v>
      </c>
      <c r="F10038" s="267" t="s">
        <v>1444</v>
      </c>
      <c r="H10038" s="267">
        <v>1</v>
      </c>
      <c r="I10038" s="267" t="s">
        <v>583</v>
      </c>
      <c r="J10038" s="267">
        <v>0.64</v>
      </c>
      <c r="K10038" s="267" t="s">
        <v>1986</v>
      </c>
      <c r="P10038" s="267">
        <v>15327237</v>
      </c>
      <c r="Q10038" s="267" t="s">
        <v>1445</v>
      </c>
      <c r="S10038" s="267">
        <v>38</v>
      </c>
      <c r="U10038" s="267" t="s">
        <v>1464</v>
      </c>
      <c r="V10038" s="267" t="s">
        <v>13</v>
      </c>
      <c r="W10038" s="267">
        <v>1940</v>
      </c>
      <c r="X10038" s="267" t="s">
        <v>1993</v>
      </c>
      <c r="Y10038" s="267">
        <v>15327237</v>
      </c>
      <c r="Z10038" s="267">
        <v>1</v>
      </c>
      <c r="AA10038" s="267" t="s">
        <v>1987</v>
      </c>
      <c r="AB10038" s="270" t="s">
        <v>1988</v>
      </c>
      <c r="AF10038" s="267" t="s">
        <v>24</v>
      </c>
      <c r="AG10038" s="267" t="s">
        <v>24</v>
      </c>
    </row>
    <row r="10039" spans="3:33" ht="409.5">
      <c r="C10039" s="267" t="s">
        <v>1985</v>
      </c>
      <c r="D10039" s="267" t="s">
        <v>727</v>
      </c>
      <c r="E10039" s="267">
        <v>12680</v>
      </c>
      <c r="F10039" s="267" t="s">
        <v>1444</v>
      </c>
      <c r="H10039" s="267">
        <v>1</v>
      </c>
      <c r="I10039" s="267" t="s">
        <v>583</v>
      </c>
      <c r="J10039" s="267">
        <v>0.64</v>
      </c>
      <c r="K10039" s="267" t="s">
        <v>1986</v>
      </c>
      <c r="P10039" s="267">
        <v>15327237</v>
      </c>
      <c r="Q10039" s="267" t="s">
        <v>1445</v>
      </c>
      <c r="S10039" s="267">
        <v>38</v>
      </c>
      <c r="U10039" s="267" t="s">
        <v>1464</v>
      </c>
      <c r="V10039" s="267" t="s">
        <v>13</v>
      </c>
      <c r="W10039" s="267">
        <v>1940</v>
      </c>
      <c r="X10039" s="267" t="s">
        <v>1993</v>
      </c>
      <c r="Y10039" s="267">
        <v>15327237</v>
      </c>
      <c r="Z10039" s="267">
        <v>1</v>
      </c>
      <c r="AA10039" s="267" t="s">
        <v>1987</v>
      </c>
      <c r="AB10039" s="270" t="s">
        <v>1988</v>
      </c>
      <c r="AF10039" s="267" t="s">
        <v>24</v>
      </c>
      <c r="AG10039" s="267" t="s">
        <v>24</v>
      </c>
    </row>
    <row r="10040" spans="3:33" ht="409.5">
      <c r="C10040" s="267" t="s">
        <v>1985</v>
      </c>
      <c r="D10040" s="267" t="s">
        <v>727</v>
      </c>
      <c r="E10040" s="267">
        <v>12680</v>
      </c>
      <c r="F10040" s="267" t="s">
        <v>1444</v>
      </c>
      <c r="H10040" s="267">
        <v>1</v>
      </c>
      <c r="I10040" s="267" t="s">
        <v>583</v>
      </c>
      <c r="J10040" s="267">
        <v>0.64</v>
      </c>
      <c r="K10040" s="267" t="s">
        <v>1986</v>
      </c>
      <c r="P10040" s="267">
        <v>15327237</v>
      </c>
      <c r="Q10040" s="267" t="s">
        <v>1445</v>
      </c>
      <c r="S10040" s="267">
        <v>38</v>
      </c>
      <c r="U10040" s="267" t="s">
        <v>1464</v>
      </c>
      <c r="V10040" s="267" t="s">
        <v>13</v>
      </c>
      <c r="W10040" s="267">
        <v>1940</v>
      </c>
      <c r="X10040" s="267" t="s">
        <v>1993</v>
      </c>
      <c r="Y10040" s="267">
        <v>15327237</v>
      </c>
      <c r="Z10040" s="267">
        <v>1</v>
      </c>
      <c r="AA10040" s="267" t="s">
        <v>1987</v>
      </c>
      <c r="AB10040" s="270" t="s">
        <v>1988</v>
      </c>
      <c r="AF10040" s="267" t="s">
        <v>24</v>
      </c>
      <c r="AG10040" s="267" t="s">
        <v>24</v>
      </c>
    </row>
    <row r="10041" spans="3:33" ht="409.5">
      <c r="C10041" s="267" t="s">
        <v>1985</v>
      </c>
      <c r="D10041" s="267" t="s">
        <v>727</v>
      </c>
      <c r="E10041" s="267">
        <v>12680</v>
      </c>
      <c r="F10041" s="267" t="s">
        <v>1444</v>
      </c>
      <c r="H10041" s="267">
        <v>1</v>
      </c>
      <c r="I10041" s="267" t="s">
        <v>583</v>
      </c>
      <c r="J10041" s="267">
        <v>0.64</v>
      </c>
      <c r="K10041" s="267" t="s">
        <v>1986</v>
      </c>
      <c r="P10041" s="267">
        <v>15327237</v>
      </c>
      <c r="Q10041" s="267" t="s">
        <v>1445</v>
      </c>
      <c r="S10041" s="267">
        <v>38</v>
      </c>
      <c r="U10041" s="267" t="s">
        <v>1464</v>
      </c>
      <c r="V10041" s="267" t="s">
        <v>13</v>
      </c>
      <c r="W10041" s="267">
        <v>1940</v>
      </c>
      <c r="X10041" s="267" t="s">
        <v>1993</v>
      </c>
      <c r="Y10041" s="267">
        <v>15327237</v>
      </c>
      <c r="Z10041" s="267">
        <v>1</v>
      </c>
      <c r="AA10041" s="267" t="s">
        <v>1987</v>
      </c>
      <c r="AB10041" s="270" t="s">
        <v>1988</v>
      </c>
      <c r="AF10041" s="267" t="s">
        <v>24</v>
      </c>
      <c r="AG10041" s="267" t="s">
        <v>24</v>
      </c>
    </row>
    <row r="10042" spans="3:33" ht="409.5">
      <c r="C10042" s="267" t="s">
        <v>1985</v>
      </c>
      <c r="D10042" s="267" t="s">
        <v>727</v>
      </c>
      <c r="E10042" s="267">
        <v>12680</v>
      </c>
      <c r="F10042" s="267" t="s">
        <v>1444</v>
      </c>
      <c r="H10042" s="267">
        <v>1</v>
      </c>
      <c r="I10042" s="267" t="s">
        <v>583</v>
      </c>
      <c r="J10042" s="267">
        <v>0.64</v>
      </c>
      <c r="K10042" s="267" t="s">
        <v>1986</v>
      </c>
      <c r="P10042" s="267">
        <v>15327237</v>
      </c>
      <c r="Q10042" s="267" t="s">
        <v>1445</v>
      </c>
      <c r="S10042" s="267">
        <v>38</v>
      </c>
      <c r="U10042" s="267" t="s">
        <v>1464</v>
      </c>
      <c r="V10042" s="267" t="s">
        <v>13</v>
      </c>
      <c r="W10042" s="267">
        <v>1940</v>
      </c>
      <c r="X10042" s="267" t="s">
        <v>1993</v>
      </c>
      <c r="Y10042" s="267">
        <v>15327237</v>
      </c>
      <c r="Z10042" s="267">
        <v>1</v>
      </c>
      <c r="AA10042" s="267" t="s">
        <v>1987</v>
      </c>
      <c r="AB10042" s="270" t="s">
        <v>1988</v>
      </c>
      <c r="AF10042" s="267" t="s">
        <v>24</v>
      </c>
      <c r="AG10042" s="267" t="s">
        <v>24</v>
      </c>
    </row>
    <row r="10043" spans="3:33" ht="409.5">
      <c r="C10043" s="267" t="s">
        <v>1985</v>
      </c>
      <c r="D10043" s="267" t="s">
        <v>727</v>
      </c>
      <c r="E10043" s="267">
        <v>12680</v>
      </c>
      <c r="F10043" s="267" t="s">
        <v>1444</v>
      </c>
      <c r="H10043" s="267">
        <v>1</v>
      </c>
      <c r="I10043" s="267" t="s">
        <v>583</v>
      </c>
      <c r="J10043" s="267">
        <v>0.64</v>
      </c>
      <c r="K10043" s="267" t="s">
        <v>1986</v>
      </c>
      <c r="P10043" s="267">
        <v>15327237</v>
      </c>
      <c r="Q10043" s="267" t="s">
        <v>1445</v>
      </c>
      <c r="S10043" s="267">
        <v>38</v>
      </c>
      <c r="U10043" s="267" t="s">
        <v>1464</v>
      </c>
      <c r="V10043" s="267" t="s">
        <v>13</v>
      </c>
      <c r="W10043" s="267">
        <v>1940</v>
      </c>
      <c r="X10043" s="267" t="s">
        <v>1993</v>
      </c>
      <c r="Y10043" s="267">
        <v>15327237</v>
      </c>
      <c r="Z10043" s="267">
        <v>1</v>
      </c>
      <c r="AA10043" s="267" t="s">
        <v>1987</v>
      </c>
      <c r="AB10043" s="270" t="s">
        <v>1988</v>
      </c>
      <c r="AF10043" s="267" t="s">
        <v>24</v>
      </c>
      <c r="AG10043" s="267" t="s">
        <v>24</v>
      </c>
    </row>
    <row r="10044" spans="3:33" ht="409.5">
      <c r="C10044" s="267" t="s">
        <v>1985</v>
      </c>
      <c r="D10044" s="267" t="s">
        <v>727</v>
      </c>
      <c r="E10044" s="267">
        <v>12680</v>
      </c>
      <c r="F10044" s="267" t="s">
        <v>1444</v>
      </c>
      <c r="H10044" s="267">
        <v>1</v>
      </c>
      <c r="I10044" s="267" t="s">
        <v>583</v>
      </c>
      <c r="J10044" s="267">
        <v>0.64</v>
      </c>
      <c r="K10044" s="267" t="s">
        <v>1986</v>
      </c>
      <c r="P10044" s="267">
        <v>15327237</v>
      </c>
      <c r="Q10044" s="267" t="s">
        <v>1445</v>
      </c>
      <c r="S10044" s="267">
        <v>38</v>
      </c>
      <c r="U10044" s="267" t="s">
        <v>1464</v>
      </c>
      <c r="V10044" s="267" t="s">
        <v>13</v>
      </c>
      <c r="W10044" s="267">
        <v>1940</v>
      </c>
      <c r="X10044" s="267" t="s">
        <v>1993</v>
      </c>
      <c r="Y10044" s="267">
        <v>15327237</v>
      </c>
      <c r="Z10044" s="267">
        <v>1</v>
      </c>
      <c r="AA10044" s="267" t="s">
        <v>1987</v>
      </c>
      <c r="AB10044" s="270" t="s">
        <v>1988</v>
      </c>
      <c r="AF10044" s="267" t="s">
        <v>24</v>
      </c>
      <c r="AG10044" s="267" t="s">
        <v>24</v>
      </c>
    </row>
    <row r="10045" spans="3:33" ht="409.5">
      <c r="C10045" s="267" t="s">
        <v>1985</v>
      </c>
      <c r="D10045" s="267" t="s">
        <v>727</v>
      </c>
      <c r="E10045" s="267">
        <v>12680</v>
      </c>
      <c r="F10045" s="267" t="s">
        <v>1444</v>
      </c>
      <c r="H10045" s="267">
        <v>1</v>
      </c>
      <c r="I10045" s="267" t="s">
        <v>583</v>
      </c>
      <c r="J10045" s="267">
        <v>0.64</v>
      </c>
      <c r="K10045" s="267" t="s">
        <v>1986</v>
      </c>
      <c r="P10045" s="267">
        <v>15327237</v>
      </c>
      <c r="Q10045" s="267" t="s">
        <v>1445</v>
      </c>
      <c r="S10045" s="267">
        <v>38</v>
      </c>
      <c r="U10045" s="267" t="s">
        <v>1464</v>
      </c>
      <c r="V10045" s="267" t="s">
        <v>13</v>
      </c>
      <c r="W10045" s="267">
        <v>1940</v>
      </c>
      <c r="X10045" s="267" t="s">
        <v>1993</v>
      </c>
      <c r="Y10045" s="267">
        <v>15327237</v>
      </c>
      <c r="Z10045" s="267">
        <v>1</v>
      </c>
      <c r="AA10045" s="267" t="s">
        <v>1987</v>
      </c>
      <c r="AB10045" s="270" t="s">
        <v>1988</v>
      </c>
      <c r="AF10045" s="267" t="s">
        <v>24</v>
      </c>
      <c r="AG10045" s="267" t="s">
        <v>24</v>
      </c>
    </row>
    <row r="10046" spans="3:33" ht="409.5">
      <c r="C10046" s="267" t="s">
        <v>1985</v>
      </c>
      <c r="D10046" s="267" t="s">
        <v>727</v>
      </c>
      <c r="E10046" s="267">
        <v>12680</v>
      </c>
      <c r="F10046" s="267" t="s">
        <v>1444</v>
      </c>
      <c r="H10046" s="267">
        <v>1</v>
      </c>
      <c r="I10046" s="267" t="s">
        <v>583</v>
      </c>
      <c r="J10046" s="267">
        <v>0.64</v>
      </c>
      <c r="K10046" s="267" t="s">
        <v>1986</v>
      </c>
      <c r="P10046" s="267">
        <v>15327237</v>
      </c>
      <c r="Q10046" s="267" t="s">
        <v>1445</v>
      </c>
      <c r="S10046" s="267">
        <v>38</v>
      </c>
      <c r="U10046" s="267" t="s">
        <v>1464</v>
      </c>
      <c r="V10046" s="267" t="s">
        <v>13</v>
      </c>
      <c r="W10046" s="267">
        <v>1940</v>
      </c>
      <c r="X10046" s="267" t="s">
        <v>1993</v>
      </c>
      <c r="Y10046" s="267">
        <v>15327237</v>
      </c>
      <c r="Z10046" s="267">
        <v>1</v>
      </c>
      <c r="AA10046" s="267" t="s">
        <v>1987</v>
      </c>
      <c r="AB10046" s="270" t="s">
        <v>1988</v>
      </c>
      <c r="AF10046" s="267" t="s">
        <v>24</v>
      </c>
      <c r="AG10046" s="267" t="s">
        <v>24</v>
      </c>
    </row>
    <row r="10047" spans="3:33" ht="409.5">
      <c r="C10047" s="267" t="s">
        <v>1985</v>
      </c>
      <c r="D10047" s="267" t="s">
        <v>727</v>
      </c>
      <c r="E10047" s="267">
        <v>12680</v>
      </c>
      <c r="F10047" s="267" t="s">
        <v>1444</v>
      </c>
      <c r="H10047" s="267">
        <v>1</v>
      </c>
      <c r="I10047" s="267" t="s">
        <v>583</v>
      </c>
      <c r="J10047" s="267">
        <v>0.64</v>
      </c>
      <c r="K10047" s="267" t="s">
        <v>1986</v>
      </c>
      <c r="P10047" s="267">
        <v>15327237</v>
      </c>
      <c r="Q10047" s="267" t="s">
        <v>1445</v>
      </c>
      <c r="S10047" s="267">
        <v>38</v>
      </c>
      <c r="U10047" s="267" t="s">
        <v>1464</v>
      </c>
      <c r="V10047" s="267" t="s">
        <v>13</v>
      </c>
      <c r="W10047" s="267">
        <v>1940</v>
      </c>
      <c r="X10047" s="267" t="s">
        <v>1993</v>
      </c>
      <c r="Y10047" s="267">
        <v>15327237</v>
      </c>
      <c r="Z10047" s="267">
        <v>1</v>
      </c>
      <c r="AA10047" s="267" t="s">
        <v>1987</v>
      </c>
      <c r="AB10047" s="270" t="s">
        <v>1988</v>
      </c>
      <c r="AF10047" s="267" t="s">
        <v>24</v>
      </c>
      <c r="AG10047" s="267" t="s">
        <v>24</v>
      </c>
    </row>
    <row r="10048" spans="3:33" ht="409.5">
      <c r="C10048" s="267" t="s">
        <v>1985</v>
      </c>
      <c r="D10048" s="267" t="s">
        <v>727</v>
      </c>
      <c r="E10048" s="267">
        <v>12680</v>
      </c>
      <c r="F10048" s="267" t="s">
        <v>1444</v>
      </c>
      <c r="H10048" s="267">
        <v>1</v>
      </c>
      <c r="I10048" s="267" t="s">
        <v>583</v>
      </c>
      <c r="J10048" s="267">
        <v>0.64</v>
      </c>
      <c r="K10048" s="267" t="s">
        <v>1986</v>
      </c>
      <c r="P10048" s="267">
        <v>15327237</v>
      </c>
      <c r="Q10048" s="267" t="s">
        <v>1445</v>
      </c>
      <c r="S10048" s="267">
        <v>38</v>
      </c>
      <c r="U10048" s="267" t="s">
        <v>1464</v>
      </c>
      <c r="V10048" s="267" t="s">
        <v>13</v>
      </c>
      <c r="W10048" s="267">
        <v>1940</v>
      </c>
      <c r="X10048" s="267" t="s">
        <v>1993</v>
      </c>
      <c r="Y10048" s="267">
        <v>15327237</v>
      </c>
      <c r="Z10048" s="267">
        <v>1</v>
      </c>
      <c r="AA10048" s="267" t="s">
        <v>1987</v>
      </c>
      <c r="AB10048" s="270" t="s">
        <v>1988</v>
      </c>
      <c r="AF10048" s="267" t="s">
        <v>24</v>
      </c>
      <c r="AG10048" s="267" t="s">
        <v>24</v>
      </c>
    </row>
    <row r="10049" spans="3:33" ht="409.5">
      <c r="C10049" s="267" t="s">
        <v>1985</v>
      </c>
      <c r="D10049" s="267" t="s">
        <v>727</v>
      </c>
      <c r="E10049" s="267">
        <v>12680</v>
      </c>
      <c r="F10049" s="267" t="s">
        <v>1444</v>
      </c>
      <c r="H10049" s="267">
        <v>1</v>
      </c>
      <c r="I10049" s="267" t="s">
        <v>583</v>
      </c>
      <c r="J10049" s="267">
        <v>0.64</v>
      </c>
      <c r="K10049" s="267" t="s">
        <v>1986</v>
      </c>
      <c r="P10049" s="267">
        <v>15327237</v>
      </c>
      <c r="Q10049" s="267" t="s">
        <v>1445</v>
      </c>
      <c r="S10049" s="267">
        <v>38</v>
      </c>
      <c r="U10049" s="267" t="s">
        <v>1464</v>
      </c>
      <c r="V10049" s="267" t="s">
        <v>13</v>
      </c>
      <c r="W10049" s="267">
        <v>1940</v>
      </c>
      <c r="X10049" s="267" t="s">
        <v>1993</v>
      </c>
      <c r="Y10049" s="267">
        <v>15327237</v>
      </c>
      <c r="Z10049" s="267">
        <v>1</v>
      </c>
      <c r="AA10049" s="267" t="s">
        <v>1987</v>
      </c>
      <c r="AB10049" s="270" t="s">
        <v>1988</v>
      </c>
      <c r="AF10049" s="267" t="s">
        <v>24</v>
      </c>
      <c r="AG10049" s="267" t="s">
        <v>24</v>
      </c>
    </row>
    <row r="10050" spans="3:33" ht="409.5">
      <c r="C10050" s="267" t="s">
        <v>1985</v>
      </c>
      <c r="D10050" s="267" t="s">
        <v>727</v>
      </c>
      <c r="E10050" s="267">
        <v>12680</v>
      </c>
      <c r="F10050" s="267" t="s">
        <v>1444</v>
      </c>
      <c r="H10050" s="267">
        <v>1</v>
      </c>
      <c r="I10050" s="267" t="s">
        <v>583</v>
      </c>
      <c r="J10050" s="267">
        <v>0.64</v>
      </c>
      <c r="K10050" s="267" t="s">
        <v>1986</v>
      </c>
      <c r="P10050" s="267">
        <v>15327237</v>
      </c>
      <c r="Q10050" s="267" t="s">
        <v>1445</v>
      </c>
      <c r="S10050" s="267">
        <v>38</v>
      </c>
      <c r="U10050" s="267" t="s">
        <v>1464</v>
      </c>
      <c r="V10050" s="267" t="s">
        <v>13</v>
      </c>
      <c r="W10050" s="267">
        <v>1940</v>
      </c>
      <c r="X10050" s="267" t="s">
        <v>1993</v>
      </c>
      <c r="Y10050" s="267">
        <v>15327237</v>
      </c>
      <c r="Z10050" s="267">
        <v>1</v>
      </c>
      <c r="AA10050" s="267" t="s">
        <v>1987</v>
      </c>
      <c r="AB10050" s="270" t="s">
        <v>1988</v>
      </c>
      <c r="AF10050" s="267" t="s">
        <v>24</v>
      </c>
      <c r="AG10050" s="267" t="s">
        <v>24</v>
      </c>
    </row>
    <row r="10051" spans="3:33" ht="409.5">
      <c r="C10051" s="267" t="s">
        <v>1985</v>
      </c>
      <c r="D10051" s="267" t="s">
        <v>727</v>
      </c>
      <c r="E10051" s="267">
        <v>12680</v>
      </c>
      <c r="F10051" s="267" t="s">
        <v>1444</v>
      </c>
      <c r="H10051" s="267">
        <v>1</v>
      </c>
      <c r="I10051" s="267" t="s">
        <v>583</v>
      </c>
      <c r="J10051" s="267">
        <v>0.64</v>
      </c>
      <c r="K10051" s="267" t="s">
        <v>1986</v>
      </c>
      <c r="P10051" s="267">
        <v>15327237</v>
      </c>
      <c r="Q10051" s="267" t="s">
        <v>1445</v>
      </c>
      <c r="S10051" s="267">
        <v>38</v>
      </c>
      <c r="U10051" s="267" t="s">
        <v>1464</v>
      </c>
      <c r="V10051" s="267" t="s">
        <v>13</v>
      </c>
      <c r="W10051" s="267">
        <v>1940</v>
      </c>
      <c r="X10051" s="267" t="s">
        <v>1993</v>
      </c>
      <c r="Y10051" s="267">
        <v>15327237</v>
      </c>
      <c r="Z10051" s="267">
        <v>1</v>
      </c>
      <c r="AA10051" s="267" t="s">
        <v>1987</v>
      </c>
      <c r="AB10051" s="270" t="s">
        <v>1988</v>
      </c>
      <c r="AF10051" s="267" t="s">
        <v>24</v>
      </c>
      <c r="AG10051" s="267" t="s">
        <v>24</v>
      </c>
    </row>
    <row r="10052" spans="3:33" ht="409.5">
      <c r="C10052" s="267" t="s">
        <v>1985</v>
      </c>
      <c r="D10052" s="267" t="s">
        <v>727</v>
      </c>
      <c r="E10052" s="267">
        <v>12680</v>
      </c>
      <c r="F10052" s="267" t="s">
        <v>1444</v>
      </c>
      <c r="H10052" s="267">
        <v>1</v>
      </c>
      <c r="I10052" s="267" t="s">
        <v>583</v>
      </c>
      <c r="J10052" s="267">
        <v>0.64</v>
      </c>
      <c r="K10052" s="267" t="s">
        <v>1986</v>
      </c>
      <c r="P10052" s="267">
        <v>15327237</v>
      </c>
      <c r="Q10052" s="267" t="s">
        <v>1445</v>
      </c>
      <c r="S10052" s="267">
        <v>38</v>
      </c>
      <c r="U10052" s="267" t="s">
        <v>1464</v>
      </c>
      <c r="V10052" s="267" t="s">
        <v>13</v>
      </c>
      <c r="W10052" s="267">
        <v>1940</v>
      </c>
      <c r="X10052" s="267" t="s">
        <v>1993</v>
      </c>
      <c r="Y10052" s="267">
        <v>15327237</v>
      </c>
      <c r="Z10052" s="267">
        <v>1</v>
      </c>
      <c r="AA10052" s="267" t="s">
        <v>1987</v>
      </c>
      <c r="AB10052" s="270" t="s">
        <v>1988</v>
      </c>
      <c r="AF10052" s="267" t="s">
        <v>24</v>
      </c>
      <c r="AG10052" s="267" t="s">
        <v>24</v>
      </c>
    </row>
    <row r="10053" spans="3:33" ht="409.5">
      <c r="C10053" s="267" t="s">
        <v>1985</v>
      </c>
      <c r="D10053" s="267" t="s">
        <v>727</v>
      </c>
      <c r="E10053" s="267">
        <v>12680</v>
      </c>
      <c r="F10053" s="267" t="s">
        <v>1444</v>
      </c>
      <c r="H10053" s="267">
        <v>1</v>
      </c>
      <c r="I10053" s="267" t="s">
        <v>583</v>
      </c>
      <c r="J10053" s="267">
        <v>0.64</v>
      </c>
      <c r="K10053" s="267" t="s">
        <v>1986</v>
      </c>
      <c r="P10053" s="267">
        <v>15327237</v>
      </c>
      <c r="Q10053" s="267" t="s">
        <v>1445</v>
      </c>
      <c r="S10053" s="267">
        <v>38</v>
      </c>
      <c r="U10053" s="267" t="s">
        <v>1464</v>
      </c>
      <c r="V10053" s="267" t="s">
        <v>13</v>
      </c>
      <c r="W10053" s="267">
        <v>1940</v>
      </c>
      <c r="X10053" s="267" t="s">
        <v>1993</v>
      </c>
      <c r="Y10053" s="267">
        <v>15327237</v>
      </c>
      <c r="Z10053" s="267">
        <v>1</v>
      </c>
      <c r="AA10053" s="267" t="s">
        <v>1987</v>
      </c>
      <c r="AB10053" s="270" t="s">
        <v>1988</v>
      </c>
      <c r="AF10053" s="267" t="s">
        <v>24</v>
      </c>
      <c r="AG10053" s="267" t="s">
        <v>24</v>
      </c>
    </row>
    <row r="10054" spans="3:33" ht="409.5">
      <c r="C10054" s="267" t="s">
        <v>1985</v>
      </c>
      <c r="D10054" s="267" t="s">
        <v>727</v>
      </c>
      <c r="E10054" s="267">
        <v>12680</v>
      </c>
      <c r="F10054" s="267" t="s">
        <v>1444</v>
      </c>
      <c r="H10054" s="267">
        <v>1</v>
      </c>
      <c r="I10054" s="267" t="s">
        <v>583</v>
      </c>
      <c r="J10054" s="267">
        <v>0.64</v>
      </c>
      <c r="K10054" s="267" t="s">
        <v>1986</v>
      </c>
      <c r="P10054" s="267">
        <v>15327237</v>
      </c>
      <c r="Q10054" s="267" t="s">
        <v>1445</v>
      </c>
      <c r="S10054" s="267">
        <v>38</v>
      </c>
      <c r="U10054" s="267" t="s">
        <v>1464</v>
      </c>
      <c r="V10054" s="267" t="s">
        <v>13</v>
      </c>
      <c r="W10054" s="267">
        <v>1940</v>
      </c>
      <c r="X10054" s="267" t="s">
        <v>1993</v>
      </c>
      <c r="Y10054" s="267">
        <v>15327237</v>
      </c>
      <c r="Z10054" s="267">
        <v>1</v>
      </c>
      <c r="AA10054" s="267" t="s">
        <v>1987</v>
      </c>
      <c r="AB10054" s="270" t="s">
        <v>1988</v>
      </c>
      <c r="AF10054" s="267" t="s">
        <v>24</v>
      </c>
      <c r="AG10054" s="267" t="s">
        <v>24</v>
      </c>
    </row>
    <row r="10055" spans="3:33" ht="409.5">
      <c r="C10055" s="267" t="s">
        <v>1985</v>
      </c>
      <c r="D10055" s="267" t="s">
        <v>727</v>
      </c>
      <c r="E10055" s="267">
        <v>12680</v>
      </c>
      <c r="F10055" s="267" t="s">
        <v>1444</v>
      </c>
      <c r="H10055" s="267">
        <v>1</v>
      </c>
      <c r="I10055" s="267" t="s">
        <v>583</v>
      </c>
      <c r="J10055" s="267">
        <v>0.64</v>
      </c>
      <c r="K10055" s="267" t="s">
        <v>1986</v>
      </c>
      <c r="P10055" s="267">
        <v>15327237</v>
      </c>
      <c r="Q10055" s="267" t="s">
        <v>1445</v>
      </c>
      <c r="S10055" s="267">
        <v>38</v>
      </c>
      <c r="U10055" s="267" t="s">
        <v>1464</v>
      </c>
      <c r="V10055" s="267" t="s">
        <v>13</v>
      </c>
      <c r="W10055" s="267">
        <v>1940</v>
      </c>
      <c r="X10055" s="267" t="s">
        <v>1993</v>
      </c>
      <c r="Y10055" s="267">
        <v>15327237</v>
      </c>
      <c r="Z10055" s="267">
        <v>1</v>
      </c>
      <c r="AA10055" s="267" t="s">
        <v>1987</v>
      </c>
      <c r="AB10055" s="270" t="s">
        <v>1988</v>
      </c>
      <c r="AF10055" s="267" t="s">
        <v>24</v>
      </c>
      <c r="AG10055" s="267" t="s">
        <v>24</v>
      </c>
    </row>
    <row r="10056" spans="3:33" ht="409.5">
      <c r="C10056" s="267" t="s">
        <v>1985</v>
      </c>
      <c r="D10056" s="267" t="s">
        <v>727</v>
      </c>
      <c r="E10056" s="267">
        <v>12680</v>
      </c>
      <c r="F10056" s="267" t="s">
        <v>1444</v>
      </c>
      <c r="H10056" s="267">
        <v>1</v>
      </c>
      <c r="I10056" s="267" t="s">
        <v>583</v>
      </c>
      <c r="J10056" s="267">
        <v>0.64</v>
      </c>
      <c r="K10056" s="267" t="s">
        <v>1986</v>
      </c>
      <c r="P10056" s="267">
        <v>15327237</v>
      </c>
      <c r="Q10056" s="267" t="s">
        <v>1445</v>
      </c>
      <c r="S10056" s="267">
        <v>38</v>
      </c>
      <c r="U10056" s="267" t="s">
        <v>1464</v>
      </c>
      <c r="V10056" s="267" t="s">
        <v>13</v>
      </c>
      <c r="W10056" s="267">
        <v>1940</v>
      </c>
      <c r="X10056" s="267" t="s">
        <v>1993</v>
      </c>
      <c r="Y10056" s="267">
        <v>15327237</v>
      </c>
      <c r="Z10056" s="267">
        <v>1</v>
      </c>
      <c r="AA10056" s="267" t="s">
        <v>1987</v>
      </c>
      <c r="AB10056" s="270" t="s">
        <v>1988</v>
      </c>
      <c r="AF10056" s="267" t="s">
        <v>24</v>
      </c>
      <c r="AG10056" s="267" t="s">
        <v>24</v>
      </c>
    </row>
    <row r="10057" spans="3:33" ht="409.5">
      <c r="C10057" s="267" t="s">
        <v>1985</v>
      </c>
      <c r="D10057" s="267" t="s">
        <v>727</v>
      </c>
      <c r="E10057" s="267">
        <v>12680</v>
      </c>
      <c r="F10057" s="267" t="s">
        <v>1444</v>
      </c>
      <c r="H10057" s="267">
        <v>1</v>
      </c>
      <c r="I10057" s="267" t="s">
        <v>583</v>
      </c>
      <c r="J10057" s="267">
        <v>0.64</v>
      </c>
      <c r="K10057" s="267" t="s">
        <v>1986</v>
      </c>
      <c r="P10057" s="267">
        <v>15327237</v>
      </c>
      <c r="Q10057" s="267" t="s">
        <v>1445</v>
      </c>
      <c r="S10057" s="267">
        <v>38</v>
      </c>
      <c r="U10057" s="267" t="s">
        <v>1464</v>
      </c>
      <c r="V10057" s="267" t="s">
        <v>13</v>
      </c>
      <c r="W10057" s="267">
        <v>1940</v>
      </c>
      <c r="X10057" s="267" t="s">
        <v>1993</v>
      </c>
      <c r="Y10057" s="267">
        <v>15327237</v>
      </c>
      <c r="Z10057" s="267">
        <v>1</v>
      </c>
      <c r="AA10057" s="267" t="s">
        <v>1987</v>
      </c>
      <c r="AB10057" s="270" t="s">
        <v>1988</v>
      </c>
      <c r="AF10057" s="267" t="s">
        <v>24</v>
      </c>
      <c r="AG10057" s="267" t="s">
        <v>24</v>
      </c>
    </row>
    <row r="10058" spans="3:33" ht="409.5">
      <c r="C10058" s="267" t="s">
        <v>1985</v>
      </c>
      <c r="D10058" s="267" t="s">
        <v>727</v>
      </c>
      <c r="E10058" s="267">
        <v>12680</v>
      </c>
      <c r="F10058" s="267" t="s">
        <v>1444</v>
      </c>
      <c r="H10058" s="267">
        <v>1</v>
      </c>
      <c r="I10058" s="267" t="s">
        <v>583</v>
      </c>
      <c r="J10058" s="267">
        <v>0.64</v>
      </c>
      <c r="K10058" s="267" t="s">
        <v>1986</v>
      </c>
      <c r="P10058" s="267">
        <v>15327237</v>
      </c>
      <c r="Q10058" s="267" t="s">
        <v>1445</v>
      </c>
      <c r="S10058" s="267">
        <v>38</v>
      </c>
      <c r="U10058" s="267" t="s">
        <v>1464</v>
      </c>
      <c r="V10058" s="267" t="s">
        <v>13</v>
      </c>
      <c r="W10058" s="267">
        <v>1940</v>
      </c>
      <c r="X10058" s="267" t="s">
        <v>1993</v>
      </c>
      <c r="Y10058" s="267">
        <v>15327237</v>
      </c>
      <c r="Z10058" s="267">
        <v>1</v>
      </c>
      <c r="AA10058" s="267" t="s">
        <v>1987</v>
      </c>
      <c r="AB10058" s="270" t="s">
        <v>1988</v>
      </c>
      <c r="AF10058" s="267" t="s">
        <v>24</v>
      </c>
      <c r="AG10058" s="267" t="s">
        <v>24</v>
      </c>
    </row>
    <row r="10059" spans="3:33" ht="409.5">
      <c r="C10059" s="267" t="s">
        <v>1985</v>
      </c>
      <c r="D10059" s="267" t="s">
        <v>727</v>
      </c>
      <c r="E10059" s="267">
        <v>12680</v>
      </c>
      <c r="F10059" s="267" t="s">
        <v>1444</v>
      </c>
      <c r="H10059" s="267">
        <v>1</v>
      </c>
      <c r="I10059" s="267" t="s">
        <v>583</v>
      </c>
      <c r="J10059" s="267">
        <v>0.64</v>
      </c>
      <c r="K10059" s="267" t="s">
        <v>1986</v>
      </c>
      <c r="P10059" s="267">
        <v>15327237</v>
      </c>
      <c r="Q10059" s="267" t="s">
        <v>1445</v>
      </c>
      <c r="S10059" s="267">
        <v>38</v>
      </c>
      <c r="U10059" s="267" t="s">
        <v>1464</v>
      </c>
      <c r="V10059" s="267" t="s">
        <v>13</v>
      </c>
      <c r="W10059" s="267">
        <v>1940</v>
      </c>
      <c r="X10059" s="267" t="s">
        <v>1993</v>
      </c>
      <c r="Y10059" s="267">
        <v>15327237</v>
      </c>
      <c r="Z10059" s="267">
        <v>1</v>
      </c>
      <c r="AA10059" s="267" t="s">
        <v>1987</v>
      </c>
      <c r="AB10059" s="270" t="s">
        <v>1988</v>
      </c>
      <c r="AF10059" s="267" t="s">
        <v>24</v>
      </c>
      <c r="AG10059" s="267" t="s">
        <v>24</v>
      </c>
    </row>
    <row r="10060" spans="3:33" ht="409.5">
      <c r="C10060" s="267" t="s">
        <v>1985</v>
      </c>
      <c r="D10060" s="267" t="s">
        <v>727</v>
      </c>
      <c r="E10060" s="267">
        <v>12680</v>
      </c>
      <c r="F10060" s="267" t="s">
        <v>1444</v>
      </c>
      <c r="H10060" s="267">
        <v>1</v>
      </c>
      <c r="I10060" s="267" t="s">
        <v>583</v>
      </c>
      <c r="J10060" s="267">
        <v>0.64</v>
      </c>
      <c r="K10060" s="267" t="s">
        <v>1986</v>
      </c>
      <c r="P10060" s="267">
        <v>15327237</v>
      </c>
      <c r="Q10060" s="267" t="s">
        <v>1445</v>
      </c>
      <c r="S10060" s="267">
        <v>38</v>
      </c>
      <c r="U10060" s="267" t="s">
        <v>1464</v>
      </c>
      <c r="V10060" s="267" t="s">
        <v>13</v>
      </c>
      <c r="W10060" s="267">
        <v>1940</v>
      </c>
      <c r="X10060" s="267" t="s">
        <v>1993</v>
      </c>
      <c r="Y10060" s="267">
        <v>15327237</v>
      </c>
      <c r="Z10060" s="267">
        <v>1</v>
      </c>
      <c r="AA10060" s="267" t="s">
        <v>1987</v>
      </c>
      <c r="AB10060" s="270" t="s">
        <v>1988</v>
      </c>
      <c r="AF10060" s="267" t="s">
        <v>24</v>
      </c>
      <c r="AG10060" s="267" t="s">
        <v>24</v>
      </c>
    </row>
    <row r="10061" spans="3:33" ht="409.5">
      <c r="C10061" s="267" t="s">
        <v>1985</v>
      </c>
      <c r="D10061" s="267" t="s">
        <v>727</v>
      </c>
      <c r="E10061" s="267">
        <v>12680</v>
      </c>
      <c r="F10061" s="267" t="s">
        <v>1444</v>
      </c>
      <c r="H10061" s="267">
        <v>1</v>
      </c>
      <c r="I10061" s="267" t="s">
        <v>583</v>
      </c>
      <c r="J10061" s="267">
        <v>0.64</v>
      </c>
      <c r="K10061" s="267" t="s">
        <v>1986</v>
      </c>
      <c r="P10061" s="267">
        <v>15327237</v>
      </c>
      <c r="Q10061" s="267" t="s">
        <v>1445</v>
      </c>
      <c r="S10061" s="267">
        <v>38</v>
      </c>
      <c r="U10061" s="267" t="s">
        <v>1464</v>
      </c>
      <c r="V10061" s="267" t="s">
        <v>13</v>
      </c>
      <c r="W10061" s="267">
        <v>1940</v>
      </c>
      <c r="X10061" s="267" t="s">
        <v>1993</v>
      </c>
      <c r="Y10061" s="267">
        <v>15327237</v>
      </c>
      <c r="Z10061" s="267">
        <v>1</v>
      </c>
      <c r="AA10061" s="267" t="s">
        <v>1987</v>
      </c>
      <c r="AB10061" s="270" t="s">
        <v>1988</v>
      </c>
      <c r="AF10061" s="267" t="s">
        <v>24</v>
      </c>
      <c r="AG10061" s="267" t="s">
        <v>24</v>
      </c>
    </row>
    <row r="10062" spans="3:33" ht="409.5">
      <c r="C10062" s="267" t="s">
        <v>1985</v>
      </c>
      <c r="D10062" s="267" t="s">
        <v>727</v>
      </c>
      <c r="E10062" s="267">
        <v>12680</v>
      </c>
      <c r="F10062" s="267" t="s">
        <v>1444</v>
      </c>
      <c r="H10062" s="267">
        <v>1</v>
      </c>
      <c r="I10062" s="267" t="s">
        <v>583</v>
      </c>
      <c r="J10062" s="267">
        <v>0.64</v>
      </c>
      <c r="K10062" s="267" t="s">
        <v>1986</v>
      </c>
      <c r="P10062" s="267">
        <v>15327237</v>
      </c>
      <c r="Q10062" s="267" t="s">
        <v>1445</v>
      </c>
      <c r="S10062" s="267">
        <v>38</v>
      </c>
      <c r="U10062" s="267" t="s">
        <v>1464</v>
      </c>
      <c r="V10062" s="267" t="s">
        <v>13</v>
      </c>
      <c r="W10062" s="267">
        <v>1940</v>
      </c>
      <c r="X10062" s="267" t="s">
        <v>1993</v>
      </c>
      <c r="Y10062" s="267">
        <v>15327237</v>
      </c>
      <c r="Z10062" s="267">
        <v>1</v>
      </c>
      <c r="AA10062" s="267" t="s">
        <v>1987</v>
      </c>
      <c r="AB10062" s="270" t="s">
        <v>1988</v>
      </c>
      <c r="AF10062" s="267" t="s">
        <v>24</v>
      </c>
      <c r="AG10062" s="267" t="s">
        <v>24</v>
      </c>
    </row>
    <row r="10063" spans="3:33" ht="409.5">
      <c r="C10063" s="267" t="s">
        <v>1985</v>
      </c>
      <c r="D10063" s="267" t="s">
        <v>727</v>
      </c>
      <c r="E10063" s="267">
        <v>12680</v>
      </c>
      <c r="F10063" s="267" t="s">
        <v>1444</v>
      </c>
      <c r="H10063" s="267">
        <v>1</v>
      </c>
      <c r="I10063" s="267" t="s">
        <v>583</v>
      </c>
      <c r="J10063" s="267">
        <v>0.64</v>
      </c>
      <c r="K10063" s="267" t="s">
        <v>1986</v>
      </c>
      <c r="P10063" s="267">
        <v>15327237</v>
      </c>
      <c r="Q10063" s="267" t="s">
        <v>1445</v>
      </c>
      <c r="S10063" s="267">
        <v>38</v>
      </c>
      <c r="U10063" s="267" t="s">
        <v>1464</v>
      </c>
      <c r="V10063" s="267" t="s">
        <v>13</v>
      </c>
      <c r="W10063" s="267">
        <v>1940</v>
      </c>
      <c r="X10063" s="267" t="s">
        <v>1993</v>
      </c>
      <c r="Y10063" s="267">
        <v>15327237</v>
      </c>
      <c r="Z10063" s="267">
        <v>1</v>
      </c>
      <c r="AA10063" s="267" t="s">
        <v>1987</v>
      </c>
      <c r="AB10063" s="270" t="s">
        <v>1988</v>
      </c>
      <c r="AF10063" s="267" t="s">
        <v>24</v>
      </c>
      <c r="AG10063" s="267" t="s">
        <v>24</v>
      </c>
    </row>
    <row r="10064" spans="3:33" ht="409.5">
      <c r="C10064" s="267" t="s">
        <v>1985</v>
      </c>
      <c r="D10064" s="267" t="s">
        <v>727</v>
      </c>
      <c r="E10064" s="267">
        <v>12680</v>
      </c>
      <c r="F10064" s="267" t="s">
        <v>1444</v>
      </c>
      <c r="H10064" s="267">
        <v>1</v>
      </c>
      <c r="I10064" s="267" t="s">
        <v>583</v>
      </c>
      <c r="J10064" s="267">
        <v>0.64</v>
      </c>
      <c r="K10064" s="267" t="s">
        <v>1986</v>
      </c>
      <c r="P10064" s="267">
        <v>15327237</v>
      </c>
      <c r="Q10064" s="267" t="s">
        <v>1445</v>
      </c>
      <c r="S10064" s="267">
        <v>38</v>
      </c>
      <c r="U10064" s="267" t="s">
        <v>1464</v>
      </c>
      <c r="V10064" s="267" t="s">
        <v>13</v>
      </c>
      <c r="W10064" s="267">
        <v>1940</v>
      </c>
      <c r="X10064" s="267" t="s">
        <v>1993</v>
      </c>
      <c r="Y10064" s="267">
        <v>15327237</v>
      </c>
      <c r="Z10064" s="267">
        <v>1</v>
      </c>
      <c r="AA10064" s="267" t="s">
        <v>1987</v>
      </c>
      <c r="AB10064" s="270" t="s">
        <v>1988</v>
      </c>
      <c r="AF10064" s="267" t="s">
        <v>24</v>
      </c>
      <c r="AG10064" s="267" t="s">
        <v>24</v>
      </c>
    </row>
    <row r="10065" spans="3:33" ht="409.5">
      <c r="C10065" s="267" t="s">
        <v>1985</v>
      </c>
      <c r="D10065" s="267" t="s">
        <v>727</v>
      </c>
      <c r="E10065" s="267">
        <v>12680</v>
      </c>
      <c r="F10065" s="267" t="s">
        <v>1444</v>
      </c>
      <c r="H10065" s="267">
        <v>1</v>
      </c>
      <c r="I10065" s="267" t="s">
        <v>583</v>
      </c>
      <c r="J10065" s="267">
        <v>0.64</v>
      </c>
      <c r="K10065" s="267" t="s">
        <v>1986</v>
      </c>
      <c r="P10065" s="267">
        <v>15327237</v>
      </c>
      <c r="Q10065" s="267" t="s">
        <v>1445</v>
      </c>
      <c r="S10065" s="267">
        <v>38</v>
      </c>
      <c r="U10065" s="267" t="s">
        <v>1464</v>
      </c>
      <c r="V10065" s="267" t="s">
        <v>13</v>
      </c>
      <c r="W10065" s="267">
        <v>1940</v>
      </c>
      <c r="X10065" s="267" t="s">
        <v>1993</v>
      </c>
      <c r="Y10065" s="267">
        <v>15327237</v>
      </c>
      <c r="Z10065" s="267">
        <v>1</v>
      </c>
      <c r="AA10065" s="267" t="s">
        <v>1987</v>
      </c>
      <c r="AB10065" s="270" t="s">
        <v>1988</v>
      </c>
      <c r="AF10065" s="267" t="s">
        <v>24</v>
      </c>
      <c r="AG10065" s="267" t="s">
        <v>24</v>
      </c>
    </row>
    <row r="10066" spans="3:33" ht="409.5">
      <c r="C10066" s="267" t="s">
        <v>1985</v>
      </c>
      <c r="D10066" s="267" t="s">
        <v>727</v>
      </c>
      <c r="E10066" s="267">
        <v>12680</v>
      </c>
      <c r="F10066" s="267" t="s">
        <v>1444</v>
      </c>
      <c r="H10066" s="267">
        <v>1</v>
      </c>
      <c r="I10066" s="267" t="s">
        <v>583</v>
      </c>
      <c r="J10066" s="267">
        <v>0.64</v>
      </c>
      <c r="K10066" s="267" t="s">
        <v>1986</v>
      </c>
      <c r="P10066" s="267">
        <v>15327237</v>
      </c>
      <c r="Q10066" s="267" t="s">
        <v>1445</v>
      </c>
      <c r="S10066" s="267">
        <v>38</v>
      </c>
      <c r="U10066" s="267" t="s">
        <v>1464</v>
      </c>
      <c r="V10066" s="267" t="s">
        <v>13</v>
      </c>
      <c r="W10066" s="267">
        <v>1940</v>
      </c>
      <c r="X10066" s="267" t="s">
        <v>1993</v>
      </c>
      <c r="Y10066" s="267">
        <v>15327237</v>
      </c>
      <c r="Z10066" s="267">
        <v>1</v>
      </c>
      <c r="AA10066" s="267" t="s">
        <v>1987</v>
      </c>
      <c r="AB10066" s="270" t="s">
        <v>1988</v>
      </c>
      <c r="AF10066" s="267" t="s">
        <v>24</v>
      </c>
      <c r="AG10066" s="267" t="s">
        <v>24</v>
      </c>
    </row>
    <row r="10067" spans="3:33" ht="409.5">
      <c r="C10067" s="267" t="s">
        <v>1985</v>
      </c>
      <c r="D10067" s="267" t="s">
        <v>727</v>
      </c>
      <c r="E10067" s="267">
        <v>12680</v>
      </c>
      <c r="F10067" s="267" t="s">
        <v>1444</v>
      </c>
      <c r="H10067" s="267">
        <v>1</v>
      </c>
      <c r="I10067" s="267" t="s">
        <v>583</v>
      </c>
      <c r="J10067" s="267">
        <v>0.64</v>
      </c>
      <c r="K10067" s="267" t="s">
        <v>1986</v>
      </c>
      <c r="P10067" s="267">
        <v>15327237</v>
      </c>
      <c r="Q10067" s="267" t="s">
        <v>1445</v>
      </c>
      <c r="S10067" s="267">
        <v>38</v>
      </c>
      <c r="U10067" s="267" t="s">
        <v>1464</v>
      </c>
      <c r="V10067" s="267" t="s">
        <v>13</v>
      </c>
      <c r="W10067" s="267">
        <v>1940</v>
      </c>
      <c r="X10067" s="267" t="s">
        <v>1993</v>
      </c>
      <c r="Y10067" s="267">
        <v>15327237</v>
      </c>
      <c r="Z10067" s="267">
        <v>1</v>
      </c>
      <c r="AA10067" s="267" t="s">
        <v>1987</v>
      </c>
      <c r="AB10067" s="270" t="s">
        <v>1988</v>
      </c>
      <c r="AF10067" s="267" t="s">
        <v>24</v>
      </c>
      <c r="AG10067" s="267" t="s">
        <v>24</v>
      </c>
    </row>
    <row r="10068" spans="3:33" ht="409.5">
      <c r="C10068" s="267" t="s">
        <v>1985</v>
      </c>
      <c r="D10068" s="267" t="s">
        <v>727</v>
      </c>
      <c r="E10068" s="267">
        <v>12680</v>
      </c>
      <c r="F10068" s="267" t="s">
        <v>1444</v>
      </c>
      <c r="H10068" s="267">
        <v>1</v>
      </c>
      <c r="I10068" s="267" t="s">
        <v>583</v>
      </c>
      <c r="J10068" s="267">
        <v>0.64</v>
      </c>
      <c r="K10068" s="267" t="s">
        <v>1986</v>
      </c>
      <c r="P10068" s="267">
        <v>15327237</v>
      </c>
      <c r="Q10068" s="267" t="s">
        <v>1445</v>
      </c>
      <c r="S10068" s="267">
        <v>38</v>
      </c>
      <c r="U10068" s="267" t="s">
        <v>1464</v>
      </c>
      <c r="V10068" s="267" t="s">
        <v>13</v>
      </c>
      <c r="W10068" s="267">
        <v>1940</v>
      </c>
      <c r="X10068" s="267" t="s">
        <v>1993</v>
      </c>
      <c r="Y10068" s="267">
        <v>15327237</v>
      </c>
      <c r="Z10068" s="267">
        <v>1</v>
      </c>
      <c r="AA10068" s="267" t="s">
        <v>1987</v>
      </c>
      <c r="AB10068" s="270" t="s">
        <v>1988</v>
      </c>
      <c r="AF10068" s="267" t="s">
        <v>24</v>
      </c>
      <c r="AG10068" s="267" t="s">
        <v>24</v>
      </c>
    </row>
    <row r="10069" spans="3:33" ht="409.5">
      <c r="C10069" s="267" t="s">
        <v>1985</v>
      </c>
      <c r="D10069" s="267" t="s">
        <v>727</v>
      </c>
      <c r="E10069" s="267">
        <v>12680</v>
      </c>
      <c r="F10069" s="267" t="s">
        <v>1444</v>
      </c>
      <c r="H10069" s="267">
        <v>1</v>
      </c>
      <c r="I10069" s="267" t="s">
        <v>583</v>
      </c>
      <c r="J10069" s="267">
        <v>0.64</v>
      </c>
      <c r="K10069" s="267" t="s">
        <v>1986</v>
      </c>
      <c r="P10069" s="267">
        <v>15327237</v>
      </c>
      <c r="Q10069" s="267" t="s">
        <v>1445</v>
      </c>
      <c r="S10069" s="267">
        <v>38</v>
      </c>
      <c r="U10069" s="267" t="s">
        <v>1464</v>
      </c>
      <c r="V10069" s="267" t="s">
        <v>13</v>
      </c>
      <c r="W10069" s="267">
        <v>1940</v>
      </c>
      <c r="X10069" s="267" t="s">
        <v>1993</v>
      </c>
      <c r="Y10069" s="267">
        <v>15327237</v>
      </c>
      <c r="Z10069" s="267">
        <v>1</v>
      </c>
      <c r="AA10069" s="267" t="s">
        <v>1987</v>
      </c>
      <c r="AB10069" s="270" t="s">
        <v>1988</v>
      </c>
      <c r="AF10069" s="267" t="s">
        <v>24</v>
      </c>
      <c r="AG10069" s="267" t="s">
        <v>24</v>
      </c>
    </row>
    <row r="10070" spans="3:33" ht="409.5">
      <c r="C10070" s="267" t="s">
        <v>1985</v>
      </c>
      <c r="D10070" s="267" t="s">
        <v>727</v>
      </c>
      <c r="E10070" s="267">
        <v>12680</v>
      </c>
      <c r="F10070" s="267" t="s">
        <v>1444</v>
      </c>
      <c r="H10070" s="267">
        <v>1</v>
      </c>
      <c r="I10070" s="267" t="s">
        <v>583</v>
      </c>
      <c r="J10070" s="267">
        <v>0.64</v>
      </c>
      <c r="K10070" s="267" t="s">
        <v>1986</v>
      </c>
      <c r="P10070" s="267">
        <v>15327237</v>
      </c>
      <c r="Q10070" s="267" t="s">
        <v>1445</v>
      </c>
      <c r="S10070" s="267">
        <v>38</v>
      </c>
      <c r="U10070" s="267" t="s">
        <v>1464</v>
      </c>
      <c r="V10070" s="267" t="s">
        <v>13</v>
      </c>
      <c r="W10070" s="267">
        <v>1940</v>
      </c>
      <c r="X10070" s="267" t="s">
        <v>1993</v>
      </c>
      <c r="Y10070" s="267">
        <v>15327237</v>
      </c>
      <c r="Z10070" s="267">
        <v>1</v>
      </c>
      <c r="AA10070" s="267" t="s">
        <v>1987</v>
      </c>
      <c r="AB10070" s="270" t="s">
        <v>1988</v>
      </c>
      <c r="AF10070" s="267" t="s">
        <v>24</v>
      </c>
      <c r="AG10070" s="267" t="s">
        <v>24</v>
      </c>
    </row>
    <row r="10071" spans="3:33" ht="409.5">
      <c r="C10071" s="267" t="s">
        <v>1985</v>
      </c>
      <c r="D10071" s="267" t="s">
        <v>727</v>
      </c>
      <c r="E10071" s="267">
        <v>12680</v>
      </c>
      <c r="F10071" s="267" t="s">
        <v>1444</v>
      </c>
      <c r="H10071" s="267">
        <v>1</v>
      </c>
      <c r="I10071" s="267" t="s">
        <v>583</v>
      </c>
      <c r="J10071" s="267">
        <v>0.64</v>
      </c>
      <c r="K10071" s="267" t="s">
        <v>1986</v>
      </c>
      <c r="P10071" s="267">
        <v>15327237</v>
      </c>
      <c r="Q10071" s="267" t="s">
        <v>1445</v>
      </c>
      <c r="S10071" s="267">
        <v>38</v>
      </c>
      <c r="U10071" s="267" t="s">
        <v>1464</v>
      </c>
      <c r="V10071" s="267" t="s">
        <v>13</v>
      </c>
      <c r="W10071" s="267">
        <v>1940</v>
      </c>
      <c r="X10071" s="267" t="s">
        <v>1993</v>
      </c>
      <c r="Y10071" s="267">
        <v>15327237</v>
      </c>
      <c r="Z10071" s="267">
        <v>1</v>
      </c>
      <c r="AA10071" s="267" t="s">
        <v>1987</v>
      </c>
      <c r="AB10071" s="270" t="s">
        <v>1988</v>
      </c>
      <c r="AF10071" s="267" t="s">
        <v>24</v>
      </c>
      <c r="AG10071" s="267" t="s">
        <v>24</v>
      </c>
    </row>
    <row r="10072" spans="3:33" ht="409.5">
      <c r="C10072" s="267" t="s">
        <v>1985</v>
      </c>
      <c r="D10072" s="267" t="s">
        <v>727</v>
      </c>
      <c r="E10072" s="267">
        <v>12680</v>
      </c>
      <c r="F10072" s="267" t="s">
        <v>1444</v>
      </c>
      <c r="H10072" s="267">
        <v>1</v>
      </c>
      <c r="I10072" s="267" t="s">
        <v>583</v>
      </c>
      <c r="J10072" s="267">
        <v>0.64</v>
      </c>
      <c r="K10072" s="267" t="s">
        <v>1986</v>
      </c>
      <c r="P10072" s="267">
        <v>15327237</v>
      </c>
      <c r="Q10072" s="267" t="s">
        <v>1445</v>
      </c>
      <c r="S10072" s="267">
        <v>38</v>
      </c>
      <c r="U10072" s="267" t="s">
        <v>1464</v>
      </c>
      <c r="V10072" s="267" t="s">
        <v>13</v>
      </c>
      <c r="W10072" s="267">
        <v>1940</v>
      </c>
      <c r="X10072" s="267" t="s">
        <v>1993</v>
      </c>
      <c r="Y10072" s="267">
        <v>15327237</v>
      </c>
      <c r="Z10072" s="267">
        <v>1</v>
      </c>
      <c r="AA10072" s="267" t="s">
        <v>1987</v>
      </c>
      <c r="AB10072" s="270" t="s">
        <v>1988</v>
      </c>
      <c r="AF10072" s="267" t="s">
        <v>24</v>
      </c>
      <c r="AG10072" s="267" t="s">
        <v>24</v>
      </c>
    </row>
    <row r="10073" spans="3:33" ht="409.5">
      <c r="C10073" s="267" t="s">
        <v>1985</v>
      </c>
      <c r="D10073" s="267" t="s">
        <v>727</v>
      </c>
      <c r="E10073" s="267">
        <v>12680</v>
      </c>
      <c r="F10073" s="267" t="s">
        <v>1444</v>
      </c>
      <c r="H10073" s="267">
        <v>1</v>
      </c>
      <c r="I10073" s="267" t="s">
        <v>583</v>
      </c>
      <c r="J10073" s="267">
        <v>0.64</v>
      </c>
      <c r="K10073" s="267" t="s">
        <v>1986</v>
      </c>
      <c r="P10073" s="267">
        <v>15327237</v>
      </c>
      <c r="Q10073" s="267" t="s">
        <v>1445</v>
      </c>
      <c r="S10073" s="267">
        <v>38</v>
      </c>
      <c r="U10073" s="267" t="s">
        <v>1464</v>
      </c>
      <c r="V10073" s="267" t="s">
        <v>13</v>
      </c>
      <c r="W10073" s="267">
        <v>1940</v>
      </c>
      <c r="X10073" s="267" t="s">
        <v>1993</v>
      </c>
      <c r="Y10073" s="267">
        <v>15327237</v>
      </c>
      <c r="Z10073" s="267">
        <v>1</v>
      </c>
      <c r="AA10073" s="267" t="s">
        <v>1987</v>
      </c>
      <c r="AB10073" s="270" t="s">
        <v>1988</v>
      </c>
      <c r="AF10073" s="267" t="s">
        <v>24</v>
      </c>
      <c r="AG10073" s="267" t="s">
        <v>24</v>
      </c>
    </row>
    <row r="10074" spans="3:33" ht="409.5">
      <c r="C10074" s="267" t="s">
        <v>1985</v>
      </c>
      <c r="D10074" s="267" t="s">
        <v>727</v>
      </c>
      <c r="E10074" s="267">
        <v>12680</v>
      </c>
      <c r="F10074" s="267" t="s">
        <v>1444</v>
      </c>
      <c r="H10074" s="267">
        <v>1</v>
      </c>
      <c r="I10074" s="267" t="s">
        <v>583</v>
      </c>
      <c r="J10074" s="267">
        <v>0.64</v>
      </c>
      <c r="K10074" s="267" t="s">
        <v>1986</v>
      </c>
      <c r="P10074" s="267">
        <v>15327237</v>
      </c>
      <c r="Q10074" s="267" t="s">
        <v>1445</v>
      </c>
      <c r="S10074" s="267">
        <v>38</v>
      </c>
      <c r="U10074" s="267" t="s">
        <v>1464</v>
      </c>
      <c r="V10074" s="267" t="s">
        <v>13</v>
      </c>
      <c r="W10074" s="267">
        <v>1940</v>
      </c>
      <c r="X10074" s="267" t="s">
        <v>1993</v>
      </c>
      <c r="Y10074" s="267">
        <v>15327237</v>
      </c>
      <c r="Z10074" s="267">
        <v>1</v>
      </c>
      <c r="AA10074" s="267" t="s">
        <v>1987</v>
      </c>
      <c r="AB10074" s="270" t="s">
        <v>1988</v>
      </c>
      <c r="AF10074" s="267" t="s">
        <v>24</v>
      </c>
      <c r="AG10074" s="267" t="s">
        <v>24</v>
      </c>
    </row>
    <row r="10075" spans="3:33" ht="409.5">
      <c r="C10075" s="267" t="s">
        <v>1985</v>
      </c>
      <c r="D10075" s="267" t="s">
        <v>727</v>
      </c>
      <c r="E10075" s="267">
        <v>12680</v>
      </c>
      <c r="F10075" s="267" t="s">
        <v>1444</v>
      </c>
      <c r="H10075" s="267">
        <v>1</v>
      </c>
      <c r="I10075" s="267" t="s">
        <v>583</v>
      </c>
      <c r="J10075" s="267">
        <v>0.64</v>
      </c>
      <c r="K10075" s="267" t="s">
        <v>1986</v>
      </c>
      <c r="P10075" s="267">
        <v>15327237</v>
      </c>
      <c r="Q10075" s="267" t="s">
        <v>1445</v>
      </c>
      <c r="S10075" s="267">
        <v>38</v>
      </c>
      <c r="U10075" s="267" t="s">
        <v>1464</v>
      </c>
      <c r="V10075" s="267" t="s">
        <v>13</v>
      </c>
      <c r="W10075" s="267">
        <v>1940</v>
      </c>
      <c r="X10075" s="267" t="s">
        <v>1993</v>
      </c>
      <c r="Y10075" s="267">
        <v>15327237</v>
      </c>
      <c r="Z10075" s="267">
        <v>1</v>
      </c>
      <c r="AA10075" s="267" t="s">
        <v>1987</v>
      </c>
      <c r="AB10075" s="270" t="s">
        <v>1988</v>
      </c>
      <c r="AF10075" s="267" t="s">
        <v>24</v>
      </c>
      <c r="AG10075" s="267" t="s">
        <v>24</v>
      </c>
    </row>
    <row r="10076" spans="3:33" ht="409.5">
      <c r="C10076" s="267" t="s">
        <v>1985</v>
      </c>
      <c r="D10076" s="267" t="s">
        <v>727</v>
      </c>
      <c r="E10076" s="267">
        <v>12680</v>
      </c>
      <c r="F10076" s="267" t="s">
        <v>1444</v>
      </c>
      <c r="H10076" s="267">
        <v>1</v>
      </c>
      <c r="I10076" s="267" t="s">
        <v>583</v>
      </c>
      <c r="J10076" s="267">
        <v>0.64</v>
      </c>
      <c r="K10076" s="267" t="s">
        <v>1986</v>
      </c>
      <c r="P10076" s="267">
        <v>15327237</v>
      </c>
      <c r="Q10076" s="267" t="s">
        <v>1445</v>
      </c>
      <c r="S10076" s="267">
        <v>38</v>
      </c>
      <c r="U10076" s="267" t="s">
        <v>1464</v>
      </c>
      <c r="V10076" s="267" t="s">
        <v>13</v>
      </c>
      <c r="W10076" s="267">
        <v>1940</v>
      </c>
      <c r="X10076" s="267" t="s">
        <v>1993</v>
      </c>
      <c r="Y10076" s="267">
        <v>15327237</v>
      </c>
      <c r="Z10076" s="267">
        <v>1</v>
      </c>
      <c r="AA10076" s="267" t="s">
        <v>1987</v>
      </c>
      <c r="AB10076" s="270" t="s">
        <v>1988</v>
      </c>
      <c r="AF10076" s="267" t="s">
        <v>24</v>
      </c>
      <c r="AG10076" s="267" t="s">
        <v>24</v>
      </c>
    </row>
    <row r="10077" spans="3:33" ht="409.5">
      <c r="C10077" s="267" t="s">
        <v>1985</v>
      </c>
      <c r="D10077" s="267" t="s">
        <v>727</v>
      </c>
      <c r="E10077" s="267">
        <v>12680</v>
      </c>
      <c r="F10077" s="267" t="s">
        <v>1444</v>
      </c>
      <c r="H10077" s="267">
        <v>1</v>
      </c>
      <c r="I10077" s="267" t="s">
        <v>583</v>
      </c>
      <c r="J10077" s="267">
        <v>0.64</v>
      </c>
      <c r="K10077" s="267" t="s">
        <v>1986</v>
      </c>
      <c r="P10077" s="267">
        <v>15327237</v>
      </c>
      <c r="Q10077" s="267" t="s">
        <v>1445</v>
      </c>
      <c r="S10077" s="267">
        <v>38</v>
      </c>
      <c r="U10077" s="267" t="s">
        <v>1464</v>
      </c>
      <c r="V10077" s="267" t="s">
        <v>13</v>
      </c>
      <c r="W10077" s="267">
        <v>1940</v>
      </c>
      <c r="X10077" s="267" t="s">
        <v>1993</v>
      </c>
      <c r="Y10077" s="267">
        <v>15327237</v>
      </c>
      <c r="Z10077" s="267">
        <v>1</v>
      </c>
      <c r="AA10077" s="267" t="s">
        <v>1987</v>
      </c>
      <c r="AB10077" s="270" t="s">
        <v>1988</v>
      </c>
      <c r="AF10077" s="267" t="s">
        <v>24</v>
      </c>
      <c r="AG10077" s="267" t="s">
        <v>24</v>
      </c>
    </row>
    <row r="10078" spans="3:33" ht="409.5">
      <c r="C10078" s="267" t="s">
        <v>1985</v>
      </c>
      <c r="D10078" s="267" t="s">
        <v>727</v>
      </c>
      <c r="E10078" s="267">
        <v>12680</v>
      </c>
      <c r="F10078" s="267" t="s">
        <v>1444</v>
      </c>
      <c r="H10078" s="267">
        <v>1</v>
      </c>
      <c r="I10078" s="267" t="s">
        <v>583</v>
      </c>
      <c r="J10078" s="267">
        <v>0.64</v>
      </c>
      <c r="K10078" s="267" t="s">
        <v>1986</v>
      </c>
      <c r="P10078" s="267">
        <v>15327237</v>
      </c>
      <c r="Q10078" s="267" t="s">
        <v>1445</v>
      </c>
      <c r="S10078" s="267">
        <v>38</v>
      </c>
      <c r="U10078" s="267" t="s">
        <v>1464</v>
      </c>
      <c r="V10078" s="267" t="s">
        <v>13</v>
      </c>
      <c r="W10078" s="267">
        <v>1940</v>
      </c>
      <c r="X10078" s="267" t="s">
        <v>1993</v>
      </c>
      <c r="Y10078" s="267">
        <v>15327237</v>
      </c>
      <c r="Z10078" s="267">
        <v>1</v>
      </c>
      <c r="AA10078" s="267" t="s">
        <v>1987</v>
      </c>
      <c r="AB10078" s="270" t="s">
        <v>1988</v>
      </c>
      <c r="AF10078" s="267" t="s">
        <v>24</v>
      </c>
      <c r="AG10078" s="267" t="s">
        <v>24</v>
      </c>
    </row>
    <row r="10079" spans="3:33" ht="409.5">
      <c r="C10079" s="267" t="s">
        <v>1985</v>
      </c>
      <c r="D10079" s="267" t="s">
        <v>727</v>
      </c>
      <c r="E10079" s="267">
        <v>12680</v>
      </c>
      <c r="F10079" s="267" t="s">
        <v>1444</v>
      </c>
      <c r="H10079" s="267">
        <v>1</v>
      </c>
      <c r="I10079" s="267" t="s">
        <v>583</v>
      </c>
      <c r="J10079" s="267">
        <v>0.64</v>
      </c>
      <c r="K10079" s="267" t="s">
        <v>1986</v>
      </c>
      <c r="P10079" s="267">
        <v>15327237</v>
      </c>
      <c r="Q10079" s="267" t="s">
        <v>1445</v>
      </c>
      <c r="S10079" s="267">
        <v>38</v>
      </c>
      <c r="U10079" s="267" t="s">
        <v>1464</v>
      </c>
      <c r="V10079" s="267" t="s">
        <v>13</v>
      </c>
      <c r="W10079" s="267">
        <v>1940</v>
      </c>
      <c r="X10079" s="267" t="s">
        <v>1993</v>
      </c>
      <c r="Y10079" s="267">
        <v>15327237</v>
      </c>
      <c r="Z10079" s="267">
        <v>1</v>
      </c>
      <c r="AA10079" s="267" t="s">
        <v>1987</v>
      </c>
      <c r="AB10079" s="270" t="s">
        <v>1988</v>
      </c>
      <c r="AF10079" s="267" t="s">
        <v>24</v>
      </c>
      <c r="AG10079" s="267" t="s">
        <v>24</v>
      </c>
    </row>
    <row r="10080" spans="3:33" ht="409.5">
      <c r="C10080" s="267" t="s">
        <v>1985</v>
      </c>
      <c r="D10080" s="267" t="s">
        <v>727</v>
      </c>
      <c r="E10080" s="267">
        <v>12680</v>
      </c>
      <c r="F10080" s="267" t="s">
        <v>1444</v>
      </c>
      <c r="H10080" s="267">
        <v>1</v>
      </c>
      <c r="I10080" s="267" t="s">
        <v>583</v>
      </c>
      <c r="J10080" s="267">
        <v>0.64</v>
      </c>
      <c r="K10080" s="267" t="s">
        <v>1986</v>
      </c>
      <c r="P10080" s="267">
        <v>15327237</v>
      </c>
      <c r="Q10080" s="267" t="s">
        <v>1445</v>
      </c>
      <c r="S10080" s="267">
        <v>38</v>
      </c>
      <c r="U10080" s="267" t="s">
        <v>1464</v>
      </c>
      <c r="V10080" s="267" t="s">
        <v>13</v>
      </c>
      <c r="W10080" s="267">
        <v>1940</v>
      </c>
      <c r="X10080" s="267" t="s">
        <v>1993</v>
      </c>
      <c r="Y10080" s="267">
        <v>15327237</v>
      </c>
      <c r="Z10080" s="267">
        <v>1</v>
      </c>
      <c r="AA10080" s="267" t="s">
        <v>1987</v>
      </c>
      <c r="AB10080" s="270" t="s">
        <v>1988</v>
      </c>
      <c r="AF10080" s="267" t="s">
        <v>24</v>
      </c>
      <c r="AG10080" s="267" t="s">
        <v>24</v>
      </c>
    </row>
    <row r="10081" spans="3:33" ht="409.5">
      <c r="C10081" s="267" t="s">
        <v>1985</v>
      </c>
      <c r="D10081" s="267" t="s">
        <v>727</v>
      </c>
      <c r="E10081" s="267">
        <v>12680</v>
      </c>
      <c r="F10081" s="267" t="s">
        <v>1444</v>
      </c>
      <c r="H10081" s="267">
        <v>1</v>
      </c>
      <c r="I10081" s="267" t="s">
        <v>583</v>
      </c>
      <c r="J10081" s="267">
        <v>0.64</v>
      </c>
      <c r="K10081" s="267" t="s">
        <v>1986</v>
      </c>
      <c r="P10081" s="267">
        <v>15327237</v>
      </c>
      <c r="Q10081" s="267" t="s">
        <v>1445</v>
      </c>
      <c r="S10081" s="267">
        <v>38</v>
      </c>
      <c r="U10081" s="267" t="s">
        <v>1464</v>
      </c>
      <c r="V10081" s="267" t="s">
        <v>13</v>
      </c>
      <c r="W10081" s="267">
        <v>1940</v>
      </c>
      <c r="X10081" s="267" t="s">
        <v>1993</v>
      </c>
      <c r="Y10081" s="267">
        <v>15327237</v>
      </c>
      <c r="Z10081" s="267">
        <v>1</v>
      </c>
      <c r="AA10081" s="267" t="s">
        <v>1987</v>
      </c>
      <c r="AB10081" s="270" t="s">
        <v>1988</v>
      </c>
      <c r="AF10081" s="267" t="s">
        <v>24</v>
      </c>
      <c r="AG10081" s="267" t="s">
        <v>24</v>
      </c>
    </row>
    <row r="10082" spans="3:33" ht="409.5">
      <c r="C10082" s="267" t="s">
        <v>1985</v>
      </c>
      <c r="D10082" s="267" t="s">
        <v>727</v>
      </c>
      <c r="E10082" s="267">
        <v>12680</v>
      </c>
      <c r="F10082" s="267" t="s">
        <v>1444</v>
      </c>
      <c r="H10082" s="267">
        <v>1</v>
      </c>
      <c r="I10082" s="267" t="s">
        <v>583</v>
      </c>
      <c r="J10082" s="267">
        <v>0.64</v>
      </c>
      <c r="K10082" s="267" t="s">
        <v>1986</v>
      </c>
      <c r="P10082" s="267">
        <v>15327237</v>
      </c>
      <c r="Q10082" s="267" t="s">
        <v>1445</v>
      </c>
      <c r="S10082" s="267">
        <v>38</v>
      </c>
      <c r="U10082" s="267" t="s">
        <v>1464</v>
      </c>
      <c r="V10082" s="267" t="s">
        <v>13</v>
      </c>
      <c r="W10082" s="267">
        <v>1940</v>
      </c>
      <c r="X10082" s="267" t="s">
        <v>1993</v>
      </c>
      <c r="Y10082" s="267">
        <v>15327237</v>
      </c>
      <c r="Z10082" s="267">
        <v>1</v>
      </c>
      <c r="AA10082" s="267" t="s">
        <v>1987</v>
      </c>
      <c r="AB10082" s="270" t="s">
        <v>1988</v>
      </c>
      <c r="AF10082" s="267" t="s">
        <v>24</v>
      </c>
      <c r="AG10082" s="267" t="s">
        <v>24</v>
      </c>
    </row>
    <row r="10083" spans="3:33" ht="409.5">
      <c r="C10083" s="267" t="s">
        <v>1985</v>
      </c>
      <c r="D10083" s="267" t="s">
        <v>727</v>
      </c>
      <c r="E10083" s="267">
        <v>12680</v>
      </c>
      <c r="F10083" s="267" t="s">
        <v>1444</v>
      </c>
      <c r="H10083" s="267">
        <v>1</v>
      </c>
      <c r="I10083" s="267" t="s">
        <v>583</v>
      </c>
      <c r="J10083" s="267">
        <v>0.64</v>
      </c>
      <c r="K10083" s="267" t="s">
        <v>1986</v>
      </c>
      <c r="P10083" s="267">
        <v>15327237</v>
      </c>
      <c r="Q10083" s="267" t="s">
        <v>1445</v>
      </c>
      <c r="S10083" s="267">
        <v>38</v>
      </c>
      <c r="U10083" s="267" t="s">
        <v>1464</v>
      </c>
      <c r="V10083" s="267" t="s">
        <v>13</v>
      </c>
      <c r="W10083" s="267">
        <v>1940</v>
      </c>
      <c r="X10083" s="267" t="s">
        <v>1993</v>
      </c>
      <c r="Y10083" s="267">
        <v>15327237</v>
      </c>
      <c r="Z10083" s="267">
        <v>1</v>
      </c>
      <c r="AA10083" s="267" t="s">
        <v>1987</v>
      </c>
      <c r="AB10083" s="270" t="s">
        <v>1988</v>
      </c>
      <c r="AF10083" s="267" t="s">
        <v>24</v>
      </c>
      <c r="AG10083" s="267" t="s">
        <v>24</v>
      </c>
    </row>
    <row r="10084" spans="3:33" ht="409.5">
      <c r="C10084" s="267" t="s">
        <v>1985</v>
      </c>
      <c r="D10084" s="267" t="s">
        <v>727</v>
      </c>
      <c r="E10084" s="267">
        <v>12680</v>
      </c>
      <c r="F10084" s="267" t="s">
        <v>1444</v>
      </c>
      <c r="H10084" s="267">
        <v>1</v>
      </c>
      <c r="I10084" s="267" t="s">
        <v>583</v>
      </c>
      <c r="J10084" s="267">
        <v>0.64</v>
      </c>
      <c r="K10084" s="267" t="s">
        <v>1986</v>
      </c>
      <c r="P10084" s="267">
        <v>15327237</v>
      </c>
      <c r="Q10084" s="267" t="s">
        <v>1445</v>
      </c>
      <c r="S10084" s="267">
        <v>38</v>
      </c>
      <c r="U10084" s="267" t="s">
        <v>1464</v>
      </c>
      <c r="V10084" s="267" t="s">
        <v>13</v>
      </c>
      <c r="W10084" s="267">
        <v>1940</v>
      </c>
      <c r="X10084" s="267" t="s">
        <v>1993</v>
      </c>
      <c r="Y10084" s="267">
        <v>15327237</v>
      </c>
      <c r="Z10084" s="267">
        <v>1</v>
      </c>
      <c r="AA10084" s="267" t="s">
        <v>1987</v>
      </c>
      <c r="AB10084" s="270" t="s">
        <v>1988</v>
      </c>
      <c r="AF10084" s="267" t="s">
        <v>24</v>
      </c>
      <c r="AG10084" s="267" t="s">
        <v>24</v>
      </c>
    </row>
    <row r="10085" spans="3:33" ht="409.5">
      <c r="C10085" s="267" t="s">
        <v>1985</v>
      </c>
      <c r="D10085" s="267" t="s">
        <v>727</v>
      </c>
      <c r="E10085" s="267">
        <v>12680</v>
      </c>
      <c r="F10085" s="267" t="s">
        <v>1444</v>
      </c>
      <c r="H10085" s="267">
        <v>1</v>
      </c>
      <c r="I10085" s="267" t="s">
        <v>583</v>
      </c>
      <c r="J10085" s="267">
        <v>0.64</v>
      </c>
      <c r="K10085" s="267" t="s">
        <v>1986</v>
      </c>
      <c r="P10085" s="267">
        <v>15327237</v>
      </c>
      <c r="Q10085" s="267" t="s">
        <v>1445</v>
      </c>
      <c r="S10085" s="267">
        <v>38</v>
      </c>
      <c r="U10085" s="267" t="s">
        <v>1464</v>
      </c>
      <c r="V10085" s="267" t="s">
        <v>13</v>
      </c>
      <c r="W10085" s="267">
        <v>1940</v>
      </c>
      <c r="X10085" s="267" t="s">
        <v>1993</v>
      </c>
      <c r="Y10085" s="267">
        <v>15327237</v>
      </c>
      <c r="Z10085" s="267">
        <v>1</v>
      </c>
      <c r="AA10085" s="267" t="s">
        <v>1987</v>
      </c>
      <c r="AB10085" s="270" t="s">
        <v>1988</v>
      </c>
      <c r="AF10085" s="267" t="s">
        <v>24</v>
      </c>
      <c r="AG10085" s="267" t="s">
        <v>24</v>
      </c>
    </row>
    <row r="10086" spans="3:33" ht="409.5">
      <c r="C10086" s="267" t="s">
        <v>1985</v>
      </c>
      <c r="D10086" s="267" t="s">
        <v>727</v>
      </c>
      <c r="E10086" s="267">
        <v>12680</v>
      </c>
      <c r="F10086" s="267" t="s">
        <v>1444</v>
      </c>
      <c r="H10086" s="267">
        <v>1</v>
      </c>
      <c r="I10086" s="267" t="s">
        <v>583</v>
      </c>
      <c r="J10086" s="267">
        <v>0.64</v>
      </c>
      <c r="K10086" s="267" t="s">
        <v>1986</v>
      </c>
      <c r="P10086" s="267">
        <v>15327237</v>
      </c>
      <c r="Q10086" s="267" t="s">
        <v>1445</v>
      </c>
      <c r="S10086" s="267">
        <v>38</v>
      </c>
      <c r="U10086" s="267" t="s">
        <v>1464</v>
      </c>
      <c r="V10086" s="267" t="s">
        <v>13</v>
      </c>
      <c r="W10086" s="267">
        <v>1940</v>
      </c>
      <c r="X10086" s="267" t="s">
        <v>1993</v>
      </c>
      <c r="Y10086" s="267">
        <v>15327237</v>
      </c>
      <c r="Z10086" s="267">
        <v>1</v>
      </c>
      <c r="AA10086" s="267" t="s">
        <v>1987</v>
      </c>
      <c r="AB10086" s="270" t="s">
        <v>1988</v>
      </c>
      <c r="AF10086" s="267" t="s">
        <v>24</v>
      </c>
      <c r="AG10086" s="267" t="s">
        <v>24</v>
      </c>
    </row>
    <row r="10087" spans="3:33" ht="409.5">
      <c r="C10087" s="267" t="s">
        <v>1985</v>
      </c>
      <c r="D10087" s="267" t="s">
        <v>727</v>
      </c>
      <c r="E10087" s="267">
        <v>18206</v>
      </c>
      <c r="F10087" s="267" t="s">
        <v>1444</v>
      </c>
      <c r="G10087" s="267" t="s">
        <v>1445</v>
      </c>
      <c r="H10087" s="267">
        <v>1</v>
      </c>
      <c r="I10087" s="267" t="s">
        <v>583</v>
      </c>
      <c r="J10087" s="267">
        <v>0.64</v>
      </c>
      <c r="K10087" s="267" t="s">
        <v>1986</v>
      </c>
      <c r="O10087" s="267" t="s">
        <v>13</v>
      </c>
      <c r="P10087" s="267">
        <v>15327237</v>
      </c>
      <c r="Q10087" s="267" t="s">
        <v>1445</v>
      </c>
      <c r="S10087" s="267">
        <v>38</v>
      </c>
      <c r="T10087" s="267" t="s">
        <v>24</v>
      </c>
      <c r="U10087" s="267" t="s">
        <v>1491</v>
      </c>
      <c r="V10087" s="267" t="s">
        <v>13</v>
      </c>
      <c r="W10087" s="267">
        <v>1940</v>
      </c>
      <c r="X10087" s="267" t="s">
        <v>1992</v>
      </c>
      <c r="Y10087" s="267">
        <v>15327237</v>
      </c>
      <c r="Z10087" s="267">
        <v>1</v>
      </c>
      <c r="AA10087" s="267" t="s">
        <v>1987</v>
      </c>
      <c r="AB10087" s="270" t="s">
        <v>1988</v>
      </c>
      <c r="AD10087" s="267" t="s">
        <v>24</v>
      </c>
      <c r="AF10087" s="267" t="s">
        <v>24</v>
      </c>
      <c r="AG10087" s="267" t="s">
        <v>24</v>
      </c>
    </row>
    <row r="10088" spans="3:33" ht="409.5">
      <c r="C10088" s="267" t="s">
        <v>1985</v>
      </c>
      <c r="D10088" s="267" t="s">
        <v>727</v>
      </c>
      <c r="E10088" s="267">
        <v>18206</v>
      </c>
      <c r="F10088" s="267" t="s">
        <v>1444</v>
      </c>
      <c r="G10088" s="267" t="s">
        <v>1445</v>
      </c>
      <c r="H10088" s="267">
        <v>1</v>
      </c>
      <c r="I10088" s="267" t="s">
        <v>583</v>
      </c>
      <c r="J10088" s="267">
        <v>0.64</v>
      </c>
      <c r="K10088" s="267" t="s">
        <v>1986</v>
      </c>
      <c r="O10088" s="267" t="s">
        <v>13</v>
      </c>
      <c r="P10088" s="267">
        <v>15327237</v>
      </c>
      <c r="Q10088" s="267" t="s">
        <v>1445</v>
      </c>
      <c r="S10088" s="267">
        <v>38</v>
      </c>
      <c r="T10088" s="267" t="s">
        <v>24</v>
      </c>
      <c r="U10088" s="267" t="s">
        <v>1491</v>
      </c>
      <c r="V10088" s="267" t="s">
        <v>13</v>
      </c>
      <c r="W10088" s="267">
        <v>1940</v>
      </c>
      <c r="X10088" s="267" t="s">
        <v>1992</v>
      </c>
      <c r="Y10088" s="267">
        <v>15327237</v>
      </c>
      <c r="Z10088" s="267">
        <v>1</v>
      </c>
      <c r="AA10088" s="267" t="s">
        <v>1987</v>
      </c>
      <c r="AB10088" s="270" t="s">
        <v>1988</v>
      </c>
      <c r="AD10088" s="267" t="s">
        <v>24</v>
      </c>
      <c r="AF10088" s="267" t="s">
        <v>24</v>
      </c>
      <c r="AG10088" s="267" t="s">
        <v>24</v>
      </c>
    </row>
    <row r="10089" spans="3:33" ht="409.5">
      <c r="C10089" s="267" t="s">
        <v>1985</v>
      </c>
      <c r="D10089" s="267" t="s">
        <v>727</v>
      </c>
      <c r="E10089" s="267">
        <v>18206</v>
      </c>
      <c r="F10089" s="267" t="s">
        <v>1444</v>
      </c>
      <c r="G10089" s="267" t="s">
        <v>1445</v>
      </c>
      <c r="H10089" s="267">
        <v>1</v>
      </c>
      <c r="I10089" s="267" t="s">
        <v>583</v>
      </c>
      <c r="J10089" s="267">
        <v>0.64</v>
      </c>
      <c r="K10089" s="267" t="s">
        <v>1986</v>
      </c>
      <c r="O10089" s="267" t="s">
        <v>13</v>
      </c>
      <c r="P10089" s="267">
        <v>15327237</v>
      </c>
      <c r="Q10089" s="267" t="s">
        <v>1445</v>
      </c>
      <c r="S10089" s="267">
        <v>38</v>
      </c>
      <c r="T10089" s="267" t="s">
        <v>24</v>
      </c>
      <c r="U10089" s="267" t="s">
        <v>1491</v>
      </c>
      <c r="V10089" s="267" t="s">
        <v>13</v>
      </c>
      <c r="W10089" s="267">
        <v>1940</v>
      </c>
      <c r="X10089" s="267" t="s">
        <v>1992</v>
      </c>
      <c r="Y10089" s="267">
        <v>15327237</v>
      </c>
      <c r="Z10089" s="267">
        <v>1</v>
      </c>
      <c r="AA10089" s="267" t="s">
        <v>1987</v>
      </c>
      <c r="AB10089" s="270" t="s">
        <v>1988</v>
      </c>
      <c r="AD10089" s="267" t="s">
        <v>24</v>
      </c>
      <c r="AF10089" s="267" t="s">
        <v>24</v>
      </c>
      <c r="AG10089" s="267" t="s">
        <v>24</v>
      </c>
    </row>
    <row r="10090" spans="3:33" ht="409.5">
      <c r="C10090" s="267" t="s">
        <v>1985</v>
      </c>
      <c r="D10090" s="267" t="s">
        <v>727</v>
      </c>
      <c r="E10090" s="267">
        <v>18206</v>
      </c>
      <c r="F10090" s="267" t="s">
        <v>1444</v>
      </c>
      <c r="G10090" s="267" t="s">
        <v>1445</v>
      </c>
      <c r="H10090" s="267">
        <v>1</v>
      </c>
      <c r="I10090" s="267" t="s">
        <v>583</v>
      </c>
      <c r="J10090" s="267">
        <v>0.64</v>
      </c>
      <c r="K10090" s="267" t="s">
        <v>1986</v>
      </c>
      <c r="O10090" s="267" t="s">
        <v>13</v>
      </c>
      <c r="P10090" s="267">
        <v>15327237</v>
      </c>
      <c r="Q10090" s="267" t="s">
        <v>1445</v>
      </c>
      <c r="S10090" s="267">
        <v>38</v>
      </c>
      <c r="T10090" s="267" t="s">
        <v>24</v>
      </c>
      <c r="U10090" s="267" t="s">
        <v>1491</v>
      </c>
      <c r="V10090" s="267" t="s">
        <v>13</v>
      </c>
      <c r="W10090" s="267">
        <v>1940</v>
      </c>
      <c r="X10090" s="267" t="s">
        <v>1992</v>
      </c>
      <c r="Y10090" s="267">
        <v>15327237</v>
      </c>
      <c r="Z10090" s="267">
        <v>1</v>
      </c>
      <c r="AA10090" s="267" t="s">
        <v>1987</v>
      </c>
      <c r="AB10090" s="270" t="s">
        <v>1988</v>
      </c>
      <c r="AD10090" s="267" t="s">
        <v>24</v>
      </c>
      <c r="AF10090" s="267" t="s">
        <v>24</v>
      </c>
      <c r="AG10090" s="267" t="s">
        <v>24</v>
      </c>
    </row>
    <row r="10091" spans="3:33" ht="409.5">
      <c r="C10091" s="267" t="s">
        <v>1985</v>
      </c>
      <c r="D10091" s="267" t="s">
        <v>727</v>
      </c>
      <c r="E10091" s="267">
        <v>18206</v>
      </c>
      <c r="F10091" s="267" t="s">
        <v>1444</v>
      </c>
      <c r="G10091" s="267" t="s">
        <v>1445</v>
      </c>
      <c r="H10091" s="267">
        <v>1</v>
      </c>
      <c r="I10091" s="267" t="s">
        <v>583</v>
      </c>
      <c r="J10091" s="267">
        <v>0.64</v>
      </c>
      <c r="K10091" s="267" t="s">
        <v>1986</v>
      </c>
      <c r="O10091" s="267" t="s">
        <v>13</v>
      </c>
      <c r="P10091" s="267">
        <v>15327237</v>
      </c>
      <c r="Q10091" s="267" t="s">
        <v>1445</v>
      </c>
      <c r="S10091" s="267">
        <v>38</v>
      </c>
      <c r="T10091" s="267" t="s">
        <v>24</v>
      </c>
      <c r="U10091" s="267" t="s">
        <v>1491</v>
      </c>
      <c r="V10091" s="267" t="s">
        <v>13</v>
      </c>
      <c r="W10091" s="267">
        <v>1940</v>
      </c>
      <c r="X10091" s="267" t="s">
        <v>1992</v>
      </c>
      <c r="Y10091" s="267">
        <v>15327237</v>
      </c>
      <c r="Z10091" s="267">
        <v>1</v>
      </c>
      <c r="AA10091" s="267" t="s">
        <v>1987</v>
      </c>
      <c r="AB10091" s="270" t="s">
        <v>1988</v>
      </c>
      <c r="AD10091" s="267" t="s">
        <v>24</v>
      </c>
      <c r="AF10091" s="267" t="s">
        <v>24</v>
      </c>
      <c r="AG10091" s="267" t="s">
        <v>24</v>
      </c>
    </row>
    <row r="10092" spans="3:33" ht="409.5">
      <c r="C10092" s="267" t="s">
        <v>1985</v>
      </c>
      <c r="D10092" s="267" t="s">
        <v>727</v>
      </c>
      <c r="E10092" s="267">
        <v>18206</v>
      </c>
      <c r="F10092" s="267" t="s">
        <v>1444</v>
      </c>
      <c r="G10092" s="267" t="s">
        <v>1445</v>
      </c>
      <c r="H10092" s="267">
        <v>1</v>
      </c>
      <c r="I10092" s="267" t="s">
        <v>583</v>
      </c>
      <c r="J10092" s="267">
        <v>0.64</v>
      </c>
      <c r="K10092" s="267" t="s">
        <v>1986</v>
      </c>
      <c r="O10092" s="267" t="s">
        <v>13</v>
      </c>
      <c r="P10092" s="267">
        <v>15327237</v>
      </c>
      <c r="Q10092" s="267" t="s">
        <v>1445</v>
      </c>
      <c r="S10092" s="267">
        <v>38</v>
      </c>
      <c r="T10092" s="267" t="s">
        <v>24</v>
      </c>
      <c r="U10092" s="267" t="s">
        <v>1491</v>
      </c>
      <c r="V10092" s="267" t="s">
        <v>13</v>
      </c>
      <c r="W10092" s="267">
        <v>1940</v>
      </c>
      <c r="X10092" s="267" t="s">
        <v>1992</v>
      </c>
      <c r="Y10092" s="267">
        <v>15327237</v>
      </c>
      <c r="Z10092" s="267">
        <v>1</v>
      </c>
      <c r="AA10092" s="267" t="s">
        <v>1987</v>
      </c>
      <c r="AB10092" s="270" t="s">
        <v>1988</v>
      </c>
      <c r="AD10092" s="267" t="s">
        <v>24</v>
      </c>
      <c r="AF10092" s="267" t="s">
        <v>24</v>
      </c>
      <c r="AG10092" s="267" t="s">
        <v>24</v>
      </c>
    </row>
    <row r="10093" spans="3:33" ht="409.5">
      <c r="C10093" s="267" t="s">
        <v>1985</v>
      </c>
      <c r="D10093" s="267" t="s">
        <v>727</v>
      </c>
      <c r="E10093" s="267">
        <v>18206</v>
      </c>
      <c r="F10093" s="267" t="s">
        <v>1444</v>
      </c>
      <c r="G10093" s="267" t="s">
        <v>1445</v>
      </c>
      <c r="H10093" s="267">
        <v>1</v>
      </c>
      <c r="I10093" s="267" t="s">
        <v>583</v>
      </c>
      <c r="J10093" s="267">
        <v>0.64</v>
      </c>
      <c r="K10093" s="267" t="s">
        <v>1986</v>
      </c>
      <c r="O10093" s="267" t="s">
        <v>13</v>
      </c>
      <c r="P10093" s="267">
        <v>15327237</v>
      </c>
      <c r="Q10093" s="267" t="s">
        <v>1445</v>
      </c>
      <c r="S10093" s="267">
        <v>38</v>
      </c>
      <c r="T10093" s="267" t="s">
        <v>24</v>
      </c>
      <c r="U10093" s="267" t="s">
        <v>1491</v>
      </c>
      <c r="V10093" s="267" t="s">
        <v>13</v>
      </c>
      <c r="W10093" s="267">
        <v>1940</v>
      </c>
      <c r="X10093" s="267" t="s">
        <v>1992</v>
      </c>
      <c r="Y10093" s="267">
        <v>15327237</v>
      </c>
      <c r="Z10093" s="267">
        <v>1</v>
      </c>
      <c r="AA10093" s="267" t="s">
        <v>1987</v>
      </c>
      <c r="AB10093" s="270" t="s">
        <v>1988</v>
      </c>
      <c r="AD10093" s="267" t="s">
        <v>24</v>
      </c>
      <c r="AF10093" s="267" t="s">
        <v>24</v>
      </c>
      <c r="AG10093" s="267" t="s">
        <v>24</v>
      </c>
    </row>
    <row r="10094" spans="3:33" ht="409.5">
      <c r="C10094" s="267" t="s">
        <v>1985</v>
      </c>
      <c r="D10094" s="267" t="s">
        <v>727</v>
      </c>
      <c r="E10094" s="267">
        <v>18206</v>
      </c>
      <c r="F10094" s="267" t="s">
        <v>1444</v>
      </c>
      <c r="G10094" s="267" t="s">
        <v>1445</v>
      </c>
      <c r="H10094" s="267">
        <v>1</v>
      </c>
      <c r="I10094" s="267" t="s">
        <v>583</v>
      </c>
      <c r="J10094" s="267">
        <v>0.64</v>
      </c>
      <c r="K10094" s="267" t="s">
        <v>1986</v>
      </c>
      <c r="O10094" s="267" t="s">
        <v>13</v>
      </c>
      <c r="P10094" s="267">
        <v>15327237</v>
      </c>
      <c r="Q10094" s="267" t="s">
        <v>1445</v>
      </c>
      <c r="S10094" s="267">
        <v>38</v>
      </c>
      <c r="T10094" s="267" t="s">
        <v>24</v>
      </c>
      <c r="U10094" s="267" t="s">
        <v>1491</v>
      </c>
      <c r="V10094" s="267" t="s">
        <v>13</v>
      </c>
      <c r="W10094" s="267">
        <v>1940</v>
      </c>
      <c r="X10094" s="267" t="s">
        <v>1992</v>
      </c>
      <c r="Y10094" s="267">
        <v>15327237</v>
      </c>
      <c r="Z10094" s="267">
        <v>1</v>
      </c>
      <c r="AA10094" s="267" t="s">
        <v>1987</v>
      </c>
      <c r="AB10094" s="270" t="s">
        <v>1988</v>
      </c>
      <c r="AD10094" s="267" t="s">
        <v>24</v>
      </c>
      <c r="AF10094" s="267" t="s">
        <v>24</v>
      </c>
      <c r="AG10094" s="267" t="s">
        <v>24</v>
      </c>
    </row>
    <row r="10095" spans="3:33" ht="409.5">
      <c r="C10095" s="267" t="s">
        <v>1985</v>
      </c>
      <c r="D10095" s="267" t="s">
        <v>727</v>
      </c>
      <c r="E10095" s="267">
        <v>18206</v>
      </c>
      <c r="F10095" s="267" t="s">
        <v>1444</v>
      </c>
      <c r="G10095" s="267" t="s">
        <v>1445</v>
      </c>
      <c r="H10095" s="267">
        <v>1</v>
      </c>
      <c r="I10095" s="267" t="s">
        <v>583</v>
      </c>
      <c r="J10095" s="267">
        <v>0.64</v>
      </c>
      <c r="K10095" s="267" t="s">
        <v>1986</v>
      </c>
      <c r="O10095" s="267" t="s">
        <v>13</v>
      </c>
      <c r="P10095" s="267">
        <v>15327237</v>
      </c>
      <c r="Q10095" s="267" t="s">
        <v>1445</v>
      </c>
      <c r="S10095" s="267">
        <v>38</v>
      </c>
      <c r="T10095" s="267" t="s">
        <v>24</v>
      </c>
      <c r="U10095" s="267" t="s">
        <v>1491</v>
      </c>
      <c r="V10095" s="267" t="s">
        <v>13</v>
      </c>
      <c r="W10095" s="267">
        <v>1940</v>
      </c>
      <c r="X10095" s="267" t="s">
        <v>1992</v>
      </c>
      <c r="Y10095" s="267">
        <v>15327237</v>
      </c>
      <c r="Z10095" s="267">
        <v>1</v>
      </c>
      <c r="AA10095" s="267" t="s">
        <v>1987</v>
      </c>
      <c r="AB10095" s="270" t="s">
        <v>1988</v>
      </c>
      <c r="AD10095" s="267" t="s">
        <v>24</v>
      </c>
      <c r="AF10095" s="267" t="s">
        <v>24</v>
      </c>
      <c r="AG10095" s="267" t="s">
        <v>24</v>
      </c>
    </row>
    <row r="10096" spans="3:33" ht="409.5">
      <c r="C10096" s="267" t="s">
        <v>1985</v>
      </c>
      <c r="D10096" s="267" t="s">
        <v>727</v>
      </c>
      <c r="E10096" s="267">
        <v>18206</v>
      </c>
      <c r="F10096" s="267" t="s">
        <v>1444</v>
      </c>
      <c r="G10096" s="267" t="s">
        <v>1445</v>
      </c>
      <c r="H10096" s="267">
        <v>1</v>
      </c>
      <c r="I10096" s="267" t="s">
        <v>583</v>
      </c>
      <c r="J10096" s="267">
        <v>0.64</v>
      </c>
      <c r="K10096" s="267" t="s">
        <v>1986</v>
      </c>
      <c r="O10096" s="267" t="s">
        <v>13</v>
      </c>
      <c r="P10096" s="267">
        <v>15327237</v>
      </c>
      <c r="Q10096" s="267" t="s">
        <v>1445</v>
      </c>
      <c r="S10096" s="267">
        <v>38</v>
      </c>
      <c r="T10096" s="267" t="s">
        <v>24</v>
      </c>
      <c r="U10096" s="267" t="s">
        <v>1491</v>
      </c>
      <c r="V10096" s="267" t="s">
        <v>13</v>
      </c>
      <c r="W10096" s="267">
        <v>1940</v>
      </c>
      <c r="X10096" s="267" t="s">
        <v>1992</v>
      </c>
      <c r="Y10096" s="267">
        <v>15327237</v>
      </c>
      <c r="Z10096" s="267">
        <v>1</v>
      </c>
      <c r="AA10096" s="267" t="s">
        <v>1987</v>
      </c>
      <c r="AB10096" s="270" t="s">
        <v>1988</v>
      </c>
      <c r="AD10096" s="267" t="s">
        <v>24</v>
      </c>
      <c r="AF10096" s="267" t="s">
        <v>24</v>
      </c>
      <c r="AG10096" s="267" t="s">
        <v>24</v>
      </c>
    </row>
    <row r="10097" spans="3:33" ht="409.5">
      <c r="C10097" s="267" t="s">
        <v>1985</v>
      </c>
      <c r="D10097" s="267" t="s">
        <v>727</v>
      </c>
      <c r="E10097" s="267">
        <v>18206</v>
      </c>
      <c r="F10097" s="267" t="s">
        <v>1444</v>
      </c>
      <c r="G10097" s="267" t="s">
        <v>1445</v>
      </c>
      <c r="H10097" s="267">
        <v>1</v>
      </c>
      <c r="I10097" s="267" t="s">
        <v>583</v>
      </c>
      <c r="J10097" s="267">
        <v>0.64</v>
      </c>
      <c r="K10097" s="267" t="s">
        <v>1986</v>
      </c>
      <c r="O10097" s="267" t="s">
        <v>13</v>
      </c>
      <c r="P10097" s="267">
        <v>15327237</v>
      </c>
      <c r="Q10097" s="267" t="s">
        <v>1445</v>
      </c>
      <c r="S10097" s="267">
        <v>38</v>
      </c>
      <c r="T10097" s="267" t="s">
        <v>24</v>
      </c>
      <c r="U10097" s="267" t="s">
        <v>1491</v>
      </c>
      <c r="V10097" s="267" t="s">
        <v>13</v>
      </c>
      <c r="W10097" s="267">
        <v>1940</v>
      </c>
      <c r="X10097" s="267" t="s">
        <v>1992</v>
      </c>
      <c r="Y10097" s="267">
        <v>15327237</v>
      </c>
      <c r="Z10097" s="267">
        <v>1</v>
      </c>
      <c r="AA10097" s="267" t="s">
        <v>1987</v>
      </c>
      <c r="AB10097" s="270" t="s">
        <v>1988</v>
      </c>
      <c r="AD10097" s="267" t="s">
        <v>24</v>
      </c>
      <c r="AF10097" s="267" t="s">
        <v>24</v>
      </c>
      <c r="AG10097" s="267" t="s">
        <v>24</v>
      </c>
    </row>
    <row r="10098" spans="3:33" ht="409.5">
      <c r="C10098" s="267" t="s">
        <v>1985</v>
      </c>
      <c r="D10098" s="267" t="s">
        <v>727</v>
      </c>
      <c r="E10098" s="267">
        <v>18206</v>
      </c>
      <c r="F10098" s="267" t="s">
        <v>1444</v>
      </c>
      <c r="G10098" s="267" t="s">
        <v>1445</v>
      </c>
      <c r="H10098" s="267">
        <v>1</v>
      </c>
      <c r="I10098" s="267" t="s">
        <v>583</v>
      </c>
      <c r="J10098" s="267">
        <v>0.64</v>
      </c>
      <c r="K10098" s="267" t="s">
        <v>1986</v>
      </c>
      <c r="O10098" s="267" t="s">
        <v>13</v>
      </c>
      <c r="P10098" s="267">
        <v>15327237</v>
      </c>
      <c r="Q10098" s="267" t="s">
        <v>1445</v>
      </c>
      <c r="S10098" s="267">
        <v>38</v>
      </c>
      <c r="T10098" s="267" t="s">
        <v>24</v>
      </c>
      <c r="U10098" s="267" t="s">
        <v>1491</v>
      </c>
      <c r="V10098" s="267" t="s">
        <v>13</v>
      </c>
      <c r="W10098" s="267">
        <v>1940</v>
      </c>
      <c r="X10098" s="267" t="s">
        <v>1992</v>
      </c>
      <c r="Y10098" s="267">
        <v>15327237</v>
      </c>
      <c r="Z10098" s="267">
        <v>1</v>
      </c>
      <c r="AA10098" s="267" t="s">
        <v>1987</v>
      </c>
      <c r="AB10098" s="270" t="s">
        <v>1988</v>
      </c>
      <c r="AD10098" s="267" t="s">
        <v>24</v>
      </c>
      <c r="AF10098" s="267" t="s">
        <v>24</v>
      </c>
      <c r="AG10098" s="267" t="s">
        <v>24</v>
      </c>
    </row>
    <row r="10099" spans="3:33" ht="409.5">
      <c r="C10099" s="267" t="s">
        <v>1985</v>
      </c>
      <c r="D10099" s="267" t="s">
        <v>727</v>
      </c>
      <c r="E10099" s="267">
        <v>18206</v>
      </c>
      <c r="F10099" s="267" t="s">
        <v>1444</v>
      </c>
      <c r="G10099" s="267" t="s">
        <v>1445</v>
      </c>
      <c r="H10099" s="267">
        <v>1</v>
      </c>
      <c r="I10099" s="267" t="s">
        <v>583</v>
      </c>
      <c r="J10099" s="267">
        <v>0.64</v>
      </c>
      <c r="K10099" s="267" t="s">
        <v>1986</v>
      </c>
      <c r="O10099" s="267" t="s">
        <v>13</v>
      </c>
      <c r="P10099" s="267">
        <v>15327237</v>
      </c>
      <c r="Q10099" s="267" t="s">
        <v>1445</v>
      </c>
      <c r="S10099" s="267">
        <v>38</v>
      </c>
      <c r="T10099" s="267" t="s">
        <v>24</v>
      </c>
      <c r="U10099" s="267" t="s">
        <v>1491</v>
      </c>
      <c r="V10099" s="267" t="s">
        <v>13</v>
      </c>
      <c r="W10099" s="267">
        <v>1940</v>
      </c>
      <c r="X10099" s="267" t="s">
        <v>1992</v>
      </c>
      <c r="Y10099" s="267">
        <v>15327237</v>
      </c>
      <c r="Z10099" s="267">
        <v>1</v>
      </c>
      <c r="AA10099" s="267" t="s">
        <v>1987</v>
      </c>
      <c r="AB10099" s="270" t="s">
        <v>1988</v>
      </c>
      <c r="AD10099" s="267" t="s">
        <v>24</v>
      </c>
      <c r="AF10099" s="267" t="s">
        <v>24</v>
      </c>
      <c r="AG10099" s="267" t="s">
        <v>24</v>
      </c>
    </row>
    <row r="10100" spans="3:33" ht="409.5">
      <c r="C10100" s="267" t="s">
        <v>1985</v>
      </c>
      <c r="D10100" s="267" t="s">
        <v>727</v>
      </c>
      <c r="E10100" s="267">
        <v>18206</v>
      </c>
      <c r="F10100" s="267" t="s">
        <v>1444</v>
      </c>
      <c r="G10100" s="267" t="s">
        <v>1445</v>
      </c>
      <c r="H10100" s="267">
        <v>1</v>
      </c>
      <c r="I10100" s="267" t="s">
        <v>583</v>
      </c>
      <c r="J10100" s="267">
        <v>0.64</v>
      </c>
      <c r="K10100" s="267" t="s">
        <v>1986</v>
      </c>
      <c r="O10100" s="267" t="s">
        <v>13</v>
      </c>
      <c r="P10100" s="267">
        <v>15327237</v>
      </c>
      <c r="Q10100" s="267" t="s">
        <v>1445</v>
      </c>
      <c r="S10100" s="267">
        <v>38</v>
      </c>
      <c r="T10100" s="267" t="s">
        <v>24</v>
      </c>
      <c r="U10100" s="267" t="s">
        <v>1491</v>
      </c>
      <c r="V10100" s="267" t="s">
        <v>13</v>
      </c>
      <c r="W10100" s="267">
        <v>1940</v>
      </c>
      <c r="X10100" s="267" t="s">
        <v>1992</v>
      </c>
      <c r="Y10100" s="267">
        <v>15327237</v>
      </c>
      <c r="Z10100" s="267">
        <v>1</v>
      </c>
      <c r="AA10100" s="267" t="s">
        <v>1987</v>
      </c>
      <c r="AB10100" s="270" t="s">
        <v>1988</v>
      </c>
      <c r="AD10100" s="267" t="s">
        <v>24</v>
      </c>
      <c r="AF10100" s="267" t="s">
        <v>24</v>
      </c>
      <c r="AG10100" s="267" t="s">
        <v>24</v>
      </c>
    </row>
    <row r="10101" spans="3:33" ht="409.5">
      <c r="C10101" s="267" t="s">
        <v>1985</v>
      </c>
      <c r="D10101" s="267" t="s">
        <v>727</v>
      </c>
      <c r="E10101" s="267">
        <v>18206</v>
      </c>
      <c r="F10101" s="267" t="s">
        <v>1444</v>
      </c>
      <c r="G10101" s="267" t="s">
        <v>1445</v>
      </c>
      <c r="H10101" s="267">
        <v>1</v>
      </c>
      <c r="I10101" s="267" t="s">
        <v>583</v>
      </c>
      <c r="J10101" s="267">
        <v>0.64</v>
      </c>
      <c r="K10101" s="267" t="s">
        <v>1986</v>
      </c>
      <c r="O10101" s="267" t="s">
        <v>13</v>
      </c>
      <c r="P10101" s="267">
        <v>15327237</v>
      </c>
      <c r="Q10101" s="267" t="s">
        <v>1445</v>
      </c>
      <c r="S10101" s="267">
        <v>38</v>
      </c>
      <c r="T10101" s="267" t="s">
        <v>24</v>
      </c>
      <c r="U10101" s="267" t="s">
        <v>1491</v>
      </c>
      <c r="V10101" s="267" t="s">
        <v>13</v>
      </c>
      <c r="W10101" s="267">
        <v>1940</v>
      </c>
      <c r="X10101" s="267" t="s">
        <v>1992</v>
      </c>
      <c r="Y10101" s="267">
        <v>15327237</v>
      </c>
      <c r="Z10101" s="267">
        <v>1</v>
      </c>
      <c r="AA10101" s="267" t="s">
        <v>1987</v>
      </c>
      <c r="AB10101" s="270" t="s">
        <v>1988</v>
      </c>
      <c r="AD10101" s="267" t="s">
        <v>24</v>
      </c>
      <c r="AF10101" s="267" t="s">
        <v>24</v>
      </c>
      <c r="AG10101" s="267" t="s">
        <v>24</v>
      </c>
    </row>
    <row r="10102" spans="3:33" ht="409.5">
      <c r="C10102" s="267" t="s">
        <v>1985</v>
      </c>
      <c r="D10102" s="267" t="s">
        <v>727</v>
      </c>
      <c r="E10102" s="267">
        <v>18206</v>
      </c>
      <c r="F10102" s="267" t="s">
        <v>1444</v>
      </c>
      <c r="G10102" s="267" t="s">
        <v>1445</v>
      </c>
      <c r="H10102" s="267">
        <v>1</v>
      </c>
      <c r="I10102" s="267" t="s">
        <v>583</v>
      </c>
      <c r="J10102" s="267">
        <v>0.64</v>
      </c>
      <c r="K10102" s="267" t="s">
        <v>1986</v>
      </c>
      <c r="O10102" s="267" t="s">
        <v>13</v>
      </c>
      <c r="P10102" s="267">
        <v>15327237</v>
      </c>
      <c r="Q10102" s="267" t="s">
        <v>1445</v>
      </c>
      <c r="S10102" s="267">
        <v>38</v>
      </c>
      <c r="T10102" s="267" t="s">
        <v>24</v>
      </c>
      <c r="U10102" s="267" t="s">
        <v>1491</v>
      </c>
      <c r="V10102" s="267" t="s">
        <v>13</v>
      </c>
      <c r="W10102" s="267">
        <v>1940</v>
      </c>
      <c r="X10102" s="267" t="s">
        <v>1992</v>
      </c>
      <c r="Y10102" s="267">
        <v>15327237</v>
      </c>
      <c r="Z10102" s="267">
        <v>1</v>
      </c>
      <c r="AA10102" s="267" t="s">
        <v>1987</v>
      </c>
      <c r="AB10102" s="270" t="s">
        <v>1988</v>
      </c>
      <c r="AD10102" s="267" t="s">
        <v>24</v>
      </c>
      <c r="AF10102" s="267" t="s">
        <v>24</v>
      </c>
      <c r="AG10102" s="267" t="s">
        <v>24</v>
      </c>
    </row>
    <row r="10103" spans="3:33" ht="409.5">
      <c r="C10103" s="267" t="s">
        <v>1985</v>
      </c>
      <c r="D10103" s="267" t="s">
        <v>727</v>
      </c>
      <c r="E10103" s="267">
        <v>18206</v>
      </c>
      <c r="F10103" s="267" t="s">
        <v>1444</v>
      </c>
      <c r="G10103" s="267" t="s">
        <v>1445</v>
      </c>
      <c r="H10103" s="267">
        <v>1</v>
      </c>
      <c r="I10103" s="267" t="s">
        <v>583</v>
      </c>
      <c r="J10103" s="267">
        <v>0.64</v>
      </c>
      <c r="K10103" s="267" t="s">
        <v>1986</v>
      </c>
      <c r="O10103" s="267" t="s">
        <v>13</v>
      </c>
      <c r="P10103" s="267">
        <v>15327237</v>
      </c>
      <c r="Q10103" s="267" t="s">
        <v>1445</v>
      </c>
      <c r="S10103" s="267">
        <v>38</v>
      </c>
      <c r="T10103" s="267" t="s">
        <v>24</v>
      </c>
      <c r="U10103" s="267" t="s">
        <v>1491</v>
      </c>
      <c r="V10103" s="267" t="s">
        <v>13</v>
      </c>
      <c r="W10103" s="267">
        <v>1940</v>
      </c>
      <c r="X10103" s="267" t="s">
        <v>1992</v>
      </c>
      <c r="Y10103" s="267">
        <v>15327237</v>
      </c>
      <c r="Z10103" s="267">
        <v>1</v>
      </c>
      <c r="AA10103" s="267" t="s">
        <v>1987</v>
      </c>
      <c r="AB10103" s="270" t="s">
        <v>1988</v>
      </c>
      <c r="AD10103" s="267" t="s">
        <v>24</v>
      </c>
      <c r="AF10103" s="267" t="s">
        <v>24</v>
      </c>
      <c r="AG10103" s="267" t="s">
        <v>24</v>
      </c>
    </row>
    <row r="10104" spans="3:33" ht="409.5">
      <c r="C10104" s="267" t="s">
        <v>1985</v>
      </c>
      <c r="D10104" s="267" t="s">
        <v>727</v>
      </c>
      <c r="E10104" s="267">
        <v>18206</v>
      </c>
      <c r="F10104" s="267" t="s">
        <v>1444</v>
      </c>
      <c r="G10104" s="267" t="s">
        <v>1445</v>
      </c>
      <c r="H10104" s="267">
        <v>1</v>
      </c>
      <c r="I10104" s="267" t="s">
        <v>583</v>
      </c>
      <c r="J10104" s="267">
        <v>0.64</v>
      </c>
      <c r="K10104" s="267" t="s">
        <v>1986</v>
      </c>
      <c r="O10104" s="267" t="s">
        <v>13</v>
      </c>
      <c r="P10104" s="267">
        <v>15327237</v>
      </c>
      <c r="Q10104" s="267" t="s">
        <v>1445</v>
      </c>
      <c r="S10104" s="267">
        <v>38</v>
      </c>
      <c r="T10104" s="267" t="s">
        <v>24</v>
      </c>
      <c r="U10104" s="267" t="s">
        <v>1491</v>
      </c>
      <c r="V10104" s="267" t="s">
        <v>13</v>
      </c>
      <c r="W10104" s="267">
        <v>1940</v>
      </c>
      <c r="X10104" s="267" t="s">
        <v>1992</v>
      </c>
      <c r="Y10104" s="267">
        <v>15327237</v>
      </c>
      <c r="Z10104" s="267">
        <v>1</v>
      </c>
      <c r="AA10104" s="267" t="s">
        <v>1987</v>
      </c>
      <c r="AB10104" s="270" t="s">
        <v>1988</v>
      </c>
      <c r="AD10104" s="267" t="s">
        <v>24</v>
      </c>
      <c r="AF10104" s="267" t="s">
        <v>24</v>
      </c>
      <c r="AG10104" s="267" t="s">
        <v>24</v>
      </c>
    </row>
    <row r="10105" spans="3:33" ht="409.5">
      <c r="C10105" s="267" t="s">
        <v>1985</v>
      </c>
      <c r="D10105" s="267" t="s">
        <v>727</v>
      </c>
      <c r="E10105" s="267">
        <v>18206</v>
      </c>
      <c r="F10105" s="267" t="s">
        <v>1444</v>
      </c>
      <c r="G10105" s="267" t="s">
        <v>1445</v>
      </c>
      <c r="H10105" s="267">
        <v>1</v>
      </c>
      <c r="I10105" s="267" t="s">
        <v>583</v>
      </c>
      <c r="J10105" s="267">
        <v>0.64</v>
      </c>
      <c r="K10105" s="267" t="s">
        <v>1986</v>
      </c>
      <c r="O10105" s="267" t="s">
        <v>13</v>
      </c>
      <c r="P10105" s="267">
        <v>15327237</v>
      </c>
      <c r="Q10105" s="267" t="s">
        <v>1445</v>
      </c>
      <c r="S10105" s="267">
        <v>38</v>
      </c>
      <c r="T10105" s="267" t="s">
        <v>24</v>
      </c>
      <c r="U10105" s="267" t="s">
        <v>1491</v>
      </c>
      <c r="V10105" s="267" t="s">
        <v>13</v>
      </c>
      <c r="W10105" s="267">
        <v>1940</v>
      </c>
      <c r="X10105" s="267" t="s">
        <v>1992</v>
      </c>
      <c r="Y10105" s="267">
        <v>15327237</v>
      </c>
      <c r="Z10105" s="267">
        <v>1</v>
      </c>
      <c r="AA10105" s="267" t="s">
        <v>1987</v>
      </c>
      <c r="AB10105" s="270" t="s">
        <v>1988</v>
      </c>
      <c r="AD10105" s="267" t="s">
        <v>24</v>
      </c>
      <c r="AF10105" s="267" t="s">
        <v>24</v>
      </c>
      <c r="AG10105" s="267" t="s">
        <v>24</v>
      </c>
    </row>
    <row r="10106" spans="3:33" ht="409.5">
      <c r="C10106" s="267" t="s">
        <v>1985</v>
      </c>
      <c r="D10106" s="267" t="s">
        <v>727</v>
      </c>
      <c r="E10106" s="267">
        <v>18206</v>
      </c>
      <c r="F10106" s="267" t="s">
        <v>1444</v>
      </c>
      <c r="G10106" s="267" t="s">
        <v>1445</v>
      </c>
      <c r="H10106" s="267">
        <v>1</v>
      </c>
      <c r="I10106" s="267" t="s">
        <v>583</v>
      </c>
      <c r="J10106" s="267">
        <v>0.64</v>
      </c>
      <c r="K10106" s="267" t="s">
        <v>1986</v>
      </c>
      <c r="O10106" s="267" t="s">
        <v>13</v>
      </c>
      <c r="P10106" s="267">
        <v>15327237</v>
      </c>
      <c r="Q10106" s="267" t="s">
        <v>1445</v>
      </c>
      <c r="S10106" s="267">
        <v>38</v>
      </c>
      <c r="T10106" s="267" t="s">
        <v>24</v>
      </c>
      <c r="U10106" s="267" t="s">
        <v>1491</v>
      </c>
      <c r="V10106" s="267" t="s">
        <v>13</v>
      </c>
      <c r="W10106" s="267">
        <v>1940</v>
      </c>
      <c r="X10106" s="267" t="s">
        <v>1992</v>
      </c>
      <c r="Y10106" s="267">
        <v>15327237</v>
      </c>
      <c r="Z10106" s="267">
        <v>1</v>
      </c>
      <c r="AA10106" s="267" t="s">
        <v>1987</v>
      </c>
      <c r="AB10106" s="270" t="s">
        <v>1988</v>
      </c>
      <c r="AD10106" s="267" t="s">
        <v>24</v>
      </c>
      <c r="AF10106" s="267" t="s">
        <v>24</v>
      </c>
      <c r="AG10106" s="267" t="s">
        <v>24</v>
      </c>
    </row>
    <row r="10107" spans="3:33" ht="409.5">
      <c r="C10107" s="267" t="s">
        <v>1985</v>
      </c>
      <c r="D10107" s="267" t="s">
        <v>727</v>
      </c>
      <c r="E10107" s="267">
        <v>18206</v>
      </c>
      <c r="F10107" s="267" t="s">
        <v>1444</v>
      </c>
      <c r="G10107" s="267" t="s">
        <v>1445</v>
      </c>
      <c r="H10107" s="267">
        <v>1</v>
      </c>
      <c r="I10107" s="267" t="s">
        <v>583</v>
      </c>
      <c r="J10107" s="267">
        <v>0.64</v>
      </c>
      <c r="K10107" s="267" t="s">
        <v>1986</v>
      </c>
      <c r="O10107" s="267" t="s">
        <v>13</v>
      </c>
      <c r="P10107" s="267">
        <v>15327237</v>
      </c>
      <c r="Q10107" s="267" t="s">
        <v>1445</v>
      </c>
      <c r="S10107" s="267">
        <v>38</v>
      </c>
      <c r="T10107" s="267" t="s">
        <v>24</v>
      </c>
      <c r="U10107" s="267" t="s">
        <v>1491</v>
      </c>
      <c r="V10107" s="267" t="s">
        <v>13</v>
      </c>
      <c r="W10107" s="267">
        <v>1940</v>
      </c>
      <c r="X10107" s="267" t="s">
        <v>1992</v>
      </c>
      <c r="Y10107" s="267">
        <v>15327237</v>
      </c>
      <c r="Z10107" s="267">
        <v>1</v>
      </c>
      <c r="AA10107" s="267" t="s">
        <v>1987</v>
      </c>
      <c r="AB10107" s="270" t="s">
        <v>1988</v>
      </c>
      <c r="AD10107" s="267" t="s">
        <v>24</v>
      </c>
      <c r="AF10107" s="267" t="s">
        <v>24</v>
      </c>
      <c r="AG10107" s="267" t="s">
        <v>24</v>
      </c>
    </row>
    <row r="10108" spans="3:33" ht="409.5">
      <c r="C10108" s="267" t="s">
        <v>1985</v>
      </c>
      <c r="D10108" s="267" t="s">
        <v>727</v>
      </c>
      <c r="E10108" s="267">
        <v>18206</v>
      </c>
      <c r="F10108" s="267" t="s">
        <v>1444</v>
      </c>
      <c r="G10108" s="267" t="s">
        <v>1445</v>
      </c>
      <c r="H10108" s="267">
        <v>1</v>
      </c>
      <c r="I10108" s="267" t="s">
        <v>583</v>
      </c>
      <c r="J10108" s="267">
        <v>0.64</v>
      </c>
      <c r="K10108" s="267" t="s">
        <v>1986</v>
      </c>
      <c r="O10108" s="267" t="s">
        <v>13</v>
      </c>
      <c r="P10108" s="267">
        <v>15327237</v>
      </c>
      <c r="Q10108" s="267" t="s">
        <v>1445</v>
      </c>
      <c r="S10108" s="267">
        <v>38</v>
      </c>
      <c r="T10108" s="267" t="s">
        <v>24</v>
      </c>
      <c r="U10108" s="267" t="s">
        <v>1491</v>
      </c>
      <c r="V10108" s="267" t="s">
        <v>13</v>
      </c>
      <c r="W10108" s="267">
        <v>1940</v>
      </c>
      <c r="X10108" s="267" t="s">
        <v>1992</v>
      </c>
      <c r="Y10108" s="267">
        <v>15327237</v>
      </c>
      <c r="Z10108" s="267">
        <v>1</v>
      </c>
      <c r="AA10108" s="267" t="s">
        <v>1987</v>
      </c>
      <c r="AB10108" s="270" t="s">
        <v>1988</v>
      </c>
      <c r="AD10108" s="267" t="s">
        <v>24</v>
      </c>
      <c r="AF10108" s="267" t="s">
        <v>24</v>
      </c>
      <c r="AG10108" s="267" t="s">
        <v>24</v>
      </c>
    </row>
    <row r="10109" spans="3:33" ht="409.5">
      <c r="C10109" s="267" t="s">
        <v>1985</v>
      </c>
      <c r="D10109" s="267" t="s">
        <v>727</v>
      </c>
      <c r="E10109" s="267">
        <v>18206</v>
      </c>
      <c r="F10109" s="267" t="s">
        <v>1444</v>
      </c>
      <c r="G10109" s="267" t="s">
        <v>1445</v>
      </c>
      <c r="H10109" s="267">
        <v>1</v>
      </c>
      <c r="I10109" s="267" t="s">
        <v>583</v>
      </c>
      <c r="J10109" s="267">
        <v>0.64</v>
      </c>
      <c r="K10109" s="267" t="s">
        <v>1986</v>
      </c>
      <c r="O10109" s="267" t="s">
        <v>13</v>
      </c>
      <c r="P10109" s="267">
        <v>15327237</v>
      </c>
      <c r="Q10109" s="267" t="s">
        <v>1445</v>
      </c>
      <c r="S10109" s="267">
        <v>38</v>
      </c>
      <c r="T10109" s="267" t="s">
        <v>24</v>
      </c>
      <c r="U10109" s="267" t="s">
        <v>1491</v>
      </c>
      <c r="V10109" s="267" t="s">
        <v>13</v>
      </c>
      <c r="W10109" s="267">
        <v>1940</v>
      </c>
      <c r="X10109" s="267" t="s">
        <v>1992</v>
      </c>
      <c r="Y10109" s="267">
        <v>15327237</v>
      </c>
      <c r="Z10109" s="267">
        <v>1</v>
      </c>
      <c r="AA10109" s="267" t="s">
        <v>1987</v>
      </c>
      <c r="AB10109" s="270" t="s">
        <v>1988</v>
      </c>
      <c r="AD10109" s="267" t="s">
        <v>24</v>
      </c>
      <c r="AF10109" s="267" t="s">
        <v>24</v>
      </c>
      <c r="AG10109" s="267" t="s">
        <v>24</v>
      </c>
    </row>
    <row r="10110" spans="3:33" ht="409.5">
      <c r="C10110" s="267" t="s">
        <v>1985</v>
      </c>
      <c r="D10110" s="267" t="s">
        <v>727</v>
      </c>
      <c r="E10110" s="267">
        <v>18206</v>
      </c>
      <c r="F10110" s="267" t="s">
        <v>1444</v>
      </c>
      <c r="G10110" s="267" t="s">
        <v>1445</v>
      </c>
      <c r="H10110" s="267">
        <v>1</v>
      </c>
      <c r="I10110" s="267" t="s">
        <v>583</v>
      </c>
      <c r="J10110" s="267">
        <v>0.64</v>
      </c>
      <c r="K10110" s="267" t="s">
        <v>1986</v>
      </c>
      <c r="O10110" s="267" t="s">
        <v>13</v>
      </c>
      <c r="P10110" s="267">
        <v>15327237</v>
      </c>
      <c r="Q10110" s="267" t="s">
        <v>1445</v>
      </c>
      <c r="S10110" s="267">
        <v>38</v>
      </c>
      <c r="T10110" s="267" t="s">
        <v>24</v>
      </c>
      <c r="U10110" s="267" t="s">
        <v>1491</v>
      </c>
      <c r="V10110" s="267" t="s">
        <v>13</v>
      </c>
      <c r="W10110" s="267">
        <v>1940</v>
      </c>
      <c r="X10110" s="267" t="s">
        <v>1992</v>
      </c>
      <c r="Y10110" s="267">
        <v>15327237</v>
      </c>
      <c r="Z10110" s="267">
        <v>1</v>
      </c>
      <c r="AA10110" s="267" t="s">
        <v>1987</v>
      </c>
      <c r="AB10110" s="270" t="s">
        <v>1988</v>
      </c>
      <c r="AD10110" s="267" t="s">
        <v>24</v>
      </c>
      <c r="AF10110" s="267" t="s">
        <v>24</v>
      </c>
      <c r="AG10110" s="267" t="s">
        <v>24</v>
      </c>
    </row>
    <row r="10111" spans="3:33" ht="409.5">
      <c r="C10111" s="267" t="s">
        <v>1985</v>
      </c>
      <c r="D10111" s="267" t="s">
        <v>727</v>
      </c>
      <c r="E10111" s="267">
        <v>18206</v>
      </c>
      <c r="F10111" s="267" t="s">
        <v>1444</v>
      </c>
      <c r="G10111" s="267" t="s">
        <v>1445</v>
      </c>
      <c r="H10111" s="267">
        <v>1</v>
      </c>
      <c r="I10111" s="267" t="s">
        <v>583</v>
      </c>
      <c r="J10111" s="267">
        <v>0.64</v>
      </c>
      <c r="K10111" s="267" t="s">
        <v>1986</v>
      </c>
      <c r="O10111" s="267" t="s">
        <v>13</v>
      </c>
      <c r="P10111" s="267">
        <v>15327237</v>
      </c>
      <c r="Q10111" s="267" t="s">
        <v>1445</v>
      </c>
      <c r="S10111" s="267">
        <v>38</v>
      </c>
      <c r="T10111" s="267" t="s">
        <v>24</v>
      </c>
      <c r="U10111" s="267" t="s">
        <v>1491</v>
      </c>
      <c r="V10111" s="267" t="s">
        <v>13</v>
      </c>
      <c r="W10111" s="267">
        <v>1940</v>
      </c>
      <c r="X10111" s="267" t="s">
        <v>1992</v>
      </c>
      <c r="Y10111" s="267">
        <v>15327237</v>
      </c>
      <c r="Z10111" s="267">
        <v>1</v>
      </c>
      <c r="AA10111" s="267" t="s">
        <v>1987</v>
      </c>
      <c r="AB10111" s="270" t="s">
        <v>1988</v>
      </c>
      <c r="AD10111" s="267" t="s">
        <v>24</v>
      </c>
      <c r="AF10111" s="267" t="s">
        <v>24</v>
      </c>
      <c r="AG10111" s="267" t="s">
        <v>24</v>
      </c>
    </row>
    <row r="10112" spans="3:33" ht="409.5">
      <c r="C10112" s="267" t="s">
        <v>1985</v>
      </c>
      <c r="D10112" s="267" t="s">
        <v>727</v>
      </c>
      <c r="E10112" s="267">
        <v>18206</v>
      </c>
      <c r="F10112" s="267" t="s">
        <v>1444</v>
      </c>
      <c r="G10112" s="267" t="s">
        <v>1445</v>
      </c>
      <c r="H10112" s="267">
        <v>1</v>
      </c>
      <c r="I10112" s="267" t="s">
        <v>583</v>
      </c>
      <c r="J10112" s="267">
        <v>0.64</v>
      </c>
      <c r="K10112" s="267" t="s">
        <v>1986</v>
      </c>
      <c r="O10112" s="267" t="s">
        <v>13</v>
      </c>
      <c r="P10112" s="267">
        <v>15327237</v>
      </c>
      <c r="Q10112" s="267" t="s">
        <v>1445</v>
      </c>
      <c r="S10112" s="267">
        <v>38</v>
      </c>
      <c r="T10112" s="267" t="s">
        <v>24</v>
      </c>
      <c r="U10112" s="267" t="s">
        <v>1491</v>
      </c>
      <c r="V10112" s="267" t="s">
        <v>13</v>
      </c>
      <c r="W10112" s="267">
        <v>1940</v>
      </c>
      <c r="X10112" s="267" t="s">
        <v>1992</v>
      </c>
      <c r="Y10112" s="267">
        <v>15327237</v>
      </c>
      <c r="Z10112" s="267">
        <v>1</v>
      </c>
      <c r="AA10112" s="267" t="s">
        <v>1987</v>
      </c>
      <c r="AB10112" s="270" t="s">
        <v>1988</v>
      </c>
      <c r="AD10112" s="267" t="s">
        <v>24</v>
      </c>
      <c r="AF10112" s="267" t="s">
        <v>24</v>
      </c>
      <c r="AG10112" s="267" t="s">
        <v>24</v>
      </c>
    </row>
    <row r="10113" spans="3:33" ht="409.5">
      <c r="C10113" s="267" t="s">
        <v>1985</v>
      </c>
      <c r="D10113" s="267" t="s">
        <v>727</v>
      </c>
      <c r="E10113" s="267">
        <v>18206</v>
      </c>
      <c r="F10113" s="267" t="s">
        <v>1444</v>
      </c>
      <c r="G10113" s="267" t="s">
        <v>1445</v>
      </c>
      <c r="H10113" s="267">
        <v>1</v>
      </c>
      <c r="I10113" s="267" t="s">
        <v>583</v>
      </c>
      <c r="J10113" s="267">
        <v>0.64</v>
      </c>
      <c r="K10113" s="267" t="s">
        <v>1986</v>
      </c>
      <c r="O10113" s="267" t="s">
        <v>13</v>
      </c>
      <c r="P10113" s="267">
        <v>15327237</v>
      </c>
      <c r="Q10113" s="267" t="s">
        <v>1445</v>
      </c>
      <c r="S10113" s="267">
        <v>38</v>
      </c>
      <c r="T10113" s="267" t="s">
        <v>24</v>
      </c>
      <c r="U10113" s="267" t="s">
        <v>1491</v>
      </c>
      <c r="V10113" s="267" t="s">
        <v>13</v>
      </c>
      <c r="W10113" s="267">
        <v>1940</v>
      </c>
      <c r="X10113" s="267" t="s">
        <v>1992</v>
      </c>
      <c r="Y10113" s="267">
        <v>15327237</v>
      </c>
      <c r="Z10113" s="267">
        <v>1</v>
      </c>
      <c r="AA10113" s="267" t="s">
        <v>1987</v>
      </c>
      <c r="AB10113" s="270" t="s">
        <v>1988</v>
      </c>
      <c r="AD10113" s="267" t="s">
        <v>24</v>
      </c>
      <c r="AF10113" s="267" t="s">
        <v>24</v>
      </c>
      <c r="AG10113" s="267" t="s">
        <v>24</v>
      </c>
    </row>
    <row r="10114" spans="3:33" ht="409.5">
      <c r="C10114" s="267" t="s">
        <v>1985</v>
      </c>
      <c r="D10114" s="267" t="s">
        <v>727</v>
      </c>
      <c r="E10114" s="267">
        <v>18206</v>
      </c>
      <c r="F10114" s="267" t="s">
        <v>1444</v>
      </c>
      <c r="G10114" s="267" t="s">
        <v>1445</v>
      </c>
      <c r="H10114" s="267">
        <v>1</v>
      </c>
      <c r="I10114" s="267" t="s">
        <v>583</v>
      </c>
      <c r="J10114" s="267">
        <v>0.64</v>
      </c>
      <c r="K10114" s="267" t="s">
        <v>1986</v>
      </c>
      <c r="O10114" s="267" t="s">
        <v>13</v>
      </c>
      <c r="P10114" s="267">
        <v>15327237</v>
      </c>
      <c r="Q10114" s="267" t="s">
        <v>1445</v>
      </c>
      <c r="S10114" s="267">
        <v>38</v>
      </c>
      <c r="T10114" s="267" t="s">
        <v>24</v>
      </c>
      <c r="U10114" s="267" t="s">
        <v>1491</v>
      </c>
      <c r="V10114" s="267" t="s">
        <v>13</v>
      </c>
      <c r="W10114" s="267">
        <v>1940</v>
      </c>
      <c r="X10114" s="267" t="s">
        <v>1992</v>
      </c>
      <c r="Y10114" s="267">
        <v>15327237</v>
      </c>
      <c r="Z10114" s="267">
        <v>1</v>
      </c>
      <c r="AA10114" s="267" t="s">
        <v>1987</v>
      </c>
      <c r="AB10114" s="270" t="s">
        <v>1988</v>
      </c>
      <c r="AD10114" s="267" t="s">
        <v>24</v>
      </c>
      <c r="AF10114" s="267" t="s">
        <v>24</v>
      </c>
      <c r="AG10114" s="267" t="s">
        <v>24</v>
      </c>
    </row>
    <row r="10115" spans="3:33" ht="409.5">
      <c r="C10115" s="267" t="s">
        <v>1985</v>
      </c>
      <c r="D10115" s="267" t="s">
        <v>727</v>
      </c>
      <c r="E10115" s="267">
        <v>18206</v>
      </c>
      <c r="F10115" s="267" t="s">
        <v>1444</v>
      </c>
      <c r="G10115" s="267" t="s">
        <v>1445</v>
      </c>
      <c r="H10115" s="267">
        <v>1</v>
      </c>
      <c r="I10115" s="267" t="s">
        <v>583</v>
      </c>
      <c r="J10115" s="267">
        <v>0.64</v>
      </c>
      <c r="K10115" s="267" t="s">
        <v>1986</v>
      </c>
      <c r="O10115" s="267" t="s">
        <v>13</v>
      </c>
      <c r="P10115" s="267">
        <v>15327237</v>
      </c>
      <c r="Q10115" s="267" t="s">
        <v>1445</v>
      </c>
      <c r="S10115" s="267">
        <v>38</v>
      </c>
      <c r="T10115" s="267" t="s">
        <v>24</v>
      </c>
      <c r="U10115" s="267" t="s">
        <v>1491</v>
      </c>
      <c r="V10115" s="267" t="s">
        <v>13</v>
      </c>
      <c r="W10115" s="267">
        <v>1940</v>
      </c>
      <c r="X10115" s="267" t="s">
        <v>1992</v>
      </c>
      <c r="Y10115" s="267">
        <v>15327237</v>
      </c>
      <c r="Z10115" s="267">
        <v>1</v>
      </c>
      <c r="AA10115" s="267" t="s">
        <v>1987</v>
      </c>
      <c r="AB10115" s="270" t="s">
        <v>1988</v>
      </c>
      <c r="AD10115" s="267" t="s">
        <v>24</v>
      </c>
      <c r="AF10115" s="267" t="s">
        <v>24</v>
      </c>
      <c r="AG10115" s="267" t="s">
        <v>24</v>
      </c>
    </row>
    <row r="10116" spans="3:33" ht="409.5">
      <c r="C10116" s="267" t="s">
        <v>1985</v>
      </c>
      <c r="D10116" s="267" t="s">
        <v>727</v>
      </c>
      <c r="E10116" s="267">
        <v>18206</v>
      </c>
      <c r="F10116" s="267" t="s">
        <v>1444</v>
      </c>
      <c r="G10116" s="267" t="s">
        <v>1445</v>
      </c>
      <c r="H10116" s="267">
        <v>1</v>
      </c>
      <c r="I10116" s="267" t="s">
        <v>583</v>
      </c>
      <c r="J10116" s="267">
        <v>0.64</v>
      </c>
      <c r="K10116" s="267" t="s">
        <v>1986</v>
      </c>
      <c r="O10116" s="267" t="s">
        <v>13</v>
      </c>
      <c r="P10116" s="267">
        <v>15327237</v>
      </c>
      <c r="Q10116" s="267" t="s">
        <v>1445</v>
      </c>
      <c r="S10116" s="267">
        <v>38</v>
      </c>
      <c r="T10116" s="267" t="s">
        <v>24</v>
      </c>
      <c r="U10116" s="267" t="s">
        <v>1491</v>
      </c>
      <c r="V10116" s="267" t="s">
        <v>13</v>
      </c>
      <c r="W10116" s="267">
        <v>1940</v>
      </c>
      <c r="X10116" s="267" t="s">
        <v>1992</v>
      </c>
      <c r="Y10116" s="267">
        <v>15327237</v>
      </c>
      <c r="Z10116" s="267">
        <v>1</v>
      </c>
      <c r="AA10116" s="267" t="s">
        <v>1987</v>
      </c>
      <c r="AB10116" s="270" t="s">
        <v>1988</v>
      </c>
      <c r="AD10116" s="267" t="s">
        <v>24</v>
      </c>
      <c r="AF10116" s="267" t="s">
        <v>24</v>
      </c>
      <c r="AG10116" s="267" t="s">
        <v>24</v>
      </c>
    </row>
    <row r="10117" spans="3:33" ht="409.5">
      <c r="C10117" s="267" t="s">
        <v>1985</v>
      </c>
      <c r="D10117" s="267" t="s">
        <v>727</v>
      </c>
      <c r="E10117" s="267">
        <v>18206</v>
      </c>
      <c r="F10117" s="267" t="s">
        <v>1444</v>
      </c>
      <c r="G10117" s="267" t="s">
        <v>1445</v>
      </c>
      <c r="H10117" s="267">
        <v>1</v>
      </c>
      <c r="I10117" s="267" t="s">
        <v>583</v>
      </c>
      <c r="J10117" s="267">
        <v>0.64</v>
      </c>
      <c r="K10117" s="267" t="s">
        <v>1986</v>
      </c>
      <c r="O10117" s="267" t="s">
        <v>13</v>
      </c>
      <c r="P10117" s="267">
        <v>15327237</v>
      </c>
      <c r="Q10117" s="267" t="s">
        <v>1445</v>
      </c>
      <c r="S10117" s="267">
        <v>38</v>
      </c>
      <c r="T10117" s="267" t="s">
        <v>24</v>
      </c>
      <c r="U10117" s="267" t="s">
        <v>1491</v>
      </c>
      <c r="V10117" s="267" t="s">
        <v>13</v>
      </c>
      <c r="W10117" s="267">
        <v>1940</v>
      </c>
      <c r="X10117" s="267" t="s">
        <v>1992</v>
      </c>
      <c r="Y10117" s="267">
        <v>15327237</v>
      </c>
      <c r="Z10117" s="267">
        <v>1</v>
      </c>
      <c r="AA10117" s="267" t="s">
        <v>1987</v>
      </c>
      <c r="AB10117" s="270" t="s">
        <v>1988</v>
      </c>
      <c r="AD10117" s="267" t="s">
        <v>24</v>
      </c>
      <c r="AF10117" s="267" t="s">
        <v>24</v>
      </c>
      <c r="AG10117" s="267" t="s">
        <v>24</v>
      </c>
    </row>
    <row r="10118" spans="3:33" ht="409.5">
      <c r="C10118" s="267" t="s">
        <v>1985</v>
      </c>
      <c r="D10118" s="267" t="s">
        <v>727</v>
      </c>
      <c r="E10118" s="267">
        <v>18206</v>
      </c>
      <c r="F10118" s="267" t="s">
        <v>1444</v>
      </c>
      <c r="G10118" s="267" t="s">
        <v>1445</v>
      </c>
      <c r="H10118" s="267">
        <v>1</v>
      </c>
      <c r="I10118" s="267" t="s">
        <v>583</v>
      </c>
      <c r="J10118" s="267">
        <v>0.64</v>
      </c>
      <c r="K10118" s="267" t="s">
        <v>1986</v>
      </c>
      <c r="O10118" s="267" t="s">
        <v>13</v>
      </c>
      <c r="P10118" s="267">
        <v>15327237</v>
      </c>
      <c r="Q10118" s="267" t="s">
        <v>1445</v>
      </c>
      <c r="S10118" s="267">
        <v>38</v>
      </c>
      <c r="T10118" s="267" t="s">
        <v>24</v>
      </c>
      <c r="U10118" s="267" t="s">
        <v>1491</v>
      </c>
      <c r="V10118" s="267" t="s">
        <v>13</v>
      </c>
      <c r="W10118" s="267">
        <v>1940</v>
      </c>
      <c r="X10118" s="267" t="s">
        <v>1992</v>
      </c>
      <c r="Y10118" s="267">
        <v>15327237</v>
      </c>
      <c r="Z10118" s="267">
        <v>1</v>
      </c>
      <c r="AA10118" s="267" t="s">
        <v>1987</v>
      </c>
      <c r="AB10118" s="270" t="s">
        <v>1988</v>
      </c>
      <c r="AD10118" s="267" t="s">
        <v>24</v>
      </c>
      <c r="AF10118" s="267" t="s">
        <v>24</v>
      </c>
      <c r="AG10118" s="267" t="s">
        <v>24</v>
      </c>
    </row>
    <row r="10119" spans="3:33" ht="409.5">
      <c r="C10119" s="267" t="s">
        <v>1985</v>
      </c>
      <c r="D10119" s="267" t="s">
        <v>727</v>
      </c>
      <c r="E10119" s="267">
        <v>18206</v>
      </c>
      <c r="F10119" s="267" t="s">
        <v>1444</v>
      </c>
      <c r="G10119" s="267" t="s">
        <v>1445</v>
      </c>
      <c r="H10119" s="267">
        <v>1</v>
      </c>
      <c r="I10119" s="267" t="s">
        <v>583</v>
      </c>
      <c r="J10119" s="267">
        <v>0.64</v>
      </c>
      <c r="K10119" s="267" t="s">
        <v>1986</v>
      </c>
      <c r="O10119" s="267" t="s">
        <v>13</v>
      </c>
      <c r="P10119" s="267">
        <v>15327237</v>
      </c>
      <c r="Q10119" s="267" t="s">
        <v>1445</v>
      </c>
      <c r="S10119" s="267">
        <v>38</v>
      </c>
      <c r="T10119" s="267" t="s">
        <v>24</v>
      </c>
      <c r="U10119" s="267" t="s">
        <v>1491</v>
      </c>
      <c r="V10119" s="267" t="s">
        <v>13</v>
      </c>
      <c r="W10119" s="267">
        <v>1940</v>
      </c>
      <c r="X10119" s="267" t="s">
        <v>1992</v>
      </c>
      <c r="Y10119" s="267">
        <v>15327237</v>
      </c>
      <c r="Z10119" s="267">
        <v>1</v>
      </c>
      <c r="AA10119" s="267" t="s">
        <v>1987</v>
      </c>
      <c r="AB10119" s="270" t="s">
        <v>1988</v>
      </c>
      <c r="AD10119" s="267" t="s">
        <v>24</v>
      </c>
      <c r="AF10119" s="267" t="s">
        <v>24</v>
      </c>
      <c r="AG10119" s="267" t="s">
        <v>24</v>
      </c>
    </row>
    <row r="10120" spans="3:33" ht="409.5">
      <c r="C10120" s="267" t="s">
        <v>1985</v>
      </c>
      <c r="D10120" s="267" t="s">
        <v>727</v>
      </c>
      <c r="E10120" s="267">
        <v>18206</v>
      </c>
      <c r="F10120" s="267" t="s">
        <v>1444</v>
      </c>
      <c r="G10120" s="267" t="s">
        <v>1445</v>
      </c>
      <c r="H10120" s="267">
        <v>1</v>
      </c>
      <c r="I10120" s="267" t="s">
        <v>583</v>
      </c>
      <c r="J10120" s="267">
        <v>0.64</v>
      </c>
      <c r="K10120" s="267" t="s">
        <v>1986</v>
      </c>
      <c r="O10120" s="267" t="s">
        <v>13</v>
      </c>
      <c r="P10120" s="267">
        <v>15327237</v>
      </c>
      <c r="Q10120" s="267" t="s">
        <v>1445</v>
      </c>
      <c r="S10120" s="267">
        <v>38</v>
      </c>
      <c r="T10120" s="267" t="s">
        <v>24</v>
      </c>
      <c r="U10120" s="267" t="s">
        <v>1491</v>
      </c>
      <c r="V10120" s="267" t="s">
        <v>13</v>
      </c>
      <c r="W10120" s="267">
        <v>1940</v>
      </c>
      <c r="X10120" s="267" t="s">
        <v>1992</v>
      </c>
      <c r="Y10120" s="267">
        <v>15327237</v>
      </c>
      <c r="Z10120" s="267">
        <v>1</v>
      </c>
      <c r="AA10120" s="267" t="s">
        <v>1987</v>
      </c>
      <c r="AB10120" s="270" t="s">
        <v>1988</v>
      </c>
      <c r="AD10120" s="267" t="s">
        <v>24</v>
      </c>
      <c r="AF10120" s="267" t="s">
        <v>24</v>
      </c>
      <c r="AG10120" s="267" t="s">
        <v>24</v>
      </c>
    </row>
    <row r="10121" spans="3:33" ht="409.5">
      <c r="C10121" s="267" t="s">
        <v>1985</v>
      </c>
      <c r="D10121" s="267" t="s">
        <v>727</v>
      </c>
      <c r="E10121" s="267">
        <v>18206</v>
      </c>
      <c r="F10121" s="267" t="s">
        <v>1444</v>
      </c>
      <c r="G10121" s="267" t="s">
        <v>1445</v>
      </c>
      <c r="H10121" s="267">
        <v>1</v>
      </c>
      <c r="I10121" s="267" t="s">
        <v>583</v>
      </c>
      <c r="J10121" s="267">
        <v>0.64</v>
      </c>
      <c r="K10121" s="267" t="s">
        <v>1986</v>
      </c>
      <c r="O10121" s="267" t="s">
        <v>13</v>
      </c>
      <c r="P10121" s="267">
        <v>15327237</v>
      </c>
      <c r="Q10121" s="267" t="s">
        <v>1445</v>
      </c>
      <c r="S10121" s="267">
        <v>38</v>
      </c>
      <c r="T10121" s="267" t="s">
        <v>24</v>
      </c>
      <c r="U10121" s="267" t="s">
        <v>1491</v>
      </c>
      <c r="V10121" s="267" t="s">
        <v>13</v>
      </c>
      <c r="W10121" s="267">
        <v>1940</v>
      </c>
      <c r="X10121" s="267" t="s">
        <v>1992</v>
      </c>
      <c r="Y10121" s="267">
        <v>15327237</v>
      </c>
      <c r="Z10121" s="267">
        <v>1</v>
      </c>
      <c r="AA10121" s="267" t="s">
        <v>1987</v>
      </c>
      <c r="AB10121" s="270" t="s">
        <v>1988</v>
      </c>
      <c r="AD10121" s="267" t="s">
        <v>24</v>
      </c>
      <c r="AF10121" s="267" t="s">
        <v>24</v>
      </c>
      <c r="AG10121" s="267" t="s">
        <v>24</v>
      </c>
    </row>
    <row r="10122" spans="3:33" ht="409.5">
      <c r="C10122" s="267" t="s">
        <v>1985</v>
      </c>
      <c r="D10122" s="267" t="s">
        <v>727</v>
      </c>
      <c r="E10122" s="267">
        <v>18206</v>
      </c>
      <c r="F10122" s="267" t="s">
        <v>1444</v>
      </c>
      <c r="G10122" s="267" t="s">
        <v>1445</v>
      </c>
      <c r="H10122" s="267">
        <v>1</v>
      </c>
      <c r="I10122" s="267" t="s">
        <v>583</v>
      </c>
      <c r="J10122" s="267">
        <v>0.64</v>
      </c>
      <c r="K10122" s="267" t="s">
        <v>1986</v>
      </c>
      <c r="O10122" s="267" t="s">
        <v>13</v>
      </c>
      <c r="P10122" s="267">
        <v>15327237</v>
      </c>
      <c r="Q10122" s="267" t="s">
        <v>1445</v>
      </c>
      <c r="S10122" s="267">
        <v>38</v>
      </c>
      <c r="T10122" s="267" t="s">
        <v>24</v>
      </c>
      <c r="U10122" s="267" t="s">
        <v>1491</v>
      </c>
      <c r="V10122" s="267" t="s">
        <v>13</v>
      </c>
      <c r="W10122" s="267">
        <v>1940</v>
      </c>
      <c r="X10122" s="267" t="s">
        <v>1992</v>
      </c>
      <c r="Y10122" s="267">
        <v>15327237</v>
      </c>
      <c r="Z10122" s="267">
        <v>1</v>
      </c>
      <c r="AA10122" s="267" t="s">
        <v>1987</v>
      </c>
      <c r="AB10122" s="270" t="s">
        <v>1988</v>
      </c>
      <c r="AD10122" s="267" t="s">
        <v>24</v>
      </c>
      <c r="AF10122" s="267" t="s">
        <v>24</v>
      </c>
      <c r="AG10122" s="267" t="s">
        <v>24</v>
      </c>
    </row>
    <row r="10123" spans="3:33" ht="409.5">
      <c r="C10123" s="267" t="s">
        <v>1985</v>
      </c>
      <c r="D10123" s="267" t="s">
        <v>727</v>
      </c>
      <c r="E10123" s="267">
        <v>18206</v>
      </c>
      <c r="F10123" s="267" t="s">
        <v>1444</v>
      </c>
      <c r="G10123" s="267" t="s">
        <v>1445</v>
      </c>
      <c r="H10123" s="267">
        <v>1</v>
      </c>
      <c r="I10123" s="267" t="s">
        <v>583</v>
      </c>
      <c r="J10123" s="267">
        <v>0.64</v>
      </c>
      <c r="K10123" s="267" t="s">
        <v>1986</v>
      </c>
      <c r="O10123" s="267" t="s">
        <v>13</v>
      </c>
      <c r="P10123" s="267">
        <v>15327237</v>
      </c>
      <c r="Q10123" s="267" t="s">
        <v>1445</v>
      </c>
      <c r="S10123" s="267">
        <v>38</v>
      </c>
      <c r="T10123" s="267" t="s">
        <v>24</v>
      </c>
      <c r="U10123" s="267" t="s">
        <v>1491</v>
      </c>
      <c r="V10123" s="267" t="s">
        <v>13</v>
      </c>
      <c r="W10123" s="267">
        <v>1940</v>
      </c>
      <c r="X10123" s="267" t="s">
        <v>1992</v>
      </c>
      <c r="Y10123" s="267">
        <v>15327237</v>
      </c>
      <c r="Z10123" s="267">
        <v>1</v>
      </c>
      <c r="AA10123" s="267" t="s">
        <v>1987</v>
      </c>
      <c r="AB10123" s="270" t="s">
        <v>1988</v>
      </c>
      <c r="AD10123" s="267" t="s">
        <v>24</v>
      </c>
      <c r="AF10123" s="267" t="s">
        <v>24</v>
      </c>
      <c r="AG10123" s="267" t="s">
        <v>24</v>
      </c>
    </row>
    <row r="10124" spans="3:33" ht="409.5">
      <c r="C10124" s="267" t="s">
        <v>1985</v>
      </c>
      <c r="D10124" s="267" t="s">
        <v>727</v>
      </c>
      <c r="E10124" s="267">
        <v>18206</v>
      </c>
      <c r="F10124" s="267" t="s">
        <v>1444</v>
      </c>
      <c r="G10124" s="267" t="s">
        <v>1445</v>
      </c>
      <c r="H10124" s="267">
        <v>1</v>
      </c>
      <c r="I10124" s="267" t="s">
        <v>583</v>
      </c>
      <c r="J10124" s="267">
        <v>0.64</v>
      </c>
      <c r="K10124" s="267" t="s">
        <v>1986</v>
      </c>
      <c r="O10124" s="267" t="s">
        <v>13</v>
      </c>
      <c r="P10124" s="267">
        <v>15327237</v>
      </c>
      <c r="Q10124" s="267" t="s">
        <v>1445</v>
      </c>
      <c r="S10124" s="267">
        <v>38</v>
      </c>
      <c r="T10124" s="267" t="s">
        <v>24</v>
      </c>
      <c r="U10124" s="267" t="s">
        <v>1491</v>
      </c>
      <c r="V10124" s="267" t="s">
        <v>13</v>
      </c>
      <c r="W10124" s="267">
        <v>1940</v>
      </c>
      <c r="X10124" s="267" t="s">
        <v>1992</v>
      </c>
      <c r="Y10124" s="267">
        <v>15327237</v>
      </c>
      <c r="Z10124" s="267">
        <v>1</v>
      </c>
      <c r="AA10124" s="267" t="s">
        <v>1987</v>
      </c>
      <c r="AB10124" s="270" t="s">
        <v>1988</v>
      </c>
      <c r="AD10124" s="267" t="s">
        <v>24</v>
      </c>
      <c r="AF10124" s="267" t="s">
        <v>24</v>
      </c>
      <c r="AG10124" s="267" t="s">
        <v>24</v>
      </c>
    </row>
    <row r="10125" spans="3:33" ht="409.5">
      <c r="C10125" s="267" t="s">
        <v>1985</v>
      </c>
      <c r="D10125" s="267" t="s">
        <v>727</v>
      </c>
      <c r="E10125" s="267">
        <v>18206</v>
      </c>
      <c r="F10125" s="267" t="s">
        <v>1444</v>
      </c>
      <c r="G10125" s="267" t="s">
        <v>1445</v>
      </c>
      <c r="H10125" s="267">
        <v>1</v>
      </c>
      <c r="I10125" s="267" t="s">
        <v>583</v>
      </c>
      <c r="J10125" s="267">
        <v>0.64</v>
      </c>
      <c r="K10125" s="267" t="s">
        <v>1986</v>
      </c>
      <c r="O10125" s="267" t="s">
        <v>13</v>
      </c>
      <c r="P10125" s="267">
        <v>15327237</v>
      </c>
      <c r="Q10125" s="267" t="s">
        <v>1445</v>
      </c>
      <c r="S10125" s="267">
        <v>38</v>
      </c>
      <c r="T10125" s="267" t="s">
        <v>24</v>
      </c>
      <c r="U10125" s="267" t="s">
        <v>1491</v>
      </c>
      <c r="V10125" s="267" t="s">
        <v>13</v>
      </c>
      <c r="W10125" s="267">
        <v>1940</v>
      </c>
      <c r="X10125" s="267" t="s">
        <v>1992</v>
      </c>
      <c r="Y10125" s="267">
        <v>15327237</v>
      </c>
      <c r="Z10125" s="267">
        <v>1</v>
      </c>
      <c r="AA10125" s="267" t="s">
        <v>1987</v>
      </c>
      <c r="AB10125" s="270" t="s">
        <v>1988</v>
      </c>
      <c r="AD10125" s="267" t="s">
        <v>24</v>
      </c>
      <c r="AF10125" s="267" t="s">
        <v>24</v>
      </c>
      <c r="AG10125" s="267" t="s">
        <v>24</v>
      </c>
    </row>
    <row r="10126" spans="3:33" ht="409.5">
      <c r="C10126" s="267" t="s">
        <v>1985</v>
      </c>
      <c r="D10126" s="267" t="s">
        <v>727</v>
      </c>
      <c r="E10126" s="267">
        <v>18206</v>
      </c>
      <c r="F10126" s="267" t="s">
        <v>1444</v>
      </c>
      <c r="G10126" s="267" t="s">
        <v>1445</v>
      </c>
      <c r="H10126" s="267">
        <v>1</v>
      </c>
      <c r="I10126" s="267" t="s">
        <v>583</v>
      </c>
      <c r="J10126" s="267">
        <v>0.64</v>
      </c>
      <c r="K10126" s="267" t="s">
        <v>1986</v>
      </c>
      <c r="O10126" s="267" t="s">
        <v>13</v>
      </c>
      <c r="P10126" s="267">
        <v>15327237</v>
      </c>
      <c r="Q10126" s="267" t="s">
        <v>1445</v>
      </c>
      <c r="S10126" s="267">
        <v>38</v>
      </c>
      <c r="T10126" s="267" t="s">
        <v>24</v>
      </c>
      <c r="U10126" s="267" t="s">
        <v>1491</v>
      </c>
      <c r="V10126" s="267" t="s">
        <v>13</v>
      </c>
      <c r="W10126" s="267">
        <v>1940</v>
      </c>
      <c r="X10126" s="267" t="s">
        <v>1992</v>
      </c>
      <c r="Y10126" s="267">
        <v>15327237</v>
      </c>
      <c r="Z10126" s="267">
        <v>1</v>
      </c>
      <c r="AA10126" s="267" t="s">
        <v>1987</v>
      </c>
      <c r="AB10126" s="270" t="s">
        <v>1988</v>
      </c>
      <c r="AD10126" s="267" t="s">
        <v>24</v>
      </c>
      <c r="AF10126" s="267" t="s">
        <v>24</v>
      </c>
      <c r="AG10126" s="267" t="s">
        <v>24</v>
      </c>
    </row>
    <row r="10127" spans="3:33" ht="409.5">
      <c r="C10127" s="267" t="s">
        <v>1985</v>
      </c>
      <c r="D10127" s="267" t="s">
        <v>727</v>
      </c>
      <c r="E10127" s="267">
        <v>18206</v>
      </c>
      <c r="F10127" s="267" t="s">
        <v>1444</v>
      </c>
      <c r="G10127" s="267" t="s">
        <v>1445</v>
      </c>
      <c r="H10127" s="267">
        <v>1</v>
      </c>
      <c r="I10127" s="267" t="s">
        <v>583</v>
      </c>
      <c r="J10127" s="267">
        <v>0.64</v>
      </c>
      <c r="K10127" s="267" t="s">
        <v>1986</v>
      </c>
      <c r="O10127" s="267" t="s">
        <v>13</v>
      </c>
      <c r="P10127" s="267">
        <v>15327237</v>
      </c>
      <c r="Q10127" s="267" t="s">
        <v>1445</v>
      </c>
      <c r="S10127" s="267">
        <v>38</v>
      </c>
      <c r="T10127" s="267" t="s">
        <v>24</v>
      </c>
      <c r="U10127" s="267" t="s">
        <v>1491</v>
      </c>
      <c r="V10127" s="267" t="s">
        <v>13</v>
      </c>
      <c r="W10127" s="267">
        <v>1940</v>
      </c>
      <c r="X10127" s="267" t="s">
        <v>1992</v>
      </c>
      <c r="Y10127" s="267">
        <v>15327237</v>
      </c>
      <c r="Z10127" s="267">
        <v>1</v>
      </c>
      <c r="AA10127" s="267" t="s">
        <v>1987</v>
      </c>
      <c r="AB10127" s="270" t="s">
        <v>1988</v>
      </c>
      <c r="AD10127" s="267" t="s">
        <v>24</v>
      </c>
      <c r="AF10127" s="267" t="s">
        <v>24</v>
      </c>
      <c r="AG10127" s="267" t="s">
        <v>24</v>
      </c>
    </row>
    <row r="10128" spans="3:33" ht="409.5">
      <c r="C10128" s="267" t="s">
        <v>1985</v>
      </c>
      <c r="D10128" s="267" t="s">
        <v>727</v>
      </c>
      <c r="E10128" s="267">
        <v>18206</v>
      </c>
      <c r="F10128" s="267" t="s">
        <v>1444</v>
      </c>
      <c r="G10128" s="267" t="s">
        <v>1445</v>
      </c>
      <c r="H10128" s="267">
        <v>1</v>
      </c>
      <c r="I10128" s="267" t="s">
        <v>583</v>
      </c>
      <c r="J10128" s="267">
        <v>0.64</v>
      </c>
      <c r="K10128" s="267" t="s">
        <v>1986</v>
      </c>
      <c r="O10128" s="267" t="s">
        <v>13</v>
      </c>
      <c r="P10128" s="267">
        <v>15327237</v>
      </c>
      <c r="Q10128" s="267" t="s">
        <v>1445</v>
      </c>
      <c r="S10128" s="267">
        <v>38</v>
      </c>
      <c r="T10128" s="267" t="s">
        <v>24</v>
      </c>
      <c r="U10128" s="267" t="s">
        <v>1491</v>
      </c>
      <c r="V10128" s="267" t="s">
        <v>13</v>
      </c>
      <c r="W10128" s="267">
        <v>1940</v>
      </c>
      <c r="X10128" s="267" t="s">
        <v>1992</v>
      </c>
      <c r="Y10128" s="267">
        <v>15327237</v>
      </c>
      <c r="Z10128" s="267">
        <v>1</v>
      </c>
      <c r="AA10128" s="267" t="s">
        <v>1987</v>
      </c>
      <c r="AB10128" s="270" t="s">
        <v>1988</v>
      </c>
      <c r="AD10128" s="267" t="s">
        <v>24</v>
      </c>
      <c r="AF10128" s="267" t="s">
        <v>24</v>
      </c>
      <c r="AG10128" s="267" t="s">
        <v>24</v>
      </c>
    </row>
    <row r="10129" spans="3:33" ht="409.5">
      <c r="C10129" s="267" t="s">
        <v>1985</v>
      </c>
      <c r="D10129" s="267" t="s">
        <v>727</v>
      </c>
      <c r="E10129" s="267">
        <v>18206</v>
      </c>
      <c r="F10129" s="267" t="s">
        <v>1444</v>
      </c>
      <c r="G10129" s="267" t="s">
        <v>1445</v>
      </c>
      <c r="H10129" s="267">
        <v>1</v>
      </c>
      <c r="I10129" s="267" t="s">
        <v>583</v>
      </c>
      <c r="J10129" s="267">
        <v>0.64</v>
      </c>
      <c r="K10129" s="267" t="s">
        <v>1986</v>
      </c>
      <c r="O10129" s="267" t="s">
        <v>13</v>
      </c>
      <c r="P10129" s="267">
        <v>15327237</v>
      </c>
      <c r="Q10129" s="267" t="s">
        <v>1445</v>
      </c>
      <c r="S10129" s="267">
        <v>38</v>
      </c>
      <c r="T10129" s="267" t="s">
        <v>24</v>
      </c>
      <c r="U10129" s="267" t="s">
        <v>1491</v>
      </c>
      <c r="V10129" s="267" t="s">
        <v>13</v>
      </c>
      <c r="W10129" s="267">
        <v>1940</v>
      </c>
      <c r="X10129" s="267" t="s">
        <v>1992</v>
      </c>
      <c r="Y10129" s="267">
        <v>15327237</v>
      </c>
      <c r="Z10129" s="267">
        <v>1</v>
      </c>
      <c r="AA10129" s="267" t="s">
        <v>1987</v>
      </c>
      <c r="AB10129" s="270" t="s">
        <v>1988</v>
      </c>
      <c r="AD10129" s="267" t="s">
        <v>24</v>
      </c>
      <c r="AF10129" s="267" t="s">
        <v>24</v>
      </c>
      <c r="AG10129" s="267" t="s">
        <v>24</v>
      </c>
    </row>
    <row r="10130" spans="3:33" ht="409.5">
      <c r="C10130" s="267" t="s">
        <v>1985</v>
      </c>
      <c r="D10130" s="267" t="s">
        <v>727</v>
      </c>
      <c r="E10130" s="267">
        <v>18206</v>
      </c>
      <c r="F10130" s="267" t="s">
        <v>1444</v>
      </c>
      <c r="G10130" s="267" t="s">
        <v>1445</v>
      </c>
      <c r="H10130" s="267">
        <v>1</v>
      </c>
      <c r="I10130" s="267" t="s">
        <v>583</v>
      </c>
      <c r="J10130" s="267">
        <v>0.64</v>
      </c>
      <c r="K10130" s="267" t="s">
        <v>1986</v>
      </c>
      <c r="O10130" s="267" t="s">
        <v>13</v>
      </c>
      <c r="P10130" s="267">
        <v>15327237</v>
      </c>
      <c r="Q10130" s="267" t="s">
        <v>1445</v>
      </c>
      <c r="S10130" s="267">
        <v>38</v>
      </c>
      <c r="T10130" s="267" t="s">
        <v>24</v>
      </c>
      <c r="U10130" s="267" t="s">
        <v>1491</v>
      </c>
      <c r="V10130" s="267" t="s">
        <v>13</v>
      </c>
      <c r="W10130" s="267">
        <v>1940</v>
      </c>
      <c r="X10130" s="267" t="s">
        <v>1992</v>
      </c>
      <c r="Y10130" s="267">
        <v>15327237</v>
      </c>
      <c r="Z10130" s="267">
        <v>1</v>
      </c>
      <c r="AA10130" s="267" t="s">
        <v>1987</v>
      </c>
      <c r="AB10130" s="270" t="s">
        <v>1988</v>
      </c>
      <c r="AD10130" s="267" t="s">
        <v>24</v>
      </c>
      <c r="AF10130" s="267" t="s">
        <v>24</v>
      </c>
      <c r="AG10130" s="267" t="s">
        <v>24</v>
      </c>
    </row>
    <row r="10131" spans="3:33" ht="409.5">
      <c r="C10131" s="267" t="s">
        <v>1985</v>
      </c>
      <c r="D10131" s="267" t="s">
        <v>727</v>
      </c>
      <c r="E10131" s="267">
        <v>18206</v>
      </c>
      <c r="F10131" s="267" t="s">
        <v>1444</v>
      </c>
      <c r="G10131" s="267" t="s">
        <v>1445</v>
      </c>
      <c r="H10131" s="267">
        <v>1</v>
      </c>
      <c r="I10131" s="267" t="s">
        <v>583</v>
      </c>
      <c r="J10131" s="267">
        <v>0.64</v>
      </c>
      <c r="K10131" s="267" t="s">
        <v>1986</v>
      </c>
      <c r="O10131" s="267" t="s">
        <v>13</v>
      </c>
      <c r="P10131" s="267">
        <v>15327237</v>
      </c>
      <c r="Q10131" s="267" t="s">
        <v>1445</v>
      </c>
      <c r="S10131" s="267">
        <v>38</v>
      </c>
      <c r="T10131" s="267" t="s">
        <v>24</v>
      </c>
      <c r="U10131" s="267" t="s">
        <v>1491</v>
      </c>
      <c r="V10131" s="267" t="s">
        <v>13</v>
      </c>
      <c r="W10131" s="267">
        <v>1940</v>
      </c>
      <c r="X10131" s="267" t="s">
        <v>1992</v>
      </c>
      <c r="Y10131" s="267">
        <v>15327237</v>
      </c>
      <c r="Z10131" s="267">
        <v>1</v>
      </c>
      <c r="AA10131" s="267" t="s">
        <v>1987</v>
      </c>
      <c r="AB10131" s="270" t="s">
        <v>1988</v>
      </c>
      <c r="AD10131" s="267" t="s">
        <v>24</v>
      </c>
      <c r="AF10131" s="267" t="s">
        <v>24</v>
      </c>
      <c r="AG10131" s="267" t="s">
        <v>24</v>
      </c>
    </row>
    <row r="10132" spans="3:33" ht="409.5">
      <c r="C10132" s="267" t="s">
        <v>1985</v>
      </c>
      <c r="D10132" s="267" t="s">
        <v>727</v>
      </c>
      <c r="E10132" s="267">
        <v>18206</v>
      </c>
      <c r="F10132" s="267" t="s">
        <v>1444</v>
      </c>
      <c r="G10132" s="267" t="s">
        <v>1445</v>
      </c>
      <c r="H10132" s="267">
        <v>1</v>
      </c>
      <c r="I10132" s="267" t="s">
        <v>583</v>
      </c>
      <c r="J10132" s="267">
        <v>0.64</v>
      </c>
      <c r="K10132" s="267" t="s">
        <v>1986</v>
      </c>
      <c r="O10132" s="267" t="s">
        <v>13</v>
      </c>
      <c r="P10132" s="267">
        <v>15327237</v>
      </c>
      <c r="Q10132" s="267" t="s">
        <v>1445</v>
      </c>
      <c r="S10132" s="267">
        <v>38</v>
      </c>
      <c r="T10132" s="267" t="s">
        <v>24</v>
      </c>
      <c r="U10132" s="267" t="s">
        <v>1491</v>
      </c>
      <c r="V10132" s="267" t="s">
        <v>13</v>
      </c>
      <c r="W10132" s="267">
        <v>1940</v>
      </c>
      <c r="X10132" s="267" t="s">
        <v>1992</v>
      </c>
      <c r="Y10132" s="267">
        <v>15327237</v>
      </c>
      <c r="Z10132" s="267">
        <v>1</v>
      </c>
      <c r="AA10132" s="267" t="s">
        <v>1987</v>
      </c>
      <c r="AB10132" s="270" t="s">
        <v>1988</v>
      </c>
      <c r="AD10132" s="267" t="s">
        <v>24</v>
      </c>
      <c r="AF10132" s="267" t="s">
        <v>24</v>
      </c>
      <c r="AG10132" s="267" t="s">
        <v>24</v>
      </c>
    </row>
    <row r="10133" spans="3:33" ht="409.5">
      <c r="C10133" s="267" t="s">
        <v>1985</v>
      </c>
      <c r="D10133" s="267" t="s">
        <v>727</v>
      </c>
      <c r="E10133" s="267">
        <v>18206</v>
      </c>
      <c r="F10133" s="267" t="s">
        <v>1444</v>
      </c>
      <c r="G10133" s="267" t="s">
        <v>1445</v>
      </c>
      <c r="H10133" s="267">
        <v>1</v>
      </c>
      <c r="I10133" s="267" t="s">
        <v>583</v>
      </c>
      <c r="J10133" s="267">
        <v>0.64</v>
      </c>
      <c r="K10133" s="267" t="s">
        <v>1986</v>
      </c>
      <c r="O10133" s="267" t="s">
        <v>13</v>
      </c>
      <c r="P10133" s="267">
        <v>15327237</v>
      </c>
      <c r="Q10133" s="267" t="s">
        <v>1445</v>
      </c>
      <c r="S10133" s="267">
        <v>38</v>
      </c>
      <c r="T10133" s="267" t="s">
        <v>24</v>
      </c>
      <c r="U10133" s="267" t="s">
        <v>1491</v>
      </c>
      <c r="V10133" s="267" t="s">
        <v>13</v>
      </c>
      <c r="W10133" s="267">
        <v>1940</v>
      </c>
      <c r="X10133" s="267" t="s">
        <v>1992</v>
      </c>
      <c r="Y10133" s="267">
        <v>15327237</v>
      </c>
      <c r="Z10133" s="267">
        <v>1</v>
      </c>
      <c r="AA10133" s="267" t="s">
        <v>1987</v>
      </c>
      <c r="AB10133" s="270" t="s">
        <v>1988</v>
      </c>
      <c r="AD10133" s="267" t="s">
        <v>24</v>
      </c>
      <c r="AF10133" s="267" t="s">
        <v>24</v>
      </c>
      <c r="AG10133" s="267" t="s">
        <v>24</v>
      </c>
    </row>
    <row r="10134" spans="3:33" ht="409.5">
      <c r="C10134" s="267" t="s">
        <v>1985</v>
      </c>
      <c r="D10134" s="267" t="s">
        <v>727</v>
      </c>
      <c r="E10134" s="267">
        <v>18206</v>
      </c>
      <c r="F10134" s="267" t="s">
        <v>1444</v>
      </c>
      <c r="G10134" s="267" t="s">
        <v>1445</v>
      </c>
      <c r="H10134" s="267">
        <v>1</v>
      </c>
      <c r="I10134" s="267" t="s">
        <v>583</v>
      </c>
      <c r="J10134" s="267">
        <v>0.64</v>
      </c>
      <c r="K10134" s="267" t="s">
        <v>1986</v>
      </c>
      <c r="O10134" s="267" t="s">
        <v>13</v>
      </c>
      <c r="P10134" s="267">
        <v>15327237</v>
      </c>
      <c r="Q10134" s="267" t="s">
        <v>1445</v>
      </c>
      <c r="S10134" s="267">
        <v>38</v>
      </c>
      <c r="T10134" s="267" t="s">
        <v>24</v>
      </c>
      <c r="U10134" s="267" t="s">
        <v>1491</v>
      </c>
      <c r="V10134" s="267" t="s">
        <v>13</v>
      </c>
      <c r="W10134" s="267">
        <v>1940</v>
      </c>
      <c r="X10134" s="267" t="s">
        <v>1992</v>
      </c>
      <c r="Y10134" s="267">
        <v>15327237</v>
      </c>
      <c r="Z10134" s="267">
        <v>1</v>
      </c>
      <c r="AA10134" s="267" t="s">
        <v>1987</v>
      </c>
      <c r="AB10134" s="270" t="s">
        <v>1988</v>
      </c>
      <c r="AD10134" s="267" t="s">
        <v>24</v>
      </c>
      <c r="AF10134" s="267" t="s">
        <v>24</v>
      </c>
      <c r="AG10134" s="267" t="s">
        <v>24</v>
      </c>
    </row>
    <row r="10135" spans="3:33" ht="409.5">
      <c r="C10135" s="267" t="s">
        <v>1985</v>
      </c>
      <c r="D10135" s="267" t="s">
        <v>727</v>
      </c>
      <c r="E10135" s="267">
        <v>18206</v>
      </c>
      <c r="F10135" s="267" t="s">
        <v>1444</v>
      </c>
      <c r="G10135" s="267" t="s">
        <v>1445</v>
      </c>
      <c r="H10135" s="267">
        <v>1</v>
      </c>
      <c r="I10135" s="267" t="s">
        <v>583</v>
      </c>
      <c r="J10135" s="267">
        <v>0.64</v>
      </c>
      <c r="K10135" s="267" t="s">
        <v>1986</v>
      </c>
      <c r="O10135" s="267" t="s">
        <v>13</v>
      </c>
      <c r="P10135" s="267">
        <v>15327237</v>
      </c>
      <c r="Q10135" s="267" t="s">
        <v>1445</v>
      </c>
      <c r="S10135" s="267">
        <v>38</v>
      </c>
      <c r="T10135" s="267" t="s">
        <v>24</v>
      </c>
      <c r="U10135" s="267" t="s">
        <v>1491</v>
      </c>
      <c r="V10135" s="267" t="s">
        <v>13</v>
      </c>
      <c r="W10135" s="267">
        <v>1940</v>
      </c>
      <c r="X10135" s="267" t="s">
        <v>1992</v>
      </c>
      <c r="Y10135" s="267">
        <v>15327237</v>
      </c>
      <c r="Z10135" s="267">
        <v>1</v>
      </c>
      <c r="AA10135" s="267" t="s">
        <v>1987</v>
      </c>
      <c r="AB10135" s="270" t="s">
        <v>1988</v>
      </c>
      <c r="AD10135" s="267" t="s">
        <v>24</v>
      </c>
      <c r="AF10135" s="267" t="s">
        <v>24</v>
      </c>
      <c r="AG10135" s="267" t="s">
        <v>24</v>
      </c>
    </row>
    <row r="10136" spans="3:33" ht="409.5">
      <c r="C10136" s="267" t="s">
        <v>1985</v>
      </c>
      <c r="D10136" s="267" t="s">
        <v>727</v>
      </c>
      <c r="E10136" s="267">
        <v>18206</v>
      </c>
      <c r="F10136" s="267" t="s">
        <v>1444</v>
      </c>
      <c r="G10136" s="267" t="s">
        <v>1445</v>
      </c>
      <c r="H10136" s="267">
        <v>1</v>
      </c>
      <c r="I10136" s="267" t="s">
        <v>583</v>
      </c>
      <c r="J10136" s="267">
        <v>0.64</v>
      </c>
      <c r="K10136" s="267" t="s">
        <v>1986</v>
      </c>
      <c r="O10136" s="267" t="s">
        <v>13</v>
      </c>
      <c r="P10136" s="267">
        <v>15327237</v>
      </c>
      <c r="Q10136" s="267" t="s">
        <v>1445</v>
      </c>
      <c r="S10136" s="267">
        <v>38</v>
      </c>
      <c r="T10136" s="267" t="s">
        <v>24</v>
      </c>
      <c r="U10136" s="267" t="s">
        <v>1491</v>
      </c>
      <c r="V10136" s="267" t="s">
        <v>13</v>
      </c>
      <c r="W10136" s="267">
        <v>1940</v>
      </c>
      <c r="X10136" s="267" t="s">
        <v>1992</v>
      </c>
      <c r="Y10136" s="267">
        <v>15327237</v>
      </c>
      <c r="Z10136" s="267">
        <v>1</v>
      </c>
      <c r="AA10136" s="267" t="s">
        <v>1987</v>
      </c>
      <c r="AB10136" s="270" t="s">
        <v>1988</v>
      </c>
      <c r="AD10136" s="267" t="s">
        <v>24</v>
      </c>
      <c r="AF10136" s="267" t="s">
        <v>24</v>
      </c>
      <c r="AG10136" s="267" t="s">
        <v>24</v>
      </c>
    </row>
    <row r="10137" spans="3:33" ht="409.5">
      <c r="C10137" s="267" t="s">
        <v>1985</v>
      </c>
      <c r="D10137" s="267" t="s">
        <v>727</v>
      </c>
      <c r="E10137" s="267">
        <v>18206</v>
      </c>
      <c r="F10137" s="267" t="s">
        <v>1444</v>
      </c>
      <c r="G10137" s="267" t="s">
        <v>1445</v>
      </c>
      <c r="H10137" s="267">
        <v>1</v>
      </c>
      <c r="I10137" s="267" t="s">
        <v>583</v>
      </c>
      <c r="J10137" s="267">
        <v>0.64</v>
      </c>
      <c r="K10137" s="267" t="s">
        <v>1986</v>
      </c>
      <c r="O10137" s="267" t="s">
        <v>13</v>
      </c>
      <c r="P10137" s="267">
        <v>15327237</v>
      </c>
      <c r="Q10137" s="267" t="s">
        <v>1445</v>
      </c>
      <c r="S10137" s="267">
        <v>38</v>
      </c>
      <c r="T10137" s="267" t="s">
        <v>24</v>
      </c>
      <c r="U10137" s="267" t="s">
        <v>1491</v>
      </c>
      <c r="V10137" s="267" t="s">
        <v>13</v>
      </c>
      <c r="W10137" s="267">
        <v>1940</v>
      </c>
      <c r="X10137" s="267" t="s">
        <v>1992</v>
      </c>
      <c r="Y10137" s="267">
        <v>15327237</v>
      </c>
      <c r="Z10137" s="267">
        <v>1</v>
      </c>
      <c r="AA10137" s="267" t="s">
        <v>1987</v>
      </c>
      <c r="AB10137" s="270" t="s">
        <v>1988</v>
      </c>
      <c r="AD10137" s="267" t="s">
        <v>24</v>
      </c>
      <c r="AF10137" s="267" t="s">
        <v>24</v>
      </c>
      <c r="AG10137" s="267" t="s">
        <v>24</v>
      </c>
    </row>
    <row r="10138" spans="3:33" ht="409.5">
      <c r="C10138" s="267" t="s">
        <v>1985</v>
      </c>
      <c r="D10138" s="267" t="s">
        <v>727</v>
      </c>
      <c r="E10138" s="267">
        <v>18206</v>
      </c>
      <c r="F10138" s="267" t="s">
        <v>1444</v>
      </c>
      <c r="G10138" s="267" t="s">
        <v>1445</v>
      </c>
      <c r="H10138" s="267">
        <v>1</v>
      </c>
      <c r="I10138" s="267" t="s">
        <v>583</v>
      </c>
      <c r="J10138" s="267">
        <v>0.64</v>
      </c>
      <c r="K10138" s="267" t="s">
        <v>1986</v>
      </c>
      <c r="O10138" s="267" t="s">
        <v>13</v>
      </c>
      <c r="P10138" s="267">
        <v>15327237</v>
      </c>
      <c r="Q10138" s="267" t="s">
        <v>1445</v>
      </c>
      <c r="S10138" s="267">
        <v>38</v>
      </c>
      <c r="T10138" s="267" t="s">
        <v>24</v>
      </c>
      <c r="U10138" s="267" t="s">
        <v>1491</v>
      </c>
      <c r="V10138" s="267" t="s">
        <v>13</v>
      </c>
      <c r="W10138" s="267">
        <v>1940</v>
      </c>
      <c r="X10138" s="267" t="s">
        <v>1992</v>
      </c>
      <c r="Y10138" s="267">
        <v>15327237</v>
      </c>
      <c r="Z10138" s="267">
        <v>1</v>
      </c>
      <c r="AA10138" s="267" t="s">
        <v>1987</v>
      </c>
      <c r="AB10138" s="270" t="s">
        <v>1988</v>
      </c>
      <c r="AD10138" s="267" t="s">
        <v>24</v>
      </c>
      <c r="AF10138" s="267" t="s">
        <v>24</v>
      </c>
      <c r="AG10138" s="267" t="s">
        <v>24</v>
      </c>
    </row>
    <row r="10139" spans="3:33" ht="409.5">
      <c r="C10139" s="267" t="s">
        <v>1985</v>
      </c>
      <c r="D10139" s="267" t="s">
        <v>727</v>
      </c>
      <c r="E10139" s="267">
        <v>18206</v>
      </c>
      <c r="F10139" s="267" t="s">
        <v>1444</v>
      </c>
      <c r="G10139" s="267" t="s">
        <v>1445</v>
      </c>
      <c r="H10139" s="267">
        <v>1</v>
      </c>
      <c r="I10139" s="267" t="s">
        <v>583</v>
      </c>
      <c r="J10139" s="267">
        <v>0.64</v>
      </c>
      <c r="K10139" s="267" t="s">
        <v>1986</v>
      </c>
      <c r="O10139" s="267" t="s">
        <v>13</v>
      </c>
      <c r="P10139" s="267">
        <v>15327237</v>
      </c>
      <c r="Q10139" s="267" t="s">
        <v>1445</v>
      </c>
      <c r="S10139" s="267">
        <v>38</v>
      </c>
      <c r="T10139" s="267" t="s">
        <v>24</v>
      </c>
      <c r="U10139" s="267" t="s">
        <v>1491</v>
      </c>
      <c r="V10139" s="267" t="s">
        <v>13</v>
      </c>
      <c r="W10139" s="267">
        <v>1940</v>
      </c>
      <c r="X10139" s="267" t="s">
        <v>1992</v>
      </c>
      <c r="Y10139" s="267">
        <v>15327237</v>
      </c>
      <c r="Z10139" s="267">
        <v>1</v>
      </c>
      <c r="AA10139" s="267" t="s">
        <v>1987</v>
      </c>
      <c r="AB10139" s="270" t="s">
        <v>1988</v>
      </c>
      <c r="AD10139" s="267" t="s">
        <v>24</v>
      </c>
      <c r="AF10139" s="267" t="s">
        <v>24</v>
      </c>
      <c r="AG10139" s="267" t="s">
        <v>24</v>
      </c>
    </row>
    <row r="10140" spans="3:33" ht="409.5">
      <c r="C10140" s="267" t="s">
        <v>1985</v>
      </c>
      <c r="D10140" s="267" t="s">
        <v>727</v>
      </c>
      <c r="E10140" s="267">
        <v>18206</v>
      </c>
      <c r="F10140" s="267" t="s">
        <v>1444</v>
      </c>
      <c r="G10140" s="267" t="s">
        <v>1445</v>
      </c>
      <c r="H10140" s="267">
        <v>1</v>
      </c>
      <c r="I10140" s="267" t="s">
        <v>583</v>
      </c>
      <c r="J10140" s="267">
        <v>0.64</v>
      </c>
      <c r="K10140" s="267" t="s">
        <v>1986</v>
      </c>
      <c r="O10140" s="267" t="s">
        <v>13</v>
      </c>
      <c r="P10140" s="267">
        <v>15327237</v>
      </c>
      <c r="Q10140" s="267" t="s">
        <v>1445</v>
      </c>
      <c r="S10140" s="267">
        <v>38</v>
      </c>
      <c r="T10140" s="267" t="s">
        <v>24</v>
      </c>
      <c r="U10140" s="267" t="s">
        <v>1491</v>
      </c>
      <c r="V10140" s="267" t="s">
        <v>13</v>
      </c>
      <c r="W10140" s="267">
        <v>1940</v>
      </c>
      <c r="X10140" s="267" t="s">
        <v>1992</v>
      </c>
      <c r="Y10140" s="267">
        <v>15327237</v>
      </c>
      <c r="Z10140" s="267">
        <v>1</v>
      </c>
      <c r="AA10140" s="267" t="s">
        <v>1987</v>
      </c>
      <c r="AB10140" s="270" t="s">
        <v>1988</v>
      </c>
      <c r="AD10140" s="267" t="s">
        <v>24</v>
      </c>
      <c r="AF10140" s="267" t="s">
        <v>24</v>
      </c>
      <c r="AG10140" s="267" t="s">
        <v>24</v>
      </c>
    </row>
    <row r="10141" spans="3:33" ht="409.5">
      <c r="C10141" s="267" t="s">
        <v>1985</v>
      </c>
      <c r="D10141" s="267" t="s">
        <v>727</v>
      </c>
      <c r="E10141" s="267">
        <v>18206</v>
      </c>
      <c r="F10141" s="267" t="s">
        <v>1444</v>
      </c>
      <c r="G10141" s="267" t="s">
        <v>1445</v>
      </c>
      <c r="H10141" s="267">
        <v>1</v>
      </c>
      <c r="I10141" s="267" t="s">
        <v>583</v>
      </c>
      <c r="J10141" s="267">
        <v>0.64</v>
      </c>
      <c r="K10141" s="267" t="s">
        <v>1986</v>
      </c>
      <c r="O10141" s="267" t="s">
        <v>13</v>
      </c>
      <c r="P10141" s="267">
        <v>15327237</v>
      </c>
      <c r="Q10141" s="267" t="s">
        <v>1445</v>
      </c>
      <c r="S10141" s="267">
        <v>38</v>
      </c>
      <c r="T10141" s="267" t="s">
        <v>24</v>
      </c>
      <c r="U10141" s="267" t="s">
        <v>1491</v>
      </c>
      <c r="V10141" s="267" t="s">
        <v>13</v>
      </c>
      <c r="W10141" s="267">
        <v>1940</v>
      </c>
      <c r="X10141" s="267" t="s">
        <v>1992</v>
      </c>
      <c r="Y10141" s="267">
        <v>15327237</v>
      </c>
      <c r="Z10141" s="267">
        <v>1</v>
      </c>
      <c r="AA10141" s="267" t="s">
        <v>1987</v>
      </c>
      <c r="AB10141" s="270" t="s">
        <v>1988</v>
      </c>
      <c r="AD10141" s="267" t="s">
        <v>24</v>
      </c>
      <c r="AF10141" s="267" t="s">
        <v>24</v>
      </c>
      <c r="AG10141" s="267" t="s">
        <v>24</v>
      </c>
    </row>
    <row r="10142" spans="3:33" ht="409.5">
      <c r="C10142" s="267" t="s">
        <v>1985</v>
      </c>
      <c r="D10142" s="267" t="s">
        <v>727</v>
      </c>
      <c r="E10142" s="267">
        <v>18206</v>
      </c>
      <c r="F10142" s="267" t="s">
        <v>1444</v>
      </c>
      <c r="G10142" s="267" t="s">
        <v>1445</v>
      </c>
      <c r="H10142" s="267">
        <v>1</v>
      </c>
      <c r="I10142" s="267" t="s">
        <v>583</v>
      </c>
      <c r="J10142" s="267">
        <v>0.64</v>
      </c>
      <c r="K10142" s="267" t="s">
        <v>1986</v>
      </c>
      <c r="O10142" s="267" t="s">
        <v>13</v>
      </c>
      <c r="P10142" s="267">
        <v>15327237</v>
      </c>
      <c r="Q10142" s="267" t="s">
        <v>1445</v>
      </c>
      <c r="S10142" s="267">
        <v>38</v>
      </c>
      <c r="T10142" s="267" t="s">
        <v>24</v>
      </c>
      <c r="U10142" s="267" t="s">
        <v>1491</v>
      </c>
      <c r="V10142" s="267" t="s">
        <v>13</v>
      </c>
      <c r="W10142" s="267">
        <v>1940</v>
      </c>
      <c r="X10142" s="267" t="s">
        <v>1992</v>
      </c>
      <c r="Y10142" s="267">
        <v>15327237</v>
      </c>
      <c r="Z10142" s="267">
        <v>1</v>
      </c>
      <c r="AA10142" s="267" t="s">
        <v>1987</v>
      </c>
      <c r="AB10142" s="270" t="s">
        <v>1988</v>
      </c>
      <c r="AD10142" s="267" t="s">
        <v>24</v>
      </c>
      <c r="AF10142" s="267" t="s">
        <v>24</v>
      </c>
      <c r="AG10142" s="267" t="s">
        <v>24</v>
      </c>
    </row>
    <row r="10143" spans="3:33" ht="409.5">
      <c r="C10143" s="267" t="s">
        <v>1985</v>
      </c>
      <c r="D10143" s="267" t="s">
        <v>727</v>
      </c>
      <c r="E10143" s="267">
        <v>18206</v>
      </c>
      <c r="F10143" s="267" t="s">
        <v>1444</v>
      </c>
      <c r="G10143" s="267" t="s">
        <v>1445</v>
      </c>
      <c r="H10143" s="267">
        <v>1</v>
      </c>
      <c r="I10143" s="267" t="s">
        <v>583</v>
      </c>
      <c r="J10143" s="267">
        <v>0.64</v>
      </c>
      <c r="K10143" s="267" t="s">
        <v>1986</v>
      </c>
      <c r="O10143" s="267" t="s">
        <v>13</v>
      </c>
      <c r="P10143" s="267">
        <v>15327237</v>
      </c>
      <c r="Q10143" s="267" t="s">
        <v>1445</v>
      </c>
      <c r="S10143" s="267">
        <v>38</v>
      </c>
      <c r="T10143" s="267" t="s">
        <v>24</v>
      </c>
      <c r="U10143" s="267" t="s">
        <v>1491</v>
      </c>
      <c r="V10143" s="267" t="s">
        <v>13</v>
      </c>
      <c r="W10143" s="267">
        <v>1940</v>
      </c>
      <c r="X10143" s="267" t="s">
        <v>1992</v>
      </c>
      <c r="Y10143" s="267">
        <v>15327237</v>
      </c>
      <c r="Z10143" s="267">
        <v>1</v>
      </c>
      <c r="AA10143" s="267" t="s">
        <v>1987</v>
      </c>
      <c r="AB10143" s="270" t="s">
        <v>1988</v>
      </c>
      <c r="AD10143" s="267" t="s">
        <v>24</v>
      </c>
      <c r="AF10143" s="267" t="s">
        <v>24</v>
      </c>
      <c r="AG10143" s="267" t="s">
        <v>24</v>
      </c>
    </row>
    <row r="10144" spans="3:33" ht="409.5">
      <c r="C10144" s="267" t="s">
        <v>1985</v>
      </c>
      <c r="D10144" s="267" t="s">
        <v>727</v>
      </c>
      <c r="E10144" s="267">
        <v>18206</v>
      </c>
      <c r="F10144" s="267" t="s">
        <v>1444</v>
      </c>
      <c r="G10144" s="267" t="s">
        <v>1445</v>
      </c>
      <c r="H10144" s="267">
        <v>1</v>
      </c>
      <c r="I10144" s="267" t="s">
        <v>583</v>
      </c>
      <c r="J10144" s="267">
        <v>0.64</v>
      </c>
      <c r="K10144" s="267" t="s">
        <v>1986</v>
      </c>
      <c r="O10144" s="267" t="s">
        <v>13</v>
      </c>
      <c r="P10144" s="267">
        <v>15327237</v>
      </c>
      <c r="Q10144" s="267" t="s">
        <v>1445</v>
      </c>
      <c r="S10144" s="267">
        <v>38</v>
      </c>
      <c r="T10144" s="267" t="s">
        <v>24</v>
      </c>
      <c r="U10144" s="267" t="s">
        <v>1491</v>
      </c>
      <c r="V10144" s="267" t="s">
        <v>13</v>
      </c>
      <c r="W10144" s="267">
        <v>1940</v>
      </c>
      <c r="X10144" s="267" t="s">
        <v>1992</v>
      </c>
      <c r="Y10144" s="267">
        <v>15327237</v>
      </c>
      <c r="Z10144" s="267">
        <v>1</v>
      </c>
      <c r="AA10144" s="267" t="s">
        <v>1987</v>
      </c>
      <c r="AB10144" s="270" t="s">
        <v>1988</v>
      </c>
      <c r="AD10144" s="267" t="s">
        <v>24</v>
      </c>
      <c r="AF10144" s="267" t="s">
        <v>24</v>
      </c>
      <c r="AG10144" s="267" t="s">
        <v>24</v>
      </c>
    </row>
    <row r="10145" spans="3:33" ht="409.5">
      <c r="C10145" s="267" t="s">
        <v>1985</v>
      </c>
      <c r="D10145" s="267" t="s">
        <v>727</v>
      </c>
      <c r="E10145" s="267">
        <v>18206</v>
      </c>
      <c r="F10145" s="267" t="s">
        <v>1444</v>
      </c>
      <c r="G10145" s="267" t="s">
        <v>1445</v>
      </c>
      <c r="H10145" s="267">
        <v>1</v>
      </c>
      <c r="I10145" s="267" t="s">
        <v>583</v>
      </c>
      <c r="J10145" s="267">
        <v>0.64</v>
      </c>
      <c r="K10145" s="267" t="s">
        <v>1986</v>
      </c>
      <c r="O10145" s="267" t="s">
        <v>13</v>
      </c>
      <c r="P10145" s="267">
        <v>15327237</v>
      </c>
      <c r="Q10145" s="267" t="s">
        <v>1445</v>
      </c>
      <c r="S10145" s="267">
        <v>38</v>
      </c>
      <c r="T10145" s="267" t="s">
        <v>24</v>
      </c>
      <c r="U10145" s="267" t="s">
        <v>1491</v>
      </c>
      <c r="V10145" s="267" t="s">
        <v>13</v>
      </c>
      <c r="W10145" s="267">
        <v>1940</v>
      </c>
      <c r="X10145" s="267" t="s">
        <v>1992</v>
      </c>
      <c r="Y10145" s="267">
        <v>15327237</v>
      </c>
      <c r="Z10145" s="267">
        <v>1</v>
      </c>
      <c r="AA10145" s="267" t="s">
        <v>1987</v>
      </c>
      <c r="AB10145" s="270" t="s">
        <v>1988</v>
      </c>
      <c r="AD10145" s="267" t="s">
        <v>24</v>
      </c>
      <c r="AF10145" s="267" t="s">
        <v>24</v>
      </c>
      <c r="AG10145" s="267" t="s">
        <v>24</v>
      </c>
    </row>
    <row r="10146" spans="3:33" ht="409.5">
      <c r="C10146" s="267" t="s">
        <v>1985</v>
      </c>
      <c r="D10146" s="267" t="s">
        <v>727</v>
      </c>
      <c r="E10146" s="267">
        <v>18206</v>
      </c>
      <c r="F10146" s="267" t="s">
        <v>1444</v>
      </c>
      <c r="G10146" s="267" t="s">
        <v>1445</v>
      </c>
      <c r="H10146" s="267">
        <v>1</v>
      </c>
      <c r="I10146" s="267" t="s">
        <v>583</v>
      </c>
      <c r="J10146" s="267">
        <v>0.64</v>
      </c>
      <c r="K10146" s="267" t="s">
        <v>1986</v>
      </c>
      <c r="O10146" s="267" t="s">
        <v>13</v>
      </c>
      <c r="P10146" s="267">
        <v>15327237</v>
      </c>
      <c r="Q10146" s="267" t="s">
        <v>1445</v>
      </c>
      <c r="S10146" s="267">
        <v>38</v>
      </c>
      <c r="T10146" s="267" t="s">
        <v>24</v>
      </c>
      <c r="U10146" s="267" t="s">
        <v>1491</v>
      </c>
      <c r="V10146" s="267" t="s">
        <v>13</v>
      </c>
      <c r="W10146" s="267">
        <v>1940</v>
      </c>
      <c r="X10146" s="267" t="s">
        <v>1992</v>
      </c>
      <c r="Y10146" s="267">
        <v>15327237</v>
      </c>
      <c r="Z10146" s="267">
        <v>1</v>
      </c>
      <c r="AA10146" s="267" t="s">
        <v>1987</v>
      </c>
      <c r="AB10146" s="270" t="s">
        <v>1988</v>
      </c>
      <c r="AD10146" s="267" t="s">
        <v>24</v>
      </c>
      <c r="AF10146" s="267" t="s">
        <v>24</v>
      </c>
      <c r="AG10146" s="267" t="s">
        <v>24</v>
      </c>
    </row>
    <row r="10147" spans="3:33" ht="409.5">
      <c r="C10147" s="267" t="s">
        <v>1985</v>
      </c>
      <c r="D10147" s="267" t="s">
        <v>727</v>
      </c>
      <c r="E10147" s="267">
        <v>18206</v>
      </c>
      <c r="F10147" s="267" t="s">
        <v>1444</v>
      </c>
      <c r="G10147" s="267" t="s">
        <v>1445</v>
      </c>
      <c r="H10147" s="267">
        <v>1</v>
      </c>
      <c r="I10147" s="267" t="s">
        <v>583</v>
      </c>
      <c r="J10147" s="267">
        <v>0.64</v>
      </c>
      <c r="K10147" s="267" t="s">
        <v>1986</v>
      </c>
      <c r="O10147" s="267" t="s">
        <v>13</v>
      </c>
      <c r="P10147" s="267">
        <v>15327237</v>
      </c>
      <c r="Q10147" s="267" t="s">
        <v>1445</v>
      </c>
      <c r="S10147" s="267">
        <v>38</v>
      </c>
      <c r="T10147" s="267" t="s">
        <v>24</v>
      </c>
      <c r="U10147" s="267" t="s">
        <v>1491</v>
      </c>
      <c r="V10147" s="267" t="s">
        <v>13</v>
      </c>
      <c r="W10147" s="267">
        <v>1940</v>
      </c>
      <c r="X10147" s="267" t="s">
        <v>1992</v>
      </c>
      <c r="Y10147" s="267">
        <v>15327237</v>
      </c>
      <c r="Z10147" s="267">
        <v>1</v>
      </c>
      <c r="AA10147" s="267" t="s">
        <v>1987</v>
      </c>
      <c r="AB10147" s="270" t="s">
        <v>1988</v>
      </c>
      <c r="AD10147" s="267" t="s">
        <v>24</v>
      </c>
      <c r="AF10147" s="267" t="s">
        <v>24</v>
      </c>
      <c r="AG10147" s="267" t="s">
        <v>24</v>
      </c>
    </row>
    <row r="10148" spans="3:33" ht="409.5">
      <c r="C10148" s="267" t="s">
        <v>1985</v>
      </c>
      <c r="D10148" s="267" t="s">
        <v>727</v>
      </c>
      <c r="E10148" s="267">
        <v>18206</v>
      </c>
      <c r="F10148" s="267" t="s">
        <v>1444</v>
      </c>
      <c r="G10148" s="267" t="s">
        <v>1445</v>
      </c>
      <c r="H10148" s="267">
        <v>1</v>
      </c>
      <c r="I10148" s="267" t="s">
        <v>583</v>
      </c>
      <c r="J10148" s="267">
        <v>0.64</v>
      </c>
      <c r="K10148" s="267" t="s">
        <v>1986</v>
      </c>
      <c r="O10148" s="267" t="s">
        <v>13</v>
      </c>
      <c r="P10148" s="267">
        <v>15327237</v>
      </c>
      <c r="Q10148" s="267" t="s">
        <v>1445</v>
      </c>
      <c r="S10148" s="267">
        <v>38</v>
      </c>
      <c r="T10148" s="267" t="s">
        <v>24</v>
      </c>
      <c r="U10148" s="267" t="s">
        <v>1491</v>
      </c>
      <c r="V10148" s="267" t="s">
        <v>13</v>
      </c>
      <c r="W10148" s="267">
        <v>1940</v>
      </c>
      <c r="X10148" s="267" t="s">
        <v>1992</v>
      </c>
      <c r="Y10148" s="267">
        <v>15327237</v>
      </c>
      <c r="Z10148" s="267">
        <v>1</v>
      </c>
      <c r="AA10148" s="267" t="s">
        <v>1987</v>
      </c>
      <c r="AB10148" s="270" t="s">
        <v>1988</v>
      </c>
      <c r="AD10148" s="267" t="s">
        <v>24</v>
      </c>
      <c r="AF10148" s="267" t="s">
        <v>24</v>
      </c>
      <c r="AG10148" s="267" t="s">
        <v>24</v>
      </c>
    </row>
    <row r="10149" spans="3:33" ht="409.5">
      <c r="C10149" s="267" t="s">
        <v>1985</v>
      </c>
      <c r="D10149" s="267" t="s">
        <v>727</v>
      </c>
      <c r="E10149" s="267">
        <v>18206</v>
      </c>
      <c r="F10149" s="267" t="s">
        <v>1444</v>
      </c>
      <c r="G10149" s="267" t="s">
        <v>1445</v>
      </c>
      <c r="H10149" s="267">
        <v>1</v>
      </c>
      <c r="I10149" s="267" t="s">
        <v>583</v>
      </c>
      <c r="J10149" s="267">
        <v>0.64</v>
      </c>
      <c r="K10149" s="267" t="s">
        <v>1986</v>
      </c>
      <c r="O10149" s="267" t="s">
        <v>13</v>
      </c>
      <c r="P10149" s="267">
        <v>15327237</v>
      </c>
      <c r="Q10149" s="267" t="s">
        <v>1445</v>
      </c>
      <c r="S10149" s="267">
        <v>38</v>
      </c>
      <c r="T10149" s="267" t="s">
        <v>24</v>
      </c>
      <c r="U10149" s="267" t="s">
        <v>1491</v>
      </c>
      <c r="V10149" s="267" t="s">
        <v>13</v>
      </c>
      <c r="W10149" s="267">
        <v>1940</v>
      </c>
      <c r="X10149" s="267" t="s">
        <v>1992</v>
      </c>
      <c r="Y10149" s="267">
        <v>15327237</v>
      </c>
      <c r="Z10149" s="267">
        <v>1</v>
      </c>
      <c r="AA10149" s="267" t="s">
        <v>1987</v>
      </c>
      <c r="AB10149" s="270" t="s">
        <v>1988</v>
      </c>
      <c r="AD10149" s="267" t="s">
        <v>24</v>
      </c>
      <c r="AF10149" s="267" t="s">
        <v>24</v>
      </c>
      <c r="AG10149" s="267" t="s">
        <v>24</v>
      </c>
    </row>
    <row r="10150" spans="3:33" ht="409.5">
      <c r="C10150" s="267" t="s">
        <v>1985</v>
      </c>
      <c r="D10150" s="267" t="s">
        <v>727</v>
      </c>
      <c r="E10150" s="267">
        <v>18206</v>
      </c>
      <c r="F10150" s="267" t="s">
        <v>1444</v>
      </c>
      <c r="G10150" s="267" t="s">
        <v>1445</v>
      </c>
      <c r="H10150" s="267">
        <v>1</v>
      </c>
      <c r="I10150" s="267" t="s">
        <v>583</v>
      </c>
      <c r="J10150" s="267">
        <v>0.64</v>
      </c>
      <c r="K10150" s="267" t="s">
        <v>1986</v>
      </c>
      <c r="O10150" s="267" t="s">
        <v>13</v>
      </c>
      <c r="P10150" s="267">
        <v>15327237</v>
      </c>
      <c r="Q10150" s="267" t="s">
        <v>1445</v>
      </c>
      <c r="S10150" s="267">
        <v>38</v>
      </c>
      <c r="T10150" s="267" t="s">
        <v>24</v>
      </c>
      <c r="U10150" s="267" t="s">
        <v>1491</v>
      </c>
      <c r="V10150" s="267" t="s">
        <v>13</v>
      </c>
      <c r="W10150" s="267">
        <v>1940</v>
      </c>
      <c r="X10150" s="267" t="s">
        <v>1992</v>
      </c>
      <c r="Y10150" s="267">
        <v>15327237</v>
      </c>
      <c r="Z10150" s="267">
        <v>1</v>
      </c>
      <c r="AA10150" s="267" t="s">
        <v>1987</v>
      </c>
      <c r="AB10150" s="270" t="s">
        <v>1988</v>
      </c>
      <c r="AD10150" s="267" t="s">
        <v>24</v>
      </c>
      <c r="AF10150" s="267" t="s">
        <v>24</v>
      </c>
      <c r="AG10150" s="267" t="s">
        <v>24</v>
      </c>
    </row>
    <row r="10151" spans="3:33" ht="409.5">
      <c r="C10151" s="267" t="s">
        <v>1985</v>
      </c>
      <c r="D10151" s="267" t="s">
        <v>727</v>
      </c>
      <c r="E10151" s="267">
        <v>18206</v>
      </c>
      <c r="F10151" s="267" t="s">
        <v>1444</v>
      </c>
      <c r="G10151" s="267" t="s">
        <v>1445</v>
      </c>
      <c r="H10151" s="267">
        <v>1</v>
      </c>
      <c r="I10151" s="267" t="s">
        <v>583</v>
      </c>
      <c r="J10151" s="267">
        <v>0.64</v>
      </c>
      <c r="K10151" s="267" t="s">
        <v>1986</v>
      </c>
      <c r="O10151" s="267" t="s">
        <v>13</v>
      </c>
      <c r="P10151" s="267">
        <v>15327237</v>
      </c>
      <c r="Q10151" s="267" t="s">
        <v>1445</v>
      </c>
      <c r="S10151" s="267">
        <v>38</v>
      </c>
      <c r="T10151" s="267" t="s">
        <v>24</v>
      </c>
      <c r="U10151" s="267" t="s">
        <v>1491</v>
      </c>
      <c r="V10151" s="267" t="s">
        <v>13</v>
      </c>
      <c r="W10151" s="267">
        <v>1940</v>
      </c>
      <c r="X10151" s="267" t="s">
        <v>1992</v>
      </c>
      <c r="Y10151" s="267">
        <v>15327237</v>
      </c>
      <c r="Z10151" s="267">
        <v>1</v>
      </c>
      <c r="AA10151" s="267" t="s">
        <v>1987</v>
      </c>
      <c r="AB10151" s="270" t="s">
        <v>1988</v>
      </c>
      <c r="AD10151" s="267" t="s">
        <v>24</v>
      </c>
      <c r="AF10151" s="267" t="s">
        <v>24</v>
      </c>
      <c r="AG10151" s="267" t="s">
        <v>24</v>
      </c>
    </row>
    <row r="10152" spans="3:33" ht="409.5">
      <c r="C10152" s="267" t="s">
        <v>1985</v>
      </c>
      <c r="D10152" s="267" t="s">
        <v>727</v>
      </c>
      <c r="E10152" s="267">
        <v>18206</v>
      </c>
      <c r="F10152" s="267" t="s">
        <v>1444</v>
      </c>
      <c r="G10152" s="267" t="s">
        <v>1445</v>
      </c>
      <c r="H10152" s="267">
        <v>1</v>
      </c>
      <c r="I10152" s="267" t="s">
        <v>583</v>
      </c>
      <c r="J10152" s="267">
        <v>0.64</v>
      </c>
      <c r="K10152" s="267" t="s">
        <v>1986</v>
      </c>
      <c r="O10152" s="267" t="s">
        <v>13</v>
      </c>
      <c r="P10152" s="267">
        <v>15327237</v>
      </c>
      <c r="Q10152" s="267" t="s">
        <v>1445</v>
      </c>
      <c r="S10152" s="267">
        <v>38</v>
      </c>
      <c r="T10152" s="267" t="s">
        <v>24</v>
      </c>
      <c r="U10152" s="267" t="s">
        <v>1491</v>
      </c>
      <c r="V10152" s="267" t="s">
        <v>13</v>
      </c>
      <c r="W10152" s="267">
        <v>1940</v>
      </c>
      <c r="X10152" s="267" t="s">
        <v>1992</v>
      </c>
      <c r="Y10152" s="267">
        <v>15327237</v>
      </c>
      <c r="Z10152" s="267">
        <v>1</v>
      </c>
      <c r="AA10152" s="267" t="s">
        <v>1987</v>
      </c>
      <c r="AB10152" s="270" t="s">
        <v>1988</v>
      </c>
      <c r="AD10152" s="267" t="s">
        <v>24</v>
      </c>
      <c r="AF10152" s="267" t="s">
        <v>24</v>
      </c>
      <c r="AG10152" s="267" t="s">
        <v>24</v>
      </c>
    </row>
    <row r="10153" spans="3:33" ht="409.5">
      <c r="C10153" s="267" t="s">
        <v>1985</v>
      </c>
      <c r="D10153" s="267" t="s">
        <v>727</v>
      </c>
      <c r="E10153" s="267">
        <v>18206</v>
      </c>
      <c r="F10153" s="267" t="s">
        <v>1444</v>
      </c>
      <c r="G10153" s="267" t="s">
        <v>1445</v>
      </c>
      <c r="H10153" s="267">
        <v>1</v>
      </c>
      <c r="I10153" s="267" t="s">
        <v>583</v>
      </c>
      <c r="J10153" s="267">
        <v>0.64</v>
      </c>
      <c r="K10153" s="267" t="s">
        <v>1986</v>
      </c>
      <c r="O10153" s="267" t="s">
        <v>13</v>
      </c>
      <c r="P10153" s="267">
        <v>15327237</v>
      </c>
      <c r="Q10153" s="267" t="s">
        <v>1445</v>
      </c>
      <c r="S10153" s="267">
        <v>38</v>
      </c>
      <c r="T10153" s="267" t="s">
        <v>24</v>
      </c>
      <c r="U10153" s="267" t="s">
        <v>1491</v>
      </c>
      <c r="V10153" s="267" t="s">
        <v>13</v>
      </c>
      <c r="W10153" s="267">
        <v>1940</v>
      </c>
      <c r="X10153" s="267" t="s">
        <v>1992</v>
      </c>
      <c r="Y10153" s="267">
        <v>15327237</v>
      </c>
      <c r="Z10153" s="267">
        <v>1</v>
      </c>
      <c r="AA10153" s="267" t="s">
        <v>1987</v>
      </c>
      <c r="AB10153" s="270" t="s">
        <v>1988</v>
      </c>
      <c r="AD10153" s="267" t="s">
        <v>24</v>
      </c>
      <c r="AF10153" s="267" t="s">
        <v>24</v>
      </c>
      <c r="AG10153" s="267" t="s">
        <v>24</v>
      </c>
    </row>
    <row r="10154" spans="3:33" ht="409.5">
      <c r="C10154" s="267" t="s">
        <v>1985</v>
      </c>
      <c r="D10154" s="267" t="s">
        <v>727</v>
      </c>
      <c r="E10154" s="267">
        <v>18206</v>
      </c>
      <c r="F10154" s="267" t="s">
        <v>1444</v>
      </c>
      <c r="G10154" s="267" t="s">
        <v>1445</v>
      </c>
      <c r="H10154" s="267">
        <v>1</v>
      </c>
      <c r="I10154" s="267" t="s">
        <v>583</v>
      </c>
      <c r="J10154" s="267">
        <v>0.64</v>
      </c>
      <c r="K10154" s="267" t="s">
        <v>1986</v>
      </c>
      <c r="O10154" s="267" t="s">
        <v>13</v>
      </c>
      <c r="P10154" s="267">
        <v>15327237</v>
      </c>
      <c r="Q10154" s="267" t="s">
        <v>1445</v>
      </c>
      <c r="S10154" s="267">
        <v>38</v>
      </c>
      <c r="T10154" s="267" t="s">
        <v>24</v>
      </c>
      <c r="U10154" s="267" t="s">
        <v>1491</v>
      </c>
      <c r="V10154" s="267" t="s">
        <v>13</v>
      </c>
      <c r="W10154" s="267">
        <v>1940</v>
      </c>
      <c r="X10154" s="267" t="s">
        <v>1992</v>
      </c>
      <c r="Y10154" s="267">
        <v>15327237</v>
      </c>
      <c r="Z10154" s="267">
        <v>1</v>
      </c>
      <c r="AA10154" s="267" t="s">
        <v>1987</v>
      </c>
      <c r="AB10154" s="270" t="s">
        <v>1988</v>
      </c>
      <c r="AD10154" s="267" t="s">
        <v>24</v>
      </c>
      <c r="AF10154" s="267" t="s">
        <v>24</v>
      </c>
      <c r="AG10154" s="267" t="s">
        <v>24</v>
      </c>
    </row>
    <row r="10155" spans="3:33" ht="409.5">
      <c r="C10155" s="267" t="s">
        <v>1985</v>
      </c>
      <c r="D10155" s="267" t="s">
        <v>727</v>
      </c>
      <c r="E10155" s="267">
        <v>18206</v>
      </c>
      <c r="F10155" s="267" t="s">
        <v>1444</v>
      </c>
      <c r="G10155" s="267" t="s">
        <v>1445</v>
      </c>
      <c r="H10155" s="267">
        <v>1</v>
      </c>
      <c r="I10155" s="267" t="s">
        <v>583</v>
      </c>
      <c r="J10155" s="267">
        <v>0.64</v>
      </c>
      <c r="K10155" s="267" t="s">
        <v>1986</v>
      </c>
      <c r="O10155" s="267" t="s">
        <v>13</v>
      </c>
      <c r="P10155" s="267">
        <v>15327237</v>
      </c>
      <c r="Q10155" s="267" t="s">
        <v>1445</v>
      </c>
      <c r="S10155" s="267">
        <v>38</v>
      </c>
      <c r="T10155" s="267" t="s">
        <v>24</v>
      </c>
      <c r="U10155" s="267" t="s">
        <v>1491</v>
      </c>
      <c r="V10155" s="267" t="s">
        <v>13</v>
      </c>
      <c r="W10155" s="267">
        <v>1940</v>
      </c>
      <c r="X10155" s="267" t="s">
        <v>1992</v>
      </c>
      <c r="Y10155" s="267">
        <v>15327237</v>
      </c>
      <c r="Z10155" s="267">
        <v>1</v>
      </c>
      <c r="AA10155" s="267" t="s">
        <v>1987</v>
      </c>
      <c r="AB10155" s="270" t="s">
        <v>1988</v>
      </c>
      <c r="AD10155" s="267" t="s">
        <v>24</v>
      </c>
      <c r="AF10155" s="267" t="s">
        <v>24</v>
      </c>
      <c r="AG10155" s="267" t="s">
        <v>24</v>
      </c>
    </row>
    <row r="10156" spans="3:33" ht="409.5">
      <c r="C10156" s="267" t="s">
        <v>1985</v>
      </c>
      <c r="D10156" s="267" t="s">
        <v>727</v>
      </c>
      <c r="E10156" s="267">
        <v>18206</v>
      </c>
      <c r="F10156" s="267" t="s">
        <v>1444</v>
      </c>
      <c r="G10156" s="267" t="s">
        <v>1445</v>
      </c>
      <c r="H10156" s="267">
        <v>1</v>
      </c>
      <c r="I10156" s="267" t="s">
        <v>583</v>
      </c>
      <c r="J10156" s="267">
        <v>0.64</v>
      </c>
      <c r="K10156" s="267" t="s">
        <v>1986</v>
      </c>
      <c r="O10156" s="267" t="s">
        <v>13</v>
      </c>
      <c r="P10156" s="267">
        <v>15327237</v>
      </c>
      <c r="Q10156" s="267" t="s">
        <v>1445</v>
      </c>
      <c r="S10156" s="267">
        <v>38</v>
      </c>
      <c r="T10156" s="267" t="s">
        <v>24</v>
      </c>
      <c r="U10156" s="267" t="s">
        <v>1491</v>
      </c>
      <c r="V10156" s="267" t="s">
        <v>13</v>
      </c>
      <c r="W10156" s="267">
        <v>1940</v>
      </c>
      <c r="X10156" s="267" t="s">
        <v>1992</v>
      </c>
      <c r="Y10156" s="267">
        <v>15327237</v>
      </c>
      <c r="Z10156" s="267">
        <v>1</v>
      </c>
      <c r="AA10156" s="267" t="s">
        <v>1987</v>
      </c>
      <c r="AB10156" s="270" t="s">
        <v>1988</v>
      </c>
      <c r="AD10156" s="267" t="s">
        <v>24</v>
      </c>
      <c r="AF10156" s="267" t="s">
        <v>24</v>
      </c>
      <c r="AG10156" s="267" t="s">
        <v>24</v>
      </c>
    </row>
    <row r="10157" spans="3:33" ht="409.5">
      <c r="C10157" s="267" t="s">
        <v>1985</v>
      </c>
      <c r="D10157" s="267" t="s">
        <v>727</v>
      </c>
      <c r="E10157" s="267">
        <v>18206</v>
      </c>
      <c r="F10157" s="267" t="s">
        <v>1444</v>
      </c>
      <c r="G10157" s="267" t="s">
        <v>1445</v>
      </c>
      <c r="H10157" s="267">
        <v>1</v>
      </c>
      <c r="I10157" s="267" t="s">
        <v>583</v>
      </c>
      <c r="J10157" s="267">
        <v>0.64</v>
      </c>
      <c r="K10157" s="267" t="s">
        <v>1986</v>
      </c>
      <c r="O10157" s="267" t="s">
        <v>13</v>
      </c>
      <c r="P10157" s="267">
        <v>15327237</v>
      </c>
      <c r="Q10157" s="267" t="s">
        <v>1445</v>
      </c>
      <c r="S10157" s="267">
        <v>38</v>
      </c>
      <c r="T10157" s="267" t="s">
        <v>24</v>
      </c>
      <c r="U10157" s="267" t="s">
        <v>1491</v>
      </c>
      <c r="V10157" s="267" t="s">
        <v>13</v>
      </c>
      <c r="W10157" s="267">
        <v>1940</v>
      </c>
      <c r="X10157" s="267" t="s">
        <v>1992</v>
      </c>
      <c r="Y10157" s="267">
        <v>15327237</v>
      </c>
      <c r="Z10157" s="267">
        <v>1</v>
      </c>
      <c r="AA10157" s="267" t="s">
        <v>1987</v>
      </c>
      <c r="AB10157" s="270" t="s">
        <v>1988</v>
      </c>
      <c r="AD10157" s="267" t="s">
        <v>24</v>
      </c>
      <c r="AF10157" s="267" t="s">
        <v>24</v>
      </c>
      <c r="AG10157" s="267" t="s">
        <v>24</v>
      </c>
    </row>
    <row r="10158" spans="3:33" ht="409.5">
      <c r="C10158" s="267" t="s">
        <v>1985</v>
      </c>
      <c r="D10158" s="267" t="s">
        <v>727</v>
      </c>
      <c r="E10158" s="267">
        <v>18206</v>
      </c>
      <c r="F10158" s="267" t="s">
        <v>1444</v>
      </c>
      <c r="G10158" s="267" t="s">
        <v>1445</v>
      </c>
      <c r="H10158" s="267">
        <v>1</v>
      </c>
      <c r="I10158" s="267" t="s">
        <v>583</v>
      </c>
      <c r="J10158" s="267">
        <v>0.64</v>
      </c>
      <c r="K10158" s="267" t="s">
        <v>1986</v>
      </c>
      <c r="O10158" s="267" t="s">
        <v>13</v>
      </c>
      <c r="P10158" s="267">
        <v>15327237</v>
      </c>
      <c r="Q10158" s="267" t="s">
        <v>1445</v>
      </c>
      <c r="S10158" s="267">
        <v>38</v>
      </c>
      <c r="T10158" s="267" t="s">
        <v>24</v>
      </c>
      <c r="U10158" s="267" t="s">
        <v>1491</v>
      </c>
      <c r="V10158" s="267" t="s">
        <v>13</v>
      </c>
      <c r="W10158" s="267">
        <v>1940</v>
      </c>
      <c r="X10158" s="267" t="s">
        <v>1992</v>
      </c>
      <c r="Y10158" s="267">
        <v>15327237</v>
      </c>
      <c r="Z10158" s="267">
        <v>1</v>
      </c>
      <c r="AA10158" s="267" t="s">
        <v>1987</v>
      </c>
      <c r="AB10158" s="270" t="s">
        <v>1988</v>
      </c>
      <c r="AD10158" s="267" t="s">
        <v>24</v>
      </c>
      <c r="AF10158" s="267" t="s">
        <v>24</v>
      </c>
      <c r="AG10158" s="267" t="s">
        <v>24</v>
      </c>
    </row>
    <row r="10159" spans="3:33" ht="409.5">
      <c r="C10159" s="267" t="s">
        <v>1985</v>
      </c>
      <c r="D10159" s="267" t="s">
        <v>727</v>
      </c>
      <c r="E10159" s="267">
        <v>18206</v>
      </c>
      <c r="F10159" s="267" t="s">
        <v>1444</v>
      </c>
      <c r="G10159" s="267" t="s">
        <v>1445</v>
      </c>
      <c r="H10159" s="267">
        <v>1</v>
      </c>
      <c r="I10159" s="267" t="s">
        <v>583</v>
      </c>
      <c r="J10159" s="267">
        <v>0.64</v>
      </c>
      <c r="K10159" s="267" t="s">
        <v>1986</v>
      </c>
      <c r="O10159" s="267" t="s">
        <v>13</v>
      </c>
      <c r="P10159" s="267">
        <v>15327237</v>
      </c>
      <c r="Q10159" s="267" t="s">
        <v>1445</v>
      </c>
      <c r="S10159" s="267">
        <v>38</v>
      </c>
      <c r="T10159" s="267" t="s">
        <v>24</v>
      </c>
      <c r="U10159" s="267" t="s">
        <v>1491</v>
      </c>
      <c r="V10159" s="267" t="s">
        <v>13</v>
      </c>
      <c r="W10159" s="267">
        <v>1940</v>
      </c>
      <c r="X10159" s="267" t="s">
        <v>1992</v>
      </c>
      <c r="Y10159" s="267">
        <v>15327237</v>
      </c>
      <c r="Z10159" s="267">
        <v>1</v>
      </c>
      <c r="AA10159" s="267" t="s">
        <v>1987</v>
      </c>
      <c r="AB10159" s="270" t="s">
        <v>1988</v>
      </c>
      <c r="AD10159" s="267" t="s">
        <v>24</v>
      </c>
      <c r="AF10159" s="267" t="s">
        <v>24</v>
      </c>
      <c r="AG10159" s="267" t="s">
        <v>24</v>
      </c>
    </row>
    <row r="10160" spans="3:33" ht="409.5">
      <c r="C10160" s="267" t="s">
        <v>1985</v>
      </c>
      <c r="D10160" s="267" t="s">
        <v>727</v>
      </c>
      <c r="E10160" s="267">
        <v>18206</v>
      </c>
      <c r="F10160" s="267" t="s">
        <v>1444</v>
      </c>
      <c r="G10160" s="267" t="s">
        <v>1445</v>
      </c>
      <c r="H10160" s="267">
        <v>1</v>
      </c>
      <c r="I10160" s="267" t="s">
        <v>583</v>
      </c>
      <c r="J10160" s="267">
        <v>0.64</v>
      </c>
      <c r="K10160" s="267" t="s">
        <v>1986</v>
      </c>
      <c r="O10160" s="267" t="s">
        <v>13</v>
      </c>
      <c r="P10160" s="267">
        <v>15327237</v>
      </c>
      <c r="Q10160" s="267" t="s">
        <v>1445</v>
      </c>
      <c r="S10160" s="267">
        <v>38</v>
      </c>
      <c r="T10160" s="267" t="s">
        <v>24</v>
      </c>
      <c r="U10160" s="267" t="s">
        <v>1491</v>
      </c>
      <c r="V10160" s="267" t="s">
        <v>13</v>
      </c>
      <c r="W10160" s="267">
        <v>1940</v>
      </c>
      <c r="X10160" s="267" t="s">
        <v>1992</v>
      </c>
      <c r="Y10160" s="267">
        <v>15327237</v>
      </c>
      <c r="Z10160" s="267">
        <v>1</v>
      </c>
      <c r="AA10160" s="267" t="s">
        <v>1987</v>
      </c>
      <c r="AB10160" s="270" t="s">
        <v>1988</v>
      </c>
      <c r="AD10160" s="267" t="s">
        <v>24</v>
      </c>
      <c r="AF10160" s="267" t="s">
        <v>24</v>
      </c>
      <c r="AG10160" s="267" t="s">
        <v>24</v>
      </c>
    </row>
    <row r="10161" spans="3:33" ht="409.5">
      <c r="C10161" s="267" t="s">
        <v>1985</v>
      </c>
      <c r="D10161" s="267" t="s">
        <v>727</v>
      </c>
      <c r="E10161" s="267">
        <v>18206</v>
      </c>
      <c r="F10161" s="267" t="s">
        <v>1444</v>
      </c>
      <c r="G10161" s="267" t="s">
        <v>1445</v>
      </c>
      <c r="H10161" s="267">
        <v>1</v>
      </c>
      <c r="I10161" s="267" t="s">
        <v>583</v>
      </c>
      <c r="J10161" s="267">
        <v>0.64</v>
      </c>
      <c r="K10161" s="267" t="s">
        <v>1986</v>
      </c>
      <c r="O10161" s="267" t="s">
        <v>13</v>
      </c>
      <c r="P10161" s="267">
        <v>15327237</v>
      </c>
      <c r="Q10161" s="267" t="s">
        <v>1445</v>
      </c>
      <c r="S10161" s="267">
        <v>38</v>
      </c>
      <c r="T10161" s="267" t="s">
        <v>24</v>
      </c>
      <c r="U10161" s="267" t="s">
        <v>1491</v>
      </c>
      <c r="V10161" s="267" t="s">
        <v>13</v>
      </c>
      <c r="W10161" s="267">
        <v>1940</v>
      </c>
      <c r="X10161" s="267" t="s">
        <v>1992</v>
      </c>
      <c r="Y10161" s="267">
        <v>15327237</v>
      </c>
      <c r="Z10161" s="267">
        <v>1</v>
      </c>
      <c r="AA10161" s="267" t="s">
        <v>1987</v>
      </c>
      <c r="AB10161" s="270" t="s">
        <v>1988</v>
      </c>
      <c r="AD10161" s="267" t="s">
        <v>24</v>
      </c>
      <c r="AF10161" s="267" t="s">
        <v>24</v>
      </c>
      <c r="AG10161" s="267" t="s">
        <v>24</v>
      </c>
    </row>
    <row r="10162" spans="3:33" ht="409.5">
      <c r="C10162" s="267" t="s">
        <v>1985</v>
      </c>
      <c r="D10162" s="267" t="s">
        <v>727</v>
      </c>
      <c r="E10162" s="267">
        <v>18206</v>
      </c>
      <c r="F10162" s="267" t="s">
        <v>1444</v>
      </c>
      <c r="G10162" s="267" t="s">
        <v>1445</v>
      </c>
      <c r="H10162" s="267">
        <v>1</v>
      </c>
      <c r="I10162" s="267" t="s">
        <v>583</v>
      </c>
      <c r="J10162" s="267">
        <v>0.64</v>
      </c>
      <c r="K10162" s="267" t="s">
        <v>1986</v>
      </c>
      <c r="O10162" s="267" t="s">
        <v>13</v>
      </c>
      <c r="P10162" s="267">
        <v>15327237</v>
      </c>
      <c r="Q10162" s="267" t="s">
        <v>1445</v>
      </c>
      <c r="S10162" s="267">
        <v>38</v>
      </c>
      <c r="T10162" s="267" t="s">
        <v>24</v>
      </c>
      <c r="U10162" s="267" t="s">
        <v>1491</v>
      </c>
      <c r="V10162" s="267" t="s">
        <v>13</v>
      </c>
      <c r="W10162" s="267">
        <v>1940</v>
      </c>
      <c r="X10162" s="267" t="s">
        <v>1992</v>
      </c>
      <c r="Y10162" s="267">
        <v>15327237</v>
      </c>
      <c r="Z10162" s="267">
        <v>1</v>
      </c>
      <c r="AA10162" s="267" t="s">
        <v>1987</v>
      </c>
      <c r="AB10162" s="270" t="s">
        <v>1988</v>
      </c>
      <c r="AD10162" s="267" t="s">
        <v>24</v>
      </c>
      <c r="AF10162" s="267" t="s">
        <v>24</v>
      </c>
      <c r="AG10162" s="267" t="s">
        <v>24</v>
      </c>
    </row>
    <row r="10163" spans="3:33" ht="409.5">
      <c r="C10163" s="267" t="s">
        <v>1985</v>
      </c>
      <c r="D10163" s="267" t="s">
        <v>727</v>
      </c>
      <c r="E10163" s="267">
        <v>18206</v>
      </c>
      <c r="F10163" s="267" t="s">
        <v>1444</v>
      </c>
      <c r="G10163" s="267" t="s">
        <v>1445</v>
      </c>
      <c r="H10163" s="267">
        <v>1</v>
      </c>
      <c r="I10163" s="267" t="s">
        <v>583</v>
      </c>
      <c r="J10163" s="267">
        <v>0.64</v>
      </c>
      <c r="K10163" s="267" t="s">
        <v>1986</v>
      </c>
      <c r="O10163" s="267" t="s">
        <v>13</v>
      </c>
      <c r="P10163" s="267">
        <v>15327237</v>
      </c>
      <c r="Q10163" s="267" t="s">
        <v>1445</v>
      </c>
      <c r="S10163" s="267">
        <v>38</v>
      </c>
      <c r="T10163" s="267" t="s">
        <v>24</v>
      </c>
      <c r="U10163" s="267" t="s">
        <v>1491</v>
      </c>
      <c r="V10163" s="267" t="s">
        <v>13</v>
      </c>
      <c r="W10163" s="267">
        <v>1940</v>
      </c>
      <c r="X10163" s="267" t="s">
        <v>1992</v>
      </c>
      <c r="Y10163" s="267">
        <v>15327237</v>
      </c>
      <c r="Z10163" s="267">
        <v>1</v>
      </c>
      <c r="AA10163" s="267" t="s">
        <v>1987</v>
      </c>
      <c r="AB10163" s="270" t="s">
        <v>1988</v>
      </c>
      <c r="AD10163" s="267" t="s">
        <v>24</v>
      </c>
      <c r="AF10163" s="267" t="s">
        <v>24</v>
      </c>
      <c r="AG10163" s="267" t="s">
        <v>24</v>
      </c>
    </row>
    <row r="10164" spans="3:33" ht="409.5">
      <c r="C10164" s="267" t="s">
        <v>1985</v>
      </c>
      <c r="D10164" s="267" t="s">
        <v>727</v>
      </c>
      <c r="E10164" s="267">
        <v>18206</v>
      </c>
      <c r="F10164" s="267" t="s">
        <v>1444</v>
      </c>
      <c r="G10164" s="267" t="s">
        <v>1445</v>
      </c>
      <c r="H10164" s="267">
        <v>1</v>
      </c>
      <c r="I10164" s="267" t="s">
        <v>583</v>
      </c>
      <c r="J10164" s="267">
        <v>0.64</v>
      </c>
      <c r="K10164" s="267" t="s">
        <v>1986</v>
      </c>
      <c r="O10164" s="267" t="s">
        <v>13</v>
      </c>
      <c r="P10164" s="267">
        <v>15327237</v>
      </c>
      <c r="Q10164" s="267" t="s">
        <v>1445</v>
      </c>
      <c r="S10164" s="267">
        <v>38</v>
      </c>
      <c r="T10164" s="267" t="s">
        <v>24</v>
      </c>
      <c r="U10164" s="267" t="s">
        <v>1491</v>
      </c>
      <c r="V10164" s="267" t="s">
        <v>13</v>
      </c>
      <c r="W10164" s="267">
        <v>1940</v>
      </c>
      <c r="X10164" s="267" t="s">
        <v>1992</v>
      </c>
      <c r="Y10164" s="267">
        <v>15327237</v>
      </c>
      <c r="Z10164" s="267">
        <v>1</v>
      </c>
      <c r="AA10164" s="267" t="s">
        <v>1987</v>
      </c>
      <c r="AB10164" s="270" t="s">
        <v>1988</v>
      </c>
      <c r="AD10164" s="267" t="s">
        <v>24</v>
      </c>
      <c r="AF10164" s="267" t="s">
        <v>24</v>
      </c>
      <c r="AG10164" s="267" t="s">
        <v>24</v>
      </c>
    </row>
    <row r="10165" spans="3:33" ht="409.5">
      <c r="C10165" s="267" t="s">
        <v>1985</v>
      </c>
      <c r="D10165" s="267" t="s">
        <v>727</v>
      </c>
      <c r="E10165" s="267">
        <v>18206</v>
      </c>
      <c r="F10165" s="267" t="s">
        <v>1444</v>
      </c>
      <c r="G10165" s="267" t="s">
        <v>1445</v>
      </c>
      <c r="H10165" s="267">
        <v>1</v>
      </c>
      <c r="I10165" s="267" t="s">
        <v>583</v>
      </c>
      <c r="J10165" s="267">
        <v>0.64</v>
      </c>
      <c r="K10165" s="267" t="s">
        <v>1986</v>
      </c>
      <c r="O10165" s="267" t="s">
        <v>13</v>
      </c>
      <c r="P10165" s="267">
        <v>15327237</v>
      </c>
      <c r="Q10165" s="267" t="s">
        <v>1445</v>
      </c>
      <c r="S10165" s="267">
        <v>38</v>
      </c>
      <c r="T10165" s="267" t="s">
        <v>24</v>
      </c>
      <c r="U10165" s="267" t="s">
        <v>1491</v>
      </c>
      <c r="V10165" s="267" t="s">
        <v>13</v>
      </c>
      <c r="W10165" s="267">
        <v>1940</v>
      </c>
      <c r="X10165" s="267" t="s">
        <v>1992</v>
      </c>
      <c r="Y10165" s="267">
        <v>15327237</v>
      </c>
      <c r="Z10165" s="267">
        <v>1</v>
      </c>
      <c r="AA10165" s="267" t="s">
        <v>1987</v>
      </c>
      <c r="AB10165" s="270" t="s">
        <v>1988</v>
      </c>
      <c r="AD10165" s="267" t="s">
        <v>24</v>
      </c>
      <c r="AF10165" s="267" t="s">
        <v>24</v>
      </c>
      <c r="AG10165" s="267" t="s">
        <v>24</v>
      </c>
    </row>
    <row r="10166" spans="3:33" ht="409.5">
      <c r="C10166" s="267" t="s">
        <v>1985</v>
      </c>
      <c r="D10166" s="267" t="s">
        <v>727</v>
      </c>
      <c r="E10166" s="267">
        <v>18206</v>
      </c>
      <c r="F10166" s="267" t="s">
        <v>1444</v>
      </c>
      <c r="G10166" s="267" t="s">
        <v>1445</v>
      </c>
      <c r="H10166" s="267">
        <v>1</v>
      </c>
      <c r="I10166" s="267" t="s">
        <v>583</v>
      </c>
      <c r="J10166" s="267">
        <v>0.64</v>
      </c>
      <c r="K10166" s="267" t="s">
        <v>1986</v>
      </c>
      <c r="O10166" s="267" t="s">
        <v>13</v>
      </c>
      <c r="P10166" s="267">
        <v>15327237</v>
      </c>
      <c r="Q10166" s="267" t="s">
        <v>1445</v>
      </c>
      <c r="S10166" s="267">
        <v>38</v>
      </c>
      <c r="T10166" s="267" t="s">
        <v>24</v>
      </c>
      <c r="U10166" s="267" t="s">
        <v>1491</v>
      </c>
      <c r="V10166" s="267" t="s">
        <v>13</v>
      </c>
      <c r="W10166" s="267">
        <v>1940</v>
      </c>
      <c r="X10166" s="267" t="s">
        <v>1992</v>
      </c>
      <c r="Y10166" s="267">
        <v>15327237</v>
      </c>
      <c r="Z10166" s="267">
        <v>1</v>
      </c>
      <c r="AA10166" s="267" t="s">
        <v>1987</v>
      </c>
      <c r="AB10166" s="270" t="s">
        <v>1988</v>
      </c>
      <c r="AD10166" s="267" t="s">
        <v>24</v>
      </c>
      <c r="AF10166" s="267" t="s">
        <v>24</v>
      </c>
      <c r="AG10166" s="267" t="s">
        <v>24</v>
      </c>
    </row>
    <row r="10167" spans="3:33" ht="409.5">
      <c r="C10167" s="267" t="s">
        <v>1985</v>
      </c>
      <c r="D10167" s="267" t="s">
        <v>727</v>
      </c>
      <c r="E10167" s="267">
        <v>18206</v>
      </c>
      <c r="F10167" s="267" t="s">
        <v>1444</v>
      </c>
      <c r="G10167" s="267" t="s">
        <v>1445</v>
      </c>
      <c r="H10167" s="267">
        <v>1</v>
      </c>
      <c r="I10167" s="267" t="s">
        <v>583</v>
      </c>
      <c r="J10167" s="267">
        <v>0.64</v>
      </c>
      <c r="K10167" s="267" t="s">
        <v>1986</v>
      </c>
      <c r="O10167" s="267" t="s">
        <v>13</v>
      </c>
      <c r="P10167" s="267">
        <v>15327237</v>
      </c>
      <c r="Q10167" s="267" t="s">
        <v>1445</v>
      </c>
      <c r="S10167" s="267">
        <v>38</v>
      </c>
      <c r="T10167" s="267" t="s">
        <v>24</v>
      </c>
      <c r="U10167" s="267" t="s">
        <v>1491</v>
      </c>
      <c r="V10167" s="267" t="s">
        <v>13</v>
      </c>
      <c r="W10167" s="267">
        <v>1940</v>
      </c>
      <c r="X10167" s="267" t="s">
        <v>1992</v>
      </c>
      <c r="Y10167" s="267">
        <v>15327237</v>
      </c>
      <c r="Z10167" s="267">
        <v>1</v>
      </c>
      <c r="AA10167" s="267" t="s">
        <v>1987</v>
      </c>
      <c r="AB10167" s="270" t="s">
        <v>1988</v>
      </c>
      <c r="AD10167" s="267" t="s">
        <v>24</v>
      </c>
      <c r="AF10167" s="267" t="s">
        <v>24</v>
      </c>
      <c r="AG10167" s="267" t="s">
        <v>24</v>
      </c>
    </row>
    <row r="10168" spans="3:33" ht="409.5">
      <c r="C10168" s="267" t="s">
        <v>1985</v>
      </c>
      <c r="D10168" s="267" t="s">
        <v>727</v>
      </c>
      <c r="E10168" s="267">
        <v>18206</v>
      </c>
      <c r="F10168" s="267" t="s">
        <v>1444</v>
      </c>
      <c r="G10168" s="267" t="s">
        <v>1445</v>
      </c>
      <c r="H10168" s="267">
        <v>1</v>
      </c>
      <c r="I10168" s="267" t="s">
        <v>583</v>
      </c>
      <c r="J10168" s="267">
        <v>0.64</v>
      </c>
      <c r="K10168" s="267" t="s">
        <v>1986</v>
      </c>
      <c r="O10168" s="267" t="s">
        <v>13</v>
      </c>
      <c r="P10168" s="267">
        <v>15327237</v>
      </c>
      <c r="Q10168" s="267" t="s">
        <v>1445</v>
      </c>
      <c r="S10168" s="267">
        <v>38</v>
      </c>
      <c r="T10168" s="267" t="s">
        <v>24</v>
      </c>
      <c r="U10168" s="267" t="s">
        <v>1491</v>
      </c>
      <c r="V10168" s="267" t="s">
        <v>13</v>
      </c>
      <c r="W10168" s="267">
        <v>1940</v>
      </c>
      <c r="X10168" s="267" t="s">
        <v>1992</v>
      </c>
      <c r="Y10168" s="267">
        <v>15327237</v>
      </c>
      <c r="Z10168" s="267">
        <v>1</v>
      </c>
      <c r="AA10168" s="267" t="s">
        <v>1987</v>
      </c>
      <c r="AB10168" s="270" t="s">
        <v>1988</v>
      </c>
      <c r="AD10168" s="267" t="s">
        <v>24</v>
      </c>
      <c r="AF10168" s="267" t="s">
        <v>24</v>
      </c>
      <c r="AG10168" s="267" t="s">
        <v>24</v>
      </c>
    </row>
    <row r="10169" spans="3:33" ht="409.5">
      <c r="C10169" s="267" t="s">
        <v>1985</v>
      </c>
      <c r="D10169" s="267" t="s">
        <v>727</v>
      </c>
      <c r="E10169" s="267">
        <v>18206</v>
      </c>
      <c r="F10169" s="267" t="s">
        <v>1444</v>
      </c>
      <c r="G10169" s="267" t="s">
        <v>1445</v>
      </c>
      <c r="H10169" s="267">
        <v>1</v>
      </c>
      <c r="I10169" s="267" t="s">
        <v>583</v>
      </c>
      <c r="J10169" s="267">
        <v>0.64</v>
      </c>
      <c r="K10169" s="267" t="s">
        <v>1986</v>
      </c>
      <c r="O10169" s="267" t="s">
        <v>13</v>
      </c>
      <c r="P10169" s="267">
        <v>15327237</v>
      </c>
      <c r="Q10169" s="267" t="s">
        <v>1445</v>
      </c>
      <c r="S10169" s="267">
        <v>38</v>
      </c>
      <c r="T10169" s="267" t="s">
        <v>24</v>
      </c>
      <c r="U10169" s="267" t="s">
        <v>1491</v>
      </c>
      <c r="V10169" s="267" t="s">
        <v>13</v>
      </c>
      <c r="W10169" s="267">
        <v>1940</v>
      </c>
      <c r="X10169" s="267" t="s">
        <v>1992</v>
      </c>
      <c r="Y10169" s="267">
        <v>15327237</v>
      </c>
      <c r="Z10169" s="267">
        <v>1</v>
      </c>
      <c r="AA10169" s="267" t="s">
        <v>1987</v>
      </c>
      <c r="AB10169" s="270" t="s">
        <v>1988</v>
      </c>
      <c r="AD10169" s="267" t="s">
        <v>24</v>
      </c>
      <c r="AF10169" s="267" t="s">
        <v>24</v>
      </c>
      <c r="AG10169" s="267" t="s">
        <v>24</v>
      </c>
    </row>
    <row r="10170" spans="3:33" ht="409.5">
      <c r="C10170" s="267" t="s">
        <v>1985</v>
      </c>
      <c r="D10170" s="267" t="s">
        <v>727</v>
      </c>
      <c r="E10170" s="267">
        <v>18206</v>
      </c>
      <c r="F10170" s="267" t="s">
        <v>1444</v>
      </c>
      <c r="G10170" s="267" t="s">
        <v>1445</v>
      </c>
      <c r="H10170" s="267">
        <v>1</v>
      </c>
      <c r="I10170" s="267" t="s">
        <v>583</v>
      </c>
      <c r="J10170" s="267">
        <v>0.64</v>
      </c>
      <c r="K10170" s="267" t="s">
        <v>1986</v>
      </c>
      <c r="O10170" s="267" t="s">
        <v>13</v>
      </c>
      <c r="P10170" s="267">
        <v>15327237</v>
      </c>
      <c r="Q10170" s="267" t="s">
        <v>1445</v>
      </c>
      <c r="S10170" s="267">
        <v>38</v>
      </c>
      <c r="T10170" s="267" t="s">
        <v>24</v>
      </c>
      <c r="U10170" s="267" t="s">
        <v>1491</v>
      </c>
      <c r="V10170" s="267" t="s">
        <v>13</v>
      </c>
      <c r="W10170" s="267">
        <v>1940</v>
      </c>
      <c r="X10170" s="267" t="s">
        <v>1992</v>
      </c>
      <c r="Y10170" s="267">
        <v>15327237</v>
      </c>
      <c r="Z10170" s="267">
        <v>1</v>
      </c>
      <c r="AA10170" s="267" t="s">
        <v>1987</v>
      </c>
      <c r="AB10170" s="270" t="s">
        <v>1988</v>
      </c>
      <c r="AD10170" s="267" t="s">
        <v>24</v>
      </c>
      <c r="AF10170" s="267" t="s">
        <v>24</v>
      </c>
      <c r="AG10170" s="267" t="s">
        <v>24</v>
      </c>
    </row>
    <row r="10171" spans="3:33" ht="409.5">
      <c r="C10171" s="267" t="s">
        <v>1985</v>
      </c>
      <c r="D10171" s="267" t="s">
        <v>727</v>
      </c>
      <c r="E10171" s="267">
        <v>18206</v>
      </c>
      <c r="F10171" s="267" t="s">
        <v>1444</v>
      </c>
      <c r="G10171" s="267" t="s">
        <v>1445</v>
      </c>
      <c r="H10171" s="267">
        <v>1</v>
      </c>
      <c r="I10171" s="267" t="s">
        <v>583</v>
      </c>
      <c r="J10171" s="267">
        <v>0.64</v>
      </c>
      <c r="K10171" s="267" t="s">
        <v>1986</v>
      </c>
      <c r="O10171" s="267" t="s">
        <v>13</v>
      </c>
      <c r="P10171" s="267">
        <v>15327237</v>
      </c>
      <c r="Q10171" s="267" t="s">
        <v>1445</v>
      </c>
      <c r="S10171" s="267">
        <v>38</v>
      </c>
      <c r="T10171" s="267" t="s">
        <v>24</v>
      </c>
      <c r="U10171" s="267" t="s">
        <v>1491</v>
      </c>
      <c r="V10171" s="267" t="s">
        <v>13</v>
      </c>
      <c r="W10171" s="267">
        <v>1940</v>
      </c>
      <c r="X10171" s="267" t="s">
        <v>1992</v>
      </c>
      <c r="Y10171" s="267">
        <v>15327237</v>
      </c>
      <c r="Z10171" s="267">
        <v>1</v>
      </c>
      <c r="AA10171" s="267" t="s">
        <v>1987</v>
      </c>
      <c r="AB10171" s="270" t="s">
        <v>1988</v>
      </c>
      <c r="AD10171" s="267" t="s">
        <v>24</v>
      </c>
      <c r="AF10171" s="267" t="s">
        <v>24</v>
      </c>
      <c r="AG10171" s="267" t="s">
        <v>24</v>
      </c>
    </row>
    <row r="10172" spans="3:33" ht="409.5">
      <c r="C10172" s="267" t="s">
        <v>1985</v>
      </c>
      <c r="D10172" s="267" t="s">
        <v>727</v>
      </c>
      <c r="E10172" s="267">
        <v>18206</v>
      </c>
      <c r="F10172" s="267" t="s">
        <v>1444</v>
      </c>
      <c r="G10172" s="267" t="s">
        <v>1445</v>
      </c>
      <c r="H10172" s="267">
        <v>1</v>
      </c>
      <c r="I10172" s="267" t="s">
        <v>583</v>
      </c>
      <c r="J10172" s="267">
        <v>0.64</v>
      </c>
      <c r="K10172" s="267" t="s">
        <v>1986</v>
      </c>
      <c r="O10172" s="267" t="s">
        <v>13</v>
      </c>
      <c r="P10172" s="267">
        <v>15327237</v>
      </c>
      <c r="Q10172" s="267" t="s">
        <v>1445</v>
      </c>
      <c r="S10172" s="267">
        <v>38</v>
      </c>
      <c r="T10172" s="267" t="s">
        <v>24</v>
      </c>
      <c r="U10172" s="267" t="s">
        <v>1491</v>
      </c>
      <c r="V10172" s="267" t="s">
        <v>13</v>
      </c>
      <c r="W10172" s="267">
        <v>1940</v>
      </c>
      <c r="X10172" s="267" t="s">
        <v>1992</v>
      </c>
      <c r="Y10172" s="267">
        <v>15327237</v>
      </c>
      <c r="Z10172" s="267">
        <v>1</v>
      </c>
      <c r="AA10172" s="267" t="s">
        <v>1987</v>
      </c>
      <c r="AB10172" s="270" t="s">
        <v>1988</v>
      </c>
      <c r="AD10172" s="267" t="s">
        <v>24</v>
      </c>
      <c r="AF10172" s="267" t="s">
        <v>24</v>
      </c>
      <c r="AG10172" s="267" t="s">
        <v>24</v>
      </c>
    </row>
    <row r="10173" spans="3:33" ht="409.5">
      <c r="C10173" s="267" t="s">
        <v>1985</v>
      </c>
      <c r="D10173" s="267" t="s">
        <v>727</v>
      </c>
      <c r="E10173" s="267">
        <v>18206</v>
      </c>
      <c r="F10173" s="267" t="s">
        <v>1444</v>
      </c>
      <c r="G10173" s="267" t="s">
        <v>1445</v>
      </c>
      <c r="H10173" s="267">
        <v>1</v>
      </c>
      <c r="I10173" s="267" t="s">
        <v>583</v>
      </c>
      <c r="J10173" s="267">
        <v>0.64</v>
      </c>
      <c r="K10173" s="267" t="s">
        <v>1986</v>
      </c>
      <c r="O10173" s="267" t="s">
        <v>13</v>
      </c>
      <c r="P10173" s="267">
        <v>15327237</v>
      </c>
      <c r="Q10173" s="267" t="s">
        <v>1445</v>
      </c>
      <c r="S10173" s="267">
        <v>38</v>
      </c>
      <c r="T10173" s="267" t="s">
        <v>24</v>
      </c>
      <c r="U10173" s="267" t="s">
        <v>1491</v>
      </c>
      <c r="V10173" s="267" t="s">
        <v>13</v>
      </c>
      <c r="W10173" s="267">
        <v>1940</v>
      </c>
      <c r="X10173" s="267" t="s">
        <v>1992</v>
      </c>
      <c r="Y10173" s="267">
        <v>15327237</v>
      </c>
      <c r="Z10173" s="267">
        <v>1</v>
      </c>
      <c r="AA10173" s="267" t="s">
        <v>1987</v>
      </c>
      <c r="AB10173" s="270" t="s">
        <v>1988</v>
      </c>
      <c r="AD10173" s="267" t="s">
        <v>24</v>
      </c>
      <c r="AF10173" s="267" t="s">
        <v>24</v>
      </c>
      <c r="AG10173" s="267" t="s">
        <v>24</v>
      </c>
    </row>
    <row r="10174" spans="3:33" ht="409.5">
      <c r="C10174" s="267" t="s">
        <v>1985</v>
      </c>
      <c r="D10174" s="267" t="s">
        <v>727</v>
      </c>
      <c r="E10174" s="267">
        <v>18206</v>
      </c>
      <c r="F10174" s="267" t="s">
        <v>1444</v>
      </c>
      <c r="G10174" s="267" t="s">
        <v>1445</v>
      </c>
      <c r="H10174" s="267">
        <v>1</v>
      </c>
      <c r="I10174" s="267" t="s">
        <v>583</v>
      </c>
      <c r="J10174" s="267">
        <v>0.64</v>
      </c>
      <c r="K10174" s="267" t="s">
        <v>1986</v>
      </c>
      <c r="O10174" s="267" t="s">
        <v>13</v>
      </c>
      <c r="P10174" s="267">
        <v>15327237</v>
      </c>
      <c r="Q10174" s="267" t="s">
        <v>1445</v>
      </c>
      <c r="S10174" s="267">
        <v>38</v>
      </c>
      <c r="T10174" s="267" t="s">
        <v>24</v>
      </c>
      <c r="U10174" s="267" t="s">
        <v>1491</v>
      </c>
      <c r="V10174" s="267" t="s">
        <v>13</v>
      </c>
      <c r="W10174" s="267">
        <v>1940</v>
      </c>
      <c r="X10174" s="267" t="s">
        <v>1992</v>
      </c>
      <c r="Y10174" s="267">
        <v>15327237</v>
      </c>
      <c r="Z10174" s="267">
        <v>1</v>
      </c>
      <c r="AA10174" s="267" t="s">
        <v>1987</v>
      </c>
      <c r="AB10174" s="270" t="s">
        <v>1988</v>
      </c>
      <c r="AD10174" s="267" t="s">
        <v>24</v>
      </c>
      <c r="AF10174" s="267" t="s">
        <v>24</v>
      </c>
      <c r="AG10174" s="267" t="s">
        <v>24</v>
      </c>
    </row>
    <row r="10175" spans="3:33" ht="409.5">
      <c r="C10175" s="267" t="s">
        <v>1985</v>
      </c>
      <c r="D10175" s="267" t="s">
        <v>727</v>
      </c>
      <c r="E10175" s="267">
        <v>18206</v>
      </c>
      <c r="F10175" s="267" t="s">
        <v>1444</v>
      </c>
      <c r="G10175" s="267" t="s">
        <v>1445</v>
      </c>
      <c r="H10175" s="267">
        <v>1</v>
      </c>
      <c r="I10175" s="267" t="s">
        <v>583</v>
      </c>
      <c r="J10175" s="267">
        <v>0.64</v>
      </c>
      <c r="K10175" s="267" t="s">
        <v>1986</v>
      </c>
      <c r="O10175" s="267" t="s">
        <v>13</v>
      </c>
      <c r="P10175" s="267">
        <v>15327237</v>
      </c>
      <c r="Q10175" s="267" t="s">
        <v>1445</v>
      </c>
      <c r="S10175" s="267">
        <v>38</v>
      </c>
      <c r="T10175" s="267" t="s">
        <v>24</v>
      </c>
      <c r="U10175" s="267" t="s">
        <v>1491</v>
      </c>
      <c r="V10175" s="267" t="s">
        <v>13</v>
      </c>
      <c r="W10175" s="267">
        <v>1940</v>
      </c>
      <c r="X10175" s="267" t="s">
        <v>1992</v>
      </c>
      <c r="Y10175" s="267">
        <v>15327237</v>
      </c>
      <c r="Z10175" s="267">
        <v>1</v>
      </c>
      <c r="AA10175" s="267" t="s">
        <v>1987</v>
      </c>
      <c r="AB10175" s="270" t="s">
        <v>1988</v>
      </c>
      <c r="AD10175" s="267" t="s">
        <v>24</v>
      </c>
      <c r="AF10175" s="267" t="s">
        <v>24</v>
      </c>
      <c r="AG10175" s="267" t="s">
        <v>24</v>
      </c>
    </row>
    <row r="10176" spans="3:33" ht="409.5">
      <c r="C10176" s="267" t="s">
        <v>1985</v>
      </c>
      <c r="D10176" s="267" t="s">
        <v>727</v>
      </c>
      <c r="E10176" s="267">
        <v>18206</v>
      </c>
      <c r="F10176" s="267" t="s">
        <v>1444</v>
      </c>
      <c r="G10176" s="267" t="s">
        <v>1445</v>
      </c>
      <c r="H10176" s="267">
        <v>1</v>
      </c>
      <c r="I10176" s="267" t="s">
        <v>583</v>
      </c>
      <c r="J10176" s="267">
        <v>0.64</v>
      </c>
      <c r="K10176" s="267" t="s">
        <v>1986</v>
      </c>
      <c r="O10176" s="267" t="s">
        <v>13</v>
      </c>
      <c r="P10176" s="267">
        <v>15327237</v>
      </c>
      <c r="Q10176" s="267" t="s">
        <v>1445</v>
      </c>
      <c r="S10176" s="267">
        <v>38</v>
      </c>
      <c r="T10176" s="267" t="s">
        <v>24</v>
      </c>
      <c r="U10176" s="267" t="s">
        <v>1491</v>
      </c>
      <c r="V10176" s="267" t="s">
        <v>13</v>
      </c>
      <c r="W10176" s="267">
        <v>1940</v>
      </c>
      <c r="X10176" s="267" t="s">
        <v>1992</v>
      </c>
      <c r="Y10176" s="267">
        <v>15327237</v>
      </c>
      <c r="Z10176" s="267">
        <v>1</v>
      </c>
      <c r="AA10176" s="267" t="s">
        <v>1987</v>
      </c>
      <c r="AB10176" s="270" t="s">
        <v>1988</v>
      </c>
      <c r="AD10176" s="267" t="s">
        <v>24</v>
      </c>
      <c r="AF10176" s="267" t="s">
        <v>24</v>
      </c>
      <c r="AG10176" s="267" t="s">
        <v>24</v>
      </c>
    </row>
    <row r="10177" spans="3:33" ht="409.5">
      <c r="C10177" s="267" t="s">
        <v>1985</v>
      </c>
      <c r="D10177" s="267" t="s">
        <v>727</v>
      </c>
      <c r="E10177" s="267">
        <v>18206</v>
      </c>
      <c r="F10177" s="267" t="s">
        <v>1444</v>
      </c>
      <c r="G10177" s="267" t="s">
        <v>1445</v>
      </c>
      <c r="H10177" s="267">
        <v>1</v>
      </c>
      <c r="I10177" s="267" t="s">
        <v>583</v>
      </c>
      <c r="J10177" s="267">
        <v>0.64</v>
      </c>
      <c r="K10177" s="267" t="s">
        <v>1986</v>
      </c>
      <c r="O10177" s="267" t="s">
        <v>13</v>
      </c>
      <c r="P10177" s="267">
        <v>15327237</v>
      </c>
      <c r="Q10177" s="267" t="s">
        <v>1445</v>
      </c>
      <c r="S10177" s="267">
        <v>38</v>
      </c>
      <c r="T10177" s="267" t="s">
        <v>24</v>
      </c>
      <c r="U10177" s="267" t="s">
        <v>1491</v>
      </c>
      <c r="V10177" s="267" t="s">
        <v>13</v>
      </c>
      <c r="W10177" s="267">
        <v>1940</v>
      </c>
      <c r="X10177" s="267" t="s">
        <v>1992</v>
      </c>
      <c r="Y10177" s="267">
        <v>15327237</v>
      </c>
      <c r="Z10177" s="267">
        <v>1</v>
      </c>
      <c r="AA10177" s="267" t="s">
        <v>1987</v>
      </c>
      <c r="AB10177" s="270" t="s">
        <v>1988</v>
      </c>
      <c r="AD10177" s="267" t="s">
        <v>24</v>
      </c>
      <c r="AF10177" s="267" t="s">
        <v>24</v>
      </c>
      <c r="AG10177" s="267" t="s">
        <v>24</v>
      </c>
    </row>
    <row r="10178" spans="3:33" ht="409.5">
      <c r="C10178" s="267" t="s">
        <v>1985</v>
      </c>
      <c r="D10178" s="267" t="s">
        <v>727</v>
      </c>
      <c r="E10178" s="267">
        <v>18206</v>
      </c>
      <c r="F10178" s="267" t="s">
        <v>1444</v>
      </c>
      <c r="G10178" s="267" t="s">
        <v>1445</v>
      </c>
      <c r="H10178" s="267">
        <v>1</v>
      </c>
      <c r="I10178" s="267" t="s">
        <v>583</v>
      </c>
      <c r="J10178" s="267">
        <v>0.64</v>
      </c>
      <c r="K10178" s="267" t="s">
        <v>1986</v>
      </c>
      <c r="O10178" s="267" t="s">
        <v>13</v>
      </c>
      <c r="P10178" s="267">
        <v>15327237</v>
      </c>
      <c r="Q10178" s="267" t="s">
        <v>1445</v>
      </c>
      <c r="S10178" s="267">
        <v>38</v>
      </c>
      <c r="T10178" s="267" t="s">
        <v>24</v>
      </c>
      <c r="U10178" s="267" t="s">
        <v>1491</v>
      </c>
      <c r="V10178" s="267" t="s">
        <v>13</v>
      </c>
      <c r="W10178" s="267">
        <v>1940</v>
      </c>
      <c r="X10178" s="267" t="s">
        <v>1992</v>
      </c>
      <c r="Y10178" s="267">
        <v>15327237</v>
      </c>
      <c r="Z10178" s="267">
        <v>1</v>
      </c>
      <c r="AA10178" s="267" t="s">
        <v>1987</v>
      </c>
      <c r="AB10178" s="270" t="s">
        <v>1988</v>
      </c>
      <c r="AD10178" s="267" t="s">
        <v>24</v>
      </c>
      <c r="AF10178" s="267" t="s">
        <v>24</v>
      </c>
      <c r="AG10178" s="267" t="s">
        <v>24</v>
      </c>
    </row>
    <row r="10179" spans="3:33" ht="409.5">
      <c r="C10179" s="267" t="s">
        <v>1985</v>
      </c>
      <c r="D10179" s="267" t="s">
        <v>727</v>
      </c>
      <c r="E10179" s="267">
        <v>18206</v>
      </c>
      <c r="F10179" s="267" t="s">
        <v>1444</v>
      </c>
      <c r="G10179" s="267" t="s">
        <v>1445</v>
      </c>
      <c r="H10179" s="267">
        <v>1</v>
      </c>
      <c r="I10179" s="267" t="s">
        <v>583</v>
      </c>
      <c r="J10179" s="267">
        <v>0.64</v>
      </c>
      <c r="K10179" s="267" t="s">
        <v>1986</v>
      </c>
      <c r="O10179" s="267" t="s">
        <v>13</v>
      </c>
      <c r="P10179" s="267">
        <v>15327237</v>
      </c>
      <c r="Q10179" s="267" t="s">
        <v>1445</v>
      </c>
      <c r="S10179" s="267">
        <v>38</v>
      </c>
      <c r="T10179" s="267" t="s">
        <v>24</v>
      </c>
      <c r="U10179" s="267" t="s">
        <v>1491</v>
      </c>
      <c r="V10179" s="267" t="s">
        <v>13</v>
      </c>
      <c r="W10179" s="267">
        <v>1940</v>
      </c>
      <c r="X10179" s="267" t="s">
        <v>1992</v>
      </c>
      <c r="Y10179" s="267">
        <v>15327237</v>
      </c>
      <c r="Z10179" s="267">
        <v>1</v>
      </c>
      <c r="AA10179" s="267" t="s">
        <v>1987</v>
      </c>
      <c r="AB10179" s="270" t="s">
        <v>1988</v>
      </c>
      <c r="AD10179" s="267" t="s">
        <v>24</v>
      </c>
      <c r="AF10179" s="267" t="s">
        <v>24</v>
      </c>
      <c r="AG10179" s="267" t="s">
        <v>24</v>
      </c>
    </row>
    <row r="10180" spans="3:33" ht="409.5">
      <c r="C10180" s="267" t="s">
        <v>1985</v>
      </c>
      <c r="D10180" s="267" t="s">
        <v>727</v>
      </c>
      <c r="E10180" s="267">
        <v>129</v>
      </c>
      <c r="F10180" s="267" t="s">
        <v>1444</v>
      </c>
      <c r="G10180" s="267" t="s">
        <v>1445</v>
      </c>
      <c r="H10180" s="267">
        <v>1</v>
      </c>
      <c r="I10180" s="267" t="s">
        <v>583</v>
      </c>
      <c r="J10180" s="267">
        <v>0.64</v>
      </c>
      <c r="K10180" s="267" t="s">
        <v>1986</v>
      </c>
      <c r="O10180" s="267" t="s">
        <v>24</v>
      </c>
      <c r="P10180" s="267">
        <v>15327237</v>
      </c>
      <c r="Q10180" s="267" t="s">
        <v>1445</v>
      </c>
      <c r="S10180" s="267">
        <v>38</v>
      </c>
      <c r="T10180" s="267" t="s">
        <v>13</v>
      </c>
      <c r="U10180" s="267" t="s">
        <v>1468</v>
      </c>
      <c r="V10180" s="267" t="s">
        <v>13</v>
      </c>
      <c r="W10180" s="267">
        <v>1940</v>
      </c>
      <c r="X10180" s="267" t="s">
        <v>1991</v>
      </c>
      <c r="Y10180" s="267">
        <v>15327237</v>
      </c>
      <c r="Z10180" s="267">
        <v>1</v>
      </c>
      <c r="AA10180" s="267" t="s">
        <v>1987</v>
      </c>
      <c r="AB10180" s="270" t="s">
        <v>1988</v>
      </c>
      <c r="AD10180" s="267" t="s">
        <v>13</v>
      </c>
      <c r="AF10180" s="267" t="s">
        <v>24</v>
      </c>
      <c r="AG10180" s="267" t="s">
        <v>24</v>
      </c>
    </row>
    <row r="10181" spans="3:33" ht="409.5">
      <c r="C10181" s="267" t="s">
        <v>1985</v>
      </c>
      <c r="D10181" s="267" t="s">
        <v>727</v>
      </c>
      <c r="E10181" s="267">
        <v>129</v>
      </c>
      <c r="F10181" s="267" t="s">
        <v>1444</v>
      </c>
      <c r="G10181" s="267" t="s">
        <v>1445</v>
      </c>
      <c r="H10181" s="267">
        <v>1</v>
      </c>
      <c r="I10181" s="267" t="s">
        <v>583</v>
      </c>
      <c r="J10181" s="267">
        <v>0.64</v>
      </c>
      <c r="K10181" s="267" t="s">
        <v>1986</v>
      </c>
      <c r="O10181" s="267" t="s">
        <v>24</v>
      </c>
      <c r="P10181" s="267">
        <v>15327237</v>
      </c>
      <c r="Q10181" s="267" t="s">
        <v>1445</v>
      </c>
      <c r="S10181" s="267">
        <v>38</v>
      </c>
      <c r="T10181" s="267" t="s">
        <v>13</v>
      </c>
      <c r="U10181" s="267" t="s">
        <v>1468</v>
      </c>
      <c r="V10181" s="267" t="s">
        <v>13</v>
      </c>
      <c r="W10181" s="267">
        <v>1940</v>
      </c>
      <c r="X10181" s="267" t="s">
        <v>1991</v>
      </c>
      <c r="Y10181" s="267">
        <v>15327237</v>
      </c>
      <c r="Z10181" s="267">
        <v>1</v>
      </c>
      <c r="AA10181" s="267" t="s">
        <v>1987</v>
      </c>
      <c r="AB10181" s="270" t="s">
        <v>1988</v>
      </c>
      <c r="AD10181" s="267" t="s">
        <v>13</v>
      </c>
      <c r="AF10181" s="267" t="s">
        <v>24</v>
      </c>
      <c r="AG10181" s="267" t="s">
        <v>24</v>
      </c>
    </row>
    <row r="10182" spans="3:33" ht="409.5">
      <c r="C10182" s="267" t="s">
        <v>1985</v>
      </c>
      <c r="D10182" s="267" t="s">
        <v>727</v>
      </c>
      <c r="E10182" s="267">
        <v>129</v>
      </c>
      <c r="F10182" s="267" t="s">
        <v>1444</v>
      </c>
      <c r="G10182" s="267" t="s">
        <v>1445</v>
      </c>
      <c r="H10182" s="267">
        <v>1</v>
      </c>
      <c r="I10182" s="267" t="s">
        <v>583</v>
      </c>
      <c r="J10182" s="267">
        <v>0.64</v>
      </c>
      <c r="K10182" s="267" t="s">
        <v>1986</v>
      </c>
      <c r="O10182" s="267" t="s">
        <v>24</v>
      </c>
      <c r="P10182" s="267">
        <v>15327237</v>
      </c>
      <c r="Q10182" s="267" t="s">
        <v>1445</v>
      </c>
      <c r="S10182" s="267">
        <v>38</v>
      </c>
      <c r="T10182" s="267" t="s">
        <v>13</v>
      </c>
      <c r="U10182" s="267" t="s">
        <v>1468</v>
      </c>
      <c r="V10182" s="267" t="s">
        <v>13</v>
      </c>
      <c r="W10182" s="267">
        <v>1940</v>
      </c>
      <c r="X10182" s="267" t="s">
        <v>1991</v>
      </c>
      <c r="Y10182" s="267">
        <v>15327237</v>
      </c>
      <c r="Z10182" s="267">
        <v>1</v>
      </c>
      <c r="AA10182" s="267" t="s">
        <v>1987</v>
      </c>
      <c r="AB10182" s="270" t="s">
        <v>1988</v>
      </c>
      <c r="AD10182" s="267" t="s">
        <v>13</v>
      </c>
      <c r="AF10182" s="267" t="s">
        <v>24</v>
      </c>
      <c r="AG10182" s="267" t="s">
        <v>24</v>
      </c>
    </row>
    <row r="10183" spans="3:33" ht="409.5">
      <c r="C10183" s="267" t="s">
        <v>1985</v>
      </c>
      <c r="D10183" s="267" t="s">
        <v>727</v>
      </c>
      <c r="E10183" s="267">
        <v>129</v>
      </c>
      <c r="F10183" s="267" t="s">
        <v>1444</v>
      </c>
      <c r="G10183" s="267" t="s">
        <v>1445</v>
      </c>
      <c r="H10183" s="267">
        <v>1</v>
      </c>
      <c r="I10183" s="267" t="s">
        <v>583</v>
      </c>
      <c r="J10183" s="267">
        <v>0.64</v>
      </c>
      <c r="K10183" s="267" t="s">
        <v>1986</v>
      </c>
      <c r="O10183" s="267" t="s">
        <v>24</v>
      </c>
      <c r="P10183" s="267">
        <v>15327237</v>
      </c>
      <c r="Q10183" s="267" t="s">
        <v>1445</v>
      </c>
      <c r="S10183" s="267">
        <v>38</v>
      </c>
      <c r="T10183" s="267" t="s">
        <v>13</v>
      </c>
      <c r="U10183" s="267" t="s">
        <v>1468</v>
      </c>
      <c r="V10183" s="267" t="s">
        <v>13</v>
      </c>
      <c r="W10183" s="267">
        <v>1940</v>
      </c>
      <c r="X10183" s="267" t="s">
        <v>1991</v>
      </c>
      <c r="Y10183" s="267">
        <v>15327237</v>
      </c>
      <c r="Z10183" s="267">
        <v>1</v>
      </c>
      <c r="AA10183" s="267" t="s">
        <v>1987</v>
      </c>
      <c r="AB10183" s="270" t="s">
        <v>1988</v>
      </c>
      <c r="AD10183" s="267" t="s">
        <v>13</v>
      </c>
      <c r="AF10183" s="267" t="s">
        <v>24</v>
      </c>
      <c r="AG10183" s="267" t="s">
        <v>24</v>
      </c>
    </row>
    <row r="10184" spans="3:33" ht="409.5">
      <c r="C10184" s="267" t="s">
        <v>1985</v>
      </c>
      <c r="D10184" s="267" t="s">
        <v>727</v>
      </c>
      <c r="E10184" s="267">
        <v>129</v>
      </c>
      <c r="F10184" s="267" t="s">
        <v>1444</v>
      </c>
      <c r="G10184" s="267" t="s">
        <v>1445</v>
      </c>
      <c r="H10184" s="267">
        <v>1</v>
      </c>
      <c r="I10184" s="267" t="s">
        <v>583</v>
      </c>
      <c r="J10184" s="267">
        <v>0.64</v>
      </c>
      <c r="K10184" s="267" t="s">
        <v>1986</v>
      </c>
      <c r="O10184" s="267" t="s">
        <v>24</v>
      </c>
      <c r="P10184" s="267">
        <v>15327237</v>
      </c>
      <c r="Q10184" s="267" t="s">
        <v>1445</v>
      </c>
      <c r="S10184" s="267">
        <v>38</v>
      </c>
      <c r="T10184" s="267" t="s">
        <v>13</v>
      </c>
      <c r="U10184" s="267" t="s">
        <v>1468</v>
      </c>
      <c r="V10184" s="267" t="s">
        <v>13</v>
      </c>
      <c r="W10184" s="267">
        <v>1940</v>
      </c>
      <c r="X10184" s="267" t="s">
        <v>1991</v>
      </c>
      <c r="Y10184" s="267">
        <v>15327237</v>
      </c>
      <c r="Z10184" s="267">
        <v>1</v>
      </c>
      <c r="AA10184" s="267" t="s">
        <v>1987</v>
      </c>
      <c r="AB10184" s="270" t="s">
        <v>1988</v>
      </c>
      <c r="AD10184" s="267" t="s">
        <v>13</v>
      </c>
      <c r="AF10184" s="267" t="s">
        <v>24</v>
      </c>
      <c r="AG10184" s="267" t="s">
        <v>24</v>
      </c>
    </row>
    <row r="10185" spans="3:33" ht="409.5">
      <c r="C10185" s="267" t="s">
        <v>1985</v>
      </c>
      <c r="D10185" s="267" t="s">
        <v>727</v>
      </c>
      <c r="E10185" s="267">
        <v>129</v>
      </c>
      <c r="F10185" s="267" t="s">
        <v>1444</v>
      </c>
      <c r="G10185" s="267" t="s">
        <v>1445</v>
      </c>
      <c r="H10185" s="267">
        <v>1</v>
      </c>
      <c r="I10185" s="267" t="s">
        <v>583</v>
      </c>
      <c r="J10185" s="267">
        <v>0.64</v>
      </c>
      <c r="K10185" s="267" t="s">
        <v>1986</v>
      </c>
      <c r="O10185" s="267" t="s">
        <v>24</v>
      </c>
      <c r="P10185" s="267">
        <v>15327237</v>
      </c>
      <c r="Q10185" s="267" t="s">
        <v>1445</v>
      </c>
      <c r="S10185" s="267">
        <v>38</v>
      </c>
      <c r="T10185" s="267" t="s">
        <v>13</v>
      </c>
      <c r="U10185" s="267" t="s">
        <v>1468</v>
      </c>
      <c r="V10185" s="267" t="s">
        <v>13</v>
      </c>
      <c r="W10185" s="267">
        <v>1940</v>
      </c>
      <c r="X10185" s="267" t="s">
        <v>1991</v>
      </c>
      <c r="Y10185" s="267">
        <v>15327237</v>
      </c>
      <c r="Z10185" s="267">
        <v>1</v>
      </c>
      <c r="AA10185" s="267" t="s">
        <v>1987</v>
      </c>
      <c r="AB10185" s="270" t="s">
        <v>1988</v>
      </c>
      <c r="AD10185" s="267" t="s">
        <v>13</v>
      </c>
      <c r="AF10185" s="267" t="s">
        <v>24</v>
      </c>
      <c r="AG10185" s="267" t="s">
        <v>24</v>
      </c>
    </row>
    <row r="10186" spans="3:33" ht="409.5">
      <c r="C10186" s="267" t="s">
        <v>1985</v>
      </c>
      <c r="D10186" s="267" t="s">
        <v>727</v>
      </c>
      <c r="E10186" s="267">
        <v>129</v>
      </c>
      <c r="F10186" s="267" t="s">
        <v>1444</v>
      </c>
      <c r="G10186" s="267" t="s">
        <v>1445</v>
      </c>
      <c r="H10186" s="267">
        <v>1</v>
      </c>
      <c r="I10186" s="267" t="s">
        <v>583</v>
      </c>
      <c r="J10186" s="267">
        <v>0.64</v>
      </c>
      <c r="K10186" s="267" t="s">
        <v>1986</v>
      </c>
      <c r="O10186" s="267" t="s">
        <v>24</v>
      </c>
      <c r="P10186" s="267">
        <v>15327237</v>
      </c>
      <c r="Q10186" s="267" t="s">
        <v>1445</v>
      </c>
      <c r="S10186" s="267">
        <v>38</v>
      </c>
      <c r="T10186" s="267" t="s">
        <v>13</v>
      </c>
      <c r="U10186" s="267" t="s">
        <v>1468</v>
      </c>
      <c r="V10186" s="267" t="s">
        <v>13</v>
      </c>
      <c r="W10186" s="267">
        <v>1940</v>
      </c>
      <c r="X10186" s="267" t="s">
        <v>1991</v>
      </c>
      <c r="Y10186" s="267">
        <v>15327237</v>
      </c>
      <c r="Z10186" s="267">
        <v>1</v>
      </c>
      <c r="AA10186" s="267" t="s">
        <v>1987</v>
      </c>
      <c r="AB10186" s="270" t="s">
        <v>1988</v>
      </c>
      <c r="AD10186" s="267" t="s">
        <v>13</v>
      </c>
      <c r="AF10186" s="267" t="s">
        <v>24</v>
      </c>
      <c r="AG10186" s="267" t="s">
        <v>24</v>
      </c>
    </row>
    <row r="10187" spans="3:33" ht="409.5">
      <c r="C10187" s="267" t="s">
        <v>1985</v>
      </c>
      <c r="D10187" s="267" t="s">
        <v>727</v>
      </c>
      <c r="E10187" s="267">
        <v>129</v>
      </c>
      <c r="F10187" s="267" t="s">
        <v>1444</v>
      </c>
      <c r="G10187" s="267" t="s">
        <v>1445</v>
      </c>
      <c r="H10187" s="267">
        <v>1</v>
      </c>
      <c r="I10187" s="267" t="s">
        <v>583</v>
      </c>
      <c r="J10187" s="267">
        <v>0.64</v>
      </c>
      <c r="K10187" s="267" t="s">
        <v>1986</v>
      </c>
      <c r="O10187" s="267" t="s">
        <v>24</v>
      </c>
      <c r="P10187" s="267">
        <v>15327237</v>
      </c>
      <c r="Q10187" s="267" t="s">
        <v>1445</v>
      </c>
      <c r="S10187" s="267">
        <v>38</v>
      </c>
      <c r="T10187" s="267" t="s">
        <v>13</v>
      </c>
      <c r="U10187" s="267" t="s">
        <v>1468</v>
      </c>
      <c r="V10187" s="267" t="s">
        <v>13</v>
      </c>
      <c r="W10187" s="267">
        <v>1940</v>
      </c>
      <c r="X10187" s="267" t="s">
        <v>1991</v>
      </c>
      <c r="Y10187" s="267">
        <v>15327237</v>
      </c>
      <c r="Z10187" s="267">
        <v>1</v>
      </c>
      <c r="AA10187" s="267" t="s">
        <v>1987</v>
      </c>
      <c r="AB10187" s="270" t="s">
        <v>1988</v>
      </c>
      <c r="AD10187" s="267" t="s">
        <v>13</v>
      </c>
      <c r="AF10187" s="267" t="s">
        <v>24</v>
      </c>
      <c r="AG10187" s="267" t="s">
        <v>24</v>
      </c>
    </row>
    <row r="10188" spans="3:33" ht="409.5">
      <c r="C10188" s="267" t="s">
        <v>1985</v>
      </c>
      <c r="D10188" s="267" t="s">
        <v>727</v>
      </c>
      <c r="E10188" s="267">
        <v>129</v>
      </c>
      <c r="F10188" s="267" t="s">
        <v>1444</v>
      </c>
      <c r="G10188" s="267" t="s">
        <v>1445</v>
      </c>
      <c r="H10188" s="267">
        <v>1</v>
      </c>
      <c r="I10188" s="267" t="s">
        <v>583</v>
      </c>
      <c r="J10188" s="267">
        <v>0.64</v>
      </c>
      <c r="K10188" s="267" t="s">
        <v>1986</v>
      </c>
      <c r="O10188" s="267" t="s">
        <v>24</v>
      </c>
      <c r="P10188" s="267">
        <v>15327237</v>
      </c>
      <c r="Q10188" s="267" t="s">
        <v>1445</v>
      </c>
      <c r="S10188" s="267">
        <v>38</v>
      </c>
      <c r="T10188" s="267" t="s">
        <v>13</v>
      </c>
      <c r="U10188" s="267" t="s">
        <v>1468</v>
      </c>
      <c r="V10188" s="267" t="s">
        <v>13</v>
      </c>
      <c r="W10188" s="267">
        <v>1940</v>
      </c>
      <c r="X10188" s="267" t="s">
        <v>1991</v>
      </c>
      <c r="Y10188" s="267">
        <v>15327237</v>
      </c>
      <c r="Z10188" s="267">
        <v>1</v>
      </c>
      <c r="AA10188" s="267" t="s">
        <v>1987</v>
      </c>
      <c r="AB10188" s="270" t="s">
        <v>1988</v>
      </c>
      <c r="AD10188" s="267" t="s">
        <v>13</v>
      </c>
      <c r="AF10188" s="267" t="s">
        <v>24</v>
      </c>
      <c r="AG10188" s="267" t="s">
        <v>24</v>
      </c>
    </row>
    <row r="10189" spans="3:33" ht="409.5">
      <c r="C10189" s="267" t="s">
        <v>1985</v>
      </c>
      <c r="D10189" s="267" t="s">
        <v>727</v>
      </c>
      <c r="E10189" s="267">
        <v>129</v>
      </c>
      <c r="F10189" s="267" t="s">
        <v>1444</v>
      </c>
      <c r="G10189" s="267" t="s">
        <v>1445</v>
      </c>
      <c r="H10189" s="267">
        <v>1</v>
      </c>
      <c r="I10189" s="267" t="s">
        <v>583</v>
      </c>
      <c r="J10189" s="267">
        <v>0.64</v>
      </c>
      <c r="K10189" s="267" t="s">
        <v>1986</v>
      </c>
      <c r="O10189" s="267" t="s">
        <v>24</v>
      </c>
      <c r="P10189" s="267">
        <v>15327237</v>
      </c>
      <c r="Q10189" s="267" t="s">
        <v>1445</v>
      </c>
      <c r="S10189" s="267">
        <v>38</v>
      </c>
      <c r="T10189" s="267" t="s">
        <v>13</v>
      </c>
      <c r="U10189" s="267" t="s">
        <v>1468</v>
      </c>
      <c r="V10189" s="267" t="s">
        <v>13</v>
      </c>
      <c r="W10189" s="267">
        <v>1940</v>
      </c>
      <c r="X10189" s="267" t="s">
        <v>1991</v>
      </c>
      <c r="Y10189" s="267">
        <v>15327237</v>
      </c>
      <c r="Z10189" s="267">
        <v>1</v>
      </c>
      <c r="AA10189" s="267" t="s">
        <v>1987</v>
      </c>
      <c r="AB10189" s="270" t="s">
        <v>1988</v>
      </c>
      <c r="AD10189" s="267" t="s">
        <v>13</v>
      </c>
      <c r="AF10189" s="267" t="s">
        <v>24</v>
      </c>
      <c r="AG10189" s="267" t="s">
        <v>24</v>
      </c>
    </row>
    <row r="10190" spans="3:33" ht="409.5">
      <c r="C10190" s="267" t="s">
        <v>1985</v>
      </c>
      <c r="D10190" s="267" t="s">
        <v>727</v>
      </c>
      <c r="E10190" s="267">
        <v>129</v>
      </c>
      <c r="F10190" s="267" t="s">
        <v>1444</v>
      </c>
      <c r="G10190" s="267" t="s">
        <v>1445</v>
      </c>
      <c r="H10190" s="267">
        <v>1</v>
      </c>
      <c r="I10190" s="267" t="s">
        <v>583</v>
      </c>
      <c r="J10190" s="267">
        <v>0.64</v>
      </c>
      <c r="K10190" s="267" t="s">
        <v>1986</v>
      </c>
      <c r="O10190" s="267" t="s">
        <v>24</v>
      </c>
      <c r="P10190" s="267">
        <v>15327237</v>
      </c>
      <c r="Q10190" s="267" t="s">
        <v>1445</v>
      </c>
      <c r="S10190" s="267">
        <v>38</v>
      </c>
      <c r="T10190" s="267" t="s">
        <v>13</v>
      </c>
      <c r="U10190" s="267" t="s">
        <v>1468</v>
      </c>
      <c r="V10190" s="267" t="s">
        <v>13</v>
      </c>
      <c r="W10190" s="267">
        <v>1940</v>
      </c>
      <c r="X10190" s="267" t="s">
        <v>1991</v>
      </c>
      <c r="Y10190" s="267">
        <v>15327237</v>
      </c>
      <c r="Z10190" s="267">
        <v>1</v>
      </c>
      <c r="AA10190" s="267" t="s">
        <v>1987</v>
      </c>
      <c r="AB10190" s="270" t="s">
        <v>1988</v>
      </c>
      <c r="AD10190" s="267" t="s">
        <v>13</v>
      </c>
      <c r="AF10190" s="267" t="s">
        <v>24</v>
      </c>
      <c r="AG10190" s="267" t="s">
        <v>24</v>
      </c>
    </row>
    <row r="10191" spans="3:33" ht="409.5">
      <c r="C10191" s="267" t="s">
        <v>1985</v>
      </c>
      <c r="D10191" s="267" t="s">
        <v>727</v>
      </c>
      <c r="E10191" s="267">
        <v>129</v>
      </c>
      <c r="F10191" s="267" t="s">
        <v>1444</v>
      </c>
      <c r="G10191" s="267" t="s">
        <v>1445</v>
      </c>
      <c r="H10191" s="267">
        <v>1</v>
      </c>
      <c r="I10191" s="267" t="s">
        <v>583</v>
      </c>
      <c r="J10191" s="267">
        <v>0.64</v>
      </c>
      <c r="K10191" s="267" t="s">
        <v>1986</v>
      </c>
      <c r="O10191" s="267" t="s">
        <v>24</v>
      </c>
      <c r="P10191" s="267">
        <v>15327237</v>
      </c>
      <c r="Q10191" s="267" t="s">
        <v>1445</v>
      </c>
      <c r="S10191" s="267">
        <v>38</v>
      </c>
      <c r="T10191" s="267" t="s">
        <v>13</v>
      </c>
      <c r="U10191" s="267" t="s">
        <v>1468</v>
      </c>
      <c r="V10191" s="267" t="s">
        <v>13</v>
      </c>
      <c r="W10191" s="267">
        <v>1940</v>
      </c>
      <c r="X10191" s="267" t="s">
        <v>1991</v>
      </c>
      <c r="Y10191" s="267">
        <v>15327237</v>
      </c>
      <c r="Z10191" s="267">
        <v>1</v>
      </c>
      <c r="AA10191" s="267" t="s">
        <v>1987</v>
      </c>
      <c r="AB10191" s="270" t="s">
        <v>1988</v>
      </c>
      <c r="AD10191" s="267" t="s">
        <v>13</v>
      </c>
      <c r="AF10191" s="267" t="s">
        <v>24</v>
      </c>
      <c r="AG10191" s="267" t="s">
        <v>24</v>
      </c>
    </row>
    <row r="10192" spans="3:33" ht="409.5">
      <c r="C10192" s="267" t="s">
        <v>1985</v>
      </c>
      <c r="D10192" s="267" t="s">
        <v>727</v>
      </c>
      <c r="E10192" s="267">
        <v>129</v>
      </c>
      <c r="F10192" s="267" t="s">
        <v>1444</v>
      </c>
      <c r="G10192" s="267" t="s">
        <v>1445</v>
      </c>
      <c r="H10192" s="267">
        <v>1</v>
      </c>
      <c r="I10192" s="267" t="s">
        <v>583</v>
      </c>
      <c r="J10192" s="267">
        <v>0.64</v>
      </c>
      <c r="K10192" s="267" t="s">
        <v>1986</v>
      </c>
      <c r="O10192" s="267" t="s">
        <v>24</v>
      </c>
      <c r="P10192" s="267">
        <v>15327237</v>
      </c>
      <c r="Q10192" s="267" t="s">
        <v>1445</v>
      </c>
      <c r="S10192" s="267">
        <v>38</v>
      </c>
      <c r="T10192" s="267" t="s">
        <v>13</v>
      </c>
      <c r="U10192" s="267" t="s">
        <v>1468</v>
      </c>
      <c r="V10192" s="267" t="s">
        <v>13</v>
      </c>
      <c r="W10192" s="267">
        <v>1940</v>
      </c>
      <c r="X10192" s="267" t="s">
        <v>1991</v>
      </c>
      <c r="Y10192" s="267">
        <v>15327237</v>
      </c>
      <c r="Z10192" s="267">
        <v>1</v>
      </c>
      <c r="AA10192" s="267" t="s">
        <v>1987</v>
      </c>
      <c r="AB10192" s="270" t="s">
        <v>1988</v>
      </c>
      <c r="AD10192" s="267" t="s">
        <v>13</v>
      </c>
      <c r="AF10192" s="267" t="s">
        <v>24</v>
      </c>
      <c r="AG10192" s="267" t="s">
        <v>24</v>
      </c>
    </row>
    <row r="10193" spans="3:33" ht="409.5">
      <c r="C10193" s="267" t="s">
        <v>1985</v>
      </c>
      <c r="D10193" s="267" t="s">
        <v>727</v>
      </c>
      <c r="E10193" s="267">
        <v>129</v>
      </c>
      <c r="F10193" s="267" t="s">
        <v>1444</v>
      </c>
      <c r="G10193" s="267" t="s">
        <v>1445</v>
      </c>
      <c r="H10193" s="267">
        <v>1</v>
      </c>
      <c r="I10193" s="267" t="s">
        <v>583</v>
      </c>
      <c r="J10193" s="267">
        <v>0.64</v>
      </c>
      <c r="K10193" s="267" t="s">
        <v>1986</v>
      </c>
      <c r="O10193" s="267" t="s">
        <v>24</v>
      </c>
      <c r="P10193" s="267">
        <v>15327237</v>
      </c>
      <c r="Q10193" s="267" t="s">
        <v>1445</v>
      </c>
      <c r="S10193" s="267">
        <v>38</v>
      </c>
      <c r="T10193" s="267" t="s">
        <v>13</v>
      </c>
      <c r="U10193" s="267" t="s">
        <v>1468</v>
      </c>
      <c r="V10193" s="267" t="s">
        <v>13</v>
      </c>
      <c r="W10193" s="267">
        <v>1940</v>
      </c>
      <c r="X10193" s="267" t="s">
        <v>1991</v>
      </c>
      <c r="Y10193" s="267">
        <v>15327237</v>
      </c>
      <c r="Z10193" s="267">
        <v>1</v>
      </c>
      <c r="AA10193" s="267" t="s">
        <v>1987</v>
      </c>
      <c r="AB10193" s="270" t="s">
        <v>1988</v>
      </c>
      <c r="AD10193" s="267" t="s">
        <v>13</v>
      </c>
      <c r="AF10193" s="267" t="s">
        <v>24</v>
      </c>
      <c r="AG10193" s="267" t="s">
        <v>24</v>
      </c>
    </row>
    <row r="10194" spans="3:33" ht="409.5">
      <c r="C10194" s="267" t="s">
        <v>1985</v>
      </c>
      <c r="D10194" s="267" t="s">
        <v>727</v>
      </c>
      <c r="E10194" s="267">
        <v>129</v>
      </c>
      <c r="F10194" s="267" t="s">
        <v>1444</v>
      </c>
      <c r="G10194" s="267" t="s">
        <v>1445</v>
      </c>
      <c r="H10194" s="267">
        <v>1</v>
      </c>
      <c r="I10194" s="267" t="s">
        <v>583</v>
      </c>
      <c r="J10194" s="267">
        <v>0.64</v>
      </c>
      <c r="K10194" s="267" t="s">
        <v>1986</v>
      </c>
      <c r="O10194" s="267" t="s">
        <v>24</v>
      </c>
      <c r="P10194" s="267">
        <v>15327237</v>
      </c>
      <c r="Q10194" s="267" t="s">
        <v>1445</v>
      </c>
      <c r="S10194" s="267">
        <v>38</v>
      </c>
      <c r="T10194" s="267" t="s">
        <v>13</v>
      </c>
      <c r="U10194" s="267" t="s">
        <v>1468</v>
      </c>
      <c r="V10194" s="267" t="s">
        <v>13</v>
      </c>
      <c r="W10194" s="267">
        <v>1940</v>
      </c>
      <c r="X10194" s="267" t="s">
        <v>1991</v>
      </c>
      <c r="Y10194" s="267">
        <v>15327237</v>
      </c>
      <c r="Z10194" s="267">
        <v>1</v>
      </c>
      <c r="AA10194" s="267" t="s">
        <v>1987</v>
      </c>
      <c r="AB10194" s="270" t="s">
        <v>1988</v>
      </c>
      <c r="AD10194" s="267" t="s">
        <v>13</v>
      </c>
      <c r="AF10194" s="267" t="s">
        <v>24</v>
      </c>
      <c r="AG10194" s="267" t="s">
        <v>24</v>
      </c>
    </row>
    <row r="10195" spans="3:33" ht="409.5">
      <c r="C10195" s="267" t="s">
        <v>1985</v>
      </c>
      <c r="D10195" s="267" t="s">
        <v>727</v>
      </c>
      <c r="E10195" s="267">
        <v>129</v>
      </c>
      <c r="F10195" s="267" t="s">
        <v>1444</v>
      </c>
      <c r="G10195" s="267" t="s">
        <v>1445</v>
      </c>
      <c r="H10195" s="267">
        <v>1</v>
      </c>
      <c r="I10195" s="267" t="s">
        <v>583</v>
      </c>
      <c r="J10195" s="267">
        <v>0.64</v>
      </c>
      <c r="K10195" s="267" t="s">
        <v>1986</v>
      </c>
      <c r="O10195" s="267" t="s">
        <v>24</v>
      </c>
      <c r="P10195" s="267">
        <v>15327237</v>
      </c>
      <c r="Q10195" s="267" t="s">
        <v>1445</v>
      </c>
      <c r="S10195" s="267">
        <v>38</v>
      </c>
      <c r="T10195" s="267" t="s">
        <v>13</v>
      </c>
      <c r="U10195" s="267" t="s">
        <v>1468</v>
      </c>
      <c r="V10195" s="267" t="s">
        <v>13</v>
      </c>
      <c r="W10195" s="267">
        <v>1940</v>
      </c>
      <c r="X10195" s="267" t="s">
        <v>1991</v>
      </c>
      <c r="Y10195" s="267">
        <v>15327237</v>
      </c>
      <c r="Z10195" s="267">
        <v>1</v>
      </c>
      <c r="AA10195" s="267" t="s">
        <v>1987</v>
      </c>
      <c r="AB10195" s="270" t="s">
        <v>1988</v>
      </c>
      <c r="AD10195" s="267" t="s">
        <v>13</v>
      </c>
      <c r="AF10195" s="267" t="s">
        <v>24</v>
      </c>
      <c r="AG10195" s="267" t="s">
        <v>24</v>
      </c>
    </row>
    <row r="10196" spans="3:33" ht="409.5">
      <c r="C10196" s="267" t="s">
        <v>1985</v>
      </c>
      <c r="D10196" s="267" t="s">
        <v>727</v>
      </c>
      <c r="E10196" s="267">
        <v>129</v>
      </c>
      <c r="F10196" s="267" t="s">
        <v>1444</v>
      </c>
      <c r="G10196" s="267" t="s">
        <v>1445</v>
      </c>
      <c r="H10196" s="267">
        <v>1</v>
      </c>
      <c r="I10196" s="267" t="s">
        <v>583</v>
      </c>
      <c r="J10196" s="267">
        <v>0.64</v>
      </c>
      <c r="K10196" s="267" t="s">
        <v>1986</v>
      </c>
      <c r="O10196" s="267" t="s">
        <v>24</v>
      </c>
      <c r="P10196" s="267">
        <v>15327237</v>
      </c>
      <c r="Q10196" s="267" t="s">
        <v>1445</v>
      </c>
      <c r="S10196" s="267">
        <v>38</v>
      </c>
      <c r="T10196" s="267" t="s">
        <v>13</v>
      </c>
      <c r="U10196" s="267" t="s">
        <v>1468</v>
      </c>
      <c r="V10196" s="267" t="s">
        <v>13</v>
      </c>
      <c r="W10196" s="267">
        <v>1940</v>
      </c>
      <c r="X10196" s="267" t="s">
        <v>1991</v>
      </c>
      <c r="Y10196" s="267">
        <v>15327237</v>
      </c>
      <c r="Z10196" s="267">
        <v>1</v>
      </c>
      <c r="AA10196" s="267" t="s">
        <v>1987</v>
      </c>
      <c r="AB10196" s="270" t="s">
        <v>1988</v>
      </c>
      <c r="AD10196" s="267" t="s">
        <v>13</v>
      </c>
      <c r="AF10196" s="267" t="s">
        <v>24</v>
      </c>
      <c r="AG10196" s="267" t="s">
        <v>24</v>
      </c>
    </row>
    <row r="10197" spans="3:33" ht="409.5">
      <c r="C10197" s="267" t="s">
        <v>1985</v>
      </c>
      <c r="D10197" s="267" t="s">
        <v>727</v>
      </c>
      <c r="E10197" s="267">
        <v>129</v>
      </c>
      <c r="F10197" s="267" t="s">
        <v>1444</v>
      </c>
      <c r="G10197" s="267" t="s">
        <v>1445</v>
      </c>
      <c r="H10197" s="267">
        <v>1</v>
      </c>
      <c r="I10197" s="267" t="s">
        <v>583</v>
      </c>
      <c r="J10197" s="267">
        <v>0.64</v>
      </c>
      <c r="K10197" s="267" t="s">
        <v>1986</v>
      </c>
      <c r="O10197" s="267" t="s">
        <v>24</v>
      </c>
      <c r="P10197" s="267">
        <v>15327237</v>
      </c>
      <c r="Q10197" s="267" t="s">
        <v>1445</v>
      </c>
      <c r="S10197" s="267">
        <v>38</v>
      </c>
      <c r="T10197" s="267" t="s">
        <v>13</v>
      </c>
      <c r="U10197" s="267" t="s">
        <v>1468</v>
      </c>
      <c r="V10197" s="267" t="s">
        <v>13</v>
      </c>
      <c r="W10197" s="267">
        <v>1940</v>
      </c>
      <c r="X10197" s="267" t="s">
        <v>1991</v>
      </c>
      <c r="Y10197" s="267">
        <v>15327237</v>
      </c>
      <c r="Z10197" s="267">
        <v>1</v>
      </c>
      <c r="AA10197" s="267" t="s">
        <v>1987</v>
      </c>
      <c r="AB10197" s="270" t="s">
        <v>1988</v>
      </c>
      <c r="AD10197" s="267" t="s">
        <v>13</v>
      </c>
      <c r="AF10197" s="267" t="s">
        <v>24</v>
      </c>
      <c r="AG10197" s="267" t="s">
        <v>24</v>
      </c>
    </row>
    <row r="10198" spans="3:33" ht="409.5">
      <c r="C10198" s="267" t="s">
        <v>1985</v>
      </c>
      <c r="D10198" s="267" t="s">
        <v>727</v>
      </c>
      <c r="E10198" s="267">
        <v>129</v>
      </c>
      <c r="F10198" s="267" t="s">
        <v>1444</v>
      </c>
      <c r="G10198" s="267" t="s">
        <v>1445</v>
      </c>
      <c r="H10198" s="267">
        <v>1</v>
      </c>
      <c r="I10198" s="267" t="s">
        <v>583</v>
      </c>
      <c r="J10198" s="267">
        <v>0.64</v>
      </c>
      <c r="K10198" s="267" t="s">
        <v>1986</v>
      </c>
      <c r="O10198" s="267" t="s">
        <v>24</v>
      </c>
      <c r="P10198" s="267">
        <v>15327237</v>
      </c>
      <c r="Q10198" s="267" t="s">
        <v>1445</v>
      </c>
      <c r="S10198" s="267">
        <v>38</v>
      </c>
      <c r="T10198" s="267" t="s">
        <v>13</v>
      </c>
      <c r="U10198" s="267" t="s">
        <v>1468</v>
      </c>
      <c r="V10198" s="267" t="s">
        <v>13</v>
      </c>
      <c r="W10198" s="267">
        <v>1940</v>
      </c>
      <c r="X10198" s="267" t="s">
        <v>1991</v>
      </c>
      <c r="Y10198" s="267">
        <v>15327237</v>
      </c>
      <c r="Z10198" s="267">
        <v>1</v>
      </c>
      <c r="AA10198" s="267" t="s">
        <v>1987</v>
      </c>
      <c r="AB10198" s="270" t="s">
        <v>1988</v>
      </c>
      <c r="AD10198" s="267" t="s">
        <v>13</v>
      </c>
      <c r="AF10198" s="267" t="s">
        <v>24</v>
      </c>
      <c r="AG10198" s="267" t="s">
        <v>24</v>
      </c>
    </row>
    <row r="10199" spans="3:33" ht="409.5">
      <c r="C10199" s="267" t="s">
        <v>1985</v>
      </c>
      <c r="D10199" s="267" t="s">
        <v>727</v>
      </c>
      <c r="E10199" s="267">
        <v>129</v>
      </c>
      <c r="F10199" s="267" t="s">
        <v>1444</v>
      </c>
      <c r="G10199" s="267" t="s">
        <v>1445</v>
      </c>
      <c r="H10199" s="267">
        <v>1</v>
      </c>
      <c r="I10199" s="267" t="s">
        <v>583</v>
      </c>
      <c r="J10199" s="267">
        <v>0.64</v>
      </c>
      <c r="K10199" s="267" t="s">
        <v>1986</v>
      </c>
      <c r="O10199" s="267" t="s">
        <v>24</v>
      </c>
      <c r="P10199" s="267">
        <v>15327237</v>
      </c>
      <c r="Q10199" s="267" t="s">
        <v>1445</v>
      </c>
      <c r="S10199" s="267">
        <v>38</v>
      </c>
      <c r="T10199" s="267" t="s">
        <v>13</v>
      </c>
      <c r="U10199" s="267" t="s">
        <v>1468</v>
      </c>
      <c r="V10199" s="267" t="s">
        <v>13</v>
      </c>
      <c r="W10199" s="267">
        <v>1940</v>
      </c>
      <c r="X10199" s="267" t="s">
        <v>1991</v>
      </c>
      <c r="Y10199" s="267">
        <v>15327237</v>
      </c>
      <c r="Z10199" s="267">
        <v>1</v>
      </c>
      <c r="AA10199" s="267" t="s">
        <v>1987</v>
      </c>
      <c r="AB10199" s="270" t="s">
        <v>1988</v>
      </c>
      <c r="AD10199" s="267" t="s">
        <v>13</v>
      </c>
      <c r="AF10199" s="267" t="s">
        <v>24</v>
      </c>
      <c r="AG10199" s="267" t="s">
        <v>24</v>
      </c>
    </row>
    <row r="10200" spans="3:33" ht="409.5">
      <c r="C10200" s="267" t="s">
        <v>1985</v>
      </c>
      <c r="D10200" s="267" t="s">
        <v>727</v>
      </c>
      <c r="E10200" s="267">
        <v>129</v>
      </c>
      <c r="F10200" s="267" t="s">
        <v>1444</v>
      </c>
      <c r="G10200" s="267" t="s">
        <v>1445</v>
      </c>
      <c r="H10200" s="267">
        <v>1</v>
      </c>
      <c r="I10200" s="267" t="s">
        <v>583</v>
      </c>
      <c r="J10200" s="267">
        <v>0.64</v>
      </c>
      <c r="K10200" s="267" t="s">
        <v>1986</v>
      </c>
      <c r="O10200" s="267" t="s">
        <v>24</v>
      </c>
      <c r="P10200" s="267">
        <v>15327237</v>
      </c>
      <c r="Q10200" s="267" t="s">
        <v>1445</v>
      </c>
      <c r="S10200" s="267">
        <v>38</v>
      </c>
      <c r="T10200" s="267" t="s">
        <v>13</v>
      </c>
      <c r="U10200" s="267" t="s">
        <v>1468</v>
      </c>
      <c r="V10200" s="267" t="s">
        <v>13</v>
      </c>
      <c r="W10200" s="267">
        <v>1940</v>
      </c>
      <c r="X10200" s="267" t="s">
        <v>1991</v>
      </c>
      <c r="Y10200" s="267">
        <v>15327237</v>
      </c>
      <c r="Z10200" s="267">
        <v>1</v>
      </c>
      <c r="AA10200" s="267" t="s">
        <v>1987</v>
      </c>
      <c r="AB10200" s="270" t="s">
        <v>1988</v>
      </c>
      <c r="AD10200" s="267" t="s">
        <v>13</v>
      </c>
      <c r="AF10200" s="267" t="s">
        <v>24</v>
      </c>
      <c r="AG10200" s="267" t="s">
        <v>24</v>
      </c>
    </row>
    <row r="10201" spans="3:33" ht="409.5">
      <c r="C10201" s="267" t="s">
        <v>1985</v>
      </c>
      <c r="D10201" s="267" t="s">
        <v>727</v>
      </c>
      <c r="E10201" s="267">
        <v>129</v>
      </c>
      <c r="F10201" s="267" t="s">
        <v>1444</v>
      </c>
      <c r="G10201" s="267" t="s">
        <v>1445</v>
      </c>
      <c r="H10201" s="267">
        <v>1</v>
      </c>
      <c r="I10201" s="267" t="s">
        <v>583</v>
      </c>
      <c r="J10201" s="267">
        <v>0.64</v>
      </c>
      <c r="K10201" s="267" t="s">
        <v>1986</v>
      </c>
      <c r="O10201" s="267" t="s">
        <v>24</v>
      </c>
      <c r="P10201" s="267">
        <v>15327237</v>
      </c>
      <c r="Q10201" s="267" t="s">
        <v>1445</v>
      </c>
      <c r="S10201" s="267">
        <v>38</v>
      </c>
      <c r="T10201" s="267" t="s">
        <v>13</v>
      </c>
      <c r="U10201" s="267" t="s">
        <v>1468</v>
      </c>
      <c r="V10201" s="267" t="s">
        <v>13</v>
      </c>
      <c r="W10201" s="267">
        <v>1940</v>
      </c>
      <c r="X10201" s="267" t="s">
        <v>1991</v>
      </c>
      <c r="Y10201" s="267">
        <v>15327237</v>
      </c>
      <c r="Z10201" s="267">
        <v>1</v>
      </c>
      <c r="AA10201" s="267" t="s">
        <v>1987</v>
      </c>
      <c r="AB10201" s="270" t="s">
        <v>1988</v>
      </c>
      <c r="AD10201" s="267" t="s">
        <v>13</v>
      </c>
      <c r="AF10201" s="267" t="s">
        <v>24</v>
      </c>
      <c r="AG10201" s="267" t="s">
        <v>24</v>
      </c>
    </row>
    <row r="10202" spans="3:33" ht="409.5">
      <c r="C10202" s="267" t="s">
        <v>1985</v>
      </c>
      <c r="D10202" s="267" t="s">
        <v>727</v>
      </c>
      <c r="E10202" s="267">
        <v>129</v>
      </c>
      <c r="F10202" s="267" t="s">
        <v>1444</v>
      </c>
      <c r="G10202" s="267" t="s">
        <v>1445</v>
      </c>
      <c r="H10202" s="267">
        <v>1</v>
      </c>
      <c r="I10202" s="267" t="s">
        <v>583</v>
      </c>
      <c r="J10202" s="267">
        <v>0.64</v>
      </c>
      <c r="K10202" s="267" t="s">
        <v>1986</v>
      </c>
      <c r="O10202" s="267" t="s">
        <v>24</v>
      </c>
      <c r="P10202" s="267">
        <v>15327237</v>
      </c>
      <c r="Q10202" s="267" t="s">
        <v>1445</v>
      </c>
      <c r="S10202" s="267">
        <v>38</v>
      </c>
      <c r="T10202" s="267" t="s">
        <v>13</v>
      </c>
      <c r="U10202" s="267" t="s">
        <v>1468</v>
      </c>
      <c r="V10202" s="267" t="s">
        <v>13</v>
      </c>
      <c r="W10202" s="267">
        <v>1940</v>
      </c>
      <c r="X10202" s="267" t="s">
        <v>1991</v>
      </c>
      <c r="Y10202" s="267">
        <v>15327237</v>
      </c>
      <c r="Z10202" s="267">
        <v>1</v>
      </c>
      <c r="AA10202" s="267" t="s">
        <v>1987</v>
      </c>
      <c r="AB10202" s="270" t="s">
        <v>1988</v>
      </c>
      <c r="AD10202" s="267" t="s">
        <v>13</v>
      </c>
      <c r="AF10202" s="267" t="s">
        <v>24</v>
      </c>
      <c r="AG10202" s="267" t="s">
        <v>24</v>
      </c>
    </row>
    <row r="10203" spans="3:33" ht="409.5">
      <c r="C10203" s="267" t="s">
        <v>1985</v>
      </c>
      <c r="D10203" s="267" t="s">
        <v>727</v>
      </c>
      <c r="E10203" s="267">
        <v>129</v>
      </c>
      <c r="F10203" s="267" t="s">
        <v>1444</v>
      </c>
      <c r="G10203" s="267" t="s">
        <v>1445</v>
      </c>
      <c r="H10203" s="267">
        <v>1</v>
      </c>
      <c r="I10203" s="267" t="s">
        <v>583</v>
      </c>
      <c r="J10203" s="267">
        <v>0.64</v>
      </c>
      <c r="K10203" s="267" t="s">
        <v>1986</v>
      </c>
      <c r="O10203" s="267" t="s">
        <v>24</v>
      </c>
      <c r="P10203" s="267">
        <v>15327237</v>
      </c>
      <c r="Q10203" s="267" t="s">
        <v>1445</v>
      </c>
      <c r="S10203" s="267">
        <v>38</v>
      </c>
      <c r="T10203" s="267" t="s">
        <v>13</v>
      </c>
      <c r="U10203" s="267" t="s">
        <v>1468</v>
      </c>
      <c r="V10203" s="267" t="s">
        <v>13</v>
      </c>
      <c r="W10203" s="267">
        <v>1940</v>
      </c>
      <c r="X10203" s="267" t="s">
        <v>1991</v>
      </c>
      <c r="Y10203" s="267">
        <v>15327237</v>
      </c>
      <c r="Z10203" s="267">
        <v>1</v>
      </c>
      <c r="AA10203" s="267" t="s">
        <v>1987</v>
      </c>
      <c r="AB10203" s="270" t="s">
        <v>1988</v>
      </c>
      <c r="AD10203" s="267" t="s">
        <v>13</v>
      </c>
      <c r="AF10203" s="267" t="s">
        <v>24</v>
      </c>
      <c r="AG10203" s="267" t="s">
        <v>24</v>
      </c>
    </row>
    <row r="10204" spans="3:33" ht="409.5">
      <c r="C10204" s="267" t="s">
        <v>1985</v>
      </c>
      <c r="D10204" s="267" t="s">
        <v>727</v>
      </c>
      <c r="E10204" s="267">
        <v>129</v>
      </c>
      <c r="F10204" s="267" t="s">
        <v>1444</v>
      </c>
      <c r="G10204" s="267" t="s">
        <v>1445</v>
      </c>
      <c r="H10204" s="267">
        <v>1</v>
      </c>
      <c r="I10204" s="267" t="s">
        <v>583</v>
      </c>
      <c r="J10204" s="267">
        <v>0.64</v>
      </c>
      <c r="K10204" s="267" t="s">
        <v>1986</v>
      </c>
      <c r="O10204" s="267" t="s">
        <v>24</v>
      </c>
      <c r="P10204" s="267">
        <v>15327237</v>
      </c>
      <c r="Q10204" s="267" t="s">
        <v>1445</v>
      </c>
      <c r="S10204" s="267">
        <v>38</v>
      </c>
      <c r="T10204" s="267" t="s">
        <v>13</v>
      </c>
      <c r="U10204" s="267" t="s">
        <v>1468</v>
      </c>
      <c r="V10204" s="267" t="s">
        <v>13</v>
      </c>
      <c r="W10204" s="267">
        <v>1940</v>
      </c>
      <c r="X10204" s="267" t="s">
        <v>1991</v>
      </c>
      <c r="Y10204" s="267">
        <v>15327237</v>
      </c>
      <c r="Z10204" s="267">
        <v>1</v>
      </c>
      <c r="AA10204" s="267" t="s">
        <v>1987</v>
      </c>
      <c r="AB10204" s="270" t="s">
        <v>1988</v>
      </c>
      <c r="AD10204" s="267" t="s">
        <v>13</v>
      </c>
      <c r="AF10204" s="267" t="s">
        <v>24</v>
      </c>
      <c r="AG10204" s="267" t="s">
        <v>24</v>
      </c>
    </row>
    <row r="10205" spans="3:33" ht="409.5">
      <c r="C10205" s="267" t="s">
        <v>1985</v>
      </c>
      <c r="D10205" s="267" t="s">
        <v>727</v>
      </c>
      <c r="E10205" s="267">
        <v>129</v>
      </c>
      <c r="F10205" s="267" t="s">
        <v>1444</v>
      </c>
      <c r="G10205" s="267" t="s">
        <v>1445</v>
      </c>
      <c r="H10205" s="267">
        <v>1</v>
      </c>
      <c r="I10205" s="267" t="s">
        <v>583</v>
      </c>
      <c r="J10205" s="267">
        <v>0.64</v>
      </c>
      <c r="K10205" s="267" t="s">
        <v>1986</v>
      </c>
      <c r="O10205" s="267" t="s">
        <v>24</v>
      </c>
      <c r="P10205" s="267">
        <v>15327237</v>
      </c>
      <c r="Q10205" s="267" t="s">
        <v>1445</v>
      </c>
      <c r="S10205" s="267">
        <v>38</v>
      </c>
      <c r="T10205" s="267" t="s">
        <v>13</v>
      </c>
      <c r="U10205" s="267" t="s">
        <v>1468</v>
      </c>
      <c r="V10205" s="267" t="s">
        <v>13</v>
      </c>
      <c r="W10205" s="267">
        <v>1940</v>
      </c>
      <c r="X10205" s="267" t="s">
        <v>1991</v>
      </c>
      <c r="Y10205" s="267">
        <v>15327237</v>
      </c>
      <c r="Z10205" s="267">
        <v>1</v>
      </c>
      <c r="AA10205" s="267" t="s">
        <v>1987</v>
      </c>
      <c r="AB10205" s="270" t="s">
        <v>1988</v>
      </c>
      <c r="AD10205" s="267" t="s">
        <v>13</v>
      </c>
      <c r="AF10205" s="267" t="s">
        <v>24</v>
      </c>
      <c r="AG10205" s="267" t="s">
        <v>24</v>
      </c>
    </row>
    <row r="10206" spans="3:33" ht="409.5">
      <c r="C10206" s="267" t="s">
        <v>1985</v>
      </c>
      <c r="D10206" s="267" t="s">
        <v>727</v>
      </c>
      <c r="E10206" s="267">
        <v>129</v>
      </c>
      <c r="F10206" s="267" t="s">
        <v>1444</v>
      </c>
      <c r="G10206" s="267" t="s">
        <v>1445</v>
      </c>
      <c r="H10206" s="267">
        <v>1</v>
      </c>
      <c r="I10206" s="267" t="s">
        <v>583</v>
      </c>
      <c r="J10206" s="267">
        <v>0.64</v>
      </c>
      <c r="K10206" s="267" t="s">
        <v>1986</v>
      </c>
      <c r="O10206" s="267" t="s">
        <v>24</v>
      </c>
      <c r="P10206" s="267">
        <v>15327237</v>
      </c>
      <c r="Q10206" s="267" t="s">
        <v>1445</v>
      </c>
      <c r="S10206" s="267">
        <v>38</v>
      </c>
      <c r="T10206" s="267" t="s">
        <v>13</v>
      </c>
      <c r="U10206" s="267" t="s">
        <v>1468</v>
      </c>
      <c r="V10206" s="267" t="s">
        <v>13</v>
      </c>
      <c r="W10206" s="267">
        <v>1940</v>
      </c>
      <c r="X10206" s="267" t="s">
        <v>1991</v>
      </c>
      <c r="Y10206" s="267">
        <v>15327237</v>
      </c>
      <c r="Z10206" s="267">
        <v>1</v>
      </c>
      <c r="AA10206" s="267" t="s">
        <v>1987</v>
      </c>
      <c r="AB10206" s="270" t="s">
        <v>1988</v>
      </c>
      <c r="AD10206" s="267" t="s">
        <v>13</v>
      </c>
      <c r="AF10206" s="267" t="s">
        <v>24</v>
      </c>
      <c r="AG10206" s="267" t="s">
        <v>24</v>
      </c>
    </row>
    <row r="10207" spans="3:33" ht="409.5">
      <c r="C10207" s="267" t="s">
        <v>1985</v>
      </c>
      <c r="D10207" s="267" t="s">
        <v>727</v>
      </c>
      <c r="E10207" s="267">
        <v>129</v>
      </c>
      <c r="F10207" s="267" t="s">
        <v>1444</v>
      </c>
      <c r="G10207" s="267" t="s">
        <v>1445</v>
      </c>
      <c r="H10207" s="267">
        <v>1</v>
      </c>
      <c r="I10207" s="267" t="s">
        <v>583</v>
      </c>
      <c r="J10207" s="267">
        <v>0.64</v>
      </c>
      <c r="K10207" s="267" t="s">
        <v>1986</v>
      </c>
      <c r="O10207" s="267" t="s">
        <v>24</v>
      </c>
      <c r="P10207" s="267">
        <v>15327237</v>
      </c>
      <c r="Q10207" s="267" t="s">
        <v>1445</v>
      </c>
      <c r="S10207" s="267">
        <v>38</v>
      </c>
      <c r="T10207" s="267" t="s">
        <v>13</v>
      </c>
      <c r="U10207" s="267" t="s">
        <v>1468</v>
      </c>
      <c r="V10207" s="267" t="s">
        <v>13</v>
      </c>
      <c r="W10207" s="267">
        <v>1940</v>
      </c>
      <c r="X10207" s="267" t="s">
        <v>1991</v>
      </c>
      <c r="Y10207" s="267">
        <v>15327237</v>
      </c>
      <c r="Z10207" s="267">
        <v>1</v>
      </c>
      <c r="AA10207" s="267" t="s">
        <v>1987</v>
      </c>
      <c r="AB10207" s="270" t="s">
        <v>1988</v>
      </c>
      <c r="AD10207" s="267" t="s">
        <v>13</v>
      </c>
      <c r="AF10207" s="267" t="s">
        <v>24</v>
      </c>
      <c r="AG10207" s="267" t="s">
        <v>24</v>
      </c>
    </row>
    <row r="10208" spans="3:33" ht="409.5">
      <c r="C10208" s="267" t="s">
        <v>1985</v>
      </c>
      <c r="D10208" s="267" t="s">
        <v>727</v>
      </c>
      <c r="E10208" s="267">
        <v>129</v>
      </c>
      <c r="F10208" s="267" t="s">
        <v>1444</v>
      </c>
      <c r="G10208" s="267" t="s">
        <v>1445</v>
      </c>
      <c r="H10208" s="267">
        <v>1</v>
      </c>
      <c r="I10208" s="267" t="s">
        <v>583</v>
      </c>
      <c r="J10208" s="267">
        <v>0.64</v>
      </c>
      <c r="K10208" s="267" t="s">
        <v>1986</v>
      </c>
      <c r="O10208" s="267" t="s">
        <v>24</v>
      </c>
      <c r="P10208" s="267">
        <v>15327237</v>
      </c>
      <c r="Q10208" s="267" t="s">
        <v>1445</v>
      </c>
      <c r="S10208" s="267">
        <v>38</v>
      </c>
      <c r="T10208" s="267" t="s">
        <v>13</v>
      </c>
      <c r="U10208" s="267" t="s">
        <v>1468</v>
      </c>
      <c r="V10208" s="267" t="s">
        <v>13</v>
      </c>
      <c r="W10208" s="267">
        <v>1940</v>
      </c>
      <c r="X10208" s="267" t="s">
        <v>1991</v>
      </c>
      <c r="Y10208" s="267">
        <v>15327237</v>
      </c>
      <c r="Z10208" s="267">
        <v>1</v>
      </c>
      <c r="AA10208" s="267" t="s">
        <v>1987</v>
      </c>
      <c r="AB10208" s="270" t="s">
        <v>1988</v>
      </c>
      <c r="AD10208" s="267" t="s">
        <v>13</v>
      </c>
      <c r="AF10208" s="267" t="s">
        <v>24</v>
      </c>
      <c r="AG10208" s="267" t="s">
        <v>24</v>
      </c>
    </row>
    <row r="10209" spans="3:33" ht="409.5">
      <c r="C10209" s="267" t="s">
        <v>1985</v>
      </c>
      <c r="D10209" s="267" t="s">
        <v>727</v>
      </c>
      <c r="E10209" s="267">
        <v>129</v>
      </c>
      <c r="F10209" s="267" t="s">
        <v>1444</v>
      </c>
      <c r="G10209" s="267" t="s">
        <v>1445</v>
      </c>
      <c r="H10209" s="267">
        <v>1</v>
      </c>
      <c r="I10209" s="267" t="s">
        <v>583</v>
      </c>
      <c r="J10209" s="267">
        <v>0.64</v>
      </c>
      <c r="K10209" s="267" t="s">
        <v>1986</v>
      </c>
      <c r="O10209" s="267" t="s">
        <v>24</v>
      </c>
      <c r="P10209" s="267">
        <v>15327237</v>
      </c>
      <c r="Q10209" s="267" t="s">
        <v>1445</v>
      </c>
      <c r="S10209" s="267">
        <v>38</v>
      </c>
      <c r="T10209" s="267" t="s">
        <v>13</v>
      </c>
      <c r="U10209" s="267" t="s">
        <v>1468</v>
      </c>
      <c r="V10209" s="267" t="s">
        <v>13</v>
      </c>
      <c r="W10209" s="267">
        <v>1940</v>
      </c>
      <c r="X10209" s="267" t="s">
        <v>1991</v>
      </c>
      <c r="Y10209" s="267">
        <v>15327237</v>
      </c>
      <c r="Z10209" s="267">
        <v>1</v>
      </c>
      <c r="AA10209" s="267" t="s">
        <v>1987</v>
      </c>
      <c r="AB10209" s="270" t="s">
        <v>1988</v>
      </c>
      <c r="AD10209" s="267" t="s">
        <v>13</v>
      </c>
      <c r="AF10209" s="267" t="s">
        <v>24</v>
      </c>
      <c r="AG10209" s="267" t="s">
        <v>24</v>
      </c>
    </row>
    <row r="10210" spans="3:33" ht="409.5">
      <c r="C10210" s="267" t="s">
        <v>1985</v>
      </c>
      <c r="D10210" s="267" t="s">
        <v>727</v>
      </c>
      <c r="E10210" s="267">
        <v>129</v>
      </c>
      <c r="F10210" s="267" t="s">
        <v>1444</v>
      </c>
      <c r="G10210" s="267" t="s">
        <v>1445</v>
      </c>
      <c r="H10210" s="267">
        <v>1</v>
      </c>
      <c r="I10210" s="267" t="s">
        <v>583</v>
      </c>
      <c r="J10210" s="267">
        <v>0.64</v>
      </c>
      <c r="K10210" s="267" t="s">
        <v>1986</v>
      </c>
      <c r="O10210" s="267" t="s">
        <v>24</v>
      </c>
      <c r="P10210" s="267">
        <v>15327237</v>
      </c>
      <c r="Q10210" s="267" t="s">
        <v>1445</v>
      </c>
      <c r="S10210" s="267">
        <v>38</v>
      </c>
      <c r="T10210" s="267" t="s">
        <v>13</v>
      </c>
      <c r="U10210" s="267" t="s">
        <v>1468</v>
      </c>
      <c r="V10210" s="267" t="s">
        <v>13</v>
      </c>
      <c r="W10210" s="267">
        <v>1940</v>
      </c>
      <c r="X10210" s="267" t="s">
        <v>1991</v>
      </c>
      <c r="Y10210" s="267">
        <v>15327237</v>
      </c>
      <c r="Z10210" s="267">
        <v>1</v>
      </c>
      <c r="AA10210" s="267" t="s">
        <v>1987</v>
      </c>
      <c r="AB10210" s="270" t="s">
        <v>1988</v>
      </c>
      <c r="AD10210" s="267" t="s">
        <v>13</v>
      </c>
      <c r="AF10210" s="267" t="s">
        <v>24</v>
      </c>
      <c r="AG10210" s="267" t="s">
        <v>24</v>
      </c>
    </row>
    <row r="10211" spans="3:33" ht="409.5">
      <c r="C10211" s="267" t="s">
        <v>1985</v>
      </c>
      <c r="D10211" s="267" t="s">
        <v>727</v>
      </c>
      <c r="E10211" s="267">
        <v>129</v>
      </c>
      <c r="F10211" s="267" t="s">
        <v>1444</v>
      </c>
      <c r="G10211" s="267" t="s">
        <v>1445</v>
      </c>
      <c r="H10211" s="267">
        <v>1</v>
      </c>
      <c r="I10211" s="267" t="s">
        <v>583</v>
      </c>
      <c r="J10211" s="267">
        <v>0.64</v>
      </c>
      <c r="K10211" s="267" t="s">
        <v>1986</v>
      </c>
      <c r="O10211" s="267" t="s">
        <v>24</v>
      </c>
      <c r="P10211" s="267">
        <v>15327237</v>
      </c>
      <c r="Q10211" s="267" t="s">
        <v>1445</v>
      </c>
      <c r="S10211" s="267">
        <v>38</v>
      </c>
      <c r="T10211" s="267" t="s">
        <v>13</v>
      </c>
      <c r="U10211" s="267" t="s">
        <v>1468</v>
      </c>
      <c r="V10211" s="267" t="s">
        <v>13</v>
      </c>
      <c r="W10211" s="267">
        <v>1940</v>
      </c>
      <c r="X10211" s="267" t="s">
        <v>1991</v>
      </c>
      <c r="Y10211" s="267">
        <v>15327237</v>
      </c>
      <c r="Z10211" s="267">
        <v>1</v>
      </c>
      <c r="AA10211" s="267" t="s">
        <v>1987</v>
      </c>
      <c r="AB10211" s="270" t="s">
        <v>1988</v>
      </c>
      <c r="AD10211" s="267" t="s">
        <v>13</v>
      </c>
      <c r="AF10211" s="267" t="s">
        <v>24</v>
      </c>
      <c r="AG10211" s="267" t="s">
        <v>24</v>
      </c>
    </row>
    <row r="10212" spans="3:33" ht="409.5">
      <c r="C10212" s="267" t="s">
        <v>1985</v>
      </c>
      <c r="D10212" s="267" t="s">
        <v>727</v>
      </c>
      <c r="E10212" s="267">
        <v>129</v>
      </c>
      <c r="F10212" s="267" t="s">
        <v>1444</v>
      </c>
      <c r="G10212" s="267" t="s">
        <v>1445</v>
      </c>
      <c r="H10212" s="267">
        <v>1</v>
      </c>
      <c r="I10212" s="267" t="s">
        <v>583</v>
      </c>
      <c r="J10212" s="267">
        <v>0.64</v>
      </c>
      <c r="K10212" s="267" t="s">
        <v>1986</v>
      </c>
      <c r="O10212" s="267" t="s">
        <v>24</v>
      </c>
      <c r="P10212" s="267">
        <v>15327237</v>
      </c>
      <c r="Q10212" s="267" t="s">
        <v>1445</v>
      </c>
      <c r="S10212" s="267">
        <v>38</v>
      </c>
      <c r="T10212" s="267" t="s">
        <v>13</v>
      </c>
      <c r="U10212" s="267" t="s">
        <v>1468</v>
      </c>
      <c r="V10212" s="267" t="s">
        <v>13</v>
      </c>
      <c r="W10212" s="267">
        <v>1940</v>
      </c>
      <c r="X10212" s="267" t="s">
        <v>1991</v>
      </c>
      <c r="Y10212" s="267">
        <v>15327237</v>
      </c>
      <c r="Z10212" s="267">
        <v>1</v>
      </c>
      <c r="AA10212" s="267" t="s">
        <v>1987</v>
      </c>
      <c r="AB10212" s="270" t="s">
        <v>1988</v>
      </c>
      <c r="AD10212" s="267" t="s">
        <v>13</v>
      </c>
      <c r="AF10212" s="267" t="s">
        <v>24</v>
      </c>
      <c r="AG10212" s="267" t="s">
        <v>24</v>
      </c>
    </row>
    <row r="10213" spans="3:33" ht="409.5">
      <c r="C10213" s="267" t="s">
        <v>1985</v>
      </c>
      <c r="D10213" s="267" t="s">
        <v>727</v>
      </c>
      <c r="E10213" s="267">
        <v>129</v>
      </c>
      <c r="F10213" s="267" t="s">
        <v>1444</v>
      </c>
      <c r="G10213" s="267" t="s">
        <v>1445</v>
      </c>
      <c r="H10213" s="267">
        <v>1</v>
      </c>
      <c r="I10213" s="267" t="s">
        <v>583</v>
      </c>
      <c r="J10213" s="267">
        <v>0.64</v>
      </c>
      <c r="K10213" s="267" t="s">
        <v>1986</v>
      </c>
      <c r="O10213" s="267" t="s">
        <v>24</v>
      </c>
      <c r="P10213" s="267">
        <v>15327237</v>
      </c>
      <c r="Q10213" s="267" t="s">
        <v>1445</v>
      </c>
      <c r="S10213" s="267">
        <v>38</v>
      </c>
      <c r="T10213" s="267" t="s">
        <v>13</v>
      </c>
      <c r="U10213" s="267" t="s">
        <v>1468</v>
      </c>
      <c r="V10213" s="267" t="s">
        <v>13</v>
      </c>
      <c r="W10213" s="267">
        <v>1940</v>
      </c>
      <c r="X10213" s="267" t="s">
        <v>1991</v>
      </c>
      <c r="Y10213" s="267">
        <v>15327237</v>
      </c>
      <c r="Z10213" s="267">
        <v>1</v>
      </c>
      <c r="AA10213" s="267" t="s">
        <v>1987</v>
      </c>
      <c r="AB10213" s="270" t="s">
        <v>1988</v>
      </c>
      <c r="AD10213" s="267" t="s">
        <v>13</v>
      </c>
      <c r="AF10213" s="267" t="s">
        <v>24</v>
      </c>
      <c r="AG10213" s="267" t="s">
        <v>24</v>
      </c>
    </row>
    <row r="10214" spans="3:33" ht="409.5">
      <c r="C10214" s="267" t="s">
        <v>1985</v>
      </c>
      <c r="D10214" s="267" t="s">
        <v>727</v>
      </c>
      <c r="E10214" s="267">
        <v>129</v>
      </c>
      <c r="F10214" s="267" t="s">
        <v>1444</v>
      </c>
      <c r="G10214" s="267" t="s">
        <v>1445</v>
      </c>
      <c r="H10214" s="267">
        <v>1</v>
      </c>
      <c r="I10214" s="267" t="s">
        <v>583</v>
      </c>
      <c r="J10214" s="267">
        <v>0.64</v>
      </c>
      <c r="K10214" s="267" t="s">
        <v>1986</v>
      </c>
      <c r="O10214" s="267" t="s">
        <v>24</v>
      </c>
      <c r="P10214" s="267">
        <v>15327237</v>
      </c>
      <c r="Q10214" s="267" t="s">
        <v>1445</v>
      </c>
      <c r="S10214" s="267">
        <v>38</v>
      </c>
      <c r="T10214" s="267" t="s">
        <v>13</v>
      </c>
      <c r="U10214" s="267" t="s">
        <v>1468</v>
      </c>
      <c r="V10214" s="267" t="s">
        <v>13</v>
      </c>
      <c r="W10214" s="267">
        <v>1940</v>
      </c>
      <c r="X10214" s="267" t="s">
        <v>1991</v>
      </c>
      <c r="Y10214" s="267">
        <v>15327237</v>
      </c>
      <c r="Z10214" s="267">
        <v>1</v>
      </c>
      <c r="AA10214" s="267" t="s">
        <v>1987</v>
      </c>
      <c r="AB10214" s="270" t="s">
        <v>1988</v>
      </c>
      <c r="AD10214" s="267" t="s">
        <v>13</v>
      </c>
      <c r="AF10214" s="267" t="s">
        <v>24</v>
      </c>
      <c r="AG10214" s="267" t="s">
        <v>24</v>
      </c>
    </row>
    <row r="10215" spans="3:33" ht="409.5">
      <c r="C10215" s="267" t="s">
        <v>1985</v>
      </c>
      <c r="D10215" s="267" t="s">
        <v>727</v>
      </c>
      <c r="E10215" s="267">
        <v>129</v>
      </c>
      <c r="F10215" s="267" t="s">
        <v>1444</v>
      </c>
      <c r="G10215" s="267" t="s">
        <v>1445</v>
      </c>
      <c r="H10215" s="267">
        <v>1</v>
      </c>
      <c r="I10215" s="267" t="s">
        <v>583</v>
      </c>
      <c r="J10215" s="267">
        <v>0.64</v>
      </c>
      <c r="K10215" s="267" t="s">
        <v>1986</v>
      </c>
      <c r="O10215" s="267" t="s">
        <v>24</v>
      </c>
      <c r="P10215" s="267">
        <v>15327237</v>
      </c>
      <c r="Q10215" s="267" t="s">
        <v>1445</v>
      </c>
      <c r="S10215" s="267">
        <v>38</v>
      </c>
      <c r="T10215" s="267" t="s">
        <v>13</v>
      </c>
      <c r="U10215" s="267" t="s">
        <v>1468</v>
      </c>
      <c r="V10215" s="267" t="s">
        <v>13</v>
      </c>
      <c r="W10215" s="267">
        <v>1940</v>
      </c>
      <c r="X10215" s="267" t="s">
        <v>1991</v>
      </c>
      <c r="Y10215" s="267">
        <v>15327237</v>
      </c>
      <c r="Z10215" s="267">
        <v>1</v>
      </c>
      <c r="AA10215" s="267" t="s">
        <v>1987</v>
      </c>
      <c r="AB10215" s="270" t="s">
        <v>1988</v>
      </c>
      <c r="AD10215" s="267" t="s">
        <v>13</v>
      </c>
      <c r="AF10215" s="267" t="s">
        <v>24</v>
      </c>
      <c r="AG10215" s="267" t="s">
        <v>24</v>
      </c>
    </row>
    <row r="10216" spans="3:33" ht="409.5">
      <c r="C10216" s="267" t="s">
        <v>1985</v>
      </c>
      <c r="D10216" s="267" t="s">
        <v>727</v>
      </c>
      <c r="E10216" s="267">
        <v>129</v>
      </c>
      <c r="F10216" s="267" t="s">
        <v>1444</v>
      </c>
      <c r="G10216" s="267" t="s">
        <v>1445</v>
      </c>
      <c r="H10216" s="267">
        <v>1</v>
      </c>
      <c r="I10216" s="267" t="s">
        <v>583</v>
      </c>
      <c r="J10216" s="267">
        <v>0.64</v>
      </c>
      <c r="K10216" s="267" t="s">
        <v>1986</v>
      </c>
      <c r="O10216" s="267" t="s">
        <v>24</v>
      </c>
      <c r="P10216" s="267">
        <v>15327237</v>
      </c>
      <c r="Q10216" s="267" t="s">
        <v>1445</v>
      </c>
      <c r="S10216" s="267">
        <v>38</v>
      </c>
      <c r="T10216" s="267" t="s">
        <v>13</v>
      </c>
      <c r="U10216" s="267" t="s">
        <v>1468</v>
      </c>
      <c r="V10216" s="267" t="s">
        <v>13</v>
      </c>
      <c r="W10216" s="267">
        <v>1940</v>
      </c>
      <c r="X10216" s="267" t="s">
        <v>1991</v>
      </c>
      <c r="Y10216" s="267">
        <v>15327237</v>
      </c>
      <c r="Z10216" s="267">
        <v>1</v>
      </c>
      <c r="AA10216" s="267" t="s">
        <v>1987</v>
      </c>
      <c r="AB10216" s="270" t="s">
        <v>1988</v>
      </c>
      <c r="AD10216" s="267" t="s">
        <v>13</v>
      </c>
      <c r="AF10216" s="267" t="s">
        <v>24</v>
      </c>
      <c r="AG10216" s="267" t="s">
        <v>24</v>
      </c>
    </row>
    <row r="10217" spans="3:33" ht="409.5">
      <c r="C10217" s="267" t="s">
        <v>1985</v>
      </c>
      <c r="D10217" s="267" t="s">
        <v>727</v>
      </c>
      <c r="E10217" s="267">
        <v>129</v>
      </c>
      <c r="F10217" s="267" t="s">
        <v>1444</v>
      </c>
      <c r="G10217" s="267" t="s">
        <v>1445</v>
      </c>
      <c r="H10217" s="267">
        <v>1</v>
      </c>
      <c r="I10217" s="267" t="s">
        <v>583</v>
      </c>
      <c r="J10217" s="267">
        <v>0.64</v>
      </c>
      <c r="K10217" s="267" t="s">
        <v>1986</v>
      </c>
      <c r="O10217" s="267" t="s">
        <v>24</v>
      </c>
      <c r="P10217" s="267">
        <v>15327237</v>
      </c>
      <c r="Q10217" s="267" t="s">
        <v>1445</v>
      </c>
      <c r="S10217" s="267">
        <v>38</v>
      </c>
      <c r="T10217" s="267" t="s">
        <v>13</v>
      </c>
      <c r="U10217" s="267" t="s">
        <v>1468</v>
      </c>
      <c r="V10217" s="267" t="s">
        <v>13</v>
      </c>
      <c r="W10217" s="267">
        <v>1940</v>
      </c>
      <c r="X10217" s="267" t="s">
        <v>1991</v>
      </c>
      <c r="Y10217" s="267">
        <v>15327237</v>
      </c>
      <c r="Z10217" s="267">
        <v>1</v>
      </c>
      <c r="AA10217" s="267" t="s">
        <v>1987</v>
      </c>
      <c r="AB10217" s="270" t="s">
        <v>1988</v>
      </c>
      <c r="AD10217" s="267" t="s">
        <v>13</v>
      </c>
      <c r="AF10217" s="267" t="s">
        <v>24</v>
      </c>
      <c r="AG10217" s="267" t="s">
        <v>24</v>
      </c>
    </row>
    <row r="10218" spans="3:33" ht="409.5">
      <c r="C10218" s="267" t="s">
        <v>1985</v>
      </c>
      <c r="D10218" s="267" t="s">
        <v>727</v>
      </c>
      <c r="E10218" s="267">
        <v>129</v>
      </c>
      <c r="F10218" s="267" t="s">
        <v>1444</v>
      </c>
      <c r="G10218" s="267" t="s">
        <v>1445</v>
      </c>
      <c r="H10218" s="267">
        <v>1</v>
      </c>
      <c r="I10218" s="267" t="s">
        <v>583</v>
      </c>
      <c r="J10218" s="267">
        <v>0.64</v>
      </c>
      <c r="K10218" s="267" t="s">
        <v>1986</v>
      </c>
      <c r="O10218" s="267" t="s">
        <v>24</v>
      </c>
      <c r="P10218" s="267">
        <v>15327237</v>
      </c>
      <c r="Q10218" s="267" t="s">
        <v>1445</v>
      </c>
      <c r="S10218" s="267">
        <v>38</v>
      </c>
      <c r="T10218" s="267" t="s">
        <v>13</v>
      </c>
      <c r="U10218" s="267" t="s">
        <v>1468</v>
      </c>
      <c r="V10218" s="267" t="s">
        <v>13</v>
      </c>
      <c r="W10218" s="267">
        <v>1940</v>
      </c>
      <c r="X10218" s="267" t="s">
        <v>1991</v>
      </c>
      <c r="Y10218" s="267">
        <v>15327237</v>
      </c>
      <c r="Z10218" s="267">
        <v>1</v>
      </c>
      <c r="AA10218" s="267" t="s">
        <v>1987</v>
      </c>
      <c r="AB10218" s="270" t="s">
        <v>1988</v>
      </c>
      <c r="AD10218" s="267" t="s">
        <v>13</v>
      </c>
      <c r="AF10218" s="267" t="s">
        <v>24</v>
      </c>
      <c r="AG10218" s="267" t="s">
        <v>24</v>
      </c>
    </row>
    <row r="10219" spans="3:33" ht="409.5">
      <c r="C10219" s="267" t="s">
        <v>1985</v>
      </c>
      <c r="D10219" s="267" t="s">
        <v>727</v>
      </c>
      <c r="E10219" s="267">
        <v>129</v>
      </c>
      <c r="F10219" s="267" t="s">
        <v>1444</v>
      </c>
      <c r="G10219" s="267" t="s">
        <v>1445</v>
      </c>
      <c r="H10219" s="267">
        <v>1</v>
      </c>
      <c r="I10219" s="267" t="s">
        <v>583</v>
      </c>
      <c r="J10219" s="267">
        <v>0.64</v>
      </c>
      <c r="K10219" s="267" t="s">
        <v>1986</v>
      </c>
      <c r="O10219" s="267" t="s">
        <v>24</v>
      </c>
      <c r="P10219" s="267">
        <v>15327237</v>
      </c>
      <c r="Q10219" s="267" t="s">
        <v>1445</v>
      </c>
      <c r="S10219" s="267">
        <v>38</v>
      </c>
      <c r="T10219" s="267" t="s">
        <v>13</v>
      </c>
      <c r="U10219" s="267" t="s">
        <v>1468</v>
      </c>
      <c r="V10219" s="267" t="s">
        <v>13</v>
      </c>
      <c r="W10219" s="267">
        <v>1940</v>
      </c>
      <c r="X10219" s="267" t="s">
        <v>1991</v>
      </c>
      <c r="Y10219" s="267">
        <v>15327237</v>
      </c>
      <c r="Z10219" s="267">
        <v>1</v>
      </c>
      <c r="AA10219" s="267" t="s">
        <v>1987</v>
      </c>
      <c r="AB10219" s="270" t="s">
        <v>1988</v>
      </c>
      <c r="AD10219" s="267" t="s">
        <v>13</v>
      </c>
      <c r="AF10219" s="267" t="s">
        <v>24</v>
      </c>
      <c r="AG10219" s="267" t="s">
        <v>24</v>
      </c>
    </row>
    <row r="10220" spans="3:33" ht="409.5">
      <c r="C10220" s="267" t="s">
        <v>1985</v>
      </c>
      <c r="D10220" s="267" t="s">
        <v>727</v>
      </c>
      <c r="E10220" s="267">
        <v>129</v>
      </c>
      <c r="F10220" s="267" t="s">
        <v>1444</v>
      </c>
      <c r="G10220" s="267" t="s">
        <v>1445</v>
      </c>
      <c r="H10220" s="267">
        <v>1</v>
      </c>
      <c r="I10220" s="267" t="s">
        <v>583</v>
      </c>
      <c r="J10220" s="267">
        <v>0.64</v>
      </c>
      <c r="K10220" s="267" t="s">
        <v>1986</v>
      </c>
      <c r="O10220" s="267" t="s">
        <v>24</v>
      </c>
      <c r="P10220" s="267">
        <v>15327237</v>
      </c>
      <c r="Q10220" s="267" t="s">
        <v>1445</v>
      </c>
      <c r="S10220" s="267">
        <v>38</v>
      </c>
      <c r="T10220" s="267" t="s">
        <v>13</v>
      </c>
      <c r="U10220" s="267" t="s">
        <v>1468</v>
      </c>
      <c r="V10220" s="267" t="s">
        <v>13</v>
      </c>
      <c r="W10220" s="267">
        <v>1940</v>
      </c>
      <c r="X10220" s="267" t="s">
        <v>1991</v>
      </c>
      <c r="Y10220" s="267">
        <v>15327237</v>
      </c>
      <c r="Z10220" s="267">
        <v>1</v>
      </c>
      <c r="AA10220" s="267" t="s">
        <v>1987</v>
      </c>
      <c r="AB10220" s="270" t="s">
        <v>1988</v>
      </c>
      <c r="AD10220" s="267" t="s">
        <v>13</v>
      </c>
      <c r="AF10220" s="267" t="s">
        <v>24</v>
      </c>
      <c r="AG10220" s="267" t="s">
        <v>24</v>
      </c>
    </row>
    <row r="10221" spans="3:33" ht="409.5">
      <c r="C10221" s="267" t="s">
        <v>1985</v>
      </c>
      <c r="D10221" s="267" t="s">
        <v>727</v>
      </c>
      <c r="E10221" s="267">
        <v>129</v>
      </c>
      <c r="F10221" s="267" t="s">
        <v>1444</v>
      </c>
      <c r="G10221" s="267" t="s">
        <v>1445</v>
      </c>
      <c r="H10221" s="267">
        <v>1</v>
      </c>
      <c r="I10221" s="267" t="s">
        <v>583</v>
      </c>
      <c r="J10221" s="267">
        <v>0.64</v>
      </c>
      <c r="K10221" s="267" t="s">
        <v>1986</v>
      </c>
      <c r="O10221" s="267" t="s">
        <v>24</v>
      </c>
      <c r="P10221" s="267">
        <v>15327237</v>
      </c>
      <c r="Q10221" s="267" t="s">
        <v>1445</v>
      </c>
      <c r="S10221" s="267">
        <v>38</v>
      </c>
      <c r="T10221" s="267" t="s">
        <v>13</v>
      </c>
      <c r="U10221" s="267" t="s">
        <v>1468</v>
      </c>
      <c r="V10221" s="267" t="s">
        <v>13</v>
      </c>
      <c r="W10221" s="267">
        <v>1940</v>
      </c>
      <c r="X10221" s="267" t="s">
        <v>1991</v>
      </c>
      <c r="Y10221" s="267">
        <v>15327237</v>
      </c>
      <c r="Z10221" s="267">
        <v>1</v>
      </c>
      <c r="AA10221" s="267" t="s">
        <v>1987</v>
      </c>
      <c r="AB10221" s="270" t="s">
        <v>1988</v>
      </c>
      <c r="AD10221" s="267" t="s">
        <v>13</v>
      </c>
      <c r="AF10221" s="267" t="s">
        <v>24</v>
      </c>
      <c r="AG10221" s="267" t="s">
        <v>24</v>
      </c>
    </row>
    <row r="10222" spans="3:33" ht="409.5">
      <c r="C10222" s="267" t="s">
        <v>1985</v>
      </c>
      <c r="D10222" s="267" t="s">
        <v>727</v>
      </c>
      <c r="E10222" s="267">
        <v>129</v>
      </c>
      <c r="F10222" s="267" t="s">
        <v>1444</v>
      </c>
      <c r="G10222" s="267" t="s">
        <v>1445</v>
      </c>
      <c r="H10222" s="267">
        <v>1</v>
      </c>
      <c r="I10222" s="267" t="s">
        <v>583</v>
      </c>
      <c r="J10222" s="267">
        <v>0.64</v>
      </c>
      <c r="K10222" s="267" t="s">
        <v>1986</v>
      </c>
      <c r="O10222" s="267" t="s">
        <v>24</v>
      </c>
      <c r="P10222" s="267">
        <v>15327237</v>
      </c>
      <c r="Q10222" s="267" t="s">
        <v>1445</v>
      </c>
      <c r="S10222" s="267">
        <v>38</v>
      </c>
      <c r="T10222" s="267" t="s">
        <v>13</v>
      </c>
      <c r="U10222" s="267" t="s">
        <v>1468</v>
      </c>
      <c r="V10222" s="267" t="s">
        <v>13</v>
      </c>
      <c r="W10222" s="267">
        <v>1940</v>
      </c>
      <c r="X10222" s="267" t="s">
        <v>1991</v>
      </c>
      <c r="Y10222" s="267">
        <v>15327237</v>
      </c>
      <c r="Z10222" s="267">
        <v>1</v>
      </c>
      <c r="AA10222" s="267" t="s">
        <v>1987</v>
      </c>
      <c r="AB10222" s="270" t="s">
        <v>1988</v>
      </c>
      <c r="AD10222" s="267" t="s">
        <v>13</v>
      </c>
      <c r="AF10222" s="267" t="s">
        <v>24</v>
      </c>
      <c r="AG10222" s="267" t="s">
        <v>24</v>
      </c>
    </row>
    <row r="10223" spans="3:33" ht="409.5">
      <c r="C10223" s="267" t="s">
        <v>1985</v>
      </c>
      <c r="D10223" s="267" t="s">
        <v>727</v>
      </c>
      <c r="E10223" s="267">
        <v>129</v>
      </c>
      <c r="F10223" s="267" t="s">
        <v>1444</v>
      </c>
      <c r="G10223" s="267" t="s">
        <v>1445</v>
      </c>
      <c r="H10223" s="267">
        <v>1</v>
      </c>
      <c r="I10223" s="267" t="s">
        <v>583</v>
      </c>
      <c r="J10223" s="267">
        <v>0.64</v>
      </c>
      <c r="K10223" s="267" t="s">
        <v>1986</v>
      </c>
      <c r="O10223" s="267" t="s">
        <v>24</v>
      </c>
      <c r="P10223" s="267">
        <v>15327237</v>
      </c>
      <c r="Q10223" s="267" t="s">
        <v>1445</v>
      </c>
      <c r="S10223" s="267">
        <v>38</v>
      </c>
      <c r="T10223" s="267" t="s">
        <v>13</v>
      </c>
      <c r="U10223" s="267" t="s">
        <v>1468</v>
      </c>
      <c r="V10223" s="267" t="s">
        <v>13</v>
      </c>
      <c r="W10223" s="267">
        <v>1940</v>
      </c>
      <c r="X10223" s="267" t="s">
        <v>1991</v>
      </c>
      <c r="Y10223" s="267">
        <v>15327237</v>
      </c>
      <c r="Z10223" s="267">
        <v>1</v>
      </c>
      <c r="AA10223" s="267" t="s">
        <v>1987</v>
      </c>
      <c r="AB10223" s="270" t="s">
        <v>1988</v>
      </c>
      <c r="AD10223" s="267" t="s">
        <v>13</v>
      </c>
      <c r="AF10223" s="267" t="s">
        <v>24</v>
      </c>
      <c r="AG10223" s="267" t="s">
        <v>24</v>
      </c>
    </row>
    <row r="10224" spans="3:33" ht="409.5">
      <c r="C10224" s="267" t="s">
        <v>1985</v>
      </c>
      <c r="D10224" s="267" t="s">
        <v>727</v>
      </c>
      <c r="E10224" s="267">
        <v>129</v>
      </c>
      <c r="F10224" s="267" t="s">
        <v>1444</v>
      </c>
      <c r="G10224" s="267" t="s">
        <v>1445</v>
      </c>
      <c r="H10224" s="267">
        <v>1</v>
      </c>
      <c r="I10224" s="267" t="s">
        <v>583</v>
      </c>
      <c r="J10224" s="267">
        <v>0.64</v>
      </c>
      <c r="K10224" s="267" t="s">
        <v>1986</v>
      </c>
      <c r="O10224" s="267" t="s">
        <v>24</v>
      </c>
      <c r="P10224" s="267">
        <v>15327237</v>
      </c>
      <c r="Q10224" s="267" t="s">
        <v>1445</v>
      </c>
      <c r="S10224" s="267">
        <v>38</v>
      </c>
      <c r="T10224" s="267" t="s">
        <v>13</v>
      </c>
      <c r="U10224" s="267" t="s">
        <v>1468</v>
      </c>
      <c r="V10224" s="267" t="s">
        <v>13</v>
      </c>
      <c r="W10224" s="267">
        <v>1940</v>
      </c>
      <c r="X10224" s="267" t="s">
        <v>1991</v>
      </c>
      <c r="Y10224" s="267">
        <v>15327237</v>
      </c>
      <c r="Z10224" s="267">
        <v>1</v>
      </c>
      <c r="AA10224" s="267" t="s">
        <v>1987</v>
      </c>
      <c r="AB10224" s="270" t="s">
        <v>1988</v>
      </c>
      <c r="AD10224" s="267" t="s">
        <v>13</v>
      </c>
      <c r="AF10224" s="267" t="s">
        <v>24</v>
      </c>
      <c r="AG10224" s="267" t="s">
        <v>24</v>
      </c>
    </row>
    <row r="10225" spans="3:33" ht="409.5">
      <c r="C10225" s="267" t="s">
        <v>1985</v>
      </c>
      <c r="D10225" s="267" t="s">
        <v>727</v>
      </c>
      <c r="E10225" s="267">
        <v>129</v>
      </c>
      <c r="F10225" s="267" t="s">
        <v>1444</v>
      </c>
      <c r="G10225" s="267" t="s">
        <v>1445</v>
      </c>
      <c r="H10225" s="267">
        <v>1</v>
      </c>
      <c r="I10225" s="267" t="s">
        <v>583</v>
      </c>
      <c r="J10225" s="267">
        <v>0.64</v>
      </c>
      <c r="K10225" s="267" t="s">
        <v>1986</v>
      </c>
      <c r="O10225" s="267" t="s">
        <v>24</v>
      </c>
      <c r="P10225" s="267">
        <v>15327237</v>
      </c>
      <c r="Q10225" s="267" t="s">
        <v>1445</v>
      </c>
      <c r="S10225" s="267">
        <v>38</v>
      </c>
      <c r="T10225" s="267" t="s">
        <v>13</v>
      </c>
      <c r="U10225" s="267" t="s">
        <v>1468</v>
      </c>
      <c r="V10225" s="267" t="s">
        <v>13</v>
      </c>
      <c r="W10225" s="267">
        <v>1940</v>
      </c>
      <c r="X10225" s="267" t="s">
        <v>1991</v>
      </c>
      <c r="Y10225" s="267">
        <v>15327237</v>
      </c>
      <c r="Z10225" s="267">
        <v>1</v>
      </c>
      <c r="AA10225" s="267" t="s">
        <v>1987</v>
      </c>
      <c r="AB10225" s="270" t="s">
        <v>1988</v>
      </c>
      <c r="AD10225" s="267" t="s">
        <v>13</v>
      </c>
      <c r="AF10225" s="267" t="s">
        <v>24</v>
      </c>
      <c r="AG10225" s="267" t="s">
        <v>24</v>
      </c>
    </row>
    <row r="10226" spans="3:33" ht="409.5">
      <c r="C10226" s="267" t="s">
        <v>1985</v>
      </c>
      <c r="D10226" s="267" t="s">
        <v>727</v>
      </c>
      <c r="E10226" s="267">
        <v>129</v>
      </c>
      <c r="F10226" s="267" t="s">
        <v>1444</v>
      </c>
      <c r="G10226" s="267" t="s">
        <v>1445</v>
      </c>
      <c r="H10226" s="267">
        <v>1</v>
      </c>
      <c r="I10226" s="267" t="s">
        <v>583</v>
      </c>
      <c r="J10226" s="267">
        <v>0.64</v>
      </c>
      <c r="K10226" s="267" t="s">
        <v>1986</v>
      </c>
      <c r="O10226" s="267" t="s">
        <v>24</v>
      </c>
      <c r="P10226" s="267">
        <v>15327237</v>
      </c>
      <c r="Q10226" s="267" t="s">
        <v>1445</v>
      </c>
      <c r="S10226" s="267">
        <v>38</v>
      </c>
      <c r="T10226" s="267" t="s">
        <v>13</v>
      </c>
      <c r="U10226" s="267" t="s">
        <v>1468</v>
      </c>
      <c r="V10226" s="267" t="s">
        <v>13</v>
      </c>
      <c r="W10226" s="267">
        <v>1940</v>
      </c>
      <c r="X10226" s="267" t="s">
        <v>1991</v>
      </c>
      <c r="Y10226" s="267">
        <v>15327237</v>
      </c>
      <c r="Z10226" s="267">
        <v>1</v>
      </c>
      <c r="AA10226" s="267" t="s">
        <v>1987</v>
      </c>
      <c r="AB10226" s="270" t="s">
        <v>1988</v>
      </c>
      <c r="AD10226" s="267" t="s">
        <v>13</v>
      </c>
      <c r="AF10226" s="267" t="s">
        <v>24</v>
      </c>
      <c r="AG10226" s="267" t="s">
        <v>24</v>
      </c>
    </row>
    <row r="10227" spans="3:33" ht="409.5">
      <c r="C10227" s="267" t="s">
        <v>1985</v>
      </c>
      <c r="D10227" s="267" t="s">
        <v>727</v>
      </c>
      <c r="E10227" s="267">
        <v>129</v>
      </c>
      <c r="F10227" s="267" t="s">
        <v>1444</v>
      </c>
      <c r="G10227" s="267" t="s">
        <v>1445</v>
      </c>
      <c r="H10227" s="267">
        <v>1</v>
      </c>
      <c r="I10227" s="267" t="s">
        <v>583</v>
      </c>
      <c r="J10227" s="267">
        <v>0.64</v>
      </c>
      <c r="K10227" s="267" t="s">
        <v>1986</v>
      </c>
      <c r="O10227" s="267" t="s">
        <v>24</v>
      </c>
      <c r="P10227" s="267">
        <v>15327237</v>
      </c>
      <c r="Q10227" s="267" t="s">
        <v>1445</v>
      </c>
      <c r="S10227" s="267">
        <v>38</v>
      </c>
      <c r="T10227" s="267" t="s">
        <v>13</v>
      </c>
      <c r="U10227" s="267" t="s">
        <v>1468</v>
      </c>
      <c r="V10227" s="267" t="s">
        <v>13</v>
      </c>
      <c r="W10227" s="267">
        <v>1940</v>
      </c>
      <c r="X10227" s="267" t="s">
        <v>1991</v>
      </c>
      <c r="Y10227" s="267">
        <v>15327237</v>
      </c>
      <c r="Z10227" s="267">
        <v>1</v>
      </c>
      <c r="AA10227" s="267" t="s">
        <v>1987</v>
      </c>
      <c r="AB10227" s="270" t="s">
        <v>1988</v>
      </c>
      <c r="AD10227" s="267" t="s">
        <v>13</v>
      </c>
      <c r="AF10227" s="267" t="s">
        <v>24</v>
      </c>
      <c r="AG10227" s="267" t="s">
        <v>24</v>
      </c>
    </row>
    <row r="10228" spans="3:33" ht="409.5">
      <c r="C10228" s="267" t="s">
        <v>1985</v>
      </c>
      <c r="D10228" s="267" t="s">
        <v>727</v>
      </c>
      <c r="E10228" s="267">
        <v>129</v>
      </c>
      <c r="F10228" s="267" t="s">
        <v>1444</v>
      </c>
      <c r="G10228" s="267" t="s">
        <v>1445</v>
      </c>
      <c r="H10228" s="267">
        <v>1</v>
      </c>
      <c r="I10228" s="267" t="s">
        <v>583</v>
      </c>
      <c r="J10228" s="267">
        <v>0.64</v>
      </c>
      <c r="K10228" s="267" t="s">
        <v>1986</v>
      </c>
      <c r="O10228" s="267" t="s">
        <v>24</v>
      </c>
      <c r="P10228" s="267">
        <v>15327237</v>
      </c>
      <c r="Q10228" s="267" t="s">
        <v>1445</v>
      </c>
      <c r="S10228" s="267">
        <v>38</v>
      </c>
      <c r="T10228" s="267" t="s">
        <v>13</v>
      </c>
      <c r="U10228" s="267" t="s">
        <v>1468</v>
      </c>
      <c r="V10228" s="267" t="s">
        <v>13</v>
      </c>
      <c r="W10228" s="267">
        <v>1940</v>
      </c>
      <c r="X10228" s="267" t="s">
        <v>1991</v>
      </c>
      <c r="Y10228" s="267">
        <v>15327237</v>
      </c>
      <c r="Z10228" s="267">
        <v>1</v>
      </c>
      <c r="AA10228" s="267" t="s">
        <v>1987</v>
      </c>
      <c r="AB10228" s="270" t="s">
        <v>1988</v>
      </c>
      <c r="AD10228" s="267" t="s">
        <v>13</v>
      </c>
      <c r="AF10228" s="267" t="s">
        <v>24</v>
      </c>
      <c r="AG10228" s="267" t="s">
        <v>24</v>
      </c>
    </row>
    <row r="10229" spans="3:33" ht="409.5">
      <c r="C10229" s="267" t="s">
        <v>1985</v>
      </c>
      <c r="D10229" s="267" t="s">
        <v>727</v>
      </c>
      <c r="E10229" s="267">
        <v>129</v>
      </c>
      <c r="F10229" s="267" t="s">
        <v>1444</v>
      </c>
      <c r="G10229" s="267" t="s">
        <v>1445</v>
      </c>
      <c r="H10229" s="267">
        <v>1</v>
      </c>
      <c r="I10229" s="267" t="s">
        <v>583</v>
      </c>
      <c r="J10229" s="267">
        <v>0.64</v>
      </c>
      <c r="K10229" s="267" t="s">
        <v>1986</v>
      </c>
      <c r="O10229" s="267" t="s">
        <v>24</v>
      </c>
      <c r="P10229" s="267">
        <v>15327237</v>
      </c>
      <c r="Q10229" s="267" t="s">
        <v>1445</v>
      </c>
      <c r="S10229" s="267">
        <v>38</v>
      </c>
      <c r="T10229" s="267" t="s">
        <v>13</v>
      </c>
      <c r="U10229" s="267" t="s">
        <v>1468</v>
      </c>
      <c r="V10229" s="267" t="s">
        <v>13</v>
      </c>
      <c r="W10229" s="267">
        <v>1940</v>
      </c>
      <c r="X10229" s="267" t="s">
        <v>1991</v>
      </c>
      <c r="Y10229" s="267">
        <v>15327237</v>
      </c>
      <c r="Z10229" s="267">
        <v>1</v>
      </c>
      <c r="AA10229" s="267" t="s">
        <v>1987</v>
      </c>
      <c r="AB10229" s="270" t="s">
        <v>1988</v>
      </c>
      <c r="AD10229" s="267" t="s">
        <v>13</v>
      </c>
      <c r="AF10229" s="267" t="s">
        <v>24</v>
      </c>
      <c r="AG10229" s="267" t="s">
        <v>24</v>
      </c>
    </row>
    <row r="10230" spans="3:33" ht="409.5">
      <c r="C10230" s="267" t="s">
        <v>1985</v>
      </c>
      <c r="D10230" s="267" t="s">
        <v>727</v>
      </c>
      <c r="E10230" s="267">
        <v>129</v>
      </c>
      <c r="F10230" s="267" t="s">
        <v>1444</v>
      </c>
      <c r="G10230" s="267" t="s">
        <v>1445</v>
      </c>
      <c r="H10230" s="267">
        <v>1</v>
      </c>
      <c r="I10230" s="267" t="s">
        <v>583</v>
      </c>
      <c r="J10230" s="267">
        <v>0.64</v>
      </c>
      <c r="K10230" s="267" t="s">
        <v>1986</v>
      </c>
      <c r="O10230" s="267" t="s">
        <v>24</v>
      </c>
      <c r="P10230" s="267">
        <v>15327237</v>
      </c>
      <c r="Q10230" s="267" t="s">
        <v>1445</v>
      </c>
      <c r="S10230" s="267">
        <v>38</v>
      </c>
      <c r="T10230" s="267" t="s">
        <v>13</v>
      </c>
      <c r="U10230" s="267" t="s">
        <v>1468</v>
      </c>
      <c r="V10230" s="267" t="s">
        <v>13</v>
      </c>
      <c r="W10230" s="267">
        <v>1940</v>
      </c>
      <c r="X10230" s="267" t="s">
        <v>1991</v>
      </c>
      <c r="Y10230" s="267">
        <v>15327237</v>
      </c>
      <c r="Z10230" s="267">
        <v>1</v>
      </c>
      <c r="AA10230" s="267" t="s">
        <v>1987</v>
      </c>
      <c r="AB10230" s="270" t="s">
        <v>1988</v>
      </c>
      <c r="AD10230" s="267" t="s">
        <v>13</v>
      </c>
      <c r="AF10230" s="267" t="s">
        <v>24</v>
      </c>
      <c r="AG10230" s="267" t="s">
        <v>24</v>
      </c>
    </row>
    <row r="10231" spans="3:33" ht="409.5">
      <c r="C10231" s="267" t="s">
        <v>1985</v>
      </c>
      <c r="D10231" s="267" t="s">
        <v>727</v>
      </c>
      <c r="E10231" s="267">
        <v>129</v>
      </c>
      <c r="F10231" s="267" t="s">
        <v>1444</v>
      </c>
      <c r="G10231" s="267" t="s">
        <v>1445</v>
      </c>
      <c r="H10231" s="267">
        <v>1</v>
      </c>
      <c r="I10231" s="267" t="s">
        <v>583</v>
      </c>
      <c r="J10231" s="267">
        <v>0.64</v>
      </c>
      <c r="K10231" s="267" t="s">
        <v>1986</v>
      </c>
      <c r="O10231" s="267" t="s">
        <v>24</v>
      </c>
      <c r="P10231" s="267">
        <v>15327237</v>
      </c>
      <c r="Q10231" s="267" t="s">
        <v>1445</v>
      </c>
      <c r="S10231" s="267">
        <v>38</v>
      </c>
      <c r="T10231" s="267" t="s">
        <v>13</v>
      </c>
      <c r="U10231" s="267" t="s">
        <v>1468</v>
      </c>
      <c r="V10231" s="267" t="s">
        <v>13</v>
      </c>
      <c r="W10231" s="267">
        <v>1940</v>
      </c>
      <c r="X10231" s="267" t="s">
        <v>1991</v>
      </c>
      <c r="Y10231" s="267">
        <v>15327237</v>
      </c>
      <c r="Z10231" s="267">
        <v>1</v>
      </c>
      <c r="AA10231" s="267" t="s">
        <v>1987</v>
      </c>
      <c r="AB10231" s="270" t="s">
        <v>1988</v>
      </c>
      <c r="AD10231" s="267" t="s">
        <v>13</v>
      </c>
      <c r="AF10231" s="267" t="s">
        <v>24</v>
      </c>
      <c r="AG10231" s="267" t="s">
        <v>24</v>
      </c>
    </row>
    <row r="10232" spans="3:33" ht="409.5">
      <c r="C10232" s="267" t="s">
        <v>1985</v>
      </c>
      <c r="D10232" s="267" t="s">
        <v>727</v>
      </c>
      <c r="E10232" s="267">
        <v>129</v>
      </c>
      <c r="F10232" s="267" t="s">
        <v>1444</v>
      </c>
      <c r="G10232" s="267" t="s">
        <v>1445</v>
      </c>
      <c r="H10232" s="267">
        <v>1</v>
      </c>
      <c r="I10232" s="267" t="s">
        <v>583</v>
      </c>
      <c r="J10232" s="267">
        <v>0.64</v>
      </c>
      <c r="K10232" s="267" t="s">
        <v>1986</v>
      </c>
      <c r="O10232" s="267" t="s">
        <v>24</v>
      </c>
      <c r="P10232" s="267">
        <v>15327237</v>
      </c>
      <c r="Q10232" s="267" t="s">
        <v>1445</v>
      </c>
      <c r="S10232" s="267">
        <v>38</v>
      </c>
      <c r="T10232" s="267" t="s">
        <v>13</v>
      </c>
      <c r="U10232" s="267" t="s">
        <v>1468</v>
      </c>
      <c r="V10232" s="267" t="s">
        <v>13</v>
      </c>
      <c r="W10232" s="267">
        <v>1940</v>
      </c>
      <c r="X10232" s="267" t="s">
        <v>1991</v>
      </c>
      <c r="Y10232" s="267">
        <v>15327237</v>
      </c>
      <c r="Z10232" s="267">
        <v>1</v>
      </c>
      <c r="AA10232" s="267" t="s">
        <v>1987</v>
      </c>
      <c r="AB10232" s="270" t="s">
        <v>1988</v>
      </c>
      <c r="AD10232" s="267" t="s">
        <v>13</v>
      </c>
      <c r="AF10232" s="267" t="s">
        <v>24</v>
      </c>
      <c r="AG10232" s="267" t="s">
        <v>24</v>
      </c>
    </row>
    <row r="10233" spans="3:33" ht="409.5">
      <c r="C10233" s="267" t="s">
        <v>1985</v>
      </c>
      <c r="D10233" s="267" t="s">
        <v>727</v>
      </c>
      <c r="E10233" s="267">
        <v>129</v>
      </c>
      <c r="F10233" s="267" t="s">
        <v>1444</v>
      </c>
      <c r="G10233" s="267" t="s">
        <v>1445</v>
      </c>
      <c r="H10233" s="267">
        <v>1</v>
      </c>
      <c r="I10233" s="267" t="s">
        <v>583</v>
      </c>
      <c r="J10233" s="267">
        <v>0.64</v>
      </c>
      <c r="K10233" s="267" t="s">
        <v>1986</v>
      </c>
      <c r="O10233" s="267" t="s">
        <v>24</v>
      </c>
      <c r="P10233" s="267">
        <v>15327237</v>
      </c>
      <c r="Q10233" s="267" t="s">
        <v>1445</v>
      </c>
      <c r="S10233" s="267">
        <v>38</v>
      </c>
      <c r="T10233" s="267" t="s">
        <v>13</v>
      </c>
      <c r="U10233" s="267" t="s">
        <v>1468</v>
      </c>
      <c r="V10233" s="267" t="s">
        <v>13</v>
      </c>
      <c r="W10233" s="267">
        <v>1940</v>
      </c>
      <c r="X10233" s="267" t="s">
        <v>1991</v>
      </c>
      <c r="Y10233" s="267">
        <v>15327237</v>
      </c>
      <c r="Z10233" s="267">
        <v>1</v>
      </c>
      <c r="AA10233" s="267" t="s">
        <v>1987</v>
      </c>
      <c r="AB10233" s="270" t="s">
        <v>1988</v>
      </c>
      <c r="AD10233" s="267" t="s">
        <v>13</v>
      </c>
      <c r="AF10233" s="267" t="s">
        <v>24</v>
      </c>
      <c r="AG10233" s="267" t="s">
        <v>24</v>
      </c>
    </row>
    <row r="10234" spans="3:33" ht="409.5">
      <c r="C10234" s="267" t="s">
        <v>1985</v>
      </c>
      <c r="D10234" s="267" t="s">
        <v>727</v>
      </c>
      <c r="E10234" s="267">
        <v>129</v>
      </c>
      <c r="F10234" s="267" t="s">
        <v>1444</v>
      </c>
      <c r="G10234" s="267" t="s">
        <v>1445</v>
      </c>
      <c r="H10234" s="267">
        <v>1</v>
      </c>
      <c r="I10234" s="267" t="s">
        <v>583</v>
      </c>
      <c r="J10234" s="267">
        <v>0.64</v>
      </c>
      <c r="K10234" s="267" t="s">
        <v>1986</v>
      </c>
      <c r="O10234" s="267" t="s">
        <v>24</v>
      </c>
      <c r="P10234" s="267">
        <v>15327237</v>
      </c>
      <c r="Q10234" s="267" t="s">
        <v>1445</v>
      </c>
      <c r="S10234" s="267">
        <v>38</v>
      </c>
      <c r="T10234" s="267" t="s">
        <v>13</v>
      </c>
      <c r="U10234" s="267" t="s">
        <v>1468</v>
      </c>
      <c r="V10234" s="267" t="s">
        <v>13</v>
      </c>
      <c r="W10234" s="267">
        <v>1940</v>
      </c>
      <c r="X10234" s="267" t="s">
        <v>1991</v>
      </c>
      <c r="Y10234" s="267">
        <v>15327237</v>
      </c>
      <c r="Z10234" s="267">
        <v>1</v>
      </c>
      <c r="AA10234" s="267" t="s">
        <v>1987</v>
      </c>
      <c r="AB10234" s="270" t="s">
        <v>1988</v>
      </c>
      <c r="AD10234" s="267" t="s">
        <v>13</v>
      </c>
      <c r="AF10234" s="267" t="s">
        <v>24</v>
      </c>
      <c r="AG10234" s="267" t="s">
        <v>24</v>
      </c>
    </row>
    <row r="10235" spans="3:33" ht="409.5">
      <c r="C10235" s="267" t="s">
        <v>1985</v>
      </c>
      <c r="D10235" s="267" t="s">
        <v>727</v>
      </c>
      <c r="E10235" s="267">
        <v>129</v>
      </c>
      <c r="F10235" s="267" t="s">
        <v>1444</v>
      </c>
      <c r="G10235" s="267" t="s">
        <v>1445</v>
      </c>
      <c r="H10235" s="267">
        <v>1</v>
      </c>
      <c r="I10235" s="267" t="s">
        <v>583</v>
      </c>
      <c r="J10235" s="267">
        <v>0.64</v>
      </c>
      <c r="K10235" s="267" t="s">
        <v>1986</v>
      </c>
      <c r="O10235" s="267" t="s">
        <v>24</v>
      </c>
      <c r="P10235" s="267">
        <v>15327237</v>
      </c>
      <c r="Q10235" s="267" t="s">
        <v>1445</v>
      </c>
      <c r="S10235" s="267">
        <v>38</v>
      </c>
      <c r="T10235" s="267" t="s">
        <v>13</v>
      </c>
      <c r="U10235" s="267" t="s">
        <v>1468</v>
      </c>
      <c r="V10235" s="267" t="s">
        <v>13</v>
      </c>
      <c r="W10235" s="267">
        <v>1940</v>
      </c>
      <c r="X10235" s="267" t="s">
        <v>1991</v>
      </c>
      <c r="Y10235" s="267">
        <v>15327237</v>
      </c>
      <c r="Z10235" s="267">
        <v>1</v>
      </c>
      <c r="AA10235" s="267" t="s">
        <v>1987</v>
      </c>
      <c r="AB10235" s="270" t="s">
        <v>1988</v>
      </c>
      <c r="AD10235" s="267" t="s">
        <v>13</v>
      </c>
      <c r="AF10235" s="267" t="s">
        <v>24</v>
      </c>
      <c r="AG10235" s="267" t="s">
        <v>24</v>
      </c>
    </row>
    <row r="10236" spans="3:33" ht="409.5">
      <c r="C10236" s="267" t="s">
        <v>1985</v>
      </c>
      <c r="D10236" s="267" t="s">
        <v>727</v>
      </c>
      <c r="E10236" s="267">
        <v>129</v>
      </c>
      <c r="F10236" s="267" t="s">
        <v>1444</v>
      </c>
      <c r="G10236" s="267" t="s">
        <v>1445</v>
      </c>
      <c r="H10236" s="267">
        <v>1</v>
      </c>
      <c r="I10236" s="267" t="s">
        <v>583</v>
      </c>
      <c r="J10236" s="267">
        <v>0.64</v>
      </c>
      <c r="K10236" s="267" t="s">
        <v>1986</v>
      </c>
      <c r="O10236" s="267" t="s">
        <v>24</v>
      </c>
      <c r="P10236" s="267">
        <v>15327237</v>
      </c>
      <c r="Q10236" s="267" t="s">
        <v>1445</v>
      </c>
      <c r="S10236" s="267">
        <v>38</v>
      </c>
      <c r="T10236" s="267" t="s">
        <v>13</v>
      </c>
      <c r="U10236" s="267" t="s">
        <v>1468</v>
      </c>
      <c r="V10236" s="267" t="s">
        <v>13</v>
      </c>
      <c r="W10236" s="267">
        <v>1940</v>
      </c>
      <c r="X10236" s="267" t="s">
        <v>1991</v>
      </c>
      <c r="Y10236" s="267">
        <v>15327237</v>
      </c>
      <c r="Z10236" s="267">
        <v>1</v>
      </c>
      <c r="AA10236" s="267" t="s">
        <v>1987</v>
      </c>
      <c r="AB10236" s="270" t="s">
        <v>1988</v>
      </c>
      <c r="AD10236" s="267" t="s">
        <v>13</v>
      </c>
      <c r="AF10236" s="267" t="s">
        <v>24</v>
      </c>
      <c r="AG10236" s="267" t="s">
        <v>24</v>
      </c>
    </row>
    <row r="10237" spans="3:33" ht="409.5">
      <c r="C10237" s="267" t="s">
        <v>1985</v>
      </c>
      <c r="D10237" s="267" t="s">
        <v>727</v>
      </c>
      <c r="E10237" s="267">
        <v>129</v>
      </c>
      <c r="F10237" s="267" t="s">
        <v>1444</v>
      </c>
      <c r="G10237" s="267" t="s">
        <v>1445</v>
      </c>
      <c r="H10237" s="267">
        <v>1</v>
      </c>
      <c r="I10237" s="267" t="s">
        <v>583</v>
      </c>
      <c r="J10237" s="267">
        <v>0.64</v>
      </c>
      <c r="K10237" s="267" t="s">
        <v>1986</v>
      </c>
      <c r="O10237" s="267" t="s">
        <v>24</v>
      </c>
      <c r="P10237" s="267">
        <v>15327237</v>
      </c>
      <c r="Q10237" s="267" t="s">
        <v>1445</v>
      </c>
      <c r="S10237" s="267">
        <v>38</v>
      </c>
      <c r="T10237" s="267" t="s">
        <v>13</v>
      </c>
      <c r="U10237" s="267" t="s">
        <v>1468</v>
      </c>
      <c r="V10237" s="267" t="s">
        <v>13</v>
      </c>
      <c r="W10237" s="267">
        <v>1940</v>
      </c>
      <c r="X10237" s="267" t="s">
        <v>1991</v>
      </c>
      <c r="Y10237" s="267">
        <v>15327237</v>
      </c>
      <c r="Z10237" s="267">
        <v>1</v>
      </c>
      <c r="AA10237" s="267" t="s">
        <v>1987</v>
      </c>
      <c r="AB10237" s="270" t="s">
        <v>1988</v>
      </c>
      <c r="AD10237" s="267" t="s">
        <v>13</v>
      </c>
      <c r="AF10237" s="267" t="s">
        <v>24</v>
      </c>
      <c r="AG10237" s="267" t="s">
        <v>24</v>
      </c>
    </row>
    <row r="10238" spans="3:33" ht="409.5">
      <c r="C10238" s="267" t="s">
        <v>1985</v>
      </c>
      <c r="D10238" s="267" t="s">
        <v>727</v>
      </c>
      <c r="E10238" s="267">
        <v>129</v>
      </c>
      <c r="F10238" s="267" t="s">
        <v>1444</v>
      </c>
      <c r="G10238" s="267" t="s">
        <v>1445</v>
      </c>
      <c r="H10238" s="267">
        <v>1</v>
      </c>
      <c r="I10238" s="267" t="s">
        <v>583</v>
      </c>
      <c r="J10238" s="267">
        <v>0.64</v>
      </c>
      <c r="K10238" s="267" t="s">
        <v>1986</v>
      </c>
      <c r="O10238" s="267" t="s">
        <v>24</v>
      </c>
      <c r="P10238" s="267">
        <v>15327237</v>
      </c>
      <c r="Q10238" s="267" t="s">
        <v>1445</v>
      </c>
      <c r="S10238" s="267">
        <v>38</v>
      </c>
      <c r="T10238" s="267" t="s">
        <v>13</v>
      </c>
      <c r="U10238" s="267" t="s">
        <v>1468</v>
      </c>
      <c r="V10238" s="267" t="s">
        <v>13</v>
      </c>
      <c r="W10238" s="267">
        <v>1940</v>
      </c>
      <c r="X10238" s="267" t="s">
        <v>1991</v>
      </c>
      <c r="Y10238" s="267">
        <v>15327237</v>
      </c>
      <c r="Z10238" s="267">
        <v>1</v>
      </c>
      <c r="AA10238" s="267" t="s">
        <v>1987</v>
      </c>
      <c r="AB10238" s="270" t="s">
        <v>1988</v>
      </c>
      <c r="AD10238" s="267" t="s">
        <v>13</v>
      </c>
      <c r="AF10238" s="267" t="s">
        <v>24</v>
      </c>
      <c r="AG10238" s="267" t="s">
        <v>24</v>
      </c>
    </row>
    <row r="10239" spans="3:33" ht="409.5">
      <c r="C10239" s="267" t="s">
        <v>1985</v>
      </c>
      <c r="D10239" s="267" t="s">
        <v>727</v>
      </c>
      <c r="E10239" s="267">
        <v>129</v>
      </c>
      <c r="F10239" s="267" t="s">
        <v>1444</v>
      </c>
      <c r="G10239" s="267" t="s">
        <v>1445</v>
      </c>
      <c r="H10239" s="267">
        <v>1</v>
      </c>
      <c r="I10239" s="267" t="s">
        <v>583</v>
      </c>
      <c r="J10239" s="267">
        <v>0.64</v>
      </c>
      <c r="K10239" s="267" t="s">
        <v>1986</v>
      </c>
      <c r="O10239" s="267" t="s">
        <v>24</v>
      </c>
      <c r="P10239" s="267">
        <v>15327237</v>
      </c>
      <c r="Q10239" s="267" t="s">
        <v>1445</v>
      </c>
      <c r="S10239" s="267">
        <v>38</v>
      </c>
      <c r="T10239" s="267" t="s">
        <v>13</v>
      </c>
      <c r="U10239" s="267" t="s">
        <v>1468</v>
      </c>
      <c r="V10239" s="267" t="s">
        <v>13</v>
      </c>
      <c r="W10239" s="267">
        <v>1940</v>
      </c>
      <c r="X10239" s="267" t="s">
        <v>1991</v>
      </c>
      <c r="Y10239" s="267">
        <v>15327237</v>
      </c>
      <c r="Z10239" s="267">
        <v>1</v>
      </c>
      <c r="AA10239" s="267" t="s">
        <v>1987</v>
      </c>
      <c r="AB10239" s="270" t="s">
        <v>1988</v>
      </c>
      <c r="AD10239" s="267" t="s">
        <v>13</v>
      </c>
      <c r="AF10239" s="267" t="s">
        <v>24</v>
      </c>
      <c r="AG10239" s="267" t="s">
        <v>24</v>
      </c>
    </row>
    <row r="10240" spans="3:33" ht="409.5">
      <c r="C10240" s="267" t="s">
        <v>1985</v>
      </c>
      <c r="D10240" s="267" t="s">
        <v>727</v>
      </c>
      <c r="E10240" s="267">
        <v>129</v>
      </c>
      <c r="F10240" s="267" t="s">
        <v>1444</v>
      </c>
      <c r="G10240" s="267" t="s">
        <v>1445</v>
      </c>
      <c r="H10240" s="267">
        <v>1</v>
      </c>
      <c r="I10240" s="267" t="s">
        <v>583</v>
      </c>
      <c r="J10240" s="267">
        <v>0.64</v>
      </c>
      <c r="K10240" s="267" t="s">
        <v>1986</v>
      </c>
      <c r="O10240" s="267" t="s">
        <v>24</v>
      </c>
      <c r="P10240" s="267">
        <v>15327237</v>
      </c>
      <c r="Q10240" s="267" t="s">
        <v>1445</v>
      </c>
      <c r="S10240" s="267">
        <v>38</v>
      </c>
      <c r="T10240" s="267" t="s">
        <v>13</v>
      </c>
      <c r="U10240" s="267" t="s">
        <v>1468</v>
      </c>
      <c r="V10240" s="267" t="s">
        <v>13</v>
      </c>
      <c r="W10240" s="267">
        <v>1940</v>
      </c>
      <c r="X10240" s="267" t="s">
        <v>1991</v>
      </c>
      <c r="Y10240" s="267">
        <v>15327237</v>
      </c>
      <c r="Z10240" s="267">
        <v>1</v>
      </c>
      <c r="AA10240" s="267" t="s">
        <v>1987</v>
      </c>
      <c r="AB10240" s="270" t="s">
        <v>1988</v>
      </c>
      <c r="AD10240" s="267" t="s">
        <v>13</v>
      </c>
      <c r="AF10240" s="267" t="s">
        <v>24</v>
      </c>
      <c r="AG10240" s="267" t="s">
        <v>24</v>
      </c>
    </row>
    <row r="10241" spans="3:33" ht="409.5">
      <c r="C10241" s="267" t="s">
        <v>1985</v>
      </c>
      <c r="D10241" s="267" t="s">
        <v>727</v>
      </c>
      <c r="E10241" s="267">
        <v>129</v>
      </c>
      <c r="F10241" s="267" t="s">
        <v>1444</v>
      </c>
      <c r="G10241" s="267" t="s">
        <v>1445</v>
      </c>
      <c r="H10241" s="267">
        <v>1</v>
      </c>
      <c r="I10241" s="267" t="s">
        <v>583</v>
      </c>
      <c r="J10241" s="267">
        <v>0.64</v>
      </c>
      <c r="K10241" s="267" t="s">
        <v>1986</v>
      </c>
      <c r="O10241" s="267" t="s">
        <v>24</v>
      </c>
      <c r="P10241" s="267">
        <v>15327237</v>
      </c>
      <c r="Q10241" s="267" t="s">
        <v>1445</v>
      </c>
      <c r="S10241" s="267">
        <v>38</v>
      </c>
      <c r="T10241" s="267" t="s">
        <v>13</v>
      </c>
      <c r="U10241" s="267" t="s">
        <v>1468</v>
      </c>
      <c r="V10241" s="267" t="s">
        <v>13</v>
      </c>
      <c r="W10241" s="267">
        <v>1940</v>
      </c>
      <c r="X10241" s="267" t="s">
        <v>1991</v>
      </c>
      <c r="Y10241" s="267">
        <v>15327237</v>
      </c>
      <c r="Z10241" s="267">
        <v>1</v>
      </c>
      <c r="AA10241" s="267" t="s">
        <v>1987</v>
      </c>
      <c r="AB10241" s="270" t="s">
        <v>1988</v>
      </c>
      <c r="AD10241" s="267" t="s">
        <v>13</v>
      </c>
      <c r="AF10241" s="267" t="s">
        <v>24</v>
      </c>
      <c r="AG10241" s="267" t="s">
        <v>24</v>
      </c>
    </row>
    <row r="10242" spans="3:33" ht="409.5">
      <c r="C10242" s="267" t="s">
        <v>1985</v>
      </c>
      <c r="D10242" s="267" t="s">
        <v>727</v>
      </c>
      <c r="E10242" s="267">
        <v>129</v>
      </c>
      <c r="F10242" s="267" t="s">
        <v>1444</v>
      </c>
      <c r="G10242" s="267" t="s">
        <v>1445</v>
      </c>
      <c r="H10242" s="267">
        <v>1</v>
      </c>
      <c r="I10242" s="267" t="s">
        <v>583</v>
      </c>
      <c r="J10242" s="267">
        <v>0.64</v>
      </c>
      <c r="K10242" s="267" t="s">
        <v>1986</v>
      </c>
      <c r="O10242" s="267" t="s">
        <v>24</v>
      </c>
      <c r="P10242" s="267">
        <v>15327237</v>
      </c>
      <c r="Q10242" s="267" t="s">
        <v>1445</v>
      </c>
      <c r="S10242" s="267">
        <v>38</v>
      </c>
      <c r="T10242" s="267" t="s">
        <v>13</v>
      </c>
      <c r="U10242" s="267" t="s">
        <v>1468</v>
      </c>
      <c r="V10242" s="267" t="s">
        <v>13</v>
      </c>
      <c r="W10242" s="267">
        <v>1940</v>
      </c>
      <c r="X10242" s="267" t="s">
        <v>1991</v>
      </c>
      <c r="Y10242" s="267">
        <v>15327237</v>
      </c>
      <c r="Z10242" s="267">
        <v>1</v>
      </c>
      <c r="AA10242" s="267" t="s">
        <v>1987</v>
      </c>
      <c r="AB10242" s="270" t="s">
        <v>1988</v>
      </c>
      <c r="AD10242" s="267" t="s">
        <v>13</v>
      </c>
      <c r="AF10242" s="267" t="s">
        <v>24</v>
      </c>
      <c r="AG10242" s="267" t="s">
        <v>24</v>
      </c>
    </row>
    <row r="10243" spans="3:33" ht="409.5">
      <c r="C10243" s="267" t="s">
        <v>1985</v>
      </c>
      <c r="D10243" s="267" t="s">
        <v>727</v>
      </c>
      <c r="E10243" s="267">
        <v>129</v>
      </c>
      <c r="F10243" s="267" t="s">
        <v>1444</v>
      </c>
      <c r="G10243" s="267" t="s">
        <v>1445</v>
      </c>
      <c r="H10243" s="267">
        <v>1</v>
      </c>
      <c r="I10243" s="267" t="s">
        <v>583</v>
      </c>
      <c r="J10243" s="267">
        <v>0.64</v>
      </c>
      <c r="K10243" s="267" t="s">
        <v>1986</v>
      </c>
      <c r="O10243" s="267" t="s">
        <v>24</v>
      </c>
      <c r="P10243" s="267">
        <v>15327237</v>
      </c>
      <c r="Q10243" s="267" t="s">
        <v>1445</v>
      </c>
      <c r="S10243" s="267">
        <v>38</v>
      </c>
      <c r="T10243" s="267" t="s">
        <v>13</v>
      </c>
      <c r="U10243" s="267" t="s">
        <v>1468</v>
      </c>
      <c r="V10243" s="267" t="s">
        <v>13</v>
      </c>
      <c r="W10243" s="267">
        <v>1940</v>
      </c>
      <c r="X10243" s="267" t="s">
        <v>1991</v>
      </c>
      <c r="Y10243" s="267">
        <v>15327237</v>
      </c>
      <c r="Z10243" s="267">
        <v>1</v>
      </c>
      <c r="AA10243" s="267" t="s">
        <v>1987</v>
      </c>
      <c r="AB10243" s="270" t="s">
        <v>1988</v>
      </c>
      <c r="AD10243" s="267" t="s">
        <v>13</v>
      </c>
      <c r="AF10243" s="267" t="s">
        <v>24</v>
      </c>
      <c r="AG10243" s="267" t="s">
        <v>24</v>
      </c>
    </row>
    <row r="10244" spans="3:33" ht="409.5">
      <c r="C10244" s="267" t="s">
        <v>1985</v>
      </c>
      <c r="D10244" s="267" t="s">
        <v>727</v>
      </c>
      <c r="E10244" s="267">
        <v>129</v>
      </c>
      <c r="F10244" s="267" t="s">
        <v>1444</v>
      </c>
      <c r="G10244" s="267" t="s">
        <v>1445</v>
      </c>
      <c r="H10244" s="267">
        <v>1</v>
      </c>
      <c r="I10244" s="267" t="s">
        <v>583</v>
      </c>
      <c r="J10244" s="267">
        <v>0.64</v>
      </c>
      <c r="K10244" s="267" t="s">
        <v>1986</v>
      </c>
      <c r="O10244" s="267" t="s">
        <v>24</v>
      </c>
      <c r="P10244" s="267">
        <v>15327237</v>
      </c>
      <c r="Q10244" s="267" t="s">
        <v>1445</v>
      </c>
      <c r="S10244" s="267">
        <v>38</v>
      </c>
      <c r="T10244" s="267" t="s">
        <v>13</v>
      </c>
      <c r="U10244" s="267" t="s">
        <v>1468</v>
      </c>
      <c r="V10244" s="267" t="s">
        <v>13</v>
      </c>
      <c r="W10244" s="267">
        <v>1940</v>
      </c>
      <c r="X10244" s="267" t="s">
        <v>1991</v>
      </c>
      <c r="Y10244" s="267">
        <v>15327237</v>
      </c>
      <c r="Z10244" s="267">
        <v>1</v>
      </c>
      <c r="AA10244" s="267" t="s">
        <v>1987</v>
      </c>
      <c r="AB10244" s="270" t="s">
        <v>1988</v>
      </c>
      <c r="AD10244" s="267" t="s">
        <v>13</v>
      </c>
      <c r="AF10244" s="267" t="s">
        <v>24</v>
      </c>
      <c r="AG10244" s="267" t="s">
        <v>24</v>
      </c>
    </row>
    <row r="10245" spans="3:33" ht="409.5">
      <c r="C10245" s="267" t="s">
        <v>1985</v>
      </c>
      <c r="D10245" s="267" t="s">
        <v>727</v>
      </c>
      <c r="E10245" s="267">
        <v>129</v>
      </c>
      <c r="F10245" s="267" t="s">
        <v>1444</v>
      </c>
      <c r="G10245" s="267" t="s">
        <v>1445</v>
      </c>
      <c r="H10245" s="267">
        <v>1</v>
      </c>
      <c r="I10245" s="267" t="s">
        <v>583</v>
      </c>
      <c r="J10245" s="267">
        <v>0.64</v>
      </c>
      <c r="K10245" s="267" t="s">
        <v>1986</v>
      </c>
      <c r="O10245" s="267" t="s">
        <v>24</v>
      </c>
      <c r="P10245" s="267">
        <v>15327237</v>
      </c>
      <c r="Q10245" s="267" t="s">
        <v>1445</v>
      </c>
      <c r="S10245" s="267">
        <v>38</v>
      </c>
      <c r="T10245" s="267" t="s">
        <v>13</v>
      </c>
      <c r="U10245" s="267" t="s">
        <v>1468</v>
      </c>
      <c r="V10245" s="267" t="s">
        <v>13</v>
      </c>
      <c r="W10245" s="267">
        <v>1940</v>
      </c>
      <c r="X10245" s="267" t="s">
        <v>1991</v>
      </c>
      <c r="Y10245" s="267">
        <v>15327237</v>
      </c>
      <c r="Z10245" s="267">
        <v>1</v>
      </c>
      <c r="AA10245" s="267" t="s">
        <v>1987</v>
      </c>
      <c r="AB10245" s="270" t="s">
        <v>1988</v>
      </c>
      <c r="AD10245" s="267" t="s">
        <v>13</v>
      </c>
      <c r="AF10245" s="267" t="s">
        <v>24</v>
      </c>
      <c r="AG10245" s="267" t="s">
        <v>24</v>
      </c>
    </row>
    <row r="10246" spans="3:33" ht="409.5">
      <c r="C10246" s="267" t="s">
        <v>1985</v>
      </c>
      <c r="D10246" s="267" t="s">
        <v>727</v>
      </c>
      <c r="E10246" s="267">
        <v>129</v>
      </c>
      <c r="F10246" s="267" t="s">
        <v>1444</v>
      </c>
      <c r="G10246" s="267" t="s">
        <v>1445</v>
      </c>
      <c r="H10246" s="267">
        <v>1</v>
      </c>
      <c r="I10246" s="267" t="s">
        <v>583</v>
      </c>
      <c r="J10246" s="267">
        <v>0.64</v>
      </c>
      <c r="K10246" s="267" t="s">
        <v>1986</v>
      </c>
      <c r="O10246" s="267" t="s">
        <v>24</v>
      </c>
      <c r="P10246" s="267">
        <v>15327237</v>
      </c>
      <c r="Q10246" s="267" t="s">
        <v>1445</v>
      </c>
      <c r="S10246" s="267">
        <v>38</v>
      </c>
      <c r="T10246" s="267" t="s">
        <v>13</v>
      </c>
      <c r="U10246" s="267" t="s">
        <v>1468</v>
      </c>
      <c r="V10246" s="267" t="s">
        <v>13</v>
      </c>
      <c r="W10246" s="267">
        <v>1940</v>
      </c>
      <c r="X10246" s="267" t="s">
        <v>1991</v>
      </c>
      <c r="Y10246" s="267">
        <v>15327237</v>
      </c>
      <c r="Z10246" s="267">
        <v>1</v>
      </c>
      <c r="AA10246" s="267" t="s">
        <v>1987</v>
      </c>
      <c r="AB10246" s="270" t="s">
        <v>1988</v>
      </c>
      <c r="AD10246" s="267" t="s">
        <v>13</v>
      </c>
      <c r="AF10246" s="267" t="s">
        <v>24</v>
      </c>
      <c r="AG10246" s="267" t="s">
        <v>24</v>
      </c>
    </row>
    <row r="10247" spans="3:33" ht="409.5">
      <c r="C10247" s="267" t="s">
        <v>1985</v>
      </c>
      <c r="D10247" s="267" t="s">
        <v>727</v>
      </c>
      <c r="E10247" s="267">
        <v>129</v>
      </c>
      <c r="F10247" s="267" t="s">
        <v>1444</v>
      </c>
      <c r="G10247" s="267" t="s">
        <v>1445</v>
      </c>
      <c r="H10247" s="267">
        <v>1</v>
      </c>
      <c r="I10247" s="267" t="s">
        <v>583</v>
      </c>
      <c r="J10247" s="267">
        <v>0.64</v>
      </c>
      <c r="K10247" s="267" t="s">
        <v>1986</v>
      </c>
      <c r="O10247" s="267" t="s">
        <v>24</v>
      </c>
      <c r="P10247" s="267">
        <v>15327237</v>
      </c>
      <c r="Q10247" s="267" t="s">
        <v>1445</v>
      </c>
      <c r="S10247" s="267">
        <v>38</v>
      </c>
      <c r="T10247" s="267" t="s">
        <v>13</v>
      </c>
      <c r="U10247" s="267" t="s">
        <v>1468</v>
      </c>
      <c r="V10247" s="267" t="s">
        <v>13</v>
      </c>
      <c r="W10247" s="267">
        <v>1940</v>
      </c>
      <c r="X10247" s="267" t="s">
        <v>1991</v>
      </c>
      <c r="Y10247" s="267">
        <v>15327237</v>
      </c>
      <c r="Z10247" s="267">
        <v>1</v>
      </c>
      <c r="AA10247" s="267" t="s">
        <v>1987</v>
      </c>
      <c r="AB10247" s="270" t="s">
        <v>1988</v>
      </c>
      <c r="AD10247" s="267" t="s">
        <v>13</v>
      </c>
      <c r="AF10247" s="267" t="s">
        <v>24</v>
      </c>
      <c r="AG10247" s="267" t="s">
        <v>24</v>
      </c>
    </row>
    <row r="10248" spans="3:33" ht="409.5">
      <c r="C10248" s="267" t="s">
        <v>1985</v>
      </c>
      <c r="D10248" s="267" t="s">
        <v>727</v>
      </c>
      <c r="E10248" s="267">
        <v>129</v>
      </c>
      <c r="F10248" s="267" t="s">
        <v>1444</v>
      </c>
      <c r="G10248" s="267" t="s">
        <v>1445</v>
      </c>
      <c r="H10248" s="267">
        <v>1</v>
      </c>
      <c r="I10248" s="267" t="s">
        <v>583</v>
      </c>
      <c r="J10248" s="267">
        <v>0.64</v>
      </c>
      <c r="K10248" s="267" t="s">
        <v>1986</v>
      </c>
      <c r="O10248" s="267" t="s">
        <v>24</v>
      </c>
      <c r="P10248" s="267">
        <v>15327237</v>
      </c>
      <c r="Q10248" s="267" t="s">
        <v>1445</v>
      </c>
      <c r="S10248" s="267">
        <v>38</v>
      </c>
      <c r="T10248" s="267" t="s">
        <v>13</v>
      </c>
      <c r="U10248" s="267" t="s">
        <v>1468</v>
      </c>
      <c r="V10248" s="267" t="s">
        <v>13</v>
      </c>
      <c r="W10248" s="267">
        <v>1940</v>
      </c>
      <c r="X10248" s="267" t="s">
        <v>1991</v>
      </c>
      <c r="Y10248" s="267">
        <v>15327237</v>
      </c>
      <c r="Z10248" s="267">
        <v>1</v>
      </c>
      <c r="AA10248" s="267" t="s">
        <v>1987</v>
      </c>
      <c r="AB10248" s="270" t="s">
        <v>1988</v>
      </c>
      <c r="AD10248" s="267" t="s">
        <v>13</v>
      </c>
      <c r="AF10248" s="267" t="s">
        <v>24</v>
      </c>
      <c r="AG10248" s="267" t="s">
        <v>24</v>
      </c>
    </row>
    <row r="10249" spans="3:33" ht="409.5">
      <c r="C10249" s="267" t="s">
        <v>1985</v>
      </c>
      <c r="D10249" s="267" t="s">
        <v>727</v>
      </c>
      <c r="E10249" s="267">
        <v>129</v>
      </c>
      <c r="F10249" s="267" t="s">
        <v>1444</v>
      </c>
      <c r="G10249" s="267" t="s">
        <v>1445</v>
      </c>
      <c r="H10249" s="267">
        <v>1</v>
      </c>
      <c r="I10249" s="267" t="s">
        <v>583</v>
      </c>
      <c r="J10249" s="267">
        <v>0.64</v>
      </c>
      <c r="K10249" s="267" t="s">
        <v>1986</v>
      </c>
      <c r="O10249" s="267" t="s">
        <v>24</v>
      </c>
      <c r="P10249" s="267">
        <v>15327237</v>
      </c>
      <c r="Q10249" s="267" t="s">
        <v>1445</v>
      </c>
      <c r="S10249" s="267">
        <v>38</v>
      </c>
      <c r="T10249" s="267" t="s">
        <v>13</v>
      </c>
      <c r="U10249" s="267" t="s">
        <v>1468</v>
      </c>
      <c r="V10249" s="267" t="s">
        <v>13</v>
      </c>
      <c r="W10249" s="267">
        <v>1940</v>
      </c>
      <c r="X10249" s="267" t="s">
        <v>1991</v>
      </c>
      <c r="Y10249" s="267">
        <v>15327237</v>
      </c>
      <c r="Z10249" s="267">
        <v>1</v>
      </c>
      <c r="AA10249" s="267" t="s">
        <v>1987</v>
      </c>
      <c r="AB10249" s="270" t="s">
        <v>1988</v>
      </c>
      <c r="AD10249" s="267" t="s">
        <v>13</v>
      </c>
      <c r="AF10249" s="267" t="s">
        <v>24</v>
      </c>
      <c r="AG10249" s="267" t="s">
        <v>24</v>
      </c>
    </row>
    <row r="10250" spans="3:33" ht="409.5">
      <c r="C10250" s="267" t="s">
        <v>1985</v>
      </c>
      <c r="D10250" s="267" t="s">
        <v>727</v>
      </c>
      <c r="E10250" s="267">
        <v>129</v>
      </c>
      <c r="F10250" s="267" t="s">
        <v>1444</v>
      </c>
      <c r="G10250" s="267" t="s">
        <v>1445</v>
      </c>
      <c r="H10250" s="267">
        <v>1</v>
      </c>
      <c r="I10250" s="267" t="s">
        <v>583</v>
      </c>
      <c r="J10250" s="267">
        <v>0.64</v>
      </c>
      <c r="K10250" s="267" t="s">
        <v>1986</v>
      </c>
      <c r="O10250" s="267" t="s">
        <v>24</v>
      </c>
      <c r="P10250" s="267">
        <v>15327237</v>
      </c>
      <c r="Q10250" s="267" t="s">
        <v>1445</v>
      </c>
      <c r="S10250" s="267">
        <v>38</v>
      </c>
      <c r="T10250" s="267" t="s">
        <v>13</v>
      </c>
      <c r="U10250" s="267" t="s">
        <v>1468</v>
      </c>
      <c r="V10250" s="267" t="s">
        <v>13</v>
      </c>
      <c r="W10250" s="267">
        <v>1940</v>
      </c>
      <c r="X10250" s="267" t="s">
        <v>1991</v>
      </c>
      <c r="Y10250" s="267">
        <v>15327237</v>
      </c>
      <c r="Z10250" s="267">
        <v>1</v>
      </c>
      <c r="AA10250" s="267" t="s">
        <v>1987</v>
      </c>
      <c r="AB10250" s="270" t="s">
        <v>1988</v>
      </c>
      <c r="AD10250" s="267" t="s">
        <v>13</v>
      </c>
      <c r="AF10250" s="267" t="s">
        <v>24</v>
      </c>
      <c r="AG10250" s="267" t="s">
        <v>24</v>
      </c>
    </row>
    <row r="10251" spans="3:33" ht="409.5">
      <c r="C10251" s="267" t="s">
        <v>1985</v>
      </c>
      <c r="D10251" s="267" t="s">
        <v>727</v>
      </c>
      <c r="E10251" s="267">
        <v>129</v>
      </c>
      <c r="F10251" s="267" t="s">
        <v>1444</v>
      </c>
      <c r="G10251" s="267" t="s">
        <v>1445</v>
      </c>
      <c r="H10251" s="267">
        <v>1</v>
      </c>
      <c r="I10251" s="267" t="s">
        <v>583</v>
      </c>
      <c r="J10251" s="267">
        <v>0.64</v>
      </c>
      <c r="K10251" s="267" t="s">
        <v>1986</v>
      </c>
      <c r="O10251" s="267" t="s">
        <v>24</v>
      </c>
      <c r="P10251" s="267">
        <v>15327237</v>
      </c>
      <c r="Q10251" s="267" t="s">
        <v>1445</v>
      </c>
      <c r="S10251" s="267">
        <v>38</v>
      </c>
      <c r="T10251" s="267" t="s">
        <v>13</v>
      </c>
      <c r="U10251" s="267" t="s">
        <v>1468</v>
      </c>
      <c r="V10251" s="267" t="s">
        <v>13</v>
      </c>
      <c r="W10251" s="267">
        <v>1940</v>
      </c>
      <c r="X10251" s="267" t="s">
        <v>1991</v>
      </c>
      <c r="Y10251" s="267">
        <v>15327237</v>
      </c>
      <c r="Z10251" s="267">
        <v>1</v>
      </c>
      <c r="AA10251" s="267" t="s">
        <v>1987</v>
      </c>
      <c r="AB10251" s="270" t="s">
        <v>1988</v>
      </c>
      <c r="AD10251" s="267" t="s">
        <v>13</v>
      </c>
      <c r="AF10251" s="267" t="s">
        <v>24</v>
      </c>
      <c r="AG10251" s="267" t="s">
        <v>24</v>
      </c>
    </row>
    <row r="10252" spans="3:33" ht="409.5">
      <c r="C10252" s="267" t="s">
        <v>1985</v>
      </c>
      <c r="D10252" s="267" t="s">
        <v>727</v>
      </c>
      <c r="E10252" s="267">
        <v>129</v>
      </c>
      <c r="F10252" s="267" t="s">
        <v>1444</v>
      </c>
      <c r="G10252" s="267" t="s">
        <v>1445</v>
      </c>
      <c r="H10252" s="267">
        <v>1</v>
      </c>
      <c r="I10252" s="267" t="s">
        <v>583</v>
      </c>
      <c r="J10252" s="267">
        <v>0.64</v>
      </c>
      <c r="K10252" s="267" t="s">
        <v>1986</v>
      </c>
      <c r="O10252" s="267" t="s">
        <v>24</v>
      </c>
      <c r="P10252" s="267">
        <v>15327237</v>
      </c>
      <c r="Q10252" s="267" t="s">
        <v>1445</v>
      </c>
      <c r="S10252" s="267">
        <v>38</v>
      </c>
      <c r="T10252" s="267" t="s">
        <v>13</v>
      </c>
      <c r="U10252" s="267" t="s">
        <v>1468</v>
      </c>
      <c r="V10252" s="267" t="s">
        <v>13</v>
      </c>
      <c r="W10252" s="267">
        <v>1940</v>
      </c>
      <c r="X10252" s="267" t="s">
        <v>1991</v>
      </c>
      <c r="Y10252" s="267">
        <v>15327237</v>
      </c>
      <c r="Z10252" s="267">
        <v>1</v>
      </c>
      <c r="AA10252" s="267" t="s">
        <v>1987</v>
      </c>
      <c r="AB10252" s="270" t="s">
        <v>1988</v>
      </c>
      <c r="AD10252" s="267" t="s">
        <v>13</v>
      </c>
      <c r="AF10252" s="267" t="s">
        <v>24</v>
      </c>
      <c r="AG10252" s="267" t="s">
        <v>24</v>
      </c>
    </row>
    <row r="10253" spans="3:33" ht="409.5">
      <c r="C10253" s="267" t="s">
        <v>1985</v>
      </c>
      <c r="D10253" s="267" t="s">
        <v>727</v>
      </c>
      <c r="E10253" s="267">
        <v>129</v>
      </c>
      <c r="F10253" s="267" t="s">
        <v>1444</v>
      </c>
      <c r="G10253" s="267" t="s">
        <v>1445</v>
      </c>
      <c r="H10253" s="267">
        <v>1</v>
      </c>
      <c r="I10253" s="267" t="s">
        <v>583</v>
      </c>
      <c r="J10253" s="267">
        <v>0.64</v>
      </c>
      <c r="K10253" s="267" t="s">
        <v>1986</v>
      </c>
      <c r="O10253" s="267" t="s">
        <v>24</v>
      </c>
      <c r="P10253" s="267">
        <v>15327237</v>
      </c>
      <c r="Q10253" s="267" t="s">
        <v>1445</v>
      </c>
      <c r="S10253" s="267">
        <v>38</v>
      </c>
      <c r="T10253" s="267" t="s">
        <v>13</v>
      </c>
      <c r="U10253" s="267" t="s">
        <v>1468</v>
      </c>
      <c r="V10253" s="267" t="s">
        <v>13</v>
      </c>
      <c r="W10253" s="267">
        <v>1940</v>
      </c>
      <c r="X10253" s="267" t="s">
        <v>1991</v>
      </c>
      <c r="Y10253" s="267">
        <v>15327237</v>
      </c>
      <c r="Z10253" s="267">
        <v>1</v>
      </c>
      <c r="AA10253" s="267" t="s">
        <v>1987</v>
      </c>
      <c r="AB10253" s="270" t="s">
        <v>1988</v>
      </c>
      <c r="AD10253" s="267" t="s">
        <v>13</v>
      </c>
      <c r="AF10253" s="267" t="s">
        <v>24</v>
      </c>
      <c r="AG10253" s="267" t="s">
        <v>24</v>
      </c>
    </row>
    <row r="10254" spans="3:33" ht="409.5">
      <c r="C10254" s="267" t="s">
        <v>1985</v>
      </c>
      <c r="D10254" s="267" t="s">
        <v>727</v>
      </c>
      <c r="E10254" s="267">
        <v>129</v>
      </c>
      <c r="F10254" s="267" t="s">
        <v>1444</v>
      </c>
      <c r="G10254" s="267" t="s">
        <v>1445</v>
      </c>
      <c r="H10254" s="267">
        <v>1</v>
      </c>
      <c r="I10254" s="267" t="s">
        <v>583</v>
      </c>
      <c r="J10254" s="267">
        <v>0.64</v>
      </c>
      <c r="K10254" s="267" t="s">
        <v>1986</v>
      </c>
      <c r="O10254" s="267" t="s">
        <v>24</v>
      </c>
      <c r="P10254" s="267">
        <v>15327237</v>
      </c>
      <c r="Q10254" s="267" t="s">
        <v>1445</v>
      </c>
      <c r="S10254" s="267">
        <v>38</v>
      </c>
      <c r="T10254" s="267" t="s">
        <v>13</v>
      </c>
      <c r="U10254" s="267" t="s">
        <v>1468</v>
      </c>
      <c r="V10254" s="267" t="s">
        <v>13</v>
      </c>
      <c r="W10254" s="267">
        <v>1940</v>
      </c>
      <c r="X10254" s="267" t="s">
        <v>1991</v>
      </c>
      <c r="Y10254" s="267">
        <v>15327237</v>
      </c>
      <c r="Z10254" s="267">
        <v>1</v>
      </c>
      <c r="AA10254" s="267" t="s">
        <v>1987</v>
      </c>
      <c r="AB10254" s="270" t="s">
        <v>1988</v>
      </c>
      <c r="AD10254" s="267" t="s">
        <v>13</v>
      </c>
      <c r="AF10254" s="267" t="s">
        <v>24</v>
      </c>
      <c r="AG10254" s="267" t="s">
        <v>24</v>
      </c>
    </row>
    <row r="10255" spans="3:33" ht="409.5">
      <c r="C10255" s="267" t="s">
        <v>1985</v>
      </c>
      <c r="D10255" s="267" t="s">
        <v>727</v>
      </c>
      <c r="E10255" s="267">
        <v>129</v>
      </c>
      <c r="F10255" s="267" t="s">
        <v>1444</v>
      </c>
      <c r="G10255" s="267" t="s">
        <v>1445</v>
      </c>
      <c r="H10255" s="267">
        <v>1</v>
      </c>
      <c r="I10255" s="267" t="s">
        <v>583</v>
      </c>
      <c r="J10255" s="267">
        <v>0.64</v>
      </c>
      <c r="K10255" s="267" t="s">
        <v>1986</v>
      </c>
      <c r="O10255" s="267" t="s">
        <v>24</v>
      </c>
      <c r="P10255" s="267">
        <v>15327237</v>
      </c>
      <c r="Q10255" s="267" t="s">
        <v>1445</v>
      </c>
      <c r="S10255" s="267">
        <v>38</v>
      </c>
      <c r="T10255" s="267" t="s">
        <v>13</v>
      </c>
      <c r="U10255" s="267" t="s">
        <v>1468</v>
      </c>
      <c r="V10255" s="267" t="s">
        <v>13</v>
      </c>
      <c r="W10255" s="267">
        <v>1940</v>
      </c>
      <c r="X10255" s="267" t="s">
        <v>1991</v>
      </c>
      <c r="Y10255" s="267">
        <v>15327237</v>
      </c>
      <c r="Z10255" s="267">
        <v>1</v>
      </c>
      <c r="AA10255" s="267" t="s">
        <v>1987</v>
      </c>
      <c r="AB10255" s="270" t="s">
        <v>1988</v>
      </c>
      <c r="AD10255" s="267" t="s">
        <v>13</v>
      </c>
      <c r="AF10255" s="267" t="s">
        <v>24</v>
      </c>
      <c r="AG10255" s="267" t="s">
        <v>24</v>
      </c>
    </row>
    <row r="10256" spans="3:33" ht="409.5">
      <c r="C10256" s="267" t="s">
        <v>1985</v>
      </c>
      <c r="D10256" s="267" t="s">
        <v>727</v>
      </c>
      <c r="E10256" s="267">
        <v>129</v>
      </c>
      <c r="F10256" s="267" t="s">
        <v>1444</v>
      </c>
      <c r="G10256" s="267" t="s">
        <v>1445</v>
      </c>
      <c r="H10256" s="267">
        <v>1</v>
      </c>
      <c r="I10256" s="267" t="s">
        <v>583</v>
      </c>
      <c r="J10256" s="267">
        <v>0.64</v>
      </c>
      <c r="K10256" s="267" t="s">
        <v>1986</v>
      </c>
      <c r="O10256" s="267" t="s">
        <v>24</v>
      </c>
      <c r="P10256" s="267">
        <v>15327237</v>
      </c>
      <c r="Q10256" s="267" t="s">
        <v>1445</v>
      </c>
      <c r="S10256" s="267">
        <v>38</v>
      </c>
      <c r="T10256" s="267" t="s">
        <v>13</v>
      </c>
      <c r="U10256" s="267" t="s">
        <v>1468</v>
      </c>
      <c r="V10256" s="267" t="s">
        <v>13</v>
      </c>
      <c r="W10256" s="267">
        <v>1940</v>
      </c>
      <c r="X10256" s="267" t="s">
        <v>1991</v>
      </c>
      <c r="Y10256" s="267">
        <v>15327237</v>
      </c>
      <c r="Z10256" s="267">
        <v>1</v>
      </c>
      <c r="AA10256" s="267" t="s">
        <v>1987</v>
      </c>
      <c r="AB10256" s="270" t="s">
        <v>1988</v>
      </c>
      <c r="AD10256" s="267" t="s">
        <v>13</v>
      </c>
      <c r="AF10256" s="267" t="s">
        <v>24</v>
      </c>
      <c r="AG10256" s="267" t="s">
        <v>24</v>
      </c>
    </row>
    <row r="10257" spans="3:33" ht="409.5">
      <c r="C10257" s="267" t="s">
        <v>1985</v>
      </c>
      <c r="D10257" s="267" t="s">
        <v>727</v>
      </c>
      <c r="E10257" s="267">
        <v>129</v>
      </c>
      <c r="F10257" s="267" t="s">
        <v>1444</v>
      </c>
      <c r="G10257" s="267" t="s">
        <v>1445</v>
      </c>
      <c r="H10257" s="267">
        <v>1</v>
      </c>
      <c r="I10257" s="267" t="s">
        <v>583</v>
      </c>
      <c r="J10257" s="267">
        <v>0.64</v>
      </c>
      <c r="K10257" s="267" t="s">
        <v>1986</v>
      </c>
      <c r="O10257" s="267" t="s">
        <v>24</v>
      </c>
      <c r="P10257" s="267">
        <v>15327237</v>
      </c>
      <c r="Q10257" s="267" t="s">
        <v>1445</v>
      </c>
      <c r="S10257" s="267">
        <v>38</v>
      </c>
      <c r="T10257" s="267" t="s">
        <v>13</v>
      </c>
      <c r="U10257" s="267" t="s">
        <v>1468</v>
      </c>
      <c r="V10257" s="267" t="s">
        <v>13</v>
      </c>
      <c r="W10257" s="267">
        <v>1940</v>
      </c>
      <c r="X10257" s="267" t="s">
        <v>1991</v>
      </c>
      <c r="Y10257" s="267">
        <v>15327237</v>
      </c>
      <c r="Z10257" s="267">
        <v>1</v>
      </c>
      <c r="AA10257" s="267" t="s">
        <v>1987</v>
      </c>
      <c r="AB10257" s="270" t="s">
        <v>1988</v>
      </c>
      <c r="AD10257" s="267" t="s">
        <v>13</v>
      </c>
      <c r="AF10257" s="267" t="s">
        <v>24</v>
      </c>
      <c r="AG10257" s="267" t="s">
        <v>24</v>
      </c>
    </row>
    <row r="10258" spans="3:33" ht="409.5">
      <c r="C10258" s="267" t="s">
        <v>1985</v>
      </c>
      <c r="D10258" s="267" t="s">
        <v>727</v>
      </c>
      <c r="E10258" s="267">
        <v>129</v>
      </c>
      <c r="F10258" s="267" t="s">
        <v>1444</v>
      </c>
      <c r="G10258" s="267" t="s">
        <v>1445</v>
      </c>
      <c r="H10258" s="267">
        <v>1</v>
      </c>
      <c r="I10258" s="267" t="s">
        <v>583</v>
      </c>
      <c r="J10258" s="267">
        <v>0.64</v>
      </c>
      <c r="K10258" s="267" t="s">
        <v>1986</v>
      </c>
      <c r="O10258" s="267" t="s">
        <v>24</v>
      </c>
      <c r="P10258" s="267">
        <v>15327237</v>
      </c>
      <c r="Q10258" s="267" t="s">
        <v>1445</v>
      </c>
      <c r="S10258" s="267">
        <v>38</v>
      </c>
      <c r="T10258" s="267" t="s">
        <v>13</v>
      </c>
      <c r="U10258" s="267" t="s">
        <v>1468</v>
      </c>
      <c r="V10258" s="267" t="s">
        <v>13</v>
      </c>
      <c r="W10258" s="267">
        <v>1940</v>
      </c>
      <c r="X10258" s="267" t="s">
        <v>1991</v>
      </c>
      <c r="Y10258" s="267">
        <v>15327237</v>
      </c>
      <c r="Z10258" s="267">
        <v>1</v>
      </c>
      <c r="AA10258" s="267" t="s">
        <v>1987</v>
      </c>
      <c r="AB10258" s="270" t="s">
        <v>1988</v>
      </c>
      <c r="AD10258" s="267" t="s">
        <v>13</v>
      </c>
      <c r="AF10258" s="267" t="s">
        <v>24</v>
      </c>
      <c r="AG10258" s="267" t="s">
        <v>24</v>
      </c>
    </row>
    <row r="10259" spans="3:33" ht="409.5">
      <c r="C10259" s="267" t="s">
        <v>1985</v>
      </c>
      <c r="D10259" s="267" t="s">
        <v>727</v>
      </c>
      <c r="E10259" s="267">
        <v>129</v>
      </c>
      <c r="F10259" s="267" t="s">
        <v>1444</v>
      </c>
      <c r="G10259" s="267" t="s">
        <v>1445</v>
      </c>
      <c r="H10259" s="267">
        <v>1</v>
      </c>
      <c r="I10259" s="267" t="s">
        <v>583</v>
      </c>
      <c r="J10259" s="267">
        <v>0.64</v>
      </c>
      <c r="K10259" s="267" t="s">
        <v>1986</v>
      </c>
      <c r="O10259" s="267" t="s">
        <v>24</v>
      </c>
      <c r="P10259" s="267">
        <v>15327237</v>
      </c>
      <c r="Q10259" s="267" t="s">
        <v>1445</v>
      </c>
      <c r="S10259" s="267">
        <v>38</v>
      </c>
      <c r="T10259" s="267" t="s">
        <v>13</v>
      </c>
      <c r="U10259" s="267" t="s">
        <v>1468</v>
      </c>
      <c r="V10259" s="267" t="s">
        <v>13</v>
      </c>
      <c r="W10259" s="267">
        <v>1940</v>
      </c>
      <c r="X10259" s="267" t="s">
        <v>1991</v>
      </c>
      <c r="Y10259" s="267">
        <v>15327237</v>
      </c>
      <c r="Z10259" s="267">
        <v>1</v>
      </c>
      <c r="AA10259" s="267" t="s">
        <v>1987</v>
      </c>
      <c r="AB10259" s="270" t="s">
        <v>1988</v>
      </c>
      <c r="AD10259" s="267" t="s">
        <v>13</v>
      </c>
      <c r="AF10259" s="267" t="s">
        <v>24</v>
      </c>
      <c r="AG10259" s="267" t="s">
        <v>24</v>
      </c>
    </row>
    <row r="10260" spans="3:33" ht="409.5">
      <c r="C10260" s="267" t="s">
        <v>1985</v>
      </c>
      <c r="D10260" s="267" t="s">
        <v>727</v>
      </c>
      <c r="E10260" s="267">
        <v>129</v>
      </c>
      <c r="F10260" s="267" t="s">
        <v>1444</v>
      </c>
      <c r="G10260" s="267" t="s">
        <v>1445</v>
      </c>
      <c r="H10260" s="267">
        <v>1</v>
      </c>
      <c r="I10260" s="267" t="s">
        <v>583</v>
      </c>
      <c r="J10260" s="267">
        <v>0.64</v>
      </c>
      <c r="K10260" s="267" t="s">
        <v>1986</v>
      </c>
      <c r="O10260" s="267" t="s">
        <v>24</v>
      </c>
      <c r="P10260" s="267">
        <v>15327237</v>
      </c>
      <c r="Q10260" s="267" t="s">
        <v>1445</v>
      </c>
      <c r="S10260" s="267">
        <v>38</v>
      </c>
      <c r="T10260" s="267" t="s">
        <v>13</v>
      </c>
      <c r="U10260" s="267" t="s">
        <v>1468</v>
      </c>
      <c r="V10260" s="267" t="s">
        <v>13</v>
      </c>
      <c r="W10260" s="267">
        <v>1940</v>
      </c>
      <c r="X10260" s="267" t="s">
        <v>1991</v>
      </c>
      <c r="Y10260" s="267">
        <v>15327237</v>
      </c>
      <c r="Z10260" s="267">
        <v>1</v>
      </c>
      <c r="AA10260" s="267" t="s">
        <v>1987</v>
      </c>
      <c r="AB10260" s="270" t="s">
        <v>1988</v>
      </c>
      <c r="AD10260" s="267" t="s">
        <v>13</v>
      </c>
      <c r="AF10260" s="267" t="s">
        <v>24</v>
      </c>
      <c r="AG10260" s="267" t="s">
        <v>24</v>
      </c>
    </row>
    <row r="10261" spans="3:33" ht="409.5">
      <c r="C10261" s="267" t="s">
        <v>1985</v>
      </c>
      <c r="D10261" s="267" t="s">
        <v>727</v>
      </c>
      <c r="E10261" s="267">
        <v>129</v>
      </c>
      <c r="F10261" s="267" t="s">
        <v>1444</v>
      </c>
      <c r="G10261" s="267" t="s">
        <v>1445</v>
      </c>
      <c r="H10261" s="267">
        <v>1</v>
      </c>
      <c r="I10261" s="267" t="s">
        <v>583</v>
      </c>
      <c r="J10261" s="267">
        <v>0.64</v>
      </c>
      <c r="K10261" s="267" t="s">
        <v>1986</v>
      </c>
      <c r="O10261" s="267" t="s">
        <v>24</v>
      </c>
      <c r="P10261" s="267">
        <v>15327237</v>
      </c>
      <c r="Q10261" s="267" t="s">
        <v>1445</v>
      </c>
      <c r="S10261" s="267">
        <v>38</v>
      </c>
      <c r="T10261" s="267" t="s">
        <v>13</v>
      </c>
      <c r="U10261" s="267" t="s">
        <v>1468</v>
      </c>
      <c r="V10261" s="267" t="s">
        <v>13</v>
      </c>
      <c r="W10261" s="267">
        <v>1940</v>
      </c>
      <c r="X10261" s="267" t="s">
        <v>1991</v>
      </c>
      <c r="Y10261" s="267">
        <v>15327237</v>
      </c>
      <c r="Z10261" s="267">
        <v>1</v>
      </c>
      <c r="AA10261" s="267" t="s">
        <v>1987</v>
      </c>
      <c r="AB10261" s="270" t="s">
        <v>1988</v>
      </c>
      <c r="AD10261" s="267" t="s">
        <v>13</v>
      </c>
      <c r="AF10261" s="267" t="s">
        <v>24</v>
      </c>
      <c r="AG10261" s="267" t="s">
        <v>24</v>
      </c>
    </row>
    <row r="10262" spans="3:33" ht="409.5">
      <c r="C10262" s="267" t="s">
        <v>1985</v>
      </c>
      <c r="D10262" s="267" t="s">
        <v>727</v>
      </c>
      <c r="E10262" s="267">
        <v>129</v>
      </c>
      <c r="F10262" s="267" t="s">
        <v>1444</v>
      </c>
      <c r="G10262" s="267" t="s">
        <v>1445</v>
      </c>
      <c r="H10262" s="267">
        <v>1</v>
      </c>
      <c r="I10262" s="267" t="s">
        <v>583</v>
      </c>
      <c r="J10262" s="267">
        <v>0.64</v>
      </c>
      <c r="K10262" s="267" t="s">
        <v>1986</v>
      </c>
      <c r="O10262" s="267" t="s">
        <v>24</v>
      </c>
      <c r="P10262" s="267">
        <v>15327237</v>
      </c>
      <c r="Q10262" s="267" t="s">
        <v>1445</v>
      </c>
      <c r="S10262" s="267">
        <v>38</v>
      </c>
      <c r="T10262" s="267" t="s">
        <v>13</v>
      </c>
      <c r="U10262" s="267" t="s">
        <v>1468</v>
      </c>
      <c r="V10262" s="267" t="s">
        <v>13</v>
      </c>
      <c r="W10262" s="267">
        <v>1940</v>
      </c>
      <c r="X10262" s="267" t="s">
        <v>1991</v>
      </c>
      <c r="Y10262" s="267">
        <v>15327237</v>
      </c>
      <c r="Z10262" s="267">
        <v>1</v>
      </c>
      <c r="AA10262" s="267" t="s">
        <v>1987</v>
      </c>
      <c r="AB10262" s="270" t="s">
        <v>1988</v>
      </c>
      <c r="AD10262" s="267" t="s">
        <v>13</v>
      </c>
      <c r="AF10262" s="267" t="s">
        <v>24</v>
      </c>
      <c r="AG10262" s="267" t="s">
        <v>24</v>
      </c>
    </row>
    <row r="10263" spans="3:33" ht="409.5">
      <c r="C10263" s="267" t="s">
        <v>1985</v>
      </c>
      <c r="D10263" s="267" t="s">
        <v>727</v>
      </c>
      <c r="E10263" s="267">
        <v>129</v>
      </c>
      <c r="F10263" s="267" t="s">
        <v>1444</v>
      </c>
      <c r="G10263" s="267" t="s">
        <v>1445</v>
      </c>
      <c r="H10263" s="267">
        <v>1</v>
      </c>
      <c r="I10263" s="267" t="s">
        <v>583</v>
      </c>
      <c r="J10263" s="267">
        <v>0.64</v>
      </c>
      <c r="K10263" s="267" t="s">
        <v>1986</v>
      </c>
      <c r="O10263" s="267" t="s">
        <v>24</v>
      </c>
      <c r="P10263" s="267">
        <v>15327237</v>
      </c>
      <c r="Q10263" s="267" t="s">
        <v>1445</v>
      </c>
      <c r="S10263" s="267">
        <v>38</v>
      </c>
      <c r="T10263" s="267" t="s">
        <v>13</v>
      </c>
      <c r="U10263" s="267" t="s">
        <v>1468</v>
      </c>
      <c r="V10263" s="267" t="s">
        <v>13</v>
      </c>
      <c r="W10263" s="267">
        <v>1940</v>
      </c>
      <c r="X10263" s="267" t="s">
        <v>1991</v>
      </c>
      <c r="Y10263" s="267">
        <v>15327237</v>
      </c>
      <c r="Z10263" s="267">
        <v>1</v>
      </c>
      <c r="AA10263" s="267" t="s">
        <v>1987</v>
      </c>
      <c r="AB10263" s="270" t="s">
        <v>1988</v>
      </c>
      <c r="AD10263" s="267" t="s">
        <v>13</v>
      </c>
      <c r="AF10263" s="267" t="s">
        <v>24</v>
      </c>
      <c r="AG10263" s="267" t="s">
        <v>24</v>
      </c>
    </row>
    <row r="10264" spans="3:33" ht="409.5">
      <c r="C10264" s="267" t="s">
        <v>1985</v>
      </c>
      <c r="D10264" s="267" t="s">
        <v>727</v>
      </c>
      <c r="E10264" s="267">
        <v>129</v>
      </c>
      <c r="F10264" s="267" t="s">
        <v>1444</v>
      </c>
      <c r="G10264" s="267" t="s">
        <v>1445</v>
      </c>
      <c r="H10264" s="267">
        <v>1</v>
      </c>
      <c r="I10264" s="267" t="s">
        <v>583</v>
      </c>
      <c r="J10264" s="267">
        <v>0.64</v>
      </c>
      <c r="K10264" s="267" t="s">
        <v>1986</v>
      </c>
      <c r="O10264" s="267" t="s">
        <v>24</v>
      </c>
      <c r="P10264" s="267">
        <v>15327237</v>
      </c>
      <c r="Q10264" s="267" t="s">
        <v>1445</v>
      </c>
      <c r="S10264" s="267">
        <v>38</v>
      </c>
      <c r="T10264" s="267" t="s">
        <v>13</v>
      </c>
      <c r="U10264" s="267" t="s">
        <v>1468</v>
      </c>
      <c r="V10264" s="267" t="s">
        <v>13</v>
      </c>
      <c r="W10264" s="267">
        <v>1940</v>
      </c>
      <c r="X10264" s="267" t="s">
        <v>1991</v>
      </c>
      <c r="Y10264" s="267">
        <v>15327237</v>
      </c>
      <c r="Z10264" s="267">
        <v>1</v>
      </c>
      <c r="AA10264" s="267" t="s">
        <v>1987</v>
      </c>
      <c r="AB10264" s="270" t="s">
        <v>1988</v>
      </c>
      <c r="AD10264" s="267" t="s">
        <v>13</v>
      </c>
      <c r="AF10264" s="267" t="s">
        <v>24</v>
      </c>
      <c r="AG10264" s="267" t="s">
        <v>24</v>
      </c>
    </row>
    <row r="10265" spans="3:33" ht="409.5">
      <c r="C10265" s="267" t="s">
        <v>1985</v>
      </c>
      <c r="D10265" s="267" t="s">
        <v>727</v>
      </c>
      <c r="E10265" s="267">
        <v>129</v>
      </c>
      <c r="F10265" s="267" t="s">
        <v>1444</v>
      </c>
      <c r="G10265" s="267" t="s">
        <v>1445</v>
      </c>
      <c r="H10265" s="267">
        <v>1</v>
      </c>
      <c r="I10265" s="267" t="s">
        <v>583</v>
      </c>
      <c r="J10265" s="267">
        <v>0.64</v>
      </c>
      <c r="K10265" s="267" t="s">
        <v>1986</v>
      </c>
      <c r="O10265" s="267" t="s">
        <v>24</v>
      </c>
      <c r="P10265" s="267">
        <v>15327237</v>
      </c>
      <c r="Q10265" s="267" t="s">
        <v>1445</v>
      </c>
      <c r="S10265" s="267">
        <v>38</v>
      </c>
      <c r="T10265" s="267" t="s">
        <v>13</v>
      </c>
      <c r="U10265" s="267" t="s">
        <v>1468</v>
      </c>
      <c r="V10265" s="267" t="s">
        <v>13</v>
      </c>
      <c r="W10265" s="267">
        <v>1940</v>
      </c>
      <c r="X10265" s="267" t="s">
        <v>1991</v>
      </c>
      <c r="Y10265" s="267">
        <v>15327237</v>
      </c>
      <c r="Z10265" s="267">
        <v>1</v>
      </c>
      <c r="AA10265" s="267" t="s">
        <v>1987</v>
      </c>
      <c r="AB10265" s="270" t="s">
        <v>1988</v>
      </c>
      <c r="AD10265" s="267" t="s">
        <v>13</v>
      </c>
      <c r="AF10265" s="267" t="s">
        <v>24</v>
      </c>
      <c r="AG10265" s="267" t="s">
        <v>24</v>
      </c>
    </row>
    <row r="10266" spans="3:33" ht="409.5">
      <c r="C10266" s="267" t="s">
        <v>1985</v>
      </c>
      <c r="D10266" s="267" t="s">
        <v>727</v>
      </c>
      <c r="E10266" s="267">
        <v>129</v>
      </c>
      <c r="F10266" s="267" t="s">
        <v>1444</v>
      </c>
      <c r="G10266" s="267" t="s">
        <v>1445</v>
      </c>
      <c r="H10266" s="267">
        <v>1</v>
      </c>
      <c r="I10266" s="267" t="s">
        <v>583</v>
      </c>
      <c r="J10266" s="267">
        <v>0.64</v>
      </c>
      <c r="K10266" s="267" t="s">
        <v>1986</v>
      </c>
      <c r="O10266" s="267" t="s">
        <v>24</v>
      </c>
      <c r="P10266" s="267">
        <v>15327237</v>
      </c>
      <c r="Q10266" s="267" t="s">
        <v>1445</v>
      </c>
      <c r="S10266" s="267">
        <v>38</v>
      </c>
      <c r="T10266" s="267" t="s">
        <v>13</v>
      </c>
      <c r="U10266" s="267" t="s">
        <v>1468</v>
      </c>
      <c r="V10266" s="267" t="s">
        <v>13</v>
      </c>
      <c r="W10266" s="267">
        <v>1940</v>
      </c>
      <c r="X10266" s="267" t="s">
        <v>1991</v>
      </c>
      <c r="Y10266" s="267">
        <v>15327237</v>
      </c>
      <c r="Z10266" s="267">
        <v>1</v>
      </c>
      <c r="AA10266" s="267" t="s">
        <v>1987</v>
      </c>
      <c r="AB10266" s="270" t="s">
        <v>1988</v>
      </c>
      <c r="AD10266" s="267" t="s">
        <v>13</v>
      </c>
      <c r="AF10266" s="267" t="s">
        <v>24</v>
      </c>
      <c r="AG10266" s="267" t="s">
        <v>24</v>
      </c>
    </row>
    <row r="10267" spans="3:33" ht="409.5">
      <c r="C10267" s="267" t="s">
        <v>1985</v>
      </c>
      <c r="D10267" s="267" t="s">
        <v>727</v>
      </c>
      <c r="E10267" s="267">
        <v>129</v>
      </c>
      <c r="F10267" s="267" t="s">
        <v>1444</v>
      </c>
      <c r="G10267" s="267" t="s">
        <v>1445</v>
      </c>
      <c r="H10267" s="267">
        <v>1</v>
      </c>
      <c r="I10267" s="267" t="s">
        <v>583</v>
      </c>
      <c r="J10267" s="267">
        <v>0.64</v>
      </c>
      <c r="K10267" s="267" t="s">
        <v>1986</v>
      </c>
      <c r="O10267" s="267" t="s">
        <v>24</v>
      </c>
      <c r="P10267" s="267">
        <v>15327237</v>
      </c>
      <c r="Q10267" s="267" t="s">
        <v>1445</v>
      </c>
      <c r="S10267" s="267">
        <v>38</v>
      </c>
      <c r="T10267" s="267" t="s">
        <v>13</v>
      </c>
      <c r="U10267" s="267" t="s">
        <v>1468</v>
      </c>
      <c r="V10267" s="267" t="s">
        <v>13</v>
      </c>
      <c r="W10267" s="267">
        <v>1940</v>
      </c>
      <c r="X10267" s="267" t="s">
        <v>1991</v>
      </c>
      <c r="Y10267" s="267">
        <v>15327237</v>
      </c>
      <c r="Z10267" s="267">
        <v>1</v>
      </c>
      <c r="AA10267" s="267" t="s">
        <v>1987</v>
      </c>
      <c r="AB10267" s="270" t="s">
        <v>1988</v>
      </c>
      <c r="AD10267" s="267" t="s">
        <v>13</v>
      </c>
      <c r="AF10267" s="267" t="s">
        <v>24</v>
      </c>
      <c r="AG10267" s="267" t="s">
        <v>24</v>
      </c>
    </row>
    <row r="10268" spans="3:33" ht="409.5">
      <c r="C10268" s="267" t="s">
        <v>1985</v>
      </c>
      <c r="D10268" s="267" t="s">
        <v>727</v>
      </c>
      <c r="E10268" s="267">
        <v>129</v>
      </c>
      <c r="F10268" s="267" t="s">
        <v>1444</v>
      </c>
      <c r="G10268" s="267" t="s">
        <v>1445</v>
      </c>
      <c r="H10268" s="267">
        <v>1</v>
      </c>
      <c r="I10268" s="267" t="s">
        <v>583</v>
      </c>
      <c r="J10268" s="267">
        <v>0.64</v>
      </c>
      <c r="K10268" s="267" t="s">
        <v>1986</v>
      </c>
      <c r="O10268" s="267" t="s">
        <v>24</v>
      </c>
      <c r="P10268" s="267">
        <v>15327237</v>
      </c>
      <c r="Q10268" s="267" t="s">
        <v>1445</v>
      </c>
      <c r="S10268" s="267">
        <v>38</v>
      </c>
      <c r="T10268" s="267" t="s">
        <v>13</v>
      </c>
      <c r="U10268" s="267" t="s">
        <v>1468</v>
      </c>
      <c r="V10268" s="267" t="s">
        <v>13</v>
      </c>
      <c r="W10268" s="267">
        <v>1940</v>
      </c>
      <c r="X10268" s="267" t="s">
        <v>1991</v>
      </c>
      <c r="Y10268" s="267">
        <v>15327237</v>
      </c>
      <c r="Z10268" s="267">
        <v>1</v>
      </c>
      <c r="AA10268" s="267" t="s">
        <v>1987</v>
      </c>
      <c r="AB10268" s="270" t="s">
        <v>1988</v>
      </c>
      <c r="AD10268" s="267" t="s">
        <v>13</v>
      </c>
      <c r="AF10268" s="267" t="s">
        <v>24</v>
      </c>
      <c r="AG10268" s="267" t="s">
        <v>24</v>
      </c>
    </row>
    <row r="10269" spans="3:33" ht="409.5">
      <c r="C10269" s="267" t="s">
        <v>1985</v>
      </c>
      <c r="D10269" s="267" t="s">
        <v>727</v>
      </c>
      <c r="E10269" s="267">
        <v>129</v>
      </c>
      <c r="F10269" s="267" t="s">
        <v>1444</v>
      </c>
      <c r="G10269" s="267" t="s">
        <v>1445</v>
      </c>
      <c r="H10269" s="267">
        <v>1</v>
      </c>
      <c r="I10269" s="267" t="s">
        <v>583</v>
      </c>
      <c r="J10269" s="267">
        <v>0.64</v>
      </c>
      <c r="K10269" s="267" t="s">
        <v>1986</v>
      </c>
      <c r="O10269" s="267" t="s">
        <v>24</v>
      </c>
      <c r="P10269" s="267">
        <v>15327237</v>
      </c>
      <c r="Q10269" s="267" t="s">
        <v>1445</v>
      </c>
      <c r="S10269" s="267">
        <v>38</v>
      </c>
      <c r="T10269" s="267" t="s">
        <v>13</v>
      </c>
      <c r="U10269" s="267" t="s">
        <v>1468</v>
      </c>
      <c r="V10269" s="267" t="s">
        <v>13</v>
      </c>
      <c r="W10269" s="267">
        <v>1940</v>
      </c>
      <c r="X10269" s="267" t="s">
        <v>1991</v>
      </c>
      <c r="Y10269" s="267">
        <v>15327237</v>
      </c>
      <c r="Z10269" s="267">
        <v>1</v>
      </c>
      <c r="AA10269" s="267" t="s">
        <v>1987</v>
      </c>
      <c r="AB10269" s="270" t="s">
        <v>1988</v>
      </c>
      <c r="AD10269" s="267" t="s">
        <v>13</v>
      </c>
      <c r="AF10269" s="267" t="s">
        <v>24</v>
      </c>
      <c r="AG10269" s="267" t="s">
        <v>24</v>
      </c>
    </row>
    <row r="10270" spans="3:33" ht="409.5">
      <c r="C10270" s="267" t="s">
        <v>1985</v>
      </c>
      <c r="D10270" s="267" t="s">
        <v>727</v>
      </c>
      <c r="E10270" s="267">
        <v>129</v>
      </c>
      <c r="F10270" s="267" t="s">
        <v>1444</v>
      </c>
      <c r="G10270" s="267" t="s">
        <v>1445</v>
      </c>
      <c r="H10270" s="267">
        <v>1</v>
      </c>
      <c r="I10270" s="267" t="s">
        <v>583</v>
      </c>
      <c r="J10270" s="267">
        <v>0.64</v>
      </c>
      <c r="K10270" s="267" t="s">
        <v>1986</v>
      </c>
      <c r="O10270" s="267" t="s">
        <v>24</v>
      </c>
      <c r="P10270" s="267">
        <v>15327237</v>
      </c>
      <c r="Q10270" s="267" t="s">
        <v>1445</v>
      </c>
      <c r="S10270" s="267">
        <v>38</v>
      </c>
      <c r="T10270" s="267" t="s">
        <v>13</v>
      </c>
      <c r="U10270" s="267" t="s">
        <v>1468</v>
      </c>
      <c r="V10270" s="267" t="s">
        <v>13</v>
      </c>
      <c r="W10270" s="267">
        <v>1940</v>
      </c>
      <c r="X10270" s="267" t="s">
        <v>1991</v>
      </c>
      <c r="Y10270" s="267">
        <v>15327237</v>
      </c>
      <c r="Z10270" s="267">
        <v>1</v>
      </c>
      <c r="AA10270" s="267" t="s">
        <v>1987</v>
      </c>
      <c r="AB10270" s="270" t="s">
        <v>1988</v>
      </c>
      <c r="AD10270" s="267" t="s">
        <v>13</v>
      </c>
      <c r="AF10270" s="267" t="s">
        <v>24</v>
      </c>
      <c r="AG10270" s="267" t="s">
        <v>24</v>
      </c>
    </row>
    <row r="10271" spans="3:33" ht="409.5">
      <c r="C10271" s="267" t="s">
        <v>1985</v>
      </c>
      <c r="D10271" s="267" t="s">
        <v>727</v>
      </c>
      <c r="E10271" s="267">
        <v>129</v>
      </c>
      <c r="F10271" s="267" t="s">
        <v>1444</v>
      </c>
      <c r="G10271" s="267" t="s">
        <v>1445</v>
      </c>
      <c r="H10271" s="267">
        <v>1</v>
      </c>
      <c r="I10271" s="267" t="s">
        <v>583</v>
      </c>
      <c r="J10271" s="267">
        <v>0.64</v>
      </c>
      <c r="K10271" s="267" t="s">
        <v>1986</v>
      </c>
      <c r="O10271" s="267" t="s">
        <v>24</v>
      </c>
      <c r="P10271" s="267">
        <v>15327237</v>
      </c>
      <c r="Q10271" s="267" t="s">
        <v>1445</v>
      </c>
      <c r="S10271" s="267">
        <v>38</v>
      </c>
      <c r="T10271" s="267" t="s">
        <v>13</v>
      </c>
      <c r="U10271" s="267" t="s">
        <v>1468</v>
      </c>
      <c r="V10271" s="267" t="s">
        <v>13</v>
      </c>
      <c r="W10271" s="267">
        <v>1940</v>
      </c>
      <c r="X10271" s="267" t="s">
        <v>1991</v>
      </c>
      <c r="Y10271" s="267">
        <v>15327237</v>
      </c>
      <c r="Z10271" s="267">
        <v>1</v>
      </c>
      <c r="AA10271" s="267" t="s">
        <v>1987</v>
      </c>
      <c r="AB10271" s="270" t="s">
        <v>1988</v>
      </c>
      <c r="AD10271" s="267" t="s">
        <v>13</v>
      </c>
      <c r="AF10271" s="267" t="s">
        <v>24</v>
      </c>
      <c r="AG10271" s="267" t="s">
        <v>24</v>
      </c>
    </row>
    <row r="10272" spans="3:33" ht="409.5">
      <c r="C10272" s="267" t="s">
        <v>1985</v>
      </c>
      <c r="D10272" s="267" t="s">
        <v>727</v>
      </c>
      <c r="E10272" s="267">
        <v>129</v>
      </c>
      <c r="F10272" s="267" t="s">
        <v>1444</v>
      </c>
      <c r="G10272" s="267" t="s">
        <v>1445</v>
      </c>
      <c r="H10272" s="267">
        <v>1</v>
      </c>
      <c r="I10272" s="267" t="s">
        <v>583</v>
      </c>
      <c r="J10272" s="267">
        <v>0.64</v>
      </c>
      <c r="K10272" s="267" t="s">
        <v>1986</v>
      </c>
      <c r="O10272" s="267" t="s">
        <v>24</v>
      </c>
      <c r="P10272" s="267">
        <v>15327237</v>
      </c>
      <c r="Q10272" s="267" t="s">
        <v>1445</v>
      </c>
      <c r="S10272" s="267">
        <v>38</v>
      </c>
      <c r="T10272" s="267" t="s">
        <v>13</v>
      </c>
      <c r="U10272" s="267" t="s">
        <v>1468</v>
      </c>
      <c r="V10272" s="267" t="s">
        <v>13</v>
      </c>
      <c r="W10272" s="267">
        <v>1940</v>
      </c>
      <c r="X10272" s="267" t="s">
        <v>1991</v>
      </c>
      <c r="Y10272" s="267">
        <v>15327237</v>
      </c>
      <c r="Z10272" s="267">
        <v>1</v>
      </c>
      <c r="AA10272" s="267" t="s">
        <v>1987</v>
      </c>
      <c r="AB10272" s="270" t="s">
        <v>1988</v>
      </c>
      <c r="AD10272" s="267" t="s">
        <v>13</v>
      </c>
      <c r="AF10272" s="267" t="s">
        <v>24</v>
      </c>
      <c r="AG10272" s="267" t="s">
        <v>24</v>
      </c>
    </row>
    <row r="10273" spans="3:33" ht="409.5">
      <c r="C10273" s="267" t="s">
        <v>1985</v>
      </c>
      <c r="D10273" s="267" t="s">
        <v>727</v>
      </c>
      <c r="E10273" s="267">
        <v>13610</v>
      </c>
      <c r="F10273" s="267" t="s">
        <v>1444</v>
      </c>
      <c r="G10273" s="267" t="s">
        <v>1445</v>
      </c>
      <c r="H10273" s="267">
        <v>1</v>
      </c>
      <c r="I10273" s="267" t="s">
        <v>583</v>
      </c>
      <c r="J10273" s="267">
        <v>0.64</v>
      </c>
      <c r="K10273" s="267" t="s">
        <v>1986</v>
      </c>
      <c r="O10273" s="267" t="s">
        <v>24</v>
      </c>
      <c r="P10273" s="267">
        <v>15327237</v>
      </c>
      <c r="Q10273" s="267" t="s">
        <v>1445</v>
      </c>
      <c r="S10273" s="267">
        <v>38</v>
      </c>
      <c r="T10273" s="267" t="s">
        <v>13</v>
      </c>
      <c r="U10273" s="267" t="s">
        <v>1490</v>
      </c>
      <c r="V10273" s="267" t="s">
        <v>13</v>
      </c>
      <c r="W10273" s="267">
        <v>1940</v>
      </c>
      <c r="X10273" s="267">
        <v>63701002430</v>
      </c>
      <c r="Y10273" s="267">
        <v>15327237</v>
      </c>
      <c r="Z10273" s="267">
        <v>1</v>
      </c>
      <c r="AA10273" s="267" t="s">
        <v>1987</v>
      </c>
      <c r="AB10273" s="270" t="s">
        <v>1988</v>
      </c>
      <c r="AD10273" s="267" t="s">
        <v>13</v>
      </c>
      <c r="AF10273" s="267" t="s">
        <v>24</v>
      </c>
      <c r="AG10273" s="267" t="s">
        <v>24</v>
      </c>
    </row>
    <row r="10274" spans="3:33" ht="409.5">
      <c r="C10274" s="267" t="s">
        <v>1985</v>
      </c>
      <c r="D10274" s="267" t="s">
        <v>727</v>
      </c>
      <c r="E10274" s="267">
        <v>13610</v>
      </c>
      <c r="F10274" s="267" t="s">
        <v>1444</v>
      </c>
      <c r="G10274" s="267" t="s">
        <v>1445</v>
      </c>
      <c r="H10274" s="267">
        <v>1</v>
      </c>
      <c r="I10274" s="267" t="s">
        <v>583</v>
      </c>
      <c r="J10274" s="267">
        <v>0.64</v>
      </c>
      <c r="K10274" s="267" t="s">
        <v>1986</v>
      </c>
      <c r="O10274" s="267" t="s">
        <v>24</v>
      </c>
      <c r="P10274" s="267">
        <v>15327237</v>
      </c>
      <c r="Q10274" s="267" t="s">
        <v>1445</v>
      </c>
      <c r="S10274" s="267">
        <v>38</v>
      </c>
      <c r="T10274" s="267" t="s">
        <v>13</v>
      </c>
      <c r="U10274" s="267" t="s">
        <v>1490</v>
      </c>
      <c r="V10274" s="267" t="s">
        <v>13</v>
      </c>
      <c r="W10274" s="267">
        <v>1940</v>
      </c>
      <c r="X10274" s="267">
        <v>63701002430</v>
      </c>
      <c r="Y10274" s="267">
        <v>15327237</v>
      </c>
      <c r="Z10274" s="267">
        <v>1</v>
      </c>
      <c r="AA10274" s="267" t="s">
        <v>1987</v>
      </c>
      <c r="AB10274" s="270" t="s">
        <v>1988</v>
      </c>
      <c r="AD10274" s="267" t="s">
        <v>13</v>
      </c>
      <c r="AF10274" s="267" t="s">
        <v>24</v>
      </c>
      <c r="AG10274" s="267" t="s">
        <v>24</v>
      </c>
    </row>
    <row r="10275" spans="3:33" ht="409.5">
      <c r="C10275" s="267" t="s">
        <v>1985</v>
      </c>
      <c r="D10275" s="267" t="s">
        <v>727</v>
      </c>
      <c r="E10275" s="267">
        <v>13610</v>
      </c>
      <c r="F10275" s="267" t="s">
        <v>1444</v>
      </c>
      <c r="G10275" s="267" t="s">
        <v>1445</v>
      </c>
      <c r="H10275" s="267">
        <v>1</v>
      </c>
      <c r="I10275" s="267" t="s">
        <v>583</v>
      </c>
      <c r="J10275" s="267">
        <v>0.64</v>
      </c>
      <c r="K10275" s="267" t="s">
        <v>1986</v>
      </c>
      <c r="O10275" s="267" t="s">
        <v>24</v>
      </c>
      <c r="P10275" s="267">
        <v>15327237</v>
      </c>
      <c r="Q10275" s="267" t="s">
        <v>1445</v>
      </c>
      <c r="S10275" s="267">
        <v>38</v>
      </c>
      <c r="T10275" s="267" t="s">
        <v>13</v>
      </c>
      <c r="U10275" s="267" t="s">
        <v>1490</v>
      </c>
      <c r="V10275" s="267" t="s">
        <v>13</v>
      </c>
      <c r="W10275" s="267">
        <v>1940</v>
      </c>
      <c r="X10275" s="267">
        <v>63701002430</v>
      </c>
      <c r="Y10275" s="267">
        <v>15327237</v>
      </c>
      <c r="Z10275" s="267">
        <v>1</v>
      </c>
      <c r="AA10275" s="267" t="s">
        <v>1987</v>
      </c>
      <c r="AB10275" s="270" t="s">
        <v>1988</v>
      </c>
      <c r="AD10275" s="267" t="s">
        <v>13</v>
      </c>
      <c r="AF10275" s="267" t="s">
        <v>24</v>
      </c>
      <c r="AG10275" s="267" t="s">
        <v>24</v>
      </c>
    </row>
    <row r="10276" spans="3:33" ht="409.5">
      <c r="C10276" s="267" t="s">
        <v>1985</v>
      </c>
      <c r="D10276" s="267" t="s">
        <v>727</v>
      </c>
      <c r="E10276" s="267">
        <v>13610</v>
      </c>
      <c r="F10276" s="267" t="s">
        <v>1444</v>
      </c>
      <c r="G10276" s="267" t="s">
        <v>1445</v>
      </c>
      <c r="H10276" s="267">
        <v>1</v>
      </c>
      <c r="I10276" s="267" t="s">
        <v>583</v>
      </c>
      <c r="J10276" s="267">
        <v>0.64</v>
      </c>
      <c r="K10276" s="267" t="s">
        <v>1986</v>
      </c>
      <c r="O10276" s="267" t="s">
        <v>24</v>
      </c>
      <c r="P10276" s="267">
        <v>15327237</v>
      </c>
      <c r="Q10276" s="267" t="s">
        <v>1445</v>
      </c>
      <c r="S10276" s="267">
        <v>38</v>
      </c>
      <c r="T10276" s="267" t="s">
        <v>13</v>
      </c>
      <c r="U10276" s="267" t="s">
        <v>1490</v>
      </c>
      <c r="V10276" s="267" t="s">
        <v>13</v>
      </c>
      <c r="W10276" s="267">
        <v>1940</v>
      </c>
      <c r="X10276" s="267">
        <v>63701002430</v>
      </c>
      <c r="Y10276" s="267">
        <v>15327237</v>
      </c>
      <c r="Z10276" s="267">
        <v>1</v>
      </c>
      <c r="AA10276" s="267" t="s">
        <v>1987</v>
      </c>
      <c r="AB10276" s="270" t="s">
        <v>1988</v>
      </c>
      <c r="AD10276" s="267" t="s">
        <v>13</v>
      </c>
      <c r="AF10276" s="267" t="s">
        <v>24</v>
      </c>
      <c r="AG10276" s="267" t="s">
        <v>24</v>
      </c>
    </row>
    <row r="10277" spans="3:33" ht="409.5">
      <c r="C10277" s="267" t="s">
        <v>1985</v>
      </c>
      <c r="D10277" s="267" t="s">
        <v>727</v>
      </c>
      <c r="E10277" s="267">
        <v>13610</v>
      </c>
      <c r="F10277" s="267" t="s">
        <v>1444</v>
      </c>
      <c r="G10277" s="267" t="s">
        <v>1445</v>
      </c>
      <c r="H10277" s="267">
        <v>1</v>
      </c>
      <c r="I10277" s="267" t="s">
        <v>583</v>
      </c>
      <c r="J10277" s="267">
        <v>0.64</v>
      </c>
      <c r="K10277" s="267" t="s">
        <v>1986</v>
      </c>
      <c r="O10277" s="267" t="s">
        <v>24</v>
      </c>
      <c r="P10277" s="267">
        <v>15327237</v>
      </c>
      <c r="Q10277" s="267" t="s">
        <v>1445</v>
      </c>
      <c r="S10277" s="267">
        <v>38</v>
      </c>
      <c r="T10277" s="267" t="s">
        <v>13</v>
      </c>
      <c r="U10277" s="267" t="s">
        <v>1490</v>
      </c>
      <c r="V10277" s="267" t="s">
        <v>13</v>
      </c>
      <c r="W10277" s="267">
        <v>1940</v>
      </c>
      <c r="X10277" s="267">
        <v>63701002430</v>
      </c>
      <c r="Y10277" s="267">
        <v>15327237</v>
      </c>
      <c r="Z10277" s="267">
        <v>1</v>
      </c>
      <c r="AA10277" s="267" t="s">
        <v>1987</v>
      </c>
      <c r="AB10277" s="270" t="s">
        <v>1988</v>
      </c>
      <c r="AD10277" s="267" t="s">
        <v>13</v>
      </c>
      <c r="AF10277" s="267" t="s">
        <v>24</v>
      </c>
      <c r="AG10277" s="267" t="s">
        <v>24</v>
      </c>
    </row>
    <row r="10278" spans="3:33" ht="409.5">
      <c r="C10278" s="267" t="s">
        <v>1985</v>
      </c>
      <c r="D10278" s="267" t="s">
        <v>727</v>
      </c>
      <c r="E10278" s="267">
        <v>13610</v>
      </c>
      <c r="F10278" s="267" t="s">
        <v>1444</v>
      </c>
      <c r="G10278" s="267" t="s">
        <v>1445</v>
      </c>
      <c r="H10278" s="267">
        <v>1</v>
      </c>
      <c r="I10278" s="267" t="s">
        <v>583</v>
      </c>
      <c r="J10278" s="267">
        <v>0.64</v>
      </c>
      <c r="K10278" s="267" t="s">
        <v>1986</v>
      </c>
      <c r="O10278" s="267" t="s">
        <v>24</v>
      </c>
      <c r="P10278" s="267">
        <v>15327237</v>
      </c>
      <c r="Q10278" s="267" t="s">
        <v>1445</v>
      </c>
      <c r="S10278" s="267">
        <v>38</v>
      </c>
      <c r="T10278" s="267" t="s">
        <v>13</v>
      </c>
      <c r="U10278" s="267" t="s">
        <v>1490</v>
      </c>
      <c r="V10278" s="267" t="s">
        <v>13</v>
      </c>
      <c r="W10278" s="267">
        <v>1940</v>
      </c>
      <c r="X10278" s="267">
        <v>63701002430</v>
      </c>
      <c r="Y10278" s="267">
        <v>15327237</v>
      </c>
      <c r="Z10278" s="267">
        <v>1</v>
      </c>
      <c r="AA10278" s="267" t="s">
        <v>1987</v>
      </c>
      <c r="AB10278" s="270" t="s">
        <v>1988</v>
      </c>
      <c r="AD10278" s="267" t="s">
        <v>13</v>
      </c>
      <c r="AF10278" s="267" t="s">
        <v>24</v>
      </c>
      <c r="AG10278" s="267" t="s">
        <v>24</v>
      </c>
    </row>
    <row r="10279" spans="3:33" ht="409.5">
      <c r="C10279" s="267" t="s">
        <v>1985</v>
      </c>
      <c r="D10279" s="267" t="s">
        <v>727</v>
      </c>
      <c r="E10279" s="267">
        <v>13610</v>
      </c>
      <c r="F10279" s="267" t="s">
        <v>1444</v>
      </c>
      <c r="G10279" s="267" t="s">
        <v>1445</v>
      </c>
      <c r="H10279" s="267">
        <v>1</v>
      </c>
      <c r="I10279" s="267" t="s">
        <v>583</v>
      </c>
      <c r="J10279" s="267">
        <v>0.64</v>
      </c>
      <c r="K10279" s="267" t="s">
        <v>1986</v>
      </c>
      <c r="O10279" s="267" t="s">
        <v>24</v>
      </c>
      <c r="P10279" s="267">
        <v>15327237</v>
      </c>
      <c r="Q10279" s="267" t="s">
        <v>1445</v>
      </c>
      <c r="S10279" s="267">
        <v>38</v>
      </c>
      <c r="T10279" s="267" t="s">
        <v>13</v>
      </c>
      <c r="U10279" s="267" t="s">
        <v>1490</v>
      </c>
      <c r="V10279" s="267" t="s">
        <v>13</v>
      </c>
      <c r="W10279" s="267">
        <v>1940</v>
      </c>
      <c r="X10279" s="267">
        <v>63701002430</v>
      </c>
      <c r="Y10279" s="267">
        <v>15327237</v>
      </c>
      <c r="Z10279" s="267">
        <v>1</v>
      </c>
      <c r="AA10279" s="267" t="s">
        <v>1987</v>
      </c>
      <c r="AB10279" s="270" t="s">
        <v>1988</v>
      </c>
      <c r="AD10279" s="267" t="s">
        <v>13</v>
      </c>
      <c r="AF10279" s="267" t="s">
        <v>24</v>
      </c>
      <c r="AG10279" s="267" t="s">
        <v>24</v>
      </c>
    </row>
    <row r="10280" spans="3:33" ht="409.5">
      <c r="C10280" s="267" t="s">
        <v>1985</v>
      </c>
      <c r="D10280" s="267" t="s">
        <v>727</v>
      </c>
      <c r="E10280" s="267">
        <v>13610</v>
      </c>
      <c r="F10280" s="267" t="s">
        <v>1444</v>
      </c>
      <c r="G10280" s="267" t="s">
        <v>1445</v>
      </c>
      <c r="H10280" s="267">
        <v>1</v>
      </c>
      <c r="I10280" s="267" t="s">
        <v>583</v>
      </c>
      <c r="J10280" s="267">
        <v>0.64</v>
      </c>
      <c r="K10280" s="267" t="s">
        <v>1986</v>
      </c>
      <c r="O10280" s="267" t="s">
        <v>24</v>
      </c>
      <c r="P10280" s="267">
        <v>15327237</v>
      </c>
      <c r="Q10280" s="267" t="s">
        <v>1445</v>
      </c>
      <c r="S10280" s="267">
        <v>38</v>
      </c>
      <c r="T10280" s="267" t="s">
        <v>13</v>
      </c>
      <c r="U10280" s="267" t="s">
        <v>1490</v>
      </c>
      <c r="V10280" s="267" t="s">
        <v>13</v>
      </c>
      <c r="W10280" s="267">
        <v>1940</v>
      </c>
      <c r="X10280" s="267">
        <v>63701002430</v>
      </c>
      <c r="Y10280" s="267">
        <v>15327237</v>
      </c>
      <c r="Z10280" s="267">
        <v>1</v>
      </c>
      <c r="AA10280" s="267" t="s">
        <v>1987</v>
      </c>
      <c r="AB10280" s="270" t="s">
        <v>1988</v>
      </c>
      <c r="AD10280" s="267" t="s">
        <v>13</v>
      </c>
      <c r="AF10280" s="267" t="s">
        <v>24</v>
      </c>
      <c r="AG10280" s="267" t="s">
        <v>24</v>
      </c>
    </row>
    <row r="10281" spans="3:33" ht="409.5">
      <c r="C10281" s="267" t="s">
        <v>1985</v>
      </c>
      <c r="D10281" s="267" t="s">
        <v>727</v>
      </c>
      <c r="E10281" s="267">
        <v>13610</v>
      </c>
      <c r="F10281" s="267" t="s">
        <v>1444</v>
      </c>
      <c r="G10281" s="267" t="s">
        <v>1445</v>
      </c>
      <c r="H10281" s="267">
        <v>1</v>
      </c>
      <c r="I10281" s="267" t="s">
        <v>583</v>
      </c>
      <c r="J10281" s="267">
        <v>0.64</v>
      </c>
      <c r="K10281" s="267" t="s">
        <v>1986</v>
      </c>
      <c r="O10281" s="267" t="s">
        <v>24</v>
      </c>
      <c r="P10281" s="267">
        <v>15327237</v>
      </c>
      <c r="Q10281" s="267" t="s">
        <v>1445</v>
      </c>
      <c r="S10281" s="267">
        <v>38</v>
      </c>
      <c r="T10281" s="267" t="s">
        <v>13</v>
      </c>
      <c r="U10281" s="267" t="s">
        <v>1490</v>
      </c>
      <c r="V10281" s="267" t="s">
        <v>13</v>
      </c>
      <c r="W10281" s="267">
        <v>1940</v>
      </c>
      <c r="X10281" s="267">
        <v>63701002430</v>
      </c>
      <c r="Y10281" s="267">
        <v>15327237</v>
      </c>
      <c r="Z10281" s="267">
        <v>1</v>
      </c>
      <c r="AA10281" s="267" t="s">
        <v>1987</v>
      </c>
      <c r="AB10281" s="270" t="s">
        <v>1988</v>
      </c>
      <c r="AD10281" s="267" t="s">
        <v>13</v>
      </c>
      <c r="AF10281" s="267" t="s">
        <v>24</v>
      </c>
      <c r="AG10281" s="267" t="s">
        <v>24</v>
      </c>
    </row>
    <row r="10282" spans="3:33" ht="409.5">
      <c r="C10282" s="267" t="s">
        <v>1985</v>
      </c>
      <c r="D10282" s="267" t="s">
        <v>727</v>
      </c>
      <c r="E10282" s="267">
        <v>13610</v>
      </c>
      <c r="F10282" s="267" t="s">
        <v>1444</v>
      </c>
      <c r="G10282" s="267" t="s">
        <v>1445</v>
      </c>
      <c r="H10282" s="267">
        <v>1</v>
      </c>
      <c r="I10282" s="267" t="s">
        <v>583</v>
      </c>
      <c r="J10282" s="267">
        <v>0.64</v>
      </c>
      <c r="K10282" s="267" t="s">
        <v>1986</v>
      </c>
      <c r="O10282" s="267" t="s">
        <v>24</v>
      </c>
      <c r="P10282" s="267">
        <v>15327237</v>
      </c>
      <c r="Q10282" s="267" t="s">
        <v>1445</v>
      </c>
      <c r="S10282" s="267">
        <v>38</v>
      </c>
      <c r="T10282" s="267" t="s">
        <v>13</v>
      </c>
      <c r="U10282" s="267" t="s">
        <v>1490</v>
      </c>
      <c r="V10282" s="267" t="s">
        <v>13</v>
      </c>
      <c r="W10282" s="267">
        <v>1940</v>
      </c>
      <c r="X10282" s="267">
        <v>63701002430</v>
      </c>
      <c r="Y10282" s="267">
        <v>15327237</v>
      </c>
      <c r="Z10282" s="267">
        <v>1</v>
      </c>
      <c r="AA10282" s="267" t="s">
        <v>1987</v>
      </c>
      <c r="AB10282" s="270" t="s">
        <v>1988</v>
      </c>
      <c r="AD10282" s="267" t="s">
        <v>13</v>
      </c>
      <c r="AF10282" s="267" t="s">
        <v>24</v>
      </c>
      <c r="AG10282" s="267" t="s">
        <v>24</v>
      </c>
    </row>
    <row r="10283" spans="3:33" ht="409.5">
      <c r="C10283" s="267" t="s">
        <v>1985</v>
      </c>
      <c r="D10283" s="267" t="s">
        <v>727</v>
      </c>
      <c r="E10283" s="267">
        <v>13610</v>
      </c>
      <c r="F10283" s="267" t="s">
        <v>1444</v>
      </c>
      <c r="G10283" s="267" t="s">
        <v>1445</v>
      </c>
      <c r="H10283" s="267">
        <v>1</v>
      </c>
      <c r="I10283" s="267" t="s">
        <v>583</v>
      </c>
      <c r="J10283" s="267">
        <v>0.64</v>
      </c>
      <c r="K10283" s="267" t="s">
        <v>1986</v>
      </c>
      <c r="O10283" s="267" t="s">
        <v>24</v>
      </c>
      <c r="P10283" s="267">
        <v>15327237</v>
      </c>
      <c r="Q10283" s="267" t="s">
        <v>1445</v>
      </c>
      <c r="S10283" s="267">
        <v>38</v>
      </c>
      <c r="T10283" s="267" t="s">
        <v>13</v>
      </c>
      <c r="U10283" s="267" t="s">
        <v>1490</v>
      </c>
      <c r="V10283" s="267" t="s">
        <v>13</v>
      </c>
      <c r="W10283" s="267">
        <v>1940</v>
      </c>
      <c r="X10283" s="267">
        <v>63701002430</v>
      </c>
      <c r="Y10283" s="267">
        <v>15327237</v>
      </c>
      <c r="Z10283" s="267">
        <v>1</v>
      </c>
      <c r="AA10283" s="267" t="s">
        <v>1987</v>
      </c>
      <c r="AB10283" s="270" t="s">
        <v>1988</v>
      </c>
      <c r="AD10283" s="267" t="s">
        <v>13</v>
      </c>
      <c r="AF10283" s="267" t="s">
        <v>24</v>
      </c>
      <c r="AG10283" s="267" t="s">
        <v>24</v>
      </c>
    </row>
    <row r="10284" spans="3:33" ht="409.5">
      <c r="C10284" s="267" t="s">
        <v>1985</v>
      </c>
      <c r="D10284" s="267" t="s">
        <v>727</v>
      </c>
      <c r="E10284" s="267">
        <v>13610</v>
      </c>
      <c r="F10284" s="267" t="s">
        <v>1444</v>
      </c>
      <c r="G10284" s="267" t="s">
        <v>1445</v>
      </c>
      <c r="H10284" s="267">
        <v>1</v>
      </c>
      <c r="I10284" s="267" t="s">
        <v>583</v>
      </c>
      <c r="J10284" s="267">
        <v>0.64</v>
      </c>
      <c r="K10284" s="267" t="s">
        <v>1986</v>
      </c>
      <c r="O10284" s="267" t="s">
        <v>24</v>
      </c>
      <c r="P10284" s="267">
        <v>15327237</v>
      </c>
      <c r="Q10284" s="267" t="s">
        <v>1445</v>
      </c>
      <c r="S10284" s="267">
        <v>38</v>
      </c>
      <c r="T10284" s="267" t="s">
        <v>13</v>
      </c>
      <c r="U10284" s="267" t="s">
        <v>1490</v>
      </c>
      <c r="V10284" s="267" t="s">
        <v>13</v>
      </c>
      <c r="W10284" s="267">
        <v>1940</v>
      </c>
      <c r="X10284" s="267">
        <v>63701002430</v>
      </c>
      <c r="Y10284" s="267">
        <v>15327237</v>
      </c>
      <c r="Z10284" s="267">
        <v>1</v>
      </c>
      <c r="AA10284" s="267" t="s">
        <v>1987</v>
      </c>
      <c r="AB10284" s="270" t="s">
        <v>1988</v>
      </c>
      <c r="AD10284" s="267" t="s">
        <v>13</v>
      </c>
      <c r="AF10284" s="267" t="s">
        <v>24</v>
      </c>
      <c r="AG10284" s="267" t="s">
        <v>24</v>
      </c>
    </row>
    <row r="10285" spans="3:33" ht="409.5">
      <c r="C10285" s="267" t="s">
        <v>1985</v>
      </c>
      <c r="D10285" s="267" t="s">
        <v>727</v>
      </c>
      <c r="E10285" s="267">
        <v>13610</v>
      </c>
      <c r="F10285" s="267" t="s">
        <v>1444</v>
      </c>
      <c r="G10285" s="267" t="s">
        <v>1445</v>
      </c>
      <c r="H10285" s="267">
        <v>1</v>
      </c>
      <c r="I10285" s="267" t="s">
        <v>583</v>
      </c>
      <c r="J10285" s="267">
        <v>0.64</v>
      </c>
      <c r="K10285" s="267" t="s">
        <v>1986</v>
      </c>
      <c r="O10285" s="267" t="s">
        <v>24</v>
      </c>
      <c r="P10285" s="267">
        <v>15327237</v>
      </c>
      <c r="Q10285" s="267" t="s">
        <v>1445</v>
      </c>
      <c r="S10285" s="267">
        <v>38</v>
      </c>
      <c r="T10285" s="267" t="s">
        <v>13</v>
      </c>
      <c r="U10285" s="267" t="s">
        <v>1490</v>
      </c>
      <c r="V10285" s="267" t="s">
        <v>13</v>
      </c>
      <c r="W10285" s="267">
        <v>1940</v>
      </c>
      <c r="X10285" s="267">
        <v>63701002430</v>
      </c>
      <c r="Y10285" s="267">
        <v>15327237</v>
      </c>
      <c r="Z10285" s="267">
        <v>1</v>
      </c>
      <c r="AA10285" s="267" t="s">
        <v>1987</v>
      </c>
      <c r="AB10285" s="270" t="s">
        <v>1988</v>
      </c>
      <c r="AD10285" s="267" t="s">
        <v>13</v>
      </c>
      <c r="AF10285" s="267" t="s">
        <v>24</v>
      </c>
      <c r="AG10285" s="267" t="s">
        <v>24</v>
      </c>
    </row>
    <row r="10286" spans="3:33" ht="409.5">
      <c r="C10286" s="267" t="s">
        <v>1985</v>
      </c>
      <c r="D10286" s="267" t="s">
        <v>727</v>
      </c>
      <c r="E10286" s="267">
        <v>13610</v>
      </c>
      <c r="F10286" s="267" t="s">
        <v>1444</v>
      </c>
      <c r="G10286" s="267" t="s">
        <v>1445</v>
      </c>
      <c r="H10286" s="267">
        <v>1</v>
      </c>
      <c r="I10286" s="267" t="s">
        <v>583</v>
      </c>
      <c r="J10286" s="267">
        <v>0.64</v>
      </c>
      <c r="K10286" s="267" t="s">
        <v>1986</v>
      </c>
      <c r="O10286" s="267" t="s">
        <v>24</v>
      </c>
      <c r="P10286" s="267">
        <v>15327237</v>
      </c>
      <c r="Q10286" s="267" t="s">
        <v>1445</v>
      </c>
      <c r="S10286" s="267">
        <v>38</v>
      </c>
      <c r="T10286" s="267" t="s">
        <v>13</v>
      </c>
      <c r="U10286" s="267" t="s">
        <v>1490</v>
      </c>
      <c r="V10286" s="267" t="s">
        <v>13</v>
      </c>
      <c r="W10286" s="267">
        <v>1940</v>
      </c>
      <c r="X10286" s="267">
        <v>63701002430</v>
      </c>
      <c r="Y10286" s="267">
        <v>15327237</v>
      </c>
      <c r="Z10286" s="267">
        <v>1</v>
      </c>
      <c r="AA10286" s="267" t="s">
        <v>1987</v>
      </c>
      <c r="AB10286" s="270" t="s">
        <v>1988</v>
      </c>
      <c r="AD10286" s="267" t="s">
        <v>13</v>
      </c>
      <c r="AF10286" s="267" t="s">
        <v>24</v>
      </c>
      <c r="AG10286" s="267" t="s">
        <v>24</v>
      </c>
    </row>
    <row r="10287" spans="3:33" ht="409.5">
      <c r="C10287" s="267" t="s">
        <v>1985</v>
      </c>
      <c r="D10287" s="267" t="s">
        <v>727</v>
      </c>
      <c r="E10287" s="267">
        <v>13610</v>
      </c>
      <c r="F10287" s="267" t="s">
        <v>1444</v>
      </c>
      <c r="G10287" s="267" t="s">
        <v>1445</v>
      </c>
      <c r="H10287" s="267">
        <v>1</v>
      </c>
      <c r="I10287" s="267" t="s">
        <v>583</v>
      </c>
      <c r="J10287" s="267">
        <v>0.64</v>
      </c>
      <c r="K10287" s="267" t="s">
        <v>1986</v>
      </c>
      <c r="O10287" s="267" t="s">
        <v>24</v>
      </c>
      <c r="P10287" s="267">
        <v>15327237</v>
      </c>
      <c r="Q10287" s="267" t="s">
        <v>1445</v>
      </c>
      <c r="S10287" s="267">
        <v>38</v>
      </c>
      <c r="T10287" s="267" t="s">
        <v>13</v>
      </c>
      <c r="U10287" s="267" t="s">
        <v>1490</v>
      </c>
      <c r="V10287" s="267" t="s">
        <v>13</v>
      </c>
      <c r="W10287" s="267">
        <v>1940</v>
      </c>
      <c r="X10287" s="267">
        <v>63701002430</v>
      </c>
      <c r="Y10287" s="267">
        <v>15327237</v>
      </c>
      <c r="Z10287" s="267">
        <v>1</v>
      </c>
      <c r="AA10287" s="267" t="s">
        <v>1987</v>
      </c>
      <c r="AB10287" s="270" t="s">
        <v>1988</v>
      </c>
      <c r="AD10287" s="267" t="s">
        <v>13</v>
      </c>
      <c r="AF10287" s="267" t="s">
        <v>24</v>
      </c>
      <c r="AG10287" s="267" t="s">
        <v>24</v>
      </c>
    </row>
    <row r="10288" spans="3:33" ht="409.5">
      <c r="C10288" s="267" t="s">
        <v>1985</v>
      </c>
      <c r="D10288" s="267" t="s">
        <v>727</v>
      </c>
      <c r="E10288" s="267">
        <v>13610</v>
      </c>
      <c r="F10288" s="267" t="s">
        <v>1444</v>
      </c>
      <c r="G10288" s="267" t="s">
        <v>1445</v>
      </c>
      <c r="H10288" s="267">
        <v>1</v>
      </c>
      <c r="I10288" s="267" t="s">
        <v>583</v>
      </c>
      <c r="J10288" s="267">
        <v>0.64</v>
      </c>
      <c r="K10288" s="267" t="s">
        <v>1986</v>
      </c>
      <c r="O10288" s="267" t="s">
        <v>24</v>
      </c>
      <c r="P10288" s="267">
        <v>15327237</v>
      </c>
      <c r="Q10288" s="267" t="s">
        <v>1445</v>
      </c>
      <c r="S10288" s="267">
        <v>38</v>
      </c>
      <c r="T10288" s="267" t="s">
        <v>13</v>
      </c>
      <c r="U10288" s="267" t="s">
        <v>1490</v>
      </c>
      <c r="V10288" s="267" t="s">
        <v>13</v>
      </c>
      <c r="W10288" s="267">
        <v>1940</v>
      </c>
      <c r="X10288" s="267">
        <v>63701002430</v>
      </c>
      <c r="Y10288" s="267">
        <v>15327237</v>
      </c>
      <c r="Z10288" s="267">
        <v>1</v>
      </c>
      <c r="AA10288" s="267" t="s">
        <v>1987</v>
      </c>
      <c r="AB10288" s="270" t="s">
        <v>1988</v>
      </c>
      <c r="AD10288" s="267" t="s">
        <v>13</v>
      </c>
      <c r="AF10288" s="267" t="s">
        <v>24</v>
      </c>
      <c r="AG10288" s="267" t="s">
        <v>24</v>
      </c>
    </row>
    <row r="10289" spans="3:33" ht="409.5">
      <c r="C10289" s="267" t="s">
        <v>1985</v>
      </c>
      <c r="D10289" s="267" t="s">
        <v>727</v>
      </c>
      <c r="E10289" s="267">
        <v>13610</v>
      </c>
      <c r="F10289" s="267" t="s">
        <v>1444</v>
      </c>
      <c r="G10289" s="267" t="s">
        <v>1445</v>
      </c>
      <c r="H10289" s="267">
        <v>1</v>
      </c>
      <c r="I10289" s="267" t="s">
        <v>583</v>
      </c>
      <c r="J10289" s="267">
        <v>0.64</v>
      </c>
      <c r="K10289" s="267" t="s">
        <v>1986</v>
      </c>
      <c r="O10289" s="267" t="s">
        <v>24</v>
      </c>
      <c r="P10289" s="267">
        <v>15327237</v>
      </c>
      <c r="Q10289" s="267" t="s">
        <v>1445</v>
      </c>
      <c r="S10289" s="267">
        <v>38</v>
      </c>
      <c r="T10289" s="267" t="s">
        <v>13</v>
      </c>
      <c r="U10289" s="267" t="s">
        <v>1490</v>
      </c>
      <c r="V10289" s="267" t="s">
        <v>13</v>
      </c>
      <c r="W10289" s="267">
        <v>1940</v>
      </c>
      <c r="X10289" s="267">
        <v>63701002430</v>
      </c>
      <c r="Y10289" s="267">
        <v>15327237</v>
      </c>
      <c r="Z10289" s="267">
        <v>1</v>
      </c>
      <c r="AA10289" s="267" t="s">
        <v>1987</v>
      </c>
      <c r="AB10289" s="270" t="s">
        <v>1988</v>
      </c>
      <c r="AD10289" s="267" t="s">
        <v>13</v>
      </c>
      <c r="AF10289" s="267" t="s">
        <v>24</v>
      </c>
      <c r="AG10289" s="267" t="s">
        <v>24</v>
      </c>
    </row>
    <row r="10290" spans="3:33" ht="409.5">
      <c r="C10290" s="267" t="s">
        <v>1985</v>
      </c>
      <c r="D10290" s="267" t="s">
        <v>727</v>
      </c>
      <c r="E10290" s="267">
        <v>13610</v>
      </c>
      <c r="F10290" s="267" t="s">
        <v>1444</v>
      </c>
      <c r="G10290" s="267" t="s">
        <v>1445</v>
      </c>
      <c r="H10290" s="267">
        <v>1</v>
      </c>
      <c r="I10290" s="267" t="s">
        <v>583</v>
      </c>
      <c r="J10290" s="267">
        <v>0.64</v>
      </c>
      <c r="K10290" s="267" t="s">
        <v>1986</v>
      </c>
      <c r="O10290" s="267" t="s">
        <v>24</v>
      </c>
      <c r="P10290" s="267">
        <v>15327237</v>
      </c>
      <c r="Q10290" s="267" t="s">
        <v>1445</v>
      </c>
      <c r="S10290" s="267">
        <v>38</v>
      </c>
      <c r="T10290" s="267" t="s">
        <v>13</v>
      </c>
      <c r="U10290" s="267" t="s">
        <v>1490</v>
      </c>
      <c r="V10290" s="267" t="s">
        <v>13</v>
      </c>
      <c r="W10290" s="267">
        <v>1940</v>
      </c>
      <c r="X10290" s="267">
        <v>63701002430</v>
      </c>
      <c r="Y10290" s="267">
        <v>15327237</v>
      </c>
      <c r="Z10290" s="267">
        <v>1</v>
      </c>
      <c r="AA10290" s="267" t="s">
        <v>1987</v>
      </c>
      <c r="AB10290" s="270" t="s">
        <v>1988</v>
      </c>
      <c r="AD10290" s="267" t="s">
        <v>13</v>
      </c>
      <c r="AF10290" s="267" t="s">
        <v>24</v>
      </c>
      <c r="AG10290" s="267" t="s">
        <v>24</v>
      </c>
    </row>
    <row r="10291" spans="3:33" ht="409.5">
      <c r="C10291" s="267" t="s">
        <v>1985</v>
      </c>
      <c r="D10291" s="267" t="s">
        <v>727</v>
      </c>
      <c r="E10291" s="267">
        <v>13610</v>
      </c>
      <c r="F10291" s="267" t="s">
        <v>1444</v>
      </c>
      <c r="G10291" s="267" t="s">
        <v>1445</v>
      </c>
      <c r="H10291" s="267">
        <v>1</v>
      </c>
      <c r="I10291" s="267" t="s">
        <v>583</v>
      </c>
      <c r="J10291" s="267">
        <v>0.64</v>
      </c>
      <c r="K10291" s="267" t="s">
        <v>1986</v>
      </c>
      <c r="O10291" s="267" t="s">
        <v>24</v>
      </c>
      <c r="P10291" s="267">
        <v>15327237</v>
      </c>
      <c r="Q10291" s="267" t="s">
        <v>1445</v>
      </c>
      <c r="S10291" s="267">
        <v>38</v>
      </c>
      <c r="T10291" s="267" t="s">
        <v>13</v>
      </c>
      <c r="U10291" s="267" t="s">
        <v>1490</v>
      </c>
      <c r="V10291" s="267" t="s">
        <v>13</v>
      </c>
      <c r="W10291" s="267">
        <v>1940</v>
      </c>
      <c r="X10291" s="267">
        <v>63701002430</v>
      </c>
      <c r="Y10291" s="267">
        <v>15327237</v>
      </c>
      <c r="Z10291" s="267">
        <v>1</v>
      </c>
      <c r="AA10291" s="267" t="s">
        <v>1987</v>
      </c>
      <c r="AB10291" s="270" t="s">
        <v>1988</v>
      </c>
      <c r="AD10291" s="267" t="s">
        <v>13</v>
      </c>
      <c r="AF10291" s="267" t="s">
        <v>24</v>
      </c>
      <c r="AG10291" s="267" t="s">
        <v>24</v>
      </c>
    </row>
    <row r="10292" spans="3:33" ht="409.5">
      <c r="C10292" s="267" t="s">
        <v>1985</v>
      </c>
      <c r="D10292" s="267" t="s">
        <v>727</v>
      </c>
      <c r="E10292" s="267">
        <v>13610</v>
      </c>
      <c r="F10292" s="267" t="s">
        <v>1444</v>
      </c>
      <c r="G10292" s="267" t="s">
        <v>1445</v>
      </c>
      <c r="H10292" s="267">
        <v>1</v>
      </c>
      <c r="I10292" s="267" t="s">
        <v>583</v>
      </c>
      <c r="J10292" s="267">
        <v>0.64</v>
      </c>
      <c r="K10292" s="267" t="s">
        <v>1986</v>
      </c>
      <c r="O10292" s="267" t="s">
        <v>24</v>
      </c>
      <c r="P10292" s="267">
        <v>15327237</v>
      </c>
      <c r="Q10292" s="267" t="s">
        <v>1445</v>
      </c>
      <c r="S10292" s="267">
        <v>38</v>
      </c>
      <c r="T10292" s="267" t="s">
        <v>13</v>
      </c>
      <c r="U10292" s="267" t="s">
        <v>1490</v>
      </c>
      <c r="V10292" s="267" t="s">
        <v>13</v>
      </c>
      <c r="W10292" s="267">
        <v>1940</v>
      </c>
      <c r="X10292" s="267">
        <v>63701002430</v>
      </c>
      <c r="Y10292" s="267">
        <v>15327237</v>
      </c>
      <c r="Z10292" s="267">
        <v>1</v>
      </c>
      <c r="AA10292" s="267" t="s">
        <v>1987</v>
      </c>
      <c r="AB10292" s="270" t="s">
        <v>1988</v>
      </c>
      <c r="AD10292" s="267" t="s">
        <v>13</v>
      </c>
      <c r="AF10292" s="267" t="s">
        <v>24</v>
      </c>
      <c r="AG10292" s="267" t="s">
        <v>24</v>
      </c>
    </row>
    <row r="10293" spans="3:33" ht="409.5">
      <c r="C10293" s="267" t="s">
        <v>1985</v>
      </c>
      <c r="D10293" s="267" t="s">
        <v>727</v>
      </c>
      <c r="E10293" s="267">
        <v>13610</v>
      </c>
      <c r="F10293" s="267" t="s">
        <v>1444</v>
      </c>
      <c r="G10293" s="267" t="s">
        <v>1445</v>
      </c>
      <c r="H10293" s="267">
        <v>1</v>
      </c>
      <c r="I10293" s="267" t="s">
        <v>583</v>
      </c>
      <c r="J10293" s="267">
        <v>0.64</v>
      </c>
      <c r="K10293" s="267" t="s">
        <v>1986</v>
      </c>
      <c r="O10293" s="267" t="s">
        <v>24</v>
      </c>
      <c r="P10293" s="267">
        <v>15327237</v>
      </c>
      <c r="Q10293" s="267" t="s">
        <v>1445</v>
      </c>
      <c r="S10293" s="267">
        <v>38</v>
      </c>
      <c r="T10293" s="267" t="s">
        <v>13</v>
      </c>
      <c r="U10293" s="267" t="s">
        <v>1490</v>
      </c>
      <c r="V10293" s="267" t="s">
        <v>13</v>
      </c>
      <c r="W10293" s="267">
        <v>1940</v>
      </c>
      <c r="X10293" s="267">
        <v>63701002430</v>
      </c>
      <c r="Y10293" s="267">
        <v>15327237</v>
      </c>
      <c r="Z10293" s="267">
        <v>1</v>
      </c>
      <c r="AA10293" s="267" t="s">
        <v>1987</v>
      </c>
      <c r="AB10293" s="270" t="s">
        <v>1988</v>
      </c>
      <c r="AD10293" s="267" t="s">
        <v>13</v>
      </c>
      <c r="AF10293" s="267" t="s">
        <v>24</v>
      </c>
      <c r="AG10293" s="267" t="s">
        <v>24</v>
      </c>
    </row>
    <row r="10294" spans="3:33" ht="409.5">
      <c r="C10294" s="267" t="s">
        <v>1985</v>
      </c>
      <c r="D10294" s="267" t="s">
        <v>727</v>
      </c>
      <c r="E10294" s="267">
        <v>13610</v>
      </c>
      <c r="F10294" s="267" t="s">
        <v>1444</v>
      </c>
      <c r="G10294" s="267" t="s">
        <v>1445</v>
      </c>
      <c r="H10294" s="267">
        <v>1</v>
      </c>
      <c r="I10294" s="267" t="s">
        <v>583</v>
      </c>
      <c r="J10294" s="267">
        <v>0.64</v>
      </c>
      <c r="K10294" s="267" t="s">
        <v>1986</v>
      </c>
      <c r="O10294" s="267" t="s">
        <v>24</v>
      </c>
      <c r="P10294" s="267">
        <v>15327237</v>
      </c>
      <c r="Q10294" s="267" t="s">
        <v>1445</v>
      </c>
      <c r="S10294" s="267">
        <v>38</v>
      </c>
      <c r="T10294" s="267" t="s">
        <v>13</v>
      </c>
      <c r="U10294" s="267" t="s">
        <v>1490</v>
      </c>
      <c r="V10294" s="267" t="s">
        <v>13</v>
      </c>
      <c r="W10294" s="267">
        <v>1940</v>
      </c>
      <c r="X10294" s="267">
        <v>63701002430</v>
      </c>
      <c r="Y10294" s="267">
        <v>15327237</v>
      </c>
      <c r="Z10294" s="267">
        <v>1</v>
      </c>
      <c r="AA10294" s="267" t="s">
        <v>1987</v>
      </c>
      <c r="AB10294" s="270" t="s">
        <v>1988</v>
      </c>
      <c r="AD10294" s="267" t="s">
        <v>13</v>
      </c>
      <c r="AF10294" s="267" t="s">
        <v>24</v>
      </c>
      <c r="AG10294" s="267" t="s">
        <v>24</v>
      </c>
    </row>
    <row r="10295" spans="3:33" ht="409.5">
      <c r="C10295" s="267" t="s">
        <v>1985</v>
      </c>
      <c r="D10295" s="267" t="s">
        <v>727</v>
      </c>
      <c r="E10295" s="267">
        <v>13610</v>
      </c>
      <c r="F10295" s="267" t="s">
        <v>1444</v>
      </c>
      <c r="G10295" s="267" t="s">
        <v>1445</v>
      </c>
      <c r="H10295" s="267">
        <v>1</v>
      </c>
      <c r="I10295" s="267" t="s">
        <v>583</v>
      </c>
      <c r="J10295" s="267">
        <v>0.64</v>
      </c>
      <c r="K10295" s="267" t="s">
        <v>1986</v>
      </c>
      <c r="O10295" s="267" t="s">
        <v>24</v>
      </c>
      <c r="P10295" s="267">
        <v>15327237</v>
      </c>
      <c r="Q10295" s="267" t="s">
        <v>1445</v>
      </c>
      <c r="S10295" s="267">
        <v>38</v>
      </c>
      <c r="T10295" s="267" t="s">
        <v>13</v>
      </c>
      <c r="U10295" s="267" t="s">
        <v>1490</v>
      </c>
      <c r="V10295" s="267" t="s">
        <v>13</v>
      </c>
      <c r="W10295" s="267">
        <v>1940</v>
      </c>
      <c r="X10295" s="267">
        <v>63701002430</v>
      </c>
      <c r="Y10295" s="267">
        <v>15327237</v>
      </c>
      <c r="Z10295" s="267">
        <v>1</v>
      </c>
      <c r="AA10295" s="267" t="s">
        <v>1987</v>
      </c>
      <c r="AB10295" s="270" t="s">
        <v>1988</v>
      </c>
      <c r="AD10295" s="267" t="s">
        <v>13</v>
      </c>
      <c r="AF10295" s="267" t="s">
        <v>24</v>
      </c>
      <c r="AG10295" s="267" t="s">
        <v>24</v>
      </c>
    </row>
    <row r="10296" spans="3:33" ht="409.5">
      <c r="C10296" s="267" t="s">
        <v>1985</v>
      </c>
      <c r="D10296" s="267" t="s">
        <v>727</v>
      </c>
      <c r="E10296" s="267">
        <v>13610</v>
      </c>
      <c r="F10296" s="267" t="s">
        <v>1444</v>
      </c>
      <c r="G10296" s="267" t="s">
        <v>1445</v>
      </c>
      <c r="H10296" s="267">
        <v>1</v>
      </c>
      <c r="I10296" s="267" t="s">
        <v>583</v>
      </c>
      <c r="J10296" s="267">
        <v>0.64</v>
      </c>
      <c r="K10296" s="267" t="s">
        <v>1986</v>
      </c>
      <c r="O10296" s="267" t="s">
        <v>24</v>
      </c>
      <c r="P10296" s="267">
        <v>15327237</v>
      </c>
      <c r="Q10296" s="267" t="s">
        <v>1445</v>
      </c>
      <c r="S10296" s="267">
        <v>38</v>
      </c>
      <c r="T10296" s="267" t="s">
        <v>13</v>
      </c>
      <c r="U10296" s="267" t="s">
        <v>1490</v>
      </c>
      <c r="V10296" s="267" t="s">
        <v>13</v>
      </c>
      <c r="W10296" s="267">
        <v>1940</v>
      </c>
      <c r="X10296" s="267">
        <v>63701002430</v>
      </c>
      <c r="Y10296" s="267">
        <v>15327237</v>
      </c>
      <c r="Z10296" s="267">
        <v>1</v>
      </c>
      <c r="AA10296" s="267" t="s">
        <v>1987</v>
      </c>
      <c r="AB10296" s="270" t="s">
        <v>1988</v>
      </c>
      <c r="AD10296" s="267" t="s">
        <v>13</v>
      </c>
      <c r="AF10296" s="267" t="s">
        <v>24</v>
      </c>
      <c r="AG10296" s="267" t="s">
        <v>24</v>
      </c>
    </row>
    <row r="10297" spans="3:33" ht="409.5">
      <c r="C10297" s="267" t="s">
        <v>1985</v>
      </c>
      <c r="D10297" s="267" t="s">
        <v>727</v>
      </c>
      <c r="E10297" s="267">
        <v>13610</v>
      </c>
      <c r="F10297" s="267" t="s">
        <v>1444</v>
      </c>
      <c r="G10297" s="267" t="s">
        <v>1445</v>
      </c>
      <c r="H10297" s="267">
        <v>1</v>
      </c>
      <c r="I10297" s="267" t="s">
        <v>583</v>
      </c>
      <c r="J10297" s="267">
        <v>0.64</v>
      </c>
      <c r="K10297" s="267" t="s">
        <v>1986</v>
      </c>
      <c r="O10297" s="267" t="s">
        <v>24</v>
      </c>
      <c r="P10297" s="267">
        <v>15327237</v>
      </c>
      <c r="Q10297" s="267" t="s">
        <v>1445</v>
      </c>
      <c r="S10297" s="267">
        <v>38</v>
      </c>
      <c r="T10297" s="267" t="s">
        <v>13</v>
      </c>
      <c r="U10297" s="267" t="s">
        <v>1490</v>
      </c>
      <c r="V10297" s="267" t="s">
        <v>13</v>
      </c>
      <c r="W10297" s="267">
        <v>1940</v>
      </c>
      <c r="X10297" s="267">
        <v>63701002430</v>
      </c>
      <c r="Y10297" s="267">
        <v>15327237</v>
      </c>
      <c r="Z10297" s="267">
        <v>1</v>
      </c>
      <c r="AA10297" s="267" t="s">
        <v>1987</v>
      </c>
      <c r="AB10297" s="270" t="s">
        <v>1988</v>
      </c>
      <c r="AD10297" s="267" t="s">
        <v>13</v>
      </c>
      <c r="AF10297" s="267" t="s">
        <v>24</v>
      </c>
      <c r="AG10297" s="267" t="s">
        <v>24</v>
      </c>
    </row>
    <row r="10298" spans="3:33" ht="409.5">
      <c r="C10298" s="267" t="s">
        <v>1985</v>
      </c>
      <c r="D10298" s="267" t="s">
        <v>727</v>
      </c>
      <c r="E10298" s="267">
        <v>13610</v>
      </c>
      <c r="F10298" s="267" t="s">
        <v>1444</v>
      </c>
      <c r="G10298" s="267" t="s">
        <v>1445</v>
      </c>
      <c r="H10298" s="267">
        <v>1</v>
      </c>
      <c r="I10298" s="267" t="s">
        <v>583</v>
      </c>
      <c r="J10298" s="267">
        <v>0.64</v>
      </c>
      <c r="K10298" s="267" t="s">
        <v>1986</v>
      </c>
      <c r="O10298" s="267" t="s">
        <v>24</v>
      </c>
      <c r="P10298" s="267">
        <v>15327237</v>
      </c>
      <c r="Q10298" s="267" t="s">
        <v>1445</v>
      </c>
      <c r="S10298" s="267">
        <v>38</v>
      </c>
      <c r="T10298" s="267" t="s">
        <v>13</v>
      </c>
      <c r="U10298" s="267" t="s">
        <v>1490</v>
      </c>
      <c r="V10298" s="267" t="s">
        <v>13</v>
      </c>
      <c r="W10298" s="267">
        <v>1940</v>
      </c>
      <c r="X10298" s="267">
        <v>63701002430</v>
      </c>
      <c r="Y10298" s="267">
        <v>15327237</v>
      </c>
      <c r="Z10298" s="267">
        <v>1</v>
      </c>
      <c r="AA10298" s="267" t="s">
        <v>1987</v>
      </c>
      <c r="AB10298" s="270" t="s">
        <v>1988</v>
      </c>
      <c r="AD10298" s="267" t="s">
        <v>13</v>
      </c>
      <c r="AF10298" s="267" t="s">
        <v>24</v>
      </c>
      <c r="AG10298" s="267" t="s">
        <v>24</v>
      </c>
    </row>
    <row r="10299" spans="3:33" ht="409.5">
      <c r="C10299" s="267" t="s">
        <v>1985</v>
      </c>
      <c r="D10299" s="267" t="s">
        <v>727</v>
      </c>
      <c r="E10299" s="267">
        <v>13610</v>
      </c>
      <c r="F10299" s="267" t="s">
        <v>1444</v>
      </c>
      <c r="G10299" s="267" t="s">
        <v>1445</v>
      </c>
      <c r="H10299" s="267">
        <v>1</v>
      </c>
      <c r="I10299" s="267" t="s">
        <v>583</v>
      </c>
      <c r="J10299" s="267">
        <v>0.64</v>
      </c>
      <c r="K10299" s="267" t="s">
        <v>1986</v>
      </c>
      <c r="O10299" s="267" t="s">
        <v>24</v>
      </c>
      <c r="P10299" s="267">
        <v>15327237</v>
      </c>
      <c r="Q10299" s="267" t="s">
        <v>1445</v>
      </c>
      <c r="S10299" s="267">
        <v>38</v>
      </c>
      <c r="T10299" s="267" t="s">
        <v>13</v>
      </c>
      <c r="U10299" s="267" t="s">
        <v>1490</v>
      </c>
      <c r="V10299" s="267" t="s">
        <v>13</v>
      </c>
      <c r="W10299" s="267">
        <v>1940</v>
      </c>
      <c r="X10299" s="267">
        <v>63701002430</v>
      </c>
      <c r="Y10299" s="267">
        <v>15327237</v>
      </c>
      <c r="Z10299" s="267">
        <v>1</v>
      </c>
      <c r="AA10299" s="267" t="s">
        <v>1987</v>
      </c>
      <c r="AB10299" s="270" t="s">
        <v>1988</v>
      </c>
      <c r="AD10299" s="267" t="s">
        <v>13</v>
      </c>
      <c r="AF10299" s="267" t="s">
        <v>24</v>
      </c>
      <c r="AG10299" s="267" t="s">
        <v>24</v>
      </c>
    </row>
    <row r="10300" spans="3:33" ht="409.5">
      <c r="C10300" s="267" t="s">
        <v>1985</v>
      </c>
      <c r="D10300" s="267" t="s">
        <v>727</v>
      </c>
      <c r="E10300" s="267">
        <v>13610</v>
      </c>
      <c r="F10300" s="267" t="s">
        <v>1444</v>
      </c>
      <c r="G10300" s="267" t="s">
        <v>1445</v>
      </c>
      <c r="H10300" s="267">
        <v>1</v>
      </c>
      <c r="I10300" s="267" t="s">
        <v>583</v>
      </c>
      <c r="J10300" s="267">
        <v>0.64</v>
      </c>
      <c r="K10300" s="267" t="s">
        <v>1986</v>
      </c>
      <c r="O10300" s="267" t="s">
        <v>24</v>
      </c>
      <c r="P10300" s="267">
        <v>15327237</v>
      </c>
      <c r="Q10300" s="267" t="s">
        <v>1445</v>
      </c>
      <c r="S10300" s="267">
        <v>38</v>
      </c>
      <c r="T10300" s="267" t="s">
        <v>13</v>
      </c>
      <c r="U10300" s="267" t="s">
        <v>1490</v>
      </c>
      <c r="V10300" s="267" t="s">
        <v>13</v>
      </c>
      <c r="W10300" s="267">
        <v>1940</v>
      </c>
      <c r="X10300" s="267">
        <v>63701002430</v>
      </c>
      <c r="Y10300" s="267">
        <v>15327237</v>
      </c>
      <c r="Z10300" s="267">
        <v>1</v>
      </c>
      <c r="AA10300" s="267" t="s">
        <v>1987</v>
      </c>
      <c r="AB10300" s="270" t="s">
        <v>1988</v>
      </c>
      <c r="AD10300" s="267" t="s">
        <v>13</v>
      </c>
      <c r="AF10300" s="267" t="s">
        <v>24</v>
      </c>
      <c r="AG10300" s="267" t="s">
        <v>24</v>
      </c>
    </row>
    <row r="10301" spans="3:33" ht="409.5">
      <c r="C10301" s="267" t="s">
        <v>1985</v>
      </c>
      <c r="D10301" s="267" t="s">
        <v>727</v>
      </c>
      <c r="E10301" s="267">
        <v>13610</v>
      </c>
      <c r="F10301" s="267" t="s">
        <v>1444</v>
      </c>
      <c r="G10301" s="267" t="s">
        <v>1445</v>
      </c>
      <c r="H10301" s="267">
        <v>1</v>
      </c>
      <c r="I10301" s="267" t="s">
        <v>583</v>
      </c>
      <c r="J10301" s="267">
        <v>0.64</v>
      </c>
      <c r="K10301" s="267" t="s">
        <v>1986</v>
      </c>
      <c r="O10301" s="267" t="s">
        <v>24</v>
      </c>
      <c r="P10301" s="267">
        <v>15327237</v>
      </c>
      <c r="Q10301" s="267" t="s">
        <v>1445</v>
      </c>
      <c r="S10301" s="267">
        <v>38</v>
      </c>
      <c r="T10301" s="267" t="s">
        <v>13</v>
      </c>
      <c r="U10301" s="267" t="s">
        <v>1490</v>
      </c>
      <c r="V10301" s="267" t="s">
        <v>13</v>
      </c>
      <c r="W10301" s="267">
        <v>1940</v>
      </c>
      <c r="X10301" s="267">
        <v>63701002430</v>
      </c>
      <c r="Y10301" s="267">
        <v>15327237</v>
      </c>
      <c r="Z10301" s="267">
        <v>1</v>
      </c>
      <c r="AA10301" s="267" t="s">
        <v>1987</v>
      </c>
      <c r="AB10301" s="270" t="s">
        <v>1988</v>
      </c>
      <c r="AD10301" s="267" t="s">
        <v>13</v>
      </c>
      <c r="AF10301" s="267" t="s">
        <v>24</v>
      </c>
      <c r="AG10301" s="267" t="s">
        <v>24</v>
      </c>
    </row>
    <row r="10302" spans="3:33" ht="409.5">
      <c r="C10302" s="267" t="s">
        <v>1985</v>
      </c>
      <c r="D10302" s="267" t="s">
        <v>727</v>
      </c>
      <c r="E10302" s="267">
        <v>13610</v>
      </c>
      <c r="F10302" s="267" t="s">
        <v>1444</v>
      </c>
      <c r="G10302" s="267" t="s">
        <v>1445</v>
      </c>
      <c r="H10302" s="267">
        <v>1</v>
      </c>
      <c r="I10302" s="267" t="s">
        <v>583</v>
      </c>
      <c r="J10302" s="267">
        <v>0.64</v>
      </c>
      <c r="K10302" s="267" t="s">
        <v>1986</v>
      </c>
      <c r="O10302" s="267" t="s">
        <v>24</v>
      </c>
      <c r="P10302" s="267">
        <v>15327237</v>
      </c>
      <c r="Q10302" s="267" t="s">
        <v>1445</v>
      </c>
      <c r="S10302" s="267">
        <v>38</v>
      </c>
      <c r="T10302" s="267" t="s">
        <v>13</v>
      </c>
      <c r="U10302" s="267" t="s">
        <v>1490</v>
      </c>
      <c r="V10302" s="267" t="s">
        <v>13</v>
      </c>
      <c r="W10302" s="267">
        <v>1940</v>
      </c>
      <c r="X10302" s="267">
        <v>63701002430</v>
      </c>
      <c r="Y10302" s="267">
        <v>15327237</v>
      </c>
      <c r="Z10302" s="267">
        <v>1</v>
      </c>
      <c r="AA10302" s="267" t="s">
        <v>1987</v>
      </c>
      <c r="AB10302" s="270" t="s">
        <v>1988</v>
      </c>
      <c r="AD10302" s="267" t="s">
        <v>13</v>
      </c>
      <c r="AF10302" s="267" t="s">
        <v>24</v>
      </c>
      <c r="AG10302" s="267" t="s">
        <v>24</v>
      </c>
    </row>
    <row r="10303" spans="3:33" ht="409.5">
      <c r="C10303" s="267" t="s">
        <v>1985</v>
      </c>
      <c r="D10303" s="267" t="s">
        <v>727</v>
      </c>
      <c r="E10303" s="267">
        <v>13610</v>
      </c>
      <c r="F10303" s="267" t="s">
        <v>1444</v>
      </c>
      <c r="G10303" s="267" t="s">
        <v>1445</v>
      </c>
      <c r="H10303" s="267">
        <v>1</v>
      </c>
      <c r="I10303" s="267" t="s">
        <v>583</v>
      </c>
      <c r="J10303" s="267">
        <v>0.64</v>
      </c>
      <c r="K10303" s="267" t="s">
        <v>1986</v>
      </c>
      <c r="O10303" s="267" t="s">
        <v>24</v>
      </c>
      <c r="P10303" s="267">
        <v>15327237</v>
      </c>
      <c r="Q10303" s="267" t="s">
        <v>1445</v>
      </c>
      <c r="S10303" s="267">
        <v>38</v>
      </c>
      <c r="T10303" s="267" t="s">
        <v>13</v>
      </c>
      <c r="U10303" s="267" t="s">
        <v>1490</v>
      </c>
      <c r="V10303" s="267" t="s">
        <v>13</v>
      </c>
      <c r="W10303" s="267">
        <v>1940</v>
      </c>
      <c r="X10303" s="267">
        <v>63701002430</v>
      </c>
      <c r="Y10303" s="267">
        <v>15327237</v>
      </c>
      <c r="Z10303" s="267">
        <v>1</v>
      </c>
      <c r="AA10303" s="267" t="s">
        <v>1987</v>
      </c>
      <c r="AB10303" s="270" t="s">
        <v>1988</v>
      </c>
      <c r="AD10303" s="267" t="s">
        <v>13</v>
      </c>
      <c r="AF10303" s="267" t="s">
        <v>24</v>
      </c>
      <c r="AG10303" s="267" t="s">
        <v>24</v>
      </c>
    </row>
    <row r="10304" spans="3:33" ht="409.5">
      <c r="C10304" s="267" t="s">
        <v>1985</v>
      </c>
      <c r="D10304" s="267" t="s">
        <v>727</v>
      </c>
      <c r="E10304" s="267">
        <v>13610</v>
      </c>
      <c r="F10304" s="267" t="s">
        <v>1444</v>
      </c>
      <c r="G10304" s="267" t="s">
        <v>1445</v>
      </c>
      <c r="H10304" s="267">
        <v>1</v>
      </c>
      <c r="I10304" s="267" t="s">
        <v>583</v>
      </c>
      <c r="J10304" s="267">
        <v>0.64</v>
      </c>
      <c r="K10304" s="267" t="s">
        <v>1986</v>
      </c>
      <c r="O10304" s="267" t="s">
        <v>24</v>
      </c>
      <c r="P10304" s="267">
        <v>15327237</v>
      </c>
      <c r="Q10304" s="267" t="s">
        <v>1445</v>
      </c>
      <c r="S10304" s="267">
        <v>38</v>
      </c>
      <c r="T10304" s="267" t="s">
        <v>13</v>
      </c>
      <c r="U10304" s="267" t="s">
        <v>1490</v>
      </c>
      <c r="V10304" s="267" t="s">
        <v>13</v>
      </c>
      <c r="W10304" s="267">
        <v>1940</v>
      </c>
      <c r="X10304" s="267">
        <v>63701002430</v>
      </c>
      <c r="Y10304" s="267">
        <v>15327237</v>
      </c>
      <c r="Z10304" s="267">
        <v>1</v>
      </c>
      <c r="AA10304" s="267" t="s">
        <v>1987</v>
      </c>
      <c r="AB10304" s="270" t="s">
        <v>1988</v>
      </c>
      <c r="AD10304" s="267" t="s">
        <v>13</v>
      </c>
      <c r="AF10304" s="267" t="s">
        <v>24</v>
      </c>
      <c r="AG10304" s="267" t="s">
        <v>24</v>
      </c>
    </row>
    <row r="10305" spans="3:33" ht="409.5">
      <c r="C10305" s="267" t="s">
        <v>1985</v>
      </c>
      <c r="D10305" s="267" t="s">
        <v>727</v>
      </c>
      <c r="E10305" s="267">
        <v>13610</v>
      </c>
      <c r="F10305" s="267" t="s">
        <v>1444</v>
      </c>
      <c r="G10305" s="267" t="s">
        <v>1445</v>
      </c>
      <c r="H10305" s="267">
        <v>1</v>
      </c>
      <c r="I10305" s="267" t="s">
        <v>583</v>
      </c>
      <c r="J10305" s="267">
        <v>0.64</v>
      </c>
      <c r="K10305" s="267" t="s">
        <v>1986</v>
      </c>
      <c r="O10305" s="267" t="s">
        <v>24</v>
      </c>
      <c r="P10305" s="267">
        <v>15327237</v>
      </c>
      <c r="Q10305" s="267" t="s">
        <v>1445</v>
      </c>
      <c r="S10305" s="267">
        <v>38</v>
      </c>
      <c r="T10305" s="267" t="s">
        <v>13</v>
      </c>
      <c r="U10305" s="267" t="s">
        <v>1490</v>
      </c>
      <c r="V10305" s="267" t="s">
        <v>13</v>
      </c>
      <c r="W10305" s="267">
        <v>1940</v>
      </c>
      <c r="X10305" s="267">
        <v>63701002430</v>
      </c>
      <c r="Y10305" s="267">
        <v>15327237</v>
      </c>
      <c r="Z10305" s="267">
        <v>1</v>
      </c>
      <c r="AA10305" s="267" t="s">
        <v>1987</v>
      </c>
      <c r="AB10305" s="270" t="s">
        <v>1988</v>
      </c>
      <c r="AD10305" s="267" t="s">
        <v>13</v>
      </c>
      <c r="AF10305" s="267" t="s">
        <v>24</v>
      </c>
      <c r="AG10305" s="267" t="s">
        <v>24</v>
      </c>
    </row>
    <row r="10306" spans="3:33" ht="409.5">
      <c r="C10306" s="267" t="s">
        <v>1985</v>
      </c>
      <c r="D10306" s="267" t="s">
        <v>727</v>
      </c>
      <c r="E10306" s="267">
        <v>13610</v>
      </c>
      <c r="F10306" s="267" t="s">
        <v>1444</v>
      </c>
      <c r="G10306" s="267" t="s">
        <v>1445</v>
      </c>
      <c r="H10306" s="267">
        <v>1</v>
      </c>
      <c r="I10306" s="267" t="s">
        <v>583</v>
      </c>
      <c r="J10306" s="267">
        <v>0.64</v>
      </c>
      <c r="K10306" s="267" t="s">
        <v>1986</v>
      </c>
      <c r="O10306" s="267" t="s">
        <v>24</v>
      </c>
      <c r="P10306" s="267">
        <v>15327237</v>
      </c>
      <c r="Q10306" s="267" t="s">
        <v>1445</v>
      </c>
      <c r="S10306" s="267">
        <v>38</v>
      </c>
      <c r="T10306" s="267" t="s">
        <v>13</v>
      </c>
      <c r="U10306" s="267" t="s">
        <v>1490</v>
      </c>
      <c r="V10306" s="267" t="s">
        <v>13</v>
      </c>
      <c r="W10306" s="267">
        <v>1940</v>
      </c>
      <c r="X10306" s="267">
        <v>63701002430</v>
      </c>
      <c r="Y10306" s="267">
        <v>15327237</v>
      </c>
      <c r="Z10306" s="267">
        <v>1</v>
      </c>
      <c r="AA10306" s="267" t="s">
        <v>1987</v>
      </c>
      <c r="AB10306" s="270" t="s">
        <v>1988</v>
      </c>
      <c r="AD10306" s="267" t="s">
        <v>13</v>
      </c>
      <c r="AF10306" s="267" t="s">
        <v>24</v>
      </c>
      <c r="AG10306" s="267" t="s">
        <v>24</v>
      </c>
    </row>
    <row r="10307" spans="3:33" ht="409.5">
      <c r="C10307" s="267" t="s">
        <v>1985</v>
      </c>
      <c r="D10307" s="267" t="s">
        <v>727</v>
      </c>
      <c r="E10307" s="267">
        <v>13610</v>
      </c>
      <c r="F10307" s="267" t="s">
        <v>1444</v>
      </c>
      <c r="G10307" s="267" t="s">
        <v>1445</v>
      </c>
      <c r="H10307" s="267">
        <v>1</v>
      </c>
      <c r="I10307" s="267" t="s">
        <v>583</v>
      </c>
      <c r="J10307" s="267">
        <v>0.64</v>
      </c>
      <c r="K10307" s="267" t="s">
        <v>1986</v>
      </c>
      <c r="O10307" s="267" t="s">
        <v>24</v>
      </c>
      <c r="P10307" s="267">
        <v>15327237</v>
      </c>
      <c r="Q10307" s="267" t="s">
        <v>1445</v>
      </c>
      <c r="S10307" s="267">
        <v>38</v>
      </c>
      <c r="T10307" s="267" t="s">
        <v>13</v>
      </c>
      <c r="U10307" s="267" t="s">
        <v>1490</v>
      </c>
      <c r="V10307" s="267" t="s">
        <v>13</v>
      </c>
      <c r="W10307" s="267">
        <v>1940</v>
      </c>
      <c r="X10307" s="267">
        <v>63701002430</v>
      </c>
      <c r="Y10307" s="267">
        <v>15327237</v>
      </c>
      <c r="Z10307" s="267">
        <v>1</v>
      </c>
      <c r="AA10307" s="267" t="s">
        <v>1987</v>
      </c>
      <c r="AB10307" s="270" t="s">
        <v>1988</v>
      </c>
      <c r="AD10307" s="267" t="s">
        <v>13</v>
      </c>
      <c r="AF10307" s="267" t="s">
        <v>24</v>
      </c>
      <c r="AG10307" s="267" t="s">
        <v>24</v>
      </c>
    </row>
    <row r="10308" spans="3:33" ht="409.5">
      <c r="C10308" s="267" t="s">
        <v>1985</v>
      </c>
      <c r="D10308" s="267" t="s">
        <v>727</v>
      </c>
      <c r="E10308" s="267">
        <v>13610</v>
      </c>
      <c r="F10308" s="267" t="s">
        <v>1444</v>
      </c>
      <c r="G10308" s="267" t="s">
        <v>1445</v>
      </c>
      <c r="H10308" s="267">
        <v>1</v>
      </c>
      <c r="I10308" s="267" t="s">
        <v>583</v>
      </c>
      <c r="J10308" s="267">
        <v>0.64</v>
      </c>
      <c r="K10308" s="267" t="s">
        <v>1986</v>
      </c>
      <c r="O10308" s="267" t="s">
        <v>24</v>
      </c>
      <c r="P10308" s="267">
        <v>15327237</v>
      </c>
      <c r="Q10308" s="267" t="s">
        <v>1445</v>
      </c>
      <c r="S10308" s="267">
        <v>38</v>
      </c>
      <c r="T10308" s="267" t="s">
        <v>13</v>
      </c>
      <c r="U10308" s="267" t="s">
        <v>1490</v>
      </c>
      <c r="V10308" s="267" t="s">
        <v>13</v>
      </c>
      <c r="W10308" s="267">
        <v>1940</v>
      </c>
      <c r="X10308" s="267">
        <v>63701002430</v>
      </c>
      <c r="Y10308" s="267">
        <v>15327237</v>
      </c>
      <c r="Z10308" s="267">
        <v>1</v>
      </c>
      <c r="AA10308" s="267" t="s">
        <v>1987</v>
      </c>
      <c r="AB10308" s="270" t="s">
        <v>1988</v>
      </c>
      <c r="AD10308" s="267" t="s">
        <v>13</v>
      </c>
      <c r="AF10308" s="267" t="s">
        <v>24</v>
      </c>
      <c r="AG10308" s="267" t="s">
        <v>24</v>
      </c>
    </row>
    <row r="10309" spans="3:33" ht="409.5">
      <c r="C10309" s="267" t="s">
        <v>1985</v>
      </c>
      <c r="D10309" s="267" t="s">
        <v>727</v>
      </c>
      <c r="E10309" s="267">
        <v>13610</v>
      </c>
      <c r="F10309" s="267" t="s">
        <v>1444</v>
      </c>
      <c r="G10309" s="267" t="s">
        <v>1445</v>
      </c>
      <c r="H10309" s="267">
        <v>1</v>
      </c>
      <c r="I10309" s="267" t="s">
        <v>583</v>
      </c>
      <c r="J10309" s="267">
        <v>0.64</v>
      </c>
      <c r="K10309" s="267" t="s">
        <v>1986</v>
      </c>
      <c r="O10309" s="267" t="s">
        <v>24</v>
      </c>
      <c r="P10309" s="267">
        <v>15327237</v>
      </c>
      <c r="Q10309" s="267" t="s">
        <v>1445</v>
      </c>
      <c r="S10309" s="267">
        <v>38</v>
      </c>
      <c r="T10309" s="267" t="s">
        <v>13</v>
      </c>
      <c r="U10309" s="267" t="s">
        <v>1490</v>
      </c>
      <c r="V10309" s="267" t="s">
        <v>13</v>
      </c>
      <c r="W10309" s="267">
        <v>1940</v>
      </c>
      <c r="X10309" s="267">
        <v>63701002430</v>
      </c>
      <c r="Y10309" s="267">
        <v>15327237</v>
      </c>
      <c r="Z10309" s="267">
        <v>1</v>
      </c>
      <c r="AA10309" s="267" t="s">
        <v>1987</v>
      </c>
      <c r="AB10309" s="270" t="s">
        <v>1988</v>
      </c>
      <c r="AD10309" s="267" t="s">
        <v>13</v>
      </c>
      <c r="AF10309" s="267" t="s">
        <v>24</v>
      </c>
      <c r="AG10309" s="267" t="s">
        <v>24</v>
      </c>
    </row>
    <row r="10310" spans="3:33" ht="409.5">
      <c r="C10310" s="267" t="s">
        <v>1985</v>
      </c>
      <c r="D10310" s="267" t="s">
        <v>727</v>
      </c>
      <c r="E10310" s="267">
        <v>13610</v>
      </c>
      <c r="F10310" s="267" t="s">
        <v>1444</v>
      </c>
      <c r="G10310" s="267" t="s">
        <v>1445</v>
      </c>
      <c r="H10310" s="267">
        <v>1</v>
      </c>
      <c r="I10310" s="267" t="s">
        <v>583</v>
      </c>
      <c r="J10310" s="267">
        <v>0.64</v>
      </c>
      <c r="K10310" s="267" t="s">
        <v>1986</v>
      </c>
      <c r="O10310" s="267" t="s">
        <v>24</v>
      </c>
      <c r="P10310" s="267">
        <v>15327237</v>
      </c>
      <c r="Q10310" s="267" t="s">
        <v>1445</v>
      </c>
      <c r="S10310" s="267">
        <v>38</v>
      </c>
      <c r="T10310" s="267" t="s">
        <v>13</v>
      </c>
      <c r="U10310" s="267" t="s">
        <v>1490</v>
      </c>
      <c r="V10310" s="267" t="s">
        <v>13</v>
      </c>
      <c r="W10310" s="267">
        <v>1940</v>
      </c>
      <c r="X10310" s="267">
        <v>63701002430</v>
      </c>
      <c r="Y10310" s="267">
        <v>15327237</v>
      </c>
      <c r="Z10310" s="267">
        <v>1</v>
      </c>
      <c r="AA10310" s="267" t="s">
        <v>1987</v>
      </c>
      <c r="AB10310" s="270" t="s">
        <v>1988</v>
      </c>
      <c r="AD10310" s="267" t="s">
        <v>13</v>
      </c>
      <c r="AF10310" s="267" t="s">
        <v>24</v>
      </c>
      <c r="AG10310" s="267" t="s">
        <v>24</v>
      </c>
    </row>
    <row r="10311" spans="3:33" ht="409.5">
      <c r="C10311" s="267" t="s">
        <v>1985</v>
      </c>
      <c r="D10311" s="267" t="s">
        <v>727</v>
      </c>
      <c r="E10311" s="267">
        <v>13610</v>
      </c>
      <c r="F10311" s="267" t="s">
        <v>1444</v>
      </c>
      <c r="G10311" s="267" t="s">
        <v>1445</v>
      </c>
      <c r="H10311" s="267">
        <v>1</v>
      </c>
      <c r="I10311" s="267" t="s">
        <v>583</v>
      </c>
      <c r="J10311" s="267">
        <v>0.64</v>
      </c>
      <c r="K10311" s="267" t="s">
        <v>1986</v>
      </c>
      <c r="O10311" s="267" t="s">
        <v>24</v>
      </c>
      <c r="P10311" s="267">
        <v>15327237</v>
      </c>
      <c r="Q10311" s="267" t="s">
        <v>1445</v>
      </c>
      <c r="S10311" s="267">
        <v>38</v>
      </c>
      <c r="T10311" s="267" t="s">
        <v>13</v>
      </c>
      <c r="U10311" s="267" t="s">
        <v>1490</v>
      </c>
      <c r="V10311" s="267" t="s">
        <v>13</v>
      </c>
      <c r="W10311" s="267">
        <v>1940</v>
      </c>
      <c r="X10311" s="267">
        <v>63701002430</v>
      </c>
      <c r="Y10311" s="267">
        <v>15327237</v>
      </c>
      <c r="Z10311" s="267">
        <v>1</v>
      </c>
      <c r="AA10311" s="267" t="s">
        <v>1987</v>
      </c>
      <c r="AB10311" s="270" t="s">
        <v>1988</v>
      </c>
      <c r="AD10311" s="267" t="s">
        <v>13</v>
      </c>
      <c r="AF10311" s="267" t="s">
        <v>24</v>
      </c>
      <c r="AG10311" s="267" t="s">
        <v>24</v>
      </c>
    </row>
    <row r="10312" spans="3:33" ht="409.5">
      <c r="C10312" s="267" t="s">
        <v>1985</v>
      </c>
      <c r="D10312" s="267" t="s">
        <v>727</v>
      </c>
      <c r="E10312" s="267">
        <v>13610</v>
      </c>
      <c r="F10312" s="267" t="s">
        <v>1444</v>
      </c>
      <c r="G10312" s="267" t="s">
        <v>1445</v>
      </c>
      <c r="H10312" s="267">
        <v>1</v>
      </c>
      <c r="I10312" s="267" t="s">
        <v>583</v>
      </c>
      <c r="J10312" s="267">
        <v>0.64</v>
      </c>
      <c r="K10312" s="267" t="s">
        <v>1986</v>
      </c>
      <c r="O10312" s="267" t="s">
        <v>24</v>
      </c>
      <c r="P10312" s="267">
        <v>15327237</v>
      </c>
      <c r="Q10312" s="267" t="s">
        <v>1445</v>
      </c>
      <c r="S10312" s="267">
        <v>38</v>
      </c>
      <c r="T10312" s="267" t="s">
        <v>13</v>
      </c>
      <c r="U10312" s="267" t="s">
        <v>1490</v>
      </c>
      <c r="V10312" s="267" t="s">
        <v>13</v>
      </c>
      <c r="W10312" s="267">
        <v>1940</v>
      </c>
      <c r="X10312" s="267">
        <v>63701002430</v>
      </c>
      <c r="Y10312" s="267">
        <v>15327237</v>
      </c>
      <c r="Z10312" s="267">
        <v>1</v>
      </c>
      <c r="AA10312" s="267" t="s">
        <v>1987</v>
      </c>
      <c r="AB10312" s="270" t="s">
        <v>1988</v>
      </c>
      <c r="AD10312" s="267" t="s">
        <v>13</v>
      </c>
      <c r="AF10312" s="267" t="s">
        <v>24</v>
      </c>
      <c r="AG10312" s="267" t="s">
        <v>24</v>
      </c>
    </row>
    <row r="10313" spans="3:33" ht="409.5">
      <c r="C10313" s="267" t="s">
        <v>1985</v>
      </c>
      <c r="D10313" s="267" t="s">
        <v>727</v>
      </c>
      <c r="E10313" s="267">
        <v>13610</v>
      </c>
      <c r="F10313" s="267" t="s">
        <v>1444</v>
      </c>
      <c r="G10313" s="267" t="s">
        <v>1445</v>
      </c>
      <c r="H10313" s="267">
        <v>1</v>
      </c>
      <c r="I10313" s="267" t="s">
        <v>583</v>
      </c>
      <c r="J10313" s="267">
        <v>0.64</v>
      </c>
      <c r="K10313" s="267" t="s">
        <v>1986</v>
      </c>
      <c r="O10313" s="267" t="s">
        <v>24</v>
      </c>
      <c r="P10313" s="267">
        <v>15327237</v>
      </c>
      <c r="Q10313" s="267" t="s">
        <v>1445</v>
      </c>
      <c r="S10313" s="267">
        <v>38</v>
      </c>
      <c r="T10313" s="267" t="s">
        <v>13</v>
      </c>
      <c r="U10313" s="267" t="s">
        <v>1490</v>
      </c>
      <c r="V10313" s="267" t="s">
        <v>13</v>
      </c>
      <c r="W10313" s="267">
        <v>1940</v>
      </c>
      <c r="X10313" s="267">
        <v>63701002430</v>
      </c>
      <c r="Y10313" s="267">
        <v>15327237</v>
      </c>
      <c r="Z10313" s="267">
        <v>1</v>
      </c>
      <c r="AA10313" s="267" t="s">
        <v>1987</v>
      </c>
      <c r="AB10313" s="270" t="s">
        <v>1988</v>
      </c>
      <c r="AD10313" s="267" t="s">
        <v>13</v>
      </c>
      <c r="AF10313" s="267" t="s">
        <v>24</v>
      </c>
      <c r="AG10313" s="267" t="s">
        <v>24</v>
      </c>
    </row>
    <row r="10314" spans="3:33" ht="409.5">
      <c r="C10314" s="267" t="s">
        <v>1985</v>
      </c>
      <c r="D10314" s="267" t="s">
        <v>727</v>
      </c>
      <c r="E10314" s="267">
        <v>13610</v>
      </c>
      <c r="F10314" s="267" t="s">
        <v>1444</v>
      </c>
      <c r="G10314" s="267" t="s">
        <v>1445</v>
      </c>
      <c r="H10314" s="267">
        <v>1</v>
      </c>
      <c r="I10314" s="267" t="s">
        <v>583</v>
      </c>
      <c r="J10314" s="267">
        <v>0.64</v>
      </c>
      <c r="K10314" s="267" t="s">
        <v>1986</v>
      </c>
      <c r="O10314" s="267" t="s">
        <v>24</v>
      </c>
      <c r="P10314" s="267">
        <v>15327237</v>
      </c>
      <c r="Q10314" s="267" t="s">
        <v>1445</v>
      </c>
      <c r="S10314" s="267">
        <v>38</v>
      </c>
      <c r="T10314" s="267" t="s">
        <v>13</v>
      </c>
      <c r="U10314" s="267" t="s">
        <v>1490</v>
      </c>
      <c r="V10314" s="267" t="s">
        <v>13</v>
      </c>
      <c r="W10314" s="267">
        <v>1940</v>
      </c>
      <c r="X10314" s="267">
        <v>63701002430</v>
      </c>
      <c r="Y10314" s="267">
        <v>15327237</v>
      </c>
      <c r="Z10314" s="267">
        <v>1</v>
      </c>
      <c r="AA10314" s="267" t="s">
        <v>1987</v>
      </c>
      <c r="AB10314" s="270" t="s">
        <v>1988</v>
      </c>
      <c r="AD10314" s="267" t="s">
        <v>13</v>
      </c>
      <c r="AF10314" s="267" t="s">
        <v>24</v>
      </c>
      <c r="AG10314" s="267" t="s">
        <v>24</v>
      </c>
    </row>
    <row r="10315" spans="3:33" ht="409.5">
      <c r="C10315" s="267" t="s">
        <v>1985</v>
      </c>
      <c r="D10315" s="267" t="s">
        <v>727</v>
      </c>
      <c r="E10315" s="267">
        <v>13610</v>
      </c>
      <c r="F10315" s="267" t="s">
        <v>1444</v>
      </c>
      <c r="G10315" s="267" t="s">
        <v>1445</v>
      </c>
      <c r="H10315" s="267">
        <v>1</v>
      </c>
      <c r="I10315" s="267" t="s">
        <v>583</v>
      </c>
      <c r="J10315" s="267">
        <v>0.64</v>
      </c>
      <c r="K10315" s="267" t="s">
        <v>1986</v>
      </c>
      <c r="O10315" s="267" t="s">
        <v>24</v>
      </c>
      <c r="P10315" s="267">
        <v>15327237</v>
      </c>
      <c r="Q10315" s="267" t="s">
        <v>1445</v>
      </c>
      <c r="S10315" s="267">
        <v>38</v>
      </c>
      <c r="T10315" s="267" t="s">
        <v>13</v>
      </c>
      <c r="U10315" s="267" t="s">
        <v>1490</v>
      </c>
      <c r="V10315" s="267" t="s">
        <v>13</v>
      </c>
      <c r="W10315" s="267">
        <v>1940</v>
      </c>
      <c r="X10315" s="267">
        <v>63701002430</v>
      </c>
      <c r="Y10315" s="267">
        <v>15327237</v>
      </c>
      <c r="Z10315" s="267">
        <v>1</v>
      </c>
      <c r="AA10315" s="267" t="s">
        <v>1987</v>
      </c>
      <c r="AB10315" s="270" t="s">
        <v>1988</v>
      </c>
      <c r="AD10315" s="267" t="s">
        <v>13</v>
      </c>
      <c r="AF10315" s="267" t="s">
        <v>24</v>
      </c>
      <c r="AG10315" s="267" t="s">
        <v>24</v>
      </c>
    </row>
    <row r="10316" spans="3:33" ht="409.5">
      <c r="C10316" s="267" t="s">
        <v>1985</v>
      </c>
      <c r="D10316" s="267" t="s">
        <v>727</v>
      </c>
      <c r="E10316" s="267">
        <v>13610</v>
      </c>
      <c r="F10316" s="267" t="s">
        <v>1444</v>
      </c>
      <c r="G10316" s="267" t="s">
        <v>1445</v>
      </c>
      <c r="H10316" s="267">
        <v>1</v>
      </c>
      <c r="I10316" s="267" t="s">
        <v>583</v>
      </c>
      <c r="J10316" s="267">
        <v>0.64</v>
      </c>
      <c r="K10316" s="267" t="s">
        <v>1986</v>
      </c>
      <c r="O10316" s="267" t="s">
        <v>24</v>
      </c>
      <c r="P10316" s="267">
        <v>15327237</v>
      </c>
      <c r="Q10316" s="267" t="s">
        <v>1445</v>
      </c>
      <c r="S10316" s="267">
        <v>38</v>
      </c>
      <c r="T10316" s="267" t="s">
        <v>13</v>
      </c>
      <c r="U10316" s="267" t="s">
        <v>1490</v>
      </c>
      <c r="V10316" s="267" t="s">
        <v>13</v>
      </c>
      <c r="W10316" s="267">
        <v>1940</v>
      </c>
      <c r="X10316" s="267">
        <v>63701002430</v>
      </c>
      <c r="Y10316" s="267">
        <v>15327237</v>
      </c>
      <c r="Z10316" s="267">
        <v>1</v>
      </c>
      <c r="AA10316" s="267" t="s">
        <v>1987</v>
      </c>
      <c r="AB10316" s="270" t="s">
        <v>1988</v>
      </c>
      <c r="AD10316" s="267" t="s">
        <v>13</v>
      </c>
      <c r="AF10316" s="267" t="s">
        <v>24</v>
      </c>
      <c r="AG10316" s="267" t="s">
        <v>24</v>
      </c>
    </row>
    <row r="10317" spans="3:33" ht="409.5">
      <c r="C10317" s="267" t="s">
        <v>1985</v>
      </c>
      <c r="D10317" s="267" t="s">
        <v>727</v>
      </c>
      <c r="E10317" s="267">
        <v>13610</v>
      </c>
      <c r="F10317" s="267" t="s">
        <v>1444</v>
      </c>
      <c r="G10317" s="267" t="s">
        <v>1445</v>
      </c>
      <c r="H10317" s="267">
        <v>1</v>
      </c>
      <c r="I10317" s="267" t="s">
        <v>583</v>
      </c>
      <c r="J10317" s="267">
        <v>0.64</v>
      </c>
      <c r="K10317" s="267" t="s">
        <v>1986</v>
      </c>
      <c r="O10317" s="267" t="s">
        <v>24</v>
      </c>
      <c r="P10317" s="267">
        <v>15327237</v>
      </c>
      <c r="Q10317" s="267" t="s">
        <v>1445</v>
      </c>
      <c r="S10317" s="267">
        <v>38</v>
      </c>
      <c r="T10317" s="267" t="s">
        <v>13</v>
      </c>
      <c r="U10317" s="267" t="s">
        <v>1490</v>
      </c>
      <c r="V10317" s="267" t="s">
        <v>13</v>
      </c>
      <c r="W10317" s="267">
        <v>1940</v>
      </c>
      <c r="X10317" s="267">
        <v>63701002430</v>
      </c>
      <c r="Y10317" s="267">
        <v>15327237</v>
      </c>
      <c r="Z10317" s="267">
        <v>1</v>
      </c>
      <c r="AA10317" s="267" t="s">
        <v>1987</v>
      </c>
      <c r="AB10317" s="270" t="s">
        <v>1988</v>
      </c>
      <c r="AD10317" s="267" t="s">
        <v>13</v>
      </c>
      <c r="AF10317" s="267" t="s">
        <v>24</v>
      </c>
      <c r="AG10317" s="267" t="s">
        <v>24</v>
      </c>
    </row>
    <row r="10318" spans="3:33" ht="409.5">
      <c r="C10318" s="267" t="s">
        <v>1985</v>
      </c>
      <c r="D10318" s="267" t="s">
        <v>727</v>
      </c>
      <c r="E10318" s="267">
        <v>13610</v>
      </c>
      <c r="F10318" s="267" t="s">
        <v>1444</v>
      </c>
      <c r="G10318" s="267" t="s">
        <v>1445</v>
      </c>
      <c r="H10318" s="267">
        <v>1</v>
      </c>
      <c r="I10318" s="267" t="s">
        <v>583</v>
      </c>
      <c r="J10318" s="267">
        <v>0.64</v>
      </c>
      <c r="K10318" s="267" t="s">
        <v>1986</v>
      </c>
      <c r="O10318" s="267" t="s">
        <v>24</v>
      </c>
      <c r="P10318" s="267">
        <v>15327237</v>
      </c>
      <c r="Q10318" s="267" t="s">
        <v>1445</v>
      </c>
      <c r="S10318" s="267">
        <v>38</v>
      </c>
      <c r="T10318" s="267" t="s">
        <v>13</v>
      </c>
      <c r="U10318" s="267" t="s">
        <v>1490</v>
      </c>
      <c r="V10318" s="267" t="s">
        <v>13</v>
      </c>
      <c r="W10318" s="267">
        <v>1940</v>
      </c>
      <c r="X10318" s="267">
        <v>63701002430</v>
      </c>
      <c r="Y10318" s="267">
        <v>15327237</v>
      </c>
      <c r="Z10318" s="267">
        <v>1</v>
      </c>
      <c r="AA10318" s="267" t="s">
        <v>1987</v>
      </c>
      <c r="AB10318" s="270" t="s">
        <v>1988</v>
      </c>
      <c r="AD10318" s="267" t="s">
        <v>13</v>
      </c>
      <c r="AF10318" s="267" t="s">
        <v>24</v>
      </c>
      <c r="AG10318" s="267" t="s">
        <v>24</v>
      </c>
    </row>
    <row r="10319" spans="3:33" ht="409.5">
      <c r="C10319" s="267" t="s">
        <v>1985</v>
      </c>
      <c r="D10319" s="267" t="s">
        <v>727</v>
      </c>
      <c r="E10319" s="267">
        <v>13610</v>
      </c>
      <c r="F10319" s="267" t="s">
        <v>1444</v>
      </c>
      <c r="G10319" s="267" t="s">
        <v>1445</v>
      </c>
      <c r="H10319" s="267">
        <v>1</v>
      </c>
      <c r="I10319" s="267" t="s">
        <v>583</v>
      </c>
      <c r="J10319" s="267">
        <v>0.64</v>
      </c>
      <c r="K10319" s="267" t="s">
        <v>1986</v>
      </c>
      <c r="O10319" s="267" t="s">
        <v>24</v>
      </c>
      <c r="P10319" s="267">
        <v>15327237</v>
      </c>
      <c r="Q10319" s="267" t="s">
        <v>1445</v>
      </c>
      <c r="S10319" s="267">
        <v>38</v>
      </c>
      <c r="T10319" s="267" t="s">
        <v>13</v>
      </c>
      <c r="U10319" s="267" t="s">
        <v>1490</v>
      </c>
      <c r="V10319" s="267" t="s">
        <v>13</v>
      </c>
      <c r="W10319" s="267">
        <v>1940</v>
      </c>
      <c r="X10319" s="267">
        <v>63701002430</v>
      </c>
      <c r="Y10319" s="267">
        <v>15327237</v>
      </c>
      <c r="Z10319" s="267">
        <v>1</v>
      </c>
      <c r="AA10319" s="267" t="s">
        <v>1987</v>
      </c>
      <c r="AB10319" s="270" t="s">
        <v>1988</v>
      </c>
      <c r="AD10319" s="267" t="s">
        <v>13</v>
      </c>
      <c r="AF10319" s="267" t="s">
        <v>24</v>
      </c>
      <c r="AG10319" s="267" t="s">
        <v>24</v>
      </c>
    </row>
    <row r="10320" spans="3:33" ht="409.5">
      <c r="C10320" s="267" t="s">
        <v>1985</v>
      </c>
      <c r="D10320" s="267" t="s">
        <v>727</v>
      </c>
      <c r="E10320" s="267">
        <v>13610</v>
      </c>
      <c r="F10320" s="267" t="s">
        <v>1444</v>
      </c>
      <c r="G10320" s="267" t="s">
        <v>1445</v>
      </c>
      <c r="H10320" s="267">
        <v>1</v>
      </c>
      <c r="I10320" s="267" t="s">
        <v>583</v>
      </c>
      <c r="J10320" s="267">
        <v>0.64</v>
      </c>
      <c r="K10320" s="267" t="s">
        <v>1986</v>
      </c>
      <c r="O10320" s="267" t="s">
        <v>24</v>
      </c>
      <c r="P10320" s="267">
        <v>15327237</v>
      </c>
      <c r="Q10320" s="267" t="s">
        <v>1445</v>
      </c>
      <c r="S10320" s="267">
        <v>38</v>
      </c>
      <c r="T10320" s="267" t="s">
        <v>13</v>
      </c>
      <c r="U10320" s="267" t="s">
        <v>1490</v>
      </c>
      <c r="V10320" s="267" t="s">
        <v>13</v>
      </c>
      <c r="W10320" s="267">
        <v>1940</v>
      </c>
      <c r="X10320" s="267">
        <v>63701002430</v>
      </c>
      <c r="Y10320" s="267">
        <v>15327237</v>
      </c>
      <c r="Z10320" s="267">
        <v>1</v>
      </c>
      <c r="AA10320" s="267" t="s">
        <v>1987</v>
      </c>
      <c r="AB10320" s="270" t="s">
        <v>1988</v>
      </c>
      <c r="AD10320" s="267" t="s">
        <v>13</v>
      </c>
      <c r="AF10320" s="267" t="s">
        <v>24</v>
      </c>
      <c r="AG10320" s="267" t="s">
        <v>24</v>
      </c>
    </row>
    <row r="10321" spans="3:33" ht="409.5">
      <c r="C10321" s="267" t="s">
        <v>1985</v>
      </c>
      <c r="D10321" s="267" t="s">
        <v>727</v>
      </c>
      <c r="E10321" s="267">
        <v>13610</v>
      </c>
      <c r="F10321" s="267" t="s">
        <v>1444</v>
      </c>
      <c r="G10321" s="267" t="s">
        <v>1445</v>
      </c>
      <c r="H10321" s="267">
        <v>1</v>
      </c>
      <c r="I10321" s="267" t="s">
        <v>583</v>
      </c>
      <c r="J10321" s="267">
        <v>0.64</v>
      </c>
      <c r="K10321" s="267" t="s">
        <v>1986</v>
      </c>
      <c r="O10321" s="267" t="s">
        <v>24</v>
      </c>
      <c r="P10321" s="267">
        <v>15327237</v>
      </c>
      <c r="Q10321" s="267" t="s">
        <v>1445</v>
      </c>
      <c r="S10321" s="267">
        <v>38</v>
      </c>
      <c r="T10321" s="267" t="s">
        <v>13</v>
      </c>
      <c r="U10321" s="267" t="s">
        <v>1490</v>
      </c>
      <c r="V10321" s="267" t="s">
        <v>13</v>
      </c>
      <c r="W10321" s="267">
        <v>1940</v>
      </c>
      <c r="X10321" s="267">
        <v>63701002430</v>
      </c>
      <c r="Y10321" s="267">
        <v>15327237</v>
      </c>
      <c r="Z10321" s="267">
        <v>1</v>
      </c>
      <c r="AA10321" s="267" t="s">
        <v>1987</v>
      </c>
      <c r="AB10321" s="270" t="s">
        <v>1988</v>
      </c>
      <c r="AD10321" s="267" t="s">
        <v>13</v>
      </c>
      <c r="AF10321" s="267" t="s">
        <v>24</v>
      </c>
      <c r="AG10321" s="267" t="s">
        <v>24</v>
      </c>
    </row>
    <row r="10322" spans="3:33" ht="409.5">
      <c r="C10322" s="267" t="s">
        <v>1985</v>
      </c>
      <c r="D10322" s="267" t="s">
        <v>727</v>
      </c>
      <c r="E10322" s="267">
        <v>13610</v>
      </c>
      <c r="F10322" s="267" t="s">
        <v>1444</v>
      </c>
      <c r="G10322" s="267" t="s">
        <v>1445</v>
      </c>
      <c r="H10322" s="267">
        <v>1</v>
      </c>
      <c r="I10322" s="267" t="s">
        <v>583</v>
      </c>
      <c r="J10322" s="267">
        <v>0.64</v>
      </c>
      <c r="K10322" s="267" t="s">
        <v>1986</v>
      </c>
      <c r="O10322" s="267" t="s">
        <v>24</v>
      </c>
      <c r="P10322" s="267">
        <v>15327237</v>
      </c>
      <c r="Q10322" s="267" t="s">
        <v>1445</v>
      </c>
      <c r="S10322" s="267">
        <v>38</v>
      </c>
      <c r="T10322" s="267" t="s">
        <v>13</v>
      </c>
      <c r="U10322" s="267" t="s">
        <v>1490</v>
      </c>
      <c r="V10322" s="267" t="s">
        <v>13</v>
      </c>
      <c r="W10322" s="267">
        <v>1940</v>
      </c>
      <c r="X10322" s="267">
        <v>63701002430</v>
      </c>
      <c r="Y10322" s="267">
        <v>15327237</v>
      </c>
      <c r="Z10322" s="267">
        <v>1</v>
      </c>
      <c r="AA10322" s="267" t="s">
        <v>1987</v>
      </c>
      <c r="AB10322" s="270" t="s">
        <v>1988</v>
      </c>
      <c r="AD10322" s="267" t="s">
        <v>13</v>
      </c>
      <c r="AF10322" s="267" t="s">
        <v>24</v>
      </c>
      <c r="AG10322" s="267" t="s">
        <v>24</v>
      </c>
    </row>
    <row r="10323" spans="3:33" ht="409.5">
      <c r="C10323" s="267" t="s">
        <v>1985</v>
      </c>
      <c r="D10323" s="267" t="s">
        <v>727</v>
      </c>
      <c r="E10323" s="267">
        <v>13610</v>
      </c>
      <c r="F10323" s="267" t="s">
        <v>1444</v>
      </c>
      <c r="G10323" s="267" t="s">
        <v>1445</v>
      </c>
      <c r="H10323" s="267">
        <v>1</v>
      </c>
      <c r="I10323" s="267" t="s">
        <v>583</v>
      </c>
      <c r="J10323" s="267">
        <v>0.64</v>
      </c>
      <c r="K10323" s="267" t="s">
        <v>1986</v>
      </c>
      <c r="O10323" s="267" t="s">
        <v>24</v>
      </c>
      <c r="P10323" s="267">
        <v>15327237</v>
      </c>
      <c r="Q10323" s="267" t="s">
        <v>1445</v>
      </c>
      <c r="S10323" s="267">
        <v>38</v>
      </c>
      <c r="T10323" s="267" t="s">
        <v>13</v>
      </c>
      <c r="U10323" s="267" t="s">
        <v>1490</v>
      </c>
      <c r="V10323" s="267" t="s">
        <v>13</v>
      </c>
      <c r="W10323" s="267">
        <v>1940</v>
      </c>
      <c r="X10323" s="267">
        <v>63701002430</v>
      </c>
      <c r="Y10323" s="267">
        <v>15327237</v>
      </c>
      <c r="Z10323" s="267">
        <v>1</v>
      </c>
      <c r="AA10323" s="267" t="s">
        <v>1987</v>
      </c>
      <c r="AB10323" s="270" t="s">
        <v>1988</v>
      </c>
      <c r="AD10323" s="267" t="s">
        <v>13</v>
      </c>
      <c r="AF10323" s="267" t="s">
        <v>24</v>
      </c>
      <c r="AG10323" s="267" t="s">
        <v>24</v>
      </c>
    </row>
    <row r="10324" spans="3:33" ht="409.5">
      <c r="C10324" s="267" t="s">
        <v>1985</v>
      </c>
      <c r="D10324" s="267" t="s">
        <v>727</v>
      </c>
      <c r="E10324" s="267">
        <v>13610</v>
      </c>
      <c r="F10324" s="267" t="s">
        <v>1444</v>
      </c>
      <c r="G10324" s="267" t="s">
        <v>1445</v>
      </c>
      <c r="H10324" s="267">
        <v>1</v>
      </c>
      <c r="I10324" s="267" t="s">
        <v>583</v>
      </c>
      <c r="J10324" s="267">
        <v>0.64</v>
      </c>
      <c r="K10324" s="267" t="s">
        <v>1986</v>
      </c>
      <c r="O10324" s="267" t="s">
        <v>24</v>
      </c>
      <c r="P10324" s="267">
        <v>15327237</v>
      </c>
      <c r="Q10324" s="267" t="s">
        <v>1445</v>
      </c>
      <c r="S10324" s="267">
        <v>38</v>
      </c>
      <c r="T10324" s="267" t="s">
        <v>13</v>
      </c>
      <c r="U10324" s="267" t="s">
        <v>1490</v>
      </c>
      <c r="V10324" s="267" t="s">
        <v>13</v>
      </c>
      <c r="W10324" s="267">
        <v>1940</v>
      </c>
      <c r="X10324" s="267">
        <v>63701002430</v>
      </c>
      <c r="Y10324" s="267">
        <v>15327237</v>
      </c>
      <c r="Z10324" s="267">
        <v>1</v>
      </c>
      <c r="AA10324" s="267" t="s">
        <v>1987</v>
      </c>
      <c r="AB10324" s="270" t="s">
        <v>1988</v>
      </c>
      <c r="AD10324" s="267" t="s">
        <v>13</v>
      </c>
      <c r="AF10324" s="267" t="s">
        <v>24</v>
      </c>
      <c r="AG10324" s="267" t="s">
        <v>24</v>
      </c>
    </row>
    <row r="10325" spans="3:33" ht="409.5">
      <c r="C10325" s="267" t="s">
        <v>1985</v>
      </c>
      <c r="D10325" s="267" t="s">
        <v>727</v>
      </c>
      <c r="E10325" s="267">
        <v>13610</v>
      </c>
      <c r="F10325" s="267" t="s">
        <v>1444</v>
      </c>
      <c r="G10325" s="267" t="s">
        <v>1445</v>
      </c>
      <c r="H10325" s="267">
        <v>1</v>
      </c>
      <c r="I10325" s="267" t="s">
        <v>583</v>
      </c>
      <c r="J10325" s="267">
        <v>0.64</v>
      </c>
      <c r="K10325" s="267" t="s">
        <v>1986</v>
      </c>
      <c r="O10325" s="267" t="s">
        <v>24</v>
      </c>
      <c r="P10325" s="267">
        <v>15327237</v>
      </c>
      <c r="Q10325" s="267" t="s">
        <v>1445</v>
      </c>
      <c r="S10325" s="267">
        <v>38</v>
      </c>
      <c r="T10325" s="267" t="s">
        <v>13</v>
      </c>
      <c r="U10325" s="267" t="s">
        <v>1490</v>
      </c>
      <c r="V10325" s="267" t="s">
        <v>13</v>
      </c>
      <c r="W10325" s="267">
        <v>1940</v>
      </c>
      <c r="X10325" s="267">
        <v>63701002430</v>
      </c>
      <c r="Y10325" s="267">
        <v>15327237</v>
      </c>
      <c r="Z10325" s="267">
        <v>1</v>
      </c>
      <c r="AA10325" s="267" t="s">
        <v>1987</v>
      </c>
      <c r="AB10325" s="270" t="s">
        <v>1988</v>
      </c>
      <c r="AD10325" s="267" t="s">
        <v>13</v>
      </c>
      <c r="AF10325" s="267" t="s">
        <v>24</v>
      </c>
      <c r="AG10325" s="267" t="s">
        <v>24</v>
      </c>
    </row>
    <row r="10326" spans="3:33" ht="409.5">
      <c r="C10326" s="267" t="s">
        <v>1985</v>
      </c>
      <c r="D10326" s="267" t="s">
        <v>727</v>
      </c>
      <c r="E10326" s="267">
        <v>13610</v>
      </c>
      <c r="F10326" s="267" t="s">
        <v>1444</v>
      </c>
      <c r="G10326" s="267" t="s">
        <v>1445</v>
      </c>
      <c r="H10326" s="267">
        <v>1</v>
      </c>
      <c r="I10326" s="267" t="s">
        <v>583</v>
      </c>
      <c r="J10326" s="267">
        <v>0.64</v>
      </c>
      <c r="K10326" s="267" t="s">
        <v>1986</v>
      </c>
      <c r="O10326" s="267" t="s">
        <v>24</v>
      </c>
      <c r="P10326" s="267">
        <v>15327237</v>
      </c>
      <c r="Q10326" s="267" t="s">
        <v>1445</v>
      </c>
      <c r="S10326" s="267">
        <v>38</v>
      </c>
      <c r="T10326" s="267" t="s">
        <v>13</v>
      </c>
      <c r="U10326" s="267" t="s">
        <v>1490</v>
      </c>
      <c r="V10326" s="267" t="s">
        <v>13</v>
      </c>
      <c r="W10326" s="267">
        <v>1940</v>
      </c>
      <c r="X10326" s="267">
        <v>63701002430</v>
      </c>
      <c r="Y10326" s="267">
        <v>15327237</v>
      </c>
      <c r="Z10326" s="267">
        <v>1</v>
      </c>
      <c r="AA10326" s="267" t="s">
        <v>1987</v>
      </c>
      <c r="AB10326" s="270" t="s">
        <v>1988</v>
      </c>
      <c r="AD10326" s="267" t="s">
        <v>13</v>
      </c>
      <c r="AF10326" s="267" t="s">
        <v>24</v>
      </c>
      <c r="AG10326" s="267" t="s">
        <v>24</v>
      </c>
    </row>
    <row r="10327" spans="3:33" ht="409.5">
      <c r="C10327" s="267" t="s">
        <v>1985</v>
      </c>
      <c r="D10327" s="267" t="s">
        <v>727</v>
      </c>
      <c r="E10327" s="267">
        <v>13610</v>
      </c>
      <c r="F10327" s="267" t="s">
        <v>1444</v>
      </c>
      <c r="G10327" s="267" t="s">
        <v>1445</v>
      </c>
      <c r="H10327" s="267">
        <v>1</v>
      </c>
      <c r="I10327" s="267" t="s">
        <v>583</v>
      </c>
      <c r="J10327" s="267">
        <v>0.64</v>
      </c>
      <c r="K10327" s="267" t="s">
        <v>1986</v>
      </c>
      <c r="O10327" s="267" t="s">
        <v>24</v>
      </c>
      <c r="P10327" s="267">
        <v>15327237</v>
      </c>
      <c r="Q10327" s="267" t="s">
        <v>1445</v>
      </c>
      <c r="S10327" s="267">
        <v>38</v>
      </c>
      <c r="T10327" s="267" t="s">
        <v>13</v>
      </c>
      <c r="U10327" s="267" t="s">
        <v>1490</v>
      </c>
      <c r="V10327" s="267" t="s">
        <v>13</v>
      </c>
      <c r="W10327" s="267">
        <v>1940</v>
      </c>
      <c r="X10327" s="267">
        <v>63701002430</v>
      </c>
      <c r="Y10327" s="267">
        <v>15327237</v>
      </c>
      <c r="Z10327" s="267">
        <v>1</v>
      </c>
      <c r="AA10327" s="267" t="s">
        <v>1987</v>
      </c>
      <c r="AB10327" s="270" t="s">
        <v>1988</v>
      </c>
      <c r="AD10327" s="267" t="s">
        <v>13</v>
      </c>
      <c r="AF10327" s="267" t="s">
        <v>24</v>
      </c>
      <c r="AG10327" s="267" t="s">
        <v>24</v>
      </c>
    </row>
    <row r="10328" spans="3:33" ht="409.5">
      <c r="C10328" s="267" t="s">
        <v>1985</v>
      </c>
      <c r="D10328" s="267" t="s">
        <v>727</v>
      </c>
      <c r="E10328" s="267">
        <v>13610</v>
      </c>
      <c r="F10328" s="267" t="s">
        <v>1444</v>
      </c>
      <c r="G10328" s="267" t="s">
        <v>1445</v>
      </c>
      <c r="H10328" s="267">
        <v>1</v>
      </c>
      <c r="I10328" s="267" t="s">
        <v>583</v>
      </c>
      <c r="J10328" s="267">
        <v>0.64</v>
      </c>
      <c r="K10328" s="267" t="s">
        <v>1986</v>
      </c>
      <c r="O10328" s="267" t="s">
        <v>24</v>
      </c>
      <c r="P10328" s="267">
        <v>15327237</v>
      </c>
      <c r="Q10328" s="267" t="s">
        <v>1445</v>
      </c>
      <c r="S10328" s="267">
        <v>38</v>
      </c>
      <c r="T10328" s="267" t="s">
        <v>13</v>
      </c>
      <c r="U10328" s="267" t="s">
        <v>1490</v>
      </c>
      <c r="V10328" s="267" t="s">
        <v>13</v>
      </c>
      <c r="W10328" s="267">
        <v>1940</v>
      </c>
      <c r="X10328" s="267">
        <v>63701002430</v>
      </c>
      <c r="Y10328" s="267">
        <v>15327237</v>
      </c>
      <c r="Z10328" s="267">
        <v>1</v>
      </c>
      <c r="AA10328" s="267" t="s">
        <v>1987</v>
      </c>
      <c r="AB10328" s="270" t="s">
        <v>1988</v>
      </c>
      <c r="AD10328" s="267" t="s">
        <v>13</v>
      </c>
      <c r="AF10328" s="267" t="s">
        <v>24</v>
      </c>
      <c r="AG10328" s="267" t="s">
        <v>24</v>
      </c>
    </row>
    <row r="10329" spans="3:33" ht="409.5">
      <c r="C10329" s="267" t="s">
        <v>1985</v>
      </c>
      <c r="D10329" s="267" t="s">
        <v>727</v>
      </c>
      <c r="E10329" s="267">
        <v>13610</v>
      </c>
      <c r="F10329" s="267" t="s">
        <v>1444</v>
      </c>
      <c r="G10329" s="267" t="s">
        <v>1445</v>
      </c>
      <c r="H10329" s="267">
        <v>1</v>
      </c>
      <c r="I10329" s="267" t="s">
        <v>583</v>
      </c>
      <c r="J10329" s="267">
        <v>0.64</v>
      </c>
      <c r="K10329" s="267" t="s">
        <v>1986</v>
      </c>
      <c r="O10329" s="267" t="s">
        <v>24</v>
      </c>
      <c r="P10329" s="267">
        <v>15327237</v>
      </c>
      <c r="Q10329" s="267" t="s">
        <v>1445</v>
      </c>
      <c r="S10329" s="267">
        <v>38</v>
      </c>
      <c r="T10329" s="267" t="s">
        <v>13</v>
      </c>
      <c r="U10329" s="267" t="s">
        <v>1490</v>
      </c>
      <c r="V10329" s="267" t="s">
        <v>13</v>
      </c>
      <c r="W10329" s="267">
        <v>1940</v>
      </c>
      <c r="X10329" s="267">
        <v>63701002430</v>
      </c>
      <c r="Y10329" s="267">
        <v>15327237</v>
      </c>
      <c r="Z10329" s="267">
        <v>1</v>
      </c>
      <c r="AA10329" s="267" t="s">
        <v>1987</v>
      </c>
      <c r="AB10329" s="270" t="s">
        <v>1988</v>
      </c>
      <c r="AD10329" s="267" t="s">
        <v>13</v>
      </c>
      <c r="AF10329" s="267" t="s">
        <v>24</v>
      </c>
      <c r="AG10329" s="267" t="s">
        <v>24</v>
      </c>
    </row>
    <row r="10330" spans="3:33" ht="409.5">
      <c r="C10330" s="267" t="s">
        <v>1985</v>
      </c>
      <c r="D10330" s="267" t="s">
        <v>727</v>
      </c>
      <c r="E10330" s="267">
        <v>13610</v>
      </c>
      <c r="F10330" s="267" t="s">
        <v>1444</v>
      </c>
      <c r="G10330" s="267" t="s">
        <v>1445</v>
      </c>
      <c r="H10330" s="267">
        <v>1</v>
      </c>
      <c r="I10330" s="267" t="s">
        <v>583</v>
      </c>
      <c r="J10330" s="267">
        <v>0.64</v>
      </c>
      <c r="K10330" s="267" t="s">
        <v>1986</v>
      </c>
      <c r="O10330" s="267" t="s">
        <v>24</v>
      </c>
      <c r="P10330" s="267">
        <v>15327237</v>
      </c>
      <c r="Q10330" s="267" t="s">
        <v>1445</v>
      </c>
      <c r="S10330" s="267">
        <v>38</v>
      </c>
      <c r="T10330" s="267" t="s">
        <v>13</v>
      </c>
      <c r="U10330" s="267" t="s">
        <v>1490</v>
      </c>
      <c r="V10330" s="267" t="s">
        <v>13</v>
      </c>
      <c r="W10330" s="267">
        <v>1940</v>
      </c>
      <c r="X10330" s="267">
        <v>63701002430</v>
      </c>
      <c r="Y10330" s="267">
        <v>15327237</v>
      </c>
      <c r="Z10330" s="267">
        <v>1</v>
      </c>
      <c r="AA10330" s="267" t="s">
        <v>1987</v>
      </c>
      <c r="AB10330" s="270" t="s">
        <v>1988</v>
      </c>
      <c r="AD10330" s="267" t="s">
        <v>13</v>
      </c>
      <c r="AF10330" s="267" t="s">
        <v>24</v>
      </c>
      <c r="AG10330" s="267" t="s">
        <v>24</v>
      </c>
    </row>
    <row r="10331" spans="3:33" ht="409.5">
      <c r="C10331" s="267" t="s">
        <v>1985</v>
      </c>
      <c r="D10331" s="267" t="s">
        <v>727</v>
      </c>
      <c r="E10331" s="267">
        <v>13610</v>
      </c>
      <c r="F10331" s="267" t="s">
        <v>1444</v>
      </c>
      <c r="G10331" s="267" t="s">
        <v>1445</v>
      </c>
      <c r="H10331" s="267">
        <v>1</v>
      </c>
      <c r="I10331" s="267" t="s">
        <v>583</v>
      </c>
      <c r="J10331" s="267">
        <v>0.64</v>
      </c>
      <c r="K10331" s="267" t="s">
        <v>1986</v>
      </c>
      <c r="O10331" s="267" t="s">
        <v>24</v>
      </c>
      <c r="P10331" s="267">
        <v>15327237</v>
      </c>
      <c r="Q10331" s="267" t="s">
        <v>1445</v>
      </c>
      <c r="S10331" s="267">
        <v>38</v>
      </c>
      <c r="T10331" s="267" t="s">
        <v>13</v>
      </c>
      <c r="U10331" s="267" t="s">
        <v>1490</v>
      </c>
      <c r="V10331" s="267" t="s">
        <v>13</v>
      </c>
      <c r="W10331" s="267">
        <v>1940</v>
      </c>
      <c r="X10331" s="267">
        <v>63701002430</v>
      </c>
      <c r="Y10331" s="267">
        <v>15327237</v>
      </c>
      <c r="Z10331" s="267">
        <v>1</v>
      </c>
      <c r="AA10331" s="267" t="s">
        <v>1987</v>
      </c>
      <c r="AB10331" s="270" t="s">
        <v>1988</v>
      </c>
      <c r="AD10331" s="267" t="s">
        <v>13</v>
      </c>
      <c r="AF10331" s="267" t="s">
        <v>24</v>
      </c>
      <c r="AG10331" s="267" t="s">
        <v>24</v>
      </c>
    </row>
    <row r="10332" spans="3:33" ht="409.5">
      <c r="C10332" s="267" t="s">
        <v>1985</v>
      </c>
      <c r="D10332" s="267" t="s">
        <v>727</v>
      </c>
      <c r="E10332" s="267">
        <v>13610</v>
      </c>
      <c r="F10332" s="267" t="s">
        <v>1444</v>
      </c>
      <c r="G10332" s="267" t="s">
        <v>1445</v>
      </c>
      <c r="H10332" s="267">
        <v>1</v>
      </c>
      <c r="I10332" s="267" t="s">
        <v>583</v>
      </c>
      <c r="J10332" s="267">
        <v>0.64</v>
      </c>
      <c r="K10332" s="267" t="s">
        <v>1986</v>
      </c>
      <c r="O10332" s="267" t="s">
        <v>24</v>
      </c>
      <c r="P10332" s="267">
        <v>15327237</v>
      </c>
      <c r="Q10332" s="267" t="s">
        <v>1445</v>
      </c>
      <c r="S10332" s="267">
        <v>38</v>
      </c>
      <c r="T10332" s="267" t="s">
        <v>13</v>
      </c>
      <c r="U10332" s="267" t="s">
        <v>1490</v>
      </c>
      <c r="V10332" s="267" t="s">
        <v>13</v>
      </c>
      <c r="W10332" s="267">
        <v>1940</v>
      </c>
      <c r="X10332" s="267">
        <v>63701002430</v>
      </c>
      <c r="Y10332" s="267">
        <v>15327237</v>
      </c>
      <c r="Z10332" s="267">
        <v>1</v>
      </c>
      <c r="AA10332" s="267" t="s">
        <v>1987</v>
      </c>
      <c r="AB10332" s="270" t="s">
        <v>1988</v>
      </c>
      <c r="AD10332" s="267" t="s">
        <v>13</v>
      </c>
      <c r="AF10332" s="267" t="s">
        <v>24</v>
      </c>
      <c r="AG10332" s="267" t="s">
        <v>24</v>
      </c>
    </row>
    <row r="10333" spans="3:33" ht="409.5">
      <c r="C10333" s="267" t="s">
        <v>1985</v>
      </c>
      <c r="D10333" s="267" t="s">
        <v>727</v>
      </c>
      <c r="E10333" s="267">
        <v>13610</v>
      </c>
      <c r="F10333" s="267" t="s">
        <v>1444</v>
      </c>
      <c r="G10333" s="267" t="s">
        <v>1445</v>
      </c>
      <c r="H10333" s="267">
        <v>1</v>
      </c>
      <c r="I10333" s="267" t="s">
        <v>583</v>
      </c>
      <c r="J10333" s="267">
        <v>0.64</v>
      </c>
      <c r="K10333" s="267" t="s">
        <v>1986</v>
      </c>
      <c r="O10333" s="267" t="s">
        <v>24</v>
      </c>
      <c r="P10333" s="267">
        <v>15327237</v>
      </c>
      <c r="Q10333" s="267" t="s">
        <v>1445</v>
      </c>
      <c r="S10333" s="267">
        <v>38</v>
      </c>
      <c r="T10333" s="267" t="s">
        <v>13</v>
      </c>
      <c r="U10333" s="267" t="s">
        <v>1490</v>
      </c>
      <c r="V10333" s="267" t="s">
        <v>13</v>
      </c>
      <c r="W10333" s="267">
        <v>1940</v>
      </c>
      <c r="X10333" s="267">
        <v>63701002430</v>
      </c>
      <c r="Y10333" s="267">
        <v>15327237</v>
      </c>
      <c r="Z10333" s="267">
        <v>1</v>
      </c>
      <c r="AA10333" s="267" t="s">
        <v>1987</v>
      </c>
      <c r="AB10333" s="270" t="s">
        <v>1988</v>
      </c>
      <c r="AD10333" s="267" t="s">
        <v>13</v>
      </c>
      <c r="AF10333" s="267" t="s">
        <v>24</v>
      </c>
      <c r="AG10333" s="267" t="s">
        <v>24</v>
      </c>
    </row>
    <row r="10334" spans="3:33" ht="409.5">
      <c r="C10334" s="267" t="s">
        <v>1985</v>
      </c>
      <c r="D10334" s="267" t="s">
        <v>727</v>
      </c>
      <c r="E10334" s="267">
        <v>13610</v>
      </c>
      <c r="F10334" s="267" t="s">
        <v>1444</v>
      </c>
      <c r="G10334" s="267" t="s">
        <v>1445</v>
      </c>
      <c r="H10334" s="267">
        <v>1</v>
      </c>
      <c r="I10334" s="267" t="s">
        <v>583</v>
      </c>
      <c r="J10334" s="267">
        <v>0.64</v>
      </c>
      <c r="K10334" s="267" t="s">
        <v>1986</v>
      </c>
      <c r="O10334" s="267" t="s">
        <v>24</v>
      </c>
      <c r="P10334" s="267">
        <v>15327237</v>
      </c>
      <c r="Q10334" s="267" t="s">
        <v>1445</v>
      </c>
      <c r="S10334" s="267">
        <v>38</v>
      </c>
      <c r="T10334" s="267" t="s">
        <v>13</v>
      </c>
      <c r="U10334" s="267" t="s">
        <v>1490</v>
      </c>
      <c r="V10334" s="267" t="s">
        <v>13</v>
      </c>
      <c r="W10334" s="267">
        <v>1940</v>
      </c>
      <c r="X10334" s="267">
        <v>63701002430</v>
      </c>
      <c r="Y10334" s="267">
        <v>15327237</v>
      </c>
      <c r="Z10334" s="267">
        <v>1</v>
      </c>
      <c r="AA10334" s="267" t="s">
        <v>1987</v>
      </c>
      <c r="AB10334" s="270" t="s">
        <v>1988</v>
      </c>
      <c r="AD10334" s="267" t="s">
        <v>13</v>
      </c>
      <c r="AF10334" s="267" t="s">
        <v>24</v>
      </c>
      <c r="AG10334" s="267" t="s">
        <v>24</v>
      </c>
    </row>
    <row r="10335" spans="3:33" ht="409.5">
      <c r="C10335" s="267" t="s">
        <v>1985</v>
      </c>
      <c r="D10335" s="267" t="s">
        <v>727</v>
      </c>
      <c r="E10335" s="267">
        <v>13610</v>
      </c>
      <c r="F10335" s="267" t="s">
        <v>1444</v>
      </c>
      <c r="G10335" s="267" t="s">
        <v>1445</v>
      </c>
      <c r="H10335" s="267">
        <v>1</v>
      </c>
      <c r="I10335" s="267" t="s">
        <v>583</v>
      </c>
      <c r="J10335" s="267">
        <v>0.64</v>
      </c>
      <c r="K10335" s="267" t="s">
        <v>1986</v>
      </c>
      <c r="O10335" s="267" t="s">
        <v>24</v>
      </c>
      <c r="P10335" s="267">
        <v>15327237</v>
      </c>
      <c r="Q10335" s="267" t="s">
        <v>1445</v>
      </c>
      <c r="S10335" s="267">
        <v>38</v>
      </c>
      <c r="T10335" s="267" t="s">
        <v>13</v>
      </c>
      <c r="U10335" s="267" t="s">
        <v>1490</v>
      </c>
      <c r="V10335" s="267" t="s">
        <v>13</v>
      </c>
      <c r="W10335" s="267">
        <v>1940</v>
      </c>
      <c r="X10335" s="267">
        <v>63701002430</v>
      </c>
      <c r="Y10335" s="267">
        <v>15327237</v>
      </c>
      <c r="Z10335" s="267">
        <v>1</v>
      </c>
      <c r="AA10335" s="267" t="s">
        <v>1987</v>
      </c>
      <c r="AB10335" s="270" t="s">
        <v>1988</v>
      </c>
      <c r="AD10335" s="267" t="s">
        <v>13</v>
      </c>
      <c r="AF10335" s="267" t="s">
        <v>24</v>
      </c>
      <c r="AG10335" s="267" t="s">
        <v>24</v>
      </c>
    </row>
    <row r="10336" spans="3:33" ht="409.5">
      <c r="C10336" s="267" t="s">
        <v>1985</v>
      </c>
      <c r="D10336" s="267" t="s">
        <v>727</v>
      </c>
      <c r="E10336" s="267">
        <v>13610</v>
      </c>
      <c r="F10336" s="267" t="s">
        <v>1444</v>
      </c>
      <c r="G10336" s="267" t="s">
        <v>1445</v>
      </c>
      <c r="H10336" s="267">
        <v>1</v>
      </c>
      <c r="I10336" s="267" t="s">
        <v>583</v>
      </c>
      <c r="J10336" s="267">
        <v>0.64</v>
      </c>
      <c r="K10336" s="267" t="s">
        <v>1986</v>
      </c>
      <c r="O10336" s="267" t="s">
        <v>24</v>
      </c>
      <c r="P10336" s="267">
        <v>15327237</v>
      </c>
      <c r="Q10336" s="267" t="s">
        <v>1445</v>
      </c>
      <c r="S10336" s="267">
        <v>38</v>
      </c>
      <c r="T10336" s="267" t="s">
        <v>13</v>
      </c>
      <c r="U10336" s="267" t="s">
        <v>1490</v>
      </c>
      <c r="V10336" s="267" t="s">
        <v>13</v>
      </c>
      <c r="W10336" s="267">
        <v>1940</v>
      </c>
      <c r="X10336" s="267">
        <v>63701002430</v>
      </c>
      <c r="Y10336" s="267">
        <v>15327237</v>
      </c>
      <c r="Z10336" s="267">
        <v>1</v>
      </c>
      <c r="AA10336" s="267" t="s">
        <v>1987</v>
      </c>
      <c r="AB10336" s="270" t="s">
        <v>1988</v>
      </c>
      <c r="AD10336" s="267" t="s">
        <v>13</v>
      </c>
      <c r="AF10336" s="267" t="s">
        <v>24</v>
      </c>
      <c r="AG10336" s="267" t="s">
        <v>24</v>
      </c>
    </row>
    <row r="10337" spans="3:33" ht="409.5">
      <c r="C10337" s="267" t="s">
        <v>1985</v>
      </c>
      <c r="D10337" s="267" t="s">
        <v>727</v>
      </c>
      <c r="E10337" s="267">
        <v>13610</v>
      </c>
      <c r="F10337" s="267" t="s">
        <v>1444</v>
      </c>
      <c r="G10337" s="267" t="s">
        <v>1445</v>
      </c>
      <c r="H10337" s="267">
        <v>1</v>
      </c>
      <c r="I10337" s="267" t="s">
        <v>583</v>
      </c>
      <c r="J10337" s="267">
        <v>0.64</v>
      </c>
      <c r="K10337" s="267" t="s">
        <v>1986</v>
      </c>
      <c r="O10337" s="267" t="s">
        <v>24</v>
      </c>
      <c r="P10337" s="267">
        <v>15327237</v>
      </c>
      <c r="Q10337" s="267" t="s">
        <v>1445</v>
      </c>
      <c r="S10337" s="267">
        <v>38</v>
      </c>
      <c r="T10337" s="267" t="s">
        <v>13</v>
      </c>
      <c r="U10337" s="267" t="s">
        <v>1490</v>
      </c>
      <c r="V10337" s="267" t="s">
        <v>13</v>
      </c>
      <c r="W10337" s="267">
        <v>1940</v>
      </c>
      <c r="X10337" s="267">
        <v>63701002430</v>
      </c>
      <c r="Y10337" s="267">
        <v>15327237</v>
      </c>
      <c r="Z10337" s="267">
        <v>1</v>
      </c>
      <c r="AA10337" s="267" t="s">
        <v>1987</v>
      </c>
      <c r="AB10337" s="270" t="s">
        <v>1988</v>
      </c>
      <c r="AD10337" s="267" t="s">
        <v>13</v>
      </c>
      <c r="AF10337" s="267" t="s">
        <v>24</v>
      </c>
      <c r="AG10337" s="267" t="s">
        <v>24</v>
      </c>
    </row>
    <row r="10338" spans="3:33" ht="409.5">
      <c r="C10338" s="267" t="s">
        <v>1985</v>
      </c>
      <c r="D10338" s="267" t="s">
        <v>727</v>
      </c>
      <c r="E10338" s="267">
        <v>13610</v>
      </c>
      <c r="F10338" s="267" t="s">
        <v>1444</v>
      </c>
      <c r="G10338" s="267" t="s">
        <v>1445</v>
      </c>
      <c r="H10338" s="267">
        <v>1</v>
      </c>
      <c r="I10338" s="267" t="s">
        <v>583</v>
      </c>
      <c r="J10338" s="267">
        <v>0.64</v>
      </c>
      <c r="K10338" s="267" t="s">
        <v>1986</v>
      </c>
      <c r="O10338" s="267" t="s">
        <v>24</v>
      </c>
      <c r="P10338" s="267">
        <v>15327237</v>
      </c>
      <c r="Q10338" s="267" t="s">
        <v>1445</v>
      </c>
      <c r="S10338" s="267">
        <v>38</v>
      </c>
      <c r="T10338" s="267" t="s">
        <v>13</v>
      </c>
      <c r="U10338" s="267" t="s">
        <v>1490</v>
      </c>
      <c r="V10338" s="267" t="s">
        <v>13</v>
      </c>
      <c r="W10338" s="267">
        <v>1940</v>
      </c>
      <c r="X10338" s="267">
        <v>63701002430</v>
      </c>
      <c r="Y10338" s="267">
        <v>15327237</v>
      </c>
      <c r="Z10338" s="267">
        <v>1</v>
      </c>
      <c r="AA10338" s="267" t="s">
        <v>1987</v>
      </c>
      <c r="AB10338" s="270" t="s">
        <v>1988</v>
      </c>
      <c r="AD10338" s="267" t="s">
        <v>13</v>
      </c>
      <c r="AF10338" s="267" t="s">
        <v>24</v>
      </c>
      <c r="AG10338" s="267" t="s">
        <v>24</v>
      </c>
    </row>
    <row r="10339" spans="3:33" ht="409.5">
      <c r="C10339" s="267" t="s">
        <v>1985</v>
      </c>
      <c r="D10339" s="267" t="s">
        <v>727</v>
      </c>
      <c r="E10339" s="267">
        <v>13610</v>
      </c>
      <c r="F10339" s="267" t="s">
        <v>1444</v>
      </c>
      <c r="G10339" s="267" t="s">
        <v>1445</v>
      </c>
      <c r="H10339" s="267">
        <v>1</v>
      </c>
      <c r="I10339" s="267" t="s">
        <v>583</v>
      </c>
      <c r="J10339" s="267">
        <v>0.64</v>
      </c>
      <c r="K10339" s="267" t="s">
        <v>1986</v>
      </c>
      <c r="O10339" s="267" t="s">
        <v>24</v>
      </c>
      <c r="P10339" s="267">
        <v>15327237</v>
      </c>
      <c r="Q10339" s="267" t="s">
        <v>1445</v>
      </c>
      <c r="S10339" s="267">
        <v>38</v>
      </c>
      <c r="T10339" s="267" t="s">
        <v>13</v>
      </c>
      <c r="U10339" s="267" t="s">
        <v>1490</v>
      </c>
      <c r="V10339" s="267" t="s">
        <v>13</v>
      </c>
      <c r="W10339" s="267">
        <v>1940</v>
      </c>
      <c r="X10339" s="267">
        <v>63701002430</v>
      </c>
      <c r="Y10339" s="267">
        <v>15327237</v>
      </c>
      <c r="Z10339" s="267">
        <v>1</v>
      </c>
      <c r="AA10339" s="267" t="s">
        <v>1987</v>
      </c>
      <c r="AB10339" s="270" t="s">
        <v>1988</v>
      </c>
      <c r="AD10339" s="267" t="s">
        <v>13</v>
      </c>
      <c r="AF10339" s="267" t="s">
        <v>24</v>
      </c>
      <c r="AG10339" s="267" t="s">
        <v>24</v>
      </c>
    </row>
    <row r="10340" spans="3:33" ht="409.5">
      <c r="C10340" s="267" t="s">
        <v>1985</v>
      </c>
      <c r="D10340" s="267" t="s">
        <v>727</v>
      </c>
      <c r="E10340" s="267">
        <v>13610</v>
      </c>
      <c r="F10340" s="267" t="s">
        <v>1444</v>
      </c>
      <c r="G10340" s="267" t="s">
        <v>1445</v>
      </c>
      <c r="H10340" s="267">
        <v>1</v>
      </c>
      <c r="I10340" s="267" t="s">
        <v>583</v>
      </c>
      <c r="J10340" s="267">
        <v>0.64</v>
      </c>
      <c r="K10340" s="267" t="s">
        <v>1986</v>
      </c>
      <c r="O10340" s="267" t="s">
        <v>24</v>
      </c>
      <c r="P10340" s="267">
        <v>15327237</v>
      </c>
      <c r="Q10340" s="267" t="s">
        <v>1445</v>
      </c>
      <c r="S10340" s="267">
        <v>38</v>
      </c>
      <c r="T10340" s="267" t="s">
        <v>13</v>
      </c>
      <c r="U10340" s="267" t="s">
        <v>1490</v>
      </c>
      <c r="V10340" s="267" t="s">
        <v>13</v>
      </c>
      <c r="W10340" s="267">
        <v>1940</v>
      </c>
      <c r="X10340" s="267">
        <v>63701002430</v>
      </c>
      <c r="Y10340" s="267">
        <v>15327237</v>
      </c>
      <c r="Z10340" s="267">
        <v>1</v>
      </c>
      <c r="AA10340" s="267" t="s">
        <v>1987</v>
      </c>
      <c r="AB10340" s="270" t="s">
        <v>1988</v>
      </c>
      <c r="AD10340" s="267" t="s">
        <v>13</v>
      </c>
      <c r="AF10340" s="267" t="s">
        <v>24</v>
      </c>
      <c r="AG10340" s="267" t="s">
        <v>24</v>
      </c>
    </row>
    <row r="10341" spans="3:33" ht="409.5">
      <c r="C10341" s="267" t="s">
        <v>1985</v>
      </c>
      <c r="D10341" s="267" t="s">
        <v>727</v>
      </c>
      <c r="E10341" s="267">
        <v>13610</v>
      </c>
      <c r="F10341" s="267" t="s">
        <v>1444</v>
      </c>
      <c r="G10341" s="267" t="s">
        <v>1445</v>
      </c>
      <c r="H10341" s="267">
        <v>1</v>
      </c>
      <c r="I10341" s="267" t="s">
        <v>583</v>
      </c>
      <c r="J10341" s="267">
        <v>0.64</v>
      </c>
      <c r="K10341" s="267" t="s">
        <v>1986</v>
      </c>
      <c r="O10341" s="267" t="s">
        <v>24</v>
      </c>
      <c r="P10341" s="267">
        <v>15327237</v>
      </c>
      <c r="Q10341" s="267" t="s">
        <v>1445</v>
      </c>
      <c r="S10341" s="267">
        <v>38</v>
      </c>
      <c r="T10341" s="267" t="s">
        <v>13</v>
      </c>
      <c r="U10341" s="267" t="s">
        <v>1490</v>
      </c>
      <c r="V10341" s="267" t="s">
        <v>13</v>
      </c>
      <c r="W10341" s="267">
        <v>1940</v>
      </c>
      <c r="X10341" s="267">
        <v>63701002430</v>
      </c>
      <c r="Y10341" s="267">
        <v>15327237</v>
      </c>
      <c r="Z10341" s="267">
        <v>1</v>
      </c>
      <c r="AA10341" s="267" t="s">
        <v>1987</v>
      </c>
      <c r="AB10341" s="270" t="s">
        <v>1988</v>
      </c>
      <c r="AD10341" s="267" t="s">
        <v>13</v>
      </c>
      <c r="AF10341" s="267" t="s">
        <v>24</v>
      </c>
      <c r="AG10341" s="267" t="s">
        <v>24</v>
      </c>
    </row>
    <row r="10342" spans="3:33" ht="409.5">
      <c r="C10342" s="267" t="s">
        <v>1985</v>
      </c>
      <c r="D10342" s="267" t="s">
        <v>727</v>
      </c>
      <c r="E10342" s="267">
        <v>13610</v>
      </c>
      <c r="F10342" s="267" t="s">
        <v>1444</v>
      </c>
      <c r="G10342" s="267" t="s">
        <v>1445</v>
      </c>
      <c r="H10342" s="267">
        <v>1</v>
      </c>
      <c r="I10342" s="267" t="s">
        <v>583</v>
      </c>
      <c r="J10342" s="267">
        <v>0.64</v>
      </c>
      <c r="K10342" s="267" t="s">
        <v>1986</v>
      </c>
      <c r="O10342" s="267" t="s">
        <v>24</v>
      </c>
      <c r="P10342" s="267">
        <v>15327237</v>
      </c>
      <c r="Q10342" s="267" t="s">
        <v>1445</v>
      </c>
      <c r="S10342" s="267">
        <v>38</v>
      </c>
      <c r="T10342" s="267" t="s">
        <v>13</v>
      </c>
      <c r="U10342" s="267" t="s">
        <v>1490</v>
      </c>
      <c r="V10342" s="267" t="s">
        <v>13</v>
      </c>
      <c r="W10342" s="267">
        <v>1940</v>
      </c>
      <c r="X10342" s="267">
        <v>63701002430</v>
      </c>
      <c r="Y10342" s="267">
        <v>15327237</v>
      </c>
      <c r="Z10342" s="267">
        <v>1</v>
      </c>
      <c r="AA10342" s="267" t="s">
        <v>1987</v>
      </c>
      <c r="AB10342" s="270" t="s">
        <v>1988</v>
      </c>
      <c r="AD10342" s="267" t="s">
        <v>13</v>
      </c>
      <c r="AF10342" s="267" t="s">
        <v>24</v>
      </c>
      <c r="AG10342" s="267" t="s">
        <v>24</v>
      </c>
    </row>
    <row r="10343" spans="3:33" ht="409.5">
      <c r="C10343" s="267" t="s">
        <v>1985</v>
      </c>
      <c r="D10343" s="267" t="s">
        <v>727</v>
      </c>
      <c r="E10343" s="267">
        <v>13610</v>
      </c>
      <c r="F10343" s="267" t="s">
        <v>1444</v>
      </c>
      <c r="G10343" s="267" t="s">
        <v>1445</v>
      </c>
      <c r="H10343" s="267">
        <v>1</v>
      </c>
      <c r="I10343" s="267" t="s">
        <v>583</v>
      </c>
      <c r="J10343" s="267">
        <v>0.64</v>
      </c>
      <c r="K10343" s="267" t="s">
        <v>1986</v>
      </c>
      <c r="O10343" s="267" t="s">
        <v>24</v>
      </c>
      <c r="P10343" s="267">
        <v>15327237</v>
      </c>
      <c r="Q10343" s="267" t="s">
        <v>1445</v>
      </c>
      <c r="S10343" s="267">
        <v>38</v>
      </c>
      <c r="T10343" s="267" t="s">
        <v>13</v>
      </c>
      <c r="U10343" s="267" t="s">
        <v>1490</v>
      </c>
      <c r="V10343" s="267" t="s">
        <v>13</v>
      </c>
      <c r="W10343" s="267">
        <v>1940</v>
      </c>
      <c r="X10343" s="267">
        <v>63701002430</v>
      </c>
      <c r="Y10343" s="267">
        <v>15327237</v>
      </c>
      <c r="Z10343" s="267">
        <v>1</v>
      </c>
      <c r="AA10343" s="267" t="s">
        <v>1987</v>
      </c>
      <c r="AB10343" s="270" t="s">
        <v>1988</v>
      </c>
      <c r="AD10343" s="267" t="s">
        <v>13</v>
      </c>
      <c r="AF10343" s="267" t="s">
        <v>24</v>
      </c>
      <c r="AG10343" s="267" t="s">
        <v>24</v>
      </c>
    </row>
    <row r="10344" spans="3:33" ht="409.5">
      <c r="C10344" s="267" t="s">
        <v>1985</v>
      </c>
      <c r="D10344" s="267" t="s">
        <v>727</v>
      </c>
      <c r="E10344" s="267">
        <v>13610</v>
      </c>
      <c r="F10344" s="267" t="s">
        <v>1444</v>
      </c>
      <c r="G10344" s="267" t="s">
        <v>1445</v>
      </c>
      <c r="H10344" s="267">
        <v>1</v>
      </c>
      <c r="I10344" s="267" t="s">
        <v>583</v>
      </c>
      <c r="J10344" s="267">
        <v>0.64</v>
      </c>
      <c r="K10344" s="267" t="s">
        <v>1986</v>
      </c>
      <c r="O10344" s="267" t="s">
        <v>24</v>
      </c>
      <c r="P10344" s="267">
        <v>15327237</v>
      </c>
      <c r="Q10344" s="267" t="s">
        <v>1445</v>
      </c>
      <c r="S10344" s="267">
        <v>38</v>
      </c>
      <c r="T10344" s="267" t="s">
        <v>13</v>
      </c>
      <c r="U10344" s="267" t="s">
        <v>1490</v>
      </c>
      <c r="V10344" s="267" t="s">
        <v>13</v>
      </c>
      <c r="W10344" s="267">
        <v>1940</v>
      </c>
      <c r="X10344" s="267">
        <v>63701002430</v>
      </c>
      <c r="Y10344" s="267">
        <v>15327237</v>
      </c>
      <c r="Z10344" s="267">
        <v>1</v>
      </c>
      <c r="AA10344" s="267" t="s">
        <v>1987</v>
      </c>
      <c r="AB10344" s="270" t="s">
        <v>1988</v>
      </c>
      <c r="AD10344" s="267" t="s">
        <v>13</v>
      </c>
      <c r="AF10344" s="267" t="s">
        <v>24</v>
      </c>
      <c r="AG10344" s="267" t="s">
        <v>24</v>
      </c>
    </row>
    <row r="10345" spans="3:33" ht="409.5">
      <c r="C10345" s="267" t="s">
        <v>1985</v>
      </c>
      <c r="D10345" s="267" t="s">
        <v>727</v>
      </c>
      <c r="E10345" s="267">
        <v>13610</v>
      </c>
      <c r="F10345" s="267" t="s">
        <v>1444</v>
      </c>
      <c r="G10345" s="267" t="s">
        <v>1445</v>
      </c>
      <c r="H10345" s="267">
        <v>1</v>
      </c>
      <c r="I10345" s="267" t="s">
        <v>583</v>
      </c>
      <c r="J10345" s="267">
        <v>0.64</v>
      </c>
      <c r="K10345" s="267" t="s">
        <v>1986</v>
      </c>
      <c r="O10345" s="267" t="s">
        <v>24</v>
      </c>
      <c r="P10345" s="267">
        <v>15327237</v>
      </c>
      <c r="Q10345" s="267" t="s">
        <v>1445</v>
      </c>
      <c r="S10345" s="267">
        <v>38</v>
      </c>
      <c r="T10345" s="267" t="s">
        <v>13</v>
      </c>
      <c r="U10345" s="267" t="s">
        <v>1490</v>
      </c>
      <c r="V10345" s="267" t="s">
        <v>13</v>
      </c>
      <c r="W10345" s="267">
        <v>1940</v>
      </c>
      <c r="X10345" s="267">
        <v>63701002430</v>
      </c>
      <c r="Y10345" s="267">
        <v>15327237</v>
      </c>
      <c r="Z10345" s="267">
        <v>1</v>
      </c>
      <c r="AA10345" s="267" t="s">
        <v>1987</v>
      </c>
      <c r="AB10345" s="270" t="s">
        <v>1988</v>
      </c>
      <c r="AD10345" s="267" t="s">
        <v>13</v>
      </c>
      <c r="AF10345" s="267" t="s">
        <v>24</v>
      </c>
      <c r="AG10345" s="267" t="s">
        <v>24</v>
      </c>
    </row>
    <row r="10346" spans="3:33" ht="409.5">
      <c r="C10346" s="267" t="s">
        <v>1985</v>
      </c>
      <c r="D10346" s="267" t="s">
        <v>727</v>
      </c>
      <c r="E10346" s="267">
        <v>13610</v>
      </c>
      <c r="F10346" s="267" t="s">
        <v>1444</v>
      </c>
      <c r="G10346" s="267" t="s">
        <v>1445</v>
      </c>
      <c r="H10346" s="267">
        <v>1</v>
      </c>
      <c r="I10346" s="267" t="s">
        <v>583</v>
      </c>
      <c r="J10346" s="267">
        <v>0.64</v>
      </c>
      <c r="K10346" s="267" t="s">
        <v>1986</v>
      </c>
      <c r="O10346" s="267" t="s">
        <v>24</v>
      </c>
      <c r="P10346" s="267">
        <v>15327237</v>
      </c>
      <c r="Q10346" s="267" t="s">
        <v>1445</v>
      </c>
      <c r="S10346" s="267">
        <v>38</v>
      </c>
      <c r="T10346" s="267" t="s">
        <v>13</v>
      </c>
      <c r="U10346" s="267" t="s">
        <v>1490</v>
      </c>
      <c r="V10346" s="267" t="s">
        <v>13</v>
      </c>
      <c r="W10346" s="267">
        <v>1940</v>
      </c>
      <c r="X10346" s="267">
        <v>63701002430</v>
      </c>
      <c r="Y10346" s="267">
        <v>15327237</v>
      </c>
      <c r="Z10346" s="267">
        <v>1</v>
      </c>
      <c r="AA10346" s="267" t="s">
        <v>1987</v>
      </c>
      <c r="AB10346" s="270" t="s">
        <v>1988</v>
      </c>
      <c r="AD10346" s="267" t="s">
        <v>13</v>
      </c>
      <c r="AF10346" s="267" t="s">
        <v>24</v>
      </c>
      <c r="AG10346" s="267" t="s">
        <v>24</v>
      </c>
    </row>
    <row r="10347" spans="3:33" ht="409.5">
      <c r="C10347" s="267" t="s">
        <v>1985</v>
      </c>
      <c r="D10347" s="267" t="s">
        <v>727</v>
      </c>
      <c r="E10347" s="267">
        <v>13610</v>
      </c>
      <c r="F10347" s="267" t="s">
        <v>1444</v>
      </c>
      <c r="G10347" s="267" t="s">
        <v>1445</v>
      </c>
      <c r="H10347" s="267">
        <v>1</v>
      </c>
      <c r="I10347" s="267" t="s">
        <v>583</v>
      </c>
      <c r="J10347" s="267">
        <v>0.64</v>
      </c>
      <c r="K10347" s="267" t="s">
        <v>1986</v>
      </c>
      <c r="O10347" s="267" t="s">
        <v>24</v>
      </c>
      <c r="P10347" s="267">
        <v>15327237</v>
      </c>
      <c r="Q10347" s="267" t="s">
        <v>1445</v>
      </c>
      <c r="S10347" s="267">
        <v>38</v>
      </c>
      <c r="T10347" s="267" t="s">
        <v>13</v>
      </c>
      <c r="U10347" s="267" t="s">
        <v>1490</v>
      </c>
      <c r="V10347" s="267" t="s">
        <v>13</v>
      </c>
      <c r="W10347" s="267">
        <v>1940</v>
      </c>
      <c r="X10347" s="267">
        <v>63701002430</v>
      </c>
      <c r="Y10347" s="267">
        <v>15327237</v>
      </c>
      <c r="Z10347" s="267">
        <v>1</v>
      </c>
      <c r="AA10347" s="267" t="s">
        <v>1987</v>
      </c>
      <c r="AB10347" s="270" t="s">
        <v>1988</v>
      </c>
      <c r="AD10347" s="267" t="s">
        <v>13</v>
      </c>
      <c r="AF10347" s="267" t="s">
        <v>24</v>
      </c>
      <c r="AG10347" s="267" t="s">
        <v>24</v>
      </c>
    </row>
    <row r="10348" spans="3:33" ht="409.5">
      <c r="C10348" s="267" t="s">
        <v>1985</v>
      </c>
      <c r="D10348" s="267" t="s">
        <v>727</v>
      </c>
      <c r="E10348" s="267">
        <v>13610</v>
      </c>
      <c r="F10348" s="267" t="s">
        <v>1444</v>
      </c>
      <c r="G10348" s="267" t="s">
        <v>1445</v>
      </c>
      <c r="H10348" s="267">
        <v>1</v>
      </c>
      <c r="I10348" s="267" t="s">
        <v>583</v>
      </c>
      <c r="J10348" s="267">
        <v>0.64</v>
      </c>
      <c r="K10348" s="267" t="s">
        <v>1986</v>
      </c>
      <c r="O10348" s="267" t="s">
        <v>24</v>
      </c>
      <c r="P10348" s="267">
        <v>15327237</v>
      </c>
      <c r="Q10348" s="267" t="s">
        <v>1445</v>
      </c>
      <c r="S10348" s="267">
        <v>38</v>
      </c>
      <c r="T10348" s="267" t="s">
        <v>13</v>
      </c>
      <c r="U10348" s="267" t="s">
        <v>1490</v>
      </c>
      <c r="V10348" s="267" t="s">
        <v>13</v>
      </c>
      <c r="W10348" s="267">
        <v>1940</v>
      </c>
      <c r="X10348" s="267">
        <v>63701002430</v>
      </c>
      <c r="Y10348" s="267">
        <v>15327237</v>
      </c>
      <c r="Z10348" s="267">
        <v>1</v>
      </c>
      <c r="AA10348" s="267" t="s">
        <v>1987</v>
      </c>
      <c r="AB10348" s="270" t="s">
        <v>1988</v>
      </c>
      <c r="AD10348" s="267" t="s">
        <v>13</v>
      </c>
      <c r="AF10348" s="267" t="s">
        <v>24</v>
      </c>
      <c r="AG10348" s="267" t="s">
        <v>24</v>
      </c>
    </row>
    <row r="10349" spans="3:33" ht="409.5">
      <c r="C10349" s="267" t="s">
        <v>1985</v>
      </c>
      <c r="D10349" s="267" t="s">
        <v>727</v>
      </c>
      <c r="E10349" s="267">
        <v>13610</v>
      </c>
      <c r="F10349" s="267" t="s">
        <v>1444</v>
      </c>
      <c r="G10349" s="267" t="s">
        <v>1445</v>
      </c>
      <c r="H10349" s="267">
        <v>1</v>
      </c>
      <c r="I10349" s="267" t="s">
        <v>583</v>
      </c>
      <c r="J10349" s="267">
        <v>0.64</v>
      </c>
      <c r="K10349" s="267" t="s">
        <v>1986</v>
      </c>
      <c r="O10349" s="267" t="s">
        <v>24</v>
      </c>
      <c r="P10349" s="267">
        <v>15327237</v>
      </c>
      <c r="Q10349" s="267" t="s">
        <v>1445</v>
      </c>
      <c r="S10349" s="267">
        <v>38</v>
      </c>
      <c r="T10349" s="267" t="s">
        <v>13</v>
      </c>
      <c r="U10349" s="267" t="s">
        <v>1490</v>
      </c>
      <c r="V10349" s="267" t="s">
        <v>13</v>
      </c>
      <c r="W10349" s="267">
        <v>1940</v>
      </c>
      <c r="X10349" s="267">
        <v>63701002430</v>
      </c>
      <c r="Y10349" s="267">
        <v>15327237</v>
      </c>
      <c r="Z10349" s="267">
        <v>1</v>
      </c>
      <c r="AA10349" s="267" t="s">
        <v>1987</v>
      </c>
      <c r="AB10349" s="270" t="s">
        <v>1988</v>
      </c>
      <c r="AD10349" s="267" t="s">
        <v>13</v>
      </c>
      <c r="AF10349" s="267" t="s">
        <v>24</v>
      </c>
      <c r="AG10349" s="267" t="s">
        <v>24</v>
      </c>
    </row>
    <row r="10350" spans="3:33" ht="409.5">
      <c r="C10350" s="267" t="s">
        <v>1985</v>
      </c>
      <c r="D10350" s="267" t="s">
        <v>727</v>
      </c>
      <c r="E10350" s="267">
        <v>13610</v>
      </c>
      <c r="F10350" s="267" t="s">
        <v>1444</v>
      </c>
      <c r="G10350" s="267" t="s">
        <v>1445</v>
      </c>
      <c r="H10350" s="267">
        <v>1</v>
      </c>
      <c r="I10350" s="267" t="s">
        <v>583</v>
      </c>
      <c r="J10350" s="267">
        <v>0.64</v>
      </c>
      <c r="K10350" s="267" t="s">
        <v>1986</v>
      </c>
      <c r="O10350" s="267" t="s">
        <v>24</v>
      </c>
      <c r="P10350" s="267">
        <v>15327237</v>
      </c>
      <c r="Q10350" s="267" t="s">
        <v>1445</v>
      </c>
      <c r="S10350" s="267">
        <v>38</v>
      </c>
      <c r="T10350" s="267" t="s">
        <v>13</v>
      </c>
      <c r="U10350" s="267" t="s">
        <v>1490</v>
      </c>
      <c r="V10350" s="267" t="s">
        <v>13</v>
      </c>
      <c r="W10350" s="267">
        <v>1940</v>
      </c>
      <c r="X10350" s="267">
        <v>63701002430</v>
      </c>
      <c r="Y10350" s="267">
        <v>15327237</v>
      </c>
      <c r="Z10350" s="267">
        <v>1</v>
      </c>
      <c r="AA10350" s="267" t="s">
        <v>1987</v>
      </c>
      <c r="AB10350" s="270" t="s">
        <v>1988</v>
      </c>
      <c r="AD10350" s="267" t="s">
        <v>13</v>
      </c>
      <c r="AF10350" s="267" t="s">
        <v>24</v>
      </c>
      <c r="AG10350" s="267" t="s">
        <v>24</v>
      </c>
    </row>
    <row r="10351" spans="3:33" ht="409.5">
      <c r="C10351" s="267" t="s">
        <v>1985</v>
      </c>
      <c r="D10351" s="267" t="s">
        <v>727</v>
      </c>
      <c r="E10351" s="267">
        <v>13610</v>
      </c>
      <c r="F10351" s="267" t="s">
        <v>1444</v>
      </c>
      <c r="G10351" s="267" t="s">
        <v>1445</v>
      </c>
      <c r="H10351" s="267">
        <v>1</v>
      </c>
      <c r="I10351" s="267" t="s">
        <v>583</v>
      </c>
      <c r="J10351" s="267">
        <v>0.64</v>
      </c>
      <c r="K10351" s="267" t="s">
        <v>1986</v>
      </c>
      <c r="O10351" s="267" t="s">
        <v>24</v>
      </c>
      <c r="P10351" s="267">
        <v>15327237</v>
      </c>
      <c r="Q10351" s="267" t="s">
        <v>1445</v>
      </c>
      <c r="S10351" s="267">
        <v>38</v>
      </c>
      <c r="T10351" s="267" t="s">
        <v>13</v>
      </c>
      <c r="U10351" s="267" t="s">
        <v>1490</v>
      </c>
      <c r="V10351" s="267" t="s">
        <v>13</v>
      </c>
      <c r="W10351" s="267">
        <v>1940</v>
      </c>
      <c r="X10351" s="267">
        <v>63701002430</v>
      </c>
      <c r="Y10351" s="267">
        <v>15327237</v>
      </c>
      <c r="Z10351" s="267">
        <v>1</v>
      </c>
      <c r="AA10351" s="267" t="s">
        <v>1987</v>
      </c>
      <c r="AB10351" s="270" t="s">
        <v>1988</v>
      </c>
      <c r="AD10351" s="267" t="s">
        <v>13</v>
      </c>
      <c r="AF10351" s="267" t="s">
        <v>24</v>
      </c>
      <c r="AG10351" s="267" t="s">
        <v>24</v>
      </c>
    </row>
    <row r="10352" spans="3:33" ht="409.5">
      <c r="C10352" s="267" t="s">
        <v>1985</v>
      </c>
      <c r="D10352" s="267" t="s">
        <v>727</v>
      </c>
      <c r="E10352" s="267">
        <v>13610</v>
      </c>
      <c r="F10352" s="267" t="s">
        <v>1444</v>
      </c>
      <c r="G10352" s="267" t="s">
        <v>1445</v>
      </c>
      <c r="H10352" s="267">
        <v>1</v>
      </c>
      <c r="I10352" s="267" t="s">
        <v>583</v>
      </c>
      <c r="J10352" s="267">
        <v>0.64</v>
      </c>
      <c r="K10352" s="267" t="s">
        <v>1986</v>
      </c>
      <c r="O10352" s="267" t="s">
        <v>24</v>
      </c>
      <c r="P10352" s="267">
        <v>15327237</v>
      </c>
      <c r="Q10352" s="267" t="s">
        <v>1445</v>
      </c>
      <c r="S10352" s="267">
        <v>38</v>
      </c>
      <c r="T10352" s="267" t="s">
        <v>13</v>
      </c>
      <c r="U10352" s="267" t="s">
        <v>1490</v>
      </c>
      <c r="V10352" s="267" t="s">
        <v>13</v>
      </c>
      <c r="W10352" s="267">
        <v>1940</v>
      </c>
      <c r="X10352" s="267">
        <v>63701002430</v>
      </c>
      <c r="Y10352" s="267">
        <v>15327237</v>
      </c>
      <c r="Z10352" s="267">
        <v>1</v>
      </c>
      <c r="AA10352" s="267" t="s">
        <v>1987</v>
      </c>
      <c r="AB10352" s="270" t="s">
        <v>1988</v>
      </c>
      <c r="AD10352" s="267" t="s">
        <v>13</v>
      </c>
      <c r="AF10352" s="267" t="s">
        <v>24</v>
      </c>
      <c r="AG10352" s="267" t="s">
        <v>24</v>
      </c>
    </row>
    <row r="10353" spans="3:33" ht="409.5">
      <c r="C10353" s="267" t="s">
        <v>1985</v>
      </c>
      <c r="D10353" s="267" t="s">
        <v>727</v>
      </c>
      <c r="E10353" s="267">
        <v>13610</v>
      </c>
      <c r="F10353" s="267" t="s">
        <v>1444</v>
      </c>
      <c r="G10353" s="267" t="s">
        <v>1445</v>
      </c>
      <c r="H10353" s="267">
        <v>1</v>
      </c>
      <c r="I10353" s="267" t="s">
        <v>583</v>
      </c>
      <c r="J10353" s="267">
        <v>0.64</v>
      </c>
      <c r="K10353" s="267" t="s">
        <v>1986</v>
      </c>
      <c r="O10353" s="267" t="s">
        <v>24</v>
      </c>
      <c r="P10353" s="267">
        <v>15327237</v>
      </c>
      <c r="Q10353" s="267" t="s">
        <v>1445</v>
      </c>
      <c r="S10353" s="267">
        <v>38</v>
      </c>
      <c r="T10353" s="267" t="s">
        <v>13</v>
      </c>
      <c r="U10353" s="267" t="s">
        <v>1490</v>
      </c>
      <c r="V10353" s="267" t="s">
        <v>13</v>
      </c>
      <c r="W10353" s="267">
        <v>1940</v>
      </c>
      <c r="X10353" s="267">
        <v>63701002430</v>
      </c>
      <c r="Y10353" s="267">
        <v>15327237</v>
      </c>
      <c r="Z10353" s="267">
        <v>1</v>
      </c>
      <c r="AA10353" s="267" t="s">
        <v>1987</v>
      </c>
      <c r="AB10353" s="270" t="s">
        <v>1988</v>
      </c>
      <c r="AD10353" s="267" t="s">
        <v>13</v>
      </c>
      <c r="AF10353" s="267" t="s">
        <v>24</v>
      </c>
      <c r="AG10353" s="267" t="s">
        <v>24</v>
      </c>
    </row>
    <row r="10354" spans="3:33" ht="409.5">
      <c r="C10354" s="267" t="s">
        <v>1985</v>
      </c>
      <c r="D10354" s="267" t="s">
        <v>727</v>
      </c>
      <c r="E10354" s="267">
        <v>13610</v>
      </c>
      <c r="F10354" s="267" t="s">
        <v>1444</v>
      </c>
      <c r="G10354" s="267" t="s">
        <v>1445</v>
      </c>
      <c r="H10354" s="267">
        <v>1</v>
      </c>
      <c r="I10354" s="267" t="s">
        <v>583</v>
      </c>
      <c r="J10354" s="267">
        <v>0.64</v>
      </c>
      <c r="K10354" s="267" t="s">
        <v>1986</v>
      </c>
      <c r="O10354" s="267" t="s">
        <v>24</v>
      </c>
      <c r="P10354" s="267">
        <v>15327237</v>
      </c>
      <c r="Q10354" s="267" t="s">
        <v>1445</v>
      </c>
      <c r="S10354" s="267">
        <v>38</v>
      </c>
      <c r="T10354" s="267" t="s">
        <v>13</v>
      </c>
      <c r="U10354" s="267" t="s">
        <v>1490</v>
      </c>
      <c r="V10354" s="267" t="s">
        <v>13</v>
      </c>
      <c r="W10354" s="267">
        <v>1940</v>
      </c>
      <c r="X10354" s="267">
        <v>63701002430</v>
      </c>
      <c r="Y10354" s="267">
        <v>15327237</v>
      </c>
      <c r="Z10354" s="267">
        <v>1</v>
      </c>
      <c r="AA10354" s="267" t="s">
        <v>1987</v>
      </c>
      <c r="AB10354" s="270" t="s">
        <v>1988</v>
      </c>
      <c r="AD10354" s="267" t="s">
        <v>13</v>
      </c>
      <c r="AF10354" s="267" t="s">
        <v>24</v>
      </c>
      <c r="AG10354" s="267" t="s">
        <v>24</v>
      </c>
    </row>
    <row r="10355" spans="3:33" ht="409.5">
      <c r="C10355" s="267" t="s">
        <v>1985</v>
      </c>
      <c r="D10355" s="267" t="s">
        <v>727</v>
      </c>
      <c r="E10355" s="267">
        <v>13610</v>
      </c>
      <c r="F10355" s="267" t="s">
        <v>1444</v>
      </c>
      <c r="G10355" s="267" t="s">
        <v>1445</v>
      </c>
      <c r="H10355" s="267">
        <v>1</v>
      </c>
      <c r="I10355" s="267" t="s">
        <v>583</v>
      </c>
      <c r="J10355" s="267">
        <v>0.64</v>
      </c>
      <c r="K10355" s="267" t="s">
        <v>1986</v>
      </c>
      <c r="O10355" s="267" t="s">
        <v>24</v>
      </c>
      <c r="P10355" s="267">
        <v>15327237</v>
      </c>
      <c r="Q10355" s="267" t="s">
        <v>1445</v>
      </c>
      <c r="S10355" s="267">
        <v>38</v>
      </c>
      <c r="T10355" s="267" t="s">
        <v>13</v>
      </c>
      <c r="U10355" s="267" t="s">
        <v>1490</v>
      </c>
      <c r="V10355" s="267" t="s">
        <v>13</v>
      </c>
      <c r="W10355" s="267">
        <v>1940</v>
      </c>
      <c r="X10355" s="267">
        <v>63701002430</v>
      </c>
      <c r="Y10355" s="267">
        <v>15327237</v>
      </c>
      <c r="Z10355" s="267">
        <v>1</v>
      </c>
      <c r="AA10355" s="267" t="s">
        <v>1987</v>
      </c>
      <c r="AB10355" s="270" t="s">
        <v>1988</v>
      </c>
      <c r="AD10355" s="267" t="s">
        <v>13</v>
      </c>
      <c r="AF10355" s="267" t="s">
        <v>24</v>
      </c>
      <c r="AG10355" s="267" t="s">
        <v>24</v>
      </c>
    </row>
    <row r="10356" spans="3:33" ht="409.5">
      <c r="C10356" s="267" t="s">
        <v>1985</v>
      </c>
      <c r="D10356" s="267" t="s">
        <v>727</v>
      </c>
      <c r="E10356" s="267">
        <v>13610</v>
      </c>
      <c r="F10356" s="267" t="s">
        <v>1444</v>
      </c>
      <c r="G10356" s="267" t="s">
        <v>1445</v>
      </c>
      <c r="H10356" s="267">
        <v>1</v>
      </c>
      <c r="I10356" s="267" t="s">
        <v>583</v>
      </c>
      <c r="J10356" s="267">
        <v>0.64</v>
      </c>
      <c r="K10356" s="267" t="s">
        <v>1986</v>
      </c>
      <c r="O10356" s="267" t="s">
        <v>24</v>
      </c>
      <c r="P10356" s="267">
        <v>15327237</v>
      </c>
      <c r="Q10356" s="267" t="s">
        <v>1445</v>
      </c>
      <c r="S10356" s="267">
        <v>38</v>
      </c>
      <c r="T10356" s="267" t="s">
        <v>13</v>
      </c>
      <c r="U10356" s="267" t="s">
        <v>1490</v>
      </c>
      <c r="V10356" s="267" t="s">
        <v>13</v>
      </c>
      <c r="W10356" s="267">
        <v>1940</v>
      </c>
      <c r="X10356" s="267">
        <v>63701002430</v>
      </c>
      <c r="Y10356" s="267">
        <v>15327237</v>
      </c>
      <c r="Z10356" s="267">
        <v>1</v>
      </c>
      <c r="AA10356" s="267" t="s">
        <v>1987</v>
      </c>
      <c r="AB10356" s="270" t="s">
        <v>1988</v>
      </c>
      <c r="AD10356" s="267" t="s">
        <v>13</v>
      </c>
      <c r="AF10356" s="267" t="s">
        <v>24</v>
      </c>
      <c r="AG10356" s="267" t="s">
        <v>24</v>
      </c>
    </row>
    <row r="10357" spans="3:33" ht="409.5">
      <c r="C10357" s="267" t="s">
        <v>1985</v>
      </c>
      <c r="D10357" s="267" t="s">
        <v>727</v>
      </c>
      <c r="E10357" s="267">
        <v>13610</v>
      </c>
      <c r="F10357" s="267" t="s">
        <v>1444</v>
      </c>
      <c r="G10357" s="267" t="s">
        <v>1445</v>
      </c>
      <c r="H10357" s="267">
        <v>1</v>
      </c>
      <c r="I10357" s="267" t="s">
        <v>583</v>
      </c>
      <c r="J10357" s="267">
        <v>0.64</v>
      </c>
      <c r="K10357" s="267" t="s">
        <v>1986</v>
      </c>
      <c r="O10357" s="267" t="s">
        <v>24</v>
      </c>
      <c r="P10357" s="267">
        <v>15327237</v>
      </c>
      <c r="Q10357" s="267" t="s">
        <v>1445</v>
      </c>
      <c r="S10357" s="267">
        <v>38</v>
      </c>
      <c r="T10357" s="267" t="s">
        <v>13</v>
      </c>
      <c r="U10357" s="267" t="s">
        <v>1490</v>
      </c>
      <c r="V10357" s="267" t="s">
        <v>13</v>
      </c>
      <c r="W10357" s="267">
        <v>1940</v>
      </c>
      <c r="X10357" s="267">
        <v>63701002430</v>
      </c>
      <c r="Y10357" s="267">
        <v>15327237</v>
      </c>
      <c r="Z10357" s="267">
        <v>1</v>
      </c>
      <c r="AA10357" s="267" t="s">
        <v>1987</v>
      </c>
      <c r="AB10357" s="270" t="s">
        <v>1988</v>
      </c>
      <c r="AD10357" s="267" t="s">
        <v>13</v>
      </c>
      <c r="AF10357" s="267" t="s">
        <v>24</v>
      </c>
      <c r="AG10357" s="267" t="s">
        <v>24</v>
      </c>
    </row>
    <row r="10358" spans="3:33" ht="409.5">
      <c r="C10358" s="267" t="s">
        <v>1985</v>
      </c>
      <c r="D10358" s="267" t="s">
        <v>727</v>
      </c>
      <c r="E10358" s="267">
        <v>13610</v>
      </c>
      <c r="F10358" s="267" t="s">
        <v>1444</v>
      </c>
      <c r="G10358" s="267" t="s">
        <v>1445</v>
      </c>
      <c r="H10358" s="267">
        <v>1</v>
      </c>
      <c r="I10358" s="267" t="s">
        <v>583</v>
      </c>
      <c r="J10358" s="267">
        <v>0.64</v>
      </c>
      <c r="K10358" s="267" t="s">
        <v>1986</v>
      </c>
      <c r="O10358" s="267" t="s">
        <v>24</v>
      </c>
      <c r="P10358" s="267">
        <v>15327237</v>
      </c>
      <c r="Q10358" s="267" t="s">
        <v>1445</v>
      </c>
      <c r="S10358" s="267">
        <v>38</v>
      </c>
      <c r="T10358" s="267" t="s">
        <v>13</v>
      </c>
      <c r="U10358" s="267" t="s">
        <v>1490</v>
      </c>
      <c r="V10358" s="267" t="s">
        <v>13</v>
      </c>
      <c r="W10358" s="267">
        <v>1940</v>
      </c>
      <c r="X10358" s="267">
        <v>63701002430</v>
      </c>
      <c r="Y10358" s="267">
        <v>15327237</v>
      </c>
      <c r="Z10358" s="267">
        <v>1</v>
      </c>
      <c r="AA10358" s="267" t="s">
        <v>1987</v>
      </c>
      <c r="AB10358" s="270" t="s">
        <v>1988</v>
      </c>
      <c r="AD10358" s="267" t="s">
        <v>13</v>
      </c>
      <c r="AF10358" s="267" t="s">
        <v>24</v>
      </c>
      <c r="AG10358" s="267" t="s">
        <v>24</v>
      </c>
    </row>
    <row r="10359" spans="3:33" ht="409.5">
      <c r="C10359" s="267" t="s">
        <v>1985</v>
      </c>
      <c r="D10359" s="267" t="s">
        <v>727</v>
      </c>
      <c r="E10359" s="267">
        <v>13610</v>
      </c>
      <c r="F10359" s="267" t="s">
        <v>1444</v>
      </c>
      <c r="G10359" s="267" t="s">
        <v>1445</v>
      </c>
      <c r="H10359" s="267">
        <v>1</v>
      </c>
      <c r="I10359" s="267" t="s">
        <v>583</v>
      </c>
      <c r="J10359" s="267">
        <v>0.64</v>
      </c>
      <c r="K10359" s="267" t="s">
        <v>1986</v>
      </c>
      <c r="O10359" s="267" t="s">
        <v>24</v>
      </c>
      <c r="P10359" s="267">
        <v>15327237</v>
      </c>
      <c r="Q10359" s="267" t="s">
        <v>1445</v>
      </c>
      <c r="S10359" s="267">
        <v>38</v>
      </c>
      <c r="T10359" s="267" t="s">
        <v>13</v>
      </c>
      <c r="U10359" s="267" t="s">
        <v>1490</v>
      </c>
      <c r="V10359" s="267" t="s">
        <v>13</v>
      </c>
      <c r="W10359" s="267">
        <v>1940</v>
      </c>
      <c r="X10359" s="267">
        <v>63701002430</v>
      </c>
      <c r="Y10359" s="267">
        <v>15327237</v>
      </c>
      <c r="Z10359" s="267">
        <v>1</v>
      </c>
      <c r="AA10359" s="267" t="s">
        <v>1987</v>
      </c>
      <c r="AB10359" s="270" t="s">
        <v>1988</v>
      </c>
      <c r="AD10359" s="267" t="s">
        <v>13</v>
      </c>
      <c r="AF10359" s="267" t="s">
        <v>24</v>
      </c>
      <c r="AG10359" s="267" t="s">
        <v>24</v>
      </c>
    </row>
    <row r="10360" spans="3:33" ht="409.5">
      <c r="C10360" s="267" t="s">
        <v>1985</v>
      </c>
      <c r="D10360" s="267" t="s">
        <v>727</v>
      </c>
      <c r="E10360" s="267">
        <v>13610</v>
      </c>
      <c r="F10360" s="267" t="s">
        <v>1444</v>
      </c>
      <c r="G10360" s="267" t="s">
        <v>1445</v>
      </c>
      <c r="H10360" s="267">
        <v>1</v>
      </c>
      <c r="I10360" s="267" t="s">
        <v>583</v>
      </c>
      <c r="J10360" s="267">
        <v>0.64</v>
      </c>
      <c r="K10360" s="267" t="s">
        <v>1986</v>
      </c>
      <c r="O10360" s="267" t="s">
        <v>24</v>
      </c>
      <c r="P10360" s="267">
        <v>15327237</v>
      </c>
      <c r="Q10360" s="267" t="s">
        <v>1445</v>
      </c>
      <c r="S10360" s="267">
        <v>38</v>
      </c>
      <c r="T10360" s="267" t="s">
        <v>13</v>
      </c>
      <c r="U10360" s="267" t="s">
        <v>1490</v>
      </c>
      <c r="V10360" s="267" t="s">
        <v>13</v>
      </c>
      <c r="W10360" s="267">
        <v>1940</v>
      </c>
      <c r="X10360" s="267">
        <v>63701002430</v>
      </c>
      <c r="Y10360" s="267">
        <v>15327237</v>
      </c>
      <c r="Z10360" s="267">
        <v>1</v>
      </c>
      <c r="AA10360" s="267" t="s">
        <v>1987</v>
      </c>
      <c r="AB10360" s="270" t="s">
        <v>1988</v>
      </c>
      <c r="AD10360" s="267" t="s">
        <v>13</v>
      </c>
      <c r="AF10360" s="267" t="s">
        <v>24</v>
      </c>
      <c r="AG10360" s="267" t="s">
        <v>24</v>
      </c>
    </row>
    <row r="10361" spans="3:33" ht="409.5">
      <c r="C10361" s="267" t="s">
        <v>1985</v>
      </c>
      <c r="D10361" s="267" t="s">
        <v>727</v>
      </c>
      <c r="E10361" s="267">
        <v>13610</v>
      </c>
      <c r="F10361" s="267" t="s">
        <v>1444</v>
      </c>
      <c r="G10361" s="267" t="s">
        <v>1445</v>
      </c>
      <c r="H10361" s="267">
        <v>1</v>
      </c>
      <c r="I10361" s="267" t="s">
        <v>583</v>
      </c>
      <c r="J10361" s="267">
        <v>0.64</v>
      </c>
      <c r="K10361" s="267" t="s">
        <v>1986</v>
      </c>
      <c r="O10361" s="267" t="s">
        <v>24</v>
      </c>
      <c r="P10361" s="267">
        <v>15327237</v>
      </c>
      <c r="Q10361" s="267" t="s">
        <v>1445</v>
      </c>
      <c r="S10361" s="267">
        <v>38</v>
      </c>
      <c r="T10361" s="267" t="s">
        <v>13</v>
      </c>
      <c r="U10361" s="267" t="s">
        <v>1490</v>
      </c>
      <c r="V10361" s="267" t="s">
        <v>13</v>
      </c>
      <c r="W10361" s="267">
        <v>1940</v>
      </c>
      <c r="X10361" s="267">
        <v>63701002430</v>
      </c>
      <c r="Y10361" s="267">
        <v>15327237</v>
      </c>
      <c r="Z10361" s="267">
        <v>1</v>
      </c>
      <c r="AA10361" s="267" t="s">
        <v>1987</v>
      </c>
      <c r="AB10361" s="270" t="s">
        <v>1988</v>
      </c>
      <c r="AD10361" s="267" t="s">
        <v>13</v>
      </c>
      <c r="AF10361" s="267" t="s">
        <v>24</v>
      </c>
      <c r="AG10361" s="267" t="s">
        <v>24</v>
      </c>
    </row>
    <row r="10362" spans="3:33" ht="409.5">
      <c r="C10362" s="267" t="s">
        <v>1985</v>
      </c>
      <c r="D10362" s="267" t="s">
        <v>727</v>
      </c>
      <c r="E10362" s="267">
        <v>13610</v>
      </c>
      <c r="F10362" s="267" t="s">
        <v>1444</v>
      </c>
      <c r="G10362" s="267" t="s">
        <v>1445</v>
      </c>
      <c r="H10362" s="267">
        <v>1</v>
      </c>
      <c r="I10362" s="267" t="s">
        <v>583</v>
      </c>
      <c r="J10362" s="267">
        <v>0.64</v>
      </c>
      <c r="K10362" s="267" t="s">
        <v>1986</v>
      </c>
      <c r="O10362" s="267" t="s">
        <v>24</v>
      </c>
      <c r="P10362" s="267">
        <v>15327237</v>
      </c>
      <c r="Q10362" s="267" t="s">
        <v>1445</v>
      </c>
      <c r="S10362" s="267">
        <v>38</v>
      </c>
      <c r="T10362" s="267" t="s">
        <v>13</v>
      </c>
      <c r="U10362" s="267" t="s">
        <v>1490</v>
      </c>
      <c r="V10362" s="267" t="s">
        <v>13</v>
      </c>
      <c r="W10362" s="267">
        <v>1940</v>
      </c>
      <c r="X10362" s="267">
        <v>63701002430</v>
      </c>
      <c r="Y10362" s="267">
        <v>15327237</v>
      </c>
      <c r="Z10362" s="267">
        <v>1</v>
      </c>
      <c r="AA10362" s="267" t="s">
        <v>1987</v>
      </c>
      <c r="AB10362" s="270" t="s">
        <v>1988</v>
      </c>
      <c r="AD10362" s="267" t="s">
        <v>13</v>
      </c>
      <c r="AF10362" s="267" t="s">
        <v>24</v>
      </c>
      <c r="AG10362" s="267" t="s">
        <v>24</v>
      </c>
    </row>
    <row r="10363" spans="3:33" ht="409.5">
      <c r="C10363" s="267" t="s">
        <v>1985</v>
      </c>
      <c r="D10363" s="267" t="s">
        <v>727</v>
      </c>
      <c r="E10363" s="267">
        <v>13610</v>
      </c>
      <c r="F10363" s="267" t="s">
        <v>1444</v>
      </c>
      <c r="G10363" s="267" t="s">
        <v>1445</v>
      </c>
      <c r="H10363" s="267">
        <v>1</v>
      </c>
      <c r="I10363" s="267" t="s">
        <v>583</v>
      </c>
      <c r="J10363" s="267">
        <v>0.64</v>
      </c>
      <c r="K10363" s="267" t="s">
        <v>1986</v>
      </c>
      <c r="O10363" s="267" t="s">
        <v>24</v>
      </c>
      <c r="P10363" s="267">
        <v>15327237</v>
      </c>
      <c r="Q10363" s="267" t="s">
        <v>1445</v>
      </c>
      <c r="S10363" s="267">
        <v>38</v>
      </c>
      <c r="T10363" s="267" t="s">
        <v>13</v>
      </c>
      <c r="U10363" s="267" t="s">
        <v>1490</v>
      </c>
      <c r="V10363" s="267" t="s">
        <v>13</v>
      </c>
      <c r="W10363" s="267">
        <v>1940</v>
      </c>
      <c r="X10363" s="267">
        <v>63701002430</v>
      </c>
      <c r="Y10363" s="267">
        <v>15327237</v>
      </c>
      <c r="Z10363" s="267">
        <v>1</v>
      </c>
      <c r="AA10363" s="267" t="s">
        <v>1987</v>
      </c>
      <c r="AB10363" s="270" t="s">
        <v>1988</v>
      </c>
      <c r="AD10363" s="267" t="s">
        <v>13</v>
      </c>
      <c r="AF10363" s="267" t="s">
        <v>24</v>
      </c>
      <c r="AG10363" s="267" t="s">
        <v>24</v>
      </c>
    </row>
    <row r="10364" spans="3:33" ht="409.5">
      <c r="C10364" s="267" t="s">
        <v>1985</v>
      </c>
      <c r="D10364" s="267" t="s">
        <v>727</v>
      </c>
      <c r="E10364" s="267">
        <v>13610</v>
      </c>
      <c r="F10364" s="267" t="s">
        <v>1444</v>
      </c>
      <c r="G10364" s="267" t="s">
        <v>1445</v>
      </c>
      <c r="H10364" s="267">
        <v>1</v>
      </c>
      <c r="I10364" s="267" t="s">
        <v>583</v>
      </c>
      <c r="J10364" s="267">
        <v>0.64</v>
      </c>
      <c r="K10364" s="267" t="s">
        <v>1986</v>
      </c>
      <c r="O10364" s="267" t="s">
        <v>24</v>
      </c>
      <c r="P10364" s="267">
        <v>15327237</v>
      </c>
      <c r="Q10364" s="267" t="s">
        <v>1445</v>
      </c>
      <c r="S10364" s="267">
        <v>38</v>
      </c>
      <c r="T10364" s="267" t="s">
        <v>13</v>
      </c>
      <c r="U10364" s="267" t="s">
        <v>1490</v>
      </c>
      <c r="V10364" s="267" t="s">
        <v>13</v>
      </c>
      <c r="W10364" s="267">
        <v>1940</v>
      </c>
      <c r="X10364" s="267">
        <v>63701002430</v>
      </c>
      <c r="Y10364" s="267">
        <v>15327237</v>
      </c>
      <c r="Z10364" s="267">
        <v>1</v>
      </c>
      <c r="AA10364" s="267" t="s">
        <v>1987</v>
      </c>
      <c r="AB10364" s="270" t="s">
        <v>1988</v>
      </c>
      <c r="AD10364" s="267" t="s">
        <v>13</v>
      </c>
      <c r="AF10364" s="267" t="s">
        <v>24</v>
      </c>
      <c r="AG10364" s="267" t="s">
        <v>24</v>
      </c>
    </row>
    <row r="10365" spans="3:33" ht="409.5">
      <c r="C10365" s="267" t="s">
        <v>1985</v>
      </c>
      <c r="D10365" s="267" t="s">
        <v>727</v>
      </c>
      <c r="E10365" s="267">
        <v>13610</v>
      </c>
      <c r="F10365" s="267" t="s">
        <v>1444</v>
      </c>
      <c r="G10365" s="267" t="s">
        <v>1445</v>
      </c>
      <c r="H10365" s="267">
        <v>1</v>
      </c>
      <c r="I10365" s="267" t="s">
        <v>583</v>
      </c>
      <c r="J10365" s="267">
        <v>0.64</v>
      </c>
      <c r="K10365" s="267" t="s">
        <v>1986</v>
      </c>
      <c r="O10365" s="267" t="s">
        <v>24</v>
      </c>
      <c r="P10365" s="267">
        <v>15327237</v>
      </c>
      <c r="Q10365" s="267" t="s">
        <v>1445</v>
      </c>
      <c r="S10365" s="267">
        <v>38</v>
      </c>
      <c r="T10365" s="267" t="s">
        <v>13</v>
      </c>
      <c r="U10365" s="267" t="s">
        <v>1490</v>
      </c>
      <c r="V10365" s="267" t="s">
        <v>13</v>
      </c>
      <c r="W10365" s="267">
        <v>1940</v>
      </c>
      <c r="X10365" s="267">
        <v>63701002430</v>
      </c>
      <c r="Y10365" s="267">
        <v>15327237</v>
      </c>
      <c r="Z10365" s="267">
        <v>1</v>
      </c>
      <c r="AA10365" s="267" t="s">
        <v>1987</v>
      </c>
      <c r="AB10365" s="270" t="s">
        <v>1988</v>
      </c>
      <c r="AD10365" s="267" t="s">
        <v>13</v>
      </c>
      <c r="AF10365" s="267" t="s">
        <v>24</v>
      </c>
      <c r="AG10365" s="267" t="s">
        <v>24</v>
      </c>
    </row>
    <row r="10366" spans="3:33" ht="409.5">
      <c r="C10366" s="267" t="s">
        <v>1985</v>
      </c>
      <c r="D10366" s="267" t="s">
        <v>727</v>
      </c>
      <c r="E10366" s="267">
        <v>19886</v>
      </c>
      <c r="F10366" s="267" t="s">
        <v>1444</v>
      </c>
      <c r="G10366" s="267" t="s">
        <v>1445</v>
      </c>
      <c r="H10366" s="267">
        <v>1</v>
      </c>
      <c r="I10366" s="267" t="s">
        <v>583</v>
      </c>
      <c r="J10366" s="267">
        <v>0.64</v>
      </c>
      <c r="K10366" s="267" t="s">
        <v>1986</v>
      </c>
      <c r="O10366" s="267" t="s">
        <v>13</v>
      </c>
      <c r="P10366" s="267">
        <v>15327237</v>
      </c>
      <c r="Q10366" s="267" t="s">
        <v>1445</v>
      </c>
      <c r="S10366" s="267">
        <v>38</v>
      </c>
      <c r="T10366" s="267" t="s">
        <v>13</v>
      </c>
      <c r="U10366" s="267" t="s">
        <v>1989</v>
      </c>
      <c r="V10366" s="267" t="s">
        <v>13</v>
      </c>
      <c r="W10366" s="267">
        <v>1940</v>
      </c>
      <c r="X10366" s="267" t="s">
        <v>1990</v>
      </c>
      <c r="Y10366" s="267">
        <v>15327237</v>
      </c>
      <c r="Z10366" s="267">
        <v>1</v>
      </c>
      <c r="AA10366" s="267" t="s">
        <v>1987</v>
      </c>
      <c r="AB10366" s="270" t="s">
        <v>1988</v>
      </c>
      <c r="AD10366" s="267" t="s">
        <v>13</v>
      </c>
      <c r="AF10366" s="267" t="s">
        <v>24</v>
      </c>
      <c r="AG10366" s="267" t="s">
        <v>24</v>
      </c>
    </row>
    <row r="10367" spans="3:33" ht="409.5">
      <c r="C10367" s="267" t="s">
        <v>1985</v>
      </c>
      <c r="D10367" s="267" t="s">
        <v>727</v>
      </c>
      <c r="E10367" s="267">
        <v>19886</v>
      </c>
      <c r="F10367" s="267" t="s">
        <v>1444</v>
      </c>
      <c r="G10367" s="267" t="s">
        <v>1445</v>
      </c>
      <c r="H10367" s="267">
        <v>1</v>
      </c>
      <c r="I10367" s="267" t="s">
        <v>583</v>
      </c>
      <c r="J10367" s="267">
        <v>0.64</v>
      </c>
      <c r="K10367" s="267" t="s">
        <v>1986</v>
      </c>
      <c r="O10367" s="267" t="s">
        <v>13</v>
      </c>
      <c r="P10367" s="267">
        <v>15327237</v>
      </c>
      <c r="Q10367" s="267" t="s">
        <v>1445</v>
      </c>
      <c r="S10367" s="267">
        <v>38</v>
      </c>
      <c r="T10367" s="267" t="s">
        <v>13</v>
      </c>
      <c r="U10367" s="267" t="s">
        <v>1989</v>
      </c>
      <c r="V10367" s="267" t="s">
        <v>13</v>
      </c>
      <c r="W10367" s="267">
        <v>1940</v>
      </c>
      <c r="X10367" s="267" t="s">
        <v>1990</v>
      </c>
      <c r="Y10367" s="267">
        <v>15327237</v>
      </c>
      <c r="Z10367" s="267">
        <v>1</v>
      </c>
      <c r="AA10367" s="267" t="s">
        <v>1987</v>
      </c>
      <c r="AB10367" s="270" t="s">
        <v>1988</v>
      </c>
      <c r="AD10367" s="267" t="s">
        <v>13</v>
      </c>
      <c r="AF10367" s="267" t="s">
        <v>24</v>
      </c>
      <c r="AG10367" s="267" t="s">
        <v>24</v>
      </c>
    </row>
    <row r="10368" spans="3:33" ht="409.5">
      <c r="C10368" s="267" t="s">
        <v>1985</v>
      </c>
      <c r="D10368" s="267" t="s">
        <v>727</v>
      </c>
      <c r="E10368" s="267">
        <v>19886</v>
      </c>
      <c r="F10368" s="267" t="s">
        <v>1444</v>
      </c>
      <c r="G10368" s="267" t="s">
        <v>1445</v>
      </c>
      <c r="H10368" s="267">
        <v>1</v>
      </c>
      <c r="I10368" s="267" t="s">
        <v>583</v>
      </c>
      <c r="J10368" s="267">
        <v>0.64</v>
      </c>
      <c r="K10368" s="267" t="s">
        <v>1986</v>
      </c>
      <c r="O10368" s="267" t="s">
        <v>13</v>
      </c>
      <c r="P10368" s="267">
        <v>15327237</v>
      </c>
      <c r="Q10368" s="267" t="s">
        <v>1445</v>
      </c>
      <c r="S10368" s="267">
        <v>38</v>
      </c>
      <c r="T10368" s="267" t="s">
        <v>13</v>
      </c>
      <c r="U10368" s="267" t="s">
        <v>1989</v>
      </c>
      <c r="V10368" s="267" t="s">
        <v>13</v>
      </c>
      <c r="W10368" s="267">
        <v>1940</v>
      </c>
      <c r="X10368" s="267" t="s">
        <v>1990</v>
      </c>
      <c r="Y10368" s="267">
        <v>15327237</v>
      </c>
      <c r="Z10368" s="267">
        <v>1</v>
      </c>
      <c r="AA10368" s="267" t="s">
        <v>1987</v>
      </c>
      <c r="AB10368" s="270" t="s">
        <v>1988</v>
      </c>
      <c r="AD10368" s="267" t="s">
        <v>13</v>
      </c>
      <c r="AF10368" s="267" t="s">
        <v>24</v>
      </c>
      <c r="AG10368" s="267" t="s">
        <v>24</v>
      </c>
    </row>
    <row r="10369" spans="3:33" ht="409.5">
      <c r="C10369" s="267" t="s">
        <v>1985</v>
      </c>
      <c r="D10369" s="267" t="s">
        <v>727</v>
      </c>
      <c r="E10369" s="267">
        <v>19886</v>
      </c>
      <c r="F10369" s="267" t="s">
        <v>1444</v>
      </c>
      <c r="G10369" s="267" t="s">
        <v>1445</v>
      </c>
      <c r="H10369" s="267">
        <v>1</v>
      </c>
      <c r="I10369" s="267" t="s">
        <v>583</v>
      </c>
      <c r="J10369" s="267">
        <v>0.64</v>
      </c>
      <c r="K10369" s="267" t="s">
        <v>1986</v>
      </c>
      <c r="O10369" s="267" t="s">
        <v>13</v>
      </c>
      <c r="P10369" s="267">
        <v>15327237</v>
      </c>
      <c r="Q10369" s="267" t="s">
        <v>1445</v>
      </c>
      <c r="S10369" s="267">
        <v>38</v>
      </c>
      <c r="T10369" s="267" t="s">
        <v>13</v>
      </c>
      <c r="U10369" s="267" t="s">
        <v>1989</v>
      </c>
      <c r="V10369" s="267" t="s">
        <v>13</v>
      </c>
      <c r="W10369" s="267">
        <v>1940</v>
      </c>
      <c r="X10369" s="267" t="s">
        <v>1990</v>
      </c>
      <c r="Y10369" s="267">
        <v>15327237</v>
      </c>
      <c r="Z10369" s="267">
        <v>1</v>
      </c>
      <c r="AA10369" s="267" t="s">
        <v>1987</v>
      </c>
      <c r="AB10369" s="270" t="s">
        <v>1988</v>
      </c>
      <c r="AD10369" s="267" t="s">
        <v>13</v>
      </c>
      <c r="AF10369" s="267" t="s">
        <v>24</v>
      </c>
      <c r="AG10369" s="267" t="s">
        <v>24</v>
      </c>
    </row>
    <row r="10370" spans="3:33" ht="409.5">
      <c r="C10370" s="267" t="s">
        <v>1985</v>
      </c>
      <c r="D10370" s="267" t="s">
        <v>727</v>
      </c>
      <c r="E10370" s="267">
        <v>19886</v>
      </c>
      <c r="F10370" s="267" t="s">
        <v>1444</v>
      </c>
      <c r="G10370" s="267" t="s">
        <v>1445</v>
      </c>
      <c r="H10370" s="267">
        <v>1</v>
      </c>
      <c r="I10370" s="267" t="s">
        <v>583</v>
      </c>
      <c r="J10370" s="267">
        <v>0.64</v>
      </c>
      <c r="K10370" s="267" t="s">
        <v>1986</v>
      </c>
      <c r="O10370" s="267" t="s">
        <v>13</v>
      </c>
      <c r="P10370" s="267">
        <v>15327237</v>
      </c>
      <c r="Q10370" s="267" t="s">
        <v>1445</v>
      </c>
      <c r="S10370" s="267">
        <v>38</v>
      </c>
      <c r="T10370" s="267" t="s">
        <v>13</v>
      </c>
      <c r="U10370" s="267" t="s">
        <v>1989</v>
      </c>
      <c r="V10370" s="267" t="s">
        <v>13</v>
      </c>
      <c r="W10370" s="267">
        <v>1940</v>
      </c>
      <c r="X10370" s="267" t="s">
        <v>1990</v>
      </c>
      <c r="Y10370" s="267">
        <v>15327237</v>
      </c>
      <c r="Z10370" s="267">
        <v>1</v>
      </c>
      <c r="AA10370" s="267" t="s">
        <v>1987</v>
      </c>
      <c r="AB10370" s="270" t="s">
        <v>1988</v>
      </c>
      <c r="AD10370" s="267" t="s">
        <v>13</v>
      </c>
      <c r="AF10370" s="267" t="s">
        <v>24</v>
      </c>
      <c r="AG10370" s="267" t="s">
        <v>24</v>
      </c>
    </row>
    <row r="10371" spans="3:33" ht="409.5">
      <c r="C10371" s="267" t="s">
        <v>1985</v>
      </c>
      <c r="D10371" s="267" t="s">
        <v>727</v>
      </c>
      <c r="E10371" s="267">
        <v>19886</v>
      </c>
      <c r="F10371" s="267" t="s">
        <v>1444</v>
      </c>
      <c r="G10371" s="267" t="s">
        <v>1445</v>
      </c>
      <c r="H10371" s="267">
        <v>1</v>
      </c>
      <c r="I10371" s="267" t="s">
        <v>583</v>
      </c>
      <c r="J10371" s="267">
        <v>0.64</v>
      </c>
      <c r="K10371" s="267" t="s">
        <v>1986</v>
      </c>
      <c r="O10371" s="267" t="s">
        <v>13</v>
      </c>
      <c r="P10371" s="267">
        <v>15327237</v>
      </c>
      <c r="Q10371" s="267" t="s">
        <v>1445</v>
      </c>
      <c r="S10371" s="267">
        <v>38</v>
      </c>
      <c r="T10371" s="267" t="s">
        <v>13</v>
      </c>
      <c r="U10371" s="267" t="s">
        <v>1989</v>
      </c>
      <c r="V10371" s="267" t="s">
        <v>13</v>
      </c>
      <c r="W10371" s="267">
        <v>1940</v>
      </c>
      <c r="X10371" s="267" t="s">
        <v>1990</v>
      </c>
      <c r="Y10371" s="267">
        <v>15327237</v>
      </c>
      <c r="Z10371" s="267">
        <v>1</v>
      </c>
      <c r="AA10371" s="267" t="s">
        <v>1987</v>
      </c>
      <c r="AB10371" s="270" t="s">
        <v>1988</v>
      </c>
      <c r="AD10371" s="267" t="s">
        <v>13</v>
      </c>
      <c r="AF10371" s="267" t="s">
        <v>24</v>
      </c>
      <c r="AG10371" s="267" t="s">
        <v>24</v>
      </c>
    </row>
    <row r="10372" spans="3:33" ht="409.5">
      <c r="C10372" s="267" t="s">
        <v>1985</v>
      </c>
      <c r="D10372" s="267" t="s">
        <v>727</v>
      </c>
      <c r="E10372" s="267">
        <v>19886</v>
      </c>
      <c r="F10372" s="267" t="s">
        <v>1444</v>
      </c>
      <c r="G10372" s="267" t="s">
        <v>1445</v>
      </c>
      <c r="H10372" s="267">
        <v>1</v>
      </c>
      <c r="I10372" s="267" t="s">
        <v>583</v>
      </c>
      <c r="J10372" s="267">
        <v>0.64</v>
      </c>
      <c r="K10372" s="267" t="s">
        <v>1986</v>
      </c>
      <c r="O10372" s="267" t="s">
        <v>13</v>
      </c>
      <c r="P10372" s="267">
        <v>15327237</v>
      </c>
      <c r="Q10372" s="267" t="s">
        <v>1445</v>
      </c>
      <c r="S10372" s="267">
        <v>38</v>
      </c>
      <c r="T10372" s="267" t="s">
        <v>13</v>
      </c>
      <c r="U10372" s="267" t="s">
        <v>1989</v>
      </c>
      <c r="V10372" s="267" t="s">
        <v>13</v>
      </c>
      <c r="W10372" s="267">
        <v>1940</v>
      </c>
      <c r="X10372" s="267" t="s">
        <v>1990</v>
      </c>
      <c r="Y10372" s="267">
        <v>15327237</v>
      </c>
      <c r="Z10372" s="267">
        <v>1</v>
      </c>
      <c r="AA10372" s="267" t="s">
        <v>1987</v>
      </c>
      <c r="AB10372" s="270" t="s">
        <v>1988</v>
      </c>
      <c r="AD10372" s="267" t="s">
        <v>13</v>
      </c>
      <c r="AF10372" s="267" t="s">
        <v>24</v>
      </c>
      <c r="AG10372" s="267" t="s">
        <v>24</v>
      </c>
    </row>
    <row r="10373" spans="3:33" ht="409.5">
      <c r="C10373" s="267" t="s">
        <v>1985</v>
      </c>
      <c r="D10373" s="267" t="s">
        <v>727</v>
      </c>
      <c r="E10373" s="267">
        <v>19886</v>
      </c>
      <c r="F10373" s="267" t="s">
        <v>1444</v>
      </c>
      <c r="G10373" s="267" t="s">
        <v>1445</v>
      </c>
      <c r="H10373" s="267">
        <v>1</v>
      </c>
      <c r="I10373" s="267" t="s">
        <v>583</v>
      </c>
      <c r="J10373" s="267">
        <v>0.64</v>
      </c>
      <c r="K10373" s="267" t="s">
        <v>1986</v>
      </c>
      <c r="O10373" s="267" t="s">
        <v>13</v>
      </c>
      <c r="P10373" s="267">
        <v>15327237</v>
      </c>
      <c r="Q10373" s="267" t="s">
        <v>1445</v>
      </c>
      <c r="S10373" s="267">
        <v>38</v>
      </c>
      <c r="T10373" s="267" t="s">
        <v>13</v>
      </c>
      <c r="U10373" s="267" t="s">
        <v>1989</v>
      </c>
      <c r="V10373" s="267" t="s">
        <v>13</v>
      </c>
      <c r="W10373" s="267">
        <v>1940</v>
      </c>
      <c r="X10373" s="267" t="s">
        <v>1990</v>
      </c>
      <c r="Y10373" s="267">
        <v>15327237</v>
      </c>
      <c r="Z10373" s="267">
        <v>1</v>
      </c>
      <c r="AA10373" s="267" t="s">
        <v>1987</v>
      </c>
      <c r="AB10373" s="270" t="s">
        <v>1988</v>
      </c>
      <c r="AD10373" s="267" t="s">
        <v>13</v>
      </c>
      <c r="AF10373" s="267" t="s">
        <v>24</v>
      </c>
      <c r="AG10373" s="267" t="s">
        <v>24</v>
      </c>
    </row>
    <row r="10374" spans="3:33" ht="409.5">
      <c r="C10374" s="267" t="s">
        <v>1985</v>
      </c>
      <c r="D10374" s="267" t="s">
        <v>727</v>
      </c>
      <c r="E10374" s="267">
        <v>19886</v>
      </c>
      <c r="F10374" s="267" t="s">
        <v>1444</v>
      </c>
      <c r="G10374" s="267" t="s">
        <v>1445</v>
      </c>
      <c r="H10374" s="267">
        <v>1</v>
      </c>
      <c r="I10374" s="267" t="s">
        <v>583</v>
      </c>
      <c r="J10374" s="267">
        <v>0.64</v>
      </c>
      <c r="K10374" s="267" t="s">
        <v>1986</v>
      </c>
      <c r="O10374" s="267" t="s">
        <v>13</v>
      </c>
      <c r="P10374" s="267">
        <v>15327237</v>
      </c>
      <c r="Q10374" s="267" t="s">
        <v>1445</v>
      </c>
      <c r="S10374" s="267">
        <v>38</v>
      </c>
      <c r="T10374" s="267" t="s">
        <v>13</v>
      </c>
      <c r="U10374" s="267" t="s">
        <v>1989</v>
      </c>
      <c r="V10374" s="267" t="s">
        <v>13</v>
      </c>
      <c r="W10374" s="267">
        <v>1940</v>
      </c>
      <c r="X10374" s="267" t="s">
        <v>1990</v>
      </c>
      <c r="Y10374" s="267">
        <v>15327237</v>
      </c>
      <c r="Z10374" s="267">
        <v>1</v>
      </c>
      <c r="AA10374" s="267" t="s">
        <v>1987</v>
      </c>
      <c r="AB10374" s="270" t="s">
        <v>1988</v>
      </c>
      <c r="AD10374" s="267" t="s">
        <v>13</v>
      </c>
      <c r="AF10374" s="267" t="s">
        <v>24</v>
      </c>
      <c r="AG10374" s="267" t="s">
        <v>24</v>
      </c>
    </row>
    <row r="10375" spans="3:33" ht="409.5">
      <c r="C10375" s="267" t="s">
        <v>1985</v>
      </c>
      <c r="D10375" s="267" t="s">
        <v>727</v>
      </c>
      <c r="E10375" s="267">
        <v>19886</v>
      </c>
      <c r="F10375" s="267" t="s">
        <v>1444</v>
      </c>
      <c r="G10375" s="267" t="s">
        <v>1445</v>
      </c>
      <c r="H10375" s="267">
        <v>1</v>
      </c>
      <c r="I10375" s="267" t="s">
        <v>583</v>
      </c>
      <c r="J10375" s="267">
        <v>0.64</v>
      </c>
      <c r="K10375" s="267" t="s">
        <v>1986</v>
      </c>
      <c r="O10375" s="267" t="s">
        <v>13</v>
      </c>
      <c r="P10375" s="267">
        <v>15327237</v>
      </c>
      <c r="Q10375" s="267" t="s">
        <v>1445</v>
      </c>
      <c r="S10375" s="267">
        <v>38</v>
      </c>
      <c r="T10375" s="267" t="s">
        <v>13</v>
      </c>
      <c r="U10375" s="267" t="s">
        <v>1989</v>
      </c>
      <c r="V10375" s="267" t="s">
        <v>13</v>
      </c>
      <c r="W10375" s="267">
        <v>1940</v>
      </c>
      <c r="X10375" s="267" t="s">
        <v>1990</v>
      </c>
      <c r="Y10375" s="267">
        <v>15327237</v>
      </c>
      <c r="Z10375" s="267">
        <v>1</v>
      </c>
      <c r="AA10375" s="267" t="s">
        <v>1987</v>
      </c>
      <c r="AB10375" s="270" t="s">
        <v>1988</v>
      </c>
      <c r="AD10375" s="267" t="s">
        <v>13</v>
      </c>
      <c r="AF10375" s="267" t="s">
        <v>24</v>
      </c>
      <c r="AG10375" s="267" t="s">
        <v>24</v>
      </c>
    </row>
    <row r="10376" spans="3:33" ht="409.5">
      <c r="C10376" s="267" t="s">
        <v>1985</v>
      </c>
      <c r="D10376" s="267" t="s">
        <v>727</v>
      </c>
      <c r="E10376" s="267">
        <v>19886</v>
      </c>
      <c r="F10376" s="267" t="s">
        <v>1444</v>
      </c>
      <c r="G10376" s="267" t="s">
        <v>1445</v>
      </c>
      <c r="H10376" s="267">
        <v>1</v>
      </c>
      <c r="I10376" s="267" t="s">
        <v>583</v>
      </c>
      <c r="J10376" s="267">
        <v>0.64</v>
      </c>
      <c r="K10376" s="267" t="s">
        <v>1986</v>
      </c>
      <c r="O10376" s="267" t="s">
        <v>13</v>
      </c>
      <c r="P10376" s="267">
        <v>15327237</v>
      </c>
      <c r="Q10376" s="267" t="s">
        <v>1445</v>
      </c>
      <c r="S10376" s="267">
        <v>38</v>
      </c>
      <c r="T10376" s="267" t="s">
        <v>13</v>
      </c>
      <c r="U10376" s="267" t="s">
        <v>1989</v>
      </c>
      <c r="V10376" s="267" t="s">
        <v>13</v>
      </c>
      <c r="W10376" s="267">
        <v>1940</v>
      </c>
      <c r="X10376" s="267" t="s">
        <v>1990</v>
      </c>
      <c r="Y10376" s="267">
        <v>15327237</v>
      </c>
      <c r="Z10376" s="267">
        <v>1</v>
      </c>
      <c r="AA10376" s="267" t="s">
        <v>1987</v>
      </c>
      <c r="AB10376" s="270" t="s">
        <v>1988</v>
      </c>
      <c r="AD10376" s="267" t="s">
        <v>13</v>
      </c>
      <c r="AF10376" s="267" t="s">
        <v>24</v>
      </c>
      <c r="AG10376" s="267" t="s">
        <v>24</v>
      </c>
    </row>
    <row r="10377" spans="3:33" ht="409.5">
      <c r="C10377" s="267" t="s">
        <v>1985</v>
      </c>
      <c r="D10377" s="267" t="s">
        <v>727</v>
      </c>
      <c r="E10377" s="267">
        <v>19886</v>
      </c>
      <c r="F10377" s="267" t="s">
        <v>1444</v>
      </c>
      <c r="G10377" s="267" t="s">
        <v>1445</v>
      </c>
      <c r="H10377" s="267">
        <v>1</v>
      </c>
      <c r="I10377" s="267" t="s">
        <v>583</v>
      </c>
      <c r="J10377" s="267">
        <v>0.64</v>
      </c>
      <c r="K10377" s="267" t="s">
        <v>1986</v>
      </c>
      <c r="O10377" s="267" t="s">
        <v>13</v>
      </c>
      <c r="P10377" s="267">
        <v>15327237</v>
      </c>
      <c r="Q10377" s="267" t="s">
        <v>1445</v>
      </c>
      <c r="S10377" s="267">
        <v>38</v>
      </c>
      <c r="T10377" s="267" t="s">
        <v>13</v>
      </c>
      <c r="U10377" s="267" t="s">
        <v>1989</v>
      </c>
      <c r="V10377" s="267" t="s">
        <v>13</v>
      </c>
      <c r="W10377" s="267">
        <v>1940</v>
      </c>
      <c r="X10377" s="267" t="s">
        <v>1990</v>
      </c>
      <c r="Y10377" s="267">
        <v>15327237</v>
      </c>
      <c r="Z10377" s="267">
        <v>1</v>
      </c>
      <c r="AA10377" s="267" t="s">
        <v>1987</v>
      </c>
      <c r="AB10377" s="270" t="s">
        <v>1988</v>
      </c>
      <c r="AD10377" s="267" t="s">
        <v>13</v>
      </c>
      <c r="AF10377" s="267" t="s">
        <v>24</v>
      </c>
      <c r="AG10377" s="267" t="s">
        <v>24</v>
      </c>
    </row>
    <row r="10378" spans="3:33" ht="409.5">
      <c r="C10378" s="267" t="s">
        <v>1985</v>
      </c>
      <c r="D10378" s="267" t="s">
        <v>727</v>
      </c>
      <c r="E10378" s="267">
        <v>19886</v>
      </c>
      <c r="F10378" s="267" t="s">
        <v>1444</v>
      </c>
      <c r="G10378" s="267" t="s">
        <v>1445</v>
      </c>
      <c r="H10378" s="267">
        <v>1</v>
      </c>
      <c r="I10378" s="267" t="s">
        <v>583</v>
      </c>
      <c r="J10378" s="267">
        <v>0.64</v>
      </c>
      <c r="K10378" s="267" t="s">
        <v>1986</v>
      </c>
      <c r="O10378" s="267" t="s">
        <v>13</v>
      </c>
      <c r="P10378" s="267">
        <v>15327237</v>
      </c>
      <c r="Q10378" s="267" t="s">
        <v>1445</v>
      </c>
      <c r="S10378" s="267">
        <v>38</v>
      </c>
      <c r="T10378" s="267" t="s">
        <v>13</v>
      </c>
      <c r="U10378" s="267" t="s">
        <v>1989</v>
      </c>
      <c r="V10378" s="267" t="s">
        <v>13</v>
      </c>
      <c r="W10378" s="267">
        <v>1940</v>
      </c>
      <c r="X10378" s="267" t="s">
        <v>1990</v>
      </c>
      <c r="Y10378" s="267">
        <v>15327237</v>
      </c>
      <c r="Z10378" s="267">
        <v>1</v>
      </c>
      <c r="AA10378" s="267" t="s">
        <v>1987</v>
      </c>
      <c r="AB10378" s="270" t="s">
        <v>1988</v>
      </c>
      <c r="AD10378" s="267" t="s">
        <v>13</v>
      </c>
      <c r="AF10378" s="267" t="s">
        <v>24</v>
      </c>
      <c r="AG10378" s="267" t="s">
        <v>24</v>
      </c>
    </row>
    <row r="10379" spans="3:33" ht="409.5">
      <c r="C10379" s="267" t="s">
        <v>1985</v>
      </c>
      <c r="D10379" s="267" t="s">
        <v>727</v>
      </c>
      <c r="E10379" s="267">
        <v>19886</v>
      </c>
      <c r="F10379" s="267" t="s">
        <v>1444</v>
      </c>
      <c r="G10379" s="267" t="s">
        <v>1445</v>
      </c>
      <c r="H10379" s="267">
        <v>1</v>
      </c>
      <c r="I10379" s="267" t="s">
        <v>583</v>
      </c>
      <c r="J10379" s="267">
        <v>0.64</v>
      </c>
      <c r="K10379" s="267" t="s">
        <v>1986</v>
      </c>
      <c r="O10379" s="267" t="s">
        <v>13</v>
      </c>
      <c r="P10379" s="267">
        <v>15327237</v>
      </c>
      <c r="Q10379" s="267" t="s">
        <v>1445</v>
      </c>
      <c r="S10379" s="267">
        <v>38</v>
      </c>
      <c r="T10379" s="267" t="s">
        <v>13</v>
      </c>
      <c r="U10379" s="267" t="s">
        <v>1989</v>
      </c>
      <c r="V10379" s="267" t="s">
        <v>13</v>
      </c>
      <c r="W10379" s="267">
        <v>1940</v>
      </c>
      <c r="X10379" s="267" t="s">
        <v>1990</v>
      </c>
      <c r="Y10379" s="267">
        <v>15327237</v>
      </c>
      <c r="Z10379" s="267">
        <v>1</v>
      </c>
      <c r="AA10379" s="267" t="s">
        <v>1987</v>
      </c>
      <c r="AB10379" s="270" t="s">
        <v>1988</v>
      </c>
      <c r="AD10379" s="267" t="s">
        <v>13</v>
      </c>
      <c r="AF10379" s="267" t="s">
        <v>24</v>
      </c>
      <c r="AG10379" s="267" t="s">
        <v>24</v>
      </c>
    </row>
    <row r="10380" spans="3:33" ht="409.5">
      <c r="C10380" s="267" t="s">
        <v>1985</v>
      </c>
      <c r="D10380" s="267" t="s">
        <v>727</v>
      </c>
      <c r="E10380" s="267">
        <v>19886</v>
      </c>
      <c r="F10380" s="267" t="s">
        <v>1444</v>
      </c>
      <c r="G10380" s="267" t="s">
        <v>1445</v>
      </c>
      <c r="H10380" s="267">
        <v>1</v>
      </c>
      <c r="I10380" s="267" t="s">
        <v>583</v>
      </c>
      <c r="J10380" s="267">
        <v>0.64</v>
      </c>
      <c r="K10380" s="267" t="s">
        <v>1986</v>
      </c>
      <c r="O10380" s="267" t="s">
        <v>13</v>
      </c>
      <c r="P10380" s="267">
        <v>15327237</v>
      </c>
      <c r="Q10380" s="267" t="s">
        <v>1445</v>
      </c>
      <c r="S10380" s="267">
        <v>38</v>
      </c>
      <c r="T10380" s="267" t="s">
        <v>13</v>
      </c>
      <c r="U10380" s="267" t="s">
        <v>1989</v>
      </c>
      <c r="V10380" s="267" t="s">
        <v>13</v>
      </c>
      <c r="W10380" s="267">
        <v>1940</v>
      </c>
      <c r="X10380" s="267" t="s">
        <v>1990</v>
      </c>
      <c r="Y10380" s="267">
        <v>15327237</v>
      </c>
      <c r="Z10380" s="267">
        <v>1</v>
      </c>
      <c r="AA10380" s="267" t="s">
        <v>1987</v>
      </c>
      <c r="AB10380" s="270" t="s">
        <v>1988</v>
      </c>
      <c r="AD10380" s="267" t="s">
        <v>13</v>
      </c>
      <c r="AF10380" s="267" t="s">
        <v>24</v>
      </c>
      <c r="AG10380" s="267" t="s">
        <v>24</v>
      </c>
    </row>
    <row r="10381" spans="3:33" ht="409.5">
      <c r="C10381" s="267" t="s">
        <v>1985</v>
      </c>
      <c r="D10381" s="267" t="s">
        <v>727</v>
      </c>
      <c r="E10381" s="267">
        <v>19886</v>
      </c>
      <c r="F10381" s="267" t="s">
        <v>1444</v>
      </c>
      <c r="G10381" s="267" t="s">
        <v>1445</v>
      </c>
      <c r="H10381" s="267">
        <v>1</v>
      </c>
      <c r="I10381" s="267" t="s">
        <v>583</v>
      </c>
      <c r="J10381" s="267">
        <v>0.64</v>
      </c>
      <c r="K10381" s="267" t="s">
        <v>1986</v>
      </c>
      <c r="O10381" s="267" t="s">
        <v>13</v>
      </c>
      <c r="P10381" s="267">
        <v>15327237</v>
      </c>
      <c r="Q10381" s="267" t="s">
        <v>1445</v>
      </c>
      <c r="S10381" s="267">
        <v>38</v>
      </c>
      <c r="T10381" s="267" t="s">
        <v>13</v>
      </c>
      <c r="U10381" s="267" t="s">
        <v>1989</v>
      </c>
      <c r="V10381" s="267" t="s">
        <v>13</v>
      </c>
      <c r="W10381" s="267">
        <v>1940</v>
      </c>
      <c r="X10381" s="267" t="s">
        <v>1990</v>
      </c>
      <c r="Y10381" s="267">
        <v>15327237</v>
      </c>
      <c r="Z10381" s="267">
        <v>1</v>
      </c>
      <c r="AA10381" s="267" t="s">
        <v>1987</v>
      </c>
      <c r="AB10381" s="270" t="s">
        <v>1988</v>
      </c>
      <c r="AD10381" s="267" t="s">
        <v>13</v>
      </c>
      <c r="AF10381" s="267" t="s">
        <v>24</v>
      </c>
      <c r="AG10381" s="267" t="s">
        <v>24</v>
      </c>
    </row>
    <row r="10382" spans="3:33" ht="409.5">
      <c r="C10382" s="267" t="s">
        <v>1985</v>
      </c>
      <c r="D10382" s="267" t="s">
        <v>727</v>
      </c>
      <c r="E10382" s="267">
        <v>19886</v>
      </c>
      <c r="F10382" s="267" t="s">
        <v>1444</v>
      </c>
      <c r="G10382" s="267" t="s">
        <v>1445</v>
      </c>
      <c r="H10382" s="267">
        <v>1</v>
      </c>
      <c r="I10382" s="267" t="s">
        <v>583</v>
      </c>
      <c r="J10382" s="267">
        <v>0.64</v>
      </c>
      <c r="K10382" s="267" t="s">
        <v>1986</v>
      </c>
      <c r="O10382" s="267" t="s">
        <v>13</v>
      </c>
      <c r="P10382" s="267">
        <v>15327237</v>
      </c>
      <c r="Q10382" s="267" t="s">
        <v>1445</v>
      </c>
      <c r="S10382" s="267">
        <v>38</v>
      </c>
      <c r="T10382" s="267" t="s">
        <v>13</v>
      </c>
      <c r="U10382" s="267" t="s">
        <v>1989</v>
      </c>
      <c r="V10382" s="267" t="s">
        <v>13</v>
      </c>
      <c r="W10382" s="267">
        <v>1940</v>
      </c>
      <c r="X10382" s="267" t="s">
        <v>1990</v>
      </c>
      <c r="Y10382" s="267">
        <v>15327237</v>
      </c>
      <c r="Z10382" s="267">
        <v>1</v>
      </c>
      <c r="AA10382" s="267" t="s">
        <v>1987</v>
      </c>
      <c r="AB10382" s="270" t="s">
        <v>1988</v>
      </c>
      <c r="AD10382" s="267" t="s">
        <v>13</v>
      </c>
      <c r="AF10382" s="267" t="s">
        <v>24</v>
      </c>
      <c r="AG10382" s="267" t="s">
        <v>24</v>
      </c>
    </row>
    <row r="10383" spans="3:33" ht="409.5">
      <c r="C10383" s="267" t="s">
        <v>1985</v>
      </c>
      <c r="D10383" s="267" t="s">
        <v>727</v>
      </c>
      <c r="E10383" s="267">
        <v>19886</v>
      </c>
      <c r="F10383" s="267" t="s">
        <v>1444</v>
      </c>
      <c r="G10383" s="267" t="s">
        <v>1445</v>
      </c>
      <c r="H10383" s="267">
        <v>1</v>
      </c>
      <c r="I10383" s="267" t="s">
        <v>583</v>
      </c>
      <c r="J10383" s="267">
        <v>0.64</v>
      </c>
      <c r="K10383" s="267" t="s">
        <v>1986</v>
      </c>
      <c r="O10383" s="267" t="s">
        <v>13</v>
      </c>
      <c r="P10383" s="267">
        <v>15327237</v>
      </c>
      <c r="Q10383" s="267" t="s">
        <v>1445</v>
      </c>
      <c r="S10383" s="267">
        <v>38</v>
      </c>
      <c r="T10383" s="267" t="s">
        <v>13</v>
      </c>
      <c r="U10383" s="267" t="s">
        <v>1989</v>
      </c>
      <c r="V10383" s="267" t="s">
        <v>13</v>
      </c>
      <c r="W10383" s="267">
        <v>1940</v>
      </c>
      <c r="X10383" s="267" t="s">
        <v>1990</v>
      </c>
      <c r="Y10383" s="267">
        <v>15327237</v>
      </c>
      <c r="Z10383" s="267">
        <v>1</v>
      </c>
      <c r="AA10383" s="267" t="s">
        <v>1987</v>
      </c>
      <c r="AB10383" s="270" t="s">
        <v>1988</v>
      </c>
      <c r="AD10383" s="267" t="s">
        <v>13</v>
      </c>
      <c r="AF10383" s="267" t="s">
        <v>24</v>
      </c>
      <c r="AG10383" s="267" t="s">
        <v>24</v>
      </c>
    </row>
    <row r="10384" spans="3:33" ht="409.5">
      <c r="C10384" s="267" t="s">
        <v>1985</v>
      </c>
      <c r="D10384" s="267" t="s">
        <v>727</v>
      </c>
      <c r="E10384" s="267">
        <v>19886</v>
      </c>
      <c r="F10384" s="267" t="s">
        <v>1444</v>
      </c>
      <c r="G10384" s="267" t="s">
        <v>1445</v>
      </c>
      <c r="H10384" s="267">
        <v>1</v>
      </c>
      <c r="I10384" s="267" t="s">
        <v>583</v>
      </c>
      <c r="J10384" s="267">
        <v>0.64</v>
      </c>
      <c r="K10384" s="267" t="s">
        <v>1986</v>
      </c>
      <c r="O10384" s="267" t="s">
        <v>13</v>
      </c>
      <c r="P10384" s="267">
        <v>15327237</v>
      </c>
      <c r="Q10384" s="267" t="s">
        <v>1445</v>
      </c>
      <c r="S10384" s="267">
        <v>38</v>
      </c>
      <c r="T10384" s="267" t="s">
        <v>13</v>
      </c>
      <c r="U10384" s="267" t="s">
        <v>1989</v>
      </c>
      <c r="V10384" s="267" t="s">
        <v>13</v>
      </c>
      <c r="W10384" s="267">
        <v>1940</v>
      </c>
      <c r="X10384" s="267" t="s">
        <v>1990</v>
      </c>
      <c r="Y10384" s="267">
        <v>15327237</v>
      </c>
      <c r="Z10384" s="267">
        <v>1</v>
      </c>
      <c r="AA10384" s="267" t="s">
        <v>1987</v>
      </c>
      <c r="AB10384" s="270" t="s">
        <v>1988</v>
      </c>
      <c r="AD10384" s="267" t="s">
        <v>13</v>
      </c>
      <c r="AF10384" s="267" t="s">
        <v>24</v>
      </c>
      <c r="AG10384" s="267" t="s">
        <v>24</v>
      </c>
    </row>
    <row r="10385" spans="3:33" ht="409.5">
      <c r="C10385" s="267" t="s">
        <v>1985</v>
      </c>
      <c r="D10385" s="267" t="s">
        <v>727</v>
      </c>
      <c r="E10385" s="267">
        <v>19886</v>
      </c>
      <c r="F10385" s="267" t="s">
        <v>1444</v>
      </c>
      <c r="G10385" s="267" t="s">
        <v>1445</v>
      </c>
      <c r="H10385" s="267">
        <v>1</v>
      </c>
      <c r="I10385" s="267" t="s">
        <v>583</v>
      </c>
      <c r="J10385" s="267">
        <v>0.64</v>
      </c>
      <c r="K10385" s="267" t="s">
        <v>1986</v>
      </c>
      <c r="O10385" s="267" t="s">
        <v>13</v>
      </c>
      <c r="P10385" s="267">
        <v>15327237</v>
      </c>
      <c r="Q10385" s="267" t="s">
        <v>1445</v>
      </c>
      <c r="S10385" s="267">
        <v>38</v>
      </c>
      <c r="T10385" s="267" t="s">
        <v>13</v>
      </c>
      <c r="U10385" s="267" t="s">
        <v>1989</v>
      </c>
      <c r="V10385" s="267" t="s">
        <v>13</v>
      </c>
      <c r="W10385" s="267">
        <v>1940</v>
      </c>
      <c r="X10385" s="267" t="s">
        <v>1990</v>
      </c>
      <c r="Y10385" s="267">
        <v>15327237</v>
      </c>
      <c r="Z10385" s="267">
        <v>1</v>
      </c>
      <c r="AA10385" s="267" t="s">
        <v>1987</v>
      </c>
      <c r="AB10385" s="270" t="s">
        <v>1988</v>
      </c>
      <c r="AD10385" s="267" t="s">
        <v>13</v>
      </c>
      <c r="AF10385" s="267" t="s">
        <v>24</v>
      </c>
      <c r="AG10385" s="267" t="s">
        <v>24</v>
      </c>
    </row>
    <row r="10386" spans="3:33" ht="409.5">
      <c r="C10386" s="267" t="s">
        <v>1985</v>
      </c>
      <c r="D10386" s="267" t="s">
        <v>727</v>
      </c>
      <c r="E10386" s="267">
        <v>19886</v>
      </c>
      <c r="F10386" s="267" t="s">
        <v>1444</v>
      </c>
      <c r="G10386" s="267" t="s">
        <v>1445</v>
      </c>
      <c r="H10386" s="267">
        <v>1</v>
      </c>
      <c r="I10386" s="267" t="s">
        <v>583</v>
      </c>
      <c r="J10386" s="267">
        <v>0.64</v>
      </c>
      <c r="K10386" s="267" t="s">
        <v>1986</v>
      </c>
      <c r="O10386" s="267" t="s">
        <v>13</v>
      </c>
      <c r="P10386" s="267">
        <v>15327237</v>
      </c>
      <c r="Q10386" s="267" t="s">
        <v>1445</v>
      </c>
      <c r="S10386" s="267">
        <v>38</v>
      </c>
      <c r="T10386" s="267" t="s">
        <v>13</v>
      </c>
      <c r="U10386" s="267" t="s">
        <v>1989</v>
      </c>
      <c r="V10386" s="267" t="s">
        <v>13</v>
      </c>
      <c r="W10386" s="267">
        <v>1940</v>
      </c>
      <c r="X10386" s="267" t="s">
        <v>1990</v>
      </c>
      <c r="Y10386" s="267">
        <v>15327237</v>
      </c>
      <c r="Z10386" s="267">
        <v>1</v>
      </c>
      <c r="AA10386" s="267" t="s">
        <v>1987</v>
      </c>
      <c r="AB10386" s="270" t="s">
        <v>1988</v>
      </c>
      <c r="AD10386" s="267" t="s">
        <v>13</v>
      </c>
      <c r="AF10386" s="267" t="s">
        <v>24</v>
      </c>
      <c r="AG10386" s="267" t="s">
        <v>24</v>
      </c>
    </row>
    <row r="10387" spans="3:33" ht="409.5">
      <c r="C10387" s="267" t="s">
        <v>1985</v>
      </c>
      <c r="D10387" s="267" t="s">
        <v>727</v>
      </c>
      <c r="E10387" s="267">
        <v>19886</v>
      </c>
      <c r="F10387" s="267" t="s">
        <v>1444</v>
      </c>
      <c r="G10387" s="267" t="s">
        <v>1445</v>
      </c>
      <c r="H10387" s="267">
        <v>1</v>
      </c>
      <c r="I10387" s="267" t="s">
        <v>583</v>
      </c>
      <c r="J10387" s="267">
        <v>0.64</v>
      </c>
      <c r="K10387" s="267" t="s">
        <v>1986</v>
      </c>
      <c r="O10387" s="267" t="s">
        <v>13</v>
      </c>
      <c r="P10387" s="267">
        <v>15327237</v>
      </c>
      <c r="Q10387" s="267" t="s">
        <v>1445</v>
      </c>
      <c r="S10387" s="267">
        <v>38</v>
      </c>
      <c r="T10387" s="267" t="s">
        <v>13</v>
      </c>
      <c r="U10387" s="267" t="s">
        <v>1989</v>
      </c>
      <c r="V10387" s="267" t="s">
        <v>13</v>
      </c>
      <c r="W10387" s="267">
        <v>1940</v>
      </c>
      <c r="X10387" s="267" t="s">
        <v>1990</v>
      </c>
      <c r="Y10387" s="267">
        <v>15327237</v>
      </c>
      <c r="Z10387" s="267">
        <v>1</v>
      </c>
      <c r="AA10387" s="267" t="s">
        <v>1987</v>
      </c>
      <c r="AB10387" s="270" t="s">
        <v>1988</v>
      </c>
      <c r="AD10387" s="267" t="s">
        <v>13</v>
      </c>
      <c r="AF10387" s="267" t="s">
        <v>24</v>
      </c>
      <c r="AG10387" s="267" t="s">
        <v>24</v>
      </c>
    </row>
    <row r="10388" spans="3:33" ht="409.5">
      <c r="C10388" s="267" t="s">
        <v>1985</v>
      </c>
      <c r="D10388" s="267" t="s">
        <v>727</v>
      </c>
      <c r="E10388" s="267">
        <v>19886</v>
      </c>
      <c r="F10388" s="267" t="s">
        <v>1444</v>
      </c>
      <c r="G10388" s="267" t="s">
        <v>1445</v>
      </c>
      <c r="H10388" s="267">
        <v>1</v>
      </c>
      <c r="I10388" s="267" t="s">
        <v>583</v>
      </c>
      <c r="J10388" s="267">
        <v>0.64</v>
      </c>
      <c r="K10388" s="267" t="s">
        <v>1986</v>
      </c>
      <c r="O10388" s="267" t="s">
        <v>13</v>
      </c>
      <c r="P10388" s="267">
        <v>15327237</v>
      </c>
      <c r="Q10388" s="267" t="s">
        <v>1445</v>
      </c>
      <c r="S10388" s="267">
        <v>38</v>
      </c>
      <c r="T10388" s="267" t="s">
        <v>13</v>
      </c>
      <c r="U10388" s="267" t="s">
        <v>1989</v>
      </c>
      <c r="V10388" s="267" t="s">
        <v>13</v>
      </c>
      <c r="W10388" s="267">
        <v>1940</v>
      </c>
      <c r="X10388" s="267" t="s">
        <v>1990</v>
      </c>
      <c r="Y10388" s="267">
        <v>15327237</v>
      </c>
      <c r="Z10388" s="267">
        <v>1</v>
      </c>
      <c r="AA10388" s="267" t="s">
        <v>1987</v>
      </c>
      <c r="AB10388" s="270" t="s">
        <v>1988</v>
      </c>
      <c r="AD10388" s="267" t="s">
        <v>13</v>
      </c>
      <c r="AF10388" s="267" t="s">
        <v>24</v>
      </c>
      <c r="AG10388" s="267" t="s">
        <v>24</v>
      </c>
    </row>
    <row r="10389" spans="3:33" ht="409.5">
      <c r="C10389" s="267" t="s">
        <v>1985</v>
      </c>
      <c r="D10389" s="267" t="s">
        <v>727</v>
      </c>
      <c r="E10389" s="267">
        <v>19886</v>
      </c>
      <c r="F10389" s="267" t="s">
        <v>1444</v>
      </c>
      <c r="G10389" s="267" t="s">
        <v>1445</v>
      </c>
      <c r="H10389" s="267">
        <v>1</v>
      </c>
      <c r="I10389" s="267" t="s">
        <v>583</v>
      </c>
      <c r="J10389" s="267">
        <v>0.64</v>
      </c>
      <c r="K10389" s="267" t="s">
        <v>1986</v>
      </c>
      <c r="O10389" s="267" t="s">
        <v>13</v>
      </c>
      <c r="P10389" s="267">
        <v>15327237</v>
      </c>
      <c r="Q10389" s="267" t="s">
        <v>1445</v>
      </c>
      <c r="S10389" s="267">
        <v>38</v>
      </c>
      <c r="T10389" s="267" t="s">
        <v>13</v>
      </c>
      <c r="U10389" s="267" t="s">
        <v>1989</v>
      </c>
      <c r="V10389" s="267" t="s">
        <v>13</v>
      </c>
      <c r="W10389" s="267">
        <v>1940</v>
      </c>
      <c r="X10389" s="267" t="s">
        <v>1990</v>
      </c>
      <c r="Y10389" s="267">
        <v>15327237</v>
      </c>
      <c r="Z10389" s="267">
        <v>1</v>
      </c>
      <c r="AA10389" s="267" t="s">
        <v>1987</v>
      </c>
      <c r="AB10389" s="270" t="s">
        <v>1988</v>
      </c>
      <c r="AD10389" s="267" t="s">
        <v>13</v>
      </c>
      <c r="AF10389" s="267" t="s">
        <v>24</v>
      </c>
      <c r="AG10389" s="267" t="s">
        <v>24</v>
      </c>
    </row>
    <row r="10390" spans="3:33" ht="409.5">
      <c r="C10390" s="267" t="s">
        <v>1985</v>
      </c>
      <c r="D10390" s="267" t="s">
        <v>727</v>
      </c>
      <c r="E10390" s="267">
        <v>19886</v>
      </c>
      <c r="F10390" s="267" t="s">
        <v>1444</v>
      </c>
      <c r="G10390" s="267" t="s">
        <v>1445</v>
      </c>
      <c r="H10390" s="267">
        <v>1</v>
      </c>
      <c r="I10390" s="267" t="s">
        <v>583</v>
      </c>
      <c r="J10390" s="267">
        <v>0.64</v>
      </c>
      <c r="K10390" s="267" t="s">
        <v>1986</v>
      </c>
      <c r="O10390" s="267" t="s">
        <v>13</v>
      </c>
      <c r="P10390" s="267">
        <v>15327237</v>
      </c>
      <c r="Q10390" s="267" t="s">
        <v>1445</v>
      </c>
      <c r="S10390" s="267">
        <v>38</v>
      </c>
      <c r="T10390" s="267" t="s">
        <v>13</v>
      </c>
      <c r="U10390" s="267" t="s">
        <v>1989</v>
      </c>
      <c r="V10390" s="267" t="s">
        <v>13</v>
      </c>
      <c r="W10390" s="267">
        <v>1940</v>
      </c>
      <c r="X10390" s="267" t="s">
        <v>1990</v>
      </c>
      <c r="Y10390" s="267">
        <v>15327237</v>
      </c>
      <c r="Z10390" s="267">
        <v>1</v>
      </c>
      <c r="AA10390" s="267" t="s">
        <v>1987</v>
      </c>
      <c r="AB10390" s="270" t="s">
        <v>1988</v>
      </c>
      <c r="AD10390" s="267" t="s">
        <v>13</v>
      </c>
      <c r="AF10390" s="267" t="s">
        <v>24</v>
      </c>
      <c r="AG10390" s="267" t="s">
        <v>24</v>
      </c>
    </row>
    <row r="10391" spans="3:33" ht="409.5">
      <c r="C10391" s="267" t="s">
        <v>1985</v>
      </c>
      <c r="D10391" s="267" t="s">
        <v>727</v>
      </c>
      <c r="E10391" s="267">
        <v>19886</v>
      </c>
      <c r="F10391" s="267" t="s">
        <v>1444</v>
      </c>
      <c r="G10391" s="267" t="s">
        <v>1445</v>
      </c>
      <c r="H10391" s="267">
        <v>1</v>
      </c>
      <c r="I10391" s="267" t="s">
        <v>583</v>
      </c>
      <c r="J10391" s="267">
        <v>0.64</v>
      </c>
      <c r="K10391" s="267" t="s">
        <v>1986</v>
      </c>
      <c r="O10391" s="267" t="s">
        <v>13</v>
      </c>
      <c r="P10391" s="267">
        <v>15327237</v>
      </c>
      <c r="Q10391" s="267" t="s">
        <v>1445</v>
      </c>
      <c r="S10391" s="267">
        <v>38</v>
      </c>
      <c r="T10391" s="267" t="s">
        <v>13</v>
      </c>
      <c r="U10391" s="267" t="s">
        <v>1989</v>
      </c>
      <c r="V10391" s="267" t="s">
        <v>13</v>
      </c>
      <c r="W10391" s="267">
        <v>1940</v>
      </c>
      <c r="X10391" s="267" t="s">
        <v>1990</v>
      </c>
      <c r="Y10391" s="267">
        <v>15327237</v>
      </c>
      <c r="Z10391" s="267">
        <v>1</v>
      </c>
      <c r="AA10391" s="267" t="s">
        <v>1987</v>
      </c>
      <c r="AB10391" s="270" t="s">
        <v>1988</v>
      </c>
      <c r="AD10391" s="267" t="s">
        <v>13</v>
      </c>
      <c r="AF10391" s="267" t="s">
        <v>24</v>
      </c>
      <c r="AG10391" s="267" t="s">
        <v>24</v>
      </c>
    </row>
    <row r="10392" spans="3:33" ht="409.5">
      <c r="C10392" s="267" t="s">
        <v>1985</v>
      </c>
      <c r="D10392" s="267" t="s">
        <v>727</v>
      </c>
      <c r="E10392" s="267">
        <v>19886</v>
      </c>
      <c r="F10392" s="267" t="s">
        <v>1444</v>
      </c>
      <c r="G10392" s="267" t="s">
        <v>1445</v>
      </c>
      <c r="H10392" s="267">
        <v>1</v>
      </c>
      <c r="I10392" s="267" t="s">
        <v>583</v>
      </c>
      <c r="J10392" s="267">
        <v>0.64</v>
      </c>
      <c r="K10392" s="267" t="s">
        <v>1986</v>
      </c>
      <c r="O10392" s="267" t="s">
        <v>13</v>
      </c>
      <c r="P10392" s="267">
        <v>15327237</v>
      </c>
      <c r="Q10392" s="267" t="s">
        <v>1445</v>
      </c>
      <c r="S10392" s="267">
        <v>38</v>
      </c>
      <c r="T10392" s="267" t="s">
        <v>13</v>
      </c>
      <c r="U10392" s="267" t="s">
        <v>1989</v>
      </c>
      <c r="V10392" s="267" t="s">
        <v>13</v>
      </c>
      <c r="W10392" s="267">
        <v>1940</v>
      </c>
      <c r="X10392" s="267" t="s">
        <v>1990</v>
      </c>
      <c r="Y10392" s="267">
        <v>15327237</v>
      </c>
      <c r="Z10392" s="267">
        <v>1</v>
      </c>
      <c r="AA10392" s="267" t="s">
        <v>1987</v>
      </c>
      <c r="AB10392" s="270" t="s">
        <v>1988</v>
      </c>
      <c r="AD10392" s="267" t="s">
        <v>13</v>
      </c>
      <c r="AF10392" s="267" t="s">
        <v>24</v>
      </c>
      <c r="AG10392" s="267" t="s">
        <v>24</v>
      </c>
    </row>
    <row r="10393" spans="3:33" ht="409.5">
      <c r="C10393" s="267" t="s">
        <v>1985</v>
      </c>
      <c r="D10393" s="267" t="s">
        <v>727</v>
      </c>
      <c r="E10393" s="267">
        <v>19886</v>
      </c>
      <c r="F10393" s="267" t="s">
        <v>1444</v>
      </c>
      <c r="G10393" s="267" t="s">
        <v>1445</v>
      </c>
      <c r="H10393" s="267">
        <v>1</v>
      </c>
      <c r="I10393" s="267" t="s">
        <v>583</v>
      </c>
      <c r="J10393" s="267">
        <v>0.64</v>
      </c>
      <c r="K10393" s="267" t="s">
        <v>1986</v>
      </c>
      <c r="O10393" s="267" t="s">
        <v>13</v>
      </c>
      <c r="P10393" s="267">
        <v>15327237</v>
      </c>
      <c r="Q10393" s="267" t="s">
        <v>1445</v>
      </c>
      <c r="S10393" s="267">
        <v>38</v>
      </c>
      <c r="T10393" s="267" t="s">
        <v>13</v>
      </c>
      <c r="U10393" s="267" t="s">
        <v>1989</v>
      </c>
      <c r="V10393" s="267" t="s">
        <v>13</v>
      </c>
      <c r="W10393" s="267">
        <v>1940</v>
      </c>
      <c r="X10393" s="267" t="s">
        <v>1990</v>
      </c>
      <c r="Y10393" s="267">
        <v>15327237</v>
      </c>
      <c r="Z10393" s="267">
        <v>1</v>
      </c>
      <c r="AA10393" s="267" t="s">
        <v>1987</v>
      </c>
      <c r="AB10393" s="270" t="s">
        <v>1988</v>
      </c>
      <c r="AD10393" s="267" t="s">
        <v>13</v>
      </c>
      <c r="AF10393" s="267" t="s">
        <v>24</v>
      </c>
      <c r="AG10393" s="267" t="s">
        <v>24</v>
      </c>
    </row>
    <row r="10394" spans="3:33" ht="409.5">
      <c r="C10394" s="267" t="s">
        <v>1985</v>
      </c>
      <c r="D10394" s="267" t="s">
        <v>727</v>
      </c>
      <c r="E10394" s="267">
        <v>19886</v>
      </c>
      <c r="F10394" s="267" t="s">
        <v>1444</v>
      </c>
      <c r="G10394" s="267" t="s">
        <v>1445</v>
      </c>
      <c r="H10394" s="267">
        <v>1</v>
      </c>
      <c r="I10394" s="267" t="s">
        <v>583</v>
      </c>
      <c r="J10394" s="267">
        <v>0.64</v>
      </c>
      <c r="K10394" s="267" t="s">
        <v>1986</v>
      </c>
      <c r="O10394" s="267" t="s">
        <v>13</v>
      </c>
      <c r="P10394" s="267">
        <v>15327237</v>
      </c>
      <c r="Q10394" s="267" t="s">
        <v>1445</v>
      </c>
      <c r="S10394" s="267">
        <v>38</v>
      </c>
      <c r="T10394" s="267" t="s">
        <v>13</v>
      </c>
      <c r="U10394" s="267" t="s">
        <v>1989</v>
      </c>
      <c r="V10394" s="267" t="s">
        <v>13</v>
      </c>
      <c r="W10394" s="267">
        <v>1940</v>
      </c>
      <c r="X10394" s="267" t="s">
        <v>1990</v>
      </c>
      <c r="Y10394" s="267">
        <v>15327237</v>
      </c>
      <c r="Z10394" s="267">
        <v>1</v>
      </c>
      <c r="AA10394" s="267" t="s">
        <v>1987</v>
      </c>
      <c r="AB10394" s="270" t="s">
        <v>1988</v>
      </c>
      <c r="AD10394" s="267" t="s">
        <v>13</v>
      </c>
      <c r="AF10394" s="267" t="s">
        <v>24</v>
      </c>
      <c r="AG10394" s="267" t="s">
        <v>24</v>
      </c>
    </row>
    <row r="10395" spans="3:33" ht="409.5">
      <c r="C10395" s="267" t="s">
        <v>1985</v>
      </c>
      <c r="D10395" s="267" t="s">
        <v>727</v>
      </c>
      <c r="E10395" s="267">
        <v>19886</v>
      </c>
      <c r="F10395" s="267" t="s">
        <v>1444</v>
      </c>
      <c r="G10395" s="267" t="s">
        <v>1445</v>
      </c>
      <c r="H10395" s="267">
        <v>1</v>
      </c>
      <c r="I10395" s="267" t="s">
        <v>583</v>
      </c>
      <c r="J10395" s="267">
        <v>0.64</v>
      </c>
      <c r="K10395" s="267" t="s">
        <v>1986</v>
      </c>
      <c r="O10395" s="267" t="s">
        <v>13</v>
      </c>
      <c r="P10395" s="267">
        <v>15327237</v>
      </c>
      <c r="Q10395" s="267" t="s">
        <v>1445</v>
      </c>
      <c r="S10395" s="267">
        <v>38</v>
      </c>
      <c r="T10395" s="267" t="s">
        <v>13</v>
      </c>
      <c r="U10395" s="267" t="s">
        <v>1989</v>
      </c>
      <c r="V10395" s="267" t="s">
        <v>13</v>
      </c>
      <c r="W10395" s="267">
        <v>1940</v>
      </c>
      <c r="X10395" s="267" t="s">
        <v>1990</v>
      </c>
      <c r="Y10395" s="267">
        <v>15327237</v>
      </c>
      <c r="Z10395" s="267">
        <v>1</v>
      </c>
      <c r="AA10395" s="267" t="s">
        <v>1987</v>
      </c>
      <c r="AB10395" s="270" t="s">
        <v>1988</v>
      </c>
      <c r="AD10395" s="267" t="s">
        <v>13</v>
      </c>
      <c r="AF10395" s="267" t="s">
        <v>24</v>
      </c>
      <c r="AG10395" s="267" t="s">
        <v>24</v>
      </c>
    </row>
    <row r="10396" spans="3:33" ht="409.5">
      <c r="C10396" s="267" t="s">
        <v>1985</v>
      </c>
      <c r="D10396" s="267" t="s">
        <v>727</v>
      </c>
      <c r="E10396" s="267">
        <v>19886</v>
      </c>
      <c r="F10396" s="267" t="s">
        <v>1444</v>
      </c>
      <c r="G10396" s="267" t="s">
        <v>1445</v>
      </c>
      <c r="H10396" s="267">
        <v>1</v>
      </c>
      <c r="I10396" s="267" t="s">
        <v>583</v>
      </c>
      <c r="J10396" s="267">
        <v>0.64</v>
      </c>
      <c r="K10396" s="267" t="s">
        <v>1986</v>
      </c>
      <c r="O10396" s="267" t="s">
        <v>13</v>
      </c>
      <c r="P10396" s="267">
        <v>15327237</v>
      </c>
      <c r="Q10396" s="267" t="s">
        <v>1445</v>
      </c>
      <c r="S10396" s="267">
        <v>38</v>
      </c>
      <c r="T10396" s="267" t="s">
        <v>13</v>
      </c>
      <c r="U10396" s="267" t="s">
        <v>1989</v>
      </c>
      <c r="V10396" s="267" t="s">
        <v>13</v>
      </c>
      <c r="W10396" s="267">
        <v>1940</v>
      </c>
      <c r="X10396" s="267" t="s">
        <v>1990</v>
      </c>
      <c r="Y10396" s="267">
        <v>15327237</v>
      </c>
      <c r="Z10396" s="267">
        <v>1</v>
      </c>
      <c r="AA10396" s="267" t="s">
        <v>1987</v>
      </c>
      <c r="AB10396" s="270" t="s">
        <v>1988</v>
      </c>
      <c r="AD10396" s="267" t="s">
        <v>13</v>
      </c>
      <c r="AF10396" s="267" t="s">
        <v>24</v>
      </c>
      <c r="AG10396" s="267" t="s">
        <v>24</v>
      </c>
    </row>
    <row r="10397" spans="3:33" ht="409.5">
      <c r="C10397" s="267" t="s">
        <v>1985</v>
      </c>
      <c r="D10397" s="267" t="s">
        <v>727</v>
      </c>
      <c r="E10397" s="267">
        <v>19886</v>
      </c>
      <c r="F10397" s="267" t="s">
        <v>1444</v>
      </c>
      <c r="G10397" s="267" t="s">
        <v>1445</v>
      </c>
      <c r="H10397" s="267">
        <v>1</v>
      </c>
      <c r="I10397" s="267" t="s">
        <v>583</v>
      </c>
      <c r="J10397" s="267">
        <v>0.64</v>
      </c>
      <c r="K10397" s="267" t="s">
        <v>1986</v>
      </c>
      <c r="O10397" s="267" t="s">
        <v>13</v>
      </c>
      <c r="P10397" s="267">
        <v>15327237</v>
      </c>
      <c r="Q10397" s="267" t="s">
        <v>1445</v>
      </c>
      <c r="S10397" s="267">
        <v>38</v>
      </c>
      <c r="T10397" s="267" t="s">
        <v>13</v>
      </c>
      <c r="U10397" s="267" t="s">
        <v>1989</v>
      </c>
      <c r="V10397" s="267" t="s">
        <v>13</v>
      </c>
      <c r="W10397" s="267">
        <v>1940</v>
      </c>
      <c r="X10397" s="267" t="s">
        <v>1990</v>
      </c>
      <c r="Y10397" s="267">
        <v>15327237</v>
      </c>
      <c r="Z10397" s="267">
        <v>1</v>
      </c>
      <c r="AA10397" s="267" t="s">
        <v>1987</v>
      </c>
      <c r="AB10397" s="270" t="s">
        <v>1988</v>
      </c>
      <c r="AD10397" s="267" t="s">
        <v>13</v>
      </c>
      <c r="AF10397" s="267" t="s">
        <v>24</v>
      </c>
      <c r="AG10397" s="267" t="s">
        <v>24</v>
      </c>
    </row>
    <row r="10398" spans="3:33" ht="409.5">
      <c r="C10398" s="267" t="s">
        <v>1985</v>
      </c>
      <c r="D10398" s="267" t="s">
        <v>727</v>
      </c>
      <c r="E10398" s="267">
        <v>19886</v>
      </c>
      <c r="F10398" s="267" t="s">
        <v>1444</v>
      </c>
      <c r="G10398" s="267" t="s">
        <v>1445</v>
      </c>
      <c r="H10398" s="267">
        <v>1</v>
      </c>
      <c r="I10398" s="267" t="s">
        <v>583</v>
      </c>
      <c r="J10398" s="267">
        <v>0.64</v>
      </c>
      <c r="K10398" s="267" t="s">
        <v>1986</v>
      </c>
      <c r="O10398" s="267" t="s">
        <v>13</v>
      </c>
      <c r="P10398" s="267">
        <v>15327237</v>
      </c>
      <c r="Q10398" s="267" t="s">
        <v>1445</v>
      </c>
      <c r="S10398" s="267">
        <v>38</v>
      </c>
      <c r="T10398" s="267" t="s">
        <v>13</v>
      </c>
      <c r="U10398" s="267" t="s">
        <v>1989</v>
      </c>
      <c r="V10398" s="267" t="s">
        <v>13</v>
      </c>
      <c r="W10398" s="267">
        <v>1940</v>
      </c>
      <c r="X10398" s="267" t="s">
        <v>1990</v>
      </c>
      <c r="Y10398" s="267">
        <v>15327237</v>
      </c>
      <c r="Z10398" s="267">
        <v>1</v>
      </c>
      <c r="AA10398" s="267" t="s">
        <v>1987</v>
      </c>
      <c r="AB10398" s="270" t="s">
        <v>1988</v>
      </c>
      <c r="AD10398" s="267" t="s">
        <v>13</v>
      </c>
      <c r="AF10398" s="267" t="s">
        <v>24</v>
      </c>
      <c r="AG10398" s="267" t="s">
        <v>24</v>
      </c>
    </row>
    <row r="10399" spans="3:33" ht="409.5">
      <c r="C10399" s="267" t="s">
        <v>1985</v>
      </c>
      <c r="D10399" s="267" t="s">
        <v>727</v>
      </c>
      <c r="E10399" s="267">
        <v>19886</v>
      </c>
      <c r="F10399" s="267" t="s">
        <v>1444</v>
      </c>
      <c r="G10399" s="267" t="s">
        <v>1445</v>
      </c>
      <c r="H10399" s="267">
        <v>1</v>
      </c>
      <c r="I10399" s="267" t="s">
        <v>583</v>
      </c>
      <c r="J10399" s="267">
        <v>0.64</v>
      </c>
      <c r="K10399" s="267" t="s">
        <v>1986</v>
      </c>
      <c r="O10399" s="267" t="s">
        <v>13</v>
      </c>
      <c r="P10399" s="267">
        <v>15327237</v>
      </c>
      <c r="Q10399" s="267" t="s">
        <v>1445</v>
      </c>
      <c r="S10399" s="267">
        <v>38</v>
      </c>
      <c r="T10399" s="267" t="s">
        <v>13</v>
      </c>
      <c r="U10399" s="267" t="s">
        <v>1989</v>
      </c>
      <c r="V10399" s="267" t="s">
        <v>13</v>
      </c>
      <c r="W10399" s="267">
        <v>1940</v>
      </c>
      <c r="X10399" s="267" t="s">
        <v>1990</v>
      </c>
      <c r="Y10399" s="267">
        <v>15327237</v>
      </c>
      <c r="Z10399" s="267">
        <v>1</v>
      </c>
      <c r="AA10399" s="267" t="s">
        <v>1987</v>
      </c>
      <c r="AB10399" s="270" t="s">
        <v>1988</v>
      </c>
      <c r="AD10399" s="267" t="s">
        <v>13</v>
      </c>
      <c r="AF10399" s="267" t="s">
        <v>24</v>
      </c>
      <c r="AG10399" s="267" t="s">
        <v>24</v>
      </c>
    </row>
    <row r="10400" spans="3:33" ht="409.5">
      <c r="C10400" s="267" t="s">
        <v>1985</v>
      </c>
      <c r="D10400" s="267" t="s">
        <v>727</v>
      </c>
      <c r="E10400" s="267">
        <v>19886</v>
      </c>
      <c r="F10400" s="267" t="s">
        <v>1444</v>
      </c>
      <c r="G10400" s="267" t="s">
        <v>1445</v>
      </c>
      <c r="H10400" s="267">
        <v>1</v>
      </c>
      <c r="I10400" s="267" t="s">
        <v>583</v>
      </c>
      <c r="J10400" s="267">
        <v>0.64</v>
      </c>
      <c r="K10400" s="267" t="s">
        <v>1986</v>
      </c>
      <c r="O10400" s="267" t="s">
        <v>13</v>
      </c>
      <c r="P10400" s="267">
        <v>15327237</v>
      </c>
      <c r="Q10400" s="267" t="s">
        <v>1445</v>
      </c>
      <c r="S10400" s="267">
        <v>38</v>
      </c>
      <c r="T10400" s="267" t="s">
        <v>13</v>
      </c>
      <c r="U10400" s="267" t="s">
        <v>1989</v>
      </c>
      <c r="V10400" s="267" t="s">
        <v>13</v>
      </c>
      <c r="W10400" s="267">
        <v>1940</v>
      </c>
      <c r="X10400" s="267" t="s">
        <v>1990</v>
      </c>
      <c r="Y10400" s="267">
        <v>15327237</v>
      </c>
      <c r="Z10400" s="267">
        <v>1</v>
      </c>
      <c r="AA10400" s="267" t="s">
        <v>1987</v>
      </c>
      <c r="AB10400" s="270" t="s">
        <v>1988</v>
      </c>
      <c r="AD10400" s="267" t="s">
        <v>13</v>
      </c>
      <c r="AF10400" s="267" t="s">
        <v>24</v>
      </c>
      <c r="AG10400" s="267" t="s">
        <v>24</v>
      </c>
    </row>
    <row r="10401" spans="3:33" ht="409.5">
      <c r="C10401" s="267" t="s">
        <v>1985</v>
      </c>
      <c r="D10401" s="267" t="s">
        <v>727</v>
      </c>
      <c r="E10401" s="267">
        <v>19886</v>
      </c>
      <c r="F10401" s="267" t="s">
        <v>1444</v>
      </c>
      <c r="G10401" s="267" t="s">
        <v>1445</v>
      </c>
      <c r="H10401" s="267">
        <v>1</v>
      </c>
      <c r="I10401" s="267" t="s">
        <v>583</v>
      </c>
      <c r="J10401" s="267">
        <v>0.64</v>
      </c>
      <c r="K10401" s="267" t="s">
        <v>1986</v>
      </c>
      <c r="O10401" s="267" t="s">
        <v>13</v>
      </c>
      <c r="P10401" s="267">
        <v>15327237</v>
      </c>
      <c r="Q10401" s="267" t="s">
        <v>1445</v>
      </c>
      <c r="S10401" s="267">
        <v>38</v>
      </c>
      <c r="T10401" s="267" t="s">
        <v>13</v>
      </c>
      <c r="U10401" s="267" t="s">
        <v>1989</v>
      </c>
      <c r="V10401" s="267" t="s">
        <v>13</v>
      </c>
      <c r="W10401" s="267">
        <v>1940</v>
      </c>
      <c r="X10401" s="267" t="s">
        <v>1990</v>
      </c>
      <c r="Y10401" s="267">
        <v>15327237</v>
      </c>
      <c r="Z10401" s="267">
        <v>1</v>
      </c>
      <c r="AA10401" s="267" t="s">
        <v>1987</v>
      </c>
      <c r="AB10401" s="270" t="s">
        <v>1988</v>
      </c>
      <c r="AD10401" s="267" t="s">
        <v>13</v>
      </c>
      <c r="AF10401" s="267" t="s">
        <v>24</v>
      </c>
      <c r="AG10401" s="267" t="s">
        <v>24</v>
      </c>
    </row>
    <row r="10402" spans="3:33" ht="409.5">
      <c r="C10402" s="267" t="s">
        <v>1985</v>
      </c>
      <c r="D10402" s="267" t="s">
        <v>727</v>
      </c>
      <c r="E10402" s="267">
        <v>19886</v>
      </c>
      <c r="F10402" s="267" t="s">
        <v>1444</v>
      </c>
      <c r="G10402" s="267" t="s">
        <v>1445</v>
      </c>
      <c r="H10402" s="267">
        <v>1</v>
      </c>
      <c r="I10402" s="267" t="s">
        <v>583</v>
      </c>
      <c r="J10402" s="267">
        <v>0.64</v>
      </c>
      <c r="K10402" s="267" t="s">
        <v>1986</v>
      </c>
      <c r="O10402" s="267" t="s">
        <v>13</v>
      </c>
      <c r="P10402" s="267">
        <v>15327237</v>
      </c>
      <c r="Q10402" s="267" t="s">
        <v>1445</v>
      </c>
      <c r="S10402" s="267">
        <v>38</v>
      </c>
      <c r="T10402" s="267" t="s">
        <v>13</v>
      </c>
      <c r="U10402" s="267" t="s">
        <v>1989</v>
      </c>
      <c r="V10402" s="267" t="s">
        <v>13</v>
      </c>
      <c r="W10402" s="267">
        <v>1940</v>
      </c>
      <c r="X10402" s="267" t="s">
        <v>1990</v>
      </c>
      <c r="Y10402" s="267">
        <v>15327237</v>
      </c>
      <c r="Z10402" s="267">
        <v>1</v>
      </c>
      <c r="AA10402" s="267" t="s">
        <v>1987</v>
      </c>
      <c r="AB10402" s="270" t="s">
        <v>1988</v>
      </c>
      <c r="AD10402" s="267" t="s">
        <v>13</v>
      </c>
      <c r="AF10402" s="267" t="s">
        <v>24</v>
      </c>
      <c r="AG10402" s="267" t="s">
        <v>24</v>
      </c>
    </row>
    <row r="10403" spans="3:33" ht="409.5">
      <c r="C10403" s="267" t="s">
        <v>1985</v>
      </c>
      <c r="D10403" s="267" t="s">
        <v>727</v>
      </c>
      <c r="E10403" s="267">
        <v>19886</v>
      </c>
      <c r="F10403" s="267" t="s">
        <v>1444</v>
      </c>
      <c r="G10403" s="267" t="s">
        <v>1445</v>
      </c>
      <c r="H10403" s="267">
        <v>1</v>
      </c>
      <c r="I10403" s="267" t="s">
        <v>583</v>
      </c>
      <c r="J10403" s="267">
        <v>0.64</v>
      </c>
      <c r="K10403" s="267" t="s">
        <v>1986</v>
      </c>
      <c r="O10403" s="267" t="s">
        <v>13</v>
      </c>
      <c r="P10403" s="267">
        <v>15327237</v>
      </c>
      <c r="Q10403" s="267" t="s">
        <v>1445</v>
      </c>
      <c r="S10403" s="267">
        <v>38</v>
      </c>
      <c r="T10403" s="267" t="s">
        <v>13</v>
      </c>
      <c r="U10403" s="267" t="s">
        <v>1989</v>
      </c>
      <c r="V10403" s="267" t="s">
        <v>13</v>
      </c>
      <c r="W10403" s="267">
        <v>1940</v>
      </c>
      <c r="X10403" s="267" t="s">
        <v>1990</v>
      </c>
      <c r="Y10403" s="267">
        <v>15327237</v>
      </c>
      <c r="Z10403" s="267">
        <v>1</v>
      </c>
      <c r="AA10403" s="267" t="s">
        <v>1987</v>
      </c>
      <c r="AB10403" s="270" t="s">
        <v>1988</v>
      </c>
      <c r="AD10403" s="267" t="s">
        <v>13</v>
      </c>
      <c r="AF10403" s="267" t="s">
        <v>24</v>
      </c>
      <c r="AG10403" s="267" t="s">
        <v>24</v>
      </c>
    </row>
    <row r="10404" spans="3:33" ht="409.5">
      <c r="C10404" s="267" t="s">
        <v>1985</v>
      </c>
      <c r="D10404" s="267" t="s">
        <v>727</v>
      </c>
      <c r="E10404" s="267">
        <v>19886</v>
      </c>
      <c r="F10404" s="267" t="s">
        <v>1444</v>
      </c>
      <c r="G10404" s="267" t="s">
        <v>1445</v>
      </c>
      <c r="H10404" s="267">
        <v>1</v>
      </c>
      <c r="I10404" s="267" t="s">
        <v>583</v>
      </c>
      <c r="J10404" s="267">
        <v>0.64</v>
      </c>
      <c r="K10404" s="267" t="s">
        <v>1986</v>
      </c>
      <c r="O10404" s="267" t="s">
        <v>13</v>
      </c>
      <c r="P10404" s="267">
        <v>15327237</v>
      </c>
      <c r="Q10404" s="267" t="s">
        <v>1445</v>
      </c>
      <c r="S10404" s="267">
        <v>38</v>
      </c>
      <c r="T10404" s="267" t="s">
        <v>13</v>
      </c>
      <c r="U10404" s="267" t="s">
        <v>1989</v>
      </c>
      <c r="V10404" s="267" t="s">
        <v>13</v>
      </c>
      <c r="W10404" s="267">
        <v>1940</v>
      </c>
      <c r="X10404" s="267" t="s">
        <v>1990</v>
      </c>
      <c r="Y10404" s="267">
        <v>15327237</v>
      </c>
      <c r="Z10404" s="267">
        <v>1</v>
      </c>
      <c r="AA10404" s="267" t="s">
        <v>1987</v>
      </c>
      <c r="AB10404" s="270" t="s">
        <v>1988</v>
      </c>
      <c r="AD10404" s="267" t="s">
        <v>13</v>
      </c>
      <c r="AF10404" s="267" t="s">
        <v>24</v>
      </c>
      <c r="AG10404" s="267" t="s">
        <v>24</v>
      </c>
    </row>
    <row r="10405" spans="3:33" ht="409.5">
      <c r="C10405" s="267" t="s">
        <v>1985</v>
      </c>
      <c r="D10405" s="267" t="s">
        <v>727</v>
      </c>
      <c r="E10405" s="267">
        <v>19886</v>
      </c>
      <c r="F10405" s="267" t="s">
        <v>1444</v>
      </c>
      <c r="G10405" s="267" t="s">
        <v>1445</v>
      </c>
      <c r="H10405" s="267">
        <v>1</v>
      </c>
      <c r="I10405" s="267" t="s">
        <v>583</v>
      </c>
      <c r="J10405" s="267">
        <v>0.64</v>
      </c>
      <c r="K10405" s="267" t="s">
        <v>1986</v>
      </c>
      <c r="O10405" s="267" t="s">
        <v>13</v>
      </c>
      <c r="P10405" s="267">
        <v>15327237</v>
      </c>
      <c r="Q10405" s="267" t="s">
        <v>1445</v>
      </c>
      <c r="S10405" s="267">
        <v>38</v>
      </c>
      <c r="T10405" s="267" t="s">
        <v>13</v>
      </c>
      <c r="U10405" s="267" t="s">
        <v>1989</v>
      </c>
      <c r="V10405" s="267" t="s">
        <v>13</v>
      </c>
      <c r="W10405" s="267">
        <v>1940</v>
      </c>
      <c r="X10405" s="267" t="s">
        <v>1990</v>
      </c>
      <c r="Y10405" s="267">
        <v>15327237</v>
      </c>
      <c r="Z10405" s="267">
        <v>1</v>
      </c>
      <c r="AA10405" s="267" t="s">
        <v>1987</v>
      </c>
      <c r="AB10405" s="270" t="s">
        <v>1988</v>
      </c>
      <c r="AD10405" s="267" t="s">
        <v>13</v>
      </c>
      <c r="AF10405" s="267" t="s">
        <v>24</v>
      </c>
      <c r="AG10405" s="267" t="s">
        <v>24</v>
      </c>
    </row>
    <row r="10406" spans="3:33" ht="409.5">
      <c r="C10406" s="267" t="s">
        <v>1985</v>
      </c>
      <c r="D10406" s="267" t="s">
        <v>727</v>
      </c>
      <c r="E10406" s="267">
        <v>19886</v>
      </c>
      <c r="F10406" s="267" t="s">
        <v>1444</v>
      </c>
      <c r="G10406" s="267" t="s">
        <v>1445</v>
      </c>
      <c r="H10406" s="267">
        <v>1</v>
      </c>
      <c r="I10406" s="267" t="s">
        <v>583</v>
      </c>
      <c r="J10406" s="267">
        <v>0.64</v>
      </c>
      <c r="K10406" s="267" t="s">
        <v>1986</v>
      </c>
      <c r="O10406" s="267" t="s">
        <v>13</v>
      </c>
      <c r="P10406" s="267">
        <v>15327237</v>
      </c>
      <c r="Q10406" s="267" t="s">
        <v>1445</v>
      </c>
      <c r="S10406" s="267">
        <v>38</v>
      </c>
      <c r="T10406" s="267" t="s">
        <v>13</v>
      </c>
      <c r="U10406" s="267" t="s">
        <v>1989</v>
      </c>
      <c r="V10406" s="267" t="s">
        <v>13</v>
      </c>
      <c r="W10406" s="267">
        <v>1940</v>
      </c>
      <c r="X10406" s="267" t="s">
        <v>1990</v>
      </c>
      <c r="Y10406" s="267">
        <v>15327237</v>
      </c>
      <c r="Z10406" s="267">
        <v>1</v>
      </c>
      <c r="AA10406" s="267" t="s">
        <v>1987</v>
      </c>
      <c r="AB10406" s="270" t="s">
        <v>1988</v>
      </c>
      <c r="AD10406" s="267" t="s">
        <v>13</v>
      </c>
      <c r="AF10406" s="267" t="s">
        <v>24</v>
      </c>
      <c r="AG10406" s="267" t="s">
        <v>24</v>
      </c>
    </row>
    <row r="10407" spans="3:33" ht="409.5">
      <c r="C10407" s="267" t="s">
        <v>1985</v>
      </c>
      <c r="D10407" s="267" t="s">
        <v>727</v>
      </c>
      <c r="E10407" s="267">
        <v>19886</v>
      </c>
      <c r="F10407" s="267" t="s">
        <v>1444</v>
      </c>
      <c r="G10407" s="267" t="s">
        <v>1445</v>
      </c>
      <c r="H10407" s="267">
        <v>1</v>
      </c>
      <c r="I10407" s="267" t="s">
        <v>583</v>
      </c>
      <c r="J10407" s="267">
        <v>0.64</v>
      </c>
      <c r="K10407" s="267" t="s">
        <v>1986</v>
      </c>
      <c r="O10407" s="267" t="s">
        <v>13</v>
      </c>
      <c r="P10407" s="267">
        <v>15327237</v>
      </c>
      <c r="Q10407" s="267" t="s">
        <v>1445</v>
      </c>
      <c r="S10407" s="267">
        <v>38</v>
      </c>
      <c r="T10407" s="267" t="s">
        <v>13</v>
      </c>
      <c r="U10407" s="267" t="s">
        <v>1989</v>
      </c>
      <c r="V10407" s="267" t="s">
        <v>13</v>
      </c>
      <c r="W10407" s="267">
        <v>1940</v>
      </c>
      <c r="X10407" s="267" t="s">
        <v>1990</v>
      </c>
      <c r="Y10407" s="267">
        <v>15327237</v>
      </c>
      <c r="Z10407" s="267">
        <v>1</v>
      </c>
      <c r="AA10407" s="267" t="s">
        <v>1987</v>
      </c>
      <c r="AB10407" s="270" t="s">
        <v>1988</v>
      </c>
      <c r="AD10407" s="267" t="s">
        <v>13</v>
      </c>
      <c r="AF10407" s="267" t="s">
        <v>24</v>
      </c>
      <c r="AG10407" s="267" t="s">
        <v>24</v>
      </c>
    </row>
    <row r="10408" spans="3:33" ht="409.5">
      <c r="C10408" s="267" t="s">
        <v>1985</v>
      </c>
      <c r="D10408" s="267" t="s">
        <v>727</v>
      </c>
      <c r="E10408" s="267">
        <v>19886</v>
      </c>
      <c r="F10408" s="267" t="s">
        <v>1444</v>
      </c>
      <c r="G10408" s="267" t="s">
        <v>1445</v>
      </c>
      <c r="H10408" s="267">
        <v>1</v>
      </c>
      <c r="I10408" s="267" t="s">
        <v>583</v>
      </c>
      <c r="J10408" s="267">
        <v>0.64</v>
      </c>
      <c r="K10408" s="267" t="s">
        <v>1986</v>
      </c>
      <c r="O10408" s="267" t="s">
        <v>13</v>
      </c>
      <c r="P10408" s="267">
        <v>15327237</v>
      </c>
      <c r="Q10408" s="267" t="s">
        <v>1445</v>
      </c>
      <c r="S10408" s="267">
        <v>38</v>
      </c>
      <c r="T10408" s="267" t="s">
        <v>13</v>
      </c>
      <c r="U10408" s="267" t="s">
        <v>1989</v>
      </c>
      <c r="V10408" s="267" t="s">
        <v>13</v>
      </c>
      <c r="W10408" s="267">
        <v>1940</v>
      </c>
      <c r="X10408" s="267" t="s">
        <v>1990</v>
      </c>
      <c r="Y10408" s="267">
        <v>15327237</v>
      </c>
      <c r="Z10408" s="267">
        <v>1</v>
      </c>
      <c r="AA10408" s="267" t="s">
        <v>1987</v>
      </c>
      <c r="AB10408" s="270" t="s">
        <v>1988</v>
      </c>
      <c r="AD10408" s="267" t="s">
        <v>13</v>
      </c>
      <c r="AF10408" s="267" t="s">
        <v>24</v>
      </c>
      <c r="AG10408" s="267" t="s">
        <v>24</v>
      </c>
    </row>
    <row r="10409" spans="3:33" ht="409.5">
      <c r="C10409" s="267" t="s">
        <v>1985</v>
      </c>
      <c r="D10409" s="267" t="s">
        <v>727</v>
      </c>
      <c r="E10409" s="267">
        <v>19886</v>
      </c>
      <c r="F10409" s="267" t="s">
        <v>1444</v>
      </c>
      <c r="G10409" s="267" t="s">
        <v>1445</v>
      </c>
      <c r="H10409" s="267">
        <v>1</v>
      </c>
      <c r="I10409" s="267" t="s">
        <v>583</v>
      </c>
      <c r="J10409" s="267">
        <v>0.64</v>
      </c>
      <c r="K10409" s="267" t="s">
        <v>1986</v>
      </c>
      <c r="O10409" s="267" t="s">
        <v>13</v>
      </c>
      <c r="P10409" s="267">
        <v>15327237</v>
      </c>
      <c r="Q10409" s="267" t="s">
        <v>1445</v>
      </c>
      <c r="S10409" s="267">
        <v>38</v>
      </c>
      <c r="T10409" s="267" t="s">
        <v>13</v>
      </c>
      <c r="U10409" s="267" t="s">
        <v>1989</v>
      </c>
      <c r="V10409" s="267" t="s">
        <v>13</v>
      </c>
      <c r="W10409" s="267">
        <v>1940</v>
      </c>
      <c r="X10409" s="267" t="s">
        <v>1990</v>
      </c>
      <c r="Y10409" s="267">
        <v>15327237</v>
      </c>
      <c r="Z10409" s="267">
        <v>1</v>
      </c>
      <c r="AA10409" s="267" t="s">
        <v>1987</v>
      </c>
      <c r="AB10409" s="270" t="s">
        <v>1988</v>
      </c>
      <c r="AD10409" s="267" t="s">
        <v>13</v>
      </c>
      <c r="AF10409" s="267" t="s">
        <v>24</v>
      </c>
      <c r="AG10409" s="267" t="s">
        <v>24</v>
      </c>
    </row>
    <row r="10410" spans="3:33" ht="409.5">
      <c r="C10410" s="267" t="s">
        <v>1985</v>
      </c>
      <c r="D10410" s="267" t="s">
        <v>727</v>
      </c>
      <c r="E10410" s="267">
        <v>19886</v>
      </c>
      <c r="F10410" s="267" t="s">
        <v>1444</v>
      </c>
      <c r="G10410" s="267" t="s">
        <v>1445</v>
      </c>
      <c r="H10410" s="267">
        <v>1</v>
      </c>
      <c r="I10410" s="267" t="s">
        <v>583</v>
      </c>
      <c r="J10410" s="267">
        <v>0.64</v>
      </c>
      <c r="K10410" s="267" t="s">
        <v>1986</v>
      </c>
      <c r="O10410" s="267" t="s">
        <v>13</v>
      </c>
      <c r="P10410" s="267">
        <v>15327237</v>
      </c>
      <c r="Q10410" s="267" t="s">
        <v>1445</v>
      </c>
      <c r="S10410" s="267">
        <v>38</v>
      </c>
      <c r="T10410" s="267" t="s">
        <v>13</v>
      </c>
      <c r="U10410" s="267" t="s">
        <v>1989</v>
      </c>
      <c r="V10410" s="267" t="s">
        <v>13</v>
      </c>
      <c r="W10410" s="267">
        <v>1940</v>
      </c>
      <c r="X10410" s="267" t="s">
        <v>1990</v>
      </c>
      <c r="Y10410" s="267">
        <v>15327237</v>
      </c>
      <c r="Z10410" s="267">
        <v>1</v>
      </c>
      <c r="AA10410" s="267" t="s">
        <v>1987</v>
      </c>
      <c r="AB10410" s="270" t="s">
        <v>1988</v>
      </c>
      <c r="AD10410" s="267" t="s">
        <v>13</v>
      </c>
      <c r="AF10410" s="267" t="s">
        <v>24</v>
      </c>
      <c r="AG10410" s="267" t="s">
        <v>24</v>
      </c>
    </row>
    <row r="10411" spans="3:33" ht="409.5">
      <c r="C10411" s="267" t="s">
        <v>1985</v>
      </c>
      <c r="D10411" s="267" t="s">
        <v>727</v>
      </c>
      <c r="E10411" s="267">
        <v>19886</v>
      </c>
      <c r="F10411" s="267" t="s">
        <v>1444</v>
      </c>
      <c r="G10411" s="267" t="s">
        <v>1445</v>
      </c>
      <c r="H10411" s="267">
        <v>1</v>
      </c>
      <c r="I10411" s="267" t="s">
        <v>583</v>
      </c>
      <c r="J10411" s="267">
        <v>0.64</v>
      </c>
      <c r="K10411" s="267" t="s">
        <v>1986</v>
      </c>
      <c r="O10411" s="267" t="s">
        <v>13</v>
      </c>
      <c r="P10411" s="267">
        <v>15327237</v>
      </c>
      <c r="Q10411" s="267" t="s">
        <v>1445</v>
      </c>
      <c r="S10411" s="267">
        <v>38</v>
      </c>
      <c r="T10411" s="267" t="s">
        <v>13</v>
      </c>
      <c r="U10411" s="267" t="s">
        <v>1989</v>
      </c>
      <c r="V10411" s="267" t="s">
        <v>13</v>
      </c>
      <c r="W10411" s="267">
        <v>1940</v>
      </c>
      <c r="X10411" s="267" t="s">
        <v>1990</v>
      </c>
      <c r="Y10411" s="267">
        <v>15327237</v>
      </c>
      <c r="Z10411" s="267">
        <v>1</v>
      </c>
      <c r="AA10411" s="267" t="s">
        <v>1987</v>
      </c>
      <c r="AB10411" s="270" t="s">
        <v>1988</v>
      </c>
      <c r="AD10411" s="267" t="s">
        <v>13</v>
      </c>
      <c r="AF10411" s="267" t="s">
        <v>24</v>
      </c>
      <c r="AG10411" s="267" t="s">
        <v>24</v>
      </c>
    </row>
    <row r="10412" spans="3:33" ht="409.5">
      <c r="C10412" s="267" t="s">
        <v>1985</v>
      </c>
      <c r="D10412" s="267" t="s">
        <v>727</v>
      </c>
      <c r="E10412" s="267">
        <v>19886</v>
      </c>
      <c r="F10412" s="267" t="s">
        <v>1444</v>
      </c>
      <c r="G10412" s="267" t="s">
        <v>1445</v>
      </c>
      <c r="H10412" s="267">
        <v>1</v>
      </c>
      <c r="I10412" s="267" t="s">
        <v>583</v>
      </c>
      <c r="J10412" s="267">
        <v>0.64</v>
      </c>
      <c r="K10412" s="267" t="s">
        <v>1986</v>
      </c>
      <c r="O10412" s="267" t="s">
        <v>13</v>
      </c>
      <c r="P10412" s="267">
        <v>15327237</v>
      </c>
      <c r="Q10412" s="267" t="s">
        <v>1445</v>
      </c>
      <c r="S10412" s="267">
        <v>38</v>
      </c>
      <c r="T10412" s="267" t="s">
        <v>13</v>
      </c>
      <c r="U10412" s="267" t="s">
        <v>1989</v>
      </c>
      <c r="V10412" s="267" t="s">
        <v>13</v>
      </c>
      <c r="W10412" s="267">
        <v>1940</v>
      </c>
      <c r="X10412" s="267" t="s">
        <v>1990</v>
      </c>
      <c r="Y10412" s="267">
        <v>15327237</v>
      </c>
      <c r="Z10412" s="267">
        <v>1</v>
      </c>
      <c r="AA10412" s="267" t="s">
        <v>1987</v>
      </c>
      <c r="AB10412" s="270" t="s">
        <v>1988</v>
      </c>
      <c r="AD10412" s="267" t="s">
        <v>13</v>
      </c>
      <c r="AF10412" s="267" t="s">
        <v>24</v>
      </c>
      <c r="AG10412" s="267" t="s">
        <v>24</v>
      </c>
    </row>
    <row r="10413" spans="3:33" ht="409.5">
      <c r="C10413" s="267" t="s">
        <v>1985</v>
      </c>
      <c r="D10413" s="267" t="s">
        <v>727</v>
      </c>
      <c r="E10413" s="267">
        <v>19886</v>
      </c>
      <c r="F10413" s="267" t="s">
        <v>1444</v>
      </c>
      <c r="G10413" s="267" t="s">
        <v>1445</v>
      </c>
      <c r="H10413" s="267">
        <v>1</v>
      </c>
      <c r="I10413" s="267" t="s">
        <v>583</v>
      </c>
      <c r="J10413" s="267">
        <v>0.64</v>
      </c>
      <c r="K10413" s="267" t="s">
        <v>1986</v>
      </c>
      <c r="O10413" s="267" t="s">
        <v>13</v>
      </c>
      <c r="P10413" s="267">
        <v>15327237</v>
      </c>
      <c r="Q10413" s="267" t="s">
        <v>1445</v>
      </c>
      <c r="S10413" s="267">
        <v>38</v>
      </c>
      <c r="T10413" s="267" t="s">
        <v>13</v>
      </c>
      <c r="U10413" s="267" t="s">
        <v>1989</v>
      </c>
      <c r="V10413" s="267" t="s">
        <v>13</v>
      </c>
      <c r="W10413" s="267">
        <v>1940</v>
      </c>
      <c r="X10413" s="267" t="s">
        <v>1990</v>
      </c>
      <c r="Y10413" s="267">
        <v>15327237</v>
      </c>
      <c r="Z10413" s="267">
        <v>1</v>
      </c>
      <c r="AA10413" s="267" t="s">
        <v>1987</v>
      </c>
      <c r="AB10413" s="270" t="s">
        <v>1988</v>
      </c>
      <c r="AD10413" s="267" t="s">
        <v>13</v>
      </c>
      <c r="AF10413" s="267" t="s">
        <v>24</v>
      </c>
      <c r="AG10413" s="267" t="s">
        <v>24</v>
      </c>
    </row>
    <row r="10414" spans="3:33" ht="409.5">
      <c r="C10414" s="267" t="s">
        <v>1985</v>
      </c>
      <c r="D10414" s="267" t="s">
        <v>727</v>
      </c>
      <c r="E10414" s="267">
        <v>19886</v>
      </c>
      <c r="F10414" s="267" t="s">
        <v>1444</v>
      </c>
      <c r="G10414" s="267" t="s">
        <v>1445</v>
      </c>
      <c r="H10414" s="267">
        <v>1</v>
      </c>
      <c r="I10414" s="267" t="s">
        <v>583</v>
      </c>
      <c r="J10414" s="267">
        <v>0.64</v>
      </c>
      <c r="K10414" s="267" t="s">
        <v>1986</v>
      </c>
      <c r="O10414" s="267" t="s">
        <v>13</v>
      </c>
      <c r="P10414" s="267">
        <v>15327237</v>
      </c>
      <c r="Q10414" s="267" t="s">
        <v>1445</v>
      </c>
      <c r="S10414" s="267">
        <v>38</v>
      </c>
      <c r="T10414" s="267" t="s">
        <v>13</v>
      </c>
      <c r="U10414" s="267" t="s">
        <v>1989</v>
      </c>
      <c r="V10414" s="267" t="s">
        <v>13</v>
      </c>
      <c r="W10414" s="267">
        <v>1940</v>
      </c>
      <c r="X10414" s="267" t="s">
        <v>1990</v>
      </c>
      <c r="Y10414" s="267">
        <v>15327237</v>
      </c>
      <c r="Z10414" s="267">
        <v>1</v>
      </c>
      <c r="AA10414" s="267" t="s">
        <v>1987</v>
      </c>
      <c r="AB10414" s="270" t="s">
        <v>1988</v>
      </c>
      <c r="AD10414" s="267" t="s">
        <v>13</v>
      </c>
      <c r="AF10414" s="267" t="s">
        <v>24</v>
      </c>
      <c r="AG10414" s="267" t="s">
        <v>24</v>
      </c>
    </row>
    <row r="10415" spans="3:33" ht="409.5">
      <c r="C10415" s="267" t="s">
        <v>1985</v>
      </c>
      <c r="D10415" s="267" t="s">
        <v>727</v>
      </c>
      <c r="E10415" s="267">
        <v>19886</v>
      </c>
      <c r="F10415" s="267" t="s">
        <v>1444</v>
      </c>
      <c r="G10415" s="267" t="s">
        <v>1445</v>
      </c>
      <c r="H10415" s="267">
        <v>1</v>
      </c>
      <c r="I10415" s="267" t="s">
        <v>583</v>
      </c>
      <c r="J10415" s="267">
        <v>0.64</v>
      </c>
      <c r="K10415" s="267" t="s">
        <v>1986</v>
      </c>
      <c r="O10415" s="267" t="s">
        <v>13</v>
      </c>
      <c r="P10415" s="267">
        <v>15327237</v>
      </c>
      <c r="Q10415" s="267" t="s">
        <v>1445</v>
      </c>
      <c r="S10415" s="267">
        <v>38</v>
      </c>
      <c r="T10415" s="267" t="s">
        <v>13</v>
      </c>
      <c r="U10415" s="267" t="s">
        <v>1989</v>
      </c>
      <c r="V10415" s="267" t="s">
        <v>13</v>
      </c>
      <c r="W10415" s="267">
        <v>1940</v>
      </c>
      <c r="X10415" s="267" t="s">
        <v>1990</v>
      </c>
      <c r="Y10415" s="267">
        <v>15327237</v>
      </c>
      <c r="Z10415" s="267">
        <v>1</v>
      </c>
      <c r="AA10415" s="267" t="s">
        <v>1987</v>
      </c>
      <c r="AB10415" s="270" t="s">
        <v>1988</v>
      </c>
      <c r="AD10415" s="267" t="s">
        <v>13</v>
      </c>
      <c r="AF10415" s="267" t="s">
        <v>24</v>
      </c>
      <c r="AG10415" s="267" t="s">
        <v>24</v>
      </c>
    </row>
    <row r="10416" spans="3:33" ht="409.5">
      <c r="C10416" s="267" t="s">
        <v>1985</v>
      </c>
      <c r="D10416" s="267" t="s">
        <v>727</v>
      </c>
      <c r="E10416" s="267">
        <v>19886</v>
      </c>
      <c r="F10416" s="267" t="s">
        <v>1444</v>
      </c>
      <c r="G10416" s="267" t="s">
        <v>1445</v>
      </c>
      <c r="H10416" s="267">
        <v>1</v>
      </c>
      <c r="I10416" s="267" t="s">
        <v>583</v>
      </c>
      <c r="J10416" s="267">
        <v>0.64</v>
      </c>
      <c r="K10416" s="267" t="s">
        <v>1986</v>
      </c>
      <c r="O10416" s="267" t="s">
        <v>13</v>
      </c>
      <c r="P10416" s="267">
        <v>15327237</v>
      </c>
      <c r="Q10416" s="267" t="s">
        <v>1445</v>
      </c>
      <c r="S10416" s="267">
        <v>38</v>
      </c>
      <c r="T10416" s="267" t="s">
        <v>13</v>
      </c>
      <c r="U10416" s="267" t="s">
        <v>1989</v>
      </c>
      <c r="V10416" s="267" t="s">
        <v>13</v>
      </c>
      <c r="W10416" s="267">
        <v>1940</v>
      </c>
      <c r="X10416" s="267" t="s">
        <v>1990</v>
      </c>
      <c r="Y10416" s="267">
        <v>15327237</v>
      </c>
      <c r="Z10416" s="267">
        <v>1</v>
      </c>
      <c r="AA10416" s="267" t="s">
        <v>1987</v>
      </c>
      <c r="AB10416" s="270" t="s">
        <v>1988</v>
      </c>
      <c r="AD10416" s="267" t="s">
        <v>13</v>
      </c>
      <c r="AF10416" s="267" t="s">
        <v>24</v>
      </c>
      <c r="AG10416" s="267" t="s">
        <v>24</v>
      </c>
    </row>
    <row r="10417" spans="3:33" ht="409.5">
      <c r="C10417" s="267" t="s">
        <v>1985</v>
      </c>
      <c r="D10417" s="267" t="s">
        <v>727</v>
      </c>
      <c r="E10417" s="267">
        <v>19886</v>
      </c>
      <c r="F10417" s="267" t="s">
        <v>1444</v>
      </c>
      <c r="G10417" s="267" t="s">
        <v>1445</v>
      </c>
      <c r="H10417" s="267">
        <v>1</v>
      </c>
      <c r="I10417" s="267" t="s">
        <v>583</v>
      </c>
      <c r="J10417" s="267">
        <v>0.64</v>
      </c>
      <c r="K10417" s="267" t="s">
        <v>1986</v>
      </c>
      <c r="O10417" s="267" t="s">
        <v>13</v>
      </c>
      <c r="P10417" s="267">
        <v>15327237</v>
      </c>
      <c r="Q10417" s="267" t="s">
        <v>1445</v>
      </c>
      <c r="S10417" s="267">
        <v>38</v>
      </c>
      <c r="T10417" s="267" t="s">
        <v>13</v>
      </c>
      <c r="U10417" s="267" t="s">
        <v>1989</v>
      </c>
      <c r="V10417" s="267" t="s">
        <v>13</v>
      </c>
      <c r="W10417" s="267">
        <v>1940</v>
      </c>
      <c r="X10417" s="267" t="s">
        <v>1990</v>
      </c>
      <c r="Y10417" s="267">
        <v>15327237</v>
      </c>
      <c r="Z10417" s="267">
        <v>1</v>
      </c>
      <c r="AA10417" s="267" t="s">
        <v>1987</v>
      </c>
      <c r="AB10417" s="270" t="s">
        <v>1988</v>
      </c>
      <c r="AD10417" s="267" t="s">
        <v>13</v>
      </c>
      <c r="AF10417" s="267" t="s">
        <v>24</v>
      </c>
      <c r="AG10417" s="267" t="s">
        <v>24</v>
      </c>
    </row>
    <row r="10418" spans="3:33" ht="409.5">
      <c r="C10418" s="267" t="s">
        <v>1985</v>
      </c>
      <c r="D10418" s="267" t="s">
        <v>727</v>
      </c>
      <c r="E10418" s="267">
        <v>19886</v>
      </c>
      <c r="F10418" s="267" t="s">
        <v>1444</v>
      </c>
      <c r="G10418" s="267" t="s">
        <v>1445</v>
      </c>
      <c r="H10418" s="267">
        <v>1</v>
      </c>
      <c r="I10418" s="267" t="s">
        <v>583</v>
      </c>
      <c r="J10418" s="267">
        <v>0.64</v>
      </c>
      <c r="K10418" s="267" t="s">
        <v>1986</v>
      </c>
      <c r="O10418" s="267" t="s">
        <v>13</v>
      </c>
      <c r="P10418" s="267">
        <v>15327237</v>
      </c>
      <c r="Q10418" s="267" t="s">
        <v>1445</v>
      </c>
      <c r="S10418" s="267">
        <v>38</v>
      </c>
      <c r="T10418" s="267" t="s">
        <v>13</v>
      </c>
      <c r="U10418" s="267" t="s">
        <v>1989</v>
      </c>
      <c r="V10418" s="267" t="s">
        <v>13</v>
      </c>
      <c r="W10418" s="267">
        <v>1940</v>
      </c>
      <c r="X10418" s="267" t="s">
        <v>1990</v>
      </c>
      <c r="Y10418" s="267">
        <v>15327237</v>
      </c>
      <c r="Z10418" s="267">
        <v>1</v>
      </c>
      <c r="AA10418" s="267" t="s">
        <v>1987</v>
      </c>
      <c r="AB10418" s="270" t="s">
        <v>1988</v>
      </c>
      <c r="AD10418" s="267" t="s">
        <v>13</v>
      </c>
      <c r="AF10418" s="267" t="s">
        <v>24</v>
      </c>
      <c r="AG10418" s="267" t="s">
        <v>24</v>
      </c>
    </row>
    <row r="10419" spans="3:33" ht="409.5">
      <c r="C10419" s="267" t="s">
        <v>1985</v>
      </c>
      <c r="D10419" s="267" t="s">
        <v>727</v>
      </c>
      <c r="E10419" s="267">
        <v>19886</v>
      </c>
      <c r="F10419" s="267" t="s">
        <v>1444</v>
      </c>
      <c r="G10419" s="267" t="s">
        <v>1445</v>
      </c>
      <c r="H10419" s="267">
        <v>1</v>
      </c>
      <c r="I10419" s="267" t="s">
        <v>583</v>
      </c>
      <c r="J10419" s="267">
        <v>0.64</v>
      </c>
      <c r="K10419" s="267" t="s">
        <v>1986</v>
      </c>
      <c r="O10419" s="267" t="s">
        <v>13</v>
      </c>
      <c r="P10419" s="267">
        <v>15327237</v>
      </c>
      <c r="Q10419" s="267" t="s">
        <v>1445</v>
      </c>
      <c r="S10419" s="267">
        <v>38</v>
      </c>
      <c r="T10419" s="267" t="s">
        <v>13</v>
      </c>
      <c r="U10419" s="267" t="s">
        <v>1989</v>
      </c>
      <c r="V10419" s="267" t="s">
        <v>13</v>
      </c>
      <c r="W10419" s="267">
        <v>1940</v>
      </c>
      <c r="X10419" s="267" t="s">
        <v>1990</v>
      </c>
      <c r="Y10419" s="267">
        <v>15327237</v>
      </c>
      <c r="Z10419" s="267">
        <v>1</v>
      </c>
      <c r="AA10419" s="267" t="s">
        <v>1987</v>
      </c>
      <c r="AB10419" s="270" t="s">
        <v>1988</v>
      </c>
      <c r="AD10419" s="267" t="s">
        <v>13</v>
      </c>
      <c r="AF10419" s="267" t="s">
        <v>24</v>
      </c>
      <c r="AG10419" s="267" t="s">
        <v>24</v>
      </c>
    </row>
    <row r="10420" spans="3:33" ht="409.5">
      <c r="C10420" s="267" t="s">
        <v>1985</v>
      </c>
      <c r="D10420" s="267" t="s">
        <v>727</v>
      </c>
      <c r="E10420" s="267">
        <v>19886</v>
      </c>
      <c r="F10420" s="267" t="s">
        <v>1444</v>
      </c>
      <c r="G10420" s="267" t="s">
        <v>1445</v>
      </c>
      <c r="H10420" s="267">
        <v>1</v>
      </c>
      <c r="I10420" s="267" t="s">
        <v>583</v>
      </c>
      <c r="J10420" s="267">
        <v>0.64</v>
      </c>
      <c r="K10420" s="267" t="s">
        <v>1986</v>
      </c>
      <c r="O10420" s="267" t="s">
        <v>13</v>
      </c>
      <c r="P10420" s="267">
        <v>15327237</v>
      </c>
      <c r="Q10420" s="267" t="s">
        <v>1445</v>
      </c>
      <c r="S10420" s="267">
        <v>38</v>
      </c>
      <c r="T10420" s="267" t="s">
        <v>13</v>
      </c>
      <c r="U10420" s="267" t="s">
        <v>1989</v>
      </c>
      <c r="V10420" s="267" t="s">
        <v>13</v>
      </c>
      <c r="W10420" s="267">
        <v>1940</v>
      </c>
      <c r="X10420" s="267" t="s">
        <v>1990</v>
      </c>
      <c r="Y10420" s="267">
        <v>15327237</v>
      </c>
      <c r="Z10420" s="267">
        <v>1</v>
      </c>
      <c r="AA10420" s="267" t="s">
        <v>1987</v>
      </c>
      <c r="AB10420" s="270" t="s">
        <v>1988</v>
      </c>
      <c r="AD10420" s="267" t="s">
        <v>13</v>
      </c>
      <c r="AF10420" s="267" t="s">
        <v>24</v>
      </c>
      <c r="AG10420" s="267" t="s">
        <v>24</v>
      </c>
    </row>
    <row r="10421" spans="3:33" ht="409.5">
      <c r="C10421" s="267" t="s">
        <v>1985</v>
      </c>
      <c r="D10421" s="267" t="s">
        <v>727</v>
      </c>
      <c r="E10421" s="267">
        <v>19886</v>
      </c>
      <c r="F10421" s="267" t="s">
        <v>1444</v>
      </c>
      <c r="G10421" s="267" t="s">
        <v>1445</v>
      </c>
      <c r="H10421" s="267">
        <v>1</v>
      </c>
      <c r="I10421" s="267" t="s">
        <v>583</v>
      </c>
      <c r="J10421" s="267">
        <v>0.64</v>
      </c>
      <c r="K10421" s="267" t="s">
        <v>1986</v>
      </c>
      <c r="O10421" s="267" t="s">
        <v>13</v>
      </c>
      <c r="P10421" s="267">
        <v>15327237</v>
      </c>
      <c r="Q10421" s="267" t="s">
        <v>1445</v>
      </c>
      <c r="S10421" s="267">
        <v>38</v>
      </c>
      <c r="T10421" s="267" t="s">
        <v>13</v>
      </c>
      <c r="U10421" s="267" t="s">
        <v>1989</v>
      </c>
      <c r="V10421" s="267" t="s">
        <v>13</v>
      </c>
      <c r="W10421" s="267">
        <v>1940</v>
      </c>
      <c r="X10421" s="267" t="s">
        <v>1990</v>
      </c>
      <c r="Y10421" s="267">
        <v>15327237</v>
      </c>
      <c r="Z10421" s="267">
        <v>1</v>
      </c>
      <c r="AA10421" s="267" t="s">
        <v>1987</v>
      </c>
      <c r="AB10421" s="270" t="s">
        <v>1988</v>
      </c>
      <c r="AD10421" s="267" t="s">
        <v>13</v>
      </c>
      <c r="AF10421" s="267" t="s">
        <v>24</v>
      </c>
      <c r="AG10421" s="267" t="s">
        <v>24</v>
      </c>
    </row>
    <row r="10422" spans="3:33" ht="409.5">
      <c r="C10422" s="267" t="s">
        <v>1985</v>
      </c>
      <c r="D10422" s="267" t="s">
        <v>727</v>
      </c>
      <c r="E10422" s="267">
        <v>19886</v>
      </c>
      <c r="F10422" s="267" t="s">
        <v>1444</v>
      </c>
      <c r="G10422" s="267" t="s">
        <v>1445</v>
      </c>
      <c r="H10422" s="267">
        <v>1</v>
      </c>
      <c r="I10422" s="267" t="s">
        <v>583</v>
      </c>
      <c r="J10422" s="267">
        <v>0.64</v>
      </c>
      <c r="K10422" s="267" t="s">
        <v>1986</v>
      </c>
      <c r="O10422" s="267" t="s">
        <v>13</v>
      </c>
      <c r="P10422" s="267">
        <v>15327237</v>
      </c>
      <c r="Q10422" s="267" t="s">
        <v>1445</v>
      </c>
      <c r="S10422" s="267">
        <v>38</v>
      </c>
      <c r="T10422" s="267" t="s">
        <v>13</v>
      </c>
      <c r="U10422" s="267" t="s">
        <v>1989</v>
      </c>
      <c r="V10422" s="267" t="s">
        <v>13</v>
      </c>
      <c r="W10422" s="267">
        <v>1940</v>
      </c>
      <c r="X10422" s="267" t="s">
        <v>1990</v>
      </c>
      <c r="Y10422" s="267">
        <v>15327237</v>
      </c>
      <c r="Z10422" s="267">
        <v>1</v>
      </c>
      <c r="AA10422" s="267" t="s">
        <v>1987</v>
      </c>
      <c r="AB10422" s="270" t="s">
        <v>1988</v>
      </c>
      <c r="AD10422" s="267" t="s">
        <v>13</v>
      </c>
      <c r="AF10422" s="267" t="s">
        <v>24</v>
      </c>
      <c r="AG10422" s="267" t="s">
        <v>24</v>
      </c>
    </row>
    <row r="10423" spans="3:33" ht="409.5">
      <c r="C10423" s="267" t="s">
        <v>1985</v>
      </c>
      <c r="D10423" s="267" t="s">
        <v>727</v>
      </c>
      <c r="E10423" s="267">
        <v>19886</v>
      </c>
      <c r="F10423" s="267" t="s">
        <v>1444</v>
      </c>
      <c r="G10423" s="267" t="s">
        <v>1445</v>
      </c>
      <c r="H10423" s="267">
        <v>1</v>
      </c>
      <c r="I10423" s="267" t="s">
        <v>583</v>
      </c>
      <c r="J10423" s="267">
        <v>0.64</v>
      </c>
      <c r="K10423" s="267" t="s">
        <v>1986</v>
      </c>
      <c r="O10423" s="267" t="s">
        <v>13</v>
      </c>
      <c r="P10423" s="267">
        <v>15327237</v>
      </c>
      <c r="Q10423" s="267" t="s">
        <v>1445</v>
      </c>
      <c r="S10423" s="267">
        <v>38</v>
      </c>
      <c r="T10423" s="267" t="s">
        <v>13</v>
      </c>
      <c r="U10423" s="267" t="s">
        <v>1989</v>
      </c>
      <c r="V10423" s="267" t="s">
        <v>13</v>
      </c>
      <c r="W10423" s="267">
        <v>1940</v>
      </c>
      <c r="X10423" s="267" t="s">
        <v>1990</v>
      </c>
      <c r="Y10423" s="267">
        <v>15327237</v>
      </c>
      <c r="Z10423" s="267">
        <v>1</v>
      </c>
      <c r="AA10423" s="267" t="s">
        <v>1987</v>
      </c>
      <c r="AB10423" s="270" t="s">
        <v>1988</v>
      </c>
      <c r="AD10423" s="267" t="s">
        <v>13</v>
      </c>
      <c r="AF10423" s="267" t="s">
        <v>24</v>
      </c>
      <c r="AG10423" s="267" t="s">
        <v>24</v>
      </c>
    </row>
    <row r="10424" spans="3:33" ht="409.5">
      <c r="C10424" s="267" t="s">
        <v>1985</v>
      </c>
      <c r="D10424" s="267" t="s">
        <v>727</v>
      </c>
      <c r="E10424" s="267">
        <v>19886</v>
      </c>
      <c r="F10424" s="267" t="s">
        <v>1444</v>
      </c>
      <c r="G10424" s="267" t="s">
        <v>1445</v>
      </c>
      <c r="H10424" s="267">
        <v>1</v>
      </c>
      <c r="I10424" s="267" t="s">
        <v>583</v>
      </c>
      <c r="J10424" s="267">
        <v>0.64</v>
      </c>
      <c r="K10424" s="267" t="s">
        <v>1986</v>
      </c>
      <c r="O10424" s="267" t="s">
        <v>13</v>
      </c>
      <c r="P10424" s="267">
        <v>15327237</v>
      </c>
      <c r="Q10424" s="267" t="s">
        <v>1445</v>
      </c>
      <c r="S10424" s="267">
        <v>38</v>
      </c>
      <c r="T10424" s="267" t="s">
        <v>13</v>
      </c>
      <c r="U10424" s="267" t="s">
        <v>1989</v>
      </c>
      <c r="V10424" s="267" t="s">
        <v>13</v>
      </c>
      <c r="W10424" s="267">
        <v>1940</v>
      </c>
      <c r="X10424" s="267" t="s">
        <v>1990</v>
      </c>
      <c r="Y10424" s="267">
        <v>15327237</v>
      </c>
      <c r="Z10424" s="267">
        <v>1</v>
      </c>
      <c r="AA10424" s="267" t="s">
        <v>1987</v>
      </c>
      <c r="AB10424" s="270" t="s">
        <v>1988</v>
      </c>
      <c r="AD10424" s="267" t="s">
        <v>13</v>
      </c>
      <c r="AF10424" s="267" t="s">
        <v>24</v>
      </c>
      <c r="AG10424" s="267" t="s">
        <v>24</v>
      </c>
    </row>
    <row r="10425" spans="3:33" ht="409.5">
      <c r="C10425" s="267" t="s">
        <v>1985</v>
      </c>
      <c r="D10425" s="267" t="s">
        <v>727</v>
      </c>
      <c r="E10425" s="267">
        <v>19886</v>
      </c>
      <c r="F10425" s="267" t="s">
        <v>1444</v>
      </c>
      <c r="G10425" s="267" t="s">
        <v>1445</v>
      </c>
      <c r="H10425" s="267">
        <v>1</v>
      </c>
      <c r="I10425" s="267" t="s">
        <v>583</v>
      </c>
      <c r="J10425" s="267">
        <v>0.64</v>
      </c>
      <c r="K10425" s="267" t="s">
        <v>1986</v>
      </c>
      <c r="O10425" s="267" t="s">
        <v>13</v>
      </c>
      <c r="P10425" s="267">
        <v>15327237</v>
      </c>
      <c r="Q10425" s="267" t="s">
        <v>1445</v>
      </c>
      <c r="S10425" s="267">
        <v>38</v>
      </c>
      <c r="T10425" s="267" t="s">
        <v>13</v>
      </c>
      <c r="U10425" s="267" t="s">
        <v>1989</v>
      </c>
      <c r="V10425" s="267" t="s">
        <v>13</v>
      </c>
      <c r="W10425" s="267">
        <v>1940</v>
      </c>
      <c r="X10425" s="267" t="s">
        <v>1990</v>
      </c>
      <c r="Y10425" s="267">
        <v>15327237</v>
      </c>
      <c r="Z10425" s="267">
        <v>1</v>
      </c>
      <c r="AA10425" s="267" t="s">
        <v>1987</v>
      </c>
      <c r="AB10425" s="270" t="s">
        <v>1988</v>
      </c>
      <c r="AD10425" s="267" t="s">
        <v>13</v>
      </c>
      <c r="AF10425" s="267" t="s">
        <v>24</v>
      </c>
      <c r="AG10425" s="267" t="s">
        <v>24</v>
      </c>
    </row>
    <row r="10426" spans="3:33" ht="409.5">
      <c r="C10426" s="267" t="s">
        <v>1985</v>
      </c>
      <c r="D10426" s="267" t="s">
        <v>727</v>
      </c>
      <c r="E10426" s="267">
        <v>19886</v>
      </c>
      <c r="F10426" s="267" t="s">
        <v>1444</v>
      </c>
      <c r="G10426" s="267" t="s">
        <v>1445</v>
      </c>
      <c r="H10426" s="267">
        <v>1</v>
      </c>
      <c r="I10426" s="267" t="s">
        <v>583</v>
      </c>
      <c r="J10426" s="267">
        <v>0.64</v>
      </c>
      <c r="K10426" s="267" t="s">
        <v>1986</v>
      </c>
      <c r="O10426" s="267" t="s">
        <v>13</v>
      </c>
      <c r="P10426" s="267">
        <v>15327237</v>
      </c>
      <c r="Q10426" s="267" t="s">
        <v>1445</v>
      </c>
      <c r="S10426" s="267">
        <v>38</v>
      </c>
      <c r="T10426" s="267" t="s">
        <v>13</v>
      </c>
      <c r="U10426" s="267" t="s">
        <v>1989</v>
      </c>
      <c r="V10426" s="267" t="s">
        <v>13</v>
      </c>
      <c r="W10426" s="267">
        <v>1940</v>
      </c>
      <c r="X10426" s="267" t="s">
        <v>1990</v>
      </c>
      <c r="Y10426" s="267">
        <v>15327237</v>
      </c>
      <c r="Z10426" s="267">
        <v>1</v>
      </c>
      <c r="AA10426" s="267" t="s">
        <v>1987</v>
      </c>
      <c r="AB10426" s="270" t="s">
        <v>1988</v>
      </c>
      <c r="AD10426" s="267" t="s">
        <v>13</v>
      </c>
      <c r="AF10426" s="267" t="s">
        <v>24</v>
      </c>
      <c r="AG10426" s="267" t="s">
        <v>24</v>
      </c>
    </row>
    <row r="10427" spans="3:33" ht="409.5">
      <c r="C10427" s="267" t="s">
        <v>1985</v>
      </c>
      <c r="D10427" s="267" t="s">
        <v>727</v>
      </c>
      <c r="E10427" s="267">
        <v>19886</v>
      </c>
      <c r="F10427" s="267" t="s">
        <v>1444</v>
      </c>
      <c r="G10427" s="267" t="s">
        <v>1445</v>
      </c>
      <c r="H10427" s="267">
        <v>1</v>
      </c>
      <c r="I10427" s="267" t="s">
        <v>583</v>
      </c>
      <c r="J10427" s="267">
        <v>0.64</v>
      </c>
      <c r="K10427" s="267" t="s">
        <v>1986</v>
      </c>
      <c r="O10427" s="267" t="s">
        <v>13</v>
      </c>
      <c r="P10427" s="267">
        <v>15327237</v>
      </c>
      <c r="Q10427" s="267" t="s">
        <v>1445</v>
      </c>
      <c r="S10427" s="267">
        <v>38</v>
      </c>
      <c r="T10427" s="267" t="s">
        <v>13</v>
      </c>
      <c r="U10427" s="267" t="s">
        <v>1989</v>
      </c>
      <c r="V10427" s="267" t="s">
        <v>13</v>
      </c>
      <c r="W10427" s="267">
        <v>1940</v>
      </c>
      <c r="X10427" s="267" t="s">
        <v>1990</v>
      </c>
      <c r="Y10427" s="267">
        <v>15327237</v>
      </c>
      <c r="Z10427" s="267">
        <v>1</v>
      </c>
      <c r="AA10427" s="267" t="s">
        <v>1987</v>
      </c>
      <c r="AB10427" s="270" t="s">
        <v>1988</v>
      </c>
      <c r="AD10427" s="267" t="s">
        <v>13</v>
      </c>
      <c r="AF10427" s="267" t="s">
        <v>24</v>
      </c>
      <c r="AG10427" s="267" t="s">
        <v>24</v>
      </c>
    </row>
    <row r="10428" spans="3:33" ht="409.5">
      <c r="C10428" s="267" t="s">
        <v>1985</v>
      </c>
      <c r="D10428" s="267" t="s">
        <v>727</v>
      </c>
      <c r="E10428" s="267">
        <v>19886</v>
      </c>
      <c r="F10428" s="267" t="s">
        <v>1444</v>
      </c>
      <c r="G10428" s="267" t="s">
        <v>1445</v>
      </c>
      <c r="H10428" s="267">
        <v>1</v>
      </c>
      <c r="I10428" s="267" t="s">
        <v>583</v>
      </c>
      <c r="J10428" s="267">
        <v>0.64</v>
      </c>
      <c r="K10428" s="267" t="s">
        <v>1986</v>
      </c>
      <c r="O10428" s="267" t="s">
        <v>13</v>
      </c>
      <c r="P10428" s="267">
        <v>15327237</v>
      </c>
      <c r="Q10428" s="267" t="s">
        <v>1445</v>
      </c>
      <c r="S10428" s="267">
        <v>38</v>
      </c>
      <c r="T10428" s="267" t="s">
        <v>13</v>
      </c>
      <c r="U10428" s="267" t="s">
        <v>1989</v>
      </c>
      <c r="V10428" s="267" t="s">
        <v>13</v>
      </c>
      <c r="W10428" s="267">
        <v>1940</v>
      </c>
      <c r="X10428" s="267" t="s">
        <v>1990</v>
      </c>
      <c r="Y10428" s="267">
        <v>15327237</v>
      </c>
      <c r="Z10428" s="267">
        <v>1</v>
      </c>
      <c r="AA10428" s="267" t="s">
        <v>1987</v>
      </c>
      <c r="AB10428" s="270" t="s">
        <v>1988</v>
      </c>
      <c r="AD10428" s="267" t="s">
        <v>13</v>
      </c>
      <c r="AF10428" s="267" t="s">
        <v>24</v>
      </c>
      <c r="AG10428" s="267" t="s">
        <v>24</v>
      </c>
    </row>
    <row r="10429" spans="3:33" ht="409.5">
      <c r="C10429" s="267" t="s">
        <v>1985</v>
      </c>
      <c r="D10429" s="267" t="s">
        <v>727</v>
      </c>
      <c r="E10429" s="267">
        <v>19886</v>
      </c>
      <c r="F10429" s="267" t="s">
        <v>1444</v>
      </c>
      <c r="G10429" s="267" t="s">
        <v>1445</v>
      </c>
      <c r="H10429" s="267">
        <v>1</v>
      </c>
      <c r="I10429" s="267" t="s">
        <v>583</v>
      </c>
      <c r="J10429" s="267">
        <v>0.64</v>
      </c>
      <c r="K10429" s="267" t="s">
        <v>1986</v>
      </c>
      <c r="O10429" s="267" t="s">
        <v>13</v>
      </c>
      <c r="P10429" s="267">
        <v>15327237</v>
      </c>
      <c r="Q10429" s="267" t="s">
        <v>1445</v>
      </c>
      <c r="S10429" s="267">
        <v>38</v>
      </c>
      <c r="T10429" s="267" t="s">
        <v>13</v>
      </c>
      <c r="U10429" s="267" t="s">
        <v>1989</v>
      </c>
      <c r="V10429" s="267" t="s">
        <v>13</v>
      </c>
      <c r="W10429" s="267">
        <v>1940</v>
      </c>
      <c r="X10429" s="267" t="s">
        <v>1990</v>
      </c>
      <c r="Y10429" s="267">
        <v>15327237</v>
      </c>
      <c r="Z10429" s="267">
        <v>1</v>
      </c>
      <c r="AA10429" s="267" t="s">
        <v>1987</v>
      </c>
      <c r="AB10429" s="270" t="s">
        <v>1988</v>
      </c>
      <c r="AD10429" s="267" t="s">
        <v>13</v>
      </c>
      <c r="AF10429" s="267" t="s">
        <v>24</v>
      </c>
      <c r="AG10429" s="267" t="s">
        <v>24</v>
      </c>
    </row>
    <row r="10430" spans="3:33" ht="409.5">
      <c r="C10430" s="267" t="s">
        <v>1985</v>
      </c>
      <c r="D10430" s="267" t="s">
        <v>727</v>
      </c>
      <c r="E10430" s="267">
        <v>19886</v>
      </c>
      <c r="F10430" s="267" t="s">
        <v>1444</v>
      </c>
      <c r="G10430" s="267" t="s">
        <v>1445</v>
      </c>
      <c r="H10430" s="267">
        <v>1</v>
      </c>
      <c r="I10430" s="267" t="s">
        <v>583</v>
      </c>
      <c r="J10430" s="267">
        <v>0.64</v>
      </c>
      <c r="K10430" s="267" t="s">
        <v>1986</v>
      </c>
      <c r="O10430" s="267" t="s">
        <v>13</v>
      </c>
      <c r="P10430" s="267">
        <v>15327237</v>
      </c>
      <c r="Q10430" s="267" t="s">
        <v>1445</v>
      </c>
      <c r="S10430" s="267">
        <v>38</v>
      </c>
      <c r="T10430" s="267" t="s">
        <v>13</v>
      </c>
      <c r="U10430" s="267" t="s">
        <v>1989</v>
      </c>
      <c r="V10430" s="267" t="s">
        <v>13</v>
      </c>
      <c r="W10430" s="267">
        <v>1940</v>
      </c>
      <c r="X10430" s="267" t="s">
        <v>1990</v>
      </c>
      <c r="Y10430" s="267">
        <v>15327237</v>
      </c>
      <c r="Z10430" s="267">
        <v>1</v>
      </c>
      <c r="AA10430" s="267" t="s">
        <v>1987</v>
      </c>
      <c r="AB10430" s="270" t="s">
        <v>1988</v>
      </c>
      <c r="AD10430" s="267" t="s">
        <v>13</v>
      </c>
      <c r="AF10430" s="267" t="s">
        <v>24</v>
      </c>
      <c r="AG10430" s="267" t="s">
        <v>24</v>
      </c>
    </row>
    <row r="10431" spans="3:33" ht="409.5">
      <c r="C10431" s="267" t="s">
        <v>1985</v>
      </c>
      <c r="D10431" s="267" t="s">
        <v>727</v>
      </c>
      <c r="E10431" s="267">
        <v>19886</v>
      </c>
      <c r="F10431" s="267" t="s">
        <v>1444</v>
      </c>
      <c r="G10431" s="267" t="s">
        <v>1445</v>
      </c>
      <c r="H10431" s="267">
        <v>1</v>
      </c>
      <c r="I10431" s="267" t="s">
        <v>583</v>
      </c>
      <c r="J10431" s="267">
        <v>0.64</v>
      </c>
      <c r="K10431" s="267" t="s">
        <v>1986</v>
      </c>
      <c r="O10431" s="267" t="s">
        <v>13</v>
      </c>
      <c r="P10431" s="267">
        <v>15327237</v>
      </c>
      <c r="Q10431" s="267" t="s">
        <v>1445</v>
      </c>
      <c r="S10431" s="267">
        <v>38</v>
      </c>
      <c r="T10431" s="267" t="s">
        <v>13</v>
      </c>
      <c r="U10431" s="267" t="s">
        <v>1989</v>
      </c>
      <c r="V10431" s="267" t="s">
        <v>13</v>
      </c>
      <c r="W10431" s="267">
        <v>1940</v>
      </c>
      <c r="X10431" s="267" t="s">
        <v>1990</v>
      </c>
      <c r="Y10431" s="267">
        <v>15327237</v>
      </c>
      <c r="Z10431" s="267">
        <v>1</v>
      </c>
      <c r="AA10431" s="267" t="s">
        <v>1987</v>
      </c>
      <c r="AB10431" s="270" t="s">
        <v>1988</v>
      </c>
      <c r="AD10431" s="267" t="s">
        <v>13</v>
      </c>
      <c r="AF10431" s="267" t="s">
        <v>24</v>
      </c>
      <c r="AG10431" s="267" t="s">
        <v>24</v>
      </c>
    </row>
    <row r="10432" spans="3:33" ht="409.5">
      <c r="C10432" s="267" t="s">
        <v>1985</v>
      </c>
      <c r="D10432" s="267" t="s">
        <v>727</v>
      </c>
      <c r="E10432" s="267">
        <v>19886</v>
      </c>
      <c r="F10432" s="267" t="s">
        <v>1444</v>
      </c>
      <c r="G10432" s="267" t="s">
        <v>1445</v>
      </c>
      <c r="H10432" s="267">
        <v>1</v>
      </c>
      <c r="I10432" s="267" t="s">
        <v>583</v>
      </c>
      <c r="J10432" s="267">
        <v>0.64</v>
      </c>
      <c r="K10432" s="267" t="s">
        <v>1986</v>
      </c>
      <c r="O10432" s="267" t="s">
        <v>13</v>
      </c>
      <c r="P10432" s="267">
        <v>15327237</v>
      </c>
      <c r="Q10432" s="267" t="s">
        <v>1445</v>
      </c>
      <c r="S10432" s="267">
        <v>38</v>
      </c>
      <c r="T10432" s="267" t="s">
        <v>13</v>
      </c>
      <c r="U10432" s="267" t="s">
        <v>1989</v>
      </c>
      <c r="V10432" s="267" t="s">
        <v>13</v>
      </c>
      <c r="W10432" s="267">
        <v>1940</v>
      </c>
      <c r="X10432" s="267" t="s">
        <v>1990</v>
      </c>
      <c r="Y10432" s="267">
        <v>15327237</v>
      </c>
      <c r="Z10432" s="267">
        <v>1</v>
      </c>
      <c r="AA10432" s="267" t="s">
        <v>1987</v>
      </c>
      <c r="AB10432" s="270" t="s">
        <v>1988</v>
      </c>
      <c r="AD10432" s="267" t="s">
        <v>13</v>
      </c>
      <c r="AF10432" s="267" t="s">
        <v>24</v>
      </c>
      <c r="AG10432" s="267" t="s">
        <v>24</v>
      </c>
    </row>
    <row r="10433" spans="3:33" ht="409.5">
      <c r="C10433" s="267" t="s">
        <v>1985</v>
      </c>
      <c r="D10433" s="267" t="s">
        <v>727</v>
      </c>
      <c r="E10433" s="267">
        <v>19886</v>
      </c>
      <c r="F10433" s="267" t="s">
        <v>1444</v>
      </c>
      <c r="G10433" s="267" t="s">
        <v>1445</v>
      </c>
      <c r="H10433" s="267">
        <v>1</v>
      </c>
      <c r="I10433" s="267" t="s">
        <v>583</v>
      </c>
      <c r="J10433" s="267">
        <v>0.64</v>
      </c>
      <c r="K10433" s="267" t="s">
        <v>1986</v>
      </c>
      <c r="O10433" s="267" t="s">
        <v>13</v>
      </c>
      <c r="P10433" s="267">
        <v>15327237</v>
      </c>
      <c r="Q10433" s="267" t="s">
        <v>1445</v>
      </c>
      <c r="S10433" s="267">
        <v>38</v>
      </c>
      <c r="T10433" s="267" t="s">
        <v>13</v>
      </c>
      <c r="U10433" s="267" t="s">
        <v>1989</v>
      </c>
      <c r="V10433" s="267" t="s">
        <v>13</v>
      </c>
      <c r="W10433" s="267">
        <v>1940</v>
      </c>
      <c r="X10433" s="267" t="s">
        <v>1990</v>
      </c>
      <c r="Y10433" s="267">
        <v>15327237</v>
      </c>
      <c r="Z10433" s="267">
        <v>1</v>
      </c>
      <c r="AA10433" s="267" t="s">
        <v>1987</v>
      </c>
      <c r="AB10433" s="270" t="s">
        <v>1988</v>
      </c>
      <c r="AD10433" s="267" t="s">
        <v>13</v>
      </c>
      <c r="AF10433" s="267" t="s">
        <v>24</v>
      </c>
      <c r="AG10433" s="267" t="s">
        <v>24</v>
      </c>
    </row>
    <row r="10434" spans="3:33" ht="409.5">
      <c r="C10434" s="267" t="s">
        <v>1985</v>
      </c>
      <c r="D10434" s="267" t="s">
        <v>727</v>
      </c>
      <c r="E10434" s="267">
        <v>19886</v>
      </c>
      <c r="F10434" s="267" t="s">
        <v>1444</v>
      </c>
      <c r="G10434" s="267" t="s">
        <v>1445</v>
      </c>
      <c r="H10434" s="267">
        <v>1</v>
      </c>
      <c r="I10434" s="267" t="s">
        <v>583</v>
      </c>
      <c r="J10434" s="267">
        <v>0.64</v>
      </c>
      <c r="K10434" s="267" t="s">
        <v>1986</v>
      </c>
      <c r="O10434" s="267" t="s">
        <v>13</v>
      </c>
      <c r="P10434" s="267">
        <v>15327237</v>
      </c>
      <c r="Q10434" s="267" t="s">
        <v>1445</v>
      </c>
      <c r="S10434" s="267">
        <v>38</v>
      </c>
      <c r="T10434" s="267" t="s">
        <v>13</v>
      </c>
      <c r="U10434" s="267" t="s">
        <v>1989</v>
      </c>
      <c r="V10434" s="267" t="s">
        <v>13</v>
      </c>
      <c r="W10434" s="267">
        <v>1940</v>
      </c>
      <c r="X10434" s="267" t="s">
        <v>1990</v>
      </c>
      <c r="Y10434" s="267">
        <v>15327237</v>
      </c>
      <c r="Z10434" s="267">
        <v>1</v>
      </c>
      <c r="AA10434" s="267" t="s">
        <v>1987</v>
      </c>
      <c r="AB10434" s="270" t="s">
        <v>1988</v>
      </c>
      <c r="AD10434" s="267" t="s">
        <v>13</v>
      </c>
      <c r="AF10434" s="267" t="s">
        <v>24</v>
      </c>
      <c r="AG10434" s="267" t="s">
        <v>24</v>
      </c>
    </row>
    <row r="10435" spans="3:33" ht="409.5">
      <c r="C10435" s="267" t="s">
        <v>1985</v>
      </c>
      <c r="D10435" s="267" t="s">
        <v>727</v>
      </c>
      <c r="E10435" s="267">
        <v>19886</v>
      </c>
      <c r="F10435" s="267" t="s">
        <v>1444</v>
      </c>
      <c r="G10435" s="267" t="s">
        <v>1445</v>
      </c>
      <c r="H10435" s="267">
        <v>1</v>
      </c>
      <c r="I10435" s="267" t="s">
        <v>583</v>
      </c>
      <c r="J10435" s="267">
        <v>0.64</v>
      </c>
      <c r="K10435" s="267" t="s">
        <v>1986</v>
      </c>
      <c r="O10435" s="267" t="s">
        <v>13</v>
      </c>
      <c r="P10435" s="267">
        <v>15327237</v>
      </c>
      <c r="Q10435" s="267" t="s">
        <v>1445</v>
      </c>
      <c r="S10435" s="267">
        <v>38</v>
      </c>
      <c r="T10435" s="267" t="s">
        <v>13</v>
      </c>
      <c r="U10435" s="267" t="s">
        <v>1989</v>
      </c>
      <c r="V10435" s="267" t="s">
        <v>13</v>
      </c>
      <c r="W10435" s="267">
        <v>1940</v>
      </c>
      <c r="X10435" s="267" t="s">
        <v>1990</v>
      </c>
      <c r="Y10435" s="267">
        <v>15327237</v>
      </c>
      <c r="Z10435" s="267">
        <v>1</v>
      </c>
      <c r="AA10435" s="267" t="s">
        <v>1987</v>
      </c>
      <c r="AB10435" s="270" t="s">
        <v>1988</v>
      </c>
      <c r="AD10435" s="267" t="s">
        <v>13</v>
      </c>
      <c r="AF10435" s="267" t="s">
        <v>24</v>
      </c>
      <c r="AG10435" s="267" t="s">
        <v>24</v>
      </c>
    </row>
    <row r="10436" spans="3:33" ht="409.5">
      <c r="C10436" s="267" t="s">
        <v>1985</v>
      </c>
      <c r="D10436" s="267" t="s">
        <v>727</v>
      </c>
      <c r="E10436" s="267">
        <v>19886</v>
      </c>
      <c r="F10436" s="267" t="s">
        <v>1444</v>
      </c>
      <c r="G10436" s="267" t="s">
        <v>1445</v>
      </c>
      <c r="H10436" s="267">
        <v>1</v>
      </c>
      <c r="I10436" s="267" t="s">
        <v>583</v>
      </c>
      <c r="J10436" s="267">
        <v>0.64</v>
      </c>
      <c r="K10436" s="267" t="s">
        <v>1986</v>
      </c>
      <c r="O10436" s="267" t="s">
        <v>13</v>
      </c>
      <c r="P10436" s="267">
        <v>15327237</v>
      </c>
      <c r="Q10436" s="267" t="s">
        <v>1445</v>
      </c>
      <c r="S10436" s="267">
        <v>38</v>
      </c>
      <c r="T10436" s="267" t="s">
        <v>13</v>
      </c>
      <c r="U10436" s="267" t="s">
        <v>1989</v>
      </c>
      <c r="V10436" s="267" t="s">
        <v>13</v>
      </c>
      <c r="W10436" s="267">
        <v>1940</v>
      </c>
      <c r="X10436" s="267" t="s">
        <v>1990</v>
      </c>
      <c r="Y10436" s="267">
        <v>15327237</v>
      </c>
      <c r="Z10436" s="267">
        <v>1</v>
      </c>
      <c r="AA10436" s="267" t="s">
        <v>1987</v>
      </c>
      <c r="AB10436" s="270" t="s">
        <v>1988</v>
      </c>
      <c r="AD10436" s="267" t="s">
        <v>13</v>
      </c>
      <c r="AF10436" s="267" t="s">
        <v>24</v>
      </c>
      <c r="AG10436" s="267" t="s">
        <v>24</v>
      </c>
    </row>
    <row r="10437" spans="3:33" ht="409.5">
      <c r="C10437" s="267" t="s">
        <v>1985</v>
      </c>
      <c r="D10437" s="267" t="s">
        <v>727</v>
      </c>
      <c r="E10437" s="267">
        <v>19886</v>
      </c>
      <c r="F10437" s="267" t="s">
        <v>1444</v>
      </c>
      <c r="G10437" s="267" t="s">
        <v>1445</v>
      </c>
      <c r="H10437" s="267">
        <v>1</v>
      </c>
      <c r="I10437" s="267" t="s">
        <v>583</v>
      </c>
      <c r="J10437" s="267">
        <v>0.64</v>
      </c>
      <c r="K10437" s="267" t="s">
        <v>1986</v>
      </c>
      <c r="O10437" s="267" t="s">
        <v>13</v>
      </c>
      <c r="P10437" s="267">
        <v>15327237</v>
      </c>
      <c r="Q10437" s="267" t="s">
        <v>1445</v>
      </c>
      <c r="S10437" s="267">
        <v>38</v>
      </c>
      <c r="T10437" s="267" t="s">
        <v>13</v>
      </c>
      <c r="U10437" s="267" t="s">
        <v>1989</v>
      </c>
      <c r="V10437" s="267" t="s">
        <v>13</v>
      </c>
      <c r="W10437" s="267">
        <v>1940</v>
      </c>
      <c r="X10437" s="267" t="s">
        <v>1990</v>
      </c>
      <c r="Y10437" s="267">
        <v>15327237</v>
      </c>
      <c r="Z10437" s="267">
        <v>1</v>
      </c>
      <c r="AA10437" s="267" t="s">
        <v>1987</v>
      </c>
      <c r="AB10437" s="270" t="s">
        <v>1988</v>
      </c>
      <c r="AD10437" s="267" t="s">
        <v>13</v>
      </c>
      <c r="AF10437" s="267" t="s">
        <v>24</v>
      </c>
      <c r="AG10437" s="267" t="s">
        <v>24</v>
      </c>
    </row>
    <row r="10438" spans="3:33" ht="409.5">
      <c r="C10438" s="267" t="s">
        <v>1985</v>
      </c>
      <c r="D10438" s="267" t="s">
        <v>727</v>
      </c>
      <c r="E10438" s="267">
        <v>19886</v>
      </c>
      <c r="F10438" s="267" t="s">
        <v>1444</v>
      </c>
      <c r="G10438" s="267" t="s">
        <v>1445</v>
      </c>
      <c r="H10438" s="267">
        <v>1</v>
      </c>
      <c r="I10438" s="267" t="s">
        <v>583</v>
      </c>
      <c r="J10438" s="267">
        <v>0.64</v>
      </c>
      <c r="K10438" s="267" t="s">
        <v>1986</v>
      </c>
      <c r="O10438" s="267" t="s">
        <v>13</v>
      </c>
      <c r="P10438" s="267">
        <v>15327237</v>
      </c>
      <c r="Q10438" s="267" t="s">
        <v>1445</v>
      </c>
      <c r="S10438" s="267">
        <v>38</v>
      </c>
      <c r="T10438" s="267" t="s">
        <v>13</v>
      </c>
      <c r="U10438" s="267" t="s">
        <v>1989</v>
      </c>
      <c r="V10438" s="267" t="s">
        <v>13</v>
      </c>
      <c r="W10438" s="267">
        <v>1940</v>
      </c>
      <c r="X10438" s="267" t="s">
        <v>1990</v>
      </c>
      <c r="Y10438" s="267">
        <v>15327237</v>
      </c>
      <c r="Z10438" s="267">
        <v>1</v>
      </c>
      <c r="AA10438" s="267" t="s">
        <v>1987</v>
      </c>
      <c r="AB10438" s="270" t="s">
        <v>1988</v>
      </c>
      <c r="AD10438" s="267" t="s">
        <v>13</v>
      </c>
      <c r="AF10438" s="267" t="s">
        <v>24</v>
      </c>
      <c r="AG10438" s="267" t="s">
        <v>24</v>
      </c>
    </row>
    <row r="10439" spans="3:33" ht="409.5">
      <c r="C10439" s="267" t="s">
        <v>1985</v>
      </c>
      <c r="D10439" s="267" t="s">
        <v>727</v>
      </c>
      <c r="E10439" s="267">
        <v>19886</v>
      </c>
      <c r="F10439" s="267" t="s">
        <v>1444</v>
      </c>
      <c r="G10439" s="267" t="s">
        <v>1445</v>
      </c>
      <c r="H10439" s="267">
        <v>1</v>
      </c>
      <c r="I10439" s="267" t="s">
        <v>583</v>
      </c>
      <c r="J10439" s="267">
        <v>0.64</v>
      </c>
      <c r="K10439" s="267" t="s">
        <v>1986</v>
      </c>
      <c r="O10439" s="267" t="s">
        <v>13</v>
      </c>
      <c r="P10439" s="267">
        <v>15327237</v>
      </c>
      <c r="Q10439" s="267" t="s">
        <v>1445</v>
      </c>
      <c r="S10439" s="267">
        <v>38</v>
      </c>
      <c r="T10439" s="267" t="s">
        <v>13</v>
      </c>
      <c r="U10439" s="267" t="s">
        <v>1989</v>
      </c>
      <c r="V10439" s="267" t="s">
        <v>13</v>
      </c>
      <c r="W10439" s="267">
        <v>1940</v>
      </c>
      <c r="X10439" s="267" t="s">
        <v>1990</v>
      </c>
      <c r="Y10439" s="267">
        <v>15327237</v>
      </c>
      <c r="Z10439" s="267">
        <v>1</v>
      </c>
      <c r="AA10439" s="267" t="s">
        <v>1987</v>
      </c>
      <c r="AB10439" s="270" t="s">
        <v>1988</v>
      </c>
      <c r="AD10439" s="267" t="s">
        <v>13</v>
      </c>
      <c r="AF10439" s="267" t="s">
        <v>24</v>
      </c>
      <c r="AG10439" s="267" t="s">
        <v>24</v>
      </c>
    </row>
    <row r="10440" spans="3:33" ht="409.5">
      <c r="C10440" s="267" t="s">
        <v>1985</v>
      </c>
      <c r="D10440" s="267" t="s">
        <v>727</v>
      </c>
      <c r="E10440" s="267">
        <v>19886</v>
      </c>
      <c r="F10440" s="267" t="s">
        <v>1444</v>
      </c>
      <c r="G10440" s="267" t="s">
        <v>1445</v>
      </c>
      <c r="H10440" s="267">
        <v>1</v>
      </c>
      <c r="I10440" s="267" t="s">
        <v>583</v>
      </c>
      <c r="J10440" s="267">
        <v>0.64</v>
      </c>
      <c r="K10440" s="267" t="s">
        <v>1986</v>
      </c>
      <c r="O10440" s="267" t="s">
        <v>13</v>
      </c>
      <c r="P10440" s="267">
        <v>15327237</v>
      </c>
      <c r="Q10440" s="267" t="s">
        <v>1445</v>
      </c>
      <c r="S10440" s="267">
        <v>38</v>
      </c>
      <c r="T10440" s="267" t="s">
        <v>13</v>
      </c>
      <c r="U10440" s="267" t="s">
        <v>1989</v>
      </c>
      <c r="V10440" s="267" t="s">
        <v>13</v>
      </c>
      <c r="W10440" s="267">
        <v>1940</v>
      </c>
      <c r="X10440" s="267" t="s">
        <v>1990</v>
      </c>
      <c r="Y10440" s="267">
        <v>15327237</v>
      </c>
      <c r="Z10440" s="267">
        <v>1</v>
      </c>
      <c r="AA10440" s="267" t="s">
        <v>1987</v>
      </c>
      <c r="AB10440" s="270" t="s">
        <v>1988</v>
      </c>
      <c r="AD10440" s="267" t="s">
        <v>13</v>
      </c>
      <c r="AF10440" s="267" t="s">
        <v>24</v>
      </c>
      <c r="AG10440" s="267" t="s">
        <v>24</v>
      </c>
    </row>
    <row r="10441" spans="3:33" ht="409.5">
      <c r="C10441" s="267" t="s">
        <v>1985</v>
      </c>
      <c r="D10441" s="267" t="s">
        <v>727</v>
      </c>
      <c r="E10441" s="267">
        <v>19886</v>
      </c>
      <c r="F10441" s="267" t="s">
        <v>1444</v>
      </c>
      <c r="G10441" s="267" t="s">
        <v>1445</v>
      </c>
      <c r="H10441" s="267">
        <v>1</v>
      </c>
      <c r="I10441" s="267" t="s">
        <v>583</v>
      </c>
      <c r="J10441" s="267">
        <v>0.64</v>
      </c>
      <c r="K10441" s="267" t="s">
        <v>1986</v>
      </c>
      <c r="O10441" s="267" t="s">
        <v>13</v>
      </c>
      <c r="P10441" s="267">
        <v>15327237</v>
      </c>
      <c r="Q10441" s="267" t="s">
        <v>1445</v>
      </c>
      <c r="S10441" s="267">
        <v>38</v>
      </c>
      <c r="T10441" s="267" t="s">
        <v>13</v>
      </c>
      <c r="U10441" s="267" t="s">
        <v>1989</v>
      </c>
      <c r="V10441" s="267" t="s">
        <v>13</v>
      </c>
      <c r="W10441" s="267">
        <v>1940</v>
      </c>
      <c r="X10441" s="267" t="s">
        <v>1990</v>
      </c>
      <c r="Y10441" s="267">
        <v>15327237</v>
      </c>
      <c r="Z10441" s="267">
        <v>1</v>
      </c>
      <c r="AA10441" s="267" t="s">
        <v>1987</v>
      </c>
      <c r="AB10441" s="270" t="s">
        <v>1988</v>
      </c>
      <c r="AD10441" s="267" t="s">
        <v>13</v>
      </c>
      <c r="AF10441" s="267" t="s">
        <v>24</v>
      </c>
      <c r="AG10441" s="267" t="s">
        <v>24</v>
      </c>
    </row>
    <row r="10442" spans="3:33" ht="409.5">
      <c r="C10442" s="267" t="s">
        <v>1985</v>
      </c>
      <c r="D10442" s="267" t="s">
        <v>727</v>
      </c>
      <c r="E10442" s="267">
        <v>19886</v>
      </c>
      <c r="F10442" s="267" t="s">
        <v>1444</v>
      </c>
      <c r="G10442" s="267" t="s">
        <v>1445</v>
      </c>
      <c r="H10442" s="267">
        <v>1</v>
      </c>
      <c r="I10442" s="267" t="s">
        <v>583</v>
      </c>
      <c r="J10442" s="267">
        <v>0.64</v>
      </c>
      <c r="K10442" s="267" t="s">
        <v>1986</v>
      </c>
      <c r="O10442" s="267" t="s">
        <v>13</v>
      </c>
      <c r="P10442" s="267">
        <v>15327237</v>
      </c>
      <c r="Q10442" s="267" t="s">
        <v>1445</v>
      </c>
      <c r="S10442" s="267">
        <v>38</v>
      </c>
      <c r="T10442" s="267" t="s">
        <v>13</v>
      </c>
      <c r="U10442" s="267" t="s">
        <v>1989</v>
      </c>
      <c r="V10442" s="267" t="s">
        <v>13</v>
      </c>
      <c r="W10442" s="267">
        <v>1940</v>
      </c>
      <c r="X10442" s="267" t="s">
        <v>1990</v>
      </c>
      <c r="Y10442" s="267">
        <v>15327237</v>
      </c>
      <c r="Z10442" s="267">
        <v>1</v>
      </c>
      <c r="AA10442" s="267" t="s">
        <v>1987</v>
      </c>
      <c r="AB10442" s="270" t="s">
        <v>1988</v>
      </c>
      <c r="AD10442" s="267" t="s">
        <v>13</v>
      </c>
      <c r="AF10442" s="267" t="s">
        <v>24</v>
      </c>
      <c r="AG10442" s="267" t="s">
        <v>24</v>
      </c>
    </row>
    <row r="10443" spans="3:33" ht="409.5">
      <c r="C10443" s="267" t="s">
        <v>1985</v>
      </c>
      <c r="D10443" s="267" t="s">
        <v>727</v>
      </c>
      <c r="E10443" s="267">
        <v>19886</v>
      </c>
      <c r="F10443" s="267" t="s">
        <v>1444</v>
      </c>
      <c r="G10443" s="267" t="s">
        <v>1445</v>
      </c>
      <c r="H10443" s="267">
        <v>1</v>
      </c>
      <c r="I10443" s="267" t="s">
        <v>583</v>
      </c>
      <c r="J10443" s="267">
        <v>0.64</v>
      </c>
      <c r="K10443" s="267" t="s">
        <v>1986</v>
      </c>
      <c r="O10443" s="267" t="s">
        <v>13</v>
      </c>
      <c r="P10443" s="267">
        <v>15327237</v>
      </c>
      <c r="Q10443" s="267" t="s">
        <v>1445</v>
      </c>
      <c r="S10443" s="267">
        <v>38</v>
      </c>
      <c r="T10443" s="267" t="s">
        <v>13</v>
      </c>
      <c r="U10443" s="267" t="s">
        <v>1989</v>
      </c>
      <c r="V10443" s="267" t="s">
        <v>13</v>
      </c>
      <c r="W10443" s="267">
        <v>1940</v>
      </c>
      <c r="X10443" s="267" t="s">
        <v>1990</v>
      </c>
      <c r="Y10443" s="267">
        <v>15327237</v>
      </c>
      <c r="Z10443" s="267">
        <v>1</v>
      </c>
      <c r="AA10443" s="267" t="s">
        <v>1987</v>
      </c>
      <c r="AB10443" s="270" t="s">
        <v>1988</v>
      </c>
      <c r="AD10443" s="267" t="s">
        <v>13</v>
      </c>
      <c r="AF10443" s="267" t="s">
        <v>24</v>
      </c>
      <c r="AG10443" s="267" t="s">
        <v>24</v>
      </c>
    </row>
    <row r="10444" spans="3:33" ht="409.5">
      <c r="C10444" s="267" t="s">
        <v>1985</v>
      </c>
      <c r="D10444" s="267" t="s">
        <v>727</v>
      </c>
      <c r="E10444" s="267">
        <v>19886</v>
      </c>
      <c r="F10444" s="267" t="s">
        <v>1444</v>
      </c>
      <c r="G10444" s="267" t="s">
        <v>1445</v>
      </c>
      <c r="H10444" s="267">
        <v>1</v>
      </c>
      <c r="I10444" s="267" t="s">
        <v>583</v>
      </c>
      <c r="J10444" s="267">
        <v>0.64</v>
      </c>
      <c r="K10444" s="267" t="s">
        <v>1986</v>
      </c>
      <c r="O10444" s="267" t="s">
        <v>13</v>
      </c>
      <c r="P10444" s="267">
        <v>15327237</v>
      </c>
      <c r="Q10444" s="267" t="s">
        <v>1445</v>
      </c>
      <c r="S10444" s="267">
        <v>38</v>
      </c>
      <c r="T10444" s="267" t="s">
        <v>13</v>
      </c>
      <c r="U10444" s="267" t="s">
        <v>1989</v>
      </c>
      <c r="V10444" s="267" t="s">
        <v>13</v>
      </c>
      <c r="W10444" s="267">
        <v>1940</v>
      </c>
      <c r="X10444" s="267" t="s">
        <v>1990</v>
      </c>
      <c r="Y10444" s="267">
        <v>15327237</v>
      </c>
      <c r="Z10444" s="267">
        <v>1</v>
      </c>
      <c r="AA10444" s="267" t="s">
        <v>1987</v>
      </c>
      <c r="AB10444" s="270" t="s">
        <v>1988</v>
      </c>
      <c r="AD10444" s="267" t="s">
        <v>13</v>
      </c>
      <c r="AF10444" s="267" t="s">
        <v>24</v>
      </c>
      <c r="AG10444" s="267" t="s">
        <v>24</v>
      </c>
    </row>
    <row r="10445" spans="3:33" ht="409.5">
      <c r="C10445" s="267" t="s">
        <v>1985</v>
      </c>
      <c r="D10445" s="267" t="s">
        <v>727</v>
      </c>
      <c r="E10445" s="267">
        <v>19886</v>
      </c>
      <c r="F10445" s="267" t="s">
        <v>1444</v>
      </c>
      <c r="G10445" s="267" t="s">
        <v>1445</v>
      </c>
      <c r="H10445" s="267">
        <v>1</v>
      </c>
      <c r="I10445" s="267" t="s">
        <v>583</v>
      </c>
      <c r="J10445" s="267">
        <v>0.64</v>
      </c>
      <c r="K10445" s="267" t="s">
        <v>1986</v>
      </c>
      <c r="O10445" s="267" t="s">
        <v>13</v>
      </c>
      <c r="P10445" s="267">
        <v>15327237</v>
      </c>
      <c r="Q10445" s="267" t="s">
        <v>1445</v>
      </c>
      <c r="S10445" s="267">
        <v>38</v>
      </c>
      <c r="T10445" s="267" t="s">
        <v>13</v>
      </c>
      <c r="U10445" s="267" t="s">
        <v>1989</v>
      </c>
      <c r="V10445" s="267" t="s">
        <v>13</v>
      </c>
      <c r="W10445" s="267">
        <v>1940</v>
      </c>
      <c r="X10445" s="267" t="s">
        <v>1990</v>
      </c>
      <c r="Y10445" s="267">
        <v>15327237</v>
      </c>
      <c r="Z10445" s="267">
        <v>1</v>
      </c>
      <c r="AA10445" s="267" t="s">
        <v>1987</v>
      </c>
      <c r="AB10445" s="270" t="s">
        <v>1988</v>
      </c>
      <c r="AD10445" s="267" t="s">
        <v>13</v>
      </c>
      <c r="AF10445" s="267" t="s">
        <v>24</v>
      </c>
      <c r="AG10445" s="267" t="s">
        <v>24</v>
      </c>
    </row>
    <row r="10446" spans="3:33" ht="409.5">
      <c r="C10446" s="267" t="s">
        <v>1985</v>
      </c>
      <c r="D10446" s="267" t="s">
        <v>727</v>
      </c>
      <c r="E10446" s="267">
        <v>19886</v>
      </c>
      <c r="F10446" s="267" t="s">
        <v>1444</v>
      </c>
      <c r="G10446" s="267" t="s">
        <v>1445</v>
      </c>
      <c r="H10446" s="267">
        <v>1</v>
      </c>
      <c r="I10446" s="267" t="s">
        <v>583</v>
      </c>
      <c r="J10446" s="267">
        <v>0.64</v>
      </c>
      <c r="K10446" s="267" t="s">
        <v>1986</v>
      </c>
      <c r="O10446" s="267" t="s">
        <v>13</v>
      </c>
      <c r="P10446" s="267">
        <v>15327237</v>
      </c>
      <c r="Q10446" s="267" t="s">
        <v>1445</v>
      </c>
      <c r="S10446" s="267">
        <v>38</v>
      </c>
      <c r="T10446" s="267" t="s">
        <v>13</v>
      </c>
      <c r="U10446" s="267" t="s">
        <v>1989</v>
      </c>
      <c r="V10446" s="267" t="s">
        <v>13</v>
      </c>
      <c r="W10446" s="267">
        <v>1940</v>
      </c>
      <c r="X10446" s="267" t="s">
        <v>1990</v>
      </c>
      <c r="Y10446" s="267">
        <v>15327237</v>
      </c>
      <c r="Z10446" s="267">
        <v>1</v>
      </c>
      <c r="AA10446" s="267" t="s">
        <v>1987</v>
      </c>
      <c r="AB10446" s="270" t="s">
        <v>1988</v>
      </c>
      <c r="AD10446" s="267" t="s">
        <v>13</v>
      </c>
      <c r="AF10446" s="267" t="s">
        <v>24</v>
      </c>
      <c r="AG10446" s="267" t="s">
        <v>24</v>
      </c>
    </row>
    <row r="10447" spans="3:33" ht="409.5">
      <c r="C10447" s="267" t="s">
        <v>1985</v>
      </c>
      <c r="D10447" s="267" t="s">
        <v>727</v>
      </c>
      <c r="E10447" s="267">
        <v>19886</v>
      </c>
      <c r="F10447" s="267" t="s">
        <v>1444</v>
      </c>
      <c r="G10447" s="267" t="s">
        <v>1445</v>
      </c>
      <c r="H10447" s="267">
        <v>1</v>
      </c>
      <c r="I10447" s="267" t="s">
        <v>583</v>
      </c>
      <c r="J10447" s="267">
        <v>0.64</v>
      </c>
      <c r="K10447" s="267" t="s">
        <v>1986</v>
      </c>
      <c r="O10447" s="267" t="s">
        <v>13</v>
      </c>
      <c r="P10447" s="267">
        <v>15327237</v>
      </c>
      <c r="Q10447" s="267" t="s">
        <v>1445</v>
      </c>
      <c r="S10447" s="267">
        <v>38</v>
      </c>
      <c r="T10447" s="267" t="s">
        <v>13</v>
      </c>
      <c r="U10447" s="267" t="s">
        <v>1989</v>
      </c>
      <c r="V10447" s="267" t="s">
        <v>13</v>
      </c>
      <c r="W10447" s="267">
        <v>1940</v>
      </c>
      <c r="X10447" s="267" t="s">
        <v>1990</v>
      </c>
      <c r="Y10447" s="267">
        <v>15327237</v>
      </c>
      <c r="Z10447" s="267">
        <v>1</v>
      </c>
      <c r="AA10447" s="267" t="s">
        <v>1987</v>
      </c>
      <c r="AB10447" s="270" t="s">
        <v>1988</v>
      </c>
      <c r="AD10447" s="267" t="s">
        <v>13</v>
      </c>
      <c r="AF10447" s="267" t="s">
        <v>24</v>
      </c>
      <c r="AG10447" s="267" t="s">
        <v>24</v>
      </c>
    </row>
    <row r="10448" spans="3:33" ht="409.5">
      <c r="C10448" s="267" t="s">
        <v>1985</v>
      </c>
      <c r="D10448" s="267" t="s">
        <v>727</v>
      </c>
      <c r="E10448" s="267">
        <v>19886</v>
      </c>
      <c r="F10448" s="267" t="s">
        <v>1444</v>
      </c>
      <c r="G10448" s="267" t="s">
        <v>1445</v>
      </c>
      <c r="H10448" s="267">
        <v>1</v>
      </c>
      <c r="I10448" s="267" t="s">
        <v>583</v>
      </c>
      <c r="J10448" s="267">
        <v>0.64</v>
      </c>
      <c r="K10448" s="267" t="s">
        <v>1986</v>
      </c>
      <c r="O10448" s="267" t="s">
        <v>13</v>
      </c>
      <c r="P10448" s="267">
        <v>15327237</v>
      </c>
      <c r="Q10448" s="267" t="s">
        <v>1445</v>
      </c>
      <c r="S10448" s="267">
        <v>38</v>
      </c>
      <c r="T10448" s="267" t="s">
        <v>13</v>
      </c>
      <c r="U10448" s="267" t="s">
        <v>1989</v>
      </c>
      <c r="V10448" s="267" t="s">
        <v>13</v>
      </c>
      <c r="W10448" s="267">
        <v>1940</v>
      </c>
      <c r="X10448" s="267" t="s">
        <v>1990</v>
      </c>
      <c r="Y10448" s="267">
        <v>15327237</v>
      </c>
      <c r="Z10448" s="267">
        <v>1</v>
      </c>
      <c r="AA10448" s="267" t="s">
        <v>1987</v>
      </c>
      <c r="AB10448" s="270" t="s">
        <v>1988</v>
      </c>
      <c r="AD10448" s="267" t="s">
        <v>13</v>
      </c>
      <c r="AF10448" s="267" t="s">
        <v>24</v>
      </c>
      <c r="AG10448" s="267" t="s">
        <v>24</v>
      </c>
    </row>
    <row r="10449" spans="3:33" ht="409.5">
      <c r="C10449" s="267" t="s">
        <v>1985</v>
      </c>
      <c r="D10449" s="267" t="s">
        <v>727</v>
      </c>
      <c r="E10449" s="267">
        <v>19886</v>
      </c>
      <c r="F10449" s="267" t="s">
        <v>1444</v>
      </c>
      <c r="G10449" s="267" t="s">
        <v>1445</v>
      </c>
      <c r="H10449" s="267">
        <v>1</v>
      </c>
      <c r="I10449" s="267" t="s">
        <v>583</v>
      </c>
      <c r="J10449" s="267">
        <v>0.64</v>
      </c>
      <c r="K10449" s="267" t="s">
        <v>1986</v>
      </c>
      <c r="O10449" s="267" t="s">
        <v>13</v>
      </c>
      <c r="P10449" s="267">
        <v>15327237</v>
      </c>
      <c r="Q10449" s="267" t="s">
        <v>1445</v>
      </c>
      <c r="S10449" s="267">
        <v>38</v>
      </c>
      <c r="T10449" s="267" t="s">
        <v>13</v>
      </c>
      <c r="U10449" s="267" t="s">
        <v>1989</v>
      </c>
      <c r="V10449" s="267" t="s">
        <v>13</v>
      </c>
      <c r="W10449" s="267">
        <v>1940</v>
      </c>
      <c r="X10449" s="267" t="s">
        <v>1990</v>
      </c>
      <c r="Y10449" s="267">
        <v>15327237</v>
      </c>
      <c r="Z10449" s="267">
        <v>1</v>
      </c>
      <c r="AA10449" s="267" t="s">
        <v>1987</v>
      </c>
      <c r="AB10449" s="270" t="s">
        <v>1988</v>
      </c>
      <c r="AD10449" s="267" t="s">
        <v>13</v>
      </c>
      <c r="AF10449" s="267" t="s">
        <v>24</v>
      </c>
      <c r="AG10449" s="267" t="s">
        <v>24</v>
      </c>
    </row>
    <row r="10450" spans="3:33" ht="409.5">
      <c r="C10450" s="267" t="s">
        <v>1985</v>
      </c>
      <c r="D10450" s="267" t="s">
        <v>727</v>
      </c>
      <c r="E10450" s="267">
        <v>19886</v>
      </c>
      <c r="F10450" s="267" t="s">
        <v>1444</v>
      </c>
      <c r="G10450" s="267" t="s">
        <v>1445</v>
      </c>
      <c r="H10450" s="267">
        <v>1</v>
      </c>
      <c r="I10450" s="267" t="s">
        <v>583</v>
      </c>
      <c r="J10450" s="267">
        <v>0.64</v>
      </c>
      <c r="K10450" s="267" t="s">
        <v>1986</v>
      </c>
      <c r="O10450" s="267" t="s">
        <v>13</v>
      </c>
      <c r="P10450" s="267">
        <v>15327237</v>
      </c>
      <c r="Q10450" s="267" t="s">
        <v>1445</v>
      </c>
      <c r="S10450" s="267">
        <v>38</v>
      </c>
      <c r="T10450" s="267" t="s">
        <v>13</v>
      </c>
      <c r="U10450" s="267" t="s">
        <v>1989</v>
      </c>
      <c r="V10450" s="267" t="s">
        <v>13</v>
      </c>
      <c r="W10450" s="267">
        <v>1940</v>
      </c>
      <c r="X10450" s="267" t="s">
        <v>1990</v>
      </c>
      <c r="Y10450" s="267">
        <v>15327237</v>
      </c>
      <c r="Z10450" s="267">
        <v>1</v>
      </c>
      <c r="AA10450" s="267" t="s">
        <v>1987</v>
      </c>
      <c r="AB10450" s="270" t="s">
        <v>1988</v>
      </c>
      <c r="AD10450" s="267" t="s">
        <v>13</v>
      </c>
      <c r="AF10450" s="267" t="s">
        <v>24</v>
      </c>
      <c r="AG10450" s="267" t="s">
        <v>24</v>
      </c>
    </row>
    <row r="10451" spans="3:33" ht="409.5">
      <c r="C10451" s="267" t="s">
        <v>1985</v>
      </c>
      <c r="D10451" s="267" t="s">
        <v>727</v>
      </c>
      <c r="E10451" s="267">
        <v>19886</v>
      </c>
      <c r="F10451" s="267" t="s">
        <v>1444</v>
      </c>
      <c r="G10451" s="267" t="s">
        <v>1445</v>
      </c>
      <c r="H10451" s="267">
        <v>1</v>
      </c>
      <c r="I10451" s="267" t="s">
        <v>583</v>
      </c>
      <c r="J10451" s="267">
        <v>0.64</v>
      </c>
      <c r="K10451" s="267" t="s">
        <v>1986</v>
      </c>
      <c r="O10451" s="267" t="s">
        <v>13</v>
      </c>
      <c r="P10451" s="267">
        <v>15327237</v>
      </c>
      <c r="Q10451" s="267" t="s">
        <v>1445</v>
      </c>
      <c r="S10451" s="267">
        <v>38</v>
      </c>
      <c r="T10451" s="267" t="s">
        <v>13</v>
      </c>
      <c r="U10451" s="267" t="s">
        <v>1989</v>
      </c>
      <c r="V10451" s="267" t="s">
        <v>13</v>
      </c>
      <c r="W10451" s="267">
        <v>1940</v>
      </c>
      <c r="X10451" s="267" t="s">
        <v>1990</v>
      </c>
      <c r="Y10451" s="267">
        <v>15327237</v>
      </c>
      <c r="Z10451" s="267">
        <v>1</v>
      </c>
      <c r="AA10451" s="267" t="s">
        <v>1987</v>
      </c>
      <c r="AB10451" s="270" t="s">
        <v>1988</v>
      </c>
      <c r="AD10451" s="267" t="s">
        <v>13</v>
      </c>
      <c r="AF10451" s="267" t="s">
        <v>24</v>
      </c>
      <c r="AG10451" s="267" t="s">
        <v>24</v>
      </c>
    </row>
    <row r="10452" spans="3:33" ht="409.5">
      <c r="C10452" s="267" t="s">
        <v>1985</v>
      </c>
      <c r="D10452" s="267" t="s">
        <v>727</v>
      </c>
      <c r="E10452" s="267">
        <v>19886</v>
      </c>
      <c r="F10452" s="267" t="s">
        <v>1444</v>
      </c>
      <c r="G10452" s="267" t="s">
        <v>1445</v>
      </c>
      <c r="H10452" s="267">
        <v>1</v>
      </c>
      <c r="I10452" s="267" t="s">
        <v>583</v>
      </c>
      <c r="J10452" s="267">
        <v>0.64</v>
      </c>
      <c r="K10452" s="267" t="s">
        <v>1986</v>
      </c>
      <c r="O10452" s="267" t="s">
        <v>13</v>
      </c>
      <c r="P10452" s="267">
        <v>15327237</v>
      </c>
      <c r="Q10452" s="267" t="s">
        <v>1445</v>
      </c>
      <c r="S10452" s="267">
        <v>38</v>
      </c>
      <c r="T10452" s="267" t="s">
        <v>13</v>
      </c>
      <c r="U10452" s="267" t="s">
        <v>1989</v>
      </c>
      <c r="V10452" s="267" t="s">
        <v>13</v>
      </c>
      <c r="W10452" s="267">
        <v>1940</v>
      </c>
      <c r="X10452" s="267" t="s">
        <v>1990</v>
      </c>
      <c r="Y10452" s="267">
        <v>15327237</v>
      </c>
      <c r="Z10452" s="267">
        <v>1</v>
      </c>
      <c r="AA10452" s="267" t="s">
        <v>1987</v>
      </c>
      <c r="AB10452" s="270" t="s">
        <v>1988</v>
      </c>
      <c r="AD10452" s="267" t="s">
        <v>13</v>
      </c>
      <c r="AF10452" s="267" t="s">
        <v>24</v>
      </c>
      <c r="AG10452" s="267" t="s">
        <v>24</v>
      </c>
    </row>
    <row r="10453" spans="3:33" ht="409.5">
      <c r="C10453" s="267" t="s">
        <v>1985</v>
      </c>
      <c r="D10453" s="267" t="s">
        <v>727</v>
      </c>
      <c r="E10453" s="267">
        <v>19886</v>
      </c>
      <c r="F10453" s="267" t="s">
        <v>1444</v>
      </c>
      <c r="G10453" s="267" t="s">
        <v>1445</v>
      </c>
      <c r="H10453" s="267">
        <v>1</v>
      </c>
      <c r="I10453" s="267" t="s">
        <v>583</v>
      </c>
      <c r="J10453" s="267">
        <v>0.64</v>
      </c>
      <c r="K10453" s="267" t="s">
        <v>1986</v>
      </c>
      <c r="O10453" s="267" t="s">
        <v>13</v>
      </c>
      <c r="P10453" s="267">
        <v>15327237</v>
      </c>
      <c r="Q10453" s="267" t="s">
        <v>1445</v>
      </c>
      <c r="S10453" s="267">
        <v>38</v>
      </c>
      <c r="T10453" s="267" t="s">
        <v>13</v>
      </c>
      <c r="U10453" s="267" t="s">
        <v>1989</v>
      </c>
      <c r="V10453" s="267" t="s">
        <v>13</v>
      </c>
      <c r="W10453" s="267">
        <v>1940</v>
      </c>
      <c r="X10453" s="267" t="s">
        <v>1990</v>
      </c>
      <c r="Y10453" s="267">
        <v>15327237</v>
      </c>
      <c r="Z10453" s="267">
        <v>1</v>
      </c>
      <c r="AA10453" s="267" t="s">
        <v>1987</v>
      </c>
      <c r="AB10453" s="270" t="s">
        <v>1988</v>
      </c>
      <c r="AD10453" s="267" t="s">
        <v>13</v>
      </c>
      <c r="AF10453" s="267" t="s">
        <v>24</v>
      </c>
      <c r="AG10453" s="267" t="s">
        <v>24</v>
      </c>
    </row>
    <row r="10454" spans="3:33" ht="409.5">
      <c r="C10454" s="267" t="s">
        <v>1985</v>
      </c>
      <c r="D10454" s="267" t="s">
        <v>727</v>
      </c>
      <c r="E10454" s="267">
        <v>19886</v>
      </c>
      <c r="F10454" s="267" t="s">
        <v>1444</v>
      </c>
      <c r="G10454" s="267" t="s">
        <v>1445</v>
      </c>
      <c r="H10454" s="267">
        <v>1</v>
      </c>
      <c r="I10454" s="267" t="s">
        <v>583</v>
      </c>
      <c r="J10454" s="267">
        <v>0.64</v>
      </c>
      <c r="K10454" s="267" t="s">
        <v>1986</v>
      </c>
      <c r="O10454" s="267" t="s">
        <v>13</v>
      </c>
      <c r="P10454" s="267">
        <v>15327237</v>
      </c>
      <c r="Q10454" s="267" t="s">
        <v>1445</v>
      </c>
      <c r="S10454" s="267">
        <v>38</v>
      </c>
      <c r="T10454" s="267" t="s">
        <v>13</v>
      </c>
      <c r="U10454" s="267" t="s">
        <v>1989</v>
      </c>
      <c r="V10454" s="267" t="s">
        <v>13</v>
      </c>
      <c r="W10454" s="267">
        <v>1940</v>
      </c>
      <c r="X10454" s="267" t="s">
        <v>1990</v>
      </c>
      <c r="Y10454" s="267">
        <v>15327237</v>
      </c>
      <c r="Z10454" s="267">
        <v>1</v>
      </c>
      <c r="AA10454" s="267" t="s">
        <v>1987</v>
      </c>
      <c r="AB10454" s="270" t="s">
        <v>1988</v>
      </c>
      <c r="AD10454" s="267" t="s">
        <v>13</v>
      </c>
      <c r="AF10454" s="267" t="s">
        <v>24</v>
      </c>
      <c r="AG10454" s="267" t="s">
        <v>24</v>
      </c>
    </row>
    <row r="10455" spans="3:33" ht="409.5">
      <c r="C10455" s="267" t="s">
        <v>1985</v>
      </c>
      <c r="D10455" s="267" t="s">
        <v>727</v>
      </c>
      <c r="E10455" s="267">
        <v>19886</v>
      </c>
      <c r="F10455" s="267" t="s">
        <v>1444</v>
      </c>
      <c r="G10455" s="267" t="s">
        <v>1445</v>
      </c>
      <c r="H10455" s="267">
        <v>1</v>
      </c>
      <c r="I10455" s="267" t="s">
        <v>583</v>
      </c>
      <c r="J10455" s="267">
        <v>0.64</v>
      </c>
      <c r="K10455" s="267" t="s">
        <v>1986</v>
      </c>
      <c r="O10455" s="267" t="s">
        <v>13</v>
      </c>
      <c r="P10455" s="267">
        <v>15327237</v>
      </c>
      <c r="Q10455" s="267" t="s">
        <v>1445</v>
      </c>
      <c r="S10455" s="267">
        <v>38</v>
      </c>
      <c r="T10455" s="267" t="s">
        <v>13</v>
      </c>
      <c r="U10455" s="267" t="s">
        <v>1989</v>
      </c>
      <c r="V10455" s="267" t="s">
        <v>13</v>
      </c>
      <c r="W10455" s="267">
        <v>1940</v>
      </c>
      <c r="X10455" s="267" t="s">
        <v>1990</v>
      </c>
      <c r="Y10455" s="267">
        <v>15327237</v>
      </c>
      <c r="Z10455" s="267">
        <v>1</v>
      </c>
      <c r="AA10455" s="267" t="s">
        <v>1987</v>
      </c>
      <c r="AB10455" s="270" t="s">
        <v>1988</v>
      </c>
      <c r="AD10455" s="267" t="s">
        <v>13</v>
      </c>
      <c r="AF10455" s="267" t="s">
        <v>24</v>
      </c>
      <c r="AG10455" s="267" t="s">
        <v>24</v>
      </c>
    </row>
    <row r="10456" spans="3:33" ht="409.5">
      <c r="C10456" s="267" t="s">
        <v>1985</v>
      </c>
      <c r="D10456" s="267" t="s">
        <v>727</v>
      </c>
      <c r="E10456" s="267">
        <v>19886</v>
      </c>
      <c r="F10456" s="267" t="s">
        <v>1444</v>
      </c>
      <c r="G10456" s="267" t="s">
        <v>1445</v>
      </c>
      <c r="H10456" s="267">
        <v>1</v>
      </c>
      <c r="I10456" s="267" t="s">
        <v>583</v>
      </c>
      <c r="J10456" s="267">
        <v>0.64</v>
      </c>
      <c r="K10456" s="267" t="s">
        <v>1986</v>
      </c>
      <c r="O10456" s="267" t="s">
        <v>13</v>
      </c>
      <c r="P10456" s="267">
        <v>15327237</v>
      </c>
      <c r="Q10456" s="267" t="s">
        <v>1445</v>
      </c>
      <c r="S10456" s="267">
        <v>38</v>
      </c>
      <c r="T10456" s="267" t="s">
        <v>13</v>
      </c>
      <c r="U10456" s="267" t="s">
        <v>1989</v>
      </c>
      <c r="V10456" s="267" t="s">
        <v>13</v>
      </c>
      <c r="W10456" s="267">
        <v>1940</v>
      </c>
      <c r="X10456" s="267" t="s">
        <v>1990</v>
      </c>
      <c r="Y10456" s="267">
        <v>15327237</v>
      </c>
      <c r="Z10456" s="267">
        <v>1</v>
      </c>
      <c r="AA10456" s="267" t="s">
        <v>1987</v>
      </c>
      <c r="AB10456" s="270" t="s">
        <v>1988</v>
      </c>
      <c r="AD10456" s="267" t="s">
        <v>13</v>
      </c>
      <c r="AF10456" s="267" t="s">
        <v>24</v>
      </c>
      <c r="AG10456" s="267" t="s">
        <v>24</v>
      </c>
    </row>
    <row r="10457" spans="3:33" ht="409.5">
      <c r="C10457" s="267" t="s">
        <v>1985</v>
      </c>
      <c r="D10457" s="267" t="s">
        <v>727</v>
      </c>
      <c r="E10457" s="267">
        <v>19886</v>
      </c>
      <c r="F10457" s="267" t="s">
        <v>1444</v>
      </c>
      <c r="G10457" s="267" t="s">
        <v>1445</v>
      </c>
      <c r="H10457" s="267">
        <v>1</v>
      </c>
      <c r="I10457" s="267" t="s">
        <v>583</v>
      </c>
      <c r="J10457" s="267">
        <v>0.64</v>
      </c>
      <c r="K10457" s="267" t="s">
        <v>1986</v>
      </c>
      <c r="O10457" s="267" t="s">
        <v>13</v>
      </c>
      <c r="P10457" s="267">
        <v>15327237</v>
      </c>
      <c r="Q10457" s="267" t="s">
        <v>1445</v>
      </c>
      <c r="S10457" s="267">
        <v>38</v>
      </c>
      <c r="T10457" s="267" t="s">
        <v>13</v>
      </c>
      <c r="U10457" s="267" t="s">
        <v>1989</v>
      </c>
      <c r="V10457" s="267" t="s">
        <v>13</v>
      </c>
      <c r="W10457" s="267">
        <v>1940</v>
      </c>
      <c r="X10457" s="267" t="s">
        <v>1990</v>
      </c>
      <c r="Y10457" s="267">
        <v>15327237</v>
      </c>
      <c r="Z10457" s="267">
        <v>1</v>
      </c>
      <c r="AA10457" s="267" t="s">
        <v>1987</v>
      </c>
      <c r="AB10457" s="270" t="s">
        <v>1988</v>
      </c>
      <c r="AD10457" s="267" t="s">
        <v>13</v>
      </c>
      <c r="AF10457" s="267" t="s">
        <v>24</v>
      </c>
      <c r="AG10457" s="267" t="s">
        <v>24</v>
      </c>
    </row>
    <row r="10458" spans="3:33" ht="409.5">
      <c r="C10458" s="267" t="s">
        <v>1985</v>
      </c>
      <c r="D10458" s="267" t="s">
        <v>727</v>
      </c>
      <c r="E10458" s="267">
        <v>19886</v>
      </c>
      <c r="F10458" s="267" t="s">
        <v>1444</v>
      </c>
      <c r="G10458" s="267" t="s">
        <v>1445</v>
      </c>
      <c r="H10458" s="267">
        <v>1</v>
      </c>
      <c r="I10458" s="267" t="s">
        <v>583</v>
      </c>
      <c r="J10458" s="267">
        <v>0.64</v>
      </c>
      <c r="K10458" s="267" t="s">
        <v>1986</v>
      </c>
      <c r="O10458" s="267" t="s">
        <v>13</v>
      </c>
      <c r="P10458" s="267">
        <v>15327237</v>
      </c>
      <c r="Q10458" s="267" t="s">
        <v>1445</v>
      </c>
      <c r="S10458" s="267">
        <v>38</v>
      </c>
      <c r="T10458" s="267" t="s">
        <v>13</v>
      </c>
      <c r="U10458" s="267" t="s">
        <v>1989</v>
      </c>
      <c r="V10458" s="267" t="s">
        <v>13</v>
      </c>
      <c r="W10458" s="267">
        <v>1940</v>
      </c>
      <c r="X10458" s="267" t="s">
        <v>1990</v>
      </c>
      <c r="Y10458" s="267">
        <v>15327237</v>
      </c>
      <c r="Z10458" s="267">
        <v>1</v>
      </c>
      <c r="AA10458" s="267" t="s">
        <v>1987</v>
      </c>
      <c r="AB10458" s="270" t="s">
        <v>1988</v>
      </c>
      <c r="AD10458" s="267" t="s">
        <v>13</v>
      </c>
      <c r="AF10458" s="267" t="s">
        <v>24</v>
      </c>
      <c r="AG10458" s="267" t="s">
        <v>24</v>
      </c>
    </row>
    <row r="10459" spans="3:33" ht="409.5">
      <c r="C10459" s="267" t="s">
        <v>1985</v>
      </c>
      <c r="D10459" s="267" t="s">
        <v>727</v>
      </c>
      <c r="E10459" s="267">
        <v>14048</v>
      </c>
      <c r="F10459" s="267" t="s">
        <v>1444</v>
      </c>
      <c r="G10459" s="267" t="s">
        <v>1445</v>
      </c>
      <c r="H10459" s="267">
        <v>1</v>
      </c>
      <c r="I10459" s="267" t="s">
        <v>583</v>
      </c>
      <c r="J10459" s="267">
        <v>0.64</v>
      </c>
      <c r="K10459" s="267" t="s">
        <v>1986</v>
      </c>
      <c r="O10459" s="267" t="s">
        <v>24</v>
      </c>
      <c r="P10459" s="267">
        <v>15327237</v>
      </c>
      <c r="Q10459" s="267" t="s">
        <v>1445</v>
      </c>
      <c r="S10459" s="267">
        <v>38</v>
      </c>
      <c r="T10459" s="267" t="s">
        <v>13</v>
      </c>
      <c r="U10459" s="267" t="s">
        <v>1495</v>
      </c>
      <c r="V10459" s="267" t="s">
        <v>13</v>
      </c>
      <c r="W10459" s="267">
        <v>1940</v>
      </c>
      <c r="X10459" s="267">
        <v>15327237</v>
      </c>
      <c r="Y10459" s="267">
        <v>15327237</v>
      </c>
      <c r="Z10459" s="267">
        <v>1</v>
      </c>
      <c r="AA10459" s="267" t="s">
        <v>1987</v>
      </c>
      <c r="AB10459" s="270" t="s">
        <v>1988</v>
      </c>
      <c r="AD10459" s="267" t="s">
        <v>13</v>
      </c>
      <c r="AF10459" s="267" t="s">
        <v>24</v>
      </c>
    </row>
    <row r="10460" spans="3:33" ht="409.5">
      <c r="C10460" s="267" t="s">
        <v>1985</v>
      </c>
      <c r="D10460" s="267" t="s">
        <v>727</v>
      </c>
      <c r="E10460" s="267">
        <v>14048</v>
      </c>
      <c r="F10460" s="267" t="s">
        <v>1444</v>
      </c>
      <c r="G10460" s="267" t="s">
        <v>1445</v>
      </c>
      <c r="H10460" s="267">
        <v>1</v>
      </c>
      <c r="I10460" s="267" t="s">
        <v>583</v>
      </c>
      <c r="J10460" s="267">
        <v>0.64</v>
      </c>
      <c r="K10460" s="267" t="s">
        <v>1986</v>
      </c>
      <c r="O10460" s="267" t="s">
        <v>24</v>
      </c>
      <c r="P10460" s="267">
        <v>15327237</v>
      </c>
      <c r="Q10460" s="267" t="s">
        <v>1445</v>
      </c>
      <c r="S10460" s="267">
        <v>38</v>
      </c>
      <c r="T10460" s="267" t="s">
        <v>13</v>
      </c>
      <c r="U10460" s="267" t="s">
        <v>1495</v>
      </c>
      <c r="V10460" s="267" t="s">
        <v>13</v>
      </c>
      <c r="W10460" s="267">
        <v>1940</v>
      </c>
      <c r="X10460" s="267">
        <v>15327237</v>
      </c>
      <c r="Y10460" s="267">
        <v>15327237</v>
      </c>
      <c r="Z10460" s="267">
        <v>1</v>
      </c>
      <c r="AA10460" s="267" t="s">
        <v>1987</v>
      </c>
      <c r="AB10460" s="270" t="s">
        <v>1988</v>
      </c>
      <c r="AD10460" s="267" t="s">
        <v>13</v>
      </c>
      <c r="AF10460" s="267" t="s">
        <v>24</v>
      </c>
    </row>
    <row r="10461" spans="3:33" ht="409.5">
      <c r="C10461" s="267" t="s">
        <v>1985</v>
      </c>
      <c r="D10461" s="267" t="s">
        <v>727</v>
      </c>
      <c r="E10461" s="267">
        <v>14048</v>
      </c>
      <c r="F10461" s="267" t="s">
        <v>1444</v>
      </c>
      <c r="G10461" s="267" t="s">
        <v>1445</v>
      </c>
      <c r="H10461" s="267">
        <v>1</v>
      </c>
      <c r="I10461" s="267" t="s">
        <v>583</v>
      </c>
      <c r="J10461" s="267">
        <v>0.64</v>
      </c>
      <c r="K10461" s="267" t="s">
        <v>1986</v>
      </c>
      <c r="O10461" s="267" t="s">
        <v>24</v>
      </c>
      <c r="P10461" s="267">
        <v>15327237</v>
      </c>
      <c r="Q10461" s="267" t="s">
        <v>1445</v>
      </c>
      <c r="S10461" s="267">
        <v>38</v>
      </c>
      <c r="T10461" s="267" t="s">
        <v>13</v>
      </c>
      <c r="U10461" s="267" t="s">
        <v>1495</v>
      </c>
      <c r="V10461" s="267" t="s">
        <v>13</v>
      </c>
      <c r="W10461" s="267">
        <v>1940</v>
      </c>
      <c r="X10461" s="267">
        <v>15327237</v>
      </c>
      <c r="Y10461" s="267">
        <v>15327237</v>
      </c>
      <c r="Z10461" s="267">
        <v>1</v>
      </c>
      <c r="AA10461" s="267" t="s">
        <v>1987</v>
      </c>
      <c r="AB10461" s="270" t="s">
        <v>1988</v>
      </c>
      <c r="AD10461" s="267" t="s">
        <v>13</v>
      </c>
      <c r="AF10461" s="267" t="s">
        <v>24</v>
      </c>
    </row>
    <row r="10462" spans="3:33" ht="409.5">
      <c r="C10462" s="267" t="s">
        <v>1985</v>
      </c>
      <c r="D10462" s="267" t="s">
        <v>727</v>
      </c>
      <c r="E10462" s="267">
        <v>14048</v>
      </c>
      <c r="F10462" s="267" t="s">
        <v>1444</v>
      </c>
      <c r="G10462" s="267" t="s">
        <v>1445</v>
      </c>
      <c r="H10462" s="267">
        <v>1</v>
      </c>
      <c r="I10462" s="267" t="s">
        <v>583</v>
      </c>
      <c r="J10462" s="267">
        <v>0.64</v>
      </c>
      <c r="K10462" s="267" t="s">
        <v>1986</v>
      </c>
      <c r="O10462" s="267" t="s">
        <v>24</v>
      </c>
      <c r="P10462" s="267">
        <v>15327237</v>
      </c>
      <c r="Q10462" s="267" t="s">
        <v>1445</v>
      </c>
      <c r="S10462" s="267">
        <v>38</v>
      </c>
      <c r="T10462" s="267" t="s">
        <v>13</v>
      </c>
      <c r="U10462" s="267" t="s">
        <v>1495</v>
      </c>
      <c r="V10462" s="267" t="s">
        <v>13</v>
      </c>
      <c r="W10462" s="267">
        <v>1940</v>
      </c>
      <c r="X10462" s="267">
        <v>15327237</v>
      </c>
      <c r="Y10462" s="267">
        <v>15327237</v>
      </c>
      <c r="Z10462" s="267">
        <v>1</v>
      </c>
      <c r="AA10462" s="267" t="s">
        <v>1987</v>
      </c>
      <c r="AB10462" s="270" t="s">
        <v>1988</v>
      </c>
      <c r="AD10462" s="267" t="s">
        <v>13</v>
      </c>
      <c r="AF10462" s="267" t="s">
        <v>24</v>
      </c>
    </row>
    <row r="10463" spans="3:33" ht="409.5">
      <c r="C10463" s="267" t="s">
        <v>1985</v>
      </c>
      <c r="D10463" s="267" t="s">
        <v>727</v>
      </c>
      <c r="E10463" s="267">
        <v>14048</v>
      </c>
      <c r="F10463" s="267" t="s">
        <v>1444</v>
      </c>
      <c r="G10463" s="267" t="s">
        <v>1445</v>
      </c>
      <c r="H10463" s="267">
        <v>1</v>
      </c>
      <c r="I10463" s="267" t="s">
        <v>583</v>
      </c>
      <c r="J10463" s="267">
        <v>0.64</v>
      </c>
      <c r="K10463" s="267" t="s">
        <v>1986</v>
      </c>
      <c r="O10463" s="267" t="s">
        <v>24</v>
      </c>
      <c r="P10463" s="267">
        <v>15327237</v>
      </c>
      <c r="Q10463" s="267" t="s">
        <v>1445</v>
      </c>
      <c r="S10463" s="267">
        <v>38</v>
      </c>
      <c r="T10463" s="267" t="s">
        <v>13</v>
      </c>
      <c r="U10463" s="267" t="s">
        <v>1495</v>
      </c>
      <c r="V10463" s="267" t="s">
        <v>13</v>
      </c>
      <c r="W10463" s="267">
        <v>1940</v>
      </c>
      <c r="X10463" s="267">
        <v>15327237</v>
      </c>
      <c r="Y10463" s="267">
        <v>15327237</v>
      </c>
      <c r="Z10463" s="267">
        <v>1</v>
      </c>
      <c r="AA10463" s="267" t="s">
        <v>1987</v>
      </c>
      <c r="AB10463" s="270" t="s">
        <v>1988</v>
      </c>
      <c r="AD10463" s="267" t="s">
        <v>13</v>
      </c>
      <c r="AF10463" s="267" t="s">
        <v>24</v>
      </c>
    </row>
    <row r="10464" spans="3:33" ht="409.5">
      <c r="C10464" s="267" t="s">
        <v>1985</v>
      </c>
      <c r="D10464" s="267" t="s">
        <v>727</v>
      </c>
      <c r="E10464" s="267">
        <v>14048</v>
      </c>
      <c r="F10464" s="267" t="s">
        <v>1444</v>
      </c>
      <c r="G10464" s="267" t="s">
        <v>1445</v>
      </c>
      <c r="H10464" s="267">
        <v>1</v>
      </c>
      <c r="I10464" s="267" t="s">
        <v>583</v>
      </c>
      <c r="J10464" s="267">
        <v>0.64</v>
      </c>
      <c r="K10464" s="267" t="s">
        <v>1986</v>
      </c>
      <c r="O10464" s="267" t="s">
        <v>24</v>
      </c>
      <c r="P10464" s="267">
        <v>15327237</v>
      </c>
      <c r="Q10464" s="267" t="s">
        <v>1445</v>
      </c>
      <c r="S10464" s="267">
        <v>38</v>
      </c>
      <c r="T10464" s="267" t="s">
        <v>13</v>
      </c>
      <c r="U10464" s="267" t="s">
        <v>1495</v>
      </c>
      <c r="V10464" s="267" t="s">
        <v>13</v>
      </c>
      <c r="W10464" s="267">
        <v>1940</v>
      </c>
      <c r="X10464" s="267">
        <v>15327237</v>
      </c>
      <c r="Y10464" s="267">
        <v>15327237</v>
      </c>
      <c r="Z10464" s="267">
        <v>1</v>
      </c>
      <c r="AA10464" s="267" t="s">
        <v>1987</v>
      </c>
      <c r="AB10464" s="270" t="s">
        <v>1988</v>
      </c>
      <c r="AD10464" s="267" t="s">
        <v>13</v>
      </c>
      <c r="AF10464" s="267" t="s">
        <v>24</v>
      </c>
    </row>
    <row r="10465" spans="3:32" ht="409.5">
      <c r="C10465" s="267" t="s">
        <v>1985</v>
      </c>
      <c r="D10465" s="267" t="s">
        <v>727</v>
      </c>
      <c r="E10465" s="267">
        <v>14048</v>
      </c>
      <c r="F10465" s="267" t="s">
        <v>1444</v>
      </c>
      <c r="G10465" s="267" t="s">
        <v>1445</v>
      </c>
      <c r="H10465" s="267">
        <v>1</v>
      </c>
      <c r="I10465" s="267" t="s">
        <v>583</v>
      </c>
      <c r="J10465" s="267">
        <v>0.64</v>
      </c>
      <c r="K10465" s="267" t="s">
        <v>1986</v>
      </c>
      <c r="O10465" s="267" t="s">
        <v>24</v>
      </c>
      <c r="P10465" s="267">
        <v>15327237</v>
      </c>
      <c r="Q10465" s="267" t="s">
        <v>1445</v>
      </c>
      <c r="S10465" s="267">
        <v>38</v>
      </c>
      <c r="T10465" s="267" t="s">
        <v>13</v>
      </c>
      <c r="U10465" s="267" t="s">
        <v>1495</v>
      </c>
      <c r="V10465" s="267" t="s">
        <v>13</v>
      </c>
      <c r="W10465" s="267">
        <v>1940</v>
      </c>
      <c r="X10465" s="267">
        <v>15327237</v>
      </c>
      <c r="Y10465" s="267">
        <v>15327237</v>
      </c>
      <c r="Z10465" s="267">
        <v>1</v>
      </c>
      <c r="AA10465" s="267" t="s">
        <v>1987</v>
      </c>
      <c r="AB10465" s="270" t="s">
        <v>1988</v>
      </c>
      <c r="AD10465" s="267" t="s">
        <v>13</v>
      </c>
      <c r="AF10465" s="267" t="s">
        <v>24</v>
      </c>
    </row>
    <row r="10466" spans="3:32" ht="409.5">
      <c r="C10466" s="267" t="s">
        <v>1985</v>
      </c>
      <c r="D10466" s="267" t="s">
        <v>727</v>
      </c>
      <c r="E10466" s="267">
        <v>14048</v>
      </c>
      <c r="F10466" s="267" t="s">
        <v>1444</v>
      </c>
      <c r="G10466" s="267" t="s">
        <v>1445</v>
      </c>
      <c r="H10466" s="267">
        <v>1</v>
      </c>
      <c r="I10466" s="267" t="s">
        <v>583</v>
      </c>
      <c r="J10466" s="267">
        <v>0.64</v>
      </c>
      <c r="K10466" s="267" t="s">
        <v>1986</v>
      </c>
      <c r="O10466" s="267" t="s">
        <v>24</v>
      </c>
      <c r="P10466" s="267">
        <v>15327237</v>
      </c>
      <c r="Q10466" s="267" t="s">
        <v>1445</v>
      </c>
      <c r="S10466" s="267">
        <v>38</v>
      </c>
      <c r="T10466" s="267" t="s">
        <v>13</v>
      </c>
      <c r="U10466" s="267" t="s">
        <v>1495</v>
      </c>
      <c r="V10466" s="267" t="s">
        <v>13</v>
      </c>
      <c r="W10466" s="267">
        <v>1940</v>
      </c>
      <c r="X10466" s="267">
        <v>15327237</v>
      </c>
      <c r="Y10466" s="267">
        <v>15327237</v>
      </c>
      <c r="Z10466" s="267">
        <v>1</v>
      </c>
      <c r="AA10466" s="267" t="s">
        <v>1987</v>
      </c>
      <c r="AB10466" s="270" t="s">
        <v>1988</v>
      </c>
      <c r="AD10466" s="267" t="s">
        <v>13</v>
      </c>
      <c r="AF10466" s="267" t="s">
        <v>24</v>
      </c>
    </row>
    <row r="10467" spans="3:32" ht="409.5">
      <c r="C10467" s="267" t="s">
        <v>1985</v>
      </c>
      <c r="D10467" s="267" t="s">
        <v>727</v>
      </c>
      <c r="E10467" s="267">
        <v>14048</v>
      </c>
      <c r="F10467" s="267" t="s">
        <v>1444</v>
      </c>
      <c r="G10467" s="267" t="s">
        <v>1445</v>
      </c>
      <c r="H10467" s="267">
        <v>1</v>
      </c>
      <c r="I10467" s="267" t="s">
        <v>583</v>
      </c>
      <c r="J10467" s="267">
        <v>0.64</v>
      </c>
      <c r="K10467" s="267" t="s">
        <v>1986</v>
      </c>
      <c r="O10467" s="267" t="s">
        <v>24</v>
      </c>
      <c r="P10467" s="267">
        <v>15327237</v>
      </c>
      <c r="Q10467" s="267" t="s">
        <v>1445</v>
      </c>
      <c r="S10467" s="267">
        <v>38</v>
      </c>
      <c r="T10467" s="267" t="s">
        <v>13</v>
      </c>
      <c r="U10467" s="267" t="s">
        <v>1495</v>
      </c>
      <c r="V10467" s="267" t="s">
        <v>13</v>
      </c>
      <c r="W10467" s="267">
        <v>1940</v>
      </c>
      <c r="X10467" s="267">
        <v>15327237</v>
      </c>
      <c r="Y10467" s="267">
        <v>15327237</v>
      </c>
      <c r="Z10467" s="267">
        <v>1</v>
      </c>
      <c r="AA10467" s="267" t="s">
        <v>1987</v>
      </c>
      <c r="AB10467" s="270" t="s">
        <v>1988</v>
      </c>
      <c r="AD10467" s="267" t="s">
        <v>13</v>
      </c>
      <c r="AF10467" s="267" t="s">
        <v>24</v>
      </c>
    </row>
    <row r="10468" spans="3:32" ht="409.5">
      <c r="C10468" s="267" t="s">
        <v>1985</v>
      </c>
      <c r="D10468" s="267" t="s">
        <v>727</v>
      </c>
      <c r="E10468" s="267">
        <v>14048</v>
      </c>
      <c r="F10468" s="267" t="s">
        <v>1444</v>
      </c>
      <c r="G10468" s="267" t="s">
        <v>1445</v>
      </c>
      <c r="H10468" s="267">
        <v>1</v>
      </c>
      <c r="I10468" s="267" t="s">
        <v>583</v>
      </c>
      <c r="J10468" s="267">
        <v>0.64</v>
      </c>
      <c r="K10468" s="267" t="s">
        <v>1986</v>
      </c>
      <c r="O10468" s="267" t="s">
        <v>24</v>
      </c>
      <c r="P10468" s="267">
        <v>15327237</v>
      </c>
      <c r="Q10468" s="267" t="s">
        <v>1445</v>
      </c>
      <c r="S10468" s="267">
        <v>38</v>
      </c>
      <c r="T10468" s="267" t="s">
        <v>13</v>
      </c>
      <c r="U10468" s="267" t="s">
        <v>1495</v>
      </c>
      <c r="V10468" s="267" t="s">
        <v>13</v>
      </c>
      <c r="W10468" s="267">
        <v>1940</v>
      </c>
      <c r="X10468" s="267">
        <v>15327237</v>
      </c>
      <c r="Y10468" s="267">
        <v>15327237</v>
      </c>
      <c r="Z10468" s="267">
        <v>1</v>
      </c>
      <c r="AA10468" s="267" t="s">
        <v>1987</v>
      </c>
      <c r="AB10468" s="270" t="s">
        <v>1988</v>
      </c>
      <c r="AD10468" s="267" t="s">
        <v>13</v>
      </c>
      <c r="AF10468" s="267" t="s">
        <v>24</v>
      </c>
    </row>
    <row r="10469" spans="3:32" ht="409.5">
      <c r="C10469" s="267" t="s">
        <v>1985</v>
      </c>
      <c r="D10469" s="267" t="s">
        <v>727</v>
      </c>
      <c r="E10469" s="267">
        <v>14048</v>
      </c>
      <c r="F10469" s="267" t="s">
        <v>1444</v>
      </c>
      <c r="G10469" s="267" t="s">
        <v>1445</v>
      </c>
      <c r="H10469" s="267">
        <v>1</v>
      </c>
      <c r="I10469" s="267" t="s">
        <v>583</v>
      </c>
      <c r="J10469" s="267">
        <v>0.64</v>
      </c>
      <c r="K10469" s="267" t="s">
        <v>1986</v>
      </c>
      <c r="O10469" s="267" t="s">
        <v>24</v>
      </c>
      <c r="P10469" s="267">
        <v>15327237</v>
      </c>
      <c r="Q10469" s="267" t="s">
        <v>1445</v>
      </c>
      <c r="S10469" s="267">
        <v>38</v>
      </c>
      <c r="T10469" s="267" t="s">
        <v>13</v>
      </c>
      <c r="U10469" s="267" t="s">
        <v>1495</v>
      </c>
      <c r="V10469" s="267" t="s">
        <v>13</v>
      </c>
      <c r="W10469" s="267">
        <v>1940</v>
      </c>
      <c r="X10469" s="267">
        <v>15327237</v>
      </c>
      <c r="Y10469" s="267">
        <v>15327237</v>
      </c>
      <c r="Z10469" s="267">
        <v>1</v>
      </c>
      <c r="AA10469" s="267" t="s">
        <v>1987</v>
      </c>
      <c r="AB10469" s="270" t="s">
        <v>1988</v>
      </c>
      <c r="AD10469" s="267" t="s">
        <v>13</v>
      </c>
      <c r="AF10469" s="267" t="s">
        <v>24</v>
      </c>
    </row>
    <row r="10470" spans="3:32" ht="409.5">
      <c r="C10470" s="267" t="s">
        <v>1985</v>
      </c>
      <c r="D10470" s="267" t="s">
        <v>727</v>
      </c>
      <c r="E10470" s="267">
        <v>14048</v>
      </c>
      <c r="F10470" s="267" t="s">
        <v>1444</v>
      </c>
      <c r="G10470" s="267" t="s">
        <v>1445</v>
      </c>
      <c r="H10470" s="267">
        <v>1</v>
      </c>
      <c r="I10470" s="267" t="s">
        <v>583</v>
      </c>
      <c r="J10470" s="267">
        <v>0.64</v>
      </c>
      <c r="K10470" s="267" t="s">
        <v>1986</v>
      </c>
      <c r="O10470" s="267" t="s">
        <v>24</v>
      </c>
      <c r="P10470" s="267">
        <v>15327237</v>
      </c>
      <c r="Q10470" s="267" t="s">
        <v>1445</v>
      </c>
      <c r="S10470" s="267">
        <v>38</v>
      </c>
      <c r="T10470" s="267" t="s">
        <v>13</v>
      </c>
      <c r="U10470" s="267" t="s">
        <v>1495</v>
      </c>
      <c r="V10470" s="267" t="s">
        <v>13</v>
      </c>
      <c r="W10470" s="267">
        <v>1940</v>
      </c>
      <c r="X10470" s="267">
        <v>15327237</v>
      </c>
      <c r="Y10470" s="267">
        <v>15327237</v>
      </c>
      <c r="Z10470" s="267">
        <v>1</v>
      </c>
      <c r="AA10470" s="267" t="s">
        <v>1987</v>
      </c>
      <c r="AB10470" s="270" t="s">
        <v>1988</v>
      </c>
      <c r="AD10470" s="267" t="s">
        <v>13</v>
      </c>
      <c r="AF10470" s="267" t="s">
        <v>24</v>
      </c>
    </row>
    <row r="10471" spans="3:32" ht="409.5">
      <c r="C10471" s="267" t="s">
        <v>1985</v>
      </c>
      <c r="D10471" s="267" t="s">
        <v>727</v>
      </c>
      <c r="E10471" s="267">
        <v>14048</v>
      </c>
      <c r="F10471" s="267" t="s">
        <v>1444</v>
      </c>
      <c r="G10471" s="267" t="s">
        <v>1445</v>
      </c>
      <c r="H10471" s="267">
        <v>1</v>
      </c>
      <c r="I10471" s="267" t="s">
        <v>583</v>
      </c>
      <c r="J10471" s="267">
        <v>0.64</v>
      </c>
      <c r="K10471" s="267" t="s">
        <v>1986</v>
      </c>
      <c r="O10471" s="267" t="s">
        <v>24</v>
      </c>
      <c r="P10471" s="267">
        <v>15327237</v>
      </c>
      <c r="Q10471" s="267" t="s">
        <v>1445</v>
      </c>
      <c r="S10471" s="267">
        <v>38</v>
      </c>
      <c r="T10471" s="267" t="s">
        <v>13</v>
      </c>
      <c r="U10471" s="267" t="s">
        <v>1495</v>
      </c>
      <c r="V10471" s="267" t="s">
        <v>13</v>
      </c>
      <c r="W10471" s="267">
        <v>1940</v>
      </c>
      <c r="X10471" s="267">
        <v>15327237</v>
      </c>
      <c r="Y10471" s="267">
        <v>15327237</v>
      </c>
      <c r="Z10471" s="267">
        <v>1</v>
      </c>
      <c r="AA10471" s="267" t="s">
        <v>1987</v>
      </c>
      <c r="AB10471" s="270" t="s">
        <v>1988</v>
      </c>
      <c r="AD10471" s="267" t="s">
        <v>13</v>
      </c>
      <c r="AF10471" s="267" t="s">
        <v>24</v>
      </c>
    </row>
    <row r="10472" spans="3:32" ht="409.5">
      <c r="C10472" s="267" t="s">
        <v>1985</v>
      </c>
      <c r="D10472" s="267" t="s">
        <v>727</v>
      </c>
      <c r="E10472" s="267">
        <v>14048</v>
      </c>
      <c r="F10472" s="267" t="s">
        <v>1444</v>
      </c>
      <c r="G10472" s="267" t="s">
        <v>1445</v>
      </c>
      <c r="H10472" s="267">
        <v>1</v>
      </c>
      <c r="I10472" s="267" t="s">
        <v>583</v>
      </c>
      <c r="J10472" s="267">
        <v>0.64</v>
      </c>
      <c r="K10472" s="267" t="s">
        <v>1986</v>
      </c>
      <c r="O10472" s="267" t="s">
        <v>24</v>
      </c>
      <c r="P10472" s="267">
        <v>15327237</v>
      </c>
      <c r="Q10472" s="267" t="s">
        <v>1445</v>
      </c>
      <c r="S10472" s="267">
        <v>38</v>
      </c>
      <c r="T10472" s="267" t="s">
        <v>13</v>
      </c>
      <c r="U10472" s="267" t="s">
        <v>1495</v>
      </c>
      <c r="V10472" s="267" t="s">
        <v>13</v>
      </c>
      <c r="W10472" s="267">
        <v>1940</v>
      </c>
      <c r="X10472" s="267">
        <v>15327237</v>
      </c>
      <c r="Y10472" s="267">
        <v>15327237</v>
      </c>
      <c r="Z10472" s="267">
        <v>1</v>
      </c>
      <c r="AA10472" s="267" t="s">
        <v>1987</v>
      </c>
      <c r="AB10472" s="270" t="s">
        <v>1988</v>
      </c>
      <c r="AD10472" s="267" t="s">
        <v>13</v>
      </c>
      <c r="AF10472" s="267" t="s">
        <v>24</v>
      </c>
    </row>
    <row r="10473" spans="3:32" ht="409.5">
      <c r="C10473" s="267" t="s">
        <v>1985</v>
      </c>
      <c r="D10473" s="267" t="s">
        <v>727</v>
      </c>
      <c r="E10473" s="267">
        <v>14048</v>
      </c>
      <c r="F10473" s="267" t="s">
        <v>1444</v>
      </c>
      <c r="G10473" s="267" t="s">
        <v>1445</v>
      </c>
      <c r="H10473" s="267">
        <v>1</v>
      </c>
      <c r="I10473" s="267" t="s">
        <v>583</v>
      </c>
      <c r="J10473" s="267">
        <v>0.64</v>
      </c>
      <c r="K10473" s="267" t="s">
        <v>1986</v>
      </c>
      <c r="O10473" s="267" t="s">
        <v>24</v>
      </c>
      <c r="P10473" s="267">
        <v>15327237</v>
      </c>
      <c r="Q10473" s="267" t="s">
        <v>1445</v>
      </c>
      <c r="S10473" s="267">
        <v>38</v>
      </c>
      <c r="T10473" s="267" t="s">
        <v>13</v>
      </c>
      <c r="U10473" s="267" t="s">
        <v>1495</v>
      </c>
      <c r="V10473" s="267" t="s">
        <v>13</v>
      </c>
      <c r="W10473" s="267">
        <v>1940</v>
      </c>
      <c r="X10473" s="267">
        <v>15327237</v>
      </c>
      <c r="Y10473" s="267">
        <v>15327237</v>
      </c>
      <c r="Z10473" s="267">
        <v>1</v>
      </c>
      <c r="AA10473" s="267" t="s">
        <v>1987</v>
      </c>
      <c r="AB10473" s="270" t="s">
        <v>1988</v>
      </c>
      <c r="AD10473" s="267" t="s">
        <v>13</v>
      </c>
      <c r="AF10473" s="267" t="s">
        <v>24</v>
      </c>
    </row>
    <row r="10474" spans="3:32" ht="409.5">
      <c r="C10474" s="267" t="s">
        <v>1985</v>
      </c>
      <c r="D10474" s="267" t="s">
        <v>727</v>
      </c>
      <c r="E10474" s="267">
        <v>14048</v>
      </c>
      <c r="F10474" s="267" t="s">
        <v>1444</v>
      </c>
      <c r="G10474" s="267" t="s">
        <v>1445</v>
      </c>
      <c r="H10474" s="267">
        <v>1</v>
      </c>
      <c r="I10474" s="267" t="s">
        <v>583</v>
      </c>
      <c r="J10474" s="267">
        <v>0.64</v>
      </c>
      <c r="K10474" s="267" t="s">
        <v>1986</v>
      </c>
      <c r="O10474" s="267" t="s">
        <v>24</v>
      </c>
      <c r="P10474" s="267">
        <v>15327237</v>
      </c>
      <c r="Q10474" s="267" t="s">
        <v>1445</v>
      </c>
      <c r="S10474" s="267">
        <v>38</v>
      </c>
      <c r="T10474" s="267" t="s">
        <v>13</v>
      </c>
      <c r="U10474" s="267" t="s">
        <v>1495</v>
      </c>
      <c r="V10474" s="267" t="s">
        <v>13</v>
      </c>
      <c r="W10474" s="267">
        <v>1940</v>
      </c>
      <c r="X10474" s="267">
        <v>15327237</v>
      </c>
      <c r="Y10474" s="267">
        <v>15327237</v>
      </c>
      <c r="Z10474" s="267">
        <v>1</v>
      </c>
      <c r="AA10474" s="267" t="s">
        <v>1987</v>
      </c>
      <c r="AB10474" s="270" t="s">
        <v>1988</v>
      </c>
      <c r="AD10474" s="267" t="s">
        <v>13</v>
      </c>
      <c r="AF10474" s="267" t="s">
        <v>24</v>
      </c>
    </row>
    <row r="10475" spans="3:32" ht="409.5">
      <c r="C10475" s="267" t="s">
        <v>1985</v>
      </c>
      <c r="D10475" s="267" t="s">
        <v>727</v>
      </c>
      <c r="E10475" s="267">
        <v>14048</v>
      </c>
      <c r="F10475" s="267" t="s">
        <v>1444</v>
      </c>
      <c r="G10475" s="267" t="s">
        <v>1445</v>
      </c>
      <c r="H10475" s="267">
        <v>1</v>
      </c>
      <c r="I10475" s="267" t="s">
        <v>583</v>
      </c>
      <c r="J10475" s="267">
        <v>0.64</v>
      </c>
      <c r="K10475" s="267" t="s">
        <v>1986</v>
      </c>
      <c r="O10475" s="267" t="s">
        <v>24</v>
      </c>
      <c r="P10475" s="267">
        <v>15327237</v>
      </c>
      <c r="Q10475" s="267" t="s">
        <v>1445</v>
      </c>
      <c r="S10475" s="267">
        <v>38</v>
      </c>
      <c r="T10475" s="267" t="s">
        <v>13</v>
      </c>
      <c r="U10475" s="267" t="s">
        <v>1495</v>
      </c>
      <c r="V10475" s="267" t="s">
        <v>13</v>
      </c>
      <c r="W10475" s="267">
        <v>1940</v>
      </c>
      <c r="X10475" s="267">
        <v>15327237</v>
      </c>
      <c r="Y10475" s="267">
        <v>15327237</v>
      </c>
      <c r="Z10475" s="267">
        <v>1</v>
      </c>
      <c r="AA10475" s="267" t="s">
        <v>1987</v>
      </c>
      <c r="AB10475" s="270" t="s">
        <v>1988</v>
      </c>
      <c r="AD10475" s="267" t="s">
        <v>13</v>
      </c>
      <c r="AF10475" s="267" t="s">
        <v>24</v>
      </c>
    </row>
    <row r="10476" spans="3:32" ht="409.5">
      <c r="C10476" s="267" t="s">
        <v>1985</v>
      </c>
      <c r="D10476" s="267" t="s">
        <v>727</v>
      </c>
      <c r="E10476" s="267">
        <v>14048</v>
      </c>
      <c r="F10476" s="267" t="s">
        <v>1444</v>
      </c>
      <c r="G10476" s="267" t="s">
        <v>1445</v>
      </c>
      <c r="H10476" s="267">
        <v>1</v>
      </c>
      <c r="I10476" s="267" t="s">
        <v>583</v>
      </c>
      <c r="J10476" s="267">
        <v>0.64</v>
      </c>
      <c r="K10476" s="267" t="s">
        <v>1986</v>
      </c>
      <c r="O10476" s="267" t="s">
        <v>24</v>
      </c>
      <c r="P10476" s="267">
        <v>15327237</v>
      </c>
      <c r="Q10476" s="267" t="s">
        <v>1445</v>
      </c>
      <c r="S10476" s="267">
        <v>38</v>
      </c>
      <c r="T10476" s="267" t="s">
        <v>13</v>
      </c>
      <c r="U10476" s="267" t="s">
        <v>1495</v>
      </c>
      <c r="V10476" s="267" t="s">
        <v>13</v>
      </c>
      <c r="W10476" s="267">
        <v>1940</v>
      </c>
      <c r="X10476" s="267">
        <v>15327237</v>
      </c>
      <c r="Y10476" s="267">
        <v>15327237</v>
      </c>
      <c r="Z10476" s="267">
        <v>1</v>
      </c>
      <c r="AA10476" s="267" t="s">
        <v>1987</v>
      </c>
      <c r="AB10476" s="270" t="s">
        <v>1988</v>
      </c>
      <c r="AD10476" s="267" t="s">
        <v>13</v>
      </c>
      <c r="AF10476" s="267" t="s">
        <v>24</v>
      </c>
    </row>
    <row r="10477" spans="3:32" ht="409.5">
      <c r="C10477" s="267" t="s">
        <v>1985</v>
      </c>
      <c r="D10477" s="267" t="s">
        <v>727</v>
      </c>
      <c r="E10477" s="267">
        <v>14048</v>
      </c>
      <c r="F10477" s="267" t="s">
        <v>1444</v>
      </c>
      <c r="G10477" s="267" t="s">
        <v>1445</v>
      </c>
      <c r="H10477" s="267">
        <v>1</v>
      </c>
      <c r="I10477" s="267" t="s">
        <v>583</v>
      </c>
      <c r="J10477" s="267">
        <v>0.64</v>
      </c>
      <c r="K10477" s="267" t="s">
        <v>1986</v>
      </c>
      <c r="O10477" s="267" t="s">
        <v>24</v>
      </c>
      <c r="P10477" s="267">
        <v>15327237</v>
      </c>
      <c r="Q10477" s="267" t="s">
        <v>1445</v>
      </c>
      <c r="S10477" s="267">
        <v>38</v>
      </c>
      <c r="T10477" s="267" t="s">
        <v>13</v>
      </c>
      <c r="U10477" s="267" t="s">
        <v>1495</v>
      </c>
      <c r="V10477" s="267" t="s">
        <v>13</v>
      </c>
      <c r="W10477" s="267">
        <v>1940</v>
      </c>
      <c r="X10477" s="267">
        <v>15327237</v>
      </c>
      <c r="Y10477" s="267">
        <v>15327237</v>
      </c>
      <c r="Z10477" s="267">
        <v>1</v>
      </c>
      <c r="AA10477" s="267" t="s">
        <v>1987</v>
      </c>
      <c r="AB10477" s="270" t="s">
        <v>1988</v>
      </c>
      <c r="AD10477" s="267" t="s">
        <v>13</v>
      </c>
      <c r="AF10477" s="267" t="s">
        <v>24</v>
      </c>
    </row>
    <row r="10478" spans="3:32" ht="409.5">
      <c r="C10478" s="267" t="s">
        <v>1985</v>
      </c>
      <c r="D10478" s="267" t="s">
        <v>727</v>
      </c>
      <c r="E10478" s="267">
        <v>14048</v>
      </c>
      <c r="F10478" s="267" t="s">
        <v>1444</v>
      </c>
      <c r="G10478" s="267" t="s">
        <v>1445</v>
      </c>
      <c r="H10478" s="267">
        <v>1</v>
      </c>
      <c r="I10478" s="267" t="s">
        <v>583</v>
      </c>
      <c r="J10478" s="267">
        <v>0.64</v>
      </c>
      <c r="K10478" s="267" t="s">
        <v>1986</v>
      </c>
      <c r="O10478" s="267" t="s">
        <v>24</v>
      </c>
      <c r="P10478" s="267">
        <v>15327237</v>
      </c>
      <c r="Q10478" s="267" t="s">
        <v>1445</v>
      </c>
      <c r="S10478" s="267">
        <v>38</v>
      </c>
      <c r="T10478" s="267" t="s">
        <v>13</v>
      </c>
      <c r="U10478" s="267" t="s">
        <v>1495</v>
      </c>
      <c r="V10478" s="267" t="s">
        <v>13</v>
      </c>
      <c r="W10478" s="267">
        <v>1940</v>
      </c>
      <c r="X10478" s="267">
        <v>15327237</v>
      </c>
      <c r="Y10478" s="267">
        <v>15327237</v>
      </c>
      <c r="Z10478" s="267">
        <v>1</v>
      </c>
      <c r="AA10478" s="267" t="s">
        <v>1987</v>
      </c>
      <c r="AB10478" s="270" t="s">
        <v>1988</v>
      </c>
      <c r="AD10478" s="267" t="s">
        <v>13</v>
      </c>
      <c r="AF10478" s="267" t="s">
        <v>24</v>
      </c>
    </row>
    <row r="10479" spans="3:32" ht="409.5">
      <c r="C10479" s="267" t="s">
        <v>1985</v>
      </c>
      <c r="D10479" s="267" t="s">
        <v>727</v>
      </c>
      <c r="E10479" s="267">
        <v>14048</v>
      </c>
      <c r="F10479" s="267" t="s">
        <v>1444</v>
      </c>
      <c r="G10479" s="267" t="s">
        <v>1445</v>
      </c>
      <c r="H10479" s="267">
        <v>1</v>
      </c>
      <c r="I10479" s="267" t="s">
        <v>583</v>
      </c>
      <c r="J10479" s="267">
        <v>0.64</v>
      </c>
      <c r="K10479" s="267" t="s">
        <v>1986</v>
      </c>
      <c r="O10479" s="267" t="s">
        <v>24</v>
      </c>
      <c r="P10479" s="267">
        <v>15327237</v>
      </c>
      <c r="Q10479" s="267" t="s">
        <v>1445</v>
      </c>
      <c r="S10479" s="267">
        <v>38</v>
      </c>
      <c r="T10479" s="267" t="s">
        <v>13</v>
      </c>
      <c r="U10479" s="267" t="s">
        <v>1495</v>
      </c>
      <c r="V10479" s="267" t="s">
        <v>13</v>
      </c>
      <c r="W10479" s="267">
        <v>1940</v>
      </c>
      <c r="X10479" s="267">
        <v>15327237</v>
      </c>
      <c r="Y10479" s="267">
        <v>15327237</v>
      </c>
      <c r="Z10479" s="267">
        <v>1</v>
      </c>
      <c r="AA10479" s="267" t="s">
        <v>1987</v>
      </c>
      <c r="AB10479" s="270" t="s">
        <v>1988</v>
      </c>
      <c r="AD10479" s="267" t="s">
        <v>13</v>
      </c>
      <c r="AF10479" s="267" t="s">
        <v>24</v>
      </c>
    </row>
    <row r="10480" spans="3:32" ht="409.5">
      <c r="C10480" s="267" t="s">
        <v>1985</v>
      </c>
      <c r="D10480" s="267" t="s">
        <v>727</v>
      </c>
      <c r="E10480" s="267">
        <v>14048</v>
      </c>
      <c r="F10480" s="267" t="s">
        <v>1444</v>
      </c>
      <c r="G10480" s="267" t="s">
        <v>1445</v>
      </c>
      <c r="H10480" s="267">
        <v>1</v>
      </c>
      <c r="I10480" s="267" t="s">
        <v>583</v>
      </c>
      <c r="J10480" s="267">
        <v>0.64</v>
      </c>
      <c r="K10480" s="267" t="s">
        <v>1986</v>
      </c>
      <c r="O10480" s="267" t="s">
        <v>24</v>
      </c>
      <c r="P10480" s="267">
        <v>15327237</v>
      </c>
      <c r="Q10480" s="267" t="s">
        <v>1445</v>
      </c>
      <c r="S10480" s="267">
        <v>38</v>
      </c>
      <c r="T10480" s="267" t="s">
        <v>13</v>
      </c>
      <c r="U10480" s="267" t="s">
        <v>1495</v>
      </c>
      <c r="V10480" s="267" t="s">
        <v>13</v>
      </c>
      <c r="W10480" s="267">
        <v>1940</v>
      </c>
      <c r="X10480" s="267">
        <v>15327237</v>
      </c>
      <c r="Y10480" s="267">
        <v>15327237</v>
      </c>
      <c r="Z10480" s="267">
        <v>1</v>
      </c>
      <c r="AA10480" s="267" t="s">
        <v>1987</v>
      </c>
      <c r="AB10480" s="270" t="s">
        <v>1988</v>
      </c>
      <c r="AD10480" s="267" t="s">
        <v>13</v>
      </c>
      <c r="AF10480" s="267" t="s">
        <v>24</v>
      </c>
    </row>
    <row r="10481" spans="3:32" ht="409.5">
      <c r="C10481" s="267" t="s">
        <v>1985</v>
      </c>
      <c r="D10481" s="267" t="s">
        <v>727</v>
      </c>
      <c r="E10481" s="267">
        <v>14048</v>
      </c>
      <c r="F10481" s="267" t="s">
        <v>1444</v>
      </c>
      <c r="G10481" s="267" t="s">
        <v>1445</v>
      </c>
      <c r="H10481" s="267">
        <v>1</v>
      </c>
      <c r="I10481" s="267" t="s">
        <v>583</v>
      </c>
      <c r="J10481" s="267">
        <v>0.64</v>
      </c>
      <c r="K10481" s="267" t="s">
        <v>1986</v>
      </c>
      <c r="O10481" s="267" t="s">
        <v>24</v>
      </c>
      <c r="P10481" s="267">
        <v>15327237</v>
      </c>
      <c r="Q10481" s="267" t="s">
        <v>1445</v>
      </c>
      <c r="S10481" s="267">
        <v>38</v>
      </c>
      <c r="T10481" s="267" t="s">
        <v>13</v>
      </c>
      <c r="U10481" s="267" t="s">
        <v>1495</v>
      </c>
      <c r="V10481" s="267" t="s">
        <v>13</v>
      </c>
      <c r="W10481" s="267">
        <v>1940</v>
      </c>
      <c r="X10481" s="267">
        <v>15327237</v>
      </c>
      <c r="Y10481" s="267">
        <v>15327237</v>
      </c>
      <c r="Z10481" s="267">
        <v>1</v>
      </c>
      <c r="AA10481" s="267" t="s">
        <v>1987</v>
      </c>
      <c r="AB10481" s="270" t="s">
        <v>1988</v>
      </c>
      <c r="AD10481" s="267" t="s">
        <v>13</v>
      </c>
      <c r="AF10481" s="267" t="s">
        <v>24</v>
      </c>
    </row>
    <row r="10482" spans="3:32" ht="409.5">
      <c r="C10482" s="267" t="s">
        <v>1985</v>
      </c>
      <c r="D10482" s="267" t="s">
        <v>727</v>
      </c>
      <c r="E10482" s="267">
        <v>14048</v>
      </c>
      <c r="F10482" s="267" t="s">
        <v>1444</v>
      </c>
      <c r="G10482" s="267" t="s">
        <v>1445</v>
      </c>
      <c r="H10482" s="267">
        <v>1</v>
      </c>
      <c r="I10482" s="267" t="s">
        <v>583</v>
      </c>
      <c r="J10482" s="267">
        <v>0.64</v>
      </c>
      <c r="K10482" s="267" t="s">
        <v>1986</v>
      </c>
      <c r="O10482" s="267" t="s">
        <v>24</v>
      </c>
      <c r="P10482" s="267">
        <v>15327237</v>
      </c>
      <c r="Q10482" s="267" t="s">
        <v>1445</v>
      </c>
      <c r="S10482" s="267">
        <v>38</v>
      </c>
      <c r="T10482" s="267" t="s">
        <v>13</v>
      </c>
      <c r="U10482" s="267" t="s">
        <v>1495</v>
      </c>
      <c r="V10482" s="267" t="s">
        <v>13</v>
      </c>
      <c r="W10482" s="267">
        <v>1940</v>
      </c>
      <c r="X10482" s="267">
        <v>15327237</v>
      </c>
      <c r="Y10482" s="267">
        <v>15327237</v>
      </c>
      <c r="Z10482" s="267">
        <v>1</v>
      </c>
      <c r="AA10482" s="267" t="s">
        <v>1987</v>
      </c>
      <c r="AB10482" s="270" t="s">
        <v>1988</v>
      </c>
      <c r="AD10482" s="267" t="s">
        <v>13</v>
      </c>
      <c r="AF10482" s="267" t="s">
        <v>24</v>
      </c>
    </row>
    <row r="10483" spans="3:32" ht="409.5">
      <c r="C10483" s="267" t="s">
        <v>1985</v>
      </c>
      <c r="D10483" s="267" t="s">
        <v>727</v>
      </c>
      <c r="E10483" s="267">
        <v>14048</v>
      </c>
      <c r="F10483" s="267" t="s">
        <v>1444</v>
      </c>
      <c r="G10483" s="267" t="s">
        <v>1445</v>
      </c>
      <c r="H10483" s="267">
        <v>1</v>
      </c>
      <c r="I10483" s="267" t="s">
        <v>583</v>
      </c>
      <c r="J10483" s="267">
        <v>0.64</v>
      </c>
      <c r="K10483" s="267" t="s">
        <v>1986</v>
      </c>
      <c r="O10483" s="267" t="s">
        <v>24</v>
      </c>
      <c r="P10483" s="267">
        <v>15327237</v>
      </c>
      <c r="Q10483" s="267" t="s">
        <v>1445</v>
      </c>
      <c r="S10483" s="267">
        <v>38</v>
      </c>
      <c r="T10483" s="267" t="s">
        <v>13</v>
      </c>
      <c r="U10483" s="267" t="s">
        <v>1495</v>
      </c>
      <c r="V10483" s="267" t="s">
        <v>13</v>
      </c>
      <c r="W10483" s="267">
        <v>1940</v>
      </c>
      <c r="X10483" s="267">
        <v>15327237</v>
      </c>
      <c r="Y10483" s="267">
        <v>15327237</v>
      </c>
      <c r="Z10483" s="267">
        <v>1</v>
      </c>
      <c r="AA10483" s="267" t="s">
        <v>1987</v>
      </c>
      <c r="AB10483" s="270" t="s">
        <v>1988</v>
      </c>
      <c r="AD10483" s="267" t="s">
        <v>13</v>
      </c>
      <c r="AF10483" s="267" t="s">
        <v>24</v>
      </c>
    </row>
    <row r="10484" spans="3:32" ht="409.5">
      <c r="C10484" s="267" t="s">
        <v>1985</v>
      </c>
      <c r="D10484" s="267" t="s">
        <v>727</v>
      </c>
      <c r="E10484" s="267">
        <v>14048</v>
      </c>
      <c r="F10484" s="267" t="s">
        <v>1444</v>
      </c>
      <c r="G10484" s="267" t="s">
        <v>1445</v>
      </c>
      <c r="H10484" s="267">
        <v>1</v>
      </c>
      <c r="I10484" s="267" t="s">
        <v>583</v>
      </c>
      <c r="J10484" s="267">
        <v>0.64</v>
      </c>
      <c r="K10484" s="267" t="s">
        <v>1986</v>
      </c>
      <c r="O10484" s="267" t="s">
        <v>24</v>
      </c>
      <c r="P10484" s="267">
        <v>15327237</v>
      </c>
      <c r="Q10484" s="267" t="s">
        <v>1445</v>
      </c>
      <c r="S10484" s="267">
        <v>38</v>
      </c>
      <c r="T10484" s="267" t="s">
        <v>13</v>
      </c>
      <c r="U10484" s="267" t="s">
        <v>1495</v>
      </c>
      <c r="V10484" s="267" t="s">
        <v>13</v>
      </c>
      <c r="W10484" s="267">
        <v>1940</v>
      </c>
      <c r="X10484" s="267">
        <v>15327237</v>
      </c>
      <c r="Y10484" s="267">
        <v>15327237</v>
      </c>
      <c r="Z10484" s="267">
        <v>1</v>
      </c>
      <c r="AA10484" s="267" t="s">
        <v>1987</v>
      </c>
      <c r="AB10484" s="270" t="s">
        <v>1988</v>
      </c>
      <c r="AD10484" s="267" t="s">
        <v>13</v>
      </c>
      <c r="AF10484" s="267" t="s">
        <v>24</v>
      </c>
    </row>
    <row r="10485" spans="3:32" ht="409.5">
      <c r="C10485" s="267" t="s">
        <v>1985</v>
      </c>
      <c r="D10485" s="267" t="s">
        <v>727</v>
      </c>
      <c r="E10485" s="267">
        <v>14048</v>
      </c>
      <c r="F10485" s="267" t="s">
        <v>1444</v>
      </c>
      <c r="G10485" s="267" t="s">
        <v>1445</v>
      </c>
      <c r="H10485" s="267">
        <v>1</v>
      </c>
      <c r="I10485" s="267" t="s">
        <v>583</v>
      </c>
      <c r="J10485" s="267">
        <v>0.64</v>
      </c>
      <c r="K10485" s="267" t="s">
        <v>1986</v>
      </c>
      <c r="O10485" s="267" t="s">
        <v>24</v>
      </c>
      <c r="P10485" s="267">
        <v>15327237</v>
      </c>
      <c r="Q10485" s="267" t="s">
        <v>1445</v>
      </c>
      <c r="S10485" s="267">
        <v>38</v>
      </c>
      <c r="T10485" s="267" t="s">
        <v>13</v>
      </c>
      <c r="U10485" s="267" t="s">
        <v>1495</v>
      </c>
      <c r="V10485" s="267" t="s">
        <v>13</v>
      </c>
      <c r="W10485" s="267">
        <v>1940</v>
      </c>
      <c r="X10485" s="267">
        <v>15327237</v>
      </c>
      <c r="Y10485" s="267">
        <v>15327237</v>
      </c>
      <c r="Z10485" s="267">
        <v>1</v>
      </c>
      <c r="AA10485" s="267" t="s">
        <v>1987</v>
      </c>
      <c r="AB10485" s="270" t="s">
        <v>1988</v>
      </c>
      <c r="AD10485" s="267" t="s">
        <v>13</v>
      </c>
      <c r="AF10485" s="267" t="s">
        <v>24</v>
      </c>
    </row>
    <row r="10486" spans="3:32" ht="409.5">
      <c r="C10486" s="267" t="s">
        <v>1985</v>
      </c>
      <c r="D10486" s="267" t="s">
        <v>727</v>
      </c>
      <c r="E10486" s="267">
        <v>14048</v>
      </c>
      <c r="F10486" s="267" t="s">
        <v>1444</v>
      </c>
      <c r="G10486" s="267" t="s">
        <v>1445</v>
      </c>
      <c r="H10486" s="267">
        <v>1</v>
      </c>
      <c r="I10486" s="267" t="s">
        <v>583</v>
      </c>
      <c r="J10486" s="267">
        <v>0.64</v>
      </c>
      <c r="K10486" s="267" t="s">
        <v>1986</v>
      </c>
      <c r="O10486" s="267" t="s">
        <v>24</v>
      </c>
      <c r="P10486" s="267">
        <v>15327237</v>
      </c>
      <c r="Q10486" s="267" t="s">
        <v>1445</v>
      </c>
      <c r="S10486" s="267">
        <v>38</v>
      </c>
      <c r="T10486" s="267" t="s">
        <v>13</v>
      </c>
      <c r="U10486" s="267" t="s">
        <v>1495</v>
      </c>
      <c r="V10486" s="267" t="s">
        <v>13</v>
      </c>
      <c r="W10486" s="267">
        <v>1940</v>
      </c>
      <c r="X10486" s="267">
        <v>15327237</v>
      </c>
      <c r="Y10486" s="267">
        <v>15327237</v>
      </c>
      <c r="Z10486" s="267">
        <v>1</v>
      </c>
      <c r="AA10486" s="267" t="s">
        <v>1987</v>
      </c>
      <c r="AB10486" s="270" t="s">
        <v>1988</v>
      </c>
      <c r="AD10486" s="267" t="s">
        <v>13</v>
      </c>
      <c r="AF10486" s="267" t="s">
        <v>24</v>
      </c>
    </row>
    <row r="10487" spans="3:32" ht="409.5">
      <c r="C10487" s="267" t="s">
        <v>1985</v>
      </c>
      <c r="D10487" s="267" t="s">
        <v>727</v>
      </c>
      <c r="E10487" s="267">
        <v>14048</v>
      </c>
      <c r="F10487" s="267" t="s">
        <v>1444</v>
      </c>
      <c r="G10487" s="267" t="s">
        <v>1445</v>
      </c>
      <c r="H10487" s="267">
        <v>1</v>
      </c>
      <c r="I10487" s="267" t="s">
        <v>583</v>
      </c>
      <c r="J10487" s="267">
        <v>0.64</v>
      </c>
      <c r="K10487" s="267" t="s">
        <v>1986</v>
      </c>
      <c r="O10487" s="267" t="s">
        <v>24</v>
      </c>
      <c r="P10487" s="267">
        <v>15327237</v>
      </c>
      <c r="Q10487" s="267" t="s">
        <v>1445</v>
      </c>
      <c r="S10487" s="267">
        <v>38</v>
      </c>
      <c r="T10487" s="267" t="s">
        <v>13</v>
      </c>
      <c r="U10487" s="267" t="s">
        <v>1495</v>
      </c>
      <c r="V10487" s="267" t="s">
        <v>13</v>
      </c>
      <c r="W10487" s="267">
        <v>1940</v>
      </c>
      <c r="X10487" s="267">
        <v>15327237</v>
      </c>
      <c r="Y10487" s="267">
        <v>15327237</v>
      </c>
      <c r="Z10487" s="267">
        <v>1</v>
      </c>
      <c r="AA10487" s="267" t="s">
        <v>1987</v>
      </c>
      <c r="AB10487" s="270" t="s">
        <v>1988</v>
      </c>
      <c r="AD10487" s="267" t="s">
        <v>13</v>
      </c>
      <c r="AF10487" s="267" t="s">
        <v>24</v>
      </c>
    </row>
    <row r="10488" spans="3:32" ht="409.5">
      <c r="C10488" s="267" t="s">
        <v>1985</v>
      </c>
      <c r="D10488" s="267" t="s">
        <v>727</v>
      </c>
      <c r="E10488" s="267">
        <v>14048</v>
      </c>
      <c r="F10488" s="267" t="s">
        <v>1444</v>
      </c>
      <c r="G10488" s="267" t="s">
        <v>1445</v>
      </c>
      <c r="H10488" s="267">
        <v>1</v>
      </c>
      <c r="I10488" s="267" t="s">
        <v>583</v>
      </c>
      <c r="J10488" s="267">
        <v>0.64</v>
      </c>
      <c r="K10488" s="267" t="s">
        <v>1986</v>
      </c>
      <c r="O10488" s="267" t="s">
        <v>24</v>
      </c>
      <c r="P10488" s="267">
        <v>15327237</v>
      </c>
      <c r="Q10488" s="267" t="s">
        <v>1445</v>
      </c>
      <c r="S10488" s="267">
        <v>38</v>
      </c>
      <c r="T10488" s="267" t="s">
        <v>13</v>
      </c>
      <c r="U10488" s="267" t="s">
        <v>1495</v>
      </c>
      <c r="V10488" s="267" t="s">
        <v>13</v>
      </c>
      <c r="W10488" s="267">
        <v>1940</v>
      </c>
      <c r="X10488" s="267">
        <v>15327237</v>
      </c>
      <c r="Y10488" s="267">
        <v>15327237</v>
      </c>
      <c r="Z10488" s="267">
        <v>1</v>
      </c>
      <c r="AA10488" s="267" t="s">
        <v>1987</v>
      </c>
      <c r="AB10488" s="270" t="s">
        <v>1988</v>
      </c>
      <c r="AD10488" s="267" t="s">
        <v>13</v>
      </c>
      <c r="AF10488" s="267" t="s">
        <v>24</v>
      </c>
    </row>
    <row r="10489" spans="3:32" ht="409.5">
      <c r="C10489" s="267" t="s">
        <v>1985</v>
      </c>
      <c r="D10489" s="267" t="s">
        <v>727</v>
      </c>
      <c r="E10489" s="267">
        <v>14048</v>
      </c>
      <c r="F10489" s="267" t="s">
        <v>1444</v>
      </c>
      <c r="G10489" s="267" t="s">
        <v>1445</v>
      </c>
      <c r="H10489" s="267">
        <v>1</v>
      </c>
      <c r="I10489" s="267" t="s">
        <v>583</v>
      </c>
      <c r="J10489" s="267">
        <v>0.64</v>
      </c>
      <c r="K10489" s="267" t="s">
        <v>1986</v>
      </c>
      <c r="O10489" s="267" t="s">
        <v>24</v>
      </c>
      <c r="P10489" s="267">
        <v>15327237</v>
      </c>
      <c r="Q10489" s="267" t="s">
        <v>1445</v>
      </c>
      <c r="S10489" s="267">
        <v>38</v>
      </c>
      <c r="T10489" s="267" t="s">
        <v>13</v>
      </c>
      <c r="U10489" s="267" t="s">
        <v>1495</v>
      </c>
      <c r="V10489" s="267" t="s">
        <v>13</v>
      </c>
      <c r="W10489" s="267">
        <v>1940</v>
      </c>
      <c r="X10489" s="267">
        <v>15327237</v>
      </c>
      <c r="Y10489" s="267">
        <v>15327237</v>
      </c>
      <c r="Z10489" s="267">
        <v>1</v>
      </c>
      <c r="AA10489" s="267" t="s">
        <v>1987</v>
      </c>
      <c r="AB10489" s="270" t="s">
        <v>1988</v>
      </c>
      <c r="AD10489" s="267" t="s">
        <v>13</v>
      </c>
      <c r="AF10489" s="267" t="s">
        <v>24</v>
      </c>
    </row>
    <row r="10490" spans="3:32" ht="409.5">
      <c r="C10490" s="267" t="s">
        <v>1985</v>
      </c>
      <c r="D10490" s="267" t="s">
        <v>727</v>
      </c>
      <c r="E10490" s="267">
        <v>14048</v>
      </c>
      <c r="F10490" s="267" t="s">
        <v>1444</v>
      </c>
      <c r="G10490" s="267" t="s">
        <v>1445</v>
      </c>
      <c r="H10490" s="267">
        <v>1</v>
      </c>
      <c r="I10490" s="267" t="s">
        <v>583</v>
      </c>
      <c r="J10490" s="267">
        <v>0.64</v>
      </c>
      <c r="K10490" s="267" t="s">
        <v>1986</v>
      </c>
      <c r="O10490" s="267" t="s">
        <v>24</v>
      </c>
      <c r="P10490" s="267">
        <v>15327237</v>
      </c>
      <c r="Q10490" s="267" t="s">
        <v>1445</v>
      </c>
      <c r="S10490" s="267">
        <v>38</v>
      </c>
      <c r="T10490" s="267" t="s">
        <v>13</v>
      </c>
      <c r="U10490" s="267" t="s">
        <v>1495</v>
      </c>
      <c r="V10490" s="267" t="s">
        <v>13</v>
      </c>
      <c r="W10490" s="267">
        <v>1940</v>
      </c>
      <c r="X10490" s="267">
        <v>15327237</v>
      </c>
      <c r="Y10490" s="267">
        <v>15327237</v>
      </c>
      <c r="Z10490" s="267">
        <v>1</v>
      </c>
      <c r="AA10490" s="267" t="s">
        <v>1987</v>
      </c>
      <c r="AB10490" s="270" t="s">
        <v>1988</v>
      </c>
      <c r="AD10490" s="267" t="s">
        <v>13</v>
      </c>
      <c r="AF10490" s="267" t="s">
        <v>24</v>
      </c>
    </row>
    <row r="10491" spans="3:32" ht="409.5">
      <c r="C10491" s="267" t="s">
        <v>1985</v>
      </c>
      <c r="D10491" s="267" t="s">
        <v>727</v>
      </c>
      <c r="E10491" s="267">
        <v>14048</v>
      </c>
      <c r="F10491" s="267" t="s">
        <v>1444</v>
      </c>
      <c r="G10491" s="267" t="s">
        <v>1445</v>
      </c>
      <c r="H10491" s="267">
        <v>1</v>
      </c>
      <c r="I10491" s="267" t="s">
        <v>583</v>
      </c>
      <c r="J10491" s="267">
        <v>0.64</v>
      </c>
      <c r="K10491" s="267" t="s">
        <v>1986</v>
      </c>
      <c r="O10491" s="267" t="s">
        <v>24</v>
      </c>
      <c r="P10491" s="267">
        <v>15327237</v>
      </c>
      <c r="Q10491" s="267" t="s">
        <v>1445</v>
      </c>
      <c r="S10491" s="267">
        <v>38</v>
      </c>
      <c r="T10491" s="267" t="s">
        <v>13</v>
      </c>
      <c r="U10491" s="267" t="s">
        <v>1495</v>
      </c>
      <c r="V10491" s="267" t="s">
        <v>13</v>
      </c>
      <c r="W10491" s="267">
        <v>1940</v>
      </c>
      <c r="X10491" s="267">
        <v>15327237</v>
      </c>
      <c r="Y10491" s="267">
        <v>15327237</v>
      </c>
      <c r="Z10491" s="267">
        <v>1</v>
      </c>
      <c r="AA10491" s="267" t="s">
        <v>1987</v>
      </c>
      <c r="AB10491" s="270" t="s">
        <v>1988</v>
      </c>
      <c r="AD10491" s="267" t="s">
        <v>13</v>
      </c>
      <c r="AF10491" s="267" t="s">
        <v>24</v>
      </c>
    </row>
    <row r="10492" spans="3:32" ht="409.5">
      <c r="C10492" s="267" t="s">
        <v>1985</v>
      </c>
      <c r="D10492" s="267" t="s">
        <v>727</v>
      </c>
      <c r="E10492" s="267">
        <v>14048</v>
      </c>
      <c r="F10492" s="267" t="s">
        <v>1444</v>
      </c>
      <c r="G10492" s="267" t="s">
        <v>1445</v>
      </c>
      <c r="H10492" s="267">
        <v>1</v>
      </c>
      <c r="I10492" s="267" t="s">
        <v>583</v>
      </c>
      <c r="J10492" s="267">
        <v>0.64</v>
      </c>
      <c r="K10492" s="267" t="s">
        <v>1986</v>
      </c>
      <c r="O10492" s="267" t="s">
        <v>24</v>
      </c>
      <c r="P10492" s="267">
        <v>15327237</v>
      </c>
      <c r="Q10492" s="267" t="s">
        <v>1445</v>
      </c>
      <c r="S10492" s="267">
        <v>38</v>
      </c>
      <c r="T10492" s="267" t="s">
        <v>13</v>
      </c>
      <c r="U10492" s="267" t="s">
        <v>1495</v>
      </c>
      <c r="V10492" s="267" t="s">
        <v>13</v>
      </c>
      <c r="W10492" s="267">
        <v>1940</v>
      </c>
      <c r="X10492" s="267">
        <v>15327237</v>
      </c>
      <c r="Y10492" s="267">
        <v>15327237</v>
      </c>
      <c r="Z10492" s="267">
        <v>1</v>
      </c>
      <c r="AA10492" s="267" t="s">
        <v>1987</v>
      </c>
      <c r="AB10492" s="270" t="s">
        <v>1988</v>
      </c>
      <c r="AD10492" s="267" t="s">
        <v>13</v>
      </c>
      <c r="AF10492" s="267" t="s">
        <v>24</v>
      </c>
    </row>
    <row r="10493" spans="3:32" ht="409.5">
      <c r="C10493" s="267" t="s">
        <v>1985</v>
      </c>
      <c r="D10493" s="267" t="s">
        <v>727</v>
      </c>
      <c r="E10493" s="267">
        <v>14048</v>
      </c>
      <c r="F10493" s="267" t="s">
        <v>1444</v>
      </c>
      <c r="G10493" s="267" t="s">
        <v>1445</v>
      </c>
      <c r="H10493" s="267">
        <v>1</v>
      </c>
      <c r="I10493" s="267" t="s">
        <v>583</v>
      </c>
      <c r="J10493" s="267">
        <v>0.64</v>
      </c>
      <c r="K10493" s="267" t="s">
        <v>1986</v>
      </c>
      <c r="O10493" s="267" t="s">
        <v>24</v>
      </c>
      <c r="P10493" s="267">
        <v>15327237</v>
      </c>
      <c r="Q10493" s="267" t="s">
        <v>1445</v>
      </c>
      <c r="S10493" s="267">
        <v>38</v>
      </c>
      <c r="T10493" s="267" t="s">
        <v>13</v>
      </c>
      <c r="U10493" s="267" t="s">
        <v>1495</v>
      </c>
      <c r="V10493" s="267" t="s">
        <v>13</v>
      </c>
      <c r="W10493" s="267">
        <v>1940</v>
      </c>
      <c r="X10493" s="267">
        <v>15327237</v>
      </c>
      <c r="Y10493" s="267">
        <v>15327237</v>
      </c>
      <c r="Z10493" s="267">
        <v>1</v>
      </c>
      <c r="AA10493" s="267" t="s">
        <v>1987</v>
      </c>
      <c r="AB10493" s="270" t="s">
        <v>1988</v>
      </c>
      <c r="AD10493" s="267" t="s">
        <v>13</v>
      </c>
      <c r="AF10493" s="267" t="s">
        <v>24</v>
      </c>
    </row>
    <row r="10494" spans="3:32" ht="409.5">
      <c r="C10494" s="267" t="s">
        <v>1985</v>
      </c>
      <c r="D10494" s="267" t="s">
        <v>727</v>
      </c>
      <c r="E10494" s="267">
        <v>14048</v>
      </c>
      <c r="F10494" s="267" t="s">
        <v>1444</v>
      </c>
      <c r="G10494" s="267" t="s">
        <v>1445</v>
      </c>
      <c r="H10494" s="267">
        <v>1</v>
      </c>
      <c r="I10494" s="267" t="s">
        <v>583</v>
      </c>
      <c r="J10494" s="267">
        <v>0.64</v>
      </c>
      <c r="K10494" s="267" t="s">
        <v>1986</v>
      </c>
      <c r="O10494" s="267" t="s">
        <v>24</v>
      </c>
      <c r="P10494" s="267">
        <v>15327237</v>
      </c>
      <c r="Q10494" s="267" t="s">
        <v>1445</v>
      </c>
      <c r="S10494" s="267">
        <v>38</v>
      </c>
      <c r="T10494" s="267" t="s">
        <v>13</v>
      </c>
      <c r="U10494" s="267" t="s">
        <v>1495</v>
      </c>
      <c r="V10494" s="267" t="s">
        <v>13</v>
      </c>
      <c r="W10494" s="267">
        <v>1940</v>
      </c>
      <c r="X10494" s="267">
        <v>15327237</v>
      </c>
      <c r="Y10494" s="267">
        <v>15327237</v>
      </c>
      <c r="Z10494" s="267">
        <v>1</v>
      </c>
      <c r="AA10494" s="267" t="s">
        <v>1987</v>
      </c>
      <c r="AB10494" s="270" t="s">
        <v>1988</v>
      </c>
      <c r="AD10494" s="267" t="s">
        <v>13</v>
      </c>
      <c r="AF10494" s="267" t="s">
        <v>24</v>
      </c>
    </row>
    <row r="10495" spans="3:32" ht="409.5">
      <c r="C10495" s="267" t="s">
        <v>1985</v>
      </c>
      <c r="D10495" s="267" t="s">
        <v>727</v>
      </c>
      <c r="E10495" s="267">
        <v>14048</v>
      </c>
      <c r="F10495" s="267" t="s">
        <v>1444</v>
      </c>
      <c r="G10495" s="267" t="s">
        <v>1445</v>
      </c>
      <c r="H10495" s="267">
        <v>1</v>
      </c>
      <c r="I10495" s="267" t="s">
        <v>583</v>
      </c>
      <c r="J10495" s="267">
        <v>0.64</v>
      </c>
      <c r="K10495" s="267" t="s">
        <v>1986</v>
      </c>
      <c r="O10495" s="267" t="s">
        <v>24</v>
      </c>
      <c r="P10495" s="267">
        <v>15327237</v>
      </c>
      <c r="Q10495" s="267" t="s">
        <v>1445</v>
      </c>
      <c r="S10495" s="267">
        <v>38</v>
      </c>
      <c r="T10495" s="267" t="s">
        <v>13</v>
      </c>
      <c r="U10495" s="267" t="s">
        <v>1495</v>
      </c>
      <c r="V10495" s="267" t="s">
        <v>13</v>
      </c>
      <c r="W10495" s="267">
        <v>1940</v>
      </c>
      <c r="X10495" s="267">
        <v>15327237</v>
      </c>
      <c r="Y10495" s="267">
        <v>15327237</v>
      </c>
      <c r="Z10495" s="267">
        <v>1</v>
      </c>
      <c r="AA10495" s="267" t="s">
        <v>1987</v>
      </c>
      <c r="AB10495" s="270" t="s">
        <v>1988</v>
      </c>
      <c r="AD10495" s="267" t="s">
        <v>13</v>
      </c>
      <c r="AF10495" s="267" t="s">
        <v>24</v>
      </c>
    </row>
    <row r="10496" spans="3:32" ht="409.5">
      <c r="C10496" s="267" t="s">
        <v>1985</v>
      </c>
      <c r="D10496" s="267" t="s">
        <v>727</v>
      </c>
      <c r="E10496" s="267">
        <v>14048</v>
      </c>
      <c r="F10496" s="267" t="s">
        <v>1444</v>
      </c>
      <c r="G10496" s="267" t="s">
        <v>1445</v>
      </c>
      <c r="H10496" s="267">
        <v>1</v>
      </c>
      <c r="I10496" s="267" t="s">
        <v>583</v>
      </c>
      <c r="J10496" s="267">
        <v>0.64</v>
      </c>
      <c r="K10496" s="267" t="s">
        <v>1986</v>
      </c>
      <c r="O10496" s="267" t="s">
        <v>24</v>
      </c>
      <c r="P10496" s="267">
        <v>15327237</v>
      </c>
      <c r="Q10496" s="267" t="s">
        <v>1445</v>
      </c>
      <c r="S10496" s="267">
        <v>38</v>
      </c>
      <c r="T10496" s="267" t="s">
        <v>13</v>
      </c>
      <c r="U10496" s="267" t="s">
        <v>1495</v>
      </c>
      <c r="V10496" s="267" t="s">
        <v>13</v>
      </c>
      <c r="W10496" s="267">
        <v>1940</v>
      </c>
      <c r="X10496" s="267">
        <v>15327237</v>
      </c>
      <c r="Y10496" s="267">
        <v>15327237</v>
      </c>
      <c r="Z10496" s="267">
        <v>1</v>
      </c>
      <c r="AA10496" s="267" t="s">
        <v>1987</v>
      </c>
      <c r="AB10496" s="270" t="s">
        <v>1988</v>
      </c>
      <c r="AD10496" s="267" t="s">
        <v>13</v>
      </c>
      <c r="AF10496" s="267" t="s">
        <v>24</v>
      </c>
    </row>
    <row r="10497" spans="3:32" ht="409.5">
      <c r="C10497" s="267" t="s">
        <v>1985</v>
      </c>
      <c r="D10497" s="267" t="s">
        <v>727</v>
      </c>
      <c r="E10497" s="267">
        <v>14048</v>
      </c>
      <c r="F10497" s="267" t="s">
        <v>1444</v>
      </c>
      <c r="G10497" s="267" t="s">
        <v>1445</v>
      </c>
      <c r="H10497" s="267">
        <v>1</v>
      </c>
      <c r="I10497" s="267" t="s">
        <v>583</v>
      </c>
      <c r="J10497" s="267">
        <v>0.64</v>
      </c>
      <c r="K10497" s="267" t="s">
        <v>1986</v>
      </c>
      <c r="O10497" s="267" t="s">
        <v>24</v>
      </c>
      <c r="P10497" s="267">
        <v>15327237</v>
      </c>
      <c r="Q10497" s="267" t="s">
        <v>1445</v>
      </c>
      <c r="S10497" s="267">
        <v>38</v>
      </c>
      <c r="T10497" s="267" t="s">
        <v>13</v>
      </c>
      <c r="U10497" s="267" t="s">
        <v>1495</v>
      </c>
      <c r="V10497" s="267" t="s">
        <v>13</v>
      </c>
      <c r="W10497" s="267">
        <v>1940</v>
      </c>
      <c r="X10497" s="267">
        <v>15327237</v>
      </c>
      <c r="Y10497" s="267">
        <v>15327237</v>
      </c>
      <c r="Z10497" s="267">
        <v>1</v>
      </c>
      <c r="AA10497" s="267" t="s">
        <v>1987</v>
      </c>
      <c r="AB10497" s="270" t="s">
        <v>1988</v>
      </c>
      <c r="AD10497" s="267" t="s">
        <v>13</v>
      </c>
      <c r="AF10497" s="267" t="s">
        <v>24</v>
      </c>
    </row>
    <row r="10498" spans="3:32" ht="409.5">
      <c r="C10498" s="267" t="s">
        <v>1985</v>
      </c>
      <c r="D10498" s="267" t="s">
        <v>727</v>
      </c>
      <c r="E10498" s="267">
        <v>14048</v>
      </c>
      <c r="F10498" s="267" t="s">
        <v>1444</v>
      </c>
      <c r="G10498" s="267" t="s">
        <v>1445</v>
      </c>
      <c r="H10498" s="267">
        <v>1</v>
      </c>
      <c r="I10498" s="267" t="s">
        <v>583</v>
      </c>
      <c r="J10498" s="267">
        <v>0.64</v>
      </c>
      <c r="K10498" s="267" t="s">
        <v>1986</v>
      </c>
      <c r="O10498" s="267" t="s">
        <v>24</v>
      </c>
      <c r="P10498" s="267">
        <v>15327237</v>
      </c>
      <c r="Q10498" s="267" t="s">
        <v>1445</v>
      </c>
      <c r="S10498" s="267">
        <v>38</v>
      </c>
      <c r="T10498" s="267" t="s">
        <v>13</v>
      </c>
      <c r="U10498" s="267" t="s">
        <v>1495</v>
      </c>
      <c r="V10498" s="267" t="s">
        <v>13</v>
      </c>
      <c r="W10498" s="267">
        <v>1940</v>
      </c>
      <c r="X10498" s="267">
        <v>15327237</v>
      </c>
      <c r="Y10498" s="267">
        <v>15327237</v>
      </c>
      <c r="Z10498" s="267">
        <v>1</v>
      </c>
      <c r="AA10498" s="267" t="s">
        <v>1987</v>
      </c>
      <c r="AB10498" s="270" t="s">
        <v>1988</v>
      </c>
      <c r="AD10498" s="267" t="s">
        <v>13</v>
      </c>
      <c r="AF10498" s="267" t="s">
        <v>24</v>
      </c>
    </row>
    <row r="10499" spans="3:32" ht="409.5">
      <c r="C10499" s="267" t="s">
        <v>1985</v>
      </c>
      <c r="D10499" s="267" t="s">
        <v>727</v>
      </c>
      <c r="E10499" s="267">
        <v>14048</v>
      </c>
      <c r="F10499" s="267" t="s">
        <v>1444</v>
      </c>
      <c r="G10499" s="267" t="s">
        <v>1445</v>
      </c>
      <c r="H10499" s="267">
        <v>1</v>
      </c>
      <c r="I10499" s="267" t="s">
        <v>583</v>
      </c>
      <c r="J10499" s="267">
        <v>0.64</v>
      </c>
      <c r="K10499" s="267" t="s">
        <v>1986</v>
      </c>
      <c r="O10499" s="267" t="s">
        <v>24</v>
      </c>
      <c r="P10499" s="267">
        <v>15327237</v>
      </c>
      <c r="Q10499" s="267" t="s">
        <v>1445</v>
      </c>
      <c r="S10499" s="267">
        <v>38</v>
      </c>
      <c r="T10499" s="267" t="s">
        <v>13</v>
      </c>
      <c r="U10499" s="267" t="s">
        <v>1495</v>
      </c>
      <c r="V10499" s="267" t="s">
        <v>13</v>
      </c>
      <c r="W10499" s="267">
        <v>1940</v>
      </c>
      <c r="X10499" s="267">
        <v>15327237</v>
      </c>
      <c r="Y10499" s="267">
        <v>15327237</v>
      </c>
      <c r="Z10499" s="267">
        <v>1</v>
      </c>
      <c r="AA10499" s="267" t="s">
        <v>1987</v>
      </c>
      <c r="AB10499" s="270" t="s">
        <v>1988</v>
      </c>
      <c r="AD10499" s="267" t="s">
        <v>13</v>
      </c>
      <c r="AF10499" s="267" t="s">
        <v>24</v>
      </c>
    </row>
    <row r="10500" spans="3:32" ht="409.5">
      <c r="C10500" s="267" t="s">
        <v>1985</v>
      </c>
      <c r="D10500" s="267" t="s">
        <v>727</v>
      </c>
      <c r="E10500" s="267">
        <v>14048</v>
      </c>
      <c r="F10500" s="267" t="s">
        <v>1444</v>
      </c>
      <c r="G10500" s="267" t="s">
        <v>1445</v>
      </c>
      <c r="H10500" s="267">
        <v>1</v>
      </c>
      <c r="I10500" s="267" t="s">
        <v>583</v>
      </c>
      <c r="J10500" s="267">
        <v>0.64</v>
      </c>
      <c r="K10500" s="267" t="s">
        <v>1986</v>
      </c>
      <c r="O10500" s="267" t="s">
        <v>24</v>
      </c>
      <c r="P10500" s="267">
        <v>15327237</v>
      </c>
      <c r="Q10500" s="267" t="s">
        <v>1445</v>
      </c>
      <c r="S10500" s="267">
        <v>38</v>
      </c>
      <c r="T10500" s="267" t="s">
        <v>13</v>
      </c>
      <c r="U10500" s="267" t="s">
        <v>1495</v>
      </c>
      <c r="V10500" s="267" t="s">
        <v>13</v>
      </c>
      <c r="W10500" s="267">
        <v>1940</v>
      </c>
      <c r="X10500" s="267">
        <v>15327237</v>
      </c>
      <c r="Y10500" s="267">
        <v>15327237</v>
      </c>
      <c r="Z10500" s="267">
        <v>1</v>
      </c>
      <c r="AA10500" s="267" t="s">
        <v>1987</v>
      </c>
      <c r="AB10500" s="270" t="s">
        <v>1988</v>
      </c>
      <c r="AD10500" s="267" t="s">
        <v>13</v>
      </c>
      <c r="AF10500" s="267" t="s">
        <v>24</v>
      </c>
    </row>
    <row r="10501" spans="3:32" ht="409.5">
      <c r="C10501" s="267" t="s">
        <v>1985</v>
      </c>
      <c r="D10501" s="267" t="s">
        <v>727</v>
      </c>
      <c r="E10501" s="267">
        <v>14048</v>
      </c>
      <c r="F10501" s="267" t="s">
        <v>1444</v>
      </c>
      <c r="G10501" s="267" t="s">
        <v>1445</v>
      </c>
      <c r="H10501" s="267">
        <v>1</v>
      </c>
      <c r="I10501" s="267" t="s">
        <v>583</v>
      </c>
      <c r="J10501" s="267">
        <v>0.64</v>
      </c>
      <c r="K10501" s="267" t="s">
        <v>1986</v>
      </c>
      <c r="O10501" s="267" t="s">
        <v>24</v>
      </c>
      <c r="P10501" s="267">
        <v>15327237</v>
      </c>
      <c r="Q10501" s="267" t="s">
        <v>1445</v>
      </c>
      <c r="S10501" s="267">
        <v>38</v>
      </c>
      <c r="T10501" s="267" t="s">
        <v>13</v>
      </c>
      <c r="U10501" s="267" t="s">
        <v>1495</v>
      </c>
      <c r="V10501" s="267" t="s">
        <v>13</v>
      </c>
      <c r="W10501" s="267">
        <v>1940</v>
      </c>
      <c r="X10501" s="267">
        <v>15327237</v>
      </c>
      <c r="Y10501" s="267">
        <v>15327237</v>
      </c>
      <c r="Z10501" s="267">
        <v>1</v>
      </c>
      <c r="AA10501" s="267" t="s">
        <v>1987</v>
      </c>
      <c r="AB10501" s="270" t="s">
        <v>1988</v>
      </c>
      <c r="AD10501" s="267" t="s">
        <v>13</v>
      </c>
      <c r="AF10501" s="267" t="s">
        <v>24</v>
      </c>
    </row>
    <row r="10502" spans="3:32" ht="409.5">
      <c r="C10502" s="267" t="s">
        <v>1985</v>
      </c>
      <c r="D10502" s="267" t="s">
        <v>727</v>
      </c>
      <c r="E10502" s="267">
        <v>14048</v>
      </c>
      <c r="F10502" s="267" t="s">
        <v>1444</v>
      </c>
      <c r="G10502" s="267" t="s">
        <v>1445</v>
      </c>
      <c r="H10502" s="267">
        <v>1</v>
      </c>
      <c r="I10502" s="267" t="s">
        <v>583</v>
      </c>
      <c r="J10502" s="267">
        <v>0.64</v>
      </c>
      <c r="K10502" s="267" t="s">
        <v>1986</v>
      </c>
      <c r="O10502" s="267" t="s">
        <v>24</v>
      </c>
      <c r="P10502" s="267">
        <v>15327237</v>
      </c>
      <c r="Q10502" s="267" t="s">
        <v>1445</v>
      </c>
      <c r="S10502" s="267">
        <v>38</v>
      </c>
      <c r="T10502" s="267" t="s">
        <v>13</v>
      </c>
      <c r="U10502" s="267" t="s">
        <v>1495</v>
      </c>
      <c r="V10502" s="267" t="s">
        <v>13</v>
      </c>
      <c r="W10502" s="267">
        <v>1940</v>
      </c>
      <c r="X10502" s="267">
        <v>15327237</v>
      </c>
      <c r="Y10502" s="267">
        <v>15327237</v>
      </c>
      <c r="Z10502" s="267">
        <v>1</v>
      </c>
      <c r="AA10502" s="267" t="s">
        <v>1987</v>
      </c>
      <c r="AB10502" s="270" t="s">
        <v>1988</v>
      </c>
      <c r="AD10502" s="267" t="s">
        <v>13</v>
      </c>
      <c r="AF10502" s="267" t="s">
        <v>24</v>
      </c>
    </row>
    <row r="10503" spans="3:32" ht="409.5">
      <c r="C10503" s="267" t="s">
        <v>1985</v>
      </c>
      <c r="D10503" s="267" t="s">
        <v>727</v>
      </c>
      <c r="E10503" s="267">
        <v>14048</v>
      </c>
      <c r="F10503" s="267" t="s">
        <v>1444</v>
      </c>
      <c r="G10503" s="267" t="s">
        <v>1445</v>
      </c>
      <c r="H10503" s="267">
        <v>1</v>
      </c>
      <c r="I10503" s="267" t="s">
        <v>583</v>
      </c>
      <c r="J10503" s="267">
        <v>0.64</v>
      </c>
      <c r="K10503" s="267" t="s">
        <v>1986</v>
      </c>
      <c r="O10503" s="267" t="s">
        <v>24</v>
      </c>
      <c r="P10503" s="267">
        <v>15327237</v>
      </c>
      <c r="Q10503" s="267" t="s">
        <v>1445</v>
      </c>
      <c r="S10503" s="267">
        <v>38</v>
      </c>
      <c r="T10503" s="267" t="s">
        <v>13</v>
      </c>
      <c r="U10503" s="267" t="s">
        <v>1495</v>
      </c>
      <c r="V10503" s="267" t="s">
        <v>13</v>
      </c>
      <c r="W10503" s="267">
        <v>1940</v>
      </c>
      <c r="X10503" s="267">
        <v>15327237</v>
      </c>
      <c r="Y10503" s="267">
        <v>15327237</v>
      </c>
      <c r="Z10503" s="267">
        <v>1</v>
      </c>
      <c r="AA10503" s="267" t="s">
        <v>1987</v>
      </c>
      <c r="AB10503" s="270" t="s">
        <v>1988</v>
      </c>
      <c r="AD10503" s="267" t="s">
        <v>13</v>
      </c>
      <c r="AF10503" s="267" t="s">
        <v>24</v>
      </c>
    </row>
    <row r="10504" spans="3:32" ht="409.5">
      <c r="C10504" s="267" t="s">
        <v>1985</v>
      </c>
      <c r="D10504" s="267" t="s">
        <v>727</v>
      </c>
      <c r="E10504" s="267">
        <v>14048</v>
      </c>
      <c r="F10504" s="267" t="s">
        <v>1444</v>
      </c>
      <c r="G10504" s="267" t="s">
        <v>1445</v>
      </c>
      <c r="H10504" s="267">
        <v>1</v>
      </c>
      <c r="I10504" s="267" t="s">
        <v>583</v>
      </c>
      <c r="J10504" s="267">
        <v>0.64</v>
      </c>
      <c r="K10504" s="267" t="s">
        <v>1986</v>
      </c>
      <c r="O10504" s="267" t="s">
        <v>24</v>
      </c>
      <c r="P10504" s="267">
        <v>15327237</v>
      </c>
      <c r="Q10504" s="267" t="s">
        <v>1445</v>
      </c>
      <c r="S10504" s="267">
        <v>38</v>
      </c>
      <c r="T10504" s="267" t="s">
        <v>13</v>
      </c>
      <c r="U10504" s="267" t="s">
        <v>1495</v>
      </c>
      <c r="V10504" s="267" t="s">
        <v>13</v>
      </c>
      <c r="W10504" s="267">
        <v>1940</v>
      </c>
      <c r="X10504" s="267">
        <v>15327237</v>
      </c>
      <c r="Y10504" s="267">
        <v>15327237</v>
      </c>
      <c r="Z10504" s="267">
        <v>1</v>
      </c>
      <c r="AA10504" s="267" t="s">
        <v>1987</v>
      </c>
      <c r="AB10504" s="270" t="s">
        <v>1988</v>
      </c>
      <c r="AD10504" s="267" t="s">
        <v>13</v>
      </c>
      <c r="AF10504" s="267" t="s">
        <v>24</v>
      </c>
    </row>
    <row r="10505" spans="3:32" ht="409.5">
      <c r="C10505" s="267" t="s">
        <v>1985</v>
      </c>
      <c r="D10505" s="267" t="s">
        <v>727</v>
      </c>
      <c r="E10505" s="267">
        <v>14048</v>
      </c>
      <c r="F10505" s="267" t="s">
        <v>1444</v>
      </c>
      <c r="G10505" s="267" t="s">
        <v>1445</v>
      </c>
      <c r="H10505" s="267">
        <v>1</v>
      </c>
      <c r="I10505" s="267" t="s">
        <v>583</v>
      </c>
      <c r="J10505" s="267">
        <v>0.64</v>
      </c>
      <c r="K10505" s="267" t="s">
        <v>1986</v>
      </c>
      <c r="O10505" s="267" t="s">
        <v>24</v>
      </c>
      <c r="P10505" s="267">
        <v>15327237</v>
      </c>
      <c r="Q10505" s="267" t="s">
        <v>1445</v>
      </c>
      <c r="S10505" s="267">
        <v>38</v>
      </c>
      <c r="T10505" s="267" t="s">
        <v>13</v>
      </c>
      <c r="U10505" s="267" t="s">
        <v>1495</v>
      </c>
      <c r="V10505" s="267" t="s">
        <v>13</v>
      </c>
      <c r="W10505" s="267">
        <v>1940</v>
      </c>
      <c r="X10505" s="267">
        <v>15327237</v>
      </c>
      <c r="Y10505" s="267">
        <v>15327237</v>
      </c>
      <c r="Z10505" s="267">
        <v>1</v>
      </c>
      <c r="AA10505" s="267" t="s">
        <v>1987</v>
      </c>
      <c r="AB10505" s="270" t="s">
        <v>1988</v>
      </c>
      <c r="AD10505" s="267" t="s">
        <v>13</v>
      </c>
      <c r="AF10505" s="267" t="s">
        <v>24</v>
      </c>
    </row>
    <row r="10506" spans="3:32" ht="409.5">
      <c r="C10506" s="267" t="s">
        <v>1985</v>
      </c>
      <c r="D10506" s="267" t="s">
        <v>727</v>
      </c>
      <c r="E10506" s="267">
        <v>14048</v>
      </c>
      <c r="F10506" s="267" t="s">
        <v>1444</v>
      </c>
      <c r="G10506" s="267" t="s">
        <v>1445</v>
      </c>
      <c r="H10506" s="267">
        <v>1</v>
      </c>
      <c r="I10506" s="267" t="s">
        <v>583</v>
      </c>
      <c r="J10506" s="267">
        <v>0.64</v>
      </c>
      <c r="K10506" s="267" t="s">
        <v>1986</v>
      </c>
      <c r="O10506" s="267" t="s">
        <v>24</v>
      </c>
      <c r="P10506" s="267">
        <v>15327237</v>
      </c>
      <c r="Q10506" s="267" t="s">
        <v>1445</v>
      </c>
      <c r="S10506" s="267">
        <v>38</v>
      </c>
      <c r="T10506" s="267" t="s">
        <v>13</v>
      </c>
      <c r="U10506" s="267" t="s">
        <v>1495</v>
      </c>
      <c r="V10506" s="267" t="s">
        <v>13</v>
      </c>
      <c r="W10506" s="267">
        <v>1940</v>
      </c>
      <c r="X10506" s="267">
        <v>15327237</v>
      </c>
      <c r="Y10506" s="267">
        <v>15327237</v>
      </c>
      <c r="Z10506" s="267">
        <v>1</v>
      </c>
      <c r="AA10506" s="267" t="s">
        <v>1987</v>
      </c>
      <c r="AB10506" s="270" t="s">
        <v>1988</v>
      </c>
      <c r="AD10506" s="267" t="s">
        <v>13</v>
      </c>
      <c r="AF10506" s="267" t="s">
        <v>24</v>
      </c>
    </row>
    <row r="10507" spans="3:32" ht="409.5">
      <c r="C10507" s="267" t="s">
        <v>1985</v>
      </c>
      <c r="D10507" s="267" t="s">
        <v>727</v>
      </c>
      <c r="E10507" s="267">
        <v>14048</v>
      </c>
      <c r="F10507" s="267" t="s">
        <v>1444</v>
      </c>
      <c r="G10507" s="267" t="s">
        <v>1445</v>
      </c>
      <c r="H10507" s="267">
        <v>1</v>
      </c>
      <c r="I10507" s="267" t="s">
        <v>583</v>
      </c>
      <c r="J10507" s="267">
        <v>0.64</v>
      </c>
      <c r="K10507" s="267" t="s">
        <v>1986</v>
      </c>
      <c r="O10507" s="267" t="s">
        <v>24</v>
      </c>
      <c r="P10507" s="267">
        <v>15327237</v>
      </c>
      <c r="Q10507" s="267" t="s">
        <v>1445</v>
      </c>
      <c r="S10507" s="267">
        <v>38</v>
      </c>
      <c r="T10507" s="267" t="s">
        <v>13</v>
      </c>
      <c r="U10507" s="267" t="s">
        <v>1495</v>
      </c>
      <c r="V10507" s="267" t="s">
        <v>13</v>
      </c>
      <c r="W10507" s="267">
        <v>1940</v>
      </c>
      <c r="X10507" s="267">
        <v>15327237</v>
      </c>
      <c r="Y10507" s="267">
        <v>15327237</v>
      </c>
      <c r="Z10507" s="267">
        <v>1</v>
      </c>
      <c r="AA10507" s="267" t="s">
        <v>1987</v>
      </c>
      <c r="AB10507" s="270" t="s">
        <v>1988</v>
      </c>
      <c r="AD10507" s="267" t="s">
        <v>13</v>
      </c>
      <c r="AF10507" s="267" t="s">
        <v>24</v>
      </c>
    </row>
    <row r="10508" spans="3:32" ht="409.5">
      <c r="C10508" s="267" t="s">
        <v>1985</v>
      </c>
      <c r="D10508" s="267" t="s">
        <v>727</v>
      </c>
      <c r="E10508" s="267">
        <v>14048</v>
      </c>
      <c r="F10508" s="267" t="s">
        <v>1444</v>
      </c>
      <c r="G10508" s="267" t="s">
        <v>1445</v>
      </c>
      <c r="H10508" s="267">
        <v>1</v>
      </c>
      <c r="I10508" s="267" t="s">
        <v>583</v>
      </c>
      <c r="J10508" s="267">
        <v>0.64</v>
      </c>
      <c r="K10508" s="267" t="s">
        <v>1986</v>
      </c>
      <c r="O10508" s="267" t="s">
        <v>24</v>
      </c>
      <c r="P10508" s="267">
        <v>15327237</v>
      </c>
      <c r="Q10508" s="267" t="s">
        <v>1445</v>
      </c>
      <c r="S10508" s="267">
        <v>38</v>
      </c>
      <c r="T10508" s="267" t="s">
        <v>13</v>
      </c>
      <c r="U10508" s="267" t="s">
        <v>1495</v>
      </c>
      <c r="V10508" s="267" t="s">
        <v>13</v>
      </c>
      <c r="W10508" s="267">
        <v>1940</v>
      </c>
      <c r="X10508" s="267">
        <v>15327237</v>
      </c>
      <c r="Y10508" s="267">
        <v>15327237</v>
      </c>
      <c r="Z10508" s="267">
        <v>1</v>
      </c>
      <c r="AA10508" s="267" t="s">
        <v>1987</v>
      </c>
      <c r="AB10508" s="270" t="s">
        <v>1988</v>
      </c>
      <c r="AD10508" s="267" t="s">
        <v>13</v>
      </c>
      <c r="AF10508" s="267" t="s">
        <v>24</v>
      </c>
    </row>
    <row r="10509" spans="3:32" ht="409.5">
      <c r="C10509" s="267" t="s">
        <v>1985</v>
      </c>
      <c r="D10509" s="267" t="s">
        <v>727</v>
      </c>
      <c r="E10509" s="267">
        <v>14048</v>
      </c>
      <c r="F10509" s="267" t="s">
        <v>1444</v>
      </c>
      <c r="G10509" s="267" t="s">
        <v>1445</v>
      </c>
      <c r="H10509" s="267">
        <v>1</v>
      </c>
      <c r="I10509" s="267" t="s">
        <v>583</v>
      </c>
      <c r="J10509" s="267">
        <v>0.64</v>
      </c>
      <c r="K10509" s="267" t="s">
        <v>1986</v>
      </c>
      <c r="O10509" s="267" t="s">
        <v>24</v>
      </c>
      <c r="P10509" s="267">
        <v>15327237</v>
      </c>
      <c r="Q10509" s="267" t="s">
        <v>1445</v>
      </c>
      <c r="S10509" s="267">
        <v>38</v>
      </c>
      <c r="T10509" s="267" t="s">
        <v>13</v>
      </c>
      <c r="U10509" s="267" t="s">
        <v>1495</v>
      </c>
      <c r="V10509" s="267" t="s">
        <v>13</v>
      </c>
      <c r="W10509" s="267">
        <v>1940</v>
      </c>
      <c r="X10509" s="267">
        <v>15327237</v>
      </c>
      <c r="Y10509" s="267">
        <v>15327237</v>
      </c>
      <c r="Z10509" s="267">
        <v>1</v>
      </c>
      <c r="AA10509" s="267" t="s">
        <v>1987</v>
      </c>
      <c r="AB10509" s="270" t="s">
        <v>1988</v>
      </c>
      <c r="AD10509" s="267" t="s">
        <v>13</v>
      </c>
      <c r="AF10509" s="267" t="s">
        <v>24</v>
      </c>
    </row>
    <row r="10510" spans="3:32" ht="409.5">
      <c r="C10510" s="267" t="s">
        <v>1985</v>
      </c>
      <c r="D10510" s="267" t="s">
        <v>727</v>
      </c>
      <c r="E10510" s="267">
        <v>14048</v>
      </c>
      <c r="F10510" s="267" t="s">
        <v>1444</v>
      </c>
      <c r="G10510" s="267" t="s">
        <v>1445</v>
      </c>
      <c r="H10510" s="267">
        <v>1</v>
      </c>
      <c r="I10510" s="267" t="s">
        <v>583</v>
      </c>
      <c r="J10510" s="267">
        <v>0.64</v>
      </c>
      <c r="K10510" s="267" t="s">
        <v>1986</v>
      </c>
      <c r="O10510" s="267" t="s">
        <v>24</v>
      </c>
      <c r="P10510" s="267">
        <v>15327237</v>
      </c>
      <c r="Q10510" s="267" t="s">
        <v>1445</v>
      </c>
      <c r="S10510" s="267">
        <v>38</v>
      </c>
      <c r="T10510" s="267" t="s">
        <v>13</v>
      </c>
      <c r="U10510" s="267" t="s">
        <v>1495</v>
      </c>
      <c r="V10510" s="267" t="s">
        <v>13</v>
      </c>
      <c r="W10510" s="267">
        <v>1940</v>
      </c>
      <c r="X10510" s="267">
        <v>15327237</v>
      </c>
      <c r="Y10510" s="267">
        <v>15327237</v>
      </c>
      <c r="Z10510" s="267">
        <v>1</v>
      </c>
      <c r="AA10510" s="267" t="s">
        <v>1987</v>
      </c>
      <c r="AB10510" s="270" t="s">
        <v>1988</v>
      </c>
      <c r="AD10510" s="267" t="s">
        <v>13</v>
      </c>
      <c r="AF10510" s="267" t="s">
        <v>24</v>
      </c>
    </row>
    <row r="10511" spans="3:32" ht="409.5">
      <c r="C10511" s="267" t="s">
        <v>1985</v>
      </c>
      <c r="D10511" s="267" t="s">
        <v>727</v>
      </c>
      <c r="E10511" s="267">
        <v>14048</v>
      </c>
      <c r="F10511" s="267" t="s">
        <v>1444</v>
      </c>
      <c r="G10511" s="267" t="s">
        <v>1445</v>
      </c>
      <c r="H10511" s="267">
        <v>1</v>
      </c>
      <c r="I10511" s="267" t="s">
        <v>583</v>
      </c>
      <c r="J10511" s="267">
        <v>0.64</v>
      </c>
      <c r="K10511" s="267" t="s">
        <v>1986</v>
      </c>
      <c r="O10511" s="267" t="s">
        <v>24</v>
      </c>
      <c r="P10511" s="267">
        <v>15327237</v>
      </c>
      <c r="Q10511" s="267" t="s">
        <v>1445</v>
      </c>
      <c r="S10511" s="267">
        <v>38</v>
      </c>
      <c r="T10511" s="267" t="s">
        <v>13</v>
      </c>
      <c r="U10511" s="267" t="s">
        <v>1495</v>
      </c>
      <c r="V10511" s="267" t="s">
        <v>13</v>
      </c>
      <c r="W10511" s="267">
        <v>1940</v>
      </c>
      <c r="X10511" s="267">
        <v>15327237</v>
      </c>
      <c r="Y10511" s="267">
        <v>15327237</v>
      </c>
      <c r="Z10511" s="267">
        <v>1</v>
      </c>
      <c r="AA10511" s="267" t="s">
        <v>1987</v>
      </c>
      <c r="AB10511" s="270" t="s">
        <v>1988</v>
      </c>
      <c r="AD10511" s="267" t="s">
        <v>13</v>
      </c>
      <c r="AF10511" s="267" t="s">
        <v>24</v>
      </c>
    </row>
    <row r="10512" spans="3:32" ht="409.5">
      <c r="C10512" s="267" t="s">
        <v>1985</v>
      </c>
      <c r="D10512" s="267" t="s">
        <v>727</v>
      </c>
      <c r="E10512" s="267">
        <v>14048</v>
      </c>
      <c r="F10512" s="267" t="s">
        <v>1444</v>
      </c>
      <c r="G10512" s="267" t="s">
        <v>1445</v>
      </c>
      <c r="H10512" s="267">
        <v>1</v>
      </c>
      <c r="I10512" s="267" t="s">
        <v>583</v>
      </c>
      <c r="J10512" s="267">
        <v>0.64</v>
      </c>
      <c r="K10512" s="267" t="s">
        <v>1986</v>
      </c>
      <c r="O10512" s="267" t="s">
        <v>24</v>
      </c>
      <c r="P10512" s="267">
        <v>15327237</v>
      </c>
      <c r="Q10512" s="267" t="s">
        <v>1445</v>
      </c>
      <c r="S10512" s="267">
        <v>38</v>
      </c>
      <c r="T10512" s="267" t="s">
        <v>13</v>
      </c>
      <c r="U10512" s="267" t="s">
        <v>1495</v>
      </c>
      <c r="V10512" s="267" t="s">
        <v>13</v>
      </c>
      <c r="W10512" s="267">
        <v>1940</v>
      </c>
      <c r="X10512" s="267">
        <v>15327237</v>
      </c>
      <c r="Y10512" s="267">
        <v>15327237</v>
      </c>
      <c r="Z10512" s="267">
        <v>1</v>
      </c>
      <c r="AA10512" s="267" t="s">
        <v>1987</v>
      </c>
      <c r="AB10512" s="270" t="s">
        <v>1988</v>
      </c>
      <c r="AD10512" s="267" t="s">
        <v>13</v>
      </c>
      <c r="AF10512" s="267" t="s">
        <v>24</v>
      </c>
    </row>
    <row r="10513" spans="3:32" ht="409.5">
      <c r="C10513" s="267" t="s">
        <v>1985</v>
      </c>
      <c r="D10513" s="267" t="s">
        <v>727</v>
      </c>
      <c r="E10513" s="267">
        <v>14048</v>
      </c>
      <c r="F10513" s="267" t="s">
        <v>1444</v>
      </c>
      <c r="G10513" s="267" t="s">
        <v>1445</v>
      </c>
      <c r="H10513" s="267">
        <v>1</v>
      </c>
      <c r="I10513" s="267" t="s">
        <v>583</v>
      </c>
      <c r="J10513" s="267">
        <v>0.64</v>
      </c>
      <c r="K10513" s="267" t="s">
        <v>1986</v>
      </c>
      <c r="O10513" s="267" t="s">
        <v>24</v>
      </c>
      <c r="P10513" s="267">
        <v>15327237</v>
      </c>
      <c r="Q10513" s="267" t="s">
        <v>1445</v>
      </c>
      <c r="S10513" s="267">
        <v>38</v>
      </c>
      <c r="T10513" s="267" t="s">
        <v>13</v>
      </c>
      <c r="U10513" s="267" t="s">
        <v>1495</v>
      </c>
      <c r="V10513" s="267" t="s">
        <v>13</v>
      </c>
      <c r="W10513" s="267">
        <v>1940</v>
      </c>
      <c r="X10513" s="267">
        <v>15327237</v>
      </c>
      <c r="Y10513" s="267">
        <v>15327237</v>
      </c>
      <c r="Z10513" s="267">
        <v>1</v>
      </c>
      <c r="AA10513" s="267" t="s">
        <v>1987</v>
      </c>
      <c r="AB10513" s="270" t="s">
        <v>1988</v>
      </c>
      <c r="AD10513" s="267" t="s">
        <v>13</v>
      </c>
      <c r="AF10513" s="267" t="s">
        <v>24</v>
      </c>
    </row>
    <row r="10514" spans="3:32" ht="409.5">
      <c r="C10514" s="267" t="s">
        <v>1985</v>
      </c>
      <c r="D10514" s="267" t="s">
        <v>727</v>
      </c>
      <c r="E10514" s="267">
        <v>14048</v>
      </c>
      <c r="F10514" s="267" t="s">
        <v>1444</v>
      </c>
      <c r="G10514" s="267" t="s">
        <v>1445</v>
      </c>
      <c r="H10514" s="267">
        <v>1</v>
      </c>
      <c r="I10514" s="267" t="s">
        <v>583</v>
      </c>
      <c r="J10514" s="267">
        <v>0.64</v>
      </c>
      <c r="K10514" s="267" t="s">
        <v>1986</v>
      </c>
      <c r="O10514" s="267" t="s">
        <v>24</v>
      </c>
      <c r="P10514" s="267">
        <v>15327237</v>
      </c>
      <c r="Q10514" s="267" t="s">
        <v>1445</v>
      </c>
      <c r="S10514" s="267">
        <v>38</v>
      </c>
      <c r="T10514" s="267" t="s">
        <v>13</v>
      </c>
      <c r="U10514" s="267" t="s">
        <v>1495</v>
      </c>
      <c r="V10514" s="267" t="s">
        <v>13</v>
      </c>
      <c r="W10514" s="267">
        <v>1940</v>
      </c>
      <c r="X10514" s="267">
        <v>15327237</v>
      </c>
      <c r="Y10514" s="267">
        <v>15327237</v>
      </c>
      <c r="Z10514" s="267">
        <v>1</v>
      </c>
      <c r="AA10514" s="267" t="s">
        <v>1987</v>
      </c>
      <c r="AB10514" s="270" t="s">
        <v>1988</v>
      </c>
      <c r="AD10514" s="267" t="s">
        <v>13</v>
      </c>
      <c r="AF10514" s="267" t="s">
        <v>24</v>
      </c>
    </row>
    <row r="10515" spans="3:32" ht="409.5">
      <c r="C10515" s="267" t="s">
        <v>1985</v>
      </c>
      <c r="D10515" s="267" t="s">
        <v>727</v>
      </c>
      <c r="E10515" s="267">
        <v>14048</v>
      </c>
      <c r="F10515" s="267" t="s">
        <v>1444</v>
      </c>
      <c r="G10515" s="267" t="s">
        <v>1445</v>
      </c>
      <c r="H10515" s="267">
        <v>1</v>
      </c>
      <c r="I10515" s="267" t="s">
        <v>583</v>
      </c>
      <c r="J10515" s="267">
        <v>0.64</v>
      </c>
      <c r="K10515" s="267" t="s">
        <v>1986</v>
      </c>
      <c r="O10515" s="267" t="s">
        <v>24</v>
      </c>
      <c r="P10515" s="267">
        <v>15327237</v>
      </c>
      <c r="Q10515" s="267" t="s">
        <v>1445</v>
      </c>
      <c r="S10515" s="267">
        <v>38</v>
      </c>
      <c r="T10515" s="267" t="s">
        <v>13</v>
      </c>
      <c r="U10515" s="267" t="s">
        <v>1495</v>
      </c>
      <c r="V10515" s="267" t="s">
        <v>13</v>
      </c>
      <c r="W10515" s="267">
        <v>1940</v>
      </c>
      <c r="X10515" s="267">
        <v>15327237</v>
      </c>
      <c r="Y10515" s="267">
        <v>15327237</v>
      </c>
      <c r="Z10515" s="267">
        <v>1</v>
      </c>
      <c r="AA10515" s="267" t="s">
        <v>1987</v>
      </c>
      <c r="AB10515" s="270" t="s">
        <v>1988</v>
      </c>
      <c r="AD10515" s="267" t="s">
        <v>13</v>
      </c>
      <c r="AF10515" s="267" t="s">
        <v>24</v>
      </c>
    </row>
    <row r="10516" spans="3:32" ht="409.5">
      <c r="C10516" s="267" t="s">
        <v>1985</v>
      </c>
      <c r="D10516" s="267" t="s">
        <v>727</v>
      </c>
      <c r="E10516" s="267">
        <v>14048</v>
      </c>
      <c r="F10516" s="267" t="s">
        <v>1444</v>
      </c>
      <c r="G10516" s="267" t="s">
        <v>1445</v>
      </c>
      <c r="H10516" s="267">
        <v>1</v>
      </c>
      <c r="I10516" s="267" t="s">
        <v>583</v>
      </c>
      <c r="J10516" s="267">
        <v>0.64</v>
      </c>
      <c r="K10516" s="267" t="s">
        <v>1986</v>
      </c>
      <c r="O10516" s="267" t="s">
        <v>24</v>
      </c>
      <c r="P10516" s="267">
        <v>15327237</v>
      </c>
      <c r="Q10516" s="267" t="s">
        <v>1445</v>
      </c>
      <c r="S10516" s="267">
        <v>38</v>
      </c>
      <c r="T10516" s="267" t="s">
        <v>13</v>
      </c>
      <c r="U10516" s="267" t="s">
        <v>1495</v>
      </c>
      <c r="V10516" s="267" t="s">
        <v>13</v>
      </c>
      <c r="W10516" s="267">
        <v>1940</v>
      </c>
      <c r="X10516" s="267">
        <v>15327237</v>
      </c>
      <c r="Y10516" s="267">
        <v>15327237</v>
      </c>
      <c r="Z10516" s="267">
        <v>1</v>
      </c>
      <c r="AA10516" s="267" t="s">
        <v>1987</v>
      </c>
      <c r="AB10516" s="270" t="s">
        <v>1988</v>
      </c>
      <c r="AD10516" s="267" t="s">
        <v>13</v>
      </c>
      <c r="AF10516" s="267" t="s">
        <v>24</v>
      </c>
    </row>
    <row r="10517" spans="3:32" ht="409.5">
      <c r="C10517" s="267" t="s">
        <v>1985</v>
      </c>
      <c r="D10517" s="267" t="s">
        <v>727</v>
      </c>
      <c r="E10517" s="267">
        <v>14048</v>
      </c>
      <c r="F10517" s="267" t="s">
        <v>1444</v>
      </c>
      <c r="G10517" s="267" t="s">
        <v>1445</v>
      </c>
      <c r="H10517" s="267">
        <v>1</v>
      </c>
      <c r="I10517" s="267" t="s">
        <v>583</v>
      </c>
      <c r="J10517" s="267">
        <v>0.64</v>
      </c>
      <c r="K10517" s="267" t="s">
        <v>1986</v>
      </c>
      <c r="O10517" s="267" t="s">
        <v>24</v>
      </c>
      <c r="P10517" s="267">
        <v>15327237</v>
      </c>
      <c r="Q10517" s="267" t="s">
        <v>1445</v>
      </c>
      <c r="S10517" s="267">
        <v>38</v>
      </c>
      <c r="T10517" s="267" t="s">
        <v>13</v>
      </c>
      <c r="U10517" s="267" t="s">
        <v>1495</v>
      </c>
      <c r="V10517" s="267" t="s">
        <v>13</v>
      </c>
      <c r="W10517" s="267">
        <v>1940</v>
      </c>
      <c r="X10517" s="267">
        <v>15327237</v>
      </c>
      <c r="Y10517" s="267">
        <v>15327237</v>
      </c>
      <c r="Z10517" s="267">
        <v>1</v>
      </c>
      <c r="AA10517" s="267" t="s">
        <v>1987</v>
      </c>
      <c r="AB10517" s="270" t="s">
        <v>1988</v>
      </c>
      <c r="AD10517" s="267" t="s">
        <v>13</v>
      </c>
      <c r="AF10517" s="267" t="s">
        <v>24</v>
      </c>
    </row>
    <row r="10518" spans="3:32" ht="409.5">
      <c r="C10518" s="267" t="s">
        <v>1985</v>
      </c>
      <c r="D10518" s="267" t="s">
        <v>727</v>
      </c>
      <c r="E10518" s="267">
        <v>14048</v>
      </c>
      <c r="F10518" s="267" t="s">
        <v>1444</v>
      </c>
      <c r="G10518" s="267" t="s">
        <v>1445</v>
      </c>
      <c r="H10518" s="267">
        <v>1</v>
      </c>
      <c r="I10518" s="267" t="s">
        <v>583</v>
      </c>
      <c r="J10518" s="267">
        <v>0.64</v>
      </c>
      <c r="K10518" s="267" t="s">
        <v>1986</v>
      </c>
      <c r="O10518" s="267" t="s">
        <v>24</v>
      </c>
      <c r="P10518" s="267">
        <v>15327237</v>
      </c>
      <c r="Q10518" s="267" t="s">
        <v>1445</v>
      </c>
      <c r="S10518" s="267">
        <v>38</v>
      </c>
      <c r="T10518" s="267" t="s">
        <v>13</v>
      </c>
      <c r="U10518" s="267" t="s">
        <v>1495</v>
      </c>
      <c r="V10518" s="267" t="s">
        <v>13</v>
      </c>
      <c r="W10518" s="267">
        <v>1940</v>
      </c>
      <c r="X10518" s="267">
        <v>15327237</v>
      </c>
      <c r="Y10518" s="267">
        <v>15327237</v>
      </c>
      <c r="Z10518" s="267">
        <v>1</v>
      </c>
      <c r="AA10518" s="267" t="s">
        <v>1987</v>
      </c>
      <c r="AB10518" s="270" t="s">
        <v>1988</v>
      </c>
      <c r="AD10518" s="267" t="s">
        <v>13</v>
      </c>
      <c r="AF10518" s="267" t="s">
        <v>24</v>
      </c>
    </row>
    <row r="10519" spans="3:32" ht="409.5">
      <c r="C10519" s="267" t="s">
        <v>1985</v>
      </c>
      <c r="D10519" s="267" t="s">
        <v>727</v>
      </c>
      <c r="E10519" s="267">
        <v>14048</v>
      </c>
      <c r="F10519" s="267" t="s">
        <v>1444</v>
      </c>
      <c r="G10519" s="267" t="s">
        <v>1445</v>
      </c>
      <c r="H10519" s="267">
        <v>1</v>
      </c>
      <c r="I10519" s="267" t="s">
        <v>583</v>
      </c>
      <c r="J10519" s="267">
        <v>0.64</v>
      </c>
      <c r="K10519" s="267" t="s">
        <v>1986</v>
      </c>
      <c r="O10519" s="267" t="s">
        <v>24</v>
      </c>
      <c r="P10519" s="267">
        <v>15327237</v>
      </c>
      <c r="Q10519" s="267" t="s">
        <v>1445</v>
      </c>
      <c r="S10519" s="267">
        <v>38</v>
      </c>
      <c r="T10519" s="267" t="s">
        <v>13</v>
      </c>
      <c r="U10519" s="267" t="s">
        <v>1495</v>
      </c>
      <c r="V10519" s="267" t="s">
        <v>13</v>
      </c>
      <c r="W10519" s="267">
        <v>1940</v>
      </c>
      <c r="X10519" s="267">
        <v>15327237</v>
      </c>
      <c r="Y10519" s="267">
        <v>15327237</v>
      </c>
      <c r="Z10519" s="267">
        <v>1</v>
      </c>
      <c r="AA10519" s="267" t="s">
        <v>1987</v>
      </c>
      <c r="AB10519" s="270" t="s">
        <v>1988</v>
      </c>
      <c r="AD10519" s="267" t="s">
        <v>13</v>
      </c>
      <c r="AF10519" s="267" t="s">
        <v>24</v>
      </c>
    </row>
    <row r="10520" spans="3:32" ht="409.5">
      <c r="C10520" s="267" t="s">
        <v>1985</v>
      </c>
      <c r="D10520" s="267" t="s">
        <v>727</v>
      </c>
      <c r="E10520" s="267">
        <v>14048</v>
      </c>
      <c r="F10520" s="267" t="s">
        <v>1444</v>
      </c>
      <c r="G10520" s="267" t="s">
        <v>1445</v>
      </c>
      <c r="H10520" s="267">
        <v>1</v>
      </c>
      <c r="I10520" s="267" t="s">
        <v>583</v>
      </c>
      <c r="J10520" s="267">
        <v>0.64</v>
      </c>
      <c r="K10520" s="267" t="s">
        <v>1986</v>
      </c>
      <c r="O10520" s="267" t="s">
        <v>24</v>
      </c>
      <c r="P10520" s="267">
        <v>15327237</v>
      </c>
      <c r="Q10520" s="267" t="s">
        <v>1445</v>
      </c>
      <c r="S10520" s="267">
        <v>38</v>
      </c>
      <c r="T10520" s="267" t="s">
        <v>13</v>
      </c>
      <c r="U10520" s="267" t="s">
        <v>1495</v>
      </c>
      <c r="V10520" s="267" t="s">
        <v>13</v>
      </c>
      <c r="W10520" s="267">
        <v>1940</v>
      </c>
      <c r="X10520" s="267">
        <v>15327237</v>
      </c>
      <c r="Y10520" s="267">
        <v>15327237</v>
      </c>
      <c r="Z10520" s="267">
        <v>1</v>
      </c>
      <c r="AA10520" s="267" t="s">
        <v>1987</v>
      </c>
      <c r="AB10520" s="270" t="s">
        <v>1988</v>
      </c>
      <c r="AD10520" s="267" t="s">
        <v>13</v>
      </c>
      <c r="AF10520" s="267" t="s">
        <v>24</v>
      </c>
    </row>
    <row r="10521" spans="3:32" ht="409.5">
      <c r="C10521" s="267" t="s">
        <v>1985</v>
      </c>
      <c r="D10521" s="267" t="s">
        <v>727</v>
      </c>
      <c r="E10521" s="267">
        <v>14048</v>
      </c>
      <c r="F10521" s="267" t="s">
        <v>1444</v>
      </c>
      <c r="G10521" s="267" t="s">
        <v>1445</v>
      </c>
      <c r="H10521" s="267">
        <v>1</v>
      </c>
      <c r="I10521" s="267" t="s">
        <v>583</v>
      </c>
      <c r="J10521" s="267">
        <v>0.64</v>
      </c>
      <c r="K10521" s="267" t="s">
        <v>1986</v>
      </c>
      <c r="O10521" s="267" t="s">
        <v>24</v>
      </c>
      <c r="P10521" s="267">
        <v>15327237</v>
      </c>
      <c r="Q10521" s="267" t="s">
        <v>1445</v>
      </c>
      <c r="S10521" s="267">
        <v>38</v>
      </c>
      <c r="T10521" s="267" t="s">
        <v>13</v>
      </c>
      <c r="U10521" s="267" t="s">
        <v>1495</v>
      </c>
      <c r="V10521" s="267" t="s">
        <v>13</v>
      </c>
      <c r="W10521" s="267">
        <v>1940</v>
      </c>
      <c r="X10521" s="267">
        <v>15327237</v>
      </c>
      <c r="Y10521" s="267">
        <v>15327237</v>
      </c>
      <c r="Z10521" s="267">
        <v>1</v>
      </c>
      <c r="AA10521" s="267" t="s">
        <v>1987</v>
      </c>
      <c r="AB10521" s="270" t="s">
        <v>1988</v>
      </c>
      <c r="AD10521" s="267" t="s">
        <v>13</v>
      </c>
      <c r="AF10521" s="267" t="s">
        <v>24</v>
      </c>
    </row>
    <row r="10522" spans="3:32" ht="409.5">
      <c r="C10522" s="267" t="s">
        <v>1985</v>
      </c>
      <c r="D10522" s="267" t="s">
        <v>727</v>
      </c>
      <c r="E10522" s="267">
        <v>14048</v>
      </c>
      <c r="F10522" s="267" t="s">
        <v>1444</v>
      </c>
      <c r="G10522" s="267" t="s">
        <v>1445</v>
      </c>
      <c r="H10522" s="267">
        <v>1</v>
      </c>
      <c r="I10522" s="267" t="s">
        <v>583</v>
      </c>
      <c r="J10522" s="267">
        <v>0.64</v>
      </c>
      <c r="K10522" s="267" t="s">
        <v>1986</v>
      </c>
      <c r="O10522" s="267" t="s">
        <v>24</v>
      </c>
      <c r="P10522" s="267">
        <v>15327237</v>
      </c>
      <c r="Q10522" s="267" t="s">
        <v>1445</v>
      </c>
      <c r="S10522" s="267">
        <v>38</v>
      </c>
      <c r="T10522" s="267" t="s">
        <v>13</v>
      </c>
      <c r="U10522" s="267" t="s">
        <v>1495</v>
      </c>
      <c r="V10522" s="267" t="s">
        <v>13</v>
      </c>
      <c r="W10522" s="267">
        <v>1940</v>
      </c>
      <c r="X10522" s="267">
        <v>15327237</v>
      </c>
      <c r="Y10522" s="267">
        <v>15327237</v>
      </c>
      <c r="Z10522" s="267">
        <v>1</v>
      </c>
      <c r="AA10522" s="267" t="s">
        <v>1987</v>
      </c>
      <c r="AB10522" s="270" t="s">
        <v>1988</v>
      </c>
      <c r="AD10522" s="267" t="s">
        <v>13</v>
      </c>
      <c r="AF10522" s="267" t="s">
        <v>24</v>
      </c>
    </row>
    <row r="10523" spans="3:32" ht="409.5">
      <c r="C10523" s="267" t="s">
        <v>1985</v>
      </c>
      <c r="D10523" s="267" t="s">
        <v>727</v>
      </c>
      <c r="E10523" s="267">
        <v>14048</v>
      </c>
      <c r="F10523" s="267" t="s">
        <v>1444</v>
      </c>
      <c r="G10523" s="267" t="s">
        <v>1445</v>
      </c>
      <c r="H10523" s="267">
        <v>1</v>
      </c>
      <c r="I10523" s="267" t="s">
        <v>583</v>
      </c>
      <c r="J10523" s="267">
        <v>0.64</v>
      </c>
      <c r="K10523" s="267" t="s">
        <v>1986</v>
      </c>
      <c r="O10523" s="267" t="s">
        <v>24</v>
      </c>
      <c r="P10523" s="267">
        <v>15327237</v>
      </c>
      <c r="Q10523" s="267" t="s">
        <v>1445</v>
      </c>
      <c r="S10523" s="267">
        <v>38</v>
      </c>
      <c r="T10523" s="267" t="s">
        <v>13</v>
      </c>
      <c r="U10523" s="267" t="s">
        <v>1495</v>
      </c>
      <c r="V10523" s="267" t="s">
        <v>13</v>
      </c>
      <c r="W10523" s="267">
        <v>1940</v>
      </c>
      <c r="X10523" s="267">
        <v>15327237</v>
      </c>
      <c r="Y10523" s="267">
        <v>15327237</v>
      </c>
      <c r="Z10523" s="267">
        <v>1</v>
      </c>
      <c r="AA10523" s="267" t="s">
        <v>1987</v>
      </c>
      <c r="AB10523" s="270" t="s">
        <v>1988</v>
      </c>
      <c r="AD10523" s="267" t="s">
        <v>13</v>
      </c>
      <c r="AF10523" s="267" t="s">
        <v>24</v>
      </c>
    </row>
    <row r="10524" spans="3:32" ht="409.5">
      <c r="C10524" s="267" t="s">
        <v>1985</v>
      </c>
      <c r="D10524" s="267" t="s">
        <v>727</v>
      </c>
      <c r="E10524" s="267">
        <v>14048</v>
      </c>
      <c r="F10524" s="267" t="s">
        <v>1444</v>
      </c>
      <c r="G10524" s="267" t="s">
        <v>1445</v>
      </c>
      <c r="H10524" s="267">
        <v>1</v>
      </c>
      <c r="I10524" s="267" t="s">
        <v>583</v>
      </c>
      <c r="J10524" s="267">
        <v>0.64</v>
      </c>
      <c r="K10524" s="267" t="s">
        <v>1986</v>
      </c>
      <c r="O10524" s="267" t="s">
        <v>24</v>
      </c>
      <c r="P10524" s="267">
        <v>15327237</v>
      </c>
      <c r="Q10524" s="267" t="s">
        <v>1445</v>
      </c>
      <c r="S10524" s="267">
        <v>38</v>
      </c>
      <c r="T10524" s="267" t="s">
        <v>13</v>
      </c>
      <c r="U10524" s="267" t="s">
        <v>1495</v>
      </c>
      <c r="V10524" s="267" t="s">
        <v>13</v>
      </c>
      <c r="W10524" s="267">
        <v>1940</v>
      </c>
      <c r="X10524" s="267">
        <v>15327237</v>
      </c>
      <c r="Y10524" s="267">
        <v>15327237</v>
      </c>
      <c r="Z10524" s="267">
        <v>1</v>
      </c>
      <c r="AA10524" s="267" t="s">
        <v>1987</v>
      </c>
      <c r="AB10524" s="270" t="s">
        <v>1988</v>
      </c>
      <c r="AD10524" s="267" t="s">
        <v>13</v>
      </c>
      <c r="AF10524" s="267" t="s">
        <v>24</v>
      </c>
    </row>
    <row r="10525" spans="3:32" ht="409.5">
      <c r="C10525" s="267" t="s">
        <v>1985</v>
      </c>
      <c r="D10525" s="267" t="s">
        <v>727</v>
      </c>
      <c r="E10525" s="267">
        <v>14048</v>
      </c>
      <c r="F10525" s="267" t="s">
        <v>1444</v>
      </c>
      <c r="G10525" s="267" t="s">
        <v>1445</v>
      </c>
      <c r="H10525" s="267">
        <v>1</v>
      </c>
      <c r="I10525" s="267" t="s">
        <v>583</v>
      </c>
      <c r="J10525" s="267">
        <v>0.64</v>
      </c>
      <c r="K10525" s="267" t="s">
        <v>1986</v>
      </c>
      <c r="O10525" s="267" t="s">
        <v>24</v>
      </c>
      <c r="P10525" s="267">
        <v>15327237</v>
      </c>
      <c r="Q10525" s="267" t="s">
        <v>1445</v>
      </c>
      <c r="S10525" s="267">
        <v>38</v>
      </c>
      <c r="T10525" s="267" t="s">
        <v>13</v>
      </c>
      <c r="U10525" s="267" t="s">
        <v>1495</v>
      </c>
      <c r="V10525" s="267" t="s">
        <v>13</v>
      </c>
      <c r="W10525" s="267">
        <v>1940</v>
      </c>
      <c r="X10525" s="267">
        <v>15327237</v>
      </c>
      <c r="Y10525" s="267">
        <v>15327237</v>
      </c>
      <c r="Z10525" s="267">
        <v>1</v>
      </c>
      <c r="AA10525" s="267" t="s">
        <v>1987</v>
      </c>
      <c r="AB10525" s="270" t="s">
        <v>1988</v>
      </c>
      <c r="AD10525" s="267" t="s">
        <v>13</v>
      </c>
      <c r="AF10525" s="267" t="s">
        <v>24</v>
      </c>
    </row>
    <row r="10526" spans="3:32" ht="409.5">
      <c r="C10526" s="267" t="s">
        <v>1985</v>
      </c>
      <c r="D10526" s="267" t="s">
        <v>727</v>
      </c>
      <c r="E10526" s="267">
        <v>14048</v>
      </c>
      <c r="F10526" s="267" t="s">
        <v>1444</v>
      </c>
      <c r="G10526" s="267" t="s">
        <v>1445</v>
      </c>
      <c r="H10526" s="267">
        <v>1</v>
      </c>
      <c r="I10526" s="267" t="s">
        <v>583</v>
      </c>
      <c r="J10526" s="267">
        <v>0.64</v>
      </c>
      <c r="K10526" s="267" t="s">
        <v>1986</v>
      </c>
      <c r="O10526" s="267" t="s">
        <v>24</v>
      </c>
      <c r="P10526" s="267">
        <v>15327237</v>
      </c>
      <c r="Q10526" s="267" t="s">
        <v>1445</v>
      </c>
      <c r="S10526" s="267">
        <v>38</v>
      </c>
      <c r="T10526" s="267" t="s">
        <v>13</v>
      </c>
      <c r="U10526" s="267" t="s">
        <v>1495</v>
      </c>
      <c r="V10526" s="267" t="s">
        <v>13</v>
      </c>
      <c r="W10526" s="267">
        <v>1940</v>
      </c>
      <c r="X10526" s="267">
        <v>15327237</v>
      </c>
      <c r="Y10526" s="267">
        <v>15327237</v>
      </c>
      <c r="Z10526" s="267">
        <v>1</v>
      </c>
      <c r="AA10526" s="267" t="s">
        <v>1987</v>
      </c>
      <c r="AB10526" s="270" t="s">
        <v>1988</v>
      </c>
      <c r="AD10526" s="267" t="s">
        <v>13</v>
      </c>
      <c r="AF10526" s="267" t="s">
        <v>24</v>
      </c>
    </row>
    <row r="10527" spans="3:32" ht="409.5">
      <c r="C10527" s="267" t="s">
        <v>1985</v>
      </c>
      <c r="D10527" s="267" t="s">
        <v>727</v>
      </c>
      <c r="E10527" s="267">
        <v>14048</v>
      </c>
      <c r="F10527" s="267" t="s">
        <v>1444</v>
      </c>
      <c r="G10527" s="267" t="s">
        <v>1445</v>
      </c>
      <c r="H10527" s="267">
        <v>1</v>
      </c>
      <c r="I10527" s="267" t="s">
        <v>583</v>
      </c>
      <c r="J10527" s="267">
        <v>0.64</v>
      </c>
      <c r="K10527" s="267" t="s">
        <v>1986</v>
      </c>
      <c r="O10527" s="267" t="s">
        <v>24</v>
      </c>
      <c r="P10527" s="267">
        <v>15327237</v>
      </c>
      <c r="Q10527" s="267" t="s">
        <v>1445</v>
      </c>
      <c r="S10527" s="267">
        <v>38</v>
      </c>
      <c r="T10527" s="267" t="s">
        <v>13</v>
      </c>
      <c r="U10527" s="267" t="s">
        <v>1495</v>
      </c>
      <c r="V10527" s="267" t="s">
        <v>13</v>
      </c>
      <c r="W10527" s="267">
        <v>1940</v>
      </c>
      <c r="X10527" s="267">
        <v>15327237</v>
      </c>
      <c r="Y10527" s="267">
        <v>15327237</v>
      </c>
      <c r="Z10527" s="267">
        <v>1</v>
      </c>
      <c r="AA10527" s="267" t="s">
        <v>1987</v>
      </c>
      <c r="AB10527" s="270" t="s">
        <v>1988</v>
      </c>
      <c r="AD10527" s="267" t="s">
        <v>13</v>
      </c>
      <c r="AF10527" s="267" t="s">
        <v>24</v>
      </c>
    </row>
    <row r="10528" spans="3:32" ht="409.5">
      <c r="C10528" s="267" t="s">
        <v>1985</v>
      </c>
      <c r="D10528" s="267" t="s">
        <v>727</v>
      </c>
      <c r="E10528" s="267">
        <v>14048</v>
      </c>
      <c r="F10528" s="267" t="s">
        <v>1444</v>
      </c>
      <c r="G10528" s="267" t="s">
        <v>1445</v>
      </c>
      <c r="H10528" s="267">
        <v>1</v>
      </c>
      <c r="I10528" s="267" t="s">
        <v>583</v>
      </c>
      <c r="J10528" s="267">
        <v>0.64</v>
      </c>
      <c r="K10528" s="267" t="s">
        <v>1986</v>
      </c>
      <c r="O10528" s="267" t="s">
        <v>24</v>
      </c>
      <c r="P10528" s="267">
        <v>15327237</v>
      </c>
      <c r="Q10528" s="267" t="s">
        <v>1445</v>
      </c>
      <c r="S10528" s="267">
        <v>38</v>
      </c>
      <c r="T10528" s="267" t="s">
        <v>13</v>
      </c>
      <c r="U10528" s="267" t="s">
        <v>1495</v>
      </c>
      <c r="V10528" s="267" t="s">
        <v>13</v>
      </c>
      <c r="W10528" s="267">
        <v>1940</v>
      </c>
      <c r="X10528" s="267">
        <v>15327237</v>
      </c>
      <c r="Y10528" s="267">
        <v>15327237</v>
      </c>
      <c r="Z10528" s="267">
        <v>1</v>
      </c>
      <c r="AA10528" s="267" t="s">
        <v>1987</v>
      </c>
      <c r="AB10528" s="270" t="s">
        <v>1988</v>
      </c>
      <c r="AD10528" s="267" t="s">
        <v>13</v>
      </c>
      <c r="AF10528" s="267" t="s">
        <v>24</v>
      </c>
    </row>
    <row r="10529" spans="3:32" ht="409.5">
      <c r="C10529" s="267" t="s">
        <v>1985</v>
      </c>
      <c r="D10529" s="267" t="s">
        <v>727</v>
      </c>
      <c r="E10529" s="267">
        <v>14048</v>
      </c>
      <c r="F10529" s="267" t="s">
        <v>1444</v>
      </c>
      <c r="G10529" s="267" t="s">
        <v>1445</v>
      </c>
      <c r="H10529" s="267">
        <v>1</v>
      </c>
      <c r="I10529" s="267" t="s">
        <v>583</v>
      </c>
      <c r="J10529" s="267">
        <v>0.64</v>
      </c>
      <c r="K10529" s="267" t="s">
        <v>1986</v>
      </c>
      <c r="O10529" s="267" t="s">
        <v>24</v>
      </c>
      <c r="P10529" s="267">
        <v>15327237</v>
      </c>
      <c r="Q10529" s="267" t="s">
        <v>1445</v>
      </c>
      <c r="S10529" s="267">
        <v>38</v>
      </c>
      <c r="T10529" s="267" t="s">
        <v>13</v>
      </c>
      <c r="U10529" s="267" t="s">
        <v>1495</v>
      </c>
      <c r="V10529" s="267" t="s">
        <v>13</v>
      </c>
      <c r="W10529" s="267">
        <v>1940</v>
      </c>
      <c r="X10529" s="267">
        <v>15327237</v>
      </c>
      <c r="Y10529" s="267">
        <v>15327237</v>
      </c>
      <c r="Z10529" s="267">
        <v>1</v>
      </c>
      <c r="AA10529" s="267" t="s">
        <v>1987</v>
      </c>
      <c r="AB10529" s="270" t="s">
        <v>1988</v>
      </c>
      <c r="AD10529" s="267" t="s">
        <v>13</v>
      </c>
      <c r="AF10529" s="267" t="s">
        <v>24</v>
      </c>
    </row>
    <row r="10530" spans="3:32" ht="409.5">
      <c r="C10530" s="267" t="s">
        <v>1985</v>
      </c>
      <c r="D10530" s="267" t="s">
        <v>727</v>
      </c>
      <c r="E10530" s="267">
        <v>14048</v>
      </c>
      <c r="F10530" s="267" t="s">
        <v>1444</v>
      </c>
      <c r="G10530" s="267" t="s">
        <v>1445</v>
      </c>
      <c r="H10530" s="267">
        <v>1</v>
      </c>
      <c r="I10530" s="267" t="s">
        <v>583</v>
      </c>
      <c r="J10530" s="267">
        <v>0.64</v>
      </c>
      <c r="K10530" s="267" t="s">
        <v>1986</v>
      </c>
      <c r="O10530" s="267" t="s">
        <v>24</v>
      </c>
      <c r="P10530" s="267">
        <v>15327237</v>
      </c>
      <c r="Q10530" s="267" t="s">
        <v>1445</v>
      </c>
      <c r="S10530" s="267">
        <v>38</v>
      </c>
      <c r="T10530" s="267" t="s">
        <v>13</v>
      </c>
      <c r="U10530" s="267" t="s">
        <v>1495</v>
      </c>
      <c r="V10530" s="267" t="s">
        <v>13</v>
      </c>
      <c r="W10530" s="267">
        <v>1940</v>
      </c>
      <c r="X10530" s="267">
        <v>15327237</v>
      </c>
      <c r="Y10530" s="267">
        <v>15327237</v>
      </c>
      <c r="Z10530" s="267">
        <v>1</v>
      </c>
      <c r="AA10530" s="267" t="s">
        <v>1987</v>
      </c>
      <c r="AB10530" s="270" t="s">
        <v>1988</v>
      </c>
      <c r="AD10530" s="267" t="s">
        <v>13</v>
      </c>
      <c r="AF10530" s="267" t="s">
        <v>24</v>
      </c>
    </row>
    <row r="10531" spans="3:32" ht="409.5">
      <c r="C10531" s="267" t="s">
        <v>1985</v>
      </c>
      <c r="D10531" s="267" t="s">
        <v>727</v>
      </c>
      <c r="E10531" s="267">
        <v>14048</v>
      </c>
      <c r="F10531" s="267" t="s">
        <v>1444</v>
      </c>
      <c r="G10531" s="267" t="s">
        <v>1445</v>
      </c>
      <c r="H10531" s="267">
        <v>1</v>
      </c>
      <c r="I10531" s="267" t="s">
        <v>583</v>
      </c>
      <c r="J10531" s="267">
        <v>0.64</v>
      </c>
      <c r="K10531" s="267" t="s">
        <v>1986</v>
      </c>
      <c r="O10531" s="267" t="s">
        <v>24</v>
      </c>
      <c r="P10531" s="267">
        <v>15327237</v>
      </c>
      <c r="Q10531" s="267" t="s">
        <v>1445</v>
      </c>
      <c r="S10531" s="267">
        <v>38</v>
      </c>
      <c r="T10531" s="267" t="s">
        <v>13</v>
      </c>
      <c r="U10531" s="267" t="s">
        <v>1495</v>
      </c>
      <c r="V10531" s="267" t="s">
        <v>13</v>
      </c>
      <c r="W10531" s="267">
        <v>1940</v>
      </c>
      <c r="X10531" s="267">
        <v>15327237</v>
      </c>
      <c r="Y10531" s="267">
        <v>15327237</v>
      </c>
      <c r="Z10531" s="267">
        <v>1</v>
      </c>
      <c r="AA10531" s="267" t="s">
        <v>1987</v>
      </c>
      <c r="AB10531" s="270" t="s">
        <v>1988</v>
      </c>
      <c r="AD10531" s="267" t="s">
        <v>13</v>
      </c>
      <c r="AF10531" s="267" t="s">
        <v>24</v>
      </c>
    </row>
    <row r="10532" spans="3:32" ht="409.5">
      <c r="C10532" s="267" t="s">
        <v>1985</v>
      </c>
      <c r="D10532" s="267" t="s">
        <v>727</v>
      </c>
      <c r="E10532" s="267">
        <v>14048</v>
      </c>
      <c r="F10532" s="267" t="s">
        <v>1444</v>
      </c>
      <c r="G10532" s="267" t="s">
        <v>1445</v>
      </c>
      <c r="H10532" s="267">
        <v>1</v>
      </c>
      <c r="I10532" s="267" t="s">
        <v>583</v>
      </c>
      <c r="J10532" s="267">
        <v>0.64</v>
      </c>
      <c r="K10532" s="267" t="s">
        <v>1986</v>
      </c>
      <c r="O10532" s="267" t="s">
        <v>24</v>
      </c>
      <c r="P10532" s="267">
        <v>15327237</v>
      </c>
      <c r="Q10532" s="267" t="s">
        <v>1445</v>
      </c>
      <c r="S10532" s="267">
        <v>38</v>
      </c>
      <c r="T10532" s="267" t="s">
        <v>13</v>
      </c>
      <c r="U10532" s="267" t="s">
        <v>1495</v>
      </c>
      <c r="V10532" s="267" t="s">
        <v>13</v>
      </c>
      <c r="W10532" s="267">
        <v>1940</v>
      </c>
      <c r="X10532" s="267">
        <v>15327237</v>
      </c>
      <c r="Y10532" s="267">
        <v>15327237</v>
      </c>
      <c r="Z10532" s="267">
        <v>1</v>
      </c>
      <c r="AA10532" s="267" t="s">
        <v>1987</v>
      </c>
      <c r="AB10532" s="270" t="s">
        <v>1988</v>
      </c>
      <c r="AD10532" s="267" t="s">
        <v>13</v>
      </c>
      <c r="AF10532" s="267" t="s">
        <v>24</v>
      </c>
    </row>
    <row r="10533" spans="3:32" ht="409.5">
      <c r="C10533" s="267" t="s">
        <v>1985</v>
      </c>
      <c r="D10533" s="267" t="s">
        <v>727</v>
      </c>
      <c r="E10533" s="267">
        <v>14048</v>
      </c>
      <c r="F10533" s="267" t="s">
        <v>1444</v>
      </c>
      <c r="G10533" s="267" t="s">
        <v>1445</v>
      </c>
      <c r="H10533" s="267">
        <v>1</v>
      </c>
      <c r="I10533" s="267" t="s">
        <v>583</v>
      </c>
      <c r="J10533" s="267">
        <v>0.64</v>
      </c>
      <c r="K10533" s="267" t="s">
        <v>1986</v>
      </c>
      <c r="O10533" s="267" t="s">
        <v>24</v>
      </c>
      <c r="P10533" s="267">
        <v>15327237</v>
      </c>
      <c r="Q10533" s="267" t="s">
        <v>1445</v>
      </c>
      <c r="S10533" s="267">
        <v>38</v>
      </c>
      <c r="T10533" s="267" t="s">
        <v>13</v>
      </c>
      <c r="U10533" s="267" t="s">
        <v>1495</v>
      </c>
      <c r="V10533" s="267" t="s">
        <v>13</v>
      </c>
      <c r="W10533" s="267">
        <v>1940</v>
      </c>
      <c r="X10533" s="267">
        <v>15327237</v>
      </c>
      <c r="Y10533" s="267">
        <v>15327237</v>
      </c>
      <c r="Z10533" s="267">
        <v>1</v>
      </c>
      <c r="AA10533" s="267" t="s">
        <v>1987</v>
      </c>
      <c r="AB10533" s="270" t="s">
        <v>1988</v>
      </c>
      <c r="AD10533" s="267" t="s">
        <v>13</v>
      </c>
      <c r="AF10533" s="267" t="s">
        <v>24</v>
      </c>
    </row>
    <row r="10534" spans="3:32" ht="409.5">
      <c r="C10534" s="267" t="s">
        <v>1985</v>
      </c>
      <c r="D10534" s="267" t="s">
        <v>727</v>
      </c>
      <c r="E10534" s="267">
        <v>14048</v>
      </c>
      <c r="F10534" s="267" t="s">
        <v>1444</v>
      </c>
      <c r="G10534" s="267" t="s">
        <v>1445</v>
      </c>
      <c r="H10534" s="267">
        <v>1</v>
      </c>
      <c r="I10534" s="267" t="s">
        <v>583</v>
      </c>
      <c r="J10534" s="267">
        <v>0.64</v>
      </c>
      <c r="K10534" s="267" t="s">
        <v>1986</v>
      </c>
      <c r="O10534" s="267" t="s">
        <v>24</v>
      </c>
      <c r="P10534" s="267">
        <v>15327237</v>
      </c>
      <c r="Q10534" s="267" t="s">
        <v>1445</v>
      </c>
      <c r="S10534" s="267">
        <v>38</v>
      </c>
      <c r="T10534" s="267" t="s">
        <v>13</v>
      </c>
      <c r="U10534" s="267" t="s">
        <v>1495</v>
      </c>
      <c r="V10534" s="267" t="s">
        <v>13</v>
      </c>
      <c r="W10534" s="267">
        <v>1940</v>
      </c>
      <c r="X10534" s="267">
        <v>15327237</v>
      </c>
      <c r="Y10534" s="267">
        <v>15327237</v>
      </c>
      <c r="Z10534" s="267">
        <v>1</v>
      </c>
      <c r="AA10534" s="267" t="s">
        <v>1987</v>
      </c>
      <c r="AB10534" s="270" t="s">
        <v>1988</v>
      </c>
      <c r="AD10534" s="267" t="s">
        <v>13</v>
      </c>
      <c r="AF10534" s="267" t="s">
        <v>24</v>
      </c>
    </row>
    <row r="10535" spans="3:32" ht="409.5">
      <c r="C10535" s="267" t="s">
        <v>1985</v>
      </c>
      <c r="D10535" s="267" t="s">
        <v>727</v>
      </c>
      <c r="E10535" s="267">
        <v>14048</v>
      </c>
      <c r="F10535" s="267" t="s">
        <v>1444</v>
      </c>
      <c r="G10535" s="267" t="s">
        <v>1445</v>
      </c>
      <c r="H10535" s="267">
        <v>1</v>
      </c>
      <c r="I10535" s="267" t="s">
        <v>583</v>
      </c>
      <c r="J10535" s="267">
        <v>0.64</v>
      </c>
      <c r="K10535" s="267" t="s">
        <v>1986</v>
      </c>
      <c r="O10535" s="267" t="s">
        <v>24</v>
      </c>
      <c r="P10535" s="267">
        <v>15327237</v>
      </c>
      <c r="Q10535" s="267" t="s">
        <v>1445</v>
      </c>
      <c r="S10535" s="267">
        <v>38</v>
      </c>
      <c r="T10535" s="267" t="s">
        <v>13</v>
      </c>
      <c r="U10535" s="267" t="s">
        <v>1495</v>
      </c>
      <c r="V10535" s="267" t="s">
        <v>13</v>
      </c>
      <c r="W10535" s="267">
        <v>1940</v>
      </c>
      <c r="X10535" s="267">
        <v>15327237</v>
      </c>
      <c r="Y10535" s="267">
        <v>15327237</v>
      </c>
      <c r="Z10535" s="267">
        <v>1</v>
      </c>
      <c r="AA10535" s="267" t="s">
        <v>1987</v>
      </c>
      <c r="AB10535" s="270" t="s">
        <v>1988</v>
      </c>
      <c r="AD10535" s="267" t="s">
        <v>13</v>
      </c>
      <c r="AF10535" s="267" t="s">
        <v>24</v>
      </c>
    </row>
    <row r="10536" spans="3:32" ht="409.5">
      <c r="C10536" s="267" t="s">
        <v>1985</v>
      </c>
      <c r="D10536" s="267" t="s">
        <v>727</v>
      </c>
      <c r="E10536" s="267">
        <v>14048</v>
      </c>
      <c r="F10536" s="267" t="s">
        <v>1444</v>
      </c>
      <c r="G10536" s="267" t="s">
        <v>1445</v>
      </c>
      <c r="H10536" s="267">
        <v>1</v>
      </c>
      <c r="I10536" s="267" t="s">
        <v>583</v>
      </c>
      <c r="J10536" s="267">
        <v>0.64</v>
      </c>
      <c r="K10536" s="267" t="s">
        <v>1986</v>
      </c>
      <c r="O10536" s="267" t="s">
        <v>24</v>
      </c>
      <c r="P10536" s="267">
        <v>15327237</v>
      </c>
      <c r="Q10536" s="267" t="s">
        <v>1445</v>
      </c>
      <c r="S10536" s="267">
        <v>38</v>
      </c>
      <c r="T10536" s="267" t="s">
        <v>13</v>
      </c>
      <c r="U10536" s="267" t="s">
        <v>1495</v>
      </c>
      <c r="V10536" s="267" t="s">
        <v>13</v>
      </c>
      <c r="W10536" s="267">
        <v>1940</v>
      </c>
      <c r="X10536" s="267">
        <v>15327237</v>
      </c>
      <c r="Y10536" s="267">
        <v>15327237</v>
      </c>
      <c r="Z10536" s="267">
        <v>1</v>
      </c>
      <c r="AA10536" s="267" t="s">
        <v>1987</v>
      </c>
      <c r="AB10536" s="270" t="s">
        <v>1988</v>
      </c>
      <c r="AD10536" s="267" t="s">
        <v>13</v>
      </c>
      <c r="AF10536" s="267" t="s">
        <v>24</v>
      </c>
    </row>
    <row r="10537" spans="3:32" ht="409.5">
      <c r="C10537" s="267" t="s">
        <v>1985</v>
      </c>
      <c r="D10537" s="267" t="s">
        <v>727</v>
      </c>
      <c r="E10537" s="267">
        <v>14048</v>
      </c>
      <c r="F10537" s="267" t="s">
        <v>1444</v>
      </c>
      <c r="G10537" s="267" t="s">
        <v>1445</v>
      </c>
      <c r="H10537" s="267">
        <v>1</v>
      </c>
      <c r="I10537" s="267" t="s">
        <v>583</v>
      </c>
      <c r="J10537" s="267">
        <v>0.64</v>
      </c>
      <c r="K10537" s="267" t="s">
        <v>1986</v>
      </c>
      <c r="O10537" s="267" t="s">
        <v>24</v>
      </c>
      <c r="P10537" s="267">
        <v>15327237</v>
      </c>
      <c r="Q10537" s="267" t="s">
        <v>1445</v>
      </c>
      <c r="S10537" s="267">
        <v>38</v>
      </c>
      <c r="T10537" s="267" t="s">
        <v>13</v>
      </c>
      <c r="U10537" s="267" t="s">
        <v>1495</v>
      </c>
      <c r="V10537" s="267" t="s">
        <v>13</v>
      </c>
      <c r="W10537" s="267">
        <v>1940</v>
      </c>
      <c r="X10537" s="267">
        <v>15327237</v>
      </c>
      <c r="Y10537" s="267">
        <v>15327237</v>
      </c>
      <c r="Z10537" s="267">
        <v>1</v>
      </c>
      <c r="AA10537" s="267" t="s">
        <v>1987</v>
      </c>
      <c r="AB10537" s="270" t="s">
        <v>1988</v>
      </c>
      <c r="AD10537" s="267" t="s">
        <v>13</v>
      </c>
      <c r="AF10537" s="267" t="s">
        <v>24</v>
      </c>
    </row>
    <row r="10538" spans="3:32" ht="409.5">
      <c r="C10538" s="267" t="s">
        <v>1985</v>
      </c>
      <c r="D10538" s="267" t="s">
        <v>727</v>
      </c>
      <c r="E10538" s="267">
        <v>14048</v>
      </c>
      <c r="F10538" s="267" t="s">
        <v>1444</v>
      </c>
      <c r="G10538" s="267" t="s">
        <v>1445</v>
      </c>
      <c r="H10538" s="267">
        <v>1</v>
      </c>
      <c r="I10538" s="267" t="s">
        <v>583</v>
      </c>
      <c r="J10538" s="267">
        <v>0.64</v>
      </c>
      <c r="K10538" s="267" t="s">
        <v>1986</v>
      </c>
      <c r="O10538" s="267" t="s">
        <v>24</v>
      </c>
      <c r="P10538" s="267">
        <v>15327237</v>
      </c>
      <c r="Q10538" s="267" t="s">
        <v>1445</v>
      </c>
      <c r="S10538" s="267">
        <v>38</v>
      </c>
      <c r="T10538" s="267" t="s">
        <v>13</v>
      </c>
      <c r="U10538" s="267" t="s">
        <v>1495</v>
      </c>
      <c r="V10538" s="267" t="s">
        <v>13</v>
      </c>
      <c r="W10538" s="267">
        <v>1940</v>
      </c>
      <c r="X10538" s="267">
        <v>15327237</v>
      </c>
      <c r="Y10538" s="267">
        <v>15327237</v>
      </c>
      <c r="Z10538" s="267">
        <v>1</v>
      </c>
      <c r="AA10538" s="267" t="s">
        <v>1987</v>
      </c>
      <c r="AB10538" s="270" t="s">
        <v>1988</v>
      </c>
      <c r="AD10538" s="267" t="s">
        <v>13</v>
      </c>
      <c r="AF10538" s="267" t="s">
        <v>24</v>
      </c>
    </row>
    <row r="10539" spans="3:32" ht="409.5">
      <c r="C10539" s="267" t="s">
        <v>1985</v>
      </c>
      <c r="D10539" s="267" t="s">
        <v>727</v>
      </c>
      <c r="E10539" s="267">
        <v>14048</v>
      </c>
      <c r="F10539" s="267" t="s">
        <v>1444</v>
      </c>
      <c r="G10539" s="267" t="s">
        <v>1445</v>
      </c>
      <c r="H10539" s="267">
        <v>1</v>
      </c>
      <c r="I10539" s="267" t="s">
        <v>583</v>
      </c>
      <c r="J10539" s="267">
        <v>0.64</v>
      </c>
      <c r="K10539" s="267" t="s">
        <v>1986</v>
      </c>
      <c r="O10539" s="267" t="s">
        <v>24</v>
      </c>
      <c r="P10539" s="267">
        <v>15327237</v>
      </c>
      <c r="Q10539" s="267" t="s">
        <v>1445</v>
      </c>
      <c r="S10539" s="267">
        <v>38</v>
      </c>
      <c r="T10539" s="267" t="s">
        <v>13</v>
      </c>
      <c r="U10539" s="267" t="s">
        <v>1495</v>
      </c>
      <c r="V10539" s="267" t="s">
        <v>13</v>
      </c>
      <c r="W10539" s="267">
        <v>1940</v>
      </c>
      <c r="X10539" s="267">
        <v>15327237</v>
      </c>
      <c r="Y10539" s="267">
        <v>15327237</v>
      </c>
      <c r="Z10539" s="267">
        <v>1</v>
      </c>
      <c r="AA10539" s="267" t="s">
        <v>1987</v>
      </c>
      <c r="AB10539" s="270" t="s">
        <v>1988</v>
      </c>
      <c r="AD10539" s="267" t="s">
        <v>13</v>
      </c>
      <c r="AF10539" s="267" t="s">
        <v>24</v>
      </c>
    </row>
    <row r="10540" spans="3:32" ht="409.5">
      <c r="C10540" s="267" t="s">
        <v>1985</v>
      </c>
      <c r="D10540" s="267" t="s">
        <v>727</v>
      </c>
      <c r="E10540" s="267">
        <v>14048</v>
      </c>
      <c r="F10540" s="267" t="s">
        <v>1444</v>
      </c>
      <c r="G10540" s="267" t="s">
        <v>1445</v>
      </c>
      <c r="H10540" s="267">
        <v>1</v>
      </c>
      <c r="I10540" s="267" t="s">
        <v>583</v>
      </c>
      <c r="J10540" s="267">
        <v>0.64</v>
      </c>
      <c r="K10540" s="267" t="s">
        <v>1986</v>
      </c>
      <c r="O10540" s="267" t="s">
        <v>24</v>
      </c>
      <c r="P10540" s="267">
        <v>15327237</v>
      </c>
      <c r="Q10540" s="267" t="s">
        <v>1445</v>
      </c>
      <c r="S10540" s="267">
        <v>38</v>
      </c>
      <c r="T10540" s="267" t="s">
        <v>13</v>
      </c>
      <c r="U10540" s="267" t="s">
        <v>1495</v>
      </c>
      <c r="V10540" s="267" t="s">
        <v>13</v>
      </c>
      <c r="W10540" s="267">
        <v>1940</v>
      </c>
      <c r="X10540" s="267">
        <v>15327237</v>
      </c>
      <c r="Y10540" s="267">
        <v>15327237</v>
      </c>
      <c r="Z10540" s="267">
        <v>1</v>
      </c>
      <c r="AA10540" s="267" t="s">
        <v>1987</v>
      </c>
      <c r="AB10540" s="270" t="s">
        <v>1988</v>
      </c>
      <c r="AD10540" s="267" t="s">
        <v>13</v>
      </c>
      <c r="AF10540" s="267" t="s">
        <v>24</v>
      </c>
    </row>
    <row r="10541" spans="3:32" ht="409.5">
      <c r="C10541" s="267" t="s">
        <v>1985</v>
      </c>
      <c r="D10541" s="267" t="s">
        <v>727</v>
      </c>
      <c r="E10541" s="267">
        <v>14048</v>
      </c>
      <c r="F10541" s="267" t="s">
        <v>1444</v>
      </c>
      <c r="G10541" s="267" t="s">
        <v>1445</v>
      </c>
      <c r="H10541" s="267">
        <v>1</v>
      </c>
      <c r="I10541" s="267" t="s">
        <v>583</v>
      </c>
      <c r="J10541" s="267">
        <v>0.64</v>
      </c>
      <c r="K10541" s="267" t="s">
        <v>1986</v>
      </c>
      <c r="O10541" s="267" t="s">
        <v>24</v>
      </c>
      <c r="P10541" s="267">
        <v>15327237</v>
      </c>
      <c r="Q10541" s="267" t="s">
        <v>1445</v>
      </c>
      <c r="S10541" s="267">
        <v>38</v>
      </c>
      <c r="T10541" s="267" t="s">
        <v>13</v>
      </c>
      <c r="U10541" s="267" t="s">
        <v>1495</v>
      </c>
      <c r="V10541" s="267" t="s">
        <v>13</v>
      </c>
      <c r="W10541" s="267">
        <v>1940</v>
      </c>
      <c r="X10541" s="267">
        <v>15327237</v>
      </c>
      <c r="Y10541" s="267">
        <v>15327237</v>
      </c>
      <c r="Z10541" s="267">
        <v>1</v>
      </c>
      <c r="AA10541" s="267" t="s">
        <v>1987</v>
      </c>
      <c r="AB10541" s="270" t="s">
        <v>1988</v>
      </c>
      <c r="AD10541" s="267" t="s">
        <v>13</v>
      </c>
      <c r="AF10541" s="267" t="s">
        <v>24</v>
      </c>
    </row>
    <row r="10542" spans="3:32" ht="409.5">
      <c r="C10542" s="267" t="s">
        <v>1985</v>
      </c>
      <c r="D10542" s="267" t="s">
        <v>727</v>
      </c>
      <c r="E10542" s="267">
        <v>14048</v>
      </c>
      <c r="F10542" s="267" t="s">
        <v>1444</v>
      </c>
      <c r="G10542" s="267" t="s">
        <v>1445</v>
      </c>
      <c r="H10542" s="267">
        <v>1</v>
      </c>
      <c r="I10542" s="267" t="s">
        <v>583</v>
      </c>
      <c r="J10542" s="267">
        <v>0.64</v>
      </c>
      <c r="K10542" s="267" t="s">
        <v>1986</v>
      </c>
      <c r="O10542" s="267" t="s">
        <v>24</v>
      </c>
      <c r="P10542" s="267">
        <v>15327237</v>
      </c>
      <c r="Q10542" s="267" t="s">
        <v>1445</v>
      </c>
      <c r="S10542" s="267">
        <v>38</v>
      </c>
      <c r="T10542" s="267" t="s">
        <v>13</v>
      </c>
      <c r="U10542" s="267" t="s">
        <v>1495</v>
      </c>
      <c r="V10542" s="267" t="s">
        <v>13</v>
      </c>
      <c r="W10542" s="267">
        <v>1940</v>
      </c>
      <c r="X10542" s="267">
        <v>15327237</v>
      </c>
      <c r="Y10542" s="267">
        <v>15327237</v>
      </c>
      <c r="Z10542" s="267">
        <v>1</v>
      </c>
      <c r="AA10542" s="267" t="s">
        <v>1987</v>
      </c>
      <c r="AB10542" s="270" t="s">
        <v>1988</v>
      </c>
      <c r="AD10542" s="267" t="s">
        <v>13</v>
      </c>
      <c r="AF10542" s="267" t="s">
        <v>24</v>
      </c>
    </row>
    <row r="10543" spans="3:32" ht="409.5">
      <c r="C10543" s="267" t="s">
        <v>1985</v>
      </c>
      <c r="D10543" s="267" t="s">
        <v>727</v>
      </c>
      <c r="E10543" s="267">
        <v>14048</v>
      </c>
      <c r="F10543" s="267" t="s">
        <v>1444</v>
      </c>
      <c r="G10543" s="267" t="s">
        <v>1445</v>
      </c>
      <c r="H10543" s="267">
        <v>1</v>
      </c>
      <c r="I10543" s="267" t="s">
        <v>583</v>
      </c>
      <c r="J10543" s="267">
        <v>0.64</v>
      </c>
      <c r="K10543" s="267" t="s">
        <v>1986</v>
      </c>
      <c r="O10543" s="267" t="s">
        <v>24</v>
      </c>
      <c r="P10543" s="267">
        <v>15327237</v>
      </c>
      <c r="Q10543" s="267" t="s">
        <v>1445</v>
      </c>
      <c r="S10543" s="267">
        <v>38</v>
      </c>
      <c r="T10543" s="267" t="s">
        <v>13</v>
      </c>
      <c r="U10543" s="267" t="s">
        <v>1495</v>
      </c>
      <c r="V10543" s="267" t="s">
        <v>13</v>
      </c>
      <c r="W10543" s="267">
        <v>1940</v>
      </c>
      <c r="X10543" s="267">
        <v>15327237</v>
      </c>
      <c r="Y10543" s="267">
        <v>15327237</v>
      </c>
      <c r="Z10543" s="267">
        <v>1</v>
      </c>
      <c r="AA10543" s="267" t="s">
        <v>1987</v>
      </c>
      <c r="AB10543" s="270" t="s">
        <v>1988</v>
      </c>
      <c r="AD10543" s="267" t="s">
        <v>13</v>
      </c>
      <c r="AF10543" s="267" t="s">
        <v>24</v>
      </c>
    </row>
    <row r="10544" spans="3:32" ht="409.5">
      <c r="C10544" s="267" t="s">
        <v>1985</v>
      </c>
      <c r="D10544" s="267" t="s">
        <v>727</v>
      </c>
      <c r="E10544" s="267">
        <v>14048</v>
      </c>
      <c r="F10544" s="267" t="s">
        <v>1444</v>
      </c>
      <c r="G10544" s="267" t="s">
        <v>1445</v>
      </c>
      <c r="H10544" s="267">
        <v>1</v>
      </c>
      <c r="I10544" s="267" t="s">
        <v>583</v>
      </c>
      <c r="J10544" s="267">
        <v>0.64</v>
      </c>
      <c r="K10544" s="267" t="s">
        <v>1986</v>
      </c>
      <c r="O10544" s="267" t="s">
        <v>24</v>
      </c>
      <c r="P10544" s="267">
        <v>15327237</v>
      </c>
      <c r="Q10544" s="267" t="s">
        <v>1445</v>
      </c>
      <c r="S10544" s="267">
        <v>38</v>
      </c>
      <c r="T10544" s="267" t="s">
        <v>13</v>
      </c>
      <c r="U10544" s="267" t="s">
        <v>1495</v>
      </c>
      <c r="V10544" s="267" t="s">
        <v>13</v>
      </c>
      <c r="W10544" s="267">
        <v>1940</v>
      </c>
      <c r="X10544" s="267">
        <v>15327237</v>
      </c>
      <c r="Y10544" s="267">
        <v>15327237</v>
      </c>
      <c r="Z10544" s="267">
        <v>1</v>
      </c>
      <c r="AA10544" s="267" t="s">
        <v>1987</v>
      </c>
      <c r="AB10544" s="270" t="s">
        <v>1988</v>
      </c>
      <c r="AD10544" s="267" t="s">
        <v>13</v>
      </c>
      <c r="AF10544" s="267" t="s">
        <v>24</v>
      </c>
    </row>
    <row r="10545" spans="3:33" ht="409.5">
      <c r="C10545" s="267" t="s">
        <v>1985</v>
      </c>
      <c r="D10545" s="267" t="s">
        <v>727</v>
      </c>
      <c r="E10545" s="267">
        <v>14048</v>
      </c>
      <c r="F10545" s="267" t="s">
        <v>1444</v>
      </c>
      <c r="G10545" s="267" t="s">
        <v>1445</v>
      </c>
      <c r="H10545" s="267">
        <v>1</v>
      </c>
      <c r="I10545" s="267" t="s">
        <v>583</v>
      </c>
      <c r="J10545" s="267">
        <v>0.64</v>
      </c>
      <c r="K10545" s="267" t="s">
        <v>1986</v>
      </c>
      <c r="O10545" s="267" t="s">
        <v>24</v>
      </c>
      <c r="P10545" s="267">
        <v>15327237</v>
      </c>
      <c r="Q10545" s="267" t="s">
        <v>1445</v>
      </c>
      <c r="S10545" s="267">
        <v>38</v>
      </c>
      <c r="T10545" s="267" t="s">
        <v>13</v>
      </c>
      <c r="U10545" s="267" t="s">
        <v>1495</v>
      </c>
      <c r="V10545" s="267" t="s">
        <v>13</v>
      </c>
      <c r="W10545" s="267">
        <v>1940</v>
      </c>
      <c r="X10545" s="267">
        <v>15327237</v>
      </c>
      <c r="Y10545" s="267">
        <v>15327237</v>
      </c>
      <c r="Z10545" s="267">
        <v>1</v>
      </c>
      <c r="AA10545" s="267" t="s">
        <v>1987</v>
      </c>
      <c r="AB10545" s="270" t="s">
        <v>1988</v>
      </c>
      <c r="AD10545" s="267" t="s">
        <v>13</v>
      </c>
      <c r="AF10545" s="267" t="s">
        <v>24</v>
      </c>
    </row>
    <row r="10546" spans="3:33" ht="409.5">
      <c r="C10546" s="267" t="s">
        <v>1985</v>
      </c>
      <c r="D10546" s="267" t="s">
        <v>727</v>
      </c>
      <c r="E10546" s="267">
        <v>14048</v>
      </c>
      <c r="F10546" s="267" t="s">
        <v>1444</v>
      </c>
      <c r="G10546" s="267" t="s">
        <v>1445</v>
      </c>
      <c r="H10546" s="267">
        <v>1</v>
      </c>
      <c r="I10546" s="267" t="s">
        <v>583</v>
      </c>
      <c r="J10546" s="267">
        <v>0.64</v>
      </c>
      <c r="K10546" s="267" t="s">
        <v>1986</v>
      </c>
      <c r="O10546" s="267" t="s">
        <v>24</v>
      </c>
      <c r="P10546" s="267">
        <v>15327237</v>
      </c>
      <c r="Q10546" s="267" t="s">
        <v>1445</v>
      </c>
      <c r="S10546" s="267">
        <v>38</v>
      </c>
      <c r="T10546" s="267" t="s">
        <v>13</v>
      </c>
      <c r="U10546" s="267" t="s">
        <v>1495</v>
      </c>
      <c r="V10546" s="267" t="s">
        <v>13</v>
      </c>
      <c r="W10546" s="267">
        <v>1940</v>
      </c>
      <c r="X10546" s="267">
        <v>15327237</v>
      </c>
      <c r="Y10546" s="267">
        <v>15327237</v>
      </c>
      <c r="Z10546" s="267">
        <v>1</v>
      </c>
      <c r="AA10546" s="267" t="s">
        <v>1987</v>
      </c>
      <c r="AB10546" s="270" t="s">
        <v>1988</v>
      </c>
      <c r="AD10546" s="267" t="s">
        <v>13</v>
      </c>
      <c r="AF10546" s="267" t="s">
        <v>24</v>
      </c>
    </row>
    <row r="10547" spans="3:33" ht="409.5">
      <c r="C10547" s="267" t="s">
        <v>1985</v>
      </c>
      <c r="D10547" s="267" t="s">
        <v>727</v>
      </c>
      <c r="E10547" s="267">
        <v>14048</v>
      </c>
      <c r="F10547" s="267" t="s">
        <v>1444</v>
      </c>
      <c r="G10547" s="267" t="s">
        <v>1445</v>
      </c>
      <c r="H10547" s="267">
        <v>1</v>
      </c>
      <c r="I10547" s="267" t="s">
        <v>583</v>
      </c>
      <c r="J10547" s="267">
        <v>0.64</v>
      </c>
      <c r="K10547" s="267" t="s">
        <v>1986</v>
      </c>
      <c r="O10547" s="267" t="s">
        <v>24</v>
      </c>
      <c r="P10547" s="267">
        <v>15327237</v>
      </c>
      <c r="Q10547" s="267" t="s">
        <v>1445</v>
      </c>
      <c r="S10547" s="267">
        <v>38</v>
      </c>
      <c r="T10547" s="267" t="s">
        <v>13</v>
      </c>
      <c r="U10547" s="267" t="s">
        <v>1495</v>
      </c>
      <c r="V10547" s="267" t="s">
        <v>13</v>
      </c>
      <c r="W10547" s="267">
        <v>1940</v>
      </c>
      <c r="X10547" s="267">
        <v>15327237</v>
      </c>
      <c r="Y10547" s="267">
        <v>15327237</v>
      </c>
      <c r="Z10547" s="267">
        <v>1</v>
      </c>
      <c r="AA10547" s="267" t="s">
        <v>1987</v>
      </c>
      <c r="AB10547" s="270" t="s">
        <v>1988</v>
      </c>
      <c r="AD10547" s="267" t="s">
        <v>13</v>
      </c>
      <c r="AF10547" s="267" t="s">
        <v>24</v>
      </c>
    </row>
    <row r="10548" spans="3:33" ht="409.5">
      <c r="C10548" s="267" t="s">
        <v>1985</v>
      </c>
      <c r="D10548" s="267" t="s">
        <v>727</v>
      </c>
      <c r="E10548" s="267">
        <v>14048</v>
      </c>
      <c r="F10548" s="267" t="s">
        <v>1444</v>
      </c>
      <c r="G10548" s="267" t="s">
        <v>1445</v>
      </c>
      <c r="H10548" s="267">
        <v>1</v>
      </c>
      <c r="I10548" s="267" t="s">
        <v>583</v>
      </c>
      <c r="J10548" s="267">
        <v>0.64</v>
      </c>
      <c r="K10548" s="267" t="s">
        <v>1986</v>
      </c>
      <c r="O10548" s="267" t="s">
        <v>24</v>
      </c>
      <c r="P10548" s="267">
        <v>15327237</v>
      </c>
      <c r="Q10548" s="267" t="s">
        <v>1445</v>
      </c>
      <c r="S10548" s="267">
        <v>38</v>
      </c>
      <c r="T10548" s="267" t="s">
        <v>13</v>
      </c>
      <c r="U10548" s="267" t="s">
        <v>1495</v>
      </c>
      <c r="V10548" s="267" t="s">
        <v>13</v>
      </c>
      <c r="W10548" s="267">
        <v>1940</v>
      </c>
      <c r="X10548" s="267">
        <v>15327237</v>
      </c>
      <c r="Y10548" s="267">
        <v>15327237</v>
      </c>
      <c r="Z10548" s="267">
        <v>1</v>
      </c>
      <c r="AA10548" s="267" t="s">
        <v>1987</v>
      </c>
      <c r="AB10548" s="270" t="s">
        <v>1988</v>
      </c>
      <c r="AD10548" s="267" t="s">
        <v>13</v>
      </c>
      <c r="AF10548" s="267" t="s">
        <v>24</v>
      </c>
    </row>
    <row r="10549" spans="3:33" ht="409.5">
      <c r="C10549" s="267" t="s">
        <v>1985</v>
      </c>
      <c r="D10549" s="267" t="s">
        <v>727</v>
      </c>
      <c r="E10549" s="267">
        <v>14048</v>
      </c>
      <c r="F10549" s="267" t="s">
        <v>1444</v>
      </c>
      <c r="G10549" s="267" t="s">
        <v>1445</v>
      </c>
      <c r="H10549" s="267">
        <v>1</v>
      </c>
      <c r="I10549" s="267" t="s">
        <v>583</v>
      </c>
      <c r="J10549" s="267">
        <v>0.64</v>
      </c>
      <c r="K10549" s="267" t="s">
        <v>1986</v>
      </c>
      <c r="O10549" s="267" t="s">
        <v>24</v>
      </c>
      <c r="P10549" s="267">
        <v>15327237</v>
      </c>
      <c r="Q10549" s="267" t="s">
        <v>1445</v>
      </c>
      <c r="S10549" s="267">
        <v>38</v>
      </c>
      <c r="T10549" s="267" t="s">
        <v>13</v>
      </c>
      <c r="U10549" s="267" t="s">
        <v>1495</v>
      </c>
      <c r="V10549" s="267" t="s">
        <v>13</v>
      </c>
      <c r="W10549" s="267">
        <v>1940</v>
      </c>
      <c r="X10549" s="267">
        <v>15327237</v>
      </c>
      <c r="Y10549" s="267">
        <v>15327237</v>
      </c>
      <c r="Z10549" s="267">
        <v>1</v>
      </c>
      <c r="AA10549" s="267" t="s">
        <v>1987</v>
      </c>
      <c r="AB10549" s="270" t="s">
        <v>1988</v>
      </c>
      <c r="AD10549" s="267" t="s">
        <v>13</v>
      </c>
      <c r="AF10549" s="267" t="s">
        <v>24</v>
      </c>
    </row>
    <row r="10550" spans="3:33" ht="409.5">
      <c r="C10550" s="267" t="s">
        <v>1985</v>
      </c>
      <c r="D10550" s="267" t="s">
        <v>727</v>
      </c>
      <c r="E10550" s="267">
        <v>14048</v>
      </c>
      <c r="F10550" s="267" t="s">
        <v>1444</v>
      </c>
      <c r="G10550" s="267" t="s">
        <v>1445</v>
      </c>
      <c r="H10550" s="267">
        <v>1</v>
      </c>
      <c r="I10550" s="267" t="s">
        <v>583</v>
      </c>
      <c r="J10550" s="267">
        <v>0.64</v>
      </c>
      <c r="K10550" s="267" t="s">
        <v>1986</v>
      </c>
      <c r="O10550" s="267" t="s">
        <v>24</v>
      </c>
      <c r="P10550" s="267">
        <v>15327237</v>
      </c>
      <c r="Q10550" s="267" t="s">
        <v>1445</v>
      </c>
      <c r="S10550" s="267">
        <v>38</v>
      </c>
      <c r="T10550" s="267" t="s">
        <v>13</v>
      </c>
      <c r="U10550" s="267" t="s">
        <v>1495</v>
      </c>
      <c r="V10550" s="267" t="s">
        <v>13</v>
      </c>
      <c r="W10550" s="267">
        <v>1940</v>
      </c>
      <c r="X10550" s="267">
        <v>15327237</v>
      </c>
      <c r="Y10550" s="267">
        <v>15327237</v>
      </c>
      <c r="Z10550" s="267">
        <v>1</v>
      </c>
      <c r="AA10550" s="267" t="s">
        <v>1987</v>
      </c>
      <c r="AB10550" s="270" t="s">
        <v>1988</v>
      </c>
      <c r="AD10550" s="267" t="s">
        <v>13</v>
      </c>
      <c r="AF10550" s="267" t="s">
        <v>24</v>
      </c>
    </row>
    <row r="10551" spans="3:33" ht="409.5">
      <c r="C10551" s="267" t="s">
        <v>1985</v>
      </c>
      <c r="D10551" s="267" t="s">
        <v>727</v>
      </c>
      <c r="E10551" s="267">
        <v>14048</v>
      </c>
      <c r="F10551" s="267" t="s">
        <v>1444</v>
      </c>
      <c r="G10551" s="267" t="s">
        <v>1445</v>
      </c>
      <c r="H10551" s="267">
        <v>1</v>
      </c>
      <c r="I10551" s="267" t="s">
        <v>583</v>
      </c>
      <c r="J10551" s="267">
        <v>0.64</v>
      </c>
      <c r="K10551" s="267" t="s">
        <v>1986</v>
      </c>
      <c r="O10551" s="267" t="s">
        <v>24</v>
      </c>
      <c r="P10551" s="267">
        <v>15327237</v>
      </c>
      <c r="Q10551" s="267" t="s">
        <v>1445</v>
      </c>
      <c r="S10551" s="267">
        <v>38</v>
      </c>
      <c r="T10551" s="267" t="s">
        <v>13</v>
      </c>
      <c r="U10551" s="267" t="s">
        <v>1495</v>
      </c>
      <c r="V10551" s="267" t="s">
        <v>13</v>
      </c>
      <c r="W10551" s="267">
        <v>1940</v>
      </c>
      <c r="X10551" s="267">
        <v>15327237</v>
      </c>
      <c r="Y10551" s="267">
        <v>15327237</v>
      </c>
      <c r="Z10551" s="267">
        <v>1</v>
      </c>
      <c r="AA10551" s="267" t="s">
        <v>1987</v>
      </c>
      <c r="AB10551" s="270" t="s">
        <v>1988</v>
      </c>
      <c r="AD10551" s="267" t="s">
        <v>13</v>
      </c>
      <c r="AF10551" s="267" t="s">
        <v>24</v>
      </c>
    </row>
    <row r="10552" spans="3:33" ht="409.5">
      <c r="C10552" s="267" t="s">
        <v>1985</v>
      </c>
      <c r="D10552" s="267" t="s">
        <v>727</v>
      </c>
      <c r="E10552" s="267">
        <v>1272</v>
      </c>
      <c r="F10552" s="267" t="s">
        <v>1444</v>
      </c>
      <c r="G10552" s="267" t="s">
        <v>1445</v>
      </c>
      <c r="H10552" s="267">
        <v>1</v>
      </c>
      <c r="I10552" s="267" t="s">
        <v>583</v>
      </c>
      <c r="J10552" s="267">
        <v>0.64</v>
      </c>
      <c r="K10552" s="267" t="s">
        <v>1986</v>
      </c>
      <c r="O10552" s="267" t="s">
        <v>24</v>
      </c>
      <c r="P10552" s="267">
        <v>15327237</v>
      </c>
      <c r="Q10552" s="267" t="s">
        <v>1445</v>
      </c>
      <c r="S10552" s="267">
        <v>38</v>
      </c>
      <c r="T10552" s="267" t="s">
        <v>13</v>
      </c>
      <c r="U10552" s="267" t="s">
        <v>1458</v>
      </c>
      <c r="V10552" s="267" t="s">
        <v>13</v>
      </c>
      <c r="W10552" s="267">
        <v>1940</v>
      </c>
      <c r="X10552" s="267" t="s">
        <v>2001</v>
      </c>
      <c r="Y10552" s="267">
        <v>15327237</v>
      </c>
      <c r="Z10552" s="267">
        <v>1</v>
      </c>
      <c r="AA10552" s="267" t="s">
        <v>1987</v>
      </c>
      <c r="AB10552" s="270" t="s">
        <v>1988</v>
      </c>
      <c r="AD10552" s="267" t="s">
        <v>13</v>
      </c>
      <c r="AF10552" s="267" t="s">
        <v>24</v>
      </c>
      <c r="AG10552" s="267" t="s">
        <v>24</v>
      </c>
    </row>
    <row r="10553" spans="3:33" ht="409.5">
      <c r="C10553" s="267" t="s">
        <v>1985</v>
      </c>
      <c r="D10553" s="267" t="s">
        <v>727</v>
      </c>
      <c r="E10553" s="267">
        <v>1272</v>
      </c>
      <c r="F10553" s="267" t="s">
        <v>1444</v>
      </c>
      <c r="G10553" s="267" t="s">
        <v>1445</v>
      </c>
      <c r="H10553" s="267">
        <v>1</v>
      </c>
      <c r="I10553" s="267" t="s">
        <v>583</v>
      </c>
      <c r="J10553" s="267">
        <v>0.64</v>
      </c>
      <c r="K10553" s="267" t="s">
        <v>1986</v>
      </c>
      <c r="O10553" s="267" t="s">
        <v>24</v>
      </c>
      <c r="P10553" s="267">
        <v>15327237</v>
      </c>
      <c r="Q10553" s="267" t="s">
        <v>1445</v>
      </c>
      <c r="S10553" s="267">
        <v>38</v>
      </c>
      <c r="T10553" s="267" t="s">
        <v>13</v>
      </c>
      <c r="U10553" s="267" t="s">
        <v>1458</v>
      </c>
      <c r="V10553" s="267" t="s">
        <v>13</v>
      </c>
      <c r="W10553" s="267">
        <v>1940</v>
      </c>
      <c r="X10553" s="267" t="s">
        <v>2001</v>
      </c>
      <c r="Y10553" s="267">
        <v>15327237</v>
      </c>
      <c r="Z10553" s="267">
        <v>1</v>
      </c>
      <c r="AA10553" s="267" t="s">
        <v>1987</v>
      </c>
      <c r="AB10553" s="270" t="s">
        <v>1988</v>
      </c>
      <c r="AD10553" s="267" t="s">
        <v>13</v>
      </c>
      <c r="AF10553" s="267" t="s">
        <v>24</v>
      </c>
      <c r="AG10553" s="267" t="s">
        <v>24</v>
      </c>
    </row>
    <row r="10554" spans="3:33" ht="409.5">
      <c r="C10554" s="267" t="s">
        <v>1985</v>
      </c>
      <c r="D10554" s="267" t="s">
        <v>727</v>
      </c>
      <c r="E10554" s="267">
        <v>1272</v>
      </c>
      <c r="F10554" s="267" t="s">
        <v>1444</v>
      </c>
      <c r="G10554" s="267" t="s">
        <v>1445</v>
      </c>
      <c r="H10554" s="267">
        <v>1</v>
      </c>
      <c r="I10554" s="267" t="s">
        <v>583</v>
      </c>
      <c r="J10554" s="267">
        <v>0.64</v>
      </c>
      <c r="K10554" s="267" t="s">
        <v>1986</v>
      </c>
      <c r="O10554" s="267" t="s">
        <v>24</v>
      </c>
      <c r="P10554" s="267">
        <v>15327237</v>
      </c>
      <c r="Q10554" s="267" t="s">
        <v>1445</v>
      </c>
      <c r="S10554" s="267">
        <v>38</v>
      </c>
      <c r="T10554" s="267" t="s">
        <v>13</v>
      </c>
      <c r="U10554" s="267" t="s">
        <v>1458</v>
      </c>
      <c r="V10554" s="267" t="s">
        <v>13</v>
      </c>
      <c r="W10554" s="267">
        <v>1940</v>
      </c>
      <c r="X10554" s="267" t="s">
        <v>2001</v>
      </c>
      <c r="Y10554" s="267">
        <v>15327237</v>
      </c>
      <c r="Z10554" s="267">
        <v>1</v>
      </c>
      <c r="AA10554" s="267" t="s">
        <v>1987</v>
      </c>
      <c r="AB10554" s="270" t="s">
        <v>1988</v>
      </c>
      <c r="AD10554" s="267" t="s">
        <v>13</v>
      </c>
      <c r="AF10554" s="267" t="s">
        <v>24</v>
      </c>
      <c r="AG10554" s="267" t="s">
        <v>24</v>
      </c>
    </row>
    <row r="10555" spans="3:33" ht="409.5">
      <c r="C10555" s="267" t="s">
        <v>1985</v>
      </c>
      <c r="D10555" s="267" t="s">
        <v>727</v>
      </c>
      <c r="E10555" s="267">
        <v>1272</v>
      </c>
      <c r="F10555" s="267" t="s">
        <v>1444</v>
      </c>
      <c r="G10555" s="267" t="s">
        <v>1445</v>
      </c>
      <c r="H10555" s="267">
        <v>1</v>
      </c>
      <c r="I10555" s="267" t="s">
        <v>583</v>
      </c>
      <c r="J10555" s="267">
        <v>0.64</v>
      </c>
      <c r="K10555" s="267" t="s">
        <v>1986</v>
      </c>
      <c r="O10555" s="267" t="s">
        <v>24</v>
      </c>
      <c r="P10555" s="267">
        <v>15327237</v>
      </c>
      <c r="Q10555" s="267" t="s">
        <v>1445</v>
      </c>
      <c r="S10555" s="267">
        <v>38</v>
      </c>
      <c r="T10555" s="267" t="s">
        <v>13</v>
      </c>
      <c r="U10555" s="267" t="s">
        <v>1458</v>
      </c>
      <c r="V10555" s="267" t="s">
        <v>13</v>
      </c>
      <c r="W10555" s="267">
        <v>1940</v>
      </c>
      <c r="X10555" s="267" t="s">
        <v>2001</v>
      </c>
      <c r="Y10555" s="267">
        <v>15327237</v>
      </c>
      <c r="Z10555" s="267">
        <v>1</v>
      </c>
      <c r="AA10555" s="267" t="s">
        <v>1987</v>
      </c>
      <c r="AB10555" s="270" t="s">
        <v>1988</v>
      </c>
      <c r="AD10555" s="267" t="s">
        <v>13</v>
      </c>
      <c r="AF10555" s="267" t="s">
        <v>24</v>
      </c>
      <c r="AG10555" s="267" t="s">
        <v>24</v>
      </c>
    </row>
    <row r="10556" spans="3:33" ht="409.5">
      <c r="C10556" s="267" t="s">
        <v>1985</v>
      </c>
      <c r="D10556" s="267" t="s">
        <v>727</v>
      </c>
      <c r="E10556" s="267">
        <v>1272</v>
      </c>
      <c r="F10556" s="267" t="s">
        <v>1444</v>
      </c>
      <c r="G10556" s="267" t="s">
        <v>1445</v>
      </c>
      <c r="H10556" s="267">
        <v>1</v>
      </c>
      <c r="I10556" s="267" t="s">
        <v>583</v>
      </c>
      <c r="J10556" s="267">
        <v>0.64</v>
      </c>
      <c r="K10556" s="267" t="s">
        <v>1986</v>
      </c>
      <c r="O10556" s="267" t="s">
        <v>24</v>
      </c>
      <c r="P10556" s="267">
        <v>15327237</v>
      </c>
      <c r="Q10556" s="267" t="s">
        <v>1445</v>
      </c>
      <c r="S10556" s="267">
        <v>38</v>
      </c>
      <c r="T10556" s="267" t="s">
        <v>13</v>
      </c>
      <c r="U10556" s="267" t="s">
        <v>1458</v>
      </c>
      <c r="V10556" s="267" t="s">
        <v>13</v>
      </c>
      <c r="W10556" s="267">
        <v>1940</v>
      </c>
      <c r="X10556" s="267" t="s">
        <v>2001</v>
      </c>
      <c r="Y10556" s="267">
        <v>15327237</v>
      </c>
      <c r="Z10556" s="267">
        <v>1</v>
      </c>
      <c r="AA10556" s="267" t="s">
        <v>1987</v>
      </c>
      <c r="AB10556" s="270" t="s">
        <v>1988</v>
      </c>
      <c r="AD10556" s="267" t="s">
        <v>13</v>
      </c>
      <c r="AF10556" s="267" t="s">
        <v>24</v>
      </c>
      <c r="AG10556" s="267" t="s">
        <v>24</v>
      </c>
    </row>
    <row r="10557" spans="3:33" ht="409.5">
      <c r="C10557" s="267" t="s">
        <v>1985</v>
      </c>
      <c r="D10557" s="267" t="s">
        <v>727</v>
      </c>
      <c r="E10557" s="267">
        <v>1272</v>
      </c>
      <c r="F10557" s="267" t="s">
        <v>1444</v>
      </c>
      <c r="G10557" s="267" t="s">
        <v>1445</v>
      </c>
      <c r="H10557" s="267">
        <v>1</v>
      </c>
      <c r="I10557" s="267" t="s">
        <v>583</v>
      </c>
      <c r="J10557" s="267">
        <v>0.64</v>
      </c>
      <c r="K10557" s="267" t="s">
        <v>1986</v>
      </c>
      <c r="O10557" s="267" t="s">
        <v>24</v>
      </c>
      <c r="P10557" s="267">
        <v>15327237</v>
      </c>
      <c r="Q10557" s="267" t="s">
        <v>1445</v>
      </c>
      <c r="S10557" s="267">
        <v>38</v>
      </c>
      <c r="T10557" s="267" t="s">
        <v>13</v>
      </c>
      <c r="U10557" s="267" t="s">
        <v>1458</v>
      </c>
      <c r="V10557" s="267" t="s">
        <v>13</v>
      </c>
      <c r="W10557" s="267">
        <v>1940</v>
      </c>
      <c r="X10557" s="267" t="s">
        <v>2001</v>
      </c>
      <c r="Y10557" s="267">
        <v>15327237</v>
      </c>
      <c r="Z10557" s="267">
        <v>1</v>
      </c>
      <c r="AA10557" s="267" t="s">
        <v>1987</v>
      </c>
      <c r="AB10557" s="270" t="s">
        <v>1988</v>
      </c>
      <c r="AD10557" s="267" t="s">
        <v>13</v>
      </c>
      <c r="AF10557" s="267" t="s">
        <v>24</v>
      </c>
      <c r="AG10557" s="267" t="s">
        <v>24</v>
      </c>
    </row>
    <row r="10558" spans="3:33" ht="409.5">
      <c r="C10558" s="267" t="s">
        <v>1985</v>
      </c>
      <c r="D10558" s="267" t="s">
        <v>727</v>
      </c>
      <c r="E10558" s="267">
        <v>1272</v>
      </c>
      <c r="F10558" s="267" t="s">
        <v>1444</v>
      </c>
      <c r="G10558" s="267" t="s">
        <v>1445</v>
      </c>
      <c r="H10558" s="267">
        <v>1</v>
      </c>
      <c r="I10558" s="267" t="s">
        <v>583</v>
      </c>
      <c r="J10558" s="267">
        <v>0.64</v>
      </c>
      <c r="K10558" s="267" t="s">
        <v>1986</v>
      </c>
      <c r="O10558" s="267" t="s">
        <v>24</v>
      </c>
      <c r="P10558" s="267">
        <v>15327237</v>
      </c>
      <c r="Q10558" s="267" t="s">
        <v>1445</v>
      </c>
      <c r="S10558" s="267">
        <v>38</v>
      </c>
      <c r="T10558" s="267" t="s">
        <v>13</v>
      </c>
      <c r="U10558" s="267" t="s">
        <v>1458</v>
      </c>
      <c r="V10558" s="267" t="s">
        <v>13</v>
      </c>
      <c r="W10558" s="267">
        <v>1940</v>
      </c>
      <c r="X10558" s="267" t="s">
        <v>2001</v>
      </c>
      <c r="Y10558" s="267">
        <v>15327237</v>
      </c>
      <c r="Z10558" s="267">
        <v>1</v>
      </c>
      <c r="AA10558" s="267" t="s">
        <v>1987</v>
      </c>
      <c r="AB10558" s="270" t="s">
        <v>1988</v>
      </c>
      <c r="AD10558" s="267" t="s">
        <v>13</v>
      </c>
      <c r="AF10558" s="267" t="s">
        <v>24</v>
      </c>
      <c r="AG10558" s="267" t="s">
        <v>24</v>
      </c>
    </row>
    <row r="10559" spans="3:33" ht="409.5">
      <c r="C10559" s="267" t="s">
        <v>1985</v>
      </c>
      <c r="D10559" s="267" t="s">
        <v>727</v>
      </c>
      <c r="E10559" s="267">
        <v>1272</v>
      </c>
      <c r="F10559" s="267" t="s">
        <v>1444</v>
      </c>
      <c r="G10559" s="267" t="s">
        <v>1445</v>
      </c>
      <c r="H10559" s="267">
        <v>1</v>
      </c>
      <c r="I10559" s="267" t="s">
        <v>583</v>
      </c>
      <c r="J10559" s="267">
        <v>0.64</v>
      </c>
      <c r="K10559" s="267" t="s">
        <v>1986</v>
      </c>
      <c r="O10559" s="267" t="s">
        <v>24</v>
      </c>
      <c r="P10559" s="267">
        <v>15327237</v>
      </c>
      <c r="Q10559" s="267" t="s">
        <v>1445</v>
      </c>
      <c r="S10559" s="267">
        <v>38</v>
      </c>
      <c r="T10559" s="267" t="s">
        <v>13</v>
      </c>
      <c r="U10559" s="267" t="s">
        <v>1458</v>
      </c>
      <c r="V10559" s="267" t="s">
        <v>13</v>
      </c>
      <c r="W10559" s="267">
        <v>1940</v>
      </c>
      <c r="X10559" s="267" t="s">
        <v>2001</v>
      </c>
      <c r="Y10559" s="267">
        <v>15327237</v>
      </c>
      <c r="Z10559" s="267">
        <v>1</v>
      </c>
      <c r="AA10559" s="267" t="s">
        <v>1987</v>
      </c>
      <c r="AB10559" s="270" t="s">
        <v>1988</v>
      </c>
      <c r="AD10559" s="267" t="s">
        <v>13</v>
      </c>
      <c r="AF10559" s="267" t="s">
        <v>24</v>
      </c>
      <c r="AG10559" s="267" t="s">
        <v>24</v>
      </c>
    </row>
    <row r="10560" spans="3:33" ht="409.5">
      <c r="C10560" s="267" t="s">
        <v>1985</v>
      </c>
      <c r="D10560" s="267" t="s">
        <v>727</v>
      </c>
      <c r="E10560" s="267">
        <v>1272</v>
      </c>
      <c r="F10560" s="267" t="s">
        <v>1444</v>
      </c>
      <c r="G10560" s="267" t="s">
        <v>1445</v>
      </c>
      <c r="H10560" s="267">
        <v>1</v>
      </c>
      <c r="I10560" s="267" t="s">
        <v>583</v>
      </c>
      <c r="J10560" s="267">
        <v>0.64</v>
      </c>
      <c r="K10560" s="267" t="s">
        <v>1986</v>
      </c>
      <c r="O10560" s="267" t="s">
        <v>24</v>
      </c>
      <c r="P10560" s="267">
        <v>15327237</v>
      </c>
      <c r="Q10560" s="267" t="s">
        <v>1445</v>
      </c>
      <c r="S10560" s="267">
        <v>38</v>
      </c>
      <c r="T10560" s="267" t="s">
        <v>13</v>
      </c>
      <c r="U10560" s="267" t="s">
        <v>1458</v>
      </c>
      <c r="V10560" s="267" t="s">
        <v>13</v>
      </c>
      <c r="W10560" s="267">
        <v>1940</v>
      </c>
      <c r="X10560" s="267" t="s">
        <v>2001</v>
      </c>
      <c r="Y10560" s="267">
        <v>15327237</v>
      </c>
      <c r="Z10560" s="267">
        <v>1</v>
      </c>
      <c r="AA10560" s="267" t="s">
        <v>1987</v>
      </c>
      <c r="AB10560" s="270" t="s">
        <v>1988</v>
      </c>
      <c r="AD10560" s="267" t="s">
        <v>13</v>
      </c>
      <c r="AF10560" s="267" t="s">
        <v>24</v>
      </c>
      <c r="AG10560" s="267" t="s">
        <v>24</v>
      </c>
    </row>
    <row r="10561" spans="3:33" ht="409.5">
      <c r="C10561" s="267" t="s">
        <v>1985</v>
      </c>
      <c r="D10561" s="267" t="s">
        <v>727</v>
      </c>
      <c r="E10561" s="267">
        <v>1272</v>
      </c>
      <c r="F10561" s="267" t="s">
        <v>1444</v>
      </c>
      <c r="G10561" s="267" t="s">
        <v>1445</v>
      </c>
      <c r="H10561" s="267">
        <v>1</v>
      </c>
      <c r="I10561" s="267" t="s">
        <v>583</v>
      </c>
      <c r="J10561" s="267">
        <v>0.64</v>
      </c>
      <c r="K10561" s="267" t="s">
        <v>1986</v>
      </c>
      <c r="O10561" s="267" t="s">
        <v>24</v>
      </c>
      <c r="P10561" s="267">
        <v>15327237</v>
      </c>
      <c r="Q10561" s="267" t="s">
        <v>1445</v>
      </c>
      <c r="S10561" s="267">
        <v>38</v>
      </c>
      <c r="T10561" s="267" t="s">
        <v>13</v>
      </c>
      <c r="U10561" s="267" t="s">
        <v>1458</v>
      </c>
      <c r="V10561" s="267" t="s">
        <v>13</v>
      </c>
      <c r="W10561" s="267">
        <v>1940</v>
      </c>
      <c r="X10561" s="267" t="s">
        <v>2001</v>
      </c>
      <c r="Y10561" s="267">
        <v>15327237</v>
      </c>
      <c r="Z10561" s="267">
        <v>1</v>
      </c>
      <c r="AA10561" s="267" t="s">
        <v>1987</v>
      </c>
      <c r="AB10561" s="270" t="s">
        <v>1988</v>
      </c>
      <c r="AD10561" s="267" t="s">
        <v>13</v>
      </c>
      <c r="AF10561" s="267" t="s">
        <v>24</v>
      </c>
      <c r="AG10561" s="267" t="s">
        <v>24</v>
      </c>
    </row>
    <row r="10562" spans="3:33" ht="409.5">
      <c r="C10562" s="267" t="s">
        <v>1985</v>
      </c>
      <c r="D10562" s="267" t="s">
        <v>727</v>
      </c>
      <c r="E10562" s="267">
        <v>1272</v>
      </c>
      <c r="F10562" s="267" t="s">
        <v>1444</v>
      </c>
      <c r="G10562" s="267" t="s">
        <v>1445</v>
      </c>
      <c r="H10562" s="267">
        <v>1</v>
      </c>
      <c r="I10562" s="267" t="s">
        <v>583</v>
      </c>
      <c r="J10562" s="267">
        <v>0.64</v>
      </c>
      <c r="K10562" s="267" t="s">
        <v>1986</v>
      </c>
      <c r="O10562" s="267" t="s">
        <v>24</v>
      </c>
      <c r="P10562" s="267">
        <v>15327237</v>
      </c>
      <c r="Q10562" s="267" t="s">
        <v>1445</v>
      </c>
      <c r="S10562" s="267">
        <v>38</v>
      </c>
      <c r="T10562" s="267" t="s">
        <v>13</v>
      </c>
      <c r="U10562" s="267" t="s">
        <v>1458</v>
      </c>
      <c r="V10562" s="267" t="s">
        <v>13</v>
      </c>
      <c r="W10562" s="267">
        <v>1940</v>
      </c>
      <c r="X10562" s="267" t="s">
        <v>2001</v>
      </c>
      <c r="Y10562" s="267">
        <v>15327237</v>
      </c>
      <c r="Z10562" s="267">
        <v>1</v>
      </c>
      <c r="AA10562" s="267" t="s">
        <v>1987</v>
      </c>
      <c r="AB10562" s="270" t="s">
        <v>1988</v>
      </c>
      <c r="AD10562" s="267" t="s">
        <v>13</v>
      </c>
      <c r="AF10562" s="267" t="s">
        <v>24</v>
      </c>
      <c r="AG10562" s="267" t="s">
        <v>24</v>
      </c>
    </row>
    <row r="10563" spans="3:33" ht="409.5">
      <c r="C10563" s="267" t="s">
        <v>1985</v>
      </c>
      <c r="D10563" s="267" t="s">
        <v>727</v>
      </c>
      <c r="E10563" s="267">
        <v>1272</v>
      </c>
      <c r="F10563" s="267" t="s">
        <v>1444</v>
      </c>
      <c r="G10563" s="267" t="s">
        <v>1445</v>
      </c>
      <c r="H10563" s="267">
        <v>1</v>
      </c>
      <c r="I10563" s="267" t="s">
        <v>583</v>
      </c>
      <c r="J10563" s="267">
        <v>0.64</v>
      </c>
      <c r="K10563" s="267" t="s">
        <v>1986</v>
      </c>
      <c r="O10563" s="267" t="s">
        <v>24</v>
      </c>
      <c r="P10563" s="267">
        <v>15327237</v>
      </c>
      <c r="Q10563" s="267" t="s">
        <v>1445</v>
      </c>
      <c r="S10563" s="267">
        <v>38</v>
      </c>
      <c r="T10563" s="267" t="s">
        <v>13</v>
      </c>
      <c r="U10563" s="267" t="s">
        <v>1458</v>
      </c>
      <c r="V10563" s="267" t="s">
        <v>13</v>
      </c>
      <c r="W10563" s="267">
        <v>1940</v>
      </c>
      <c r="X10563" s="267" t="s">
        <v>2001</v>
      </c>
      <c r="Y10563" s="267">
        <v>15327237</v>
      </c>
      <c r="Z10563" s="267">
        <v>1</v>
      </c>
      <c r="AA10563" s="267" t="s">
        <v>1987</v>
      </c>
      <c r="AB10563" s="270" t="s">
        <v>1988</v>
      </c>
      <c r="AD10563" s="267" t="s">
        <v>13</v>
      </c>
      <c r="AF10563" s="267" t="s">
        <v>24</v>
      </c>
      <c r="AG10563" s="267" t="s">
        <v>24</v>
      </c>
    </row>
    <row r="10564" spans="3:33" ht="409.5">
      <c r="C10564" s="267" t="s">
        <v>1985</v>
      </c>
      <c r="D10564" s="267" t="s">
        <v>727</v>
      </c>
      <c r="E10564" s="267">
        <v>1272</v>
      </c>
      <c r="F10564" s="267" t="s">
        <v>1444</v>
      </c>
      <c r="G10564" s="267" t="s">
        <v>1445</v>
      </c>
      <c r="H10564" s="267">
        <v>1</v>
      </c>
      <c r="I10564" s="267" t="s">
        <v>583</v>
      </c>
      <c r="J10564" s="267">
        <v>0.64</v>
      </c>
      <c r="K10564" s="267" t="s">
        <v>1986</v>
      </c>
      <c r="O10564" s="267" t="s">
        <v>24</v>
      </c>
      <c r="P10564" s="267">
        <v>15327237</v>
      </c>
      <c r="Q10564" s="267" t="s">
        <v>1445</v>
      </c>
      <c r="S10564" s="267">
        <v>38</v>
      </c>
      <c r="T10564" s="267" t="s">
        <v>13</v>
      </c>
      <c r="U10564" s="267" t="s">
        <v>1458</v>
      </c>
      <c r="V10564" s="267" t="s">
        <v>13</v>
      </c>
      <c r="W10564" s="267">
        <v>1940</v>
      </c>
      <c r="X10564" s="267" t="s">
        <v>2001</v>
      </c>
      <c r="Y10564" s="267">
        <v>15327237</v>
      </c>
      <c r="Z10564" s="267">
        <v>1</v>
      </c>
      <c r="AA10564" s="267" t="s">
        <v>1987</v>
      </c>
      <c r="AB10564" s="270" t="s">
        <v>1988</v>
      </c>
      <c r="AD10564" s="267" t="s">
        <v>13</v>
      </c>
      <c r="AF10564" s="267" t="s">
        <v>24</v>
      </c>
      <c r="AG10564" s="267" t="s">
        <v>24</v>
      </c>
    </row>
    <row r="10565" spans="3:33" ht="409.5">
      <c r="C10565" s="267" t="s">
        <v>1985</v>
      </c>
      <c r="D10565" s="267" t="s">
        <v>727</v>
      </c>
      <c r="E10565" s="267">
        <v>1272</v>
      </c>
      <c r="F10565" s="267" t="s">
        <v>1444</v>
      </c>
      <c r="G10565" s="267" t="s">
        <v>1445</v>
      </c>
      <c r="H10565" s="267">
        <v>1</v>
      </c>
      <c r="I10565" s="267" t="s">
        <v>583</v>
      </c>
      <c r="J10565" s="267">
        <v>0.64</v>
      </c>
      <c r="K10565" s="267" t="s">
        <v>1986</v>
      </c>
      <c r="O10565" s="267" t="s">
        <v>24</v>
      </c>
      <c r="P10565" s="267">
        <v>15327237</v>
      </c>
      <c r="Q10565" s="267" t="s">
        <v>1445</v>
      </c>
      <c r="S10565" s="267">
        <v>38</v>
      </c>
      <c r="T10565" s="267" t="s">
        <v>13</v>
      </c>
      <c r="U10565" s="267" t="s">
        <v>1458</v>
      </c>
      <c r="V10565" s="267" t="s">
        <v>13</v>
      </c>
      <c r="W10565" s="267">
        <v>1940</v>
      </c>
      <c r="X10565" s="267" t="s">
        <v>2001</v>
      </c>
      <c r="Y10565" s="267">
        <v>15327237</v>
      </c>
      <c r="Z10565" s="267">
        <v>1</v>
      </c>
      <c r="AA10565" s="267" t="s">
        <v>1987</v>
      </c>
      <c r="AB10565" s="270" t="s">
        <v>1988</v>
      </c>
      <c r="AD10565" s="267" t="s">
        <v>13</v>
      </c>
      <c r="AF10565" s="267" t="s">
        <v>24</v>
      </c>
      <c r="AG10565" s="267" t="s">
        <v>24</v>
      </c>
    </row>
    <row r="10566" spans="3:33" ht="409.5">
      <c r="C10566" s="267" t="s">
        <v>1985</v>
      </c>
      <c r="D10566" s="267" t="s">
        <v>727</v>
      </c>
      <c r="E10566" s="267">
        <v>1272</v>
      </c>
      <c r="F10566" s="267" t="s">
        <v>1444</v>
      </c>
      <c r="G10566" s="267" t="s">
        <v>1445</v>
      </c>
      <c r="H10566" s="267">
        <v>1</v>
      </c>
      <c r="I10566" s="267" t="s">
        <v>583</v>
      </c>
      <c r="J10566" s="267">
        <v>0.64</v>
      </c>
      <c r="K10566" s="267" t="s">
        <v>1986</v>
      </c>
      <c r="O10566" s="267" t="s">
        <v>24</v>
      </c>
      <c r="P10566" s="267">
        <v>15327237</v>
      </c>
      <c r="Q10566" s="267" t="s">
        <v>1445</v>
      </c>
      <c r="S10566" s="267">
        <v>38</v>
      </c>
      <c r="T10566" s="267" t="s">
        <v>13</v>
      </c>
      <c r="U10566" s="267" t="s">
        <v>1458</v>
      </c>
      <c r="V10566" s="267" t="s">
        <v>13</v>
      </c>
      <c r="W10566" s="267">
        <v>1940</v>
      </c>
      <c r="X10566" s="267" t="s">
        <v>2001</v>
      </c>
      <c r="Y10566" s="267">
        <v>15327237</v>
      </c>
      <c r="Z10566" s="267">
        <v>1</v>
      </c>
      <c r="AA10566" s="267" t="s">
        <v>1987</v>
      </c>
      <c r="AB10566" s="270" t="s">
        <v>1988</v>
      </c>
      <c r="AD10566" s="267" t="s">
        <v>13</v>
      </c>
      <c r="AF10566" s="267" t="s">
        <v>24</v>
      </c>
      <c r="AG10566" s="267" t="s">
        <v>24</v>
      </c>
    </row>
    <row r="10567" spans="3:33" ht="409.5">
      <c r="C10567" s="267" t="s">
        <v>1985</v>
      </c>
      <c r="D10567" s="267" t="s">
        <v>727</v>
      </c>
      <c r="E10567" s="267">
        <v>1272</v>
      </c>
      <c r="F10567" s="267" t="s">
        <v>1444</v>
      </c>
      <c r="G10567" s="267" t="s">
        <v>1445</v>
      </c>
      <c r="H10567" s="267">
        <v>1</v>
      </c>
      <c r="I10567" s="267" t="s">
        <v>583</v>
      </c>
      <c r="J10567" s="267">
        <v>0.64</v>
      </c>
      <c r="K10567" s="267" t="s">
        <v>1986</v>
      </c>
      <c r="O10567" s="267" t="s">
        <v>24</v>
      </c>
      <c r="P10567" s="267">
        <v>15327237</v>
      </c>
      <c r="Q10567" s="267" t="s">
        <v>1445</v>
      </c>
      <c r="S10567" s="267">
        <v>38</v>
      </c>
      <c r="T10567" s="267" t="s">
        <v>13</v>
      </c>
      <c r="U10567" s="267" t="s">
        <v>1458</v>
      </c>
      <c r="V10567" s="267" t="s">
        <v>13</v>
      </c>
      <c r="W10567" s="267">
        <v>1940</v>
      </c>
      <c r="X10567" s="267" t="s">
        <v>2001</v>
      </c>
      <c r="Y10567" s="267">
        <v>15327237</v>
      </c>
      <c r="Z10567" s="267">
        <v>1</v>
      </c>
      <c r="AA10567" s="267" t="s">
        <v>1987</v>
      </c>
      <c r="AB10567" s="270" t="s">
        <v>1988</v>
      </c>
      <c r="AD10567" s="267" t="s">
        <v>13</v>
      </c>
      <c r="AF10567" s="267" t="s">
        <v>24</v>
      </c>
      <c r="AG10567" s="267" t="s">
        <v>24</v>
      </c>
    </row>
    <row r="10568" spans="3:33" ht="409.5">
      <c r="C10568" s="267" t="s">
        <v>1985</v>
      </c>
      <c r="D10568" s="267" t="s">
        <v>727</v>
      </c>
      <c r="E10568" s="267">
        <v>1272</v>
      </c>
      <c r="F10568" s="267" t="s">
        <v>1444</v>
      </c>
      <c r="G10568" s="267" t="s">
        <v>1445</v>
      </c>
      <c r="H10568" s="267">
        <v>1</v>
      </c>
      <c r="I10568" s="267" t="s">
        <v>583</v>
      </c>
      <c r="J10568" s="267">
        <v>0.64</v>
      </c>
      <c r="K10568" s="267" t="s">
        <v>1986</v>
      </c>
      <c r="O10568" s="267" t="s">
        <v>24</v>
      </c>
      <c r="P10568" s="267">
        <v>15327237</v>
      </c>
      <c r="Q10568" s="267" t="s">
        <v>1445</v>
      </c>
      <c r="S10568" s="267">
        <v>38</v>
      </c>
      <c r="T10568" s="267" t="s">
        <v>13</v>
      </c>
      <c r="U10568" s="267" t="s">
        <v>1458</v>
      </c>
      <c r="V10568" s="267" t="s">
        <v>13</v>
      </c>
      <c r="W10568" s="267">
        <v>1940</v>
      </c>
      <c r="X10568" s="267" t="s">
        <v>2001</v>
      </c>
      <c r="Y10568" s="267">
        <v>15327237</v>
      </c>
      <c r="Z10568" s="267">
        <v>1</v>
      </c>
      <c r="AA10568" s="267" t="s">
        <v>1987</v>
      </c>
      <c r="AB10568" s="270" t="s">
        <v>1988</v>
      </c>
      <c r="AD10568" s="267" t="s">
        <v>13</v>
      </c>
      <c r="AF10568" s="267" t="s">
        <v>24</v>
      </c>
      <c r="AG10568" s="267" t="s">
        <v>24</v>
      </c>
    </row>
    <row r="10569" spans="3:33" ht="409.5">
      <c r="C10569" s="267" t="s">
        <v>1985</v>
      </c>
      <c r="D10569" s="267" t="s">
        <v>727</v>
      </c>
      <c r="E10569" s="267">
        <v>1272</v>
      </c>
      <c r="F10569" s="267" t="s">
        <v>1444</v>
      </c>
      <c r="G10569" s="267" t="s">
        <v>1445</v>
      </c>
      <c r="H10569" s="267">
        <v>1</v>
      </c>
      <c r="I10569" s="267" t="s">
        <v>583</v>
      </c>
      <c r="J10569" s="267">
        <v>0.64</v>
      </c>
      <c r="K10569" s="267" t="s">
        <v>1986</v>
      </c>
      <c r="O10569" s="267" t="s">
        <v>24</v>
      </c>
      <c r="P10569" s="267">
        <v>15327237</v>
      </c>
      <c r="Q10569" s="267" t="s">
        <v>1445</v>
      </c>
      <c r="S10569" s="267">
        <v>38</v>
      </c>
      <c r="T10569" s="267" t="s">
        <v>13</v>
      </c>
      <c r="U10569" s="267" t="s">
        <v>1458</v>
      </c>
      <c r="V10569" s="267" t="s">
        <v>13</v>
      </c>
      <c r="W10569" s="267">
        <v>1940</v>
      </c>
      <c r="X10569" s="267" t="s">
        <v>2001</v>
      </c>
      <c r="Y10569" s="267">
        <v>15327237</v>
      </c>
      <c r="Z10569" s="267">
        <v>1</v>
      </c>
      <c r="AA10569" s="267" t="s">
        <v>1987</v>
      </c>
      <c r="AB10569" s="270" t="s">
        <v>1988</v>
      </c>
      <c r="AD10569" s="267" t="s">
        <v>13</v>
      </c>
      <c r="AF10569" s="267" t="s">
        <v>24</v>
      </c>
      <c r="AG10569" s="267" t="s">
        <v>24</v>
      </c>
    </row>
    <row r="10570" spans="3:33" ht="409.5">
      <c r="C10570" s="267" t="s">
        <v>1985</v>
      </c>
      <c r="D10570" s="267" t="s">
        <v>727</v>
      </c>
      <c r="E10570" s="267">
        <v>1272</v>
      </c>
      <c r="F10570" s="267" t="s">
        <v>1444</v>
      </c>
      <c r="G10570" s="267" t="s">
        <v>1445</v>
      </c>
      <c r="H10570" s="267">
        <v>1</v>
      </c>
      <c r="I10570" s="267" t="s">
        <v>583</v>
      </c>
      <c r="J10570" s="267">
        <v>0.64</v>
      </c>
      <c r="K10570" s="267" t="s">
        <v>1986</v>
      </c>
      <c r="O10570" s="267" t="s">
        <v>24</v>
      </c>
      <c r="P10570" s="267">
        <v>15327237</v>
      </c>
      <c r="Q10570" s="267" t="s">
        <v>1445</v>
      </c>
      <c r="S10570" s="267">
        <v>38</v>
      </c>
      <c r="T10570" s="267" t="s">
        <v>13</v>
      </c>
      <c r="U10570" s="267" t="s">
        <v>1458</v>
      </c>
      <c r="V10570" s="267" t="s">
        <v>13</v>
      </c>
      <c r="W10570" s="267">
        <v>1940</v>
      </c>
      <c r="X10570" s="267" t="s">
        <v>2001</v>
      </c>
      <c r="Y10570" s="267">
        <v>15327237</v>
      </c>
      <c r="Z10570" s="267">
        <v>1</v>
      </c>
      <c r="AA10570" s="267" t="s">
        <v>1987</v>
      </c>
      <c r="AB10570" s="270" t="s">
        <v>1988</v>
      </c>
      <c r="AD10570" s="267" t="s">
        <v>13</v>
      </c>
      <c r="AF10570" s="267" t="s">
        <v>24</v>
      </c>
      <c r="AG10570" s="267" t="s">
        <v>24</v>
      </c>
    </row>
    <row r="10571" spans="3:33" ht="409.5">
      <c r="C10571" s="267" t="s">
        <v>1985</v>
      </c>
      <c r="D10571" s="267" t="s">
        <v>727</v>
      </c>
      <c r="E10571" s="267">
        <v>1272</v>
      </c>
      <c r="F10571" s="267" t="s">
        <v>1444</v>
      </c>
      <c r="G10571" s="267" t="s">
        <v>1445</v>
      </c>
      <c r="H10571" s="267">
        <v>1</v>
      </c>
      <c r="I10571" s="267" t="s">
        <v>583</v>
      </c>
      <c r="J10571" s="267">
        <v>0.64</v>
      </c>
      <c r="K10571" s="267" t="s">
        <v>1986</v>
      </c>
      <c r="O10571" s="267" t="s">
        <v>24</v>
      </c>
      <c r="P10571" s="267">
        <v>15327237</v>
      </c>
      <c r="Q10571" s="267" t="s">
        <v>1445</v>
      </c>
      <c r="S10571" s="267">
        <v>38</v>
      </c>
      <c r="T10571" s="267" t="s">
        <v>13</v>
      </c>
      <c r="U10571" s="267" t="s">
        <v>1458</v>
      </c>
      <c r="V10571" s="267" t="s">
        <v>13</v>
      </c>
      <c r="W10571" s="267">
        <v>1940</v>
      </c>
      <c r="X10571" s="267" t="s">
        <v>2001</v>
      </c>
      <c r="Y10571" s="267">
        <v>15327237</v>
      </c>
      <c r="Z10571" s="267">
        <v>1</v>
      </c>
      <c r="AA10571" s="267" t="s">
        <v>1987</v>
      </c>
      <c r="AB10571" s="270" t="s">
        <v>1988</v>
      </c>
      <c r="AD10571" s="267" t="s">
        <v>13</v>
      </c>
      <c r="AF10571" s="267" t="s">
        <v>24</v>
      </c>
      <c r="AG10571" s="267" t="s">
        <v>24</v>
      </c>
    </row>
    <row r="10572" spans="3:33" ht="409.5">
      <c r="C10572" s="267" t="s">
        <v>1985</v>
      </c>
      <c r="D10572" s="267" t="s">
        <v>727</v>
      </c>
      <c r="E10572" s="267">
        <v>1272</v>
      </c>
      <c r="F10572" s="267" t="s">
        <v>1444</v>
      </c>
      <c r="G10572" s="267" t="s">
        <v>1445</v>
      </c>
      <c r="H10572" s="267">
        <v>1</v>
      </c>
      <c r="I10572" s="267" t="s">
        <v>583</v>
      </c>
      <c r="J10572" s="267">
        <v>0.64</v>
      </c>
      <c r="K10572" s="267" t="s">
        <v>1986</v>
      </c>
      <c r="O10572" s="267" t="s">
        <v>24</v>
      </c>
      <c r="P10572" s="267">
        <v>15327237</v>
      </c>
      <c r="Q10572" s="267" t="s">
        <v>1445</v>
      </c>
      <c r="S10572" s="267">
        <v>38</v>
      </c>
      <c r="T10572" s="267" t="s">
        <v>13</v>
      </c>
      <c r="U10572" s="267" t="s">
        <v>1458</v>
      </c>
      <c r="V10572" s="267" t="s">
        <v>13</v>
      </c>
      <c r="W10572" s="267">
        <v>1940</v>
      </c>
      <c r="X10572" s="267" t="s">
        <v>2001</v>
      </c>
      <c r="Y10572" s="267">
        <v>15327237</v>
      </c>
      <c r="Z10572" s="267">
        <v>1</v>
      </c>
      <c r="AA10572" s="267" t="s">
        <v>1987</v>
      </c>
      <c r="AB10572" s="270" t="s">
        <v>1988</v>
      </c>
      <c r="AD10572" s="267" t="s">
        <v>13</v>
      </c>
      <c r="AF10572" s="267" t="s">
        <v>24</v>
      </c>
      <c r="AG10572" s="267" t="s">
        <v>24</v>
      </c>
    </row>
    <row r="10573" spans="3:33" ht="409.5">
      <c r="C10573" s="267" t="s">
        <v>1985</v>
      </c>
      <c r="D10573" s="267" t="s">
        <v>727</v>
      </c>
      <c r="E10573" s="267">
        <v>1272</v>
      </c>
      <c r="F10573" s="267" t="s">
        <v>1444</v>
      </c>
      <c r="G10573" s="267" t="s">
        <v>1445</v>
      </c>
      <c r="H10573" s="267">
        <v>1</v>
      </c>
      <c r="I10573" s="267" t="s">
        <v>583</v>
      </c>
      <c r="J10573" s="267">
        <v>0.64</v>
      </c>
      <c r="K10573" s="267" t="s">
        <v>1986</v>
      </c>
      <c r="O10573" s="267" t="s">
        <v>24</v>
      </c>
      <c r="P10573" s="267">
        <v>15327237</v>
      </c>
      <c r="Q10573" s="267" t="s">
        <v>1445</v>
      </c>
      <c r="S10573" s="267">
        <v>38</v>
      </c>
      <c r="T10573" s="267" t="s">
        <v>13</v>
      </c>
      <c r="U10573" s="267" t="s">
        <v>1458</v>
      </c>
      <c r="V10573" s="267" t="s">
        <v>13</v>
      </c>
      <c r="W10573" s="267">
        <v>1940</v>
      </c>
      <c r="X10573" s="267" t="s">
        <v>2001</v>
      </c>
      <c r="Y10573" s="267">
        <v>15327237</v>
      </c>
      <c r="Z10573" s="267">
        <v>1</v>
      </c>
      <c r="AA10573" s="267" t="s">
        <v>1987</v>
      </c>
      <c r="AB10573" s="270" t="s">
        <v>1988</v>
      </c>
      <c r="AD10573" s="267" t="s">
        <v>13</v>
      </c>
      <c r="AF10573" s="267" t="s">
        <v>24</v>
      </c>
      <c r="AG10573" s="267" t="s">
        <v>24</v>
      </c>
    </row>
    <row r="10574" spans="3:33" ht="409.5">
      <c r="C10574" s="267" t="s">
        <v>1985</v>
      </c>
      <c r="D10574" s="267" t="s">
        <v>727</v>
      </c>
      <c r="E10574" s="267">
        <v>1272</v>
      </c>
      <c r="F10574" s="267" t="s">
        <v>1444</v>
      </c>
      <c r="G10574" s="267" t="s">
        <v>1445</v>
      </c>
      <c r="H10574" s="267">
        <v>1</v>
      </c>
      <c r="I10574" s="267" t="s">
        <v>583</v>
      </c>
      <c r="J10574" s="267">
        <v>0.64</v>
      </c>
      <c r="K10574" s="267" t="s">
        <v>1986</v>
      </c>
      <c r="O10574" s="267" t="s">
        <v>24</v>
      </c>
      <c r="P10574" s="267">
        <v>15327237</v>
      </c>
      <c r="Q10574" s="267" t="s">
        <v>1445</v>
      </c>
      <c r="S10574" s="267">
        <v>38</v>
      </c>
      <c r="T10574" s="267" t="s">
        <v>13</v>
      </c>
      <c r="U10574" s="267" t="s">
        <v>1458</v>
      </c>
      <c r="V10574" s="267" t="s">
        <v>13</v>
      </c>
      <c r="W10574" s="267">
        <v>1940</v>
      </c>
      <c r="X10574" s="267" t="s">
        <v>2001</v>
      </c>
      <c r="Y10574" s="267">
        <v>15327237</v>
      </c>
      <c r="Z10574" s="267">
        <v>1</v>
      </c>
      <c r="AA10574" s="267" t="s">
        <v>1987</v>
      </c>
      <c r="AB10574" s="270" t="s">
        <v>1988</v>
      </c>
      <c r="AD10574" s="267" t="s">
        <v>13</v>
      </c>
      <c r="AF10574" s="267" t="s">
        <v>24</v>
      </c>
      <c r="AG10574" s="267" t="s">
        <v>24</v>
      </c>
    </row>
    <row r="10575" spans="3:33" ht="409.5">
      <c r="C10575" s="267" t="s">
        <v>1985</v>
      </c>
      <c r="D10575" s="267" t="s">
        <v>727</v>
      </c>
      <c r="E10575" s="267">
        <v>1272</v>
      </c>
      <c r="F10575" s="267" t="s">
        <v>1444</v>
      </c>
      <c r="G10575" s="267" t="s">
        <v>1445</v>
      </c>
      <c r="H10575" s="267">
        <v>1</v>
      </c>
      <c r="I10575" s="267" t="s">
        <v>583</v>
      </c>
      <c r="J10575" s="267">
        <v>0.64</v>
      </c>
      <c r="K10575" s="267" t="s">
        <v>1986</v>
      </c>
      <c r="O10575" s="267" t="s">
        <v>24</v>
      </c>
      <c r="P10575" s="267">
        <v>15327237</v>
      </c>
      <c r="Q10575" s="267" t="s">
        <v>1445</v>
      </c>
      <c r="S10575" s="267">
        <v>38</v>
      </c>
      <c r="T10575" s="267" t="s">
        <v>13</v>
      </c>
      <c r="U10575" s="267" t="s">
        <v>1458</v>
      </c>
      <c r="V10575" s="267" t="s">
        <v>13</v>
      </c>
      <c r="W10575" s="267">
        <v>1940</v>
      </c>
      <c r="X10575" s="267" t="s">
        <v>2001</v>
      </c>
      <c r="Y10575" s="267">
        <v>15327237</v>
      </c>
      <c r="Z10575" s="267">
        <v>1</v>
      </c>
      <c r="AA10575" s="267" t="s">
        <v>1987</v>
      </c>
      <c r="AB10575" s="270" t="s">
        <v>1988</v>
      </c>
      <c r="AD10575" s="267" t="s">
        <v>13</v>
      </c>
      <c r="AF10575" s="267" t="s">
        <v>24</v>
      </c>
      <c r="AG10575" s="267" t="s">
        <v>24</v>
      </c>
    </row>
    <row r="10576" spans="3:33" ht="409.5">
      <c r="C10576" s="267" t="s">
        <v>1985</v>
      </c>
      <c r="D10576" s="267" t="s">
        <v>727</v>
      </c>
      <c r="E10576" s="267">
        <v>1272</v>
      </c>
      <c r="F10576" s="267" t="s">
        <v>1444</v>
      </c>
      <c r="G10576" s="267" t="s">
        <v>1445</v>
      </c>
      <c r="H10576" s="267">
        <v>1</v>
      </c>
      <c r="I10576" s="267" t="s">
        <v>583</v>
      </c>
      <c r="J10576" s="267">
        <v>0.64</v>
      </c>
      <c r="K10576" s="267" t="s">
        <v>1986</v>
      </c>
      <c r="O10576" s="267" t="s">
        <v>24</v>
      </c>
      <c r="P10576" s="267">
        <v>15327237</v>
      </c>
      <c r="Q10576" s="267" t="s">
        <v>1445</v>
      </c>
      <c r="S10576" s="267">
        <v>38</v>
      </c>
      <c r="T10576" s="267" t="s">
        <v>13</v>
      </c>
      <c r="U10576" s="267" t="s">
        <v>1458</v>
      </c>
      <c r="V10576" s="267" t="s">
        <v>13</v>
      </c>
      <c r="W10576" s="267">
        <v>1940</v>
      </c>
      <c r="X10576" s="267" t="s">
        <v>2001</v>
      </c>
      <c r="Y10576" s="267">
        <v>15327237</v>
      </c>
      <c r="Z10576" s="267">
        <v>1</v>
      </c>
      <c r="AA10576" s="267" t="s">
        <v>1987</v>
      </c>
      <c r="AB10576" s="270" t="s">
        <v>1988</v>
      </c>
      <c r="AD10576" s="267" t="s">
        <v>13</v>
      </c>
      <c r="AF10576" s="267" t="s">
        <v>24</v>
      </c>
      <c r="AG10576" s="267" t="s">
        <v>24</v>
      </c>
    </row>
    <row r="10577" spans="3:33" ht="409.5">
      <c r="C10577" s="267" t="s">
        <v>1985</v>
      </c>
      <c r="D10577" s="267" t="s">
        <v>727</v>
      </c>
      <c r="E10577" s="267">
        <v>1272</v>
      </c>
      <c r="F10577" s="267" t="s">
        <v>1444</v>
      </c>
      <c r="G10577" s="267" t="s">
        <v>1445</v>
      </c>
      <c r="H10577" s="267">
        <v>1</v>
      </c>
      <c r="I10577" s="267" t="s">
        <v>583</v>
      </c>
      <c r="J10577" s="267">
        <v>0.64</v>
      </c>
      <c r="K10577" s="267" t="s">
        <v>1986</v>
      </c>
      <c r="O10577" s="267" t="s">
        <v>24</v>
      </c>
      <c r="P10577" s="267">
        <v>15327237</v>
      </c>
      <c r="Q10577" s="267" t="s">
        <v>1445</v>
      </c>
      <c r="S10577" s="267">
        <v>38</v>
      </c>
      <c r="T10577" s="267" t="s">
        <v>13</v>
      </c>
      <c r="U10577" s="267" t="s">
        <v>1458</v>
      </c>
      <c r="V10577" s="267" t="s">
        <v>13</v>
      </c>
      <c r="W10577" s="267">
        <v>1940</v>
      </c>
      <c r="X10577" s="267" t="s">
        <v>2001</v>
      </c>
      <c r="Y10577" s="267">
        <v>15327237</v>
      </c>
      <c r="Z10577" s="267">
        <v>1</v>
      </c>
      <c r="AA10577" s="267" t="s">
        <v>1987</v>
      </c>
      <c r="AB10577" s="270" t="s">
        <v>1988</v>
      </c>
      <c r="AD10577" s="267" t="s">
        <v>13</v>
      </c>
      <c r="AF10577" s="267" t="s">
        <v>24</v>
      </c>
      <c r="AG10577" s="267" t="s">
        <v>24</v>
      </c>
    </row>
    <row r="10578" spans="3:33" ht="409.5">
      <c r="C10578" s="267" t="s">
        <v>1985</v>
      </c>
      <c r="D10578" s="267" t="s">
        <v>727</v>
      </c>
      <c r="E10578" s="267">
        <v>1272</v>
      </c>
      <c r="F10578" s="267" t="s">
        <v>1444</v>
      </c>
      <c r="G10578" s="267" t="s">
        <v>1445</v>
      </c>
      <c r="H10578" s="267">
        <v>1</v>
      </c>
      <c r="I10578" s="267" t="s">
        <v>583</v>
      </c>
      <c r="J10578" s="267">
        <v>0.64</v>
      </c>
      <c r="K10578" s="267" t="s">
        <v>1986</v>
      </c>
      <c r="O10578" s="267" t="s">
        <v>24</v>
      </c>
      <c r="P10578" s="267">
        <v>15327237</v>
      </c>
      <c r="Q10578" s="267" t="s">
        <v>1445</v>
      </c>
      <c r="S10578" s="267">
        <v>38</v>
      </c>
      <c r="T10578" s="267" t="s">
        <v>13</v>
      </c>
      <c r="U10578" s="267" t="s">
        <v>1458</v>
      </c>
      <c r="V10578" s="267" t="s">
        <v>13</v>
      </c>
      <c r="W10578" s="267">
        <v>1940</v>
      </c>
      <c r="X10578" s="267" t="s">
        <v>2001</v>
      </c>
      <c r="Y10578" s="267">
        <v>15327237</v>
      </c>
      <c r="Z10578" s="267">
        <v>1</v>
      </c>
      <c r="AA10578" s="267" t="s">
        <v>1987</v>
      </c>
      <c r="AB10578" s="270" t="s">
        <v>1988</v>
      </c>
      <c r="AD10578" s="267" t="s">
        <v>13</v>
      </c>
      <c r="AF10578" s="267" t="s">
        <v>24</v>
      </c>
      <c r="AG10578" s="267" t="s">
        <v>24</v>
      </c>
    </row>
    <row r="10579" spans="3:33" ht="409.5">
      <c r="C10579" s="267" t="s">
        <v>1985</v>
      </c>
      <c r="D10579" s="267" t="s">
        <v>727</v>
      </c>
      <c r="E10579" s="267">
        <v>1272</v>
      </c>
      <c r="F10579" s="267" t="s">
        <v>1444</v>
      </c>
      <c r="G10579" s="267" t="s">
        <v>1445</v>
      </c>
      <c r="H10579" s="267">
        <v>1</v>
      </c>
      <c r="I10579" s="267" t="s">
        <v>583</v>
      </c>
      <c r="J10579" s="267">
        <v>0.64</v>
      </c>
      <c r="K10579" s="267" t="s">
        <v>1986</v>
      </c>
      <c r="O10579" s="267" t="s">
        <v>24</v>
      </c>
      <c r="P10579" s="267">
        <v>15327237</v>
      </c>
      <c r="Q10579" s="267" t="s">
        <v>1445</v>
      </c>
      <c r="S10579" s="267">
        <v>38</v>
      </c>
      <c r="T10579" s="267" t="s">
        <v>13</v>
      </c>
      <c r="U10579" s="267" t="s">
        <v>1458</v>
      </c>
      <c r="V10579" s="267" t="s">
        <v>13</v>
      </c>
      <c r="W10579" s="267">
        <v>1940</v>
      </c>
      <c r="X10579" s="267" t="s">
        <v>2001</v>
      </c>
      <c r="Y10579" s="267">
        <v>15327237</v>
      </c>
      <c r="Z10579" s="267">
        <v>1</v>
      </c>
      <c r="AA10579" s="267" t="s">
        <v>1987</v>
      </c>
      <c r="AB10579" s="270" t="s">
        <v>1988</v>
      </c>
      <c r="AD10579" s="267" t="s">
        <v>13</v>
      </c>
      <c r="AF10579" s="267" t="s">
        <v>24</v>
      </c>
      <c r="AG10579" s="267" t="s">
        <v>24</v>
      </c>
    </row>
    <row r="10580" spans="3:33" ht="409.5">
      <c r="C10580" s="267" t="s">
        <v>1985</v>
      </c>
      <c r="D10580" s="267" t="s">
        <v>727</v>
      </c>
      <c r="E10580" s="267">
        <v>1272</v>
      </c>
      <c r="F10580" s="267" t="s">
        <v>1444</v>
      </c>
      <c r="G10580" s="267" t="s">
        <v>1445</v>
      </c>
      <c r="H10580" s="267">
        <v>1</v>
      </c>
      <c r="I10580" s="267" t="s">
        <v>583</v>
      </c>
      <c r="J10580" s="267">
        <v>0.64</v>
      </c>
      <c r="K10580" s="267" t="s">
        <v>1986</v>
      </c>
      <c r="O10580" s="267" t="s">
        <v>24</v>
      </c>
      <c r="P10580" s="267">
        <v>15327237</v>
      </c>
      <c r="Q10580" s="267" t="s">
        <v>1445</v>
      </c>
      <c r="S10580" s="267">
        <v>38</v>
      </c>
      <c r="T10580" s="267" t="s">
        <v>13</v>
      </c>
      <c r="U10580" s="267" t="s">
        <v>1458</v>
      </c>
      <c r="V10580" s="267" t="s">
        <v>13</v>
      </c>
      <c r="W10580" s="267">
        <v>1940</v>
      </c>
      <c r="X10580" s="267" t="s">
        <v>2001</v>
      </c>
      <c r="Y10580" s="267">
        <v>15327237</v>
      </c>
      <c r="Z10580" s="267">
        <v>1</v>
      </c>
      <c r="AA10580" s="267" t="s">
        <v>1987</v>
      </c>
      <c r="AB10580" s="270" t="s">
        <v>1988</v>
      </c>
      <c r="AD10580" s="267" t="s">
        <v>13</v>
      </c>
      <c r="AF10580" s="267" t="s">
        <v>24</v>
      </c>
      <c r="AG10580" s="267" t="s">
        <v>24</v>
      </c>
    </row>
    <row r="10581" spans="3:33" ht="409.5">
      <c r="C10581" s="267" t="s">
        <v>1985</v>
      </c>
      <c r="D10581" s="267" t="s">
        <v>727</v>
      </c>
      <c r="E10581" s="267">
        <v>1272</v>
      </c>
      <c r="F10581" s="267" t="s">
        <v>1444</v>
      </c>
      <c r="G10581" s="267" t="s">
        <v>1445</v>
      </c>
      <c r="H10581" s="267">
        <v>1</v>
      </c>
      <c r="I10581" s="267" t="s">
        <v>583</v>
      </c>
      <c r="J10581" s="267">
        <v>0.64</v>
      </c>
      <c r="K10581" s="267" t="s">
        <v>1986</v>
      </c>
      <c r="O10581" s="267" t="s">
        <v>24</v>
      </c>
      <c r="P10581" s="267">
        <v>15327237</v>
      </c>
      <c r="Q10581" s="267" t="s">
        <v>1445</v>
      </c>
      <c r="S10581" s="267">
        <v>38</v>
      </c>
      <c r="T10581" s="267" t="s">
        <v>13</v>
      </c>
      <c r="U10581" s="267" t="s">
        <v>1458</v>
      </c>
      <c r="V10581" s="267" t="s">
        <v>13</v>
      </c>
      <c r="W10581" s="267">
        <v>1940</v>
      </c>
      <c r="X10581" s="267" t="s">
        <v>2001</v>
      </c>
      <c r="Y10581" s="267">
        <v>15327237</v>
      </c>
      <c r="Z10581" s="267">
        <v>1</v>
      </c>
      <c r="AA10581" s="267" t="s">
        <v>1987</v>
      </c>
      <c r="AB10581" s="270" t="s">
        <v>1988</v>
      </c>
      <c r="AD10581" s="267" t="s">
        <v>13</v>
      </c>
      <c r="AF10581" s="267" t="s">
        <v>24</v>
      </c>
      <c r="AG10581" s="267" t="s">
        <v>24</v>
      </c>
    </row>
    <row r="10582" spans="3:33" ht="409.5">
      <c r="C10582" s="267" t="s">
        <v>1985</v>
      </c>
      <c r="D10582" s="267" t="s">
        <v>727</v>
      </c>
      <c r="E10582" s="267">
        <v>1272</v>
      </c>
      <c r="F10582" s="267" t="s">
        <v>1444</v>
      </c>
      <c r="G10582" s="267" t="s">
        <v>1445</v>
      </c>
      <c r="H10582" s="267">
        <v>1</v>
      </c>
      <c r="I10582" s="267" t="s">
        <v>583</v>
      </c>
      <c r="J10582" s="267">
        <v>0.64</v>
      </c>
      <c r="K10582" s="267" t="s">
        <v>1986</v>
      </c>
      <c r="O10582" s="267" t="s">
        <v>24</v>
      </c>
      <c r="P10582" s="267">
        <v>15327237</v>
      </c>
      <c r="Q10582" s="267" t="s">
        <v>1445</v>
      </c>
      <c r="S10582" s="267">
        <v>38</v>
      </c>
      <c r="T10582" s="267" t="s">
        <v>13</v>
      </c>
      <c r="U10582" s="267" t="s">
        <v>1458</v>
      </c>
      <c r="V10582" s="267" t="s">
        <v>13</v>
      </c>
      <c r="W10582" s="267">
        <v>1940</v>
      </c>
      <c r="X10582" s="267" t="s">
        <v>2001</v>
      </c>
      <c r="Y10582" s="267">
        <v>15327237</v>
      </c>
      <c r="Z10582" s="267">
        <v>1</v>
      </c>
      <c r="AA10582" s="267" t="s">
        <v>1987</v>
      </c>
      <c r="AB10582" s="270" t="s">
        <v>1988</v>
      </c>
      <c r="AD10582" s="267" t="s">
        <v>13</v>
      </c>
      <c r="AF10582" s="267" t="s">
        <v>24</v>
      </c>
      <c r="AG10582" s="267" t="s">
        <v>24</v>
      </c>
    </row>
    <row r="10583" spans="3:33" ht="409.5">
      <c r="C10583" s="267" t="s">
        <v>1985</v>
      </c>
      <c r="D10583" s="267" t="s">
        <v>727</v>
      </c>
      <c r="E10583" s="267">
        <v>1272</v>
      </c>
      <c r="F10583" s="267" t="s">
        <v>1444</v>
      </c>
      <c r="G10583" s="267" t="s">
        <v>1445</v>
      </c>
      <c r="H10583" s="267">
        <v>1</v>
      </c>
      <c r="I10583" s="267" t="s">
        <v>583</v>
      </c>
      <c r="J10583" s="267">
        <v>0.64</v>
      </c>
      <c r="K10583" s="267" t="s">
        <v>1986</v>
      </c>
      <c r="O10583" s="267" t="s">
        <v>24</v>
      </c>
      <c r="P10583" s="267">
        <v>15327237</v>
      </c>
      <c r="Q10583" s="267" t="s">
        <v>1445</v>
      </c>
      <c r="S10583" s="267">
        <v>38</v>
      </c>
      <c r="T10583" s="267" t="s">
        <v>13</v>
      </c>
      <c r="U10583" s="267" t="s">
        <v>1458</v>
      </c>
      <c r="V10583" s="267" t="s">
        <v>13</v>
      </c>
      <c r="W10583" s="267">
        <v>1940</v>
      </c>
      <c r="X10583" s="267" t="s">
        <v>2001</v>
      </c>
      <c r="Y10583" s="267">
        <v>15327237</v>
      </c>
      <c r="Z10583" s="267">
        <v>1</v>
      </c>
      <c r="AA10583" s="267" t="s">
        <v>1987</v>
      </c>
      <c r="AB10583" s="270" t="s">
        <v>1988</v>
      </c>
      <c r="AD10583" s="267" t="s">
        <v>13</v>
      </c>
      <c r="AF10583" s="267" t="s">
        <v>24</v>
      </c>
      <c r="AG10583" s="267" t="s">
        <v>24</v>
      </c>
    </row>
    <row r="10584" spans="3:33" ht="409.5">
      <c r="C10584" s="267" t="s">
        <v>1985</v>
      </c>
      <c r="D10584" s="267" t="s">
        <v>727</v>
      </c>
      <c r="E10584" s="267">
        <v>1272</v>
      </c>
      <c r="F10584" s="267" t="s">
        <v>1444</v>
      </c>
      <c r="G10584" s="267" t="s">
        <v>1445</v>
      </c>
      <c r="H10584" s="267">
        <v>1</v>
      </c>
      <c r="I10584" s="267" t="s">
        <v>583</v>
      </c>
      <c r="J10584" s="267">
        <v>0.64</v>
      </c>
      <c r="K10584" s="267" t="s">
        <v>1986</v>
      </c>
      <c r="O10584" s="267" t="s">
        <v>24</v>
      </c>
      <c r="P10584" s="267">
        <v>15327237</v>
      </c>
      <c r="Q10584" s="267" t="s">
        <v>1445</v>
      </c>
      <c r="S10584" s="267">
        <v>38</v>
      </c>
      <c r="T10584" s="267" t="s">
        <v>13</v>
      </c>
      <c r="U10584" s="267" t="s">
        <v>1458</v>
      </c>
      <c r="V10584" s="267" t="s">
        <v>13</v>
      </c>
      <c r="W10584" s="267">
        <v>1940</v>
      </c>
      <c r="X10584" s="267" t="s">
        <v>2001</v>
      </c>
      <c r="Y10584" s="267">
        <v>15327237</v>
      </c>
      <c r="Z10584" s="267">
        <v>1</v>
      </c>
      <c r="AA10584" s="267" t="s">
        <v>1987</v>
      </c>
      <c r="AB10584" s="270" t="s">
        <v>1988</v>
      </c>
      <c r="AD10584" s="267" t="s">
        <v>13</v>
      </c>
      <c r="AF10584" s="267" t="s">
        <v>24</v>
      </c>
      <c r="AG10584" s="267" t="s">
        <v>24</v>
      </c>
    </row>
    <row r="10585" spans="3:33" ht="409.5">
      <c r="C10585" s="267" t="s">
        <v>1985</v>
      </c>
      <c r="D10585" s="267" t="s">
        <v>727</v>
      </c>
      <c r="E10585" s="267">
        <v>1272</v>
      </c>
      <c r="F10585" s="267" t="s">
        <v>1444</v>
      </c>
      <c r="G10585" s="267" t="s">
        <v>1445</v>
      </c>
      <c r="H10585" s="267">
        <v>1</v>
      </c>
      <c r="I10585" s="267" t="s">
        <v>583</v>
      </c>
      <c r="J10585" s="267">
        <v>0.64</v>
      </c>
      <c r="K10585" s="267" t="s">
        <v>1986</v>
      </c>
      <c r="O10585" s="267" t="s">
        <v>24</v>
      </c>
      <c r="P10585" s="267">
        <v>15327237</v>
      </c>
      <c r="Q10585" s="267" t="s">
        <v>1445</v>
      </c>
      <c r="S10585" s="267">
        <v>38</v>
      </c>
      <c r="T10585" s="267" t="s">
        <v>13</v>
      </c>
      <c r="U10585" s="267" t="s">
        <v>1458</v>
      </c>
      <c r="V10585" s="267" t="s">
        <v>13</v>
      </c>
      <c r="W10585" s="267">
        <v>1940</v>
      </c>
      <c r="X10585" s="267" t="s">
        <v>2001</v>
      </c>
      <c r="Y10585" s="267">
        <v>15327237</v>
      </c>
      <c r="Z10585" s="267">
        <v>1</v>
      </c>
      <c r="AA10585" s="267" t="s">
        <v>1987</v>
      </c>
      <c r="AB10585" s="270" t="s">
        <v>1988</v>
      </c>
      <c r="AD10585" s="267" t="s">
        <v>13</v>
      </c>
      <c r="AF10585" s="267" t="s">
        <v>24</v>
      </c>
      <c r="AG10585" s="267" t="s">
        <v>24</v>
      </c>
    </row>
    <row r="10586" spans="3:33" ht="409.5">
      <c r="C10586" s="267" t="s">
        <v>1985</v>
      </c>
      <c r="D10586" s="267" t="s">
        <v>727</v>
      </c>
      <c r="E10586" s="267">
        <v>1272</v>
      </c>
      <c r="F10586" s="267" t="s">
        <v>1444</v>
      </c>
      <c r="G10586" s="267" t="s">
        <v>1445</v>
      </c>
      <c r="H10586" s="267">
        <v>1</v>
      </c>
      <c r="I10586" s="267" t="s">
        <v>583</v>
      </c>
      <c r="J10586" s="267">
        <v>0.64</v>
      </c>
      <c r="K10586" s="267" t="s">
        <v>1986</v>
      </c>
      <c r="O10586" s="267" t="s">
        <v>24</v>
      </c>
      <c r="P10586" s="267">
        <v>15327237</v>
      </c>
      <c r="Q10586" s="267" t="s">
        <v>1445</v>
      </c>
      <c r="S10586" s="267">
        <v>38</v>
      </c>
      <c r="T10586" s="267" t="s">
        <v>13</v>
      </c>
      <c r="U10586" s="267" t="s">
        <v>1458</v>
      </c>
      <c r="V10586" s="267" t="s">
        <v>13</v>
      </c>
      <c r="W10586" s="267">
        <v>1940</v>
      </c>
      <c r="X10586" s="267" t="s">
        <v>2001</v>
      </c>
      <c r="Y10586" s="267">
        <v>15327237</v>
      </c>
      <c r="Z10586" s="267">
        <v>1</v>
      </c>
      <c r="AA10586" s="267" t="s">
        <v>1987</v>
      </c>
      <c r="AB10586" s="270" t="s">
        <v>1988</v>
      </c>
      <c r="AD10586" s="267" t="s">
        <v>13</v>
      </c>
      <c r="AF10586" s="267" t="s">
        <v>24</v>
      </c>
      <c r="AG10586" s="267" t="s">
        <v>24</v>
      </c>
    </row>
    <row r="10587" spans="3:33" ht="409.5">
      <c r="C10587" s="267" t="s">
        <v>1985</v>
      </c>
      <c r="D10587" s="267" t="s">
        <v>727</v>
      </c>
      <c r="E10587" s="267">
        <v>1272</v>
      </c>
      <c r="F10587" s="267" t="s">
        <v>1444</v>
      </c>
      <c r="G10587" s="267" t="s">
        <v>1445</v>
      </c>
      <c r="H10587" s="267">
        <v>1</v>
      </c>
      <c r="I10587" s="267" t="s">
        <v>583</v>
      </c>
      <c r="J10587" s="267">
        <v>0.64</v>
      </c>
      <c r="K10587" s="267" t="s">
        <v>1986</v>
      </c>
      <c r="O10587" s="267" t="s">
        <v>24</v>
      </c>
      <c r="P10587" s="267">
        <v>15327237</v>
      </c>
      <c r="Q10587" s="267" t="s">
        <v>1445</v>
      </c>
      <c r="S10587" s="267">
        <v>38</v>
      </c>
      <c r="T10587" s="267" t="s">
        <v>13</v>
      </c>
      <c r="U10587" s="267" t="s">
        <v>1458</v>
      </c>
      <c r="V10587" s="267" t="s">
        <v>13</v>
      </c>
      <c r="W10587" s="267">
        <v>1940</v>
      </c>
      <c r="X10587" s="267" t="s">
        <v>2001</v>
      </c>
      <c r="Y10587" s="267">
        <v>15327237</v>
      </c>
      <c r="Z10587" s="267">
        <v>1</v>
      </c>
      <c r="AA10587" s="267" t="s">
        <v>1987</v>
      </c>
      <c r="AB10587" s="270" t="s">
        <v>1988</v>
      </c>
      <c r="AD10587" s="267" t="s">
        <v>13</v>
      </c>
      <c r="AF10587" s="267" t="s">
        <v>24</v>
      </c>
      <c r="AG10587" s="267" t="s">
        <v>24</v>
      </c>
    </row>
    <row r="10588" spans="3:33" ht="409.5">
      <c r="C10588" s="267" t="s">
        <v>1985</v>
      </c>
      <c r="D10588" s="267" t="s">
        <v>727</v>
      </c>
      <c r="E10588" s="267">
        <v>1272</v>
      </c>
      <c r="F10588" s="267" t="s">
        <v>1444</v>
      </c>
      <c r="G10588" s="267" t="s">
        <v>1445</v>
      </c>
      <c r="H10588" s="267">
        <v>1</v>
      </c>
      <c r="I10588" s="267" t="s">
        <v>583</v>
      </c>
      <c r="J10588" s="267">
        <v>0.64</v>
      </c>
      <c r="K10588" s="267" t="s">
        <v>1986</v>
      </c>
      <c r="O10588" s="267" t="s">
        <v>24</v>
      </c>
      <c r="P10588" s="267">
        <v>15327237</v>
      </c>
      <c r="Q10588" s="267" t="s">
        <v>1445</v>
      </c>
      <c r="S10588" s="267">
        <v>38</v>
      </c>
      <c r="T10588" s="267" t="s">
        <v>13</v>
      </c>
      <c r="U10588" s="267" t="s">
        <v>1458</v>
      </c>
      <c r="V10588" s="267" t="s">
        <v>13</v>
      </c>
      <c r="W10588" s="267">
        <v>1940</v>
      </c>
      <c r="X10588" s="267" t="s">
        <v>2001</v>
      </c>
      <c r="Y10588" s="267">
        <v>15327237</v>
      </c>
      <c r="Z10588" s="267">
        <v>1</v>
      </c>
      <c r="AA10588" s="267" t="s">
        <v>1987</v>
      </c>
      <c r="AB10588" s="270" t="s">
        <v>1988</v>
      </c>
      <c r="AD10588" s="267" t="s">
        <v>13</v>
      </c>
      <c r="AF10588" s="267" t="s">
        <v>24</v>
      </c>
      <c r="AG10588" s="267" t="s">
        <v>24</v>
      </c>
    </row>
    <row r="10589" spans="3:33" ht="409.5">
      <c r="C10589" s="267" t="s">
        <v>1985</v>
      </c>
      <c r="D10589" s="267" t="s">
        <v>727</v>
      </c>
      <c r="E10589" s="267">
        <v>1272</v>
      </c>
      <c r="F10589" s="267" t="s">
        <v>1444</v>
      </c>
      <c r="G10589" s="267" t="s">
        <v>1445</v>
      </c>
      <c r="H10589" s="267">
        <v>1</v>
      </c>
      <c r="I10589" s="267" t="s">
        <v>583</v>
      </c>
      <c r="J10589" s="267">
        <v>0.64</v>
      </c>
      <c r="K10589" s="267" t="s">
        <v>1986</v>
      </c>
      <c r="O10589" s="267" t="s">
        <v>24</v>
      </c>
      <c r="P10589" s="267">
        <v>15327237</v>
      </c>
      <c r="Q10589" s="267" t="s">
        <v>1445</v>
      </c>
      <c r="S10589" s="267">
        <v>38</v>
      </c>
      <c r="T10589" s="267" t="s">
        <v>13</v>
      </c>
      <c r="U10589" s="267" t="s">
        <v>1458</v>
      </c>
      <c r="V10589" s="267" t="s">
        <v>13</v>
      </c>
      <c r="W10589" s="267">
        <v>1940</v>
      </c>
      <c r="X10589" s="267" t="s">
        <v>2001</v>
      </c>
      <c r="Y10589" s="267">
        <v>15327237</v>
      </c>
      <c r="Z10589" s="267">
        <v>1</v>
      </c>
      <c r="AA10589" s="267" t="s">
        <v>1987</v>
      </c>
      <c r="AB10589" s="270" t="s">
        <v>1988</v>
      </c>
      <c r="AD10589" s="267" t="s">
        <v>13</v>
      </c>
      <c r="AF10589" s="267" t="s">
        <v>24</v>
      </c>
      <c r="AG10589" s="267" t="s">
        <v>24</v>
      </c>
    </row>
    <row r="10590" spans="3:33" ht="409.5">
      <c r="C10590" s="267" t="s">
        <v>1985</v>
      </c>
      <c r="D10590" s="267" t="s">
        <v>727</v>
      </c>
      <c r="E10590" s="267">
        <v>1272</v>
      </c>
      <c r="F10590" s="267" t="s">
        <v>1444</v>
      </c>
      <c r="G10590" s="267" t="s">
        <v>1445</v>
      </c>
      <c r="H10590" s="267">
        <v>1</v>
      </c>
      <c r="I10590" s="267" t="s">
        <v>583</v>
      </c>
      <c r="J10590" s="267">
        <v>0.64</v>
      </c>
      <c r="K10590" s="267" t="s">
        <v>1986</v>
      </c>
      <c r="O10590" s="267" t="s">
        <v>24</v>
      </c>
      <c r="P10590" s="267">
        <v>15327237</v>
      </c>
      <c r="Q10590" s="267" t="s">
        <v>1445</v>
      </c>
      <c r="S10590" s="267">
        <v>38</v>
      </c>
      <c r="T10590" s="267" t="s">
        <v>13</v>
      </c>
      <c r="U10590" s="267" t="s">
        <v>1458</v>
      </c>
      <c r="V10590" s="267" t="s">
        <v>13</v>
      </c>
      <c r="W10590" s="267">
        <v>1940</v>
      </c>
      <c r="X10590" s="267" t="s">
        <v>2001</v>
      </c>
      <c r="Y10590" s="267">
        <v>15327237</v>
      </c>
      <c r="Z10590" s="267">
        <v>1</v>
      </c>
      <c r="AA10590" s="267" t="s">
        <v>1987</v>
      </c>
      <c r="AB10590" s="270" t="s">
        <v>1988</v>
      </c>
      <c r="AD10590" s="267" t="s">
        <v>13</v>
      </c>
      <c r="AF10590" s="267" t="s">
        <v>24</v>
      </c>
      <c r="AG10590" s="267" t="s">
        <v>24</v>
      </c>
    </row>
    <row r="10591" spans="3:33" ht="409.5">
      <c r="C10591" s="267" t="s">
        <v>1985</v>
      </c>
      <c r="D10591" s="267" t="s">
        <v>727</v>
      </c>
      <c r="E10591" s="267">
        <v>1272</v>
      </c>
      <c r="F10591" s="267" t="s">
        <v>1444</v>
      </c>
      <c r="G10591" s="267" t="s">
        <v>1445</v>
      </c>
      <c r="H10591" s="267">
        <v>1</v>
      </c>
      <c r="I10591" s="267" t="s">
        <v>583</v>
      </c>
      <c r="J10591" s="267">
        <v>0.64</v>
      </c>
      <c r="K10591" s="267" t="s">
        <v>1986</v>
      </c>
      <c r="O10591" s="267" t="s">
        <v>24</v>
      </c>
      <c r="P10591" s="267">
        <v>15327237</v>
      </c>
      <c r="Q10591" s="267" t="s">
        <v>1445</v>
      </c>
      <c r="S10591" s="267">
        <v>38</v>
      </c>
      <c r="T10591" s="267" t="s">
        <v>13</v>
      </c>
      <c r="U10591" s="267" t="s">
        <v>1458</v>
      </c>
      <c r="V10591" s="267" t="s">
        <v>13</v>
      </c>
      <c r="W10591" s="267">
        <v>1940</v>
      </c>
      <c r="X10591" s="267" t="s">
        <v>2001</v>
      </c>
      <c r="Y10591" s="267">
        <v>15327237</v>
      </c>
      <c r="Z10591" s="267">
        <v>1</v>
      </c>
      <c r="AA10591" s="267" t="s">
        <v>1987</v>
      </c>
      <c r="AB10591" s="270" t="s">
        <v>1988</v>
      </c>
      <c r="AD10591" s="267" t="s">
        <v>13</v>
      </c>
      <c r="AF10591" s="267" t="s">
        <v>24</v>
      </c>
      <c r="AG10591" s="267" t="s">
        <v>24</v>
      </c>
    </row>
    <row r="10592" spans="3:33" ht="409.5">
      <c r="C10592" s="267" t="s">
        <v>1985</v>
      </c>
      <c r="D10592" s="267" t="s">
        <v>727</v>
      </c>
      <c r="E10592" s="267">
        <v>1272</v>
      </c>
      <c r="F10592" s="267" t="s">
        <v>1444</v>
      </c>
      <c r="G10592" s="267" t="s">
        <v>1445</v>
      </c>
      <c r="H10592" s="267">
        <v>1</v>
      </c>
      <c r="I10592" s="267" t="s">
        <v>583</v>
      </c>
      <c r="J10592" s="267">
        <v>0.64</v>
      </c>
      <c r="K10592" s="267" t="s">
        <v>1986</v>
      </c>
      <c r="O10592" s="267" t="s">
        <v>24</v>
      </c>
      <c r="P10592" s="267">
        <v>15327237</v>
      </c>
      <c r="Q10592" s="267" t="s">
        <v>1445</v>
      </c>
      <c r="S10592" s="267">
        <v>38</v>
      </c>
      <c r="T10592" s="267" t="s">
        <v>13</v>
      </c>
      <c r="U10592" s="267" t="s">
        <v>1458</v>
      </c>
      <c r="V10592" s="267" t="s">
        <v>13</v>
      </c>
      <c r="W10592" s="267">
        <v>1940</v>
      </c>
      <c r="X10592" s="267" t="s">
        <v>2001</v>
      </c>
      <c r="Y10592" s="267">
        <v>15327237</v>
      </c>
      <c r="Z10592" s="267">
        <v>1</v>
      </c>
      <c r="AA10592" s="267" t="s">
        <v>1987</v>
      </c>
      <c r="AB10592" s="270" t="s">
        <v>1988</v>
      </c>
      <c r="AD10592" s="267" t="s">
        <v>13</v>
      </c>
      <c r="AF10592" s="267" t="s">
        <v>24</v>
      </c>
      <c r="AG10592" s="267" t="s">
        <v>24</v>
      </c>
    </row>
    <row r="10593" spans="3:33" ht="409.5">
      <c r="C10593" s="267" t="s">
        <v>1985</v>
      </c>
      <c r="D10593" s="267" t="s">
        <v>727</v>
      </c>
      <c r="E10593" s="267">
        <v>1272</v>
      </c>
      <c r="F10593" s="267" t="s">
        <v>1444</v>
      </c>
      <c r="G10593" s="267" t="s">
        <v>1445</v>
      </c>
      <c r="H10593" s="267">
        <v>1</v>
      </c>
      <c r="I10593" s="267" t="s">
        <v>583</v>
      </c>
      <c r="J10593" s="267">
        <v>0.64</v>
      </c>
      <c r="K10593" s="267" t="s">
        <v>1986</v>
      </c>
      <c r="O10593" s="267" t="s">
        <v>24</v>
      </c>
      <c r="P10593" s="267">
        <v>15327237</v>
      </c>
      <c r="Q10593" s="267" t="s">
        <v>1445</v>
      </c>
      <c r="S10593" s="267">
        <v>38</v>
      </c>
      <c r="T10593" s="267" t="s">
        <v>13</v>
      </c>
      <c r="U10593" s="267" t="s">
        <v>1458</v>
      </c>
      <c r="V10593" s="267" t="s">
        <v>13</v>
      </c>
      <c r="W10593" s="267">
        <v>1940</v>
      </c>
      <c r="X10593" s="267" t="s">
        <v>2001</v>
      </c>
      <c r="Y10593" s="267">
        <v>15327237</v>
      </c>
      <c r="Z10593" s="267">
        <v>1</v>
      </c>
      <c r="AA10593" s="267" t="s">
        <v>1987</v>
      </c>
      <c r="AB10593" s="270" t="s">
        <v>1988</v>
      </c>
      <c r="AD10593" s="267" t="s">
        <v>13</v>
      </c>
      <c r="AF10593" s="267" t="s">
        <v>24</v>
      </c>
      <c r="AG10593" s="267" t="s">
        <v>24</v>
      </c>
    </row>
    <row r="10594" spans="3:33" ht="409.5">
      <c r="C10594" s="267" t="s">
        <v>1985</v>
      </c>
      <c r="D10594" s="267" t="s">
        <v>727</v>
      </c>
      <c r="E10594" s="267">
        <v>1272</v>
      </c>
      <c r="F10594" s="267" t="s">
        <v>1444</v>
      </c>
      <c r="G10594" s="267" t="s">
        <v>1445</v>
      </c>
      <c r="H10594" s="267">
        <v>1</v>
      </c>
      <c r="I10594" s="267" t="s">
        <v>583</v>
      </c>
      <c r="J10594" s="267">
        <v>0.64</v>
      </c>
      <c r="K10594" s="267" t="s">
        <v>1986</v>
      </c>
      <c r="O10594" s="267" t="s">
        <v>24</v>
      </c>
      <c r="P10594" s="267">
        <v>15327237</v>
      </c>
      <c r="Q10594" s="267" t="s">
        <v>1445</v>
      </c>
      <c r="S10594" s="267">
        <v>38</v>
      </c>
      <c r="T10594" s="267" t="s">
        <v>13</v>
      </c>
      <c r="U10594" s="267" t="s">
        <v>1458</v>
      </c>
      <c r="V10594" s="267" t="s">
        <v>13</v>
      </c>
      <c r="W10594" s="267">
        <v>1940</v>
      </c>
      <c r="X10594" s="267" t="s">
        <v>2001</v>
      </c>
      <c r="Y10594" s="267">
        <v>15327237</v>
      </c>
      <c r="Z10594" s="267">
        <v>1</v>
      </c>
      <c r="AA10594" s="267" t="s">
        <v>1987</v>
      </c>
      <c r="AB10594" s="270" t="s">
        <v>1988</v>
      </c>
      <c r="AD10594" s="267" t="s">
        <v>13</v>
      </c>
      <c r="AF10594" s="267" t="s">
        <v>24</v>
      </c>
      <c r="AG10594" s="267" t="s">
        <v>24</v>
      </c>
    </row>
    <row r="10595" spans="3:33" ht="409.5">
      <c r="C10595" s="267" t="s">
        <v>1985</v>
      </c>
      <c r="D10595" s="267" t="s">
        <v>727</v>
      </c>
      <c r="E10595" s="267">
        <v>1272</v>
      </c>
      <c r="F10595" s="267" t="s">
        <v>1444</v>
      </c>
      <c r="G10595" s="267" t="s">
        <v>1445</v>
      </c>
      <c r="H10595" s="267">
        <v>1</v>
      </c>
      <c r="I10595" s="267" t="s">
        <v>583</v>
      </c>
      <c r="J10595" s="267">
        <v>0.64</v>
      </c>
      <c r="K10595" s="267" t="s">
        <v>1986</v>
      </c>
      <c r="O10595" s="267" t="s">
        <v>24</v>
      </c>
      <c r="P10595" s="267">
        <v>15327237</v>
      </c>
      <c r="Q10595" s="267" t="s">
        <v>1445</v>
      </c>
      <c r="S10595" s="267">
        <v>38</v>
      </c>
      <c r="T10595" s="267" t="s">
        <v>13</v>
      </c>
      <c r="U10595" s="267" t="s">
        <v>1458</v>
      </c>
      <c r="V10595" s="267" t="s">
        <v>13</v>
      </c>
      <c r="W10595" s="267">
        <v>1940</v>
      </c>
      <c r="X10595" s="267" t="s">
        <v>2001</v>
      </c>
      <c r="Y10595" s="267">
        <v>15327237</v>
      </c>
      <c r="Z10595" s="267">
        <v>1</v>
      </c>
      <c r="AA10595" s="267" t="s">
        <v>1987</v>
      </c>
      <c r="AB10595" s="270" t="s">
        <v>1988</v>
      </c>
      <c r="AD10595" s="267" t="s">
        <v>13</v>
      </c>
      <c r="AF10595" s="267" t="s">
        <v>24</v>
      </c>
      <c r="AG10595" s="267" t="s">
        <v>24</v>
      </c>
    </row>
    <row r="10596" spans="3:33" ht="409.5">
      <c r="C10596" s="267" t="s">
        <v>1985</v>
      </c>
      <c r="D10596" s="267" t="s">
        <v>727</v>
      </c>
      <c r="E10596" s="267">
        <v>1272</v>
      </c>
      <c r="F10596" s="267" t="s">
        <v>1444</v>
      </c>
      <c r="G10596" s="267" t="s">
        <v>1445</v>
      </c>
      <c r="H10596" s="267">
        <v>1</v>
      </c>
      <c r="I10596" s="267" t="s">
        <v>583</v>
      </c>
      <c r="J10596" s="267">
        <v>0.64</v>
      </c>
      <c r="K10596" s="267" t="s">
        <v>1986</v>
      </c>
      <c r="O10596" s="267" t="s">
        <v>24</v>
      </c>
      <c r="P10596" s="267">
        <v>15327237</v>
      </c>
      <c r="Q10596" s="267" t="s">
        <v>1445</v>
      </c>
      <c r="S10596" s="267">
        <v>38</v>
      </c>
      <c r="T10596" s="267" t="s">
        <v>13</v>
      </c>
      <c r="U10596" s="267" t="s">
        <v>1458</v>
      </c>
      <c r="V10596" s="267" t="s">
        <v>13</v>
      </c>
      <c r="W10596" s="267">
        <v>1940</v>
      </c>
      <c r="X10596" s="267" t="s">
        <v>2001</v>
      </c>
      <c r="Y10596" s="267">
        <v>15327237</v>
      </c>
      <c r="Z10596" s="267">
        <v>1</v>
      </c>
      <c r="AA10596" s="267" t="s">
        <v>1987</v>
      </c>
      <c r="AB10596" s="270" t="s">
        <v>1988</v>
      </c>
      <c r="AD10596" s="267" t="s">
        <v>13</v>
      </c>
      <c r="AF10596" s="267" t="s">
        <v>24</v>
      </c>
      <c r="AG10596" s="267" t="s">
        <v>24</v>
      </c>
    </row>
    <row r="10597" spans="3:33" ht="409.5">
      <c r="C10597" s="267" t="s">
        <v>1985</v>
      </c>
      <c r="D10597" s="267" t="s">
        <v>727</v>
      </c>
      <c r="E10597" s="267">
        <v>1272</v>
      </c>
      <c r="F10597" s="267" t="s">
        <v>1444</v>
      </c>
      <c r="G10597" s="267" t="s">
        <v>1445</v>
      </c>
      <c r="H10597" s="267">
        <v>1</v>
      </c>
      <c r="I10597" s="267" t="s">
        <v>583</v>
      </c>
      <c r="J10597" s="267">
        <v>0.64</v>
      </c>
      <c r="K10597" s="267" t="s">
        <v>1986</v>
      </c>
      <c r="O10597" s="267" t="s">
        <v>24</v>
      </c>
      <c r="P10597" s="267">
        <v>15327237</v>
      </c>
      <c r="Q10597" s="267" t="s">
        <v>1445</v>
      </c>
      <c r="S10597" s="267">
        <v>38</v>
      </c>
      <c r="T10597" s="267" t="s">
        <v>13</v>
      </c>
      <c r="U10597" s="267" t="s">
        <v>1458</v>
      </c>
      <c r="V10597" s="267" t="s">
        <v>13</v>
      </c>
      <c r="W10597" s="267">
        <v>1940</v>
      </c>
      <c r="X10597" s="267" t="s">
        <v>2001</v>
      </c>
      <c r="Y10597" s="267">
        <v>15327237</v>
      </c>
      <c r="Z10597" s="267">
        <v>1</v>
      </c>
      <c r="AA10597" s="267" t="s">
        <v>1987</v>
      </c>
      <c r="AB10597" s="270" t="s">
        <v>1988</v>
      </c>
      <c r="AD10597" s="267" t="s">
        <v>13</v>
      </c>
      <c r="AF10597" s="267" t="s">
        <v>24</v>
      </c>
      <c r="AG10597" s="267" t="s">
        <v>24</v>
      </c>
    </row>
    <row r="10598" spans="3:33" ht="409.5">
      <c r="C10598" s="267" t="s">
        <v>1985</v>
      </c>
      <c r="D10598" s="267" t="s">
        <v>727</v>
      </c>
      <c r="E10598" s="267">
        <v>1272</v>
      </c>
      <c r="F10598" s="267" t="s">
        <v>1444</v>
      </c>
      <c r="G10598" s="267" t="s">
        <v>1445</v>
      </c>
      <c r="H10598" s="267">
        <v>1</v>
      </c>
      <c r="I10598" s="267" t="s">
        <v>583</v>
      </c>
      <c r="J10598" s="267">
        <v>0.64</v>
      </c>
      <c r="K10598" s="267" t="s">
        <v>1986</v>
      </c>
      <c r="O10598" s="267" t="s">
        <v>24</v>
      </c>
      <c r="P10598" s="267">
        <v>15327237</v>
      </c>
      <c r="Q10598" s="267" t="s">
        <v>1445</v>
      </c>
      <c r="S10598" s="267">
        <v>38</v>
      </c>
      <c r="T10598" s="267" t="s">
        <v>13</v>
      </c>
      <c r="U10598" s="267" t="s">
        <v>1458</v>
      </c>
      <c r="V10598" s="267" t="s">
        <v>13</v>
      </c>
      <c r="W10598" s="267">
        <v>1940</v>
      </c>
      <c r="X10598" s="267" t="s">
        <v>2001</v>
      </c>
      <c r="Y10598" s="267">
        <v>15327237</v>
      </c>
      <c r="Z10598" s="267">
        <v>1</v>
      </c>
      <c r="AA10598" s="267" t="s">
        <v>1987</v>
      </c>
      <c r="AB10598" s="270" t="s">
        <v>1988</v>
      </c>
      <c r="AD10598" s="267" t="s">
        <v>13</v>
      </c>
      <c r="AF10598" s="267" t="s">
        <v>24</v>
      </c>
      <c r="AG10598" s="267" t="s">
        <v>24</v>
      </c>
    </row>
    <row r="10599" spans="3:33" ht="409.5">
      <c r="C10599" s="267" t="s">
        <v>1985</v>
      </c>
      <c r="D10599" s="267" t="s">
        <v>727</v>
      </c>
      <c r="E10599" s="267">
        <v>1272</v>
      </c>
      <c r="F10599" s="267" t="s">
        <v>1444</v>
      </c>
      <c r="G10599" s="267" t="s">
        <v>1445</v>
      </c>
      <c r="H10599" s="267">
        <v>1</v>
      </c>
      <c r="I10599" s="267" t="s">
        <v>583</v>
      </c>
      <c r="J10599" s="267">
        <v>0.64</v>
      </c>
      <c r="K10599" s="267" t="s">
        <v>1986</v>
      </c>
      <c r="O10599" s="267" t="s">
        <v>24</v>
      </c>
      <c r="P10599" s="267">
        <v>15327237</v>
      </c>
      <c r="Q10599" s="267" t="s">
        <v>1445</v>
      </c>
      <c r="S10599" s="267">
        <v>38</v>
      </c>
      <c r="T10599" s="267" t="s">
        <v>13</v>
      </c>
      <c r="U10599" s="267" t="s">
        <v>1458</v>
      </c>
      <c r="V10599" s="267" t="s">
        <v>13</v>
      </c>
      <c r="W10599" s="267">
        <v>1940</v>
      </c>
      <c r="X10599" s="267" t="s">
        <v>2001</v>
      </c>
      <c r="Y10599" s="267">
        <v>15327237</v>
      </c>
      <c r="Z10599" s="267">
        <v>1</v>
      </c>
      <c r="AA10599" s="267" t="s">
        <v>1987</v>
      </c>
      <c r="AB10599" s="270" t="s">
        <v>1988</v>
      </c>
      <c r="AD10599" s="267" t="s">
        <v>13</v>
      </c>
      <c r="AF10599" s="267" t="s">
        <v>24</v>
      </c>
      <c r="AG10599" s="267" t="s">
        <v>24</v>
      </c>
    </row>
    <row r="10600" spans="3:33" ht="409.5">
      <c r="C10600" s="267" t="s">
        <v>1985</v>
      </c>
      <c r="D10600" s="267" t="s">
        <v>727</v>
      </c>
      <c r="E10600" s="267">
        <v>1272</v>
      </c>
      <c r="F10600" s="267" t="s">
        <v>1444</v>
      </c>
      <c r="G10600" s="267" t="s">
        <v>1445</v>
      </c>
      <c r="H10600" s="267">
        <v>1</v>
      </c>
      <c r="I10600" s="267" t="s">
        <v>583</v>
      </c>
      <c r="J10600" s="267">
        <v>0.64</v>
      </c>
      <c r="K10600" s="267" t="s">
        <v>1986</v>
      </c>
      <c r="O10600" s="267" t="s">
        <v>24</v>
      </c>
      <c r="P10600" s="267">
        <v>15327237</v>
      </c>
      <c r="Q10600" s="267" t="s">
        <v>1445</v>
      </c>
      <c r="S10600" s="267">
        <v>38</v>
      </c>
      <c r="T10600" s="267" t="s">
        <v>13</v>
      </c>
      <c r="U10600" s="267" t="s">
        <v>1458</v>
      </c>
      <c r="V10600" s="267" t="s">
        <v>13</v>
      </c>
      <c r="W10600" s="267">
        <v>1940</v>
      </c>
      <c r="X10600" s="267" t="s">
        <v>2001</v>
      </c>
      <c r="Y10600" s="267">
        <v>15327237</v>
      </c>
      <c r="Z10600" s="267">
        <v>1</v>
      </c>
      <c r="AA10600" s="267" t="s">
        <v>1987</v>
      </c>
      <c r="AB10600" s="270" t="s">
        <v>1988</v>
      </c>
      <c r="AD10600" s="267" t="s">
        <v>13</v>
      </c>
      <c r="AF10600" s="267" t="s">
        <v>24</v>
      </c>
      <c r="AG10600" s="267" t="s">
        <v>24</v>
      </c>
    </row>
    <row r="10601" spans="3:33" ht="409.5">
      <c r="C10601" s="267" t="s">
        <v>1985</v>
      </c>
      <c r="D10601" s="267" t="s">
        <v>727</v>
      </c>
      <c r="E10601" s="267">
        <v>1272</v>
      </c>
      <c r="F10601" s="267" t="s">
        <v>1444</v>
      </c>
      <c r="G10601" s="267" t="s">
        <v>1445</v>
      </c>
      <c r="H10601" s="267">
        <v>1</v>
      </c>
      <c r="I10601" s="267" t="s">
        <v>583</v>
      </c>
      <c r="J10601" s="267">
        <v>0.64</v>
      </c>
      <c r="K10601" s="267" t="s">
        <v>1986</v>
      </c>
      <c r="O10601" s="267" t="s">
        <v>24</v>
      </c>
      <c r="P10601" s="267">
        <v>15327237</v>
      </c>
      <c r="Q10601" s="267" t="s">
        <v>1445</v>
      </c>
      <c r="S10601" s="267">
        <v>38</v>
      </c>
      <c r="T10601" s="267" t="s">
        <v>13</v>
      </c>
      <c r="U10601" s="267" t="s">
        <v>1458</v>
      </c>
      <c r="V10601" s="267" t="s">
        <v>13</v>
      </c>
      <c r="W10601" s="267">
        <v>1940</v>
      </c>
      <c r="X10601" s="267" t="s">
        <v>2001</v>
      </c>
      <c r="Y10601" s="267">
        <v>15327237</v>
      </c>
      <c r="Z10601" s="267">
        <v>1</v>
      </c>
      <c r="AA10601" s="267" t="s">
        <v>1987</v>
      </c>
      <c r="AB10601" s="270" t="s">
        <v>1988</v>
      </c>
      <c r="AD10601" s="267" t="s">
        <v>13</v>
      </c>
      <c r="AF10601" s="267" t="s">
        <v>24</v>
      </c>
      <c r="AG10601" s="267" t="s">
        <v>24</v>
      </c>
    </row>
    <row r="10602" spans="3:33" ht="409.5">
      <c r="C10602" s="267" t="s">
        <v>1985</v>
      </c>
      <c r="D10602" s="267" t="s">
        <v>727</v>
      </c>
      <c r="E10602" s="267">
        <v>1272</v>
      </c>
      <c r="F10602" s="267" t="s">
        <v>1444</v>
      </c>
      <c r="G10602" s="267" t="s">
        <v>1445</v>
      </c>
      <c r="H10602" s="267">
        <v>1</v>
      </c>
      <c r="I10602" s="267" t="s">
        <v>583</v>
      </c>
      <c r="J10602" s="267">
        <v>0.64</v>
      </c>
      <c r="K10602" s="267" t="s">
        <v>1986</v>
      </c>
      <c r="O10602" s="267" t="s">
        <v>24</v>
      </c>
      <c r="P10602" s="267">
        <v>15327237</v>
      </c>
      <c r="Q10602" s="267" t="s">
        <v>1445</v>
      </c>
      <c r="S10602" s="267">
        <v>38</v>
      </c>
      <c r="T10602" s="267" t="s">
        <v>13</v>
      </c>
      <c r="U10602" s="267" t="s">
        <v>1458</v>
      </c>
      <c r="V10602" s="267" t="s">
        <v>13</v>
      </c>
      <c r="W10602" s="267">
        <v>1940</v>
      </c>
      <c r="X10602" s="267" t="s">
        <v>2001</v>
      </c>
      <c r="Y10602" s="267">
        <v>15327237</v>
      </c>
      <c r="Z10602" s="267">
        <v>1</v>
      </c>
      <c r="AA10602" s="267" t="s">
        <v>1987</v>
      </c>
      <c r="AB10602" s="270" t="s">
        <v>1988</v>
      </c>
      <c r="AD10602" s="267" t="s">
        <v>13</v>
      </c>
      <c r="AF10602" s="267" t="s">
        <v>24</v>
      </c>
      <c r="AG10602" s="267" t="s">
        <v>24</v>
      </c>
    </row>
    <row r="10603" spans="3:33" ht="409.5">
      <c r="C10603" s="267" t="s">
        <v>1985</v>
      </c>
      <c r="D10603" s="267" t="s">
        <v>727</v>
      </c>
      <c r="E10603" s="267">
        <v>1272</v>
      </c>
      <c r="F10603" s="267" t="s">
        <v>1444</v>
      </c>
      <c r="G10603" s="267" t="s">
        <v>1445</v>
      </c>
      <c r="H10603" s="267">
        <v>1</v>
      </c>
      <c r="I10603" s="267" t="s">
        <v>583</v>
      </c>
      <c r="J10603" s="267">
        <v>0.64</v>
      </c>
      <c r="K10603" s="267" t="s">
        <v>1986</v>
      </c>
      <c r="O10603" s="267" t="s">
        <v>24</v>
      </c>
      <c r="P10603" s="267">
        <v>15327237</v>
      </c>
      <c r="Q10603" s="267" t="s">
        <v>1445</v>
      </c>
      <c r="S10603" s="267">
        <v>38</v>
      </c>
      <c r="T10603" s="267" t="s">
        <v>13</v>
      </c>
      <c r="U10603" s="267" t="s">
        <v>1458</v>
      </c>
      <c r="V10603" s="267" t="s">
        <v>13</v>
      </c>
      <c r="W10603" s="267">
        <v>1940</v>
      </c>
      <c r="X10603" s="267" t="s">
        <v>2001</v>
      </c>
      <c r="Y10603" s="267">
        <v>15327237</v>
      </c>
      <c r="Z10603" s="267">
        <v>1</v>
      </c>
      <c r="AA10603" s="267" t="s">
        <v>1987</v>
      </c>
      <c r="AB10603" s="270" t="s">
        <v>1988</v>
      </c>
      <c r="AD10603" s="267" t="s">
        <v>13</v>
      </c>
      <c r="AF10603" s="267" t="s">
        <v>24</v>
      </c>
      <c r="AG10603" s="267" t="s">
        <v>24</v>
      </c>
    </row>
    <row r="10604" spans="3:33" ht="409.5">
      <c r="C10604" s="267" t="s">
        <v>1985</v>
      </c>
      <c r="D10604" s="267" t="s">
        <v>727</v>
      </c>
      <c r="E10604" s="267">
        <v>1272</v>
      </c>
      <c r="F10604" s="267" t="s">
        <v>1444</v>
      </c>
      <c r="G10604" s="267" t="s">
        <v>1445</v>
      </c>
      <c r="H10604" s="267">
        <v>1</v>
      </c>
      <c r="I10604" s="267" t="s">
        <v>583</v>
      </c>
      <c r="J10604" s="267">
        <v>0.64</v>
      </c>
      <c r="K10604" s="267" t="s">
        <v>1986</v>
      </c>
      <c r="O10604" s="267" t="s">
        <v>24</v>
      </c>
      <c r="P10604" s="267">
        <v>15327237</v>
      </c>
      <c r="Q10604" s="267" t="s">
        <v>1445</v>
      </c>
      <c r="S10604" s="267">
        <v>38</v>
      </c>
      <c r="T10604" s="267" t="s">
        <v>13</v>
      </c>
      <c r="U10604" s="267" t="s">
        <v>1458</v>
      </c>
      <c r="V10604" s="267" t="s">
        <v>13</v>
      </c>
      <c r="W10604" s="267">
        <v>1940</v>
      </c>
      <c r="X10604" s="267" t="s">
        <v>2001</v>
      </c>
      <c r="Y10604" s="267">
        <v>15327237</v>
      </c>
      <c r="Z10604" s="267">
        <v>1</v>
      </c>
      <c r="AA10604" s="267" t="s">
        <v>1987</v>
      </c>
      <c r="AB10604" s="270" t="s">
        <v>1988</v>
      </c>
      <c r="AD10604" s="267" t="s">
        <v>13</v>
      </c>
      <c r="AF10604" s="267" t="s">
        <v>24</v>
      </c>
      <c r="AG10604" s="267" t="s">
        <v>24</v>
      </c>
    </row>
    <row r="10605" spans="3:33" ht="409.5">
      <c r="C10605" s="267" t="s">
        <v>1985</v>
      </c>
      <c r="D10605" s="267" t="s">
        <v>727</v>
      </c>
      <c r="E10605" s="267">
        <v>1272</v>
      </c>
      <c r="F10605" s="267" t="s">
        <v>1444</v>
      </c>
      <c r="G10605" s="267" t="s">
        <v>1445</v>
      </c>
      <c r="H10605" s="267">
        <v>1</v>
      </c>
      <c r="I10605" s="267" t="s">
        <v>583</v>
      </c>
      <c r="J10605" s="267">
        <v>0.64</v>
      </c>
      <c r="K10605" s="267" t="s">
        <v>1986</v>
      </c>
      <c r="O10605" s="267" t="s">
        <v>24</v>
      </c>
      <c r="P10605" s="267">
        <v>15327237</v>
      </c>
      <c r="Q10605" s="267" t="s">
        <v>1445</v>
      </c>
      <c r="S10605" s="267">
        <v>38</v>
      </c>
      <c r="T10605" s="267" t="s">
        <v>13</v>
      </c>
      <c r="U10605" s="267" t="s">
        <v>1458</v>
      </c>
      <c r="V10605" s="267" t="s">
        <v>13</v>
      </c>
      <c r="W10605" s="267">
        <v>1940</v>
      </c>
      <c r="X10605" s="267" t="s">
        <v>2001</v>
      </c>
      <c r="Y10605" s="267">
        <v>15327237</v>
      </c>
      <c r="Z10605" s="267">
        <v>1</v>
      </c>
      <c r="AA10605" s="267" t="s">
        <v>1987</v>
      </c>
      <c r="AB10605" s="270" t="s">
        <v>1988</v>
      </c>
      <c r="AD10605" s="267" t="s">
        <v>13</v>
      </c>
      <c r="AF10605" s="267" t="s">
        <v>24</v>
      </c>
      <c r="AG10605" s="267" t="s">
        <v>24</v>
      </c>
    </row>
    <row r="10606" spans="3:33" ht="409.5">
      <c r="C10606" s="267" t="s">
        <v>1985</v>
      </c>
      <c r="D10606" s="267" t="s">
        <v>727</v>
      </c>
      <c r="E10606" s="267">
        <v>1272</v>
      </c>
      <c r="F10606" s="267" t="s">
        <v>1444</v>
      </c>
      <c r="G10606" s="267" t="s">
        <v>1445</v>
      </c>
      <c r="H10606" s="267">
        <v>1</v>
      </c>
      <c r="I10606" s="267" t="s">
        <v>583</v>
      </c>
      <c r="J10606" s="267">
        <v>0.64</v>
      </c>
      <c r="K10606" s="267" t="s">
        <v>1986</v>
      </c>
      <c r="O10606" s="267" t="s">
        <v>24</v>
      </c>
      <c r="P10606" s="267">
        <v>15327237</v>
      </c>
      <c r="Q10606" s="267" t="s">
        <v>1445</v>
      </c>
      <c r="S10606" s="267">
        <v>38</v>
      </c>
      <c r="T10606" s="267" t="s">
        <v>13</v>
      </c>
      <c r="U10606" s="267" t="s">
        <v>1458</v>
      </c>
      <c r="V10606" s="267" t="s">
        <v>13</v>
      </c>
      <c r="W10606" s="267">
        <v>1940</v>
      </c>
      <c r="X10606" s="267" t="s">
        <v>2001</v>
      </c>
      <c r="Y10606" s="267">
        <v>15327237</v>
      </c>
      <c r="Z10606" s="267">
        <v>1</v>
      </c>
      <c r="AA10606" s="267" t="s">
        <v>1987</v>
      </c>
      <c r="AB10606" s="270" t="s">
        <v>1988</v>
      </c>
      <c r="AD10606" s="267" t="s">
        <v>13</v>
      </c>
      <c r="AF10606" s="267" t="s">
        <v>24</v>
      </c>
      <c r="AG10606" s="267" t="s">
        <v>24</v>
      </c>
    </row>
    <row r="10607" spans="3:33" ht="409.5">
      <c r="C10607" s="267" t="s">
        <v>1985</v>
      </c>
      <c r="D10607" s="267" t="s">
        <v>727</v>
      </c>
      <c r="E10607" s="267">
        <v>1272</v>
      </c>
      <c r="F10607" s="267" t="s">
        <v>1444</v>
      </c>
      <c r="G10607" s="267" t="s">
        <v>1445</v>
      </c>
      <c r="H10607" s="267">
        <v>1</v>
      </c>
      <c r="I10607" s="267" t="s">
        <v>583</v>
      </c>
      <c r="J10607" s="267">
        <v>0.64</v>
      </c>
      <c r="K10607" s="267" t="s">
        <v>1986</v>
      </c>
      <c r="O10607" s="267" t="s">
        <v>24</v>
      </c>
      <c r="P10607" s="267">
        <v>15327237</v>
      </c>
      <c r="Q10607" s="267" t="s">
        <v>1445</v>
      </c>
      <c r="S10607" s="267">
        <v>38</v>
      </c>
      <c r="T10607" s="267" t="s">
        <v>13</v>
      </c>
      <c r="U10607" s="267" t="s">
        <v>1458</v>
      </c>
      <c r="V10607" s="267" t="s">
        <v>13</v>
      </c>
      <c r="W10607" s="267">
        <v>1940</v>
      </c>
      <c r="X10607" s="267" t="s">
        <v>2001</v>
      </c>
      <c r="Y10607" s="267">
        <v>15327237</v>
      </c>
      <c r="Z10607" s="267">
        <v>1</v>
      </c>
      <c r="AA10607" s="267" t="s">
        <v>1987</v>
      </c>
      <c r="AB10607" s="270" t="s">
        <v>1988</v>
      </c>
      <c r="AD10607" s="267" t="s">
        <v>13</v>
      </c>
      <c r="AF10607" s="267" t="s">
        <v>24</v>
      </c>
      <c r="AG10607" s="267" t="s">
        <v>24</v>
      </c>
    </row>
    <row r="10608" spans="3:33" ht="409.5">
      <c r="C10608" s="267" t="s">
        <v>1985</v>
      </c>
      <c r="D10608" s="267" t="s">
        <v>727</v>
      </c>
      <c r="E10608" s="267">
        <v>1272</v>
      </c>
      <c r="F10608" s="267" t="s">
        <v>1444</v>
      </c>
      <c r="G10608" s="267" t="s">
        <v>1445</v>
      </c>
      <c r="H10608" s="267">
        <v>1</v>
      </c>
      <c r="I10608" s="267" t="s">
        <v>583</v>
      </c>
      <c r="J10608" s="267">
        <v>0.64</v>
      </c>
      <c r="K10608" s="267" t="s">
        <v>1986</v>
      </c>
      <c r="O10608" s="267" t="s">
        <v>24</v>
      </c>
      <c r="P10608" s="267">
        <v>15327237</v>
      </c>
      <c r="Q10608" s="267" t="s">
        <v>1445</v>
      </c>
      <c r="S10608" s="267">
        <v>38</v>
      </c>
      <c r="T10608" s="267" t="s">
        <v>13</v>
      </c>
      <c r="U10608" s="267" t="s">
        <v>1458</v>
      </c>
      <c r="V10608" s="267" t="s">
        <v>13</v>
      </c>
      <c r="W10608" s="267">
        <v>1940</v>
      </c>
      <c r="X10608" s="267" t="s">
        <v>2001</v>
      </c>
      <c r="Y10608" s="267">
        <v>15327237</v>
      </c>
      <c r="Z10608" s="267">
        <v>1</v>
      </c>
      <c r="AA10608" s="267" t="s">
        <v>1987</v>
      </c>
      <c r="AB10608" s="270" t="s">
        <v>1988</v>
      </c>
      <c r="AD10608" s="267" t="s">
        <v>13</v>
      </c>
      <c r="AF10608" s="267" t="s">
        <v>24</v>
      </c>
      <c r="AG10608" s="267" t="s">
        <v>24</v>
      </c>
    </row>
    <row r="10609" spans="3:33" ht="409.5">
      <c r="C10609" s="267" t="s">
        <v>1985</v>
      </c>
      <c r="D10609" s="267" t="s">
        <v>727</v>
      </c>
      <c r="E10609" s="267">
        <v>1272</v>
      </c>
      <c r="F10609" s="267" t="s">
        <v>1444</v>
      </c>
      <c r="G10609" s="267" t="s">
        <v>1445</v>
      </c>
      <c r="H10609" s="267">
        <v>1</v>
      </c>
      <c r="I10609" s="267" t="s">
        <v>583</v>
      </c>
      <c r="J10609" s="267">
        <v>0.64</v>
      </c>
      <c r="K10609" s="267" t="s">
        <v>1986</v>
      </c>
      <c r="O10609" s="267" t="s">
        <v>24</v>
      </c>
      <c r="P10609" s="267">
        <v>15327237</v>
      </c>
      <c r="Q10609" s="267" t="s">
        <v>1445</v>
      </c>
      <c r="S10609" s="267">
        <v>38</v>
      </c>
      <c r="T10609" s="267" t="s">
        <v>13</v>
      </c>
      <c r="U10609" s="267" t="s">
        <v>1458</v>
      </c>
      <c r="V10609" s="267" t="s">
        <v>13</v>
      </c>
      <c r="W10609" s="267">
        <v>1940</v>
      </c>
      <c r="X10609" s="267" t="s">
        <v>2001</v>
      </c>
      <c r="Y10609" s="267">
        <v>15327237</v>
      </c>
      <c r="Z10609" s="267">
        <v>1</v>
      </c>
      <c r="AA10609" s="267" t="s">
        <v>1987</v>
      </c>
      <c r="AB10609" s="270" t="s">
        <v>1988</v>
      </c>
      <c r="AD10609" s="267" t="s">
        <v>13</v>
      </c>
      <c r="AF10609" s="267" t="s">
        <v>24</v>
      </c>
      <c r="AG10609" s="267" t="s">
        <v>24</v>
      </c>
    </row>
    <row r="10610" spans="3:33" ht="409.5">
      <c r="C10610" s="267" t="s">
        <v>1985</v>
      </c>
      <c r="D10610" s="267" t="s">
        <v>727</v>
      </c>
      <c r="E10610" s="267">
        <v>1272</v>
      </c>
      <c r="F10610" s="267" t="s">
        <v>1444</v>
      </c>
      <c r="G10610" s="267" t="s">
        <v>1445</v>
      </c>
      <c r="H10610" s="267">
        <v>1</v>
      </c>
      <c r="I10610" s="267" t="s">
        <v>583</v>
      </c>
      <c r="J10610" s="267">
        <v>0.64</v>
      </c>
      <c r="K10610" s="267" t="s">
        <v>1986</v>
      </c>
      <c r="O10610" s="267" t="s">
        <v>24</v>
      </c>
      <c r="P10610" s="267">
        <v>15327237</v>
      </c>
      <c r="Q10610" s="267" t="s">
        <v>1445</v>
      </c>
      <c r="S10610" s="267">
        <v>38</v>
      </c>
      <c r="T10610" s="267" t="s">
        <v>13</v>
      </c>
      <c r="U10610" s="267" t="s">
        <v>1458</v>
      </c>
      <c r="V10610" s="267" t="s">
        <v>13</v>
      </c>
      <c r="W10610" s="267">
        <v>1940</v>
      </c>
      <c r="X10610" s="267" t="s">
        <v>2001</v>
      </c>
      <c r="Y10610" s="267">
        <v>15327237</v>
      </c>
      <c r="Z10610" s="267">
        <v>1</v>
      </c>
      <c r="AA10610" s="267" t="s">
        <v>1987</v>
      </c>
      <c r="AB10610" s="270" t="s">
        <v>1988</v>
      </c>
      <c r="AD10610" s="267" t="s">
        <v>13</v>
      </c>
      <c r="AF10610" s="267" t="s">
        <v>24</v>
      </c>
      <c r="AG10610" s="267" t="s">
        <v>24</v>
      </c>
    </row>
    <row r="10611" spans="3:33" ht="409.5">
      <c r="C10611" s="267" t="s">
        <v>1985</v>
      </c>
      <c r="D10611" s="267" t="s">
        <v>727</v>
      </c>
      <c r="E10611" s="267">
        <v>1272</v>
      </c>
      <c r="F10611" s="267" t="s">
        <v>1444</v>
      </c>
      <c r="G10611" s="267" t="s">
        <v>1445</v>
      </c>
      <c r="H10611" s="267">
        <v>1</v>
      </c>
      <c r="I10611" s="267" t="s">
        <v>583</v>
      </c>
      <c r="J10611" s="267">
        <v>0.64</v>
      </c>
      <c r="K10611" s="267" t="s">
        <v>1986</v>
      </c>
      <c r="O10611" s="267" t="s">
        <v>24</v>
      </c>
      <c r="P10611" s="267">
        <v>15327237</v>
      </c>
      <c r="Q10611" s="267" t="s">
        <v>1445</v>
      </c>
      <c r="S10611" s="267">
        <v>38</v>
      </c>
      <c r="T10611" s="267" t="s">
        <v>13</v>
      </c>
      <c r="U10611" s="267" t="s">
        <v>1458</v>
      </c>
      <c r="V10611" s="267" t="s">
        <v>13</v>
      </c>
      <c r="W10611" s="267">
        <v>1940</v>
      </c>
      <c r="X10611" s="267" t="s">
        <v>2001</v>
      </c>
      <c r="Y10611" s="267">
        <v>15327237</v>
      </c>
      <c r="Z10611" s="267">
        <v>1</v>
      </c>
      <c r="AA10611" s="267" t="s">
        <v>1987</v>
      </c>
      <c r="AB10611" s="270" t="s">
        <v>1988</v>
      </c>
      <c r="AD10611" s="267" t="s">
        <v>13</v>
      </c>
      <c r="AF10611" s="267" t="s">
        <v>24</v>
      </c>
      <c r="AG10611" s="267" t="s">
        <v>24</v>
      </c>
    </row>
    <row r="10612" spans="3:33" ht="409.5">
      <c r="C10612" s="267" t="s">
        <v>1985</v>
      </c>
      <c r="D10612" s="267" t="s">
        <v>727</v>
      </c>
      <c r="E10612" s="267">
        <v>1272</v>
      </c>
      <c r="F10612" s="267" t="s">
        <v>1444</v>
      </c>
      <c r="G10612" s="267" t="s">
        <v>1445</v>
      </c>
      <c r="H10612" s="267">
        <v>1</v>
      </c>
      <c r="I10612" s="267" t="s">
        <v>583</v>
      </c>
      <c r="J10612" s="267">
        <v>0.64</v>
      </c>
      <c r="K10612" s="267" t="s">
        <v>1986</v>
      </c>
      <c r="O10612" s="267" t="s">
        <v>24</v>
      </c>
      <c r="P10612" s="267">
        <v>15327237</v>
      </c>
      <c r="Q10612" s="267" t="s">
        <v>1445</v>
      </c>
      <c r="S10612" s="267">
        <v>38</v>
      </c>
      <c r="T10612" s="267" t="s">
        <v>13</v>
      </c>
      <c r="U10612" s="267" t="s">
        <v>1458</v>
      </c>
      <c r="V10612" s="267" t="s">
        <v>13</v>
      </c>
      <c r="W10612" s="267">
        <v>1940</v>
      </c>
      <c r="X10612" s="267" t="s">
        <v>2001</v>
      </c>
      <c r="Y10612" s="267">
        <v>15327237</v>
      </c>
      <c r="Z10612" s="267">
        <v>1</v>
      </c>
      <c r="AA10612" s="267" t="s">
        <v>1987</v>
      </c>
      <c r="AB10612" s="270" t="s">
        <v>1988</v>
      </c>
      <c r="AD10612" s="267" t="s">
        <v>13</v>
      </c>
      <c r="AF10612" s="267" t="s">
        <v>24</v>
      </c>
      <c r="AG10612" s="267" t="s">
        <v>24</v>
      </c>
    </row>
    <row r="10613" spans="3:33" ht="409.5">
      <c r="C10613" s="267" t="s">
        <v>1985</v>
      </c>
      <c r="D10613" s="267" t="s">
        <v>727</v>
      </c>
      <c r="E10613" s="267">
        <v>1272</v>
      </c>
      <c r="F10613" s="267" t="s">
        <v>1444</v>
      </c>
      <c r="G10613" s="267" t="s">
        <v>1445</v>
      </c>
      <c r="H10613" s="267">
        <v>1</v>
      </c>
      <c r="I10613" s="267" t="s">
        <v>583</v>
      </c>
      <c r="J10613" s="267">
        <v>0.64</v>
      </c>
      <c r="K10613" s="267" t="s">
        <v>1986</v>
      </c>
      <c r="O10613" s="267" t="s">
        <v>24</v>
      </c>
      <c r="P10613" s="267">
        <v>15327237</v>
      </c>
      <c r="Q10613" s="267" t="s">
        <v>1445</v>
      </c>
      <c r="S10613" s="267">
        <v>38</v>
      </c>
      <c r="T10613" s="267" t="s">
        <v>13</v>
      </c>
      <c r="U10613" s="267" t="s">
        <v>1458</v>
      </c>
      <c r="V10613" s="267" t="s">
        <v>13</v>
      </c>
      <c r="W10613" s="267">
        <v>1940</v>
      </c>
      <c r="X10613" s="267" t="s">
        <v>2001</v>
      </c>
      <c r="Y10613" s="267">
        <v>15327237</v>
      </c>
      <c r="Z10613" s="267">
        <v>1</v>
      </c>
      <c r="AA10613" s="267" t="s">
        <v>1987</v>
      </c>
      <c r="AB10613" s="270" t="s">
        <v>1988</v>
      </c>
      <c r="AD10613" s="267" t="s">
        <v>13</v>
      </c>
      <c r="AF10613" s="267" t="s">
        <v>24</v>
      </c>
      <c r="AG10613" s="267" t="s">
        <v>24</v>
      </c>
    </row>
    <row r="10614" spans="3:33" ht="409.5">
      <c r="C10614" s="267" t="s">
        <v>1985</v>
      </c>
      <c r="D10614" s="267" t="s">
        <v>727</v>
      </c>
      <c r="E10614" s="267">
        <v>1272</v>
      </c>
      <c r="F10614" s="267" t="s">
        <v>1444</v>
      </c>
      <c r="G10614" s="267" t="s">
        <v>1445</v>
      </c>
      <c r="H10614" s="267">
        <v>1</v>
      </c>
      <c r="I10614" s="267" t="s">
        <v>583</v>
      </c>
      <c r="J10614" s="267">
        <v>0.64</v>
      </c>
      <c r="K10614" s="267" t="s">
        <v>1986</v>
      </c>
      <c r="O10614" s="267" t="s">
        <v>24</v>
      </c>
      <c r="P10614" s="267">
        <v>15327237</v>
      </c>
      <c r="Q10614" s="267" t="s">
        <v>1445</v>
      </c>
      <c r="S10614" s="267">
        <v>38</v>
      </c>
      <c r="T10614" s="267" t="s">
        <v>13</v>
      </c>
      <c r="U10614" s="267" t="s">
        <v>1458</v>
      </c>
      <c r="V10614" s="267" t="s">
        <v>13</v>
      </c>
      <c r="W10614" s="267">
        <v>1940</v>
      </c>
      <c r="X10614" s="267" t="s">
        <v>2001</v>
      </c>
      <c r="Y10614" s="267">
        <v>15327237</v>
      </c>
      <c r="Z10614" s="267">
        <v>1</v>
      </c>
      <c r="AA10614" s="267" t="s">
        <v>1987</v>
      </c>
      <c r="AB10614" s="270" t="s">
        <v>1988</v>
      </c>
      <c r="AD10614" s="267" t="s">
        <v>13</v>
      </c>
      <c r="AF10614" s="267" t="s">
        <v>24</v>
      </c>
      <c r="AG10614" s="267" t="s">
        <v>24</v>
      </c>
    </row>
    <row r="10615" spans="3:33" ht="409.5">
      <c r="C10615" s="267" t="s">
        <v>1985</v>
      </c>
      <c r="D10615" s="267" t="s">
        <v>727</v>
      </c>
      <c r="E10615" s="267">
        <v>1272</v>
      </c>
      <c r="F10615" s="267" t="s">
        <v>1444</v>
      </c>
      <c r="G10615" s="267" t="s">
        <v>1445</v>
      </c>
      <c r="H10615" s="267">
        <v>1</v>
      </c>
      <c r="I10615" s="267" t="s">
        <v>583</v>
      </c>
      <c r="J10615" s="267">
        <v>0.64</v>
      </c>
      <c r="K10615" s="267" t="s">
        <v>1986</v>
      </c>
      <c r="O10615" s="267" t="s">
        <v>24</v>
      </c>
      <c r="P10615" s="267">
        <v>15327237</v>
      </c>
      <c r="Q10615" s="267" t="s">
        <v>1445</v>
      </c>
      <c r="S10615" s="267">
        <v>38</v>
      </c>
      <c r="T10615" s="267" t="s">
        <v>13</v>
      </c>
      <c r="U10615" s="267" t="s">
        <v>1458</v>
      </c>
      <c r="V10615" s="267" t="s">
        <v>13</v>
      </c>
      <c r="W10615" s="267">
        <v>1940</v>
      </c>
      <c r="X10615" s="267" t="s">
        <v>2001</v>
      </c>
      <c r="Y10615" s="267">
        <v>15327237</v>
      </c>
      <c r="Z10615" s="267">
        <v>1</v>
      </c>
      <c r="AA10615" s="267" t="s">
        <v>1987</v>
      </c>
      <c r="AB10615" s="270" t="s">
        <v>1988</v>
      </c>
      <c r="AD10615" s="267" t="s">
        <v>13</v>
      </c>
      <c r="AF10615" s="267" t="s">
        <v>24</v>
      </c>
      <c r="AG10615" s="267" t="s">
        <v>24</v>
      </c>
    </row>
    <row r="10616" spans="3:33" ht="409.5">
      <c r="C10616" s="267" t="s">
        <v>1985</v>
      </c>
      <c r="D10616" s="267" t="s">
        <v>727</v>
      </c>
      <c r="E10616" s="267">
        <v>1272</v>
      </c>
      <c r="F10616" s="267" t="s">
        <v>1444</v>
      </c>
      <c r="G10616" s="267" t="s">
        <v>1445</v>
      </c>
      <c r="H10616" s="267">
        <v>1</v>
      </c>
      <c r="I10616" s="267" t="s">
        <v>583</v>
      </c>
      <c r="J10616" s="267">
        <v>0.64</v>
      </c>
      <c r="K10616" s="267" t="s">
        <v>1986</v>
      </c>
      <c r="O10616" s="267" t="s">
        <v>24</v>
      </c>
      <c r="P10616" s="267">
        <v>15327237</v>
      </c>
      <c r="Q10616" s="267" t="s">
        <v>1445</v>
      </c>
      <c r="S10616" s="267">
        <v>38</v>
      </c>
      <c r="T10616" s="267" t="s">
        <v>13</v>
      </c>
      <c r="U10616" s="267" t="s">
        <v>1458</v>
      </c>
      <c r="V10616" s="267" t="s">
        <v>13</v>
      </c>
      <c r="W10616" s="267">
        <v>1940</v>
      </c>
      <c r="X10616" s="267" t="s">
        <v>2001</v>
      </c>
      <c r="Y10616" s="267">
        <v>15327237</v>
      </c>
      <c r="Z10616" s="267">
        <v>1</v>
      </c>
      <c r="AA10616" s="267" t="s">
        <v>1987</v>
      </c>
      <c r="AB10616" s="270" t="s">
        <v>1988</v>
      </c>
      <c r="AD10616" s="267" t="s">
        <v>13</v>
      </c>
      <c r="AF10616" s="267" t="s">
        <v>24</v>
      </c>
      <c r="AG10616" s="267" t="s">
        <v>24</v>
      </c>
    </row>
    <row r="10617" spans="3:33" ht="409.5">
      <c r="C10617" s="267" t="s">
        <v>1985</v>
      </c>
      <c r="D10617" s="267" t="s">
        <v>727</v>
      </c>
      <c r="E10617" s="267">
        <v>1272</v>
      </c>
      <c r="F10617" s="267" t="s">
        <v>1444</v>
      </c>
      <c r="G10617" s="267" t="s">
        <v>1445</v>
      </c>
      <c r="H10617" s="267">
        <v>1</v>
      </c>
      <c r="I10617" s="267" t="s">
        <v>583</v>
      </c>
      <c r="J10617" s="267">
        <v>0.64</v>
      </c>
      <c r="K10617" s="267" t="s">
        <v>1986</v>
      </c>
      <c r="O10617" s="267" t="s">
        <v>24</v>
      </c>
      <c r="P10617" s="267">
        <v>15327237</v>
      </c>
      <c r="Q10617" s="267" t="s">
        <v>1445</v>
      </c>
      <c r="S10617" s="267">
        <v>38</v>
      </c>
      <c r="T10617" s="267" t="s">
        <v>13</v>
      </c>
      <c r="U10617" s="267" t="s">
        <v>1458</v>
      </c>
      <c r="V10617" s="267" t="s">
        <v>13</v>
      </c>
      <c r="W10617" s="267">
        <v>1940</v>
      </c>
      <c r="X10617" s="267" t="s">
        <v>2001</v>
      </c>
      <c r="Y10617" s="267">
        <v>15327237</v>
      </c>
      <c r="Z10617" s="267">
        <v>1</v>
      </c>
      <c r="AA10617" s="267" t="s">
        <v>1987</v>
      </c>
      <c r="AB10617" s="270" t="s">
        <v>1988</v>
      </c>
      <c r="AD10617" s="267" t="s">
        <v>13</v>
      </c>
      <c r="AF10617" s="267" t="s">
        <v>24</v>
      </c>
      <c r="AG10617" s="267" t="s">
        <v>24</v>
      </c>
    </row>
    <row r="10618" spans="3:33" ht="409.5">
      <c r="C10618" s="267" t="s">
        <v>1985</v>
      </c>
      <c r="D10618" s="267" t="s">
        <v>727</v>
      </c>
      <c r="E10618" s="267">
        <v>1272</v>
      </c>
      <c r="F10618" s="267" t="s">
        <v>1444</v>
      </c>
      <c r="G10618" s="267" t="s">
        <v>1445</v>
      </c>
      <c r="H10618" s="267">
        <v>1</v>
      </c>
      <c r="I10618" s="267" t="s">
        <v>583</v>
      </c>
      <c r="J10618" s="267">
        <v>0.64</v>
      </c>
      <c r="K10618" s="267" t="s">
        <v>1986</v>
      </c>
      <c r="O10618" s="267" t="s">
        <v>24</v>
      </c>
      <c r="P10618" s="267">
        <v>15327237</v>
      </c>
      <c r="Q10618" s="267" t="s">
        <v>1445</v>
      </c>
      <c r="S10618" s="267">
        <v>38</v>
      </c>
      <c r="T10618" s="267" t="s">
        <v>13</v>
      </c>
      <c r="U10618" s="267" t="s">
        <v>1458</v>
      </c>
      <c r="V10618" s="267" t="s">
        <v>13</v>
      </c>
      <c r="W10618" s="267">
        <v>1940</v>
      </c>
      <c r="X10618" s="267" t="s">
        <v>2001</v>
      </c>
      <c r="Y10618" s="267">
        <v>15327237</v>
      </c>
      <c r="Z10618" s="267">
        <v>1</v>
      </c>
      <c r="AA10618" s="267" t="s">
        <v>1987</v>
      </c>
      <c r="AB10618" s="270" t="s">
        <v>1988</v>
      </c>
      <c r="AD10618" s="267" t="s">
        <v>13</v>
      </c>
      <c r="AF10618" s="267" t="s">
        <v>24</v>
      </c>
      <c r="AG10618" s="267" t="s">
        <v>24</v>
      </c>
    </row>
    <row r="10619" spans="3:33" ht="409.5">
      <c r="C10619" s="267" t="s">
        <v>1985</v>
      </c>
      <c r="D10619" s="267" t="s">
        <v>727</v>
      </c>
      <c r="E10619" s="267">
        <v>1272</v>
      </c>
      <c r="F10619" s="267" t="s">
        <v>1444</v>
      </c>
      <c r="G10619" s="267" t="s">
        <v>1445</v>
      </c>
      <c r="H10619" s="267">
        <v>1</v>
      </c>
      <c r="I10619" s="267" t="s">
        <v>583</v>
      </c>
      <c r="J10619" s="267">
        <v>0.64</v>
      </c>
      <c r="K10619" s="267" t="s">
        <v>1986</v>
      </c>
      <c r="O10619" s="267" t="s">
        <v>24</v>
      </c>
      <c r="P10619" s="267">
        <v>15327237</v>
      </c>
      <c r="Q10619" s="267" t="s">
        <v>1445</v>
      </c>
      <c r="S10619" s="267">
        <v>38</v>
      </c>
      <c r="T10619" s="267" t="s">
        <v>13</v>
      </c>
      <c r="U10619" s="267" t="s">
        <v>1458</v>
      </c>
      <c r="V10619" s="267" t="s">
        <v>13</v>
      </c>
      <c r="W10619" s="267">
        <v>1940</v>
      </c>
      <c r="X10619" s="267" t="s">
        <v>2001</v>
      </c>
      <c r="Y10619" s="267">
        <v>15327237</v>
      </c>
      <c r="Z10619" s="267">
        <v>1</v>
      </c>
      <c r="AA10619" s="267" t="s">
        <v>1987</v>
      </c>
      <c r="AB10619" s="270" t="s">
        <v>1988</v>
      </c>
      <c r="AD10619" s="267" t="s">
        <v>13</v>
      </c>
      <c r="AF10619" s="267" t="s">
        <v>24</v>
      </c>
      <c r="AG10619" s="267" t="s">
        <v>24</v>
      </c>
    </row>
    <row r="10620" spans="3:33" ht="409.5">
      <c r="C10620" s="267" t="s">
        <v>1985</v>
      </c>
      <c r="D10620" s="267" t="s">
        <v>727</v>
      </c>
      <c r="E10620" s="267">
        <v>1272</v>
      </c>
      <c r="F10620" s="267" t="s">
        <v>1444</v>
      </c>
      <c r="G10620" s="267" t="s">
        <v>1445</v>
      </c>
      <c r="H10620" s="267">
        <v>1</v>
      </c>
      <c r="I10620" s="267" t="s">
        <v>583</v>
      </c>
      <c r="J10620" s="267">
        <v>0.64</v>
      </c>
      <c r="K10620" s="267" t="s">
        <v>1986</v>
      </c>
      <c r="O10620" s="267" t="s">
        <v>24</v>
      </c>
      <c r="P10620" s="267">
        <v>15327237</v>
      </c>
      <c r="Q10620" s="267" t="s">
        <v>1445</v>
      </c>
      <c r="S10620" s="267">
        <v>38</v>
      </c>
      <c r="T10620" s="267" t="s">
        <v>13</v>
      </c>
      <c r="U10620" s="267" t="s">
        <v>1458</v>
      </c>
      <c r="V10620" s="267" t="s">
        <v>13</v>
      </c>
      <c r="W10620" s="267">
        <v>1940</v>
      </c>
      <c r="X10620" s="267" t="s">
        <v>2001</v>
      </c>
      <c r="Y10620" s="267">
        <v>15327237</v>
      </c>
      <c r="Z10620" s="267">
        <v>1</v>
      </c>
      <c r="AA10620" s="267" t="s">
        <v>1987</v>
      </c>
      <c r="AB10620" s="270" t="s">
        <v>1988</v>
      </c>
      <c r="AD10620" s="267" t="s">
        <v>13</v>
      </c>
      <c r="AF10620" s="267" t="s">
        <v>24</v>
      </c>
      <c r="AG10620" s="267" t="s">
        <v>24</v>
      </c>
    </row>
    <row r="10621" spans="3:33" ht="409.5">
      <c r="C10621" s="267" t="s">
        <v>1985</v>
      </c>
      <c r="D10621" s="267" t="s">
        <v>727</v>
      </c>
      <c r="E10621" s="267">
        <v>1272</v>
      </c>
      <c r="F10621" s="267" t="s">
        <v>1444</v>
      </c>
      <c r="G10621" s="267" t="s">
        <v>1445</v>
      </c>
      <c r="H10621" s="267">
        <v>1</v>
      </c>
      <c r="I10621" s="267" t="s">
        <v>583</v>
      </c>
      <c r="J10621" s="267">
        <v>0.64</v>
      </c>
      <c r="K10621" s="267" t="s">
        <v>1986</v>
      </c>
      <c r="O10621" s="267" t="s">
        <v>24</v>
      </c>
      <c r="P10621" s="267">
        <v>15327237</v>
      </c>
      <c r="Q10621" s="267" t="s">
        <v>1445</v>
      </c>
      <c r="S10621" s="267">
        <v>38</v>
      </c>
      <c r="T10621" s="267" t="s">
        <v>13</v>
      </c>
      <c r="U10621" s="267" t="s">
        <v>1458</v>
      </c>
      <c r="V10621" s="267" t="s">
        <v>13</v>
      </c>
      <c r="W10621" s="267">
        <v>1940</v>
      </c>
      <c r="X10621" s="267" t="s">
        <v>2001</v>
      </c>
      <c r="Y10621" s="267">
        <v>15327237</v>
      </c>
      <c r="Z10621" s="267">
        <v>1</v>
      </c>
      <c r="AA10621" s="267" t="s">
        <v>1987</v>
      </c>
      <c r="AB10621" s="270" t="s">
        <v>1988</v>
      </c>
      <c r="AD10621" s="267" t="s">
        <v>13</v>
      </c>
      <c r="AF10621" s="267" t="s">
        <v>24</v>
      </c>
      <c r="AG10621" s="267" t="s">
        <v>24</v>
      </c>
    </row>
    <row r="10622" spans="3:33" ht="409.5">
      <c r="C10622" s="267" t="s">
        <v>1985</v>
      </c>
      <c r="D10622" s="267" t="s">
        <v>727</v>
      </c>
      <c r="E10622" s="267">
        <v>1272</v>
      </c>
      <c r="F10622" s="267" t="s">
        <v>1444</v>
      </c>
      <c r="G10622" s="267" t="s">
        <v>1445</v>
      </c>
      <c r="H10622" s="267">
        <v>1</v>
      </c>
      <c r="I10622" s="267" t="s">
        <v>583</v>
      </c>
      <c r="J10622" s="267">
        <v>0.64</v>
      </c>
      <c r="K10622" s="267" t="s">
        <v>1986</v>
      </c>
      <c r="O10622" s="267" t="s">
        <v>24</v>
      </c>
      <c r="P10622" s="267">
        <v>15327237</v>
      </c>
      <c r="Q10622" s="267" t="s">
        <v>1445</v>
      </c>
      <c r="S10622" s="267">
        <v>38</v>
      </c>
      <c r="T10622" s="267" t="s">
        <v>13</v>
      </c>
      <c r="U10622" s="267" t="s">
        <v>1458</v>
      </c>
      <c r="V10622" s="267" t="s">
        <v>13</v>
      </c>
      <c r="W10622" s="267">
        <v>1940</v>
      </c>
      <c r="X10622" s="267" t="s">
        <v>2001</v>
      </c>
      <c r="Y10622" s="267">
        <v>15327237</v>
      </c>
      <c r="Z10622" s="267">
        <v>1</v>
      </c>
      <c r="AA10622" s="267" t="s">
        <v>1987</v>
      </c>
      <c r="AB10622" s="270" t="s">
        <v>1988</v>
      </c>
      <c r="AD10622" s="267" t="s">
        <v>13</v>
      </c>
      <c r="AF10622" s="267" t="s">
        <v>24</v>
      </c>
      <c r="AG10622" s="267" t="s">
        <v>24</v>
      </c>
    </row>
    <row r="10623" spans="3:33" ht="409.5">
      <c r="C10623" s="267" t="s">
        <v>1985</v>
      </c>
      <c r="D10623" s="267" t="s">
        <v>727</v>
      </c>
      <c r="E10623" s="267">
        <v>1272</v>
      </c>
      <c r="F10623" s="267" t="s">
        <v>1444</v>
      </c>
      <c r="G10623" s="267" t="s">
        <v>1445</v>
      </c>
      <c r="H10623" s="267">
        <v>1</v>
      </c>
      <c r="I10623" s="267" t="s">
        <v>583</v>
      </c>
      <c r="J10623" s="267">
        <v>0.64</v>
      </c>
      <c r="K10623" s="267" t="s">
        <v>1986</v>
      </c>
      <c r="O10623" s="267" t="s">
        <v>24</v>
      </c>
      <c r="P10623" s="267">
        <v>15327237</v>
      </c>
      <c r="Q10623" s="267" t="s">
        <v>1445</v>
      </c>
      <c r="S10623" s="267">
        <v>38</v>
      </c>
      <c r="T10623" s="267" t="s">
        <v>13</v>
      </c>
      <c r="U10623" s="267" t="s">
        <v>1458</v>
      </c>
      <c r="V10623" s="267" t="s">
        <v>13</v>
      </c>
      <c r="W10623" s="267">
        <v>1940</v>
      </c>
      <c r="X10623" s="267" t="s">
        <v>2001</v>
      </c>
      <c r="Y10623" s="267">
        <v>15327237</v>
      </c>
      <c r="Z10623" s="267">
        <v>1</v>
      </c>
      <c r="AA10623" s="267" t="s">
        <v>1987</v>
      </c>
      <c r="AB10623" s="270" t="s">
        <v>1988</v>
      </c>
      <c r="AD10623" s="267" t="s">
        <v>13</v>
      </c>
      <c r="AF10623" s="267" t="s">
        <v>24</v>
      </c>
      <c r="AG10623" s="267" t="s">
        <v>24</v>
      </c>
    </row>
    <row r="10624" spans="3:33" ht="409.5">
      <c r="C10624" s="267" t="s">
        <v>1985</v>
      </c>
      <c r="D10624" s="267" t="s">
        <v>727</v>
      </c>
      <c r="E10624" s="267">
        <v>1272</v>
      </c>
      <c r="F10624" s="267" t="s">
        <v>1444</v>
      </c>
      <c r="G10624" s="267" t="s">
        <v>1445</v>
      </c>
      <c r="H10624" s="267">
        <v>1</v>
      </c>
      <c r="I10624" s="267" t="s">
        <v>583</v>
      </c>
      <c r="J10624" s="267">
        <v>0.64</v>
      </c>
      <c r="K10624" s="267" t="s">
        <v>1986</v>
      </c>
      <c r="O10624" s="267" t="s">
        <v>24</v>
      </c>
      <c r="P10624" s="267">
        <v>15327237</v>
      </c>
      <c r="Q10624" s="267" t="s">
        <v>1445</v>
      </c>
      <c r="S10624" s="267">
        <v>38</v>
      </c>
      <c r="T10624" s="267" t="s">
        <v>13</v>
      </c>
      <c r="U10624" s="267" t="s">
        <v>1458</v>
      </c>
      <c r="V10624" s="267" t="s">
        <v>13</v>
      </c>
      <c r="W10624" s="267">
        <v>1940</v>
      </c>
      <c r="X10624" s="267" t="s">
        <v>2001</v>
      </c>
      <c r="Y10624" s="267">
        <v>15327237</v>
      </c>
      <c r="Z10624" s="267">
        <v>1</v>
      </c>
      <c r="AA10624" s="267" t="s">
        <v>1987</v>
      </c>
      <c r="AB10624" s="270" t="s">
        <v>1988</v>
      </c>
      <c r="AD10624" s="267" t="s">
        <v>13</v>
      </c>
      <c r="AF10624" s="267" t="s">
        <v>24</v>
      </c>
      <c r="AG10624" s="267" t="s">
        <v>24</v>
      </c>
    </row>
    <row r="10625" spans="3:33" ht="409.5">
      <c r="C10625" s="267" t="s">
        <v>1985</v>
      </c>
      <c r="D10625" s="267" t="s">
        <v>727</v>
      </c>
      <c r="E10625" s="267">
        <v>1272</v>
      </c>
      <c r="F10625" s="267" t="s">
        <v>1444</v>
      </c>
      <c r="G10625" s="267" t="s">
        <v>1445</v>
      </c>
      <c r="H10625" s="267">
        <v>1</v>
      </c>
      <c r="I10625" s="267" t="s">
        <v>583</v>
      </c>
      <c r="J10625" s="267">
        <v>0.64</v>
      </c>
      <c r="K10625" s="267" t="s">
        <v>1986</v>
      </c>
      <c r="O10625" s="267" t="s">
        <v>24</v>
      </c>
      <c r="P10625" s="267">
        <v>15327237</v>
      </c>
      <c r="Q10625" s="267" t="s">
        <v>1445</v>
      </c>
      <c r="S10625" s="267">
        <v>38</v>
      </c>
      <c r="T10625" s="267" t="s">
        <v>13</v>
      </c>
      <c r="U10625" s="267" t="s">
        <v>1458</v>
      </c>
      <c r="V10625" s="267" t="s">
        <v>13</v>
      </c>
      <c r="W10625" s="267">
        <v>1940</v>
      </c>
      <c r="X10625" s="267" t="s">
        <v>2001</v>
      </c>
      <c r="Y10625" s="267">
        <v>15327237</v>
      </c>
      <c r="Z10625" s="267">
        <v>1</v>
      </c>
      <c r="AA10625" s="267" t="s">
        <v>1987</v>
      </c>
      <c r="AB10625" s="270" t="s">
        <v>1988</v>
      </c>
      <c r="AD10625" s="267" t="s">
        <v>13</v>
      </c>
      <c r="AF10625" s="267" t="s">
        <v>24</v>
      </c>
      <c r="AG10625" s="267" t="s">
        <v>24</v>
      </c>
    </row>
    <row r="10626" spans="3:33" ht="409.5">
      <c r="C10626" s="267" t="s">
        <v>1985</v>
      </c>
      <c r="D10626" s="267" t="s">
        <v>727</v>
      </c>
      <c r="E10626" s="267">
        <v>1272</v>
      </c>
      <c r="F10626" s="267" t="s">
        <v>1444</v>
      </c>
      <c r="G10626" s="267" t="s">
        <v>1445</v>
      </c>
      <c r="H10626" s="267">
        <v>1</v>
      </c>
      <c r="I10626" s="267" t="s">
        <v>583</v>
      </c>
      <c r="J10626" s="267">
        <v>0.64</v>
      </c>
      <c r="K10626" s="267" t="s">
        <v>1986</v>
      </c>
      <c r="O10626" s="267" t="s">
        <v>24</v>
      </c>
      <c r="P10626" s="267">
        <v>15327237</v>
      </c>
      <c r="Q10626" s="267" t="s">
        <v>1445</v>
      </c>
      <c r="S10626" s="267">
        <v>38</v>
      </c>
      <c r="T10626" s="267" t="s">
        <v>13</v>
      </c>
      <c r="U10626" s="267" t="s">
        <v>1458</v>
      </c>
      <c r="V10626" s="267" t="s">
        <v>13</v>
      </c>
      <c r="W10626" s="267">
        <v>1940</v>
      </c>
      <c r="X10626" s="267" t="s">
        <v>2001</v>
      </c>
      <c r="Y10626" s="267">
        <v>15327237</v>
      </c>
      <c r="Z10626" s="267">
        <v>1</v>
      </c>
      <c r="AA10626" s="267" t="s">
        <v>1987</v>
      </c>
      <c r="AB10626" s="270" t="s">
        <v>1988</v>
      </c>
      <c r="AD10626" s="267" t="s">
        <v>13</v>
      </c>
      <c r="AF10626" s="267" t="s">
        <v>24</v>
      </c>
      <c r="AG10626" s="267" t="s">
        <v>24</v>
      </c>
    </row>
    <row r="10627" spans="3:33" ht="409.5">
      <c r="C10627" s="267" t="s">
        <v>1985</v>
      </c>
      <c r="D10627" s="267" t="s">
        <v>727</v>
      </c>
      <c r="E10627" s="267">
        <v>1272</v>
      </c>
      <c r="F10627" s="267" t="s">
        <v>1444</v>
      </c>
      <c r="G10627" s="267" t="s">
        <v>1445</v>
      </c>
      <c r="H10627" s="267">
        <v>1</v>
      </c>
      <c r="I10627" s="267" t="s">
        <v>583</v>
      </c>
      <c r="J10627" s="267">
        <v>0.64</v>
      </c>
      <c r="K10627" s="267" t="s">
        <v>1986</v>
      </c>
      <c r="O10627" s="267" t="s">
        <v>24</v>
      </c>
      <c r="P10627" s="267">
        <v>15327237</v>
      </c>
      <c r="Q10627" s="267" t="s">
        <v>1445</v>
      </c>
      <c r="S10627" s="267">
        <v>38</v>
      </c>
      <c r="T10627" s="267" t="s">
        <v>13</v>
      </c>
      <c r="U10627" s="267" t="s">
        <v>1458</v>
      </c>
      <c r="V10627" s="267" t="s">
        <v>13</v>
      </c>
      <c r="W10627" s="267">
        <v>1940</v>
      </c>
      <c r="X10627" s="267" t="s">
        <v>2001</v>
      </c>
      <c r="Y10627" s="267">
        <v>15327237</v>
      </c>
      <c r="Z10627" s="267">
        <v>1</v>
      </c>
      <c r="AA10627" s="267" t="s">
        <v>1987</v>
      </c>
      <c r="AB10627" s="270" t="s">
        <v>1988</v>
      </c>
      <c r="AD10627" s="267" t="s">
        <v>13</v>
      </c>
      <c r="AF10627" s="267" t="s">
        <v>24</v>
      </c>
      <c r="AG10627" s="267" t="s">
        <v>24</v>
      </c>
    </row>
    <row r="10628" spans="3:33" ht="409.5">
      <c r="C10628" s="267" t="s">
        <v>1985</v>
      </c>
      <c r="D10628" s="267" t="s">
        <v>727</v>
      </c>
      <c r="E10628" s="267">
        <v>1272</v>
      </c>
      <c r="F10628" s="267" t="s">
        <v>1444</v>
      </c>
      <c r="G10628" s="267" t="s">
        <v>1445</v>
      </c>
      <c r="H10628" s="267">
        <v>1</v>
      </c>
      <c r="I10628" s="267" t="s">
        <v>583</v>
      </c>
      <c r="J10628" s="267">
        <v>0.64</v>
      </c>
      <c r="K10628" s="267" t="s">
        <v>1986</v>
      </c>
      <c r="O10628" s="267" t="s">
        <v>24</v>
      </c>
      <c r="P10628" s="267">
        <v>15327237</v>
      </c>
      <c r="Q10628" s="267" t="s">
        <v>1445</v>
      </c>
      <c r="S10628" s="267">
        <v>38</v>
      </c>
      <c r="T10628" s="267" t="s">
        <v>13</v>
      </c>
      <c r="U10628" s="267" t="s">
        <v>1458</v>
      </c>
      <c r="V10628" s="267" t="s">
        <v>13</v>
      </c>
      <c r="W10628" s="267">
        <v>1940</v>
      </c>
      <c r="X10628" s="267" t="s">
        <v>2001</v>
      </c>
      <c r="Y10628" s="267">
        <v>15327237</v>
      </c>
      <c r="Z10628" s="267">
        <v>1</v>
      </c>
      <c r="AA10628" s="267" t="s">
        <v>1987</v>
      </c>
      <c r="AB10628" s="270" t="s">
        <v>1988</v>
      </c>
      <c r="AD10628" s="267" t="s">
        <v>13</v>
      </c>
      <c r="AF10628" s="267" t="s">
        <v>24</v>
      </c>
      <c r="AG10628" s="267" t="s">
        <v>24</v>
      </c>
    </row>
    <row r="10629" spans="3:33" ht="409.5">
      <c r="C10629" s="267" t="s">
        <v>1985</v>
      </c>
      <c r="D10629" s="267" t="s">
        <v>727</v>
      </c>
      <c r="E10629" s="267">
        <v>1272</v>
      </c>
      <c r="F10629" s="267" t="s">
        <v>1444</v>
      </c>
      <c r="G10629" s="267" t="s">
        <v>1445</v>
      </c>
      <c r="H10629" s="267">
        <v>1</v>
      </c>
      <c r="I10629" s="267" t="s">
        <v>583</v>
      </c>
      <c r="J10629" s="267">
        <v>0.64</v>
      </c>
      <c r="K10629" s="267" t="s">
        <v>1986</v>
      </c>
      <c r="O10629" s="267" t="s">
        <v>24</v>
      </c>
      <c r="P10629" s="267">
        <v>15327237</v>
      </c>
      <c r="Q10629" s="267" t="s">
        <v>1445</v>
      </c>
      <c r="S10629" s="267">
        <v>38</v>
      </c>
      <c r="T10629" s="267" t="s">
        <v>13</v>
      </c>
      <c r="U10629" s="267" t="s">
        <v>1458</v>
      </c>
      <c r="V10629" s="267" t="s">
        <v>13</v>
      </c>
      <c r="W10629" s="267">
        <v>1940</v>
      </c>
      <c r="X10629" s="267" t="s">
        <v>2001</v>
      </c>
      <c r="Y10629" s="267">
        <v>15327237</v>
      </c>
      <c r="Z10629" s="267">
        <v>1</v>
      </c>
      <c r="AA10629" s="267" t="s">
        <v>1987</v>
      </c>
      <c r="AB10629" s="270" t="s">
        <v>1988</v>
      </c>
      <c r="AD10629" s="267" t="s">
        <v>13</v>
      </c>
      <c r="AF10629" s="267" t="s">
        <v>24</v>
      </c>
      <c r="AG10629" s="267" t="s">
        <v>24</v>
      </c>
    </row>
    <row r="10630" spans="3:33" ht="409.5">
      <c r="C10630" s="267" t="s">
        <v>1985</v>
      </c>
      <c r="D10630" s="267" t="s">
        <v>727</v>
      </c>
      <c r="E10630" s="267">
        <v>1272</v>
      </c>
      <c r="F10630" s="267" t="s">
        <v>1444</v>
      </c>
      <c r="G10630" s="267" t="s">
        <v>1445</v>
      </c>
      <c r="H10630" s="267">
        <v>1</v>
      </c>
      <c r="I10630" s="267" t="s">
        <v>583</v>
      </c>
      <c r="J10630" s="267">
        <v>0.64</v>
      </c>
      <c r="K10630" s="267" t="s">
        <v>1986</v>
      </c>
      <c r="O10630" s="267" t="s">
        <v>24</v>
      </c>
      <c r="P10630" s="267">
        <v>15327237</v>
      </c>
      <c r="Q10630" s="267" t="s">
        <v>1445</v>
      </c>
      <c r="S10630" s="267">
        <v>38</v>
      </c>
      <c r="T10630" s="267" t="s">
        <v>13</v>
      </c>
      <c r="U10630" s="267" t="s">
        <v>1458</v>
      </c>
      <c r="V10630" s="267" t="s">
        <v>13</v>
      </c>
      <c r="W10630" s="267">
        <v>1940</v>
      </c>
      <c r="X10630" s="267" t="s">
        <v>2001</v>
      </c>
      <c r="Y10630" s="267">
        <v>15327237</v>
      </c>
      <c r="Z10630" s="267">
        <v>1</v>
      </c>
      <c r="AA10630" s="267" t="s">
        <v>1987</v>
      </c>
      <c r="AB10630" s="270" t="s">
        <v>1988</v>
      </c>
      <c r="AD10630" s="267" t="s">
        <v>13</v>
      </c>
      <c r="AF10630" s="267" t="s">
        <v>24</v>
      </c>
      <c r="AG10630" s="267" t="s">
        <v>24</v>
      </c>
    </row>
    <row r="10631" spans="3:33" ht="409.5">
      <c r="C10631" s="267" t="s">
        <v>1985</v>
      </c>
      <c r="D10631" s="267" t="s">
        <v>727</v>
      </c>
      <c r="E10631" s="267">
        <v>1272</v>
      </c>
      <c r="F10631" s="267" t="s">
        <v>1444</v>
      </c>
      <c r="G10631" s="267" t="s">
        <v>1445</v>
      </c>
      <c r="H10631" s="267">
        <v>1</v>
      </c>
      <c r="I10631" s="267" t="s">
        <v>583</v>
      </c>
      <c r="J10631" s="267">
        <v>0.64</v>
      </c>
      <c r="K10631" s="267" t="s">
        <v>1986</v>
      </c>
      <c r="O10631" s="267" t="s">
        <v>24</v>
      </c>
      <c r="P10631" s="267">
        <v>15327237</v>
      </c>
      <c r="Q10631" s="267" t="s">
        <v>1445</v>
      </c>
      <c r="S10631" s="267">
        <v>38</v>
      </c>
      <c r="T10631" s="267" t="s">
        <v>13</v>
      </c>
      <c r="U10631" s="267" t="s">
        <v>1458</v>
      </c>
      <c r="V10631" s="267" t="s">
        <v>13</v>
      </c>
      <c r="W10631" s="267">
        <v>1940</v>
      </c>
      <c r="X10631" s="267" t="s">
        <v>2001</v>
      </c>
      <c r="Y10631" s="267">
        <v>15327237</v>
      </c>
      <c r="Z10631" s="267">
        <v>1</v>
      </c>
      <c r="AA10631" s="267" t="s">
        <v>1987</v>
      </c>
      <c r="AB10631" s="270" t="s">
        <v>1988</v>
      </c>
      <c r="AD10631" s="267" t="s">
        <v>13</v>
      </c>
      <c r="AF10631" s="267" t="s">
        <v>24</v>
      </c>
      <c r="AG10631" s="267" t="s">
        <v>24</v>
      </c>
    </row>
    <row r="10632" spans="3:33" ht="409.5">
      <c r="C10632" s="267" t="s">
        <v>1985</v>
      </c>
      <c r="D10632" s="267" t="s">
        <v>727</v>
      </c>
      <c r="E10632" s="267">
        <v>1272</v>
      </c>
      <c r="F10632" s="267" t="s">
        <v>1444</v>
      </c>
      <c r="G10632" s="267" t="s">
        <v>1445</v>
      </c>
      <c r="H10632" s="267">
        <v>1</v>
      </c>
      <c r="I10632" s="267" t="s">
        <v>583</v>
      </c>
      <c r="J10632" s="267">
        <v>0.64</v>
      </c>
      <c r="K10632" s="267" t="s">
        <v>1986</v>
      </c>
      <c r="O10632" s="267" t="s">
        <v>24</v>
      </c>
      <c r="P10632" s="267">
        <v>15327237</v>
      </c>
      <c r="Q10632" s="267" t="s">
        <v>1445</v>
      </c>
      <c r="S10632" s="267">
        <v>38</v>
      </c>
      <c r="T10632" s="267" t="s">
        <v>13</v>
      </c>
      <c r="U10632" s="267" t="s">
        <v>1458</v>
      </c>
      <c r="V10632" s="267" t="s">
        <v>13</v>
      </c>
      <c r="W10632" s="267">
        <v>1940</v>
      </c>
      <c r="X10632" s="267" t="s">
        <v>2001</v>
      </c>
      <c r="Y10632" s="267">
        <v>15327237</v>
      </c>
      <c r="Z10632" s="267">
        <v>1</v>
      </c>
      <c r="AA10632" s="267" t="s">
        <v>1987</v>
      </c>
      <c r="AB10632" s="270" t="s">
        <v>1988</v>
      </c>
      <c r="AD10632" s="267" t="s">
        <v>13</v>
      </c>
      <c r="AF10632" s="267" t="s">
        <v>24</v>
      </c>
      <c r="AG10632" s="267" t="s">
        <v>24</v>
      </c>
    </row>
    <row r="10633" spans="3:33" ht="409.5">
      <c r="C10633" s="267" t="s">
        <v>1985</v>
      </c>
      <c r="D10633" s="267" t="s">
        <v>727</v>
      </c>
      <c r="E10633" s="267">
        <v>1272</v>
      </c>
      <c r="F10633" s="267" t="s">
        <v>1444</v>
      </c>
      <c r="G10633" s="267" t="s">
        <v>1445</v>
      </c>
      <c r="H10633" s="267">
        <v>1</v>
      </c>
      <c r="I10633" s="267" t="s">
        <v>583</v>
      </c>
      <c r="J10633" s="267">
        <v>0.64</v>
      </c>
      <c r="K10633" s="267" t="s">
        <v>1986</v>
      </c>
      <c r="O10633" s="267" t="s">
        <v>24</v>
      </c>
      <c r="P10633" s="267">
        <v>15327237</v>
      </c>
      <c r="Q10633" s="267" t="s">
        <v>1445</v>
      </c>
      <c r="S10633" s="267">
        <v>38</v>
      </c>
      <c r="T10633" s="267" t="s">
        <v>13</v>
      </c>
      <c r="U10633" s="267" t="s">
        <v>1458</v>
      </c>
      <c r="V10633" s="267" t="s">
        <v>13</v>
      </c>
      <c r="W10633" s="267">
        <v>1940</v>
      </c>
      <c r="X10633" s="267" t="s">
        <v>2001</v>
      </c>
      <c r="Y10633" s="267">
        <v>15327237</v>
      </c>
      <c r="Z10633" s="267">
        <v>1</v>
      </c>
      <c r="AA10633" s="267" t="s">
        <v>1987</v>
      </c>
      <c r="AB10633" s="270" t="s">
        <v>1988</v>
      </c>
      <c r="AD10633" s="267" t="s">
        <v>13</v>
      </c>
      <c r="AF10633" s="267" t="s">
        <v>24</v>
      </c>
      <c r="AG10633" s="267" t="s">
        <v>24</v>
      </c>
    </row>
    <row r="10634" spans="3:33" ht="409.5">
      <c r="C10634" s="267" t="s">
        <v>1985</v>
      </c>
      <c r="D10634" s="267" t="s">
        <v>727</v>
      </c>
      <c r="E10634" s="267">
        <v>1272</v>
      </c>
      <c r="F10634" s="267" t="s">
        <v>1444</v>
      </c>
      <c r="G10634" s="267" t="s">
        <v>1445</v>
      </c>
      <c r="H10634" s="267">
        <v>1</v>
      </c>
      <c r="I10634" s="267" t="s">
        <v>583</v>
      </c>
      <c r="J10634" s="267">
        <v>0.64</v>
      </c>
      <c r="K10634" s="267" t="s">
        <v>1986</v>
      </c>
      <c r="O10634" s="267" t="s">
        <v>24</v>
      </c>
      <c r="P10634" s="267">
        <v>15327237</v>
      </c>
      <c r="Q10634" s="267" t="s">
        <v>1445</v>
      </c>
      <c r="S10634" s="267">
        <v>38</v>
      </c>
      <c r="T10634" s="267" t="s">
        <v>13</v>
      </c>
      <c r="U10634" s="267" t="s">
        <v>1458</v>
      </c>
      <c r="V10634" s="267" t="s">
        <v>13</v>
      </c>
      <c r="W10634" s="267">
        <v>1940</v>
      </c>
      <c r="X10634" s="267" t="s">
        <v>2001</v>
      </c>
      <c r="Y10634" s="267">
        <v>15327237</v>
      </c>
      <c r="Z10634" s="267">
        <v>1</v>
      </c>
      <c r="AA10634" s="267" t="s">
        <v>1987</v>
      </c>
      <c r="AB10634" s="270" t="s">
        <v>1988</v>
      </c>
      <c r="AD10634" s="267" t="s">
        <v>13</v>
      </c>
      <c r="AF10634" s="267" t="s">
        <v>24</v>
      </c>
      <c r="AG10634" s="267" t="s">
        <v>24</v>
      </c>
    </row>
    <row r="10635" spans="3:33" ht="409.5">
      <c r="C10635" s="267" t="s">
        <v>1985</v>
      </c>
      <c r="D10635" s="267" t="s">
        <v>727</v>
      </c>
      <c r="E10635" s="267">
        <v>1272</v>
      </c>
      <c r="F10635" s="267" t="s">
        <v>1444</v>
      </c>
      <c r="G10635" s="267" t="s">
        <v>1445</v>
      </c>
      <c r="H10635" s="267">
        <v>1</v>
      </c>
      <c r="I10635" s="267" t="s">
        <v>583</v>
      </c>
      <c r="J10635" s="267">
        <v>0.64</v>
      </c>
      <c r="K10635" s="267" t="s">
        <v>1986</v>
      </c>
      <c r="O10635" s="267" t="s">
        <v>24</v>
      </c>
      <c r="P10635" s="267">
        <v>15327237</v>
      </c>
      <c r="Q10635" s="267" t="s">
        <v>1445</v>
      </c>
      <c r="S10635" s="267">
        <v>38</v>
      </c>
      <c r="T10635" s="267" t="s">
        <v>13</v>
      </c>
      <c r="U10635" s="267" t="s">
        <v>1458</v>
      </c>
      <c r="V10635" s="267" t="s">
        <v>13</v>
      </c>
      <c r="W10635" s="267">
        <v>1940</v>
      </c>
      <c r="X10635" s="267" t="s">
        <v>2001</v>
      </c>
      <c r="Y10635" s="267">
        <v>15327237</v>
      </c>
      <c r="Z10635" s="267">
        <v>1</v>
      </c>
      <c r="AA10635" s="267" t="s">
        <v>1987</v>
      </c>
      <c r="AB10635" s="270" t="s">
        <v>1988</v>
      </c>
      <c r="AD10635" s="267" t="s">
        <v>13</v>
      </c>
      <c r="AF10635" s="267" t="s">
        <v>24</v>
      </c>
      <c r="AG10635" s="267" t="s">
        <v>24</v>
      </c>
    </row>
    <row r="10636" spans="3:33" ht="409.5">
      <c r="C10636" s="267" t="s">
        <v>1985</v>
      </c>
      <c r="D10636" s="267" t="s">
        <v>727</v>
      </c>
      <c r="E10636" s="267">
        <v>1272</v>
      </c>
      <c r="F10636" s="267" t="s">
        <v>1444</v>
      </c>
      <c r="G10636" s="267" t="s">
        <v>1445</v>
      </c>
      <c r="H10636" s="267">
        <v>1</v>
      </c>
      <c r="I10636" s="267" t="s">
        <v>583</v>
      </c>
      <c r="J10636" s="267">
        <v>0.64</v>
      </c>
      <c r="K10636" s="267" t="s">
        <v>1986</v>
      </c>
      <c r="O10636" s="267" t="s">
        <v>24</v>
      </c>
      <c r="P10636" s="267">
        <v>15327237</v>
      </c>
      <c r="Q10636" s="267" t="s">
        <v>1445</v>
      </c>
      <c r="S10636" s="267">
        <v>38</v>
      </c>
      <c r="T10636" s="267" t="s">
        <v>13</v>
      </c>
      <c r="U10636" s="267" t="s">
        <v>1458</v>
      </c>
      <c r="V10636" s="267" t="s">
        <v>13</v>
      </c>
      <c r="W10636" s="267">
        <v>1940</v>
      </c>
      <c r="X10636" s="267" t="s">
        <v>2001</v>
      </c>
      <c r="Y10636" s="267">
        <v>15327237</v>
      </c>
      <c r="Z10636" s="267">
        <v>1</v>
      </c>
      <c r="AA10636" s="267" t="s">
        <v>1987</v>
      </c>
      <c r="AB10636" s="270" t="s">
        <v>1988</v>
      </c>
      <c r="AD10636" s="267" t="s">
        <v>13</v>
      </c>
      <c r="AF10636" s="267" t="s">
        <v>24</v>
      </c>
      <c r="AG10636" s="267" t="s">
        <v>24</v>
      </c>
    </row>
    <row r="10637" spans="3:33" ht="409.5">
      <c r="C10637" s="267" t="s">
        <v>1985</v>
      </c>
      <c r="D10637" s="267" t="s">
        <v>727</v>
      </c>
      <c r="E10637" s="267">
        <v>1272</v>
      </c>
      <c r="F10637" s="267" t="s">
        <v>1444</v>
      </c>
      <c r="G10637" s="267" t="s">
        <v>1445</v>
      </c>
      <c r="H10637" s="267">
        <v>1</v>
      </c>
      <c r="I10637" s="267" t="s">
        <v>583</v>
      </c>
      <c r="J10637" s="267">
        <v>0.64</v>
      </c>
      <c r="K10637" s="267" t="s">
        <v>1986</v>
      </c>
      <c r="O10637" s="267" t="s">
        <v>24</v>
      </c>
      <c r="P10637" s="267">
        <v>15327237</v>
      </c>
      <c r="Q10637" s="267" t="s">
        <v>1445</v>
      </c>
      <c r="S10637" s="267">
        <v>38</v>
      </c>
      <c r="T10637" s="267" t="s">
        <v>13</v>
      </c>
      <c r="U10637" s="267" t="s">
        <v>1458</v>
      </c>
      <c r="V10637" s="267" t="s">
        <v>13</v>
      </c>
      <c r="W10637" s="267">
        <v>1940</v>
      </c>
      <c r="X10637" s="267" t="s">
        <v>2001</v>
      </c>
      <c r="Y10637" s="267">
        <v>15327237</v>
      </c>
      <c r="Z10637" s="267">
        <v>1</v>
      </c>
      <c r="AA10637" s="267" t="s">
        <v>1987</v>
      </c>
      <c r="AB10637" s="270" t="s">
        <v>1988</v>
      </c>
      <c r="AD10637" s="267" t="s">
        <v>13</v>
      </c>
      <c r="AF10637" s="267" t="s">
        <v>24</v>
      </c>
      <c r="AG10637" s="267" t="s">
        <v>24</v>
      </c>
    </row>
    <row r="10638" spans="3:33" ht="409.5">
      <c r="C10638" s="267" t="s">
        <v>1985</v>
      </c>
      <c r="D10638" s="267" t="s">
        <v>727</v>
      </c>
      <c r="E10638" s="267">
        <v>1272</v>
      </c>
      <c r="F10638" s="267" t="s">
        <v>1444</v>
      </c>
      <c r="G10638" s="267" t="s">
        <v>1445</v>
      </c>
      <c r="H10638" s="267">
        <v>1</v>
      </c>
      <c r="I10638" s="267" t="s">
        <v>583</v>
      </c>
      <c r="J10638" s="267">
        <v>0.64</v>
      </c>
      <c r="K10638" s="267" t="s">
        <v>1986</v>
      </c>
      <c r="O10638" s="267" t="s">
        <v>24</v>
      </c>
      <c r="P10638" s="267">
        <v>15327237</v>
      </c>
      <c r="Q10638" s="267" t="s">
        <v>1445</v>
      </c>
      <c r="S10638" s="267">
        <v>38</v>
      </c>
      <c r="T10638" s="267" t="s">
        <v>13</v>
      </c>
      <c r="U10638" s="267" t="s">
        <v>1458</v>
      </c>
      <c r="V10638" s="267" t="s">
        <v>13</v>
      </c>
      <c r="W10638" s="267">
        <v>1940</v>
      </c>
      <c r="X10638" s="267" t="s">
        <v>2001</v>
      </c>
      <c r="Y10638" s="267">
        <v>15327237</v>
      </c>
      <c r="Z10638" s="267">
        <v>1</v>
      </c>
      <c r="AA10638" s="267" t="s">
        <v>1987</v>
      </c>
      <c r="AB10638" s="270" t="s">
        <v>1988</v>
      </c>
      <c r="AD10638" s="267" t="s">
        <v>13</v>
      </c>
      <c r="AF10638" s="267" t="s">
        <v>24</v>
      </c>
      <c r="AG10638" s="267" t="s">
        <v>24</v>
      </c>
    </row>
    <row r="10639" spans="3:33" ht="409.5">
      <c r="C10639" s="267" t="s">
        <v>1985</v>
      </c>
      <c r="D10639" s="267" t="s">
        <v>727</v>
      </c>
      <c r="E10639" s="267">
        <v>1272</v>
      </c>
      <c r="F10639" s="267" t="s">
        <v>1444</v>
      </c>
      <c r="G10639" s="267" t="s">
        <v>1445</v>
      </c>
      <c r="H10639" s="267">
        <v>1</v>
      </c>
      <c r="I10639" s="267" t="s">
        <v>583</v>
      </c>
      <c r="J10639" s="267">
        <v>0.64</v>
      </c>
      <c r="K10639" s="267" t="s">
        <v>1986</v>
      </c>
      <c r="O10639" s="267" t="s">
        <v>24</v>
      </c>
      <c r="P10639" s="267">
        <v>15327237</v>
      </c>
      <c r="Q10639" s="267" t="s">
        <v>1445</v>
      </c>
      <c r="S10639" s="267">
        <v>38</v>
      </c>
      <c r="T10639" s="267" t="s">
        <v>13</v>
      </c>
      <c r="U10639" s="267" t="s">
        <v>1458</v>
      </c>
      <c r="V10639" s="267" t="s">
        <v>13</v>
      </c>
      <c r="W10639" s="267">
        <v>1940</v>
      </c>
      <c r="X10639" s="267" t="s">
        <v>2001</v>
      </c>
      <c r="Y10639" s="267">
        <v>15327237</v>
      </c>
      <c r="Z10639" s="267">
        <v>1</v>
      </c>
      <c r="AA10639" s="267" t="s">
        <v>1987</v>
      </c>
      <c r="AB10639" s="270" t="s">
        <v>1988</v>
      </c>
      <c r="AD10639" s="267" t="s">
        <v>13</v>
      </c>
      <c r="AF10639" s="267" t="s">
        <v>24</v>
      </c>
      <c r="AG10639" s="267" t="s">
        <v>24</v>
      </c>
    </row>
    <row r="10640" spans="3:33" ht="409.5">
      <c r="C10640" s="267" t="s">
        <v>1985</v>
      </c>
      <c r="D10640" s="267" t="s">
        <v>727</v>
      </c>
      <c r="E10640" s="267">
        <v>1272</v>
      </c>
      <c r="F10640" s="267" t="s">
        <v>1444</v>
      </c>
      <c r="G10640" s="267" t="s">
        <v>1445</v>
      </c>
      <c r="H10640" s="267">
        <v>1</v>
      </c>
      <c r="I10640" s="267" t="s">
        <v>583</v>
      </c>
      <c r="J10640" s="267">
        <v>0.64</v>
      </c>
      <c r="K10640" s="267" t="s">
        <v>1986</v>
      </c>
      <c r="O10640" s="267" t="s">
        <v>24</v>
      </c>
      <c r="P10640" s="267">
        <v>15327237</v>
      </c>
      <c r="Q10640" s="267" t="s">
        <v>1445</v>
      </c>
      <c r="S10640" s="267">
        <v>38</v>
      </c>
      <c r="T10640" s="267" t="s">
        <v>13</v>
      </c>
      <c r="U10640" s="267" t="s">
        <v>1458</v>
      </c>
      <c r="V10640" s="267" t="s">
        <v>13</v>
      </c>
      <c r="W10640" s="267">
        <v>1940</v>
      </c>
      <c r="X10640" s="267" t="s">
        <v>2001</v>
      </c>
      <c r="Y10640" s="267">
        <v>15327237</v>
      </c>
      <c r="Z10640" s="267">
        <v>1</v>
      </c>
      <c r="AA10640" s="267" t="s">
        <v>1987</v>
      </c>
      <c r="AB10640" s="270" t="s">
        <v>1988</v>
      </c>
      <c r="AD10640" s="267" t="s">
        <v>13</v>
      </c>
      <c r="AF10640" s="267" t="s">
        <v>24</v>
      </c>
      <c r="AG10640" s="267" t="s">
        <v>24</v>
      </c>
    </row>
    <row r="10641" spans="3:33" ht="409.5">
      <c r="C10641" s="267" t="s">
        <v>1985</v>
      </c>
      <c r="D10641" s="267" t="s">
        <v>727</v>
      </c>
      <c r="E10641" s="267">
        <v>1272</v>
      </c>
      <c r="F10641" s="267" t="s">
        <v>1444</v>
      </c>
      <c r="G10641" s="267" t="s">
        <v>1445</v>
      </c>
      <c r="H10641" s="267">
        <v>1</v>
      </c>
      <c r="I10641" s="267" t="s">
        <v>583</v>
      </c>
      <c r="J10641" s="267">
        <v>0.64</v>
      </c>
      <c r="K10641" s="267" t="s">
        <v>1986</v>
      </c>
      <c r="O10641" s="267" t="s">
        <v>24</v>
      </c>
      <c r="P10641" s="267">
        <v>15327237</v>
      </c>
      <c r="Q10641" s="267" t="s">
        <v>1445</v>
      </c>
      <c r="S10641" s="267">
        <v>38</v>
      </c>
      <c r="T10641" s="267" t="s">
        <v>13</v>
      </c>
      <c r="U10641" s="267" t="s">
        <v>1458</v>
      </c>
      <c r="V10641" s="267" t="s">
        <v>13</v>
      </c>
      <c r="W10641" s="267">
        <v>1940</v>
      </c>
      <c r="X10641" s="267" t="s">
        <v>2001</v>
      </c>
      <c r="Y10641" s="267">
        <v>15327237</v>
      </c>
      <c r="Z10641" s="267">
        <v>1</v>
      </c>
      <c r="AA10641" s="267" t="s">
        <v>1987</v>
      </c>
      <c r="AB10641" s="270" t="s">
        <v>1988</v>
      </c>
      <c r="AD10641" s="267" t="s">
        <v>13</v>
      </c>
      <c r="AF10641" s="267" t="s">
        <v>24</v>
      </c>
      <c r="AG10641" s="267" t="s">
        <v>24</v>
      </c>
    </row>
    <row r="10642" spans="3:33" ht="409.5">
      <c r="C10642" s="267" t="s">
        <v>1985</v>
      </c>
      <c r="D10642" s="267" t="s">
        <v>727</v>
      </c>
      <c r="E10642" s="267">
        <v>1272</v>
      </c>
      <c r="F10642" s="267" t="s">
        <v>1444</v>
      </c>
      <c r="G10642" s="267" t="s">
        <v>1445</v>
      </c>
      <c r="H10642" s="267">
        <v>1</v>
      </c>
      <c r="I10642" s="267" t="s">
        <v>583</v>
      </c>
      <c r="J10642" s="267">
        <v>0.64</v>
      </c>
      <c r="K10642" s="267" t="s">
        <v>1986</v>
      </c>
      <c r="O10642" s="267" t="s">
        <v>24</v>
      </c>
      <c r="P10642" s="267">
        <v>15327237</v>
      </c>
      <c r="Q10642" s="267" t="s">
        <v>1445</v>
      </c>
      <c r="S10642" s="267">
        <v>38</v>
      </c>
      <c r="T10642" s="267" t="s">
        <v>13</v>
      </c>
      <c r="U10642" s="267" t="s">
        <v>1458</v>
      </c>
      <c r="V10642" s="267" t="s">
        <v>13</v>
      </c>
      <c r="W10642" s="267">
        <v>1940</v>
      </c>
      <c r="X10642" s="267" t="s">
        <v>2001</v>
      </c>
      <c r="Y10642" s="267">
        <v>15327237</v>
      </c>
      <c r="Z10642" s="267">
        <v>1</v>
      </c>
      <c r="AA10642" s="267" t="s">
        <v>1987</v>
      </c>
      <c r="AB10642" s="270" t="s">
        <v>1988</v>
      </c>
      <c r="AD10642" s="267" t="s">
        <v>13</v>
      </c>
      <c r="AF10642" s="267" t="s">
        <v>24</v>
      </c>
      <c r="AG10642" s="267" t="s">
        <v>24</v>
      </c>
    </row>
    <row r="10643" spans="3:33" ht="409.5">
      <c r="C10643" s="267" t="s">
        <v>1985</v>
      </c>
      <c r="D10643" s="267" t="s">
        <v>727</v>
      </c>
      <c r="E10643" s="267">
        <v>1272</v>
      </c>
      <c r="F10643" s="267" t="s">
        <v>1444</v>
      </c>
      <c r="G10643" s="267" t="s">
        <v>1445</v>
      </c>
      <c r="H10643" s="267">
        <v>1</v>
      </c>
      <c r="I10643" s="267" t="s">
        <v>583</v>
      </c>
      <c r="J10643" s="267">
        <v>0.64</v>
      </c>
      <c r="K10643" s="267" t="s">
        <v>1986</v>
      </c>
      <c r="O10643" s="267" t="s">
        <v>24</v>
      </c>
      <c r="P10643" s="267">
        <v>15327237</v>
      </c>
      <c r="Q10643" s="267" t="s">
        <v>1445</v>
      </c>
      <c r="S10643" s="267">
        <v>38</v>
      </c>
      <c r="T10643" s="267" t="s">
        <v>13</v>
      </c>
      <c r="U10643" s="267" t="s">
        <v>1458</v>
      </c>
      <c r="V10643" s="267" t="s">
        <v>13</v>
      </c>
      <c r="W10643" s="267">
        <v>1940</v>
      </c>
      <c r="X10643" s="267" t="s">
        <v>2001</v>
      </c>
      <c r="Y10643" s="267">
        <v>15327237</v>
      </c>
      <c r="Z10643" s="267">
        <v>1</v>
      </c>
      <c r="AA10643" s="267" t="s">
        <v>1987</v>
      </c>
      <c r="AB10643" s="270" t="s">
        <v>1988</v>
      </c>
      <c r="AD10643" s="267" t="s">
        <v>13</v>
      </c>
      <c r="AF10643" s="267" t="s">
        <v>24</v>
      </c>
      <c r="AG10643" s="267" t="s">
        <v>24</v>
      </c>
    </row>
    <row r="10644" spans="3:33" ht="409.5">
      <c r="C10644" s="267" t="s">
        <v>1985</v>
      </c>
      <c r="D10644" s="267" t="s">
        <v>727</v>
      </c>
      <c r="E10644" s="267">
        <v>1272</v>
      </c>
      <c r="F10644" s="267" t="s">
        <v>1444</v>
      </c>
      <c r="G10644" s="267" t="s">
        <v>1445</v>
      </c>
      <c r="H10644" s="267">
        <v>1</v>
      </c>
      <c r="I10644" s="267" t="s">
        <v>583</v>
      </c>
      <c r="J10644" s="267">
        <v>0.64</v>
      </c>
      <c r="K10644" s="267" t="s">
        <v>1986</v>
      </c>
      <c r="O10644" s="267" t="s">
        <v>24</v>
      </c>
      <c r="P10644" s="267">
        <v>15327237</v>
      </c>
      <c r="Q10644" s="267" t="s">
        <v>1445</v>
      </c>
      <c r="S10644" s="267">
        <v>38</v>
      </c>
      <c r="T10644" s="267" t="s">
        <v>13</v>
      </c>
      <c r="U10644" s="267" t="s">
        <v>1458</v>
      </c>
      <c r="V10644" s="267" t="s">
        <v>13</v>
      </c>
      <c r="W10644" s="267">
        <v>1940</v>
      </c>
      <c r="X10644" s="267" t="s">
        <v>2001</v>
      </c>
      <c r="Y10644" s="267">
        <v>15327237</v>
      </c>
      <c r="Z10644" s="267">
        <v>1</v>
      </c>
      <c r="AA10644" s="267" t="s">
        <v>1987</v>
      </c>
      <c r="AB10644" s="270" t="s">
        <v>1988</v>
      </c>
      <c r="AD10644" s="267" t="s">
        <v>13</v>
      </c>
      <c r="AF10644" s="267" t="s">
        <v>24</v>
      </c>
      <c r="AG10644" s="267" t="s">
        <v>24</v>
      </c>
    </row>
    <row r="10645" spans="3:33" ht="409.5">
      <c r="C10645" s="267" t="s">
        <v>1985</v>
      </c>
      <c r="D10645" s="267" t="s">
        <v>727</v>
      </c>
      <c r="E10645" s="267">
        <v>1674</v>
      </c>
      <c r="F10645" s="267" t="s">
        <v>1444</v>
      </c>
      <c r="H10645" s="267">
        <v>1</v>
      </c>
      <c r="I10645" s="267" t="s">
        <v>583</v>
      </c>
      <c r="J10645" s="267">
        <v>0.64</v>
      </c>
      <c r="K10645" s="267" t="s">
        <v>1986</v>
      </c>
      <c r="O10645" s="267" t="s">
        <v>24</v>
      </c>
      <c r="P10645" s="267">
        <v>15327237</v>
      </c>
      <c r="Q10645" s="267" t="s">
        <v>1445</v>
      </c>
      <c r="S10645" s="267">
        <v>38</v>
      </c>
      <c r="T10645" s="267" t="s">
        <v>13</v>
      </c>
      <c r="U10645" s="267" t="s">
        <v>1596</v>
      </c>
      <c r="V10645" s="267" t="s">
        <v>13</v>
      </c>
      <c r="W10645" s="267">
        <v>1940</v>
      </c>
      <c r="X10645" s="267" t="s">
        <v>2008</v>
      </c>
      <c r="Y10645" s="267">
        <v>15327237</v>
      </c>
      <c r="Z10645" s="267">
        <v>1</v>
      </c>
      <c r="AA10645" s="267" t="s">
        <v>1987</v>
      </c>
      <c r="AB10645" s="270" t="s">
        <v>1988</v>
      </c>
      <c r="AD10645" s="267" t="s">
        <v>13</v>
      </c>
      <c r="AF10645" s="267" t="s">
        <v>24</v>
      </c>
      <c r="AG10645" s="267" t="s">
        <v>24</v>
      </c>
    </row>
    <row r="10646" spans="3:33" ht="409.5">
      <c r="C10646" s="267" t="s">
        <v>1985</v>
      </c>
      <c r="D10646" s="267" t="s">
        <v>727</v>
      </c>
      <c r="E10646" s="267">
        <v>1674</v>
      </c>
      <c r="F10646" s="267" t="s">
        <v>1444</v>
      </c>
      <c r="H10646" s="267">
        <v>1</v>
      </c>
      <c r="I10646" s="267" t="s">
        <v>583</v>
      </c>
      <c r="J10646" s="267">
        <v>0.64</v>
      </c>
      <c r="K10646" s="267" t="s">
        <v>1986</v>
      </c>
      <c r="O10646" s="267" t="s">
        <v>24</v>
      </c>
      <c r="P10646" s="267">
        <v>15327237</v>
      </c>
      <c r="Q10646" s="267" t="s">
        <v>1445</v>
      </c>
      <c r="S10646" s="267">
        <v>38</v>
      </c>
      <c r="T10646" s="267" t="s">
        <v>13</v>
      </c>
      <c r="U10646" s="267" t="s">
        <v>1596</v>
      </c>
      <c r="V10646" s="267" t="s">
        <v>13</v>
      </c>
      <c r="W10646" s="267">
        <v>1940</v>
      </c>
      <c r="X10646" s="267" t="s">
        <v>2008</v>
      </c>
      <c r="Y10646" s="267">
        <v>15327237</v>
      </c>
      <c r="Z10646" s="267">
        <v>1</v>
      </c>
      <c r="AA10646" s="267" t="s">
        <v>1987</v>
      </c>
      <c r="AB10646" s="270" t="s">
        <v>1988</v>
      </c>
      <c r="AD10646" s="267" t="s">
        <v>13</v>
      </c>
      <c r="AF10646" s="267" t="s">
        <v>24</v>
      </c>
      <c r="AG10646" s="267" t="s">
        <v>24</v>
      </c>
    </row>
    <row r="10647" spans="3:33" ht="409.5">
      <c r="C10647" s="267" t="s">
        <v>1985</v>
      </c>
      <c r="D10647" s="267" t="s">
        <v>727</v>
      </c>
      <c r="E10647" s="267">
        <v>1674</v>
      </c>
      <c r="F10647" s="267" t="s">
        <v>1444</v>
      </c>
      <c r="H10647" s="267">
        <v>1</v>
      </c>
      <c r="I10647" s="267" t="s">
        <v>583</v>
      </c>
      <c r="J10647" s="267">
        <v>0.64</v>
      </c>
      <c r="K10647" s="267" t="s">
        <v>1986</v>
      </c>
      <c r="O10647" s="267" t="s">
        <v>24</v>
      </c>
      <c r="P10647" s="267">
        <v>15327237</v>
      </c>
      <c r="Q10647" s="267" t="s">
        <v>1445</v>
      </c>
      <c r="S10647" s="267">
        <v>38</v>
      </c>
      <c r="T10647" s="267" t="s">
        <v>13</v>
      </c>
      <c r="U10647" s="267" t="s">
        <v>1596</v>
      </c>
      <c r="V10647" s="267" t="s">
        <v>13</v>
      </c>
      <c r="W10647" s="267">
        <v>1940</v>
      </c>
      <c r="X10647" s="267" t="s">
        <v>2008</v>
      </c>
      <c r="Y10647" s="267">
        <v>15327237</v>
      </c>
      <c r="Z10647" s="267">
        <v>1</v>
      </c>
      <c r="AA10647" s="267" t="s">
        <v>1987</v>
      </c>
      <c r="AB10647" s="270" t="s">
        <v>1988</v>
      </c>
      <c r="AD10647" s="267" t="s">
        <v>13</v>
      </c>
      <c r="AF10647" s="267" t="s">
        <v>24</v>
      </c>
      <c r="AG10647" s="267" t="s">
        <v>24</v>
      </c>
    </row>
    <row r="10648" spans="3:33" ht="409.5">
      <c r="C10648" s="267" t="s">
        <v>1985</v>
      </c>
      <c r="D10648" s="267" t="s">
        <v>727</v>
      </c>
      <c r="E10648" s="267">
        <v>1674</v>
      </c>
      <c r="F10648" s="267" t="s">
        <v>1444</v>
      </c>
      <c r="H10648" s="267">
        <v>1</v>
      </c>
      <c r="I10648" s="267" t="s">
        <v>583</v>
      </c>
      <c r="J10648" s="267">
        <v>0.64</v>
      </c>
      <c r="K10648" s="267" t="s">
        <v>1986</v>
      </c>
      <c r="O10648" s="267" t="s">
        <v>24</v>
      </c>
      <c r="P10648" s="267">
        <v>15327237</v>
      </c>
      <c r="Q10648" s="267" t="s">
        <v>1445</v>
      </c>
      <c r="S10648" s="267">
        <v>38</v>
      </c>
      <c r="T10648" s="267" t="s">
        <v>13</v>
      </c>
      <c r="U10648" s="267" t="s">
        <v>1596</v>
      </c>
      <c r="V10648" s="267" t="s">
        <v>13</v>
      </c>
      <c r="W10648" s="267">
        <v>1940</v>
      </c>
      <c r="X10648" s="267" t="s">
        <v>2008</v>
      </c>
      <c r="Y10648" s="267">
        <v>15327237</v>
      </c>
      <c r="Z10648" s="267">
        <v>1</v>
      </c>
      <c r="AA10648" s="267" t="s">
        <v>1987</v>
      </c>
      <c r="AB10648" s="270" t="s">
        <v>1988</v>
      </c>
      <c r="AD10648" s="267" t="s">
        <v>13</v>
      </c>
      <c r="AF10648" s="267" t="s">
        <v>24</v>
      </c>
      <c r="AG10648" s="267" t="s">
        <v>24</v>
      </c>
    </row>
    <row r="10649" spans="3:33" ht="409.5">
      <c r="C10649" s="267" t="s">
        <v>1985</v>
      </c>
      <c r="D10649" s="267" t="s">
        <v>727</v>
      </c>
      <c r="E10649" s="267">
        <v>1674</v>
      </c>
      <c r="F10649" s="267" t="s">
        <v>1444</v>
      </c>
      <c r="H10649" s="267">
        <v>1</v>
      </c>
      <c r="I10649" s="267" t="s">
        <v>583</v>
      </c>
      <c r="J10649" s="267">
        <v>0.64</v>
      </c>
      <c r="K10649" s="267" t="s">
        <v>1986</v>
      </c>
      <c r="O10649" s="267" t="s">
        <v>24</v>
      </c>
      <c r="P10649" s="267">
        <v>15327237</v>
      </c>
      <c r="Q10649" s="267" t="s">
        <v>1445</v>
      </c>
      <c r="S10649" s="267">
        <v>38</v>
      </c>
      <c r="T10649" s="267" t="s">
        <v>13</v>
      </c>
      <c r="U10649" s="267" t="s">
        <v>1596</v>
      </c>
      <c r="V10649" s="267" t="s">
        <v>13</v>
      </c>
      <c r="W10649" s="267">
        <v>1940</v>
      </c>
      <c r="X10649" s="267" t="s">
        <v>2008</v>
      </c>
      <c r="Y10649" s="267">
        <v>15327237</v>
      </c>
      <c r="Z10649" s="267">
        <v>1</v>
      </c>
      <c r="AA10649" s="267" t="s">
        <v>1987</v>
      </c>
      <c r="AB10649" s="270" t="s">
        <v>1988</v>
      </c>
      <c r="AD10649" s="267" t="s">
        <v>13</v>
      </c>
      <c r="AF10649" s="267" t="s">
        <v>24</v>
      </c>
      <c r="AG10649" s="267" t="s">
        <v>24</v>
      </c>
    </row>
    <row r="10650" spans="3:33" ht="409.5">
      <c r="C10650" s="267" t="s">
        <v>1985</v>
      </c>
      <c r="D10650" s="267" t="s">
        <v>727</v>
      </c>
      <c r="E10650" s="267">
        <v>1674</v>
      </c>
      <c r="F10650" s="267" t="s">
        <v>1444</v>
      </c>
      <c r="H10650" s="267">
        <v>1</v>
      </c>
      <c r="I10650" s="267" t="s">
        <v>583</v>
      </c>
      <c r="J10650" s="267">
        <v>0.64</v>
      </c>
      <c r="K10650" s="267" t="s">
        <v>1986</v>
      </c>
      <c r="O10650" s="267" t="s">
        <v>24</v>
      </c>
      <c r="P10650" s="267">
        <v>15327237</v>
      </c>
      <c r="Q10650" s="267" t="s">
        <v>1445</v>
      </c>
      <c r="S10650" s="267">
        <v>38</v>
      </c>
      <c r="T10650" s="267" t="s">
        <v>13</v>
      </c>
      <c r="U10650" s="267" t="s">
        <v>1596</v>
      </c>
      <c r="V10650" s="267" t="s">
        <v>13</v>
      </c>
      <c r="W10650" s="267">
        <v>1940</v>
      </c>
      <c r="X10650" s="267" t="s">
        <v>2008</v>
      </c>
      <c r="Y10650" s="267">
        <v>15327237</v>
      </c>
      <c r="Z10650" s="267">
        <v>1</v>
      </c>
      <c r="AA10650" s="267" t="s">
        <v>1987</v>
      </c>
      <c r="AB10650" s="270" t="s">
        <v>1988</v>
      </c>
      <c r="AD10650" s="267" t="s">
        <v>13</v>
      </c>
      <c r="AF10650" s="267" t="s">
        <v>24</v>
      </c>
      <c r="AG10650" s="267" t="s">
        <v>24</v>
      </c>
    </row>
    <row r="10651" spans="3:33" ht="409.5">
      <c r="C10651" s="267" t="s">
        <v>1985</v>
      </c>
      <c r="D10651" s="267" t="s">
        <v>727</v>
      </c>
      <c r="E10651" s="267">
        <v>1674</v>
      </c>
      <c r="F10651" s="267" t="s">
        <v>1444</v>
      </c>
      <c r="H10651" s="267">
        <v>1</v>
      </c>
      <c r="I10651" s="267" t="s">
        <v>583</v>
      </c>
      <c r="J10651" s="267">
        <v>0.64</v>
      </c>
      <c r="K10651" s="267" t="s">
        <v>1986</v>
      </c>
      <c r="O10651" s="267" t="s">
        <v>24</v>
      </c>
      <c r="P10651" s="267">
        <v>15327237</v>
      </c>
      <c r="Q10651" s="267" t="s">
        <v>1445</v>
      </c>
      <c r="S10651" s="267">
        <v>38</v>
      </c>
      <c r="T10651" s="267" t="s">
        <v>13</v>
      </c>
      <c r="U10651" s="267" t="s">
        <v>1596</v>
      </c>
      <c r="V10651" s="267" t="s">
        <v>13</v>
      </c>
      <c r="W10651" s="267">
        <v>1940</v>
      </c>
      <c r="X10651" s="267" t="s">
        <v>2008</v>
      </c>
      <c r="Y10651" s="267">
        <v>15327237</v>
      </c>
      <c r="Z10651" s="267">
        <v>1</v>
      </c>
      <c r="AA10651" s="267" t="s">
        <v>1987</v>
      </c>
      <c r="AB10651" s="270" t="s">
        <v>1988</v>
      </c>
      <c r="AD10651" s="267" t="s">
        <v>13</v>
      </c>
      <c r="AF10651" s="267" t="s">
        <v>24</v>
      </c>
      <c r="AG10651" s="267" t="s">
        <v>24</v>
      </c>
    </row>
    <row r="10652" spans="3:33" ht="409.5">
      <c r="C10652" s="267" t="s">
        <v>1985</v>
      </c>
      <c r="D10652" s="267" t="s">
        <v>727</v>
      </c>
      <c r="E10652" s="267">
        <v>1674</v>
      </c>
      <c r="F10652" s="267" t="s">
        <v>1444</v>
      </c>
      <c r="H10652" s="267">
        <v>1</v>
      </c>
      <c r="I10652" s="267" t="s">
        <v>583</v>
      </c>
      <c r="J10652" s="267">
        <v>0.64</v>
      </c>
      <c r="K10652" s="267" t="s">
        <v>1986</v>
      </c>
      <c r="O10652" s="267" t="s">
        <v>24</v>
      </c>
      <c r="P10652" s="267">
        <v>15327237</v>
      </c>
      <c r="Q10652" s="267" t="s">
        <v>1445</v>
      </c>
      <c r="S10652" s="267">
        <v>38</v>
      </c>
      <c r="T10652" s="267" t="s">
        <v>13</v>
      </c>
      <c r="U10652" s="267" t="s">
        <v>1596</v>
      </c>
      <c r="V10652" s="267" t="s">
        <v>13</v>
      </c>
      <c r="W10652" s="267">
        <v>1940</v>
      </c>
      <c r="X10652" s="267" t="s">
        <v>2008</v>
      </c>
      <c r="Y10652" s="267">
        <v>15327237</v>
      </c>
      <c r="Z10652" s="267">
        <v>1</v>
      </c>
      <c r="AA10652" s="267" t="s">
        <v>1987</v>
      </c>
      <c r="AB10652" s="270" t="s">
        <v>1988</v>
      </c>
      <c r="AD10652" s="267" t="s">
        <v>13</v>
      </c>
      <c r="AF10652" s="267" t="s">
        <v>24</v>
      </c>
      <c r="AG10652" s="267" t="s">
        <v>24</v>
      </c>
    </row>
    <row r="10653" spans="3:33" ht="409.5">
      <c r="C10653" s="267" t="s">
        <v>1985</v>
      </c>
      <c r="D10653" s="267" t="s">
        <v>727</v>
      </c>
      <c r="E10653" s="267">
        <v>1674</v>
      </c>
      <c r="F10653" s="267" t="s">
        <v>1444</v>
      </c>
      <c r="H10653" s="267">
        <v>1</v>
      </c>
      <c r="I10653" s="267" t="s">
        <v>583</v>
      </c>
      <c r="J10653" s="267">
        <v>0.64</v>
      </c>
      <c r="K10653" s="267" t="s">
        <v>1986</v>
      </c>
      <c r="O10653" s="267" t="s">
        <v>24</v>
      </c>
      <c r="P10653" s="267">
        <v>15327237</v>
      </c>
      <c r="Q10653" s="267" t="s">
        <v>1445</v>
      </c>
      <c r="S10653" s="267">
        <v>38</v>
      </c>
      <c r="T10653" s="267" t="s">
        <v>13</v>
      </c>
      <c r="U10653" s="267" t="s">
        <v>1596</v>
      </c>
      <c r="V10653" s="267" t="s">
        <v>13</v>
      </c>
      <c r="W10653" s="267">
        <v>1940</v>
      </c>
      <c r="X10653" s="267" t="s">
        <v>2008</v>
      </c>
      <c r="Y10653" s="267">
        <v>15327237</v>
      </c>
      <c r="Z10653" s="267">
        <v>1</v>
      </c>
      <c r="AA10653" s="267" t="s">
        <v>1987</v>
      </c>
      <c r="AB10653" s="270" t="s">
        <v>1988</v>
      </c>
      <c r="AD10653" s="267" t="s">
        <v>13</v>
      </c>
      <c r="AF10653" s="267" t="s">
        <v>24</v>
      </c>
      <c r="AG10653" s="267" t="s">
        <v>24</v>
      </c>
    </row>
    <row r="10654" spans="3:33" ht="409.5">
      <c r="C10654" s="267" t="s">
        <v>1985</v>
      </c>
      <c r="D10654" s="267" t="s">
        <v>727</v>
      </c>
      <c r="E10654" s="267">
        <v>1674</v>
      </c>
      <c r="F10654" s="267" t="s">
        <v>1444</v>
      </c>
      <c r="H10654" s="267">
        <v>1</v>
      </c>
      <c r="I10654" s="267" t="s">
        <v>583</v>
      </c>
      <c r="J10654" s="267">
        <v>0.64</v>
      </c>
      <c r="K10654" s="267" t="s">
        <v>1986</v>
      </c>
      <c r="O10654" s="267" t="s">
        <v>24</v>
      </c>
      <c r="P10654" s="267">
        <v>15327237</v>
      </c>
      <c r="Q10654" s="267" t="s">
        <v>1445</v>
      </c>
      <c r="S10654" s="267">
        <v>38</v>
      </c>
      <c r="T10654" s="267" t="s">
        <v>13</v>
      </c>
      <c r="U10654" s="267" t="s">
        <v>1596</v>
      </c>
      <c r="V10654" s="267" t="s">
        <v>13</v>
      </c>
      <c r="W10654" s="267">
        <v>1940</v>
      </c>
      <c r="X10654" s="267" t="s">
        <v>2008</v>
      </c>
      <c r="Y10654" s="267">
        <v>15327237</v>
      </c>
      <c r="Z10654" s="267">
        <v>1</v>
      </c>
      <c r="AA10654" s="267" t="s">
        <v>1987</v>
      </c>
      <c r="AB10654" s="270" t="s">
        <v>1988</v>
      </c>
      <c r="AD10654" s="267" t="s">
        <v>13</v>
      </c>
      <c r="AF10654" s="267" t="s">
        <v>24</v>
      </c>
      <c r="AG10654" s="267" t="s">
        <v>24</v>
      </c>
    </row>
    <row r="10655" spans="3:33" ht="409.5">
      <c r="C10655" s="267" t="s">
        <v>1985</v>
      </c>
      <c r="D10655" s="267" t="s">
        <v>727</v>
      </c>
      <c r="E10655" s="267">
        <v>1674</v>
      </c>
      <c r="F10655" s="267" t="s">
        <v>1444</v>
      </c>
      <c r="H10655" s="267">
        <v>1</v>
      </c>
      <c r="I10655" s="267" t="s">
        <v>583</v>
      </c>
      <c r="J10655" s="267">
        <v>0.64</v>
      </c>
      <c r="K10655" s="267" t="s">
        <v>1986</v>
      </c>
      <c r="O10655" s="267" t="s">
        <v>24</v>
      </c>
      <c r="P10655" s="267">
        <v>15327237</v>
      </c>
      <c r="Q10655" s="267" t="s">
        <v>1445</v>
      </c>
      <c r="S10655" s="267">
        <v>38</v>
      </c>
      <c r="T10655" s="267" t="s">
        <v>13</v>
      </c>
      <c r="U10655" s="267" t="s">
        <v>1596</v>
      </c>
      <c r="V10655" s="267" t="s">
        <v>13</v>
      </c>
      <c r="W10655" s="267">
        <v>1940</v>
      </c>
      <c r="X10655" s="267" t="s">
        <v>2008</v>
      </c>
      <c r="Y10655" s="267">
        <v>15327237</v>
      </c>
      <c r="Z10655" s="267">
        <v>1</v>
      </c>
      <c r="AA10655" s="267" t="s">
        <v>1987</v>
      </c>
      <c r="AB10655" s="270" t="s">
        <v>1988</v>
      </c>
      <c r="AD10655" s="267" t="s">
        <v>13</v>
      </c>
      <c r="AF10655" s="267" t="s">
        <v>24</v>
      </c>
      <c r="AG10655" s="267" t="s">
        <v>24</v>
      </c>
    </row>
    <row r="10656" spans="3:33" ht="409.5">
      <c r="C10656" s="267" t="s">
        <v>1985</v>
      </c>
      <c r="D10656" s="267" t="s">
        <v>727</v>
      </c>
      <c r="E10656" s="267">
        <v>1674</v>
      </c>
      <c r="F10656" s="267" t="s">
        <v>1444</v>
      </c>
      <c r="H10656" s="267">
        <v>1</v>
      </c>
      <c r="I10656" s="267" t="s">
        <v>583</v>
      </c>
      <c r="J10656" s="267">
        <v>0.64</v>
      </c>
      <c r="K10656" s="267" t="s">
        <v>1986</v>
      </c>
      <c r="O10656" s="267" t="s">
        <v>24</v>
      </c>
      <c r="P10656" s="267">
        <v>15327237</v>
      </c>
      <c r="Q10656" s="267" t="s">
        <v>1445</v>
      </c>
      <c r="S10656" s="267">
        <v>38</v>
      </c>
      <c r="T10656" s="267" t="s">
        <v>13</v>
      </c>
      <c r="U10656" s="267" t="s">
        <v>1596</v>
      </c>
      <c r="V10656" s="267" t="s">
        <v>13</v>
      </c>
      <c r="W10656" s="267">
        <v>1940</v>
      </c>
      <c r="X10656" s="267" t="s">
        <v>2008</v>
      </c>
      <c r="Y10656" s="267">
        <v>15327237</v>
      </c>
      <c r="Z10656" s="267">
        <v>1</v>
      </c>
      <c r="AA10656" s="267" t="s">
        <v>1987</v>
      </c>
      <c r="AB10656" s="270" t="s">
        <v>1988</v>
      </c>
      <c r="AD10656" s="267" t="s">
        <v>13</v>
      </c>
      <c r="AF10656" s="267" t="s">
        <v>24</v>
      </c>
      <c r="AG10656" s="267" t="s">
        <v>24</v>
      </c>
    </row>
    <row r="10657" spans="3:33" ht="409.5">
      <c r="C10657" s="267" t="s">
        <v>1985</v>
      </c>
      <c r="D10657" s="267" t="s">
        <v>727</v>
      </c>
      <c r="E10657" s="267">
        <v>1674</v>
      </c>
      <c r="F10657" s="267" t="s">
        <v>1444</v>
      </c>
      <c r="H10657" s="267">
        <v>1</v>
      </c>
      <c r="I10657" s="267" t="s">
        <v>583</v>
      </c>
      <c r="J10657" s="267">
        <v>0.64</v>
      </c>
      <c r="K10657" s="267" t="s">
        <v>1986</v>
      </c>
      <c r="O10657" s="267" t="s">
        <v>24</v>
      </c>
      <c r="P10657" s="267">
        <v>15327237</v>
      </c>
      <c r="Q10657" s="267" t="s">
        <v>1445</v>
      </c>
      <c r="S10657" s="267">
        <v>38</v>
      </c>
      <c r="T10657" s="267" t="s">
        <v>13</v>
      </c>
      <c r="U10657" s="267" t="s">
        <v>1596</v>
      </c>
      <c r="V10657" s="267" t="s">
        <v>13</v>
      </c>
      <c r="W10657" s="267">
        <v>1940</v>
      </c>
      <c r="X10657" s="267" t="s">
        <v>2008</v>
      </c>
      <c r="Y10657" s="267">
        <v>15327237</v>
      </c>
      <c r="Z10657" s="267">
        <v>1</v>
      </c>
      <c r="AA10657" s="267" t="s">
        <v>1987</v>
      </c>
      <c r="AB10657" s="270" t="s">
        <v>1988</v>
      </c>
      <c r="AD10657" s="267" t="s">
        <v>13</v>
      </c>
      <c r="AF10657" s="267" t="s">
        <v>24</v>
      </c>
      <c r="AG10657" s="267" t="s">
        <v>24</v>
      </c>
    </row>
    <row r="10658" spans="3:33" ht="409.5">
      <c r="C10658" s="267" t="s">
        <v>1985</v>
      </c>
      <c r="D10658" s="267" t="s">
        <v>727</v>
      </c>
      <c r="E10658" s="267">
        <v>1674</v>
      </c>
      <c r="F10658" s="267" t="s">
        <v>1444</v>
      </c>
      <c r="H10658" s="267">
        <v>1</v>
      </c>
      <c r="I10658" s="267" t="s">
        <v>583</v>
      </c>
      <c r="J10658" s="267">
        <v>0.64</v>
      </c>
      <c r="K10658" s="267" t="s">
        <v>1986</v>
      </c>
      <c r="O10658" s="267" t="s">
        <v>24</v>
      </c>
      <c r="P10658" s="267">
        <v>15327237</v>
      </c>
      <c r="Q10658" s="267" t="s">
        <v>1445</v>
      </c>
      <c r="S10658" s="267">
        <v>38</v>
      </c>
      <c r="T10658" s="267" t="s">
        <v>13</v>
      </c>
      <c r="U10658" s="267" t="s">
        <v>1596</v>
      </c>
      <c r="V10658" s="267" t="s">
        <v>13</v>
      </c>
      <c r="W10658" s="267">
        <v>1940</v>
      </c>
      <c r="X10658" s="267" t="s">
        <v>2008</v>
      </c>
      <c r="Y10658" s="267">
        <v>15327237</v>
      </c>
      <c r="Z10658" s="267">
        <v>1</v>
      </c>
      <c r="AA10658" s="267" t="s">
        <v>1987</v>
      </c>
      <c r="AB10658" s="270" t="s">
        <v>1988</v>
      </c>
      <c r="AD10658" s="267" t="s">
        <v>13</v>
      </c>
      <c r="AF10658" s="267" t="s">
        <v>24</v>
      </c>
      <c r="AG10658" s="267" t="s">
        <v>24</v>
      </c>
    </row>
    <row r="10659" spans="3:33" ht="409.5">
      <c r="C10659" s="267" t="s">
        <v>1985</v>
      </c>
      <c r="D10659" s="267" t="s">
        <v>727</v>
      </c>
      <c r="E10659" s="267">
        <v>1674</v>
      </c>
      <c r="F10659" s="267" t="s">
        <v>1444</v>
      </c>
      <c r="H10659" s="267">
        <v>1</v>
      </c>
      <c r="I10659" s="267" t="s">
        <v>583</v>
      </c>
      <c r="J10659" s="267">
        <v>0.64</v>
      </c>
      <c r="K10659" s="267" t="s">
        <v>1986</v>
      </c>
      <c r="O10659" s="267" t="s">
        <v>24</v>
      </c>
      <c r="P10659" s="267">
        <v>15327237</v>
      </c>
      <c r="Q10659" s="267" t="s">
        <v>1445</v>
      </c>
      <c r="S10659" s="267">
        <v>38</v>
      </c>
      <c r="T10659" s="267" t="s">
        <v>13</v>
      </c>
      <c r="U10659" s="267" t="s">
        <v>1596</v>
      </c>
      <c r="V10659" s="267" t="s">
        <v>13</v>
      </c>
      <c r="W10659" s="267">
        <v>1940</v>
      </c>
      <c r="X10659" s="267" t="s">
        <v>2008</v>
      </c>
      <c r="Y10659" s="267">
        <v>15327237</v>
      </c>
      <c r="Z10659" s="267">
        <v>1</v>
      </c>
      <c r="AA10659" s="267" t="s">
        <v>1987</v>
      </c>
      <c r="AB10659" s="270" t="s">
        <v>1988</v>
      </c>
      <c r="AD10659" s="267" t="s">
        <v>13</v>
      </c>
      <c r="AF10659" s="267" t="s">
        <v>24</v>
      </c>
      <c r="AG10659" s="267" t="s">
        <v>24</v>
      </c>
    </row>
    <row r="10660" spans="3:33" ht="409.5">
      <c r="C10660" s="267" t="s">
        <v>1985</v>
      </c>
      <c r="D10660" s="267" t="s">
        <v>727</v>
      </c>
      <c r="E10660" s="267">
        <v>1674</v>
      </c>
      <c r="F10660" s="267" t="s">
        <v>1444</v>
      </c>
      <c r="H10660" s="267">
        <v>1</v>
      </c>
      <c r="I10660" s="267" t="s">
        <v>583</v>
      </c>
      <c r="J10660" s="267">
        <v>0.64</v>
      </c>
      <c r="K10660" s="267" t="s">
        <v>1986</v>
      </c>
      <c r="O10660" s="267" t="s">
        <v>24</v>
      </c>
      <c r="P10660" s="267">
        <v>15327237</v>
      </c>
      <c r="Q10660" s="267" t="s">
        <v>1445</v>
      </c>
      <c r="S10660" s="267">
        <v>38</v>
      </c>
      <c r="T10660" s="267" t="s">
        <v>13</v>
      </c>
      <c r="U10660" s="267" t="s">
        <v>1596</v>
      </c>
      <c r="V10660" s="267" t="s">
        <v>13</v>
      </c>
      <c r="W10660" s="267">
        <v>1940</v>
      </c>
      <c r="X10660" s="267" t="s">
        <v>2008</v>
      </c>
      <c r="Y10660" s="267">
        <v>15327237</v>
      </c>
      <c r="Z10660" s="267">
        <v>1</v>
      </c>
      <c r="AA10660" s="267" t="s">
        <v>1987</v>
      </c>
      <c r="AB10660" s="270" t="s">
        <v>1988</v>
      </c>
      <c r="AD10660" s="267" t="s">
        <v>13</v>
      </c>
      <c r="AF10660" s="267" t="s">
        <v>24</v>
      </c>
      <c r="AG10660" s="267" t="s">
        <v>24</v>
      </c>
    </row>
    <row r="10661" spans="3:33" ht="409.5">
      <c r="C10661" s="267" t="s">
        <v>1985</v>
      </c>
      <c r="D10661" s="267" t="s">
        <v>727</v>
      </c>
      <c r="E10661" s="267">
        <v>1674</v>
      </c>
      <c r="F10661" s="267" t="s">
        <v>1444</v>
      </c>
      <c r="H10661" s="267">
        <v>1</v>
      </c>
      <c r="I10661" s="267" t="s">
        <v>583</v>
      </c>
      <c r="J10661" s="267">
        <v>0.64</v>
      </c>
      <c r="K10661" s="267" t="s">
        <v>1986</v>
      </c>
      <c r="O10661" s="267" t="s">
        <v>24</v>
      </c>
      <c r="P10661" s="267">
        <v>15327237</v>
      </c>
      <c r="Q10661" s="267" t="s">
        <v>1445</v>
      </c>
      <c r="S10661" s="267">
        <v>38</v>
      </c>
      <c r="T10661" s="267" t="s">
        <v>13</v>
      </c>
      <c r="U10661" s="267" t="s">
        <v>1596</v>
      </c>
      <c r="V10661" s="267" t="s">
        <v>13</v>
      </c>
      <c r="W10661" s="267">
        <v>1940</v>
      </c>
      <c r="X10661" s="267" t="s">
        <v>2008</v>
      </c>
      <c r="Y10661" s="267">
        <v>15327237</v>
      </c>
      <c r="Z10661" s="267">
        <v>1</v>
      </c>
      <c r="AA10661" s="267" t="s">
        <v>1987</v>
      </c>
      <c r="AB10661" s="270" t="s">
        <v>1988</v>
      </c>
      <c r="AD10661" s="267" t="s">
        <v>13</v>
      </c>
      <c r="AF10661" s="267" t="s">
        <v>24</v>
      </c>
      <c r="AG10661" s="267" t="s">
        <v>24</v>
      </c>
    </row>
    <row r="10662" spans="3:33" ht="409.5">
      <c r="C10662" s="267" t="s">
        <v>1985</v>
      </c>
      <c r="D10662" s="267" t="s">
        <v>727</v>
      </c>
      <c r="E10662" s="267">
        <v>1674</v>
      </c>
      <c r="F10662" s="267" t="s">
        <v>1444</v>
      </c>
      <c r="H10662" s="267">
        <v>1</v>
      </c>
      <c r="I10662" s="267" t="s">
        <v>583</v>
      </c>
      <c r="J10662" s="267">
        <v>0.64</v>
      </c>
      <c r="K10662" s="267" t="s">
        <v>1986</v>
      </c>
      <c r="O10662" s="267" t="s">
        <v>24</v>
      </c>
      <c r="P10662" s="267">
        <v>15327237</v>
      </c>
      <c r="Q10662" s="267" t="s">
        <v>1445</v>
      </c>
      <c r="S10662" s="267">
        <v>38</v>
      </c>
      <c r="T10662" s="267" t="s">
        <v>13</v>
      </c>
      <c r="U10662" s="267" t="s">
        <v>1596</v>
      </c>
      <c r="V10662" s="267" t="s">
        <v>13</v>
      </c>
      <c r="W10662" s="267">
        <v>1940</v>
      </c>
      <c r="X10662" s="267" t="s">
        <v>2008</v>
      </c>
      <c r="Y10662" s="267">
        <v>15327237</v>
      </c>
      <c r="Z10662" s="267">
        <v>1</v>
      </c>
      <c r="AA10662" s="267" t="s">
        <v>1987</v>
      </c>
      <c r="AB10662" s="270" t="s">
        <v>1988</v>
      </c>
      <c r="AD10662" s="267" t="s">
        <v>13</v>
      </c>
      <c r="AF10662" s="267" t="s">
        <v>24</v>
      </c>
      <c r="AG10662" s="267" t="s">
        <v>24</v>
      </c>
    </row>
    <row r="10663" spans="3:33" ht="409.5">
      <c r="C10663" s="267" t="s">
        <v>1985</v>
      </c>
      <c r="D10663" s="267" t="s">
        <v>727</v>
      </c>
      <c r="E10663" s="267">
        <v>1674</v>
      </c>
      <c r="F10663" s="267" t="s">
        <v>1444</v>
      </c>
      <c r="H10663" s="267">
        <v>1</v>
      </c>
      <c r="I10663" s="267" t="s">
        <v>583</v>
      </c>
      <c r="J10663" s="267">
        <v>0.64</v>
      </c>
      <c r="K10663" s="267" t="s">
        <v>1986</v>
      </c>
      <c r="O10663" s="267" t="s">
        <v>24</v>
      </c>
      <c r="P10663" s="267">
        <v>15327237</v>
      </c>
      <c r="Q10663" s="267" t="s">
        <v>1445</v>
      </c>
      <c r="S10663" s="267">
        <v>38</v>
      </c>
      <c r="T10663" s="267" t="s">
        <v>13</v>
      </c>
      <c r="U10663" s="267" t="s">
        <v>1596</v>
      </c>
      <c r="V10663" s="267" t="s">
        <v>13</v>
      </c>
      <c r="W10663" s="267">
        <v>1940</v>
      </c>
      <c r="X10663" s="267" t="s">
        <v>2008</v>
      </c>
      <c r="Y10663" s="267">
        <v>15327237</v>
      </c>
      <c r="Z10663" s="267">
        <v>1</v>
      </c>
      <c r="AA10663" s="267" t="s">
        <v>1987</v>
      </c>
      <c r="AB10663" s="270" t="s">
        <v>1988</v>
      </c>
      <c r="AD10663" s="267" t="s">
        <v>13</v>
      </c>
      <c r="AF10663" s="267" t="s">
        <v>24</v>
      </c>
      <c r="AG10663" s="267" t="s">
        <v>24</v>
      </c>
    </row>
    <row r="10664" spans="3:33" ht="409.5">
      <c r="C10664" s="267" t="s">
        <v>1985</v>
      </c>
      <c r="D10664" s="267" t="s">
        <v>727</v>
      </c>
      <c r="E10664" s="267">
        <v>1674</v>
      </c>
      <c r="F10664" s="267" t="s">
        <v>1444</v>
      </c>
      <c r="H10664" s="267">
        <v>1</v>
      </c>
      <c r="I10664" s="267" t="s">
        <v>583</v>
      </c>
      <c r="J10664" s="267">
        <v>0.64</v>
      </c>
      <c r="K10664" s="267" t="s">
        <v>1986</v>
      </c>
      <c r="O10664" s="267" t="s">
        <v>24</v>
      </c>
      <c r="P10664" s="267">
        <v>15327237</v>
      </c>
      <c r="Q10664" s="267" t="s">
        <v>1445</v>
      </c>
      <c r="S10664" s="267">
        <v>38</v>
      </c>
      <c r="T10664" s="267" t="s">
        <v>13</v>
      </c>
      <c r="U10664" s="267" t="s">
        <v>1596</v>
      </c>
      <c r="V10664" s="267" t="s">
        <v>13</v>
      </c>
      <c r="W10664" s="267">
        <v>1940</v>
      </c>
      <c r="X10664" s="267" t="s">
        <v>2008</v>
      </c>
      <c r="Y10664" s="267">
        <v>15327237</v>
      </c>
      <c r="Z10664" s="267">
        <v>1</v>
      </c>
      <c r="AA10664" s="267" t="s">
        <v>1987</v>
      </c>
      <c r="AB10664" s="270" t="s">
        <v>1988</v>
      </c>
      <c r="AD10664" s="267" t="s">
        <v>13</v>
      </c>
      <c r="AF10664" s="267" t="s">
        <v>24</v>
      </c>
      <c r="AG10664" s="267" t="s">
        <v>24</v>
      </c>
    </row>
    <row r="10665" spans="3:33" ht="409.5">
      <c r="C10665" s="267" t="s">
        <v>1985</v>
      </c>
      <c r="D10665" s="267" t="s">
        <v>727</v>
      </c>
      <c r="E10665" s="267">
        <v>1674</v>
      </c>
      <c r="F10665" s="267" t="s">
        <v>1444</v>
      </c>
      <c r="H10665" s="267">
        <v>1</v>
      </c>
      <c r="I10665" s="267" t="s">
        <v>583</v>
      </c>
      <c r="J10665" s="267">
        <v>0.64</v>
      </c>
      <c r="K10665" s="267" t="s">
        <v>1986</v>
      </c>
      <c r="O10665" s="267" t="s">
        <v>24</v>
      </c>
      <c r="P10665" s="267">
        <v>15327237</v>
      </c>
      <c r="Q10665" s="267" t="s">
        <v>1445</v>
      </c>
      <c r="S10665" s="267">
        <v>38</v>
      </c>
      <c r="T10665" s="267" t="s">
        <v>13</v>
      </c>
      <c r="U10665" s="267" t="s">
        <v>1596</v>
      </c>
      <c r="V10665" s="267" t="s">
        <v>13</v>
      </c>
      <c r="W10665" s="267">
        <v>1940</v>
      </c>
      <c r="X10665" s="267" t="s">
        <v>2008</v>
      </c>
      <c r="Y10665" s="267">
        <v>15327237</v>
      </c>
      <c r="Z10665" s="267">
        <v>1</v>
      </c>
      <c r="AA10665" s="267" t="s">
        <v>1987</v>
      </c>
      <c r="AB10665" s="270" t="s">
        <v>1988</v>
      </c>
      <c r="AD10665" s="267" t="s">
        <v>13</v>
      </c>
      <c r="AF10665" s="267" t="s">
        <v>24</v>
      </c>
      <c r="AG10665" s="267" t="s">
        <v>24</v>
      </c>
    </row>
    <row r="10666" spans="3:33" ht="409.5">
      <c r="C10666" s="267" t="s">
        <v>1985</v>
      </c>
      <c r="D10666" s="267" t="s">
        <v>727</v>
      </c>
      <c r="E10666" s="267">
        <v>1674</v>
      </c>
      <c r="F10666" s="267" t="s">
        <v>1444</v>
      </c>
      <c r="H10666" s="267">
        <v>1</v>
      </c>
      <c r="I10666" s="267" t="s">
        <v>583</v>
      </c>
      <c r="J10666" s="267">
        <v>0.64</v>
      </c>
      <c r="K10666" s="267" t="s">
        <v>1986</v>
      </c>
      <c r="O10666" s="267" t="s">
        <v>24</v>
      </c>
      <c r="P10666" s="267">
        <v>15327237</v>
      </c>
      <c r="Q10666" s="267" t="s">
        <v>1445</v>
      </c>
      <c r="S10666" s="267">
        <v>38</v>
      </c>
      <c r="T10666" s="267" t="s">
        <v>13</v>
      </c>
      <c r="U10666" s="267" t="s">
        <v>1596</v>
      </c>
      <c r="V10666" s="267" t="s">
        <v>13</v>
      </c>
      <c r="W10666" s="267">
        <v>1940</v>
      </c>
      <c r="X10666" s="267" t="s">
        <v>2008</v>
      </c>
      <c r="Y10666" s="267">
        <v>15327237</v>
      </c>
      <c r="Z10666" s="267">
        <v>1</v>
      </c>
      <c r="AA10666" s="267" t="s">
        <v>1987</v>
      </c>
      <c r="AB10666" s="270" t="s">
        <v>1988</v>
      </c>
      <c r="AD10666" s="267" t="s">
        <v>13</v>
      </c>
      <c r="AF10666" s="267" t="s">
        <v>24</v>
      </c>
      <c r="AG10666" s="267" t="s">
        <v>24</v>
      </c>
    </row>
    <row r="10667" spans="3:33" ht="409.5">
      <c r="C10667" s="267" t="s">
        <v>1985</v>
      </c>
      <c r="D10667" s="267" t="s">
        <v>727</v>
      </c>
      <c r="E10667" s="267">
        <v>1674</v>
      </c>
      <c r="F10667" s="267" t="s">
        <v>1444</v>
      </c>
      <c r="H10667" s="267">
        <v>1</v>
      </c>
      <c r="I10667" s="267" t="s">
        <v>583</v>
      </c>
      <c r="J10667" s="267">
        <v>0.64</v>
      </c>
      <c r="K10667" s="267" t="s">
        <v>1986</v>
      </c>
      <c r="O10667" s="267" t="s">
        <v>24</v>
      </c>
      <c r="P10667" s="267">
        <v>15327237</v>
      </c>
      <c r="Q10667" s="267" t="s">
        <v>1445</v>
      </c>
      <c r="S10667" s="267">
        <v>38</v>
      </c>
      <c r="T10667" s="267" t="s">
        <v>13</v>
      </c>
      <c r="U10667" s="267" t="s">
        <v>1596</v>
      </c>
      <c r="V10667" s="267" t="s">
        <v>13</v>
      </c>
      <c r="W10667" s="267">
        <v>1940</v>
      </c>
      <c r="X10667" s="267" t="s">
        <v>2008</v>
      </c>
      <c r="Y10667" s="267">
        <v>15327237</v>
      </c>
      <c r="Z10667" s="267">
        <v>1</v>
      </c>
      <c r="AA10667" s="267" t="s">
        <v>1987</v>
      </c>
      <c r="AB10667" s="270" t="s">
        <v>1988</v>
      </c>
      <c r="AD10667" s="267" t="s">
        <v>13</v>
      </c>
      <c r="AF10667" s="267" t="s">
        <v>24</v>
      </c>
      <c r="AG10667" s="267" t="s">
        <v>24</v>
      </c>
    </row>
    <row r="10668" spans="3:33" ht="409.5">
      <c r="C10668" s="267" t="s">
        <v>1985</v>
      </c>
      <c r="D10668" s="267" t="s">
        <v>727</v>
      </c>
      <c r="E10668" s="267">
        <v>1674</v>
      </c>
      <c r="F10668" s="267" t="s">
        <v>1444</v>
      </c>
      <c r="H10668" s="267">
        <v>1</v>
      </c>
      <c r="I10668" s="267" t="s">
        <v>583</v>
      </c>
      <c r="J10668" s="267">
        <v>0.64</v>
      </c>
      <c r="K10668" s="267" t="s">
        <v>1986</v>
      </c>
      <c r="O10668" s="267" t="s">
        <v>24</v>
      </c>
      <c r="P10668" s="267">
        <v>15327237</v>
      </c>
      <c r="Q10668" s="267" t="s">
        <v>1445</v>
      </c>
      <c r="S10668" s="267">
        <v>38</v>
      </c>
      <c r="T10668" s="267" t="s">
        <v>13</v>
      </c>
      <c r="U10668" s="267" t="s">
        <v>1596</v>
      </c>
      <c r="V10668" s="267" t="s">
        <v>13</v>
      </c>
      <c r="W10668" s="267">
        <v>1940</v>
      </c>
      <c r="X10668" s="267" t="s">
        <v>2008</v>
      </c>
      <c r="Y10668" s="267">
        <v>15327237</v>
      </c>
      <c r="Z10668" s="267">
        <v>1</v>
      </c>
      <c r="AA10668" s="267" t="s">
        <v>1987</v>
      </c>
      <c r="AB10668" s="270" t="s">
        <v>1988</v>
      </c>
      <c r="AD10668" s="267" t="s">
        <v>13</v>
      </c>
      <c r="AF10668" s="267" t="s">
        <v>24</v>
      </c>
      <c r="AG10668" s="267" t="s">
        <v>24</v>
      </c>
    </row>
    <row r="10669" spans="3:33" ht="409.5">
      <c r="C10669" s="267" t="s">
        <v>1985</v>
      </c>
      <c r="D10669" s="267" t="s">
        <v>727</v>
      </c>
      <c r="E10669" s="267">
        <v>1674</v>
      </c>
      <c r="F10669" s="267" t="s">
        <v>1444</v>
      </c>
      <c r="H10669" s="267">
        <v>1</v>
      </c>
      <c r="I10669" s="267" t="s">
        <v>583</v>
      </c>
      <c r="J10669" s="267">
        <v>0.64</v>
      </c>
      <c r="K10669" s="267" t="s">
        <v>1986</v>
      </c>
      <c r="O10669" s="267" t="s">
        <v>24</v>
      </c>
      <c r="P10669" s="267">
        <v>15327237</v>
      </c>
      <c r="Q10669" s="267" t="s">
        <v>1445</v>
      </c>
      <c r="S10669" s="267">
        <v>38</v>
      </c>
      <c r="T10669" s="267" t="s">
        <v>13</v>
      </c>
      <c r="U10669" s="267" t="s">
        <v>1596</v>
      </c>
      <c r="V10669" s="267" t="s">
        <v>13</v>
      </c>
      <c r="W10669" s="267">
        <v>1940</v>
      </c>
      <c r="X10669" s="267" t="s">
        <v>2008</v>
      </c>
      <c r="Y10669" s="267">
        <v>15327237</v>
      </c>
      <c r="Z10669" s="267">
        <v>1</v>
      </c>
      <c r="AA10669" s="267" t="s">
        <v>1987</v>
      </c>
      <c r="AB10669" s="270" t="s">
        <v>1988</v>
      </c>
      <c r="AD10669" s="267" t="s">
        <v>13</v>
      </c>
      <c r="AF10669" s="267" t="s">
        <v>24</v>
      </c>
      <c r="AG10669" s="267" t="s">
        <v>24</v>
      </c>
    </row>
    <row r="10670" spans="3:33" ht="409.5">
      <c r="C10670" s="267" t="s">
        <v>1985</v>
      </c>
      <c r="D10670" s="267" t="s">
        <v>727</v>
      </c>
      <c r="E10670" s="267">
        <v>1674</v>
      </c>
      <c r="F10670" s="267" t="s">
        <v>1444</v>
      </c>
      <c r="H10670" s="267">
        <v>1</v>
      </c>
      <c r="I10670" s="267" t="s">
        <v>583</v>
      </c>
      <c r="J10670" s="267">
        <v>0.64</v>
      </c>
      <c r="K10670" s="267" t="s">
        <v>1986</v>
      </c>
      <c r="O10670" s="267" t="s">
        <v>24</v>
      </c>
      <c r="P10670" s="267">
        <v>15327237</v>
      </c>
      <c r="Q10670" s="267" t="s">
        <v>1445</v>
      </c>
      <c r="S10670" s="267">
        <v>38</v>
      </c>
      <c r="T10670" s="267" t="s">
        <v>13</v>
      </c>
      <c r="U10670" s="267" t="s">
        <v>1596</v>
      </c>
      <c r="V10670" s="267" t="s">
        <v>13</v>
      </c>
      <c r="W10670" s="267">
        <v>1940</v>
      </c>
      <c r="X10670" s="267" t="s">
        <v>2008</v>
      </c>
      <c r="Y10670" s="267">
        <v>15327237</v>
      </c>
      <c r="Z10670" s="267">
        <v>1</v>
      </c>
      <c r="AA10670" s="267" t="s">
        <v>1987</v>
      </c>
      <c r="AB10670" s="270" t="s">
        <v>1988</v>
      </c>
      <c r="AD10670" s="267" t="s">
        <v>13</v>
      </c>
      <c r="AF10670" s="267" t="s">
        <v>24</v>
      </c>
      <c r="AG10670" s="267" t="s">
        <v>24</v>
      </c>
    </row>
    <row r="10671" spans="3:33" ht="409.5">
      <c r="C10671" s="267" t="s">
        <v>1985</v>
      </c>
      <c r="D10671" s="267" t="s">
        <v>727</v>
      </c>
      <c r="E10671" s="267">
        <v>1674</v>
      </c>
      <c r="F10671" s="267" t="s">
        <v>1444</v>
      </c>
      <c r="H10671" s="267">
        <v>1</v>
      </c>
      <c r="I10671" s="267" t="s">
        <v>583</v>
      </c>
      <c r="J10671" s="267">
        <v>0.64</v>
      </c>
      <c r="K10671" s="267" t="s">
        <v>1986</v>
      </c>
      <c r="O10671" s="267" t="s">
        <v>24</v>
      </c>
      <c r="P10671" s="267">
        <v>15327237</v>
      </c>
      <c r="Q10671" s="267" t="s">
        <v>1445</v>
      </c>
      <c r="S10671" s="267">
        <v>38</v>
      </c>
      <c r="T10671" s="267" t="s">
        <v>13</v>
      </c>
      <c r="U10671" s="267" t="s">
        <v>1596</v>
      </c>
      <c r="V10671" s="267" t="s">
        <v>13</v>
      </c>
      <c r="W10671" s="267">
        <v>1940</v>
      </c>
      <c r="X10671" s="267" t="s">
        <v>2008</v>
      </c>
      <c r="Y10671" s="267">
        <v>15327237</v>
      </c>
      <c r="Z10671" s="267">
        <v>1</v>
      </c>
      <c r="AA10671" s="267" t="s">
        <v>1987</v>
      </c>
      <c r="AB10671" s="270" t="s">
        <v>1988</v>
      </c>
      <c r="AD10671" s="267" t="s">
        <v>13</v>
      </c>
      <c r="AF10671" s="267" t="s">
        <v>24</v>
      </c>
      <c r="AG10671" s="267" t="s">
        <v>24</v>
      </c>
    </row>
    <row r="10672" spans="3:33" ht="409.5">
      <c r="C10672" s="267" t="s">
        <v>1985</v>
      </c>
      <c r="D10672" s="267" t="s">
        <v>727</v>
      </c>
      <c r="E10672" s="267">
        <v>1674</v>
      </c>
      <c r="F10672" s="267" t="s">
        <v>1444</v>
      </c>
      <c r="H10672" s="267">
        <v>1</v>
      </c>
      <c r="I10672" s="267" t="s">
        <v>583</v>
      </c>
      <c r="J10672" s="267">
        <v>0.64</v>
      </c>
      <c r="K10672" s="267" t="s">
        <v>1986</v>
      </c>
      <c r="O10672" s="267" t="s">
        <v>24</v>
      </c>
      <c r="P10672" s="267">
        <v>15327237</v>
      </c>
      <c r="Q10672" s="267" t="s">
        <v>1445</v>
      </c>
      <c r="S10672" s="267">
        <v>38</v>
      </c>
      <c r="T10672" s="267" t="s">
        <v>13</v>
      </c>
      <c r="U10672" s="267" t="s">
        <v>1596</v>
      </c>
      <c r="V10672" s="267" t="s">
        <v>13</v>
      </c>
      <c r="W10672" s="267">
        <v>1940</v>
      </c>
      <c r="X10672" s="267" t="s">
        <v>2008</v>
      </c>
      <c r="Y10672" s="267">
        <v>15327237</v>
      </c>
      <c r="Z10672" s="267">
        <v>1</v>
      </c>
      <c r="AA10672" s="267" t="s">
        <v>1987</v>
      </c>
      <c r="AB10672" s="270" t="s">
        <v>1988</v>
      </c>
      <c r="AD10672" s="267" t="s">
        <v>13</v>
      </c>
      <c r="AF10672" s="267" t="s">
        <v>24</v>
      </c>
      <c r="AG10672" s="267" t="s">
        <v>24</v>
      </c>
    </row>
    <row r="10673" spans="3:33" ht="409.5">
      <c r="C10673" s="267" t="s">
        <v>1985</v>
      </c>
      <c r="D10673" s="267" t="s">
        <v>727</v>
      </c>
      <c r="E10673" s="267">
        <v>1674</v>
      </c>
      <c r="F10673" s="267" t="s">
        <v>1444</v>
      </c>
      <c r="H10673" s="267">
        <v>1</v>
      </c>
      <c r="I10673" s="267" t="s">
        <v>583</v>
      </c>
      <c r="J10673" s="267">
        <v>0.64</v>
      </c>
      <c r="K10673" s="267" t="s">
        <v>1986</v>
      </c>
      <c r="O10673" s="267" t="s">
        <v>24</v>
      </c>
      <c r="P10673" s="267">
        <v>15327237</v>
      </c>
      <c r="Q10673" s="267" t="s">
        <v>1445</v>
      </c>
      <c r="S10673" s="267">
        <v>38</v>
      </c>
      <c r="T10673" s="267" t="s">
        <v>13</v>
      </c>
      <c r="U10673" s="267" t="s">
        <v>1596</v>
      </c>
      <c r="V10673" s="267" t="s">
        <v>13</v>
      </c>
      <c r="W10673" s="267">
        <v>1940</v>
      </c>
      <c r="X10673" s="267" t="s">
        <v>2008</v>
      </c>
      <c r="Y10673" s="267">
        <v>15327237</v>
      </c>
      <c r="Z10673" s="267">
        <v>1</v>
      </c>
      <c r="AA10673" s="267" t="s">
        <v>1987</v>
      </c>
      <c r="AB10673" s="270" t="s">
        <v>1988</v>
      </c>
      <c r="AD10673" s="267" t="s">
        <v>13</v>
      </c>
      <c r="AF10673" s="267" t="s">
        <v>24</v>
      </c>
      <c r="AG10673" s="267" t="s">
        <v>24</v>
      </c>
    </row>
    <row r="10674" spans="3:33" ht="409.5">
      <c r="C10674" s="267" t="s">
        <v>1985</v>
      </c>
      <c r="D10674" s="267" t="s">
        <v>727</v>
      </c>
      <c r="E10674" s="267">
        <v>1674</v>
      </c>
      <c r="F10674" s="267" t="s">
        <v>1444</v>
      </c>
      <c r="H10674" s="267">
        <v>1</v>
      </c>
      <c r="I10674" s="267" t="s">
        <v>583</v>
      </c>
      <c r="J10674" s="267">
        <v>0.64</v>
      </c>
      <c r="K10674" s="267" t="s">
        <v>1986</v>
      </c>
      <c r="O10674" s="267" t="s">
        <v>24</v>
      </c>
      <c r="P10674" s="267">
        <v>15327237</v>
      </c>
      <c r="Q10674" s="267" t="s">
        <v>1445</v>
      </c>
      <c r="S10674" s="267">
        <v>38</v>
      </c>
      <c r="T10674" s="267" t="s">
        <v>13</v>
      </c>
      <c r="U10674" s="267" t="s">
        <v>1596</v>
      </c>
      <c r="V10674" s="267" t="s">
        <v>13</v>
      </c>
      <c r="W10674" s="267">
        <v>1940</v>
      </c>
      <c r="X10674" s="267" t="s">
        <v>2008</v>
      </c>
      <c r="Y10674" s="267">
        <v>15327237</v>
      </c>
      <c r="Z10674" s="267">
        <v>1</v>
      </c>
      <c r="AA10674" s="267" t="s">
        <v>1987</v>
      </c>
      <c r="AB10674" s="270" t="s">
        <v>1988</v>
      </c>
      <c r="AD10674" s="267" t="s">
        <v>13</v>
      </c>
      <c r="AF10674" s="267" t="s">
        <v>24</v>
      </c>
      <c r="AG10674" s="267" t="s">
        <v>24</v>
      </c>
    </row>
    <row r="10675" spans="3:33" ht="409.5">
      <c r="C10675" s="267" t="s">
        <v>1985</v>
      </c>
      <c r="D10675" s="267" t="s">
        <v>727</v>
      </c>
      <c r="E10675" s="267">
        <v>1674</v>
      </c>
      <c r="F10675" s="267" t="s">
        <v>1444</v>
      </c>
      <c r="H10675" s="267">
        <v>1</v>
      </c>
      <c r="I10675" s="267" t="s">
        <v>583</v>
      </c>
      <c r="J10675" s="267">
        <v>0.64</v>
      </c>
      <c r="K10675" s="267" t="s">
        <v>1986</v>
      </c>
      <c r="O10675" s="267" t="s">
        <v>24</v>
      </c>
      <c r="P10675" s="267">
        <v>15327237</v>
      </c>
      <c r="Q10675" s="267" t="s">
        <v>1445</v>
      </c>
      <c r="S10675" s="267">
        <v>38</v>
      </c>
      <c r="T10675" s="267" t="s">
        <v>13</v>
      </c>
      <c r="U10675" s="267" t="s">
        <v>1596</v>
      </c>
      <c r="V10675" s="267" t="s">
        <v>13</v>
      </c>
      <c r="W10675" s="267">
        <v>1940</v>
      </c>
      <c r="X10675" s="267" t="s">
        <v>2008</v>
      </c>
      <c r="Y10675" s="267">
        <v>15327237</v>
      </c>
      <c r="Z10675" s="267">
        <v>1</v>
      </c>
      <c r="AA10675" s="267" t="s">
        <v>1987</v>
      </c>
      <c r="AB10675" s="270" t="s">
        <v>1988</v>
      </c>
      <c r="AD10675" s="267" t="s">
        <v>13</v>
      </c>
      <c r="AF10675" s="267" t="s">
        <v>24</v>
      </c>
      <c r="AG10675" s="267" t="s">
        <v>24</v>
      </c>
    </row>
    <row r="10676" spans="3:33" ht="409.5">
      <c r="C10676" s="267" t="s">
        <v>1985</v>
      </c>
      <c r="D10676" s="267" t="s">
        <v>727</v>
      </c>
      <c r="E10676" s="267">
        <v>1674</v>
      </c>
      <c r="F10676" s="267" t="s">
        <v>1444</v>
      </c>
      <c r="H10676" s="267">
        <v>1</v>
      </c>
      <c r="I10676" s="267" t="s">
        <v>583</v>
      </c>
      <c r="J10676" s="267">
        <v>0.64</v>
      </c>
      <c r="K10676" s="267" t="s">
        <v>1986</v>
      </c>
      <c r="O10676" s="267" t="s">
        <v>24</v>
      </c>
      <c r="P10676" s="267">
        <v>15327237</v>
      </c>
      <c r="Q10676" s="267" t="s">
        <v>1445</v>
      </c>
      <c r="S10676" s="267">
        <v>38</v>
      </c>
      <c r="T10676" s="267" t="s">
        <v>13</v>
      </c>
      <c r="U10676" s="267" t="s">
        <v>1596</v>
      </c>
      <c r="V10676" s="267" t="s">
        <v>13</v>
      </c>
      <c r="W10676" s="267">
        <v>1940</v>
      </c>
      <c r="X10676" s="267" t="s">
        <v>2008</v>
      </c>
      <c r="Y10676" s="267">
        <v>15327237</v>
      </c>
      <c r="Z10676" s="267">
        <v>1</v>
      </c>
      <c r="AA10676" s="267" t="s">
        <v>1987</v>
      </c>
      <c r="AB10676" s="270" t="s">
        <v>1988</v>
      </c>
      <c r="AD10676" s="267" t="s">
        <v>13</v>
      </c>
      <c r="AF10676" s="267" t="s">
        <v>24</v>
      </c>
      <c r="AG10676" s="267" t="s">
        <v>24</v>
      </c>
    </row>
    <row r="10677" spans="3:33" ht="409.5">
      <c r="C10677" s="267" t="s">
        <v>1985</v>
      </c>
      <c r="D10677" s="267" t="s">
        <v>727</v>
      </c>
      <c r="E10677" s="267">
        <v>1674</v>
      </c>
      <c r="F10677" s="267" t="s">
        <v>1444</v>
      </c>
      <c r="H10677" s="267">
        <v>1</v>
      </c>
      <c r="I10677" s="267" t="s">
        <v>583</v>
      </c>
      <c r="J10677" s="267">
        <v>0.64</v>
      </c>
      <c r="K10677" s="267" t="s">
        <v>1986</v>
      </c>
      <c r="O10677" s="267" t="s">
        <v>24</v>
      </c>
      <c r="P10677" s="267">
        <v>15327237</v>
      </c>
      <c r="Q10677" s="267" t="s">
        <v>1445</v>
      </c>
      <c r="S10677" s="267">
        <v>38</v>
      </c>
      <c r="T10677" s="267" t="s">
        <v>13</v>
      </c>
      <c r="U10677" s="267" t="s">
        <v>1596</v>
      </c>
      <c r="V10677" s="267" t="s">
        <v>13</v>
      </c>
      <c r="W10677" s="267">
        <v>1940</v>
      </c>
      <c r="X10677" s="267" t="s">
        <v>2008</v>
      </c>
      <c r="Y10677" s="267">
        <v>15327237</v>
      </c>
      <c r="Z10677" s="267">
        <v>1</v>
      </c>
      <c r="AA10677" s="267" t="s">
        <v>1987</v>
      </c>
      <c r="AB10677" s="270" t="s">
        <v>1988</v>
      </c>
      <c r="AD10677" s="267" t="s">
        <v>13</v>
      </c>
      <c r="AF10677" s="267" t="s">
        <v>24</v>
      </c>
      <c r="AG10677" s="267" t="s">
        <v>24</v>
      </c>
    </row>
    <row r="10678" spans="3:33" ht="409.5">
      <c r="C10678" s="267" t="s">
        <v>1985</v>
      </c>
      <c r="D10678" s="267" t="s">
        <v>727</v>
      </c>
      <c r="E10678" s="267">
        <v>1674</v>
      </c>
      <c r="F10678" s="267" t="s">
        <v>1444</v>
      </c>
      <c r="H10678" s="267">
        <v>1</v>
      </c>
      <c r="I10678" s="267" t="s">
        <v>583</v>
      </c>
      <c r="J10678" s="267">
        <v>0.64</v>
      </c>
      <c r="K10678" s="267" t="s">
        <v>1986</v>
      </c>
      <c r="O10678" s="267" t="s">
        <v>24</v>
      </c>
      <c r="P10678" s="267">
        <v>15327237</v>
      </c>
      <c r="Q10678" s="267" t="s">
        <v>1445</v>
      </c>
      <c r="S10678" s="267">
        <v>38</v>
      </c>
      <c r="T10678" s="267" t="s">
        <v>13</v>
      </c>
      <c r="U10678" s="267" t="s">
        <v>1596</v>
      </c>
      <c r="V10678" s="267" t="s">
        <v>13</v>
      </c>
      <c r="W10678" s="267">
        <v>1940</v>
      </c>
      <c r="X10678" s="267" t="s">
        <v>2008</v>
      </c>
      <c r="Y10678" s="267">
        <v>15327237</v>
      </c>
      <c r="Z10678" s="267">
        <v>1</v>
      </c>
      <c r="AA10678" s="267" t="s">
        <v>1987</v>
      </c>
      <c r="AB10678" s="270" t="s">
        <v>1988</v>
      </c>
      <c r="AD10678" s="267" t="s">
        <v>13</v>
      </c>
      <c r="AF10678" s="267" t="s">
        <v>24</v>
      </c>
      <c r="AG10678" s="267" t="s">
        <v>24</v>
      </c>
    </row>
    <row r="10679" spans="3:33" ht="409.5">
      <c r="C10679" s="267" t="s">
        <v>1985</v>
      </c>
      <c r="D10679" s="267" t="s">
        <v>727</v>
      </c>
      <c r="E10679" s="267">
        <v>1674</v>
      </c>
      <c r="F10679" s="267" t="s">
        <v>1444</v>
      </c>
      <c r="H10679" s="267">
        <v>1</v>
      </c>
      <c r="I10679" s="267" t="s">
        <v>583</v>
      </c>
      <c r="J10679" s="267">
        <v>0.64</v>
      </c>
      <c r="K10679" s="267" t="s">
        <v>1986</v>
      </c>
      <c r="O10679" s="267" t="s">
        <v>24</v>
      </c>
      <c r="P10679" s="267">
        <v>15327237</v>
      </c>
      <c r="Q10679" s="267" t="s">
        <v>1445</v>
      </c>
      <c r="S10679" s="267">
        <v>38</v>
      </c>
      <c r="T10679" s="267" t="s">
        <v>13</v>
      </c>
      <c r="U10679" s="267" t="s">
        <v>1596</v>
      </c>
      <c r="V10679" s="267" t="s">
        <v>13</v>
      </c>
      <c r="W10679" s="267">
        <v>1940</v>
      </c>
      <c r="X10679" s="267" t="s">
        <v>2008</v>
      </c>
      <c r="Y10679" s="267">
        <v>15327237</v>
      </c>
      <c r="Z10679" s="267">
        <v>1</v>
      </c>
      <c r="AA10679" s="267" t="s">
        <v>1987</v>
      </c>
      <c r="AB10679" s="270" t="s">
        <v>1988</v>
      </c>
      <c r="AD10679" s="267" t="s">
        <v>13</v>
      </c>
      <c r="AF10679" s="267" t="s">
        <v>24</v>
      </c>
      <c r="AG10679" s="267" t="s">
        <v>24</v>
      </c>
    </row>
    <row r="10680" spans="3:33" ht="409.5">
      <c r="C10680" s="267" t="s">
        <v>1985</v>
      </c>
      <c r="D10680" s="267" t="s">
        <v>727</v>
      </c>
      <c r="E10680" s="267">
        <v>1674</v>
      </c>
      <c r="F10680" s="267" t="s">
        <v>1444</v>
      </c>
      <c r="H10680" s="267">
        <v>1</v>
      </c>
      <c r="I10680" s="267" t="s">
        <v>583</v>
      </c>
      <c r="J10680" s="267">
        <v>0.64</v>
      </c>
      <c r="K10680" s="267" t="s">
        <v>1986</v>
      </c>
      <c r="O10680" s="267" t="s">
        <v>24</v>
      </c>
      <c r="P10680" s="267">
        <v>15327237</v>
      </c>
      <c r="Q10680" s="267" t="s">
        <v>1445</v>
      </c>
      <c r="S10680" s="267">
        <v>38</v>
      </c>
      <c r="T10680" s="267" t="s">
        <v>13</v>
      </c>
      <c r="U10680" s="267" t="s">
        <v>1596</v>
      </c>
      <c r="V10680" s="267" t="s">
        <v>13</v>
      </c>
      <c r="W10680" s="267">
        <v>1940</v>
      </c>
      <c r="X10680" s="267" t="s">
        <v>2008</v>
      </c>
      <c r="Y10680" s="267">
        <v>15327237</v>
      </c>
      <c r="Z10680" s="267">
        <v>1</v>
      </c>
      <c r="AA10680" s="267" t="s">
        <v>1987</v>
      </c>
      <c r="AB10680" s="270" t="s">
        <v>1988</v>
      </c>
      <c r="AD10680" s="267" t="s">
        <v>13</v>
      </c>
      <c r="AF10680" s="267" t="s">
        <v>24</v>
      </c>
      <c r="AG10680" s="267" t="s">
        <v>24</v>
      </c>
    </row>
    <row r="10681" spans="3:33" ht="409.5">
      <c r="C10681" s="267" t="s">
        <v>1985</v>
      </c>
      <c r="D10681" s="267" t="s">
        <v>727</v>
      </c>
      <c r="E10681" s="267">
        <v>1674</v>
      </c>
      <c r="F10681" s="267" t="s">
        <v>1444</v>
      </c>
      <c r="H10681" s="267">
        <v>1</v>
      </c>
      <c r="I10681" s="267" t="s">
        <v>583</v>
      </c>
      <c r="J10681" s="267">
        <v>0.64</v>
      </c>
      <c r="K10681" s="267" t="s">
        <v>1986</v>
      </c>
      <c r="O10681" s="267" t="s">
        <v>24</v>
      </c>
      <c r="P10681" s="267">
        <v>15327237</v>
      </c>
      <c r="Q10681" s="267" t="s">
        <v>1445</v>
      </c>
      <c r="S10681" s="267">
        <v>38</v>
      </c>
      <c r="T10681" s="267" t="s">
        <v>13</v>
      </c>
      <c r="U10681" s="267" t="s">
        <v>1596</v>
      </c>
      <c r="V10681" s="267" t="s">
        <v>13</v>
      </c>
      <c r="W10681" s="267">
        <v>1940</v>
      </c>
      <c r="X10681" s="267" t="s">
        <v>2008</v>
      </c>
      <c r="Y10681" s="267">
        <v>15327237</v>
      </c>
      <c r="Z10681" s="267">
        <v>1</v>
      </c>
      <c r="AA10681" s="267" t="s">
        <v>1987</v>
      </c>
      <c r="AB10681" s="270" t="s">
        <v>1988</v>
      </c>
      <c r="AD10681" s="267" t="s">
        <v>13</v>
      </c>
      <c r="AF10681" s="267" t="s">
        <v>24</v>
      </c>
      <c r="AG10681" s="267" t="s">
        <v>24</v>
      </c>
    </row>
    <row r="10682" spans="3:33" ht="409.5">
      <c r="C10682" s="267" t="s">
        <v>1985</v>
      </c>
      <c r="D10682" s="267" t="s">
        <v>727</v>
      </c>
      <c r="E10682" s="267">
        <v>1674</v>
      </c>
      <c r="F10682" s="267" t="s">
        <v>1444</v>
      </c>
      <c r="H10682" s="267">
        <v>1</v>
      </c>
      <c r="I10682" s="267" t="s">
        <v>583</v>
      </c>
      <c r="J10682" s="267">
        <v>0.64</v>
      </c>
      <c r="K10682" s="267" t="s">
        <v>1986</v>
      </c>
      <c r="O10682" s="267" t="s">
        <v>24</v>
      </c>
      <c r="P10682" s="267">
        <v>15327237</v>
      </c>
      <c r="Q10682" s="267" t="s">
        <v>1445</v>
      </c>
      <c r="S10682" s="267">
        <v>38</v>
      </c>
      <c r="T10682" s="267" t="s">
        <v>13</v>
      </c>
      <c r="U10682" s="267" t="s">
        <v>1596</v>
      </c>
      <c r="V10682" s="267" t="s">
        <v>13</v>
      </c>
      <c r="W10682" s="267">
        <v>1940</v>
      </c>
      <c r="X10682" s="267" t="s">
        <v>2008</v>
      </c>
      <c r="Y10682" s="267">
        <v>15327237</v>
      </c>
      <c r="Z10682" s="267">
        <v>1</v>
      </c>
      <c r="AA10682" s="267" t="s">
        <v>1987</v>
      </c>
      <c r="AB10682" s="270" t="s">
        <v>1988</v>
      </c>
      <c r="AD10682" s="267" t="s">
        <v>13</v>
      </c>
      <c r="AF10682" s="267" t="s">
        <v>24</v>
      </c>
      <c r="AG10682" s="267" t="s">
        <v>24</v>
      </c>
    </row>
    <row r="10683" spans="3:33" ht="409.5">
      <c r="C10683" s="267" t="s">
        <v>1985</v>
      </c>
      <c r="D10683" s="267" t="s">
        <v>727</v>
      </c>
      <c r="E10683" s="267">
        <v>1674</v>
      </c>
      <c r="F10683" s="267" t="s">
        <v>1444</v>
      </c>
      <c r="H10683" s="267">
        <v>1</v>
      </c>
      <c r="I10683" s="267" t="s">
        <v>583</v>
      </c>
      <c r="J10683" s="267">
        <v>0.64</v>
      </c>
      <c r="K10683" s="267" t="s">
        <v>1986</v>
      </c>
      <c r="O10683" s="267" t="s">
        <v>24</v>
      </c>
      <c r="P10683" s="267">
        <v>15327237</v>
      </c>
      <c r="Q10683" s="267" t="s">
        <v>1445</v>
      </c>
      <c r="S10683" s="267">
        <v>38</v>
      </c>
      <c r="T10683" s="267" t="s">
        <v>13</v>
      </c>
      <c r="U10683" s="267" t="s">
        <v>1596</v>
      </c>
      <c r="V10683" s="267" t="s">
        <v>13</v>
      </c>
      <c r="W10683" s="267">
        <v>1940</v>
      </c>
      <c r="X10683" s="267" t="s">
        <v>2008</v>
      </c>
      <c r="Y10683" s="267">
        <v>15327237</v>
      </c>
      <c r="Z10683" s="267">
        <v>1</v>
      </c>
      <c r="AA10683" s="267" t="s">
        <v>1987</v>
      </c>
      <c r="AB10683" s="270" t="s">
        <v>1988</v>
      </c>
      <c r="AD10683" s="267" t="s">
        <v>13</v>
      </c>
      <c r="AF10683" s="267" t="s">
        <v>24</v>
      </c>
      <c r="AG10683" s="267" t="s">
        <v>24</v>
      </c>
    </row>
    <row r="10684" spans="3:33" ht="409.5">
      <c r="C10684" s="267" t="s">
        <v>1985</v>
      </c>
      <c r="D10684" s="267" t="s">
        <v>727</v>
      </c>
      <c r="E10684" s="267">
        <v>1674</v>
      </c>
      <c r="F10684" s="267" t="s">
        <v>1444</v>
      </c>
      <c r="H10684" s="267">
        <v>1</v>
      </c>
      <c r="I10684" s="267" t="s">
        <v>583</v>
      </c>
      <c r="J10684" s="267">
        <v>0.64</v>
      </c>
      <c r="K10684" s="267" t="s">
        <v>1986</v>
      </c>
      <c r="O10684" s="267" t="s">
        <v>24</v>
      </c>
      <c r="P10684" s="267">
        <v>15327237</v>
      </c>
      <c r="Q10684" s="267" t="s">
        <v>1445</v>
      </c>
      <c r="S10684" s="267">
        <v>38</v>
      </c>
      <c r="T10684" s="267" t="s">
        <v>13</v>
      </c>
      <c r="U10684" s="267" t="s">
        <v>1596</v>
      </c>
      <c r="V10684" s="267" t="s">
        <v>13</v>
      </c>
      <c r="W10684" s="267">
        <v>1940</v>
      </c>
      <c r="X10684" s="267" t="s">
        <v>2008</v>
      </c>
      <c r="Y10684" s="267">
        <v>15327237</v>
      </c>
      <c r="Z10684" s="267">
        <v>1</v>
      </c>
      <c r="AA10684" s="267" t="s">
        <v>1987</v>
      </c>
      <c r="AB10684" s="270" t="s">
        <v>1988</v>
      </c>
      <c r="AD10684" s="267" t="s">
        <v>13</v>
      </c>
      <c r="AF10684" s="267" t="s">
        <v>24</v>
      </c>
      <c r="AG10684" s="267" t="s">
        <v>24</v>
      </c>
    </row>
    <row r="10685" spans="3:33" ht="409.5">
      <c r="C10685" s="267" t="s">
        <v>1985</v>
      </c>
      <c r="D10685" s="267" t="s">
        <v>727</v>
      </c>
      <c r="E10685" s="267">
        <v>1674</v>
      </c>
      <c r="F10685" s="267" t="s">
        <v>1444</v>
      </c>
      <c r="H10685" s="267">
        <v>1</v>
      </c>
      <c r="I10685" s="267" t="s">
        <v>583</v>
      </c>
      <c r="J10685" s="267">
        <v>0.64</v>
      </c>
      <c r="K10685" s="267" t="s">
        <v>1986</v>
      </c>
      <c r="O10685" s="267" t="s">
        <v>24</v>
      </c>
      <c r="P10685" s="267">
        <v>15327237</v>
      </c>
      <c r="Q10685" s="267" t="s">
        <v>1445</v>
      </c>
      <c r="S10685" s="267">
        <v>38</v>
      </c>
      <c r="T10685" s="267" t="s">
        <v>13</v>
      </c>
      <c r="U10685" s="267" t="s">
        <v>1596</v>
      </c>
      <c r="V10685" s="267" t="s">
        <v>13</v>
      </c>
      <c r="W10685" s="267">
        <v>1940</v>
      </c>
      <c r="X10685" s="267" t="s">
        <v>2008</v>
      </c>
      <c r="Y10685" s="267">
        <v>15327237</v>
      </c>
      <c r="Z10685" s="267">
        <v>1</v>
      </c>
      <c r="AA10685" s="267" t="s">
        <v>1987</v>
      </c>
      <c r="AB10685" s="270" t="s">
        <v>1988</v>
      </c>
      <c r="AD10685" s="267" t="s">
        <v>13</v>
      </c>
      <c r="AF10685" s="267" t="s">
        <v>24</v>
      </c>
      <c r="AG10685" s="267" t="s">
        <v>24</v>
      </c>
    </row>
    <row r="10686" spans="3:33" ht="409.5">
      <c r="C10686" s="267" t="s">
        <v>1985</v>
      </c>
      <c r="D10686" s="267" t="s">
        <v>727</v>
      </c>
      <c r="E10686" s="267">
        <v>1674</v>
      </c>
      <c r="F10686" s="267" t="s">
        <v>1444</v>
      </c>
      <c r="H10686" s="267">
        <v>1</v>
      </c>
      <c r="I10686" s="267" t="s">
        <v>583</v>
      </c>
      <c r="J10686" s="267">
        <v>0.64</v>
      </c>
      <c r="K10686" s="267" t="s">
        <v>1986</v>
      </c>
      <c r="O10686" s="267" t="s">
        <v>24</v>
      </c>
      <c r="P10686" s="267">
        <v>15327237</v>
      </c>
      <c r="Q10686" s="267" t="s">
        <v>1445</v>
      </c>
      <c r="S10686" s="267">
        <v>38</v>
      </c>
      <c r="T10686" s="267" t="s">
        <v>13</v>
      </c>
      <c r="U10686" s="267" t="s">
        <v>1596</v>
      </c>
      <c r="V10686" s="267" t="s">
        <v>13</v>
      </c>
      <c r="W10686" s="267">
        <v>1940</v>
      </c>
      <c r="X10686" s="267" t="s">
        <v>2008</v>
      </c>
      <c r="Y10686" s="267">
        <v>15327237</v>
      </c>
      <c r="Z10686" s="267">
        <v>1</v>
      </c>
      <c r="AA10686" s="267" t="s">
        <v>1987</v>
      </c>
      <c r="AB10686" s="270" t="s">
        <v>1988</v>
      </c>
      <c r="AD10686" s="267" t="s">
        <v>13</v>
      </c>
      <c r="AF10686" s="267" t="s">
        <v>24</v>
      </c>
      <c r="AG10686" s="267" t="s">
        <v>24</v>
      </c>
    </row>
    <row r="10687" spans="3:33" ht="409.5">
      <c r="C10687" s="267" t="s">
        <v>1985</v>
      </c>
      <c r="D10687" s="267" t="s">
        <v>727</v>
      </c>
      <c r="E10687" s="267">
        <v>1674</v>
      </c>
      <c r="F10687" s="267" t="s">
        <v>1444</v>
      </c>
      <c r="H10687" s="267">
        <v>1</v>
      </c>
      <c r="I10687" s="267" t="s">
        <v>583</v>
      </c>
      <c r="J10687" s="267">
        <v>0.64</v>
      </c>
      <c r="K10687" s="267" t="s">
        <v>1986</v>
      </c>
      <c r="O10687" s="267" t="s">
        <v>24</v>
      </c>
      <c r="P10687" s="267">
        <v>15327237</v>
      </c>
      <c r="Q10687" s="267" t="s">
        <v>1445</v>
      </c>
      <c r="S10687" s="267">
        <v>38</v>
      </c>
      <c r="T10687" s="267" t="s">
        <v>13</v>
      </c>
      <c r="U10687" s="267" t="s">
        <v>1596</v>
      </c>
      <c r="V10687" s="267" t="s">
        <v>13</v>
      </c>
      <c r="W10687" s="267">
        <v>1940</v>
      </c>
      <c r="X10687" s="267" t="s">
        <v>2008</v>
      </c>
      <c r="Y10687" s="267">
        <v>15327237</v>
      </c>
      <c r="Z10687" s="267">
        <v>1</v>
      </c>
      <c r="AA10687" s="267" t="s">
        <v>1987</v>
      </c>
      <c r="AB10687" s="270" t="s">
        <v>1988</v>
      </c>
      <c r="AD10687" s="267" t="s">
        <v>13</v>
      </c>
      <c r="AF10687" s="267" t="s">
        <v>24</v>
      </c>
      <c r="AG10687" s="267" t="s">
        <v>24</v>
      </c>
    </row>
    <row r="10688" spans="3:33" ht="409.5">
      <c r="C10688" s="267" t="s">
        <v>1985</v>
      </c>
      <c r="D10688" s="267" t="s">
        <v>727</v>
      </c>
      <c r="E10688" s="267">
        <v>1674</v>
      </c>
      <c r="F10688" s="267" t="s">
        <v>1444</v>
      </c>
      <c r="H10688" s="267">
        <v>1</v>
      </c>
      <c r="I10688" s="267" t="s">
        <v>583</v>
      </c>
      <c r="J10688" s="267">
        <v>0.64</v>
      </c>
      <c r="K10688" s="267" t="s">
        <v>1986</v>
      </c>
      <c r="O10688" s="267" t="s">
        <v>24</v>
      </c>
      <c r="P10688" s="267">
        <v>15327237</v>
      </c>
      <c r="Q10688" s="267" t="s">
        <v>1445</v>
      </c>
      <c r="S10688" s="267">
        <v>38</v>
      </c>
      <c r="T10688" s="267" t="s">
        <v>13</v>
      </c>
      <c r="U10688" s="267" t="s">
        <v>1596</v>
      </c>
      <c r="V10688" s="267" t="s">
        <v>13</v>
      </c>
      <c r="W10688" s="267">
        <v>1940</v>
      </c>
      <c r="X10688" s="267" t="s">
        <v>2008</v>
      </c>
      <c r="Y10688" s="267">
        <v>15327237</v>
      </c>
      <c r="Z10688" s="267">
        <v>1</v>
      </c>
      <c r="AA10688" s="267" t="s">
        <v>1987</v>
      </c>
      <c r="AB10688" s="270" t="s">
        <v>1988</v>
      </c>
      <c r="AD10688" s="267" t="s">
        <v>13</v>
      </c>
      <c r="AF10688" s="267" t="s">
        <v>24</v>
      </c>
      <c r="AG10688" s="267" t="s">
        <v>24</v>
      </c>
    </row>
    <row r="10689" spans="3:33" ht="409.5">
      <c r="C10689" s="267" t="s">
        <v>1985</v>
      </c>
      <c r="D10689" s="267" t="s">
        <v>727</v>
      </c>
      <c r="E10689" s="267">
        <v>1674</v>
      </c>
      <c r="F10689" s="267" t="s">
        <v>1444</v>
      </c>
      <c r="H10689" s="267">
        <v>1</v>
      </c>
      <c r="I10689" s="267" t="s">
        <v>583</v>
      </c>
      <c r="J10689" s="267">
        <v>0.64</v>
      </c>
      <c r="K10689" s="267" t="s">
        <v>1986</v>
      </c>
      <c r="O10689" s="267" t="s">
        <v>24</v>
      </c>
      <c r="P10689" s="267">
        <v>15327237</v>
      </c>
      <c r="Q10689" s="267" t="s">
        <v>1445</v>
      </c>
      <c r="S10689" s="267">
        <v>38</v>
      </c>
      <c r="T10689" s="267" t="s">
        <v>13</v>
      </c>
      <c r="U10689" s="267" t="s">
        <v>1596</v>
      </c>
      <c r="V10689" s="267" t="s">
        <v>13</v>
      </c>
      <c r="W10689" s="267">
        <v>1940</v>
      </c>
      <c r="X10689" s="267" t="s">
        <v>2008</v>
      </c>
      <c r="Y10689" s="267">
        <v>15327237</v>
      </c>
      <c r="Z10689" s="267">
        <v>1</v>
      </c>
      <c r="AA10689" s="267" t="s">
        <v>1987</v>
      </c>
      <c r="AB10689" s="270" t="s">
        <v>1988</v>
      </c>
      <c r="AD10689" s="267" t="s">
        <v>13</v>
      </c>
      <c r="AF10689" s="267" t="s">
        <v>24</v>
      </c>
      <c r="AG10689" s="267" t="s">
        <v>24</v>
      </c>
    </row>
    <row r="10690" spans="3:33" ht="409.5">
      <c r="C10690" s="267" t="s">
        <v>1985</v>
      </c>
      <c r="D10690" s="267" t="s">
        <v>727</v>
      </c>
      <c r="E10690" s="267">
        <v>1674</v>
      </c>
      <c r="F10690" s="267" t="s">
        <v>1444</v>
      </c>
      <c r="H10690" s="267">
        <v>1</v>
      </c>
      <c r="I10690" s="267" t="s">
        <v>583</v>
      </c>
      <c r="J10690" s="267">
        <v>0.64</v>
      </c>
      <c r="K10690" s="267" t="s">
        <v>1986</v>
      </c>
      <c r="O10690" s="267" t="s">
        <v>24</v>
      </c>
      <c r="P10690" s="267">
        <v>15327237</v>
      </c>
      <c r="Q10690" s="267" t="s">
        <v>1445</v>
      </c>
      <c r="S10690" s="267">
        <v>38</v>
      </c>
      <c r="T10690" s="267" t="s">
        <v>13</v>
      </c>
      <c r="U10690" s="267" t="s">
        <v>1596</v>
      </c>
      <c r="V10690" s="267" t="s">
        <v>13</v>
      </c>
      <c r="W10690" s="267">
        <v>1940</v>
      </c>
      <c r="X10690" s="267" t="s">
        <v>2008</v>
      </c>
      <c r="Y10690" s="267">
        <v>15327237</v>
      </c>
      <c r="Z10690" s="267">
        <v>1</v>
      </c>
      <c r="AA10690" s="267" t="s">
        <v>1987</v>
      </c>
      <c r="AB10690" s="270" t="s">
        <v>1988</v>
      </c>
      <c r="AD10690" s="267" t="s">
        <v>13</v>
      </c>
      <c r="AF10690" s="267" t="s">
        <v>24</v>
      </c>
      <c r="AG10690" s="267" t="s">
        <v>24</v>
      </c>
    </row>
    <row r="10691" spans="3:33" ht="409.5">
      <c r="C10691" s="267" t="s">
        <v>1985</v>
      </c>
      <c r="D10691" s="267" t="s">
        <v>727</v>
      </c>
      <c r="E10691" s="267">
        <v>1674</v>
      </c>
      <c r="F10691" s="267" t="s">
        <v>1444</v>
      </c>
      <c r="H10691" s="267">
        <v>1</v>
      </c>
      <c r="I10691" s="267" t="s">
        <v>583</v>
      </c>
      <c r="J10691" s="267">
        <v>0.64</v>
      </c>
      <c r="K10691" s="267" t="s">
        <v>1986</v>
      </c>
      <c r="O10691" s="267" t="s">
        <v>24</v>
      </c>
      <c r="P10691" s="267">
        <v>15327237</v>
      </c>
      <c r="Q10691" s="267" t="s">
        <v>1445</v>
      </c>
      <c r="S10691" s="267">
        <v>38</v>
      </c>
      <c r="T10691" s="267" t="s">
        <v>13</v>
      </c>
      <c r="U10691" s="267" t="s">
        <v>1596</v>
      </c>
      <c r="V10691" s="267" t="s">
        <v>13</v>
      </c>
      <c r="W10691" s="267">
        <v>1940</v>
      </c>
      <c r="X10691" s="267" t="s">
        <v>2008</v>
      </c>
      <c r="Y10691" s="267">
        <v>15327237</v>
      </c>
      <c r="Z10691" s="267">
        <v>1</v>
      </c>
      <c r="AA10691" s="267" t="s">
        <v>1987</v>
      </c>
      <c r="AB10691" s="270" t="s">
        <v>1988</v>
      </c>
      <c r="AD10691" s="267" t="s">
        <v>13</v>
      </c>
      <c r="AF10691" s="267" t="s">
        <v>24</v>
      </c>
      <c r="AG10691" s="267" t="s">
        <v>24</v>
      </c>
    </row>
    <row r="10692" spans="3:33" ht="409.5">
      <c r="C10692" s="267" t="s">
        <v>1985</v>
      </c>
      <c r="D10692" s="267" t="s">
        <v>727</v>
      </c>
      <c r="E10692" s="267">
        <v>1674</v>
      </c>
      <c r="F10692" s="267" t="s">
        <v>1444</v>
      </c>
      <c r="H10692" s="267">
        <v>1</v>
      </c>
      <c r="I10692" s="267" t="s">
        <v>583</v>
      </c>
      <c r="J10692" s="267">
        <v>0.64</v>
      </c>
      <c r="K10692" s="267" t="s">
        <v>1986</v>
      </c>
      <c r="O10692" s="267" t="s">
        <v>24</v>
      </c>
      <c r="P10692" s="267">
        <v>15327237</v>
      </c>
      <c r="Q10692" s="267" t="s">
        <v>1445</v>
      </c>
      <c r="S10692" s="267">
        <v>38</v>
      </c>
      <c r="T10692" s="267" t="s">
        <v>13</v>
      </c>
      <c r="U10692" s="267" t="s">
        <v>1596</v>
      </c>
      <c r="V10692" s="267" t="s">
        <v>13</v>
      </c>
      <c r="W10692" s="267">
        <v>1940</v>
      </c>
      <c r="X10692" s="267" t="s">
        <v>2008</v>
      </c>
      <c r="Y10692" s="267">
        <v>15327237</v>
      </c>
      <c r="Z10692" s="267">
        <v>1</v>
      </c>
      <c r="AA10692" s="267" t="s">
        <v>1987</v>
      </c>
      <c r="AB10692" s="270" t="s">
        <v>1988</v>
      </c>
      <c r="AD10692" s="267" t="s">
        <v>13</v>
      </c>
      <c r="AF10692" s="267" t="s">
        <v>24</v>
      </c>
      <c r="AG10692" s="267" t="s">
        <v>24</v>
      </c>
    </row>
    <row r="10693" spans="3:33" ht="409.5">
      <c r="C10693" s="267" t="s">
        <v>1985</v>
      </c>
      <c r="D10693" s="267" t="s">
        <v>727</v>
      </c>
      <c r="E10693" s="267">
        <v>1674</v>
      </c>
      <c r="F10693" s="267" t="s">
        <v>1444</v>
      </c>
      <c r="H10693" s="267">
        <v>1</v>
      </c>
      <c r="I10693" s="267" t="s">
        <v>583</v>
      </c>
      <c r="J10693" s="267">
        <v>0.64</v>
      </c>
      <c r="K10693" s="267" t="s">
        <v>1986</v>
      </c>
      <c r="O10693" s="267" t="s">
        <v>24</v>
      </c>
      <c r="P10693" s="267">
        <v>15327237</v>
      </c>
      <c r="Q10693" s="267" t="s">
        <v>1445</v>
      </c>
      <c r="S10693" s="267">
        <v>38</v>
      </c>
      <c r="T10693" s="267" t="s">
        <v>13</v>
      </c>
      <c r="U10693" s="267" t="s">
        <v>1596</v>
      </c>
      <c r="V10693" s="267" t="s">
        <v>13</v>
      </c>
      <c r="W10693" s="267">
        <v>1940</v>
      </c>
      <c r="X10693" s="267" t="s">
        <v>2008</v>
      </c>
      <c r="Y10693" s="267">
        <v>15327237</v>
      </c>
      <c r="Z10693" s="267">
        <v>1</v>
      </c>
      <c r="AA10693" s="267" t="s">
        <v>1987</v>
      </c>
      <c r="AB10693" s="270" t="s">
        <v>1988</v>
      </c>
      <c r="AD10693" s="267" t="s">
        <v>13</v>
      </c>
      <c r="AF10693" s="267" t="s">
        <v>24</v>
      </c>
      <c r="AG10693" s="267" t="s">
        <v>24</v>
      </c>
    </row>
    <row r="10694" spans="3:33" ht="409.5">
      <c r="C10694" s="267" t="s">
        <v>1985</v>
      </c>
      <c r="D10694" s="267" t="s">
        <v>727</v>
      </c>
      <c r="E10694" s="267">
        <v>1674</v>
      </c>
      <c r="F10694" s="267" t="s">
        <v>1444</v>
      </c>
      <c r="H10694" s="267">
        <v>1</v>
      </c>
      <c r="I10694" s="267" t="s">
        <v>583</v>
      </c>
      <c r="J10694" s="267">
        <v>0.64</v>
      </c>
      <c r="K10694" s="267" t="s">
        <v>1986</v>
      </c>
      <c r="O10694" s="267" t="s">
        <v>24</v>
      </c>
      <c r="P10694" s="267">
        <v>15327237</v>
      </c>
      <c r="Q10694" s="267" t="s">
        <v>1445</v>
      </c>
      <c r="S10694" s="267">
        <v>38</v>
      </c>
      <c r="T10694" s="267" t="s">
        <v>13</v>
      </c>
      <c r="U10694" s="267" t="s">
        <v>1596</v>
      </c>
      <c r="V10694" s="267" t="s">
        <v>13</v>
      </c>
      <c r="W10694" s="267">
        <v>1940</v>
      </c>
      <c r="X10694" s="267" t="s">
        <v>2008</v>
      </c>
      <c r="Y10694" s="267">
        <v>15327237</v>
      </c>
      <c r="Z10694" s="267">
        <v>1</v>
      </c>
      <c r="AA10694" s="267" t="s">
        <v>1987</v>
      </c>
      <c r="AB10694" s="270" t="s">
        <v>1988</v>
      </c>
      <c r="AD10694" s="267" t="s">
        <v>13</v>
      </c>
      <c r="AF10694" s="267" t="s">
        <v>24</v>
      </c>
      <c r="AG10694" s="267" t="s">
        <v>24</v>
      </c>
    </row>
    <row r="10695" spans="3:33" ht="409.5">
      <c r="C10695" s="267" t="s">
        <v>1985</v>
      </c>
      <c r="D10695" s="267" t="s">
        <v>727</v>
      </c>
      <c r="E10695" s="267">
        <v>1674</v>
      </c>
      <c r="F10695" s="267" t="s">
        <v>1444</v>
      </c>
      <c r="H10695" s="267">
        <v>1</v>
      </c>
      <c r="I10695" s="267" t="s">
        <v>583</v>
      </c>
      <c r="J10695" s="267">
        <v>0.64</v>
      </c>
      <c r="K10695" s="267" t="s">
        <v>1986</v>
      </c>
      <c r="O10695" s="267" t="s">
        <v>24</v>
      </c>
      <c r="P10695" s="267">
        <v>15327237</v>
      </c>
      <c r="Q10695" s="267" t="s">
        <v>1445</v>
      </c>
      <c r="S10695" s="267">
        <v>38</v>
      </c>
      <c r="T10695" s="267" t="s">
        <v>13</v>
      </c>
      <c r="U10695" s="267" t="s">
        <v>1596</v>
      </c>
      <c r="V10695" s="267" t="s">
        <v>13</v>
      </c>
      <c r="W10695" s="267">
        <v>1940</v>
      </c>
      <c r="X10695" s="267" t="s">
        <v>2008</v>
      </c>
      <c r="Y10695" s="267">
        <v>15327237</v>
      </c>
      <c r="Z10695" s="267">
        <v>1</v>
      </c>
      <c r="AA10695" s="267" t="s">
        <v>1987</v>
      </c>
      <c r="AB10695" s="270" t="s">
        <v>1988</v>
      </c>
      <c r="AD10695" s="267" t="s">
        <v>13</v>
      </c>
      <c r="AF10695" s="267" t="s">
        <v>24</v>
      </c>
      <c r="AG10695" s="267" t="s">
        <v>24</v>
      </c>
    </row>
    <row r="10696" spans="3:33" ht="409.5">
      <c r="C10696" s="267" t="s">
        <v>1985</v>
      </c>
      <c r="D10696" s="267" t="s">
        <v>727</v>
      </c>
      <c r="E10696" s="267">
        <v>1674</v>
      </c>
      <c r="F10696" s="267" t="s">
        <v>1444</v>
      </c>
      <c r="H10696" s="267">
        <v>1</v>
      </c>
      <c r="I10696" s="267" t="s">
        <v>583</v>
      </c>
      <c r="J10696" s="267">
        <v>0.64</v>
      </c>
      <c r="K10696" s="267" t="s">
        <v>1986</v>
      </c>
      <c r="O10696" s="267" t="s">
        <v>24</v>
      </c>
      <c r="P10696" s="267">
        <v>15327237</v>
      </c>
      <c r="Q10696" s="267" t="s">
        <v>1445</v>
      </c>
      <c r="S10696" s="267">
        <v>38</v>
      </c>
      <c r="T10696" s="267" t="s">
        <v>13</v>
      </c>
      <c r="U10696" s="267" t="s">
        <v>1596</v>
      </c>
      <c r="V10696" s="267" t="s">
        <v>13</v>
      </c>
      <c r="W10696" s="267">
        <v>1940</v>
      </c>
      <c r="X10696" s="267" t="s">
        <v>2008</v>
      </c>
      <c r="Y10696" s="267">
        <v>15327237</v>
      </c>
      <c r="Z10696" s="267">
        <v>1</v>
      </c>
      <c r="AA10696" s="267" t="s">
        <v>1987</v>
      </c>
      <c r="AB10696" s="270" t="s">
        <v>1988</v>
      </c>
      <c r="AD10696" s="267" t="s">
        <v>13</v>
      </c>
      <c r="AF10696" s="267" t="s">
        <v>24</v>
      </c>
      <c r="AG10696" s="267" t="s">
        <v>24</v>
      </c>
    </row>
    <row r="10697" spans="3:33" ht="409.5">
      <c r="C10697" s="267" t="s">
        <v>1985</v>
      </c>
      <c r="D10697" s="267" t="s">
        <v>727</v>
      </c>
      <c r="E10697" s="267">
        <v>1674</v>
      </c>
      <c r="F10697" s="267" t="s">
        <v>1444</v>
      </c>
      <c r="H10697" s="267">
        <v>1</v>
      </c>
      <c r="I10697" s="267" t="s">
        <v>583</v>
      </c>
      <c r="J10697" s="267">
        <v>0.64</v>
      </c>
      <c r="K10697" s="267" t="s">
        <v>1986</v>
      </c>
      <c r="O10697" s="267" t="s">
        <v>24</v>
      </c>
      <c r="P10697" s="267">
        <v>15327237</v>
      </c>
      <c r="Q10697" s="267" t="s">
        <v>1445</v>
      </c>
      <c r="S10697" s="267">
        <v>38</v>
      </c>
      <c r="T10697" s="267" t="s">
        <v>13</v>
      </c>
      <c r="U10697" s="267" t="s">
        <v>1596</v>
      </c>
      <c r="V10697" s="267" t="s">
        <v>13</v>
      </c>
      <c r="W10697" s="267">
        <v>1940</v>
      </c>
      <c r="X10697" s="267" t="s">
        <v>2008</v>
      </c>
      <c r="Y10697" s="267">
        <v>15327237</v>
      </c>
      <c r="Z10697" s="267">
        <v>1</v>
      </c>
      <c r="AA10697" s="267" t="s">
        <v>1987</v>
      </c>
      <c r="AB10697" s="270" t="s">
        <v>1988</v>
      </c>
      <c r="AD10697" s="267" t="s">
        <v>13</v>
      </c>
      <c r="AF10697" s="267" t="s">
        <v>24</v>
      </c>
      <c r="AG10697" s="267" t="s">
        <v>24</v>
      </c>
    </row>
    <row r="10698" spans="3:33" ht="409.5">
      <c r="C10698" s="267" t="s">
        <v>1985</v>
      </c>
      <c r="D10698" s="267" t="s">
        <v>727</v>
      </c>
      <c r="E10698" s="267">
        <v>1674</v>
      </c>
      <c r="F10698" s="267" t="s">
        <v>1444</v>
      </c>
      <c r="H10698" s="267">
        <v>1</v>
      </c>
      <c r="I10698" s="267" t="s">
        <v>583</v>
      </c>
      <c r="J10698" s="267">
        <v>0.64</v>
      </c>
      <c r="K10698" s="267" t="s">
        <v>1986</v>
      </c>
      <c r="O10698" s="267" t="s">
        <v>24</v>
      </c>
      <c r="P10698" s="267">
        <v>15327237</v>
      </c>
      <c r="Q10698" s="267" t="s">
        <v>1445</v>
      </c>
      <c r="S10698" s="267">
        <v>38</v>
      </c>
      <c r="T10698" s="267" t="s">
        <v>13</v>
      </c>
      <c r="U10698" s="267" t="s">
        <v>1596</v>
      </c>
      <c r="V10698" s="267" t="s">
        <v>13</v>
      </c>
      <c r="W10698" s="267">
        <v>1940</v>
      </c>
      <c r="X10698" s="267" t="s">
        <v>2008</v>
      </c>
      <c r="Y10698" s="267">
        <v>15327237</v>
      </c>
      <c r="Z10698" s="267">
        <v>1</v>
      </c>
      <c r="AA10698" s="267" t="s">
        <v>1987</v>
      </c>
      <c r="AB10698" s="270" t="s">
        <v>1988</v>
      </c>
      <c r="AD10698" s="267" t="s">
        <v>13</v>
      </c>
      <c r="AF10698" s="267" t="s">
        <v>24</v>
      </c>
      <c r="AG10698" s="267" t="s">
        <v>24</v>
      </c>
    </row>
    <row r="10699" spans="3:33" ht="409.5">
      <c r="C10699" s="267" t="s">
        <v>1985</v>
      </c>
      <c r="D10699" s="267" t="s">
        <v>727</v>
      </c>
      <c r="E10699" s="267">
        <v>1674</v>
      </c>
      <c r="F10699" s="267" t="s">
        <v>1444</v>
      </c>
      <c r="H10699" s="267">
        <v>1</v>
      </c>
      <c r="I10699" s="267" t="s">
        <v>583</v>
      </c>
      <c r="J10699" s="267">
        <v>0.64</v>
      </c>
      <c r="K10699" s="267" t="s">
        <v>1986</v>
      </c>
      <c r="O10699" s="267" t="s">
        <v>24</v>
      </c>
      <c r="P10699" s="267">
        <v>15327237</v>
      </c>
      <c r="Q10699" s="267" t="s">
        <v>1445</v>
      </c>
      <c r="S10699" s="267">
        <v>38</v>
      </c>
      <c r="T10699" s="267" t="s">
        <v>13</v>
      </c>
      <c r="U10699" s="267" t="s">
        <v>1596</v>
      </c>
      <c r="V10699" s="267" t="s">
        <v>13</v>
      </c>
      <c r="W10699" s="267">
        <v>1940</v>
      </c>
      <c r="X10699" s="267" t="s">
        <v>2008</v>
      </c>
      <c r="Y10699" s="267">
        <v>15327237</v>
      </c>
      <c r="Z10699" s="267">
        <v>1</v>
      </c>
      <c r="AA10699" s="267" t="s">
        <v>1987</v>
      </c>
      <c r="AB10699" s="270" t="s">
        <v>1988</v>
      </c>
      <c r="AD10699" s="267" t="s">
        <v>13</v>
      </c>
      <c r="AF10699" s="267" t="s">
        <v>24</v>
      </c>
      <c r="AG10699" s="267" t="s">
        <v>24</v>
      </c>
    </row>
    <row r="10700" spans="3:33" ht="409.5">
      <c r="C10700" s="267" t="s">
        <v>1985</v>
      </c>
      <c r="D10700" s="267" t="s">
        <v>727</v>
      </c>
      <c r="E10700" s="267">
        <v>1674</v>
      </c>
      <c r="F10700" s="267" t="s">
        <v>1444</v>
      </c>
      <c r="H10700" s="267">
        <v>1</v>
      </c>
      <c r="I10700" s="267" t="s">
        <v>583</v>
      </c>
      <c r="J10700" s="267">
        <v>0.64</v>
      </c>
      <c r="K10700" s="267" t="s">
        <v>1986</v>
      </c>
      <c r="O10700" s="267" t="s">
        <v>24</v>
      </c>
      <c r="P10700" s="267">
        <v>15327237</v>
      </c>
      <c r="Q10700" s="267" t="s">
        <v>1445</v>
      </c>
      <c r="S10700" s="267">
        <v>38</v>
      </c>
      <c r="T10700" s="267" t="s">
        <v>13</v>
      </c>
      <c r="U10700" s="267" t="s">
        <v>1596</v>
      </c>
      <c r="V10700" s="267" t="s">
        <v>13</v>
      </c>
      <c r="W10700" s="267">
        <v>1940</v>
      </c>
      <c r="X10700" s="267" t="s">
        <v>2008</v>
      </c>
      <c r="Y10700" s="267">
        <v>15327237</v>
      </c>
      <c r="Z10700" s="267">
        <v>1</v>
      </c>
      <c r="AA10700" s="267" t="s">
        <v>1987</v>
      </c>
      <c r="AB10700" s="270" t="s">
        <v>1988</v>
      </c>
      <c r="AD10700" s="267" t="s">
        <v>13</v>
      </c>
      <c r="AF10700" s="267" t="s">
        <v>24</v>
      </c>
      <c r="AG10700" s="267" t="s">
        <v>24</v>
      </c>
    </row>
    <row r="10701" spans="3:33" ht="409.5">
      <c r="C10701" s="267" t="s">
        <v>1985</v>
      </c>
      <c r="D10701" s="267" t="s">
        <v>727</v>
      </c>
      <c r="E10701" s="267">
        <v>1674</v>
      </c>
      <c r="F10701" s="267" t="s">
        <v>1444</v>
      </c>
      <c r="H10701" s="267">
        <v>1</v>
      </c>
      <c r="I10701" s="267" t="s">
        <v>583</v>
      </c>
      <c r="J10701" s="267">
        <v>0.64</v>
      </c>
      <c r="K10701" s="267" t="s">
        <v>1986</v>
      </c>
      <c r="O10701" s="267" t="s">
        <v>24</v>
      </c>
      <c r="P10701" s="267">
        <v>15327237</v>
      </c>
      <c r="Q10701" s="267" t="s">
        <v>1445</v>
      </c>
      <c r="S10701" s="267">
        <v>38</v>
      </c>
      <c r="T10701" s="267" t="s">
        <v>13</v>
      </c>
      <c r="U10701" s="267" t="s">
        <v>1596</v>
      </c>
      <c r="V10701" s="267" t="s">
        <v>13</v>
      </c>
      <c r="W10701" s="267">
        <v>1940</v>
      </c>
      <c r="X10701" s="267" t="s">
        <v>2008</v>
      </c>
      <c r="Y10701" s="267">
        <v>15327237</v>
      </c>
      <c r="Z10701" s="267">
        <v>1</v>
      </c>
      <c r="AA10701" s="267" t="s">
        <v>1987</v>
      </c>
      <c r="AB10701" s="270" t="s">
        <v>1988</v>
      </c>
      <c r="AD10701" s="267" t="s">
        <v>13</v>
      </c>
      <c r="AF10701" s="267" t="s">
        <v>24</v>
      </c>
      <c r="AG10701" s="267" t="s">
        <v>24</v>
      </c>
    </row>
    <row r="10702" spans="3:33" ht="409.5">
      <c r="C10702" s="267" t="s">
        <v>1985</v>
      </c>
      <c r="D10702" s="267" t="s">
        <v>727</v>
      </c>
      <c r="E10702" s="267">
        <v>1674</v>
      </c>
      <c r="F10702" s="267" t="s">
        <v>1444</v>
      </c>
      <c r="H10702" s="267">
        <v>1</v>
      </c>
      <c r="I10702" s="267" t="s">
        <v>583</v>
      </c>
      <c r="J10702" s="267">
        <v>0.64</v>
      </c>
      <c r="K10702" s="267" t="s">
        <v>1986</v>
      </c>
      <c r="O10702" s="267" t="s">
        <v>24</v>
      </c>
      <c r="P10702" s="267">
        <v>15327237</v>
      </c>
      <c r="Q10702" s="267" t="s">
        <v>1445</v>
      </c>
      <c r="S10702" s="267">
        <v>38</v>
      </c>
      <c r="T10702" s="267" t="s">
        <v>13</v>
      </c>
      <c r="U10702" s="267" t="s">
        <v>1596</v>
      </c>
      <c r="V10702" s="267" t="s">
        <v>13</v>
      </c>
      <c r="W10702" s="267">
        <v>1940</v>
      </c>
      <c r="X10702" s="267" t="s">
        <v>2008</v>
      </c>
      <c r="Y10702" s="267">
        <v>15327237</v>
      </c>
      <c r="Z10702" s="267">
        <v>1</v>
      </c>
      <c r="AA10702" s="267" t="s">
        <v>1987</v>
      </c>
      <c r="AB10702" s="270" t="s">
        <v>1988</v>
      </c>
      <c r="AD10702" s="267" t="s">
        <v>13</v>
      </c>
      <c r="AF10702" s="267" t="s">
        <v>24</v>
      </c>
      <c r="AG10702" s="267" t="s">
        <v>24</v>
      </c>
    </row>
    <row r="10703" spans="3:33" ht="409.5">
      <c r="C10703" s="267" t="s">
        <v>1985</v>
      </c>
      <c r="D10703" s="267" t="s">
        <v>727</v>
      </c>
      <c r="E10703" s="267">
        <v>1674</v>
      </c>
      <c r="F10703" s="267" t="s">
        <v>1444</v>
      </c>
      <c r="H10703" s="267">
        <v>1</v>
      </c>
      <c r="I10703" s="267" t="s">
        <v>583</v>
      </c>
      <c r="J10703" s="267">
        <v>0.64</v>
      </c>
      <c r="K10703" s="267" t="s">
        <v>1986</v>
      </c>
      <c r="O10703" s="267" t="s">
        <v>24</v>
      </c>
      <c r="P10703" s="267">
        <v>15327237</v>
      </c>
      <c r="Q10703" s="267" t="s">
        <v>1445</v>
      </c>
      <c r="S10703" s="267">
        <v>38</v>
      </c>
      <c r="T10703" s="267" t="s">
        <v>13</v>
      </c>
      <c r="U10703" s="267" t="s">
        <v>1596</v>
      </c>
      <c r="V10703" s="267" t="s">
        <v>13</v>
      </c>
      <c r="W10703" s="267">
        <v>1940</v>
      </c>
      <c r="X10703" s="267" t="s">
        <v>2008</v>
      </c>
      <c r="Y10703" s="267">
        <v>15327237</v>
      </c>
      <c r="Z10703" s="267">
        <v>1</v>
      </c>
      <c r="AA10703" s="267" t="s">
        <v>1987</v>
      </c>
      <c r="AB10703" s="270" t="s">
        <v>1988</v>
      </c>
      <c r="AD10703" s="267" t="s">
        <v>13</v>
      </c>
      <c r="AF10703" s="267" t="s">
        <v>24</v>
      </c>
      <c r="AG10703" s="267" t="s">
        <v>24</v>
      </c>
    </row>
    <row r="10704" spans="3:33" ht="409.5">
      <c r="C10704" s="267" t="s">
        <v>1985</v>
      </c>
      <c r="D10704" s="267" t="s">
        <v>727</v>
      </c>
      <c r="E10704" s="267">
        <v>1674</v>
      </c>
      <c r="F10704" s="267" t="s">
        <v>1444</v>
      </c>
      <c r="H10704" s="267">
        <v>1</v>
      </c>
      <c r="I10704" s="267" t="s">
        <v>583</v>
      </c>
      <c r="J10704" s="267">
        <v>0.64</v>
      </c>
      <c r="K10704" s="267" t="s">
        <v>1986</v>
      </c>
      <c r="O10704" s="267" t="s">
        <v>24</v>
      </c>
      <c r="P10704" s="267">
        <v>15327237</v>
      </c>
      <c r="Q10704" s="267" t="s">
        <v>1445</v>
      </c>
      <c r="S10704" s="267">
        <v>38</v>
      </c>
      <c r="T10704" s="267" t="s">
        <v>13</v>
      </c>
      <c r="U10704" s="267" t="s">
        <v>1596</v>
      </c>
      <c r="V10704" s="267" t="s">
        <v>13</v>
      </c>
      <c r="W10704" s="267">
        <v>1940</v>
      </c>
      <c r="X10704" s="267" t="s">
        <v>2008</v>
      </c>
      <c r="Y10704" s="267">
        <v>15327237</v>
      </c>
      <c r="Z10704" s="267">
        <v>1</v>
      </c>
      <c r="AA10704" s="267" t="s">
        <v>1987</v>
      </c>
      <c r="AB10704" s="270" t="s">
        <v>1988</v>
      </c>
      <c r="AD10704" s="267" t="s">
        <v>13</v>
      </c>
      <c r="AF10704" s="267" t="s">
        <v>24</v>
      </c>
      <c r="AG10704" s="267" t="s">
        <v>24</v>
      </c>
    </row>
    <row r="10705" spans="3:33" ht="409.5">
      <c r="C10705" s="267" t="s">
        <v>1985</v>
      </c>
      <c r="D10705" s="267" t="s">
        <v>727</v>
      </c>
      <c r="E10705" s="267">
        <v>1674</v>
      </c>
      <c r="F10705" s="267" t="s">
        <v>1444</v>
      </c>
      <c r="H10705" s="267">
        <v>1</v>
      </c>
      <c r="I10705" s="267" t="s">
        <v>583</v>
      </c>
      <c r="J10705" s="267">
        <v>0.64</v>
      </c>
      <c r="K10705" s="267" t="s">
        <v>1986</v>
      </c>
      <c r="O10705" s="267" t="s">
        <v>24</v>
      </c>
      <c r="P10705" s="267">
        <v>15327237</v>
      </c>
      <c r="Q10705" s="267" t="s">
        <v>1445</v>
      </c>
      <c r="S10705" s="267">
        <v>38</v>
      </c>
      <c r="T10705" s="267" t="s">
        <v>13</v>
      </c>
      <c r="U10705" s="267" t="s">
        <v>1596</v>
      </c>
      <c r="V10705" s="267" t="s">
        <v>13</v>
      </c>
      <c r="W10705" s="267">
        <v>1940</v>
      </c>
      <c r="X10705" s="267" t="s">
        <v>2008</v>
      </c>
      <c r="Y10705" s="267">
        <v>15327237</v>
      </c>
      <c r="Z10705" s="267">
        <v>1</v>
      </c>
      <c r="AA10705" s="267" t="s">
        <v>1987</v>
      </c>
      <c r="AB10705" s="270" t="s">
        <v>1988</v>
      </c>
      <c r="AD10705" s="267" t="s">
        <v>13</v>
      </c>
      <c r="AF10705" s="267" t="s">
        <v>24</v>
      </c>
      <c r="AG10705" s="267" t="s">
        <v>24</v>
      </c>
    </row>
    <row r="10706" spans="3:33" ht="409.5">
      <c r="C10706" s="267" t="s">
        <v>1985</v>
      </c>
      <c r="D10706" s="267" t="s">
        <v>727</v>
      </c>
      <c r="E10706" s="267">
        <v>1674</v>
      </c>
      <c r="F10706" s="267" t="s">
        <v>1444</v>
      </c>
      <c r="H10706" s="267">
        <v>1</v>
      </c>
      <c r="I10706" s="267" t="s">
        <v>583</v>
      </c>
      <c r="J10706" s="267">
        <v>0.64</v>
      </c>
      <c r="K10706" s="267" t="s">
        <v>1986</v>
      </c>
      <c r="O10706" s="267" t="s">
        <v>24</v>
      </c>
      <c r="P10706" s="267">
        <v>15327237</v>
      </c>
      <c r="Q10706" s="267" t="s">
        <v>1445</v>
      </c>
      <c r="S10706" s="267">
        <v>38</v>
      </c>
      <c r="T10706" s="267" t="s">
        <v>13</v>
      </c>
      <c r="U10706" s="267" t="s">
        <v>1596</v>
      </c>
      <c r="V10706" s="267" t="s">
        <v>13</v>
      </c>
      <c r="W10706" s="267">
        <v>1940</v>
      </c>
      <c r="X10706" s="267" t="s">
        <v>2008</v>
      </c>
      <c r="Y10706" s="267">
        <v>15327237</v>
      </c>
      <c r="Z10706" s="267">
        <v>1</v>
      </c>
      <c r="AA10706" s="267" t="s">
        <v>1987</v>
      </c>
      <c r="AB10706" s="270" t="s">
        <v>1988</v>
      </c>
      <c r="AD10706" s="267" t="s">
        <v>13</v>
      </c>
      <c r="AF10706" s="267" t="s">
        <v>24</v>
      </c>
      <c r="AG10706" s="267" t="s">
        <v>24</v>
      </c>
    </row>
    <row r="10707" spans="3:33" ht="409.5">
      <c r="C10707" s="267" t="s">
        <v>1985</v>
      </c>
      <c r="D10707" s="267" t="s">
        <v>727</v>
      </c>
      <c r="E10707" s="267">
        <v>1674</v>
      </c>
      <c r="F10707" s="267" t="s">
        <v>1444</v>
      </c>
      <c r="H10707" s="267">
        <v>1</v>
      </c>
      <c r="I10707" s="267" t="s">
        <v>583</v>
      </c>
      <c r="J10707" s="267">
        <v>0.64</v>
      </c>
      <c r="K10707" s="267" t="s">
        <v>1986</v>
      </c>
      <c r="O10707" s="267" t="s">
        <v>24</v>
      </c>
      <c r="P10707" s="267">
        <v>15327237</v>
      </c>
      <c r="Q10707" s="267" t="s">
        <v>1445</v>
      </c>
      <c r="S10707" s="267">
        <v>38</v>
      </c>
      <c r="T10707" s="267" t="s">
        <v>13</v>
      </c>
      <c r="U10707" s="267" t="s">
        <v>1596</v>
      </c>
      <c r="V10707" s="267" t="s">
        <v>13</v>
      </c>
      <c r="W10707" s="267">
        <v>1940</v>
      </c>
      <c r="X10707" s="267" t="s">
        <v>2008</v>
      </c>
      <c r="Y10707" s="267">
        <v>15327237</v>
      </c>
      <c r="Z10707" s="267">
        <v>1</v>
      </c>
      <c r="AA10707" s="267" t="s">
        <v>1987</v>
      </c>
      <c r="AB10707" s="270" t="s">
        <v>1988</v>
      </c>
      <c r="AD10707" s="267" t="s">
        <v>13</v>
      </c>
      <c r="AF10707" s="267" t="s">
        <v>24</v>
      </c>
      <c r="AG10707" s="267" t="s">
        <v>24</v>
      </c>
    </row>
    <row r="10708" spans="3:33" ht="409.5">
      <c r="C10708" s="267" t="s">
        <v>1985</v>
      </c>
      <c r="D10708" s="267" t="s">
        <v>727</v>
      </c>
      <c r="E10708" s="267">
        <v>1674</v>
      </c>
      <c r="F10708" s="267" t="s">
        <v>1444</v>
      </c>
      <c r="H10708" s="267">
        <v>1</v>
      </c>
      <c r="I10708" s="267" t="s">
        <v>583</v>
      </c>
      <c r="J10708" s="267">
        <v>0.64</v>
      </c>
      <c r="K10708" s="267" t="s">
        <v>1986</v>
      </c>
      <c r="O10708" s="267" t="s">
        <v>24</v>
      </c>
      <c r="P10708" s="267">
        <v>15327237</v>
      </c>
      <c r="Q10708" s="267" t="s">
        <v>1445</v>
      </c>
      <c r="S10708" s="267">
        <v>38</v>
      </c>
      <c r="T10708" s="267" t="s">
        <v>13</v>
      </c>
      <c r="U10708" s="267" t="s">
        <v>1596</v>
      </c>
      <c r="V10708" s="267" t="s">
        <v>13</v>
      </c>
      <c r="W10708" s="267">
        <v>1940</v>
      </c>
      <c r="X10708" s="267" t="s">
        <v>2008</v>
      </c>
      <c r="Y10708" s="267">
        <v>15327237</v>
      </c>
      <c r="Z10708" s="267">
        <v>1</v>
      </c>
      <c r="AA10708" s="267" t="s">
        <v>1987</v>
      </c>
      <c r="AB10708" s="270" t="s">
        <v>1988</v>
      </c>
      <c r="AD10708" s="267" t="s">
        <v>13</v>
      </c>
      <c r="AF10708" s="267" t="s">
        <v>24</v>
      </c>
      <c r="AG10708" s="267" t="s">
        <v>24</v>
      </c>
    </row>
    <row r="10709" spans="3:33" ht="409.5">
      <c r="C10709" s="267" t="s">
        <v>1985</v>
      </c>
      <c r="D10709" s="267" t="s">
        <v>727</v>
      </c>
      <c r="E10709" s="267">
        <v>1674</v>
      </c>
      <c r="F10709" s="267" t="s">
        <v>1444</v>
      </c>
      <c r="H10709" s="267">
        <v>1</v>
      </c>
      <c r="I10709" s="267" t="s">
        <v>583</v>
      </c>
      <c r="J10709" s="267">
        <v>0.64</v>
      </c>
      <c r="K10709" s="267" t="s">
        <v>1986</v>
      </c>
      <c r="O10709" s="267" t="s">
        <v>24</v>
      </c>
      <c r="P10709" s="267">
        <v>15327237</v>
      </c>
      <c r="Q10709" s="267" t="s">
        <v>1445</v>
      </c>
      <c r="S10709" s="267">
        <v>38</v>
      </c>
      <c r="T10709" s="267" t="s">
        <v>13</v>
      </c>
      <c r="U10709" s="267" t="s">
        <v>1596</v>
      </c>
      <c r="V10709" s="267" t="s">
        <v>13</v>
      </c>
      <c r="W10709" s="267">
        <v>1940</v>
      </c>
      <c r="X10709" s="267" t="s">
        <v>2008</v>
      </c>
      <c r="Y10709" s="267">
        <v>15327237</v>
      </c>
      <c r="Z10709" s="267">
        <v>1</v>
      </c>
      <c r="AA10709" s="267" t="s">
        <v>1987</v>
      </c>
      <c r="AB10709" s="270" t="s">
        <v>1988</v>
      </c>
      <c r="AD10709" s="267" t="s">
        <v>13</v>
      </c>
      <c r="AF10709" s="267" t="s">
        <v>24</v>
      </c>
      <c r="AG10709" s="267" t="s">
        <v>24</v>
      </c>
    </row>
    <row r="10710" spans="3:33" ht="409.5">
      <c r="C10710" s="267" t="s">
        <v>1985</v>
      </c>
      <c r="D10710" s="267" t="s">
        <v>727</v>
      </c>
      <c r="E10710" s="267">
        <v>1674</v>
      </c>
      <c r="F10710" s="267" t="s">
        <v>1444</v>
      </c>
      <c r="H10710" s="267">
        <v>1</v>
      </c>
      <c r="I10710" s="267" t="s">
        <v>583</v>
      </c>
      <c r="J10710" s="267">
        <v>0.64</v>
      </c>
      <c r="K10710" s="267" t="s">
        <v>1986</v>
      </c>
      <c r="O10710" s="267" t="s">
        <v>24</v>
      </c>
      <c r="P10710" s="267">
        <v>15327237</v>
      </c>
      <c r="Q10710" s="267" t="s">
        <v>1445</v>
      </c>
      <c r="S10710" s="267">
        <v>38</v>
      </c>
      <c r="T10710" s="267" t="s">
        <v>13</v>
      </c>
      <c r="U10710" s="267" t="s">
        <v>1596</v>
      </c>
      <c r="V10710" s="267" t="s">
        <v>13</v>
      </c>
      <c r="W10710" s="267">
        <v>1940</v>
      </c>
      <c r="X10710" s="267" t="s">
        <v>2008</v>
      </c>
      <c r="Y10710" s="267">
        <v>15327237</v>
      </c>
      <c r="Z10710" s="267">
        <v>1</v>
      </c>
      <c r="AA10710" s="267" t="s">
        <v>1987</v>
      </c>
      <c r="AB10710" s="270" t="s">
        <v>1988</v>
      </c>
      <c r="AD10710" s="267" t="s">
        <v>13</v>
      </c>
      <c r="AF10710" s="267" t="s">
        <v>24</v>
      </c>
      <c r="AG10710" s="267" t="s">
        <v>24</v>
      </c>
    </row>
    <row r="10711" spans="3:33" ht="409.5">
      <c r="C10711" s="267" t="s">
        <v>1985</v>
      </c>
      <c r="D10711" s="267" t="s">
        <v>727</v>
      </c>
      <c r="E10711" s="267">
        <v>1674</v>
      </c>
      <c r="F10711" s="267" t="s">
        <v>1444</v>
      </c>
      <c r="H10711" s="267">
        <v>1</v>
      </c>
      <c r="I10711" s="267" t="s">
        <v>583</v>
      </c>
      <c r="J10711" s="267">
        <v>0.64</v>
      </c>
      <c r="K10711" s="267" t="s">
        <v>1986</v>
      </c>
      <c r="O10711" s="267" t="s">
        <v>24</v>
      </c>
      <c r="P10711" s="267">
        <v>15327237</v>
      </c>
      <c r="Q10711" s="267" t="s">
        <v>1445</v>
      </c>
      <c r="S10711" s="267">
        <v>38</v>
      </c>
      <c r="T10711" s="267" t="s">
        <v>13</v>
      </c>
      <c r="U10711" s="267" t="s">
        <v>1596</v>
      </c>
      <c r="V10711" s="267" t="s">
        <v>13</v>
      </c>
      <c r="W10711" s="267">
        <v>1940</v>
      </c>
      <c r="X10711" s="267" t="s">
        <v>2008</v>
      </c>
      <c r="Y10711" s="267">
        <v>15327237</v>
      </c>
      <c r="Z10711" s="267">
        <v>1</v>
      </c>
      <c r="AA10711" s="267" t="s">
        <v>1987</v>
      </c>
      <c r="AB10711" s="270" t="s">
        <v>1988</v>
      </c>
      <c r="AD10711" s="267" t="s">
        <v>13</v>
      </c>
      <c r="AF10711" s="267" t="s">
        <v>24</v>
      </c>
      <c r="AG10711" s="267" t="s">
        <v>24</v>
      </c>
    </row>
    <row r="10712" spans="3:33" ht="409.5">
      <c r="C10712" s="267" t="s">
        <v>1985</v>
      </c>
      <c r="D10712" s="267" t="s">
        <v>727</v>
      </c>
      <c r="E10712" s="267">
        <v>1674</v>
      </c>
      <c r="F10712" s="267" t="s">
        <v>1444</v>
      </c>
      <c r="H10712" s="267">
        <v>1</v>
      </c>
      <c r="I10712" s="267" t="s">
        <v>583</v>
      </c>
      <c r="J10712" s="267">
        <v>0.64</v>
      </c>
      <c r="K10712" s="267" t="s">
        <v>1986</v>
      </c>
      <c r="O10712" s="267" t="s">
        <v>24</v>
      </c>
      <c r="P10712" s="267">
        <v>15327237</v>
      </c>
      <c r="Q10712" s="267" t="s">
        <v>1445</v>
      </c>
      <c r="S10712" s="267">
        <v>38</v>
      </c>
      <c r="T10712" s="267" t="s">
        <v>13</v>
      </c>
      <c r="U10712" s="267" t="s">
        <v>1596</v>
      </c>
      <c r="V10712" s="267" t="s">
        <v>13</v>
      </c>
      <c r="W10712" s="267">
        <v>1940</v>
      </c>
      <c r="X10712" s="267" t="s">
        <v>2008</v>
      </c>
      <c r="Y10712" s="267">
        <v>15327237</v>
      </c>
      <c r="Z10712" s="267">
        <v>1</v>
      </c>
      <c r="AA10712" s="267" t="s">
        <v>1987</v>
      </c>
      <c r="AB10712" s="270" t="s">
        <v>1988</v>
      </c>
      <c r="AD10712" s="267" t="s">
        <v>13</v>
      </c>
      <c r="AF10712" s="267" t="s">
        <v>24</v>
      </c>
      <c r="AG10712" s="267" t="s">
        <v>24</v>
      </c>
    </row>
    <row r="10713" spans="3:33" ht="409.5">
      <c r="C10713" s="267" t="s">
        <v>1985</v>
      </c>
      <c r="D10713" s="267" t="s">
        <v>727</v>
      </c>
      <c r="E10713" s="267">
        <v>1674</v>
      </c>
      <c r="F10713" s="267" t="s">
        <v>1444</v>
      </c>
      <c r="H10713" s="267">
        <v>1</v>
      </c>
      <c r="I10713" s="267" t="s">
        <v>583</v>
      </c>
      <c r="J10713" s="267">
        <v>0.64</v>
      </c>
      <c r="K10713" s="267" t="s">
        <v>1986</v>
      </c>
      <c r="O10713" s="267" t="s">
        <v>24</v>
      </c>
      <c r="P10713" s="267">
        <v>15327237</v>
      </c>
      <c r="Q10713" s="267" t="s">
        <v>1445</v>
      </c>
      <c r="S10713" s="267">
        <v>38</v>
      </c>
      <c r="T10713" s="267" t="s">
        <v>13</v>
      </c>
      <c r="U10713" s="267" t="s">
        <v>1596</v>
      </c>
      <c r="V10713" s="267" t="s">
        <v>13</v>
      </c>
      <c r="W10713" s="267">
        <v>1940</v>
      </c>
      <c r="X10713" s="267" t="s">
        <v>2008</v>
      </c>
      <c r="Y10713" s="267">
        <v>15327237</v>
      </c>
      <c r="Z10713" s="267">
        <v>1</v>
      </c>
      <c r="AA10713" s="267" t="s">
        <v>1987</v>
      </c>
      <c r="AB10713" s="270" t="s">
        <v>1988</v>
      </c>
      <c r="AD10713" s="267" t="s">
        <v>13</v>
      </c>
      <c r="AF10713" s="267" t="s">
        <v>24</v>
      </c>
      <c r="AG10713" s="267" t="s">
        <v>24</v>
      </c>
    </row>
    <row r="10714" spans="3:33" ht="409.5">
      <c r="C10714" s="267" t="s">
        <v>1985</v>
      </c>
      <c r="D10714" s="267" t="s">
        <v>727</v>
      </c>
      <c r="E10714" s="267">
        <v>1674</v>
      </c>
      <c r="F10714" s="267" t="s">
        <v>1444</v>
      </c>
      <c r="H10714" s="267">
        <v>1</v>
      </c>
      <c r="I10714" s="267" t="s">
        <v>583</v>
      </c>
      <c r="J10714" s="267">
        <v>0.64</v>
      </c>
      <c r="K10714" s="267" t="s">
        <v>1986</v>
      </c>
      <c r="O10714" s="267" t="s">
        <v>24</v>
      </c>
      <c r="P10714" s="267">
        <v>15327237</v>
      </c>
      <c r="Q10714" s="267" t="s">
        <v>1445</v>
      </c>
      <c r="S10714" s="267">
        <v>38</v>
      </c>
      <c r="T10714" s="267" t="s">
        <v>13</v>
      </c>
      <c r="U10714" s="267" t="s">
        <v>1596</v>
      </c>
      <c r="V10714" s="267" t="s">
        <v>13</v>
      </c>
      <c r="W10714" s="267">
        <v>1940</v>
      </c>
      <c r="X10714" s="267" t="s">
        <v>2008</v>
      </c>
      <c r="Y10714" s="267">
        <v>15327237</v>
      </c>
      <c r="Z10714" s="267">
        <v>1</v>
      </c>
      <c r="AA10714" s="267" t="s">
        <v>1987</v>
      </c>
      <c r="AB10714" s="270" t="s">
        <v>1988</v>
      </c>
      <c r="AD10714" s="267" t="s">
        <v>13</v>
      </c>
      <c r="AF10714" s="267" t="s">
        <v>24</v>
      </c>
      <c r="AG10714" s="267" t="s">
        <v>24</v>
      </c>
    </row>
    <row r="10715" spans="3:33" ht="409.5">
      <c r="C10715" s="267" t="s">
        <v>1985</v>
      </c>
      <c r="D10715" s="267" t="s">
        <v>727</v>
      </c>
      <c r="E10715" s="267">
        <v>1674</v>
      </c>
      <c r="F10715" s="267" t="s">
        <v>1444</v>
      </c>
      <c r="H10715" s="267">
        <v>1</v>
      </c>
      <c r="I10715" s="267" t="s">
        <v>583</v>
      </c>
      <c r="J10715" s="267">
        <v>0.64</v>
      </c>
      <c r="K10715" s="267" t="s">
        <v>1986</v>
      </c>
      <c r="O10715" s="267" t="s">
        <v>24</v>
      </c>
      <c r="P10715" s="267">
        <v>15327237</v>
      </c>
      <c r="Q10715" s="267" t="s">
        <v>1445</v>
      </c>
      <c r="S10715" s="267">
        <v>38</v>
      </c>
      <c r="T10715" s="267" t="s">
        <v>13</v>
      </c>
      <c r="U10715" s="267" t="s">
        <v>1596</v>
      </c>
      <c r="V10715" s="267" t="s">
        <v>13</v>
      </c>
      <c r="W10715" s="267">
        <v>1940</v>
      </c>
      <c r="X10715" s="267" t="s">
        <v>2008</v>
      </c>
      <c r="Y10715" s="267">
        <v>15327237</v>
      </c>
      <c r="Z10715" s="267">
        <v>1</v>
      </c>
      <c r="AA10715" s="267" t="s">
        <v>1987</v>
      </c>
      <c r="AB10715" s="270" t="s">
        <v>1988</v>
      </c>
      <c r="AD10715" s="267" t="s">
        <v>13</v>
      </c>
      <c r="AF10715" s="267" t="s">
        <v>24</v>
      </c>
      <c r="AG10715" s="267" t="s">
        <v>24</v>
      </c>
    </row>
    <row r="10716" spans="3:33" ht="409.5">
      <c r="C10716" s="267" t="s">
        <v>1985</v>
      </c>
      <c r="D10716" s="267" t="s">
        <v>727</v>
      </c>
      <c r="E10716" s="267">
        <v>1674</v>
      </c>
      <c r="F10716" s="267" t="s">
        <v>1444</v>
      </c>
      <c r="H10716" s="267">
        <v>1</v>
      </c>
      <c r="I10716" s="267" t="s">
        <v>583</v>
      </c>
      <c r="J10716" s="267">
        <v>0.64</v>
      </c>
      <c r="K10716" s="267" t="s">
        <v>1986</v>
      </c>
      <c r="O10716" s="267" t="s">
        <v>24</v>
      </c>
      <c r="P10716" s="267">
        <v>15327237</v>
      </c>
      <c r="Q10716" s="267" t="s">
        <v>1445</v>
      </c>
      <c r="S10716" s="267">
        <v>38</v>
      </c>
      <c r="T10716" s="267" t="s">
        <v>13</v>
      </c>
      <c r="U10716" s="267" t="s">
        <v>1596</v>
      </c>
      <c r="V10716" s="267" t="s">
        <v>13</v>
      </c>
      <c r="W10716" s="267">
        <v>1940</v>
      </c>
      <c r="X10716" s="267" t="s">
        <v>2008</v>
      </c>
      <c r="Y10716" s="267">
        <v>15327237</v>
      </c>
      <c r="Z10716" s="267">
        <v>1</v>
      </c>
      <c r="AA10716" s="267" t="s">
        <v>1987</v>
      </c>
      <c r="AB10716" s="270" t="s">
        <v>1988</v>
      </c>
      <c r="AD10716" s="267" t="s">
        <v>13</v>
      </c>
      <c r="AF10716" s="267" t="s">
        <v>24</v>
      </c>
      <c r="AG10716" s="267" t="s">
        <v>24</v>
      </c>
    </row>
    <row r="10717" spans="3:33" ht="409.5">
      <c r="C10717" s="267" t="s">
        <v>1985</v>
      </c>
      <c r="D10717" s="267" t="s">
        <v>727</v>
      </c>
      <c r="E10717" s="267">
        <v>1674</v>
      </c>
      <c r="F10717" s="267" t="s">
        <v>1444</v>
      </c>
      <c r="H10717" s="267">
        <v>1</v>
      </c>
      <c r="I10717" s="267" t="s">
        <v>583</v>
      </c>
      <c r="J10717" s="267">
        <v>0.64</v>
      </c>
      <c r="K10717" s="267" t="s">
        <v>1986</v>
      </c>
      <c r="O10717" s="267" t="s">
        <v>24</v>
      </c>
      <c r="P10717" s="267">
        <v>15327237</v>
      </c>
      <c r="Q10717" s="267" t="s">
        <v>1445</v>
      </c>
      <c r="S10717" s="267">
        <v>38</v>
      </c>
      <c r="T10717" s="267" t="s">
        <v>13</v>
      </c>
      <c r="U10717" s="267" t="s">
        <v>1596</v>
      </c>
      <c r="V10717" s="267" t="s">
        <v>13</v>
      </c>
      <c r="W10717" s="267">
        <v>1940</v>
      </c>
      <c r="X10717" s="267" t="s">
        <v>2008</v>
      </c>
      <c r="Y10717" s="267">
        <v>15327237</v>
      </c>
      <c r="Z10717" s="267">
        <v>1</v>
      </c>
      <c r="AA10717" s="267" t="s">
        <v>1987</v>
      </c>
      <c r="AB10717" s="270" t="s">
        <v>1988</v>
      </c>
      <c r="AD10717" s="267" t="s">
        <v>13</v>
      </c>
      <c r="AF10717" s="267" t="s">
        <v>24</v>
      </c>
      <c r="AG10717" s="267" t="s">
        <v>24</v>
      </c>
    </row>
    <row r="10718" spans="3:33" ht="409.5">
      <c r="C10718" s="267" t="s">
        <v>1985</v>
      </c>
      <c r="D10718" s="267" t="s">
        <v>727</v>
      </c>
      <c r="E10718" s="267">
        <v>1674</v>
      </c>
      <c r="F10718" s="267" t="s">
        <v>1444</v>
      </c>
      <c r="H10718" s="267">
        <v>1</v>
      </c>
      <c r="I10718" s="267" t="s">
        <v>583</v>
      </c>
      <c r="J10718" s="267">
        <v>0.64</v>
      </c>
      <c r="K10718" s="267" t="s">
        <v>1986</v>
      </c>
      <c r="O10718" s="267" t="s">
        <v>24</v>
      </c>
      <c r="P10718" s="267">
        <v>15327237</v>
      </c>
      <c r="Q10718" s="267" t="s">
        <v>1445</v>
      </c>
      <c r="S10718" s="267">
        <v>38</v>
      </c>
      <c r="T10718" s="267" t="s">
        <v>13</v>
      </c>
      <c r="U10718" s="267" t="s">
        <v>1596</v>
      </c>
      <c r="V10718" s="267" t="s">
        <v>13</v>
      </c>
      <c r="W10718" s="267">
        <v>1940</v>
      </c>
      <c r="X10718" s="267" t="s">
        <v>2008</v>
      </c>
      <c r="Y10718" s="267">
        <v>15327237</v>
      </c>
      <c r="Z10718" s="267">
        <v>1</v>
      </c>
      <c r="AA10718" s="267" t="s">
        <v>1987</v>
      </c>
      <c r="AB10718" s="270" t="s">
        <v>1988</v>
      </c>
      <c r="AD10718" s="267" t="s">
        <v>13</v>
      </c>
      <c r="AF10718" s="267" t="s">
        <v>24</v>
      </c>
      <c r="AG10718" s="267" t="s">
        <v>24</v>
      </c>
    </row>
    <row r="10719" spans="3:33" ht="409.5">
      <c r="C10719" s="267" t="s">
        <v>1985</v>
      </c>
      <c r="D10719" s="267" t="s">
        <v>727</v>
      </c>
      <c r="E10719" s="267">
        <v>1674</v>
      </c>
      <c r="F10719" s="267" t="s">
        <v>1444</v>
      </c>
      <c r="H10719" s="267">
        <v>1</v>
      </c>
      <c r="I10719" s="267" t="s">
        <v>583</v>
      </c>
      <c r="J10719" s="267">
        <v>0.64</v>
      </c>
      <c r="K10719" s="267" t="s">
        <v>1986</v>
      </c>
      <c r="O10719" s="267" t="s">
        <v>24</v>
      </c>
      <c r="P10719" s="267">
        <v>15327237</v>
      </c>
      <c r="Q10719" s="267" t="s">
        <v>1445</v>
      </c>
      <c r="S10719" s="267">
        <v>38</v>
      </c>
      <c r="T10719" s="267" t="s">
        <v>13</v>
      </c>
      <c r="U10719" s="267" t="s">
        <v>1596</v>
      </c>
      <c r="V10719" s="267" t="s">
        <v>13</v>
      </c>
      <c r="W10719" s="267">
        <v>1940</v>
      </c>
      <c r="X10719" s="267" t="s">
        <v>2008</v>
      </c>
      <c r="Y10719" s="267">
        <v>15327237</v>
      </c>
      <c r="Z10719" s="267">
        <v>1</v>
      </c>
      <c r="AA10719" s="267" t="s">
        <v>1987</v>
      </c>
      <c r="AB10719" s="270" t="s">
        <v>1988</v>
      </c>
      <c r="AD10719" s="267" t="s">
        <v>13</v>
      </c>
      <c r="AF10719" s="267" t="s">
        <v>24</v>
      </c>
      <c r="AG10719" s="267" t="s">
        <v>24</v>
      </c>
    </row>
    <row r="10720" spans="3:33" ht="409.5">
      <c r="C10720" s="267" t="s">
        <v>1985</v>
      </c>
      <c r="D10720" s="267" t="s">
        <v>727</v>
      </c>
      <c r="E10720" s="267">
        <v>1674</v>
      </c>
      <c r="F10720" s="267" t="s">
        <v>1444</v>
      </c>
      <c r="H10720" s="267">
        <v>1</v>
      </c>
      <c r="I10720" s="267" t="s">
        <v>583</v>
      </c>
      <c r="J10720" s="267">
        <v>0.64</v>
      </c>
      <c r="K10720" s="267" t="s">
        <v>1986</v>
      </c>
      <c r="O10720" s="267" t="s">
        <v>24</v>
      </c>
      <c r="P10720" s="267">
        <v>15327237</v>
      </c>
      <c r="Q10720" s="267" t="s">
        <v>1445</v>
      </c>
      <c r="S10720" s="267">
        <v>38</v>
      </c>
      <c r="T10720" s="267" t="s">
        <v>13</v>
      </c>
      <c r="U10720" s="267" t="s">
        <v>1596</v>
      </c>
      <c r="V10720" s="267" t="s">
        <v>13</v>
      </c>
      <c r="W10720" s="267">
        <v>1940</v>
      </c>
      <c r="X10720" s="267" t="s">
        <v>2008</v>
      </c>
      <c r="Y10720" s="267">
        <v>15327237</v>
      </c>
      <c r="Z10720" s="267">
        <v>1</v>
      </c>
      <c r="AA10720" s="267" t="s">
        <v>1987</v>
      </c>
      <c r="AB10720" s="270" t="s">
        <v>1988</v>
      </c>
      <c r="AD10720" s="267" t="s">
        <v>13</v>
      </c>
      <c r="AF10720" s="267" t="s">
        <v>24</v>
      </c>
      <c r="AG10720" s="267" t="s">
        <v>24</v>
      </c>
    </row>
    <row r="10721" spans="3:33" ht="409.5">
      <c r="C10721" s="267" t="s">
        <v>1985</v>
      </c>
      <c r="D10721" s="267" t="s">
        <v>727</v>
      </c>
      <c r="E10721" s="267">
        <v>1674</v>
      </c>
      <c r="F10721" s="267" t="s">
        <v>1444</v>
      </c>
      <c r="H10721" s="267">
        <v>1</v>
      </c>
      <c r="I10721" s="267" t="s">
        <v>583</v>
      </c>
      <c r="J10721" s="267">
        <v>0.64</v>
      </c>
      <c r="K10721" s="267" t="s">
        <v>1986</v>
      </c>
      <c r="O10721" s="267" t="s">
        <v>24</v>
      </c>
      <c r="P10721" s="267">
        <v>15327237</v>
      </c>
      <c r="Q10721" s="267" t="s">
        <v>1445</v>
      </c>
      <c r="S10721" s="267">
        <v>38</v>
      </c>
      <c r="T10721" s="267" t="s">
        <v>13</v>
      </c>
      <c r="U10721" s="267" t="s">
        <v>1596</v>
      </c>
      <c r="V10721" s="267" t="s">
        <v>13</v>
      </c>
      <c r="W10721" s="267">
        <v>1940</v>
      </c>
      <c r="X10721" s="267" t="s">
        <v>2008</v>
      </c>
      <c r="Y10721" s="267">
        <v>15327237</v>
      </c>
      <c r="Z10721" s="267">
        <v>1</v>
      </c>
      <c r="AA10721" s="267" t="s">
        <v>1987</v>
      </c>
      <c r="AB10721" s="270" t="s">
        <v>1988</v>
      </c>
      <c r="AD10721" s="267" t="s">
        <v>13</v>
      </c>
      <c r="AF10721" s="267" t="s">
        <v>24</v>
      </c>
      <c r="AG10721" s="267" t="s">
        <v>24</v>
      </c>
    </row>
    <row r="10722" spans="3:33" ht="409.5">
      <c r="C10722" s="267" t="s">
        <v>1985</v>
      </c>
      <c r="D10722" s="267" t="s">
        <v>727</v>
      </c>
      <c r="E10722" s="267">
        <v>1674</v>
      </c>
      <c r="F10722" s="267" t="s">
        <v>1444</v>
      </c>
      <c r="H10722" s="267">
        <v>1</v>
      </c>
      <c r="I10722" s="267" t="s">
        <v>583</v>
      </c>
      <c r="J10722" s="267">
        <v>0.64</v>
      </c>
      <c r="K10722" s="267" t="s">
        <v>1986</v>
      </c>
      <c r="O10722" s="267" t="s">
        <v>24</v>
      </c>
      <c r="P10722" s="267">
        <v>15327237</v>
      </c>
      <c r="Q10722" s="267" t="s">
        <v>1445</v>
      </c>
      <c r="S10722" s="267">
        <v>38</v>
      </c>
      <c r="T10722" s="267" t="s">
        <v>13</v>
      </c>
      <c r="U10722" s="267" t="s">
        <v>1596</v>
      </c>
      <c r="V10722" s="267" t="s">
        <v>13</v>
      </c>
      <c r="W10722" s="267">
        <v>1940</v>
      </c>
      <c r="X10722" s="267" t="s">
        <v>2008</v>
      </c>
      <c r="Y10722" s="267">
        <v>15327237</v>
      </c>
      <c r="Z10722" s="267">
        <v>1</v>
      </c>
      <c r="AA10722" s="267" t="s">
        <v>1987</v>
      </c>
      <c r="AB10722" s="270" t="s">
        <v>1988</v>
      </c>
      <c r="AD10722" s="267" t="s">
        <v>13</v>
      </c>
      <c r="AF10722" s="267" t="s">
        <v>24</v>
      </c>
      <c r="AG10722" s="267" t="s">
        <v>24</v>
      </c>
    </row>
    <row r="10723" spans="3:33" ht="409.5">
      <c r="C10723" s="267" t="s">
        <v>1985</v>
      </c>
      <c r="D10723" s="267" t="s">
        <v>727</v>
      </c>
      <c r="E10723" s="267">
        <v>1674</v>
      </c>
      <c r="F10723" s="267" t="s">
        <v>1444</v>
      </c>
      <c r="H10723" s="267">
        <v>1</v>
      </c>
      <c r="I10723" s="267" t="s">
        <v>583</v>
      </c>
      <c r="J10723" s="267">
        <v>0.64</v>
      </c>
      <c r="K10723" s="267" t="s">
        <v>1986</v>
      </c>
      <c r="O10723" s="267" t="s">
        <v>24</v>
      </c>
      <c r="P10723" s="267">
        <v>15327237</v>
      </c>
      <c r="Q10723" s="267" t="s">
        <v>1445</v>
      </c>
      <c r="S10723" s="267">
        <v>38</v>
      </c>
      <c r="T10723" s="267" t="s">
        <v>13</v>
      </c>
      <c r="U10723" s="267" t="s">
        <v>1596</v>
      </c>
      <c r="V10723" s="267" t="s">
        <v>13</v>
      </c>
      <c r="W10723" s="267">
        <v>1940</v>
      </c>
      <c r="X10723" s="267" t="s">
        <v>2008</v>
      </c>
      <c r="Y10723" s="267">
        <v>15327237</v>
      </c>
      <c r="Z10723" s="267">
        <v>1</v>
      </c>
      <c r="AA10723" s="267" t="s">
        <v>1987</v>
      </c>
      <c r="AB10723" s="270" t="s">
        <v>1988</v>
      </c>
      <c r="AD10723" s="267" t="s">
        <v>13</v>
      </c>
      <c r="AF10723" s="267" t="s">
        <v>24</v>
      </c>
      <c r="AG10723" s="267" t="s">
        <v>24</v>
      </c>
    </row>
    <row r="10724" spans="3:33" ht="409.5">
      <c r="C10724" s="267" t="s">
        <v>1985</v>
      </c>
      <c r="D10724" s="267" t="s">
        <v>727</v>
      </c>
      <c r="E10724" s="267">
        <v>1674</v>
      </c>
      <c r="F10724" s="267" t="s">
        <v>1444</v>
      </c>
      <c r="H10724" s="267">
        <v>1</v>
      </c>
      <c r="I10724" s="267" t="s">
        <v>583</v>
      </c>
      <c r="J10724" s="267">
        <v>0.64</v>
      </c>
      <c r="K10724" s="267" t="s">
        <v>1986</v>
      </c>
      <c r="O10724" s="267" t="s">
        <v>24</v>
      </c>
      <c r="P10724" s="267">
        <v>15327237</v>
      </c>
      <c r="Q10724" s="267" t="s">
        <v>1445</v>
      </c>
      <c r="S10724" s="267">
        <v>38</v>
      </c>
      <c r="T10724" s="267" t="s">
        <v>13</v>
      </c>
      <c r="U10724" s="267" t="s">
        <v>1596</v>
      </c>
      <c r="V10724" s="267" t="s">
        <v>13</v>
      </c>
      <c r="W10724" s="267">
        <v>1940</v>
      </c>
      <c r="X10724" s="267" t="s">
        <v>2008</v>
      </c>
      <c r="Y10724" s="267">
        <v>15327237</v>
      </c>
      <c r="Z10724" s="267">
        <v>1</v>
      </c>
      <c r="AA10724" s="267" t="s">
        <v>1987</v>
      </c>
      <c r="AB10724" s="270" t="s">
        <v>1988</v>
      </c>
      <c r="AD10724" s="267" t="s">
        <v>13</v>
      </c>
      <c r="AF10724" s="267" t="s">
        <v>24</v>
      </c>
      <c r="AG10724" s="267" t="s">
        <v>24</v>
      </c>
    </row>
    <row r="10725" spans="3:33" ht="409.5">
      <c r="C10725" s="267" t="s">
        <v>1985</v>
      </c>
      <c r="D10725" s="267" t="s">
        <v>727</v>
      </c>
      <c r="E10725" s="267">
        <v>1674</v>
      </c>
      <c r="F10725" s="267" t="s">
        <v>1444</v>
      </c>
      <c r="H10725" s="267">
        <v>1</v>
      </c>
      <c r="I10725" s="267" t="s">
        <v>583</v>
      </c>
      <c r="J10725" s="267">
        <v>0.64</v>
      </c>
      <c r="K10725" s="267" t="s">
        <v>1986</v>
      </c>
      <c r="O10725" s="267" t="s">
        <v>24</v>
      </c>
      <c r="P10725" s="267">
        <v>15327237</v>
      </c>
      <c r="Q10725" s="267" t="s">
        <v>1445</v>
      </c>
      <c r="S10725" s="267">
        <v>38</v>
      </c>
      <c r="T10725" s="267" t="s">
        <v>13</v>
      </c>
      <c r="U10725" s="267" t="s">
        <v>1596</v>
      </c>
      <c r="V10725" s="267" t="s">
        <v>13</v>
      </c>
      <c r="W10725" s="267">
        <v>1940</v>
      </c>
      <c r="X10725" s="267" t="s">
        <v>2008</v>
      </c>
      <c r="Y10725" s="267">
        <v>15327237</v>
      </c>
      <c r="Z10725" s="267">
        <v>1</v>
      </c>
      <c r="AA10725" s="267" t="s">
        <v>1987</v>
      </c>
      <c r="AB10725" s="270" t="s">
        <v>1988</v>
      </c>
      <c r="AD10725" s="267" t="s">
        <v>13</v>
      </c>
      <c r="AF10725" s="267" t="s">
        <v>24</v>
      </c>
      <c r="AG10725" s="267" t="s">
        <v>24</v>
      </c>
    </row>
    <row r="10726" spans="3:33" ht="409.5">
      <c r="C10726" s="267" t="s">
        <v>1985</v>
      </c>
      <c r="D10726" s="267" t="s">
        <v>727</v>
      </c>
      <c r="E10726" s="267">
        <v>1674</v>
      </c>
      <c r="F10726" s="267" t="s">
        <v>1444</v>
      </c>
      <c r="H10726" s="267">
        <v>1</v>
      </c>
      <c r="I10726" s="267" t="s">
        <v>583</v>
      </c>
      <c r="J10726" s="267">
        <v>0.64</v>
      </c>
      <c r="K10726" s="267" t="s">
        <v>1986</v>
      </c>
      <c r="O10726" s="267" t="s">
        <v>24</v>
      </c>
      <c r="P10726" s="267">
        <v>15327237</v>
      </c>
      <c r="Q10726" s="267" t="s">
        <v>1445</v>
      </c>
      <c r="S10726" s="267">
        <v>38</v>
      </c>
      <c r="T10726" s="267" t="s">
        <v>13</v>
      </c>
      <c r="U10726" s="267" t="s">
        <v>1596</v>
      </c>
      <c r="V10726" s="267" t="s">
        <v>13</v>
      </c>
      <c r="W10726" s="267">
        <v>1940</v>
      </c>
      <c r="X10726" s="267" t="s">
        <v>2008</v>
      </c>
      <c r="Y10726" s="267">
        <v>15327237</v>
      </c>
      <c r="Z10726" s="267">
        <v>1</v>
      </c>
      <c r="AA10726" s="267" t="s">
        <v>1987</v>
      </c>
      <c r="AB10726" s="270" t="s">
        <v>1988</v>
      </c>
      <c r="AD10726" s="267" t="s">
        <v>13</v>
      </c>
      <c r="AF10726" s="267" t="s">
        <v>24</v>
      </c>
      <c r="AG10726" s="267" t="s">
        <v>24</v>
      </c>
    </row>
    <row r="10727" spans="3:33" ht="409.5">
      <c r="C10727" s="267" t="s">
        <v>1985</v>
      </c>
      <c r="D10727" s="267" t="s">
        <v>727</v>
      </c>
      <c r="E10727" s="267">
        <v>1674</v>
      </c>
      <c r="F10727" s="267" t="s">
        <v>1444</v>
      </c>
      <c r="H10727" s="267">
        <v>1</v>
      </c>
      <c r="I10727" s="267" t="s">
        <v>583</v>
      </c>
      <c r="J10727" s="267">
        <v>0.64</v>
      </c>
      <c r="K10727" s="267" t="s">
        <v>1986</v>
      </c>
      <c r="O10727" s="267" t="s">
        <v>24</v>
      </c>
      <c r="P10727" s="267">
        <v>15327237</v>
      </c>
      <c r="Q10727" s="267" t="s">
        <v>1445</v>
      </c>
      <c r="S10727" s="267">
        <v>38</v>
      </c>
      <c r="T10727" s="267" t="s">
        <v>13</v>
      </c>
      <c r="U10727" s="267" t="s">
        <v>1596</v>
      </c>
      <c r="V10727" s="267" t="s">
        <v>13</v>
      </c>
      <c r="W10727" s="267">
        <v>1940</v>
      </c>
      <c r="X10727" s="267" t="s">
        <v>2008</v>
      </c>
      <c r="Y10727" s="267">
        <v>15327237</v>
      </c>
      <c r="Z10727" s="267">
        <v>1</v>
      </c>
      <c r="AA10727" s="267" t="s">
        <v>1987</v>
      </c>
      <c r="AB10727" s="270" t="s">
        <v>1988</v>
      </c>
      <c r="AD10727" s="267" t="s">
        <v>13</v>
      </c>
      <c r="AF10727" s="267" t="s">
        <v>24</v>
      </c>
      <c r="AG10727" s="267" t="s">
        <v>24</v>
      </c>
    </row>
    <row r="10728" spans="3:33" ht="409.5">
      <c r="C10728" s="267" t="s">
        <v>1985</v>
      </c>
      <c r="D10728" s="267" t="s">
        <v>727</v>
      </c>
      <c r="E10728" s="267">
        <v>1674</v>
      </c>
      <c r="F10728" s="267" t="s">
        <v>1444</v>
      </c>
      <c r="H10728" s="267">
        <v>1</v>
      </c>
      <c r="I10728" s="267" t="s">
        <v>583</v>
      </c>
      <c r="J10728" s="267">
        <v>0.64</v>
      </c>
      <c r="K10728" s="267" t="s">
        <v>1986</v>
      </c>
      <c r="O10728" s="267" t="s">
        <v>24</v>
      </c>
      <c r="P10728" s="267">
        <v>15327237</v>
      </c>
      <c r="Q10728" s="267" t="s">
        <v>1445</v>
      </c>
      <c r="S10728" s="267">
        <v>38</v>
      </c>
      <c r="T10728" s="267" t="s">
        <v>13</v>
      </c>
      <c r="U10728" s="267" t="s">
        <v>1596</v>
      </c>
      <c r="V10728" s="267" t="s">
        <v>13</v>
      </c>
      <c r="W10728" s="267">
        <v>1940</v>
      </c>
      <c r="X10728" s="267" t="s">
        <v>2008</v>
      </c>
      <c r="Y10728" s="267">
        <v>15327237</v>
      </c>
      <c r="Z10728" s="267">
        <v>1</v>
      </c>
      <c r="AA10728" s="267" t="s">
        <v>1987</v>
      </c>
      <c r="AB10728" s="270" t="s">
        <v>1988</v>
      </c>
      <c r="AD10728" s="267" t="s">
        <v>13</v>
      </c>
      <c r="AF10728" s="267" t="s">
        <v>24</v>
      </c>
      <c r="AG10728" s="267" t="s">
        <v>24</v>
      </c>
    </row>
    <row r="10729" spans="3:33" ht="409.5">
      <c r="C10729" s="267" t="s">
        <v>1985</v>
      </c>
      <c r="D10729" s="267" t="s">
        <v>727</v>
      </c>
      <c r="E10729" s="267">
        <v>1674</v>
      </c>
      <c r="F10729" s="267" t="s">
        <v>1444</v>
      </c>
      <c r="H10729" s="267">
        <v>1</v>
      </c>
      <c r="I10729" s="267" t="s">
        <v>583</v>
      </c>
      <c r="J10729" s="267">
        <v>0.64</v>
      </c>
      <c r="K10729" s="267" t="s">
        <v>1986</v>
      </c>
      <c r="O10729" s="267" t="s">
        <v>24</v>
      </c>
      <c r="P10729" s="267">
        <v>15327237</v>
      </c>
      <c r="Q10729" s="267" t="s">
        <v>1445</v>
      </c>
      <c r="S10729" s="267">
        <v>38</v>
      </c>
      <c r="T10729" s="267" t="s">
        <v>13</v>
      </c>
      <c r="U10729" s="267" t="s">
        <v>1596</v>
      </c>
      <c r="V10729" s="267" t="s">
        <v>13</v>
      </c>
      <c r="W10729" s="267">
        <v>1940</v>
      </c>
      <c r="X10729" s="267" t="s">
        <v>2008</v>
      </c>
      <c r="Y10729" s="267">
        <v>15327237</v>
      </c>
      <c r="Z10729" s="267">
        <v>1</v>
      </c>
      <c r="AA10729" s="267" t="s">
        <v>1987</v>
      </c>
      <c r="AB10729" s="270" t="s">
        <v>1988</v>
      </c>
      <c r="AD10729" s="267" t="s">
        <v>13</v>
      </c>
      <c r="AF10729" s="267" t="s">
        <v>24</v>
      </c>
      <c r="AG10729" s="267" t="s">
        <v>24</v>
      </c>
    </row>
    <row r="10730" spans="3:33" ht="409.5">
      <c r="C10730" s="267" t="s">
        <v>1985</v>
      </c>
      <c r="D10730" s="267" t="s">
        <v>727</v>
      </c>
      <c r="E10730" s="267">
        <v>1674</v>
      </c>
      <c r="F10730" s="267" t="s">
        <v>1444</v>
      </c>
      <c r="H10730" s="267">
        <v>1</v>
      </c>
      <c r="I10730" s="267" t="s">
        <v>583</v>
      </c>
      <c r="J10730" s="267">
        <v>0.64</v>
      </c>
      <c r="K10730" s="267" t="s">
        <v>1986</v>
      </c>
      <c r="O10730" s="267" t="s">
        <v>24</v>
      </c>
      <c r="P10730" s="267">
        <v>15327237</v>
      </c>
      <c r="Q10730" s="267" t="s">
        <v>1445</v>
      </c>
      <c r="S10730" s="267">
        <v>38</v>
      </c>
      <c r="T10730" s="267" t="s">
        <v>13</v>
      </c>
      <c r="U10730" s="267" t="s">
        <v>1596</v>
      </c>
      <c r="V10730" s="267" t="s">
        <v>13</v>
      </c>
      <c r="W10730" s="267">
        <v>1940</v>
      </c>
      <c r="X10730" s="267" t="s">
        <v>2008</v>
      </c>
      <c r="Y10730" s="267">
        <v>15327237</v>
      </c>
      <c r="Z10730" s="267">
        <v>1</v>
      </c>
      <c r="AA10730" s="267" t="s">
        <v>1987</v>
      </c>
      <c r="AB10730" s="270" t="s">
        <v>1988</v>
      </c>
      <c r="AD10730" s="267" t="s">
        <v>13</v>
      </c>
      <c r="AF10730" s="267" t="s">
        <v>24</v>
      </c>
      <c r="AG10730" s="267" t="s">
        <v>24</v>
      </c>
    </row>
    <row r="10731" spans="3:33" ht="409.5">
      <c r="C10731" s="267" t="s">
        <v>1985</v>
      </c>
      <c r="D10731" s="267" t="s">
        <v>727</v>
      </c>
      <c r="E10731" s="267">
        <v>1674</v>
      </c>
      <c r="F10731" s="267" t="s">
        <v>1444</v>
      </c>
      <c r="H10731" s="267">
        <v>1</v>
      </c>
      <c r="I10731" s="267" t="s">
        <v>583</v>
      </c>
      <c r="J10731" s="267">
        <v>0.64</v>
      </c>
      <c r="K10731" s="267" t="s">
        <v>1986</v>
      </c>
      <c r="O10731" s="267" t="s">
        <v>24</v>
      </c>
      <c r="P10731" s="267">
        <v>15327237</v>
      </c>
      <c r="Q10731" s="267" t="s">
        <v>1445</v>
      </c>
      <c r="S10731" s="267">
        <v>38</v>
      </c>
      <c r="T10731" s="267" t="s">
        <v>13</v>
      </c>
      <c r="U10731" s="267" t="s">
        <v>1596</v>
      </c>
      <c r="V10731" s="267" t="s">
        <v>13</v>
      </c>
      <c r="W10731" s="267">
        <v>1940</v>
      </c>
      <c r="X10731" s="267" t="s">
        <v>2008</v>
      </c>
      <c r="Y10731" s="267">
        <v>15327237</v>
      </c>
      <c r="Z10731" s="267">
        <v>1</v>
      </c>
      <c r="AA10731" s="267" t="s">
        <v>1987</v>
      </c>
      <c r="AB10731" s="270" t="s">
        <v>1988</v>
      </c>
      <c r="AD10731" s="267" t="s">
        <v>13</v>
      </c>
      <c r="AF10731" s="267" t="s">
        <v>24</v>
      </c>
      <c r="AG10731" s="267" t="s">
        <v>24</v>
      </c>
    </row>
    <row r="10732" spans="3:33" ht="409.5">
      <c r="C10732" s="267" t="s">
        <v>1985</v>
      </c>
      <c r="D10732" s="267" t="s">
        <v>727</v>
      </c>
      <c r="E10732" s="267">
        <v>1674</v>
      </c>
      <c r="F10732" s="267" t="s">
        <v>1444</v>
      </c>
      <c r="H10732" s="267">
        <v>1</v>
      </c>
      <c r="I10732" s="267" t="s">
        <v>583</v>
      </c>
      <c r="J10732" s="267">
        <v>0.64</v>
      </c>
      <c r="K10732" s="267" t="s">
        <v>1986</v>
      </c>
      <c r="O10732" s="267" t="s">
        <v>24</v>
      </c>
      <c r="P10732" s="267">
        <v>15327237</v>
      </c>
      <c r="Q10732" s="267" t="s">
        <v>1445</v>
      </c>
      <c r="S10732" s="267">
        <v>38</v>
      </c>
      <c r="T10732" s="267" t="s">
        <v>13</v>
      </c>
      <c r="U10732" s="267" t="s">
        <v>1596</v>
      </c>
      <c r="V10732" s="267" t="s">
        <v>13</v>
      </c>
      <c r="W10732" s="267">
        <v>1940</v>
      </c>
      <c r="X10732" s="267" t="s">
        <v>2008</v>
      </c>
      <c r="Y10732" s="267">
        <v>15327237</v>
      </c>
      <c r="Z10732" s="267">
        <v>1</v>
      </c>
      <c r="AA10732" s="267" t="s">
        <v>1987</v>
      </c>
      <c r="AB10732" s="270" t="s">
        <v>1988</v>
      </c>
      <c r="AD10732" s="267" t="s">
        <v>13</v>
      </c>
      <c r="AF10732" s="267" t="s">
        <v>24</v>
      </c>
      <c r="AG10732" s="267" t="s">
        <v>24</v>
      </c>
    </row>
    <row r="10733" spans="3:33" ht="409.5">
      <c r="C10733" s="267" t="s">
        <v>1985</v>
      </c>
      <c r="D10733" s="267" t="s">
        <v>727</v>
      </c>
      <c r="E10733" s="267">
        <v>1674</v>
      </c>
      <c r="F10733" s="267" t="s">
        <v>1444</v>
      </c>
      <c r="H10733" s="267">
        <v>1</v>
      </c>
      <c r="I10733" s="267" t="s">
        <v>583</v>
      </c>
      <c r="J10733" s="267">
        <v>0.64</v>
      </c>
      <c r="K10733" s="267" t="s">
        <v>1986</v>
      </c>
      <c r="O10733" s="267" t="s">
        <v>24</v>
      </c>
      <c r="P10733" s="267">
        <v>15327237</v>
      </c>
      <c r="Q10733" s="267" t="s">
        <v>1445</v>
      </c>
      <c r="S10733" s="267">
        <v>38</v>
      </c>
      <c r="T10733" s="267" t="s">
        <v>13</v>
      </c>
      <c r="U10733" s="267" t="s">
        <v>1596</v>
      </c>
      <c r="V10733" s="267" t="s">
        <v>13</v>
      </c>
      <c r="W10733" s="267">
        <v>1940</v>
      </c>
      <c r="X10733" s="267" t="s">
        <v>2008</v>
      </c>
      <c r="Y10733" s="267">
        <v>15327237</v>
      </c>
      <c r="Z10733" s="267">
        <v>1</v>
      </c>
      <c r="AA10733" s="267" t="s">
        <v>1987</v>
      </c>
      <c r="AB10733" s="270" t="s">
        <v>1988</v>
      </c>
      <c r="AD10733" s="267" t="s">
        <v>13</v>
      </c>
      <c r="AF10733" s="267" t="s">
        <v>24</v>
      </c>
      <c r="AG10733" s="267" t="s">
        <v>24</v>
      </c>
    </row>
    <row r="10734" spans="3:33" ht="409.5">
      <c r="C10734" s="267" t="s">
        <v>1985</v>
      </c>
      <c r="D10734" s="267" t="s">
        <v>727</v>
      </c>
      <c r="E10734" s="267">
        <v>1674</v>
      </c>
      <c r="F10734" s="267" t="s">
        <v>1444</v>
      </c>
      <c r="H10734" s="267">
        <v>1</v>
      </c>
      <c r="I10734" s="267" t="s">
        <v>583</v>
      </c>
      <c r="J10734" s="267">
        <v>0.64</v>
      </c>
      <c r="K10734" s="267" t="s">
        <v>1986</v>
      </c>
      <c r="O10734" s="267" t="s">
        <v>24</v>
      </c>
      <c r="P10734" s="267">
        <v>15327237</v>
      </c>
      <c r="Q10734" s="267" t="s">
        <v>1445</v>
      </c>
      <c r="S10734" s="267">
        <v>38</v>
      </c>
      <c r="T10734" s="267" t="s">
        <v>13</v>
      </c>
      <c r="U10734" s="267" t="s">
        <v>1596</v>
      </c>
      <c r="V10734" s="267" t="s">
        <v>13</v>
      </c>
      <c r="W10734" s="267">
        <v>1940</v>
      </c>
      <c r="X10734" s="267" t="s">
        <v>2008</v>
      </c>
      <c r="Y10734" s="267">
        <v>15327237</v>
      </c>
      <c r="Z10734" s="267">
        <v>1</v>
      </c>
      <c r="AA10734" s="267" t="s">
        <v>1987</v>
      </c>
      <c r="AB10734" s="270" t="s">
        <v>1988</v>
      </c>
      <c r="AD10734" s="267" t="s">
        <v>13</v>
      </c>
      <c r="AF10734" s="267" t="s">
        <v>24</v>
      </c>
      <c r="AG10734" s="267" t="s">
        <v>24</v>
      </c>
    </row>
    <row r="10735" spans="3:33" ht="409.5">
      <c r="C10735" s="267" t="s">
        <v>1985</v>
      </c>
      <c r="D10735" s="267" t="s">
        <v>727</v>
      </c>
      <c r="E10735" s="267">
        <v>1674</v>
      </c>
      <c r="F10735" s="267" t="s">
        <v>1444</v>
      </c>
      <c r="H10735" s="267">
        <v>1</v>
      </c>
      <c r="I10735" s="267" t="s">
        <v>583</v>
      </c>
      <c r="J10735" s="267">
        <v>0.64</v>
      </c>
      <c r="K10735" s="267" t="s">
        <v>1986</v>
      </c>
      <c r="O10735" s="267" t="s">
        <v>24</v>
      </c>
      <c r="P10735" s="267">
        <v>15327237</v>
      </c>
      <c r="Q10735" s="267" t="s">
        <v>1445</v>
      </c>
      <c r="S10735" s="267">
        <v>38</v>
      </c>
      <c r="T10735" s="267" t="s">
        <v>13</v>
      </c>
      <c r="U10735" s="267" t="s">
        <v>1596</v>
      </c>
      <c r="V10735" s="267" t="s">
        <v>13</v>
      </c>
      <c r="W10735" s="267">
        <v>1940</v>
      </c>
      <c r="X10735" s="267" t="s">
        <v>2008</v>
      </c>
      <c r="Y10735" s="267">
        <v>15327237</v>
      </c>
      <c r="Z10735" s="267">
        <v>1</v>
      </c>
      <c r="AA10735" s="267" t="s">
        <v>1987</v>
      </c>
      <c r="AB10735" s="270" t="s">
        <v>1988</v>
      </c>
      <c r="AD10735" s="267" t="s">
        <v>13</v>
      </c>
      <c r="AF10735" s="267" t="s">
        <v>24</v>
      </c>
      <c r="AG10735" s="267" t="s">
        <v>24</v>
      </c>
    </row>
    <row r="10736" spans="3:33" ht="409.5">
      <c r="C10736" s="267" t="s">
        <v>1985</v>
      </c>
      <c r="D10736" s="267" t="s">
        <v>727</v>
      </c>
      <c r="E10736" s="267">
        <v>1674</v>
      </c>
      <c r="F10736" s="267" t="s">
        <v>1444</v>
      </c>
      <c r="H10736" s="267">
        <v>1</v>
      </c>
      <c r="I10736" s="267" t="s">
        <v>583</v>
      </c>
      <c r="J10736" s="267">
        <v>0.64</v>
      </c>
      <c r="K10736" s="267" t="s">
        <v>1986</v>
      </c>
      <c r="O10736" s="267" t="s">
        <v>24</v>
      </c>
      <c r="P10736" s="267">
        <v>15327237</v>
      </c>
      <c r="Q10736" s="267" t="s">
        <v>1445</v>
      </c>
      <c r="S10736" s="267">
        <v>38</v>
      </c>
      <c r="T10736" s="267" t="s">
        <v>13</v>
      </c>
      <c r="U10736" s="267" t="s">
        <v>1596</v>
      </c>
      <c r="V10736" s="267" t="s">
        <v>13</v>
      </c>
      <c r="W10736" s="267">
        <v>1940</v>
      </c>
      <c r="X10736" s="267" t="s">
        <v>2008</v>
      </c>
      <c r="Y10736" s="267">
        <v>15327237</v>
      </c>
      <c r="Z10736" s="267">
        <v>1</v>
      </c>
      <c r="AA10736" s="267" t="s">
        <v>1987</v>
      </c>
      <c r="AB10736" s="270" t="s">
        <v>1988</v>
      </c>
      <c r="AD10736" s="267" t="s">
        <v>13</v>
      </c>
      <c r="AF10736" s="267" t="s">
        <v>24</v>
      </c>
      <c r="AG10736" s="267" t="s">
        <v>24</v>
      </c>
    </row>
    <row r="10737" spans="3:33" ht="409.5">
      <c r="C10737" s="267" t="s">
        <v>1985</v>
      </c>
      <c r="D10737" s="267" t="s">
        <v>727</v>
      </c>
      <c r="E10737" s="267">
        <v>1674</v>
      </c>
      <c r="F10737" s="267" t="s">
        <v>1444</v>
      </c>
      <c r="H10737" s="267">
        <v>1</v>
      </c>
      <c r="I10737" s="267" t="s">
        <v>583</v>
      </c>
      <c r="J10737" s="267">
        <v>0.64</v>
      </c>
      <c r="K10737" s="267" t="s">
        <v>1986</v>
      </c>
      <c r="O10737" s="267" t="s">
        <v>24</v>
      </c>
      <c r="P10737" s="267">
        <v>15327237</v>
      </c>
      <c r="Q10737" s="267" t="s">
        <v>1445</v>
      </c>
      <c r="S10737" s="267">
        <v>38</v>
      </c>
      <c r="T10737" s="267" t="s">
        <v>13</v>
      </c>
      <c r="U10737" s="267" t="s">
        <v>1596</v>
      </c>
      <c r="V10737" s="267" t="s">
        <v>13</v>
      </c>
      <c r="W10737" s="267">
        <v>1940</v>
      </c>
      <c r="X10737" s="267" t="s">
        <v>2008</v>
      </c>
      <c r="Y10737" s="267">
        <v>15327237</v>
      </c>
      <c r="Z10737" s="267">
        <v>1</v>
      </c>
      <c r="AA10737" s="267" t="s">
        <v>1987</v>
      </c>
      <c r="AB10737" s="270" t="s">
        <v>1988</v>
      </c>
      <c r="AD10737" s="267" t="s">
        <v>13</v>
      </c>
      <c r="AF10737" s="267" t="s">
        <v>24</v>
      </c>
      <c r="AG10737" s="267" t="s">
        <v>24</v>
      </c>
    </row>
    <row r="10738" spans="3:33" ht="409.5">
      <c r="C10738" s="267" t="s">
        <v>1985</v>
      </c>
      <c r="D10738" s="267" t="s">
        <v>727</v>
      </c>
      <c r="E10738" s="267">
        <v>1682</v>
      </c>
      <c r="F10738" s="267" t="s">
        <v>1444</v>
      </c>
      <c r="G10738" s="267" t="s">
        <v>1461</v>
      </c>
      <c r="H10738" s="267">
        <v>1</v>
      </c>
      <c r="I10738" s="267" t="s">
        <v>583</v>
      </c>
      <c r="J10738" s="267">
        <v>0.64</v>
      </c>
      <c r="K10738" s="267" t="s">
        <v>1986</v>
      </c>
      <c r="O10738" s="267" t="s">
        <v>13</v>
      </c>
      <c r="P10738" s="267">
        <v>15327237</v>
      </c>
      <c r="Q10738" s="267" t="s">
        <v>1445</v>
      </c>
      <c r="S10738" s="267">
        <v>38</v>
      </c>
      <c r="T10738" s="267" t="s">
        <v>13</v>
      </c>
      <c r="U10738" s="267" t="s">
        <v>1459</v>
      </c>
      <c r="V10738" s="267" t="s">
        <v>13</v>
      </c>
      <c r="W10738" s="267">
        <v>1940</v>
      </c>
      <c r="X10738" s="267">
        <v>615117</v>
      </c>
      <c r="Y10738" s="267">
        <v>15327237</v>
      </c>
      <c r="Z10738" s="267">
        <v>1</v>
      </c>
      <c r="AA10738" s="267" t="s">
        <v>1987</v>
      </c>
      <c r="AB10738" s="270" t="s">
        <v>1988</v>
      </c>
      <c r="AD10738" s="267" t="s">
        <v>13</v>
      </c>
      <c r="AF10738" s="267" t="s">
        <v>24</v>
      </c>
      <c r="AG10738" s="267" t="s">
        <v>24</v>
      </c>
    </row>
    <row r="10739" spans="3:33" ht="409.5">
      <c r="C10739" s="267" t="s">
        <v>1985</v>
      </c>
      <c r="D10739" s="267" t="s">
        <v>727</v>
      </c>
      <c r="E10739" s="267">
        <v>1682</v>
      </c>
      <c r="F10739" s="267" t="s">
        <v>1444</v>
      </c>
      <c r="G10739" s="267" t="s">
        <v>1461</v>
      </c>
      <c r="H10739" s="267">
        <v>1</v>
      </c>
      <c r="I10739" s="267" t="s">
        <v>583</v>
      </c>
      <c r="J10739" s="267">
        <v>0.64</v>
      </c>
      <c r="K10739" s="267" t="s">
        <v>1986</v>
      </c>
      <c r="O10739" s="267" t="s">
        <v>13</v>
      </c>
      <c r="P10739" s="267">
        <v>15327237</v>
      </c>
      <c r="Q10739" s="267" t="s">
        <v>1445</v>
      </c>
      <c r="S10739" s="267">
        <v>38</v>
      </c>
      <c r="T10739" s="267" t="s">
        <v>13</v>
      </c>
      <c r="U10739" s="267" t="s">
        <v>1459</v>
      </c>
      <c r="V10739" s="267" t="s">
        <v>13</v>
      </c>
      <c r="W10739" s="267">
        <v>1940</v>
      </c>
      <c r="X10739" s="267">
        <v>615117</v>
      </c>
      <c r="Y10739" s="267">
        <v>15327237</v>
      </c>
      <c r="Z10739" s="267">
        <v>1</v>
      </c>
      <c r="AA10739" s="267" t="s">
        <v>1987</v>
      </c>
      <c r="AB10739" s="270" t="s">
        <v>1988</v>
      </c>
      <c r="AD10739" s="267" t="s">
        <v>13</v>
      </c>
      <c r="AF10739" s="267" t="s">
        <v>24</v>
      </c>
      <c r="AG10739" s="267" t="s">
        <v>24</v>
      </c>
    </row>
    <row r="10740" spans="3:33" ht="409.5">
      <c r="C10740" s="267" t="s">
        <v>1985</v>
      </c>
      <c r="D10740" s="267" t="s">
        <v>727</v>
      </c>
      <c r="E10740" s="267">
        <v>1682</v>
      </c>
      <c r="F10740" s="267" t="s">
        <v>1444</v>
      </c>
      <c r="G10740" s="267" t="s">
        <v>1461</v>
      </c>
      <c r="H10740" s="267">
        <v>1</v>
      </c>
      <c r="I10740" s="267" t="s">
        <v>583</v>
      </c>
      <c r="J10740" s="267">
        <v>0.64</v>
      </c>
      <c r="K10740" s="267" t="s">
        <v>1986</v>
      </c>
      <c r="O10740" s="267" t="s">
        <v>13</v>
      </c>
      <c r="P10740" s="267">
        <v>15327237</v>
      </c>
      <c r="Q10740" s="267" t="s">
        <v>1445</v>
      </c>
      <c r="S10740" s="267">
        <v>38</v>
      </c>
      <c r="T10740" s="267" t="s">
        <v>13</v>
      </c>
      <c r="U10740" s="267" t="s">
        <v>1459</v>
      </c>
      <c r="V10740" s="267" t="s">
        <v>13</v>
      </c>
      <c r="W10740" s="267">
        <v>1940</v>
      </c>
      <c r="X10740" s="267">
        <v>615117</v>
      </c>
      <c r="Y10740" s="267">
        <v>15327237</v>
      </c>
      <c r="Z10740" s="267">
        <v>1</v>
      </c>
      <c r="AA10740" s="267" t="s">
        <v>1987</v>
      </c>
      <c r="AB10740" s="270" t="s">
        <v>1988</v>
      </c>
      <c r="AD10740" s="267" t="s">
        <v>13</v>
      </c>
      <c r="AF10740" s="267" t="s">
        <v>24</v>
      </c>
      <c r="AG10740" s="267" t="s">
        <v>24</v>
      </c>
    </row>
    <row r="10741" spans="3:33" ht="409.5">
      <c r="C10741" s="267" t="s">
        <v>1985</v>
      </c>
      <c r="D10741" s="267" t="s">
        <v>727</v>
      </c>
      <c r="E10741" s="267">
        <v>1682</v>
      </c>
      <c r="F10741" s="267" t="s">
        <v>1444</v>
      </c>
      <c r="G10741" s="267" t="s">
        <v>1461</v>
      </c>
      <c r="H10741" s="267">
        <v>1</v>
      </c>
      <c r="I10741" s="267" t="s">
        <v>583</v>
      </c>
      <c r="J10741" s="267">
        <v>0.64</v>
      </c>
      <c r="K10741" s="267" t="s">
        <v>1986</v>
      </c>
      <c r="O10741" s="267" t="s">
        <v>13</v>
      </c>
      <c r="P10741" s="267">
        <v>15327237</v>
      </c>
      <c r="Q10741" s="267" t="s">
        <v>1445</v>
      </c>
      <c r="S10741" s="267">
        <v>38</v>
      </c>
      <c r="T10741" s="267" t="s">
        <v>13</v>
      </c>
      <c r="U10741" s="267" t="s">
        <v>1459</v>
      </c>
      <c r="V10741" s="267" t="s">
        <v>13</v>
      </c>
      <c r="W10741" s="267">
        <v>1940</v>
      </c>
      <c r="X10741" s="267">
        <v>615117</v>
      </c>
      <c r="Y10741" s="267">
        <v>15327237</v>
      </c>
      <c r="Z10741" s="267">
        <v>1</v>
      </c>
      <c r="AA10741" s="267" t="s">
        <v>1987</v>
      </c>
      <c r="AB10741" s="270" t="s">
        <v>1988</v>
      </c>
      <c r="AD10741" s="267" t="s">
        <v>13</v>
      </c>
      <c r="AF10741" s="267" t="s">
        <v>24</v>
      </c>
      <c r="AG10741" s="267" t="s">
        <v>24</v>
      </c>
    </row>
    <row r="10742" spans="3:33" ht="409.5">
      <c r="C10742" s="267" t="s">
        <v>1985</v>
      </c>
      <c r="D10742" s="267" t="s">
        <v>727</v>
      </c>
      <c r="E10742" s="267">
        <v>1682</v>
      </c>
      <c r="F10742" s="267" t="s">
        <v>1444</v>
      </c>
      <c r="G10742" s="267" t="s">
        <v>1461</v>
      </c>
      <c r="H10742" s="267">
        <v>1</v>
      </c>
      <c r="I10742" s="267" t="s">
        <v>583</v>
      </c>
      <c r="J10742" s="267">
        <v>0.64</v>
      </c>
      <c r="K10742" s="267" t="s">
        <v>1986</v>
      </c>
      <c r="O10742" s="267" t="s">
        <v>13</v>
      </c>
      <c r="P10742" s="267">
        <v>15327237</v>
      </c>
      <c r="Q10742" s="267" t="s">
        <v>1445</v>
      </c>
      <c r="S10742" s="267">
        <v>38</v>
      </c>
      <c r="T10742" s="267" t="s">
        <v>13</v>
      </c>
      <c r="U10742" s="267" t="s">
        <v>1459</v>
      </c>
      <c r="V10742" s="267" t="s">
        <v>13</v>
      </c>
      <c r="W10742" s="267">
        <v>1940</v>
      </c>
      <c r="X10742" s="267">
        <v>615117</v>
      </c>
      <c r="Y10742" s="267">
        <v>15327237</v>
      </c>
      <c r="Z10742" s="267">
        <v>1</v>
      </c>
      <c r="AA10742" s="267" t="s">
        <v>1987</v>
      </c>
      <c r="AB10742" s="270" t="s">
        <v>1988</v>
      </c>
      <c r="AD10742" s="267" t="s">
        <v>13</v>
      </c>
      <c r="AF10742" s="267" t="s">
        <v>24</v>
      </c>
      <c r="AG10742" s="267" t="s">
        <v>24</v>
      </c>
    </row>
    <row r="10743" spans="3:33" ht="409.5">
      <c r="C10743" s="267" t="s">
        <v>1985</v>
      </c>
      <c r="D10743" s="267" t="s">
        <v>727</v>
      </c>
      <c r="E10743" s="267">
        <v>1682</v>
      </c>
      <c r="F10743" s="267" t="s">
        <v>1444</v>
      </c>
      <c r="G10743" s="267" t="s">
        <v>1461</v>
      </c>
      <c r="H10743" s="267">
        <v>1</v>
      </c>
      <c r="I10743" s="267" t="s">
        <v>583</v>
      </c>
      <c r="J10743" s="267">
        <v>0.64</v>
      </c>
      <c r="K10743" s="267" t="s">
        <v>1986</v>
      </c>
      <c r="O10743" s="267" t="s">
        <v>13</v>
      </c>
      <c r="P10743" s="267">
        <v>15327237</v>
      </c>
      <c r="Q10743" s="267" t="s">
        <v>1445</v>
      </c>
      <c r="S10743" s="267">
        <v>38</v>
      </c>
      <c r="T10743" s="267" t="s">
        <v>13</v>
      </c>
      <c r="U10743" s="267" t="s">
        <v>1459</v>
      </c>
      <c r="V10743" s="267" t="s">
        <v>13</v>
      </c>
      <c r="W10743" s="267">
        <v>1940</v>
      </c>
      <c r="X10743" s="267">
        <v>615117</v>
      </c>
      <c r="Y10743" s="267">
        <v>15327237</v>
      </c>
      <c r="Z10743" s="267">
        <v>1</v>
      </c>
      <c r="AA10743" s="267" t="s">
        <v>1987</v>
      </c>
      <c r="AB10743" s="270" t="s">
        <v>1988</v>
      </c>
      <c r="AD10743" s="267" t="s">
        <v>13</v>
      </c>
      <c r="AF10743" s="267" t="s">
        <v>24</v>
      </c>
      <c r="AG10743" s="267" t="s">
        <v>24</v>
      </c>
    </row>
    <row r="10744" spans="3:33" ht="409.5">
      <c r="C10744" s="267" t="s">
        <v>1985</v>
      </c>
      <c r="D10744" s="267" t="s">
        <v>727</v>
      </c>
      <c r="E10744" s="267">
        <v>1682</v>
      </c>
      <c r="F10744" s="267" t="s">
        <v>1444</v>
      </c>
      <c r="G10744" s="267" t="s">
        <v>1461</v>
      </c>
      <c r="H10744" s="267">
        <v>1</v>
      </c>
      <c r="I10744" s="267" t="s">
        <v>583</v>
      </c>
      <c r="J10744" s="267">
        <v>0.64</v>
      </c>
      <c r="K10744" s="267" t="s">
        <v>1986</v>
      </c>
      <c r="O10744" s="267" t="s">
        <v>13</v>
      </c>
      <c r="P10744" s="267">
        <v>15327237</v>
      </c>
      <c r="Q10744" s="267" t="s">
        <v>1445</v>
      </c>
      <c r="S10744" s="267">
        <v>38</v>
      </c>
      <c r="T10744" s="267" t="s">
        <v>13</v>
      </c>
      <c r="U10744" s="267" t="s">
        <v>1459</v>
      </c>
      <c r="V10744" s="267" t="s">
        <v>13</v>
      </c>
      <c r="W10744" s="267">
        <v>1940</v>
      </c>
      <c r="X10744" s="267">
        <v>615117</v>
      </c>
      <c r="Y10744" s="267">
        <v>15327237</v>
      </c>
      <c r="Z10744" s="267">
        <v>1</v>
      </c>
      <c r="AA10744" s="267" t="s">
        <v>1987</v>
      </c>
      <c r="AB10744" s="270" t="s">
        <v>1988</v>
      </c>
      <c r="AD10744" s="267" t="s">
        <v>13</v>
      </c>
      <c r="AF10744" s="267" t="s">
        <v>24</v>
      </c>
      <c r="AG10744" s="267" t="s">
        <v>24</v>
      </c>
    </row>
    <row r="10745" spans="3:33" ht="409.5">
      <c r="C10745" s="267" t="s">
        <v>1985</v>
      </c>
      <c r="D10745" s="267" t="s">
        <v>727</v>
      </c>
      <c r="E10745" s="267">
        <v>1682</v>
      </c>
      <c r="F10745" s="267" t="s">
        <v>1444</v>
      </c>
      <c r="G10745" s="267" t="s">
        <v>1461</v>
      </c>
      <c r="H10745" s="267">
        <v>1</v>
      </c>
      <c r="I10745" s="267" t="s">
        <v>583</v>
      </c>
      <c r="J10745" s="267">
        <v>0.64</v>
      </c>
      <c r="K10745" s="267" t="s">
        <v>1986</v>
      </c>
      <c r="O10745" s="267" t="s">
        <v>13</v>
      </c>
      <c r="P10745" s="267">
        <v>15327237</v>
      </c>
      <c r="Q10745" s="267" t="s">
        <v>1445</v>
      </c>
      <c r="S10745" s="267">
        <v>38</v>
      </c>
      <c r="T10745" s="267" t="s">
        <v>13</v>
      </c>
      <c r="U10745" s="267" t="s">
        <v>1459</v>
      </c>
      <c r="V10745" s="267" t="s">
        <v>13</v>
      </c>
      <c r="W10745" s="267">
        <v>1940</v>
      </c>
      <c r="X10745" s="267">
        <v>615117</v>
      </c>
      <c r="Y10745" s="267">
        <v>15327237</v>
      </c>
      <c r="Z10745" s="267">
        <v>1</v>
      </c>
      <c r="AA10745" s="267" t="s">
        <v>1987</v>
      </c>
      <c r="AB10745" s="270" t="s">
        <v>1988</v>
      </c>
      <c r="AD10745" s="267" t="s">
        <v>13</v>
      </c>
      <c r="AF10745" s="267" t="s">
        <v>24</v>
      </c>
      <c r="AG10745" s="267" t="s">
        <v>24</v>
      </c>
    </row>
    <row r="10746" spans="3:33" ht="409.5">
      <c r="C10746" s="267" t="s">
        <v>1985</v>
      </c>
      <c r="D10746" s="267" t="s">
        <v>727</v>
      </c>
      <c r="E10746" s="267">
        <v>1682</v>
      </c>
      <c r="F10746" s="267" t="s">
        <v>1444</v>
      </c>
      <c r="G10746" s="267" t="s">
        <v>1461</v>
      </c>
      <c r="H10746" s="267">
        <v>1</v>
      </c>
      <c r="I10746" s="267" t="s">
        <v>583</v>
      </c>
      <c r="J10746" s="267">
        <v>0.64</v>
      </c>
      <c r="K10746" s="267" t="s">
        <v>1986</v>
      </c>
      <c r="O10746" s="267" t="s">
        <v>13</v>
      </c>
      <c r="P10746" s="267">
        <v>15327237</v>
      </c>
      <c r="Q10746" s="267" t="s">
        <v>1445</v>
      </c>
      <c r="S10746" s="267">
        <v>38</v>
      </c>
      <c r="T10746" s="267" t="s">
        <v>13</v>
      </c>
      <c r="U10746" s="267" t="s">
        <v>1459</v>
      </c>
      <c r="V10746" s="267" t="s">
        <v>13</v>
      </c>
      <c r="W10746" s="267">
        <v>1940</v>
      </c>
      <c r="X10746" s="267">
        <v>615117</v>
      </c>
      <c r="Y10746" s="267">
        <v>15327237</v>
      </c>
      <c r="Z10746" s="267">
        <v>1</v>
      </c>
      <c r="AA10746" s="267" t="s">
        <v>1987</v>
      </c>
      <c r="AB10746" s="270" t="s">
        <v>1988</v>
      </c>
      <c r="AD10746" s="267" t="s">
        <v>13</v>
      </c>
      <c r="AF10746" s="267" t="s">
        <v>24</v>
      </c>
      <c r="AG10746" s="267" t="s">
        <v>24</v>
      </c>
    </row>
    <row r="10747" spans="3:33" ht="409.5">
      <c r="C10747" s="267" t="s">
        <v>1985</v>
      </c>
      <c r="D10747" s="267" t="s">
        <v>727</v>
      </c>
      <c r="E10747" s="267">
        <v>1682</v>
      </c>
      <c r="F10747" s="267" t="s">
        <v>1444</v>
      </c>
      <c r="G10747" s="267" t="s">
        <v>1461</v>
      </c>
      <c r="H10747" s="267">
        <v>1</v>
      </c>
      <c r="I10747" s="267" t="s">
        <v>583</v>
      </c>
      <c r="J10747" s="267">
        <v>0.64</v>
      </c>
      <c r="K10747" s="267" t="s">
        <v>1986</v>
      </c>
      <c r="O10747" s="267" t="s">
        <v>13</v>
      </c>
      <c r="P10747" s="267">
        <v>15327237</v>
      </c>
      <c r="Q10747" s="267" t="s">
        <v>1445</v>
      </c>
      <c r="S10747" s="267">
        <v>38</v>
      </c>
      <c r="T10747" s="267" t="s">
        <v>13</v>
      </c>
      <c r="U10747" s="267" t="s">
        <v>1459</v>
      </c>
      <c r="V10747" s="267" t="s">
        <v>13</v>
      </c>
      <c r="W10747" s="267">
        <v>1940</v>
      </c>
      <c r="X10747" s="267">
        <v>615117</v>
      </c>
      <c r="Y10747" s="267">
        <v>15327237</v>
      </c>
      <c r="Z10747" s="267">
        <v>1</v>
      </c>
      <c r="AA10747" s="267" t="s">
        <v>1987</v>
      </c>
      <c r="AB10747" s="270" t="s">
        <v>1988</v>
      </c>
      <c r="AD10747" s="267" t="s">
        <v>13</v>
      </c>
      <c r="AF10747" s="267" t="s">
        <v>24</v>
      </c>
      <c r="AG10747" s="267" t="s">
        <v>24</v>
      </c>
    </row>
    <row r="10748" spans="3:33" ht="409.5">
      <c r="C10748" s="267" t="s">
        <v>1985</v>
      </c>
      <c r="D10748" s="267" t="s">
        <v>727</v>
      </c>
      <c r="E10748" s="267">
        <v>1682</v>
      </c>
      <c r="F10748" s="267" t="s">
        <v>1444</v>
      </c>
      <c r="G10748" s="267" t="s">
        <v>1461</v>
      </c>
      <c r="H10748" s="267">
        <v>1</v>
      </c>
      <c r="I10748" s="267" t="s">
        <v>583</v>
      </c>
      <c r="J10748" s="267">
        <v>0.64</v>
      </c>
      <c r="K10748" s="267" t="s">
        <v>1986</v>
      </c>
      <c r="O10748" s="267" t="s">
        <v>13</v>
      </c>
      <c r="P10748" s="267">
        <v>15327237</v>
      </c>
      <c r="Q10748" s="267" t="s">
        <v>1445</v>
      </c>
      <c r="S10748" s="267">
        <v>38</v>
      </c>
      <c r="T10748" s="267" t="s">
        <v>13</v>
      </c>
      <c r="U10748" s="267" t="s">
        <v>1459</v>
      </c>
      <c r="V10748" s="267" t="s">
        <v>13</v>
      </c>
      <c r="W10748" s="267">
        <v>1940</v>
      </c>
      <c r="X10748" s="267">
        <v>615117</v>
      </c>
      <c r="Y10748" s="267">
        <v>15327237</v>
      </c>
      <c r="Z10748" s="267">
        <v>1</v>
      </c>
      <c r="AA10748" s="267" t="s">
        <v>1987</v>
      </c>
      <c r="AB10748" s="270" t="s">
        <v>1988</v>
      </c>
      <c r="AD10748" s="267" t="s">
        <v>13</v>
      </c>
      <c r="AF10748" s="267" t="s">
        <v>24</v>
      </c>
      <c r="AG10748" s="267" t="s">
        <v>24</v>
      </c>
    </row>
    <row r="10749" spans="3:33" ht="409.5">
      <c r="C10749" s="267" t="s">
        <v>1985</v>
      </c>
      <c r="D10749" s="267" t="s">
        <v>727</v>
      </c>
      <c r="E10749" s="267">
        <v>1682</v>
      </c>
      <c r="F10749" s="267" t="s">
        <v>1444</v>
      </c>
      <c r="G10749" s="267" t="s">
        <v>1461</v>
      </c>
      <c r="H10749" s="267">
        <v>1</v>
      </c>
      <c r="I10749" s="267" t="s">
        <v>583</v>
      </c>
      <c r="J10749" s="267">
        <v>0.64</v>
      </c>
      <c r="K10749" s="267" t="s">
        <v>1986</v>
      </c>
      <c r="O10749" s="267" t="s">
        <v>13</v>
      </c>
      <c r="P10749" s="267">
        <v>15327237</v>
      </c>
      <c r="Q10749" s="267" t="s">
        <v>1445</v>
      </c>
      <c r="S10749" s="267">
        <v>38</v>
      </c>
      <c r="T10749" s="267" t="s">
        <v>13</v>
      </c>
      <c r="U10749" s="267" t="s">
        <v>1459</v>
      </c>
      <c r="V10749" s="267" t="s">
        <v>13</v>
      </c>
      <c r="W10749" s="267">
        <v>1940</v>
      </c>
      <c r="X10749" s="267">
        <v>615117</v>
      </c>
      <c r="Y10749" s="267">
        <v>15327237</v>
      </c>
      <c r="Z10749" s="267">
        <v>1</v>
      </c>
      <c r="AA10749" s="267" t="s">
        <v>1987</v>
      </c>
      <c r="AB10749" s="270" t="s">
        <v>1988</v>
      </c>
      <c r="AD10749" s="267" t="s">
        <v>13</v>
      </c>
      <c r="AF10749" s="267" t="s">
        <v>24</v>
      </c>
      <c r="AG10749" s="267" t="s">
        <v>24</v>
      </c>
    </row>
    <row r="10750" spans="3:33" ht="409.5">
      <c r="C10750" s="267" t="s">
        <v>1985</v>
      </c>
      <c r="D10750" s="267" t="s">
        <v>727</v>
      </c>
      <c r="E10750" s="267">
        <v>1682</v>
      </c>
      <c r="F10750" s="267" t="s">
        <v>1444</v>
      </c>
      <c r="G10750" s="267" t="s">
        <v>1461</v>
      </c>
      <c r="H10750" s="267">
        <v>1</v>
      </c>
      <c r="I10750" s="267" t="s">
        <v>583</v>
      </c>
      <c r="J10750" s="267">
        <v>0.64</v>
      </c>
      <c r="K10750" s="267" t="s">
        <v>1986</v>
      </c>
      <c r="O10750" s="267" t="s">
        <v>13</v>
      </c>
      <c r="P10750" s="267">
        <v>15327237</v>
      </c>
      <c r="Q10750" s="267" t="s">
        <v>1445</v>
      </c>
      <c r="S10750" s="267">
        <v>38</v>
      </c>
      <c r="T10750" s="267" t="s">
        <v>13</v>
      </c>
      <c r="U10750" s="267" t="s">
        <v>1459</v>
      </c>
      <c r="V10750" s="267" t="s">
        <v>13</v>
      </c>
      <c r="W10750" s="267">
        <v>1940</v>
      </c>
      <c r="X10750" s="267">
        <v>615117</v>
      </c>
      <c r="Y10750" s="267">
        <v>15327237</v>
      </c>
      <c r="Z10750" s="267">
        <v>1</v>
      </c>
      <c r="AA10750" s="267" t="s">
        <v>1987</v>
      </c>
      <c r="AB10750" s="270" t="s">
        <v>1988</v>
      </c>
      <c r="AD10750" s="267" t="s">
        <v>13</v>
      </c>
      <c r="AF10750" s="267" t="s">
        <v>24</v>
      </c>
      <c r="AG10750" s="267" t="s">
        <v>24</v>
      </c>
    </row>
    <row r="10751" spans="3:33" ht="409.5">
      <c r="C10751" s="267" t="s">
        <v>1985</v>
      </c>
      <c r="D10751" s="267" t="s">
        <v>727</v>
      </c>
      <c r="E10751" s="267">
        <v>1682</v>
      </c>
      <c r="F10751" s="267" t="s">
        <v>1444</v>
      </c>
      <c r="G10751" s="267" t="s">
        <v>1461</v>
      </c>
      <c r="H10751" s="267">
        <v>1</v>
      </c>
      <c r="I10751" s="267" t="s">
        <v>583</v>
      </c>
      <c r="J10751" s="267">
        <v>0.64</v>
      </c>
      <c r="K10751" s="267" t="s">
        <v>1986</v>
      </c>
      <c r="O10751" s="267" t="s">
        <v>13</v>
      </c>
      <c r="P10751" s="267">
        <v>15327237</v>
      </c>
      <c r="Q10751" s="267" t="s">
        <v>1445</v>
      </c>
      <c r="S10751" s="267">
        <v>38</v>
      </c>
      <c r="T10751" s="267" t="s">
        <v>13</v>
      </c>
      <c r="U10751" s="267" t="s">
        <v>1459</v>
      </c>
      <c r="V10751" s="267" t="s">
        <v>13</v>
      </c>
      <c r="W10751" s="267">
        <v>1940</v>
      </c>
      <c r="X10751" s="267">
        <v>615117</v>
      </c>
      <c r="Y10751" s="267">
        <v>15327237</v>
      </c>
      <c r="Z10751" s="267">
        <v>1</v>
      </c>
      <c r="AA10751" s="267" t="s">
        <v>1987</v>
      </c>
      <c r="AB10751" s="270" t="s">
        <v>1988</v>
      </c>
      <c r="AD10751" s="267" t="s">
        <v>13</v>
      </c>
      <c r="AF10751" s="267" t="s">
        <v>24</v>
      </c>
      <c r="AG10751" s="267" t="s">
        <v>24</v>
      </c>
    </row>
    <row r="10752" spans="3:33" ht="409.5">
      <c r="C10752" s="267" t="s">
        <v>1985</v>
      </c>
      <c r="D10752" s="267" t="s">
        <v>727</v>
      </c>
      <c r="E10752" s="267">
        <v>1682</v>
      </c>
      <c r="F10752" s="267" t="s">
        <v>1444</v>
      </c>
      <c r="G10752" s="267" t="s">
        <v>1461</v>
      </c>
      <c r="H10752" s="267">
        <v>1</v>
      </c>
      <c r="I10752" s="267" t="s">
        <v>583</v>
      </c>
      <c r="J10752" s="267">
        <v>0.64</v>
      </c>
      <c r="K10752" s="267" t="s">
        <v>1986</v>
      </c>
      <c r="O10752" s="267" t="s">
        <v>13</v>
      </c>
      <c r="P10752" s="267">
        <v>15327237</v>
      </c>
      <c r="Q10752" s="267" t="s">
        <v>1445</v>
      </c>
      <c r="S10752" s="267">
        <v>38</v>
      </c>
      <c r="T10752" s="267" t="s">
        <v>13</v>
      </c>
      <c r="U10752" s="267" t="s">
        <v>1459</v>
      </c>
      <c r="V10752" s="267" t="s">
        <v>13</v>
      </c>
      <c r="W10752" s="267">
        <v>1940</v>
      </c>
      <c r="X10752" s="267">
        <v>615117</v>
      </c>
      <c r="Y10752" s="267">
        <v>15327237</v>
      </c>
      <c r="Z10752" s="267">
        <v>1</v>
      </c>
      <c r="AA10752" s="267" t="s">
        <v>1987</v>
      </c>
      <c r="AB10752" s="270" t="s">
        <v>1988</v>
      </c>
      <c r="AD10752" s="267" t="s">
        <v>13</v>
      </c>
      <c r="AF10752" s="267" t="s">
        <v>24</v>
      </c>
      <c r="AG10752" s="267" t="s">
        <v>24</v>
      </c>
    </row>
    <row r="10753" spans="3:33" ht="409.5">
      <c r="C10753" s="267" t="s">
        <v>1985</v>
      </c>
      <c r="D10753" s="267" t="s">
        <v>727</v>
      </c>
      <c r="E10753" s="267">
        <v>1682</v>
      </c>
      <c r="F10753" s="267" t="s">
        <v>1444</v>
      </c>
      <c r="G10753" s="267" t="s">
        <v>1461</v>
      </c>
      <c r="H10753" s="267">
        <v>1</v>
      </c>
      <c r="I10753" s="267" t="s">
        <v>583</v>
      </c>
      <c r="J10753" s="267">
        <v>0.64</v>
      </c>
      <c r="K10753" s="267" t="s">
        <v>1986</v>
      </c>
      <c r="O10753" s="267" t="s">
        <v>13</v>
      </c>
      <c r="P10753" s="267">
        <v>15327237</v>
      </c>
      <c r="Q10753" s="267" t="s">
        <v>1445</v>
      </c>
      <c r="S10753" s="267">
        <v>38</v>
      </c>
      <c r="T10753" s="267" t="s">
        <v>13</v>
      </c>
      <c r="U10753" s="267" t="s">
        <v>1459</v>
      </c>
      <c r="V10753" s="267" t="s">
        <v>13</v>
      </c>
      <c r="W10753" s="267">
        <v>1940</v>
      </c>
      <c r="X10753" s="267">
        <v>615117</v>
      </c>
      <c r="Y10753" s="267">
        <v>15327237</v>
      </c>
      <c r="Z10753" s="267">
        <v>1</v>
      </c>
      <c r="AA10753" s="267" t="s">
        <v>1987</v>
      </c>
      <c r="AB10753" s="270" t="s">
        <v>1988</v>
      </c>
      <c r="AD10753" s="267" t="s">
        <v>13</v>
      </c>
      <c r="AF10753" s="267" t="s">
        <v>24</v>
      </c>
      <c r="AG10753" s="267" t="s">
        <v>24</v>
      </c>
    </row>
    <row r="10754" spans="3:33" ht="409.5">
      <c r="C10754" s="267" t="s">
        <v>1985</v>
      </c>
      <c r="D10754" s="267" t="s">
        <v>727</v>
      </c>
      <c r="E10754" s="267">
        <v>1682</v>
      </c>
      <c r="F10754" s="267" t="s">
        <v>1444</v>
      </c>
      <c r="G10754" s="267" t="s">
        <v>1461</v>
      </c>
      <c r="H10754" s="267">
        <v>1</v>
      </c>
      <c r="I10754" s="267" t="s">
        <v>583</v>
      </c>
      <c r="J10754" s="267">
        <v>0.64</v>
      </c>
      <c r="K10754" s="267" t="s">
        <v>1986</v>
      </c>
      <c r="O10754" s="267" t="s">
        <v>13</v>
      </c>
      <c r="P10754" s="267">
        <v>15327237</v>
      </c>
      <c r="Q10754" s="267" t="s">
        <v>1445</v>
      </c>
      <c r="S10754" s="267">
        <v>38</v>
      </c>
      <c r="T10754" s="267" t="s">
        <v>13</v>
      </c>
      <c r="U10754" s="267" t="s">
        <v>1459</v>
      </c>
      <c r="V10754" s="267" t="s">
        <v>13</v>
      </c>
      <c r="W10754" s="267">
        <v>1940</v>
      </c>
      <c r="X10754" s="267">
        <v>615117</v>
      </c>
      <c r="Y10754" s="267">
        <v>15327237</v>
      </c>
      <c r="Z10754" s="267">
        <v>1</v>
      </c>
      <c r="AA10754" s="267" t="s">
        <v>1987</v>
      </c>
      <c r="AB10754" s="270" t="s">
        <v>1988</v>
      </c>
      <c r="AD10754" s="267" t="s">
        <v>13</v>
      </c>
      <c r="AF10754" s="267" t="s">
        <v>24</v>
      </c>
      <c r="AG10754" s="267" t="s">
        <v>24</v>
      </c>
    </row>
    <row r="10755" spans="3:33" ht="409.5">
      <c r="C10755" s="267" t="s">
        <v>1985</v>
      </c>
      <c r="D10755" s="267" t="s">
        <v>727</v>
      </c>
      <c r="E10755" s="267">
        <v>1682</v>
      </c>
      <c r="F10755" s="267" t="s">
        <v>1444</v>
      </c>
      <c r="G10755" s="267" t="s">
        <v>1461</v>
      </c>
      <c r="H10755" s="267">
        <v>1</v>
      </c>
      <c r="I10755" s="267" t="s">
        <v>583</v>
      </c>
      <c r="J10755" s="267">
        <v>0.64</v>
      </c>
      <c r="K10755" s="267" t="s">
        <v>1986</v>
      </c>
      <c r="O10755" s="267" t="s">
        <v>13</v>
      </c>
      <c r="P10755" s="267">
        <v>15327237</v>
      </c>
      <c r="Q10755" s="267" t="s">
        <v>1445</v>
      </c>
      <c r="S10755" s="267">
        <v>38</v>
      </c>
      <c r="T10755" s="267" t="s">
        <v>13</v>
      </c>
      <c r="U10755" s="267" t="s">
        <v>1459</v>
      </c>
      <c r="V10755" s="267" t="s">
        <v>13</v>
      </c>
      <c r="W10755" s="267">
        <v>1940</v>
      </c>
      <c r="X10755" s="267">
        <v>615117</v>
      </c>
      <c r="Y10755" s="267">
        <v>15327237</v>
      </c>
      <c r="Z10755" s="267">
        <v>1</v>
      </c>
      <c r="AA10755" s="267" t="s">
        <v>1987</v>
      </c>
      <c r="AB10755" s="270" t="s">
        <v>1988</v>
      </c>
      <c r="AD10755" s="267" t="s">
        <v>13</v>
      </c>
      <c r="AF10755" s="267" t="s">
        <v>24</v>
      </c>
      <c r="AG10755" s="267" t="s">
        <v>24</v>
      </c>
    </row>
    <row r="10756" spans="3:33" ht="409.5">
      <c r="C10756" s="267" t="s">
        <v>1985</v>
      </c>
      <c r="D10756" s="267" t="s">
        <v>727</v>
      </c>
      <c r="E10756" s="267">
        <v>1682</v>
      </c>
      <c r="F10756" s="267" t="s">
        <v>1444</v>
      </c>
      <c r="G10756" s="267" t="s">
        <v>1461</v>
      </c>
      <c r="H10756" s="267">
        <v>1</v>
      </c>
      <c r="I10756" s="267" t="s">
        <v>583</v>
      </c>
      <c r="J10756" s="267">
        <v>0.64</v>
      </c>
      <c r="K10756" s="267" t="s">
        <v>1986</v>
      </c>
      <c r="O10756" s="267" t="s">
        <v>13</v>
      </c>
      <c r="P10756" s="267">
        <v>15327237</v>
      </c>
      <c r="Q10756" s="267" t="s">
        <v>1445</v>
      </c>
      <c r="S10756" s="267">
        <v>38</v>
      </c>
      <c r="T10756" s="267" t="s">
        <v>13</v>
      </c>
      <c r="U10756" s="267" t="s">
        <v>1459</v>
      </c>
      <c r="V10756" s="267" t="s">
        <v>13</v>
      </c>
      <c r="W10756" s="267">
        <v>1940</v>
      </c>
      <c r="X10756" s="267">
        <v>615117</v>
      </c>
      <c r="Y10756" s="267">
        <v>15327237</v>
      </c>
      <c r="Z10756" s="267">
        <v>1</v>
      </c>
      <c r="AA10756" s="267" t="s">
        <v>1987</v>
      </c>
      <c r="AB10756" s="270" t="s">
        <v>1988</v>
      </c>
      <c r="AD10756" s="267" t="s">
        <v>13</v>
      </c>
      <c r="AF10756" s="267" t="s">
        <v>24</v>
      </c>
      <c r="AG10756" s="267" t="s">
        <v>24</v>
      </c>
    </row>
    <row r="10757" spans="3:33" ht="409.5">
      <c r="C10757" s="267" t="s">
        <v>1985</v>
      </c>
      <c r="D10757" s="267" t="s">
        <v>727</v>
      </c>
      <c r="E10757" s="267">
        <v>1682</v>
      </c>
      <c r="F10757" s="267" t="s">
        <v>1444</v>
      </c>
      <c r="G10757" s="267" t="s">
        <v>1461</v>
      </c>
      <c r="H10757" s="267">
        <v>1</v>
      </c>
      <c r="I10757" s="267" t="s">
        <v>583</v>
      </c>
      <c r="J10757" s="267">
        <v>0.64</v>
      </c>
      <c r="K10757" s="267" t="s">
        <v>1986</v>
      </c>
      <c r="O10757" s="267" t="s">
        <v>13</v>
      </c>
      <c r="P10757" s="267">
        <v>15327237</v>
      </c>
      <c r="Q10757" s="267" t="s">
        <v>1445</v>
      </c>
      <c r="S10757" s="267">
        <v>38</v>
      </c>
      <c r="T10757" s="267" t="s">
        <v>13</v>
      </c>
      <c r="U10757" s="267" t="s">
        <v>1459</v>
      </c>
      <c r="V10757" s="267" t="s">
        <v>13</v>
      </c>
      <c r="W10757" s="267">
        <v>1940</v>
      </c>
      <c r="X10757" s="267">
        <v>615117</v>
      </c>
      <c r="Y10757" s="267">
        <v>15327237</v>
      </c>
      <c r="Z10757" s="267">
        <v>1</v>
      </c>
      <c r="AA10757" s="267" t="s">
        <v>1987</v>
      </c>
      <c r="AB10757" s="270" t="s">
        <v>1988</v>
      </c>
      <c r="AD10757" s="267" t="s">
        <v>13</v>
      </c>
      <c r="AF10757" s="267" t="s">
        <v>24</v>
      </c>
      <c r="AG10757" s="267" t="s">
        <v>24</v>
      </c>
    </row>
    <row r="10758" spans="3:33" ht="409.5">
      <c r="C10758" s="267" t="s">
        <v>1985</v>
      </c>
      <c r="D10758" s="267" t="s">
        <v>727</v>
      </c>
      <c r="E10758" s="267">
        <v>1682</v>
      </c>
      <c r="F10758" s="267" t="s">
        <v>1444</v>
      </c>
      <c r="G10758" s="267" t="s">
        <v>1461</v>
      </c>
      <c r="H10758" s="267">
        <v>1</v>
      </c>
      <c r="I10758" s="267" t="s">
        <v>583</v>
      </c>
      <c r="J10758" s="267">
        <v>0.64</v>
      </c>
      <c r="K10758" s="267" t="s">
        <v>1986</v>
      </c>
      <c r="O10758" s="267" t="s">
        <v>13</v>
      </c>
      <c r="P10758" s="267">
        <v>15327237</v>
      </c>
      <c r="Q10758" s="267" t="s">
        <v>1445</v>
      </c>
      <c r="S10758" s="267">
        <v>38</v>
      </c>
      <c r="T10758" s="267" t="s">
        <v>13</v>
      </c>
      <c r="U10758" s="267" t="s">
        <v>1459</v>
      </c>
      <c r="V10758" s="267" t="s">
        <v>13</v>
      </c>
      <c r="W10758" s="267">
        <v>1940</v>
      </c>
      <c r="X10758" s="267">
        <v>615117</v>
      </c>
      <c r="Y10758" s="267">
        <v>15327237</v>
      </c>
      <c r="Z10758" s="267">
        <v>1</v>
      </c>
      <c r="AA10758" s="267" t="s">
        <v>1987</v>
      </c>
      <c r="AB10758" s="270" t="s">
        <v>1988</v>
      </c>
      <c r="AD10758" s="267" t="s">
        <v>13</v>
      </c>
      <c r="AF10758" s="267" t="s">
        <v>24</v>
      </c>
      <c r="AG10758" s="267" t="s">
        <v>24</v>
      </c>
    </row>
    <row r="10759" spans="3:33" ht="409.5">
      <c r="C10759" s="267" t="s">
        <v>1985</v>
      </c>
      <c r="D10759" s="267" t="s">
        <v>727</v>
      </c>
      <c r="E10759" s="267">
        <v>1682</v>
      </c>
      <c r="F10759" s="267" t="s">
        <v>1444</v>
      </c>
      <c r="G10759" s="267" t="s">
        <v>1461</v>
      </c>
      <c r="H10759" s="267">
        <v>1</v>
      </c>
      <c r="I10759" s="267" t="s">
        <v>583</v>
      </c>
      <c r="J10759" s="267">
        <v>0.64</v>
      </c>
      <c r="K10759" s="267" t="s">
        <v>1986</v>
      </c>
      <c r="O10759" s="267" t="s">
        <v>13</v>
      </c>
      <c r="P10759" s="267">
        <v>15327237</v>
      </c>
      <c r="Q10759" s="267" t="s">
        <v>1445</v>
      </c>
      <c r="S10759" s="267">
        <v>38</v>
      </c>
      <c r="T10759" s="267" t="s">
        <v>13</v>
      </c>
      <c r="U10759" s="267" t="s">
        <v>1459</v>
      </c>
      <c r="V10759" s="267" t="s">
        <v>13</v>
      </c>
      <c r="W10759" s="267">
        <v>1940</v>
      </c>
      <c r="X10759" s="267">
        <v>615117</v>
      </c>
      <c r="Y10759" s="267">
        <v>15327237</v>
      </c>
      <c r="Z10759" s="267">
        <v>1</v>
      </c>
      <c r="AA10759" s="267" t="s">
        <v>1987</v>
      </c>
      <c r="AB10759" s="270" t="s">
        <v>1988</v>
      </c>
      <c r="AD10759" s="267" t="s">
        <v>13</v>
      </c>
      <c r="AF10759" s="267" t="s">
        <v>24</v>
      </c>
      <c r="AG10759" s="267" t="s">
        <v>24</v>
      </c>
    </row>
    <row r="10760" spans="3:33" ht="409.5">
      <c r="C10760" s="267" t="s">
        <v>1985</v>
      </c>
      <c r="D10760" s="267" t="s">
        <v>727</v>
      </c>
      <c r="E10760" s="267">
        <v>1682</v>
      </c>
      <c r="F10760" s="267" t="s">
        <v>1444</v>
      </c>
      <c r="G10760" s="267" t="s">
        <v>1461</v>
      </c>
      <c r="H10760" s="267">
        <v>1</v>
      </c>
      <c r="I10760" s="267" t="s">
        <v>583</v>
      </c>
      <c r="J10760" s="267">
        <v>0.64</v>
      </c>
      <c r="K10760" s="267" t="s">
        <v>1986</v>
      </c>
      <c r="O10760" s="267" t="s">
        <v>13</v>
      </c>
      <c r="P10760" s="267">
        <v>15327237</v>
      </c>
      <c r="Q10760" s="267" t="s">
        <v>1445</v>
      </c>
      <c r="S10760" s="267">
        <v>38</v>
      </c>
      <c r="T10760" s="267" t="s">
        <v>13</v>
      </c>
      <c r="U10760" s="267" t="s">
        <v>1459</v>
      </c>
      <c r="V10760" s="267" t="s">
        <v>13</v>
      </c>
      <c r="W10760" s="267">
        <v>1940</v>
      </c>
      <c r="X10760" s="267">
        <v>615117</v>
      </c>
      <c r="Y10760" s="267">
        <v>15327237</v>
      </c>
      <c r="Z10760" s="267">
        <v>1</v>
      </c>
      <c r="AA10760" s="267" t="s">
        <v>1987</v>
      </c>
      <c r="AB10760" s="270" t="s">
        <v>1988</v>
      </c>
      <c r="AD10760" s="267" t="s">
        <v>13</v>
      </c>
      <c r="AF10760" s="267" t="s">
        <v>24</v>
      </c>
      <c r="AG10760" s="267" t="s">
        <v>24</v>
      </c>
    </row>
    <row r="10761" spans="3:33" ht="409.5">
      <c r="C10761" s="267" t="s">
        <v>1985</v>
      </c>
      <c r="D10761" s="267" t="s">
        <v>727</v>
      </c>
      <c r="E10761" s="267">
        <v>1682</v>
      </c>
      <c r="F10761" s="267" t="s">
        <v>1444</v>
      </c>
      <c r="G10761" s="267" t="s">
        <v>1461</v>
      </c>
      <c r="H10761" s="267">
        <v>1</v>
      </c>
      <c r="I10761" s="267" t="s">
        <v>583</v>
      </c>
      <c r="J10761" s="267">
        <v>0.64</v>
      </c>
      <c r="K10761" s="267" t="s">
        <v>1986</v>
      </c>
      <c r="O10761" s="267" t="s">
        <v>13</v>
      </c>
      <c r="P10761" s="267">
        <v>15327237</v>
      </c>
      <c r="Q10761" s="267" t="s">
        <v>1445</v>
      </c>
      <c r="S10761" s="267">
        <v>38</v>
      </c>
      <c r="T10761" s="267" t="s">
        <v>13</v>
      </c>
      <c r="U10761" s="267" t="s">
        <v>1459</v>
      </c>
      <c r="V10761" s="267" t="s">
        <v>13</v>
      </c>
      <c r="W10761" s="267">
        <v>1940</v>
      </c>
      <c r="X10761" s="267">
        <v>615117</v>
      </c>
      <c r="Y10761" s="267">
        <v>15327237</v>
      </c>
      <c r="Z10761" s="267">
        <v>1</v>
      </c>
      <c r="AA10761" s="267" t="s">
        <v>1987</v>
      </c>
      <c r="AB10761" s="270" t="s">
        <v>1988</v>
      </c>
      <c r="AD10761" s="267" t="s">
        <v>13</v>
      </c>
      <c r="AF10761" s="267" t="s">
        <v>24</v>
      </c>
      <c r="AG10761" s="267" t="s">
        <v>24</v>
      </c>
    </row>
    <row r="10762" spans="3:33" ht="409.5">
      <c r="C10762" s="267" t="s">
        <v>1985</v>
      </c>
      <c r="D10762" s="267" t="s">
        <v>727</v>
      </c>
      <c r="E10762" s="267">
        <v>1682</v>
      </c>
      <c r="F10762" s="267" t="s">
        <v>1444</v>
      </c>
      <c r="G10762" s="267" t="s">
        <v>1461</v>
      </c>
      <c r="H10762" s="267">
        <v>1</v>
      </c>
      <c r="I10762" s="267" t="s">
        <v>583</v>
      </c>
      <c r="J10762" s="267">
        <v>0.64</v>
      </c>
      <c r="K10762" s="267" t="s">
        <v>1986</v>
      </c>
      <c r="O10762" s="267" t="s">
        <v>13</v>
      </c>
      <c r="P10762" s="267">
        <v>15327237</v>
      </c>
      <c r="Q10762" s="267" t="s">
        <v>1445</v>
      </c>
      <c r="S10762" s="267">
        <v>38</v>
      </c>
      <c r="T10762" s="267" t="s">
        <v>13</v>
      </c>
      <c r="U10762" s="267" t="s">
        <v>1459</v>
      </c>
      <c r="V10762" s="267" t="s">
        <v>13</v>
      </c>
      <c r="W10762" s="267">
        <v>1940</v>
      </c>
      <c r="X10762" s="267">
        <v>615117</v>
      </c>
      <c r="Y10762" s="267">
        <v>15327237</v>
      </c>
      <c r="Z10762" s="267">
        <v>1</v>
      </c>
      <c r="AA10762" s="267" t="s">
        <v>1987</v>
      </c>
      <c r="AB10762" s="270" t="s">
        <v>1988</v>
      </c>
      <c r="AD10762" s="267" t="s">
        <v>13</v>
      </c>
      <c r="AF10762" s="267" t="s">
        <v>24</v>
      </c>
      <c r="AG10762" s="267" t="s">
        <v>24</v>
      </c>
    </row>
    <row r="10763" spans="3:33" ht="409.5">
      <c r="C10763" s="267" t="s">
        <v>1985</v>
      </c>
      <c r="D10763" s="267" t="s">
        <v>727</v>
      </c>
      <c r="E10763" s="267">
        <v>1682</v>
      </c>
      <c r="F10763" s="267" t="s">
        <v>1444</v>
      </c>
      <c r="G10763" s="267" t="s">
        <v>1461</v>
      </c>
      <c r="H10763" s="267">
        <v>1</v>
      </c>
      <c r="I10763" s="267" t="s">
        <v>583</v>
      </c>
      <c r="J10763" s="267">
        <v>0.64</v>
      </c>
      <c r="K10763" s="267" t="s">
        <v>1986</v>
      </c>
      <c r="O10763" s="267" t="s">
        <v>13</v>
      </c>
      <c r="P10763" s="267">
        <v>15327237</v>
      </c>
      <c r="Q10763" s="267" t="s">
        <v>1445</v>
      </c>
      <c r="S10763" s="267">
        <v>38</v>
      </c>
      <c r="T10763" s="267" t="s">
        <v>13</v>
      </c>
      <c r="U10763" s="267" t="s">
        <v>1459</v>
      </c>
      <c r="V10763" s="267" t="s">
        <v>13</v>
      </c>
      <c r="W10763" s="267">
        <v>1940</v>
      </c>
      <c r="X10763" s="267">
        <v>615117</v>
      </c>
      <c r="Y10763" s="267">
        <v>15327237</v>
      </c>
      <c r="Z10763" s="267">
        <v>1</v>
      </c>
      <c r="AA10763" s="267" t="s">
        <v>1987</v>
      </c>
      <c r="AB10763" s="270" t="s">
        <v>1988</v>
      </c>
      <c r="AD10763" s="267" t="s">
        <v>13</v>
      </c>
      <c r="AF10763" s="267" t="s">
        <v>24</v>
      </c>
      <c r="AG10763" s="267" t="s">
        <v>24</v>
      </c>
    </row>
    <row r="10764" spans="3:33" ht="409.5">
      <c r="C10764" s="267" t="s">
        <v>1985</v>
      </c>
      <c r="D10764" s="267" t="s">
        <v>727</v>
      </c>
      <c r="E10764" s="267">
        <v>1682</v>
      </c>
      <c r="F10764" s="267" t="s">
        <v>1444</v>
      </c>
      <c r="G10764" s="267" t="s">
        <v>1461</v>
      </c>
      <c r="H10764" s="267">
        <v>1</v>
      </c>
      <c r="I10764" s="267" t="s">
        <v>583</v>
      </c>
      <c r="J10764" s="267">
        <v>0.64</v>
      </c>
      <c r="K10764" s="267" t="s">
        <v>1986</v>
      </c>
      <c r="O10764" s="267" t="s">
        <v>13</v>
      </c>
      <c r="P10764" s="267">
        <v>15327237</v>
      </c>
      <c r="Q10764" s="267" t="s">
        <v>1445</v>
      </c>
      <c r="S10764" s="267">
        <v>38</v>
      </c>
      <c r="T10764" s="267" t="s">
        <v>13</v>
      </c>
      <c r="U10764" s="267" t="s">
        <v>1459</v>
      </c>
      <c r="V10764" s="267" t="s">
        <v>13</v>
      </c>
      <c r="W10764" s="267">
        <v>1940</v>
      </c>
      <c r="X10764" s="267">
        <v>615117</v>
      </c>
      <c r="Y10764" s="267">
        <v>15327237</v>
      </c>
      <c r="Z10764" s="267">
        <v>1</v>
      </c>
      <c r="AA10764" s="267" t="s">
        <v>1987</v>
      </c>
      <c r="AB10764" s="270" t="s">
        <v>1988</v>
      </c>
      <c r="AD10764" s="267" t="s">
        <v>13</v>
      </c>
      <c r="AF10764" s="267" t="s">
        <v>24</v>
      </c>
      <c r="AG10764" s="267" t="s">
        <v>24</v>
      </c>
    </row>
    <row r="10765" spans="3:33" ht="409.5">
      <c r="C10765" s="267" t="s">
        <v>1985</v>
      </c>
      <c r="D10765" s="267" t="s">
        <v>727</v>
      </c>
      <c r="E10765" s="267">
        <v>1682</v>
      </c>
      <c r="F10765" s="267" t="s">
        <v>1444</v>
      </c>
      <c r="G10765" s="267" t="s">
        <v>1461</v>
      </c>
      <c r="H10765" s="267">
        <v>1</v>
      </c>
      <c r="I10765" s="267" t="s">
        <v>583</v>
      </c>
      <c r="J10765" s="267">
        <v>0.64</v>
      </c>
      <c r="K10765" s="267" t="s">
        <v>1986</v>
      </c>
      <c r="O10765" s="267" t="s">
        <v>13</v>
      </c>
      <c r="P10765" s="267">
        <v>15327237</v>
      </c>
      <c r="Q10765" s="267" t="s">
        <v>1445</v>
      </c>
      <c r="S10765" s="267">
        <v>38</v>
      </c>
      <c r="T10765" s="267" t="s">
        <v>13</v>
      </c>
      <c r="U10765" s="267" t="s">
        <v>1459</v>
      </c>
      <c r="V10765" s="267" t="s">
        <v>13</v>
      </c>
      <c r="W10765" s="267">
        <v>1940</v>
      </c>
      <c r="X10765" s="267">
        <v>615117</v>
      </c>
      <c r="Y10765" s="267">
        <v>15327237</v>
      </c>
      <c r="Z10765" s="267">
        <v>1</v>
      </c>
      <c r="AA10765" s="267" t="s">
        <v>1987</v>
      </c>
      <c r="AB10765" s="270" t="s">
        <v>1988</v>
      </c>
      <c r="AD10765" s="267" t="s">
        <v>13</v>
      </c>
      <c r="AF10765" s="267" t="s">
        <v>24</v>
      </c>
      <c r="AG10765" s="267" t="s">
        <v>24</v>
      </c>
    </row>
    <row r="10766" spans="3:33" ht="409.5">
      <c r="C10766" s="267" t="s">
        <v>1985</v>
      </c>
      <c r="D10766" s="267" t="s">
        <v>727</v>
      </c>
      <c r="E10766" s="267">
        <v>1682</v>
      </c>
      <c r="F10766" s="267" t="s">
        <v>1444</v>
      </c>
      <c r="G10766" s="267" t="s">
        <v>1461</v>
      </c>
      <c r="H10766" s="267">
        <v>1</v>
      </c>
      <c r="I10766" s="267" t="s">
        <v>583</v>
      </c>
      <c r="J10766" s="267">
        <v>0.64</v>
      </c>
      <c r="K10766" s="267" t="s">
        <v>1986</v>
      </c>
      <c r="O10766" s="267" t="s">
        <v>13</v>
      </c>
      <c r="P10766" s="267">
        <v>15327237</v>
      </c>
      <c r="Q10766" s="267" t="s">
        <v>1445</v>
      </c>
      <c r="S10766" s="267">
        <v>38</v>
      </c>
      <c r="T10766" s="267" t="s">
        <v>13</v>
      </c>
      <c r="U10766" s="267" t="s">
        <v>1459</v>
      </c>
      <c r="V10766" s="267" t="s">
        <v>13</v>
      </c>
      <c r="W10766" s="267">
        <v>1940</v>
      </c>
      <c r="X10766" s="267">
        <v>615117</v>
      </c>
      <c r="Y10766" s="267">
        <v>15327237</v>
      </c>
      <c r="Z10766" s="267">
        <v>1</v>
      </c>
      <c r="AA10766" s="267" t="s">
        <v>1987</v>
      </c>
      <c r="AB10766" s="270" t="s">
        <v>1988</v>
      </c>
      <c r="AD10766" s="267" t="s">
        <v>13</v>
      </c>
      <c r="AF10766" s="267" t="s">
        <v>24</v>
      </c>
      <c r="AG10766" s="267" t="s">
        <v>24</v>
      </c>
    </row>
    <row r="10767" spans="3:33" ht="409.5">
      <c r="C10767" s="267" t="s">
        <v>1985</v>
      </c>
      <c r="D10767" s="267" t="s">
        <v>727</v>
      </c>
      <c r="E10767" s="267">
        <v>1682</v>
      </c>
      <c r="F10767" s="267" t="s">
        <v>1444</v>
      </c>
      <c r="G10767" s="267" t="s">
        <v>1461</v>
      </c>
      <c r="H10767" s="267">
        <v>1</v>
      </c>
      <c r="I10767" s="267" t="s">
        <v>583</v>
      </c>
      <c r="J10767" s="267">
        <v>0.64</v>
      </c>
      <c r="K10767" s="267" t="s">
        <v>1986</v>
      </c>
      <c r="O10767" s="267" t="s">
        <v>13</v>
      </c>
      <c r="P10767" s="267">
        <v>15327237</v>
      </c>
      <c r="Q10767" s="267" t="s">
        <v>1445</v>
      </c>
      <c r="S10767" s="267">
        <v>38</v>
      </c>
      <c r="T10767" s="267" t="s">
        <v>13</v>
      </c>
      <c r="U10767" s="267" t="s">
        <v>1459</v>
      </c>
      <c r="V10767" s="267" t="s">
        <v>13</v>
      </c>
      <c r="W10767" s="267">
        <v>1940</v>
      </c>
      <c r="X10767" s="267">
        <v>615117</v>
      </c>
      <c r="Y10767" s="267">
        <v>15327237</v>
      </c>
      <c r="Z10767" s="267">
        <v>1</v>
      </c>
      <c r="AA10767" s="267" t="s">
        <v>1987</v>
      </c>
      <c r="AB10767" s="270" t="s">
        <v>1988</v>
      </c>
      <c r="AD10767" s="267" t="s">
        <v>13</v>
      </c>
      <c r="AF10767" s="267" t="s">
        <v>24</v>
      </c>
      <c r="AG10767" s="267" t="s">
        <v>24</v>
      </c>
    </row>
    <row r="10768" spans="3:33" ht="409.5">
      <c r="C10768" s="267" t="s">
        <v>1985</v>
      </c>
      <c r="D10768" s="267" t="s">
        <v>727</v>
      </c>
      <c r="E10768" s="267">
        <v>1682</v>
      </c>
      <c r="F10768" s="267" t="s">
        <v>1444</v>
      </c>
      <c r="G10768" s="267" t="s">
        <v>1461</v>
      </c>
      <c r="H10768" s="267">
        <v>1</v>
      </c>
      <c r="I10768" s="267" t="s">
        <v>583</v>
      </c>
      <c r="J10768" s="267">
        <v>0.64</v>
      </c>
      <c r="K10768" s="267" t="s">
        <v>1986</v>
      </c>
      <c r="O10768" s="267" t="s">
        <v>13</v>
      </c>
      <c r="P10768" s="267">
        <v>15327237</v>
      </c>
      <c r="Q10768" s="267" t="s">
        <v>1445</v>
      </c>
      <c r="S10768" s="267">
        <v>38</v>
      </c>
      <c r="T10768" s="267" t="s">
        <v>13</v>
      </c>
      <c r="U10768" s="267" t="s">
        <v>1459</v>
      </c>
      <c r="V10768" s="267" t="s">
        <v>13</v>
      </c>
      <c r="W10768" s="267">
        <v>1940</v>
      </c>
      <c r="X10768" s="267">
        <v>615117</v>
      </c>
      <c r="Y10768" s="267">
        <v>15327237</v>
      </c>
      <c r="Z10768" s="267">
        <v>1</v>
      </c>
      <c r="AA10768" s="267" t="s">
        <v>1987</v>
      </c>
      <c r="AB10768" s="270" t="s">
        <v>1988</v>
      </c>
      <c r="AD10768" s="267" t="s">
        <v>13</v>
      </c>
      <c r="AF10768" s="267" t="s">
        <v>24</v>
      </c>
      <c r="AG10768" s="267" t="s">
        <v>24</v>
      </c>
    </row>
    <row r="10769" spans="3:33" ht="409.5">
      <c r="C10769" s="267" t="s">
        <v>1985</v>
      </c>
      <c r="D10769" s="267" t="s">
        <v>727</v>
      </c>
      <c r="E10769" s="267">
        <v>1682</v>
      </c>
      <c r="F10769" s="267" t="s">
        <v>1444</v>
      </c>
      <c r="G10769" s="267" t="s">
        <v>1461</v>
      </c>
      <c r="H10769" s="267">
        <v>1</v>
      </c>
      <c r="I10769" s="267" t="s">
        <v>583</v>
      </c>
      <c r="J10769" s="267">
        <v>0.64</v>
      </c>
      <c r="K10769" s="267" t="s">
        <v>1986</v>
      </c>
      <c r="O10769" s="267" t="s">
        <v>13</v>
      </c>
      <c r="P10769" s="267">
        <v>15327237</v>
      </c>
      <c r="Q10769" s="267" t="s">
        <v>1445</v>
      </c>
      <c r="S10769" s="267">
        <v>38</v>
      </c>
      <c r="T10769" s="267" t="s">
        <v>13</v>
      </c>
      <c r="U10769" s="267" t="s">
        <v>1459</v>
      </c>
      <c r="V10769" s="267" t="s">
        <v>13</v>
      </c>
      <c r="W10769" s="267">
        <v>1940</v>
      </c>
      <c r="X10769" s="267">
        <v>615117</v>
      </c>
      <c r="Y10769" s="267">
        <v>15327237</v>
      </c>
      <c r="Z10769" s="267">
        <v>1</v>
      </c>
      <c r="AA10769" s="267" t="s">
        <v>1987</v>
      </c>
      <c r="AB10769" s="270" t="s">
        <v>1988</v>
      </c>
      <c r="AD10769" s="267" t="s">
        <v>13</v>
      </c>
      <c r="AF10769" s="267" t="s">
        <v>24</v>
      </c>
      <c r="AG10769" s="267" t="s">
        <v>24</v>
      </c>
    </row>
    <row r="10770" spans="3:33" ht="409.5">
      <c r="C10770" s="267" t="s">
        <v>1985</v>
      </c>
      <c r="D10770" s="267" t="s">
        <v>727</v>
      </c>
      <c r="E10770" s="267">
        <v>1682</v>
      </c>
      <c r="F10770" s="267" t="s">
        <v>1444</v>
      </c>
      <c r="G10770" s="267" t="s">
        <v>1461</v>
      </c>
      <c r="H10770" s="267">
        <v>1</v>
      </c>
      <c r="I10770" s="267" t="s">
        <v>583</v>
      </c>
      <c r="J10770" s="267">
        <v>0.64</v>
      </c>
      <c r="K10770" s="267" t="s">
        <v>1986</v>
      </c>
      <c r="O10770" s="267" t="s">
        <v>13</v>
      </c>
      <c r="P10770" s="267">
        <v>15327237</v>
      </c>
      <c r="Q10770" s="267" t="s">
        <v>1445</v>
      </c>
      <c r="S10770" s="267">
        <v>38</v>
      </c>
      <c r="T10770" s="267" t="s">
        <v>13</v>
      </c>
      <c r="U10770" s="267" t="s">
        <v>1459</v>
      </c>
      <c r="V10770" s="267" t="s">
        <v>13</v>
      </c>
      <c r="W10770" s="267">
        <v>1940</v>
      </c>
      <c r="X10770" s="267">
        <v>615117</v>
      </c>
      <c r="Y10770" s="267">
        <v>15327237</v>
      </c>
      <c r="Z10770" s="267">
        <v>1</v>
      </c>
      <c r="AA10770" s="267" t="s">
        <v>1987</v>
      </c>
      <c r="AB10770" s="270" t="s">
        <v>1988</v>
      </c>
      <c r="AD10770" s="267" t="s">
        <v>13</v>
      </c>
      <c r="AF10770" s="267" t="s">
        <v>24</v>
      </c>
      <c r="AG10770" s="267" t="s">
        <v>24</v>
      </c>
    </row>
    <row r="10771" spans="3:33" ht="409.5">
      <c r="C10771" s="267" t="s">
        <v>1985</v>
      </c>
      <c r="D10771" s="267" t="s">
        <v>727</v>
      </c>
      <c r="E10771" s="267">
        <v>1682</v>
      </c>
      <c r="F10771" s="267" t="s">
        <v>1444</v>
      </c>
      <c r="G10771" s="267" t="s">
        <v>1461</v>
      </c>
      <c r="H10771" s="267">
        <v>1</v>
      </c>
      <c r="I10771" s="267" t="s">
        <v>583</v>
      </c>
      <c r="J10771" s="267">
        <v>0.64</v>
      </c>
      <c r="K10771" s="267" t="s">
        <v>1986</v>
      </c>
      <c r="O10771" s="267" t="s">
        <v>13</v>
      </c>
      <c r="P10771" s="267">
        <v>15327237</v>
      </c>
      <c r="Q10771" s="267" t="s">
        <v>1445</v>
      </c>
      <c r="S10771" s="267">
        <v>38</v>
      </c>
      <c r="T10771" s="267" t="s">
        <v>13</v>
      </c>
      <c r="U10771" s="267" t="s">
        <v>1459</v>
      </c>
      <c r="V10771" s="267" t="s">
        <v>13</v>
      </c>
      <c r="W10771" s="267">
        <v>1940</v>
      </c>
      <c r="X10771" s="267">
        <v>615117</v>
      </c>
      <c r="Y10771" s="267">
        <v>15327237</v>
      </c>
      <c r="Z10771" s="267">
        <v>1</v>
      </c>
      <c r="AA10771" s="267" t="s">
        <v>1987</v>
      </c>
      <c r="AB10771" s="270" t="s">
        <v>1988</v>
      </c>
      <c r="AD10771" s="267" t="s">
        <v>13</v>
      </c>
      <c r="AF10771" s="267" t="s">
        <v>24</v>
      </c>
      <c r="AG10771" s="267" t="s">
        <v>24</v>
      </c>
    </row>
    <row r="10772" spans="3:33" ht="409.5">
      <c r="C10772" s="267" t="s">
        <v>1985</v>
      </c>
      <c r="D10772" s="267" t="s">
        <v>727</v>
      </c>
      <c r="E10772" s="267">
        <v>1682</v>
      </c>
      <c r="F10772" s="267" t="s">
        <v>1444</v>
      </c>
      <c r="G10772" s="267" t="s">
        <v>1461</v>
      </c>
      <c r="H10772" s="267">
        <v>1</v>
      </c>
      <c r="I10772" s="267" t="s">
        <v>583</v>
      </c>
      <c r="J10772" s="267">
        <v>0.64</v>
      </c>
      <c r="K10772" s="267" t="s">
        <v>1986</v>
      </c>
      <c r="O10772" s="267" t="s">
        <v>13</v>
      </c>
      <c r="P10772" s="267">
        <v>15327237</v>
      </c>
      <c r="Q10772" s="267" t="s">
        <v>1445</v>
      </c>
      <c r="S10772" s="267">
        <v>38</v>
      </c>
      <c r="T10772" s="267" t="s">
        <v>13</v>
      </c>
      <c r="U10772" s="267" t="s">
        <v>1459</v>
      </c>
      <c r="V10772" s="267" t="s">
        <v>13</v>
      </c>
      <c r="W10772" s="267">
        <v>1940</v>
      </c>
      <c r="X10772" s="267">
        <v>615117</v>
      </c>
      <c r="Y10772" s="267">
        <v>15327237</v>
      </c>
      <c r="Z10772" s="267">
        <v>1</v>
      </c>
      <c r="AA10772" s="267" t="s">
        <v>1987</v>
      </c>
      <c r="AB10772" s="270" t="s">
        <v>1988</v>
      </c>
      <c r="AD10772" s="267" t="s">
        <v>13</v>
      </c>
      <c r="AF10772" s="267" t="s">
        <v>24</v>
      </c>
      <c r="AG10772" s="267" t="s">
        <v>24</v>
      </c>
    </row>
    <row r="10773" spans="3:33" ht="409.5">
      <c r="C10773" s="267" t="s">
        <v>1985</v>
      </c>
      <c r="D10773" s="267" t="s">
        <v>727</v>
      </c>
      <c r="E10773" s="267">
        <v>1682</v>
      </c>
      <c r="F10773" s="267" t="s">
        <v>1444</v>
      </c>
      <c r="G10773" s="267" t="s">
        <v>1461</v>
      </c>
      <c r="H10773" s="267">
        <v>1</v>
      </c>
      <c r="I10773" s="267" t="s">
        <v>583</v>
      </c>
      <c r="J10773" s="267">
        <v>0.64</v>
      </c>
      <c r="K10773" s="267" t="s">
        <v>1986</v>
      </c>
      <c r="O10773" s="267" t="s">
        <v>13</v>
      </c>
      <c r="P10773" s="267">
        <v>15327237</v>
      </c>
      <c r="Q10773" s="267" t="s">
        <v>1445</v>
      </c>
      <c r="S10773" s="267">
        <v>38</v>
      </c>
      <c r="T10773" s="267" t="s">
        <v>13</v>
      </c>
      <c r="U10773" s="267" t="s">
        <v>1459</v>
      </c>
      <c r="V10773" s="267" t="s">
        <v>13</v>
      </c>
      <c r="W10773" s="267">
        <v>1940</v>
      </c>
      <c r="X10773" s="267">
        <v>615117</v>
      </c>
      <c r="Y10773" s="267">
        <v>15327237</v>
      </c>
      <c r="Z10773" s="267">
        <v>1</v>
      </c>
      <c r="AA10773" s="267" t="s">
        <v>1987</v>
      </c>
      <c r="AB10773" s="270" t="s">
        <v>1988</v>
      </c>
      <c r="AD10773" s="267" t="s">
        <v>13</v>
      </c>
      <c r="AF10773" s="267" t="s">
        <v>24</v>
      </c>
      <c r="AG10773" s="267" t="s">
        <v>24</v>
      </c>
    </row>
    <row r="10774" spans="3:33" ht="409.5">
      <c r="C10774" s="267" t="s">
        <v>1985</v>
      </c>
      <c r="D10774" s="267" t="s">
        <v>727</v>
      </c>
      <c r="E10774" s="267">
        <v>1682</v>
      </c>
      <c r="F10774" s="267" t="s">
        <v>1444</v>
      </c>
      <c r="G10774" s="267" t="s">
        <v>1461</v>
      </c>
      <c r="H10774" s="267">
        <v>1</v>
      </c>
      <c r="I10774" s="267" t="s">
        <v>583</v>
      </c>
      <c r="J10774" s="267">
        <v>0.64</v>
      </c>
      <c r="K10774" s="267" t="s">
        <v>1986</v>
      </c>
      <c r="O10774" s="267" t="s">
        <v>13</v>
      </c>
      <c r="P10774" s="267">
        <v>15327237</v>
      </c>
      <c r="Q10774" s="267" t="s">
        <v>1445</v>
      </c>
      <c r="S10774" s="267">
        <v>38</v>
      </c>
      <c r="T10774" s="267" t="s">
        <v>13</v>
      </c>
      <c r="U10774" s="267" t="s">
        <v>1459</v>
      </c>
      <c r="V10774" s="267" t="s">
        <v>13</v>
      </c>
      <c r="W10774" s="267">
        <v>1940</v>
      </c>
      <c r="X10774" s="267">
        <v>615117</v>
      </c>
      <c r="Y10774" s="267">
        <v>15327237</v>
      </c>
      <c r="Z10774" s="267">
        <v>1</v>
      </c>
      <c r="AA10774" s="267" t="s">
        <v>1987</v>
      </c>
      <c r="AB10774" s="270" t="s">
        <v>1988</v>
      </c>
      <c r="AD10774" s="267" t="s">
        <v>13</v>
      </c>
      <c r="AF10774" s="267" t="s">
        <v>24</v>
      </c>
      <c r="AG10774" s="267" t="s">
        <v>24</v>
      </c>
    </row>
    <row r="10775" spans="3:33" ht="409.5">
      <c r="C10775" s="267" t="s">
        <v>1985</v>
      </c>
      <c r="D10775" s="267" t="s">
        <v>727</v>
      </c>
      <c r="E10775" s="267">
        <v>1682</v>
      </c>
      <c r="F10775" s="267" t="s">
        <v>1444</v>
      </c>
      <c r="G10775" s="267" t="s">
        <v>1461</v>
      </c>
      <c r="H10775" s="267">
        <v>1</v>
      </c>
      <c r="I10775" s="267" t="s">
        <v>583</v>
      </c>
      <c r="J10775" s="267">
        <v>0.64</v>
      </c>
      <c r="K10775" s="267" t="s">
        <v>1986</v>
      </c>
      <c r="O10775" s="267" t="s">
        <v>13</v>
      </c>
      <c r="P10775" s="267">
        <v>15327237</v>
      </c>
      <c r="Q10775" s="267" t="s">
        <v>1445</v>
      </c>
      <c r="S10775" s="267">
        <v>38</v>
      </c>
      <c r="T10775" s="267" t="s">
        <v>13</v>
      </c>
      <c r="U10775" s="267" t="s">
        <v>1459</v>
      </c>
      <c r="V10775" s="267" t="s">
        <v>13</v>
      </c>
      <c r="W10775" s="267">
        <v>1940</v>
      </c>
      <c r="X10775" s="267">
        <v>615117</v>
      </c>
      <c r="Y10775" s="267">
        <v>15327237</v>
      </c>
      <c r="Z10775" s="267">
        <v>1</v>
      </c>
      <c r="AA10775" s="267" t="s">
        <v>1987</v>
      </c>
      <c r="AB10775" s="270" t="s">
        <v>1988</v>
      </c>
      <c r="AD10775" s="267" t="s">
        <v>13</v>
      </c>
      <c r="AF10775" s="267" t="s">
        <v>24</v>
      </c>
      <c r="AG10775" s="267" t="s">
        <v>24</v>
      </c>
    </row>
    <row r="10776" spans="3:33" ht="409.5">
      <c r="C10776" s="267" t="s">
        <v>1985</v>
      </c>
      <c r="D10776" s="267" t="s">
        <v>727</v>
      </c>
      <c r="E10776" s="267">
        <v>1682</v>
      </c>
      <c r="F10776" s="267" t="s">
        <v>1444</v>
      </c>
      <c r="G10776" s="267" t="s">
        <v>1461</v>
      </c>
      <c r="H10776" s="267">
        <v>1</v>
      </c>
      <c r="I10776" s="267" t="s">
        <v>583</v>
      </c>
      <c r="J10776" s="267">
        <v>0.64</v>
      </c>
      <c r="K10776" s="267" t="s">
        <v>1986</v>
      </c>
      <c r="O10776" s="267" t="s">
        <v>13</v>
      </c>
      <c r="P10776" s="267">
        <v>15327237</v>
      </c>
      <c r="Q10776" s="267" t="s">
        <v>1445</v>
      </c>
      <c r="S10776" s="267">
        <v>38</v>
      </c>
      <c r="T10776" s="267" t="s">
        <v>13</v>
      </c>
      <c r="U10776" s="267" t="s">
        <v>1459</v>
      </c>
      <c r="V10776" s="267" t="s">
        <v>13</v>
      </c>
      <c r="W10776" s="267">
        <v>1940</v>
      </c>
      <c r="X10776" s="267">
        <v>615117</v>
      </c>
      <c r="Y10776" s="267">
        <v>15327237</v>
      </c>
      <c r="Z10776" s="267">
        <v>1</v>
      </c>
      <c r="AA10776" s="267" t="s">
        <v>1987</v>
      </c>
      <c r="AB10776" s="270" t="s">
        <v>1988</v>
      </c>
      <c r="AD10776" s="267" t="s">
        <v>13</v>
      </c>
      <c r="AF10776" s="267" t="s">
        <v>24</v>
      </c>
      <c r="AG10776" s="267" t="s">
        <v>24</v>
      </c>
    </row>
    <row r="10777" spans="3:33" ht="409.5">
      <c r="C10777" s="267" t="s">
        <v>1985</v>
      </c>
      <c r="D10777" s="267" t="s">
        <v>727</v>
      </c>
      <c r="E10777" s="267">
        <v>1682</v>
      </c>
      <c r="F10777" s="267" t="s">
        <v>1444</v>
      </c>
      <c r="G10777" s="267" t="s">
        <v>1461</v>
      </c>
      <c r="H10777" s="267">
        <v>1</v>
      </c>
      <c r="I10777" s="267" t="s">
        <v>583</v>
      </c>
      <c r="J10777" s="267">
        <v>0.64</v>
      </c>
      <c r="K10777" s="267" t="s">
        <v>1986</v>
      </c>
      <c r="O10777" s="267" t="s">
        <v>13</v>
      </c>
      <c r="P10777" s="267">
        <v>15327237</v>
      </c>
      <c r="Q10777" s="267" t="s">
        <v>1445</v>
      </c>
      <c r="S10777" s="267">
        <v>38</v>
      </c>
      <c r="T10777" s="267" t="s">
        <v>13</v>
      </c>
      <c r="U10777" s="267" t="s">
        <v>1459</v>
      </c>
      <c r="V10777" s="267" t="s">
        <v>13</v>
      </c>
      <c r="W10777" s="267">
        <v>1940</v>
      </c>
      <c r="X10777" s="267">
        <v>615117</v>
      </c>
      <c r="Y10777" s="267">
        <v>15327237</v>
      </c>
      <c r="Z10777" s="267">
        <v>1</v>
      </c>
      <c r="AA10777" s="267" t="s">
        <v>1987</v>
      </c>
      <c r="AB10777" s="270" t="s">
        <v>1988</v>
      </c>
      <c r="AD10777" s="267" t="s">
        <v>13</v>
      </c>
      <c r="AF10777" s="267" t="s">
        <v>24</v>
      </c>
      <c r="AG10777" s="267" t="s">
        <v>24</v>
      </c>
    </row>
    <row r="10778" spans="3:33" ht="409.5">
      <c r="C10778" s="267" t="s">
        <v>1985</v>
      </c>
      <c r="D10778" s="267" t="s">
        <v>727</v>
      </c>
      <c r="E10778" s="267">
        <v>1682</v>
      </c>
      <c r="F10778" s="267" t="s">
        <v>1444</v>
      </c>
      <c r="G10778" s="267" t="s">
        <v>1461</v>
      </c>
      <c r="H10778" s="267">
        <v>1</v>
      </c>
      <c r="I10778" s="267" t="s">
        <v>583</v>
      </c>
      <c r="J10778" s="267">
        <v>0.64</v>
      </c>
      <c r="K10778" s="267" t="s">
        <v>1986</v>
      </c>
      <c r="O10778" s="267" t="s">
        <v>13</v>
      </c>
      <c r="P10778" s="267">
        <v>15327237</v>
      </c>
      <c r="Q10778" s="267" t="s">
        <v>1445</v>
      </c>
      <c r="S10778" s="267">
        <v>38</v>
      </c>
      <c r="T10778" s="267" t="s">
        <v>13</v>
      </c>
      <c r="U10778" s="267" t="s">
        <v>1459</v>
      </c>
      <c r="V10778" s="267" t="s">
        <v>13</v>
      </c>
      <c r="W10778" s="267">
        <v>1940</v>
      </c>
      <c r="X10778" s="267">
        <v>615117</v>
      </c>
      <c r="Y10778" s="267">
        <v>15327237</v>
      </c>
      <c r="Z10778" s="267">
        <v>1</v>
      </c>
      <c r="AA10778" s="267" t="s">
        <v>1987</v>
      </c>
      <c r="AB10778" s="270" t="s">
        <v>1988</v>
      </c>
      <c r="AD10778" s="267" t="s">
        <v>13</v>
      </c>
      <c r="AF10778" s="267" t="s">
        <v>24</v>
      </c>
      <c r="AG10778" s="267" t="s">
        <v>24</v>
      </c>
    </row>
    <row r="10779" spans="3:33" ht="409.5">
      <c r="C10779" s="267" t="s">
        <v>1985</v>
      </c>
      <c r="D10779" s="267" t="s">
        <v>727</v>
      </c>
      <c r="E10779" s="267">
        <v>1682</v>
      </c>
      <c r="F10779" s="267" t="s">
        <v>1444</v>
      </c>
      <c r="G10779" s="267" t="s">
        <v>1461</v>
      </c>
      <c r="H10779" s="267">
        <v>1</v>
      </c>
      <c r="I10779" s="267" t="s">
        <v>583</v>
      </c>
      <c r="J10779" s="267">
        <v>0.64</v>
      </c>
      <c r="K10779" s="267" t="s">
        <v>1986</v>
      </c>
      <c r="O10779" s="267" t="s">
        <v>13</v>
      </c>
      <c r="P10779" s="267">
        <v>15327237</v>
      </c>
      <c r="Q10779" s="267" t="s">
        <v>1445</v>
      </c>
      <c r="S10779" s="267">
        <v>38</v>
      </c>
      <c r="T10779" s="267" t="s">
        <v>13</v>
      </c>
      <c r="U10779" s="267" t="s">
        <v>1459</v>
      </c>
      <c r="V10779" s="267" t="s">
        <v>13</v>
      </c>
      <c r="W10779" s="267">
        <v>1940</v>
      </c>
      <c r="X10779" s="267">
        <v>615117</v>
      </c>
      <c r="Y10779" s="267">
        <v>15327237</v>
      </c>
      <c r="Z10779" s="267">
        <v>1</v>
      </c>
      <c r="AA10779" s="267" t="s">
        <v>1987</v>
      </c>
      <c r="AB10779" s="270" t="s">
        <v>1988</v>
      </c>
      <c r="AD10779" s="267" t="s">
        <v>13</v>
      </c>
      <c r="AF10779" s="267" t="s">
        <v>24</v>
      </c>
      <c r="AG10779" s="267" t="s">
        <v>24</v>
      </c>
    </row>
    <row r="10780" spans="3:33" ht="409.5">
      <c r="C10780" s="267" t="s">
        <v>1985</v>
      </c>
      <c r="D10780" s="267" t="s">
        <v>727</v>
      </c>
      <c r="E10780" s="267">
        <v>1682</v>
      </c>
      <c r="F10780" s="267" t="s">
        <v>1444</v>
      </c>
      <c r="G10780" s="267" t="s">
        <v>1461</v>
      </c>
      <c r="H10780" s="267">
        <v>1</v>
      </c>
      <c r="I10780" s="267" t="s">
        <v>583</v>
      </c>
      <c r="J10780" s="267">
        <v>0.64</v>
      </c>
      <c r="K10780" s="267" t="s">
        <v>1986</v>
      </c>
      <c r="O10780" s="267" t="s">
        <v>13</v>
      </c>
      <c r="P10780" s="267">
        <v>15327237</v>
      </c>
      <c r="Q10780" s="267" t="s">
        <v>1445</v>
      </c>
      <c r="S10780" s="267">
        <v>38</v>
      </c>
      <c r="T10780" s="267" t="s">
        <v>13</v>
      </c>
      <c r="U10780" s="267" t="s">
        <v>1459</v>
      </c>
      <c r="V10780" s="267" t="s">
        <v>13</v>
      </c>
      <c r="W10780" s="267">
        <v>1940</v>
      </c>
      <c r="X10780" s="267">
        <v>615117</v>
      </c>
      <c r="Y10780" s="267">
        <v>15327237</v>
      </c>
      <c r="Z10780" s="267">
        <v>1</v>
      </c>
      <c r="AA10780" s="267" t="s">
        <v>1987</v>
      </c>
      <c r="AB10780" s="270" t="s">
        <v>1988</v>
      </c>
      <c r="AD10780" s="267" t="s">
        <v>13</v>
      </c>
      <c r="AF10780" s="267" t="s">
        <v>24</v>
      </c>
      <c r="AG10780" s="267" t="s">
        <v>24</v>
      </c>
    </row>
    <row r="10781" spans="3:33" ht="409.5">
      <c r="C10781" s="267" t="s">
        <v>1985</v>
      </c>
      <c r="D10781" s="267" t="s">
        <v>727</v>
      </c>
      <c r="E10781" s="267">
        <v>1682</v>
      </c>
      <c r="F10781" s="267" t="s">
        <v>1444</v>
      </c>
      <c r="G10781" s="267" t="s">
        <v>1461</v>
      </c>
      <c r="H10781" s="267">
        <v>1</v>
      </c>
      <c r="I10781" s="267" t="s">
        <v>583</v>
      </c>
      <c r="J10781" s="267">
        <v>0.64</v>
      </c>
      <c r="K10781" s="267" t="s">
        <v>1986</v>
      </c>
      <c r="O10781" s="267" t="s">
        <v>13</v>
      </c>
      <c r="P10781" s="267">
        <v>15327237</v>
      </c>
      <c r="Q10781" s="267" t="s">
        <v>1445</v>
      </c>
      <c r="S10781" s="267">
        <v>38</v>
      </c>
      <c r="T10781" s="267" t="s">
        <v>13</v>
      </c>
      <c r="U10781" s="267" t="s">
        <v>1459</v>
      </c>
      <c r="V10781" s="267" t="s">
        <v>13</v>
      </c>
      <c r="W10781" s="267">
        <v>1940</v>
      </c>
      <c r="X10781" s="267">
        <v>615117</v>
      </c>
      <c r="Y10781" s="267">
        <v>15327237</v>
      </c>
      <c r="Z10781" s="267">
        <v>1</v>
      </c>
      <c r="AA10781" s="267" t="s">
        <v>1987</v>
      </c>
      <c r="AB10781" s="270" t="s">
        <v>1988</v>
      </c>
      <c r="AD10781" s="267" t="s">
        <v>13</v>
      </c>
      <c r="AF10781" s="267" t="s">
        <v>24</v>
      </c>
      <c r="AG10781" s="267" t="s">
        <v>24</v>
      </c>
    </row>
    <row r="10782" spans="3:33" ht="409.5">
      <c r="C10782" s="267" t="s">
        <v>1985</v>
      </c>
      <c r="D10782" s="267" t="s">
        <v>727</v>
      </c>
      <c r="E10782" s="267">
        <v>1682</v>
      </c>
      <c r="F10782" s="267" t="s">
        <v>1444</v>
      </c>
      <c r="G10782" s="267" t="s">
        <v>1461</v>
      </c>
      <c r="H10782" s="267">
        <v>1</v>
      </c>
      <c r="I10782" s="267" t="s">
        <v>583</v>
      </c>
      <c r="J10782" s="267">
        <v>0.64</v>
      </c>
      <c r="K10782" s="267" t="s">
        <v>1986</v>
      </c>
      <c r="O10782" s="267" t="s">
        <v>13</v>
      </c>
      <c r="P10782" s="267">
        <v>15327237</v>
      </c>
      <c r="Q10782" s="267" t="s">
        <v>1445</v>
      </c>
      <c r="S10782" s="267">
        <v>38</v>
      </c>
      <c r="T10782" s="267" t="s">
        <v>13</v>
      </c>
      <c r="U10782" s="267" t="s">
        <v>1459</v>
      </c>
      <c r="V10782" s="267" t="s">
        <v>13</v>
      </c>
      <c r="W10782" s="267">
        <v>1940</v>
      </c>
      <c r="X10782" s="267">
        <v>615117</v>
      </c>
      <c r="Y10782" s="267">
        <v>15327237</v>
      </c>
      <c r="Z10782" s="267">
        <v>1</v>
      </c>
      <c r="AA10782" s="267" t="s">
        <v>1987</v>
      </c>
      <c r="AB10782" s="270" t="s">
        <v>1988</v>
      </c>
      <c r="AD10782" s="267" t="s">
        <v>13</v>
      </c>
      <c r="AF10782" s="267" t="s">
        <v>24</v>
      </c>
      <c r="AG10782" s="267" t="s">
        <v>24</v>
      </c>
    </row>
    <row r="10783" spans="3:33" ht="409.5">
      <c r="C10783" s="267" t="s">
        <v>1985</v>
      </c>
      <c r="D10783" s="267" t="s">
        <v>727</v>
      </c>
      <c r="E10783" s="267">
        <v>1682</v>
      </c>
      <c r="F10783" s="267" t="s">
        <v>1444</v>
      </c>
      <c r="G10783" s="267" t="s">
        <v>1461</v>
      </c>
      <c r="H10783" s="267">
        <v>1</v>
      </c>
      <c r="I10783" s="267" t="s">
        <v>583</v>
      </c>
      <c r="J10783" s="267">
        <v>0.64</v>
      </c>
      <c r="K10783" s="267" t="s">
        <v>1986</v>
      </c>
      <c r="O10783" s="267" t="s">
        <v>13</v>
      </c>
      <c r="P10783" s="267">
        <v>15327237</v>
      </c>
      <c r="Q10783" s="267" t="s">
        <v>1445</v>
      </c>
      <c r="S10783" s="267">
        <v>38</v>
      </c>
      <c r="T10783" s="267" t="s">
        <v>13</v>
      </c>
      <c r="U10783" s="267" t="s">
        <v>1459</v>
      </c>
      <c r="V10783" s="267" t="s">
        <v>13</v>
      </c>
      <c r="W10783" s="267">
        <v>1940</v>
      </c>
      <c r="X10783" s="267">
        <v>615117</v>
      </c>
      <c r="Y10783" s="267">
        <v>15327237</v>
      </c>
      <c r="Z10783" s="267">
        <v>1</v>
      </c>
      <c r="AA10783" s="267" t="s">
        <v>1987</v>
      </c>
      <c r="AB10783" s="270" t="s">
        <v>1988</v>
      </c>
      <c r="AD10783" s="267" t="s">
        <v>13</v>
      </c>
      <c r="AF10783" s="267" t="s">
        <v>24</v>
      </c>
      <c r="AG10783" s="267" t="s">
        <v>24</v>
      </c>
    </row>
    <row r="10784" spans="3:33" ht="409.5">
      <c r="C10784" s="267" t="s">
        <v>1985</v>
      </c>
      <c r="D10784" s="267" t="s">
        <v>727</v>
      </c>
      <c r="E10784" s="267">
        <v>1682</v>
      </c>
      <c r="F10784" s="267" t="s">
        <v>1444</v>
      </c>
      <c r="G10784" s="267" t="s">
        <v>1461</v>
      </c>
      <c r="H10784" s="267">
        <v>1</v>
      </c>
      <c r="I10784" s="267" t="s">
        <v>583</v>
      </c>
      <c r="J10784" s="267">
        <v>0.64</v>
      </c>
      <c r="K10784" s="267" t="s">
        <v>1986</v>
      </c>
      <c r="O10784" s="267" t="s">
        <v>13</v>
      </c>
      <c r="P10784" s="267">
        <v>15327237</v>
      </c>
      <c r="Q10784" s="267" t="s">
        <v>1445</v>
      </c>
      <c r="S10784" s="267">
        <v>38</v>
      </c>
      <c r="T10784" s="267" t="s">
        <v>13</v>
      </c>
      <c r="U10784" s="267" t="s">
        <v>1459</v>
      </c>
      <c r="V10784" s="267" t="s">
        <v>13</v>
      </c>
      <c r="W10784" s="267">
        <v>1940</v>
      </c>
      <c r="X10784" s="267">
        <v>615117</v>
      </c>
      <c r="Y10784" s="267">
        <v>15327237</v>
      </c>
      <c r="Z10784" s="267">
        <v>1</v>
      </c>
      <c r="AA10784" s="267" t="s">
        <v>1987</v>
      </c>
      <c r="AB10784" s="270" t="s">
        <v>1988</v>
      </c>
      <c r="AD10784" s="267" t="s">
        <v>13</v>
      </c>
      <c r="AF10784" s="267" t="s">
        <v>24</v>
      </c>
      <c r="AG10784" s="267" t="s">
        <v>24</v>
      </c>
    </row>
    <row r="10785" spans="3:33" ht="409.5">
      <c r="C10785" s="267" t="s">
        <v>1985</v>
      </c>
      <c r="D10785" s="267" t="s">
        <v>727</v>
      </c>
      <c r="E10785" s="267">
        <v>1682</v>
      </c>
      <c r="F10785" s="267" t="s">
        <v>1444</v>
      </c>
      <c r="G10785" s="267" t="s">
        <v>1461</v>
      </c>
      <c r="H10785" s="267">
        <v>1</v>
      </c>
      <c r="I10785" s="267" t="s">
        <v>583</v>
      </c>
      <c r="J10785" s="267">
        <v>0.64</v>
      </c>
      <c r="K10785" s="267" t="s">
        <v>1986</v>
      </c>
      <c r="O10785" s="267" t="s">
        <v>13</v>
      </c>
      <c r="P10785" s="267">
        <v>15327237</v>
      </c>
      <c r="Q10785" s="267" t="s">
        <v>1445</v>
      </c>
      <c r="S10785" s="267">
        <v>38</v>
      </c>
      <c r="T10785" s="267" t="s">
        <v>13</v>
      </c>
      <c r="U10785" s="267" t="s">
        <v>1459</v>
      </c>
      <c r="V10785" s="267" t="s">
        <v>13</v>
      </c>
      <c r="W10785" s="267">
        <v>1940</v>
      </c>
      <c r="X10785" s="267">
        <v>615117</v>
      </c>
      <c r="Y10785" s="267">
        <v>15327237</v>
      </c>
      <c r="Z10785" s="267">
        <v>1</v>
      </c>
      <c r="AA10785" s="267" t="s">
        <v>1987</v>
      </c>
      <c r="AB10785" s="270" t="s">
        <v>1988</v>
      </c>
      <c r="AD10785" s="267" t="s">
        <v>13</v>
      </c>
      <c r="AF10785" s="267" t="s">
        <v>24</v>
      </c>
      <c r="AG10785" s="267" t="s">
        <v>24</v>
      </c>
    </row>
    <row r="10786" spans="3:33" ht="409.5">
      <c r="C10786" s="267" t="s">
        <v>1985</v>
      </c>
      <c r="D10786" s="267" t="s">
        <v>727</v>
      </c>
      <c r="E10786" s="267">
        <v>1682</v>
      </c>
      <c r="F10786" s="267" t="s">
        <v>1444</v>
      </c>
      <c r="G10786" s="267" t="s">
        <v>1461</v>
      </c>
      <c r="H10786" s="267">
        <v>1</v>
      </c>
      <c r="I10786" s="267" t="s">
        <v>583</v>
      </c>
      <c r="J10786" s="267">
        <v>0.64</v>
      </c>
      <c r="K10786" s="267" t="s">
        <v>1986</v>
      </c>
      <c r="O10786" s="267" t="s">
        <v>13</v>
      </c>
      <c r="P10786" s="267">
        <v>15327237</v>
      </c>
      <c r="Q10786" s="267" t="s">
        <v>1445</v>
      </c>
      <c r="S10786" s="267">
        <v>38</v>
      </c>
      <c r="T10786" s="267" t="s">
        <v>13</v>
      </c>
      <c r="U10786" s="267" t="s">
        <v>1459</v>
      </c>
      <c r="V10786" s="267" t="s">
        <v>13</v>
      </c>
      <c r="W10786" s="267">
        <v>1940</v>
      </c>
      <c r="X10786" s="267">
        <v>615117</v>
      </c>
      <c r="Y10786" s="267">
        <v>15327237</v>
      </c>
      <c r="Z10786" s="267">
        <v>1</v>
      </c>
      <c r="AA10786" s="267" t="s">
        <v>1987</v>
      </c>
      <c r="AB10786" s="270" t="s">
        <v>1988</v>
      </c>
      <c r="AD10786" s="267" t="s">
        <v>13</v>
      </c>
      <c r="AF10786" s="267" t="s">
        <v>24</v>
      </c>
      <c r="AG10786" s="267" t="s">
        <v>24</v>
      </c>
    </row>
    <row r="10787" spans="3:33" ht="409.5">
      <c r="C10787" s="267" t="s">
        <v>1985</v>
      </c>
      <c r="D10787" s="267" t="s">
        <v>727</v>
      </c>
      <c r="E10787" s="267">
        <v>1682</v>
      </c>
      <c r="F10787" s="267" t="s">
        <v>1444</v>
      </c>
      <c r="G10787" s="267" t="s">
        <v>1461</v>
      </c>
      <c r="H10787" s="267">
        <v>1</v>
      </c>
      <c r="I10787" s="267" t="s">
        <v>583</v>
      </c>
      <c r="J10787" s="267">
        <v>0.64</v>
      </c>
      <c r="K10787" s="267" t="s">
        <v>1986</v>
      </c>
      <c r="O10787" s="267" t="s">
        <v>13</v>
      </c>
      <c r="P10787" s="267">
        <v>15327237</v>
      </c>
      <c r="Q10787" s="267" t="s">
        <v>1445</v>
      </c>
      <c r="S10787" s="267">
        <v>38</v>
      </c>
      <c r="T10787" s="267" t="s">
        <v>13</v>
      </c>
      <c r="U10787" s="267" t="s">
        <v>1459</v>
      </c>
      <c r="V10787" s="267" t="s">
        <v>13</v>
      </c>
      <c r="W10787" s="267">
        <v>1940</v>
      </c>
      <c r="X10787" s="267">
        <v>615117</v>
      </c>
      <c r="Y10787" s="267">
        <v>15327237</v>
      </c>
      <c r="Z10787" s="267">
        <v>1</v>
      </c>
      <c r="AA10787" s="267" t="s">
        <v>1987</v>
      </c>
      <c r="AB10787" s="270" t="s">
        <v>1988</v>
      </c>
      <c r="AD10787" s="267" t="s">
        <v>13</v>
      </c>
      <c r="AF10787" s="267" t="s">
        <v>24</v>
      </c>
      <c r="AG10787" s="267" t="s">
        <v>24</v>
      </c>
    </row>
    <row r="10788" spans="3:33" ht="409.5">
      <c r="C10788" s="267" t="s">
        <v>1985</v>
      </c>
      <c r="D10788" s="267" t="s">
        <v>727</v>
      </c>
      <c r="E10788" s="267">
        <v>1682</v>
      </c>
      <c r="F10788" s="267" t="s">
        <v>1444</v>
      </c>
      <c r="G10788" s="267" t="s">
        <v>1461</v>
      </c>
      <c r="H10788" s="267">
        <v>1</v>
      </c>
      <c r="I10788" s="267" t="s">
        <v>583</v>
      </c>
      <c r="J10788" s="267">
        <v>0.64</v>
      </c>
      <c r="K10788" s="267" t="s">
        <v>1986</v>
      </c>
      <c r="O10788" s="267" t="s">
        <v>13</v>
      </c>
      <c r="P10788" s="267">
        <v>15327237</v>
      </c>
      <c r="Q10788" s="267" t="s">
        <v>1445</v>
      </c>
      <c r="S10788" s="267">
        <v>38</v>
      </c>
      <c r="T10788" s="267" t="s">
        <v>13</v>
      </c>
      <c r="U10788" s="267" t="s">
        <v>1459</v>
      </c>
      <c r="V10788" s="267" t="s">
        <v>13</v>
      </c>
      <c r="W10788" s="267">
        <v>1940</v>
      </c>
      <c r="X10788" s="267">
        <v>615117</v>
      </c>
      <c r="Y10788" s="267">
        <v>15327237</v>
      </c>
      <c r="Z10788" s="267">
        <v>1</v>
      </c>
      <c r="AA10788" s="267" t="s">
        <v>1987</v>
      </c>
      <c r="AB10788" s="270" t="s">
        <v>1988</v>
      </c>
      <c r="AD10788" s="267" t="s">
        <v>13</v>
      </c>
      <c r="AF10788" s="267" t="s">
        <v>24</v>
      </c>
      <c r="AG10788" s="267" t="s">
        <v>24</v>
      </c>
    </row>
    <row r="10789" spans="3:33" ht="409.5">
      <c r="C10789" s="267" t="s">
        <v>1985</v>
      </c>
      <c r="D10789" s="267" t="s">
        <v>727</v>
      </c>
      <c r="E10789" s="267">
        <v>1682</v>
      </c>
      <c r="F10789" s="267" t="s">
        <v>1444</v>
      </c>
      <c r="G10789" s="267" t="s">
        <v>1461</v>
      </c>
      <c r="H10789" s="267">
        <v>1</v>
      </c>
      <c r="I10789" s="267" t="s">
        <v>583</v>
      </c>
      <c r="J10789" s="267">
        <v>0.64</v>
      </c>
      <c r="K10789" s="267" t="s">
        <v>1986</v>
      </c>
      <c r="O10789" s="267" t="s">
        <v>13</v>
      </c>
      <c r="P10789" s="267">
        <v>15327237</v>
      </c>
      <c r="Q10789" s="267" t="s">
        <v>1445</v>
      </c>
      <c r="S10789" s="267">
        <v>38</v>
      </c>
      <c r="T10789" s="267" t="s">
        <v>13</v>
      </c>
      <c r="U10789" s="267" t="s">
        <v>1459</v>
      </c>
      <c r="V10789" s="267" t="s">
        <v>13</v>
      </c>
      <c r="W10789" s="267">
        <v>1940</v>
      </c>
      <c r="X10789" s="267">
        <v>615117</v>
      </c>
      <c r="Y10789" s="267">
        <v>15327237</v>
      </c>
      <c r="Z10789" s="267">
        <v>1</v>
      </c>
      <c r="AA10789" s="267" t="s">
        <v>1987</v>
      </c>
      <c r="AB10789" s="270" t="s">
        <v>1988</v>
      </c>
      <c r="AD10789" s="267" t="s">
        <v>13</v>
      </c>
      <c r="AF10789" s="267" t="s">
        <v>24</v>
      </c>
      <c r="AG10789" s="267" t="s">
        <v>24</v>
      </c>
    </row>
    <row r="10790" spans="3:33" ht="409.5">
      <c r="C10790" s="267" t="s">
        <v>1985</v>
      </c>
      <c r="D10790" s="267" t="s">
        <v>727</v>
      </c>
      <c r="E10790" s="267">
        <v>1682</v>
      </c>
      <c r="F10790" s="267" t="s">
        <v>1444</v>
      </c>
      <c r="G10790" s="267" t="s">
        <v>1461</v>
      </c>
      <c r="H10790" s="267">
        <v>1</v>
      </c>
      <c r="I10790" s="267" t="s">
        <v>583</v>
      </c>
      <c r="J10790" s="267">
        <v>0.64</v>
      </c>
      <c r="K10790" s="267" t="s">
        <v>1986</v>
      </c>
      <c r="O10790" s="267" t="s">
        <v>13</v>
      </c>
      <c r="P10790" s="267">
        <v>15327237</v>
      </c>
      <c r="Q10790" s="267" t="s">
        <v>1445</v>
      </c>
      <c r="S10790" s="267">
        <v>38</v>
      </c>
      <c r="T10790" s="267" t="s">
        <v>13</v>
      </c>
      <c r="U10790" s="267" t="s">
        <v>1459</v>
      </c>
      <c r="V10790" s="267" t="s">
        <v>13</v>
      </c>
      <c r="W10790" s="267">
        <v>1940</v>
      </c>
      <c r="X10790" s="267">
        <v>615117</v>
      </c>
      <c r="Y10790" s="267">
        <v>15327237</v>
      </c>
      <c r="Z10790" s="267">
        <v>1</v>
      </c>
      <c r="AA10790" s="267" t="s">
        <v>1987</v>
      </c>
      <c r="AB10790" s="270" t="s">
        <v>1988</v>
      </c>
      <c r="AD10790" s="267" t="s">
        <v>13</v>
      </c>
      <c r="AF10790" s="267" t="s">
        <v>24</v>
      </c>
      <c r="AG10790" s="267" t="s">
        <v>24</v>
      </c>
    </row>
    <row r="10791" spans="3:33" ht="409.5">
      <c r="C10791" s="267" t="s">
        <v>1985</v>
      </c>
      <c r="D10791" s="267" t="s">
        <v>727</v>
      </c>
      <c r="E10791" s="267">
        <v>1682</v>
      </c>
      <c r="F10791" s="267" t="s">
        <v>1444</v>
      </c>
      <c r="G10791" s="267" t="s">
        <v>1461</v>
      </c>
      <c r="H10791" s="267">
        <v>1</v>
      </c>
      <c r="I10791" s="267" t="s">
        <v>583</v>
      </c>
      <c r="J10791" s="267">
        <v>0.64</v>
      </c>
      <c r="K10791" s="267" t="s">
        <v>1986</v>
      </c>
      <c r="O10791" s="267" t="s">
        <v>13</v>
      </c>
      <c r="P10791" s="267">
        <v>15327237</v>
      </c>
      <c r="Q10791" s="267" t="s">
        <v>1445</v>
      </c>
      <c r="S10791" s="267">
        <v>38</v>
      </c>
      <c r="T10791" s="267" t="s">
        <v>13</v>
      </c>
      <c r="U10791" s="267" t="s">
        <v>1459</v>
      </c>
      <c r="V10791" s="267" t="s">
        <v>13</v>
      </c>
      <c r="W10791" s="267">
        <v>1940</v>
      </c>
      <c r="X10791" s="267">
        <v>615117</v>
      </c>
      <c r="Y10791" s="267">
        <v>15327237</v>
      </c>
      <c r="Z10791" s="267">
        <v>1</v>
      </c>
      <c r="AA10791" s="267" t="s">
        <v>1987</v>
      </c>
      <c r="AB10791" s="270" t="s">
        <v>1988</v>
      </c>
      <c r="AD10791" s="267" t="s">
        <v>13</v>
      </c>
      <c r="AF10791" s="267" t="s">
        <v>24</v>
      </c>
      <c r="AG10791" s="267" t="s">
        <v>24</v>
      </c>
    </row>
    <row r="10792" spans="3:33" ht="409.5">
      <c r="C10792" s="267" t="s">
        <v>1985</v>
      </c>
      <c r="D10792" s="267" t="s">
        <v>727</v>
      </c>
      <c r="E10792" s="267">
        <v>1682</v>
      </c>
      <c r="F10792" s="267" t="s">
        <v>1444</v>
      </c>
      <c r="G10792" s="267" t="s">
        <v>1461</v>
      </c>
      <c r="H10792" s="267">
        <v>1</v>
      </c>
      <c r="I10792" s="267" t="s">
        <v>583</v>
      </c>
      <c r="J10792" s="267">
        <v>0.64</v>
      </c>
      <c r="K10792" s="267" t="s">
        <v>1986</v>
      </c>
      <c r="O10792" s="267" t="s">
        <v>13</v>
      </c>
      <c r="P10792" s="267">
        <v>15327237</v>
      </c>
      <c r="Q10792" s="267" t="s">
        <v>1445</v>
      </c>
      <c r="S10792" s="267">
        <v>38</v>
      </c>
      <c r="T10792" s="267" t="s">
        <v>13</v>
      </c>
      <c r="U10792" s="267" t="s">
        <v>1459</v>
      </c>
      <c r="V10792" s="267" t="s">
        <v>13</v>
      </c>
      <c r="W10792" s="267">
        <v>1940</v>
      </c>
      <c r="X10792" s="267">
        <v>615117</v>
      </c>
      <c r="Y10792" s="267">
        <v>15327237</v>
      </c>
      <c r="Z10792" s="267">
        <v>1</v>
      </c>
      <c r="AA10792" s="267" t="s">
        <v>1987</v>
      </c>
      <c r="AB10792" s="270" t="s">
        <v>1988</v>
      </c>
      <c r="AD10792" s="267" t="s">
        <v>13</v>
      </c>
      <c r="AF10792" s="267" t="s">
        <v>24</v>
      </c>
      <c r="AG10792" s="267" t="s">
        <v>24</v>
      </c>
    </row>
    <row r="10793" spans="3:33" ht="409.5">
      <c r="C10793" s="267" t="s">
        <v>1985</v>
      </c>
      <c r="D10793" s="267" t="s">
        <v>727</v>
      </c>
      <c r="E10793" s="267">
        <v>1682</v>
      </c>
      <c r="F10793" s="267" t="s">
        <v>1444</v>
      </c>
      <c r="G10793" s="267" t="s">
        <v>1461</v>
      </c>
      <c r="H10793" s="267">
        <v>1</v>
      </c>
      <c r="I10793" s="267" t="s">
        <v>583</v>
      </c>
      <c r="J10793" s="267">
        <v>0.64</v>
      </c>
      <c r="K10793" s="267" t="s">
        <v>1986</v>
      </c>
      <c r="O10793" s="267" t="s">
        <v>13</v>
      </c>
      <c r="P10793" s="267">
        <v>15327237</v>
      </c>
      <c r="Q10793" s="267" t="s">
        <v>1445</v>
      </c>
      <c r="S10793" s="267">
        <v>38</v>
      </c>
      <c r="T10793" s="267" t="s">
        <v>13</v>
      </c>
      <c r="U10793" s="267" t="s">
        <v>1459</v>
      </c>
      <c r="V10793" s="267" t="s">
        <v>13</v>
      </c>
      <c r="W10793" s="267">
        <v>1940</v>
      </c>
      <c r="X10793" s="267">
        <v>615117</v>
      </c>
      <c r="Y10793" s="267">
        <v>15327237</v>
      </c>
      <c r="Z10793" s="267">
        <v>1</v>
      </c>
      <c r="AA10793" s="267" t="s">
        <v>1987</v>
      </c>
      <c r="AB10793" s="270" t="s">
        <v>1988</v>
      </c>
      <c r="AD10793" s="267" t="s">
        <v>13</v>
      </c>
      <c r="AF10793" s="267" t="s">
        <v>24</v>
      </c>
      <c r="AG10793" s="267" t="s">
        <v>24</v>
      </c>
    </row>
    <row r="10794" spans="3:33" ht="409.5">
      <c r="C10794" s="267" t="s">
        <v>1985</v>
      </c>
      <c r="D10794" s="267" t="s">
        <v>727</v>
      </c>
      <c r="E10794" s="267">
        <v>1682</v>
      </c>
      <c r="F10794" s="267" t="s">
        <v>1444</v>
      </c>
      <c r="G10794" s="267" t="s">
        <v>1461</v>
      </c>
      <c r="H10794" s="267">
        <v>1</v>
      </c>
      <c r="I10794" s="267" t="s">
        <v>583</v>
      </c>
      <c r="J10794" s="267">
        <v>0.64</v>
      </c>
      <c r="K10794" s="267" t="s">
        <v>1986</v>
      </c>
      <c r="O10794" s="267" t="s">
        <v>13</v>
      </c>
      <c r="P10794" s="267">
        <v>15327237</v>
      </c>
      <c r="Q10794" s="267" t="s">
        <v>1445</v>
      </c>
      <c r="S10794" s="267">
        <v>38</v>
      </c>
      <c r="T10794" s="267" t="s">
        <v>13</v>
      </c>
      <c r="U10794" s="267" t="s">
        <v>1459</v>
      </c>
      <c r="V10794" s="267" t="s">
        <v>13</v>
      </c>
      <c r="W10794" s="267">
        <v>1940</v>
      </c>
      <c r="X10794" s="267">
        <v>615117</v>
      </c>
      <c r="Y10794" s="267">
        <v>15327237</v>
      </c>
      <c r="Z10794" s="267">
        <v>1</v>
      </c>
      <c r="AA10794" s="267" t="s">
        <v>1987</v>
      </c>
      <c r="AB10794" s="270" t="s">
        <v>1988</v>
      </c>
      <c r="AD10794" s="267" t="s">
        <v>13</v>
      </c>
      <c r="AF10794" s="267" t="s">
        <v>24</v>
      </c>
      <c r="AG10794" s="267" t="s">
        <v>24</v>
      </c>
    </row>
    <row r="10795" spans="3:33" ht="409.5">
      <c r="C10795" s="267" t="s">
        <v>1985</v>
      </c>
      <c r="D10795" s="267" t="s">
        <v>727</v>
      </c>
      <c r="E10795" s="267">
        <v>1682</v>
      </c>
      <c r="F10795" s="267" t="s">
        <v>1444</v>
      </c>
      <c r="G10795" s="267" t="s">
        <v>1461</v>
      </c>
      <c r="H10795" s="267">
        <v>1</v>
      </c>
      <c r="I10795" s="267" t="s">
        <v>583</v>
      </c>
      <c r="J10795" s="267">
        <v>0.64</v>
      </c>
      <c r="K10795" s="267" t="s">
        <v>1986</v>
      </c>
      <c r="O10795" s="267" t="s">
        <v>13</v>
      </c>
      <c r="P10795" s="267">
        <v>15327237</v>
      </c>
      <c r="Q10795" s="267" t="s">
        <v>1445</v>
      </c>
      <c r="S10795" s="267">
        <v>38</v>
      </c>
      <c r="T10795" s="267" t="s">
        <v>13</v>
      </c>
      <c r="U10795" s="267" t="s">
        <v>1459</v>
      </c>
      <c r="V10795" s="267" t="s">
        <v>13</v>
      </c>
      <c r="W10795" s="267">
        <v>1940</v>
      </c>
      <c r="X10795" s="267">
        <v>615117</v>
      </c>
      <c r="Y10795" s="267">
        <v>15327237</v>
      </c>
      <c r="Z10795" s="267">
        <v>1</v>
      </c>
      <c r="AA10795" s="267" t="s">
        <v>1987</v>
      </c>
      <c r="AB10795" s="270" t="s">
        <v>1988</v>
      </c>
      <c r="AD10795" s="267" t="s">
        <v>13</v>
      </c>
      <c r="AF10795" s="267" t="s">
        <v>24</v>
      </c>
      <c r="AG10795" s="267" t="s">
        <v>24</v>
      </c>
    </row>
    <row r="10796" spans="3:33" ht="409.5">
      <c r="C10796" s="267" t="s">
        <v>1985</v>
      </c>
      <c r="D10796" s="267" t="s">
        <v>727</v>
      </c>
      <c r="E10796" s="267">
        <v>1682</v>
      </c>
      <c r="F10796" s="267" t="s">
        <v>1444</v>
      </c>
      <c r="G10796" s="267" t="s">
        <v>1461</v>
      </c>
      <c r="H10796" s="267">
        <v>1</v>
      </c>
      <c r="I10796" s="267" t="s">
        <v>583</v>
      </c>
      <c r="J10796" s="267">
        <v>0.64</v>
      </c>
      <c r="K10796" s="267" t="s">
        <v>1986</v>
      </c>
      <c r="O10796" s="267" t="s">
        <v>13</v>
      </c>
      <c r="P10796" s="267">
        <v>15327237</v>
      </c>
      <c r="Q10796" s="267" t="s">
        <v>1445</v>
      </c>
      <c r="S10796" s="267">
        <v>38</v>
      </c>
      <c r="T10796" s="267" t="s">
        <v>13</v>
      </c>
      <c r="U10796" s="267" t="s">
        <v>1459</v>
      </c>
      <c r="V10796" s="267" t="s">
        <v>13</v>
      </c>
      <c r="W10796" s="267">
        <v>1940</v>
      </c>
      <c r="X10796" s="267">
        <v>615117</v>
      </c>
      <c r="Y10796" s="267">
        <v>15327237</v>
      </c>
      <c r="Z10796" s="267">
        <v>1</v>
      </c>
      <c r="AA10796" s="267" t="s">
        <v>1987</v>
      </c>
      <c r="AB10796" s="270" t="s">
        <v>1988</v>
      </c>
      <c r="AD10796" s="267" t="s">
        <v>13</v>
      </c>
      <c r="AF10796" s="267" t="s">
        <v>24</v>
      </c>
      <c r="AG10796" s="267" t="s">
        <v>24</v>
      </c>
    </row>
    <row r="10797" spans="3:33" ht="409.5">
      <c r="C10797" s="267" t="s">
        <v>1985</v>
      </c>
      <c r="D10797" s="267" t="s">
        <v>727</v>
      </c>
      <c r="E10797" s="267">
        <v>1682</v>
      </c>
      <c r="F10797" s="267" t="s">
        <v>1444</v>
      </c>
      <c r="G10797" s="267" t="s">
        <v>1461</v>
      </c>
      <c r="H10797" s="267">
        <v>1</v>
      </c>
      <c r="I10797" s="267" t="s">
        <v>583</v>
      </c>
      <c r="J10797" s="267">
        <v>0.64</v>
      </c>
      <c r="K10797" s="267" t="s">
        <v>1986</v>
      </c>
      <c r="O10797" s="267" t="s">
        <v>13</v>
      </c>
      <c r="P10797" s="267">
        <v>15327237</v>
      </c>
      <c r="Q10797" s="267" t="s">
        <v>1445</v>
      </c>
      <c r="S10797" s="267">
        <v>38</v>
      </c>
      <c r="T10797" s="267" t="s">
        <v>13</v>
      </c>
      <c r="U10797" s="267" t="s">
        <v>1459</v>
      </c>
      <c r="V10797" s="267" t="s">
        <v>13</v>
      </c>
      <c r="W10797" s="267">
        <v>1940</v>
      </c>
      <c r="X10797" s="267">
        <v>615117</v>
      </c>
      <c r="Y10797" s="267">
        <v>15327237</v>
      </c>
      <c r="Z10797" s="267">
        <v>1</v>
      </c>
      <c r="AA10797" s="267" t="s">
        <v>1987</v>
      </c>
      <c r="AB10797" s="270" t="s">
        <v>1988</v>
      </c>
      <c r="AD10797" s="267" t="s">
        <v>13</v>
      </c>
      <c r="AF10797" s="267" t="s">
        <v>24</v>
      </c>
      <c r="AG10797" s="267" t="s">
        <v>24</v>
      </c>
    </row>
    <row r="10798" spans="3:33" ht="409.5">
      <c r="C10798" s="267" t="s">
        <v>1985</v>
      </c>
      <c r="D10798" s="267" t="s">
        <v>727</v>
      </c>
      <c r="E10798" s="267">
        <v>1682</v>
      </c>
      <c r="F10798" s="267" t="s">
        <v>1444</v>
      </c>
      <c r="G10798" s="267" t="s">
        <v>1461</v>
      </c>
      <c r="H10798" s="267">
        <v>1</v>
      </c>
      <c r="I10798" s="267" t="s">
        <v>583</v>
      </c>
      <c r="J10798" s="267">
        <v>0.64</v>
      </c>
      <c r="K10798" s="267" t="s">
        <v>1986</v>
      </c>
      <c r="O10798" s="267" t="s">
        <v>13</v>
      </c>
      <c r="P10798" s="267">
        <v>15327237</v>
      </c>
      <c r="Q10798" s="267" t="s">
        <v>1445</v>
      </c>
      <c r="S10798" s="267">
        <v>38</v>
      </c>
      <c r="T10798" s="267" t="s">
        <v>13</v>
      </c>
      <c r="U10798" s="267" t="s">
        <v>1459</v>
      </c>
      <c r="V10798" s="267" t="s">
        <v>13</v>
      </c>
      <c r="W10798" s="267">
        <v>1940</v>
      </c>
      <c r="X10798" s="267">
        <v>615117</v>
      </c>
      <c r="Y10798" s="267">
        <v>15327237</v>
      </c>
      <c r="Z10798" s="267">
        <v>1</v>
      </c>
      <c r="AA10798" s="267" t="s">
        <v>1987</v>
      </c>
      <c r="AB10798" s="270" t="s">
        <v>1988</v>
      </c>
      <c r="AD10798" s="267" t="s">
        <v>13</v>
      </c>
      <c r="AF10798" s="267" t="s">
        <v>24</v>
      </c>
      <c r="AG10798" s="267" t="s">
        <v>24</v>
      </c>
    </row>
    <row r="10799" spans="3:33" ht="409.5">
      <c r="C10799" s="267" t="s">
        <v>1985</v>
      </c>
      <c r="D10799" s="267" t="s">
        <v>727</v>
      </c>
      <c r="E10799" s="267">
        <v>1682</v>
      </c>
      <c r="F10799" s="267" t="s">
        <v>1444</v>
      </c>
      <c r="G10799" s="267" t="s">
        <v>1461</v>
      </c>
      <c r="H10799" s="267">
        <v>1</v>
      </c>
      <c r="I10799" s="267" t="s">
        <v>583</v>
      </c>
      <c r="J10799" s="267">
        <v>0.64</v>
      </c>
      <c r="K10799" s="267" t="s">
        <v>1986</v>
      </c>
      <c r="O10799" s="267" t="s">
        <v>13</v>
      </c>
      <c r="P10799" s="267">
        <v>15327237</v>
      </c>
      <c r="Q10799" s="267" t="s">
        <v>1445</v>
      </c>
      <c r="S10799" s="267">
        <v>38</v>
      </c>
      <c r="T10799" s="267" t="s">
        <v>13</v>
      </c>
      <c r="U10799" s="267" t="s">
        <v>1459</v>
      </c>
      <c r="V10799" s="267" t="s">
        <v>13</v>
      </c>
      <c r="W10799" s="267">
        <v>1940</v>
      </c>
      <c r="X10799" s="267">
        <v>615117</v>
      </c>
      <c r="Y10799" s="267">
        <v>15327237</v>
      </c>
      <c r="Z10799" s="267">
        <v>1</v>
      </c>
      <c r="AA10799" s="267" t="s">
        <v>1987</v>
      </c>
      <c r="AB10799" s="270" t="s">
        <v>1988</v>
      </c>
      <c r="AD10799" s="267" t="s">
        <v>13</v>
      </c>
      <c r="AF10799" s="267" t="s">
        <v>24</v>
      </c>
      <c r="AG10799" s="267" t="s">
        <v>24</v>
      </c>
    </row>
    <row r="10800" spans="3:33" ht="409.5">
      <c r="C10800" s="267" t="s">
        <v>1985</v>
      </c>
      <c r="D10800" s="267" t="s">
        <v>727</v>
      </c>
      <c r="E10800" s="267">
        <v>1682</v>
      </c>
      <c r="F10800" s="267" t="s">
        <v>1444</v>
      </c>
      <c r="G10800" s="267" t="s">
        <v>1461</v>
      </c>
      <c r="H10800" s="267">
        <v>1</v>
      </c>
      <c r="I10800" s="267" t="s">
        <v>583</v>
      </c>
      <c r="J10800" s="267">
        <v>0.64</v>
      </c>
      <c r="K10800" s="267" t="s">
        <v>1986</v>
      </c>
      <c r="O10800" s="267" t="s">
        <v>13</v>
      </c>
      <c r="P10800" s="267">
        <v>15327237</v>
      </c>
      <c r="Q10800" s="267" t="s">
        <v>1445</v>
      </c>
      <c r="S10800" s="267">
        <v>38</v>
      </c>
      <c r="T10800" s="267" t="s">
        <v>13</v>
      </c>
      <c r="U10800" s="267" t="s">
        <v>1459</v>
      </c>
      <c r="V10800" s="267" t="s">
        <v>13</v>
      </c>
      <c r="W10800" s="267">
        <v>1940</v>
      </c>
      <c r="X10800" s="267">
        <v>615117</v>
      </c>
      <c r="Y10800" s="267">
        <v>15327237</v>
      </c>
      <c r="Z10800" s="267">
        <v>1</v>
      </c>
      <c r="AA10800" s="267" t="s">
        <v>1987</v>
      </c>
      <c r="AB10800" s="270" t="s">
        <v>1988</v>
      </c>
      <c r="AD10800" s="267" t="s">
        <v>13</v>
      </c>
      <c r="AF10800" s="267" t="s">
        <v>24</v>
      </c>
      <c r="AG10800" s="267" t="s">
        <v>24</v>
      </c>
    </row>
    <row r="10801" spans="3:33" ht="409.5">
      <c r="C10801" s="267" t="s">
        <v>1985</v>
      </c>
      <c r="D10801" s="267" t="s">
        <v>727</v>
      </c>
      <c r="E10801" s="267">
        <v>1682</v>
      </c>
      <c r="F10801" s="267" t="s">
        <v>1444</v>
      </c>
      <c r="G10801" s="267" t="s">
        <v>1461</v>
      </c>
      <c r="H10801" s="267">
        <v>1</v>
      </c>
      <c r="I10801" s="267" t="s">
        <v>583</v>
      </c>
      <c r="J10801" s="267">
        <v>0.64</v>
      </c>
      <c r="K10801" s="267" t="s">
        <v>1986</v>
      </c>
      <c r="O10801" s="267" t="s">
        <v>13</v>
      </c>
      <c r="P10801" s="267">
        <v>15327237</v>
      </c>
      <c r="Q10801" s="267" t="s">
        <v>1445</v>
      </c>
      <c r="S10801" s="267">
        <v>38</v>
      </c>
      <c r="T10801" s="267" t="s">
        <v>13</v>
      </c>
      <c r="U10801" s="267" t="s">
        <v>1459</v>
      </c>
      <c r="V10801" s="267" t="s">
        <v>13</v>
      </c>
      <c r="W10801" s="267">
        <v>1940</v>
      </c>
      <c r="X10801" s="267">
        <v>615117</v>
      </c>
      <c r="Y10801" s="267">
        <v>15327237</v>
      </c>
      <c r="Z10801" s="267">
        <v>1</v>
      </c>
      <c r="AA10801" s="267" t="s">
        <v>1987</v>
      </c>
      <c r="AB10801" s="270" t="s">
        <v>1988</v>
      </c>
      <c r="AD10801" s="267" t="s">
        <v>13</v>
      </c>
      <c r="AF10801" s="267" t="s">
        <v>24</v>
      </c>
      <c r="AG10801" s="267" t="s">
        <v>24</v>
      </c>
    </row>
    <row r="10802" spans="3:33" ht="409.5">
      <c r="C10802" s="267" t="s">
        <v>1985</v>
      </c>
      <c r="D10802" s="267" t="s">
        <v>727</v>
      </c>
      <c r="E10802" s="267">
        <v>1682</v>
      </c>
      <c r="F10802" s="267" t="s">
        <v>1444</v>
      </c>
      <c r="G10802" s="267" t="s">
        <v>1461</v>
      </c>
      <c r="H10802" s="267">
        <v>1</v>
      </c>
      <c r="I10802" s="267" t="s">
        <v>583</v>
      </c>
      <c r="J10802" s="267">
        <v>0.64</v>
      </c>
      <c r="K10802" s="267" t="s">
        <v>1986</v>
      </c>
      <c r="O10802" s="267" t="s">
        <v>13</v>
      </c>
      <c r="P10802" s="267">
        <v>15327237</v>
      </c>
      <c r="Q10802" s="267" t="s">
        <v>1445</v>
      </c>
      <c r="S10802" s="267">
        <v>38</v>
      </c>
      <c r="T10802" s="267" t="s">
        <v>13</v>
      </c>
      <c r="U10802" s="267" t="s">
        <v>1459</v>
      </c>
      <c r="V10802" s="267" t="s">
        <v>13</v>
      </c>
      <c r="W10802" s="267">
        <v>1940</v>
      </c>
      <c r="X10802" s="267">
        <v>615117</v>
      </c>
      <c r="Y10802" s="267">
        <v>15327237</v>
      </c>
      <c r="Z10802" s="267">
        <v>1</v>
      </c>
      <c r="AA10802" s="267" t="s">
        <v>1987</v>
      </c>
      <c r="AB10802" s="270" t="s">
        <v>1988</v>
      </c>
      <c r="AD10802" s="267" t="s">
        <v>13</v>
      </c>
      <c r="AF10802" s="267" t="s">
        <v>24</v>
      </c>
      <c r="AG10802" s="267" t="s">
        <v>24</v>
      </c>
    </row>
    <row r="10803" spans="3:33" ht="409.5">
      <c r="C10803" s="267" t="s">
        <v>1985</v>
      </c>
      <c r="D10803" s="267" t="s">
        <v>727</v>
      </c>
      <c r="E10803" s="267">
        <v>1682</v>
      </c>
      <c r="F10803" s="267" t="s">
        <v>1444</v>
      </c>
      <c r="G10803" s="267" t="s">
        <v>1461</v>
      </c>
      <c r="H10803" s="267">
        <v>1</v>
      </c>
      <c r="I10803" s="267" t="s">
        <v>583</v>
      </c>
      <c r="J10803" s="267">
        <v>0.64</v>
      </c>
      <c r="K10803" s="267" t="s">
        <v>1986</v>
      </c>
      <c r="O10803" s="267" t="s">
        <v>13</v>
      </c>
      <c r="P10803" s="267">
        <v>15327237</v>
      </c>
      <c r="Q10803" s="267" t="s">
        <v>1445</v>
      </c>
      <c r="S10803" s="267">
        <v>38</v>
      </c>
      <c r="T10803" s="267" t="s">
        <v>13</v>
      </c>
      <c r="U10803" s="267" t="s">
        <v>1459</v>
      </c>
      <c r="V10803" s="267" t="s">
        <v>13</v>
      </c>
      <c r="W10803" s="267">
        <v>1940</v>
      </c>
      <c r="X10803" s="267">
        <v>615117</v>
      </c>
      <c r="Y10803" s="267">
        <v>15327237</v>
      </c>
      <c r="Z10803" s="267">
        <v>1</v>
      </c>
      <c r="AA10803" s="267" t="s">
        <v>1987</v>
      </c>
      <c r="AB10803" s="270" t="s">
        <v>1988</v>
      </c>
      <c r="AD10803" s="267" t="s">
        <v>13</v>
      </c>
      <c r="AF10803" s="267" t="s">
        <v>24</v>
      </c>
      <c r="AG10803" s="267" t="s">
        <v>24</v>
      </c>
    </row>
    <row r="10804" spans="3:33" ht="409.5">
      <c r="C10804" s="267" t="s">
        <v>1985</v>
      </c>
      <c r="D10804" s="267" t="s">
        <v>727</v>
      </c>
      <c r="E10804" s="267">
        <v>1682</v>
      </c>
      <c r="F10804" s="267" t="s">
        <v>1444</v>
      </c>
      <c r="G10804" s="267" t="s">
        <v>1461</v>
      </c>
      <c r="H10804" s="267">
        <v>1</v>
      </c>
      <c r="I10804" s="267" t="s">
        <v>583</v>
      </c>
      <c r="J10804" s="267">
        <v>0.64</v>
      </c>
      <c r="K10804" s="267" t="s">
        <v>1986</v>
      </c>
      <c r="O10804" s="267" t="s">
        <v>13</v>
      </c>
      <c r="P10804" s="267">
        <v>15327237</v>
      </c>
      <c r="Q10804" s="267" t="s">
        <v>1445</v>
      </c>
      <c r="S10804" s="267">
        <v>38</v>
      </c>
      <c r="T10804" s="267" t="s">
        <v>13</v>
      </c>
      <c r="U10804" s="267" t="s">
        <v>1459</v>
      </c>
      <c r="V10804" s="267" t="s">
        <v>13</v>
      </c>
      <c r="W10804" s="267">
        <v>1940</v>
      </c>
      <c r="X10804" s="267">
        <v>615117</v>
      </c>
      <c r="Y10804" s="267">
        <v>15327237</v>
      </c>
      <c r="Z10804" s="267">
        <v>1</v>
      </c>
      <c r="AA10804" s="267" t="s">
        <v>1987</v>
      </c>
      <c r="AB10804" s="270" t="s">
        <v>1988</v>
      </c>
      <c r="AD10804" s="267" t="s">
        <v>13</v>
      </c>
      <c r="AF10804" s="267" t="s">
        <v>24</v>
      </c>
      <c r="AG10804" s="267" t="s">
        <v>24</v>
      </c>
    </row>
    <row r="10805" spans="3:33" ht="409.5">
      <c r="C10805" s="267" t="s">
        <v>1985</v>
      </c>
      <c r="D10805" s="267" t="s">
        <v>727</v>
      </c>
      <c r="E10805" s="267">
        <v>1682</v>
      </c>
      <c r="F10805" s="267" t="s">
        <v>1444</v>
      </c>
      <c r="G10805" s="267" t="s">
        <v>1461</v>
      </c>
      <c r="H10805" s="267">
        <v>1</v>
      </c>
      <c r="I10805" s="267" t="s">
        <v>583</v>
      </c>
      <c r="J10805" s="267">
        <v>0.64</v>
      </c>
      <c r="K10805" s="267" t="s">
        <v>1986</v>
      </c>
      <c r="O10805" s="267" t="s">
        <v>13</v>
      </c>
      <c r="P10805" s="267">
        <v>15327237</v>
      </c>
      <c r="Q10805" s="267" t="s">
        <v>1445</v>
      </c>
      <c r="S10805" s="267">
        <v>38</v>
      </c>
      <c r="T10805" s="267" t="s">
        <v>13</v>
      </c>
      <c r="U10805" s="267" t="s">
        <v>1459</v>
      </c>
      <c r="V10805" s="267" t="s">
        <v>13</v>
      </c>
      <c r="W10805" s="267">
        <v>1940</v>
      </c>
      <c r="X10805" s="267">
        <v>615117</v>
      </c>
      <c r="Y10805" s="267">
        <v>15327237</v>
      </c>
      <c r="Z10805" s="267">
        <v>1</v>
      </c>
      <c r="AA10805" s="267" t="s">
        <v>1987</v>
      </c>
      <c r="AB10805" s="270" t="s">
        <v>1988</v>
      </c>
      <c r="AD10805" s="267" t="s">
        <v>13</v>
      </c>
      <c r="AF10805" s="267" t="s">
        <v>24</v>
      </c>
      <c r="AG10805" s="267" t="s">
        <v>24</v>
      </c>
    </row>
    <row r="10806" spans="3:33" ht="409.5">
      <c r="C10806" s="267" t="s">
        <v>1985</v>
      </c>
      <c r="D10806" s="267" t="s">
        <v>727</v>
      </c>
      <c r="E10806" s="267">
        <v>1682</v>
      </c>
      <c r="F10806" s="267" t="s">
        <v>1444</v>
      </c>
      <c r="G10806" s="267" t="s">
        <v>1461</v>
      </c>
      <c r="H10806" s="267">
        <v>1</v>
      </c>
      <c r="I10806" s="267" t="s">
        <v>583</v>
      </c>
      <c r="J10806" s="267">
        <v>0.64</v>
      </c>
      <c r="K10806" s="267" t="s">
        <v>1986</v>
      </c>
      <c r="O10806" s="267" t="s">
        <v>13</v>
      </c>
      <c r="P10806" s="267">
        <v>15327237</v>
      </c>
      <c r="Q10806" s="267" t="s">
        <v>1445</v>
      </c>
      <c r="S10806" s="267">
        <v>38</v>
      </c>
      <c r="T10806" s="267" t="s">
        <v>13</v>
      </c>
      <c r="U10806" s="267" t="s">
        <v>1459</v>
      </c>
      <c r="V10806" s="267" t="s">
        <v>13</v>
      </c>
      <c r="W10806" s="267">
        <v>1940</v>
      </c>
      <c r="X10806" s="267">
        <v>615117</v>
      </c>
      <c r="Y10806" s="267">
        <v>15327237</v>
      </c>
      <c r="Z10806" s="267">
        <v>1</v>
      </c>
      <c r="AA10806" s="267" t="s">
        <v>1987</v>
      </c>
      <c r="AB10806" s="270" t="s">
        <v>1988</v>
      </c>
      <c r="AD10806" s="267" t="s">
        <v>13</v>
      </c>
      <c r="AF10806" s="267" t="s">
        <v>24</v>
      </c>
      <c r="AG10806" s="267" t="s">
        <v>24</v>
      </c>
    </row>
    <row r="10807" spans="3:33" ht="409.5">
      <c r="C10807" s="267" t="s">
        <v>1985</v>
      </c>
      <c r="D10807" s="267" t="s">
        <v>727</v>
      </c>
      <c r="E10807" s="267">
        <v>1682</v>
      </c>
      <c r="F10807" s="267" t="s">
        <v>1444</v>
      </c>
      <c r="G10807" s="267" t="s">
        <v>1461</v>
      </c>
      <c r="H10807" s="267">
        <v>1</v>
      </c>
      <c r="I10807" s="267" t="s">
        <v>583</v>
      </c>
      <c r="J10807" s="267">
        <v>0.64</v>
      </c>
      <c r="K10807" s="267" t="s">
        <v>1986</v>
      </c>
      <c r="O10807" s="267" t="s">
        <v>13</v>
      </c>
      <c r="P10807" s="267">
        <v>15327237</v>
      </c>
      <c r="Q10807" s="267" t="s">
        <v>1445</v>
      </c>
      <c r="S10807" s="267">
        <v>38</v>
      </c>
      <c r="T10807" s="267" t="s">
        <v>13</v>
      </c>
      <c r="U10807" s="267" t="s">
        <v>1459</v>
      </c>
      <c r="V10807" s="267" t="s">
        <v>13</v>
      </c>
      <c r="W10807" s="267">
        <v>1940</v>
      </c>
      <c r="X10807" s="267">
        <v>615117</v>
      </c>
      <c r="Y10807" s="267">
        <v>15327237</v>
      </c>
      <c r="Z10807" s="267">
        <v>1</v>
      </c>
      <c r="AA10807" s="267" t="s">
        <v>1987</v>
      </c>
      <c r="AB10807" s="270" t="s">
        <v>1988</v>
      </c>
      <c r="AD10807" s="267" t="s">
        <v>13</v>
      </c>
      <c r="AF10807" s="267" t="s">
        <v>24</v>
      </c>
      <c r="AG10807" s="267" t="s">
        <v>24</v>
      </c>
    </row>
    <row r="10808" spans="3:33" ht="409.5">
      <c r="C10808" s="267" t="s">
        <v>1985</v>
      </c>
      <c r="D10808" s="267" t="s">
        <v>727</v>
      </c>
      <c r="E10808" s="267">
        <v>1682</v>
      </c>
      <c r="F10808" s="267" t="s">
        <v>1444</v>
      </c>
      <c r="G10808" s="267" t="s">
        <v>1461</v>
      </c>
      <c r="H10808" s="267">
        <v>1</v>
      </c>
      <c r="I10808" s="267" t="s">
        <v>583</v>
      </c>
      <c r="J10808" s="267">
        <v>0.64</v>
      </c>
      <c r="K10808" s="267" t="s">
        <v>1986</v>
      </c>
      <c r="O10808" s="267" t="s">
        <v>13</v>
      </c>
      <c r="P10808" s="267">
        <v>15327237</v>
      </c>
      <c r="Q10808" s="267" t="s">
        <v>1445</v>
      </c>
      <c r="S10808" s="267">
        <v>38</v>
      </c>
      <c r="T10808" s="267" t="s">
        <v>13</v>
      </c>
      <c r="U10808" s="267" t="s">
        <v>1459</v>
      </c>
      <c r="V10808" s="267" t="s">
        <v>13</v>
      </c>
      <c r="W10808" s="267">
        <v>1940</v>
      </c>
      <c r="X10808" s="267">
        <v>615117</v>
      </c>
      <c r="Y10808" s="267">
        <v>15327237</v>
      </c>
      <c r="Z10808" s="267">
        <v>1</v>
      </c>
      <c r="AA10808" s="267" t="s">
        <v>1987</v>
      </c>
      <c r="AB10808" s="270" t="s">
        <v>1988</v>
      </c>
      <c r="AD10808" s="267" t="s">
        <v>13</v>
      </c>
      <c r="AF10808" s="267" t="s">
        <v>24</v>
      </c>
      <c r="AG10808" s="267" t="s">
        <v>24</v>
      </c>
    </row>
    <row r="10809" spans="3:33" ht="409.5">
      <c r="C10809" s="267" t="s">
        <v>1985</v>
      </c>
      <c r="D10809" s="267" t="s">
        <v>727</v>
      </c>
      <c r="E10809" s="267">
        <v>1682</v>
      </c>
      <c r="F10809" s="267" t="s">
        <v>1444</v>
      </c>
      <c r="G10809" s="267" t="s">
        <v>1461</v>
      </c>
      <c r="H10809" s="267">
        <v>1</v>
      </c>
      <c r="I10809" s="267" t="s">
        <v>583</v>
      </c>
      <c r="J10809" s="267">
        <v>0.64</v>
      </c>
      <c r="K10809" s="267" t="s">
        <v>1986</v>
      </c>
      <c r="O10809" s="267" t="s">
        <v>13</v>
      </c>
      <c r="P10809" s="267">
        <v>15327237</v>
      </c>
      <c r="Q10809" s="267" t="s">
        <v>1445</v>
      </c>
      <c r="S10809" s="267">
        <v>38</v>
      </c>
      <c r="T10809" s="267" t="s">
        <v>13</v>
      </c>
      <c r="U10809" s="267" t="s">
        <v>1459</v>
      </c>
      <c r="V10809" s="267" t="s">
        <v>13</v>
      </c>
      <c r="W10809" s="267">
        <v>1940</v>
      </c>
      <c r="X10809" s="267">
        <v>615117</v>
      </c>
      <c r="Y10809" s="267">
        <v>15327237</v>
      </c>
      <c r="Z10809" s="267">
        <v>1</v>
      </c>
      <c r="AA10809" s="267" t="s">
        <v>1987</v>
      </c>
      <c r="AB10809" s="270" t="s">
        <v>1988</v>
      </c>
      <c r="AD10809" s="267" t="s">
        <v>13</v>
      </c>
      <c r="AF10809" s="267" t="s">
        <v>24</v>
      </c>
      <c r="AG10809" s="267" t="s">
        <v>24</v>
      </c>
    </row>
    <row r="10810" spans="3:33" ht="409.5">
      <c r="C10810" s="267" t="s">
        <v>1985</v>
      </c>
      <c r="D10810" s="267" t="s">
        <v>727</v>
      </c>
      <c r="E10810" s="267">
        <v>1682</v>
      </c>
      <c r="F10810" s="267" t="s">
        <v>1444</v>
      </c>
      <c r="G10810" s="267" t="s">
        <v>1461</v>
      </c>
      <c r="H10810" s="267">
        <v>1</v>
      </c>
      <c r="I10810" s="267" t="s">
        <v>583</v>
      </c>
      <c r="J10810" s="267">
        <v>0.64</v>
      </c>
      <c r="K10810" s="267" t="s">
        <v>1986</v>
      </c>
      <c r="O10810" s="267" t="s">
        <v>13</v>
      </c>
      <c r="P10810" s="267">
        <v>15327237</v>
      </c>
      <c r="Q10810" s="267" t="s">
        <v>1445</v>
      </c>
      <c r="S10810" s="267">
        <v>38</v>
      </c>
      <c r="T10810" s="267" t="s">
        <v>13</v>
      </c>
      <c r="U10810" s="267" t="s">
        <v>1459</v>
      </c>
      <c r="V10810" s="267" t="s">
        <v>13</v>
      </c>
      <c r="W10810" s="267">
        <v>1940</v>
      </c>
      <c r="X10810" s="267">
        <v>615117</v>
      </c>
      <c r="Y10810" s="267">
        <v>15327237</v>
      </c>
      <c r="Z10810" s="267">
        <v>1</v>
      </c>
      <c r="AA10810" s="267" t="s">
        <v>1987</v>
      </c>
      <c r="AB10810" s="270" t="s">
        <v>1988</v>
      </c>
      <c r="AD10810" s="267" t="s">
        <v>13</v>
      </c>
      <c r="AF10810" s="267" t="s">
        <v>24</v>
      </c>
      <c r="AG10810" s="267" t="s">
        <v>24</v>
      </c>
    </row>
    <row r="10811" spans="3:33" ht="409.5">
      <c r="C10811" s="267" t="s">
        <v>1985</v>
      </c>
      <c r="D10811" s="267" t="s">
        <v>727</v>
      </c>
      <c r="E10811" s="267">
        <v>1682</v>
      </c>
      <c r="F10811" s="267" t="s">
        <v>1444</v>
      </c>
      <c r="G10811" s="267" t="s">
        <v>1461</v>
      </c>
      <c r="H10811" s="267">
        <v>1</v>
      </c>
      <c r="I10811" s="267" t="s">
        <v>583</v>
      </c>
      <c r="J10811" s="267">
        <v>0.64</v>
      </c>
      <c r="K10811" s="267" t="s">
        <v>1986</v>
      </c>
      <c r="O10811" s="267" t="s">
        <v>13</v>
      </c>
      <c r="P10811" s="267">
        <v>15327237</v>
      </c>
      <c r="Q10811" s="267" t="s">
        <v>1445</v>
      </c>
      <c r="S10811" s="267">
        <v>38</v>
      </c>
      <c r="T10811" s="267" t="s">
        <v>13</v>
      </c>
      <c r="U10811" s="267" t="s">
        <v>1459</v>
      </c>
      <c r="V10811" s="267" t="s">
        <v>13</v>
      </c>
      <c r="W10811" s="267">
        <v>1940</v>
      </c>
      <c r="X10811" s="267">
        <v>615117</v>
      </c>
      <c r="Y10811" s="267">
        <v>15327237</v>
      </c>
      <c r="Z10811" s="267">
        <v>1</v>
      </c>
      <c r="AA10811" s="267" t="s">
        <v>1987</v>
      </c>
      <c r="AB10811" s="270" t="s">
        <v>1988</v>
      </c>
      <c r="AD10811" s="267" t="s">
        <v>13</v>
      </c>
      <c r="AF10811" s="267" t="s">
        <v>24</v>
      </c>
      <c r="AG10811" s="267" t="s">
        <v>24</v>
      </c>
    </row>
    <row r="10812" spans="3:33" ht="409.5">
      <c r="C10812" s="267" t="s">
        <v>1985</v>
      </c>
      <c r="D10812" s="267" t="s">
        <v>727</v>
      </c>
      <c r="E10812" s="267">
        <v>1682</v>
      </c>
      <c r="F10812" s="267" t="s">
        <v>1444</v>
      </c>
      <c r="G10812" s="267" t="s">
        <v>1461</v>
      </c>
      <c r="H10812" s="267">
        <v>1</v>
      </c>
      <c r="I10812" s="267" t="s">
        <v>583</v>
      </c>
      <c r="J10812" s="267">
        <v>0.64</v>
      </c>
      <c r="K10812" s="267" t="s">
        <v>1986</v>
      </c>
      <c r="O10812" s="267" t="s">
        <v>13</v>
      </c>
      <c r="P10812" s="267">
        <v>15327237</v>
      </c>
      <c r="Q10812" s="267" t="s">
        <v>1445</v>
      </c>
      <c r="S10812" s="267">
        <v>38</v>
      </c>
      <c r="T10812" s="267" t="s">
        <v>13</v>
      </c>
      <c r="U10812" s="267" t="s">
        <v>1459</v>
      </c>
      <c r="V10812" s="267" t="s">
        <v>13</v>
      </c>
      <c r="W10812" s="267">
        <v>1940</v>
      </c>
      <c r="X10812" s="267">
        <v>615117</v>
      </c>
      <c r="Y10812" s="267">
        <v>15327237</v>
      </c>
      <c r="Z10812" s="267">
        <v>1</v>
      </c>
      <c r="AA10812" s="267" t="s">
        <v>1987</v>
      </c>
      <c r="AB10812" s="270" t="s">
        <v>1988</v>
      </c>
      <c r="AD10812" s="267" t="s">
        <v>13</v>
      </c>
      <c r="AF10812" s="267" t="s">
        <v>24</v>
      </c>
      <c r="AG10812" s="267" t="s">
        <v>24</v>
      </c>
    </row>
    <row r="10813" spans="3:33" ht="409.5">
      <c r="C10813" s="267" t="s">
        <v>1985</v>
      </c>
      <c r="D10813" s="267" t="s">
        <v>727</v>
      </c>
      <c r="E10813" s="267">
        <v>1682</v>
      </c>
      <c r="F10813" s="267" t="s">
        <v>1444</v>
      </c>
      <c r="G10813" s="267" t="s">
        <v>1461</v>
      </c>
      <c r="H10813" s="267">
        <v>1</v>
      </c>
      <c r="I10813" s="267" t="s">
        <v>583</v>
      </c>
      <c r="J10813" s="267">
        <v>0.64</v>
      </c>
      <c r="K10813" s="267" t="s">
        <v>1986</v>
      </c>
      <c r="O10813" s="267" t="s">
        <v>13</v>
      </c>
      <c r="P10813" s="267">
        <v>15327237</v>
      </c>
      <c r="Q10813" s="267" t="s">
        <v>1445</v>
      </c>
      <c r="S10813" s="267">
        <v>38</v>
      </c>
      <c r="T10813" s="267" t="s">
        <v>13</v>
      </c>
      <c r="U10813" s="267" t="s">
        <v>1459</v>
      </c>
      <c r="V10813" s="267" t="s">
        <v>13</v>
      </c>
      <c r="W10813" s="267">
        <v>1940</v>
      </c>
      <c r="X10813" s="267">
        <v>615117</v>
      </c>
      <c r="Y10813" s="267">
        <v>15327237</v>
      </c>
      <c r="Z10813" s="267">
        <v>1</v>
      </c>
      <c r="AA10813" s="267" t="s">
        <v>1987</v>
      </c>
      <c r="AB10813" s="270" t="s">
        <v>1988</v>
      </c>
      <c r="AD10813" s="267" t="s">
        <v>13</v>
      </c>
      <c r="AF10813" s="267" t="s">
        <v>24</v>
      </c>
      <c r="AG10813" s="267" t="s">
        <v>24</v>
      </c>
    </row>
    <row r="10814" spans="3:33" ht="409.5">
      <c r="C10814" s="267" t="s">
        <v>1985</v>
      </c>
      <c r="D10814" s="267" t="s">
        <v>727</v>
      </c>
      <c r="E10814" s="267">
        <v>1682</v>
      </c>
      <c r="F10814" s="267" t="s">
        <v>1444</v>
      </c>
      <c r="G10814" s="267" t="s">
        <v>1461</v>
      </c>
      <c r="H10814" s="267">
        <v>1</v>
      </c>
      <c r="I10814" s="267" t="s">
        <v>583</v>
      </c>
      <c r="J10814" s="267">
        <v>0.64</v>
      </c>
      <c r="K10814" s="267" t="s">
        <v>1986</v>
      </c>
      <c r="O10814" s="267" t="s">
        <v>13</v>
      </c>
      <c r="P10814" s="267">
        <v>15327237</v>
      </c>
      <c r="Q10814" s="267" t="s">
        <v>1445</v>
      </c>
      <c r="S10814" s="267">
        <v>38</v>
      </c>
      <c r="T10814" s="267" t="s">
        <v>13</v>
      </c>
      <c r="U10814" s="267" t="s">
        <v>1459</v>
      </c>
      <c r="V10814" s="267" t="s">
        <v>13</v>
      </c>
      <c r="W10814" s="267">
        <v>1940</v>
      </c>
      <c r="X10814" s="267">
        <v>615117</v>
      </c>
      <c r="Y10814" s="267">
        <v>15327237</v>
      </c>
      <c r="Z10814" s="267">
        <v>1</v>
      </c>
      <c r="AA10814" s="267" t="s">
        <v>1987</v>
      </c>
      <c r="AB10814" s="270" t="s">
        <v>1988</v>
      </c>
      <c r="AD10814" s="267" t="s">
        <v>13</v>
      </c>
      <c r="AF10814" s="267" t="s">
        <v>24</v>
      </c>
      <c r="AG10814" s="267" t="s">
        <v>24</v>
      </c>
    </row>
    <row r="10815" spans="3:33" ht="409.5">
      <c r="C10815" s="267" t="s">
        <v>1985</v>
      </c>
      <c r="D10815" s="267" t="s">
        <v>727</v>
      </c>
      <c r="E10815" s="267">
        <v>1682</v>
      </c>
      <c r="F10815" s="267" t="s">
        <v>1444</v>
      </c>
      <c r="G10815" s="267" t="s">
        <v>1461</v>
      </c>
      <c r="H10815" s="267">
        <v>1</v>
      </c>
      <c r="I10815" s="267" t="s">
        <v>583</v>
      </c>
      <c r="J10815" s="267">
        <v>0.64</v>
      </c>
      <c r="K10815" s="267" t="s">
        <v>1986</v>
      </c>
      <c r="O10815" s="267" t="s">
        <v>13</v>
      </c>
      <c r="P10815" s="267">
        <v>15327237</v>
      </c>
      <c r="Q10815" s="267" t="s">
        <v>1445</v>
      </c>
      <c r="S10815" s="267">
        <v>38</v>
      </c>
      <c r="T10815" s="267" t="s">
        <v>13</v>
      </c>
      <c r="U10815" s="267" t="s">
        <v>1459</v>
      </c>
      <c r="V10815" s="267" t="s">
        <v>13</v>
      </c>
      <c r="W10815" s="267">
        <v>1940</v>
      </c>
      <c r="X10815" s="267">
        <v>615117</v>
      </c>
      <c r="Y10815" s="267">
        <v>15327237</v>
      </c>
      <c r="Z10815" s="267">
        <v>1</v>
      </c>
      <c r="AA10815" s="267" t="s">
        <v>1987</v>
      </c>
      <c r="AB10815" s="270" t="s">
        <v>1988</v>
      </c>
      <c r="AD10815" s="267" t="s">
        <v>13</v>
      </c>
      <c r="AF10815" s="267" t="s">
        <v>24</v>
      </c>
      <c r="AG10815" s="267" t="s">
        <v>24</v>
      </c>
    </row>
    <row r="10816" spans="3:33" ht="409.5">
      <c r="C10816" s="267" t="s">
        <v>1985</v>
      </c>
      <c r="D10816" s="267" t="s">
        <v>727</v>
      </c>
      <c r="E10816" s="267">
        <v>1682</v>
      </c>
      <c r="F10816" s="267" t="s">
        <v>1444</v>
      </c>
      <c r="G10816" s="267" t="s">
        <v>1461</v>
      </c>
      <c r="H10816" s="267">
        <v>1</v>
      </c>
      <c r="I10816" s="267" t="s">
        <v>583</v>
      </c>
      <c r="J10816" s="267">
        <v>0.64</v>
      </c>
      <c r="K10816" s="267" t="s">
        <v>1986</v>
      </c>
      <c r="O10816" s="267" t="s">
        <v>13</v>
      </c>
      <c r="P10816" s="267">
        <v>15327237</v>
      </c>
      <c r="Q10816" s="267" t="s">
        <v>1445</v>
      </c>
      <c r="S10816" s="267">
        <v>38</v>
      </c>
      <c r="T10816" s="267" t="s">
        <v>13</v>
      </c>
      <c r="U10816" s="267" t="s">
        <v>1459</v>
      </c>
      <c r="V10816" s="267" t="s">
        <v>13</v>
      </c>
      <c r="W10816" s="267">
        <v>1940</v>
      </c>
      <c r="X10816" s="267">
        <v>615117</v>
      </c>
      <c r="Y10816" s="267">
        <v>15327237</v>
      </c>
      <c r="Z10816" s="267">
        <v>1</v>
      </c>
      <c r="AA10816" s="267" t="s">
        <v>1987</v>
      </c>
      <c r="AB10816" s="270" t="s">
        <v>1988</v>
      </c>
      <c r="AD10816" s="267" t="s">
        <v>13</v>
      </c>
      <c r="AF10816" s="267" t="s">
        <v>24</v>
      </c>
      <c r="AG10816" s="267" t="s">
        <v>24</v>
      </c>
    </row>
    <row r="10817" spans="3:33" ht="409.5">
      <c r="C10817" s="267" t="s">
        <v>1985</v>
      </c>
      <c r="D10817" s="267" t="s">
        <v>727</v>
      </c>
      <c r="E10817" s="267">
        <v>1682</v>
      </c>
      <c r="F10817" s="267" t="s">
        <v>1444</v>
      </c>
      <c r="G10817" s="267" t="s">
        <v>1461</v>
      </c>
      <c r="H10817" s="267">
        <v>1</v>
      </c>
      <c r="I10817" s="267" t="s">
        <v>583</v>
      </c>
      <c r="J10817" s="267">
        <v>0.64</v>
      </c>
      <c r="K10817" s="267" t="s">
        <v>1986</v>
      </c>
      <c r="O10817" s="267" t="s">
        <v>13</v>
      </c>
      <c r="P10817" s="267">
        <v>15327237</v>
      </c>
      <c r="Q10817" s="267" t="s">
        <v>1445</v>
      </c>
      <c r="S10817" s="267">
        <v>38</v>
      </c>
      <c r="T10817" s="267" t="s">
        <v>13</v>
      </c>
      <c r="U10817" s="267" t="s">
        <v>1459</v>
      </c>
      <c r="V10817" s="267" t="s">
        <v>13</v>
      </c>
      <c r="W10817" s="267">
        <v>1940</v>
      </c>
      <c r="X10817" s="267">
        <v>615117</v>
      </c>
      <c r="Y10817" s="267">
        <v>15327237</v>
      </c>
      <c r="Z10817" s="267">
        <v>1</v>
      </c>
      <c r="AA10817" s="267" t="s">
        <v>1987</v>
      </c>
      <c r="AB10817" s="270" t="s">
        <v>1988</v>
      </c>
      <c r="AD10817" s="267" t="s">
        <v>13</v>
      </c>
      <c r="AF10817" s="267" t="s">
        <v>24</v>
      </c>
      <c r="AG10817" s="267" t="s">
        <v>24</v>
      </c>
    </row>
    <row r="10818" spans="3:33" ht="409.5">
      <c r="C10818" s="267" t="s">
        <v>1985</v>
      </c>
      <c r="D10818" s="267" t="s">
        <v>727</v>
      </c>
      <c r="E10818" s="267">
        <v>1682</v>
      </c>
      <c r="F10818" s="267" t="s">
        <v>1444</v>
      </c>
      <c r="G10818" s="267" t="s">
        <v>1461</v>
      </c>
      <c r="H10818" s="267">
        <v>1</v>
      </c>
      <c r="I10818" s="267" t="s">
        <v>583</v>
      </c>
      <c r="J10818" s="267">
        <v>0.64</v>
      </c>
      <c r="K10818" s="267" t="s">
        <v>1986</v>
      </c>
      <c r="O10818" s="267" t="s">
        <v>13</v>
      </c>
      <c r="P10818" s="267">
        <v>15327237</v>
      </c>
      <c r="Q10818" s="267" t="s">
        <v>1445</v>
      </c>
      <c r="S10818" s="267">
        <v>38</v>
      </c>
      <c r="T10818" s="267" t="s">
        <v>13</v>
      </c>
      <c r="U10818" s="267" t="s">
        <v>1459</v>
      </c>
      <c r="V10818" s="267" t="s">
        <v>13</v>
      </c>
      <c r="W10818" s="267">
        <v>1940</v>
      </c>
      <c r="X10818" s="267">
        <v>615117</v>
      </c>
      <c r="Y10818" s="267">
        <v>15327237</v>
      </c>
      <c r="Z10818" s="267">
        <v>1</v>
      </c>
      <c r="AA10818" s="267" t="s">
        <v>1987</v>
      </c>
      <c r="AB10818" s="270" t="s">
        <v>1988</v>
      </c>
      <c r="AD10818" s="267" t="s">
        <v>13</v>
      </c>
      <c r="AF10818" s="267" t="s">
        <v>24</v>
      </c>
      <c r="AG10818" s="267" t="s">
        <v>24</v>
      </c>
    </row>
    <row r="10819" spans="3:33" ht="409.5">
      <c r="C10819" s="267" t="s">
        <v>1985</v>
      </c>
      <c r="D10819" s="267" t="s">
        <v>727</v>
      </c>
      <c r="E10819" s="267">
        <v>1682</v>
      </c>
      <c r="F10819" s="267" t="s">
        <v>1444</v>
      </c>
      <c r="G10819" s="267" t="s">
        <v>1461</v>
      </c>
      <c r="H10819" s="267">
        <v>1</v>
      </c>
      <c r="I10819" s="267" t="s">
        <v>583</v>
      </c>
      <c r="J10819" s="267">
        <v>0.64</v>
      </c>
      <c r="K10819" s="267" t="s">
        <v>1986</v>
      </c>
      <c r="O10819" s="267" t="s">
        <v>13</v>
      </c>
      <c r="P10819" s="267">
        <v>15327237</v>
      </c>
      <c r="Q10819" s="267" t="s">
        <v>1445</v>
      </c>
      <c r="S10819" s="267">
        <v>38</v>
      </c>
      <c r="T10819" s="267" t="s">
        <v>13</v>
      </c>
      <c r="U10819" s="267" t="s">
        <v>1459</v>
      </c>
      <c r="V10819" s="267" t="s">
        <v>13</v>
      </c>
      <c r="W10819" s="267">
        <v>1940</v>
      </c>
      <c r="X10819" s="267">
        <v>615117</v>
      </c>
      <c r="Y10819" s="267">
        <v>15327237</v>
      </c>
      <c r="Z10819" s="267">
        <v>1</v>
      </c>
      <c r="AA10819" s="267" t="s">
        <v>1987</v>
      </c>
      <c r="AB10819" s="270" t="s">
        <v>1988</v>
      </c>
      <c r="AD10819" s="267" t="s">
        <v>13</v>
      </c>
      <c r="AF10819" s="267" t="s">
        <v>24</v>
      </c>
      <c r="AG10819" s="267" t="s">
        <v>24</v>
      </c>
    </row>
    <row r="10820" spans="3:33" ht="409.5">
      <c r="C10820" s="267" t="s">
        <v>1985</v>
      </c>
      <c r="D10820" s="267" t="s">
        <v>727</v>
      </c>
      <c r="E10820" s="267">
        <v>1682</v>
      </c>
      <c r="F10820" s="267" t="s">
        <v>1444</v>
      </c>
      <c r="G10820" s="267" t="s">
        <v>1461</v>
      </c>
      <c r="H10820" s="267">
        <v>1</v>
      </c>
      <c r="I10820" s="267" t="s">
        <v>583</v>
      </c>
      <c r="J10820" s="267">
        <v>0.64</v>
      </c>
      <c r="K10820" s="267" t="s">
        <v>1986</v>
      </c>
      <c r="O10820" s="267" t="s">
        <v>13</v>
      </c>
      <c r="P10820" s="267">
        <v>15327237</v>
      </c>
      <c r="Q10820" s="267" t="s">
        <v>1445</v>
      </c>
      <c r="S10820" s="267">
        <v>38</v>
      </c>
      <c r="T10820" s="267" t="s">
        <v>13</v>
      </c>
      <c r="U10820" s="267" t="s">
        <v>1459</v>
      </c>
      <c r="V10820" s="267" t="s">
        <v>13</v>
      </c>
      <c r="W10820" s="267">
        <v>1940</v>
      </c>
      <c r="X10820" s="267">
        <v>615117</v>
      </c>
      <c r="Y10820" s="267">
        <v>15327237</v>
      </c>
      <c r="Z10820" s="267">
        <v>1</v>
      </c>
      <c r="AA10820" s="267" t="s">
        <v>1987</v>
      </c>
      <c r="AB10820" s="270" t="s">
        <v>1988</v>
      </c>
      <c r="AD10820" s="267" t="s">
        <v>13</v>
      </c>
      <c r="AF10820" s="267" t="s">
        <v>24</v>
      </c>
      <c r="AG10820" s="267" t="s">
        <v>24</v>
      </c>
    </row>
    <row r="10821" spans="3:33" ht="409.5">
      <c r="C10821" s="267" t="s">
        <v>1985</v>
      </c>
      <c r="D10821" s="267" t="s">
        <v>727</v>
      </c>
      <c r="E10821" s="267">
        <v>1682</v>
      </c>
      <c r="F10821" s="267" t="s">
        <v>1444</v>
      </c>
      <c r="G10821" s="267" t="s">
        <v>1461</v>
      </c>
      <c r="H10821" s="267">
        <v>1</v>
      </c>
      <c r="I10821" s="267" t="s">
        <v>583</v>
      </c>
      <c r="J10821" s="267">
        <v>0.64</v>
      </c>
      <c r="K10821" s="267" t="s">
        <v>1986</v>
      </c>
      <c r="O10821" s="267" t="s">
        <v>13</v>
      </c>
      <c r="P10821" s="267">
        <v>15327237</v>
      </c>
      <c r="Q10821" s="267" t="s">
        <v>1445</v>
      </c>
      <c r="S10821" s="267">
        <v>38</v>
      </c>
      <c r="T10821" s="267" t="s">
        <v>13</v>
      </c>
      <c r="U10821" s="267" t="s">
        <v>1459</v>
      </c>
      <c r="V10821" s="267" t="s">
        <v>13</v>
      </c>
      <c r="W10821" s="267">
        <v>1940</v>
      </c>
      <c r="X10821" s="267">
        <v>615117</v>
      </c>
      <c r="Y10821" s="267">
        <v>15327237</v>
      </c>
      <c r="Z10821" s="267">
        <v>1</v>
      </c>
      <c r="AA10821" s="267" t="s">
        <v>1987</v>
      </c>
      <c r="AB10821" s="270" t="s">
        <v>1988</v>
      </c>
      <c r="AD10821" s="267" t="s">
        <v>13</v>
      </c>
      <c r="AF10821" s="267" t="s">
        <v>24</v>
      </c>
      <c r="AG10821" s="267" t="s">
        <v>24</v>
      </c>
    </row>
    <row r="10822" spans="3:33" ht="409.5">
      <c r="C10822" s="267" t="s">
        <v>1985</v>
      </c>
      <c r="D10822" s="267" t="s">
        <v>727</v>
      </c>
      <c r="E10822" s="267">
        <v>1682</v>
      </c>
      <c r="F10822" s="267" t="s">
        <v>1444</v>
      </c>
      <c r="G10822" s="267" t="s">
        <v>1461</v>
      </c>
      <c r="H10822" s="267">
        <v>1</v>
      </c>
      <c r="I10822" s="267" t="s">
        <v>583</v>
      </c>
      <c r="J10822" s="267">
        <v>0.64</v>
      </c>
      <c r="K10822" s="267" t="s">
        <v>1986</v>
      </c>
      <c r="O10822" s="267" t="s">
        <v>13</v>
      </c>
      <c r="P10822" s="267">
        <v>15327237</v>
      </c>
      <c r="Q10822" s="267" t="s">
        <v>1445</v>
      </c>
      <c r="S10822" s="267">
        <v>38</v>
      </c>
      <c r="T10822" s="267" t="s">
        <v>13</v>
      </c>
      <c r="U10822" s="267" t="s">
        <v>1459</v>
      </c>
      <c r="V10822" s="267" t="s">
        <v>13</v>
      </c>
      <c r="W10822" s="267">
        <v>1940</v>
      </c>
      <c r="X10822" s="267">
        <v>615117</v>
      </c>
      <c r="Y10822" s="267">
        <v>15327237</v>
      </c>
      <c r="Z10822" s="267">
        <v>1</v>
      </c>
      <c r="AA10822" s="267" t="s">
        <v>1987</v>
      </c>
      <c r="AB10822" s="270" t="s">
        <v>1988</v>
      </c>
      <c r="AD10822" s="267" t="s">
        <v>13</v>
      </c>
      <c r="AF10822" s="267" t="s">
        <v>24</v>
      </c>
      <c r="AG10822" s="267" t="s">
        <v>24</v>
      </c>
    </row>
    <row r="10823" spans="3:33" ht="409.5">
      <c r="C10823" s="267" t="s">
        <v>1985</v>
      </c>
      <c r="D10823" s="267" t="s">
        <v>727</v>
      </c>
      <c r="E10823" s="267">
        <v>1682</v>
      </c>
      <c r="F10823" s="267" t="s">
        <v>1444</v>
      </c>
      <c r="G10823" s="267" t="s">
        <v>1461</v>
      </c>
      <c r="H10823" s="267">
        <v>1</v>
      </c>
      <c r="I10823" s="267" t="s">
        <v>583</v>
      </c>
      <c r="J10823" s="267">
        <v>0.64</v>
      </c>
      <c r="K10823" s="267" t="s">
        <v>1986</v>
      </c>
      <c r="O10823" s="267" t="s">
        <v>13</v>
      </c>
      <c r="P10823" s="267">
        <v>15327237</v>
      </c>
      <c r="Q10823" s="267" t="s">
        <v>1445</v>
      </c>
      <c r="S10823" s="267">
        <v>38</v>
      </c>
      <c r="T10823" s="267" t="s">
        <v>13</v>
      </c>
      <c r="U10823" s="267" t="s">
        <v>1459</v>
      </c>
      <c r="V10823" s="267" t="s">
        <v>13</v>
      </c>
      <c r="W10823" s="267">
        <v>1940</v>
      </c>
      <c r="X10823" s="267">
        <v>615117</v>
      </c>
      <c r="Y10823" s="267">
        <v>15327237</v>
      </c>
      <c r="Z10823" s="267">
        <v>1</v>
      </c>
      <c r="AA10823" s="267" t="s">
        <v>1987</v>
      </c>
      <c r="AB10823" s="270" t="s">
        <v>1988</v>
      </c>
      <c r="AD10823" s="267" t="s">
        <v>13</v>
      </c>
      <c r="AF10823" s="267" t="s">
        <v>24</v>
      </c>
      <c r="AG10823" s="267" t="s">
        <v>24</v>
      </c>
    </row>
    <row r="10824" spans="3:33" ht="409.5">
      <c r="C10824" s="267" t="s">
        <v>1985</v>
      </c>
      <c r="D10824" s="267" t="s">
        <v>727</v>
      </c>
      <c r="E10824" s="267">
        <v>1682</v>
      </c>
      <c r="F10824" s="267" t="s">
        <v>1444</v>
      </c>
      <c r="G10824" s="267" t="s">
        <v>1461</v>
      </c>
      <c r="H10824" s="267">
        <v>1</v>
      </c>
      <c r="I10824" s="267" t="s">
        <v>583</v>
      </c>
      <c r="J10824" s="267">
        <v>0.64</v>
      </c>
      <c r="K10824" s="267" t="s">
        <v>1986</v>
      </c>
      <c r="O10824" s="267" t="s">
        <v>13</v>
      </c>
      <c r="P10824" s="267">
        <v>15327237</v>
      </c>
      <c r="Q10824" s="267" t="s">
        <v>1445</v>
      </c>
      <c r="S10824" s="267">
        <v>38</v>
      </c>
      <c r="T10824" s="267" t="s">
        <v>13</v>
      </c>
      <c r="U10824" s="267" t="s">
        <v>1459</v>
      </c>
      <c r="V10824" s="267" t="s">
        <v>13</v>
      </c>
      <c r="W10824" s="267">
        <v>1940</v>
      </c>
      <c r="X10824" s="267">
        <v>615117</v>
      </c>
      <c r="Y10824" s="267">
        <v>15327237</v>
      </c>
      <c r="Z10824" s="267">
        <v>1</v>
      </c>
      <c r="AA10824" s="267" t="s">
        <v>1987</v>
      </c>
      <c r="AB10824" s="270" t="s">
        <v>1988</v>
      </c>
      <c r="AD10824" s="267" t="s">
        <v>13</v>
      </c>
      <c r="AF10824" s="267" t="s">
        <v>24</v>
      </c>
      <c r="AG10824" s="267" t="s">
        <v>24</v>
      </c>
    </row>
    <row r="10825" spans="3:33" ht="409.5">
      <c r="C10825" s="267" t="s">
        <v>1985</v>
      </c>
      <c r="D10825" s="267" t="s">
        <v>727</v>
      </c>
      <c r="E10825" s="267">
        <v>1682</v>
      </c>
      <c r="F10825" s="267" t="s">
        <v>1444</v>
      </c>
      <c r="G10825" s="267" t="s">
        <v>1461</v>
      </c>
      <c r="H10825" s="267">
        <v>1</v>
      </c>
      <c r="I10825" s="267" t="s">
        <v>583</v>
      </c>
      <c r="J10825" s="267">
        <v>0.64</v>
      </c>
      <c r="K10825" s="267" t="s">
        <v>1986</v>
      </c>
      <c r="O10825" s="267" t="s">
        <v>13</v>
      </c>
      <c r="P10825" s="267">
        <v>15327237</v>
      </c>
      <c r="Q10825" s="267" t="s">
        <v>1445</v>
      </c>
      <c r="S10825" s="267">
        <v>38</v>
      </c>
      <c r="T10825" s="267" t="s">
        <v>13</v>
      </c>
      <c r="U10825" s="267" t="s">
        <v>1459</v>
      </c>
      <c r="V10825" s="267" t="s">
        <v>13</v>
      </c>
      <c r="W10825" s="267">
        <v>1940</v>
      </c>
      <c r="X10825" s="267">
        <v>615117</v>
      </c>
      <c r="Y10825" s="267">
        <v>15327237</v>
      </c>
      <c r="Z10825" s="267">
        <v>1</v>
      </c>
      <c r="AA10825" s="267" t="s">
        <v>1987</v>
      </c>
      <c r="AB10825" s="270" t="s">
        <v>1988</v>
      </c>
      <c r="AD10825" s="267" t="s">
        <v>13</v>
      </c>
      <c r="AF10825" s="267" t="s">
        <v>24</v>
      </c>
      <c r="AG10825" s="267" t="s">
        <v>24</v>
      </c>
    </row>
    <row r="10826" spans="3:33" ht="409.5">
      <c r="C10826" s="267" t="s">
        <v>1985</v>
      </c>
      <c r="D10826" s="267" t="s">
        <v>727</v>
      </c>
      <c r="E10826" s="267">
        <v>1682</v>
      </c>
      <c r="F10826" s="267" t="s">
        <v>1444</v>
      </c>
      <c r="G10826" s="267" t="s">
        <v>1461</v>
      </c>
      <c r="H10826" s="267">
        <v>1</v>
      </c>
      <c r="I10826" s="267" t="s">
        <v>583</v>
      </c>
      <c r="J10826" s="267">
        <v>0.64</v>
      </c>
      <c r="K10826" s="267" t="s">
        <v>1986</v>
      </c>
      <c r="O10826" s="267" t="s">
        <v>13</v>
      </c>
      <c r="P10826" s="267">
        <v>15327237</v>
      </c>
      <c r="Q10826" s="267" t="s">
        <v>1445</v>
      </c>
      <c r="S10826" s="267">
        <v>38</v>
      </c>
      <c r="T10826" s="267" t="s">
        <v>13</v>
      </c>
      <c r="U10826" s="267" t="s">
        <v>1459</v>
      </c>
      <c r="V10826" s="267" t="s">
        <v>13</v>
      </c>
      <c r="W10826" s="267">
        <v>1940</v>
      </c>
      <c r="X10826" s="267">
        <v>615117</v>
      </c>
      <c r="Y10826" s="267">
        <v>15327237</v>
      </c>
      <c r="Z10826" s="267">
        <v>1</v>
      </c>
      <c r="AA10826" s="267" t="s">
        <v>1987</v>
      </c>
      <c r="AB10826" s="270" t="s">
        <v>1988</v>
      </c>
      <c r="AD10826" s="267" t="s">
        <v>13</v>
      </c>
      <c r="AF10826" s="267" t="s">
        <v>24</v>
      </c>
      <c r="AG10826" s="267" t="s">
        <v>24</v>
      </c>
    </row>
    <row r="10827" spans="3:33" ht="409.5">
      <c r="C10827" s="267" t="s">
        <v>1985</v>
      </c>
      <c r="D10827" s="267" t="s">
        <v>727</v>
      </c>
      <c r="E10827" s="267">
        <v>1682</v>
      </c>
      <c r="F10827" s="267" t="s">
        <v>1444</v>
      </c>
      <c r="G10827" s="267" t="s">
        <v>1461</v>
      </c>
      <c r="H10827" s="267">
        <v>1</v>
      </c>
      <c r="I10827" s="267" t="s">
        <v>583</v>
      </c>
      <c r="J10827" s="267">
        <v>0.64</v>
      </c>
      <c r="K10827" s="267" t="s">
        <v>1986</v>
      </c>
      <c r="O10827" s="267" t="s">
        <v>13</v>
      </c>
      <c r="P10827" s="267">
        <v>15327237</v>
      </c>
      <c r="Q10827" s="267" t="s">
        <v>1445</v>
      </c>
      <c r="S10827" s="267">
        <v>38</v>
      </c>
      <c r="T10827" s="267" t="s">
        <v>13</v>
      </c>
      <c r="U10827" s="267" t="s">
        <v>1459</v>
      </c>
      <c r="V10827" s="267" t="s">
        <v>13</v>
      </c>
      <c r="W10827" s="267">
        <v>1940</v>
      </c>
      <c r="X10827" s="267">
        <v>615117</v>
      </c>
      <c r="Y10827" s="267">
        <v>15327237</v>
      </c>
      <c r="Z10827" s="267">
        <v>1</v>
      </c>
      <c r="AA10827" s="267" t="s">
        <v>1987</v>
      </c>
      <c r="AB10827" s="270" t="s">
        <v>1988</v>
      </c>
      <c r="AD10827" s="267" t="s">
        <v>13</v>
      </c>
      <c r="AF10827" s="267" t="s">
        <v>24</v>
      </c>
      <c r="AG10827" s="267" t="s">
        <v>24</v>
      </c>
    </row>
    <row r="10828" spans="3:33" ht="409.5">
      <c r="C10828" s="267" t="s">
        <v>1985</v>
      </c>
      <c r="D10828" s="267" t="s">
        <v>727</v>
      </c>
      <c r="E10828" s="267">
        <v>1682</v>
      </c>
      <c r="F10828" s="267" t="s">
        <v>1444</v>
      </c>
      <c r="G10828" s="267" t="s">
        <v>1461</v>
      </c>
      <c r="H10828" s="267">
        <v>1</v>
      </c>
      <c r="I10828" s="267" t="s">
        <v>583</v>
      </c>
      <c r="J10828" s="267">
        <v>0.64</v>
      </c>
      <c r="K10828" s="267" t="s">
        <v>1986</v>
      </c>
      <c r="O10828" s="267" t="s">
        <v>13</v>
      </c>
      <c r="P10828" s="267">
        <v>15327237</v>
      </c>
      <c r="Q10828" s="267" t="s">
        <v>1445</v>
      </c>
      <c r="S10828" s="267">
        <v>38</v>
      </c>
      <c r="T10828" s="267" t="s">
        <v>13</v>
      </c>
      <c r="U10828" s="267" t="s">
        <v>1459</v>
      </c>
      <c r="V10828" s="267" t="s">
        <v>13</v>
      </c>
      <c r="W10828" s="267">
        <v>1940</v>
      </c>
      <c r="X10828" s="267">
        <v>615117</v>
      </c>
      <c r="Y10828" s="267">
        <v>15327237</v>
      </c>
      <c r="Z10828" s="267">
        <v>1</v>
      </c>
      <c r="AA10828" s="267" t="s">
        <v>1987</v>
      </c>
      <c r="AB10828" s="270" t="s">
        <v>1988</v>
      </c>
      <c r="AD10828" s="267" t="s">
        <v>13</v>
      </c>
      <c r="AF10828" s="267" t="s">
        <v>24</v>
      </c>
      <c r="AG10828" s="267" t="s">
        <v>24</v>
      </c>
    </row>
    <row r="10829" spans="3:33" ht="409.5">
      <c r="C10829" s="267" t="s">
        <v>1985</v>
      </c>
      <c r="D10829" s="267" t="s">
        <v>727</v>
      </c>
      <c r="E10829" s="267">
        <v>1682</v>
      </c>
      <c r="F10829" s="267" t="s">
        <v>1444</v>
      </c>
      <c r="G10829" s="267" t="s">
        <v>1461</v>
      </c>
      <c r="H10829" s="267">
        <v>1</v>
      </c>
      <c r="I10829" s="267" t="s">
        <v>583</v>
      </c>
      <c r="J10829" s="267">
        <v>0.64</v>
      </c>
      <c r="K10829" s="267" t="s">
        <v>1986</v>
      </c>
      <c r="O10829" s="267" t="s">
        <v>13</v>
      </c>
      <c r="P10829" s="267">
        <v>15327237</v>
      </c>
      <c r="Q10829" s="267" t="s">
        <v>1445</v>
      </c>
      <c r="S10829" s="267">
        <v>38</v>
      </c>
      <c r="T10829" s="267" t="s">
        <v>13</v>
      </c>
      <c r="U10829" s="267" t="s">
        <v>1459</v>
      </c>
      <c r="V10829" s="267" t="s">
        <v>13</v>
      </c>
      <c r="W10829" s="267">
        <v>1940</v>
      </c>
      <c r="X10829" s="267">
        <v>615117</v>
      </c>
      <c r="Y10829" s="267">
        <v>15327237</v>
      </c>
      <c r="Z10829" s="267">
        <v>1</v>
      </c>
      <c r="AA10829" s="267" t="s">
        <v>1987</v>
      </c>
      <c r="AB10829" s="270" t="s">
        <v>1988</v>
      </c>
      <c r="AD10829" s="267" t="s">
        <v>13</v>
      </c>
      <c r="AF10829" s="267" t="s">
        <v>24</v>
      </c>
      <c r="AG10829" s="267" t="s">
        <v>24</v>
      </c>
    </row>
    <row r="10830" spans="3:33" ht="409.5">
      <c r="C10830" s="267" t="s">
        <v>1985</v>
      </c>
      <c r="D10830" s="267" t="s">
        <v>727</v>
      </c>
      <c r="E10830" s="267">
        <v>1682</v>
      </c>
      <c r="F10830" s="267" t="s">
        <v>1444</v>
      </c>
      <c r="G10830" s="267" t="s">
        <v>1461</v>
      </c>
      <c r="H10830" s="267">
        <v>1</v>
      </c>
      <c r="I10830" s="267" t="s">
        <v>583</v>
      </c>
      <c r="J10830" s="267">
        <v>0.64</v>
      </c>
      <c r="K10830" s="267" t="s">
        <v>1986</v>
      </c>
      <c r="O10830" s="267" t="s">
        <v>13</v>
      </c>
      <c r="P10830" s="267">
        <v>15327237</v>
      </c>
      <c r="Q10830" s="267" t="s">
        <v>1445</v>
      </c>
      <c r="S10830" s="267">
        <v>38</v>
      </c>
      <c r="T10830" s="267" t="s">
        <v>13</v>
      </c>
      <c r="U10830" s="267" t="s">
        <v>1459</v>
      </c>
      <c r="V10830" s="267" t="s">
        <v>13</v>
      </c>
      <c r="W10830" s="267">
        <v>1940</v>
      </c>
      <c r="X10830" s="267">
        <v>615117</v>
      </c>
      <c r="Y10830" s="267">
        <v>15327237</v>
      </c>
      <c r="Z10830" s="267">
        <v>1</v>
      </c>
      <c r="AA10830" s="267" t="s">
        <v>1987</v>
      </c>
      <c r="AB10830" s="270" t="s">
        <v>1988</v>
      </c>
      <c r="AD10830" s="267" t="s">
        <v>13</v>
      </c>
      <c r="AF10830" s="267" t="s">
        <v>24</v>
      </c>
      <c r="AG10830" s="267" t="s">
        <v>24</v>
      </c>
    </row>
    <row r="10831" spans="3:33" ht="409.5">
      <c r="C10831" s="267" t="s">
        <v>1985</v>
      </c>
      <c r="D10831" s="267" t="s">
        <v>727</v>
      </c>
      <c r="E10831" s="267">
        <v>1689</v>
      </c>
      <c r="F10831" s="267" t="s">
        <v>1444</v>
      </c>
      <c r="G10831" s="267" t="s">
        <v>1461</v>
      </c>
      <c r="H10831" s="267">
        <v>1</v>
      </c>
      <c r="I10831" s="267" t="s">
        <v>583</v>
      </c>
      <c r="J10831" s="267">
        <v>0.64</v>
      </c>
      <c r="K10831" s="267" t="s">
        <v>1986</v>
      </c>
      <c r="O10831" s="267" t="s">
        <v>13</v>
      </c>
      <c r="P10831" s="267">
        <v>15327237</v>
      </c>
      <c r="Q10831" s="267" t="s">
        <v>1445</v>
      </c>
      <c r="S10831" s="267">
        <v>38</v>
      </c>
      <c r="T10831" s="267" t="s">
        <v>13</v>
      </c>
      <c r="U10831" s="267" t="s">
        <v>1493</v>
      </c>
      <c r="V10831" s="267" t="s">
        <v>13</v>
      </c>
      <c r="W10831" s="267">
        <v>1940</v>
      </c>
      <c r="X10831" s="267">
        <v>618265</v>
      </c>
      <c r="Y10831" s="267">
        <v>15327237</v>
      </c>
      <c r="Z10831" s="267">
        <v>1</v>
      </c>
      <c r="AA10831" s="267" t="s">
        <v>1987</v>
      </c>
      <c r="AB10831" s="270" t="s">
        <v>1988</v>
      </c>
      <c r="AD10831" s="267" t="s">
        <v>13</v>
      </c>
      <c r="AF10831" s="267" t="s">
        <v>24</v>
      </c>
      <c r="AG10831" s="267" t="s">
        <v>24</v>
      </c>
    </row>
    <row r="10832" spans="3:33" ht="409.5">
      <c r="C10832" s="267" t="s">
        <v>1985</v>
      </c>
      <c r="D10832" s="267" t="s">
        <v>727</v>
      </c>
      <c r="E10832" s="267">
        <v>1689</v>
      </c>
      <c r="F10832" s="267" t="s">
        <v>1444</v>
      </c>
      <c r="G10832" s="267" t="s">
        <v>1461</v>
      </c>
      <c r="H10832" s="267">
        <v>1</v>
      </c>
      <c r="I10832" s="267" t="s">
        <v>583</v>
      </c>
      <c r="J10832" s="267">
        <v>0.64</v>
      </c>
      <c r="K10832" s="267" t="s">
        <v>1986</v>
      </c>
      <c r="O10832" s="267" t="s">
        <v>13</v>
      </c>
      <c r="P10832" s="267">
        <v>15327237</v>
      </c>
      <c r="Q10832" s="267" t="s">
        <v>1445</v>
      </c>
      <c r="S10832" s="267">
        <v>38</v>
      </c>
      <c r="T10832" s="267" t="s">
        <v>13</v>
      </c>
      <c r="U10832" s="267" t="s">
        <v>1493</v>
      </c>
      <c r="V10832" s="267" t="s">
        <v>13</v>
      </c>
      <c r="W10832" s="267">
        <v>1940</v>
      </c>
      <c r="X10832" s="267">
        <v>618265</v>
      </c>
      <c r="Y10832" s="267">
        <v>15327237</v>
      </c>
      <c r="Z10832" s="267">
        <v>1</v>
      </c>
      <c r="AA10832" s="267" t="s">
        <v>1987</v>
      </c>
      <c r="AB10832" s="270" t="s">
        <v>1988</v>
      </c>
      <c r="AD10832" s="267" t="s">
        <v>13</v>
      </c>
      <c r="AF10832" s="267" t="s">
        <v>24</v>
      </c>
      <c r="AG10832" s="267" t="s">
        <v>24</v>
      </c>
    </row>
    <row r="10833" spans="3:33" ht="409.5">
      <c r="C10833" s="267" t="s">
        <v>1985</v>
      </c>
      <c r="D10833" s="267" t="s">
        <v>727</v>
      </c>
      <c r="E10833" s="267">
        <v>1689</v>
      </c>
      <c r="F10833" s="267" t="s">
        <v>1444</v>
      </c>
      <c r="G10833" s="267" t="s">
        <v>1461</v>
      </c>
      <c r="H10833" s="267">
        <v>1</v>
      </c>
      <c r="I10833" s="267" t="s">
        <v>583</v>
      </c>
      <c r="J10833" s="267">
        <v>0.64</v>
      </c>
      <c r="K10833" s="267" t="s">
        <v>1986</v>
      </c>
      <c r="O10833" s="267" t="s">
        <v>13</v>
      </c>
      <c r="P10833" s="267">
        <v>15327237</v>
      </c>
      <c r="Q10833" s="267" t="s">
        <v>1445</v>
      </c>
      <c r="S10833" s="267">
        <v>38</v>
      </c>
      <c r="T10833" s="267" t="s">
        <v>13</v>
      </c>
      <c r="U10833" s="267" t="s">
        <v>1493</v>
      </c>
      <c r="V10833" s="267" t="s">
        <v>13</v>
      </c>
      <c r="W10833" s="267">
        <v>1940</v>
      </c>
      <c r="X10833" s="267">
        <v>618265</v>
      </c>
      <c r="Y10833" s="267">
        <v>15327237</v>
      </c>
      <c r="Z10833" s="267">
        <v>1</v>
      </c>
      <c r="AA10833" s="267" t="s">
        <v>1987</v>
      </c>
      <c r="AB10833" s="270" t="s">
        <v>1988</v>
      </c>
      <c r="AD10833" s="267" t="s">
        <v>13</v>
      </c>
      <c r="AF10833" s="267" t="s">
        <v>24</v>
      </c>
      <c r="AG10833" s="267" t="s">
        <v>24</v>
      </c>
    </row>
    <row r="10834" spans="3:33" ht="409.5">
      <c r="C10834" s="267" t="s">
        <v>1985</v>
      </c>
      <c r="D10834" s="267" t="s">
        <v>727</v>
      </c>
      <c r="E10834" s="267">
        <v>1689</v>
      </c>
      <c r="F10834" s="267" t="s">
        <v>1444</v>
      </c>
      <c r="G10834" s="267" t="s">
        <v>1461</v>
      </c>
      <c r="H10834" s="267">
        <v>1</v>
      </c>
      <c r="I10834" s="267" t="s">
        <v>583</v>
      </c>
      <c r="J10834" s="267">
        <v>0.64</v>
      </c>
      <c r="K10834" s="267" t="s">
        <v>1986</v>
      </c>
      <c r="O10834" s="267" t="s">
        <v>13</v>
      </c>
      <c r="P10834" s="267">
        <v>15327237</v>
      </c>
      <c r="Q10834" s="267" t="s">
        <v>1445</v>
      </c>
      <c r="S10834" s="267">
        <v>38</v>
      </c>
      <c r="T10834" s="267" t="s">
        <v>13</v>
      </c>
      <c r="U10834" s="267" t="s">
        <v>1493</v>
      </c>
      <c r="V10834" s="267" t="s">
        <v>13</v>
      </c>
      <c r="W10834" s="267">
        <v>1940</v>
      </c>
      <c r="X10834" s="267">
        <v>618265</v>
      </c>
      <c r="Y10834" s="267">
        <v>15327237</v>
      </c>
      <c r="Z10834" s="267">
        <v>1</v>
      </c>
      <c r="AA10834" s="267" t="s">
        <v>1987</v>
      </c>
      <c r="AB10834" s="270" t="s">
        <v>1988</v>
      </c>
      <c r="AD10834" s="267" t="s">
        <v>13</v>
      </c>
      <c r="AF10834" s="267" t="s">
        <v>24</v>
      </c>
      <c r="AG10834" s="267" t="s">
        <v>24</v>
      </c>
    </row>
    <row r="10835" spans="3:33" ht="409.5">
      <c r="C10835" s="267" t="s">
        <v>1985</v>
      </c>
      <c r="D10835" s="267" t="s">
        <v>727</v>
      </c>
      <c r="E10835" s="267">
        <v>1689</v>
      </c>
      <c r="F10835" s="267" t="s">
        <v>1444</v>
      </c>
      <c r="G10835" s="267" t="s">
        <v>1461</v>
      </c>
      <c r="H10835" s="267">
        <v>1</v>
      </c>
      <c r="I10835" s="267" t="s">
        <v>583</v>
      </c>
      <c r="J10835" s="267">
        <v>0.64</v>
      </c>
      <c r="K10835" s="267" t="s">
        <v>1986</v>
      </c>
      <c r="O10835" s="267" t="s">
        <v>13</v>
      </c>
      <c r="P10835" s="267">
        <v>15327237</v>
      </c>
      <c r="Q10835" s="267" t="s">
        <v>1445</v>
      </c>
      <c r="S10835" s="267">
        <v>38</v>
      </c>
      <c r="T10835" s="267" t="s">
        <v>13</v>
      </c>
      <c r="U10835" s="267" t="s">
        <v>1493</v>
      </c>
      <c r="V10835" s="267" t="s">
        <v>13</v>
      </c>
      <c r="W10835" s="267">
        <v>1940</v>
      </c>
      <c r="X10835" s="267">
        <v>618265</v>
      </c>
      <c r="Y10835" s="267">
        <v>15327237</v>
      </c>
      <c r="Z10835" s="267">
        <v>1</v>
      </c>
      <c r="AA10835" s="267" t="s">
        <v>1987</v>
      </c>
      <c r="AB10835" s="270" t="s">
        <v>1988</v>
      </c>
      <c r="AD10835" s="267" t="s">
        <v>13</v>
      </c>
      <c r="AF10835" s="267" t="s">
        <v>24</v>
      </c>
      <c r="AG10835" s="267" t="s">
        <v>24</v>
      </c>
    </row>
    <row r="10836" spans="3:33" ht="409.5">
      <c r="C10836" s="267" t="s">
        <v>1985</v>
      </c>
      <c r="D10836" s="267" t="s">
        <v>727</v>
      </c>
      <c r="E10836" s="267">
        <v>1689</v>
      </c>
      <c r="F10836" s="267" t="s">
        <v>1444</v>
      </c>
      <c r="G10836" s="267" t="s">
        <v>1461</v>
      </c>
      <c r="H10836" s="267">
        <v>1</v>
      </c>
      <c r="I10836" s="267" t="s">
        <v>583</v>
      </c>
      <c r="J10836" s="267">
        <v>0.64</v>
      </c>
      <c r="K10836" s="267" t="s">
        <v>1986</v>
      </c>
      <c r="O10836" s="267" t="s">
        <v>13</v>
      </c>
      <c r="P10836" s="267">
        <v>15327237</v>
      </c>
      <c r="Q10836" s="267" t="s">
        <v>1445</v>
      </c>
      <c r="S10836" s="267">
        <v>38</v>
      </c>
      <c r="T10836" s="267" t="s">
        <v>13</v>
      </c>
      <c r="U10836" s="267" t="s">
        <v>1493</v>
      </c>
      <c r="V10836" s="267" t="s">
        <v>13</v>
      </c>
      <c r="W10836" s="267">
        <v>1940</v>
      </c>
      <c r="X10836" s="267">
        <v>618265</v>
      </c>
      <c r="Y10836" s="267">
        <v>15327237</v>
      </c>
      <c r="Z10836" s="267">
        <v>1</v>
      </c>
      <c r="AA10836" s="267" t="s">
        <v>1987</v>
      </c>
      <c r="AB10836" s="270" t="s">
        <v>1988</v>
      </c>
      <c r="AD10836" s="267" t="s">
        <v>13</v>
      </c>
      <c r="AF10836" s="267" t="s">
        <v>24</v>
      </c>
      <c r="AG10836" s="267" t="s">
        <v>24</v>
      </c>
    </row>
    <row r="10837" spans="3:33" ht="409.5">
      <c r="C10837" s="267" t="s">
        <v>1985</v>
      </c>
      <c r="D10837" s="267" t="s">
        <v>727</v>
      </c>
      <c r="E10837" s="267">
        <v>1689</v>
      </c>
      <c r="F10837" s="267" t="s">
        <v>1444</v>
      </c>
      <c r="G10837" s="267" t="s">
        <v>1461</v>
      </c>
      <c r="H10837" s="267">
        <v>1</v>
      </c>
      <c r="I10837" s="267" t="s">
        <v>583</v>
      </c>
      <c r="J10837" s="267">
        <v>0.64</v>
      </c>
      <c r="K10837" s="267" t="s">
        <v>1986</v>
      </c>
      <c r="O10837" s="267" t="s">
        <v>13</v>
      </c>
      <c r="P10837" s="267">
        <v>15327237</v>
      </c>
      <c r="Q10837" s="267" t="s">
        <v>1445</v>
      </c>
      <c r="S10837" s="267">
        <v>38</v>
      </c>
      <c r="T10837" s="267" t="s">
        <v>13</v>
      </c>
      <c r="U10837" s="267" t="s">
        <v>1493</v>
      </c>
      <c r="V10837" s="267" t="s">
        <v>13</v>
      </c>
      <c r="W10837" s="267">
        <v>1940</v>
      </c>
      <c r="X10837" s="267">
        <v>618265</v>
      </c>
      <c r="Y10837" s="267">
        <v>15327237</v>
      </c>
      <c r="Z10837" s="267">
        <v>1</v>
      </c>
      <c r="AA10837" s="267" t="s">
        <v>1987</v>
      </c>
      <c r="AB10837" s="270" t="s">
        <v>1988</v>
      </c>
      <c r="AD10837" s="267" t="s">
        <v>13</v>
      </c>
      <c r="AF10837" s="267" t="s">
        <v>24</v>
      </c>
      <c r="AG10837" s="267" t="s">
        <v>24</v>
      </c>
    </row>
    <row r="10838" spans="3:33" ht="409.5">
      <c r="C10838" s="267" t="s">
        <v>1985</v>
      </c>
      <c r="D10838" s="267" t="s">
        <v>727</v>
      </c>
      <c r="E10838" s="267">
        <v>1689</v>
      </c>
      <c r="F10838" s="267" t="s">
        <v>1444</v>
      </c>
      <c r="G10838" s="267" t="s">
        <v>1461</v>
      </c>
      <c r="H10838" s="267">
        <v>1</v>
      </c>
      <c r="I10838" s="267" t="s">
        <v>583</v>
      </c>
      <c r="J10838" s="267">
        <v>0.64</v>
      </c>
      <c r="K10838" s="267" t="s">
        <v>1986</v>
      </c>
      <c r="O10838" s="267" t="s">
        <v>13</v>
      </c>
      <c r="P10838" s="267">
        <v>15327237</v>
      </c>
      <c r="Q10838" s="267" t="s">
        <v>1445</v>
      </c>
      <c r="S10838" s="267">
        <v>38</v>
      </c>
      <c r="T10838" s="267" t="s">
        <v>13</v>
      </c>
      <c r="U10838" s="267" t="s">
        <v>1493</v>
      </c>
      <c r="V10838" s="267" t="s">
        <v>13</v>
      </c>
      <c r="W10838" s="267">
        <v>1940</v>
      </c>
      <c r="X10838" s="267">
        <v>618265</v>
      </c>
      <c r="Y10838" s="267">
        <v>15327237</v>
      </c>
      <c r="Z10838" s="267">
        <v>1</v>
      </c>
      <c r="AA10838" s="267" t="s">
        <v>1987</v>
      </c>
      <c r="AB10838" s="270" t="s">
        <v>1988</v>
      </c>
      <c r="AD10838" s="267" t="s">
        <v>13</v>
      </c>
      <c r="AF10838" s="267" t="s">
        <v>24</v>
      </c>
      <c r="AG10838" s="267" t="s">
        <v>24</v>
      </c>
    </row>
    <row r="10839" spans="3:33" ht="409.5">
      <c r="C10839" s="267" t="s">
        <v>1985</v>
      </c>
      <c r="D10839" s="267" t="s">
        <v>727</v>
      </c>
      <c r="E10839" s="267">
        <v>1689</v>
      </c>
      <c r="F10839" s="267" t="s">
        <v>1444</v>
      </c>
      <c r="G10839" s="267" t="s">
        <v>1461</v>
      </c>
      <c r="H10839" s="267">
        <v>1</v>
      </c>
      <c r="I10839" s="267" t="s">
        <v>583</v>
      </c>
      <c r="J10839" s="267">
        <v>0.64</v>
      </c>
      <c r="K10839" s="267" t="s">
        <v>1986</v>
      </c>
      <c r="O10839" s="267" t="s">
        <v>13</v>
      </c>
      <c r="P10839" s="267">
        <v>15327237</v>
      </c>
      <c r="Q10839" s="267" t="s">
        <v>1445</v>
      </c>
      <c r="S10839" s="267">
        <v>38</v>
      </c>
      <c r="T10839" s="267" t="s">
        <v>13</v>
      </c>
      <c r="U10839" s="267" t="s">
        <v>1493</v>
      </c>
      <c r="V10839" s="267" t="s">
        <v>13</v>
      </c>
      <c r="W10839" s="267">
        <v>1940</v>
      </c>
      <c r="X10839" s="267">
        <v>618265</v>
      </c>
      <c r="Y10839" s="267">
        <v>15327237</v>
      </c>
      <c r="Z10839" s="267">
        <v>1</v>
      </c>
      <c r="AA10839" s="267" t="s">
        <v>1987</v>
      </c>
      <c r="AB10839" s="270" t="s">
        <v>1988</v>
      </c>
      <c r="AD10839" s="267" t="s">
        <v>13</v>
      </c>
      <c r="AF10839" s="267" t="s">
        <v>24</v>
      </c>
      <c r="AG10839" s="267" t="s">
        <v>24</v>
      </c>
    </row>
    <row r="10840" spans="3:33" ht="409.5">
      <c r="C10840" s="267" t="s">
        <v>1985</v>
      </c>
      <c r="D10840" s="267" t="s">
        <v>727</v>
      </c>
      <c r="E10840" s="267">
        <v>1689</v>
      </c>
      <c r="F10840" s="267" t="s">
        <v>1444</v>
      </c>
      <c r="G10840" s="267" t="s">
        <v>1461</v>
      </c>
      <c r="H10840" s="267">
        <v>1</v>
      </c>
      <c r="I10840" s="267" t="s">
        <v>583</v>
      </c>
      <c r="J10840" s="267">
        <v>0.64</v>
      </c>
      <c r="K10840" s="267" t="s">
        <v>1986</v>
      </c>
      <c r="O10840" s="267" t="s">
        <v>13</v>
      </c>
      <c r="P10840" s="267">
        <v>15327237</v>
      </c>
      <c r="Q10840" s="267" t="s">
        <v>1445</v>
      </c>
      <c r="S10840" s="267">
        <v>38</v>
      </c>
      <c r="T10840" s="267" t="s">
        <v>13</v>
      </c>
      <c r="U10840" s="267" t="s">
        <v>1493</v>
      </c>
      <c r="V10840" s="267" t="s">
        <v>13</v>
      </c>
      <c r="W10840" s="267">
        <v>1940</v>
      </c>
      <c r="X10840" s="267">
        <v>618265</v>
      </c>
      <c r="Y10840" s="267">
        <v>15327237</v>
      </c>
      <c r="Z10840" s="267">
        <v>1</v>
      </c>
      <c r="AA10840" s="267" t="s">
        <v>1987</v>
      </c>
      <c r="AB10840" s="270" t="s">
        <v>1988</v>
      </c>
      <c r="AD10840" s="267" t="s">
        <v>13</v>
      </c>
      <c r="AF10840" s="267" t="s">
        <v>24</v>
      </c>
      <c r="AG10840" s="267" t="s">
        <v>24</v>
      </c>
    </row>
    <row r="10841" spans="3:33" ht="409.5">
      <c r="C10841" s="267" t="s">
        <v>1985</v>
      </c>
      <c r="D10841" s="267" t="s">
        <v>727</v>
      </c>
      <c r="E10841" s="267">
        <v>1689</v>
      </c>
      <c r="F10841" s="267" t="s">
        <v>1444</v>
      </c>
      <c r="G10841" s="267" t="s">
        <v>1461</v>
      </c>
      <c r="H10841" s="267">
        <v>1</v>
      </c>
      <c r="I10841" s="267" t="s">
        <v>583</v>
      </c>
      <c r="J10841" s="267">
        <v>0.64</v>
      </c>
      <c r="K10841" s="267" t="s">
        <v>1986</v>
      </c>
      <c r="O10841" s="267" t="s">
        <v>13</v>
      </c>
      <c r="P10841" s="267">
        <v>15327237</v>
      </c>
      <c r="Q10841" s="267" t="s">
        <v>1445</v>
      </c>
      <c r="S10841" s="267">
        <v>38</v>
      </c>
      <c r="T10841" s="267" t="s">
        <v>13</v>
      </c>
      <c r="U10841" s="267" t="s">
        <v>1493</v>
      </c>
      <c r="V10841" s="267" t="s">
        <v>13</v>
      </c>
      <c r="W10841" s="267">
        <v>1940</v>
      </c>
      <c r="X10841" s="267">
        <v>618265</v>
      </c>
      <c r="Y10841" s="267">
        <v>15327237</v>
      </c>
      <c r="Z10841" s="267">
        <v>1</v>
      </c>
      <c r="AA10841" s="267" t="s">
        <v>1987</v>
      </c>
      <c r="AB10841" s="270" t="s">
        <v>1988</v>
      </c>
      <c r="AD10841" s="267" t="s">
        <v>13</v>
      </c>
      <c r="AF10841" s="267" t="s">
        <v>24</v>
      </c>
      <c r="AG10841" s="267" t="s">
        <v>24</v>
      </c>
    </row>
    <row r="10842" spans="3:33" ht="409.5">
      <c r="C10842" s="267" t="s">
        <v>1985</v>
      </c>
      <c r="D10842" s="267" t="s">
        <v>727</v>
      </c>
      <c r="E10842" s="267">
        <v>1689</v>
      </c>
      <c r="F10842" s="267" t="s">
        <v>1444</v>
      </c>
      <c r="G10842" s="267" t="s">
        <v>1461</v>
      </c>
      <c r="H10842" s="267">
        <v>1</v>
      </c>
      <c r="I10842" s="267" t="s">
        <v>583</v>
      </c>
      <c r="J10842" s="267">
        <v>0.64</v>
      </c>
      <c r="K10842" s="267" t="s">
        <v>1986</v>
      </c>
      <c r="O10842" s="267" t="s">
        <v>13</v>
      </c>
      <c r="P10842" s="267">
        <v>15327237</v>
      </c>
      <c r="Q10842" s="267" t="s">
        <v>1445</v>
      </c>
      <c r="S10842" s="267">
        <v>38</v>
      </c>
      <c r="T10842" s="267" t="s">
        <v>13</v>
      </c>
      <c r="U10842" s="267" t="s">
        <v>1493</v>
      </c>
      <c r="V10842" s="267" t="s">
        <v>13</v>
      </c>
      <c r="W10842" s="267">
        <v>1940</v>
      </c>
      <c r="X10842" s="267">
        <v>618265</v>
      </c>
      <c r="Y10842" s="267">
        <v>15327237</v>
      </c>
      <c r="Z10842" s="267">
        <v>1</v>
      </c>
      <c r="AA10842" s="267" t="s">
        <v>1987</v>
      </c>
      <c r="AB10842" s="270" t="s">
        <v>1988</v>
      </c>
      <c r="AD10842" s="267" t="s">
        <v>13</v>
      </c>
      <c r="AF10842" s="267" t="s">
        <v>24</v>
      </c>
      <c r="AG10842" s="267" t="s">
        <v>24</v>
      </c>
    </row>
    <row r="10843" spans="3:33" ht="409.5">
      <c r="C10843" s="267" t="s">
        <v>1985</v>
      </c>
      <c r="D10843" s="267" t="s">
        <v>727</v>
      </c>
      <c r="E10843" s="267">
        <v>1689</v>
      </c>
      <c r="F10843" s="267" t="s">
        <v>1444</v>
      </c>
      <c r="G10843" s="267" t="s">
        <v>1461</v>
      </c>
      <c r="H10843" s="267">
        <v>1</v>
      </c>
      <c r="I10843" s="267" t="s">
        <v>583</v>
      </c>
      <c r="J10843" s="267">
        <v>0.64</v>
      </c>
      <c r="K10843" s="267" t="s">
        <v>1986</v>
      </c>
      <c r="O10843" s="267" t="s">
        <v>13</v>
      </c>
      <c r="P10843" s="267">
        <v>15327237</v>
      </c>
      <c r="Q10843" s="267" t="s">
        <v>1445</v>
      </c>
      <c r="S10843" s="267">
        <v>38</v>
      </c>
      <c r="T10843" s="267" t="s">
        <v>13</v>
      </c>
      <c r="U10843" s="267" t="s">
        <v>1493</v>
      </c>
      <c r="V10843" s="267" t="s">
        <v>13</v>
      </c>
      <c r="W10843" s="267">
        <v>1940</v>
      </c>
      <c r="X10843" s="267">
        <v>618265</v>
      </c>
      <c r="Y10843" s="267">
        <v>15327237</v>
      </c>
      <c r="Z10843" s="267">
        <v>1</v>
      </c>
      <c r="AA10843" s="267" t="s">
        <v>1987</v>
      </c>
      <c r="AB10843" s="270" t="s">
        <v>1988</v>
      </c>
      <c r="AD10843" s="267" t="s">
        <v>13</v>
      </c>
      <c r="AF10843" s="267" t="s">
        <v>24</v>
      </c>
      <c r="AG10843" s="267" t="s">
        <v>24</v>
      </c>
    </row>
    <row r="10844" spans="3:33" ht="409.5">
      <c r="C10844" s="267" t="s">
        <v>1985</v>
      </c>
      <c r="D10844" s="267" t="s">
        <v>727</v>
      </c>
      <c r="E10844" s="267">
        <v>1689</v>
      </c>
      <c r="F10844" s="267" t="s">
        <v>1444</v>
      </c>
      <c r="G10844" s="267" t="s">
        <v>1461</v>
      </c>
      <c r="H10844" s="267">
        <v>1</v>
      </c>
      <c r="I10844" s="267" t="s">
        <v>583</v>
      </c>
      <c r="J10844" s="267">
        <v>0.64</v>
      </c>
      <c r="K10844" s="267" t="s">
        <v>1986</v>
      </c>
      <c r="O10844" s="267" t="s">
        <v>13</v>
      </c>
      <c r="P10844" s="267">
        <v>15327237</v>
      </c>
      <c r="Q10844" s="267" t="s">
        <v>1445</v>
      </c>
      <c r="S10844" s="267">
        <v>38</v>
      </c>
      <c r="T10844" s="267" t="s">
        <v>13</v>
      </c>
      <c r="U10844" s="267" t="s">
        <v>1493</v>
      </c>
      <c r="V10844" s="267" t="s">
        <v>13</v>
      </c>
      <c r="W10844" s="267">
        <v>1940</v>
      </c>
      <c r="X10844" s="267">
        <v>618265</v>
      </c>
      <c r="Y10844" s="267">
        <v>15327237</v>
      </c>
      <c r="Z10844" s="267">
        <v>1</v>
      </c>
      <c r="AA10844" s="267" t="s">
        <v>1987</v>
      </c>
      <c r="AB10844" s="270" t="s">
        <v>1988</v>
      </c>
      <c r="AD10844" s="267" t="s">
        <v>13</v>
      </c>
      <c r="AF10844" s="267" t="s">
        <v>24</v>
      </c>
      <c r="AG10844" s="267" t="s">
        <v>24</v>
      </c>
    </row>
    <row r="10845" spans="3:33" ht="409.5">
      <c r="C10845" s="267" t="s">
        <v>1985</v>
      </c>
      <c r="D10845" s="267" t="s">
        <v>727</v>
      </c>
      <c r="E10845" s="267">
        <v>1689</v>
      </c>
      <c r="F10845" s="267" t="s">
        <v>1444</v>
      </c>
      <c r="G10845" s="267" t="s">
        <v>1461</v>
      </c>
      <c r="H10845" s="267">
        <v>1</v>
      </c>
      <c r="I10845" s="267" t="s">
        <v>583</v>
      </c>
      <c r="J10845" s="267">
        <v>0.64</v>
      </c>
      <c r="K10845" s="267" t="s">
        <v>1986</v>
      </c>
      <c r="O10845" s="267" t="s">
        <v>13</v>
      </c>
      <c r="P10845" s="267">
        <v>15327237</v>
      </c>
      <c r="Q10845" s="267" t="s">
        <v>1445</v>
      </c>
      <c r="S10845" s="267">
        <v>38</v>
      </c>
      <c r="T10845" s="267" t="s">
        <v>13</v>
      </c>
      <c r="U10845" s="267" t="s">
        <v>1493</v>
      </c>
      <c r="V10845" s="267" t="s">
        <v>13</v>
      </c>
      <c r="W10845" s="267">
        <v>1940</v>
      </c>
      <c r="X10845" s="267">
        <v>618265</v>
      </c>
      <c r="Y10845" s="267">
        <v>15327237</v>
      </c>
      <c r="Z10845" s="267">
        <v>1</v>
      </c>
      <c r="AA10845" s="267" t="s">
        <v>1987</v>
      </c>
      <c r="AB10845" s="270" t="s">
        <v>1988</v>
      </c>
      <c r="AD10845" s="267" t="s">
        <v>13</v>
      </c>
      <c r="AF10845" s="267" t="s">
        <v>24</v>
      </c>
      <c r="AG10845" s="267" t="s">
        <v>24</v>
      </c>
    </row>
    <row r="10846" spans="3:33" ht="409.5">
      <c r="C10846" s="267" t="s">
        <v>1985</v>
      </c>
      <c r="D10846" s="267" t="s">
        <v>727</v>
      </c>
      <c r="E10846" s="267">
        <v>1689</v>
      </c>
      <c r="F10846" s="267" t="s">
        <v>1444</v>
      </c>
      <c r="G10846" s="267" t="s">
        <v>1461</v>
      </c>
      <c r="H10846" s="267">
        <v>1</v>
      </c>
      <c r="I10846" s="267" t="s">
        <v>583</v>
      </c>
      <c r="J10846" s="267">
        <v>0.64</v>
      </c>
      <c r="K10846" s="267" t="s">
        <v>1986</v>
      </c>
      <c r="O10846" s="267" t="s">
        <v>13</v>
      </c>
      <c r="P10846" s="267">
        <v>15327237</v>
      </c>
      <c r="Q10846" s="267" t="s">
        <v>1445</v>
      </c>
      <c r="S10846" s="267">
        <v>38</v>
      </c>
      <c r="T10846" s="267" t="s">
        <v>13</v>
      </c>
      <c r="U10846" s="267" t="s">
        <v>1493</v>
      </c>
      <c r="V10846" s="267" t="s">
        <v>13</v>
      </c>
      <c r="W10846" s="267">
        <v>1940</v>
      </c>
      <c r="X10846" s="267">
        <v>618265</v>
      </c>
      <c r="Y10846" s="267">
        <v>15327237</v>
      </c>
      <c r="Z10846" s="267">
        <v>1</v>
      </c>
      <c r="AA10846" s="267" t="s">
        <v>1987</v>
      </c>
      <c r="AB10846" s="270" t="s">
        <v>1988</v>
      </c>
      <c r="AD10846" s="267" t="s">
        <v>13</v>
      </c>
      <c r="AF10846" s="267" t="s">
        <v>24</v>
      </c>
      <c r="AG10846" s="267" t="s">
        <v>24</v>
      </c>
    </row>
    <row r="10847" spans="3:33" ht="409.5">
      <c r="C10847" s="267" t="s">
        <v>1985</v>
      </c>
      <c r="D10847" s="267" t="s">
        <v>727</v>
      </c>
      <c r="E10847" s="267">
        <v>1689</v>
      </c>
      <c r="F10847" s="267" t="s">
        <v>1444</v>
      </c>
      <c r="G10847" s="267" t="s">
        <v>1461</v>
      </c>
      <c r="H10847" s="267">
        <v>1</v>
      </c>
      <c r="I10847" s="267" t="s">
        <v>583</v>
      </c>
      <c r="J10847" s="267">
        <v>0.64</v>
      </c>
      <c r="K10847" s="267" t="s">
        <v>1986</v>
      </c>
      <c r="O10847" s="267" t="s">
        <v>13</v>
      </c>
      <c r="P10847" s="267">
        <v>15327237</v>
      </c>
      <c r="Q10847" s="267" t="s">
        <v>1445</v>
      </c>
      <c r="S10847" s="267">
        <v>38</v>
      </c>
      <c r="T10847" s="267" t="s">
        <v>13</v>
      </c>
      <c r="U10847" s="267" t="s">
        <v>1493</v>
      </c>
      <c r="V10847" s="267" t="s">
        <v>13</v>
      </c>
      <c r="W10847" s="267">
        <v>1940</v>
      </c>
      <c r="X10847" s="267">
        <v>618265</v>
      </c>
      <c r="Y10847" s="267">
        <v>15327237</v>
      </c>
      <c r="Z10847" s="267">
        <v>1</v>
      </c>
      <c r="AA10847" s="267" t="s">
        <v>1987</v>
      </c>
      <c r="AB10847" s="270" t="s">
        <v>1988</v>
      </c>
      <c r="AD10847" s="267" t="s">
        <v>13</v>
      </c>
      <c r="AF10847" s="267" t="s">
        <v>24</v>
      </c>
      <c r="AG10847" s="267" t="s">
        <v>24</v>
      </c>
    </row>
    <row r="10848" spans="3:33" ht="409.5">
      <c r="C10848" s="267" t="s">
        <v>1985</v>
      </c>
      <c r="D10848" s="267" t="s">
        <v>727</v>
      </c>
      <c r="E10848" s="267">
        <v>1689</v>
      </c>
      <c r="F10848" s="267" t="s">
        <v>1444</v>
      </c>
      <c r="G10848" s="267" t="s">
        <v>1461</v>
      </c>
      <c r="H10848" s="267">
        <v>1</v>
      </c>
      <c r="I10848" s="267" t="s">
        <v>583</v>
      </c>
      <c r="J10848" s="267">
        <v>0.64</v>
      </c>
      <c r="K10848" s="267" t="s">
        <v>1986</v>
      </c>
      <c r="O10848" s="267" t="s">
        <v>13</v>
      </c>
      <c r="P10848" s="267">
        <v>15327237</v>
      </c>
      <c r="Q10848" s="267" t="s">
        <v>1445</v>
      </c>
      <c r="S10848" s="267">
        <v>38</v>
      </c>
      <c r="T10848" s="267" t="s">
        <v>13</v>
      </c>
      <c r="U10848" s="267" t="s">
        <v>1493</v>
      </c>
      <c r="V10848" s="267" t="s">
        <v>13</v>
      </c>
      <c r="W10848" s="267">
        <v>1940</v>
      </c>
      <c r="X10848" s="267">
        <v>618265</v>
      </c>
      <c r="Y10848" s="267">
        <v>15327237</v>
      </c>
      <c r="Z10848" s="267">
        <v>1</v>
      </c>
      <c r="AA10848" s="267" t="s">
        <v>1987</v>
      </c>
      <c r="AB10848" s="270" t="s">
        <v>1988</v>
      </c>
      <c r="AD10848" s="267" t="s">
        <v>13</v>
      </c>
      <c r="AF10848" s="267" t="s">
        <v>24</v>
      </c>
      <c r="AG10848" s="267" t="s">
        <v>24</v>
      </c>
    </row>
    <row r="10849" spans="3:33" ht="409.5">
      <c r="C10849" s="267" t="s">
        <v>1985</v>
      </c>
      <c r="D10849" s="267" t="s">
        <v>727</v>
      </c>
      <c r="E10849" s="267">
        <v>1689</v>
      </c>
      <c r="F10849" s="267" t="s">
        <v>1444</v>
      </c>
      <c r="G10849" s="267" t="s">
        <v>1461</v>
      </c>
      <c r="H10849" s="267">
        <v>1</v>
      </c>
      <c r="I10849" s="267" t="s">
        <v>583</v>
      </c>
      <c r="J10849" s="267">
        <v>0.64</v>
      </c>
      <c r="K10849" s="267" t="s">
        <v>1986</v>
      </c>
      <c r="O10849" s="267" t="s">
        <v>13</v>
      </c>
      <c r="P10849" s="267">
        <v>15327237</v>
      </c>
      <c r="Q10849" s="267" t="s">
        <v>1445</v>
      </c>
      <c r="S10849" s="267">
        <v>38</v>
      </c>
      <c r="T10849" s="267" t="s">
        <v>13</v>
      </c>
      <c r="U10849" s="267" t="s">
        <v>1493</v>
      </c>
      <c r="V10849" s="267" t="s">
        <v>13</v>
      </c>
      <c r="W10849" s="267">
        <v>1940</v>
      </c>
      <c r="X10849" s="267">
        <v>618265</v>
      </c>
      <c r="Y10849" s="267">
        <v>15327237</v>
      </c>
      <c r="Z10849" s="267">
        <v>1</v>
      </c>
      <c r="AA10849" s="267" t="s">
        <v>1987</v>
      </c>
      <c r="AB10849" s="270" t="s">
        <v>1988</v>
      </c>
      <c r="AD10849" s="267" t="s">
        <v>13</v>
      </c>
      <c r="AF10849" s="267" t="s">
        <v>24</v>
      </c>
      <c r="AG10849" s="267" t="s">
        <v>24</v>
      </c>
    </row>
    <row r="10850" spans="3:33" ht="409.5">
      <c r="C10850" s="267" t="s">
        <v>1985</v>
      </c>
      <c r="D10850" s="267" t="s">
        <v>727</v>
      </c>
      <c r="E10850" s="267">
        <v>1689</v>
      </c>
      <c r="F10850" s="267" t="s">
        <v>1444</v>
      </c>
      <c r="G10850" s="267" t="s">
        <v>1461</v>
      </c>
      <c r="H10850" s="267">
        <v>1</v>
      </c>
      <c r="I10850" s="267" t="s">
        <v>583</v>
      </c>
      <c r="J10850" s="267">
        <v>0.64</v>
      </c>
      <c r="K10850" s="267" t="s">
        <v>1986</v>
      </c>
      <c r="O10850" s="267" t="s">
        <v>13</v>
      </c>
      <c r="P10850" s="267">
        <v>15327237</v>
      </c>
      <c r="Q10850" s="267" t="s">
        <v>1445</v>
      </c>
      <c r="S10850" s="267">
        <v>38</v>
      </c>
      <c r="T10850" s="267" t="s">
        <v>13</v>
      </c>
      <c r="U10850" s="267" t="s">
        <v>1493</v>
      </c>
      <c r="V10850" s="267" t="s">
        <v>13</v>
      </c>
      <c r="W10850" s="267">
        <v>1940</v>
      </c>
      <c r="X10850" s="267">
        <v>618265</v>
      </c>
      <c r="Y10850" s="267">
        <v>15327237</v>
      </c>
      <c r="Z10850" s="267">
        <v>1</v>
      </c>
      <c r="AA10850" s="267" t="s">
        <v>1987</v>
      </c>
      <c r="AB10850" s="270" t="s">
        <v>1988</v>
      </c>
      <c r="AD10850" s="267" t="s">
        <v>13</v>
      </c>
      <c r="AF10850" s="267" t="s">
        <v>24</v>
      </c>
      <c r="AG10850" s="267" t="s">
        <v>24</v>
      </c>
    </row>
    <row r="10851" spans="3:33" ht="409.5">
      <c r="C10851" s="267" t="s">
        <v>1985</v>
      </c>
      <c r="D10851" s="267" t="s">
        <v>727</v>
      </c>
      <c r="E10851" s="267">
        <v>1689</v>
      </c>
      <c r="F10851" s="267" t="s">
        <v>1444</v>
      </c>
      <c r="G10851" s="267" t="s">
        <v>1461</v>
      </c>
      <c r="H10851" s="267">
        <v>1</v>
      </c>
      <c r="I10851" s="267" t="s">
        <v>583</v>
      </c>
      <c r="J10851" s="267">
        <v>0.64</v>
      </c>
      <c r="K10851" s="267" t="s">
        <v>1986</v>
      </c>
      <c r="O10851" s="267" t="s">
        <v>13</v>
      </c>
      <c r="P10851" s="267">
        <v>15327237</v>
      </c>
      <c r="Q10851" s="267" t="s">
        <v>1445</v>
      </c>
      <c r="S10851" s="267">
        <v>38</v>
      </c>
      <c r="T10851" s="267" t="s">
        <v>13</v>
      </c>
      <c r="U10851" s="267" t="s">
        <v>1493</v>
      </c>
      <c r="V10851" s="267" t="s">
        <v>13</v>
      </c>
      <c r="W10851" s="267">
        <v>1940</v>
      </c>
      <c r="X10851" s="267">
        <v>618265</v>
      </c>
      <c r="Y10851" s="267">
        <v>15327237</v>
      </c>
      <c r="Z10851" s="267">
        <v>1</v>
      </c>
      <c r="AA10851" s="267" t="s">
        <v>1987</v>
      </c>
      <c r="AB10851" s="270" t="s">
        <v>1988</v>
      </c>
      <c r="AD10851" s="267" t="s">
        <v>13</v>
      </c>
      <c r="AF10851" s="267" t="s">
        <v>24</v>
      </c>
      <c r="AG10851" s="267" t="s">
        <v>24</v>
      </c>
    </row>
    <row r="10852" spans="3:33" ht="409.5">
      <c r="C10852" s="267" t="s">
        <v>1985</v>
      </c>
      <c r="D10852" s="267" t="s">
        <v>727</v>
      </c>
      <c r="E10852" s="267">
        <v>1689</v>
      </c>
      <c r="F10852" s="267" t="s">
        <v>1444</v>
      </c>
      <c r="G10852" s="267" t="s">
        <v>1461</v>
      </c>
      <c r="H10852" s="267">
        <v>1</v>
      </c>
      <c r="I10852" s="267" t="s">
        <v>583</v>
      </c>
      <c r="J10852" s="267">
        <v>0.64</v>
      </c>
      <c r="K10852" s="267" t="s">
        <v>1986</v>
      </c>
      <c r="O10852" s="267" t="s">
        <v>13</v>
      </c>
      <c r="P10852" s="267">
        <v>15327237</v>
      </c>
      <c r="Q10852" s="267" t="s">
        <v>1445</v>
      </c>
      <c r="S10852" s="267">
        <v>38</v>
      </c>
      <c r="T10852" s="267" t="s">
        <v>13</v>
      </c>
      <c r="U10852" s="267" t="s">
        <v>1493</v>
      </c>
      <c r="V10852" s="267" t="s">
        <v>13</v>
      </c>
      <c r="W10852" s="267">
        <v>1940</v>
      </c>
      <c r="X10852" s="267">
        <v>618265</v>
      </c>
      <c r="Y10852" s="267">
        <v>15327237</v>
      </c>
      <c r="Z10852" s="267">
        <v>1</v>
      </c>
      <c r="AA10852" s="267" t="s">
        <v>1987</v>
      </c>
      <c r="AB10852" s="270" t="s">
        <v>1988</v>
      </c>
      <c r="AD10852" s="267" t="s">
        <v>13</v>
      </c>
      <c r="AF10852" s="267" t="s">
        <v>24</v>
      </c>
      <c r="AG10852" s="267" t="s">
        <v>24</v>
      </c>
    </row>
    <row r="10853" spans="3:33" ht="409.5">
      <c r="C10853" s="267" t="s">
        <v>1985</v>
      </c>
      <c r="D10853" s="267" t="s">
        <v>727</v>
      </c>
      <c r="E10853" s="267">
        <v>1689</v>
      </c>
      <c r="F10853" s="267" t="s">
        <v>1444</v>
      </c>
      <c r="G10853" s="267" t="s">
        <v>1461</v>
      </c>
      <c r="H10853" s="267">
        <v>1</v>
      </c>
      <c r="I10853" s="267" t="s">
        <v>583</v>
      </c>
      <c r="J10853" s="267">
        <v>0.64</v>
      </c>
      <c r="K10853" s="267" t="s">
        <v>1986</v>
      </c>
      <c r="O10853" s="267" t="s">
        <v>13</v>
      </c>
      <c r="P10853" s="267">
        <v>15327237</v>
      </c>
      <c r="Q10853" s="267" t="s">
        <v>1445</v>
      </c>
      <c r="S10853" s="267">
        <v>38</v>
      </c>
      <c r="T10853" s="267" t="s">
        <v>13</v>
      </c>
      <c r="U10853" s="267" t="s">
        <v>1493</v>
      </c>
      <c r="V10853" s="267" t="s">
        <v>13</v>
      </c>
      <c r="W10853" s="267">
        <v>1940</v>
      </c>
      <c r="X10853" s="267">
        <v>618265</v>
      </c>
      <c r="Y10853" s="267">
        <v>15327237</v>
      </c>
      <c r="Z10853" s="267">
        <v>1</v>
      </c>
      <c r="AA10853" s="267" t="s">
        <v>1987</v>
      </c>
      <c r="AB10853" s="270" t="s">
        <v>1988</v>
      </c>
      <c r="AD10853" s="267" t="s">
        <v>13</v>
      </c>
      <c r="AF10853" s="267" t="s">
        <v>24</v>
      </c>
      <c r="AG10853" s="267" t="s">
        <v>24</v>
      </c>
    </row>
    <row r="10854" spans="3:33" ht="409.5">
      <c r="C10854" s="267" t="s">
        <v>1985</v>
      </c>
      <c r="D10854" s="267" t="s">
        <v>727</v>
      </c>
      <c r="E10854" s="267">
        <v>1689</v>
      </c>
      <c r="F10854" s="267" t="s">
        <v>1444</v>
      </c>
      <c r="G10854" s="267" t="s">
        <v>1461</v>
      </c>
      <c r="H10854" s="267">
        <v>1</v>
      </c>
      <c r="I10854" s="267" t="s">
        <v>583</v>
      </c>
      <c r="J10854" s="267">
        <v>0.64</v>
      </c>
      <c r="K10854" s="267" t="s">
        <v>1986</v>
      </c>
      <c r="O10854" s="267" t="s">
        <v>13</v>
      </c>
      <c r="P10854" s="267">
        <v>15327237</v>
      </c>
      <c r="Q10854" s="267" t="s">
        <v>1445</v>
      </c>
      <c r="S10854" s="267">
        <v>38</v>
      </c>
      <c r="T10854" s="267" t="s">
        <v>13</v>
      </c>
      <c r="U10854" s="267" t="s">
        <v>1493</v>
      </c>
      <c r="V10854" s="267" t="s">
        <v>13</v>
      </c>
      <c r="W10854" s="267">
        <v>1940</v>
      </c>
      <c r="X10854" s="267">
        <v>618265</v>
      </c>
      <c r="Y10854" s="267">
        <v>15327237</v>
      </c>
      <c r="Z10854" s="267">
        <v>1</v>
      </c>
      <c r="AA10854" s="267" t="s">
        <v>1987</v>
      </c>
      <c r="AB10854" s="270" t="s">
        <v>1988</v>
      </c>
      <c r="AD10854" s="267" t="s">
        <v>13</v>
      </c>
      <c r="AF10854" s="267" t="s">
        <v>24</v>
      </c>
      <c r="AG10854" s="267" t="s">
        <v>24</v>
      </c>
    </row>
    <row r="10855" spans="3:33" ht="409.5">
      <c r="C10855" s="267" t="s">
        <v>1985</v>
      </c>
      <c r="D10855" s="267" t="s">
        <v>727</v>
      </c>
      <c r="E10855" s="267">
        <v>1689</v>
      </c>
      <c r="F10855" s="267" t="s">
        <v>1444</v>
      </c>
      <c r="G10855" s="267" t="s">
        <v>1461</v>
      </c>
      <c r="H10855" s="267">
        <v>1</v>
      </c>
      <c r="I10855" s="267" t="s">
        <v>583</v>
      </c>
      <c r="J10855" s="267">
        <v>0.64</v>
      </c>
      <c r="K10855" s="267" t="s">
        <v>1986</v>
      </c>
      <c r="O10855" s="267" t="s">
        <v>13</v>
      </c>
      <c r="P10855" s="267">
        <v>15327237</v>
      </c>
      <c r="Q10855" s="267" t="s">
        <v>1445</v>
      </c>
      <c r="S10855" s="267">
        <v>38</v>
      </c>
      <c r="T10855" s="267" t="s">
        <v>13</v>
      </c>
      <c r="U10855" s="267" t="s">
        <v>1493</v>
      </c>
      <c r="V10855" s="267" t="s">
        <v>13</v>
      </c>
      <c r="W10855" s="267">
        <v>1940</v>
      </c>
      <c r="X10855" s="267">
        <v>618265</v>
      </c>
      <c r="Y10855" s="267">
        <v>15327237</v>
      </c>
      <c r="Z10855" s="267">
        <v>1</v>
      </c>
      <c r="AA10855" s="267" t="s">
        <v>1987</v>
      </c>
      <c r="AB10855" s="270" t="s">
        <v>1988</v>
      </c>
      <c r="AD10855" s="267" t="s">
        <v>13</v>
      </c>
      <c r="AF10855" s="267" t="s">
        <v>24</v>
      </c>
      <c r="AG10855" s="267" t="s">
        <v>24</v>
      </c>
    </row>
    <row r="10856" spans="3:33" ht="409.5">
      <c r="C10856" s="267" t="s">
        <v>1985</v>
      </c>
      <c r="D10856" s="267" t="s">
        <v>727</v>
      </c>
      <c r="E10856" s="267">
        <v>1689</v>
      </c>
      <c r="F10856" s="267" t="s">
        <v>1444</v>
      </c>
      <c r="G10856" s="267" t="s">
        <v>1461</v>
      </c>
      <c r="H10856" s="267">
        <v>1</v>
      </c>
      <c r="I10856" s="267" t="s">
        <v>583</v>
      </c>
      <c r="J10856" s="267">
        <v>0.64</v>
      </c>
      <c r="K10856" s="267" t="s">
        <v>1986</v>
      </c>
      <c r="O10856" s="267" t="s">
        <v>13</v>
      </c>
      <c r="P10856" s="267">
        <v>15327237</v>
      </c>
      <c r="Q10856" s="267" t="s">
        <v>1445</v>
      </c>
      <c r="S10856" s="267">
        <v>38</v>
      </c>
      <c r="T10856" s="267" t="s">
        <v>13</v>
      </c>
      <c r="U10856" s="267" t="s">
        <v>1493</v>
      </c>
      <c r="V10856" s="267" t="s">
        <v>13</v>
      </c>
      <c r="W10856" s="267">
        <v>1940</v>
      </c>
      <c r="X10856" s="267">
        <v>618265</v>
      </c>
      <c r="Y10856" s="267">
        <v>15327237</v>
      </c>
      <c r="Z10856" s="267">
        <v>1</v>
      </c>
      <c r="AA10856" s="267" t="s">
        <v>1987</v>
      </c>
      <c r="AB10856" s="270" t="s">
        <v>1988</v>
      </c>
      <c r="AD10856" s="267" t="s">
        <v>13</v>
      </c>
      <c r="AF10856" s="267" t="s">
        <v>24</v>
      </c>
      <c r="AG10856" s="267" t="s">
        <v>24</v>
      </c>
    </row>
    <row r="10857" spans="3:33" ht="409.5">
      <c r="C10857" s="267" t="s">
        <v>1985</v>
      </c>
      <c r="D10857" s="267" t="s">
        <v>727</v>
      </c>
      <c r="E10857" s="267">
        <v>1689</v>
      </c>
      <c r="F10857" s="267" t="s">
        <v>1444</v>
      </c>
      <c r="G10857" s="267" t="s">
        <v>1461</v>
      </c>
      <c r="H10857" s="267">
        <v>1</v>
      </c>
      <c r="I10857" s="267" t="s">
        <v>583</v>
      </c>
      <c r="J10857" s="267">
        <v>0.64</v>
      </c>
      <c r="K10857" s="267" t="s">
        <v>1986</v>
      </c>
      <c r="O10857" s="267" t="s">
        <v>13</v>
      </c>
      <c r="P10857" s="267">
        <v>15327237</v>
      </c>
      <c r="Q10857" s="267" t="s">
        <v>1445</v>
      </c>
      <c r="S10857" s="267">
        <v>38</v>
      </c>
      <c r="T10857" s="267" t="s">
        <v>13</v>
      </c>
      <c r="U10857" s="267" t="s">
        <v>1493</v>
      </c>
      <c r="V10857" s="267" t="s">
        <v>13</v>
      </c>
      <c r="W10857" s="267">
        <v>1940</v>
      </c>
      <c r="X10857" s="267">
        <v>618265</v>
      </c>
      <c r="Y10857" s="267">
        <v>15327237</v>
      </c>
      <c r="Z10857" s="267">
        <v>1</v>
      </c>
      <c r="AA10857" s="267" t="s">
        <v>1987</v>
      </c>
      <c r="AB10857" s="270" t="s">
        <v>1988</v>
      </c>
      <c r="AD10857" s="267" t="s">
        <v>13</v>
      </c>
      <c r="AF10857" s="267" t="s">
        <v>24</v>
      </c>
      <c r="AG10857" s="267" t="s">
        <v>24</v>
      </c>
    </row>
    <row r="10858" spans="3:33" ht="409.5">
      <c r="C10858" s="267" t="s">
        <v>1985</v>
      </c>
      <c r="D10858" s="267" t="s">
        <v>727</v>
      </c>
      <c r="E10858" s="267">
        <v>1689</v>
      </c>
      <c r="F10858" s="267" t="s">
        <v>1444</v>
      </c>
      <c r="G10858" s="267" t="s">
        <v>1461</v>
      </c>
      <c r="H10858" s="267">
        <v>1</v>
      </c>
      <c r="I10858" s="267" t="s">
        <v>583</v>
      </c>
      <c r="J10858" s="267">
        <v>0.64</v>
      </c>
      <c r="K10858" s="267" t="s">
        <v>1986</v>
      </c>
      <c r="O10858" s="267" t="s">
        <v>13</v>
      </c>
      <c r="P10858" s="267">
        <v>15327237</v>
      </c>
      <c r="Q10858" s="267" t="s">
        <v>1445</v>
      </c>
      <c r="S10858" s="267">
        <v>38</v>
      </c>
      <c r="T10858" s="267" t="s">
        <v>13</v>
      </c>
      <c r="U10858" s="267" t="s">
        <v>1493</v>
      </c>
      <c r="V10858" s="267" t="s">
        <v>13</v>
      </c>
      <c r="W10858" s="267">
        <v>1940</v>
      </c>
      <c r="X10858" s="267">
        <v>618265</v>
      </c>
      <c r="Y10858" s="267">
        <v>15327237</v>
      </c>
      <c r="Z10858" s="267">
        <v>1</v>
      </c>
      <c r="AA10858" s="267" t="s">
        <v>1987</v>
      </c>
      <c r="AB10858" s="270" t="s">
        <v>1988</v>
      </c>
      <c r="AD10858" s="267" t="s">
        <v>13</v>
      </c>
      <c r="AF10858" s="267" t="s">
        <v>24</v>
      </c>
      <c r="AG10858" s="267" t="s">
        <v>24</v>
      </c>
    </row>
    <row r="10859" spans="3:33" ht="409.5">
      <c r="C10859" s="267" t="s">
        <v>1985</v>
      </c>
      <c r="D10859" s="267" t="s">
        <v>727</v>
      </c>
      <c r="E10859" s="267">
        <v>1689</v>
      </c>
      <c r="F10859" s="267" t="s">
        <v>1444</v>
      </c>
      <c r="G10859" s="267" t="s">
        <v>1461</v>
      </c>
      <c r="H10859" s="267">
        <v>1</v>
      </c>
      <c r="I10859" s="267" t="s">
        <v>583</v>
      </c>
      <c r="J10859" s="267">
        <v>0.64</v>
      </c>
      <c r="K10859" s="267" t="s">
        <v>1986</v>
      </c>
      <c r="O10859" s="267" t="s">
        <v>13</v>
      </c>
      <c r="P10859" s="267">
        <v>15327237</v>
      </c>
      <c r="Q10859" s="267" t="s">
        <v>1445</v>
      </c>
      <c r="S10859" s="267">
        <v>38</v>
      </c>
      <c r="T10859" s="267" t="s">
        <v>13</v>
      </c>
      <c r="U10859" s="267" t="s">
        <v>1493</v>
      </c>
      <c r="V10859" s="267" t="s">
        <v>13</v>
      </c>
      <c r="W10859" s="267">
        <v>1940</v>
      </c>
      <c r="X10859" s="267">
        <v>618265</v>
      </c>
      <c r="Y10859" s="267">
        <v>15327237</v>
      </c>
      <c r="Z10859" s="267">
        <v>1</v>
      </c>
      <c r="AA10859" s="267" t="s">
        <v>1987</v>
      </c>
      <c r="AB10859" s="270" t="s">
        <v>1988</v>
      </c>
      <c r="AD10859" s="267" t="s">
        <v>13</v>
      </c>
      <c r="AF10859" s="267" t="s">
        <v>24</v>
      </c>
      <c r="AG10859" s="267" t="s">
        <v>24</v>
      </c>
    </row>
    <row r="10860" spans="3:33" ht="409.5">
      <c r="C10860" s="267" t="s">
        <v>1985</v>
      </c>
      <c r="D10860" s="267" t="s">
        <v>727</v>
      </c>
      <c r="E10860" s="267">
        <v>1689</v>
      </c>
      <c r="F10860" s="267" t="s">
        <v>1444</v>
      </c>
      <c r="G10860" s="267" t="s">
        <v>1461</v>
      </c>
      <c r="H10860" s="267">
        <v>1</v>
      </c>
      <c r="I10860" s="267" t="s">
        <v>583</v>
      </c>
      <c r="J10860" s="267">
        <v>0.64</v>
      </c>
      <c r="K10860" s="267" t="s">
        <v>1986</v>
      </c>
      <c r="O10860" s="267" t="s">
        <v>13</v>
      </c>
      <c r="P10860" s="267">
        <v>15327237</v>
      </c>
      <c r="Q10860" s="267" t="s">
        <v>1445</v>
      </c>
      <c r="S10860" s="267">
        <v>38</v>
      </c>
      <c r="T10860" s="267" t="s">
        <v>13</v>
      </c>
      <c r="U10860" s="267" t="s">
        <v>1493</v>
      </c>
      <c r="V10860" s="267" t="s">
        <v>13</v>
      </c>
      <c r="W10860" s="267">
        <v>1940</v>
      </c>
      <c r="X10860" s="267">
        <v>618265</v>
      </c>
      <c r="Y10860" s="267">
        <v>15327237</v>
      </c>
      <c r="Z10860" s="267">
        <v>1</v>
      </c>
      <c r="AA10860" s="267" t="s">
        <v>1987</v>
      </c>
      <c r="AB10860" s="270" t="s">
        <v>1988</v>
      </c>
      <c r="AD10860" s="267" t="s">
        <v>13</v>
      </c>
      <c r="AF10860" s="267" t="s">
        <v>24</v>
      </c>
      <c r="AG10860" s="267" t="s">
        <v>24</v>
      </c>
    </row>
    <row r="10861" spans="3:33" ht="409.5">
      <c r="C10861" s="267" t="s">
        <v>1985</v>
      </c>
      <c r="D10861" s="267" t="s">
        <v>727</v>
      </c>
      <c r="E10861" s="267">
        <v>1689</v>
      </c>
      <c r="F10861" s="267" t="s">
        <v>1444</v>
      </c>
      <c r="G10861" s="267" t="s">
        <v>1461</v>
      </c>
      <c r="H10861" s="267">
        <v>1</v>
      </c>
      <c r="I10861" s="267" t="s">
        <v>583</v>
      </c>
      <c r="J10861" s="267">
        <v>0.64</v>
      </c>
      <c r="K10861" s="267" t="s">
        <v>1986</v>
      </c>
      <c r="O10861" s="267" t="s">
        <v>13</v>
      </c>
      <c r="P10861" s="267">
        <v>15327237</v>
      </c>
      <c r="Q10861" s="267" t="s">
        <v>1445</v>
      </c>
      <c r="S10861" s="267">
        <v>38</v>
      </c>
      <c r="T10861" s="267" t="s">
        <v>13</v>
      </c>
      <c r="U10861" s="267" t="s">
        <v>1493</v>
      </c>
      <c r="V10861" s="267" t="s">
        <v>13</v>
      </c>
      <c r="W10861" s="267">
        <v>1940</v>
      </c>
      <c r="X10861" s="267">
        <v>618265</v>
      </c>
      <c r="Y10861" s="267">
        <v>15327237</v>
      </c>
      <c r="Z10861" s="267">
        <v>1</v>
      </c>
      <c r="AA10861" s="267" t="s">
        <v>1987</v>
      </c>
      <c r="AB10861" s="270" t="s">
        <v>1988</v>
      </c>
      <c r="AD10861" s="267" t="s">
        <v>13</v>
      </c>
      <c r="AF10861" s="267" t="s">
        <v>24</v>
      </c>
      <c r="AG10861" s="267" t="s">
        <v>24</v>
      </c>
    </row>
    <row r="10862" spans="3:33" ht="409.5">
      <c r="C10862" s="267" t="s">
        <v>1985</v>
      </c>
      <c r="D10862" s="267" t="s">
        <v>727</v>
      </c>
      <c r="E10862" s="267">
        <v>1689</v>
      </c>
      <c r="F10862" s="267" t="s">
        <v>1444</v>
      </c>
      <c r="G10862" s="267" t="s">
        <v>1461</v>
      </c>
      <c r="H10862" s="267">
        <v>1</v>
      </c>
      <c r="I10862" s="267" t="s">
        <v>583</v>
      </c>
      <c r="J10862" s="267">
        <v>0.64</v>
      </c>
      <c r="K10862" s="267" t="s">
        <v>1986</v>
      </c>
      <c r="O10862" s="267" t="s">
        <v>13</v>
      </c>
      <c r="P10862" s="267">
        <v>15327237</v>
      </c>
      <c r="Q10862" s="267" t="s">
        <v>1445</v>
      </c>
      <c r="S10862" s="267">
        <v>38</v>
      </c>
      <c r="T10862" s="267" t="s">
        <v>13</v>
      </c>
      <c r="U10862" s="267" t="s">
        <v>1493</v>
      </c>
      <c r="V10862" s="267" t="s">
        <v>13</v>
      </c>
      <c r="W10862" s="267">
        <v>1940</v>
      </c>
      <c r="X10862" s="267">
        <v>618265</v>
      </c>
      <c r="Y10862" s="267">
        <v>15327237</v>
      </c>
      <c r="Z10862" s="267">
        <v>1</v>
      </c>
      <c r="AA10862" s="267" t="s">
        <v>1987</v>
      </c>
      <c r="AB10862" s="270" t="s">
        <v>1988</v>
      </c>
      <c r="AD10862" s="267" t="s">
        <v>13</v>
      </c>
      <c r="AF10862" s="267" t="s">
        <v>24</v>
      </c>
      <c r="AG10862" s="267" t="s">
        <v>24</v>
      </c>
    </row>
    <row r="10863" spans="3:33" ht="409.5">
      <c r="C10863" s="267" t="s">
        <v>1985</v>
      </c>
      <c r="D10863" s="267" t="s">
        <v>727</v>
      </c>
      <c r="E10863" s="267">
        <v>1689</v>
      </c>
      <c r="F10863" s="267" t="s">
        <v>1444</v>
      </c>
      <c r="G10863" s="267" t="s">
        <v>1461</v>
      </c>
      <c r="H10863" s="267">
        <v>1</v>
      </c>
      <c r="I10863" s="267" t="s">
        <v>583</v>
      </c>
      <c r="J10863" s="267">
        <v>0.64</v>
      </c>
      <c r="K10863" s="267" t="s">
        <v>1986</v>
      </c>
      <c r="O10863" s="267" t="s">
        <v>13</v>
      </c>
      <c r="P10863" s="267">
        <v>15327237</v>
      </c>
      <c r="Q10863" s="267" t="s">
        <v>1445</v>
      </c>
      <c r="S10863" s="267">
        <v>38</v>
      </c>
      <c r="T10863" s="267" t="s">
        <v>13</v>
      </c>
      <c r="U10863" s="267" t="s">
        <v>1493</v>
      </c>
      <c r="V10863" s="267" t="s">
        <v>13</v>
      </c>
      <c r="W10863" s="267">
        <v>1940</v>
      </c>
      <c r="X10863" s="267">
        <v>618265</v>
      </c>
      <c r="Y10863" s="267">
        <v>15327237</v>
      </c>
      <c r="Z10863" s="267">
        <v>1</v>
      </c>
      <c r="AA10863" s="267" t="s">
        <v>1987</v>
      </c>
      <c r="AB10863" s="270" t="s">
        <v>1988</v>
      </c>
      <c r="AD10863" s="267" t="s">
        <v>13</v>
      </c>
      <c r="AF10863" s="267" t="s">
        <v>24</v>
      </c>
      <c r="AG10863" s="267" t="s">
        <v>24</v>
      </c>
    </row>
    <row r="10864" spans="3:33" ht="409.5">
      <c r="C10864" s="267" t="s">
        <v>1985</v>
      </c>
      <c r="D10864" s="267" t="s">
        <v>727</v>
      </c>
      <c r="E10864" s="267">
        <v>1689</v>
      </c>
      <c r="F10864" s="267" t="s">
        <v>1444</v>
      </c>
      <c r="G10864" s="267" t="s">
        <v>1461</v>
      </c>
      <c r="H10864" s="267">
        <v>1</v>
      </c>
      <c r="I10864" s="267" t="s">
        <v>583</v>
      </c>
      <c r="J10864" s="267">
        <v>0.64</v>
      </c>
      <c r="K10864" s="267" t="s">
        <v>1986</v>
      </c>
      <c r="O10864" s="267" t="s">
        <v>13</v>
      </c>
      <c r="P10864" s="267">
        <v>15327237</v>
      </c>
      <c r="Q10864" s="267" t="s">
        <v>1445</v>
      </c>
      <c r="S10864" s="267">
        <v>38</v>
      </c>
      <c r="T10864" s="267" t="s">
        <v>13</v>
      </c>
      <c r="U10864" s="267" t="s">
        <v>1493</v>
      </c>
      <c r="V10864" s="267" t="s">
        <v>13</v>
      </c>
      <c r="W10864" s="267">
        <v>1940</v>
      </c>
      <c r="X10864" s="267">
        <v>618265</v>
      </c>
      <c r="Y10864" s="267">
        <v>15327237</v>
      </c>
      <c r="Z10864" s="267">
        <v>1</v>
      </c>
      <c r="AA10864" s="267" t="s">
        <v>1987</v>
      </c>
      <c r="AB10864" s="270" t="s">
        <v>1988</v>
      </c>
      <c r="AD10864" s="267" t="s">
        <v>13</v>
      </c>
      <c r="AF10864" s="267" t="s">
        <v>24</v>
      </c>
      <c r="AG10864" s="267" t="s">
        <v>24</v>
      </c>
    </row>
    <row r="10865" spans="3:33" ht="409.5">
      <c r="C10865" s="267" t="s">
        <v>1985</v>
      </c>
      <c r="D10865" s="267" t="s">
        <v>727</v>
      </c>
      <c r="E10865" s="267">
        <v>1689</v>
      </c>
      <c r="F10865" s="267" t="s">
        <v>1444</v>
      </c>
      <c r="G10865" s="267" t="s">
        <v>1461</v>
      </c>
      <c r="H10865" s="267">
        <v>1</v>
      </c>
      <c r="I10865" s="267" t="s">
        <v>583</v>
      </c>
      <c r="J10865" s="267">
        <v>0.64</v>
      </c>
      <c r="K10865" s="267" t="s">
        <v>1986</v>
      </c>
      <c r="O10865" s="267" t="s">
        <v>13</v>
      </c>
      <c r="P10865" s="267">
        <v>15327237</v>
      </c>
      <c r="Q10865" s="267" t="s">
        <v>1445</v>
      </c>
      <c r="S10865" s="267">
        <v>38</v>
      </c>
      <c r="T10865" s="267" t="s">
        <v>13</v>
      </c>
      <c r="U10865" s="267" t="s">
        <v>1493</v>
      </c>
      <c r="V10865" s="267" t="s">
        <v>13</v>
      </c>
      <c r="W10865" s="267">
        <v>1940</v>
      </c>
      <c r="X10865" s="267">
        <v>618265</v>
      </c>
      <c r="Y10865" s="267">
        <v>15327237</v>
      </c>
      <c r="Z10865" s="267">
        <v>1</v>
      </c>
      <c r="AA10865" s="267" t="s">
        <v>1987</v>
      </c>
      <c r="AB10865" s="270" t="s">
        <v>1988</v>
      </c>
      <c r="AD10865" s="267" t="s">
        <v>13</v>
      </c>
      <c r="AF10865" s="267" t="s">
        <v>24</v>
      </c>
      <c r="AG10865" s="267" t="s">
        <v>24</v>
      </c>
    </row>
    <row r="10866" spans="3:33" ht="409.5">
      <c r="C10866" s="267" t="s">
        <v>1985</v>
      </c>
      <c r="D10866" s="267" t="s">
        <v>727</v>
      </c>
      <c r="E10866" s="267">
        <v>1689</v>
      </c>
      <c r="F10866" s="267" t="s">
        <v>1444</v>
      </c>
      <c r="G10866" s="267" t="s">
        <v>1461</v>
      </c>
      <c r="H10866" s="267">
        <v>1</v>
      </c>
      <c r="I10866" s="267" t="s">
        <v>583</v>
      </c>
      <c r="J10866" s="267">
        <v>0.64</v>
      </c>
      <c r="K10866" s="267" t="s">
        <v>1986</v>
      </c>
      <c r="O10866" s="267" t="s">
        <v>13</v>
      </c>
      <c r="P10866" s="267">
        <v>15327237</v>
      </c>
      <c r="Q10866" s="267" t="s">
        <v>1445</v>
      </c>
      <c r="S10866" s="267">
        <v>38</v>
      </c>
      <c r="T10866" s="267" t="s">
        <v>13</v>
      </c>
      <c r="U10866" s="267" t="s">
        <v>1493</v>
      </c>
      <c r="V10866" s="267" t="s">
        <v>13</v>
      </c>
      <c r="W10866" s="267">
        <v>1940</v>
      </c>
      <c r="X10866" s="267">
        <v>618265</v>
      </c>
      <c r="Y10866" s="267">
        <v>15327237</v>
      </c>
      <c r="Z10866" s="267">
        <v>1</v>
      </c>
      <c r="AA10866" s="267" t="s">
        <v>1987</v>
      </c>
      <c r="AB10866" s="270" t="s">
        <v>1988</v>
      </c>
      <c r="AD10866" s="267" t="s">
        <v>13</v>
      </c>
      <c r="AF10866" s="267" t="s">
        <v>24</v>
      </c>
      <c r="AG10866" s="267" t="s">
        <v>24</v>
      </c>
    </row>
    <row r="10867" spans="3:33" ht="409.5">
      <c r="C10867" s="267" t="s">
        <v>1985</v>
      </c>
      <c r="D10867" s="267" t="s">
        <v>727</v>
      </c>
      <c r="E10867" s="267">
        <v>1689</v>
      </c>
      <c r="F10867" s="267" t="s">
        <v>1444</v>
      </c>
      <c r="G10867" s="267" t="s">
        <v>1461</v>
      </c>
      <c r="H10867" s="267">
        <v>1</v>
      </c>
      <c r="I10867" s="267" t="s">
        <v>583</v>
      </c>
      <c r="J10867" s="267">
        <v>0.64</v>
      </c>
      <c r="K10867" s="267" t="s">
        <v>1986</v>
      </c>
      <c r="O10867" s="267" t="s">
        <v>13</v>
      </c>
      <c r="P10867" s="267">
        <v>15327237</v>
      </c>
      <c r="Q10867" s="267" t="s">
        <v>1445</v>
      </c>
      <c r="S10867" s="267">
        <v>38</v>
      </c>
      <c r="T10867" s="267" t="s">
        <v>13</v>
      </c>
      <c r="U10867" s="267" t="s">
        <v>1493</v>
      </c>
      <c r="V10867" s="267" t="s">
        <v>13</v>
      </c>
      <c r="W10867" s="267">
        <v>1940</v>
      </c>
      <c r="X10867" s="267">
        <v>618265</v>
      </c>
      <c r="Y10867" s="267">
        <v>15327237</v>
      </c>
      <c r="Z10867" s="267">
        <v>1</v>
      </c>
      <c r="AA10867" s="267" t="s">
        <v>1987</v>
      </c>
      <c r="AB10867" s="270" t="s">
        <v>1988</v>
      </c>
      <c r="AD10867" s="267" t="s">
        <v>13</v>
      </c>
      <c r="AF10867" s="267" t="s">
        <v>24</v>
      </c>
      <c r="AG10867" s="267" t="s">
        <v>24</v>
      </c>
    </row>
    <row r="10868" spans="3:33" ht="409.5">
      <c r="C10868" s="267" t="s">
        <v>1985</v>
      </c>
      <c r="D10868" s="267" t="s">
        <v>727</v>
      </c>
      <c r="E10868" s="267">
        <v>1689</v>
      </c>
      <c r="F10868" s="267" t="s">
        <v>1444</v>
      </c>
      <c r="G10868" s="267" t="s">
        <v>1461</v>
      </c>
      <c r="H10868" s="267">
        <v>1</v>
      </c>
      <c r="I10868" s="267" t="s">
        <v>583</v>
      </c>
      <c r="J10868" s="267">
        <v>0.64</v>
      </c>
      <c r="K10868" s="267" t="s">
        <v>1986</v>
      </c>
      <c r="O10868" s="267" t="s">
        <v>13</v>
      </c>
      <c r="P10868" s="267">
        <v>15327237</v>
      </c>
      <c r="Q10868" s="267" t="s">
        <v>1445</v>
      </c>
      <c r="S10868" s="267">
        <v>38</v>
      </c>
      <c r="T10868" s="267" t="s">
        <v>13</v>
      </c>
      <c r="U10868" s="267" t="s">
        <v>1493</v>
      </c>
      <c r="V10868" s="267" t="s">
        <v>13</v>
      </c>
      <c r="W10868" s="267">
        <v>1940</v>
      </c>
      <c r="X10868" s="267">
        <v>618265</v>
      </c>
      <c r="Y10868" s="267">
        <v>15327237</v>
      </c>
      <c r="Z10868" s="267">
        <v>1</v>
      </c>
      <c r="AA10868" s="267" t="s">
        <v>1987</v>
      </c>
      <c r="AB10868" s="270" t="s">
        <v>1988</v>
      </c>
      <c r="AD10868" s="267" t="s">
        <v>13</v>
      </c>
      <c r="AF10868" s="267" t="s">
        <v>24</v>
      </c>
      <c r="AG10868" s="267" t="s">
        <v>24</v>
      </c>
    </row>
    <row r="10869" spans="3:33" ht="409.5">
      <c r="C10869" s="267" t="s">
        <v>1985</v>
      </c>
      <c r="D10869" s="267" t="s">
        <v>727</v>
      </c>
      <c r="E10869" s="267">
        <v>1689</v>
      </c>
      <c r="F10869" s="267" t="s">
        <v>1444</v>
      </c>
      <c r="G10869" s="267" t="s">
        <v>1461</v>
      </c>
      <c r="H10869" s="267">
        <v>1</v>
      </c>
      <c r="I10869" s="267" t="s">
        <v>583</v>
      </c>
      <c r="J10869" s="267">
        <v>0.64</v>
      </c>
      <c r="K10869" s="267" t="s">
        <v>1986</v>
      </c>
      <c r="O10869" s="267" t="s">
        <v>13</v>
      </c>
      <c r="P10869" s="267">
        <v>15327237</v>
      </c>
      <c r="Q10869" s="267" t="s">
        <v>1445</v>
      </c>
      <c r="S10869" s="267">
        <v>38</v>
      </c>
      <c r="T10869" s="267" t="s">
        <v>13</v>
      </c>
      <c r="U10869" s="267" t="s">
        <v>1493</v>
      </c>
      <c r="V10869" s="267" t="s">
        <v>13</v>
      </c>
      <c r="W10869" s="267">
        <v>1940</v>
      </c>
      <c r="X10869" s="267">
        <v>618265</v>
      </c>
      <c r="Y10869" s="267">
        <v>15327237</v>
      </c>
      <c r="Z10869" s="267">
        <v>1</v>
      </c>
      <c r="AA10869" s="267" t="s">
        <v>1987</v>
      </c>
      <c r="AB10869" s="270" t="s">
        <v>1988</v>
      </c>
      <c r="AD10869" s="267" t="s">
        <v>13</v>
      </c>
      <c r="AF10869" s="267" t="s">
        <v>24</v>
      </c>
      <c r="AG10869" s="267" t="s">
        <v>24</v>
      </c>
    </row>
    <row r="10870" spans="3:33" ht="409.5">
      <c r="C10870" s="267" t="s">
        <v>1985</v>
      </c>
      <c r="D10870" s="267" t="s">
        <v>727</v>
      </c>
      <c r="E10870" s="267">
        <v>1689</v>
      </c>
      <c r="F10870" s="267" t="s">
        <v>1444</v>
      </c>
      <c r="G10870" s="267" t="s">
        <v>1461</v>
      </c>
      <c r="H10870" s="267">
        <v>1</v>
      </c>
      <c r="I10870" s="267" t="s">
        <v>583</v>
      </c>
      <c r="J10870" s="267">
        <v>0.64</v>
      </c>
      <c r="K10870" s="267" t="s">
        <v>1986</v>
      </c>
      <c r="O10870" s="267" t="s">
        <v>13</v>
      </c>
      <c r="P10870" s="267">
        <v>15327237</v>
      </c>
      <c r="Q10870" s="267" t="s">
        <v>1445</v>
      </c>
      <c r="S10870" s="267">
        <v>38</v>
      </c>
      <c r="T10870" s="267" t="s">
        <v>13</v>
      </c>
      <c r="U10870" s="267" t="s">
        <v>1493</v>
      </c>
      <c r="V10870" s="267" t="s">
        <v>13</v>
      </c>
      <c r="W10870" s="267">
        <v>1940</v>
      </c>
      <c r="X10870" s="267">
        <v>618265</v>
      </c>
      <c r="Y10870" s="267">
        <v>15327237</v>
      </c>
      <c r="Z10870" s="267">
        <v>1</v>
      </c>
      <c r="AA10870" s="267" t="s">
        <v>1987</v>
      </c>
      <c r="AB10870" s="270" t="s">
        <v>1988</v>
      </c>
      <c r="AD10870" s="267" t="s">
        <v>13</v>
      </c>
      <c r="AF10870" s="267" t="s">
        <v>24</v>
      </c>
      <c r="AG10870" s="267" t="s">
        <v>24</v>
      </c>
    </row>
    <row r="10871" spans="3:33" ht="409.5">
      <c r="C10871" s="267" t="s">
        <v>1985</v>
      </c>
      <c r="D10871" s="267" t="s">
        <v>727</v>
      </c>
      <c r="E10871" s="267">
        <v>1689</v>
      </c>
      <c r="F10871" s="267" t="s">
        <v>1444</v>
      </c>
      <c r="G10871" s="267" t="s">
        <v>1461</v>
      </c>
      <c r="H10871" s="267">
        <v>1</v>
      </c>
      <c r="I10871" s="267" t="s">
        <v>583</v>
      </c>
      <c r="J10871" s="267">
        <v>0.64</v>
      </c>
      <c r="K10871" s="267" t="s">
        <v>1986</v>
      </c>
      <c r="O10871" s="267" t="s">
        <v>13</v>
      </c>
      <c r="P10871" s="267">
        <v>15327237</v>
      </c>
      <c r="Q10871" s="267" t="s">
        <v>1445</v>
      </c>
      <c r="S10871" s="267">
        <v>38</v>
      </c>
      <c r="T10871" s="267" t="s">
        <v>13</v>
      </c>
      <c r="U10871" s="267" t="s">
        <v>1493</v>
      </c>
      <c r="V10871" s="267" t="s">
        <v>13</v>
      </c>
      <c r="W10871" s="267">
        <v>1940</v>
      </c>
      <c r="X10871" s="267">
        <v>618265</v>
      </c>
      <c r="Y10871" s="267">
        <v>15327237</v>
      </c>
      <c r="Z10871" s="267">
        <v>1</v>
      </c>
      <c r="AA10871" s="267" t="s">
        <v>1987</v>
      </c>
      <c r="AB10871" s="270" t="s">
        <v>1988</v>
      </c>
      <c r="AD10871" s="267" t="s">
        <v>13</v>
      </c>
      <c r="AF10871" s="267" t="s">
        <v>24</v>
      </c>
      <c r="AG10871" s="267" t="s">
        <v>24</v>
      </c>
    </row>
    <row r="10872" spans="3:33" ht="409.5">
      <c r="C10872" s="267" t="s">
        <v>1985</v>
      </c>
      <c r="D10872" s="267" t="s">
        <v>727</v>
      </c>
      <c r="E10872" s="267">
        <v>1689</v>
      </c>
      <c r="F10872" s="267" t="s">
        <v>1444</v>
      </c>
      <c r="G10872" s="267" t="s">
        <v>1461</v>
      </c>
      <c r="H10872" s="267">
        <v>1</v>
      </c>
      <c r="I10872" s="267" t="s">
        <v>583</v>
      </c>
      <c r="J10872" s="267">
        <v>0.64</v>
      </c>
      <c r="K10872" s="267" t="s">
        <v>1986</v>
      </c>
      <c r="O10872" s="267" t="s">
        <v>13</v>
      </c>
      <c r="P10872" s="267">
        <v>15327237</v>
      </c>
      <c r="Q10872" s="267" t="s">
        <v>1445</v>
      </c>
      <c r="S10872" s="267">
        <v>38</v>
      </c>
      <c r="T10872" s="267" t="s">
        <v>13</v>
      </c>
      <c r="U10872" s="267" t="s">
        <v>1493</v>
      </c>
      <c r="V10872" s="267" t="s">
        <v>13</v>
      </c>
      <c r="W10872" s="267">
        <v>1940</v>
      </c>
      <c r="X10872" s="267">
        <v>618265</v>
      </c>
      <c r="Y10872" s="267">
        <v>15327237</v>
      </c>
      <c r="Z10872" s="267">
        <v>1</v>
      </c>
      <c r="AA10872" s="267" t="s">
        <v>1987</v>
      </c>
      <c r="AB10872" s="270" t="s">
        <v>1988</v>
      </c>
      <c r="AD10872" s="267" t="s">
        <v>13</v>
      </c>
      <c r="AF10872" s="267" t="s">
        <v>24</v>
      </c>
      <c r="AG10872" s="267" t="s">
        <v>24</v>
      </c>
    </row>
    <row r="10873" spans="3:33" ht="409.5">
      <c r="C10873" s="267" t="s">
        <v>1985</v>
      </c>
      <c r="D10873" s="267" t="s">
        <v>727</v>
      </c>
      <c r="E10873" s="267">
        <v>1689</v>
      </c>
      <c r="F10873" s="267" t="s">
        <v>1444</v>
      </c>
      <c r="G10873" s="267" t="s">
        <v>1461</v>
      </c>
      <c r="H10873" s="267">
        <v>1</v>
      </c>
      <c r="I10873" s="267" t="s">
        <v>583</v>
      </c>
      <c r="J10873" s="267">
        <v>0.64</v>
      </c>
      <c r="K10873" s="267" t="s">
        <v>1986</v>
      </c>
      <c r="O10873" s="267" t="s">
        <v>13</v>
      </c>
      <c r="P10873" s="267">
        <v>15327237</v>
      </c>
      <c r="Q10873" s="267" t="s">
        <v>1445</v>
      </c>
      <c r="S10873" s="267">
        <v>38</v>
      </c>
      <c r="T10873" s="267" t="s">
        <v>13</v>
      </c>
      <c r="U10873" s="267" t="s">
        <v>1493</v>
      </c>
      <c r="V10873" s="267" t="s">
        <v>13</v>
      </c>
      <c r="W10873" s="267">
        <v>1940</v>
      </c>
      <c r="X10873" s="267">
        <v>618265</v>
      </c>
      <c r="Y10873" s="267">
        <v>15327237</v>
      </c>
      <c r="Z10873" s="267">
        <v>1</v>
      </c>
      <c r="AA10873" s="267" t="s">
        <v>1987</v>
      </c>
      <c r="AB10873" s="270" t="s">
        <v>1988</v>
      </c>
      <c r="AD10873" s="267" t="s">
        <v>13</v>
      </c>
      <c r="AF10873" s="267" t="s">
        <v>24</v>
      </c>
      <c r="AG10873" s="267" t="s">
        <v>24</v>
      </c>
    </row>
    <row r="10874" spans="3:33" ht="409.5">
      <c r="C10874" s="267" t="s">
        <v>1985</v>
      </c>
      <c r="D10874" s="267" t="s">
        <v>727</v>
      </c>
      <c r="E10874" s="267">
        <v>1689</v>
      </c>
      <c r="F10874" s="267" t="s">
        <v>1444</v>
      </c>
      <c r="G10874" s="267" t="s">
        <v>1461</v>
      </c>
      <c r="H10874" s="267">
        <v>1</v>
      </c>
      <c r="I10874" s="267" t="s">
        <v>583</v>
      </c>
      <c r="J10874" s="267">
        <v>0.64</v>
      </c>
      <c r="K10874" s="267" t="s">
        <v>1986</v>
      </c>
      <c r="O10874" s="267" t="s">
        <v>13</v>
      </c>
      <c r="P10874" s="267">
        <v>15327237</v>
      </c>
      <c r="Q10874" s="267" t="s">
        <v>1445</v>
      </c>
      <c r="S10874" s="267">
        <v>38</v>
      </c>
      <c r="T10874" s="267" t="s">
        <v>13</v>
      </c>
      <c r="U10874" s="267" t="s">
        <v>1493</v>
      </c>
      <c r="V10874" s="267" t="s">
        <v>13</v>
      </c>
      <c r="W10874" s="267">
        <v>1940</v>
      </c>
      <c r="X10874" s="267">
        <v>618265</v>
      </c>
      <c r="Y10874" s="267">
        <v>15327237</v>
      </c>
      <c r="Z10874" s="267">
        <v>1</v>
      </c>
      <c r="AA10874" s="267" t="s">
        <v>1987</v>
      </c>
      <c r="AB10874" s="270" t="s">
        <v>1988</v>
      </c>
      <c r="AD10874" s="267" t="s">
        <v>13</v>
      </c>
      <c r="AF10874" s="267" t="s">
        <v>24</v>
      </c>
      <c r="AG10874" s="267" t="s">
        <v>24</v>
      </c>
    </row>
    <row r="10875" spans="3:33" ht="409.5">
      <c r="C10875" s="267" t="s">
        <v>1985</v>
      </c>
      <c r="D10875" s="267" t="s">
        <v>727</v>
      </c>
      <c r="E10875" s="267">
        <v>1689</v>
      </c>
      <c r="F10875" s="267" t="s">
        <v>1444</v>
      </c>
      <c r="G10875" s="267" t="s">
        <v>1461</v>
      </c>
      <c r="H10875" s="267">
        <v>1</v>
      </c>
      <c r="I10875" s="267" t="s">
        <v>583</v>
      </c>
      <c r="J10875" s="267">
        <v>0.64</v>
      </c>
      <c r="K10875" s="267" t="s">
        <v>1986</v>
      </c>
      <c r="O10875" s="267" t="s">
        <v>13</v>
      </c>
      <c r="P10875" s="267">
        <v>15327237</v>
      </c>
      <c r="Q10875" s="267" t="s">
        <v>1445</v>
      </c>
      <c r="S10875" s="267">
        <v>38</v>
      </c>
      <c r="T10875" s="267" t="s">
        <v>13</v>
      </c>
      <c r="U10875" s="267" t="s">
        <v>1493</v>
      </c>
      <c r="V10875" s="267" t="s">
        <v>13</v>
      </c>
      <c r="W10875" s="267">
        <v>1940</v>
      </c>
      <c r="X10875" s="267">
        <v>618265</v>
      </c>
      <c r="Y10875" s="267">
        <v>15327237</v>
      </c>
      <c r="Z10875" s="267">
        <v>1</v>
      </c>
      <c r="AA10875" s="267" t="s">
        <v>1987</v>
      </c>
      <c r="AB10875" s="270" t="s">
        <v>1988</v>
      </c>
      <c r="AD10875" s="267" t="s">
        <v>13</v>
      </c>
      <c r="AF10875" s="267" t="s">
        <v>24</v>
      </c>
      <c r="AG10875" s="267" t="s">
        <v>24</v>
      </c>
    </row>
    <row r="10876" spans="3:33" ht="409.5">
      <c r="C10876" s="267" t="s">
        <v>1985</v>
      </c>
      <c r="D10876" s="267" t="s">
        <v>727</v>
      </c>
      <c r="E10876" s="267">
        <v>1689</v>
      </c>
      <c r="F10876" s="267" t="s">
        <v>1444</v>
      </c>
      <c r="G10876" s="267" t="s">
        <v>1461</v>
      </c>
      <c r="H10876" s="267">
        <v>1</v>
      </c>
      <c r="I10876" s="267" t="s">
        <v>583</v>
      </c>
      <c r="J10876" s="267">
        <v>0.64</v>
      </c>
      <c r="K10876" s="267" t="s">
        <v>1986</v>
      </c>
      <c r="O10876" s="267" t="s">
        <v>13</v>
      </c>
      <c r="P10876" s="267">
        <v>15327237</v>
      </c>
      <c r="Q10876" s="267" t="s">
        <v>1445</v>
      </c>
      <c r="S10876" s="267">
        <v>38</v>
      </c>
      <c r="T10876" s="267" t="s">
        <v>13</v>
      </c>
      <c r="U10876" s="267" t="s">
        <v>1493</v>
      </c>
      <c r="V10876" s="267" t="s">
        <v>13</v>
      </c>
      <c r="W10876" s="267">
        <v>1940</v>
      </c>
      <c r="X10876" s="267">
        <v>618265</v>
      </c>
      <c r="Y10876" s="267">
        <v>15327237</v>
      </c>
      <c r="Z10876" s="267">
        <v>1</v>
      </c>
      <c r="AA10876" s="267" t="s">
        <v>1987</v>
      </c>
      <c r="AB10876" s="270" t="s">
        <v>1988</v>
      </c>
      <c r="AD10876" s="267" t="s">
        <v>13</v>
      </c>
      <c r="AF10876" s="267" t="s">
        <v>24</v>
      </c>
      <c r="AG10876" s="267" t="s">
        <v>24</v>
      </c>
    </row>
    <row r="10877" spans="3:33" ht="409.5">
      <c r="C10877" s="267" t="s">
        <v>1985</v>
      </c>
      <c r="D10877" s="267" t="s">
        <v>727</v>
      </c>
      <c r="E10877" s="267">
        <v>1689</v>
      </c>
      <c r="F10877" s="267" t="s">
        <v>1444</v>
      </c>
      <c r="G10877" s="267" t="s">
        <v>1461</v>
      </c>
      <c r="H10877" s="267">
        <v>1</v>
      </c>
      <c r="I10877" s="267" t="s">
        <v>583</v>
      </c>
      <c r="J10877" s="267">
        <v>0.64</v>
      </c>
      <c r="K10877" s="267" t="s">
        <v>1986</v>
      </c>
      <c r="O10877" s="267" t="s">
        <v>13</v>
      </c>
      <c r="P10877" s="267">
        <v>15327237</v>
      </c>
      <c r="Q10877" s="267" t="s">
        <v>1445</v>
      </c>
      <c r="S10877" s="267">
        <v>38</v>
      </c>
      <c r="T10877" s="267" t="s">
        <v>13</v>
      </c>
      <c r="U10877" s="267" t="s">
        <v>1493</v>
      </c>
      <c r="V10877" s="267" t="s">
        <v>13</v>
      </c>
      <c r="W10877" s="267">
        <v>1940</v>
      </c>
      <c r="X10877" s="267">
        <v>618265</v>
      </c>
      <c r="Y10877" s="267">
        <v>15327237</v>
      </c>
      <c r="Z10877" s="267">
        <v>1</v>
      </c>
      <c r="AA10877" s="267" t="s">
        <v>1987</v>
      </c>
      <c r="AB10877" s="270" t="s">
        <v>1988</v>
      </c>
      <c r="AD10877" s="267" t="s">
        <v>13</v>
      </c>
      <c r="AF10877" s="267" t="s">
        <v>24</v>
      </c>
      <c r="AG10877" s="267" t="s">
        <v>24</v>
      </c>
    </row>
    <row r="10878" spans="3:33" ht="409.5">
      <c r="C10878" s="267" t="s">
        <v>1985</v>
      </c>
      <c r="D10878" s="267" t="s">
        <v>727</v>
      </c>
      <c r="E10878" s="267">
        <v>1689</v>
      </c>
      <c r="F10878" s="267" t="s">
        <v>1444</v>
      </c>
      <c r="G10878" s="267" t="s">
        <v>1461</v>
      </c>
      <c r="H10878" s="267">
        <v>1</v>
      </c>
      <c r="I10878" s="267" t="s">
        <v>583</v>
      </c>
      <c r="J10878" s="267">
        <v>0.64</v>
      </c>
      <c r="K10878" s="267" t="s">
        <v>1986</v>
      </c>
      <c r="O10878" s="267" t="s">
        <v>13</v>
      </c>
      <c r="P10878" s="267">
        <v>15327237</v>
      </c>
      <c r="Q10878" s="267" t="s">
        <v>1445</v>
      </c>
      <c r="S10878" s="267">
        <v>38</v>
      </c>
      <c r="T10878" s="267" t="s">
        <v>13</v>
      </c>
      <c r="U10878" s="267" t="s">
        <v>1493</v>
      </c>
      <c r="V10878" s="267" t="s">
        <v>13</v>
      </c>
      <c r="W10878" s="267">
        <v>1940</v>
      </c>
      <c r="X10878" s="267">
        <v>618265</v>
      </c>
      <c r="Y10878" s="267">
        <v>15327237</v>
      </c>
      <c r="Z10878" s="267">
        <v>1</v>
      </c>
      <c r="AA10878" s="267" t="s">
        <v>1987</v>
      </c>
      <c r="AB10878" s="270" t="s">
        <v>1988</v>
      </c>
      <c r="AD10878" s="267" t="s">
        <v>13</v>
      </c>
      <c r="AF10878" s="267" t="s">
        <v>24</v>
      </c>
      <c r="AG10878" s="267" t="s">
        <v>24</v>
      </c>
    </row>
    <row r="10879" spans="3:33" ht="409.5">
      <c r="C10879" s="267" t="s">
        <v>1985</v>
      </c>
      <c r="D10879" s="267" t="s">
        <v>727</v>
      </c>
      <c r="E10879" s="267">
        <v>1689</v>
      </c>
      <c r="F10879" s="267" t="s">
        <v>1444</v>
      </c>
      <c r="G10879" s="267" t="s">
        <v>1461</v>
      </c>
      <c r="H10879" s="267">
        <v>1</v>
      </c>
      <c r="I10879" s="267" t="s">
        <v>583</v>
      </c>
      <c r="J10879" s="267">
        <v>0.64</v>
      </c>
      <c r="K10879" s="267" t="s">
        <v>1986</v>
      </c>
      <c r="O10879" s="267" t="s">
        <v>13</v>
      </c>
      <c r="P10879" s="267">
        <v>15327237</v>
      </c>
      <c r="Q10879" s="267" t="s">
        <v>1445</v>
      </c>
      <c r="S10879" s="267">
        <v>38</v>
      </c>
      <c r="T10879" s="267" t="s">
        <v>13</v>
      </c>
      <c r="U10879" s="267" t="s">
        <v>1493</v>
      </c>
      <c r="V10879" s="267" t="s">
        <v>13</v>
      </c>
      <c r="W10879" s="267">
        <v>1940</v>
      </c>
      <c r="X10879" s="267">
        <v>618265</v>
      </c>
      <c r="Y10879" s="267">
        <v>15327237</v>
      </c>
      <c r="Z10879" s="267">
        <v>1</v>
      </c>
      <c r="AA10879" s="267" t="s">
        <v>1987</v>
      </c>
      <c r="AB10879" s="270" t="s">
        <v>1988</v>
      </c>
      <c r="AD10879" s="267" t="s">
        <v>13</v>
      </c>
      <c r="AF10879" s="267" t="s">
        <v>24</v>
      </c>
      <c r="AG10879" s="267" t="s">
        <v>24</v>
      </c>
    </row>
    <row r="10880" spans="3:33" ht="409.5">
      <c r="C10880" s="267" t="s">
        <v>1985</v>
      </c>
      <c r="D10880" s="267" t="s">
        <v>727</v>
      </c>
      <c r="E10880" s="267">
        <v>1689</v>
      </c>
      <c r="F10880" s="267" t="s">
        <v>1444</v>
      </c>
      <c r="G10880" s="267" t="s">
        <v>1461</v>
      </c>
      <c r="H10880" s="267">
        <v>1</v>
      </c>
      <c r="I10880" s="267" t="s">
        <v>583</v>
      </c>
      <c r="J10880" s="267">
        <v>0.64</v>
      </c>
      <c r="K10880" s="267" t="s">
        <v>1986</v>
      </c>
      <c r="O10880" s="267" t="s">
        <v>13</v>
      </c>
      <c r="P10880" s="267">
        <v>15327237</v>
      </c>
      <c r="Q10880" s="267" t="s">
        <v>1445</v>
      </c>
      <c r="S10880" s="267">
        <v>38</v>
      </c>
      <c r="T10880" s="267" t="s">
        <v>13</v>
      </c>
      <c r="U10880" s="267" t="s">
        <v>1493</v>
      </c>
      <c r="V10880" s="267" t="s">
        <v>13</v>
      </c>
      <c r="W10880" s="267">
        <v>1940</v>
      </c>
      <c r="X10880" s="267">
        <v>618265</v>
      </c>
      <c r="Y10880" s="267">
        <v>15327237</v>
      </c>
      <c r="Z10880" s="267">
        <v>1</v>
      </c>
      <c r="AA10880" s="267" t="s">
        <v>1987</v>
      </c>
      <c r="AB10880" s="270" t="s">
        <v>1988</v>
      </c>
      <c r="AD10880" s="267" t="s">
        <v>13</v>
      </c>
      <c r="AF10880" s="267" t="s">
        <v>24</v>
      </c>
      <c r="AG10880" s="267" t="s">
        <v>24</v>
      </c>
    </row>
    <row r="10881" spans="3:33" ht="409.5">
      <c r="C10881" s="267" t="s">
        <v>1985</v>
      </c>
      <c r="D10881" s="267" t="s">
        <v>727</v>
      </c>
      <c r="E10881" s="267">
        <v>1689</v>
      </c>
      <c r="F10881" s="267" t="s">
        <v>1444</v>
      </c>
      <c r="G10881" s="267" t="s">
        <v>1461</v>
      </c>
      <c r="H10881" s="267">
        <v>1</v>
      </c>
      <c r="I10881" s="267" t="s">
        <v>583</v>
      </c>
      <c r="J10881" s="267">
        <v>0.64</v>
      </c>
      <c r="K10881" s="267" t="s">
        <v>1986</v>
      </c>
      <c r="O10881" s="267" t="s">
        <v>13</v>
      </c>
      <c r="P10881" s="267">
        <v>15327237</v>
      </c>
      <c r="Q10881" s="267" t="s">
        <v>1445</v>
      </c>
      <c r="S10881" s="267">
        <v>38</v>
      </c>
      <c r="T10881" s="267" t="s">
        <v>13</v>
      </c>
      <c r="U10881" s="267" t="s">
        <v>1493</v>
      </c>
      <c r="V10881" s="267" t="s">
        <v>13</v>
      </c>
      <c r="W10881" s="267">
        <v>1940</v>
      </c>
      <c r="X10881" s="267">
        <v>618265</v>
      </c>
      <c r="Y10881" s="267">
        <v>15327237</v>
      </c>
      <c r="Z10881" s="267">
        <v>1</v>
      </c>
      <c r="AA10881" s="267" t="s">
        <v>1987</v>
      </c>
      <c r="AB10881" s="270" t="s">
        <v>1988</v>
      </c>
      <c r="AD10881" s="267" t="s">
        <v>13</v>
      </c>
      <c r="AF10881" s="267" t="s">
        <v>24</v>
      </c>
      <c r="AG10881" s="267" t="s">
        <v>24</v>
      </c>
    </row>
    <row r="10882" spans="3:33" ht="409.5">
      <c r="C10882" s="267" t="s">
        <v>1985</v>
      </c>
      <c r="D10882" s="267" t="s">
        <v>727</v>
      </c>
      <c r="E10882" s="267">
        <v>1689</v>
      </c>
      <c r="F10882" s="267" t="s">
        <v>1444</v>
      </c>
      <c r="G10882" s="267" t="s">
        <v>1461</v>
      </c>
      <c r="H10882" s="267">
        <v>1</v>
      </c>
      <c r="I10882" s="267" t="s">
        <v>583</v>
      </c>
      <c r="J10882" s="267">
        <v>0.64</v>
      </c>
      <c r="K10882" s="267" t="s">
        <v>1986</v>
      </c>
      <c r="O10882" s="267" t="s">
        <v>13</v>
      </c>
      <c r="P10882" s="267">
        <v>15327237</v>
      </c>
      <c r="Q10882" s="267" t="s">
        <v>1445</v>
      </c>
      <c r="S10882" s="267">
        <v>38</v>
      </c>
      <c r="T10882" s="267" t="s">
        <v>13</v>
      </c>
      <c r="U10882" s="267" t="s">
        <v>1493</v>
      </c>
      <c r="V10882" s="267" t="s">
        <v>13</v>
      </c>
      <c r="W10882" s="267">
        <v>1940</v>
      </c>
      <c r="X10882" s="267">
        <v>618265</v>
      </c>
      <c r="Y10882" s="267">
        <v>15327237</v>
      </c>
      <c r="Z10882" s="267">
        <v>1</v>
      </c>
      <c r="AA10882" s="267" t="s">
        <v>1987</v>
      </c>
      <c r="AB10882" s="270" t="s">
        <v>1988</v>
      </c>
      <c r="AD10882" s="267" t="s">
        <v>13</v>
      </c>
      <c r="AF10882" s="267" t="s">
        <v>24</v>
      </c>
      <c r="AG10882" s="267" t="s">
        <v>24</v>
      </c>
    </row>
    <row r="10883" spans="3:33" ht="409.5">
      <c r="C10883" s="267" t="s">
        <v>1985</v>
      </c>
      <c r="D10883" s="267" t="s">
        <v>727</v>
      </c>
      <c r="E10883" s="267">
        <v>1689</v>
      </c>
      <c r="F10883" s="267" t="s">
        <v>1444</v>
      </c>
      <c r="G10883" s="267" t="s">
        <v>1461</v>
      </c>
      <c r="H10883" s="267">
        <v>1</v>
      </c>
      <c r="I10883" s="267" t="s">
        <v>583</v>
      </c>
      <c r="J10883" s="267">
        <v>0.64</v>
      </c>
      <c r="K10883" s="267" t="s">
        <v>1986</v>
      </c>
      <c r="O10883" s="267" t="s">
        <v>13</v>
      </c>
      <c r="P10883" s="267">
        <v>15327237</v>
      </c>
      <c r="Q10883" s="267" t="s">
        <v>1445</v>
      </c>
      <c r="S10883" s="267">
        <v>38</v>
      </c>
      <c r="T10883" s="267" t="s">
        <v>13</v>
      </c>
      <c r="U10883" s="267" t="s">
        <v>1493</v>
      </c>
      <c r="V10883" s="267" t="s">
        <v>13</v>
      </c>
      <c r="W10883" s="267">
        <v>1940</v>
      </c>
      <c r="X10883" s="267">
        <v>618265</v>
      </c>
      <c r="Y10883" s="267">
        <v>15327237</v>
      </c>
      <c r="Z10883" s="267">
        <v>1</v>
      </c>
      <c r="AA10883" s="267" t="s">
        <v>1987</v>
      </c>
      <c r="AB10883" s="270" t="s">
        <v>1988</v>
      </c>
      <c r="AD10883" s="267" t="s">
        <v>13</v>
      </c>
      <c r="AF10883" s="267" t="s">
        <v>24</v>
      </c>
      <c r="AG10883" s="267" t="s">
        <v>24</v>
      </c>
    </row>
    <row r="10884" spans="3:33" ht="409.5">
      <c r="C10884" s="267" t="s">
        <v>1985</v>
      </c>
      <c r="D10884" s="267" t="s">
        <v>727</v>
      </c>
      <c r="E10884" s="267">
        <v>1689</v>
      </c>
      <c r="F10884" s="267" t="s">
        <v>1444</v>
      </c>
      <c r="G10884" s="267" t="s">
        <v>1461</v>
      </c>
      <c r="H10884" s="267">
        <v>1</v>
      </c>
      <c r="I10884" s="267" t="s">
        <v>583</v>
      </c>
      <c r="J10884" s="267">
        <v>0.64</v>
      </c>
      <c r="K10884" s="267" t="s">
        <v>1986</v>
      </c>
      <c r="O10884" s="267" t="s">
        <v>13</v>
      </c>
      <c r="P10884" s="267">
        <v>15327237</v>
      </c>
      <c r="Q10884" s="267" t="s">
        <v>1445</v>
      </c>
      <c r="S10884" s="267">
        <v>38</v>
      </c>
      <c r="T10884" s="267" t="s">
        <v>13</v>
      </c>
      <c r="U10884" s="267" t="s">
        <v>1493</v>
      </c>
      <c r="V10884" s="267" t="s">
        <v>13</v>
      </c>
      <c r="W10884" s="267">
        <v>1940</v>
      </c>
      <c r="X10884" s="267">
        <v>618265</v>
      </c>
      <c r="Y10884" s="267">
        <v>15327237</v>
      </c>
      <c r="Z10884" s="267">
        <v>1</v>
      </c>
      <c r="AA10884" s="267" t="s">
        <v>1987</v>
      </c>
      <c r="AB10884" s="270" t="s">
        <v>1988</v>
      </c>
      <c r="AD10884" s="267" t="s">
        <v>13</v>
      </c>
      <c r="AF10884" s="267" t="s">
        <v>24</v>
      </c>
      <c r="AG10884" s="267" t="s">
        <v>24</v>
      </c>
    </row>
    <row r="10885" spans="3:33" ht="409.5">
      <c r="C10885" s="267" t="s">
        <v>1985</v>
      </c>
      <c r="D10885" s="267" t="s">
        <v>727</v>
      </c>
      <c r="E10885" s="267">
        <v>1689</v>
      </c>
      <c r="F10885" s="267" t="s">
        <v>1444</v>
      </c>
      <c r="G10885" s="267" t="s">
        <v>1461</v>
      </c>
      <c r="H10885" s="267">
        <v>1</v>
      </c>
      <c r="I10885" s="267" t="s">
        <v>583</v>
      </c>
      <c r="J10885" s="267">
        <v>0.64</v>
      </c>
      <c r="K10885" s="267" t="s">
        <v>1986</v>
      </c>
      <c r="O10885" s="267" t="s">
        <v>13</v>
      </c>
      <c r="P10885" s="267">
        <v>15327237</v>
      </c>
      <c r="Q10885" s="267" t="s">
        <v>1445</v>
      </c>
      <c r="S10885" s="267">
        <v>38</v>
      </c>
      <c r="T10885" s="267" t="s">
        <v>13</v>
      </c>
      <c r="U10885" s="267" t="s">
        <v>1493</v>
      </c>
      <c r="V10885" s="267" t="s">
        <v>13</v>
      </c>
      <c r="W10885" s="267">
        <v>1940</v>
      </c>
      <c r="X10885" s="267">
        <v>618265</v>
      </c>
      <c r="Y10885" s="267">
        <v>15327237</v>
      </c>
      <c r="Z10885" s="267">
        <v>1</v>
      </c>
      <c r="AA10885" s="267" t="s">
        <v>1987</v>
      </c>
      <c r="AB10885" s="270" t="s">
        <v>1988</v>
      </c>
      <c r="AD10885" s="267" t="s">
        <v>13</v>
      </c>
      <c r="AF10885" s="267" t="s">
        <v>24</v>
      </c>
      <c r="AG10885" s="267" t="s">
        <v>24</v>
      </c>
    </row>
    <row r="10886" spans="3:33" ht="409.5">
      <c r="C10886" s="267" t="s">
        <v>1985</v>
      </c>
      <c r="D10886" s="267" t="s">
        <v>727</v>
      </c>
      <c r="E10886" s="267">
        <v>1689</v>
      </c>
      <c r="F10886" s="267" t="s">
        <v>1444</v>
      </c>
      <c r="G10886" s="267" t="s">
        <v>1461</v>
      </c>
      <c r="H10886" s="267">
        <v>1</v>
      </c>
      <c r="I10886" s="267" t="s">
        <v>583</v>
      </c>
      <c r="J10886" s="267">
        <v>0.64</v>
      </c>
      <c r="K10886" s="267" t="s">
        <v>1986</v>
      </c>
      <c r="O10886" s="267" t="s">
        <v>13</v>
      </c>
      <c r="P10886" s="267">
        <v>15327237</v>
      </c>
      <c r="Q10886" s="267" t="s">
        <v>1445</v>
      </c>
      <c r="S10886" s="267">
        <v>38</v>
      </c>
      <c r="T10886" s="267" t="s">
        <v>13</v>
      </c>
      <c r="U10886" s="267" t="s">
        <v>1493</v>
      </c>
      <c r="V10886" s="267" t="s">
        <v>13</v>
      </c>
      <c r="W10886" s="267">
        <v>1940</v>
      </c>
      <c r="X10886" s="267">
        <v>618265</v>
      </c>
      <c r="Y10886" s="267">
        <v>15327237</v>
      </c>
      <c r="Z10886" s="267">
        <v>1</v>
      </c>
      <c r="AA10886" s="267" t="s">
        <v>1987</v>
      </c>
      <c r="AB10886" s="270" t="s">
        <v>1988</v>
      </c>
      <c r="AD10886" s="267" t="s">
        <v>13</v>
      </c>
      <c r="AF10886" s="267" t="s">
        <v>24</v>
      </c>
      <c r="AG10886" s="267" t="s">
        <v>24</v>
      </c>
    </row>
    <row r="10887" spans="3:33" ht="409.5">
      <c r="C10887" s="267" t="s">
        <v>1985</v>
      </c>
      <c r="D10887" s="267" t="s">
        <v>727</v>
      </c>
      <c r="E10887" s="267">
        <v>1689</v>
      </c>
      <c r="F10887" s="267" t="s">
        <v>1444</v>
      </c>
      <c r="G10887" s="267" t="s">
        <v>1461</v>
      </c>
      <c r="H10887" s="267">
        <v>1</v>
      </c>
      <c r="I10887" s="267" t="s">
        <v>583</v>
      </c>
      <c r="J10887" s="267">
        <v>0.64</v>
      </c>
      <c r="K10887" s="267" t="s">
        <v>1986</v>
      </c>
      <c r="O10887" s="267" t="s">
        <v>13</v>
      </c>
      <c r="P10887" s="267">
        <v>15327237</v>
      </c>
      <c r="Q10887" s="267" t="s">
        <v>1445</v>
      </c>
      <c r="S10887" s="267">
        <v>38</v>
      </c>
      <c r="T10887" s="267" t="s">
        <v>13</v>
      </c>
      <c r="U10887" s="267" t="s">
        <v>1493</v>
      </c>
      <c r="V10887" s="267" t="s">
        <v>13</v>
      </c>
      <c r="W10887" s="267">
        <v>1940</v>
      </c>
      <c r="X10887" s="267">
        <v>618265</v>
      </c>
      <c r="Y10887" s="267">
        <v>15327237</v>
      </c>
      <c r="Z10887" s="267">
        <v>1</v>
      </c>
      <c r="AA10887" s="267" t="s">
        <v>1987</v>
      </c>
      <c r="AB10887" s="270" t="s">
        <v>1988</v>
      </c>
      <c r="AD10887" s="267" t="s">
        <v>13</v>
      </c>
      <c r="AF10887" s="267" t="s">
        <v>24</v>
      </c>
      <c r="AG10887" s="267" t="s">
        <v>24</v>
      </c>
    </row>
    <row r="10888" spans="3:33" ht="409.5">
      <c r="C10888" s="267" t="s">
        <v>1985</v>
      </c>
      <c r="D10888" s="267" t="s">
        <v>727</v>
      </c>
      <c r="E10888" s="267">
        <v>1689</v>
      </c>
      <c r="F10888" s="267" t="s">
        <v>1444</v>
      </c>
      <c r="G10888" s="267" t="s">
        <v>1461</v>
      </c>
      <c r="H10888" s="267">
        <v>1</v>
      </c>
      <c r="I10888" s="267" t="s">
        <v>583</v>
      </c>
      <c r="J10888" s="267">
        <v>0.64</v>
      </c>
      <c r="K10888" s="267" t="s">
        <v>1986</v>
      </c>
      <c r="O10888" s="267" t="s">
        <v>13</v>
      </c>
      <c r="P10888" s="267">
        <v>15327237</v>
      </c>
      <c r="Q10888" s="267" t="s">
        <v>1445</v>
      </c>
      <c r="S10888" s="267">
        <v>38</v>
      </c>
      <c r="T10888" s="267" t="s">
        <v>13</v>
      </c>
      <c r="U10888" s="267" t="s">
        <v>1493</v>
      </c>
      <c r="V10888" s="267" t="s">
        <v>13</v>
      </c>
      <c r="W10888" s="267">
        <v>1940</v>
      </c>
      <c r="X10888" s="267">
        <v>618265</v>
      </c>
      <c r="Y10888" s="267">
        <v>15327237</v>
      </c>
      <c r="Z10888" s="267">
        <v>1</v>
      </c>
      <c r="AA10888" s="267" t="s">
        <v>1987</v>
      </c>
      <c r="AB10888" s="270" t="s">
        <v>1988</v>
      </c>
      <c r="AD10888" s="267" t="s">
        <v>13</v>
      </c>
      <c r="AF10888" s="267" t="s">
        <v>24</v>
      </c>
      <c r="AG10888" s="267" t="s">
        <v>24</v>
      </c>
    </row>
    <row r="10889" spans="3:33" ht="409.5">
      <c r="C10889" s="267" t="s">
        <v>1985</v>
      </c>
      <c r="D10889" s="267" t="s">
        <v>727</v>
      </c>
      <c r="E10889" s="267">
        <v>1689</v>
      </c>
      <c r="F10889" s="267" t="s">
        <v>1444</v>
      </c>
      <c r="G10889" s="267" t="s">
        <v>1461</v>
      </c>
      <c r="H10889" s="267">
        <v>1</v>
      </c>
      <c r="I10889" s="267" t="s">
        <v>583</v>
      </c>
      <c r="J10889" s="267">
        <v>0.64</v>
      </c>
      <c r="K10889" s="267" t="s">
        <v>1986</v>
      </c>
      <c r="O10889" s="267" t="s">
        <v>13</v>
      </c>
      <c r="P10889" s="267">
        <v>15327237</v>
      </c>
      <c r="Q10889" s="267" t="s">
        <v>1445</v>
      </c>
      <c r="S10889" s="267">
        <v>38</v>
      </c>
      <c r="T10889" s="267" t="s">
        <v>13</v>
      </c>
      <c r="U10889" s="267" t="s">
        <v>1493</v>
      </c>
      <c r="V10889" s="267" t="s">
        <v>13</v>
      </c>
      <c r="W10889" s="267">
        <v>1940</v>
      </c>
      <c r="X10889" s="267">
        <v>618265</v>
      </c>
      <c r="Y10889" s="267">
        <v>15327237</v>
      </c>
      <c r="Z10889" s="267">
        <v>1</v>
      </c>
      <c r="AA10889" s="267" t="s">
        <v>1987</v>
      </c>
      <c r="AB10889" s="270" t="s">
        <v>1988</v>
      </c>
      <c r="AD10889" s="267" t="s">
        <v>13</v>
      </c>
      <c r="AF10889" s="267" t="s">
        <v>24</v>
      </c>
      <c r="AG10889" s="267" t="s">
        <v>24</v>
      </c>
    </row>
    <row r="10890" spans="3:33" ht="409.5">
      <c r="C10890" s="267" t="s">
        <v>1985</v>
      </c>
      <c r="D10890" s="267" t="s">
        <v>727</v>
      </c>
      <c r="E10890" s="267">
        <v>1689</v>
      </c>
      <c r="F10890" s="267" t="s">
        <v>1444</v>
      </c>
      <c r="G10890" s="267" t="s">
        <v>1461</v>
      </c>
      <c r="H10890" s="267">
        <v>1</v>
      </c>
      <c r="I10890" s="267" t="s">
        <v>583</v>
      </c>
      <c r="J10890" s="267">
        <v>0.64</v>
      </c>
      <c r="K10890" s="267" t="s">
        <v>1986</v>
      </c>
      <c r="O10890" s="267" t="s">
        <v>13</v>
      </c>
      <c r="P10890" s="267">
        <v>15327237</v>
      </c>
      <c r="Q10890" s="267" t="s">
        <v>1445</v>
      </c>
      <c r="S10890" s="267">
        <v>38</v>
      </c>
      <c r="T10890" s="267" t="s">
        <v>13</v>
      </c>
      <c r="U10890" s="267" t="s">
        <v>1493</v>
      </c>
      <c r="V10890" s="267" t="s">
        <v>13</v>
      </c>
      <c r="W10890" s="267">
        <v>1940</v>
      </c>
      <c r="X10890" s="267">
        <v>618265</v>
      </c>
      <c r="Y10890" s="267">
        <v>15327237</v>
      </c>
      <c r="Z10890" s="267">
        <v>1</v>
      </c>
      <c r="AA10890" s="267" t="s">
        <v>1987</v>
      </c>
      <c r="AB10890" s="270" t="s">
        <v>1988</v>
      </c>
      <c r="AD10890" s="267" t="s">
        <v>13</v>
      </c>
      <c r="AF10890" s="267" t="s">
        <v>24</v>
      </c>
      <c r="AG10890" s="267" t="s">
        <v>24</v>
      </c>
    </row>
    <row r="10891" spans="3:33" ht="409.5">
      <c r="C10891" s="267" t="s">
        <v>1985</v>
      </c>
      <c r="D10891" s="267" t="s">
        <v>727</v>
      </c>
      <c r="E10891" s="267">
        <v>1689</v>
      </c>
      <c r="F10891" s="267" t="s">
        <v>1444</v>
      </c>
      <c r="G10891" s="267" t="s">
        <v>1461</v>
      </c>
      <c r="H10891" s="267">
        <v>1</v>
      </c>
      <c r="I10891" s="267" t="s">
        <v>583</v>
      </c>
      <c r="J10891" s="267">
        <v>0.64</v>
      </c>
      <c r="K10891" s="267" t="s">
        <v>1986</v>
      </c>
      <c r="O10891" s="267" t="s">
        <v>13</v>
      </c>
      <c r="P10891" s="267">
        <v>15327237</v>
      </c>
      <c r="Q10891" s="267" t="s">
        <v>1445</v>
      </c>
      <c r="S10891" s="267">
        <v>38</v>
      </c>
      <c r="T10891" s="267" t="s">
        <v>13</v>
      </c>
      <c r="U10891" s="267" t="s">
        <v>1493</v>
      </c>
      <c r="V10891" s="267" t="s">
        <v>13</v>
      </c>
      <c r="W10891" s="267">
        <v>1940</v>
      </c>
      <c r="X10891" s="267">
        <v>618265</v>
      </c>
      <c r="Y10891" s="267">
        <v>15327237</v>
      </c>
      <c r="Z10891" s="267">
        <v>1</v>
      </c>
      <c r="AA10891" s="267" t="s">
        <v>1987</v>
      </c>
      <c r="AB10891" s="270" t="s">
        <v>1988</v>
      </c>
      <c r="AD10891" s="267" t="s">
        <v>13</v>
      </c>
      <c r="AF10891" s="267" t="s">
        <v>24</v>
      </c>
      <c r="AG10891" s="267" t="s">
        <v>24</v>
      </c>
    </row>
    <row r="10892" spans="3:33" ht="409.5">
      <c r="C10892" s="267" t="s">
        <v>1985</v>
      </c>
      <c r="D10892" s="267" t="s">
        <v>727</v>
      </c>
      <c r="E10892" s="267">
        <v>1689</v>
      </c>
      <c r="F10892" s="267" t="s">
        <v>1444</v>
      </c>
      <c r="G10892" s="267" t="s">
        <v>1461</v>
      </c>
      <c r="H10892" s="267">
        <v>1</v>
      </c>
      <c r="I10892" s="267" t="s">
        <v>583</v>
      </c>
      <c r="J10892" s="267">
        <v>0.64</v>
      </c>
      <c r="K10892" s="267" t="s">
        <v>1986</v>
      </c>
      <c r="O10892" s="267" t="s">
        <v>13</v>
      </c>
      <c r="P10892" s="267">
        <v>15327237</v>
      </c>
      <c r="Q10892" s="267" t="s">
        <v>1445</v>
      </c>
      <c r="S10892" s="267">
        <v>38</v>
      </c>
      <c r="T10892" s="267" t="s">
        <v>13</v>
      </c>
      <c r="U10892" s="267" t="s">
        <v>1493</v>
      </c>
      <c r="V10892" s="267" t="s">
        <v>13</v>
      </c>
      <c r="W10892" s="267">
        <v>1940</v>
      </c>
      <c r="X10892" s="267">
        <v>618265</v>
      </c>
      <c r="Y10892" s="267">
        <v>15327237</v>
      </c>
      <c r="Z10892" s="267">
        <v>1</v>
      </c>
      <c r="AA10892" s="267" t="s">
        <v>1987</v>
      </c>
      <c r="AB10892" s="270" t="s">
        <v>1988</v>
      </c>
      <c r="AD10892" s="267" t="s">
        <v>13</v>
      </c>
      <c r="AF10892" s="267" t="s">
        <v>24</v>
      </c>
      <c r="AG10892" s="267" t="s">
        <v>24</v>
      </c>
    </row>
    <row r="10893" spans="3:33" ht="409.5">
      <c r="C10893" s="267" t="s">
        <v>1985</v>
      </c>
      <c r="D10893" s="267" t="s">
        <v>727</v>
      </c>
      <c r="E10893" s="267">
        <v>1689</v>
      </c>
      <c r="F10893" s="267" t="s">
        <v>1444</v>
      </c>
      <c r="G10893" s="267" t="s">
        <v>1461</v>
      </c>
      <c r="H10893" s="267">
        <v>1</v>
      </c>
      <c r="I10893" s="267" t="s">
        <v>583</v>
      </c>
      <c r="J10893" s="267">
        <v>0.64</v>
      </c>
      <c r="K10893" s="267" t="s">
        <v>1986</v>
      </c>
      <c r="O10893" s="267" t="s">
        <v>13</v>
      </c>
      <c r="P10893" s="267">
        <v>15327237</v>
      </c>
      <c r="Q10893" s="267" t="s">
        <v>1445</v>
      </c>
      <c r="S10893" s="267">
        <v>38</v>
      </c>
      <c r="T10893" s="267" t="s">
        <v>13</v>
      </c>
      <c r="U10893" s="267" t="s">
        <v>1493</v>
      </c>
      <c r="V10893" s="267" t="s">
        <v>13</v>
      </c>
      <c r="W10893" s="267">
        <v>1940</v>
      </c>
      <c r="X10893" s="267">
        <v>618265</v>
      </c>
      <c r="Y10893" s="267">
        <v>15327237</v>
      </c>
      <c r="Z10893" s="267">
        <v>1</v>
      </c>
      <c r="AA10893" s="267" t="s">
        <v>1987</v>
      </c>
      <c r="AB10893" s="270" t="s">
        <v>1988</v>
      </c>
      <c r="AD10893" s="267" t="s">
        <v>13</v>
      </c>
      <c r="AF10893" s="267" t="s">
        <v>24</v>
      </c>
      <c r="AG10893" s="267" t="s">
        <v>24</v>
      </c>
    </row>
    <row r="10894" spans="3:33" ht="409.5">
      <c r="C10894" s="267" t="s">
        <v>1985</v>
      </c>
      <c r="D10894" s="267" t="s">
        <v>727</v>
      </c>
      <c r="E10894" s="267">
        <v>1689</v>
      </c>
      <c r="F10894" s="267" t="s">
        <v>1444</v>
      </c>
      <c r="G10894" s="267" t="s">
        <v>1461</v>
      </c>
      <c r="H10894" s="267">
        <v>1</v>
      </c>
      <c r="I10894" s="267" t="s">
        <v>583</v>
      </c>
      <c r="J10894" s="267">
        <v>0.64</v>
      </c>
      <c r="K10894" s="267" t="s">
        <v>1986</v>
      </c>
      <c r="O10894" s="267" t="s">
        <v>13</v>
      </c>
      <c r="P10894" s="267">
        <v>15327237</v>
      </c>
      <c r="Q10894" s="267" t="s">
        <v>1445</v>
      </c>
      <c r="S10894" s="267">
        <v>38</v>
      </c>
      <c r="T10894" s="267" t="s">
        <v>13</v>
      </c>
      <c r="U10894" s="267" t="s">
        <v>1493</v>
      </c>
      <c r="V10894" s="267" t="s">
        <v>13</v>
      </c>
      <c r="W10894" s="267">
        <v>1940</v>
      </c>
      <c r="X10894" s="267">
        <v>618265</v>
      </c>
      <c r="Y10894" s="267">
        <v>15327237</v>
      </c>
      <c r="Z10894" s="267">
        <v>1</v>
      </c>
      <c r="AA10894" s="267" t="s">
        <v>1987</v>
      </c>
      <c r="AB10894" s="270" t="s">
        <v>1988</v>
      </c>
      <c r="AD10894" s="267" t="s">
        <v>13</v>
      </c>
      <c r="AF10894" s="267" t="s">
        <v>24</v>
      </c>
      <c r="AG10894" s="267" t="s">
        <v>24</v>
      </c>
    </row>
    <row r="10895" spans="3:33" ht="409.5">
      <c r="C10895" s="267" t="s">
        <v>1985</v>
      </c>
      <c r="D10895" s="267" t="s">
        <v>727</v>
      </c>
      <c r="E10895" s="267">
        <v>1689</v>
      </c>
      <c r="F10895" s="267" t="s">
        <v>1444</v>
      </c>
      <c r="G10895" s="267" t="s">
        <v>1461</v>
      </c>
      <c r="H10895" s="267">
        <v>1</v>
      </c>
      <c r="I10895" s="267" t="s">
        <v>583</v>
      </c>
      <c r="J10895" s="267">
        <v>0.64</v>
      </c>
      <c r="K10895" s="267" t="s">
        <v>1986</v>
      </c>
      <c r="O10895" s="267" t="s">
        <v>13</v>
      </c>
      <c r="P10895" s="267">
        <v>15327237</v>
      </c>
      <c r="Q10895" s="267" t="s">
        <v>1445</v>
      </c>
      <c r="S10895" s="267">
        <v>38</v>
      </c>
      <c r="T10895" s="267" t="s">
        <v>13</v>
      </c>
      <c r="U10895" s="267" t="s">
        <v>1493</v>
      </c>
      <c r="V10895" s="267" t="s">
        <v>13</v>
      </c>
      <c r="W10895" s="267">
        <v>1940</v>
      </c>
      <c r="X10895" s="267">
        <v>618265</v>
      </c>
      <c r="Y10895" s="267">
        <v>15327237</v>
      </c>
      <c r="Z10895" s="267">
        <v>1</v>
      </c>
      <c r="AA10895" s="267" t="s">
        <v>1987</v>
      </c>
      <c r="AB10895" s="270" t="s">
        <v>1988</v>
      </c>
      <c r="AD10895" s="267" t="s">
        <v>13</v>
      </c>
      <c r="AF10895" s="267" t="s">
        <v>24</v>
      </c>
      <c r="AG10895" s="267" t="s">
        <v>24</v>
      </c>
    </row>
    <row r="10896" spans="3:33" ht="409.5">
      <c r="C10896" s="267" t="s">
        <v>1985</v>
      </c>
      <c r="D10896" s="267" t="s">
        <v>727</v>
      </c>
      <c r="E10896" s="267">
        <v>1689</v>
      </c>
      <c r="F10896" s="267" t="s">
        <v>1444</v>
      </c>
      <c r="G10896" s="267" t="s">
        <v>1461</v>
      </c>
      <c r="H10896" s="267">
        <v>1</v>
      </c>
      <c r="I10896" s="267" t="s">
        <v>583</v>
      </c>
      <c r="J10896" s="267">
        <v>0.64</v>
      </c>
      <c r="K10896" s="267" t="s">
        <v>1986</v>
      </c>
      <c r="O10896" s="267" t="s">
        <v>13</v>
      </c>
      <c r="P10896" s="267">
        <v>15327237</v>
      </c>
      <c r="Q10896" s="267" t="s">
        <v>1445</v>
      </c>
      <c r="S10896" s="267">
        <v>38</v>
      </c>
      <c r="T10896" s="267" t="s">
        <v>13</v>
      </c>
      <c r="U10896" s="267" t="s">
        <v>1493</v>
      </c>
      <c r="V10896" s="267" t="s">
        <v>13</v>
      </c>
      <c r="W10896" s="267">
        <v>1940</v>
      </c>
      <c r="X10896" s="267">
        <v>618265</v>
      </c>
      <c r="Y10896" s="267">
        <v>15327237</v>
      </c>
      <c r="Z10896" s="267">
        <v>1</v>
      </c>
      <c r="AA10896" s="267" t="s">
        <v>1987</v>
      </c>
      <c r="AB10896" s="270" t="s">
        <v>1988</v>
      </c>
      <c r="AD10896" s="267" t="s">
        <v>13</v>
      </c>
      <c r="AF10896" s="267" t="s">
        <v>24</v>
      </c>
      <c r="AG10896" s="267" t="s">
        <v>24</v>
      </c>
    </row>
    <row r="10897" spans="3:33" ht="409.5">
      <c r="C10897" s="267" t="s">
        <v>1985</v>
      </c>
      <c r="D10897" s="267" t="s">
        <v>727</v>
      </c>
      <c r="E10897" s="267">
        <v>1689</v>
      </c>
      <c r="F10897" s="267" t="s">
        <v>1444</v>
      </c>
      <c r="G10897" s="267" t="s">
        <v>1461</v>
      </c>
      <c r="H10897" s="267">
        <v>1</v>
      </c>
      <c r="I10897" s="267" t="s">
        <v>583</v>
      </c>
      <c r="J10897" s="267">
        <v>0.64</v>
      </c>
      <c r="K10897" s="267" t="s">
        <v>1986</v>
      </c>
      <c r="O10897" s="267" t="s">
        <v>13</v>
      </c>
      <c r="P10897" s="267">
        <v>15327237</v>
      </c>
      <c r="Q10897" s="267" t="s">
        <v>1445</v>
      </c>
      <c r="S10897" s="267">
        <v>38</v>
      </c>
      <c r="T10897" s="267" t="s">
        <v>13</v>
      </c>
      <c r="U10897" s="267" t="s">
        <v>1493</v>
      </c>
      <c r="V10897" s="267" t="s">
        <v>13</v>
      </c>
      <c r="W10897" s="267">
        <v>1940</v>
      </c>
      <c r="X10897" s="267">
        <v>618265</v>
      </c>
      <c r="Y10897" s="267">
        <v>15327237</v>
      </c>
      <c r="Z10897" s="267">
        <v>1</v>
      </c>
      <c r="AA10897" s="267" t="s">
        <v>1987</v>
      </c>
      <c r="AB10897" s="270" t="s">
        <v>1988</v>
      </c>
      <c r="AD10897" s="267" t="s">
        <v>13</v>
      </c>
      <c r="AF10897" s="267" t="s">
        <v>24</v>
      </c>
      <c r="AG10897" s="267" t="s">
        <v>24</v>
      </c>
    </row>
    <row r="10898" spans="3:33" ht="409.5">
      <c r="C10898" s="267" t="s">
        <v>1985</v>
      </c>
      <c r="D10898" s="267" t="s">
        <v>727</v>
      </c>
      <c r="E10898" s="267">
        <v>1689</v>
      </c>
      <c r="F10898" s="267" t="s">
        <v>1444</v>
      </c>
      <c r="G10898" s="267" t="s">
        <v>1461</v>
      </c>
      <c r="H10898" s="267">
        <v>1</v>
      </c>
      <c r="I10898" s="267" t="s">
        <v>583</v>
      </c>
      <c r="J10898" s="267">
        <v>0.64</v>
      </c>
      <c r="K10898" s="267" t="s">
        <v>1986</v>
      </c>
      <c r="O10898" s="267" t="s">
        <v>13</v>
      </c>
      <c r="P10898" s="267">
        <v>15327237</v>
      </c>
      <c r="Q10898" s="267" t="s">
        <v>1445</v>
      </c>
      <c r="S10898" s="267">
        <v>38</v>
      </c>
      <c r="T10898" s="267" t="s">
        <v>13</v>
      </c>
      <c r="U10898" s="267" t="s">
        <v>1493</v>
      </c>
      <c r="V10898" s="267" t="s">
        <v>13</v>
      </c>
      <c r="W10898" s="267">
        <v>1940</v>
      </c>
      <c r="X10898" s="267">
        <v>618265</v>
      </c>
      <c r="Y10898" s="267">
        <v>15327237</v>
      </c>
      <c r="Z10898" s="267">
        <v>1</v>
      </c>
      <c r="AA10898" s="267" t="s">
        <v>1987</v>
      </c>
      <c r="AB10898" s="270" t="s">
        <v>1988</v>
      </c>
      <c r="AD10898" s="267" t="s">
        <v>13</v>
      </c>
      <c r="AF10898" s="267" t="s">
        <v>24</v>
      </c>
      <c r="AG10898" s="267" t="s">
        <v>24</v>
      </c>
    </row>
    <row r="10899" spans="3:33" ht="409.5">
      <c r="C10899" s="267" t="s">
        <v>1985</v>
      </c>
      <c r="D10899" s="267" t="s">
        <v>727</v>
      </c>
      <c r="E10899" s="267">
        <v>1689</v>
      </c>
      <c r="F10899" s="267" t="s">
        <v>1444</v>
      </c>
      <c r="G10899" s="267" t="s">
        <v>1461</v>
      </c>
      <c r="H10899" s="267">
        <v>1</v>
      </c>
      <c r="I10899" s="267" t="s">
        <v>583</v>
      </c>
      <c r="J10899" s="267">
        <v>0.64</v>
      </c>
      <c r="K10899" s="267" t="s">
        <v>1986</v>
      </c>
      <c r="O10899" s="267" t="s">
        <v>13</v>
      </c>
      <c r="P10899" s="267">
        <v>15327237</v>
      </c>
      <c r="Q10899" s="267" t="s">
        <v>1445</v>
      </c>
      <c r="S10899" s="267">
        <v>38</v>
      </c>
      <c r="T10899" s="267" t="s">
        <v>13</v>
      </c>
      <c r="U10899" s="267" t="s">
        <v>1493</v>
      </c>
      <c r="V10899" s="267" t="s">
        <v>13</v>
      </c>
      <c r="W10899" s="267">
        <v>1940</v>
      </c>
      <c r="X10899" s="267">
        <v>618265</v>
      </c>
      <c r="Y10899" s="267">
        <v>15327237</v>
      </c>
      <c r="Z10899" s="267">
        <v>1</v>
      </c>
      <c r="AA10899" s="267" t="s">
        <v>1987</v>
      </c>
      <c r="AB10899" s="270" t="s">
        <v>1988</v>
      </c>
      <c r="AD10899" s="267" t="s">
        <v>13</v>
      </c>
      <c r="AF10899" s="267" t="s">
        <v>24</v>
      </c>
      <c r="AG10899" s="267" t="s">
        <v>24</v>
      </c>
    </row>
    <row r="10900" spans="3:33" ht="409.5">
      <c r="C10900" s="267" t="s">
        <v>1985</v>
      </c>
      <c r="D10900" s="267" t="s">
        <v>727</v>
      </c>
      <c r="E10900" s="267">
        <v>1689</v>
      </c>
      <c r="F10900" s="267" t="s">
        <v>1444</v>
      </c>
      <c r="G10900" s="267" t="s">
        <v>1461</v>
      </c>
      <c r="H10900" s="267">
        <v>1</v>
      </c>
      <c r="I10900" s="267" t="s">
        <v>583</v>
      </c>
      <c r="J10900" s="267">
        <v>0.64</v>
      </c>
      <c r="K10900" s="267" t="s">
        <v>1986</v>
      </c>
      <c r="O10900" s="267" t="s">
        <v>13</v>
      </c>
      <c r="P10900" s="267">
        <v>15327237</v>
      </c>
      <c r="Q10900" s="267" t="s">
        <v>1445</v>
      </c>
      <c r="S10900" s="267">
        <v>38</v>
      </c>
      <c r="T10900" s="267" t="s">
        <v>13</v>
      </c>
      <c r="U10900" s="267" t="s">
        <v>1493</v>
      </c>
      <c r="V10900" s="267" t="s">
        <v>13</v>
      </c>
      <c r="W10900" s="267">
        <v>1940</v>
      </c>
      <c r="X10900" s="267">
        <v>618265</v>
      </c>
      <c r="Y10900" s="267">
        <v>15327237</v>
      </c>
      <c r="Z10900" s="267">
        <v>1</v>
      </c>
      <c r="AA10900" s="267" t="s">
        <v>1987</v>
      </c>
      <c r="AB10900" s="270" t="s">
        <v>1988</v>
      </c>
      <c r="AD10900" s="267" t="s">
        <v>13</v>
      </c>
      <c r="AF10900" s="267" t="s">
        <v>24</v>
      </c>
      <c r="AG10900" s="267" t="s">
        <v>24</v>
      </c>
    </row>
    <row r="10901" spans="3:33" ht="409.5">
      <c r="C10901" s="267" t="s">
        <v>1985</v>
      </c>
      <c r="D10901" s="267" t="s">
        <v>727</v>
      </c>
      <c r="E10901" s="267">
        <v>1689</v>
      </c>
      <c r="F10901" s="267" t="s">
        <v>1444</v>
      </c>
      <c r="G10901" s="267" t="s">
        <v>1461</v>
      </c>
      <c r="H10901" s="267">
        <v>1</v>
      </c>
      <c r="I10901" s="267" t="s">
        <v>583</v>
      </c>
      <c r="J10901" s="267">
        <v>0.64</v>
      </c>
      <c r="K10901" s="267" t="s">
        <v>1986</v>
      </c>
      <c r="O10901" s="267" t="s">
        <v>13</v>
      </c>
      <c r="P10901" s="267">
        <v>15327237</v>
      </c>
      <c r="Q10901" s="267" t="s">
        <v>1445</v>
      </c>
      <c r="S10901" s="267">
        <v>38</v>
      </c>
      <c r="T10901" s="267" t="s">
        <v>13</v>
      </c>
      <c r="U10901" s="267" t="s">
        <v>1493</v>
      </c>
      <c r="V10901" s="267" t="s">
        <v>13</v>
      </c>
      <c r="W10901" s="267">
        <v>1940</v>
      </c>
      <c r="X10901" s="267">
        <v>618265</v>
      </c>
      <c r="Y10901" s="267">
        <v>15327237</v>
      </c>
      <c r="Z10901" s="267">
        <v>1</v>
      </c>
      <c r="AA10901" s="267" t="s">
        <v>1987</v>
      </c>
      <c r="AB10901" s="270" t="s">
        <v>1988</v>
      </c>
      <c r="AD10901" s="267" t="s">
        <v>13</v>
      </c>
      <c r="AF10901" s="267" t="s">
        <v>24</v>
      </c>
      <c r="AG10901" s="267" t="s">
        <v>24</v>
      </c>
    </row>
    <row r="10902" spans="3:33" ht="409.5">
      <c r="C10902" s="267" t="s">
        <v>1985</v>
      </c>
      <c r="D10902" s="267" t="s">
        <v>727</v>
      </c>
      <c r="E10902" s="267">
        <v>1689</v>
      </c>
      <c r="F10902" s="267" t="s">
        <v>1444</v>
      </c>
      <c r="G10902" s="267" t="s">
        <v>1461</v>
      </c>
      <c r="H10902" s="267">
        <v>1</v>
      </c>
      <c r="I10902" s="267" t="s">
        <v>583</v>
      </c>
      <c r="J10902" s="267">
        <v>0.64</v>
      </c>
      <c r="K10902" s="267" t="s">
        <v>1986</v>
      </c>
      <c r="O10902" s="267" t="s">
        <v>13</v>
      </c>
      <c r="P10902" s="267">
        <v>15327237</v>
      </c>
      <c r="Q10902" s="267" t="s">
        <v>1445</v>
      </c>
      <c r="S10902" s="267">
        <v>38</v>
      </c>
      <c r="T10902" s="267" t="s">
        <v>13</v>
      </c>
      <c r="U10902" s="267" t="s">
        <v>1493</v>
      </c>
      <c r="V10902" s="267" t="s">
        <v>13</v>
      </c>
      <c r="W10902" s="267">
        <v>1940</v>
      </c>
      <c r="X10902" s="267">
        <v>618265</v>
      </c>
      <c r="Y10902" s="267">
        <v>15327237</v>
      </c>
      <c r="Z10902" s="267">
        <v>1</v>
      </c>
      <c r="AA10902" s="267" t="s">
        <v>1987</v>
      </c>
      <c r="AB10902" s="270" t="s">
        <v>1988</v>
      </c>
      <c r="AD10902" s="267" t="s">
        <v>13</v>
      </c>
      <c r="AF10902" s="267" t="s">
        <v>24</v>
      </c>
      <c r="AG10902" s="267" t="s">
        <v>24</v>
      </c>
    </row>
    <row r="10903" spans="3:33" ht="409.5">
      <c r="C10903" s="267" t="s">
        <v>1985</v>
      </c>
      <c r="D10903" s="267" t="s">
        <v>727</v>
      </c>
      <c r="E10903" s="267">
        <v>1689</v>
      </c>
      <c r="F10903" s="267" t="s">
        <v>1444</v>
      </c>
      <c r="G10903" s="267" t="s">
        <v>1461</v>
      </c>
      <c r="H10903" s="267">
        <v>1</v>
      </c>
      <c r="I10903" s="267" t="s">
        <v>583</v>
      </c>
      <c r="J10903" s="267">
        <v>0.64</v>
      </c>
      <c r="K10903" s="267" t="s">
        <v>1986</v>
      </c>
      <c r="O10903" s="267" t="s">
        <v>13</v>
      </c>
      <c r="P10903" s="267">
        <v>15327237</v>
      </c>
      <c r="Q10903" s="267" t="s">
        <v>1445</v>
      </c>
      <c r="S10903" s="267">
        <v>38</v>
      </c>
      <c r="T10903" s="267" t="s">
        <v>13</v>
      </c>
      <c r="U10903" s="267" t="s">
        <v>1493</v>
      </c>
      <c r="V10903" s="267" t="s">
        <v>13</v>
      </c>
      <c r="W10903" s="267">
        <v>1940</v>
      </c>
      <c r="X10903" s="267">
        <v>618265</v>
      </c>
      <c r="Y10903" s="267">
        <v>15327237</v>
      </c>
      <c r="Z10903" s="267">
        <v>1</v>
      </c>
      <c r="AA10903" s="267" t="s">
        <v>1987</v>
      </c>
      <c r="AB10903" s="270" t="s">
        <v>1988</v>
      </c>
      <c r="AD10903" s="267" t="s">
        <v>13</v>
      </c>
      <c r="AF10903" s="267" t="s">
        <v>24</v>
      </c>
      <c r="AG10903" s="267" t="s">
        <v>24</v>
      </c>
    </row>
    <row r="10904" spans="3:33" ht="409.5">
      <c r="C10904" s="267" t="s">
        <v>1985</v>
      </c>
      <c r="D10904" s="267" t="s">
        <v>727</v>
      </c>
      <c r="E10904" s="267">
        <v>1689</v>
      </c>
      <c r="F10904" s="267" t="s">
        <v>1444</v>
      </c>
      <c r="G10904" s="267" t="s">
        <v>1461</v>
      </c>
      <c r="H10904" s="267">
        <v>1</v>
      </c>
      <c r="I10904" s="267" t="s">
        <v>583</v>
      </c>
      <c r="J10904" s="267">
        <v>0.64</v>
      </c>
      <c r="K10904" s="267" t="s">
        <v>1986</v>
      </c>
      <c r="O10904" s="267" t="s">
        <v>13</v>
      </c>
      <c r="P10904" s="267">
        <v>15327237</v>
      </c>
      <c r="Q10904" s="267" t="s">
        <v>1445</v>
      </c>
      <c r="S10904" s="267">
        <v>38</v>
      </c>
      <c r="T10904" s="267" t="s">
        <v>13</v>
      </c>
      <c r="U10904" s="267" t="s">
        <v>1493</v>
      </c>
      <c r="V10904" s="267" t="s">
        <v>13</v>
      </c>
      <c r="W10904" s="267">
        <v>1940</v>
      </c>
      <c r="X10904" s="267">
        <v>618265</v>
      </c>
      <c r="Y10904" s="267">
        <v>15327237</v>
      </c>
      <c r="Z10904" s="267">
        <v>1</v>
      </c>
      <c r="AA10904" s="267" t="s">
        <v>1987</v>
      </c>
      <c r="AB10904" s="270" t="s">
        <v>1988</v>
      </c>
      <c r="AD10904" s="267" t="s">
        <v>13</v>
      </c>
      <c r="AF10904" s="267" t="s">
        <v>24</v>
      </c>
      <c r="AG10904" s="267" t="s">
        <v>24</v>
      </c>
    </row>
    <row r="10905" spans="3:33" ht="409.5">
      <c r="C10905" s="267" t="s">
        <v>1985</v>
      </c>
      <c r="D10905" s="267" t="s">
        <v>727</v>
      </c>
      <c r="E10905" s="267">
        <v>1689</v>
      </c>
      <c r="F10905" s="267" t="s">
        <v>1444</v>
      </c>
      <c r="G10905" s="267" t="s">
        <v>1461</v>
      </c>
      <c r="H10905" s="267">
        <v>1</v>
      </c>
      <c r="I10905" s="267" t="s">
        <v>583</v>
      </c>
      <c r="J10905" s="267">
        <v>0.64</v>
      </c>
      <c r="K10905" s="267" t="s">
        <v>1986</v>
      </c>
      <c r="O10905" s="267" t="s">
        <v>13</v>
      </c>
      <c r="P10905" s="267">
        <v>15327237</v>
      </c>
      <c r="Q10905" s="267" t="s">
        <v>1445</v>
      </c>
      <c r="S10905" s="267">
        <v>38</v>
      </c>
      <c r="T10905" s="267" t="s">
        <v>13</v>
      </c>
      <c r="U10905" s="267" t="s">
        <v>1493</v>
      </c>
      <c r="V10905" s="267" t="s">
        <v>13</v>
      </c>
      <c r="W10905" s="267">
        <v>1940</v>
      </c>
      <c r="X10905" s="267">
        <v>618265</v>
      </c>
      <c r="Y10905" s="267">
        <v>15327237</v>
      </c>
      <c r="Z10905" s="267">
        <v>1</v>
      </c>
      <c r="AA10905" s="267" t="s">
        <v>1987</v>
      </c>
      <c r="AB10905" s="270" t="s">
        <v>1988</v>
      </c>
      <c r="AD10905" s="267" t="s">
        <v>13</v>
      </c>
      <c r="AF10905" s="267" t="s">
        <v>24</v>
      </c>
      <c r="AG10905" s="267" t="s">
        <v>24</v>
      </c>
    </row>
    <row r="10906" spans="3:33" ht="409.5">
      <c r="C10906" s="267" t="s">
        <v>1985</v>
      </c>
      <c r="D10906" s="267" t="s">
        <v>727</v>
      </c>
      <c r="E10906" s="267">
        <v>1689</v>
      </c>
      <c r="F10906" s="267" t="s">
        <v>1444</v>
      </c>
      <c r="G10906" s="267" t="s">
        <v>1461</v>
      </c>
      <c r="H10906" s="267">
        <v>1</v>
      </c>
      <c r="I10906" s="267" t="s">
        <v>583</v>
      </c>
      <c r="J10906" s="267">
        <v>0.64</v>
      </c>
      <c r="K10906" s="267" t="s">
        <v>1986</v>
      </c>
      <c r="O10906" s="267" t="s">
        <v>13</v>
      </c>
      <c r="P10906" s="267">
        <v>15327237</v>
      </c>
      <c r="Q10906" s="267" t="s">
        <v>1445</v>
      </c>
      <c r="S10906" s="267">
        <v>38</v>
      </c>
      <c r="T10906" s="267" t="s">
        <v>13</v>
      </c>
      <c r="U10906" s="267" t="s">
        <v>1493</v>
      </c>
      <c r="V10906" s="267" t="s">
        <v>13</v>
      </c>
      <c r="W10906" s="267">
        <v>1940</v>
      </c>
      <c r="X10906" s="267">
        <v>618265</v>
      </c>
      <c r="Y10906" s="267">
        <v>15327237</v>
      </c>
      <c r="Z10906" s="267">
        <v>1</v>
      </c>
      <c r="AA10906" s="267" t="s">
        <v>1987</v>
      </c>
      <c r="AB10906" s="270" t="s">
        <v>1988</v>
      </c>
      <c r="AD10906" s="267" t="s">
        <v>13</v>
      </c>
      <c r="AF10906" s="267" t="s">
        <v>24</v>
      </c>
      <c r="AG10906" s="267" t="s">
        <v>24</v>
      </c>
    </row>
    <row r="10907" spans="3:33" ht="409.5">
      <c r="C10907" s="267" t="s">
        <v>1985</v>
      </c>
      <c r="D10907" s="267" t="s">
        <v>727</v>
      </c>
      <c r="E10907" s="267">
        <v>1689</v>
      </c>
      <c r="F10907" s="267" t="s">
        <v>1444</v>
      </c>
      <c r="G10907" s="267" t="s">
        <v>1461</v>
      </c>
      <c r="H10907" s="267">
        <v>1</v>
      </c>
      <c r="I10907" s="267" t="s">
        <v>583</v>
      </c>
      <c r="J10907" s="267">
        <v>0.64</v>
      </c>
      <c r="K10907" s="267" t="s">
        <v>1986</v>
      </c>
      <c r="O10907" s="267" t="s">
        <v>13</v>
      </c>
      <c r="P10907" s="267">
        <v>15327237</v>
      </c>
      <c r="Q10907" s="267" t="s">
        <v>1445</v>
      </c>
      <c r="S10907" s="267">
        <v>38</v>
      </c>
      <c r="T10907" s="267" t="s">
        <v>13</v>
      </c>
      <c r="U10907" s="267" t="s">
        <v>1493</v>
      </c>
      <c r="V10907" s="267" t="s">
        <v>13</v>
      </c>
      <c r="W10907" s="267">
        <v>1940</v>
      </c>
      <c r="X10907" s="267">
        <v>618265</v>
      </c>
      <c r="Y10907" s="267">
        <v>15327237</v>
      </c>
      <c r="Z10907" s="267">
        <v>1</v>
      </c>
      <c r="AA10907" s="267" t="s">
        <v>1987</v>
      </c>
      <c r="AB10907" s="270" t="s">
        <v>1988</v>
      </c>
      <c r="AD10907" s="267" t="s">
        <v>13</v>
      </c>
      <c r="AF10907" s="267" t="s">
        <v>24</v>
      </c>
      <c r="AG10907" s="267" t="s">
        <v>24</v>
      </c>
    </row>
    <row r="10908" spans="3:33" ht="409.5">
      <c r="C10908" s="267" t="s">
        <v>1985</v>
      </c>
      <c r="D10908" s="267" t="s">
        <v>727</v>
      </c>
      <c r="E10908" s="267">
        <v>1689</v>
      </c>
      <c r="F10908" s="267" t="s">
        <v>1444</v>
      </c>
      <c r="G10908" s="267" t="s">
        <v>1461</v>
      </c>
      <c r="H10908" s="267">
        <v>1</v>
      </c>
      <c r="I10908" s="267" t="s">
        <v>583</v>
      </c>
      <c r="J10908" s="267">
        <v>0.64</v>
      </c>
      <c r="K10908" s="267" t="s">
        <v>1986</v>
      </c>
      <c r="O10908" s="267" t="s">
        <v>13</v>
      </c>
      <c r="P10908" s="267">
        <v>15327237</v>
      </c>
      <c r="Q10908" s="267" t="s">
        <v>1445</v>
      </c>
      <c r="S10908" s="267">
        <v>38</v>
      </c>
      <c r="T10908" s="267" t="s">
        <v>13</v>
      </c>
      <c r="U10908" s="267" t="s">
        <v>1493</v>
      </c>
      <c r="V10908" s="267" t="s">
        <v>13</v>
      </c>
      <c r="W10908" s="267">
        <v>1940</v>
      </c>
      <c r="X10908" s="267">
        <v>618265</v>
      </c>
      <c r="Y10908" s="267">
        <v>15327237</v>
      </c>
      <c r="Z10908" s="267">
        <v>1</v>
      </c>
      <c r="AA10908" s="267" t="s">
        <v>1987</v>
      </c>
      <c r="AB10908" s="270" t="s">
        <v>1988</v>
      </c>
      <c r="AD10908" s="267" t="s">
        <v>13</v>
      </c>
      <c r="AF10908" s="267" t="s">
        <v>24</v>
      </c>
      <c r="AG10908" s="267" t="s">
        <v>24</v>
      </c>
    </row>
    <row r="10909" spans="3:33" ht="409.5">
      <c r="C10909" s="267" t="s">
        <v>1985</v>
      </c>
      <c r="D10909" s="267" t="s">
        <v>727</v>
      </c>
      <c r="E10909" s="267">
        <v>1689</v>
      </c>
      <c r="F10909" s="267" t="s">
        <v>1444</v>
      </c>
      <c r="G10909" s="267" t="s">
        <v>1461</v>
      </c>
      <c r="H10909" s="267">
        <v>1</v>
      </c>
      <c r="I10909" s="267" t="s">
        <v>583</v>
      </c>
      <c r="J10909" s="267">
        <v>0.64</v>
      </c>
      <c r="K10909" s="267" t="s">
        <v>1986</v>
      </c>
      <c r="O10909" s="267" t="s">
        <v>13</v>
      </c>
      <c r="P10909" s="267">
        <v>15327237</v>
      </c>
      <c r="Q10909" s="267" t="s">
        <v>1445</v>
      </c>
      <c r="S10909" s="267">
        <v>38</v>
      </c>
      <c r="T10909" s="267" t="s">
        <v>13</v>
      </c>
      <c r="U10909" s="267" t="s">
        <v>1493</v>
      </c>
      <c r="V10909" s="267" t="s">
        <v>13</v>
      </c>
      <c r="W10909" s="267">
        <v>1940</v>
      </c>
      <c r="X10909" s="267">
        <v>618265</v>
      </c>
      <c r="Y10909" s="267">
        <v>15327237</v>
      </c>
      <c r="Z10909" s="267">
        <v>1</v>
      </c>
      <c r="AA10909" s="267" t="s">
        <v>1987</v>
      </c>
      <c r="AB10909" s="270" t="s">
        <v>1988</v>
      </c>
      <c r="AD10909" s="267" t="s">
        <v>13</v>
      </c>
      <c r="AF10909" s="267" t="s">
        <v>24</v>
      </c>
      <c r="AG10909" s="267" t="s">
        <v>24</v>
      </c>
    </row>
    <row r="10910" spans="3:33" ht="409.5">
      <c r="C10910" s="267" t="s">
        <v>1985</v>
      </c>
      <c r="D10910" s="267" t="s">
        <v>727</v>
      </c>
      <c r="E10910" s="267">
        <v>1689</v>
      </c>
      <c r="F10910" s="267" t="s">
        <v>1444</v>
      </c>
      <c r="G10910" s="267" t="s">
        <v>1461</v>
      </c>
      <c r="H10910" s="267">
        <v>1</v>
      </c>
      <c r="I10910" s="267" t="s">
        <v>583</v>
      </c>
      <c r="J10910" s="267">
        <v>0.64</v>
      </c>
      <c r="K10910" s="267" t="s">
        <v>1986</v>
      </c>
      <c r="O10910" s="267" t="s">
        <v>13</v>
      </c>
      <c r="P10910" s="267">
        <v>15327237</v>
      </c>
      <c r="Q10910" s="267" t="s">
        <v>1445</v>
      </c>
      <c r="S10910" s="267">
        <v>38</v>
      </c>
      <c r="T10910" s="267" t="s">
        <v>13</v>
      </c>
      <c r="U10910" s="267" t="s">
        <v>1493</v>
      </c>
      <c r="V10910" s="267" t="s">
        <v>13</v>
      </c>
      <c r="W10910" s="267">
        <v>1940</v>
      </c>
      <c r="X10910" s="267">
        <v>618265</v>
      </c>
      <c r="Y10910" s="267">
        <v>15327237</v>
      </c>
      <c r="Z10910" s="267">
        <v>1</v>
      </c>
      <c r="AA10910" s="267" t="s">
        <v>1987</v>
      </c>
      <c r="AB10910" s="270" t="s">
        <v>1988</v>
      </c>
      <c r="AD10910" s="267" t="s">
        <v>13</v>
      </c>
      <c r="AF10910" s="267" t="s">
        <v>24</v>
      </c>
      <c r="AG10910" s="267" t="s">
        <v>24</v>
      </c>
    </row>
    <row r="10911" spans="3:33" ht="409.5">
      <c r="C10911" s="267" t="s">
        <v>1985</v>
      </c>
      <c r="D10911" s="267" t="s">
        <v>727</v>
      </c>
      <c r="E10911" s="267">
        <v>1689</v>
      </c>
      <c r="F10911" s="267" t="s">
        <v>1444</v>
      </c>
      <c r="G10911" s="267" t="s">
        <v>1461</v>
      </c>
      <c r="H10911" s="267">
        <v>1</v>
      </c>
      <c r="I10911" s="267" t="s">
        <v>583</v>
      </c>
      <c r="J10911" s="267">
        <v>0.64</v>
      </c>
      <c r="K10911" s="267" t="s">
        <v>1986</v>
      </c>
      <c r="O10911" s="267" t="s">
        <v>13</v>
      </c>
      <c r="P10911" s="267">
        <v>15327237</v>
      </c>
      <c r="Q10911" s="267" t="s">
        <v>1445</v>
      </c>
      <c r="S10911" s="267">
        <v>38</v>
      </c>
      <c r="T10911" s="267" t="s">
        <v>13</v>
      </c>
      <c r="U10911" s="267" t="s">
        <v>1493</v>
      </c>
      <c r="V10911" s="267" t="s">
        <v>13</v>
      </c>
      <c r="W10911" s="267">
        <v>1940</v>
      </c>
      <c r="X10911" s="267">
        <v>618265</v>
      </c>
      <c r="Y10911" s="267">
        <v>15327237</v>
      </c>
      <c r="Z10911" s="267">
        <v>1</v>
      </c>
      <c r="AA10911" s="267" t="s">
        <v>1987</v>
      </c>
      <c r="AB10911" s="270" t="s">
        <v>1988</v>
      </c>
      <c r="AD10911" s="267" t="s">
        <v>13</v>
      </c>
      <c r="AF10911" s="267" t="s">
        <v>24</v>
      </c>
      <c r="AG10911" s="267" t="s">
        <v>24</v>
      </c>
    </row>
    <row r="10912" spans="3:33" ht="409.5">
      <c r="C10912" s="267" t="s">
        <v>1985</v>
      </c>
      <c r="D10912" s="267" t="s">
        <v>727</v>
      </c>
      <c r="E10912" s="267">
        <v>1689</v>
      </c>
      <c r="F10912" s="267" t="s">
        <v>1444</v>
      </c>
      <c r="G10912" s="267" t="s">
        <v>1461</v>
      </c>
      <c r="H10912" s="267">
        <v>1</v>
      </c>
      <c r="I10912" s="267" t="s">
        <v>583</v>
      </c>
      <c r="J10912" s="267">
        <v>0.64</v>
      </c>
      <c r="K10912" s="267" t="s">
        <v>1986</v>
      </c>
      <c r="O10912" s="267" t="s">
        <v>13</v>
      </c>
      <c r="P10912" s="267">
        <v>15327237</v>
      </c>
      <c r="Q10912" s="267" t="s">
        <v>1445</v>
      </c>
      <c r="S10912" s="267">
        <v>38</v>
      </c>
      <c r="T10912" s="267" t="s">
        <v>13</v>
      </c>
      <c r="U10912" s="267" t="s">
        <v>1493</v>
      </c>
      <c r="V10912" s="267" t="s">
        <v>13</v>
      </c>
      <c r="W10912" s="267">
        <v>1940</v>
      </c>
      <c r="X10912" s="267">
        <v>618265</v>
      </c>
      <c r="Y10912" s="267">
        <v>15327237</v>
      </c>
      <c r="Z10912" s="267">
        <v>1</v>
      </c>
      <c r="AA10912" s="267" t="s">
        <v>1987</v>
      </c>
      <c r="AB10912" s="270" t="s">
        <v>1988</v>
      </c>
      <c r="AD10912" s="267" t="s">
        <v>13</v>
      </c>
      <c r="AF10912" s="267" t="s">
        <v>24</v>
      </c>
      <c r="AG10912" s="267" t="s">
        <v>24</v>
      </c>
    </row>
    <row r="10913" spans="3:33" ht="409.5">
      <c r="C10913" s="267" t="s">
        <v>1985</v>
      </c>
      <c r="D10913" s="267" t="s">
        <v>727</v>
      </c>
      <c r="E10913" s="267">
        <v>1689</v>
      </c>
      <c r="F10913" s="267" t="s">
        <v>1444</v>
      </c>
      <c r="G10913" s="267" t="s">
        <v>1461</v>
      </c>
      <c r="H10913" s="267">
        <v>1</v>
      </c>
      <c r="I10913" s="267" t="s">
        <v>583</v>
      </c>
      <c r="J10913" s="267">
        <v>0.64</v>
      </c>
      <c r="K10913" s="267" t="s">
        <v>1986</v>
      </c>
      <c r="O10913" s="267" t="s">
        <v>13</v>
      </c>
      <c r="P10913" s="267">
        <v>15327237</v>
      </c>
      <c r="Q10913" s="267" t="s">
        <v>1445</v>
      </c>
      <c r="S10913" s="267">
        <v>38</v>
      </c>
      <c r="T10913" s="267" t="s">
        <v>13</v>
      </c>
      <c r="U10913" s="267" t="s">
        <v>1493</v>
      </c>
      <c r="V10913" s="267" t="s">
        <v>13</v>
      </c>
      <c r="W10913" s="267">
        <v>1940</v>
      </c>
      <c r="X10913" s="267">
        <v>618265</v>
      </c>
      <c r="Y10913" s="267">
        <v>15327237</v>
      </c>
      <c r="Z10913" s="267">
        <v>1</v>
      </c>
      <c r="AA10913" s="267" t="s">
        <v>1987</v>
      </c>
      <c r="AB10913" s="270" t="s">
        <v>1988</v>
      </c>
      <c r="AD10913" s="267" t="s">
        <v>13</v>
      </c>
      <c r="AF10913" s="267" t="s">
        <v>24</v>
      </c>
      <c r="AG10913" s="267" t="s">
        <v>24</v>
      </c>
    </row>
    <row r="10914" spans="3:33" ht="409.5">
      <c r="C10914" s="267" t="s">
        <v>1985</v>
      </c>
      <c r="D10914" s="267" t="s">
        <v>727</v>
      </c>
      <c r="E10914" s="267">
        <v>1689</v>
      </c>
      <c r="F10914" s="267" t="s">
        <v>1444</v>
      </c>
      <c r="G10914" s="267" t="s">
        <v>1461</v>
      </c>
      <c r="H10914" s="267">
        <v>1</v>
      </c>
      <c r="I10914" s="267" t="s">
        <v>583</v>
      </c>
      <c r="J10914" s="267">
        <v>0.64</v>
      </c>
      <c r="K10914" s="267" t="s">
        <v>1986</v>
      </c>
      <c r="O10914" s="267" t="s">
        <v>13</v>
      </c>
      <c r="P10914" s="267">
        <v>15327237</v>
      </c>
      <c r="Q10914" s="267" t="s">
        <v>1445</v>
      </c>
      <c r="S10914" s="267">
        <v>38</v>
      </c>
      <c r="T10914" s="267" t="s">
        <v>13</v>
      </c>
      <c r="U10914" s="267" t="s">
        <v>1493</v>
      </c>
      <c r="V10914" s="267" t="s">
        <v>13</v>
      </c>
      <c r="W10914" s="267">
        <v>1940</v>
      </c>
      <c r="X10914" s="267">
        <v>618265</v>
      </c>
      <c r="Y10914" s="267">
        <v>15327237</v>
      </c>
      <c r="Z10914" s="267">
        <v>1</v>
      </c>
      <c r="AA10914" s="267" t="s">
        <v>1987</v>
      </c>
      <c r="AB10914" s="270" t="s">
        <v>1988</v>
      </c>
      <c r="AD10914" s="267" t="s">
        <v>13</v>
      </c>
      <c r="AF10914" s="267" t="s">
        <v>24</v>
      </c>
      <c r="AG10914" s="267" t="s">
        <v>24</v>
      </c>
    </row>
    <row r="10915" spans="3:33" ht="409.5">
      <c r="C10915" s="267" t="s">
        <v>1985</v>
      </c>
      <c r="D10915" s="267" t="s">
        <v>727</v>
      </c>
      <c r="E10915" s="267">
        <v>1689</v>
      </c>
      <c r="F10915" s="267" t="s">
        <v>1444</v>
      </c>
      <c r="G10915" s="267" t="s">
        <v>1461</v>
      </c>
      <c r="H10915" s="267">
        <v>1</v>
      </c>
      <c r="I10915" s="267" t="s">
        <v>583</v>
      </c>
      <c r="J10915" s="267">
        <v>0.64</v>
      </c>
      <c r="K10915" s="267" t="s">
        <v>1986</v>
      </c>
      <c r="O10915" s="267" t="s">
        <v>13</v>
      </c>
      <c r="P10915" s="267">
        <v>15327237</v>
      </c>
      <c r="Q10915" s="267" t="s">
        <v>1445</v>
      </c>
      <c r="S10915" s="267">
        <v>38</v>
      </c>
      <c r="T10915" s="267" t="s">
        <v>13</v>
      </c>
      <c r="U10915" s="267" t="s">
        <v>1493</v>
      </c>
      <c r="V10915" s="267" t="s">
        <v>13</v>
      </c>
      <c r="W10915" s="267">
        <v>1940</v>
      </c>
      <c r="X10915" s="267">
        <v>618265</v>
      </c>
      <c r="Y10915" s="267">
        <v>15327237</v>
      </c>
      <c r="Z10915" s="267">
        <v>1</v>
      </c>
      <c r="AA10915" s="267" t="s">
        <v>1987</v>
      </c>
      <c r="AB10915" s="270" t="s">
        <v>1988</v>
      </c>
      <c r="AD10915" s="267" t="s">
        <v>13</v>
      </c>
      <c r="AF10915" s="267" t="s">
        <v>24</v>
      </c>
      <c r="AG10915" s="267" t="s">
        <v>24</v>
      </c>
    </row>
    <row r="10916" spans="3:33" ht="409.5">
      <c r="C10916" s="267" t="s">
        <v>1985</v>
      </c>
      <c r="D10916" s="267" t="s">
        <v>727</v>
      </c>
      <c r="E10916" s="267">
        <v>1689</v>
      </c>
      <c r="F10916" s="267" t="s">
        <v>1444</v>
      </c>
      <c r="G10916" s="267" t="s">
        <v>1461</v>
      </c>
      <c r="H10916" s="267">
        <v>1</v>
      </c>
      <c r="I10916" s="267" t="s">
        <v>583</v>
      </c>
      <c r="J10916" s="267">
        <v>0.64</v>
      </c>
      <c r="K10916" s="267" t="s">
        <v>1986</v>
      </c>
      <c r="O10916" s="267" t="s">
        <v>13</v>
      </c>
      <c r="P10916" s="267">
        <v>15327237</v>
      </c>
      <c r="Q10916" s="267" t="s">
        <v>1445</v>
      </c>
      <c r="S10916" s="267">
        <v>38</v>
      </c>
      <c r="T10916" s="267" t="s">
        <v>13</v>
      </c>
      <c r="U10916" s="267" t="s">
        <v>1493</v>
      </c>
      <c r="V10916" s="267" t="s">
        <v>13</v>
      </c>
      <c r="W10916" s="267">
        <v>1940</v>
      </c>
      <c r="X10916" s="267">
        <v>618265</v>
      </c>
      <c r="Y10916" s="267">
        <v>15327237</v>
      </c>
      <c r="Z10916" s="267">
        <v>1</v>
      </c>
      <c r="AA10916" s="267" t="s">
        <v>1987</v>
      </c>
      <c r="AB10916" s="270" t="s">
        <v>1988</v>
      </c>
      <c r="AD10916" s="267" t="s">
        <v>13</v>
      </c>
      <c r="AF10916" s="267" t="s">
        <v>24</v>
      </c>
      <c r="AG10916" s="267" t="s">
        <v>24</v>
      </c>
    </row>
    <row r="10917" spans="3:33" ht="409.5">
      <c r="C10917" s="267" t="s">
        <v>1985</v>
      </c>
      <c r="D10917" s="267" t="s">
        <v>727</v>
      </c>
      <c r="E10917" s="267">
        <v>1689</v>
      </c>
      <c r="F10917" s="267" t="s">
        <v>1444</v>
      </c>
      <c r="G10917" s="267" t="s">
        <v>1461</v>
      </c>
      <c r="H10917" s="267">
        <v>1</v>
      </c>
      <c r="I10917" s="267" t="s">
        <v>583</v>
      </c>
      <c r="J10917" s="267">
        <v>0.64</v>
      </c>
      <c r="K10917" s="267" t="s">
        <v>1986</v>
      </c>
      <c r="O10917" s="267" t="s">
        <v>13</v>
      </c>
      <c r="P10917" s="267">
        <v>15327237</v>
      </c>
      <c r="Q10917" s="267" t="s">
        <v>1445</v>
      </c>
      <c r="S10917" s="267">
        <v>38</v>
      </c>
      <c r="T10917" s="267" t="s">
        <v>13</v>
      </c>
      <c r="U10917" s="267" t="s">
        <v>1493</v>
      </c>
      <c r="V10917" s="267" t="s">
        <v>13</v>
      </c>
      <c r="W10917" s="267">
        <v>1940</v>
      </c>
      <c r="X10917" s="267">
        <v>618265</v>
      </c>
      <c r="Y10917" s="267">
        <v>15327237</v>
      </c>
      <c r="Z10917" s="267">
        <v>1</v>
      </c>
      <c r="AA10917" s="267" t="s">
        <v>1987</v>
      </c>
      <c r="AB10917" s="270" t="s">
        <v>1988</v>
      </c>
      <c r="AD10917" s="267" t="s">
        <v>13</v>
      </c>
      <c r="AF10917" s="267" t="s">
        <v>24</v>
      </c>
      <c r="AG10917" s="267" t="s">
        <v>24</v>
      </c>
    </row>
    <row r="10918" spans="3:33" ht="409.5">
      <c r="C10918" s="267" t="s">
        <v>1985</v>
      </c>
      <c r="D10918" s="267" t="s">
        <v>727</v>
      </c>
      <c r="E10918" s="267">
        <v>1689</v>
      </c>
      <c r="F10918" s="267" t="s">
        <v>1444</v>
      </c>
      <c r="G10918" s="267" t="s">
        <v>1461</v>
      </c>
      <c r="H10918" s="267">
        <v>1</v>
      </c>
      <c r="I10918" s="267" t="s">
        <v>583</v>
      </c>
      <c r="J10918" s="267">
        <v>0.64</v>
      </c>
      <c r="K10918" s="267" t="s">
        <v>1986</v>
      </c>
      <c r="O10918" s="267" t="s">
        <v>13</v>
      </c>
      <c r="P10918" s="267">
        <v>15327237</v>
      </c>
      <c r="Q10918" s="267" t="s">
        <v>1445</v>
      </c>
      <c r="S10918" s="267">
        <v>38</v>
      </c>
      <c r="T10918" s="267" t="s">
        <v>13</v>
      </c>
      <c r="U10918" s="267" t="s">
        <v>1493</v>
      </c>
      <c r="V10918" s="267" t="s">
        <v>13</v>
      </c>
      <c r="W10918" s="267">
        <v>1940</v>
      </c>
      <c r="X10918" s="267">
        <v>618265</v>
      </c>
      <c r="Y10918" s="267">
        <v>15327237</v>
      </c>
      <c r="Z10918" s="267">
        <v>1</v>
      </c>
      <c r="AA10918" s="267" t="s">
        <v>1987</v>
      </c>
      <c r="AB10918" s="270" t="s">
        <v>1988</v>
      </c>
      <c r="AD10918" s="267" t="s">
        <v>13</v>
      </c>
      <c r="AF10918" s="267" t="s">
        <v>24</v>
      </c>
      <c r="AG10918" s="267" t="s">
        <v>24</v>
      </c>
    </row>
    <row r="10919" spans="3:33" ht="409.5">
      <c r="C10919" s="267" t="s">
        <v>1985</v>
      </c>
      <c r="D10919" s="267" t="s">
        <v>727</v>
      </c>
      <c r="E10919" s="267">
        <v>1689</v>
      </c>
      <c r="F10919" s="267" t="s">
        <v>1444</v>
      </c>
      <c r="G10919" s="267" t="s">
        <v>1461</v>
      </c>
      <c r="H10919" s="267">
        <v>1</v>
      </c>
      <c r="I10919" s="267" t="s">
        <v>583</v>
      </c>
      <c r="J10919" s="267">
        <v>0.64</v>
      </c>
      <c r="K10919" s="267" t="s">
        <v>1986</v>
      </c>
      <c r="O10919" s="267" t="s">
        <v>13</v>
      </c>
      <c r="P10919" s="267">
        <v>15327237</v>
      </c>
      <c r="Q10919" s="267" t="s">
        <v>1445</v>
      </c>
      <c r="S10919" s="267">
        <v>38</v>
      </c>
      <c r="T10919" s="267" t="s">
        <v>13</v>
      </c>
      <c r="U10919" s="267" t="s">
        <v>1493</v>
      </c>
      <c r="V10919" s="267" t="s">
        <v>13</v>
      </c>
      <c r="W10919" s="267">
        <v>1940</v>
      </c>
      <c r="X10919" s="267">
        <v>618265</v>
      </c>
      <c r="Y10919" s="267">
        <v>15327237</v>
      </c>
      <c r="Z10919" s="267">
        <v>1</v>
      </c>
      <c r="AA10919" s="267" t="s">
        <v>1987</v>
      </c>
      <c r="AB10919" s="270" t="s">
        <v>1988</v>
      </c>
      <c r="AD10919" s="267" t="s">
        <v>13</v>
      </c>
      <c r="AF10919" s="267" t="s">
        <v>24</v>
      </c>
      <c r="AG10919" s="267" t="s">
        <v>24</v>
      </c>
    </row>
    <row r="10920" spans="3:33" ht="409.5">
      <c r="C10920" s="267" t="s">
        <v>1985</v>
      </c>
      <c r="D10920" s="267" t="s">
        <v>727</v>
      </c>
      <c r="E10920" s="267">
        <v>1689</v>
      </c>
      <c r="F10920" s="267" t="s">
        <v>1444</v>
      </c>
      <c r="G10920" s="267" t="s">
        <v>1461</v>
      </c>
      <c r="H10920" s="267">
        <v>1</v>
      </c>
      <c r="I10920" s="267" t="s">
        <v>583</v>
      </c>
      <c r="J10920" s="267">
        <v>0.64</v>
      </c>
      <c r="K10920" s="267" t="s">
        <v>1986</v>
      </c>
      <c r="O10920" s="267" t="s">
        <v>13</v>
      </c>
      <c r="P10920" s="267">
        <v>15327237</v>
      </c>
      <c r="Q10920" s="267" t="s">
        <v>1445</v>
      </c>
      <c r="S10920" s="267">
        <v>38</v>
      </c>
      <c r="T10920" s="267" t="s">
        <v>13</v>
      </c>
      <c r="U10920" s="267" t="s">
        <v>1493</v>
      </c>
      <c r="V10920" s="267" t="s">
        <v>13</v>
      </c>
      <c r="W10920" s="267">
        <v>1940</v>
      </c>
      <c r="X10920" s="267">
        <v>618265</v>
      </c>
      <c r="Y10920" s="267">
        <v>15327237</v>
      </c>
      <c r="Z10920" s="267">
        <v>1</v>
      </c>
      <c r="AA10920" s="267" t="s">
        <v>1987</v>
      </c>
      <c r="AB10920" s="270" t="s">
        <v>1988</v>
      </c>
      <c r="AD10920" s="267" t="s">
        <v>13</v>
      </c>
      <c r="AF10920" s="267" t="s">
        <v>24</v>
      </c>
      <c r="AG10920" s="267" t="s">
        <v>24</v>
      </c>
    </row>
    <row r="10921" spans="3:33" ht="409.5">
      <c r="C10921" s="267" t="s">
        <v>1985</v>
      </c>
      <c r="D10921" s="267" t="s">
        <v>727</v>
      </c>
      <c r="E10921" s="267">
        <v>1689</v>
      </c>
      <c r="F10921" s="267" t="s">
        <v>1444</v>
      </c>
      <c r="G10921" s="267" t="s">
        <v>1461</v>
      </c>
      <c r="H10921" s="267">
        <v>1</v>
      </c>
      <c r="I10921" s="267" t="s">
        <v>583</v>
      </c>
      <c r="J10921" s="267">
        <v>0.64</v>
      </c>
      <c r="K10921" s="267" t="s">
        <v>1986</v>
      </c>
      <c r="O10921" s="267" t="s">
        <v>13</v>
      </c>
      <c r="P10921" s="267">
        <v>15327237</v>
      </c>
      <c r="Q10921" s="267" t="s">
        <v>1445</v>
      </c>
      <c r="S10921" s="267">
        <v>38</v>
      </c>
      <c r="T10921" s="267" t="s">
        <v>13</v>
      </c>
      <c r="U10921" s="267" t="s">
        <v>1493</v>
      </c>
      <c r="V10921" s="267" t="s">
        <v>13</v>
      </c>
      <c r="W10921" s="267">
        <v>1940</v>
      </c>
      <c r="X10921" s="267">
        <v>618265</v>
      </c>
      <c r="Y10921" s="267">
        <v>15327237</v>
      </c>
      <c r="Z10921" s="267">
        <v>1</v>
      </c>
      <c r="AA10921" s="267" t="s">
        <v>1987</v>
      </c>
      <c r="AB10921" s="270" t="s">
        <v>1988</v>
      </c>
      <c r="AD10921" s="267" t="s">
        <v>13</v>
      </c>
      <c r="AF10921" s="267" t="s">
        <v>24</v>
      </c>
      <c r="AG10921" s="267" t="s">
        <v>24</v>
      </c>
    </row>
    <row r="10922" spans="3:33" ht="409.5">
      <c r="C10922" s="267" t="s">
        <v>1985</v>
      </c>
      <c r="D10922" s="267" t="s">
        <v>727</v>
      </c>
      <c r="E10922" s="267">
        <v>1689</v>
      </c>
      <c r="F10922" s="267" t="s">
        <v>1444</v>
      </c>
      <c r="G10922" s="267" t="s">
        <v>1461</v>
      </c>
      <c r="H10922" s="267">
        <v>1</v>
      </c>
      <c r="I10922" s="267" t="s">
        <v>583</v>
      </c>
      <c r="J10922" s="267">
        <v>0.64</v>
      </c>
      <c r="K10922" s="267" t="s">
        <v>1986</v>
      </c>
      <c r="O10922" s="267" t="s">
        <v>13</v>
      </c>
      <c r="P10922" s="267">
        <v>15327237</v>
      </c>
      <c r="Q10922" s="267" t="s">
        <v>1445</v>
      </c>
      <c r="S10922" s="267">
        <v>38</v>
      </c>
      <c r="T10922" s="267" t="s">
        <v>13</v>
      </c>
      <c r="U10922" s="267" t="s">
        <v>1493</v>
      </c>
      <c r="V10922" s="267" t="s">
        <v>13</v>
      </c>
      <c r="W10922" s="267">
        <v>1940</v>
      </c>
      <c r="X10922" s="267">
        <v>618265</v>
      </c>
      <c r="Y10922" s="267">
        <v>15327237</v>
      </c>
      <c r="Z10922" s="267">
        <v>1</v>
      </c>
      <c r="AA10922" s="267" t="s">
        <v>1987</v>
      </c>
      <c r="AB10922" s="270" t="s">
        <v>1988</v>
      </c>
      <c r="AD10922" s="267" t="s">
        <v>13</v>
      </c>
      <c r="AF10922" s="267" t="s">
        <v>24</v>
      </c>
      <c r="AG10922" s="267" t="s">
        <v>24</v>
      </c>
    </row>
    <row r="10923" spans="3:33" ht="409.5">
      <c r="C10923" s="267" t="s">
        <v>1985</v>
      </c>
      <c r="D10923" s="267" t="s">
        <v>727</v>
      </c>
      <c r="E10923" s="267">
        <v>1689</v>
      </c>
      <c r="F10923" s="267" t="s">
        <v>1444</v>
      </c>
      <c r="G10923" s="267" t="s">
        <v>1461</v>
      </c>
      <c r="H10923" s="267">
        <v>1</v>
      </c>
      <c r="I10923" s="267" t="s">
        <v>583</v>
      </c>
      <c r="J10923" s="267">
        <v>0.64</v>
      </c>
      <c r="K10923" s="267" t="s">
        <v>1986</v>
      </c>
      <c r="O10923" s="267" t="s">
        <v>13</v>
      </c>
      <c r="P10923" s="267">
        <v>15327237</v>
      </c>
      <c r="Q10923" s="267" t="s">
        <v>1445</v>
      </c>
      <c r="S10923" s="267">
        <v>38</v>
      </c>
      <c r="T10923" s="267" t="s">
        <v>13</v>
      </c>
      <c r="U10923" s="267" t="s">
        <v>1493</v>
      </c>
      <c r="V10923" s="267" t="s">
        <v>13</v>
      </c>
      <c r="W10923" s="267">
        <v>1940</v>
      </c>
      <c r="X10923" s="267">
        <v>618265</v>
      </c>
      <c r="Y10923" s="267">
        <v>15327237</v>
      </c>
      <c r="Z10923" s="267">
        <v>1</v>
      </c>
      <c r="AA10923" s="267" t="s">
        <v>1987</v>
      </c>
      <c r="AB10923" s="270" t="s">
        <v>1988</v>
      </c>
      <c r="AD10923" s="267" t="s">
        <v>13</v>
      </c>
      <c r="AF10923" s="267" t="s">
        <v>24</v>
      </c>
      <c r="AG10923" s="267" t="s">
        <v>24</v>
      </c>
    </row>
    <row r="10924" spans="3:33" ht="409.5">
      <c r="C10924" s="267" t="s">
        <v>1985</v>
      </c>
      <c r="D10924" s="267" t="s">
        <v>727</v>
      </c>
      <c r="E10924" s="267">
        <v>1</v>
      </c>
      <c r="F10924" s="267" t="s">
        <v>1444</v>
      </c>
      <c r="G10924" s="267" t="s">
        <v>1445</v>
      </c>
      <c r="H10924" s="267">
        <v>1</v>
      </c>
      <c r="I10924" s="267" t="s">
        <v>583</v>
      </c>
      <c r="J10924" s="267">
        <v>0.64</v>
      </c>
      <c r="K10924" s="267" t="s">
        <v>1986</v>
      </c>
      <c r="O10924" s="267" t="s">
        <v>13</v>
      </c>
      <c r="P10924" s="267">
        <v>15327237</v>
      </c>
      <c r="Q10924" s="267" t="s">
        <v>1445</v>
      </c>
      <c r="S10924" s="267">
        <v>38</v>
      </c>
      <c r="T10924" s="267" t="s">
        <v>13</v>
      </c>
      <c r="U10924" s="267" t="s">
        <v>1446</v>
      </c>
      <c r="V10924" s="267" t="s">
        <v>24</v>
      </c>
      <c r="W10924" s="267">
        <v>1940</v>
      </c>
      <c r="X10924" s="267">
        <v>15327237</v>
      </c>
      <c r="Y10924" s="267">
        <v>15327237</v>
      </c>
      <c r="Z10924" s="267">
        <v>1</v>
      </c>
      <c r="AA10924" s="267" t="s">
        <v>1987</v>
      </c>
      <c r="AB10924" s="270" t="s">
        <v>1988</v>
      </c>
      <c r="AD10924" s="267" t="s">
        <v>13</v>
      </c>
      <c r="AF10924" s="267" t="s">
        <v>24</v>
      </c>
      <c r="AG10924" s="267" t="s">
        <v>24</v>
      </c>
    </row>
    <row r="10925" spans="3:33" ht="409.5">
      <c r="C10925" s="267" t="s">
        <v>1985</v>
      </c>
      <c r="D10925" s="267" t="s">
        <v>727</v>
      </c>
      <c r="E10925" s="267">
        <v>1</v>
      </c>
      <c r="F10925" s="267" t="s">
        <v>1444</v>
      </c>
      <c r="G10925" s="267" t="s">
        <v>1445</v>
      </c>
      <c r="H10925" s="267">
        <v>1</v>
      </c>
      <c r="I10925" s="267" t="s">
        <v>583</v>
      </c>
      <c r="J10925" s="267">
        <v>0.64</v>
      </c>
      <c r="K10925" s="267" t="s">
        <v>1986</v>
      </c>
      <c r="O10925" s="267" t="s">
        <v>13</v>
      </c>
      <c r="P10925" s="267">
        <v>15327237</v>
      </c>
      <c r="Q10925" s="267" t="s">
        <v>1445</v>
      </c>
      <c r="S10925" s="267">
        <v>38</v>
      </c>
      <c r="T10925" s="267" t="s">
        <v>13</v>
      </c>
      <c r="U10925" s="267" t="s">
        <v>1446</v>
      </c>
      <c r="V10925" s="267" t="s">
        <v>24</v>
      </c>
      <c r="W10925" s="267">
        <v>1940</v>
      </c>
      <c r="X10925" s="267">
        <v>15327237</v>
      </c>
      <c r="Y10925" s="267">
        <v>15327237</v>
      </c>
      <c r="Z10925" s="267">
        <v>1</v>
      </c>
      <c r="AA10925" s="267" t="s">
        <v>1987</v>
      </c>
      <c r="AB10925" s="270" t="s">
        <v>1988</v>
      </c>
      <c r="AD10925" s="267" t="s">
        <v>13</v>
      </c>
      <c r="AF10925" s="267" t="s">
        <v>24</v>
      </c>
      <c r="AG10925" s="267" t="s">
        <v>24</v>
      </c>
    </row>
    <row r="10926" spans="3:33" ht="409.5">
      <c r="C10926" s="267" t="s">
        <v>1985</v>
      </c>
      <c r="D10926" s="267" t="s">
        <v>727</v>
      </c>
      <c r="E10926" s="267">
        <v>1</v>
      </c>
      <c r="F10926" s="267" t="s">
        <v>1444</v>
      </c>
      <c r="G10926" s="267" t="s">
        <v>1445</v>
      </c>
      <c r="H10926" s="267">
        <v>1</v>
      </c>
      <c r="I10926" s="267" t="s">
        <v>583</v>
      </c>
      <c r="J10926" s="267">
        <v>0.64</v>
      </c>
      <c r="K10926" s="267" t="s">
        <v>1986</v>
      </c>
      <c r="O10926" s="267" t="s">
        <v>13</v>
      </c>
      <c r="P10926" s="267">
        <v>15327237</v>
      </c>
      <c r="Q10926" s="267" t="s">
        <v>1445</v>
      </c>
      <c r="S10926" s="267">
        <v>38</v>
      </c>
      <c r="T10926" s="267" t="s">
        <v>13</v>
      </c>
      <c r="U10926" s="267" t="s">
        <v>1446</v>
      </c>
      <c r="V10926" s="267" t="s">
        <v>24</v>
      </c>
      <c r="W10926" s="267">
        <v>1940</v>
      </c>
      <c r="X10926" s="267">
        <v>15327237</v>
      </c>
      <c r="Y10926" s="267">
        <v>15327237</v>
      </c>
      <c r="Z10926" s="267">
        <v>1</v>
      </c>
      <c r="AA10926" s="267" t="s">
        <v>1987</v>
      </c>
      <c r="AB10926" s="270" t="s">
        <v>1988</v>
      </c>
      <c r="AD10926" s="267" t="s">
        <v>13</v>
      </c>
      <c r="AF10926" s="267" t="s">
        <v>24</v>
      </c>
      <c r="AG10926" s="267" t="s">
        <v>24</v>
      </c>
    </row>
    <row r="10927" spans="3:33" ht="409.5">
      <c r="C10927" s="267" t="s">
        <v>1985</v>
      </c>
      <c r="D10927" s="267" t="s">
        <v>727</v>
      </c>
      <c r="E10927" s="267">
        <v>1</v>
      </c>
      <c r="F10927" s="267" t="s">
        <v>1444</v>
      </c>
      <c r="G10927" s="267" t="s">
        <v>1445</v>
      </c>
      <c r="H10927" s="267">
        <v>1</v>
      </c>
      <c r="I10927" s="267" t="s">
        <v>583</v>
      </c>
      <c r="J10927" s="267">
        <v>0.64</v>
      </c>
      <c r="K10927" s="267" t="s">
        <v>1986</v>
      </c>
      <c r="O10927" s="267" t="s">
        <v>13</v>
      </c>
      <c r="P10927" s="267">
        <v>15327237</v>
      </c>
      <c r="Q10927" s="267" t="s">
        <v>1445</v>
      </c>
      <c r="S10927" s="267">
        <v>38</v>
      </c>
      <c r="T10927" s="267" t="s">
        <v>13</v>
      </c>
      <c r="U10927" s="267" t="s">
        <v>1446</v>
      </c>
      <c r="V10927" s="267" t="s">
        <v>24</v>
      </c>
      <c r="W10927" s="267">
        <v>1940</v>
      </c>
      <c r="X10927" s="267">
        <v>15327237</v>
      </c>
      <c r="Y10927" s="267">
        <v>15327237</v>
      </c>
      <c r="Z10927" s="267">
        <v>1</v>
      </c>
      <c r="AA10927" s="267" t="s">
        <v>1987</v>
      </c>
      <c r="AB10927" s="270" t="s">
        <v>1988</v>
      </c>
      <c r="AD10927" s="267" t="s">
        <v>13</v>
      </c>
      <c r="AF10927" s="267" t="s">
        <v>24</v>
      </c>
      <c r="AG10927" s="267" t="s">
        <v>24</v>
      </c>
    </row>
    <row r="10928" spans="3:33" ht="409.5">
      <c r="C10928" s="267" t="s">
        <v>1985</v>
      </c>
      <c r="D10928" s="267" t="s">
        <v>727</v>
      </c>
      <c r="E10928" s="267">
        <v>1</v>
      </c>
      <c r="F10928" s="267" t="s">
        <v>1444</v>
      </c>
      <c r="G10928" s="267" t="s">
        <v>1445</v>
      </c>
      <c r="H10928" s="267">
        <v>1</v>
      </c>
      <c r="I10928" s="267" t="s">
        <v>583</v>
      </c>
      <c r="J10928" s="267">
        <v>0.64</v>
      </c>
      <c r="K10928" s="267" t="s">
        <v>1986</v>
      </c>
      <c r="O10928" s="267" t="s">
        <v>13</v>
      </c>
      <c r="P10928" s="267">
        <v>15327237</v>
      </c>
      <c r="Q10928" s="267" t="s">
        <v>1445</v>
      </c>
      <c r="S10928" s="267">
        <v>38</v>
      </c>
      <c r="T10928" s="267" t="s">
        <v>13</v>
      </c>
      <c r="U10928" s="267" t="s">
        <v>1446</v>
      </c>
      <c r="V10928" s="267" t="s">
        <v>24</v>
      </c>
      <c r="W10928" s="267">
        <v>1940</v>
      </c>
      <c r="X10928" s="267">
        <v>15327237</v>
      </c>
      <c r="Y10928" s="267">
        <v>15327237</v>
      </c>
      <c r="Z10928" s="267">
        <v>1</v>
      </c>
      <c r="AA10928" s="267" t="s">
        <v>1987</v>
      </c>
      <c r="AB10928" s="270" t="s">
        <v>1988</v>
      </c>
      <c r="AD10928" s="267" t="s">
        <v>13</v>
      </c>
      <c r="AF10928" s="267" t="s">
        <v>24</v>
      </c>
      <c r="AG10928" s="267" t="s">
        <v>24</v>
      </c>
    </row>
    <row r="10929" spans="3:33" ht="409.5">
      <c r="C10929" s="267" t="s">
        <v>1985</v>
      </c>
      <c r="D10929" s="267" t="s">
        <v>727</v>
      </c>
      <c r="E10929" s="267">
        <v>1</v>
      </c>
      <c r="F10929" s="267" t="s">
        <v>1444</v>
      </c>
      <c r="G10929" s="267" t="s">
        <v>1445</v>
      </c>
      <c r="H10929" s="267">
        <v>1</v>
      </c>
      <c r="I10929" s="267" t="s">
        <v>583</v>
      </c>
      <c r="J10929" s="267">
        <v>0.64</v>
      </c>
      <c r="K10929" s="267" t="s">
        <v>1986</v>
      </c>
      <c r="O10929" s="267" t="s">
        <v>13</v>
      </c>
      <c r="P10929" s="267">
        <v>15327237</v>
      </c>
      <c r="Q10929" s="267" t="s">
        <v>1445</v>
      </c>
      <c r="S10929" s="267">
        <v>38</v>
      </c>
      <c r="T10929" s="267" t="s">
        <v>13</v>
      </c>
      <c r="U10929" s="267" t="s">
        <v>1446</v>
      </c>
      <c r="V10929" s="267" t="s">
        <v>24</v>
      </c>
      <c r="W10929" s="267">
        <v>1940</v>
      </c>
      <c r="X10929" s="267">
        <v>15327237</v>
      </c>
      <c r="Y10929" s="267">
        <v>15327237</v>
      </c>
      <c r="Z10929" s="267">
        <v>1</v>
      </c>
      <c r="AA10929" s="267" t="s">
        <v>1987</v>
      </c>
      <c r="AB10929" s="270" t="s">
        <v>1988</v>
      </c>
      <c r="AD10929" s="267" t="s">
        <v>13</v>
      </c>
      <c r="AF10929" s="267" t="s">
        <v>24</v>
      </c>
      <c r="AG10929" s="267" t="s">
        <v>24</v>
      </c>
    </row>
    <row r="10930" spans="3:33" ht="409.5">
      <c r="C10930" s="267" t="s">
        <v>1985</v>
      </c>
      <c r="D10930" s="267" t="s">
        <v>727</v>
      </c>
      <c r="E10930" s="267">
        <v>1</v>
      </c>
      <c r="F10930" s="267" t="s">
        <v>1444</v>
      </c>
      <c r="G10930" s="267" t="s">
        <v>1445</v>
      </c>
      <c r="H10930" s="267">
        <v>1</v>
      </c>
      <c r="I10930" s="267" t="s">
        <v>583</v>
      </c>
      <c r="J10930" s="267">
        <v>0.64</v>
      </c>
      <c r="K10930" s="267" t="s">
        <v>1986</v>
      </c>
      <c r="O10930" s="267" t="s">
        <v>13</v>
      </c>
      <c r="P10930" s="267">
        <v>15327237</v>
      </c>
      <c r="Q10930" s="267" t="s">
        <v>1445</v>
      </c>
      <c r="S10930" s="267">
        <v>38</v>
      </c>
      <c r="T10930" s="267" t="s">
        <v>13</v>
      </c>
      <c r="U10930" s="267" t="s">
        <v>1446</v>
      </c>
      <c r="V10930" s="267" t="s">
        <v>24</v>
      </c>
      <c r="W10930" s="267">
        <v>1940</v>
      </c>
      <c r="X10930" s="267">
        <v>15327237</v>
      </c>
      <c r="Y10930" s="267">
        <v>15327237</v>
      </c>
      <c r="Z10930" s="267">
        <v>1</v>
      </c>
      <c r="AA10930" s="267" t="s">
        <v>1987</v>
      </c>
      <c r="AB10930" s="270" t="s">
        <v>1988</v>
      </c>
      <c r="AD10930" s="267" t="s">
        <v>13</v>
      </c>
      <c r="AF10930" s="267" t="s">
        <v>24</v>
      </c>
      <c r="AG10930" s="267" t="s">
        <v>24</v>
      </c>
    </row>
    <row r="10931" spans="3:33" ht="409.5">
      <c r="C10931" s="267" t="s">
        <v>1985</v>
      </c>
      <c r="D10931" s="267" t="s">
        <v>727</v>
      </c>
      <c r="E10931" s="267">
        <v>1</v>
      </c>
      <c r="F10931" s="267" t="s">
        <v>1444</v>
      </c>
      <c r="G10931" s="267" t="s">
        <v>1445</v>
      </c>
      <c r="H10931" s="267">
        <v>1</v>
      </c>
      <c r="I10931" s="267" t="s">
        <v>583</v>
      </c>
      <c r="J10931" s="267">
        <v>0.64</v>
      </c>
      <c r="K10931" s="267" t="s">
        <v>1986</v>
      </c>
      <c r="O10931" s="267" t="s">
        <v>13</v>
      </c>
      <c r="P10931" s="267">
        <v>15327237</v>
      </c>
      <c r="Q10931" s="267" t="s">
        <v>1445</v>
      </c>
      <c r="S10931" s="267">
        <v>38</v>
      </c>
      <c r="T10931" s="267" t="s">
        <v>13</v>
      </c>
      <c r="U10931" s="267" t="s">
        <v>1446</v>
      </c>
      <c r="V10931" s="267" t="s">
        <v>24</v>
      </c>
      <c r="W10931" s="267">
        <v>1940</v>
      </c>
      <c r="X10931" s="267">
        <v>15327237</v>
      </c>
      <c r="Y10931" s="267">
        <v>15327237</v>
      </c>
      <c r="Z10931" s="267">
        <v>1</v>
      </c>
      <c r="AA10931" s="267" t="s">
        <v>1987</v>
      </c>
      <c r="AB10931" s="270" t="s">
        <v>1988</v>
      </c>
      <c r="AD10931" s="267" t="s">
        <v>13</v>
      </c>
      <c r="AF10931" s="267" t="s">
        <v>24</v>
      </c>
      <c r="AG10931" s="267" t="s">
        <v>24</v>
      </c>
    </row>
    <row r="10932" spans="3:33" ht="409.5">
      <c r="C10932" s="267" t="s">
        <v>1985</v>
      </c>
      <c r="D10932" s="267" t="s">
        <v>727</v>
      </c>
      <c r="E10932" s="267">
        <v>1</v>
      </c>
      <c r="F10932" s="267" t="s">
        <v>1444</v>
      </c>
      <c r="G10932" s="267" t="s">
        <v>1445</v>
      </c>
      <c r="H10932" s="267">
        <v>1</v>
      </c>
      <c r="I10932" s="267" t="s">
        <v>583</v>
      </c>
      <c r="J10932" s="267">
        <v>0.64</v>
      </c>
      <c r="K10932" s="267" t="s">
        <v>1986</v>
      </c>
      <c r="O10932" s="267" t="s">
        <v>13</v>
      </c>
      <c r="P10932" s="267">
        <v>15327237</v>
      </c>
      <c r="Q10932" s="267" t="s">
        <v>1445</v>
      </c>
      <c r="S10932" s="267">
        <v>38</v>
      </c>
      <c r="T10932" s="267" t="s">
        <v>13</v>
      </c>
      <c r="U10932" s="267" t="s">
        <v>1446</v>
      </c>
      <c r="V10932" s="267" t="s">
        <v>24</v>
      </c>
      <c r="W10932" s="267">
        <v>1940</v>
      </c>
      <c r="X10932" s="267">
        <v>15327237</v>
      </c>
      <c r="Y10932" s="267">
        <v>15327237</v>
      </c>
      <c r="Z10932" s="267">
        <v>1</v>
      </c>
      <c r="AA10932" s="267" t="s">
        <v>1987</v>
      </c>
      <c r="AB10932" s="270" t="s">
        <v>1988</v>
      </c>
      <c r="AD10932" s="267" t="s">
        <v>13</v>
      </c>
      <c r="AF10932" s="267" t="s">
        <v>24</v>
      </c>
      <c r="AG10932" s="267" t="s">
        <v>24</v>
      </c>
    </row>
    <row r="10933" spans="3:33" ht="409.5">
      <c r="C10933" s="267" t="s">
        <v>1985</v>
      </c>
      <c r="D10933" s="267" t="s">
        <v>727</v>
      </c>
      <c r="E10933" s="267">
        <v>1</v>
      </c>
      <c r="F10933" s="267" t="s">
        <v>1444</v>
      </c>
      <c r="G10933" s="267" t="s">
        <v>1445</v>
      </c>
      <c r="H10933" s="267">
        <v>1</v>
      </c>
      <c r="I10933" s="267" t="s">
        <v>583</v>
      </c>
      <c r="J10933" s="267">
        <v>0.64</v>
      </c>
      <c r="K10933" s="267" t="s">
        <v>1986</v>
      </c>
      <c r="O10933" s="267" t="s">
        <v>13</v>
      </c>
      <c r="P10933" s="267">
        <v>15327237</v>
      </c>
      <c r="Q10933" s="267" t="s">
        <v>1445</v>
      </c>
      <c r="S10933" s="267">
        <v>38</v>
      </c>
      <c r="T10933" s="267" t="s">
        <v>13</v>
      </c>
      <c r="U10933" s="267" t="s">
        <v>1446</v>
      </c>
      <c r="V10933" s="267" t="s">
        <v>24</v>
      </c>
      <c r="W10933" s="267">
        <v>1940</v>
      </c>
      <c r="X10933" s="267">
        <v>15327237</v>
      </c>
      <c r="Y10933" s="267">
        <v>15327237</v>
      </c>
      <c r="Z10933" s="267">
        <v>1</v>
      </c>
      <c r="AA10933" s="267" t="s">
        <v>1987</v>
      </c>
      <c r="AB10933" s="270" t="s">
        <v>1988</v>
      </c>
      <c r="AD10933" s="267" t="s">
        <v>13</v>
      </c>
      <c r="AF10933" s="267" t="s">
        <v>24</v>
      </c>
      <c r="AG10933" s="267" t="s">
        <v>24</v>
      </c>
    </row>
    <row r="10934" spans="3:33" ht="409.5">
      <c r="C10934" s="267" t="s">
        <v>1985</v>
      </c>
      <c r="D10934" s="267" t="s">
        <v>727</v>
      </c>
      <c r="E10934" s="267">
        <v>1</v>
      </c>
      <c r="F10934" s="267" t="s">
        <v>1444</v>
      </c>
      <c r="G10934" s="267" t="s">
        <v>1445</v>
      </c>
      <c r="H10934" s="267">
        <v>1</v>
      </c>
      <c r="I10934" s="267" t="s">
        <v>583</v>
      </c>
      <c r="J10934" s="267">
        <v>0.64</v>
      </c>
      <c r="K10934" s="267" t="s">
        <v>1986</v>
      </c>
      <c r="O10934" s="267" t="s">
        <v>13</v>
      </c>
      <c r="P10934" s="267">
        <v>15327237</v>
      </c>
      <c r="Q10934" s="267" t="s">
        <v>1445</v>
      </c>
      <c r="S10934" s="267">
        <v>38</v>
      </c>
      <c r="T10934" s="267" t="s">
        <v>13</v>
      </c>
      <c r="U10934" s="267" t="s">
        <v>1446</v>
      </c>
      <c r="V10934" s="267" t="s">
        <v>24</v>
      </c>
      <c r="W10934" s="267">
        <v>1940</v>
      </c>
      <c r="X10934" s="267">
        <v>15327237</v>
      </c>
      <c r="Y10934" s="267">
        <v>15327237</v>
      </c>
      <c r="Z10934" s="267">
        <v>1</v>
      </c>
      <c r="AA10934" s="267" t="s">
        <v>1987</v>
      </c>
      <c r="AB10934" s="270" t="s">
        <v>1988</v>
      </c>
      <c r="AD10934" s="267" t="s">
        <v>13</v>
      </c>
      <c r="AF10934" s="267" t="s">
        <v>24</v>
      </c>
      <c r="AG10934" s="267" t="s">
        <v>24</v>
      </c>
    </row>
    <row r="10935" spans="3:33" ht="409.5">
      <c r="C10935" s="267" t="s">
        <v>1985</v>
      </c>
      <c r="D10935" s="267" t="s">
        <v>727</v>
      </c>
      <c r="E10935" s="267">
        <v>1</v>
      </c>
      <c r="F10935" s="267" t="s">
        <v>1444</v>
      </c>
      <c r="G10935" s="267" t="s">
        <v>1445</v>
      </c>
      <c r="H10935" s="267">
        <v>1</v>
      </c>
      <c r="I10935" s="267" t="s">
        <v>583</v>
      </c>
      <c r="J10935" s="267">
        <v>0.64</v>
      </c>
      <c r="K10935" s="267" t="s">
        <v>1986</v>
      </c>
      <c r="O10935" s="267" t="s">
        <v>13</v>
      </c>
      <c r="P10935" s="267">
        <v>15327237</v>
      </c>
      <c r="Q10935" s="267" t="s">
        <v>1445</v>
      </c>
      <c r="S10935" s="267">
        <v>38</v>
      </c>
      <c r="T10935" s="267" t="s">
        <v>13</v>
      </c>
      <c r="U10935" s="267" t="s">
        <v>1446</v>
      </c>
      <c r="V10935" s="267" t="s">
        <v>24</v>
      </c>
      <c r="W10935" s="267">
        <v>1940</v>
      </c>
      <c r="X10935" s="267">
        <v>15327237</v>
      </c>
      <c r="Y10935" s="267">
        <v>15327237</v>
      </c>
      <c r="Z10935" s="267">
        <v>1</v>
      </c>
      <c r="AA10935" s="267" t="s">
        <v>1987</v>
      </c>
      <c r="AB10935" s="270" t="s">
        <v>1988</v>
      </c>
      <c r="AD10935" s="267" t="s">
        <v>13</v>
      </c>
      <c r="AF10935" s="267" t="s">
        <v>24</v>
      </c>
      <c r="AG10935" s="267" t="s">
        <v>24</v>
      </c>
    </row>
    <row r="10936" spans="3:33" ht="409.5">
      <c r="C10936" s="267" t="s">
        <v>1985</v>
      </c>
      <c r="D10936" s="267" t="s">
        <v>727</v>
      </c>
      <c r="E10936" s="267">
        <v>1</v>
      </c>
      <c r="F10936" s="267" t="s">
        <v>1444</v>
      </c>
      <c r="G10936" s="267" t="s">
        <v>1445</v>
      </c>
      <c r="H10936" s="267">
        <v>1</v>
      </c>
      <c r="I10936" s="267" t="s">
        <v>583</v>
      </c>
      <c r="J10936" s="267">
        <v>0.64</v>
      </c>
      <c r="K10936" s="267" t="s">
        <v>1986</v>
      </c>
      <c r="O10936" s="267" t="s">
        <v>13</v>
      </c>
      <c r="P10936" s="267">
        <v>15327237</v>
      </c>
      <c r="Q10936" s="267" t="s">
        <v>1445</v>
      </c>
      <c r="S10936" s="267">
        <v>38</v>
      </c>
      <c r="T10936" s="267" t="s">
        <v>13</v>
      </c>
      <c r="U10936" s="267" t="s">
        <v>1446</v>
      </c>
      <c r="V10936" s="267" t="s">
        <v>24</v>
      </c>
      <c r="W10936" s="267">
        <v>1940</v>
      </c>
      <c r="X10936" s="267">
        <v>15327237</v>
      </c>
      <c r="Y10936" s="267">
        <v>15327237</v>
      </c>
      <c r="Z10936" s="267">
        <v>1</v>
      </c>
      <c r="AA10936" s="267" t="s">
        <v>1987</v>
      </c>
      <c r="AB10936" s="270" t="s">
        <v>1988</v>
      </c>
      <c r="AD10936" s="267" t="s">
        <v>13</v>
      </c>
      <c r="AF10936" s="267" t="s">
        <v>24</v>
      </c>
      <c r="AG10936" s="267" t="s">
        <v>24</v>
      </c>
    </row>
    <row r="10937" spans="3:33" ht="409.5">
      <c r="C10937" s="267" t="s">
        <v>1985</v>
      </c>
      <c r="D10937" s="267" t="s">
        <v>727</v>
      </c>
      <c r="E10937" s="267">
        <v>1</v>
      </c>
      <c r="F10937" s="267" t="s">
        <v>1444</v>
      </c>
      <c r="G10937" s="267" t="s">
        <v>1445</v>
      </c>
      <c r="H10937" s="267">
        <v>1</v>
      </c>
      <c r="I10937" s="267" t="s">
        <v>583</v>
      </c>
      <c r="J10937" s="267">
        <v>0.64</v>
      </c>
      <c r="K10937" s="267" t="s">
        <v>1986</v>
      </c>
      <c r="O10937" s="267" t="s">
        <v>13</v>
      </c>
      <c r="P10937" s="267">
        <v>15327237</v>
      </c>
      <c r="Q10937" s="267" t="s">
        <v>1445</v>
      </c>
      <c r="S10937" s="267">
        <v>38</v>
      </c>
      <c r="T10937" s="267" t="s">
        <v>13</v>
      </c>
      <c r="U10937" s="267" t="s">
        <v>1446</v>
      </c>
      <c r="V10937" s="267" t="s">
        <v>24</v>
      </c>
      <c r="W10937" s="267">
        <v>1940</v>
      </c>
      <c r="X10937" s="267">
        <v>15327237</v>
      </c>
      <c r="Y10937" s="267">
        <v>15327237</v>
      </c>
      <c r="Z10937" s="267">
        <v>1</v>
      </c>
      <c r="AA10937" s="267" t="s">
        <v>1987</v>
      </c>
      <c r="AB10937" s="270" t="s">
        <v>1988</v>
      </c>
      <c r="AD10937" s="267" t="s">
        <v>13</v>
      </c>
      <c r="AF10937" s="267" t="s">
        <v>24</v>
      </c>
      <c r="AG10937" s="267" t="s">
        <v>24</v>
      </c>
    </row>
    <row r="10938" spans="3:33" ht="409.5">
      <c r="C10938" s="267" t="s">
        <v>1985</v>
      </c>
      <c r="D10938" s="267" t="s">
        <v>727</v>
      </c>
      <c r="E10938" s="267">
        <v>1</v>
      </c>
      <c r="F10938" s="267" t="s">
        <v>1444</v>
      </c>
      <c r="G10938" s="267" t="s">
        <v>1445</v>
      </c>
      <c r="H10938" s="267">
        <v>1</v>
      </c>
      <c r="I10938" s="267" t="s">
        <v>583</v>
      </c>
      <c r="J10938" s="267">
        <v>0.64</v>
      </c>
      <c r="K10938" s="267" t="s">
        <v>1986</v>
      </c>
      <c r="O10938" s="267" t="s">
        <v>13</v>
      </c>
      <c r="P10938" s="267">
        <v>15327237</v>
      </c>
      <c r="Q10938" s="267" t="s">
        <v>1445</v>
      </c>
      <c r="S10938" s="267">
        <v>38</v>
      </c>
      <c r="T10938" s="267" t="s">
        <v>13</v>
      </c>
      <c r="U10938" s="267" t="s">
        <v>1446</v>
      </c>
      <c r="V10938" s="267" t="s">
        <v>24</v>
      </c>
      <c r="W10938" s="267">
        <v>1940</v>
      </c>
      <c r="X10938" s="267">
        <v>15327237</v>
      </c>
      <c r="Y10938" s="267">
        <v>15327237</v>
      </c>
      <c r="Z10938" s="267">
        <v>1</v>
      </c>
      <c r="AA10938" s="267" t="s">
        <v>1987</v>
      </c>
      <c r="AB10938" s="270" t="s">
        <v>1988</v>
      </c>
      <c r="AD10938" s="267" t="s">
        <v>13</v>
      </c>
      <c r="AF10938" s="267" t="s">
        <v>24</v>
      </c>
      <c r="AG10938" s="267" t="s">
        <v>24</v>
      </c>
    </row>
    <row r="10939" spans="3:33" ht="409.5">
      <c r="C10939" s="267" t="s">
        <v>1985</v>
      </c>
      <c r="D10939" s="267" t="s">
        <v>727</v>
      </c>
      <c r="E10939" s="267">
        <v>1</v>
      </c>
      <c r="F10939" s="267" t="s">
        <v>1444</v>
      </c>
      <c r="G10939" s="267" t="s">
        <v>1445</v>
      </c>
      <c r="H10939" s="267">
        <v>1</v>
      </c>
      <c r="I10939" s="267" t="s">
        <v>583</v>
      </c>
      <c r="J10939" s="267">
        <v>0.64</v>
      </c>
      <c r="K10939" s="267" t="s">
        <v>1986</v>
      </c>
      <c r="O10939" s="267" t="s">
        <v>13</v>
      </c>
      <c r="P10939" s="267">
        <v>15327237</v>
      </c>
      <c r="Q10939" s="267" t="s">
        <v>1445</v>
      </c>
      <c r="S10939" s="267">
        <v>38</v>
      </c>
      <c r="T10939" s="267" t="s">
        <v>13</v>
      </c>
      <c r="U10939" s="267" t="s">
        <v>1446</v>
      </c>
      <c r="V10939" s="267" t="s">
        <v>24</v>
      </c>
      <c r="W10939" s="267">
        <v>1940</v>
      </c>
      <c r="X10939" s="267">
        <v>15327237</v>
      </c>
      <c r="Y10939" s="267">
        <v>15327237</v>
      </c>
      <c r="Z10939" s="267">
        <v>1</v>
      </c>
      <c r="AA10939" s="267" t="s">
        <v>1987</v>
      </c>
      <c r="AB10939" s="270" t="s">
        <v>1988</v>
      </c>
      <c r="AD10939" s="267" t="s">
        <v>13</v>
      </c>
      <c r="AF10939" s="267" t="s">
        <v>24</v>
      </c>
      <c r="AG10939" s="267" t="s">
        <v>24</v>
      </c>
    </row>
    <row r="10940" spans="3:33" ht="409.5">
      <c r="C10940" s="267" t="s">
        <v>1985</v>
      </c>
      <c r="D10940" s="267" t="s">
        <v>727</v>
      </c>
      <c r="E10940" s="267">
        <v>1</v>
      </c>
      <c r="F10940" s="267" t="s">
        <v>1444</v>
      </c>
      <c r="G10940" s="267" t="s">
        <v>1445</v>
      </c>
      <c r="H10940" s="267">
        <v>1</v>
      </c>
      <c r="I10940" s="267" t="s">
        <v>583</v>
      </c>
      <c r="J10940" s="267">
        <v>0.64</v>
      </c>
      <c r="K10940" s="267" t="s">
        <v>1986</v>
      </c>
      <c r="O10940" s="267" t="s">
        <v>13</v>
      </c>
      <c r="P10940" s="267">
        <v>15327237</v>
      </c>
      <c r="Q10940" s="267" t="s">
        <v>1445</v>
      </c>
      <c r="S10940" s="267">
        <v>38</v>
      </c>
      <c r="T10940" s="267" t="s">
        <v>13</v>
      </c>
      <c r="U10940" s="267" t="s">
        <v>1446</v>
      </c>
      <c r="V10940" s="267" t="s">
        <v>24</v>
      </c>
      <c r="W10940" s="267">
        <v>1940</v>
      </c>
      <c r="X10940" s="267">
        <v>15327237</v>
      </c>
      <c r="Y10940" s="267">
        <v>15327237</v>
      </c>
      <c r="Z10940" s="267">
        <v>1</v>
      </c>
      <c r="AA10940" s="267" t="s">
        <v>1987</v>
      </c>
      <c r="AB10940" s="270" t="s">
        <v>1988</v>
      </c>
      <c r="AD10940" s="267" t="s">
        <v>13</v>
      </c>
      <c r="AF10940" s="267" t="s">
        <v>24</v>
      </c>
      <c r="AG10940" s="267" t="s">
        <v>24</v>
      </c>
    </row>
    <row r="10941" spans="3:33" ht="409.5">
      <c r="C10941" s="267" t="s">
        <v>1985</v>
      </c>
      <c r="D10941" s="267" t="s">
        <v>727</v>
      </c>
      <c r="E10941" s="267">
        <v>1</v>
      </c>
      <c r="F10941" s="267" t="s">
        <v>1444</v>
      </c>
      <c r="G10941" s="267" t="s">
        <v>1445</v>
      </c>
      <c r="H10941" s="267">
        <v>1</v>
      </c>
      <c r="I10941" s="267" t="s">
        <v>583</v>
      </c>
      <c r="J10941" s="267">
        <v>0.64</v>
      </c>
      <c r="K10941" s="267" t="s">
        <v>1986</v>
      </c>
      <c r="O10941" s="267" t="s">
        <v>13</v>
      </c>
      <c r="P10941" s="267">
        <v>15327237</v>
      </c>
      <c r="Q10941" s="267" t="s">
        <v>1445</v>
      </c>
      <c r="S10941" s="267">
        <v>38</v>
      </c>
      <c r="T10941" s="267" t="s">
        <v>13</v>
      </c>
      <c r="U10941" s="267" t="s">
        <v>1446</v>
      </c>
      <c r="V10941" s="267" t="s">
        <v>24</v>
      </c>
      <c r="W10941" s="267">
        <v>1940</v>
      </c>
      <c r="X10941" s="267">
        <v>15327237</v>
      </c>
      <c r="Y10941" s="267">
        <v>15327237</v>
      </c>
      <c r="Z10941" s="267">
        <v>1</v>
      </c>
      <c r="AA10941" s="267" t="s">
        <v>1987</v>
      </c>
      <c r="AB10941" s="270" t="s">
        <v>1988</v>
      </c>
      <c r="AD10941" s="267" t="s">
        <v>13</v>
      </c>
      <c r="AF10941" s="267" t="s">
        <v>24</v>
      </c>
      <c r="AG10941" s="267" t="s">
        <v>24</v>
      </c>
    </row>
    <row r="10942" spans="3:33" ht="409.5">
      <c r="C10942" s="267" t="s">
        <v>1985</v>
      </c>
      <c r="D10942" s="267" t="s">
        <v>727</v>
      </c>
      <c r="E10942" s="267">
        <v>1</v>
      </c>
      <c r="F10942" s="267" t="s">
        <v>1444</v>
      </c>
      <c r="G10942" s="267" t="s">
        <v>1445</v>
      </c>
      <c r="H10942" s="267">
        <v>1</v>
      </c>
      <c r="I10942" s="267" t="s">
        <v>583</v>
      </c>
      <c r="J10942" s="267">
        <v>0.64</v>
      </c>
      <c r="K10942" s="267" t="s">
        <v>1986</v>
      </c>
      <c r="O10942" s="267" t="s">
        <v>13</v>
      </c>
      <c r="P10942" s="267">
        <v>15327237</v>
      </c>
      <c r="Q10942" s="267" t="s">
        <v>1445</v>
      </c>
      <c r="S10942" s="267">
        <v>38</v>
      </c>
      <c r="T10942" s="267" t="s">
        <v>13</v>
      </c>
      <c r="U10942" s="267" t="s">
        <v>1446</v>
      </c>
      <c r="V10942" s="267" t="s">
        <v>24</v>
      </c>
      <c r="W10942" s="267">
        <v>1940</v>
      </c>
      <c r="X10942" s="267">
        <v>15327237</v>
      </c>
      <c r="Y10942" s="267">
        <v>15327237</v>
      </c>
      <c r="Z10942" s="267">
        <v>1</v>
      </c>
      <c r="AA10942" s="267" t="s">
        <v>1987</v>
      </c>
      <c r="AB10942" s="270" t="s">
        <v>1988</v>
      </c>
      <c r="AD10942" s="267" t="s">
        <v>13</v>
      </c>
      <c r="AF10942" s="267" t="s">
        <v>24</v>
      </c>
      <c r="AG10942" s="267" t="s">
        <v>24</v>
      </c>
    </row>
    <row r="10943" spans="3:33" ht="409.5">
      <c r="C10943" s="267" t="s">
        <v>1985</v>
      </c>
      <c r="D10943" s="267" t="s">
        <v>727</v>
      </c>
      <c r="E10943" s="267">
        <v>1</v>
      </c>
      <c r="F10943" s="267" t="s">
        <v>1444</v>
      </c>
      <c r="G10943" s="267" t="s">
        <v>1445</v>
      </c>
      <c r="H10943" s="267">
        <v>1</v>
      </c>
      <c r="I10943" s="267" t="s">
        <v>583</v>
      </c>
      <c r="J10943" s="267">
        <v>0.64</v>
      </c>
      <c r="K10943" s="267" t="s">
        <v>1986</v>
      </c>
      <c r="O10943" s="267" t="s">
        <v>13</v>
      </c>
      <c r="P10943" s="267">
        <v>15327237</v>
      </c>
      <c r="Q10943" s="267" t="s">
        <v>1445</v>
      </c>
      <c r="S10943" s="267">
        <v>38</v>
      </c>
      <c r="T10943" s="267" t="s">
        <v>13</v>
      </c>
      <c r="U10943" s="267" t="s">
        <v>1446</v>
      </c>
      <c r="V10943" s="267" t="s">
        <v>24</v>
      </c>
      <c r="W10943" s="267">
        <v>1940</v>
      </c>
      <c r="X10943" s="267">
        <v>15327237</v>
      </c>
      <c r="Y10943" s="267">
        <v>15327237</v>
      </c>
      <c r="Z10943" s="267">
        <v>1</v>
      </c>
      <c r="AA10943" s="267" t="s">
        <v>1987</v>
      </c>
      <c r="AB10943" s="270" t="s">
        <v>1988</v>
      </c>
      <c r="AD10943" s="267" t="s">
        <v>13</v>
      </c>
      <c r="AF10943" s="267" t="s">
        <v>24</v>
      </c>
      <c r="AG10943" s="267" t="s">
        <v>24</v>
      </c>
    </row>
    <row r="10944" spans="3:33" ht="409.5">
      <c r="C10944" s="267" t="s">
        <v>1985</v>
      </c>
      <c r="D10944" s="267" t="s">
        <v>727</v>
      </c>
      <c r="E10944" s="267">
        <v>1</v>
      </c>
      <c r="F10944" s="267" t="s">
        <v>1444</v>
      </c>
      <c r="G10944" s="267" t="s">
        <v>1445</v>
      </c>
      <c r="H10944" s="267">
        <v>1</v>
      </c>
      <c r="I10944" s="267" t="s">
        <v>583</v>
      </c>
      <c r="J10944" s="267">
        <v>0.64</v>
      </c>
      <c r="K10944" s="267" t="s">
        <v>1986</v>
      </c>
      <c r="O10944" s="267" t="s">
        <v>13</v>
      </c>
      <c r="P10944" s="267">
        <v>15327237</v>
      </c>
      <c r="Q10944" s="267" t="s">
        <v>1445</v>
      </c>
      <c r="S10944" s="267">
        <v>38</v>
      </c>
      <c r="T10944" s="267" t="s">
        <v>13</v>
      </c>
      <c r="U10944" s="267" t="s">
        <v>1446</v>
      </c>
      <c r="V10944" s="267" t="s">
        <v>24</v>
      </c>
      <c r="W10944" s="267">
        <v>1940</v>
      </c>
      <c r="X10944" s="267">
        <v>15327237</v>
      </c>
      <c r="Y10944" s="267">
        <v>15327237</v>
      </c>
      <c r="Z10944" s="267">
        <v>1</v>
      </c>
      <c r="AA10944" s="267" t="s">
        <v>1987</v>
      </c>
      <c r="AB10944" s="270" t="s">
        <v>1988</v>
      </c>
      <c r="AD10944" s="267" t="s">
        <v>13</v>
      </c>
      <c r="AF10944" s="267" t="s">
        <v>24</v>
      </c>
      <c r="AG10944" s="267" t="s">
        <v>24</v>
      </c>
    </row>
    <row r="10945" spans="3:33" ht="409.5">
      <c r="C10945" s="267" t="s">
        <v>1985</v>
      </c>
      <c r="D10945" s="267" t="s">
        <v>727</v>
      </c>
      <c r="E10945" s="267">
        <v>1</v>
      </c>
      <c r="F10945" s="267" t="s">
        <v>1444</v>
      </c>
      <c r="G10945" s="267" t="s">
        <v>1445</v>
      </c>
      <c r="H10945" s="267">
        <v>1</v>
      </c>
      <c r="I10945" s="267" t="s">
        <v>583</v>
      </c>
      <c r="J10945" s="267">
        <v>0.64</v>
      </c>
      <c r="K10945" s="267" t="s">
        <v>1986</v>
      </c>
      <c r="O10945" s="267" t="s">
        <v>13</v>
      </c>
      <c r="P10945" s="267">
        <v>15327237</v>
      </c>
      <c r="Q10945" s="267" t="s">
        <v>1445</v>
      </c>
      <c r="S10945" s="267">
        <v>38</v>
      </c>
      <c r="T10945" s="267" t="s">
        <v>13</v>
      </c>
      <c r="U10945" s="267" t="s">
        <v>1446</v>
      </c>
      <c r="V10945" s="267" t="s">
        <v>24</v>
      </c>
      <c r="W10945" s="267">
        <v>1940</v>
      </c>
      <c r="X10945" s="267">
        <v>15327237</v>
      </c>
      <c r="Y10945" s="267">
        <v>15327237</v>
      </c>
      <c r="Z10945" s="267">
        <v>1</v>
      </c>
      <c r="AA10945" s="267" t="s">
        <v>1987</v>
      </c>
      <c r="AB10945" s="270" t="s">
        <v>1988</v>
      </c>
      <c r="AD10945" s="267" t="s">
        <v>13</v>
      </c>
      <c r="AF10945" s="267" t="s">
        <v>24</v>
      </c>
      <c r="AG10945" s="267" t="s">
        <v>24</v>
      </c>
    </row>
    <row r="10946" spans="3:33" ht="409.5">
      <c r="C10946" s="267" t="s">
        <v>1985</v>
      </c>
      <c r="D10946" s="267" t="s">
        <v>727</v>
      </c>
      <c r="E10946" s="267">
        <v>1</v>
      </c>
      <c r="F10946" s="267" t="s">
        <v>1444</v>
      </c>
      <c r="G10946" s="267" t="s">
        <v>1445</v>
      </c>
      <c r="H10946" s="267">
        <v>1</v>
      </c>
      <c r="I10946" s="267" t="s">
        <v>583</v>
      </c>
      <c r="J10946" s="267">
        <v>0.64</v>
      </c>
      <c r="K10946" s="267" t="s">
        <v>1986</v>
      </c>
      <c r="O10946" s="267" t="s">
        <v>13</v>
      </c>
      <c r="P10946" s="267">
        <v>15327237</v>
      </c>
      <c r="Q10946" s="267" t="s">
        <v>1445</v>
      </c>
      <c r="S10946" s="267">
        <v>38</v>
      </c>
      <c r="T10946" s="267" t="s">
        <v>13</v>
      </c>
      <c r="U10946" s="267" t="s">
        <v>1446</v>
      </c>
      <c r="V10946" s="267" t="s">
        <v>24</v>
      </c>
      <c r="W10946" s="267">
        <v>1940</v>
      </c>
      <c r="X10946" s="267">
        <v>15327237</v>
      </c>
      <c r="Y10946" s="267">
        <v>15327237</v>
      </c>
      <c r="Z10946" s="267">
        <v>1</v>
      </c>
      <c r="AA10946" s="267" t="s">
        <v>1987</v>
      </c>
      <c r="AB10946" s="270" t="s">
        <v>1988</v>
      </c>
      <c r="AD10946" s="267" t="s">
        <v>13</v>
      </c>
      <c r="AF10946" s="267" t="s">
        <v>24</v>
      </c>
      <c r="AG10946" s="267" t="s">
        <v>24</v>
      </c>
    </row>
    <row r="10947" spans="3:33" ht="409.5">
      <c r="C10947" s="267" t="s">
        <v>1985</v>
      </c>
      <c r="D10947" s="267" t="s">
        <v>727</v>
      </c>
      <c r="E10947" s="267">
        <v>1</v>
      </c>
      <c r="F10947" s="267" t="s">
        <v>1444</v>
      </c>
      <c r="G10947" s="267" t="s">
        <v>1445</v>
      </c>
      <c r="H10947" s="267">
        <v>1</v>
      </c>
      <c r="I10947" s="267" t="s">
        <v>583</v>
      </c>
      <c r="J10947" s="267">
        <v>0.64</v>
      </c>
      <c r="K10947" s="267" t="s">
        <v>1986</v>
      </c>
      <c r="O10947" s="267" t="s">
        <v>13</v>
      </c>
      <c r="P10947" s="267">
        <v>15327237</v>
      </c>
      <c r="Q10947" s="267" t="s">
        <v>1445</v>
      </c>
      <c r="S10947" s="267">
        <v>38</v>
      </c>
      <c r="T10947" s="267" t="s">
        <v>13</v>
      </c>
      <c r="U10947" s="267" t="s">
        <v>1446</v>
      </c>
      <c r="V10947" s="267" t="s">
        <v>24</v>
      </c>
      <c r="W10947" s="267">
        <v>1940</v>
      </c>
      <c r="X10947" s="267">
        <v>15327237</v>
      </c>
      <c r="Y10947" s="267">
        <v>15327237</v>
      </c>
      <c r="Z10947" s="267">
        <v>1</v>
      </c>
      <c r="AA10947" s="267" t="s">
        <v>1987</v>
      </c>
      <c r="AB10947" s="270" t="s">
        <v>1988</v>
      </c>
      <c r="AD10947" s="267" t="s">
        <v>13</v>
      </c>
      <c r="AF10947" s="267" t="s">
        <v>24</v>
      </c>
      <c r="AG10947" s="267" t="s">
        <v>24</v>
      </c>
    </row>
    <row r="10948" spans="3:33" ht="409.5">
      <c r="C10948" s="267" t="s">
        <v>1985</v>
      </c>
      <c r="D10948" s="267" t="s">
        <v>727</v>
      </c>
      <c r="E10948" s="267">
        <v>1</v>
      </c>
      <c r="F10948" s="267" t="s">
        <v>1444</v>
      </c>
      <c r="G10948" s="267" t="s">
        <v>1445</v>
      </c>
      <c r="H10948" s="267">
        <v>1</v>
      </c>
      <c r="I10948" s="267" t="s">
        <v>583</v>
      </c>
      <c r="J10948" s="267">
        <v>0.64</v>
      </c>
      <c r="K10948" s="267" t="s">
        <v>1986</v>
      </c>
      <c r="O10948" s="267" t="s">
        <v>13</v>
      </c>
      <c r="P10948" s="267">
        <v>15327237</v>
      </c>
      <c r="Q10948" s="267" t="s">
        <v>1445</v>
      </c>
      <c r="S10948" s="267">
        <v>38</v>
      </c>
      <c r="T10948" s="267" t="s">
        <v>13</v>
      </c>
      <c r="U10948" s="267" t="s">
        <v>1446</v>
      </c>
      <c r="V10948" s="267" t="s">
        <v>24</v>
      </c>
      <c r="W10948" s="267">
        <v>1940</v>
      </c>
      <c r="X10948" s="267">
        <v>15327237</v>
      </c>
      <c r="Y10948" s="267">
        <v>15327237</v>
      </c>
      <c r="Z10948" s="267">
        <v>1</v>
      </c>
      <c r="AA10948" s="267" t="s">
        <v>1987</v>
      </c>
      <c r="AB10948" s="270" t="s">
        <v>1988</v>
      </c>
      <c r="AD10948" s="267" t="s">
        <v>13</v>
      </c>
      <c r="AF10948" s="267" t="s">
        <v>24</v>
      </c>
      <c r="AG10948" s="267" t="s">
        <v>24</v>
      </c>
    </row>
    <row r="10949" spans="3:33" ht="409.5">
      <c r="C10949" s="267" t="s">
        <v>1985</v>
      </c>
      <c r="D10949" s="267" t="s">
        <v>727</v>
      </c>
      <c r="E10949" s="267">
        <v>1</v>
      </c>
      <c r="F10949" s="267" t="s">
        <v>1444</v>
      </c>
      <c r="G10949" s="267" t="s">
        <v>1445</v>
      </c>
      <c r="H10949" s="267">
        <v>1</v>
      </c>
      <c r="I10949" s="267" t="s">
        <v>583</v>
      </c>
      <c r="J10949" s="267">
        <v>0.64</v>
      </c>
      <c r="K10949" s="267" t="s">
        <v>1986</v>
      </c>
      <c r="O10949" s="267" t="s">
        <v>13</v>
      </c>
      <c r="P10949" s="267">
        <v>15327237</v>
      </c>
      <c r="Q10949" s="267" t="s">
        <v>1445</v>
      </c>
      <c r="S10949" s="267">
        <v>38</v>
      </c>
      <c r="T10949" s="267" t="s">
        <v>13</v>
      </c>
      <c r="U10949" s="267" t="s">
        <v>1446</v>
      </c>
      <c r="V10949" s="267" t="s">
        <v>24</v>
      </c>
      <c r="W10949" s="267">
        <v>1940</v>
      </c>
      <c r="X10949" s="267">
        <v>15327237</v>
      </c>
      <c r="Y10949" s="267">
        <v>15327237</v>
      </c>
      <c r="Z10949" s="267">
        <v>1</v>
      </c>
      <c r="AA10949" s="267" t="s">
        <v>1987</v>
      </c>
      <c r="AB10949" s="270" t="s">
        <v>1988</v>
      </c>
      <c r="AD10949" s="267" t="s">
        <v>13</v>
      </c>
      <c r="AF10949" s="267" t="s">
        <v>24</v>
      </c>
      <c r="AG10949" s="267" t="s">
        <v>24</v>
      </c>
    </row>
    <row r="10950" spans="3:33" ht="409.5">
      <c r="C10950" s="267" t="s">
        <v>1985</v>
      </c>
      <c r="D10950" s="267" t="s">
        <v>727</v>
      </c>
      <c r="E10950" s="267">
        <v>1</v>
      </c>
      <c r="F10950" s="267" t="s">
        <v>1444</v>
      </c>
      <c r="G10950" s="267" t="s">
        <v>1445</v>
      </c>
      <c r="H10950" s="267">
        <v>1</v>
      </c>
      <c r="I10950" s="267" t="s">
        <v>583</v>
      </c>
      <c r="J10950" s="267">
        <v>0.64</v>
      </c>
      <c r="K10950" s="267" t="s">
        <v>1986</v>
      </c>
      <c r="O10950" s="267" t="s">
        <v>13</v>
      </c>
      <c r="P10950" s="267">
        <v>15327237</v>
      </c>
      <c r="Q10950" s="267" t="s">
        <v>1445</v>
      </c>
      <c r="S10950" s="267">
        <v>38</v>
      </c>
      <c r="T10950" s="267" t="s">
        <v>13</v>
      </c>
      <c r="U10950" s="267" t="s">
        <v>1446</v>
      </c>
      <c r="V10950" s="267" t="s">
        <v>24</v>
      </c>
      <c r="W10950" s="267">
        <v>1940</v>
      </c>
      <c r="X10950" s="267">
        <v>15327237</v>
      </c>
      <c r="Y10950" s="267">
        <v>15327237</v>
      </c>
      <c r="Z10950" s="267">
        <v>1</v>
      </c>
      <c r="AA10950" s="267" t="s">
        <v>1987</v>
      </c>
      <c r="AB10950" s="270" t="s">
        <v>1988</v>
      </c>
      <c r="AD10950" s="267" t="s">
        <v>13</v>
      </c>
      <c r="AF10950" s="267" t="s">
        <v>24</v>
      </c>
      <c r="AG10950" s="267" t="s">
        <v>24</v>
      </c>
    </row>
    <row r="10951" spans="3:33" ht="409.5">
      <c r="C10951" s="267" t="s">
        <v>1985</v>
      </c>
      <c r="D10951" s="267" t="s">
        <v>727</v>
      </c>
      <c r="E10951" s="267">
        <v>1</v>
      </c>
      <c r="F10951" s="267" t="s">
        <v>1444</v>
      </c>
      <c r="G10951" s="267" t="s">
        <v>1445</v>
      </c>
      <c r="H10951" s="267">
        <v>1</v>
      </c>
      <c r="I10951" s="267" t="s">
        <v>583</v>
      </c>
      <c r="J10951" s="267">
        <v>0.64</v>
      </c>
      <c r="K10951" s="267" t="s">
        <v>1986</v>
      </c>
      <c r="O10951" s="267" t="s">
        <v>13</v>
      </c>
      <c r="P10951" s="267">
        <v>15327237</v>
      </c>
      <c r="Q10951" s="267" t="s">
        <v>1445</v>
      </c>
      <c r="S10951" s="267">
        <v>38</v>
      </c>
      <c r="T10951" s="267" t="s">
        <v>13</v>
      </c>
      <c r="U10951" s="267" t="s">
        <v>1446</v>
      </c>
      <c r="V10951" s="267" t="s">
        <v>24</v>
      </c>
      <c r="W10951" s="267">
        <v>1940</v>
      </c>
      <c r="X10951" s="267">
        <v>15327237</v>
      </c>
      <c r="Y10951" s="267">
        <v>15327237</v>
      </c>
      <c r="Z10951" s="267">
        <v>1</v>
      </c>
      <c r="AA10951" s="267" t="s">
        <v>1987</v>
      </c>
      <c r="AB10951" s="270" t="s">
        <v>1988</v>
      </c>
      <c r="AD10951" s="267" t="s">
        <v>13</v>
      </c>
      <c r="AF10951" s="267" t="s">
        <v>24</v>
      </c>
      <c r="AG10951" s="267" t="s">
        <v>24</v>
      </c>
    </row>
    <row r="10952" spans="3:33" ht="409.5">
      <c r="C10952" s="267" t="s">
        <v>1985</v>
      </c>
      <c r="D10952" s="267" t="s">
        <v>727</v>
      </c>
      <c r="E10952" s="267">
        <v>1</v>
      </c>
      <c r="F10952" s="267" t="s">
        <v>1444</v>
      </c>
      <c r="G10952" s="267" t="s">
        <v>1445</v>
      </c>
      <c r="H10952" s="267">
        <v>1</v>
      </c>
      <c r="I10952" s="267" t="s">
        <v>583</v>
      </c>
      <c r="J10952" s="267">
        <v>0.64</v>
      </c>
      <c r="K10952" s="267" t="s">
        <v>1986</v>
      </c>
      <c r="O10952" s="267" t="s">
        <v>13</v>
      </c>
      <c r="P10952" s="267">
        <v>15327237</v>
      </c>
      <c r="Q10952" s="267" t="s">
        <v>1445</v>
      </c>
      <c r="S10952" s="267">
        <v>38</v>
      </c>
      <c r="T10952" s="267" t="s">
        <v>13</v>
      </c>
      <c r="U10952" s="267" t="s">
        <v>1446</v>
      </c>
      <c r="V10952" s="267" t="s">
        <v>24</v>
      </c>
      <c r="W10952" s="267">
        <v>1940</v>
      </c>
      <c r="X10952" s="267">
        <v>15327237</v>
      </c>
      <c r="Y10952" s="267">
        <v>15327237</v>
      </c>
      <c r="Z10952" s="267">
        <v>1</v>
      </c>
      <c r="AA10952" s="267" t="s">
        <v>1987</v>
      </c>
      <c r="AB10952" s="270" t="s">
        <v>1988</v>
      </c>
      <c r="AD10952" s="267" t="s">
        <v>13</v>
      </c>
      <c r="AF10952" s="267" t="s">
        <v>24</v>
      </c>
      <c r="AG10952" s="267" t="s">
        <v>24</v>
      </c>
    </row>
    <row r="10953" spans="3:33" ht="409.5">
      <c r="C10953" s="267" t="s">
        <v>1985</v>
      </c>
      <c r="D10953" s="267" t="s">
        <v>727</v>
      </c>
      <c r="E10953" s="267">
        <v>1</v>
      </c>
      <c r="F10953" s="267" t="s">
        <v>1444</v>
      </c>
      <c r="G10953" s="267" t="s">
        <v>1445</v>
      </c>
      <c r="H10953" s="267">
        <v>1</v>
      </c>
      <c r="I10953" s="267" t="s">
        <v>583</v>
      </c>
      <c r="J10953" s="267">
        <v>0.64</v>
      </c>
      <c r="K10953" s="267" t="s">
        <v>1986</v>
      </c>
      <c r="O10953" s="267" t="s">
        <v>13</v>
      </c>
      <c r="P10953" s="267">
        <v>15327237</v>
      </c>
      <c r="Q10953" s="267" t="s">
        <v>1445</v>
      </c>
      <c r="S10953" s="267">
        <v>38</v>
      </c>
      <c r="T10953" s="267" t="s">
        <v>13</v>
      </c>
      <c r="U10953" s="267" t="s">
        <v>1446</v>
      </c>
      <c r="V10953" s="267" t="s">
        <v>24</v>
      </c>
      <c r="W10953" s="267">
        <v>1940</v>
      </c>
      <c r="X10953" s="267">
        <v>15327237</v>
      </c>
      <c r="Y10953" s="267">
        <v>15327237</v>
      </c>
      <c r="Z10953" s="267">
        <v>1</v>
      </c>
      <c r="AA10953" s="267" t="s">
        <v>1987</v>
      </c>
      <c r="AB10953" s="270" t="s">
        <v>1988</v>
      </c>
      <c r="AD10953" s="267" t="s">
        <v>13</v>
      </c>
      <c r="AF10953" s="267" t="s">
        <v>24</v>
      </c>
      <c r="AG10953" s="267" t="s">
        <v>24</v>
      </c>
    </row>
    <row r="10954" spans="3:33" ht="409.5">
      <c r="C10954" s="267" t="s">
        <v>1985</v>
      </c>
      <c r="D10954" s="267" t="s">
        <v>727</v>
      </c>
      <c r="E10954" s="267">
        <v>1</v>
      </c>
      <c r="F10954" s="267" t="s">
        <v>1444</v>
      </c>
      <c r="G10954" s="267" t="s">
        <v>1445</v>
      </c>
      <c r="H10954" s="267">
        <v>1</v>
      </c>
      <c r="I10954" s="267" t="s">
        <v>583</v>
      </c>
      <c r="J10954" s="267">
        <v>0.64</v>
      </c>
      <c r="K10954" s="267" t="s">
        <v>1986</v>
      </c>
      <c r="O10954" s="267" t="s">
        <v>13</v>
      </c>
      <c r="P10954" s="267">
        <v>15327237</v>
      </c>
      <c r="Q10954" s="267" t="s">
        <v>1445</v>
      </c>
      <c r="S10954" s="267">
        <v>38</v>
      </c>
      <c r="T10954" s="267" t="s">
        <v>13</v>
      </c>
      <c r="U10954" s="267" t="s">
        <v>1446</v>
      </c>
      <c r="V10954" s="267" t="s">
        <v>24</v>
      </c>
      <c r="W10954" s="267">
        <v>1940</v>
      </c>
      <c r="X10954" s="267">
        <v>15327237</v>
      </c>
      <c r="Y10954" s="267">
        <v>15327237</v>
      </c>
      <c r="Z10954" s="267">
        <v>1</v>
      </c>
      <c r="AA10954" s="267" t="s">
        <v>1987</v>
      </c>
      <c r="AB10954" s="270" t="s">
        <v>1988</v>
      </c>
      <c r="AD10954" s="267" t="s">
        <v>13</v>
      </c>
      <c r="AF10954" s="267" t="s">
        <v>24</v>
      </c>
      <c r="AG10954" s="267" t="s">
        <v>24</v>
      </c>
    </row>
    <row r="10955" spans="3:33" ht="409.5">
      <c r="C10955" s="267" t="s">
        <v>1985</v>
      </c>
      <c r="D10955" s="267" t="s">
        <v>727</v>
      </c>
      <c r="E10955" s="267">
        <v>1</v>
      </c>
      <c r="F10955" s="267" t="s">
        <v>1444</v>
      </c>
      <c r="G10955" s="267" t="s">
        <v>1445</v>
      </c>
      <c r="H10955" s="267">
        <v>1</v>
      </c>
      <c r="I10955" s="267" t="s">
        <v>583</v>
      </c>
      <c r="J10955" s="267">
        <v>0.64</v>
      </c>
      <c r="K10955" s="267" t="s">
        <v>1986</v>
      </c>
      <c r="O10955" s="267" t="s">
        <v>13</v>
      </c>
      <c r="P10955" s="267">
        <v>15327237</v>
      </c>
      <c r="Q10955" s="267" t="s">
        <v>1445</v>
      </c>
      <c r="S10955" s="267">
        <v>38</v>
      </c>
      <c r="T10955" s="267" t="s">
        <v>13</v>
      </c>
      <c r="U10955" s="267" t="s">
        <v>1446</v>
      </c>
      <c r="V10955" s="267" t="s">
        <v>24</v>
      </c>
      <c r="W10955" s="267">
        <v>1940</v>
      </c>
      <c r="X10955" s="267">
        <v>15327237</v>
      </c>
      <c r="Y10955" s="267">
        <v>15327237</v>
      </c>
      <c r="Z10955" s="267">
        <v>1</v>
      </c>
      <c r="AA10955" s="267" t="s">
        <v>1987</v>
      </c>
      <c r="AB10955" s="270" t="s">
        <v>1988</v>
      </c>
      <c r="AD10955" s="267" t="s">
        <v>13</v>
      </c>
      <c r="AF10955" s="267" t="s">
        <v>24</v>
      </c>
      <c r="AG10955" s="267" t="s">
        <v>24</v>
      </c>
    </row>
    <row r="10956" spans="3:33" ht="409.5">
      <c r="C10956" s="267" t="s">
        <v>1985</v>
      </c>
      <c r="D10956" s="267" t="s">
        <v>727</v>
      </c>
      <c r="E10956" s="267">
        <v>1</v>
      </c>
      <c r="F10956" s="267" t="s">
        <v>1444</v>
      </c>
      <c r="G10956" s="267" t="s">
        <v>1445</v>
      </c>
      <c r="H10956" s="267">
        <v>1</v>
      </c>
      <c r="I10956" s="267" t="s">
        <v>583</v>
      </c>
      <c r="J10956" s="267">
        <v>0.64</v>
      </c>
      <c r="K10956" s="267" t="s">
        <v>1986</v>
      </c>
      <c r="O10956" s="267" t="s">
        <v>13</v>
      </c>
      <c r="P10956" s="267">
        <v>15327237</v>
      </c>
      <c r="Q10956" s="267" t="s">
        <v>1445</v>
      </c>
      <c r="S10956" s="267">
        <v>38</v>
      </c>
      <c r="T10956" s="267" t="s">
        <v>13</v>
      </c>
      <c r="U10956" s="267" t="s">
        <v>1446</v>
      </c>
      <c r="V10956" s="267" t="s">
        <v>24</v>
      </c>
      <c r="W10956" s="267">
        <v>1940</v>
      </c>
      <c r="X10956" s="267">
        <v>15327237</v>
      </c>
      <c r="Y10956" s="267">
        <v>15327237</v>
      </c>
      <c r="Z10956" s="267">
        <v>1</v>
      </c>
      <c r="AA10956" s="267" t="s">
        <v>1987</v>
      </c>
      <c r="AB10956" s="270" t="s">
        <v>1988</v>
      </c>
      <c r="AD10956" s="267" t="s">
        <v>13</v>
      </c>
      <c r="AF10956" s="267" t="s">
        <v>24</v>
      </c>
      <c r="AG10956" s="267" t="s">
        <v>24</v>
      </c>
    </row>
    <row r="10957" spans="3:33" ht="409.5">
      <c r="C10957" s="267" t="s">
        <v>1985</v>
      </c>
      <c r="D10957" s="267" t="s">
        <v>727</v>
      </c>
      <c r="E10957" s="267">
        <v>1</v>
      </c>
      <c r="F10957" s="267" t="s">
        <v>1444</v>
      </c>
      <c r="G10957" s="267" t="s">
        <v>1445</v>
      </c>
      <c r="H10957" s="267">
        <v>1</v>
      </c>
      <c r="I10957" s="267" t="s">
        <v>583</v>
      </c>
      <c r="J10957" s="267">
        <v>0.64</v>
      </c>
      <c r="K10957" s="267" t="s">
        <v>1986</v>
      </c>
      <c r="O10957" s="267" t="s">
        <v>13</v>
      </c>
      <c r="P10957" s="267">
        <v>15327237</v>
      </c>
      <c r="Q10957" s="267" t="s">
        <v>1445</v>
      </c>
      <c r="S10957" s="267">
        <v>38</v>
      </c>
      <c r="T10957" s="267" t="s">
        <v>13</v>
      </c>
      <c r="U10957" s="267" t="s">
        <v>1446</v>
      </c>
      <c r="V10957" s="267" t="s">
        <v>24</v>
      </c>
      <c r="W10957" s="267">
        <v>1940</v>
      </c>
      <c r="X10957" s="267">
        <v>15327237</v>
      </c>
      <c r="Y10957" s="267">
        <v>15327237</v>
      </c>
      <c r="Z10957" s="267">
        <v>1</v>
      </c>
      <c r="AA10957" s="267" t="s">
        <v>1987</v>
      </c>
      <c r="AB10957" s="270" t="s">
        <v>1988</v>
      </c>
      <c r="AD10957" s="267" t="s">
        <v>13</v>
      </c>
      <c r="AF10957" s="267" t="s">
        <v>24</v>
      </c>
      <c r="AG10957" s="267" t="s">
        <v>24</v>
      </c>
    </row>
    <row r="10958" spans="3:33" ht="409.5">
      <c r="C10958" s="267" t="s">
        <v>1985</v>
      </c>
      <c r="D10958" s="267" t="s">
        <v>727</v>
      </c>
      <c r="E10958" s="267">
        <v>1</v>
      </c>
      <c r="F10958" s="267" t="s">
        <v>1444</v>
      </c>
      <c r="G10958" s="267" t="s">
        <v>1445</v>
      </c>
      <c r="H10958" s="267">
        <v>1</v>
      </c>
      <c r="I10958" s="267" t="s">
        <v>583</v>
      </c>
      <c r="J10958" s="267">
        <v>0.64</v>
      </c>
      <c r="K10958" s="267" t="s">
        <v>1986</v>
      </c>
      <c r="O10958" s="267" t="s">
        <v>13</v>
      </c>
      <c r="P10958" s="267">
        <v>15327237</v>
      </c>
      <c r="Q10958" s="267" t="s">
        <v>1445</v>
      </c>
      <c r="S10958" s="267">
        <v>38</v>
      </c>
      <c r="T10958" s="267" t="s">
        <v>13</v>
      </c>
      <c r="U10958" s="267" t="s">
        <v>1446</v>
      </c>
      <c r="V10958" s="267" t="s">
        <v>24</v>
      </c>
      <c r="W10958" s="267">
        <v>1940</v>
      </c>
      <c r="X10958" s="267">
        <v>15327237</v>
      </c>
      <c r="Y10958" s="267">
        <v>15327237</v>
      </c>
      <c r="Z10958" s="267">
        <v>1</v>
      </c>
      <c r="AA10958" s="267" t="s">
        <v>1987</v>
      </c>
      <c r="AB10958" s="270" t="s">
        <v>1988</v>
      </c>
      <c r="AD10958" s="267" t="s">
        <v>13</v>
      </c>
      <c r="AF10958" s="267" t="s">
        <v>24</v>
      </c>
      <c r="AG10958" s="267" t="s">
        <v>24</v>
      </c>
    </row>
    <row r="10959" spans="3:33" ht="409.5">
      <c r="C10959" s="267" t="s">
        <v>1985</v>
      </c>
      <c r="D10959" s="267" t="s">
        <v>727</v>
      </c>
      <c r="E10959" s="267">
        <v>1</v>
      </c>
      <c r="F10959" s="267" t="s">
        <v>1444</v>
      </c>
      <c r="G10959" s="267" t="s">
        <v>1445</v>
      </c>
      <c r="H10959" s="267">
        <v>1</v>
      </c>
      <c r="I10959" s="267" t="s">
        <v>583</v>
      </c>
      <c r="J10959" s="267">
        <v>0.64</v>
      </c>
      <c r="K10959" s="267" t="s">
        <v>1986</v>
      </c>
      <c r="O10959" s="267" t="s">
        <v>13</v>
      </c>
      <c r="P10959" s="267">
        <v>15327237</v>
      </c>
      <c r="Q10959" s="267" t="s">
        <v>1445</v>
      </c>
      <c r="S10959" s="267">
        <v>38</v>
      </c>
      <c r="T10959" s="267" t="s">
        <v>13</v>
      </c>
      <c r="U10959" s="267" t="s">
        <v>1446</v>
      </c>
      <c r="V10959" s="267" t="s">
        <v>24</v>
      </c>
      <c r="W10959" s="267">
        <v>1940</v>
      </c>
      <c r="X10959" s="267">
        <v>15327237</v>
      </c>
      <c r="Y10959" s="267">
        <v>15327237</v>
      </c>
      <c r="Z10959" s="267">
        <v>1</v>
      </c>
      <c r="AA10959" s="267" t="s">
        <v>1987</v>
      </c>
      <c r="AB10959" s="270" t="s">
        <v>1988</v>
      </c>
      <c r="AD10959" s="267" t="s">
        <v>13</v>
      </c>
      <c r="AF10959" s="267" t="s">
        <v>24</v>
      </c>
      <c r="AG10959" s="267" t="s">
        <v>24</v>
      </c>
    </row>
    <row r="10960" spans="3:33" ht="409.5">
      <c r="C10960" s="267" t="s">
        <v>1985</v>
      </c>
      <c r="D10960" s="267" t="s">
        <v>727</v>
      </c>
      <c r="E10960" s="267">
        <v>1</v>
      </c>
      <c r="F10960" s="267" t="s">
        <v>1444</v>
      </c>
      <c r="G10960" s="267" t="s">
        <v>1445</v>
      </c>
      <c r="H10960" s="267">
        <v>1</v>
      </c>
      <c r="I10960" s="267" t="s">
        <v>583</v>
      </c>
      <c r="J10960" s="267">
        <v>0.64</v>
      </c>
      <c r="K10960" s="267" t="s">
        <v>1986</v>
      </c>
      <c r="O10960" s="267" t="s">
        <v>13</v>
      </c>
      <c r="P10960" s="267">
        <v>15327237</v>
      </c>
      <c r="Q10960" s="267" t="s">
        <v>1445</v>
      </c>
      <c r="S10960" s="267">
        <v>38</v>
      </c>
      <c r="T10960" s="267" t="s">
        <v>13</v>
      </c>
      <c r="U10960" s="267" t="s">
        <v>1446</v>
      </c>
      <c r="V10960" s="267" t="s">
        <v>24</v>
      </c>
      <c r="W10960" s="267">
        <v>1940</v>
      </c>
      <c r="X10960" s="267">
        <v>15327237</v>
      </c>
      <c r="Y10960" s="267">
        <v>15327237</v>
      </c>
      <c r="Z10960" s="267">
        <v>1</v>
      </c>
      <c r="AA10960" s="267" t="s">
        <v>1987</v>
      </c>
      <c r="AB10960" s="270" t="s">
        <v>1988</v>
      </c>
      <c r="AD10960" s="267" t="s">
        <v>13</v>
      </c>
      <c r="AF10960" s="267" t="s">
        <v>24</v>
      </c>
      <c r="AG10960" s="267" t="s">
        <v>24</v>
      </c>
    </row>
    <row r="10961" spans="3:33" ht="409.5">
      <c r="C10961" s="267" t="s">
        <v>1985</v>
      </c>
      <c r="D10961" s="267" t="s">
        <v>727</v>
      </c>
      <c r="E10961" s="267">
        <v>1</v>
      </c>
      <c r="F10961" s="267" t="s">
        <v>1444</v>
      </c>
      <c r="G10961" s="267" t="s">
        <v>1445</v>
      </c>
      <c r="H10961" s="267">
        <v>1</v>
      </c>
      <c r="I10961" s="267" t="s">
        <v>583</v>
      </c>
      <c r="J10961" s="267">
        <v>0.64</v>
      </c>
      <c r="K10961" s="267" t="s">
        <v>1986</v>
      </c>
      <c r="O10961" s="267" t="s">
        <v>13</v>
      </c>
      <c r="P10961" s="267">
        <v>15327237</v>
      </c>
      <c r="Q10961" s="267" t="s">
        <v>1445</v>
      </c>
      <c r="S10961" s="267">
        <v>38</v>
      </c>
      <c r="T10961" s="267" t="s">
        <v>13</v>
      </c>
      <c r="U10961" s="267" t="s">
        <v>1446</v>
      </c>
      <c r="V10961" s="267" t="s">
        <v>24</v>
      </c>
      <c r="W10961" s="267">
        <v>1940</v>
      </c>
      <c r="X10961" s="267">
        <v>15327237</v>
      </c>
      <c r="Y10961" s="267">
        <v>15327237</v>
      </c>
      <c r="Z10961" s="267">
        <v>1</v>
      </c>
      <c r="AA10961" s="267" t="s">
        <v>1987</v>
      </c>
      <c r="AB10961" s="270" t="s">
        <v>1988</v>
      </c>
      <c r="AD10961" s="267" t="s">
        <v>13</v>
      </c>
      <c r="AF10961" s="267" t="s">
        <v>24</v>
      </c>
      <c r="AG10961" s="267" t="s">
        <v>24</v>
      </c>
    </row>
    <row r="10962" spans="3:33" ht="409.5">
      <c r="C10962" s="267" t="s">
        <v>1985</v>
      </c>
      <c r="D10962" s="267" t="s">
        <v>727</v>
      </c>
      <c r="E10962" s="267">
        <v>1</v>
      </c>
      <c r="F10962" s="267" t="s">
        <v>1444</v>
      </c>
      <c r="G10962" s="267" t="s">
        <v>1445</v>
      </c>
      <c r="H10962" s="267">
        <v>1</v>
      </c>
      <c r="I10962" s="267" t="s">
        <v>583</v>
      </c>
      <c r="J10962" s="267">
        <v>0.64</v>
      </c>
      <c r="K10962" s="267" t="s">
        <v>1986</v>
      </c>
      <c r="O10962" s="267" t="s">
        <v>13</v>
      </c>
      <c r="P10962" s="267">
        <v>15327237</v>
      </c>
      <c r="Q10962" s="267" t="s">
        <v>1445</v>
      </c>
      <c r="S10962" s="267">
        <v>38</v>
      </c>
      <c r="T10962" s="267" t="s">
        <v>13</v>
      </c>
      <c r="U10962" s="267" t="s">
        <v>1446</v>
      </c>
      <c r="V10962" s="267" t="s">
        <v>24</v>
      </c>
      <c r="W10962" s="267">
        <v>1940</v>
      </c>
      <c r="X10962" s="267">
        <v>15327237</v>
      </c>
      <c r="Y10962" s="267">
        <v>15327237</v>
      </c>
      <c r="Z10962" s="267">
        <v>1</v>
      </c>
      <c r="AA10962" s="267" t="s">
        <v>1987</v>
      </c>
      <c r="AB10962" s="270" t="s">
        <v>1988</v>
      </c>
      <c r="AD10962" s="267" t="s">
        <v>13</v>
      </c>
      <c r="AF10962" s="267" t="s">
        <v>24</v>
      </c>
      <c r="AG10962" s="267" t="s">
        <v>24</v>
      </c>
    </row>
    <row r="10963" spans="3:33" ht="409.5">
      <c r="C10963" s="267" t="s">
        <v>1985</v>
      </c>
      <c r="D10963" s="267" t="s">
        <v>727</v>
      </c>
      <c r="E10963" s="267">
        <v>1</v>
      </c>
      <c r="F10963" s="267" t="s">
        <v>1444</v>
      </c>
      <c r="G10963" s="267" t="s">
        <v>1445</v>
      </c>
      <c r="H10963" s="267">
        <v>1</v>
      </c>
      <c r="I10963" s="267" t="s">
        <v>583</v>
      </c>
      <c r="J10963" s="267">
        <v>0.64</v>
      </c>
      <c r="K10963" s="267" t="s">
        <v>1986</v>
      </c>
      <c r="O10963" s="267" t="s">
        <v>13</v>
      </c>
      <c r="P10963" s="267">
        <v>15327237</v>
      </c>
      <c r="Q10963" s="267" t="s">
        <v>1445</v>
      </c>
      <c r="S10963" s="267">
        <v>38</v>
      </c>
      <c r="T10963" s="267" t="s">
        <v>13</v>
      </c>
      <c r="U10963" s="267" t="s">
        <v>1446</v>
      </c>
      <c r="V10963" s="267" t="s">
        <v>24</v>
      </c>
      <c r="W10963" s="267">
        <v>1940</v>
      </c>
      <c r="X10963" s="267">
        <v>15327237</v>
      </c>
      <c r="Y10963" s="267">
        <v>15327237</v>
      </c>
      <c r="Z10963" s="267">
        <v>1</v>
      </c>
      <c r="AA10963" s="267" t="s">
        <v>1987</v>
      </c>
      <c r="AB10963" s="270" t="s">
        <v>1988</v>
      </c>
      <c r="AD10963" s="267" t="s">
        <v>13</v>
      </c>
      <c r="AF10963" s="267" t="s">
        <v>24</v>
      </c>
      <c r="AG10963" s="267" t="s">
        <v>24</v>
      </c>
    </row>
    <row r="10964" spans="3:33" ht="409.5">
      <c r="C10964" s="267" t="s">
        <v>1985</v>
      </c>
      <c r="D10964" s="267" t="s">
        <v>727</v>
      </c>
      <c r="E10964" s="267">
        <v>1</v>
      </c>
      <c r="F10964" s="267" t="s">
        <v>1444</v>
      </c>
      <c r="G10964" s="267" t="s">
        <v>1445</v>
      </c>
      <c r="H10964" s="267">
        <v>1</v>
      </c>
      <c r="I10964" s="267" t="s">
        <v>583</v>
      </c>
      <c r="J10964" s="267">
        <v>0.64</v>
      </c>
      <c r="K10964" s="267" t="s">
        <v>1986</v>
      </c>
      <c r="O10964" s="267" t="s">
        <v>13</v>
      </c>
      <c r="P10964" s="267">
        <v>15327237</v>
      </c>
      <c r="Q10964" s="267" t="s">
        <v>1445</v>
      </c>
      <c r="S10964" s="267">
        <v>38</v>
      </c>
      <c r="T10964" s="267" t="s">
        <v>13</v>
      </c>
      <c r="U10964" s="267" t="s">
        <v>1446</v>
      </c>
      <c r="V10964" s="267" t="s">
        <v>24</v>
      </c>
      <c r="W10964" s="267">
        <v>1940</v>
      </c>
      <c r="X10964" s="267">
        <v>15327237</v>
      </c>
      <c r="Y10964" s="267">
        <v>15327237</v>
      </c>
      <c r="Z10964" s="267">
        <v>1</v>
      </c>
      <c r="AA10964" s="267" t="s">
        <v>1987</v>
      </c>
      <c r="AB10964" s="270" t="s">
        <v>1988</v>
      </c>
      <c r="AD10964" s="267" t="s">
        <v>13</v>
      </c>
      <c r="AF10964" s="267" t="s">
        <v>24</v>
      </c>
      <c r="AG10964" s="267" t="s">
        <v>24</v>
      </c>
    </row>
    <row r="10965" spans="3:33" ht="409.5">
      <c r="C10965" s="267" t="s">
        <v>1985</v>
      </c>
      <c r="D10965" s="267" t="s">
        <v>727</v>
      </c>
      <c r="E10965" s="267">
        <v>1</v>
      </c>
      <c r="F10965" s="267" t="s">
        <v>1444</v>
      </c>
      <c r="G10965" s="267" t="s">
        <v>1445</v>
      </c>
      <c r="H10965" s="267">
        <v>1</v>
      </c>
      <c r="I10965" s="267" t="s">
        <v>583</v>
      </c>
      <c r="J10965" s="267">
        <v>0.64</v>
      </c>
      <c r="K10965" s="267" t="s">
        <v>1986</v>
      </c>
      <c r="O10965" s="267" t="s">
        <v>13</v>
      </c>
      <c r="P10965" s="267">
        <v>15327237</v>
      </c>
      <c r="Q10965" s="267" t="s">
        <v>1445</v>
      </c>
      <c r="S10965" s="267">
        <v>38</v>
      </c>
      <c r="T10965" s="267" t="s">
        <v>13</v>
      </c>
      <c r="U10965" s="267" t="s">
        <v>1446</v>
      </c>
      <c r="V10965" s="267" t="s">
        <v>24</v>
      </c>
      <c r="W10965" s="267">
        <v>1940</v>
      </c>
      <c r="X10965" s="267">
        <v>15327237</v>
      </c>
      <c r="Y10965" s="267">
        <v>15327237</v>
      </c>
      <c r="Z10965" s="267">
        <v>1</v>
      </c>
      <c r="AA10965" s="267" t="s">
        <v>1987</v>
      </c>
      <c r="AB10965" s="270" t="s">
        <v>1988</v>
      </c>
      <c r="AD10965" s="267" t="s">
        <v>13</v>
      </c>
      <c r="AF10965" s="267" t="s">
        <v>24</v>
      </c>
      <c r="AG10965" s="267" t="s">
        <v>24</v>
      </c>
    </row>
    <row r="10966" spans="3:33" ht="409.5">
      <c r="C10966" s="267" t="s">
        <v>1985</v>
      </c>
      <c r="D10966" s="267" t="s">
        <v>727</v>
      </c>
      <c r="E10966" s="267">
        <v>1</v>
      </c>
      <c r="F10966" s="267" t="s">
        <v>1444</v>
      </c>
      <c r="G10966" s="267" t="s">
        <v>1445</v>
      </c>
      <c r="H10966" s="267">
        <v>1</v>
      </c>
      <c r="I10966" s="267" t="s">
        <v>583</v>
      </c>
      <c r="J10966" s="267">
        <v>0.64</v>
      </c>
      <c r="K10966" s="267" t="s">
        <v>1986</v>
      </c>
      <c r="O10966" s="267" t="s">
        <v>13</v>
      </c>
      <c r="P10966" s="267">
        <v>15327237</v>
      </c>
      <c r="Q10966" s="267" t="s">
        <v>1445</v>
      </c>
      <c r="S10966" s="267">
        <v>38</v>
      </c>
      <c r="T10966" s="267" t="s">
        <v>13</v>
      </c>
      <c r="U10966" s="267" t="s">
        <v>1446</v>
      </c>
      <c r="V10966" s="267" t="s">
        <v>24</v>
      </c>
      <c r="W10966" s="267">
        <v>1940</v>
      </c>
      <c r="X10966" s="267">
        <v>15327237</v>
      </c>
      <c r="Y10966" s="267">
        <v>15327237</v>
      </c>
      <c r="Z10966" s="267">
        <v>1</v>
      </c>
      <c r="AA10966" s="267" t="s">
        <v>1987</v>
      </c>
      <c r="AB10966" s="270" t="s">
        <v>1988</v>
      </c>
      <c r="AD10966" s="267" t="s">
        <v>13</v>
      </c>
      <c r="AF10966" s="267" t="s">
        <v>24</v>
      </c>
      <c r="AG10966" s="267" t="s">
        <v>24</v>
      </c>
    </row>
    <row r="10967" spans="3:33" ht="409.5">
      <c r="C10967" s="267" t="s">
        <v>1985</v>
      </c>
      <c r="D10967" s="267" t="s">
        <v>727</v>
      </c>
      <c r="E10967" s="267">
        <v>1</v>
      </c>
      <c r="F10967" s="267" t="s">
        <v>1444</v>
      </c>
      <c r="G10967" s="267" t="s">
        <v>1445</v>
      </c>
      <c r="H10967" s="267">
        <v>1</v>
      </c>
      <c r="I10967" s="267" t="s">
        <v>583</v>
      </c>
      <c r="J10967" s="267">
        <v>0.64</v>
      </c>
      <c r="K10967" s="267" t="s">
        <v>1986</v>
      </c>
      <c r="O10967" s="267" t="s">
        <v>13</v>
      </c>
      <c r="P10967" s="267">
        <v>15327237</v>
      </c>
      <c r="Q10967" s="267" t="s">
        <v>1445</v>
      </c>
      <c r="S10967" s="267">
        <v>38</v>
      </c>
      <c r="T10967" s="267" t="s">
        <v>13</v>
      </c>
      <c r="U10967" s="267" t="s">
        <v>1446</v>
      </c>
      <c r="V10967" s="267" t="s">
        <v>24</v>
      </c>
      <c r="W10967" s="267">
        <v>1940</v>
      </c>
      <c r="X10967" s="267">
        <v>15327237</v>
      </c>
      <c r="Y10967" s="267">
        <v>15327237</v>
      </c>
      <c r="Z10967" s="267">
        <v>1</v>
      </c>
      <c r="AA10967" s="267" t="s">
        <v>1987</v>
      </c>
      <c r="AB10967" s="270" t="s">
        <v>1988</v>
      </c>
      <c r="AD10967" s="267" t="s">
        <v>13</v>
      </c>
      <c r="AF10967" s="267" t="s">
        <v>24</v>
      </c>
      <c r="AG10967" s="267" t="s">
        <v>24</v>
      </c>
    </row>
    <row r="10968" spans="3:33" ht="409.5">
      <c r="C10968" s="267" t="s">
        <v>1985</v>
      </c>
      <c r="D10968" s="267" t="s">
        <v>727</v>
      </c>
      <c r="E10968" s="267">
        <v>1</v>
      </c>
      <c r="F10968" s="267" t="s">
        <v>1444</v>
      </c>
      <c r="G10968" s="267" t="s">
        <v>1445</v>
      </c>
      <c r="H10968" s="267">
        <v>1</v>
      </c>
      <c r="I10968" s="267" t="s">
        <v>583</v>
      </c>
      <c r="J10968" s="267">
        <v>0.64</v>
      </c>
      <c r="K10968" s="267" t="s">
        <v>1986</v>
      </c>
      <c r="O10968" s="267" t="s">
        <v>13</v>
      </c>
      <c r="P10968" s="267">
        <v>15327237</v>
      </c>
      <c r="Q10968" s="267" t="s">
        <v>1445</v>
      </c>
      <c r="S10968" s="267">
        <v>38</v>
      </c>
      <c r="T10968" s="267" t="s">
        <v>13</v>
      </c>
      <c r="U10968" s="267" t="s">
        <v>1446</v>
      </c>
      <c r="V10968" s="267" t="s">
        <v>24</v>
      </c>
      <c r="W10968" s="267">
        <v>1940</v>
      </c>
      <c r="X10968" s="267">
        <v>15327237</v>
      </c>
      <c r="Y10968" s="267">
        <v>15327237</v>
      </c>
      <c r="Z10968" s="267">
        <v>1</v>
      </c>
      <c r="AA10968" s="267" t="s">
        <v>1987</v>
      </c>
      <c r="AB10968" s="270" t="s">
        <v>1988</v>
      </c>
      <c r="AD10968" s="267" t="s">
        <v>13</v>
      </c>
      <c r="AF10968" s="267" t="s">
        <v>24</v>
      </c>
      <c r="AG10968" s="267" t="s">
        <v>24</v>
      </c>
    </row>
    <row r="10969" spans="3:33" ht="409.5">
      <c r="C10969" s="267" t="s">
        <v>1985</v>
      </c>
      <c r="D10969" s="267" t="s">
        <v>727</v>
      </c>
      <c r="E10969" s="267">
        <v>1</v>
      </c>
      <c r="F10969" s="267" t="s">
        <v>1444</v>
      </c>
      <c r="G10969" s="267" t="s">
        <v>1445</v>
      </c>
      <c r="H10969" s="267">
        <v>1</v>
      </c>
      <c r="I10969" s="267" t="s">
        <v>583</v>
      </c>
      <c r="J10969" s="267">
        <v>0.64</v>
      </c>
      <c r="K10969" s="267" t="s">
        <v>1986</v>
      </c>
      <c r="O10969" s="267" t="s">
        <v>13</v>
      </c>
      <c r="P10969" s="267">
        <v>15327237</v>
      </c>
      <c r="Q10969" s="267" t="s">
        <v>1445</v>
      </c>
      <c r="S10969" s="267">
        <v>38</v>
      </c>
      <c r="T10969" s="267" t="s">
        <v>13</v>
      </c>
      <c r="U10969" s="267" t="s">
        <v>1446</v>
      </c>
      <c r="V10969" s="267" t="s">
        <v>24</v>
      </c>
      <c r="W10969" s="267">
        <v>1940</v>
      </c>
      <c r="X10969" s="267">
        <v>15327237</v>
      </c>
      <c r="Y10969" s="267">
        <v>15327237</v>
      </c>
      <c r="Z10969" s="267">
        <v>1</v>
      </c>
      <c r="AA10969" s="267" t="s">
        <v>1987</v>
      </c>
      <c r="AB10969" s="270" t="s">
        <v>1988</v>
      </c>
      <c r="AD10969" s="267" t="s">
        <v>13</v>
      </c>
      <c r="AF10969" s="267" t="s">
        <v>24</v>
      </c>
      <c r="AG10969" s="267" t="s">
        <v>24</v>
      </c>
    </row>
    <row r="10970" spans="3:33" ht="409.5">
      <c r="C10970" s="267" t="s">
        <v>1985</v>
      </c>
      <c r="D10970" s="267" t="s">
        <v>727</v>
      </c>
      <c r="E10970" s="267">
        <v>1</v>
      </c>
      <c r="F10970" s="267" t="s">
        <v>1444</v>
      </c>
      <c r="G10970" s="267" t="s">
        <v>1445</v>
      </c>
      <c r="H10970" s="267">
        <v>1</v>
      </c>
      <c r="I10970" s="267" t="s">
        <v>583</v>
      </c>
      <c r="J10970" s="267">
        <v>0.64</v>
      </c>
      <c r="K10970" s="267" t="s">
        <v>1986</v>
      </c>
      <c r="O10970" s="267" t="s">
        <v>13</v>
      </c>
      <c r="P10970" s="267">
        <v>15327237</v>
      </c>
      <c r="Q10970" s="267" t="s">
        <v>1445</v>
      </c>
      <c r="S10970" s="267">
        <v>38</v>
      </c>
      <c r="T10970" s="267" t="s">
        <v>13</v>
      </c>
      <c r="U10970" s="267" t="s">
        <v>1446</v>
      </c>
      <c r="V10970" s="267" t="s">
        <v>24</v>
      </c>
      <c r="W10970" s="267">
        <v>1940</v>
      </c>
      <c r="X10970" s="267">
        <v>15327237</v>
      </c>
      <c r="Y10970" s="267">
        <v>15327237</v>
      </c>
      <c r="Z10970" s="267">
        <v>1</v>
      </c>
      <c r="AA10970" s="267" t="s">
        <v>1987</v>
      </c>
      <c r="AB10970" s="270" t="s">
        <v>1988</v>
      </c>
      <c r="AD10970" s="267" t="s">
        <v>13</v>
      </c>
      <c r="AF10970" s="267" t="s">
        <v>24</v>
      </c>
      <c r="AG10970" s="267" t="s">
        <v>24</v>
      </c>
    </row>
    <row r="10971" spans="3:33" ht="409.5">
      <c r="C10971" s="267" t="s">
        <v>1985</v>
      </c>
      <c r="D10971" s="267" t="s">
        <v>727</v>
      </c>
      <c r="E10971" s="267">
        <v>1</v>
      </c>
      <c r="F10971" s="267" t="s">
        <v>1444</v>
      </c>
      <c r="G10971" s="267" t="s">
        <v>1445</v>
      </c>
      <c r="H10971" s="267">
        <v>1</v>
      </c>
      <c r="I10971" s="267" t="s">
        <v>583</v>
      </c>
      <c r="J10971" s="267">
        <v>0.64</v>
      </c>
      <c r="K10971" s="267" t="s">
        <v>1986</v>
      </c>
      <c r="O10971" s="267" t="s">
        <v>13</v>
      </c>
      <c r="P10971" s="267">
        <v>15327237</v>
      </c>
      <c r="Q10971" s="267" t="s">
        <v>1445</v>
      </c>
      <c r="S10971" s="267">
        <v>38</v>
      </c>
      <c r="T10971" s="267" t="s">
        <v>13</v>
      </c>
      <c r="U10971" s="267" t="s">
        <v>1446</v>
      </c>
      <c r="V10971" s="267" t="s">
        <v>24</v>
      </c>
      <c r="W10971" s="267">
        <v>1940</v>
      </c>
      <c r="X10971" s="267">
        <v>15327237</v>
      </c>
      <c r="Y10971" s="267">
        <v>15327237</v>
      </c>
      <c r="Z10971" s="267">
        <v>1</v>
      </c>
      <c r="AA10971" s="267" t="s">
        <v>1987</v>
      </c>
      <c r="AB10971" s="270" t="s">
        <v>1988</v>
      </c>
      <c r="AD10971" s="267" t="s">
        <v>13</v>
      </c>
      <c r="AF10971" s="267" t="s">
        <v>24</v>
      </c>
      <c r="AG10971" s="267" t="s">
        <v>24</v>
      </c>
    </row>
    <row r="10972" spans="3:33" ht="409.5">
      <c r="C10972" s="267" t="s">
        <v>1985</v>
      </c>
      <c r="D10972" s="267" t="s">
        <v>727</v>
      </c>
      <c r="E10972" s="267">
        <v>1</v>
      </c>
      <c r="F10972" s="267" t="s">
        <v>1444</v>
      </c>
      <c r="G10972" s="267" t="s">
        <v>1445</v>
      </c>
      <c r="H10972" s="267">
        <v>1</v>
      </c>
      <c r="I10972" s="267" t="s">
        <v>583</v>
      </c>
      <c r="J10972" s="267">
        <v>0.64</v>
      </c>
      <c r="K10972" s="267" t="s">
        <v>1986</v>
      </c>
      <c r="O10972" s="267" t="s">
        <v>13</v>
      </c>
      <c r="P10972" s="267">
        <v>15327237</v>
      </c>
      <c r="Q10972" s="267" t="s">
        <v>1445</v>
      </c>
      <c r="S10972" s="267">
        <v>38</v>
      </c>
      <c r="T10972" s="267" t="s">
        <v>13</v>
      </c>
      <c r="U10972" s="267" t="s">
        <v>1446</v>
      </c>
      <c r="V10972" s="267" t="s">
        <v>24</v>
      </c>
      <c r="W10972" s="267">
        <v>1940</v>
      </c>
      <c r="X10972" s="267">
        <v>15327237</v>
      </c>
      <c r="Y10972" s="267">
        <v>15327237</v>
      </c>
      <c r="Z10972" s="267">
        <v>1</v>
      </c>
      <c r="AA10972" s="267" t="s">
        <v>1987</v>
      </c>
      <c r="AB10972" s="270" t="s">
        <v>1988</v>
      </c>
      <c r="AD10972" s="267" t="s">
        <v>13</v>
      </c>
      <c r="AF10972" s="267" t="s">
        <v>24</v>
      </c>
      <c r="AG10972" s="267" t="s">
        <v>24</v>
      </c>
    </row>
    <row r="10973" spans="3:33" ht="409.5">
      <c r="C10973" s="267" t="s">
        <v>1985</v>
      </c>
      <c r="D10973" s="267" t="s">
        <v>727</v>
      </c>
      <c r="E10973" s="267">
        <v>1</v>
      </c>
      <c r="F10973" s="267" t="s">
        <v>1444</v>
      </c>
      <c r="G10973" s="267" t="s">
        <v>1445</v>
      </c>
      <c r="H10973" s="267">
        <v>1</v>
      </c>
      <c r="I10973" s="267" t="s">
        <v>583</v>
      </c>
      <c r="J10973" s="267">
        <v>0.64</v>
      </c>
      <c r="K10973" s="267" t="s">
        <v>1986</v>
      </c>
      <c r="O10973" s="267" t="s">
        <v>13</v>
      </c>
      <c r="P10973" s="267">
        <v>15327237</v>
      </c>
      <c r="Q10973" s="267" t="s">
        <v>1445</v>
      </c>
      <c r="S10973" s="267">
        <v>38</v>
      </c>
      <c r="T10973" s="267" t="s">
        <v>13</v>
      </c>
      <c r="U10973" s="267" t="s">
        <v>1446</v>
      </c>
      <c r="V10973" s="267" t="s">
        <v>24</v>
      </c>
      <c r="W10973" s="267">
        <v>1940</v>
      </c>
      <c r="X10973" s="267">
        <v>15327237</v>
      </c>
      <c r="Y10973" s="267">
        <v>15327237</v>
      </c>
      <c r="Z10973" s="267">
        <v>1</v>
      </c>
      <c r="AA10973" s="267" t="s">
        <v>1987</v>
      </c>
      <c r="AB10973" s="270" t="s">
        <v>1988</v>
      </c>
      <c r="AD10973" s="267" t="s">
        <v>13</v>
      </c>
      <c r="AF10973" s="267" t="s">
        <v>24</v>
      </c>
      <c r="AG10973" s="267" t="s">
        <v>24</v>
      </c>
    </row>
    <row r="10974" spans="3:33" ht="409.5">
      <c r="C10974" s="267" t="s">
        <v>1985</v>
      </c>
      <c r="D10974" s="267" t="s">
        <v>727</v>
      </c>
      <c r="E10974" s="267">
        <v>1</v>
      </c>
      <c r="F10974" s="267" t="s">
        <v>1444</v>
      </c>
      <c r="G10974" s="267" t="s">
        <v>1445</v>
      </c>
      <c r="H10974" s="267">
        <v>1</v>
      </c>
      <c r="I10974" s="267" t="s">
        <v>583</v>
      </c>
      <c r="J10974" s="267">
        <v>0.64</v>
      </c>
      <c r="K10974" s="267" t="s">
        <v>1986</v>
      </c>
      <c r="O10974" s="267" t="s">
        <v>13</v>
      </c>
      <c r="P10974" s="267">
        <v>15327237</v>
      </c>
      <c r="Q10974" s="267" t="s">
        <v>1445</v>
      </c>
      <c r="S10974" s="267">
        <v>38</v>
      </c>
      <c r="T10974" s="267" t="s">
        <v>13</v>
      </c>
      <c r="U10974" s="267" t="s">
        <v>1446</v>
      </c>
      <c r="V10974" s="267" t="s">
        <v>24</v>
      </c>
      <c r="W10974" s="267">
        <v>1940</v>
      </c>
      <c r="X10974" s="267">
        <v>15327237</v>
      </c>
      <c r="Y10974" s="267">
        <v>15327237</v>
      </c>
      <c r="Z10974" s="267">
        <v>1</v>
      </c>
      <c r="AA10974" s="267" t="s">
        <v>1987</v>
      </c>
      <c r="AB10974" s="270" t="s">
        <v>1988</v>
      </c>
      <c r="AD10974" s="267" t="s">
        <v>13</v>
      </c>
      <c r="AF10974" s="267" t="s">
        <v>24</v>
      </c>
      <c r="AG10974" s="267" t="s">
        <v>24</v>
      </c>
    </row>
    <row r="10975" spans="3:33" ht="409.5">
      <c r="C10975" s="267" t="s">
        <v>1985</v>
      </c>
      <c r="D10975" s="267" t="s">
        <v>727</v>
      </c>
      <c r="E10975" s="267">
        <v>1</v>
      </c>
      <c r="F10975" s="267" t="s">
        <v>1444</v>
      </c>
      <c r="G10975" s="267" t="s">
        <v>1445</v>
      </c>
      <c r="H10975" s="267">
        <v>1</v>
      </c>
      <c r="I10975" s="267" t="s">
        <v>583</v>
      </c>
      <c r="J10975" s="267">
        <v>0.64</v>
      </c>
      <c r="K10975" s="267" t="s">
        <v>1986</v>
      </c>
      <c r="O10975" s="267" t="s">
        <v>13</v>
      </c>
      <c r="P10975" s="267">
        <v>15327237</v>
      </c>
      <c r="Q10975" s="267" t="s">
        <v>1445</v>
      </c>
      <c r="S10975" s="267">
        <v>38</v>
      </c>
      <c r="T10975" s="267" t="s">
        <v>13</v>
      </c>
      <c r="U10975" s="267" t="s">
        <v>1446</v>
      </c>
      <c r="V10975" s="267" t="s">
        <v>24</v>
      </c>
      <c r="W10975" s="267">
        <v>1940</v>
      </c>
      <c r="X10975" s="267">
        <v>15327237</v>
      </c>
      <c r="Y10975" s="267">
        <v>15327237</v>
      </c>
      <c r="Z10975" s="267">
        <v>1</v>
      </c>
      <c r="AA10975" s="267" t="s">
        <v>1987</v>
      </c>
      <c r="AB10975" s="270" t="s">
        <v>1988</v>
      </c>
      <c r="AD10975" s="267" t="s">
        <v>13</v>
      </c>
      <c r="AF10975" s="267" t="s">
        <v>24</v>
      </c>
      <c r="AG10975" s="267" t="s">
        <v>24</v>
      </c>
    </row>
    <row r="10976" spans="3:33" ht="409.5">
      <c r="C10976" s="267" t="s">
        <v>1985</v>
      </c>
      <c r="D10976" s="267" t="s">
        <v>727</v>
      </c>
      <c r="E10976" s="267">
        <v>1</v>
      </c>
      <c r="F10976" s="267" t="s">
        <v>1444</v>
      </c>
      <c r="G10976" s="267" t="s">
        <v>1445</v>
      </c>
      <c r="H10976" s="267">
        <v>1</v>
      </c>
      <c r="I10976" s="267" t="s">
        <v>583</v>
      </c>
      <c r="J10976" s="267">
        <v>0.64</v>
      </c>
      <c r="K10976" s="267" t="s">
        <v>1986</v>
      </c>
      <c r="O10976" s="267" t="s">
        <v>13</v>
      </c>
      <c r="P10976" s="267">
        <v>15327237</v>
      </c>
      <c r="Q10976" s="267" t="s">
        <v>1445</v>
      </c>
      <c r="S10976" s="267">
        <v>38</v>
      </c>
      <c r="T10976" s="267" t="s">
        <v>13</v>
      </c>
      <c r="U10976" s="267" t="s">
        <v>1446</v>
      </c>
      <c r="V10976" s="267" t="s">
        <v>24</v>
      </c>
      <c r="W10976" s="267">
        <v>1940</v>
      </c>
      <c r="X10976" s="267">
        <v>15327237</v>
      </c>
      <c r="Y10976" s="267">
        <v>15327237</v>
      </c>
      <c r="Z10976" s="267">
        <v>1</v>
      </c>
      <c r="AA10976" s="267" t="s">
        <v>1987</v>
      </c>
      <c r="AB10976" s="270" t="s">
        <v>1988</v>
      </c>
      <c r="AD10976" s="267" t="s">
        <v>13</v>
      </c>
      <c r="AF10976" s="267" t="s">
        <v>24</v>
      </c>
      <c r="AG10976" s="267" t="s">
        <v>24</v>
      </c>
    </row>
    <row r="10977" spans="3:33" ht="409.5">
      <c r="C10977" s="267" t="s">
        <v>1985</v>
      </c>
      <c r="D10977" s="267" t="s">
        <v>727</v>
      </c>
      <c r="E10977" s="267">
        <v>1</v>
      </c>
      <c r="F10977" s="267" t="s">
        <v>1444</v>
      </c>
      <c r="G10977" s="267" t="s">
        <v>1445</v>
      </c>
      <c r="H10977" s="267">
        <v>1</v>
      </c>
      <c r="I10977" s="267" t="s">
        <v>583</v>
      </c>
      <c r="J10977" s="267">
        <v>0.64</v>
      </c>
      <c r="K10977" s="267" t="s">
        <v>1986</v>
      </c>
      <c r="O10977" s="267" t="s">
        <v>13</v>
      </c>
      <c r="P10977" s="267">
        <v>15327237</v>
      </c>
      <c r="Q10977" s="267" t="s">
        <v>1445</v>
      </c>
      <c r="S10977" s="267">
        <v>38</v>
      </c>
      <c r="T10977" s="267" t="s">
        <v>13</v>
      </c>
      <c r="U10977" s="267" t="s">
        <v>1446</v>
      </c>
      <c r="V10977" s="267" t="s">
        <v>24</v>
      </c>
      <c r="W10977" s="267">
        <v>1940</v>
      </c>
      <c r="X10977" s="267">
        <v>15327237</v>
      </c>
      <c r="Y10977" s="267">
        <v>15327237</v>
      </c>
      <c r="Z10977" s="267">
        <v>1</v>
      </c>
      <c r="AA10977" s="267" t="s">
        <v>1987</v>
      </c>
      <c r="AB10977" s="270" t="s">
        <v>1988</v>
      </c>
      <c r="AD10977" s="267" t="s">
        <v>13</v>
      </c>
      <c r="AF10977" s="267" t="s">
        <v>24</v>
      </c>
      <c r="AG10977" s="267" t="s">
        <v>24</v>
      </c>
    </row>
    <row r="10978" spans="3:33" ht="409.5">
      <c r="C10978" s="267" t="s">
        <v>1985</v>
      </c>
      <c r="D10978" s="267" t="s">
        <v>727</v>
      </c>
      <c r="E10978" s="267">
        <v>1</v>
      </c>
      <c r="F10978" s="267" t="s">
        <v>1444</v>
      </c>
      <c r="G10978" s="267" t="s">
        <v>1445</v>
      </c>
      <c r="H10978" s="267">
        <v>1</v>
      </c>
      <c r="I10978" s="267" t="s">
        <v>583</v>
      </c>
      <c r="J10978" s="267">
        <v>0.64</v>
      </c>
      <c r="K10978" s="267" t="s">
        <v>1986</v>
      </c>
      <c r="O10978" s="267" t="s">
        <v>13</v>
      </c>
      <c r="P10978" s="267">
        <v>15327237</v>
      </c>
      <c r="Q10978" s="267" t="s">
        <v>1445</v>
      </c>
      <c r="S10978" s="267">
        <v>38</v>
      </c>
      <c r="T10978" s="267" t="s">
        <v>13</v>
      </c>
      <c r="U10978" s="267" t="s">
        <v>1446</v>
      </c>
      <c r="V10978" s="267" t="s">
        <v>24</v>
      </c>
      <c r="W10978" s="267">
        <v>1940</v>
      </c>
      <c r="X10978" s="267">
        <v>15327237</v>
      </c>
      <c r="Y10978" s="267">
        <v>15327237</v>
      </c>
      <c r="Z10978" s="267">
        <v>1</v>
      </c>
      <c r="AA10978" s="267" t="s">
        <v>1987</v>
      </c>
      <c r="AB10978" s="270" t="s">
        <v>1988</v>
      </c>
      <c r="AD10978" s="267" t="s">
        <v>13</v>
      </c>
      <c r="AF10978" s="267" t="s">
        <v>24</v>
      </c>
      <c r="AG10978" s="267" t="s">
        <v>24</v>
      </c>
    </row>
    <row r="10979" spans="3:33" ht="409.5">
      <c r="C10979" s="267" t="s">
        <v>1985</v>
      </c>
      <c r="D10979" s="267" t="s">
        <v>727</v>
      </c>
      <c r="E10979" s="267">
        <v>1</v>
      </c>
      <c r="F10979" s="267" t="s">
        <v>1444</v>
      </c>
      <c r="G10979" s="267" t="s">
        <v>1445</v>
      </c>
      <c r="H10979" s="267">
        <v>1</v>
      </c>
      <c r="I10979" s="267" t="s">
        <v>583</v>
      </c>
      <c r="J10979" s="267">
        <v>0.64</v>
      </c>
      <c r="K10979" s="267" t="s">
        <v>1986</v>
      </c>
      <c r="O10979" s="267" t="s">
        <v>13</v>
      </c>
      <c r="P10979" s="267">
        <v>15327237</v>
      </c>
      <c r="Q10979" s="267" t="s">
        <v>1445</v>
      </c>
      <c r="S10979" s="267">
        <v>38</v>
      </c>
      <c r="T10979" s="267" t="s">
        <v>13</v>
      </c>
      <c r="U10979" s="267" t="s">
        <v>1446</v>
      </c>
      <c r="V10979" s="267" t="s">
        <v>24</v>
      </c>
      <c r="W10979" s="267">
        <v>1940</v>
      </c>
      <c r="X10979" s="267">
        <v>15327237</v>
      </c>
      <c r="Y10979" s="267">
        <v>15327237</v>
      </c>
      <c r="Z10979" s="267">
        <v>1</v>
      </c>
      <c r="AA10979" s="267" t="s">
        <v>1987</v>
      </c>
      <c r="AB10979" s="270" t="s">
        <v>1988</v>
      </c>
      <c r="AD10979" s="267" t="s">
        <v>13</v>
      </c>
      <c r="AF10979" s="267" t="s">
        <v>24</v>
      </c>
      <c r="AG10979" s="267" t="s">
        <v>24</v>
      </c>
    </row>
    <row r="10980" spans="3:33" ht="409.5">
      <c r="C10980" s="267" t="s">
        <v>1985</v>
      </c>
      <c r="D10980" s="267" t="s">
        <v>727</v>
      </c>
      <c r="E10980" s="267">
        <v>1</v>
      </c>
      <c r="F10980" s="267" t="s">
        <v>1444</v>
      </c>
      <c r="G10980" s="267" t="s">
        <v>1445</v>
      </c>
      <c r="H10980" s="267">
        <v>1</v>
      </c>
      <c r="I10980" s="267" t="s">
        <v>583</v>
      </c>
      <c r="J10980" s="267">
        <v>0.64</v>
      </c>
      <c r="K10980" s="267" t="s">
        <v>1986</v>
      </c>
      <c r="O10980" s="267" t="s">
        <v>13</v>
      </c>
      <c r="P10980" s="267">
        <v>15327237</v>
      </c>
      <c r="Q10980" s="267" t="s">
        <v>1445</v>
      </c>
      <c r="S10980" s="267">
        <v>38</v>
      </c>
      <c r="T10980" s="267" t="s">
        <v>13</v>
      </c>
      <c r="U10980" s="267" t="s">
        <v>1446</v>
      </c>
      <c r="V10980" s="267" t="s">
        <v>24</v>
      </c>
      <c r="W10980" s="267">
        <v>1940</v>
      </c>
      <c r="X10980" s="267">
        <v>15327237</v>
      </c>
      <c r="Y10980" s="267">
        <v>15327237</v>
      </c>
      <c r="Z10980" s="267">
        <v>1</v>
      </c>
      <c r="AA10980" s="267" t="s">
        <v>1987</v>
      </c>
      <c r="AB10980" s="270" t="s">
        <v>1988</v>
      </c>
      <c r="AD10980" s="267" t="s">
        <v>13</v>
      </c>
      <c r="AF10980" s="267" t="s">
        <v>24</v>
      </c>
      <c r="AG10980" s="267" t="s">
        <v>24</v>
      </c>
    </row>
    <row r="10981" spans="3:33" ht="409.5">
      <c r="C10981" s="267" t="s">
        <v>1985</v>
      </c>
      <c r="D10981" s="267" t="s">
        <v>727</v>
      </c>
      <c r="E10981" s="267">
        <v>1</v>
      </c>
      <c r="F10981" s="267" t="s">
        <v>1444</v>
      </c>
      <c r="G10981" s="267" t="s">
        <v>1445</v>
      </c>
      <c r="H10981" s="267">
        <v>1</v>
      </c>
      <c r="I10981" s="267" t="s">
        <v>583</v>
      </c>
      <c r="J10981" s="267">
        <v>0.64</v>
      </c>
      <c r="K10981" s="267" t="s">
        <v>1986</v>
      </c>
      <c r="O10981" s="267" t="s">
        <v>13</v>
      </c>
      <c r="P10981" s="267">
        <v>15327237</v>
      </c>
      <c r="Q10981" s="267" t="s">
        <v>1445</v>
      </c>
      <c r="S10981" s="267">
        <v>38</v>
      </c>
      <c r="T10981" s="267" t="s">
        <v>13</v>
      </c>
      <c r="U10981" s="267" t="s">
        <v>1446</v>
      </c>
      <c r="V10981" s="267" t="s">
        <v>24</v>
      </c>
      <c r="W10981" s="267">
        <v>1940</v>
      </c>
      <c r="X10981" s="267">
        <v>15327237</v>
      </c>
      <c r="Y10981" s="267">
        <v>15327237</v>
      </c>
      <c r="Z10981" s="267">
        <v>1</v>
      </c>
      <c r="AA10981" s="267" t="s">
        <v>1987</v>
      </c>
      <c r="AB10981" s="270" t="s">
        <v>1988</v>
      </c>
      <c r="AD10981" s="267" t="s">
        <v>13</v>
      </c>
      <c r="AF10981" s="267" t="s">
        <v>24</v>
      </c>
      <c r="AG10981" s="267" t="s">
        <v>24</v>
      </c>
    </row>
    <row r="10982" spans="3:33" ht="409.5">
      <c r="C10982" s="267" t="s">
        <v>1985</v>
      </c>
      <c r="D10982" s="267" t="s">
        <v>727</v>
      </c>
      <c r="E10982" s="267">
        <v>1</v>
      </c>
      <c r="F10982" s="267" t="s">
        <v>1444</v>
      </c>
      <c r="G10982" s="267" t="s">
        <v>1445</v>
      </c>
      <c r="H10982" s="267">
        <v>1</v>
      </c>
      <c r="I10982" s="267" t="s">
        <v>583</v>
      </c>
      <c r="J10982" s="267">
        <v>0.64</v>
      </c>
      <c r="K10982" s="267" t="s">
        <v>1986</v>
      </c>
      <c r="O10982" s="267" t="s">
        <v>13</v>
      </c>
      <c r="P10982" s="267">
        <v>15327237</v>
      </c>
      <c r="Q10982" s="267" t="s">
        <v>1445</v>
      </c>
      <c r="S10982" s="267">
        <v>38</v>
      </c>
      <c r="T10982" s="267" t="s">
        <v>13</v>
      </c>
      <c r="U10982" s="267" t="s">
        <v>1446</v>
      </c>
      <c r="V10982" s="267" t="s">
        <v>24</v>
      </c>
      <c r="W10982" s="267">
        <v>1940</v>
      </c>
      <c r="X10982" s="267">
        <v>15327237</v>
      </c>
      <c r="Y10982" s="267">
        <v>15327237</v>
      </c>
      <c r="Z10982" s="267">
        <v>1</v>
      </c>
      <c r="AA10982" s="267" t="s">
        <v>1987</v>
      </c>
      <c r="AB10982" s="270" t="s">
        <v>1988</v>
      </c>
      <c r="AD10982" s="267" t="s">
        <v>13</v>
      </c>
      <c r="AF10982" s="267" t="s">
        <v>24</v>
      </c>
      <c r="AG10982" s="267" t="s">
        <v>24</v>
      </c>
    </row>
    <row r="10983" spans="3:33" ht="409.5">
      <c r="C10983" s="267" t="s">
        <v>1985</v>
      </c>
      <c r="D10983" s="267" t="s">
        <v>727</v>
      </c>
      <c r="E10983" s="267">
        <v>1</v>
      </c>
      <c r="F10983" s="267" t="s">
        <v>1444</v>
      </c>
      <c r="G10983" s="267" t="s">
        <v>1445</v>
      </c>
      <c r="H10983" s="267">
        <v>1</v>
      </c>
      <c r="I10983" s="267" t="s">
        <v>583</v>
      </c>
      <c r="J10983" s="267">
        <v>0.64</v>
      </c>
      <c r="K10983" s="267" t="s">
        <v>1986</v>
      </c>
      <c r="O10983" s="267" t="s">
        <v>13</v>
      </c>
      <c r="P10983" s="267">
        <v>15327237</v>
      </c>
      <c r="Q10983" s="267" t="s">
        <v>1445</v>
      </c>
      <c r="S10983" s="267">
        <v>38</v>
      </c>
      <c r="T10983" s="267" t="s">
        <v>13</v>
      </c>
      <c r="U10983" s="267" t="s">
        <v>1446</v>
      </c>
      <c r="V10983" s="267" t="s">
        <v>24</v>
      </c>
      <c r="W10983" s="267">
        <v>1940</v>
      </c>
      <c r="X10983" s="267">
        <v>15327237</v>
      </c>
      <c r="Y10983" s="267">
        <v>15327237</v>
      </c>
      <c r="Z10983" s="267">
        <v>1</v>
      </c>
      <c r="AA10983" s="267" t="s">
        <v>1987</v>
      </c>
      <c r="AB10983" s="270" t="s">
        <v>1988</v>
      </c>
      <c r="AD10983" s="267" t="s">
        <v>13</v>
      </c>
      <c r="AF10983" s="267" t="s">
        <v>24</v>
      </c>
      <c r="AG10983" s="267" t="s">
        <v>24</v>
      </c>
    </row>
    <row r="10984" spans="3:33" ht="409.5">
      <c r="C10984" s="267" t="s">
        <v>1985</v>
      </c>
      <c r="D10984" s="267" t="s">
        <v>727</v>
      </c>
      <c r="E10984" s="267">
        <v>1</v>
      </c>
      <c r="F10984" s="267" t="s">
        <v>1444</v>
      </c>
      <c r="G10984" s="267" t="s">
        <v>1445</v>
      </c>
      <c r="H10984" s="267">
        <v>1</v>
      </c>
      <c r="I10984" s="267" t="s">
        <v>583</v>
      </c>
      <c r="J10984" s="267">
        <v>0.64</v>
      </c>
      <c r="K10984" s="267" t="s">
        <v>1986</v>
      </c>
      <c r="O10984" s="267" t="s">
        <v>13</v>
      </c>
      <c r="P10984" s="267">
        <v>15327237</v>
      </c>
      <c r="Q10984" s="267" t="s">
        <v>1445</v>
      </c>
      <c r="S10984" s="267">
        <v>38</v>
      </c>
      <c r="T10984" s="267" t="s">
        <v>13</v>
      </c>
      <c r="U10984" s="267" t="s">
        <v>1446</v>
      </c>
      <c r="V10984" s="267" t="s">
        <v>24</v>
      </c>
      <c r="W10984" s="267">
        <v>1940</v>
      </c>
      <c r="X10984" s="267">
        <v>15327237</v>
      </c>
      <c r="Y10984" s="267">
        <v>15327237</v>
      </c>
      <c r="Z10984" s="267">
        <v>1</v>
      </c>
      <c r="AA10984" s="267" t="s">
        <v>1987</v>
      </c>
      <c r="AB10984" s="270" t="s">
        <v>1988</v>
      </c>
      <c r="AD10984" s="267" t="s">
        <v>13</v>
      </c>
      <c r="AF10984" s="267" t="s">
        <v>24</v>
      </c>
      <c r="AG10984" s="267" t="s">
        <v>24</v>
      </c>
    </row>
    <row r="10985" spans="3:33" ht="409.5">
      <c r="C10985" s="267" t="s">
        <v>1985</v>
      </c>
      <c r="D10985" s="267" t="s">
        <v>727</v>
      </c>
      <c r="E10985" s="267">
        <v>1</v>
      </c>
      <c r="F10985" s="267" t="s">
        <v>1444</v>
      </c>
      <c r="G10985" s="267" t="s">
        <v>1445</v>
      </c>
      <c r="H10985" s="267">
        <v>1</v>
      </c>
      <c r="I10985" s="267" t="s">
        <v>583</v>
      </c>
      <c r="J10985" s="267">
        <v>0.64</v>
      </c>
      <c r="K10985" s="267" t="s">
        <v>1986</v>
      </c>
      <c r="O10985" s="267" t="s">
        <v>13</v>
      </c>
      <c r="P10985" s="267">
        <v>15327237</v>
      </c>
      <c r="Q10985" s="267" t="s">
        <v>1445</v>
      </c>
      <c r="S10985" s="267">
        <v>38</v>
      </c>
      <c r="T10985" s="267" t="s">
        <v>13</v>
      </c>
      <c r="U10985" s="267" t="s">
        <v>1446</v>
      </c>
      <c r="V10985" s="267" t="s">
        <v>24</v>
      </c>
      <c r="W10985" s="267">
        <v>1940</v>
      </c>
      <c r="X10985" s="267">
        <v>15327237</v>
      </c>
      <c r="Y10985" s="267">
        <v>15327237</v>
      </c>
      <c r="Z10985" s="267">
        <v>1</v>
      </c>
      <c r="AA10985" s="267" t="s">
        <v>1987</v>
      </c>
      <c r="AB10985" s="270" t="s">
        <v>1988</v>
      </c>
      <c r="AD10985" s="267" t="s">
        <v>13</v>
      </c>
      <c r="AF10985" s="267" t="s">
        <v>24</v>
      </c>
      <c r="AG10985" s="267" t="s">
        <v>24</v>
      </c>
    </row>
    <row r="10986" spans="3:33" ht="409.5">
      <c r="C10986" s="267" t="s">
        <v>1985</v>
      </c>
      <c r="D10986" s="267" t="s">
        <v>727</v>
      </c>
      <c r="E10986" s="267">
        <v>1</v>
      </c>
      <c r="F10986" s="267" t="s">
        <v>1444</v>
      </c>
      <c r="G10986" s="267" t="s">
        <v>1445</v>
      </c>
      <c r="H10986" s="267">
        <v>1</v>
      </c>
      <c r="I10986" s="267" t="s">
        <v>583</v>
      </c>
      <c r="J10986" s="267">
        <v>0.64</v>
      </c>
      <c r="K10986" s="267" t="s">
        <v>1986</v>
      </c>
      <c r="O10986" s="267" t="s">
        <v>13</v>
      </c>
      <c r="P10986" s="267">
        <v>15327237</v>
      </c>
      <c r="Q10986" s="267" t="s">
        <v>1445</v>
      </c>
      <c r="S10986" s="267">
        <v>38</v>
      </c>
      <c r="T10986" s="267" t="s">
        <v>13</v>
      </c>
      <c r="U10986" s="267" t="s">
        <v>1446</v>
      </c>
      <c r="V10986" s="267" t="s">
        <v>24</v>
      </c>
      <c r="W10986" s="267">
        <v>1940</v>
      </c>
      <c r="X10986" s="267">
        <v>15327237</v>
      </c>
      <c r="Y10986" s="267">
        <v>15327237</v>
      </c>
      <c r="Z10986" s="267">
        <v>1</v>
      </c>
      <c r="AA10986" s="267" t="s">
        <v>1987</v>
      </c>
      <c r="AB10986" s="270" t="s">
        <v>1988</v>
      </c>
      <c r="AD10986" s="267" t="s">
        <v>13</v>
      </c>
      <c r="AF10986" s="267" t="s">
        <v>24</v>
      </c>
      <c r="AG10986" s="267" t="s">
        <v>24</v>
      </c>
    </row>
    <row r="10987" spans="3:33" ht="409.5">
      <c r="C10987" s="267" t="s">
        <v>1985</v>
      </c>
      <c r="D10987" s="267" t="s">
        <v>727</v>
      </c>
      <c r="E10987" s="267">
        <v>1</v>
      </c>
      <c r="F10987" s="267" t="s">
        <v>1444</v>
      </c>
      <c r="G10987" s="267" t="s">
        <v>1445</v>
      </c>
      <c r="H10987" s="267">
        <v>1</v>
      </c>
      <c r="I10987" s="267" t="s">
        <v>583</v>
      </c>
      <c r="J10987" s="267">
        <v>0.64</v>
      </c>
      <c r="K10987" s="267" t="s">
        <v>1986</v>
      </c>
      <c r="O10987" s="267" t="s">
        <v>13</v>
      </c>
      <c r="P10987" s="267">
        <v>15327237</v>
      </c>
      <c r="Q10987" s="267" t="s">
        <v>1445</v>
      </c>
      <c r="S10987" s="267">
        <v>38</v>
      </c>
      <c r="T10987" s="267" t="s">
        <v>13</v>
      </c>
      <c r="U10987" s="267" t="s">
        <v>1446</v>
      </c>
      <c r="V10987" s="267" t="s">
        <v>24</v>
      </c>
      <c r="W10987" s="267">
        <v>1940</v>
      </c>
      <c r="X10987" s="267">
        <v>15327237</v>
      </c>
      <c r="Y10987" s="267">
        <v>15327237</v>
      </c>
      <c r="Z10987" s="267">
        <v>1</v>
      </c>
      <c r="AA10987" s="267" t="s">
        <v>1987</v>
      </c>
      <c r="AB10987" s="270" t="s">
        <v>1988</v>
      </c>
      <c r="AD10987" s="267" t="s">
        <v>13</v>
      </c>
      <c r="AF10987" s="267" t="s">
        <v>24</v>
      </c>
      <c r="AG10987" s="267" t="s">
        <v>24</v>
      </c>
    </row>
    <row r="10988" spans="3:33" ht="409.5">
      <c r="C10988" s="267" t="s">
        <v>1985</v>
      </c>
      <c r="D10988" s="267" t="s">
        <v>727</v>
      </c>
      <c r="E10988" s="267">
        <v>1</v>
      </c>
      <c r="F10988" s="267" t="s">
        <v>1444</v>
      </c>
      <c r="G10988" s="267" t="s">
        <v>1445</v>
      </c>
      <c r="H10988" s="267">
        <v>1</v>
      </c>
      <c r="I10988" s="267" t="s">
        <v>583</v>
      </c>
      <c r="J10988" s="267">
        <v>0.64</v>
      </c>
      <c r="K10988" s="267" t="s">
        <v>1986</v>
      </c>
      <c r="O10988" s="267" t="s">
        <v>13</v>
      </c>
      <c r="P10988" s="267">
        <v>15327237</v>
      </c>
      <c r="Q10988" s="267" t="s">
        <v>1445</v>
      </c>
      <c r="S10988" s="267">
        <v>38</v>
      </c>
      <c r="T10988" s="267" t="s">
        <v>13</v>
      </c>
      <c r="U10988" s="267" t="s">
        <v>1446</v>
      </c>
      <c r="V10988" s="267" t="s">
        <v>24</v>
      </c>
      <c r="W10988" s="267">
        <v>1940</v>
      </c>
      <c r="X10988" s="267">
        <v>15327237</v>
      </c>
      <c r="Y10988" s="267">
        <v>15327237</v>
      </c>
      <c r="Z10988" s="267">
        <v>1</v>
      </c>
      <c r="AA10988" s="267" t="s">
        <v>1987</v>
      </c>
      <c r="AB10988" s="270" t="s">
        <v>1988</v>
      </c>
      <c r="AD10988" s="267" t="s">
        <v>13</v>
      </c>
      <c r="AF10988" s="267" t="s">
        <v>24</v>
      </c>
      <c r="AG10988" s="267" t="s">
        <v>24</v>
      </c>
    </row>
    <row r="10989" spans="3:33" ht="409.5">
      <c r="C10989" s="267" t="s">
        <v>1985</v>
      </c>
      <c r="D10989" s="267" t="s">
        <v>727</v>
      </c>
      <c r="E10989" s="267">
        <v>1</v>
      </c>
      <c r="F10989" s="267" t="s">
        <v>1444</v>
      </c>
      <c r="G10989" s="267" t="s">
        <v>1445</v>
      </c>
      <c r="H10989" s="267">
        <v>1</v>
      </c>
      <c r="I10989" s="267" t="s">
        <v>583</v>
      </c>
      <c r="J10989" s="267">
        <v>0.64</v>
      </c>
      <c r="K10989" s="267" t="s">
        <v>1986</v>
      </c>
      <c r="O10989" s="267" t="s">
        <v>13</v>
      </c>
      <c r="P10989" s="267">
        <v>15327237</v>
      </c>
      <c r="Q10989" s="267" t="s">
        <v>1445</v>
      </c>
      <c r="S10989" s="267">
        <v>38</v>
      </c>
      <c r="T10989" s="267" t="s">
        <v>13</v>
      </c>
      <c r="U10989" s="267" t="s">
        <v>1446</v>
      </c>
      <c r="V10989" s="267" t="s">
        <v>24</v>
      </c>
      <c r="W10989" s="267">
        <v>1940</v>
      </c>
      <c r="X10989" s="267">
        <v>15327237</v>
      </c>
      <c r="Y10989" s="267">
        <v>15327237</v>
      </c>
      <c r="Z10989" s="267">
        <v>1</v>
      </c>
      <c r="AA10989" s="267" t="s">
        <v>1987</v>
      </c>
      <c r="AB10989" s="270" t="s">
        <v>1988</v>
      </c>
      <c r="AD10989" s="267" t="s">
        <v>13</v>
      </c>
      <c r="AF10989" s="267" t="s">
        <v>24</v>
      </c>
      <c r="AG10989" s="267" t="s">
        <v>24</v>
      </c>
    </row>
    <row r="10990" spans="3:33" ht="409.5">
      <c r="C10990" s="267" t="s">
        <v>1985</v>
      </c>
      <c r="D10990" s="267" t="s">
        <v>727</v>
      </c>
      <c r="E10990" s="267">
        <v>1</v>
      </c>
      <c r="F10990" s="267" t="s">
        <v>1444</v>
      </c>
      <c r="G10990" s="267" t="s">
        <v>1445</v>
      </c>
      <c r="H10990" s="267">
        <v>1</v>
      </c>
      <c r="I10990" s="267" t="s">
        <v>583</v>
      </c>
      <c r="J10990" s="267">
        <v>0.64</v>
      </c>
      <c r="K10990" s="267" t="s">
        <v>1986</v>
      </c>
      <c r="O10990" s="267" t="s">
        <v>13</v>
      </c>
      <c r="P10990" s="267">
        <v>15327237</v>
      </c>
      <c r="Q10990" s="267" t="s">
        <v>1445</v>
      </c>
      <c r="S10990" s="267">
        <v>38</v>
      </c>
      <c r="T10990" s="267" t="s">
        <v>13</v>
      </c>
      <c r="U10990" s="267" t="s">
        <v>1446</v>
      </c>
      <c r="V10990" s="267" t="s">
        <v>24</v>
      </c>
      <c r="W10990" s="267">
        <v>1940</v>
      </c>
      <c r="X10990" s="267">
        <v>15327237</v>
      </c>
      <c r="Y10990" s="267">
        <v>15327237</v>
      </c>
      <c r="Z10990" s="267">
        <v>1</v>
      </c>
      <c r="AA10990" s="267" t="s">
        <v>1987</v>
      </c>
      <c r="AB10990" s="270" t="s">
        <v>1988</v>
      </c>
      <c r="AD10990" s="267" t="s">
        <v>13</v>
      </c>
      <c r="AF10990" s="267" t="s">
        <v>24</v>
      </c>
      <c r="AG10990" s="267" t="s">
        <v>24</v>
      </c>
    </row>
    <row r="10991" spans="3:33" ht="409.5">
      <c r="C10991" s="267" t="s">
        <v>1985</v>
      </c>
      <c r="D10991" s="267" t="s">
        <v>727</v>
      </c>
      <c r="E10991" s="267">
        <v>1</v>
      </c>
      <c r="F10991" s="267" t="s">
        <v>1444</v>
      </c>
      <c r="G10991" s="267" t="s">
        <v>1445</v>
      </c>
      <c r="H10991" s="267">
        <v>1</v>
      </c>
      <c r="I10991" s="267" t="s">
        <v>583</v>
      </c>
      <c r="J10991" s="267">
        <v>0.64</v>
      </c>
      <c r="K10991" s="267" t="s">
        <v>1986</v>
      </c>
      <c r="O10991" s="267" t="s">
        <v>13</v>
      </c>
      <c r="P10991" s="267">
        <v>15327237</v>
      </c>
      <c r="Q10991" s="267" t="s">
        <v>1445</v>
      </c>
      <c r="S10991" s="267">
        <v>38</v>
      </c>
      <c r="T10991" s="267" t="s">
        <v>13</v>
      </c>
      <c r="U10991" s="267" t="s">
        <v>1446</v>
      </c>
      <c r="V10991" s="267" t="s">
        <v>24</v>
      </c>
      <c r="W10991" s="267">
        <v>1940</v>
      </c>
      <c r="X10991" s="267">
        <v>15327237</v>
      </c>
      <c r="Y10991" s="267">
        <v>15327237</v>
      </c>
      <c r="Z10991" s="267">
        <v>1</v>
      </c>
      <c r="AA10991" s="267" t="s">
        <v>1987</v>
      </c>
      <c r="AB10991" s="270" t="s">
        <v>1988</v>
      </c>
      <c r="AD10991" s="267" t="s">
        <v>13</v>
      </c>
      <c r="AF10991" s="267" t="s">
        <v>24</v>
      </c>
      <c r="AG10991" s="267" t="s">
        <v>24</v>
      </c>
    </row>
    <row r="10992" spans="3:33" ht="409.5">
      <c r="C10992" s="267" t="s">
        <v>1985</v>
      </c>
      <c r="D10992" s="267" t="s">
        <v>727</v>
      </c>
      <c r="E10992" s="267">
        <v>1</v>
      </c>
      <c r="F10992" s="267" t="s">
        <v>1444</v>
      </c>
      <c r="G10992" s="267" t="s">
        <v>1445</v>
      </c>
      <c r="H10992" s="267">
        <v>1</v>
      </c>
      <c r="I10992" s="267" t="s">
        <v>583</v>
      </c>
      <c r="J10992" s="267">
        <v>0.64</v>
      </c>
      <c r="K10992" s="267" t="s">
        <v>1986</v>
      </c>
      <c r="O10992" s="267" t="s">
        <v>13</v>
      </c>
      <c r="P10992" s="267">
        <v>15327237</v>
      </c>
      <c r="Q10992" s="267" t="s">
        <v>1445</v>
      </c>
      <c r="S10992" s="267">
        <v>38</v>
      </c>
      <c r="T10992" s="267" t="s">
        <v>13</v>
      </c>
      <c r="U10992" s="267" t="s">
        <v>1446</v>
      </c>
      <c r="V10992" s="267" t="s">
        <v>24</v>
      </c>
      <c r="W10992" s="267">
        <v>1940</v>
      </c>
      <c r="X10992" s="267">
        <v>15327237</v>
      </c>
      <c r="Y10992" s="267">
        <v>15327237</v>
      </c>
      <c r="Z10992" s="267">
        <v>1</v>
      </c>
      <c r="AA10992" s="267" t="s">
        <v>1987</v>
      </c>
      <c r="AB10992" s="270" t="s">
        <v>1988</v>
      </c>
      <c r="AD10992" s="267" t="s">
        <v>13</v>
      </c>
      <c r="AF10992" s="267" t="s">
        <v>24</v>
      </c>
      <c r="AG10992" s="267" t="s">
        <v>24</v>
      </c>
    </row>
    <row r="10993" spans="3:33" ht="409.5">
      <c r="C10993" s="267" t="s">
        <v>1985</v>
      </c>
      <c r="D10993" s="267" t="s">
        <v>727</v>
      </c>
      <c r="E10993" s="267">
        <v>1</v>
      </c>
      <c r="F10993" s="267" t="s">
        <v>1444</v>
      </c>
      <c r="G10993" s="267" t="s">
        <v>1445</v>
      </c>
      <c r="H10993" s="267">
        <v>1</v>
      </c>
      <c r="I10993" s="267" t="s">
        <v>583</v>
      </c>
      <c r="J10993" s="267">
        <v>0.64</v>
      </c>
      <c r="K10993" s="267" t="s">
        <v>1986</v>
      </c>
      <c r="O10993" s="267" t="s">
        <v>13</v>
      </c>
      <c r="P10993" s="267">
        <v>15327237</v>
      </c>
      <c r="Q10993" s="267" t="s">
        <v>1445</v>
      </c>
      <c r="S10993" s="267">
        <v>38</v>
      </c>
      <c r="T10993" s="267" t="s">
        <v>13</v>
      </c>
      <c r="U10993" s="267" t="s">
        <v>1446</v>
      </c>
      <c r="V10993" s="267" t="s">
        <v>24</v>
      </c>
      <c r="W10993" s="267">
        <v>1940</v>
      </c>
      <c r="X10993" s="267">
        <v>15327237</v>
      </c>
      <c r="Y10993" s="267">
        <v>15327237</v>
      </c>
      <c r="Z10993" s="267">
        <v>1</v>
      </c>
      <c r="AA10993" s="267" t="s">
        <v>1987</v>
      </c>
      <c r="AB10993" s="270" t="s">
        <v>1988</v>
      </c>
      <c r="AD10993" s="267" t="s">
        <v>13</v>
      </c>
      <c r="AF10993" s="267" t="s">
        <v>24</v>
      </c>
      <c r="AG10993" s="267" t="s">
        <v>24</v>
      </c>
    </row>
    <row r="10994" spans="3:33" ht="409.5">
      <c r="C10994" s="267" t="s">
        <v>1985</v>
      </c>
      <c r="D10994" s="267" t="s">
        <v>727</v>
      </c>
      <c r="E10994" s="267">
        <v>1</v>
      </c>
      <c r="F10994" s="267" t="s">
        <v>1444</v>
      </c>
      <c r="G10994" s="267" t="s">
        <v>1445</v>
      </c>
      <c r="H10994" s="267">
        <v>1</v>
      </c>
      <c r="I10994" s="267" t="s">
        <v>583</v>
      </c>
      <c r="J10994" s="267">
        <v>0.64</v>
      </c>
      <c r="K10994" s="267" t="s">
        <v>1986</v>
      </c>
      <c r="O10994" s="267" t="s">
        <v>13</v>
      </c>
      <c r="P10994" s="267">
        <v>15327237</v>
      </c>
      <c r="Q10994" s="267" t="s">
        <v>1445</v>
      </c>
      <c r="S10994" s="267">
        <v>38</v>
      </c>
      <c r="T10994" s="267" t="s">
        <v>13</v>
      </c>
      <c r="U10994" s="267" t="s">
        <v>1446</v>
      </c>
      <c r="V10994" s="267" t="s">
        <v>24</v>
      </c>
      <c r="W10994" s="267">
        <v>1940</v>
      </c>
      <c r="X10994" s="267">
        <v>15327237</v>
      </c>
      <c r="Y10994" s="267">
        <v>15327237</v>
      </c>
      <c r="Z10994" s="267">
        <v>1</v>
      </c>
      <c r="AA10994" s="267" t="s">
        <v>1987</v>
      </c>
      <c r="AB10994" s="270" t="s">
        <v>1988</v>
      </c>
      <c r="AD10994" s="267" t="s">
        <v>13</v>
      </c>
      <c r="AF10994" s="267" t="s">
        <v>24</v>
      </c>
      <c r="AG10994" s="267" t="s">
        <v>24</v>
      </c>
    </row>
    <row r="10995" spans="3:33" ht="409.5">
      <c r="C10995" s="267" t="s">
        <v>1985</v>
      </c>
      <c r="D10995" s="267" t="s">
        <v>727</v>
      </c>
      <c r="E10995" s="267">
        <v>1</v>
      </c>
      <c r="F10995" s="267" t="s">
        <v>1444</v>
      </c>
      <c r="G10995" s="267" t="s">
        <v>1445</v>
      </c>
      <c r="H10995" s="267">
        <v>1</v>
      </c>
      <c r="I10995" s="267" t="s">
        <v>583</v>
      </c>
      <c r="J10995" s="267">
        <v>0.64</v>
      </c>
      <c r="K10995" s="267" t="s">
        <v>1986</v>
      </c>
      <c r="O10995" s="267" t="s">
        <v>13</v>
      </c>
      <c r="P10995" s="267">
        <v>15327237</v>
      </c>
      <c r="Q10995" s="267" t="s">
        <v>1445</v>
      </c>
      <c r="S10995" s="267">
        <v>38</v>
      </c>
      <c r="T10995" s="267" t="s">
        <v>13</v>
      </c>
      <c r="U10995" s="267" t="s">
        <v>1446</v>
      </c>
      <c r="V10995" s="267" t="s">
        <v>24</v>
      </c>
      <c r="W10995" s="267">
        <v>1940</v>
      </c>
      <c r="X10995" s="267">
        <v>15327237</v>
      </c>
      <c r="Y10995" s="267">
        <v>15327237</v>
      </c>
      <c r="Z10995" s="267">
        <v>1</v>
      </c>
      <c r="AA10995" s="267" t="s">
        <v>1987</v>
      </c>
      <c r="AB10995" s="270" t="s">
        <v>1988</v>
      </c>
      <c r="AD10995" s="267" t="s">
        <v>13</v>
      </c>
      <c r="AF10995" s="267" t="s">
        <v>24</v>
      </c>
      <c r="AG10995" s="267" t="s">
        <v>24</v>
      </c>
    </row>
    <row r="10996" spans="3:33" ht="409.5">
      <c r="C10996" s="267" t="s">
        <v>1985</v>
      </c>
      <c r="D10996" s="267" t="s">
        <v>727</v>
      </c>
      <c r="E10996" s="267">
        <v>1</v>
      </c>
      <c r="F10996" s="267" t="s">
        <v>1444</v>
      </c>
      <c r="G10996" s="267" t="s">
        <v>1445</v>
      </c>
      <c r="H10996" s="267">
        <v>1</v>
      </c>
      <c r="I10996" s="267" t="s">
        <v>583</v>
      </c>
      <c r="J10996" s="267">
        <v>0.64</v>
      </c>
      <c r="K10996" s="267" t="s">
        <v>1986</v>
      </c>
      <c r="O10996" s="267" t="s">
        <v>13</v>
      </c>
      <c r="P10996" s="267">
        <v>15327237</v>
      </c>
      <c r="Q10996" s="267" t="s">
        <v>1445</v>
      </c>
      <c r="S10996" s="267">
        <v>38</v>
      </c>
      <c r="T10996" s="267" t="s">
        <v>13</v>
      </c>
      <c r="U10996" s="267" t="s">
        <v>1446</v>
      </c>
      <c r="V10996" s="267" t="s">
        <v>24</v>
      </c>
      <c r="W10996" s="267">
        <v>1940</v>
      </c>
      <c r="X10996" s="267">
        <v>15327237</v>
      </c>
      <c r="Y10996" s="267">
        <v>15327237</v>
      </c>
      <c r="Z10996" s="267">
        <v>1</v>
      </c>
      <c r="AA10996" s="267" t="s">
        <v>1987</v>
      </c>
      <c r="AB10996" s="270" t="s">
        <v>1988</v>
      </c>
      <c r="AD10996" s="267" t="s">
        <v>13</v>
      </c>
      <c r="AF10996" s="267" t="s">
        <v>24</v>
      </c>
      <c r="AG10996" s="267" t="s">
        <v>24</v>
      </c>
    </row>
    <row r="10997" spans="3:33" ht="409.5">
      <c r="C10997" s="267" t="s">
        <v>1985</v>
      </c>
      <c r="D10997" s="267" t="s">
        <v>727</v>
      </c>
      <c r="E10997" s="267">
        <v>1</v>
      </c>
      <c r="F10997" s="267" t="s">
        <v>1444</v>
      </c>
      <c r="G10997" s="267" t="s">
        <v>1445</v>
      </c>
      <c r="H10997" s="267">
        <v>1</v>
      </c>
      <c r="I10997" s="267" t="s">
        <v>583</v>
      </c>
      <c r="J10997" s="267">
        <v>0.64</v>
      </c>
      <c r="K10997" s="267" t="s">
        <v>1986</v>
      </c>
      <c r="O10997" s="267" t="s">
        <v>13</v>
      </c>
      <c r="P10997" s="267">
        <v>15327237</v>
      </c>
      <c r="Q10997" s="267" t="s">
        <v>1445</v>
      </c>
      <c r="S10997" s="267">
        <v>38</v>
      </c>
      <c r="T10997" s="267" t="s">
        <v>13</v>
      </c>
      <c r="U10997" s="267" t="s">
        <v>1446</v>
      </c>
      <c r="V10997" s="267" t="s">
        <v>24</v>
      </c>
      <c r="W10997" s="267">
        <v>1940</v>
      </c>
      <c r="X10997" s="267">
        <v>15327237</v>
      </c>
      <c r="Y10997" s="267">
        <v>15327237</v>
      </c>
      <c r="Z10997" s="267">
        <v>1</v>
      </c>
      <c r="AA10997" s="267" t="s">
        <v>1987</v>
      </c>
      <c r="AB10997" s="270" t="s">
        <v>1988</v>
      </c>
      <c r="AD10997" s="267" t="s">
        <v>13</v>
      </c>
      <c r="AF10997" s="267" t="s">
        <v>24</v>
      </c>
      <c r="AG10997" s="267" t="s">
        <v>24</v>
      </c>
    </row>
    <row r="10998" spans="3:33" ht="409.5">
      <c r="C10998" s="267" t="s">
        <v>1985</v>
      </c>
      <c r="D10998" s="267" t="s">
        <v>727</v>
      </c>
      <c r="E10998" s="267">
        <v>1</v>
      </c>
      <c r="F10998" s="267" t="s">
        <v>1444</v>
      </c>
      <c r="G10998" s="267" t="s">
        <v>1445</v>
      </c>
      <c r="H10998" s="267">
        <v>1</v>
      </c>
      <c r="I10998" s="267" t="s">
        <v>583</v>
      </c>
      <c r="J10998" s="267">
        <v>0.64</v>
      </c>
      <c r="K10998" s="267" t="s">
        <v>1986</v>
      </c>
      <c r="O10998" s="267" t="s">
        <v>13</v>
      </c>
      <c r="P10998" s="267">
        <v>15327237</v>
      </c>
      <c r="Q10998" s="267" t="s">
        <v>1445</v>
      </c>
      <c r="S10998" s="267">
        <v>38</v>
      </c>
      <c r="T10998" s="267" t="s">
        <v>13</v>
      </c>
      <c r="U10998" s="267" t="s">
        <v>1446</v>
      </c>
      <c r="V10998" s="267" t="s">
        <v>24</v>
      </c>
      <c r="W10998" s="267">
        <v>1940</v>
      </c>
      <c r="X10998" s="267">
        <v>15327237</v>
      </c>
      <c r="Y10998" s="267">
        <v>15327237</v>
      </c>
      <c r="Z10998" s="267">
        <v>1</v>
      </c>
      <c r="AA10998" s="267" t="s">
        <v>1987</v>
      </c>
      <c r="AB10998" s="270" t="s">
        <v>1988</v>
      </c>
      <c r="AD10998" s="267" t="s">
        <v>13</v>
      </c>
      <c r="AF10998" s="267" t="s">
        <v>24</v>
      </c>
      <c r="AG10998" s="267" t="s">
        <v>24</v>
      </c>
    </row>
    <row r="10999" spans="3:33" ht="409.5">
      <c r="C10999" s="267" t="s">
        <v>1985</v>
      </c>
      <c r="D10999" s="267" t="s">
        <v>727</v>
      </c>
      <c r="E10999" s="267">
        <v>1</v>
      </c>
      <c r="F10999" s="267" t="s">
        <v>1444</v>
      </c>
      <c r="G10999" s="267" t="s">
        <v>1445</v>
      </c>
      <c r="H10999" s="267">
        <v>1</v>
      </c>
      <c r="I10999" s="267" t="s">
        <v>583</v>
      </c>
      <c r="J10999" s="267">
        <v>0.64</v>
      </c>
      <c r="K10999" s="267" t="s">
        <v>1986</v>
      </c>
      <c r="O10999" s="267" t="s">
        <v>13</v>
      </c>
      <c r="P10999" s="267">
        <v>15327237</v>
      </c>
      <c r="Q10999" s="267" t="s">
        <v>1445</v>
      </c>
      <c r="S10999" s="267">
        <v>38</v>
      </c>
      <c r="T10999" s="267" t="s">
        <v>13</v>
      </c>
      <c r="U10999" s="267" t="s">
        <v>1446</v>
      </c>
      <c r="V10999" s="267" t="s">
        <v>24</v>
      </c>
      <c r="W10999" s="267">
        <v>1940</v>
      </c>
      <c r="X10999" s="267">
        <v>15327237</v>
      </c>
      <c r="Y10999" s="267">
        <v>15327237</v>
      </c>
      <c r="Z10999" s="267">
        <v>1</v>
      </c>
      <c r="AA10999" s="267" t="s">
        <v>1987</v>
      </c>
      <c r="AB10999" s="270" t="s">
        <v>1988</v>
      </c>
      <c r="AD10999" s="267" t="s">
        <v>13</v>
      </c>
      <c r="AF10999" s="267" t="s">
        <v>24</v>
      </c>
      <c r="AG10999" s="267" t="s">
        <v>24</v>
      </c>
    </row>
    <row r="11000" spans="3:33" ht="409.5">
      <c r="C11000" s="267" t="s">
        <v>1985</v>
      </c>
      <c r="D11000" s="267" t="s">
        <v>727</v>
      </c>
      <c r="E11000" s="267">
        <v>1</v>
      </c>
      <c r="F11000" s="267" t="s">
        <v>1444</v>
      </c>
      <c r="G11000" s="267" t="s">
        <v>1445</v>
      </c>
      <c r="H11000" s="267">
        <v>1</v>
      </c>
      <c r="I11000" s="267" t="s">
        <v>583</v>
      </c>
      <c r="J11000" s="267">
        <v>0.64</v>
      </c>
      <c r="K11000" s="267" t="s">
        <v>1986</v>
      </c>
      <c r="O11000" s="267" t="s">
        <v>13</v>
      </c>
      <c r="P11000" s="267">
        <v>15327237</v>
      </c>
      <c r="Q11000" s="267" t="s">
        <v>1445</v>
      </c>
      <c r="S11000" s="267">
        <v>38</v>
      </c>
      <c r="T11000" s="267" t="s">
        <v>13</v>
      </c>
      <c r="U11000" s="267" t="s">
        <v>1446</v>
      </c>
      <c r="V11000" s="267" t="s">
        <v>24</v>
      </c>
      <c r="W11000" s="267">
        <v>1940</v>
      </c>
      <c r="X11000" s="267">
        <v>15327237</v>
      </c>
      <c r="Y11000" s="267">
        <v>15327237</v>
      </c>
      <c r="Z11000" s="267">
        <v>1</v>
      </c>
      <c r="AA11000" s="267" t="s">
        <v>1987</v>
      </c>
      <c r="AB11000" s="270" t="s">
        <v>1988</v>
      </c>
      <c r="AD11000" s="267" t="s">
        <v>13</v>
      </c>
      <c r="AF11000" s="267" t="s">
        <v>24</v>
      </c>
      <c r="AG11000" s="267" t="s">
        <v>24</v>
      </c>
    </row>
    <row r="11001" spans="3:33" ht="409.5">
      <c r="C11001" s="267" t="s">
        <v>1985</v>
      </c>
      <c r="D11001" s="267" t="s">
        <v>727</v>
      </c>
      <c r="E11001" s="267">
        <v>1</v>
      </c>
      <c r="F11001" s="267" t="s">
        <v>1444</v>
      </c>
      <c r="G11001" s="267" t="s">
        <v>1445</v>
      </c>
      <c r="H11001" s="267">
        <v>1</v>
      </c>
      <c r="I11001" s="267" t="s">
        <v>583</v>
      </c>
      <c r="J11001" s="267">
        <v>0.64</v>
      </c>
      <c r="K11001" s="267" t="s">
        <v>1986</v>
      </c>
      <c r="O11001" s="267" t="s">
        <v>13</v>
      </c>
      <c r="P11001" s="267">
        <v>15327237</v>
      </c>
      <c r="Q11001" s="267" t="s">
        <v>1445</v>
      </c>
      <c r="S11001" s="267">
        <v>38</v>
      </c>
      <c r="T11001" s="267" t="s">
        <v>13</v>
      </c>
      <c r="U11001" s="267" t="s">
        <v>1446</v>
      </c>
      <c r="V11001" s="267" t="s">
        <v>24</v>
      </c>
      <c r="W11001" s="267">
        <v>1940</v>
      </c>
      <c r="X11001" s="267">
        <v>15327237</v>
      </c>
      <c r="Y11001" s="267">
        <v>15327237</v>
      </c>
      <c r="Z11001" s="267">
        <v>1</v>
      </c>
      <c r="AA11001" s="267" t="s">
        <v>1987</v>
      </c>
      <c r="AB11001" s="270" t="s">
        <v>1988</v>
      </c>
      <c r="AD11001" s="267" t="s">
        <v>13</v>
      </c>
      <c r="AF11001" s="267" t="s">
        <v>24</v>
      </c>
      <c r="AG11001" s="267" t="s">
        <v>24</v>
      </c>
    </row>
    <row r="11002" spans="3:33" ht="409.5">
      <c r="C11002" s="267" t="s">
        <v>1985</v>
      </c>
      <c r="D11002" s="267" t="s">
        <v>727</v>
      </c>
      <c r="E11002" s="267">
        <v>1</v>
      </c>
      <c r="F11002" s="267" t="s">
        <v>1444</v>
      </c>
      <c r="G11002" s="267" t="s">
        <v>1445</v>
      </c>
      <c r="H11002" s="267">
        <v>1</v>
      </c>
      <c r="I11002" s="267" t="s">
        <v>583</v>
      </c>
      <c r="J11002" s="267">
        <v>0.64</v>
      </c>
      <c r="K11002" s="267" t="s">
        <v>1986</v>
      </c>
      <c r="O11002" s="267" t="s">
        <v>13</v>
      </c>
      <c r="P11002" s="267">
        <v>15327237</v>
      </c>
      <c r="Q11002" s="267" t="s">
        <v>1445</v>
      </c>
      <c r="S11002" s="267">
        <v>38</v>
      </c>
      <c r="T11002" s="267" t="s">
        <v>13</v>
      </c>
      <c r="U11002" s="267" t="s">
        <v>1446</v>
      </c>
      <c r="V11002" s="267" t="s">
        <v>24</v>
      </c>
      <c r="W11002" s="267">
        <v>1940</v>
      </c>
      <c r="X11002" s="267">
        <v>15327237</v>
      </c>
      <c r="Y11002" s="267">
        <v>15327237</v>
      </c>
      <c r="Z11002" s="267">
        <v>1</v>
      </c>
      <c r="AA11002" s="267" t="s">
        <v>1987</v>
      </c>
      <c r="AB11002" s="270" t="s">
        <v>1988</v>
      </c>
      <c r="AD11002" s="267" t="s">
        <v>13</v>
      </c>
      <c r="AF11002" s="267" t="s">
        <v>24</v>
      </c>
      <c r="AG11002" s="267" t="s">
        <v>24</v>
      </c>
    </row>
    <row r="11003" spans="3:33" ht="409.5">
      <c r="C11003" s="267" t="s">
        <v>1985</v>
      </c>
      <c r="D11003" s="267" t="s">
        <v>727</v>
      </c>
      <c r="E11003" s="267">
        <v>1</v>
      </c>
      <c r="F11003" s="267" t="s">
        <v>1444</v>
      </c>
      <c r="G11003" s="267" t="s">
        <v>1445</v>
      </c>
      <c r="H11003" s="267">
        <v>1</v>
      </c>
      <c r="I11003" s="267" t="s">
        <v>583</v>
      </c>
      <c r="J11003" s="267">
        <v>0.64</v>
      </c>
      <c r="K11003" s="267" t="s">
        <v>1986</v>
      </c>
      <c r="O11003" s="267" t="s">
        <v>13</v>
      </c>
      <c r="P11003" s="267">
        <v>15327237</v>
      </c>
      <c r="Q11003" s="267" t="s">
        <v>1445</v>
      </c>
      <c r="S11003" s="267">
        <v>38</v>
      </c>
      <c r="T11003" s="267" t="s">
        <v>13</v>
      </c>
      <c r="U11003" s="267" t="s">
        <v>1446</v>
      </c>
      <c r="V11003" s="267" t="s">
        <v>24</v>
      </c>
      <c r="W11003" s="267">
        <v>1940</v>
      </c>
      <c r="X11003" s="267">
        <v>15327237</v>
      </c>
      <c r="Y11003" s="267">
        <v>15327237</v>
      </c>
      <c r="Z11003" s="267">
        <v>1</v>
      </c>
      <c r="AA11003" s="267" t="s">
        <v>1987</v>
      </c>
      <c r="AB11003" s="270" t="s">
        <v>1988</v>
      </c>
      <c r="AD11003" s="267" t="s">
        <v>13</v>
      </c>
      <c r="AF11003" s="267" t="s">
        <v>24</v>
      </c>
      <c r="AG11003" s="267" t="s">
        <v>24</v>
      </c>
    </row>
    <row r="11004" spans="3:33" ht="409.5">
      <c r="C11004" s="267" t="s">
        <v>1985</v>
      </c>
      <c r="D11004" s="267" t="s">
        <v>727</v>
      </c>
      <c r="E11004" s="267">
        <v>1</v>
      </c>
      <c r="F11004" s="267" t="s">
        <v>1444</v>
      </c>
      <c r="G11004" s="267" t="s">
        <v>1445</v>
      </c>
      <c r="H11004" s="267">
        <v>1</v>
      </c>
      <c r="I11004" s="267" t="s">
        <v>583</v>
      </c>
      <c r="J11004" s="267">
        <v>0.64</v>
      </c>
      <c r="K11004" s="267" t="s">
        <v>1986</v>
      </c>
      <c r="O11004" s="267" t="s">
        <v>13</v>
      </c>
      <c r="P11004" s="267">
        <v>15327237</v>
      </c>
      <c r="Q11004" s="267" t="s">
        <v>1445</v>
      </c>
      <c r="S11004" s="267">
        <v>38</v>
      </c>
      <c r="T11004" s="267" t="s">
        <v>13</v>
      </c>
      <c r="U11004" s="267" t="s">
        <v>1446</v>
      </c>
      <c r="V11004" s="267" t="s">
        <v>24</v>
      </c>
      <c r="W11004" s="267">
        <v>1940</v>
      </c>
      <c r="X11004" s="267">
        <v>15327237</v>
      </c>
      <c r="Y11004" s="267">
        <v>15327237</v>
      </c>
      <c r="Z11004" s="267">
        <v>1</v>
      </c>
      <c r="AA11004" s="267" t="s">
        <v>1987</v>
      </c>
      <c r="AB11004" s="270" t="s">
        <v>1988</v>
      </c>
      <c r="AD11004" s="267" t="s">
        <v>13</v>
      </c>
      <c r="AF11004" s="267" t="s">
        <v>24</v>
      </c>
      <c r="AG11004" s="267" t="s">
        <v>24</v>
      </c>
    </row>
    <row r="11005" spans="3:33" ht="409.5">
      <c r="C11005" s="267" t="s">
        <v>1985</v>
      </c>
      <c r="D11005" s="267" t="s">
        <v>727</v>
      </c>
      <c r="E11005" s="267">
        <v>1</v>
      </c>
      <c r="F11005" s="267" t="s">
        <v>1444</v>
      </c>
      <c r="G11005" s="267" t="s">
        <v>1445</v>
      </c>
      <c r="H11005" s="267">
        <v>1</v>
      </c>
      <c r="I11005" s="267" t="s">
        <v>583</v>
      </c>
      <c r="J11005" s="267">
        <v>0.64</v>
      </c>
      <c r="K11005" s="267" t="s">
        <v>1986</v>
      </c>
      <c r="O11005" s="267" t="s">
        <v>13</v>
      </c>
      <c r="P11005" s="267">
        <v>15327237</v>
      </c>
      <c r="Q11005" s="267" t="s">
        <v>1445</v>
      </c>
      <c r="S11005" s="267">
        <v>38</v>
      </c>
      <c r="T11005" s="267" t="s">
        <v>13</v>
      </c>
      <c r="U11005" s="267" t="s">
        <v>1446</v>
      </c>
      <c r="V11005" s="267" t="s">
        <v>24</v>
      </c>
      <c r="W11005" s="267">
        <v>1940</v>
      </c>
      <c r="X11005" s="267">
        <v>15327237</v>
      </c>
      <c r="Y11005" s="267">
        <v>15327237</v>
      </c>
      <c r="Z11005" s="267">
        <v>1</v>
      </c>
      <c r="AA11005" s="267" t="s">
        <v>1987</v>
      </c>
      <c r="AB11005" s="270" t="s">
        <v>1988</v>
      </c>
      <c r="AD11005" s="267" t="s">
        <v>13</v>
      </c>
      <c r="AF11005" s="267" t="s">
        <v>24</v>
      </c>
      <c r="AG11005" s="267" t="s">
        <v>24</v>
      </c>
    </row>
    <row r="11006" spans="3:33" ht="409.5">
      <c r="C11006" s="267" t="s">
        <v>1985</v>
      </c>
      <c r="D11006" s="267" t="s">
        <v>727</v>
      </c>
      <c r="E11006" s="267">
        <v>1</v>
      </c>
      <c r="F11006" s="267" t="s">
        <v>1444</v>
      </c>
      <c r="G11006" s="267" t="s">
        <v>1445</v>
      </c>
      <c r="H11006" s="267">
        <v>1</v>
      </c>
      <c r="I11006" s="267" t="s">
        <v>583</v>
      </c>
      <c r="J11006" s="267">
        <v>0.64</v>
      </c>
      <c r="K11006" s="267" t="s">
        <v>1986</v>
      </c>
      <c r="O11006" s="267" t="s">
        <v>13</v>
      </c>
      <c r="P11006" s="267">
        <v>15327237</v>
      </c>
      <c r="Q11006" s="267" t="s">
        <v>1445</v>
      </c>
      <c r="S11006" s="267">
        <v>38</v>
      </c>
      <c r="T11006" s="267" t="s">
        <v>13</v>
      </c>
      <c r="U11006" s="267" t="s">
        <v>1446</v>
      </c>
      <c r="V11006" s="267" t="s">
        <v>24</v>
      </c>
      <c r="W11006" s="267">
        <v>1940</v>
      </c>
      <c r="X11006" s="267">
        <v>15327237</v>
      </c>
      <c r="Y11006" s="267">
        <v>15327237</v>
      </c>
      <c r="Z11006" s="267">
        <v>1</v>
      </c>
      <c r="AA11006" s="267" t="s">
        <v>1987</v>
      </c>
      <c r="AB11006" s="270" t="s">
        <v>1988</v>
      </c>
      <c r="AD11006" s="267" t="s">
        <v>13</v>
      </c>
      <c r="AF11006" s="267" t="s">
        <v>24</v>
      </c>
      <c r="AG11006" s="267" t="s">
        <v>24</v>
      </c>
    </row>
    <row r="11007" spans="3:33" ht="409.5">
      <c r="C11007" s="267" t="s">
        <v>1985</v>
      </c>
      <c r="D11007" s="267" t="s">
        <v>727</v>
      </c>
      <c r="E11007" s="267">
        <v>1</v>
      </c>
      <c r="F11007" s="267" t="s">
        <v>1444</v>
      </c>
      <c r="G11007" s="267" t="s">
        <v>1445</v>
      </c>
      <c r="H11007" s="267">
        <v>1</v>
      </c>
      <c r="I11007" s="267" t="s">
        <v>583</v>
      </c>
      <c r="J11007" s="267">
        <v>0.64</v>
      </c>
      <c r="K11007" s="267" t="s">
        <v>1986</v>
      </c>
      <c r="O11007" s="267" t="s">
        <v>13</v>
      </c>
      <c r="P11007" s="267">
        <v>15327237</v>
      </c>
      <c r="Q11007" s="267" t="s">
        <v>1445</v>
      </c>
      <c r="S11007" s="267">
        <v>38</v>
      </c>
      <c r="T11007" s="267" t="s">
        <v>13</v>
      </c>
      <c r="U11007" s="267" t="s">
        <v>1446</v>
      </c>
      <c r="V11007" s="267" t="s">
        <v>24</v>
      </c>
      <c r="W11007" s="267">
        <v>1940</v>
      </c>
      <c r="X11007" s="267">
        <v>15327237</v>
      </c>
      <c r="Y11007" s="267">
        <v>15327237</v>
      </c>
      <c r="Z11007" s="267">
        <v>1</v>
      </c>
      <c r="AA11007" s="267" t="s">
        <v>1987</v>
      </c>
      <c r="AB11007" s="270" t="s">
        <v>1988</v>
      </c>
      <c r="AD11007" s="267" t="s">
        <v>13</v>
      </c>
      <c r="AF11007" s="267" t="s">
        <v>24</v>
      </c>
      <c r="AG11007" s="267" t="s">
        <v>24</v>
      </c>
    </row>
    <row r="11008" spans="3:33" ht="409.5">
      <c r="C11008" s="267" t="s">
        <v>1985</v>
      </c>
      <c r="D11008" s="267" t="s">
        <v>727</v>
      </c>
      <c r="E11008" s="267">
        <v>1</v>
      </c>
      <c r="F11008" s="267" t="s">
        <v>1444</v>
      </c>
      <c r="G11008" s="267" t="s">
        <v>1445</v>
      </c>
      <c r="H11008" s="267">
        <v>1</v>
      </c>
      <c r="I11008" s="267" t="s">
        <v>583</v>
      </c>
      <c r="J11008" s="267">
        <v>0.64</v>
      </c>
      <c r="K11008" s="267" t="s">
        <v>1986</v>
      </c>
      <c r="O11008" s="267" t="s">
        <v>13</v>
      </c>
      <c r="P11008" s="267">
        <v>15327237</v>
      </c>
      <c r="Q11008" s="267" t="s">
        <v>1445</v>
      </c>
      <c r="S11008" s="267">
        <v>38</v>
      </c>
      <c r="T11008" s="267" t="s">
        <v>13</v>
      </c>
      <c r="U11008" s="267" t="s">
        <v>1446</v>
      </c>
      <c r="V11008" s="267" t="s">
        <v>24</v>
      </c>
      <c r="W11008" s="267">
        <v>1940</v>
      </c>
      <c r="X11008" s="267">
        <v>15327237</v>
      </c>
      <c r="Y11008" s="267">
        <v>15327237</v>
      </c>
      <c r="Z11008" s="267">
        <v>1</v>
      </c>
      <c r="AA11008" s="267" t="s">
        <v>1987</v>
      </c>
      <c r="AB11008" s="270" t="s">
        <v>1988</v>
      </c>
      <c r="AD11008" s="267" t="s">
        <v>13</v>
      </c>
      <c r="AF11008" s="267" t="s">
        <v>24</v>
      </c>
      <c r="AG11008" s="267" t="s">
        <v>24</v>
      </c>
    </row>
    <row r="11009" spans="3:33" ht="409.5">
      <c r="C11009" s="267" t="s">
        <v>1985</v>
      </c>
      <c r="D11009" s="267" t="s">
        <v>727</v>
      </c>
      <c r="E11009" s="267">
        <v>1</v>
      </c>
      <c r="F11009" s="267" t="s">
        <v>1444</v>
      </c>
      <c r="G11009" s="267" t="s">
        <v>1445</v>
      </c>
      <c r="H11009" s="267">
        <v>1</v>
      </c>
      <c r="I11009" s="267" t="s">
        <v>583</v>
      </c>
      <c r="J11009" s="267">
        <v>0.64</v>
      </c>
      <c r="K11009" s="267" t="s">
        <v>1986</v>
      </c>
      <c r="O11009" s="267" t="s">
        <v>13</v>
      </c>
      <c r="P11009" s="267">
        <v>15327237</v>
      </c>
      <c r="Q11009" s="267" t="s">
        <v>1445</v>
      </c>
      <c r="S11009" s="267">
        <v>38</v>
      </c>
      <c r="T11009" s="267" t="s">
        <v>13</v>
      </c>
      <c r="U11009" s="267" t="s">
        <v>1446</v>
      </c>
      <c r="V11009" s="267" t="s">
        <v>24</v>
      </c>
      <c r="W11009" s="267">
        <v>1940</v>
      </c>
      <c r="X11009" s="267">
        <v>15327237</v>
      </c>
      <c r="Y11009" s="267">
        <v>15327237</v>
      </c>
      <c r="Z11009" s="267">
        <v>1</v>
      </c>
      <c r="AA11009" s="267" t="s">
        <v>1987</v>
      </c>
      <c r="AB11009" s="270" t="s">
        <v>1988</v>
      </c>
      <c r="AD11009" s="267" t="s">
        <v>13</v>
      </c>
      <c r="AF11009" s="267" t="s">
        <v>24</v>
      </c>
      <c r="AG11009" s="267" t="s">
        <v>24</v>
      </c>
    </row>
    <row r="11010" spans="3:33" ht="409.5">
      <c r="C11010" s="267" t="s">
        <v>1985</v>
      </c>
      <c r="D11010" s="267" t="s">
        <v>727</v>
      </c>
      <c r="E11010" s="267">
        <v>1</v>
      </c>
      <c r="F11010" s="267" t="s">
        <v>1444</v>
      </c>
      <c r="G11010" s="267" t="s">
        <v>1445</v>
      </c>
      <c r="H11010" s="267">
        <v>1</v>
      </c>
      <c r="I11010" s="267" t="s">
        <v>583</v>
      </c>
      <c r="J11010" s="267">
        <v>0.64</v>
      </c>
      <c r="K11010" s="267" t="s">
        <v>1986</v>
      </c>
      <c r="O11010" s="267" t="s">
        <v>13</v>
      </c>
      <c r="P11010" s="267">
        <v>15327237</v>
      </c>
      <c r="Q11010" s="267" t="s">
        <v>1445</v>
      </c>
      <c r="S11010" s="267">
        <v>38</v>
      </c>
      <c r="T11010" s="267" t="s">
        <v>13</v>
      </c>
      <c r="U11010" s="267" t="s">
        <v>1446</v>
      </c>
      <c r="V11010" s="267" t="s">
        <v>24</v>
      </c>
      <c r="W11010" s="267">
        <v>1940</v>
      </c>
      <c r="X11010" s="267">
        <v>15327237</v>
      </c>
      <c r="Y11010" s="267">
        <v>15327237</v>
      </c>
      <c r="Z11010" s="267">
        <v>1</v>
      </c>
      <c r="AA11010" s="267" t="s">
        <v>1987</v>
      </c>
      <c r="AB11010" s="270" t="s">
        <v>1988</v>
      </c>
      <c r="AD11010" s="267" t="s">
        <v>13</v>
      </c>
      <c r="AF11010" s="267" t="s">
        <v>24</v>
      </c>
      <c r="AG11010" s="267" t="s">
        <v>24</v>
      </c>
    </row>
    <row r="11011" spans="3:33" ht="409.5">
      <c r="C11011" s="267" t="s">
        <v>1985</v>
      </c>
      <c r="D11011" s="267" t="s">
        <v>727</v>
      </c>
      <c r="E11011" s="267">
        <v>1</v>
      </c>
      <c r="F11011" s="267" t="s">
        <v>1444</v>
      </c>
      <c r="G11011" s="267" t="s">
        <v>1445</v>
      </c>
      <c r="H11011" s="267">
        <v>1</v>
      </c>
      <c r="I11011" s="267" t="s">
        <v>583</v>
      </c>
      <c r="J11011" s="267">
        <v>0.64</v>
      </c>
      <c r="K11011" s="267" t="s">
        <v>1986</v>
      </c>
      <c r="O11011" s="267" t="s">
        <v>13</v>
      </c>
      <c r="P11011" s="267">
        <v>15327237</v>
      </c>
      <c r="Q11011" s="267" t="s">
        <v>1445</v>
      </c>
      <c r="S11011" s="267">
        <v>38</v>
      </c>
      <c r="T11011" s="267" t="s">
        <v>13</v>
      </c>
      <c r="U11011" s="267" t="s">
        <v>1446</v>
      </c>
      <c r="V11011" s="267" t="s">
        <v>24</v>
      </c>
      <c r="W11011" s="267">
        <v>1940</v>
      </c>
      <c r="X11011" s="267">
        <v>15327237</v>
      </c>
      <c r="Y11011" s="267">
        <v>15327237</v>
      </c>
      <c r="Z11011" s="267">
        <v>1</v>
      </c>
      <c r="AA11011" s="267" t="s">
        <v>1987</v>
      </c>
      <c r="AB11011" s="270" t="s">
        <v>1988</v>
      </c>
      <c r="AD11011" s="267" t="s">
        <v>13</v>
      </c>
      <c r="AF11011" s="267" t="s">
        <v>24</v>
      </c>
      <c r="AG11011" s="267" t="s">
        <v>24</v>
      </c>
    </row>
    <row r="11012" spans="3:33" ht="409.5">
      <c r="C11012" s="267" t="s">
        <v>1985</v>
      </c>
      <c r="D11012" s="267" t="s">
        <v>727</v>
      </c>
      <c r="E11012" s="267">
        <v>1</v>
      </c>
      <c r="F11012" s="267" t="s">
        <v>1444</v>
      </c>
      <c r="G11012" s="267" t="s">
        <v>1445</v>
      </c>
      <c r="H11012" s="267">
        <v>1</v>
      </c>
      <c r="I11012" s="267" t="s">
        <v>583</v>
      </c>
      <c r="J11012" s="267">
        <v>0.64</v>
      </c>
      <c r="K11012" s="267" t="s">
        <v>1986</v>
      </c>
      <c r="O11012" s="267" t="s">
        <v>13</v>
      </c>
      <c r="P11012" s="267">
        <v>15327237</v>
      </c>
      <c r="Q11012" s="267" t="s">
        <v>1445</v>
      </c>
      <c r="S11012" s="267">
        <v>38</v>
      </c>
      <c r="T11012" s="267" t="s">
        <v>13</v>
      </c>
      <c r="U11012" s="267" t="s">
        <v>1446</v>
      </c>
      <c r="V11012" s="267" t="s">
        <v>24</v>
      </c>
      <c r="W11012" s="267">
        <v>1940</v>
      </c>
      <c r="X11012" s="267">
        <v>15327237</v>
      </c>
      <c r="Y11012" s="267">
        <v>15327237</v>
      </c>
      <c r="Z11012" s="267">
        <v>1</v>
      </c>
      <c r="AA11012" s="267" t="s">
        <v>1987</v>
      </c>
      <c r="AB11012" s="270" t="s">
        <v>1988</v>
      </c>
      <c r="AD11012" s="267" t="s">
        <v>13</v>
      </c>
      <c r="AF11012" s="267" t="s">
        <v>24</v>
      </c>
      <c r="AG11012" s="267" t="s">
        <v>24</v>
      </c>
    </row>
    <row r="11013" spans="3:33" ht="409.5">
      <c r="C11013" s="267" t="s">
        <v>1985</v>
      </c>
      <c r="D11013" s="267" t="s">
        <v>727</v>
      </c>
      <c r="E11013" s="267">
        <v>1</v>
      </c>
      <c r="F11013" s="267" t="s">
        <v>1444</v>
      </c>
      <c r="G11013" s="267" t="s">
        <v>1445</v>
      </c>
      <c r="H11013" s="267">
        <v>1</v>
      </c>
      <c r="I11013" s="267" t="s">
        <v>583</v>
      </c>
      <c r="J11013" s="267">
        <v>0.64</v>
      </c>
      <c r="K11013" s="267" t="s">
        <v>1986</v>
      </c>
      <c r="O11013" s="267" t="s">
        <v>13</v>
      </c>
      <c r="P11013" s="267">
        <v>15327237</v>
      </c>
      <c r="Q11013" s="267" t="s">
        <v>1445</v>
      </c>
      <c r="S11013" s="267">
        <v>38</v>
      </c>
      <c r="T11013" s="267" t="s">
        <v>13</v>
      </c>
      <c r="U11013" s="267" t="s">
        <v>1446</v>
      </c>
      <c r="V11013" s="267" t="s">
        <v>24</v>
      </c>
      <c r="W11013" s="267">
        <v>1940</v>
      </c>
      <c r="X11013" s="267">
        <v>15327237</v>
      </c>
      <c r="Y11013" s="267">
        <v>15327237</v>
      </c>
      <c r="Z11013" s="267">
        <v>1</v>
      </c>
      <c r="AA11013" s="267" t="s">
        <v>1987</v>
      </c>
      <c r="AB11013" s="270" t="s">
        <v>1988</v>
      </c>
      <c r="AD11013" s="267" t="s">
        <v>13</v>
      </c>
      <c r="AF11013" s="267" t="s">
        <v>24</v>
      </c>
      <c r="AG11013" s="267" t="s">
        <v>24</v>
      </c>
    </row>
    <row r="11014" spans="3:33" ht="409.5">
      <c r="C11014" s="267" t="s">
        <v>1985</v>
      </c>
      <c r="D11014" s="267" t="s">
        <v>727</v>
      </c>
      <c r="E11014" s="267">
        <v>1</v>
      </c>
      <c r="F11014" s="267" t="s">
        <v>1444</v>
      </c>
      <c r="G11014" s="267" t="s">
        <v>1445</v>
      </c>
      <c r="H11014" s="267">
        <v>1</v>
      </c>
      <c r="I11014" s="267" t="s">
        <v>583</v>
      </c>
      <c r="J11014" s="267">
        <v>0.64</v>
      </c>
      <c r="K11014" s="267" t="s">
        <v>1986</v>
      </c>
      <c r="O11014" s="267" t="s">
        <v>13</v>
      </c>
      <c r="P11014" s="267">
        <v>15327237</v>
      </c>
      <c r="Q11014" s="267" t="s">
        <v>1445</v>
      </c>
      <c r="S11014" s="267">
        <v>38</v>
      </c>
      <c r="T11014" s="267" t="s">
        <v>13</v>
      </c>
      <c r="U11014" s="267" t="s">
        <v>1446</v>
      </c>
      <c r="V11014" s="267" t="s">
        <v>24</v>
      </c>
      <c r="W11014" s="267">
        <v>1940</v>
      </c>
      <c r="X11014" s="267">
        <v>15327237</v>
      </c>
      <c r="Y11014" s="267">
        <v>15327237</v>
      </c>
      <c r="Z11014" s="267">
        <v>1</v>
      </c>
      <c r="AA11014" s="267" t="s">
        <v>1987</v>
      </c>
      <c r="AB11014" s="270" t="s">
        <v>1988</v>
      </c>
      <c r="AD11014" s="267" t="s">
        <v>13</v>
      </c>
      <c r="AF11014" s="267" t="s">
        <v>24</v>
      </c>
      <c r="AG11014" s="267" t="s">
        <v>24</v>
      </c>
    </row>
    <row r="11015" spans="3:33" ht="409.5">
      <c r="C11015" s="267" t="s">
        <v>1985</v>
      </c>
      <c r="D11015" s="267" t="s">
        <v>727</v>
      </c>
      <c r="E11015" s="267">
        <v>1</v>
      </c>
      <c r="F11015" s="267" t="s">
        <v>1444</v>
      </c>
      <c r="G11015" s="267" t="s">
        <v>1445</v>
      </c>
      <c r="H11015" s="267">
        <v>1</v>
      </c>
      <c r="I11015" s="267" t="s">
        <v>583</v>
      </c>
      <c r="J11015" s="267">
        <v>0.64</v>
      </c>
      <c r="K11015" s="267" t="s">
        <v>1986</v>
      </c>
      <c r="O11015" s="267" t="s">
        <v>13</v>
      </c>
      <c r="P11015" s="267">
        <v>15327237</v>
      </c>
      <c r="Q11015" s="267" t="s">
        <v>1445</v>
      </c>
      <c r="S11015" s="267">
        <v>38</v>
      </c>
      <c r="T11015" s="267" t="s">
        <v>13</v>
      </c>
      <c r="U11015" s="267" t="s">
        <v>1446</v>
      </c>
      <c r="V11015" s="267" t="s">
        <v>24</v>
      </c>
      <c r="W11015" s="267">
        <v>1940</v>
      </c>
      <c r="X11015" s="267">
        <v>15327237</v>
      </c>
      <c r="Y11015" s="267">
        <v>15327237</v>
      </c>
      <c r="Z11015" s="267">
        <v>1</v>
      </c>
      <c r="AA11015" s="267" t="s">
        <v>1987</v>
      </c>
      <c r="AB11015" s="270" t="s">
        <v>1988</v>
      </c>
      <c r="AD11015" s="267" t="s">
        <v>13</v>
      </c>
      <c r="AF11015" s="267" t="s">
        <v>24</v>
      </c>
      <c r="AG11015" s="267" t="s">
        <v>24</v>
      </c>
    </row>
    <row r="11016" spans="3:33" ht="409.5">
      <c r="C11016" s="267" t="s">
        <v>1985</v>
      </c>
      <c r="D11016" s="267" t="s">
        <v>727</v>
      </c>
      <c r="E11016" s="267">
        <v>1</v>
      </c>
      <c r="F11016" s="267" t="s">
        <v>1444</v>
      </c>
      <c r="G11016" s="267" t="s">
        <v>1445</v>
      </c>
      <c r="H11016" s="267">
        <v>1</v>
      </c>
      <c r="I11016" s="267" t="s">
        <v>583</v>
      </c>
      <c r="J11016" s="267">
        <v>0.64</v>
      </c>
      <c r="K11016" s="267" t="s">
        <v>1986</v>
      </c>
      <c r="O11016" s="267" t="s">
        <v>13</v>
      </c>
      <c r="P11016" s="267">
        <v>15327237</v>
      </c>
      <c r="Q11016" s="267" t="s">
        <v>1445</v>
      </c>
      <c r="S11016" s="267">
        <v>38</v>
      </c>
      <c r="T11016" s="267" t="s">
        <v>13</v>
      </c>
      <c r="U11016" s="267" t="s">
        <v>1446</v>
      </c>
      <c r="V11016" s="267" t="s">
        <v>24</v>
      </c>
      <c r="W11016" s="267">
        <v>1940</v>
      </c>
      <c r="X11016" s="267">
        <v>15327237</v>
      </c>
      <c r="Y11016" s="267">
        <v>15327237</v>
      </c>
      <c r="Z11016" s="267">
        <v>1</v>
      </c>
      <c r="AA11016" s="267" t="s">
        <v>1987</v>
      </c>
      <c r="AB11016" s="270" t="s">
        <v>1988</v>
      </c>
      <c r="AD11016" s="267" t="s">
        <v>13</v>
      </c>
      <c r="AF11016" s="267" t="s">
        <v>24</v>
      </c>
      <c r="AG11016" s="267" t="s">
        <v>24</v>
      </c>
    </row>
    <row r="11017" spans="3:33" ht="409.5">
      <c r="C11017" s="267" t="s">
        <v>1985</v>
      </c>
      <c r="D11017" s="267" t="s">
        <v>727</v>
      </c>
      <c r="E11017" s="267">
        <v>1354</v>
      </c>
      <c r="F11017" s="267" t="s">
        <v>1444</v>
      </c>
      <c r="G11017" s="267" t="s">
        <v>1445</v>
      </c>
      <c r="H11017" s="267">
        <v>1</v>
      </c>
      <c r="I11017" s="267" t="s">
        <v>583</v>
      </c>
      <c r="J11017" s="267">
        <v>0.64</v>
      </c>
      <c r="K11017" s="267" t="s">
        <v>1986</v>
      </c>
      <c r="O11017" s="267" t="s">
        <v>24</v>
      </c>
      <c r="P11017" s="267">
        <v>15327237</v>
      </c>
      <c r="Q11017" s="267" t="s">
        <v>1445</v>
      </c>
      <c r="S11017" s="267">
        <v>38</v>
      </c>
      <c r="T11017" s="267" t="s">
        <v>13</v>
      </c>
      <c r="U11017" s="267" t="s">
        <v>1451</v>
      </c>
      <c r="V11017" s="267" t="s">
        <v>13</v>
      </c>
      <c r="W11017" s="267">
        <v>1940</v>
      </c>
      <c r="X11017" s="267">
        <v>15327237</v>
      </c>
      <c r="Y11017" s="267">
        <v>15327237</v>
      </c>
      <c r="Z11017" s="267">
        <v>1</v>
      </c>
      <c r="AA11017" s="267" t="s">
        <v>1987</v>
      </c>
      <c r="AB11017" s="270" t="s">
        <v>1988</v>
      </c>
      <c r="AD11017" s="267" t="s">
        <v>13</v>
      </c>
      <c r="AF11017" s="267" t="s">
        <v>24</v>
      </c>
      <c r="AG11017" s="267" t="s">
        <v>24</v>
      </c>
    </row>
    <row r="11018" spans="3:33" ht="409.5">
      <c r="C11018" s="267" t="s">
        <v>1985</v>
      </c>
      <c r="D11018" s="267" t="s">
        <v>727</v>
      </c>
      <c r="E11018" s="267">
        <v>1354</v>
      </c>
      <c r="F11018" s="267" t="s">
        <v>1444</v>
      </c>
      <c r="G11018" s="267" t="s">
        <v>1445</v>
      </c>
      <c r="H11018" s="267">
        <v>1</v>
      </c>
      <c r="I11018" s="267" t="s">
        <v>583</v>
      </c>
      <c r="J11018" s="267">
        <v>0.64</v>
      </c>
      <c r="K11018" s="267" t="s">
        <v>1986</v>
      </c>
      <c r="O11018" s="267" t="s">
        <v>24</v>
      </c>
      <c r="P11018" s="267">
        <v>15327237</v>
      </c>
      <c r="Q11018" s="267" t="s">
        <v>1445</v>
      </c>
      <c r="S11018" s="267">
        <v>38</v>
      </c>
      <c r="T11018" s="267" t="s">
        <v>13</v>
      </c>
      <c r="U11018" s="267" t="s">
        <v>1451</v>
      </c>
      <c r="V11018" s="267" t="s">
        <v>13</v>
      </c>
      <c r="W11018" s="267">
        <v>1940</v>
      </c>
      <c r="X11018" s="267">
        <v>15327237</v>
      </c>
      <c r="Y11018" s="267">
        <v>15327237</v>
      </c>
      <c r="Z11018" s="267">
        <v>1</v>
      </c>
      <c r="AA11018" s="267" t="s">
        <v>1987</v>
      </c>
      <c r="AB11018" s="270" t="s">
        <v>1988</v>
      </c>
      <c r="AD11018" s="267" t="s">
        <v>13</v>
      </c>
      <c r="AF11018" s="267" t="s">
        <v>24</v>
      </c>
      <c r="AG11018" s="267" t="s">
        <v>24</v>
      </c>
    </row>
    <row r="11019" spans="3:33" ht="409.5">
      <c r="C11019" s="267" t="s">
        <v>1985</v>
      </c>
      <c r="D11019" s="267" t="s">
        <v>727</v>
      </c>
      <c r="E11019" s="267">
        <v>1354</v>
      </c>
      <c r="F11019" s="267" t="s">
        <v>1444</v>
      </c>
      <c r="G11019" s="267" t="s">
        <v>1445</v>
      </c>
      <c r="H11019" s="267">
        <v>1</v>
      </c>
      <c r="I11019" s="267" t="s">
        <v>583</v>
      </c>
      <c r="J11019" s="267">
        <v>0.64</v>
      </c>
      <c r="K11019" s="267" t="s">
        <v>1986</v>
      </c>
      <c r="O11019" s="267" t="s">
        <v>24</v>
      </c>
      <c r="P11019" s="267">
        <v>15327237</v>
      </c>
      <c r="Q11019" s="267" t="s">
        <v>1445</v>
      </c>
      <c r="S11019" s="267">
        <v>38</v>
      </c>
      <c r="T11019" s="267" t="s">
        <v>13</v>
      </c>
      <c r="U11019" s="267" t="s">
        <v>1451</v>
      </c>
      <c r="V11019" s="267" t="s">
        <v>13</v>
      </c>
      <c r="W11019" s="267">
        <v>1940</v>
      </c>
      <c r="X11019" s="267">
        <v>15327237</v>
      </c>
      <c r="Y11019" s="267">
        <v>15327237</v>
      </c>
      <c r="Z11019" s="267">
        <v>1</v>
      </c>
      <c r="AA11019" s="267" t="s">
        <v>1987</v>
      </c>
      <c r="AB11019" s="270" t="s">
        <v>1988</v>
      </c>
      <c r="AD11019" s="267" t="s">
        <v>13</v>
      </c>
      <c r="AF11019" s="267" t="s">
        <v>24</v>
      </c>
      <c r="AG11019" s="267" t="s">
        <v>24</v>
      </c>
    </row>
    <row r="11020" spans="3:33" ht="409.5">
      <c r="C11020" s="267" t="s">
        <v>1985</v>
      </c>
      <c r="D11020" s="267" t="s">
        <v>727</v>
      </c>
      <c r="E11020" s="267">
        <v>1354</v>
      </c>
      <c r="F11020" s="267" t="s">
        <v>1444</v>
      </c>
      <c r="G11020" s="267" t="s">
        <v>1445</v>
      </c>
      <c r="H11020" s="267">
        <v>1</v>
      </c>
      <c r="I11020" s="267" t="s">
        <v>583</v>
      </c>
      <c r="J11020" s="267">
        <v>0.64</v>
      </c>
      <c r="K11020" s="267" t="s">
        <v>1986</v>
      </c>
      <c r="O11020" s="267" t="s">
        <v>24</v>
      </c>
      <c r="P11020" s="267">
        <v>15327237</v>
      </c>
      <c r="Q11020" s="267" t="s">
        <v>1445</v>
      </c>
      <c r="S11020" s="267">
        <v>38</v>
      </c>
      <c r="T11020" s="267" t="s">
        <v>13</v>
      </c>
      <c r="U11020" s="267" t="s">
        <v>1451</v>
      </c>
      <c r="V11020" s="267" t="s">
        <v>13</v>
      </c>
      <c r="W11020" s="267">
        <v>1940</v>
      </c>
      <c r="X11020" s="267">
        <v>15327237</v>
      </c>
      <c r="Y11020" s="267">
        <v>15327237</v>
      </c>
      <c r="Z11020" s="267">
        <v>1</v>
      </c>
      <c r="AA11020" s="267" t="s">
        <v>1987</v>
      </c>
      <c r="AB11020" s="270" t="s">
        <v>1988</v>
      </c>
      <c r="AD11020" s="267" t="s">
        <v>13</v>
      </c>
      <c r="AF11020" s="267" t="s">
        <v>24</v>
      </c>
      <c r="AG11020" s="267" t="s">
        <v>24</v>
      </c>
    </row>
    <row r="11021" spans="3:33" ht="409.5">
      <c r="C11021" s="267" t="s">
        <v>1985</v>
      </c>
      <c r="D11021" s="267" t="s">
        <v>727</v>
      </c>
      <c r="E11021" s="267">
        <v>1354</v>
      </c>
      <c r="F11021" s="267" t="s">
        <v>1444</v>
      </c>
      <c r="G11021" s="267" t="s">
        <v>1445</v>
      </c>
      <c r="H11021" s="267">
        <v>1</v>
      </c>
      <c r="I11021" s="267" t="s">
        <v>583</v>
      </c>
      <c r="J11021" s="267">
        <v>0.64</v>
      </c>
      <c r="K11021" s="267" t="s">
        <v>1986</v>
      </c>
      <c r="O11021" s="267" t="s">
        <v>24</v>
      </c>
      <c r="P11021" s="267">
        <v>15327237</v>
      </c>
      <c r="Q11021" s="267" t="s">
        <v>1445</v>
      </c>
      <c r="S11021" s="267">
        <v>38</v>
      </c>
      <c r="T11021" s="267" t="s">
        <v>13</v>
      </c>
      <c r="U11021" s="267" t="s">
        <v>1451</v>
      </c>
      <c r="V11021" s="267" t="s">
        <v>13</v>
      </c>
      <c r="W11021" s="267">
        <v>1940</v>
      </c>
      <c r="X11021" s="267">
        <v>15327237</v>
      </c>
      <c r="Y11021" s="267">
        <v>15327237</v>
      </c>
      <c r="Z11021" s="267">
        <v>1</v>
      </c>
      <c r="AA11021" s="267" t="s">
        <v>1987</v>
      </c>
      <c r="AB11021" s="270" t="s">
        <v>1988</v>
      </c>
      <c r="AD11021" s="267" t="s">
        <v>13</v>
      </c>
      <c r="AF11021" s="267" t="s">
        <v>24</v>
      </c>
      <c r="AG11021" s="267" t="s">
        <v>24</v>
      </c>
    </row>
    <row r="11022" spans="3:33" ht="409.5">
      <c r="C11022" s="267" t="s">
        <v>1985</v>
      </c>
      <c r="D11022" s="267" t="s">
        <v>727</v>
      </c>
      <c r="E11022" s="267">
        <v>1354</v>
      </c>
      <c r="F11022" s="267" t="s">
        <v>1444</v>
      </c>
      <c r="G11022" s="267" t="s">
        <v>1445</v>
      </c>
      <c r="H11022" s="267">
        <v>1</v>
      </c>
      <c r="I11022" s="267" t="s">
        <v>583</v>
      </c>
      <c r="J11022" s="267">
        <v>0.64</v>
      </c>
      <c r="K11022" s="267" t="s">
        <v>1986</v>
      </c>
      <c r="O11022" s="267" t="s">
        <v>24</v>
      </c>
      <c r="P11022" s="267">
        <v>15327237</v>
      </c>
      <c r="Q11022" s="267" t="s">
        <v>1445</v>
      </c>
      <c r="S11022" s="267">
        <v>38</v>
      </c>
      <c r="T11022" s="267" t="s">
        <v>13</v>
      </c>
      <c r="U11022" s="267" t="s">
        <v>1451</v>
      </c>
      <c r="V11022" s="267" t="s">
        <v>13</v>
      </c>
      <c r="W11022" s="267">
        <v>1940</v>
      </c>
      <c r="X11022" s="267">
        <v>15327237</v>
      </c>
      <c r="Y11022" s="267">
        <v>15327237</v>
      </c>
      <c r="Z11022" s="267">
        <v>1</v>
      </c>
      <c r="AA11022" s="267" t="s">
        <v>1987</v>
      </c>
      <c r="AB11022" s="270" t="s">
        <v>1988</v>
      </c>
      <c r="AD11022" s="267" t="s">
        <v>13</v>
      </c>
      <c r="AF11022" s="267" t="s">
        <v>24</v>
      </c>
      <c r="AG11022" s="267" t="s">
        <v>24</v>
      </c>
    </row>
    <row r="11023" spans="3:33" ht="409.5">
      <c r="C11023" s="267" t="s">
        <v>1985</v>
      </c>
      <c r="D11023" s="267" t="s">
        <v>727</v>
      </c>
      <c r="E11023" s="267">
        <v>1354</v>
      </c>
      <c r="F11023" s="267" t="s">
        <v>1444</v>
      </c>
      <c r="G11023" s="267" t="s">
        <v>1445</v>
      </c>
      <c r="H11023" s="267">
        <v>1</v>
      </c>
      <c r="I11023" s="267" t="s">
        <v>583</v>
      </c>
      <c r="J11023" s="267">
        <v>0.64</v>
      </c>
      <c r="K11023" s="267" t="s">
        <v>1986</v>
      </c>
      <c r="O11023" s="267" t="s">
        <v>24</v>
      </c>
      <c r="P11023" s="267">
        <v>15327237</v>
      </c>
      <c r="Q11023" s="267" t="s">
        <v>1445</v>
      </c>
      <c r="S11023" s="267">
        <v>38</v>
      </c>
      <c r="T11023" s="267" t="s">
        <v>13</v>
      </c>
      <c r="U11023" s="267" t="s">
        <v>1451</v>
      </c>
      <c r="V11023" s="267" t="s">
        <v>13</v>
      </c>
      <c r="W11023" s="267">
        <v>1940</v>
      </c>
      <c r="X11023" s="267">
        <v>15327237</v>
      </c>
      <c r="Y11023" s="267">
        <v>15327237</v>
      </c>
      <c r="Z11023" s="267">
        <v>1</v>
      </c>
      <c r="AA11023" s="267" t="s">
        <v>1987</v>
      </c>
      <c r="AB11023" s="270" t="s">
        <v>1988</v>
      </c>
      <c r="AD11023" s="267" t="s">
        <v>13</v>
      </c>
      <c r="AF11023" s="267" t="s">
        <v>24</v>
      </c>
      <c r="AG11023" s="267" t="s">
        <v>24</v>
      </c>
    </row>
    <row r="11024" spans="3:33" ht="409.5">
      <c r="C11024" s="267" t="s">
        <v>1985</v>
      </c>
      <c r="D11024" s="267" t="s">
        <v>727</v>
      </c>
      <c r="E11024" s="267">
        <v>1354</v>
      </c>
      <c r="F11024" s="267" t="s">
        <v>1444</v>
      </c>
      <c r="G11024" s="267" t="s">
        <v>1445</v>
      </c>
      <c r="H11024" s="267">
        <v>1</v>
      </c>
      <c r="I11024" s="267" t="s">
        <v>583</v>
      </c>
      <c r="J11024" s="267">
        <v>0.64</v>
      </c>
      <c r="K11024" s="267" t="s">
        <v>1986</v>
      </c>
      <c r="O11024" s="267" t="s">
        <v>24</v>
      </c>
      <c r="P11024" s="267">
        <v>15327237</v>
      </c>
      <c r="Q11024" s="267" t="s">
        <v>1445</v>
      </c>
      <c r="S11024" s="267">
        <v>38</v>
      </c>
      <c r="T11024" s="267" t="s">
        <v>13</v>
      </c>
      <c r="U11024" s="267" t="s">
        <v>1451</v>
      </c>
      <c r="V11024" s="267" t="s">
        <v>13</v>
      </c>
      <c r="W11024" s="267">
        <v>1940</v>
      </c>
      <c r="X11024" s="267">
        <v>15327237</v>
      </c>
      <c r="Y11024" s="267">
        <v>15327237</v>
      </c>
      <c r="Z11024" s="267">
        <v>1</v>
      </c>
      <c r="AA11024" s="267" t="s">
        <v>1987</v>
      </c>
      <c r="AB11024" s="270" t="s">
        <v>1988</v>
      </c>
      <c r="AD11024" s="267" t="s">
        <v>13</v>
      </c>
      <c r="AF11024" s="267" t="s">
        <v>24</v>
      </c>
      <c r="AG11024" s="267" t="s">
        <v>24</v>
      </c>
    </row>
    <row r="11025" spans="3:33" ht="409.5">
      <c r="C11025" s="267" t="s">
        <v>1985</v>
      </c>
      <c r="D11025" s="267" t="s">
        <v>727</v>
      </c>
      <c r="E11025" s="267">
        <v>1354</v>
      </c>
      <c r="F11025" s="267" t="s">
        <v>1444</v>
      </c>
      <c r="G11025" s="267" t="s">
        <v>1445</v>
      </c>
      <c r="H11025" s="267">
        <v>1</v>
      </c>
      <c r="I11025" s="267" t="s">
        <v>583</v>
      </c>
      <c r="J11025" s="267">
        <v>0.64</v>
      </c>
      <c r="K11025" s="267" t="s">
        <v>1986</v>
      </c>
      <c r="O11025" s="267" t="s">
        <v>24</v>
      </c>
      <c r="P11025" s="267">
        <v>15327237</v>
      </c>
      <c r="Q11025" s="267" t="s">
        <v>1445</v>
      </c>
      <c r="S11025" s="267">
        <v>38</v>
      </c>
      <c r="T11025" s="267" t="s">
        <v>13</v>
      </c>
      <c r="U11025" s="267" t="s">
        <v>1451</v>
      </c>
      <c r="V11025" s="267" t="s">
        <v>13</v>
      </c>
      <c r="W11025" s="267">
        <v>1940</v>
      </c>
      <c r="X11025" s="267">
        <v>15327237</v>
      </c>
      <c r="Y11025" s="267">
        <v>15327237</v>
      </c>
      <c r="Z11025" s="267">
        <v>1</v>
      </c>
      <c r="AA11025" s="267" t="s">
        <v>1987</v>
      </c>
      <c r="AB11025" s="270" t="s">
        <v>1988</v>
      </c>
      <c r="AD11025" s="267" t="s">
        <v>13</v>
      </c>
      <c r="AF11025" s="267" t="s">
        <v>24</v>
      </c>
      <c r="AG11025" s="267" t="s">
        <v>24</v>
      </c>
    </row>
    <row r="11026" spans="3:33" ht="409.5">
      <c r="C11026" s="267" t="s">
        <v>1985</v>
      </c>
      <c r="D11026" s="267" t="s">
        <v>727</v>
      </c>
      <c r="E11026" s="267">
        <v>1354</v>
      </c>
      <c r="F11026" s="267" t="s">
        <v>1444</v>
      </c>
      <c r="G11026" s="267" t="s">
        <v>1445</v>
      </c>
      <c r="H11026" s="267">
        <v>1</v>
      </c>
      <c r="I11026" s="267" t="s">
        <v>583</v>
      </c>
      <c r="J11026" s="267">
        <v>0.64</v>
      </c>
      <c r="K11026" s="267" t="s">
        <v>1986</v>
      </c>
      <c r="O11026" s="267" t="s">
        <v>24</v>
      </c>
      <c r="P11026" s="267">
        <v>15327237</v>
      </c>
      <c r="Q11026" s="267" t="s">
        <v>1445</v>
      </c>
      <c r="S11026" s="267">
        <v>38</v>
      </c>
      <c r="T11026" s="267" t="s">
        <v>13</v>
      </c>
      <c r="U11026" s="267" t="s">
        <v>1451</v>
      </c>
      <c r="V11026" s="267" t="s">
        <v>13</v>
      </c>
      <c r="W11026" s="267">
        <v>1940</v>
      </c>
      <c r="X11026" s="267">
        <v>15327237</v>
      </c>
      <c r="Y11026" s="267">
        <v>15327237</v>
      </c>
      <c r="Z11026" s="267">
        <v>1</v>
      </c>
      <c r="AA11026" s="267" t="s">
        <v>1987</v>
      </c>
      <c r="AB11026" s="270" t="s">
        <v>1988</v>
      </c>
      <c r="AD11026" s="267" t="s">
        <v>13</v>
      </c>
      <c r="AF11026" s="267" t="s">
        <v>24</v>
      </c>
      <c r="AG11026" s="267" t="s">
        <v>24</v>
      </c>
    </row>
    <row r="11027" spans="3:33" ht="409.5">
      <c r="C11027" s="267" t="s">
        <v>1985</v>
      </c>
      <c r="D11027" s="267" t="s">
        <v>727</v>
      </c>
      <c r="E11027" s="267">
        <v>1354</v>
      </c>
      <c r="F11027" s="267" t="s">
        <v>1444</v>
      </c>
      <c r="G11027" s="267" t="s">
        <v>1445</v>
      </c>
      <c r="H11027" s="267">
        <v>1</v>
      </c>
      <c r="I11027" s="267" t="s">
        <v>583</v>
      </c>
      <c r="J11027" s="267">
        <v>0.64</v>
      </c>
      <c r="K11027" s="267" t="s">
        <v>1986</v>
      </c>
      <c r="O11027" s="267" t="s">
        <v>24</v>
      </c>
      <c r="P11027" s="267">
        <v>15327237</v>
      </c>
      <c r="Q11027" s="267" t="s">
        <v>1445</v>
      </c>
      <c r="S11027" s="267">
        <v>38</v>
      </c>
      <c r="T11027" s="267" t="s">
        <v>13</v>
      </c>
      <c r="U11027" s="267" t="s">
        <v>1451</v>
      </c>
      <c r="V11027" s="267" t="s">
        <v>13</v>
      </c>
      <c r="W11027" s="267">
        <v>1940</v>
      </c>
      <c r="X11027" s="267">
        <v>15327237</v>
      </c>
      <c r="Y11027" s="267">
        <v>15327237</v>
      </c>
      <c r="Z11027" s="267">
        <v>1</v>
      </c>
      <c r="AA11027" s="267" t="s">
        <v>1987</v>
      </c>
      <c r="AB11027" s="270" t="s">
        <v>1988</v>
      </c>
      <c r="AD11027" s="267" t="s">
        <v>13</v>
      </c>
      <c r="AF11027" s="267" t="s">
        <v>24</v>
      </c>
      <c r="AG11027" s="267" t="s">
        <v>24</v>
      </c>
    </row>
    <row r="11028" spans="3:33" ht="409.5">
      <c r="C11028" s="267" t="s">
        <v>1985</v>
      </c>
      <c r="D11028" s="267" t="s">
        <v>727</v>
      </c>
      <c r="E11028" s="267">
        <v>1354</v>
      </c>
      <c r="F11028" s="267" t="s">
        <v>1444</v>
      </c>
      <c r="G11028" s="267" t="s">
        <v>1445</v>
      </c>
      <c r="H11028" s="267">
        <v>1</v>
      </c>
      <c r="I11028" s="267" t="s">
        <v>583</v>
      </c>
      <c r="J11028" s="267">
        <v>0.64</v>
      </c>
      <c r="K11028" s="267" t="s">
        <v>1986</v>
      </c>
      <c r="O11028" s="267" t="s">
        <v>24</v>
      </c>
      <c r="P11028" s="267">
        <v>15327237</v>
      </c>
      <c r="Q11028" s="267" t="s">
        <v>1445</v>
      </c>
      <c r="S11028" s="267">
        <v>38</v>
      </c>
      <c r="T11028" s="267" t="s">
        <v>13</v>
      </c>
      <c r="U11028" s="267" t="s">
        <v>1451</v>
      </c>
      <c r="V11028" s="267" t="s">
        <v>13</v>
      </c>
      <c r="W11028" s="267">
        <v>1940</v>
      </c>
      <c r="X11028" s="267">
        <v>15327237</v>
      </c>
      <c r="Y11028" s="267">
        <v>15327237</v>
      </c>
      <c r="Z11028" s="267">
        <v>1</v>
      </c>
      <c r="AA11028" s="267" t="s">
        <v>1987</v>
      </c>
      <c r="AB11028" s="270" t="s">
        <v>1988</v>
      </c>
      <c r="AD11028" s="267" t="s">
        <v>13</v>
      </c>
      <c r="AF11028" s="267" t="s">
        <v>24</v>
      </c>
      <c r="AG11028" s="267" t="s">
        <v>24</v>
      </c>
    </row>
    <row r="11029" spans="3:33" ht="409.5">
      <c r="C11029" s="267" t="s">
        <v>1985</v>
      </c>
      <c r="D11029" s="267" t="s">
        <v>727</v>
      </c>
      <c r="E11029" s="267">
        <v>1354</v>
      </c>
      <c r="F11029" s="267" t="s">
        <v>1444</v>
      </c>
      <c r="G11029" s="267" t="s">
        <v>1445</v>
      </c>
      <c r="H11029" s="267">
        <v>1</v>
      </c>
      <c r="I11029" s="267" t="s">
        <v>583</v>
      </c>
      <c r="J11029" s="267">
        <v>0.64</v>
      </c>
      <c r="K11029" s="267" t="s">
        <v>1986</v>
      </c>
      <c r="O11029" s="267" t="s">
        <v>24</v>
      </c>
      <c r="P11029" s="267">
        <v>15327237</v>
      </c>
      <c r="Q11029" s="267" t="s">
        <v>1445</v>
      </c>
      <c r="S11029" s="267">
        <v>38</v>
      </c>
      <c r="T11029" s="267" t="s">
        <v>13</v>
      </c>
      <c r="U11029" s="267" t="s">
        <v>1451</v>
      </c>
      <c r="V11029" s="267" t="s">
        <v>13</v>
      </c>
      <c r="W11029" s="267">
        <v>1940</v>
      </c>
      <c r="X11029" s="267">
        <v>15327237</v>
      </c>
      <c r="Y11029" s="267">
        <v>15327237</v>
      </c>
      <c r="Z11029" s="267">
        <v>1</v>
      </c>
      <c r="AA11029" s="267" t="s">
        <v>1987</v>
      </c>
      <c r="AB11029" s="270" t="s">
        <v>1988</v>
      </c>
      <c r="AD11029" s="267" t="s">
        <v>13</v>
      </c>
      <c r="AF11029" s="267" t="s">
        <v>24</v>
      </c>
      <c r="AG11029" s="267" t="s">
        <v>24</v>
      </c>
    </row>
    <row r="11030" spans="3:33" ht="409.5">
      <c r="C11030" s="267" t="s">
        <v>1985</v>
      </c>
      <c r="D11030" s="267" t="s">
        <v>727</v>
      </c>
      <c r="E11030" s="267">
        <v>1354</v>
      </c>
      <c r="F11030" s="267" t="s">
        <v>1444</v>
      </c>
      <c r="G11030" s="267" t="s">
        <v>1445</v>
      </c>
      <c r="H11030" s="267">
        <v>1</v>
      </c>
      <c r="I11030" s="267" t="s">
        <v>583</v>
      </c>
      <c r="J11030" s="267">
        <v>0.64</v>
      </c>
      <c r="K11030" s="267" t="s">
        <v>1986</v>
      </c>
      <c r="O11030" s="267" t="s">
        <v>24</v>
      </c>
      <c r="P11030" s="267">
        <v>15327237</v>
      </c>
      <c r="Q11030" s="267" t="s">
        <v>1445</v>
      </c>
      <c r="S11030" s="267">
        <v>38</v>
      </c>
      <c r="T11030" s="267" t="s">
        <v>13</v>
      </c>
      <c r="U11030" s="267" t="s">
        <v>1451</v>
      </c>
      <c r="V11030" s="267" t="s">
        <v>13</v>
      </c>
      <c r="W11030" s="267">
        <v>1940</v>
      </c>
      <c r="X11030" s="267">
        <v>15327237</v>
      </c>
      <c r="Y11030" s="267">
        <v>15327237</v>
      </c>
      <c r="Z11030" s="267">
        <v>1</v>
      </c>
      <c r="AA11030" s="267" t="s">
        <v>1987</v>
      </c>
      <c r="AB11030" s="270" t="s">
        <v>1988</v>
      </c>
      <c r="AD11030" s="267" t="s">
        <v>13</v>
      </c>
      <c r="AF11030" s="267" t="s">
        <v>24</v>
      </c>
      <c r="AG11030" s="267" t="s">
        <v>24</v>
      </c>
    </row>
    <row r="11031" spans="3:33" ht="409.5">
      <c r="C11031" s="267" t="s">
        <v>1985</v>
      </c>
      <c r="D11031" s="267" t="s">
        <v>727</v>
      </c>
      <c r="E11031" s="267">
        <v>1354</v>
      </c>
      <c r="F11031" s="267" t="s">
        <v>1444</v>
      </c>
      <c r="G11031" s="267" t="s">
        <v>1445</v>
      </c>
      <c r="H11031" s="267">
        <v>1</v>
      </c>
      <c r="I11031" s="267" t="s">
        <v>583</v>
      </c>
      <c r="J11031" s="267">
        <v>0.64</v>
      </c>
      <c r="K11031" s="267" t="s">
        <v>1986</v>
      </c>
      <c r="O11031" s="267" t="s">
        <v>24</v>
      </c>
      <c r="P11031" s="267">
        <v>15327237</v>
      </c>
      <c r="Q11031" s="267" t="s">
        <v>1445</v>
      </c>
      <c r="S11031" s="267">
        <v>38</v>
      </c>
      <c r="T11031" s="267" t="s">
        <v>13</v>
      </c>
      <c r="U11031" s="267" t="s">
        <v>1451</v>
      </c>
      <c r="V11031" s="267" t="s">
        <v>13</v>
      </c>
      <c r="W11031" s="267">
        <v>1940</v>
      </c>
      <c r="X11031" s="267">
        <v>15327237</v>
      </c>
      <c r="Y11031" s="267">
        <v>15327237</v>
      </c>
      <c r="Z11031" s="267">
        <v>1</v>
      </c>
      <c r="AA11031" s="267" t="s">
        <v>1987</v>
      </c>
      <c r="AB11031" s="270" t="s">
        <v>1988</v>
      </c>
      <c r="AD11031" s="267" t="s">
        <v>13</v>
      </c>
      <c r="AF11031" s="267" t="s">
        <v>24</v>
      </c>
      <c r="AG11031" s="267" t="s">
        <v>24</v>
      </c>
    </row>
    <row r="11032" spans="3:33" ht="409.5">
      <c r="C11032" s="267" t="s">
        <v>1985</v>
      </c>
      <c r="D11032" s="267" t="s">
        <v>727</v>
      </c>
      <c r="E11032" s="267">
        <v>1354</v>
      </c>
      <c r="F11032" s="267" t="s">
        <v>1444</v>
      </c>
      <c r="G11032" s="267" t="s">
        <v>1445</v>
      </c>
      <c r="H11032" s="267">
        <v>1</v>
      </c>
      <c r="I11032" s="267" t="s">
        <v>583</v>
      </c>
      <c r="J11032" s="267">
        <v>0.64</v>
      </c>
      <c r="K11032" s="267" t="s">
        <v>1986</v>
      </c>
      <c r="O11032" s="267" t="s">
        <v>24</v>
      </c>
      <c r="P11032" s="267">
        <v>15327237</v>
      </c>
      <c r="Q11032" s="267" t="s">
        <v>1445</v>
      </c>
      <c r="S11032" s="267">
        <v>38</v>
      </c>
      <c r="T11032" s="267" t="s">
        <v>13</v>
      </c>
      <c r="U11032" s="267" t="s">
        <v>1451</v>
      </c>
      <c r="V11032" s="267" t="s">
        <v>13</v>
      </c>
      <c r="W11032" s="267">
        <v>1940</v>
      </c>
      <c r="X11032" s="267">
        <v>15327237</v>
      </c>
      <c r="Y11032" s="267">
        <v>15327237</v>
      </c>
      <c r="Z11032" s="267">
        <v>1</v>
      </c>
      <c r="AA11032" s="267" t="s">
        <v>1987</v>
      </c>
      <c r="AB11032" s="270" t="s">
        <v>1988</v>
      </c>
      <c r="AD11032" s="267" t="s">
        <v>13</v>
      </c>
      <c r="AF11032" s="267" t="s">
        <v>24</v>
      </c>
      <c r="AG11032" s="267" t="s">
        <v>24</v>
      </c>
    </row>
    <row r="11033" spans="3:33" ht="409.5">
      <c r="C11033" s="267" t="s">
        <v>1985</v>
      </c>
      <c r="D11033" s="267" t="s">
        <v>727</v>
      </c>
      <c r="E11033" s="267">
        <v>1354</v>
      </c>
      <c r="F11033" s="267" t="s">
        <v>1444</v>
      </c>
      <c r="G11033" s="267" t="s">
        <v>1445</v>
      </c>
      <c r="H11033" s="267">
        <v>1</v>
      </c>
      <c r="I11033" s="267" t="s">
        <v>583</v>
      </c>
      <c r="J11033" s="267">
        <v>0.64</v>
      </c>
      <c r="K11033" s="267" t="s">
        <v>1986</v>
      </c>
      <c r="O11033" s="267" t="s">
        <v>24</v>
      </c>
      <c r="P11033" s="267">
        <v>15327237</v>
      </c>
      <c r="Q11033" s="267" t="s">
        <v>1445</v>
      </c>
      <c r="S11033" s="267">
        <v>38</v>
      </c>
      <c r="T11033" s="267" t="s">
        <v>13</v>
      </c>
      <c r="U11033" s="267" t="s">
        <v>1451</v>
      </c>
      <c r="V11033" s="267" t="s">
        <v>13</v>
      </c>
      <c r="W11033" s="267">
        <v>1940</v>
      </c>
      <c r="X11033" s="267">
        <v>15327237</v>
      </c>
      <c r="Y11033" s="267">
        <v>15327237</v>
      </c>
      <c r="Z11033" s="267">
        <v>1</v>
      </c>
      <c r="AA11033" s="267" t="s">
        <v>1987</v>
      </c>
      <c r="AB11033" s="270" t="s">
        <v>1988</v>
      </c>
      <c r="AD11033" s="267" t="s">
        <v>13</v>
      </c>
      <c r="AF11033" s="267" t="s">
        <v>24</v>
      </c>
      <c r="AG11033" s="267" t="s">
        <v>24</v>
      </c>
    </row>
    <row r="11034" spans="3:33" ht="409.5">
      <c r="C11034" s="267" t="s">
        <v>1985</v>
      </c>
      <c r="D11034" s="267" t="s">
        <v>727</v>
      </c>
      <c r="E11034" s="267">
        <v>1354</v>
      </c>
      <c r="F11034" s="267" t="s">
        <v>1444</v>
      </c>
      <c r="G11034" s="267" t="s">
        <v>1445</v>
      </c>
      <c r="H11034" s="267">
        <v>1</v>
      </c>
      <c r="I11034" s="267" t="s">
        <v>583</v>
      </c>
      <c r="J11034" s="267">
        <v>0.64</v>
      </c>
      <c r="K11034" s="267" t="s">
        <v>1986</v>
      </c>
      <c r="O11034" s="267" t="s">
        <v>24</v>
      </c>
      <c r="P11034" s="267">
        <v>15327237</v>
      </c>
      <c r="Q11034" s="267" t="s">
        <v>1445</v>
      </c>
      <c r="S11034" s="267">
        <v>38</v>
      </c>
      <c r="T11034" s="267" t="s">
        <v>13</v>
      </c>
      <c r="U11034" s="267" t="s">
        <v>1451</v>
      </c>
      <c r="V11034" s="267" t="s">
        <v>13</v>
      </c>
      <c r="W11034" s="267">
        <v>1940</v>
      </c>
      <c r="X11034" s="267">
        <v>15327237</v>
      </c>
      <c r="Y11034" s="267">
        <v>15327237</v>
      </c>
      <c r="Z11034" s="267">
        <v>1</v>
      </c>
      <c r="AA11034" s="267" t="s">
        <v>1987</v>
      </c>
      <c r="AB11034" s="270" t="s">
        <v>1988</v>
      </c>
      <c r="AD11034" s="267" t="s">
        <v>13</v>
      </c>
      <c r="AF11034" s="267" t="s">
        <v>24</v>
      </c>
      <c r="AG11034" s="267" t="s">
        <v>24</v>
      </c>
    </row>
    <row r="11035" spans="3:33" ht="409.5">
      <c r="C11035" s="267" t="s">
        <v>1985</v>
      </c>
      <c r="D11035" s="267" t="s">
        <v>727</v>
      </c>
      <c r="E11035" s="267">
        <v>1354</v>
      </c>
      <c r="F11035" s="267" t="s">
        <v>1444</v>
      </c>
      <c r="G11035" s="267" t="s">
        <v>1445</v>
      </c>
      <c r="H11035" s="267">
        <v>1</v>
      </c>
      <c r="I11035" s="267" t="s">
        <v>583</v>
      </c>
      <c r="J11035" s="267">
        <v>0.64</v>
      </c>
      <c r="K11035" s="267" t="s">
        <v>1986</v>
      </c>
      <c r="O11035" s="267" t="s">
        <v>24</v>
      </c>
      <c r="P11035" s="267">
        <v>15327237</v>
      </c>
      <c r="Q11035" s="267" t="s">
        <v>1445</v>
      </c>
      <c r="S11035" s="267">
        <v>38</v>
      </c>
      <c r="T11035" s="267" t="s">
        <v>13</v>
      </c>
      <c r="U11035" s="267" t="s">
        <v>1451</v>
      </c>
      <c r="V11035" s="267" t="s">
        <v>13</v>
      </c>
      <c r="W11035" s="267">
        <v>1940</v>
      </c>
      <c r="X11035" s="267">
        <v>15327237</v>
      </c>
      <c r="Y11035" s="267">
        <v>15327237</v>
      </c>
      <c r="Z11035" s="267">
        <v>1</v>
      </c>
      <c r="AA11035" s="267" t="s">
        <v>1987</v>
      </c>
      <c r="AB11035" s="270" t="s">
        <v>1988</v>
      </c>
      <c r="AD11035" s="267" t="s">
        <v>13</v>
      </c>
      <c r="AF11035" s="267" t="s">
        <v>24</v>
      </c>
      <c r="AG11035" s="267" t="s">
        <v>24</v>
      </c>
    </row>
    <row r="11036" spans="3:33" ht="409.5">
      <c r="C11036" s="267" t="s">
        <v>1985</v>
      </c>
      <c r="D11036" s="267" t="s">
        <v>727</v>
      </c>
      <c r="E11036" s="267">
        <v>1354</v>
      </c>
      <c r="F11036" s="267" t="s">
        <v>1444</v>
      </c>
      <c r="G11036" s="267" t="s">
        <v>1445</v>
      </c>
      <c r="H11036" s="267">
        <v>1</v>
      </c>
      <c r="I11036" s="267" t="s">
        <v>583</v>
      </c>
      <c r="J11036" s="267">
        <v>0.64</v>
      </c>
      <c r="K11036" s="267" t="s">
        <v>1986</v>
      </c>
      <c r="O11036" s="267" t="s">
        <v>24</v>
      </c>
      <c r="P11036" s="267">
        <v>15327237</v>
      </c>
      <c r="Q11036" s="267" t="s">
        <v>1445</v>
      </c>
      <c r="S11036" s="267">
        <v>38</v>
      </c>
      <c r="T11036" s="267" t="s">
        <v>13</v>
      </c>
      <c r="U11036" s="267" t="s">
        <v>1451</v>
      </c>
      <c r="V11036" s="267" t="s">
        <v>13</v>
      </c>
      <c r="W11036" s="267">
        <v>1940</v>
      </c>
      <c r="X11036" s="267">
        <v>15327237</v>
      </c>
      <c r="Y11036" s="267">
        <v>15327237</v>
      </c>
      <c r="Z11036" s="267">
        <v>1</v>
      </c>
      <c r="AA11036" s="267" t="s">
        <v>1987</v>
      </c>
      <c r="AB11036" s="270" t="s">
        <v>1988</v>
      </c>
      <c r="AD11036" s="267" t="s">
        <v>13</v>
      </c>
      <c r="AF11036" s="267" t="s">
        <v>24</v>
      </c>
      <c r="AG11036" s="267" t="s">
        <v>24</v>
      </c>
    </row>
    <row r="11037" spans="3:33" ht="409.5">
      <c r="C11037" s="267" t="s">
        <v>1985</v>
      </c>
      <c r="D11037" s="267" t="s">
        <v>727</v>
      </c>
      <c r="E11037" s="267">
        <v>1354</v>
      </c>
      <c r="F11037" s="267" t="s">
        <v>1444</v>
      </c>
      <c r="G11037" s="267" t="s">
        <v>1445</v>
      </c>
      <c r="H11037" s="267">
        <v>1</v>
      </c>
      <c r="I11037" s="267" t="s">
        <v>583</v>
      </c>
      <c r="J11037" s="267">
        <v>0.64</v>
      </c>
      <c r="K11037" s="267" t="s">
        <v>1986</v>
      </c>
      <c r="O11037" s="267" t="s">
        <v>24</v>
      </c>
      <c r="P11037" s="267">
        <v>15327237</v>
      </c>
      <c r="Q11037" s="267" t="s">
        <v>1445</v>
      </c>
      <c r="S11037" s="267">
        <v>38</v>
      </c>
      <c r="T11037" s="267" t="s">
        <v>13</v>
      </c>
      <c r="U11037" s="267" t="s">
        <v>1451</v>
      </c>
      <c r="V11037" s="267" t="s">
        <v>13</v>
      </c>
      <c r="W11037" s="267">
        <v>1940</v>
      </c>
      <c r="X11037" s="267">
        <v>15327237</v>
      </c>
      <c r="Y11037" s="267">
        <v>15327237</v>
      </c>
      <c r="Z11037" s="267">
        <v>1</v>
      </c>
      <c r="AA11037" s="267" t="s">
        <v>1987</v>
      </c>
      <c r="AB11037" s="270" t="s">
        <v>1988</v>
      </c>
      <c r="AD11037" s="267" t="s">
        <v>13</v>
      </c>
      <c r="AF11037" s="267" t="s">
        <v>24</v>
      </c>
      <c r="AG11037" s="267" t="s">
        <v>24</v>
      </c>
    </row>
    <row r="11038" spans="3:33" ht="409.5">
      <c r="C11038" s="267" t="s">
        <v>1985</v>
      </c>
      <c r="D11038" s="267" t="s">
        <v>727</v>
      </c>
      <c r="E11038" s="267">
        <v>1354</v>
      </c>
      <c r="F11038" s="267" t="s">
        <v>1444</v>
      </c>
      <c r="G11038" s="267" t="s">
        <v>1445</v>
      </c>
      <c r="H11038" s="267">
        <v>1</v>
      </c>
      <c r="I11038" s="267" t="s">
        <v>583</v>
      </c>
      <c r="J11038" s="267">
        <v>0.64</v>
      </c>
      <c r="K11038" s="267" t="s">
        <v>1986</v>
      </c>
      <c r="O11038" s="267" t="s">
        <v>24</v>
      </c>
      <c r="P11038" s="267">
        <v>15327237</v>
      </c>
      <c r="Q11038" s="267" t="s">
        <v>1445</v>
      </c>
      <c r="S11038" s="267">
        <v>38</v>
      </c>
      <c r="T11038" s="267" t="s">
        <v>13</v>
      </c>
      <c r="U11038" s="267" t="s">
        <v>1451</v>
      </c>
      <c r="V11038" s="267" t="s">
        <v>13</v>
      </c>
      <c r="W11038" s="267">
        <v>1940</v>
      </c>
      <c r="X11038" s="267">
        <v>15327237</v>
      </c>
      <c r="Y11038" s="267">
        <v>15327237</v>
      </c>
      <c r="Z11038" s="267">
        <v>1</v>
      </c>
      <c r="AA11038" s="267" t="s">
        <v>1987</v>
      </c>
      <c r="AB11038" s="270" t="s">
        <v>1988</v>
      </c>
      <c r="AD11038" s="267" t="s">
        <v>13</v>
      </c>
      <c r="AF11038" s="267" t="s">
        <v>24</v>
      </c>
      <c r="AG11038" s="267" t="s">
        <v>24</v>
      </c>
    </row>
    <row r="11039" spans="3:33" ht="409.5">
      <c r="C11039" s="267" t="s">
        <v>1985</v>
      </c>
      <c r="D11039" s="267" t="s">
        <v>727</v>
      </c>
      <c r="E11039" s="267">
        <v>1354</v>
      </c>
      <c r="F11039" s="267" t="s">
        <v>1444</v>
      </c>
      <c r="G11039" s="267" t="s">
        <v>1445</v>
      </c>
      <c r="H11039" s="267">
        <v>1</v>
      </c>
      <c r="I11039" s="267" t="s">
        <v>583</v>
      </c>
      <c r="J11039" s="267">
        <v>0.64</v>
      </c>
      <c r="K11039" s="267" t="s">
        <v>1986</v>
      </c>
      <c r="O11039" s="267" t="s">
        <v>24</v>
      </c>
      <c r="P11039" s="267">
        <v>15327237</v>
      </c>
      <c r="Q11039" s="267" t="s">
        <v>1445</v>
      </c>
      <c r="S11039" s="267">
        <v>38</v>
      </c>
      <c r="T11039" s="267" t="s">
        <v>13</v>
      </c>
      <c r="U11039" s="267" t="s">
        <v>1451</v>
      </c>
      <c r="V11039" s="267" t="s">
        <v>13</v>
      </c>
      <c r="W11039" s="267">
        <v>1940</v>
      </c>
      <c r="X11039" s="267">
        <v>15327237</v>
      </c>
      <c r="Y11039" s="267">
        <v>15327237</v>
      </c>
      <c r="Z11039" s="267">
        <v>1</v>
      </c>
      <c r="AA11039" s="267" t="s">
        <v>1987</v>
      </c>
      <c r="AB11039" s="270" t="s">
        <v>1988</v>
      </c>
      <c r="AD11039" s="267" t="s">
        <v>13</v>
      </c>
      <c r="AF11039" s="267" t="s">
        <v>24</v>
      </c>
      <c r="AG11039" s="267" t="s">
        <v>24</v>
      </c>
    </row>
    <row r="11040" spans="3:33" ht="409.5">
      <c r="C11040" s="267" t="s">
        <v>1985</v>
      </c>
      <c r="D11040" s="267" t="s">
        <v>727</v>
      </c>
      <c r="E11040" s="267">
        <v>1354</v>
      </c>
      <c r="F11040" s="267" t="s">
        <v>1444</v>
      </c>
      <c r="G11040" s="267" t="s">
        <v>1445</v>
      </c>
      <c r="H11040" s="267">
        <v>1</v>
      </c>
      <c r="I11040" s="267" t="s">
        <v>583</v>
      </c>
      <c r="J11040" s="267">
        <v>0.64</v>
      </c>
      <c r="K11040" s="267" t="s">
        <v>1986</v>
      </c>
      <c r="O11040" s="267" t="s">
        <v>24</v>
      </c>
      <c r="P11040" s="267">
        <v>15327237</v>
      </c>
      <c r="Q11040" s="267" t="s">
        <v>1445</v>
      </c>
      <c r="S11040" s="267">
        <v>38</v>
      </c>
      <c r="T11040" s="267" t="s">
        <v>13</v>
      </c>
      <c r="U11040" s="267" t="s">
        <v>1451</v>
      </c>
      <c r="V11040" s="267" t="s">
        <v>13</v>
      </c>
      <c r="W11040" s="267">
        <v>1940</v>
      </c>
      <c r="X11040" s="267">
        <v>15327237</v>
      </c>
      <c r="Y11040" s="267">
        <v>15327237</v>
      </c>
      <c r="Z11040" s="267">
        <v>1</v>
      </c>
      <c r="AA11040" s="267" t="s">
        <v>1987</v>
      </c>
      <c r="AB11040" s="270" t="s">
        <v>1988</v>
      </c>
      <c r="AD11040" s="267" t="s">
        <v>13</v>
      </c>
      <c r="AF11040" s="267" t="s">
        <v>24</v>
      </c>
      <c r="AG11040" s="267" t="s">
        <v>24</v>
      </c>
    </row>
    <row r="11041" spans="3:33" ht="409.5">
      <c r="C11041" s="267" t="s">
        <v>1985</v>
      </c>
      <c r="D11041" s="267" t="s">
        <v>727</v>
      </c>
      <c r="E11041" s="267">
        <v>1354</v>
      </c>
      <c r="F11041" s="267" t="s">
        <v>1444</v>
      </c>
      <c r="G11041" s="267" t="s">
        <v>1445</v>
      </c>
      <c r="H11041" s="267">
        <v>1</v>
      </c>
      <c r="I11041" s="267" t="s">
        <v>583</v>
      </c>
      <c r="J11041" s="267">
        <v>0.64</v>
      </c>
      <c r="K11041" s="267" t="s">
        <v>1986</v>
      </c>
      <c r="O11041" s="267" t="s">
        <v>24</v>
      </c>
      <c r="P11041" s="267">
        <v>15327237</v>
      </c>
      <c r="Q11041" s="267" t="s">
        <v>1445</v>
      </c>
      <c r="S11041" s="267">
        <v>38</v>
      </c>
      <c r="T11041" s="267" t="s">
        <v>13</v>
      </c>
      <c r="U11041" s="267" t="s">
        <v>1451</v>
      </c>
      <c r="V11041" s="267" t="s">
        <v>13</v>
      </c>
      <c r="W11041" s="267">
        <v>1940</v>
      </c>
      <c r="X11041" s="267">
        <v>15327237</v>
      </c>
      <c r="Y11041" s="267">
        <v>15327237</v>
      </c>
      <c r="Z11041" s="267">
        <v>1</v>
      </c>
      <c r="AA11041" s="267" t="s">
        <v>1987</v>
      </c>
      <c r="AB11041" s="270" t="s">
        <v>1988</v>
      </c>
      <c r="AD11041" s="267" t="s">
        <v>13</v>
      </c>
      <c r="AF11041" s="267" t="s">
        <v>24</v>
      </c>
      <c r="AG11041" s="267" t="s">
        <v>24</v>
      </c>
    </row>
    <row r="11042" spans="3:33" ht="409.5">
      <c r="C11042" s="267" t="s">
        <v>1985</v>
      </c>
      <c r="D11042" s="267" t="s">
        <v>727</v>
      </c>
      <c r="E11042" s="267">
        <v>1354</v>
      </c>
      <c r="F11042" s="267" t="s">
        <v>1444</v>
      </c>
      <c r="G11042" s="267" t="s">
        <v>1445</v>
      </c>
      <c r="H11042" s="267">
        <v>1</v>
      </c>
      <c r="I11042" s="267" t="s">
        <v>583</v>
      </c>
      <c r="J11042" s="267">
        <v>0.64</v>
      </c>
      <c r="K11042" s="267" t="s">
        <v>1986</v>
      </c>
      <c r="O11042" s="267" t="s">
        <v>24</v>
      </c>
      <c r="P11042" s="267">
        <v>15327237</v>
      </c>
      <c r="Q11042" s="267" t="s">
        <v>1445</v>
      </c>
      <c r="S11042" s="267">
        <v>38</v>
      </c>
      <c r="T11042" s="267" t="s">
        <v>13</v>
      </c>
      <c r="U11042" s="267" t="s">
        <v>1451</v>
      </c>
      <c r="V11042" s="267" t="s">
        <v>13</v>
      </c>
      <c r="W11042" s="267">
        <v>1940</v>
      </c>
      <c r="X11042" s="267">
        <v>15327237</v>
      </c>
      <c r="Y11042" s="267">
        <v>15327237</v>
      </c>
      <c r="Z11042" s="267">
        <v>1</v>
      </c>
      <c r="AA11042" s="267" t="s">
        <v>1987</v>
      </c>
      <c r="AB11042" s="270" t="s">
        <v>1988</v>
      </c>
      <c r="AD11042" s="267" t="s">
        <v>13</v>
      </c>
      <c r="AF11042" s="267" t="s">
        <v>24</v>
      </c>
      <c r="AG11042" s="267" t="s">
        <v>24</v>
      </c>
    </row>
    <row r="11043" spans="3:33" ht="409.5">
      <c r="C11043" s="267" t="s">
        <v>1985</v>
      </c>
      <c r="D11043" s="267" t="s">
        <v>727</v>
      </c>
      <c r="E11043" s="267">
        <v>1354</v>
      </c>
      <c r="F11043" s="267" t="s">
        <v>1444</v>
      </c>
      <c r="G11043" s="267" t="s">
        <v>1445</v>
      </c>
      <c r="H11043" s="267">
        <v>1</v>
      </c>
      <c r="I11043" s="267" t="s">
        <v>583</v>
      </c>
      <c r="J11043" s="267">
        <v>0.64</v>
      </c>
      <c r="K11043" s="267" t="s">
        <v>1986</v>
      </c>
      <c r="O11043" s="267" t="s">
        <v>24</v>
      </c>
      <c r="P11043" s="267">
        <v>15327237</v>
      </c>
      <c r="Q11043" s="267" t="s">
        <v>1445</v>
      </c>
      <c r="S11043" s="267">
        <v>38</v>
      </c>
      <c r="T11043" s="267" t="s">
        <v>13</v>
      </c>
      <c r="U11043" s="267" t="s">
        <v>1451</v>
      </c>
      <c r="V11043" s="267" t="s">
        <v>13</v>
      </c>
      <c r="W11043" s="267">
        <v>1940</v>
      </c>
      <c r="X11043" s="267">
        <v>15327237</v>
      </c>
      <c r="Y11043" s="267">
        <v>15327237</v>
      </c>
      <c r="Z11043" s="267">
        <v>1</v>
      </c>
      <c r="AA11043" s="267" t="s">
        <v>1987</v>
      </c>
      <c r="AB11043" s="270" t="s">
        <v>1988</v>
      </c>
      <c r="AD11043" s="267" t="s">
        <v>13</v>
      </c>
      <c r="AF11043" s="267" t="s">
        <v>24</v>
      </c>
      <c r="AG11043" s="267" t="s">
        <v>24</v>
      </c>
    </row>
    <row r="11044" spans="3:33" ht="409.5">
      <c r="C11044" s="267" t="s">
        <v>1985</v>
      </c>
      <c r="D11044" s="267" t="s">
        <v>727</v>
      </c>
      <c r="E11044" s="267">
        <v>1354</v>
      </c>
      <c r="F11044" s="267" t="s">
        <v>1444</v>
      </c>
      <c r="G11044" s="267" t="s">
        <v>1445</v>
      </c>
      <c r="H11044" s="267">
        <v>1</v>
      </c>
      <c r="I11044" s="267" t="s">
        <v>583</v>
      </c>
      <c r="J11044" s="267">
        <v>0.64</v>
      </c>
      <c r="K11044" s="267" t="s">
        <v>1986</v>
      </c>
      <c r="O11044" s="267" t="s">
        <v>24</v>
      </c>
      <c r="P11044" s="267">
        <v>15327237</v>
      </c>
      <c r="Q11044" s="267" t="s">
        <v>1445</v>
      </c>
      <c r="S11044" s="267">
        <v>38</v>
      </c>
      <c r="T11044" s="267" t="s">
        <v>13</v>
      </c>
      <c r="U11044" s="267" t="s">
        <v>1451</v>
      </c>
      <c r="V11044" s="267" t="s">
        <v>13</v>
      </c>
      <c r="W11044" s="267">
        <v>1940</v>
      </c>
      <c r="X11044" s="267">
        <v>15327237</v>
      </c>
      <c r="Y11044" s="267">
        <v>15327237</v>
      </c>
      <c r="Z11044" s="267">
        <v>1</v>
      </c>
      <c r="AA11044" s="267" t="s">
        <v>1987</v>
      </c>
      <c r="AB11044" s="270" t="s">
        <v>1988</v>
      </c>
      <c r="AD11044" s="267" t="s">
        <v>13</v>
      </c>
      <c r="AF11044" s="267" t="s">
        <v>24</v>
      </c>
      <c r="AG11044" s="267" t="s">
        <v>24</v>
      </c>
    </row>
    <row r="11045" spans="3:33" ht="409.5">
      <c r="C11045" s="267" t="s">
        <v>1985</v>
      </c>
      <c r="D11045" s="267" t="s">
        <v>727</v>
      </c>
      <c r="E11045" s="267">
        <v>1354</v>
      </c>
      <c r="F11045" s="267" t="s">
        <v>1444</v>
      </c>
      <c r="G11045" s="267" t="s">
        <v>1445</v>
      </c>
      <c r="H11045" s="267">
        <v>1</v>
      </c>
      <c r="I11045" s="267" t="s">
        <v>583</v>
      </c>
      <c r="J11045" s="267">
        <v>0.64</v>
      </c>
      <c r="K11045" s="267" t="s">
        <v>1986</v>
      </c>
      <c r="O11045" s="267" t="s">
        <v>24</v>
      </c>
      <c r="P11045" s="267">
        <v>15327237</v>
      </c>
      <c r="Q11045" s="267" t="s">
        <v>1445</v>
      </c>
      <c r="S11045" s="267">
        <v>38</v>
      </c>
      <c r="T11045" s="267" t="s">
        <v>13</v>
      </c>
      <c r="U11045" s="267" t="s">
        <v>1451</v>
      </c>
      <c r="V11045" s="267" t="s">
        <v>13</v>
      </c>
      <c r="W11045" s="267">
        <v>1940</v>
      </c>
      <c r="X11045" s="267">
        <v>15327237</v>
      </c>
      <c r="Y11045" s="267">
        <v>15327237</v>
      </c>
      <c r="Z11045" s="267">
        <v>1</v>
      </c>
      <c r="AA11045" s="267" t="s">
        <v>1987</v>
      </c>
      <c r="AB11045" s="270" t="s">
        <v>1988</v>
      </c>
      <c r="AD11045" s="267" t="s">
        <v>13</v>
      </c>
      <c r="AF11045" s="267" t="s">
        <v>24</v>
      </c>
      <c r="AG11045" s="267" t="s">
        <v>24</v>
      </c>
    </row>
    <row r="11046" spans="3:33" ht="409.5">
      <c r="C11046" s="267" t="s">
        <v>1985</v>
      </c>
      <c r="D11046" s="267" t="s">
        <v>727</v>
      </c>
      <c r="E11046" s="267">
        <v>1354</v>
      </c>
      <c r="F11046" s="267" t="s">
        <v>1444</v>
      </c>
      <c r="G11046" s="267" t="s">
        <v>1445</v>
      </c>
      <c r="H11046" s="267">
        <v>1</v>
      </c>
      <c r="I11046" s="267" t="s">
        <v>583</v>
      </c>
      <c r="J11046" s="267">
        <v>0.64</v>
      </c>
      <c r="K11046" s="267" t="s">
        <v>1986</v>
      </c>
      <c r="O11046" s="267" t="s">
        <v>24</v>
      </c>
      <c r="P11046" s="267">
        <v>15327237</v>
      </c>
      <c r="Q11046" s="267" t="s">
        <v>1445</v>
      </c>
      <c r="S11046" s="267">
        <v>38</v>
      </c>
      <c r="T11046" s="267" t="s">
        <v>13</v>
      </c>
      <c r="U11046" s="267" t="s">
        <v>1451</v>
      </c>
      <c r="V11046" s="267" t="s">
        <v>13</v>
      </c>
      <c r="W11046" s="267">
        <v>1940</v>
      </c>
      <c r="X11046" s="267">
        <v>15327237</v>
      </c>
      <c r="Y11046" s="267">
        <v>15327237</v>
      </c>
      <c r="Z11046" s="267">
        <v>1</v>
      </c>
      <c r="AA11046" s="267" t="s">
        <v>1987</v>
      </c>
      <c r="AB11046" s="270" t="s">
        <v>1988</v>
      </c>
      <c r="AD11046" s="267" t="s">
        <v>13</v>
      </c>
      <c r="AF11046" s="267" t="s">
        <v>24</v>
      </c>
      <c r="AG11046" s="267" t="s">
        <v>24</v>
      </c>
    </row>
    <row r="11047" spans="3:33" ht="409.5">
      <c r="C11047" s="267" t="s">
        <v>1985</v>
      </c>
      <c r="D11047" s="267" t="s">
        <v>727</v>
      </c>
      <c r="E11047" s="267">
        <v>1354</v>
      </c>
      <c r="F11047" s="267" t="s">
        <v>1444</v>
      </c>
      <c r="G11047" s="267" t="s">
        <v>1445</v>
      </c>
      <c r="H11047" s="267">
        <v>1</v>
      </c>
      <c r="I11047" s="267" t="s">
        <v>583</v>
      </c>
      <c r="J11047" s="267">
        <v>0.64</v>
      </c>
      <c r="K11047" s="267" t="s">
        <v>1986</v>
      </c>
      <c r="O11047" s="267" t="s">
        <v>24</v>
      </c>
      <c r="P11047" s="267">
        <v>15327237</v>
      </c>
      <c r="Q11047" s="267" t="s">
        <v>1445</v>
      </c>
      <c r="S11047" s="267">
        <v>38</v>
      </c>
      <c r="T11047" s="267" t="s">
        <v>13</v>
      </c>
      <c r="U11047" s="267" t="s">
        <v>1451</v>
      </c>
      <c r="V11047" s="267" t="s">
        <v>13</v>
      </c>
      <c r="W11047" s="267">
        <v>1940</v>
      </c>
      <c r="X11047" s="267">
        <v>15327237</v>
      </c>
      <c r="Y11047" s="267">
        <v>15327237</v>
      </c>
      <c r="Z11047" s="267">
        <v>1</v>
      </c>
      <c r="AA11047" s="267" t="s">
        <v>1987</v>
      </c>
      <c r="AB11047" s="270" t="s">
        <v>1988</v>
      </c>
      <c r="AD11047" s="267" t="s">
        <v>13</v>
      </c>
      <c r="AF11047" s="267" t="s">
        <v>24</v>
      </c>
      <c r="AG11047" s="267" t="s">
        <v>24</v>
      </c>
    </row>
    <row r="11048" spans="3:33" ht="409.5">
      <c r="C11048" s="267" t="s">
        <v>1985</v>
      </c>
      <c r="D11048" s="267" t="s">
        <v>727</v>
      </c>
      <c r="E11048" s="267">
        <v>1354</v>
      </c>
      <c r="F11048" s="267" t="s">
        <v>1444</v>
      </c>
      <c r="G11048" s="267" t="s">
        <v>1445</v>
      </c>
      <c r="H11048" s="267">
        <v>1</v>
      </c>
      <c r="I11048" s="267" t="s">
        <v>583</v>
      </c>
      <c r="J11048" s="267">
        <v>0.64</v>
      </c>
      <c r="K11048" s="267" t="s">
        <v>1986</v>
      </c>
      <c r="O11048" s="267" t="s">
        <v>24</v>
      </c>
      <c r="P11048" s="267">
        <v>15327237</v>
      </c>
      <c r="Q11048" s="267" t="s">
        <v>1445</v>
      </c>
      <c r="S11048" s="267">
        <v>38</v>
      </c>
      <c r="T11048" s="267" t="s">
        <v>13</v>
      </c>
      <c r="U11048" s="267" t="s">
        <v>1451</v>
      </c>
      <c r="V11048" s="267" t="s">
        <v>13</v>
      </c>
      <c r="W11048" s="267">
        <v>1940</v>
      </c>
      <c r="X11048" s="267">
        <v>15327237</v>
      </c>
      <c r="Y11048" s="267">
        <v>15327237</v>
      </c>
      <c r="Z11048" s="267">
        <v>1</v>
      </c>
      <c r="AA11048" s="267" t="s">
        <v>1987</v>
      </c>
      <c r="AB11048" s="270" t="s">
        <v>1988</v>
      </c>
      <c r="AD11048" s="267" t="s">
        <v>13</v>
      </c>
      <c r="AF11048" s="267" t="s">
        <v>24</v>
      </c>
      <c r="AG11048" s="267" t="s">
        <v>24</v>
      </c>
    </row>
    <row r="11049" spans="3:33" ht="409.5">
      <c r="C11049" s="267" t="s">
        <v>1985</v>
      </c>
      <c r="D11049" s="267" t="s">
        <v>727</v>
      </c>
      <c r="E11049" s="267">
        <v>1354</v>
      </c>
      <c r="F11049" s="267" t="s">
        <v>1444</v>
      </c>
      <c r="G11049" s="267" t="s">
        <v>1445</v>
      </c>
      <c r="H11049" s="267">
        <v>1</v>
      </c>
      <c r="I11049" s="267" t="s">
        <v>583</v>
      </c>
      <c r="J11049" s="267">
        <v>0.64</v>
      </c>
      <c r="K11049" s="267" t="s">
        <v>1986</v>
      </c>
      <c r="O11049" s="267" t="s">
        <v>24</v>
      </c>
      <c r="P11049" s="267">
        <v>15327237</v>
      </c>
      <c r="Q11049" s="267" t="s">
        <v>1445</v>
      </c>
      <c r="S11049" s="267">
        <v>38</v>
      </c>
      <c r="T11049" s="267" t="s">
        <v>13</v>
      </c>
      <c r="U11049" s="267" t="s">
        <v>1451</v>
      </c>
      <c r="V11049" s="267" t="s">
        <v>13</v>
      </c>
      <c r="W11049" s="267">
        <v>1940</v>
      </c>
      <c r="X11049" s="267">
        <v>15327237</v>
      </c>
      <c r="Y11049" s="267">
        <v>15327237</v>
      </c>
      <c r="Z11049" s="267">
        <v>1</v>
      </c>
      <c r="AA11049" s="267" t="s">
        <v>1987</v>
      </c>
      <c r="AB11049" s="270" t="s">
        <v>1988</v>
      </c>
      <c r="AD11049" s="267" t="s">
        <v>13</v>
      </c>
      <c r="AF11049" s="267" t="s">
        <v>24</v>
      </c>
      <c r="AG11049" s="267" t="s">
        <v>24</v>
      </c>
    </row>
    <row r="11050" spans="3:33" ht="409.5">
      <c r="C11050" s="267" t="s">
        <v>1985</v>
      </c>
      <c r="D11050" s="267" t="s">
        <v>727</v>
      </c>
      <c r="E11050" s="267">
        <v>1354</v>
      </c>
      <c r="F11050" s="267" t="s">
        <v>1444</v>
      </c>
      <c r="G11050" s="267" t="s">
        <v>1445</v>
      </c>
      <c r="H11050" s="267">
        <v>1</v>
      </c>
      <c r="I11050" s="267" t="s">
        <v>583</v>
      </c>
      <c r="J11050" s="267">
        <v>0.64</v>
      </c>
      <c r="K11050" s="267" t="s">
        <v>1986</v>
      </c>
      <c r="O11050" s="267" t="s">
        <v>24</v>
      </c>
      <c r="P11050" s="267">
        <v>15327237</v>
      </c>
      <c r="Q11050" s="267" t="s">
        <v>1445</v>
      </c>
      <c r="S11050" s="267">
        <v>38</v>
      </c>
      <c r="T11050" s="267" t="s">
        <v>13</v>
      </c>
      <c r="U11050" s="267" t="s">
        <v>1451</v>
      </c>
      <c r="V11050" s="267" t="s">
        <v>13</v>
      </c>
      <c r="W11050" s="267">
        <v>1940</v>
      </c>
      <c r="X11050" s="267">
        <v>15327237</v>
      </c>
      <c r="Y11050" s="267">
        <v>15327237</v>
      </c>
      <c r="Z11050" s="267">
        <v>1</v>
      </c>
      <c r="AA11050" s="267" t="s">
        <v>1987</v>
      </c>
      <c r="AB11050" s="270" t="s">
        <v>1988</v>
      </c>
      <c r="AD11050" s="267" t="s">
        <v>13</v>
      </c>
      <c r="AF11050" s="267" t="s">
        <v>24</v>
      </c>
      <c r="AG11050" s="267" t="s">
        <v>24</v>
      </c>
    </row>
    <row r="11051" spans="3:33" ht="409.5">
      <c r="C11051" s="267" t="s">
        <v>1985</v>
      </c>
      <c r="D11051" s="267" t="s">
        <v>727</v>
      </c>
      <c r="E11051" s="267">
        <v>1354</v>
      </c>
      <c r="F11051" s="267" t="s">
        <v>1444</v>
      </c>
      <c r="G11051" s="267" t="s">
        <v>1445</v>
      </c>
      <c r="H11051" s="267">
        <v>1</v>
      </c>
      <c r="I11051" s="267" t="s">
        <v>583</v>
      </c>
      <c r="J11051" s="267">
        <v>0.64</v>
      </c>
      <c r="K11051" s="267" t="s">
        <v>1986</v>
      </c>
      <c r="O11051" s="267" t="s">
        <v>24</v>
      </c>
      <c r="P11051" s="267">
        <v>15327237</v>
      </c>
      <c r="Q11051" s="267" t="s">
        <v>1445</v>
      </c>
      <c r="S11051" s="267">
        <v>38</v>
      </c>
      <c r="T11051" s="267" t="s">
        <v>13</v>
      </c>
      <c r="U11051" s="267" t="s">
        <v>1451</v>
      </c>
      <c r="V11051" s="267" t="s">
        <v>13</v>
      </c>
      <c r="W11051" s="267">
        <v>1940</v>
      </c>
      <c r="X11051" s="267">
        <v>15327237</v>
      </c>
      <c r="Y11051" s="267">
        <v>15327237</v>
      </c>
      <c r="Z11051" s="267">
        <v>1</v>
      </c>
      <c r="AA11051" s="267" t="s">
        <v>1987</v>
      </c>
      <c r="AB11051" s="270" t="s">
        <v>1988</v>
      </c>
      <c r="AD11051" s="267" t="s">
        <v>13</v>
      </c>
      <c r="AF11051" s="267" t="s">
        <v>24</v>
      </c>
      <c r="AG11051" s="267" t="s">
        <v>24</v>
      </c>
    </row>
    <row r="11052" spans="3:33" ht="409.5">
      <c r="C11052" s="267" t="s">
        <v>1985</v>
      </c>
      <c r="D11052" s="267" t="s">
        <v>727</v>
      </c>
      <c r="E11052" s="267">
        <v>1354</v>
      </c>
      <c r="F11052" s="267" t="s">
        <v>1444</v>
      </c>
      <c r="G11052" s="267" t="s">
        <v>1445</v>
      </c>
      <c r="H11052" s="267">
        <v>1</v>
      </c>
      <c r="I11052" s="267" t="s">
        <v>583</v>
      </c>
      <c r="J11052" s="267">
        <v>0.64</v>
      </c>
      <c r="K11052" s="267" t="s">
        <v>1986</v>
      </c>
      <c r="O11052" s="267" t="s">
        <v>24</v>
      </c>
      <c r="P11052" s="267">
        <v>15327237</v>
      </c>
      <c r="Q11052" s="267" t="s">
        <v>1445</v>
      </c>
      <c r="S11052" s="267">
        <v>38</v>
      </c>
      <c r="T11052" s="267" t="s">
        <v>13</v>
      </c>
      <c r="U11052" s="267" t="s">
        <v>1451</v>
      </c>
      <c r="V11052" s="267" t="s">
        <v>13</v>
      </c>
      <c r="W11052" s="267">
        <v>1940</v>
      </c>
      <c r="X11052" s="267">
        <v>15327237</v>
      </c>
      <c r="Y11052" s="267">
        <v>15327237</v>
      </c>
      <c r="Z11052" s="267">
        <v>1</v>
      </c>
      <c r="AA11052" s="267" t="s">
        <v>1987</v>
      </c>
      <c r="AB11052" s="270" t="s">
        <v>1988</v>
      </c>
      <c r="AD11052" s="267" t="s">
        <v>13</v>
      </c>
      <c r="AF11052" s="267" t="s">
        <v>24</v>
      </c>
      <c r="AG11052" s="267" t="s">
        <v>24</v>
      </c>
    </row>
    <row r="11053" spans="3:33" ht="409.5">
      <c r="C11053" s="267" t="s">
        <v>1985</v>
      </c>
      <c r="D11053" s="267" t="s">
        <v>727</v>
      </c>
      <c r="E11053" s="267">
        <v>1354</v>
      </c>
      <c r="F11053" s="267" t="s">
        <v>1444</v>
      </c>
      <c r="G11053" s="267" t="s">
        <v>1445</v>
      </c>
      <c r="H11053" s="267">
        <v>1</v>
      </c>
      <c r="I11053" s="267" t="s">
        <v>583</v>
      </c>
      <c r="J11053" s="267">
        <v>0.64</v>
      </c>
      <c r="K11053" s="267" t="s">
        <v>1986</v>
      </c>
      <c r="O11053" s="267" t="s">
        <v>24</v>
      </c>
      <c r="P11053" s="267">
        <v>15327237</v>
      </c>
      <c r="Q11053" s="267" t="s">
        <v>1445</v>
      </c>
      <c r="S11053" s="267">
        <v>38</v>
      </c>
      <c r="T11053" s="267" t="s">
        <v>13</v>
      </c>
      <c r="U11053" s="267" t="s">
        <v>1451</v>
      </c>
      <c r="V11053" s="267" t="s">
        <v>13</v>
      </c>
      <c r="W11053" s="267">
        <v>1940</v>
      </c>
      <c r="X11053" s="267">
        <v>15327237</v>
      </c>
      <c r="Y11053" s="267">
        <v>15327237</v>
      </c>
      <c r="Z11053" s="267">
        <v>1</v>
      </c>
      <c r="AA11053" s="267" t="s">
        <v>1987</v>
      </c>
      <c r="AB11053" s="270" t="s">
        <v>1988</v>
      </c>
      <c r="AD11053" s="267" t="s">
        <v>13</v>
      </c>
      <c r="AF11053" s="267" t="s">
        <v>24</v>
      </c>
      <c r="AG11053" s="267" t="s">
        <v>24</v>
      </c>
    </row>
    <row r="11054" spans="3:33" ht="409.5">
      <c r="C11054" s="267" t="s">
        <v>1985</v>
      </c>
      <c r="D11054" s="267" t="s">
        <v>727</v>
      </c>
      <c r="E11054" s="267">
        <v>1354</v>
      </c>
      <c r="F11054" s="267" t="s">
        <v>1444</v>
      </c>
      <c r="G11054" s="267" t="s">
        <v>1445</v>
      </c>
      <c r="H11054" s="267">
        <v>1</v>
      </c>
      <c r="I11054" s="267" t="s">
        <v>583</v>
      </c>
      <c r="J11054" s="267">
        <v>0.64</v>
      </c>
      <c r="K11054" s="267" t="s">
        <v>1986</v>
      </c>
      <c r="O11054" s="267" t="s">
        <v>24</v>
      </c>
      <c r="P11054" s="267">
        <v>15327237</v>
      </c>
      <c r="Q11054" s="267" t="s">
        <v>1445</v>
      </c>
      <c r="S11054" s="267">
        <v>38</v>
      </c>
      <c r="T11054" s="267" t="s">
        <v>13</v>
      </c>
      <c r="U11054" s="267" t="s">
        <v>1451</v>
      </c>
      <c r="V11054" s="267" t="s">
        <v>13</v>
      </c>
      <c r="W11054" s="267">
        <v>1940</v>
      </c>
      <c r="X11054" s="267">
        <v>15327237</v>
      </c>
      <c r="Y11054" s="267">
        <v>15327237</v>
      </c>
      <c r="Z11054" s="267">
        <v>1</v>
      </c>
      <c r="AA11054" s="267" t="s">
        <v>1987</v>
      </c>
      <c r="AB11054" s="270" t="s">
        <v>1988</v>
      </c>
      <c r="AD11054" s="267" t="s">
        <v>13</v>
      </c>
      <c r="AF11054" s="267" t="s">
        <v>24</v>
      </c>
      <c r="AG11054" s="267" t="s">
        <v>24</v>
      </c>
    </row>
    <row r="11055" spans="3:33" ht="409.5">
      <c r="C11055" s="267" t="s">
        <v>1985</v>
      </c>
      <c r="D11055" s="267" t="s">
        <v>727</v>
      </c>
      <c r="E11055" s="267">
        <v>1354</v>
      </c>
      <c r="F11055" s="267" t="s">
        <v>1444</v>
      </c>
      <c r="G11055" s="267" t="s">
        <v>1445</v>
      </c>
      <c r="H11055" s="267">
        <v>1</v>
      </c>
      <c r="I11055" s="267" t="s">
        <v>583</v>
      </c>
      <c r="J11055" s="267">
        <v>0.64</v>
      </c>
      <c r="K11055" s="267" t="s">
        <v>1986</v>
      </c>
      <c r="O11055" s="267" t="s">
        <v>24</v>
      </c>
      <c r="P11055" s="267">
        <v>15327237</v>
      </c>
      <c r="Q11055" s="267" t="s">
        <v>1445</v>
      </c>
      <c r="S11055" s="267">
        <v>38</v>
      </c>
      <c r="T11055" s="267" t="s">
        <v>13</v>
      </c>
      <c r="U11055" s="267" t="s">
        <v>1451</v>
      </c>
      <c r="V11055" s="267" t="s">
        <v>13</v>
      </c>
      <c r="W11055" s="267">
        <v>1940</v>
      </c>
      <c r="X11055" s="267">
        <v>15327237</v>
      </c>
      <c r="Y11055" s="267">
        <v>15327237</v>
      </c>
      <c r="Z11055" s="267">
        <v>1</v>
      </c>
      <c r="AA11055" s="267" t="s">
        <v>1987</v>
      </c>
      <c r="AB11055" s="270" t="s">
        <v>1988</v>
      </c>
      <c r="AD11055" s="267" t="s">
        <v>13</v>
      </c>
      <c r="AF11055" s="267" t="s">
        <v>24</v>
      </c>
      <c r="AG11055" s="267" t="s">
        <v>24</v>
      </c>
    </row>
    <row r="11056" spans="3:33" ht="409.5">
      <c r="C11056" s="267" t="s">
        <v>1985</v>
      </c>
      <c r="D11056" s="267" t="s">
        <v>727</v>
      </c>
      <c r="E11056" s="267">
        <v>1354</v>
      </c>
      <c r="F11056" s="267" t="s">
        <v>1444</v>
      </c>
      <c r="G11056" s="267" t="s">
        <v>1445</v>
      </c>
      <c r="H11056" s="267">
        <v>1</v>
      </c>
      <c r="I11056" s="267" t="s">
        <v>583</v>
      </c>
      <c r="J11056" s="267">
        <v>0.64</v>
      </c>
      <c r="K11056" s="267" t="s">
        <v>1986</v>
      </c>
      <c r="O11056" s="267" t="s">
        <v>24</v>
      </c>
      <c r="P11056" s="267">
        <v>15327237</v>
      </c>
      <c r="Q11056" s="267" t="s">
        <v>1445</v>
      </c>
      <c r="S11056" s="267">
        <v>38</v>
      </c>
      <c r="T11056" s="267" t="s">
        <v>13</v>
      </c>
      <c r="U11056" s="267" t="s">
        <v>1451</v>
      </c>
      <c r="V11056" s="267" t="s">
        <v>13</v>
      </c>
      <c r="W11056" s="267">
        <v>1940</v>
      </c>
      <c r="X11056" s="267">
        <v>15327237</v>
      </c>
      <c r="Y11056" s="267">
        <v>15327237</v>
      </c>
      <c r="Z11056" s="267">
        <v>1</v>
      </c>
      <c r="AA11056" s="267" t="s">
        <v>1987</v>
      </c>
      <c r="AB11056" s="270" t="s">
        <v>1988</v>
      </c>
      <c r="AD11056" s="267" t="s">
        <v>13</v>
      </c>
      <c r="AF11056" s="267" t="s">
        <v>24</v>
      </c>
      <c r="AG11056" s="267" t="s">
        <v>24</v>
      </c>
    </row>
    <row r="11057" spans="3:33" ht="409.5">
      <c r="C11057" s="267" t="s">
        <v>1985</v>
      </c>
      <c r="D11057" s="267" t="s">
        <v>727</v>
      </c>
      <c r="E11057" s="267">
        <v>1354</v>
      </c>
      <c r="F11057" s="267" t="s">
        <v>1444</v>
      </c>
      <c r="G11057" s="267" t="s">
        <v>1445</v>
      </c>
      <c r="H11057" s="267">
        <v>1</v>
      </c>
      <c r="I11057" s="267" t="s">
        <v>583</v>
      </c>
      <c r="J11057" s="267">
        <v>0.64</v>
      </c>
      <c r="K11057" s="267" t="s">
        <v>1986</v>
      </c>
      <c r="O11057" s="267" t="s">
        <v>24</v>
      </c>
      <c r="P11057" s="267">
        <v>15327237</v>
      </c>
      <c r="Q11057" s="267" t="s">
        <v>1445</v>
      </c>
      <c r="S11057" s="267">
        <v>38</v>
      </c>
      <c r="T11057" s="267" t="s">
        <v>13</v>
      </c>
      <c r="U11057" s="267" t="s">
        <v>1451</v>
      </c>
      <c r="V11057" s="267" t="s">
        <v>13</v>
      </c>
      <c r="W11057" s="267">
        <v>1940</v>
      </c>
      <c r="X11057" s="267">
        <v>15327237</v>
      </c>
      <c r="Y11057" s="267">
        <v>15327237</v>
      </c>
      <c r="Z11057" s="267">
        <v>1</v>
      </c>
      <c r="AA11057" s="267" t="s">
        <v>1987</v>
      </c>
      <c r="AB11057" s="270" t="s">
        <v>1988</v>
      </c>
      <c r="AD11057" s="267" t="s">
        <v>13</v>
      </c>
      <c r="AF11057" s="267" t="s">
        <v>24</v>
      </c>
      <c r="AG11057" s="267" t="s">
        <v>24</v>
      </c>
    </row>
    <row r="11058" spans="3:33" ht="409.5">
      <c r="C11058" s="267" t="s">
        <v>1985</v>
      </c>
      <c r="D11058" s="267" t="s">
        <v>727</v>
      </c>
      <c r="E11058" s="267">
        <v>1354</v>
      </c>
      <c r="F11058" s="267" t="s">
        <v>1444</v>
      </c>
      <c r="G11058" s="267" t="s">
        <v>1445</v>
      </c>
      <c r="H11058" s="267">
        <v>1</v>
      </c>
      <c r="I11058" s="267" t="s">
        <v>583</v>
      </c>
      <c r="J11058" s="267">
        <v>0.64</v>
      </c>
      <c r="K11058" s="267" t="s">
        <v>1986</v>
      </c>
      <c r="O11058" s="267" t="s">
        <v>24</v>
      </c>
      <c r="P11058" s="267">
        <v>15327237</v>
      </c>
      <c r="Q11058" s="267" t="s">
        <v>1445</v>
      </c>
      <c r="S11058" s="267">
        <v>38</v>
      </c>
      <c r="T11058" s="267" t="s">
        <v>13</v>
      </c>
      <c r="U11058" s="267" t="s">
        <v>1451</v>
      </c>
      <c r="V11058" s="267" t="s">
        <v>13</v>
      </c>
      <c r="W11058" s="267">
        <v>1940</v>
      </c>
      <c r="X11058" s="267">
        <v>15327237</v>
      </c>
      <c r="Y11058" s="267">
        <v>15327237</v>
      </c>
      <c r="Z11058" s="267">
        <v>1</v>
      </c>
      <c r="AA11058" s="267" t="s">
        <v>1987</v>
      </c>
      <c r="AB11058" s="270" t="s">
        <v>1988</v>
      </c>
      <c r="AD11058" s="267" t="s">
        <v>13</v>
      </c>
      <c r="AF11058" s="267" t="s">
        <v>24</v>
      </c>
      <c r="AG11058" s="267" t="s">
        <v>24</v>
      </c>
    </row>
    <row r="11059" spans="3:33" ht="409.5">
      <c r="C11059" s="267" t="s">
        <v>1985</v>
      </c>
      <c r="D11059" s="267" t="s">
        <v>727</v>
      </c>
      <c r="E11059" s="267">
        <v>1354</v>
      </c>
      <c r="F11059" s="267" t="s">
        <v>1444</v>
      </c>
      <c r="G11059" s="267" t="s">
        <v>1445</v>
      </c>
      <c r="H11059" s="267">
        <v>1</v>
      </c>
      <c r="I11059" s="267" t="s">
        <v>583</v>
      </c>
      <c r="J11059" s="267">
        <v>0.64</v>
      </c>
      <c r="K11059" s="267" t="s">
        <v>1986</v>
      </c>
      <c r="O11059" s="267" t="s">
        <v>24</v>
      </c>
      <c r="P11059" s="267">
        <v>15327237</v>
      </c>
      <c r="Q11059" s="267" t="s">
        <v>1445</v>
      </c>
      <c r="S11059" s="267">
        <v>38</v>
      </c>
      <c r="T11059" s="267" t="s">
        <v>13</v>
      </c>
      <c r="U11059" s="267" t="s">
        <v>1451</v>
      </c>
      <c r="V11059" s="267" t="s">
        <v>13</v>
      </c>
      <c r="W11059" s="267">
        <v>1940</v>
      </c>
      <c r="X11059" s="267">
        <v>15327237</v>
      </c>
      <c r="Y11059" s="267">
        <v>15327237</v>
      </c>
      <c r="Z11059" s="267">
        <v>1</v>
      </c>
      <c r="AA11059" s="267" t="s">
        <v>1987</v>
      </c>
      <c r="AB11059" s="270" t="s">
        <v>1988</v>
      </c>
      <c r="AD11059" s="267" t="s">
        <v>13</v>
      </c>
      <c r="AF11059" s="267" t="s">
        <v>24</v>
      </c>
      <c r="AG11059" s="267" t="s">
        <v>24</v>
      </c>
    </row>
    <row r="11060" spans="3:33" ht="409.5">
      <c r="C11060" s="267" t="s">
        <v>1985</v>
      </c>
      <c r="D11060" s="267" t="s">
        <v>727</v>
      </c>
      <c r="E11060" s="267">
        <v>1354</v>
      </c>
      <c r="F11060" s="267" t="s">
        <v>1444</v>
      </c>
      <c r="G11060" s="267" t="s">
        <v>1445</v>
      </c>
      <c r="H11060" s="267">
        <v>1</v>
      </c>
      <c r="I11060" s="267" t="s">
        <v>583</v>
      </c>
      <c r="J11060" s="267">
        <v>0.64</v>
      </c>
      <c r="K11060" s="267" t="s">
        <v>1986</v>
      </c>
      <c r="O11060" s="267" t="s">
        <v>24</v>
      </c>
      <c r="P11060" s="267">
        <v>15327237</v>
      </c>
      <c r="Q11060" s="267" t="s">
        <v>1445</v>
      </c>
      <c r="S11060" s="267">
        <v>38</v>
      </c>
      <c r="T11060" s="267" t="s">
        <v>13</v>
      </c>
      <c r="U11060" s="267" t="s">
        <v>1451</v>
      </c>
      <c r="V11060" s="267" t="s">
        <v>13</v>
      </c>
      <c r="W11060" s="267">
        <v>1940</v>
      </c>
      <c r="X11060" s="267">
        <v>15327237</v>
      </c>
      <c r="Y11060" s="267">
        <v>15327237</v>
      </c>
      <c r="Z11060" s="267">
        <v>1</v>
      </c>
      <c r="AA11060" s="267" t="s">
        <v>1987</v>
      </c>
      <c r="AB11060" s="270" t="s">
        <v>1988</v>
      </c>
      <c r="AD11060" s="267" t="s">
        <v>13</v>
      </c>
      <c r="AF11060" s="267" t="s">
        <v>24</v>
      </c>
      <c r="AG11060" s="267" t="s">
        <v>24</v>
      </c>
    </row>
    <row r="11061" spans="3:33" ht="409.5">
      <c r="C11061" s="267" t="s">
        <v>1985</v>
      </c>
      <c r="D11061" s="267" t="s">
        <v>727</v>
      </c>
      <c r="E11061" s="267">
        <v>1354</v>
      </c>
      <c r="F11061" s="267" t="s">
        <v>1444</v>
      </c>
      <c r="G11061" s="267" t="s">
        <v>1445</v>
      </c>
      <c r="H11061" s="267">
        <v>1</v>
      </c>
      <c r="I11061" s="267" t="s">
        <v>583</v>
      </c>
      <c r="J11061" s="267">
        <v>0.64</v>
      </c>
      <c r="K11061" s="267" t="s">
        <v>1986</v>
      </c>
      <c r="O11061" s="267" t="s">
        <v>24</v>
      </c>
      <c r="P11061" s="267">
        <v>15327237</v>
      </c>
      <c r="Q11061" s="267" t="s">
        <v>1445</v>
      </c>
      <c r="S11061" s="267">
        <v>38</v>
      </c>
      <c r="T11061" s="267" t="s">
        <v>13</v>
      </c>
      <c r="U11061" s="267" t="s">
        <v>1451</v>
      </c>
      <c r="V11061" s="267" t="s">
        <v>13</v>
      </c>
      <c r="W11061" s="267">
        <v>1940</v>
      </c>
      <c r="X11061" s="267">
        <v>15327237</v>
      </c>
      <c r="Y11061" s="267">
        <v>15327237</v>
      </c>
      <c r="Z11061" s="267">
        <v>1</v>
      </c>
      <c r="AA11061" s="267" t="s">
        <v>1987</v>
      </c>
      <c r="AB11061" s="270" t="s">
        <v>1988</v>
      </c>
      <c r="AD11061" s="267" t="s">
        <v>13</v>
      </c>
      <c r="AF11061" s="267" t="s">
        <v>24</v>
      </c>
      <c r="AG11061" s="267" t="s">
        <v>24</v>
      </c>
    </row>
    <row r="11062" spans="3:33" ht="409.5">
      <c r="C11062" s="267" t="s">
        <v>1985</v>
      </c>
      <c r="D11062" s="267" t="s">
        <v>727</v>
      </c>
      <c r="E11062" s="267">
        <v>1354</v>
      </c>
      <c r="F11062" s="267" t="s">
        <v>1444</v>
      </c>
      <c r="G11062" s="267" t="s">
        <v>1445</v>
      </c>
      <c r="H11062" s="267">
        <v>1</v>
      </c>
      <c r="I11062" s="267" t="s">
        <v>583</v>
      </c>
      <c r="J11062" s="267">
        <v>0.64</v>
      </c>
      <c r="K11062" s="267" t="s">
        <v>1986</v>
      </c>
      <c r="O11062" s="267" t="s">
        <v>24</v>
      </c>
      <c r="P11062" s="267">
        <v>15327237</v>
      </c>
      <c r="Q11062" s="267" t="s">
        <v>1445</v>
      </c>
      <c r="S11062" s="267">
        <v>38</v>
      </c>
      <c r="T11062" s="267" t="s">
        <v>13</v>
      </c>
      <c r="U11062" s="267" t="s">
        <v>1451</v>
      </c>
      <c r="V11062" s="267" t="s">
        <v>13</v>
      </c>
      <c r="W11062" s="267">
        <v>1940</v>
      </c>
      <c r="X11062" s="267">
        <v>15327237</v>
      </c>
      <c r="Y11062" s="267">
        <v>15327237</v>
      </c>
      <c r="Z11062" s="267">
        <v>1</v>
      </c>
      <c r="AA11062" s="267" t="s">
        <v>1987</v>
      </c>
      <c r="AB11062" s="270" t="s">
        <v>1988</v>
      </c>
      <c r="AD11062" s="267" t="s">
        <v>13</v>
      </c>
      <c r="AF11062" s="267" t="s">
        <v>24</v>
      </c>
      <c r="AG11062" s="267" t="s">
        <v>24</v>
      </c>
    </row>
    <row r="11063" spans="3:33" ht="409.5">
      <c r="C11063" s="267" t="s">
        <v>1985</v>
      </c>
      <c r="D11063" s="267" t="s">
        <v>727</v>
      </c>
      <c r="E11063" s="267">
        <v>1354</v>
      </c>
      <c r="F11063" s="267" t="s">
        <v>1444</v>
      </c>
      <c r="G11063" s="267" t="s">
        <v>1445</v>
      </c>
      <c r="H11063" s="267">
        <v>1</v>
      </c>
      <c r="I11063" s="267" t="s">
        <v>583</v>
      </c>
      <c r="J11063" s="267">
        <v>0.64</v>
      </c>
      <c r="K11063" s="267" t="s">
        <v>1986</v>
      </c>
      <c r="O11063" s="267" t="s">
        <v>24</v>
      </c>
      <c r="P11063" s="267">
        <v>15327237</v>
      </c>
      <c r="Q11063" s="267" t="s">
        <v>1445</v>
      </c>
      <c r="S11063" s="267">
        <v>38</v>
      </c>
      <c r="T11063" s="267" t="s">
        <v>13</v>
      </c>
      <c r="U11063" s="267" t="s">
        <v>1451</v>
      </c>
      <c r="V11063" s="267" t="s">
        <v>13</v>
      </c>
      <c r="W11063" s="267">
        <v>1940</v>
      </c>
      <c r="X11063" s="267">
        <v>15327237</v>
      </c>
      <c r="Y11063" s="267">
        <v>15327237</v>
      </c>
      <c r="Z11063" s="267">
        <v>1</v>
      </c>
      <c r="AA11063" s="267" t="s">
        <v>1987</v>
      </c>
      <c r="AB11063" s="270" t="s">
        <v>1988</v>
      </c>
      <c r="AD11063" s="267" t="s">
        <v>13</v>
      </c>
      <c r="AF11063" s="267" t="s">
        <v>24</v>
      </c>
      <c r="AG11063" s="267" t="s">
        <v>24</v>
      </c>
    </row>
    <row r="11064" spans="3:33" ht="409.5">
      <c r="C11064" s="267" t="s">
        <v>1985</v>
      </c>
      <c r="D11064" s="267" t="s">
        <v>727</v>
      </c>
      <c r="E11064" s="267">
        <v>1354</v>
      </c>
      <c r="F11064" s="267" t="s">
        <v>1444</v>
      </c>
      <c r="G11064" s="267" t="s">
        <v>1445</v>
      </c>
      <c r="H11064" s="267">
        <v>1</v>
      </c>
      <c r="I11064" s="267" t="s">
        <v>583</v>
      </c>
      <c r="J11064" s="267">
        <v>0.64</v>
      </c>
      <c r="K11064" s="267" t="s">
        <v>1986</v>
      </c>
      <c r="O11064" s="267" t="s">
        <v>24</v>
      </c>
      <c r="P11064" s="267">
        <v>15327237</v>
      </c>
      <c r="Q11064" s="267" t="s">
        <v>1445</v>
      </c>
      <c r="S11064" s="267">
        <v>38</v>
      </c>
      <c r="T11064" s="267" t="s">
        <v>13</v>
      </c>
      <c r="U11064" s="267" t="s">
        <v>1451</v>
      </c>
      <c r="V11064" s="267" t="s">
        <v>13</v>
      </c>
      <c r="W11064" s="267">
        <v>1940</v>
      </c>
      <c r="X11064" s="267">
        <v>15327237</v>
      </c>
      <c r="Y11064" s="267">
        <v>15327237</v>
      </c>
      <c r="Z11064" s="267">
        <v>1</v>
      </c>
      <c r="AA11064" s="267" t="s">
        <v>1987</v>
      </c>
      <c r="AB11064" s="270" t="s">
        <v>1988</v>
      </c>
      <c r="AD11064" s="267" t="s">
        <v>13</v>
      </c>
      <c r="AF11064" s="267" t="s">
        <v>24</v>
      </c>
      <c r="AG11064" s="267" t="s">
        <v>24</v>
      </c>
    </row>
    <row r="11065" spans="3:33" ht="409.5">
      <c r="C11065" s="267" t="s">
        <v>1985</v>
      </c>
      <c r="D11065" s="267" t="s">
        <v>727</v>
      </c>
      <c r="E11065" s="267">
        <v>1354</v>
      </c>
      <c r="F11065" s="267" t="s">
        <v>1444</v>
      </c>
      <c r="G11065" s="267" t="s">
        <v>1445</v>
      </c>
      <c r="H11065" s="267">
        <v>1</v>
      </c>
      <c r="I11065" s="267" t="s">
        <v>583</v>
      </c>
      <c r="J11065" s="267">
        <v>0.64</v>
      </c>
      <c r="K11065" s="267" t="s">
        <v>1986</v>
      </c>
      <c r="O11065" s="267" t="s">
        <v>24</v>
      </c>
      <c r="P11065" s="267">
        <v>15327237</v>
      </c>
      <c r="Q11065" s="267" t="s">
        <v>1445</v>
      </c>
      <c r="S11065" s="267">
        <v>38</v>
      </c>
      <c r="T11065" s="267" t="s">
        <v>13</v>
      </c>
      <c r="U11065" s="267" t="s">
        <v>1451</v>
      </c>
      <c r="V11065" s="267" t="s">
        <v>13</v>
      </c>
      <c r="W11065" s="267">
        <v>1940</v>
      </c>
      <c r="X11065" s="267">
        <v>15327237</v>
      </c>
      <c r="Y11065" s="267">
        <v>15327237</v>
      </c>
      <c r="Z11065" s="267">
        <v>1</v>
      </c>
      <c r="AA11065" s="267" t="s">
        <v>1987</v>
      </c>
      <c r="AB11065" s="270" t="s">
        <v>1988</v>
      </c>
      <c r="AD11065" s="267" t="s">
        <v>13</v>
      </c>
      <c r="AF11065" s="267" t="s">
        <v>24</v>
      </c>
      <c r="AG11065" s="267" t="s">
        <v>24</v>
      </c>
    </row>
    <row r="11066" spans="3:33" ht="409.5">
      <c r="C11066" s="267" t="s">
        <v>1985</v>
      </c>
      <c r="D11066" s="267" t="s">
        <v>727</v>
      </c>
      <c r="E11066" s="267">
        <v>1354</v>
      </c>
      <c r="F11066" s="267" t="s">
        <v>1444</v>
      </c>
      <c r="G11066" s="267" t="s">
        <v>1445</v>
      </c>
      <c r="H11066" s="267">
        <v>1</v>
      </c>
      <c r="I11066" s="267" t="s">
        <v>583</v>
      </c>
      <c r="J11066" s="267">
        <v>0.64</v>
      </c>
      <c r="K11066" s="267" t="s">
        <v>1986</v>
      </c>
      <c r="O11066" s="267" t="s">
        <v>24</v>
      </c>
      <c r="P11066" s="267">
        <v>15327237</v>
      </c>
      <c r="Q11066" s="267" t="s">
        <v>1445</v>
      </c>
      <c r="S11066" s="267">
        <v>38</v>
      </c>
      <c r="T11066" s="267" t="s">
        <v>13</v>
      </c>
      <c r="U11066" s="267" t="s">
        <v>1451</v>
      </c>
      <c r="V11066" s="267" t="s">
        <v>13</v>
      </c>
      <c r="W11066" s="267">
        <v>1940</v>
      </c>
      <c r="X11066" s="267">
        <v>15327237</v>
      </c>
      <c r="Y11066" s="267">
        <v>15327237</v>
      </c>
      <c r="Z11066" s="267">
        <v>1</v>
      </c>
      <c r="AA11066" s="267" t="s">
        <v>1987</v>
      </c>
      <c r="AB11066" s="270" t="s">
        <v>1988</v>
      </c>
      <c r="AD11066" s="267" t="s">
        <v>13</v>
      </c>
      <c r="AF11066" s="267" t="s">
        <v>24</v>
      </c>
      <c r="AG11066" s="267" t="s">
        <v>24</v>
      </c>
    </row>
    <row r="11067" spans="3:33" ht="409.5">
      <c r="C11067" s="267" t="s">
        <v>1985</v>
      </c>
      <c r="D11067" s="267" t="s">
        <v>727</v>
      </c>
      <c r="E11067" s="267">
        <v>1354</v>
      </c>
      <c r="F11067" s="267" t="s">
        <v>1444</v>
      </c>
      <c r="G11067" s="267" t="s">
        <v>1445</v>
      </c>
      <c r="H11067" s="267">
        <v>1</v>
      </c>
      <c r="I11067" s="267" t="s">
        <v>583</v>
      </c>
      <c r="J11067" s="267">
        <v>0.64</v>
      </c>
      <c r="K11067" s="267" t="s">
        <v>1986</v>
      </c>
      <c r="O11067" s="267" t="s">
        <v>24</v>
      </c>
      <c r="P11067" s="267">
        <v>15327237</v>
      </c>
      <c r="Q11067" s="267" t="s">
        <v>1445</v>
      </c>
      <c r="S11067" s="267">
        <v>38</v>
      </c>
      <c r="T11067" s="267" t="s">
        <v>13</v>
      </c>
      <c r="U11067" s="267" t="s">
        <v>1451</v>
      </c>
      <c r="V11067" s="267" t="s">
        <v>13</v>
      </c>
      <c r="W11067" s="267">
        <v>1940</v>
      </c>
      <c r="X11067" s="267">
        <v>15327237</v>
      </c>
      <c r="Y11067" s="267">
        <v>15327237</v>
      </c>
      <c r="Z11067" s="267">
        <v>1</v>
      </c>
      <c r="AA11067" s="267" t="s">
        <v>1987</v>
      </c>
      <c r="AB11067" s="270" t="s">
        <v>1988</v>
      </c>
      <c r="AD11067" s="267" t="s">
        <v>13</v>
      </c>
      <c r="AF11067" s="267" t="s">
        <v>24</v>
      </c>
      <c r="AG11067" s="267" t="s">
        <v>24</v>
      </c>
    </row>
    <row r="11068" spans="3:33" ht="409.5">
      <c r="C11068" s="267" t="s">
        <v>1985</v>
      </c>
      <c r="D11068" s="267" t="s">
        <v>727</v>
      </c>
      <c r="E11068" s="267">
        <v>1354</v>
      </c>
      <c r="F11068" s="267" t="s">
        <v>1444</v>
      </c>
      <c r="G11068" s="267" t="s">
        <v>1445</v>
      </c>
      <c r="H11068" s="267">
        <v>1</v>
      </c>
      <c r="I11068" s="267" t="s">
        <v>583</v>
      </c>
      <c r="J11068" s="267">
        <v>0.64</v>
      </c>
      <c r="K11068" s="267" t="s">
        <v>1986</v>
      </c>
      <c r="O11068" s="267" t="s">
        <v>24</v>
      </c>
      <c r="P11068" s="267">
        <v>15327237</v>
      </c>
      <c r="Q11068" s="267" t="s">
        <v>1445</v>
      </c>
      <c r="S11068" s="267">
        <v>38</v>
      </c>
      <c r="T11068" s="267" t="s">
        <v>13</v>
      </c>
      <c r="U11068" s="267" t="s">
        <v>1451</v>
      </c>
      <c r="V11068" s="267" t="s">
        <v>13</v>
      </c>
      <c r="W11068" s="267">
        <v>1940</v>
      </c>
      <c r="X11068" s="267">
        <v>15327237</v>
      </c>
      <c r="Y11068" s="267">
        <v>15327237</v>
      </c>
      <c r="Z11068" s="267">
        <v>1</v>
      </c>
      <c r="AA11068" s="267" t="s">
        <v>1987</v>
      </c>
      <c r="AB11068" s="270" t="s">
        <v>1988</v>
      </c>
      <c r="AD11068" s="267" t="s">
        <v>13</v>
      </c>
      <c r="AF11068" s="267" t="s">
        <v>24</v>
      </c>
      <c r="AG11068" s="267" t="s">
        <v>24</v>
      </c>
    </row>
    <row r="11069" spans="3:33" ht="409.5">
      <c r="C11069" s="267" t="s">
        <v>1985</v>
      </c>
      <c r="D11069" s="267" t="s">
        <v>727</v>
      </c>
      <c r="E11069" s="267">
        <v>1354</v>
      </c>
      <c r="F11069" s="267" t="s">
        <v>1444</v>
      </c>
      <c r="G11069" s="267" t="s">
        <v>1445</v>
      </c>
      <c r="H11069" s="267">
        <v>1</v>
      </c>
      <c r="I11069" s="267" t="s">
        <v>583</v>
      </c>
      <c r="J11069" s="267">
        <v>0.64</v>
      </c>
      <c r="K11069" s="267" t="s">
        <v>1986</v>
      </c>
      <c r="O11069" s="267" t="s">
        <v>24</v>
      </c>
      <c r="P11069" s="267">
        <v>15327237</v>
      </c>
      <c r="Q11069" s="267" t="s">
        <v>1445</v>
      </c>
      <c r="S11069" s="267">
        <v>38</v>
      </c>
      <c r="T11069" s="267" t="s">
        <v>13</v>
      </c>
      <c r="U11069" s="267" t="s">
        <v>1451</v>
      </c>
      <c r="V11069" s="267" t="s">
        <v>13</v>
      </c>
      <c r="W11069" s="267">
        <v>1940</v>
      </c>
      <c r="X11069" s="267">
        <v>15327237</v>
      </c>
      <c r="Y11069" s="267">
        <v>15327237</v>
      </c>
      <c r="Z11069" s="267">
        <v>1</v>
      </c>
      <c r="AA11069" s="267" t="s">
        <v>1987</v>
      </c>
      <c r="AB11069" s="270" t="s">
        <v>1988</v>
      </c>
      <c r="AD11069" s="267" t="s">
        <v>13</v>
      </c>
      <c r="AF11069" s="267" t="s">
        <v>24</v>
      </c>
      <c r="AG11069" s="267" t="s">
        <v>24</v>
      </c>
    </row>
    <row r="11070" spans="3:33" ht="409.5">
      <c r="C11070" s="267" t="s">
        <v>1985</v>
      </c>
      <c r="D11070" s="267" t="s">
        <v>727</v>
      </c>
      <c r="E11070" s="267">
        <v>1354</v>
      </c>
      <c r="F11070" s="267" t="s">
        <v>1444</v>
      </c>
      <c r="G11070" s="267" t="s">
        <v>1445</v>
      </c>
      <c r="H11070" s="267">
        <v>1</v>
      </c>
      <c r="I11070" s="267" t="s">
        <v>583</v>
      </c>
      <c r="J11070" s="267">
        <v>0.64</v>
      </c>
      <c r="K11070" s="267" t="s">
        <v>1986</v>
      </c>
      <c r="O11070" s="267" t="s">
        <v>24</v>
      </c>
      <c r="P11070" s="267">
        <v>15327237</v>
      </c>
      <c r="Q11070" s="267" t="s">
        <v>1445</v>
      </c>
      <c r="S11070" s="267">
        <v>38</v>
      </c>
      <c r="T11070" s="267" t="s">
        <v>13</v>
      </c>
      <c r="U11070" s="267" t="s">
        <v>1451</v>
      </c>
      <c r="V11070" s="267" t="s">
        <v>13</v>
      </c>
      <c r="W11070" s="267">
        <v>1940</v>
      </c>
      <c r="X11070" s="267">
        <v>15327237</v>
      </c>
      <c r="Y11070" s="267">
        <v>15327237</v>
      </c>
      <c r="Z11070" s="267">
        <v>1</v>
      </c>
      <c r="AA11070" s="267" t="s">
        <v>1987</v>
      </c>
      <c r="AB11070" s="270" t="s">
        <v>1988</v>
      </c>
      <c r="AD11070" s="267" t="s">
        <v>13</v>
      </c>
      <c r="AF11070" s="267" t="s">
        <v>24</v>
      </c>
      <c r="AG11070" s="267" t="s">
        <v>24</v>
      </c>
    </row>
    <row r="11071" spans="3:33" ht="409.5">
      <c r="C11071" s="267" t="s">
        <v>1985</v>
      </c>
      <c r="D11071" s="267" t="s">
        <v>727</v>
      </c>
      <c r="E11071" s="267">
        <v>1354</v>
      </c>
      <c r="F11071" s="267" t="s">
        <v>1444</v>
      </c>
      <c r="G11071" s="267" t="s">
        <v>1445</v>
      </c>
      <c r="H11071" s="267">
        <v>1</v>
      </c>
      <c r="I11071" s="267" t="s">
        <v>583</v>
      </c>
      <c r="J11071" s="267">
        <v>0.64</v>
      </c>
      <c r="K11071" s="267" t="s">
        <v>1986</v>
      </c>
      <c r="O11071" s="267" t="s">
        <v>24</v>
      </c>
      <c r="P11071" s="267">
        <v>15327237</v>
      </c>
      <c r="Q11071" s="267" t="s">
        <v>1445</v>
      </c>
      <c r="S11071" s="267">
        <v>38</v>
      </c>
      <c r="T11071" s="267" t="s">
        <v>13</v>
      </c>
      <c r="U11071" s="267" t="s">
        <v>1451</v>
      </c>
      <c r="V11071" s="267" t="s">
        <v>13</v>
      </c>
      <c r="W11071" s="267">
        <v>1940</v>
      </c>
      <c r="X11071" s="267">
        <v>15327237</v>
      </c>
      <c r="Y11071" s="267">
        <v>15327237</v>
      </c>
      <c r="Z11071" s="267">
        <v>1</v>
      </c>
      <c r="AA11071" s="267" t="s">
        <v>1987</v>
      </c>
      <c r="AB11071" s="270" t="s">
        <v>1988</v>
      </c>
      <c r="AD11071" s="267" t="s">
        <v>13</v>
      </c>
      <c r="AF11071" s="267" t="s">
        <v>24</v>
      </c>
      <c r="AG11071" s="267" t="s">
        <v>24</v>
      </c>
    </row>
    <row r="11072" spans="3:33" ht="409.5">
      <c r="C11072" s="267" t="s">
        <v>1985</v>
      </c>
      <c r="D11072" s="267" t="s">
        <v>727</v>
      </c>
      <c r="E11072" s="267">
        <v>1354</v>
      </c>
      <c r="F11072" s="267" t="s">
        <v>1444</v>
      </c>
      <c r="G11072" s="267" t="s">
        <v>1445</v>
      </c>
      <c r="H11072" s="267">
        <v>1</v>
      </c>
      <c r="I11072" s="267" t="s">
        <v>583</v>
      </c>
      <c r="J11072" s="267">
        <v>0.64</v>
      </c>
      <c r="K11072" s="267" t="s">
        <v>1986</v>
      </c>
      <c r="O11072" s="267" t="s">
        <v>24</v>
      </c>
      <c r="P11072" s="267">
        <v>15327237</v>
      </c>
      <c r="Q11072" s="267" t="s">
        <v>1445</v>
      </c>
      <c r="S11072" s="267">
        <v>38</v>
      </c>
      <c r="T11072" s="267" t="s">
        <v>13</v>
      </c>
      <c r="U11072" s="267" t="s">
        <v>1451</v>
      </c>
      <c r="V11072" s="267" t="s">
        <v>13</v>
      </c>
      <c r="W11072" s="267">
        <v>1940</v>
      </c>
      <c r="X11072" s="267">
        <v>15327237</v>
      </c>
      <c r="Y11072" s="267">
        <v>15327237</v>
      </c>
      <c r="Z11072" s="267">
        <v>1</v>
      </c>
      <c r="AA11072" s="267" t="s">
        <v>1987</v>
      </c>
      <c r="AB11072" s="270" t="s">
        <v>1988</v>
      </c>
      <c r="AD11072" s="267" t="s">
        <v>13</v>
      </c>
      <c r="AF11072" s="267" t="s">
        <v>24</v>
      </c>
      <c r="AG11072" s="267" t="s">
        <v>24</v>
      </c>
    </row>
    <row r="11073" spans="3:33" ht="409.5">
      <c r="C11073" s="267" t="s">
        <v>1985</v>
      </c>
      <c r="D11073" s="267" t="s">
        <v>727</v>
      </c>
      <c r="E11073" s="267">
        <v>1354</v>
      </c>
      <c r="F11073" s="267" t="s">
        <v>1444</v>
      </c>
      <c r="G11073" s="267" t="s">
        <v>1445</v>
      </c>
      <c r="H11073" s="267">
        <v>1</v>
      </c>
      <c r="I11073" s="267" t="s">
        <v>583</v>
      </c>
      <c r="J11073" s="267">
        <v>0.64</v>
      </c>
      <c r="K11073" s="267" t="s">
        <v>1986</v>
      </c>
      <c r="O11073" s="267" t="s">
        <v>24</v>
      </c>
      <c r="P11073" s="267">
        <v>15327237</v>
      </c>
      <c r="Q11073" s="267" t="s">
        <v>1445</v>
      </c>
      <c r="S11073" s="267">
        <v>38</v>
      </c>
      <c r="T11073" s="267" t="s">
        <v>13</v>
      </c>
      <c r="U11073" s="267" t="s">
        <v>1451</v>
      </c>
      <c r="V11073" s="267" t="s">
        <v>13</v>
      </c>
      <c r="W11073" s="267">
        <v>1940</v>
      </c>
      <c r="X11073" s="267">
        <v>15327237</v>
      </c>
      <c r="Y11073" s="267">
        <v>15327237</v>
      </c>
      <c r="Z11073" s="267">
        <v>1</v>
      </c>
      <c r="AA11073" s="267" t="s">
        <v>1987</v>
      </c>
      <c r="AB11073" s="270" t="s">
        <v>1988</v>
      </c>
      <c r="AD11073" s="267" t="s">
        <v>13</v>
      </c>
      <c r="AF11073" s="267" t="s">
        <v>24</v>
      </c>
      <c r="AG11073" s="267" t="s">
        <v>24</v>
      </c>
    </row>
    <row r="11074" spans="3:33" ht="409.5">
      <c r="C11074" s="267" t="s">
        <v>1985</v>
      </c>
      <c r="D11074" s="267" t="s">
        <v>727</v>
      </c>
      <c r="E11074" s="267">
        <v>1354</v>
      </c>
      <c r="F11074" s="267" t="s">
        <v>1444</v>
      </c>
      <c r="G11074" s="267" t="s">
        <v>1445</v>
      </c>
      <c r="H11074" s="267">
        <v>1</v>
      </c>
      <c r="I11074" s="267" t="s">
        <v>583</v>
      </c>
      <c r="J11074" s="267">
        <v>0.64</v>
      </c>
      <c r="K11074" s="267" t="s">
        <v>1986</v>
      </c>
      <c r="O11074" s="267" t="s">
        <v>24</v>
      </c>
      <c r="P11074" s="267">
        <v>15327237</v>
      </c>
      <c r="Q11074" s="267" t="s">
        <v>1445</v>
      </c>
      <c r="S11074" s="267">
        <v>38</v>
      </c>
      <c r="T11074" s="267" t="s">
        <v>13</v>
      </c>
      <c r="U11074" s="267" t="s">
        <v>1451</v>
      </c>
      <c r="V11074" s="267" t="s">
        <v>13</v>
      </c>
      <c r="W11074" s="267">
        <v>1940</v>
      </c>
      <c r="X11074" s="267">
        <v>15327237</v>
      </c>
      <c r="Y11074" s="267">
        <v>15327237</v>
      </c>
      <c r="Z11074" s="267">
        <v>1</v>
      </c>
      <c r="AA11074" s="267" t="s">
        <v>1987</v>
      </c>
      <c r="AB11074" s="270" t="s">
        <v>1988</v>
      </c>
      <c r="AD11074" s="267" t="s">
        <v>13</v>
      </c>
      <c r="AF11074" s="267" t="s">
        <v>24</v>
      </c>
      <c r="AG11074" s="267" t="s">
        <v>24</v>
      </c>
    </row>
    <row r="11075" spans="3:33" ht="409.5">
      <c r="C11075" s="267" t="s">
        <v>1985</v>
      </c>
      <c r="D11075" s="267" t="s">
        <v>727</v>
      </c>
      <c r="E11075" s="267">
        <v>1354</v>
      </c>
      <c r="F11075" s="267" t="s">
        <v>1444</v>
      </c>
      <c r="G11075" s="267" t="s">
        <v>1445</v>
      </c>
      <c r="H11075" s="267">
        <v>1</v>
      </c>
      <c r="I11075" s="267" t="s">
        <v>583</v>
      </c>
      <c r="J11075" s="267">
        <v>0.64</v>
      </c>
      <c r="K11075" s="267" t="s">
        <v>1986</v>
      </c>
      <c r="O11075" s="267" t="s">
        <v>24</v>
      </c>
      <c r="P11075" s="267">
        <v>15327237</v>
      </c>
      <c r="Q11075" s="267" t="s">
        <v>1445</v>
      </c>
      <c r="S11075" s="267">
        <v>38</v>
      </c>
      <c r="T11075" s="267" t="s">
        <v>13</v>
      </c>
      <c r="U11075" s="267" t="s">
        <v>1451</v>
      </c>
      <c r="V11075" s="267" t="s">
        <v>13</v>
      </c>
      <c r="W11075" s="267">
        <v>1940</v>
      </c>
      <c r="X11075" s="267">
        <v>15327237</v>
      </c>
      <c r="Y11075" s="267">
        <v>15327237</v>
      </c>
      <c r="Z11075" s="267">
        <v>1</v>
      </c>
      <c r="AA11075" s="267" t="s">
        <v>1987</v>
      </c>
      <c r="AB11075" s="270" t="s">
        <v>1988</v>
      </c>
      <c r="AD11075" s="267" t="s">
        <v>13</v>
      </c>
      <c r="AF11075" s="267" t="s">
        <v>24</v>
      </c>
      <c r="AG11075" s="267" t="s">
        <v>24</v>
      </c>
    </row>
    <row r="11076" spans="3:33" ht="409.5">
      <c r="C11076" s="267" t="s">
        <v>1985</v>
      </c>
      <c r="D11076" s="267" t="s">
        <v>727</v>
      </c>
      <c r="E11076" s="267">
        <v>1354</v>
      </c>
      <c r="F11076" s="267" t="s">
        <v>1444</v>
      </c>
      <c r="G11076" s="267" t="s">
        <v>1445</v>
      </c>
      <c r="H11076" s="267">
        <v>1</v>
      </c>
      <c r="I11076" s="267" t="s">
        <v>583</v>
      </c>
      <c r="J11076" s="267">
        <v>0.64</v>
      </c>
      <c r="K11076" s="267" t="s">
        <v>1986</v>
      </c>
      <c r="O11076" s="267" t="s">
        <v>24</v>
      </c>
      <c r="P11076" s="267">
        <v>15327237</v>
      </c>
      <c r="Q11076" s="267" t="s">
        <v>1445</v>
      </c>
      <c r="S11076" s="267">
        <v>38</v>
      </c>
      <c r="T11076" s="267" t="s">
        <v>13</v>
      </c>
      <c r="U11076" s="267" t="s">
        <v>1451</v>
      </c>
      <c r="V11076" s="267" t="s">
        <v>13</v>
      </c>
      <c r="W11076" s="267">
        <v>1940</v>
      </c>
      <c r="X11076" s="267">
        <v>15327237</v>
      </c>
      <c r="Y11076" s="267">
        <v>15327237</v>
      </c>
      <c r="Z11076" s="267">
        <v>1</v>
      </c>
      <c r="AA11076" s="267" t="s">
        <v>1987</v>
      </c>
      <c r="AB11076" s="270" t="s">
        <v>1988</v>
      </c>
      <c r="AD11076" s="267" t="s">
        <v>13</v>
      </c>
      <c r="AF11076" s="267" t="s">
        <v>24</v>
      </c>
      <c r="AG11076" s="267" t="s">
        <v>24</v>
      </c>
    </row>
    <row r="11077" spans="3:33" ht="409.5">
      <c r="C11077" s="267" t="s">
        <v>1985</v>
      </c>
      <c r="D11077" s="267" t="s">
        <v>727</v>
      </c>
      <c r="E11077" s="267">
        <v>1354</v>
      </c>
      <c r="F11077" s="267" t="s">
        <v>1444</v>
      </c>
      <c r="G11077" s="267" t="s">
        <v>1445</v>
      </c>
      <c r="H11077" s="267">
        <v>1</v>
      </c>
      <c r="I11077" s="267" t="s">
        <v>583</v>
      </c>
      <c r="J11077" s="267">
        <v>0.64</v>
      </c>
      <c r="K11077" s="267" t="s">
        <v>1986</v>
      </c>
      <c r="O11077" s="267" t="s">
        <v>24</v>
      </c>
      <c r="P11077" s="267">
        <v>15327237</v>
      </c>
      <c r="Q11077" s="267" t="s">
        <v>1445</v>
      </c>
      <c r="S11077" s="267">
        <v>38</v>
      </c>
      <c r="T11077" s="267" t="s">
        <v>13</v>
      </c>
      <c r="U11077" s="267" t="s">
        <v>1451</v>
      </c>
      <c r="V11077" s="267" t="s">
        <v>13</v>
      </c>
      <c r="W11077" s="267">
        <v>1940</v>
      </c>
      <c r="X11077" s="267">
        <v>15327237</v>
      </c>
      <c r="Y11077" s="267">
        <v>15327237</v>
      </c>
      <c r="Z11077" s="267">
        <v>1</v>
      </c>
      <c r="AA11077" s="267" t="s">
        <v>1987</v>
      </c>
      <c r="AB11077" s="270" t="s">
        <v>1988</v>
      </c>
      <c r="AD11077" s="267" t="s">
        <v>13</v>
      </c>
      <c r="AF11077" s="267" t="s">
        <v>24</v>
      </c>
      <c r="AG11077" s="267" t="s">
        <v>24</v>
      </c>
    </row>
    <row r="11078" spans="3:33" ht="409.5">
      <c r="C11078" s="267" t="s">
        <v>1985</v>
      </c>
      <c r="D11078" s="267" t="s">
        <v>727</v>
      </c>
      <c r="E11078" s="267">
        <v>1354</v>
      </c>
      <c r="F11078" s="267" t="s">
        <v>1444</v>
      </c>
      <c r="G11078" s="267" t="s">
        <v>1445</v>
      </c>
      <c r="H11078" s="267">
        <v>1</v>
      </c>
      <c r="I11078" s="267" t="s">
        <v>583</v>
      </c>
      <c r="J11078" s="267">
        <v>0.64</v>
      </c>
      <c r="K11078" s="267" t="s">
        <v>1986</v>
      </c>
      <c r="O11078" s="267" t="s">
        <v>24</v>
      </c>
      <c r="P11078" s="267">
        <v>15327237</v>
      </c>
      <c r="Q11078" s="267" t="s">
        <v>1445</v>
      </c>
      <c r="S11078" s="267">
        <v>38</v>
      </c>
      <c r="T11078" s="267" t="s">
        <v>13</v>
      </c>
      <c r="U11078" s="267" t="s">
        <v>1451</v>
      </c>
      <c r="V11078" s="267" t="s">
        <v>13</v>
      </c>
      <c r="W11078" s="267">
        <v>1940</v>
      </c>
      <c r="X11078" s="267">
        <v>15327237</v>
      </c>
      <c r="Y11078" s="267">
        <v>15327237</v>
      </c>
      <c r="Z11078" s="267">
        <v>1</v>
      </c>
      <c r="AA11078" s="267" t="s">
        <v>1987</v>
      </c>
      <c r="AB11078" s="270" t="s">
        <v>1988</v>
      </c>
      <c r="AD11078" s="267" t="s">
        <v>13</v>
      </c>
      <c r="AF11078" s="267" t="s">
        <v>24</v>
      </c>
      <c r="AG11078" s="267" t="s">
        <v>24</v>
      </c>
    </row>
    <row r="11079" spans="3:33" ht="409.5">
      <c r="C11079" s="267" t="s">
        <v>1985</v>
      </c>
      <c r="D11079" s="267" t="s">
        <v>727</v>
      </c>
      <c r="E11079" s="267">
        <v>1354</v>
      </c>
      <c r="F11079" s="267" t="s">
        <v>1444</v>
      </c>
      <c r="G11079" s="267" t="s">
        <v>1445</v>
      </c>
      <c r="H11079" s="267">
        <v>1</v>
      </c>
      <c r="I11079" s="267" t="s">
        <v>583</v>
      </c>
      <c r="J11079" s="267">
        <v>0.64</v>
      </c>
      <c r="K11079" s="267" t="s">
        <v>1986</v>
      </c>
      <c r="O11079" s="267" t="s">
        <v>24</v>
      </c>
      <c r="P11079" s="267">
        <v>15327237</v>
      </c>
      <c r="Q11079" s="267" t="s">
        <v>1445</v>
      </c>
      <c r="S11079" s="267">
        <v>38</v>
      </c>
      <c r="T11079" s="267" t="s">
        <v>13</v>
      </c>
      <c r="U11079" s="267" t="s">
        <v>1451</v>
      </c>
      <c r="V11079" s="267" t="s">
        <v>13</v>
      </c>
      <c r="W11079" s="267">
        <v>1940</v>
      </c>
      <c r="X11079" s="267">
        <v>15327237</v>
      </c>
      <c r="Y11079" s="267">
        <v>15327237</v>
      </c>
      <c r="Z11079" s="267">
        <v>1</v>
      </c>
      <c r="AA11079" s="267" t="s">
        <v>1987</v>
      </c>
      <c r="AB11079" s="270" t="s">
        <v>1988</v>
      </c>
      <c r="AD11079" s="267" t="s">
        <v>13</v>
      </c>
      <c r="AF11079" s="267" t="s">
        <v>24</v>
      </c>
      <c r="AG11079" s="267" t="s">
        <v>24</v>
      </c>
    </row>
    <row r="11080" spans="3:33" ht="409.5">
      <c r="C11080" s="267" t="s">
        <v>1985</v>
      </c>
      <c r="D11080" s="267" t="s">
        <v>727</v>
      </c>
      <c r="E11080" s="267">
        <v>1354</v>
      </c>
      <c r="F11080" s="267" t="s">
        <v>1444</v>
      </c>
      <c r="G11080" s="267" t="s">
        <v>1445</v>
      </c>
      <c r="H11080" s="267">
        <v>1</v>
      </c>
      <c r="I11080" s="267" t="s">
        <v>583</v>
      </c>
      <c r="J11080" s="267">
        <v>0.64</v>
      </c>
      <c r="K11080" s="267" t="s">
        <v>1986</v>
      </c>
      <c r="O11080" s="267" t="s">
        <v>24</v>
      </c>
      <c r="P11080" s="267">
        <v>15327237</v>
      </c>
      <c r="Q11080" s="267" t="s">
        <v>1445</v>
      </c>
      <c r="S11080" s="267">
        <v>38</v>
      </c>
      <c r="T11080" s="267" t="s">
        <v>13</v>
      </c>
      <c r="U11080" s="267" t="s">
        <v>1451</v>
      </c>
      <c r="V11080" s="267" t="s">
        <v>13</v>
      </c>
      <c r="W11080" s="267">
        <v>1940</v>
      </c>
      <c r="X11080" s="267">
        <v>15327237</v>
      </c>
      <c r="Y11080" s="267">
        <v>15327237</v>
      </c>
      <c r="Z11080" s="267">
        <v>1</v>
      </c>
      <c r="AA11080" s="267" t="s">
        <v>1987</v>
      </c>
      <c r="AB11080" s="270" t="s">
        <v>1988</v>
      </c>
      <c r="AD11080" s="267" t="s">
        <v>13</v>
      </c>
      <c r="AF11080" s="267" t="s">
        <v>24</v>
      </c>
      <c r="AG11080" s="267" t="s">
        <v>24</v>
      </c>
    </row>
    <row r="11081" spans="3:33" ht="409.5">
      <c r="C11081" s="267" t="s">
        <v>1985</v>
      </c>
      <c r="D11081" s="267" t="s">
        <v>727</v>
      </c>
      <c r="E11081" s="267">
        <v>1354</v>
      </c>
      <c r="F11081" s="267" t="s">
        <v>1444</v>
      </c>
      <c r="G11081" s="267" t="s">
        <v>1445</v>
      </c>
      <c r="H11081" s="267">
        <v>1</v>
      </c>
      <c r="I11081" s="267" t="s">
        <v>583</v>
      </c>
      <c r="J11081" s="267">
        <v>0.64</v>
      </c>
      <c r="K11081" s="267" t="s">
        <v>1986</v>
      </c>
      <c r="O11081" s="267" t="s">
        <v>24</v>
      </c>
      <c r="P11081" s="267">
        <v>15327237</v>
      </c>
      <c r="Q11081" s="267" t="s">
        <v>1445</v>
      </c>
      <c r="S11081" s="267">
        <v>38</v>
      </c>
      <c r="T11081" s="267" t="s">
        <v>13</v>
      </c>
      <c r="U11081" s="267" t="s">
        <v>1451</v>
      </c>
      <c r="V11081" s="267" t="s">
        <v>13</v>
      </c>
      <c r="W11081" s="267">
        <v>1940</v>
      </c>
      <c r="X11081" s="267">
        <v>15327237</v>
      </c>
      <c r="Y11081" s="267">
        <v>15327237</v>
      </c>
      <c r="Z11081" s="267">
        <v>1</v>
      </c>
      <c r="AA11081" s="267" t="s">
        <v>1987</v>
      </c>
      <c r="AB11081" s="270" t="s">
        <v>1988</v>
      </c>
      <c r="AD11081" s="267" t="s">
        <v>13</v>
      </c>
      <c r="AF11081" s="267" t="s">
        <v>24</v>
      </c>
      <c r="AG11081" s="267" t="s">
        <v>24</v>
      </c>
    </row>
    <row r="11082" spans="3:33" ht="409.5">
      <c r="C11082" s="267" t="s">
        <v>1985</v>
      </c>
      <c r="D11082" s="267" t="s">
        <v>727</v>
      </c>
      <c r="E11082" s="267">
        <v>1354</v>
      </c>
      <c r="F11082" s="267" t="s">
        <v>1444</v>
      </c>
      <c r="G11082" s="267" t="s">
        <v>1445</v>
      </c>
      <c r="H11082" s="267">
        <v>1</v>
      </c>
      <c r="I11082" s="267" t="s">
        <v>583</v>
      </c>
      <c r="J11082" s="267">
        <v>0.64</v>
      </c>
      <c r="K11082" s="267" t="s">
        <v>1986</v>
      </c>
      <c r="O11082" s="267" t="s">
        <v>24</v>
      </c>
      <c r="P11082" s="267">
        <v>15327237</v>
      </c>
      <c r="Q11082" s="267" t="s">
        <v>1445</v>
      </c>
      <c r="S11082" s="267">
        <v>38</v>
      </c>
      <c r="T11082" s="267" t="s">
        <v>13</v>
      </c>
      <c r="U11082" s="267" t="s">
        <v>1451</v>
      </c>
      <c r="V11082" s="267" t="s">
        <v>13</v>
      </c>
      <c r="W11082" s="267">
        <v>1940</v>
      </c>
      <c r="X11082" s="267">
        <v>15327237</v>
      </c>
      <c r="Y11082" s="267">
        <v>15327237</v>
      </c>
      <c r="Z11082" s="267">
        <v>1</v>
      </c>
      <c r="AA11082" s="267" t="s">
        <v>1987</v>
      </c>
      <c r="AB11082" s="270" t="s">
        <v>1988</v>
      </c>
      <c r="AD11082" s="267" t="s">
        <v>13</v>
      </c>
      <c r="AF11082" s="267" t="s">
        <v>24</v>
      </c>
      <c r="AG11082" s="267" t="s">
        <v>24</v>
      </c>
    </row>
    <row r="11083" spans="3:33" ht="409.5">
      <c r="C11083" s="267" t="s">
        <v>1985</v>
      </c>
      <c r="D11083" s="267" t="s">
        <v>727</v>
      </c>
      <c r="E11083" s="267">
        <v>1354</v>
      </c>
      <c r="F11083" s="267" t="s">
        <v>1444</v>
      </c>
      <c r="G11083" s="267" t="s">
        <v>1445</v>
      </c>
      <c r="H11083" s="267">
        <v>1</v>
      </c>
      <c r="I11083" s="267" t="s">
        <v>583</v>
      </c>
      <c r="J11083" s="267">
        <v>0.64</v>
      </c>
      <c r="K11083" s="267" t="s">
        <v>1986</v>
      </c>
      <c r="O11083" s="267" t="s">
        <v>24</v>
      </c>
      <c r="P11083" s="267">
        <v>15327237</v>
      </c>
      <c r="Q11083" s="267" t="s">
        <v>1445</v>
      </c>
      <c r="S11083" s="267">
        <v>38</v>
      </c>
      <c r="T11083" s="267" t="s">
        <v>13</v>
      </c>
      <c r="U11083" s="267" t="s">
        <v>1451</v>
      </c>
      <c r="V11083" s="267" t="s">
        <v>13</v>
      </c>
      <c r="W11083" s="267">
        <v>1940</v>
      </c>
      <c r="X11083" s="267">
        <v>15327237</v>
      </c>
      <c r="Y11083" s="267">
        <v>15327237</v>
      </c>
      <c r="Z11083" s="267">
        <v>1</v>
      </c>
      <c r="AA11083" s="267" t="s">
        <v>1987</v>
      </c>
      <c r="AB11083" s="270" t="s">
        <v>1988</v>
      </c>
      <c r="AD11083" s="267" t="s">
        <v>13</v>
      </c>
      <c r="AF11083" s="267" t="s">
        <v>24</v>
      </c>
      <c r="AG11083" s="267" t="s">
        <v>24</v>
      </c>
    </row>
    <row r="11084" spans="3:33" ht="409.5">
      <c r="C11084" s="267" t="s">
        <v>1985</v>
      </c>
      <c r="D11084" s="267" t="s">
        <v>727</v>
      </c>
      <c r="E11084" s="267">
        <v>1354</v>
      </c>
      <c r="F11084" s="267" t="s">
        <v>1444</v>
      </c>
      <c r="G11084" s="267" t="s">
        <v>1445</v>
      </c>
      <c r="H11084" s="267">
        <v>1</v>
      </c>
      <c r="I11084" s="267" t="s">
        <v>583</v>
      </c>
      <c r="J11084" s="267">
        <v>0.64</v>
      </c>
      <c r="K11084" s="267" t="s">
        <v>1986</v>
      </c>
      <c r="O11084" s="267" t="s">
        <v>24</v>
      </c>
      <c r="P11084" s="267">
        <v>15327237</v>
      </c>
      <c r="Q11084" s="267" t="s">
        <v>1445</v>
      </c>
      <c r="S11084" s="267">
        <v>38</v>
      </c>
      <c r="T11084" s="267" t="s">
        <v>13</v>
      </c>
      <c r="U11084" s="267" t="s">
        <v>1451</v>
      </c>
      <c r="V11084" s="267" t="s">
        <v>13</v>
      </c>
      <c r="W11084" s="267">
        <v>1940</v>
      </c>
      <c r="X11084" s="267">
        <v>15327237</v>
      </c>
      <c r="Y11084" s="267">
        <v>15327237</v>
      </c>
      <c r="Z11084" s="267">
        <v>1</v>
      </c>
      <c r="AA11084" s="267" t="s">
        <v>1987</v>
      </c>
      <c r="AB11084" s="270" t="s">
        <v>1988</v>
      </c>
      <c r="AD11084" s="267" t="s">
        <v>13</v>
      </c>
      <c r="AF11084" s="267" t="s">
        <v>24</v>
      </c>
      <c r="AG11084" s="267" t="s">
        <v>24</v>
      </c>
    </row>
    <row r="11085" spans="3:33" ht="409.5">
      <c r="C11085" s="267" t="s">
        <v>1985</v>
      </c>
      <c r="D11085" s="267" t="s">
        <v>727</v>
      </c>
      <c r="E11085" s="267">
        <v>1354</v>
      </c>
      <c r="F11085" s="267" t="s">
        <v>1444</v>
      </c>
      <c r="G11085" s="267" t="s">
        <v>1445</v>
      </c>
      <c r="H11085" s="267">
        <v>1</v>
      </c>
      <c r="I11085" s="267" t="s">
        <v>583</v>
      </c>
      <c r="J11085" s="267">
        <v>0.64</v>
      </c>
      <c r="K11085" s="267" t="s">
        <v>1986</v>
      </c>
      <c r="O11085" s="267" t="s">
        <v>24</v>
      </c>
      <c r="P11085" s="267">
        <v>15327237</v>
      </c>
      <c r="Q11085" s="267" t="s">
        <v>1445</v>
      </c>
      <c r="S11085" s="267">
        <v>38</v>
      </c>
      <c r="T11085" s="267" t="s">
        <v>13</v>
      </c>
      <c r="U11085" s="267" t="s">
        <v>1451</v>
      </c>
      <c r="V11085" s="267" t="s">
        <v>13</v>
      </c>
      <c r="W11085" s="267">
        <v>1940</v>
      </c>
      <c r="X11085" s="267">
        <v>15327237</v>
      </c>
      <c r="Y11085" s="267">
        <v>15327237</v>
      </c>
      <c r="Z11085" s="267">
        <v>1</v>
      </c>
      <c r="AA11085" s="267" t="s">
        <v>1987</v>
      </c>
      <c r="AB11085" s="270" t="s">
        <v>1988</v>
      </c>
      <c r="AD11085" s="267" t="s">
        <v>13</v>
      </c>
      <c r="AF11085" s="267" t="s">
        <v>24</v>
      </c>
      <c r="AG11085" s="267" t="s">
        <v>24</v>
      </c>
    </row>
    <row r="11086" spans="3:33" ht="409.5">
      <c r="C11086" s="267" t="s">
        <v>1985</v>
      </c>
      <c r="D11086" s="267" t="s">
        <v>727</v>
      </c>
      <c r="E11086" s="267">
        <v>1354</v>
      </c>
      <c r="F11086" s="267" t="s">
        <v>1444</v>
      </c>
      <c r="G11086" s="267" t="s">
        <v>1445</v>
      </c>
      <c r="H11086" s="267">
        <v>1</v>
      </c>
      <c r="I11086" s="267" t="s">
        <v>583</v>
      </c>
      <c r="J11086" s="267">
        <v>0.64</v>
      </c>
      <c r="K11086" s="267" t="s">
        <v>1986</v>
      </c>
      <c r="O11086" s="267" t="s">
        <v>24</v>
      </c>
      <c r="P11086" s="267">
        <v>15327237</v>
      </c>
      <c r="Q11086" s="267" t="s">
        <v>1445</v>
      </c>
      <c r="S11086" s="267">
        <v>38</v>
      </c>
      <c r="T11086" s="267" t="s">
        <v>13</v>
      </c>
      <c r="U11086" s="267" t="s">
        <v>1451</v>
      </c>
      <c r="V11086" s="267" t="s">
        <v>13</v>
      </c>
      <c r="W11086" s="267">
        <v>1940</v>
      </c>
      <c r="X11086" s="267">
        <v>15327237</v>
      </c>
      <c r="Y11086" s="267">
        <v>15327237</v>
      </c>
      <c r="Z11086" s="267">
        <v>1</v>
      </c>
      <c r="AA11086" s="267" t="s">
        <v>1987</v>
      </c>
      <c r="AB11086" s="270" t="s">
        <v>1988</v>
      </c>
      <c r="AD11086" s="267" t="s">
        <v>13</v>
      </c>
      <c r="AF11086" s="267" t="s">
        <v>24</v>
      </c>
      <c r="AG11086" s="267" t="s">
        <v>24</v>
      </c>
    </row>
    <row r="11087" spans="3:33" ht="409.5">
      <c r="C11087" s="267" t="s">
        <v>1985</v>
      </c>
      <c r="D11087" s="267" t="s">
        <v>727</v>
      </c>
      <c r="E11087" s="267">
        <v>1354</v>
      </c>
      <c r="F11087" s="267" t="s">
        <v>1444</v>
      </c>
      <c r="G11087" s="267" t="s">
        <v>1445</v>
      </c>
      <c r="H11087" s="267">
        <v>1</v>
      </c>
      <c r="I11087" s="267" t="s">
        <v>583</v>
      </c>
      <c r="J11087" s="267">
        <v>0.64</v>
      </c>
      <c r="K11087" s="267" t="s">
        <v>1986</v>
      </c>
      <c r="O11087" s="267" t="s">
        <v>24</v>
      </c>
      <c r="P11087" s="267">
        <v>15327237</v>
      </c>
      <c r="Q11087" s="267" t="s">
        <v>1445</v>
      </c>
      <c r="S11087" s="267">
        <v>38</v>
      </c>
      <c r="T11087" s="267" t="s">
        <v>13</v>
      </c>
      <c r="U11087" s="267" t="s">
        <v>1451</v>
      </c>
      <c r="V11087" s="267" t="s">
        <v>13</v>
      </c>
      <c r="W11087" s="267">
        <v>1940</v>
      </c>
      <c r="X11087" s="267">
        <v>15327237</v>
      </c>
      <c r="Y11087" s="267">
        <v>15327237</v>
      </c>
      <c r="Z11087" s="267">
        <v>1</v>
      </c>
      <c r="AA11087" s="267" t="s">
        <v>1987</v>
      </c>
      <c r="AB11087" s="270" t="s">
        <v>1988</v>
      </c>
      <c r="AD11087" s="267" t="s">
        <v>13</v>
      </c>
      <c r="AF11087" s="267" t="s">
        <v>24</v>
      </c>
      <c r="AG11087" s="267" t="s">
        <v>24</v>
      </c>
    </row>
    <row r="11088" spans="3:33" ht="409.5">
      <c r="C11088" s="267" t="s">
        <v>1985</v>
      </c>
      <c r="D11088" s="267" t="s">
        <v>727</v>
      </c>
      <c r="E11088" s="267">
        <v>1354</v>
      </c>
      <c r="F11088" s="267" t="s">
        <v>1444</v>
      </c>
      <c r="G11088" s="267" t="s">
        <v>1445</v>
      </c>
      <c r="H11088" s="267">
        <v>1</v>
      </c>
      <c r="I11088" s="267" t="s">
        <v>583</v>
      </c>
      <c r="J11088" s="267">
        <v>0.64</v>
      </c>
      <c r="K11088" s="267" t="s">
        <v>1986</v>
      </c>
      <c r="O11088" s="267" t="s">
        <v>24</v>
      </c>
      <c r="P11088" s="267">
        <v>15327237</v>
      </c>
      <c r="Q11088" s="267" t="s">
        <v>1445</v>
      </c>
      <c r="S11088" s="267">
        <v>38</v>
      </c>
      <c r="T11088" s="267" t="s">
        <v>13</v>
      </c>
      <c r="U11088" s="267" t="s">
        <v>1451</v>
      </c>
      <c r="V11088" s="267" t="s">
        <v>13</v>
      </c>
      <c r="W11088" s="267">
        <v>1940</v>
      </c>
      <c r="X11088" s="267">
        <v>15327237</v>
      </c>
      <c r="Y11088" s="267">
        <v>15327237</v>
      </c>
      <c r="Z11088" s="267">
        <v>1</v>
      </c>
      <c r="AA11088" s="267" t="s">
        <v>1987</v>
      </c>
      <c r="AB11088" s="270" t="s">
        <v>1988</v>
      </c>
      <c r="AD11088" s="267" t="s">
        <v>13</v>
      </c>
      <c r="AF11088" s="267" t="s">
        <v>24</v>
      </c>
      <c r="AG11088" s="267" t="s">
        <v>24</v>
      </c>
    </row>
    <row r="11089" spans="3:33" ht="409.5">
      <c r="C11089" s="267" t="s">
        <v>1985</v>
      </c>
      <c r="D11089" s="267" t="s">
        <v>727</v>
      </c>
      <c r="E11089" s="267">
        <v>1354</v>
      </c>
      <c r="F11089" s="267" t="s">
        <v>1444</v>
      </c>
      <c r="G11089" s="267" t="s">
        <v>1445</v>
      </c>
      <c r="H11089" s="267">
        <v>1</v>
      </c>
      <c r="I11089" s="267" t="s">
        <v>583</v>
      </c>
      <c r="J11089" s="267">
        <v>0.64</v>
      </c>
      <c r="K11089" s="267" t="s">
        <v>1986</v>
      </c>
      <c r="O11089" s="267" t="s">
        <v>24</v>
      </c>
      <c r="P11089" s="267">
        <v>15327237</v>
      </c>
      <c r="Q11089" s="267" t="s">
        <v>1445</v>
      </c>
      <c r="S11089" s="267">
        <v>38</v>
      </c>
      <c r="T11089" s="267" t="s">
        <v>13</v>
      </c>
      <c r="U11089" s="267" t="s">
        <v>1451</v>
      </c>
      <c r="V11089" s="267" t="s">
        <v>13</v>
      </c>
      <c r="W11089" s="267">
        <v>1940</v>
      </c>
      <c r="X11089" s="267">
        <v>15327237</v>
      </c>
      <c r="Y11089" s="267">
        <v>15327237</v>
      </c>
      <c r="Z11089" s="267">
        <v>1</v>
      </c>
      <c r="AA11089" s="267" t="s">
        <v>1987</v>
      </c>
      <c r="AB11089" s="270" t="s">
        <v>1988</v>
      </c>
      <c r="AD11089" s="267" t="s">
        <v>13</v>
      </c>
      <c r="AF11089" s="267" t="s">
        <v>24</v>
      </c>
      <c r="AG11089" s="267" t="s">
        <v>24</v>
      </c>
    </row>
    <row r="11090" spans="3:33" ht="409.5">
      <c r="C11090" s="267" t="s">
        <v>1985</v>
      </c>
      <c r="D11090" s="267" t="s">
        <v>727</v>
      </c>
      <c r="E11090" s="267">
        <v>1354</v>
      </c>
      <c r="F11090" s="267" t="s">
        <v>1444</v>
      </c>
      <c r="G11090" s="267" t="s">
        <v>1445</v>
      </c>
      <c r="H11090" s="267">
        <v>1</v>
      </c>
      <c r="I11090" s="267" t="s">
        <v>583</v>
      </c>
      <c r="J11090" s="267">
        <v>0.64</v>
      </c>
      <c r="K11090" s="267" t="s">
        <v>1986</v>
      </c>
      <c r="O11090" s="267" t="s">
        <v>24</v>
      </c>
      <c r="P11090" s="267">
        <v>15327237</v>
      </c>
      <c r="Q11090" s="267" t="s">
        <v>1445</v>
      </c>
      <c r="S11090" s="267">
        <v>38</v>
      </c>
      <c r="T11090" s="267" t="s">
        <v>13</v>
      </c>
      <c r="U11090" s="267" t="s">
        <v>1451</v>
      </c>
      <c r="V11090" s="267" t="s">
        <v>13</v>
      </c>
      <c r="W11090" s="267">
        <v>1940</v>
      </c>
      <c r="X11090" s="267">
        <v>15327237</v>
      </c>
      <c r="Y11090" s="267">
        <v>15327237</v>
      </c>
      <c r="Z11090" s="267">
        <v>1</v>
      </c>
      <c r="AA11090" s="267" t="s">
        <v>1987</v>
      </c>
      <c r="AB11090" s="270" t="s">
        <v>1988</v>
      </c>
      <c r="AD11090" s="267" t="s">
        <v>13</v>
      </c>
      <c r="AF11090" s="267" t="s">
        <v>24</v>
      </c>
      <c r="AG11090" s="267" t="s">
        <v>24</v>
      </c>
    </row>
    <row r="11091" spans="3:33" ht="409.5">
      <c r="C11091" s="267" t="s">
        <v>1985</v>
      </c>
      <c r="D11091" s="267" t="s">
        <v>727</v>
      </c>
      <c r="E11091" s="267">
        <v>1354</v>
      </c>
      <c r="F11091" s="267" t="s">
        <v>1444</v>
      </c>
      <c r="G11091" s="267" t="s">
        <v>1445</v>
      </c>
      <c r="H11091" s="267">
        <v>1</v>
      </c>
      <c r="I11091" s="267" t="s">
        <v>583</v>
      </c>
      <c r="J11091" s="267">
        <v>0.64</v>
      </c>
      <c r="K11091" s="267" t="s">
        <v>1986</v>
      </c>
      <c r="O11091" s="267" t="s">
        <v>24</v>
      </c>
      <c r="P11091" s="267">
        <v>15327237</v>
      </c>
      <c r="Q11091" s="267" t="s">
        <v>1445</v>
      </c>
      <c r="S11091" s="267">
        <v>38</v>
      </c>
      <c r="T11091" s="267" t="s">
        <v>13</v>
      </c>
      <c r="U11091" s="267" t="s">
        <v>1451</v>
      </c>
      <c r="V11091" s="267" t="s">
        <v>13</v>
      </c>
      <c r="W11091" s="267">
        <v>1940</v>
      </c>
      <c r="X11091" s="267">
        <v>15327237</v>
      </c>
      <c r="Y11091" s="267">
        <v>15327237</v>
      </c>
      <c r="Z11091" s="267">
        <v>1</v>
      </c>
      <c r="AA11091" s="267" t="s">
        <v>1987</v>
      </c>
      <c r="AB11091" s="270" t="s">
        <v>1988</v>
      </c>
      <c r="AD11091" s="267" t="s">
        <v>13</v>
      </c>
      <c r="AF11091" s="267" t="s">
        <v>24</v>
      </c>
      <c r="AG11091" s="267" t="s">
        <v>24</v>
      </c>
    </row>
    <row r="11092" spans="3:33" ht="409.5">
      <c r="C11092" s="267" t="s">
        <v>1985</v>
      </c>
      <c r="D11092" s="267" t="s">
        <v>727</v>
      </c>
      <c r="E11092" s="267">
        <v>1354</v>
      </c>
      <c r="F11092" s="267" t="s">
        <v>1444</v>
      </c>
      <c r="G11092" s="267" t="s">
        <v>1445</v>
      </c>
      <c r="H11092" s="267">
        <v>1</v>
      </c>
      <c r="I11092" s="267" t="s">
        <v>583</v>
      </c>
      <c r="J11092" s="267">
        <v>0.64</v>
      </c>
      <c r="K11092" s="267" t="s">
        <v>1986</v>
      </c>
      <c r="O11092" s="267" t="s">
        <v>24</v>
      </c>
      <c r="P11092" s="267">
        <v>15327237</v>
      </c>
      <c r="Q11092" s="267" t="s">
        <v>1445</v>
      </c>
      <c r="S11092" s="267">
        <v>38</v>
      </c>
      <c r="T11092" s="267" t="s">
        <v>13</v>
      </c>
      <c r="U11092" s="267" t="s">
        <v>1451</v>
      </c>
      <c r="V11092" s="267" t="s">
        <v>13</v>
      </c>
      <c r="W11092" s="267">
        <v>1940</v>
      </c>
      <c r="X11092" s="267">
        <v>15327237</v>
      </c>
      <c r="Y11092" s="267">
        <v>15327237</v>
      </c>
      <c r="Z11092" s="267">
        <v>1</v>
      </c>
      <c r="AA11092" s="267" t="s">
        <v>1987</v>
      </c>
      <c r="AB11092" s="270" t="s">
        <v>1988</v>
      </c>
      <c r="AD11092" s="267" t="s">
        <v>13</v>
      </c>
      <c r="AF11092" s="267" t="s">
        <v>24</v>
      </c>
      <c r="AG11092" s="267" t="s">
        <v>24</v>
      </c>
    </row>
    <row r="11093" spans="3:33" ht="409.5">
      <c r="C11093" s="267" t="s">
        <v>1985</v>
      </c>
      <c r="D11093" s="267" t="s">
        <v>727</v>
      </c>
      <c r="E11093" s="267">
        <v>1354</v>
      </c>
      <c r="F11093" s="267" t="s">
        <v>1444</v>
      </c>
      <c r="G11093" s="267" t="s">
        <v>1445</v>
      </c>
      <c r="H11093" s="267">
        <v>1</v>
      </c>
      <c r="I11093" s="267" t="s">
        <v>583</v>
      </c>
      <c r="J11093" s="267">
        <v>0.64</v>
      </c>
      <c r="K11093" s="267" t="s">
        <v>1986</v>
      </c>
      <c r="O11093" s="267" t="s">
        <v>24</v>
      </c>
      <c r="P11093" s="267">
        <v>15327237</v>
      </c>
      <c r="Q11093" s="267" t="s">
        <v>1445</v>
      </c>
      <c r="S11093" s="267">
        <v>38</v>
      </c>
      <c r="T11093" s="267" t="s">
        <v>13</v>
      </c>
      <c r="U11093" s="267" t="s">
        <v>1451</v>
      </c>
      <c r="V11093" s="267" t="s">
        <v>13</v>
      </c>
      <c r="W11093" s="267">
        <v>1940</v>
      </c>
      <c r="X11093" s="267">
        <v>15327237</v>
      </c>
      <c r="Y11093" s="267">
        <v>15327237</v>
      </c>
      <c r="Z11093" s="267">
        <v>1</v>
      </c>
      <c r="AA11093" s="267" t="s">
        <v>1987</v>
      </c>
      <c r="AB11093" s="270" t="s">
        <v>1988</v>
      </c>
      <c r="AD11093" s="267" t="s">
        <v>13</v>
      </c>
      <c r="AF11093" s="267" t="s">
        <v>24</v>
      </c>
      <c r="AG11093" s="267" t="s">
        <v>24</v>
      </c>
    </row>
    <row r="11094" spans="3:33" ht="409.5">
      <c r="C11094" s="267" t="s">
        <v>1985</v>
      </c>
      <c r="D11094" s="267" t="s">
        <v>727</v>
      </c>
      <c r="E11094" s="267">
        <v>1354</v>
      </c>
      <c r="F11094" s="267" t="s">
        <v>1444</v>
      </c>
      <c r="G11094" s="267" t="s">
        <v>1445</v>
      </c>
      <c r="H11094" s="267">
        <v>1</v>
      </c>
      <c r="I11094" s="267" t="s">
        <v>583</v>
      </c>
      <c r="J11094" s="267">
        <v>0.64</v>
      </c>
      <c r="K11094" s="267" t="s">
        <v>1986</v>
      </c>
      <c r="O11094" s="267" t="s">
        <v>24</v>
      </c>
      <c r="P11094" s="267">
        <v>15327237</v>
      </c>
      <c r="Q11094" s="267" t="s">
        <v>1445</v>
      </c>
      <c r="S11094" s="267">
        <v>38</v>
      </c>
      <c r="T11094" s="267" t="s">
        <v>13</v>
      </c>
      <c r="U11094" s="267" t="s">
        <v>1451</v>
      </c>
      <c r="V11094" s="267" t="s">
        <v>13</v>
      </c>
      <c r="W11094" s="267">
        <v>1940</v>
      </c>
      <c r="X11094" s="267">
        <v>15327237</v>
      </c>
      <c r="Y11094" s="267">
        <v>15327237</v>
      </c>
      <c r="Z11094" s="267">
        <v>1</v>
      </c>
      <c r="AA11094" s="267" t="s">
        <v>1987</v>
      </c>
      <c r="AB11094" s="270" t="s">
        <v>1988</v>
      </c>
      <c r="AD11094" s="267" t="s">
        <v>13</v>
      </c>
      <c r="AF11094" s="267" t="s">
        <v>24</v>
      </c>
      <c r="AG11094" s="267" t="s">
        <v>24</v>
      </c>
    </row>
    <row r="11095" spans="3:33" ht="409.5">
      <c r="C11095" s="267" t="s">
        <v>1985</v>
      </c>
      <c r="D11095" s="267" t="s">
        <v>727</v>
      </c>
      <c r="E11095" s="267">
        <v>1354</v>
      </c>
      <c r="F11095" s="267" t="s">
        <v>1444</v>
      </c>
      <c r="G11095" s="267" t="s">
        <v>1445</v>
      </c>
      <c r="H11095" s="267">
        <v>1</v>
      </c>
      <c r="I11095" s="267" t="s">
        <v>583</v>
      </c>
      <c r="J11095" s="267">
        <v>0.64</v>
      </c>
      <c r="K11095" s="267" t="s">
        <v>1986</v>
      </c>
      <c r="O11095" s="267" t="s">
        <v>24</v>
      </c>
      <c r="P11095" s="267">
        <v>15327237</v>
      </c>
      <c r="Q11095" s="267" t="s">
        <v>1445</v>
      </c>
      <c r="S11095" s="267">
        <v>38</v>
      </c>
      <c r="T11095" s="267" t="s">
        <v>13</v>
      </c>
      <c r="U11095" s="267" t="s">
        <v>1451</v>
      </c>
      <c r="V11095" s="267" t="s">
        <v>13</v>
      </c>
      <c r="W11095" s="267">
        <v>1940</v>
      </c>
      <c r="X11095" s="267">
        <v>15327237</v>
      </c>
      <c r="Y11095" s="267">
        <v>15327237</v>
      </c>
      <c r="Z11095" s="267">
        <v>1</v>
      </c>
      <c r="AA11095" s="267" t="s">
        <v>1987</v>
      </c>
      <c r="AB11095" s="270" t="s">
        <v>1988</v>
      </c>
      <c r="AD11095" s="267" t="s">
        <v>13</v>
      </c>
      <c r="AF11095" s="267" t="s">
        <v>24</v>
      </c>
      <c r="AG11095" s="267" t="s">
        <v>24</v>
      </c>
    </row>
    <row r="11096" spans="3:33" ht="409.5">
      <c r="C11096" s="267" t="s">
        <v>1985</v>
      </c>
      <c r="D11096" s="267" t="s">
        <v>727</v>
      </c>
      <c r="E11096" s="267">
        <v>1354</v>
      </c>
      <c r="F11096" s="267" t="s">
        <v>1444</v>
      </c>
      <c r="G11096" s="267" t="s">
        <v>1445</v>
      </c>
      <c r="H11096" s="267">
        <v>1</v>
      </c>
      <c r="I11096" s="267" t="s">
        <v>583</v>
      </c>
      <c r="J11096" s="267">
        <v>0.64</v>
      </c>
      <c r="K11096" s="267" t="s">
        <v>1986</v>
      </c>
      <c r="O11096" s="267" t="s">
        <v>24</v>
      </c>
      <c r="P11096" s="267">
        <v>15327237</v>
      </c>
      <c r="Q11096" s="267" t="s">
        <v>1445</v>
      </c>
      <c r="S11096" s="267">
        <v>38</v>
      </c>
      <c r="T11096" s="267" t="s">
        <v>13</v>
      </c>
      <c r="U11096" s="267" t="s">
        <v>1451</v>
      </c>
      <c r="V11096" s="267" t="s">
        <v>13</v>
      </c>
      <c r="W11096" s="267">
        <v>1940</v>
      </c>
      <c r="X11096" s="267">
        <v>15327237</v>
      </c>
      <c r="Y11096" s="267">
        <v>15327237</v>
      </c>
      <c r="Z11096" s="267">
        <v>1</v>
      </c>
      <c r="AA11096" s="267" t="s">
        <v>1987</v>
      </c>
      <c r="AB11096" s="270" t="s">
        <v>1988</v>
      </c>
      <c r="AD11096" s="267" t="s">
        <v>13</v>
      </c>
      <c r="AF11096" s="267" t="s">
        <v>24</v>
      </c>
      <c r="AG11096" s="267" t="s">
        <v>24</v>
      </c>
    </row>
    <row r="11097" spans="3:33" ht="409.5">
      <c r="C11097" s="267" t="s">
        <v>1985</v>
      </c>
      <c r="D11097" s="267" t="s">
        <v>727</v>
      </c>
      <c r="E11097" s="267">
        <v>1354</v>
      </c>
      <c r="F11097" s="267" t="s">
        <v>1444</v>
      </c>
      <c r="G11097" s="267" t="s">
        <v>1445</v>
      </c>
      <c r="H11097" s="267">
        <v>1</v>
      </c>
      <c r="I11097" s="267" t="s">
        <v>583</v>
      </c>
      <c r="J11097" s="267">
        <v>0.64</v>
      </c>
      <c r="K11097" s="267" t="s">
        <v>1986</v>
      </c>
      <c r="O11097" s="267" t="s">
        <v>24</v>
      </c>
      <c r="P11097" s="267">
        <v>15327237</v>
      </c>
      <c r="Q11097" s="267" t="s">
        <v>1445</v>
      </c>
      <c r="S11097" s="267">
        <v>38</v>
      </c>
      <c r="T11097" s="267" t="s">
        <v>13</v>
      </c>
      <c r="U11097" s="267" t="s">
        <v>1451</v>
      </c>
      <c r="V11097" s="267" t="s">
        <v>13</v>
      </c>
      <c r="W11097" s="267">
        <v>1940</v>
      </c>
      <c r="X11097" s="267">
        <v>15327237</v>
      </c>
      <c r="Y11097" s="267">
        <v>15327237</v>
      </c>
      <c r="Z11097" s="267">
        <v>1</v>
      </c>
      <c r="AA11097" s="267" t="s">
        <v>1987</v>
      </c>
      <c r="AB11097" s="270" t="s">
        <v>1988</v>
      </c>
      <c r="AD11097" s="267" t="s">
        <v>13</v>
      </c>
      <c r="AF11097" s="267" t="s">
        <v>24</v>
      </c>
      <c r="AG11097" s="267" t="s">
        <v>24</v>
      </c>
    </row>
    <row r="11098" spans="3:33" ht="409.5">
      <c r="C11098" s="267" t="s">
        <v>1985</v>
      </c>
      <c r="D11098" s="267" t="s">
        <v>727</v>
      </c>
      <c r="E11098" s="267">
        <v>1354</v>
      </c>
      <c r="F11098" s="267" t="s">
        <v>1444</v>
      </c>
      <c r="G11098" s="267" t="s">
        <v>1445</v>
      </c>
      <c r="H11098" s="267">
        <v>1</v>
      </c>
      <c r="I11098" s="267" t="s">
        <v>583</v>
      </c>
      <c r="J11098" s="267">
        <v>0.64</v>
      </c>
      <c r="K11098" s="267" t="s">
        <v>1986</v>
      </c>
      <c r="O11098" s="267" t="s">
        <v>24</v>
      </c>
      <c r="P11098" s="267">
        <v>15327237</v>
      </c>
      <c r="Q11098" s="267" t="s">
        <v>1445</v>
      </c>
      <c r="S11098" s="267">
        <v>38</v>
      </c>
      <c r="T11098" s="267" t="s">
        <v>13</v>
      </c>
      <c r="U11098" s="267" t="s">
        <v>1451</v>
      </c>
      <c r="V11098" s="267" t="s">
        <v>13</v>
      </c>
      <c r="W11098" s="267">
        <v>1940</v>
      </c>
      <c r="X11098" s="267">
        <v>15327237</v>
      </c>
      <c r="Y11098" s="267">
        <v>15327237</v>
      </c>
      <c r="Z11098" s="267">
        <v>1</v>
      </c>
      <c r="AA11098" s="267" t="s">
        <v>1987</v>
      </c>
      <c r="AB11098" s="270" t="s">
        <v>1988</v>
      </c>
      <c r="AD11098" s="267" t="s">
        <v>13</v>
      </c>
      <c r="AF11098" s="267" t="s">
        <v>24</v>
      </c>
      <c r="AG11098" s="267" t="s">
        <v>24</v>
      </c>
    </row>
    <row r="11099" spans="3:33" ht="409.5">
      <c r="C11099" s="267" t="s">
        <v>1985</v>
      </c>
      <c r="D11099" s="267" t="s">
        <v>727</v>
      </c>
      <c r="E11099" s="267">
        <v>1354</v>
      </c>
      <c r="F11099" s="267" t="s">
        <v>1444</v>
      </c>
      <c r="G11099" s="267" t="s">
        <v>1445</v>
      </c>
      <c r="H11099" s="267">
        <v>1</v>
      </c>
      <c r="I11099" s="267" t="s">
        <v>583</v>
      </c>
      <c r="J11099" s="267">
        <v>0.64</v>
      </c>
      <c r="K11099" s="267" t="s">
        <v>1986</v>
      </c>
      <c r="O11099" s="267" t="s">
        <v>24</v>
      </c>
      <c r="P11099" s="267">
        <v>15327237</v>
      </c>
      <c r="Q11099" s="267" t="s">
        <v>1445</v>
      </c>
      <c r="S11099" s="267">
        <v>38</v>
      </c>
      <c r="T11099" s="267" t="s">
        <v>13</v>
      </c>
      <c r="U11099" s="267" t="s">
        <v>1451</v>
      </c>
      <c r="V11099" s="267" t="s">
        <v>13</v>
      </c>
      <c r="W11099" s="267">
        <v>1940</v>
      </c>
      <c r="X11099" s="267">
        <v>15327237</v>
      </c>
      <c r="Y11099" s="267">
        <v>15327237</v>
      </c>
      <c r="Z11099" s="267">
        <v>1</v>
      </c>
      <c r="AA11099" s="267" t="s">
        <v>1987</v>
      </c>
      <c r="AB11099" s="270" t="s">
        <v>1988</v>
      </c>
      <c r="AD11099" s="267" t="s">
        <v>13</v>
      </c>
      <c r="AF11099" s="267" t="s">
        <v>24</v>
      </c>
      <c r="AG11099" s="267" t="s">
        <v>24</v>
      </c>
    </row>
    <row r="11100" spans="3:33" ht="409.5">
      <c r="C11100" s="267" t="s">
        <v>1985</v>
      </c>
      <c r="D11100" s="267" t="s">
        <v>727</v>
      </c>
      <c r="E11100" s="267">
        <v>1354</v>
      </c>
      <c r="F11100" s="267" t="s">
        <v>1444</v>
      </c>
      <c r="G11100" s="267" t="s">
        <v>1445</v>
      </c>
      <c r="H11100" s="267">
        <v>1</v>
      </c>
      <c r="I11100" s="267" t="s">
        <v>583</v>
      </c>
      <c r="J11100" s="267">
        <v>0.64</v>
      </c>
      <c r="K11100" s="267" t="s">
        <v>1986</v>
      </c>
      <c r="O11100" s="267" t="s">
        <v>24</v>
      </c>
      <c r="P11100" s="267">
        <v>15327237</v>
      </c>
      <c r="Q11100" s="267" t="s">
        <v>1445</v>
      </c>
      <c r="S11100" s="267">
        <v>38</v>
      </c>
      <c r="T11100" s="267" t="s">
        <v>13</v>
      </c>
      <c r="U11100" s="267" t="s">
        <v>1451</v>
      </c>
      <c r="V11100" s="267" t="s">
        <v>13</v>
      </c>
      <c r="W11100" s="267">
        <v>1940</v>
      </c>
      <c r="X11100" s="267">
        <v>15327237</v>
      </c>
      <c r="Y11100" s="267">
        <v>15327237</v>
      </c>
      <c r="Z11100" s="267">
        <v>1</v>
      </c>
      <c r="AA11100" s="267" t="s">
        <v>1987</v>
      </c>
      <c r="AB11100" s="270" t="s">
        <v>1988</v>
      </c>
      <c r="AD11100" s="267" t="s">
        <v>13</v>
      </c>
      <c r="AF11100" s="267" t="s">
        <v>24</v>
      </c>
      <c r="AG11100" s="267" t="s">
        <v>24</v>
      </c>
    </row>
    <row r="11101" spans="3:33" ht="409.5">
      <c r="C11101" s="267" t="s">
        <v>1985</v>
      </c>
      <c r="D11101" s="267" t="s">
        <v>727</v>
      </c>
      <c r="E11101" s="267">
        <v>1354</v>
      </c>
      <c r="F11101" s="267" t="s">
        <v>1444</v>
      </c>
      <c r="G11101" s="267" t="s">
        <v>1445</v>
      </c>
      <c r="H11101" s="267">
        <v>1</v>
      </c>
      <c r="I11101" s="267" t="s">
        <v>583</v>
      </c>
      <c r="J11101" s="267">
        <v>0.64</v>
      </c>
      <c r="K11101" s="267" t="s">
        <v>1986</v>
      </c>
      <c r="O11101" s="267" t="s">
        <v>24</v>
      </c>
      <c r="P11101" s="267">
        <v>15327237</v>
      </c>
      <c r="Q11101" s="267" t="s">
        <v>1445</v>
      </c>
      <c r="S11101" s="267">
        <v>38</v>
      </c>
      <c r="T11101" s="267" t="s">
        <v>13</v>
      </c>
      <c r="U11101" s="267" t="s">
        <v>1451</v>
      </c>
      <c r="V11101" s="267" t="s">
        <v>13</v>
      </c>
      <c r="W11101" s="267">
        <v>1940</v>
      </c>
      <c r="X11101" s="267">
        <v>15327237</v>
      </c>
      <c r="Y11101" s="267">
        <v>15327237</v>
      </c>
      <c r="Z11101" s="267">
        <v>1</v>
      </c>
      <c r="AA11101" s="267" t="s">
        <v>1987</v>
      </c>
      <c r="AB11101" s="270" t="s">
        <v>1988</v>
      </c>
      <c r="AD11101" s="267" t="s">
        <v>13</v>
      </c>
      <c r="AF11101" s="267" t="s">
        <v>24</v>
      </c>
      <c r="AG11101" s="267" t="s">
        <v>24</v>
      </c>
    </row>
    <row r="11102" spans="3:33" ht="409.5">
      <c r="C11102" s="267" t="s">
        <v>1985</v>
      </c>
      <c r="D11102" s="267" t="s">
        <v>727</v>
      </c>
      <c r="E11102" s="267">
        <v>1354</v>
      </c>
      <c r="F11102" s="267" t="s">
        <v>1444</v>
      </c>
      <c r="G11102" s="267" t="s">
        <v>1445</v>
      </c>
      <c r="H11102" s="267">
        <v>1</v>
      </c>
      <c r="I11102" s="267" t="s">
        <v>583</v>
      </c>
      <c r="J11102" s="267">
        <v>0.64</v>
      </c>
      <c r="K11102" s="267" t="s">
        <v>1986</v>
      </c>
      <c r="O11102" s="267" t="s">
        <v>24</v>
      </c>
      <c r="P11102" s="267">
        <v>15327237</v>
      </c>
      <c r="Q11102" s="267" t="s">
        <v>1445</v>
      </c>
      <c r="S11102" s="267">
        <v>38</v>
      </c>
      <c r="T11102" s="267" t="s">
        <v>13</v>
      </c>
      <c r="U11102" s="267" t="s">
        <v>1451</v>
      </c>
      <c r="V11102" s="267" t="s">
        <v>13</v>
      </c>
      <c r="W11102" s="267">
        <v>1940</v>
      </c>
      <c r="X11102" s="267">
        <v>15327237</v>
      </c>
      <c r="Y11102" s="267">
        <v>15327237</v>
      </c>
      <c r="Z11102" s="267">
        <v>1</v>
      </c>
      <c r="AA11102" s="267" t="s">
        <v>1987</v>
      </c>
      <c r="AB11102" s="270" t="s">
        <v>1988</v>
      </c>
      <c r="AD11102" s="267" t="s">
        <v>13</v>
      </c>
      <c r="AF11102" s="267" t="s">
        <v>24</v>
      </c>
      <c r="AG11102" s="267" t="s">
        <v>24</v>
      </c>
    </row>
    <row r="11103" spans="3:33" ht="409.5">
      <c r="C11103" s="267" t="s">
        <v>1985</v>
      </c>
      <c r="D11103" s="267" t="s">
        <v>727</v>
      </c>
      <c r="E11103" s="267">
        <v>1354</v>
      </c>
      <c r="F11103" s="267" t="s">
        <v>1444</v>
      </c>
      <c r="G11103" s="267" t="s">
        <v>1445</v>
      </c>
      <c r="H11103" s="267">
        <v>1</v>
      </c>
      <c r="I11103" s="267" t="s">
        <v>583</v>
      </c>
      <c r="J11103" s="267">
        <v>0.64</v>
      </c>
      <c r="K11103" s="267" t="s">
        <v>1986</v>
      </c>
      <c r="O11103" s="267" t="s">
        <v>24</v>
      </c>
      <c r="P11103" s="267">
        <v>15327237</v>
      </c>
      <c r="Q11103" s="267" t="s">
        <v>1445</v>
      </c>
      <c r="S11103" s="267">
        <v>38</v>
      </c>
      <c r="T11103" s="267" t="s">
        <v>13</v>
      </c>
      <c r="U11103" s="267" t="s">
        <v>1451</v>
      </c>
      <c r="V11103" s="267" t="s">
        <v>13</v>
      </c>
      <c r="W11103" s="267">
        <v>1940</v>
      </c>
      <c r="X11103" s="267">
        <v>15327237</v>
      </c>
      <c r="Y11103" s="267">
        <v>15327237</v>
      </c>
      <c r="Z11103" s="267">
        <v>1</v>
      </c>
      <c r="AA11103" s="267" t="s">
        <v>1987</v>
      </c>
      <c r="AB11103" s="270" t="s">
        <v>1988</v>
      </c>
      <c r="AD11103" s="267" t="s">
        <v>13</v>
      </c>
      <c r="AF11103" s="267" t="s">
        <v>24</v>
      </c>
      <c r="AG11103" s="267" t="s">
        <v>24</v>
      </c>
    </row>
    <row r="11104" spans="3:33" ht="409.5">
      <c r="C11104" s="267" t="s">
        <v>1985</v>
      </c>
      <c r="D11104" s="267" t="s">
        <v>727</v>
      </c>
      <c r="E11104" s="267">
        <v>1354</v>
      </c>
      <c r="F11104" s="267" t="s">
        <v>1444</v>
      </c>
      <c r="G11104" s="267" t="s">
        <v>1445</v>
      </c>
      <c r="H11104" s="267">
        <v>1</v>
      </c>
      <c r="I11104" s="267" t="s">
        <v>583</v>
      </c>
      <c r="J11104" s="267">
        <v>0.64</v>
      </c>
      <c r="K11104" s="267" t="s">
        <v>1986</v>
      </c>
      <c r="O11104" s="267" t="s">
        <v>24</v>
      </c>
      <c r="P11104" s="267">
        <v>15327237</v>
      </c>
      <c r="Q11104" s="267" t="s">
        <v>1445</v>
      </c>
      <c r="S11104" s="267">
        <v>38</v>
      </c>
      <c r="T11104" s="267" t="s">
        <v>13</v>
      </c>
      <c r="U11104" s="267" t="s">
        <v>1451</v>
      </c>
      <c r="V11104" s="267" t="s">
        <v>13</v>
      </c>
      <c r="W11104" s="267">
        <v>1940</v>
      </c>
      <c r="X11104" s="267">
        <v>15327237</v>
      </c>
      <c r="Y11104" s="267">
        <v>15327237</v>
      </c>
      <c r="Z11104" s="267">
        <v>1</v>
      </c>
      <c r="AA11104" s="267" t="s">
        <v>1987</v>
      </c>
      <c r="AB11104" s="270" t="s">
        <v>1988</v>
      </c>
      <c r="AD11104" s="267" t="s">
        <v>13</v>
      </c>
      <c r="AF11104" s="267" t="s">
        <v>24</v>
      </c>
      <c r="AG11104" s="267" t="s">
        <v>24</v>
      </c>
    </row>
    <row r="11105" spans="3:33" ht="409.5">
      <c r="C11105" s="267" t="s">
        <v>1985</v>
      </c>
      <c r="D11105" s="267" t="s">
        <v>727</v>
      </c>
      <c r="E11105" s="267">
        <v>1354</v>
      </c>
      <c r="F11105" s="267" t="s">
        <v>1444</v>
      </c>
      <c r="G11105" s="267" t="s">
        <v>1445</v>
      </c>
      <c r="H11105" s="267">
        <v>1</v>
      </c>
      <c r="I11105" s="267" t="s">
        <v>583</v>
      </c>
      <c r="J11105" s="267">
        <v>0.64</v>
      </c>
      <c r="K11105" s="267" t="s">
        <v>1986</v>
      </c>
      <c r="O11105" s="267" t="s">
        <v>24</v>
      </c>
      <c r="P11105" s="267">
        <v>15327237</v>
      </c>
      <c r="Q11105" s="267" t="s">
        <v>1445</v>
      </c>
      <c r="S11105" s="267">
        <v>38</v>
      </c>
      <c r="T11105" s="267" t="s">
        <v>13</v>
      </c>
      <c r="U11105" s="267" t="s">
        <v>1451</v>
      </c>
      <c r="V11105" s="267" t="s">
        <v>13</v>
      </c>
      <c r="W11105" s="267">
        <v>1940</v>
      </c>
      <c r="X11105" s="267">
        <v>15327237</v>
      </c>
      <c r="Y11105" s="267">
        <v>15327237</v>
      </c>
      <c r="Z11105" s="267">
        <v>1</v>
      </c>
      <c r="AA11105" s="267" t="s">
        <v>1987</v>
      </c>
      <c r="AB11105" s="270" t="s">
        <v>1988</v>
      </c>
      <c r="AD11105" s="267" t="s">
        <v>13</v>
      </c>
      <c r="AF11105" s="267" t="s">
        <v>24</v>
      </c>
      <c r="AG11105" s="267" t="s">
        <v>24</v>
      </c>
    </row>
    <row r="11106" spans="3:33" ht="409.5">
      <c r="C11106" s="267" t="s">
        <v>1985</v>
      </c>
      <c r="D11106" s="267" t="s">
        <v>727</v>
      </c>
      <c r="E11106" s="267">
        <v>1354</v>
      </c>
      <c r="F11106" s="267" t="s">
        <v>1444</v>
      </c>
      <c r="G11106" s="267" t="s">
        <v>1445</v>
      </c>
      <c r="H11106" s="267">
        <v>1</v>
      </c>
      <c r="I11106" s="267" t="s">
        <v>583</v>
      </c>
      <c r="J11106" s="267">
        <v>0.64</v>
      </c>
      <c r="K11106" s="267" t="s">
        <v>1986</v>
      </c>
      <c r="O11106" s="267" t="s">
        <v>24</v>
      </c>
      <c r="P11106" s="267">
        <v>15327237</v>
      </c>
      <c r="Q11106" s="267" t="s">
        <v>1445</v>
      </c>
      <c r="S11106" s="267">
        <v>38</v>
      </c>
      <c r="T11106" s="267" t="s">
        <v>13</v>
      </c>
      <c r="U11106" s="267" t="s">
        <v>1451</v>
      </c>
      <c r="V11106" s="267" t="s">
        <v>13</v>
      </c>
      <c r="W11106" s="267">
        <v>1940</v>
      </c>
      <c r="X11106" s="267">
        <v>15327237</v>
      </c>
      <c r="Y11106" s="267">
        <v>15327237</v>
      </c>
      <c r="Z11106" s="267">
        <v>1</v>
      </c>
      <c r="AA11106" s="267" t="s">
        <v>1987</v>
      </c>
      <c r="AB11106" s="270" t="s">
        <v>1988</v>
      </c>
      <c r="AD11106" s="267" t="s">
        <v>13</v>
      </c>
      <c r="AF11106" s="267" t="s">
        <v>24</v>
      </c>
      <c r="AG11106" s="267" t="s">
        <v>24</v>
      </c>
    </row>
    <row r="11107" spans="3:33" ht="409.5">
      <c r="C11107" s="267" t="s">
        <v>1985</v>
      </c>
      <c r="D11107" s="267" t="s">
        <v>727</v>
      </c>
      <c r="E11107" s="267">
        <v>1354</v>
      </c>
      <c r="F11107" s="267" t="s">
        <v>1444</v>
      </c>
      <c r="G11107" s="267" t="s">
        <v>1445</v>
      </c>
      <c r="H11107" s="267">
        <v>1</v>
      </c>
      <c r="I11107" s="267" t="s">
        <v>583</v>
      </c>
      <c r="J11107" s="267">
        <v>0.64</v>
      </c>
      <c r="K11107" s="267" t="s">
        <v>1986</v>
      </c>
      <c r="O11107" s="267" t="s">
        <v>24</v>
      </c>
      <c r="P11107" s="267">
        <v>15327237</v>
      </c>
      <c r="Q11107" s="267" t="s">
        <v>1445</v>
      </c>
      <c r="S11107" s="267">
        <v>38</v>
      </c>
      <c r="T11107" s="267" t="s">
        <v>13</v>
      </c>
      <c r="U11107" s="267" t="s">
        <v>1451</v>
      </c>
      <c r="V11107" s="267" t="s">
        <v>13</v>
      </c>
      <c r="W11107" s="267">
        <v>1940</v>
      </c>
      <c r="X11107" s="267">
        <v>15327237</v>
      </c>
      <c r="Y11107" s="267">
        <v>15327237</v>
      </c>
      <c r="Z11107" s="267">
        <v>1</v>
      </c>
      <c r="AA11107" s="267" t="s">
        <v>1987</v>
      </c>
      <c r="AB11107" s="270" t="s">
        <v>1988</v>
      </c>
      <c r="AD11107" s="267" t="s">
        <v>13</v>
      </c>
      <c r="AF11107" s="267" t="s">
        <v>24</v>
      </c>
      <c r="AG11107" s="267" t="s">
        <v>24</v>
      </c>
    </row>
    <row r="11108" spans="3:33" ht="409.5">
      <c r="C11108" s="267" t="s">
        <v>1985</v>
      </c>
      <c r="D11108" s="267" t="s">
        <v>727</v>
      </c>
      <c r="E11108" s="267">
        <v>1354</v>
      </c>
      <c r="F11108" s="267" t="s">
        <v>1444</v>
      </c>
      <c r="G11108" s="267" t="s">
        <v>1445</v>
      </c>
      <c r="H11108" s="267">
        <v>1</v>
      </c>
      <c r="I11108" s="267" t="s">
        <v>583</v>
      </c>
      <c r="J11108" s="267">
        <v>0.64</v>
      </c>
      <c r="K11108" s="267" t="s">
        <v>1986</v>
      </c>
      <c r="O11108" s="267" t="s">
        <v>24</v>
      </c>
      <c r="P11108" s="267">
        <v>15327237</v>
      </c>
      <c r="Q11108" s="267" t="s">
        <v>1445</v>
      </c>
      <c r="S11108" s="267">
        <v>38</v>
      </c>
      <c r="T11108" s="267" t="s">
        <v>13</v>
      </c>
      <c r="U11108" s="267" t="s">
        <v>1451</v>
      </c>
      <c r="V11108" s="267" t="s">
        <v>13</v>
      </c>
      <c r="W11108" s="267">
        <v>1940</v>
      </c>
      <c r="X11108" s="267">
        <v>15327237</v>
      </c>
      <c r="Y11108" s="267">
        <v>15327237</v>
      </c>
      <c r="Z11108" s="267">
        <v>1</v>
      </c>
      <c r="AA11108" s="267" t="s">
        <v>1987</v>
      </c>
      <c r="AB11108" s="270" t="s">
        <v>1988</v>
      </c>
      <c r="AD11108" s="267" t="s">
        <v>13</v>
      </c>
      <c r="AF11108" s="267" t="s">
        <v>24</v>
      </c>
      <c r="AG11108" s="267" t="s">
        <v>24</v>
      </c>
    </row>
    <row r="11109" spans="3:33" ht="409.5">
      <c r="C11109" s="267" t="s">
        <v>1985</v>
      </c>
      <c r="D11109" s="267" t="s">
        <v>727</v>
      </c>
      <c r="E11109" s="267">
        <v>1354</v>
      </c>
      <c r="F11109" s="267" t="s">
        <v>1444</v>
      </c>
      <c r="G11109" s="267" t="s">
        <v>1445</v>
      </c>
      <c r="H11109" s="267">
        <v>1</v>
      </c>
      <c r="I11109" s="267" t="s">
        <v>583</v>
      </c>
      <c r="J11109" s="267">
        <v>0.64</v>
      </c>
      <c r="K11109" s="267" t="s">
        <v>1986</v>
      </c>
      <c r="O11109" s="267" t="s">
        <v>24</v>
      </c>
      <c r="P11109" s="267">
        <v>15327237</v>
      </c>
      <c r="Q11109" s="267" t="s">
        <v>1445</v>
      </c>
      <c r="S11109" s="267">
        <v>38</v>
      </c>
      <c r="T11109" s="267" t="s">
        <v>13</v>
      </c>
      <c r="U11109" s="267" t="s">
        <v>1451</v>
      </c>
      <c r="V11109" s="267" t="s">
        <v>13</v>
      </c>
      <c r="W11109" s="267">
        <v>1940</v>
      </c>
      <c r="X11109" s="267">
        <v>15327237</v>
      </c>
      <c r="Y11109" s="267">
        <v>15327237</v>
      </c>
      <c r="Z11109" s="267">
        <v>1</v>
      </c>
      <c r="AA11109" s="267" t="s">
        <v>1987</v>
      </c>
      <c r="AB11109" s="270" t="s">
        <v>1988</v>
      </c>
      <c r="AD11109" s="267" t="s">
        <v>13</v>
      </c>
      <c r="AF11109" s="267" t="s">
        <v>24</v>
      </c>
      <c r="AG11109" s="267" t="s">
        <v>24</v>
      </c>
    </row>
    <row r="11110" spans="3:33" ht="409.5">
      <c r="C11110" s="267" t="s">
        <v>1985</v>
      </c>
      <c r="D11110" s="267" t="s">
        <v>727</v>
      </c>
      <c r="E11110" s="267">
        <v>2733</v>
      </c>
      <c r="F11110" s="267" t="s">
        <v>1444</v>
      </c>
      <c r="G11110" s="267" t="s">
        <v>1461</v>
      </c>
      <c r="H11110" s="267">
        <v>1</v>
      </c>
      <c r="I11110" s="267" t="s">
        <v>583</v>
      </c>
      <c r="J11110" s="267">
        <v>0.64</v>
      </c>
      <c r="K11110" s="267" t="s">
        <v>1986</v>
      </c>
      <c r="O11110" s="267" t="s">
        <v>13</v>
      </c>
      <c r="P11110" s="267">
        <v>15327237</v>
      </c>
      <c r="Q11110" s="267" t="s">
        <v>1445</v>
      </c>
      <c r="S11110" s="267">
        <v>38</v>
      </c>
      <c r="T11110" s="267" t="s">
        <v>13</v>
      </c>
      <c r="U11110" s="267" t="s">
        <v>1472</v>
      </c>
      <c r="V11110" s="267" t="s">
        <v>13</v>
      </c>
      <c r="W11110" s="267">
        <v>1940</v>
      </c>
      <c r="X11110" s="267">
        <v>15327237</v>
      </c>
      <c r="Y11110" s="267">
        <v>15327237</v>
      </c>
      <c r="Z11110" s="267">
        <v>1</v>
      </c>
      <c r="AA11110" s="267" t="s">
        <v>1987</v>
      </c>
      <c r="AB11110" s="270" t="s">
        <v>1988</v>
      </c>
      <c r="AD11110" s="267" t="s">
        <v>13</v>
      </c>
      <c r="AF11110" s="267" t="s">
        <v>24</v>
      </c>
      <c r="AG11110" s="267" t="s">
        <v>24</v>
      </c>
    </row>
    <row r="11111" spans="3:33" ht="409.5">
      <c r="C11111" s="267" t="s">
        <v>1985</v>
      </c>
      <c r="D11111" s="267" t="s">
        <v>727</v>
      </c>
      <c r="E11111" s="267">
        <v>2733</v>
      </c>
      <c r="F11111" s="267" t="s">
        <v>1444</v>
      </c>
      <c r="G11111" s="267" t="s">
        <v>1461</v>
      </c>
      <c r="H11111" s="267">
        <v>1</v>
      </c>
      <c r="I11111" s="267" t="s">
        <v>583</v>
      </c>
      <c r="J11111" s="267">
        <v>0.64</v>
      </c>
      <c r="K11111" s="267" t="s">
        <v>1986</v>
      </c>
      <c r="O11111" s="267" t="s">
        <v>13</v>
      </c>
      <c r="P11111" s="267">
        <v>15327237</v>
      </c>
      <c r="Q11111" s="267" t="s">
        <v>1445</v>
      </c>
      <c r="S11111" s="267">
        <v>38</v>
      </c>
      <c r="T11111" s="267" t="s">
        <v>13</v>
      </c>
      <c r="U11111" s="267" t="s">
        <v>1472</v>
      </c>
      <c r="V11111" s="267" t="s">
        <v>13</v>
      </c>
      <c r="W11111" s="267">
        <v>1940</v>
      </c>
      <c r="X11111" s="267">
        <v>15327237</v>
      </c>
      <c r="Y11111" s="267">
        <v>15327237</v>
      </c>
      <c r="Z11111" s="267">
        <v>1</v>
      </c>
      <c r="AA11111" s="267" t="s">
        <v>1987</v>
      </c>
      <c r="AB11111" s="270" t="s">
        <v>1988</v>
      </c>
      <c r="AD11111" s="267" t="s">
        <v>13</v>
      </c>
      <c r="AF11111" s="267" t="s">
        <v>24</v>
      </c>
      <c r="AG11111" s="267" t="s">
        <v>24</v>
      </c>
    </row>
    <row r="11112" spans="3:33" ht="409.5">
      <c r="C11112" s="267" t="s">
        <v>1985</v>
      </c>
      <c r="D11112" s="267" t="s">
        <v>727</v>
      </c>
      <c r="E11112" s="267">
        <v>2733</v>
      </c>
      <c r="F11112" s="267" t="s">
        <v>1444</v>
      </c>
      <c r="G11112" s="267" t="s">
        <v>1461</v>
      </c>
      <c r="H11112" s="267">
        <v>1</v>
      </c>
      <c r="I11112" s="267" t="s">
        <v>583</v>
      </c>
      <c r="J11112" s="267">
        <v>0.64</v>
      </c>
      <c r="K11112" s="267" t="s">
        <v>1986</v>
      </c>
      <c r="O11112" s="267" t="s">
        <v>13</v>
      </c>
      <c r="P11112" s="267">
        <v>15327237</v>
      </c>
      <c r="Q11112" s="267" t="s">
        <v>1445</v>
      </c>
      <c r="S11112" s="267">
        <v>38</v>
      </c>
      <c r="T11112" s="267" t="s">
        <v>13</v>
      </c>
      <c r="U11112" s="267" t="s">
        <v>1472</v>
      </c>
      <c r="V11112" s="267" t="s">
        <v>13</v>
      </c>
      <c r="W11112" s="267">
        <v>1940</v>
      </c>
      <c r="X11112" s="267">
        <v>15327237</v>
      </c>
      <c r="Y11112" s="267">
        <v>15327237</v>
      </c>
      <c r="Z11112" s="267">
        <v>1</v>
      </c>
      <c r="AA11112" s="267" t="s">
        <v>1987</v>
      </c>
      <c r="AB11112" s="270" t="s">
        <v>1988</v>
      </c>
      <c r="AD11112" s="267" t="s">
        <v>13</v>
      </c>
      <c r="AF11112" s="267" t="s">
        <v>24</v>
      </c>
      <c r="AG11112" s="267" t="s">
        <v>24</v>
      </c>
    </row>
    <row r="11113" spans="3:33" ht="409.5">
      <c r="C11113" s="267" t="s">
        <v>1985</v>
      </c>
      <c r="D11113" s="267" t="s">
        <v>727</v>
      </c>
      <c r="E11113" s="267">
        <v>2733</v>
      </c>
      <c r="F11113" s="267" t="s">
        <v>1444</v>
      </c>
      <c r="G11113" s="267" t="s">
        <v>1461</v>
      </c>
      <c r="H11113" s="267">
        <v>1</v>
      </c>
      <c r="I11113" s="267" t="s">
        <v>583</v>
      </c>
      <c r="J11113" s="267">
        <v>0.64</v>
      </c>
      <c r="K11113" s="267" t="s">
        <v>1986</v>
      </c>
      <c r="O11113" s="267" t="s">
        <v>13</v>
      </c>
      <c r="P11113" s="267">
        <v>15327237</v>
      </c>
      <c r="Q11113" s="267" t="s">
        <v>1445</v>
      </c>
      <c r="S11113" s="267">
        <v>38</v>
      </c>
      <c r="T11113" s="267" t="s">
        <v>13</v>
      </c>
      <c r="U11113" s="267" t="s">
        <v>1472</v>
      </c>
      <c r="V11113" s="267" t="s">
        <v>13</v>
      </c>
      <c r="W11113" s="267">
        <v>1940</v>
      </c>
      <c r="X11113" s="267">
        <v>15327237</v>
      </c>
      <c r="Y11113" s="267">
        <v>15327237</v>
      </c>
      <c r="Z11113" s="267">
        <v>1</v>
      </c>
      <c r="AA11113" s="267" t="s">
        <v>1987</v>
      </c>
      <c r="AB11113" s="270" t="s">
        <v>1988</v>
      </c>
      <c r="AD11113" s="267" t="s">
        <v>13</v>
      </c>
      <c r="AF11113" s="267" t="s">
        <v>24</v>
      </c>
      <c r="AG11113" s="267" t="s">
        <v>24</v>
      </c>
    </row>
    <row r="11114" spans="3:33" ht="409.5">
      <c r="C11114" s="267" t="s">
        <v>1985</v>
      </c>
      <c r="D11114" s="267" t="s">
        <v>727</v>
      </c>
      <c r="E11114" s="267">
        <v>2733</v>
      </c>
      <c r="F11114" s="267" t="s">
        <v>1444</v>
      </c>
      <c r="G11114" s="267" t="s">
        <v>1461</v>
      </c>
      <c r="H11114" s="267">
        <v>1</v>
      </c>
      <c r="I11114" s="267" t="s">
        <v>583</v>
      </c>
      <c r="J11114" s="267">
        <v>0.64</v>
      </c>
      <c r="K11114" s="267" t="s">
        <v>1986</v>
      </c>
      <c r="O11114" s="267" t="s">
        <v>13</v>
      </c>
      <c r="P11114" s="267">
        <v>15327237</v>
      </c>
      <c r="Q11114" s="267" t="s">
        <v>1445</v>
      </c>
      <c r="S11114" s="267">
        <v>38</v>
      </c>
      <c r="T11114" s="267" t="s">
        <v>13</v>
      </c>
      <c r="U11114" s="267" t="s">
        <v>1472</v>
      </c>
      <c r="V11114" s="267" t="s">
        <v>13</v>
      </c>
      <c r="W11114" s="267">
        <v>1940</v>
      </c>
      <c r="X11114" s="267">
        <v>15327237</v>
      </c>
      <c r="Y11114" s="267">
        <v>15327237</v>
      </c>
      <c r="Z11114" s="267">
        <v>1</v>
      </c>
      <c r="AA11114" s="267" t="s">
        <v>1987</v>
      </c>
      <c r="AB11114" s="270" t="s">
        <v>1988</v>
      </c>
      <c r="AD11114" s="267" t="s">
        <v>13</v>
      </c>
      <c r="AF11114" s="267" t="s">
        <v>24</v>
      </c>
      <c r="AG11114" s="267" t="s">
        <v>24</v>
      </c>
    </row>
    <row r="11115" spans="3:33" ht="409.5">
      <c r="C11115" s="267" t="s">
        <v>1985</v>
      </c>
      <c r="D11115" s="267" t="s">
        <v>727</v>
      </c>
      <c r="E11115" s="267">
        <v>2733</v>
      </c>
      <c r="F11115" s="267" t="s">
        <v>1444</v>
      </c>
      <c r="G11115" s="267" t="s">
        <v>1461</v>
      </c>
      <c r="H11115" s="267">
        <v>1</v>
      </c>
      <c r="I11115" s="267" t="s">
        <v>583</v>
      </c>
      <c r="J11115" s="267">
        <v>0.64</v>
      </c>
      <c r="K11115" s="267" t="s">
        <v>1986</v>
      </c>
      <c r="O11115" s="267" t="s">
        <v>13</v>
      </c>
      <c r="P11115" s="267">
        <v>15327237</v>
      </c>
      <c r="Q11115" s="267" t="s">
        <v>1445</v>
      </c>
      <c r="S11115" s="267">
        <v>38</v>
      </c>
      <c r="T11115" s="267" t="s">
        <v>13</v>
      </c>
      <c r="U11115" s="267" t="s">
        <v>1472</v>
      </c>
      <c r="V11115" s="267" t="s">
        <v>13</v>
      </c>
      <c r="W11115" s="267">
        <v>1940</v>
      </c>
      <c r="X11115" s="267">
        <v>15327237</v>
      </c>
      <c r="Y11115" s="267">
        <v>15327237</v>
      </c>
      <c r="Z11115" s="267">
        <v>1</v>
      </c>
      <c r="AA11115" s="267" t="s">
        <v>1987</v>
      </c>
      <c r="AB11115" s="270" t="s">
        <v>1988</v>
      </c>
      <c r="AD11115" s="267" t="s">
        <v>13</v>
      </c>
      <c r="AF11115" s="267" t="s">
        <v>24</v>
      </c>
      <c r="AG11115" s="267" t="s">
        <v>24</v>
      </c>
    </row>
    <row r="11116" spans="3:33" ht="409.5">
      <c r="C11116" s="267" t="s">
        <v>1985</v>
      </c>
      <c r="D11116" s="267" t="s">
        <v>727</v>
      </c>
      <c r="E11116" s="267">
        <v>2733</v>
      </c>
      <c r="F11116" s="267" t="s">
        <v>1444</v>
      </c>
      <c r="G11116" s="267" t="s">
        <v>1461</v>
      </c>
      <c r="H11116" s="267">
        <v>1</v>
      </c>
      <c r="I11116" s="267" t="s">
        <v>583</v>
      </c>
      <c r="J11116" s="267">
        <v>0.64</v>
      </c>
      <c r="K11116" s="267" t="s">
        <v>1986</v>
      </c>
      <c r="O11116" s="267" t="s">
        <v>13</v>
      </c>
      <c r="P11116" s="267">
        <v>15327237</v>
      </c>
      <c r="Q11116" s="267" t="s">
        <v>1445</v>
      </c>
      <c r="S11116" s="267">
        <v>38</v>
      </c>
      <c r="T11116" s="267" t="s">
        <v>13</v>
      </c>
      <c r="U11116" s="267" t="s">
        <v>1472</v>
      </c>
      <c r="V11116" s="267" t="s">
        <v>13</v>
      </c>
      <c r="W11116" s="267">
        <v>1940</v>
      </c>
      <c r="X11116" s="267">
        <v>15327237</v>
      </c>
      <c r="Y11116" s="267">
        <v>15327237</v>
      </c>
      <c r="Z11116" s="267">
        <v>1</v>
      </c>
      <c r="AA11116" s="267" t="s">
        <v>1987</v>
      </c>
      <c r="AB11116" s="270" t="s">
        <v>1988</v>
      </c>
      <c r="AD11116" s="267" t="s">
        <v>13</v>
      </c>
      <c r="AF11116" s="267" t="s">
        <v>24</v>
      </c>
      <c r="AG11116" s="267" t="s">
        <v>24</v>
      </c>
    </row>
    <row r="11117" spans="3:33" ht="409.5">
      <c r="C11117" s="267" t="s">
        <v>1985</v>
      </c>
      <c r="D11117" s="267" t="s">
        <v>727</v>
      </c>
      <c r="E11117" s="267">
        <v>2733</v>
      </c>
      <c r="F11117" s="267" t="s">
        <v>1444</v>
      </c>
      <c r="G11117" s="267" t="s">
        <v>1461</v>
      </c>
      <c r="H11117" s="267">
        <v>1</v>
      </c>
      <c r="I11117" s="267" t="s">
        <v>583</v>
      </c>
      <c r="J11117" s="267">
        <v>0.64</v>
      </c>
      <c r="K11117" s="267" t="s">
        <v>1986</v>
      </c>
      <c r="O11117" s="267" t="s">
        <v>13</v>
      </c>
      <c r="P11117" s="267">
        <v>15327237</v>
      </c>
      <c r="Q11117" s="267" t="s">
        <v>1445</v>
      </c>
      <c r="S11117" s="267">
        <v>38</v>
      </c>
      <c r="T11117" s="267" t="s">
        <v>13</v>
      </c>
      <c r="U11117" s="267" t="s">
        <v>1472</v>
      </c>
      <c r="V11117" s="267" t="s">
        <v>13</v>
      </c>
      <c r="W11117" s="267">
        <v>1940</v>
      </c>
      <c r="X11117" s="267">
        <v>15327237</v>
      </c>
      <c r="Y11117" s="267">
        <v>15327237</v>
      </c>
      <c r="Z11117" s="267">
        <v>1</v>
      </c>
      <c r="AA11117" s="267" t="s">
        <v>1987</v>
      </c>
      <c r="AB11117" s="270" t="s">
        <v>1988</v>
      </c>
      <c r="AD11117" s="267" t="s">
        <v>13</v>
      </c>
      <c r="AF11117" s="267" t="s">
        <v>24</v>
      </c>
      <c r="AG11117" s="267" t="s">
        <v>24</v>
      </c>
    </row>
    <row r="11118" spans="3:33" ht="409.5">
      <c r="C11118" s="267" t="s">
        <v>1985</v>
      </c>
      <c r="D11118" s="267" t="s">
        <v>727</v>
      </c>
      <c r="E11118" s="267">
        <v>2733</v>
      </c>
      <c r="F11118" s="267" t="s">
        <v>1444</v>
      </c>
      <c r="G11118" s="267" t="s">
        <v>1461</v>
      </c>
      <c r="H11118" s="267">
        <v>1</v>
      </c>
      <c r="I11118" s="267" t="s">
        <v>583</v>
      </c>
      <c r="J11118" s="267">
        <v>0.64</v>
      </c>
      <c r="K11118" s="267" t="s">
        <v>1986</v>
      </c>
      <c r="O11118" s="267" t="s">
        <v>13</v>
      </c>
      <c r="P11118" s="267">
        <v>15327237</v>
      </c>
      <c r="Q11118" s="267" t="s">
        <v>1445</v>
      </c>
      <c r="S11118" s="267">
        <v>38</v>
      </c>
      <c r="T11118" s="267" t="s">
        <v>13</v>
      </c>
      <c r="U11118" s="267" t="s">
        <v>1472</v>
      </c>
      <c r="V11118" s="267" t="s">
        <v>13</v>
      </c>
      <c r="W11118" s="267">
        <v>1940</v>
      </c>
      <c r="X11118" s="267">
        <v>15327237</v>
      </c>
      <c r="Y11118" s="267">
        <v>15327237</v>
      </c>
      <c r="Z11118" s="267">
        <v>1</v>
      </c>
      <c r="AA11118" s="267" t="s">
        <v>1987</v>
      </c>
      <c r="AB11118" s="270" t="s">
        <v>1988</v>
      </c>
      <c r="AD11118" s="267" t="s">
        <v>13</v>
      </c>
      <c r="AF11118" s="267" t="s">
        <v>24</v>
      </c>
      <c r="AG11118" s="267" t="s">
        <v>24</v>
      </c>
    </row>
    <row r="11119" spans="3:33" ht="409.5">
      <c r="C11119" s="267" t="s">
        <v>1985</v>
      </c>
      <c r="D11119" s="267" t="s">
        <v>727</v>
      </c>
      <c r="E11119" s="267">
        <v>2733</v>
      </c>
      <c r="F11119" s="267" t="s">
        <v>1444</v>
      </c>
      <c r="G11119" s="267" t="s">
        <v>1461</v>
      </c>
      <c r="H11119" s="267">
        <v>1</v>
      </c>
      <c r="I11119" s="267" t="s">
        <v>583</v>
      </c>
      <c r="J11119" s="267">
        <v>0.64</v>
      </c>
      <c r="K11119" s="267" t="s">
        <v>1986</v>
      </c>
      <c r="O11119" s="267" t="s">
        <v>13</v>
      </c>
      <c r="P11119" s="267">
        <v>15327237</v>
      </c>
      <c r="Q11119" s="267" t="s">
        <v>1445</v>
      </c>
      <c r="S11119" s="267">
        <v>38</v>
      </c>
      <c r="T11119" s="267" t="s">
        <v>13</v>
      </c>
      <c r="U11119" s="267" t="s">
        <v>1472</v>
      </c>
      <c r="V11119" s="267" t="s">
        <v>13</v>
      </c>
      <c r="W11119" s="267">
        <v>1940</v>
      </c>
      <c r="X11119" s="267">
        <v>15327237</v>
      </c>
      <c r="Y11119" s="267">
        <v>15327237</v>
      </c>
      <c r="Z11119" s="267">
        <v>1</v>
      </c>
      <c r="AA11119" s="267" t="s">
        <v>1987</v>
      </c>
      <c r="AB11119" s="270" t="s">
        <v>1988</v>
      </c>
      <c r="AD11119" s="267" t="s">
        <v>13</v>
      </c>
      <c r="AF11119" s="267" t="s">
        <v>24</v>
      </c>
      <c r="AG11119" s="267" t="s">
        <v>24</v>
      </c>
    </row>
    <row r="11120" spans="3:33" ht="409.5">
      <c r="C11120" s="267" t="s">
        <v>1985</v>
      </c>
      <c r="D11120" s="267" t="s">
        <v>727</v>
      </c>
      <c r="E11120" s="267">
        <v>2733</v>
      </c>
      <c r="F11120" s="267" t="s">
        <v>1444</v>
      </c>
      <c r="G11120" s="267" t="s">
        <v>1461</v>
      </c>
      <c r="H11120" s="267">
        <v>1</v>
      </c>
      <c r="I11120" s="267" t="s">
        <v>583</v>
      </c>
      <c r="J11120" s="267">
        <v>0.64</v>
      </c>
      <c r="K11120" s="267" t="s">
        <v>1986</v>
      </c>
      <c r="O11120" s="267" t="s">
        <v>13</v>
      </c>
      <c r="P11120" s="267">
        <v>15327237</v>
      </c>
      <c r="Q11120" s="267" t="s">
        <v>1445</v>
      </c>
      <c r="S11120" s="267">
        <v>38</v>
      </c>
      <c r="T11120" s="267" t="s">
        <v>13</v>
      </c>
      <c r="U11120" s="267" t="s">
        <v>1472</v>
      </c>
      <c r="V11120" s="267" t="s">
        <v>13</v>
      </c>
      <c r="W11120" s="267">
        <v>1940</v>
      </c>
      <c r="X11120" s="267">
        <v>15327237</v>
      </c>
      <c r="Y11120" s="267">
        <v>15327237</v>
      </c>
      <c r="Z11120" s="267">
        <v>1</v>
      </c>
      <c r="AA11120" s="267" t="s">
        <v>1987</v>
      </c>
      <c r="AB11120" s="270" t="s">
        <v>1988</v>
      </c>
      <c r="AD11120" s="267" t="s">
        <v>13</v>
      </c>
      <c r="AF11120" s="267" t="s">
        <v>24</v>
      </c>
      <c r="AG11120" s="267" t="s">
        <v>24</v>
      </c>
    </row>
    <row r="11121" spans="3:33" ht="409.5">
      <c r="C11121" s="267" t="s">
        <v>1985</v>
      </c>
      <c r="D11121" s="267" t="s">
        <v>727</v>
      </c>
      <c r="E11121" s="267">
        <v>2733</v>
      </c>
      <c r="F11121" s="267" t="s">
        <v>1444</v>
      </c>
      <c r="G11121" s="267" t="s">
        <v>1461</v>
      </c>
      <c r="H11121" s="267">
        <v>1</v>
      </c>
      <c r="I11121" s="267" t="s">
        <v>583</v>
      </c>
      <c r="J11121" s="267">
        <v>0.64</v>
      </c>
      <c r="K11121" s="267" t="s">
        <v>1986</v>
      </c>
      <c r="O11121" s="267" t="s">
        <v>13</v>
      </c>
      <c r="P11121" s="267">
        <v>15327237</v>
      </c>
      <c r="Q11121" s="267" t="s">
        <v>1445</v>
      </c>
      <c r="S11121" s="267">
        <v>38</v>
      </c>
      <c r="T11121" s="267" t="s">
        <v>13</v>
      </c>
      <c r="U11121" s="267" t="s">
        <v>1472</v>
      </c>
      <c r="V11121" s="267" t="s">
        <v>13</v>
      </c>
      <c r="W11121" s="267">
        <v>1940</v>
      </c>
      <c r="X11121" s="267">
        <v>15327237</v>
      </c>
      <c r="Y11121" s="267">
        <v>15327237</v>
      </c>
      <c r="Z11121" s="267">
        <v>1</v>
      </c>
      <c r="AA11121" s="267" t="s">
        <v>1987</v>
      </c>
      <c r="AB11121" s="270" t="s">
        <v>1988</v>
      </c>
      <c r="AD11121" s="267" t="s">
        <v>13</v>
      </c>
      <c r="AF11121" s="267" t="s">
        <v>24</v>
      </c>
      <c r="AG11121" s="267" t="s">
        <v>24</v>
      </c>
    </row>
    <row r="11122" spans="3:33" ht="409.5">
      <c r="C11122" s="267" t="s">
        <v>1985</v>
      </c>
      <c r="D11122" s="267" t="s">
        <v>727</v>
      </c>
      <c r="E11122" s="267">
        <v>2733</v>
      </c>
      <c r="F11122" s="267" t="s">
        <v>1444</v>
      </c>
      <c r="G11122" s="267" t="s">
        <v>1461</v>
      </c>
      <c r="H11122" s="267">
        <v>1</v>
      </c>
      <c r="I11122" s="267" t="s">
        <v>583</v>
      </c>
      <c r="J11122" s="267">
        <v>0.64</v>
      </c>
      <c r="K11122" s="267" t="s">
        <v>1986</v>
      </c>
      <c r="O11122" s="267" t="s">
        <v>13</v>
      </c>
      <c r="P11122" s="267">
        <v>15327237</v>
      </c>
      <c r="Q11122" s="267" t="s">
        <v>1445</v>
      </c>
      <c r="S11122" s="267">
        <v>38</v>
      </c>
      <c r="T11122" s="267" t="s">
        <v>13</v>
      </c>
      <c r="U11122" s="267" t="s">
        <v>1472</v>
      </c>
      <c r="V11122" s="267" t="s">
        <v>13</v>
      </c>
      <c r="W11122" s="267">
        <v>1940</v>
      </c>
      <c r="X11122" s="267">
        <v>15327237</v>
      </c>
      <c r="Y11122" s="267">
        <v>15327237</v>
      </c>
      <c r="Z11122" s="267">
        <v>1</v>
      </c>
      <c r="AA11122" s="267" t="s">
        <v>1987</v>
      </c>
      <c r="AB11122" s="270" t="s">
        <v>1988</v>
      </c>
      <c r="AD11122" s="267" t="s">
        <v>13</v>
      </c>
      <c r="AF11122" s="267" t="s">
        <v>24</v>
      </c>
      <c r="AG11122" s="267" t="s">
        <v>24</v>
      </c>
    </row>
    <row r="11123" spans="3:33" ht="409.5">
      <c r="C11123" s="267" t="s">
        <v>1985</v>
      </c>
      <c r="D11123" s="267" t="s">
        <v>727</v>
      </c>
      <c r="E11123" s="267">
        <v>2733</v>
      </c>
      <c r="F11123" s="267" t="s">
        <v>1444</v>
      </c>
      <c r="G11123" s="267" t="s">
        <v>1461</v>
      </c>
      <c r="H11123" s="267">
        <v>1</v>
      </c>
      <c r="I11123" s="267" t="s">
        <v>583</v>
      </c>
      <c r="J11123" s="267">
        <v>0.64</v>
      </c>
      <c r="K11123" s="267" t="s">
        <v>1986</v>
      </c>
      <c r="O11123" s="267" t="s">
        <v>13</v>
      </c>
      <c r="P11123" s="267">
        <v>15327237</v>
      </c>
      <c r="Q11123" s="267" t="s">
        <v>1445</v>
      </c>
      <c r="S11123" s="267">
        <v>38</v>
      </c>
      <c r="T11123" s="267" t="s">
        <v>13</v>
      </c>
      <c r="U11123" s="267" t="s">
        <v>1472</v>
      </c>
      <c r="V11123" s="267" t="s">
        <v>13</v>
      </c>
      <c r="W11123" s="267">
        <v>1940</v>
      </c>
      <c r="X11123" s="267">
        <v>15327237</v>
      </c>
      <c r="Y11123" s="267">
        <v>15327237</v>
      </c>
      <c r="Z11123" s="267">
        <v>1</v>
      </c>
      <c r="AA11123" s="267" t="s">
        <v>1987</v>
      </c>
      <c r="AB11123" s="270" t="s">
        <v>1988</v>
      </c>
      <c r="AD11123" s="267" t="s">
        <v>13</v>
      </c>
      <c r="AF11123" s="267" t="s">
        <v>24</v>
      </c>
      <c r="AG11123" s="267" t="s">
        <v>24</v>
      </c>
    </row>
    <row r="11124" spans="3:33" ht="409.5">
      <c r="C11124" s="267" t="s">
        <v>1985</v>
      </c>
      <c r="D11124" s="267" t="s">
        <v>727</v>
      </c>
      <c r="E11124" s="267">
        <v>2733</v>
      </c>
      <c r="F11124" s="267" t="s">
        <v>1444</v>
      </c>
      <c r="G11124" s="267" t="s">
        <v>1461</v>
      </c>
      <c r="H11124" s="267">
        <v>1</v>
      </c>
      <c r="I11124" s="267" t="s">
        <v>583</v>
      </c>
      <c r="J11124" s="267">
        <v>0.64</v>
      </c>
      <c r="K11124" s="267" t="s">
        <v>1986</v>
      </c>
      <c r="O11124" s="267" t="s">
        <v>13</v>
      </c>
      <c r="P11124" s="267">
        <v>15327237</v>
      </c>
      <c r="Q11124" s="267" t="s">
        <v>1445</v>
      </c>
      <c r="S11124" s="267">
        <v>38</v>
      </c>
      <c r="T11124" s="267" t="s">
        <v>13</v>
      </c>
      <c r="U11124" s="267" t="s">
        <v>1472</v>
      </c>
      <c r="V11124" s="267" t="s">
        <v>13</v>
      </c>
      <c r="W11124" s="267">
        <v>1940</v>
      </c>
      <c r="X11124" s="267">
        <v>15327237</v>
      </c>
      <c r="Y11124" s="267">
        <v>15327237</v>
      </c>
      <c r="Z11124" s="267">
        <v>1</v>
      </c>
      <c r="AA11124" s="267" t="s">
        <v>1987</v>
      </c>
      <c r="AB11124" s="270" t="s">
        <v>1988</v>
      </c>
      <c r="AD11124" s="267" t="s">
        <v>13</v>
      </c>
      <c r="AF11124" s="267" t="s">
        <v>24</v>
      </c>
      <c r="AG11124" s="267" t="s">
        <v>24</v>
      </c>
    </row>
    <row r="11125" spans="3:33" ht="409.5">
      <c r="C11125" s="267" t="s">
        <v>1985</v>
      </c>
      <c r="D11125" s="267" t="s">
        <v>727</v>
      </c>
      <c r="E11125" s="267">
        <v>2733</v>
      </c>
      <c r="F11125" s="267" t="s">
        <v>1444</v>
      </c>
      <c r="G11125" s="267" t="s">
        <v>1461</v>
      </c>
      <c r="H11125" s="267">
        <v>1</v>
      </c>
      <c r="I11125" s="267" t="s">
        <v>583</v>
      </c>
      <c r="J11125" s="267">
        <v>0.64</v>
      </c>
      <c r="K11125" s="267" t="s">
        <v>1986</v>
      </c>
      <c r="O11125" s="267" t="s">
        <v>13</v>
      </c>
      <c r="P11125" s="267">
        <v>15327237</v>
      </c>
      <c r="Q11125" s="267" t="s">
        <v>1445</v>
      </c>
      <c r="S11125" s="267">
        <v>38</v>
      </c>
      <c r="T11125" s="267" t="s">
        <v>13</v>
      </c>
      <c r="U11125" s="267" t="s">
        <v>1472</v>
      </c>
      <c r="V11125" s="267" t="s">
        <v>13</v>
      </c>
      <c r="W11125" s="267">
        <v>1940</v>
      </c>
      <c r="X11125" s="267">
        <v>15327237</v>
      </c>
      <c r="Y11125" s="267">
        <v>15327237</v>
      </c>
      <c r="Z11125" s="267">
        <v>1</v>
      </c>
      <c r="AA11125" s="267" t="s">
        <v>1987</v>
      </c>
      <c r="AB11125" s="270" t="s">
        <v>1988</v>
      </c>
      <c r="AD11125" s="267" t="s">
        <v>13</v>
      </c>
      <c r="AF11125" s="267" t="s">
        <v>24</v>
      </c>
      <c r="AG11125" s="267" t="s">
        <v>24</v>
      </c>
    </row>
    <row r="11126" spans="3:33" ht="409.5">
      <c r="C11126" s="267" t="s">
        <v>1985</v>
      </c>
      <c r="D11126" s="267" t="s">
        <v>727</v>
      </c>
      <c r="E11126" s="267">
        <v>2733</v>
      </c>
      <c r="F11126" s="267" t="s">
        <v>1444</v>
      </c>
      <c r="G11126" s="267" t="s">
        <v>1461</v>
      </c>
      <c r="H11126" s="267">
        <v>1</v>
      </c>
      <c r="I11126" s="267" t="s">
        <v>583</v>
      </c>
      <c r="J11126" s="267">
        <v>0.64</v>
      </c>
      <c r="K11126" s="267" t="s">
        <v>1986</v>
      </c>
      <c r="O11126" s="267" t="s">
        <v>13</v>
      </c>
      <c r="P11126" s="267">
        <v>15327237</v>
      </c>
      <c r="Q11126" s="267" t="s">
        <v>1445</v>
      </c>
      <c r="S11126" s="267">
        <v>38</v>
      </c>
      <c r="T11126" s="267" t="s">
        <v>13</v>
      </c>
      <c r="U11126" s="267" t="s">
        <v>1472</v>
      </c>
      <c r="V11126" s="267" t="s">
        <v>13</v>
      </c>
      <c r="W11126" s="267">
        <v>1940</v>
      </c>
      <c r="X11126" s="267">
        <v>15327237</v>
      </c>
      <c r="Y11126" s="267">
        <v>15327237</v>
      </c>
      <c r="Z11126" s="267">
        <v>1</v>
      </c>
      <c r="AA11126" s="267" t="s">
        <v>1987</v>
      </c>
      <c r="AB11126" s="270" t="s">
        <v>1988</v>
      </c>
      <c r="AD11126" s="267" t="s">
        <v>13</v>
      </c>
      <c r="AF11126" s="267" t="s">
        <v>24</v>
      </c>
      <c r="AG11126" s="267" t="s">
        <v>24</v>
      </c>
    </row>
    <row r="11127" spans="3:33" ht="409.5">
      <c r="C11127" s="267" t="s">
        <v>1985</v>
      </c>
      <c r="D11127" s="267" t="s">
        <v>727</v>
      </c>
      <c r="E11127" s="267">
        <v>2733</v>
      </c>
      <c r="F11127" s="267" t="s">
        <v>1444</v>
      </c>
      <c r="G11127" s="267" t="s">
        <v>1461</v>
      </c>
      <c r="H11127" s="267">
        <v>1</v>
      </c>
      <c r="I11127" s="267" t="s">
        <v>583</v>
      </c>
      <c r="J11127" s="267">
        <v>0.64</v>
      </c>
      <c r="K11127" s="267" t="s">
        <v>1986</v>
      </c>
      <c r="O11127" s="267" t="s">
        <v>13</v>
      </c>
      <c r="P11127" s="267">
        <v>15327237</v>
      </c>
      <c r="Q11127" s="267" t="s">
        <v>1445</v>
      </c>
      <c r="S11127" s="267">
        <v>38</v>
      </c>
      <c r="T11127" s="267" t="s">
        <v>13</v>
      </c>
      <c r="U11127" s="267" t="s">
        <v>1472</v>
      </c>
      <c r="V11127" s="267" t="s">
        <v>13</v>
      </c>
      <c r="W11127" s="267">
        <v>1940</v>
      </c>
      <c r="X11127" s="267">
        <v>15327237</v>
      </c>
      <c r="Y11127" s="267">
        <v>15327237</v>
      </c>
      <c r="Z11127" s="267">
        <v>1</v>
      </c>
      <c r="AA11127" s="267" t="s">
        <v>1987</v>
      </c>
      <c r="AB11127" s="270" t="s">
        <v>1988</v>
      </c>
      <c r="AD11127" s="267" t="s">
        <v>13</v>
      </c>
      <c r="AF11127" s="267" t="s">
        <v>24</v>
      </c>
      <c r="AG11127" s="267" t="s">
        <v>24</v>
      </c>
    </row>
    <row r="11128" spans="3:33" ht="409.5">
      <c r="C11128" s="267" t="s">
        <v>1985</v>
      </c>
      <c r="D11128" s="267" t="s">
        <v>727</v>
      </c>
      <c r="E11128" s="267">
        <v>2733</v>
      </c>
      <c r="F11128" s="267" t="s">
        <v>1444</v>
      </c>
      <c r="G11128" s="267" t="s">
        <v>1461</v>
      </c>
      <c r="H11128" s="267">
        <v>1</v>
      </c>
      <c r="I11128" s="267" t="s">
        <v>583</v>
      </c>
      <c r="J11128" s="267">
        <v>0.64</v>
      </c>
      <c r="K11128" s="267" t="s">
        <v>1986</v>
      </c>
      <c r="O11128" s="267" t="s">
        <v>13</v>
      </c>
      <c r="P11128" s="267">
        <v>15327237</v>
      </c>
      <c r="Q11128" s="267" t="s">
        <v>1445</v>
      </c>
      <c r="S11128" s="267">
        <v>38</v>
      </c>
      <c r="T11128" s="267" t="s">
        <v>13</v>
      </c>
      <c r="U11128" s="267" t="s">
        <v>1472</v>
      </c>
      <c r="V11128" s="267" t="s">
        <v>13</v>
      </c>
      <c r="W11128" s="267">
        <v>1940</v>
      </c>
      <c r="X11128" s="267">
        <v>15327237</v>
      </c>
      <c r="Y11128" s="267">
        <v>15327237</v>
      </c>
      <c r="Z11128" s="267">
        <v>1</v>
      </c>
      <c r="AA11128" s="267" t="s">
        <v>1987</v>
      </c>
      <c r="AB11128" s="270" t="s">
        <v>1988</v>
      </c>
      <c r="AD11128" s="267" t="s">
        <v>13</v>
      </c>
      <c r="AF11128" s="267" t="s">
        <v>24</v>
      </c>
      <c r="AG11128" s="267" t="s">
        <v>24</v>
      </c>
    </row>
    <row r="11129" spans="3:33" ht="409.5">
      <c r="C11129" s="267" t="s">
        <v>1985</v>
      </c>
      <c r="D11129" s="267" t="s">
        <v>727</v>
      </c>
      <c r="E11129" s="267">
        <v>2733</v>
      </c>
      <c r="F11129" s="267" t="s">
        <v>1444</v>
      </c>
      <c r="G11129" s="267" t="s">
        <v>1461</v>
      </c>
      <c r="H11129" s="267">
        <v>1</v>
      </c>
      <c r="I11129" s="267" t="s">
        <v>583</v>
      </c>
      <c r="J11129" s="267">
        <v>0.64</v>
      </c>
      <c r="K11129" s="267" t="s">
        <v>1986</v>
      </c>
      <c r="O11129" s="267" t="s">
        <v>13</v>
      </c>
      <c r="P11129" s="267">
        <v>15327237</v>
      </c>
      <c r="Q11129" s="267" t="s">
        <v>1445</v>
      </c>
      <c r="S11129" s="267">
        <v>38</v>
      </c>
      <c r="T11129" s="267" t="s">
        <v>13</v>
      </c>
      <c r="U11129" s="267" t="s">
        <v>1472</v>
      </c>
      <c r="V11129" s="267" t="s">
        <v>13</v>
      </c>
      <c r="W11129" s="267">
        <v>1940</v>
      </c>
      <c r="X11129" s="267">
        <v>15327237</v>
      </c>
      <c r="Y11129" s="267">
        <v>15327237</v>
      </c>
      <c r="Z11129" s="267">
        <v>1</v>
      </c>
      <c r="AA11129" s="267" t="s">
        <v>1987</v>
      </c>
      <c r="AB11129" s="270" t="s">
        <v>1988</v>
      </c>
      <c r="AD11129" s="267" t="s">
        <v>13</v>
      </c>
      <c r="AF11129" s="267" t="s">
        <v>24</v>
      </c>
      <c r="AG11129" s="267" t="s">
        <v>24</v>
      </c>
    </row>
    <row r="11130" spans="3:33" ht="409.5">
      <c r="C11130" s="267" t="s">
        <v>1985</v>
      </c>
      <c r="D11130" s="267" t="s">
        <v>727</v>
      </c>
      <c r="E11130" s="267">
        <v>2733</v>
      </c>
      <c r="F11130" s="267" t="s">
        <v>1444</v>
      </c>
      <c r="G11130" s="267" t="s">
        <v>1461</v>
      </c>
      <c r="H11130" s="267">
        <v>1</v>
      </c>
      <c r="I11130" s="267" t="s">
        <v>583</v>
      </c>
      <c r="J11130" s="267">
        <v>0.64</v>
      </c>
      <c r="K11130" s="267" t="s">
        <v>1986</v>
      </c>
      <c r="O11130" s="267" t="s">
        <v>13</v>
      </c>
      <c r="P11130" s="267">
        <v>15327237</v>
      </c>
      <c r="Q11130" s="267" t="s">
        <v>1445</v>
      </c>
      <c r="S11130" s="267">
        <v>38</v>
      </c>
      <c r="T11130" s="267" t="s">
        <v>13</v>
      </c>
      <c r="U11130" s="267" t="s">
        <v>1472</v>
      </c>
      <c r="V11130" s="267" t="s">
        <v>13</v>
      </c>
      <c r="W11130" s="267">
        <v>1940</v>
      </c>
      <c r="X11130" s="267">
        <v>15327237</v>
      </c>
      <c r="Y11130" s="267">
        <v>15327237</v>
      </c>
      <c r="Z11130" s="267">
        <v>1</v>
      </c>
      <c r="AA11130" s="267" t="s">
        <v>1987</v>
      </c>
      <c r="AB11130" s="270" t="s">
        <v>1988</v>
      </c>
      <c r="AD11130" s="267" t="s">
        <v>13</v>
      </c>
      <c r="AF11130" s="267" t="s">
        <v>24</v>
      </c>
      <c r="AG11130" s="267" t="s">
        <v>24</v>
      </c>
    </row>
    <row r="11131" spans="3:33" ht="409.5">
      <c r="C11131" s="267" t="s">
        <v>1985</v>
      </c>
      <c r="D11131" s="267" t="s">
        <v>727</v>
      </c>
      <c r="E11131" s="267">
        <v>2733</v>
      </c>
      <c r="F11131" s="267" t="s">
        <v>1444</v>
      </c>
      <c r="G11131" s="267" t="s">
        <v>1461</v>
      </c>
      <c r="H11131" s="267">
        <v>1</v>
      </c>
      <c r="I11131" s="267" t="s">
        <v>583</v>
      </c>
      <c r="J11131" s="267">
        <v>0.64</v>
      </c>
      <c r="K11131" s="267" t="s">
        <v>1986</v>
      </c>
      <c r="O11131" s="267" t="s">
        <v>13</v>
      </c>
      <c r="P11131" s="267">
        <v>15327237</v>
      </c>
      <c r="Q11131" s="267" t="s">
        <v>1445</v>
      </c>
      <c r="S11131" s="267">
        <v>38</v>
      </c>
      <c r="T11131" s="267" t="s">
        <v>13</v>
      </c>
      <c r="U11131" s="267" t="s">
        <v>1472</v>
      </c>
      <c r="V11131" s="267" t="s">
        <v>13</v>
      </c>
      <c r="W11131" s="267">
        <v>1940</v>
      </c>
      <c r="X11131" s="267">
        <v>15327237</v>
      </c>
      <c r="Y11131" s="267">
        <v>15327237</v>
      </c>
      <c r="Z11131" s="267">
        <v>1</v>
      </c>
      <c r="AA11131" s="267" t="s">
        <v>1987</v>
      </c>
      <c r="AB11131" s="270" t="s">
        <v>1988</v>
      </c>
      <c r="AD11131" s="267" t="s">
        <v>13</v>
      </c>
      <c r="AF11131" s="267" t="s">
        <v>24</v>
      </c>
      <c r="AG11131" s="267" t="s">
        <v>24</v>
      </c>
    </row>
    <row r="11132" spans="3:33" ht="409.5">
      <c r="C11132" s="267" t="s">
        <v>1985</v>
      </c>
      <c r="D11132" s="267" t="s">
        <v>727</v>
      </c>
      <c r="E11132" s="267">
        <v>2733</v>
      </c>
      <c r="F11132" s="267" t="s">
        <v>1444</v>
      </c>
      <c r="G11132" s="267" t="s">
        <v>1461</v>
      </c>
      <c r="H11132" s="267">
        <v>1</v>
      </c>
      <c r="I11132" s="267" t="s">
        <v>583</v>
      </c>
      <c r="J11132" s="267">
        <v>0.64</v>
      </c>
      <c r="K11132" s="267" t="s">
        <v>1986</v>
      </c>
      <c r="O11132" s="267" t="s">
        <v>13</v>
      </c>
      <c r="P11132" s="267">
        <v>15327237</v>
      </c>
      <c r="Q11132" s="267" t="s">
        <v>1445</v>
      </c>
      <c r="S11132" s="267">
        <v>38</v>
      </c>
      <c r="T11132" s="267" t="s">
        <v>13</v>
      </c>
      <c r="U11132" s="267" t="s">
        <v>1472</v>
      </c>
      <c r="V11132" s="267" t="s">
        <v>13</v>
      </c>
      <c r="W11132" s="267">
        <v>1940</v>
      </c>
      <c r="X11132" s="267">
        <v>15327237</v>
      </c>
      <c r="Y11132" s="267">
        <v>15327237</v>
      </c>
      <c r="Z11132" s="267">
        <v>1</v>
      </c>
      <c r="AA11132" s="267" t="s">
        <v>1987</v>
      </c>
      <c r="AB11132" s="270" t="s">
        <v>1988</v>
      </c>
      <c r="AD11132" s="267" t="s">
        <v>13</v>
      </c>
      <c r="AF11132" s="267" t="s">
        <v>24</v>
      </c>
      <c r="AG11132" s="267" t="s">
        <v>24</v>
      </c>
    </row>
    <row r="11133" spans="3:33" ht="409.5">
      <c r="C11133" s="267" t="s">
        <v>1985</v>
      </c>
      <c r="D11133" s="267" t="s">
        <v>727</v>
      </c>
      <c r="E11133" s="267">
        <v>2733</v>
      </c>
      <c r="F11133" s="267" t="s">
        <v>1444</v>
      </c>
      <c r="G11133" s="267" t="s">
        <v>1461</v>
      </c>
      <c r="H11133" s="267">
        <v>1</v>
      </c>
      <c r="I11133" s="267" t="s">
        <v>583</v>
      </c>
      <c r="J11133" s="267">
        <v>0.64</v>
      </c>
      <c r="K11133" s="267" t="s">
        <v>1986</v>
      </c>
      <c r="O11133" s="267" t="s">
        <v>13</v>
      </c>
      <c r="P11133" s="267">
        <v>15327237</v>
      </c>
      <c r="Q11133" s="267" t="s">
        <v>1445</v>
      </c>
      <c r="S11133" s="267">
        <v>38</v>
      </c>
      <c r="T11133" s="267" t="s">
        <v>13</v>
      </c>
      <c r="U11133" s="267" t="s">
        <v>1472</v>
      </c>
      <c r="V11133" s="267" t="s">
        <v>13</v>
      </c>
      <c r="W11133" s="267">
        <v>1940</v>
      </c>
      <c r="X11133" s="267">
        <v>15327237</v>
      </c>
      <c r="Y11133" s="267">
        <v>15327237</v>
      </c>
      <c r="Z11133" s="267">
        <v>1</v>
      </c>
      <c r="AA11133" s="267" t="s">
        <v>1987</v>
      </c>
      <c r="AB11133" s="270" t="s">
        <v>1988</v>
      </c>
      <c r="AD11133" s="267" t="s">
        <v>13</v>
      </c>
      <c r="AF11133" s="267" t="s">
        <v>24</v>
      </c>
      <c r="AG11133" s="267" t="s">
        <v>24</v>
      </c>
    </row>
    <row r="11134" spans="3:33" ht="409.5">
      <c r="C11134" s="267" t="s">
        <v>1985</v>
      </c>
      <c r="D11134" s="267" t="s">
        <v>727</v>
      </c>
      <c r="E11134" s="267">
        <v>2733</v>
      </c>
      <c r="F11134" s="267" t="s">
        <v>1444</v>
      </c>
      <c r="G11134" s="267" t="s">
        <v>1461</v>
      </c>
      <c r="H11134" s="267">
        <v>1</v>
      </c>
      <c r="I11134" s="267" t="s">
        <v>583</v>
      </c>
      <c r="J11134" s="267">
        <v>0.64</v>
      </c>
      <c r="K11134" s="267" t="s">
        <v>1986</v>
      </c>
      <c r="O11134" s="267" t="s">
        <v>13</v>
      </c>
      <c r="P11134" s="267">
        <v>15327237</v>
      </c>
      <c r="Q11134" s="267" t="s">
        <v>1445</v>
      </c>
      <c r="S11134" s="267">
        <v>38</v>
      </c>
      <c r="T11134" s="267" t="s">
        <v>13</v>
      </c>
      <c r="U11134" s="267" t="s">
        <v>1472</v>
      </c>
      <c r="V11134" s="267" t="s">
        <v>13</v>
      </c>
      <c r="W11134" s="267">
        <v>1940</v>
      </c>
      <c r="X11134" s="267">
        <v>15327237</v>
      </c>
      <c r="Y11134" s="267">
        <v>15327237</v>
      </c>
      <c r="Z11134" s="267">
        <v>1</v>
      </c>
      <c r="AA11134" s="267" t="s">
        <v>1987</v>
      </c>
      <c r="AB11134" s="270" t="s">
        <v>1988</v>
      </c>
      <c r="AD11134" s="267" t="s">
        <v>13</v>
      </c>
      <c r="AF11134" s="267" t="s">
        <v>24</v>
      </c>
      <c r="AG11134" s="267" t="s">
        <v>24</v>
      </c>
    </row>
    <row r="11135" spans="3:33" ht="409.5">
      <c r="C11135" s="267" t="s">
        <v>1985</v>
      </c>
      <c r="D11135" s="267" t="s">
        <v>727</v>
      </c>
      <c r="E11135" s="267">
        <v>2733</v>
      </c>
      <c r="F11135" s="267" t="s">
        <v>1444</v>
      </c>
      <c r="G11135" s="267" t="s">
        <v>1461</v>
      </c>
      <c r="H11135" s="267">
        <v>1</v>
      </c>
      <c r="I11135" s="267" t="s">
        <v>583</v>
      </c>
      <c r="J11135" s="267">
        <v>0.64</v>
      </c>
      <c r="K11135" s="267" t="s">
        <v>1986</v>
      </c>
      <c r="O11135" s="267" t="s">
        <v>13</v>
      </c>
      <c r="P11135" s="267">
        <v>15327237</v>
      </c>
      <c r="Q11135" s="267" t="s">
        <v>1445</v>
      </c>
      <c r="S11135" s="267">
        <v>38</v>
      </c>
      <c r="T11135" s="267" t="s">
        <v>13</v>
      </c>
      <c r="U11135" s="267" t="s">
        <v>1472</v>
      </c>
      <c r="V11135" s="267" t="s">
        <v>13</v>
      </c>
      <c r="W11135" s="267">
        <v>1940</v>
      </c>
      <c r="X11135" s="267">
        <v>15327237</v>
      </c>
      <c r="Y11135" s="267">
        <v>15327237</v>
      </c>
      <c r="Z11135" s="267">
        <v>1</v>
      </c>
      <c r="AA11135" s="267" t="s">
        <v>1987</v>
      </c>
      <c r="AB11135" s="270" t="s">
        <v>1988</v>
      </c>
      <c r="AD11135" s="267" t="s">
        <v>13</v>
      </c>
      <c r="AF11135" s="267" t="s">
        <v>24</v>
      </c>
      <c r="AG11135" s="267" t="s">
        <v>24</v>
      </c>
    </row>
    <row r="11136" spans="3:33" ht="409.5">
      <c r="C11136" s="267" t="s">
        <v>1985</v>
      </c>
      <c r="D11136" s="267" t="s">
        <v>727</v>
      </c>
      <c r="E11136" s="267">
        <v>2733</v>
      </c>
      <c r="F11136" s="267" t="s">
        <v>1444</v>
      </c>
      <c r="G11136" s="267" t="s">
        <v>1461</v>
      </c>
      <c r="H11136" s="267">
        <v>1</v>
      </c>
      <c r="I11136" s="267" t="s">
        <v>583</v>
      </c>
      <c r="J11136" s="267">
        <v>0.64</v>
      </c>
      <c r="K11136" s="267" t="s">
        <v>1986</v>
      </c>
      <c r="O11136" s="267" t="s">
        <v>13</v>
      </c>
      <c r="P11136" s="267">
        <v>15327237</v>
      </c>
      <c r="Q11136" s="267" t="s">
        <v>1445</v>
      </c>
      <c r="S11136" s="267">
        <v>38</v>
      </c>
      <c r="T11136" s="267" t="s">
        <v>13</v>
      </c>
      <c r="U11136" s="267" t="s">
        <v>1472</v>
      </c>
      <c r="V11136" s="267" t="s">
        <v>13</v>
      </c>
      <c r="W11136" s="267">
        <v>1940</v>
      </c>
      <c r="X11136" s="267">
        <v>15327237</v>
      </c>
      <c r="Y11136" s="267">
        <v>15327237</v>
      </c>
      <c r="Z11136" s="267">
        <v>1</v>
      </c>
      <c r="AA11136" s="267" t="s">
        <v>1987</v>
      </c>
      <c r="AB11136" s="270" t="s">
        <v>1988</v>
      </c>
      <c r="AD11136" s="267" t="s">
        <v>13</v>
      </c>
      <c r="AF11136" s="267" t="s">
        <v>24</v>
      </c>
      <c r="AG11136" s="267" t="s">
        <v>24</v>
      </c>
    </row>
    <row r="11137" spans="3:33" ht="409.5">
      <c r="C11137" s="267" t="s">
        <v>1985</v>
      </c>
      <c r="D11137" s="267" t="s">
        <v>727</v>
      </c>
      <c r="E11137" s="267">
        <v>2733</v>
      </c>
      <c r="F11137" s="267" t="s">
        <v>1444</v>
      </c>
      <c r="G11137" s="267" t="s">
        <v>1461</v>
      </c>
      <c r="H11137" s="267">
        <v>1</v>
      </c>
      <c r="I11137" s="267" t="s">
        <v>583</v>
      </c>
      <c r="J11137" s="267">
        <v>0.64</v>
      </c>
      <c r="K11137" s="267" t="s">
        <v>1986</v>
      </c>
      <c r="O11137" s="267" t="s">
        <v>13</v>
      </c>
      <c r="P11137" s="267">
        <v>15327237</v>
      </c>
      <c r="Q11137" s="267" t="s">
        <v>1445</v>
      </c>
      <c r="S11137" s="267">
        <v>38</v>
      </c>
      <c r="T11137" s="267" t="s">
        <v>13</v>
      </c>
      <c r="U11137" s="267" t="s">
        <v>1472</v>
      </c>
      <c r="V11137" s="267" t="s">
        <v>13</v>
      </c>
      <c r="W11137" s="267">
        <v>1940</v>
      </c>
      <c r="X11137" s="267">
        <v>15327237</v>
      </c>
      <c r="Y11137" s="267">
        <v>15327237</v>
      </c>
      <c r="Z11137" s="267">
        <v>1</v>
      </c>
      <c r="AA11137" s="267" t="s">
        <v>1987</v>
      </c>
      <c r="AB11137" s="270" t="s">
        <v>1988</v>
      </c>
      <c r="AD11137" s="267" t="s">
        <v>13</v>
      </c>
      <c r="AF11137" s="267" t="s">
        <v>24</v>
      </c>
      <c r="AG11137" s="267" t="s">
        <v>24</v>
      </c>
    </row>
    <row r="11138" spans="3:33" ht="409.5">
      <c r="C11138" s="267" t="s">
        <v>1985</v>
      </c>
      <c r="D11138" s="267" t="s">
        <v>727</v>
      </c>
      <c r="E11138" s="267">
        <v>2733</v>
      </c>
      <c r="F11138" s="267" t="s">
        <v>1444</v>
      </c>
      <c r="G11138" s="267" t="s">
        <v>1461</v>
      </c>
      <c r="H11138" s="267">
        <v>1</v>
      </c>
      <c r="I11138" s="267" t="s">
        <v>583</v>
      </c>
      <c r="J11138" s="267">
        <v>0.64</v>
      </c>
      <c r="K11138" s="267" t="s">
        <v>1986</v>
      </c>
      <c r="O11138" s="267" t="s">
        <v>13</v>
      </c>
      <c r="P11138" s="267">
        <v>15327237</v>
      </c>
      <c r="Q11138" s="267" t="s">
        <v>1445</v>
      </c>
      <c r="S11138" s="267">
        <v>38</v>
      </c>
      <c r="T11138" s="267" t="s">
        <v>13</v>
      </c>
      <c r="U11138" s="267" t="s">
        <v>1472</v>
      </c>
      <c r="V11138" s="267" t="s">
        <v>13</v>
      </c>
      <c r="W11138" s="267">
        <v>1940</v>
      </c>
      <c r="X11138" s="267">
        <v>15327237</v>
      </c>
      <c r="Y11138" s="267">
        <v>15327237</v>
      </c>
      <c r="Z11138" s="267">
        <v>1</v>
      </c>
      <c r="AA11138" s="267" t="s">
        <v>1987</v>
      </c>
      <c r="AB11138" s="270" t="s">
        <v>1988</v>
      </c>
      <c r="AD11138" s="267" t="s">
        <v>13</v>
      </c>
      <c r="AF11138" s="267" t="s">
        <v>24</v>
      </c>
      <c r="AG11138" s="267" t="s">
        <v>24</v>
      </c>
    </row>
    <row r="11139" spans="3:33" ht="409.5">
      <c r="C11139" s="267" t="s">
        <v>1985</v>
      </c>
      <c r="D11139" s="267" t="s">
        <v>727</v>
      </c>
      <c r="E11139" s="267">
        <v>2733</v>
      </c>
      <c r="F11139" s="267" t="s">
        <v>1444</v>
      </c>
      <c r="G11139" s="267" t="s">
        <v>1461</v>
      </c>
      <c r="H11139" s="267">
        <v>1</v>
      </c>
      <c r="I11139" s="267" t="s">
        <v>583</v>
      </c>
      <c r="J11139" s="267">
        <v>0.64</v>
      </c>
      <c r="K11139" s="267" t="s">
        <v>1986</v>
      </c>
      <c r="O11139" s="267" t="s">
        <v>13</v>
      </c>
      <c r="P11139" s="267">
        <v>15327237</v>
      </c>
      <c r="Q11139" s="267" t="s">
        <v>1445</v>
      </c>
      <c r="S11139" s="267">
        <v>38</v>
      </c>
      <c r="T11139" s="267" t="s">
        <v>13</v>
      </c>
      <c r="U11139" s="267" t="s">
        <v>1472</v>
      </c>
      <c r="V11139" s="267" t="s">
        <v>13</v>
      </c>
      <c r="W11139" s="267">
        <v>1940</v>
      </c>
      <c r="X11139" s="267">
        <v>15327237</v>
      </c>
      <c r="Y11139" s="267">
        <v>15327237</v>
      </c>
      <c r="Z11139" s="267">
        <v>1</v>
      </c>
      <c r="AA11139" s="267" t="s">
        <v>1987</v>
      </c>
      <c r="AB11139" s="270" t="s">
        <v>1988</v>
      </c>
      <c r="AD11139" s="267" t="s">
        <v>13</v>
      </c>
      <c r="AF11139" s="267" t="s">
        <v>24</v>
      </c>
      <c r="AG11139" s="267" t="s">
        <v>24</v>
      </c>
    </row>
    <row r="11140" spans="3:33" ht="409.5">
      <c r="C11140" s="267" t="s">
        <v>1985</v>
      </c>
      <c r="D11140" s="267" t="s">
        <v>727</v>
      </c>
      <c r="E11140" s="267">
        <v>2733</v>
      </c>
      <c r="F11140" s="267" t="s">
        <v>1444</v>
      </c>
      <c r="G11140" s="267" t="s">
        <v>1461</v>
      </c>
      <c r="H11140" s="267">
        <v>1</v>
      </c>
      <c r="I11140" s="267" t="s">
        <v>583</v>
      </c>
      <c r="J11140" s="267">
        <v>0.64</v>
      </c>
      <c r="K11140" s="267" t="s">
        <v>1986</v>
      </c>
      <c r="O11140" s="267" t="s">
        <v>13</v>
      </c>
      <c r="P11140" s="267">
        <v>15327237</v>
      </c>
      <c r="Q11140" s="267" t="s">
        <v>1445</v>
      </c>
      <c r="S11140" s="267">
        <v>38</v>
      </c>
      <c r="T11140" s="267" t="s">
        <v>13</v>
      </c>
      <c r="U11140" s="267" t="s">
        <v>1472</v>
      </c>
      <c r="V11140" s="267" t="s">
        <v>13</v>
      </c>
      <c r="W11140" s="267">
        <v>1940</v>
      </c>
      <c r="X11140" s="267">
        <v>15327237</v>
      </c>
      <c r="Y11140" s="267">
        <v>15327237</v>
      </c>
      <c r="Z11140" s="267">
        <v>1</v>
      </c>
      <c r="AA11140" s="267" t="s">
        <v>1987</v>
      </c>
      <c r="AB11140" s="270" t="s">
        <v>1988</v>
      </c>
      <c r="AD11140" s="267" t="s">
        <v>13</v>
      </c>
      <c r="AF11140" s="267" t="s">
        <v>24</v>
      </c>
      <c r="AG11140" s="267" t="s">
        <v>24</v>
      </c>
    </row>
    <row r="11141" spans="3:33" ht="409.5">
      <c r="C11141" s="267" t="s">
        <v>1985</v>
      </c>
      <c r="D11141" s="267" t="s">
        <v>727</v>
      </c>
      <c r="E11141" s="267">
        <v>2733</v>
      </c>
      <c r="F11141" s="267" t="s">
        <v>1444</v>
      </c>
      <c r="G11141" s="267" t="s">
        <v>1461</v>
      </c>
      <c r="H11141" s="267">
        <v>1</v>
      </c>
      <c r="I11141" s="267" t="s">
        <v>583</v>
      </c>
      <c r="J11141" s="267">
        <v>0.64</v>
      </c>
      <c r="K11141" s="267" t="s">
        <v>1986</v>
      </c>
      <c r="O11141" s="267" t="s">
        <v>13</v>
      </c>
      <c r="P11141" s="267">
        <v>15327237</v>
      </c>
      <c r="Q11141" s="267" t="s">
        <v>1445</v>
      </c>
      <c r="S11141" s="267">
        <v>38</v>
      </c>
      <c r="T11141" s="267" t="s">
        <v>13</v>
      </c>
      <c r="U11141" s="267" t="s">
        <v>1472</v>
      </c>
      <c r="V11141" s="267" t="s">
        <v>13</v>
      </c>
      <c r="W11141" s="267">
        <v>1940</v>
      </c>
      <c r="X11141" s="267">
        <v>15327237</v>
      </c>
      <c r="Y11141" s="267">
        <v>15327237</v>
      </c>
      <c r="Z11141" s="267">
        <v>1</v>
      </c>
      <c r="AA11141" s="267" t="s">
        <v>1987</v>
      </c>
      <c r="AB11141" s="270" t="s">
        <v>1988</v>
      </c>
      <c r="AD11141" s="267" t="s">
        <v>13</v>
      </c>
      <c r="AF11141" s="267" t="s">
        <v>24</v>
      </c>
      <c r="AG11141" s="267" t="s">
        <v>24</v>
      </c>
    </row>
    <row r="11142" spans="3:33" ht="409.5">
      <c r="C11142" s="267" t="s">
        <v>1985</v>
      </c>
      <c r="D11142" s="267" t="s">
        <v>727</v>
      </c>
      <c r="E11142" s="267">
        <v>2733</v>
      </c>
      <c r="F11142" s="267" t="s">
        <v>1444</v>
      </c>
      <c r="G11142" s="267" t="s">
        <v>1461</v>
      </c>
      <c r="H11142" s="267">
        <v>1</v>
      </c>
      <c r="I11142" s="267" t="s">
        <v>583</v>
      </c>
      <c r="J11142" s="267">
        <v>0.64</v>
      </c>
      <c r="K11142" s="267" t="s">
        <v>1986</v>
      </c>
      <c r="O11142" s="267" t="s">
        <v>13</v>
      </c>
      <c r="P11142" s="267">
        <v>15327237</v>
      </c>
      <c r="Q11142" s="267" t="s">
        <v>1445</v>
      </c>
      <c r="S11142" s="267">
        <v>38</v>
      </c>
      <c r="T11142" s="267" t="s">
        <v>13</v>
      </c>
      <c r="U11142" s="267" t="s">
        <v>1472</v>
      </c>
      <c r="V11142" s="267" t="s">
        <v>13</v>
      </c>
      <c r="W11142" s="267">
        <v>1940</v>
      </c>
      <c r="X11142" s="267">
        <v>15327237</v>
      </c>
      <c r="Y11142" s="267">
        <v>15327237</v>
      </c>
      <c r="Z11142" s="267">
        <v>1</v>
      </c>
      <c r="AA11142" s="267" t="s">
        <v>1987</v>
      </c>
      <c r="AB11142" s="270" t="s">
        <v>1988</v>
      </c>
      <c r="AD11142" s="267" t="s">
        <v>13</v>
      </c>
      <c r="AF11142" s="267" t="s">
        <v>24</v>
      </c>
      <c r="AG11142" s="267" t="s">
        <v>24</v>
      </c>
    </row>
    <row r="11143" spans="3:33" ht="409.5">
      <c r="C11143" s="267" t="s">
        <v>1985</v>
      </c>
      <c r="D11143" s="267" t="s">
        <v>727</v>
      </c>
      <c r="E11143" s="267">
        <v>2733</v>
      </c>
      <c r="F11143" s="267" t="s">
        <v>1444</v>
      </c>
      <c r="G11143" s="267" t="s">
        <v>1461</v>
      </c>
      <c r="H11143" s="267">
        <v>1</v>
      </c>
      <c r="I11143" s="267" t="s">
        <v>583</v>
      </c>
      <c r="J11143" s="267">
        <v>0.64</v>
      </c>
      <c r="K11143" s="267" t="s">
        <v>1986</v>
      </c>
      <c r="O11143" s="267" t="s">
        <v>13</v>
      </c>
      <c r="P11143" s="267">
        <v>15327237</v>
      </c>
      <c r="Q11143" s="267" t="s">
        <v>1445</v>
      </c>
      <c r="S11143" s="267">
        <v>38</v>
      </c>
      <c r="T11143" s="267" t="s">
        <v>13</v>
      </c>
      <c r="U11143" s="267" t="s">
        <v>1472</v>
      </c>
      <c r="V11143" s="267" t="s">
        <v>13</v>
      </c>
      <c r="W11143" s="267">
        <v>1940</v>
      </c>
      <c r="X11143" s="267">
        <v>15327237</v>
      </c>
      <c r="Y11143" s="267">
        <v>15327237</v>
      </c>
      <c r="Z11143" s="267">
        <v>1</v>
      </c>
      <c r="AA11143" s="267" t="s">
        <v>1987</v>
      </c>
      <c r="AB11143" s="270" t="s">
        <v>1988</v>
      </c>
      <c r="AD11143" s="267" t="s">
        <v>13</v>
      </c>
      <c r="AF11143" s="267" t="s">
        <v>24</v>
      </c>
      <c r="AG11143" s="267" t="s">
        <v>24</v>
      </c>
    </row>
    <row r="11144" spans="3:33" ht="409.5">
      <c r="C11144" s="267" t="s">
        <v>1985</v>
      </c>
      <c r="D11144" s="267" t="s">
        <v>727</v>
      </c>
      <c r="E11144" s="267">
        <v>2733</v>
      </c>
      <c r="F11144" s="267" t="s">
        <v>1444</v>
      </c>
      <c r="G11144" s="267" t="s">
        <v>1461</v>
      </c>
      <c r="H11144" s="267">
        <v>1</v>
      </c>
      <c r="I11144" s="267" t="s">
        <v>583</v>
      </c>
      <c r="J11144" s="267">
        <v>0.64</v>
      </c>
      <c r="K11144" s="267" t="s">
        <v>1986</v>
      </c>
      <c r="O11144" s="267" t="s">
        <v>13</v>
      </c>
      <c r="P11144" s="267">
        <v>15327237</v>
      </c>
      <c r="Q11144" s="267" t="s">
        <v>1445</v>
      </c>
      <c r="S11144" s="267">
        <v>38</v>
      </c>
      <c r="T11144" s="267" t="s">
        <v>13</v>
      </c>
      <c r="U11144" s="267" t="s">
        <v>1472</v>
      </c>
      <c r="V11144" s="267" t="s">
        <v>13</v>
      </c>
      <c r="W11144" s="267">
        <v>1940</v>
      </c>
      <c r="X11144" s="267">
        <v>15327237</v>
      </c>
      <c r="Y11144" s="267">
        <v>15327237</v>
      </c>
      <c r="Z11144" s="267">
        <v>1</v>
      </c>
      <c r="AA11144" s="267" t="s">
        <v>1987</v>
      </c>
      <c r="AB11144" s="270" t="s">
        <v>1988</v>
      </c>
      <c r="AD11144" s="267" t="s">
        <v>13</v>
      </c>
      <c r="AF11144" s="267" t="s">
        <v>24</v>
      </c>
      <c r="AG11144" s="267" t="s">
        <v>24</v>
      </c>
    </row>
    <row r="11145" spans="3:33" ht="409.5">
      <c r="C11145" s="267" t="s">
        <v>1985</v>
      </c>
      <c r="D11145" s="267" t="s">
        <v>727</v>
      </c>
      <c r="E11145" s="267">
        <v>2733</v>
      </c>
      <c r="F11145" s="267" t="s">
        <v>1444</v>
      </c>
      <c r="G11145" s="267" t="s">
        <v>1461</v>
      </c>
      <c r="H11145" s="267">
        <v>1</v>
      </c>
      <c r="I11145" s="267" t="s">
        <v>583</v>
      </c>
      <c r="J11145" s="267">
        <v>0.64</v>
      </c>
      <c r="K11145" s="267" t="s">
        <v>1986</v>
      </c>
      <c r="O11145" s="267" t="s">
        <v>13</v>
      </c>
      <c r="P11145" s="267">
        <v>15327237</v>
      </c>
      <c r="Q11145" s="267" t="s">
        <v>1445</v>
      </c>
      <c r="S11145" s="267">
        <v>38</v>
      </c>
      <c r="T11145" s="267" t="s">
        <v>13</v>
      </c>
      <c r="U11145" s="267" t="s">
        <v>1472</v>
      </c>
      <c r="V11145" s="267" t="s">
        <v>13</v>
      </c>
      <c r="W11145" s="267">
        <v>1940</v>
      </c>
      <c r="X11145" s="267">
        <v>15327237</v>
      </c>
      <c r="Y11145" s="267">
        <v>15327237</v>
      </c>
      <c r="Z11145" s="267">
        <v>1</v>
      </c>
      <c r="AA11145" s="267" t="s">
        <v>1987</v>
      </c>
      <c r="AB11145" s="270" t="s">
        <v>1988</v>
      </c>
      <c r="AD11145" s="267" t="s">
        <v>13</v>
      </c>
      <c r="AF11145" s="267" t="s">
        <v>24</v>
      </c>
      <c r="AG11145" s="267" t="s">
        <v>24</v>
      </c>
    </row>
    <row r="11146" spans="3:33" ht="409.5">
      <c r="C11146" s="267" t="s">
        <v>1985</v>
      </c>
      <c r="D11146" s="267" t="s">
        <v>727</v>
      </c>
      <c r="E11146" s="267">
        <v>2733</v>
      </c>
      <c r="F11146" s="267" t="s">
        <v>1444</v>
      </c>
      <c r="G11146" s="267" t="s">
        <v>1461</v>
      </c>
      <c r="H11146" s="267">
        <v>1</v>
      </c>
      <c r="I11146" s="267" t="s">
        <v>583</v>
      </c>
      <c r="J11146" s="267">
        <v>0.64</v>
      </c>
      <c r="K11146" s="267" t="s">
        <v>1986</v>
      </c>
      <c r="O11146" s="267" t="s">
        <v>13</v>
      </c>
      <c r="P11146" s="267">
        <v>15327237</v>
      </c>
      <c r="Q11146" s="267" t="s">
        <v>1445</v>
      </c>
      <c r="S11146" s="267">
        <v>38</v>
      </c>
      <c r="T11146" s="267" t="s">
        <v>13</v>
      </c>
      <c r="U11146" s="267" t="s">
        <v>1472</v>
      </c>
      <c r="V11146" s="267" t="s">
        <v>13</v>
      </c>
      <c r="W11146" s="267">
        <v>1940</v>
      </c>
      <c r="X11146" s="267">
        <v>15327237</v>
      </c>
      <c r="Y11146" s="267">
        <v>15327237</v>
      </c>
      <c r="Z11146" s="267">
        <v>1</v>
      </c>
      <c r="AA11146" s="267" t="s">
        <v>1987</v>
      </c>
      <c r="AB11146" s="270" t="s">
        <v>1988</v>
      </c>
      <c r="AD11146" s="267" t="s">
        <v>13</v>
      </c>
      <c r="AF11146" s="267" t="s">
        <v>24</v>
      </c>
      <c r="AG11146" s="267" t="s">
        <v>24</v>
      </c>
    </row>
    <row r="11147" spans="3:33" ht="409.5">
      <c r="C11147" s="267" t="s">
        <v>1985</v>
      </c>
      <c r="D11147" s="267" t="s">
        <v>727</v>
      </c>
      <c r="E11147" s="267">
        <v>2733</v>
      </c>
      <c r="F11147" s="267" t="s">
        <v>1444</v>
      </c>
      <c r="G11147" s="267" t="s">
        <v>1461</v>
      </c>
      <c r="H11147" s="267">
        <v>1</v>
      </c>
      <c r="I11147" s="267" t="s">
        <v>583</v>
      </c>
      <c r="J11147" s="267">
        <v>0.64</v>
      </c>
      <c r="K11147" s="267" t="s">
        <v>1986</v>
      </c>
      <c r="O11147" s="267" t="s">
        <v>13</v>
      </c>
      <c r="P11147" s="267">
        <v>15327237</v>
      </c>
      <c r="Q11147" s="267" t="s">
        <v>1445</v>
      </c>
      <c r="S11147" s="267">
        <v>38</v>
      </c>
      <c r="T11147" s="267" t="s">
        <v>13</v>
      </c>
      <c r="U11147" s="267" t="s">
        <v>1472</v>
      </c>
      <c r="V11147" s="267" t="s">
        <v>13</v>
      </c>
      <c r="W11147" s="267">
        <v>1940</v>
      </c>
      <c r="X11147" s="267">
        <v>15327237</v>
      </c>
      <c r="Y11147" s="267">
        <v>15327237</v>
      </c>
      <c r="Z11147" s="267">
        <v>1</v>
      </c>
      <c r="AA11147" s="267" t="s">
        <v>1987</v>
      </c>
      <c r="AB11147" s="270" t="s">
        <v>1988</v>
      </c>
      <c r="AD11147" s="267" t="s">
        <v>13</v>
      </c>
      <c r="AF11147" s="267" t="s">
        <v>24</v>
      </c>
      <c r="AG11147" s="267" t="s">
        <v>24</v>
      </c>
    </row>
    <row r="11148" spans="3:33" ht="409.5">
      <c r="C11148" s="267" t="s">
        <v>1985</v>
      </c>
      <c r="D11148" s="267" t="s">
        <v>727</v>
      </c>
      <c r="E11148" s="267">
        <v>2733</v>
      </c>
      <c r="F11148" s="267" t="s">
        <v>1444</v>
      </c>
      <c r="G11148" s="267" t="s">
        <v>1461</v>
      </c>
      <c r="H11148" s="267">
        <v>1</v>
      </c>
      <c r="I11148" s="267" t="s">
        <v>583</v>
      </c>
      <c r="J11148" s="267">
        <v>0.64</v>
      </c>
      <c r="K11148" s="267" t="s">
        <v>1986</v>
      </c>
      <c r="O11148" s="267" t="s">
        <v>13</v>
      </c>
      <c r="P11148" s="267">
        <v>15327237</v>
      </c>
      <c r="Q11148" s="267" t="s">
        <v>1445</v>
      </c>
      <c r="S11148" s="267">
        <v>38</v>
      </c>
      <c r="T11148" s="267" t="s">
        <v>13</v>
      </c>
      <c r="U11148" s="267" t="s">
        <v>1472</v>
      </c>
      <c r="V11148" s="267" t="s">
        <v>13</v>
      </c>
      <c r="W11148" s="267">
        <v>1940</v>
      </c>
      <c r="X11148" s="267">
        <v>15327237</v>
      </c>
      <c r="Y11148" s="267">
        <v>15327237</v>
      </c>
      <c r="Z11148" s="267">
        <v>1</v>
      </c>
      <c r="AA11148" s="267" t="s">
        <v>1987</v>
      </c>
      <c r="AB11148" s="270" t="s">
        <v>1988</v>
      </c>
      <c r="AD11148" s="267" t="s">
        <v>13</v>
      </c>
      <c r="AF11148" s="267" t="s">
        <v>24</v>
      </c>
      <c r="AG11148" s="267" t="s">
        <v>24</v>
      </c>
    </row>
    <row r="11149" spans="3:33" ht="409.5">
      <c r="C11149" s="267" t="s">
        <v>1985</v>
      </c>
      <c r="D11149" s="267" t="s">
        <v>727</v>
      </c>
      <c r="E11149" s="267">
        <v>2733</v>
      </c>
      <c r="F11149" s="267" t="s">
        <v>1444</v>
      </c>
      <c r="G11149" s="267" t="s">
        <v>1461</v>
      </c>
      <c r="H11149" s="267">
        <v>1</v>
      </c>
      <c r="I11149" s="267" t="s">
        <v>583</v>
      </c>
      <c r="J11149" s="267">
        <v>0.64</v>
      </c>
      <c r="K11149" s="267" t="s">
        <v>1986</v>
      </c>
      <c r="O11149" s="267" t="s">
        <v>13</v>
      </c>
      <c r="P11149" s="267">
        <v>15327237</v>
      </c>
      <c r="Q11149" s="267" t="s">
        <v>1445</v>
      </c>
      <c r="S11149" s="267">
        <v>38</v>
      </c>
      <c r="T11149" s="267" t="s">
        <v>13</v>
      </c>
      <c r="U11149" s="267" t="s">
        <v>1472</v>
      </c>
      <c r="V11149" s="267" t="s">
        <v>13</v>
      </c>
      <c r="W11149" s="267">
        <v>1940</v>
      </c>
      <c r="X11149" s="267">
        <v>15327237</v>
      </c>
      <c r="Y11149" s="267">
        <v>15327237</v>
      </c>
      <c r="Z11149" s="267">
        <v>1</v>
      </c>
      <c r="AA11149" s="267" t="s">
        <v>1987</v>
      </c>
      <c r="AB11149" s="270" t="s">
        <v>1988</v>
      </c>
      <c r="AD11149" s="267" t="s">
        <v>13</v>
      </c>
      <c r="AF11149" s="267" t="s">
        <v>24</v>
      </c>
      <c r="AG11149" s="267" t="s">
        <v>24</v>
      </c>
    </row>
    <row r="11150" spans="3:33" ht="409.5">
      <c r="C11150" s="267" t="s">
        <v>1985</v>
      </c>
      <c r="D11150" s="267" t="s">
        <v>727</v>
      </c>
      <c r="E11150" s="267">
        <v>2733</v>
      </c>
      <c r="F11150" s="267" t="s">
        <v>1444</v>
      </c>
      <c r="G11150" s="267" t="s">
        <v>1461</v>
      </c>
      <c r="H11150" s="267">
        <v>1</v>
      </c>
      <c r="I11150" s="267" t="s">
        <v>583</v>
      </c>
      <c r="J11150" s="267">
        <v>0.64</v>
      </c>
      <c r="K11150" s="267" t="s">
        <v>1986</v>
      </c>
      <c r="O11150" s="267" t="s">
        <v>13</v>
      </c>
      <c r="P11150" s="267">
        <v>15327237</v>
      </c>
      <c r="Q11150" s="267" t="s">
        <v>1445</v>
      </c>
      <c r="S11150" s="267">
        <v>38</v>
      </c>
      <c r="T11150" s="267" t="s">
        <v>13</v>
      </c>
      <c r="U11150" s="267" t="s">
        <v>1472</v>
      </c>
      <c r="V11150" s="267" t="s">
        <v>13</v>
      </c>
      <c r="W11150" s="267">
        <v>1940</v>
      </c>
      <c r="X11150" s="267">
        <v>15327237</v>
      </c>
      <c r="Y11150" s="267">
        <v>15327237</v>
      </c>
      <c r="Z11150" s="267">
        <v>1</v>
      </c>
      <c r="AA11150" s="267" t="s">
        <v>1987</v>
      </c>
      <c r="AB11150" s="270" t="s">
        <v>1988</v>
      </c>
      <c r="AD11150" s="267" t="s">
        <v>13</v>
      </c>
      <c r="AF11150" s="267" t="s">
        <v>24</v>
      </c>
      <c r="AG11150" s="267" t="s">
        <v>24</v>
      </c>
    </row>
    <row r="11151" spans="3:33" ht="409.5">
      <c r="C11151" s="267" t="s">
        <v>1985</v>
      </c>
      <c r="D11151" s="267" t="s">
        <v>727</v>
      </c>
      <c r="E11151" s="267">
        <v>2733</v>
      </c>
      <c r="F11151" s="267" t="s">
        <v>1444</v>
      </c>
      <c r="G11151" s="267" t="s">
        <v>1461</v>
      </c>
      <c r="H11151" s="267">
        <v>1</v>
      </c>
      <c r="I11151" s="267" t="s">
        <v>583</v>
      </c>
      <c r="J11151" s="267">
        <v>0.64</v>
      </c>
      <c r="K11151" s="267" t="s">
        <v>1986</v>
      </c>
      <c r="O11151" s="267" t="s">
        <v>13</v>
      </c>
      <c r="P11151" s="267">
        <v>15327237</v>
      </c>
      <c r="Q11151" s="267" t="s">
        <v>1445</v>
      </c>
      <c r="S11151" s="267">
        <v>38</v>
      </c>
      <c r="T11151" s="267" t="s">
        <v>13</v>
      </c>
      <c r="U11151" s="267" t="s">
        <v>1472</v>
      </c>
      <c r="V11151" s="267" t="s">
        <v>13</v>
      </c>
      <c r="W11151" s="267">
        <v>1940</v>
      </c>
      <c r="X11151" s="267">
        <v>15327237</v>
      </c>
      <c r="Y11151" s="267">
        <v>15327237</v>
      </c>
      <c r="Z11151" s="267">
        <v>1</v>
      </c>
      <c r="AA11151" s="267" t="s">
        <v>1987</v>
      </c>
      <c r="AB11151" s="270" t="s">
        <v>1988</v>
      </c>
      <c r="AD11151" s="267" t="s">
        <v>13</v>
      </c>
      <c r="AF11151" s="267" t="s">
        <v>24</v>
      </c>
      <c r="AG11151" s="267" t="s">
        <v>24</v>
      </c>
    </row>
    <row r="11152" spans="3:33" ht="409.5">
      <c r="C11152" s="267" t="s">
        <v>1985</v>
      </c>
      <c r="D11152" s="267" t="s">
        <v>727</v>
      </c>
      <c r="E11152" s="267">
        <v>2733</v>
      </c>
      <c r="F11152" s="267" t="s">
        <v>1444</v>
      </c>
      <c r="G11152" s="267" t="s">
        <v>1461</v>
      </c>
      <c r="H11152" s="267">
        <v>1</v>
      </c>
      <c r="I11152" s="267" t="s">
        <v>583</v>
      </c>
      <c r="J11152" s="267">
        <v>0.64</v>
      </c>
      <c r="K11152" s="267" t="s">
        <v>1986</v>
      </c>
      <c r="O11152" s="267" t="s">
        <v>13</v>
      </c>
      <c r="P11152" s="267">
        <v>15327237</v>
      </c>
      <c r="Q11152" s="267" t="s">
        <v>1445</v>
      </c>
      <c r="S11152" s="267">
        <v>38</v>
      </c>
      <c r="T11152" s="267" t="s">
        <v>13</v>
      </c>
      <c r="U11152" s="267" t="s">
        <v>1472</v>
      </c>
      <c r="V11152" s="267" t="s">
        <v>13</v>
      </c>
      <c r="W11152" s="267">
        <v>1940</v>
      </c>
      <c r="X11152" s="267">
        <v>15327237</v>
      </c>
      <c r="Y11152" s="267">
        <v>15327237</v>
      </c>
      <c r="Z11152" s="267">
        <v>1</v>
      </c>
      <c r="AA11152" s="267" t="s">
        <v>1987</v>
      </c>
      <c r="AB11152" s="270" t="s">
        <v>1988</v>
      </c>
      <c r="AD11152" s="267" t="s">
        <v>13</v>
      </c>
      <c r="AF11152" s="267" t="s">
        <v>24</v>
      </c>
      <c r="AG11152" s="267" t="s">
        <v>24</v>
      </c>
    </row>
    <row r="11153" spans="3:33" ht="409.5">
      <c r="C11153" s="267" t="s">
        <v>1985</v>
      </c>
      <c r="D11153" s="267" t="s">
        <v>727</v>
      </c>
      <c r="E11153" s="267">
        <v>2733</v>
      </c>
      <c r="F11153" s="267" t="s">
        <v>1444</v>
      </c>
      <c r="G11153" s="267" t="s">
        <v>1461</v>
      </c>
      <c r="H11153" s="267">
        <v>1</v>
      </c>
      <c r="I11153" s="267" t="s">
        <v>583</v>
      </c>
      <c r="J11153" s="267">
        <v>0.64</v>
      </c>
      <c r="K11153" s="267" t="s">
        <v>1986</v>
      </c>
      <c r="O11153" s="267" t="s">
        <v>13</v>
      </c>
      <c r="P11153" s="267">
        <v>15327237</v>
      </c>
      <c r="Q11153" s="267" t="s">
        <v>1445</v>
      </c>
      <c r="S11153" s="267">
        <v>38</v>
      </c>
      <c r="T11153" s="267" t="s">
        <v>13</v>
      </c>
      <c r="U11153" s="267" t="s">
        <v>1472</v>
      </c>
      <c r="V11153" s="267" t="s">
        <v>13</v>
      </c>
      <c r="W11153" s="267">
        <v>1940</v>
      </c>
      <c r="X11153" s="267">
        <v>15327237</v>
      </c>
      <c r="Y11153" s="267">
        <v>15327237</v>
      </c>
      <c r="Z11153" s="267">
        <v>1</v>
      </c>
      <c r="AA11153" s="267" t="s">
        <v>1987</v>
      </c>
      <c r="AB11153" s="270" t="s">
        <v>1988</v>
      </c>
      <c r="AD11153" s="267" t="s">
        <v>13</v>
      </c>
      <c r="AF11153" s="267" t="s">
        <v>24</v>
      </c>
      <c r="AG11153" s="267" t="s">
        <v>24</v>
      </c>
    </row>
    <row r="11154" spans="3:33" ht="409.5">
      <c r="C11154" s="267" t="s">
        <v>1985</v>
      </c>
      <c r="D11154" s="267" t="s">
        <v>727</v>
      </c>
      <c r="E11154" s="267">
        <v>2733</v>
      </c>
      <c r="F11154" s="267" t="s">
        <v>1444</v>
      </c>
      <c r="G11154" s="267" t="s">
        <v>1461</v>
      </c>
      <c r="H11154" s="267">
        <v>1</v>
      </c>
      <c r="I11154" s="267" t="s">
        <v>583</v>
      </c>
      <c r="J11154" s="267">
        <v>0.64</v>
      </c>
      <c r="K11154" s="267" t="s">
        <v>1986</v>
      </c>
      <c r="O11154" s="267" t="s">
        <v>13</v>
      </c>
      <c r="P11154" s="267">
        <v>15327237</v>
      </c>
      <c r="Q11154" s="267" t="s">
        <v>1445</v>
      </c>
      <c r="S11154" s="267">
        <v>38</v>
      </c>
      <c r="T11154" s="267" t="s">
        <v>13</v>
      </c>
      <c r="U11154" s="267" t="s">
        <v>1472</v>
      </c>
      <c r="V11154" s="267" t="s">
        <v>13</v>
      </c>
      <c r="W11154" s="267">
        <v>1940</v>
      </c>
      <c r="X11154" s="267">
        <v>15327237</v>
      </c>
      <c r="Y11154" s="267">
        <v>15327237</v>
      </c>
      <c r="Z11154" s="267">
        <v>1</v>
      </c>
      <c r="AA11154" s="267" t="s">
        <v>1987</v>
      </c>
      <c r="AB11154" s="270" t="s">
        <v>1988</v>
      </c>
      <c r="AD11154" s="267" t="s">
        <v>13</v>
      </c>
      <c r="AF11154" s="267" t="s">
        <v>24</v>
      </c>
      <c r="AG11154" s="267" t="s">
        <v>24</v>
      </c>
    </row>
    <row r="11155" spans="3:33" ht="409.5">
      <c r="C11155" s="267" t="s">
        <v>1985</v>
      </c>
      <c r="D11155" s="267" t="s">
        <v>727</v>
      </c>
      <c r="E11155" s="267">
        <v>2733</v>
      </c>
      <c r="F11155" s="267" t="s">
        <v>1444</v>
      </c>
      <c r="G11155" s="267" t="s">
        <v>1461</v>
      </c>
      <c r="H11155" s="267">
        <v>1</v>
      </c>
      <c r="I11155" s="267" t="s">
        <v>583</v>
      </c>
      <c r="J11155" s="267">
        <v>0.64</v>
      </c>
      <c r="K11155" s="267" t="s">
        <v>1986</v>
      </c>
      <c r="O11155" s="267" t="s">
        <v>13</v>
      </c>
      <c r="P11155" s="267">
        <v>15327237</v>
      </c>
      <c r="Q11155" s="267" t="s">
        <v>1445</v>
      </c>
      <c r="S11155" s="267">
        <v>38</v>
      </c>
      <c r="T11155" s="267" t="s">
        <v>13</v>
      </c>
      <c r="U11155" s="267" t="s">
        <v>1472</v>
      </c>
      <c r="V11155" s="267" t="s">
        <v>13</v>
      </c>
      <c r="W11155" s="267">
        <v>1940</v>
      </c>
      <c r="X11155" s="267">
        <v>15327237</v>
      </c>
      <c r="Y11155" s="267">
        <v>15327237</v>
      </c>
      <c r="Z11155" s="267">
        <v>1</v>
      </c>
      <c r="AA11155" s="267" t="s">
        <v>1987</v>
      </c>
      <c r="AB11155" s="270" t="s">
        <v>1988</v>
      </c>
      <c r="AD11155" s="267" t="s">
        <v>13</v>
      </c>
      <c r="AF11155" s="267" t="s">
        <v>24</v>
      </c>
      <c r="AG11155" s="267" t="s">
        <v>24</v>
      </c>
    </row>
    <row r="11156" spans="3:33" ht="409.5">
      <c r="C11156" s="267" t="s">
        <v>1985</v>
      </c>
      <c r="D11156" s="267" t="s">
        <v>727</v>
      </c>
      <c r="E11156" s="267">
        <v>2733</v>
      </c>
      <c r="F11156" s="267" t="s">
        <v>1444</v>
      </c>
      <c r="G11156" s="267" t="s">
        <v>1461</v>
      </c>
      <c r="H11156" s="267">
        <v>1</v>
      </c>
      <c r="I11156" s="267" t="s">
        <v>583</v>
      </c>
      <c r="J11156" s="267">
        <v>0.64</v>
      </c>
      <c r="K11156" s="267" t="s">
        <v>1986</v>
      </c>
      <c r="O11156" s="267" t="s">
        <v>13</v>
      </c>
      <c r="P11156" s="267">
        <v>15327237</v>
      </c>
      <c r="Q11156" s="267" t="s">
        <v>1445</v>
      </c>
      <c r="S11156" s="267">
        <v>38</v>
      </c>
      <c r="T11156" s="267" t="s">
        <v>13</v>
      </c>
      <c r="U11156" s="267" t="s">
        <v>1472</v>
      </c>
      <c r="V11156" s="267" t="s">
        <v>13</v>
      </c>
      <c r="W11156" s="267">
        <v>1940</v>
      </c>
      <c r="X11156" s="267">
        <v>15327237</v>
      </c>
      <c r="Y11156" s="267">
        <v>15327237</v>
      </c>
      <c r="Z11156" s="267">
        <v>1</v>
      </c>
      <c r="AA11156" s="267" t="s">
        <v>1987</v>
      </c>
      <c r="AB11156" s="270" t="s">
        <v>1988</v>
      </c>
      <c r="AD11156" s="267" t="s">
        <v>13</v>
      </c>
      <c r="AF11156" s="267" t="s">
        <v>24</v>
      </c>
      <c r="AG11156" s="267" t="s">
        <v>24</v>
      </c>
    </row>
    <row r="11157" spans="3:33" ht="409.5">
      <c r="C11157" s="267" t="s">
        <v>1985</v>
      </c>
      <c r="D11157" s="267" t="s">
        <v>727</v>
      </c>
      <c r="E11157" s="267">
        <v>2733</v>
      </c>
      <c r="F11157" s="267" t="s">
        <v>1444</v>
      </c>
      <c r="G11157" s="267" t="s">
        <v>1461</v>
      </c>
      <c r="H11157" s="267">
        <v>1</v>
      </c>
      <c r="I11157" s="267" t="s">
        <v>583</v>
      </c>
      <c r="J11157" s="267">
        <v>0.64</v>
      </c>
      <c r="K11157" s="267" t="s">
        <v>1986</v>
      </c>
      <c r="O11157" s="267" t="s">
        <v>13</v>
      </c>
      <c r="P11157" s="267">
        <v>15327237</v>
      </c>
      <c r="Q11157" s="267" t="s">
        <v>1445</v>
      </c>
      <c r="S11157" s="267">
        <v>38</v>
      </c>
      <c r="T11157" s="267" t="s">
        <v>13</v>
      </c>
      <c r="U11157" s="267" t="s">
        <v>1472</v>
      </c>
      <c r="V11157" s="267" t="s">
        <v>13</v>
      </c>
      <c r="W11157" s="267">
        <v>1940</v>
      </c>
      <c r="X11157" s="267">
        <v>15327237</v>
      </c>
      <c r="Y11157" s="267">
        <v>15327237</v>
      </c>
      <c r="Z11157" s="267">
        <v>1</v>
      </c>
      <c r="AA11157" s="267" t="s">
        <v>1987</v>
      </c>
      <c r="AB11157" s="270" t="s">
        <v>1988</v>
      </c>
      <c r="AD11157" s="267" t="s">
        <v>13</v>
      </c>
      <c r="AF11157" s="267" t="s">
        <v>24</v>
      </c>
      <c r="AG11157" s="267" t="s">
        <v>24</v>
      </c>
    </row>
    <row r="11158" spans="3:33" ht="409.5">
      <c r="C11158" s="267" t="s">
        <v>1985</v>
      </c>
      <c r="D11158" s="267" t="s">
        <v>727</v>
      </c>
      <c r="E11158" s="267">
        <v>2733</v>
      </c>
      <c r="F11158" s="267" t="s">
        <v>1444</v>
      </c>
      <c r="G11158" s="267" t="s">
        <v>1461</v>
      </c>
      <c r="H11158" s="267">
        <v>1</v>
      </c>
      <c r="I11158" s="267" t="s">
        <v>583</v>
      </c>
      <c r="J11158" s="267">
        <v>0.64</v>
      </c>
      <c r="K11158" s="267" t="s">
        <v>1986</v>
      </c>
      <c r="O11158" s="267" t="s">
        <v>13</v>
      </c>
      <c r="P11158" s="267">
        <v>15327237</v>
      </c>
      <c r="Q11158" s="267" t="s">
        <v>1445</v>
      </c>
      <c r="S11158" s="267">
        <v>38</v>
      </c>
      <c r="T11158" s="267" t="s">
        <v>13</v>
      </c>
      <c r="U11158" s="267" t="s">
        <v>1472</v>
      </c>
      <c r="V11158" s="267" t="s">
        <v>13</v>
      </c>
      <c r="W11158" s="267">
        <v>1940</v>
      </c>
      <c r="X11158" s="267">
        <v>15327237</v>
      </c>
      <c r="Y11158" s="267">
        <v>15327237</v>
      </c>
      <c r="Z11158" s="267">
        <v>1</v>
      </c>
      <c r="AA11158" s="267" t="s">
        <v>1987</v>
      </c>
      <c r="AB11158" s="270" t="s">
        <v>1988</v>
      </c>
      <c r="AD11158" s="267" t="s">
        <v>13</v>
      </c>
      <c r="AF11158" s="267" t="s">
        <v>24</v>
      </c>
      <c r="AG11158" s="267" t="s">
        <v>24</v>
      </c>
    </row>
    <row r="11159" spans="3:33" ht="409.5">
      <c r="C11159" s="267" t="s">
        <v>1985</v>
      </c>
      <c r="D11159" s="267" t="s">
        <v>727</v>
      </c>
      <c r="E11159" s="267">
        <v>2733</v>
      </c>
      <c r="F11159" s="267" t="s">
        <v>1444</v>
      </c>
      <c r="G11159" s="267" t="s">
        <v>1461</v>
      </c>
      <c r="H11159" s="267">
        <v>1</v>
      </c>
      <c r="I11159" s="267" t="s">
        <v>583</v>
      </c>
      <c r="J11159" s="267">
        <v>0.64</v>
      </c>
      <c r="K11159" s="267" t="s">
        <v>1986</v>
      </c>
      <c r="O11159" s="267" t="s">
        <v>13</v>
      </c>
      <c r="P11159" s="267">
        <v>15327237</v>
      </c>
      <c r="Q11159" s="267" t="s">
        <v>1445</v>
      </c>
      <c r="S11159" s="267">
        <v>38</v>
      </c>
      <c r="T11159" s="267" t="s">
        <v>13</v>
      </c>
      <c r="U11159" s="267" t="s">
        <v>1472</v>
      </c>
      <c r="V11159" s="267" t="s">
        <v>13</v>
      </c>
      <c r="W11159" s="267">
        <v>1940</v>
      </c>
      <c r="X11159" s="267">
        <v>15327237</v>
      </c>
      <c r="Y11159" s="267">
        <v>15327237</v>
      </c>
      <c r="Z11159" s="267">
        <v>1</v>
      </c>
      <c r="AA11159" s="267" t="s">
        <v>1987</v>
      </c>
      <c r="AB11159" s="270" t="s">
        <v>1988</v>
      </c>
      <c r="AD11159" s="267" t="s">
        <v>13</v>
      </c>
      <c r="AF11159" s="267" t="s">
        <v>24</v>
      </c>
      <c r="AG11159" s="267" t="s">
        <v>24</v>
      </c>
    </row>
    <row r="11160" spans="3:33" ht="409.5">
      <c r="C11160" s="267" t="s">
        <v>1985</v>
      </c>
      <c r="D11160" s="267" t="s">
        <v>727</v>
      </c>
      <c r="E11160" s="267">
        <v>2733</v>
      </c>
      <c r="F11160" s="267" t="s">
        <v>1444</v>
      </c>
      <c r="G11160" s="267" t="s">
        <v>1461</v>
      </c>
      <c r="H11160" s="267">
        <v>1</v>
      </c>
      <c r="I11160" s="267" t="s">
        <v>583</v>
      </c>
      <c r="J11160" s="267">
        <v>0.64</v>
      </c>
      <c r="K11160" s="267" t="s">
        <v>1986</v>
      </c>
      <c r="O11160" s="267" t="s">
        <v>13</v>
      </c>
      <c r="P11160" s="267">
        <v>15327237</v>
      </c>
      <c r="Q11160" s="267" t="s">
        <v>1445</v>
      </c>
      <c r="S11160" s="267">
        <v>38</v>
      </c>
      <c r="T11160" s="267" t="s">
        <v>13</v>
      </c>
      <c r="U11160" s="267" t="s">
        <v>1472</v>
      </c>
      <c r="V11160" s="267" t="s">
        <v>13</v>
      </c>
      <c r="W11160" s="267">
        <v>1940</v>
      </c>
      <c r="X11160" s="267">
        <v>15327237</v>
      </c>
      <c r="Y11160" s="267">
        <v>15327237</v>
      </c>
      <c r="Z11160" s="267">
        <v>1</v>
      </c>
      <c r="AA11160" s="267" t="s">
        <v>1987</v>
      </c>
      <c r="AB11160" s="270" t="s">
        <v>1988</v>
      </c>
      <c r="AD11160" s="267" t="s">
        <v>13</v>
      </c>
      <c r="AF11160" s="267" t="s">
        <v>24</v>
      </c>
      <c r="AG11160" s="267" t="s">
        <v>24</v>
      </c>
    </row>
    <row r="11161" spans="3:33" ht="409.5">
      <c r="C11161" s="267" t="s">
        <v>1985</v>
      </c>
      <c r="D11161" s="267" t="s">
        <v>727</v>
      </c>
      <c r="E11161" s="267">
        <v>2733</v>
      </c>
      <c r="F11161" s="267" t="s">
        <v>1444</v>
      </c>
      <c r="G11161" s="267" t="s">
        <v>1461</v>
      </c>
      <c r="H11161" s="267">
        <v>1</v>
      </c>
      <c r="I11161" s="267" t="s">
        <v>583</v>
      </c>
      <c r="J11161" s="267">
        <v>0.64</v>
      </c>
      <c r="K11161" s="267" t="s">
        <v>1986</v>
      </c>
      <c r="O11161" s="267" t="s">
        <v>13</v>
      </c>
      <c r="P11161" s="267">
        <v>15327237</v>
      </c>
      <c r="Q11161" s="267" t="s">
        <v>1445</v>
      </c>
      <c r="S11161" s="267">
        <v>38</v>
      </c>
      <c r="T11161" s="267" t="s">
        <v>13</v>
      </c>
      <c r="U11161" s="267" t="s">
        <v>1472</v>
      </c>
      <c r="V11161" s="267" t="s">
        <v>13</v>
      </c>
      <c r="W11161" s="267">
        <v>1940</v>
      </c>
      <c r="X11161" s="267">
        <v>15327237</v>
      </c>
      <c r="Y11161" s="267">
        <v>15327237</v>
      </c>
      <c r="Z11161" s="267">
        <v>1</v>
      </c>
      <c r="AA11161" s="267" t="s">
        <v>1987</v>
      </c>
      <c r="AB11161" s="270" t="s">
        <v>1988</v>
      </c>
      <c r="AD11161" s="267" t="s">
        <v>13</v>
      </c>
      <c r="AF11161" s="267" t="s">
        <v>24</v>
      </c>
      <c r="AG11161" s="267" t="s">
        <v>24</v>
      </c>
    </row>
    <row r="11162" spans="3:33" ht="409.5">
      <c r="C11162" s="267" t="s">
        <v>1985</v>
      </c>
      <c r="D11162" s="267" t="s">
        <v>727</v>
      </c>
      <c r="E11162" s="267">
        <v>2733</v>
      </c>
      <c r="F11162" s="267" t="s">
        <v>1444</v>
      </c>
      <c r="G11162" s="267" t="s">
        <v>1461</v>
      </c>
      <c r="H11162" s="267">
        <v>1</v>
      </c>
      <c r="I11162" s="267" t="s">
        <v>583</v>
      </c>
      <c r="J11162" s="267">
        <v>0.64</v>
      </c>
      <c r="K11162" s="267" t="s">
        <v>1986</v>
      </c>
      <c r="O11162" s="267" t="s">
        <v>13</v>
      </c>
      <c r="P11162" s="267">
        <v>15327237</v>
      </c>
      <c r="Q11162" s="267" t="s">
        <v>1445</v>
      </c>
      <c r="S11162" s="267">
        <v>38</v>
      </c>
      <c r="T11162" s="267" t="s">
        <v>13</v>
      </c>
      <c r="U11162" s="267" t="s">
        <v>1472</v>
      </c>
      <c r="V11162" s="267" t="s">
        <v>13</v>
      </c>
      <c r="W11162" s="267">
        <v>1940</v>
      </c>
      <c r="X11162" s="267">
        <v>15327237</v>
      </c>
      <c r="Y11162" s="267">
        <v>15327237</v>
      </c>
      <c r="Z11162" s="267">
        <v>1</v>
      </c>
      <c r="AA11162" s="267" t="s">
        <v>1987</v>
      </c>
      <c r="AB11162" s="270" t="s">
        <v>1988</v>
      </c>
      <c r="AD11162" s="267" t="s">
        <v>13</v>
      </c>
      <c r="AF11162" s="267" t="s">
        <v>24</v>
      </c>
      <c r="AG11162" s="267" t="s">
        <v>24</v>
      </c>
    </row>
    <row r="11163" spans="3:33" ht="409.5">
      <c r="C11163" s="267" t="s">
        <v>1985</v>
      </c>
      <c r="D11163" s="267" t="s">
        <v>727</v>
      </c>
      <c r="E11163" s="267">
        <v>2733</v>
      </c>
      <c r="F11163" s="267" t="s">
        <v>1444</v>
      </c>
      <c r="G11163" s="267" t="s">
        <v>1461</v>
      </c>
      <c r="H11163" s="267">
        <v>1</v>
      </c>
      <c r="I11163" s="267" t="s">
        <v>583</v>
      </c>
      <c r="J11163" s="267">
        <v>0.64</v>
      </c>
      <c r="K11163" s="267" t="s">
        <v>1986</v>
      </c>
      <c r="O11163" s="267" t="s">
        <v>13</v>
      </c>
      <c r="P11163" s="267">
        <v>15327237</v>
      </c>
      <c r="Q11163" s="267" t="s">
        <v>1445</v>
      </c>
      <c r="S11163" s="267">
        <v>38</v>
      </c>
      <c r="T11163" s="267" t="s">
        <v>13</v>
      </c>
      <c r="U11163" s="267" t="s">
        <v>1472</v>
      </c>
      <c r="V11163" s="267" t="s">
        <v>13</v>
      </c>
      <c r="W11163" s="267">
        <v>1940</v>
      </c>
      <c r="X11163" s="267">
        <v>15327237</v>
      </c>
      <c r="Y11163" s="267">
        <v>15327237</v>
      </c>
      <c r="Z11163" s="267">
        <v>1</v>
      </c>
      <c r="AA11163" s="267" t="s">
        <v>1987</v>
      </c>
      <c r="AB11163" s="270" t="s">
        <v>1988</v>
      </c>
      <c r="AD11163" s="267" t="s">
        <v>13</v>
      </c>
      <c r="AF11163" s="267" t="s">
        <v>24</v>
      </c>
      <c r="AG11163" s="267" t="s">
        <v>24</v>
      </c>
    </row>
    <row r="11164" spans="3:33" ht="409.5">
      <c r="C11164" s="267" t="s">
        <v>1985</v>
      </c>
      <c r="D11164" s="267" t="s">
        <v>727</v>
      </c>
      <c r="E11164" s="267">
        <v>2733</v>
      </c>
      <c r="F11164" s="267" t="s">
        <v>1444</v>
      </c>
      <c r="G11164" s="267" t="s">
        <v>1461</v>
      </c>
      <c r="H11164" s="267">
        <v>1</v>
      </c>
      <c r="I11164" s="267" t="s">
        <v>583</v>
      </c>
      <c r="J11164" s="267">
        <v>0.64</v>
      </c>
      <c r="K11164" s="267" t="s">
        <v>1986</v>
      </c>
      <c r="O11164" s="267" t="s">
        <v>13</v>
      </c>
      <c r="P11164" s="267">
        <v>15327237</v>
      </c>
      <c r="Q11164" s="267" t="s">
        <v>1445</v>
      </c>
      <c r="S11164" s="267">
        <v>38</v>
      </c>
      <c r="T11164" s="267" t="s">
        <v>13</v>
      </c>
      <c r="U11164" s="267" t="s">
        <v>1472</v>
      </c>
      <c r="V11164" s="267" t="s">
        <v>13</v>
      </c>
      <c r="W11164" s="267">
        <v>1940</v>
      </c>
      <c r="X11164" s="267">
        <v>15327237</v>
      </c>
      <c r="Y11164" s="267">
        <v>15327237</v>
      </c>
      <c r="Z11164" s="267">
        <v>1</v>
      </c>
      <c r="AA11164" s="267" t="s">
        <v>1987</v>
      </c>
      <c r="AB11164" s="270" t="s">
        <v>1988</v>
      </c>
      <c r="AD11164" s="267" t="s">
        <v>13</v>
      </c>
      <c r="AF11164" s="267" t="s">
        <v>24</v>
      </c>
      <c r="AG11164" s="267" t="s">
        <v>24</v>
      </c>
    </row>
    <row r="11165" spans="3:33" ht="409.5">
      <c r="C11165" s="267" t="s">
        <v>1985</v>
      </c>
      <c r="D11165" s="267" t="s">
        <v>727</v>
      </c>
      <c r="E11165" s="267">
        <v>2733</v>
      </c>
      <c r="F11165" s="267" t="s">
        <v>1444</v>
      </c>
      <c r="G11165" s="267" t="s">
        <v>1461</v>
      </c>
      <c r="H11165" s="267">
        <v>1</v>
      </c>
      <c r="I11165" s="267" t="s">
        <v>583</v>
      </c>
      <c r="J11165" s="267">
        <v>0.64</v>
      </c>
      <c r="K11165" s="267" t="s">
        <v>1986</v>
      </c>
      <c r="O11165" s="267" t="s">
        <v>13</v>
      </c>
      <c r="P11165" s="267">
        <v>15327237</v>
      </c>
      <c r="Q11165" s="267" t="s">
        <v>1445</v>
      </c>
      <c r="S11165" s="267">
        <v>38</v>
      </c>
      <c r="T11165" s="267" t="s">
        <v>13</v>
      </c>
      <c r="U11165" s="267" t="s">
        <v>1472</v>
      </c>
      <c r="V11165" s="267" t="s">
        <v>13</v>
      </c>
      <c r="W11165" s="267">
        <v>1940</v>
      </c>
      <c r="X11165" s="267">
        <v>15327237</v>
      </c>
      <c r="Y11165" s="267">
        <v>15327237</v>
      </c>
      <c r="Z11165" s="267">
        <v>1</v>
      </c>
      <c r="AA11165" s="267" t="s">
        <v>1987</v>
      </c>
      <c r="AB11165" s="270" t="s">
        <v>1988</v>
      </c>
      <c r="AD11165" s="267" t="s">
        <v>13</v>
      </c>
      <c r="AF11165" s="267" t="s">
        <v>24</v>
      </c>
      <c r="AG11165" s="267" t="s">
        <v>24</v>
      </c>
    </row>
    <row r="11166" spans="3:33" ht="409.5">
      <c r="C11166" s="267" t="s">
        <v>1985</v>
      </c>
      <c r="D11166" s="267" t="s">
        <v>727</v>
      </c>
      <c r="E11166" s="267">
        <v>2733</v>
      </c>
      <c r="F11166" s="267" t="s">
        <v>1444</v>
      </c>
      <c r="G11166" s="267" t="s">
        <v>1461</v>
      </c>
      <c r="H11166" s="267">
        <v>1</v>
      </c>
      <c r="I11166" s="267" t="s">
        <v>583</v>
      </c>
      <c r="J11166" s="267">
        <v>0.64</v>
      </c>
      <c r="K11166" s="267" t="s">
        <v>1986</v>
      </c>
      <c r="O11166" s="267" t="s">
        <v>13</v>
      </c>
      <c r="P11166" s="267">
        <v>15327237</v>
      </c>
      <c r="Q11166" s="267" t="s">
        <v>1445</v>
      </c>
      <c r="S11166" s="267">
        <v>38</v>
      </c>
      <c r="T11166" s="267" t="s">
        <v>13</v>
      </c>
      <c r="U11166" s="267" t="s">
        <v>1472</v>
      </c>
      <c r="V11166" s="267" t="s">
        <v>13</v>
      </c>
      <c r="W11166" s="267">
        <v>1940</v>
      </c>
      <c r="X11166" s="267">
        <v>15327237</v>
      </c>
      <c r="Y11166" s="267">
        <v>15327237</v>
      </c>
      <c r="Z11166" s="267">
        <v>1</v>
      </c>
      <c r="AA11166" s="267" t="s">
        <v>1987</v>
      </c>
      <c r="AB11166" s="270" t="s">
        <v>1988</v>
      </c>
      <c r="AD11166" s="267" t="s">
        <v>13</v>
      </c>
      <c r="AF11166" s="267" t="s">
        <v>24</v>
      </c>
      <c r="AG11166" s="267" t="s">
        <v>24</v>
      </c>
    </row>
    <row r="11167" spans="3:33" ht="409.5">
      <c r="C11167" s="267" t="s">
        <v>1985</v>
      </c>
      <c r="D11167" s="267" t="s">
        <v>727</v>
      </c>
      <c r="E11167" s="267">
        <v>2733</v>
      </c>
      <c r="F11167" s="267" t="s">
        <v>1444</v>
      </c>
      <c r="G11167" s="267" t="s">
        <v>1461</v>
      </c>
      <c r="H11167" s="267">
        <v>1</v>
      </c>
      <c r="I11167" s="267" t="s">
        <v>583</v>
      </c>
      <c r="J11167" s="267">
        <v>0.64</v>
      </c>
      <c r="K11167" s="267" t="s">
        <v>1986</v>
      </c>
      <c r="O11167" s="267" t="s">
        <v>13</v>
      </c>
      <c r="P11167" s="267">
        <v>15327237</v>
      </c>
      <c r="Q11167" s="267" t="s">
        <v>1445</v>
      </c>
      <c r="S11167" s="267">
        <v>38</v>
      </c>
      <c r="T11167" s="267" t="s">
        <v>13</v>
      </c>
      <c r="U11167" s="267" t="s">
        <v>1472</v>
      </c>
      <c r="V11167" s="267" t="s">
        <v>13</v>
      </c>
      <c r="W11167" s="267">
        <v>1940</v>
      </c>
      <c r="X11167" s="267">
        <v>15327237</v>
      </c>
      <c r="Y11167" s="267">
        <v>15327237</v>
      </c>
      <c r="Z11167" s="267">
        <v>1</v>
      </c>
      <c r="AA11167" s="267" t="s">
        <v>1987</v>
      </c>
      <c r="AB11167" s="270" t="s">
        <v>1988</v>
      </c>
      <c r="AD11167" s="267" t="s">
        <v>13</v>
      </c>
      <c r="AF11167" s="267" t="s">
        <v>24</v>
      </c>
      <c r="AG11167" s="267" t="s">
        <v>24</v>
      </c>
    </row>
    <row r="11168" spans="3:33" ht="409.5">
      <c r="C11168" s="267" t="s">
        <v>1985</v>
      </c>
      <c r="D11168" s="267" t="s">
        <v>727</v>
      </c>
      <c r="E11168" s="267">
        <v>2733</v>
      </c>
      <c r="F11168" s="267" t="s">
        <v>1444</v>
      </c>
      <c r="G11168" s="267" t="s">
        <v>1461</v>
      </c>
      <c r="H11168" s="267">
        <v>1</v>
      </c>
      <c r="I11168" s="267" t="s">
        <v>583</v>
      </c>
      <c r="J11168" s="267">
        <v>0.64</v>
      </c>
      <c r="K11168" s="267" t="s">
        <v>1986</v>
      </c>
      <c r="O11168" s="267" t="s">
        <v>13</v>
      </c>
      <c r="P11168" s="267">
        <v>15327237</v>
      </c>
      <c r="Q11168" s="267" t="s">
        <v>1445</v>
      </c>
      <c r="S11168" s="267">
        <v>38</v>
      </c>
      <c r="T11168" s="267" t="s">
        <v>13</v>
      </c>
      <c r="U11168" s="267" t="s">
        <v>1472</v>
      </c>
      <c r="V11168" s="267" t="s">
        <v>13</v>
      </c>
      <c r="W11168" s="267">
        <v>1940</v>
      </c>
      <c r="X11168" s="267">
        <v>15327237</v>
      </c>
      <c r="Y11168" s="267">
        <v>15327237</v>
      </c>
      <c r="Z11168" s="267">
        <v>1</v>
      </c>
      <c r="AA11168" s="267" t="s">
        <v>1987</v>
      </c>
      <c r="AB11168" s="270" t="s">
        <v>1988</v>
      </c>
      <c r="AD11168" s="267" t="s">
        <v>13</v>
      </c>
      <c r="AF11168" s="267" t="s">
        <v>24</v>
      </c>
      <c r="AG11168" s="267" t="s">
        <v>24</v>
      </c>
    </row>
    <row r="11169" spans="3:33" ht="409.5">
      <c r="C11169" s="267" t="s">
        <v>1985</v>
      </c>
      <c r="D11169" s="267" t="s">
        <v>727</v>
      </c>
      <c r="E11169" s="267">
        <v>2733</v>
      </c>
      <c r="F11169" s="267" t="s">
        <v>1444</v>
      </c>
      <c r="G11169" s="267" t="s">
        <v>1461</v>
      </c>
      <c r="H11169" s="267">
        <v>1</v>
      </c>
      <c r="I11169" s="267" t="s">
        <v>583</v>
      </c>
      <c r="J11169" s="267">
        <v>0.64</v>
      </c>
      <c r="K11169" s="267" t="s">
        <v>1986</v>
      </c>
      <c r="O11169" s="267" t="s">
        <v>13</v>
      </c>
      <c r="P11169" s="267">
        <v>15327237</v>
      </c>
      <c r="Q11169" s="267" t="s">
        <v>1445</v>
      </c>
      <c r="S11169" s="267">
        <v>38</v>
      </c>
      <c r="T11169" s="267" t="s">
        <v>13</v>
      </c>
      <c r="U11169" s="267" t="s">
        <v>1472</v>
      </c>
      <c r="V11169" s="267" t="s">
        <v>13</v>
      </c>
      <c r="W11169" s="267">
        <v>1940</v>
      </c>
      <c r="X11169" s="267">
        <v>15327237</v>
      </c>
      <c r="Y11169" s="267">
        <v>15327237</v>
      </c>
      <c r="Z11169" s="267">
        <v>1</v>
      </c>
      <c r="AA11169" s="267" t="s">
        <v>1987</v>
      </c>
      <c r="AB11169" s="270" t="s">
        <v>1988</v>
      </c>
      <c r="AD11169" s="267" t="s">
        <v>13</v>
      </c>
      <c r="AF11169" s="267" t="s">
        <v>24</v>
      </c>
      <c r="AG11169" s="267" t="s">
        <v>24</v>
      </c>
    </row>
    <row r="11170" spans="3:33" ht="409.5">
      <c r="C11170" s="267" t="s">
        <v>1985</v>
      </c>
      <c r="D11170" s="267" t="s">
        <v>727</v>
      </c>
      <c r="E11170" s="267">
        <v>2733</v>
      </c>
      <c r="F11170" s="267" t="s">
        <v>1444</v>
      </c>
      <c r="G11170" s="267" t="s">
        <v>1461</v>
      </c>
      <c r="H11170" s="267">
        <v>1</v>
      </c>
      <c r="I11170" s="267" t="s">
        <v>583</v>
      </c>
      <c r="J11170" s="267">
        <v>0.64</v>
      </c>
      <c r="K11170" s="267" t="s">
        <v>1986</v>
      </c>
      <c r="O11170" s="267" t="s">
        <v>13</v>
      </c>
      <c r="P11170" s="267">
        <v>15327237</v>
      </c>
      <c r="Q11170" s="267" t="s">
        <v>1445</v>
      </c>
      <c r="S11170" s="267">
        <v>38</v>
      </c>
      <c r="T11170" s="267" t="s">
        <v>13</v>
      </c>
      <c r="U11170" s="267" t="s">
        <v>1472</v>
      </c>
      <c r="V11170" s="267" t="s">
        <v>13</v>
      </c>
      <c r="W11170" s="267">
        <v>1940</v>
      </c>
      <c r="X11170" s="267">
        <v>15327237</v>
      </c>
      <c r="Y11170" s="267">
        <v>15327237</v>
      </c>
      <c r="Z11170" s="267">
        <v>1</v>
      </c>
      <c r="AA11170" s="267" t="s">
        <v>1987</v>
      </c>
      <c r="AB11170" s="270" t="s">
        <v>1988</v>
      </c>
      <c r="AD11170" s="267" t="s">
        <v>13</v>
      </c>
      <c r="AF11170" s="267" t="s">
        <v>24</v>
      </c>
      <c r="AG11170" s="267" t="s">
        <v>24</v>
      </c>
    </row>
    <row r="11171" spans="3:33" ht="409.5">
      <c r="C11171" s="267" t="s">
        <v>1985</v>
      </c>
      <c r="D11171" s="267" t="s">
        <v>727</v>
      </c>
      <c r="E11171" s="267">
        <v>2733</v>
      </c>
      <c r="F11171" s="267" t="s">
        <v>1444</v>
      </c>
      <c r="G11171" s="267" t="s">
        <v>1461</v>
      </c>
      <c r="H11171" s="267">
        <v>1</v>
      </c>
      <c r="I11171" s="267" t="s">
        <v>583</v>
      </c>
      <c r="J11171" s="267">
        <v>0.64</v>
      </c>
      <c r="K11171" s="267" t="s">
        <v>1986</v>
      </c>
      <c r="O11171" s="267" t="s">
        <v>13</v>
      </c>
      <c r="P11171" s="267">
        <v>15327237</v>
      </c>
      <c r="Q11171" s="267" t="s">
        <v>1445</v>
      </c>
      <c r="S11171" s="267">
        <v>38</v>
      </c>
      <c r="T11171" s="267" t="s">
        <v>13</v>
      </c>
      <c r="U11171" s="267" t="s">
        <v>1472</v>
      </c>
      <c r="V11171" s="267" t="s">
        <v>13</v>
      </c>
      <c r="W11171" s="267">
        <v>1940</v>
      </c>
      <c r="X11171" s="267">
        <v>15327237</v>
      </c>
      <c r="Y11171" s="267">
        <v>15327237</v>
      </c>
      <c r="Z11171" s="267">
        <v>1</v>
      </c>
      <c r="AA11171" s="267" t="s">
        <v>1987</v>
      </c>
      <c r="AB11171" s="270" t="s">
        <v>1988</v>
      </c>
      <c r="AD11171" s="267" t="s">
        <v>13</v>
      </c>
      <c r="AF11171" s="267" t="s">
        <v>24</v>
      </c>
      <c r="AG11171" s="267" t="s">
        <v>24</v>
      </c>
    </row>
    <row r="11172" spans="3:33" ht="409.5">
      <c r="C11172" s="267" t="s">
        <v>1985</v>
      </c>
      <c r="D11172" s="267" t="s">
        <v>727</v>
      </c>
      <c r="E11172" s="267">
        <v>2733</v>
      </c>
      <c r="F11172" s="267" t="s">
        <v>1444</v>
      </c>
      <c r="G11172" s="267" t="s">
        <v>1461</v>
      </c>
      <c r="H11172" s="267">
        <v>1</v>
      </c>
      <c r="I11172" s="267" t="s">
        <v>583</v>
      </c>
      <c r="J11172" s="267">
        <v>0.64</v>
      </c>
      <c r="K11172" s="267" t="s">
        <v>1986</v>
      </c>
      <c r="O11172" s="267" t="s">
        <v>13</v>
      </c>
      <c r="P11172" s="267">
        <v>15327237</v>
      </c>
      <c r="Q11172" s="267" t="s">
        <v>1445</v>
      </c>
      <c r="S11172" s="267">
        <v>38</v>
      </c>
      <c r="T11172" s="267" t="s">
        <v>13</v>
      </c>
      <c r="U11172" s="267" t="s">
        <v>1472</v>
      </c>
      <c r="V11172" s="267" t="s">
        <v>13</v>
      </c>
      <c r="W11172" s="267">
        <v>1940</v>
      </c>
      <c r="X11172" s="267">
        <v>15327237</v>
      </c>
      <c r="Y11172" s="267">
        <v>15327237</v>
      </c>
      <c r="Z11172" s="267">
        <v>1</v>
      </c>
      <c r="AA11172" s="267" t="s">
        <v>1987</v>
      </c>
      <c r="AB11172" s="270" t="s">
        <v>1988</v>
      </c>
      <c r="AD11172" s="267" t="s">
        <v>13</v>
      </c>
      <c r="AF11172" s="267" t="s">
        <v>24</v>
      </c>
      <c r="AG11172" s="267" t="s">
        <v>24</v>
      </c>
    </row>
    <row r="11173" spans="3:33" ht="409.5">
      <c r="C11173" s="267" t="s">
        <v>1985</v>
      </c>
      <c r="D11173" s="267" t="s">
        <v>727</v>
      </c>
      <c r="E11173" s="267">
        <v>2733</v>
      </c>
      <c r="F11173" s="267" t="s">
        <v>1444</v>
      </c>
      <c r="G11173" s="267" t="s">
        <v>1461</v>
      </c>
      <c r="H11173" s="267">
        <v>1</v>
      </c>
      <c r="I11173" s="267" t="s">
        <v>583</v>
      </c>
      <c r="J11173" s="267">
        <v>0.64</v>
      </c>
      <c r="K11173" s="267" t="s">
        <v>1986</v>
      </c>
      <c r="O11173" s="267" t="s">
        <v>13</v>
      </c>
      <c r="P11173" s="267">
        <v>15327237</v>
      </c>
      <c r="Q11173" s="267" t="s">
        <v>1445</v>
      </c>
      <c r="S11173" s="267">
        <v>38</v>
      </c>
      <c r="T11173" s="267" t="s">
        <v>13</v>
      </c>
      <c r="U11173" s="267" t="s">
        <v>1472</v>
      </c>
      <c r="V11173" s="267" t="s">
        <v>13</v>
      </c>
      <c r="W11173" s="267">
        <v>1940</v>
      </c>
      <c r="X11173" s="267">
        <v>15327237</v>
      </c>
      <c r="Y11173" s="267">
        <v>15327237</v>
      </c>
      <c r="Z11173" s="267">
        <v>1</v>
      </c>
      <c r="AA11173" s="267" t="s">
        <v>1987</v>
      </c>
      <c r="AB11173" s="270" t="s">
        <v>1988</v>
      </c>
      <c r="AD11173" s="267" t="s">
        <v>13</v>
      </c>
      <c r="AF11173" s="267" t="s">
        <v>24</v>
      </c>
      <c r="AG11173" s="267" t="s">
        <v>24</v>
      </c>
    </row>
    <row r="11174" spans="3:33" ht="409.5">
      <c r="C11174" s="267" t="s">
        <v>1985</v>
      </c>
      <c r="D11174" s="267" t="s">
        <v>727</v>
      </c>
      <c r="E11174" s="267">
        <v>2733</v>
      </c>
      <c r="F11174" s="267" t="s">
        <v>1444</v>
      </c>
      <c r="G11174" s="267" t="s">
        <v>1461</v>
      </c>
      <c r="H11174" s="267">
        <v>1</v>
      </c>
      <c r="I11174" s="267" t="s">
        <v>583</v>
      </c>
      <c r="J11174" s="267">
        <v>0.64</v>
      </c>
      <c r="K11174" s="267" t="s">
        <v>1986</v>
      </c>
      <c r="O11174" s="267" t="s">
        <v>13</v>
      </c>
      <c r="P11174" s="267">
        <v>15327237</v>
      </c>
      <c r="Q11174" s="267" t="s">
        <v>1445</v>
      </c>
      <c r="S11174" s="267">
        <v>38</v>
      </c>
      <c r="T11174" s="267" t="s">
        <v>13</v>
      </c>
      <c r="U11174" s="267" t="s">
        <v>1472</v>
      </c>
      <c r="V11174" s="267" t="s">
        <v>13</v>
      </c>
      <c r="W11174" s="267">
        <v>1940</v>
      </c>
      <c r="X11174" s="267">
        <v>15327237</v>
      </c>
      <c r="Y11174" s="267">
        <v>15327237</v>
      </c>
      <c r="Z11174" s="267">
        <v>1</v>
      </c>
      <c r="AA11174" s="267" t="s">
        <v>1987</v>
      </c>
      <c r="AB11174" s="270" t="s">
        <v>1988</v>
      </c>
      <c r="AD11174" s="267" t="s">
        <v>13</v>
      </c>
      <c r="AF11174" s="267" t="s">
        <v>24</v>
      </c>
      <c r="AG11174" s="267" t="s">
        <v>24</v>
      </c>
    </row>
    <row r="11175" spans="3:33" ht="409.5">
      <c r="C11175" s="267" t="s">
        <v>1985</v>
      </c>
      <c r="D11175" s="267" t="s">
        <v>727</v>
      </c>
      <c r="E11175" s="267">
        <v>2733</v>
      </c>
      <c r="F11175" s="267" t="s">
        <v>1444</v>
      </c>
      <c r="G11175" s="267" t="s">
        <v>1461</v>
      </c>
      <c r="H11175" s="267">
        <v>1</v>
      </c>
      <c r="I11175" s="267" t="s">
        <v>583</v>
      </c>
      <c r="J11175" s="267">
        <v>0.64</v>
      </c>
      <c r="K11175" s="267" t="s">
        <v>1986</v>
      </c>
      <c r="O11175" s="267" t="s">
        <v>13</v>
      </c>
      <c r="P11175" s="267">
        <v>15327237</v>
      </c>
      <c r="Q11175" s="267" t="s">
        <v>1445</v>
      </c>
      <c r="S11175" s="267">
        <v>38</v>
      </c>
      <c r="T11175" s="267" t="s">
        <v>13</v>
      </c>
      <c r="U11175" s="267" t="s">
        <v>1472</v>
      </c>
      <c r="V11175" s="267" t="s">
        <v>13</v>
      </c>
      <c r="W11175" s="267">
        <v>1940</v>
      </c>
      <c r="X11175" s="267">
        <v>15327237</v>
      </c>
      <c r="Y11175" s="267">
        <v>15327237</v>
      </c>
      <c r="Z11175" s="267">
        <v>1</v>
      </c>
      <c r="AA11175" s="267" t="s">
        <v>1987</v>
      </c>
      <c r="AB11175" s="270" t="s">
        <v>1988</v>
      </c>
      <c r="AD11175" s="267" t="s">
        <v>13</v>
      </c>
      <c r="AF11175" s="267" t="s">
        <v>24</v>
      </c>
      <c r="AG11175" s="267" t="s">
        <v>24</v>
      </c>
    </row>
    <row r="11176" spans="3:33" ht="409.5">
      <c r="C11176" s="267" t="s">
        <v>1985</v>
      </c>
      <c r="D11176" s="267" t="s">
        <v>727</v>
      </c>
      <c r="E11176" s="267">
        <v>2733</v>
      </c>
      <c r="F11176" s="267" t="s">
        <v>1444</v>
      </c>
      <c r="G11176" s="267" t="s">
        <v>1461</v>
      </c>
      <c r="H11176" s="267">
        <v>1</v>
      </c>
      <c r="I11176" s="267" t="s">
        <v>583</v>
      </c>
      <c r="J11176" s="267">
        <v>0.64</v>
      </c>
      <c r="K11176" s="267" t="s">
        <v>1986</v>
      </c>
      <c r="O11176" s="267" t="s">
        <v>13</v>
      </c>
      <c r="P11176" s="267">
        <v>15327237</v>
      </c>
      <c r="Q11176" s="267" t="s">
        <v>1445</v>
      </c>
      <c r="S11176" s="267">
        <v>38</v>
      </c>
      <c r="T11176" s="267" t="s">
        <v>13</v>
      </c>
      <c r="U11176" s="267" t="s">
        <v>1472</v>
      </c>
      <c r="V11176" s="267" t="s">
        <v>13</v>
      </c>
      <c r="W11176" s="267">
        <v>1940</v>
      </c>
      <c r="X11176" s="267">
        <v>15327237</v>
      </c>
      <c r="Y11176" s="267">
        <v>15327237</v>
      </c>
      <c r="Z11176" s="267">
        <v>1</v>
      </c>
      <c r="AA11176" s="267" t="s">
        <v>1987</v>
      </c>
      <c r="AB11176" s="270" t="s">
        <v>1988</v>
      </c>
      <c r="AD11176" s="267" t="s">
        <v>13</v>
      </c>
      <c r="AF11176" s="267" t="s">
        <v>24</v>
      </c>
      <c r="AG11176" s="267" t="s">
        <v>24</v>
      </c>
    </row>
    <row r="11177" spans="3:33" ht="409.5">
      <c r="C11177" s="267" t="s">
        <v>1985</v>
      </c>
      <c r="D11177" s="267" t="s">
        <v>727</v>
      </c>
      <c r="E11177" s="267">
        <v>2733</v>
      </c>
      <c r="F11177" s="267" t="s">
        <v>1444</v>
      </c>
      <c r="G11177" s="267" t="s">
        <v>1461</v>
      </c>
      <c r="H11177" s="267">
        <v>1</v>
      </c>
      <c r="I11177" s="267" t="s">
        <v>583</v>
      </c>
      <c r="J11177" s="267">
        <v>0.64</v>
      </c>
      <c r="K11177" s="267" t="s">
        <v>1986</v>
      </c>
      <c r="O11177" s="267" t="s">
        <v>13</v>
      </c>
      <c r="P11177" s="267">
        <v>15327237</v>
      </c>
      <c r="Q11177" s="267" t="s">
        <v>1445</v>
      </c>
      <c r="S11177" s="267">
        <v>38</v>
      </c>
      <c r="T11177" s="267" t="s">
        <v>13</v>
      </c>
      <c r="U11177" s="267" t="s">
        <v>1472</v>
      </c>
      <c r="V11177" s="267" t="s">
        <v>13</v>
      </c>
      <c r="W11177" s="267">
        <v>1940</v>
      </c>
      <c r="X11177" s="267">
        <v>15327237</v>
      </c>
      <c r="Y11177" s="267">
        <v>15327237</v>
      </c>
      <c r="Z11177" s="267">
        <v>1</v>
      </c>
      <c r="AA11177" s="267" t="s">
        <v>1987</v>
      </c>
      <c r="AB11177" s="270" t="s">
        <v>1988</v>
      </c>
      <c r="AD11177" s="267" t="s">
        <v>13</v>
      </c>
      <c r="AF11177" s="267" t="s">
        <v>24</v>
      </c>
      <c r="AG11177" s="267" t="s">
        <v>24</v>
      </c>
    </row>
    <row r="11178" spans="3:33" ht="409.5">
      <c r="C11178" s="267" t="s">
        <v>1985</v>
      </c>
      <c r="D11178" s="267" t="s">
        <v>727</v>
      </c>
      <c r="E11178" s="267">
        <v>2733</v>
      </c>
      <c r="F11178" s="267" t="s">
        <v>1444</v>
      </c>
      <c r="G11178" s="267" t="s">
        <v>1461</v>
      </c>
      <c r="H11178" s="267">
        <v>1</v>
      </c>
      <c r="I11178" s="267" t="s">
        <v>583</v>
      </c>
      <c r="J11178" s="267">
        <v>0.64</v>
      </c>
      <c r="K11178" s="267" t="s">
        <v>1986</v>
      </c>
      <c r="O11178" s="267" t="s">
        <v>13</v>
      </c>
      <c r="P11178" s="267">
        <v>15327237</v>
      </c>
      <c r="Q11178" s="267" t="s">
        <v>1445</v>
      </c>
      <c r="S11178" s="267">
        <v>38</v>
      </c>
      <c r="T11178" s="267" t="s">
        <v>13</v>
      </c>
      <c r="U11178" s="267" t="s">
        <v>1472</v>
      </c>
      <c r="V11178" s="267" t="s">
        <v>13</v>
      </c>
      <c r="W11178" s="267">
        <v>1940</v>
      </c>
      <c r="X11178" s="267">
        <v>15327237</v>
      </c>
      <c r="Y11178" s="267">
        <v>15327237</v>
      </c>
      <c r="Z11178" s="267">
        <v>1</v>
      </c>
      <c r="AA11178" s="267" t="s">
        <v>1987</v>
      </c>
      <c r="AB11178" s="270" t="s">
        <v>1988</v>
      </c>
      <c r="AD11178" s="267" t="s">
        <v>13</v>
      </c>
      <c r="AF11178" s="267" t="s">
        <v>24</v>
      </c>
      <c r="AG11178" s="267" t="s">
        <v>24</v>
      </c>
    </row>
    <row r="11179" spans="3:33" ht="409.5">
      <c r="C11179" s="267" t="s">
        <v>1985</v>
      </c>
      <c r="D11179" s="267" t="s">
        <v>727</v>
      </c>
      <c r="E11179" s="267">
        <v>2733</v>
      </c>
      <c r="F11179" s="267" t="s">
        <v>1444</v>
      </c>
      <c r="G11179" s="267" t="s">
        <v>1461</v>
      </c>
      <c r="H11179" s="267">
        <v>1</v>
      </c>
      <c r="I11179" s="267" t="s">
        <v>583</v>
      </c>
      <c r="J11179" s="267">
        <v>0.64</v>
      </c>
      <c r="K11179" s="267" t="s">
        <v>1986</v>
      </c>
      <c r="O11179" s="267" t="s">
        <v>13</v>
      </c>
      <c r="P11179" s="267">
        <v>15327237</v>
      </c>
      <c r="Q11179" s="267" t="s">
        <v>1445</v>
      </c>
      <c r="S11179" s="267">
        <v>38</v>
      </c>
      <c r="T11179" s="267" t="s">
        <v>13</v>
      </c>
      <c r="U11179" s="267" t="s">
        <v>1472</v>
      </c>
      <c r="V11179" s="267" t="s">
        <v>13</v>
      </c>
      <c r="W11179" s="267">
        <v>1940</v>
      </c>
      <c r="X11179" s="267">
        <v>15327237</v>
      </c>
      <c r="Y11179" s="267">
        <v>15327237</v>
      </c>
      <c r="Z11179" s="267">
        <v>1</v>
      </c>
      <c r="AA11179" s="267" t="s">
        <v>1987</v>
      </c>
      <c r="AB11179" s="270" t="s">
        <v>1988</v>
      </c>
      <c r="AD11179" s="267" t="s">
        <v>13</v>
      </c>
      <c r="AF11179" s="267" t="s">
        <v>24</v>
      </c>
      <c r="AG11179" s="267" t="s">
        <v>24</v>
      </c>
    </row>
    <row r="11180" spans="3:33" ht="409.5">
      <c r="C11180" s="267" t="s">
        <v>1985</v>
      </c>
      <c r="D11180" s="267" t="s">
        <v>727</v>
      </c>
      <c r="E11180" s="267">
        <v>2733</v>
      </c>
      <c r="F11180" s="267" t="s">
        <v>1444</v>
      </c>
      <c r="G11180" s="267" t="s">
        <v>1461</v>
      </c>
      <c r="H11180" s="267">
        <v>1</v>
      </c>
      <c r="I11180" s="267" t="s">
        <v>583</v>
      </c>
      <c r="J11180" s="267">
        <v>0.64</v>
      </c>
      <c r="K11180" s="267" t="s">
        <v>1986</v>
      </c>
      <c r="O11180" s="267" t="s">
        <v>13</v>
      </c>
      <c r="P11180" s="267">
        <v>15327237</v>
      </c>
      <c r="Q11180" s="267" t="s">
        <v>1445</v>
      </c>
      <c r="S11180" s="267">
        <v>38</v>
      </c>
      <c r="T11180" s="267" t="s">
        <v>13</v>
      </c>
      <c r="U11180" s="267" t="s">
        <v>1472</v>
      </c>
      <c r="V11180" s="267" t="s">
        <v>13</v>
      </c>
      <c r="W11180" s="267">
        <v>1940</v>
      </c>
      <c r="X11180" s="267">
        <v>15327237</v>
      </c>
      <c r="Y11180" s="267">
        <v>15327237</v>
      </c>
      <c r="Z11180" s="267">
        <v>1</v>
      </c>
      <c r="AA11180" s="267" t="s">
        <v>1987</v>
      </c>
      <c r="AB11180" s="270" t="s">
        <v>1988</v>
      </c>
      <c r="AD11180" s="267" t="s">
        <v>13</v>
      </c>
      <c r="AF11180" s="267" t="s">
        <v>24</v>
      </c>
      <c r="AG11180" s="267" t="s">
        <v>24</v>
      </c>
    </row>
    <row r="11181" spans="3:33" ht="409.5">
      <c r="C11181" s="267" t="s">
        <v>1985</v>
      </c>
      <c r="D11181" s="267" t="s">
        <v>727</v>
      </c>
      <c r="E11181" s="267">
        <v>2733</v>
      </c>
      <c r="F11181" s="267" t="s">
        <v>1444</v>
      </c>
      <c r="G11181" s="267" t="s">
        <v>1461</v>
      </c>
      <c r="H11181" s="267">
        <v>1</v>
      </c>
      <c r="I11181" s="267" t="s">
        <v>583</v>
      </c>
      <c r="J11181" s="267">
        <v>0.64</v>
      </c>
      <c r="K11181" s="267" t="s">
        <v>1986</v>
      </c>
      <c r="O11181" s="267" t="s">
        <v>13</v>
      </c>
      <c r="P11181" s="267">
        <v>15327237</v>
      </c>
      <c r="Q11181" s="267" t="s">
        <v>1445</v>
      </c>
      <c r="S11181" s="267">
        <v>38</v>
      </c>
      <c r="T11181" s="267" t="s">
        <v>13</v>
      </c>
      <c r="U11181" s="267" t="s">
        <v>1472</v>
      </c>
      <c r="V11181" s="267" t="s">
        <v>13</v>
      </c>
      <c r="W11181" s="267">
        <v>1940</v>
      </c>
      <c r="X11181" s="267">
        <v>15327237</v>
      </c>
      <c r="Y11181" s="267">
        <v>15327237</v>
      </c>
      <c r="Z11181" s="267">
        <v>1</v>
      </c>
      <c r="AA11181" s="267" t="s">
        <v>1987</v>
      </c>
      <c r="AB11181" s="270" t="s">
        <v>1988</v>
      </c>
      <c r="AD11181" s="267" t="s">
        <v>13</v>
      </c>
      <c r="AF11181" s="267" t="s">
        <v>24</v>
      </c>
      <c r="AG11181" s="267" t="s">
        <v>24</v>
      </c>
    </row>
    <row r="11182" spans="3:33" ht="409.5">
      <c r="C11182" s="267" t="s">
        <v>1985</v>
      </c>
      <c r="D11182" s="267" t="s">
        <v>727</v>
      </c>
      <c r="E11182" s="267">
        <v>2733</v>
      </c>
      <c r="F11182" s="267" t="s">
        <v>1444</v>
      </c>
      <c r="G11182" s="267" t="s">
        <v>1461</v>
      </c>
      <c r="H11182" s="267">
        <v>1</v>
      </c>
      <c r="I11182" s="267" t="s">
        <v>583</v>
      </c>
      <c r="J11182" s="267">
        <v>0.64</v>
      </c>
      <c r="K11182" s="267" t="s">
        <v>1986</v>
      </c>
      <c r="O11182" s="267" t="s">
        <v>13</v>
      </c>
      <c r="P11182" s="267">
        <v>15327237</v>
      </c>
      <c r="Q11182" s="267" t="s">
        <v>1445</v>
      </c>
      <c r="S11182" s="267">
        <v>38</v>
      </c>
      <c r="T11182" s="267" t="s">
        <v>13</v>
      </c>
      <c r="U11182" s="267" t="s">
        <v>1472</v>
      </c>
      <c r="V11182" s="267" t="s">
        <v>13</v>
      </c>
      <c r="W11182" s="267">
        <v>1940</v>
      </c>
      <c r="X11182" s="267">
        <v>15327237</v>
      </c>
      <c r="Y11182" s="267">
        <v>15327237</v>
      </c>
      <c r="Z11182" s="267">
        <v>1</v>
      </c>
      <c r="AA11182" s="267" t="s">
        <v>1987</v>
      </c>
      <c r="AB11182" s="270" t="s">
        <v>1988</v>
      </c>
      <c r="AD11182" s="267" t="s">
        <v>13</v>
      </c>
      <c r="AF11182" s="267" t="s">
        <v>24</v>
      </c>
      <c r="AG11182" s="267" t="s">
        <v>24</v>
      </c>
    </row>
    <row r="11183" spans="3:33" ht="409.5">
      <c r="C11183" s="267" t="s">
        <v>1985</v>
      </c>
      <c r="D11183" s="267" t="s">
        <v>727</v>
      </c>
      <c r="E11183" s="267">
        <v>2733</v>
      </c>
      <c r="F11183" s="267" t="s">
        <v>1444</v>
      </c>
      <c r="G11183" s="267" t="s">
        <v>1461</v>
      </c>
      <c r="H11183" s="267">
        <v>1</v>
      </c>
      <c r="I11183" s="267" t="s">
        <v>583</v>
      </c>
      <c r="J11183" s="267">
        <v>0.64</v>
      </c>
      <c r="K11183" s="267" t="s">
        <v>1986</v>
      </c>
      <c r="O11183" s="267" t="s">
        <v>13</v>
      </c>
      <c r="P11183" s="267">
        <v>15327237</v>
      </c>
      <c r="Q11183" s="267" t="s">
        <v>1445</v>
      </c>
      <c r="S11183" s="267">
        <v>38</v>
      </c>
      <c r="T11183" s="267" t="s">
        <v>13</v>
      </c>
      <c r="U11183" s="267" t="s">
        <v>1472</v>
      </c>
      <c r="V11183" s="267" t="s">
        <v>13</v>
      </c>
      <c r="W11183" s="267">
        <v>1940</v>
      </c>
      <c r="X11183" s="267">
        <v>15327237</v>
      </c>
      <c r="Y11183" s="267">
        <v>15327237</v>
      </c>
      <c r="Z11183" s="267">
        <v>1</v>
      </c>
      <c r="AA11183" s="267" t="s">
        <v>1987</v>
      </c>
      <c r="AB11183" s="270" t="s">
        <v>1988</v>
      </c>
      <c r="AD11183" s="267" t="s">
        <v>13</v>
      </c>
      <c r="AF11183" s="267" t="s">
        <v>24</v>
      </c>
      <c r="AG11183" s="267" t="s">
        <v>24</v>
      </c>
    </row>
    <row r="11184" spans="3:33" ht="409.5">
      <c r="C11184" s="267" t="s">
        <v>1985</v>
      </c>
      <c r="D11184" s="267" t="s">
        <v>727</v>
      </c>
      <c r="E11184" s="267">
        <v>2733</v>
      </c>
      <c r="F11184" s="267" t="s">
        <v>1444</v>
      </c>
      <c r="G11184" s="267" t="s">
        <v>1461</v>
      </c>
      <c r="H11184" s="267">
        <v>1</v>
      </c>
      <c r="I11184" s="267" t="s">
        <v>583</v>
      </c>
      <c r="J11184" s="267">
        <v>0.64</v>
      </c>
      <c r="K11184" s="267" t="s">
        <v>1986</v>
      </c>
      <c r="O11184" s="267" t="s">
        <v>13</v>
      </c>
      <c r="P11184" s="267">
        <v>15327237</v>
      </c>
      <c r="Q11184" s="267" t="s">
        <v>1445</v>
      </c>
      <c r="S11184" s="267">
        <v>38</v>
      </c>
      <c r="T11184" s="267" t="s">
        <v>13</v>
      </c>
      <c r="U11184" s="267" t="s">
        <v>1472</v>
      </c>
      <c r="V11184" s="267" t="s">
        <v>13</v>
      </c>
      <c r="W11184" s="267">
        <v>1940</v>
      </c>
      <c r="X11184" s="267">
        <v>15327237</v>
      </c>
      <c r="Y11184" s="267">
        <v>15327237</v>
      </c>
      <c r="Z11184" s="267">
        <v>1</v>
      </c>
      <c r="AA11184" s="267" t="s">
        <v>1987</v>
      </c>
      <c r="AB11184" s="270" t="s">
        <v>1988</v>
      </c>
      <c r="AD11184" s="267" t="s">
        <v>13</v>
      </c>
      <c r="AF11184" s="267" t="s">
        <v>24</v>
      </c>
      <c r="AG11184" s="267" t="s">
        <v>24</v>
      </c>
    </row>
    <row r="11185" spans="3:33" ht="409.5">
      <c r="C11185" s="267" t="s">
        <v>1985</v>
      </c>
      <c r="D11185" s="267" t="s">
        <v>727</v>
      </c>
      <c r="E11185" s="267">
        <v>2733</v>
      </c>
      <c r="F11185" s="267" t="s">
        <v>1444</v>
      </c>
      <c r="G11185" s="267" t="s">
        <v>1461</v>
      </c>
      <c r="H11185" s="267">
        <v>1</v>
      </c>
      <c r="I11185" s="267" t="s">
        <v>583</v>
      </c>
      <c r="J11185" s="267">
        <v>0.64</v>
      </c>
      <c r="K11185" s="267" t="s">
        <v>1986</v>
      </c>
      <c r="O11185" s="267" t="s">
        <v>13</v>
      </c>
      <c r="P11185" s="267">
        <v>15327237</v>
      </c>
      <c r="Q11185" s="267" t="s">
        <v>1445</v>
      </c>
      <c r="S11185" s="267">
        <v>38</v>
      </c>
      <c r="T11185" s="267" t="s">
        <v>13</v>
      </c>
      <c r="U11185" s="267" t="s">
        <v>1472</v>
      </c>
      <c r="V11185" s="267" t="s">
        <v>13</v>
      </c>
      <c r="W11185" s="267">
        <v>1940</v>
      </c>
      <c r="X11185" s="267">
        <v>15327237</v>
      </c>
      <c r="Y11185" s="267">
        <v>15327237</v>
      </c>
      <c r="Z11185" s="267">
        <v>1</v>
      </c>
      <c r="AA11185" s="267" t="s">
        <v>1987</v>
      </c>
      <c r="AB11185" s="270" t="s">
        <v>1988</v>
      </c>
      <c r="AD11185" s="267" t="s">
        <v>13</v>
      </c>
      <c r="AF11185" s="267" t="s">
        <v>24</v>
      </c>
      <c r="AG11185" s="267" t="s">
        <v>24</v>
      </c>
    </row>
    <row r="11186" spans="3:33" ht="409.5">
      <c r="C11186" s="267" t="s">
        <v>1985</v>
      </c>
      <c r="D11186" s="267" t="s">
        <v>727</v>
      </c>
      <c r="E11186" s="267">
        <v>2733</v>
      </c>
      <c r="F11186" s="267" t="s">
        <v>1444</v>
      </c>
      <c r="G11186" s="267" t="s">
        <v>1461</v>
      </c>
      <c r="H11186" s="267">
        <v>1</v>
      </c>
      <c r="I11186" s="267" t="s">
        <v>583</v>
      </c>
      <c r="J11186" s="267">
        <v>0.64</v>
      </c>
      <c r="K11186" s="267" t="s">
        <v>1986</v>
      </c>
      <c r="O11186" s="267" t="s">
        <v>13</v>
      </c>
      <c r="P11186" s="267">
        <v>15327237</v>
      </c>
      <c r="Q11186" s="267" t="s">
        <v>1445</v>
      </c>
      <c r="S11186" s="267">
        <v>38</v>
      </c>
      <c r="T11186" s="267" t="s">
        <v>13</v>
      </c>
      <c r="U11186" s="267" t="s">
        <v>1472</v>
      </c>
      <c r="V11186" s="267" t="s">
        <v>13</v>
      </c>
      <c r="W11186" s="267">
        <v>1940</v>
      </c>
      <c r="X11186" s="267">
        <v>15327237</v>
      </c>
      <c r="Y11186" s="267">
        <v>15327237</v>
      </c>
      <c r="Z11186" s="267">
        <v>1</v>
      </c>
      <c r="AA11186" s="267" t="s">
        <v>1987</v>
      </c>
      <c r="AB11186" s="270" t="s">
        <v>1988</v>
      </c>
      <c r="AD11186" s="267" t="s">
        <v>13</v>
      </c>
      <c r="AF11186" s="267" t="s">
        <v>24</v>
      </c>
      <c r="AG11186" s="267" t="s">
        <v>24</v>
      </c>
    </row>
    <row r="11187" spans="3:33" ht="409.5">
      <c r="C11187" s="267" t="s">
        <v>1985</v>
      </c>
      <c r="D11187" s="267" t="s">
        <v>727</v>
      </c>
      <c r="E11187" s="267">
        <v>2733</v>
      </c>
      <c r="F11187" s="267" t="s">
        <v>1444</v>
      </c>
      <c r="G11187" s="267" t="s">
        <v>1461</v>
      </c>
      <c r="H11187" s="267">
        <v>1</v>
      </c>
      <c r="I11187" s="267" t="s">
        <v>583</v>
      </c>
      <c r="J11187" s="267">
        <v>0.64</v>
      </c>
      <c r="K11187" s="267" t="s">
        <v>1986</v>
      </c>
      <c r="O11187" s="267" t="s">
        <v>13</v>
      </c>
      <c r="P11187" s="267">
        <v>15327237</v>
      </c>
      <c r="Q11187" s="267" t="s">
        <v>1445</v>
      </c>
      <c r="S11187" s="267">
        <v>38</v>
      </c>
      <c r="T11187" s="267" t="s">
        <v>13</v>
      </c>
      <c r="U11187" s="267" t="s">
        <v>1472</v>
      </c>
      <c r="V11187" s="267" t="s">
        <v>13</v>
      </c>
      <c r="W11187" s="267">
        <v>1940</v>
      </c>
      <c r="X11187" s="267">
        <v>15327237</v>
      </c>
      <c r="Y11187" s="267">
        <v>15327237</v>
      </c>
      <c r="Z11187" s="267">
        <v>1</v>
      </c>
      <c r="AA11187" s="267" t="s">
        <v>1987</v>
      </c>
      <c r="AB11187" s="270" t="s">
        <v>1988</v>
      </c>
      <c r="AD11187" s="267" t="s">
        <v>13</v>
      </c>
      <c r="AF11187" s="267" t="s">
        <v>24</v>
      </c>
      <c r="AG11187" s="267" t="s">
        <v>24</v>
      </c>
    </row>
    <row r="11188" spans="3:33" ht="409.5">
      <c r="C11188" s="267" t="s">
        <v>1985</v>
      </c>
      <c r="D11188" s="267" t="s">
        <v>727</v>
      </c>
      <c r="E11188" s="267">
        <v>2733</v>
      </c>
      <c r="F11188" s="267" t="s">
        <v>1444</v>
      </c>
      <c r="G11188" s="267" t="s">
        <v>1461</v>
      </c>
      <c r="H11188" s="267">
        <v>1</v>
      </c>
      <c r="I11188" s="267" t="s">
        <v>583</v>
      </c>
      <c r="J11188" s="267">
        <v>0.64</v>
      </c>
      <c r="K11188" s="267" t="s">
        <v>1986</v>
      </c>
      <c r="O11188" s="267" t="s">
        <v>13</v>
      </c>
      <c r="P11188" s="267">
        <v>15327237</v>
      </c>
      <c r="Q11188" s="267" t="s">
        <v>1445</v>
      </c>
      <c r="S11188" s="267">
        <v>38</v>
      </c>
      <c r="T11188" s="267" t="s">
        <v>13</v>
      </c>
      <c r="U11188" s="267" t="s">
        <v>1472</v>
      </c>
      <c r="V11188" s="267" t="s">
        <v>13</v>
      </c>
      <c r="W11188" s="267">
        <v>1940</v>
      </c>
      <c r="X11188" s="267">
        <v>15327237</v>
      </c>
      <c r="Y11188" s="267">
        <v>15327237</v>
      </c>
      <c r="Z11188" s="267">
        <v>1</v>
      </c>
      <c r="AA11188" s="267" t="s">
        <v>1987</v>
      </c>
      <c r="AB11188" s="270" t="s">
        <v>1988</v>
      </c>
      <c r="AD11188" s="267" t="s">
        <v>13</v>
      </c>
      <c r="AF11188" s="267" t="s">
        <v>24</v>
      </c>
      <c r="AG11188" s="267" t="s">
        <v>24</v>
      </c>
    </row>
    <row r="11189" spans="3:33" ht="409.5">
      <c r="C11189" s="267" t="s">
        <v>1985</v>
      </c>
      <c r="D11189" s="267" t="s">
        <v>727</v>
      </c>
      <c r="E11189" s="267">
        <v>2733</v>
      </c>
      <c r="F11189" s="267" t="s">
        <v>1444</v>
      </c>
      <c r="G11189" s="267" t="s">
        <v>1461</v>
      </c>
      <c r="H11189" s="267">
        <v>1</v>
      </c>
      <c r="I11189" s="267" t="s">
        <v>583</v>
      </c>
      <c r="J11189" s="267">
        <v>0.64</v>
      </c>
      <c r="K11189" s="267" t="s">
        <v>1986</v>
      </c>
      <c r="O11189" s="267" t="s">
        <v>13</v>
      </c>
      <c r="P11189" s="267">
        <v>15327237</v>
      </c>
      <c r="Q11189" s="267" t="s">
        <v>1445</v>
      </c>
      <c r="S11189" s="267">
        <v>38</v>
      </c>
      <c r="T11189" s="267" t="s">
        <v>13</v>
      </c>
      <c r="U11189" s="267" t="s">
        <v>1472</v>
      </c>
      <c r="V11189" s="267" t="s">
        <v>13</v>
      </c>
      <c r="W11189" s="267">
        <v>1940</v>
      </c>
      <c r="X11189" s="267">
        <v>15327237</v>
      </c>
      <c r="Y11189" s="267">
        <v>15327237</v>
      </c>
      <c r="Z11189" s="267">
        <v>1</v>
      </c>
      <c r="AA11189" s="267" t="s">
        <v>1987</v>
      </c>
      <c r="AB11189" s="270" t="s">
        <v>1988</v>
      </c>
      <c r="AD11189" s="267" t="s">
        <v>13</v>
      </c>
      <c r="AF11189" s="267" t="s">
        <v>24</v>
      </c>
      <c r="AG11189" s="267" t="s">
        <v>24</v>
      </c>
    </row>
    <row r="11190" spans="3:33" ht="409.5">
      <c r="C11190" s="267" t="s">
        <v>1985</v>
      </c>
      <c r="D11190" s="267" t="s">
        <v>727</v>
      </c>
      <c r="E11190" s="267">
        <v>2733</v>
      </c>
      <c r="F11190" s="267" t="s">
        <v>1444</v>
      </c>
      <c r="G11190" s="267" t="s">
        <v>1461</v>
      </c>
      <c r="H11190" s="267">
        <v>1</v>
      </c>
      <c r="I11190" s="267" t="s">
        <v>583</v>
      </c>
      <c r="J11190" s="267">
        <v>0.64</v>
      </c>
      <c r="K11190" s="267" t="s">
        <v>1986</v>
      </c>
      <c r="O11190" s="267" t="s">
        <v>13</v>
      </c>
      <c r="P11190" s="267">
        <v>15327237</v>
      </c>
      <c r="Q11190" s="267" t="s">
        <v>1445</v>
      </c>
      <c r="S11190" s="267">
        <v>38</v>
      </c>
      <c r="T11190" s="267" t="s">
        <v>13</v>
      </c>
      <c r="U11190" s="267" t="s">
        <v>1472</v>
      </c>
      <c r="V11190" s="267" t="s">
        <v>13</v>
      </c>
      <c r="W11190" s="267">
        <v>1940</v>
      </c>
      <c r="X11190" s="267">
        <v>15327237</v>
      </c>
      <c r="Y11190" s="267">
        <v>15327237</v>
      </c>
      <c r="Z11190" s="267">
        <v>1</v>
      </c>
      <c r="AA11190" s="267" t="s">
        <v>1987</v>
      </c>
      <c r="AB11190" s="270" t="s">
        <v>1988</v>
      </c>
      <c r="AD11190" s="267" t="s">
        <v>13</v>
      </c>
      <c r="AF11190" s="267" t="s">
        <v>24</v>
      </c>
      <c r="AG11190" s="267" t="s">
        <v>24</v>
      </c>
    </row>
    <row r="11191" spans="3:33" ht="409.5">
      <c r="C11191" s="267" t="s">
        <v>1985</v>
      </c>
      <c r="D11191" s="267" t="s">
        <v>727</v>
      </c>
      <c r="E11191" s="267">
        <v>2733</v>
      </c>
      <c r="F11191" s="267" t="s">
        <v>1444</v>
      </c>
      <c r="G11191" s="267" t="s">
        <v>1461</v>
      </c>
      <c r="H11191" s="267">
        <v>1</v>
      </c>
      <c r="I11191" s="267" t="s">
        <v>583</v>
      </c>
      <c r="J11191" s="267">
        <v>0.64</v>
      </c>
      <c r="K11191" s="267" t="s">
        <v>1986</v>
      </c>
      <c r="O11191" s="267" t="s">
        <v>13</v>
      </c>
      <c r="P11191" s="267">
        <v>15327237</v>
      </c>
      <c r="Q11191" s="267" t="s">
        <v>1445</v>
      </c>
      <c r="S11191" s="267">
        <v>38</v>
      </c>
      <c r="T11191" s="267" t="s">
        <v>13</v>
      </c>
      <c r="U11191" s="267" t="s">
        <v>1472</v>
      </c>
      <c r="V11191" s="267" t="s">
        <v>13</v>
      </c>
      <c r="W11191" s="267">
        <v>1940</v>
      </c>
      <c r="X11191" s="267">
        <v>15327237</v>
      </c>
      <c r="Y11191" s="267">
        <v>15327237</v>
      </c>
      <c r="Z11191" s="267">
        <v>1</v>
      </c>
      <c r="AA11191" s="267" t="s">
        <v>1987</v>
      </c>
      <c r="AB11191" s="270" t="s">
        <v>1988</v>
      </c>
      <c r="AD11191" s="267" t="s">
        <v>13</v>
      </c>
      <c r="AF11191" s="267" t="s">
        <v>24</v>
      </c>
      <c r="AG11191" s="267" t="s">
        <v>24</v>
      </c>
    </row>
    <row r="11192" spans="3:33" ht="409.5">
      <c r="C11192" s="267" t="s">
        <v>1985</v>
      </c>
      <c r="D11192" s="267" t="s">
        <v>727</v>
      </c>
      <c r="E11192" s="267">
        <v>2733</v>
      </c>
      <c r="F11192" s="267" t="s">
        <v>1444</v>
      </c>
      <c r="G11192" s="267" t="s">
        <v>1461</v>
      </c>
      <c r="H11192" s="267">
        <v>1</v>
      </c>
      <c r="I11192" s="267" t="s">
        <v>583</v>
      </c>
      <c r="J11192" s="267">
        <v>0.64</v>
      </c>
      <c r="K11192" s="267" t="s">
        <v>1986</v>
      </c>
      <c r="O11192" s="267" t="s">
        <v>13</v>
      </c>
      <c r="P11192" s="267">
        <v>15327237</v>
      </c>
      <c r="Q11192" s="267" t="s">
        <v>1445</v>
      </c>
      <c r="S11192" s="267">
        <v>38</v>
      </c>
      <c r="T11192" s="267" t="s">
        <v>13</v>
      </c>
      <c r="U11192" s="267" t="s">
        <v>1472</v>
      </c>
      <c r="V11192" s="267" t="s">
        <v>13</v>
      </c>
      <c r="W11192" s="267">
        <v>1940</v>
      </c>
      <c r="X11192" s="267">
        <v>15327237</v>
      </c>
      <c r="Y11192" s="267">
        <v>15327237</v>
      </c>
      <c r="Z11192" s="267">
        <v>1</v>
      </c>
      <c r="AA11192" s="267" t="s">
        <v>1987</v>
      </c>
      <c r="AB11192" s="270" t="s">
        <v>1988</v>
      </c>
      <c r="AD11192" s="267" t="s">
        <v>13</v>
      </c>
      <c r="AF11192" s="267" t="s">
        <v>24</v>
      </c>
      <c r="AG11192" s="267" t="s">
        <v>24</v>
      </c>
    </row>
    <row r="11193" spans="3:33" ht="409.5">
      <c r="C11193" s="267" t="s">
        <v>1985</v>
      </c>
      <c r="D11193" s="267" t="s">
        <v>727</v>
      </c>
      <c r="E11193" s="267">
        <v>2733</v>
      </c>
      <c r="F11193" s="267" t="s">
        <v>1444</v>
      </c>
      <c r="G11193" s="267" t="s">
        <v>1461</v>
      </c>
      <c r="H11193" s="267">
        <v>1</v>
      </c>
      <c r="I11193" s="267" t="s">
        <v>583</v>
      </c>
      <c r="J11193" s="267">
        <v>0.64</v>
      </c>
      <c r="K11193" s="267" t="s">
        <v>1986</v>
      </c>
      <c r="O11193" s="267" t="s">
        <v>13</v>
      </c>
      <c r="P11193" s="267">
        <v>15327237</v>
      </c>
      <c r="Q11193" s="267" t="s">
        <v>1445</v>
      </c>
      <c r="S11193" s="267">
        <v>38</v>
      </c>
      <c r="T11193" s="267" t="s">
        <v>13</v>
      </c>
      <c r="U11193" s="267" t="s">
        <v>1472</v>
      </c>
      <c r="V11193" s="267" t="s">
        <v>13</v>
      </c>
      <c r="W11193" s="267">
        <v>1940</v>
      </c>
      <c r="X11193" s="267">
        <v>15327237</v>
      </c>
      <c r="Y11193" s="267">
        <v>15327237</v>
      </c>
      <c r="Z11193" s="267">
        <v>1</v>
      </c>
      <c r="AA11193" s="267" t="s">
        <v>1987</v>
      </c>
      <c r="AB11193" s="270" t="s">
        <v>1988</v>
      </c>
      <c r="AD11193" s="267" t="s">
        <v>13</v>
      </c>
      <c r="AF11193" s="267" t="s">
        <v>24</v>
      </c>
      <c r="AG11193" s="267" t="s">
        <v>24</v>
      </c>
    </row>
    <row r="11194" spans="3:33" ht="409.5">
      <c r="C11194" s="267" t="s">
        <v>1985</v>
      </c>
      <c r="D11194" s="267" t="s">
        <v>727</v>
      </c>
      <c r="E11194" s="267">
        <v>2733</v>
      </c>
      <c r="F11194" s="267" t="s">
        <v>1444</v>
      </c>
      <c r="G11194" s="267" t="s">
        <v>1461</v>
      </c>
      <c r="H11194" s="267">
        <v>1</v>
      </c>
      <c r="I11194" s="267" t="s">
        <v>583</v>
      </c>
      <c r="J11194" s="267">
        <v>0.64</v>
      </c>
      <c r="K11194" s="267" t="s">
        <v>1986</v>
      </c>
      <c r="O11194" s="267" t="s">
        <v>13</v>
      </c>
      <c r="P11194" s="267">
        <v>15327237</v>
      </c>
      <c r="Q11194" s="267" t="s">
        <v>1445</v>
      </c>
      <c r="S11194" s="267">
        <v>38</v>
      </c>
      <c r="T11194" s="267" t="s">
        <v>13</v>
      </c>
      <c r="U11194" s="267" t="s">
        <v>1472</v>
      </c>
      <c r="V11194" s="267" t="s">
        <v>13</v>
      </c>
      <c r="W11194" s="267">
        <v>1940</v>
      </c>
      <c r="X11194" s="267">
        <v>15327237</v>
      </c>
      <c r="Y11194" s="267">
        <v>15327237</v>
      </c>
      <c r="Z11194" s="267">
        <v>1</v>
      </c>
      <c r="AA11194" s="267" t="s">
        <v>1987</v>
      </c>
      <c r="AB11194" s="270" t="s">
        <v>1988</v>
      </c>
      <c r="AD11194" s="267" t="s">
        <v>13</v>
      </c>
      <c r="AF11194" s="267" t="s">
        <v>24</v>
      </c>
      <c r="AG11194" s="267" t="s">
        <v>24</v>
      </c>
    </row>
    <row r="11195" spans="3:33" ht="409.5">
      <c r="C11195" s="267" t="s">
        <v>1985</v>
      </c>
      <c r="D11195" s="267" t="s">
        <v>727</v>
      </c>
      <c r="E11195" s="267">
        <v>2733</v>
      </c>
      <c r="F11195" s="267" t="s">
        <v>1444</v>
      </c>
      <c r="G11195" s="267" t="s">
        <v>1461</v>
      </c>
      <c r="H11195" s="267">
        <v>1</v>
      </c>
      <c r="I11195" s="267" t="s">
        <v>583</v>
      </c>
      <c r="J11195" s="267">
        <v>0.64</v>
      </c>
      <c r="K11195" s="267" t="s">
        <v>1986</v>
      </c>
      <c r="O11195" s="267" t="s">
        <v>13</v>
      </c>
      <c r="P11195" s="267">
        <v>15327237</v>
      </c>
      <c r="Q11195" s="267" t="s">
        <v>1445</v>
      </c>
      <c r="S11195" s="267">
        <v>38</v>
      </c>
      <c r="T11195" s="267" t="s">
        <v>13</v>
      </c>
      <c r="U11195" s="267" t="s">
        <v>1472</v>
      </c>
      <c r="V11195" s="267" t="s">
        <v>13</v>
      </c>
      <c r="W11195" s="267">
        <v>1940</v>
      </c>
      <c r="X11195" s="267">
        <v>15327237</v>
      </c>
      <c r="Y11195" s="267">
        <v>15327237</v>
      </c>
      <c r="Z11195" s="267">
        <v>1</v>
      </c>
      <c r="AA11195" s="267" t="s">
        <v>1987</v>
      </c>
      <c r="AB11195" s="270" t="s">
        <v>1988</v>
      </c>
      <c r="AD11195" s="267" t="s">
        <v>13</v>
      </c>
      <c r="AF11195" s="267" t="s">
        <v>24</v>
      </c>
      <c r="AG11195" s="267" t="s">
        <v>24</v>
      </c>
    </row>
    <row r="11196" spans="3:33" ht="409.5">
      <c r="C11196" s="267" t="s">
        <v>1985</v>
      </c>
      <c r="D11196" s="267" t="s">
        <v>727</v>
      </c>
      <c r="E11196" s="267">
        <v>2733</v>
      </c>
      <c r="F11196" s="267" t="s">
        <v>1444</v>
      </c>
      <c r="G11196" s="267" t="s">
        <v>1461</v>
      </c>
      <c r="H11196" s="267">
        <v>1</v>
      </c>
      <c r="I11196" s="267" t="s">
        <v>583</v>
      </c>
      <c r="J11196" s="267">
        <v>0.64</v>
      </c>
      <c r="K11196" s="267" t="s">
        <v>1986</v>
      </c>
      <c r="O11196" s="267" t="s">
        <v>13</v>
      </c>
      <c r="P11196" s="267">
        <v>15327237</v>
      </c>
      <c r="Q11196" s="267" t="s">
        <v>1445</v>
      </c>
      <c r="S11196" s="267">
        <v>38</v>
      </c>
      <c r="T11196" s="267" t="s">
        <v>13</v>
      </c>
      <c r="U11196" s="267" t="s">
        <v>1472</v>
      </c>
      <c r="V11196" s="267" t="s">
        <v>13</v>
      </c>
      <c r="W11196" s="267">
        <v>1940</v>
      </c>
      <c r="X11196" s="267">
        <v>15327237</v>
      </c>
      <c r="Y11196" s="267">
        <v>15327237</v>
      </c>
      <c r="Z11196" s="267">
        <v>1</v>
      </c>
      <c r="AA11196" s="267" t="s">
        <v>1987</v>
      </c>
      <c r="AB11196" s="270" t="s">
        <v>1988</v>
      </c>
      <c r="AD11196" s="267" t="s">
        <v>13</v>
      </c>
      <c r="AF11196" s="267" t="s">
        <v>24</v>
      </c>
      <c r="AG11196" s="267" t="s">
        <v>24</v>
      </c>
    </row>
    <row r="11197" spans="3:33" ht="409.5">
      <c r="C11197" s="267" t="s">
        <v>1985</v>
      </c>
      <c r="D11197" s="267" t="s">
        <v>727</v>
      </c>
      <c r="E11197" s="267">
        <v>2733</v>
      </c>
      <c r="F11197" s="267" t="s">
        <v>1444</v>
      </c>
      <c r="G11197" s="267" t="s">
        <v>1461</v>
      </c>
      <c r="H11197" s="267">
        <v>1</v>
      </c>
      <c r="I11197" s="267" t="s">
        <v>583</v>
      </c>
      <c r="J11197" s="267">
        <v>0.64</v>
      </c>
      <c r="K11197" s="267" t="s">
        <v>1986</v>
      </c>
      <c r="O11197" s="267" t="s">
        <v>13</v>
      </c>
      <c r="P11197" s="267">
        <v>15327237</v>
      </c>
      <c r="Q11197" s="267" t="s">
        <v>1445</v>
      </c>
      <c r="S11197" s="267">
        <v>38</v>
      </c>
      <c r="T11197" s="267" t="s">
        <v>13</v>
      </c>
      <c r="U11197" s="267" t="s">
        <v>1472</v>
      </c>
      <c r="V11197" s="267" t="s">
        <v>13</v>
      </c>
      <c r="W11197" s="267">
        <v>1940</v>
      </c>
      <c r="X11197" s="267">
        <v>15327237</v>
      </c>
      <c r="Y11197" s="267">
        <v>15327237</v>
      </c>
      <c r="Z11197" s="267">
        <v>1</v>
      </c>
      <c r="AA11197" s="267" t="s">
        <v>1987</v>
      </c>
      <c r="AB11197" s="270" t="s">
        <v>1988</v>
      </c>
      <c r="AD11197" s="267" t="s">
        <v>13</v>
      </c>
      <c r="AF11197" s="267" t="s">
        <v>24</v>
      </c>
      <c r="AG11197" s="267" t="s">
        <v>24</v>
      </c>
    </row>
    <row r="11198" spans="3:33" ht="409.5">
      <c r="C11198" s="267" t="s">
        <v>1985</v>
      </c>
      <c r="D11198" s="267" t="s">
        <v>727</v>
      </c>
      <c r="E11198" s="267">
        <v>2733</v>
      </c>
      <c r="F11198" s="267" t="s">
        <v>1444</v>
      </c>
      <c r="G11198" s="267" t="s">
        <v>1461</v>
      </c>
      <c r="H11198" s="267">
        <v>1</v>
      </c>
      <c r="I11198" s="267" t="s">
        <v>583</v>
      </c>
      <c r="J11198" s="267">
        <v>0.64</v>
      </c>
      <c r="K11198" s="267" t="s">
        <v>1986</v>
      </c>
      <c r="O11198" s="267" t="s">
        <v>13</v>
      </c>
      <c r="P11198" s="267">
        <v>15327237</v>
      </c>
      <c r="Q11198" s="267" t="s">
        <v>1445</v>
      </c>
      <c r="S11198" s="267">
        <v>38</v>
      </c>
      <c r="T11198" s="267" t="s">
        <v>13</v>
      </c>
      <c r="U11198" s="267" t="s">
        <v>1472</v>
      </c>
      <c r="V11198" s="267" t="s">
        <v>13</v>
      </c>
      <c r="W11198" s="267">
        <v>1940</v>
      </c>
      <c r="X11198" s="267">
        <v>15327237</v>
      </c>
      <c r="Y11198" s="267">
        <v>15327237</v>
      </c>
      <c r="Z11198" s="267">
        <v>1</v>
      </c>
      <c r="AA11198" s="267" t="s">
        <v>1987</v>
      </c>
      <c r="AB11198" s="270" t="s">
        <v>1988</v>
      </c>
      <c r="AD11198" s="267" t="s">
        <v>13</v>
      </c>
      <c r="AF11198" s="267" t="s">
        <v>24</v>
      </c>
      <c r="AG11198" s="267" t="s">
        <v>24</v>
      </c>
    </row>
    <row r="11199" spans="3:33" ht="409.5">
      <c r="C11199" s="267" t="s">
        <v>1985</v>
      </c>
      <c r="D11199" s="267" t="s">
        <v>727</v>
      </c>
      <c r="E11199" s="267">
        <v>2733</v>
      </c>
      <c r="F11199" s="267" t="s">
        <v>1444</v>
      </c>
      <c r="G11199" s="267" t="s">
        <v>1461</v>
      </c>
      <c r="H11199" s="267">
        <v>1</v>
      </c>
      <c r="I11199" s="267" t="s">
        <v>583</v>
      </c>
      <c r="J11199" s="267">
        <v>0.64</v>
      </c>
      <c r="K11199" s="267" t="s">
        <v>1986</v>
      </c>
      <c r="O11199" s="267" t="s">
        <v>13</v>
      </c>
      <c r="P11199" s="267">
        <v>15327237</v>
      </c>
      <c r="Q11199" s="267" t="s">
        <v>1445</v>
      </c>
      <c r="S11199" s="267">
        <v>38</v>
      </c>
      <c r="T11199" s="267" t="s">
        <v>13</v>
      </c>
      <c r="U11199" s="267" t="s">
        <v>1472</v>
      </c>
      <c r="V11199" s="267" t="s">
        <v>13</v>
      </c>
      <c r="W11199" s="267">
        <v>1940</v>
      </c>
      <c r="X11199" s="267">
        <v>15327237</v>
      </c>
      <c r="Y11199" s="267">
        <v>15327237</v>
      </c>
      <c r="Z11199" s="267">
        <v>1</v>
      </c>
      <c r="AA11199" s="267" t="s">
        <v>1987</v>
      </c>
      <c r="AB11199" s="270" t="s">
        <v>1988</v>
      </c>
      <c r="AD11199" s="267" t="s">
        <v>13</v>
      </c>
      <c r="AF11199" s="267" t="s">
        <v>24</v>
      </c>
      <c r="AG11199" s="267" t="s">
        <v>24</v>
      </c>
    </row>
    <row r="11200" spans="3:33" ht="409.5">
      <c r="C11200" s="267" t="s">
        <v>1985</v>
      </c>
      <c r="D11200" s="267" t="s">
        <v>727</v>
      </c>
      <c r="E11200" s="267">
        <v>2733</v>
      </c>
      <c r="F11200" s="267" t="s">
        <v>1444</v>
      </c>
      <c r="G11200" s="267" t="s">
        <v>1461</v>
      </c>
      <c r="H11200" s="267">
        <v>1</v>
      </c>
      <c r="I11200" s="267" t="s">
        <v>583</v>
      </c>
      <c r="J11200" s="267">
        <v>0.64</v>
      </c>
      <c r="K11200" s="267" t="s">
        <v>1986</v>
      </c>
      <c r="O11200" s="267" t="s">
        <v>13</v>
      </c>
      <c r="P11200" s="267">
        <v>15327237</v>
      </c>
      <c r="Q11200" s="267" t="s">
        <v>1445</v>
      </c>
      <c r="S11200" s="267">
        <v>38</v>
      </c>
      <c r="T11200" s="267" t="s">
        <v>13</v>
      </c>
      <c r="U11200" s="267" t="s">
        <v>1472</v>
      </c>
      <c r="V11200" s="267" t="s">
        <v>13</v>
      </c>
      <c r="W11200" s="267">
        <v>1940</v>
      </c>
      <c r="X11200" s="267">
        <v>15327237</v>
      </c>
      <c r="Y11200" s="267">
        <v>15327237</v>
      </c>
      <c r="Z11200" s="267">
        <v>1</v>
      </c>
      <c r="AA11200" s="267" t="s">
        <v>1987</v>
      </c>
      <c r="AB11200" s="270" t="s">
        <v>1988</v>
      </c>
      <c r="AD11200" s="267" t="s">
        <v>13</v>
      </c>
      <c r="AF11200" s="267" t="s">
        <v>24</v>
      </c>
      <c r="AG11200" s="267" t="s">
        <v>24</v>
      </c>
    </row>
    <row r="11201" spans="3:33" ht="409.5">
      <c r="C11201" s="267" t="s">
        <v>1985</v>
      </c>
      <c r="D11201" s="267" t="s">
        <v>727</v>
      </c>
      <c r="E11201" s="267">
        <v>2733</v>
      </c>
      <c r="F11201" s="267" t="s">
        <v>1444</v>
      </c>
      <c r="G11201" s="267" t="s">
        <v>1461</v>
      </c>
      <c r="H11201" s="267">
        <v>1</v>
      </c>
      <c r="I11201" s="267" t="s">
        <v>583</v>
      </c>
      <c r="J11201" s="267">
        <v>0.64</v>
      </c>
      <c r="K11201" s="267" t="s">
        <v>1986</v>
      </c>
      <c r="O11201" s="267" t="s">
        <v>13</v>
      </c>
      <c r="P11201" s="267">
        <v>15327237</v>
      </c>
      <c r="Q11201" s="267" t="s">
        <v>1445</v>
      </c>
      <c r="S11201" s="267">
        <v>38</v>
      </c>
      <c r="T11201" s="267" t="s">
        <v>13</v>
      </c>
      <c r="U11201" s="267" t="s">
        <v>1472</v>
      </c>
      <c r="V11201" s="267" t="s">
        <v>13</v>
      </c>
      <c r="W11201" s="267">
        <v>1940</v>
      </c>
      <c r="X11201" s="267">
        <v>15327237</v>
      </c>
      <c r="Y11201" s="267">
        <v>15327237</v>
      </c>
      <c r="Z11201" s="267">
        <v>1</v>
      </c>
      <c r="AA11201" s="267" t="s">
        <v>1987</v>
      </c>
      <c r="AB11201" s="270" t="s">
        <v>1988</v>
      </c>
      <c r="AD11201" s="267" t="s">
        <v>13</v>
      </c>
      <c r="AF11201" s="267" t="s">
        <v>24</v>
      </c>
      <c r="AG11201" s="267" t="s">
        <v>24</v>
      </c>
    </row>
    <row r="11202" spans="3:33" ht="409.5">
      <c r="C11202" s="267" t="s">
        <v>1985</v>
      </c>
      <c r="D11202" s="267" t="s">
        <v>727</v>
      </c>
      <c r="E11202" s="267">
        <v>2733</v>
      </c>
      <c r="F11202" s="267" t="s">
        <v>1444</v>
      </c>
      <c r="G11202" s="267" t="s">
        <v>1461</v>
      </c>
      <c r="H11202" s="267">
        <v>1</v>
      </c>
      <c r="I11202" s="267" t="s">
        <v>583</v>
      </c>
      <c r="J11202" s="267">
        <v>0.64</v>
      </c>
      <c r="K11202" s="267" t="s">
        <v>1986</v>
      </c>
      <c r="O11202" s="267" t="s">
        <v>13</v>
      </c>
      <c r="P11202" s="267">
        <v>15327237</v>
      </c>
      <c r="Q11202" s="267" t="s">
        <v>1445</v>
      </c>
      <c r="S11202" s="267">
        <v>38</v>
      </c>
      <c r="T11202" s="267" t="s">
        <v>13</v>
      </c>
      <c r="U11202" s="267" t="s">
        <v>1472</v>
      </c>
      <c r="V11202" s="267" t="s">
        <v>13</v>
      </c>
      <c r="W11202" s="267">
        <v>1940</v>
      </c>
      <c r="X11202" s="267">
        <v>15327237</v>
      </c>
      <c r="Y11202" s="267">
        <v>15327237</v>
      </c>
      <c r="Z11202" s="267">
        <v>1</v>
      </c>
      <c r="AA11202" s="267" t="s">
        <v>1987</v>
      </c>
      <c r="AB11202" s="270" t="s">
        <v>1988</v>
      </c>
      <c r="AD11202" s="267" t="s">
        <v>13</v>
      </c>
      <c r="AF11202" s="267" t="s">
        <v>24</v>
      </c>
      <c r="AG11202" s="267" t="s">
        <v>24</v>
      </c>
    </row>
    <row r="11203" spans="3:33" ht="409.5">
      <c r="C11203" s="267" t="s">
        <v>1985</v>
      </c>
      <c r="D11203" s="267" t="s">
        <v>727</v>
      </c>
      <c r="E11203" s="267">
        <v>13648</v>
      </c>
      <c r="F11203" s="267" t="s">
        <v>1444</v>
      </c>
      <c r="H11203" s="267">
        <v>1</v>
      </c>
      <c r="I11203" s="267" t="s">
        <v>583</v>
      </c>
      <c r="J11203" s="267">
        <v>0.64</v>
      </c>
      <c r="K11203" s="267" t="s">
        <v>1986</v>
      </c>
      <c r="O11203" s="267" t="s">
        <v>24</v>
      </c>
      <c r="P11203" s="267">
        <v>15327237</v>
      </c>
      <c r="Q11203" s="267" t="s">
        <v>1445</v>
      </c>
      <c r="S11203" s="267">
        <v>38</v>
      </c>
      <c r="T11203" s="267" t="s">
        <v>13</v>
      </c>
      <c r="U11203" s="267" t="s">
        <v>1474</v>
      </c>
      <c r="V11203" s="267" t="s">
        <v>13</v>
      </c>
      <c r="W11203" s="267">
        <v>1940</v>
      </c>
      <c r="X11203" s="267">
        <v>84141101</v>
      </c>
      <c r="Y11203" s="267">
        <v>15327237</v>
      </c>
      <c r="Z11203" s="267">
        <v>1</v>
      </c>
      <c r="AA11203" s="267" t="s">
        <v>1987</v>
      </c>
      <c r="AB11203" s="270" t="s">
        <v>1988</v>
      </c>
      <c r="AD11203" s="267" t="s">
        <v>13</v>
      </c>
      <c r="AF11203" s="267" t="s">
        <v>24</v>
      </c>
      <c r="AG11203" s="267" t="s">
        <v>24</v>
      </c>
    </row>
    <row r="11204" spans="3:33" ht="409.5">
      <c r="C11204" s="267" t="s">
        <v>1985</v>
      </c>
      <c r="D11204" s="267" t="s">
        <v>727</v>
      </c>
      <c r="E11204" s="267">
        <v>13648</v>
      </c>
      <c r="F11204" s="267" t="s">
        <v>1444</v>
      </c>
      <c r="H11204" s="267">
        <v>1</v>
      </c>
      <c r="I11204" s="267" t="s">
        <v>583</v>
      </c>
      <c r="J11204" s="267">
        <v>0.64</v>
      </c>
      <c r="K11204" s="267" t="s">
        <v>1986</v>
      </c>
      <c r="O11204" s="267" t="s">
        <v>24</v>
      </c>
      <c r="P11204" s="267">
        <v>15327237</v>
      </c>
      <c r="Q11204" s="267" t="s">
        <v>1445</v>
      </c>
      <c r="S11204" s="267">
        <v>38</v>
      </c>
      <c r="T11204" s="267" t="s">
        <v>13</v>
      </c>
      <c r="U11204" s="267" t="s">
        <v>1474</v>
      </c>
      <c r="V11204" s="267" t="s">
        <v>13</v>
      </c>
      <c r="W11204" s="267">
        <v>1940</v>
      </c>
      <c r="X11204" s="267">
        <v>84141101</v>
      </c>
      <c r="Y11204" s="267">
        <v>15327237</v>
      </c>
      <c r="Z11204" s="267">
        <v>1</v>
      </c>
      <c r="AA11204" s="267" t="s">
        <v>1987</v>
      </c>
      <c r="AB11204" s="270" t="s">
        <v>1988</v>
      </c>
      <c r="AD11204" s="267" t="s">
        <v>13</v>
      </c>
      <c r="AF11204" s="267" t="s">
        <v>24</v>
      </c>
      <c r="AG11204" s="267" t="s">
        <v>24</v>
      </c>
    </row>
    <row r="11205" spans="3:33" ht="409.5">
      <c r="C11205" s="267" t="s">
        <v>1985</v>
      </c>
      <c r="D11205" s="267" t="s">
        <v>727</v>
      </c>
      <c r="E11205" s="267">
        <v>13648</v>
      </c>
      <c r="F11205" s="267" t="s">
        <v>1444</v>
      </c>
      <c r="H11205" s="267">
        <v>1</v>
      </c>
      <c r="I11205" s="267" t="s">
        <v>583</v>
      </c>
      <c r="J11205" s="267">
        <v>0.64</v>
      </c>
      <c r="K11205" s="267" t="s">
        <v>1986</v>
      </c>
      <c r="O11205" s="267" t="s">
        <v>24</v>
      </c>
      <c r="P11205" s="267">
        <v>15327237</v>
      </c>
      <c r="Q11205" s="267" t="s">
        <v>1445</v>
      </c>
      <c r="S11205" s="267">
        <v>38</v>
      </c>
      <c r="T11205" s="267" t="s">
        <v>13</v>
      </c>
      <c r="U11205" s="267" t="s">
        <v>1474</v>
      </c>
      <c r="V11205" s="267" t="s">
        <v>13</v>
      </c>
      <c r="W11205" s="267">
        <v>1940</v>
      </c>
      <c r="X11205" s="267">
        <v>84141101</v>
      </c>
      <c r="Y11205" s="267">
        <v>15327237</v>
      </c>
      <c r="Z11205" s="267">
        <v>1</v>
      </c>
      <c r="AA11205" s="267" t="s">
        <v>1987</v>
      </c>
      <c r="AB11205" s="270" t="s">
        <v>1988</v>
      </c>
      <c r="AD11205" s="267" t="s">
        <v>13</v>
      </c>
      <c r="AF11205" s="267" t="s">
        <v>24</v>
      </c>
      <c r="AG11205" s="267" t="s">
        <v>24</v>
      </c>
    </row>
    <row r="11206" spans="3:33" ht="409.5">
      <c r="C11206" s="267" t="s">
        <v>1985</v>
      </c>
      <c r="D11206" s="267" t="s">
        <v>727</v>
      </c>
      <c r="E11206" s="267">
        <v>13648</v>
      </c>
      <c r="F11206" s="267" t="s">
        <v>1444</v>
      </c>
      <c r="H11206" s="267">
        <v>1</v>
      </c>
      <c r="I11206" s="267" t="s">
        <v>583</v>
      </c>
      <c r="J11206" s="267">
        <v>0.64</v>
      </c>
      <c r="K11206" s="267" t="s">
        <v>1986</v>
      </c>
      <c r="O11206" s="267" t="s">
        <v>24</v>
      </c>
      <c r="P11206" s="267">
        <v>15327237</v>
      </c>
      <c r="Q11206" s="267" t="s">
        <v>1445</v>
      </c>
      <c r="S11206" s="267">
        <v>38</v>
      </c>
      <c r="T11206" s="267" t="s">
        <v>13</v>
      </c>
      <c r="U11206" s="267" t="s">
        <v>1474</v>
      </c>
      <c r="V11206" s="267" t="s">
        <v>13</v>
      </c>
      <c r="W11206" s="267">
        <v>1940</v>
      </c>
      <c r="X11206" s="267">
        <v>84141101</v>
      </c>
      <c r="Y11206" s="267">
        <v>15327237</v>
      </c>
      <c r="Z11206" s="267">
        <v>1</v>
      </c>
      <c r="AA11206" s="267" t="s">
        <v>1987</v>
      </c>
      <c r="AB11206" s="270" t="s">
        <v>1988</v>
      </c>
      <c r="AD11206" s="267" t="s">
        <v>13</v>
      </c>
      <c r="AF11206" s="267" t="s">
        <v>24</v>
      </c>
      <c r="AG11206" s="267" t="s">
        <v>24</v>
      </c>
    </row>
    <row r="11207" spans="3:33" ht="409.5">
      <c r="C11207" s="267" t="s">
        <v>1985</v>
      </c>
      <c r="D11207" s="267" t="s">
        <v>727</v>
      </c>
      <c r="E11207" s="267">
        <v>13648</v>
      </c>
      <c r="F11207" s="267" t="s">
        <v>1444</v>
      </c>
      <c r="H11207" s="267">
        <v>1</v>
      </c>
      <c r="I11207" s="267" t="s">
        <v>583</v>
      </c>
      <c r="J11207" s="267">
        <v>0.64</v>
      </c>
      <c r="K11207" s="267" t="s">
        <v>1986</v>
      </c>
      <c r="O11207" s="267" t="s">
        <v>24</v>
      </c>
      <c r="P11207" s="267">
        <v>15327237</v>
      </c>
      <c r="Q11207" s="267" t="s">
        <v>1445</v>
      </c>
      <c r="S11207" s="267">
        <v>38</v>
      </c>
      <c r="T11207" s="267" t="s">
        <v>13</v>
      </c>
      <c r="U11207" s="267" t="s">
        <v>1474</v>
      </c>
      <c r="V11207" s="267" t="s">
        <v>13</v>
      </c>
      <c r="W11207" s="267">
        <v>1940</v>
      </c>
      <c r="X11207" s="267">
        <v>84141101</v>
      </c>
      <c r="Y11207" s="267">
        <v>15327237</v>
      </c>
      <c r="Z11207" s="267">
        <v>1</v>
      </c>
      <c r="AA11207" s="267" t="s">
        <v>1987</v>
      </c>
      <c r="AB11207" s="270" t="s">
        <v>1988</v>
      </c>
      <c r="AD11207" s="267" t="s">
        <v>13</v>
      </c>
      <c r="AF11207" s="267" t="s">
        <v>24</v>
      </c>
      <c r="AG11207" s="267" t="s">
        <v>24</v>
      </c>
    </row>
    <row r="11208" spans="3:33" ht="409.5">
      <c r="C11208" s="267" t="s">
        <v>1985</v>
      </c>
      <c r="D11208" s="267" t="s">
        <v>727</v>
      </c>
      <c r="E11208" s="267">
        <v>13648</v>
      </c>
      <c r="F11208" s="267" t="s">
        <v>1444</v>
      </c>
      <c r="H11208" s="267">
        <v>1</v>
      </c>
      <c r="I11208" s="267" t="s">
        <v>583</v>
      </c>
      <c r="J11208" s="267">
        <v>0.64</v>
      </c>
      <c r="K11208" s="267" t="s">
        <v>1986</v>
      </c>
      <c r="O11208" s="267" t="s">
        <v>24</v>
      </c>
      <c r="P11208" s="267">
        <v>15327237</v>
      </c>
      <c r="Q11208" s="267" t="s">
        <v>1445</v>
      </c>
      <c r="S11208" s="267">
        <v>38</v>
      </c>
      <c r="T11208" s="267" t="s">
        <v>13</v>
      </c>
      <c r="U11208" s="267" t="s">
        <v>1474</v>
      </c>
      <c r="V11208" s="267" t="s">
        <v>13</v>
      </c>
      <c r="W11208" s="267">
        <v>1940</v>
      </c>
      <c r="X11208" s="267">
        <v>84141101</v>
      </c>
      <c r="Y11208" s="267">
        <v>15327237</v>
      </c>
      <c r="Z11208" s="267">
        <v>1</v>
      </c>
      <c r="AA11208" s="267" t="s">
        <v>1987</v>
      </c>
      <c r="AB11208" s="270" t="s">
        <v>1988</v>
      </c>
      <c r="AD11208" s="267" t="s">
        <v>13</v>
      </c>
      <c r="AF11208" s="267" t="s">
        <v>24</v>
      </c>
      <c r="AG11208" s="267" t="s">
        <v>24</v>
      </c>
    </row>
    <row r="11209" spans="3:33" ht="409.5">
      <c r="C11209" s="267" t="s">
        <v>1985</v>
      </c>
      <c r="D11209" s="267" t="s">
        <v>727</v>
      </c>
      <c r="E11209" s="267">
        <v>13648</v>
      </c>
      <c r="F11209" s="267" t="s">
        <v>1444</v>
      </c>
      <c r="H11209" s="267">
        <v>1</v>
      </c>
      <c r="I11209" s="267" t="s">
        <v>583</v>
      </c>
      <c r="J11209" s="267">
        <v>0.64</v>
      </c>
      <c r="K11209" s="267" t="s">
        <v>1986</v>
      </c>
      <c r="O11209" s="267" t="s">
        <v>24</v>
      </c>
      <c r="P11209" s="267">
        <v>15327237</v>
      </c>
      <c r="Q11209" s="267" t="s">
        <v>1445</v>
      </c>
      <c r="S11209" s="267">
        <v>38</v>
      </c>
      <c r="T11209" s="267" t="s">
        <v>13</v>
      </c>
      <c r="U11209" s="267" t="s">
        <v>1474</v>
      </c>
      <c r="V11209" s="267" t="s">
        <v>13</v>
      </c>
      <c r="W11209" s="267">
        <v>1940</v>
      </c>
      <c r="X11209" s="267">
        <v>84141101</v>
      </c>
      <c r="Y11209" s="267">
        <v>15327237</v>
      </c>
      <c r="Z11209" s="267">
        <v>1</v>
      </c>
      <c r="AA11209" s="267" t="s">
        <v>1987</v>
      </c>
      <c r="AB11209" s="270" t="s">
        <v>1988</v>
      </c>
      <c r="AD11209" s="267" t="s">
        <v>13</v>
      </c>
      <c r="AF11209" s="267" t="s">
        <v>24</v>
      </c>
      <c r="AG11209" s="267" t="s">
        <v>24</v>
      </c>
    </row>
    <row r="11210" spans="3:33" ht="409.5">
      <c r="C11210" s="267" t="s">
        <v>1985</v>
      </c>
      <c r="D11210" s="267" t="s">
        <v>727</v>
      </c>
      <c r="E11210" s="267">
        <v>13648</v>
      </c>
      <c r="F11210" s="267" t="s">
        <v>1444</v>
      </c>
      <c r="H11210" s="267">
        <v>1</v>
      </c>
      <c r="I11210" s="267" t="s">
        <v>583</v>
      </c>
      <c r="J11210" s="267">
        <v>0.64</v>
      </c>
      <c r="K11210" s="267" t="s">
        <v>1986</v>
      </c>
      <c r="O11210" s="267" t="s">
        <v>24</v>
      </c>
      <c r="P11210" s="267">
        <v>15327237</v>
      </c>
      <c r="Q11210" s="267" t="s">
        <v>1445</v>
      </c>
      <c r="S11210" s="267">
        <v>38</v>
      </c>
      <c r="T11210" s="267" t="s">
        <v>13</v>
      </c>
      <c r="U11210" s="267" t="s">
        <v>1474</v>
      </c>
      <c r="V11210" s="267" t="s">
        <v>13</v>
      </c>
      <c r="W11210" s="267">
        <v>1940</v>
      </c>
      <c r="X11210" s="267">
        <v>84141101</v>
      </c>
      <c r="Y11210" s="267">
        <v>15327237</v>
      </c>
      <c r="Z11210" s="267">
        <v>1</v>
      </c>
      <c r="AA11210" s="267" t="s">
        <v>1987</v>
      </c>
      <c r="AB11210" s="270" t="s">
        <v>1988</v>
      </c>
      <c r="AD11210" s="267" t="s">
        <v>13</v>
      </c>
      <c r="AF11210" s="267" t="s">
        <v>24</v>
      </c>
      <c r="AG11210" s="267" t="s">
        <v>24</v>
      </c>
    </row>
    <row r="11211" spans="3:33" ht="409.5">
      <c r="C11211" s="267" t="s">
        <v>1985</v>
      </c>
      <c r="D11211" s="267" t="s">
        <v>727</v>
      </c>
      <c r="E11211" s="267">
        <v>13648</v>
      </c>
      <c r="F11211" s="267" t="s">
        <v>1444</v>
      </c>
      <c r="H11211" s="267">
        <v>1</v>
      </c>
      <c r="I11211" s="267" t="s">
        <v>583</v>
      </c>
      <c r="J11211" s="267">
        <v>0.64</v>
      </c>
      <c r="K11211" s="267" t="s">
        <v>1986</v>
      </c>
      <c r="O11211" s="267" t="s">
        <v>24</v>
      </c>
      <c r="P11211" s="267">
        <v>15327237</v>
      </c>
      <c r="Q11211" s="267" t="s">
        <v>1445</v>
      </c>
      <c r="S11211" s="267">
        <v>38</v>
      </c>
      <c r="T11211" s="267" t="s">
        <v>13</v>
      </c>
      <c r="U11211" s="267" t="s">
        <v>1474</v>
      </c>
      <c r="V11211" s="267" t="s">
        <v>13</v>
      </c>
      <c r="W11211" s="267">
        <v>1940</v>
      </c>
      <c r="X11211" s="267">
        <v>84141101</v>
      </c>
      <c r="Y11211" s="267">
        <v>15327237</v>
      </c>
      <c r="Z11211" s="267">
        <v>1</v>
      </c>
      <c r="AA11211" s="267" t="s">
        <v>1987</v>
      </c>
      <c r="AB11211" s="270" t="s">
        <v>1988</v>
      </c>
      <c r="AD11211" s="267" t="s">
        <v>13</v>
      </c>
      <c r="AF11211" s="267" t="s">
        <v>24</v>
      </c>
      <c r="AG11211" s="267" t="s">
        <v>24</v>
      </c>
    </row>
    <row r="11212" spans="3:33" ht="409.5">
      <c r="C11212" s="267" t="s">
        <v>1985</v>
      </c>
      <c r="D11212" s="267" t="s">
        <v>727</v>
      </c>
      <c r="E11212" s="267">
        <v>13648</v>
      </c>
      <c r="F11212" s="267" t="s">
        <v>1444</v>
      </c>
      <c r="H11212" s="267">
        <v>1</v>
      </c>
      <c r="I11212" s="267" t="s">
        <v>583</v>
      </c>
      <c r="J11212" s="267">
        <v>0.64</v>
      </c>
      <c r="K11212" s="267" t="s">
        <v>1986</v>
      </c>
      <c r="O11212" s="267" t="s">
        <v>24</v>
      </c>
      <c r="P11212" s="267">
        <v>15327237</v>
      </c>
      <c r="Q11212" s="267" t="s">
        <v>1445</v>
      </c>
      <c r="S11212" s="267">
        <v>38</v>
      </c>
      <c r="T11212" s="267" t="s">
        <v>13</v>
      </c>
      <c r="U11212" s="267" t="s">
        <v>1474</v>
      </c>
      <c r="V11212" s="267" t="s">
        <v>13</v>
      </c>
      <c r="W11212" s="267">
        <v>1940</v>
      </c>
      <c r="X11212" s="267">
        <v>84141101</v>
      </c>
      <c r="Y11212" s="267">
        <v>15327237</v>
      </c>
      <c r="Z11212" s="267">
        <v>1</v>
      </c>
      <c r="AA11212" s="267" t="s">
        <v>1987</v>
      </c>
      <c r="AB11212" s="270" t="s">
        <v>1988</v>
      </c>
      <c r="AD11212" s="267" t="s">
        <v>13</v>
      </c>
      <c r="AF11212" s="267" t="s">
        <v>24</v>
      </c>
      <c r="AG11212" s="267" t="s">
        <v>24</v>
      </c>
    </row>
    <row r="11213" spans="3:33" ht="409.5">
      <c r="C11213" s="267" t="s">
        <v>1985</v>
      </c>
      <c r="D11213" s="267" t="s">
        <v>727</v>
      </c>
      <c r="E11213" s="267">
        <v>13648</v>
      </c>
      <c r="F11213" s="267" t="s">
        <v>1444</v>
      </c>
      <c r="H11213" s="267">
        <v>1</v>
      </c>
      <c r="I11213" s="267" t="s">
        <v>583</v>
      </c>
      <c r="J11213" s="267">
        <v>0.64</v>
      </c>
      <c r="K11213" s="267" t="s">
        <v>1986</v>
      </c>
      <c r="O11213" s="267" t="s">
        <v>24</v>
      </c>
      <c r="P11213" s="267">
        <v>15327237</v>
      </c>
      <c r="Q11213" s="267" t="s">
        <v>1445</v>
      </c>
      <c r="S11213" s="267">
        <v>38</v>
      </c>
      <c r="T11213" s="267" t="s">
        <v>13</v>
      </c>
      <c r="U11213" s="267" t="s">
        <v>1474</v>
      </c>
      <c r="V11213" s="267" t="s">
        <v>13</v>
      </c>
      <c r="W11213" s="267">
        <v>1940</v>
      </c>
      <c r="X11213" s="267">
        <v>84141101</v>
      </c>
      <c r="Y11213" s="267">
        <v>15327237</v>
      </c>
      <c r="Z11213" s="267">
        <v>1</v>
      </c>
      <c r="AA11213" s="267" t="s">
        <v>1987</v>
      </c>
      <c r="AB11213" s="270" t="s">
        <v>1988</v>
      </c>
      <c r="AD11213" s="267" t="s">
        <v>13</v>
      </c>
      <c r="AF11213" s="267" t="s">
        <v>24</v>
      </c>
      <c r="AG11213" s="267" t="s">
        <v>24</v>
      </c>
    </row>
    <row r="11214" spans="3:33" ht="409.5">
      <c r="C11214" s="267" t="s">
        <v>1985</v>
      </c>
      <c r="D11214" s="267" t="s">
        <v>727</v>
      </c>
      <c r="E11214" s="267">
        <v>13648</v>
      </c>
      <c r="F11214" s="267" t="s">
        <v>1444</v>
      </c>
      <c r="H11214" s="267">
        <v>1</v>
      </c>
      <c r="I11214" s="267" t="s">
        <v>583</v>
      </c>
      <c r="J11214" s="267">
        <v>0.64</v>
      </c>
      <c r="K11214" s="267" t="s">
        <v>1986</v>
      </c>
      <c r="O11214" s="267" t="s">
        <v>24</v>
      </c>
      <c r="P11214" s="267">
        <v>15327237</v>
      </c>
      <c r="Q11214" s="267" t="s">
        <v>1445</v>
      </c>
      <c r="S11214" s="267">
        <v>38</v>
      </c>
      <c r="T11214" s="267" t="s">
        <v>13</v>
      </c>
      <c r="U11214" s="267" t="s">
        <v>1474</v>
      </c>
      <c r="V11214" s="267" t="s">
        <v>13</v>
      </c>
      <c r="W11214" s="267">
        <v>1940</v>
      </c>
      <c r="X11214" s="267">
        <v>84141101</v>
      </c>
      <c r="Y11214" s="267">
        <v>15327237</v>
      </c>
      <c r="Z11214" s="267">
        <v>1</v>
      </c>
      <c r="AA11214" s="267" t="s">
        <v>1987</v>
      </c>
      <c r="AB11214" s="270" t="s">
        <v>1988</v>
      </c>
      <c r="AD11214" s="267" t="s">
        <v>13</v>
      </c>
      <c r="AF11214" s="267" t="s">
        <v>24</v>
      </c>
      <c r="AG11214" s="267" t="s">
        <v>24</v>
      </c>
    </row>
    <row r="11215" spans="3:33" ht="409.5">
      <c r="C11215" s="267" t="s">
        <v>1985</v>
      </c>
      <c r="D11215" s="267" t="s">
        <v>727</v>
      </c>
      <c r="E11215" s="267">
        <v>13648</v>
      </c>
      <c r="F11215" s="267" t="s">
        <v>1444</v>
      </c>
      <c r="H11215" s="267">
        <v>1</v>
      </c>
      <c r="I11215" s="267" t="s">
        <v>583</v>
      </c>
      <c r="J11215" s="267">
        <v>0.64</v>
      </c>
      <c r="K11215" s="267" t="s">
        <v>1986</v>
      </c>
      <c r="O11215" s="267" t="s">
        <v>24</v>
      </c>
      <c r="P11215" s="267">
        <v>15327237</v>
      </c>
      <c r="Q11215" s="267" t="s">
        <v>1445</v>
      </c>
      <c r="S11215" s="267">
        <v>38</v>
      </c>
      <c r="T11215" s="267" t="s">
        <v>13</v>
      </c>
      <c r="U11215" s="267" t="s">
        <v>1474</v>
      </c>
      <c r="V11215" s="267" t="s">
        <v>13</v>
      </c>
      <c r="W11215" s="267">
        <v>1940</v>
      </c>
      <c r="X11215" s="267">
        <v>84141101</v>
      </c>
      <c r="Y11215" s="267">
        <v>15327237</v>
      </c>
      <c r="Z11215" s="267">
        <v>1</v>
      </c>
      <c r="AA11215" s="267" t="s">
        <v>1987</v>
      </c>
      <c r="AB11215" s="270" t="s">
        <v>1988</v>
      </c>
      <c r="AD11215" s="267" t="s">
        <v>13</v>
      </c>
      <c r="AF11215" s="267" t="s">
        <v>24</v>
      </c>
      <c r="AG11215" s="267" t="s">
        <v>24</v>
      </c>
    </row>
    <row r="11216" spans="3:33" ht="409.5">
      <c r="C11216" s="267" t="s">
        <v>1985</v>
      </c>
      <c r="D11216" s="267" t="s">
        <v>727</v>
      </c>
      <c r="E11216" s="267">
        <v>13648</v>
      </c>
      <c r="F11216" s="267" t="s">
        <v>1444</v>
      </c>
      <c r="H11216" s="267">
        <v>1</v>
      </c>
      <c r="I11216" s="267" t="s">
        <v>583</v>
      </c>
      <c r="J11216" s="267">
        <v>0.64</v>
      </c>
      <c r="K11216" s="267" t="s">
        <v>1986</v>
      </c>
      <c r="O11216" s="267" t="s">
        <v>24</v>
      </c>
      <c r="P11216" s="267">
        <v>15327237</v>
      </c>
      <c r="Q11216" s="267" t="s">
        <v>1445</v>
      </c>
      <c r="S11216" s="267">
        <v>38</v>
      </c>
      <c r="T11216" s="267" t="s">
        <v>13</v>
      </c>
      <c r="U11216" s="267" t="s">
        <v>1474</v>
      </c>
      <c r="V11216" s="267" t="s">
        <v>13</v>
      </c>
      <c r="W11216" s="267">
        <v>1940</v>
      </c>
      <c r="X11216" s="267">
        <v>84141101</v>
      </c>
      <c r="Y11216" s="267">
        <v>15327237</v>
      </c>
      <c r="Z11216" s="267">
        <v>1</v>
      </c>
      <c r="AA11216" s="267" t="s">
        <v>1987</v>
      </c>
      <c r="AB11216" s="270" t="s">
        <v>1988</v>
      </c>
      <c r="AD11216" s="267" t="s">
        <v>13</v>
      </c>
      <c r="AF11216" s="267" t="s">
        <v>24</v>
      </c>
      <c r="AG11216" s="267" t="s">
        <v>24</v>
      </c>
    </row>
    <row r="11217" spans="3:33" ht="409.5">
      <c r="C11217" s="267" t="s">
        <v>1985</v>
      </c>
      <c r="D11217" s="267" t="s">
        <v>727</v>
      </c>
      <c r="E11217" s="267">
        <v>13648</v>
      </c>
      <c r="F11217" s="267" t="s">
        <v>1444</v>
      </c>
      <c r="H11217" s="267">
        <v>1</v>
      </c>
      <c r="I11217" s="267" t="s">
        <v>583</v>
      </c>
      <c r="J11217" s="267">
        <v>0.64</v>
      </c>
      <c r="K11217" s="267" t="s">
        <v>1986</v>
      </c>
      <c r="O11217" s="267" t="s">
        <v>24</v>
      </c>
      <c r="P11217" s="267">
        <v>15327237</v>
      </c>
      <c r="Q11217" s="267" t="s">
        <v>1445</v>
      </c>
      <c r="S11217" s="267">
        <v>38</v>
      </c>
      <c r="T11217" s="267" t="s">
        <v>13</v>
      </c>
      <c r="U11217" s="267" t="s">
        <v>1474</v>
      </c>
      <c r="V11217" s="267" t="s">
        <v>13</v>
      </c>
      <c r="W11217" s="267">
        <v>1940</v>
      </c>
      <c r="X11217" s="267">
        <v>84141101</v>
      </c>
      <c r="Y11217" s="267">
        <v>15327237</v>
      </c>
      <c r="Z11217" s="267">
        <v>1</v>
      </c>
      <c r="AA11217" s="267" t="s">
        <v>1987</v>
      </c>
      <c r="AB11217" s="270" t="s">
        <v>1988</v>
      </c>
      <c r="AD11217" s="267" t="s">
        <v>13</v>
      </c>
      <c r="AF11217" s="267" t="s">
        <v>24</v>
      </c>
      <c r="AG11217" s="267" t="s">
        <v>24</v>
      </c>
    </row>
    <row r="11218" spans="3:33" ht="409.5">
      <c r="C11218" s="267" t="s">
        <v>1985</v>
      </c>
      <c r="D11218" s="267" t="s">
        <v>727</v>
      </c>
      <c r="E11218" s="267">
        <v>13648</v>
      </c>
      <c r="F11218" s="267" t="s">
        <v>1444</v>
      </c>
      <c r="H11218" s="267">
        <v>1</v>
      </c>
      <c r="I11218" s="267" t="s">
        <v>583</v>
      </c>
      <c r="J11218" s="267">
        <v>0.64</v>
      </c>
      <c r="K11218" s="267" t="s">
        <v>1986</v>
      </c>
      <c r="O11218" s="267" t="s">
        <v>24</v>
      </c>
      <c r="P11218" s="267">
        <v>15327237</v>
      </c>
      <c r="Q11218" s="267" t="s">
        <v>1445</v>
      </c>
      <c r="S11218" s="267">
        <v>38</v>
      </c>
      <c r="T11218" s="267" t="s">
        <v>13</v>
      </c>
      <c r="U11218" s="267" t="s">
        <v>1474</v>
      </c>
      <c r="V11218" s="267" t="s">
        <v>13</v>
      </c>
      <c r="W11218" s="267">
        <v>1940</v>
      </c>
      <c r="X11218" s="267">
        <v>84141101</v>
      </c>
      <c r="Y11218" s="267">
        <v>15327237</v>
      </c>
      <c r="Z11218" s="267">
        <v>1</v>
      </c>
      <c r="AA11218" s="267" t="s">
        <v>1987</v>
      </c>
      <c r="AB11218" s="270" t="s">
        <v>1988</v>
      </c>
      <c r="AD11218" s="267" t="s">
        <v>13</v>
      </c>
      <c r="AF11218" s="267" t="s">
        <v>24</v>
      </c>
      <c r="AG11218" s="267" t="s">
        <v>24</v>
      </c>
    </row>
    <row r="11219" spans="3:33" ht="409.5">
      <c r="C11219" s="267" t="s">
        <v>1985</v>
      </c>
      <c r="D11219" s="267" t="s">
        <v>727</v>
      </c>
      <c r="E11219" s="267">
        <v>13648</v>
      </c>
      <c r="F11219" s="267" t="s">
        <v>1444</v>
      </c>
      <c r="H11219" s="267">
        <v>1</v>
      </c>
      <c r="I11219" s="267" t="s">
        <v>583</v>
      </c>
      <c r="J11219" s="267">
        <v>0.64</v>
      </c>
      <c r="K11219" s="267" t="s">
        <v>1986</v>
      </c>
      <c r="O11219" s="267" t="s">
        <v>24</v>
      </c>
      <c r="P11219" s="267">
        <v>15327237</v>
      </c>
      <c r="Q11219" s="267" t="s">
        <v>1445</v>
      </c>
      <c r="S11219" s="267">
        <v>38</v>
      </c>
      <c r="T11219" s="267" t="s">
        <v>13</v>
      </c>
      <c r="U11219" s="267" t="s">
        <v>1474</v>
      </c>
      <c r="V11219" s="267" t="s">
        <v>13</v>
      </c>
      <c r="W11219" s="267">
        <v>1940</v>
      </c>
      <c r="X11219" s="267">
        <v>84141101</v>
      </c>
      <c r="Y11219" s="267">
        <v>15327237</v>
      </c>
      <c r="Z11219" s="267">
        <v>1</v>
      </c>
      <c r="AA11219" s="267" t="s">
        <v>1987</v>
      </c>
      <c r="AB11219" s="270" t="s">
        <v>1988</v>
      </c>
      <c r="AD11219" s="267" t="s">
        <v>13</v>
      </c>
      <c r="AF11219" s="267" t="s">
        <v>24</v>
      </c>
      <c r="AG11219" s="267" t="s">
        <v>24</v>
      </c>
    </row>
    <row r="11220" spans="3:33" ht="409.5">
      <c r="C11220" s="267" t="s">
        <v>1985</v>
      </c>
      <c r="D11220" s="267" t="s">
        <v>727</v>
      </c>
      <c r="E11220" s="267">
        <v>13648</v>
      </c>
      <c r="F11220" s="267" t="s">
        <v>1444</v>
      </c>
      <c r="H11220" s="267">
        <v>1</v>
      </c>
      <c r="I11220" s="267" t="s">
        <v>583</v>
      </c>
      <c r="J11220" s="267">
        <v>0.64</v>
      </c>
      <c r="K11220" s="267" t="s">
        <v>1986</v>
      </c>
      <c r="O11220" s="267" t="s">
        <v>24</v>
      </c>
      <c r="P11220" s="267">
        <v>15327237</v>
      </c>
      <c r="Q11220" s="267" t="s">
        <v>1445</v>
      </c>
      <c r="S11220" s="267">
        <v>38</v>
      </c>
      <c r="T11220" s="267" t="s">
        <v>13</v>
      </c>
      <c r="U11220" s="267" t="s">
        <v>1474</v>
      </c>
      <c r="V11220" s="267" t="s">
        <v>13</v>
      </c>
      <c r="W11220" s="267">
        <v>1940</v>
      </c>
      <c r="X11220" s="267">
        <v>84141101</v>
      </c>
      <c r="Y11220" s="267">
        <v>15327237</v>
      </c>
      <c r="Z11220" s="267">
        <v>1</v>
      </c>
      <c r="AA11220" s="267" t="s">
        <v>1987</v>
      </c>
      <c r="AB11220" s="270" t="s">
        <v>1988</v>
      </c>
      <c r="AD11220" s="267" t="s">
        <v>13</v>
      </c>
      <c r="AF11220" s="267" t="s">
        <v>24</v>
      </c>
      <c r="AG11220" s="267" t="s">
        <v>24</v>
      </c>
    </row>
    <row r="11221" spans="3:33" ht="409.5">
      <c r="C11221" s="267" t="s">
        <v>1985</v>
      </c>
      <c r="D11221" s="267" t="s">
        <v>727</v>
      </c>
      <c r="E11221" s="267">
        <v>13648</v>
      </c>
      <c r="F11221" s="267" t="s">
        <v>1444</v>
      </c>
      <c r="H11221" s="267">
        <v>1</v>
      </c>
      <c r="I11221" s="267" t="s">
        <v>583</v>
      </c>
      <c r="J11221" s="267">
        <v>0.64</v>
      </c>
      <c r="K11221" s="267" t="s">
        <v>1986</v>
      </c>
      <c r="O11221" s="267" t="s">
        <v>24</v>
      </c>
      <c r="P11221" s="267">
        <v>15327237</v>
      </c>
      <c r="Q11221" s="267" t="s">
        <v>1445</v>
      </c>
      <c r="S11221" s="267">
        <v>38</v>
      </c>
      <c r="T11221" s="267" t="s">
        <v>13</v>
      </c>
      <c r="U11221" s="267" t="s">
        <v>1474</v>
      </c>
      <c r="V11221" s="267" t="s">
        <v>13</v>
      </c>
      <c r="W11221" s="267">
        <v>1940</v>
      </c>
      <c r="X11221" s="267">
        <v>84141101</v>
      </c>
      <c r="Y11221" s="267">
        <v>15327237</v>
      </c>
      <c r="Z11221" s="267">
        <v>1</v>
      </c>
      <c r="AA11221" s="267" t="s">
        <v>1987</v>
      </c>
      <c r="AB11221" s="270" t="s">
        <v>1988</v>
      </c>
      <c r="AD11221" s="267" t="s">
        <v>13</v>
      </c>
      <c r="AF11221" s="267" t="s">
        <v>24</v>
      </c>
      <c r="AG11221" s="267" t="s">
        <v>24</v>
      </c>
    </row>
    <row r="11222" spans="3:33" ht="409.5">
      <c r="C11222" s="267" t="s">
        <v>1985</v>
      </c>
      <c r="D11222" s="267" t="s">
        <v>727</v>
      </c>
      <c r="E11222" s="267">
        <v>13648</v>
      </c>
      <c r="F11222" s="267" t="s">
        <v>1444</v>
      </c>
      <c r="H11222" s="267">
        <v>1</v>
      </c>
      <c r="I11222" s="267" t="s">
        <v>583</v>
      </c>
      <c r="J11222" s="267">
        <v>0.64</v>
      </c>
      <c r="K11222" s="267" t="s">
        <v>1986</v>
      </c>
      <c r="O11222" s="267" t="s">
        <v>24</v>
      </c>
      <c r="P11222" s="267">
        <v>15327237</v>
      </c>
      <c r="Q11222" s="267" t="s">
        <v>1445</v>
      </c>
      <c r="S11222" s="267">
        <v>38</v>
      </c>
      <c r="T11222" s="267" t="s">
        <v>13</v>
      </c>
      <c r="U11222" s="267" t="s">
        <v>1474</v>
      </c>
      <c r="V11222" s="267" t="s">
        <v>13</v>
      </c>
      <c r="W11222" s="267">
        <v>1940</v>
      </c>
      <c r="X11222" s="267">
        <v>84141101</v>
      </c>
      <c r="Y11222" s="267">
        <v>15327237</v>
      </c>
      <c r="Z11222" s="267">
        <v>1</v>
      </c>
      <c r="AA11222" s="267" t="s">
        <v>1987</v>
      </c>
      <c r="AB11222" s="270" t="s">
        <v>1988</v>
      </c>
      <c r="AD11222" s="267" t="s">
        <v>13</v>
      </c>
      <c r="AF11222" s="267" t="s">
        <v>24</v>
      </c>
      <c r="AG11222" s="267" t="s">
        <v>24</v>
      </c>
    </row>
    <row r="11223" spans="3:33" ht="409.5">
      <c r="C11223" s="267" t="s">
        <v>1985</v>
      </c>
      <c r="D11223" s="267" t="s">
        <v>727</v>
      </c>
      <c r="E11223" s="267">
        <v>13648</v>
      </c>
      <c r="F11223" s="267" t="s">
        <v>1444</v>
      </c>
      <c r="H11223" s="267">
        <v>1</v>
      </c>
      <c r="I11223" s="267" t="s">
        <v>583</v>
      </c>
      <c r="J11223" s="267">
        <v>0.64</v>
      </c>
      <c r="K11223" s="267" t="s">
        <v>1986</v>
      </c>
      <c r="O11223" s="267" t="s">
        <v>24</v>
      </c>
      <c r="P11223" s="267">
        <v>15327237</v>
      </c>
      <c r="Q11223" s="267" t="s">
        <v>1445</v>
      </c>
      <c r="S11223" s="267">
        <v>38</v>
      </c>
      <c r="T11223" s="267" t="s">
        <v>13</v>
      </c>
      <c r="U11223" s="267" t="s">
        <v>1474</v>
      </c>
      <c r="V11223" s="267" t="s">
        <v>13</v>
      </c>
      <c r="W11223" s="267">
        <v>1940</v>
      </c>
      <c r="X11223" s="267">
        <v>84141101</v>
      </c>
      <c r="Y11223" s="267">
        <v>15327237</v>
      </c>
      <c r="Z11223" s="267">
        <v>1</v>
      </c>
      <c r="AA11223" s="267" t="s">
        <v>1987</v>
      </c>
      <c r="AB11223" s="270" t="s">
        <v>1988</v>
      </c>
      <c r="AD11223" s="267" t="s">
        <v>13</v>
      </c>
      <c r="AF11223" s="267" t="s">
        <v>24</v>
      </c>
      <c r="AG11223" s="267" t="s">
        <v>24</v>
      </c>
    </row>
    <row r="11224" spans="3:33" ht="409.5">
      <c r="C11224" s="267" t="s">
        <v>1985</v>
      </c>
      <c r="D11224" s="267" t="s">
        <v>727</v>
      </c>
      <c r="E11224" s="267">
        <v>13648</v>
      </c>
      <c r="F11224" s="267" t="s">
        <v>1444</v>
      </c>
      <c r="H11224" s="267">
        <v>1</v>
      </c>
      <c r="I11224" s="267" t="s">
        <v>583</v>
      </c>
      <c r="J11224" s="267">
        <v>0.64</v>
      </c>
      <c r="K11224" s="267" t="s">
        <v>1986</v>
      </c>
      <c r="O11224" s="267" t="s">
        <v>24</v>
      </c>
      <c r="P11224" s="267">
        <v>15327237</v>
      </c>
      <c r="Q11224" s="267" t="s">
        <v>1445</v>
      </c>
      <c r="S11224" s="267">
        <v>38</v>
      </c>
      <c r="T11224" s="267" t="s">
        <v>13</v>
      </c>
      <c r="U11224" s="267" t="s">
        <v>1474</v>
      </c>
      <c r="V11224" s="267" t="s">
        <v>13</v>
      </c>
      <c r="W11224" s="267">
        <v>1940</v>
      </c>
      <c r="X11224" s="267">
        <v>84141101</v>
      </c>
      <c r="Y11224" s="267">
        <v>15327237</v>
      </c>
      <c r="Z11224" s="267">
        <v>1</v>
      </c>
      <c r="AA11224" s="267" t="s">
        <v>1987</v>
      </c>
      <c r="AB11224" s="270" t="s">
        <v>1988</v>
      </c>
      <c r="AD11224" s="267" t="s">
        <v>13</v>
      </c>
      <c r="AF11224" s="267" t="s">
        <v>24</v>
      </c>
      <c r="AG11224" s="267" t="s">
        <v>24</v>
      </c>
    </row>
    <row r="11225" spans="3:33" ht="409.5">
      <c r="C11225" s="267" t="s">
        <v>1985</v>
      </c>
      <c r="D11225" s="267" t="s">
        <v>727</v>
      </c>
      <c r="E11225" s="267">
        <v>13648</v>
      </c>
      <c r="F11225" s="267" t="s">
        <v>1444</v>
      </c>
      <c r="H11225" s="267">
        <v>1</v>
      </c>
      <c r="I11225" s="267" t="s">
        <v>583</v>
      </c>
      <c r="J11225" s="267">
        <v>0.64</v>
      </c>
      <c r="K11225" s="267" t="s">
        <v>1986</v>
      </c>
      <c r="O11225" s="267" t="s">
        <v>24</v>
      </c>
      <c r="P11225" s="267">
        <v>15327237</v>
      </c>
      <c r="Q11225" s="267" t="s">
        <v>1445</v>
      </c>
      <c r="S11225" s="267">
        <v>38</v>
      </c>
      <c r="T11225" s="267" t="s">
        <v>13</v>
      </c>
      <c r="U11225" s="267" t="s">
        <v>1474</v>
      </c>
      <c r="V11225" s="267" t="s">
        <v>13</v>
      </c>
      <c r="W11225" s="267">
        <v>1940</v>
      </c>
      <c r="X11225" s="267">
        <v>84141101</v>
      </c>
      <c r="Y11225" s="267">
        <v>15327237</v>
      </c>
      <c r="Z11225" s="267">
        <v>1</v>
      </c>
      <c r="AA11225" s="267" t="s">
        <v>1987</v>
      </c>
      <c r="AB11225" s="270" t="s">
        <v>1988</v>
      </c>
      <c r="AD11225" s="267" t="s">
        <v>13</v>
      </c>
      <c r="AF11225" s="267" t="s">
        <v>24</v>
      </c>
      <c r="AG11225" s="267" t="s">
        <v>24</v>
      </c>
    </row>
    <row r="11226" spans="3:33" ht="409.5">
      <c r="C11226" s="267" t="s">
        <v>1985</v>
      </c>
      <c r="D11226" s="267" t="s">
        <v>727</v>
      </c>
      <c r="E11226" s="267">
        <v>13648</v>
      </c>
      <c r="F11226" s="267" t="s">
        <v>1444</v>
      </c>
      <c r="H11226" s="267">
        <v>1</v>
      </c>
      <c r="I11226" s="267" t="s">
        <v>583</v>
      </c>
      <c r="J11226" s="267">
        <v>0.64</v>
      </c>
      <c r="K11226" s="267" t="s">
        <v>1986</v>
      </c>
      <c r="O11226" s="267" t="s">
        <v>24</v>
      </c>
      <c r="P11226" s="267">
        <v>15327237</v>
      </c>
      <c r="Q11226" s="267" t="s">
        <v>1445</v>
      </c>
      <c r="S11226" s="267">
        <v>38</v>
      </c>
      <c r="T11226" s="267" t="s">
        <v>13</v>
      </c>
      <c r="U11226" s="267" t="s">
        <v>1474</v>
      </c>
      <c r="V11226" s="267" t="s">
        <v>13</v>
      </c>
      <c r="W11226" s="267">
        <v>1940</v>
      </c>
      <c r="X11226" s="267">
        <v>84141101</v>
      </c>
      <c r="Y11226" s="267">
        <v>15327237</v>
      </c>
      <c r="Z11226" s="267">
        <v>1</v>
      </c>
      <c r="AA11226" s="267" t="s">
        <v>1987</v>
      </c>
      <c r="AB11226" s="270" t="s">
        <v>1988</v>
      </c>
      <c r="AD11226" s="267" t="s">
        <v>13</v>
      </c>
      <c r="AF11226" s="267" t="s">
        <v>24</v>
      </c>
      <c r="AG11226" s="267" t="s">
        <v>24</v>
      </c>
    </row>
    <row r="11227" spans="3:33" ht="409.5">
      <c r="C11227" s="267" t="s">
        <v>1985</v>
      </c>
      <c r="D11227" s="267" t="s">
        <v>727</v>
      </c>
      <c r="E11227" s="267">
        <v>13648</v>
      </c>
      <c r="F11227" s="267" t="s">
        <v>1444</v>
      </c>
      <c r="H11227" s="267">
        <v>1</v>
      </c>
      <c r="I11227" s="267" t="s">
        <v>583</v>
      </c>
      <c r="J11227" s="267">
        <v>0.64</v>
      </c>
      <c r="K11227" s="267" t="s">
        <v>1986</v>
      </c>
      <c r="O11227" s="267" t="s">
        <v>24</v>
      </c>
      <c r="P11227" s="267">
        <v>15327237</v>
      </c>
      <c r="Q11227" s="267" t="s">
        <v>1445</v>
      </c>
      <c r="S11227" s="267">
        <v>38</v>
      </c>
      <c r="T11227" s="267" t="s">
        <v>13</v>
      </c>
      <c r="U11227" s="267" t="s">
        <v>1474</v>
      </c>
      <c r="V11227" s="267" t="s">
        <v>13</v>
      </c>
      <c r="W11227" s="267">
        <v>1940</v>
      </c>
      <c r="X11227" s="267">
        <v>84141101</v>
      </c>
      <c r="Y11227" s="267">
        <v>15327237</v>
      </c>
      <c r="Z11227" s="267">
        <v>1</v>
      </c>
      <c r="AA11227" s="267" t="s">
        <v>1987</v>
      </c>
      <c r="AB11227" s="270" t="s">
        <v>1988</v>
      </c>
      <c r="AD11227" s="267" t="s">
        <v>13</v>
      </c>
      <c r="AF11227" s="267" t="s">
        <v>24</v>
      </c>
      <c r="AG11227" s="267" t="s">
        <v>24</v>
      </c>
    </row>
    <row r="11228" spans="3:33" ht="409.5">
      <c r="C11228" s="267" t="s">
        <v>1985</v>
      </c>
      <c r="D11228" s="267" t="s">
        <v>727</v>
      </c>
      <c r="E11228" s="267">
        <v>13648</v>
      </c>
      <c r="F11228" s="267" t="s">
        <v>1444</v>
      </c>
      <c r="H11228" s="267">
        <v>1</v>
      </c>
      <c r="I11228" s="267" t="s">
        <v>583</v>
      </c>
      <c r="J11228" s="267">
        <v>0.64</v>
      </c>
      <c r="K11228" s="267" t="s">
        <v>1986</v>
      </c>
      <c r="O11228" s="267" t="s">
        <v>24</v>
      </c>
      <c r="P11228" s="267">
        <v>15327237</v>
      </c>
      <c r="Q11228" s="267" t="s">
        <v>1445</v>
      </c>
      <c r="S11228" s="267">
        <v>38</v>
      </c>
      <c r="T11228" s="267" t="s">
        <v>13</v>
      </c>
      <c r="U11228" s="267" t="s">
        <v>1474</v>
      </c>
      <c r="V11228" s="267" t="s">
        <v>13</v>
      </c>
      <c r="W11228" s="267">
        <v>1940</v>
      </c>
      <c r="X11228" s="267">
        <v>84141101</v>
      </c>
      <c r="Y11228" s="267">
        <v>15327237</v>
      </c>
      <c r="Z11228" s="267">
        <v>1</v>
      </c>
      <c r="AA11228" s="267" t="s">
        <v>1987</v>
      </c>
      <c r="AB11228" s="270" t="s">
        <v>1988</v>
      </c>
      <c r="AD11228" s="267" t="s">
        <v>13</v>
      </c>
      <c r="AF11228" s="267" t="s">
        <v>24</v>
      </c>
      <c r="AG11228" s="267" t="s">
        <v>24</v>
      </c>
    </row>
    <row r="11229" spans="3:33" ht="409.5">
      <c r="C11229" s="267" t="s">
        <v>1985</v>
      </c>
      <c r="D11229" s="267" t="s">
        <v>727</v>
      </c>
      <c r="E11229" s="267">
        <v>13648</v>
      </c>
      <c r="F11229" s="267" t="s">
        <v>1444</v>
      </c>
      <c r="H11229" s="267">
        <v>1</v>
      </c>
      <c r="I11229" s="267" t="s">
        <v>583</v>
      </c>
      <c r="J11229" s="267">
        <v>0.64</v>
      </c>
      <c r="K11229" s="267" t="s">
        <v>1986</v>
      </c>
      <c r="O11229" s="267" t="s">
        <v>24</v>
      </c>
      <c r="P11229" s="267">
        <v>15327237</v>
      </c>
      <c r="Q11229" s="267" t="s">
        <v>1445</v>
      </c>
      <c r="S11229" s="267">
        <v>38</v>
      </c>
      <c r="T11229" s="267" t="s">
        <v>13</v>
      </c>
      <c r="U11229" s="267" t="s">
        <v>1474</v>
      </c>
      <c r="V11229" s="267" t="s">
        <v>13</v>
      </c>
      <c r="W11229" s="267">
        <v>1940</v>
      </c>
      <c r="X11229" s="267">
        <v>84141101</v>
      </c>
      <c r="Y11229" s="267">
        <v>15327237</v>
      </c>
      <c r="Z11229" s="267">
        <v>1</v>
      </c>
      <c r="AA11229" s="267" t="s">
        <v>1987</v>
      </c>
      <c r="AB11229" s="270" t="s">
        <v>1988</v>
      </c>
      <c r="AD11229" s="267" t="s">
        <v>13</v>
      </c>
      <c r="AF11229" s="267" t="s">
        <v>24</v>
      </c>
      <c r="AG11229" s="267" t="s">
        <v>24</v>
      </c>
    </row>
    <row r="11230" spans="3:33" ht="409.5">
      <c r="C11230" s="267" t="s">
        <v>1985</v>
      </c>
      <c r="D11230" s="267" t="s">
        <v>727</v>
      </c>
      <c r="E11230" s="267">
        <v>13648</v>
      </c>
      <c r="F11230" s="267" t="s">
        <v>1444</v>
      </c>
      <c r="H11230" s="267">
        <v>1</v>
      </c>
      <c r="I11230" s="267" t="s">
        <v>583</v>
      </c>
      <c r="J11230" s="267">
        <v>0.64</v>
      </c>
      <c r="K11230" s="267" t="s">
        <v>1986</v>
      </c>
      <c r="O11230" s="267" t="s">
        <v>24</v>
      </c>
      <c r="P11230" s="267">
        <v>15327237</v>
      </c>
      <c r="Q11230" s="267" t="s">
        <v>1445</v>
      </c>
      <c r="S11230" s="267">
        <v>38</v>
      </c>
      <c r="T11230" s="267" t="s">
        <v>13</v>
      </c>
      <c r="U11230" s="267" t="s">
        <v>1474</v>
      </c>
      <c r="V11230" s="267" t="s">
        <v>13</v>
      </c>
      <c r="W11230" s="267">
        <v>1940</v>
      </c>
      <c r="X11230" s="267">
        <v>84141101</v>
      </c>
      <c r="Y11230" s="267">
        <v>15327237</v>
      </c>
      <c r="Z11230" s="267">
        <v>1</v>
      </c>
      <c r="AA11230" s="267" t="s">
        <v>1987</v>
      </c>
      <c r="AB11230" s="270" t="s">
        <v>1988</v>
      </c>
      <c r="AD11230" s="267" t="s">
        <v>13</v>
      </c>
      <c r="AF11230" s="267" t="s">
        <v>24</v>
      </c>
      <c r="AG11230" s="267" t="s">
        <v>24</v>
      </c>
    </row>
    <row r="11231" spans="3:33" ht="409.5">
      <c r="C11231" s="267" t="s">
        <v>1985</v>
      </c>
      <c r="D11231" s="267" t="s">
        <v>727</v>
      </c>
      <c r="E11231" s="267">
        <v>13648</v>
      </c>
      <c r="F11231" s="267" t="s">
        <v>1444</v>
      </c>
      <c r="H11231" s="267">
        <v>1</v>
      </c>
      <c r="I11231" s="267" t="s">
        <v>583</v>
      </c>
      <c r="J11231" s="267">
        <v>0.64</v>
      </c>
      <c r="K11231" s="267" t="s">
        <v>1986</v>
      </c>
      <c r="O11231" s="267" t="s">
        <v>24</v>
      </c>
      <c r="P11231" s="267">
        <v>15327237</v>
      </c>
      <c r="Q11231" s="267" t="s">
        <v>1445</v>
      </c>
      <c r="S11231" s="267">
        <v>38</v>
      </c>
      <c r="T11231" s="267" t="s">
        <v>13</v>
      </c>
      <c r="U11231" s="267" t="s">
        <v>1474</v>
      </c>
      <c r="V11231" s="267" t="s">
        <v>13</v>
      </c>
      <c r="W11231" s="267">
        <v>1940</v>
      </c>
      <c r="X11231" s="267">
        <v>84141101</v>
      </c>
      <c r="Y11231" s="267">
        <v>15327237</v>
      </c>
      <c r="Z11231" s="267">
        <v>1</v>
      </c>
      <c r="AA11231" s="267" t="s">
        <v>1987</v>
      </c>
      <c r="AB11231" s="270" t="s">
        <v>1988</v>
      </c>
      <c r="AD11231" s="267" t="s">
        <v>13</v>
      </c>
      <c r="AF11231" s="267" t="s">
        <v>24</v>
      </c>
      <c r="AG11231" s="267" t="s">
        <v>24</v>
      </c>
    </row>
    <row r="11232" spans="3:33" ht="409.5">
      <c r="C11232" s="267" t="s">
        <v>1985</v>
      </c>
      <c r="D11232" s="267" t="s">
        <v>727</v>
      </c>
      <c r="E11232" s="267">
        <v>13648</v>
      </c>
      <c r="F11232" s="267" t="s">
        <v>1444</v>
      </c>
      <c r="H11232" s="267">
        <v>1</v>
      </c>
      <c r="I11232" s="267" t="s">
        <v>583</v>
      </c>
      <c r="J11232" s="267">
        <v>0.64</v>
      </c>
      <c r="K11232" s="267" t="s">
        <v>1986</v>
      </c>
      <c r="O11232" s="267" t="s">
        <v>24</v>
      </c>
      <c r="P11232" s="267">
        <v>15327237</v>
      </c>
      <c r="Q11232" s="267" t="s">
        <v>1445</v>
      </c>
      <c r="S11232" s="267">
        <v>38</v>
      </c>
      <c r="T11232" s="267" t="s">
        <v>13</v>
      </c>
      <c r="U11232" s="267" t="s">
        <v>1474</v>
      </c>
      <c r="V11232" s="267" t="s">
        <v>13</v>
      </c>
      <c r="W11232" s="267">
        <v>1940</v>
      </c>
      <c r="X11232" s="267">
        <v>84141101</v>
      </c>
      <c r="Y11232" s="267">
        <v>15327237</v>
      </c>
      <c r="Z11232" s="267">
        <v>1</v>
      </c>
      <c r="AA11232" s="267" t="s">
        <v>1987</v>
      </c>
      <c r="AB11232" s="270" t="s">
        <v>1988</v>
      </c>
      <c r="AD11232" s="267" t="s">
        <v>13</v>
      </c>
      <c r="AF11232" s="267" t="s">
        <v>24</v>
      </c>
      <c r="AG11232" s="267" t="s">
        <v>24</v>
      </c>
    </row>
    <row r="11233" spans="3:33" ht="409.5">
      <c r="C11233" s="267" t="s">
        <v>1985</v>
      </c>
      <c r="D11233" s="267" t="s">
        <v>727</v>
      </c>
      <c r="E11233" s="267">
        <v>13648</v>
      </c>
      <c r="F11233" s="267" t="s">
        <v>1444</v>
      </c>
      <c r="H11233" s="267">
        <v>1</v>
      </c>
      <c r="I11233" s="267" t="s">
        <v>583</v>
      </c>
      <c r="J11233" s="267">
        <v>0.64</v>
      </c>
      <c r="K11233" s="267" t="s">
        <v>1986</v>
      </c>
      <c r="O11233" s="267" t="s">
        <v>24</v>
      </c>
      <c r="P11233" s="267">
        <v>15327237</v>
      </c>
      <c r="Q11233" s="267" t="s">
        <v>1445</v>
      </c>
      <c r="S11233" s="267">
        <v>38</v>
      </c>
      <c r="T11233" s="267" t="s">
        <v>13</v>
      </c>
      <c r="U11233" s="267" t="s">
        <v>1474</v>
      </c>
      <c r="V11233" s="267" t="s">
        <v>13</v>
      </c>
      <c r="W11233" s="267">
        <v>1940</v>
      </c>
      <c r="X11233" s="267">
        <v>84141101</v>
      </c>
      <c r="Y11233" s="267">
        <v>15327237</v>
      </c>
      <c r="Z11233" s="267">
        <v>1</v>
      </c>
      <c r="AA11233" s="267" t="s">
        <v>1987</v>
      </c>
      <c r="AB11233" s="270" t="s">
        <v>1988</v>
      </c>
      <c r="AD11233" s="267" t="s">
        <v>13</v>
      </c>
      <c r="AF11233" s="267" t="s">
        <v>24</v>
      </c>
      <c r="AG11233" s="267" t="s">
        <v>24</v>
      </c>
    </row>
    <row r="11234" spans="3:33" ht="409.5">
      <c r="C11234" s="267" t="s">
        <v>1985</v>
      </c>
      <c r="D11234" s="267" t="s">
        <v>727</v>
      </c>
      <c r="E11234" s="267">
        <v>13648</v>
      </c>
      <c r="F11234" s="267" t="s">
        <v>1444</v>
      </c>
      <c r="H11234" s="267">
        <v>1</v>
      </c>
      <c r="I11234" s="267" t="s">
        <v>583</v>
      </c>
      <c r="J11234" s="267">
        <v>0.64</v>
      </c>
      <c r="K11234" s="267" t="s">
        <v>1986</v>
      </c>
      <c r="O11234" s="267" t="s">
        <v>24</v>
      </c>
      <c r="P11234" s="267">
        <v>15327237</v>
      </c>
      <c r="Q11234" s="267" t="s">
        <v>1445</v>
      </c>
      <c r="S11234" s="267">
        <v>38</v>
      </c>
      <c r="T11234" s="267" t="s">
        <v>13</v>
      </c>
      <c r="U11234" s="267" t="s">
        <v>1474</v>
      </c>
      <c r="V11234" s="267" t="s">
        <v>13</v>
      </c>
      <c r="W11234" s="267">
        <v>1940</v>
      </c>
      <c r="X11234" s="267">
        <v>84141101</v>
      </c>
      <c r="Y11234" s="267">
        <v>15327237</v>
      </c>
      <c r="Z11234" s="267">
        <v>1</v>
      </c>
      <c r="AA11234" s="267" t="s">
        <v>1987</v>
      </c>
      <c r="AB11234" s="270" t="s">
        <v>1988</v>
      </c>
      <c r="AD11234" s="267" t="s">
        <v>13</v>
      </c>
      <c r="AF11234" s="267" t="s">
        <v>24</v>
      </c>
      <c r="AG11234" s="267" t="s">
        <v>24</v>
      </c>
    </row>
    <row r="11235" spans="3:33" ht="409.5">
      <c r="C11235" s="267" t="s">
        <v>1985</v>
      </c>
      <c r="D11235" s="267" t="s">
        <v>727</v>
      </c>
      <c r="E11235" s="267">
        <v>13648</v>
      </c>
      <c r="F11235" s="267" t="s">
        <v>1444</v>
      </c>
      <c r="H11235" s="267">
        <v>1</v>
      </c>
      <c r="I11235" s="267" t="s">
        <v>583</v>
      </c>
      <c r="J11235" s="267">
        <v>0.64</v>
      </c>
      <c r="K11235" s="267" t="s">
        <v>1986</v>
      </c>
      <c r="O11235" s="267" t="s">
        <v>24</v>
      </c>
      <c r="P11235" s="267">
        <v>15327237</v>
      </c>
      <c r="Q11235" s="267" t="s">
        <v>1445</v>
      </c>
      <c r="S11235" s="267">
        <v>38</v>
      </c>
      <c r="T11235" s="267" t="s">
        <v>13</v>
      </c>
      <c r="U11235" s="267" t="s">
        <v>1474</v>
      </c>
      <c r="V11235" s="267" t="s">
        <v>13</v>
      </c>
      <c r="W11235" s="267">
        <v>1940</v>
      </c>
      <c r="X11235" s="267">
        <v>84141101</v>
      </c>
      <c r="Y11235" s="267">
        <v>15327237</v>
      </c>
      <c r="Z11235" s="267">
        <v>1</v>
      </c>
      <c r="AA11235" s="267" t="s">
        <v>1987</v>
      </c>
      <c r="AB11235" s="270" t="s">
        <v>1988</v>
      </c>
      <c r="AD11235" s="267" t="s">
        <v>13</v>
      </c>
      <c r="AF11235" s="267" t="s">
        <v>24</v>
      </c>
      <c r="AG11235" s="267" t="s">
        <v>24</v>
      </c>
    </row>
    <row r="11236" spans="3:33" ht="409.5">
      <c r="C11236" s="267" t="s">
        <v>1985</v>
      </c>
      <c r="D11236" s="267" t="s">
        <v>727</v>
      </c>
      <c r="E11236" s="267">
        <v>13648</v>
      </c>
      <c r="F11236" s="267" t="s">
        <v>1444</v>
      </c>
      <c r="H11236" s="267">
        <v>1</v>
      </c>
      <c r="I11236" s="267" t="s">
        <v>583</v>
      </c>
      <c r="J11236" s="267">
        <v>0.64</v>
      </c>
      <c r="K11236" s="267" t="s">
        <v>1986</v>
      </c>
      <c r="O11236" s="267" t="s">
        <v>24</v>
      </c>
      <c r="P11236" s="267">
        <v>15327237</v>
      </c>
      <c r="Q11236" s="267" t="s">
        <v>1445</v>
      </c>
      <c r="S11236" s="267">
        <v>38</v>
      </c>
      <c r="T11236" s="267" t="s">
        <v>13</v>
      </c>
      <c r="U11236" s="267" t="s">
        <v>1474</v>
      </c>
      <c r="V11236" s="267" t="s">
        <v>13</v>
      </c>
      <c r="W11236" s="267">
        <v>1940</v>
      </c>
      <c r="X11236" s="267">
        <v>84141101</v>
      </c>
      <c r="Y11236" s="267">
        <v>15327237</v>
      </c>
      <c r="Z11236" s="267">
        <v>1</v>
      </c>
      <c r="AA11236" s="267" t="s">
        <v>1987</v>
      </c>
      <c r="AB11236" s="270" t="s">
        <v>1988</v>
      </c>
      <c r="AD11236" s="267" t="s">
        <v>13</v>
      </c>
      <c r="AF11236" s="267" t="s">
        <v>24</v>
      </c>
      <c r="AG11236" s="267" t="s">
        <v>24</v>
      </c>
    </row>
    <row r="11237" spans="3:33" ht="409.5">
      <c r="C11237" s="267" t="s">
        <v>1985</v>
      </c>
      <c r="D11237" s="267" t="s">
        <v>727</v>
      </c>
      <c r="E11237" s="267">
        <v>13648</v>
      </c>
      <c r="F11237" s="267" t="s">
        <v>1444</v>
      </c>
      <c r="H11237" s="267">
        <v>1</v>
      </c>
      <c r="I11237" s="267" t="s">
        <v>583</v>
      </c>
      <c r="J11237" s="267">
        <v>0.64</v>
      </c>
      <c r="K11237" s="267" t="s">
        <v>1986</v>
      </c>
      <c r="O11237" s="267" t="s">
        <v>24</v>
      </c>
      <c r="P11237" s="267">
        <v>15327237</v>
      </c>
      <c r="Q11237" s="267" t="s">
        <v>1445</v>
      </c>
      <c r="S11237" s="267">
        <v>38</v>
      </c>
      <c r="T11237" s="267" t="s">
        <v>13</v>
      </c>
      <c r="U11237" s="267" t="s">
        <v>1474</v>
      </c>
      <c r="V11237" s="267" t="s">
        <v>13</v>
      </c>
      <c r="W11237" s="267">
        <v>1940</v>
      </c>
      <c r="X11237" s="267">
        <v>84141101</v>
      </c>
      <c r="Y11237" s="267">
        <v>15327237</v>
      </c>
      <c r="Z11237" s="267">
        <v>1</v>
      </c>
      <c r="AA11237" s="267" t="s">
        <v>1987</v>
      </c>
      <c r="AB11237" s="270" t="s">
        <v>1988</v>
      </c>
      <c r="AD11237" s="267" t="s">
        <v>13</v>
      </c>
      <c r="AF11237" s="267" t="s">
        <v>24</v>
      </c>
      <c r="AG11237" s="267" t="s">
        <v>24</v>
      </c>
    </row>
    <row r="11238" spans="3:33" ht="409.5">
      <c r="C11238" s="267" t="s">
        <v>1985</v>
      </c>
      <c r="D11238" s="267" t="s">
        <v>727</v>
      </c>
      <c r="E11238" s="267">
        <v>13648</v>
      </c>
      <c r="F11238" s="267" t="s">
        <v>1444</v>
      </c>
      <c r="H11238" s="267">
        <v>1</v>
      </c>
      <c r="I11238" s="267" t="s">
        <v>583</v>
      </c>
      <c r="J11238" s="267">
        <v>0.64</v>
      </c>
      <c r="K11238" s="267" t="s">
        <v>1986</v>
      </c>
      <c r="O11238" s="267" t="s">
        <v>24</v>
      </c>
      <c r="P11238" s="267">
        <v>15327237</v>
      </c>
      <c r="Q11238" s="267" t="s">
        <v>1445</v>
      </c>
      <c r="S11238" s="267">
        <v>38</v>
      </c>
      <c r="T11238" s="267" t="s">
        <v>13</v>
      </c>
      <c r="U11238" s="267" t="s">
        <v>1474</v>
      </c>
      <c r="V11238" s="267" t="s">
        <v>13</v>
      </c>
      <c r="W11238" s="267">
        <v>1940</v>
      </c>
      <c r="X11238" s="267">
        <v>84141101</v>
      </c>
      <c r="Y11238" s="267">
        <v>15327237</v>
      </c>
      <c r="Z11238" s="267">
        <v>1</v>
      </c>
      <c r="AA11238" s="267" t="s">
        <v>1987</v>
      </c>
      <c r="AB11238" s="270" t="s">
        <v>1988</v>
      </c>
      <c r="AD11238" s="267" t="s">
        <v>13</v>
      </c>
      <c r="AF11238" s="267" t="s">
        <v>24</v>
      </c>
      <c r="AG11238" s="267" t="s">
        <v>24</v>
      </c>
    </row>
    <row r="11239" spans="3:33" ht="409.5">
      <c r="C11239" s="267" t="s">
        <v>1985</v>
      </c>
      <c r="D11239" s="267" t="s">
        <v>727</v>
      </c>
      <c r="E11239" s="267">
        <v>13648</v>
      </c>
      <c r="F11239" s="267" t="s">
        <v>1444</v>
      </c>
      <c r="H11239" s="267">
        <v>1</v>
      </c>
      <c r="I11239" s="267" t="s">
        <v>583</v>
      </c>
      <c r="J11239" s="267">
        <v>0.64</v>
      </c>
      <c r="K11239" s="267" t="s">
        <v>1986</v>
      </c>
      <c r="O11239" s="267" t="s">
        <v>24</v>
      </c>
      <c r="P11239" s="267">
        <v>15327237</v>
      </c>
      <c r="Q11239" s="267" t="s">
        <v>1445</v>
      </c>
      <c r="S11239" s="267">
        <v>38</v>
      </c>
      <c r="T11239" s="267" t="s">
        <v>13</v>
      </c>
      <c r="U11239" s="267" t="s">
        <v>1474</v>
      </c>
      <c r="V11239" s="267" t="s">
        <v>13</v>
      </c>
      <c r="W11239" s="267">
        <v>1940</v>
      </c>
      <c r="X11239" s="267">
        <v>84141101</v>
      </c>
      <c r="Y11239" s="267">
        <v>15327237</v>
      </c>
      <c r="Z11239" s="267">
        <v>1</v>
      </c>
      <c r="AA11239" s="267" t="s">
        <v>1987</v>
      </c>
      <c r="AB11239" s="270" t="s">
        <v>1988</v>
      </c>
      <c r="AD11239" s="267" t="s">
        <v>13</v>
      </c>
      <c r="AF11239" s="267" t="s">
        <v>24</v>
      </c>
      <c r="AG11239" s="267" t="s">
        <v>24</v>
      </c>
    </row>
    <row r="11240" spans="3:33" ht="409.5">
      <c r="C11240" s="267" t="s">
        <v>1985</v>
      </c>
      <c r="D11240" s="267" t="s">
        <v>727</v>
      </c>
      <c r="E11240" s="267">
        <v>13648</v>
      </c>
      <c r="F11240" s="267" t="s">
        <v>1444</v>
      </c>
      <c r="H11240" s="267">
        <v>1</v>
      </c>
      <c r="I11240" s="267" t="s">
        <v>583</v>
      </c>
      <c r="J11240" s="267">
        <v>0.64</v>
      </c>
      <c r="K11240" s="267" t="s">
        <v>1986</v>
      </c>
      <c r="O11240" s="267" t="s">
        <v>24</v>
      </c>
      <c r="P11240" s="267">
        <v>15327237</v>
      </c>
      <c r="Q11240" s="267" t="s">
        <v>1445</v>
      </c>
      <c r="S11240" s="267">
        <v>38</v>
      </c>
      <c r="T11240" s="267" t="s">
        <v>13</v>
      </c>
      <c r="U11240" s="267" t="s">
        <v>1474</v>
      </c>
      <c r="V11240" s="267" t="s">
        <v>13</v>
      </c>
      <c r="W11240" s="267">
        <v>1940</v>
      </c>
      <c r="X11240" s="267">
        <v>84141101</v>
      </c>
      <c r="Y11240" s="267">
        <v>15327237</v>
      </c>
      <c r="Z11240" s="267">
        <v>1</v>
      </c>
      <c r="AA11240" s="267" t="s">
        <v>1987</v>
      </c>
      <c r="AB11240" s="270" t="s">
        <v>1988</v>
      </c>
      <c r="AD11240" s="267" t="s">
        <v>13</v>
      </c>
      <c r="AF11240" s="267" t="s">
        <v>24</v>
      </c>
      <c r="AG11240" s="267" t="s">
        <v>24</v>
      </c>
    </row>
    <row r="11241" spans="3:33" ht="409.5">
      <c r="C11241" s="267" t="s">
        <v>1985</v>
      </c>
      <c r="D11241" s="267" t="s">
        <v>727</v>
      </c>
      <c r="E11241" s="267">
        <v>13648</v>
      </c>
      <c r="F11241" s="267" t="s">
        <v>1444</v>
      </c>
      <c r="H11241" s="267">
        <v>1</v>
      </c>
      <c r="I11241" s="267" t="s">
        <v>583</v>
      </c>
      <c r="J11241" s="267">
        <v>0.64</v>
      </c>
      <c r="K11241" s="267" t="s">
        <v>1986</v>
      </c>
      <c r="O11241" s="267" t="s">
        <v>24</v>
      </c>
      <c r="P11241" s="267">
        <v>15327237</v>
      </c>
      <c r="Q11241" s="267" t="s">
        <v>1445</v>
      </c>
      <c r="S11241" s="267">
        <v>38</v>
      </c>
      <c r="T11241" s="267" t="s">
        <v>13</v>
      </c>
      <c r="U11241" s="267" t="s">
        <v>1474</v>
      </c>
      <c r="V11241" s="267" t="s">
        <v>13</v>
      </c>
      <c r="W11241" s="267">
        <v>1940</v>
      </c>
      <c r="X11241" s="267">
        <v>84141101</v>
      </c>
      <c r="Y11241" s="267">
        <v>15327237</v>
      </c>
      <c r="Z11241" s="267">
        <v>1</v>
      </c>
      <c r="AA11241" s="267" t="s">
        <v>1987</v>
      </c>
      <c r="AB11241" s="270" t="s">
        <v>1988</v>
      </c>
      <c r="AD11241" s="267" t="s">
        <v>13</v>
      </c>
      <c r="AF11241" s="267" t="s">
        <v>24</v>
      </c>
      <c r="AG11241" s="267" t="s">
        <v>24</v>
      </c>
    </row>
    <row r="11242" spans="3:33" ht="409.5">
      <c r="C11242" s="267" t="s">
        <v>1985</v>
      </c>
      <c r="D11242" s="267" t="s">
        <v>727</v>
      </c>
      <c r="E11242" s="267">
        <v>13648</v>
      </c>
      <c r="F11242" s="267" t="s">
        <v>1444</v>
      </c>
      <c r="H11242" s="267">
        <v>1</v>
      </c>
      <c r="I11242" s="267" t="s">
        <v>583</v>
      </c>
      <c r="J11242" s="267">
        <v>0.64</v>
      </c>
      <c r="K11242" s="267" t="s">
        <v>1986</v>
      </c>
      <c r="O11242" s="267" t="s">
        <v>24</v>
      </c>
      <c r="P11242" s="267">
        <v>15327237</v>
      </c>
      <c r="Q11242" s="267" t="s">
        <v>1445</v>
      </c>
      <c r="S11242" s="267">
        <v>38</v>
      </c>
      <c r="T11242" s="267" t="s">
        <v>13</v>
      </c>
      <c r="U11242" s="267" t="s">
        <v>1474</v>
      </c>
      <c r="V11242" s="267" t="s">
        <v>13</v>
      </c>
      <c r="W11242" s="267">
        <v>1940</v>
      </c>
      <c r="X11242" s="267">
        <v>84141101</v>
      </c>
      <c r="Y11242" s="267">
        <v>15327237</v>
      </c>
      <c r="Z11242" s="267">
        <v>1</v>
      </c>
      <c r="AA11242" s="267" t="s">
        <v>1987</v>
      </c>
      <c r="AB11242" s="270" t="s">
        <v>1988</v>
      </c>
      <c r="AD11242" s="267" t="s">
        <v>13</v>
      </c>
      <c r="AF11242" s="267" t="s">
        <v>24</v>
      </c>
      <c r="AG11242" s="267" t="s">
        <v>24</v>
      </c>
    </row>
    <row r="11243" spans="3:33" ht="409.5">
      <c r="C11243" s="267" t="s">
        <v>1985</v>
      </c>
      <c r="D11243" s="267" t="s">
        <v>727</v>
      </c>
      <c r="E11243" s="267">
        <v>13648</v>
      </c>
      <c r="F11243" s="267" t="s">
        <v>1444</v>
      </c>
      <c r="H11243" s="267">
        <v>1</v>
      </c>
      <c r="I11243" s="267" t="s">
        <v>583</v>
      </c>
      <c r="J11243" s="267">
        <v>0.64</v>
      </c>
      <c r="K11243" s="267" t="s">
        <v>1986</v>
      </c>
      <c r="O11243" s="267" t="s">
        <v>24</v>
      </c>
      <c r="P11243" s="267">
        <v>15327237</v>
      </c>
      <c r="Q11243" s="267" t="s">
        <v>1445</v>
      </c>
      <c r="S11243" s="267">
        <v>38</v>
      </c>
      <c r="T11243" s="267" t="s">
        <v>13</v>
      </c>
      <c r="U11243" s="267" t="s">
        <v>1474</v>
      </c>
      <c r="V11243" s="267" t="s">
        <v>13</v>
      </c>
      <c r="W11243" s="267">
        <v>1940</v>
      </c>
      <c r="X11243" s="267">
        <v>84141101</v>
      </c>
      <c r="Y11243" s="267">
        <v>15327237</v>
      </c>
      <c r="Z11243" s="267">
        <v>1</v>
      </c>
      <c r="AA11243" s="267" t="s">
        <v>1987</v>
      </c>
      <c r="AB11243" s="270" t="s">
        <v>1988</v>
      </c>
      <c r="AD11243" s="267" t="s">
        <v>13</v>
      </c>
      <c r="AF11243" s="267" t="s">
        <v>24</v>
      </c>
      <c r="AG11243" s="267" t="s">
        <v>24</v>
      </c>
    </row>
    <row r="11244" spans="3:33" ht="409.5">
      <c r="C11244" s="267" t="s">
        <v>1985</v>
      </c>
      <c r="D11244" s="267" t="s">
        <v>727</v>
      </c>
      <c r="E11244" s="267">
        <v>13648</v>
      </c>
      <c r="F11244" s="267" t="s">
        <v>1444</v>
      </c>
      <c r="H11244" s="267">
        <v>1</v>
      </c>
      <c r="I11244" s="267" t="s">
        <v>583</v>
      </c>
      <c r="J11244" s="267">
        <v>0.64</v>
      </c>
      <c r="K11244" s="267" t="s">
        <v>1986</v>
      </c>
      <c r="O11244" s="267" t="s">
        <v>24</v>
      </c>
      <c r="P11244" s="267">
        <v>15327237</v>
      </c>
      <c r="Q11244" s="267" t="s">
        <v>1445</v>
      </c>
      <c r="S11244" s="267">
        <v>38</v>
      </c>
      <c r="T11244" s="267" t="s">
        <v>13</v>
      </c>
      <c r="U11244" s="267" t="s">
        <v>1474</v>
      </c>
      <c r="V11244" s="267" t="s">
        <v>13</v>
      </c>
      <c r="W11244" s="267">
        <v>1940</v>
      </c>
      <c r="X11244" s="267">
        <v>84141101</v>
      </c>
      <c r="Y11244" s="267">
        <v>15327237</v>
      </c>
      <c r="Z11244" s="267">
        <v>1</v>
      </c>
      <c r="AA11244" s="267" t="s">
        <v>1987</v>
      </c>
      <c r="AB11244" s="270" t="s">
        <v>1988</v>
      </c>
      <c r="AD11244" s="267" t="s">
        <v>13</v>
      </c>
      <c r="AF11244" s="267" t="s">
        <v>24</v>
      </c>
      <c r="AG11244" s="267" t="s">
        <v>24</v>
      </c>
    </row>
    <row r="11245" spans="3:33" ht="409.5">
      <c r="C11245" s="267" t="s">
        <v>1985</v>
      </c>
      <c r="D11245" s="267" t="s">
        <v>727</v>
      </c>
      <c r="E11245" s="267">
        <v>13648</v>
      </c>
      <c r="F11245" s="267" t="s">
        <v>1444</v>
      </c>
      <c r="H11245" s="267">
        <v>1</v>
      </c>
      <c r="I11245" s="267" t="s">
        <v>583</v>
      </c>
      <c r="J11245" s="267">
        <v>0.64</v>
      </c>
      <c r="K11245" s="267" t="s">
        <v>1986</v>
      </c>
      <c r="O11245" s="267" t="s">
        <v>24</v>
      </c>
      <c r="P11245" s="267">
        <v>15327237</v>
      </c>
      <c r="Q11245" s="267" t="s">
        <v>1445</v>
      </c>
      <c r="S11245" s="267">
        <v>38</v>
      </c>
      <c r="T11245" s="267" t="s">
        <v>13</v>
      </c>
      <c r="U11245" s="267" t="s">
        <v>1474</v>
      </c>
      <c r="V11245" s="267" t="s">
        <v>13</v>
      </c>
      <c r="W11245" s="267">
        <v>1940</v>
      </c>
      <c r="X11245" s="267">
        <v>84141101</v>
      </c>
      <c r="Y11245" s="267">
        <v>15327237</v>
      </c>
      <c r="Z11245" s="267">
        <v>1</v>
      </c>
      <c r="AA11245" s="267" t="s">
        <v>1987</v>
      </c>
      <c r="AB11245" s="270" t="s">
        <v>1988</v>
      </c>
      <c r="AD11245" s="267" t="s">
        <v>13</v>
      </c>
      <c r="AF11245" s="267" t="s">
        <v>24</v>
      </c>
      <c r="AG11245" s="267" t="s">
        <v>24</v>
      </c>
    </row>
    <row r="11246" spans="3:33" ht="409.5">
      <c r="C11246" s="267" t="s">
        <v>1985</v>
      </c>
      <c r="D11246" s="267" t="s">
        <v>727</v>
      </c>
      <c r="E11246" s="267">
        <v>13648</v>
      </c>
      <c r="F11246" s="267" t="s">
        <v>1444</v>
      </c>
      <c r="H11246" s="267">
        <v>1</v>
      </c>
      <c r="I11246" s="267" t="s">
        <v>583</v>
      </c>
      <c r="J11246" s="267">
        <v>0.64</v>
      </c>
      <c r="K11246" s="267" t="s">
        <v>1986</v>
      </c>
      <c r="O11246" s="267" t="s">
        <v>24</v>
      </c>
      <c r="P11246" s="267">
        <v>15327237</v>
      </c>
      <c r="Q11246" s="267" t="s">
        <v>1445</v>
      </c>
      <c r="S11246" s="267">
        <v>38</v>
      </c>
      <c r="T11246" s="267" t="s">
        <v>13</v>
      </c>
      <c r="U11246" s="267" t="s">
        <v>1474</v>
      </c>
      <c r="V11246" s="267" t="s">
        <v>13</v>
      </c>
      <c r="W11246" s="267">
        <v>1940</v>
      </c>
      <c r="X11246" s="267">
        <v>84141101</v>
      </c>
      <c r="Y11246" s="267">
        <v>15327237</v>
      </c>
      <c r="Z11246" s="267">
        <v>1</v>
      </c>
      <c r="AA11246" s="267" t="s">
        <v>1987</v>
      </c>
      <c r="AB11246" s="270" t="s">
        <v>1988</v>
      </c>
      <c r="AD11246" s="267" t="s">
        <v>13</v>
      </c>
      <c r="AF11246" s="267" t="s">
        <v>24</v>
      </c>
      <c r="AG11246" s="267" t="s">
        <v>24</v>
      </c>
    </row>
    <row r="11247" spans="3:33" ht="409.5">
      <c r="C11247" s="267" t="s">
        <v>1985</v>
      </c>
      <c r="D11247" s="267" t="s">
        <v>727</v>
      </c>
      <c r="E11247" s="267">
        <v>13648</v>
      </c>
      <c r="F11247" s="267" t="s">
        <v>1444</v>
      </c>
      <c r="H11247" s="267">
        <v>1</v>
      </c>
      <c r="I11247" s="267" t="s">
        <v>583</v>
      </c>
      <c r="J11247" s="267">
        <v>0.64</v>
      </c>
      <c r="K11247" s="267" t="s">
        <v>1986</v>
      </c>
      <c r="O11247" s="267" t="s">
        <v>24</v>
      </c>
      <c r="P11247" s="267">
        <v>15327237</v>
      </c>
      <c r="Q11247" s="267" t="s">
        <v>1445</v>
      </c>
      <c r="S11247" s="267">
        <v>38</v>
      </c>
      <c r="T11247" s="267" t="s">
        <v>13</v>
      </c>
      <c r="U11247" s="267" t="s">
        <v>1474</v>
      </c>
      <c r="V11247" s="267" t="s">
        <v>13</v>
      </c>
      <c r="W11247" s="267">
        <v>1940</v>
      </c>
      <c r="X11247" s="267">
        <v>84141101</v>
      </c>
      <c r="Y11247" s="267">
        <v>15327237</v>
      </c>
      <c r="Z11247" s="267">
        <v>1</v>
      </c>
      <c r="AA11247" s="267" t="s">
        <v>1987</v>
      </c>
      <c r="AB11247" s="270" t="s">
        <v>1988</v>
      </c>
      <c r="AD11247" s="267" t="s">
        <v>13</v>
      </c>
      <c r="AF11247" s="267" t="s">
        <v>24</v>
      </c>
      <c r="AG11247" s="267" t="s">
        <v>24</v>
      </c>
    </row>
    <row r="11248" spans="3:33" ht="409.5">
      <c r="C11248" s="267" t="s">
        <v>1985</v>
      </c>
      <c r="D11248" s="267" t="s">
        <v>727</v>
      </c>
      <c r="E11248" s="267">
        <v>13648</v>
      </c>
      <c r="F11248" s="267" t="s">
        <v>1444</v>
      </c>
      <c r="H11248" s="267">
        <v>1</v>
      </c>
      <c r="I11248" s="267" t="s">
        <v>583</v>
      </c>
      <c r="J11248" s="267">
        <v>0.64</v>
      </c>
      <c r="K11248" s="267" t="s">
        <v>1986</v>
      </c>
      <c r="O11248" s="267" t="s">
        <v>24</v>
      </c>
      <c r="P11248" s="267">
        <v>15327237</v>
      </c>
      <c r="Q11248" s="267" t="s">
        <v>1445</v>
      </c>
      <c r="S11248" s="267">
        <v>38</v>
      </c>
      <c r="T11248" s="267" t="s">
        <v>13</v>
      </c>
      <c r="U11248" s="267" t="s">
        <v>1474</v>
      </c>
      <c r="V11248" s="267" t="s">
        <v>13</v>
      </c>
      <c r="W11248" s="267">
        <v>1940</v>
      </c>
      <c r="X11248" s="267">
        <v>84141101</v>
      </c>
      <c r="Y11248" s="267">
        <v>15327237</v>
      </c>
      <c r="Z11248" s="267">
        <v>1</v>
      </c>
      <c r="AA11248" s="267" t="s">
        <v>1987</v>
      </c>
      <c r="AB11248" s="270" t="s">
        <v>1988</v>
      </c>
      <c r="AD11248" s="267" t="s">
        <v>13</v>
      </c>
      <c r="AF11248" s="267" t="s">
        <v>24</v>
      </c>
      <c r="AG11248" s="267" t="s">
        <v>24</v>
      </c>
    </row>
    <row r="11249" spans="3:33" ht="409.5">
      <c r="C11249" s="267" t="s">
        <v>1985</v>
      </c>
      <c r="D11249" s="267" t="s">
        <v>727</v>
      </c>
      <c r="E11249" s="267">
        <v>13648</v>
      </c>
      <c r="F11249" s="267" t="s">
        <v>1444</v>
      </c>
      <c r="H11249" s="267">
        <v>1</v>
      </c>
      <c r="I11249" s="267" t="s">
        <v>583</v>
      </c>
      <c r="J11249" s="267">
        <v>0.64</v>
      </c>
      <c r="K11249" s="267" t="s">
        <v>1986</v>
      </c>
      <c r="O11249" s="267" t="s">
        <v>24</v>
      </c>
      <c r="P11249" s="267">
        <v>15327237</v>
      </c>
      <c r="Q11249" s="267" t="s">
        <v>1445</v>
      </c>
      <c r="S11249" s="267">
        <v>38</v>
      </c>
      <c r="T11249" s="267" t="s">
        <v>13</v>
      </c>
      <c r="U11249" s="267" t="s">
        <v>1474</v>
      </c>
      <c r="V11249" s="267" t="s">
        <v>13</v>
      </c>
      <c r="W11249" s="267">
        <v>1940</v>
      </c>
      <c r="X11249" s="267">
        <v>84141101</v>
      </c>
      <c r="Y11249" s="267">
        <v>15327237</v>
      </c>
      <c r="Z11249" s="267">
        <v>1</v>
      </c>
      <c r="AA11249" s="267" t="s">
        <v>1987</v>
      </c>
      <c r="AB11249" s="270" t="s">
        <v>1988</v>
      </c>
      <c r="AD11249" s="267" t="s">
        <v>13</v>
      </c>
      <c r="AF11249" s="267" t="s">
        <v>24</v>
      </c>
      <c r="AG11249" s="267" t="s">
        <v>24</v>
      </c>
    </row>
    <row r="11250" spans="3:33" ht="409.5">
      <c r="C11250" s="267" t="s">
        <v>1985</v>
      </c>
      <c r="D11250" s="267" t="s">
        <v>727</v>
      </c>
      <c r="E11250" s="267">
        <v>13648</v>
      </c>
      <c r="F11250" s="267" t="s">
        <v>1444</v>
      </c>
      <c r="H11250" s="267">
        <v>1</v>
      </c>
      <c r="I11250" s="267" t="s">
        <v>583</v>
      </c>
      <c r="J11250" s="267">
        <v>0.64</v>
      </c>
      <c r="K11250" s="267" t="s">
        <v>1986</v>
      </c>
      <c r="O11250" s="267" t="s">
        <v>24</v>
      </c>
      <c r="P11250" s="267">
        <v>15327237</v>
      </c>
      <c r="Q11250" s="267" t="s">
        <v>1445</v>
      </c>
      <c r="S11250" s="267">
        <v>38</v>
      </c>
      <c r="T11250" s="267" t="s">
        <v>13</v>
      </c>
      <c r="U11250" s="267" t="s">
        <v>1474</v>
      </c>
      <c r="V11250" s="267" t="s">
        <v>13</v>
      </c>
      <c r="W11250" s="267">
        <v>1940</v>
      </c>
      <c r="X11250" s="267">
        <v>84141101</v>
      </c>
      <c r="Y11250" s="267">
        <v>15327237</v>
      </c>
      <c r="Z11250" s="267">
        <v>1</v>
      </c>
      <c r="AA11250" s="267" t="s">
        <v>1987</v>
      </c>
      <c r="AB11250" s="270" t="s">
        <v>1988</v>
      </c>
      <c r="AD11250" s="267" t="s">
        <v>13</v>
      </c>
      <c r="AF11250" s="267" t="s">
        <v>24</v>
      </c>
      <c r="AG11250" s="267" t="s">
        <v>24</v>
      </c>
    </row>
    <row r="11251" spans="3:33" ht="409.5">
      <c r="C11251" s="267" t="s">
        <v>1985</v>
      </c>
      <c r="D11251" s="267" t="s">
        <v>727</v>
      </c>
      <c r="E11251" s="267">
        <v>13648</v>
      </c>
      <c r="F11251" s="267" t="s">
        <v>1444</v>
      </c>
      <c r="H11251" s="267">
        <v>1</v>
      </c>
      <c r="I11251" s="267" t="s">
        <v>583</v>
      </c>
      <c r="J11251" s="267">
        <v>0.64</v>
      </c>
      <c r="K11251" s="267" t="s">
        <v>1986</v>
      </c>
      <c r="O11251" s="267" t="s">
        <v>24</v>
      </c>
      <c r="P11251" s="267">
        <v>15327237</v>
      </c>
      <c r="Q11251" s="267" t="s">
        <v>1445</v>
      </c>
      <c r="S11251" s="267">
        <v>38</v>
      </c>
      <c r="T11251" s="267" t="s">
        <v>13</v>
      </c>
      <c r="U11251" s="267" t="s">
        <v>1474</v>
      </c>
      <c r="V11251" s="267" t="s">
        <v>13</v>
      </c>
      <c r="W11251" s="267">
        <v>1940</v>
      </c>
      <c r="X11251" s="267">
        <v>84141101</v>
      </c>
      <c r="Y11251" s="267">
        <v>15327237</v>
      </c>
      <c r="Z11251" s="267">
        <v>1</v>
      </c>
      <c r="AA11251" s="267" t="s">
        <v>1987</v>
      </c>
      <c r="AB11251" s="270" t="s">
        <v>1988</v>
      </c>
      <c r="AD11251" s="267" t="s">
        <v>13</v>
      </c>
      <c r="AF11251" s="267" t="s">
        <v>24</v>
      </c>
      <c r="AG11251" s="267" t="s">
        <v>24</v>
      </c>
    </row>
    <row r="11252" spans="3:33" ht="409.5">
      <c r="C11252" s="267" t="s">
        <v>1985</v>
      </c>
      <c r="D11252" s="267" t="s">
        <v>727</v>
      </c>
      <c r="E11252" s="267">
        <v>13648</v>
      </c>
      <c r="F11252" s="267" t="s">
        <v>1444</v>
      </c>
      <c r="H11252" s="267">
        <v>1</v>
      </c>
      <c r="I11252" s="267" t="s">
        <v>583</v>
      </c>
      <c r="J11252" s="267">
        <v>0.64</v>
      </c>
      <c r="K11252" s="267" t="s">
        <v>1986</v>
      </c>
      <c r="O11252" s="267" t="s">
        <v>24</v>
      </c>
      <c r="P11252" s="267">
        <v>15327237</v>
      </c>
      <c r="Q11252" s="267" t="s">
        <v>1445</v>
      </c>
      <c r="S11252" s="267">
        <v>38</v>
      </c>
      <c r="T11252" s="267" t="s">
        <v>13</v>
      </c>
      <c r="U11252" s="267" t="s">
        <v>1474</v>
      </c>
      <c r="V11252" s="267" t="s">
        <v>13</v>
      </c>
      <c r="W11252" s="267">
        <v>1940</v>
      </c>
      <c r="X11252" s="267">
        <v>84141101</v>
      </c>
      <c r="Y11252" s="267">
        <v>15327237</v>
      </c>
      <c r="Z11252" s="267">
        <v>1</v>
      </c>
      <c r="AA11252" s="267" t="s">
        <v>1987</v>
      </c>
      <c r="AB11252" s="270" t="s">
        <v>1988</v>
      </c>
      <c r="AD11252" s="267" t="s">
        <v>13</v>
      </c>
      <c r="AF11252" s="267" t="s">
        <v>24</v>
      </c>
      <c r="AG11252" s="267" t="s">
        <v>24</v>
      </c>
    </row>
    <row r="11253" spans="3:33" ht="409.5">
      <c r="C11253" s="267" t="s">
        <v>1985</v>
      </c>
      <c r="D11253" s="267" t="s">
        <v>727</v>
      </c>
      <c r="E11253" s="267">
        <v>13648</v>
      </c>
      <c r="F11253" s="267" t="s">
        <v>1444</v>
      </c>
      <c r="H11253" s="267">
        <v>1</v>
      </c>
      <c r="I11253" s="267" t="s">
        <v>583</v>
      </c>
      <c r="J11253" s="267">
        <v>0.64</v>
      </c>
      <c r="K11253" s="267" t="s">
        <v>1986</v>
      </c>
      <c r="O11253" s="267" t="s">
        <v>24</v>
      </c>
      <c r="P11253" s="267">
        <v>15327237</v>
      </c>
      <c r="Q11253" s="267" t="s">
        <v>1445</v>
      </c>
      <c r="S11253" s="267">
        <v>38</v>
      </c>
      <c r="T11253" s="267" t="s">
        <v>13</v>
      </c>
      <c r="U11253" s="267" t="s">
        <v>1474</v>
      </c>
      <c r="V11253" s="267" t="s">
        <v>13</v>
      </c>
      <c r="W11253" s="267">
        <v>1940</v>
      </c>
      <c r="X11253" s="267">
        <v>84141101</v>
      </c>
      <c r="Y11253" s="267">
        <v>15327237</v>
      </c>
      <c r="Z11253" s="267">
        <v>1</v>
      </c>
      <c r="AA11253" s="267" t="s">
        <v>1987</v>
      </c>
      <c r="AB11253" s="270" t="s">
        <v>1988</v>
      </c>
      <c r="AD11253" s="267" t="s">
        <v>13</v>
      </c>
      <c r="AF11253" s="267" t="s">
        <v>24</v>
      </c>
      <c r="AG11253" s="267" t="s">
        <v>24</v>
      </c>
    </row>
    <row r="11254" spans="3:33" ht="409.5">
      <c r="C11254" s="267" t="s">
        <v>1985</v>
      </c>
      <c r="D11254" s="267" t="s">
        <v>727</v>
      </c>
      <c r="E11254" s="267">
        <v>13648</v>
      </c>
      <c r="F11254" s="267" t="s">
        <v>1444</v>
      </c>
      <c r="H11254" s="267">
        <v>1</v>
      </c>
      <c r="I11254" s="267" t="s">
        <v>583</v>
      </c>
      <c r="J11254" s="267">
        <v>0.64</v>
      </c>
      <c r="K11254" s="267" t="s">
        <v>1986</v>
      </c>
      <c r="O11254" s="267" t="s">
        <v>24</v>
      </c>
      <c r="P11254" s="267">
        <v>15327237</v>
      </c>
      <c r="Q11254" s="267" t="s">
        <v>1445</v>
      </c>
      <c r="S11254" s="267">
        <v>38</v>
      </c>
      <c r="T11254" s="267" t="s">
        <v>13</v>
      </c>
      <c r="U11254" s="267" t="s">
        <v>1474</v>
      </c>
      <c r="V11254" s="267" t="s">
        <v>13</v>
      </c>
      <c r="W11254" s="267">
        <v>1940</v>
      </c>
      <c r="X11254" s="267">
        <v>84141101</v>
      </c>
      <c r="Y11254" s="267">
        <v>15327237</v>
      </c>
      <c r="Z11254" s="267">
        <v>1</v>
      </c>
      <c r="AA11254" s="267" t="s">
        <v>1987</v>
      </c>
      <c r="AB11254" s="270" t="s">
        <v>1988</v>
      </c>
      <c r="AD11254" s="267" t="s">
        <v>13</v>
      </c>
      <c r="AF11254" s="267" t="s">
        <v>24</v>
      </c>
      <c r="AG11254" s="267" t="s">
        <v>24</v>
      </c>
    </row>
    <row r="11255" spans="3:33" ht="409.5">
      <c r="C11255" s="267" t="s">
        <v>1985</v>
      </c>
      <c r="D11255" s="267" t="s">
        <v>727</v>
      </c>
      <c r="E11255" s="267">
        <v>13648</v>
      </c>
      <c r="F11255" s="267" t="s">
        <v>1444</v>
      </c>
      <c r="H11255" s="267">
        <v>1</v>
      </c>
      <c r="I11255" s="267" t="s">
        <v>583</v>
      </c>
      <c r="J11255" s="267">
        <v>0.64</v>
      </c>
      <c r="K11255" s="267" t="s">
        <v>1986</v>
      </c>
      <c r="O11255" s="267" t="s">
        <v>24</v>
      </c>
      <c r="P11255" s="267">
        <v>15327237</v>
      </c>
      <c r="Q11255" s="267" t="s">
        <v>1445</v>
      </c>
      <c r="S11255" s="267">
        <v>38</v>
      </c>
      <c r="T11255" s="267" t="s">
        <v>13</v>
      </c>
      <c r="U11255" s="267" t="s">
        <v>1474</v>
      </c>
      <c r="V11255" s="267" t="s">
        <v>13</v>
      </c>
      <c r="W11255" s="267">
        <v>1940</v>
      </c>
      <c r="X11255" s="267">
        <v>84141101</v>
      </c>
      <c r="Y11255" s="267">
        <v>15327237</v>
      </c>
      <c r="Z11255" s="267">
        <v>1</v>
      </c>
      <c r="AA11255" s="267" t="s">
        <v>1987</v>
      </c>
      <c r="AB11255" s="270" t="s">
        <v>1988</v>
      </c>
      <c r="AD11255" s="267" t="s">
        <v>13</v>
      </c>
      <c r="AF11255" s="267" t="s">
        <v>24</v>
      </c>
      <c r="AG11255" s="267" t="s">
        <v>24</v>
      </c>
    </row>
    <row r="11256" spans="3:33" ht="409.5">
      <c r="C11256" s="267" t="s">
        <v>1985</v>
      </c>
      <c r="D11256" s="267" t="s">
        <v>727</v>
      </c>
      <c r="E11256" s="267">
        <v>13648</v>
      </c>
      <c r="F11256" s="267" t="s">
        <v>1444</v>
      </c>
      <c r="H11256" s="267">
        <v>1</v>
      </c>
      <c r="I11256" s="267" t="s">
        <v>583</v>
      </c>
      <c r="J11256" s="267">
        <v>0.64</v>
      </c>
      <c r="K11256" s="267" t="s">
        <v>1986</v>
      </c>
      <c r="O11256" s="267" t="s">
        <v>24</v>
      </c>
      <c r="P11256" s="267">
        <v>15327237</v>
      </c>
      <c r="Q11256" s="267" t="s">
        <v>1445</v>
      </c>
      <c r="S11256" s="267">
        <v>38</v>
      </c>
      <c r="T11256" s="267" t="s">
        <v>13</v>
      </c>
      <c r="U11256" s="267" t="s">
        <v>1474</v>
      </c>
      <c r="V11256" s="267" t="s">
        <v>13</v>
      </c>
      <c r="W11256" s="267">
        <v>1940</v>
      </c>
      <c r="X11256" s="267">
        <v>84141101</v>
      </c>
      <c r="Y11256" s="267">
        <v>15327237</v>
      </c>
      <c r="Z11256" s="267">
        <v>1</v>
      </c>
      <c r="AA11256" s="267" t="s">
        <v>1987</v>
      </c>
      <c r="AB11256" s="270" t="s">
        <v>1988</v>
      </c>
      <c r="AD11256" s="267" t="s">
        <v>13</v>
      </c>
      <c r="AF11256" s="267" t="s">
        <v>24</v>
      </c>
      <c r="AG11256" s="267" t="s">
        <v>24</v>
      </c>
    </row>
    <row r="11257" spans="3:33" ht="409.5">
      <c r="C11257" s="267" t="s">
        <v>1985</v>
      </c>
      <c r="D11257" s="267" t="s">
        <v>727</v>
      </c>
      <c r="E11257" s="267">
        <v>13648</v>
      </c>
      <c r="F11257" s="267" t="s">
        <v>1444</v>
      </c>
      <c r="H11257" s="267">
        <v>1</v>
      </c>
      <c r="I11257" s="267" t="s">
        <v>583</v>
      </c>
      <c r="J11257" s="267">
        <v>0.64</v>
      </c>
      <c r="K11257" s="267" t="s">
        <v>1986</v>
      </c>
      <c r="O11257" s="267" t="s">
        <v>24</v>
      </c>
      <c r="P11257" s="267">
        <v>15327237</v>
      </c>
      <c r="Q11257" s="267" t="s">
        <v>1445</v>
      </c>
      <c r="S11257" s="267">
        <v>38</v>
      </c>
      <c r="T11257" s="267" t="s">
        <v>13</v>
      </c>
      <c r="U11257" s="267" t="s">
        <v>1474</v>
      </c>
      <c r="V11257" s="267" t="s">
        <v>13</v>
      </c>
      <c r="W11257" s="267">
        <v>1940</v>
      </c>
      <c r="X11257" s="267">
        <v>84141101</v>
      </c>
      <c r="Y11257" s="267">
        <v>15327237</v>
      </c>
      <c r="Z11257" s="267">
        <v>1</v>
      </c>
      <c r="AA11257" s="267" t="s">
        <v>1987</v>
      </c>
      <c r="AB11257" s="270" t="s">
        <v>1988</v>
      </c>
      <c r="AD11257" s="267" t="s">
        <v>13</v>
      </c>
      <c r="AF11257" s="267" t="s">
        <v>24</v>
      </c>
      <c r="AG11257" s="267" t="s">
        <v>24</v>
      </c>
    </row>
    <row r="11258" spans="3:33" ht="409.5">
      <c r="C11258" s="267" t="s">
        <v>1985</v>
      </c>
      <c r="D11258" s="267" t="s">
        <v>727</v>
      </c>
      <c r="E11258" s="267">
        <v>13648</v>
      </c>
      <c r="F11258" s="267" t="s">
        <v>1444</v>
      </c>
      <c r="H11258" s="267">
        <v>1</v>
      </c>
      <c r="I11258" s="267" t="s">
        <v>583</v>
      </c>
      <c r="J11258" s="267">
        <v>0.64</v>
      </c>
      <c r="K11258" s="267" t="s">
        <v>1986</v>
      </c>
      <c r="O11258" s="267" t="s">
        <v>24</v>
      </c>
      <c r="P11258" s="267">
        <v>15327237</v>
      </c>
      <c r="Q11258" s="267" t="s">
        <v>1445</v>
      </c>
      <c r="S11258" s="267">
        <v>38</v>
      </c>
      <c r="T11258" s="267" t="s">
        <v>13</v>
      </c>
      <c r="U11258" s="267" t="s">
        <v>1474</v>
      </c>
      <c r="V11258" s="267" t="s">
        <v>13</v>
      </c>
      <c r="W11258" s="267">
        <v>1940</v>
      </c>
      <c r="X11258" s="267">
        <v>84141101</v>
      </c>
      <c r="Y11258" s="267">
        <v>15327237</v>
      </c>
      <c r="Z11258" s="267">
        <v>1</v>
      </c>
      <c r="AA11258" s="267" t="s">
        <v>1987</v>
      </c>
      <c r="AB11258" s="270" t="s">
        <v>1988</v>
      </c>
      <c r="AD11258" s="267" t="s">
        <v>13</v>
      </c>
      <c r="AF11258" s="267" t="s">
        <v>24</v>
      </c>
      <c r="AG11258" s="267" t="s">
        <v>24</v>
      </c>
    </row>
    <row r="11259" spans="3:33" ht="409.5">
      <c r="C11259" s="267" t="s">
        <v>1985</v>
      </c>
      <c r="D11259" s="267" t="s">
        <v>727</v>
      </c>
      <c r="E11259" s="267">
        <v>13648</v>
      </c>
      <c r="F11259" s="267" t="s">
        <v>1444</v>
      </c>
      <c r="H11259" s="267">
        <v>1</v>
      </c>
      <c r="I11259" s="267" t="s">
        <v>583</v>
      </c>
      <c r="J11259" s="267">
        <v>0.64</v>
      </c>
      <c r="K11259" s="267" t="s">
        <v>1986</v>
      </c>
      <c r="O11259" s="267" t="s">
        <v>24</v>
      </c>
      <c r="P11259" s="267">
        <v>15327237</v>
      </c>
      <c r="Q11259" s="267" t="s">
        <v>1445</v>
      </c>
      <c r="S11259" s="267">
        <v>38</v>
      </c>
      <c r="T11259" s="267" t="s">
        <v>13</v>
      </c>
      <c r="U11259" s="267" t="s">
        <v>1474</v>
      </c>
      <c r="V11259" s="267" t="s">
        <v>13</v>
      </c>
      <c r="W11259" s="267">
        <v>1940</v>
      </c>
      <c r="X11259" s="267">
        <v>84141101</v>
      </c>
      <c r="Y11259" s="267">
        <v>15327237</v>
      </c>
      <c r="Z11259" s="267">
        <v>1</v>
      </c>
      <c r="AA11259" s="267" t="s">
        <v>1987</v>
      </c>
      <c r="AB11259" s="270" t="s">
        <v>1988</v>
      </c>
      <c r="AD11259" s="267" t="s">
        <v>13</v>
      </c>
      <c r="AF11259" s="267" t="s">
        <v>24</v>
      </c>
      <c r="AG11259" s="267" t="s">
        <v>24</v>
      </c>
    </row>
    <row r="11260" spans="3:33" ht="409.5">
      <c r="C11260" s="267" t="s">
        <v>1985</v>
      </c>
      <c r="D11260" s="267" t="s">
        <v>727</v>
      </c>
      <c r="E11260" s="267">
        <v>13648</v>
      </c>
      <c r="F11260" s="267" t="s">
        <v>1444</v>
      </c>
      <c r="H11260" s="267">
        <v>1</v>
      </c>
      <c r="I11260" s="267" t="s">
        <v>583</v>
      </c>
      <c r="J11260" s="267">
        <v>0.64</v>
      </c>
      <c r="K11260" s="267" t="s">
        <v>1986</v>
      </c>
      <c r="O11260" s="267" t="s">
        <v>24</v>
      </c>
      <c r="P11260" s="267">
        <v>15327237</v>
      </c>
      <c r="Q11260" s="267" t="s">
        <v>1445</v>
      </c>
      <c r="S11260" s="267">
        <v>38</v>
      </c>
      <c r="T11260" s="267" t="s">
        <v>13</v>
      </c>
      <c r="U11260" s="267" t="s">
        <v>1474</v>
      </c>
      <c r="V11260" s="267" t="s">
        <v>13</v>
      </c>
      <c r="W11260" s="267">
        <v>1940</v>
      </c>
      <c r="X11260" s="267">
        <v>84141101</v>
      </c>
      <c r="Y11260" s="267">
        <v>15327237</v>
      </c>
      <c r="Z11260" s="267">
        <v>1</v>
      </c>
      <c r="AA11260" s="267" t="s">
        <v>1987</v>
      </c>
      <c r="AB11260" s="270" t="s">
        <v>1988</v>
      </c>
      <c r="AD11260" s="267" t="s">
        <v>13</v>
      </c>
      <c r="AF11260" s="267" t="s">
        <v>24</v>
      </c>
      <c r="AG11260" s="267" t="s">
        <v>24</v>
      </c>
    </row>
    <row r="11261" spans="3:33" ht="409.5">
      <c r="C11261" s="267" t="s">
        <v>1985</v>
      </c>
      <c r="D11261" s="267" t="s">
        <v>727</v>
      </c>
      <c r="E11261" s="267">
        <v>13648</v>
      </c>
      <c r="F11261" s="267" t="s">
        <v>1444</v>
      </c>
      <c r="H11261" s="267">
        <v>1</v>
      </c>
      <c r="I11261" s="267" t="s">
        <v>583</v>
      </c>
      <c r="J11261" s="267">
        <v>0.64</v>
      </c>
      <c r="K11261" s="267" t="s">
        <v>1986</v>
      </c>
      <c r="O11261" s="267" t="s">
        <v>24</v>
      </c>
      <c r="P11261" s="267">
        <v>15327237</v>
      </c>
      <c r="Q11261" s="267" t="s">
        <v>1445</v>
      </c>
      <c r="S11261" s="267">
        <v>38</v>
      </c>
      <c r="T11261" s="267" t="s">
        <v>13</v>
      </c>
      <c r="U11261" s="267" t="s">
        <v>1474</v>
      </c>
      <c r="V11261" s="267" t="s">
        <v>13</v>
      </c>
      <c r="W11261" s="267">
        <v>1940</v>
      </c>
      <c r="X11261" s="267">
        <v>84141101</v>
      </c>
      <c r="Y11261" s="267">
        <v>15327237</v>
      </c>
      <c r="Z11261" s="267">
        <v>1</v>
      </c>
      <c r="AA11261" s="267" t="s">
        <v>1987</v>
      </c>
      <c r="AB11261" s="270" t="s">
        <v>1988</v>
      </c>
      <c r="AD11261" s="267" t="s">
        <v>13</v>
      </c>
      <c r="AF11261" s="267" t="s">
        <v>24</v>
      </c>
      <c r="AG11261" s="267" t="s">
        <v>24</v>
      </c>
    </row>
    <row r="11262" spans="3:33" ht="409.5">
      <c r="C11262" s="267" t="s">
        <v>1985</v>
      </c>
      <c r="D11262" s="267" t="s">
        <v>727</v>
      </c>
      <c r="E11262" s="267">
        <v>13648</v>
      </c>
      <c r="F11262" s="267" t="s">
        <v>1444</v>
      </c>
      <c r="H11262" s="267">
        <v>1</v>
      </c>
      <c r="I11262" s="267" t="s">
        <v>583</v>
      </c>
      <c r="J11262" s="267">
        <v>0.64</v>
      </c>
      <c r="K11262" s="267" t="s">
        <v>1986</v>
      </c>
      <c r="O11262" s="267" t="s">
        <v>24</v>
      </c>
      <c r="P11262" s="267">
        <v>15327237</v>
      </c>
      <c r="Q11262" s="267" t="s">
        <v>1445</v>
      </c>
      <c r="S11262" s="267">
        <v>38</v>
      </c>
      <c r="T11262" s="267" t="s">
        <v>13</v>
      </c>
      <c r="U11262" s="267" t="s">
        <v>1474</v>
      </c>
      <c r="V11262" s="267" t="s">
        <v>13</v>
      </c>
      <c r="W11262" s="267">
        <v>1940</v>
      </c>
      <c r="X11262" s="267">
        <v>84141101</v>
      </c>
      <c r="Y11262" s="267">
        <v>15327237</v>
      </c>
      <c r="Z11262" s="267">
        <v>1</v>
      </c>
      <c r="AA11262" s="267" t="s">
        <v>1987</v>
      </c>
      <c r="AB11262" s="270" t="s">
        <v>1988</v>
      </c>
      <c r="AD11262" s="267" t="s">
        <v>13</v>
      </c>
      <c r="AF11262" s="267" t="s">
        <v>24</v>
      </c>
      <c r="AG11262" s="267" t="s">
        <v>24</v>
      </c>
    </row>
    <row r="11263" spans="3:33" ht="409.5">
      <c r="C11263" s="267" t="s">
        <v>1985</v>
      </c>
      <c r="D11263" s="267" t="s">
        <v>727</v>
      </c>
      <c r="E11263" s="267">
        <v>13648</v>
      </c>
      <c r="F11263" s="267" t="s">
        <v>1444</v>
      </c>
      <c r="H11263" s="267">
        <v>1</v>
      </c>
      <c r="I11263" s="267" t="s">
        <v>583</v>
      </c>
      <c r="J11263" s="267">
        <v>0.64</v>
      </c>
      <c r="K11263" s="267" t="s">
        <v>1986</v>
      </c>
      <c r="O11263" s="267" t="s">
        <v>24</v>
      </c>
      <c r="P11263" s="267">
        <v>15327237</v>
      </c>
      <c r="Q11263" s="267" t="s">
        <v>1445</v>
      </c>
      <c r="S11263" s="267">
        <v>38</v>
      </c>
      <c r="T11263" s="267" t="s">
        <v>13</v>
      </c>
      <c r="U11263" s="267" t="s">
        <v>1474</v>
      </c>
      <c r="V11263" s="267" t="s">
        <v>13</v>
      </c>
      <c r="W11263" s="267">
        <v>1940</v>
      </c>
      <c r="X11263" s="267">
        <v>84141101</v>
      </c>
      <c r="Y11263" s="267">
        <v>15327237</v>
      </c>
      <c r="Z11263" s="267">
        <v>1</v>
      </c>
      <c r="AA11263" s="267" t="s">
        <v>1987</v>
      </c>
      <c r="AB11263" s="270" t="s">
        <v>1988</v>
      </c>
      <c r="AD11263" s="267" t="s">
        <v>13</v>
      </c>
      <c r="AF11263" s="267" t="s">
        <v>24</v>
      </c>
      <c r="AG11263" s="267" t="s">
        <v>24</v>
      </c>
    </row>
    <row r="11264" spans="3:33" ht="409.5">
      <c r="C11264" s="267" t="s">
        <v>1985</v>
      </c>
      <c r="D11264" s="267" t="s">
        <v>727</v>
      </c>
      <c r="E11264" s="267">
        <v>13648</v>
      </c>
      <c r="F11264" s="267" t="s">
        <v>1444</v>
      </c>
      <c r="H11264" s="267">
        <v>1</v>
      </c>
      <c r="I11264" s="267" t="s">
        <v>583</v>
      </c>
      <c r="J11264" s="267">
        <v>0.64</v>
      </c>
      <c r="K11264" s="267" t="s">
        <v>1986</v>
      </c>
      <c r="O11264" s="267" t="s">
        <v>24</v>
      </c>
      <c r="P11264" s="267">
        <v>15327237</v>
      </c>
      <c r="Q11264" s="267" t="s">
        <v>1445</v>
      </c>
      <c r="S11264" s="267">
        <v>38</v>
      </c>
      <c r="T11264" s="267" t="s">
        <v>13</v>
      </c>
      <c r="U11264" s="267" t="s">
        <v>1474</v>
      </c>
      <c r="V11264" s="267" t="s">
        <v>13</v>
      </c>
      <c r="W11264" s="267">
        <v>1940</v>
      </c>
      <c r="X11264" s="267">
        <v>84141101</v>
      </c>
      <c r="Y11264" s="267">
        <v>15327237</v>
      </c>
      <c r="Z11264" s="267">
        <v>1</v>
      </c>
      <c r="AA11264" s="267" t="s">
        <v>1987</v>
      </c>
      <c r="AB11264" s="270" t="s">
        <v>1988</v>
      </c>
      <c r="AD11264" s="267" t="s">
        <v>13</v>
      </c>
      <c r="AF11264" s="267" t="s">
        <v>24</v>
      </c>
      <c r="AG11264" s="267" t="s">
        <v>24</v>
      </c>
    </row>
    <row r="11265" spans="3:33" ht="409.5">
      <c r="C11265" s="267" t="s">
        <v>1985</v>
      </c>
      <c r="D11265" s="267" t="s">
        <v>727</v>
      </c>
      <c r="E11265" s="267">
        <v>13648</v>
      </c>
      <c r="F11265" s="267" t="s">
        <v>1444</v>
      </c>
      <c r="H11265" s="267">
        <v>1</v>
      </c>
      <c r="I11265" s="267" t="s">
        <v>583</v>
      </c>
      <c r="J11265" s="267">
        <v>0.64</v>
      </c>
      <c r="K11265" s="267" t="s">
        <v>1986</v>
      </c>
      <c r="O11265" s="267" t="s">
        <v>24</v>
      </c>
      <c r="P11265" s="267">
        <v>15327237</v>
      </c>
      <c r="Q11265" s="267" t="s">
        <v>1445</v>
      </c>
      <c r="S11265" s="267">
        <v>38</v>
      </c>
      <c r="T11265" s="267" t="s">
        <v>13</v>
      </c>
      <c r="U11265" s="267" t="s">
        <v>1474</v>
      </c>
      <c r="V11265" s="267" t="s">
        <v>13</v>
      </c>
      <c r="W11265" s="267">
        <v>1940</v>
      </c>
      <c r="X11265" s="267">
        <v>84141101</v>
      </c>
      <c r="Y11265" s="267">
        <v>15327237</v>
      </c>
      <c r="Z11265" s="267">
        <v>1</v>
      </c>
      <c r="AA11265" s="267" t="s">
        <v>1987</v>
      </c>
      <c r="AB11265" s="270" t="s">
        <v>1988</v>
      </c>
      <c r="AD11265" s="267" t="s">
        <v>13</v>
      </c>
      <c r="AF11265" s="267" t="s">
        <v>24</v>
      </c>
      <c r="AG11265" s="267" t="s">
        <v>24</v>
      </c>
    </row>
    <row r="11266" spans="3:33" ht="409.5">
      <c r="C11266" s="267" t="s">
        <v>1985</v>
      </c>
      <c r="D11266" s="267" t="s">
        <v>727</v>
      </c>
      <c r="E11266" s="267">
        <v>13648</v>
      </c>
      <c r="F11266" s="267" t="s">
        <v>1444</v>
      </c>
      <c r="H11266" s="267">
        <v>1</v>
      </c>
      <c r="I11266" s="267" t="s">
        <v>583</v>
      </c>
      <c r="J11266" s="267">
        <v>0.64</v>
      </c>
      <c r="K11266" s="267" t="s">
        <v>1986</v>
      </c>
      <c r="O11266" s="267" t="s">
        <v>24</v>
      </c>
      <c r="P11266" s="267">
        <v>15327237</v>
      </c>
      <c r="Q11266" s="267" t="s">
        <v>1445</v>
      </c>
      <c r="S11266" s="267">
        <v>38</v>
      </c>
      <c r="T11266" s="267" t="s">
        <v>13</v>
      </c>
      <c r="U11266" s="267" t="s">
        <v>1474</v>
      </c>
      <c r="V11266" s="267" t="s">
        <v>13</v>
      </c>
      <c r="W11266" s="267">
        <v>1940</v>
      </c>
      <c r="X11266" s="267">
        <v>84141101</v>
      </c>
      <c r="Y11266" s="267">
        <v>15327237</v>
      </c>
      <c r="Z11266" s="267">
        <v>1</v>
      </c>
      <c r="AA11266" s="267" t="s">
        <v>1987</v>
      </c>
      <c r="AB11266" s="270" t="s">
        <v>1988</v>
      </c>
      <c r="AD11266" s="267" t="s">
        <v>13</v>
      </c>
      <c r="AF11266" s="267" t="s">
        <v>24</v>
      </c>
      <c r="AG11266" s="267" t="s">
        <v>24</v>
      </c>
    </row>
    <row r="11267" spans="3:33" ht="409.5">
      <c r="C11267" s="267" t="s">
        <v>1985</v>
      </c>
      <c r="D11267" s="267" t="s">
        <v>727</v>
      </c>
      <c r="E11267" s="267">
        <v>13648</v>
      </c>
      <c r="F11267" s="267" t="s">
        <v>1444</v>
      </c>
      <c r="H11267" s="267">
        <v>1</v>
      </c>
      <c r="I11267" s="267" t="s">
        <v>583</v>
      </c>
      <c r="J11267" s="267">
        <v>0.64</v>
      </c>
      <c r="K11267" s="267" t="s">
        <v>1986</v>
      </c>
      <c r="O11267" s="267" t="s">
        <v>24</v>
      </c>
      <c r="P11267" s="267">
        <v>15327237</v>
      </c>
      <c r="Q11267" s="267" t="s">
        <v>1445</v>
      </c>
      <c r="S11267" s="267">
        <v>38</v>
      </c>
      <c r="T11267" s="267" t="s">
        <v>13</v>
      </c>
      <c r="U11267" s="267" t="s">
        <v>1474</v>
      </c>
      <c r="V11267" s="267" t="s">
        <v>13</v>
      </c>
      <c r="W11267" s="267">
        <v>1940</v>
      </c>
      <c r="X11267" s="267">
        <v>84141101</v>
      </c>
      <c r="Y11267" s="267">
        <v>15327237</v>
      </c>
      <c r="Z11267" s="267">
        <v>1</v>
      </c>
      <c r="AA11267" s="267" t="s">
        <v>1987</v>
      </c>
      <c r="AB11267" s="270" t="s">
        <v>1988</v>
      </c>
      <c r="AD11267" s="267" t="s">
        <v>13</v>
      </c>
      <c r="AF11267" s="267" t="s">
        <v>24</v>
      </c>
      <c r="AG11267" s="267" t="s">
        <v>24</v>
      </c>
    </row>
    <row r="11268" spans="3:33" ht="409.5">
      <c r="C11268" s="267" t="s">
        <v>1985</v>
      </c>
      <c r="D11268" s="267" t="s">
        <v>727</v>
      </c>
      <c r="E11268" s="267">
        <v>13648</v>
      </c>
      <c r="F11268" s="267" t="s">
        <v>1444</v>
      </c>
      <c r="H11268" s="267">
        <v>1</v>
      </c>
      <c r="I11268" s="267" t="s">
        <v>583</v>
      </c>
      <c r="J11268" s="267">
        <v>0.64</v>
      </c>
      <c r="K11268" s="267" t="s">
        <v>1986</v>
      </c>
      <c r="O11268" s="267" t="s">
        <v>24</v>
      </c>
      <c r="P11268" s="267">
        <v>15327237</v>
      </c>
      <c r="Q11268" s="267" t="s">
        <v>1445</v>
      </c>
      <c r="S11268" s="267">
        <v>38</v>
      </c>
      <c r="T11268" s="267" t="s">
        <v>13</v>
      </c>
      <c r="U11268" s="267" t="s">
        <v>1474</v>
      </c>
      <c r="V11268" s="267" t="s">
        <v>13</v>
      </c>
      <c r="W11268" s="267">
        <v>1940</v>
      </c>
      <c r="X11268" s="267">
        <v>84141101</v>
      </c>
      <c r="Y11268" s="267">
        <v>15327237</v>
      </c>
      <c r="Z11268" s="267">
        <v>1</v>
      </c>
      <c r="AA11268" s="267" t="s">
        <v>1987</v>
      </c>
      <c r="AB11268" s="270" t="s">
        <v>1988</v>
      </c>
      <c r="AD11268" s="267" t="s">
        <v>13</v>
      </c>
      <c r="AF11268" s="267" t="s">
        <v>24</v>
      </c>
      <c r="AG11268" s="267" t="s">
        <v>24</v>
      </c>
    </row>
    <row r="11269" spans="3:33" ht="409.5">
      <c r="C11269" s="267" t="s">
        <v>1985</v>
      </c>
      <c r="D11269" s="267" t="s">
        <v>727</v>
      </c>
      <c r="E11269" s="267">
        <v>13648</v>
      </c>
      <c r="F11269" s="267" t="s">
        <v>1444</v>
      </c>
      <c r="H11269" s="267">
        <v>1</v>
      </c>
      <c r="I11269" s="267" t="s">
        <v>583</v>
      </c>
      <c r="J11269" s="267">
        <v>0.64</v>
      </c>
      <c r="K11269" s="267" t="s">
        <v>1986</v>
      </c>
      <c r="O11269" s="267" t="s">
        <v>24</v>
      </c>
      <c r="P11269" s="267">
        <v>15327237</v>
      </c>
      <c r="Q11269" s="267" t="s">
        <v>1445</v>
      </c>
      <c r="S11269" s="267">
        <v>38</v>
      </c>
      <c r="T11269" s="267" t="s">
        <v>13</v>
      </c>
      <c r="U11269" s="267" t="s">
        <v>1474</v>
      </c>
      <c r="V11269" s="267" t="s">
        <v>13</v>
      </c>
      <c r="W11269" s="267">
        <v>1940</v>
      </c>
      <c r="X11269" s="267">
        <v>84141101</v>
      </c>
      <c r="Y11269" s="267">
        <v>15327237</v>
      </c>
      <c r="Z11269" s="267">
        <v>1</v>
      </c>
      <c r="AA11269" s="267" t="s">
        <v>1987</v>
      </c>
      <c r="AB11269" s="270" t="s">
        <v>1988</v>
      </c>
      <c r="AD11269" s="267" t="s">
        <v>13</v>
      </c>
      <c r="AF11269" s="267" t="s">
        <v>24</v>
      </c>
      <c r="AG11269" s="267" t="s">
        <v>24</v>
      </c>
    </row>
    <row r="11270" spans="3:33" ht="409.5">
      <c r="C11270" s="267" t="s">
        <v>1985</v>
      </c>
      <c r="D11270" s="267" t="s">
        <v>727</v>
      </c>
      <c r="E11270" s="267">
        <v>13648</v>
      </c>
      <c r="F11270" s="267" t="s">
        <v>1444</v>
      </c>
      <c r="H11270" s="267">
        <v>1</v>
      </c>
      <c r="I11270" s="267" t="s">
        <v>583</v>
      </c>
      <c r="J11270" s="267">
        <v>0.64</v>
      </c>
      <c r="K11270" s="267" t="s">
        <v>1986</v>
      </c>
      <c r="O11270" s="267" t="s">
        <v>24</v>
      </c>
      <c r="P11270" s="267">
        <v>15327237</v>
      </c>
      <c r="Q11270" s="267" t="s">
        <v>1445</v>
      </c>
      <c r="S11270" s="267">
        <v>38</v>
      </c>
      <c r="T11270" s="267" t="s">
        <v>13</v>
      </c>
      <c r="U11270" s="267" t="s">
        <v>1474</v>
      </c>
      <c r="V11270" s="267" t="s">
        <v>13</v>
      </c>
      <c r="W11270" s="267">
        <v>1940</v>
      </c>
      <c r="X11270" s="267">
        <v>84141101</v>
      </c>
      <c r="Y11270" s="267">
        <v>15327237</v>
      </c>
      <c r="Z11270" s="267">
        <v>1</v>
      </c>
      <c r="AA11270" s="267" t="s">
        <v>1987</v>
      </c>
      <c r="AB11270" s="270" t="s">
        <v>1988</v>
      </c>
      <c r="AD11270" s="267" t="s">
        <v>13</v>
      </c>
      <c r="AF11270" s="267" t="s">
        <v>24</v>
      </c>
      <c r="AG11270" s="267" t="s">
        <v>24</v>
      </c>
    </row>
    <row r="11271" spans="3:33" ht="409.5">
      <c r="C11271" s="267" t="s">
        <v>1985</v>
      </c>
      <c r="D11271" s="267" t="s">
        <v>727</v>
      </c>
      <c r="E11271" s="267">
        <v>13648</v>
      </c>
      <c r="F11271" s="267" t="s">
        <v>1444</v>
      </c>
      <c r="H11271" s="267">
        <v>1</v>
      </c>
      <c r="I11271" s="267" t="s">
        <v>583</v>
      </c>
      <c r="J11271" s="267">
        <v>0.64</v>
      </c>
      <c r="K11271" s="267" t="s">
        <v>1986</v>
      </c>
      <c r="O11271" s="267" t="s">
        <v>24</v>
      </c>
      <c r="P11271" s="267">
        <v>15327237</v>
      </c>
      <c r="Q11271" s="267" t="s">
        <v>1445</v>
      </c>
      <c r="S11271" s="267">
        <v>38</v>
      </c>
      <c r="T11271" s="267" t="s">
        <v>13</v>
      </c>
      <c r="U11271" s="267" t="s">
        <v>1474</v>
      </c>
      <c r="V11271" s="267" t="s">
        <v>13</v>
      </c>
      <c r="W11271" s="267">
        <v>1940</v>
      </c>
      <c r="X11271" s="267">
        <v>84141101</v>
      </c>
      <c r="Y11271" s="267">
        <v>15327237</v>
      </c>
      <c r="Z11271" s="267">
        <v>1</v>
      </c>
      <c r="AA11271" s="267" t="s">
        <v>1987</v>
      </c>
      <c r="AB11271" s="270" t="s">
        <v>1988</v>
      </c>
      <c r="AD11271" s="267" t="s">
        <v>13</v>
      </c>
      <c r="AF11271" s="267" t="s">
        <v>24</v>
      </c>
      <c r="AG11271" s="267" t="s">
        <v>24</v>
      </c>
    </row>
    <row r="11272" spans="3:33" ht="409.5">
      <c r="C11272" s="267" t="s">
        <v>1985</v>
      </c>
      <c r="D11272" s="267" t="s">
        <v>727</v>
      </c>
      <c r="E11272" s="267">
        <v>13648</v>
      </c>
      <c r="F11272" s="267" t="s">
        <v>1444</v>
      </c>
      <c r="H11272" s="267">
        <v>1</v>
      </c>
      <c r="I11272" s="267" t="s">
        <v>583</v>
      </c>
      <c r="J11272" s="267">
        <v>0.64</v>
      </c>
      <c r="K11272" s="267" t="s">
        <v>1986</v>
      </c>
      <c r="O11272" s="267" t="s">
        <v>24</v>
      </c>
      <c r="P11272" s="267">
        <v>15327237</v>
      </c>
      <c r="Q11272" s="267" t="s">
        <v>1445</v>
      </c>
      <c r="S11272" s="267">
        <v>38</v>
      </c>
      <c r="T11272" s="267" t="s">
        <v>13</v>
      </c>
      <c r="U11272" s="267" t="s">
        <v>1474</v>
      </c>
      <c r="V11272" s="267" t="s">
        <v>13</v>
      </c>
      <c r="W11272" s="267">
        <v>1940</v>
      </c>
      <c r="X11272" s="267">
        <v>84141101</v>
      </c>
      <c r="Y11272" s="267">
        <v>15327237</v>
      </c>
      <c r="Z11272" s="267">
        <v>1</v>
      </c>
      <c r="AA11272" s="267" t="s">
        <v>1987</v>
      </c>
      <c r="AB11272" s="270" t="s">
        <v>1988</v>
      </c>
      <c r="AD11272" s="267" t="s">
        <v>13</v>
      </c>
      <c r="AF11272" s="267" t="s">
        <v>24</v>
      </c>
      <c r="AG11272" s="267" t="s">
        <v>24</v>
      </c>
    </row>
    <row r="11273" spans="3:33" ht="409.5">
      <c r="C11273" s="267" t="s">
        <v>1985</v>
      </c>
      <c r="D11273" s="267" t="s">
        <v>727</v>
      </c>
      <c r="E11273" s="267">
        <v>13648</v>
      </c>
      <c r="F11273" s="267" t="s">
        <v>1444</v>
      </c>
      <c r="H11273" s="267">
        <v>1</v>
      </c>
      <c r="I11273" s="267" t="s">
        <v>583</v>
      </c>
      <c r="J11273" s="267">
        <v>0.64</v>
      </c>
      <c r="K11273" s="267" t="s">
        <v>1986</v>
      </c>
      <c r="O11273" s="267" t="s">
        <v>24</v>
      </c>
      <c r="P11273" s="267">
        <v>15327237</v>
      </c>
      <c r="Q11273" s="267" t="s">
        <v>1445</v>
      </c>
      <c r="S11273" s="267">
        <v>38</v>
      </c>
      <c r="T11273" s="267" t="s">
        <v>13</v>
      </c>
      <c r="U11273" s="267" t="s">
        <v>1474</v>
      </c>
      <c r="V11273" s="267" t="s">
        <v>13</v>
      </c>
      <c r="W11273" s="267">
        <v>1940</v>
      </c>
      <c r="X11273" s="267">
        <v>84141101</v>
      </c>
      <c r="Y11273" s="267">
        <v>15327237</v>
      </c>
      <c r="Z11273" s="267">
        <v>1</v>
      </c>
      <c r="AA11273" s="267" t="s">
        <v>1987</v>
      </c>
      <c r="AB11273" s="270" t="s">
        <v>1988</v>
      </c>
      <c r="AD11273" s="267" t="s">
        <v>13</v>
      </c>
      <c r="AF11273" s="267" t="s">
        <v>24</v>
      </c>
      <c r="AG11273" s="267" t="s">
        <v>24</v>
      </c>
    </row>
    <row r="11274" spans="3:33" ht="409.5">
      <c r="C11274" s="267" t="s">
        <v>1985</v>
      </c>
      <c r="D11274" s="267" t="s">
        <v>727</v>
      </c>
      <c r="E11274" s="267">
        <v>13648</v>
      </c>
      <c r="F11274" s="267" t="s">
        <v>1444</v>
      </c>
      <c r="H11274" s="267">
        <v>1</v>
      </c>
      <c r="I11274" s="267" t="s">
        <v>583</v>
      </c>
      <c r="J11274" s="267">
        <v>0.64</v>
      </c>
      <c r="K11274" s="267" t="s">
        <v>1986</v>
      </c>
      <c r="O11274" s="267" t="s">
        <v>24</v>
      </c>
      <c r="P11274" s="267">
        <v>15327237</v>
      </c>
      <c r="Q11274" s="267" t="s">
        <v>1445</v>
      </c>
      <c r="S11274" s="267">
        <v>38</v>
      </c>
      <c r="T11274" s="267" t="s">
        <v>13</v>
      </c>
      <c r="U11274" s="267" t="s">
        <v>1474</v>
      </c>
      <c r="V11274" s="267" t="s">
        <v>13</v>
      </c>
      <c r="W11274" s="267">
        <v>1940</v>
      </c>
      <c r="X11274" s="267">
        <v>84141101</v>
      </c>
      <c r="Y11274" s="267">
        <v>15327237</v>
      </c>
      <c r="Z11274" s="267">
        <v>1</v>
      </c>
      <c r="AA11274" s="267" t="s">
        <v>1987</v>
      </c>
      <c r="AB11274" s="270" t="s">
        <v>1988</v>
      </c>
      <c r="AD11274" s="267" t="s">
        <v>13</v>
      </c>
      <c r="AF11274" s="267" t="s">
        <v>24</v>
      </c>
      <c r="AG11274" s="267" t="s">
        <v>24</v>
      </c>
    </row>
    <row r="11275" spans="3:33" ht="409.5">
      <c r="C11275" s="267" t="s">
        <v>1985</v>
      </c>
      <c r="D11275" s="267" t="s">
        <v>727</v>
      </c>
      <c r="E11275" s="267">
        <v>13648</v>
      </c>
      <c r="F11275" s="267" t="s">
        <v>1444</v>
      </c>
      <c r="H11275" s="267">
        <v>1</v>
      </c>
      <c r="I11275" s="267" t="s">
        <v>583</v>
      </c>
      <c r="J11275" s="267">
        <v>0.64</v>
      </c>
      <c r="K11275" s="267" t="s">
        <v>1986</v>
      </c>
      <c r="O11275" s="267" t="s">
        <v>24</v>
      </c>
      <c r="P11275" s="267">
        <v>15327237</v>
      </c>
      <c r="Q11275" s="267" t="s">
        <v>1445</v>
      </c>
      <c r="S11275" s="267">
        <v>38</v>
      </c>
      <c r="T11275" s="267" t="s">
        <v>13</v>
      </c>
      <c r="U11275" s="267" t="s">
        <v>1474</v>
      </c>
      <c r="V11275" s="267" t="s">
        <v>13</v>
      </c>
      <c r="W11275" s="267">
        <v>1940</v>
      </c>
      <c r="X11275" s="267">
        <v>84141101</v>
      </c>
      <c r="Y11275" s="267">
        <v>15327237</v>
      </c>
      <c r="Z11275" s="267">
        <v>1</v>
      </c>
      <c r="AA11275" s="267" t="s">
        <v>1987</v>
      </c>
      <c r="AB11275" s="270" t="s">
        <v>1988</v>
      </c>
      <c r="AD11275" s="267" t="s">
        <v>13</v>
      </c>
      <c r="AF11275" s="267" t="s">
        <v>24</v>
      </c>
      <c r="AG11275" s="267" t="s">
        <v>24</v>
      </c>
    </row>
    <row r="11276" spans="3:33" ht="409.5">
      <c r="C11276" s="267" t="s">
        <v>1985</v>
      </c>
      <c r="D11276" s="267" t="s">
        <v>727</v>
      </c>
      <c r="E11276" s="267">
        <v>13648</v>
      </c>
      <c r="F11276" s="267" t="s">
        <v>1444</v>
      </c>
      <c r="H11276" s="267">
        <v>1</v>
      </c>
      <c r="I11276" s="267" t="s">
        <v>583</v>
      </c>
      <c r="J11276" s="267">
        <v>0.64</v>
      </c>
      <c r="K11276" s="267" t="s">
        <v>1986</v>
      </c>
      <c r="O11276" s="267" t="s">
        <v>24</v>
      </c>
      <c r="P11276" s="267">
        <v>15327237</v>
      </c>
      <c r="Q11276" s="267" t="s">
        <v>1445</v>
      </c>
      <c r="S11276" s="267">
        <v>38</v>
      </c>
      <c r="T11276" s="267" t="s">
        <v>13</v>
      </c>
      <c r="U11276" s="267" t="s">
        <v>1474</v>
      </c>
      <c r="V11276" s="267" t="s">
        <v>13</v>
      </c>
      <c r="W11276" s="267">
        <v>1940</v>
      </c>
      <c r="X11276" s="267">
        <v>84141101</v>
      </c>
      <c r="Y11276" s="267">
        <v>15327237</v>
      </c>
      <c r="Z11276" s="267">
        <v>1</v>
      </c>
      <c r="AA11276" s="267" t="s">
        <v>1987</v>
      </c>
      <c r="AB11276" s="270" t="s">
        <v>1988</v>
      </c>
      <c r="AD11276" s="267" t="s">
        <v>13</v>
      </c>
      <c r="AF11276" s="267" t="s">
        <v>24</v>
      </c>
      <c r="AG11276" s="267" t="s">
        <v>24</v>
      </c>
    </row>
    <row r="11277" spans="3:33" ht="409.5">
      <c r="C11277" s="267" t="s">
        <v>1985</v>
      </c>
      <c r="D11277" s="267" t="s">
        <v>727</v>
      </c>
      <c r="E11277" s="267">
        <v>13648</v>
      </c>
      <c r="F11277" s="267" t="s">
        <v>1444</v>
      </c>
      <c r="H11277" s="267">
        <v>1</v>
      </c>
      <c r="I11277" s="267" t="s">
        <v>583</v>
      </c>
      <c r="J11277" s="267">
        <v>0.64</v>
      </c>
      <c r="K11277" s="267" t="s">
        <v>1986</v>
      </c>
      <c r="O11277" s="267" t="s">
        <v>24</v>
      </c>
      <c r="P11277" s="267">
        <v>15327237</v>
      </c>
      <c r="Q11277" s="267" t="s">
        <v>1445</v>
      </c>
      <c r="S11277" s="267">
        <v>38</v>
      </c>
      <c r="T11277" s="267" t="s">
        <v>13</v>
      </c>
      <c r="U11277" s="267" t="s">
        <v>1474</v>
      </c>
      <c r="V11277" s="267" t="s">
        <v>13</v>
      </c>
      <c r="W11277" s="267">
        <v>1940</v>
      </c>
      <c r="X11277" s="267">
        <v>84141101</v>
      </c>
      <c r="Y11277" s="267">
        <v>15327237</v>
      </c>
      <c r="Z11277" s="267">
        <v>1</v>
      </c>
      <c r="AA11277" s="267" t="s">
        <v>1987</v>
      </c>
      <c r="AB11277" s="270" t="s">
        <v>1988</v>
      </c>
      <c r="AD11277" s="267" t="s">
        <v>13</v>
      </c>
      <c r="AF11277" s="267" t="s">
        <v>24</v>
      </c>
      <c r="AG11277" s="267" t="s">
        <v>24</v>
      </c>
    </row>
    <row r="11278" spans="3:33" ht="409.5">
      <c r="C11278" s="267" t="s">
        <v>1985</v>
      </c>
      <c r="D11278" s="267" t="s">
        <v>727</v>
      </c>
      <c r="E11278" s="267">
        <v>13648</v>
      </c>
      <c r="F11278" s="267" t="s">
        <v>1444</v>
      </c>
      <c r="H11278" s="267">
        <v>1</v>
      </c>
      <c r="I11278" s="267" t="s">
        <v>583</v>
      </c>
      <c r="J11278" s="267">
        <v>0.64</v>
      </c>
      <c r="K11278" s="267" t="s">
        <v>1986</v>
      </c>
      <c r="O11278" s="267" t="s">
        <v>24</v>
      </c>
      <c r="P11278" s="267">
        <v>15327237</v>
      </c>
      <c r="Q11278" s="267" t="s">
        <v>1445</v>
      </c>
      <c r="S11278" s="267">
        <v>38</v>
      </c>
      <c r="T11278" s="267" t="s">
        <v>13</v>
      </c>
      <c r="U11278" s="267" t="s">
        <v>1474</v>
      </c>
      <c r="V11278" s="267" t="s">
        <v>13</v>
      </c>
      <c r="W11278" s="267">
        <v>1940</v>
      </c>
      <c r="X11278" s="267">
        <v>84141101</v>
      </c>
      <c r="Y11278" s="267">
        <v>15327237</v>
      </c>
      <c r="Z11278" s="267">
        <v>1</v>
      </c>
      <c r="AA11278" s="267" t="s">
        <v>1987</v>
      </c>
      <c r="AB11278" s="270" t="s">
        <v>1988</v>
      </c>
      <c r="AD11278" s="267" t="s">
        <v>13</v>
      </c>
      <c r="AF11278" s="267" t="s">
        <v>24</v>
      </c>
      <c r="AG11278" s="267" t="s">
        <v>24</v>
      </c>
    </row>
    <row r="11279" spans="3:33" ht="409.5">
      <c r="C11279" s="267" t="s">
        <v>1985</v>
      </c>
      <c r="D11279" s="267" t="s">
        <v>727</v>
      </c>
      <c r="E11279" s="267">
        <v>13648</v>
      </c>
      <c r="F11279" s="267" t="s">
        <v>1444</v>
      </c>
      <c r="H11279" s="267">
        <v>1</v>
      </c>
      <c r="I11279" s="267" t="s">
        <v>583</v>
      </c>
      <c r="J11279" s="267">
        <v>0.64</v>
      </c>
      <c r="K11279" s="267" t="s">
        <v>1986</v>
      </c>
      <c r="O11279" s="267" t="s">
        <v>24</v>
      </c>
      <c r="P11279" s="267">
        <v>15327237</v>
      </c>
      <c r="Q11279" s="267" t="s">
        <v>1445</v>
      </c>
      <c r="S11279" s="267">
        <v>38</v>
      </c>
      <c r="T11279" s="267" t="s">
        <v>13</v>
      </c>
      <c r="U11279" s="267" t="s">
        <v>1474</v>
      </c>
      <c r="V11279" s="267" t="s">
        <v>13</v>
      </c>
      <c r="W11279" s="267">
        <v>1940</v>
      </c>
      <c r="X11279" s="267">
        <v>84141101</v>
      </c>
      <c r="Y11279" s="267">
        <v>15327237</v>
      </c>
      <c r="Z11279" s="267">
        <v>1</v>
      </c>
      <c r="AA11279" s="267" t="s">
        <v>1987</v>
      </c>
      <c r="AB11279" s="270" t="s">
        <v>1988</v>
      </c>
      <c r="AD11279" s="267" t="s">
        <v>13</v>
      </c>
      <c r="AF11279" s="267" t="s">
        <v>24</v>
      </c>
      <c r="AG11279" s="267" t="s">
        <v>24</v>
      </c>
    </row>
    <row r="11280" spans="3:33" ht="409.5">
      <c r="C11280" s="267" t="s">
        <v>1985</v>
      </c>
      <c r="D11280" s="267" t="s">
        <v>727</v>
      </c>
      <c r="E11280" s="267">
        <v>13648</v>
      </c>
      <c r="F11280" s="267" t="s">
        <v>1444</v>
      </c>
      <c r="H11280" s="267">
        <v>1</v>
      </c>
      <c r="I11280" s="267" t="s">
        <v>583</v>
      </c>
      <c r="J11280" s="267">
        <v>0.64</v>
      </c>
      <c r="K11280" s="267" t="s">
        <v>1986</v>
      </c>
      <c r="O11280" s="267" t="s">
        <v>24</v>
      </c>
      <c r="P11280" s="267">
        <v>15327237</v>
      </c>
      <c r="Q11280" s="267" t="s">
        <v>1445</v>
      </c>
      <c r="S11280" s="267">
        <v>38</v>
      </c>
      <c r="T11280" s="267" t="s">
        <v>13</v>
      </c>
      <c r="U11280" s="267" t="s">
        <v>1474</v>
      </c>
      <c r="V11280" s="267" t="s">
        <v>13</v>
      </c>
      <c r="W11280" s="267">
        <v>1940</v>
      </c>
      <c r="X11280" s="267">
        <v>84141101</v>
      </c>
      <c r="Y11280" s="267">
        <v>15327237</v>
      </c>
      <c r="Z11280" s="267">
        <v>1</v>
      </c>
      <c r="AA11280" s="267" t="s">
        <v>1987</v>
      </c>
      <c r="AB11280" s="270" t="s">
        <v>1988</v>
      </c>
      <c r="AD11280" s="267" t="s">
        <v>13</v>
      </c>
      <c r="AF11280" s="267" t="s">
        <v>24</v>
      </c>
      <c r="AG11280" s="267" t="s">
        <v>24</v>
      </c>
    </row>
    <row r="11281" spans="3:33" ht="409.5">
      <c r="C11281" s="267" t="s">
        <v>1985</v>
      </c>
      <c r="D11281" s="267" t="s">
        <v>727</v>
      </c>
      <c r="E11281" s="267">
        <v>13648</v>
      </c>
      <c r="F11281" s="267" t="s">
        <v>1444</v>
      </c>
      <c r="H11281" s="267">
        <v>1</v>
      </c>
      <c r="I11281" s="267" t="s">
        <v>583</v>
      </c>
      <c r="J11281" s="267">
        <v>0.64</v>
      </c>
      <c r="K11281" s="267" t="s">
        <v>1986</v>
      </c>
      <c r="O11281" s="267" t="s">
        <v>24</v>
      </c>
      <c r="P11281" s="267">
        <v>15327237</v>
      </c>
      <c r="Q11281" s="267" t="s">
        <v>1445</v>
      </c>
      <c r="S11281" s="267">
        <v>38</v>
      </c>
      <c r="T11281" s="267" t="s">
        <v>13</v>
      </c>
      <c r="U11281" s="267" t="s">
        <v>1474</v>
      </c>
      <c r="V11281" s="267" t="s">
        <v>13</v>
      </c>
      <c r="W11281" s="267">
        <v>1940</v>
      </c>
      <c r="X11281" s="267">
        <v>84141101</v>
      </c>
      <c r="Y11281" s="267">
        <v>15327237</v>
      </c>
      <c r="Z11281" s="267">
        <v>1</v>
      </c>
      <c r="AA11281" s="267" t="s">
        <v>1987</v>
      </c>
      <c r="AB11281" s="270" t="s">
        <v>1988</v>
      </c>
      <c r="AD11281" s="267" t="s">
        <v>13</v>
      </c>
      <c r="AF11281" s="267" t="s">
        <v>24</v>
      </c>
      <c r="AG11281" s="267" t="s">
        <v>24</v>
      </c>
    </row>
    <row r="11282" spans="3:33" ht="409.5">
      <c r="C11282" s="267" t="s">
        <v>1985</v>
      </c>
      <c r="D11282" s="267" t="s">
        <v>727</v>
      </c>
      <c r="E11282" s="267">
        <v>13648</v>
      </c>
      <c r="F11282" s="267" t="s">
        <v>1444</v>
      </c>
      <c r="H11282" s="267">
        <v>1</v>
      </c>
      <c r="I11282" s="267" t="s">
        <v>583</v>
      </c>
      <c r="J11282" s="267">
        <v>0.64</v>
      </c>
      <c r="K11282" s="267" t="s">
        <v>1986</v>
      </c>
      <c r="O11282" s="267" t="s">
        <v>24</v>
      </c>
      <c r="P11282" s="267">
        <v>15327237</v>
      </c>
      <c r="Q11282" s="267" t="s">
        <v>1445</v>
      </c>
      <c r="S11282" s="267">
        <v>38</v>
      </c>
      <c r="T11282" s="267" t="s">
        <v>13</v>
      </c>
      <c r="U11282" s="267" t="s">
        <v>1474</v>
      </c>
      <c r="V11282" s="267" t="s">
        <v>13</v>
      </c>
      <c r="W11282" s="267">
        <v>1940</v>
      </c>
      <c r="X11282" s="267">
        <v>84141101</v>
      </c>
      <c r="Y11282" s="267">
        <v>15327237</v>
      </c>
      <c r="Z11282" s="267">
        <v>1</v>
      </c>
      <c r="AA11282" s="267" t="s">
        <v>1987</v>
      </c>
      <c r="AB11282" s="270" t="s">
        <v>1988</v>
      </c>
      <c r="AD11282" s="267" t="s">
        <v>13</v>
      </c>
      <c r="AF11282" s="267" t="s">
        <v>24</v>
      </c>
      <c r="AG11282" s="267" t="s">
        <v>24</v>
      </c>
    </row>
    <row r="11283" spans="3:33" ht="409.5">
      <c r="C11283" s="267" t="s">
        <v>1985</v>
      </c>
      <c r="D11283" s="267" t="s">
        <v>727</v>
      </c>
      <c r="E11283" s="267">
        <v>13648</v>
      </c>
      <c r="F11283" s="267" t="s">
        <v>1444</v>
      </c>
      <c r="H11283" s="267">
        <v>1</v>
      </c>
      <c r="I11283" s="267" t="s">
        <v>583</v>
      </c>
      <c r="J11283" s="267">
        <v>0.64</v>
      </c>
      <c r="K11283" s="267" t="s">
        <v>1986</v>
      </c>
      <c r="O11283" s="267" t="s">
        <v>24</v>
      </c>
      <c r="P11283" s="267">
        <v>15327237</v>
      </c>
      <c r="Q11283" s="267" t="s">
        <v>1445</v>
      </c>
      <c r="S11283" s="267">
        <v>38</v>
      </c>
      <c r="T11283" s="267" t="s">
        <v>13</v>
      </c>
      <c r="U11283" s="267" t="s">
        <v>1474</v>
      </c>
      <c r="V11283" s="267" t="s">
        <v>13</v>
      </c>
      <c r="W11283" s="267">
        <v>1940</v>
      </c>
      <c r="X11283" s="267">
        <v>84141101</v>
      </c>
      <c r="Y11283" s="267">
        <v>15327237</v>
      </c>
      <c r="Z11283" s="267">
        <v>1</v>
      </c>
      <c r="AA11283" s="267" t="s">
        <v>1987</v>
      </c>
      <c r="AB11283" s="270" t="s">
        <v>1988</v>
      </c>
      <c r="AD11283" s="267" t="s">
        <v>13</v>
      </c>
      <c r="AF11283" s="267" t="s">
        <v>24</v>
      </c>
      <c r="AG11283" s="267" t="s">
        <v>24</v>
      </c>
    </row>
    <row r="11284" spans="3:33" ht="409.5">
      <c r="C11284" s="267" t="s">
        <v>1985</v>
      </c>
      <c r="D11284" s="267" t="s">
        <v>727</v>
      </c>
      <c r="E11284" s="267">
        <v>13648</v>
      </c>
      <c r="F11284" s="267" t="s">
        <v>1444</v>
      </c>
      <c r="H11284" s="267">
        <v>1</v>
      </c>
      <c r="I11284" s="267" t="s">
        <v>583</v>
      </c>
      <c r="J11284" s="267">
        <v>0.64</v>
      </c>
      <c r="K11284" s="267" t="s">
        <v>1986</v>
      </c>
      <c r="O11284" s="267" t="s">
        <v>24</v>
      </c>
      <c r="P11284" s="267">
        <v>15327237</v>
      </c>
      <c r="Q11284" s="267" t="s">
        <v>1445</v>
      </c>
      <c r="S11284" s="267">
        <v>38</v>
      </c>
      <c r="T11284" s="267" t="s">
        <v>13</v>
      </c>
      <c r="U11284" s="267" t="s">
        <v>1474</v>
      </c>
      <c r="V11284" s="267" t="s">
        <v>13</v>
      </c>
      <c r="W11284" s="267">
        <v>1940</v>
      </c>
      <c r="X11284" s="267">
        <v>84141101</v>
      </c>
      <c r="Y11284" s="267">
        <v>15327237</v>
      </c>
      <c r="Z11284" s="267">
        <v>1</v>
      </c>
      <c r="AA11284" s="267" t="s">
        <v>1987</v>
      </c>
      <c r="AB11284" s="270" t="s">
        <v>1988</v>
      </c>
      <c r="AD11284" s="267" t="s">
        <v>13</v>
      </c>
      <c r="AF11284" s="267" t="s">
        <v>24</v>
      </c>
      <c r="AG11284" s="267" t="s">
        <v>24</v>
      </c>
    </row>
    <row r="11285" spans="3:33" ht="409.5">
      <c r="C11285" s="267" t="s">
        <v>1985</v>
      </c>
      <c r="D11285" s="267" t="s">
        <v>727</v>
      </c>
      <c r="E11285" s="267">
        <v>13648</v>
      </c>
      <c r="F11285" s="267" t="s">
        <v>1444</v>
      </c>
      <c r="H11285" s="267">
        <v>1</v>
      </c>
      <c r="I11285" s="267" t="s">
        <v>583</v>
      </c>
      <c r="J11285" s="267">
        <v>0.64</v>
      </c>
      <c r="K11285" s="267" t="s">
        <v>1986</v>
      </c>
      <c r="O11285" s="267" t="s">
        <v>24</v>
      </c>
      <c r="P11285" s="267">
        <v>15327237</v>
      </c>
      <c r="Q11285" s="267" t="s">
        <v>1445</v>
      </c>
      <c r="S11285" s="267">
        <v>38</v>
      </c>
      <c r="T11285" s="267" t="s">
        <v>13</v>
      </c>
      <c r="U11285" s="267" t="s">
        <v>1474</v>
      </c>
      <c r="V11285" s="267" t="s">
        <v>13</v>
      </c>
      <c r="W11285" s="267">
        <v>1940</v>
      </c>
      <c r="X11285" s="267">
        <v>84141101</v>
      </c>
      <c r="Y11285" s="267">
        <v>15327237</v>
      </c>
      <c r="Z11285" s="267">
        <v>1</v>
      </c>
      <c r="AA11285" s="267" t="s">
        <v>1987</v>
      </c>
      <c r="AB11285" s="270" t="s">
        <v>1988</v>
      </c>
      <c r="AD11285" s="267" t="s">
        <v>13</v>
      </c>
      <c r="AF11285" s="267" t="s">
        <v>24</v>
      </c>
      <c r="AG11285" s="267" t="s">
        <v>24</v>
      </c>
    </row>
    <row r="11286" spans="3:33" ht="409.5">
      <c r="C11286" s="267" t="s">
        <v>1985</v>
      </c>
      <c r="D11286" s="267" t="s">
        <v>727</v>
      </c>
      <c r="E11286" s="267">
        <v>13648</v>
      </c>
      <c r="F11286" s="267" t="s">
        <v>1444</v>
      </c>
      <c r="H11286" s="267">
        <v>1</v>
      </c>
      <c r="I11286" s="267" t="s">
        <v>583</v>
      </c>
      <c r="J11286" s="267">
        <v>0.64</v>
      </c>
      <c r="K11286" s="267" t="s">
        <v>1986</v>
      </c>
      <c r="O11286" s="267" t="s">
        <v>24</v>
      </c>
      <c r="P11286" s="267">
        <v>15327237</v>
      </c>
      <c r="Q11286" s="267" t="s">
        <v>1445</v>
      </c>
      <c r="S11286" s="267">
        <v>38</v>
      </c>
      <c r="T11286" s="267" t="s">
        <v>13</v>
      </c>
      <c r="U11286" s="267" t="s">
        <v>1474</v>
      </c>
      <c r="V11286" s="267" t="s">
        <v>13</v>
      </c>
      <c r="W11286" s="267">
        <v>1940</v>
      </c>
      <c r="X11286" s="267">
        <v>84141101</v>
      </c>
      <c r="Y11286" s="267">
        <v>15327237</v>
      </c>
      <c r="Z11286" s="267">
        <v>1</v>
      </c>
      <c r="AA11286" s="267" t="s">
        <v>1987</v>
      </c>
      <c r="AB11286" s="270" t="s">
        <v>1988</v>
      </c>
      <c r="AD11286" s="267" t="s">
        <v>13</v>
      </c>
      <c r="AF11286" s="267" t="s">
        <v>24</v>
      </c>
      <c r="AG11286" s="267" t="s">
        <v>24</v>
      </c>
    </row>
    <row r="11287" spans="3:33" ht="409.5">
      <c r="C11287" s="267" t="s">
        <v>1985</v>
      </c>
      <c r="D11287" s="267" t="s">
        <v>727</v>
      </c>
      <c r="E11287" s="267">
        <v>13648</v>
      </c>
      <c r="F11287" s="267" t="s">
        <v>1444</v>
      </c>
      <c r="H11287" s="267">
        <v>1</v>
      </c>
      <c r="I11287" s="267" t="s">
        <v>583</v>
      </c>
      <c r="J11287" s="267">
        <v>0.64</v>
      </c>
      <c r="K11287" s="267" t="s">
        <v>1986</v>
      </c>
      <c r="O11287" s="267" t="s">
        <v>24</v>
      </c>
      <c r="P11287" s="267">
        <v>15327237</v>
      </c>
      <c r="Q11287" s="267" t="s">
        <v>1445</v>
      </c>
      <c r="S11287" s="267">
        <v>38</v>
      </c>
      <c r="T11287" s="267" t="s">
        <v>13</v>
      </c>
      <c r="U11287" s="267" t="s">
        <v>1474</v>
      </c>
      <c r="V11287" s="267" t="s">
        <v>13</v>
      </c>
      <c r="W11287" s="267">
        <v>1940</v>
      </c>
      <c r="X11287" s="267">
        <v>84141101</v>
      </c>
      <c r="Y11287" s="267">
        <v>15327237</v>
      </c>
      <c r="Z11287" s="267">
        <v>1</v>
      </c>
      <c r="AA11287" s="267" t="s">
        <v>1987</v>
      </c>
      <c r="AB11287" s="270" t="s">
        <v>1988</v>
      </c>
      <c r="AD11287" s="267" t="s">
        <v>13</v>
      </c>
      <c r="AF11287" s="267" t="s">
        <v>24</v>
      </c>
      <c r="AG11287" s="267" t="s">
        <v>24</v>
      </c>
    </row>
    <row r="11288" spans="3:33" ht="409.5">
      <c r="C11288" s="267" t="s">
        <v>1985</v>
      </c>
      <c r="D11288" s="267" t="s">
        <v>727</v>
      </c>
      <c r="E11288" s="267">
        <v>13648</v>
      </c>
      <c r="F11288" s="267" t="s">
        <v>1444</v>
      </c>
      <c r="H11288" s="267">
        <v>1</v>
      </c>
      <c r="I11288" s="267" t="s">
        <v>583</v>
      </c>
      <c r="J11288" s="267">
        <v>0.64</v>
      </c>
      <c r="K11288" s="267" t="s">
        <v>1986</v>
      </c>
      <c r="O11288" s="267" t="s">
        <v>24</v>
      </c>
      <c r="P11288" s="267">
        <v>15327237</v>
      </c>
      <c r="Q11288" s="267" t="s">
        <v>1445</v>
      </c>
      <c r="S11288" s="267">
        <v>38</v>
      </c>
      <c r="T11288" s="267" t="s">
        <v>13</v>
      </c>
      <c r="U11288" s="267" t="s">
        <v>1474</v>
      </c>
      <c r="V11288" s="267" t="s">
        <v>13</v>
      </c>
      <c r="W11288" s="267">
        <v>1940</v>
      </c>
      <c r="X11288" s="267">
        <v>84141101</v>
      </c>
      <c r="Y11288" s="267">
        <v>15327237</v>
      </c>
      <c r="Z11288" s="267">
        <v>1</v>
      </c>
      <c r="AA11288" s="267" t="s">
        <v>1987</v>
      </c>
      <c r="AB11288" s="270" t="s">
        <v>1988</v>
      </c>
      <c r="AD11288" s="267" t="s">
        <v>13</v>
      </c>
      <c r="AF11288" s="267" t="s">
        <v>24</v>
      </c>
      <c r="AG11288" s="267" t="s">
        <v>24</v>
      </c>
    </row>
    <row r="11289" spans="3:33" ht="409.5">
      <c r="C11289" s="267" t="s">
        <v>1985</v>
      </c>
      <c r="D11289" s="267" t="s">
        <v>727</v>
      </c>
      <c r="E11289" s="267">
        <v>13648</v>
      </c>
      <c r="F11289" s="267" t="s">
        <v>1444</v>
      </c>
      <c r="H11289" s="267">
        <v>1</v>
      </c>
      <c r="I11289" s="267" t="s">
        <v>583</v>
      </c>
      <c r="J11289" s="267">
        <v>0.64</v>
      </c>
      <c r="K11289" s="267" t="s">
        <v>1986</v>
      </c>
      <c r="O11289" s="267" t="s">
        <v>24</v>
      </c>
      <c r="P11289" s="267">
        <v>15327237</v>
      </c>
      <c r="Q11289" s="267" t="s">
        <v>1445</v>
      </c>
      <c r="S11289" s="267">
        <v>38</v>
      </c>
      <c r="T11289" s="267" t="s">
        <v>13</v>
      </c>
      <c r="U11289" s="267" t="s">
        <v>1474</v>
      </c>
      <c r="V11289" s="267" t="s">
        <v>13</v>
      </c>
      <c r="W11289" s="267">
        <v>1940</v>
      </c>
      <c r="X11289" s="267">
        <v>84141101</v>
      </c>
      <c r="Y11289" s="267">
        <v>15327237</v>
      </c>
      <c r="Z11289" s="267">
        <v>1</v>
      </c>
      <c r="AA11289" s="267" t="s">
        <v>1987</v>
      </c>
      <c r="AB11289" s="270" t="s">
        <v>1988</v>
      </c>
      <c r="AD11289" s="267" t="s">
        <v>13</v>
      </c>
      <c r="AF11289" s="267" t="s">
        <v>24</v>
      </c>
      <c r="AG11289" s="267" t="s">
        <v>24</v>
      </c>
    </row>
    <row r="11290" spans="3:33" ht="409.5">
      <c r="C11290" s="267" t="s">
        <v>1985</v>
      </c>
      <c r="D11290" s="267" t="s">
        <v>727</v>
      </c>
      <c r="E11290" s="267">
        <v>13648</v>
      </c>
      <c r="F11290" s="267" t="s">
        <v>1444</v>
      </c>
      <c r="H11290" s="267">
        <v>1</v>
      </c>
      <c r="I11290" s="267" t="s">
        <v>583</v>
      </c>
      <c r="J11290" s="267">
        <v>0.64</v>
      </c>
      <c r="K11290" s="267" t="s">
        <v>1986</v>
      </c>
      <c r="O11290" s="267" t="s">
        <v>24</v>
      </c>
      <c r="P11290" s="267">
        <v>15327237</v>
      </c>
      <c r="Q11290" s="267" t="s">
        <v>1445</v>
      </c>
      <c r="S11290" s="267">
        <v>38</v>
      </c>
      <c r="T11290" s="267" t="s">
        <v>13</v>
      </c>
      <c r="U11290" s="267" t="s">
        <v>1474</v>
      </c>
      <c r="V11290" s="267" t="s">
        <v>13</v>
      </c>
      <c r="W11290" s="267">
        <v>1940</v>
      </c>
      <c r="X11290" s="267">
        <v>84141101</v>
      </c>
      <c r="Y11290" s="267">
        <v>15327237</v>
      </c>
      <c r="Z11290" s="267">
        <v>1</v>
      </c>
      <c r="AA11290" s="267" t="s">
        <v>1987</v>
      </c>
      <c r="AB11290" s="270" t="s">
        <v>1988</v>
      </c>
      <c r="AD11290" s="267" t="s">
        <v>13</v>
      </c>
      <c r="AF11290" s="267" t="s">
        <v>24</v>
      </c>
      <c r="AG11290" s="267" t="s">
        <v>24</v>
      </c>
    </row>
    <row r="11291" spans="3:33" ht="409.5">
      <c r="C11291" s="267" t="s">
        <v>1985</v>
      </c>
      <c r="D11291" s="267" t="s">
        <v>727</v>
      </c>
      <c r="E11291" s="267">
        <v>13648</v>
      </c>
      <c r="F11291" s="267" t="s">
        <v>1444</v>
      </c>
      <c r="H11291" s="267">
        <v>1</v>
      </c>
      <c r="I11291" s="267" t="s">
        <v>583</v>
      </c>
      <c r="J11291" s="267">
        <v>0.64</v>
      </c>
      <c r="K11291" s="267" t="s">
        <v>1986</v>
      </c>
      <c r="O11291" s="267" t="s">
        <v>24</v>
      </c>
      <c r="P11291" s="267">
        <v>15327237</v>
      </c>
      <c r="Q11291" s="267" t="s">
        <v>1445</v>
      </c>
      <c r="S11291" s="267">
        <v>38</v>
      </c>
      <c r="T11291" s="267" t="s">
        <v>13</v>
      </c>
      <c r="U11291" s="267" t="s">
        <v>1474</v>
      </c>
      <c r="V11291" s="267" t="s">
        <v>13</v>
      </c>
      <c r="W11291" s="267">
        <v>1940</v>
      </c>
      <c r="X11291" s="267">
        <v>84141101</v>
      </c>
      <c r="Y11291" s="267">
        <v>15327237</v>
      </c>
      <c r="Z11291" s="267">
        <v>1</v>
      </c>
      <c r="AA11291" s="267" t="s">
        <v>1987</v>
      </c>
      <c r="AB11291" s="270" t="s">
        <v>1988</v>
      </c>
      <c r="AD11291" s="267" t="s">
        <v>13</v>
      </c>
      <c r="AF11291" s="267" t="s">
        <v>24</v>
      </c>
      <c r="AG11291" s="267" t="s">
        <v>24</v>
      </c>
    </row>
    <row r="11292" spans="3:33" ht="409.5">
      <c r="C11292" s="267" t="s">
        <v>1985</v>
      </c>
      <c r="D11292" s="267" t="s">
        <v>727</v>
      </c>
      <c r="E11292" s="267">
        <v>13648</v>
      </c>
      <c r="F11292" s="267" t="s">
        <v>1444</v>
      </c>
      <c r="H11292" s="267">
        <v>1</v>
      </c>
      <c r="I11292" s="267" t="s">
        <v>583</v>
      </c>
      <c r="J11292" s="267">
        <v>0.64</v>
      </c>
      <c r="K11292" s="267" t="s">
        <v>1986</v>
      </c>
      <c r="O11292" s="267" t="s">
        <v>24</v>
      </c>
      <c r="P11292" s="267">
        <v>15327237</v>
      </c>
      <c r="Q11292" s="267" t="s">
        <v>1445</v>
      </c>
      <c r="S11292" s="267">
        <v>38</v>
      </c>
      <c r="T11292" s="267" t="s">
        <v>13</v>
      </c>
      <c r="U11292" s="267" t="s">
        <v>1474</v>
      </c>
      <c r="V11292" s="267" t="s">
        <v>13</v>
      </c>
      <c r="W11292" s="267">
        <v>1940</v>
      </c>
      <c r="X11292" s="267">
        <v>84141101</v>
      </c>
      <c r="Y11292" s="267">
        <v>15327237</v>
      </c>
      <c r="Z11292" s="267">
        <v>1</v>
      </c>
      <c r="AA11292" s="267" t="s">
        <v>1987</v>
      </c>
      <c r="AB11292" s="270" t="s">
        <v>1988</v>
      </c>
      <c r="AD11292" s="267" t="s">
        <v>13</v>
      </c>
      <c r="AF11292" s="267" t="s">
        <v>24</v>
      </c>
      <c r="AG11292" s="267" t="s">
        <v>24</v>
      </c>
    </row>
    <row r="11293" spans="3:33" ht="409.5">
      <c r="C11293" s="267" t="s">
        <v>1985</v>
      </c>
      <c r="D11293" s="267" t="s">
        <v>727</v>
      </c>
      <c r="E11293" s="267">
        <v>13648</v>
      </c>
      <c r="F11293" s="267" t="s">
        <v>1444</v>
      </c>
      <c r="H11293" s="267">
        <v>1</v>
      </c>
      <c r="I11293" s="267" t="s">
        <v>583</v>
      </c>
      <c r="J11293" s="267">
        <v>0.64</v>
      </c>
      <c r="K11293" s="267" t="s">
        <v>1986</v>
      </c>
      <c r="O11293" s="267" t="s">
        <v>24</v>
      </c>
      <c r="P11293" s="267">
        <v>15327237</v>
      </c>
      <c r="Q11293" s="267" t="s">
        <v>1445</v>
      </c>
      <c r="S11293" s="267">
        <v>38</v>
      </c>
      <c r="T11293" s="267" t="s">
        <v>13</v>
      </c>
      <c r="U11293" s="267" t="s">
        <v>1474</v>
      </c>
      <c r="V11293" s="267" t="s">
        <v>13</v>
      </c>
      <c r="W11293" s="267">
        <v>1940</v>
      </c>
      <c r="X11293" s="267">
        <v>84141101</v>
      </c>
      <c r="Y11293" s="267">
        <v>15327237</v>
      </c>
      <c r="Z11293" s="267">
        <v>1</v>
      </c>
      <c r="AA11293" s="267" t="s">
        <v>1987</v>
      </c>
      <c r="AB11293" s="270" t="s">
        <v>1988</v>
      </c>
      <c r="AD11293" s="267" t="s">
        <v>13</v>
      </c>
      <c r="AF11293" s="267" t="s">
        <v>24</v>
      </c>
      <c r="AG11293" s="267" t="s">
        <v>24</v>
      </c>
    </row>
    <row r="11294" spans="3:33" ht="409.5">
      <c r="C11294" s="267" t="s">
        <v>1985</v>
      </c>
      <c r="D11294" s="267" t="s">
        <v>727</v>
      </c>
      <c r="E11294" s="267">
        <v>13648</v>
      </c>
      <c r="F11294" s="267" t="s">
        <v>1444</v>
      </c>
      <c r="H11294" s="267">
        <v>1</v>
      </c>
      <c r="I11294" s="267" t="s">
        <v>583</v>
      </c>
      <c r="J11294" s="267">
        <v>0.64</v>
      </c>
      <c r="K11294" s="267" t="s">
        <v>1986</v>
      </c>
      <c r="O11294" s="267" t="s">
        <v>24</v>
      </c>
      <c r="P11294" s="267">
        <v>15327237</v>
      </c>
      <c r="Q11294" s="267" t="s">
        <v>1445</v>
      </c>
      <c r="S11294" s="267">
        <v>38</v>
      </c>
      <c r="T11294" s="267" t="s">
        <v>13</v>
      </c>
      <c r="U11294" s="267" t="s">
        <v>1474</v>
      </c>
      <c r="V11294" s="267" t="s">
        <v>13</v>
      </c>
      <c r="W11294" s="267">
        <v>1940</v>
      </c>
      <c r="X11294" s="267">
        <v>84141101</v>
      </c>
      <c r="Y11294" s="267">
        <v>15327237</v>
      </c>
      <c r="Z11294" s="267">
        <v>1</v>
      </c>
      <c r="AA11294" s="267" t="s">
        <v>1987</v>
      </c>
      <c r="AB11294" s="270" t="s">
        <v>1988</v>
      </c>
      <c r="AD11294" s="267" t="s">
        <v>13</v>
      </c>
      <c r="AF11294" s="267" t="s">
        <v>24</v>
      </c>
      <c r="AG11294" s="267" t="s">
        <v>24</v>
      </c>
    </row>
    <row r="11295" spans="3:33" ht="409.5">
      <c r="C11295" s="267" t="s">
        <v>1985</v>
      </c>
      <c r="D11295" s="267" t="s">
        <v>727</v>
      </c>
      <c r="E11295" s="267">
        <v>13648</v>
      </c>
      <c r="F11295" s="267" t="s">
        <v>1444</v>
      </c>
      <c r="H11295" s="267">
        <v>1</v>
      </c>
      <c r="I11295" s="267" t="s">
        <v>583</v>
      </c>
      <c r="J11295" s="267">
        <v>0.64</v>
      </c>
      <c r="K11295" s="267" t="s">
        <v>1986</v>
      </c>
      <c r="O11295" s="267" t="s">
        <v>24</v>
      </c>
      <c r="P11295" s="267">
        <v>15327237</v>
      </c>
      <c r="Q11295" s="267" t="s">
        <v>1445</v>
      </c>
      <c r="S11295" s="267">
        <v>38</v>
      </c>
      <c r="T11295" s="267" t="s">
        <v>13</v>
      </c>
      <c r="U11295" s="267" t="s">
        <v>1474</v>
      </c>
      <c r="V11295" s="267" t="s">
        <v>13</v>
      </c>
      <c r="W11295" s="267">
        <v>1940</v>
      </c>
      <c r="X11295" s="267">
        <v>84141101</v>
      </c>
      <c r="Y11295" s="267">
        <v>15327237</v>
      </c>
      <c r="Z11295" s="267">
        <v>1</v>
      </c>
      <c r="AA11295" s="267" t="s">
        <v>1987</v>
      </c>
      <c r="AB11295" s="270" t="s">
        <v>1988</v>
      </c>
      <c r="AD11295" s="267" t="s">
        <v>13</v>
      </c>
      <c r="AF11295" s="267" t="s">
        <v>24</v>
      </c>
      <c r="AG11295" s="267" t="s">
        <v>24</v>
      </c>
    </row>
    <row r="11296" spans="3:33" ht="409.5">
      <c r="C11296" s="267" t="s">
        <v>1985</v>
      </c>
      <c r="D11296" s="267" t="s">
        <v>727</v>
      </c>
      <c r="E11296" s="267">
        <v>338</v>
      </c>
      <c r="F11296" s="267" t="s">
        <v>1444</v>
      </c>
      <c r="G11296" s="267" t="s">
        <v>1461</v>
      </c>
      <c r="H11296" s="267">
        <v>1</v>
      </c>
      <c r="I11296" s="267" t="s">
        <v>583</v>
      </c>
      <c r="J11296" s="267">
        <v>0.64</v>
      </c>
      <c r="K11296" s="267" t="s">
        <v>1986</v>
      </c>
      <c r="O11296" s="267" t="s">
        <v>24</v>
      </c>
      <c r="P11296" s="267">
        <v>15327237</v>
      </c>
      <c r="Q11296" s="267" t="s">
        <v>1445</v>
      </c>
      <c r="S11296" s="267">
        <v>38</v>
      </c>
      <c r="T11296" s="267" t="s">
        <v>13</v>
      </c>
      <c r="U11296" s="267" t="s">
        <v>1478</v>
      </c>
      <c r="V11296" s="267" t="s">
        <v>13</v>
      </c>
      <c r="W11296" s="267">
        <v>1940</v>
      </c>
      <c r="X11296" s="267" t="s">
        <v>2007</v>
      </c>
      <c r="Y11296" s="267">
        <v>15327237</v>
      </c>
      <c r="Z11296" s="267">
        <v>1</v>
      </c>
      <c r="AA11296" s="267" t="s">
        <v>1987</v>
      </c>
      <c r="AB11296" s="270" t="s">
        <v>1988</v>
      </c>
      <c r="AD11296" s="267" t="s">
        <v>13</v>
      </c>
      <c r="AF11296" s="267" t="s">
        <v>24</v>
      </c>
      <c r="AG11296" s="267" t="s">
        <v>24</v>
      </c>
    </row>
    <row r="11297" spans="3:33" ht="409.5">
      <c r="C11297" s="267" t="s">
        <v>1985</v>
      </c>
      <c r="D11297" s="267" t="s">
        <v>727</v>
      </c>
      <c r="E11297" s="267">
        <v>338</v>
      </c>
      <c r="F11297" s="267" t="s">
        <v>1444</v>
      </c>
      <c r="G11297" s="267" t="s">
        <v>1461</v>
      </c>
      <c r="H11297" s="267">
        <v>1</v>
      </c>
      <c r="I11297" s="267" t="s">
        <v>583</v>
      </c>
      <c r="J11297" s="267">
        <v>0.64</v>
      </c>
      <c r="K11297" s="267" t="s">
        <v>1986</v>
      </c>
      <c r="O11297" s="267" t="s">
        <v>24</v>
      </c>
      <c r="P11297" s="267">
        <v>15327237</v>
      </c>
      <c r="Q11297" s="267" t="s">
        <v>1445</v>
      </c>
      <c r="S11297" s="267">
        <v>38</v>
      </c>
      <c r="T11297" s="267" t="s">
        <v>13</v>
      </c>
      <c r="U11297" s="267" t="s">
        <v>1478</v>
      </c>
      <c r="V11297" s="267" t="s">
        <v>13</v>
      </c>
      <c r="W11297" s="267">
        <v>1940</v>
      </c>
      <c r="X11297" s="267" t="s">
        <v>2007</v>
      </c>
      <c r="Y11297" s="267">
        <v>15327237</v>
      </c>
      <c r="Z11297" s="267">
        <v>1</v>
      </c>
      <c r="AA11297" s="267" t="s">
        <v>1987</v>
      </c>
      <c r="AB11297" s="270" t="s">
        <v>1988</v>
      </c>
      <c r="AD11297" s="267" t="s">
        <v>13</v>
      </c>
      <c r="AF11297" s="267" t="s">
        <v>24</v>
      </c>
      <c r="AG11297" s="267" t="s">
        <v>24</v>
      </c>
    </row>
    <row r="11298" spans="3:33" ht="409.5">
      <c r="C11298" s="267" t="s">
        <v>1985</v>
      </c>
      <c r="D11298" s="267" t="s">
        <v>727</v>
      </c>
      <c r="E11298" s="267">
        <v>338</v>
      </c>
      <c r="F11298" s="267" t="s">
        <v>1444</v>
      </c>
      <c r="G11298" s="267" t="s">
        <v>1461</v>
      </c>
      <c r="H11298" s="267">
        <v>1</v>
      </c>
      <c r="I11298" s="267" t="s">
        <v>583</v>
      </c>
      <c r="J11298" s="267">
        <v>0.64</v>
      </c>
      <c r="K11298" s="267" t="s">
        <v>1986</v>
      </c>
      <c r="O11298" s="267" t="s">
        <v>24</v>
      </c>
      <c r="P11298" s="267">
        <v>15327237</v>
      </c>
      <c r="Q11298" s="267" t="s">
        <v>1445</v>
      </c>
      <c r="S11298" s="267">
        <v>38</v>
      </c>
      <c r="T11298" s="267" t="s">
        <v>13</v>
      </c>
      <c r="U11298" s="267" t="s">
        <v>1478</v>
      </c>
      <c r="V11298" s="267" t="s">
        <v>13</v>
      </c>
      <c r="W11298" s="267">
        <v>1940</v>
      </c>
      <c r="X11298" s="267" t="s">
        <v>2007</v>
      </c>
      <c r="Y11298" s="267">
        <v>15327237</v>
      </c>
      <c r="Z11298" s="267">
        <v>1</v>
      </c>
      <c r="AA11298" s="267" t="s">
        <v>1987</v>
      </c>
      <c r="AB11298" s="270" t="s">
        <v>1988</v>
      </c>
      <c r="AD11298" s="267" t="s">
        <v>13</v>
      </c>
      <c r="AF11298" s="267" t="s">
        <v>24</v>
      </c>
      <c r="AG11298" s="267" t="s">
        <v>24</v>
      </c>
    </row>
    <row r="11299" spans="3:33" ht="409.5">
      <c r="C11299" s="267" t="s">
        <v>1985</v>
      </c>
      <c r="D11299" s="267" t="s">
        <v>727</v>
      </c>
      <c r="E11299" s="267">
        <v>338</v>
      </c>
      <c r="F11299" s="267" t="s">
        <v>1444</v>
      </c>
      <c r="G11299" s="267" t="s">
        <v>1461</v>
      </c>
      <c r="H11299" s="267">
        <v>1</v>
      </c>
      <c r="I11299" s="267" t="s">
        <v>583</v>
      </c>
      <c r="J11299" s="267">
        <v>0.64</v>
      </c>
      <c r="K11299" s="267" t="s">
        <v>1986</v>
      </c>
      <c r="O11299" s="267" t="s">
        <v>24</v>
      </c>
      <c r="P11299" s="267">
        <v>15327237</v>
      </c>
      <c r="Q11299" s="267" t="s">
        <v>1445</v>
      </c>
      <c r="S11299" s="267">
        <v>38</v>
      </c>
      <c r="T11299" s="267" t="s">
        <v>13</v>
      </c>
      <c r="U11299" s="267" t="s">
        <v>1478</v>
      </c>
      <c r="V11299" s="267" t="s">
        <v>13</v>
      </c>
      <c r="W11299" s="267">
        <v>1940</v>
      </c>
      <c r="X11299" s="267" t="s">
        <v>2007</v>
      </c>
      <c r="Y11299" s="267">
        <v>15327237</v>
      </c>
      <c r="Z11299" s="267">
        <v>1</v>
      </c>
      <c r="AA11299" s="267" t="s">
        <v>1987</v>
      </c>
      <c r="AB11299" s="270" t="s">
        <v>1988</v>
      </c>
      <c r="AD11299" s="267" t="s">
        <v>13</v>
      </c>
      <c r="AF11299" s="267" t="s">
        <v>24</v>
      </c>
      <c r="AG11299" s="267" t="s">
        <v>24</v>
      </c>
    </row>
    <row r="11300" spans="3:33" ht="409.5">
      <c r="C11300" s="267" t="s">
        <v>1985</v>
      </c>
      <c r="D11300" s="267" t="s">
        <v>727</v>
      </c>
      <c r="E11300" s="267">
        <v>338</v>
      </c>
      <c r="F11300" s="267" t="s">
        <v>1444</v>
      </c>
      <c r="G11300" s="267" t="s">
        <v>1461</v>
      </c>
      <c r="H11300" s="267">
        <v>1</v>
      </c>
      <c r="I11300" s="267" t="s">
        <v>583</v>
      </c>
      <c r="J11300" s="267">
        <v>0.64</v>
      </c>
      <c r="K11300" s="267" t="s">
        <v>1986</v>
      </c>
      <c r="O11300" s="267" t="s">
        <v>24</v>
      </c>
      <c r="P11300" s="267">
        <v>15327237</v>
      </c>
      <c r="Q11300" s="267" t="s">
        <v>1445</v>
      </c>
      <c r="S11300" s="267">
        <v>38</v>
      </c>
      <c r="T11300" s="267" t="s">
        <v>13</v>
      </c>
      <c r="U11300" s="267" t="s">
        <v>1478</v>
      </c>
      <c r="V11300" s="267" t="s">
        <v>13</v>
      </c>
      <c r="W11300" s="267">
        <v>1940</v>
      </c>
      <c r="X11300" s="267" t="s">
        <v>2007</v>
      </c>
      <c r="Y11300" s="267">
        <v>15327237</v>
      </c>
      <c r="Z11300" s="267">
        <v>1</v>
      </c>
      <c r="AA11300" s="267" t="s">
        <v>1987</v>
      </c>
      <c r="AB11300" s="270" t="s">
        <v>1988</v>
      </c>
      <c r="AD11300" s="267" t="s">
        <v>13</v>
      </c>
      <c r="AF11300" s="267" t="s">
        <v>24</v>
      </c>
      <c r="AG11300" s="267" t="s">
        <v>24</v>
      </c>
    </row>
    <row r="11301" spans="3:33" ht="409.5">
      <c r="C11301" s="267" t="s">
        <v>1985</v>
      </c>
      <c r="D11301" s="267" t="s">
        <v>727</v>
      </c>
      <c r="E11301" s="267">
        <v>338</v>
      </c>
      <c r="F11301" s="267" t="s">
        <v>1444</v>
      </c>
      <c r="G11301" s="267" t="s">
        <v>1461</v>
      </c>
      <c r="H11301" s="267">
        <v>1</v>
      </c>
      <c r="I11301" s="267" t="s">
        <v>583</v>
      </c>
      <c r="J11301" s="267">
        <v>0.64</v>
      </c>
      <c r="K11301" s="267" t="s">
        <v>1986</v>
      </c>
      <c r="O11301" s="267" t="s">
        <v>24</v>
      </c>
      <c r="P11301" s="267">
        <v>15327237</v>
      </c>
      <c r="Q11301" s="267" t="s">
        <v>1445</v>
      </c>
      <c r="S11301" s="267">
        <v>38</v>
      </c>
      <c r="T11301" s="267" t="s">
        <v>13</v>
      </c>
      <c r="U11301" s="267" t="s">
        <v>1478</v>
      </c>
      <c r="V11301" s="267" t="s">
        <v>13</v>
      </c>
      <c r="W11301" s="267">
        <v>1940</v>
      </c>
      <c r="X11301" s="267" t="s">
        <v>2007</v>
      </c>
      <c r="Y11301" s="267">
        <v>15327237</v>
      </c>
      <c r="Z11301" s="267">
        <v>1</v>
      </c>
      <c r="AA11301" s="267" t="s">
        <v>1987</v>
      </c>
      <c r="AB11301" s="270" t="s">
        <v>1988</v>
      </c>
      <c r="AD11301" s="267" t="s">
        <v>13</v>
      </c>
      <c r="AF11301" s="267" t="s">
        <v>24</v>
      </c>
      <c r="AG11301" s="267" t="s">
        <v>24</v>
      </c>
    </row>
    <row r="11302" spans="3:33" ht="409.5">
      <c r="C11302" s="267" t="s">
        <v>1985</v>
      </c>
      <c r="D11302" s="267" t="s">
        <v>727</v>
      </c>
      <c r="E11302" s="267">
        <v>338</v>
      </c>
      <c r="F11302" s="267" t="s">
        <v>1444</v>
      </c>
      <c r="G11302" s="267" t="s">
        <v>1461</v>
      </c>
      <c r="H11302" s="267">
        <v>1</v>
      </c>
      <c r="I11302" s="267" t="s">
        <v>583</v>
      </c>
      <c r="J11302" s="267">
        <v>0.64</v>
      </c>
      <c r="K11302" s="267" t="s">
        <v>1986</v>
      </c>
      <c r="O11302" s="267" t="s">
        <v>24</v>
      </c>
      <c r="P11302" s="267">
        <v>15327237</v>
      </c>
      <c r="Q11302" s="267" t="s">
        <v>1445</v>
      </c>
      <c r="S11302" s="267">
        <v>38</v>
      </c>
      <c r="T11302" s="267" t="s">
        <v>13</v>
      </c>
      <c r="U11302" s="267" t="s">
        <v>1478</v>
      </c>
      <c r="V11302" s="267" t="s">
        <v>13</v>
      </c>
      <c r="W11302" s="267">
        <v>1940</v>
      </c>
      <c r="X11302" s="267" t="s">
        <v>2007</v>
      </c>
      <c r="Y11302" s="267">
        <v>15327237</v>
      </c>
      <c r="Z11302" s="267">
        <v>1</v>
      </c>
      <c r="AA11302" s="267" t="s">
        <v>1987</v>
      </c>
      <c r="AB11302" s="270" t="s">
        <v>1988</v>
      </c>
      <c r="AD11302" s="267" t="s">
        <v>13</v>
      </c>
      <c r="AF11302" s="267" t="s">
        <v>24</v>
      </c>
      <c r="AG11302" s="267" t="s">
        <v>24</v>
      </c>
    </row>
    <row r="11303" spans="3:33" ht="409.5">
      <c r="C11303" s="267" t="s">
        <v>1985</v>
      </c>
      <c r="D11303" s="267" t="s">
        <v>727</v>
      </c>
      <c r="E11303" s="267">
        <v>338</v>
      </c>
      <c r="F11303" s="267" t="s">
        <v>1444</v>
      </c>
      <c r="G11303" s="267" t="s">
        <v>1461</v>
      </c>
      <c r="H11303" s="267">
        <v>1</v>
      </c>
      <c r="I11303" s="267" t="s">
        <v>583</v>
      </c>
      <c r="J11303" s="267">
        <v>0.64</v>
      </c>
      <c r="K11303" s="267" t="s">
        <v>1986</v>
      </c>
      <c r="O11303" s="267" t="s">
        <v>24</v>
      </c>
      <c r="P11303" s="267">
        <v>15327237</v>
      </c>
      <c r="Q11303" s="267" t="s">
        <v>1445</v>
      </c>
      <c r="S11303" s="267">
        <v>38</v>
      </c>
      <c r="T11303" s="267" t="s">
        <v>13</v>
      </c>
      <c r="U11303" s="267" t="s">
        <v>1478</v>
      </c>
      <c r="V11303" s="267" t="s">
        <v>13</v>
      </c>
      <c r="W11303" s="267">
        <v>1940</v>
      </c>
      <c r="X11303" s="267" t="s">
        <v>2007</v>
      </c>
      <c r="Y11303" s="267">
        <v>15327237</v>
      </c>
      <c r="Z11303" s="267">
        <v>1</v>
      </c>
      <c r="AA11303" s="267" t="s">
        <v>1987</v>
      </c>
      <c r="AB11303" s="270" t="s">
        <v>1988</v>
      </c>
      <c r="AD11303" s="267" t="s">
        <v>13</v>
      </c>
      <c r="AF11303" s="267" t="s">
        <v>24</v>
      </c>
      <c r="AG11303" s="267" t="s">
        <v>24</v>
      </c>
    </row>
    <row r="11304" spans="3:33" ht="409.5">
      <c r="C11304" s="267" t="s">
        <v>1985</v>
      </c>
      <c r="D11304" s="267" t="s">
        <v>727</v>
      </c>
      <c r="E11304" s="267">
        <v>338</v>
      </c>
      <c r="F11304" s="267" t="s">
        <v>1444</v>
      </c>
      <c r="G11304" s="267" t="s">
        <v>1461</v>
      </c>
      <c r="H11304" s="267">
        <v>1</v>
      </c>
      <c r="I11304" s="267" t="s">
        <v>583</v>
      </c>
      <c r="J11304" s="267">
        <v>0.64</v>
      </c>
      <c r="K11304" s="267" t="s">
        <v>1986</v>
      </c>
      <c r="O11304" s="267" t="s">
        <v>24</v>
      </c>
      <c r="P11304" s="267">
        <v>15327237</v>
      </c>
      <c r="Q11304" s="267" t="s">
        <v>1445</v>
      </c>
      <c r="S11304" s="267">
        <v>38</v>
      </c>
      <c r="T11304" s="267" t="s">
        <v>13</v>
      </c>
      <c r="U11304" s="267" t="s">
        <v>1478</v>
      </c>
      <c r="V11304" s="267" t="s">
        <v>13</v>
      </c>
      <c r="W11304" s="267">
        <v>1940</v>
      </c>
      <c r="X11304" s="267" t="s">
        <v>2007</v>
      </c>
      <c r="Y11304" s="267">
        <v>15327237</v>
      </c>
      <c r="Z11304" s="267">
        <v>1</v>
      </c>
      <c r="AA11304" s="267" t="s">
        <v>1987</v>
      </c>
      <c r="AB11304" s="270" t="s">
        <v>1988</v>
      </c>
      <c r="AD11304" s="267" t="s">
        <v>13</v>
      </c>
      <c r="AF11304" s="267" t="s">
        <v>24</v>
      </c>
      <c r="AG11304" s="267" t="s">
        <v>24</v>
      </c>
    </row>
    <row r="11305" spans="3:33" ht="409.5">
      <c r="C11305" s="267" t="s">
        <v>1985</v>
      </c>
      <c r="D11305" s="267" t="s">
        <v>727</v>
      </c>
      <c r="E11305" s="267">
        <v>338</v>
      </c>
      <c r="F11305" s="267" t="s">
        <v>1444</v>
      </c>
      <c r="G11305" s="267" t="s">
        <v>1461</v>
      </c>
      <c r="H11305" s="267">
        <v>1</v>
      </c>
      <c r="I11305" s="267" t="s">
        <v>583</v>
      </c>
      <c r="J11305" s="267">
        <v>0.64</v>
      </c>
      <c r="K11305" s="267" t="s">
        <v>1986</v>
      </c>
      <c r="O11305" s="267" t="s">
        <v>24</v>
      </c>
      <c r="P11305" s="267">
        <v>15327237</v>
      </c>
      <c r="Q11305" s="267" t="s">
        <v>1445</v>
      </c>
      <c r="S11305" s="267">
        <v>38</v>
      </c>
      <c r="T11305" s="267" t="s">
        <v>13</v>
      </c>
      <c r="U11305" s="267" t="s">
        <v>1478</v>
      </c>
      <c r="V11305" s="267" t="s">
        <v>13</v>
      </c>
      <c r="W11305" s="267">
        <v>1940</v>
      </c>
      <c r="X11305" s="267" t="s">
        <v>2007</v>
      </c>
      <c r="Y11305" s="267">
        <v>15327237</v>
      </c>
      <c r="Z11305" s="267">
        <v>1</v>
      </c>
      <c r="AA11305" s="267" t="s">
        <v>1987</v>
      </c>
      <c r="AB11305" s="270" t="s">
        <v>1988</v>
      </c>
      <c r="AD11305" s="267" t="s">
        <v>13</v>
      </c>
      <c r="AF11305" s="267" t="s">
        <v>24</v>
      </c>
      <c r="AG11305" s="267" t="s">
        <v>24</v>
      </c>
    </row>
    <row r="11306" spans="3:33" ht="409.5">
      <c r="C11306" s="267" t="s">
        <v>1985</v>
      </c>
      <c r="D11306" s="267" t="s">
        <v>727</v>
      </c>
      <c r="E11306" s="267">
        <v>338</v>
      </c>
      <c r="F11306" s="267" t="s">
        <v>1444</v>
      </c>
      <c r="G11306" s="267" t="s">
        <v>1461</v>
      </c>
      <c r="H11306" s="267">
        <v>1</v>
      </c>
      <c r="I11306" s="267" t="s">
        <v>583</v>
      </c>
      <c r="J11306" s="267">
        <v>0.64</v>
      </c>
      <c r="K11306" s="267" t="s">
        <v>1986</v>
      </c>
      <c r="O11306" s="267" t="s">
        <v>24</v>
      </c>
      <c r="P11306" s="267">
        <v>15327237</v>
      </c>
      <c r="Q11306" s="267" t="s">
        <v>1445</v>
      </c>
      <c r="S11306" s="267">
        <v>38</v>
      </c>
      <c r="T11306" s="267" t="s">
        <v>13</v>
      </c>
      <c r="U11306" s="267" t="s">
        <v>1478</v>
      </c>
      <c r="V11306" s="267" t="s">
        <v>13</v>
      </c>
      <c r="W11306" s="267">
        <v>1940</v>
      </c>
      <c r="X11306" s="267" t="s">
        <v>2007</v>
      </c>
      <c r="Y11306" s="267">
        <v>15327237</v>
      </c>
      <c r="Z11306" s="267">
        <v>1</v>
      </c>
      <c r="AA11306" s="267" t="s">
        <v>1987</v>
      </c>
      <c r="AB11306" s="270" t="s">
        <v>1988</v>
      </c>
      <c r="AD11306" s="267" t="s">
        <v>13</v>
      </c>
      <c r="AF11306" s="267" t="s">
        <v>24</v>
      </c>
      <c r="AG11306" s="267" t="s">
        <v>24</v>
      </c>
    </row>
    <row r="11307" spans="3:33" ht="409.5">
      <c r="C11307" s="267" t="s">
        <v>1985</v>
      </c>
      <c r="D11307" s="267" t="s">
        <v>727</v>
      </c>
      <c r="E11307" s="267">
        <v>338</v>
      </c>
      <c r="F11307" s="267" t="s">
        <v>1444</v>
      </c>
      <c r="G11307" s="267" t="s">
        <v>1461</v>
      </c>
      <c r="H11307" s="267">
        <v>1</v>
      </c>
      <c r="I11307" s="267" t="s">
        <v>583</v>
      </c>
      <c r="J11307" s="267">
        <v>0.64</v>
      </c>
      <c r="K11307" s="267" t="s">
        <v>1986</v>
      </c>
      <c r="O11307" s="267" t="s">
        <v>24</v>
      </c>
      <c r="P11307" s="267">
        <v>15327237</v>
      </c>
      <c r="Q11307" s="267" t="s">
        <v>1445</v>
      </c>
      <c r="S11307" s="267">
        <v>38</v>
      </c>
      <c r="T11307" s="267" t="s">
        <v>13</v>
      </c>
      <c r="U11307" s="267" t="s">
        <v>1478</v>
      </c>
      <c r="V11307" s="267" t="s">
        <v>13</v>
      </c>
      <c r="W11307" s="267">
        <v>1940</v>
      </c>
      <c r="X11307" s="267" t="s">
        <v>2007</v>
      </c>
      <c r="Y11307" s="267">
        <v>15327237</v>
      </c>
      <c r="Z11307" s="267">
        <v>1</v>
      </c>
      <c r="AA11307" s="267" t="s">
        <v>1987</v>
      </c>
      <c r="AB11307" s="270" t="s">
        <v>1988</v>
      </c>
      <c r="AD11307" s="267" t="s">
        <v>13</v>
      </c>
      <c r="AF11307" s="267" t="s">
        <v>24</v>
      </c>
      <c r="AG11307" s="267" t="s">
        <v>24</v>
      </c>
    </row>
    <row r="11308" spans="3:33" ht="409.5">
      <c r="C11308" s="267" t="s">
        <v>1985</v>
      </c>
      <c r="D11308" s="267" t="s">
        <v>727</v>
      </c>
      <c r="E11308" s="267">
        <v>338</v>
      </c>
      <c r="F11308" s="267" t="s">
        <v>1444</v>
      </c>
      <c r="G11308" s="267" t="s">
        <v>1461</v>
      </c>
      <c r="H11308" s="267">
        <v>1</v>
      </c>
      <c r="I11308" s="267" t="s">
        <v>583</v>
      </c>
      <c r="J11308" s="267">
        <v>0.64</v>
      </c>
      <c r="K11308" s="267" t="s">
        <v>1986</v>
      </c>
      <c r="O11308" s="267" t="s">
        <v>24</v>
      </c>
      <c r="P11308" s="267">
        <v>15327237</v>
      </c>
      <c r="Q11308" s="267" t="s">
        <v>1445</v>
      </c>
      <c r="S11308" s="267">
        <v>38</v>
      </c>
      <c r="T11308" s="267" t="s">
        <v>13</v>
      </c>
      <c r="U11308" s="267" t="s">
        <v>1478</v>
      </c>
      <c r="V11308" s="267" t="s">
        <v>13</v>
      </c>
      <c r="W11308" s="267">
        <v>1940</v>
      </c>
      <c r="X11308" s="267" t="s">
        <v>2007</v>
      </c>
      <c r="Y11308" s="267">
        <v>15327237</v>
      </c>
      <c r="Z11308" s="267">
        <v>1</v>
      </c>
      <c r="AA11308" s="267" t="s">
        <v>1987</v>
      </c>
      <c r="AB11308" s="270" t="s">
        <v>1988</v>
      </c>
      <c r="AD11308" s="267" t="s">
        <v>13</v>
      </c>
      <c r="AF11308" s="267" t="s">
        <v>24</v>
      </c>
      <c r="AG11308" s="267" t="s">
        <v>24</v>
      </c>
    </row>
    <row r="11309" spans="3:33" ht="409.5">
      <c r="C11309" s="267" t="s">
        <v>1985</v>
      </c>
      <c r="D11309" s="267" t="s">
        <v>727</v>
      </c>
      <c r="E11309" s="267">
        <v>338</v>
      </c>
      <c r="F11309" s="267" t="s">
        <v>1444</v>
      </c>
      <c r="G11309" s="267" t="s">
        <v>1461</v>
      </c>
      <c r="H11309" s="267">
        <v>1</v>
      </c>
      <c r="I11309" s="267" t="s">
        <v>583</v>
      </c>
      <c r="J11309" s="267">
        <v>0.64</v>
      </c>
      <c r="K11309" s="267" t="s">
        <v>1986</v>
      </c>
      <c r="O11309" s="267" t="s">
        <v>24</v>
      </c>
      <c r="P11309" s="267">
        <v>15327237</v>
      </c>
      <c r="Q11309" s="267" t="s">
        <v>1445</v>
      </c>
      <c r="S11309" s="267">
        <v>38</v>
      </c>
      <c r="T11309" s="267" t="s">
        <v>13</v>
      </c>
      <c r="U11309" s="267" t="s">
        <v>1478</v>
      </c>
      <c r="V11309" s="267" t="s">
        <v>13</v>
      </c>
      <c r="W11309" s="267">
        <v>1940</v>
      </c>
      <c r="X11309" s="267" t="s">
        <v>2007</v>
      </c>
      <c r="Y11309" s="267">
        <v>15327237</v>
      </c>
      <c r="Z11309" s="267">
        <v>1</v>
      </c>
      <c r="AA11309" s="267" t="s">
        <v>1987</v>
      </c>
      <c r="AB11309" s="270" t="s">
        <v>1988</v>
      </c>
      <c r="AD11309" s="267" t="s">
        <v>13</v>
      </c>
      <c r="AF11309" s="267" t="s">
        <v>24</v>
      </c>
      <c r="AG11309" s="267" t="s">
        <v>24</v>
      </c>
    </row>
    <row r="11310" spans="3:33" ht="409.5">
      <c r="C11310" s="267" t="s">
        <v>1985</v>
      </c>
      <c r="D11310" s="267" t="s">
        <v>727</v>
      </c>
      <c r="E11310" s="267">
        <v>338</v>
      </c>
      <c r="F11310" s="267" t="s">
        <v>1444</v>
      </c>
      <c r="G11310" s="267" t="s">
        <v>1461</v>
      </c>
      <c r="H11310" s="267">
        <v>1</v>
      </c>
      <c r="I11310" s="267" t="s">
        <v>583</v>
      </c>
      <c r="J11310" s="267">
        <v>0.64</v>
      </c>
      <c r="K11310" s="267" t="s">
        <v>1986</v>
      </c>
      <c r="O11310" s="267" t="s">
        <v>24</v>
      </c>
      <c r="P11310" s="267">
        <v>15327237</v>
      </c>
      <c r="Q11310" s="267" t="s">
        <v>1445</v>
      </c>
      <c r="S11310" s="267">
        <v>38</v>
      </c>
      <c r="T11310" s="267" t="s">
        <v>13</v>
      </c>
      <c r="U11310" s="267" t="s">
        <v>1478</v>
      </c>
      <c r="V11310" s="267" t="s">
        <v>13</v>
      </c>
      <c r="W11310" s="267">
        <v>1940</v>
      </c>
      <c r="X11310" s="267" t="s">
        <v>2007</v>
      </c>
      <c r="Y11310" s="267">
        <v>15327237</v>
      </c>
      <c r="Z11310" s="267">
        <v>1</v>
      </c>
      <c r="AA11310" s="267" t="s">
        <v>1987</v>
      </c>
      <c r="AB11310" s="270" t="s">
        <v>1988</v>
      </c>
      <c r="AD11310" s="267" t="s">
        <v>13</v>
      </c>
      <c r="AF11310" s="267" t="s">
        <v>24</v>
      </c>
      <c r="AG11310" s="267" t="s">
        <v>24</v>
      </c>
    </row>
    <row r="11311" spans="3:33" ht="409.5">
      <c r="C11311" s="267" t="s">
        <v>1985</v>
      </c>
      <c r="D11311" s="267" t="s">
        <v>727</v>
      </c>
      <c r="E11311" s="267">
        <v>338</v>
      </c>
      <c r="F11311" s="267" t="s">
        <v>1444</v>
      </c>
      <c r="G11311" s="267" t="s">
        <v>1461</v>
      </c>
      <c r="H11311" s="267">
        <v>1</v>
      </c>
      <c r="I11311" s="267" t="s">
        <v>583</v>
      </c>
      <c r="J11311" s="267">
        <v>0.64</v>
      </c>
      <c r="K11311" s="267" t="s">
        <v>1986</v>
      </c>
      <c r="O11311" s="267" t="s">
        <v>24</v>
      </c>
      <c r="P11311" s="267">
        <v>15327237</v>
      </c>
      <c r="Q11311" s="267" t="s">
        <v>1445</v>
      </c>
      <c r="S11311" s="267">
        <v>38</v>
      </c>
      <c r="T11311" s="267" t="s">
        <v>13</v>
      </c>
      <c r="U11311" s="267" t="s">
        <v>1478</v>
      </c>
      <c r="V11311" s="267" t="s">
        <v>13</v>
      </c>
      <c r="W11311" s="267">
        <v>1940</v>
      </c>
      <c r="X11311" s="267" t="s">
        <v>2007</v>
      </c>
      <c r="Y11311" s="267">
        <v>15327237</v>
      </c>
      <c r="Z11311" s="267">
        <v>1</v>
      </c>
      <c r="AA11311" s="267" t="s">
        <v>1987</v>
      </c>
      <c r="AB11311" s="270" t="s">
        <v>1988</v>
      </c>
      <c r="AD11311" s="267" t="s">
        <v>13</v>
      </c>
      <c r="AF11311" s="267" t="s">
        <v>24</v>
      </c>
      <c r="AG11311" s="267" t="s">
        <v>24</v>
      </c>
    </row>
    <row r="11312" spans="3:33" ht="409.5">
      <c r="C11312" s="267" t="s">
        <v>1985</v>
      </c>
      <c r="D11312" s="267" t="s">
        <v>727</v>
      </c>
      <c r="E11312" s="267">
        <v>338</v>
      </c>
      <c r="F11312" s="267" t="s">
        <v>1444</v>
      </c>
      <c r="G11312" s="267" t="s">
        <v>1461</v>
      </c>
      <c r="H11312" s="267">
        <v>1</v>
      </c>
      <c r="I11312" s="267" t="s">
        <v>583</v>
      </c>
      <c r="J11312" s="267">
        <v>0.64</v>
      </c>
      <c r="K11312" s="267" t="s">
        <v>1986</v>
      </c>
      <c r="O11312" s="267" t="s">
        <v>24</v>
      </c>
      <c r="P11312" s="267">
        <v>15327237</v>
      </c>
      <c r="Q11312" s="267" t="s">
        <v>1445</v>
      </c>
      <c r="S11312" s="267">
        <v>38</v>
      </c>
      <c r="T11312" s="267" t="s">
        <v>13</v>
      </c>
      <c r="U11312" s="267" t="s">
        <v>1478</v>
      </c>
      <c r="V11312" s="267" t="s">
        <v>13</v>
      </c>
      <c r="W11312" s="267">
        <v>1940</v>
      </c>
      <c r="X11312" s="267" t="s">
        <v>2007</v>
      </c>
      <c r="Y11312" s="267">
        <v>15327237</v>
      </c>
      <c r="Z11312" s="267">
        <v>1</v>
      </c>
      <c r="AA11312" s="267" t="s">
        <v>1987</v>
      </c>
      <c r="AB11312" s="270" t="s">
        <v>1988</v>
      </c>
      <c r="AD11312" s="267" t="s">
        <v>13</v>
      </c>
      <c r="AF11312" s="267" t="s">
        <v>24</v>
      </c>
      <c r="AG11312" s="267" t="s">
        <v>24</v>
      </c>
    </row>
    <row r="11313" spans="3:33" ht="409.5">
      <c r="C11313" s="267" t="s">
        <v>1985</v>
      </c>
      <c r="D11313" s="267" t="s">
        <v>727</v>
      </c>
      <c r="E11313" s="267">
        <v>338</v>
      </c>
      <c r="F11313" s="267" t="s">
        <v>1444</v>
      </c>
      <c r="G11313" s="267" t="s">
        <v>1461</v>
      </c>
      <c r="H11313" s="267">
        <v>1</v>
      </c>
      <c r="I11313" s="267" t="s">
        <v>583</v>
      </c>
      <c r="J11313" s="267">
        <v>0.64</v>
      </c>
      <c r="K11313" s="267" t="s">
        <v>1986</v>
      </c>
      <c r="O11313" s="267" t="s">
        <v>24</v>
      </c>
      <c r="P11313" s="267">
        <v>15327237</v>
      </c>
      <c r="Q11313" s="267" t="s">
        <v>1445</v>
      </c>
      <c r="S11313" s="267">
        <v>38</v>
      </c>
      <c r="T11313" s="267" t="s">
        <v>13</v>
      </c>
      <c r="U11313" s="267" t="s">
        <v>1478</v>
      </c>
      <c r="V11313" s="267" t="s">
        <v>13</v>
      </c>
      <c r="W11313" s="267">
        <v>1940</v>
      </c>
      <c r="X11313" s="267" t="s">
        <v>2007</v>
      </c>
      <c r="Y11313" s="267">
        <v>15327237</v>
      </c>
      <c r="Z11313" s="267">
        <v>1</v>
      </c>
      <c r="AA11313" s="267" t="s">
        <v>1987</v>
      </c>
      <c r="AB11313" s="270" t="s">
        <v>1988</v>
      </c>
      <c r="AD11313" s="267" t="s">
        <v>13</v>
      </c>
      <c r="AF11313" s="267" t="s">
        <v>24</v>
      </c>
      <c r="AG11313" s="267" t="s">
        <v>24</v>
      </c>
    </row>
    <row r="11314" spans="3:33" ht="409.5">
      <c r="C11314" s="267" t="s">
        <v>1985</v>
      </c>
      <c r="D11314" s="267" t="s">
        <v>727</v>
      </c>
      <c r="E11314" s="267">
        <v>338</v>
      </c>
      <c r="F11314" s="267" t="s">
        <v>1444</v>
      </c>
      <c r="G11314" s="267" t="s">
        <v>1461</v>
      </c>
      <c r="H11314" s="267">
        <v>1</v>
      </c>
      <c r="I11314" s="267" t="s">
        <v>583</v>
      </c>
      <c r="J11314" s="267">
        <v>0.64</v>
      </c>
      <c r="K11314" s="267" t="s">
        <v>1986</v>
      </c>
      <c r="O11314" s="267" t="s">
        <v>24</v>
      </c>
      <c r="P11314" s="267">
        <v>15327237</v>
      </c>
      <c r="Q11314" s="267" t="s">
        <v>1445</v>
      </c>
      <c r="S11314" s="267">
        <v>38</v>
      </c>
      <c r="T11314" s="267" t="s">
        <v>13</v>
      </c>
      <c r="U11314" s="267" t="s">
        <v>1478</v>
      </c>
      <c r="V11314" s="267" t="s">
        <v>13</v>
      </c>
      <c r="W11314" s="267">
        <v>1940</v>
      </c>
      <c r="X11314" s="267" t="s">
        <v>2007</v>
      </c>
      <c r="Y11314" s="267">
        <v>15327237</v>
      </c>
      <c r="Z11314" s="267">
        <v>1</v>
      </c>
      <c r="AA11314" s="267" t="s">
        <v>1987</v>
      </c>
      <c r="AB11314" s="270" t="s">
        <v>1988</v>
      </c>
      <c r="AD11314" s="267" t="s">
        <v>13</v>
      </c>
      <c r="AF11314" s="267" t="s">
        <v>24</v>
      </c>
      <c r="AG11314" s="267" t="s">
        <v>24</v>
      </c>
    </row>
    <row r="11315" spans="3:33" ht="409.5">
      <c r="C11315" s="267" t="s">
        <v>1985</v>
      </c>
      <c r="D11315" s="267" t="s">
        <v>727</v>
      </c>
      <c r="E11315" s="267">
        <v>338</v>
      </c>
      <c r="F11315" s="267" t="s">
        <v>1444</v>
      </c>
      <c r="G11315" s="267" t="s">
        <v>1461</v>
      </c>
      <c r="H11315" s="267">
        <v>1</v>
      </c>
      <c r="I11315" s="267" t="s">
        <v>583</v>
      </c>
      <c r="J11315" s="267">
        <v>0.64</v>
      </c>
      <c r="K11315" s="267" t="s">
        <v>1986</v>
      </c>
      <c r="O11315" s="267" t="s">
        <v>24</v>
      </c>
      <c r="P11315" s="267">
        <v>15327237</v>
      </c>
      <c r="Q11315" s="267" t="s">
        <v>1445</v>
      </c>
      <c r="S11315" s="267">
        <v>38</v>
      </c>
      <c r="T11315" s="267" t="s">
        <v>13</v>
      </c>
      <c r="U11315" s="267" t="s">
        <v>1478</v>
      </c>
      <c r="V11315" s="267" t="s">
        <v>13</v>
      </c>
      <c r="W11315" s="267">
        <v>1940</v>
      </c>
      <c r="X11315" s="267" t="s">
        <v>2007</v>
      </c>
      <c r="Y11315" s="267">
        <v>15327237</v>
      </c>
      <c r="Z11315" s="267">
        <v>1</v>
      </c>
      <c r="AA11315" s="267" t="s">
        <v>1987</v>
      </c>
      <c r="AB11315" s="270" t="s">
        <v>1988</v>
      </c>
      <c r="AD11315" s="267" t="s">
        <v>13</v>
      </c>
      <c r="AF11315" s="267" t="s">
        <v>24</v>
      </c>
      <c r="AG11315" s="267" t="s">
        <v>24</v>
      </c>
    </row>
    <row r="11316" spans="3:33" ht="409.5">
      <c r="C11316" s="267" t="s">
        <v>1985</v>
      </c>
      <c r="D11316" s="267" t="s">
        <v>727</v>
      </c>
      <c r="E11316" s="267">
        <v>338</v>
      </c>
      <c r="F11316" s="267" t="s">
        <v>1444</v>
      </c>
      <c r="G11316" s="267" t="s">
        <v>1461</v>
      </c>
      <c r="H11316" s="267">
        <v>1</v>
      </c>
      <c r="I11316" s="267" t="s">
        <v>583</v>
      </c>
      <c r="J11316" s="267">
        <v>0.64</v>
      </c>
      <c r="K11316" s="267" t="s">
        <v>1986</v>
      </c>
      <c r="O11316" s="267" t="s">
        <v>24</v>
      </c>
      <c r="P11316" s="267">
        <v>15327237</v>
      </c>
      <c r="Q11316" s="267" t="s">
        <v>1445</v>
      </c>
      <c r="S11316" s="267">
        <v>38</v>
      </c>
      <c r="T11316" s="267" t="s">
        <v>13</v>
      </c>
      <c r="U11316" s="267" t="s">
        <v>1478</v>
      </c>
      <c r="V11316" s="267" t="s">
        <v>13</v>
      </c>
      <c r="W11316" s="267">
        <v>1940</v>
      </c>
      <c r="X11316" s="267" t="s">
        <v>2007</v>
      </c>
      <c r="Y11316" s="267">
        <v>15327237</v>
      </c>
      <c r="Z11316" s="267">
        <v>1</v>
      </c>
      <c r="AA11316" s="267" t="s">
        <v>1987</v>
      </c>
      <c r="AB11316" s="270" t="s">
        <v>1988</v>
      </c>
      <c r="AD11316" s="267" t="s">
        <v>13</v>
      </c>
      <c r="AF11316" s="267" t="s">
        <v>24</v>
      </c>
      <c r="AG11316" s="267" t="s">
        <v>24</v>
      </c>
    </row>
    <row r="11317" spans="3:33" ht="409.5">
      <c r="C11317" s="267" t="s">
        <v>1985</v>
      </c>
      <c r="D11317" s="267" t="s">
        <v>727</v>
      </c>
      <c r="E11317" s="267">
        <v>338</v>
      </c>
      <c r="F11317" s="267" t="s">
        <v>1444</v>
      </c>
      <c r="G11317" s="267" t="s">
        <v>1461</v>
      </c>
      <c r="H11317" s="267">
        <v>1</v>
      </c>
      <c r="I11317" s="267" t="s">
        <v>583</v>
      </c>
      <c r="J11317" s="267">
        <v>0.64</v>
      </c>
      <c r="K11317" s="267" t="s">
        <v>1986</v>
      </c>
      <c r="O11317" s="267" t="s">
        <v>24</v>
      </c>
      <c r="P11317" s="267">
        <v>15327237</v>
      </c>
      <c r="Q11317" s="267" t="s">
        <v>1445</v>
      </c>
      <c r="S11317" s="267">
        <v>38</v>
      </c>
      <c r="T11317" s="267" t="s">
        <v>13</v>
      </c>
      <c r="U11317" s="267" t="s">
        <v>1478</v>
      </c>
      <c r="V11317" s="267" t="s">
        <v>13</v>
      </c>
      <c r="W11317" s="267">
        <v>1940</v>
      </c>
      <c r="X11317" s="267" t="s">
        <v>2007</v>
      </c>
      <c r="Y11317" s="267">
        <v>15327237</v>
      </c>
      <c r="Z11317" s="267">
        <v>1</v>
      </c>
      <c r="AA11317" s="267" t="s">
        <v>1987</v>
      </c>
      <c r="AB11317" s="270" t="s">
        <v>1988</v>
      </c>
      <c r="AD11317" s="267" t="s">
        <v>13</v>
      </c>
      <c r="AF11317" s="267" t="s">
        <v>24</v>
      </c>
      <c r="AG11317" s="267" t="s">
        <v>24</v>
      </c>
    </row>
    <row r="11318" spans="3:33" ht="409.5">
      <c r="C11318" s="267" t="s">
        <v>1985</v>
      </c>
      <c r="D11318" s="267" t="s">
        <v>727</v>
      </c>
      <c r="E11318" s="267">
        <v>338</v>
      </c>
      <c r="F11318" s="267" t="s">
        <v>1444</v>
      </c>
      <c r="G11318" s="267" t="s">
        <v>1461</v>
      </c>
      <c r="H11318" s="267">
        <v>1</v>
      </c>
      <c r="I11318" s="267" t="s">
        <v>583</v>
      </c>
      <c r="J11318" s="267">
        <v>0.64</v>
      </c>
      <c r="K11318" s="267" t="s">
        <v>1986</v>
      </c>
      <c r="O11318" s="267" t="s">
        <v>24</v>
      </c>
      <c r="P11318" s="267">
        <v>15327237</v>
      </c>
      <c r="Q11318" s="267" t="s">
        <v>1445</v>
      </c>
      <c r="S11318" s="267">
        <v>38</v>
      </c>
      <c r="T11318" s="267" t="s">
        <v>13</v>
      </c>
      <c r="U11318" s="267" t="s">
        <v>1478</v>
      </c>
      <c r="V11318" s="267" t="s">
        <v>13</v>
      </c>
      <c r="W11318" s="267">
        <v>1940</v>
      </c>
      <c r="X11318" s="267" t="s">
        <v>2007</v>
      </c>
      <c r="Y11318" s="267">
        <v>15327237</v>
      </c>
      <c r="Z11318" s="267">
        <v>1</v>
      </c>
      <c r="AA11318" s="267" t="s">
        <v>1987</v>
      </c>
      <c r="AB11318" s="270" t="s">
        <v>1988</v>
      </c>
      <c r="AD11318" s="267" t="s">
        <v>13</v>
      </c>
      <c r="AF11318" s="267" t="s">
        <v>24</v>
      </c>
      <c r="AG11318" s="267" t="s">
        <v>24</v>
      </c>
    </row>
    <row r="11319" spans="3:33" ht="409.5">
      <c r="C11319" s="267" t="s">
        <v>1985</v>
      </c>
      <c r="D11319" s="267" t="s">
        <v>727</v>
      </c>
      <c r="E11319" s="267">
        <v>338</v>
      </c>
      <c r="F11319" s="267" t="s">
        <v>1444</v>
      </c>
      <c r="G11319" s="267" t="s">
        <v>1461</v>
      </c>
      <c r="H11319" s="267">
        <v>1</v>
      </c>
      <c r="I11319" s="267" t="s">
        <v>583</v>
      </c>
      <c r="J11319" s="267">
        <v>0.64</v>
      </c>
      <c r="K11319" s="267" t="s">
        <v>1986</v>
      </c>
      <c r="O11319" s="267" t="s">
        <v>24</v>
      </c>
      <c r="P11319" s="267">
        <v>15327237</v>
      </c>
      <c r="Q11319" s="267" t="s">
        <v>1445</v>
      </c>
      <c r="S11319" s="267">
        <v>38</v>
      </c>
      <c r="T11319" s="267" t="s">
        <v>13</v>
      </c>
      <c r="U11319" s="267" t="s">
        <v>1478</v>
      </c>
      <c r="V11319" s="267" t="s">
        <v>13</v>
      </c>
      <c r="W11319" s="267">
        <v>1940</v>
      </c>
      <c r="X11319" s="267" t="s">
        <v>2007</v>
      </c>
      <c r="Y11319" s="267">
        <v>15327237</v>
      </c>
      <c r="Z11319" s="267">
        <v>1</v>
      </c>
      <c r="AA11319" s="267" t="s">
        <v>1987</v>
      </c>
      <c r="AB11319" s="270" t="s">
        <v>1988</v>
      </c>
      <c r="AD11319" s="267" t="s">
        <v>13</v>
      </c>
      <c r="AF11319" s="267" t="s">
        <v>24</v>
      </c>
      <c r="AG11319" s="267" t="s">
        <v>24</v>
      </c>
    </row>
    <row r="11320" spans="3:33" ht="409.5">
      <c r="C11320" s="267" t="s">
        <v>1985</v>
      </c>
      <c r="D11320" s="267" t="s">
        <v>727</v>
      </c>
      <c r="E11320" s="267">
        <v>338</v>
      </c>
      <c r="F11320" s="267" t="s">
        <v>1444</v>
      </c>
      <c r="G11320" s="267" t="s">
        <v>1461</v>
      </c>
      <c r="H11320" s="267">
        <v>1</v>
      </c>
      <c r="I11320" s="267" t="s">
        <v>583</v>
      </c>
      <c r="J11320" s="267">
        <v>0.64</v>
      </c>
      <c r="K11320" s="267" t="s">
        <v>1986</v>
      </c>
      <c r="O11320" s="267" t="s">
        <v>24</v>
      </c>
      <c r="P11320" s="267">
        <v>15327237</v>
      </c>
      <c r="Q11320" s="267" t="s">
        <v>1445</v>
      </c>
      <c r="S11320" s="267">
        <v>38</v>
      </c>
      <c r="T11320" s="267" t="s">
        <v>13</v>
      </c>
      <c r="U11320" s="267" t="s">
        <v>1478</v>
      </c>
      <c r="V11320" s="267" t="s">
        <v>13</v>
      </c>
      <c r="W11320" s="267">
        <v>1940</v>
      </c>
      <c r="X11320" s="267" t="s">
        <v>2007</v>
      </c>
      <c r="Y11320" s="267">
        <v>15327237</v>
      </c>
      <c r="Z11320" s="267">
        <v>1</v>
      </c>
      <c r="AA11320" s="267" t="s">
        <v>1987</v>
      </c>
      <c r="AB11320" s="270" t="s">
        <v>1988</v>
      </c>
      <c r="AD11320" s="267" t="s">
        <v>13</v>
      </c>
      <c r="AF11320" s="267" t="s">
        <v>24</v>
      </c>
      <c r="AG11320" s="267" t="s">
        <v>24</v>
      </c>
    </row>
    <row r="11321" spans="3:33" ht="409.5">
      <c r="C11321" s="267" t="s">
        <v>1985</v>
      </c>
      <c r="D11321" s="267" t="s">
        <v>727</v>
      </c>
      <c r="E11321" s="267">
        <v>338</v>
      </c>
      <c r="F11321" s="267" t="s">
        <v>1444</v>
      </c>
      <c r="G11321" s="267" t="s">
        <v>1461</v>
      </c>
      <c r="H11321" s="267">
        <v>1</v>
      </c>
      <c r="I11321" s="267" t="s">
        <v>583</v>
      </c>
      <c r="J11321" s="267">
        <v>0.64</v>
      </c>
      <c r="K11321" s="267" t="s">
        <v>1986</v>
      </c>
      <c r="O11321" s="267" t="s">
        <v>24</v>
      </c>
      <c r="P11321" s="267">
        <v>15327237</v>
      </c>
      <c r="Q11321" s="267" t="s">
        <v>1445</v>
      </c>
      <c r="S11321" s="267">
        <v>38</v>
      </c>
      <c r="T11321" s="267" t="s">
        <v>13</v>
      </c>
      <c r="U11321" s="267" t="s">
        <v>1478</v>
      </c>
      <c r="V11321" s="267" t="s">
        <v>13</v>
      </c>
      <c r="W11321" s="267">
        <v>1940</v>
      </c>
      <c r="X11321" s="267" t="s">
        <v>2007</v>
      </c>
      <c r="Y11321" s="267">
        <v>15327237</v>
      </c>
      <c r="Z11321" s="267">
        <v>1</v>
      </c>
      <c r="AA11321" s="267" t="s">
        <v>1987</v>
      </c>
      <c r="AB11321" s="270" t="s">
        <v>1988</v>
      </c>
      <c r="AD11321" s="267" t="s">
        <v>13</v>
      </c>
      <c r="AF11321" s="267" t="s">
        <v>24</v>
      </c>
      <c r="AG11321" s="267" t="s">
        <v>24</v>
      </c>
    </row>
    <row r="11322" spans="3:33" ht="409.5">
      <c r="C11322" s="267" t="s">
        <v>1985</v>
      </c>
      <c r="D11322" s="267" t="s">
        <v>727</v>
      </c>
      <c r="E11322" s="267">
        <v>338</v>
      </c>
      <c r="F11322" s="267" t="s">
        <v>1444</v>
      </c>
      <c r="G11322" s="267" t="s">
        <v>1461</v>
      </c>
      <c r="H11322" s="267">
        <v>1</v>
      </c>
      <c r="I11322" s="267" t="s">
        <v>583</v>
      </c>
      <c r="J11322" s="267">
        <v>0.64</v>
      </c>
      <c r="K11322" s="267" t="s">
        <v>1986</v>
      </c>
      <c r="O11322" s="267" t="s">
        <v>24</v>
      </c>
      <c r="P11322" s="267">
        <v>15327237</v>
      </c>
      <c r="Q11322" s="267" t="s">
        <v>1445</v>
      </c>
      <c r="S11322" s="267">
        <v>38</v>
      </c>
      <c r="T11322" s="267" t="s">
        <v>13</v>
      </c>
      <c r="U11322" s="267" t="s">
        <v>1478</v>
      </c>
      <c r="V11322" s="267" t="s">
        <v>13</v>
      </c>
      <c r="W11322" s="267">
        <v>1940</v>
      </c>
      <c r="X11322" s="267" t="s">
        <v>2007</v>
      </c>
      <c r="Y11322" s="267">
        <v>15327237</v>
      </c>
      <c r="Z11322" s="267">
        <v>1</v>
      </c>
      <c r="AA11322" s="267" t="s">
        <v>1987</v>
      </c>
      <c r="AB11322" s="270" t="s">
        <v>1988</v>
      </c>
      <c r="AD11322" s="267" t="s">
        <v>13</v>
      </c>
      <c r="AF11322" s="267" t="s">
        <v>24</v>
      </c>
      <c r="AG11322" s="267" t="s">
        <v>24</v>
      </c>
    </row>
    <row r="11323" spans="3:33" ht="409.5">
      <c r="C11323" s="267" t="s">
        <v>1985</v>
      </c>
      <c r="D11323" s="267" t="s">
        <v>727</v>
      </c>
      <c r="E11323" s="267">
        <v>338</v>
      </c>
      <c r="F11323" s="267" t="s">
        <v>1444</v>
      </c>
      <c r="G11323" s="267" t="s">
        <v>1461</v>
      </c>
      <c r="H11323" s="267">
        <v>1</v>
      </c>
      <c r="I11323" s="267" t="s">
        <v>583</v>
      </c>
      <c r="J11323" s="267">
        <v>0.64</v>
      </c>
      <c r="K11323" s="267" t="s">
        <v>1986</v>
      </c>
      <c r="O11323" s="267" t="s">
        <v>24</v>
      </c>
      <c r="P11323" s="267">
        <v>15327237</v>
      </c>
      <c r="Q11323" s="267" t="s">
        <v>1445</v>
      </c>
      <c r="S11323" s="267">
        <v>38</v>
      </c>
      <c r="T11323" s="267" t="s">
        <v>13</v>
      </c>
      <c r="U11323" s="267" t="s">
        <v>1478</v>
      </c>
      <c r="V11323" s="267" t="s">
        <v>13</v>
      </c>
      <c r="W11323" s="267">
        <v>1940</v>
      </c>
      <c r="X11323" s="267" t="s">
        <v>2007</v>
      </c>
      <c r="Y11323" s="267">
        <v>15327237</v>
      </c>
      <c r="Z11323" s="267">
        <v>1</v>
      </c>
      <c r="AA11323" s="267" t="s">
        <v>1987</v>
      </c>
      <c r="AB11323" s="270" t="s">
        <v>1988</v>
      </c>
      <c r="AD11323" s="267" t="s">
        <v>13</v>
      </c>
      <c r="AF11323" s="267" t="s">
        <v>24</v>
      </c>
      <c r="AG11323" s="267" t="s">
        <v>24</v>
      </c>
    </row>
    <row r="11324" spans="3:33" ht="409.5">
      <c r="C11324" s="267" t="s">
        <v>1985</v>
      </c>
      <c r="D11324" s="267" t="s">
        <v>727</v>
      </c>
      <c r="E11324" s="267">
        <v>338</v>
      </c>
      <c r="F11324" s="267" t="s">
        <v>1444</v>
      </c>
      <c r="G11324" s="267" t="s">
        <v>1461</v>
      </c>
      <c r="H11324" s="267">
        <v>1</v>
      </c>
      <c r="I11324" s="267" t="s">
        <v>583</v>
      </c>
      <c r="J11324" s="267">
        <v>0.64</v>
      </c>
      <c r="K11324" s="267" t="s">
        <v>1986</v>
      </c>
      <c r="O11324" s="267" t="s">
        <v>24</v>
      </c>
      <c r="P11324" s="267">
        <v>15327237</v>
      </c>
      <c r="Q11324" s="267" t="s">
        <v>1445</v>
      </c>
      <c r="S11324" s="267">
        <v>38</v>
      </c>
      <c r="T11324" s="267" t="s">
        <v>13</v>
      </c>
      <c r="U11324" s="267" t="s">
        <v>1478</v>
      </c>
      <c r="V11324" s="267" t="s">
        <v>13</v>
      </c>
      <c r="W11324" s="267">
        <v>1940</v>
      </c>
      <c r="X11324" s="267" t="s">
        <v>2007</v>
      </c>
      <c r="Y11324" s="267">
        <v>15327237</v>
      </c>
      <c r="Z11324" s="267">
        <v>1</v>
      </c>
      <c r="AA11324" s="267" t="s">
        <v>1987</v>
      </c>
      <c r="AB11324" s="270" t="s">
        <v>1988</v>
      </c>
      <c r="AD11324" s="267" t="s">
        <v>13</v>
      </c>
      <c r="AF11324" s="267" t="s">
        <v>24</v>
      </c>
      <c r="AG11324" s="267" t="s">
        <v>24</v>
      </c>
    </row>
    <row r="11325" spans="3:33" ht="409.5">
      <c r="C11325" s="267" t="s">
        <v>1985</v>
      </c>
      <c r="D11325" s="267" t="s">
        <v>727</v>
      </c>
      <c r="E11325" s="267">
        <v>338</v>
      </c>
      <c r="F11325" s="267" t="s">
        <v>1444</v>
      </c>
      <c r="G11325" s="267" t="s">
        <v>1461</v>
      </c>
      <c r="H11325" s="267">
        <v>1</v>
      </c>
      <c r="I11325" s="267" t="s">
        <v>583</v>
      </c>
      <c r="J11325" s="267">
        <v>0.64</v>
      </c>
      <c r="K11325" s="267" t="s">
        <v>1986</v>
      </c>
      <c r="O11325" s="267" t="s">
        <v>24</v>
      </c>
      <c r="P11325" s="267">
        <v>15327237</v>
      </c>
      <c r="Q11325" s="267" t="s">
        <v>1445</v>
      </c>
      <c r="S11325" s="267">
        <v>38</v>
      </c>
      <c r="T11325" s="267" t="s">
        <v>13</v>
      </c>
      <c r="U11325" s="267" t="s">
        <v>1478</v>
      </c>
      <c r="V11325" s="267" t="s">
        <v>13</v>
      </c>
      <c r="W11325" s="267">
        <v>1940</v>
      </c>
      <c r="X11325" s="267" t="s">
        <v>2007</v>
      </c>
      <c r="Y11325" s="267">
        <v>15327237</v>
      </c>
      <c r="Z11325" s="267">
        <v>1</v>
      </c>
      <c r="AA11325" s="267" t="s">
        <v>1987</v>
      </c>
      <c r="AB11325" s="270" t="s">
        <v>1988</v>
      </c>
      <c r="AD11325" s="267" t="s">
        <v>13</v>
      </c>
      <c r="AF11325" s="267" t="s">
        <v>24</v>
      </c>
      <c r="AG11325" s="267" t="s">
        <v>24</v>
      </c>
    </row>
    <row r="11326" spans="3:33" ht="409.5">
      <c r="C11326" s="267" t="s">
        <v>1985</v>
      </c>
      <c r="D11326" s="267" t="s">
        <v>727</v>
      </c>
      <c r="E11326" s="267">
        <v>338</v>
      </c>
      <c r="F11326" s="267" t="s">
        <v>1444</v>
      </c>
      <c r="G11326" s="267" t="s">
        <v>1461</v>
      </c>
      <c r="H11326" s="267">
        <v>1</v>
      </c>
      <c r="I11326" s="267" t="s">
        <v>583</v>
      </c>
      <c r="J11326" s="267">
        <v>0.64</v>
      </c>
      <c r="K11326" s="267" t="s">
        <v>1986</v>
      </c>
      <c r="O11326" s="267" t="s">
        <v>24</v>
      </c>
      <c r="P11326" s="267">
        <v>15327237</v>
      </c>
      <c r="Q11326" s="267" t="s">
        <v>1445</v>
      </c>
      <c r="S11326" s="267">
        <v>38</v>
      </c>
      <c r="T11326" s="267" t="s">
        <v>13</v>
      </c>
      <c r="U11326" s="267" t="s">
        <v>1478</v>
      </c>
      <c r="V11326" s="267" t="s">
        <v>13</v>
      </c>
      <c r="W11326" s="267">
        <v>1940</v>
      </c>
      <c r="X11326" s="267" t="s">
        <v>2007</v>
      </c>
      <c r="Y11326" s="267">
        <v>15327237</v>
      </c>
      <c r="Z11326" s="267">
        <v>1</v>
      </c>
      <c r="AA11326" s="267" t="s">
        <v>1987</v>
      </c>
      <c r="AB11326" s="270" t="s">
        <v>1988</v>
      </c>
      <c r="AD11326" s="267" t="s">
        <v>13</v>
      </c>
      <c r="AF11326" s="267" t="s">
        <v>24</v>
      </c>
      <c r="AG11326" s="267" t="s">
        <v>24</v>
      </c>
    </row>
    <row r="11327" spans="3:33" ht="409.5">
      <c r="C11327" s="267" t="s">
        <v>1985</v>
      </c>
      <c r="D11327" s="267" t="s">
        <v>727</v>
      </c>
      <c r="E11327" s="267">
        <v>338</v>
      </c>
      <c r="F11327" s="267" t="s">
        <v>1444</v>
      </c>
      <c r="G11327" s="267" t="s">
        <v>1461</v>
      </c>
      <c r="H11327" s="267">
        <v>1</v>
      </c>
      <c r="I11327" s="267" t="s">
        <v>583</v>
      </c>
      <c r="J11327" s="267">
        <v>0.64</v>
      </c>
      <c r="K11327" s="267" t="s">
        <v>1986</v>
      </c>
      <c r="O11327" s="267" t="s">
        <v>24</v>
      </c>
      <c r="P11327" s="267">
        <v>15327237</v>
      </c>
      <c r="Q11327" s="267" t="s">
        <v>1445</v>
      </c>
      <c r="S11327" s="267">
        <v>38</v>
      </c>
      <c r="T11327" s="267" t="s">
        <v>13</v>
      </c>
      <c r="U11327" s="267" t="s">
        <v>1478</v>
      </c>
      <c r="V11327" s="267" t="s">
        <v>13</v>
      </c>
      <c r="W11327" s="267">
        <v>1940</v>
      </c>
      <c r="X11327" s="267" t="s">
        <v>2007</v>
      </c>
      <c r="Y11327" s="267">
        <v>15327237</v>
      </c>
      <c r="Z11327" s="267">
        <v>1</v>
      </c>
      <c r="AA11327" s="267" t="s">
        <v>1987</v>
      </c>
      <c r="AB11327" s="270" t="s">
        <v>1988</v>
      </c>
      <c r="AD11327" s="267" t="s">
        <v>13</v>
      </c>
      <c r="AF11327" s="267" t="s">
        <v>24</v>
      </c>
      <c r="AG11327" s="267" t="s">
        <v>24</v>
      </c>
    </row>
    <row r="11328" spans="3:33" ht="409.5">
      <c r="C11328" s="267" t="s">
        <v>1985</v>
      </c>
      <c r="D11328" s="267" t="s">
        <v>727</v>
      </c>
      <c r="E11328" s="267">
        <v>338</v>
      </c>
      <c r="F11328" s="267" t="s">
        <v>1444</v>
      </c>
      <c r="G11328" s="267" t="s">
        <v>1461</v>
      </c>
      <c r="H11328" s="267">
        <v>1</v>
      </c>
      <c r="I11328" s="267" t="s">
        <v>583</v>
      </c>
      <c r="J11328" s="267">
        <v>0.64</v>
      </c>
      <c r="K11328" s="267" t="s">
        <v>1986</v>
      </c>
      <c r="O11328" s="267" t="s">
        <v>24</v>
      </c>
      <c r="P11328" s="267">
        <v>15327237</v>
      </c>
      <c r="Q11328" s="267" t="s">
        <v>1445</v>
      </c>
      <c r="S11328" s="267">
        <v>38</v>
      </c>
      <c r="T11328" s="267" t="s">
        <v>13</v>
      </c>
      <c r="U11328" s="267" t="s">
        <v>1478</v>
      </c>
      <c r="V11328" s="267" t="s">
        <v>13</v>
      </c>
      <c r="W11328" s="267">
        <v>1940</v>
      </c>
      <c r="X11328" s="267" t="s">
        <v>2007</v>
      </c>
      <c r="Y11328" s="267">
        <v>15327237</v>
      </c>
      <c r="Z11328" s="267">
        <v>1</v>
      </c>
      <c r="AA11328" s="267" t="s">
        <v>1987</v>
      </c>
      <c r="AB11328" s="270" t="s">
        <v>1988</v>
      </c>
      <c r="AD11328" s="267" t="s">
        <v>13</v>
      </c>
      <c r="AF11328" s="267" t="s">
        <v>24</v>
      </c>
      <c r="AG11328" s="267" t="s">
        <v>24</v>
      </c>
    </row>
    <row r="11329" spans="3:33" ht="409.5">
      <c r="C11329" s="267" t="s">
        <v>1985</v>
      </c>
      <c r="D11329" s="267" t="s">
        <v>727</v>
      </c>
      <c r="E11329" s="267">
        <v>338</v>
      </c>
      <c r="F11329" s="267" t="s">
        <v>1444</v>
      </c>
      <c r="G11329" s="267" t="s">
        <v>1461</v>
      </c>
      <c r="H11329" s="267">
        <v>1</v>
      </c>
      <c r="I11329" s="267" t="s">
        <v>583</v>
      </c>
      <c r="J11329" s="267">
        <v>0.64</v>
      </c>
      <c r="K11329" s="267" t="s">
        <v>1986</v>
      </c>
      <c r="O11329" s="267" t="s">
        <v>24</v>
      </c>
      <c r="P11329" s="267">
        <v>15327237</v>
      </c>
      <c r="Q11329" s="267" t="s">
        <v>1445</v>
      </c>
      <c r="S11329" s="267">
        <v>38</v>
      </c>
      <c r="T11329" s="267" t="s">
        <v>13</v>
      </c>
      <c r="U11329" s="267" t="s">
        <v>1478</v>
      </c>
      <c r="V11329" s="267" t="s">
        <v>13</v>
      </c>
      <c r="W11329" s="267">
        <v>1940</v>
      </c>
      <c r="X11329" s="267" t="s">
        <v>2007</v>
      </c>
      <c r="Y11329" s="267">
        <v>15327237</v>
      </c>
      <c r="Z11329" s="267">
        <v>1</v>
      </c>
      <c r="AA11329" s="267" t="s">
        <v>1987</v>
      </c>
      <c r="AB11329" s="270" t="s">
        <v>1988</v>
      </c>
      <c r="AD11329" s="267" t="s">
        <v>13</v>
      </c>
      <c r="AF11329" s="267" t="s">
        <v>24</v>
      </c>
      <c r="AG11329" s="267" t="s">
        <v>24</v>
      </c>
    </row>
    <row r="11330" spans="3:33" ht="409.5">
      <c r="C11330" s="267" t="s">
        <v>1985</v>
      </c>
      <c r="D11330" s="267" t="s">
        <v>727</v>
      </c>
      <c r="E11330" s="267">
        <v>338</v>
      </c>
      <c r="F11330" s="267" t="s">
        <v>1444</v>
      </c>
      <c r="G11330" s="267" t="s">
        <v>1461</v>
      </c>
      <c r="H11330" s="267">
        <v>1</v>
      </c>
      <c r="I11330" s="267" t="s">
        <v>583</v>
      </c>
      <c r="J11330" s="267">
        <v>0.64</v>
      </c>
      <c r="K11330" s="267" t="s">
        <v>1986</v>
      </c>
      <c r="O11330" s="267" t="s">
        <v>24</v>
      </c>
      <c r="P11330" s="267">
        <v>15327237</v>
      </c>
      <c r="Q11330" s="267" t="s">
        <v>1445</v>
      </c>
      <c r="S11330" s="267">
        <v>38</v>
      </c>
      <c r="T11330" s="267" t="s">
        <v>13</v>
      </c>
      <c r="U11330" s="267" t="s">
        <v>1478</v>
      </c>
      <c r="V11330" s="267" t="s">
        <v>13</v>
      </c>
      <c r="W11330" s="267">
        <v>1940</v>
      </c>
      <c r="X11330" s="267" t="s">
        <v>2007</v>
      </c>
      <c r="Y11330" s="267">
        <v>15327237</v>
      </c>
      <c r="Z11330" s="267">
        <v>1</v>
      </c>
      <c r="AA11330" s="267" t="s">
        <v>1987</v>
      </c>
      <c r="AB11330" s="270" t="s">
        <v>1988</v>
      </c>
      <c r="AD11330" s="267" t="s">
        <v>13</v>
      </c>
      <c r="AF11330" s="267" t="s">
        <v>24</v>
      </c>
      <c r="AG11330" s="267" t="s">
        <v>24</v>
      </c>
    </row>
    <row r="11331" spans="3:33" ht="409.5">
      <c r="C11331" s="267" t="s">
        <v>1985</v>
      </c>
      <c r="D11331" s="267" t="s">
        <v>727</v>
      </c>
      <c r="E11331" s="267">
        <v>338</v>
      </c>
      <c r="F11331" s="267" t="s">
        <v>1444</v>
      </c>
      <c r="G11331" s="267" t="s">
        <v>1461</v>
      </c>
      <c r="H11331" s="267">
        <v>1</v>
      </c>
      <c r="I11331" s="267" t="s">
        <v>583</v>
      </c>
      <c r="J11331" s="267">
        <v>0.64</v>
      </c>
      <c r="K11331" s="267" t="s">
        <v>1986</v>
      </c>
      <c r="O11331" s="267" t="s">
        <v>24</v>
      </c>
      <c r="P11331" s="267">
        <v>15327237</v>
      </c>
      <c r="Q11331" s="267" t="s">
        <v>1445</v>
      </c>
      <c r="S11331" s="267">
        <v>38</v>
      </c>
      <c r="T11331" s="267" t="s">
        <v>13</v>
      </c>
      <c r="U11331" s="267" t="s">
        <v>1478</v>
      </c>
      <c r="V11331" s="267" t="s">
        <v>13</v>
      </c>
      <c r="W11331" s="267">
        <v>1940</v>
      </c>
      <c r="X11331" s="267" t="s">
        <v>2007</v>
      </c>
      <c r="Y11331" s="267">
        <v>15327237</v>
      </c>
      <c r="Z11331" s="267">
        <v>1</v>
      </c>
      <c r="AA11331" s="267" t="s">
        <v>1987</v>
      </c>
      <c r="AB11331" s="270" t="s">
        <v>1988</v>
      </c>
      <c r="AD11331" s="267" t="s">
        <v>13</v>
      </c>
      <c r="AF11331" s="267" t="s">
        <v>24</v>
      </c>
      <c r="AG11331" s="267" t="s">
        <v>24</v>
      </c>
    </row>
    <row r="11332" spans="3:33" ht="409.5">
      <c r="C11332" s="267" t="s">
        <v>1985</v>
      </c>
      <c r="D11332" s="267" t="s">
        <v>727</v>
      </c>
      <c r="E11332" s="267">
        <v>338</v>
      </c>
      <c r="F11332" s="267" t="s">
        <v>1444</v>
      </c>
      <c r="G11332" s="267" t="s">
        <v>1461</v>
      </c>
      <c r="H11332" s="267">
        <v>1</v>
      </c>
      <c r="I11332" s="267" t="s">
        <v>583</v>
      </c>
      <c r="J11332" s="267">
        <v>0.64</v>
      </c>
      <c r="K11332" s="267" t="s">
        <v>1986</v>
      </c>
      <c r="O11332" s="267" t="s">
        <v>24</v>
      </c>
      <c r="P11332" s="267">
        <v>15327237</v>
      </c>
      <c r="Q11332" s="267" t="s">
        <v>1445</v>
      </c>
      <c r="S11332" s="267">
        <v>38</v>
      </c>
      <c r="T11332" s="267" t="s">
        <v>13</v>
      </c>
      <c r="U11332" s="267" t="s">
        <v>1478</v>
      </c>
      <c r="V11332" s="267" t="s">
        <v>13</v>
      </c>
      <c r="W11332" s="267">
        <v>1940</v>
      </c>
      <c r="X11332" s="267" t="s">
        <v>2007</v>
      </c>
      <c r="Y11332" s="267">
        <v>15327237</v>
      </c>
      <c r="Z11332" s="267">
        <v>1</v>
      </c>
      <c r="AA11332" s="267" t="s">
        <v>1987</v>
      </c>
      <c r="AB11332" s="270" t="s">
        <v>1988</v>
      </c>
      <c r="AD11332" s="267" t="s">
        <v>13</v>
      </c>
      <c r="AF11332" s="267" t="s">
        <v>24</v>
      </c>
      <c r="AG11332" s="267" t="s">
        <v>24</v>
      </c>
    </row>
    <row r="11333" spans="3:33" ht="409.5">
      <c r="C11333" s="267" t="s">
        <v>1985</v>
      </c>
      <c r="D11333" s="267" t="s">
        <v>727</v>
      </c>
      <c r="E11333" s="267">
        <v>338</v>
      </c>
      <c r="F11333" s="267" t="s">
        <v>1444</v>
      </c>
      <c r="G11333" s="267" t="s">
        <v>1461</v>
      </c>
      <c r="H11333" s="267">
        <v>1</v>
      </c>
      <c r="I11333" s="267" t="s">
        <v>583</v>
      </c>
      <c r="J11333" s="267">
        <v>0.64</v>
      </c>
      <c r="K11333" s="267" t="s">
        <v>1986</v>
      </c>
      <c r="O11333" s="267" t="s">
        <v>24</v>
      </c>
      <c r="P11333" s="267">
        <v>15327237</v>
      </c>
      <c r="Q11333" s="267" t="s">
        <v>1445</v>
      </c>
      <c r="S11333" s="267">
        <v>38</v>
      </c>
      <c r="T11333" s="267" t="s">
        <v>13</v>
      </c>
      <c r="U11333" s="267" t="s">
        <v>1478</v>
      </c>
      <c r="V11333" s="267" t="s">
        <v>13</v>
      </c>
      <c r="W11333" s="267">
        <v>1940</v>
      </c>
      <c r="X11333" s="267" t="s">
        <v>2007</v>
      </c>
      <c r="Y11333" s="267">
        <v>15327237</v>
      </c>
      <c r="Z11333" s="267">
        <v>1</v>
      </c>
      <c r="AA11333" s="267" t="s">
        <v>1987</v>
      </c>
      <c r="AB11333" s="270" t="s">
        <v>1988</v>
      </c>
      <c r="AD11333" s="267" t="s">
        <v>13</v>
      </c>
      <c r="AF11333" s="267" t="s">
        <v>24</v>
      </c>
      <c r="AG11333" s="267" t="s">
        <v>24</v>
      </c>
    </row>
    <row r="11334" spans="3:33" ht="409.5">
      <c r="C11334" s="267" t="s">
        <v>1985</v>
      </c>
      <c r="D11334" s="267" t="s">
        <v>727</v>
      </c>
      <c r="E11334" s="267">
        <v>338</v>
      </c>
      <c r="F11334" s="267" t="s">
        <v>1444</v>
      </c>
      <c r="G11334" s="267" t="s">
        <v>1461</v>
      </c>
      <c r="H11334" s="267">
        <v>1</v>
      </c>
      <c r="I11334" s="267" t="s">
        <v>583</v>
      </c>
      <c r="J11334" s="267">
        <v>0.64</v>
      </c>
      <c r="K11334" s="267" t="s">
        <v>1986</v>
      </c>
      <c r="O11334" s="267" t="s">
        <v>24</v>
      </c>
      <c r="P11334" s="267">
        <v>15327237</v>
      </c>
      <c r="Q11334" s="267" t="s">
        <v>1445</v>
      </c>
      <c r="S11334" s="267">
        <v>38</v>
      </c>
      <c r="T11334" s="267" t="s">
        <v>13</v>
      </c>
      <c r="U11334" s="267" t="s">
        <v>1478</v>
      </c>
      <c r="V11334" s="267" t="s">
        <v>13</v>
      </c>
      <c r="W11334" s="267">
        <v>1940</v>
      </c>
      <c r="X11334" s="267" t="s">
        <v>2007</v>
      </c>
      <c r="Y11334" s="267">
        <v>15327237</v>
      </c>
      <c r="Z11334" s="267">
        <v>1</v>
      </c>
      <c r="AA11334" s="267" t="s">
        <v>1987</v>
      </c>
      <c r="AB11334" s="270" t="s">
        <v>1988</v>
      </c>
      <c r="AD11334" s="267" t="s">
        <v>13</v>
      </c>
      <c r="AF11334" s="267" t="s">
        <v>24</v>
      </c>
      <c r="AG11334" s="267" t="s">
        <v>24</v>
      </c>
    </row>
    <row r="11335" spans="3:33" ht="409.5">
      <c r="C11335" s="267" t="s">
        <v>1985</v>
      </c>
      <c r="D11335" s="267" t="s">
        <v>727</v>
      </c>
      <c r="E11335" s="267">
        <v>338</v>
      </c>
      <c r="F11335" s="267" t="s">
        <v>1444</v>
      </c>
      <c r="G11335" s="267" t="s">
        <v>1461</v>
      </c>
      <c r="H11335" s="267">
        <v>1</v>
      </c>
      <c r="I11335" s="267" t="s">
        <v>583</v>
      </c>
      <c r="J11335" s="267">
        <v>0.64</v>
      </c>
      <c r="K11335" s="267" t="s">
        <v>1986</v>
      </c>
      <c r="O11335" s="267" t="s">
        <v>24</v>
      </c>
      <c r="P11335" s="267">
        <v>15327237</v>
      </c>
      <c r="Q11335" s="267" t="s">
        <v>1445</v>
      </c>
      <c r="S11335" s="267">
        <v>38</v>
      </c>
      <c r="T11335" s="267" t="s">
        <v>13</v>
      </c>
      <c r="U11335" s="267" t="s">
        <v>1478</v>
      </c>
      <c r="V11335" s="267" t="s">
        <v>13</v>
      </c>
      <c r="W11335" s="267">
        <v>1940</v>
      </c>
      <c r="X11335" s="267" t="s">
        <v>2007</v>
      </c>
      <c r="Y11335" s="267">
        <v>15327237</v>
      </c>
      <c r="Z11335" s="267">
        <v>1</v>
      </c>
      <c r="AA11335" s="267" t="s">
        <v>1987</v>
      </c>
      <c r="AB11335" s="270" t="s">
        <v>1988</v>
      </c>
      <c r="AD11335" s="267" t="s">
        <v>13</v>
      </c>
      <c r="AF11335" s="267" t="s">
        <v>24</v>
      </c>
      <c r="AG11335" s="267" t="s">
        <v>24</v>
      </c>
    </row>
    <row r="11336" spans="3:33" ht="409.5">
      <c r="C11336" s="267" t="s">
        <v>1985</v>
      </c>
      <c r="D11336" s="267" t="s">
        <v>727</v>
      </c>
      <c r="E11336" s="267">
        <v>338</v>
      </c>
      <c r="F11336" s="267" t="s">
        <v>1444</v>
      </c>
      <c r="G11336" s="267" t="s">
        <v>1461</v>
      </c>
      <c r="H11336" s="267">
        <v>1</v>
      </c>
      <c r="I11336" s="267" t="s">
        <v>583</v>
      </c>
      <c r="J11336" s="267">
        <v>0.64</v>
      </c>
      <c r="K11336" s="267" t="s">
        <v>1986</v>
      </c>
      <c r="O11336" s="267" t="s">
        <v>24</v>
      </c>
      <c r="P11336" s="267">
        <v>15327237</v>
      </c>
      <c r="Q11336" s="267" t="s">
        <v>1445</v>
      </c>
      <c r="S11336" s="267">
        <v>38</v>
      </c>
      <c r="T11336" s="267" t="s">
        <v>13</v>
      </c>
      <c r="U11336" s="267" t="s">
        <v>1478</v>
      </c>
      <c r="V11336" s="267" t="s">
        <v>13</v>
      </c>
      <c r="W11336" s="267">
        <v>1940</v>
      </c>
      <c r="X11336" s="267" t="s">
        <v>2007</v>
      </c>
      <c r="Y11336" s="267">
        <v>15327237</v>
      </c>
      <c r="Z11336" s="267">
        <v>1</v>
      </c>
      <c r="AA11336" s="267" t="s">
        <v>1987</v>
      </c>
      <c r="AB11336" s="270" t="s">
        <v>1988</v>
      </c>
      <c r="AD11336" s="267" t="s">
        <v>13</v>
      </c>
      <c r="AF11336" s="267" t="s">
        <v>24</v>
      </c>
      <c r="AG11336" s="267" t="s">
        <v>24</v>
      </c>
    </row>
    <row r="11337" spans="3:33" ht="409.5">
      <c r="C11337" s="267" t="s">
        <v>1985</v>
      </c>
      <c r="D11337" s="267" t="s">
        <v>727</v>
      </c>
      <c r="E11337" s="267">
        <v>338</v>
      </c>
      <c r="F11337" s="267" t="s">
        <v>1444</v>
      </c>
      <c r="G11337" s="267" t="s">
        <v>1461</v>
      </c>
      <c r="H11337" s="267">
        <v>1</v>
      </c>
      <c r="I11337" s="267" t="s">
        <v>583</v>
      </c>
      <c r="J11337" s="267">
        <v>0.64</v>
      </c>
      <c r="K11337" s="267" t="s">
        <v>1986</v>
      </c>
      <c r="O11337" s="267" t="s">
        <v>24</v>
      </c>
      <c r="P11337" s="267">
        <v>15327237</v>
      </c>
      <c r="Q11337" s="267" t="s">
        <v>1445</v>
      </c>
      <c r="S11337" s="267">
        <v>38</v>
      </c>
      <c r="T11337" s="267" t="s">
        <v>13</v>
      </c>
      <c r="U11337" s="267" t="s">
        <v>1478</v>
      </c>
      <c r="V11337" s="267" t="s">
        <v>13</v>
      </c>
      <c r="W11337" s="267">
        <v>1940</v>
      </c>
      <c r="X11337" s="267" t="s">
        <v>2007</v>
      </c>
      <c r="Y11337" s="267">
        <v>15327237</v>
      </c>
      <c r="Z11337" s="267">
        <v>1</v>
      </c>
      <c r="AA11337" s="267" t="s">
        <v>1987</v>
      </c>
      <c r="AB11337" s="270" t="s">
        <v>1988</v>
      </c>
      <c r="AD11337" s="267" t="s">
        <v>13</v>
      </c>
      <c r="AF11337" s="267" t="s">
        <v>24</v>
      </c>
      <c r="AG11337" s="267" t="s">
        <v>24</v>
      </c>
    </row>
    <row r="11338" spans="3:33" ht="409.5">
      <c r="C11338" s="267" t="s">
        <v>1985</v>
      </c>
      <c r="D11338" s="267" t="s">
        <v>727</v>
      </c>
      <c r="E11338" s="267">
        <v>338</v>
      </c>
      <c r="F11338" s="267" t="s">
        <v>1444</v>
      </c>
      <c r="G11338" s="267" t="s">
        <v>1461</v>
      </c>
      <c r="H11338" s="267">
        <v>1</v>
      </c>
      <c r="I11338" s="267" t="s">
        <v>583</v>
      </c>
      <c r="J11338" s="267">
        <v>0.64</v>
      </c>
      <c r="K11338" s="267" t="s">
        <v>1986</v>
      </c>
      <c r="O11338" s="267" t="s">
        <v>24</v>
      </c>
      <c r="P11338" s="267">
        <v>15327237</v>
      </c>
      <c r="Q11338" s="267" t="s">
        <v>1445</v>
      </c>
      <c r="S11338" s="267">
        <v>38</v>
      </c>
      <c r="T11338" s="267" t="s">
        <v>13</v>
      </c>
      <c r="U11338" s="267" t="s">
        <v>1478</v>
      </c>
      <c r="V11338" s="267" t="s">
        <v>13</v>
      </c>
      <c r="W11338" s="267">
        <v>1940</v>
      </c>
      <c r="X11338" s="267" t="s">
        <v>2007</v>
      </c>
      <c r="Y11338" s="267">
        <v>15327237</v>
      </c>
      <c r="Z11338" s="267">
        <v>1</v>
      </c>
      <c r="AA11338" s="267" t="s">
        <v>1987</v>
      </c>
      <c r="AB11338" s="270" t="s">
        <v>1988</v>
      </c>
      <c r="AD11338" s="267" t="s">
        <v>13</v>
      </c>
      <c r="AF11338" s="267" t="s">
        <v>24</v>
      </c>
      <c r="AG11338" s="267" t="s">
        <v>24</v>
      </c>
    </row>
    <row r="11339" spans="3:33" ht="409.5">
      <c r="C11339" s="267" t="s">
        <v>1985</v>
      </c>
      <c r="D11339" s="267" t="s">
        <v>727</v>
      </c>
      <c r="E11339" s="267">
        <v>338</v>
      </c>
      <c r="F11339" s="267" t="s">
        <v>1444</v>
      </c>
      <c r="G11339" s="267" t="s">
        <v>1461</v>
      </c>
      <c r="H11339" s="267">
        <v>1</v>
      </c>
      <c r="I11339" s="267" t="s">
        <v>583</v>
      </c>
      <c r="J11339" s="267">
        <v>0.64</v>
      </c>
      <c r="K11339" s="267" t="s">
        <v>1986</v>
      </c>
      <c r="O11339" s="267" t="s">
        <v>24</v>
      </c>
      <c r="P11339" s="267">
        <v>15327237</v>
      </c>
      <c r="Q11339" s="267" t="s">
        <v>1445</v>
      </c>
      <c r="S11339" s="267">
        <v>38</v>
      </c>
      <c r="T11339" s="267" t="s">
        <v>13</v>
      </c>
      <c r="U11339" s="267" t="s">
        <v>1478</v>
      </c>
      <c r="V11339" s="267" t="s">
        <v>13</v>
      </c>
      <c r="W11339" s="267">
        <v>1940</v>
      </c>
      <c r="X11339" s="267" t="s">
        <v>2007</v>
      </c>
      <c r="Y11339" s="267">
        <v>15327237</v>
      </c>
      <c r="Z11339" s="267">
        <v>1</v>
      </c>
      <c r="AA11339" s="267" t="s">
        <v>1987</v>
      </c>
      <c r="AB11339" s="270" t="s">
        <v>1988</v>
      </c>
      <c r="AD11339" s="267" t="s">
        <v>13</v>
      </c>
      <c r="AF11339" s="267" t="s">
        <v>24</v>
      </c>
      <c r="AG11339" s="267" t="s">
        <v>24</v>
      </c>
    </row>
    <row r="11340" spans="3:33" ht="409.5">
      <c r="C11340" s="267" t="s">
        <v>1985</v>
      </c>
      <c r="D11340" s="267" t="s">
        <v>727</v>
      </c>
      <c r="E11340" s="267">
        <v>338</v>
      </c>
      <c r="F11340" s="267" t="s">
        <v>1444</v>
      </c>
      <c r="G11340" s="267" t="s">
        <v>1461</v>
      </c>
      <c r="H11340" s="267">
        <v>1</v>
      </c>
      <c r="I11340" s="267" t="s">
        <v>583</v>
      </c>
      <c r="J11340" s="267">
        <v>0.64</v>
      </c>
      <c r="K11340" s="267" t="s">
        <v>1986</v>
      </c>
      <c r="O11340" s="267" t="s">
        <v>24</v>
      </c>
      <c r="P11340" s="267">
        <v>15327237</v>
      </c>
      <c r="Q11340" s="267" t="s">
        <v>1445</v>
      </c>
      <c r="S11340" s="267">
        <v>38</v>
      </c>
      <c r="T11340" s="267" t="s">
        <v>13</v>
      </c>
      <c r="U11340" s="267" t="s">
        <v>1478</v>
      </c>
      <c r="V11340" s="267" t="s">
        <v>13</v>
      </c>
      <c r="W11340" s="267">
        <v>1940</v>
      </c>
      <c r="X11340" s="267" t="s">
        <v>2007</v>
      </c>
      <c r="Y11340" s="267">
        <v>15327237</v>
      </c>
      <c r="Z11340" s="267">
        <v>1</v>
      </c>
      <c r="AA11340" s="267" t="s">
        <v>1987</v>
      </c>
      <c r="AB11340" s="270" t="s">
        <v>1988</v>
      </c>
      <c r="AD11340" s="267" t="s">
        <v>13</v>
      </c>
      <c r="AF11340" s="267" t="s">
        <v>24</v>
      </c>
      <c r="AG11340" s="267" t="s">
        <v>24</v>
      </c>
    </row>
    <row r="11341" spans="3:33" ht="409.5">
      <c r="C11341" s="267" t="s">
        <v>1985</v>
      </c>
      <c r="D11341" s="267" t="s">
        <v>727</v>
      </c>
      <c r="E11341" s="267">
        <v>338</v>
      </c>
      <c r="F11341" s="267" t="s">
        <v>1444</v>
      </c>
      <c r="G11341" s="267" t="s">
        <v>1461</v>
      </c>
      <c r="H11341" s="267">
        <v>1</v>
      </c>
      <c r="I11341" s="267" t="s">
        <v>583</v>
      </c>
      <c r="J11341" s="267">
        <v>0.64</v>
      </c>
      <c r="K11341" s="267" t="s">
        <v>1986</v>
      </c>
      <c r="O11341" s="267" t="s">
        <v>24</v>
      </c>
      <c r="P11341" s="267">
        <v>15327237</v>
      </c>
      <c r="Q11341" s="267" t="s">
        <v>1445</v>
      </c>
      <c r="S11341" s="267">
        <v>38</v>
      </c>
      <c r="T11341" s="267" t="s">
        <v>13</v>
      </c>
      <c r="U11341" s="267" t="s">
        <v>1478</v>
      </c>
      <c r="V11341" s="267" t="s">
        <v>13</v>
      </c>
      <c r="W11341" s="267">
        <v>1940</v>
      </c>
      <c r="X11341" s="267" t="s">
        <v>2007</v>
      </c>
      <c r="Y11341" s="267">
        <v>15327237</v>
      </c>
      <c r="Z11341" s="267">
        <v>1</v>
      </c>
      <c r="AA11341" s="267" t="s">
        <v>1987</v>
      </c>
      <c r="AB11341" s="270" t="s">
        <v>1988</v>
      </c>
      <c r="AD11341" s="267" t="s">
        <v>13</v>
      </c>
      <c r="AF11341" s="267" t="s">
        <v>24</v>
      </c>
      <c r="AG11341" s="267" t="s">
        <v>24</v>
      </c>
    </row>
    <row r="11342" spans="3:33" ht="409.5">
      <c r="C11342" s="267" t="s">
        <v>1985</v>
      </c>
      <c r="D11342" s="267" t="s">
        <v>727</v>
      </c>
      <c r="E11342" s="267">
        <v>338</v>
      </c>
      <c r="F11342" s="267" t="s">
        <v>1444</v>
      </c>
      <c r="G11342" s="267" t="s">
        <v>1461</v>
      </c>
      <c r="H11342" s="267">
        <v>1</v>
      </c>
      <c r="I11342" s="267" t="s">
        <v>583</v>
      </c>
      <c r="J11342" s="267">
        <v>0.64</v>
      </c>
      <c r="K11342" s="267" t="s">
        <v>1986</v>
      </c>
      <c r="O11342" s="267" t="s">
        <v>24</v>
      </c>
      <c r="P11342" s="267">
        <v>15327237</v>
      </c>
      <c r="Q11342" s="267" t="s">
        <v>1445</v>
      </c>
      <c r="S11342" s="267">
        <v>38</v>
      </c>
      <c r="T11342" s="267" t="s">
        <v>13</v>
      </c>
      <c r="U11342" s="267" t="s">
        <v>1478</v>
      </c>
      <c r="V11342" s="267" t="s">
        <v>13</v>
      </c>
      <c r="W11342" s="267">
        <v>1940</v>
      </c>
      <c r="X11342" s="267" t="s">
        <v>2007</v>
      </c>
      <c r="Y11342" s="267">
        <v>15327237</v>
      </c>
      <c r="Z11342" s="267">
        <v>1</v>
      </c>
      <c r="AA11342" s="267" t="s">
        <v>1987</v>
      </c>
      <c r="AB11342" s="270" t="s">
        <v>1988</v>
      </c>
      <c r="AD11342" s="267" t="s">
        <v>13</v>
      </c>
      <c r="AF11342" s="267" t="s">
        <v>24</v>
      </c>
      <c r="AG11342" s="267" t="s">
        <v>24</v>
      </c>
    </row>
    <row r="11343" spans="3:33" ht="409.5">
      <c r="C11343" s="267" t="s">
        <v>1985</v>
      </c>
      <c r="D11343" s="267" t="s">
        <v>727</v>
      </c>
      <c r="E11343" s="267">
        <v>338</v>
      </c>
      <c r="F11343" s="267" t="s">
        <v>1444</v>
      </c>
      <c r="G11343" s="267" t="s">
        <v>1461</v>
      </c>
      <c r="H11343" s="267">
        <v>1</v>
      </c>
      <c r="I11343" s="267" t="s">
        <v>583</v>
      </c>
      <c r="J11343" s="267">
        <v>0.64</v>
      </c>
      <c r="K11343" s="267" t="s">
        <v>1986</v>
      </c>
      <c r="O11343" s="267" t="s">
        <v>24</v>
      </c>
      <c r="P11343" s="267">
        <v>15327237</v>
      </c>
      <c r="Q11343" s="267" t="s">
        <v>1445</v>
      </c>
      <c r="S11343" s="267">
        <v>38</v>
      </c>
      <c r="T11343" s="267" t="s">
        <v>13</v>
      </c>
      <c r="U11343" s="267" t="s">
        <v>1478</v>
      </c>
      <c r="V11343" s="267" t="s">
        <v>13</v>
      </c>
      <c r="W11343" s="267">
        <v>1940</v>
      </c>
      <c r="X11343" s="267" t="s">
        <v>2007</v>
      </c>
      <c r="Y11343" s="267">
        <v>15327237</v>
      </c>
      <c r="Z11343" s="267">
        <v>1</v>
      </c>
      <c r="AA11343" s="267" t="s">
        <v>1987</v>
      </c>
      <c r="AB11343" s="270" t="s">
        <v>1988</v>
      </c>
      <c r="AD11343" s="267" t="s">
        <v>13</v>
      </c>
      <c r="AF11343" s="267" t="s">
        <v>24</v>
      </c>
      <c r="AG11343" s="267" t="s">
        <v>24</v>
      </c>
    </row>
    <row r="11344" spans="3:33" ht="409.5">
      <c r="C11344" s="267" t="s">
        <v>1985</v>
      </c>
      <c r="D11344" s="267" t="s">
        <v>727</v>
      </c>
      <c r="E11344" s="267">
        <v>338</v>
      </c>
      <c r="F11344" s="267" t="s">
        <v>1444</v>
      </c>
      <c r="G11344" s="267" t="s">
        <v>1461</v>
      </c>
      <c r="H11344" s="267">
        <v>1</v>
      </c>
      <c r="I11344" s="267" t="s">
        <v>583</v>
      </c>
      <c r="J11344" s="267">
        <v>0.64</v>
      </c>
      <c r="K11344" s="267" t="s">
        <v>1986</v>
      </c>
      <c r="O11344" s="267" t="s">
        <v>24</v>
      </c>
      <c r="P11344" s="267">
        <v>15327237</v>
      </c>
      <c r="Q11344" s="267" t="s">
        <v>1445</v>
      </c>
      <c r="S11344" s="267">
        <v>38</v>
      </c>
      <c r="T11344" s="267" t="s">
        <v>13</v>
      </c>
      <c r="U11344" s="267" t="s">
        <v>1478</v>
      </c>
      <c r="V11344" s="267" t="s">
        <v>13</v>
      </c>
      <c r="W11344" s="267">
        <v>1940</v>
      </c>
      <c r="X11344" s="267" t="s">
        <v>2007</v>
      </c>
      <c r="Y11344" s="267">
        <v>15327237</v>
      </c>
      <c r="Z11344" s="267">
        <v>1</v>
      </c>
      <c r="AA11344" s="267" t="s">
        <v>1987</v>
      </c>
      <c r="AB11344" s="270" t="s">
        <v>1988</v>
      </c>
      <c r="AD11344" s="267" t="s">
        <v>13</v>
      </c>
      <c r="AF11344" s="267" t="s">
        <v>24</v>
      </c>
      <c r="AG11344" s="267" t="s">
        <v>24</v>
      </c>
    </row>
    <row r="11345" spans="3:33" ht="409.5">
      <c r="C11345" s="267" t="s">
        <v>1985</v>
      </c>
      <c r="D11345" s="267" t="s">
        <v>727</v>
      </c>
      <c r="E11345" s="267">
        <v>338</v>
      </c>
      <c r="F11345" s="267" t="s">
        <v>1444</v>
      </c>
      <c r="G11345" s="267" t="s">
        <v>1461</v>
      </c>
      <c r="H11345" s="267">
        <v>1</v>
      </c>
      <c r="I11345" s="267" t="s">
        <v>583</v>
      </c>
      <c r="J11345" s="267">
        <v>0.64</v>
      </c>
      <c r="K11345" s="267" t="s">
        <v>1986</v>
      </c>
      <c r="O11345" s="267" t="s">
        <v>24</v>
      </c>
      <c r="P11345" s="267">
        <v>15327237</v>
      </c>
      <c r="Q11345" s="267" t="s">
        <v>1445</v>
      </c>
      <c r="S11345" s="267">
        <v>38</v>
      </c>
      <c r="T11345" s="267" t="s">
        <v>13</v>
      </c>
      <c r="U11345" s="267" t="s">
        <v>1478</v>
      </c>
      <c r="V11345" s="267" t="s">
        <v>13</v>
      </c>
      <c r="W11345" s="267">
        <v>1940</v>
      </c>
      <c r="X11345" s="267" t="s">
        <v>2007</v>
      </c>
      <c r="Y11345" s="267">
        <v>15327237</v>
      </c>
      <c r="Z11345" s="267">
        <v>1</v>
      </c>
      <c r="AA11345" s="267" t="s">
        <v>1987</v>
      </c>
      <c r="AB11345" s="270" t="s">
        <v>1988</v>
      </c>
      <c r="AD11345" s="267" t="s">
        <v>13</v>
      </c>
      <c r="AF11345" s="267" t="s">
        <v>24</v>
      </c>
      <c r="AG11345" s="267" t="s">
        <v>24</v>
      </c>
    </row>
    <row r="11346" spans="3:33" ht="409.5">
      <c r="C11346" s="267" t="s">
        <v>1985</v>
      </c>
      <c r="D11346" s="267" t="s">
        <v>727</v>
      </c>
      <c r="E11346" s="267">
        <v>338</v>
      </c>
      <c r="F11346" s="267" t="s">
        <v>1444</v>
      </c>
      <c r="G11346" s="267" t="s">
        <v>1461</v>
      </c>
      <c r="H11346" s="267">
        <v>1</v>
      </c>
      <c r="I11346" s="267" t="s">
        <v>583</v>
      </c>
      <c r="J11346" s="267">
        <v>0.64</v>
      </c>
      <c r="K11346" s="267" t="s">
        <v>1986</v>
      </c>
      <c r="O11346" s="267" t="s">
        <v>24</v>
      </c>
      <c r="P11346" s="267">
        <v>15327237</v>
      </c>
      <c r="Q11346" s="267" t="s">
        <v>1445</v>
      </c>
      <c r="S11346" s="267">
        <v>38</v>
      </c>
      <c r="T11346" s="267" t="s">
        <v>13</v>
      </c>
      <c r="U11346" s="267" t="s">
        <v>1478</v>
      </c>
      <c r="V11346" s="267" t="s">
        <v>13</v>
      </c>
      <c r="W11346" s="267">
        <v>1940</v>
      </c>
      <c r="X11346" s="267" t="s">
        <v>2007</v>
      </c>
      <c r="Y11346" s="267">
        <v>15327237</v>
      </c>
      <c r="Z11346" s="267">
        <v>1</v>
      </c>
      <c r="AA11346" s="267" t="s">
        <v>1987</v>
      </c>
      <c r="AB11346" s="270" t="s">
        <v>1988</v>
      </c>
      <c r="AD11346" s="267" t="s">
        <v>13</v>
      </c>
      <c r="AF11346" s="267" t="s">
        <v>24</v>
      </c>
      <c r="AG11346" s="267" t="s">
        <v>24</v>
      </c>
    </row>
    <row r="11347" spans="3:33" ht="409.5">
      <c r="C11347" s="267" t="s">
        <v>1985</v>
      </c>
      <c r="D11347" s="267" t="s">
        <v>727</v>
      </c>
      <c r="E11347" s="267">
        <v>338</v>
      </c>
      <c r="F11347" s="267" t="s">
        <v>1444</v>
      </c>
      <c r="G11347" s="267" t="s">
        <v>1461</v>
      </c>
      <c r="H11347" s="267">
        <v>1</v>
      </c>
      <c r="I11347" s="267" t="s">
        <v>583</v>
      </c>
      <c r="J11347" s="267">
        <v>0.64</v>
      </c>
      <c r="K11347" s="267" t="s">
        <v>1986</v>
      </c>
      <c r="O11347" s="267" t="s">
        <v>24</v>
      </c>
      <c r="P11347" s="267">
        <v>15327237</v>
      </c>
      <c r="Q11347" s="267" t="s">
        <v>1445</v>
      </c>
      <c r="S11347" s="267">
        <v>38</v>
      </c>
      <c r="T11347" s="267" t="s">
        <v>13</v>
      </c>
      <c r="U11347" s="267" t="s">
        <v>1478</v>
      </c>
      <c r="V11347" s="267" t="s">
        <v>13</v>
      </c>
      <c r="W11347" s="267">
        <v>1940</v>
      </c>
      <c r="X11347" s="267" t="s">
        <v>2007</v>
      </c>
      <c r="Y11347" s="267">
        <v>15327237</v>
      </c>
      <c r="Z11347" s="267">
        <v>1</v>
      </c>
      <c r="AA11347" s="267" t="s">
        <v>1987</v>
      </c>
      <c r="AB11347" s="270" t="s">
        <v>1988</v>
      </c>
      <c r="AD11347" s="267" t="s">
        <v>13</v>
      </c>
      <c r="AF11347" s="267" t="s">
        <v>24</v>
      </c>
      <c r="AG11347" s="267" t="s">
        <v>24</v>
      </c>
    </row>
    <row r="11348" spans="3:33" ht="409.5">
      <c r="C11348" s="267" t="s">
        <v>1985</v>
      </c>
      <c r="D11348" s="267" t="s">
        <v>727</v>
      </c>
      <c r="E11348" s="267">
        <v>338</v>
      </c>
      <c r="F11348" s="267" t="s">
        <v>1444</v>
      </c>
      <c r="G11348" s="267" t="s">
        <v>1461</v>
      </c>
      <c r="H11348" s="267">
        <v>1</v>
      </c>
      <c r="I11348" s="267" t="s">
        <v>583</v>
      </c>
      <c r="J11348" s="267">
        <v>0.64</v>
      </c>
      <c r="K11348" s="267" t="s">
        <v>1986</v>
      </c>
      <c r="O11348" s="267" t="s">
        <v>24</v>
      </c>
      <c r="P11348" s="267">
        <v>15327237</v>
      </c>
      <c r="Q11348" s="267" t="s">
        <v>1445</v>
      </c>
      <c r="S11348" s="267">
        <v>38</v>
      </c>
      <c r="T11348" s="267" t="s">
        <v>13</v>
      </c>
      <c r="U11348" s="267" t="s">
        <v>1478</v>
      </c>
      <c r="V11348" s="267" t="s">
        <v>13</v>
      </c>
      <c r="W11348" s="267">
        <v>1940</v>
      </c>
      <c r="X11348" s="267" t="s">
        <v>2007</v>
      </c>
      <c r="Y11348" s="267">
        <v>15327237</v>
      </c>
      <c r="Z11348" s="267">
        <v>1</v>
      </c>
      <c r="AA11348" s="267" t="s">
        <v>1987</v>
      </c>
      <c r="AB11348" s="270" t="s">
        <v>1988</v>
      </c>
      <c r="AD11348" s="267" t="s">
        <v>13</v>
      </c>
      <c r="AF11348" s="267" t="s">
        <v>24</v>
      </c>
      <c r="AG11348" s="267" t="s">
        <v>24</v>
      </c>
    </row>
    <row r="11349" spans="3:33" ht="409.5">
      <c r="C11349" s="267" t="s">
        <v>1985</v>
      </c>
      <c r="D11349" s="267" t="s">
        <v>727</v>
      </c>
      <c r="E11349" s="267">
        <v>338</v>
      </c>
      <c r="F11349" s="267" t="s">
        <v>1444</v>
      </c>
      <c r="G11349" s="267" t="s">
        <v>1461</v>
      </c>
      <c r="H11349" s="267">
        <v>1</v>
      </c>
      <c r="I11349" s="267" t="s">
        <v>583</v>
      </c>
      <c r="J11349" s="267">
        <v>0.64</v>
      </c>
      <c r="K11349" s="267" t="s">
        <v>1986</v>
      </c>
      <c r="O11349" s="267" t="s">
        <v>24</v>
      </c>
      <c r="P11349" s="267">
        <v>15327237</v>
      </c>
      <c r="Q11349" s="267" t="s">
        <v>1445</v>
      </c>
      <c r="S11349" s="267">
        <v>38</v>
      </c>
      <c r="T11349" s="267" t="s">
        <v>13</v>
      </c>
      <c r="U11349" s="267" t="s">
        <v>1478</v>
      </c>
      <c r="V11349" s="267" t="s">
        <v>13</v>
      </c>
      <c r="W11349" s="267">
        <v>1940</v>
      </c>
      <c r="X11349" s="267" t="s">
        <v>2007</v>
      </c>
      <c r="Y11349" s="267">
        <v>15327237</v>
      </c>
      <c r="Z11349" s="267">
        <v>1</v>
      </c>
      <c r="AA11349" s="267" t="s">
        <v>1987</v>
      </c>
      <c r="AB11349" s="270" t="s">
        <v>1988</v>
      </c>
      <c r="AD11349" s="267" t="s">
        <v>13</v>
      </c>
      <c r="AF11349" s="267" t="s">
        <v>24</v>
      </c>
      <c r="AG11349" s="267" t="s">
        <v>24</v>
      </c>
    </row>
    <row r="11350" spans="3:33" ht="409.5">
      <c r="C11350" s="267" t="s">
        <v>1985</v>
      </c>
      <c r="D11350" s="267" t="s">
        <v>727</v>
      </c>
      <c r="E11350" s="267">
        <v>338</v>
      </c>
      <c r="F11350" s="267" t="s">
        <v>1444</v>
      </c>
      <c r="G11350" s="267" t="s">
        <v>1461</v>
      </c>
      <c r="H11350" s="267">
        <v>1</v>
      </c>
      <c r="I11350" s="267" t="s">
        <v>583</v>
      </c>
      <c r="J11350" s="267">
        <v>0.64</v>
      </c>
      <c r="K11350" s="267" t="s">
        <v>1986</v>
      </c>
      <c r="O11350" s="267" t="s">
        <v>24</v>
      </c>
      <c r="P11350" s="267">
        <v>15327237</v>
      </c>
      <c r="Q11350" s="267" t="s">
        <v>1445</v>
      </c>
      <c r="S11350" s="267">
        <v>38</v>
      </c>
      <c r="T11350" s="267" t="s">
        <v>13</v>
      </c>
      <c r="U11350" s="267" t="s">
        <v>1478</v>
      </c>
      <c r="V11350" s="267" t="s">
        <v>13</v>
      </c>
      <c r="W11350" s="267">
        <v>1940</v>
      </c>
      <c r="X11350" s="267" t="s">
        <v>2007</v>
      </c>
      <c r="Y11350" s="267">
        <v>15327237</v>
      </c>
      <c r="Z11350" s="267">
        <v>1</v>
      </c>
      <c r="AA11350" s="267" t="s">
        <v>1987</v>
      </c>
      <c r="AB11350" s="270" t="s">
        <v>1988</v>
      </c>
      <c r="AD11350" s="267" t="s">
        <v>13</v>
      </c>
      <c r="AF11350" s="267" t="s">
        <v>24</v>
      </c>
      <c r="AG11350" s="267" t="s">
        <v>24</v>
      </c>
    </row>
    <row r="11351" spans="3:33" ht="409.5">
      <c r="C11351" s="267" t="s">
        <v>1985</v>
      </c>
      <c r="D11351" s="267" t="s">
        <v>727</v>
      </c>
      <c r="E11351" s="267">
        <v>338</v>
      </c>
      <c r="F11351" s="267" t="s">
        <v>1444</v>
      </c>
      <c r="G11351" s="267" t="s">
        <v>1461</v>
      </c>
      <c r="H11351" s="267">
        <v>1</v>
      </c>
      <c r="I11351" s="267" t="s">
        <v>583</v>
      </c>
      <c r="J11351" s="267">
        <v>0.64</v>
      </c>
      <c r="K11351" s="267" t="s">
        <v>1986</v>
      </c>
      <c r="O11351" s="267" t="s">
        <v>24</v>
      </c>
      <c r="P11351" s="267">
        <v>15327237</v>
      </c>
      <c r="Q11351" s="267" t="s">
        <v>1445</v>
      </c>
      <c r="S11351" s="267">
        <v>38</v>
      </c>
      <c r="T11351" s="267" t="s">
        <v>13</v>
      </c>
      <c r="U11351" s="267" t="s">
        <v>1478</v>
      </c>
      <c r="V11351" s="267" t="s">
        <v>13</v>
      </c>
      <c r="W11351" s="267">
        <v>1940</v>
      </c>
      <c r="X11351" s="267" t="s">
        <v>2007</v>
      </c>
      <c r="Y11351" s="267">
        <v>15327237</v>
      </c>
      <c r="Z11351" s="267">
        <v>1</v>
      </c>
      <c r="AA11351" s="267" t="s">
        <v>1987</v>
      </c>
      <c r="AB11351" s="270" t="s">
        <v>1988</v>
      </c>
      <c r="AD11351" s="267" t="s">
        <v>13</v>
      </c>
      <c r="AF11351" s="267" t="s">
        <v>24</v>
      </c>
      <c r="AG11351" s="267" t="s">
        <v>24</v>
      </c>
    </row>
    <row r="11352" spans="3:33" ht="409.5">
      <c r="C11352" s="267" t="s">
        <v>1985</v>
      </c>
      <c r="D11352" s="267" t="s">
        <v>727</v>
      </c>
      <c r="E11352" s="267">
        <v>338</v>
      </c>
      <c r="F11352" s="267" t="s">
        <v>1444</v>
      </c>
      <c r="G11352" s="267" t="s">
        <v>1461</v>
      </c>
      <c r="H11352" s="267">
        <v>1</v>
      </c>
      <c r="I11352" s="267" t="s">
        <v>583</v>
      </c>
      <c r="J11352" s="267">
        <v>0.64</v>
      </c>
      <c r="K11352" s="267" t="s">
        <v>1986</v>
      </c>
      <c r="O11352" s="267" t="s">
        <v>24</v>
      </c>
      <c r="P11352" s="267">
        <v>15327237</v>
      </c>
      <c r="Q11352" s="267" t="s">
        <v>1445</v>
      </c>
      <c r="S11352" s="267">
        <v>38</v>
      </c>
      <c r="T11352" s="267" t="s">
        <v>13</v>
      </c>
      <c r="U11352" s="267" t="s">
        <v>1478</v>
      </c>
      <c r="V11352" s="267" t="s">
        <v>13</v>
      </c>
      <c r="W11352" s="267">
        <v>1940</v>
      </c>
      <c r="X11352" s="267" t="s">
        <v>2007</v>
      </c>
      <c r="Y11352" s="267">
        <v>15327237</v>
      </c>
      <c r="Z11352" s="267">
        <v>1</v>
      </c>
      <c r="AA11352" s="267" t="s">
        <v>1987</v>
      </c>
      <c r="AB11352" s="270" t="s">
        <v>1988</v>
      </c>
      <c r="AD11352" s="267" t="s">
        <v>13</v>
      </c>
      <c r="AF11352" s="267" t="s">
        <v>24</v>
      </c>
      <c r="AG11352" s="267" t="s">
        <v>24</v>
      </c>
    </row>
    <row r="11353" spans="3:33" ht="409.5">
      <c r="C11353" s="267" t="s">
        <v>1985</v>
      </c>
      <c r="D11353" s="267" t="s">
        <v>727</v>
      </c>
      <c r="E11353" s="267">
        <v>338</v>
      </c>
      <c r="F11353" s="267" t="s">
        <v>1444</v>
      </c>
      <c r="G11353" s="267" t="s">
        <v>1461</v>
      </c>
      <c r="H11353" s="267">
        <v>1</v>
      </c>
      <c r="I11353" s="267" t="s">
        <v>583</v>
      </c>
      <c r="J11353" s="267">
        <v>0.64</v>
      </c>
      <c r="K11353" s="267" t="s">
        <v>1986</v>
      </c>
      <c r="O11353" s="267" t="s">
        <v>24</v>
      </c>
      <c r="P11353" s="267">
        <v>15327237</v>
      </c>
      <c r="Q11353" s="267" t="s">
        <v>1445</v>
      </c>
      <c r="S11353" s="267">
        <v>38</v>
      </c>
      <c r="T11353" s="267" t="s">
        <v>13</v>
      </c>
      <c r="U11353" s="267" t="s">
        <v>1478</v>
      </c>
      <c r="V11353" s="267" t="s">
        <v>13</v>
      </c>
      <c r="W11353" s="267">
        <v>1940</v>
      </c>
      <c r="X11353" s="267" t="s">
        <v>2007</v>
      </c>
      <c r="Y11353" s="267">
        <v>15327237</v>
      </c>
      <c r="Z11353" s="267">
        <v>1</v>
      </c>
      <c r="AA11353" s="267" t="s">
        <v>1987</v>
      </c>
      <c r="AB11353" s="270" t="s">
        <v>1988</v>
      </c>
      <c r="AD11353" s="267" t="s">
        <v>13</v>
      </c>
      <c r="AF11353" s="267" t="s">
        <v>24</v>
      </c>
      <c r="AG11353" s="267" t="s">
        <v>24</v>
      </c>
    </row>
    <row r="11354" spans="3:33" ht="409.5">
      <c r="C11354" s="267" t="s">
        <v>1985</v>
      </c>
      <c r="D11354" s="267" t="s">
        <v>727</v>
      </c>
      <c r="E11354" s="267">
        <v>338</v>
      </c>
      <c r="F11354" s="267" t="s">
        <v>1444</v>
      </c>
      <c r="G11354" s="267" t="s">
        <v>1461</v>
      </c>
      <c r="H11354" s="267">
        <v>1</v>
      </c>
      <c r="I11354" s="267" t="s">
        <v>583</v>
      </c>
      <c r="J11354" s="267">
        <v>0.64</v>
      </c>
      <c r="K11354" s="267" t="s">
        <v>1986</v>
      </c>
      <c r="O11354" s="267" t="s">
        <v>24</v>
      </c>
      <c r="P11354" s="267">
        <v>15327237</v>
      </c>
      <c r="Q11354" s="267" t="s">
        <v>1445</v>
      </c>
      <c r="S11354" s="267">
        <v>38</v>
      </c>
      <c r="T11354" s="267" t="s">
        <v>13</v>
      </c>
      <c r="U11354" s="267" t="s">
        <v>1478</v>
      </c>
      <c r="V11354" s="267" t="s">
        <v>13</v>
      </c>
      <c r="W11354" s="267">
        <v>1940</v>
      </c>
      <c r="X11354" s="267" t="s">
        <v>2007</v>
      </c>
      <c r="Y11354" s="267">
        <v>15327237</v>
      </c>
      <c r="Z11354" s="267">
        <v>1</v>
      </c>
      <c r="AA11354" s="267" t="s">
        <v>1987</v>
      </c>
      <c r="AB11354" s="270" t="s">
        <v>1988</v>
      </c>
      <c r="AD11354" s="267" t="s">
        <v>13</v>
      </c>
      <c r="AF11354" s="267" t="s">
        <v>24</v>
      </c>
      <c r="AG11354" s="267" t="s">
        <v>24</v>
      </c>
    </row>
    <row r="11355" spans="3:33" ht="409.5">
      <c r="C11355" s="267" t="s">
        <v>1985</v>
      </c>
      <c r="D11355" s="267" t="s">
        <v>727</v>
      </c>
      <c r="E11355" s="267">
        <v>338</v>
      </c>
      <c r="F11355" s="267" t="s">
        <v>1444</v>
      </c>
      <c r="G11355" s="267" t="s">
        <v>1461</v>
      </c>
      <c r="H11355" s="267">
        <v>1</v>
      </c>
      <c r="I11355" s="267" t="s">
        <v>583</v>
      </c>
      <c r="J11355" s="267">
        <v>0.64</v>
      </c>
      <c r="K11355" s="267" t="s">
        <v>1986</v>
      </c>
      <c r="O11355" s="267" t="s">
        <v>24</v>
      </c>
      <c r="P11355" s="267">
        <v>15327237</v>
      </c>
      <c r="Q11355" s="267" t="s">
        <v>1445</v>
      </c>
      <c r="S11355" s="267">
        <v>38</v>
      </c>
      <c r="T11355" s="267" t="s">
        <v>13</v>
      </c>
      <c r="U11355" s="267" t="s">
        <v>1478</v>
      </c>
      <c r="V11355" s="267" t="s">
        <v>13</v>
      </c>
      <c r="W11355" s="267">
        <v>1940</v>
      </c>
      <c r="X11355" s="267" t="s">
        <v>2007</v>
      </c>
      <c r="Y11355" s="267">
        <v>15327237</v>
      </c>
      <c r="Z11355" s="267">
        <v>1</v>
      </c>
      <c r="AA11355" s="267" t="s">
        <v>1987</v>
      </c>
      <c r="AB11355" s="270" t="s">
        <v>1988</v>
      </c>
      <c r="AD11355" s="267" t="s">
        <v>13</v>
      </c>
      <c r="AF11355" s="267" t="s">
        <v>24</v>
      </c>
      <c r="AG11355" s="267" t="s">
        <v>24</v>
      </c>
    </row>
    <row r="11356" spans="3:33" ht="409.5">
      <c r="C11356" s="267" t="s">
        <v>1985</v>
      </c>
      <c r="D11356" s="267" t="s">
        <v>727</v>
      </c>
      <c r="E11356" s="267">
        <v>338</v>
      </c>
      <c r="F11356" s="267" t="s">
        <v>1444</v>
      </c>
      <c r="G11356" s="267" t="s">
        <v>1461</v>
      </c>
      <c r="H11356" s="267">
        <v>1</v>
      </c>
      <c r="I11356" s="267" t="s">
        <v>583</v>
      </c>
      <c r="J11356" s="267">
        <v>0.64</v>
      </c>
      <c r="K11356" s="267" t="s">
        <v>1986</v>
      </c>
      <c r="O11356" s="267" t="s">
        <v>24</v>
      </c>
      <c r="P11356" s="267">
        <v>15327237</v>
      </c>
      <c r="Q11356" s="267" t="s">
        <v>1445</v>
      </c>
      <c r="S11356" s="267">
        <v>38</v>
      </c>
      <c r="T11356" s="267" t="s">
        <v>13</v>
      </c>
      <c r="U11356" s="267" t="s">
        <v>1478</v>
      </c>
      <c r="V11356" s="267" t="s">
        <v>13</v>
      </c>
      <c r="W11356" s="267">
        <v>1940</v>
      </c>
      <c r="X11356" s="267" t="s">
        <v>2007</v>
      </c>
      <c r="Y11356" s="267">
        <v>15327237</v>
      </c>
      <c r="Z11356" s="267">
        <v>1</v>
      </c>
      <c r="AA11356" s="267" t="s">
        <v>1987</v>
      </c>
      <c r="AB11356" s="270" t="s">
        <v>1988</v>
      </c>
      <c r="AD11356" s="267" t="s">
        <v>13</v>
      </c>
      <c r="AF11356" s="267" t="s">
        <v>24</v>
      </c>
      <c r="AG11356" s="267" t="s">
        <v>24</v>
      </c>
    </row>
    <row r="11357" spans="3:33" ht="409.5">
      <c r="C11357" s="267" t="s">
        <v>1985</v>
      </c>
      <c r="D11357" s="267" t="s">
        <v>727</v>
      </c>
      <c r="E11357" s="267">
        <v>338</v>
      </c>
      <c r="F11357" s="267" t="s">
        <v>1444</v>
      </c>
      <c r="G11357" s="267" t="s">
        <v>1461</v>
      </c>
      <c r="H11357" s="267">
        <v>1</v>
      </c>
      <c r="I11357" s="267" t="s">
        <v>583</v>
      </c>
      <c r="J11357" s="267">
        <v>0.64</v>
      </c>
      <c r="K11357" s="267" t="s">
        <v>1986</v>
      </c>
      <c r="O11357" s="267" t="s">
        <v>24</v>
      </c>
      <c r="P11357" s="267">
        <v>15327237</v>
      </c>
      <c r="Q11357" s="267" t="s">
        <v>1445</v>
      </c>
      <c r="S11357" s="267">
        <v>38</v>
      </c>
      <c r="T11357" s="267" t="s">
        <v>13</v>
      </c>
      <c r="U11357" s="267" t="s">
        <v>1478</v>
      </c>
      <c r="V11357" s="267" t="s">
        <v>13</v>
      </c>
      <c r="W11357" s="267">
        <v>1940</v>
      </c>
      <c r="X11357" s="267" t="s">
        <v>2007</v>
      </c>
      <c r="Y11357" s="267">
        <v>15327237</v>
      </c>
      <c r="Z11357" s="267">
        <v>1</v>
      </c>
      <c r="AA11357" s="267" t="s">
        <v>1987</v>
      </c>
      <c r="AB11357" s="270" t="s">
        <v>1988</v>
      </c>
      <c r="AD11357" s="267" t="s">
        <v>13</v>
      </c>
      <c r="AF11357" s="267" t="s">
        <v>24</v>
      </c>
      <c r="AG11357" s="267" t="s">
        <v>24</v>
      </c>
    </row>
    <row r="11358" spans="3:33" ht="409.5">
      <c r="C11358" s="267" t="s">
        <v>1985</v>
      </c>
      <c r="D11358" s="267" t="s">
        <v>727</v>
      </c>
      <c r="E11358" s="267">
        <v>338</v>
      </c>
      <c r="F11358" s="267" t="s">
        <v>1444</v>
      </c>
      <c r="G11358" s="267" t="s">
        <v>1461</v>
      </c>
      <c r="H11358" s="267">
        <v>1</v>
      </c>
      <c r="I11358" s="267" t="s">
        <v>583</v>
      </c>
      <c r="J11358" s="267">
        <v>0.64</v>
      </c>
      <c r="K11358" s="267" t="s">
        <v>1986</v>
      </c>
      <c r="O11358" s="267" t="s">
        <v>24</v>
      </c>
      <c r="P11358" s="267">
        <v>15327237</v>
      </c>
      <c r="Q11358" s="267" t="s">
        <v>1445</v>
      </c>
      <c r="S11358" s="267">
        <v>38</v>
      </c>
      <c r="T11358" s="267" t="s">
        <v>13</v>
      </c>
      <c r="U11358" s="267" t="s">
        <v>1478</v>
      </c>
      <c r="V11358" s="267" t="s">
        <v>13</v>
      </c>
      <c r="W11358" s="267">
        <v>1940</v>
      </c>
      <c r="X11358" s="267" t="s">
        <v>2007</v>
      </c>
      <c r="Y11358" s="267">
        <v>15327237</v>
      </c>
      <c r="Z11358" s="267">
        <v>1</v>
      </c>
      <c r="AA11358" s="267" t="s">
        <v>1987</v>
      </c>
      <c r="AB11358" s="270" t="s">
        <v>1988</v>
      </c>
      <c r="AD11358" s="267" t="s">
        <v>13</v>
      </c>
      <c r="AF11358" s="267" t="s">
        <v>24</v>
      </c>
      <c r="AG11358" s="267" t="s">
        <v>24</v>
      </c>
    </row>
    <row r="11359" spans="3:33" ht="409.5">
      <c r="C11359" s="267" t="s">
        <v>1985</v>
      </c>
      <c r="D11359" s="267" t="s">
        <v>727</v>
      </c>
      <c r="E11359" s="267">
        <v>338</v>
      </c>
      <c r="F11359" s="267" t="s">
        <v>1444</v>
      </c>
      <c r="G11359" s="267" t="s">
        <v>1461</v>
      </c>
      <c r="H11359" s="267">
        <v>1</v>
      </c>
      <c r="I11359" s="267" t="s">
        <v>583</v>
      </c>
      <c r="J11359" s="267">
        <v>0.64</v>
      </c>
      <c r="K11359" s="267" t="s">
        <v>1986</v>
      </c>
      <c r="O11359" s="267" t="s">
        <v>24</v>
      </c>
      <c r="P11359" s="267">
        <v>15327237</v>
      </c>
      <c r="Q11359" s="267" t="s">
        <v>1445</v>
      </c>
      <c r="S11359" s="267">
        <v>38</v>
      </c>
      <c r="T11359" s="267" t="s">
        <v>13</v>
      </c>
      <c r="U11359" s="267" t="s">
        <v>1478</v>
      </c>
      <c r="V11359" s="267" t="s">
        <v>13</v>
      </c>
      <c r="W11359" s="267">
        <v>1940</v>
      </c>
      <c r="X11359" s="267" t="s">
        <v>2007</v>
      </c>
      <c r="Y11359" s="267">
        <v>15327237</v>
      </c>
      <c r="Z11359" s="267">
        <v>1</v>
      </c>
      <c r="AA11359" s="267" t="s">
        <v>1987</v>
      </c>
      <c r="AB11359" s="270" t="s">
        <v>1988</v>
      </c>
      <c r="AD11359" s="267" t="s">
        <v>13</v>
      </c>
      <c r="AF11359" s="267" t="s">
        <v>24</v>
      </c>
      <c r="AG11359" s="267" t="s">
        <v>24</v>
      </c>
    </row>
    <row r="11360" spans="3:33" ht="409.5">
      <c r="C11360" s="267" t="s">
        <v>1985</v>
      </c>
      <c r="D11360" s="267" t="s">
        <v>727</v>
      </c>
      <c r="E11360" s="267">
        <v>338</v>
      </c>
      <c r="F11360" s="267" t="s">
        <v>1444</v>
      </c>
      <c r="G11360" s="267" t="s">
        <v>1461</v>
      </c>
      <c r="H11360" s="267">
        <v>1</v>
      </c>
      <c r="I11360" s="267" t="s">
        <v>583</v>
      </c>
      <c r="J11360" s="267">
        <v>0.64</v>
      </c>
      <c r="K11360" s="267" t="s">
        <v>1986</v>
      </c>
      <c r="O11360" s="267" t="s">
        <v>24</v>
      </c>
      <c r="P11360" s="267">
        <v>15327237</v>
      </c>
      <c r="Q11360" s="267" t="s">
        <v>1445</v>
      </c>
      <c r="S11360" s="267">
        <v>38</v>
      </c>
      <c r="T11360" s="267" t="s">
        <v>13</v>
      </c>
      <c r="U11360" s="267" t="s">
        <v>1478</v>
      </c>
      <c r="V11360" s="267" t="s">
        <v>13</v>
      </c>
      <c r="W11360" s="267">
        <v>1940</v>
      </c>
      <c r="X11360" s="267" t="s">
        <v>2007</v>
      </c>
      <c r="Y11360" s="267">
        <v>15327237</v>
      </c>
      <c r="Z11360" s="267">
        <v>1</v>
      </c>
      <c r="AA11360" s="267" t="s">
        <v>1987</v>
      </c>
      <c r="AB11360" s="270" t="s">
        <v>1988</v>
      </c>
      <c r="AD11360" s="267" t="s">
        <v>13</v>
      </c>
      <c r="AF11360" s="267" t="s">
        <v>24</v>
      </c>
      <c r="AG11360" s="267" t="s">
        <v>24</v>
      </c>
    </row>
    <row r="11361" spans="3:33" ht="409.5">
      <c r="C11361" s="267" t="s">
        <v>1985</v>
      </c>
      <c r="D11361" s="267" t="s">
        <v>727</v>
      </c>
      <c r="E11361" s="267">
        <v>338</v>
      </c>
      <c r="F11361" s="267" t="s">
        <v>1444</v>
      </c>
      <c r="G11361" s="267" t="s">
        <v>1461</v>
      </c>
      <c r="H11361" s="267">
        <v>1</v>
      </c>
      <c r="I11361" s="267" t="s">
        <v>583</v>
      </c>
      <c r="J11361" s="267">
        <v>0.64</v>
      </c>
      <c r="K11361" s="267" t="s">
        <v>1986</v>
      </c>
      <c r="O11361" s="267" t="s">
        <v>24</v>
      </c>
      <c r="P11361" s="267">
        <v>15327237</v>
      </c>
      <c r="Q11361" s="267" t="s">
        <v>1445</v>
      </c>
      <c r="S11361" s="267">
        <v>38</v>
      </c>
      <c r="T11361" s="267" t="s">
        <v>13</v>
      </c>
      <c r="U11361" s="267" t="s">
        <v>1478</v>
      </c>
      <c r="V11361" s="267" t="s">
        <v>13</v>
      </c>
      <c r="W11361" s="267">
        <v>1940</v>
      </c>
      <c r="X11361" s="267" t="s">
        <v>2007</v>
      </c>
      <c r="Y11361" s="267">
        <v>15327237</v>
      </c>
      <c r="Z11361" s="267">
        <v>1</v>
      </c>
      <c r="AA11361" s="267" t="s">
        <v>1987</v>
      </c>
      <c r="AB11361" s="270" t="s">
        <v>1988</v>
      </c>
      <c r="AD11361" s="267" t="s">
        <v>13</v>
      </c>
      <c r="AF11361" s="267" t="s">
        <v>24</v>
      </c>
      <c r="AG11361" s="267" t="s">
        <v>24</v>
      </c>
    </row>
    <row r="11362" spans="3:33" ht="409.5">
      <c r="C11362" s="267" t="s">
        <v>1985</v>
      </c>
      <c r="D11362" s="267" t="s">
        <v>727</v>
      </c>
      <c r="E11362" s="267">
        <v>338</v>
      </c>
      <c r="F11362" s="267" t="s">
        <v>1444</v>
      </c>
      <c r="G11362" s="267" t="s">
        <v>1461</v>
      </c>
      <c r="H11362" s="267">
        <v>1</v>
      </c>
      <c r="I11362" s="267" t="s">
        <v>583</v>
      </c>
      <c r="J11362" s="267">
        <v>0.64</v>
      </c>
      <c r="K11362" s="267" t="s">
        <v>1986</v>
      </c>
      <c r="O11362" s="267" t="s">
        <v>24</v>
      </c>
      <c r="P11362" s="267">
        <v>15327237</v>
      </c>
      <c r="Q11362" s="267" t="s">
        <v>1445</v>
      </c>
      <c r="S11362" s="267">
        <v>38</v>
      </c>
      <c r="T11362" s="267" t="s">
        <v>13</v>
      </c>
      <c r="U11362" s="267" t="s">
        <v>1478</v>
      </c>
      <c r="V11362" s="267" t="s">
        <v>13</v>
      </c>
      <c r="W11362" s="267">
        <v>1940</v>
      </c>
      <c r="X11362" s="267" t="s">
        <v>2007</v>
      </c>
      <c r="Y11362" s="267">
        <v>15327237</v>
      </c>
      <c r="Z11362" s="267">
        <v>1</v>
      </c>
      <c r="AA11362" s="267" t="s">
        <v>1987</v>
      </c>
      <c r="AB11362" s="270" t="s">
        <v>1988</v>
      </c>
      <c r="AD11362" s="267" t="s">
        <v>13</v>
      </c>
      <c r="AF11362" s="267" t="s">
        <v>24</v>
      </c>
      <c r="AG11362" s="267" t="s">
        <v>24</v>
      </c>
    </row>
    <row r="11363" spans="3:33" ht="409.5">
      <c r="C11363" s="267" t="s">
        <v>1985</v>
      </c>
      <c r="D11363" s="267" t="s">
        <v>727</v>
      </c>
      <c r="E11363" s="267">
        <v>338</v>
      </c>
      <c r="F11363" s="267" t="s">
        <v>1444</v>
      </c>
      <c r="G11363" s="267" t="s">
        <v>1461</v>
      </c>
      <c r="H11363" s="267">
        <v>1</v>
      </c>
      <c r="I11363" s="267" t="s">
        <v>583</v>
      </c>
      <c r="J11363" s="267">
        <v>0.64</v>
      </c>
      <c r="K11363" s="267" t="s">
        <v>1986</v>
      </c>
      <c r="O11363" s="267" t="s">
        <v>24</v>
      </c>
      <c r="P11363" s="267">
        <v>15327237</v>
      </c>
      <c r="Q11363" s="267" t="s">
        <v>1445</v>
      </c>
      <c r="S11363" s="267">
        <v>38</v>
      </c>
      <c r="T11363" s="267" t="s">
        <v>13</v>
      </c>
      <c r="U11363" s="267" t="s">
        <v>1478</v>
      </c>
      <c r="V11363" s="267" t="s">
        <v>13</v>
      </c>
      <c r="W11363" s="267">
        <v>1940</v>
      </c>
      <c r="X11363" s="267" t="s">
        <v>2007</v>
      </c>
      <c r="Y11363" s="267">
        <v>15327237</v>
      </c>
      <c r="Z11363" s="267">
        <v>1</v>
      </c>
      <c r="AA11363" s="267" t="s">
        <v>1987</v>
      </c>
      <c r="AB11363" s="270" t="s">
        <v>1988</v>
      </c>
      <c r="AD11363" s="267" t="s">
        <v>13</v>
      </c>
      <c r="AF11363" s="267" t="s">
        <v>24</v>
      </c>
      <c r="AG11363" s="267" t="s">
        <v>24</v>
      </c>
    </row>
    <row r="11364" spans="3:33" ht="409.5">
      <c r="C11364" s="267" t="s">
        <v>1985</v>
      </c>
      <c r="D11364" s="267" t="s">
        <v>727</v>
      </c>
      <c r="E11364" s="267">
        <v>338</v>
      </c>
      <c r="F11364" s="267" t="s">
        <v>1444</v>
      </c>
      <c r="G11364" s="267" t="s">
        <v>1461</v>
      </c>
      <c r="H11364" s="267">
        <v>1</v>
      </c>
      <c r="I11364" s="267" t="s">
        <v>583</v>
      </c>
      <c r="J11364" s="267">
        <v>0.64</v>
      </c>
      <c r="K11364" s="267" t="s">
        <v>1986</v>
      </c>
      <c r="O11364" s="267" t="s">
        <v>24</v>
      </c>
      <c r="P11364" s="267">
        <v>15327237</v>
      </c>
      <c r="Q11364" s="267" t="s">
        <v>1445</v>
      </c>
      <c r="S11364" s="267">
        <v>38</v>
      </c>
      <c r="T11364" s="267" t="s">
        <v>13</v>
      </c>
      <c r="U11364" s="267" t="s">
        <v>1478</v>
      </c>
      <c r="V11364" s="267" t="s">
        <v>13</v>
      </c>
      <c r="W11364" s="267">
        <v>1940</v>
      </c>
      <c r="X11364" s="267" t="s">
        <v>2007</v>
      </c>
      <c r="Y11364" s="267">
        <v>15327237</v>
      </c>
      <c r="Z11364" s="267">
        <v>1</v>
      </c>
      <c r="AA11364" s="267" t="s">
        <v>1987</v>
      </c>
      <c r="AB11364" s="270" t="s">
        <v>1988</v>
      </c>
      <c r="AD11364" s="267" t="s">
        <v>13</v>
      </c>
      <c r="AF11364" s="267" t="s">
        <v>24</v>
      </c>
      <c r="AG11364" s="267" t="s">
        <v>24</v>
      </c>
    </row>
    <row r="11365" spans="3:33" ht="409.5">
      <c r="C11365" s="267" t="s">
        <v>1985</v>
      </c>
      <c r="D11365" s="267" t="s">
        <v>727</v>
      </c>
      <c r="E11365" s="267">
        <v>338</v>
      </c>
      <c r="F11365" s="267" t="s">
        <v>1444</v>
      </c>
      <c r="G11365" s="267" t="s">
        <v>1461</v>
      </c>
      <c r="H11365" s="267">
        <v>1</v>
      </c>
      <c r="I11365" s="267" t="s">
        <v>583</v>
      </c>
      <c r="J11365" s="267">
        <v>0.64</v>
      </c>
      <c r="K11365" s="267" t="s">
        <v>1986</v>
      </c>
      <c r="O11365" s="267" t="s">
        <v>24</v>
      </c>
      <c r="P11365" s="267">
        <v>15327237</v>
      </c>
      <c r="Q11365" s="267" t="s">
        <v>1445</v>
      </c>
      <c r="S11365" s="267">
        <v>38</v>
      </c>
      <c r="T11365" s="267" t="s">
        <v>13</v>
      </c>
      <c r="U11365" s="267" t="s">
        <v>1478</v>
      </c>
      <c r="V11365" s="267" t="s">
        <v>13</v>
      </c>
      <c r="W11365" s="267">
        <v>1940</v>
      </c>
      <c r="X11365" s="267" t="s">
        <v>2007</v>
      </c>
      <c r="Y11365" s="267">
        <v>15327237</v>
      </c>
      <c r="Z11365" s="267">
        <v>1</v>
      </c>
      <c r="AA11365" s="267" t="s">
        <v>1987</v>
      </c>
      <c r="AB11365" s="270" t="s">
        <v>1988</v>
      </c>
      <c r="AD11365" s="267" t="s">
        <v>13</v>
      </c>
      <c r="AF11365" s="267" t="s">
        <v>24</v>
      </c>
      <c r="AG11365" s="267" t="s">
        <v>24</v>
      </c>
    </row>
    <row r="11366" spans="3:33" ht="409.5">
      <c r="C11366" s="267" t="s">
        <v>1985</v>
      </c>
      <c r="D11366" s="267" t="s">
        <v>727</v>
      </c>
      <c r="E11366" s="267">
        <v>338</v>
      </c>
      <c r="F11366" s="267" t="s">
        <v>1444</v>
      </c>
      <c r="G11366" s="267" t="s">
        <v>1461</v>
      </c>
      <c r="H11366" s="267">
        <v>1</v>
      </c>
      <c r="I11366" s="267" t="s">
        <v>583</v>
      </c>
      <c r="J11366" s="267">
        <v>0.64</v>
      </c>
      <c r="K11366" s="267" t="s">
        <v>1986</v>
      </c>
      <c r="O11366" s="267" t="s">
        <v>24</v>
      </c>
      <c r="P11366" s="267">
        <v>15327237</v>
      </c>
      <c r="Q11366" s="267" t="s">
        <v>1445</v>
      </c>
      <c r="S11366" s="267">
        <v>38</v>
      </c>
      <c r="T11366" s="267" t="s">
        <v>13</v>
      </c>
      <c r="U11366" s="267" t="s">
        <v>1478</v>
      </c>
      <c r="V11366" s="267" t="s">
        <v>13</v>
      </c>
      <c r="W11366" s="267">
        <v>1940</v>
      </c>
      <c r="X11366" s="267" t="s">
        <v>2007</v>
      </c>
      <c r="Y11366" s="267">
        <v>15327237</v>
      </c>
      <c r="Z11366" s="267">
        <v>1</v>
      </c>
      <c r="AA11366" s="267" t="s">
        <v>1987</v>
      </c>
      <c r="AB11366" s="270" t="s">
        <v>1988</v>
      </c>
      <c r="AD11366" s="267" t="s">
        <v>13</v>
      </c>
      <c r="AF11366" s="267" t="s">
        <v>24</v>
      </c>
      <c r="AG11366" s="267" t="s">
        <v>24</v>
      </c>
    </row>
    <row r="11367" spans="3:33" ht="409.5">
      <c r="C11367" s="267" t="s">
        <v>1985</v>
      </c>
      <c r="D11367" s="267" t="s">
        <v>727</v>
      </c>
      <c r="E11367" s="267">
        <v>338</v>
      </c>
      <c r="F11367" s="267" t="s">
        <v>1444</v>
      </c>
      <c r="G11367" s="267" t="s">
        <v>1461</v>
      </c>
      <c r="H11367" s="267">
        <v>1</v>
      </c>
      <c r="I11367" s="267" t="s">
        <v>583</v>
      </c>
      <c r="J11367" s="267">
        <v>0.64</v>
      </c>
      <c r="K11367" s="267" t="s">
        <v>1986</v>
      </c>
      <c r="O11367" s="267" t="s">
        <v>24</v>
      </c>
      <c r="P11367" s="267">
        <v>15327237</v>
      </c>
      <c r="Q11367" s="267" t="s">
        <v>1445</v>
      </c>
      <c r="S11367" s="267">
        <v>38</v>
      </c>
      <c r="T11367" s="267" t="s">
        <v>13</v>
      </c>
      <c r="U11367" s="267" t="s">
        <v>1478</v>
      </c>
      <c r="V11367" s="267" t="s">
        <v>13</v>
      </c>
      <c r="W11367" s="267">
        <v>1940</v>
      </c>
      <c r="X11367" s="267" t="s">
        <v>2007</v>
      </c>
      <c r="Y11367" s="267">
        <v>15327237</v>
      </c>
      <c r="Z11367" s="267">
        <v>1</v>
      </c>
      <c r="AA11367" s="267" t="s">
        <v>1987</v>
      </c>
      <c r="AB11367" s="270" t="s">
        <v>1988</v>
      </c>
      <c r="AD11367" s="267" t="s">
        <v>13</v>
      </c>
      <c r="AF11367" s="267" t="s">
        <v>24</v>
      </c>
      <c r="AG11367" s="267" t="s">
        <v>24</v>
      </c>
    </row>
    <row r="11368" spans="3:33" ht="409.5">
      <c r="C11368" s="267" t="s">
        <v>1985</v>
      </c>
      <c r="D11368" s="267" t="s">
        <v>727</v>
      </c>
      <c r="E11368" s="267">
        <v>338</v>
      </c>
      <c r="F11368" s="267" t="s">
        <v>1444</v>
      </c>
      <c r="G11368" s="267" t="s">
        <v>1461</v>
      </c>
      <c r="H11368" s="267">
        <v>1</v>
      </c>
      <c r="I11368" s="267" t="s">
        <v>583</v>
      </c>
      <c r="J11368" s="267">
        <v>0.64</v>
      </c>
      <c r="K11368" s="267" t="s">
        <v>1986</v>
      </c>
      <c r="O11368" s="267" t="s">
        <v>24</v>
      </c>
      <c r="P11368" s="267">
        <v>15327237</v>
      </c>
      <c r="Q11368" s="267" t="s">
        <v>1445</v>
      </c>
      <c r="S11368" s="267">
        <v>38</v>
      </c>
      <c r="T11368" s="267" t="s">
        <v>13</v>
      </c>
      <c r="U11368" s="267" t="s">
        <v>1478</v>
      </c>
      <c r="V11368" s="267" t="s">
        <v>13</v>
      </c>
      <c r="W11368" s="267">
        <v>1940</v>
      </c>
      <c r="X11368" s="267" t="s">
        <v>2007</v>
      </c>
      <c r="Y11368" s="267">
        <v>15327237</v>
      </c>
      <c r="Z11368" s="267">
        <v>1</v>
      </c>
      <c r="AA11368" s="267" t="s">
        <v>1987</v>
      </c>
      <c r="AB11368" s="270" t="s">
        <v>1988</v>
      </c>
      <c r="AD11368" s="267" t="s">
        <v>13</v>
      </c>
      <c r="AF11368" s="267" t="s">
        <v>24</v>
      </c>
      <c r="AG11368" s="267" t="s">
        <v>24</v>
      </c>
    </row>
    <row r="11369" spans="3:33" ht="409.5">
      <c r="C11369" s="267" t="s">
        <v>1985</v>
      </c>
      <c r="D11369" s="267" t="s">
        <v>727</v>
      </c>
      <c r="E11369" s="267">
        <v>338</v>
      </c>
      <c r="F11369" s="267" t="s">
        <v>1444</v>
      </c>
      <c r="G11369" s="267" t="s">
        <v>1461</v>
      </c>
      <c r="H11369" s="267">
        <v>1</v>
      </c>
      <c r="I11369" s="267" t="s">
        <v>583</v>
      </c>
      <c r="J11369" s="267">
        <v>0.64</v>
      </c>
      <c r="K11369" s="267" t="s">
        <v>1986</v>
      </c>
      <c r="O11369" s="267" t="s">
        <v>24</v>
      </c>
      <c r="P11369" s="267">
        <v>15327237</v>
      </c>
      <c r="Q11369" s="267" t="s">
        <v>1445</v>
      </c>
      <c r="S11369" s="267">
        <v>38</v>
      </c>
      <c r="T11369" s="267" t="s">
        <v>13</v>
      </c>
      <c r="U11369" s="267" t="s">
        <v>1478</v>
      </c>
      <c r="V11369" s="267" t="s">
        <v>13</v>
      </c>
      <c r="W11369" s="267">
        <v>1940</v>
      </c>
      <c r="X11369" s="267" t="s">
        <v>2007</v>
      </c>
      <c r="Y11369" s="267">
        <v>15327237</v>
      </c>
      <c r="Z11369" s="267">
        <v>1</v>
      </c>
      <c r="AA11369" s="267" t="s">
        <v>1987</v>
      </c>
      <c r="AB11369" s="270" t="s">
        <v>1988</v>
      </c>
      <c r="AD11369" s="267" t="s">
        <v>13</v>
      </c>
      <c r="AF11369" s="267" t="s">
        <v>24</v>
      </c>
      <c r="AG11369" s="267" t="s">
        <v>24</v>
      </c>
    </row>
    <row r="11370" spans="3:33" ht="409.5">
      <c r="C11370" s="267" t="s">
        <v>1985</v>
      </c>
      <c r="D11370" s="267" t="s">
        <v>727</v>
      </c>
      <c r="E11370" s="267">
        <v>338</v>
      </c>
      <c r="F11370" s="267" t="s">
        <v>1444</v>
      </c>
      <c r="G11370" s="267" t="s">
        <v>1461</v>
      </c>
      <c r="H11370" s="267">
        <v>1</v>
      </c>
      <c r="I11370" s="267" t="s">
        <v>583</v>
      </c>
      <c r="J11370" s="267">
        <v>0.64</v>
      </c>
      <c r="K11370" s="267" t="s">
        <v>1986</v>
      </c>
      <c r="O11370" s="267" t="s">
        <v>24</v>
      </c>
      <c r="P11370" s="267">
        <v>15327237</v>
      </c>
      <c r="Q11370" s="267" t="s">
        <v>1445</v>
      </c>
      <c r="S11370" s="267">
        <v>38</v>
      </c>
      <c r="T11370" s="267" t="s">
        <v>13</v>
      </c>
      <c r="U11370" s="267" t="s">
        <v>1478</v>
      </c>
      <c r="V11370" s="267" t="s">
        <v>13</v>
      </c>
      <c r="W11370" s="267">
        <v>1940</v>
      </c>
      <c r="X11370" s="267" t="s">
        <v>2007</v>
      </c>
      <c r="Y11370" s="267">
        <v>15327237</v>
      </c>
      <c r="Z11370" s="267">
        <v>1</v>
      </c>
      <c r="AA11370" s="267" t="s">
        <v>1987</v>
      </c>
      <c r="AB11370" s="270" t="s">
        <v>1988</v>
      </c>
      <c r="AD11370" s="267" t="s">
        <v>13</v>
      </c>
      <c r="AF11370" s="267" t="s">
        <v>24</v>
      </c>
      <c r="AG11370" s="267" t="s">
        <v>24</v>
      </c>
    </row>
    <row r="11371" spans="3:33" ht="409.5">
      <c r="C11371" s="267" t="s">
        <v>1985</v>
      </c>
      <c r="D11371" s="267" t="s">
        <v>727</v>
      </c>
      <c r="E11371" s="267">
        <v>338</v>
      </c>
      <c r="F11371" s="267" t="s">
        <v>1444</v>
      </c>
      <c r="G11371" s="267" t="s">
        <v>1461</v>
      </c>
      <c r="H11371" s="267">
        <v>1</v>
      </c>
      <c r="I11371" s="267" t="s">
        <v>583</v>
      </c>
      <c r="J11371" s="267">
        <v>0.64</v>
      </c>
      <c r="K11371" s="267" t="s">
        <v>1986</v>
      </c>
      <c r="O11371" s="267" t="s">
        <v>24</v>
      </c>
      <c r="P11371" s="267">
        <v>15327237</v>
      </c>
      <c r="Q11371" s="267" t="s">
        <v>1445</v>
      </c>
      <c r="S11371" s="267">
        <v>38</v>
      </c>
      <c r="T11371" s="267" t="s">
        <v>13</v>
      </c>
      <c r="U11371" s="267" t="s">
        <v>1478</v>
      </c>
      <c r="V11371" s="267" t="s">
        <v>13</v>
      </c>
      <c r="W11371" s="267">
        <v>1940</v>
      </c>
      <c r="X11371" s="267" t="s">
        <v>2007</v>
      </c>
      <c r="Y11371" s="267">
        <v>15327237</v>
      </c>
      <c r="Z11371" s="267">
        <v>1</v>
      </c>
      <c r="AA11371" s="267" t="s">
        <v>1987</v>
      </c>
      <c r="AB11371" s="270" t="s">
        <v>1988</v>
      </c>
      <c r="AD11371" s="267" t="s">
        <v>13</v>
      </c>
      <c r="AF11371" s="267" t="s">
        <v>24</v>
      </c>
      <c r="AG11371" s="267" t="s">
        <v>24</v>
      </c>
    </row>
    <row r="11372" spans="3:33" ht="409.5">
      <c r="C11372" s="267" t="s">
        <v>1985</v>
      </c>
      <c r="D11372" s="267" t="s">
        <v>727</v>
      </c>
      <c r="E11372" s="267">
        <v>338</v>
      </c>
      <c r="F11372" s="267" t="s">
        <v>1444</v>
      </c>
      <c r="G11372" s="267" t="s">
        <v>1461</v>
      </c>
      <c r="H11372" s="267">
        <v>1</v>
      </c>
      <c r="I11372" s="267" t="s">
        <v>583</v>
      </c>
      <c r="J11372" s="267">
        <v>0.64</v>
      </c>
      <c r="K11372" s="267" t="s">
        <v>1986</v>
      </c>
      <c r="O11372" s="267" t="s">
        <v>24</v>
      </c>
      <c r="P11372" s="267">
        <v>15327237</v>
      </c>
      <c r="Q11372" s="267" t="s">
        <v>1445</v>
      </c>
      <c r="S11372" s="267">
        <v>38</v>
      </c>
      <c r="T11372" s="267" t="s">
        <v>13</v>
      </c>
      <c r="U11372" s="267" t="s">
        <v>1478</v>
      </c>
      <c r="V11372" s="267" t="s">
        <v>13</v>
      </c>
      <c r="W11372" s="267">
        <v>1940</v>
      </c>
      <c r="X11372" s="267" t="s">
        <v>2007</v>
      </c>
      <c r="Y11372" s="267">
        <v>15327237</v>
      </c>
      <c r="Z11372" s="267">
        <v>1</v>
      </c>
      <c r="AA11372" s="267" t="s">
        <v>1987</v>
      </c>
      <c r="AB11372" s="270" t="s">
        <v>1988</v>
      </c>
      <c r="AD11372" s="267" t="s">
        <v>13</v>
      </c>
      <c r="AF11372" s="267" t="s">
        <v>24</v>
      </c>
      <c r="AG11372" s="267" t="s">
        <v>24</v>
      </c>
    </row>
    <row r="11373" spans="3:33" ht="409.5">
      <c r="C11373" s="267" t="s">
        <v>1985</v>
      </c>
      <c r="D11373" s="267" t="s">
        <v>727</v>
      </c>
      <c r="E11373" s="267">
        <v>338</v>
      </c>
      <c r="F11373" s="267" t="s">
        <v>1444</v>
      </c>
      <c r="G11373" s="267" t="s">
        <v>1461</v>
      </c>
      <c r="H11373" s="267">
        <v>1</v>
      </c>
      <c r="I11373" s="267" t="s">
        <v>583</v>
      </c>
      <c r="J11373" s="267">
        <v>0.64</v>
      </c>
      <c r="K11373" s="267" t="s">
        <v>1986</v>
      </c>
      <c r="O11373" s="267" t="s">
        <v>24</v>
      </c>
      <c r="P11373" s="267">
        <v>15327237</v>
      </c>
      <c r="Q11373" s="267" t="s">
        <v>1445</v>
      </c>
      <c r="S11373" s="267">
        <v>38</v>
      </c>
      <c r="T11373" s="267" t="s">
        <v>13</v>
      </c>
      <c r="U11373" s="267" t="s">
        <v>1478</v>
      </c>
      <c r="V11373" s="267" t="s">
        <v>13</v>
      </c>
      <c r="W11373" s="267">
        <v>1940</v>
      </c>
      <c r="X11373" s="267" t="s">
        <v>2007</v>
      </c>
      <c r="Y11373" s="267">
        <v>15327237</v>
      </c>
      <c r="Z11373" s="267">
        <v>1</v>
      </c>
      <c r="AA11373" s="267" t="s">
        <v>1987</v>
      </c>
      <c r="AB11373" s="270" t="s">
        <v>1988</v>
      </c>
      <c r="AD11373" s="267" t="s">
        <v>13</v>
      </c>
      <c r="AF11373" s="267" t="s">
        <v>24</v>
      </c>
      <c r="AG11373" s="267" t="s">
        <v>24</v>
      </c>
    </row>
    <row r="11374" spans="3:33" ht="409.5">
      <c r="C11374" s="267" t="s">
        <v>1985</v>
      </c>
      <c r="D11374" s="267" t="s">
        <v>727</v>
      </c>
      <c r="E11374" s="267">
        <v>338</v>
      </c>
      <c r="F11374" s="267" t="s">
        <v>1444</v>
      </c>
      <c r="G11374" s="267" t="s">
        <v>1461</v>
      </c>
      <c r="H11374" s="267">
        <v>1</v>
      </c>
      <c r="I11374" s="267" t="s">
        <v>583</v>
      </c>
      <c r="J11374" s="267">
        <v>0.64</v>
      </c>
      <c r="K11374" s="267" t="s">
        <v>1986</v>
      </c>
      <c r="O11374" s="267" t="s">
        <v>24</v>
      </c>
      <c r="P11374" s="267">
        <v>15327237</v>
      </c>
      <c r="Q11374" s="267" t="s">
        <v>1445</v>
      </c>
      <c r="S11374" s="267">
        <v>38</v>
      </c>
      <c r="T11374" s="267" t="s">
        <v>13</v>
      </c>
      <c r="U11374" s="267" t="s">
        <v>1478</v>
      </c>
      <c r="V11374" s="267" t="s">
        <v>13</v>
      </c>
      <c r="W11374" s="267">
        <v>1940</v>
      </c>
      <c r="X11374" s="267" t="s">
        <v>2007</v>
      </c>
      <c r="Y11374" s="267">
        <v>15327237</v>
      </c>
      <c r="Z11374" s="267">
        <v>1</v>
      </c>
      <c r="AA11374" s="267" t="s">
        <v>1987</v>
      </c>
      <c r="AB11374" s="270" t="s">
        <v>1988</v>
      </c>
      <c r="AD11374" s="267" t="s">
        <v>13</v>
      </c>
      <c r="AF11374" s="267" t="s">
        <v>24</v>
      </c>
      <c r="AG11374" s="267" t="s">
        <v>24</v>
      </c>
    </row>
    <row r="11375" spans="3:33" ht="409.5">
      <c r="C11375" s="267" t="s">
        <v>1985</v>
      </c>
      <c r="D11375" s="267" t="s">
        <v>727</v>
      </c>
      <c r="E11375" s="267">
        <v>338</v>
      </c>
      <c r="F11375" s="267" t="s">
        <v>1444</v>
      </c>
      <c r="G11375" s="267" t="s">
        <v>1461</v>
      </c>
      <c r="H11375" s="267">
        <v>1</v>
      </c>
      <c r="I11375" s="267" t="s">
        <v>583</v>
      </c>
      <c r="J11375" s="267">
        <v>0.64</v>
      </c>
      <c r="K11375" s="267" t="s">
        <v>1986</v>
      </c>
      <c r="O11375" s="267" t="s">
        <v>24</v>
      </c>
      <c r="P11375" s="267">
        <v>15327237</v>
      </c>
      <c r="Q11375" s="267" t="s">
        <v>1445</v>
      </c>
      <c r="S11375" s="267">
        <v>38</v>
      </c>
      <c r="T11375" s="267" t="s">
        <v>13</v>
      </c>
      <c r="U11375" s="267" t="s">
        <v>1478</v>
      </c>
      <c r="V11375" s="267" t="s">
        <v>13</v>
      </c>
      <c r="W11375" s="267">
        <v>1940</v>
      </c>
      <c r="X11375" s="267" t="s">
        <v>2007</v>
      </c>
      <c r="Y11375" s="267">
        <v>15327237</v>
      </c>
      <c r="Z11375" s="267">
        <v>1</v>
      </c>
      <c r="AA11375" s="267" t="s">
        <v>1987</v>
      </c>
      <c r="AB11375" s="270" t="s">
        <v>1988</v>
      </c>
      <c r="AD11375" s="267" t="s">
        <v>13</v>
      </c>
      <c r="AF11375" s="267" t="s">
        <v>24</v>
      </c>
      <c r="AG11375" s="267" t="s">
        <v>24</v>
      </c>
    </row>
    <row r="11376" spans="3:33" ht="409.5">
      <c r="C11376" s="267" t="s">
        <v>1985</v>
      </c>
      <c r="D11376" s="267" t="s">
        <v>727</v>
      </c>
      <c r="E11376" s="267">
        <v>338</v>
      </c>
      <c r="F11376" s="267" t="s">
        <v>1444</v>
      </c>
      <c r="G11376" s="267" t="s">
        <v>1461</v>
      </c>
      <c r="H11376" s="267">
        <v>1</v>
      </c>
      <c r="I11376" s="267" t="s">
        <v>583</v>
      </c>
      <c r="J11376" s="267">
        <v>0.64</v>
      </c>
      <c r="K11376" s="267" t="s">
        <v>1986</v>
      </c>
      <c r="O11376" s="267" t="s">
        <v>24</v>
      </c>
      <c r="P11376" s="267">
        <v>15327237</v>
      </c>
      <c r="Q11376" s="267" t="s">
        <v>1445</v>
      </c>
      <c r="S11376" s="267">
        <v>38</v>
      </c>
      <c r="T11376" s="267" t="s">
        <v>13</v>
      </c>
      <c r="U11376" s="267" t="s">
        <v>1478</v>
      </c>
      <c r="V11376" s="267" t="s">
        <v>13</v>
      </c>
      <c r="W11376" s="267">
        <v>1940</v>
      </c>
      <c r="X11376" s="267" t="s">
        <v>2007</v>
      </c>
      <c r="Y11376" s="267">
        <v>15327237</v>
      </c>
      <c r="Z11376" s="267">
        <v>1</v>
      </c>
      <c r="AA11376" s="267" t="s">
        <v>1987</v>
      </c>
      <c r="AB11376" s="270" t="s">
        <v>1988</v>
      </c>
      <c r="AD11376" s="267" t="s">
        <v>13</v>
      </c>
      <c r="AF11376" s="267" t="s">
        <v>24</v>
      </c>
      <c r="AG11376" s="267" t="s">
        <v>24</v>
      </c>
    </row>
    <row r="11377" spans="3:33" ht="409.5">
      <c r="C11377" s="267" t="s">
        <v>1985</v>
      </c>
      <c r="D11377" s="267" t="s">
        <v>727</v>
      </c>
      <c r="E11377" s="267">
        <v>338</v>
      </c>
      <c r="F11377" s="267" t="s">
        <v>1444</v>
      </c>
      <c r="G11377" s="267" t="s">
        <v>1461</v>
      </c>
      <c r="H11377" s="267">
        <v>1</v>
      </c>
      <c r="I11377" s="267" t="s">
        <v>583</v>
      </c>
      <c r="J11377" s="267">
        <v>0.64</v>
      </c>
      <c r="K11377" s="267" t="s">
        <v>1986</v>
      </c>
      <c r="O11377" s="267" t="s">
        <v>24</v>
      </c>
      <c r="P11377" s="267">
        <v>15327237</v>
      </c>
      <c r="Q11377" s="267" t="s">
        <v>1445</v>
      </c>
      <c r="S11377" s="267">
        <v>38</v>
      </c>
      <c r="T11377" s="267" t="s">
        <v>13</v>
      </c>
      <c r="U11377" s="267" t="s">
        <v>1478</v>
      </c>
      <c r="V11377" s="267" t="s">
        <v>13</v>
      </c>
      <c r="W11377" s="267">
        <v>1940</v>
      </c>
      <c r="X11377" s="267" t="s">
        <v>2007</v>
      </c>
      <c r="Y11377" s="267">
        <v>15327237</v>
      </c>
      <c r="Z11377" s="267">
        <v>1</v>
      </c>
      <c r="AA11377" s="267" t="s">
        <v>1987</v>
      </c>
      <c r="AB11377" s="270" t="s">
        <v>1988</v>
      </c>
      <c r="AD11377" s="267" t="s">
        <v>13</v>
      </c>
      <c r="AF11377" s="267" t="s">
        <v>24</v>
      </c>
      <c r="AG11377" s="267" t="s">
        <v>24</v>
      </c>
    </row>
    <row r="11378" spans="3:33" ht="409.5">
      <c r="C11378" s="267" t="s">
        <v>1985</v>
      </c>
      <c r="D11378" s="267" t="s">
        <v>727</v>
      </c>
      <c r="E11378" s="267">
        <v>338</v>
      </c>
      <c r="F11378" s="267" t="s">
        <v>1444</v>
      </c>
      <c r="G11378" s="267" t="s">
        <v>1461</v>
      </c>
      <c r="H11378" s="267">
        <v>1</v>
      </c>
      <c r="I11378" s="267" t="s">
        <v>583</v>
      </c>
      <c r="J11378" s="267">
        <v>0.64</v>
      </c>
      <c r="K11378" s="267" t="s">
        <v>1986</v>
      </c>
      <c r="O11378" s="267" t="s">
        <v>24</v>
      </c>
      <c r="P11378" s="267">
        <v>15327237</v>
      </c>
      <c r="Q11378" s="267" t="s">
        <v>1445</v>
      </c>
      <c r="S11378" s="267">
        <v>38</v>
      </c>
      <c r="T11378" s="267" t="s">
        <v>13</v>
      </c>
      <c r="U11378" s="267" t="s">
        <v>1478</v>
      </c>
      <c r="V11378" s="267" t="s">
        <v>13</v>
      </c>
      <c r="W11378" s="267">
        <v>1940</v>
      </c>
      <c r="X11378" s="267" t="s">
        <v>2007</v>
      </c>
      <c r="Y11378" s="267">
        <v>15327237</v>
      </c>
      <c r="Z11378" s="267">
        <v>1</v>
      </c>
      <c r="AA11378" s="267" t="s">
        <v>1987</v>
      </c>
      <c r="AB11378" s="270" t="s">
        <v>1988</v>
      </c>
      <c r="AD11378" s="267" t="s">
        <v>13</v>
      </c>
      <c r="AF11378" s="267" t="s">
        <v>24</v>
      </c>
      <c r="AG11378" s="267" t="s">
        <v>24</v>
      </c>
    </row>
    <row r="11379" spans="3:33" ht="409.5">
      <c r="C11379" s="267" t="s">
        <v>1985</v>
      </c>
      <c r="D11379" s="267" t="s">
        <v>727</v>
      </c>
      <c r="E11379" s="267">
        <v>338</v>
      </c>
      <c r="F11379" s="267" t="s">
        <v>1444</v>
      </c>
      <c r="G11379" s="267" t="s">
        <v>1461</v>
      </c>
      <c r="H11379" s="267">
        <v>1</v>
      </c>
      <c r="I11379" s="267" t="s">
        <v>583</v>
      </c>
      <c r="J11379" s="267">
        <v>0.64</v>
      </c>
      <c r="K11379" s="267" t="s">
        <v>1986</v>
      </c>
      <c r="O11379" s="267" t="s">
        <v>24</v>
      </c>
      <c r="P11379" s="267">
        <v>15327237</v>
      </c>
      <c r="Q11379" s="267" t="s">
        <v>1445</v>
      </c>
      <c r="S11379" s="267">
        <v>38</v>
      </c>
      <c r="T11379" s="267" t="s">
        <v>13</v>
      </c>
      <c r="U11379" s="267" t="s">
        <v>1478</v>
      </c>
      <c r="V11379" s="267" t="s">
        <v>13</v>
      </c>
      <c r="W11379" s="267">
        <v>1940</v>
      </c>
      <c r="X11379" s="267" t="s">
        <v>2007</v>
      </c>
      <c r="Y11379" s="267">
        <v>15327237</v>
      </c>
      <c r="Z11379" s="267">
        <v>1</v>
      </c>
      <c r="AA11379" s="267" t="s">
        <v>1987</v>
      </c>
      <c r="AB11379" s="270" t="s">
        <v>1988</v>
      </c>
      <c r="AD11379" s="267" t="s">
        <v>13</v>
      </c>
      <c r="AF11379" s="267" t="s">
        <v>24</v>
      </c>
      <c r="AG11379" s="267" t="s">
        <v>24</v>
      </c>
    </row>
    <row r="11380" spans="3:33" ht="409.5">
      <c r="C11380" s="267" t="s">
        <v>1985</v>
      </c>
      <c r="D11380" s="267" t="s">
        <v>727</v>
      </c>
      <c r="E11380" s="267">
        <v>338</v>
      </c>
      <c r="F11380" s="267" t="s">
        <v>1444</v>
      </c>
      <c r="G11380" s="267" t="s">
        <v>1461</v>
      </c>
      <c r="H11380" s="267">
        <v>1</v>
      </c>
      <c r="I11380" s="267" t="s">
        <v>583</v>
      </c>
      <c r="J11380" s="267">
        <v>0.64</v>
      </c>
      <c r="K11380" s="267" t="s">
        <v>1986</v>
      </c>
      <c r="O11380" s="267" t="s">
        <v>24</v>
      </c>
      <c r="P11380" s="267">
        <v>15327237</v>
      </c>
      <c r="Q11380" s="267" t="s">
        <v>1445</v>
      </c>
      <c r="S11380" s="267">
        <v>38</v>
      </c>
      <c r="T11380" s="267" t="s">
        <v>13</v>
      </c>
      <c r="U11380" s="267" t="s">
        <v>1478</v>
      </c>
      <c r="V11380" s="267" t="s">
        <v>13</v>
      </c>
      <c r="W11380" s="267">
        <v>1940</v>
      </c>
      <c r="X11380" s="267" t="s">
        <v>2007</v>
      </c>
      <c r="Y11380" s="267">
        <v>15327237</v>
      </c>
      <c r="Z11380" s="267">
        <v>1</v>
      </c>
      <c r="AA11380" s="267" t="s">
        <v>1987</v>
      </c>
      <c r="AB11380" s="270" t="s">
        <v>1988</v>
      </c>
      <c r="AD11380" s="267" t="s">
        <v>13</v>
      </c>
      <c r="AF11380" s="267" t="s">
        <v>24</v>
      </c>
      <c r="AG11380" s="267" t="s">
        <v>24</v>
      </c>
    </row>
    <row r="11381" spans="3:33" ht="409.5">
      <c r="C11381" s="267" t="s">
        <v>1985</v>
      </c>
      <c r="D11381" s="267" t="s">
        <v>727</v>
      </c>
      <c r="E11381" s="267">
        <v>338</v>
      </c>
      <c r="F11381" s="267" t="s">
        <v>1444</v>
      </c>
      <c r="G11381" s="267" t="s">
        <v>1461</v>
      </c>
      <c r="H11381" s="267">
        <v>1</v>
      </c>
      <c r="I11381" s="267" t="s">
        <v>583</v>
      </c>
      <c r="J11381" s="267">
        <v>0.64</v>
      </c>
      <c r="K11381" s="267" t="s">
        <v>1986</v>
      </c>
      <c r="O11381" s="267" t="s">
        <v>24</v>
      </c>
      <c r="P11381" s="267">
        <v>15327237</v>
      </c>
      <c r="Q11381" s="267" t="s">
        <v>1445</v>
      </c>
      <c r="S11381" s="267">
        <v>38</v>
      </c>
      <c r="T11381" s="267" t="s">
        <v>13</v>
      </c>
      <c r="U11381" s="267" t="s">
        <v>1478</v>
      </c>
      <c r="V11381" s="267" t="s">
        <v>13</v>
      </c>
      <c r="W11381" s="267">
        <v>1940</v>
      </c>
      <c r="X11381" s="267" t="s">
        <v>2007</v>
      </c>
      <c r="Y11381" s="267">
        <v>15327237</v>
      </c>
      <c r="Z11381" s="267">
        <v>1</v>
      </c>
      <c r="AA11381" s="267" t="s">
        <v>1987</v>
      </c>
      <c r="AB11381" s="270" t="s">
        <v>1988</v>
      </c>
      <c r="AD11381" s="267" t="s">
        <v>13</v>
      </c>
      <c r="AF11381" s="267" t="s">
        <v>24</v>
      </c>
      <c r="AG11381" s="267" t="s">
        <v>24</v>
      </c>
    </row>
    <row r="11382" spans="3:33" ht="409.5">
      <c r="C11382" s="267" t="s">
        <v>1985</v>
      </c>
      <c r="D11382" s="267" t="s">
        <v>727</v>
      </c>
      <c r="E11382" s="267">
        <v>338</v>
      </c>
      <c r="F11382" s="267" t="s">
        <v>1444</v>
      </c>
      <c r="G11382" s="267" t="s">
        <v>1461</v>
      </c>
      <c r="H11382" s="267">
        <v>1</v>
      </c>
      <c r="I11382" s="267" t="s">
        <v>583</v>
      </c>
      <c r="J11382" s="267">
        <v>0.64</v>
      </c>
      <c r="K11382" s="267" t="s">
        <v>1986</v>
      </c>
      <c r="O11382" s="267" t="s">
        <v>24</v>
      </c>
      <c r="P11382" s="267">
        <v>15327237</v>
      </c>
      <c r="Q11382" s="267" t="s">
        <v>1445</v>
      </c>
      <c r="S11382" s="267">
        <v>38</v>
      </c>
      <c r="T11382" s="267" t="s">
        <v>13</v>
      </c>
      <c r="U11382" s="267" t="s">
        <v>1478</v>
      </c>
      <c r="V11382" s="267" t="s">
        <v>13</v>
      </c>
      <c r="W11382" s="267">
        <v>1940</v>
      </c>
      <c r="X11382" s="267" t="s">
        <v>2007</v>
      </c>
      <c r="Y11382" s="267">
        <v>15327237</v>
      </c>
      <c r="Z11382" s="267">
        <v>1</v>
      </c>
      <c r="AA11382" s="267" t="s">
        <v>1987</v>
      </c>
      <c r="AB11382" s="270" t="s">
        <v>1988</v>
      </c>
      <c r="AD11382" s="267" t="s">
        <v>13</v>
      </c>
      <c r="AF11382" s="267" t="s">
        <v>24</v>
      </c>
      <c r="AG11382" s="267" t="s">
        <v>24</v>
      </c>
    </row>
    <row r="11383" spans="3:33" ht="409.5">
      <c r="C11383" s="267" t="s">
        <v>1985</v>
      </c>
      <c r="D11383" s="267" t="s">
        <v>727</v>
      </c>
      <c r="E11383" s="267">
        <v>338</v>
      </c>
      <c r="F11383" s="267" t="s">
        <v>1444</v>
      </c>
      <c r="G11383" s="267" t="s">
        <v>1461</v>
      </c>
      <c r="H11383" s="267">
        <v>1</v>
      </c>
      <c r="I11383" s="267" t="s">
        <v>583</v>
      </c>
      <c r="J11383" s="267">
        <v>0.64</v>
      </c>
      <c r="K11383" s="267" t="s">
        <v>1986</v>
      </c>
      <c r="O11383" s="267" t="s">
        <v>24</v>
      </c>
      <c r="P11383" s="267">
        <v>15327237</v>
      </c>
      <c r="Q11383" s="267" t="s">
        <v>1445</v>
      </c>
      <c r="S11383" s="267">
        <v>38</v>
      </c>
      <c r="T11383" s="267" t="s">
        <v>13</v>
      </c>
      <c r="U11383" s="267" t="s">
        <v>1478</v>
      </c>
      <c r="V11383" s="267" t="s">
        <v>13</v>
      </c>
      <c r="W11383" s="267">
        <v>1940</v>
      </c>
      <c r="X11383" s="267" t="s">
        <v>2007</v>
      </c>
      <c r="Y11383" s="267">
        <v>15327237</v>
      </c>
      <c r="Z11383" s="267">
        <v>1</v>
      </c>
      <c r="AA11383" s="267" t="s">
        <v>1987</v>
      </c>
      <c r="AB11383" s="270" t="s">
        <v>1988</v>
      </c>
      <c r="AD11383" s="267" t="s">
        <v>13</v>
      </c>
      <c r="AF11383" s="267" t="s">
        <v>24</v>
      </c>
      <c r="AG11383" s="267" t="s">
        <v>24</v>
      </c>
    </row>
    <row r="11384" spans="3:33" ht="409.5">
      <c r="C11384" s="267" t="s">
        <v>1985</v>
      </c>
      <c r="D11384" s="267" t="s">
        <v>727</v>
      </c>
      <c r="E11384" s="267">
        <v>338</v>
      </c>
      <c r="F11384" s="267" t="s">
        <v>1444</v>
      </c>
      <c r="G11384" s="267" t="s">
        <v>1461</v>
      </c>
      <c r="H11384" s="267">
        <v>1</v>
      </c>
      <c r="I11384" s="267" t="s">
        <v>583</v>
      </c>
      <c r="J11384" s="267">
        <v>0.64</v>
      </c>
      <c r="K11384" s="267" t="s">
        <v>1986</v>
      </c>
      <c r="O11384" s="267" t="s">
        <v>24</v>
      </c>
      <c r="P11384" s="267">
        <v>15327237</v>
      </c>
      <c r="Q11384" s="267" t="s">
        <v>1445</v>
      </c>
      <c r="S11384" s="267">
        <v>38</v>
      </c>
      <c r="T11384" s="267" t="s">
        <v>13</v>
      </c>
      <c r="U11384" s="267" t="s">
        <v>1478</v>
      </c>
      <c r="V11384" s="267" t="s">
        <v>13</v>
      </c>
      <c r="W11384" s="267">
        <v>1940</v>
      </c>
      <c r="X11384" s="267" t="s">
        <v>2007</v>
      </c>
      <c r="Y11384" s="267">
        <v>15327237</v>
      </c>
      <c r="Z11384" s="267">
        <v>1</v>
      </c>
      <c r="AA11384" s="267" t="s">
        <v>1987</v>
      </c>
      <c r="AB11384" s="270" t="s">
        <v>1988</v>
      </c>
      <c r="AD11384" s="267" t="s">
        <v>13</v>
      </c>
      <c r="AF11384" s="267" t="s">
        <v>24</v>
      </c>
      <c r="AG11384" s="267" t="s">
        <v>24</v>
      </c>
    </row>
    <row r="11385" spans="3:33" ht="409.5">
      <c r="C11385" s="267" t="s">
        <v>1985</v>
      </c>
      <c r="D11385" s="267" t="s">
        <v>727</v>
      </c>
      <c r="E11385" s="267">
        <v>338</v>
      </c>
      <c r="F11385" s="267" t="s">
        <v>1444</v>
      </c>
      <c r="G11385" s="267" t="s">
        <v>1461</v>
      </c>
      <c r="H11385" s="267">
        <v>1</v>
      </c>
      <c r="I11385" s="267" t="s">
        <v>583</v>
      </c>
      <c r="J11385" s="267">
        <v>0.64</v>
      </c>
      <c r="K11385" s="267" t="s">
        <v>1986</v>
      </c>
      <c r="O11385" s="267" t="s">
        <v>24</v>
      </c>
      <c r="P11385" s="267">
        <v>15327237</v>
      </c>
      <c r="Q11385" s="267" t="s">
        <v>1445</v>
      </c>
      <c r="S11385" s="267">
        <v>38</v>
      </c>
      <c r="T11385" s="267" t="s">
        <v>13</v>
      </c>
      <c r="U11385" s="267" t="s">
        <v>1478</v>
      </c>
      <c r="V11385" s="267" t="s">
        <v>13</v>
      </c>
      <c r="W11385" s="267">
        <v>1940</v>
      </c>
      <c r="X11385" s="267" t="s">
        <v>2007</v>
      </c>
      <c r="Y11385" s="267">
        <v>15327237</v>
      </c>
      <c r="Z11385" s="267">
        <v>1</v>
      </c>
      <c r="AA11385" s="267" t="s">
        <v>1987</v>
      </c>
      <c r="AB11385" s="270" t="s">
        <v>1988</v>
      </c>
      <c r="AD11385" s="267" t="s">
        <v>13</v>
      </c>
      <c r="AF11385" s="267" t="s">
        <v>24</v>
      </c>
      <c r="AG11385" s="267" t="s">
        <v>24</v>
      </c>
    </row>
    <row r="11386" spans="3:33" ht="409.5">
      <c r="C11386" s="267" t="s">
        <v>1985</v>
      </c>
      <c r="D11386" s="267" t="s">
        <v>727</v>
      </c>
      <c r="E11386" s="267">
        <v>338</v>
      </c>
      <c r="F11386" s="267" t="s">
        <v>1444</v>
      </c>
      <c r="G11386" s="267" t="s">
        <v>1461</v>
      </c>
      <c r="H11386" s="267">
        <v>1</v>
      </c>
      <c r="I11386" s="267" t="s">
        <v>583</v>
      </c>
      <c r="J11386" s="267">
        <v>0.64</v>
      </c>
      <c r="K11386" s="267" t="s">
        <v>1986</v>
      </c>
      <c r="O11386" s="267" t="s">
        <v>24</v>
      </c>
      <c r="P11386" s="267">
        <v>15327237</v>
      </c>
      <c r="Q11386" s="267" t="s">
        <v>1445</v>
      </c>
      <c r="S11386" s="267">
        <v>38</v>
      </c>
      <c r="T11386" s="267" t="s">
        <v>13</v>
      </c>
      <c r="U11386" s="267" t="s">
        <v>1478</v>
      </c>
      <c r="V11386" s="267" t="s">
        <v>13</v>
      </c>
      <c r="W11386" s="267">
        <v>1940</v>
      </c>
      <c r="X11386" s="267" t="s">
        <v>2007</v>
      </c>
      <c r="Y11386" s="267">
        <v>15327237</v>
      </c>
      <c r="Z11386" s="267">
        <v>1</v>
      </c>
      <c r="AA11386" s="267" t="s">
        <v>1987</v>
      </c>
      <c r="AB11386" s="270" t="s">
        <v>1988</v>
      </c>
      <c r="AD11386" s="267" t="s">
        <v>13</v>
      </c>
      <c r="AF11386" s="267" t="s">
        <v>24</v>
      </c>
      <c r="AG11386" s="267" t="s">
        <v>24</v>
      </c>
    </row>
    <row r="11387" spans="3:33" ht="409.5">
      <c r="C11387" s="267" t="s">
        <v>1985</v>
      </c>
      <c r="D11387" s="267" t="s">
        <v>727</v>
      </c>
      <c r="E11387" s="267">
        <v>338</v>
      </c>
      <c r="F11387" s="267" t="s">
        <v>1444</v>
      </c>
      <c r="G11387" s="267" t="s">
        <v>1461</v>
      </c>
      <c r="H11387" s="267">
        <v>1</v>
      </c>
      <c r="I11387" s="267" t="s">
        <v>583</v>
      </c>
      <c r="J11387" s="267">
        <v>0.64</v>
      </c>
      <c r="K11387" s="267" t="s">
        <v>1986</v>
      </c>
      <c r="O11387" s="267" t="s">
        <v>24</v>
      </c>
      <c r="P11387" s="267">
        <v>15327237</v>
      </c>
      <c r="Q11387" s="267" t="s">
        <v>1445</v>
      </c>
      <c r="S11387" s="267">
        <v>38</v>
      </c>
      <c r="T11387" s="267" t="s">
        <v>13</v>
      </c>
      <c r="U11387" s="267" t="s">
        <v>1478</v>
      </c>
      <c r="V11387" s="267" t="s">
        <v>13</v>
      </c>
      <c r="W11387" s="267">
        <v>1940</v>
      </c>
      <c r="X11387" s="267" t="s">
        <v>2007</v>
      </c>
      <c r="Y11387" s="267">
        <v>15327237</v>
      </c>
      <c r="Z11387" s="267">
        <v>1</v>
      </c>
      <c r="AA11387" s="267" t="s">
        <v>1987</v>
      </c>
      <c r="AB11387" s="270" t="s">
        <v>1988</v>
      </c>
      <c r="AD11387" s="267" t="s">
        <v>13</v>
      </c>
      <c r="AF11387" s="267" t="s">
        <v>24</v>
      </c>
      <c r="AG11387" s="267" t="s">
        <v>24</v>
      </c>
    </row>
    <row r="11388" spans="3:33" ht="409.5">
      <c r="C11388" s="267" t="s">
        <v>1985</v>
      </c>
      <c r="D11388" s="267" t="s">
        <v>727</v>
      </c>
      <c r="E11388" s="267">
        <v>338</v>
      </c>
      <c r="F11388" s="267" t="s">
        <v>1444</v>
      </c>
      <c r="G11388" s="267" t="s">
        <v>1461</v>
      </c>
      <c r="H11388" s="267">
        <v>1</v>
      </c>
      <c r="I11388" s="267" t="s">
        <v>583</v>
      </c>
      <c r="J11388" s="267">
        <v>0.64</v>
      </c>
      <c r="K11388" s="267" t="s">
        <v>1986</v>
      </c>
      <c r="O11388" s="267" t="s">
        <v>24</v>
      </c>
      <c r="P11388" s="267">
        <v>15327237</v>
      </c>
      <c r="Q11388" s="267" t="s">
        <v>1445</v>
      </c>
      <c r="S11388" s="267">
        <v>38</v>
      </c>
      <c r="T11388" s="267" t="s">
        <v>13</v>
      </c>
      <c r="U11388" s="267" t="s">
        <v>1478</v>
      </c>
      <c r="V11388" s="267" t="s">
        <v>13</v>
      </c>
      <c r="W11388" s="267">
        <v>1940</v>
      </c>
      <c r="X11388" s="267" t="s">
        <v>2007</v>
      </c>
      <c r="Y11388" s="267">
        <v>15327237</v>
      </c>
      <c r="Z11388" s="267">
        <v>1</v>
      </c>
      <c r="AA11388" s="267" t="s">
        <v>1987</v>
      </c>
      <c r="AB11388" s="270" t="s">
        <v>1988</v>
      </c>
      <c r="AD11388" s="267" t="s">
        <v>13</v>
      </c>
      <c r="AF11388" s="267" t="s">
        <v>24</v>
      </c>
      <c r="AG11388" s="267" t="s">
        <v>24</v>
      </c>
    </row>
    <row r="11389" spans="3:33" ht="409.5">
      <c r="C11389" s="267" t="s">
        <v>1985</v>
      </c>
      <c r="D11389" s="267" t="s">
        <v>727</v>
      </c>
      <c r="E11389" s="267">
        <v>2035</v>
      </c>
      <c r="F11389" s="267" t="s">
        <v>1444</v>
      </c>
      <c r="G11389" s="267" t="s">
        <v>1445</v>
      </c>
      <c r="H11389" s="267">
        <v>1</v>
      </c>
      <c r="I11389" s="267" t="s">
        <v>583</v>
      </c>
      <c r="J11389" s="267">
        <v>0.64</v>
      </c>
      <c r="K11389" s="267" t="s">
        <v>1986</v>
      </c>
      <c r="O11389" s="267" t="s">
        <v>24</v>
      </c>
      <c r="P11389" s="267">
        <v>15327237</v>
      </c>
      <c r="Q11389" s="267" t="s">
        <v>1445</v>
      </c>
      <c r="S11389" s="267">
        <v>38</v>
      </c>
      <c r="T11389" s="267" t="s">
        <v>13</v>
      </c>
      <c r="U11389" s="267" t="s">
        <v>1476</v>
      </c>
      <c r="V11389" s="267" t="s">
        <v>13</v>
      </c>
      <c r="W11389" s="267">
        <v>1940</v>
      </c>
      <c r="X11389" s="267" t="s">
        <v>2006</v>
      </c>
      <c r="Y11389" s="267">
        <v>15327237</v>
      </c>
      <c r="Z11389" s="267">
        <v>1</v>
      </c>
      <c r="AA11389" s="267" t="s">
        <v>1987</v>
      </c>
      <c r="AB11389" s="270" t="s">
        <v>1988</v>
      </c>
      <c r="AD11389" s="267" t="s">
        <v>13</v>
      </c>
      <c r="AF11389" s="267" t="s">
        <v>24</v>
      </c>
      <c r="AG11389" s="267" t="s">
        <v>24</v>
      </c>
    </row>
    <row r="11390" spans="3:33" ht="409.5">
      <c r="C11390" s="267" t="s">
        <v>1985</v>
      </c>
      <c r="D11390" s="267" t="s">
        <v>727</v>
      </c>
      <c r="E11390" s="267">
        <v>2035</v>
      </c>
      <c r="F11390" s="267" t="s">
        <v>1444</v>
      </c>
      <c r="G11390" s="267" t="s">
        <v>1445</v>
      </c>
      <c r="H11390" s="267">
        <v>1</v>
      </c>
      <c r="I11390" s="267" t="s">
        <v>583</v>
      </c>
      <c r="J11390" s="267">
        <v>0.64</v>
      </c>
      <c r="K11390" s="267" t="s">
        <v>1986</v>
      </c>
      <c r="O11390" s="267" t="s">
        <v>24</v>
      </c>
      <c r="P11390" s="267">
        <v>15327237</v>
      </c>
      <c r="Q11390" s="267" t="s">
        <v>1445</v>
      </c>
      <c r="S11390" s="267">
        <v>38</v>
      </c>
      <c r="T11390" s="267" t="s">
        <v>13</v>
      </c>
      <c r="U11390" s="267" t="s">
        <v>1476</v>
      </c>
      <c r="V11390" s="267" t="s">
        <v>13</v>
      </c>
      <c r="W11390" s="267">
        <v>1940</v>
      </c>
      <c r="X11390" s="267" t="s">
        <v>2006</v>
      </c>
      <c r="Y11390" s="267">
        <v>15327237</v>
      </c>
      <c r="Z11390" s="267">
        <v>1</v>
      </c>
      <c r="AA11390" s="267" t="s">
        <v>1987</v>
      </c>
      <c r="AB11390" s="270" t="s">
        <v>1988</v>
      </c>
      <c r="AD11390" s="267" t="s">
        <v>13</v>
      </c>
      <c r="AF11390" s="267" t="s">
        <v>24</v>
      </c>
      <c r="AG11390" s="267" t="s">
        <v>24</v>
      </c>
    </row>
    <row r="11391" spans="3:33" ht="409.5">
      <c r="C11391" s="267" t="s">
        <v>1985</v>
      </c>
      <c r="D11391" s="267" t="s">
        <v>727</v>
      </c>
      <c r="E11391" s="267">
        <v>2035</v>
      </c>
      <c r="F11391" s="267" t="s">
        <v>1444</v>
      </c>
      <c r="G11391" s="267" t="s">
        <v>1445</v>
      </c>
      <c r="H11391" s="267">
        <v>1</v>
      </c>
      <c r="I11391" s="267" t="s">
        <v>583</v>
      </c>
      <c r="J11391" s="267">
        <v>0.64</v>
      </c>
      <c r="K11391" s="267" t="s">
        <v>1986</v>
      </c>
      <c r="O11391" s="267" t="s">
        <v>24</v>
      </c>
      <c r="P11391" s="267">
        <v>15327237</v>
      </c>
      <c r="Q11391" s="267" t="s">
        <v>1445</v>
      </c>
      <c r="S11391" s="267">
        <v>38</v>
      </c>
      <c r="T11391" s="267" t="s">
        <v>13</v>
      </c>
      <c r="U11391" s="267" t="s">
        <v>1476</v>
      </c>
      <c r="V11391" s="267" t="s">
        <v>13</v>
      </c>
      <c r="W11391" s="267">
        <v>1940</v>
      </c>
      <c r="X11391" s="267" t="s">
        <v>2006</v>
      </c>
      <c r="Y11391" s="267">
        <v>15327237</v>
      </c>
      <c r="Z11391" s="267">
        <v>1</v>
      </c>
      <c r="AA11391" s="267" t="s">
        <v>1987</v>
      </c>
      <c r="AB11391" s="270" t="s">
        <v>1988</v>
      </c>
      <c r="AD11391" s="267" t="s">
        <v>13</v>
      </c>
      <c r="AF11391" s="267" t="s">
        <v>24</v>
      </c>
      <c r="AG11391" s="267" t="s">
        <v>24</v>
      </c>
    </row>
    <row r="11392" spans="3:33" ht="409.5">
      <c r="C11392" s="267" t="s">
        <v>1985</v>
      </c>
      <c r="D11392" s="267" t="s">
        <v>727</v>
      </c>
      <c r="E11392" s="267">
        <v>2035</v>
      </c>
      <c r="F11392" s="267" t="s">
        <v>1444</v>
      </c>
      <c r="G11392" s="267" t="s">
        <v>1445</v>
      </c>
      <c r="H11392" s="267">
        <v>1</v>
      </c>
      <c r="I11392" s="267" t="s">
        <v>583</v>
      </c>
      <c r="J11392" s="267">
        <v>0.64</v>
      </c>
      <c r="K11392" s="267" t="s">
        <v>1986</v>
      </c>
      <c r="O11392" s="267" t="s">
        <v>24</v>
      </c>
      <c r="P11392" s="267">
        <v>15327237</v>
      </c>
      <c r="Q11392" s="267" t="s">
        <v>1445</v>
      </c>
      <c r="S11392" s="267">
        <v>38</v>
      </c>
      <c r="T11392" s="267" t="s">
        <v>13</v>
      </c>
      <c r="U11392" s="267" t="s">
        <v>1476</v>
      </c>
      <c r="V11392" s="267" t="s">
        <v>13</v>
      </c>
      <c r="W11392" s="267">
        <v>1940</v>
      </c>
      <c r="X11392" s="267" t="s">
        <v>2006</v>
      </c>
      <c r="Y11392" s="267">
        <v>15327237</v>
      </c>
      <c r="Z11392" s="267">
        <v>1</v>
      </c>
      <c r="AA11392" s="267" t="s">
        <v>1987</v>
      </c>
      <c r="AB11392" s="270" t="s">
        <v>1988</v>
      </c>
      <c r="AD11392" s="267" t="s">
        <v>13</v>
      </c>
      <c r="AF11392" s="267" t="s">
        <v>24</v>
      </c>
      <c r="AG11392" s="267" t="s">
        <v>24</v>
      </c>
    </row>
    <row r="11393" spans="3:33" ht="409.5">
      <c r="C11393" s="267" t="s">
        <v>1985</v>
      </c>
      <c r="D11393" s="267" t="s">
        <v>727</v>
      </c>
      <c r="E11393" s="267">
        <v>2035</v>
      </c>
      <c r="F11393" s="267" t="s">
        <v>1444</v>
      </c>
      <c r="G11393" s="267" t="s">
        <v>1445</v>
      </c>
      <c r="H11393" s="267">
        <v>1</v>
      </c>
      <c r="I11393" s="267" t="s">
        <v>583</v>
      </c>
      <c r="J11393" s="267">
        <v>0.64</v>
      </c>
      <c r="K11393" s="267" t="s">
        <v>1986</v>
      </c>
      <c r="O11393" s="267" t="s">
        <v>24</v>
      </c>
      <c r="P11393" s="267">
        <v>15327237</v>
      </c>
      <c r="Q11393" s="267" t="s">
        <v>1445</v>
      </c>
      <c r="S11393" s="267">
        <v>38</v>
      </c>
      <c r="T11393" s="267" t="s">
        <v>13</v>
      </c>
      <c r="U11393" s="267" t="s">
        <v>1476</v>
      </c>
      <c r="V11393" s="267" t="s">
        <v>13</v>
      </c>
      <c r="W11393" s="267">
        <v>1940</v>
      </c>
      <c r="X11393" s="267" t="s">
        <v>2006</v>
      </c>
      <c r="Y11393" s="267">
        <v>15327237</v>
      </c>
      <c r="Z11393" s="267">
        <v>1</v>
      </c>
      <c r="AA11393" s="267" t="s">
        <v>1987</v>
      </c>
      <c r="AB11393" s="270" t="s">
        <v>1988</v>
      </c>
      <c r="AD11393" s="267" t="s">
        <v>13</v>
      </c>
      <c r="AF11393" s="267" t="s">
        <v>24</v>
      </c>
      <c r="AG11393" s="267" t="s">
        <v>24</v>
      </c>
    </row>
    <row r="11394" spans="3:33" ht="409.5">
      <c r="C11394" s="267" t="s">
        <v>1985</v>
      </c>
      <c r="D11394" s="267" t="s">
        <v>727</v>
      </c>
      <c r="E11394" s="267">
        <v>2035</v>
      </c>
      <c r="F11394" s="267" t="s">
        <v>1444</v>
      </c>
      <c r="G11394" s="267" t="s">
        <v>1445</v>
      </c>
      <c r="H11394" s="267">
        <v>1</v>
      </c>
      <c r="I11394" s="267" t="s">
        <v>583</v>
      </c>
      <c r="J11394" s="267">
        <v>0.64</v>
      </c>
      <c r="K11394" s="267" t="s">
        <v>1986</v>
      </c>
      <c r="O11394" s="267" t="s">
        <v>24</v>
      </c>
      <c r="P11394" s="267">
        <v>15327237</v>
      </c>
      <c r="Q11394" s="267" t="s">
        <v>1445</v>
      </c>
      <c r="S11394" s="267">
        <v>38</v>
      </c>
      <c r="T11394" s="267" t="s">
        <v>13</v>
      </c>
      <c r="U11394" s="267" t="s">
        <v>1476</v>
      </c>
      <c r="V11394" s="267" t="s">
        <v>13</v>
      </c>
      <c r="W11394" s="267">
        <v>1940</v>
      </c>
      <c r="X11394" s="267" t="s">
        <v>2006</v>
      </c>
      <c r="Y11394" s="267">
        <v>15327237</v>
      </c>
      <c r="Z11394" s="267">
        <v>1</v>
      </c>
      <c r="AA11394" s="267" t="s">
        <v>1987</v>
      </c>
      <c r="AB11394" s="270" t="s">
        <v>1988</v>
      </c>
      <c r="AD11394" s="267" t="s">
        <v>13</v>
      </c>
      <c r="AF11394" s="267" t="s">
        <v>24</v>
      </c>
      <c r="AG11394" s="267" t="s">
        <v>24</v>
      </c>
    </row>
    <row r="11395" spans="3:33" ht="409.5">
      <c r="C11395" s="267" t="s">
        <v>1985</v>
      </c>
      <c r="D11395" s="267" t="s">
        <v>727</v>
      </c>
      <c r="E11395" s="267">
        <v>2035</v>
      </c>
      <c r="F11395" s="267" t="s">
        <v>1444</v>
      </c>
      <c r="G11395" s="267" t="s">
        <v>1445</v>
      </c>
      <c r="H11395" s="267">
        <v>1</v>
      </c>
      <c r="I11395" s="267" t="s">
        <v>583</v>
      </c>
      <c r="J11395" s="267">
        <v>0.64</v>
      </c>
      <c r="K11395" s="267" t="s">
        <v>1986</v>
      </c>
      <c r="O11395" s="267" t="s">
        <v>24</v>
      </c>
      <c r="P11395" s="267">
        <v>15327237</v>
      </c>
      <c r="Q11395" s="267" t="s">
        <v>1445</v>
      </c>
      <c r="S11395" s="267">
        <v>38</v>
      </c>
      <c r="T11395" s="267" t="s">
        <v>13</v>
      </c>
      <c r="U11395" s="267" t="s">
        <v>1476</v>
      </c>
      <c r="V11395" s="267" t="s">
        <v>13</v>
      </c>
      <c r="W11395" s="267">
        <v>1940</v>
      </c>
      <c r="X11395" s="267" t="s">
        <v>2006</v>
      </c>
      <c r="Y11395" s="267">
        <v>15327237</v>
      </c>
      <c r="Z11395" s="267">
        <v>1</v>
      </c>
      <c r="AA11395" s="267" t="s">
        <v>1987</v>
      </c>
      <c r="AB11395" s="270" t="s">
        <v>1988</v>
      </c>
      <c r="AD11395" s="267" t="s">
        <v>13</v>
      </c>
      <c r="AF11395" s="267" t="s">
        <v>24</v>
      </c>
      <c r="AG11395" s="267" t="s">
        <v>24</v>
      </c>
    </row>
    <row r="11396" spans="3:33" ht="409.5">
      <c r="C11396" s="267" t="s">
        <v>1985</v>
      </c>
      <c r="D11396" s="267" t="s">
        <v>727</v>
      </c>
      <c r="E11396" s="267">
        <v>2035</v>
      </c>
      <c r="F11396" s="267" t="s">
        <v>1444</v>
      </c>
      <c r="G11396" s="267" t="s">
        <v>1445</v>
      </c>
      <c r="H11396" s="267">
        <v>1</v>
      </c>
      <c r="I11396" s="267" t="s">
        <v>583</v>
      </c>
      <c r="J11396" s="267">
        <v>0.64</v>
      </c>
      <c r="K11396" s="267" t="s">
        <v>1986</v>
      </c>
      <c r="O11396" s="267" t="s">
        <v>24</v>
      </c>
      <c r="P11396" s="267">
        <v>15327237</v>
      </c>
      <c r="Q11396" s="267" t="s">
        <v>1445</v>
      </c>
      <c r="S11396" s="267">
        <v>38</v>
      </c>
      <c r="T11396" s="267" t="s">
        <v>13</v>
      </c>
      <c r="U11396" s="267" t="s">
        <v>1476</v>
      </c>
      <c r="V11396" s="267" t="s">
        <v>13</v>
      </c>
      <c r="W11396" s="267">
        <v>1940</v>
      </c>
      <c r="X11396" s="267" t="s">
        <v>2006</v>
      </c>
      <c r="Y11396" s="267">
        <v>15327237</v>
      </c>
      <c r="Z11396" s="267">
        <v>1</v>
      </c>
      <c r="AA11396" s="267" t="s">
        <v>1987</v>
      </c>
      <c r="AB11396" s="270" t="s">
        <v>1988</v>
      </c>
      <c r="AD11396" s="267" t="s">
        <v>13</v>
      </c>
      <c r="AF11396" s="267" t="s">
        <v>24</v>
      </c>
      <c r="AG11396" s="267" t="s">
        <v>24</v>
      </c>
    </row>
    <row r="11397" spans="3:33" ht="409.5">
      <c r="C11397" s="267" t="s">
        <v>1985</v>
      </c>
      <c r="D11397" s="267" t="s">
        <v>727</v>
      </c>
      <c r="E11397" s="267">
        <v>2035</v>
      </c>
      <c r="F11397" s="267" t="s">
        <v>1444</v>
      </c>
      <c r="G11397" s="267" t="s">
        <v>1445</v>
      </c>
      <c r="H11397" s="267">
        <v>1</v>
      </c>
      <c r="I11397" s="267" t="s">
        <v>583</v>
      </c>
      <c r="J11397" s="267">
        <v>0.64</v>
      </c>
      <c r="K11397" s="267" t="s">
        <v>1986</v>
      </c>
      <c r="O11397" s="267" t="s">
        <v>24</v>
      </c>
      <c r="P11397" s="267">
        <v>15327237</v>
      </c>
      <c r="Q11397" s="267" t="s">
        <v>1445</v>
      </c>
      <c r="S11397" s="267">
        <v>38</v>
      </c>
      <c r="T11397" s="267" t="s">
        <v>13</v>
      </c>
      <c r="U11397" s="267" t="s">
        <v>1476</v>
      </c>
      <c r="V11397" s="267" t="s">
        <v>13</v>
      </c>
      <c r="W11397" s="267">
        <v>1940</v>
      </c>
      <c r="X11397" s="267" t="s">
        <v>2006</v>
      </c>
      <c r="Y11397" s="267">
        <v>15327237</v>
      </c>
      <c r="Z11397" s="267">
        <v>1</v>
      </c>
      <c r="AA11397" s="267" t="s">
        <v>1987</v>
      </c>
      <c r="AB11397" s="270" t="s">
        <v>1988</v>
      </c>
      <c r="AD11397" s="267" t="s">
        <v>13</v>
      </c>
      <c r="AF11397" s="267" t="s">
        <v>24</v>
      </c>
      <c r="AG11397" s="267" t="s">
        <v>24</v>
      </c>
    </row>
    <row r="11398" spans="3:33" ht="409.5">
      <c r="C11398" s="267" t="s">
        <v>1985</v>
      </c>
      <c r="D11398" s="267" t="s">
        <v>727</v>
      </c>
      <c r="E11398" s="267">
        <v>2035</v>
      </c>
      <c r="F11398" s="267" t="s">
        <v>1444</v>
      </c>
      <c r="G11398" s="267" t="s">
        <v>1445</v>
      </c>
      <c r="H11398" s="267">
        <v>1</v>
      </c>
      <c r="I11398" s="267" t="s">
        <v>583</v>
      </c>
      <c r="J11398" s="267">
        <v>0.64</v>
      </c>
      <c r="K11398" s="267" t="s">
        <v>1986</v>
      </c>
      <c r="O11398" s="267" t="s">
        <v>24</v>
      </c>
      <c r="P11398" s="267">
        <v>15327237</v>
      </c>
      <c r="Q11398" s="267" t="s">
        <v>1445</v>
      </c>
      <c r="S11398" s="267">
        <v>38</v>
      </c>
      <c r="T11398" s="267" t="s">
        <v>13</v>
      </c>
      <c r="U11398" s="267" t="s">
        <v>1476</v>
      </c>
      <c r="V11398" s="267" t="s">
        <v>13</v>
      </c>
      <c r="W11398" s="267">
        <v>1940</v>
      </c>
      <c r="X11398" s="267" t="s">
        <v>2006</v>
      </c>
      <c r="Y11398" s="267">
        <v>15327237</v>
      </c>
      <c r="Z11398" s="267">
        <v>1</v>
      </c>
      <c r="AA11398" s="267" t="s">
        <v>1987</v>
      </c>
      <c r="AB11398" s="270" t="s">
        <v>1988</v>
      </c>
      <c r="AD11398" s="267" t="s">
        <v>13</v>
      </c>
      <c r="AF11398" s="267" t="s">
        <v>24</v>
      </c>
      <c r="AG11398" s="267" t="s">
        <v>24</v>
      </c>
    </row>
    <row r="11399" spans="3:33" ht="409.5">
      <c r="C11399" s="267" t="s">
        <v>1985</v>
      </c>
      <c r="D11399" s="267" t="s">
        <v>727</v>
      </c>
      <c r="E11399" s="267">
        <v>2035</v>
      </c>
      <c r="F11399" s="267" t="s">
        <v>1444</v>
      </c>
      <c r="G11399" s="267" t="s">
        <v>1445</v>
      </c>
      <c r="H11399" s="267">
        <v>1</v>
      </c>
      <c r="I11399" s="267" t="s">
        <v>583</v>
      </c>
      <c r="J11399" s="267">
        <v>0.64</v>
      </c>
      <c r="K11399" s="267" t="s">
        <v>1986</v>
      </c>
      <c r="O11399" s="267" t="s">
        <v>24</v>
      </c>
      <c r="P11399" s="267">
        <v>15327237</v>
      </c>
      <c r="Q11399" s="267" t="s">
        <v>1445</v>
      </c>
      <c r="S11399" s="267">
        <v>38</v>
      </c>
      <c r="T11399" s="267" t="s">
        <v>13</v>
      </c>
      <c r="U11399" s="267" t="s">
        <v>1476</v>
      </c>
      <c r="V11399" s="267" t="s">
        <v>13</v>
      </c>
      <c r="W11399" s="267">
        <v>1940</v>
      </c>
      <c r="X11399" s="267" t="s">
        <v>2006</v>
      </c>
      <c r="Y11399" s="267">
        <v>15327237</v>
      </c>
      <c r="Z11399" s="267">
        <v>1</v>
      </c>
      <c r="AA11399" s="267" t="s">
        <v>1987</v>
      </c>
      <c r="AB11399" s="270" t="s">
        <v>1988</v>
      </c>
      <c r="AD11399" s="267" t="s">
        <v>13</v>
      </c>
      <c r="AF11399" s="267" t="s">
        <v>24</v>
      </c>
      <c r="AG11399" s="267" t="s">
        <v>24</v>
      </c>
    </row>
    <row r="11400" spans="3:33" ht="409.5">
      <c r="C11400" s="267" t="s">
        <v>1985</v>
      </c>
      <c r="D11400" s="267" t="s">
        <v>727</v>
      </c>
      <c r="E11400" s="267">
        <v>2035</v>
      </c>
      <c r="F11400" s="267" t="s">
        <v>1444</v>
      </c>
      <c r="G11400" s="267" t="s">
        <v>1445</v>
      </c>
      <c r="H11400" s="267">
        <v>1</v>
      </c>
      <c r="I11400" s="267" t="s">
        <v>583</v>
      </c>
      <c r="J11400" s="267">
        <v>0.64</v>
      </c>
      <c r="K11400" s="267" t="s">
        <v>1986</v>
      </c>
      <c r="O11400" s="267" t="s">
        <v>24</v>
      </c>
      <c r="P11400" s="267">
        <v>15327237</v>
      </c>
      <c r="Q11400" s="267" t="s">
        <v>1445</v>
      </c>
      <c r="S11400" s="267">
        <v>38</v>
      </c>
      <c r="T11400" s="267" t="s">
        <v>13</v>
      </c>
      <c r="U11400" s="267" t="s">
        <v>1476</v>
      </c>
      <c r="V11400" s="267" t="s">
        <v>13</v>
      </c>
      <c r="W11400" s="267">
        <v>1940</v>
      </c>
      <c r="X11400" s="267" t="s">
        <v>2006</v>
      </c>
      <c r="Y11400" s="267">
        <v>15327237</v>
      </c>
      <c r="Z11400" s="267">
        <v>1</v>
      </c>
      <c r="AA11400" s="267" t="s">
        <v>1987</v>
      </c>
      <c r="AB11400" s="270" t="s">
        <v>1988</v>
      </c>
      <c r="AD11400" s="267" t="s">
        <v>13</v>
      </c>
      <c r="AF11400" s="267" t="s">
        <v>24</v>
      </c>
      <c r="AG11400" s="267" t="s">
        <v>24</v>
      </c>
    </row>
    <row r="11401" spans="3:33" ht="409.5">
      <c r="C11401" s="267" t="s">
        <v>1985</v>
      </c>
      <c r="D11401" s="267" t="s">
        <v>727</v>
      </c>
      <c r="E11401" s="267">
        <v>2035</v>
      </c>
      <c r="F11401" s="267" t="s">
        <v>1444</v>
      </c>
      <c r="G11401" s="267" t="s">
        <v>1445</v>
      </c>
      <c r="H11401" s="267">
        <v>1</v>
      </c>
      <c r="I11401" s="267" t="s">
        <v>583</v>
      </c>
      <c r="J11401" s="267">
        <v>0.64</v>
      </c>
      <c r="K11401" s="267" t="s">
        <v>1986</v>
      </c>
      <c r="O11401" s="267" t="s">
        <v>24</v>
      </c>
      <c r="P11401" s="267">
        <v>15327237</v>
      </c>
      <c r="Q11401" s="267" t="s">
        <v>1445</v>
      </c>
      <c r="S11401" s="267">
        <v>38</v>
      </c>
      <c r="T11401" s="267" t="s">
        <v>13</v>
      </c>
      <c r="U11401" s="267" t="s">
        <v>1476</v>
      </c>
      <c r="V11401" s="267" t="s">
        <v>13</v>
      </c>
      <c r="W11401" s="267">
        <v>1940</v>
      </c>
      <c r="X11401" s="267" t="s">
        <v>2006</v>
      </c>
      <c r="Y11401" s="267">
        <v>15327237</v>
      </c>
      <c r="Z11401" s="267">
        <v>1</v>
      </c>
      <c r="AA11401" s="267" t="s">
        <v>1987</v>
      </c>
      <c r="AB11401" s="270" t="s">
        <v>1988</v>
      </c>
      <c r="AD11401" s="267" t="s">
        <v>13</v>
      </c>
      <c r="AF11401" s="267" t="s">
        <v>24</v>
      </c>
      <c r="AG11401" s="267" t="s">
        <v>24</v>
      </c>
    </row>
    <row r="11402" spans="3:33" ht="409.5">
      <c r="C11402" s="267" t="s">
        <v>1985</v>
      </c>
      <c r="D11402" s="267" t="s">
        <v>727</v>
      </c>
      <c r="E11402" s="267">
        <v>2035</v>
      </c>
      <c r="F11402" s="267" t="s">
        <v>1444</v>
      </c>
      <c r="G11402" s="267" t="s">
        <v>1445</v>
      </c>
      <c r="H11402" s="267">
        <v>1</v>
      </c>
      <c r="I11402" s="267" t="s">
        <v>583</v>
      </c>
      <c r="J11402" s="267">
        <v>0.64</v>
      </c>
      <c r="K11402" s="267" t="s">
        <v>1986</v>
      </c>
      <c r="O11402" s="267" t="s">
        <v>24</v>
      </c>
      <c r="P11402" s="267">
        <v>15327237</v>
      </c>
      <c r="Q11402" s="267" t="s">
        <v>1445</v>
      </c>
      <c r="S11402" s="267">
        <v>38</v>
      </c>
      <c r="T11402" s="267" t="s">
        <v>13</v>
      </c>
      <c r="U11402" s="267" t="s">
        <v>1476</v>
      </c>
      <c r="V11402" s="267" t="s">
        <v>13</v>
      </c>
      <c r="W11402" s="267">
        <v>1940</v>
      </c>
      <c r="X11402" s="267" t="s">
        <v>2006</v>
      </c>
      <c r="Y11402" s="267">
        <v>15327237</v>
      </c>
      <c r="Z11402" s="267">
        <v>1</v>
      </c>
      <c r="AA11402" s="267" t="s">
        <v>1987</v>
      </c>
      <c r="AB11402" s="270" t="s">
        <v>1988</v>
      </c>
      <c r="AD11402" s="267" t="s">
        <v>13</v>
      </c>
      <c r="AF11402" s="267" t="s">
        <v>24</v>
      </c>
      <c r="AG11402" s="267" t="s">
        <v>24</v>
      </c>
    </row>
    <row r="11403" spans="3:33" ht="409.5">
      <c r="C11403" s="267" t="s">
        <v>1985</v>
      </c>
      <c r="D11403" s="267" t="s">
        <v>727</v>
      </c>
      <c r="E11403" s="267">
        <v>2035</v>
      </c>
      <c r="F11403" s="267" t="s">
        <v>1444</v>
      </c>
      <c r="G11403" s="267" t="s">
        <v>1445</v>
      </c>
      <c r="H11403" s="267">
        <v>1</v>
      </c>
      <c r="I11403" s="267" t="s">
        <v>583</v>
      </c>
      <c r="J11403" s="267">
        <v>0.64</v>
      </c>
      <c r="K11403" s="267" t="s">
        <v>1986</v>
      </c>
      <c r="O11403" s="267" t="s">
        <v>24</v>
      </c>
      <c r="P11403" s="267">
        <v>15327237</v>
      </c>
      <c r="Q11403" s="267" t="s">
        <v>1445</v>
      </c>
      <c r="S11403" s="267">
        <v>38</v>
      </c>
      <c r="T11403" s="267" t="s">
        <v>13</v>
      </c>
      <c r="U11403" s="267" t="s">
        <v>1476</v>
      </c>
      <c r="V11403" s="267" t="s">
        <v>13</v>
      </c>
      <c r="W11403" s="267">
        <v>1940</v>
      </c>
      <c r="X11403" s="267" t="s">
        <v>2006</v>
      </c>
      <c r="Y11403" s="267">
        <v>15327237</v>
      </c>
      <c r="Z11403" s="267">
        <v>1</v>
      </c>
      <c r="AA11403" s="267" t="s">
        <v>1987</v>
      </c>
      <c r="AB11403" s="270" t="s">
        <v>1988</v>
      </c>
      <c r="AD11403" s="267" t="s">
        <v>13</v>
      </c>
      <c r="AF11403" s="267" t="s">
        <v>24</v>
      </c>
      <c r="AG11403" s="267" t="s">
        <v>24</v>
      </c>
    </row>
    <row r="11404" spans="3:33" ht="409.5">
      <c r="C11404" s="267" t="s">
        <v>1985</v>
      </c>
      <c r="D11404" s="267" t="s">
        <v>727</v>
      </c>
      <c r="E11404" s="267">
        <v>2035</v>
      </c>
      <c r="F11404" s="267" t="s">
        <v>1444</v>
      </c>
      <c r="G11404" s="267" t="s">
        <v>1445</v>
      </c>
      <c r="H11404" s="267">
        <v>1</v>
      </c>
      <c r="I11404" s="267" t="s">
        <v>583</v>
      </c>
      <c r="J11404" s="267">
        <v>0.64</v>
      </c>
      <c r="K11404" s="267" t="s">
        <v>1986</v>
      </c>
      <c r="O11404" s="267" t="s">
        <v>24</v>
      </c>
      <c r="P11404" s="267">
        <v>15327237</v>
      </c>
      <c r="Q11404" s="267" t="s">
        <v>1445</v>
      </c>
      <c r="S11404" s="267">
        <v>38</v>
      </c>
      <c r="T11404" s="267" t="s">
        <v>13</v>
      </c>
      <c r="U11404" s="267" t="s">
        <v>1476</v>
      </c>
      <c r="V11404" s="267" t="s">
        <v>13</v>
      </c>
      <c r="W11404" s="267">
        <v>1940</v>
      </c>
      <c r="X11404" s="267" t="s">
        <v>2006</v>
      </c>
      <c r="Y11404" s="267">
        <v>15327237</v>
      </c>
      <c r="Z11404" s="267">
        <v>1</v>
      </c>
      <c r="AA11404" s="267" t="s">
        <v>1987</v>
      </c>
      <c r="AB11404" s="270" t="s">
        <v>1988</v>
      </c>
      <c r="AD11404" s="267" t="s">
        <v>13</v>
      </c>
      <c r="AF11404" s="267" t="s">
        <v>24</v>
      </c>
      <c r="AG11404" s="267" t="s">
        <v>24</v>
      </c>
    </row>
    <row r="11405" spans="3:33" ht="409.5">
      <c r="C11405" s="267" t="s">
        <v>1985</v>
      </c>
      <c r="D11405" s="267" t="s">
        <v>727</v>
      </c>
      <c r="E11405" s="267">
        <v>2035</v>
      </c>
      <c r="F11405" s="267" t="s">
        <v>1444</v>
      </c>
      <c r="G11405" s="267" t="s">
        <v>1445</v>
      </c>
      <c r="H11405" s="267">
        <v>1</v>
      </c>
      <c r="I11405" s="267" t="s">
        <v>583</v>
      </c>
      <c r="J11405" s="267">
        <v>0.64</v>
      </c>
      <c r="K11405" s="267" t="s">
        <v>1986</v>
      </c>
      <c r="O11405" s="267" t="s">
        <v>24</v>
      </c>
      <c r="P11405" s="267">
        <v>15327237</v>
      </c>
      <c r="Q11405" s="267" t="s">
        <v>1445</v>
      </c>
      <c r="S11405" s="267">
        <v>38</v>
      </c>
      <c r="T11405" s="267" t="s">
        <v>13</v>
      </c>
      <c r="U11405" s="267" t="s">
        <v>1476</v>
      </c>
      <c r="V11405" s="267" t="s">
        <v>13</v>
      </c>
      <c r="W11405" s="267">
        <v>1940</v>
      </c>
      <c r="X11405" s="267" t="s">
        <v>2006</v>
      </c>
      <c r="Y11405" s="267">
        <v>15327237</v>
      </c>
      <c r="Z11405" s="267">
        <v>1</v>
      </c>
      <c r="AA11405" s="267" t="s">
        <v>1987</v>
      </c>
      <c r="AB11405" s="270" t="s">
        <v>1988</v>
      </c>
      <c r="AD11405" s="267" t="s">
        <v>13</v>
      </c>
      <c r="AF11405" s="267" t="s">
        <v>24</v>
      </c>
      <c r="AG11405" s="267" t="s">
        <v>24</v>
      </c>
    </row>
    <row r="11406" spans="3:33" ht="409.5">
      <c r="C11406" s="267" t="s">
        <v>1985</v>
      </c>
      <c r="D11406" s="267" t="s">
        <v>727</v>
      </c>
      <c r="E11406" s="267">
        <v>2035</v>
      </c>
      <c r="F11406" s="267" t="s">
        <v>1444</v>
      </c>
      <c r="G11406" s="267" t="s">
        <v>1445</v>
      </c>
      <c r="H11406" s="267">
        <v>1</v>
      </c>
      <c r="I11406" s="267" t="s">
        <v>583</v>
      </c>
      <c r="J11406" s="267">
        <v>0.64</v>
      </c>
      <c r="K11406" s="267" t="s">
        <v>1986</v>
      </c>
      <c r="O11406" s="267" t="s">
        <v>24</v>
      </c>
      <c r="P11406" s="267">
        <v>15327237</v>
      </c>
      <c r="Q11406" s="267" t="s">
        <v>1445</v>
      </c>
      <c r="S11406" s="267">
        <v>38</v>
      </c>
      <c r="T11406" s="267" t="s">
        <v>13</v>
      </c>
      <c r="U11406" s="267" t="s">
        <v>1476</v>
      </c>
      <c r="V11406" s="267" t="s">
        <v>13</v>
      </c>
      <c r="W11406" s="267">
        <v>1940</v>
      </c>
      <c r="X11406" s="267" t="s">
        <v>2006</v>
      </c>
      <c r="Y11406" s="267">
        <v>15327237</v>
      </c>
      <c r="Z11406" s="267">
        <v>1</v>
      </c>
      <c r="AA11406" s="267" t="s">
        <v>1987</v>
      </c>
      <c r="AB11406" s="270" t="s">
        <v>1988</v>
      </c>
      <c r="AD11406" s="267" t="s">
        <v>13</v>
      </c>
      <c r="AF11406" s="267" t="s">
        <v>24</v>
      </c>
      <c r="AG11406" s="267" t="s">
        <v>24</v>
      </c>
    </row>
    <row r="11407" spans="3:33" ht="409.5">
      <c r="C11407" s="267" t="s">
        <v>1985</v>
      </c>
      <c r="D11407" s="267" t="s">
        <v>727</v>
      </c>
      <c r="E11407" s="267">
        <v>2035</v>
      </c>
      <c r="F11407" s="267" t="s">
        <v>1444</v>
      </c>
      <c r="G11407" s="267" t="s">
        <v>1445</v>
      </c>
      <c r="H11407" s="267">
        <v>1</v>
      </c>
      <c r="I11407" s="267" t="s">
        <v>583</v>
      </c>
      <c r="J11407" s="267">
        <v>0.64</v>
      </c>
      <c r="K11407" s="267" t="s">
        <v>1986</v>
      </c>
      <c r="O11407" s="267" t="s">
        <v>24</v>
      </c>
      <c r="P11407" s="267">
        <v>15327237</v>
      </c>
      <c r="Q11407" s="267" t="s">
        <v>1445</v>
      </c>
      <c r="S11407" s="267">
        <v>38</v>
      </c>
      <c r="T11407" s="267" t="s">
        <v>13</v>
      </c>
      <c r="U11407" s="267" t="s">
        <v>1476</v>
      </c>
      <c r="V11407" s="267" t="s">
        <v>13</v>
      </c>
      <c r="W11407" s="267">
        <v>1940</v>
      </c>
      <c r="X11407" s="267" t="s">
        <v>2006</v>
      </c>
      <c r="Y11407" s="267">
        <v>15327237</v>
      </c>
      <c r="Z11407" s="267">
        <v>1</v>
      </c>
      <c r="AA11407" s="267" t="s">
        <v>1987</v>
      </c>
      <c r="AB11407" s="270" t="s">
        <v>1988</v>
      </c>
      <c r="AD11407" s="267" t="s">
        <v>13</v>
      </c>
      <c r="AF11407" s="267" t="s">
        <v>24</v>
      </c>
      <c r="AG11407" s="267" t="s">
        <v>24</v>
      </c>
    </row>
    <row r="11408" spans="3:33" ht="409.5">
      <c r="C11408" s="267" t="s">
        <v>1985</v>
      </c>
      <c r="D11408" s="267" t="s">
        <v>727</v>
      </c>
      <c r="E11408" s="267">
        <v>2035</v>
      </c>
      <c r="F11408" s="267" t="s">
        <v>1444</v>
      </c>
      <c r="G11408" s="267" t="s">
        <v>1445</v>
      </c>
      <c r="H11408" s="267">
        <v>1</v>
      </c>
      <c r="I11408" s="267" t="s">
        <v>583</v>
      </c>
      <c r="J11408" s="267">
        <v>0.64</v>
      </c>
      <c r="K11408" s="267" t="s">
        <v>1986</v>
      </c>
      <c r="O11408" s="267" t="s">
        <v>24</v>
      </c>
      <c r="P11408" s="267">
        <v>15327237</v>
      </c>
      <c r="Q11408" s="267" t="s">
        <v>1445</v>
      </c>
      <c r="S11408" s="267">
        <v>38</v>
      </c>
      <c r="T11408" s="267" t="s">
        <v>13</v>
      </c>
      <c r="U11408" s="267" t="s">
        <v>1476</v>
      </c>
      <c r="V11408" s="267" t="s">
        <v>13</v>
      </c>
      <c r="W11408" s="267">
        <v>1940</v>
      </c>
      <c r="X11408" s="267" t="s">
        <v>2006</v>
      </c>
      <c r="Y11408" s="267">
        <v>15327237</v>
      </c>
      <c r="Z11408" s="267">
        <v>1</v>
      </c>
      <c r="AA11408" s="267" t="s">
        <v>1987</v>
      </c>
      <c r="AB11408" s="270" t="s">
        <v>1988</v>
      </c>
      <c r="AD11408" s="267" t="s">
        <v>13</v>
      </c>
      <c r="AF11408" s="267" t="s">
        <v>24</v>
      </c>
      <c r="AG11408" s="267" t="s">
        <v>24</v>
      </c>
    </row>
    <row r="11409" spans="3:33" ht="409.5">
      <c r="C11409" s="267" t="s">
        <v>1985</v>
      </c>
      <c r="D11409" s="267" t="s">
        <v>727</v>
      </c>
      <c r="E11409" s="267">
        <v>2035</v>
      </c>
      <c r="F11409" s="267" t="s">
        <v>1444</v>
      </c>
      <c r="G11409" s="267" t="s">
        <v>1445</v>
      </c>
      <c r="H11409" s="267">
        <v>1</v>
      </c>
      <c r="I11409" s="267" t="s">
        <v>583</v>
      </c>
      <c r="J11409" s="267">
        <v>0.64</v>
      </c>
      <c r="K11409" s="267" t="s">
        <v>1986</v>
      </c>
      <c r="O11409" s="267" t="s">
        <v>24</v>
      </c>
      <c r="P11409" s="267">
        <v>15327237</v>
      </c>
      <c r="Q11409" s="267" t="s">
        <v>1445</v>
      </c>
      <c r="S11409" s="267">
        <v>38</v>
      </c>
      <c r="T11409" s="267" t="s">
        <v>13</v>
      </c>
      <c r="U11409" s="267" t="s">
        <v>1476</v>
      </c>
      <c r="V11409" s="267" t="s">
        <v>13</v>
      </c>
      <c r="W11409" s="267">
        <v>1940</v>
      </c>
      <c r="X11409" s="267" t="s">
        <v>2006</v>
      </c>
      <c r="Y11409" s="267">
        <v>15327237</v>
      </c>
      <c r="Z11409" s="267">
        <v>1</v>
      </c>
      <c r="AA11409" s="267" t="s">
        <v>1987</v>
      </c>
      <c r="AB11409" s="270" t="s">
        <v>1988</v>
      </c>
      <c r="AD11409" s="267" t="s">
        <v>13</v>
      </c>
      <c r="AF11409" s="267" t="s">
        <v>24</v>
      </c>
      <c r="AG11409" s="267" t="s">
        <v>24</v>
      </c>
    </row>
    <row r="11410" spans="3:33" ht="409.5">
      <c r="C11410" s="267" t="s">
        <v>1985</v>
      </c>
      <c r="D11410" s="267" t="s">
        <v>727</v>
      </c>
      <c r="E11410" s="267">
        <v>2035</v>
      </c>
      <c r="F11410" s="267" t="s">
        <v>1444</v>
      </c>
      <c r="G11410" s="267" t="s">
        <v>1445</v>
      </c>
      <c r="H11410" s="267">
        <v>1</v>
      </c>
      <c r="I11410" s="267" t="s">
        <v>583</v>
      </c>
      <c r="J11410" s="267">
        <v>0.64</v>
      </c>
      <c r="K11410" s="267" t="s">
        <v>1986</v>
      </c>
      <c r="O11410" s="267" t="s">
        <v>24</v>
      </c>
      <c r="P11410" s="267">
        <v>15327237</v>
      </c>
      <c r="Q11410" s="267" t="s">
        <v>1445</v>
      </c>
      <c r="S11410" s="267">
        <v>38</v>
      </c>
      <c r="T11410" s="267" t="s">
        <v>13</v>
      </c>
      <c r="U11410" s="267" t="s">
        <v>1476</v>
      </c>
      <c r="V11410" s="267" t="s">
        <v>13</v>
      </c>
      <c r="W11410" s="267">
        <v>1940</v>
      </c>
      <c r="X11410" s="267" t="s">
        <v>2006</v>
      </c>
      <c r="Y11410" s="267">
        <v>15327237</v>
      </c>
      <c r="Z11410" s="267">
        <v>1</v>
      </c>
      <c r="AA11410" s="267" t="s">
        <v>1987</v>
      </c>
      <c r="AB11410" s="270" t="s">
        <v>1988</v>
      </c>
      <c r="AD11410" s="267" t="s">
        <v>13</v>
      </c>
      <c r="AF11410" s="267" t="s">
        <v>24</v>
      </c>
      <c r="AG11410" s="267" t="s">
        <v>24</v>
      </c>
    </row>
    <row r="11411" spans="3:33" ht="409.5">
      <c r="C11411" s="267" t="s">
        <v>1985</v>
      </c>
      <c r="D11411" s="267" t="s">
        <v>727</v>
      </c>
      <c r="E11411" s="267">
        <v>2035</v>
      </c>
      <c r="F11411" s="267" t="s">
        <v>1444</v>
      </c>
      <c r="G11411" s="267" t="s">
        <v>1445</v>
      </c>
      <c r="H11411" s="267">
        <v>1</v>
      </c>
      <c r="I11411" s="267" t="s">
        <v>583</v>
      </c>
      <c r="J11411" s="267">
        <v>0.64</v>
      </c>
      <c r="K11411" s="267" t="s">
        <v>1986</v>
      </c>
      <c r="O11411" s="267" t="s">
        <v>24</v>
      </c>
      <c r="P11411" s="267">
        <v>15327237</v>
      </c>
      <c r="Q11411" s="267" t="s">
        <v>1445</v>
      </c>
      <c r="S11411" s="267">
        <v>38</v>
      </c>
      <c r="T11411" s="267" t="s">
        <v>13</v>
      </c>
      <c r="U11411" s="267" t="s">
        <v>1476</v>
      </c>
      <c r="V11411" s="267" t="s">
        <v>13</v>
      </c>
      <c r="W11411" s="267">
        <v>1940</v>
      </c>
      <c r="X11411" s="267" t="s">
        <v>2006</v>
      </c>
      <c r="Y11411" s="267">
        <v>15327237</v>
      </c>
      <c r="Z11411" s="267">
        <v>1</v>
      </c>
      <c r="AA11411" s="267" t="s">
        <v>1987</v>
      </c>
      <c r="AB11411" s="270" t="s">
        <v>1988</v>
      </c>
      <c r="AD11411" s="267" t="s">
        <v>13</v>
      </c>
      <c r="AF11411" s="267" t="s">
        <v>24</v>
      </c>
      <c r="AG11411" s="267" t="s">
        <v>24</v>
      </c>
    </row>
    <row r="11412" spans="3:33" ht="409.5">
      <c r="C11412" s="267" t="s">
        <v>1985</v>
      </c>
      <c r="D11412" s="267" t="s">
        <v>727</v>
      </c>
      <c r="E11412" s="267">
        <v>2035</v>
      </c>
      <c r="F11412" s="267" t="s">
        <v>1444</v>
      </c>
      <c r="G11412" s="267" t="s">
        <v>1445</v>
      </c>
      <c r="H11412" s="267">
        <v>1</v>
      </c>
      <c r="I11412" s="267" t="s">
        <v>583</v>
      </c>
      <c r="J11412" s="267">
        <v>0.64</v>
      </c>
      <c r="K11412" s="267" t="s">
        <v>1986</v>
      </c>
      <c r="O11412" s="267" t="s">
        <v>24</v>
      </c>
      <c r="P11412" s="267">
        <v>15327237</v>
      </c>
      <c r="Q11412" s="267" t="s">
        <v>1445</v>
      </c>
      <c r="S11412" s="267">
        <v>38</v>
      </c>
      <c r="T11412" s="267" t="s">
        <v>13</v>
      </c>
      <c r="U11412" s="267" t="s">
        <v>1476</v>
      </c>
      <c r="V11412" s="267" t="s">
        <v>13</v>
      </c>
      <c r="W11412" s="267">
        <v>1940</v>
      </c>
      <c r="X11412" s="267" t="s">
        <v>2006</v>
      </c>
      <c r="Y11412" s="267">
        <v>15327237</v>
      </c>
      <c r="Z11412" s="267">
        <v>1</v>
      </c>
      <c r="AA11412" s="267" t="s">
        <v>1987</v>
      </c>
      <c r="AB11412" s="270" t="s">
        <v>1988</v>
      </c>
      <c r="AD11412" s="267" t="s">
        <v>13</v>
      </c>
      <c r="AF11412" s="267" t="s">
        <v>24</v>
      </c>
      <c r="AG11412" s="267" t="s">
        <v>24</v>
      </c>
    </row>
    <row r="11413" spans="3:33" ht="409.5">
      <c r="C11413" s="267" t="s">
        <v>1985</v>
      </c>
      <c r="D11413" s="267" t="s">
        <v>727</v>
      </c>
      <c r="E11413" s="267">
        <v>2035</v>
      </c>
      <c r="F11413" s="267" t="s">
        <v>1444</v>
      </c>
      <c r="G11413" s="267" t="s">
        <v>1445</v>
      </c>
      <c r="H11413" s="267">
        <v>1</v>
      </c>
      <c r="I11413" s="267" t="s">
        <v>583</v>
      </c>
      <c r="J11413" s="267">
        <v>0.64</v>
      </c>
      <c r="K11413" s="267" t="s">
        <v>1986</v>
      </c>
      <c r="O11413" s="267" t="s">
        <v>24</v>
      </c>
      <c r="P11413" s="267">
        <v>15327237</v>
      </c>
      <c r="Q11413" s="267" t="s">
        <v>1445</v>
      </c>
      <c r="S11413" s="267">
        <v>38</v>
      </c>
      <c r="T11413" s="267" t="s">
        <v>13</v>
      </c>
      <c r="U11413" s="267" t="s">
        <v>1476</v>
      </c>
      <c r="V11413" s="267" t="s">
        <v>13</v>
      </c>
      <c r="W11413" s="267">
        <v>1940</v>
      </c>
      <c r="X11413" s="267" t="s">
        <v>2006</v>
      </c>
      <c r="Y11413" s="267">
        <v>15327237</v>
      </c>
      <c r="Z11413" s="267">
        <v>1</v>
      </c>
      <c r="AA11413" s="267" t="s">
        <v>1987</v>
      </c>
      <c r="AB11413" s="270" t="s">
        <v>1988</v>
      </c>
      <c r="AD11413" s="267" t="s">
        <v>13</v>
      </c>
      <c r="AF11413" s="267" t="s">
        <v>24</v>
      </c>
      <c r="AG11413" s="267" t="s">
        <v>24</v>
      </c>
    </row>
    <row r="11414" spans="3:33" ht="409.5">
      <c r="C11414" s="267" t="s">
        <v>1985</v>
      </c>
      <c r="D11414" s="267" t="s">
        <v>727</v>
      </c>
      <c r="E11414" s="267">
        <v>2035</v>
      </c>
      <c r="F11414" s="267" t="s">
        <v>1444</v>
      </c>
      <c r="G11414" s="267" t="s">
        <v>1445</v>
      </c>
      <c r="H11414" s="267">
        <v>1</v>
      </c>
      <c r="I11414" s="267" t="s">
        <v>583</v>
      </c>
      <c r="J11414" s="267">
        <v>0.64</v>
      </c>
      <c r="K11414" s="267" t="s">
        <v>1986</v>
      </c>
      <c r="O11414" s="267" t="s">
        <v>24</v>
      </c>
      <c r="P11414" s="267">
        <v>15327237</v>
      </c>
      <c r="Q11414" s="267" t="s">
        <v>1445</v>
      </c>
      <c r="S11414" s="267">
        <v>38</v>
      </c>
      <c r="T11414" s="267" t="s">
        <v>13</v>
      </c>
      <c r="U11414" s="267" t="s">
        <v>1476</v>
      </c>
      <c r="V11414" s="267" t="s">
        <v>13</v>
      </c>
      <c r="W11414" s="267">
        <v>1940</v>
      </c>
      <c r="X11414" s="267" t="s">
        <v>2006</v>
      </c>
      <c r="Y11414" s="267">
        <v>15327237</v>
      </c>
      <c r="Z11414" s="267">
        <v>1</v>
      </c>
      <c r="AA11414" s="267" t="s">
        <v>1987</v>
      </c>
      <c r="AB11414" s="270" t="s">
        <v>1988</v>
      </c>
      <c r="AD11414" s="267" t="s">
        <v>13</v>
      </c>
      <c r="AF11414" s="267" t="s">
        <v>24</v>
      </c>
      <c r="AG11414" s="267" t="s">
        <v>24</v>
      </c>
    </row>
    <row r="11415" spans="3:33" ht="409.5">
      <c r="C11415" s="267" t="s">
        <v>1985</v>
      </c>
      <c r="D11415" s="267" t="s">
        <v>727</v>
      </c>
      <c r="E11415" s="267">
        <v>2035</v>
      </c>
      <c r="F11415" s="267" t="s">
        <v>1444</v>
      </c>
      <c r="G11415" s="267" t="s">
        <v>1445</v>
      </c>
      <c r="H11415" s="267">
        <v>1</v>
      </c>
      <c r="I11415" s="267" t="s">
        <v>583</v>
      </c>
      <c r="J11415" s="267">
        <v>0.64</v>
      </c>
      <c r="K11415" s="267" t="s">
        <v>1986</v>
      </c>
      <c r="O11415" s="267" t="s">
        <v>24</v>
      </c>
      <c r="P11415" s="267">
        <v>15327237</v>
      </c>
      <c r="Q11415" s="267" t="s">
        <v>1445</v>
      </c>
      <c r="S11415" s="267">
        <v>38</v>
      </c>
      <c r="T11415" s="267" t="s">
        <v>13</v>
      </c>
      <c r="U11415" s="267" t="s">
        <v>1476</v>
      </c>
      <c r="V11415" s="267" t="s">
        <v>13</v>
      </c>
      <c r="W11415" s="267">
        <v>1940</v>
      </c>
      <c r="X11415" s="267" t="s">
        <v>2006</v>
      </c>
      <c r="Y11415" s="267">
        <v>15327237</v>
      </c>
      <c r="Z11415" s="267">
        <v>1</v>
      </c>
      <c r="AA11415" s="267" t="s">
        <v>1987</v>
      </c>
      <c r="AB11415" s="270" t="s">
        <v>1988</v>
      </c>
      <c r="AD11415" s="267" t="s">
        <v>13</v>
      </c>
      <c r="AF11415" s="267" t="s">
        <v>24</v>
      </c>
      <c r="AG11415" s="267" t="s">
        <v>24</v>
      </c>
    </row>
    <row r="11416" spans="3:33" ht="409.5">
      <c r="C11416" s="267" t="s">
        <v>1985</v>
      </c>
      <c r="D11416" s="267" t="s">
        <v>727</v>
      </c>
      <c r="E11416" s="267">
        <v>2035</v>
      </c>
      <c r="F11416" s="267" t="s">
        <v>1444</v>
      </c>
      <c r="G11416" s="267" t="s">
        <v>1445</v>
      </c>
      <c r="H11416" s="267">
        <v>1</v>
      </c>
      <c r="I11416" s="267" t="s">
        <v>583</v>
      </c>
      <c r="J11416" s="267">
        <v>0.64</v>
      </c>
      <c r="K11416" s="267" t="s">
        <v>1986</v>
      </c>
      <c r="O11416" s="267" t="s">
        <v>24</v>
      </c>
      <c r="P11416" s="267">
        <v>15327237</v>
      </c>
      <c r="Q11416" s="267" t="s">
        <v>1445</v>
      </c>
      <c r="S11416" s="267">
        <v>38</v>
      </c>
      <c r="T11416" s="267" t="s">
        <v>13</v>
      </c>
      <c r="U11416" s="267" t="s">
        <v>1476</v>
      </c>
      <c r="V11416" s="267" t="s">
        <v>13</v>
      </c>
      <c r="W11416" s="267">
        <v>1940</v>
      </c>
      <c r="X11416" s="267" t="s">
        <v>2006</v>
      </c>
      <c r="Y11416" s="267">
        <v>15327237</v>
      </c>
      <c r="Z11416" s="267">
        <v>1</v>
      </c>
      <c r="AA11416" s="267" t="s">
        <v>1987</v>
      </c>
      <c r="AB11416" s="270" t="s">
        <v>1988</v>
      </c>
      <c r="AD11416" s="267" t="s">
        <v>13</v>
      </c>
      <c r="AF11416" s="267" t="s">
        <v>24</v>
      </c>
      <c r="AG11416" s="267" t="s">
        <v>24</v>
      </c>
    </row>
    <row r="11417" spans="3:33" ht="409.5">
      <c r="C11417" s="267" t="s">
        <v>1985</v>
      </c>
      <c r="D11417" s="267" t="s">
        <v>727</v>
      </c>
      <c r="E11417" s="267">
        <v>2035</v>
      </c>
      <c r="F11417" s="267" t="s">
        <v>1444</v>
      </c>
      <c r="G11417" s="267" t="s">
        <v>1445</v>
      </c>
      <c r="H11417" s="267">
        <v>1</v>
      </c>
      <c r="I11417" s="267" t="s">
        <v>583</v>
      </c>
      <c r="J11417" s="267">
        <v>0.64</v>
      </c>
      <c r="K11417" s="267" t="s">
        <v>1986</v>
      </c>
      <c r="O11417" s="267" t="s">
        <v>24</v>
      </c>
      <c r="P11417" s="267">
        <v>15327237</v>
      </c>
      <c r="Q11417" s="267" t="s">
        <v>1445</v>
      </c>
      <c r="S11417" s="267">
        <v>38</v>
      </c>
      <c r="T11417" s="267" t="s">
        <v>13</v>
      </c>
      <c r="U11417" s="267" t="s">
        <v>1476</v>
      </c>
      <c r="V11417" s="267" t="s">
        <v>13</v>
      </c>
      <c r="W11417" s="267">
        <v>1940</v>
      </c>
      <c r="X11417" s="267" t="s">
        <v>2006</v>
      </c>
      <c r="Y11417" s="267">
        <v>15327237</v>
      </c>
      <c r="Z11417" s="267">
        <v>1</v>
      </c>
      <c r="AA11417" s="267" t="s">
        <v>1987</v>
      </c>
      <c r="AB11417" s="270" t="s">
        <v>1988</v>
      </c>
      <c r="AD11417" s="267" t="s">
        <v>13</v>
      </c>
      <c r="AF11417" s="267" t="s">
        <v>24</v>
      </c>
      <c r="AG11417" s="267" t="s">
        <v>24</v>
      </c>
    </row>
    <row r="11418" spans="3:33" ht="409.5">
      <c r="C11418" s="267" t="s">
        <v>1985</v>
      </c>
      <c r="D11418" s="267" t="s">
        <v>727</v>
      </c>
      <c r="E11418" s="267">
        <v>2035</v>
      </c>
      <c r="F11418" s="267" t="s">
        <v>1444</v>
      </c>
      <c r="G11418" s="267" t="s">
        <v>1445</v>
      </c>
      <c r="H11418" s="267">
        <v>1</v>
      </c>
      <c r="I11418" s="267" t="s">
        <v>583</v>
      </c>
      <c r="J11418" s="267">
        <v>0.64</v>
      </c>
      <c r="K11418" s="267" t="s">
        <v>1986</v>
      </c>
      <c r="O11418" s="267" t="s">
        <v>24</v>
      </c>
      <c r="P11418" s="267">
        <v>15327237</v>
      </c>
      <c r="Q11418" s="267" t="s">
        <v>1445</v>
      </c>
      <c r="S11418" s="267">
        <v>38</v>
      </c>
      <c r="T11418" s="267" t="s">
        <v>13</v>
      </c>
      <c r="U11418" s="267" t="s">
        <v>1476</v>
      </c>
      <c r="V11418" s="267" t="s">
        <v>13</v>
      </c>
      <c r="W11418" s="267">
        <v>1940</v>
      </c>
      <c r="X11418" s="267" t="s">
        <v>2006</v>
      </c>
      <c r="Y11418" s="267">
        <v>15327237</v>
      </c>
      <c r="Z11418" s="267">
        <v>1</v>
      </c>
      <c r="AA11418" s="267" t="s">
        <v>1987</v>
      </c>
      <c r="AB11418" s="270" t="s">
        <v>1988</v>
      </c>
      <c r="AD11418" s="267" t="s">
        <v>13</v>
      </c>
      <c r="AF11418" s="267" t="s">
        <v>24</v>
      </c>
      <c r="AG11418" s="267" t="s">
        <v>24</v>
      </c>
    </row>
    <row r="11419" spans="3:33" ht="409.5">
      <c r="C11419" s="267" t="s">
        <v>1985</v>
      </c>
      <c r="D11419" s="267" t="s">
        <v>727</v>
      </c>
      <c r="E11419" s="267">
        <v>2035</v>
      </c>
      <c r="F11419" s="267" t="s">
        <v>1444</v>
      </c>
      <c r="G11419" s="267" t="s">
        <v>1445</v>
      </c>
      <c r="H11419" s="267">
        <v>1</v>
      </c>
      <c r="I11419" s="267" t="s">
        <v>583</v>
      </c>
      <c r="J11419" s="267">
        <v>0.64</v>
      </c>
      <c r="K11419" s="267" t="s">
        <v>1986</v>
      </c>
      <c r="O11419" s="267" t="s">
        <v>24</v>
      </c>
      <c r="P11419" s="267">
        <v>15327237</v>
      </c>
      <c r="Q11419" s="267" t="s">
        <v>1445</v>
      </c>
      <c r="S11419" s="267">
        <v>38</v>
      </c>
      <c r="T11419" s="267" t="s">
        <v>13</v>
      </c>
      <c r="U11419" s="267" t="s">
        <v>1476</v>
      </c>
      <c r="V11419" s="267" t="s">
        <v>13</v>
      </c>
      <c r="W11419" s="267">
        <v>1940</v>
      </c>
      <c r="X11419" s="267" t="s">
        <v>2006</v>
      </c>
      <c r="Y11419" s="267">
        <v>15327237</v>
      </c>
      <c r="Z11419" s="267">
        <v>1</v>
      </c>
      <c r="AA11419" s="267" t="s">
        <v>1987</v>
      </c>
      <c r="AB11419" s="270" t="s">
        <v>1988</v>
      </c>
      <c r="AD11419" s="267" t="s">
        <v>13</v>
      </c>
      <c r="AF11419" s="267" t="s">
        <v>24</v>
      </c>
      <c r="AG11419" s="267" t="s">
        <v>24</v>
      </c>
    </row>
    <row r="11420" spans="3:33" ht="409.5">
      <c r="C11420" s="267" t="s">
        <v>1985</v>
      </c>
      <c r="D11420" s="267" t="s">
        <v>727</v>
      </c>
      <c r="E11420" s="267">
        <v>2035</v>
      </c>
      <c r="F11420" s="267" t="s">
        <v>1444</v>
      </c>
      <c r="G11420" s="267" t="s">
        <v>1445</v>
      </c>
      <c r="H11420" s="267">
        <v>1</v>
      </c>
      <c r="I11420" s="267" t="s">
        <v>583</v>
      </c>
      <c r="J11420" s="267">
        <v>0.64</v>
      </c>
      <c r="K11420" s="267" t="s">
        <v>1986</v>
      </c>
      <c r="O11420" s="267" t="s">
        <v>24</v>
      </c>
      <c r="P11420" s="267">
        <v>15327237</v>
      </c>
      <c r="Q11420" s="267" t="s">
        <v>1445</v>
      </c>
      <c r="S11420" s="267">
        <v>38</v>
      </c>
      <c r="T11420" s="267" t="s">
        <v>13</v>
      </c>
      <c r="U11420" s="267" t="s">
        <v>1476</v>
      </c>
      <c r="V11420" s="267" t="s">
        <v>13</v>
      </c>
      <c r="W11420" s="267">
        <v>1940</v>
      </c>
      <c r="X11420" s="267" t="s">
        <v>2006</v>
      </c>
      <c r="Y11420" s="267">
        <v>15327237</v>
      </c>
      <c r="Z11420" s="267">
        <v>1</v>
      </c>
      <c r="AA11420" s="267" t="s">
        <v>1987</v>
      </c>
      <c r="AB11420" s="270" t="s">
        <v>1988</v>
      </c>
      <c r="AD11420" s="267" t="s">
        <v>13</v>
      </c>
      <c r="AF11420" s="267" t="s">
        <v>24</v>
      </c>
      <c r="AG11420" s="267" t="s">
        <v>24</v>
      </c>
    </row>
    <row r="11421" spans="3:33" ht="409.5">
      <c r="C11421" s="267" t="s">
        <v>1985</v>
      </c>
      <c r="D11421" s="267" t="s">
        <v>727</v>
      </c>
      <c r="E11421" s="267">
        <v>2035</v>
      </c>
      <c r="F11421" s="267" t="s">
        <v>1444</v>
      </c>
      <c r="G11421" s="267" t="s">
        <v>1445</v>
      </c>
      <c r="H11421" s="267">
        <v>1</v>
      </c>
      <c r="I11421" s="267" t="s">
        <v>583</v>
      </c>
      <c r="J11421" s="267">
        <v>0.64</v>
      </c>
      <c r="K11421" s="267" t="s">
        <v>1986</v>
      </c>
      <c r="O11421" s="267" t="s">
        <v>24</v>
      </c>
      <c r="P11421" s="267">
        <v>15327237</v>
      </c>
      <c r="Q11421" s="267" t="s">
        <v>1445</v>
      </c>
      <c r="S11421" s="267">
        <v>38</v>
      </c>
      <c r="T11421" s="267" t="s">
        <v>13</v>
      </c>
      <c r="U11421" s="267" t="s">
        <v>1476</v>
      </c>
      <c r="V11421" s="267" t="s">
        <v>13</v>
      </c>
      <c r="W11421" s="267">
        <v>1940</v>
      </c>
      <c r="X11421" s="267" t="s">
        <v>2006</v>
      </c>
      <c r="Y11421" s="267">
        <v>15327237</v>
      </c>
      <c r="Z11421" s="267">
        <v>1</v>
      </c>
      <c r="AA11421" s="267" t="s">
        <v>1987</v>
      </c>
      <c r="AB11421" s="270" t="s">
        <v>1988</v>
      </c>
      <c r="AD11421" s="267" t="s">
        <v>13</v>
      </c>
      <c r="AF11421" s="267" t="s">
        <v>24</v>
      </c>
      <c r="AG11421" s="267" t="s">
        <v>24</v>
      </c>
    </row>
    <row r="11422" spans="3:33" ht="409.5">
      <c r="C11422" s="267" t="s">
        <v>1985</v>
      </c>
      <c r="D11422" s="267" t="s">
        <v>727</v>
      </c>
      <c r="E11422" s="267">
        <v>2035</v>
      </c>
      <c r="F11422" s="267" t="s">
        <v>1444</v>
      </c>
      <c r="G11422" s="267" t="s">
        <v>1445</v>
      </c>
      <c r="H11422" s="267">
        <v>1</v>
      </c>
      <c r="I11422" s="267" t="s">
        <v>583</v>
      </c>
      <c r="J11422" s="267">
        <v>0.64</v>
      </c>
      <c r="K11422" s="267" t="s">
        <v>1986</v>
      </c>
      <c r="O11422" s="267" t="s">
        <v>24</v>
      </c>
      <c r="P11422" s="267">
        <v>15327237</v>
      </c>
      <c r="Q11422" s="267" t="s">
        <v>1445</v>
      </c>
      <c r="S11422" s="267">
        <v>38</v>
      </c>
      <c r="T11422" s="267" t="s">
        <v>13</v>
      </c>
      <c r="U11422" s="267" t="s">
        <v>1476</v>
      </c>
      <c r="V11422" s="267" t="s">
        <v>13</v>
      </c>
      <c r="W11422" s="267">
        <v>1940</v>
      </c>
      <c r="X11422" s="267" t="s">
        <v>2006</v>
      </c>
      <c r="Y11422" s="267">
        <v>15327237</v>
      </c>
      <c r="Z11422" s="267">
        <v>1</v>
      </c>
      <c r="AA11422" s="267" t="s">
        <v>1987</v>
      </c>
      <c r="AB11422" s="270" t="s">
        <v>1988</v>
      </c>
      <c r="AD11422" s="267" t="s">
        <v>13</v>
      </c>
      <c r="AF11422" s="267" t="s">
        <v>24</v>
      </c>
      <c r="AG11422" s="267" t="s">
        <v>24</v>
      </c>
    </row>
    <row r="11423" spans="3:33" ht="409.5">
      <c r="C11423" s="267" t="s">
        <v>1985</v>
      </c>
      <c r="D11423" s="267" t="s">
        <v>727</v>
      </c>
      <c r="E11423" s="267">
        <v>2035</v>
      </c>
      <c r="F11423" s="267" t="s">
        <v>1444</v>
      </c>
      <c r="G11423" s="267" t="s">
        <v>1445</v>
      </c>
      <c r="H11423" s="267">
        <v>1</v>
      </c>
      <c r="I11423" s="267" t="s">
        <v>583</v>
      </c>
      <c r="J11423" s="267">
        <v>0.64</v>
      </c>
      <c r="K11423" s="267" t="s">
        <v>1986</v>
      </c>
      <c r="O11423" s="267" t="s">
        <v>24</v>
      </c>
      <c r="P11423" s="267">
        <v>15327237</v>
      </c>
      <c r="Q11423" s="267" t="s">
        <v>1445</v>
      </c>
      <c r="S11423" s="267">
        <v>38</v>
      </c>
      <c r="T11423" s="267" t="s">
        <v>13</v>
      </c>
      <c r="U11423" s="267" t="s">
        <v>1476</v>
      </c>
      <c r="V11423" s="267" t="s">
        <v>13</v>
      </c>
      <c r="W11423" s="267">
        <v>1940</v>
      </c>
      <c r="X11423" s="267" t="s">
        <v>2006</v>
      </c>
      <c r="Y11423" s="267">
        <v>15327237</v>
      </c>
      <c r="Z11423" s="267">
        <v>1</v>
      </c>
      <c r="AA11423" s="267" t="s">
        <v>1987</v>
      </c>
      <c r="AB11423" s="270" t="s">
        <v>1988</v>
      </c>
      <c r="AD11423" s="267" t="s">
        <v>13</v>
      </c>
      <c r="AF11423" s="267" t="s">
        <v>24</v>
      </c>
      <c r="AG11423" s="267" t="s">
        <v>24</v>
      </c>
    </row>
    <row r="11424" spans="3:33" ht="409.5">
      <c r="C11424" s="267" t="s">
        <v>1985</v>
      </c>
      <c r="D11424" s="267" t="s">
        <v>727</v>
      </c>
      <c r="E11424" s="267">
        <v>2035</v>
      </c>
      <c r="F11424" s="267" t="s">
        <v>1444</v>
      </c>
      <c r="G11424" s="267" t="s">
        <v>1445</v>
      </c>
      <c r="H11424" s="267">
        <v>1</v>
      </c>
      <c r="I11424" s="267" t="s">
        <v>583</v>
      </c>
      <c r="J11424" s="267">
        <v>0.64</v>
      </c>
      <c r="K11424" s="267" t="s">
        <v>1986</v>
      </c>
      <c r="O11424" s="267" t="s">
        <v>24</v>
      </c>
      <c r="P11424" s="267">
        <v>15327237</v>
      </c>
      <c r="Q11424" s="267" t="s">
        <v>1445</v>
      </c>
      <c r="S11424" s="267">
        <v>38</v>
      </c>
      <c r="T11424" s="267" t="s">
        <v>13</v>
      </c>
      <c r="U11424" s="267" t="s">
        <v>1476</v>
      </c>
      <c r="V11424" s="267" t="s">
        <v>13</v>
      </c>
      <c r="W11424" s="267">
        <v>1940</v>
      </c>
      <c r="X11424" s="267" t="s">
        <v>2006</v>
      </c>
      <c r="Y11424" s="267">
        <v>15327237</v>
      </c>
      <c r="Z11424" s="267">
        <v>1</v>
      </c>
      <c r="AA11424" s="267" t="s">
        <v>1987</v>
      </c>
      <c r="AB11424" s="270" t="s">
        <v>1988</v>
      </c>
      <c r="AD11424" s="267" t="s">
        <v>13</v>
      </c>
      <c r="AF11424" s="267" t="s">
        <v>24</v>
      </c>
      <c r="AG11424" s="267" t="s">
        <v>24</v>
      </c>
    </row>
    <row r="11425" spans="3:33" ht="409.5">
      <c r="C11425" s="267" t="s">
        <v>1985</v>
      </c>
      <c r="D11425" s="267" t="s">
        <v>727</v>
      </c>
      <c r="E11425" s="267">
        <v>2035</v>
      </c>
      <c r="F11425" s="267" t="s">
        <v>1444</v>
      </c>
      <c r="G11425" s="267" t="s">
        <v>1445</v>
      </c>
      <c r="H11425" s="267">
        <v>1</v>
      </c>
      <c r="I11425" s="267" t="s">
        <v>583</v>
      </c>
      <c r="J11425" s="267">
        <v>0.64</v>
      </c>
      <c r="K11425" s="267" t="s">
        <v>1986</v>
      </c>
      <c r="O11425" s="267" t="s">
        <v>24</v>
      </c>
      <c r="P11425" s="267">
        <v>15327237</v>
      </c>
      <c r="Q11425" s="267" t="s">
        <v>1445</v>
      </c>
      <c r="S11425" s="267">
        <v>38</v>
      </c>
      <c r="T11425" s="267" t="s">
        <v>13</v>
      </c>
      <c r="U11425" s="267" t="s">
        <v>1476</v>
      </c>
      <c r="V11425" s="267" t="s">
        <v>13</v>
      </c>
      <c r="W11425" s="267">
        <v>1940</v>
      </c>
      <c r="X11425" s="267" t="s">
        <v>2006</v>
      </c>
      <c r="Y11425" s="267">
        <v>15327237</v>
      </c>
      <c r="Z11425" s="267">
        <v>1</v>
      </c>
      <c r="AA11425" s="267" t="s">
        <v>1987</v>
      </c>
      <c r="AB11425" s="270" t="s">
        <v>1988</v>
      </c>
      <c r="AD11425" s="267" t="s">
        <v>13</v>
      </c>
      <c r="AF11425" s="267" t="s">
        <v>24</v>
      </c>
      <c r="AG11425" s="267" t="s">
        <v>24</v>
      </c>
    </row>
    <row r="11426" spans="3:33" ht="409.5">
      <c r="C11426" s="267" t="s">
        <v>1985</v>
      </c>
      <c r="D11426" s="267" t="s">
        <v>727</v>
      </c>
      <c r="E11426" s="267">
        <v>2035</v>
      </c>
      <c r="F11426" s="267" t="s">
        <v>1444</v>
      </c>
      <c r="G11426" s="267" t="s">
        <v>1445</v>
      </c>
      <c r="H11426" s="267">
        <v>1</v>
      </c>
      <c r="I11426" s="267" t="s">
        <v>583</v>
      </c>
      <c r="J11426" s="267">
        <v>0.64</v>
      </c>
      <c r="K11426" s="267" t="s">
        <v>1986</v>
      </c>
      <c r="O11426" s="267" t="s">
        <v>24</v>
      </c>
      <c r="P11426" s="267">
        <v>15327237</v>
      </c>
      <c r="Q11426" s="267" t="s">
        <v>1445</v>
      </c>
      <c r="S11426" s="267">
        <v>38</v>
      </c>
      <c r="T11426" s="267" t="s">
        <v>13</v>
      </c>
      <c r="U11426" s="267" t="s">
        <v>1476</v>
      </c>
      <c r="V11426" s="267" t="s">
        <v>13</v>
      </c>
      <c r="W11426" s="267">
        <v>1940</v>
      </c>
      <c r="X11426" s="267" t="s">
        <v>2006</v>
      </c>
      <c r="Y11426" s="267">
        <v>15327237</v>
      </c>
      <c r="Z11426" s="267">
        <v>1</v>
      </c>
      <c r="AA11426" s="267" t="s">
        <v>1987</v>
      </c>
      <c r="AB11426" s="270" t="s">
        <v>1988</v>
      </c>
      <c r="AD11426" s="267" t="s">
        <v>13</v>
      </c>
      <c r="AF11426" s="267" t="s">
        <v>24</v>
      </c>
      <c r="AG11426" s="267" t="s">
        <v>24</v>
      </c>
    </row>
    <row r="11427" spans="3:33" ht="409.5">
      <c r="C11427" s="267" t="s">
        <v>1985</v>
      </c>
      <c r="D11427" s="267" t="s">
        <v>727</v>
      </c>
      <c r="E11427" s="267">
        <v>2035</v>
      </c>
      <c r="F11427" s="267" t="s">
        <v>1444</v>
      </c>
      <c r="G11427" s="267" t="s">
        <v>1445</v>
      </c>
      <c r="H11427" s="267">
        <v>1</v>
      </c>
      <c r="I11427" s="267" t="s">
        <v>583</v>
      </c>
      <c r="J11427" s="267">
        <v>0.64</v>
      </c>
      <c r="K11427" s="267" t="s">
        <v>1986</v>
      </c>
      <c r="O11427" s="267" t="s">
        <v>24</v>
      </c>
      <c r="P11427" s="267">
        <v>15327237</v>
      </c>
      <c r="Q11427" s="267" t="s">
        <v>1445</v>
      </c>
      <c r="S11427" s="267">
        <v>38</v>
      </c>
      <c r="T11427" s="267" t="s">
        <v>13</v>
      </c>
      <c r="U11427" s="267" t="s">
        <v>1476</v>
      </c>
      <c r="V11427" s="267" t="s">
        <v>13</v>
      </c>
      <c r="W11427" s="267">
        <v>1940</v>
      </c>
      <c r="X11427" s="267" t="s">
        <v>2006</v>
      </c>
      <c r="Y11427" s="267">
        <v>15327237</v>
      </c>
      <c r="Z11427" s="267">
        <v>1</v>
      </c>
      <c r="AA11427" s="267" t="s">
        <v>1987</v>
      </c>
      <c r="AB11427" s="270" t="s">
        <v>1988</v>
      </c>
      <c r="AD11427" s="267" t="s">
        <v>13</v>
      </c>
      <c r="AF11427" s="267" t="s">
        <v>24</v>
      </c>
      <c r="AG11427" s="267" t="s">
        <v>24</v>
      </c>
    </row>
    <row r="11428" spans="3:33" ht="409.5">
      <c r="C11428" s="267" t="s">
        <v>1985</v>
      </c>
      <c r="D11428" s="267" t="s">
        <v>727</v>
      </c>
      <c r="E11428" s="267">
        <v>2035</v>
      </c>
      <c r="F11428" s="267" t="s">
        <v>1444</v>
      </c>
      <c r="G11428" s="267" t="s">
        <v>1445</v>
      </c>
      <c r="H11428" s="267">
        <v>1</v>
      </c>
      <c r="I11428" s="267" t="s">
        <v>583</v>
      </c>
      <c r="J11428" s="267">
        <v>0.64</v>
      </c>
      <c r="K11428" s="267" t="s">
        <v>1986</v>
      </c>
      <c r="O11428" s="267" t="s">
        <v>24</v>
      </c>
      <c r="P11428" s="267">
        <v>15327237</v>
      </c>
      <c r="Q11428" s="267" t="s">
        <v>1445</v>
      </c>
      <c r="S11428" s="267">
        <v>38</v>
      </c>
      <c r="T11428" s="267" t="s">
        <v>13</v>
      </c>
      <c r="U11428" s="267" t="s">
        <v>1476</v>
      </c>
      <c r="V11428" s="267" t="s">
        <v>13</v>
      </c>
      <c r="W11428" s="267">
        <v>1940</v>
      </c>
      <c r="X11428" s="267" t="s">
        <v>2006</v>
      </c>
      <c r="Y11428" s="267">
        <v>15327237</v>
      </c>
      <c r="Z11428" s="267">
        <v>1</v>
      </c>
      <c r="AA11428" s="267" t="s">
        <v>1987</v>
      </c>
      <c r="AB11428" s="270" t="s">
        <v>1988</v>
      </c>
      <c r="AD11428" s="267" t="s">
        <v>13</v>
      </c>
      <c r="AF11428" s="267" t="s">
        <v>24</v>
      </c>
      <c r="AG11428" s="267" t="s">
        <v>24</v>
      </c>
    </row>
    <row r="11429" spans="3:33" ht="409.5">
      <c r="C11429" s="267" t="s">
        <v>1985</v>
      </c>
      <c r="D11429" s="267" t="s">
        <v>727</v>
      </c>
      <c r="E11429" s="267">
        <v>2035</v>
      </c>
      <c r="F11429" s="267" t="s">
        <v>1444</v>
      </c>
      <c r="G11429" s="267" t="s">
        <v>1445</v>
      </c>
      <c r="H11429" s="267">
        <v>1</v>
      </c>
      <c r="I11429" s="267" t="s">
        <v>583</v>
      </c>
      <c r="J11429" s="267">
        <v>0.64</v>
      </c>
      <c r="K11429" s="267" t="s">
        <v>1986</v>
      </c>
      <c r="O11429" s="267" t="s">
        <v>24</v>
      </c>
      <c r="P11429" s="267">
        <v>15327237</v>
      </c>
      <c r="Q11429" s="267" t="s">
        <v>1445</v>
      </c>
      <c r="S11429" s="267">
        <v>38</v>
      </c>
      <c r="T11429" s="267" t="s">
        <v>13</v>
      </c>
      <c r="U11429" s="267" t="s">
        <v>1476</v>
      </c>
      <c r="V11429" s="267" t="s">
        <v>13</v>
      </c>
      <c r="W11429" s="267">
        <v>1940</v>
      </c>
      <c r="X11429" s="267" t="s">
        <v>2006</v>
      </c>
      <c r="Y11429" s="267">
        <v>15327237</v>
      </c>
      <c r="Z11429" s="267">
        <v>1</v>
      </c>
      <c r="AA11429" s="267" t="s">
        <v>1987</v>
      </c>
      <c r="AB11429" s="270" t="s">
        <v>1988</v>
      </c>
      <c r="AD11429" s="267" t="s">
        <v>13</v>
      </c>
      <c r="AF11429" s="267" t="s">
        <v>24</v>
      </c>
      <c r="AG11429" s="267" t="s">
        <v>24</v>
      </c>
    </row>
    <row r="11430" spans="3:33" ht="409.5">
      <c r="C11430" s="267" t="s">
        <v>1985</v>
      </c>
      <c r="D11430" s="267" t="s">
        <v>727</v>
      </c>
      <c r="E11430" s="267">
        <v>2035</v>
      </c>
      <c r="F11430" s="267" t="s">
        <v>1444</v>
      </c>
      <c r="G11430" s="267" t="s">
        <v>1445</v>
      </c>
      <c r="H11430" s="267">
        <v>1</v>
      </c>
      <c r="I11430" s="267" t="s">
        <v>583</v>
      </c>
      <c r="J11430" s="267">
        <v>0.64</v>
      </c>
      <c r="K11430" s="267" t="s">
        <v>1986</v>
      </c>
      <c r="O11430" s="267" t="s">
        <v>24</v>
      </c>
      <c r="P11430" s="267">
        <v>15327237</v>
      </c>
      <c r="Q11430" s="267" t="s">
        <v>1445</v>
      </c>
      <c r="S11430" s="267">
        <v>38</v>
      </c>
      <c r="T11430" s="267" t="s">
        <v>13</v>
      </c>
      <c r="U11430" s="267" t="s">
        <v>1476</v>
      </c>
      <c r="V11430" s="267" t="s">
        <v>13</v>
      </c>
      <c r="W11430" s="267">
        <v>1940</v>
      </c>
      <c r="X11430" s="267" t="s">
        <v>2006</v>
      </c>
      <c r="Y11430" s="267">
        <v>15327237</v>
      </c>
      <c r="Z11430" s="267">
        <v>1</v>
      </c>
      <c r="AA11430" s="267" t="s">
        <v>1987</v>
      </c>
      <c r="AB11430" s="270" t="s">
        <v>1988</v>
      </c>
      <c r="AD11430" s="267" t="s">
        <v>13</v>
      </c>
      <c r="AF11430" s="267" t="s">
        <v>24</v>
      </c>
      <c r="AG11430" s="267" t="s">
        <v>24</v>
      </c>
    </row>
    <row r="11431" spans="3:33" ht="409.5">
      <c r="C11431" s="267" t="s">
        <v>1985</v>
      </c>
      <c r="D11431" s="267" t="s">
        <v>727</v>
      </c>
      <c r="E11431" s="267">
        <v>2035</v>
      </c>
      <c r="F11431" s="267" t="s">
        <v>1444</v>
      </c>
      <c r="G11431" s="267" t="s">
        <v>1445</v>
      </c>
      <c r="H11431" s="267">
        <v>1</v>
      </c>
      <c r="I11431" s="267" t="s">
        <v>583</v>
      </c>
      <c r="J11431" s="267">
        <v>0.64</v>
      </c>
      <c r="K11431" s="267" t="s">
        <v>1986</v>
      </c>
      <c r="O11431" s="267" t="s">
        <v>24</v>
      </c>
      <c r="P11431" s="267">
        <v>15327237</v>
      </c>
      <c r="Q11431" s="267" t="s">
        <v>1445</v>
      </c>
      <c r="S11431" s="267">
        <v>38</v>
      </c>
      <c r="T11431" s="267" t="s">
        <v>13</v>
      </c>
      <c r="U11431" s="267" t="s">
        <v>1476</v>
      </c>
      <c r="V11431" s="267" t="s">
        <v>13</v>
      </c>
      <c r="W11431" s="267">
        <v>1940</v>
      </c>
      <c r="X11431" s="267" t="s">
        <v>2006</v>
      </c>
      <c r="Y11431" s="267">
        <v>15327237</v>
      </c>
      <c r="Z11431" s="267">
        <v>1</v>
      </c>
      <c r="AA11431" s="267" t="s">
        <v>1987</v>
      </c>
      <c r="AB11431" s="270" t="s">
        <v>1988</v>
      </c>
      <c r="AD11431" s="267" t="s">
        <v>13</v>
      </c>
      <c r="AF11431" s="267" t="s">
        <v>24</v>
      </c>
      <c r="AG11431" s="267" t="s">
        <v>24</v>
      </c>
    </row>
    <row r="11432" spans="3:33" ht="409.5">
      <c r="C11432" s="267" t="s">
        <v>1985</v>
      </c>
      <c r="D11432" s="267" t="s">
        <v>727</v>
      </c>
      <c r="E11432" s="267">
        <v>2035</v>
      </c>
      <c r="F11432" s="267" t="s">
        <v>1444</v>
      </c>
      <c r="G11432" s="267" t="s">
        <v>1445</v>
      </c>
      <c r="H11432" s="267">
        <v>1</v>
      </c>
      <c r="I11432" s="267" t="s">
        <v>583</v>
      </c>
      <c r="J11432" s="267">
        <v>0.64</v>
      </c>
      <c r="K11432" s="267" t="s">
        <v>1986</v>
      </c>
      <c r="O11432" s="267" t="s">
        <v>24</v>
      </c>
      <c r="P11432" s="267">
        <v>15327237</v>
      </c>
      <c r="Q11432" s="267" t="s">
        <v>1445</v>
      </c>
      <c r="S11432" s="267">
        <v>38</v>
      </c>
      <c r="T11432" s="267" t="s">
        <v>13</v>
      </c>
      <c r="U11432" s="267" t="s">
        <v>1476</v>
      </c>
      <c r="V11432" s="267" t="s">
        <v>13</v>
      </c>
      <c r="W11432" s="267">
        <v>1940</v>
      </c>
      <c r="X11432" s="267" t="s">
        <v>2006</v>
      </c>
      <c r="Y11432" s="267">
        <v>15327237</v>
      </c>
      <c r="Z11432" s="267">
        <v>1</v>
      </c>
      <c r="AA11432" s="267" t="s">
        <v>1987</v>
      </c>
      <c r="AB11432" s="270" t="s">
        <v>1988</v>
      </c>
      <c r="AD11432" s="267" t="s">
        <v>13</v>
      </c>
      <c r="AF11432" s="267" t="s">
        <v>24</v>
      </c>
      <c r="AG11432" s="267" t="s">
        <v>24</v>
      </c>
    </row>
    <row r="11433" spans="3:33" ht="409.5">
      <c r="C11433" s="267" t="s">
        <v>1985</v>
      </c>
      <c r="D11433" s="267" t="s">
        <v>727</v>
      </c>
      <c r="E11433" s="267">
        <v>2035</v>
      </c>
      <c r="F11433" s="267" t="s">
        <v>1444</v>
      </c>
      <c r="G11433" s="267" t="s">
        <v>1445</v>
      </c>
      <c r="H11433" s="267">
        <v>1</v>
      </c>
      <c r="I11433" s="267" t="s">
        <v>583</v>
      </c>
      <c r="J11433" s="267">
        <v>0.64</v>
      </c>
      <c r="K11433" s="267" t="s">
        <v>1986</v>
      </c>
      <c r="O11433" s="267" t="s">
        <v>24</v>
      </c>
      <c r="P11433" s="267">
        <v>15327237</v>
      </c>
      <c r="Q11433" s="267" t="s">
        <v>1445</v>
      </c>
      <c r="S11433" s="267">
        <v>38</v>
      </c>
      <c r="T11433" s="267" t="s">
        <v>13</v>
      </c>
      <c r="U11433" s="267" t="s">
        <v>1476</v>
      </c>
      <c r="V11433" s="267" t="s">
        <v>13</v>
      </c>
      <c r="W11433" s="267">
        <v>1940</v>
      </c>
      <c r="X11433" s="267" t="s">
        <v>2006</v>
      </c>
      <c r="Y11433" s="267">
        <v>15327237</v>
      </c>
      <c r="Z11433" s="267">
        <v>1</v>
      </c>
      <c r="AA11433" s="267" t="s">
        <v>1987</v>
      </c>
      <c r="AB11433" s="270" t="s">
        <v>1988</v>
      </c>
      <c r="AD11433" s="267" t="s">
        <v>13</v>
      </c>
      <c r="AF11433" s="267" t="s">
        <v>24</v>
      </c>
      <c r="AG11433" s="267" t="s">
        <v>24</v>
      </c>
    </row>
    <row r="11434" spans="3:33" ht="409.5">
      <c r="C11434" s="267" t="s">
        <v>1985</v>
      </c>
      <c r="D11434" s="267" t="s">
        <v>727</v>
      </c>
      <c r="E11434" s="267">
        <v>2035</v>
      </c>
      <c r="F11434" s="267" t="s">
        <v>1444</v>
      </c>
      <c r="G11434" s="267" t="s">
        <v>1445</v>
      </c>
      <c r="H11434" s="267">
        <v>1</v>
      </c>
      <c r="I11434" s="267" t="s">
        <v>583</v>
      </c>
      <c r="J11434" s="267">
        <v>0.64</v>
      </c>
      <c r="K11434" s="267" t="s">
        <v>1986</v>
      </c>
      <c r="O11434" s="267" t="s">
        <v>24</v>
      </c>
      <c r="P11434" s="267">
        <v>15327237</v>
      </c>
      <c r="Q11434" s="267" t="s">
        <v>1445</v>
      </c>
      <c r="S11434" s="267">
        <v>38</v>
      </c>
      <c r="T11434" s="267" t="s">
        <v>13</v>
      </c>
      <c r="U11434" s="267" t="s">
        <v>1476</v>
      </c>
      <c r="V11434" s="267" t="s">
        <v>13</v>
      </c>
      <c r="W11434" s="267">
        <v>1940</v>
      </c>
      <c r="X11434" s="267" t="s">
        <v>2006</v>
      </c>
      <c r="Y11434" s="267">
        <v>15327237</v>
      </c>
      <c r="Z11434" s="267">
        <v>1</v>
      </c>
      <c r="AA11434" s="267" t="s">
        <v>1987</v>
      </c>
      <c r="AB11434" s="270" t="s">
        <v>1988</v>
      </c>
      <c r="AD11434" s="267" t="s">
        <v>13</v>
      </c>
      <c r="AF11434" s="267" t="s">
        <v>24</v>
      </c>
      <c r="AG11434" s="267" t="s">
        <v>24</v>
      </c>
    </row>
    <row r="11435" spans="3:33" ht="409.5">
      <c r="C11435" s="267" t="s">
        <v>1985</v>
      </c>
      <c r="D11435" s="267" t="s">
        <v>727</v>
      </c>
      <c r="E11435" s="267">
        <v>2035</v>
      </c>
      <c r="F11435" s="267" t="s">
        <v>1444</v>
      </c>
      <c r="G11435" s="267" t="s">
        <v>1445</v>
      </c>
      <c r="H11435" s="267">
        <v>1</v>
      </c>
      <c r="I11435" s="267" t="s">
        <v>583</v>
      </c>
      <c r="J11435" s="267">
        <v>0.64</v>
      </c>
      <c r="K11435" s="267" t="s">
        <v>1986</v>
      </c>
      <c r="O11435" s="267" t="s">
        <v>24</v>
      </c>
      <c r="P11435" s="267">
        <v>15327237</v>
      </c>
      <c r="Q11435" s="267" t="s">
        <v>1445</v>
      </c>
      <c r="S11435" s="267">
        <v>38</v>
      </c>
      <c r="T11435" s="267" t="s">
        <v>13</v>
      </c>
      <c r="U11435" s="267" t="s">
        <v>1476</v>
      </c>
      <c r="V11435" s="267" t="s">
        <v>13</v>
      </c>
      <c r="W11435" s="267">
        <v>1940</v>
      </c>
      <c r="X11435" s="267" t="s">
        <v>2006</v>
      </c>
      <c r="Y11435" s="267">
        <v>15327237</v>
      </c>
      <c r="Z11435" s="267">
        <v>1</v>
      </c>
      <c r="AA11435" s="267" t="s">
        <v>1987</v>
      </c>
      <c r="AB11435" s="270" t="s">
        <v>1988</v>
      </c>
      <c r="AD11435" s="267" t="s">
        <v>13</v>
      </c>
      <c r="AF11435" s="267" t="s">
        <v>24</v>
      </c>
      <c r="AG11435" s="267" t="s">
        <v>24</v>
      </c>
    </row>
    <row r="11436" spans="3:33" ht="409.5">
      <c r="C11436" s="267" t="s">
        <v>1985</v>
      </c>
      <c r="D11436" s="267" t="s">
        <v>727</v>
      </c>
      <c r="E11436" s="267">
        <v>2035</v>
      </c>
      <c r="F11436" s="267" t="s">
        <v>1444</v>
      </c>
      <c r="G11436" s="267" t="s">
        <v>1445</v>
      </c>
      <c r="H11436" s="267">
        <v>1</v>
      </c>
      <c r="I11436" s="267" t="s">
        <v>583</v>
      </c>
      <c r="J11436" s="267">
        <v>0.64</v>
      </c>
      <c r="K11436" s="267" t="s">
        <v>1986</v>
      </c>
      <c r="O11436" s="267" t="s">
        <v>24</v>
      </c>
      <c r="P11436" s="267">
        <v>15327237</v>
      </c>
      <c r="Q11436" s="267" t="s">
        <v>1445</v>
      </c>
      <c r="S11436" s="267">
        <v>38</v>
      </c>
      <c r="T11436" s="267" t="s">
        <v>13</v>
      </c>
      <c r="U11436" s="267" t="s">
        <v>1476</v>
      </c>
      <c r="V11436" s="267" t="s">
        <v>13</v>
      </c>
      <c r="W11436" s="267">
        <v>1940</v>
      </c>
      <c r="X11436" s="267" t="s">
        <v>2006</v>
      </c>
      <c r="Y11436" s="267">
        <v>15327237</v>
      </c>
      <c r="Z11436" s="267">
        <v>1</v>
      </c>
      <c r="AA11436" s="267" t="s">
        <v>1987</v>
      </c>
      <c r="AB11436" s="270" t="s">
        <v>1988</v>
      </c>
      <c r="AD11436" s="267" t="s">
        <v>13</v>
      </c>
      <c r="AF11436" s="267" t="s">
        <v>24</v>
      </c>
      <c r="AG11436" s="267" t="s">
        <v>24</v>
      </c>
    </row>
    <row r="11437" spans="3:33" ht="409.5">
      <c r="C11437" s="267" t="s">
        <v>1985</v>
      </c>
      <c r="D11437" s="267" t="s">
        <v>727</v>
      </c>
      <c r="E11437" s="267">
        <v>2035</v>
      </c>
      <c r="F11437" s="267" t="s">
        <v>1444</v>
      </c>
      <c r="G11437" s="267" t="s">
        <v>1445</v>
      </c>
      <c r="H11437" s="267">
        <v>1</v>
      </c>
      <c r="I11437" s="267" t="s">
        <v>583</v>
      </c>
      <c r="J11437" s="267">
        <v>0.64</v>
      </c>
      <c r="K11437" s="267" t="s">
        <v>1986</v>
      </c>
      <c r="O11437" s="267" t="s">
        <v>24</v>
      </c>
      <c r="P11437" s="267">
        <v>15327237</v>
      </c>
      <c r="Q11437" s="267" t="s">
        <v>1445</v>
      </c>
      <c r="S11437" s="267">
        <v>38</v>
      </c>
      <c r="T11437" s="267" t="s">
        <v>13</v>
      </c>
      <c r="U11437" s="267" t="s">
        <v>1476</v>
      </c>
      <c r="V11437" s="267" t="s">
        <v>13</v>
      </c>
      <c r="W11437" s="267">
        <v>1940</v>
      </c>
      <c r="X11437" s="267" t="s">
        <v>2006</v>
      </c>
      <c r="Y11437" s="267">
        <v>15327237</v>
      </c>
      <c r="Z11437" s="267">
        <v>1</v>
      </c>
      <c r="AA11437" s="267" t="s">
        <v>1987</v>
      </c>
      <c r="AB11437" s="270" t="s">
        <v>1988</v>
      </c>
      <c r="AD11437" s="267" t="s">
        <v>13</v>
      </c>
      <c r="AF11437" s="267" t="s">
        <v>24</v>
      </c>
      <c r="AG11437" s="267" t="s">
        <v>24</v>
      </c>
    </row>
    <row r="11438" spans="3:33" ht="409.5">
      <c r="C11438" s="267" t="s">
        <v>1985</v>
      </c>
      <c r="D11438" s="267" t="s">
        <v>727</v>
      </c>
      <c r="E11438" s="267">
        <v>2035</v>
      </c>
      <c r="F11438" s="267" t="s">
        <v>1444</v>
      </c>
      <c r="G11438" s="267" t="s">
        <v>1445</v>
      </c>
      <c r="H11438" s="267">
        <v>1</v>
      </c>
      <c r="I11438" s="267" t="s">
        <v>583</v>
      </c>
      <c r="J11438" s="267">
        <v>0.64</v>
      </c>
      <c r="K11438" s="267" t="s">
        <v>1986</v>
      </c>
      <c r="O11438" s="267" t="s">
        <v>24</v>
      </c>
      <c r="P11438" s="267">
        <v>15327237</v>
      </c>
      <c r="Q11438" s="267" t="s">
        <v>1445</v>
      </c>
      <c r="S11438" s="267">
        <v>38</v>
      </c>
      <c r="T11438" s="267" t="s">
        <v>13</v>
      </c>
      <c r="U11438" s="267" t="s">
        <v>1476</v>
      </c>
      <c r="V11438" s="267" t="s">
        <v>13</v>
      </c>
      <c r="W11438" s="267">
        <v>1940</v>
      </c>
      <c r="X11438" s="267" t="s">
        <v>2006</v>
      </c>
      <c r="Y11438" s="267">
        <v>15327237</v>
      </c>
      <c r="Z11438" s="267">
        <v>1</v>
      </c>
      <c r="AA11438" s="267" t="s">
        <v>1987</v>
      </c>
      <c r="AB11438" s="270" t="s">
        <v>1988</v>
      </c>
      <c r="AD11438" s="267" t="s">
        <v>13</v>
      </c>
      <c r="AF11438" s="267" t="s">
        <v>24</v>
      </c>
      <c r="AG11438" s="267" t="s">
        <v>24</v>
      </c>
    </row>
    <row r="11439" spans="3:33" ht="409.5">
      <c r="C11439" s="267" t="s">
        <v>1985</v>
      </c>
      <c r="D11439" s="267" t="s">
        <v>727</v>
      </c>
      <c r="E11439" s="267">
        <v>2035</v>
      </c>
      <c r="F11439" s="267" t="s">
        <v>1444</v>
      </c>
      <c r="G11439" s="267" t="s">
        <v>1445</v>
      </c>
      <c r="H11439" s="267">
        <v>1</v>
      </c>
      <c r="I11439" s="267" t="s">
        <v>583</v>
      </c>
      <c r="J11439" s="267">
        <v>0.64</v>
      </c>
      <c r="K11439" s="267" t="s">
        <v>1986</v>
      </c>
      <c r="O11439" s="267" t="s">
        <v>24</v>
      </c>
      <c r="P11439" s="267">
        <v>15327237</v>
      </c>
      <c r="Q11439" s="267" t="s">
        <v>1445</v>
      </c>
      <c r="S11439" s="267">
        <v>38</v>
      </c>
      <c r="T11439" s="267" t="s">
        <v>13</v>
      </c>
      <c r="U11439" s="267" t="s">
        <v>1476</v>
      </c>
      <c r="V11439" s="267" t="s">
        <v>13</v>
      </c>
      <c r="W11439" s="267">
        <v>1940</v>
      </c>
      <c r="X11439" s="267" t="s">
        <v>2006</v>
      </c>
      <c r="Y11439" s="267">
        <v>15327237</v>
      </c>
      <c r="Z11439" s="267">
        <v>1</v>
      </c>
      <c r="AA11439" s="267" t="s">
        <v>1987</v>
      </c>
      <c r="AB11439" s="270" t="s">
        <v>1988</v>
      </c>
      <c r="AD11439" s="267" t="s">
        <v>13</v>
      </c>
      <c r="AF11439" s="267" t="s">
        <v>24</v>
      </c>
      <c r="AG11439" s="267" t="s">
        <v>24</v>
      </c>
    </row>
    <row r="11440" spans="3:33" ht="409.5">
      <c r="C11440" s="267" t="s">
        <v>1985</v>
      </c>
      <c r="D11440" s="267" t="s">
        <v>727</v>
      </c>
      <c r="E11440" s="267">
        <v>2035</v>
      </c>
      <c r="F11440" s="267" t="s">
        <v>1444</v>
      </c>
      <c r="G11440" s="267" t="s">
        <v>1445</v>
      </c>
      <c r="H11440" s="267">
        <v>1</v>
      </c>
      <c r="I11440" s="267" t="s">
        <v>583</v>
      </c>
      <c r="J11440" s="267">
        <v>0.64</v>
      </c>
      <c r="K11440" s="267" t="s">
        <v>1986</v>
      </c>
      <c r="O11440" s="267" t="s">
        <v>24</v>
      </c>
      <c r="P11440" s="267">
        <v>15327237</v>
      </c>
      <c r="Q11440" s="267" t="s">
        <v>1445</v>
      </c>
      <c r="S11440" s="267">
        <v>38</v>
      </c>
      <c r="T11440" s="267" t="s">
        <v>13</v>
      </c>
      <c r="U11440" s="267" t="s">
        <v>1476</v>
      </c>
      <c r="V11440" s="267" t="s">
        <v>13</v>
      </c>
      <c r="W11440" s="267">
        <v>1940</v>
      </c>
      <c r="X11440" s="267" t="s">
        <v>2006</v>
      </c>
      <c r="Y11440" s="267">
        <v>15327237</v>
      </c>
      <c r="Z11440" s="267">
        <v>1</v>
      </c>
      <c r="AA11440" s="267" t="s">
        <v>1987</v>
      </c>
      <c r="AB11440" s="270" t="s">
        <v>1988</v>
      </c>
      <c r="AD11440" s="267" t="s">
        <v>13</v>
      </c>
      <c r="AF11440" s="267" t="s">
        <v>24</v>
      </c>
      <c r="AG11440" s="267" t="s">
        <v>24</v>
      </c>
    </row>
    <row r="11441" spans="3:33" ht="409.5">
      <c r="C11441" s="267" t="s">
        <v>1985</v>
      </c>
      <c r="D11441" s="267" t="s">
        <v>727</v>
      </c>
      <c r="E11441" s="267">
        <v>2035</v>
      </c>
      <c r="F11441" s="267" t="s">
        <v>1444</v>
      </c>
      <c r="G11441" s="267" t="s">
        <v>1445</v>
      </c>
      <c r="H11441" s="267">
        <v>1</v>
      </c>
      <c r="I11441" s="267" t="s">
        <v>583</v>
      </c>
      <c r="J11441" s="267">
        <v>0.64</v>
      </c>
      <c r="K11441" s="267" t="s">
        <v>1986</v>
      </c>
      <c r="O11441" s="267" t="s">
        <v>24</v>
      </c>
      <c r="P11441" s="267">
        <v>15327237</v>
      </c>
      <c r="Q11441" s="267" t="s">
        <v>1445</v>
      </c>
      <c r="S11441" s="267">
        <v>38</v>
      </c>
      <c r="T11441" s="267" t="s">
        <v>13</v>
      </c>
      <c r="U11441" s="267" t="s">
        <v>1476</v>
      </c>
      <c r="V11441" s="267" t="s">
        <v>13</v>
      </c>
      <c r="W11441" s="267">
        <v>1940</v>
      </c>
      <c r="X11441" s="267" t="s">
        <v>2006</v>
      </c>
      <c r="Y11441" s="267">
        <v>15327237</v>
      </c>
      <c r="Z11441" s="267">
        <v>1</v>
      </c>
      <c r="AA11441" s="267" t="s">
        <v>1987</v>
      </c>
      <c r="AB11441" s="270" t="s">
        <v>1988</v>
      </c>
      <c r="AD11441" s="267" t="s">
        <v>13</v>
      </c>
      <c r="AF11441" s="267" t="s">
        <v>24</v>
      </c>
      <c r="AG11441" s="267" t="s">
        <v>24</v>
      </c>
    </row>
    <row r="11442" spans="3:33" ht="409.5">
      <c r="C11442" s="267" t="s">
        <v>1985</v>
      </c>
      <c r="D11442" s="267" t="s">
        <v>727</v>
      </c>
      <c r="E11442" s="267">
        <v>2035</v>
      </c>
      <c r="F11442" s="267" t="s">
        <v>1444</v>
      </c>
      <c r="G11442" s="267" t="s">
        <v>1445</v>
      </c>
      <c r="H11442" s="267">
        <v>1</v>
      </c>
      <c r="I11442" s="267" t="s">
        <v>583</v>
      </c>
      <c r="J11442" s="267">
        <v>0.64</v>
      </c>
      <c r="K11442" s="267" t="s">
        <v>1986</v>
      </c>
      <c r="O11442" s="267" t="s">
        <v>24</v>
      </c>
      <c r="P11442" s="267">
        <v>15327237</v>
      </c>
      <c r="Q11442" s="267" t="s">
        <v>1445</v>
      </c>
      <c r="S11442" s="267">
        <v>38</v>
      </c>
      <c r="T11442" s="267" t="s">
        <v>13</v>
      </c>
      <c r="U11442" s="267" t="s">
        <v>1476</v>
      </c>
      <c r="V11442" s="267" t="s">
        <v>13</v>
      </c>
      <c r="W11442" s="267">
        <v>1940</v>
      </c>
      <c r="X11442" s="267" t="s">
        <v>2006</v>
      </c>
      <c r="Y11442" s="267">
        <v>15327237</v>
      </c>
      <c r="Z11442" s="267">
        <v>1</v>
      </c>
      <c r="AA11442" s="267" t="s">
        <v>1987</v>
      </c>
      <c r="AB11442" s="270" t="s">
        <v>1988</v>
      </c>
      <c r="AD11442" s="267" t="s">
        <v>13</v>
      </c>
      <c r="AF11442" s="267" t="s">
        <v>24</v>
      </c>
      <c r="AG11442" s="267" t="s">
        <v>24</v>
      </c>
    </row>
    <row r="11443" spans="3:33" ht="409.5">
      <c r="C11443" s="267" t="s">
        <v>1985</v>
      </c>
      <c r="D11443" s="267" t="s">
        <v>727</v>
      </c>
      <c r="E11443" s="267">
        <v>2035</v>
      </c>
      <c r="F11443" s="267" t="s">
        <v>1444</v>
      </c>
      <c r="G11443" s="267" t="s">
        <v>1445</v>
      </c>
      <c r="H11443" s="267">
        <v>1</v>
      </c>
      <c r="I11443" s="267" t="s">
        <v>583</v>
      </c>
      <c r="J11443" s="267">
        <v>0.64</v>
      </c>
      <c r="K11443" s="267" t="s">
        <v>1986</v>
      </c>
      <c r="O11443" s="267" t="s">
        <v>24</v>
      </c>
      <c r="P11443" s="267">
        <v>15327237</v>
      </c>
      <c r="Q11443" s="267" t="s">
        <v>1445</v>
      </c>
      <c r="S11443" s="267">
        <v>38</v>
      </c>
      <c r="T11443" s="267" t="s">
        <v>13</v>
      </c>
      <c r="U11443" s="267" t="s">
        <v>1476</v>
      </c>
      <c r="V11443" s="267" t="s">
        <v>13</v>
      </c>
      <c r="W11443" s="267">
        <v>1940</v>
      </c>
      <c r="X11443" s="267" t="s">
        <v>2006</v>
      </c>
      <c r="Y11443" s="267">
        <v>15327237</v>
      </c>
      <c r="Z11443" s="267">
        <v>1</v>
      </c>
      <c r="AA11443" s="267" t="s">
        <v>1987</v>
      </c>
      <c r="AB11443" s="270" t="s">
        <v>1988</v>
      </c>
      <c r="AD11443" s="267" t="s">
        <v>13</v>
      </c>
      <c r="AF11443" s="267" t="s">
        <v>24</v>
      </c>
      <c r="AG11443" s="267" t="s">
        <v>24</v>
      </c>
    </row>
    <row r="11444" spans="3:33" ht="409.5">
      <c r="C11444" s="267" t="s">
        <v>1985</v>
      </c>
      <c r="D11444" s="267" t="s">
        <v>727</v>
      </c>
      <c r="E11444" s="267">
        <v>2035</v>
      </c>
      <c r="F11444" s="267" t="s">
        <v>1444</v>
      </c>
      <c r="G11444" s="267" t="s">
        <v>1445</v>
      </c>
      <c r="H11444" s="267">
        <v>1</v>
      </c>
      <c r="I11444" s="267" t="s">
        <v>583</v>
      </c>
      <c r="J11444" s="267">
        <v>0.64</v>
      </c>
      <c r="K11444" s="267" t="s">
        <v>1986</v>
      </c>
      <c r="O11444" s="267" t="s">
        <v>24</v>
      </c>
      <c r="P11444" s="267">
        <v>15327237</v>
      </c>
      <c r="Q11444" s="267" t="s">
        <v>1445</v>
      </c>
      <c r="S11444" s="267">
        <v>38</v>
      </c>
      <c r="T11444" s="267" t="s">
        <v>13</v>
      </c>
      <c r="U11444" s="267" t="s">
        <v>1476</v>
      </c>
      <c r="V11444" s="267" t="s">
        <v>13</v>
      </c>
      <c r="W11444" s="267">
        <v>1940</v>
      </c>
      <c r="X11444" s="267" t="s">
        <v>2006</v>
      </c>
      <c r="Y11444" s="267">
        <v>15327237</v>
      </c>
      <c r="Z11444" s="267">
        <v>1</v>
      </c>
      <c r="AA11444" s="267" t="s">
        <v>1987</v>
      </c>
      <c r="AB11444" s="270" t="s">
        <v>1988</v>
      </c>
      <c r="AD11444" s="267" t="s">
        <v>13</v>
      </c>
      <c r="AF11444" s="267" t="s">
        <v>24</v>
      </c>
      <c r="AG11444" s="267" t="s">
        <v>24</v>
      </c>
    </row>
    <row r="11445" spans="3:33" ht="409.5">
      <c r="C11445" s="267" t="s">
        <v>1985</v>
      </c>
      <c r="D11445" s="267" t="s">
        <v>727</v>
      </c>
      <c r="E11445" s="267">
        <v>2035</v>
      </c>
      <c r="F11445" s="267" t="s">
        <v>1444</v>
      </c>
      <c r="G11445" s="267" t="s">
        <v>1445</v>
      </c>
      <c r="H11445" s="267">
        <v>1</v>
      </c>
      <c r="I11445" s="267" t="s">
        <v>583</v>
      </c>
      <c r="J11445" s="267">
        <v>0.64</v>
      </c>
      <c r="K11445" s="267" t="s">
        <v>1986</v>
      </c>
      <c r="O11445" s="267" t="s">
        <v>24</v>
      </c>
      <c r="P11445" s="267">
        <v>15327237</v>
      </c>
      <c r="Q11445" s="267" t="s">
        <v>1445</v>
      </c>
      <c r="S11445" s="267">
        <v>38</v>
      </c>
      <c r="T11445" s="267" t="s">
        <v>13</v>
      </c>
      <c r="U11445" s="267" t="s">
        <v>1476</v>
      </c>
      <c r="V11445" s="267" t="s">
        <v>13</v>
      </c>
      <c r="W11445" s="267">
        <v>1940</v>
      </c>
      <c r="X11445" s="267" t="s">
        <v>2006</v>
      </c>
      <c r="Y11445" s="267">
        <v>15327237</v>
      </c>
      <c r="Z11445" s="267">
        <v>1</v>
      </c>
      <c r="AA11445" s="267" t="s">
        <v>1987</v>
      </c>
      <c r="AB11445" s="270" t="s">
        <v>1988</v>
      </c>
      <c r="AD11445" s="267" t="s">
        <v>13</v>
      </c>
      <c r="AF11445" s="267" t="s">
        <v>24</v>
      </c>
      <c r="AG11445" s="267" t="s">
        <v>24</v>
      </c>
    </row>
    <row r="11446" spans="3:33" ht="409.5">
      <c r="C11446" s="267" t="s">
        <v>1985</v>
      </c>
      <c r="D11446" s="267" t="s">
        <v>727</v>
      </c>
      <c r="E11446" s="267">
        <v>2035</v>
      </c>
      <c r="F11446" s="267" t="s">
        <v>1444</v>
      </c>
      <c r="G11446" s="267" t="s">
        <v>1445</v>
      </c>
      <c r="H11446" s="267">
        <v>1</v>
      </c>
      <c r="I11446" s="267" t="s">
        <v>583</v>
      </c>
      <c r="J11446" s="267">
        <v>0.64</v>
      </c>
      <c r="K11446" s="267" t="s">
        <v>1986</v>
      </c>
      <c r="O11446" s="267" t="s">
        <v>24</v>
      </c>
      <c r="P11446" s="267">
        <v>15327237</v>
      </c>
      <c r="Q11446" s="267" t="s">
        <v>1445</v>
      </c>
      <c r="S11446" s="267">
        <v>38</v>
      </c>
      <c r="T11446" s="267" t="s">
        <v>13</v>
      </c>
      <c r="U11446" s="267" t="s">
        <v>1476</v>
      </c>
      <c r="V11446" s="267" t="s">
        <v>13</v>
      </c>
      <c r="W11446" s="267">
        <v>1940</v>
      </c>
      <c r="X11446" s="267" t="s">
        <v>2006</v>
      </c>
      <c r="Y11446" s="267">
        <v>15327237</v>
      </c>
      <c r="Z11446" s="267">
        <v>1</v>
      </c>
      <c r="AA11446" s="267" t="s">
        <v>1987</v>
      </c>
      <c r="AB11446" s="270" t="s">
        <v>1988</v>
      </c>
      <c r="AD11446" s="267" t="s">
        <v>13</v>
      </c>
      <c r="AF11446" s="267" t="s">
        <v>24</v>
      </c>
      <c r="AG11446" s="267" t="s">
        <v>24</v>
      </c>
    </row>
    <row r="11447" spans="3:33" ht="409.5">
      <c r="C11447" s="267" t="s">
        <v>1985</v>
      </c>
      <c r="D11447" s="267" t="s">
        <v>727</v>
      </c>
      <c r="E11447" s="267">
        <v>2035</v>
      </c>
      <c r="F11447" s="267" t="s">
        <v>1444</v>
      </c>
      <c r="G11447" s="267" t="s">
        <v>1445</v>
      </c>
      <c r="H11447" s="267">
        <v>1</v>
      </c>
      <c r="I11447" s="267" t="s">
        <v>583</v>
      </c>
      <c r="J11447" s="267">
        <v>0.64</v>
      </c>
      <c r="K11447" s="267" t="s">
        <v>1986</v>
      </c>
      <c r="O11447" s="267" t="s">
        <v>24</v>
      </c>
      <c r="P11447" s="267">
        <v>15327237</v>
      </c>
      <c r="Q11447" s="267" t="s">
        <v>1445</v>
      </c>
      <c r="S11447" s="267">
        <v>38</v>
      </c>
      <c r="T11447" s="267" t="s">
        <v>13</v>
      </c>
      <c r="U11447" s="267" t="s">
        <v>1476</v>
      </c>
      <c r="V11447" s="267" t="s">
        <v>13</v>
      </c>
      <c r="W11447" s="267">
        <v>1940</v>
      </c>
      <c r="X11447" s="267" t="s">
        <v>2006</v>
      </c>
      <c r="Y11447" s="267">
        <v>15327237</v>
      </c>
      <c r="Z11447" s="267">
        <v>1</v>
      </c>
      <c r="AA11447" s="267" t="s">
        <v>1987</v>
      </c>
      <c r="AB11447" s="270" t="s">
        <v>1988</v>
      </c>
      <c r="AD11447" s="267" t="s">
        <v>13</v>
      </c>
      <c r="AF11447" s="267" t="s">
        <v>24</v>
      </c>
      <c r="AG11447" s="267" t="s">
        <v>24</v>
      </c>
    </row>
    <row r="11448" spans="3:33" ht="409.5">
      <c r="C11448" s="267" t="s">
        <v>1985</v>
      </c>
      <c r="D11448" s="267" t="s">
        <v>727</v>
      </c>
      <c r="E11448" s="267">
        <v>2035</v>
      </c>
      <c r="F11448" s="267" t="s">
        <v>1444</v>
      </c>
      <c r="G11448" s="267" t="s">
        <v>1445</v>
      </c>
      <c r="H11448" s="267">
        <v>1</v>
      </c>
      <c r="I11448" s="267" t="s">
        <v>583</v>
      </c>
      <c r="J11448" s="267">
        <v>0.64</v>
      </c>
      <c r="K11448" s="267" t="s">
        <v>1986</v>
      </c>
      <c r="O11448" s="267" t="s">
        <v>24</v>
      </c>
      <c r="P11448" s="267">
        <v>15327237</v>
      </c>
      <c r="Q11448" s="267" t="s">
        <v>1445</v>
      </c>
      <c r="S11448" s="267">
        <v>38</v>
      </c>
      <c r="T11448" s="267" t="s">
        <v>13</v>
      </c>
      <c r="U11448" s="267" t="s">
        <v>1476</v>
      </c>
      <c r="V11448" s="267" t="s">
        <v>13</v>
      </c>
      <c r="W11448" s="267">
        <v>1940</v>
      </c>
      <c r="X11448" s="267" t="s">
        <v>2006</v>
      </c>
      <c r="Y11448" s="267">
        <v>15327237</v>
      </c>
      <c r="Z11448" s="267">
        <v>1</v>
      </c>
      <c r="AA11448" s="267" t="s">
        <v>1987</v>
      </c>
      <c r="AB11448" s="270" t="s">
        <v>1988</v>
      </c>
      <c r="AD11448" s="267" t="s">
        <v>13</v>
      </c>
      <c r="AF11448" s="267" t="s">
        <v>24</v>
      </c>
      <c r="AG11448" s="267" t="s">
        <v>24</v>
      </c>
    </row>
    <row r="11449" spans="3:33" ht="409.5">
      <c r="C11449" s="267" t="s">
        <v>1985</v>
      </c>
      <c r="D11449" s="267" t="s">
        <v>727</v>
      </c>
      <c r="E11449" s="267">
        <v>2035</v>
      </c>
      <c r="F11449" s="267" t="s">
        <v>1444</v>
      </c>
      <c r="G11449" s="267" t="s">
        <v>1445</v>
      </c>
      <c r="H11449" s="267">
        <v>1</v>
      </c>
      <c r="I11449" s="267" t="s">
        <v>583</v>
      </c>
      <c r="J11449" s="267">
        <v>0.64</v>
      </c>
      <c r="K11449" s="267" t="s">
        <v>1986</v>
      </c>
      <c r="O11449" s="267" t="s">
        <v>24</v>
      </c>
      <c r="P11449" s="267">
        <v>15327237</v>
      </c>
      <c r="Q11449" s="267" t="s">
        <v>1445</v>
      </c>
      <c r="S11449" s="267">
        <v>38</v>
      </c>
      <c r="T11449" s="267" t="s">
        <v>13</v>
      </c>
      <c r="U11449" s="267" t="s">
        <v>1476</v>
      </c>
      <c r="V11449" s="267" t="s">
        <v>13</v>
      </c>
      <c r="W11449" s="267">
        <v>1940</v>
      </c>
      <c r="X11449" s="267" t="s">
        <v>2006</v>
      </c>
      <c r="Y11449" s="267">
        <v>15327237</v>
      </c>
      <c r="Z11449" s="267">
        <v>1</v>
      </c>
      <c r="AA11449" s="267" t="s">
        <v>1987</v>
      </c>
      <c r="AB11449" s="270" t="s">
        <v>1988</v>
      </c>
      <c r="AD11449" s="267" t="s">
        <v>13</v>
      </c>
      <c r="AF11449" s="267" t="s">
        <v>24</v>
      </c>
      <c r="AG11449" s="267" t="s">
        <v>24</v>
      </c>
    </row>
    <row r="11450" spans="3:33" ht="409.5">
      <c r="C11450" s="267" t="s">
        <v>1985</v>
      </c>
      <c r="D11450" s="267" t="s">
        <v>727</v>
      </c>
      <c r="E11450" s="267">
        <v>2035</v>
      </c>
      <c r="F11450" s="267" t="s">
        <v>1444</v>
      </c>
      <c r="G11450" s="267" t="s">
        <v>1445</v>
      </c>
      <c r="H11450" s="267">
        <v>1</v>
      </c>
      <c r="I11450" s="267" t="s">
        <v>583</v>
      </c>
      <c r="J11450" s="267">
        <v>0.64</v>
      </c>
      <c r="K11450" s="267" t="s">
        <v>1986</v>
      </c>
      <c r="O11450" s="267" t="s">
        <v>24</v>
      </c>
      <c r="P11450" s="267">
        <v>15327237</v>
      </c>
      <c r="Q11450" s="267" t="s">
        <v>1445</v>
      </c>
      <c r="S11450" s="267">
        <v>38</v>
      </c>
      <c r="T11450" s="267" t="s">
        <v>13</v>
      </c>
      <c r="U11450" s="267" t="s">
        <v>1476</v>
      </c>
      <c r="V11450" s="267" t="s">
        <v>13</v>
      </c>
      <c r="W11450" s="267">
        <v>1940</v>
      </c>
      <c r="X11450" s="267" t="s">
        <v>2006</v>
      </c>
      <c r="Y11450" s="267">
        <v>15327237</v>
      </c>
      <c r="Z11450" s="267">
        <v>1</v>
      </c>
      <c r="AA11450" s="267" t="s">
        <v>1987</v>
      </c>
      <c r="AB11450" s="270" t="s">
        <v>1988</v>
      </c>
      <c r="AD11450" s="267" t="s">
        <v>13</v>
      </c>
      <c r="AF11450" s="267" t="s">
        <v>24</v>
      </c>
      <c r="AG11450" s="267" t="s">
        <v>24</v>
      </c>
    </row>
    <row r="11451" spans="3:33" ht="409.5">
      <c r="C11451" s="267" t="s">
        <v>1985</v>
      </c>
      <c r="D11451" s="267" t="s">
        <v>727</v>
      </c>
      <c r="E11451" s="267">
        <v>2035</v>
      </c>
      <c r="F11451" s="267" t="s">
        <v>1444</v>
      </c>
      <c r="G11451" s="267" t="s">
        <v>1445</v>
      </c>
      <c r="H11451" s="267">
        <v>1</v>
      </c>
      <c r="I11451" s="267" t="s">
        <v>583</v>
      </c>
      <c r="J11451" s="267">
        <v>0.64</v>
      </c>
      <c r="K11451" s="267" t="s">
        <v>1986</v>
      </c>
      <c r="O11451" s="267" t="s">
        <v>24</v>
      </c>
      <c r="P11451" s="267">
        <v>15327237</v>
      </c>
      <c r="Q11451" s="267" t="s">
        <v>1445</v>
      </c>
      <c r="S11451" s="267">
        <v>38</v>
      </c>
      <c r="T11451" s="267" t="s">
        <v>13</v>
      </c>
      <c r="U11451" s="267" t="s">
        <v>1476</v>
      </c>
      <c r="V11451" s="267" t="s">
        <v>13</v>
      </c>
      <c r="W11451" s="267">
        <v>1940</v>
      </c>
      <c r="X11451" s="267" t="s">
        <v>2006</v>
      </c>
      <c r="Y11451" s="267">
        <v>15327237</v>
      </c>
      <c r="Z11451" s="267">
        <v>1</v>
      </c>
      <c r="AA11451" s="267" t="s">
        <v>1987</v>
      </c>
      <c r="AB11451" s="270" t="s">
        <v>1988</v>
      </c>
      <c r="AD11451" s="267" t="s">
        <v>13</v>
      </c>
      <c r="AF11451" s="267" t="s">
        <v>24</v>
      </c>
      <c r="AG11451" s="267" t="s">
        <v>24</v>
      </c>
    </row>
    <row r="11452" spans="3:33" ht="409.5">
      <c r="C11452" s="267" t="s">
        <v>1985</v>
      </c>
      <c r="D11452" s="267" t="s">
        <v>727</v>
      </c>
      <c r="E11452" s="267">
        <v>2035</v>
      </c>
      <c r="F11452" s="267" t="s">
        <v>1444</v>
      </c>
      <c r="G11452" s="267" t="s">
        <v>1445</v>
      </c>
      <c r="H11452" s="267">
        <v>1</v>
      </c>
      <c r="I11452" s="267" t="s">
        <v>583</v>
      </c>
      <c r="J11452" s="267">
        <v>0.64</v>
      </c>
      <c r="K11452" s="267" t="s">
        <v>1986</v>
      </c>
      <c r="O11452" s="267" t="s">
        <v>24</v>
      </c>
      <c r="P11452" s="267">
        <v>15327237</v>
      </c>
      <c r="Q11452" s="267" t="s">
        <v>1445</v>
      </c>
      <c r="S11452" s="267">
        <v>38</v>
      </c>
      <c r="T11452" s="267" t="s">
        <v>13</v>
      </c>
      <c r="U11452" s="267" t="s">
        <v>1476</v>
      </c>
      <c r="V11452" s="267" t="s">
        <v>13</v>
      </c>
      <c r="W11452" s="267">
        <v>1940</v>
      </c>
      <c r="X11452" s="267" t="s">
        <v>2006</v>
      </c>
      <c r="Y11452" s="267">
        <v>15327237</v>
      </c>
      <c r="Z11452" s="267">
        <v>1</v>
      </c>
      <c r="AA11452" s="267" t="s">
        <v>1987</v>
      </c>
      <c r="AB11452" s="270" t="s">
        <v>1988</v>
      </c>
      <c r="AD11452" s="267" t="s">
        <v>13</v>
      </c>
      <c r="AF11452" s="267" t="s">
        <v>24</v>
      </c>
      <c r="AG11452" s="267" t="s">
        <v>24</v>
      </c>
    </row>
    <row r="11453" spans="3:33" ht="409.5">
      <c r="C11453" s="267" t="s">
        <v>1985</v>
      </c>
      <c r="D11453" s="267" t="s">
        <v>727</v>
      </c>
      <c r="E11453" s="267">
        <v>2035</v>
      </c>
      <c r="F11453" s="267" t="s">
        <v>1444</v>
      </c>
      <c r="G11453" s="267" t="s">
        <v>1445</v>
      </c>
      <c r="H11453" s="267">
        <v>1</v>
      </c>
      <c r="I11453" s="267" t="s">
        <v>583</v>
      </c>
      <c r="J11453" s="267">
        <v>0.64</v>
      </c>
      <c r="K11453" s="267" t="s">
        <v>1986</v>
      </c>
      <c r="O11453" s="267" t="s">
        <v>24</v>
      </c>
      <c r="P11453" s="267">
        <v>15327237</v>
      </c>
      <c r="Q11453" s="267" t="s">
        <v>1445</v>
      </c>
      <c r="S11453" s="267">
        <v>38</v>
      </c>
      <c r="T11453" s="267" t="s">
        <v>13</v>
      </c>
      <c r="U11453" s="267" t="s">
        <v>1476</v>
      </c>
      <c r="V11453" s="267" t="s">
        <v>13</v>
      </c>
      <c r="W11453" s="267">
        <v>1940</v>
      </c>
      <c r="X11453" s="267" t="s">
        <v>2006</v>
      </c>
      <c r="Y11453" s="267">
        <v>15327237</v>
      </c>
      <c r="Z11453" s="267">
        <v>1</v>
      </c>
      <c r="AA11453" s="267" t="s">
        <v>1987</v>
      </c>
      <c r="AB11453" s="270" t="s">
        <v>1988</v>
      </c>
      <c r="AD11453" s="267" t="s">
        <v>13</v>
      </c>
      <c r="AF11453" s="267" t="s">
        <v>24</v>
      </c>
      <c r="AG11453" s="267" t="s">
        <v>24</v>
      </c>
    </row>
    <row r="11454" spans="3:33" ht="409.5">
      <c r="C11454" s="267" t="s">
        <v>1985</v>
      </c>
      <c r="D11454" s="267" t="s">
        <v>727</v>
      </c>
      <c r="E11454" s="267">
        <v>2035</v>
      </c>
      <c r="F11454" s="267" t="s">
        <v>1444</v>
      </c>
      <c r="G11454" s="267" t="s">
        <v>1445</v>
      </c>
      <c r="H11454" s="267">
        <v>1</v>
      </c>
      <c r="I11454" s="267" t="s">
        <v>583</v>
      </c>
      <c r="J11454" s="267">
        <v>0.64</v>
      </c>
      <c r="K11454" s="267" t="s">
        <v>1986</v>
      </c>
      <c r="O11454" s="267" t="s">
        <v>24</v>
      </c>
      <c r="P11454" s="267">
        <v>15327237</v>
      </c>
      <c r="Q11454" s="267" t="s">
        <v>1445</v>
      </c>
      <c r="S11454" s="267">
        <v>38</v>
      </c>
      <c r="T11454" s="267" t="s">
        <v>13</v>
      </c>
      <c r="U11454" s="267" t="s">
        <v>1476</v>
      </c>
      <c r="V11454" s="267" t="s">
        <v>13</v>
      </c>
      <c r="W11454" s="267">
        <v>1940</v>
      </c>
      <c r="X11454" s="267" t="s">
        <v>2006</v>
      </c>
      <c r="Y11454" s="267">
        <v>15327237</v>
      </c>
      <c r="Z11454" s="267">
        <v>1</v>
      </c>
      <c r="AA11454" s="267" t="s">
        <v>1987</v>
      </c>
      <c r="AB11454" s="270" t="s">
        <v>1988</v>
      </c>
      <c r="AD11454" s="267" t="s">
        <v>13</v>
      </c>
      <c r="AF11454" s="267" t="s">
        <v>24</v>
      </c>
      <c r="AG11454" s="267" t="s">
        <v>24</v>
      </c>
    </row>
    <row r="11455" spans="3:33" ht="409.5">
      <c r="C11455" s="267" t="s">
        <v>1985</v>
      </c>
      <c r="D11455" s="267" t="s">
        <v>727</v>
      </c>
      <c r="E11455" s="267">
        <v>2035</v>
      </c>
      <c r="F11455" s="267" t="s">
        <v>1444</v>
      </c>
      <c r="G11455" s="267" t="s">
        <v>1445</v>
      </c>
      <c r="H11455" s="267">
        <v>1</v>
      </c>
      <c r="I11455" s="267" t="s">
        <v>583</v>
      </c>
      <c r="J11455" s="267">
        <v>0.64</v>
      </c>
      <c r="K11455" s="267" t="s">
        <v>1986</v>
      </c>
      <c r="O11455" s="267" t="s">
        <v>24</v>
      </c>
      <c r="P11455" s="267">
        <v>15327237</v>
      </c>
      <c r="Q11455" s="267" t="s">
        <v>1445</v>
      </c>
      <c r="S11455" s="267">
        <v>38</v>
      </c>
      <c r="T11455" s="267" t="s">
        <v>13</v>
      </c>
      <c r="U11455" s="267" t="s">
        <v>1476</v>
      </c>
      <c r="V11455" s="267" t="s">
        <v>13</v>
      </c>
      <c r="W11455" s="267">
        <v>1940</v>
      </c>
      <c r="X11455" s="267" t="s">
        <v>2006</v>
      </c>
      <c r="Y11455" s="267">
        <v>15327237</v>
      </c>
      <c r="Z11455" s="267">
        <v>1</v>
      </c>
      <c r="AA11455" s="267" t="s">
        <v>1987</v>
      </c>
      <c r="AB11455" s="270" t="s">
        <v>1988</v>
      </c>
      <c r="AD11455" s="267" t="s">
        <v>13</v>
      </c>
      <c r="AF11455" s="267" t="s">
        <v>24</v>
      </c>
      <c r="AG11455" s="267" t="s">
        <v>24</v>
      </c>
    </row>
    <row r="11456" spans="3:33" ht="409.5">
      <c r="C11456" s="267" t="s">
        <v>1985</v>
      </c>
      <c r="D11456" s="267" t="s">
        <v>727</v>
      </c>
      <c r="E11456" s="267">
        <v>2035</v>
      </c>
      <c r="F11456" s="267" t="s">
        <v>1444</v>
      </c>
      <c r="G11456" s="267" t="s">
        <v>1445</v>
      </c>
      <c r="H11456" s="267">
        <v>1</v>
      </c>
      <c r="I11456" s="267" t="s">
        <v>583</v>
      </c>
      <c r="J11456" s="267">
        <v>0.64</v>
      </c>
      <c r="K11456" s="267" t="s">
        <v>1986</v>
      </c>
      <c r="O11456" s="267" t="s">
        <v>24</v>
      </c>
      <c r="P11456" s="267">
        <v>15327237</v>
      </c>
      <c r="Q11456" s="267" t="s">
        <v>1445</v>
      </c>
      <c r="S11456" s="267">
        <v>38</v>
      </c>
      <c r="T11456" s="267" t="s">
        <v>13</v>
      </c>
      <c r="U11456" s="267" t="s">
        <v>1476</v>
      </c>
      <c r="V11456" s="267" t="s">
        <v>13</v>
      </c>
      <c r="W11456" s="267">
        <v>1940</v>
      </c>
      <c r="X11456" s="267" t="s">
        <v>2006</v>
      </c>
      <c r="Y11456" s="267">
        <v>15327237</v>
      </c>
      <c r="Z11456" s="267">
        <v>1</v>
      </c>
      <c r="AA11456" s="267" t="s">
        <v>1987</v>
      </c>
      <c r="AB11456" s="270" t="s">
        <v>1988</v>
      </c>
      <c r="AD11456" s="267" t="s">
        <v>13</v>
      </c>
      <c r="AF11456" s="267" t="s">
        <v>24</v>
      </c>
      <c r="AG11456" s="267" t="s">
        <v>24</v>
      </c>
    </row>
    <row r="11457" spans="3:33" ht="409.5">
      <c r="C11457" s="267" t="s">
        <v>1985</v>
      </c>
      <c r="D11457" s="267" t="s">
        <v>727</v>
      </c>
      <c r="E11457" s="267">
        <v>2035</v>
      </c>
      <c r="F11457" s="267" t="s">
        <v>1444</v>
      </c>
      <c r="G11457" s="267" t="s">
        <v>1445</v>
      </c>
      <c r="H11457" s="267">
        <v>1</v>
      </c>
      <c r="I11457" s="267" t="s">
        <v>583</v>
      </c>
      <c r="J11457" s="267">
        <v>0.64</v>
      </c>
      <c r="K11457" s="267" t="s">
        <v>1986</v>
      </c>
      <c r="O11457" s="267" t="s">
        <v>24</v>
      </c>
      <c r="P11457" s="267">
        <v>15327237</v>
      </c>
      <c r="Q11457" s="267" t="s">
        <v>1445</v>
      </c>
      <c r="S11457" s="267">
        <v>38</v>
      </c>
      <c r="T11457" s="267" t="s">
        <v>13</v>
      </c>
      <c r="U11457" s="267" t="s">
        <v>1476</v>
      </c>
      <c r="V11457" s="267" t="s">
        <v>13</v>
      </c>
      <c r="W11457" s="267">
        <v>1940</v>
      </c>
      <c r="X11457" s="267" t="s">
        <v>2006</v>
      </c>
      <c r="Y11457" s="267">
        <v>15327237</v>
      </c>
      <c r="Z11457" s="267">
        <v>1</v>
      </c>
      <c r="AA11457" s="267" t="s">
        <v>1987</v>
      </c>
      <c r="AB11457" s="270" t="s">
        <v>1988</v>
      </c>
      <c r="AD11457" s="267" t="s">
        <v>13</v>
      </c>
      <c r="AF11457" s="267" t="s">
        <v>24</v>
      </c>
      <c r="AG11457" s="267" t="s">
        <v>24</v>
      </c>
    </row>
    <row r="11458" spans="3:33" ht="409.5">
      <c r="C11458" s="267" t="s">
        <v>1985</v>
      </c>
      <c r="D11458" s="267" t="s">
        <v>727</v>
      </c>
      <c r="E11458" s="267">
        <v>2035</v>
      </c>
      <c r="F11458" s="267" t="s">
        <v>1444</v>
      </c>
      <c r="G11458" s="267" t="s">
        <v>1445</v>
      </c>
      <c r="H11458" s="267">
        <v>1</v>
      </c>
      <c r="I11458" s="267" t="s">
        <v>583</v>
      </c>
      <c r="J11458" s="267">
        <v>0.64</v>
      </c>
      <c r="K11458" s="267" t="s">
        <v>1986</v>
      </c>
      <c r="O11458" s="267" t="s">
        <v>24</v>
      </c>
      <c r="P11458" s="267">
        <v>15327237</v>
      </c>
      <c r="Q11458" s="267" t="s">
        <v>1445</v>
      </c>
      <c r="S11458" s="267">
        <v>38</v>
      </c>
      <c r="T11458" s="267" t="s">
        <v>13</v>
      </c>
      <c r="U11458" s="267" t="s">
        <v>1476</v>
      </c>
      <c r="V11458" s="267" t="s">
        <v>13</v>
      </c>
      <c r="W11458" s="267">
        <v>1940</v>
      </c>
      <c r="X11458" s="267" t="s">
        <v>2006</v>
      </c>
      <c r="Y11458" s="267">
        <v>15327237</v>
      </c>
      <c r="Z11458" s="267">
        <v>1</v>
      </c>
      <c r="AA11458" s="267" t="s">
        <v>1987</v>
      </c>
      <c r="AB11458" s="270" t="s">
        <v>1988</v>
      </c>
      <c r="AD11458" s="267" t="s">
        <v>13</v>
      </c>
      <c r="AF11458" s="267" t="s">
        <v>24</v>
      </c>
      <c r="AG11458" s="267" t="s">
        <v>24</v>
      </c>
    </row>
    <row r="11459" spans="3:33" ht="409.5">
      <c r="C11459" s="267" t="s">
        <v>1985</v>
      </c>
      <c r="D11459" s="267" t="s">
        <v>727</v>
      </c>
      <c r="E11459" s="267">
        <v>2035</v>
      </c>
      <c r="F11459" s="267" t="s">
        <v>1444</v>
      </c>
      <c r="G11459" s="267" t="s">
        <v>1445</v>
      </c>
      <c r="H11459" s="267">
        <v>1</v>
      </c>
      <c r="I11459" s="267" t="s">
        <v>583</v>
      </c>
      <c r="J11459" s="267">
        <v>0.64</v>
      </c>
      <c r="K11459" s="267" t="s">
        <v>1986</v>
      </c>
      <c r="O11459" s="267" t="s">
        <v>24</v>
      </c>
      <c r="P11459" s="267">
        <v>15327237</v>
      </c>
      <c r="Q11459" s="267" t="s">
        <v>1445</v>
      </c>
      <c r="S11459" s="267">
        <v>38</v>
      </c>
      <c r="T11459" s="267" t="s">
        <v>13</v>
      </c>
      <c r="U11459" s="267" t="s">
        <v>1476</v>
      </c>
      <c r="V11459" s="267" t="s">
        <v>13</v>
      </c>
      <c r="W11459" s="267">
        <v>1940</v>
      </c>
      <c r="X11459" s="267" t="s">
        <v>2006</v>
      </c>
      <c r="Y11459" s="267">
        <v>15327237</v>
      </c>
      <c r="Z11459" s="267">
        <v>1</v>
      </c>
      <c r="AA11459" s="267" t="s">
        <v>1987</v>
      </c>
      <c r="AB11459" s="270" t="s">
        <v>1988</v>
      </c>
      <c r="AD11459" s="267" t="s">
        <v>13</v>
      </c>
      <c r="AF11459" s="267" t="s">
        <v>24</v>
      </c>
      <c r="AG11459" s="267" t="s">
        <v>24</v>
      </c>
    </row>
    <row r="11460" spans="3:33" ht="409.5">
      <c r="C11460" s="267" t="s">
        <v>1985</v>
      </c>
      <c r="D11460" s="267" t="s">
        <v>727</v>
      </c>
      <c r="E11460" s="267">
        <v>2035</v>
      </c>
      <c r="F11460" s="267" t="s">
        <v>1444</v>
      </c>
      <c r="G11460" s="267" t="s">
        <v>1445</v>
      </c>
      <c r="H11460" s="267">
        <v>1</v>
      </c>
      <c r="I11460" s="267" t="s">
        <v>583</v>
      </c>
      <c r="J11460" s="267">
        <v>0.64</v>
      </c>
      <c r="K11460" s="267" t="s">
        <v>1986</v>
      </c>
      <c r="O11460" s="267" t="s">
        <v>24</v>
      </c>
      <c r="P11460" s="267">
        <v>15327237</v>
      </c>
      <c r="Q11460" s="267" t="s">
        <v>1445</v>
      </c>
      <c r="S11460" s="267">
        <v>38</v>
      </c>
      <c r="T11460" s="267" t="s">
        <v>13</v>
      </c>
      <c r="U11460" s="267" t="s">
        <v>1476</v>
      </c>
      <c r="V11460" s="267" t="s">
        <v>13</v>
      </c>
      <c r="W11460" s="267">
        <v>1940</v>
      </c>
      <c r="X11460" s="267" t="s">
        <v>2006</v>
      </c>
      <c r="Y11460" s="267">
        <v>15327237</v>
      </c>
      <c r="Z11460" s="267">
        <v>1</v>
      </c>
      <c r="AA11460" s="267" t="s">
        <v>1987</v>
      </c>
      <c r="AB11460" s="270" t="s">
        <v>1988</v>
      </c>
      <c r="AD11460" s="267" t="s">
        <v>13</v>
      </c>
      <c r="AF11460" s="267" t="s">
        <v>24</v>
      </c>
      <c r="AG11460" s="267" t="s">
        <v>24</v>
      </c>
    </row>
    <row r="11461" spans="3:33" ht="409.5">
      <c r="C11461" s="267" t="s">
        <v>1985</v>
      </c>
      <c r="D11461" s="267" t="s">
        <v>727</v>
      </c>
      <c r="E11461" s="267">
        <v>2035</v>
      </c>
      <c r="F11461" s="267" t="s">
        <v>1444</v>
      </c>
      <c r="G11461" s="267" t="s">
        <v>1445</v>
      </c>
      <c r="H11461" s="267">
        <v>1</v>
      </c>
      <c r="I11461" s="267" t="s">
        <v>583</v>
      </c>
      <c r="J11461" s="267">
        <v>0.64</v>
      </c>
      <c r="K11461" s="267" t="s">
        <v>1986</v>
      </c>
      <c r="O11461" s="267" t="s">
        <v>24</v>
      </c>
      <c r="P11461" s="267">
        <v>15327237</v>
      </c>
      <c r="Q11461" s="267" t="s">
        <v>1445</v>
      </c>
      <c r="S11461" s="267">
        <v>38</v>
      </c>
      <c r="T11461" s="267" t="s">
        <v>13</v>
      </c>
      <c r="U11461" s="267" t="s">
        <v>1476</v>
      </c>
      <c r="V11461" s="267" t="s">
        <v>13</v>
      </c>
      <c r="W11461" s="267">
        <v>1940</v>
      </c>
      <c r="X11461" s="267" t="s">
        <v>2006</v>
      </c>
      <c r="Y11461" s="267">
        <v>15327237</v>
      </c>
      <c r="Z11461" s="267">
        <v>1</v>
      </c>
      <c r="AA11461" s="267" t="s">
        <v>1987</v>
      </c>
      <c r="AB11461" s="270" t="s">
        <v>1988</v>
      </c>
      <c r="AD11461" s="267" t="s">
        <v>13</v>
      </c>
      <c r="AF11461" s="267" t="s">
        <v>24</v>
      </c>
      <c r="AG11461" s="267" t="s">
        <v>24</v>
      </c>
    </row>
    <row r="11462" spans="3:33" ht="409.5">
      <c r="C11462" s="267" t="s">
        <v>1985</v>
      </c>
      <c r="D11462" s="267" t="s">
        <v>727</v>
      </c>
      <c r="E11462" s="267">
        <v>2035</v>
      </c>
      <c r="F11462" s="267" t="s">
        <v>1444</v>
      </c>
      <c r="G11462" s="267" t="s">
        <v>1445</v>
      </c>
      <c r="H11462" s="267">
        <v>1</v>
      </c>
      <c r="I11462" s="267" t="s">
        <v>583</v>
      </c>
      <c r="J11462" s="267">
        <v>0.64</v>
      </c>
      <c r="K11462" s="267" t="s">
        <v>1986</v>
      </c>
      <c r="O11462" s="267" t="s">
        <v>24</v>
      </c>
      <c r="P11462" s="267">
        <v>15327237</v>
      </c>
      <c r="Q11462" s="267" t="s">
        <v>1445</v>
      </c>
      <c r="S11462" s="267">
        <v>38</v>
      </c>
      <c r="T11462" s="267" t="s">
        <v>13</v>
      </c>
      <c r="U11462" s="267" t="s">
        <v>1476</v>
      </c>
      <c r="V11462" s="267" t="s">
        <v>13</v>
      </c>
      <c r="W11462" s="267">
        <v>1940</v>
      </c>
      <c r="X11462" s="267" t="s">
        <v>2006</v>
      </c>
      <c r="Y11462" s="267">
        <v>15327237</v>
      </c>
      <c r="Z11462" s="267">
        <v>1</v>
      </c>
      <c r="AA11462" s="267" t="s">
        <v>1987</v>
      </c>
      <c r="AB11462" s="270" t="s">
        <v>1988</v>
      </c>
      <c r="AD11462" s="267" t="s">
        <v>13</v>
      </c>
      <c r="AF11462" s="267" t="s">
        <v>24</v>
      </c>
      <c r="AG11462" s="267" t="s">
        <v>24</v>
      </c>
    </row>
    <row r="11463" spans="3:33" ht="409.5">
      <c r="C11463" s="267" t="s">
        <v>1985</v>
      </c>
      <c r="D11463" s="267" t="s">
        <v>727</v>
      </c>
      <c r="E11463" s="267">
        <v>2035</v>
      </c>
      <c r="F11463" s="267" t="s">
        <v>1444</v>
      </c>
      <c r="G11463" s="267" t="s">
        <v>1445</v>
      </c>
      <c r="H11463" s="267">
        <v>1</v>
      </c>
      <c r="I11463" s="267" t="s">
        <v>583</v>
      </c>
      <c r="J11463" s="267">
        <v>0.64</v>
      </c>
      <c r="K11463" s="267" t="s">
        <v>1986</v>
      </c>
      <c r="O11463" s="267" t="s">
        <v>24</v>
      </c>
      <c r="P11463" s="267">
        <v>15327237</v>
      </c>
      <c r="Q11463" s="267" t="s">
        <v>1445</v>
      </c>
      <c r="S11463" s="267">
        <v>38</v>
      </c>
      <c r="T11463" s="267" t="s">
        <v>13</v>
      </c>
      <c r="U11463" s="267" t="s">
        <v>1476</v>
      </c>
      <c r="V11463" s="267" t="s">
        <v>13</v>
      </c>
      <c r="W11463" s="267">
        <v>1940</v>
      </c>
      <c r="X11463" s="267" t="s">
        <v>2006</v>
      </c>
      <c r="Y11463" s="267">
        <v>15327237</v>
      </c>
      <c r="Z11463" s="267">
        <v>1</v>
      </c>
      <c r="AA11463" s="267" t="s">
        <v>1987</v>
      </c>
      <c r="AB11463" s="270" t="s">
        <v>1988</v>
      </c>
      <c r="AD11463" s="267" t="s">
        <v>13</v>
      </c>
      <c r="AF11463" s="267" t="s">
        <v>24</v>
      </c>
      <c r="AG11463" s="267" t="s">
        <v>24</v>
      </c>
    </row>
    <row r="11464" spans="3:33" ht="409.5">
      <c r="C11464" s="267" t="s">
        <v>1985</v>
      </c>
      <c r="D11464" s="267" t="s">
        <v>727</v>
      </c>
      <c r="E11464" s="267">
        <v>2035</v>
      </c>
      <c r="F11464" s="267" t="s">
        <v>1444</v>
      </c>
      <c r="G11464" s="267" t="s">
        <v>1445</v>
      </c>
      <c r="H11464" s="267">
        <v>1</v>
      </c>
      <c r="I11464" s="267" t="s">
        <v>583</v>
      </c>
      <c r="J11464" s="267">
        <v>0.64</v>
      </c>
      <c r="K11464" s="267" t="s">
        <v>1986</v>
      </c>
      <c r="O11464" s="267" t="s">
        <v>24</v>
      </c>
      <c r="P11464" s="267">
        <v>15327237</v>
      </c>
      <c r="Q11464" s="267" t="s">
        <v>1445</v>
      </c>
      <c r="S11464" s="267">
        <v>38</v>
      </c>
      <c r="T11464" s="267" t="s">
        <v>13</v>
      </c>
      <c r="U11464" s="267" t="s">
        <v>1476</v>
      </c>
      <c r="V11464" s="267" t="s">
        <v>13</v>
      </c>
      <c r="W11464" s="267">
        <v>1940</v>
      </c>
      <c r="X11464" s="267" t="s">
        <v>2006</v>
      </c>
      <c r="Y11464" s="267">
        <v>15327237</v>
      </c>
      <c r="Z11464" s="267">
        <v>1</v>
      </c>
      <c r="AA11464" s="267" t="s">
        <v>1987</v>
      </c>
      <c r="AB11464" s="270" t="s">
        <v>1988</v>
      </c>
      <c r="AD11464" s="267" t="s">
        <v>13</v>
      </c>
      <c r="AF11464" s="267" t="s">
        <v>24</v>
      </c>
      <c r="AG11464" s="267" t="s">
        <v>24</v>
      </c>
    </row>
    <row r="11465" spans="3:33" ht="409.5">
      <c r="C11465" s="267" t="s">
        <v>1985</v>
      </c>
      <c r="D11465" s="267" t="s">
        <v>727</v>
      </c>
      <c r="E11465" s="267">
        <v>2035</v>
      </c>
      <c r="F11465" s="267" t="s">
        <v>1444</v>
      </c>
      <c r="G11465" s="267" t="s">
        <v>1445</v>
      </c>
      <c r="H11465" s="267">
        <v>1</v>
      </c>
      <c r="I11465" s="267" t="s">
        <v>583</v>
      </c>
      <c r="J11465" s="267">
        <v>0.64</v>
      </c>
      <c r="K11465" s="267" t="s">
        <v>1986</v>
      </c>
      <c r="O11465" s="267" t="s">
        <v>24</v>
      </c>
      <c r="P11465" s="267">
        <v>15327237</v>
      </c>
      <c r="Q11465" s="267" t="s">
        <v>1445</v>
      </c>
      <c r="S11465" s="267">
        <v>38</v>
      </c>
      <c r="T11465" s="267" t="s">
        <v>13</v>
      </c>
      <c r="U11465" s="267" t="s">
        <v>1476</v>
      </c>
      <c r="V11465" s="267" t="s">
        <v>13</v>
      </c>
      <c r="W11465" s="267">
        <v>1940</v>
      </c>
      <c r="X11465" s="267" t="s">
        <v>2006</v>
      </c>
      <c r="Y11465" s="267">
        <v>15327237</v>
      </c>
      <c r="Z11465" s="267">
        <v>1</v>
      </c>
      <c r="AA11465" s="267" t="s">
        <v>1987</v>
      </c>
      <c r="AB11465" s="270" t="s">
        <v>1988</v>
      </c>
      <c r="AD11465" s="267" t="s">
        <v>13</v>
      </c>
      <c r="AF11465" s="267" t="s">
        <v>24</v>
      </c>
      <c r="AG11465" s="267" t="s">
        <v>24</v>
      </c>
    </row>
    <row r="11466" spans="3:33" ht="409.5">
      <c r="C11466" s="267" t="s">
        <v>1985</v>
      </c>
      <c r="D11466" s="267" t="s">
        <v>727</v>
      </c>
      <c r="E11466" s="267">
        <v>2035</v>
      </c>
      <c r="F11466" s="267" t="s">
        <v>1444</v>
      </c>
      <c r="G11466" s="267" t="s">
        <v>1445</v>
      </c>
      <c r="H11466" s="267">
        <v>1</v>
      </c>
      <c r="I11466" s="267" t="s">
        <v>583</v>
      </c>
      <c r="J11466" s="267">
        <v>0.64</v>
      </c>
      <c r="K11466" s="267" t="s">
        <v>1986</v>
      </c>
      <c r="O11466" s="267" t="s">
        <v>24</v>
      </c>
      <c r="P11466" s="267">
        <v>15327237</v>
      </c>
      <c r="Q11466" s="267" t="s">
        <v>1445</v>
      </c>
      <c r="S11466" s="267">
        <v>38</v>
      </c>
      <c r="T11466" s="267" t="s">
        <v>13</v>
      </c>
      <c r="U11466" s="267" t="s">
        <v>1476</v>
      </c>
      <c r="V11466" s="267" t="s">
        <v>13</v>
      </c>
      <c r="W11466" s="267">
        <v>1940</v>
      </c>
      <c r="X11466" s="267" t="s">
        <v>2006</v>
      </c>
      <c r="Y11466" s="267">
        <v>15327237</v>
      </c>
      <c r="Z11466" s="267">
        <v>1</v>
      </c>
      <c r="AA11466" s="267" t="s">
        <v>1987</v>
      </c>
      <c r="AB11466" s="270" t="s">
        <v>1988</v>
      </c>
      <c r="AD11466" s="267" t="s">
        <v>13</v>
      </c>
      <c r="AF11466" s="267" t="s">
        <v>24</v>
      </c>
      <c r="AG11466" s="267" t="s">
        <v>24</v>
      </c>
    </row>
    <row r="11467" spans="3:33" ht="409.5">
      <c r="C11467" s="267" t="s">
        <v>1985</v>
      </c>
      <c r="D11467" s="267" t="s">
        <v>727</v>
      </c>
      <c r="E11467" s="267">
        <v>2035</v>
      </c>
      <c r="F11467" s="267" t="s">
        <v>1444</v>
      </c>
      <c r="G11467" s="267" t="s">
        <v>1445</v>
      </c>
      <c r="H11467" s="267">
        <v>1</v>
      </c>
      <c r="I11467" s="267" t="s">
        <v>583</v>
      </c>
      <c r="J11467" s="267">
        <v>0.64</v>
      </c>
      <c r="K11467" s="267" t="s">
        <v>1986</v>
      </c>
      <c r="O11467" s="267" t="s">
        <v>24</v>
      </c>
      <c r="P11467" s="267">
        <v>15327237</v>
      </c>
      <c r="Q11467" s="267" t="s">
        <v>1445</v>
      </c>
      <c r="S11467" s="267">
        <v>38</v>
      </c>
      <c r="T11467" s="267" t="s">
        <v>13</v>
      </c>
      <c r="U11467" s="267" t="s">
        <v>1476</v>
      </c>
      <c r="V11467" s="267" t="s">
        <v>13</v>
      </c>
      <c r="W11467" s="267">
        <v>1940</v>
      </c>
      <c r="X11467" s="267" t="s">
        <v>2006</v>
      </c>
      <c r="Y11467" s="267">
        <v>15327237</v>
      </c>
      <c r="Z11467" s="267">
        <v>1</v>
      </c>
      <c r="AA11467" s="267" t="s">
        <v>1987</v>
      </c>
      <c r="AB11467" s="270" t="s">
        <v>1988</v>
      </c>
      <c r="AD11467" s="267" t="s">
        <v>13</v>
      </c>
      <c r="AF11467" s="267" t="s">
        <v>24</v>
      </c>
      <c r="AG11467" s="267" t="s">
        <v>24</v>
      </c>
    </row>
    <row r="11468" spans="3:33" ht="409.5">
      <c r="C11468" s="267" t="s">
        <v>1985</v>
      </c>
      <c r="D11468" s="267" t="s">
        <v>727</v>
      </c>
      <c r="E11468" s="267">
        <v>2035</v>
      </c>
      <c r="F11468" s="267" t="s">
        <v>1444</v>
      </c>
      <c r="G11468" s="267" t="s">
        <v>1445</v>
      </c>
      <c r="H11468" s="267">
        <v>1</v>
      </c>
      <c r="I11468" s="267" t="s">
        <v>583</v>
      </c>
      <c r="J11468" s="267">
        <v>0.64</v>
      </c>
      <c r="K11468" s="267" t="s">
        <v>1986</v>
      </c>
      <c r="O11468" s="267" t="s">
        <v>24</v>
      </c>
      <c r="P11468" s="267">
        <v>15327237</v>
      </c>
      <c r="Q11468" s="267" t="s">
        <v>1445</v>
      </c>
      <c r="S11468" s="267">
        <v>38</v>
      </c>
      <c r="T11468" s="267" t="s">
        <v>13</v>
      </c>
      <c r="U11468" s="267" t="s">
        <v>1476</v>
      </c>
      <c r="V11468" s="267" t="s">
        <v>13</v>
      </c>
      <c r="W11468" s="267">
        <v>1940</v>
      </c>
      <c r="X11468" s="267" t="s">
        <v>2006</v>
      </c>
      <c r="Y11468" s="267">
        <v>15327237</v>
      </c>
      <c r="Z11468" s="267">
        <v>1</v>
      </c>
      <c r="AA11468" s="267" t="s">
        <v>1987</v>
      </c>
      <c r="AB11468" s="270" t="s">
        <v>1988</v>
      </c>
      <c r="AD11468" s="267" t="s">
        <v>13</v>
      </c>
      <c r="AF11468" s="267" t="s">
        <v>24</v>
      </c>
      <c r="AG11468" s="267" t="s">
        <v>24</v>
      </c>
    </row>
    <row r="11469" spans="3:33" ht="409.5">
      <c r="C11469" s="267" t="s">
        <v>1985</v>
      </c>
      <c r="D11469" s="267" t="s">
        <v>727</v>
      </c>
      <c r="E11469" s="267">
        <v>2035</v>
      </c>
      <c r="F11469" s="267" t="s">
        <v>1444</v>
      </c>
      <c r="G11469" s="267" t="s">
        <v>1445</v>
      </c>
      <c r="H11469" s="267">
        <v>1</v>
      </c>
      <c r="I11469" s="267" t="s">
        <v>583</v>
      </c>
      <c r="J11469" s="267">
        <v>0.64</v>
      </c>
      <c r="K11469" s="267" t="s">
        <v>1986</v>
      </c>
      <c r="O11469" s="267" t="s">
        <v>24</v>
      </c>
      <c r="P11469" s="267">
        <v>15327237</v>
      </c>
      <c r="Q11469" s="267" t="s">
        <v>1445</v>
      </c>
      <c r="S11469" s="267">
        <v>38</v>
      </c>
      <c r="T11469" s="267" t="s">
        <v>13</v>
      </c>
      <c r="U11469" s="267" t="s">
        <v>1476</v>
      </c>
      <c r="V11469" s="267" t="s">
        <v>13</v>
      </c>
      <c r="W11469" s="267">
        <v>1940</v>
      </c>
      <c r="X11469" s="267" t="s">
        <v>2006</v>
      </c>
      <c r="Y11469" s="267">
        <v>15327237</v>
      </c>
      <c r="Z11469" s="267">
        <v>1</v>
      </c>
      <c r="AA11469" s="267" t="s">
        <v>1987</v>
      </c>
      <c r="AB11469" s="270" t="s">
        <v>1988</v>
      </c>
      <c r="AD11469" s="267" t="s">
        <v>13</v>
      </c>
      <c r="AF11469" s="267" t="s">
        <v>24</v>
      </c>
      <c r="AG11469" s="267" t="s">
        <v>24</v>
      </c>
    </row>
    <row r="11470" spans="3:33" ht="409.5">
      <c r="C11470" s="267" t="s">
        <v>1985</v>
      </c>
      <c r="D11470" s="267" t="s">
        <v>727</v>
      </c>
      <c r="E11470" s="267">
        <v>2035</v>
      </c>
      <c r="F11470" s="267" t="s">
        <v>1444</v>
      </c>
      <c r="G11470" s="267" t="s">
        <v>1445</v>
      </c>
      <c r="H11470" s="267">
        <v>1</v>
      </c>
      <c r="I11470" s="267" t="s">
        <v>583</v>
      </c>
      <c r="J11470" s="267">
        <v>0.64</v>
      </c>
      <c r="K11470" s="267" t="s">
        <v>1986</v>
      </c>
      <c r="O11470" s="267" t="s">
        <v>24</v>
      </c>
      <c r="P11470" s="267">
        <v>15327237</v>
      </c>
      <c r="Q11470" s="267" t="s">
        <v>1445</v>
      </c>
      <c r="S11470" s="267">
        <v>38</v>
      </c>
      <c r="T11470" s="267" t="s">
        <v>13</v>
      </c>
      <c r="U11470" s="267" t="s">
        <v>1476</v>
      </c>
      <c r="V11470" s="267" t="s">
        <v>13</v>
      </c>
      <c r="W11470" s="267">
        <v>1940</v>
      </c>
      <c r="X11470" s="267" t="s">
        <v>2006</v>
      </c>
      <c r="Y11470" s="267">
        <v>15327237</v>
      </c>
      <c r="Z11470" s="267">
        <v>1</v>
      </c>
      <c r="AA11470" s="267" t="s">
        <v>1987</v>
      </c>
      <c r="AB11470" s="270" t="s">
        <v>1988</v>
      </c>
      <c r="AD11470" s="267" t="s">
        <v>13</v>
      </c>
      <c r="AF11470" s="267" t="s">
        <v>24</v>
      </c>
      <c r="AG11470" s="267" t="s">
        <v>24</v>
      </c>
    </row>
    <row r="11471" spans="3:33" ht="409.5">
      <c r="C11471" s="267" t="s">
        <v>1985</v>
      </c>
      <c r="D11471" s="267" t="s">
        <v>727</v>
      </c>
      <c r="E11471" s="267">
        <v>2035</v>
      </c>
      <c r="F11471" s="267" t="s">
        <v>1444</v>
      </c>
      <c r="G11471" s="267" t="s">
        <v>1445</v>
      </c>
      <c r="H11471" s="267">
        <v>1</v>
      </c>
      <c r="I11471" s="267" t="s">
        <v>583</v>
      </c>
      <c r="J11471" s="267">
        <v>0.64</v>
      </c>
      <c r="K11471" s="267" t="s">
        <v>1986</v>
      </c>
      <c r="O11471" s="267" t="s">
        <v>24</v>
      </c>
      <c r="P11471" s="267">
        <v>15327237</v>
      </c>
      <c r="Q11471" s="267" t="s">
        <v>1445</v>
      </c>
      <c r="S11471" s="267">
        <v>38</v>
      </c>
      <c r="T11471" s="267" t="s">
        <v>13</v>
      </c>
      <c r="U11471" s="267" t="s">
        <v>1476</v>
      </c>
      <c r="V11471" s="267" t="s">
        <v>13</v>
      </c>
      <c r="W11471" s="267">
        <v>1940</v>
      </c>
      <c r="X11471" s="267" t="s">
        <v>2006</v>
      </c>
      <c r="Y11471" s="267">
        <v>15327237</v>
      </c>
      <c r="Z11471" s="267">
        <v>1</v>
      </c>
      <c r="AA11471" s="267" t="s">
        <v>1987</v>
      </c>
      <c r="AB11471" s="270" t="s">
        <v>1988</v>
      </c>
      <c r="AD11471" s="267" t="s">
        <v>13</v>
      </c>
      <c r="AF11471" s="267" t="s">
        <v>24</v>
      </c>
      <c r="AG11471" s="267" t="s">
        <v>24</v>
      </c>
    </row>
    <row r="11472" spans="3:33" ht="409.5">
      <c r="C11472" s="267" t="s">
        <v>1985</v>
      </c>
      <c r="D11472" s="267" t="s">
        <v>727</v>
      </c>
      <c r="E11472" s="267">
        <v>2035</v>
      </c>
      <c r="F11472" s="267" t="s">
        <v>1444</v>
      </c>
      <c r="G11472" s="267" t="s">
        <v>1445</v>
      </c>
      <c r="H11472" s="267">
        <v>1</v>
      </c>
      <c r="I11472" s="267" t="s">
        <v>583</v>
      </c>
      <c r="J11472" s="267">
        <v>0.64</v>
      </c>
      <c r="K11472" s="267" t="s">
        <v>1986</v>
      </c>
      <c r="O11472" s="267" t="s">
        <v>24</v>
      </c>
      <c r="P11472" s="267">
        <v>15327237</v>
      </c>
      <c r="Q11472" s="267" t="s">
        <v>1445</v>
      </c>
      <c r="S11472" s="267">
        <v>38</v>
      </c>
      <c r="T11472" s="267" t="s">
        <v>13</v>
      </c>
      <c r="U11472" s="267" t="s">
        <v>1476</v>
      </c>
      <c r="V11472" s="267" t="s">
        <v>13</v>
      </c>
      <c r="W11472" s="267">
        <v>1940</v>
      </c>
      <c r="X11472" s="267" t="s">
        <v>2006</v>
      </c>
      <c r="Y11472" s="267">
        <v>15327237</v>
      </c>
      <c r="Z11472" s="267">
        <v>1</v>
      </c>
      <c r="AA11472" s="267" t="s">
        <v>1987</v>
      </c>
      <c r="AB11472" s="270" t="s">
        <v>1988</v>
      </c>
      <c r="AD11472" s="267" t="s">
        <v>13</v>
      </c>
      <c r="AF11472" s="267" t="s">
        <v>24</v>
      </c>
      <c r="AG11472" s="267" t="s">
        <v>24</v>
      </c>
    </row>
    <row r="11473" spans="3:33" ht="409.5">
      <c r="C11473" s="267" t="s">
        <v>1985</v>
      </c>
      <c r="D11473" s="267" t="s">
        <v>727</v>
      </c>
      <c r="E11473" s="267">
        <v>2035</v>
      </c>
      <c r="F11473" s="267" t="s">
        <v>1444</v>
      </c>
      <c r="G11473" s="267" t="s">
        <v>1445</v>
      </c>
      <c r="H11473" s="267">
        <v>1</v>
      </c>
      <c r="I11473" s="267" t="s">
        <v>583</v>
      </c>
      <c r="J11473" s="267">
        <v>0.64</v>
      </c>
      <c r="K11473" s="267" t="s">
        <v>1986</v>
      </c>
      <c r="O11473" s="267" t="s">
        <v>24</v>
      </c>
      <c r="P11473" s="267">
        <v>15327237</v>
      </c>
      <c r="Q11473" s="267" t="s">
        <v>1445</v>
      </c>
      <c r="S11473" s="267">
        <v>38</v>
      </c>
      <c r="T11473" s="267" t="s">
        <v>13</v>
      </c>
      <c r="U11473" s="267" t="s">
        <v>1476</v>
      </c>
      <c r="V11473" s="267" t="s">
        <v>13</v>
      </c>
      <c r="W11473" s="267">
        <v>1940</v>
      </c>
      <c r="X11473" s="267" t="s">
        <v>2006</v>
      </c>
      <c r="Y11473" s="267">
        <v>15327237</v>
      </c>
      <c r="Z11473" s="267">
        <v>1</v>
      </c>
      <c r="AA11473" s="267" t="s">
        <v>1987</v>
      </c>
      <c r="AB11473" s="270" t="s">
        <v>1988</v>
      </c>
      <c r="AD11473" s="267" t="s">
        <v>13</v>
      </c>
      <c r="AF11473" s="267" t="s">
        <v>24</v>
      </c>
      <c r="AG11473" s="267" t="s">
        <v>24</v>
      </c>
    </row>
    <row r="11474" spans="3:33" ht="409.5">
      <c r="C11474" s="267" t="s">
        <v>1985</v>
      </c>
      <c r="D11474" s="267" t="s">
        <v>727</v>
      </c>
      <c r="E11474" s="267">
        <v>2035</v>
      </c>
      <c r="F11474" s="267" t="s">
        <v>1444</v>
      </c>
      <c r="G11474" s="267" t="s">
        <v>1445</v>
      </c>
      <c r="H11474" s="267">
        <v>1</v>
      </c>
      <c r="I11474" s="267" t="s">
        <v>583</v>
      </c>
      <c r="J11474" s="267">
        <v>0.64</v>
      </c>
      <c r="K11474" s="267" t="s">
        <v>1986</v>
      </c>
      <c r="O11474" s="267" t="s">
        <v>24</v>
      </c>
      <c r="P11474" s="267">
        <v>15327237</v>
      </c>
      <c r="Q11474" s="267" t="s">
        <v>1445</v>
      </c>
      <c r="S11474" s="267">
        <v>38</v>
      </c>
      <c r="T11474" s="267" t="s">
        <v>13</v>
      </c>
      <c r="U11474" s="267" t="s">
        <v>1476</v>
      </c>
      <c r="V11474" s="267" t="s">
        <v>13</v>
      </c>
      <c r="W11474" s="267">
        <v>1940</v>
      </c>
      <c r="X11474" s="267" t="s">
        <v>2006</v>
      </c>
      <c r="Y11474" s="267">
        <v>15327237</v>
      </c>
      <c r="Z11474" s="267">
        <v>1</v>
      </c>
      <c r="AA11474" s="267" t="s">
        <v>1987</v>
      </c>
      <c r="AB11474" s="270" t="s">
        <v>1988</v>
      </c>
      <c r="AD11474" s="267" t="s">
        <v>13</v>
      </c>
      <c r="AF11474" s="267" t="s">
        <v>24</v>
      </c>
      <c r="AG11474" s="267" t="s">
        <v>24</v>
      </c>
    </row>
    <row r="11475" spans="3:33" ht="409.5">
      <c r="C11475" s="267" t="s">
        <v>1985</v>
      </c>
      <c r="D11475" s="267" t="s">
        <v>727</v>
      </c>
      <c r="E11475" s="267">
        <v>2035</v>
      </c>
      <c r="F11475" s="267" t="s">
        <v>1444</v>
      </c>
      <c r="G11475" s="267" t="s">
        <v>1445</v>
      </c>
      <c r="H11475" s="267">
        <v>1</v>
      </c>
      <c r="I11475" s="267" t="s">
        <v>583</v>
      </c>
      <c r="J11475" s="267">
        <v>0.64</v>
      </c>
      <c r="K11475" s="267" t="s">
        <v>1986</v>
      </c>
      <c r="O11475" s="267" t="s">
        <v>24</v>
      </c>
      <c r="P11475" s="267">
        <v>15327237</v>
      </c>
      <c r="Q11475" s="267" t="s">
        <v>1445</v>
      </c>
      <c r="S11475" s="267">
        <v>38</v>
      </c>
      <c r="T11475" s="267" t="s">
        <v>13</v>
      </c>
      <c r="U11475" s="267" t="s">
        <v>1476</v>
      </c>
      <c r="V11475" s="267" t="s">
        <v>13</v>
      </c>
      <c r="W11475" s="267">
        <v>1940</v>
      </c>
      <c r="X11475" s="267" t="s">
        <v>2006</v>
      </c>
      <c r="Y11475" s="267">
        <v>15327237</v>
      </c>
      <c r="Z11475" s="267">
        <v>1</v>
      </c>
      <c r="AA11475" s="267" t="s">
        <v>1987</v>
      </c>
      <c r="AB11475" s="270" t="s">
        <v>1988</v>
      </c>
      <c r="AD11475" s="267" t="s">
        <v>13</v>
      </c>
      <c r="AF11475" s="267" t="s">
        <v>24</v>
      </c>
      <c r="AG11475" s="267" t="s">
        <v>24</v>
      </c>
    </row>
    <row r="11476" spans="3:33" ht="409.5">
      <c r="C11476" s="267" t="s">
        <v>1985</v>
      </c>
      <c r="D11476" s="267" t="s">
        <v>727</v>
      </c>
      <c r="E11476" s="267">
        <v>2035</v>
      </c>
      <c r="F11476" s="267" t="s">
        <v>1444</v>
      </c>
      <c r="G11476" s="267" t="s">
        <v>1445</v>
      </c>
      <c r="H11476" s="267">
        <v>1</v>
      </c>
      <c r="I11476" s="267" t="s">
        <v>583</v>
      </c>
      <c r="J11476" s="267">
        <v>0.64</v>
      </c>
      <c r="K11476" s="267" t="s">
        <v>1986</v>
      </c>
      <c r="O11476" s="267" t="s">
        <v>24</v>
      </c>
      <c r="P11476" s="267">
        <v>15327237</v>
      </c>
      <c r="Q11476" s="267" t="s">
        <v>1445</v>
      </c>
      <c r="S11476" s="267">
        <v>38</v>
      </c>
      <c r="T11476" s="267" t="s">
        <v>13</v>
      </c>
      <c r="U11476" s="267" t="s">
        <v>1476</v>
      </c>
      <c r="V11476" s="267" t="s">
        <v>13</v>
      </c>
      <c r="W11476" s="267">
        <v>1940</v>
      </c>
      <c r="X11476" s="267" t="s">
        <v>2006</v>
      </c>
      <c r="Y11476" s="267">
        <v>15327237</v>
      </c>
      <c r="Z11476" s="267">
        <v>1</v>
      </c>
      <c r="AA11476" s="267" t="s">
        <v>1987</v>
      </c>
      <c r="AB11476" s="270" t="s">
        <v>1988</v>
      </c>
      <c r="AD11476" s="267" t="s">
        <v>13</v>
      </c>
      <c r="AF11476" s="267" t="s">
        <v>24</v>
      </c>
      <c r="AG11476" s="267" t="s">
        <v>24</v>
      </c>
    </row>
    <row r="11477" spans="3:33" ht="409.5">
      <c r="C11477" s="267" t="s">
        <v>1985</v>
      </c>
      <c r="D11477" s="267" t="s">
        <v>727</v>
      </c>
      <c r="E11477" s="267">
        <v>2035</v>
      </c>
      <c r="F11477" s="267" t="s">
        <v>1444</v>
      </c>
      <c r="G11477" s="267" t="s">
        <v>1445</v>
      </c>
      <c r="H11477" s="267">
        <v>1</v>
      </c>
      <c r="I11477" s="267" t="s">
        <v>583</v>
      </c>
      <c r="J11477" s="267">
        <v>0.64</v>
      </c>
      <c r="K11477" s="267" t="s">
        <v>1986</v>
      </c>
      <c r="O11477" s="267" t="s">
        <v>24</v>
      </c>
      <c r="P11477" s="267">
        <v>15327237</v>
      </c>
      <c r="Q11477" s="267" t="s">
        <v>1445</v>
      </c>
      <c r="S11477" s="267">
        <v>38</v>
      </c>
      <c r="T11477" s="267" t="s">
        <v>13</v>
      </c>
      <c r="U11477" s="267" t="s">
        <v>1476</v>
      </c>
      <c r="V11477" s="267" t="s">
        <v>13</v>
      </c>
      <c r="W11477" s="267">
        <v>1940</v>
      </c>
      <c r="X11477" s="267" t="s">
        <v>2006</v>
      </c>
      <c r="Y11477" s="267">
        <v>15327237</v>
      </c>
      <c r="Z11477" s="267">
        <v>1</v>
      </c>
      <c r="AA11477" s="267" t="s">
        <v>1987</v>
      </c>
      <c r="AB11477" s="270" t="s">
        <v>1988</v>
      </c>
      <c r="AD11477" s="267" t="s">
        <v>13</v>
      </c>
      <c r="AF11477" s="267" t="s">
        <v>24</v>
      </c>
      <c r="AG11477" s="267" t="s">
        <v>24</v>
      </c>
    </row>
    <row r="11478" spans="3:33" ht="409.5">
      <c r="C11478" s="267" t="s">
        <v>1985</v>
      </c>
      <c r="D11478" s="267" t="s">
        <v>727</v>
      </c>
      <c r="E11478" s="267">
        <v>2035</v>
      </c>
      <c r="F11478" s="267" t="s">
        <v>1444</v>
      </c>
      <c r="G11478" s="267" t="s">
        <v>1445</v>
      </c>
      <c r="H11478" s="267">
        <v>1</v>
      </c>
      <c r="I11478" s="267" t="s">
        <v>583</v>
      </c>
      <c r="J11478" s="267">
        <v>0.64</v>
      </c>
      <c r="K11478" s="267" t="s">
        <v>1986</v>
      </c>
      <c r="O11478" s="267" t="s">
        <v>24</v>
      </c>
      <c r="P11478" s="267">
        <v>15327237</v>
      </c>
      <c r="Q11478" s="267" t="s">
        <v>1445</v>
      </c>
      <c r="S11478" s="267">
        <v>38</v>
      </c>
      <c r="T11478" s="267" t="s">
        <v>13</v>
      </c>
      <c r="U11478" s="267" t="s">
        <v>1476</v>
      </c>
      <c r="V11478" s="267" t="s">
        <v>13</v>
      </c>
      <c r="W11478" s="267">
        <v>1940</v>
      </c>
      <c r="X11478" s="267" t="s">
        <v>2006</v>
      </c>
      <c r="Y11478" s="267">
        <v>15327237</v>
      </c>
      <c r="Z11478" s="267">
        <v>1</v>
      </c>
      <c r="AA11478" s="267" t="s">
        <v>1987</v>
      </c>
      <c r="AB11478" s="270" t="s">
        <v>1988</v>
      </c>
      <c r="AD11478" s="267" t="s">
        <v>13</v>
      </c>
      <c r="AF11478" s="267" t="s">
        <v>24</v>
      </c>
      <c r="AG11478" s="267" t="s">
        <v>24</v>
      </c>
    </row>
    <row r="11479" spans="3:33" ht="409.5">
      <c r="C11479" s="267" t="s">
        <v>1985</v>
      </c>
      <c r="D11479" s="267" t="s">
        <v>727</v>
      </c>
      <c r="E11479" s="267">
        <v>2035</v>
      </c>
      <c r="F11479" s="267" t="s">
        <v>1444</v>
      </c>
      <c r="G11479" s="267" t="s">
        <v>1445</v>
      </c>
      <c r="H11479" s="267">
        <v>1</v>
      </c>
      <c r="I11479" s="267" t="s">
        <v>583</v>
      </c>
      <c r="J11479" s="267">
        <v>0.64</v>
      </c>
      <c r="K11479" s="267" t="s">
        <v>1986</v>
      </c>
      <c r="O11479" s="267" t="s">
        <v>24</v>
      </c>
      <c r="P11479" s="267">
        <v>15327237</v>
      </c>
      <c r="Q11479" s="267" t="s">
        <v>1445</v>
      </c>
      <c r="S11479" s="267">
        <v>38</v>
      </c>
      <c r="T11479" s="267" t="s">
        <v>13</v>
      </c>
      <c r="U11479" s="267" t="s">
        <v>1476</v>
      </c>
      <c r="V11479" s="267" t="s">
        <v>13</v>
      </c>
      <c r="W11479" s="267">
        <v>1940</v>
      </c>
      <c r="X11479" s="267" t="s">
        <v>2006</v>
      </c>
      <c r="Y11479" s="267">
        <v>15327237</v>
      </c>
      <c r="Z11479" s="267">
        <v>1</v>
      </c>
      <c r="AA11479" s="267" t="s">
        <v>1987</v>
      </c>
      <c r="AB11479" s="270" t="s">
        <v>1988</v>
      </c>
      <c r="AD11479" s="267" t="s">
        <v>13</v>
      </c>
      <c r="AF11479" s="267" t="s">
        <v>24</v>
      </c>
      <c r="AG11479" s="267" t="s">
        <v>24</v>
      </c>
    </row>
    <row r="11480" spans="3:33" ht="409.5">
      <c r="C11480" s="267" t="s">
        <v>1985</v>
      </c>
      <c r="D11480" s="267" t="s">
        <v>727</v>
      </c>
      <c r="E11480" s="267">
        <v>2035</v>
      </c>
      <c r="F11480" s="267" t="s">
        <v>1444</v>
      </c>
      <c r="G11480" s="267" t="s">
        <v>1445</v>
      </c>
      <c r="H11480" s="267">
        <v>1</v>
      </c>
      <c r="I11480" s="267" t="s">
        <v>583</v>
      </c>
      <c r="J11480" s="267">
        <v>0.64</v>
      </c>
      <c r="K11480" s="267" t="s">
        <v>1986</v>
      </c>
      <c r="O11480" s="267" t="s">
        <v>24</v>
      </c>
      <c r="P11480" s="267">
        <v>15327237</v>
      </c>
      <c r="Q11480" s="267" t="s">
        <v>1445</v>
      </c>
      <c r="S11480" s="267">
        <v>38</v>
      </c>
      <c r="T11480" s="267" t="s">
        <v>13</v>
      </c>
      <c r="U11480" s="267" t="s">
        <v>1476</v>
      </c>
      <c r="V11480" s="267" t="s">
        <v>13</v>
      </c>
      <c r="W11480" s="267">
        <v>1940</v>
      </c>
      <c r="X11480" s="267" t="s">
        <v>2006</v>
      </c>
      <c r="Y11480" s="267">
        <v>15327237</v>
      </c>
      <c r="Z11480" s="267">
        <v>1</v>
      </c>
      <c r="AA11480" s="267" t="s">
        <v>1987</v>
      </c>
      <c r="AB11480" s="270" t="s">
        <v>1988</v>
      </c>
      <c r="AD11480" s="267" t="s">
        <v>13</v>
      </c>
      <c r="AF11480" s="267" t="s">
        <v>24</v>
      </c>
      <c r="AG11480" s="267" t="s">
        <v>24</v>
      </c>
    </row>
    <row r="11481" spans="3:33" ht="409.5">
      <c r="C11481" s="267" t="s">
        <v>1985</v>
      </c>
      <c r="D11481" s="267" t="s">
        <v>727</v>
      </c>
      <c r="E11481" s="267">
        <v>2035</v>
      </c>
      <c r="F11481" s="267" t="s">
        <v>1444</v>
      </c>
      <c r="G11481" s="267" t="s">
        <v>1445</v>
      </c>
      <c r="H11481" s="267">
        <v>1</v>
      </c>
      <c r="I11481" s="267" t="s">
        <v>583</v>
      </c>
      <c r="J11481" s="267">
        <v>0.64</v>
      </c>
      <c r="K11481" s="267" t="s">
        <v>1986</v>
      </c>
      <c r="O11481" s="267" t="s">
        <v>24</v>
      </c>
      <c r="P11481" s="267">
        <v>15327237</v>
      </c>
      <c r="Q11481" s="267" t="s">
        <v>1445</v>
      </c>
      <c r="S11481" s="267">
        <v>38</v>
      </c>
      <c r="T11481" s="267" t="s">
        <v>13</v>
      </c>
      <c r="U11481" s="267" t="s">
        <v>1476</v>
      </c>
      <c r="V11481" s="267" t="s">
        <v>13</v>
      </c>
      <c r="W11481" s="267">
        <v>1940</v>
      </c>
      <c r="X11481" s="267" t="s">
        <v>2006</v>
      </c>
      <c r="Y11481" s="267">
        <v>15327237</v>
      </c>
      <c r="Z11481" s="267">
        <v>1</v>
      </c>
      <c r="AA11481" s="267" t="s">
        <v>1987</v>
      </c>
      <c r="AB11481" s="270" t="s">
        <v>1988</v>
      </c>
      <c r="AD11481" s="267" t="s">
        <v>13</v>
      </c>
      <c r="AF11481" s="267" t="s">
        <v>24</v>
      </c>
      <c r="AG11481" s="267" t="s">
        <v>24</v>
      </c>
    </row>
    <row r="11482" spans="3:33" ht="409.5">
      <c r="C11482" s="267" t="s">
        <v>1985</v>
      </c>
      <c r="D11482" s="267" t="s">
        <v>727</v>
      </c>
      <c r="E11482" s="267">
        <v>308</v>
      </c>
      <c r="F11482" s="267" t="s">
        <v>1444</v>
      </c>
      <c r="G11482" s="267" t="s">
        <v>1445</v>
      </c>
      <c r="H11482" s="267">
        <v>1</v>
      </c>
      <c r="I11482" s="267" t="s">
        <v>583</v>
      </c>
      <c r="J11482" s="267">
        <v>0.64</v>
      </c>
      <c r="K11482" s="267" t="s">
        <v>1986</v>
      </c>
      <c r="O11482" s="267" t="s">
        <v>24</v>
      </c>
      <c r="P11482" s="267">
        <v>15327237</v>
      </c>
      <c r="Q11482" s="267" t="s">
        <v>1445</v>
      </c>
      <c r="S11482" s="267">
        <v>38</v>
      </c>
      <c r="T11482" s="267" t="s">
        <v>13</v>
      </c>
      <c r="U11482" s="267" t="s">
        <v>1481</v>
      </c>
      <c r="V11482" s="267" t="s">
        <v>13</v>
      </c>
      <c r="W11482" s="267">
        <v>1940</v>
      </c>
      <c r="X11482" s="267">
        <v>8200110901</v>
      </c>
      <c r="Y11482" s="267">
        <v>15327237</v>
      </c>
      <c r="Z11482" s="267">
        <v>1</v>
      </c>
      <c r="AA11482" s="267" t="s">
        <v>1987</v>
      </c>
      <c r="AB11482" s="270" t="s">
        <v>1988</v>
      </c>
      <c r="AD11482" s="267" t="s">
        <v>13</v>
      </c>
      <c r="AF11482" s="267" t="s">
        <v>24</v>
      </c>
      <c r="AG11482" s="267" t="s">
        <v>24</v>
      </c>
    </row>
    <row r="11483" spans="3:33" ht="409.5">
      <c r="C11483" s="267" t="s">
        <v>1985</v>
      </c>
      <c r="D11483" s="267" t="s">
        <v>727</v>
      </c>
      <c r="E11483" s="267">
        <v>308</v>
      </c>
      <c r="F11483" s="267" t="s">
        <v>1444</v>
      </c>
      <c r="G11483" s="267" t="s">
        <v>1445</v>
      </c>
      <c r="H11483" s="267">
        <v>1</v>
      </c>
      <c r="I11483" s="267" t="s">
        <v>583</v>
      </c>
      <c r="J11483" s="267">
        <v>0.64</v>
      </c>
      <c r="K11483" s="267" t="s">
        <v>1986</v>
      </c>
      <c r="O11483" s="267" t="s">
        <v>24</v>
      </c>
      <c r="P11483" s="267">
        <v>15327237</v>
      </c>
      <c r="Q11483" s="267" t="s">
        <v>1445</v>
      </c>
      <c r="S11483" s="267">
        <v>38</v>
      </c>
      <c r="T11483" s="267" t="s">
        <v>13</v>
      </c>
      <c r="U11483" s="267" t="s">
        <v>1481</v>
      </c>
      <c r="V11483" s="267" t="s">
        <v>13</v>
      </c>
      <c r="W11483" s="267">
        <v>1940</v>
      </c>
      <c r="X11483" s="267">
        <v>8200110901</v>
      </c>
      <c r="Y11483" s="267">
        <v>15327237</v>
      </c>
      <c r="Z11483" s="267">
        <v>1</v>
      </c>
      <c r="AA11483" s="267" t="s">
        <v>1987</v>
      </c>
      <c r="AB11483" s="270" t="s">
        <v>1988</v>
      </c>
      <c r="AD11483" s="267" t="s">
        <v>13</v>
      </c>
      <c r="AF11483" s="267" t="s">
        <v>24</v>
      </c>
      <c r="AG11483" s="267" t="s">
        <v>24</v>
      </c>
    </row>
    <row r="11484" spans="3:33" ht="409.5">
      <c r="C11484" s="267" t="s">
        <v>1985</v>
      </c>
      <c r="D11484" s="267" t="s">
        <v>727</v>
      </c>
      <c r="E11484" s="267">
        <v>308</v>
      </c>
      <c r="F11484" s="267" t="s">
        <v>1444</v>
      </c>
      <c r="G11484" s="267" t="s">
        <v>1445</v>
      </c>
      <c r="H11484" s="267">
        <v>1</v>
      </c>
      <c r="I11484" s="267" t="s">
        <v>583</v>
      </c>
      <c r="J11484" s="267">
        <v>0.64</v>
      </c>
      <c r="K11484" s="267" t="s">
        <v>1986</v>
      </c>
      <c r="O11484" s="267" t="s">
        <v>24</v>
      </c>
      <c r="P11484" s="267">
        <v>15327237</v>
      </c>
      <c r="Q11484" s="267" t="s">
        <v>1445</v>
      </c>
      <c r="S11484" s="267">
        <v>38</v>
      </c>
      <c r="T11484" s="267" t="s">
        <v>13</v>
      </c>
      <c r="U11484" s="267" t="s">
        <v>1481</v>
      </c>
      <c r="V11484" s="267" t="s">
        <v>13</v>
      </c>
      <c r="W11484" s="267">
        <v>1940</v>
      </c>
      <c r="X11484" s="267">
        <v>8200110901</v>
      </c>
      <c r="Y11484" s="267">
        <v>15327237</v>
      </c>
      <c r="Z11484" s="267">
        <v>1</v>
      </c>
      <c r="AA11484" s="267" t="s">
        <v>1987</v>
      </c>
      <c r="AB11484" s="270" t="s">
        <v>1988</v>
      </c>
      <c r="AD11484" s="267" t="s">
        <v>13</v>
      </c>
      <c r="AF11484" s="267" t="s">
        <v>24</v>
      </c>
      <c r="AG11484" s="267" t="s">
        <v>24</v>
      </c>
    </row>
    <row r="11485" spans="3:33" ht="409.5">
      <c r="C11485" s="267" t="s">
        <v>1985</v>
      </c>
      <c r="D11485" s="267" t="s">
        <v>727</v>
      </c>
      <c r="E11485" s="267">
        <v>308</v>
      </c>
      <c r="F11485" s="267" t="s">
        <v>1444</v>
      </c>
      <c r="G11485" s="267" t="s">
        <v>1445</v>
      </c>
      <c r="H11485" s="267">
        <v>1</v>
      </c>
      <c r="I11485" s="267" t="s">
        <v>583</v>
      </c>
      <c r="J11485" s="267">
        <v>0.64</v>
      </c>
      <c r="K11485" s="267" t="s">
        <v>1986</v>
      </c>
      <c r="O11485" s="267" t="s">
        <v>24</v>
      </c>
      <c r="P11485" s="267">
        <v>15327237</v>
      </c>
      <c r="Q11485" s="267" t="s">
        <v>1445</v>
      </c>
      <c r="S11485" s="267">
        <v>38</v>
      </c>
      <c r="T11485" s="267" t="s">
        <v>13</v>
      </c>
      <c r="U11485" s="267" t="s">
        <v>1481</v>
      </c>
      <c r="V11485" s="267" t="s">
        <v>13</v>
      </c>
      <c r="W11485" s="267">
        <v>1940</v>
      </c>
      <c r="X11485" s="267">
        <v>8200110901</v>
      </c>
      <c r="Y11485" s="267">
        <v>15327237</v>
      </c>
      <c r="Z11485" s="267">
        <v>1</v>
      </c>
      <c r="AA11485" s="267" t="s">
        <v>1987</v>
      </c>
      <c r="AB11485" s="270" t="s">
        <v>1988</v>
      </c>
      <c r="AD11485" s="267" t="s">
        <v>13</v>
      </c>
      <c r="AF11485" s="267" t="s">
        <v>24</v>
      </c>
      <c r="AG11485" s="267" t="s">
        <v>24</v>
      </c>
    </row>
    <row r="11486" spans="3:33" ht="409.5">
      <c r="C11486" s="267" t="s">
        <v>1985</v>
      </c>
      <c r="D11486" s="267" t="s">
        <v>727</v>
      </c>
      <c r="E11486" s="267">
        <v>308</v>
      </c>
      <c r="F11486" s="267" t="s">
        <v>1444</v>
      </c>
      <c r="G11486" s="267" t="s">
        <v>1445</v>
      </c>
      <c r="H11486" s="267">
        <v>1</v>
      </c>
      <c r="I11486" s="267" t="s">
        <v>583</v>
      </c>
      <c r="J11486" s="267">
        <v>0.64</v>
      </c>
      <c r="K11486" s="267" t="s">
        <v>1986</v>
      </c>
      <c r="O11486" s="267" t="s">
        <v>24</v>
      </c>
      <c r="P11486" s="267">
        <v>15327237</v>
      </c>
      <c r="Q11486" s="267" t="s">
        <v>1445</v>
      </c>
      <c r="S11486" s="267">
        <v>38</v>
      </c>
      <c r="T11486" s="267" t="s">
        <v>13</v>
      </c>
      <c r="U11486" s="267" t="s">
        <v>1481</v>
      </c>
      <c r="V11486" s="267" t="s">
        <v>13</v>
      </c>
      <c r="W11486" s="267">
        <v>1940</v>
      </c>
      <c r="X11486" s="267">
        <v>8200110901</v>
      </c>
      <c r="Y11486" s="267">
        <v>15327237</v>
      </c>
      <c r="Z11486" s="267">
        <v>1</v>
      </c>
      <c r="AA11486" s="267" t="s">
        <v>1987</v>
      </c>
      <c r="AB11486" s="270" t="s">
        <v>1988</v>
      </c>
      <c r="AD11486" s="267" t="s">
        <v>13</v>
      </c>
      <c r="AF11486" s="267" t="s">
        <v>24</v>
      </c>
      <c r="AG11486" s="267" t="s">
        <v>24</v>
      </c>
    </row>
    <row r="11487" spans="3:33" ht="409.5">
      <c r="C11487" s="267" t="s">
        <v>1985</v>
      </c>
      <c r="D11487" s="267" t="s">
        <v>727</v>
      </c>
      <c r="E11487" s="267">
        <v>308</v>
      </c>
      <c r="F11487" s="267" t="s">
        <v>1444</v>
      </c>
      <c r="G11487" s="267" t="s">
        <v>1445</v>
      </c>
      <c r="H11487" s="267">
        <v>1</v>
      </c>
      <c r="I11487" s="267" t="s">
        <v>583</v>
      </c>
      <c r="J11487" s="267">
        <v>0.64</v>
      </c>
      <c r="K11487" s="267" t="s">
        <v>1986</v>
      </c>
      <c r="O11487" s="267" t="s">
        <v>24</v>
      </c>
      <c r="P11487" s="267">
        <v>15327237</v>
      </c>
      <c r="Q11487" s="267" t="s">
        <v>1445</v>
      </c>
      <c r="S11487" s="267">
        <v>38</v>
      </c>
      <c r="T11487" s="267" t="s">
        <v>13</v>
      </c>
      <c r="U11487" s="267" t="s">
        <v>1481</v>
      </c>
      <c r="V11487" s="267" t="s">
        <v>13</v>
      </c>
      <c r="W11487" s="267">
        <v>1940</v>
      </c>
      <c r="X11487" s="267">
        <v>8200110901</v>
      </c>
      <c r="Y11487" s="267">
        <v>15327237</v>
      </c>
      <c r="Z11487" s="267">
        <v>1</v>
      </c>
      <c r="AA11487" s="267" t="s">
        <v>1987</v>
      </c>
      <c r="AB11487" s="270" t="s">
        <v>1988</v>
      </c>
      <c r="AD11487" s="267" t="s">
        <v>13</v>
      </c>
      <c r="AF11487" s="267" t="s">
        <v>24</v>
      </c>
      <c r="AG11487" s="267" t="s">
        <v>24</v>
      </c>
    </row>
    <row r="11488" spans="3:33" ht="409.5">
      <c r="C11488" s="267" t="s">
        <v>1985</v>
      </c>
      <c r="D11488" s="267" t="s">
        <v>727</v>
      </c>
      <c r="E11488" s="267">
        <v>308</v>
      </c>
      <c r="F11488" s="267" t="s">
        <v>1444</v>
      </c>
      <c r="G11488" s="267" t="s">
        <v>1445</v>
      </c>
      <c r="H11488" s="267">
        <v>1</v>
      </c>
      <c r="I11488" s="267" t="s">
        <v>583</v>
      </c>
      <c r="J11488" s="267">
        <v>0.64</v>
      </c>
      <c r="K11488" s="267" t="s">
        <v>1986</v>
      </c>
      <c r="O11488" s="267" t="s">
        <v>24</v>
      </c>
      <c r="P11488" s="267">
        <v>15327237</v>
      </c>
      <c r="Q11488" s="267" t="s">
        <v>1445</v>
      </c>
      <c r="S11488" s="267">
        <v>38</v>
      </c>
      <c r="T11488" s="267" t="s">
        <v>13</v>
      </c>
      <c r="U11488" s="267" t="s">
        <v>1481</v>
      </c>
      <c r="V11488" s="267" t="s">
        <v>13</v>
      </c>
      <c r="W11488" s="267">
        <v>1940</v>
      </c>
      <c r="X11488" s="267">
        <v>8200110901</v>
      </c>
      <c r="Y11488" s="267">
        <v>15327237</v>
      </c>
      <c r="Z11488" s="267">
        <v>1</v>
      </c>
      <c r="AA11488" s="267" t="s">
        <v>1987</v>
      </c>
      <c r="AB11488" s="270" t="s">
        <v>1988</v>
      </c>
      <c r="AD11488" s="267" t="s">
        <v>13</v>
      </c>
      <c r="AF11488" s="267" t="s">
        <v>24</v>
      </c>
      <c r="AG11488" s="267" t="s">
        <v>24</v>
      </c>
    </row>
    <row r="11489" spans="3:33" ht="409.5">
      <c r="C11489" s="267" t="s">
        <v>1985</v>
      </c>
      <c r="D11489" s="267" t="s">
        <v>727</v>
      </c>
      <c r="E11489" s="267">
        <v>308</v>
      </c>
      <c r="F11489" s="267" t="s">
        <v>1444</v>
      </c>
      <c r="G11489" s="267" t="s">
        <v>1445</v>
      </c>
      <c r="H11489" s="267">
        <v>1</v>
      </c>
      <c r="I11489" s="267" t="s">
        <v>583</v>
      </c>
      <c r="J11489" s="267">
        <v>0.64</v>
      </c>
      <c r="K11489" s="267" t="s">
        <v>1986</v>
      </c>
      <c r="O11489" s="267" t="s">
        <v>24</v>
      </c>
      <c r="P11489" s="267">
        <v>15327237</v>
      </c>
      <c r="Q11489" s="267" t="s">
        <v>1445</v>
      </c>
      <c r="S11489" s="267">
        <v>38</v>
      </c>
      <c r="T11489" s="267" t="s">
        <v>13</v>
      </c>
      <c r="U11489" s="267" t="s">
        <v>1481</v>
      </c>
      <c r="V11489" s="267" t="s">
        <v>13</v>
      </c>
      <c r="W11489" s="267">
        <v>1940</v>
      </c>
      <c r="X11489" s="267">
        <v>8200110901</v>
      </c>
      <c r="Y11489" s="267">
        <v>15327237</v>
      </c>
      <c r="Z11489" s="267">
        <v>1</v>
      </c>
      <c r="AA11489" s="267" t="s">
        <v>1987</v>
      </c>
      <c r="AB11489" s="270" t="s">
        <v>1988</v>
      </c>
      <c r="AD11489" s="267" t="s">
        <v>13</v>
      </c>
      <c r="AF11489" s="267" t="s">
        <v>24</v>
      </c>
      <c r="AG11489" s="267" t="s">
        <v>24</v>
      </c>
    </row>
    <row r="11490" spans="3:33" ht="409.5">
      <c r="C11490" s="267" t="s">
        <v>1985</v>
      </c>
      <c r="D11490" s="267" t="s">
        <v>727</v>
      </c>
      <c r="E11490" s="267">
        <v>308</v>
      </c>
      <c r="F11490" s="267" t="s">
        <v>1444</v>
      </c>
      <c r="G11490" s="267" t="s">
        <v>1445</v>
      </c>
      <c r="H11490" s="267">
        <v>1</v>
      </c>
      <c r="I11490" s="267" t="s">
        <v>583</v>
      </c>
      <c r="J11490" s="267">
        <v>0.64</v>
      </c>
      <c r="K11490" s="267" t="s">
        <v>1986</v>
      </c>
      <c r="O11490" s="267" t="s">
        <v>24</v>
      </c>
      <c r="P11490" s="267">
        <v>15327237</v>
      </c>
      <c r="Q11490" s="267" t="s">
        <v>1445</v>
      </c>
      <c r="S11490" s="267">
        <v>38</v>
      </c>
      <c r="T11490" s="267" t="s">
        <v>13</v>
      </c>
      <c r="U11490" s="267" t="s">
        <v>1481</v>
      </c>
      <c r="V11490" s="267" t="s">
        <v>13</v>
      </c>
      <c r="W11490" s="267">
        <v>1940</v>
      </c>
      <c r="X11490" s="267">
        <v>8200110901</v>
      </c>
      <c r="Y11490" s="267">
        <v>15327237</v>
      </c>
      <c r="Z11490" s="267">
        <v>1</v>
      </c>
      <c r="AA11490" s="267" t="s">
        <v>1987</v>
      </c>
      <c r="AB11490" s="270" t="s">
        <v>1988</v>
      </c>
      <c r="AD11490" s="267" t="s">
        <v>13</v>
      </c>
      <c r="AF11490" s="267" t="s">
        <v>24</v>
      </c>
      <c r="AG11490" s="267" t="s">
        <v>24</v>
      </c>
    </row>
    <row r="11491" spans="3:33" ht="409.5">
      <c r="C11491" s="267" t="s">
        <v>1985</v>
      </c>
      <c r="D11491" s="267" t="s">
        <v>727</v>
      </c>
      <c r="E11491" s="267">
        <v>308</v>
      </c>
      <c r="F11491" s="267" t="s">
        <v>1444</v>
      </c>
      <c r="G11491" s="267" t="s">
        <v>1445</v>
      </c>
      <c r="H11491" s="267">
        <v>1</v>
      </c>
      <c r="I11491" s="267" t="s">
        <v>583</v>
      </c>
      <c r="J11491" s="267">
        <v>0.64</v>
      </c>
      <c r="K11491" s="267" t="s">
        <v>1986</v>
      </c>
      <c r="O11491" s="267" t="s">
        <v>24</v>
      </c>
      <c r="P11491" s="267">
        <v>15327237</v>
      </c>
      <c r="Q11491" s="267" t="s">
        <v>1445</v>
      </c>
      <c r="S11491" s="267">
        <v>38</v>
      </c>
      <c r="T11491" s="267" t="s">
        <v>13</v>
      </c>
      <c r="U11491" s="267" t="s">
        <v>1481</v>
      </c>
      <c r="V11491" s="267" t="s">
        <v>13</v>
      </c>
      <c r="W11491" s="267">
        <v>1940</v>
      </c>
      <c r="X11491" s="267">
        <v>8200110901</v>
      </c>
      <c r="Y11491" s="267">
        <v>15327237</v>
      </c>
      <c r="Z11491" s="267">
        <v>1</v>
      </c>
      <c r="AA11491" s="267" t="s">
        <v>1987</v>
      </c>
      <c r="AB11491" s="270" t="s">
        <v>1988</v>
      </c>
      <c r="AD11491" s="267" t="s">
        <v>13</v>
      </c>
      <c r="AF11491" s="267" t="s">
        <v>24</v>
      </c>
      <c r="AG11491" s="267" t="s">
        <v>24</v>
      </c>
    </row>
    <row r="11492" spans="3:33" ht="409.5">
      <c r="C11492" s="267" t="s">
        <v>1985</v>
      </c>
      <c r="D11492" s="267" t="s">
        <v>727</v>
      </c>
      <c r="E11492" s="267">
        <v>308</v>
      </c>
      <c r="F11492" s="267" t="s">
        <v>1444</v>
      </c>
      <c r="G11492" s="267" t="s">
        <v>1445</v>
      </c>
      <c r="H11492" s="267">
        <v>1</v>
      </c>
      <c r="I11492" s="267" t="s">
        <v>583</v>
      </c>
      <c r="J11492" s="267">
        <v>0.64</v>
      </c>
      <c r="K11492" s="267" t="s">
        <v>1986</v>
      </c>
      <c r="O11492" s="267" t="s">
        <v>24</v>
      </c>
      <c r="P11492" s="267">
        <v>15327237</v>
      </c>
      <c r="Q11492" s="267" t="s">
        <v>1445</v>
      </c>
      <c r="S11492" s="267">
        <v>38</v>
      </c>
      <c r="T11492" s="267" t="s">
        <v>13</v>
      </c>
      <c r="U11492" s="267" t="s">
        <v>1481</v>
      </c>
      <c r="V11492" s="267" t="s">
        <v>13</v>
      </c>
      <c r="W11492" s="267">
        <v>1940</v>
      </c>
      <c r="X11492" s="267">
        <v>8200110901</v>
      </c>
      <c r="Y11492" s="267">
        <v>15327237</v>
      </c>
      <c r="Z11492" s="267">
        <v>1</v>
      </c>
      <c r="AA11492" s="267" t="s">
        <v>1987</v>
      </c>
      <c r="AB11492" s="270" t="s">
        <v>1988</v>
      </c>
      <c r="AD11492" s="267" t="s">
        <v>13</v>
      </c>
      <c r="AF11492" s="267" t="s">
        <v>24</v>
      </c>
      <c r="AG11492" s="267" t="s">
        <v>24</v>
      </c>
    </row>
    <row r="11493" spans="3:33" ht="409.5">
      <c r="C11493" s="267" t="s">
        <v>1985</v>
      </c>
      <c r="D11493" s="267" t="s">
        <v>727</v>
      </c>
      <c r="E11493" s="267">
        <v>308</v>
      </c>
      <c r="F11493" s="267" t="s">
        <v>1444</v>
      </c>
      <c r="G11493" s="267" t="s">
        <v>1445</v>
      </c>
      <c r="H11493" s="267">
        <v>1</v>
      </c>
      <c r="I11493" s="267" t="s">
        <v>583</v>
      </c>
      <c r="J11493" s="267">
        <v>0.64</v>
      </c>
      <c r="K11493" s="267" t="s">
        <v>1986</v>
      </c>
      <c r="O11493" s="267" t="s">
        <v>24</v>
      </c>
      <c r="P11493" s="267">
        <v>15327237</v>
      </c>
      <c r="Q11493" s="267" t="s">
        <v>1445</v>
      </c>
      <c r="S11493" s="267">
        <v>38</v>
      </c>
      <c r="T11493" s="267" t="s">
        <v>13</v>
      </c>
      <c r="U11493" s="267" t="s">
        <v>1481</v>
      </c>
      <c r="V11493" s="267" t="s">
        <v>13</v>
      </c>
      <c r="W11493" s="267">
        <v>1940</v>
      </c>
      <c r="X11493" s="267">
        <v>8200110901</v>
      </c>
      <c r="Y11493" s="267">
        <v>15327237</v>
      </c>
      <c r="Z11493" s="267">
        <v>1</v>
      </c>
      <c r="AA11493" s="267" t="s">
        <v>1987</v>
      </c>
      <c r="AB11493" s="270" t="s">
        <v>1988</v>
      </c>
      <c r="AD11493" s="267" t="s">
        <v>13</v>
      </c>
      <c r="AF11493" s="267" t="s">
        <v>24</v>
      </c>
      <c r="AG11493" s="267" t="s">
        <v>24</v>
      </c>
    </row>
    <row r="11494" spans="3:33" ht="409.5">
      <c r="C11494" s="267" t="s">
        <v>1985</v>
      </c>
      <c r="D11494" s="267" t="s">
        <v>727</v>
      </c>
      <c r="E11494" s="267">
        <v>308</v>
      </c>
      <c r="F11494" s="267" t="s">
        <v>1444</v>
      </c>
      <c r="G11494" s="267" t="s">
        <v>1445</v>
      </c>
      <c r="H11494" s="267">
        <v>1</v>
      </c>
      <c r="I11494" s="267" t="s">
        <v>583</v>
      </c>
      <c r="J11494" s="267">
        <v>0.64</v>
      </c>
      <c r="K11494" s="267" t="s">
        <v>1986</v>
      </c>
      <c r="O11494" s="267" t="s">
        <v>24</v>
      </c>
      <c r="P11494" s="267">
        <v>15327237</v>
      </c>
      <c r="Q11494" s="267" t="s">
        <v>1445</v>
      </c>
      <c r="S11494" s="267">
        <v>38</v>
      </c>
      <c r="T11494" s="267" t="s">
        <v>13</v>
      </c>
      <c r="U11494" s="267" t="s">
        <v>1481</v>
      </c>
      <c r="V11494" s="267" t="s">
        <v>13</v>
      </c>
      <c r="W11494" s="267">
        <v>1940</v>
      </c>
      <c r="X11494" s="267">
        <v>8200110901</v>
      </c>
      <c r="Y11494" s="267">
        <v>15327237</v>
      </c>
      <c r="Z11494" s="267">
        <v>1</v>
      </c>
      <c r="AA11494" s="267" t="s">
        <v>1987</v>
      </c>
      <c r="AB11494" s="270" t="s">
        <v>1988</v>
      </c>
      <c r="AD11494" s="267" t="s">
        <v>13</v>
      </c>
      <c r="AF11494" s="267" t="s">
        <v>24</v>
      </c>
      <c r="AG11494" s="267" t="s">
        <v>24</v>
      </c>
    </row>
    <row r="11495" spans="3:33" ht="409.5">
      <c r="C11495" s="267" t="s">
        <v>1985</v>
      </c>
      <c r="D11495" s="267" t="s">
        <v>727</v>
      </c>
      <c r="E11495" s="267">
        <v>308</v>
      </c>
      <c r="F11495" s="267" t="s">
        <v>1444</v>
      </c>
      <c r="G11495" s="267" t="s">
        <v>1445</v>
      </c>
      <c r="H11495" s="267">
        <v>1</v>
      </c>
      <c r="I11495" s="267" t="s">
        <v>583</v>
      </c>
      <c r="J11495" s="267">
        <v>0.64</v>
      </c>
      <c r="K11495" s="267" t="s">
        <v>1986</v>
      </c>
      <c r="O11495" s="267" t="s">
        <v>24</v>
      </c>
      <c r="P11495" s="267">
        <v>15327237</v>
      </c>
      <c r="Q11495" s="267" t="s">
        <v>1445</v>
      </c>
      <c r="S11495" s="267">
        <v>38</v>
      </c>
      <c r="T11495" s="267" t="s">
        <v>13</v>
      </c>
      <c r="U11495" s="267" t="s">
        <v>1481</v>
      </c>
      <c r="V11495" s="267" t="s">
        <v>13</v>
      </c>
      <c r="W11495" s="267">
        <v>1940</v>
      </c>
      <c r="X11495" s="267">
        <v>8200110901</v>
      </c>
      <c r="Y11495" s="267">
        <v>15327237</v>
      </c>
      <c r="Z11495" s="267">
        <v>1</v>
      </c>
      <c r="AA11495" s="267" t="s">
        <v>1987</v>
      </c>
      <c r="AB11495" s="270" t="s">
        <v>1988</v>
      </c>
      <c r="AD11495" s="267" t="s">
        <v>13</v>
      </c>
      <c r="AF11495" s="267" t="s">
        <v>24</v>
      </c>
      <c r="AG11495" s="267" t="s">
        <v>24</v>
      </c>
    </row>
    <row r="11496" spans="3:33" ht="409.5">
      <c r="C11496" s="267" t="s">
        <v>1985</v>
      </c>
      <c r="D11496" s="267" t="s">
        <v>727</v>
      </c>
      <c r="E11496" s="267">
        <v>308</v>
      </c>
      <c r="F11496" s="267" t="s">
        <v>1444</v>
      </c>
      <c r="G11496" s="267" t="s">
        <v>1445</v>
      </c>
      <c r="H11496" s="267">
        <v>1</v>
      </c>
      <c r="I11496" s="267" t="s">
        <v>583</v>
      </c>
      <c r="J11496" s="267">
        <v>0.64</v>
      </c>
      <c r="K11496" s="267" t="s">
        <v>1986</v>
      </c>
      <c r="O11496" s="267" t="s">
        <v>24</v>
      </c>
      <c r="P11496" s="267">
        <v>15327237</v>
      </c>
      <c r="Q11496" s="267" t="s">
        <v>1445</v>
      </c>
      <c r="S11496" s="267">
        <v>38</v>
      </c>
      <c r="T11496" s="267" t="s">
        <v>13</v>
      </c>
      <c r="U11496" s="267" t="s">
        <v>1481</v>
      </c>
      <c r="V11496" s="267" t="s">
        <v>13</v>
      </c>
      <c r="W11496" s="267">
        <v>1940</v>
      </c>
      <c r="X11496" s="267">
        <v>8200110901</v>
      </c>
      <c r="Y11496" s="267">
        <v>15327237</v>
      </c>
      <c r="Z11496" s="267">
        <v>1</v>
      </c>
      <c r="AA11496" s="267" t="s">
        <v>1987</v>
      </c>
      <c r="AB11496" s="270" t="s">
        <v>1988</v>
      </c>
      <c r="AD11496" s="267" t="s">
        <v>13</v>
      </c>
      <c r="AF11496" s="267" t="s">
        <v>24</v>
      </c>
      <c r="AG11496" s="267" t="s">
        <v>24</v>
      </c>
    </row>
    <row r="11497" spans="3:33" ht="409.5">
      <c r="C11497" s="267" t="s">
        <v>1985</v>
      </c>
      <c r="D11497" s="267" t="s">
        <v>727</v>
      </c>
      <c r="E11497" s="267">
        <v>308</v>
      </c>
      <c r="F11497" s="267" t="s">
        <v>1444</v>
      </c>
      <c r="G11497" s="267" t="s">
        <v>1445</v>
      </c>
      <c r="H11497" s="267">
        <v>1</v>
      </c>
      <c r="I11497" s="267" t="s">
        <v>583</v>
      </c>
      <c r="J11497" s="267">
        <v>0.64</v>
      </c>
      <c r="K11497" s="267" t="s">
        <v>1986</v>
      </c>
      <c r="O11497" s="267" t="s">
        <v>24</v>
      </c>
      <c r="P11497" s="267">
        <v>15327237</v>
      </c>
      <c r="Q11497" s="267" t="s">
        <v>1445</v>
      </c>
      <c r="S11497" s="267">
        <v>38</v>
      </c>
      <c r="T11497" s="267" t="s">
        <v>13</v>
      </c>
      <c r="U11497" s="267" t="s">
        <v>1481</v>
      </c>
      <c r="V11497" s="267" t="s">
        <v>13</v>
      </c>
      <c r="W11497" s="267">
        <v>1940</v>
      </c>
      <c r="X11497" s="267">
        <v>8200110901</v>
      </c>
      <c r="Y11497" s="267">
        <v>15327237</v>
      </c>
      <c r="Z11497" s="267">
        <v>1</v>
      </c>
      <c r="AA11497" s="267" t="s">
        <v>1987</v>
      </c>
      <c r="AB11497" s="270" t="s">
        <v>1988</v>
      </c>
      <c r="AD11497" s="267" t="s">
        <v>13</v>
      </c>
      <c r="AF11497" s="267" t="s">
        <v>24</v>
      </c>
      <c r="AG11497" s="267" t="s">
        <v>24</v>
      </c>
    </row>
    <row r="11498" spans="3:33" ht="409.5">
      <c r="C11498" s="267" t="s">
        <v>1985</v>
      </c>
      <c r="D11498" s="267" t="s">
        <v>727</v>
      </c>
      <c r="E11498" s="267">
        <v>308</v>
      </c>
      <c r="F11498" s="267" t="s">
        <v>1444</v>
      </c>
      <c r="G11498" s="267" t="s">
        <v>1445</v>
      </c>
      <c r="H11498" s="267">
        <v>1</v>
      </c>
      <c r="I11498" s="267" t="s">
        <v>583</v>
      </c>
      <c r="J11498" s="267">
        <v>0.64</v>
      </c>
      <c r="K11498" s="267" t="s">
        <v>1986</v>
      </c>
      <c r="O11498" s="267" t="s">
        <v>24</v>
      </c>
      <c r="P11498" s="267">
        <v>15327237</v>
      </c>
      <c r="Q11498" s="267" t="s">
        <v>1445</v>
      </c>
      <c r="S11498" s="267">
        <v>38</v>
      </c>
      <c r="T11498" s="267" t="s">
        <v>13</v>
      </c>
      <c r="U11498" s="267" t="s">
        <v>1481</v>
      </c>
      <c r="V11498" s="267" t="s">
        <v>13</v>
      </c>
      <c r="W11498" s="267">
        <v>1940</v>
      </c>
      <c r="X11498" s="267">
        <v>8200110901</v>
      </c>
      <c r="Y11498" s="267">
        <v>15327237</v>
      </c>
      <c r="Z11498" s="267">
        <v>1</v>
      </c>
      <c r="AA11498" s="267" t="s">
        <v>1987</v>
      </c>
      <c r="AB11498" s="270" t="s">
        <v>1988</v>
      </c>
      <c r="AD11498" s="267" t="s">
        <v>13</v>
      </c>
      <c r="AF11498" s="267" t="s">
        <v>24</v>
      </c>
      <c r="AG11498" s="267" t="s">
        <v>24</v>
      </c>
    </row>
    <row r="11499" spans="3:33" ht="409.5">
      <c r="C11499" s="267" t="s">
        <v>1985</v>
      </c>
      <c r="D11499" s="267" t="s">
        <v>727</v>
      </c>
      <c r="E11499" s="267">
        <v>308</v>
      </c>
      <c r="F11499" s="267" t="s">
        <v>1444</v>
      </c>
      <c r="G11499" s="267" t="s">
        <v>1445</v>
      </c>
      <c r="H11499" s="267">
        <v>1</v>
      </c>
      <c r="I11499" s="267" t="s">
        <v>583</v>
      </c>
      <c r="J11499" s="267">
        <v>0.64</v>
      </c>
      <c r="K11499" s="267" t="s">
        <v>1986</v>
      </c>
      <c r="O11499" s="267" t="s">
        <v>24</v>
      </c>
      <c r="P11499" s="267">
        <v>15327237</v>
      </c>
      <c r="Q11499" s="267" t="s">
        <v>1445</v>
      </c>
      <c r="S11499" s="267">
        <v>38</v>
      </c>
      <c r="T11499" s="267" t="s">
        <v>13</v>
      </c>
      <c r="U11499" s="267" t="s">
        <v>1481</v>
      </c>
      <c r="V11499" s="267" t="s">
        <v>13</v>
      </c>
      <c r="W11499" s="267">
        <v>1940</v>
      </c>
      <c r="X11499" s="267">
        <v>8200110901</v>
      </c>
      <c r="Y11499" s="267">
        <v>15327237</v>
      </c>
      <c r="Z11499" s="267">
        <v>1</v>
      </c>
      <c r="AA11499" s="267" t="s">
        <v>1987</v>
      </c>
      <c r="AB11499" s="270" t="s">
        <v>1988</v>
      </c>
      <c r="AD11499" s="267" t="s">
        <v>13</v>
      </c>
      <c r="AF11499" s="267" t="s">
        <v>24</v>
      </c>
      <c r="AG11499" s="267" t="s">
        <v>24</v>
      </c>
    </row>
    <row r="11500" spans="3:33" ht="409.5">
      <c r="C11500" s="267" t="s">
        <v>1985</v>
      </c>
      <c r="D11500" s="267" t="s">
        <v>727</v>
      </c>
      <c r="E11500" s="267">
        <v>308</v>
      </c>
      <c r="F11500" s="267" t="s">
        <v>1444</v>
      </c>
      <c r="G11500" s="267" t="s">
        <v>1445</v>
      </c>
      <c r="H11500" s="267">
        <v>1</v>
      </c>
      <c r="I11500" s="267" t="s">
        <v>583</v>
      </c>
      <c r="J11500" s="267">
        <v>0.64</v>
      </c>
      <c r="K11500" s="267" t="s">
        <v>1986</v>
      </c>
      <c r="O11500" s="267" t="s">
        <v>24</v>
      </c>
      <c r="P11500" s="267">
        <v>15327237</v>
      </c>
      <c r="Q11500" s="267" t="s">
        <v>1445</v>
      </c>
      <c r="S11500" s="267">
        <v>38</v>
      </c>
      <c r="T11500" s="267" t="s">
        <v>13</v>
      </c>
      <c r="U11500" s="267" t="s">
        <v>1481</v>
      </c>
      <c r="V11500" s="267" t="s">
        <v>13</v>
      </c>
      <c r="W11500" s="267">
        <v>1940</v>
      </c>
      <c r="X11500" s="267">
        <v>8200110901</v>
      </c>
      <c r="Y11500" s="267">
        <v>15327237</v>
      </c>
      <c r="Z11500" s="267">
        <v>1</v>
      </c>
      <c r="AA11500" s="267" t="s">
        <v>1987</v>
      </c>
      <c r="AB11500" s="270" t="s">
        <v>1988</v>
      </c>
      <c r="AD11500" s="267" t="s">
        <v>13</v>
      </c>
      <c r="AF11500" s="267" t="s">
        <v>24</v>
      </c>
      <c r="AG11500" s="267" t="s">
        <v>24</v>
      </c>
    </row>
    <row r="11501" spans="3:33" ht="409.5">
      <c r="C11501" s="267" t="s">
        <v>1985</v>
      </c>
      <c r="D11501" s="267" t="s">
        <v>727</v>
      </c>
      <c r="E11501" s="267">
        <v>308</v>
      </c>
      <c r="F11501" s="267" t="s">
        <v>1444</v>
      </c>
      <c r="G11501" s="267" t="s">
        <v>1445</v>
      </c>
      <c r="H11501" s="267">
        <v>1</v>
      </c>
      <c r="I11501" s="267" t="s">
        <v>583</v>
      </c>
      <c r="J11501" s="267">
        <v>0.64</v>
      </c>
      <c r="K11501" s="267" t="s">
        <v>1986</v>
      </c>
      <c r="O11501" s="267" t="s">
        <v>24</v>
      </c>
      <c r="P11501" s="267">
        <v>15327237</v>
      </c>
      <c r="Q11501" s="267" t="s">
        <v>1445</v>
      </c>
      <c r="S11501" s="267">
        <v>38</v>
      </c>
      <c r="T11501" s="267" t="s">
        <v>13</v>
      </c>
      <c r="U11501" s="267" t="s">
        <v>1481</v>
      </c>
      <c r="V11501" s="267" t="s">
        <v>13</v>
      </c>
      <c r="W11501" s="267">
        <v>1940</v>
      </c>
      <c r="X11501" s="267">
        <v>8200110901</v>
      </c>
      <c r="Y11501" s="267">
        <v>15327237</v>
      </c>
      <c r="Z11501" s="267">
        <v>1</v>
      </c>
      <c r="AA11501" s="267" t="s">
        <v>1987</v>
      </c>
      <c r="AB11501" s="270" t="s">
        <v>1988</v>
      </c>
      <c r="AD11501" s="267" t="s">
        <v>13</v>
      </c>
      <c r="AF11501" s="267" t="s">
        <v>24</v>
      </c>
      <c r="AG11501" s="267" t="s">
        <v>24</v>
      </c>
    </row>
    <row r="11502" spans="3:33" ht="409.5">
      <c r="C11502" s="267" t="s">
        <v>1985</v>
      </c>
      <c r="D11502" s="267" t="s">
        <v>727</v>
      </c>
      <c r="E11502" s="267">
        <v>308</v>
      </c>
      <c r="F11502" s="267" t="s">
        <v>1444</v>
      </c>
      <c r="G11502" s="267" t="s">
        <v>1445</v>
      </c>
      <c r="H11502" s="267">
        <v>1</v>
      </c>
      <c r="I11502" s="267" t="s">
        <v>583</v>
      </c>
      <c r="J11502" s="267">
        <v>0.64</v>
      </c>
      <c r="K11502" s="267" t="s">
        <v>1986</v>
      </c>
      <c r="O11502" s="267" t="s">
        <v>24</v>
      </c>
      <c r="P11502" s="267">
        <v>15327237</v>
      </c>
      <c r="Q11502" s="267" t="s">
        <v>1445</v>
      </c>
      <c r="S11502" s="267">
        <v>38</v>
      </c>
      <c r="T11502" s="267" t="s">
        <v>13</v>
      </c>
      <c r="U11502" s="267" t="s">
        <v>1481</v>
      </c>
      <c r="V11502" s="267" t="s">
        <v>13</v>
      </c>
      <c r="W11502" s="267">
        <v>1940</v>
      </c>
      <c r="X11502" s="267">
        <v>8200110901</v>
      </c>
      <c r="Y11502" s="267">
        <v>15327237</v>
      </c>
      <c r="Z11502" s="267">
        <v>1</v>
      </c>
      <c r="AA11502" s="267" t="s">
        <v>1987</v>
      </c>
      <c r="AB11502" s="270" t="s">
        <v>1988</v>
      </c>
      <c r="AD11502" s="267" t="s">
        <v>13</v>
      </c>
      <c r="AF11502" s="267" t="s">
        <v>24</v>
      </c>
      <c r="AG11502" s="267" t="s">
        <v>24</v>
      </c>
    </row>
    <row r="11503" spans="3:33" ht="409.5">
      <c r="C11503" s="267" t="s">
        <v>1985</v>
      </c>
      <c r="D11503" s="267" t="s">
        <v>727</v>
      </c>
      <c r="E11503" s="267">
        <v>308</v>
      </c>
      <c r="F11503" s="267" t="s">
        <v>1444</v>
      </c>
      <c r="G11503" s="267" t="s">
        <v>1445</v>
      </c>
      <c r="H11503" s="267">
        <v>1</v>
      </c>
      <c r="I11503" s="267" t="s">
        <v>583</v>
      </c>
      <c r="J11503" s="267">
        <v>0.64</v>
      </c>
      <c r="K11503" s="267" t="s">
        <v>1986</v>
      </c>
      <c r="O11503" s="267" t="s">
        <v>24</v>
      </c>
      <c r="P11503" s="267">
        <v>15327237</v>
      </c>
      <c r="Q11503" s="267" t="s">
        <v>1445</v>
      </c>
      <c r="S11503" s="267">
        <v>38</v>
      </c>
      <c r="T11503" s="267" t="s">
        <v>13</v>
      </c>
      <c r="U11503" s="267" t="s">
        <v>1481</v>
      </c>
      <c r="V11503" s="267" t="s">
        <v>13</v>
      </c>
      <c r="W11503" s="267">
        <v>1940</v>
      </c>
      <c r="X11503" s="267">
        <v>8200110901</v>
      </c>
      <c r="Y11503" s="267">
        <v>15327237</v>
      </c>
      <c r="Z11503" s="267">
        <v>1</v>
      </c>
      <c r="AA11503" s="267" t="s">
        <v>1987</v>
      </c>
      <c r="AB11503" s="270" t="s">
        <v>1988</v>
      </c>
      <c r="AD11503" s="267" t="s">
        <v>13</v>
      </c>
      <c r="AF11503" s="267" t="s">
        <v>24</v>
      </c>
      <c r="AG11503" s="267" t="s">
        <v>24</v>
      </c>
    </row>
    <row r="11504" spans="3:33" ht="409.5">
      <c r="C11504" s="267" t="s">
        <v>1985</v>
      </c>
      <c r="D11504" s="267" t="s">
        <v>727</v>
      </c>
      <c r="E11504" s="267">
        <v>308</v>
      </c>
      <c r="F11504" s="267" t="s">
        <v>1444</v>
      </c>
      <c r="G11504" s="267" t="s">
        <v>1445</v>
      </c>
      <c r="H11504" s="267">
        <v>1</v>
      </c>
      <c r="I11504" s="267" t="s">
        <v>583</v>
      </c>
      <c r="J11504" s="267">
        <v>0.64</v>
      </c>
      <c r="K11504" s="267" t="s">
        <v>1986</v>
      </c>
      <c r="O11504" s="267" t="s">
        <v>24</v>
      </c>
      <c r="P11504" s="267">
        <v>15327237</v>
      </c>
      <c r="Q11504" s="267" t="s">
        <v>1445</v>
      </c>
      <c r="S11504" s="267">
        <v>38</v>
      </c>
      <c r="T11504" s="267" t="s">
        <v>13</v>
      </c>
      <c r="U11504" s="267" t="s">
        <v>1481</v>
      </c>
      <c r="V11504" s="267" t="s">
        <v>13</v>
      </c>
      <c r="W11504" s="267">
        <v>1940</v>
      </c>
      <c r="X11504" s="267">
        <v>8200110901</v>
      </c>
      <c r="Y11504" s="267">
        <v>15327237</v>
      </c>
      <c r="Z11504" s="267">
        <v>1</v>
      </c>
      <c r="AA11504" s="267" t="s">
        <v>1987</v>
      </c>
      <c r="AB11504" s="270" t="s">
        <v>1988</v>
      </c>
      <c r="AD11504" s="267" t="s">
        <v>13</v>
      </c>
      <c r="AF11504" s="267" t="s">
        <v>24</v>
      </c>
      <c r="AG11504" s="267" t="s">
        <v>24</v>
      </c>
    </row>
    <row r="11505" spans="3:33" ht="409.5">
      <c r="C11505" s="267" t="s">
        <v>1985</v>
      </c>
      <c r="D11505" s="267" t="s">
        <v>727</v>
      </c>
      <c r="E11505" s="267">
        <v>308</v>
      </c>
      <c r="F11505" s="267" t="s">
        <v>1444</v>
      </c>
      <c r="G11505" s="267" t="s">
        <v>1445</v>
      </c>
      <c r="H11505" s="267">
        <v>1</v>
      </c>
      <c r="I11505" s="267" t="s">
        <v>583</v>
      </c>
      <c r="J11505" s="267">
        <v>0.64</v>
      </c>
      <c r="K11505" s="267" t="s">
        <v>1986</v>
      </c>
      <c r="O11505" s="267" t="s">
        <v>24</v>
      </c>
      <c r="P11505" s="267">
        <v>15327237</v>
      </c>
      <c r="Q11505" s="267" t="s">
        <v>1445</v>
      </c>
      <c r="S11505" s="267">
        <v>38</v>
      </c>
      <c r="T11505" s="267" t="s">
        <v>13</v>
      </c>
      <c r="U11505" s="267" t="s">
        <v>1481</v>
      </c>
      <c r="V11505" s="267" t="s">
        <v>13</v>
      </c>
      <c r="W11505" s="267">
        <v>1940</v>
      </c>
      <c r="X11505" s="267">
        <v>8200110901</v>
      </c>
      <c r="Y11505" s="267">
        <v>15327237</v>
      </c>
      <c r="Z11505" s="267">
        <v>1</v>
      </c>
      <c r="AA11505" s="267" t="s">
        <v>1987</v>
      </c>
      <c r="AB11505" s="270" t="s">
        <v>1988</v>
      </c>
      <c r="AD11505" s="267" t="s">
        <v>13</v>
      </c>
      <c r="AF11505" s="267" t="s">
        <v>24</v>
      </c>
      <c r="AG11505" s="267" t="s">
        <v>24</v>
      </c>
    </row>
    <row r="11506" spans="3:33" ht="409.5">
      <c r="C11506" s="267" t="s">
        <v>1985</v>
      </c>
      <c r="D11506" s="267" t="s">
        <v>727</v>
      </c>
      <c r="E11506" s="267">
        <v>308</v>
      </c>
      <c r="F11506" s="267" t="s">
        <v>1444</v>
      </c>
      <c r="G11506" s="267" t="s">
        <v>1445</v>
      </c>
      <c r="H11506" s="267">
        <v>1</v>
      </c>
      <c r="I11506" s="267" t="s">
        <v>583</v>
      </c>
      <c r="J11506" s="267">
        <v>0.64</v>
      </c>
      <c r="K11506" s="267" t="s">
        <v>1986</v>
      </c>
      <c r="O11506" s="267" t="s">
        <v>24</v>
      </c>
      <c r="P11506" s="267">
        <v>15327237</v>
      </c>
      <c r="Q11506" s="267" t="s">
        <v>1445</v>
      </c>
      <c r="S11506" s="267">
        <v>38</v>
      </c>
      <c r="T11506" s="267" t="s">
        <v>13</v>
      </c>
      <c r="U11506" s="267" t="s">
        <v>1481</v>
      </c>
      <c r="V11506" s="267" t="s">
        <v>13</v>
      </c>
      <c r="W11506" s="267">
        <v>1940</v>
      </c>
      <c r="X11506" s="267">
        <v>8200110901</v>
      </c>
      <c r="Y11506" s="267">
        <v>15327237</v>
      </c>
      <c r="Z11506" s="267">
        <v>1</v>
      </c>
      <c r="AA11506" s="267" t="s">
        <v>1987</v>
      </c>
      <c r="AB11506" s="270" t="s">
        <v>1988</v>
      </c>
      <c r="AD11506" s="267" t="s">
        <v>13</v>
      </c>
      <c r="AF11506" s="267" t="s">
        <v>24</v>
      </c>
      <c r="AG11506" s="267" t="s">
        <v>24</v>
      </c>
    </row>
    <row r="11507" spans="3:33" ht="409.5">
      <c r="C11507" s="267" t="s">
        <v>1985</v>
      </c>
      <c r="D11507" s="267" t="s">
        <v>727</v>
      </c>
      <c r="E11507" s="267">
        <v>308</v>
      </c>
      <c r="F11507" s="267" t="s">
        <v>1444</v>
      </c>
      <c r="G11507" s="267" t="s">
        <v>1445</v>
      </c>
      <c r="H11507" s="267">
        <v>1</v>
      </c>
      <c r="I11507" s="267" t="s">
        <v>583</v>
      </c>
      <c r="J11507" s="267">
        <v>0.64</v>
      </c>
      <c r="K11507" s="267" t="s">
        <v>1986</v>
      </c>
      <c r="O11507" s="267" t="s">
        <v>24</v>
      </c>
      <c r="P11507" s="267">
        <v>15327237</v>
      </c>
      <c r="Q11507" s="267" t="s">
        <v>1445</v>
      </c>
      <c r="S11507" s="267">
        <v>38</v>
      </c>
      <c r="T11507" s="267" t="s">
        <v>13</v>
      </c>
      <c r="U11507" s="267" t="s">
        <v>1481</v>
      </c>
      <c r="V11507" s="267" t="s">
        <v>13</v>
      </c>
      <c r="W11507" s="267">
        <v>1940</v>
      </c>
      <c r="X11507" s="267">
        <v>8200110901</v>
      </c>
      <c r="Y11507" s="267">
        <v>15327237</v>
      </c>
      <c r="Z11507" s="267">
        <v>1</v>
      </c>
      <c r="AA11507" s="267" t="s">
        <v>1987</v>
      </c>
      <c r="AB11507" s="270" t="s">
        <v>1988</v>
      </c>
      <c r="AD11507" s="267" t="s">
        <v>13</v>
      </c>
      <c r="AF11507" s="267" t="s">
        <v>24</v>
      </c>
      <c r="AG11507" s="267" t="s">
        <v>24</v>
      </c>
    </row>
    <row r="11508" spans="3:33" ht="409.5">
      <c r="C11508" s="267" t="s">
        <v>1985</v>
      </c>
      <c r="D11508" s="267" t="s">
        <v>727</v>
      </c>
      <c r="E11508" s="267">
        <v>308</v>
      </c>
      <c r="F11508" s="267" t="s">
        <v>1444</v>
      </c>
      <c r="G11508" s="267" t="s">
        <v>1445</v>
      </c>
      <c r="H11508" s="267">
        <v>1</v>
      </c>
      <c r="I11508" s="267" t="s">
        <v>583</v>
      </c>
      <c r="J11508" s="267">
        <v>0.64</v>
      </c>
      <c r="K11508" s="267" t="s">
        <v>1986</v>
      </c>
      <c r="O11508" s="267" t="s">
        <v>24</v>
      </c>
      <c r="P11508" s="267">
        <v>15327237</v>
      </c>
      <c r="Q11508" s="267" t="s">
        <v>1445</v>
      </c>
      <c r="S11508" s="267">
        <v>38</v>
      </c>
      <c r="T11508" s="267" t="s">
        <v>13</v>
      </c>
      <c r="U11508" s="267" t="s">
        <v>1481</v>
      </c>
      <c r="V11508" s="267" t="s">
        <v>13</v>
      </c>
      <c r="W11508" s="267">
        <v>1940</v>
      </c>
      <c r="X11508" s="267">
        <v>8200110901</v>
      </c>
      <c r="Y11508" s="267">
        <v>15327237</v>
      </c>
      <c r="Z11508" s="267">
        <v>1</v>
      </c>
      <c r="AA11508" s="267" t="s">
        <v>1987</v>
      </c>
      <c r="AB11508" s="270" t="s">
        <v>1988</v>
      </c>
      <c r="AD11508" s="267" t="s">
        <v>13</v>
      </c>
      <c r="AF11508" s="267" t="s">
        <v>24</v>
      </c>
      <c r="AG11508" s="267" t="s">
        <v>24</v>
      </c>
    </row>
    <row r="11509" spans="3:33" ht="409.5">
      <c r="C11509" s="267" t="s">
        <v>1985</v>
      </c>
      <c r="D11509" s="267" t="s">
        <v>727</v>
      </c>
      <c r="E11509" s="267">
        <v>308</v>
      </c>
      <c r="F11509" s="267" t="s">
        <v>1444</v>
      </c>
      <c r="G11509" s="267" t="s">
        <v>1445</v>
      </c>
      <c r="H11509" s="267">
        <v>1</v>
      </c>
      <c r="I11509" s="267" t="s">
        <v>583</v>
      </c>
      <c r="J11509" s="267">
        <v>0.64</v>
      </c>
      <c r="K11509" s="267" t="s">
        <v>1986</v>
      </c>
      <c r="O11509" s="267" t="s">
        <v>24</v>
      </c>
      <c r="P11509" s="267">
        <v>15327237</v>
      </c>
      <c r="Q11509" s="267" t="s">
        <v>1445</v>
      </c>
      <c r="S11509" s="267">
        <v>38</v>
      </c>
      <c r="T11509" s="267" t="s">
        <v>13</v>
      </c>
      <c r="U11509" s="267" t="s">
        <v>1481</v>
      </c>
      <c r="V11509" s="267" t="s">
        <v>13</v>
      </c>
      <c r="W11509" s="267">
        <v>1940</v>
      </c>
      <c r="X11509" s="267">
        <v>8200110901</v>
      </c>
      <c r="Y11509" s="267">
        <v>15327237</v>
      </c>
      <c r="Z11509" s="267">
        <v>1</v>
      </c>
      <c r="AA11509" s="267" t="s">
        <v>1987</v>
      </c>
      <c r="AB11509" s="270" t="s">
        <v>1988</v>
      </c>
      <c r="AD11509" s="267" t="s">
        <v>13</v>
      </c>
      <c r="AF11509" s="267" t="s">
        <v>24</v>
      </c>
      <c r="AG11509" s="267" t="s">
        <v>24</v>
      </c>
    </row>
    <row r="11510" spans="3:33" ht="409.5">
      <c r="C11510" s="267" t="s">
        <v>1985</v>
      </c>
      <c r="D11510" s="267" t="s">
        <v>727</v>
      </c>
      <c r="E11510" s="267">
        <v>308</v>
      </c>
      <c r="F11510" s="267" t="s">
        <v>1444</v>
      </c>
      <c r="G11510" s="267" t="s">
        <v>1445</v>
      </c>
      <c r="H11510" s="267">
        <v>1</v>
      </c>
      <c r="I11510" s="267" t="s">
        <v>583</v>
      </c>
      <c r="J11510" s="267">
        <v>0.64</v>
      </c>
      <c r="K11510" s="267" t="s">
        <v>1986</v>
      </c>
      <c r="O11510" s="267" t="s">
        <v>24</v>
      </c>
      <c r="P11510" s="267">
        <v>15327237</v>
      </c>
      <c r="Q11510" s="267" t="s">
        <v>1445</v>
      </c>
      <c r="S11510" s="267">
        <v>38</v>
      </c>
      <c r="T11510" s="267" t="s">
        <v>13</v>
      </c>
      <c r="U11510" s="267" t="s">
        <v>1481</v>
      </c>
      <c r="V11510" s="267" t="s">
        <v>13</v>
      </c>
      <c r="W11510" s="267">
        <v>1940</v>
      </c>
      <c r="X11510" s="267">
        <v>8200110901</v>
      </c>
      <c r="Y11510" s="267">
        <v>15327237</v>
      </c>
      <c r="Z11510" s="267">
        <v>1</v>
      </c>
      <c r="AA11510" s="267" t="s">
        <v>1987</v>
      </c>
      <c r="AB11510" s="270" t="s">
        <v>1988</v>
      </c>
      <c r="AD11510" s="267" t="s">
        <v>13</v>
      </c>
      <c r="AF11510" s="267" t="s">
        <v>24</v>
      </c>
      <c r="AG11510" s="267" t="s">
        <v>24</v>
      </c>
    </row>
    <row r="11511" spans="3:33" ht="409.5">
      <c r="C11511" s="267" t="s">
        <v>1985</v>
      </c>
      <c r="D11511" s="267" t="s">
        <v>727</v>
      </c>
      <c r="E11511" s="267">
        <v>308</v>
      </c>
      <c r="F11511" s="267" t="s">
        <v>1444</v>
      </c>
      <c r="G11511" s="267" t="s">
        <v>1445</v>
      </c>
      <c r="H11511" s="267">
        <v>1</v>
      </c>
      <c r="I11511" s="267" t="s">
        <v>583</v>
      </c>
      <c r="J11511" s="267">
        <v>0.64</v>
      </c>
      <c r="K11511" s="267" t="s">
        <v>1986</v>
      </c>
      <c r="O11511" s="267" t="s">
        <v>24</v>
      </c>
      <c r="P11511" s="267">
        <v>15327237</v>
      </c>
      <c r="Q11511" s="267" t="s">
        <v>1445</v>
      </c>
      <c r="S11511" s="267">
        <v>38</v>
      </c>
      <c r="T11511" s="267" t="s">
        <v>13</v>
      </c>
      <c r="U11511" s="267" t="s">
        <v>1481</v>
      </c>
      <c r="V11511" s="267" t="s">
        <v>13</v>
      </c>
      <c r="W11511" s="267">
        <v>1940</v>
      </c>
      <c r="X11511" s="267">
        <v>8200110901</v>
      </c>
      <c r="Y11511" s="267">
        <v>15327237</v>
      </c>
      <c r="Z11511" s="267">
        <v>1</v>
      </c>
      <c r="AA11511" s="267" t="s">
        <v>1987</v>
      </c>
      <c r="AB11511" s="270" t="s">
        <v>1988</v>
      </c>
      <c r="AD11511" s="267" t="s">
        <v>13</v>
      </c>
      <c r="AF11511" s="267" t="s">
        <v>24</v>
      </c>
      <c r="AG11511" s="267" t="s">
        <v>24</v>
      </c>
    </row>
    <row r="11512" spans="3:33" ht="409.5">
      <c r="C11512" s="267" t="s">
        <v>1985</v>
      </c>
      <c r="D11512" s="267" t="s">
        <v>727</v>
      </c>
      <c r="E11512" s="267">
        <v>308</v>
      </c>
      <c r="F11512" s="267" t="s">
        <v>1444</v>
      </c>
      <c r="G11512" s="267" t="s">
        <v>1445</v>
      </c>
      <c r="H11512" s="267">
        <v>1</v>
      </c>
      <c r="I11512" s="267" t="s">
        <v>583</v>
      </c>
      <c r="J11512" s="267">
        <v>0.64</v>
      </c>
      <c r="K11512" s="267" t="s">
        <v>1986</v>
      </c>
      <c r="O11512" s="267" t="s">
        <v>24</v>
      </c>
      <c r="P11512" s="267">
        <v>15327237</v>
      </c>
      <c r="Q11512" s="267" t="s">
        <v>1445</v>
      </c>
      <c r="S11512" s="267">
        <v>38</v>
      </c>
      <c r="T11512" s="267" t="s">
        <v>13</v>
      </c>
      <c r="U11512" s="267" t="s">
        <v>1481</v>
      </c>
      <c r="V11512" s="267" t="s">
        <v>13</v>
      </c>
      <c r="W11512" s="267">
        <v>1940</v>
      </c>
      <c r="X11512" s="267">
        <v>8200110901</v>
      </c>
      <c r="Y11512" s="267">
        <v>15327237</v>
      </c>
      <c r="Z11512" s="267">
        <v>1</v>
      </c>
      <c r="AA11512" s="267" t="s">
        <v>1987</v>
      </c>
      <c r="AB11512" s="270" t="s">
        <v>1988</v>
      </c>
      <c r="AD11512" s="267" t="s">
        <v>13</v>
      </c>
      <c r="AF11512" s="267" t="s">
        <v>24</v>
      </c>
      <c r="AG11512" s="267" t="s">
        <v>24</v>
      </c>
    </row>
    <row r="11513" spans="3:33" ht="409.5">
      <c r="C11513" s="267" t="s">
        <v>1985</v>
      </c>
      <c r="D11513" s="267" t="s">
        <v>727</v>
      </c>
      <c r="E11513" s="267">
        <v>308</v>
      </c>
      <c r="F11513" s="267" t="s">
        <v>1444</v>
      </c>
      <c r="G11513" s="267" t="s">
        <v>1445</v>
      </c>
      <c r="H11513" s="267">
        <v>1</v>
      </c>
      <c r="I11513" s="267" t="s">
        <v>583</v>
      </c>
      <c r="J11513" s="267">
        <v>0.64</v>
      </c>
      <c r="K11513" s="267" t="s">
        <v>1986</v>
      </c>
      <c r="O11513" s="267" t="s">
        <v>24</v>
      </c>
      <c r="P11513" s="267">
        <v>15327237</v>
      </c>
      <c r="Q11513" s="267" t="s">
        <v>1445</v>
      </c>
      <c r="S11513" s="267">
        <v>38</v>
      </c>
      <c r="T11513" s="267" t="s">
        <v>13</v>
      </c>
      <c r="U11513" s="267" t="s">
        <v>1481</v>
      </c>
      <c r="V11513" s="267" t="s">
        <v>13</v>
      </c>
      <c r="W11513" s="267">
        <v>1940</v>
      </c>
      <c r="X11513" s="267">
        <v>8200110901</v>
      </c>
      <c r="Y11513" s="267">
        <v>15327237</v>
      </c>
      <c r="Z11513" s="267">
        <v>1</v>
      </c>
      <c r="AA11513" s="267" t="s">
        <v>1987</v>
      </c>
      <c r="AB11513" s="270" t="s">
        <v>1988</v>
      </c>
      <c r="AD11513" s="267" t="s">
        <v>13</v>
      </c>
      <c r="AF11513" s="267" t="s">
        <v>24</v>
      </c>
      <c r="AG11513" s="267" t="s">
        <v>24</v>
      </c>
    </row>
    <row r="11514" spans="3:33" ht="409.5">
      <c r="C11514" s="267" t="s">
        <v>1985</v>
      </c>
      <c r="D11514" s="267" t="s">
        <v>727</v>
      </c>
      <c r="E11514" s="267">
        <v>308</v>
      </c>
      <c r="F11514" s="267" t="s">
        <v>1444</v>
      </c>
      <c r="G11514" s="267" t="s">
        <v>1445</v>
      </c>
      <c r="H11514" s="267">
        <v>1</v>
      </c>
      <c r="I11514" s="267" t="s">
        <v>583</v>
      </c>
      <c r="J11514" s="267">
        <v>0.64</v>
      </c>
      <c r="K11514" s="267" t="s">
        <v>1986</v>
      </c>
      <c r="O11514" s="267" t="s">
        <v>24</v>
      </c>
      <c r="P11514" s="267">
        <v>15327237</v>
      </c>
      <c r="Q11514" s="267" t="s">
        <v>1445</v>
      </c>
      <c r="S11514" s="267">
        <v>38</v>
      </c>
      <c r="T11514" s="267" t="s">
        <v>13</v>
      </c>
      <c r="U11514" s="267" t="s">
        <v>1481</v>
      </c>
      <c r="V11514" s="267" t="s">
        <v>13</v>
      </c>
      <c r="W11514" s="267">
        <v>1940</v>
      </c>
      <c r="X11514" s="267">
        <v>8200110901</v>
      </c>
      <c r="Y11514" s="267">
        <v>15327237</v>
      </c>
      <c r="Z11514" s="267">
        <v>1</v>
      </c>
      <c r="AA11514" s="267" t="s">
        <v>1987</v>
      </c>
      <c r="AB11514" s="270" t="s">
        <v>1988</v>
      </c>
      <c r="AD11514" s="267" t="s">
        <v>13</v>
      </c>
      <c r="AF11514" s="267" t="s">
        <v>24</v>
      </c>
      <c r="AG11514" s="267" t="s">
        <v>24</v>
      </c>
    </row>
    <row r="11515" spans="3:33" ht="409.5">
      <c r="C11515" s="267" t="s">
        <v>1985</v>
      </c>
      <c r="D11515" s="267" t="s">
        <v>727</v>
      </c>
      <c r="E11515" s="267">
        <v>308</v>
      </c>
      <c r="F11515" s="267" t="s">
        <v>1444</v>
      </c>
      <c r="G11515" s="267" t="s">
        <v>1445</v>
      </c>
      <c r="H11515" s="267">
        <v>1</v>
      </c>
      <c r="I11515" s="267" t="s">
        <v>583</v>
      </c>
      <c r="J11515" s="267">
        <v>0.64</v>
      </c>
      <c r="K11515" s="267" t="s">
        <v>1986</v>
      </c>
      <c r="O11515" s="267" t="s">
        <v>24</v>
      </c>
      <c r="P11515" s="267">
        <v>15327237</v>
      </c>
      <c r="Q11515" s="267" t="s">
        <v>1445</v>
      </c>
      <c r="S11515" s="267">
        <v>38</v>
      </c>
      <c r="T11515" s="267" t="s">
        <v>13</v>
      </c>
      <c r="U11515" s="267" t="s">
        <v>1481</v>
      </c>
      <c r="V11515" s="267" t="s">
        <v>13</v>
      </c>
      <c r="W11515" s="267">
        <v>1940</v>
      </c>
      <c r="X11515" s="267">
        <v>8200110901</v>
      </c>
      <c r="Y11515" s="267">
        <v>15327237</v>
      </c>
      <c r="Z11515" s="267">
        <v>1</v>
      </c>
      <c r="AA11515" s="267" t="s">
        <v>1987</v>
      </c>
      <c r="AB11515" s="270" t="s">
        <v>1988</v>
      </c>
      <c r="AD11515" s="267" t="s">
        <v>13</v>
      </c>
      <c r="AF11515" s="267" t="s">
        <v>24</v>
      </c>
      <c r="AG11515" s="267" t="s">
        <v>24</v>
      </c>
    </row>
    <row r="11516" spans="3:33" ht="409.5">
      <c r="C11516" s="267" t="s">
        <v>1985</v>
      </c>
      <c r="D11516" s="267" t="s">
        <v>727</v>
      </c>
      <c r="E11516" s="267">
        <v>308</v>
      </c>
      <c r="F11516" s="267" t="s">
        <v>1444</v>
      </c>
      <c r="G11516" s="267" t="s">
        <v>1445</v>
      </c>
      <c r="H11516" s="267">
        <v>1</v>
      </c>
      <c r="I11516" s="267" t="s">
        <v>583</v>
      </c>
      <c r="J11516" s="267">
        <v>0.64</v>
      </c>
      <c r="K11516" s="267" t="s">
        <v>1986</v>
      </c>
      <c r="O11516" s="267" t="s">
        <v>24</v>
      </c>
      <c r="P11516" s="267">
        <v>15327237</v>
      </c>
      <c r="Q11516" s="267" t="s">
        <v>1445</v>
      </c>
      <c r="S11516" s="267">
        <v>38</v>
      </c>
      <c r="T11516" s="267" t="s">
        <v>13</v>
      </c>
      <c r="U11516" s="267" t="s">
        <v>1481</v>
      </c>
      <c r="V11516" s="267" t="s">
        <v>13</v>
      </c>
      <c r="W11516" s="267">
        <v>1940</v>
      </c>
      <c r="X11516" s="267">
        <v>8200110901</v>
      </c>
      <c r="Y11516" s="267">
        <v>15327237</v>
      </c>
      <c r="Z11516" s="267">
        <v>1</v>
      </c>
      <c r="AA11516" s="267" t="s">
        <v>1987</v>
      </c>
      <c r="AB11516" s="270" t="s">
        <v>1988</v>
      </c>
      <c r="AD11516" s="267" t="s">
        <v>13</v>
      </c>
      <c r="AF11516" s="267" t="s">
        <v>24</v>
      </c>
      <c r="AG11516" s="267" t="s">
        <v>24</v>
      </c>
    </row>
    <row r="11517" spans="3:33" ht="409.5">
      <c r="C11517" s="267" t="s">
        <v>1985</v>
      </c>
      <c r="D11517" s="267" t="s">
        <v>727</v>
      </c>
      <c r="E11517" s="267">
        <v>308</v>
      </c>
      <c r="F11517" s="267" t="s">
        <v>1444</v>
      </c>
      <c r="G11517" s="267" t="s">
        <v>1445</v>
      </c>
      <c r="H11517" s="267">
        <v>1</v>
      </c>
      <c r="I11517" s="267" t="s">
        <v>583</v>
      </c>
      <c r="J11517" s="267">
        <v>0.64</v>
      </c>
      <c r="K11517" s="267" t="s">
        <v>1986</v>
      </c>
      <c r="O11517" s="267" t="s">
        <v>24</v>
      </c>
      <c r="P11517" s="267">
        <v>15327237</v>
      </c>
      <c r="Q11517" s="267" t="s">
        <v>1445</v>
      </c>
      <c r="S11517" s="267">
        <v>38</v>
      </c>
      <c r="T11517" s="267" t="s">
        <v>13</v>
      </c>
      <c r="U11517" s="267" t="s">
        <v>1481</v>
      </c>
      <c r="V11517" s="267" t="s">
        <v>13</v>
      </c>
      <c r="W11517" s="267">
        <v>1940</v>
      </c>
      <c r="X11517" s="267">
        <v>8200110901</v>
      </c>
      <c r="Y11517" s="267">
        <v>15327237</v>
      </c>
      <c r="Z11517" s="267">
        <v>1</v>
      </c>
      <c r="AA11517" s="267" t="s">
        <v>1987</v>
      </c>
      <c r="AB11517" s="270" t="s">
        <v>1988</v>
      </c>
      <c r="AD11517" s="267" t="s">
        <v>13</v>
      </c>
      <c r="AF11517" s="267" t="s">
        <v>24</v>
      </c>
      <c r="AG11517" s="267" t="s">
        <v>24</v>
      </c>
    </row>
    <row r="11518" spans="3:33" ht="409.5">
      <c r="C11518" s="267" t="s">
        <v>1985</v>
      </c>
      <c r="D11518" s="267" t="s">
        <v>727</v>
      </c>
      <c r="E11518" s="267">
        <v>308</v>
      </c>
      <c r="F11518" s="267" t="s">
        <v>1444</v>
      </c>
      <c r="G11518" s="267" t="s">
        <v>1445</v>
      </c>
      <c r="H11518" s="267">
        <v>1</v>
      </c>
      <c r="I11518" s="267" t="s">
        <v>583</v>
      </c>
      <c r="J11518" s="267">
        <v>0.64</v>
      </c>
      <c r="K11518" s="267" t="s">
        <v>1986</v>
      </c>
      <c r="O11518" s="267" t="s">
        <v>24</v>
      </c>
      <c r="P11518" s="267">
        <v>15327237</v>
      </c>
      <c r="Q11518" s="267" t="s">
        <v>1445</v>
      </c>
      <c r="S11518" s="267">
        <v>38</v>
      </c>
      <c r="T11518" s="267" t="s">
        <v>13</v>
      </c>
      <c r="U11518" s="267" t="s">
        <v>1481</v>
      </c>
      <c r="V11518" s="267" t="s">
        <v>13</v>
      </c>
      <c r="W11518" s="267">
        <v>1940</v>
      </c>
      <c r="X11518" s="267">
        <v>8200110901</v>
      </c>
      <c r="Y11518" s="267">
        <v>15327237</v>
      </c>
      <c r="Z11518" s="267">
        <v>1</v>
      </c>
      <c r="AA11518" s="267" t="s">
        <v>1987</v>
      </c>
      <c r="AB11518" s="270" t="s">
        <v>1988</v>
      </c>
      <c r="AD11518" s="267" t="s">
        <v>13</v>
      </c>
      <c r="AF11518" s="267" t="s">
        <v>24</v>
      </c>
      <c r="AG11518" s="267" t="s">
        <v>24</v>
      </c>
    </row>
    <row r="11519" spans="3:33" ht="409.5">
      <c r="C11519" s="267" t="s">
        <v>1985</v>
      </c>
      <c r="D11519" s="267" t="s">
        <v>727</v>
      </c>
      <c r="E11519" s="267">
        <v>308</v>
      </c>
      <c r="F11519" s="267" t="s">
        <v>1444</v>
      </c>
      <c r="G11519" s="267" t="s">
        <v>1445</v>
      </c>
      <c r="H11519" s="267">
        <v>1</v>
      </c>
      <c r="I11519" s="267" t="s">
        <v>583</v>
      </c>
      <c r="J11519" s="267">
        <v>0.64</v>
      </c>
      <c r="K11519" s="267" t="s">
        <v>1986</v>
      </c>
      <c r="O11519" s="267" t="s">
        <v>24</v>
      </c>
      <c r="P11519" s="267">
        <v>15327237</v>
      </c>
      <c r="Q11519" s="267" t="s">
        <v>1445</v>
      </c>
      <c r="S11519" s="267">
        <v>38</v>
      </c>
      <c r="T11519" s="267" t="s">
        <v>13</v>
      </c>
      <c r="U11519" s="267" t="s">
        <v>1481</v>
      </c>
      <c r="V11519" s="267" t="s">
        <v>13</v>
      </c>
      <c r="W11519" s="267">
        <v>1940</v>
      </c>
      <c r="X11519" s="267">
        <v>8200110901</v>
      </c>
      <c r="Y11519" s="267">
        <v>15327237</v>
      </c>
      <c r="Z11519" s="267">
        <v>1</v>
      </c>
      <c r="AA11519" s="267" t="s">
        <v>1987</v>
      </c>
      <c r="AB11519" s="270" t="s">
        <v>1988</v>
      </c>
      <c r="AD11519" s="267" t="s">
        <v>13</v>
      </c>
      <c r="AF11519" s="267" t="s">
        <v>24</v>
      </c>
      <c r="AG11519" s="267" t="s">
        <v>24</v>
      </c>
    </row>
    <row r="11520" spans="3:33" ht="409.5">
      <c r="C11520" s="267" t="s">
        <v>1985</v>
      </c>
      <c r="D11520" s="267" t="s">
        <v>727</v>
      </c>
      <c r="E11520" s="267">
        <v>308</v>
      </c>
      <c r="F11520" s="267" t="s">
        <v>1444</v>
      </c>
      <c r="G11520" s="267" t="s">
        <v>1445</v>
      </c>
      <c r="H11520" s="267">
        <v>1</v>
      </c>
      <c r="I11520" s="267" t="s">
        <v>583</v>
      </c>
      <c r="J11520" s="267">
        <v>0.64</v>
      </c>
      <c r="K11520" s="267" t="s">
        <v>1986</v>
      </c>
      <c r="O11520" s="267" t="s">
        <v>24</v>
      </c>
      <c r="P11520" s="267">
        <v>15327237</v>
      </c>
      <c r="Q11520" s="267" t="s">
        <v>1445</v>
      </c>
      <c r="S11520" s="267">
        <v>38</v>
      </c>
      <c r="T11520" s="267" t="s">
        <v>13</v>
      </c>
      <c r="U11520" s="267" t="s">
        <v>1481</v>
      </c>
      <c r="V11520" s="267" t="s">
        <v>13</v>
      </c>
      <c r="W11520" s="267">
        <v>1940</v>
      </c>
      <c r="X11520" s="267">
        <v>8200110901</v>
      </c>
      <c r="Y11520" s="267">
        <v>15327237</v>
      </c>
      <c r="Z11520" s="267">
        <v>1</v>
      </c>
      <c r="AA11520" s="267" t="s">
        <v>1987</v>
      </c>
      <c r="AB11520" s="270" t="s">
        <v>1988</v>
      </c>
      <c r="AD11520" s="267" t="s">
        <v>13</v>
      </c>
      <c r="AF11520" s="267" t="s">
        <v>24</v>
      </c>
      <c r="AG11520" s="267" t="s">
        <v>24</v>
      </c>
    </row>
    <row r="11521" spans="3:33" ht="409.5">
      <c r="C11521" s="267" t="s">
        <v>1985</v>
      </c>
      <c r="D11521" s="267" t="s">
        <v>727</v>
      </c>
      <c r="E11521" s="267">
        <v>308</v>
      </c>
      <c r="F11521" s="267" t="s">
        <v>1444</v>
      </c>
      <c r="G11521" s="267" t="s">
        <v>1445</v>
      </c>
      <c r="H11521" s="267">
        <v>1</v>
      </c>
      <c r="I11521" s="267" t="s">
        <v>583</v>
      </c>
      <c r="J11521" s="267">
        <v>0.64</v>
      </c>
      <c r="K11521" s="267" t="s">
        <v>1986</v>
      </c>
      <c r="O11521" s="267" t="s">
        <v>24</v>
      </c>
      <c r="P11521" s="267">
        <v>15327237</v>
      </c>
      <c r="Q11521" s="267" t="s">
        <v>1445</v>
      </c>
      <c r="S11521" s="267">
        <v>38</v>
      </c>
      <c r="T11521" s="267" t="s">
        <v>13</v>
      </c>
      <c r="U11521" s="267" t="s">
        <v>1481</v>
      </c>
      <c r="V11521" s="267" t="s">
        <v>13</v>
      </c>
      <c r="W11521" s="267">
        <v>1940</v>
      </c>
      <c r="X11521" s="267">
        <v>8200110901</v>
      </c>
      <c r="Y11521" s="267">
        <v>15327237</v>
      </c>
      <c r="Z11521" s="267">
        <v>1</v>
      </c>
      <c r="AA11521" s="267" t="s">
        <v>1987</v>
      </c>
      <c r="AB11521" s="270" t="s">
        <v>1988</v>
      </c>
      <c r="AD11521" s="267" t="s">
        <v>13</v>
      </c>
      <c r="AF11521" s="267" t="s">
        <v>24</v>
      </c>
      <c r="AG11521" s="267" t="s">
        <v>24</v>
      </c>
    </row>
    <row r="11522" spans="3:33" ht="409.5">
      <c r="C11522" s="267" t="s">
        <v>1985</v>
      </c>
      <c r="D11522" s="267" t="s">
        <v>727</v>
      </c>
      <c r="E11522" s="267">
        <v>308</v>
      </c>
      <c r="F11522" s="267" t="s">
        <v>1444</v>
      </c>
      <c r="G11522" s="267" t="s">
        <v>1445</v>
      </c>
      <c r="H11522" s="267">
        <v>1</v>
      </c>
      <c r="I11522" s="267" t="s">
        <v>583</v>
      </c>
      <c r="J11522" s="267">
        <v>0.64</v>
      </c>
      <c r="K11522" s="267" t="s">
        <v>1986</v>
      </c>
      <c r="O11522" s="267" t="s">
        <v>24</v>
      </c>
      <c r="P11522" s="267">
        <v>15327237</v>
      </c>
      <c r="Q11522" s="267" t="s">
        <v>1445</v>
      </c>
      <c r="S11522" s="267">
        <v>38</v>
      </c>
      <c r="T11522" s="267" t="s">
        <v>13</v>
      </c>
      <c r="U11522" s="267" t="s">
        <v>1481</v>
      </c>
      <c r="V11522" s="267" t="s">
        <v>13</v>
      </c>
      <c r="W11522" s="267">
        <v>1940</v>
      </c>
      <c r="X11522" s="267">
        <v>8200110901</v>
      </c>
      <c r="Y11522" s="267">
        <v>15327237</v>
      </c>
      <c r="Z11522" s="267">
        <v>1</v>
      </c>
      <c r="AA11522" s="267" t="s">
        <v>1987</v>
      </c>
      <c r="AB11522" s="270" t="s">
        <v>1988</v>
      </c>
      <c r="AD11522" s="267" t="s">
        <v>13</v>
      </c>
      <c r="AF11522" s="267" t="s">
        <v>24</v>
      </c>
      <c r="AG11522" s="267" t="s">
        <v>24</v>
      </c>
    </row>
    <row r="11523" spans="3:33" ht="409.5">
      <c r="C11523" s="267" t="s">
        <v>1985</v>
      </c>
      <c r="D11523" s="267" t="s">
        <v>727</v>
      </c>
      <c r="E11523" s="267">
        <v>308</v>
      </c>
      <c r="F11523" s="267" t="s">
        <v>1444</v>
      </c>
      <c r="G11523" s="267" t="s">
        <v>1445</v>
      </c>
      <c r="H11523" s="267">
        <v>1</v>
      </c>
      <c r="I11523" s="267" t="s">
        <v>583</v>
      </c>
      <c r="J11523" s="267">
        <v>0.64</v>
      </c>
      <c r="K11523" s="267" t="s">
        <v>1986</v>
      </c>
      <c r="O11523" s="267" t="s">
        <v>24</v>
      </c>
      <c r="P11523" s="267">
        <v>15327237</v>
      </c>
      <c r="Q11523" s="267" t="s">
        <v>1445</v>
      </c>
      <c r="S11523" s="267">
        <v>38</v>
      </c>
      <c r="T11523" s="267" t="s">
        <v>13</v>
      </c>
      <c r="U11523" s="267" t="s">
        <v>1481</v>
      </c>
      <c r="V11523" s="267" t="s">
        <v>13</v>
      </c>
      <c r="W11523" s="267">
        <v>1940</v>
      </c>
      <c r="X11523" s="267">
        <v>8200110901</v>
      </c>
      <c r="Y11523" s="267">
        <v>15327237</v>
      </c>
      <c r="Z11523" s="267">
        <v>1</v>
      </c>
      <c r="AA11523" s="267" t="s">
        <v>1987</v>
      </c>
      <c r="AB11523" s="270" t="s">
        <v>1988</v>
      </c>
      <c r="AD11523" s="267" t="s">
        <v>13</v>
      </c>
      <c r="AF11523" s="267" t="s">
        <v>24</v>
      </c>
      <c r="AG11523" s="267" t="s">
        <v>24</v>
      </c>
    </row>
    <row r="11524" spans="3:33" ht="409.5">
      <c r="C11524" s="267" t="s">
        <v>1985</v>
      </c>
      <c r="D11524" s="267" t="s">
        <v>727</v>
      </c>
      <c r="E11524" s="267">
        <v>308</v>
      </c>
      <c r="F11524" s="267" t="s">
        <v>1444</v>
      </c>
      <c r="G11524" s="267" t="s">
        <v>1445</v>
      </c>
      <c r="H11524" s="267">
        <v>1</v>
      </c>
      <c r="I11524" s="267" t="s">
        <v>583</v>
      </c>
      <c r="J11524" s="267">
        <v>0.64</v>
      </c>
      <c r="K11524" s="267" t="s">
        <v>1986</v>
      </c>
      <c r="O11524" s="267" t="s">
        <v>24</v>
      </c>
      <c r="P11524" s="267">
        <v>15327237</v>
      </c>
      <c r="Q11524" s="267" t="s">
        <v>1445</v>
      </c>
      <c r="S11524" s="267">
        <v>38</v>
      </c>
      <c r="T11524" s="267" t="s">
        <v>13</v>
      </c>
      <c r="U11524" s="267" t="s">
        <v>1481</v>
      </c>
      <c r="V11524" s="267" t="s">
        <v>13</v>
      </c>
      <c r="W11524" s="267">
        <v>1940</v>
      </c>
      <c r="X11524" s="267">
        <v>8200110901</v>
      </c>
      <c r="Y11524" s="267">
        <v>15327237</v>
      </c>
      <c r="Z11524" s="267">
        <v>1</v>
      </c>
      <c r="AA11524" s="267" t="s">
        <v>1987</v>
      </c>
      <c r="AB11524" s="270" t="s">
        <v>1988</v>
      </c>
      <c r="AD11524" s="267" t="s">
        <v>13</v>
      </c>
      <c r="AF11524" s="267" t="s">
        <v>24</v>
      </c>
      <c r="AG11524" s="267" t="s">
        <v>24</v>
      </c>
    </row>
    <row r="11525" spans="3:33" ht="409.5">
      <c r="C11525" s="267" t="s">
        <v>1985</v>
      </c>
      <c r="D11525" s="267" t="s">
        <v>727</v>
      </c>
      <c r="E11525" s="267">
        <v>308</v>
      </c>
      <c r="F11525" s="267" t="s">
        <v>1444</v>
      </c>
      <c r="G11525" s="267" t="s">
        <v>1445</v>
      </c>
      <c r="H11525" s="267">
        <v>1</v>
      </c>
      <c r="I11525" s="267" t="s">
        <v>583</v>
      </c>
      <c r="J11525" s="267">
        <v>0.64</v>
      </c>
      <c r="K11525" s="267" t="s">
        <v>1986</v>
      </c>
      <c r="O11525" s="267" t="s">
        <v>24</v>
      </c>
      <c r="P11525" s="267">
        <v>15327237</v>
      </c>
      <c r="Q11525" s="267" t="s">
        <v>1445</v>
      </c>
      <c r="S11525" s="267">
        <v>38</v>
      </c>
      <c r="T11525" s="267" t="s">
        <v>13</v>
      </c>
      <c r="U11525" s="267" t="s">
        <v>1481</v>
      </c>
      <c r="V11525" s="267" t="s">
        <v>13</v>
      </c>
      <c r="W11525" s="267">
        <v>1940</v>
      </c>
      <c r="X11525" s="267">
        <v>8200110901</v>
      </c>
      <c r="Y11525" s="267">
        <v>15327237</v>
      </c>
      <c r="Z11525" s="267">
        <v>1</v>
      </c>
      <c r="AA11525" s="267" t="s">
        <v>1987</v>
      </c>
      <c r="AB11525" s="270" t="s">
        <v>1988</v>
      </c>
      <c r="AD11525" s="267" t="s">
        <v>13</v>
      </c>
      <c r="AF11525" s="267" t="s">
        <v>24</v>
      </c>
      <c r="AG11525" s="267" t="s">
        <v>24</v>
      </c>
    </row>
    <row r="11526" spans="3:33" ht="409.5">
      <c r="C11526" s="267" t="s">
        <v>1985</v>
      </c>
      <c r="D11526" s="267" t="s">
        <v>727</v>
      </c>
      <c r="E11526" s="267">
        <v>308</v>
      </c>
      <c r="F11526" s="267" t="s">
        <v>1444</v>
      </c>
      <c r="G11526" s="267" t="s">
        <v>1445</v>
      </c>
      <c r="H11526" s="267">
        <v>1</v>
      </c>
      <c r="I11526" s="267" t="s">
        <v>583</v>
      </c>
      <c r="J11526" s="267">
        <v>0.64</v>
      </c>
      <c r="K11526" s="267" t="s">
        <v>1986</v>
      </c>
      <c r="O11526" s="267" t="s">
        <v>24</v>
      </c>
      <c r="P11526" s="267">
        <v>15327237</v>
      </c>
      <c r="Q11526" s="267" t="s">
        <v>1445</v>
      </c>
      <c r="S11526" s="267">
        <v>38</v>
      </c>
      <c r="T11526" s="267" t="s">
        <v>13</v>
      </c>
      <c r="U11526" s="267" t="s">
        <v>1481</v>
      </c>
      <c r="V11526" s="267" t="s">
        <v>13</v>
      </c>
      <c r="W11526" s="267">
        <v>1940</v>
      </c>
      <c r="X11526" s="267">
        <v>8200110901</v>
      </c>
      <c r="Y11526" s="267">
        <v>15327237</v>
      </c>
      <c r="Z11526" s="267">
        <v>1</v>
      </c>
      <c r="AA11526" s="267" t="s">
        <v>1987</v>
      </c>
      <c r="AB11526" s="270" t="s">
        <v>1988</v>
      </c>
      <c r="AD11526" s="267" t="s">
        <v>13</v>
      </c>
      <c r="AF11526" s="267" t="s">
        <v>24</v>
      </c>
      <c r="AG11526" s="267" t="s">
        <v>24</v>
      </c>
    </row>
    <row r="11527" spans="3:33" ht="409.5">
      <c r="C11527" s="267" t="s">
        <v>1985</v>
      </c>
      <c r="D11527" s="267" t="s">
        <v>727</v>
      </c>
      <c r="E11527" s="267">
        <v>308</v>
      </c>
      <c r="F11527" s="267" t="s">
        <v>1444</v>
      </c>
      <c r="G11527" s="267" t="s">
        <v>1445</v>
      </c>
      <c r="H11527" s="267">
        <v>1</v>
      </c>
      <c r="I11527" s="267" t="s">
        <v>583</v>
      </c>
      <c r="J11527" s="267">
        <v>0.64</v>
      </c>
      <c r="K11527" s="267" t="s">
        <v>1986</v>
      </c>
      <c r="O11527" s="267" t="s">
        <v>24</v>
      </c>
      <c r="P11527" s="267">
        <v>15327237</v>
      </c>
      <c r="Q11527" s="267" t="s">
        <v>1445</v>
      </c>
      <c r="S11527" s="267">
        <v>38</v>
      </c>
      <c r="T11527" s="267" t="s">
        <v>13</v>
      </c>
      <c r="U11527" s="267" t="s">
        <v>1481</v>
      </c>
      <c r="V11527" s="267" t="s">
        <v>13</v>
      </c>
      <c r="W11527" s="267">
        <v>1940</v>
      </c>
      <c r="X11527" s="267">
        <v>8200110901</v>
      </c>
      <c r="Y11527" s="267">
        <v>15327237</v>
      </c>
      <c r="Z11527" s="267">
        <v>1</v>
      </c>
      <c r="AA11527" s="267" t="s">
        <v>1987</v>
      </c>
      <c r="AB11527" s="270" t="s">
        <v>1988</v>
      </c>
      <c r="AD11527" s="267" t="s">
        <v>13</v>
      </c>
      <c r="AF11527" s="267" t="s">
        <v>24</v>
      </c>
      <c r="AG11527" s="267" t="s">
        <v>24</v>
      </c>
    </row>
    <row r="11528" spans="3:33" ht="409.5">
      <c r="C11528" s="267" t="s">
        <v>1985</v>
      </c>
      <c r="D11528" s="267" t="s">
        <v>727</v>
      </c>
      <c r="E11528" s="267">
        <v>308</v>
      </c>
      <c r="F11528" s="267" t="s">
        <v>1444</v>
      </c>
      <c r="G11528" s="267" t="s">
        <v>1445</v>
      </c>
      <c r="H11528" s="267">
        <v>1</v>
      </c>
      <c r="I11528" s="267" t="s">
        <v>583</v>
      </c>
      <c r="J11528" s="267">
        <v>0.64</v>
      </c>
      <c r="K11528" s="267" t="s">
        <v>1986</v>
      </c>
      <c r="O11528" s="267" t="s">
        <v>24</v>
      </c>
      <c r="P11528" s="267">
        <v>15327237</v>
      </c>
      <c r="Q11528" s="267" t="s">
        <v>1445</v>
      </c>
      <c r="S11528" s="267">
        <v>38</v>
      </c>
      <c r="T11528" s="267" t="s">
        <v>13</v>
      </c>
      <c r="U11528" s="267" t="s">
        <v>1481</v>
      </c>
      <c r="V11528" s="267" t="s">
        <v>13</v>
      </c>
      <c r="W11528" s="267">
        <v>1940</v>
      </c>
      <c r="X11528" s="267">
        <v>8200110901</v>
      </c>
      <c r="Y11528" s="267">
        <v>15327237</v>
      </c>
      <c r="Z11528" s="267">
        <v>1</v>
      </c>
      <c r="AA11528" s="267" t="s">
        <v>1987</v>
      </c>
      <c r="AB11528" s="270" t="s">
        <v>1988</v>
      </c>
      <c r="AD11528" s="267" t="s">
        <v>13</v>
      </c>
      <c r="AF11528" s="267" t="s">
        <v>24</v>
      </c>
      <c r="AG11528" s="267" t="s">
        <v>24</v>
      </c>
    </row>
    <row r="11529" spans="3:33" ht="409.5">
      <c r="C11529" s="267" t="s">
        <v>1985</v>
      </c>
      <c r="D11529" s="267" t="s">
        <v>727</v>
      </c>
      <c r="E11529" s="267">
        <v>308</v>
      </c>
      <c r="F11529" s="267" t="s">
        <v>1444</v>
      </c>
      <c r="G11529" s="267" t="s">
        <v>1445</v>
      </c>
      <c r="H11529" s="267">
        <v>1</v>
      </c>
      <c r="I11529" s="267" t="s">
        <v>583</v>
      </c>
      <c r="J11529" s="267">
        <v>0.64</v>
      </c>
      <c r="K11529" s="267" t="s">
        <v>1986</v>
      </c>
      <c r="O11529" s="267" t="s">
        <v>24</v>
      </c>
      <c r="P11529" s="267">
        <v>15327237</v>
      </c>
      <c r="Q11529" s="267" t="s">
        <v>1445</v>
      </c>
      <c r="S11529" s="267">
        <v>38</v>
      </c>
      <c r="T11529" s="267" t="s">
        <v>13</v>
      </c>
      <c r="U11529" s="267" t="s">
        <v>1481</v>
      </c>
      <c r="V11529" s="267" t="s">
        <v>13</v>
      </c>
      <c r="W11529" s="267">
        <v>1940</v>
      </c>
      <c r="X11529" s="267">
        <v>8200110901</v>
      </c>
      <c r="Y11529" s="267">
        <v>15327237</v>
      </c>
      <c r="Z11529" s="267">
        <v>1</v>
      </c>
      <c r="AA11529" s="267" t="s">
        <v>1987</v>
      </c>
      <c r="AB11529" s="270" t="s">
        <v>1988</v>
      </c>
      <c r="AD11529" s="267" t="s">
        <v>13</v>
      </c>
      <c r="AF11529" s="267" t="s">
        <v>24</v>
      </c>
      <c r="AG11529" s="267" t="s">
        <v>24</v>
      </c>
    </row>
    <row r="11530" spans="3:33" ht="409.5">
      <c r="C11530" s="267" t="s">
        <v>1985</v>
      </c>
      <c r="D11530" s="267" t="s">
        <v>727</v>
      </c>
      <c r="E11530" s="267">
        <v>308</v>
      </c>
      <c r="F11530" s="267" t="s">
        <v>1444</v>
      </c>
      <c r="G11530" s="267" t="s">
        <v>1445</v>
      </c>
      <c r="H11530" s="267">
        <v>1</v>
      </c>
      <c r="I11530" s="267" t="s">
        <v>583</v>
      </c>
      <c r="J11530" s="267">
        <v>0.64</v>
      </c>
      <c r="K11530" s="267" t="s">
        <v>1986</v>
      </c>
      <c r="O11530" s="267" t="s">
        <v>24</v>
      </c>
      <c r="P11530" s="267">
        <v>15327237</v>
      </c>
      <c r="Q11530" s="267" t="s">
        <v>1445</v>
      </c>
      <c r="S11530" s="267">
        <v>38</v>
      </c>
      <c r="T11530" s="267" t="s">
        <v>13</v>
      </c>
      <c r="U11530" s="267" t="s">
        <v>1481</v>
      </c>
      <c r="V11530" s="267" t="s">
        <v>13</v>
      </c>
      <c r="W11530" s="267">
        <v>1940</v>
      </c>
      <c r="X11530" s="267">
        <v>8200110901</v>
      </c>
      <c r="Y11530" s="267">
        <v>15327237</v>
      </c>
      <c r="Z11530" s="267">
        <v>1</v>
      </c>
      <c r="AA11530" s="267" t="s">
        <v>1987</v>
      </c>
      <c r="AB11530" s="270" t="s">
        <v>1988</v>
      </c>
      <c r="AD11530" s="267" t="s">
        <v>13</v>
      </c>
      <c r="AF11530" s="267" t="s">
        <v>24</v>
      </c>
      <c r="AG11530" s="267" t="s">
        <v>24</v>
      </c>
    </row>
    <row r="11531" spans="3:33" ht="409.5">
      <c r="C11531" s="267" t="s">
        <v>1985</v>
      </c>
      <c r="D11531" s="267" t="s">
        <v>727</v>
      </c>
      <c r="E11531" s="267">
        <v>308</v>
      </c>
      <c r="F11531" s="267" t="s">
        <v>1444</v>
      </c>
      <c r="G11531" s="267" t="s">
        <v>1445</v>
      </c>
      <c r="H11531" s="267">
        <v>1</v>
      </c>
      <c r="I11531" s="267" t="s">
        <v>583</v>
      </c>
      <c r="J11531" s="267">
        <v>0.64</v>
      </c>
      <c r="K11531" s="267" t="s">
        <v>1986</v>
      </c>
      <c r="O11531" s="267" t="s">
        <v>24</v>
      </c>
      <c r="P11531" s="267">
        <v>15327237</v>
      </c>
      <c r="Q11531" s="267" t="s">
        <v>1445</v>
      </c>
      <c r="S11531" s="267">
        <v>38</v>
      </c>
      <c r="T11531" s="267" t="s">
        <v>13</v>
      </c>
      <c r="U11531" s="267" t="s">
        <v>1481</v>
      </c>
      <c r="V11531" s="267" t="s">
        <v>13</v>
      </c>
      <c r="W11531" s="267">
        <v>1940</v>
      </c>
      <c r="X11531" s="267">
        <v>8200110901</v>
      </c>
      <c r="Y11531" s="267">
        <v>15327237</v>
      </c>
      <c r="Z11531" s="267">
        <v>1</v>
      </c>
      <c r="AA11531" s="267" t="s">
        <v>1987</v>
      </c>
      <c r="AB11531" s="270" t="s">
        <v>1988</v>
      </c>
      <c r="AD11531" s="267" t="s">
        <v>13</v>
      </c>
      <c r="AF11531" s="267" t="s">
        <v>24</v>
      </c>
      <c r="AG11531" s="267" t="s">
        <v>24</v>
      </c>
    </row>
    <row r="11532" spans="3:33" ht="409.5">
      <c r="C11532" s="267" t="s">
        <v>1985</v>
      </c>
      <c r="D11532" s="267" t="s">
        <v>727</v>
      </c>
      <c r="E11532" s="267">
        <v>308</v>
      </c>
      <c r="F11532" s="267" t="s">
        <v>1444</v>
      </c>
      <c r="G11532" s="267" t="s">
        <v>1445</v>
      </c>
      <c r="H11532" s="267">
        <v>1</v>
      </c>
      <c r="I11532" s="267" t="s">
        <v>583</v>
      </c>
      <c r="J11532" s="267">
        <v>0.64</v>
      </c>
      <c r="K11532" s="267" t="s">
        <v>1986</v>
      </c>
      <c r="O11532" s="267" t="s">
        <v>24</v>
      </c>
      <c r="P11532" s="267">
        <v>15327237</v>
      </c>
      <c r="Q11532" s="267" t="s">
        <v>1445</v>
      </c>
      <c r="S11532" s="267">
        <v>38</v>
      </c>
      <c r="T11532" s="267" t="s">
        <v>13</v>
      </c>
      <c r="U11532" s="267" t="s">
        <v>1481</v>
      </c>
      <c r="V11532" s="267" t="s">
        <v>13</v>
      </c>
      <c r="W11532" s="267">
        <v>1940</v>
      </c>
      <c r="X11532" s="267">
        <v>8200110901</v>
      </c>
      <c r="Y11532" s="267">
        <v>15327237</v>
      </c>
      <c r="Z11532" s="267">
        <v>1</v>
      </c>
      <c r="AA11532" s="267" t="s">
        <v>1987</v>
      </c>
      <c r="AB11532" s="270" t="s">
        <v>1988</v>
      </c>
      <c r="AD11532" s="267" t="s">
        <v>13</v>
      </c>
      <c r="AF11532" s="267" t="s">
        <v>24</v>
      </c>
      <c r="AG11532" s="267" t="s">
        <v>24</v>
      </c>
    </row>
    <row r="11533" spans="3:33" ht="409.5">
      <c r="C11533" s="267" t="s">
        <v>1985</v>
      </c>
      <c r="D11533" s="267" t="s">
        <v>727</v>
      </c>
      <c r="E11533" s="267">
        <v>308</v>
      </c>
      <c r="F11533" s="267" t="s">
        <v>1444</v>
      </c>
      <c r="G11533" s="267" t="s">
        <v>1445</v>
      </c>
      <c r="H11533" s="267">
        <v>1</v>
      </c>
      <c r="I11533" s="267" t="s">
        <v>583</v>
      </c>
      <c r="J11533" s="267">
        <v>0.64</v>
      </c>
      <c r="K11533" s="267" t="s">
        <v>1986</v>
      </c>
      <c r="O11533" s="267" t="s">
        <v>24</v>
      </c>
      <c r="P11533" s="267">
        <v>15327237</v>
      </c>
      <c r="Q11533" s="267" t="s">
        <v>1445</v>
      </c>
      <c r="S11533" s="267">
        <v>38</v>
      </c>
      <c r="T11533" s="267" t="s">
        <v>13</v>
      </c>
      <c r="U11533" s="267" t="s">
        <v>1481</v>
      </c>
      <c r="V11533" s="267" t="s">
        <v>13</v>
      </c>
      <c r="W11533" s="267">
        <v>1940</v>
      </c>
      <c r="X11533" s="267">
        <v>8200110901</v>
      </c>
      <c r="Y11533" s="267">
        <v>15327237</v>
      </c>
      <c r="Z11533" s="267">
        <v>1</v>
      </c>
      <c r="AA11533" s="267" t="s">
        <v>1987</v>
      </c>
      <c r="AB11533" s="270" t="s">
        <v>1988</v>
      </c>
      <c r="AD11533" s="267" t="s">
        <v>13</v>
      </c>
      <c r="AF11533" s="267" t="s">
        <v>24</v>
      </c>
      <c r="AG11533" s="267" t="s">
        <v>24</v>
      </c>
    </row>
    <row r="11534" spans="3:33" ht="409.5">
      <c r="C11534" s="267" t="s">
        <v>1985</v>
      </c>
      <c r="D11534" s="267" t="s">
        <v>727</v>
      </c>
      <c r="E11534" s="267">
        <v>308</v>
      </c>
      <c r="F11534" s="267" t="s">
        <v>1444</v>
      </c>
      <c r="G11534" s="267" t="s">
        <v>1445</v>
      </c>
      <c r="H11534" s="267">
        <v>1</v>
      </c>
      <c r="I11534" s="267" t="s">
        <v>583</v>
      </c>
      <c r="J11534" s="267">
        <v>0.64</v>
      </c>
      <c r="K11534" s="267" t="s">
        <v>1986</v>
      </c>
      <c r="O11534" s="267" t="s">
        <v>24</v>
      </c>
      <c r="P11534" s="267">
        <v>15327237</v>
      </c>
      <c r="Q11534" s="267" t="s">
        <v>1445</v>
      </c>
      <c r="S11534" s="267">
        <v>38</v>
      </c>
      <c r="T11534" s="267" t="s">
        <v>13</v>
      </c>
      <c r="U11534" s="267" t="s">
        <v>1481</v>
      </c>
      <c r="V11534" s="267" t="s">
        <v>13</v>
      </c>
      <c r="W11534" s="267">
        <v>1940</v>
      </c>
      <c r="X11534" s="267">
        <v>8200110901</v>
      </c>
      <c r="Y11534" s="267">
        <v>15327237</v>
      </c>
      <c r="Z11534" s="267">
        <v>1</v>
      </c>
      <c r="AA11534" s="267" t="s">
        <v>1987</v>
      </c>
      <c r="AB11534" s="270" t="s">
        <v>1988</v>
      </c>
      <c r="AD11534" s="267" t="s">
        <v>13</v>
      </c>
      <c r="AF11534" s="267" t="s">
        <v>24</v>
      </c>
      <c r="AG11534" s="267" t="s">
        <v>24</v>
      </c>
    </row>
    <row r="11535" spans="3:33" ht="409.5">
      <c r="C11535" s="267" t="s">
        <v>1985</v>
      </c>
      <c r="D11535" s="267" t="s">
        <v>727</v>
      </c>
      <c r="E11535" s="267">
        <v>308</v>
      </c>
      <c r="F11535" s="267" t="s">
        <v>1444</v>
      </c>
      <c r="G11535" s="267" t="s">
        <v>1445</v>
      </c>
      <c r="H11535" s="267">
        <v>1</v>
      </c>
      <c r="I11535" s="267" t="s">
        <v>583</v>
      </c>
      <c r="J11535" s="267">
        <v>0.64</v>
      </c>
      <c r="K11535" s="267" t="s">
        <v>1986</v>
      </c>
      <c r="O11535" s="267" t="s">
        <v>24</v>
      </c>
      <c r="P11535" s="267">
        <v>15327237</v>
      </c>
      <c r="Q11535" s="267" t="s">
        <v>1445</v>
      </c>
      <c r="S11535" s="267">
        <v>38</v>
      </c>
      <c r="T11535" s="267" t="s">
        <v>13</v>
      </c>
      <c r="U11535" s="267" t="s">
        <v>1481</v>
      </c>
      <c r="V11535" s="267" t="s">
        <v>13</v>
      </c>
      <c r="W11535" s="267">
        <v>1940</v>
      </c>
      <c r="X11535" s="267">
        <v>8200110901</v>
      </c>
      <c r="Y11535" s="267">
        <v>15327237</v>
      </c>
      <c r="Z11535" s="267">
        <v>1</v>
      </c>
      <c r="AA11535" s="267" t="s">
        <v>1987</v>
      </c>
      <c r="AB11535" s="270" t="s">
        <v>1988</v>
      </c>
      <c r="AD11535" s="267" t="s">
        <v>13</v>
      </c>
      <c r="AF11535" s="267" t="s">
        <v>24</v>
      </c>
      <c r="AG11535" s="267" t="s">
        <v>24</v>
      </c>
    </row>
    <row r="11536" spans="3:33" ht="409.5">
      <c r="C11536" s="267" t="s">
        <v>1985</v>
      </c>
      <c r="D11536" s="267" t="s">
        <v>727</v>
      </c>
      <c r="E11536" s="267">
        <v>308</v>
      </c>
      <c r="F11536" s="267" t="s">
        <v>1444</v>
      </c>
      <c r="G11536" s="267" t="s">
        <v>1445</v>
      </c>
      <c r="H11536" s="267">
        <v>1</v>
      </c>
      <c r="I11536" s="267" t="s">
        <v>583</v>
      </c>
      <c r="J11536" s="267">
        <v>0.64</v>
      </c>
      <c r="K11536" s="267" t="s">
        <v>1986</v>
      </c>
      <c r="O11536" s="267" t="s">
        <v>24</v>
      </c>
      <c r="P11536" s="267">
        <v>15327237</v>
      </c>
      <c r="Q11536" s="267" t="s">
        <v>1445</v>
      </c>
      <c r="S11536" s="267">
        <v>38</v>
      </c>
      <c r="T11536" s="267" t="s">
        <v>13</v>
      </c>
      <c r="U11536" s="267" t="s">
        <v>1481</v>
      </c>
      <c r="V11536" s="267" t="s">
        <v>13</v>
      </c>
      <c r="W11536" s="267">
        <v>1940</v>
      </c>
      <c r="X11536" s="267">
        <v>8200110901</v>
      </c>
      <c r="Y11536" s="267">
        <v>15327237</v>
      </c>
      <c r="Z11536" s="267">
        <v>1</v>
      </c>
      <c r="AA11536" s="267" t="s">
        <v>1987</v>
      </c>
      <c r="AB11536" s="270" t="s">
        <v>1988</v>
      </c>
      <c r="AD11536" s="267" t="s">
        <v>13</v>
      </c>
      <c r="AF11536" s="267" t="s">
        <v>24</v>
      </c>
      <c r="AG11536" s="267" t="s">
        <v>24</v>
      </c>
    </row>
    <row r="11537" spans="3:33" ht="409.5">
      <c r="C11537" s="267" t="s">
        <v>1985</v>
      </c>
      <c r="D11537" s="267" t="s">
        <v>727</v>
      </c>
      <c r="E11537" s="267">
        <v>308</v>
      </c>
      <c r="F11537" s="267" t="s">
        <v>1444</v>
      </c>
      <c r="G11537" s="267" t="s">
        <v>1445</v>
      </c>
      <c r="H11537" s="267">
        <v>1</v>
      </c>
      <c r="I11537" s="267" t="s">
        <v>583</v>
      </c>
      <c r="J11537" s="267">
        <v>0.64</v>
      </c>
      <c r="K11537" s="267" t="s">
        <v>1986</v>
      </c>
      <c r="O11537" s="267" t="s">
        <v>24</v>
      </c>
      <c r="P11537" s="267">
        <v>15327237</v>
      </c>
      <c r="Q11537" s="267" t="s">
        <v>1445</v>
      </c>
      <c r="S11537" s="267">
        <v>38</v>
      </c>
      <c r="T11537" s="267" t="s">
        <v>13</v>
      </c>
      <c r="U11537" s="267" t="s">
        <v>1481</v>
      </c>
      <c r="V11537" s="267" t="s">
        <v>13</v>
      </c>
      <c r="W11537" s="267">
        <v>1940</v>
      </c>
      <c r="X11537" s="267">
        <v>8200110901</v>
      </c>
      <c r="Y11537" s="267">
        <v>15327237</v>
      </c>
      <c r="Z11537" s="267">
        <v>1</v>
      </c>
      <c r="AA11537" s="267" t="s">
        <v>1987</v>
      </c>
      <c r="AB11537" s="270" t="s">
        <v>1988</v>
      </c>
      <c r="AD11537" s="267" t="s">
        <v>13</v>
      </c>
      <c r="AF11537" s="267" t="s">
        <v>24</v>
      </c>
      <c r="AG11537" s="267" t="s">
        <v>24</v>
      </c>
    </row>
    <row r="11538" spans="3:33" ht="409.5">
      <c r="C11538" s="267" t="s">
        <v>1985</v>
      </c>
      <c r="D11538" s="267" t="s">
        <v>727</v>
      </c>
      <c r="E11538" s="267">
        <v>308</v>
      </c>
      <c r="F11538" s="267" t="s">
        <v>1444</v>
      </c>
      <c r="G11538" s="267" t="s">
        <v>1445</v>
      </c>
      <c r="H11538" s="267">
        <v>1</v>
      </c>
      <c r="I11538" s="267" t="s">
        <v>583</v>
      </c>
      <c r="J11538" s="267">
        <v>0.64</v>
      </c>
      <c r="K11538" s="267" t="s">
        <v>1986</v>
      </c>
      <c r="O11538" s="267" t="s">
        <v>24</v>
      </c>
      <c r="P11538" s="267">
        <v>15327237</v>
      </c>
      <c r="Q11538" s="267" t="s">
        <v>1445</v>
      </c>
      <c r="S11538" s="267">
        <v>38</v>
      </c>
      <c r="T11538" s="267" t="s">
        <v>13</v>
      </c>
      <c r="U11538" s="267" t="s">
        <v>1481</v>
      </c>
      <c r="V11538" s="267" t="s">
        <v>13</v>
      </c>
      <c r="W11538" s="267">
        <v>1940</v>
      </c>
      <c r="X11538" s="267">
        <v>8200110901</v>
      </c>
      <c r="Y11538" s="267">
        <v>15327237</v>
      </c>
      <c r="Z11538" s="267">
        <v>1</v>
      </c>
      <c r="AA11538" s="267" t="s">
        <v>1987</v>
      </c>
      <c r="AB11538" s="270" t="s">
        <v>1988</v>
      </c>
      <c r="AD11538" s="267" t="s">
        <v>13</v>
      </c>
      <c r="AF11538" s="267" t="s">
        <v>24</v>
      </c>
      <c r="AG11538" s="267" t="s">
        <v>24</v>
      </c>
    </row>
    <row r="11539" spans="3:33" ht="409.5">
      <c r="C11539" s="267" t="s">
        <v>1985</v>
      </c>
      <c r="D11539" s="267" t="s">
        <v>727</v>
      </c>
      <c r="E11539" s="267">
        <v>308</v>
      </c>
      <c r="F11539" s="267" t="s">
        <v>1444</v>
      </c>
      <c r="G11539" s="267" t="s">
        <v>1445</v>
      </c>
      <c r="H11539" s="267">
        <v>1</v>
      </c>
      <c r="I11539" s="267" t="s">
        <v>583</v>
      </c>
      <c r="J11539" s="267">
        <v>0.64</v>
      </c>
      <c r="K11539" s="267" t="s">
        <v>1986</v>
      </c>
      <c r="O11539" s="267" t="s">
        <v>24</v>
      </c>
      <c r="P11539" s="267">
        <v>15327237</v>
      </c>
      <c r="Q11539" s="267" t="s">
        <v>1445</v>
      </c>
      <c r="S11539" s="267">
        <v>38</v>
      </c>
      <c r="T11539" s="267" t="s">
        <v>13</v>
      </c>
      <c r="U11539" s="267" t="s">
        <v>1481</v>
      </c>
      <c r="V11539" s="267" t="s">
        <v>13</v>
      </c>
      <c r="W11539" s="267">
        <v>1940</v>
      </c>
      <c r="X11539" s="267">
        <v>8200110901</v>
      </c>
      <c r="Y11539" s="267">
        <v>15327237</v>
      </c>
      <c r="Z11539" s="267">
        <v>1</v>
      </c>
      <c r="AA11539" s="267" t="s">
        <v>1987</v>
      </c>
      <c r="AB11539" s="270" t="s">
        <v>1988</v>
      </c>
      <c r="AD11539" s="267" t="s">
        <v>13</v>
      </c>
      <c r="AF11539" s="267" t="s">
        <v>24</v>
      </c>
      <c r="AG11539" s="267" t="s">
        <v>24</v>
      </c>
    </row>
    <row r="11540" spans="3:33" ht="409.5">
      <c r="C11540" s="267" t="s">
        <v>1985</v>
      </c>
      <c r="D11540" s="267" t="s">
        <v>727</v>
      </c>
      <c r="E11540" s="267">
        <v>308</v>
      </c>
      <c r="F11540" s="267" t="s">
        <v>1444</v>
      </c>
      <c r="G11540" s="267" t="s">
        <v>1445</v>
      </c>
      <c r="H11540" s="267">
        <v>1</v>
      </c>
      <c r="I11540" s="267" t="s">
        <v>583</v>
      </c>
      <c r="J11540" s="267">
        <v>0.64</v>
      </c>
      <c r="K11540" s="267" t="s">
        <v>1986</v>
      </c>
      <c r="O11540" s="267" t="s">
        <v>24</v>
      </c>
      <c r="P11540" s="267">
        <v>15327237</v>
      </c>
      <c r="Q11540" s="267" t="s">
        <v>1445</v>
      </c>
      <c r="S11540" s="267">
        <v>38</v>
      </c>
      <c r="T11540" s="267" t="s">
        <v>13</v>
      </c>
      <c r="U11540" s="267" t="s">
        <v>1481</v>
      </c>
      <c r="V11540" s="267" t="s">
        <v>13</v>
      </c>
      <c r="W11540" s="267">
        <v>1940</v>
      </c>
      <c r="X11540" s="267">
        <v>8200110901</v>
      </c>
      <c r="Y11540" s="267">
        <v>15327237</v>
      </c>
      <c r="Z11540" s="267">
        <v>1</v>
      </c>
      <c r="AA11540" s="267" t="s">
        <v>1987</v>
      </c>
      <c r="AB11540" s="270" t="s">
        <v>1988</v>
      </c>
      <c r="AD11540" s="267" t="s">
        <v>13</v>
      </c>
      <c r="AF11540" s="267" t="s">
        <v>24</v>
      </c>
      <c r="AG11540" s="267" t="s">
        <v>24</v>
      </c>
    </row>
    <row r="11541" spans="3:33" ht="409.5">
      <c r="C11541" s="267" t="s">
        <v>1985</v>
      </c>
      <c r="D11541" s="267" t="s">
        <v>727</v>
      </c>
      <c r="E11541" s="267">
        <v>308</v>
      </c>
      <c r="F11541" s="267" t="s">
        <v>1444</v>
      </c>
      <c r="G11541" s="267" t="s">
        <v>1445</v>
      </c>
      <c r="H11541" s="267">
        <v>1</v>
      </c>
      <c r="I11541" s="267" t="s">
        <v>583</v>
      </c>
      <c r="J11541" s="267">
        <v>0.64</v>
      </c>
      <c r="K11541" s="267" t="s">
        <v>1986</v>
      </c>
      <c r="O11541" s="267" t="s">
        <v>24</v>
      </c>
      <c r="P11541" s="267">
        <v>15327237</v>
      </c>
      <c r="Q11541" s="267" t="s">
        <v>1445</v>
      </c>
      <c r="S11541" s="267">
        <v>38</v>
      </c>
      <c r="T11541" s="267" t="s">
        <v>13</v>
      </c>
      <c r="U11541" s="267" t="s">
        <v>1481</v>
      </c>
      <c r="V11541" s="267" t="s">
        <v>13</v>
      </c>
      <c r="W11541" s="267">
        <v>1940</v>
      </c>
      <c r="X11541" s="267">
        <v>8200110901</v>
      </c>
      <c r="Y11541" s="267">
        <v>15327237</v>
      </c>
      <c r="Z11541" s="267">
        <v>1</v>
      </c>
      <c r="AA11541" s="267" t="s">
        <v>1987</v>
      </c>
      <c r="AB11541" s="270" t="s">
        <v>1988</v>
      </c>
      <c r="AD11541" s="267" t="s">
        <v>13</v>
      </c>
      <c r="AF11541" s="267" t="s">
        <v>24</v>
      </c>
      <c r="AG11541" s="267" t="s">
        <v>24</v>
      </c>
    </row>
    <row r="11542" spans="3:33" ht="409.5">
      <c r="C11542" s="267" t="s">
        <v>1985</v>
      </c>
      <c r="D11542" s="267" t="s">
        <v>727</v>
      </c>
      <c r="E11542" s="267">
        <v>308</v>
      </c>
      <c r="F11542" s="267" t="s">
        <v>1444</v>
      </c>
      <c r="G11542" s="267" t="s">
        <v>1445</v>
      </c>
      <c r="H11542" s="267">
        <v>1</v>
      </c>
      <c r="I11542" s="267" t="s">
        <v>583</v>
      </c>
      <c r="J11542" s="267">
        <v>0.64</v>
      </c>
      <c r="K11542" s="267" t="s">
        <v>1986</v>
      </c>
      <c r="O11542" s="267" t="s">
        <v>24</v>
      </c>
      <c r="P11542" s="267">
        <v>15327237</v>
      </c>
      <c r="Q11542" s="267" t="s">
        <v>1445</v>
      </c>
      <c r="S11542" s="267">
        <v>38</v>
      </c>
      <c r="T11542" s="267" t="s">
        <v>13</v>
      </c>
      <c r="U11542" s="267" t="s">
        <v>1481</v>
      </c>
      <c r="V11542" s="267" t="s">
        <v>13</v>
      </c>
      <c r="W11542" s="267">
        <v>1940</v>
      </c>
      <c r="X11542" s="267">
        <v>8200110901</v>
      </c>
      <c r="Y11542" s="267">
        <v>15327237</v>
      </c>
      <c r="Z11542" s="267">
        <v>1</v>
      </c>
      <c r="AA11542" s="267" t="s">
        <v>1987</v>
      </c>
      <c r="AB11542" s="270" t="s">
        <v>1988</v>
      </c>
      <c r="AD11542" s="267" t="s">
        <v>13</v>
      </c>
      <c r="AF11542" s="267" t="s">
        <v>24</v>
      </c>
      <c r="AG11542" s="267" t="s">
        <v>24</v>
      </c>
    </row>
    <row r="11543" spans="3:33" ht="409.5">
      <c r="C11543" s="267" t="s">
        <v>1985</v>
      </c>
      <c r="D11543" s="267" t="s">
        <v>727</v>
      </c>
      <c r="E11543" s="267">
        <v>308</v>
      </c>
      <c r="F11543" s="267" t="s">
        <v>1444</v>
      </c>
      <c r="G11543" s="267" t="s">
        <v>1445</v>
      </c>
      <c r="H11543" s="267">
        <v>1</v>
      </c>
      <c r="I11543" s="267" t="s">
        <v>583</v>
      </c>
      <c r="J11543" s="267">
        <v>0.64</v>
      </c>
      <c r="K11543" s="267" t="s">
        <v>1986</v>
      </c>
      <c r="O11543" s="267" t="s">
        <v>24</v>
      </c>
      <c r="P11543" s="267">
        <v>15327237</v>
      </c>
      <c r="Q11543" s="267" t="s">
        <v>1445</v>
      </c>
      <c r="S11543" s="267">
        <v>38</v>
      </c>
      <c r="T11543" s="267" t="s">
        <v>13</v>
      </c>
      <c r="U11543" s="267" t="s">
        <v>1481</v>
      </c>
      <c r="V11543" s="267" t="s">
        <v>13</v>
      </c>
      <c r="W11543" s="267">
        <v>1940</v>
      </c>
      <c r="X11543" s="267">
        <v>8200110901</v>
      </c>
      <c r="Y11543" s="267">
        <v>15327237</v>
      </c>
      <c r="Z11543" s="267">
        <v>1</v>
      </c>
      <c r="AA11543" s="267" t="s">
        <v>1987</v>
      </c>
      <c r="AB11543" s="270" t="s">
        <v>1988</v>
      </c>
      <c r="AD11543" s="267" t="s">
        <v>13</v>
      </c>
      <c r="AF11543" s="267" t="s">
        <v>24</v>
      </c>
      <c r="AG11543" s="267" t="s">
        <v>24</v>
      </c>
    </row>
    <row r="11544" spans="3:33" ht="409.5">
      <c r="C11544" s="267" t="s">
        <v>1985</v>
      </c>
      <c r="D11544" s="267" t="s">
        <v>727</v>
      </c>
      <c r="E11544" s="267">
        <v>308</v>
      </c>
      <c r="F11544" s="267" t="s">
        <v>1444</v>
      </c>
      <c r="G11544" s="267" t="s">
        <v>1445</v>
      </c>
      <c r="H11544" s="267">
        <v>1</v>
      </c>
      <c r="I11544" s="267" t="s">
        <v>583</v>
      </c>
      <c r="J11544" s="267">
        <v>0.64</v>
      </c>
      <c r="K11544" s="267" t="s">
        <v>1986</v>
      </c>
      <c r="O11544" s="267" t="s">
        <v>24</v>
      </c>
      <c r="P11544" s="267">
        <v>15327237</v>
      </c>
      <c r="Q11544" s="267" t="s">
        <v>1445</v>
      </c>
      <c r="S11544" s="267">
        <v>38</v>
      </c>
      <c r="T11544" s="267" t="s">
        <v>13</v>
      </c>
      <c r="U11544" s="267" t="s">
        <v>1481</v>
      </c>
      <c r="V11544" s="267" t="s">
        <v>13</v>
      </c>
      <c r="W11544" s="267">
        <v>1940</v>
      </c>
      <c r="X11544" s="267">
        <v>8200110901</v>
      </c>
      <c r="Y11544" s="267">
        <v>15327237</v>
      </c>
      <c r="Z11544" s="267">
        <v>1</v>
      </c>
      <c r="AA11544" s="267" t="s">
        <v>1987</v>
      </c>
      <c r="AB11544" s="270" t="s">
        <v>1988</v>
      </c>
      <c r="AD11544" s="267" t="s">
        <v>13</v>
      </c>
      <c r="AF11544" s="267" t="s">
        <v>24</v>
      </c>
      <c r="AG11544" s="267" t="s">
        <v>24</v>
      </c>
    </row>
    <row r="11545" spans="3:33" ht="409.5">
      <c r="C11545" s="267" t="s">
        <v>1985</v>
      </c>
      <c r="D11545" s="267" t="s">
        <v>727</v>
      </c>
      <c r="E11545" s="267">
        <v>308</v>
      </c>
      <c r="F11545" s="267" t="s">
        <v>1444</v>
      </c>
      <c r="G11545" s="267" t="s">
        <v>1445</v>
      </c>
      <c r="H11545" s="267">
        <v>1</v>
      </c>
      <c r="I11545" s="267" t="s">
        <v>583</v>
      </c>
      <c r="J11545" s="267">
        <v>0.64</v>
      </c>
      <c r="K11545" s="267" t="s">
        <v>1986</v>
      </c>
      <c r="O11545" s="267" t="s">
        <v>24</v>
      </c>
      <c r="P11545" s="267">
        <v>15327237</v>
      </c>
      <c r="Q11545" s="267" t="s">
        <v>1445</v>
      </c>
      <c r="S11545" s="267">
        <v>38</v>
      </c>
      <c r="T11545" s="267" t="s">
        <v>13</v>
      </c>
      <c r="U11545" s="267" t="s">
        <v>1481</v>
      </c>
      <c r="V11545" s="267" t="s">
        <v>13</v>
      </c>
      <c r="W11545" s="267">
        <v>1940</v>
      </c>
      <c r="X11545" s="267">
        <v>8200110901</v>
      </c>
      <c r="Y11545" s="267">
        <v>15327237</v>
      </c>
      <c r="Z11545" s="267">
        <v>1</v>
      </c>
      <c r="AA11545" s="267" t="s">
        <v>1987</v>
      </c>
      <c r="AB11545" s="270" t="s">
        <v>1988</v>
      </c>
      <c r="AD11545" s="267" t="s">
        <v>13</v>
      </c>
      <c r="AF11545" s="267" t="s">
        <v>24</v>
      </c>
      <c r="AG11545" s="267" t="s">
        <v>24</v>
      </c>
    </row>
    <row r="11546" spans="3:33" ht="409.5">
      <c r="C11546" s="267" t="s">
        <v>1985</v>
      </c>
      <c r="D11546" s="267" t="s">
        <v>727</v>
      </c>
      <c r="E11546" s="267">
        <v>308</v>
      </c>
      <c r="F11546" s="267" t="s">
        <v>1444</v>
      </c>
      <c r="G11546" s="267" t="s">
        <v>1445</v>
      </c>
      <c r="H11546" s="267">
        <v>1</v>
      </c>
      <c r="I11546" s="267" t="s">
        <v>583</v>
      </c>
      <c r="J11546" s="267">
        <v>0.64</v>
      </c>
      <c r="K11546" s="267" t="s">
        <v>1986</v>
      </c>
      <c r="O11546" s="267" t="s">
        <v>24</v>
      </c>
      <c r="P11546" s="267">
        <v>15327237</v>
      </c>
      <c r="Q11546" s="267" t="s">
        <v>1445</v>
      </c>
      <c r="S11546" s="267">
        <v>38</v>
      </c>
      <c r="T11546" s="267" t="s">
        <v>13</v>
      </c>
      <c r="U11546" s="267" t="s">
        <v>1481</v>
      </c>
      <c r="V11546" s="267" t="s">
        <v>13</v>
      </c>
      <c r="W11546" s="267">
        <v>1940</v>
      </c>
      <c r="X11546" s="267">
        <v>8200110901</v>
      </c>
      <c r="Y11546" s="267">
        <v>15327237</v>
      </c>
      <c r="Z11546" s="267">
        <v>1</v>
      </c>
      <c r="AA11546" s="267" t="s">
        <v>1987</v>
      </c>
      <c r="AB11546" s="270" t="s">
        <v>1988</v>
      </c>
      <c r="AD11546" s="267" t="s">
        <v>13</v>
      </c>
      <c r="AF11546" s="267" t="s">
        <v>24</v>
      </c>
      <c r="AG11546" s="267" t="s">
        <v>24</v>
      </c>
    </row>
    <row r="11547" spans="3:33" ht="409.5">
      <c r="C11547" s="267" t="s">
        <v>1985</v>
      </c>
      <c r="D11547" s="267" t="s">
        <v>727</v>
      </c>
      <c r="E11547" s="267">
        <v>308</v>
      </c>
      <c r="F11547" s="267" t="s">
        <v>1444</v>
      </c>
      <c r="G11547" s="267" t="s">
        <v>1445</v>
      </c>
      <c r="H11547" s="267">
        <v>1</v>
      </c>
      <c r="I11547" s="267" t="s">
        <v>583</v>
      </c>
      <c r="J11547" s="267">
        <v>0.64</v>
      </c>
      <c r="K11547" s="267" t="s">
        <v>1986</v>
      </c>
      <c r="O11547" s="267" t="s">
        <v>24</v>
      </c>
      <c r="P11547" s="267">
        <v>15327237</v>
      </c>
      <c r="Q11547" s="267" t="s">
        <v>1445</v>
      </c>
      <c r="S11547" s="267">
        <v>38</v>
      </c>
      <c r="T11547" s="267" t="s">
        <v>13</v>
      </c>
      <c r="U11547" s="267" t="s">
        <v>1481</v>
      </c>
      <c r="V11547" s="267" t="s">
        <v>13</v>
      </c>
      <c r="W11547" s="267">
        <v>1940</v>
      </c>
      <c r="X11547" s="267">
        <v>8200110901</v>
      </c>
      <c r="Y11547" s="267">
        <v>15327237</v>
      </c>
      <c r="Z11547" s="267">
        <v>1</v>
      </c>
      <c r="AA11547" s="267" t="s">
        <v>1987</v>
      </c>
      <c r="AB11547" s="270" t="s">
        <v>1988</v>
      </c>
      <c r="AD11547" s="267" t="s">
        <v>13</v>
      </c>
      <c r="AF11547" s="267" t="s">
        <v>24</v>
      </c>
      <c r="AG11547" s="267" t="s">
        <v>24</v>
      </c>
    </row>
    <row r="11548" spans="3:33" ht="409.5">
      <c r="C11548" s="267" t="s">
        <v>1985</v>
      </c>
      <c r="D11548" s="267" t="s">
        <v>727</v>
      </c>
      <c r="E11548" s="267">
        <v>308</v>
      </c>
      <c r="F11548" s="267" t="s">
        <v>1444</v>
      </c>
      <c r="G11548" s="267" t="s">
        <v>1445</v>
      </c>
      <c r="H11548" s="267">
        <v>1</v>
      </c>
      <c r="I11548" s="267" t="s">
        <v>583</v>
      </c>
      <c r="J11548" s="267">
        <v>0.64</v>
      </c>
      <c r="K11548" s="267" t="s">
        <v>1986</v>
      </c>
      <c r="O11548" s="267" t="s">
        <v>24</v>
      </c>
      <c r="P11548" s="267">
        <v>15327237</v>
      </c>
      <c r="Q11548" s="267" t="s">
        <v>1445</v>
      </c>
      <c r="S11548" s="267">
        <v>38</v>
      </c>
      <c r="T11548" s="267" t="s">
        <v>13</v>
      </c>
      <c r="U11548" s="267" t="s">
        <v>1481</v>
      </c>
      <c r="V11548" s="267" t="s">
        <v>13</v>
      </c>
      <c r="W11548" s="267">
        <v>1940</v>
      </c>
      <c r="X11548" s="267">
        <v>8200110901</v>
      </c>
      <c r="Y11548" s="267">
        <v>15327237</v>
      </c>
      <c r="Z11548" s="267">
        <v>1</v>
      </c>
      <c r="AA11548" s="267" t="s">
        <v>1987</v>
      </c>
      <c r="AB11548" s="270" t="s">
        <v>1988</v>
      </c>
      <c r="AD11548" s="267" t="s">
        <v>13</v>
      </c>
      <c r="AF11548" s="267" t="s">
        <v>24</v>
      </c>
      <c r="AG11548" s="267" t="s">
        <v>24</v>
      </c>
    </row>
    <row r="11549" spans="3:33" ht="409.5">
      <c r="C11549" s="267" t="s">
        <v>1985</v>
      </c>
      <c r="D11549" s="267" t="s">
        <v>727</v>
      </c>
      <c r="E11549" s="267">
        <v>308</v>
      </c>
      <c r="F11549" s="267" t="s">
        <v>1444</v>
      </c>
      <c r="G11549" s="267" t="s">
        <v>1445</v>
      </c>
      <c r="H11549" s="267">
        <v>1</v>
      </c>
      <c r="I11549" s="267" t="s">
        <v>583</v>
      </c>
      <c r="J11549" s="267">
        <v>0.64</v>
      </c>
      <c r="K11549" s="267" t="s">
        <v>1986</v>
      </c>
      <c r="O11549" s="267" t="s">
        <v>24</v>
      </c>
      <c r="P11549" s="267">
        <v>15327237</v>
      </c>
      <c r="Q11549" s="267" t="s">
        <v>1445</v>
      </c>
      <c r="S11549" s="267">
        <v>38</v>
      </c>
      <c r="T11549" s="267" t="s">
        <v>13</v>
      </c>
      <c r="U11549" s="267" t="s">
        <v>1481</v>
      </c>
      <c r="V11549" s="267" t="s">
        <v>13</v>
      </c>
      <c r="W11549" s="267">
        <v>1940</v>
      </c>
      <c r="X11549" s="267">
        <v>8200110901</v>
      </c>
      <c r="Y11549" s="267">
        <v>15327237</v>
      </c>
      <c r="Z11549" s="267">
        <v>1</v>
      </c>
      <c r="AA11549" s="267" t="s">
        <v>1987</v>
      </c>
      <c r="AB11549" s="270" t="s">
        <v>1988</v>
      </c>
      <c r="AD11549" s="267" t="s">
        <v>13</v>
      </c>
      <c r="AF11549" s="267" t="s">
        <v>24</v>
      </c>
      <c r="AG11549" s="267" t="s">
        <v>24</v>
      </c>
    </row>
    <row r="11550" spans="3:33" ht="409.5">
      <c r="C11550" s="267" t="s">
        <v>1985</v>
      </c>
      <c r="D11550" s="267" t="s">
        <v>727</v>
      </c>
      <c r="E11550" s="267">
        <v>308</v>
      </c>
      <c r="F11550" s="267" t="s">
        <v>1444</v>
      </c>
      <c r="G11550" s="267" t="s">
        <v>1445</v>
      </c>
      <c r="H11550" s="267">
        <v>1</v>
      </c>
      <c r="I11550" s="267" t="s">
        <v>583</v>
      </c>
      <c r="J11550" s="267">
        <v>0.64</v>
      </c>
      <c r="K11550" s="267" t="s">
        <v>1986</v>
      </c>
      <c r="O11550" s="267" t="s">
        <v>24</v>
      </c>
      <c r="P11550" s="267">
        <v>15327237</v>
      </c>
      <c r="Q11550" s="267" t="s">
        <v>1445</v>
      </c>
      <c r="S11550" s="267">
        <v>38</v>
      </c>
      <c r="T11550" s="267" t="s">
        <v>13</v>
      </c>
      <c r="U11550" s="267" t="s">
        <v>1481</v>
      </c>
      <c r="V11550" s="267" t="s">
        <v>13</v>
      </c>
      <c r="W11550" s="267">
        <v>1940</v>
      </c>
      <c r="X11550" s="267">
        <v>8200110901</v>
      </c>
      <c r="Y11550" s="267">
        <v>15327237</v>
      </c>
      <c r="Z11550" s="267">
        <v>1</v>
      </c>
      <c r="AA11550" s="267" t="s">
        <v>1987</v>
      </c>
      <c r="AB11550" s="270" t="s">
        <v>1988</v>
      </c>
      <c r="AD11550" s="267" t="s">
        <v>13</v>
      </c>
      <c r="AF11550" s="267" t="s">
        <v>24</v>
      </c>
      <c r="AG11550" s="267" t="s">
        <v>24</v>
      </c>
    </row>
    <row r="11551" spans="3:33" ht="409.5">
      <c r="C11551" s="267" t="s">
        <v>1985</v>
      </c>
      <c r="D11551" s="267" t="s">
        <v>727</v>
      </c>
      <c r="E11551" s="267">
        <v>308</v>
      </c>
      <c r="F11551" s="267" t="s">
        <v>1444</v>
      </c>
      <c r="G11551" s="267" t="s">
        <v>1445</v>
      </c>
      <c r="H11551" s="267">
        <v>1</v>
      </c>
      <c r="I11551" s="267" t="s">
        <v>583</v>
      </c>
      <c r="J11551" s="267">
        <v>0.64</v>
      </c>
      <c r="K11551" s="267" t="s">
        <v>1986</v>
      </c>
      <c r="O11551" s="267" t="s">
        <v>24</v>
      </c>
      <c r="P11551" s="267">
        <v>15327237</v>
      </c>
      <c r="Q11551" s="267" t="s">
        <v>1445</v>
      </c>
      <c r="S11551" s="267">
        <v>38</v>
      </c>
      <c r="T11551" s="267" t="s">
        <v>13</v>
      </c>
      <c r="U11551" s="267" t="s">
        <v>1481</v>
      </c>
      <c r="V11551" s="267" t="s">
        <v>13</v>
      </c>
      <c r="W11551" s="267">
        <v>1940</v>
      </c>
      <c r="X11551" s="267">
        <v>8200110901</v>
      </c>
      <c r="Y11551" s="267">
        <v>15327237</v>
      </c>
      <c r="Z11551" s="267">
        <v>1</v>
      </c>
      <c r="AA11551" s="267" t="s">
        <v>1987</v>
      </c>
      <c r="AB11551" s="270" t="s">
        <v>1988</v>
      </c>
      <c r="AD11551" s="267" t="s">
        <v>13</v>
      </c>
      <c r="AF11551" s="267" t="s">
        <v>24</v>
      </c>
      <c r="AG11551" s="267" t="s">
        <v>24</v>
      </c>
    </row>
    <row r="11552" spans="3:33" ht="409.5">
      <c r="C11552" s="267" t="s">
        <v>1985</v>
      </c>
      <c r="D11552" s="267" t="s">
        <v>727</v>
      </c>
      <c r="E11552" s="267">
        <v>308</v>
      </c>
      <c r="F11552" s="267" t="s">
        <v>1444</v>
      </c>
      <c r="G11552" s="267" t="s">
        <v>1445</v>
      </c>
      <c r="H11552" s="267">
        <v>1</v>
      </c>
      <c r="I11552" s="267" t="s">
        <v>583</v>
      </c>
      <c r="J11552" s="267">
        <v>0.64</v>
      </c>
      <c r="K11552" s="267" t="s">
        <v>1986</v>
      </c>
      <c r="O11552" s="267" t="s">
        <v>24</v>
      </c>
      <c r="P11552" s="267">
        <v>15327237</v>
      </c>
      <c r="Q11552" s="267" t="s">
        <v>1445</v>
      </c>
      <c r="S11552" s="267">
        <v>38</v>
      </c>
      <c r="T11552" s="267" t="s">
        <v>13</v>
      </c>
      <c r="U11552" s="267" t="s">
        <v>1481</v>
      </c>
      <c r="V11552" s="267" t="s">
        <v>13</v>
      </c>
      <c r="W11552" s="267">
        <v>1940</v>
      </c>
      <c r="X11552" s="267">
        <v>8200110901</v>
      </c>
      <c r="Y11552" s="267">
        <v>15327237</v>
      </c>
      <c r="Z11552" s="267">
        <v>1</v>
      </c>
      <c r="AA11552" s="267" t="s">
        <v>1987</v>
      </c>
      <c r="AB11552" s="270" t="s">
        <v>1988</v>
      </c>
      <c r="AD11552" s="267" t="s">
        <v>13</v>
      </c>
      <c r="AF11552" s="267" t="s">
        <v>24</v>
      </c>
      <c r="AG11552" s="267" t="s">
        <v>24</v>
      </c>
    </row>
    <row r="11553" spans="3:33" ht="409.5">
      <c r="C11553" s="267" t="s">
        <v>1985</v>
      </c>
      <c r="D11553" s="267" t="s">
        <v>727</v>
      </c>
      <c r="E11553" s="267">
        <v>308</v>
      </c>
      <c r="F11553" s="267" t="s">
        <v>1444</v>
      </c>
      <c r="G11553" s="267" t="s">
        <v>1445</v>
      </c>
      <c r="H11553" s="267">
        <v>1</v>
      </c>
      <c r="I11553" s="267" t="s">
        <v>583</v>
      </c>
      <c r="J11553" s="267">
        <v>0.64</v>
      </c>
      <c r="K11553" s="267" t="s">
        <v>1986</v>
      </c>
      <c r="O11553" s="267" t="s">
        <v>24</v>
      </c>
      <c r="P11553" s="267">
        <v>15327237</v>
      </c>
      <c r="Q11553" s="267" t="s">
        <v>1445</v>
      </c>
      <c r="S11553" s="267">
        <v>38</v>
      </c>
      <c r="T11553" s="267" t="s">
        <v>13</v>
      </c>
      <c r="U11553" s="267" t="s">
        <v>1481</v>
      </c>
      <c r="V11553" s="267" t="s">
        <v>13</v>
      </c>
      <c r="W11553" s="267">
        <v>1940</v>
      </c>
      <c r="X11553" s="267">
        <v>8200110901</v>
      </c>
      <c r="Y11553" s="267">
        <v>15327237</v>
      </c>
      <c r="Z11553" s="267">
        <v>1</v>
      </c>
      <c r="AA11553" s="267" t="s">
        <v>1987</v>
      </c>
      <c r="AB11553" s="270" t="s">
        <v>1988</v>
      </c>
      <c r="AD11553" s="267" t="s">
        <v>13</v>
      </c>
      <c r="AF11553" s="267" t="s">
        <v>24</v>
      </c>
      <c r="AG11553" s="267" t="s">
        <v>24</v>
      </c>
    </row>
    <row r="11554" spans="3:33" ht="409.5">
      <c r="C11554" s="267" t="s">
        <v>1985</v>
      </c>
      <c r="D11554" s="267" t="s">
        <v>727</v>
      </c>
      <c r="E11554" s="267">
        <v>308</v>
      </c>
      <c r="F11554" s="267" t="s">
        <v>1444</v>
      </c>
      <c r="G11554" s="267" t="s">
        <v>1445</v>
      </c>
      <c r="H11554" s="267">
        <v>1</v>
      </c>
      <c r="I11554" s="267" t="s">
        <v>583</v>
      </c>
      <c r="J11554" s="267">
        <v>0.64</v>
      </c>
      <c r="K11554" s="267" t="s">
        <v>1986</v>
      </c>
      <c r="O11554" s="267" t="s">
        <v>24</v>
      </c>
      <c r="P11554" s="267">
        <v>15327237</v>
      </c>
      <c r="Q11554" s="267" t="s">
        <v>1445</v>
      </c>
      <c r="S11554" s="267">
        <v>38</v>
      </c>
      <c r="T11554" s="267" t="s">
        <v>13</v>
      </c>
      <c r="U11554" s="267" t="s">
        <v>1481</v>
      </c>
      <c r="V11554" s="267" t="s">
        <v>13</v>
      </c>
      <c r="W11554" s="267">
        <v>1940</v>
      </c>
      <c r="X11554" s="267">
        <v>8200110901</v>
      </c>
      <c r="Y11554" s="267">
        <v>15327237</v>
      </c>
      <c r="Z11554" s="267">
        <v>1</v>
      </c>
      <c r="AA11554" s="267" t="s">
        <v>1987</v>
      </c>
      <c r="AB11554" s="270" t="s">
        <v>1988</v>
      </c>
      <c r="AD11554" s="267" t="s">
        <v>13</v>
      </c>
      <c r="AF11554" s="267" t="s">
        <v>24</v>
      </c>
      <c r="AG11554" s="267" t="s">
        <v>24</v>
      </c>
    </row>
    <row r="11555" spans="3:33" ht="409.5">
      <c r="C11555" s="267" t="s">
        <v>1985</v>
      </c>
      <c r="D11555" s="267" t="s">
        <v>727</v>
      </c>
      <c r="E11555" s="267">
        <v>308</v>
      </c>
      <c r="F11555" s="267" t="s">
        <v>1444</v>
      </c>
      <c r="G11555" s="267" t="s">
        <v>1445</v>
      </c>
      <c r="H11555" s="267">
        <v>1</v>
      </c>
      <c r="I11555" s="267" t="s">
        <v>583</v>
      </c>
      <c r="J11555" s="267">
        <v>0.64</v>
      </c>
      <c r="K11555" s="267" t="s">
        <v>1986</v>
      </c>
      <c r="O11555" s="267" t="s">
        <v>24</v>
      </c>
      <c r="P11555" s="267">
        <v>15327237</v>
      </c>
      <c r="Q11555" s="267" t="s">
        <v>1445</v>
      </c>
      <c r="S11555" s="267">
        <v>38</v>
      </c>
      <c r="T11555" s="267" t="s">
        <v>13</v>
      </c>
      <c r="U11555" s="267" t="s">
        <v>1481</v>
      </c>
      <c r="V11555" s="267" t="s">
        <v>13</v>
      </c>
      <c r="W11555" s="267">
        <v>1940</v>
      </c>
      <c r="X11555" s="267">
        <v>8200110901</v>
      </c>
      <c r="Y11555" s="267">
        <v>15327237</v>
      </c>
      <c r="Z11555" s="267">
        <v>1</v>
      </c>
      <c r="AA11555" s="267" t="s">
        <v>1987</v>
      </c>
      <c r="AB11555" s="270" t="s">
        <v>1988</v>
      </c>
      <c r="AD11555" s="267" t="s">
        <v>13</v>
      </c>
      <c r="AF11555" s="267" t="s">
        <v>24</v>
      </c>
      <c r="AG11555" s="267" t="s">
        <v>24</v>
      </c>
    </row>
    <row r="11556" spans="3:33" ht="409.5">
      <c r="C11556" s="267" t="s">
        <v>1985</v>
      </c>
      <c r="D11556" s="267" t="s">
        <v>727</v>
      </c>
      <c r="E11556" s="267">
        <v>308</v>
      </c>
      <c r="F11556" s="267" t="s">
        <v>1444</v>
      </c>
      <c r="G11556" s="267" t="s">
        <v>1445</v>
      </c>
      <c r="H11556" s="267">
        <v>1</v>
      </c>
      <c r="I11556" s="267" t="s">
        <v>583</v>
      </c>
      <c r="J11556" s="267">
        <v>0.64</v>
      </c>
      <c r="K11556" s="267" t="s">
        <v>1986</v>
      </c>
      <c r="O11556" s="267" t="s">
        <v>24</v>
      </c>
      <c r="P11556" s="267">
        <v>15327237</v>
      </c>
      <c r="Q11556" s="267" t="s">
        <v>1445</v>
      </c>
      <c r="S11556" s="267">
        <v>38</v>
      </c>
      <c r="T11556" s="267" t="s">
        <v>13</v>
      </c>
      <c r="U11556" s="267" t="s">
        <v>1481</v>
      </c>
      <c r="V11556" s="267" t="s">
        <v>13</v>
      </c>
      <c r="W11556" s="267">
        <v>1940</v>
      </c>
      <c r="X11556" s="267">
        <v>8200110901</v>
      </c>
      <c r="Y11556" s="267">
        <v>15327237</v>
      </c>
      <c r="Z11556" s="267">
        <v>1</v>
      </c>
      <c r="AA11556" s="267" t="s">
        <v>1987</v>
      </c>
      <c r="AB11556" s="270" t="s">
        <v>1988</v>
      </c>
      <c r="AD11556" s="267" t="s">
        <v>13</v>
      </c>
      <c r="AF11556" s="267" t="s">
        <v>24</v>
      </c>
      <c r="AG11556" s="267" t="s">
        <v>24</v>
      </c>
    </row>
    <row r="11557" spans="3:33" ht="409.5">
      <c r="C11557" s="267" t="s">
        <v>1985</v>
      </c>
      <c r="D11557" s="267" t="s">
        <v>727</v>
      </c>
      <c r="E11557" s="267">
        <v>308</v>
      </c>
      <c r="F11557" s="267" t="s">
        <v>1444</v>
      </c>
      <c r="G11557" s="267" t="s">
        <v>1445</v>
      </c>
      <c r="H11557" s="267">
        <v>1</v>
      </c>
      <c r="I11557" s="267" t="s">
        <v>583</v>
      </c>
      <c r="J11557" s="267">
        <v>0.64</v>
      </c>
      <c r="K11557" s="267" t="s">
        <v>1986</v>
      </c>
      <c r="O11557" s="267" t="s">
        <v>24</v>
      </c>
      <c r="P11557" s="267">
        <v>15327237</v>
      </c>
      <c r="Q11557" s="267" t="s">
        <v>1445</v>
      </c>
      <c r="S11557" s="267">
        <v>38</v>
      </c>
      <c r="T11557" s="267" t="s">
        <v>13</v>
      </c>
      <c r="U11557" s="267" t="s">
        <v>1481</v>
      </c>
      <c r="V11557" s="267" t="s">
        <v>13</v>
      </c>
      <c r="W11557" s="267">
        <v>1940</v>
      </c>
      <c r="X11557" s="267">
        <v>8200110901</v>
      </c>
      <c r="Y11557" s="267">
        <v>15327237</v>
      </c>
      <c r="Z11557" s="267">
        <v>1</v>
      </c>
      <c r="AA11557" s="267" t="s">
        <v>1987</v>
      </c>
      <c r="AB11557" s="270" t="s">
        <v>1988</v>
      </c>
      <c r="AD11557" s="267" t="s">
        <v>13</v>
      </c>
      <c r="AF11557" s="267" t="s">
        <v>24</v>
      </c>
      <c r="AG11557" s="267" t="s">
        <v>24</v>
      </c>
    </row>
    <row r="11558" spans="3:33" ht="409.5">
      <c r="C11558" s="267" t="s">
        <v>1985</v>
      </c>
      <c r="D11558" s="267" t="s">
        <v>727</v>
      </c>
      <c r="E11558" s="267">
        <v>308</v>
      </c>
      <c r="F11558" s="267" t="s">
        <v>1444</v>
      </c>
      <c r="G11558" s="267" t="s">
        <v>1445</v>
      </c>
      <c r="H11558" s="267">
        <v>1</v>
      </c>
      <c r="I11558" s="267" t="s">
        <v>583</v>
      </c>
      <c r="J11558" s="267">
        <v>0.64</v>
      </c>
      <c r="K11558" s="267" t="s">
        <v>1986</v>
      </c>
      <c r="O11558" s="267" t="s">
        <v>24</v>
      </c>
      <c r="P11558" s="267">
        <v>15327237</v>
      </c>
      <c r="Q11558" s="267" t="s">
        <v>1445</v>
      </c>
      <c r="S11558" s="267">
        <v>38</v>
      </c>
      <c r="T11558" s="267" t="s">
        <v>13</v>
      </c>
      <c r="U11558" s="267" t="s">
        <v>1481</v>
      </c>
      <c r="V11558" s="267" t="s">
        <v>13</v>
      </c>
      <c r="W11558" s="267">
        <v>1940</v>
      </c>
      <c r="X11558" s="267">
        <v>8200110901</v>
      </c>
      <c r="Y11558" s="267">
        <v>15327237</v>
      </c>
      <c r="Z11558" s="267">
        <v>1</v>
      </c>
      <c r="AA11558" s="267" t="s">
        <v>1987</v>
      </c>
      <c r="AB11558" s="270" t="s">
        <v>1988</v>
      </c>
      <c r="AD11558" s="267" t="s">
        <v>13</v>
      </c>
      <c r="AF11558" s="267" t="s">
        <v>24</v>
      </c>
      <c r="AG11558" s="267" t="s">
        <v>24</v>
      </c>
    </row>
    <row r="11559" spans="3:33" ht="409.5">
      <c r="C11559" s="267" t="s">
        <v>1985</v>
      </c>
      <c r="D11559" s="267" t="s">
        <v>727</v>
      </c>
      <c r="E11559" s="267">
        <v>308</v>
      </c>
      <c r="F11559" s="267" t="s">
        <v>1444</v>
      </c>
      <c r="G11559" s="267" t="s">
        <v>1445</v>
      </c>
      <c r="H11559" s="267">
        <v>1</v>
      </c>
      <c r="I11559" s="267" t="s">
        <v>583</v>
      </c>
      <c r="J11559" s="267">
        <v>0.64</v>
      </c>
      <c r="K11559" s="267" t="s">
        <v>1986</v>
      </c>
      <c r="O11559" s="267" t="s">
        <v>24</v>
      </c>
      <c r="P11559" s="267">
        <v>15327237</v>
      </c>
      <c r="Q11559" s="267" t="s">
        <v>1445</v>
      </c>
      <c r="S11559" s="267">
        <v>38</v>
      </c>
      <c r="T11559" s="267" t="s">
        <v>13</v>
      </c>
      <c r="U11559" s="267" t="s">
        <v>1481</v>
      </c>
      <c r="V11559" s="267" t="s">
        <v>13</v>
      </c>
      <c r="W11559" s="267">
        <v>1940</v>
      </c>
      <c r="X11559" s="267">
        <v>8200110901</v>
      </c>
      <c r="Y11559" s="267">
        <v>15327237</v>
      </c>
      <c r="Z11559" s="267">
        <v>1</v>
      </c>
      <c r="AA11559" s="267" t="s">
        <v>1987</v>
      </c>
      <c r="AB11559" s="270" t="s">
        <v>1988</v>
      </c>
      <c r="AD11559" s="267" t="s">
        <v>13</v>
      </c>
      <c r="AF11559" s="267" t="s">
        <v>24</v>
      </c>
      <c r="AG11559" s="267" t="s">
        <v>24</v>
      </c>
    </row>
    <row r="11560" spans="3:33" ht="409.5">
      <c r="C11560" s="267" t="s">
        <v>1985</v>
      </c>
      <c r="D11560" s="267" t="s">
        <v>727</v>
      </c>
      <c r="E11560" s="267">
        <v>308</v>
      </c>
      <c r="F11560" s="267" t="s">
        <v>1444</v>
      </c>
      <c r="G11560" s="267" t="s">
        <v>1445</v>
      </c>
      <c r="H11560" s="267">
        <v>1</v>
      </c>
      <c r="I11560" s="267" t="s">
        <v>583</v>
      </c>
      <c r="J11560" s="267">
        <v>0.64</v>
      </c>
      <c r="K11560" s="267" t="s">
        <v>1986</v>
      </c>
      <c r="O11560" s="267" t="s">
        <v>24</v>
      </c>
      <c r="P11560" s="267">
        <v>15327237</v>
      </c>
      <c r="Q11560" s="267" t="s">
        <v>1445</v>
      </c>
      <c r="S11560" s="267">
        <v>38</v>
      </c>
      <c r="T11560" s="267" t="s">
        <v>13</v>
      </c>
      <c r="U11560" s="267" t="s">
        <v>1481</v>
      </c>
      <c r="V11560" s="267" t="s">
        <v>13</v>
      </c>
      <c r="W11560" s="267">
        <v>1940</v>
      </c>
      <c r="X11560" s="267">
        <v>8200110901</v>
      </c>
      <c r="Y11560" s="267">
        <v>15327237</v>
      </c>
      <c r="Z11560" s="267">
        <v>1</v>
      </c>
      <c r="AA11560" s="267" t="s">
        <v>1987</v>
      </c>
      <c r="AB11560" s="270" t="s">
        <v>1988</v>
      </c>
      <c r="AD11560" s="267" t="s">
        <v>13</v>
      </c>
      <c r="AF11560" s="267" t="s">
        <v>24</v>
      </c>
      <c r="AG11560" s="267" t="s">
        <v>24</v>
      </c>
    </row>
    <row r="11561" spans="3:33" ht="409.5">
      <c r="C11561" s="267" t="s">
        <v>1985</v>
      </c>
      <c r="D11561" s="267" t="s">
        <v>727</v>
      </c>
      <c r="E11561" s="267">
        <v>308</v>
      </c>
      <c r="F11561" s="267" t="s">
        <v>1444</v>
      </c>
      <c r="G11561" s="267" t="s">
        <v>1445</v>
      </c>
      <c r="H11561" s="267">
        <v>1</v>
      </c>
      <c r="I11561" s="267" t="s">
        <v>583</v>
      </c>
      <c r="J11561" s="267">
        <v>0.64</v>
      </c>
      <c r="K11561" s="267" t="s">
        <v>1986</v>
      </c>
      <c r="O11561" s="267" t="s">
        <v>24</v>
      </c>
      <c r="P11561" s="267">
        <v>15327237</v>
      </c>
      <c r="Q11561" s="267" t="s">
        <v>1445</v>
      </c>
      <c r="S11561" s="267">
        <v>38</v>
      </c>
      <c r="T11561" s="267" t="s">
        <v>13</v>
      </c>
      <c r="U11561" s="267" t="s">
        <v>1481</v>
      </c>
      <c r="V11561" s="267" t="s">
        <v>13</v>
      </c>
      <c r="W11561" s="267">
        <v>1940</v>
      </c>
      <c r="X11561" s="267">
        <v>8200110901</v>
      </c>
      <c r="Y11561" s="267">
        <v>15327237</v>
      </c>
      <c r="Z11561" s="267">
        <v>1</v>
      </c>
      <c r="AA11561" s="267" t="s">
        <v>1987</v>
      </c>
      <c r="AB11561" s="270" t="s">
        <v>1988</v>
      </c>
      <c r="AD11561" s="267" t="s">
        <v>13</v>
      </c>
      <c r="AF11561" s="267" t="s">
        <v>24</v>
      </c>
      <c r="AG11561" s="267" t="s">
        <v>24</v>
      </c>
    </row>
    <row r="11562" spans="3:33" ht="409.5">
      <c r="C11562" s="267" t="s">
        <v>1985</v>
      </c>
      <c r="D11562" s="267" t="s">
        <v>727</v>
      </c>
      <c r="E11562" s="267">
        <v>308</v>
      </c>
      <c r="F11562" s="267" t="s">
        <v>1444</v>
      </c>
      <c r="G11562" s="267" t="s">
        <v>1445</v>
      </c>
      <c r="H11562" s="267">
        <v>1</v>
      </c>
      <c r="I11562" s="267" t="s">
        <v>583</v>
      </c>
      <c r="J11562" s="267">
        <v>0.64</v>
      </c>
      <c r="K11562" s="267" t="s">
        <v>1986</v>
      </c>
      <c r="O11562" s="267" t="s">
        <v>24</v>
      </c>
      <c r="P11562" s="267">
        <v>15327237</v>
      </c>
      <c r="Q11562" s="267" t="s">
        <v>1445</v>
      </c>
      <c r="S11562" s="267">
        <v>38</v>
      </c>
      <c r="T11562" s="267" t="s">
        <v>13</v>
      </c>
      <c r="U11562" s="267" t="s">
        <v>1481</v>
      </c>
      <c r="V11562" s="267" t="s">
        <v>13</v>
      </c>
      <c r="W11562" s="267">
        <v>1940</v>
      </c>
      <c r="X11562" s="267">
        <v>8200110901</v>
      </c>
      <c r="Y11562" s="267">
        <v>15327237</v>
      </c>
      <c r="Z11562" s="267">
        <v>1</v>
      </c>
      <c r="AA11562" s="267" t="s">
        <v>1987</v>
      </c>
      <c r="AB11562" s="270" t="s">
        <v>1988</v>
      </c>
      <c r="AD11562" s="267" t="s">
        <v>13</v>
      </c>
      <c r="AF11562" s="267" t="s">
        <v>24</v>
      </c>
      <c r="AG11562" s="267" t="s">
        <v>24</v>
      </c>
    </row>
    <row r="11563" spans="3:33" ht="409.5">
      <c r="C11563" s="267" t="s">
        <v>1985</v>
      </c>
      <c r="D11563" s="267" t="s">
        <v>727</v>
      </c>
      <c r="E11563" s="267">
        <v>308</v>
      </c>
      <c r="F11563" s="267" t="s">
        <v>1444</v>
      </c>
      <c r="G11563" s="267" t="s">
        <v>1445</v>
      </c>
      <c r="H11563" s="267">
        <v>1</v>
      </c>
      <c r="I11563" s="267" t="s">
        <v>583</v>
      </c>
      <c r="J11563" s="267">
        <v>0.64</v>
      </c>
      <c r="K11563" s="267" t="s">
        <v>1986</v>
      </c>
      <c r="O11563" s="267" t="s">
        <v>24</v>
      </c>
      <c r="P11563" s="267">
        <v>15327237</v>
      </c>
      <c r="Q11563" s="267" t="s">
        <v>1445</v>
      </c>
      <c r="S11563" s="267">
        <v>38</v>
      </c>
      <c r="T11563" s="267" t="s">
        <v>13</v>
      </c>
      <c r="U11563" s="267" t="s">
        <v>1481</v>
      </c>
      <c r="V11563" s="267" t="s">
        <v>13</v>
      </c>
      <c r="W11563" s="267">
        <v>1940</v>
      </c>
      <c r="X11563" s="267">
        <v>8200110901</v>
      </c>
      <c r="Y11563" s="267">
        <v>15327237</v>
      </c>
      <c r="Z11563" s="267">
        <v>1</v>
      </c>
      <c r="AA11563" s="267" t="s">
        <v>1987</v>
      </c>
      <c r="AB11563" s="270" t="s">
        <v>1988</v>
      </c>
      <c r="AD11563" s="267" t="s">
        <v>13</v>
      </c>
      <c r="AF11563" s="267" t="s">
        <v>24</v>
      </c>
      <c r="AG11563" s="267" t="s">
        <v>24</v>
      </c>
    </row>
    <row r="11564" spans="3:33" ht="409.5">
      <c r="C11564" s="267" t="s">
        <v>1985</v>
      </c>
      <c r="D11564" s="267" t="s">
        <v>727</v>
      </c>
      <c r="E11564" s="267">
        <v>308</v>
      </c>
      <c r="F11564" s="267" t="s">
        <v>1444</v>
      </c>
      <c r="G11564" s="267" t="s">
        <v>1445</v>
      </c>
      <c r="H11564" s="267">
        <v>1</v>
      </c>
      <c r="I11564" s="267" t="s">
        <v>583</v>
      </c>
      <c r="J11564" s="267">
        <v>0.64</v>
      </c>
      <c r="K11564" s="267" t="s">
        <v>1986</v>
      </c>
      <c r="O11564" s="267" t="s">
        <v>24</v>
      </c>
      <c r="P11564" s="267">
        <v>15327237</v>
      </c>
      <c r="Q11564" s="267" t="s">
        <v>1445</v>
      </c>
      <c r="S11564" s="267">
        <v>38</v>
      </c>
      <c r="T11564" s="267" t="s">
        <v>13</v>
      </c>
      <c r="U11564" s="267" t="s">
        <v>1481</v>
      </c>
      <c r="V11564" s="267" t="s">
        <v>13</v>
      </c>
      <c r="W11564" s="267">
        <v>1940</v>
      </c>
      <c r="X11564" s="267">
        <v>8200110901</v>
      </c>
      <c r="Y11564" s="267">
        <v>15327237</v>
      </c>
      <c r="Z11564" s="267">
        <v>1</v>
      </c>
      <c r="AA11564" s="267" t="s">
        <v>1987</v>
      </c>
      <c r="AB11564" s="270" t="s">
        <v>1988</v>
      </c>
      <c r="AD11564" s="267" t="s">
        <v>13</v>
      </c>
      <c r="AF11564" s="267" t="s">
        <v>24</v>
      </c>
      <c r="AG11564" s="267" t="s">
        <v>24</v>
      </c>
    </row>
    <row r="11565" spans="3:33" ht="409.5">
      <c r="C11565" s="267" t="s">
        <v>1985</v>
      </c>
      <c r="D11565" s="267" t="s">
        <v>727</v>
      </c>
      <c r="E11565" s="267">
        <v>308</v>
      </c>
      <c r="F11565" s="267" t="s">
        <v>1444</v>
      </c>
      <c r="G11565" s="267" t="s">
        <v>1445</v>
      </c>
      <c r="H11565" s="267">
        <v>1</v>
      </c>
      <c r="I11565" s="267" t="s">
        <v>583</v>
      </c>
      <c r="J11565" s="267">
        <v>0.64</v>
      </c>
      <c r="K11565" s="267" t="s">
        <v>1986</v>
      </c>
      <c r="O11565" s="267" t="s">
        <v>24</v>
      </c>
      <c r="P11565" s="267">
        <v>15327237</v>
      </c>
      <c r="Q11565" s="267" t="s">
        <v>1445</v>
      </c>
      <c r="S11565" s="267">
        <v>38</v>
      </c>
      <c r="T11565" s="267" t="s">
        <v>13</v>
      </c>
      <c r="U11565" s="267" t="s">
        <v>1481</v>
      </c>
      <c r="V11565" s="267" t="s">
        <v>13</v>
      </c>
      <c r="W11565" s="267">
        <v>1940</v>
      </c>
      <c r="X11565" s="267">
        <v>8200110901</v>
      </c>
      <c r="Y11565" s="267">
        <v>15327237</v>
      </c>
      <c r="Z11565" s="267">
        <v>1</v>
      </c>
      <c r="AA11565" s="267" t="s">
        <v>1987</v>
      </c>
      <c r="AB11565" s="270" t="s">
        <v>1988</v>
      </c>
      <c r="AD11565" s="267" t="s">
        <v>13</v>
      </c>
      <c r="AF11565" s="267" t="s">
        <v>24</v>
      </c>
      <c r="AG11565" s="267" t="s">
        <v>24</v>
      </c>
    </row>
    <row r="11566" spans="3:33" ht="409.5">
      <c r="C11566" s="267" t="s">
        <v>1985</v>
      </c>
      <c r="D11566" s="267" t="s">
        <v>727</v>
      </c>
      <c r="E11566" s="267">
        <v>308</v>
      </c>
      <c r="F11566" s="267" t="s">
        <v>1444</v>
      </c>
      <c r="G11566" s="267" t="s">
        <v>1445</v>
      </c>
      <c r="H11566" s="267">
        <v>1</v>
      </c>
      <c r="I11566" s="267" t="s">
        <v>583</v>
      </c>
      <c r="J11566" s="267">
        <v>0.64</v>
      </c>
      <c r="K11566" s="267" t="s">
        <v>1986</v>
      </c>
      <c r="O11566" s="267" t="s">
        <v>24</v>
      </c>
      <c r="P11566" s="267">
        <v>15327237</v>
      </c>
      <c r="Q11566" s="267" t="s">
        <v>1445</v>
      </c>
      <c r="S11566" s="267">
        <v>38</v>
      </c>
      <c r="T11566" s="267" t="s">
        <v>13</v>
      </c>
      <c r="U11566" s="267" t="s">
        <v>1481</v>
      </c>
      <c r="V11566" s="267" t="s">
        <v>13</v>
      </c>
      <c r="W11566" s="267">
        <v>1940</v>
      </c>
      <c r="X11566" s="267">
        <v>8200110901</v>
      </c>
      <c r="Y11566" s="267">
        <v>15327237</v>
      </c>
      <c r="Z11566" s="267">
        <v>1</v>
      </c>
      <c r="AA11566" s="267" t="s">
        <v>1987</v>
      </c>
      <c r="AB11566" s="270" t="s">
        <v>1988</v>
      </c>
      <c r="AD11566" s="267" t="s">
        <v>13</v>
      </c>
      <c r="AF11566" s="267" t="s">
        <v>24</v>
      </c>
      <c r="AG11566" s="267" t="s">
        <v>24</v>
      </c>
    </row>
    <row r="11567" spans="3:33" ht="409.5">
      <c r="C11567" s="267" t="s">
        <v>1985</v>
      </c>
      <c r="D11567" s="267" t="s">
        <v>727</v>
      </c>
      <c r="E11567" s="267">
        <v>308</v>
      </c>
      <c r="F11567" s="267" t="s">
        <v>1444</v>
      </c>
      <c r="G11567" s="267" t="s">
        <v>1445</v>
      </c>
      <c r="H11567" s="267">
        <v>1</v>
      </c>
      <c r="I11567" s="267" t="s">
        <v>583</v>
      </c>
      <c r="J11567" s="267">
        <v>0.64</v>
      </c>
      <c r="K11567" s="267" t="s">
        <v>1986</v>
      </c>
      <c r="O11567" s="267" t="s">
        <v>24</v>
      </c>
      <c r="P11567" s="267">
        <v>15327237</v>
      </c>
      <c r="Q11567" s="267" t="s">
        <v>1445</v>
      </c>
      <c r="S11567" s="267">
        <v>38</v>
      </c>
      <c r="T11567" s="267" t="s">
        <v>13</v>
      </c>
      <c r="U11567" s="267" t="s">
        <v>1481</v>
      </c>
      <c r="V11567" s="267" t="s">
        <v>13</v>
      </c>
      <c r="W11567" s="267">
        <v>1940</v>
      </c>
      <c r="X11567" s="267">
        <v>8200110901</v>
      </c>
      <c r="Y11567" s="267">
        <v>15327237</v>
      </c>
      <c r="Z11567" s="267">
        <v>1</v>
      </c>
      <c r="AA11567" s="267" t="s">
        <v>1987</v>
      </c>
      <c r="AB11567" s="270" t="s">
        <v>1988</v>
      </c>
      <c r="AD11567" s="267" t="s">
        <v>13</v>
      </c>
      <c r="AF11567" s="267" t="s">
        <v>24</v>
      </c>
      <c r="AG11567" s="267" t="s">
        <v>24</v>
      </c>
    </row>
    <row r="11568" spans="3:33" ht="409.5">
      <c r="C11568" s="267" t="s">
        <v>1985</v>
      </c>
      <c r="D11568" s="267" t="s">
        <v>727</v>
      </c>
      <c r="E11568" s="267">
        <v>308</v>
      </c>
      <c r="F11568" s="267" t="s">
        <v>1444</v>
      </c>
      <c r="G11568" s="267" t="s">
        <v>1445</v>
      </c>
      <c r="H11568" s="267">
        <v>1</v>
      </c>
      <c r="I11568" s="267" t="s">
        <v>583</v>
      </c>
      <c r="J11568" s="267">
        <v>0.64</v>
      </c>
      <c r="K11568" s="267" t="s">
        <v>1986</v>
      </c>
      <c r="O11568" s="267" t="s">
        <v>24</v>
      </c>
      <c r="P11568" s="267">
        <v>15327237</v>
      </c>
      <c r="Q11568" s="267" t="s">
        <v>1445</v>
      </c>
      <c r="S11568" s="267">
        <v>38</v>
      </c>
      <c r="T11568" s="267" t="s">
        <v>13</v>
      </c>
      <c r="U11568" s="267" t="s">
        <v>1481</v>
      </c>
      <c r="V11568" s="267" t="s">
        <v>13</v>
      </c>
      <c r="W11568" s="267">
        <v>1940</v>
      </c>
      <c r="X11568" s="267">
        <v>8200110901</v>
      </c>
      <c r="Y11568" s="267">
        <v>15327237</v>
      </c>
      <c r="Z11568" s="267">
        <v>1</v>
      </c>
      <c r="AA11568" s="267" t="s">
        <v>1987</v>
      </c>
      <c r="AB11568" s="270" t="s">
        <v>1988</v>
      </c>
      <c r="AD11568" s="267" t="s">
        <v>13</v>
      </c>
      <c r="AF11568" s="267" t="s">
        <v>24</v>
      </c>
      <c r="AG11568" s="267" t="s">
        <v>24</v>
      </c>
    </row>
    <row r="11569" spans="3:33" ht="409.5">
      <c r="C11569" s="267" t="s">
        <v>1985</v>
      </c>
      <c r="D11569" s="267" t="s">
        <v>727</v>
      </c>
      <c r="E11569" s="267">
        <v>308</v>
      </c>
      <c r="F11569" s="267" t="s">
        <v>1444</v>
      </c>
      <c r="G11569" s="267" t="s">
        <v>1445</v>
      </c>
      <c r="H11569" s="267">
        <v>1</v>
      </c>
      <c r="I11569" s="267" t="s">
        <v>583</v>
      </c>
      <c r="J11569" s="267">
        <v>0.64</v>
      </c>
      <c r="K11569" s="267" t="s">
        <v>1986</v>
      </c>
      <c r="O11569" s="267" t="s">
        <v>24</v>
      </c>
      <c r="P11569" s="267">
        <v>15327237</v>
      </c>
      <c r="Q11569" s="267" t="s">
        <v>1445</v>
      </c>
      <c r="S11569" s="267">
        <v>38</v>
      </c>
      <c r="T11569" s="267" t="s">
        <v>13</v>
      </c>
      <c r="U11569" s="267" t="s">
        <v>1481</v>
      </c>
      <c r="V11569" s="267" t="s">
        <v>13</v>
      </c>
      <c r="W11569" s="267">
        <v>1940</v>
      </c>
      <c r="X11569" s="267">
        <v>8200110901</v>
      </c>
      <c r="Y11569" s="267">
        <v>15327237</v>
      </c>
      <c r="Z11569" s="267">
        <v>1</v>
      </c>
      <c r="AA11569" s="267" t="s">
        <v>1987</v>
      </c>
      <c r="AB11569" s="270" t="s">
        <v>1988</v>
      </c>
      <c r="AD11569" s="267" t="s">
        <v>13</v>
      </c>
      <c r="AF11569" s="267" t="s">
        <v>24</v>
      </c>
      <c r="AG11569" s="267" t="s">
        <v>24</v>
      </c>
    </row>
    <row r="11570" spans="3:33" ht="409.5">
      <c r="C11570" s="267" t="s">
        <v>1985</v>
      </c>
      <c r="D11570" s="267" t="s">
        <v>727</v>
      </c>
      <c r="E11570" s="267">
        <v>308</v>
      </c>
      <c r="F11570" s="267" t="s">
        <v>1444</v>
      </c>
      <c r="G11570" s="267" t="s">
        <v>1445</v>
      </c>
      <c r="H11570" s="267">
        <v>1</v>
      </c>
      <c r="I11570" s="267" t="s">
        <v>583</v>
      </c>
      <c r="J11570" s="267">
        <v>0.64</v>
      </c>
      <c r="K11570" s="267" t="s">
        <v>1986</v>
      </c>
      <c r="O11570" s="267" t="s">
        <v>24</v>
      </c>
      <c r="P11570" s="267">
        <v>15327237</v>
      </c>
      <c r="Q11570" s="267" t="s">
        <v>1445</v>
      </c>
      <c r="S11570" s="267">
        <v>38</v>
      </c>
      <c r="T11570" s="267" t="s">
        <v>13</v>
      </c>
      <c r="U11570" s="267" t="s">
        <v>1481</v>
      </c>
      <c r="V11570" s="267" t="s">
        <v>13</v>
      </c>
      <c r="W11570" s="267">
        <v>1940</v>
      </c>
      <c r="X11570" s="267">
        <v>8200110901</v>
      </c>
      <c r="Y11570" s="267">
        <v>15327237</v>
      </c>
      <c r="Z11570" s="267">
        <v>1</v>
      </c>
      <c r="AA11570" s="267" t="s">
        <v>1987</v>
      </c>
      <c r="AB11570" s="270" t="s">
        <v>1988</v>
      </c>
      <c r="AD11570" s="267" t="s">
        <v>13</v>
      </c>
      <c r="AF11570" s="267" t="s">
        <v>24</v>
      </c>
      <c r="AG11570" s="267" t="s">
        <v>24</v>
      </c>
    </row>
    <row r="11571" spans="3:33" ht="409.5">
      <c r="C11571" s="267" t="s">
        <v>1985</v>
      </c>
      <c r="D11571" s="267" t="s">
        <v>727</v>
      </c>
      <c r="E11571" s="267">
        <v>308</v>
      </c>
      <c r="F11571" s="267" t="s">
        <v>1444</v>
      </c>
      <c r="G11571" s="267" t="s">
        <v>1445</v>
      </c>
      <c r="H11571" s="267">
        <v>1</v>
      </c>
      <c r="I11571" s="267" t="s">
        <v>583</v>
      </c>
      <c r="J11571" s="267">
        <v>0.64</v>
      </c>
      <c r="K11571" s="267" t="s">
        <v>1986</v>
      </c>
      <c r="O11571" s="267" t="s">
        <v>24</v>
      </c>
      <c r="P11571" s="267">
        <v>15327237</v>
      </c>
      <c r="Q11571" s="267" t="s">
        <v>1445</v>
      </c>
      <c r="S11571" s="267">
        <v>38</v>
      </c>
      <c r="T11571" s="267" t="s">
        <v>13</v>
      </c>
      <c r="U11571" s="267" t="s">
        <v>1481</v>
      </c>
      <c r="V11571" s="267" t="s">
        <v>13</v>
      </c>
      <c r="W11571" s="267">
        <v>1940</v>
      </c>
      <c r="X11571" s="267">
        <v>8200110901</v>
      </c>
      <c r="Y11571" s="267">
        <v>15327237</v>
      </c>
      <c r="Z11571" s="267">
        <v>1</v>
      </c>
      <c r="AA11571" s="267" t="s">
        <v>1987</v>
      </c>
      <c r="AB11571" s="270" t="s">
        <v>1988</v>
      </c>
      <c r="AD11571" s="267" t="s">
        <v>13</v>
      </c>
      <c r="AF11571" s="267" t="s">
        <v>24</v>
      </c>
      <c r="AG11571" s="267" t="s">
        <v>24</v>
      </c>
    </row>
    <row r="11572" spans="3:33" ht="409.5">
      <c r="C11572" s="267" t="s">
        <v>1985</v>
      </c>
      <c r="D11572" s="267" t="s">
        <v>727</v>
      </c>
      <c r="E11572" s="267">
        <v>308</v>
      </c>
      <c r="F11572" s="267" t="s">
        <v>1444</v>
      </c>
      <c r="G11572" s="267" t="s">
        <v>1445</v>
      </c>
      <c r="H11572" s="267">
        <v>1</v>
      </c>
      <c r="I11572" s="267" t="s">
        <v>583</v>
      </c>
      <c r="J11572" s="267">
        <v>0.64</v>
      </c>
      <c r="K11572" s="267" t="s">
        <v>1986</v>
      </c>
      <c r="O11572" s="267" t="s">
        <v>24</v>
      </c>
      <c r="P11572" s="267">
        <v>15327237</v>
      </c>
      <c r="Q11572" s="267" t="s">
        <v>1445</v>
      </c>
      <c r="S11572" s="267">
        <v>38</v>
      </c>
      <c r="T11572" s="267" t="s">
        <v>13</v>
      </c>
      <c r="U11572" s="267" t="s">
        <v>1481</v>
      </c>
      <c r="V11572" s="267" t="s">
        <v>13</v>
      </c>
      <c r="W11572" s="267">
        <v>1940</v>
      </c>
      <c r="X11572" s="267">
        <v>8200110901</v>
      </c>
      <c r="Y11572" s="267">
        <v>15327237</v>
      </c>
      <c r="Z11572" s="267">
        <v>1</v>
      </c>
      <c r="AA11572" s="267" t="s">
        <v>1987</v>
      </c>
      <c r="AB11572" s="270" t="s">
        <v>1988</v>
      </c>
      <c r="AD11572" s="267" t="s">
        <v>13</v>
      </c>
      <c r="AF11572" s="267" t="s">
        <v>24</v>
      </c>
      <c r="AG11572" s="267" t="s">
        <v>24</v>
      </c>
    </row>
    <row r="11573" spans="3:33" ht="409.5">
      <c r="C11573" s="267" t="s">
        <v>1985</v>
      </c>
      <c r="D11573" s="267" t="s">
        <v>727</v>
      </c>
      <c r="E11573" s="267">
        <v>308</v>
      </c>
      <c r="F11573" s="267" t="s">
        <v>1444</v>
      </c>
      <c r="G11573" s="267" t="s">
        <v>1445</v>
      </c>
      <c r="H11573" s="267">
        <v>1</v>
      </c>
      <c r="I11573" s="267" t="s">
        <v>583</v>
      </c>
      <c r="J11573" s="267">
        <v>0.64</v>
      </c>
      <c r="K11573" s="267" t="s">
        <v>1986</v>
      </c>
      <c r="O11573" s="267" t="s">
        <v>24</v>
      </c>
      <c r="P11573" s="267">
        <v>15327237</v>
      </c>
      <c r="Q11573" s="267" t="s">
        <v>1445</v>
      </c>
      <c r="S11573" s="267">
        <v>38</v>
      </c>
      <c r="T11573" s="267" t="s">
        <v>13</v>
      </c>
      <c r="U11573" s="267" t="s">
        <v>1481</v>
      </c>
      <c r="V11573" s="267" t="s">
        <v>13</v>
      </c>
      <c r="W11573" s="267">
        <v>1940</v>
      </c>
      <c r="X11573" s="267">
        <v>8200110901</v>
      </c>
      <c r="Y11573" s="267">
        <v>15327237</v>
      </c>
      <c r="Z11573" s="267">
        <v>1</v>
      </c>
      <c r="AA11573" s="267" t="s">
        <v>1987</v>
      </c>
      <c r="AB11573" s="270" t="s">
        <v>1988</v>
      </c>
      <c r="AD11573" s="267" t="s">
        <v>13</v>
      </c>
      <c r="AF11573" s="267" t="s">
        <v>24</v>
      </c>
      <c r="AG11573" s="267" t="s">
        <v>24</v>
      </c>
    </row>
    <row r="11574" spans="3:33" ht="409.5">
      <c r="C11574" s="267" t="s">
        <v>1985</v>
      </c>
      <c r="D11574" s="267" t="s">
        <v>727</v>
      </c>
      <c r="E11574" s="267">
        <v>308</v>
      </c>
      <c r="F11574" s="267" t="s">
        <v>1444</v>
      </c>
      <c r="G11574" s="267" t="s">
        <v>1445</v>
      </c>
      <c r="H11574" s="267">
        <v>1</v>
      </c>
      <c r="I11574" s="267" t="s">
        <v>583</v>
      </c>
      <c r="J11574" s="267">
        <v>0.64</v>
      </c>
      <c r="K11574" s="267" t="s">
        <v>1986</v>
      </c>
      <c r="O11574" s="267" t="s">
        <v>24</v>
      </c>
      <c r="P11574" s="267">
        <v>15327237</v>
      </c>
      <c r="Q11574" s="267" t="s">
        <v>1445</v>
      </c>
      <c r="S11574" s="267">
        <v>38</v>
      </c>
      <c r="T11574" s="267" t="s">
        <v>13</v>
      </c>
      <c r="U11574" s="267" t="s">
        <v>1481</v>
      </c>
      <c r="V11574" s="267" t="s">
        <v>13</v>
      </c>
      <c r="W11574" s="267">
        <v>1940</v>
      </c>
      <c r="X11574" s="267">
        <v>8200110901</v>
      </c>
      <c r="Y11574" s="267">
        <v>15327237</v>
      </c>
      <c r="Z11574" s="267">
        <v>1</v>
      </c>
      <c r="AA11574" s="267" t="s">
        <v>1987</v>
      </c>
      <c r="AB11574" s="270" t="s">
        <v>1988</v>
      </c>
      <c r="AD11574" s="267" t="s">
        <v>13</v>
      </c>
      <c r="AF11574" s="267" t="s">
        <v>24</v>
      </c>
      <c r="AG11574" s="267" t="s">
        <v>24</v>
      </c>
    </row>
    <row r="11575" spans="3:33" ht="409.5">
      <c r="C11575" s="267" t="s">
        <v>1985</v>
      </c>
      <c r="D11575" s="267" t="s">
        <v>727</v>
      </c>
      <c r="E11575" s="267">
        <v>235</v>
      </c>
      <c r="F11575" s="267" t="s">
        <v>1444</v>
      </c>
      <c r="G11575" s="267" t="s">
        <v>1445</v>
      </c>
      <c r="H11575" s="267">
        <v>1</v>
      </c>
      <c r="I11575" s="267" t="s">
        <v>583</v>
      </c>
      <c r="J11575" s="267">
        <v>0.64</v>
      </c>
      <c r="K11575" s="267" t="s">
        <v>1986</v>
      </c>
      <c r="O11575" s="267" t="s">
        <v>24</v>
      </c>
      <c r="P11575" s="267">
        <v>15327237</v>
      </c>
      <c r="Q11575" s="267" t="s">
        <v>1445</v>
      </c>
      <c r="S11575" s="267">
        <v>38</v>
      </c>
      <c r="T11575" s="267" t="s">
        <v>13</v>
      </c>
      <c r="U11575" s="267" t="s">
        <v>1477</v>
      </c>
      <c r="V11575" s="267" t="s">
        <v>13</v>
      </c>
      <c r="W11575" s="267">
        <v>1940</v>
      </c>
      <c r="X11575" s="267">
        <v>1393724.9</v>
      </c>
      <c r="Y11575" s="267">
        <v>15327237</v>
      </c>
      <c r="Z11575" s="267">
        <v>1</v>
      </c>
      <c r="AA11575" s="267" t="s">
        <v>1987</v>
      </c>
      <c r="AB11575" s="270" t="s">
        <v>1988</v>
      </c>
      <c r="AD11575" s="267" t="s">
        <v>13</v>
      </c>
      <c r="AF11575" s="267" t="s">
        <v>24</v>
      </c>
      <c r="AG11575" s="267" t="s">
        <v>24</v>
      </c>
    </row>
    <row r="11576" spans="3:33" ht="409.5">
      <c r="C11576" s="267" t="s">
        <v>1985</v>
      </c>
      <c r="D11576" s="267" t="s">
        <v>727</v>
      </c>
      <c r="E11576" s="267">
        <v>235</v>
      </c>
      <c r="F11576" s="267" t="s">
        <v>1444</v>
      </c>
      <c r="G11576" s="267" t="s">
        <v>1445</v>
      </c>
      <c r="H11576" s="267">
        <v>1</v>
      </c>
      <c r="I11576" s="267" t="s">
        <v>583</v>
      </c>
      <c r="J11576" s="267">
        <v>0.64</v>
      </c>
      <c r="K11576" s="267" t="s">
        <v>1986</v>
      </c>
      <c r="O11576" s="267" t="s">
        <v>24</v>
      </c>
      <c r="P11576" s="267">
        <v>15327237</v>
      </c>
      <c r="Q11576" s="267" t="s">
        <v>1445</v>
      </c>
      <c r="S11576" s="267">
        <v>38</v>
      </c>
      <c r="T11576" s="267" t="s">
        <v>13</v>
      </c>
      <c r="U11576" s="267" t="s">
        <v>1477</v>
      </c>
      <c r="V11576" s="267" t="s">
        <v>13</v>
      </c>
      <c r="W11576" s="267">
        <v>1940</v>
      </c>
      <c r="X11576" s="267">
        <v>1393724.9</v>
      </c>
      <c r="Y11576" s="267">
        <v>15327237</v>
      </c>
      <c r="Z11576" s="267">
        <v>1</v>
      </c>
      <c r="AA11576" s="267" t="s">
        <v>1987</v>
      </c>
      <c r="AB11576" s="270" t="s">
        <v>1988</v>
      </c>
      <c r="AD11576" s="267" t="s">
        <v>13</v>
      </c>
      <c r="AF11576" s="267" t="s">
        <v>24</v>
      </c>
      <c r="AG11576" s="267" t="s">
        <v>24</v>
      </c>
    </row>
    <row r="11577" spans="3:33" ht="409.5">
      <c r="C11577" s="267" t="s">
        <v>1985</v>
      </c>
      <c r="D11577" s="267" t="s">
        <v>727</v>
      </c>
      <c r="E11577" s="267">
        <v>235</v>
      </c>
      <c r="F11577" s="267" t="s">
        <v>1444</v>
      </c>
      <c r="G11577" s="267" t="s">
        <v>1445</v>
      </c>
      <c r="H11577" s="267">
        <v>1</v>
      </c>
      <c r="I11577" s="267" t="s">
        <v>583</v>
      </c>
      <c r="J11577" s="267">
        <v>0.64</v>
      </c>
      <c r="K11577" s="267" t="s">
        <v>1986</v>
      </c>
      <c r="O11577" s="267" t="s">
        <v>24</v>
      </c>
      <c r="P11577" s="267">
        <v>15327237</v>
      </c>
      <c r="Q11577" s="267" t="s">
        <v>1445</v>
      </c>
      <c r="S11577" s="267">
        <v>38</v>
      </c>
      <c r="T11577" s="267" t="s">
        <v>13</v>
      </c>
      <c r="U11577" s="267" t="s">
        <v>1477</v>
      </c>
      <c r="V11577" s="267" t="s">
        <v>13</v>
      </c>
      <c r="W11577" s="267">
        <v>1940</v>
      </c>
      <c r="X11577" s="267">
        <v>1393724.9</v>
      </c>
      <c r="Y11577" s="267">
        <v>15327237</v>
      </c>
      <c r="Z11577" s="267">
        <v>1</v>
      </c>
      <c r="AA11577" s="267" t="s">
        <v>1987</v>
      </c>
      <c r="AB11577" s="270" t="s">
        <v>1988</v>
      </c>
      <c r="AD11577" s="267" t="s">
        <v>13</v>
      </c>
      <c r="AF11577" s="267" t="s">
        <v>24</v>
      </c>
      <c r="AG11577" s="267" t="s">
        <v>24</v>
      </c>
    </row>
    <row r="11578" spans="3:33" ht="409.5">
      <c r="C11578" s="267" t="s">
        <v>1985</v>
      </c>
      <c r="D11578" s="267" t="s">
        <v>727</v>
      </c>
      <c r="E11578" s="267">
        <v>235</v>
      </c>
      <c r="F11578" s="267" t="s">
        <v>1444</v>
      </c>
      <c r="G11578" s="267" t="s">
        <v>1445</v>
      </c>
      <c r="H11578" s="267">
        <v>1</v>
      </c>
      <c r="I11578" s="267" t="s">
        <v>583</v>
      </c>
      <c r="J11578" s="267">
        <v>0.64</v>
      </c>
      <c r="K11578" s="267" t="s">
        <v>1986</v>
      </c>
      <c r="O11578" s="267" t="s">
        <v>24</v>
      </c>
      <c r="P11578" s="267">
        <v>15327237</v>
      </c>
      <c r="Q11578" s="267" t="s">
        <v>1445</v>
      </c>
      <c r="S11578" s="267">
        <v>38</v>
      </c>
      <c r="T11578" s="267" t="s">
        <v>13</v>
      </c>
      <c r="U11578" s="267" t="s">
        <v>1477</v>
      </c>
      <c r="V11578" s="267" t="s">
        <v>13</v>
      </c>
      <c r="W11578" s="267">
        <v>1940</v>
      </c>
      <c r="X11578" s="267">
        <v>1393724.9</v>
      </c>
      <c r="Y11578" s="267">
        <v>15327237</v>
      </c>
      <c r="Z11578" s="267">
        <v>1</v>
      </c>
      <c r="AA11578" s="267" t="s">
        <v>1987</v>
      </c>
      <c r="AB11578" s="270" t="s">
        <v>1988</v>
      </c>
      <c r="AD11578" s="267" t="s">
        <v>13</v>
      </c>
      <c r="AF11578" s="267" t="s">
        <v>24</v>
      </c>
      <c r="AG11578" s="267" t="s">
        <v>24</v>
      </c>
    </row>
    <row r="11579" spans="3:33" ht="409.5">
      <c r="C11579" s="267" t="s">
        <v>1985</v>
      </c>
      <c r="D11579" s="267" t="s">
        <v>727</v>
      </c>
      <c r="E11579" s="267">
        <v>235</v>
      </c>
      <c r="F11579" s="267" t="s">
        <v>1444</v>
      </c>
      <c r="G11579" s="267" t="s">
        <v>1445</v>
      </c>
      <c r="H11579" s="267">
        <v>1</v>
      </c>
      <c r="I11579" s="267" t="s">
        <v>583</v>
      </c>
      <c r="J11579" s="267">
        <v>0.64</v>
      </c>
      <c r="K11579" s="267" t="s">
        <v>1986</v>
      </c>
      <c r="O11579" s="267" t="s">
        <v>24</v>
      </c>
      <c r="P11579" s="267">
        <v>15327237</v>
      </c>
      <c r="Q11579" s="267" t="s">
        <v>1445</v>
      </c>
      <c r="S11579" s="267">
        <v>38</v>
      </c>
      <c r="T11579" s="267" t="s">
        <v>13</v>
      </c>
      <c r="U11579" s="267" t="s">
        <v>1477</v>
      </c>
      <c r="V11579" s="267" t="s">
        <v>13</v>
      </c>
      <c r="W11579" s="267">
        <v>1940</v>
      </c>
      <c r="X11579" s="267">
        <v>1393724.9</v>
      </c>
      <c r="Y11579" s="267">
        <v>15327237</v>
      </c>
      <c r="Z11579" s="267">
        <v>1</v>
      </c>
      <c r="AA11579" s="267" t="s">
        <v>1987</v>
      </c>
      <c r="AB11579" s="270" t="s">
        <v>1988</v>
      </c>
      <c r="AD11579" s="267" t="s">
        <v>13</v>
      </c>
      <c r="AF11579" s="267" t="s">
        <v>24</v>
      </c>
      <c r="AG11579" s="267" t="s">
        <v>24</v>
      </c>
    </row>
    <row r="11580" spans="3:33" ht="409.5">
      <c r="C11580" s="267" t="s">
        <v>1985</v>
      </c>
      <c r="D11580" s="267" t="s">
        <v>727</v>
      </c>
      <c r="E11580" s="267">
        <v>235</v>
      </c>
      <c r="F11580" s="267" t="s">
        <v>1444</v>
      </c>
      <c r="G11580" s="267" t="s">
        <v>1445</v>
      </c>
      <c r="H11580" s="267">
        <v>1</v>
      </c>
      <c r="I11580" s="267" t="s">
        <v>583</v>
      </c>
      <c r="J11580" s="267">
        <v>0.64</v>
      </c>
      <c r="K11580" s="267" t="s">
        <v>1986</v>
      </c>
      <c r="O11580" s="267" t="s">
        <v>24</v>
      </c>
      <c r="P11580" s="267">
        <v>15327237</v>
      </c>
      <c r="Q11580" s="267" t="s">
        <v>1445</v>
      </c>
      <c r="S11580" s="267">
        <v>38</v>
      </c>
      <c r="T11580" s="267" t="s">
        <v>13</v>
      </c>
      <c r="U11580" s="267" t="s">
        <v>1477</v>
      </c>
      <c r="V11580" s="267" t="s">
        <v>13</v>
      </c>
      <c r="W11580" s="267">
        <v>1940</v>
      </c>
      <c r="X11580" s="267">
        <v>1393724.9</v>
      </c>
      <c r="Y11580" s="267">
        <v>15327237</v>
      </c>
      <c r="Z11580" s="267">
        <v>1</v>
      </c>
      <c r="AA11580" s="267" t="s">
        <v>1987</v>
      </c>
      <c r="AB11580" s="270" t="s">
        <v>1988</v>
      </c>
      <c r="AD11580" s="267" t="s">
        <v>13</v>
      </c>
      <c r="AF11580" s="267" t="s">
        <v>24</v>
      </c>
      <c r="AG11580" s="267" t="s">
        <v>24</v>
      </c>
    </row>
    <row r="11581" spans="3:33" ht="409.5">
      <c r="C11581" s="267" t="s">
        <v>1985</v>
      </c>
      <c r="D11581" s="267" t="s">
        <v>727</v>
      </c>
      <c r="E11581" s="267">
        <v>235</v>
      </c>
      <c r="F11581" s="267" t="s">
        <v>1444</v>
      </c>
      <c r="G11581" s="267" t="s">
        <v>1445</v>
      </c>
      <c r="H11581" s="267">
        <v>1</v>
      </c>
      <c r="I11581" s="267" t="s">
        <v>583</v>
      </c>
      <c r="J11581" s="267">
        <v>0.64</v>
      </c>
      <c r="K11581" s="267" t="s">
        <v>1986</v>
      </c>
      <c r="O11581" s="267" t="s">
        <v>24</v>
      </c>
      <c r="P11581" s="267">
        <v>15327237</v>
      </c>
      <c r="Q11581" s="267" t="s">
        <v>1445</v>
      </c>
      <c r="S11581" s="267">
        <v>38</v>
      </c>
      <c r="T11581" s="267" t="s">
        <v>13</v>
      </c>
      <c r="U11581" s="267" t="s">
        <v>1477</v>
      </c>
      <c r="V11581" s="267" t="s">
        <v>13</v>
      </c>
      <c r="W11581" s="267">
        <v>1940</v>
      </c>
      <c r="X11581" s="267">
        <v>1393724.9</v>
      </c>
      <c r="Y11581" s="267">
        <v>15327237</v>
      </c>
      <c r="Z11581" s="267">
        <v>1</v>
      </c>
      <c r="AA11581" s="267" t="s">
        <v>1987</v>
      </c>
      <c r="AB11581" s="270" t="s">
        <v>1988</v>
      </c>
      <c r="AD11581" s="267" t="s">
        <v>13</v>
      </c>
      <c r="AF11581" s="267" t="s">
        <v>24</v>
      </c>
      <c r="AG11581" s="267" t="s">
        <v>24</v>
      </c>
    </row>
    <row r="11582" spans="3:33" ht="409.5">
      <c r="C11582" s="267" t="s">
        <v>1985</v>
      </c>
      <c r="D11582" s="267" t="s">
        <v>727</v>
      </c>
      <c r="E11582" s="267">
        <v>235</v>
      </c>
      <c r="F11582" s="267" t="s">
        <v>1444</v>
      </c>
      <c r="G11582" s="267" t="s">
        <v>1445</v>
      </c>
      <c r="H11582" s="267">
        <v>1</v>
      </c>
      <c r="I11582" s="267" t="s">
        <v>583</v>
      </c>
      <c r="J11582" s="267">
        <v>0.64</v>
      </c>
      <c r="K11582" s="267" t="s">
        <v>1986</v>
      </c>
      <c r="O11582" s="267" t="s">
        <v>24</v>
      </c>
      <c r="P11582" s="267">
        <v>15327237</v>
      </c>
      <c r="Q11582" s="267" t="s">
        <v>1445</v>
      </c>
      <c r="S11582" s="267">
        <v>38</v>
      </c>
      <c r="T11582" s="267" t="s">
        <v>13</v>
      </c>
      <c r="U11582" s="267" t="s">
        <v>1477</v>
      </c>
      <c r="V11582" s="267" t="s">
        <v>13</v>
      </c>
      <c r="W11582" s="267">
        <v>1940</v>
      </c>
      <c r="X11582" s="267">
        <v>1393724.9</v>
      </c>
      <c r="Y11582" s="267">
        <v>15327237</v>
      </c>
      <c r="Z11582" s="267">
        <v>1</v>
      </c>
      <c r="AA11582" s="267" t="s">
        <v>1987</v>
      </c>
      <c r="AB11582" s="270" t="s">
        <v>1988</v>
      </c>
      <c r="AD11582" s="267" t="s">
        <v>13</v>
      </c>
      <c r="AF11582" s="267" t="s">
        <v>24</v>
      </c>
      <c r="AG11582" s="267" t="s">
        <v>24</v>
      </c>
    </row>
    <row r="11583" spans="3:33" ht="409.5">
      <c r="C11583" s="267" t="s">
        <v>1985</v>
      </c>
      <c r="D11583" s="267" t="s">
        <v>727</v>
      </c>
      <c r="E11583" s="267">
        <v>235</v>
      </c>
      <c r="F11583" s="267" t="s">
        <v>1444</v>
      </c>
      <c r="G11583" s="267" t="s">
        <v>1445</v>
      </c>
      <c r="H11583" s="267">
        <v>1</v>
      </c>
      <c r="I11583" s="267" t="s">
        <v>583</v>
      </c>
      <c r="J11583" s="267">
        <v>0.64</v>
      </c>
      <c r="K11583" s="267" t="s">
        <v>1986</v>
      </c>
      <c r="O11583" s="267" t="s">
        <v>24</v>
      </c>
      <c r="P11583" s="267">
        <v>15327237</v>
      </c>
      <c r="Q11583" s="267" t="s">
        <v>1445</v>
      </c>
      <c r="S11583" s="267">
        <v>38</v>
      </c>
      <c r="T11583" s="267" t="s">
        <v>13</v>
      </c>
      <c r="U11583" s="267" t="s">
        <v>1477</v>
      </c>
      <c r="V11583" s="267" t="s">
        <v>13</v>
      </c>
      <c r="W11583" s="267">
        <v>1940</v>
      </c>
      <c r="X11583" s="267">
        <v>1393724.9</v>
      </c>
      <c r="Y11583" s="267">
        <v>15327237</v>
      </c>
      <c r="Z11583" s="267">
        <v>1</v>
      </c>
      <c r="AA11583" s="267" t="s">
        <v>1987</v>
      </c>
      <c r="AB11583" s="270" t="s">
        <v>1988</v>
      </c>
      <c r="AD11583" s="267" t="s">
        <v>13</v>
      </c>
      <c r="AF11583" s="267" t="s">
        <v>24</v>
      </c>
      <c r="AG11583" s="267" t="s">
        <v>24</v>
      </c>
    </row>
    <row r="11584" spans="3:33" ht="409.5">
      <c r="C11584" s="267" t="s">
        <v>1985</v>
      </c>
      <c r="D11584" s="267" t="s">
        <v>727</v>
      </c>
      <c r="E11584" s="267">
        <v>235</v>
      </c>
      <c r="F11584" s="267" t="s">
        <v>1444</v>
      </c>
      <c r="G11584" s="267" t="s">
        <v>1445</v>
      </c>
      <c r="H11584" s="267">
        <v>1</v>
      </c>
      <c r="I11584" s="267" t="s">
        <v>583</v>
      </c>
      <c r="J11584" s="267">
        <v>0.64</v>
      </c>
      <c r="K11584" s="267" t="s">
        <v>1986</v>
      </c>
      <c r="O11584" s="267" t="s">
        <v>24</v>
      </c>
      <c r="P11584" s="267">
        <v>15327237</v>
      </c>
      <c r="Q11584" s="267" t="s">
        <v>1445</v>
      </c>
      <c r="S11584" s="267">
        <v>38</v>
      </c>
      <c r="T11584" s="267" t="s">
        <v>13</v>
      </c>
      <c r="U11584" s="267" t="s">
        <v>1477</v>
      </c>
      <c r="V11584" s="267" t="s">
        <v>13</v>
      </c>
      <c r="W11584" s="267">
        <v>1940</v>
      </c>
      <c r="X11584" s="267">
        <v>1393724.9</v>
      </c>
      <c r="Y11584" s="267">
        <v>15327237</v>
      </c>
      <c r="Z11584" s="267">
        <v>1</v>
      </c>
      <c r="AA11584" s="267" t="s">
        <v>1987</v>
      </c>
      <c r="AB11584" s="270" t="s">
        <v>1988</v>
      </c>
      <c r="AD11584" s="267" t="s">
        <v>13</v>
      </c>
      <c r="AF11584" s="267" t="s">
        <v>24</v>
      </c>
      <c r="AG11584" s="267" t="s">
        <v>24</v>
      </c>
    </row>
    <row r="11585" spans="3:33" ht="409.5">
      <c r="C11585" s="267" t="s">
        <v>1985</v>
      </c>
      <c r="D11585" s="267" t="s">
        <v>727</v>
      </c>
      <c r="E11585" s="267">
        <v>235</v>
      </c>
      <c r="F11585" s="267" t="s">
        <v>1444</v>
      </c>
      <c r="G11585" s="267" t="s">
        <v>1445</v>
      </c>
      <c r="H11585" s="267">
        <v>1</v>
      </c>
      <c r="I11585" s="267" t="s">
        <v>583</v>
      </c>
      <c r="J11585" s="267">
        <v>0.64</v>
      </c>
      <c r="K11585" s="267" t="s">
        <v>1986</v>
      </c>
      <c r="O11585" s="267" t="s">
        <v>24</v>
      </c>
      <c r="P11585" s="267">
        <v>15327237</v>
      </c>
      <c r="Q11585" s="267" t="s">
        <v>1445</v>
      </c>
      <c r="S11585" s="267">
        <v>38</v>
      </c>
      <c r="T11585" s="267" t="s">
        <v>13</v>
      </c>
      <c r="U11585" s="267" t="s">
        <v>1477</v>
      </c>
      <c r="V11585" s="267" t="s">
        <v>13</v>
      </c>
      <c r="W11585" s="267">
        <v>1940</v>
      </c>
      <c r="X11585" s="267">
        <v>1393724.9</v>
      </c>
      <c r="Y11585" s="267">
        <v>15327237</v>
      </c>
      <c r="Z11585" s="267">
        <v>1</v>
      </c>
      <c r="AA11585" s="267" t="s">
        <v>1987</v>
      </c>
      <c r="AB11585" s="270" t="s">
        <v>1988</v>
      </c>
      <c r="AD11585" s="267" t="s">
        <v>13</v>
      </c>
      <c r="AF11585" s="267" t="s">
        <v>24</v>
      </c>
      <c r="AG11585" s="267" t="s">
        <v>24</v>
      </c>
    </row>
    <row r="11586" spans="3:33" ht="409.5">
      <c r="C11586" s="267" t="s">
        <v>1985</v>
      </c>
      <c r="D11586" s="267" t="s">
        <v>727</v>
      </c>
      <c r="E11586" s="267">
        <v>235</v>
      </c>
      <c r="F11586" s="267" t="s">
        <v>1444</v>
      </c>
      <c r="G11586" s="267" t="s">
        <v>1445</v>
      </c>
      <c r="H11586" s="267">
        <v>1</v>
      </c>
      <c r="I11586" s="267" t="s">
        <v>583</v>
      </c>
      <c r="J11586" s="267">
        <v>0.64</v>
      </c>
      <c r="K11586" s="267" t="s">
        <v>1986</v>
      </c>
      <c r="O11586" s="267" t="s">
        <v>24</v>
      </c>
      <c r="P11586" s="267">
        <v>15327237</v>
      </c>
      <c r="Q11586" s="267" t="s">
        <v>1445</v>
      </c>
      <c r="S11586" s="267">
        <v>38</v>
      </c>
      <c r="T11586" s="267" t="s">
        <v>13</v>
      </c>
      <c r="U11586" s="267" t="s">
        <v>1477</v>
      </c>
      <c r="V11586" s="267" t="s">
        <v>13</v>
      </c>
      <c r="W11586" s="267">
        <v>1940</v>
      </c>
      <c r="X11586" s="267">
        <v>1393724.9</v>
      </c>
      <c r="Y11586" s="267">
        <v>15327237</v>
      </c>
      <c r="Z11586" s="267">
        <v>1</v>
      </c>
      <c r="AA11586" s="267" t="s">
        <v>1987</v>
      </c>
      <c r="AB11586" s="270" t="s">
        <v>1988</v>
      </c>
      <c r="AD11586" s="267" t="s">
        <v>13</v>
      </c>
      <c r="AF11586" s="267" t="s">
        <v>24</v>
      </c>
      <c r="AG11586" s="267" t="s">
        <v>24</v>
      </c>
    </row>
    <row r="11587" spans="3:33" ht="409.5">
      <c r="C11587" s="267" t="s">
        <v>1985</v>
      </c>
      <c r="D11587" s="267" t="s">
        <v>727</v>
      </c>
      <c r="E11587" s="267">
        <v>235</v>
      </c>
      <c r="F11587" s="267" t="s">
        <v>1444</v>
      </c>
      <c r="G11587" s="267" t="s">
        <v>1445</v>
      </c>
      <c r="H11587" s="267">
        <v>1</v>
      </c>
      <c r="I11587" s="267" t="s">
        <v>583</v>
      </c>
      <c r="J11587" s="267">
        <v>0.64</v>
      </c>
      <c r="K11587" s="267" t="s">
        <v>1986</v>
      </c>
      <c r="O11587" s="267" t="s">
        <v>24</v>
      </c>
      <c r="P11587" s="267">
        <v>15327237</v>
      </c>
      <c r="Q11587" s="267" t="s">
        <v>1445</v>
      </c>
      <c r="S11587" s="267">
        <v>38</v>
      </c>
      <c r="T11587" s="267" t="s">
        <v>13</v>
      </c>
      <c r="U11587" s="267" t="s">
        <v>1477</v>
      </c>
      <c r="V11587" s="267" t="s">
        <v>13</v>
      </c>
      <c r="W11587" s="267">
        <v>1940</v>
      </c>
      <c r="X11587" s="267">
        <v>1393724.9</v>
      </c>
      <c r="Y11587" s="267">
        <v>15327237</v>
      </c>
      <c r="Z11587" s="267">
        <v>1</v>
      </c>
      <c r="AA11587" s="267" t="s">
        <v>1987</v>
      </c>
      <c r="AB11587" s="270" t="s">
        <v>1988</v>
      </c>
      <c r="AD11587" s="267" t="s">
        <v>13</v>
      </c>
      <c r="AF11587" s="267" t="s">
        <v>24</v>
      </c>
      <c r="AG11587" s="267" t="s">
        <v>24</v>
      </c>
    </row>
    <row r="11588" spans="3:33" ht="409.5">
      <c r="C11588" s="267" t="s">
        <v>1985</v>
      </c>
      <c r="D11588" s="267" t="s">
        <v>727</v>
      </c>
      <c r="E11588" s="267">
        <v>235</v>
      </c>
      <c r="F11588" s="267" t="s">
        <v>1444</v>
      </c>
      <c r="G11588" s="267" t="s">
        <v>1445</v>
      </c>
      <c r="H11588" s="267">
        <v>1</v>
      </c>
      <c r="I11588" s="267" t="s">
        <v>583</v>
      </c>
      <c r="J11588" s="267">
        <v>0.64</v>
      </c>
      <c r="K11588" s="267" t="s">
        <v>1986</v>
      </c>
      <c r="O11588" s="267" t="s">
        <v>24</v>
      </c>
      <c r="P11588" s="267">
        <v>15327237</v>
      </c>
      <c r="Q11588" s="267" t="s">
        <v>1445</v>
      </c>
      <c r="S11588" s="267">
        <v>38</v>
      </c>
      <c r="T11588" s="267" t="s">
        <v>13</v>
      </c>
      <c r="U11588" s="267" t="s">
        <v>1477</v>
      </c>
      <c r="V11588" s="267" t="s">
        <v>13</v>
      </c>
      <c r="W11588" s="267">
        <v>1940</v>
      </c>
      <c r="X11588" s="267">
        <v>1393724.9</v>
      </c>
      <c r="Y11588" s="267">
        <v>15327237</v>
      </c>
      <c r="Z11588" s="267">
        <v>1</v>
      </c>
      <c r="AA11588" s="267" t="s">
        <v>1987</v>
      </c>
      <c r="AB11588" s="270" t="s">
        <v>1988</v>
      </c>
      <c r="AD11588" s="267" t="s">
        <v>13</v>
      </c>
      <c r="AF11588" s="267" t="s">
        <v>24</v>
      </c>
      <c r="AG11588" s="267" t="s">
        <v>24</v>
      </c>
    </row>
    <row r="11589" spans="3:33" ht="409.5">
      <c r="C11589" s="267" t="s">
        <v>1985</v>
      </c>
      <c r="D11589" s="267" t="s">
        <v>727</v>
      </c>
      <c r="E11589" s="267">
        <v>235</v>
      </c>
      <c r="F11589" s="267" t="s">
        <v>1444</v>
      </c>
      <c r="G11589" s="267" t="s">
        <v>1445</v>
      </c>
      <c r="H11589" s="267">
        <v>1</v>
      </c>
      <c r="I11589" s="267" t="s">
        <v>583</v>
      </c>
      <c r="J11589" s="267">
        <v>0.64</v>
      </c>
      <c r="K11589" s="267" t="s">
        <v>1986</v>
      </c>
      <c r="O11589" s="267" t="s">
        <v>24</v>
      </c>
      <c r="P11589" s="267">
        <v>15327237</v>
      </c>
      <c r="Q11589" s="267" t="s">
        <v>1445</v>
      </c>
      <c r="S11589" s="267">
        <v>38</v>
      </c>
      <c r="T11589" s="267" t="s">
        <v>13</v>
      </c>
      <c r="U11589" s="267" t="s">
        <v>1477</v>
      </c>
      <c r="V11589" s="267" t="s">
        <v>13</v>
      </c>
      <c r="W11589" s="267">
        <v>1940</v>
      </c>
      <c r="X11589" s="267">
        <v>1393724.9</v>
      </c>
      <c r="Y11589" s="267">
        <v>15327237</v>
      </c>
      <c r="Z11589" s="267">
        <v>1</v>
      </c>
      <c r="AA11589" s="267" t="s">
        <v>1987</v>
      </c>
      <c r="AB11589" s="270" t="s">
        <v>1988</v>
      </c>
      <c r="AD11589" s="267" t="s">
        <v>13</v>
      </c>
      <c r="AF11589" s="267" t="s">
        <v>24</v>
      </c>
      <c r="AG11589" s="267" t="s">
        <v>24</v>
      </c>
    </row>
    <row r="11590" spans="3:33" ht="409.5">
      <c r="C11590" s="267" t="s">
        <v>1985</v>
      </c>
      <c r="D11590" s="267" t="s">
        <v>727</v>
      </c>
      <c r="E11590" s="267">
        <v>235</v>
      </c>
      <c r="F11590" s="267" t="s">
        <v>1444</v>
      </c>
      <c r="G11590" s="267" t="s">
        <v>1445</v>
      </c>
      <c r="H11590" s="267">
        <v>1</v>
      </c>
      <c r="I11590" s="267" t="s">
        <v>583</v>
      </c>
      <c r="J11590" s="267">
        <v>0.64</v>
      </c>
      <c r="K11590" s="267" t="s">
        <v>1986</v>
      </c>
      <c r="O11590" s="267" t="s">
        <v>24</v>
      </c>
      <c r="P11590" s="267">
        <v>15327237</v>
      </c>
      <c r="Q11590" s="267" t="s">
        <v>1445</v>
      </c>
      <c r="S11590" s="267">
        <v>38</v>
      </c>
      <c r="T11590" s="267" t="s">
        <v>13</v>
      </c>
      <c r="U11590" s="267" t="s">
        <v>1477</v>
      </c>
      <c r="V11590" s="267" t="s">
        <v>13</v>
      </c>
      <c r="W11590" s="267">
        <v>1940</v>
      </c>
      <c r="X11590" s="267">
        <v>1393724.9</v>
      </c>
      <c r="Y11590" s="267">
        <v>15327237</v>
      </c>
      <c r="Z11590" s="267">
        <v>1</v>
      </c>
      <c r="AA11590" s="267" t="s">
        <v>1987</v>
      </c>
      <c r="AB11590" s="270" t="s">
        <v>1988</v>
      </c>
      <c r="AD11590" s="267" t="s">
        <v>13</v>
      </c>
      <c r="AF11590" s="267" t="s">
        <v>24</v>
      </c>
      <c r="AG11590" s="267" t="s">
        <v>24</v>
      </c>
    </row>
    <row r="11591" spans="3:33" ht="409.5">
      <c r="C11591" s="267" t="s">
        <v>1985</v>
      </c>
      <c r="D11591" s="267" t="s">
        <v>727</v>
      </c>
      <c r="E11591" s="267">
        <v>235</v>
      </c>
      <c r="F11591" s="267" t="s">
        <v>1444</v>
      </c>
      <c r="G11591" s="267" t="s">
        <v>1445</v>
      </c>
      <c r="H11591" s="267">
        <v>1</v>
      </c>
      <c r="I11591" s="267" t="s">
        <v>583</v>
      </c>
      <c r="J11591" s="267">
        <v>0.64</v>
      </c>
      <c r="K11591" s="267" t="s">
        <v>1986</v>
      </c>
      <c r="O11591" s="267" t="s">
        <v>24</v>
      </c>
      <c r="P11591" s="267">
        <v>15327237</v>
      </c>
      <c r="Q11591" s="267" t="s">
        <v>1445</v>
      </c>
      <c r="S11591" s="267">
        <v>38</v>
      </c>
      <c r="T11591" s="267" t="s">
        <v>13</v>
      </c>
      <c r="U11591" s="267" t="s">
        <v>1477</v>
      </c>
      <c r="V11591" s="267" t="s">
        <v>13</v>
      </c>
      <c r="W11591" s="267">
        <v>1940</v>
      </c>
      <c r="X11591" s="267">
        <v>1393724.9</v>
      </c>
      <c r="Y11591" s="267">
        <v>15327237</v>
      </c>
      <c r="Z11591" s="267">
        <v>1</v>
      </c>
      <c r="AA11591" s="267" t="s">
        <v>1987</v>
      </c>
      <c r="AB11591" s="270" t="s">
        <v>1988</v>
      </c>
      <c r="AD11591" s="267" t="s">
        <v>13</v>
      </c>
      <c r="AF11591" s="267" t="s">
        <v>24</v>
      </c>
      <c r="AG11591" s="267" t="s">
        <v>24</v>
      </c>
    </row>
    <row r="11592" spans="3:33" ht="409.5">
      <c r="C11592" s="267" t="s">
        <v>1985</v>
      </c>
      <c r="D11592" s="267" t="s">
        <v>727</v>
      </c>
      <c r="E11592" s="267">
        <v>235</v>
      </c>
      <c r="F11592" s="267" t="s">
        <v>1444</v>
      </c>
      <c r="G11592" s="267" t="s">
        <v>1445</v>
      </c>
      <c r="H11592" s="267">
        <v>1</v>
      </c>
      <c r="I11592" s="267" t="s">
        <v>583</v>
      </c>
      <c r="J11592" s="267">
        <v>0.64</v>
      </c>
      <c r="K11592" s="267" t="s">
        <v>1986</v>
      </c>
      <c r="O11592" s="267" t="s">
        <v>24</v>
      </c>
      <c r="P11592" s="267">
        <v>15327237</v>
      </c>
      <c r="Q11592" s="267" t="s">
        <v>1445</v>
      </c>
      <c r="S11592" s="267">
        <v>38</v>
      </c>
      <c r="T11592" s="267" t="s">
        <v>13</v>
      </c>
      <c r="U11592" s="267" t="s">
        <v>1477</v>
      </c>
      <c r="V11592" s="267" t="s">
        <v>13</v>
      </c>
      <c r="W11592" s="267">
        <v>1940</v>
      </c>
      <c r="X11592" s="267">
        <v>1393724.9</v>
      </c>
      <c r="Y11592" s="267">
        <v>15327237</v>
      </c>
      <c r="Z11592" s="267">
        <v>1</v>
      </c>
      <c r="AA11592" s="267" t="s">
        <v>1987</v>
      </c>
      <c r="AB11592" s="270" t="s">
        <v>1988</v>
      </c>
      <c r="AD11592" s="267" t="s">
        <v>13</v>
      </c>
      <c r="AF11592" s="267" t="s">
        <v>24</v>
      </c>
      <c r="AG11592" s="267" t="s">
        <v>24</v>
      </c>
    </row>
    <row r="11593" spans="3:33" ht="409.5">
      <c r="C11593" s="267" t="s">
        <v>1985</v>
      </c>
      <c r="D11593" s="267" t="s">
        <v>727</v>
      </c>
      <c r="E11593" s="267">
        <v>235</v>
      </c>
      <c r="F11593" s="267" t="s">
        <v>1444</v>
      </c>
      <c r="G11593" s="267" t="s">
        <v>1445</v>
      </c>
      <c r="H11593" s="267">
        <v>1</v>
      </c>
      <c r="I11593" s="267" t="s">
        <v>583</v>
      </c>
      <c r="J11593" s="267">
        <v>0.64</v>
      </c>
      <c r="K11593" s="267" t="s">
        <v>1986</v>
      </c>
      <c r="O11593" s="267" t="s">
        <v>24</v>
      </c>
      <c r="P11593" s="267">
        <v>15327237</v>
      </c>
      <c r="Q11593" s="267" t="s">
        <v>1445</v>
      </c>
      <c r="S11593" s="267">
        <v>38</v>
      </c>
      <c r="T11593" s="267" t="s">
        <v>13</v>
      </c>
      <c r="U11593" s="267" t="s">
        <v>1477</v>
      </c>
      <c r="V11593" s="267" t="s">
        <v>13</v>
      </c>
      <c r="W11593" s="267">
        <v>1940</v>
      </c>
      <c r="X11593" s="267">
        <v>1393724.9</v>
      </c>
      <c r="Y11593" s="267">
        <v>15327237</v>
      </c>
      <c r="Z11593" s="267">
        <v>1</v>
      </c>
      <c r="AA11593" s="267" t="s">
        <v>1987</v>
      </c>
      <c r="AB11593" s="270" t="s">
        <v>1988</v>
      </c>
      <c r="AD11593" s="267" t="s">
        <v>13</v>
      </c>
      <c r="AF11593" s="267" t="s">
        <v>24</v>
      </c>
      <c r="AG11593" s="267" t="s">
        <v>24</v>
      </c>
    </row>
    <row r="11594" spans="3:33" ht="409.5">
      <c r="C11594" s="267" t="s">
        <v>1985</v>
      </c>
      <c r="D11594" s="267" t="s">
        <v>727</v>
      </c>
      <c r="E11594" s="267">
        <v>235</v>
      </c>
      <c r="F11594" s="267" t="s">
        <v>1444</v>
      </c>
      <c r="G11594" s="267" t="s">
        <v>1445</v>
      </c>
      <c r="H11594" s="267">
        <v>1</v>
      </c>
      <c r="I11594" s="267" t="s">
        <v>583</v>
      </c>
      <c r="J11594" s="267">
        <v>0.64</v>
      </c>
      <c r="K11594" s="267" t="s">
        <v>1986</v>
      </c>
      <c r="O11594" s="267" t="s">
        <v>24</v>
      </c>
      <c r="P11594" s="267">
        <v>15327237</v>
      </c>
      <c r="Q11594" s="267" t="s">
        <v>1445</v>
      </c>
      <c r="S11594" s="267">
        <v>38</v>
      </c>
      <c r="T11594" s="267" t="s">
        <v>13</v>
      </c>
      <c r="U11594" s="267" t="s">
        <v>1477</v>
      </c>
      <c r="V11594" s="267" t="s">
        <v>13</v>
      </c>
      <c r="W11594" s="267">
        <v>1940</v>
      </c>
      <c r="X11594" s="267">
        <v>1393724.9</v>
      </c>
      <c r="Y11594" s="267">
        <v>15327237</v>
      </c>
      <c r="Z11594" s="267">
        <v>1</v>
      </c>
      <c r="AA11594" s="267" t="s">
        <v>1987</v>
      </c>
      <c r="AB11594" s="270" t="s">
        <v>1988</v>
      </c>
      <c r="AD11594" s="267" t="s">
        <v>13</v>
      </c>
      <c r="AF11594" s="267" t="s">
        <v>24</v>
      </c>
      <c r="AG11594" s="267" t="s">
        <v>24</v>
      </c>
    </row>
    <row r="11595" spans="3:33" ht="409.5">
      <c r="C11595" s="267" t="s">
        <v>1985</v>
      </c>
      <c r="D11595" s="267" t="s">
        <v>727</v>
      </c>
      <c r="E11595" s="267">
        <v>235</v>
      </c>
      <c r="F11595" s="267" t="s">
        <v>1444</v>
      </c>
      <c r="G11595" s="267" t="s">
        <v>1445</v>
      </c>
      <c r="H11595" s="267">
        <v>1</v>
      </c>
      <c r="I11595" s="267" t="s">
        <v>583</v>
      </c>
      <c r="J11595" s="267">
        <v>0.64</v>
      </c>
      <c r="K11595" s="267" t="s">
        <v>1986</v>
      </c>
      <c r="O11595" s="267" t="s">
        <v>24</v>
      </c>
      <c r="P11595" s="267">
        <v>15327237</v>
      </c>
      <c r="Q11595" s="267" t="s">
        <v>1445</v>
      </c>
      <c r="S11595" s="267">
        <v>38</v>
      </c>
      <c r="T11595" s="267" t="s">
        <v>13</v>
      </c>
      <c r="U11595" s="267" t="s">
        <v>1477</v>
      </c>
      <c r="V11595" s="267" t="s">
        <v>13</v>
      </c>
      <c r="W11595" s="267">
        <v>1940</v>
      </c>
      <c r="X11595" s="267">
        <v>1393724.9</v>
      </c>
      <c r="Y11595" s="267">
        <v>15327237</v>
      </c>
      <c r="Z11595" s="267">
        <v>1</v>
      </c>
      <c r="AA11595" s="267" t="s">
        <v>1987</v>
      </c>
      <c r="AB11595" s="270" t="s">
        <v>1988</v>
      </c>
      <c r="AD11595" s="267" t="s">
        <v>13</v>
      </c>
      <c r="AF11595" s="267" t="s">
        <v>24</v>
      </c>
      <c r="AG11595" s="267" t="s">
        <v>24</v>
      </c>
    </row>
    <row r="11596" spans="3:33" ht="409.5">
      <c r="C11596" s="267" t="s">
        <v>1985</v>
      </c>
      <c r="D11596" s="267" t="s">
        <v>727</v>
      </c>
      <c r="E11596" s="267">
        <v>235</v>
      </c>
      <c r="F11596" s="267" t="s">
        <v>1444</v>
      </c>
      <c r="G11596" s="267" t="s">
        <v>1445</v>
      </c>
      <c r="H11596" s="267">
        <v>1</v>
      </c>
      <c r="I11596" s="267" t="s">
        <v>583</v>
      </c>
      <c r="J11596" s="267">
        <v>0.64</v>
      </c>
      <c r="K11596" s="267" t="s">
        <v>1986</v>
      </c>
      <c r="O11596" s="267" t="s">
        <v>24</v>
      </c>
      <c r="P11596" s="267">
        <v>15327237</v>
      </c>
      <c r="Q11596" s="267" t="s">
        <v>1445</v>
      </c>
      <c r="S11596" s="267">
        <v>38</v>
      </c>
      <c r="T11596" s="267" t="s">
        <v>13</v>
      </c>
      <c r="U11596" s="267" t="s">
        <v>1477</v>
      </c>
      <c r="V11596" s="267" t="s">
        <v>13</v>
      </c>
      <c r="W11596" s="267">
        <v>1940</v>
      </c>
      <c r="X11596" s="267">
        <v>1393724.9</v>
      </c>
      <c r="Y11596" s="267">
        <v>15327237</v>
      </c>
      <c r="Z11596" s="267">
        <v>1</v>
      </c>
      <c r="AA11596" s="267" t="s">
        <v>1987</v>
      </c>
      <c r="AB11596" s="270" t="s">
        <v>1988</v>
      </c>
      <c r="AD11596" s="267" t="s">
        <v>13</v>
      </c>
      <c r="AF11596" s="267" t="s">
        <v>24</v>
      </c>
      <c r="AG11596" s="267" t="s">
        <v>24</v>
      </c>
    </row>
    <row r="11597" spans="3:33" ht="409.5">
      <c r="C11597" s="267" t="s">
        <v>1985</v>
      </c>
      <c r="D11597" s="267" t="s">
        <v>727</v>
      </c>
      <c r="E11597" s="267">
        <v>235</v>
      </c>
      <c r="F11597" s="267" t="s">
        <v>1444</v>
      </c>
      <c r="G11597" s="267" t="s">
        <v>1445</v>
      </c>
      <c r="H11597" s="267">
        <v>1</v>
      </c>
      <c r="I11597" s="267" t="s">
        <v>583</v>
      </c>
      <c r="J11597" s="267">
        <v>0.64</v>
      </c>
      <c r="K11597" s="267" t="s">
        <v>1986</v>
      </c>
      <c r="O11597" s="267" t="s">
        <v>24</v>
      </c>
      <c r="P11597" s="267">
        <v>15327237</v>
      </c>
      <c r="Q11597" s="267" t="s">
        <v>1445</v>
      </c>
      <c r="S11597" s="267">
        <v>38</v>
      </c>
      <c r="T11597" s="267" t="s">
        <v>13</v>
      </c>
      <c r="U11597" s="267" t="s">
        <v>1477</v>
      </c>
      <c r="V11597" s="267" t="s">
        <v>13</v>
      </c>
      <c r="W11597" s="267">
        <v>1940</v>
      </c>
      <c r="X11597" s="267">
        <v>1393724.9</v>
      </c>
      <c r="Y11597" s="267">
        <v>15327237</v>
      </c>
      <c r="Z11597" s="267">
        <v>1</v>
      </c>
      <c r="AA11597" s="267" t="s">
        <v>1987</v>
      </c>
      <c r="AB11597" s="270" t="s">
        <v>1988</v>
      </c>
      <c r="AD11597" s="267" t="s">
        <v>13</v>
      </c>
      <c r="AF11597" s="267" t="s">
        <v>24</v>
      </c>
      <c r="AG11597" s="267" t="s">
        <v>24</v>
      </c>
    </row>
    <row r="11598" spans="3:33" ht="409.5">
      <c r="C11598" s="267" t="s">
        <v>1985</v>
      </c>
      <c r="D11598" s="267" t="s">
        <v>727</v>
      </c>
      <c r="E11598" s="267">
        <v>235</v>
      </c>
      <c r="F11598" s="267" t="s">
        <v>1444</v>
      </c>
      <c r="G11598" s="267" t="s">
        <v>1445</v>
      </c>
      <c r="H11598" s="267">
        <v>1</v>
      </c>
      <c r="I11598" s="267" t="s">
        <v>583</v>
      </c>
      <c r="J11598" s="267">
        <v>0.64</v>
      </c>
      <c r="K11598" s="267" t="s">
        <v>1986</v>
      </c>
      <c r="O11598" s="267" t="s">
        <v>24</v>
      </c>
      <c r="P11598" s="267">
        <v>15327237</v>
      </c>
      <c r="Q11598" s="267" t="s">
        <v>1445</v>
      </c>
      <c r="S11598" s="267">
        <v>38</v>
      </c>
      <c r="T11598" s="267" t="s">
        <v>13</v>
      </c>
      <c r="U11598" s="267" t="s">
        <v>1477</v>
      </c>
      <c r="V11598" s="267" t="s">
        <v>13</v>
      </c>
      <c r="W11598" s="267">
        <v>1940</v>
      </c>
      <c r="X11598" s="267">
        <v>1393724.9</v>
      </c>
      <c r="Y11598" s="267">
        <v>15327237</v>
      </c>
      <c r="Z11598" s="267">
        <v>1</v>
      </c>
      <c r="AA11598" s="267" t="s">
        <v>1987</v>
      </c>
      <c r="AB11598" s="270" t="s">
        <v>1988</v>
      </c>
      <c r="AD11598" s="267" t="s">
        <v>13</v>
      </c>
      <c r="AF11598" s="267" t="s">
        <v>24</v>
      </c>
      <c r="AG11598" s="267" t="s">
        <v>24</v>
      </c>
    </row>
    <row r="11599" spans="3:33" ht="409.5">
      <c r="C11599" s="267" t="s">
        <v>1985</v>
      </c>
      <c r="D11599" s="267" t="s">
        <v>727</v>
      </c>
      <c r="E11599" s="267">
        <v>235</v>
      </c>
      <c r="F11599" s="267" t="s">
        <v>1444</v>
      </c>
      <c r="G11599" s="267" t="s">
        <v>1445</v>
      </c>
      <c r="H11599" s="267">
        <v>1</v>
      </c>
      <c r="I11599" s="267" t="s">
        <v>583</v>
      </c>
      <c r="J11599" s="267">
        <v>0.64</v>
      </c>
      <c r="K11599" s="267" t="s">
        <v>1986</v>
      </c>
      <c r="O11599" s="267" t="s">
        <v>24</v>
      </c>
      <c r="P11599" s="267">
        <v>15327237</v>
      </c>
      <c r="Q11599" s="267" t="s">
        <v>1445</v>
      </c>
      <c r="S11599" s="267">
        <v>38</v>
      </c>
      <c r="T11599" s="267" t="s">
        <v>13</v>
      </c>
      <c r="U11599" s="267" t="s">
        <v>1477</v>
      </c>
      <c r="V11599" s="267" t="s">
        <v>13</v>
      </c>
      <c r="W11599" s="267">
        <v>1940</v>
      </c>
      <c r="X11599" s="267">
        <v>1393724.9</v>
      </c>
      <c r="Y11599" s="267">
        <v>15327237</v>
      </c>
      <c r="Z11599" s="267">
        <v>1</v>
      </c>
      <c r="AA11599" s="267" t="s">
        <v>1987</v>
      </c>
      <c r="AB11599" s="270" t="s">
        <v>1988</v>
      </c>
      <c r="AD11599" s="267" t="s">
        <v>13</v>
      </c>
      <c r="AF11599" s="267" t="s">
        <v>24</v>
      </c>
      <c r="AG11599" s="267" t="s">
        <v>24</v>
      </c>
    </row>
    <row r="11600" spans="3:33" ht="409.5">
      <c r="C11600" s="267" t="s">
        <v>1985</v>
      </c>
      <c r="D11600" s="267" t="s">
        <v>727</v>
      </c>
      <c r="E11600" s="267">
        <v>235</v>
      </c>
      <c r="F11600" s="267" t="s">
        <v>1444</v>
      </c>
      <c r="G11600" s="267" t="s">
        <v>1445</v>
      </c>
      <c r="H11600" s="267">
        <v>1</v>
      </c>
      <c r="I11600" s="267" t="s">
        <v>583</v>
      </c>
      <c r="J11600" s="267">
        <v>0.64</v>
      </c>
      <c r="K11600" s="267" t="s">
        <v>1986</v>
      </c>
      <c r="O11600" s="267" t="s">
        <v>24</v>
      </c>
      <c r="P11600" s="267">
        <v>15327237</v>
      </c>
      <c r="Q11600" s="267" t="s">
        <v>1445</v>
      </c>
      <c r="S11600" s="267">
        <v>38</v>
      </c>
      <c r="T11600" s="267" t="s">
        <v>13</v>
      </c>
      <c r="U11600" s="267" t="s">
        <v>1477</v>
      </c>
      <c r="V11600" s="267" t="s">
        <v>13</v>
      </c>
      <c r="W11600" s="267">
        <v>1940</v>
      </c>
      <c r="X11600" s="267">
        <v>1393724.9</v>
      </c>
      <c r="Y11600" s="267">
        <v>15327237</v>
      </c>
      <c r="Z11600" s="267">
        <v>1</v>
      </c>
      <c r="AA11600" s="267" t="s">
        <v>1987</v>
      </c>
      <c r="AB11600" s="270" t="s">
        <v>1988</v>
      </c>
      <c r="AD11600" s="267" t="s">
        <v>13</v>
      </c>
      <c r="AF11600" s="267" t="s">
        <v>24</v>
      </c>
      <c r="AG11600" s="267" t="s">
        <v>24</v>
      </c>
    </row>
    <row r="11601" spans="3:33" ht="409.5">
      <c r="C11601" s="267" t="s">
        <v>1985</v>
      </c>
      <c r="D11601" s="267" t="s">
        <v>727</v>
      </c>
      <c r="E11601" s="267">
        <v>235</v>
      </c>
      <c r="F11601" s="267" t="s">
        <v>1444</v>
      </c>
      <c r="G11601" s="267" t="s">
        <v>1445</v>
      </c>
      <c r="H11601" s="267">
        <v>1</v>
      </c>
      <c r="I11601" s="267" t="s">
        <v>583</v>
      </c>
      <c r="J11601" s="267">
        <v>0.64</v>
      </c>
      <c r="K11601" s="267" t="s">
        <v>1986</v>
      </c>
      <c r="O11601" s="267" t="s">
        <v>24</v>
      </c>
      <c r="P11601" s="267">
        <v>15327237</v>
      </c>
      <c r="Q11601" s="267" t="s">
        <v>1445</v>
      </c>
      <c r="S11601" s="267">
        <v>38</v>
      </c>
      <c r="T11601" s="267" t="s">
        <v>13</v>
      </c>
      <c r="U11601" s="267" t="s">
        <v>1477</v>
      </c>
      <c r="V11601" s="267" t="s">
        <v>13</v>
      </c>
      <c r="W11601" s="267">
        <v>1940</v>
      </c>
      <c r="X11601" s="267">
        <v>1393724.9</v>
      </c>
      <c r="Y11601" s="267">
        <v>15327237</v>
      </c>
      <c r="Z11601" s="267">
        <v>1</v>
      </c>
      <c r="AA11601" s="267" t="s">
        <v>1987</v>
      </c>
      <c r="AB11601" s="270" t="s">
        <v>1988</v>
      </c>
      <c r="AD11601" s="267" t="s">
        <v>13</v>
      </c>
      <c r="AF11601" s="267" t="s">
        <v>24</v>
      </c>
      <c r="AG11601" s="267" t="s">
        <v>24</v>
      </c>
    </row>
    <row r="11602" spans="3:33" ht="409.5">
      <c r="C11602" s="267" t="s">
        <v>1985</v>
      </c>
      <c r="D11602" s="267" t="s">
        <v>727</v>
      </c>
      <c r="E11602" s="267">
        <v>235</v>
      </c>
      <c r="F11602" s="267" t="s">
        <v>1444</v>
      </c>
      <c r="G11602" s="267" t="s">
        <v>1445</v>
      </c>
      <c r="H11602" s="267">
        <v>1</v>
      </c>
      <c r="I11602" s="267" t="s">
        <v>583</v>
      </c>
      <c r="J11602" s="267">
        <v>0.64</v>
      </c>
      <c r="K11602" s="267" t="s">
        <v>1986</v>
      </c>
      <c r="O11602" s="267" t="s">
        <v>24</v>
      </c>
      <c r="P11602" s="267">
        <v>15327237</v>
      </c>
      <c r="Q11602" s="267" t="s">
        <v>1445</v>
      </c>
      <c r="S11602" s="267">
        <v>38</v>
      </c>
      <c r="T11602" s="267" t="s">
        <v>13</v>
      </c>
      <c r="U11602" s="267" t="s">
        <v>1477</v>
      </c>
      <c r="V11602" s="267" t="s">
        <v>13</v>
      </c>
      <c r="W11602" s="267">
        <v>1940</v>
      </c>
      <c r="X11602" s="267">
        <v>1393724.9</v>
      </c>
      <c r="Y11602" s="267">
        <v>15327237</v>
      </c>
      <c r="Z11602" s="267">
        <v>1</v>
      </c>
      <c r="AA11602" s="267" t="s">
        <v>1987</v>
      </c>
      <c r="AB11602" s="270" t="s">
        <v>1988</v>
      </c>
      <c r="AD11602" s="267" t="s">
        <v>13</v>
      </c>
      <c r="AF11602" s="267" t="s">
        <v>24</v>
      </c>
      <c r="AG11602" s="267" t="s">
        <v>24</v>
      </c>
    </row>
    <row r="11603" spans="3:33" ht="409.5">
      <c r="C11603" s="267" t="s">
        <v>1985</v>
      </c>
      <c r="D11603" s="267" t="s">
        <v>727</v>
      </c>
      <c r="E11603" s="267">
        <v>235</v>
      </c>
      <c r="F11603" s="267" t="s">
        <v>1444</v>
      </c>
      <c r="G11603" s="267" t="s">
        <v>1445</v>
      </c>
      <c r="H11603" s="267">
        <v>1</v>
      </c>
      <c r="I11603" s="267" t="s">
        <v>583</v>
      </c>
      <c r="J11603" s="267">
        <v>0.64</v>
      </c>
      <c r="K11603" s="267" t="s">
        <v>1986</v>
      </c>
      <c r="O11603" s="267" t="s">
        <v>24</v>
      </c>
      <c r="P11603" s="267">
        <v>15327237</v>
      </c>
      <c r="Q11603" s="267" t="s">
        <v>1445</v>
      </c>
      <c r="S11603" s="267">
        <v>38</v>
      </c>
      <c r="T11603" s="267" t="s">
        <v>13</v>
      </c>
      <c r="U11603" s="267" t="s">
        <v>1477</v>
      </c>
      <c r="V11603" s="267" t="s">
        <v>13</v>
      </c>
      <c r="W11603" s="267">
        <v>1940</v>
      </c>
      <c r="X11603" s="267">
        <v>1393724.9</v>
      </c>
      <c r="Y11603" s="267">
        <v>15327237</v>
      </c>
      <c r="Z11603" s="267">
        <v>1</v>
      </c>
      <c r="AA11603" s="267" t="s">
        <v>1987</v>
      </c>
      <c r="AB11603" s="270" t="s">
        <v>1988</v>
      </c>
      <c r="AD11603" s="267" t="s">
        <v>13</v>
      </c>
      <c r="AF11603" s="267" t="s">
        <v>24</v>
      </c>
      <c r="AG11603" s="267" t="s">
        <v>24</v>
      </c>
    </row>
    <row r="11604" spans="3:33" ht="409.5">
      <c r="C11604" s="267" t="s">
        <v>1985</v>
      </c>
      <c r="D11604" s="267" t="s">
        <v>727</v>
      </c>
      <c r="E11604" s="267">
        <v>235</v>
      </c>
      <c r="F11604" s="267" t="s">
        <v>1444</v>
      </c>
      <c r="G11604" s="267" t="s">
        <v>1445</v>
      </c>
      <c r="H11604" s="267">
        <v>1</v>
      </c>
      <c r="I11604" s="267" t="s">
        <v>583</v>
      </c>
      <c r="J11604" s="267">
        <v>0.64</v>
      </c>
      <c r="K11604" s="267" t="s">
        <v>1986</v>
      </c>
      <c r="O11604" s="267" t="s">
        <v>24</v>
      </c>
      <c r="P11604" s="267">
        <v>15327237</v>
      </c>
      <c r="Q11604" s="267" t="s">
        <v>1445</v>
      </c>
      <c r="S11604" s="267">
        <v>38</v>
      </c>
      <c r="T11604" s="267" t="s">
        <v>13</v>
      </c>
      <c r="U11604" s="267" t="s">
        <v>1477</v>
      </c>
      <c r="V11604" s="267" t="s">
        <v>13</v>
      </c>
      <c r="W11604" s="267">
        <v>1940</v>
      </c>
      <c r="X11604" s="267">
        <v>1393724.9</v>
      </c>
      <c r="Y11604" s="267">
        <v>15327237</v>
      </c>
      <c r="Z11604" s="267">
        <v>1</v>
      </c>
      <c r="AA11604" s="267" t="s">
        <v>1987</v>
      </c>
      <c r="AB11604" s="270" t="s">
        <v>1988</v>
      </c>
      <c r="AD11604" s="267" t="s">
        <v>13</v>
      </c>
      <c r="AF11604" s="267" t="s">
        <v>24</v>
      </c>
      <c r="AG11604" s="267" t="s">
        <v>24</v>
      </c>
    </row>
    <row r="11605" spans="3:33" ht="409.5">
      <c r="C11605" s="267" t="s">
        <v>1985</v>
      </c>
      <c r="D11605" s="267" t="s">
        <v>727</v>
      </c>
      <c r="E11605" s="267">
        <v>235</v>
      </c>
      <c r="F11605" s="267" t="s">
        <v>1444</v>
      </c>
      <c r="G11605" s="267" t="s">
        <v>1445</v>
      </c>
      <c r="H11605" s="267">
        <v>1</v>
      </c>
      <c r="I11605" s="267" t="s">
        <v>583</v>
      </c>
      <c r="J11605" s="267">
        <v>0.64</v>
      </c>
      <c r="K11605" s="267" t="s">
        <v>1986</v>
      </c>
      <c r="O11605" s="267" t="s">
        <v>24</v>
      </c>
      <c r="P11605" s="267">
        <v>15327237</v>
      </c>
      <c r="Q11605" s="267" t="s">
        <v>1445</v>
      </c>
      <c r="S11605" s="267">
        <v>38</v>
      </c>
      <c r="T11605" s="267" t="s">
        <v>13</v>
      </c>
      <c r="U11605" s="267" t="s">
        <v>1477</v>
      </c>
      <c r="V11605" s="267" t="s">
        <v>13</v>
      </c>
      <c r="W11605" s="267">
        <v>1940</v>
      </c>
      <c r="X11605" s="267">
        <v>1393724.9</v>
      </c>
      <c r="Y11605" s="267">
        <v>15327237</v>
      </c>
      <c r="Z11605" s="267">
        <v>1</v>
      </c>
      <c r="AA11605" s="267" t="s">
        <v>1987</v>
      </c>
      <c r="AB11605" s="270" t="s">
        <v>1988</v>
      </c>
      <c r="AD11605" s="267" t="s">
        <v>13</v>
      </c>
      <c r="AF11605" s="267" t="s">
        <v>24</v>
      </c>
      <c r="AG11605" s="267" t="s">
        <v>24</v>
      </c>
    </row>
    <row r="11606" spans="3:33" ht="409.5">
      <c r="C11606" s="267" t="s">
        <v>1985</v>
      </c>
      <c r="D11606" s="267" t="s">
        <v>727</v>
      </c>
      <c r="E11606" s="267">
        <v>235</v>
      </c>
      <c r="F11606" s="267" t="s">
        <v>1444</v>
      </c>
      <c r="G11606" s="267" t="s">
        <v>1445</v>
      </c>
      <c r="H11606" s="267">
        <v>1</v>
      </c>
      <c r="I11606" s="267" t="s">
        <v>583</v>
      </c>
      <c r="J11606" s="267">
        <v>0.64</v>
      </c>
      <c r="K11606" s="267" t="s">
        <v>1986</v>
      </c>
      <c r="O11606" s="267" t="s">
        <v>24</v>
      </c>
      <c r="P11606" s="267">
        <v>15327237</v>
      </c>
      <c r="Q11606" s="267" t="s">
        <v>1445</v>
      </c>
      <c r="S11606" s="267">
        <v>38</v>
      </c>
      <c r="T11606" s="267" t="s">
        <v>13</v>
      </c>
      <c r="U11606" s="267" t="s">
        <v>1477</v>
      </c>
      <c r="V11606" s="267" t="s">
        <v>13</v>
      </c>
      <c r="W11606" s="267">
        <v>1940</v>
      </c>
      <c r="X11606" s="267">
        <v>1393724.9</v>
      </c>
      <c r="Y11606" s="267">
        <v>15327237</v>
      </c>
      <c r="Z11606" s="267">
        <v>1</v>
      </c>
      <c r="AA11606" s="267" t="s">
        <v>1987</v>
      </c>
      <c r="AB11606" s="270" t="s">
        <v>1988</v>
      </c>
      <c r="AD11606" s="267" t="s">
        <v>13</v>
      </c>
      <c r="AF11606" s="267" t="s">
        <v>24</v>
      </c>
      <c r="AG11606" s="267" t="s">
        <v>24</v>
      </c>
    </row>
    <row r="11607" spans="3:33" ht="409.5">
      <c r="C11607" s="267" t="s">
        <v>1985</v>
      </c>
      <c r="D11607" s="267" t="s">
        <v>727</v>
      </c>
      <c r="E11607" s="267">
        <v>235</v>
      </c>
      <c r="F11607" s="267" t="s">
        <v>1444</v>
      </c>
      <c r="G11607" s="267" t="s">
        <v>1445</v>
      </c>
      <c r="H11607" s="267">
        <v>1</v>
      </c>
      <c r="I11607" s="267" t="s">
        <v>583</v>
      </c>
      <c r="J11607" s="267">
        <v>0.64</v>
      </c>
      <c r="K11607" s="267" t="s">
        <v>1986</v>
      </c>
      <c r="O11607" s="267" t="s">
        <v>24</v>
      </c>
      <c r="P11607" s="267">
        <v>15327237</v>
      </c>
      <c r="Q11607" s="267" t="s">
        <v>1445</v>
      </c>
      <c r="S11607" s="267">
        <v>38</v>
      </c>
      <c r="T11607" s="267" t="s">
        <v>13</v>
      </c>
      <c r="U11607" s="267" t="s">
        <v>1477</v>
      </c>
      <c r="V11607" s="267" t="s">
        <v>13</v>
      </c>
      <c r="W11607" s="267">
        <v>1940</v>
      </c>
      <c r="X11607" s="267">
        <v>1393724.9</v>
      </c>
      <c r="Y11607" s="267">
        <v>15327237</v>
      </c>
      <c r="Z11607" s="267">
        <v>1</v>
      </c>
      <c r="AA11607" s="267" t="s">
        <v>1987</v>
      </c>
      <c r="AB11607" s="270" t="s">
        <v>1988</v>
      </c>
      <c r="AD11607" s="267" t="s">
        <v>13</v>
      </c>
      <c r="AF11607" s="267" t="s">
        <v>24</v>
      </c>
      <c r="AG11607" s="267" t="s">
        <v>24</v>
      </c>
    </row>
    <row r="11608" spans="3:33" ht="409.5">
      <c r="C11608" s="267" t="s">
        <v>1985</v>
      </c>
      <c r="D11608" s="267" t="s">
        <v>727</v>
      </c>
      <c r="E11608" s="267">
        <v>235</v>
      </c>
      <c r="F11608" s="267" t="s">
        <v>1444</v>
      </c>
      <c r="G11608" s="267" t="s">
        <v>1445</v>
      </c>
      <c r="H11608" s="267">
        <v>1</v>
      </c>
      <c r="I11608" s="267" t="s">
        <v>583</v>
      </c>
      <c r="J11608" s="267">
        <v>0.64</v>
      </c>
      <c r="K11608" s="267" t="s">
        <v>1986</v>
      </c>
      <c r="O11608" s="267" t="s">
        <v>24</v>
      </c>
      <c r="P11608" s="267">
        <v>15327237</v>
      </c>
      <c r="Q11608" s="267" t="s">
        <v>1445</v>
      </c>
      <c r="S11608" s="267">
        <v>38</v>
      </c>
      <c r="T11608" s="267" t="s">
        <v>13</v>
      </c>
      <c r="U11608" s="267" t="s">
        <v>1477</v>
      </c>
      <c r="V11608" s="267" t="s">
        <v>13</v>
      </c>
      <c r="W11608" s="267">
        <v>1940</v>
      </c>
      <c r="X11608" s="267">
        <v>1393724.9</v>
      </c>
      <c r="Y11608" s="267">
        <v>15327237</v>
      </c>
      <c r="Z11608" s="267">
        <v>1</v>
      </c>
      <c r="AA11608" s="267" t="s">
        <v>1987</v>
      </c>
      <c r="AB11608" s="270" t="s">
        <v>1988</v>
      </c>
      <c r="AD11608" s="267" t="s">
        <v>13</v>
      </c>
      <c r="AF11608" s="267" t="s">
        <v>24</v>
      </c>
      <c r="AG11608" s="267" t="s">
        <v>24</v>
      </c>
    </row>
    <row r="11609" spans="3:33" ht="409.5">
      <c r="C11609" s="267" t="s">
        <v>1985</v>
      </c>
      <c r="D11609" s="267" t="s">
        <v>727</v>
      </c>
      <c r="E11609" s="267">
        <v>235</v>
      </c>
      <c r="F11609" s="267" t="s">
        <v>1444</v>
      </c>
      <c r="G11609" s="267" t="s">
        <v>1445</v>
      </c>
      <c r="H11609" s="267">
        <v>1</v>
      </c>
      <c r="I11609" s="267" t="s">
        <v>583</v>
      </c>
      <c r="J11609" s="267">
        <v>0.64</v>
      </c>
      <c r="K11609" s="267" t="s">
        <v>1986</v>
      </c>
      <c r="O11609" s="267" t="s">
        <v>24</v>
      </c>
      <c r="P11609" s="267">
        <v>15327237</v>
      </c>
      <c r="Q11609" s="267" t="s">
        <v>1445</v>
      </c>
      <c r="S11609" s="267">
        <v>38</v>
      </c>
      <c r="T11609" s="267" t="s">
        <v>13</v>
      </c>
      <c r="U11609" s="267" t="s">
        <v>1477</v>
      </c>
      <c r="V11609" s="267" t="s">
        <v>13</v>
      </c>
      <c r="W11609" s="267">
        <v>1940</v>
      </c>
      <c r="X11609" s="267">
        <v>1393724.9</v>
      </c>
      <c r="Y11609" s="267">
        <v>15327237</v>
      </c>
      <c r="Z11609" s="267">
        <v>1</v>
      </c>
      <c r="AA11609" s="267" t="s">
        <v>1987</v>
      </c>
      <c r="AB11609" s="270" t="s">
        <v>1988</v>
      </c>
      <c r="AD11609" s="267" t="s">
        <v>13</v>
      </c>
      <c r="AF11609" s="267" t="s">
        <v>24</v>
      </c>
      <c r="AG11609" s="267" t="s">
        <v>24</v>
      </c>
    </row>
    <row r="11610" spans="3:33" ht="409.5">
      <c r="C11610" s="267" t="s">
        <v>1985</v>
      </c>
      <c r="D11610" s="267" t="s">
        <v>727</v>
      </c>
      <c r="E11610" s="267">
        <v>235</v>
      </c>
      <c r="F11610" s="267" t="s">
        <v>1444</v>
      </c>
      <c r="G11610" s="267" t="s">
        <v>1445</v>
      </c>
      <c r="H11610" s="267">
        <v>1</v>
      </c>
      <c r="I11610" s="267" t="s">
        <v>583</v>
      </c>
      <c r="J11610" s="267">
        <v>0.64</v>
      </c>
      <c r="K11610" s="267" t="s">
        <v>1986</v>
      </c>
      <c r="O11610" s="267" t="s">
        <v>24</v>
      </c>
      <c r="P11610" s="267">
        <v>15327237</v>
      </c>
      <c r="Q11610" s="267" t="s">
        <v>1445</v>
      </c>
      <c r="S11610" s="267">
        <v>38</v>
      </c>
      <c r="T11610" s="267" t="s">
        <v>13</v>
      </c>
      <c r="U11610" s="267" t="s">
        <v>1477</v>
      </c>
      <c r="V11610" s="267" t="s">
        <v>13</v>
      </c>
      <c r="W11610" s="267">
        <v>1940</v>
      </c>
      <c r="X11610" s="267">
        <v>1393724.9</v>
      </c>
      <c r="Y11610" s="267">
        <v>15327237</v>
      </c>
      <c r="Z11610" s="267">
        <v>1</v>
      </c>
      <c r="AA11610" s="267" t="s">
        <v>1987</v>
      </c>
      <c r="AB11610" s="270" t="s">
        <v>1988</v>
      </c>
      <c r="AD11610" s="267" t="s">
        <v>13</v>
      </c>
      <c r="AF11610" s="267" t="s">
        <v>24</v>
      </c>
      <c r="AG11610" s="267" t="s">
        <v>24</v>
      </c>
    </row>
    <row r="11611" spans="3:33" ht="409.5">
      <c r="C11611" s="267" t="s">
        <v>1985</v>
      </c>
      <c r="D11611" s="267" t="s">
        <v>727</v>
      </c>
      <c r="E11611" s="267">
        <v>235</v>
      </c>
      <c r="F11611" s="267" t="s">
        <v>1444</v>
      </c>
      <c r="G11611" s="267" t="s">
        <v>1445</v>
      </c>
      <c r="H11611" s="267">
        <v>1</v>
      </c>
      <c r="I11611" s="267" t="s">
        <v>583</v>
      </c>
      <c r="J11611" s="267">
        <v>0.64</v>
      </c>
      <c r="K11611" s="267" t="s">
        <v>1986</v>
      </c>
      <c r="O11611" s="267" t="s">
        <v>24</v>
      </c>
      <c r="P11611" s="267">
        <v>15327237</v>
      </c>
      <c r="Q11611" s="267" t="s">
        <v>1445</v>
      </c>
      <c r="S11611" s="267">
        <v>38</v>
      </c>
      <c r="T11611" s="267" t="s">
        <v>13</v>
      </c>
      <c r="U11611" s="267" t="s">
        <v>1477</v>
      </c>
      <c r="V11611" s="267" t="s">
        <v>13</v>
      </c>
      <c r="W11611" s="267">
        <v>1940</v>
      </c>
      <c r="X11611" s="267">
        <v>1393724.9</v>
      </c>
      <c r="Y11611" s="267">
        <v>15327237</v>
      </c>
      <c r="Z11611" s="267">
        <v>1</v>
      </c>
      <c r="AA11611" s="267" t="s">
        <v>1987</v>
      </c>
      <c r="AB11611" s="270" t="s">
        <v>1988</v>
      </c>
      <c r="AD11611" s="267" t="s">
        <v>13</v>
      </c>
      <c r="AF11611" s="267" t="s">
        <v>24</v>
      </c>
      <c r="AG11611" s="267" t="s">
        <v>24</v>
      </c>
    </row>
    <row r="11612" spans="3:33" ht="409.5">
      <c r="C11612" s="267" t="s">
        <v>1985</v>
      </c>
      <c r="D11612" s="267" t="s">
        <v>727</v>
      </c>
      <c r="E11612" s="267">
        <v>235</v>
      </c>
      <c r="F11612" s="267" t="s">
        <v>1444</v>
      </c>
      <c r="G11612" s="267" t="s">
        <v>1445</v>
      </c>
      <c r="H11612" s="267">
        <v>1</v>
      </c>
      <c r="I11612" s="267" t="s">
        <v>583</v>
      </c>
      <c r="J11612" s="267">
        <v>0.64</v>
      </c>
      <c r="K11612" s="267" t="s">
        <v>1986</v>
      </c>
      <c r="O11612" s="267" t="s">
        <v>24</v>
      </c>
      <c r="P11612" s="267">
        <v>15327237</v>
      </c>
      <c r="Q11612" s="267" t="s">
        <v>1445</v>
      </c>
      <c r="S11612" s="267">
        <v>38</v>
      </c>
      <c r="T11612" s="267" t="s">
        <v>13</v>
      </c>
      <c r="U11612" s="267" t="s">
        <v>1477</v>
      </c>
      <c r="V11612" s="267" t="s">
        <v>13</v>
      </c>
      <c r="W11612" s="267">
        <v>1940</v>
      </c>
      <c r="X11612" s="267">
        <v>1393724.9</v>
      </c>
      <c r="Y11612" s="267">
        <v>15327237</v>
      </c>
      <c r="Z11612" s="267">
        <v>1</v>
      </c>
      <c r="AA11612" s="267" t="s">
        <v>1987</v>
      </c>
      <c r="AB11612" s="270" t="s">
        <v>1988</v>
      </c>
      <c r="AD11612" s="267" t="s">
        <v>13</v>
      </c>
      <c r="AF11612" s="267" t="s">
        <v>24</v>
      </c>
      <c r="AG11612" s="267" t="s">
        <v>24</v>
      </c>
    </row>
    <row r="11613" spans="3:33" ht="409.5">
      <c r="C11613" s="267" t="s">
        <v>1985</v>
      </c>
      <c r="D11613" s="267" t="s">
        <v>727</v>
      </c>
      <c r="E11613" s="267">
        <v>235</v>
      </c>
      <c r="F11613" s="267" t="s">
        <v>1444</v>
      </c>
      <c r="G11613" s="267" t="s">
        <v>1445</v>
      </c>
      <c r="H11613" s="267">
        <v>1</v>
      </c>
      <c r="I11613" s="267" t="s">
        <v>583</v>
      </c>
      <c r="J11613" s="267">
        <v>0.64</v>
      </c>
      <c r="K11613" s="267" t="s">
        <v>1986</v>
      </c>
      <c r="O11613" s="267" t="s">
        <v>24</v>
      </c>
      <c r="P11613" s="267">
        <v>15327237</v>
      </c>
      <c r="Q11613" s="267" t="s">
        <v>1445</v>
      </c>
      <c r="S11613" s="267">
        <v>38</v>
      </c>
      <c r="T11613" s="267" t="s">
        <v>13</v>
      </c>
      <c r="U11613" s="267" t="s">
        <v>1477</v>
      </c>
      <c r="V11613" s="267" t="s">
        <v>13</v>
      </c>
      <c r="W11613" s="267">
        <v>1940</v>
      </c>
      <c r="X11613" s="267">
        <v>1393724.9</v>
      </c>
      <c r="Y11613" s="267">
        <v>15327237</v>
      </c>
      <c r="Z11613" s="267">
        <v>1</v>
      </c>
      <c r="AA11613" s="267" t="s">
        <v>1987</v>
      </c>
      <c r="AB11613" s="270" t="s">
        <v>1988</v>
      </c>
      <c r="AD11613" s="267" t="s">
        <v>13</v>
      </c>
      <c r="AF11613" s="267" t="s">
        <v>24</v>
      </c>
      <c r="AG11613" s="267" t="s">
        <v>24</v>
      </c>
    </row>
    <row r="11614" spans="3:33" ht="409.5">
      <c r="C11614" s="267" t="s">
        <v>1985</v>
      </c>
      <c r="D11614" s="267" t="s">
        <v>727</v>
      </c>
      <c r="E11614" s="267">
        <v>235</v>
      </c>
      <c r="F11614" s="267" t="s">
        <v>1444</v>
      </c>
      <c r="G11614" s="267" t="s">
        <v>1445</v>
      </c>
      <c r="H11614" s="267">
        <v>1</v>
      </c>
      <c r="I11614" s="267" t="s">
        <v>583</v>
      </c>
      <c r="J11614" s="267">
        <v>0.64</v>
      </c>
      <c r="K11614" s="267" t="s">
        <v>1986</v>
      </c>
      <c r="O11614" s="267" t="s">
        <v>24</v>
      </c>
      <c r="P11614" s="267">
        <v>15327237</v>
      </c>
      <c r="Q11614" s="267" t="s">
        <v>1445</v>
      </c>
      <c r="S11614" s="267">
        <v>38</v>
      </c>
      <c r="T11614" s="267" t="s">
        <v>13</v>
      </c>
      <c r="U11614" s="267" t="s">
        <v>1477</v>
      </c>
      <c r="V11614" s="267" t="s">
        <v>13</v>
      </c>
      <c r="W11614" s="267">
        <v>1940</v>
      </c>
      <c r="X11614" s="267">
        <v>1393724.9</v>
      </c>
      <c r="Y11614" s="267">
        <v>15327237</v>
      </c>
      <c r="Z11614" s="267">
        <v>1</v>
      </c>
      <c r="AA11614" s="267" t="s">
        <v>1987</v>
      </c>
      <c r="AB11614" s="270" t="s">
        <v>1988</v>
      </c>
      <c r="AD11614" s="267" t="s">
        <v>13</v>
      </c>
      <c r="AF11614" s="267" t="s">
        <v>24</v>
      </c>
      <c r="AG11614" s="267" t="s">
        <v>24</v>
      </c>
    </row>
    <row r="11615" spans="3:33" ht="409.5">
      <c r="C11615" s="267" t="s">
        <v>1985</v>
      </c>
      <c r="D11615" s="267" t="s">
        <v>727</v>
      </c>
      <c r="E11615" s="267">
        <v>235</v>
      </c>
      <c r="F11615" s="267" t="s">
        <v>1444</v>
      </c>
      <c r="G11615" s="267" t="s">
        <v>1445</v>
      </c>
      <c r="H11615" s="267">
        <v>1</v>
      </c>
      <c r="I11615" s="267" t="s">
        <v>583</v>
      </c>
      <c r="J11615" s="267">
        <v>0.64</v>
      </c>
      <c r="K11615" s="267" t="s">
        <v>1986</v>
      </c>
      <c r="O11615" s="267" t="s">
        <v>24</v>
      </c>
      <c r="P11615" s="267">
        <v>15327237</v>
      </c>
      <c r="Q11615" s="267" t="s">
        <v>1445</v>
      </c>
      <c r="S11615" s="267">
        <v>38</v>
      </c>
      <c r="T11615" s="267" t="s">
        <v>13</v>
      </c>
      <c r="U11615" s="267" t="s">
        <v>1477</v>
      </c>
      <c r="V11615" s="267" t="s">
        <v>13</v>
      </c>
      <c r="W11615" s="267">
        <v>1940</v>
      </c>
      <c r="X11615" s="267">
        <v>1393724.9</v>
      </c>
      <c r="Y11615" s="267">
        <v>15327237</v>
      </c>
      <c r="Z11615" s="267">
        <v>1</v>
      </c>
      <c r="AA11615" s="267" t="s">
        <v>1987</v>
      </c>
      <c r="AB11615" s="270" t="s">
        <v>1988</v>
      </c>
      <c r="AD11615" s="267" t="s">
        <v>13</v>
      </c>
      <c r="AF11615" s="267" t="s">
        <v>24</v>
      </c>
      <c r="AG11615" s="267" t="s">
        <v>24</v>
      </c>
    </row>
    <row r="11616" spans="3:33" ht="409.5">
      <c r="C11616" s="267" t="s">
        <v>1985</v>
      </c>
      <c r="D11616" s="267" t="s">
        <v>727</v>
      </c>
      <c r="E11616" s="267">
        <v>235</v>
      </c>
      <c r="F11616" s="267" t="s">
        <v>1444</v>
      </c>
      <c r="G11616" s="267" t="s">
        <v>1445</v>
      </c>
      <c r="H11616" s="267">
        <v>1</v>
      </c>
      <c r="I11616" s="267" t="s">
        <v>583</v>
      </c>
      <c r="J11616" s="267">
        <v>0.64</v>
      </c>
      <c r="K11616" s="267" t="s">
        <v>1986</v>
      </c>
      <c r="O11616" s="267" t="s">
        <v>24</v>
      </c>
      <c r="P11616" s="267">
        <v>15327237</v>
      </c>
      <c r="Q11616" s="267" t="s">
        <v>1445</v>
      </c>
      <c r="S11616" s="267">
        <v>38</v>
      </c>
      <c r="T11616" s="267" t="s">
        <v>13</v>
      </c>
      <c r="U11616" s="267" t="s">
        <v>1477</v>
      </c>
      <c r="V11616" s="267" t="s">
        <v>13</v>
      </c>
      <c r="W11616" s="267">
        <v>1940</v>
      </c>
      <c r="X11616" s="267">
        <v>1393724.9</v>
      </c>
      <c r="Y11616" s="267">
        <v>15327237</v>
      </c>
      <c r="Z11616" s="267">
        <v>1</v>
      </c>
      <c r="AA11616" s="267" t="s">
        <v>1987</v>
      </c>
      <c r="AB11616" s="270" t="s">
        <v>1988</v>
      </c>
      <c r="AD11616" s="267" t="s">
        <v>13</v>
      </c>
      <c r="AF11616" s="267" t="s">
        <v>24</v>
      </c>
      <c r="AG11616" s="267" t="s">
        <v>24</v>
      </c>
    </row>
    <row r="11617" spans="3:33" ht="409.5">
      <c r="C11617" s="267" t="s">
        <v>1985</v>
      </c>
      <c r="D11617" s="267" t="s">
        <v>727</v>
      </c>
      <c r="E11617" s="267">
        <v>235</v>
      </c>
      <c r="F11617" s="267" t="s">
        <v>1444</v>
      </c>
      <c r="G11617" s="267" t="s">
        <v>1445</v>
      </c>
      <c r="H11617" s="267">
        <v>1</v>
      </c>
      <c r="I11617" s="267" t="s">
        <v>583</v>
      </c>
      <c r="J11617" s="267">
        <v>0.64</v>
      </c>
      <c r="K11617" s="267" t="s">
        <v>1986</v>
      </c>
      <c r="O11617" s="267" t="s">
        <v>24</v>
      </c>
      <c r="P11617" s="267">
        <v>15327237</v>
      </c>
      <c r="Q11617" s="267" t="s">
        <v>1445</v>
      </c>
      <c r="S11617" s="267">
        <v>38</v>
      </c>
      <c r="T11617" s="267" t="s">
        <v>13</v>
      </c>
      <c r="U11617" s="267" t="s">
        <v>1477</v>
      </c>
      <c r="V11617" s="267" t="s">
        <v>13</v>
      </c>
      <c r="W11617" s="267">
        <v>1940</v>
      </c>
      <c r="X11617" s="267">
        <v>1393724.9</v>
      </c>
      <c r="Y11617" s="267">
        <v>15327237</v>
      </c>
      <c r="Z11617" s="267">
        <v>1</v>
      </c>
      <c r="AA11617" s="267" t="s">
        <v>1987</v>
      </c>
      <c r="AB11617" s="270" t="s">
        <v>1988</v>
      </c>
      <c r="AD11617" s="267" t="s">
        <v>13</v>
      </c>
      <c r="AF11617" s="267" t="s">
        <v>24</v>
      </c>
      <c r="AG11617" s="267" t="s">
        <v>24</v>
      </c>
    </row>
    <row r="11618" spans="3:33" ht="409.5">
      <c r="C11618" s="267" t="s">
        <v>1985</v>
      </c>
      <c r="D11618" s="267" t="s">
        <v>727</v>
      </c>
      <c r="E11618" s="267">
        <v>235</v>
      </c>
      <c r="F11618" s="267" t="s">
        <v>1444</v>
      </c>
      <c r="G11618" s="267" t="s">
        <v>1445</v>
      </c>
      <c r="H11618" s="267">
        <v>1</v>
      </c>
      <c r="I11618" s="267" t="s">
        <v>583</v>
      </c>
      <c r="J11618" s="267">
        <v>0.64</v>
      </c>
      <c r="K11618" s="267" t="s">
        <v>1986</v>
      </c>
      <c r="O11618" s="267" t="s">
        <v>24</v>
      </c>
      <c r="P11618" s="267">
        <v>15327237</v>
      </c>
      <c r="Q11618" s="267" t="s">
        <v>1445</v>
      </c>
      <c r="S11618" s="267">
        <v>38</v>
      </c>
      <c r="T11618" s="267" t="s">
        <v>13</v>
      </c>
      <c r="U11618" s="267" t="s">
        <v>1477</v>
      </c>
      <c r="V11618" s="267" t="s">
        <v>13</v>
      </c>
      <c r="W11618" s="267">
        <v>1940</v>
      </c>
      <c r="X11618" s="267">
        <v>1393724.9</v>
      </c>
      <c r="Y11618" s="267">
        <v>15327237</v>
      </c>
      <c r="Z11618" s="267">
        <v>1</v>
      </c>
      <c r="AA11618" s="267" t="s">
        <v>1987</v>
      </c>
      <c r="AB11618" s="270" t="s">
        <v>1988</v>
      </c>
      <c r="AD11618" s="267" t="s">
        <v>13</v>
      </c>
      <c r="AF11618" s="267" t="s">
        <v>24</v>
      </c>
      <c r="AG11618" s="267" t="s">
        <v>24</v>
      </c>
    </row>
    <row r="11619" spans="3:33" ht="409.5">
      <c r="C11619" s="267" t="s">
        <v>1985</v>
      </c>
      <c r="D11619" s="267" t="s">
        <v>727</v>
      </c>
      <c r="E11619" s="267">
        <v>235</v>
      </c>
      <c r="F11619" s="267" t="s">
        <v>1444</v>
      </c>
      <c r="G11619" s="267" t="s">
        <v>1445</v>
      </c>
      <c r="H11619" s="267">
        <v>1</v>
      </c>
      <c r="I11619" s="267" t="s">
        <v>583</v>
      </c>
      <c r="J11619" s="267">
        <v>0.64</v>
      </c>
      <c r="K11619" s="267" t="s">
        <v>1986</v>
      </c>
      <c r="O11619" s="267" t="s">
        <v>24</v>
      </c>
      <c r="P11619" s="267">
        <v>15327237</v>
      </c>
      <c r="Q11619" s="267" t="s">
        <v>1445</v>
      </c>
      <c r="S11619" s="267">
        <v>38</v>
      </c>
      <c r="T11619" s="267" t="s">
        <v>13</v>
      </c>
      <c r="U11619" s="267" t="s">
        <v>1477</v>
      </c>
      <c r="V11619" s="267" t="s">
        <v>13</v>
      </c>
      <c r="W11619" s="267">
        <v>1940</v>
      </c>
      <c r="X11619" s="267">
        <v>1393724.9</v>
      </c>
      <c r="Y11619" s="267">
        <v>15327237</v>
      </c>
      <c r="Z11619" s="267">
        <v>1</v>
      </c>
      <c r="AA11619" s="267" t="s">
        <v>1987</v>
      </c>
      <c r="AB11619" s="270" t="s">
        <v>1988</v>
      </c>
      <c r="AD11619" s="267" t="s">
        <v>13</v>
      </c>
      <c r="AF11619" s="267" t="s">
        <v>24</v>
      </c>
      <c r="AG11619" s="267" t="s">
        <v>24</v>
      </c>
    </row>
    <row r="11620" spans="3:33" ht="409.5">
      <c r="C11620" s="267" t="s">
        <v>1985</v>
      </c>
      <c r="D11620" s="267" t="s">
        <v>727</v>
      </c>
      <c r="E11620" s="267">
        <v>235</v>
      </c>
      <c r="F11620" s="267" t="s">
        <v>1444</v>
      </c>
      <c r="G11620" s="267" t="s">
        <v>1445</v>
      </c>
      <c r="H11620" s="267">
        <v>1</v>
      </c>
      <c r="I11620" s="267" t="s">
        <v>583</v>
      </c>
      <c r="J11620" s="267">
        <v>0.64</v>
      </c>
      <c r="K11620" s="267" t="s">
        <v>1986</v>
      </c>
      <c r="O11620" s="267" t="s">
        <v>24</v>
      </c>
      <c r="P11620" s="267">
        <v>15327237</v>
      </c>
      <c r="Q11620" s="267" t="s">
        <v>1445</v>
      </c>
      <c r="S11620" s="267">
        <v>38</v>
      </c>
      <c r="T11620" s="267" t="s">
        <v>13</v>
      </c>
      <c r="U11620" s="267" t="s">
        <v>1477</v>
      </c>
      <c r="V11620" s="267" t="s">
        <v>13</v>
      </c>
      <c r="W11620" s="267">
        <v>1940</v>
      </c>
      <c r="X11620" s="267">
        <v>1393724.9</v>
      </c>
      <c r="Y11620" s="267">
        <v>15327237</v>
      </c>
      <c r="Z11620" s="267">
        <v>1</v>
      </c>
      <c r="AA11620" s="267" t="s">
        <v>1987</v>
      </c>
      <c r="AB11620" s="270" t="s">
        <v>1988</v>
      </c>
      <c r="AD11620" s="267" t="s">
        <v>13</v>
      </c>
      <c r="AF11620" s="267" t="s">
        <v>24</v>
      </c>
      <c r="AG11620" s="267" t="s">
        <v>24</v>
      </c>
    </row>
    <row r="11621" spans="3:33" ht="409.5">
      <c r="C11621" s="267" t="s">
        <v>1985</v>
      </c>
      <c r="D11621" s="267" t="s">
        <v>727</v>
      </c>
      <c r="E11621" s="267">
        <v>235</v>
      </c>
      <c r="F11621" s="267" t="s">
        <v>1444</v>
      </c>
      <c r="G11621" s="267" t="s">
        <v>1445</v>
      </c>
      <c r="H11621" s="267">
        <v>1</v>
      </c>
      <c r="I11621" s="267" t="s">
        <v>583</v>
      </c>
      <c r="J11621" s="267">
        <v>0.64</v>
      </c>
      <c r="K11621" s="267" t="s">
        <v>1986</v>
      </c>
      <c r="O11621" s="267" t="s">
        <v>24</v>
      </c>
      <c r="P11621" s="267">
        <v>15327237</v>
      </c>
      <c r="Q11621" s="267" t="s">
        <v>1445</v>
      </c>
      <c r="S11621" s="267">
        <v>38</v>
      </c>
      <c r="T11621" s="267" t="s">
        <v>13</v>
      </c>
      <c r="U11621" s="267" t="s">
        <v>1477</v>
      </c>
      <c r="V11621" s="267" t="s">
        <v>13</v>
      </c>
      <c r="W11621" s="267">
        <v>1940</v>
      </c>
      <c r="X11621" s="267">
        <v>1393724.9</v>
      </c>
      <c r="Y11621" s="267">
        <v>15327237</v>
      </c>
      <c r="Z11621" s="267">
        <v>1</v>
      </c>
      <c r="AA11621" s="267" t="s">
        <v>1987</v>
      </c>
      <c r="AB11621" s="270" t="s">
        <v>1988</v>
      </c>
      <c r="AD11621" s="267" t="s">
        <v>13</v>
      </c>
      <c r="AF11621" s="267" t="s">
        <v>24</v>
      </c>
      <c r="AG11621" s="267" t="s">
        <v>24</v>
      </c>
    </row>
    <row r="11622" spans="3:33" ht="409.5">
      <c r="C11622" s="267" t="s">
        <v>1985</v>
      </c>
      <c r="D11622" s="267" t="s">
        <v>727</v>
      </c>
      <c r="E11622" s="267">
        <v>235</v>
      </c>
      <c r="F11622" s="267" t="s">
        <v>1444</v>
      </c>
      <c r="G11622" s="267" t="s">
        <v>1445</v>
      </c>
      <c r="H11622" s="267">
        <v>1</v>
      </c>
      <c r="I11622" s="267" t="s">
        <v>583</v>
      </c>
      <c r="J11622" s="267">
        <v>0.64</v>
      </c>
      <c r="K11622" s="267" t="s">
        <v>1986</v>
      </c>
      <c r="O11622" s="267" t="s">
        <v>24</v>
      </c>
      <c r="P11622" s="267">
        <v>15327237</v>
      </c>
      <c r="Q11622" s="267" t="s">
        <v>1445</v>
      </c>
      <c r="S11622" s="267">
        <v>38</v>
      </c>
      <c r="T11622" s="267" t="s">
        <v>13</v>
      </c>
      <c r="U11622" s="267" t="s">
        <v>1477</v>
      </c>
      <c r="V11622" s="267" t="s">
        <v>13</v>
      </c>
      <c r="W11622" s="267">
        <v>1940</v>
      </c>
      <c r="X11622" s="267">
        <v>1393724.9</v>
      </c>
      <c r="Y11622" s="267">
        <v>15327237</v>
      </c>
      <c r="Z11622" s="267">
        <v>1</v>
      </c>
      <c r="AA11622" s="267" t="s">
        <v>1987</v>
      </c>
      <c r="AB11622" s="270" t="s">
        <v>1988</v>
      </c>
      <c r="AD11622" s="267" t="s">
        <v>13</v>
      </c>
      <c r="AF11622" s="267" t="s">
        <v>24</v>
      </c>
      <c r="AG11622" s="267" t="s">
        <v>24</v>
      </c>
    </row>
    <row r="11623" spans="3:33" ht="409.5">
      <c r="C11623" s="267" t="s">
        <v>1985</v>
      </c>
      <c r="D11623" s="267" t="s">
        <v>727</v>
      </c>
      <c r="E11623" s="267">
        <v>235</v>
      </c>
      <c r="F11623" s="267" t="s">
        <v>1444</v>
      </c>
      <c r="G11623" s="267" t="s">
        <v>1445</v>
      </c>
      <c r="H11623" s="267">
        <v>1</v>
      </c>
      <c r="I11623" s="267" t="s">
        <v>583</v>
      </c>
      <c r="J11623" s="267">
        <v>0.64</v>
      </c>
      <c r="K11623" s="267" t="s">
        <v>1986</v>
      </c>
      <c r="O11623" s="267" t="s">
        <v>24</v>
      </c>
      <c r="P11623" s="267">
        <v>15327237</v>
      </c>
      <c r="Q11623" s="267" t="s">
        <v>1445</v>
      </c>
      <c r="S11623" s="267">
        <v>38</v>
      </c>
      <c r="T11623" s="267" t="s">
        <v>13</v>
      </c>
      <c r="U11623" s="267" t="s">
        <v>1477</v>
      </c>
      <c r="V11623" s="267" t="s">
        <v>13</v>
      </c>
      <c r="W11623" s="267">
        <v>1940</v>
      </c>
      <c r="X11623" s="267">
        <v>1393724.9</v>
      </c>
      <c r="Y11623" s="267">
        <v>15327237</v>
      </c>
      <c r="Z11623" s="267">
        <v>1</v>
      </c>
      <c r="AA11623" s="267" t="s">
        <v>1987</v>
      </c>
      <c r="AB11623" s="270" t="s">
        <v>1988</v>
      </c>
      <c r="AD11623" s="267" t="s">
        <v>13</v>
      </c>
      <c r="AF11623" s="267" t="s">
        <v>24</v>
      </c>
      <c r="AG11623" s="267" t="s">
        <v>24</v>
      </c>
    </row>
    <row r="11624" spans="3:33" ht="409.5">
      <c r="C11624" s="267" t="s">
        <v>1985</v>
      </c>
      <c r="D11624" s="267" t="s">
        <v>727</v>
      </c>
      <c r="E11624" s="267">
        <v>235</v>
      </c>
      <c r="F11624" s="267" t="s">
        <v>1444</v>
      </c>
      <c r="G11624" s="267" t="s">
        <v>1445</v>
      </c>
      <c r="H11624" s="267">
        <v>1</v>
      </c>
      <c r="I11624" s="267" t="s">
        <v>583</v>
      </c>
      <c r="J11624" s="267">
        <v>0.64</v>
      </c>
      <c r="K11624" s="267" t="s">
        <v>1986</v>
      </c>
      <c r="O11624" s="267" t="s">
        <v>24</v>
      </c>
      <c r="P11624" s="267">
        <v>15327237</v>
      </c>
      <c r="Q11624" s="267" t="s">
        <v>1445</v>
      </c>
      <c r="S11624" s="267">
        <v>38</v>
      </c>
      <c r="T11624" s="267" t="s">
        <v>13</v>
      </c>
      <c r="U11624" s="267" t="s">
        <v>1477</v>
      </c>
      <c r="V11624" s="267" t="s">
        <v>13</v>
      </c>
      <c r="W11624" s="267">
        <v>1940</v>
      </c>
      <c r="X11624" s="267">
        <v>1393724.9</v>
      </c>
      <c r="Y11624" s="267">
        <v>15327237</v>
      </c>
      <c r="Z11624" s="267">
        <v>1</v>
      </c>
      <c r="AA11624" s="267" t="s">
        <v>1987</v>
      </c>
      <c r="AB11624" s="270" t="s">
        <v>1988</v>
      </c>
      <c r="AD11624" s="267" t="s">
        <v>13</v>
      </c>
      <c r="AF11624" s="267" t="s">
        <v>24</v>
      </c>
      <c r="AG11624" s="267" t="s">
        <v>24</v>
      </c>
    </row>
    <row r="11625" spans="3:33" ht="409.5">
      <c r="C11625" s="267" t="s">
        <v>1985</v>
      </c>
      <c r="D11625" s="267" t="s">
        <v>727</v>
      </c>
      <c r="E11625" s="267">
        <v>235</v>
      </c>
      <c r="F11625" s="267" t="s">
        <v>1444</v>
      </c>
      <c r="G11625" s="267" t="s">
        <v>1445</v>
      </c>
      <c r="H11625" s="267">
        <v>1</v>
      </c>
      <c r="I11625" s="267" t="s">
        <v>583</v>
      </c>
      <c r="J11625" s="267">
        <v>0.64</v>
      </c>
      <c r="K11625" s="267" t="s">
        <v>1986</v>
      </c>
      <c r="O11625" s="267" t="s">
        <v>24</v>
      </c>
      <c r="P11625" s="267">
        <v>15327237</v>
      </c>
      <c r="Q11625" s="267" t="s">
        <v>1445</v>
      </c>
      <c r="S11625" s="267">
        <v>38</v>
      </c>
      <c r="T11625" s="267" t="s">
        <v>13</v>
      </c>
      <c r="U11625" s="267" t="s">
        <v>1477</v>
      </c>
      <c r="V11625" s="267" t="s">
        <v>13</v>
      </c>
      <c r="W11625" s="267">
        <v>1940</v>
      </c>
      <c r="X11625" s="267">
        <v>1393724.9</v>
      </c>
      <c r="Y11625" s="267">
        <v>15327237</v>
      </c>
      <c r="Z11625" s="267">
        <v>1</v>
      </c>
      <c r="AA11625" s="267" t="s">
        <v>1987</v>
      </c>
      <c r="AB11625" s="270" t="s">
        <v>1988</v>
      </c>
      <c r="AD11625" s="267" t="s">
        <v>13</v>
      </c>
      <c r="AF11625" s="267" t="s">
        <v>24</v>
      </c>
      <c r="AG11625" s="267" t="s">
        <v>24</v>
      </c>
    </row>
    <row r="11626" spans="3:33" ht="409.5">
      <c r="C11626" s="267" t="s">
        <v>1985</v>
      </c>
      <c r="D11626" s="267" t="s">
        <v>727</v>
      </c>
      <c r="E11626" s="267">
        <v>235</v>
      </c>
      <c r="F11626" s="267" t="s">
        <v>1444</v>
      </c>
      <c r="G11626" s="267" t="s">
        <v>1445</v>
      </c>
      <c r="H11626" s="267">
        <v>1</v>
      </c>
      <c r="I11626" s="267" t="s">
        <v>583</v>
      </c>
      <c r="J11626" s="267">
        <v>0.64</v>
      </c>
      <c r="K11626" s="267" t="s">
        <v>1986</v>
      </c>
      <c r="O11626" s="267" t="s">
        <v>24</v>
      </c>
      <c r="P11626" s="267">
        <v>15327237</v>
      </c>
      <c r="Q11626" s="267" t="s">
        <v>1445</v>
      </c>
      <c r="S11626" s="267">
        <v>38</v>
      </c>
      <c r="T11626" s="267" t="s">
        <v>13</v>
      </c>
      <c r="U11626" s="267" t="s">
        <v>1477</v>
      </c>
      <c r="V11626" s="267" t="s">
        <v>13</v>
      </c>
      <c r="W11626" s="267">
        <v>1940</v>
      </c>
      <c r="X11626" s="267">
        <v>1393724.9</v>
      </c>
      <c r="Y11626" s="267">
        <v>15327237</v>
      </c>
      <c r="Z11626" s="267">
        <v>1</v>
      </c>
      <c r="AA11626" s="267" t="s">
        <v>1987</v>
      </c>
      <c r="AB11626" s="270" t="s">
        <v>1988</v>
      </c>
      <c r="AD11626" s="267" t="s">
        <v>13</v>
      </c>
      <c r="AF11626" s="267" t="s">
        <v>24</v>
      </c>
      <c r="AG11626" s="267" t="s">
        <v>24</v>
      </c>
    </row>
    <row r="11627" spans="3:33" ht="409.5">
      <c r="C11627" s="267" t="s">
        <v>1985</v>
      </c>
      <c r="D11627" s="267" t="s">
        <v>727</v>
      </c>
      <c r="E11627" s="267">
        <v>235</v>
      </c>
      <c r="F11627" s="267" t="s">
        <v>1444</v>
      </c>
      <c r="G11627" s="267" t="s">
        <v>1445</v>
      </c>
      <c r="H11627" s="267">
        <v>1</v>
      </c>
      <c r="I11627" s="267" t="s">
        <v>583</v>
      </c>
      <c r="J11627" s="267">
        <v>0.64</v>
      </c>
      <c r="K11627" s="267" t="s">
        <v>1986</v>
      </c>
      <c r="O11627" s="267" t="s">
        <v>24</v>
      </c>
      <c r="P11627" s="267">
        <v>15327237</v>
      </c>
      <c r="Q11627" s="267" t="s">
        <v>1445</v>
      </c>
      <c r="S11627" s="267">
        <v>38</v>
      </c>
      <c r="T11627" s="267" t="s">
        <v>13</v>
      </c>
      <c r="U11627" s="267" t="s">
        <v>1477</v>
      </c>
      <c r="V11627" s="267" t="s">
        <v>13</v>
      </c>
      <c r="W11627" s="267">
        <v>1940</v>
      </c>
      <c r="X11627" s="267">
        <v>1393724.9</v>
      </c>
      <c r="Y11627" s="267">
        <v>15327237</v>
      </c>
      <c r="Z11627" s="267">
        <v>1</v>
      </c>
      <c r="AA11627" s="267" t="s">
        <v>1987</v>
      </c>
      <c r="AB11627" s="270" t="s">
        <v>1988</v>
      </c>
      <c r="AD11627" s="267" t="s">
        <v>13</v>
      </c>
      <c r="AF11627" s="267" t="s">
        <v>24</v>
      </c>
      <c r="AG11627" s="267" t="s">
        <v>24</v>
      </c>
    </row>
    <row r="11628" spans="3:33" ht="409.5">
      <c r="C11628" s="267" t="s">
        <v>1985</v>
      </c>
      <c r="D11628" s="267" t="s">
        <v>727</v>
      </c>
      <c r="E11628" s="267">
        <v>235</v>
      </c>
      <c r="F11628" s="267" t="s">
        <v>1444</v>
      </c>
      <c r="G11628" s="267" t="s">
        <v>1445</v>
      </c>
      <c r="H11628" s="267">
        <v>1</v>
      </c>
      <c r="I11628" s="267" t="s">
        <v>583</v>
      </c>
      <c r="J11628" s="267">
        <v>0.64</v>
      </c>
      <c r="K11628" s="267" t="s">
        <v>1986</v>
      </c>
      <c r="O11628" s="267" t="s">
        <v>24</v>
      </c>
      <c r="P11628" s="267">
        <v>15327237</v>
      </c>
      <c r="Q11628" s="267" t="s">
        <v>1445</v>
      </c>
      <c r="S11628" s="267">
        <v>38</v>
      </c>
      <c r="T11628" s="267" t="s">
        <v>13</v>
      </c>
      <c r="U11628" s="267" t="s">
        <v>1477</v>
      </c>
      <c r="V11628" s="267" t="s">
        <v>13</v>
      </c>
      <c r="W11628" s="267">
        <v>1940</v>
      </c>
      <c r="X11628" s="267">
        <v>1393724.9</v>
      </c>
      <c r="Y11628" s="267">
        <v>15327237</v>
      </c>
      <c r="Z11628" s="267">
        <v>1</v>
      </c>
      <c r="AA11628" s="267" t="s">
        <v>1987</v>
      </c>
      <c r="AB11628" s="270" t="s">
        <v>1988</v>
      </c>
      <c r="AD11628" s="267" t="s">
        <v>13</v>
      </c>
      <c r="AF11628" s="267" t="s">
        <v>24</v>
      </c>
      <c r="AG11628" s="267" t="s">
        <v>24</v>
      </c>
    </row>
    <row r="11629" spans="3:33" ht="409.5">
      <c r="C11629" s="267" t="s">
        <v>1985</v>
      </c>
      <c r="D11629" s="267" t="s">
        <v>727</v>
      </c>
      <c r="E11629" s="267">
        <v>235</v>
      </c>
      <c r="F11629" s="267" t="s">
        <v>1444</v>
      </c>
      <c r="G11629" s="267" t="s">
        <v>1445</v>
      </c>
      <c r="H11629" s="267">
        <v>1</v>
      </c>
      <c r="I11629" s="267" t="s">
        <v>583</v>
      </c>
      <c r="J11629" s="267">
        <v>0.64</v>
      </c>
      <c r="K11629" s="267" t="s">
        <v>1986</v>
      </c>
      <c r="O11629" s="267" t="s">
        <v>24</v>
      </c>
      <c r="P11629" s="267">
        <v>15327237</v>
      </c>
      <c r="Q11629" s="267" t="s">
        <v>1445</v>
      </c>
      <c r="S11629" s="267">
        <v>38</v>
      </c>
      <c r="T11629" s="267" t="s">
        <v>13</v>
      </c>
      <c r="U11629" s="267" t="s">
        <v>1477</v>
      </c>
      <c r="V11629" s="267" t="s">
        <v>13</v>
      </c>
      <c r="W11629" s="267">
        <v>1940</v>
      </c>
      <c r="X11629" s="267">
        <v>1393724.9</v>
      </c>
      <c r="Y11629" s="267">
        <v>15327237</v>
      </c>
      <c r="Z11629" s="267">
        <v>1</v>
      </c>
      <c r="AA11629" s="267" t="s">
        <v>1987</v>
      </c>
      <c r="AB11629" s="270" t="s">
        <v>1988</v>
      </c>
      <c r="AD11629" s="267" t="s">
        <v>13</v>
      </c>
      <c r="AF11629" s="267" t="s">
        <v>24</v>
      </c>
      <c r="AG11629" s="267" t="s">
        <v>24</v>
      </c>
    </row>
    <row r="11630" spans="3:33" ht="409.5">
      <c r="C11630" s="267" t="s">
        <v>1985</v>
      </c>
      <c r="D11630" s="267" t="s">
        <v>727</v>
      </c>
      <c r="E11630" s="267">
        <v>235</v>
      </c>
      <c r="F11630" s="267" t="s">
        <v>1444</v>
      </c>
      <c r="G11630" s="267" t="s">
        <v>1445</v>
      </c>
      <c r="H11630" s="267">
        <v>1</v>
      </c>
      <c r="I11630" s="267" t="s">
        <v>583</v>
      </c>
      <c r="J11630" s="267">
        <v>0.64</v>
      </c>
      <c r="K11630" s="267" t="s">
        <v>1986</v>
      </c>
      <c r="O11630" s="267" t="s">
        <v>24</v>
      </c>
      <c r="P11630" s="267">
        <v>15327237</v>
      </c>
      <c r="Q11630" s="267" t="s">
        <v>1445</v>
      </c>
      <c r="S11630" s="267">
        <v>38</v>
      </c>
      <c r="T11630" s="267" t="s">
        <v>13</v>
      </c>
      <c r="U11630" s="267" t="s">
        <v>1477</v>
      </c>
      <c r="V11630" s="267" t="s">
        <v>13</v>
      </c>
      <c r="W11630" s="267">
        <v>1940</v>
      </c>
      <c r="X11630" s="267">
        <v>1393724.9</v>
      </c>
      <c r="Y11630" s="267">
        <v>15327237</v>
      </c>
      <c r="Z11630" s="267">
        <v>1</v>
      </c>
      <c r="AA11630" s="267" t="s">
        <v>1987</v>
      </c>
      <c r="AB11630" s="270" t="s">
        <v>1988</v>
      </c>
      <c r="AD11630" s="267" t="s">
        <v>13</v>
      </c>
      <c r="AF11630" s="267" t="s">
        <v>24</v>
      </c>
      <c r="AG11630" s="267" t="s">
        <v>24</v>
      </c>
    </row>
    <row r="11631" spans="3:33" ht="409.5">
      <c r="C11631" s="267" t="s">
        <v>1985</v>
      </c>
      <c r="D11631" s="267" t="s">
        <v>727</v>
      </c>
      <c r="E11631" s="267">
        <v>235</v>
      </c>
      <c r="F11631" s="267" t="s">
        <v>1444</v>
      </c>
      <c r="G11631" s="267" t="s">
        <v>1445</v>
      </c>
      <c r="H11631" s="267">
        <v>1</v>
      </c>
      <c r="I11631" s="267" t="s">
        <v>583</v>
      </c>
      <c r="J11631" s="267">
        <v>0.64</v>
      </c>
      <c r="K11631" s="267" t="s">
        <v>1986</v>
      </c>
      <c r="O11631" s="267" t="s">
        <v>24</v>
      </c>
      <c r="P11631" s="267">
        <v>15327237</v>
      </c>
      <c r="Q11631" s="267" t="s">
        <v>1445</v>
      </c>
      <c r="S11631" s="267">
        <v>38</v>
      </c>
      <c r="T11631" s="267" t="s">
        <v>13</v>
      </c>
      <c r="U11631" s="267" t="s">
        <v>1477</v>
      </c>
      <c r="V11631" s="267" t="s">
        <v>13</v>
      </c>
      <c r="W11631" s="267">
        <v>1940</v>
      </c>
      <c r="X11631" s="267">
        <v>1393724.9</v>
      </c>
      <c r="Y11631" s="267">
        <v>15327237</v>
      </c>
      <c r="Z11631" s="267">
        <v>1</v>
      </c>
      <c r="AA11631" s="267" t="s">
        <v>1987</v>
      </c>
      <c r="AB11631" s="270" t="s">
        <v>1988</v>
      </c>
      <c r="AD11631" s="267" t="s">
        <v>13</v>
      </c>
      <c r="AF11631" s="267" t="s">
        <v>24</v>
      </c>
      <c r="AG11631" s="267" t="s">
        <v>24</v>
      </c>
    </row>
    <row r="11632" spans="3:33" ht="409.5">
      <c r="C11632" s="267" t="s">
        <v>1985</v>
      </c>
      <c r="D11632" s="267" t="s">
        <v>727</v>
      </c>
      <c r="E11632" s="267">
        <v>235</v>
      </c>
      <c r="F11632" s="267" t="s">
        <v>1444</v>
      </c>
      <c r="G11632" s="267" t="s">
        <v>1445</v>
      </c>
      <c r="H11632" s="267">
        <v>1</v>
      </c>
      <c r="I11632" s="267" t="s">
        <v>583</v>
      </c>
      <c r="J11632" s="267">
        <v>0.64</v>
      </c>
      <c r="K11632" s="267" t="s">
        <v>1986</v>
      </c>
      <c r="O11632" s="267" t="s">
        <v>24</v>
      </c>
      <c r="P11632" s="267">
        <v>15327237</v>
      </c>
      <c r="Q11632" s="267" t="s">
        <v>1445</v>
      </c>
      <c r="S11632" s="267">
        <v>38</v>
      </c>
      <c r="T11632" s="267" t="s">
        <v>13</v>
      </c>
      <c r="U11632" s="267" t="s">
        <v>1477</v>
      </c>
      <c r="V11632" s="267" t="s">
        <v>13</v>
      </c>
      <c r="W11632" s="267">
        <v>1940</v>
      </c>
      <c r="X11632" s="267">
        <v>1393724.9</v>
      </c>
      <c r="Y11632" s="267">
        <v>15327237</v>
      </c>
      <c r="Z11632" s="267">
        <v>1</v>
      </c>
      <c r="AA11632" s="267" t="s">
        <v>1987</v>
      </c>
      <c r="AB11632" s="270" t="s">
        <v>1988</v>
      </c>
      <c r="AD11632" s="267" t="s">
        <v>13</v>
      </c>
      <c r="AF11632" s="267" t="s">
        <v>24</v>
      </c>
      <c r="AG11632" s="267" t="s">
        <v>24</v>
      </c>
    </row>
    <row r="11633" spans="3:33" ht="409.5">
      <c r="C11633" s="267" t="s">
        <v>1985</v>
      </c>
      <c r="D11633" s="267" t="s">
        <v>727</v>
      </c>
      <c r="E11633" s="267">
        <v>235</v>
      </c>
      <c r="F11633" s="267" t="s">
        <v>1444</v>
      </c>
      <c r="G11633" s="267" t="s">
        <v>1445</v>
      </c>
      <c r="H11633" s="267">
        <v>1</v>
      </c>
      <c r="I11633" s="267" t="s">
        <v>583</v>
      </c>
      <c r="J11633" s="267">
        <v>0.64</v>
      </c>
      <c r="K11633" s="267" t="s">
        <v>1986</v>
      </c>
      <c r="O11633" s="267" t="s">
        <v>24</v>
      </c>
      <c r="P11633" s="267">
        <v>15327237</v>
      </c>
      <c r="Q11633" s="267" t="s">
        <v>1445</v>
      </c>
      <c r="S11633" s="267">
        <v>38</v>
      </c>
      <c r="T11633" s="267" t="s">
        <v>13</v>
      </c>
      <c r="U11633" s="267" t="s">
        <v>1477</v>
      </c>
      <c r="V11633" s="267" t="s">
        <v>13</v>
      </c>
      <c r="W11633" s="267">
        <v>1940</v>
      </c>
      <c r="X11633" s="267">
        <v>1393724.9</v>
      </c>
      <c r="Y11633" s="267">
        <v>15327237</v>
      </c>
      <c r="Z11633" s="267">
        <v>1</v>
      </c>
      <c r="AA11633" s="267" t="s">
        <v>1987</v>
      </c>
      <c r="AB11633" s="270" t="s">
        <v>1988</v>
      </c>
      <c r="AD11633" s="267" t="s">
        <v>13</v>
      </c>
      <c r="AF11633" s="267" t="s">
        <v>24</v>
      </c>
      <c r="AG11633" s="267" t="s">
        <v>24</v>
      </c>
    </row>
    <row r="11634" spans="3:33" ht="409.5">
      <c r="C11634" s="267" t="s">
        <v>1985</v>
      </c>
      <c r="D11634" s="267" t="s">
        <v>727</v>
      </c>
      <c r="E11634" s="267">
        <v>235</v>
      </c>
      <c r="F11634" s="267" t="s">
        <v>1444</v>
      </c>
      <c r="G11634" s="267" t="s">
        <v>1445</v>
      </c>
      <c r="H11634" s="267">
        <v>1</v>
      </c>
      <c r="I11634" s="267" t="s">
        <v>583</v>
      </c>
      <c r="J11634" s="267">
        <v>0.64</v>
      </c>
      <c r="K11634" s="267" t="s">
        <v>1986</v>
      </c>
      <c r="O11634" s="267" t="s">
        <v>24</v>
      </c>
      <c r="P11634" s="267">
        <v>15327237</v>
      </c>
      <c r="Q11634" s="267" t="s">
        <v>1445</v>
      </c>
      <c r="S11634" s="267">
        <v>38</v>
      </c>
      <c r="T11634" s="267" t="s">
        <v>13</v>
      </c>
      <c r="U11634" s="267" t="s">
        <v>1477</v>
      </c>
      <c r="V11634" s="267" t="s">
        <v>13</v>
      </c>
      <c r="W11634" s="267">
        <v>1940</v>
      </c>
      <c r="X11634" s="267">
        <v>1393724.9</v>
      </c>
      <c r="Y11634" s="267">
        <v>15327237</v>
      </c>
      <c r="Z11634" s="267">
        <v>1</v>
      </c>
      <c r="AA11634" s="267" t="s">
        <v>1987</v>
      </c>
      <c r="AB11634" s="270" t="s">
        <v>1988</v>
      </c>
      <c r="AD11634" s="267" t="s">
        <v>13</v>
      </c>
      <c r="AF11634" s="267" t="s">
        <v>24</v>
      </c>
      <c r="AG11634" s="267" t="s">
        <v>24</v>
      </c>
    </row>
    <row r="11635" spans="3:33" ht="409.5">
      <c r="C11635" s="267" t="s">
        <v>1985</v>
      </c>
      <c r="D11635" s="267" t="s">
        <v>727</v>
      </c>
      <c r="E11635" s="267">
        <v>235</v>
      </c>
      <c r="F11635" s="267" t="s">
        <v>1444</v>
      </c>
      <c r="G11635" s="267" t="s">
        <v>1445</v>
      </c>
      <c r="H11635" s="267">
        <v>1</v>
      </c>
      <c r="I11635" s="267" t="s">
        <v>583</v>
      </c>
      <c r="J11635" s="267">
        <v>0.64</v>
      </c>
      <c r="K11635" s="267" t="s">
        <v>1986</v>
      </c>
      <c r="O11635" s="267" t="s">
        <v>24</v>
      </c>
      <c r="P11635" s="267">
        <v>15327237</v>
      </c>
      <c r="Q11635" s="267" t="s">
        <v>1445</v>
      </c>
      <c r="S11635" s="267">
        <v>38</v>
      </c>
      <c r="T11635" s="267" t="s">
        <v>13</v>
      </c>
      <c r="U11635" s="267" t="s">
        <v>1477</v>
      </c>
      <c r="V11635" s="267" t="s">
        <v>13</v>
      </c>
      <c r="W11635" s="267">
        <v>1940</v>
      </c>
      <c r="X11635" s="267">
        <v>1393724.9</v>
      </c>
      <c r="Y11635" s="267">
        <v>15327237</v>
      </c>
      <c r="Z11635" s="267">
        <v>1</v>
      </c>
      <c r="AA11635" s="267" t="s">
        <v>1987</v>
      </c>
      <c r="AB11635" s="270" t="s">
        <v>1988</v>
      </c>
      <c r="AD11635" s="267" t="s">
        <v>13</v>
      </c>
      <c r="AF11635" s="267" t="s">
        <v>24</v>
      </c>
      <c r="AG11635" s="267" t="s">
        <v>24</v>
      </c>
    </row>
    <row r="11636" spans="3:33" ht="409.5">
      <c r="C11636" s="267" t="s">
        <v>1985</v>
      </c>
      <c r="D11636" s="267" t="s">
        <v>727</v>
      </c>
      <c r="E11636" s="267">
        <v>235</v>
      </c>
      <c r="F11636" s="267" t="s">
        <v>1444</v>
      </c>
      <c r="G11636" s="267" t="s">
        <v>1445</v>
      </c>
      <c r="H11636" s="267">
        <v>1</v>
      </c>
      <c r="I11636" s="267" t="s">
        <v>583</v>
      </c>
      <c r="J11636" s="267">
        <v>0.64</v>
      </c>
      <c r="K11636" s="267" t="s">
        <v>1986</v>
      </c>
      <c r="O11636" s="267" t="s">
        <v>24</v>
      </c>
      <c r="P11636" s="267">
        <v>15327237</v>
      </c>
      <c r="Q11636" s="267" t="s">
        <v>1445</v>
      </c>
      <c r="S11636" s="267">
        <v>38</v>
      </c>
      <c r="T11636" s="267" t="s">
        <v>13</v>
      </c>
      <c r="U11636" s="267" t="s">
        <v>1477</v>
      </c>
      <c r="V11636" s="267" t="s">
        <v>13</v>
      </c>
      <c r="W11636" s="267">
        <v>1940</v>
      </c>
      <c r="X11636" s="267">
        <v>1393724.9</v>
      </c>
      <c r="Y11636" s="267">
        <v>15327237</v>
      </c>
      <c r="Z11636" s="267">
        <v>1</v>
      </c>
      <c r="AA11636" s="267" t="s">
        <v>1987</v>
      </c>
      <c r="AB11636" s="270" t="s">
        <v>1988</v>
      </c>
      <c r="AD11636" s="267" t="s">
        <v>13</v>
      </c>
      <c r="AF11636" s="267" t="s">
        <v>24</v>
      </c>
      <c r="AG11636" s="267" t="s">
        <v>24</v>
      </c>
    </row>
    <row r="11637" spans="3:33" ht="409.5">
      <c r="C11637" s="267" t="s">
        <v>1985</v>
      </c>
      <c r="D11637" s="267" t="s">
        <v>727</v>
      </c>
      <c r="E11637" s="267">
        <v>235</v>
      </c>
      <c r="F11637" s="267" t="s">
        <v>1444</v>
      </c>
      <c r="G11637" s="267" t="s">
        <v>1445</v>
      </c>
      <c r="H11637" s="267">
        <v>1</v>
      </c>
      <c r="I11637" s="267" t="s">
        <v>583</v>
      </c>
      <c r="J11637" s="267">
        <v>0.64</v>
      </c>
      <c r="K11637" s="267" t="s">
        <v>1986</v>
      </c>
      <c r="O11637" s="267" t="s">
        <v>24</v>
      </c>
      <c r="P11637" s="267">
        <v>15327237</v>
      </c>
      <c r="Q11637" s="267" t="s">
        <v>1445</v>
      </c>
      <c r="S11637" s="267">
        <v>38</v>
      </c>
      <c r="T11637" s="267" t="s">
        <v>13</v>
      </c>
      <c r="U11637" s="267" t="s">
        <v>1477</v>
      </c>
      <c r="V11637" s="267" t="s">
        <v>13</v>
      </c>
      <c r="W11637" s="267">
        <v>1940</v>
      </c>
      <c r="X11637" s="267">
        <v>1393724.9</v>
      </c>
      <c r="Y11637" s="267">
        <v>15327237</v>
      </c>
      <c r="Z11637" s="267">
        <v>1</v>
      </c>
      <c r="AA11637" s="267" t="s">
        <v>1987</v>
      </c>
      <c r="AB11637" s="270" t="s">
        <v>1988</v>
      </c>
      <c r="AD11637" s="267" t="s">
        <v>13</v>
      </c>
      <c r="AF11637" s="267" t="s">
        <v>24</v>
      </c>
      <c r="AG11637" s="267" t="s">
        <v>24</v>
      </c>
    </row>
    <row r="11638" spans="3:33" ht="409.5">
      <c r="C11638" s="267" t="s">
        <v>1985</v>
      </c>
      <c r="D11638" s="267" t="s">
        <v>727</v>
      </c>
      <c r="E11638" s="267">
        <v>235</v>
      </c>
      <c r="F11638" s="267" t="s">
        <v>1444</v>
      </c>
      <c r="G11638" s="267" t="s">
        <v>1445</v>
      </c>
      <c r="H11638" s="267">
        <v>1</v>
      </c>
      <c r="I11638" s="267" t="s">
        <v>583</v>
      </c>
      <c r="J11638" s="267">
        <v>0.64</v>
      </c>
      <c r="K11638" s="267" t="s">
        <v>1986</v>
      </c>
      <c r="O11638" s="267" t="s">
        <v>24</v>
      </c>
      <c r="P11638" s="267">
        <v>15327237</v>
      </c>
      <c r="Q11638" s="267" t="s">
        <v>1445</v>
      </c>
      <c r="S11638" s="267">
        <v>38</v>
      </c>
      <c r="T11638" s="267" t="s">
        <v>13</v>
      </c>
      <c r="U11638" s="267" t="s">
        <v>1477</v>
      </c>
      <c r="V11638" s="267" t="s">
        <v>13</v>
      </c>
      <c r="W11638" s="267">
        <v>1940</v>
      </c>
      <c r="X11638" s="267">
        <v>1393724.9</v>
      </c>
      <c r="Y11638" s="267">
        <v>15327237</v>
      </c>
      <c r="Z11638" s="267">
        <v>1</v>
      </c>
      <c r="AA11638" s="267" t="s">
        <v>1987</v>
      </c>
      <c r="AB11638" s="270" t="s">
        <v>1988</v>
      </c>
      <c r="AD11638" s="267" t="s">
        <v>13</v>
      </c>
      <c r="AF11638" s="267" t="s">
        <v>24</v>
      </c>
      <c r="AG11638" s="267" t="s">
        <v>24</v>
      </c>
    </row>
    <row r="11639" spans="3:33" ht="409.5">
      <c r="C11639" s="267" t="s">
        <v>1985</v>
      </c>
      <c r="D11639" s="267" t="s">
        <v>727</v>
      </c>
      <c r="E11639" s="267">
        <v>235</v>
      </c>
      <c r="F11639" s="267" t="s">
        <v>1444</v>
      </c>
      <c r="G11639" s="267" t="s">
        <v>1445</v>
      </c>
      <c r="H11639" s="267">
        <v>1</v>
      </c>
      <c r="I11639" s="267" t="s">
        <v>583</v>
      </c>
      <c r="J11639" s="267">
        <v>0.64</v>
      </c>
      <c r="K11639" s="267" t="s">
        <v>1986</v>
      </c>
      <c r="O11639" s="267" t="s">
        <v>24</v>
      </c>
      <c r="P11639" s="267">
        <v>15327237</v>
      </c>
      <c r="Q11639" s="267" t="s">
        <v>1445</v>
      </c>
      <c r="S11639" s="267">
        <v>38</v>
      </c>
      <c r="T11639" s="267" t="s">
        <v>13</v>
      </c>
      <c r="U11639" s="267" t="s">
        <v>1477</v>
      </c>
      <c r="V11639" s="267" t="s">
        <v>13</v>
      </c>
      <c r="W11639" s="267">
        <v>1940</v>
      </c>
      <c r="X11639" s="267">
        <v>1393724.9</v>
      </c>
      <c r="Y11639" s="267">
        <v>15327237</v>
      </c>
      <c r="Z11639" s="267">
        <v>1</v>
      </c>
      <c r="AA11639" s="267" t="s">
        <v>1987</v>
      </c>
      <c r="AB11639" s="270" t="s">
        <v>1988</v>
      </c>
      <c r="AD11639" s="267" t="s">
        <v>13</v>
      </c>
      <c r="AF11639" s="267" t="s">
        <v>24</v>
      </c>
      <c r="AG11639" s="267" t="s">
        <v>24</v>
      </c>
    </row>
    <row r="11640" spans="3:33" ht="409.5">
      <c r="C11640" s="267" t="s">
        <v>1985</v>
      </c>
      <c r="D11640" s="267" t="s">
        <v>727</v>
      </c>
      <c r="E11640" s="267">
        <v>235</v>
      </c>
      <c r="F11640" s="267" t="s">
        <v>1444</v>
      </c>
      <c r="G11640" s="267" t="s">
        <v>1445</v>
      </c>
      <c r="H11640" s="267">
        <v>1</v>
      </c>
      <c r="I11640" s="267" t="s">
        <v>583</v>
      </c>
      <c r="J11640" s="267">
        <v>0.64</v>
      </c>
      <c r="K11640" s="267" t="s">
        <v>1986</v>
      </c>
      <c r="O11640" s="267" t="s">
        <v>24</v>
      </c>
      <c r="P11640" s="267">
        <v>15327237</v>
      </c>
      <c r="Q11640" s="267" t="s">
        <v>1445</v>
      </c>
      <c r="S11640" s="267">
        <v>38</v>
      </c>
      <c r="T11640" s="267" t="s">
        <v>13</v>
      </c>
      <c r="U11640" s="267" t="s">
        <v>1477</v>
      </c>
      <c r="V11640" s="267" t="s">
        <v>13</v>
      </c>
      <c r="W11640" s="267">
        <v>1940</v>
      </c>
      <c r="X11640" s="267">
        <v>1393724.9</v>
      </c>
      <c r="Y11640" s="267">
        <v>15327237</v>
      </c>
      <c r="Z11640" s="267">
        <v>1</v>
      </c>
      <c r="AA11640" s="267" t="s">
        <v>1987</v>
      </c>
      <c r="AB11640" s="270" t="s">
        <v>1988</v>
      </c>
      <c r="AD11640" s="267" t="s">
        <v>13</v>
      </c>
      <c r="AF11640" s="267" t="s">
        <v>24</v>
      </c>
      <c r="AG11640" s="267" t="s">
        <v>24</v>
      </c>
    </row>
    <row r="11641" spans="3:33" ht="409.5">
      <c r="C11641" s="267" t="s">
        <v>1985</v>
      </c>
      <c r="D11641" s="267" t="s">
        <v>727</v>
      </c>
      <c r="E11641" s="267">
        <v>235</v>
      </c>
      <c r="F11641" s="267" t="s">
        <v>1444</v>
      </c>
      <c r="G11641" s="267" t="s">
        <v>1445</v>
      </c>
      <c r="H11641" s="267">
        <v>1</v>
      </c>
      <c r="I11641" s="267" t="s">
        <v>583</v>
      </c>
      <c r="J11641" s="267">
        <v>0.64</v>
      </c>
      <c r="K11641" s="267" t="s">
        <v>1986</v>
      </c>
      <c r="O11641" s="267" t="s">
        <v>24</v>
      </c>
      <c r="P11641" s="267">
        <v>15327237</v>
      </c>
      <c r="Q11641" s="267" t="s">
        <v>1445</v>
      </c>
      <c r="S11641" s="267">
        <v>38</v>
      </c>
      <c r="T11641" s="267" t="s">
        <v>13</v>
      </c>
      <c r="U11641" s="267" t="s">
        <v>1477</v>
      </c>
      <c r="V11641" s="267" t="s">
        <v>13</v>
      </c>
      <c r="W11641" s="267">
        <v>1940</v>
      </c>
      <c r="X11641" s="267">
        <v>1393724.9</v>
      </c>
      <c r="Y11641" s="267">
        <v>15327237</v>
      </c>
      <c r="Z11641" s="267">
        <v>1</v>
      </c>
      <c r="AA11641" s="267" t="s">
        <v>1987</v>
      </c>
      <c r="AB11641" s="270" t="s">
        <v>1988</v>
      </c>
      <c r="AD11641" s="267" t="s">
        <v>13</v>
      </c>
      <c r="AF11641" s="267" t="s">
        <v>24</v>
      </c>
      <c r="AG11641" s="267" t="s">
        <v>24</v>
      </c>
    </row>
    <row r="11642" spans="3:33" ht="409.5">
      <c r="C11642" s="267" t="s">
        <v>1985</v>
      </c>
      <c r="D11642" s="267" t="s">
        <v>727</v>
      </c>
      <c r="E11642" s="267">
        <v>235</v>
      </c>
      <c r="F11642" s="267" t="s">
        <v>1444</v>
      </c>
      <c r="G11642" s="267" t="s">
        <v>1445</v>
      </c>
      <c r="H11642" s="267">
        <v>1</v>
      </c>
      <c r="I11642" s="267" t="s">
        <v>583</v>
      </c>
      <c r="J11642" s="267">
        <v>0.64</v>
      </c>
      <c r="K11642" s="267" t="s">
        <v>1986</v>
      </c>
      <c r="O11642" s="267" t="s">
        <v>24</v>
      </c>
      <c r="P11642" s="267">
        <v>15327237</v>
      </c>
      <c r="Q11642" s="267" t="s">
        <v>1445</v>
      </c>
      <c r="S11642" s="267">
        <v>38</v>
      </c>
      <c r="T11642" s="267" t="s">
        <v>13</v>
      </c>
      <c r="U11642" s="267" t="s">
        <v>1477</v>
      </c>
      <c r="V11642" s="267" t="s">
        <v>13</v>
      </c>
      <c r="W11642" s="267">
        <v>1940</v>
      </c>
      <c r="X11642" s="267">
        <v>1393724.9</v>
      </c>
      <c r="Y11642" s="267">
        <v>15327237</v>
      </c>
      <c r="Z11642" s="267">
        <v>1</v>
      </c>
      <c r="AA11642" s="267" t="s">
        <v>1987</v>
      </c>
      <c r="AB11642" s="270" t="s">
        <v>1988</v>
      </c>
      <c r="AD11642" s="267" t="s">
        <v>13</v>
      </c>
      <c r="AF11642" s="267" t="s">
        <v>24</v>
      </c>
      <c r="AG11642" s="267" t="s">
        <v>24</v>
      </c>
    </row>
    <row r="11643" spans="3:33" ht="409.5">
      <c r="C11643" s="267" t="s">
        <v>1985</v>
      </c>
      <c r="D11643" s="267" t="s">
        <v>727</v>
      </c>
      <c r="E11643" s="267">
        <v>235</v>
      </c>
      <c r="F11643" s="267" t="s">
        <v>1444</v>
      </c>
      <c r="G11643" s="267" t="s">
        <v>1445</v>
      </c>
      <c r="H11643" s="267">
        <v>1</v>
      </c>
      <c r="I11643" s="267" t="s">
        <v>583</v>
      </c>
      <c r="J11643" s="267">
        <v>0.64</v>
      </c>
      <c r="K11643" s="267" t="s">
        <v>1986</v>
      </c>
      <c r="O11643" s="267" t="s">
        <v>24</v>
      </c>
      <c r="P11643" s="267">
        <v>15327237</v>
      </c>
      <c r="Q11643" s="267" t="s">
        <v>1445</v>
      </c>
      <c r="S11643" s="267">
        <v>38</v>
      </c>
      <c r="T11643" s="267" t="s">
        <v>13</v>
      </c>
      <c r="U11643" s="267" t="s">
        <v>1477</v>
      </c>
      <c r="V11643" s="267" t="s">
        <v>13</v>
      </c>
      <c r="W11643" s="267">
        <v>1940</v>
      </c>
      <c r="X11643" s="267">
        <v>1393724.9</v>
      </c>
      <c r="Y11643" s="267">
        <v>15327237</v>
      </c>
      <c r="Z11643" s="267">
        <v>1</v>
      </c>
      <c r="AA11643" s="267" t="s">
        <v>1987</v>
      </c>
      <c r="AB11643" s="270" t="s">
        <v>1988</v>
      </c>
      <c r="AD11643" s="267" t="s">
        <v>13</v>
      </c>
      <c r="AF11643" s="267" t="s">
        <v>24</v>
      </c>
      <c r="AG11643" s="267" t="s">
        <v>24</v>
      </c>
    </row>
    <row r="11644" spans="3:33" ht="409.5">
      <c r="C11644" s="267" t="s">
        <v>1985</v>
      </c>
      <c r="D11644" s="267" t="s">
        <v>727</v>
      </c>
      <c r="E11644" s="267">
        <v>235</v>
      </c>
      <c r="F11644" s="267" t="s">
        <v>1444</v>
      </c>
      <c r="G11644" s="267" t="s">
        <v>1445</v>
      </c>
      <c r="H11644" s="267">
        <v>1</v>
      </c>
      <c r="I11644" s="267" t="s">
        <v>583</v>
      </c>
      <c r="J11644" s="267">
        <v>0.64</v>
      </c>
      <c r="K11644" s="267" t="s">
        <v>1986</v>
      </c>
      <c r="O11644" s="267" t="s">
        <v>24</v>
      </c>
      <c r="P11644" s="267">
        <v>15327237</v>
      </c>
      <c r="Q11644" s="267" t="s">
        <v>1445</v>
      </c>
      <c r="S11644" s="267">
        <v>38</v>
      </c>
      <c r="T11644" s="267" t="s">
        <v>13</v>
      </c>
      <c r="U11644" s="267" t="s">
        <v>1477</v>
      </c>
      <c r="V11644" s="267" t="s">
        <v>13</v>
      </c>
      <c r="W11644" s="267">
        <v>1940</v>
      </c>
      <c r="X11644" s="267">
        <v>1393724.9</v>
      </c>
      <c r="Y11644" s="267">
        <v>15327237</v>
      </c>
      <c r="Z11644" s="267">
        <v>1</v>
      </c>
      <c r="AA11644" s="267" t="s">
        <v>1987</v>
      </c>
      <c r="AB11644" s="270" t="s">
        <v>1988</v>
      </c>
      <c r="AD11644" s="267" t="s">
        <v>13</v>
      </c>
      <c r="AF11644" s="267" t="s">
        <v>24</v>
      </c>
      <c r="AG11644" s="267" t="s">
        <v>24</v>
      </c>
    </row>
    <row r="11645" spans="3:33" ht="409.5">
      <c r="C11645" s="267" t="s">
        <v>1985</v>
      </c>
      <c r="D11645" s="267" t="s">
        <v>727</v>
      </c>
      <c r="E11645" s="267">
        <v>235</v>
      </c>
      <c r="F11645" s="267" t="s">
        <v>1444</v>
      </c>
      <c r="G11645" s="267" t="s">
        <v>1445</v>
      </c>
      <c r="H11645" s="267">
        <v>1</v>
      </c>
      <c r="I11645" s="267" t="s">
        <v>583</v>
      </c>
      <c r="J11645" s="267">
        <v>0.64</v>
      </c>
      <c r="K11645" s="267" t="s">
        <v>1986</v>
      </c>
      <c r="O11645" s="267" t="s">
        <v>24</v>
      </c>
      <c r="P11645" s="267">
        <v>15327237</v>
      </c>
      <c r="Q11645" s="267" t="s">
        <v>1445</v>
      </c>
      <c r="S11645" s="267">
        <v>38</v>
      </c>
      <c r="T11645" s="267" t="s">
        <v>13</v>
      </c>
      <c r="U11645" s="267" t="s">
        <v>1477</v>
      </c>
      <c r="V11645" s="267" t="s">
        <v>13</v>
      </c>
      <c r="W11645" s="267">
        <v>1940</v>
      </c>
      <c r="X11645" s="267">
        <v>1393724.9</v>
      </c>
      <c r="Y11645" s="267">
        <v>15327237</v>
      </c>
      <c r="Z11645" s="267">
        <v>1</v>
      </c>
      <c r="AA11645" s="267" t="s">
        <v>1987</v>
      </c>
      <c r="AB11645" s="270" t="s">
        <v>1988</v>
      </c>
      <c r="AD11645" s="267" t="s">
        <v>13</v>
      </c>
      <c r="AF11645" s="267" t="s">
        <v>24</v>
      </c>
      <c r="AG11645" s="267" t="s">
        <v>24</v>
      </c>
    </row>
    <row r="11646" spans="3:33" ht="409.5">
      <c r="C11646" s="267" t="s">
        <v>1985</v>
      </c>
      <c r="D11646" s="267" t="s">
        <v>727</v>
      </c>
      <c r="E11646" s="267">
        <v>235</v>
      </c>
      <c r="F11646" s="267" t="s">
        <v>1444</v>
      </c>
      <c r="G11646" s="267" t="s">
        <v>1445</v>
      </c>
      <c r="H11646" s="267">
        <v>1</v>
      </c>
      <c r="I11646" s="267" t="s">
        <v>583</v>
      </c>
      <c r="J11646" s="267">
        <v>0.64</v>
      </c>
      <c r="K11646" s="267" t="s">
        <v>1986</v>
      </c>
      <c r="O11646" s="267" t="s">
        <v>24</v>
      </c>
      <c r="P11646" s="267">
        <v>15327237</v>
      </c>
      <c r="Q11646" s="267" t="s">
        <v>1445</v>
      </c>
      <c r="S11646" s="267">
        <v>38</v>
      </c>
      <c r="T11646" s="267" t="s">
        <v>13</v>
      </c>
      <c r="U11646" s="267" t="s">
        <v>1477</v>
      </c>
      <c r="V11646" s="267" t="s">
        <v>13</v>
      </c>
      <c r="W11646" s="267">
        <v>1940</v>
      </c>
      <c r="X11646" s="267">
        <v>1393724.9</v>
      </c>
      <c r="Y11646" s="267">
        <v>15327237</v>
      </c>
      <c r="Z11646" s="267">
        <v>1</v>
      </c>
      <c r="AA11646" s="267" t="s">
        <v>1987</v>
      </c>
      <c r="AB11646" s="270" t="s">
        <v>1988</v>
      </c>
      <c r="AD11646" s="267" t="s">
        <v>13</v>
      </c>
      <c r="AF11646" s="267" t="s">
        <v>24</v>
      </c>
      <c r="AG11646" s="267" t="s">
        <v>24</v>
      </c>
    </row>
    <row r="11647" spans="3:33" ht="409.5">
      <c r="C11647" s="267" t="s">
        <v>1985</v>
      </c>
      <c r="D11647" s="267" t="s">
        <v>727</v>
      </c>
      <c r="E11647" s="267">
        <v>235</v>
      </c>
      <c r="F11647" s="267" t="s">
        <v>1444</v>
      </c>
      <c r="G11647" s="267" t="s">
        <v>1445</v>
      </c>
      <c r="H11647" s="267">
        <v>1</v>
      </c>
      <c r="I11647" s="267" t="s">
        <v>583</v>
      </c>
      <c r="J11647" s="267">
        <v>0.64</v>
      </c>
      <c r="K11647" s="267" t="s">
        <v>1986</v>
      </c>
      <c r="O11647" s="267" t="s">
        <v>24</v>
      </c>
      <c r="P11647" s="267">
        <v>15327237</v>
      </c>
      <c r="Q11647" s="267" t="s">
        <v>1445</v>
      </c>
      <c r="S11647" s="267">
        <v>38</v>
      </c>
      <c r="T11647" s="267" t="s">
        <v>13</v>
      </c>
      <c r="U11647" s="267" t="s">
        <v>1477</v>
      </c>
      <c r="V11647" s="267" t="s">
        <v>13</v>
      </c>
      <c r="W11647" s="267">
        <v>1940</v>
      </c>
      <c r="X11647" s="267">
        <v>1393724.9</v>
      </c>
      <c r="Y11647" s="267">
        <v>15327237</v>
      </c>
      <c r="Z11647" s="267">
        <v>1</v>
      </c>
      <c r="AA11647" s="267" t="s">
        <v>1987</v>
      </c>
      <c r="AB11647" s="270" t="s">
        <v>1988</v>
      </c>
      <c r="AD11647" s="267" t="s">
        <v>13</v>
      </c>
      <c r="AF11647" s="267" t="s">
        <v>24</v>
      </c>
      <c r="AG11647" s="267" t="s">
        <v>24</v>
      </c>
    </row>
    <row r="11648" spans="3:33" ht="409.5">
      <c r="C11648" s="267" t="s">
        <v>1985</v>
      </c>
      <c r="D11648" s="267" t="s">
        <v>727</v>
      </c>
      <c r="E11648" s="267">
        <v>235</v>
      </c>
      <c r="F11648" s="267" t="s">
        <v>1444</v>
      </c>
      <c r="G11648" s="267" t="s">
        <v>1445</v>
      </c>
      <c r="H11648" s="267">
        <v>1</v>
      </c>
      <c r="I11648" s="267" t="s">
        <v>583</v>
      </c>
      <c r="J11648" s="267">
        <v>0.64</v>
      </c>
      <c r="K11648" s="267" t="s">
        <v>1986</v>
      </c>
      <c r="O11648" s="267" t="s">
        <v>24</v>
      </c>
      <c r="P11648" s="267">
        <v>15327237</v>
      </c>
      <c r="Q11648" s="267" t="s">
        <v>1445</v>
      </c>
      <c r="S11648" s="267">
        <v>38</v>
      </c>
      <c r="T11648" s="267" t="s">
        <v>13</v>
      </c>
      <c r="U11648" s="267" t="s">
        <v>1477</v>
      </c>
      <c r="V11648" s="267" t="s">
        <v>13</v>
      </c>
      <c r="W11648" s="267">
        <v>1940</v>
      </c>
      <c r="X11648" s="267">
        <v>1393724.9</v>
      </c>
      <c r="Y11648" s="267">
        <v>15327237</v>
      </c>
      <c r="Z11648" s="267">
        <v>1</v>
      </c>
      <c r="AA11648" s="267" t="s">
        <v>1987</v>
      </c>
      <c r="AB11648" s="270" t="s">
        <v>1988</v>
      </c>
      <c r="AD11648" s="267" t="s">
        <v>13</v>
      </c>
      <c r="AF11648" s="267" t="s">
        <v>24</v>
      </c>
      <c r="AG11648" s="267" t="s">
        <v>24</v>
      </c>
    </row>
    <row r="11649" spans="3:33" ht="409.5">
      <c r="C11649" s="267" t="s">
        <v>1985</v>
      </c>
      <c r="D11649" s="267" t="s">
        <v>727</v>
      </c>
      <c r="E11649" s="267">
        <v>235</v>
      </c>
      <c r="F11649" s="267" t="s">
        <v>1444</v>
      </c>
      <c r="G11649" s="267" t="s">
        <v>1445</v>
      </c>
      <c r="H11649" s="267">
        <v>1</v>
      </c>
      <c r="I11649" s="267" t="s">
        <v>583</v>
      </c>
      <c r="J11649" s="267">
        <v>0.64</v>
      </c>
      <c r="K11649" s="267" t="s">
        <v>1986</v>
      </c>
      <c r="O11649" s="267" t="s">
        <v>24</v>
      </c>
      <c r="P11649" s="267">
        <v>15327237</v>
      </c>
      <c r="Q11649" s="267" t="s">
        <v>1445</v>
      </c>
      <c r="S11649" s="267">
        <v>38</v>
      </c>
      <c r="T11649" s="267" t="s">
        <v>13</v>
      </c>
      <c r="U11649" s="267" t="s">
        <v>1477</v>
      </c>
      <c r="V11649" s="267" t="s">
        <v>13</v>
      </c>
      <c r="W11649" s="267">
        <v>1940</v>
      </c>
      <c r="X11649" s="267">
        <v>1393724.9</v>
      </c>
      <c r="Y11649" s="267">
        <v>15327237</v>
      </c>
      <c r="Z11649" s="267">
        <v>1</v>
      </c>
      <c r="AA11649" s="267" t="s">
        <v>1987</v>
      </c>
      <c r="AB11649" s="270" t="s">
        <v>1988</v>
      </c>
      <c r="AD11649" s="267" t="s">
        <v>13</v>
      </c>
      <c r="AF11649" s="267" t="s">
        <v>24</v>
      </c>
      <c r="AG11649" s="267" t="s">
        <v>24</v>
      </c>
    </row>
    <row r="11650" spans="3:33" ht="409.5">
      <c r="C11650" s="267" t="s">
        <v>1985</v>
      </c>
      <c r="D11650" s="267" t="s">
        <v>727</v>
      </c>
      <c r="E11650" s="267">
        <v>235</v>
      </c>
      <c r="F11650" s="267" t="s">
        <v>1444</v>
      </c>
      <c r="G11650" s="267" t="s">
        <v>1445</v>
      </c>
      <c r="H11650" s="267">
        <v>1</v>
      </c>
      <c r="I11650" s="267" t="s">
        <v>583</v>
      </c>
      <c r="J11650" s="267">
        <v>0.64</v>
      </c>
      <c r="K11650" s="267" t="s">
        <v>1986</v>
      </c>
      <c r="O11650" s="267" t="s">
        <v>24</v>
      </c>
      <c r="P11650" s="267">
        <v>15327237</v>
      </c>
      <c r="Q11650" s="267" t="s">
        <v>1445</v>
      </c>
      <c r="S11650" s="267">
        <v>38</v>
      </c>
      <c r="T11650" s="267" t="s">
        <v>13</v>
      </c>
      <c r="U11650" s="267" t="s">
        <v>1477</v>
      </c>
      <c r="V11650" s="267" t="s">
        <v>13</v>
      </c>
      <c r="W11650" s="267">
        <v>1940</v>
      </c>
      <c r="X11650" s="267">
        <v>1393724.9</v>
      </c>
      <c r="Y11650" s="267">
        <v>15327237</v>
      </c>
      <c r="Z11650" s="267">
        <v>1</v>
      </c>
      <c r="AA11650" s="267" t="s">
        <v>1987</v>
      </c>
      <c r="AB11650" s="270" t="s">
        <v>1988</v>
      </c>
      <c r="AD11650" s="267" t="s">
        <v>13</v>
      </c>
      <c r="AF11650" s="267" t="s">
        <v>24</v>
      </c>
      <c r="AG11650" s="267" t="s">
        <v>24</v>
      </c>
    </row>
    <row r="11651" spans="3:33" ht="409.5">
      <c r="C11651" s="267" t="s">
        <v>1985</v>
      </c>
      <c r="D11651" s="267" t="s">
        <v>727</v>
      </c>
      <c r="E11651" s="267">
        <v>235</v>
      </c>
      <c r="F11651" s="267" t="s">
        <v>1444</v>
      </c>
      <c r="G11651" s="267" t="s">
        <v>1445</v>
      </c>
      <c r="H11651" s="267">
        <v>1</v>
      </c>
      <c r="I11651" s="267" t="s">
        <v>583</v>
      </c>
      <c r="J11651" s="267">
        <v>0.64</v>
      </c>
      <c r="K11651" s="267" t="s">
        <v>1986</v>
      </c>
      <c r="O11651" s="267" t="s">
        <v>24</v>
      </c>
      <c r="P11651" s="267">
        <v>15327237</v>
      </c>
      <c r="Q11651" s="267" t="s">
        <v>1445</v>
      </c>
      <c r="S11651" s="267">
        <v>38</v>
      </c>
      <c r="T11651" s="267" t="s">
        <v>13</v>
      </c>
      <c r="U11651" s="267" t="s">
        <v>1477</v>
      </c>
      <c r="V11651" s="267" t="s">
        <v>13</v>
      </c>
      <c r="W11651" s="267">
        <v>1940</v>
      </c>
      <c r="X11651" s="267">
        <v>1393724.9</v>
      </c>
      <c r="Y11651" s="267">
        <v>15327237</v>
      </c>
      <c r="Z11651" s="267">
        <v>1</v>
      </c>
      <c r="AA11651" s="267" t="s">
        <v>1987</v>
      </c>
      <c r="AB11651" s="270" t="s">
        <v>1988</v>
      </c>
      <c r="AD11651" s="267" t="s">
        <v>13</v>
      </c>
      <c r="AF11651" s="267" t="s">
        <v>24</v>
      </c>
      <c r="AG11651" s="267" t="s">
        <v>24</v>
      </c>
    </row>
    <row r="11652" spans="3:33" ht="409.5">
      <c r="C11652" s="267" t="s">
        <v>1985</v>
      </c>
      <c r="D11652" s="267" t="s">
        <v>727</v>
      </c>
      <c r="E11652" s="267">
        <v>235</v>
      </c>
      <c r="F11652" s="267" t="s">
        <v>1444</v>
      </c>
      <c r="G11652" s="267" t="s">
        <v>1445</v>
      </c>
      <c r="H11652" s="267">
        <v>1</v>
      </c>
      <c r="I11652" s="267" t="s">
        <v>583</v>
      </c>
      <c r="J11652" s="267">
        <v>0.64</v>
      </c>
      <c r="K11652" s="267" t="s">
        <v>1986</v>
      </c>
      <c r="O11652" s="267" t="s">
        <v>24</v>
      </c>
      <c r="P11652" s="267">
        <v>15327237</v>
      </c>
      <c r="Q11652" s="267" t="s">
        <v>1445</v>
      </c>
      <c r="S11652" s="267">
        <v>38</v>
      </c>
      <c r="T11652" s="267" t="s">
        <v>13</v>
      </c>
      <c r="U11652" s="267" t="s">
        <v>1477</v>
      </c>
      <c r="V11652" s="267" t="s">
        <v>13</v>
      </c>
      <c r="W11652" s="267">
        <v>1940</v>
      </c>
      <c r="X11652" s="267">
        <v>1393724.9</v>
      </c>
      <c r="Y11652" s="267">
        <v>15327237</v>
      </c>
      <c r="Z11652" s="267">
        <v>1</v>
      </c>
      <c r="AA11652" s="267" t="s">
        <v>1987</v>
      </c>
      <c r="AB11652" s="270" t="s">
        <v>1988</v>
      </c>
      <c r="AD11652" s="267" t="s">
        <v>13</v>
      </c>
      <c r="AF11652" s="267" t="s">
        <v>24</v>
      </c>
      <c r="AG11652" s="267" t="s">
        <v>24</v>
      </c>
    </row>
    <row r="11653" spans="3:33" ht="409.5">
      <c r="C11653" s="267" t="s">
        <v>1985</v>
      </c>
      <c r="D11653" s="267" t="s">
        <v>727</v>
      </c>
      <c r="E11653" s="267">
        <v>235</v>
      </c>
      <c r="F11653" s="267" t="s">
        <v>1444</v>
      </c>
      <c r="G11653" s="267" t="s">
        <v>1445</v>
      </c>
      <c r="H11653" s="267">
        <v>1</v>
      </c>
      <c r="I11653" s="267" t="s">
        <v>583</v>
      </c>
      <c r="J11653" s="267">
        <v>0.64</v>
      </c>
      <c r="K11653" s="267" t="s">
        <v>1986</v>
      </c>
      <c r="O11653" s="267" t="s">
        <v>24</v>
      </c>
      <c r="P11653" s="267">
        <v>15327237</v>
      </c>
      <c r="Q11653" s="267" t="s">
        <v>1445</v>
      </c>
      <c r="S11653" s="267">
        <v>38</v>
      </c>
      <c r="T11653" s="267" t="s">
        <v>13</v>
      </c>
      <c r="U11653" s="267" t="s">
        <v>1477</v>
      </c>
      <c r="V11653" s="267" t="s">
        <v>13</v>
      </c>
      <c r="W11653" s="267">
        <v>1940</v>
      </c>
      <c r="X11653" s="267">
        <v>1393724.9</v>
      </c>
      <c r="Y11653" s="267">
        <v>15327237</v>
      </c>
      <c r="Z11653" s="267">
        <v>1</v>
      </c>
      <c r="AA11653" s="267" t="s">
        <v>1987</v>
      </c>
      <c r="AB11653" s="270" t="s">
        <v>1988</v>
      </c>
      <c r="AD11653" s="267" t="s">
        <v>13</v>
      </c>
      <c r="AF11653" s="267" t="s">
        <v>24</v>
      </c>
      <c r="AG11653" s="267" t="s">
        <v>24</v>
      </c>
    </row>
    <row r="11654" spans="3:33" ht="409.5">
      <c r="C11654" s="267" t="s">
        <v>1985</v>
      </c>
      <c r="D11654" s="267" t="s">
        <v>727</v>
      </c>
      <c r="E11654" s="267">
        <v>235</v>
      </c>
      <c r="F11654" s="267" t="s">
        <v>1444</v>
      </c>
      <c r="G11654" s="267" t="s">
        <v>1445</v>
      </c>
      <c r="H11654" s="267">
        <v>1</v>
      </c>
      <c r="I11654" s="267" t="s">
        <v>583</v>
      </c>
      <c r="J11654" s="267">
        <v>0.64</v>
      </c>
      <c r="K11654" s="267" t="s">
        <v>1986</v>
      </c>
      <c r="O11654" s="267" t="s">
        <v>24</v>
      </c>
      <c r="P11654" s="267">
        <v>15327237</v>
      </c>
      <c r="Q11654" s="267" t="s">
        <v>1445</v>
      </c>
      <c r="S11654" s="267">
        <v>38</v>
      </c>
      <c r="T11654" s="267" t="s">
        <v>13</v>
      </c>
      <c r="U11654" s="267" t="s">
        <v>1477</v>
      </c>
      <c r="V11654" s="267" t="s">
        <v>13</v>
      </c>
      <c r="W11654" s="267">
        <v>1940</v>
      </c>
      <c r="X11654" s="267">
        <v>1393724.9</v>
      </c>
      <c r="Y11654" s="267">
        <v>15327237</v>
      </c>
      <c r="Z11654" s="267">
        <v>1</v>
      </c>
      <c r="AA11654" s="267" t="s">
        <v>1987</v>
      </c>
      <c r="AB11654" s="270" t="s">
        <v>1988</v>
      </c>
      <c r="AD11654" s="267" t="s">
        <v>13</v>
      </c>
      <c r="AF11654" s="267" t="s">
        <v>24</v>
      </c>
      <c r="AG11654" s="267" t="s">
        <v>24</v>
      </c>
    </row>
    <row r="11655" spans="3:33" ht="409.5">
      <c r="C11655" s="267" t="s">
        <v>1985</v>
      </c>
      <c r="D11655" s="267" t="s">
        <v>727</v>
      </c>
      <c r="E11655" s="267">
        <v>235</v>
      </c>
      <c r="F11655" s="267" t="s">
        <v>1444</v>
      </c>
      <c r="G11655" s="267" t="s">
        <v>1445</v>
      </c>
      <c r="H11655" s="267">
        <v>1</v>
      </c>
      <c r="I11655" s="267" t="s">
        <v>583</v>
      </c>
      <c r="J11655" s="267">
        <v>0.64</v>
      </c>
      <c r="K11655" s="267" t="s">
        <v>1986</v>
      </c>
      <c r="O11655" s="267" t="s">
        <v>24</v>
      </c>
      <c r="P11655" s="267">
        <v>15327237</v>
      </c>
      <c r="Q11655" s="267" t="s">
        <v>1445</v>
      </c>
      <c r="S11655" s="267">
        <v>38</v>
      </c>
      <c r="T11655" s="267" t="s">
        <v>13</v>
      </c>
      <c r="U11655" s="267" t="s">
        <v>1477</v>
      </c>
      <c r="V11655" s="267" t="s">
        <v>13</v>
      </c>
      <c r="W11655" s="267">
        <v>1940</v>
      </c>
      <c r="X11655" s="267">
        <v>1393724.9</v>
      </c>
      <c r="Y11655" s="267">
        <v>15327237</v>
      </c>
      <c r="Z11655" s="267">
        <v>1</v>
      </c>
      <c r="AA11655" s="267" t="s">
        <v>1987</v>
      </c>
      <c r="AB11655" s="270" t="s">
        <v>1988</v>
      </c>
      <c r="AD11655" s="267" t="s">
        <v>13</v>
      </c>
      <c r="AF11655" s="267" t="s">
        <v>24</v>
      </c>
      <c r="AG11655" s="267" t="s">
        <v>24</v>
      </c>
    </row>
    <row r="11656" spans="3:33" ht="409.5">
      <c r="C11656" s="267" t="s">
        <v>1985</v>
      </c>
      <c r="D11656" s="267" t="s">
        <v>727</v>
      </c>
      <c r="E11656" s="267">
        <v>235</v>
      </c>
      <c r="F11656" s="267" t="s">
        <v>1444</v>
      </c>
      <c r="G11656" s="267" t="s">
        <v>1445</v>
      </c>
      <c r="H11656" s="267">
        <v>1</v>
      </c>
      <c r="I11656" s="267" t="s">
        <v>583</v>
      </c>
      <c r="J11656" s="267">
        <v>0.64</v>
      </c>
      <c r="K11656" s="267" t="s">
        <v>1986</v>
      </c>
      <c r="O11656" s="267" t="s">
        <v>24</v>
      </c>
      <c r="P11656" s="267">
        <v>15327237</v>
      </c>
      <c r="Q11656" s="267" t="s">
        <v>1445</v>
      </c>
      <c r="S11656" s="267">
        <v>38</v>
      </c>
      <c r="T11656" s="267" t="s">
        <v>13</v>
      </c>
      <c r="U11656" s="267" t="s">
        <v>1477</v>
      </c>
      <c r="V11656" s="267" t="s">
        <v>13</v>
      </c>
      <c r="W11656" s="267">
        <v>1940</v>
      </c>
      <c r="X11656" s="267">
        <v>1393724.9</v>
      </c>
      <c r="Y11656" s="267">
        <v>15327237</v>
      </c>
      <c r="Z11656" s="267">
        <v>1</v>
      </c>
      <c r="AA11656" s="267" t="s">
        <v>1987</v>
      </c>
      <c r="AB11656" s="270" t="s">
        <v>1988</v>
      </c>
      <c r="AD11656" s="267" t="s">
        <v>13</v>
      </c>
      <c r="AF11656" s="267" t="s">
        <v>24</v>
      </c>
      <c r="AG11656" s="267" t="s">
        <v>24</v>
      </c>
    </row>
    <row r="11657" spans="3:33" ht="409.5">
      <c r="C11657" s="267" t="s">
        <v>1985</v>
      </c>
      <c r="D11657" s="267" t="s">
        <v>727</v>
      </c>
      <c r="E11657" s="267">
        <v>235</v>
      </c>
      <c r="F11657" s="267" t="s">
        <v>1444</v>
      </c>
      <c r="G11657" s="267" t="s">
        <v>1445</v>
      </c>
      <c r="H11657" s="267">
        <v>1</v>
      </c>
      <c r="I11657" s="267" t="s">
        <v>583</v>
      </c>
      <c r="J11657" s="267">
        <v>0.64</v>
      </c>
      <c r="K11657" s="267" t="s">
        <v>1986</v>
      </c>
      <c r="O11657" s="267" t="s">
        <v>24</v>
      </c>
      <c r="P11657" s="267">
        <v>15327237</v>
      </c>
      <c r="Q11657" s="267" t="s">
        <v>1445</v>
      </c>
      <c r="S11657" s="267">
        <v>38</v>
      </c>
      <c r="T11657" s="267" t="s">
        <v>13</v>
      </c>
      <c r="U11657" s="267" t="s">
        <v>1477</v>
      </c>
      <c r="V11657" s="267" t="s">
        <v>13</v>
      </c>
      <c r="W11657" s="267">
        <v>1940</v>
      </c>
      <c r="X11657" s="267">
        <v>1393724.9</v>
      </c>
      <c r="Y11657" s="267">
        <v>15327237</v>
      </c>
      <c r="Z11657" s="267">
        <v>1</v>
      </c>
      <c r="AA11657" s="267" t="s">
        <v>1987</v>
      </c>
      <c r="AB11657" s="270" t="s">
        <v>1988</v>
      </c>
      <c r="AD11657" s="267" t="s">
        <v>13</v>
      </c>
      <c r="AF11657" s="267" t="s">
        <v>24</v>
      </c>
      <c r="AG11657" s="267" t="s">
        <v>24</v>
      </c>
    </row>
    <row r="11658" spans="3:33" ht="409.5">
      <c r="C11658" s="267" t="s">
        <v>1985</v>
      </c>
      <c r="D11658" s="267" t="s">
        <v>727</v>
      </c>
      <c r="E11658" s="267">
        <v>235</v>
      </c>
      <c r="F11658" s="267" t="s">
        <v>1444</v>
      </c>
      <c r="G11658" s="267" t="s">
        <v>1445</v>
      </c>
      <c r="H11658" s="267">
        <v>1</v>
      </c>
      <c r="I11658" s="267" t="s">
        <v>583</v>
      </c>
      <c r="J11658" s="267">
        <v>0.64</v>
      </c>
      <c r="K11658" s="267" t="s">
        <v>1986</v>
      </c>
      <c r="O11658" s="267" t="s">
        <v>24</v>
      </c>
      <c r="P11658" s="267">
        <v>15327237</v>
      </c>
      <c r="Q11658" s="267" t="s">
        <v>1445</v>
      </c>
      <c r="S11658" s="267">
        <v>38</v>
      </c>
      <c r="T11658" s="267" t="s">
        <v>13</v>
      </c>
      <c r="U11658" s="267" t="s">
        <v>1477</v>
      </c>
      <c r="V11658" s="267" t="s">
        <v>13</v>
      </c>
      <c r="W11658" s="267">
        <v>1940</v>
      </c>
      <c r="X11658" s="267">
        <v>1393724.9</v>
      </c>
      <c r="Y11658" s="267">
        <v>15327237</v>
      </c>
      <c r="Z11658" s="267">
        <v>1</v>
      </c>
      <c r="AA11658" s="267" t="s">
        <v>1987</v>
      </c>
      <c r="AB11658" s="270" t="s">
        <v>1988</v>
      </c>
      <c r="AD11658" s="267" t="s">
        <v>13</v>
      </c>
      <c r="AF11658" s="267" t="s">
        <v>24</v>
      </c>
      <c r="AG11658" s="267" t="s">
        <v>24</v>
      </c>
    </row>
    <row r="11659" spans="3:33" ht="409.5">
      <c r="C11659" s="267" t="s">
        <v>1985</v>
      </c>
      <c r="D11659" s="267" t="s">
        <v>727</v>
      </c>
      <c r="E11659" s="267">
        <v>235</v>
      </c>
      <c r="F11659" s="267" t="s">
        <v>1444</v>
      </c>
      <c r="G11659" s="267" t="s">
        <v>1445</v>
      </c>
      <c r="H11659" s="267">
        <v>1</v>
      </c>
      <c r="I11659" s="267" t="s">
        <v>583</v>
      </c>
      <c r="J11659" s="267">
        <v>0.64</v>
      </c>
      <c r="K11659" s="267" t="s">
        <v>1986</v>
      </c>
      <c r="O11659" s="267" t="s">
        <v>24</v>
      </c>
      <c r="P11659" s="267">
        <v>15327237</v>
      </c>
      <c r="Q11659" s="267" t="s">
        <v>1445</v>
      </c>
      <c r="S11659" s="267">
        <v>38</v>
      </c>
      <c r="T11659" s="267" t="s">
        <v>13</v>
      </c>
      <c r="U11659" s="267" t="s">
        <v>1477</v>
      </c>
      <c r="V11659" s="267" t="s">
        <v>13</v>
      </c>
      <c r="W11659" s="267">
        <v>1940</v>
      </c>
      <c r="X11659" s="267">
        <v>1393724.9</v>
      </c>
      <c r="Y11659" s="267">
        <v>15327237</v>
      </c>
      <c r="Z11659" s="267">
        <v>1</v>
      </c>
      <c r="AA11659" s="267" t="s">
        <v>1987</v>
      </c>
      <c r="AB11659" s="270" t="s">
        <v>1988</v>
      </c>
      <c r="AD11659" s="267" t="s">
        <v>13</v>
      </c>
      <c r="AF11659" s="267" t="s">
        <v>24</v>
      </c>
      <c r="AG11659" s="267" t="s">
        <v>24</v>
      </c>
    </row>
    <row r="11660" spans="3:33" ht="409.5">
      <c r="C11660" s="267" t="s">
        <v>1985</v>
      </c>
      <c r="D11660" s="267" t="s">
        <v>727</v>
      </c>
      <c r="E11660" s="267">
        <v>235</v>
      </c>
      <c r="F11660" s="267" t="s">
        <v>1444</v>
      </c>
      <c r="G11660" s="267" t="s">
        <v>1445</v>
      </c>
      <c r="H11660" s="267">
        <v>1</v>
      </c>
      <c r="I11660" s="267" t="s">
        <v>583</v>
      </c>
      <c r="J11660" s="267">
        <v>0.64</v>
      </c>
      <c r="K11660" s="267" t="s">
        <v>1986</v>
      </c>
      <c r="O11660" s="267" t="s">
        <v>24</v>
      </c>
      <c r="P11660" s="267">
        <v>15327237</v>
      </c>
      <c r="Q11660" s="267" t="s">
        <v>1445</v>
      </c>
      <c r="S11660" s="267">
        <v>38</v>
      </c>
      <c r="T11660" s="267" t="s">
        <v>13</v>
      </c>
      <c r="U11660" s="267" t="s">
        <v>1477</v>
      </c>
      <c r="V11660" s="267" t="s">
        <v>13</v>
      </c>
      <c r="W11660" s="267">
        <v>1940</v>
      </c>
      <c r="X11660" s="267">
        <v>1393724.9</v>
      </c>
      <c r="Y11660" s="267">
        <v>15327237</v>
      </c>
      <c r="Z11660" s="267">
        <v>1</v>
      </c>
      <c r="AA11660" s="267" t="s">
        <v>1987</v>
      </c>
      <c r="AB11660" s="270" t="s">
        <v>1988</v>
      </c>
      <c r="AD11660" s="267" t="s">
        <v>13</v>
      </c>
      <c r="AF11660" s="267" t="s">
        <v>24</v>
      </c>
      <c r="AG11660" s="267" t="s">
        <v>24</v>
      </c>
    </row>
    <row r="11661" spans="3:33" ht="409.5">
      <c r="C11661" s="267" t="s">
        <v>1985</v>
      </c>
      <c r="D11661" s="267" t="s">
        <v>727</v>
      </c>
      <c r="E11661" s="267">
        <v>235</v>
      </c>
      <c r="F11661" s="267" t="s">
        <v>1444</v>
      </c>
      <c r="G11661" s="267" t="s">
        <v>1445</v>
      </c>
      <c r="H11661" s="267">
        <v>1</v>
      </c>
      <c r="I11661" s="267" t="s">
        <v>583</v>
      </c>
      <c r="J11661" s="267">
        <v>0.64</v>
      </c>
      <c r="K11661" s="267" t="s">
        <v>1986</v>
      </c>
      <c r="O11661" s="267" t="s">
        <v>24</v>
      </c>
      <c r="P11661" s="267">
        <v>15327237</v>
      </c>
      <c r="Q11661" s="267" t="s">
        <v>1445</v>
      </c>
      <c r="S11661" s="267">
        <v>38</v>
      </c>
      <c r="T11661" s="267" t="s">
        <v>13</v>
      </c>
      <c r="U11661" s="267" t="s">
        <v>1477</v>
      </c>
      <c r="V11661" s="267" t="s">
        <v>13</v>
      </c>
      <c r="W11661" s="267">
        <v>1940</v>
      </c>
      <c r="X11661" s="267">
        <v>1393724.9</v>
      </c>
      <c r="Y11661" s="267">
        <v>15327237</v>
      </c>
      <c r="Z11661" s="267">
        <v>1</v>
      </c>
      <c r="AA11661" s="267" t="s">
        <v>1987</v>
      </c>
      <c r="AB11661" s="270" t="s">
        <v>1988</v>
      </c>
      <c r="AD11661" s="267" t="s">
        <v>13</v>
      </c>
      <c r="AF11661" s="267" t="s">
        <v>24</v>
      </c>
      <c r="AG11661" s="267" t="s">
        <v>24</v>
      </c>
    </row>
    <row r="11662" spans="3:33" ht="409.5">
      <c r="C11662" s="267" t="s">
        <v>1985</v>
      </c>
      <c r="D11662" s="267" t="s">
        <v>727</v>
      </c>
      <c r="E11662" s="267">
        <v>235</v>
      </c>
      <c r="F11662" s="267" t="s">
        <v>1444</v>
      </c>
      <c r="G11662" s="267" t="s">
        <v>1445</v>
      </c>
      <c r="H11662" s="267">
        <v>1</v>
      </c>
      <c r="I11662" s="267" t="s">
        <v>583</v>
      </c>
      <c r="J11662" s="267">
        <v>0.64</v>
      </c>
      <c r="K11662" s="267" t="s">
        <v>1986</v>
      </c>
      <c r="O11662" s="267" t="s">
        <v>24</v>
      </c>
      <c r="P11662" s="267">
        <v>15327237</v>
      </c>
      <c r="Q11662" s="267" t="s">
        <v>1445</v>
      </c>
      <c r="S11662" s="267">
        <v>38</v>
      </c>
      <c r="T11662" s="267" t="s">
        <v>13</v>
      </c>
      <c r="U11662" s="267" t="s">
        <v>1477</v>
      </c>
      <c r="V11662" s="267" t="s">
        <v>13</v>
      </c>
      <c r="W11662" s="267">
        <v>1940</v>
      </c>
      <c r="X11662" s="267">
        <v>1393724.9</v>
      </c>
      <c r="Y11662" s="267">
        <v>15327237</v>
      </c>
      <c r="Z11662" s="267">
        <v>1</v>
      </c>
      <c r="AA11662" s="267" t="s">
        <v>1987</v>
      </c>
      <c r="AB11662" s="270" t="s">
        <v>1988</v>
      </c>
      <c r="AD11662" s="267" t="s">
        <v>13</v>
      </c>
      <c r="AF11662" s="267" t="s">
        <v>24</v>
      </c>
      <c r="AG11662" s="267" t="s">
        <v>24</v>
      </c>
    </row>
    <row r="11663" spans="3:33" ht="409.5">
      <c r="C11663" s="267" t="s">
        <v>1985</v>
      </c>
      <c r="D11663" s="267" t="s">
        <v>727</v>
      </c>
      <c r="E11663" s="267">
        <v>235</v>
      </c>
      <c r="F11663" s="267" t="s">
        <v>1444</v>
      </c>
      <c r="G11663" s="267" t="s">
        <v>1445</v>
      </c>
      <c r="H11663" s="267">
        <v>1</v>
      </c>
      <c r="I11663" s="267" t="s">
        <v>583</v>
      </c>
      <c r="J11663" s="267">
        <v>0.64</v>
      </c>
      <c r="K11663" s="267" t="s">
        <v>1986</v>
      </c>
      <c r="O11663" s="267" t="s">
        <v>24</v>
      </c>
      <c r="P11663" s="267">
        <v>15327237</v>
      </c>
      <c r="Q11663" s="267" t="s">
        <v>1445</v>
      </c>
      <c r="S11663" s="267">
        <v>38</v>
      </c>
      <c r="T11663" s="267" t="s">
        <v>13</v>
      </c>
      <c r="U11663" s="267" t="s">
        <v>1477</v>
      </c>
      <c r="V11663" s="267" t="s">
        <v>13</v>
      </c>
      <c r="W11663" s="267">
        <v>1940</v>
      </c>
      <c r="X11663" s="267">
        <v>1393724.9</v>
      </c>
      <c r="Y11663" s="267">
        <v>15327237</v>
      </c>
      <c r="Z11663" s="267">
        <v>1</v>
      </c>
      <c r="AA11663" s="267" t="s">
        <v>1987</v>
      </c>
      <c r="AB11663" s="270" t="s">
        <v>1988</v>
      </c>
      <c r="AD11663" s="267" t="s">
        <v>13</v>
      </c>
      <c r="AF11663" s="267" t="s">
        <v>24</v>
      </c>
      <c r="AG11663" s="267" t="s">
        <v>24</v>
      </c>
    </row>
    <row r="11664" spans="3:33" ht="409.5">
      <c r="C11664" s="267" t="s">
        <v>1985</v>
      </c>
      <c r="D11664" s="267" t="s">
        <v>727</v>
      </c>
      <c r="E11664" s="267">
        <v>235</v>
      </c>
      <c r="F11664" s="267" t="s">
        <v>1444</v>
      </c>
      <c r="G11664" s="267" t="s">
        <v>1445</v>
      </c>
      <c r="H11664" s="267">
        <v>1</v>
      </c>
      <c r="I11664" s="267" t="s">
        <v>583</v>
      </c>
      <c r="J11664" s="267">
        <v>0.64</v>
      </c>
      <c r="K11664" s="267" t="s">
        <v>1986</v>
      </c>
      <c r="O11664" s="267" t="s">
        <v>24</v>
      </c>
      <c r="P11664" s="267">
        <v>15327237</v>
      </c>
      <c r="Q11664" s="267" t="s">
        <v>1445</v>
      </c>
      <c r="S11664" s="267">
        <v>38</v>
      </c>
      <c r="T11664" s="267" t="s">
        <v>13</v>
      </c>
      <c r="U11664" s="267" t="s">
        <v>1477</v>
      </c>
      <c r="V11664" s="267" t="s">
        <v>13</v>
      </c>
      <c r="W11664" s="267">
        <v>1940</v>
      </c>
      <c r="X11664" s="267">
        <v>1393724.9</v>
      </c>
      <c r="Y11664" s="267">
        <v>15327237</v>
      </c>
      <c r="Z11664" s="267">
        <v>1</v>
      </c>
      <c r="AA11664" s="267" t="s">
        <v>1987</v>
      </c>
      <c r="AB11664" s="270" t="s">
        <v>1988</v>
      </c>
      <c r="AD11664" s="267" t="s">
        <v>13</v>
      </c>
      <c r="AF11664" s="267" t="s">
        <v>24</v>
      </c>
      <c r="AG11664" s="267" t="s">
        <v>24</v>
      </c>
    </row>
    <row r="11665" spans="3:33" ht="409.5">
      <c r="C11665" s="267" t="s">
        <v>1985</v>
      </c>
      <c r="D11665" s="267" t="s">
        <v>727</v>
      </c>
      <c r="E11665" s="267">
        <v>235</v>
      </c>
      <c r="F11665" s="267" t="s">
        <v>1444</v>
      </c>
      <c r="G11665" s="267" t="s">
        <v>1445</v>
      </c>
      <c r="H11665" s="267">
        <v>1</v>
      </c>
      <c r="I11665" s="267" t="s">
        <v>583</v>
      </c>
      <c r="J11665" s="267">
        <v>0.64</v>
      </c>
      <c r="K11665" s="267" t="s">
        <v>1986</v>
      </c>
      <c r="O11665" s="267" t="s">
        <v>24</v>
      </c>
      <c r="P11665" s="267">
        <v>15327237</v>
      </c>
      <c r="Q11665" s="267" t="s">
        <v>1445</v>
      </c>
      <c r="S11665" s="267">
        <v>38</v>
      </c>
      <c r="T11665" s="267" t="s">
        <v>13</v>
      </c>
      <c r="U11665" s="267" t="s">
        <v>1477</v>
      </c>
      <c r="V11665" s="267" t="s">
        <v>13</v>
      </c>
      <c r="W11665" s="267">
        <v>1940</v>
      </c>
      <c r="X11665" s="267">
        <v>1393724.9</v>
      </c>
      <c r="Y11665" s="267">
        <v>15327237</v>
      </c>
      <c r="Z11665" s="267">
        <v>1</v>
      </c>
      <c r="AA11665" s="267" t="s">
        <v>1987</v>
      </c>
      <c r="AB11665" s="270" t="s">
        <v>1988</v>
      </c>
      <c r="AD11665" s="267" t="s">
        <v>13</v>
      </c>
      <c r="AF11665" s="267" t="s">
        <v>24</v>
      </c>
      <c r="AG11665" s="267" t="s">
        <v>24</v>
      </c>
    </row>
    <row r="11666" spans="3:33" ht="409.5">
      <c r="C11666" s="267" t="s">
        <v>1985</v>
      </c>
      <c r="D11666" s="267" t="s">
        <v>727</v>
      </c>
      <c r="E11666" s="267">
        <v>235</v>
      </c>
      <c r="F11666" s="267" t="s">
        <v>1444</v>
      </c>
      <c r="G11666" s="267" t="s">
        <v>1445</v>
      </c>
      <c r="H11666" s="267">
        <v>1</v>
      </c>
      <c r="I11666" s="267" t="s">
        <v>583</v>
      </c>
      <c r="J11666" s="267">
        <v>0.64</v>
      </c>
      <c r="K11666" s="267" t="s">
        <v>1986</v>
      </c>
      <c r="O11666" s="267" t="s">
        <v>24</v>
      </c>
      <c r="P11666" s="267">
        <v>15327237</v>
      </c>
      <c r="Q11666" s="267" t="s">
        <v>1445</v>
      </c>
      <c r="S11666" s="267">
        <v>38</v>
      </c>
      <c r="T11666" s="267" t="s">
        <v>13</v>
      </c>
      <c r="U11666" s="267" t="s">
        <v>1477</v>
      </c>
      <c r="V11666" s="267" t="s">
        <v>13</v>
      </c>
      <c r="W11666" s="267">
        <v>1940</v>
      </c>
      <c r="X11666" s="267">
        <v>1393724.9</v>
      </c>
      <c r="Y11666" s="267">
        <v>15327237</v>
      </c>
      <c r="Z11666" s="267">
        <v>1</v>
      </c>
      <c r="AA11666" s="267" t="s">
        <v>1987</v>
      </c>
      <c r="AB11666" s="270" t="s">
        <v>1988</v>
      </c>
      <c r="AD11666" s="267" t="s">
        <v>13</v>
      </c>
      <c r="AF11666" s="267" t="s">
        <v>24</v>
      </c>
      <c r="AG11666" s="267" t="s">
        <v>24</v>
      </c>
    </row>
    <row r="11667" spans="3:33" ht="409.5">
      <c r="C11667" s="267" t="s">
        <v>1985</v>
      </c>
      <c r="D11667" s="267" t="s">
        <v>727</v>
      </c>
      <c r="E11667" s="267">
        <v>235</v>
      </c>
      <c r="F11667" s="267" t="s">
        <v>1444</v>
      </c>
      <c r="G11667" s="267" t="s">
        <v>1445</v>
      </c>
      <c r="H11667" s="267">
        <v>1</v>
      </c>
      <c r="I11667" s="267" t="s">
        <v>583</v>
      </c>
      <c r="J11667" s="267">
        <v>0.64</v>
      </c>
      <c r="K11667" s="267" t="s">
        <v>1986</v>
      </c>
      <c r="O11667" s="267" t="s">
        <v>24</v>
      </c>
      <c r="P11667" s="267">
        <v>15327237</v>
      </c>
      <c r="Q11667" s="267" t="s">
        <v>1445</v>
      </c>
      <c r="S11667" s="267">
        <v>38</v>
      </c>
      <c r="T11667" s="267" t="s">
        <v>13</v>
      </c>
      <c r="U11667" s="267" t="s">
        <v>1477</v>
      </c>
      <c r="V11667" s="267" t="s">
        <v>13</v>
      </c>
      <c r="W11667" s="267">
        <v>1940</v>
      </c>
      <c r="X11667" s="267">
        <v>1393724.9</v>
      </c>
      <c r="Y11667" s="267">
        <v>15327237</v>
      </c>
      <c r="Z11667" s="267">
        <v>1</v>
      </c>
      <c r="AA11667" s="267" t="s">
        <v>1987</v>
      </c>
      <c r="AB11667" s="270" t="s">
        <v>1988</v>
      </c>
      <c r="AD11667" s="267" t="s">
        <v>13</v>
      </c>
      <c r="AF11667" s="267" t="s">
        <v>24</v>
      </c>
      <c r="AG11667" s="267" t="s">
        <v>24</v>
      </c>
    </row>
    <row r="11668" spans="3:33" ht="409.5">
      <c r="C11668" s="267" t="s">
        <v>1985</v>
      </c>
      <c r="D11668" s="267" t="s">
        <v>727</v>
      </c>
      <c r="E11668" s="267">
        <v>1682</v>
      </c>
      <c r="F11668" s="267" t="s">
        <v>1444</v>
      </c>
      <c r="G11668" s="267" t="s">
        <v>1461</v>
      </c>
      <c r="H11668" s="267">
        <v>1</v>
      </c>
      <c r="I11668" s="267" t="s">
        <v>583</v>
      </c>
      <c r="J11668" s="267">
        <v>0.64</v>
      </c>
      <c r="K11668" s="267" t="s">
        <v>1986</v>
      </c>
      <c r="O11668" s="267" t="s">
        <v>13</v>
      </c>
      <c r="P11668" s="267">
        <v>15327237</v>
      </c>
      <c r="Q11668" s="267" t="s">
        <v>1445</v>
      </c>
      <c r="S11668" s="267">
        <v>38</v>
      </c>
      <c r="T11668" s="267" t="s">
        <v>13</v>
      </c>
      <c r="U11668" s="267" t="s">
        <v>1459</v>
      </c>
      <c r="V11668" s="267" t="s">
        <v>13</v>
      </c>
      <c r="W11668" s="267">
        <v>1940</v>
      </c>
      <c r="X11668" s="267">
        <v>611594</v>
      </c>
      <c r="Y11668" s="267">
        <v>15327237</v>
      </c>
      <c r="Z11668" s="267">
        <v>1</v>
      </c>
      <c r="AA11668" s="267" t="s">
        <v>1987</v>
      </c>
      <c r="AB11668" s="270" t="s">
        <v>1988</v>
      </c>
      <c r="AD11668" s="267" t="s">
        <v>13</v>
      </c>
      <c r="AF11668" s="267" t="s">
        <v>24</v>
      </c>
      <c r="AG11668" s="267" t="s">
        <v>24</v>
      </c>
    </row>
    <row r="11669" spans="3:33" ht="409.5">
      <c r="C11669" s="267" t="s">
        <v>1985</v>
      </c>
      <c r="D11669" s="267" t="s">
        <v>727</v>
      </c>
      <c r="E11669" s="267">
        <v>1682</v>
      </c>
      <c r="F11669" s="267" t="s">
        <v>1444</v>
      </c>
      <c r="G11669" s="267" t="s">
        <v>1461</v>
      </c>
      <c r="H11669" s="267">
        <v>1</v>
      </c>
      <c r="I11669" s="267" t="s">
        <v>583</v>
      </c>
      <c r="J11669" s="267">
        <v>0.64</v>
      </c>
      <c r="K11669" s="267" t="s">
        <v>1986</v>
      </c>
      <c r="O11669" s="267" t="s">
        <v>13</v>
      </c>
      <c r="P11669" s="267">
        <v>15327237</v>
      </c>
      <c r="Q11669" s="267" t="s">
        <v>1445</v>
      </c>
      <c r="S11669" s="267">
        <v>38</v>
      </c>
      <c r="T11669" s="267" t="s">
        <v>13</v>
      </c>
      <c r="U11669" s="267" t="s">
        <v>1459</v>
      </c>
      <c r="V11669" s="267" t="s">
        <v>13</v>
      </c>
      <c r="W11669" s="267">
        <v>1940</v>
      </c>
      <c r="X11669" s="267">
        <v>611594</v>
      </c>
      <c r="Y11669" s="267">
        <v>15327237</v>
      </c>
      <c r="Z11669" s="267">
        <v>1</v>
      </c>
      <c r="AA11669" s="267" t="s">
        <v>1987</v>
      </c>
      <c r="AB11669" s="270" t="s">
        <v>1988</v>
      </c>
      <c r="AD11669" s="267" t="s">
        <v>13</v>
      </c>
      <c r="AF11669" s="267" t="s">
        <v>24</v>
      </c>
      <c r="AG11669" s="267" t="s">
        <v>24</v>
      </c>
    </row>
    <row r="11670" spans="3:33" ht="409.5">
      <c r="C11670" s="267" t="s">
        <v>1985</v>
      </c>
      <c r="D11670" s="267" t="s">
        <v>727</v>
      </c>
      <c r="E11670" s="267">
        <v>1682</v>
      </c>
      <c r="F11670" s="267" t="s">
        <v>1444</v>
      </c>
      <c r="G11670" s="267" t="s">
        <v>1461</v>
      </c>
      <c r="H11670" s="267">
        <v>1</v>
      </c>
      <c r="I11670" s="267" t="s">
        <v>583</v>
      </c>
      <c r="J11670" s="267">
        <v>0.64</v>
      </c>
      <c r="K11670" s="267" t="s">
        <v>1986</v>
      </c>
      <c r="O11670" s="267" t="s">
        <v>13</v>
      </c>
      <c r="P11670" s="267">
        <v>15327237</v>
      </c>
      <c r="Q11670" s="267" t="s">
        <v>1445</v>
      </c>
      <c r="S11670" s="267">
        <v>38</v>
      </c>
      <c r="T11670" s="267" t="s">
        <v>13</v>
      </c>
      <c r="U11670" s="267" t="s">
        <v>1459</v>
      </c>
      <c r="V11670" s="267" t="s">
        <v>13</v>
      </c>
      <c r="W11670" s="267">
        <v>1940</v>
      </c>
      <c r="X11670" s="267">
        <v>611594</v>
      </c>
      <c r="Y11670" s="267">
        <v>15327237</v>
      </c>
      <c r="Z11670" s="267">
        <v>1</v>
      </c>
      <c r="AA11670" s="267" t="s">
        <v>1987</v>
      </c>
      <c r="AB11670" s="270" t="s">
        <v>1988</v>
      </c>
      <c r="AD11670" s="267" t="s">
        <v>13</v>
      </c>
      <c r="AF11670" s="267" t="s">
        <v>24</v>
      </c>
      <c r="AG11670" s="267" t="s">
        <v>24</v>
      </c>
    </row>
    <row r="11671" spans="3:33" ht="409.5">
      <c r="C11671" s="267" t="s">
        <v>1985</v>
      </c>
      <c r="D11671" s="267" t="s">
        <v>727</v>
      </c>
      <c r="E11671" s="267">
        <v>1682</v>
      </c>
      <c r="F11671" s="267" t="s">
        <v>1444</v>
      </c>
      <c r="G11671" s="267" t="s">
        <v>1461</v>
      </c>
      <c r="H11671" s="267">
        <v>1</v>
      </c>
      <c r="I11671" s="267" t="s">
        <v>583</v>
      </c>
      <c r="J11671" s="267">
        <v>0.64</v>
      </c>
      <c r="K11671" s="267" t="s">
        <v>1986</v>
      </c>
      <c r="O11671" s="267" t="s">
        <v>13</v>
      </c>
      <c r="P11671" s="267">
        <v>15327237</v>
      </c>
      <c r="Q11671" s="267" t="s">
        <v>1445</v>
      </c>
      <c r="S11671" s="267">
        <v>38</v>
      </c>
      <c r="T11671" s="267" t="s">
        <v>13</v>
      </c>
      <c r="U11671" s="267" t="s">
        <v>1459</v>
      </c>
      <c r="V11671" s="267" t="s">
        <v>13</v>
      </c>
      <c r="W11671" s="267">
        <v>1940</v>
      </c>
      <c r="X11671" s="267">
        <v>611594</v>
      </c>
      <c r="Y11671" s="267">
        <v>15327237</v>
      </c>
      <c r="Z11671" s="267">
        <v>1</v>
      </c>
      <c r="AA11671" s="267" t="s">
        <v>1987</v>
      </c>
      <c r="AB11671" s="270" t="s">
        <v>1988</v>
      </c>
      <c r="AD11671" s="267" t="s">
        <v>13</v>
      </c>
      <c r="AF11671" s="267" t="s">
        <v>24</v>
      </c>
      <c r="AG11671" s="267" t="s">
        <v>24</v>
      </c>
    </row>
    <row r="11672" spans="3:33" ht="409.5">
      <c r="C11672" s="267" t="s">
        <v>1985</v>
      </c>
      <c r="D11672" s="267" t="s">
        <v>727</v>
      </c>
      <c r="E11672" s="267">
        <v>1682</v>
      </c>
      <c r="F11672" s="267" t="s">
        <v>1444</v>
      </c>
      <c r="G11672" s="267" t="s">
        <v>1461</v>
      </c>
      <c r="H11672" s="267">
        <v>1</v>
      </c>
      <c r="I11672" s="267" t="s">
        <v>583</v>
      </c>
      <c r="J11672" s="267">
        <v>0.64</v>
      </c>
      <c r="K11672" s="267" t="s">
        <v>1986</v>
      </c>
      <c r="O11672" s="267" t="s">
        <v>13</v>
      </c>
      <c r="P11672" s="267">
        <v>15327237</v>
      </c>
      <c r="Q11672" s="267" t="s">
        <v>1445</v>
      </c>
      <c r="S11672" s="267">
        <v>38</v>
      </c>
      <c r="T11672" s="267" t="s">
        <v>13</v>
      </c>
      <c r="U11672" s="267" t="s">
        <v>1459</v>
      </c>
      <c r="V11672" s="267" t="s">
        <v>13</v>
      </c>
      <c r="W11672" s="267">
        <v>1940</v>
      </c>
      <c r="X11672" s="267">
        <v>611594</v>
      </c>
      <c r="Y11672" s="267">
        <v>15327237</v>
      </c>
      <c r="Z11672" s="267">
        <v>1</v>
      </c>
      <c r="AA11672" s="267" t="s">
        <v>1987</v>
      </c>
      <c r="AB11672" s="270" t="s">
        <v>1988</v>
      </c>
      <c r="AD11672" s="267" t="s">
        <v>13</v>
      </c>
      <c r="AF11672" s="267" t="s">
        <v>24</v>
      </c>
      <c r="AG11672" s="267" t="s">
        <v>24</v>
      </c>
    </row>
    <row r="11673" spans="3:33" ht="409.5">
      <c r="C11673" s="267" t="s">
        <v>1985</v>
      </c>
      <c r="D11673" s="267" t="s">
        <v>727</v>
      </c>
      <c r="E11673" s="267">
        <v>1682</v>
      </c>
      <c r="F11673" s="267" t="s">
        <v>1444</v>
      </c>
      <c r="G11673" s="267" t="s">
        <v>1461</v>
      </c>
      <c r="H11673" s="267">
        <v>1</v>
      </c>
      <c r="I11673" s="267" t="s">
        <v>583</v>
      </c>
      <c r="J11673" s="267">
        <v>0.64</v>
      </c>
      <c r="K11673" s="267" t="s">
        <v>1986</v>
      </c>
      <c r="O11673" s="267" t="s">
        <v>13</v>
      </c>
      <c r="P11673" s="267">
        <v>15327237</v>
      </c>
      <c r="Q11673" s="267" t="s">
        <v>1445</v>
      </c>
      <c r="S11673" s="267">
        <v>38</v>
      </c>
      <c r="T11673" s="267" t="s">
        <v>13</v>
      </c>
      <c r="U11673" s="267" t="s">
        <v>1459</v>
      </c>
      <c r="V11673" s="267" t="s">
        <v>13</v>
      </c>
      <c r="W11673" s="267">
        <v>1940</v>
      </c>
      <c r="X11673" s="267">
        <v>611594</v>
      </c>
      <c r="Y11673" s="267">
        <v>15327237</v>
      </c>
      <c r="Z11673" s="267">
        <v>1</v>
      </c>
      <c r="AA11673" s="267" t="s">
        <v>1987</v>
      </c>
      <c r="AB11673" s="270" t="s">
        <v>1988</v>
      </c>
      <c r="AD11673" s="267" t="s">
        <v>13</v>
      </c>
      <c r="AF11673" s="267" t="s">
        <v>24</v>
      </c>
      <c r="AG11673" s="267" t="s">
        <v>24</v>
      </c>
    </row>
    <row r="11674" spans="3:33" ht="409.5">
      <c r="C11674" s="267" t="s">
        <v>1985</v>
      </c>
      <c r="D11674" s="267" t="s">
        <v>727</v>
      </c>
      <c r="E11674" s="267">
        <v>1682</v>
      </c>
      <c r="F11674" s="267" t="s">
        <v>1444</v>
      </c>
      <c r="G11674" s="267" t="s">
        <v>1461</v>
      </c>
      <c r="H11674" s="267">
        <v>1</v>
      </c>
      <c r="I11674" s="267" t="s">
        <v>583</v>
      </c>
      <c r="J11674" s="267">
        <v>0.64</v>
      </c>
      <c r="K11674" s="267" t="s">
        <v>1986</v>
      </c>
      <c r="O11674" s="267" t="s">
        <v>13</v>
      </c>
      <c r="P11674" s="267">
        <v>15327237</v>
      </c>
      <c r="Q11674" s="267" t="s">
        <v>1445</v>
      </c>
      <c r="S11674" s="267">
        <v>38</v>
      </c>
      <c r="T11674" s="267" t="s">
        <v>13</v>
      </c>
      <c r="U11674" s="267" t="s">
        <v>1459</v>
      </c>
      <c r="V11674" s="267" t="s">
        <v>13</v>
      </c>
      <c r="W11674" s="267">
        <v>1940</v>
      </c>
      <c r="X11674" s="267">
        <v>611594</v>
      </c>
      <c r="Y11674" s="267">
        <v>15327237</v>
      </c>
      <c r="Z11674" s="267">
        <v>1</v>
      </c>
      <c r="AA11674" s="267" t="s">
        <v>1987</v>
      </c>
      <c r="AB11674" s="270" t="s">
        <v>1988</v>
      </c>
      <c r="AD11674" s="267" t="s">
        <v>13</v>
      </c>
      <c r="AF11674" s="267" t="s">
        <v>24</v>
      </c>
      <c r="AG11674" s="267" t="s">
        <v>24</v>
      </c>
    </row>
    <row r="11675" spans="3:33" ht="409.5">
      <c r="C11675" s="267" t="s">
        <v>1985</v>
      </c>
      <c r="D11675" s="267" t="s">
        <v>727</v>
      </c>
      <c r="E11675" s="267">
        <v>1682</v>
      </c>
      <c r="F11675" s="267" t="s">
        <v>1444</v>
      </c>
      <c r="G11675" s="267" t="s">
        <v>1461</v>
      </c>
      <c r="H11675" s="267">
        <v>1</v>
      </c>
      <c r="I11675" s="267" t="s">
        <v>583</v>
      </c>
      <c r="J11675" s="267">
        <v>0.64</v>
      </c>
      <c r="K11675" s="267" t="s">
        <v>1986</v>
      </c>
      <c r="O11675" s="267" t="s">
        <v>13</v>
      </c>
      <c r="P11675" s="267">
        <v>15327237</v>
      </c>
      <c r="Q11675" s="267" t="s">
        <v>1445</v>
      </c>
      <c r="S11675" s="267">
        <v>38</v>
      </c>
      <c r="T11675" s="267" t="s">
        <v>13</v>
      </c>
      <c r="U11675" s="267" t="s">
        <v>1459</v>
      </c>
      <c r="V11675" s="267" t="s">
        <v>13</v>
      </c>
      <c r="W11675" s="267">
        <v>1940</v>
      </c>
      <c r="X11675" s="267">
        <v>611594</v>
      </c>
      <c r="Y11675" s="267">
        <v>15327237</v>
      </c>
      <c r="Z11675" s="267">
        <v>1</v>
      </c>
      <c r="AA11675" s="267" t="s">
        <v>1987</v>
      </c>
      <c r="AB11675" s="270" t="s">
        <v>1988</v>
      </c>
      <c r="AD11675" s="267" t="s">
        <v>13</v>
      </c>
      <c r="AF11675" s="267" t="s">
        <v>24</v>
      </c>
      <c r="AG11675" s="267" t="s">
        <v>24</v>
      </c>
    </row>
    <row r="11676" spans="3:33" ht="409.5">
      <c r="C11676" s="267" t="s">
        <v>1985</v>
      </c>
      <c r="D11676" s="267" t="s">
        <v>727</v>
      </c>
      <c r="E11676" s="267">
        <v>1682</v>
      </c>
      <c r="F11676" s="267" t="s">
        <v>1444</v>
      </c>
      <c r="G11676" s="267" t="s">
        <v>1461</v>
      </c>
      <c r="H11676" s="267">
        <v>1</v>
      </c>
      <c r="I11676" s="267" t="s">
        <v>583</v>
      </c>
      <c r="J11676" s="267">
        <v>0.64</v>
      </c>
      <c r="K11676" s="267" t="s">
        <v>1986</v>
      </c>
      <c r="O11676" s="267" t="s">
        <v>13</v>
      </c>
      <c r="P11676" s="267">
        <v>15327237</v>
      </c>
      <c r="Q11676" s="267" t="s">
        <v>1445</v>
      </c>
      <c r="S11676" s="267">
        <v>38</v>
      </c>
      <c r="T11676" s="267" t="s">
        <v>13</v>
      </c>
      <c r="U11676" s="267" t="s">
        <v>1459</v>
      </c>
      <c r="V11676" s="267" t="s">
        <v>13</v>
      </c>
      <c r="W11676" s="267">
        <v>1940</v>
      </c>
      <c r="X11676" s="267">
        <v>611594</v>
      </c>
      <c r="Y11676" s="267">
        <v>15327237</v>
      </c>
      <c r="Z11676" s="267">
        <v>1</v>
      </c>
      <c r="AA11676" s="267" t="s">
        <v>1987</v>
      </c>
      <c r="AB11676" s="270" t="s">
        <v>1988</v>
      </c>
      <c r="AD11676" s="267" t="s">
        <v>13</v>
      </c>
      <c r="AF11676" s="267" t="s">
        <v>24</v>
      </c>
      <c r="AG11676" s="267" t="s">
        <v>24</v>
      </c>
    </row>
    <row r="11677" spans="3:33" ht="409.5">
      <c r="C11677" s="267" t="s">
        <v>1985</v>
      </c>
      <c r="D11677" s="267" t="s">
        <v>727</v>
      </c>
      <c r="E11677" s="267">
        <v>1682</v>
      </c>
      <c r="F11677" s="267" t="s">
        <v>1444</v>
      </c>
      <c r="G11677" s="267" t="s">
        <v>1461</v>
      </c>
      <c r="H11677" s="267">
        <v>1</v>
      </c>
      <c r="I11677" s="267" t="s">
        <v>583</v>
      </c>
      <c r="J11677" s="267">
        <v>0.64</v>
      </c>
      <c r="K11677" s="267" t="s">
        <v>1986</v>
      </c>
      <c r="O11677" s="267" t="s">
        <v>13</v>
      </c>
      <c r="P11677" s="267">
        <v>15327237</v>
      </c>
      <c r="Q11677" s="267" t="s">
        <v>1445</v>
      </c>
      <c r="S11677" s="267">
        <v>38</v>
      </c>
      <c r="T11677" s="267" t="s">
        <v>13</v>
      </c>
      <c r="U11677" s="267" t="s">
        <v>1459</v>
      </c>
      <c r="V11677" s="267" t="s">
        <v>13</v>
      </c>
      <c r="W11677" s="267">
        <v>1940</v>
      </c>
      <c r="X11677" s="267">
        <v>611594</v>
      </c>
      <c r="Y11677" s="267">
        <v>15327237</v>
      </c>
      <c r="Z11677" s="267">
        <v>1</v>
      </c>
      <c r="AA11677" s="267" t="s">
        <v>1987</v>
      </c>
      <c r="AB11677" s="270" t="s">
        <v>1988</v>
      </c>
      <c r="AD11677" s="267" t="s">
        <v>13</v>
      </c>
      <c r="AF11677" s="267" t="s">
        <v>24</v>
      </c>
      <c r="AG11677" s="267" t="s">
        <v>24</v>
      </c>
    </row>
    <row r="11678" spans="3:33" ht="409.5">
      <c r="C11678" s="267" t="s">
        <v>1985</v>
      </c>
      <c r="D11678" s="267" t="s">
        <v>727</v>
      </c>
      <c r="E11678" s="267">
        <v>1682</v>
      </c>
      <c r="F11678" s="267" t="s">
        <v>1444</v>
      </c>
      <c r="G11678" s="267" t="s">
        <v>1461</v>
      </c>
      <c r="H11678" s="267">
        <v>1</v>
      </c>
      <c r="I11678" s="267" t="s">
        <v>583</v>
      </c>
      <c r="J11678" s="267">
        <v>0.64</v>
      </c>
      <c r="K11678" s="267" t="s">
        <v>1986</v>
      </c>
      <c r="O11678" s="267" t="s">
        <v>13</v>
      </c>
      <c r="P11678" s="267">
        <v>15327237</v>
      </c>
      <c r="Q11678" s="267" t="s">
        <v>1445</v>
      </c>
      <c r="S11678" s="267">
        <v>38</v>
      </c>
      <c r="T11678" s="267" t="s">
        <v>13</v>
      </c>
      <c r="U11678" s="267" t="s">
        <v>1459</v>
      </c>
      <c r="V11678" s="267" t="s">
        <v>13</v>
      </c>
      <c r="W11678" s="267">
        <v>1940</v>
      </c>
      <c r="X11678" s="267">
        <v>611594</v>
      </c>
      <c r="Y11678" s="267">
        <v>15327237</v>
      </c>
      <c r="Z11678" s="267">
        <v>1</v>
      </c>
      <c r="AA11678" s="267" t="s">
        <v>1987</v>
      </c>
      <c r="AB11678" s="270" t="s">
        <v>1988</v>
      </c>
      <c r="AD11678" s="267" t="s">
        <v>13</v>
      </c>
      <c r="AF11678" s="267" t="s">
        <v>24</v>
      </c>
      <c r="AG11678" s="267" t="s">
        <v>24</v>
      </c>
    </row>
    <row r="11679" spans="3:33" ht="409.5">
      <c r="C11679" s="267" t="s">
        <v>1985</v>
      </c>
      <c r="D11679" s="267" t="s">
        <v>727</v>
      </c>
      <c r="E11679" s="267">
        <v>1682</v>
      </c>
      <c r="F11679" s="267" t="s">
        <v>1444</v>
      </c>
      <c r="G11679" s="267" t="s">
        <v>1461</v>
      </c>
      <c r="H11679" s="267">
        <v>1</v>
      </c>
      <c r="I11679" s="267" t="s">
        <v>583</v>
      </c>
      <c r="J11679" s="267">
        <v>0.64</v>
      </c>
      <c r="K11679" s="267" t="s">
        <v>1986</v>
      </c>
      <c r="O11679" s="267" t="s">
        <v>13</v>
      </c>
      <c r="P11679" s="267">
        <v>15327237</v>
      </c>
      <c r="Q11679" s="267" t="s">
        <v>1445</v>
      </c>
      <c r="S11679" s="267">
        <v>38</v>
      </c>
      <c r="T11679" s="267" t="s">
        <v>13</v>
      </c>
      <c r="U11679" s="267" t="s">
        <v>1459</v>
      </c>
      <c r="V11679" s="267" t="s">
        <v>13</v>
      </c>
      <c r="W11679" s="267">
        <v>1940</v>
      </c>
      <c r="X11679" s="267">
        <v>611594</v>
      </c>
      <c r="Y11679" s="267">
        <v>15327237</v>
      </c>
      <c r="Z11679" s="267">
        <v>1</v>
      </c>
      <c r="AA11679" s="267" t="s">
        <v>1987</v>
      </c>
      <c r="AB11679" s="270" t="s">
        <v>1988</v>
      </c>
      <c r="AD11679" s="267" t="s">
        <v>13</v>
      </c>
      <c r="AF11679" s="267" t="s">
        <v>24</v>
      </c>
      <c r="AG11679" s="267" t="s">
        <v>24</v>
      </c>
    </row>
    <row r="11680" spans="3:33" ht="409.5">
      <c r="C11680" s="267" t="s">
        <v>1985</v>
      </c>
      <c r="D11680" s="267" t="s">
        <v>727</v>
      </c>
      <c r="E11680" s="267">
        <v>1682</v>
      </c>
      <c r="F11680" s="267" t="s">
        <v>1444</v>
      </c>
      <c r="G11680" s="267" t="s">
        <v>1461</v>
      </c>
      <c r="H11680" s="267">
        <v>1</v>
      </c>
      <c r="I11680" s="267" t="s">
        <v>583</v>
      </c>
      <c r="J11680" s="267">
        <v>0.64</v>
      </c>
      <c r="K11680" s="267" t="s">
        <v>1986</v>
      </c>
      <c r="O11680" s="267" t="s">
        <v>13</v>
      </c>
      <c r="P11680" s="267">
        <v>15327237</v>
      </c>
      <c r="Q11680" s="267" t="s">
        <v>1445</v>
      </c>
      <c r="S11680" s="267">
        <v>38</v>
      </c>
      <c r="T11680" s="267" t="s">
        <v>13</v>
      </c>
      <c r="U11680" s="267" t="s">
        <v>1459</v>
      </c>
      <c r="V11680" s="267" t="s">
        <v>13</v>
      </c>
      <c r="W11680" s="267">
        <v>1940</v>
      </c>
      <c r="X11680" s="267">
        <v>611594</v>
      </c>
      <c r="Y11680" s="267">
        <v>15327237</v>
      </c>
      <c r="Z11680" s="267">
        <v>1</v>
      </c>
      <c r="AA11680" s="267" t="s">
        <v>1987</v>
      </c>
      <c r="AB11680" s="270" t="s">
        <v>1988</v>
      </c>
      <c r="AD11680" s="267" t="s">
        <v>13</v>
      </c>
      <c r="AF11680" s="267" t="s">
        <v>24</v>
      </c>
      <c r="AG11680" s="267" t="s">
        <v>24</v>
      </c>
    </row>
    <row r="11681" spans="3:33" ht="409.5">
      <c r="C11681" s="267" t="s">
        <v>1985</v>
      </c>
      <c r="D11681" s="267" t="s">
        <v>727</v>
      </c>
      <c r="E11681" s="267">
        <v>1682</v>
      </c>
      <c r="F11681" s="267" t="s">
        <v>1444</v>
      </c>
      <c r="G11681" s="267" t="s">
        <v>1461</v>
      </c>
      <c r="H11681" s="267">
        <v>1</v>
      </c>
      <c r="I11681" s="267" t="s">
        <v>583</v>
      </c>
      <c r="J11681" s="267">
        <v>0.64</v>
      </c>
      <c r="K11681" s="267" t="s">
        <v>1986</v>
      </c>
      <c r="O11681" s="267" t="s">
        <v>13</v>
      </c>
      <c r="P11681" s="267">
        <v>15327237</v>
      </c>
      <c r="Q11681" s="267" t="s">
        <v>1445</v>
      </c>
      <c r="S11681" s="267">
        <v>38</v>
      </c>
      <c r="T11681" s="267" t="s">
        <v>13</v>
      </c>
      <c r="U11681" s="267" t="s">
        <v>1459</v>
      </c>
      <c r="V11681" s="267" t="s">
        <v>13</v>
      </c>
      <c r="W11681" s="267">
        <v>1940</v>
      </c>
      <c r="X11681" s="267">
        <v>611594</v>
      </c>
      <c r="Y11681" s="267">
        <v>15327237</v>
      </c>
      <c r="Z11681" s="267">
        <v>1</v>
      </c>
      <c r="AA11681" s="267" t="s">
        <v>1987</v>
      </c>
      <c r="AB11681" s="270" t="s">
        <v>1988</v>
      </c>
      <c r="AD11681" s="267" t="s">
        <v>13</v>
      </c>
      <c r="AF11681" s="267" t="s">
        <v>24</v>
      </c>
      <c r="AG11681" s="267" t="s">
        <v>24</v>
      </c>
    </row>
    <row r="11682" spans="3:33" ht="409.5">
      <c r="C11682" s="267" t="s">
        <v>1985</v>
      </c>
      <c r="D11682" s="267" t="s">
        <v>727</v>
      </c>
      <c r="E11682" s="267">
        <v>1682</v>
      </c>
      <c r="F11682" s="267" t="s">
        <v>1444</v>
      </c>
      <c r="G11682" s="267" t="s">
        <v>1461</v>
      </c>
      <c r="H11682" s="267">
        <v>1</v>
      </c>
      <c r="I11682" s="267" t="s">
        <v>583</v>
      </c>
      <c r="J11682" s="267">
        <v>0.64</v>
      </c>
      <c r="K11682" s="267" t="s">
        <v>1986</v>
      </c>
      <c r="O11682" s="267" t="s">
        <v>13</v>
      </c>
      <c r="P11682" s="267">
        <v>15327237</v>
      </c>
      <c r="Q11682" s="267" t="s">
        <v>1445</v>
      </c>
      <c r="S11682" s="267">
        <v>38</v>
      </c>
      <c r="T11682" s="267" t="s">
        <v>13</v>
      </c>
      <c r="U11682" s="267" t="s">
        <v>1459</v>
      </c>
      <c r="V11682" s="267" t="s">
        <v>13</v>
      </c>
      <c r="W11682" s="267">
        <v>1940</v>
      </c>
      <c r="X11682" s="267">
        <v>611594</v>
      </c>
      <c r="Y11682" s="267">
        <v>15327237</v>
      </c>
      <c r="Z11682" s="267">
        <v>1</v>
      </c>
      <c r="AA11682" s="267" t="s">
        <v>1987</v>
      </c>
      <c r="AB11682" s="270" t="s">
        <v>1988</v>
      </c>
      <c r="AD11682" s="267" t="s">
        <v>13</v>
      </c>
      <c r="AF11682" s="267" t="s">
        <v>24</v>
      </c>
      <c r="AG11682" s="267" t="s">
        <v>24</v>
      </c>
    </row>
    <row r="11683" spans="3:33" ht="409.5">
      <c r="C11683" s="267" t="s">
        <v>1985</v>
      </c>
      <c r="D11683" s="267" t="s">
        <v>727</v>
      </c>
      <c r="E11683" s="267">
        <v>1682</v>
      </c>
      <c r="F11683" s="267" t="s">
        <v>1444</v>
      </c>
      <c r="G11683" s="267" t="s">
        <v>1461</v>
      </c>
      <c r="H11683" s="267">
        <v>1</v>
      </c>
      <c r="I11683" s="267" t="s">
        <v>583</v>
      </c>
      <c r="J11683" s="267">
        <v>0.64</v>
      </c>
      <c r="K11683" s="267" t="s">
        <v>1986</v>
      </c>
      <c r="O11683" s="267" t="s">
        <v>13</v>
      </c>
      <c r="P11683" s="267">
        <v>15327237</v>
      </c>
      <c r="Q11683" s="267" t="s">
        <v>1445</v>
      </c>
      <c r="S11683" s="267">
        <v>38</v>
      </c>
      <c r="T11683" s="267" t="s">
        <v>13</v>
      </c>
      <c r="U11683" s="267" t="s">
        <v>1459</v>
      </c>
      <c r="V11683" s="267" t="s">
        <v>13</v>
      </c>
      <c r="W11683" s="267">
        <v>1940</v>
      </c>
      <c r="X11683" s="267">
        <v>611594</v>
      </c>
      <c r="Y11683" s="267">
        <v>15327237</v>
      </c>
      <c r="Z11683" s="267">
        <v>1</v>
      </c>
      <c r="AA11683" s="267" t="s">
        <v>1987</v>
      </c>
      <c r="AB11683" s="270" t="s">
        <v>1988</v>
      </c>
      <c r="AD11683" s="267" t="s">
        <v>13</v>
      </c>
      <c r="AF11683" s="267" t="s">
        <v>24</v>
      </c>
      <c r="AG11683" s="267" t="s">
        <v>24</v>
      </c>
    </row>
    <row r="11684" spans="3:33" ht="409.5">
      <c r="C11684" s="267" t="s">
        <v>1985</v>
      </c>
      <c r="D11684" s="267" t="s">
        <v>727</v>
      </c>
      <c r="E11684" s="267">
        <v>1682</v>
      </c>
      <c r="F11684" s="267" t="s">
        <v>1444</v>
      </c>
      <c r="G11684" s="267" t="s">
        <v>1461</v>
      </c>
      <c r="H11684" s="267">
        <v>1</v>
      </c>
      <c r="I11684" s="267" t="s">
        <v>583</v>
      </c>
      <c r="J11684" s="267">
        <v>0.64</v>
      </c>
      <c r="K11684" s="267" t="s">
        <v>1986</v>
      </c>
      <c r="O11684" s="267" t="s">
        <v>13</v>
      </c>
      <c r="P11684" s="267">
        <v>15327237</v>
      </c>
      <c r="Q11684" s="267" t="s">
        <v>1445</v>
      </c>
      <c r="S11684" s="267">
        <v>38</v>
      </c>
      <c r="T11684" s="267" t="s">
        <v>13</v>
      </c>
      <c r="U11684" s="267" t="s">
        <v>1459</v>
      </c>
      <c r="V11684" s="267" t="s">
        <v>13</v>
      </c>
      <c r="W11684" s="267">
        <v>1940</v>
      </c>
      <c r="X11684" s="267">
        <v>611594</v>
      </c>
      <c r="Y11684" s="267">
        <v>15327237</v>
      </c>
      <c r="Z11684" s="267">
        <v>1</v>
      </c>
      <c r="AA11684" s="267" t="s">
        <v>1987</v>
      </c>
      <c r="AB11684" s="270" t="s">
        <v>1988</v>
      </c>
      <c r="AD11684" s="267" t="s">
        <v>13</v>
      </c>
      <c r="AF11684" s="267" t="s">
        <v>24</v>
      </c>
      <c r="AG11684" s="267" t="s">
        <v>24</v>
      </c>
    </row>
    <row r="11685" spans="3:33" ht="409.5">
      <c r="C11685" s="267" t="s">
        <v>1985</v>
      </c>
      <c r="D11685" s="267" t="s">
        <v>727</v>
      </c>
      <c r="E11685" s="267">
        <v>1682</v>
      </c>
      <c r="F11685" s="267" t="s">
        <v>1444</v>
      </c>
      <c r="G11685" s="267" t="s">
        <v>1461</v>
      </c>
      <c r="H11685" s="267">
        <v>1</v>
      </c>
      <c r="I11685" s="267" t="s">
        <v>583</v>
      </c>
      <c r="J11685" s="267">
        <v>0.64</v>
      </c>
      <c r="K11685" s="267" t="s">
        <v>1986</v>
      </c>
      <c r="O11685" s="267" t="s">
        <v>13</v>
      </c>
      <c r="P11685" s="267">
        <v>15327237</v>
      </c>
      <c r="Q11685" s="267" t="s">
        <v>1445</v>
      </c>
      <c r="S11685" s="267">
        <v>38</v>
      </c>
      <c r="T11685" s="267" t="s">
        <v>13</v>
      </c>
      <c r="U11685" s="267" t="s">
        <v>1459</v>
      </c>
      <c r="V11685" s="267" t="s">
        <v>13</v>
      </c>
      <c r="W11685" s="267">
        <v>1940</v>
      </c>
      <c r="X11685" s="267">
        <v>611594</v>
      </c>
      <c r="Y11685" s="267">
        <v>15327237</v>
      </c>
      <c r="Z11685" s="267">
        <v>1</v>
      </c>
      <c r="AA11685" s="267" t="s">
        <v>1987</v>
      </c>
      <c r="AB11685" s="270" t="s">
        <v>1988</v>
      </c>
      <c r="AD11685" s="267" t="s">
        <v>13</v>
      </c>
      <c r="AF11685" s="267" t="s">
        <v>24</v>
      </c>
      <c r="AG11685" s="267" t="s">
        <v>24</v>
      </c>
    </row>
    <row r="11686" spans="3:33" ht="409.5">
      <c r="C11686" s="267" t="s">
        <v>1985</v>
      </c>
      <c r="D11686" s="267" t="s">
        <v>727</v>
      </c>
      <c r="E11686" s="267">
        <v>1682</v>
      </c>
      <c r="F11686" s="267" t="s">
        <v>1444</v>
      </c>
      <c r="G11686" s="267" t="s">
        <v>1461</v>
      </c>
      <c r="H11686" s="267">
        <v>1</v>
      </c>
      <c r="I11686" s="267" t="s">
        <v>583</v>
      </c>
      <c r="J11686" s="267">
        <v>0.64</v>
      </c>
      <c r="K11686" s="267" t="s">
        <v>1986</v>
      </c>
      <c r="O11686" s="267" t="s">
        <v>13</v>
      </c>
      <c r="P11686" s="267">
        <v>15327237</v>
      </c>
      <c r="Q11686" s="267" t="s">
        <v>1445</v>
      </c>
      <c r="S11686" s="267">
        <v>38</v>
      </c>
      <c r="T11686" s="267" t="s">
        <v>13</v>
      </c>
      <c r="U11686" s="267" t="s">
        <v>1459</v>
      </c>
      <c r="V11686" s="267" t="s">
        <v>13</v>
      </c>
      <c r="W11686" s="267">
        <v>1940</v>
      </c>
      <c r="X11686" s="267">
        <v>611594</v>
      </c>
      <c r="Y11686" s="267">
        <v>15327237</v>
      </c>
      <c r="Z11686" s="267">
        <v>1</v>
      </c>
      <c r="AA11686" s="267" t="s">
        <v>1987</v>
      </c>
      <c r="AB11686" s="270" t="s">
        <v>1988</v>
      </c>
      <c r="AD11686" s="267" t="s">
        <v>13</v>
      </c>
      <c r="AF11686" s="267" t="s">
        <v>24</v>
      </c>
      <c r="AG11686" s="267" t="s">
        <v>24</v>
      </c>
    </row>
    <row r="11687" spans="3:33" ht="409.5">
      <c r="C11687" s="267" t="s">
        <v>1985</v>
      </c>
      <c r="D11687" s="267" t="s">
        <v>727</v>
      </c>
      <c r="E11687" s="267">
        <v>1682</v>
      </c>
      <c r="F11687" s="267" t="s">
        <v>1444</v>
      </c>
      <c r="G11687" s="267" t="s">
        <v>1461</v>
      </c>
      <c r="H11687" s="267">
        <v>1</v>
      </c>
      <c r="I11687" s="267" t="s">
        <v>583</v>
      </c>
      <c r="J11687" s="267">
        <v>0.64</v>
      </c>
      <c r="K11687" s="267" t="s">
        <v>1986</v>
      </c>
      <c r="O11687" s="267" t="s">
        <v>13</v>
      </c>
      <c r="P11687" s="267">
        <v>15327237</v>
      </c>
      <c r="Q11687" s="267" t="s">
        <v>1445</v>
      </c>
      <c r="S11687" s="267">
        <v>38</v>
      </c>
      <c r="T11687" s="267" t="s">
        <v>13</v>
      </c>
      <c r="U11687" s="267" t="s">
        <v>1459</v>
      </c>
      <c r="V11687" s="267" t="s">
        <v>13</v>
      </c>
      <c r="W11687" s="267">
        <v>1940</v>
      </c>
      <c r="X11687" s="267">
        <v>611594</v>
      </c>
      <c r="Y11687" s="267">
        <v>15327237</v>
      </c>
      <c r="Z11687" s="267">
        <v>1</v>
      </c>
      <c r="AA11687" s="267" t="s">
        <v>1987</v>
      </c>
      <c r="AB11687" s="270" t="s">
        <v>1988</v>
      </c>
      <c r="AD11687" s="267" t="s">
        <v>13</v>
      </c>
      <c r="AF11687" s="267" t="s">
        <v>24</v>
      </c>
      <c r="AG11687" s="267" t="s">
        <v>24</v>
      </c>
    </row>
    <row r="11688" spans="3:33" ht="409.5">
      <c r="C11688" s="267" t="s">
        <v>1985</v>
      </c>
      <c r="D11688" s="267" t="s">
        <v>727</v>
      </c>
      <c r="E11688" s="267">
        <v>1682</v>
      </c>
      <c r="F11688" s="267" t="s">
        <v>1444</v>
      </c>
      <c r="G11688" s="267" t="s">
        <v>1461</v>
      </c>
      <c r="H11688" s="267">
        <v>1</v>
      </c>
      <c r="I11688" s="267" t="s">
        <v>583</v>
      </c>
      <c r="J11688" s="267">
        <v>0.64</v>
      </c>
      <c r="K11688" s="267" t="s">
        <v>1986</v>
      </c>
      <c r="O11688" s="267" t="s">
        <v>13</v>
      </c>
      <c r="P11688" s="267">
        <v>15327237</v>
      </c>
      <c r="Q11688" s="267" t="s">
        <v>1445</v>
      </c>
      <c r="S11688" s="267">
        <v>38</v>
      </c>
      <c r="T11688" s="267" t="s">
        <v>13</v>
      </c>
      <c r="U11688" s="267" t="s">
        <v>1459</v>
      </c>
      <c r="V11688" s="267" t="s">
        <v>13</v>
      </c>
      <c r="W11688" s="267">
        <v>1940</v>
      </c>
      <c r="X11688" s="267">
        <v>611594</v>
      </c>
      <c r="Y11688" s="267">
        <v>15327237</v>
      </c>
      <c r="Z11688" s="267">
        <v>1</v>
      </c>
      <c r="AA11688" s="267" t="s">
        <v>1987</v>
      </c>
      <c r="AB11688" s="270" t="s">
        <v>1988</v>
      </c>
      <c r="AD11688" s="267" t="s">
        <v>13</v>
      </c>
      <c r="AF11688" s="267" t="s">
        <v>24</v>
      </c>
      <c r="AG11688" s="267" t="s">
        <v>24</v>
      </c>
    </row>
    <row r="11689" spans="3:33" ht="409.5">
      <c r="C11689" s="267" t="s">
        <v>1985</v>
      </c>
      <c r="D11689" s="267" t="s">
        <v>727</v>
      </c>
      <c r="E11689" s="267">
        <v>1682</v>
      </c>
      <c r="F11689" s="267" t="s">
        <v>1444</v>
      </c>
      <c r="G11689" s="267" t="s">
        <v>1461</v>
      </c>
      <c r="H11689" s="267">
        <v>1</v>
      </c>
      <c r="I11689" s="267" t="s">
        <v>583</v>
      </c>
      <c r="J11689" s="267">
        <v>0.64</v>
      </c>
      <c r="K11689" s="267" t="s">
        <v>1986</v>
      </c>
      <c r="O11689" s="267" t="s">
        <v>13</v>
      </c>
      <c r="P11689" s="267">
        <v>15327237</v>
      </c>
      <c r="Q11689" s="267" t="s">
        <v>1445</v>
      </c>
      <c r="S11689" s="267">
        <v>38</v>
      </c>
      <c r="T11689" s="267" t="s">
        <v>13</v>
      </c>
      <c r="U11689" s="267" t="s">
        <v>1459</v>
      </c>
      <c r="V11689" s="267" t="s">
        <v>13</v>
      </c>
      <c r="W11689" s="267">
        <v>1940</v>
      </c>
      <c r="X11689" s="267">
        <v>611594</v>
      </c>
      <c r="Y11689" s="267">
        <v>15327237</v>
      </c>
      <c r="Z11689" s="267">
        <v>1</v>
      </c>
      <c r="AA11689" s="267" t="s">
        <v>1987</v>
      </c>
      <c r="AB11689" s="270" t="s">
        <v>1988</v>
      </c>
      <c r="AD11689" s="267" t="s">
        <v>13</v>
      </c>
      <c r="AF11689" s="267" t="s">
        <v>24</v>
      </c>
      <c r="AG11689" s="267" t="s">
        <v>24</v>
      </c>
    </row>
    <row r="11690" spans="3:33" ht="409.5">
      <c r="C11690" s="267" t="s">
        <v>1985</v>
      </c>
      <c r="D11690" s="267" t="s">
        <v>727</v>
      </c>
      <c r="E11690" s="267">
        <v>1682</v>
      </c>
      <c r="F11690" s="267" t="s">
        <v>1444</v>
      </c>
      <c r="G11690" s="267" t="s">
        <v>1461</v>
      </c>
      <c r="H11690" s="267">
        <v>1</v>
      </c>
      <c r="I11690" s="267" t="s">
        <v>583</v>
      </c>
      <c r="J11690" s="267">
        <v>0.64</v>
      </c>
      <c r="K11690" s="267" t="s">
        <v>1986</v>
      </c>
      <c r="O11690" s="267" t="s">
        <v>13</v>
      </c>
      <c r="P11690" s="267">
        <v>15327237</v>
      </c>
      <c r="Q11690" s="267" t="s">
        <v>1445</v>
      </c>
      <c r="S11690" s="267">
        <v>38</v>
      </c>
      <c r="T11690" s="267" t="s">
        <v>13</v>
      </c>
      <c r="U11690" s="267" t="s">
        <v>1459</v>
      </c>
      <c r="V11690" s="267" t="s">
        <v>13</v>
      </c>
      <c r="W11690" s="267">
        <v>1940</v>
      </c>
      <c r="X11690" s="267">
        <v>611594</v>
      </c>
      <c r="Y11690" s="267">
        <v>15327237</v>
      </c>
      <c r="Z11690" s="267">
        <v>1</v>
      </c>
      <c r="AA11690" s="267" t="s">
        <v>1987</v>
      </c>
      <c r="AB11690" s="270" t="s">
        <v>1988</v>
      </c>
      <c r="AD11690" s="267" t="s">
        <v>13</v>
      </c>
      <c r="AF11690" s="267" t="s">
        <v>24</v>
      </c>
      <c r="AG11690" s="267" t="s">
        <v>24</v>
      </c>
    </row>
    <row r="11691" spans="3:33" ht="409.5">
      <c r="C11691" s="267" t="s">
        <v>1985</v>
      </c>
      <c r="D11691" s="267" t="s">
        <v>727</v>
      </c>
      <c r="E11691" s="267">
        <v>1682</v>
      </c>
      <c r="F11691" s="267" t="s">
        <v>1444</v>
      </c>
      <c r="G11691" s="267" t="s">
        <v>1461</v>
      </c>
      <c r="H11691" s="267">
        <v>1</v>
      </c>
      <c r="I11691" s="267" t="s">
        <v>583</v>
      </c>
      <c r="J11691" s="267">
        <v>0.64</v>
      </c>
      <c r="K11691" s="267" t="s">
        <v>1986</v>
      </c>
      <c r="O11691" s="267" t="s">
        <v>13</v>
      </c>
      <c r="P11691" s="267">
        <v>15327237</v>
      </c>
      <c r="Q11691" s="267" t="s">
        <v>1445</v>
      </c>
      <c r="S11691" s="267">
        <v>38</v>
      </c>
      <c r="T11691" s="267" t="s">
        <v>13</v>
      </c>
      <c r="U11691" s="267" t="s">
        <v>1459</v>
      </c>
      <c r="V11691" s="267" t="s">
        <v>13</v>
      </c>
      <c r="W11691" s="267">
        <v>1940</v>
      </c>
      <c r="X11691" s="267">
        <v>611594</v>
      </c>
      <c r="Y11691" s="267">
        <v>15327237</v>
      </c>
      <c r="Z11691" s="267">
        <v>1</v>
      </c>
      <c r="AA11691" s="267" t="s">
        <v>1987</v>
      </c>
      <c r="AB11691" s="270" t="s">
        <v>1988</v>
      </c>
      <c r="AD11691" s="267" t="s">
        <v>13</v>
      </c>
      <c r="AF11691" s="267" t="s">
        <v>24</v>
      </c>
      <c r="AG11691" s="267" t="s">
        <v>24</v>
      </c>
    </row>
    <row r="11692" spans="3:33" ht="409.5">
      <c r="C11692" s="267" t="s">
        <v>1985</v>
      </c>
      <c r="D11692" s="267" t="s">
        <v>727</v>
      </c>
      <c r="E11692" s="267">
        <v>1682</v>
      </c>
      <c r="F11692" s="267" t="s">
        <v>1444</v>
      </c>
      <c r="G11692" s="267" t="s">
        <v>1461</v>
      </c>
      <c r="H11692" s="267">
        <v>1</v>
      </c>
      <c r="I11692" s="267" t="s">
        <v>583</v>
      </c>
      <c r="J11692" s="267">
        <v>0.64</v>
      </c>
      <c r="K11692" s="267" t="s">
        <v>1986</v>
      </c>
      <c r="O11692" s="267" t="s">
        <v>13</v>
      </c>
      <c r="P11692" s="267">
        <v>15327237</v>
      </c>
      <c r="Q11692" s="267" t="s">
        <v>1445</v>
      </c>
      <c r="S11692" s="267">
        <v>38</v>
      </c>
      <c r="T11692" s="267" t="s">
        <v>13</v>
      </c>
      <c r="U11692" s="267" t="s">
        <v>1459</v>
      </c>
      <c r="V11692" s="267" t="s">
        <v>13</v>
      </c>
      <c r="W11692" s="267">
        <v>1940</v>
      </c>
      <c r="X11692" s="267">
        <v>611594</v>
      </c>
      <c r="Y11692" s="267">
        <v>15327237</v>
      </c>
      <c r="Z11692" s="267">
        <v>1</v>
      </c>
      <c r="AA11692" s="267" t="s">
        <v>1987</v>
      </c>
      <c r="AB11692" s="270" t="s">
        <v>1988</v>
      </c>
      <c r="AD11692" s="267" t="s">
        <v>13</v>
      </c>
      <c r="AF11692" s="267" t="s">
        <v>24</v>
      </c>
      <c r="AG11692" s="267" t="s">
        <v>24</v>
      </c>
    </row>
    <row r="11693" spans="3:33" ht="409.5">
      <c r="C11693" s="267" t="s">
        <v>1985</v>
      </c>
      <c r="D11693" s="267" t="s">
        <v>727</v>
      </c>
      <c r="E11693" s="267">
        <v>1682</v>
      </c>
      <c r="F11693" s="267" t="s">
        <v>1444</v>
      </c>
      <c r="G11693" s="267" t="s">
        <v>1461</v>
      </c>
      <c r="H11693" s="267">
        <v>1</v>
      </c>
      <c r="I11693" s="267" t="s">
        <v>583</v>
      </c>
      <c r="J11693" s="267">
        <v>0.64</v>
      </c>
      <c r="K11693" s="267" t="s">
        <v>1986</v>
      </c>
      <c r="O11693" s="267" t="s">
        <v>13</v>
      </c>
      <c r="P11693" s="267">
        <v>15327237</v>
      </c>
      <c r="Q11693" s="267" t="s">
        <v>1445</v>
      </c>
      <c r="S11693" s="267">
        <v>38</v>
      </c>
      <c r="T11693" s="267" t="s">
        <v>13</v>
      </c>
      <c r="U11693" s="267" t="s">
        <v>1459</v>
      </c>
      <c r="V11693" s="267" t="s">
        <v>13</v>
      </c>
      <c r="W11693" s="267">
        <v>1940</v>
      </c>
      <c r="X11693" s="267">
        <v>611594</v>
      </c>
      <c r="Y11693" s="267">
        <v>15327237</v>
      </c>
      <c r="Z11693" s="267">
        <v>1</v>
      </c>
      <c r="AA11693" s="267" t="s">
        <v>1987</v>
      </c>
      <c r="AB11693" s="270" t="s">
        <v>1988</v>
      </c>
      <c r="AD11693" s="267" t="s">
        <v>13</v>
      </c>
      <c r="AF11693" s="267" t="s">
        <v>24</v>
      </c>
      <c r="AG11693" s="267" t="s">
        <v>24</v>
      </c>
    </row>
    <row r="11694" spans="3:33" ht="409.5">
      <c r="C11694" s="267" t="s">
        <v>1985</v>
      </c>
      <c r="D11694" s="267" t="s">
        <v>727</v>
      </c>
      <c r="E11694" s="267">
        <v>1682</v>
      </c>
      <c r="F11694" s="267" t="s">
        <v>1444</v>
      </c>
      <c r="G11694" s="267" t="s">
        <v>1461</v>
      </c>
      <c r="H11694" s="267">
        <v>1</v>
      </c>
      <c r="I11694" s="267" t="s">
        <v>583</v>
      </c>
      <c r="J11694" s="267">
        <v>0.64</v>
      </c>
      <c r="K11694" s="267" t="s">
        <v>1986</v>
      </c>
      <c r="O11694" s="267" t="s">
        <v>13</v>
      </c>
      <c r="P11694" s="267">
        <v>15327237</v>
      </c>
      <c r="Q11694" s="267" t="s">
        <v>1445</v>
      </c>
      <c r="S11694" s="267">
        <v>38</v>
      </c>
      <c r="T11694" s="267" t="s">
        <v>13</v>
      </c>
      <c r="U11694" s="267" t="s">
        <v>1459</v>
      </c>
      <c r="V11694" s="267" t="s">
        <v>13</v>
      </c>
      <c r="W11694" s="267">
        <v>1940</v>
      </c>
      <c r="X11694" s="267">
        <v>611594</v>
      </c>
      <c r="Y11694" s="267">
        <v>15327237</v>
      </c>
      <c r="Z11694" s="267">
        <v>1</v>
      </c>
      <c r="AA11694" s="267" t="s">
        <v>1987</v>
      </c>
      <c r="AB11694" s="270" t="s">
        <v>1988</v>
      </c>
      <c r="AD11694" s="267" t="s">
        <v>13</v>
      </c>
      <c r="AF11694" s="267" t="s">
        <v>24</v>
      </c>
      <c r="AG11694" s="267" t="s">
        <v>24</v>
      </c>
    </row>
    <row r="11695" spans="3:33" ht="409.5">
      <c r="C11695" s="267" t="s">
        <v>1985</v>
      </c>
      <c r="D11695" s="267" t="s">
        <v>727</v>
      </c>
      <c r="E11695" s="267">
        <v>1682</v>
      </c>
      <c r="F11695" s="267" t="s">
        <v>1444</v>
      </c>
      <c r="G11695" s="267" t="s">
        <v>1461</v>
      </c>
      <c r="H11695" s="267">
        <v>1</v>
      </c>
      <c r="I11695" s="267" t="s">
        <v>583</v>
      </c>
      <c r="J11695" s="267">
        <v>0.64</v>
      </c>
      <c r="K11695" s="267" t="s">
        <v>1986</v>
      </c>
      <c r="O11695" s="267" t="s">
        <v>13</v>
      </c>
      <c r="P11695" s="267">
        <v>15327237</v>
      </c>
      <c r="Q11695" s="267" t="s">
        <v>1445</v>
      </c>
      <c r="S11695" s="267">
        <v>38</v>
      </c>
      <c r="T11695" s="267" t="s">
        <v>13</v>
      </c>
      <c r="U11695" s="267" t="s">
        <v>1459</v>
      </c>
      <c r="V11695" s="267" t="s">
        <v>13</v>
      </c>
      <c r="W11695" s="267">
        <v>1940</v>
      </c>
      <c r="X11695" s="267">
        <v>611594</v>
      </c>
      <c r="Y11695" s="267">
        <v>15327237</v>
      </c>
      <c r="Z11695" s="267">
        <v>1</v>
      </c>
      <c r="AA11695" s="267" t="s">
        <v>1987</v>
      </c>
      <c r="AB11695" s="270" t="s">
        <v>1988</v>
      </c>
      <c r="AD11695" s="267" t="s">
        <v>13</v>
      </c>
      <c r="AF11695" s="267" t="s">
        <v>24</v>
      </c>
      <c r="AG11695" s="267" t="s">
        <v>24</v>
      </c>
    </row>
    <row r="11696" spans="3:33" ht="409.5">
      <c r="C11696" s="267" t="s">
        <v>1985</v>
      </c>
      <c r="D11696" s="267" t="s">
        <v>727</v>
      </c>
      <c r="E11696" s="267">
        <v>1682</v>
      </c>
      <c r="F11696" s="267" t="s">
        <v>1444</v>
      </c>
      <c r="G11696" s="267" t="s">
        <v>1461</v>
      </c>
      <c r="H11696" s="267">
        <v>1</v>
      </c>
      <c r="I11696" s="267" t="s">
        <v>583</v>
      </c>
      <c r="J11696" s="267">
        <v>0.64</v>
      </c>
      <c r="K11696" s="267" t="s">
        <v>1986</v>
      </c>
      <c r="O11696" s="267" t="s">
        <v>13</v>
      </c>
      <c r="P11696" s="267">
        <v>15327237</v>
      </c>
      <c r="Q11696" s="267" t="s">
        <v>1445</v>
      </c>
      <c r="S11696" s="267">
        <v>38</v>
      </c>
      <c r="T11696" s="267" t="s">
        <v>13</v>
      </c>
      <c r="U11696" s="267" t="s">
        <v>1459</v>
      </c>
      <c r="V11696" s="267" t="s">
        <v>13</v>
      </c>
      <c r="W11696" s="267">
        <v>1940</v>
      </c>
      <c r="X11696" s="267">
        <v>611594</v>
      </c>
      <c r="Y11696" s="267">
        <v>15327237</v>
      </c>
      <c r="Z11696" s="267">
        <v>1</v>
      </c>
      <c r="AA11696" s="267" t="s">
        <v>1987</v>
      </c>
      <c r="AB11696" s="270" t="s">
        <v>1988</v>
      </c>
      <c r="AD11696" s="267" t="s">
        <v>13</v>
      </c>
      <c r="AF11696" s="267" t="s">
        <v>24</v>
      </c>
      <c r="AG11696" s="267" t="s">
        <v>24</v>
      </c>
    </row>
    <row r="11697" spans="3:33" ht="409.5">
      <c r="C11697" s="267" t="s">
        <v>1985</v>
      </c>
      <c r="D11697" s="267" t="s">
        <v>727</v>
      </c>
      <c r="E11697" s="267">
        <v>1682</v>
      </c>
      <c r="F11697" s="267" t="s">
        <v>1444</v>
      </c>
      <c r="G11697" s="267" t="s">
        <v>1461</v>
      </c>
      <c r="H11697" s="267">
        <v>1</v>
      </c>
      <c r="I11697" s="267" t="s">
        <v>583</v>
      </c>
      <c r="J11697" s="267">
        <v>0.64</v>
      </c>
      <c r="K11697" s="267" t="s">
        <v>1986</v>
      </c>
      <c r="O11697" s="267" t="s">
        <v>13</v>
      </c>
      <c r="P11697" s="267">
        <v>15327237</v>
      </c>
      <c r="Q11697" s="267" t="s">
        <v>1445</v>
      </c>
      <c r="S11697" s="267">
        <v>38</v>
      </c>
      <c r="T11697" s="267" t="s">
        <v>13</v>
      </c>
      <c r="U11697" s="267" t="s">
        <v>1459</v>
      </c>
      <c r="V11697" s="267" t="s">
        <v>13</v>
      </c>
      <c r="W11697" s="267">
        <v>1940</v>
      </c>
      <c r="X11697" s="267">
        <v>611594</v>
      </c>
      <c r="Y11697" s="267">
        <v>15327237</v>
      </c>
      <c r="Z11697" s="267">
        <v>1</v>
      </c>
      <c r="AA11697" s="267" t="s">
        <v>1987</v>
      </c>
      <c r="AB11697" s="270" t="s">
        <v>1988</v>
      </c>
      <c r="AD11697" s="267" t="s">
        <v>13</v>
      </c>
      <c r="AF11697" s="267" t="s">
        <v>24</v>
      </c>
      <c r="AG11697" s="267" t="s">
        <v>24</v>
      </c>
    </row>
    <row r="11698" spans="3:33" ht="409.5">
      <c r="C11698" s="267" t="s">
        <v>1985</v>
      </c>
      <c r="D11698" s="267" t="s">
        <v>727</v>
      </c>
      <c r="E11698" s="267">
        <v>1682</v>
      </c>
      <c r="F11698" s="267" t="s">
        <v>1444</v>
      </c>
      <c r="G11698" s="267" t="s">
        <v>1461</v>
      </c>
      <c r="H11698" s="267">
        <v>1</v>
      </c>
      <c r="I11698" s="267" t="s">
        <v>583</v>
      </c>
      <c r="J11698" s="267">
        <v>0.64</v>
      </c>
      <c r="K11698" s="267" t="s">
        <v>1986</v>
      </c>
      <c r="O11698" s="267" t="s">
        <v>13</v>
      </c>
      <c r="P11698" s="267">
        <v>15327237</v>
      </c>
      <c r="Q11698" s="267" t="s">
        <v>1445</v>
      </c>
      <c r="S11698" s="267">
        <v>38</v>
      </c>
      <c r="T11698" s="267" t="s">
        <v>13</v>
      </c>
      <c r="U11698" s="267" t="s">
        <v>1459</v>
      </c>
      <c r="V11698" s="267" t="s">
        <v>13</v>
      </c>
      <c r="W11698" s="267">
        <v>1940</v>
      </c>
      <c r="X11698" s="267">
        <v>611594</v>
      </c>
      <c r="Y11698" s="267">
        <v>15327237</v>
      </c>
      <c r="Z11698" s="267">
        <v>1</v>
      </c>
      <c r="AA11698" s="267" t="s">
        <v>1987</v>
      </c>
      <c r="AB11698" s="270" t="s">
        <v>1988</v>
      </c>
      <c r="AD11698" s="267" t="s">
        <v>13</v>
      </c>
      <c r="AF11698" s="267" t="s">
        <v>24</v>
      </c>
      <c r="AG11698" s="267" t="s">
        <v>24</v>
      </c>
    </row>
    <row r="11699" spans="3:33" ht="409.5">
      <c r="C11699" s="267" t="s">
        <v>1985</v>
      </c>
      <c r="D11699" s="267" t="s">
        <v>727</v>
      </c>
      <c r="E11699" s="267">
        <v>1682</v>
      </c>
      <c r="F11699" s="267" t="s">
        <v>1444</v>
      </c>
      <c r="G11699" s="267" t="s">
        <v>1461</v>
      </c>
      <c r="H11699" s="267">
        <v>1</v>
      </c>
      <c r="I11699" s="267" t="s">
        <v>583</v>
      </c>
      <c r="J11699" s="267">
        <v>0.64</v>
      </c>
      <c r="K11699" s="267" t="s">
        <v>1986</v>
      </c>
      <c r="O11699" s="267" t="s">
        <v>13</v>
      </c>
      <c r="P11699" s="267">
        <v>15327237</v>
      </c>
      <c r="Q11699" s="267" t="s">
        <v>1445</v>
      </c>
      <c r="S11699" s="267">
        <v>38</v>
      </c>
      <c r="T11699" s="267" t="s">
        <v>13</v>
      </c>
      <c r="U11699" s="267" t="s">
        <v>1459</v>
      </c>
      <c r="V11699" s="267" t="s">
        <v>13</v>
      </c>
      <c r="W11699" s="267">
        <v>1940</v>
      </c>
      <c r="X11699" s="267">
        <v>611594</v>
      </c>
      <c r="Y11699" s="267">
        <v>15327237</v>
      </c>
      <c r="Z11699" s="267">
        <v>1</v>
      </c>
      <c r="AA11699" s="267" t="s">
        <v>1987</v>
      </c>
      <c r="AB11699" s="270" t="s">
        <v>1988</v>
      </c>
      <c r="AD11699" s="267" t="s">
        <v>13</v>
      </c>
      <c r="AF11699" s="267" t="s">
        <v>24</v>
      </c>
      <c r="AG11699" s="267" t="s">
        <v>24</v>
      </c>
    </row>
    <row r="11700" spans="3:33" ht="409.5">
      <c r="C11700" s="267" t="s">
        <v>1985</v>
      </c>
      <c r="D11700" s="267" t="s">
        <v>727</v>
      </c>
      <c r="E11700" s="267">
        <v>1682</v>
      </c>
      <c r="F11700" s="267" t="s">
        <v>1444</v>
      </c>
      <c r="G11700" s="267" t="s">
        <v>1461</v>
      </c>
      <c r="H11700" s="267">
        <v>1</v>
      </c>
      <c r="I11700" s="267" t="s">
        <v>583</v>
      </c>
      <c r="J11700" s="267">
        <v>0.64</v>
      </c>
      <c r="K11700" s="267" t="s">
        <v>1986</v>
      </c>
      <c r="O11700" s="267" t="s">
        <v>13</v>
      </c>
      <c r="P11700" s="267">
        <v>15327237</v>
      </c>
      <c r="Q11700" s="267" t="s">
        <v>1445</v>
      </c>
      <c r="S11700" s="267">
        <v>38</v>
      </c>
      <c r="T11700" s="267" t="s">
        <v>13</v>
      </c>
      <c r="U11700" s="267" t="s">
        <v>1459</v>
      </c>
      <c r="V11700" s="267" t="s">
        <v>13</v>
      </c>
      <c r="W11700" s="267">
        <v>1940</v>
      </c>
      <c r="X11700" s="267">
        <v>611594</v>
      </c>
      <c r="Y11700" s="267">
        <v>15327237</v>
      </c>
      <c r="Z11700" s="267">
        <v>1</v>
      </c>
      <c r="AA11700" s="267" t="s">
        <v>1987</v>
      </c>
      <c r="AB11700" s="270" t="s">
        <v>1988</v>
      </c>
      <c r="AD11700" s="267" t="s">
        <v>13</v>
      </c>
      <c r="AF11700" s="267" t="s">
        <v>24</v>
      </c>
      <c r="AG11700" s="267" t="s">
        <v>24</v>
      </c>
    </row>
    <row r="11701" spans="3:33" ht="409.5">
      <c r="C11701" s="267" t="s">
        <v>1985</v>
      </c>
      <c r="D11701" s="267" t="s">
        <v>727</v>
      </c>
      <c r="E11701" s="267">
        <v>1682</v>
      </c>
      <c r="F11701" s="267" t="s">
        <v>1444</v>
      </c>
      <c r="G11701" s="267" t="s">
        <v>1461</v>
      </c>
      <c r="H11701" s="267">
        <v>1</v>
      </c>
      <c r="I11701" s="267" t="s">
        <v>583</v>
      </c>
      <c r="J11701" s="267">
        <v>0.64</v>
      </c>
      <c r="K11701" s="267" t="s">
        <v>1986</v>
      </c>
      <c r="O11701" s="267" t="s">
        <v>13</v>
      </c>
      <c r="P11701" s="267">
        <v>15327237</v>
      </c>
      <c r="Q11701" s="267" t="s">
        <v>1445</v>
      </c>
      <c r="S11701" s="267">
        <v>38</v>
      </c>
      <c r="T11701" s="267" t="s">
        <v>13</v>
      </c>
      <c r="U11701" s="267" t="s">
        <v>1459</v>
      </c>
      <c r="V11701" s="267" t="s">
        <v>13</v>
      </c>
      <c r="W11701" s="267">
        <v>1940</v>
      </c>
      <c r="X11701" s="267">
        <v>611594</v>
      </c>
      <c r="Y11701" s="267">
        <v>15327237</v>
      </c>
      <c r="Z11701" s="267">
        <v>1</v>
      </c>
      <c r="AA11701" s="267" t="s">
        <v>1987</v>
      </c>
      <c r="AB11701" s="270" t="s">
        <v>1988</v>
      </c>
      <c r="AD11701" s="267" t="s">
        <v>13</v>
      </c>
      <c r="AF11701" s="267" t="s">
        <v>24</v>
      </c>
      <c r="AG11701" s="267" t="s">
        <v>24</v>
      </c>
    </row>
    <row r="11702" spans="3:33" ht="409.5">
      <c r="C11702" s="267" t="s">
        <v>1985</v>
      </c>
      <c r="D11702" s="267" t="s">
        <v>727</v>
      </c>
      <c r="E11702" s="267">
        <v>1682</v>
      </c>
      <c r="F11702" s="267" t="s">
        <v>1444</v>
      </c>
      <c r="G11702" s="267" t="s">
        <v>1461</v>
      </c>
      <c r="H11702" s="267">
        <v>1</v>
      </c>
      <c r="I11702" s="267" t="s">
        <v>583</v>
      </c>
      <c r="J11702" s="267">
        <v>0.64</v>
      </c>
      <c r="K11702" s="267" t="s">
        <v>1986</v>
      </c>
      <c r="O11702" s="267" t="s">
        <v>13</v>
      </c>
      <c r="P11702" s="267">
        <v>15327237</v>
      </c>
      <c r="Q11702" s="267" t="s">
        <v>1445</v>
      </c>
      <c r="S11702" s="267">
        <v>38</v>
      </c>
      <c r="T11702" s="267" t="s">
        <v>13</v>
      </c>
      <c r="U11702" s="267" t="s">
        <v>1459</v>
      </c>
      <c r="V11702" s="267" t="s">
        <v>13</v>
      </c>
      <c r="W11702" s="267">
        <v>1940</v>
      </c>
      <c r="X11702" s="267">
        <v>611594</v>
      </c>
      <c r="Y11702" s="267">
        <v>15327237</v>
      </c>
      <c r="Z11702" s="267">
        <v>1</v>
      </c>
      <c r="AA11702" s="267" t="s">
        <v>1987</v>
      </c>
      <c r="AB11702" s="270" t="s">
        <v>1988</v>
      </c>
      <c r="AD11702" s="267" t="s">
        <v>13</v>
      </c>
      <c r="AF11702" s="267" t="s">
        <v>24</v>
      </c>
      <c r="AG11702" s="267" t="s">
        <v>24</v>
      </c>
    </row>
    <row r="11703" spans="3:33" ht="409.5">
      <c r="C11703" s="267" t="s">
        <v>1985</v>
      </c>
      <c r="D11703" s="267" t="s">
        <v>727</v>
      </c>
      <c r="E11703" s="267">
        <v>1682</v>
      </c>
      <c r="F11703" s="267" t="s">
        <v>1444</v>
      </c>
      <c r="G11703" s="267" t="s">
        <v>1461</v>
      </c>
      <c r="H11703" s="267">
        <v>1</v>
      </c>
      <c r="I11703" s="267" t="s">
        <v>583</v>
      </c>
      <c r="J11703" s="267">
        <v>0.64</v>
      </c>
      <c r="K11703" s="267" t="s">
        <v>1986</v>
      </c>
      <c r="O11703" s="267" t="s">
        <v>13</v>
      </c>
      <c r="P11703" s="267">
        <v>15327237</v>
      </c>
      <c r="Q11703" s="267" t="s">
        <v>1445</v>
      </c>
      <c r="S11703" s="267">
        <v>38</v>
      </c>
      <c r="T11703" s="267" t="s">
        <v>13</v>
      </c>
      <c r="U11703" s="267" t="s">
        <v>1459</v>
      </c>
      <c r="V11703" s="267" t="s">
        <v>13</v>
      </c>
      <c r="W11703" s="267">
        <v>1940</v>
      </c>
      <c r="X11703" s="267">
        <v>611594</v>
      </c>
      <c r="Y11703" s="267">
        <v>15327237</v>
      </c>
      <c r="Z11703" s="267">
        <v>1</v>
      </c>
      <c r="AA11703" s="267" t="s">
        <v>1987</v>
      </c>
      <c r="AB11703" s="270" t="s">
        <v>1988</v>
      </c>
      <c r="AD11703" s="267" t="s">
        <v>13</v>
      </c>
      <c r="AF11703" s="267" t="s">
        <v>24</v>
      </c>
      <c r="AG11703" s="267" t="s">
        <v>24</v>
      </c>
    </row>
    <row r="11704" spans="3:33" ht="409.5">
      <c r="C11704" s="267" t="s">
        <v>1985</v>
      </c>
      <c r="D11704" s="267" t="s">
        <v>727</v>
      </c>
      <c r="E11704" s="267">
        <v>1682</v>
      </c>
      <c r="F11704" s="267" t="s">
        <v>1444</v>
      </c>
      <c r="G11704" s="267" t="s">
        <v>1461</v>
      </c>
      <c r="H11704" s="267">
        <v>1</v>
      </c>
      <c r="I11704" s="267" t="s">
        <v>583</v>
      </c>
      <c r="J11704" s="267">
        <v>0.64</v>
      </c>
      <c r="K11704" s="267" t="s">
        <v>1986</v>
      </c>
      <c r="O11704" s="267" t="s">
        <v>13</v>
      </c>
      <c r="P11704" s="267">
        <v>15327237</v>
      </c>
      <c r="Q11704" s="267" t="s">
        <v>1445</v>
      </c>
      <c r="S11704" s="267">
        <v>38</v>
      </c>
      <c r="T11704" s="267" t="s">
        <v>13</v>
      </c>
      <c r="U11704" s="267" t="s">
        <v>1459</v>
      </c>
      <c r="V11704" s="267" t="s">
        <v>13</v>
      </c>
      <c r="W11704" s="267">
        <v>1940</v>
      </c>
      <c r="X11704" s="267">
        <v>611594</v>
      </c>
      <c r="Y11704" s="267">
        <v>15327237</v>
      </c>
      <c r="Z11704" s="267">
        <v>1</v>
      </c>
      <c r="AA11704" s="267" t="s">
        <v>1987</v>
      </c>
      <c r="AB11704" s="270" t="s">
        <v>1988</v>
      </c>
      <c r="AD11704" s="267" t="s">
        <v>13</v>
      </c>
      <c r="AF11704" s="267" t="s">
        <v>24</v>
      </c>
      <c r="AG11704" s="267" t="s">
        <v>24</v>
      </c>
    </row>
    <row r="11705" spans="3:33" ht="409.5">
      <c r="C11705" s="267" t="s">
        <v>1985</v>
      </c>
      <c r="D11705" s="267" t="s">
        <v>727</v>
      </c>
      <c r="E11705" s="267">
        <v>1682</v>
      </c>
      <c r="F11705" s="267" t="s">
        <v>1444</v>
      </c>
      <c r="G11705" s="267" t="s">
        <v>1461</v>
      </c>
      <c r="H11705" s="267">
        <v>1</v>
      </c>
      <c r="I11705" s="267" t="s">
        <v>583</v>
      </c>
      <c r="J11705" s="267">
        <v>0.64</v>
      </c>
      <c r="K11705" s="267" t="s">
        <v>1986</v>
      </c>
      <c r="O11705" s="267" t="s">
        <v>13</v>
      </c>
      <c r="P11705" s="267">
        <v>15327237</v>
      </c>
      <c r="Q11705" s="267" t="s">
        <v>1445</v>
      </c>
      <c r="S11705" s="267">
        <v>38</v>
      </c>
      <c r="T11705" s="267" t="s">
        <v>13</v>
      </c>
      <c r="U11705" s="267" t="s">
        <v>1459</v>
      </c>
      <c r="V11705" s="267" t="s">
        <v>13</v>
      </c>
      <c r="W11705" s="267">
        <v>1940</v>
      </c>
      <c r="X11705" s="267">
        <v>611594</v>
      </c>
      <c r="Y11705" s="267">
        <v>15327237</v>
      </c>
      <c r="Z11705" s="267">
        <v>1</v>
      </c>
      <c r="AA11705" s="267" t="s">
        <v>1987</v>
      </c>
      <c r="AB11705" s="270" t="s">
        <v>1988</v>
      </c>
      <c r="AD11705" s="267" t="s">
        <v>13</v>
      </c>
      <c r="AF11705" s="267" t="s">
        <v>24</v>
      </c>
      <c r="AG11705" s="267" t="s">
        <v>24</v>
      </c>
    </row>
    <row r="11706" spans="3:33" ht="409.5">
      <c r="C11706" s="267" t="s">
        <v>1985</v>
      </c>
      <c r="D11706" s="267" t="s">
        <v>727</v>
      </c>
      <c r="E11706" s="267">
        <v>1682</v>
      </c>
      <c r="F11706" s="267" t="s">
        <v>1444</v>
      </c>
      <c r="G11706" s="267" t="s">
        <v>1461</v>
      </c>
      <c r="H11706" s="267">
        <v>1</v>
      </c>
      <c r="I11706" s="267" t="s">
        <v>583</v>
      </c>
      <c r="J11706" s="267">
        <v>0.64</v>
      </c>
      <c r="K11706" s="267" t="s">
        <v>1986</v>
      </c>
      <c r="O11706" s="267" t="s">
        <v>13</v>
      </c>
      <c r="P11706" s="267">
        <v>15327237</v>
      </c>
      <c r="Q11706" s="267" t="s">
        <v>1445</v>
      </c>
      <c r="S11706" s="267">
        <v>38</v>
      </c>
      <c r="T11706" s="267" t="s">
        <v>13</v>
      </c>
      <c r="U11706" s="267" t="s">
        <v>1459</v>
      </c>
      <c r="V11706" s="267" t="s">
        <v>13</v>
      </c>
      <c r="W11706" s="267">
        <v>1940</v>
      </c>
      <c r="X11706" s="267">
        <v>611594</v>
      </c>
      <c r="Y11706" s="267">
        <v>15327237</v>
      </c>
      <c r="Z11706" s="267">
        <v>1</v>
      </c>
      <c r="AA11706" s="267" t="s">
        <v>1987</v>
      </c>
      <c r="AB11706" s="270" t="s">
        <v>1988</v>
      </c>
      <c r="AD11706" s="267" t="s">
        <v>13</v>
      </c>
      <c r="AF11706" s="267" t="s">
        <v>24</v>
      </c>
      <c r="AG11706" s="267" t="s">
        <v>24</v>
      </c>
    </row>
    <row r="11707" spans="3:33" ht="409.5">
      <c r="C11707" s="267" t="s">
        <v>1985</v>
      </c>
      <c r="D11707" s="267" t="s">
        <v>727</v>
      </c>
      <c r="E11707" s="267">
        <v>1682</v>
      </c>
      <c r="F11707" s="267" t="s">
        <v>1444</v>
      </c>
      <c r="G11707" s="267" t="s">
        <v>1461</v>
      </c>
      <c r="H11707" s="267">
        <v>1</v>
      </c>
      <c r="I11707" s="267" t="s">
        <v>583</v>
      </c>
      <c r="J11707" s="267">
        <v>0.64</v>
      </c>
      <c r="K11707" s="267" t="s">
        <v>1986</v>
      </c>
      <c r="O11707" s="267" t="s">
        <v>13</v>
      </c>
      <c r="P11707" s="267">
        <v>15327237</v>
      </c>
      <c r="Q11707" s="267" t="s">
        <v>1445</v>
      </c>
      <c r="S11707" s="267">
        <v>38</v>
      </c>
      <c r="T11707" s="267" t="s">
        <v>13</v>
      </c>
      <c r="U11707" s="267" t="s">
        <v>1459</v>
      </c>
      <c r="V11707" s="267" t="s">
        <v>13</v>
      </c>
      <c r="W11707" s="267">
        <v>1940</v>
      </c>
      <c r="X11707" s="267">
        <v>611594</v>
      </c>
      <c r="Y11707" s="267">
        <v>15327237</v>
      </c>
      <c r="Z11707" s="267">
        <v>1</v>
      </c>
      <c r="AA11707" s="267" t="s">
        <v>1987</v>
      </c>
      <c r="AB11707" s="270" t="s">
        <v>1988</v>
      </c>
      <c r="AD11707" s="267" t="s">
        <v>13</v>
      </c>
      <c r="AF11707" s="267" t="s">
        <v>24</v>
      </c>
      <c r="AG11707" s="267" t="s">
        <v>24</v>
      </c>
    </row>
    <row r="11708" spans="3:33" ht="409.5">
      <c r="C11708" s="267" t="s">
        <v>1985</v>
      </c>
      <c r="D11708" s="267" t="s">
        <v>727</v>
      </c>
      <c r="E11708" s="267">
        <v>1682</v>
      </c>
      <c r="F11708" s="267" t="s">
        <v>1444</v>
      </c>
      <c r="G11708" s="267" t="s">
        <v>1461</v>
      </c>
      <c r="H11708" s="267">
        <v>1</v>
      </c>
      <c r="I11708" s="267" t="s">
        <v>583</v>
      </c>
      <c r="J11708" s="267">
        <v>0.64</v>
      </c>
      <c r="K11708" s="267" t="s">
        <v>1986</v>
      </c>
      <c r="O11708" s="267" t="s">
        <v>13</v>
      </c>
      <c r="P11708" s="267">
        <v>15327237</v>
      </c>
      <c r="Q11708" s="267" t="s">
        <v>1445</v>
      </c>
      <c r="S11708" s="267">
        <v>38</v>
      </c>
      <c r="T11708" s="267" t="s">
        <v>13</v>
      </c>
      <c r="U11708" s="267" t="s">
        <v>1459</v>
      </c>
      <c r="V11708" s="267" t="s">
        <v>13</v>
      </c>
      <c r="W11708" s="267">
        <v>1940</v>
      </c>
      <c r="X11708" s="267">
        <v>611594</v>
      </c>
      <c r="Y11708" s="267">
        <v>15327237</v>
      </c>
      <c r="Z11708" s="267">
        <v>1</v>
      </c>
      <c r="AA11708" s="267" t="s">
        <v>1987</v>
      </c>
      <c r="AB11708" s="270" t="s">
        <v>1988</v>
      </c>
      <c r="AD11708" s="267" t="s">
        <v>13</v>
      </c>
      <c r="AF11708" s="267" t="s">
        <v>24</v>
      </c>
      <c r="AG11708" s="267" t="s">
        <v>24</v>
      </c>
    </row>
    <row r="11709" spans="3:33" ht="409.5">
      <c r="C11709" s="267" t="s">
        <v>1985</v>
      </c>
      <c r="D11709" s="267" t="s">
        <v>727</v>
      </c>
      <c r="E11709" s="267">
        <v>1682</v>
      </c>
      <c r="F11709" s="267" t="s">
        <v>1444</v>
      </c>
      <c r="G11709" s="267" t="s">
        <v>1461</v>
      </c>
      <c r="H11709" s="267">
        <v>1</v>
      </c>
      <c r="I11709" s="267" t="s">
        <v>583</v>
      </c>
      <c r="J11709" s="267">
        <v>0.64</v>
      </c>
      <c r="K11709" s="267" t="s">
        <v>1986</v>
      </c>
      <c r="O11709" s="267" t="s">
        <v>13</v>
      </c>
      <c r="P11709" s="267">
        <v>15327237</v>
      </c>
      <c r="Q11709" s="267" t="s">
        <v>1445</v>
      </c>
      <c r="S11709" s="267">
        <v>38</v>
      </c>
      <c r="T11709" s="267" t="s">
        <v>13</v>
      </c>
      <c r="U11709" s="267" t="s">
        <v>1459</v>
      </c>
      <c r="V11709" s="267" t="s">
        <v>13</v>
      </c>
      <c r="W11709" s="267">
        <v>1940</v>
      </c>
      <c r="X11709" s="267">
        <v>611594</v>
      </c>
      <c r="Y11709" s="267">
        <v>15327237</v>
      </c>
      <c r="Z11709" s="267">
        <v>1</v>
      </c>
      <c r="AA11709" s="267" t="s">
        <v>1987</v>
      </c>
      <c r="AB11709" s="270" t="s">
        <v>1988</v>
      </c>
      <c r="AD11709" s="267" t="s">
        <v>13</v>
      </c>
      <c r="AF11709" s="267" t="s">
        <v>24</v>
      </c>
      <c r="AG11709" s="267" t="s">
        <v>24</v>
      </c>
    </row>
    <row r="11710" spans="3:33" ht="409.5">
      <c r="C11710" s="267" t="s">
        <v>1985</v>
      </c>
      <c r="D11710" s="267" t="s">
        <v>727</v>
      </c>
      <c r="E11710" s="267">
        <v>1682</v>
      </c>
      <c r="F11710" s="267" t="s">
        <v>1444</v>
      </c>
      <c r="G11710" s="267" t="s">
        <v>1461</v>
      </c>
      <c r="H11710" s="267">
        <v>1</v>
      </c>
      <c r="I11710" s="267" t="s">
        <v>583</v>
      </c>
      <c r="J11710" s="267">
        <v>0.64</v>
      </c>
      <c r="K11710" s="267" t="s">
        <v>1986</v>
      </c>
      <c r="O11710" s="267" t="s">
        <v>13</v>
      </c>
      <c r="P11710" s="267">
        <v>15327237</v>
      </c>
      <c r="Q11710" s="267" t="s">
        <v>1445</v>
      </c>
      <c r="S11710" s="267">
        <v>38</v>
      </c>
      <c r="T11710" s="267" t="s">
        <v>13</v>
      </c>
      <c r="U11710" s="267" t="s">
        <v>1459</v>
      </c>
      <c r="V11710" s="267" t="s">
        <v>13</v>
      </c>
      <c r="W11710" s="267">
        <v>1940</v>
      </c>
      <c r="X11710" s="267">
        <v>611594</v>
      </c>
      <c r="Y11710" s="267">
        <v>15327237</v>
      </c>
      <c r="Z11710" s="267">
        <v>1</v>
      </c>
      <c r="AA11710" s="267" t="s">
        <v>1987</v>
      </c>
      <c r="AB11710" s="270" t="s">
        <v>1988</v>
      </c>
      <c r="AD11710" s="267" t="s">
        <v>13</v>
      </c>
      <c r="AF11710" s="267" t="s">
        <v>24</v>
      </c>
      <c r="AG11710" s="267" t="s">
        <v>24</v>
      </c>
    </row>
    <row r="11711" spans="3:33" ht="409.5">
      <c r="C11711" s="267" t="s">
        <v>1985</v>
      </c>
      <c r="D11711" s="267" t="s">
        <v>727</v>
      </c>
      <c r="E11711" s="267">
        <v>1682</v>
      </c>
      <c r="F11711" s="267" t="s">
        <v>1444</v>
      </c>
      <c r="G11711" s="267" t="s">
        <v>1461</v>
      </c>
      <c r="H11711" s="267">
        <v>1</v>
      </c>
      <c r="I11711" s="267" t="s">
        <v>583</v>
      </c>
      <c r="J11711" s="267">
        <v>0.64</v>
      </c>
      <c r="K11711" s="267" t="s">
        <v>1986</v>
      </c>
      <c r="O11711" s="267" t="s">
        <v>13</v>
      </c>
      <c r="P11711" s="267">
        <v>15327237</v>
      </c>
      <c r="Q11711" s="267" t="s">
        <v>1445</v>
      </c>
      <c r="S11711" s="267">
        <v>38</v>
      </c>
      <c r="T11711" s="267" t="s">
        <v>13</v>
      </c>
      <c r="U11711" s="267" t="s">
        <v>1459</v>
      </c>
      <c r="V11711" s="267" t="s">
        <v>13</v>
      </c>
      <c r="W11711" s="267">
        <v>1940</v>
      </c>
      <c r="X11711" s="267">
        <v>611594</v>
      </c>
      <c r="Y11711" s="267">
        <v>15327237</v>
      </c>
      <c r="Z11711" s="267">
        <v>1</v>
      </c>
      <c r="AA11711" s="267" t="s">
        <v>1987</v>
      </c>
      <c r="AB11711" s="270" t="s">
        <v>1988</v>
      </c>
      <c r="AD11711" s="267" t="s">
        <v>13</v>
      </c>
      <c r="AF11711" s="267" t="s">
        <v>24</v>
      </c>
      <c r="AG11711" s="267" t="s">
        <v>24</v>
      </c>
    </row>
    <row r="11712" spans="3:33" ht="409.5">
      <c r="C11712" s="267" t="s">
        <v>1985</v>
      </c>
      <c r="D11712" s="267" t="s">
        <v>727</v>
      </c>
      <c r="E11712" s="267">
        <v>1682</v>
      </c>
      <c r="F11712" s="267" t="s">
        <v>1444</v>
      </c>
      <c r="G11712" s="267" t="s">
        <v>1461</v>
      </c>
      <c r="H11712" s="267">
        <v>1</v>
      </c>
      <c r="I11712" s="267" t="s">
        <v>583</v>
      </c>
      <c r="J11712" s="267">
        <v>0.64</v>
      </c>
      <c r="K11712" s="267" t="s">
        <v>1986</v>
      </c>
      <c r="O11712" s="267" t="s">
        <v>13</v>
      </c>
      <c r="P11712" s="267">
        <v>15327237</v>
      </c>
      <c r="Q11712" s="267" t="s">
        <v>1445</v>
      </c>
      <c r="S11712" s="267">
        <v>38</v>
      </c>
      <c r="T11712" s="267" t="s">
        <v>13</v>
      </c>
      <c r="U11712" s="267" t="s">
        <v>1459</v>
      </c>
      <c r="V11712" s="267" t="s">
        <v>13</v>
      </c>
      <c r="W11712" s="267">
        <v>1940</v>
      </c>
      <c r="X11712" s="267">
        <v>611594</v>
      </c>
      <c r="Y11712" s="267">
        <v>15327237</v>
      </c>
      <c r="Z11712" s="267">
        <v>1</v>
      </c>
      <c r="AA11712" s="267" t="s">
        <v>1987</v>
      </c>
      <c r="AB11712" s="270" t="s">
        <v>1988</v>
      </c>
      <c r="AD11712" s="267" t="s">
        <v>13</v>
      </c>
      <c r="AF11712" s="267" t="s">
        <v>24</v>
      </c>
      <c r="AG11712" s="267" t="s">
        <v>24</v>
      </c>
    </row>
    <row r="11713" spans="3:33" ht="409.5">
      <c r="C11713" s="267" t="s">
        <v>1985</v>
      </c>
      <c r="D11713" s="267" t="s">
        <v>727</v>
      </c>
      <c r="E11713" s="267">
        <v>1682</v>
      </c>
      <c r="F11713" s="267" t="s">
        <v>1444</v>
      </c>
      <c r="G11713" s="267" t="s">
        <v>1461</v>
      </c>
      <c r="H11713" s="267">
        <v>1</v>
      </c>
      <c r="I11713" s="267" t="s">
        <v>583</v>
      </c>
      <c r="J11713" s="267">
        <v>0.64</v>
      </c>
      <c r="K11713" s="267" t="s">
        <v>1986</v>
      </c>
      <c r="O11713" s="267" t="s">
        <v>13</v>
      </c>
      <c r="P11713" s="267">
        <v>15327237</v>
      </c>
      <c r="Q11713" s="267" t="s">
        <v>1445</v>
      </c>
      <c r="S11713" s="267">
        <v>38</v>
      </c>
      <c r="T11713" s="267" t="s">
        <v>13</v>
      </c>
      <c r="U11713" s="267" t="s">
        <v>1459</v>
      </c>
      <c r="V11713" s="267" t="s">
        <v>13</v>
      </c>
      <c r="W11713" s="267">
        <v>1940</v>
      </c>
      <c r="X11713" s="267">
        <v>611594</v>
      </c>
      <c r="Y11713" s="267">
        <v>15327237</v>
      </c>
      <c r="Z11713" s="267">
        <v>1</v>
      </c>
      <c r="AA11713" s="267" t="s">
        <v>1987</v>
      </c>
      <c r="AB11713" s="270" t="s">
        <v>1988</v>
      </c>
      <c r="AD11713" s="267" t="s">
        <v>13</v>
      </c>
      <c r="AF11713" s="267" t="s">
        <v>24</v>
      </c>
      <c r="AG11713" s="267" t="s">
        <v>24</v>
      </c>
    </row>
    <row r="11714" spans="3:33" ht="409.5">
      <c r="C11714" s="267" t="s">
        <v>1985</v>
      </c>
      <c r="D11714" s="267" t="s">
        <v>727</v>
      </c>
      <c r="E11714" s="267">
        <v>1682</v>
      </c>
      <c r="F11714" s="267" t="s">
        <v>1444</v>
      </c>
      <c r="G11714" s="267" t="s">
        <v>1461</v>
      </c>
      <c r="H11714" s="267">
        <v>1</v>
      </c>
      <c r="I11714" s="267" t="s">
        <v>583</v>
      </c>
      <c r="J11714" s="267">
        <v>0.64</v>
      </c>
      <c r="K11714" s="267" t="s">
        <v>1986</v>
      </c>
      <c r="O11714" s="267" t="s">
        <v>13</v>
      </c>
      <c r="P11714" s="267">
        <v>15327237</v>
      </c>
      <c r="Q11714" s="267" t="s">
        <v>1445</v>
      </c>
      <c r="S11714" s="267">
        <v>38</v>
      </c>
      <c r="T11714" s="267" t="s">
        <v>13</v>
      </c>
      <c r="U11714" s="267" t="s">
        <v>1459</v>
      </c>
      <c r="V11714" s="267" t="s">
        <v>13</v>
      </c>
      <c r="W11714" s="267">
        <v>1940</v>
      </c>
      <c r="X11714" s="267">
        <v>611594</v>
      </c>
      <c r="Y11714" s="267">
        <v>15327237</v>
      </c>
      <c r="Z11714" s="267">
        <v>1</v>
      </c>
      <c r="AA11714" s="267" t="s">
        <v>1987</v>
      </c>
      <c r="AB11714" s="270" t="s">
        <v>1988</v>
      </c>
      <c r="AD11714" s="267" t="s">
        <v>13</v>
      </c>
      <c r="AF11714" s="267" t="s">
        <v>24</v>
      </c>
      <c r="AG11714" s="267" t="s">
        <v>24</v>
      </c>
    </row>
    <row r="11715" spans="3:33" ht="409.5">
      <c r="C11715" s="267" t="s">
        <v>1985</v>
      </c>
      <c r="D11715" s="267" t="s">
        <v>727</v>
      </c>
      <c r="E11715" s="267">
        <v>1682</v>
      </c>
      <c r="F11715" s="267" t="s">
        <v>1444</v>
      </c>
      <c r="G11715" s="267" t="s">
        <v>1461</v>
      </c>
      <c r="H11715" s="267">
        <v>1</v>
      </c>
      <c r="I11715" s="267" t="s">
        <v>583</v>
      </c>
      <c r="J11715" s="267">
        <v>0.64</v>
      </c>
      <c r="K11715" s="267" t="s">
        <v>1986</v>
      </c>
      <c r="O11715" s="267" t="s">
        <v>13</v>
      </c>
      <c r="P11715" s="267">
        <v>15327237</v>
      </c>
      <c r="Q11715" s="267" t="s">
        <v>1445</v>
      </c>
      <c r="S11715" s="267">
        <v>38</v>
      </c>
      <c r="T11715" s="267" t="s">
        <v>13</v>
      </c>
      <c r="U11715" s="267" t="s">
        <v>1459</v>
      </c>
      <c r="V11715" s="267" t="s">
        <v>13</v>
      </c>
      <c r="W11715" s="267">
        <v>1940</v>
      </c>
      <c r="X11715" s="267">
        <v>611594</v>
      </c>
      <c r="Y11715" s="267">
        <v>15327237</v>
      </c>
      <c r="Z11715" s="267">
        <v>1</v>
      </c>
      <c r="AA11715" s="267" t="s">
        <v>1987</v>
      </c>
      <c r="AB11715" s="270" t="s">
        <v>1988</v>
      </c>
      <c r="AD11715" s="267" t="s">
        <v>13</v>
      </c>
      <c r="AF11715" s="267" t="s">
        <v>24</v>
      </c>
      <c r="AG11715" s="267" t="s">
        <v>24</v>
      </c>
    </row>
    <row r="11716" spans="3:33" ht="409.5">
      <c r="C11716" s="267" t="s">
        <v>1985</v>
      </c>
      <c r="D11716" s="267" t="s">
        <v>727</v>
      </c>
      <c r="E11716" s="267">
        <v>1682</v>
      </c>
      <c r="F11716" s="267" t="s">
        <v>1444</v>
      </c>
      <c r="G11716" s="267" t="s">
        <v>1461</v>
      </c>
      <c r="H11716" s="267">
        <v>1</v>
      </c>
      <c r="I11716" s="267" t="s">
        <v>583</v>
      </c>
      <c r="J11716" s="267">
        <v>0.64</v>
      </c>
      <c r="K11716" s="267" t="s">
        <v>1986</v>
      </c>
      <c r="O11716" s="267" t="s">
        <v>13</v>
      </c>
      <c r="P11716" s="267">
        <v>15327237</v>
      </c>
      <c r="Q11716" s="267" t="s">
        <v>1445</v>
      </c>
      <c r="S11716" s="267">
        <v>38</v>
      </c>
      <c r="T11716" s="267" t="s">
        <v>13</v>
      </c>
      <c r="U11716" s="267" t="s">
        <v>1459</v>
      </c>
      <c r="V11716" s="267" t="s">
        <v>13</v>
      </c>
      <c r="W11716" s="267">
        <v>1940</v>
      </c>
      <c r="X11716" s="267">
        <v>611594</v>
      </c>
      <c r="Y11716" s="267">
        <v>15327237</v>
      </c>
      <c r="Z11716" s="267">
        <v>1</v>
      </c>
      <c r="AA11716" s="267" t="s">
        <v>1987</v>
      </c>
      <c r="AB11716" s="270" t="s">
        <v>1988</v>
      </c>
      <c r="AD11716" s="267" t="s">
        <v>13</v>
      </c>
      <c r="AF11716" s="267" t="s">
        <v>24</v>
      </c>
      <c r="AG11716" s="267" t="s">
        <v>24</v>
      </c>
    </row>
    <row r="11717" spans="3:33" ht="409.5">
      <c r="C11717" s="267" t="s">
        <v>1985</v>
      </c>
      <c r="D11717" s="267" t="s">
        <v>727</v>
      </c>
      <c r="E11717" s="267">
        <v>1682</v>
      </c>
      <c r="F11717" s="267" t="s">
        <v>1444</v>
      </c>
      <c r="G11717" s="267" t="s">
        <v>1461</v>
      </c>
      <c r="H11717" s="267">
        <v>1</v>
      </c>
      <c r="I11717" s="267" t="s">
        <v>583</v>
      </c>
      <c r="J11717" s="267">
        <v>0.64</v>
      </c>
      <c r="K11717" s="267" t="s">
        <v>1986</v>
      </c>
      <c r="O11717" s="267" t="s">
        <v>13</v>
      </c>
      <c r="P11717" s="267">
        <v>15327237</v>
      </c>
      <c r="Q11717" s="267" t="s">
        <v>1445</v>
      </c>
      <c r="S11717" s="267">
        <v>38</v>
      </c>
      <c r="T11717" s="267" t="s">
        <v>13</v>
      </c>
      <c r="U11717" s="267" t="s">
        <v>1459</v>
      </c>
      <c r="V11717" s="267" t="s">
        <v>13</v>
      </c>
      <c r="W11717" s="267">
        <v>1940</v>
      </c>
      <c r="X11717" s="267">
        <v>611594</v>
      </c>
      <c r="Y11717" s="267">
        <v>15327237</v>
      </c>
      <c r="Z11717" s="267">
        <v>1</v>
      </c>
      <c r="AA11717" s="267" t="s">
        <v>1987</v>
      </c>
      <c r="AB11717" s="270" t="s">
        <v>1988</v>
      </c>
      <c r="AD11717" s="267" t="s">
        <v>13</v>
      </c>
      <c r="AF11717" s="267" t="s">
        <v>24</v>
      </c>
      <c r="AG11717" s="267" t="s">
        <v>24</v>
      </c>
    </row>
    <row r="11718" spans="3:33" ht="409.5">
      <c r="C11718" s="267" t="s">
        <v>1985</v>
      </c>
      <c r="D11718" s="267" t="s">
        <v>727</v>
      </c>
      <c r="E11718" s="267">
        <v>1682</v>
      </c>
      <c r="F11718" s="267" t="s">
        <v>1444</v>
      </c>
      <c r="G11718" s="267" t="s">
        <v>1461</v>
      </c>
      <c r="H11718" s="267">
        <v>1</v>
      </c>
      <c r="I11718" s="267" t="s">
        <v>583</v>
      </c>
      <c r="J11718" s="267">
        <v>0.64</v>
      </c>
      <c r="K11718" s="267" t="s">
        <v>1986</v>
      </c>
      <c r="O11718" s="267" t="s">
        <v>13</v>
      </c>
      <c r="P11718" s="267">
        <v>15327237</v>
      </c>
      <c r="Q11718" s="267" t="s">
        <v>1445</v>
      </c>
      <c r="S11718" s="267">
        <v>38</v>
      </c>
      <c r="T11718" s="267" t="s">
        <v>13</v>
      </c>
      <c r="U11718" s="267" t="s">
        <v>1459</v>
      </c>
      <c r="V11718" s="267" t="s">
        <v>13</v>
      </c>
      <c r="W11718" s="267">
        <v>1940</v>
      </c>
      <c r="X11718" s="267">
        <v>611594</v>
      </c>
      <c r="Y11718" s="267">
        <v>15327237</v>
      </c>
      <c r="Z11718" s="267">
        <v>1</v>
      </c>
      <c r="AA11718" s="267" t="s">
        <v>1987</v>
      </c>
      <c r="AB11718" s="270" t="s">
        <v>1988</v>
      </c>
      <c r="AD11718" s="267" t="s">
        <v>13</v>
      </c>
      <c r="AF11718" s="267" t="s">
        <v>24</v>
      </c>
      <c r="AG11718" s="267" t="s">
        <v>24</v>
      </c>
    </row>
    <row r="11719" spans="3:33" ht="409.5">
      <c r="C11719" s="267" t="s">
        <v>1985</v>
      </c>
      <c r="D11719" s="267" t="s">
        <v>727</v>
      </c>
      <c r="E11719" s="267">
        <v>1682</v>
      </c>
      <c r="F11719" s="267" t="s">
        <v>1444</v>
      </c>
      <c r="G11719" s="267" t="s">
        <v>1461</v>
      </c>
      <c r="H11719" s="267">
        <v>1</v>
      </c>
      <c r="I11719" s="267" t="s">
        <v>583</v>
      </c>
      <c r="J11719" s="267">
        <v>0.64</v>
      </c>
      <c r="K11719" s="267" t="s">
        <v>1986</v>
      </c>
      <c r="O11719" s="267" t="s">
        <v>13</v>
      </c>
      <c r="P11719" s="267">
        <v>15327237</v>
      </c>
      <c r="Q11719" s="267" t="s">
        <v>1445</v>
      </c>
      <c r="S11719" s="267">
        <v>38</v>
      </c>
      <c r="T11719" s="267" t="s">
        <v>13</v>
      </c>
      <c r="U11719" s="267" t="s">
        <v>1459</v>
      </c>
      <c r="V11719" s="267" t="s">
        <v>13</v>
      </c>
      <c r="W11719" s="267">
        <v>1940</v>
      </c>
      <c r="X11719" s="267">
        <v>611594</v>
      </c>
      <c r="Y11719" s="267">
        <v>15327237</v>
      </c>
      <c r="Z11719" s="267">
        <v>1</v>
      </c>
      <c r="AA11719" s="267" t="s">
        <v>1987</v>
      </c>
      <c r="AB11719" s="270" t="s">
        <v>1988</v>
      </c>
      <c r="AD11719" s="267" t="s">
        <v>13</v>
      </c>
      <c r="AF11719" s="267" t="s">
        <v>24</v>
      </c>
      <c r="AG11719" s="267" t="s">
        <v>24</v>
      </c>
    </row>
    <row r="11720" spans="3:33" ht="409.5">
      <c r="C11720" s="267" t="s">
        <v>1985</v>
      </c>
      <c r="D11720" s="267" t="s">
        <v>727</v>
      </c>
      <c r="E11720" s="267">
        <v>1682</v>
      </c>
      <c r="F11720" s="267" t="s">
        <v>1444</v>
      </c>
      <c r="G11720" s="267" t="s">
        <v>1461</v>
      </c>
      <c r="H11720" s="267">
        <v>1</v>
      </c>
      <c r="I11720" s="267" t="s">
        <v>583</v>
      </c>
      <c r="J11720" s="267">
        <v>0.64</v>
      </c>
      <c r="K11720" s="267" t="s">
        <v>1986</v>
      </c>
      <c r="O11720" s="267" t="s">
        <v>13</v>
      </c>
      <c r="P11720" s="267">
        <v>15327237</v>
      </c>
      <c r="Q11720" s="267" t="s">
        <v>1445</v>
      </c>
      <c r="S11720" s="267">
        <v>38</v>
      </c>
      <c r="T11720" s="267" t="s">
        <v>13</v>
      </c>
      <c r="U11720" s="267" t="s">
        <v>1459</v>
      </c>
      <c r="V11720" s="267" t="s">
        <v>13</v>
      </c>
      <c r="W11720" s="267">
        <v>1940</v>
      </c>
      <c r="X11720" s="267">
        <v>611594</v>
      </c>
      <c r="Y11720" s="267">
        <v>15327237</v>
      </c>
      <c r="Z11720" s="267">
        <v>1</v>
      </c>
      <c r="AA11720" s="267" t="s">
        <v>1987</v>
      </c>
      <c r="AB11720" s="270" t="s">
        <v>1988</v>
      </c>
      <c r="AD11720" s="267" t="s">
        <v>13</v>
      </c>
      <c r="AF11720" s="267" t="s">
        <v>24</v>
      </c>
      <c r="AG11720" s="267" t="s">
        <v>24</v>
      </c>
    </row>
    <row r="11721" spans="3:33" ht="409.5">
      <c r="C11721" s="267" t="s">
        <v>1985</v>
      </c>
      <c r="D11721" s="267" t="s">
        <v>727</v>
      </c>
      <c r="E11721" s="267">
        <v>1682</v>
      </c>
      <c r="F11721" s="267" t="s">
        <v>1444</v>
      </c>
      <c r="G11721" s="267" t="s">
        <v>1461</v>
      </c>
      <c r="H11721" s="267">
        <v>1</v>
      </c>
      <c r="I11721" s="267" t="s">
        <v>583</v>
      </c>
      <c r="J11721" s="267">
        <v>0.64</v>
      </c>
      <c r="K11721" s="267" t="s">
        <v>1986</v>
      </c>
      <c r="O11721" s="267" t="s">
        <v>13</v>
      </c>
      <c r="P11721" s="267">
        <v>15327237</v>
      </c>
      <c r="Q11721" s="267" t="s">
        <v>1445</v>
      </c>
      <c r="S11721" s="267">
        <v>38</v>
      </c>
      <c r="T11721" s="267" t="s">
        <v>13</v>
      </c>
      <c r="U11721" s="267" t="s">
        <v>1459</v>
      </c>
      <c r="V11721" s="267" t="s">
        <v>13</v>
      </c>
      <c r="W11721" s="267">
        <v>1940</v>
      </c>
      <c r="X11721" s="267">
        <v>611594</v>
      </c>
      <c r="Y11721" s="267">
        <v>15327237</v>
      </c>
      <c r="Z11721" s="267">
        <v>1</v>
      </c>
      <c r="AA11721" s="267" t="s">
        <v>1987</v>
      </c>
      <c r="AB11721" s="270" t="s">
        <v>1988</v>
      </c>
      <c r="AD11721" s="267" t="s">
        <v>13</v>
      </c>
      <c r="AF11721" s="267" t="s">
        <v>24</v>
      </c>
      <c r="AG11721" s="267" t="s">
        <v>24</v>
      </c>
    </row>
    <row r="11722" spans="3:33" ht="409.5">
      <c r="C11722" s="267" t="s">
        <v>1985</v>
      </c>
      <c r="D11722" s="267" t="s">
        <v>727</v>
      </c>
      <c r="E11722" s="267">
        <v>1682</v>
      </c>
      <c r="F11722" s="267" t="s">
        <v>1444</v>
      </c>
      <c r="G11722" s="267" t="s">
        <v>1461</v>
      </c>
      <c r="H11722" s="267">
        <v>1</v>
      </c>
      <c r="I11722" s="267" t="s">
        <v>583</v>
      </c>
      <c r="J11722" s="267">
        <v>0.64</v>
      </c>
      <c r="K11722" s="267" t="s">
        <v>1986</v>
      </c>
      <c r="O11722" s="267" t="s">
        <v>13</v>
      </c>
      <c r="P11722" s="267">
        <v>15327237</v>
      </c>
      <c r="Q11722" s="267" t="s">
        <v>1445</v>
      </c>
      <c r="S11722" s="267">
        <v>38</v>
      </c>
      <c r="T11722" s="267" t="s">
        <v>13</v>
      </c>
      <c r="U11722" s="267" t="s">
        <v>1459</v>
      </c>
      <c r="V11722" s="267" t="s">
        <v>13</v>
      </c>
      <c r="W11722" s="267">
        <v>1940</v>
      </c>
      <c r="X11722" s="267">
        <v>611594</v>
      </c>
      <c r="Y11722" s="267">
        <v>15327237</v>
      </c>
      <c r="Z11722" s="267">
        <v>1</v>
      </c>
      <c r="AA11722" s="267" t="s">
        <v>1987</v>
      </c>
      <c r="AB11722" s="270" t="s">
        <v>1988</v>
      </c>
      <c r="AD11722" s="267" t="s">
        <v>13</v>
      </c>
      <c r="AF11722" s="267" t="s">
        <v>24</v>
      </c>
      <c r="AG11722" s="267" t="s">
        <v>24</v>
      </c>
    </row>
    <row r="11723" spans="3:33" ht="409.5">
      <c r="C11723" s="267" t="s">
        <v>1985</v>
      </c>
      <c r="D11723" s="267" t="s">
        <v>727</v>
      </c>
      <c r="E11723" s="267">
        <v>1682</v>
      </c>
      <c r="F11723" s="267" t="s">
        <v>1444</v>
      </c>
      <c r="G11723" s="267" t="s">
        <v>1461</v>
      </c>
      <c r="H11723" s="267">
        <v>1</v>
      </c>
      <c r="I11723" s="267" t="s">
        <v>583</v>
      </c>
      <c r="J11723" s="267">
        <v>0.64</v>
      </c>
      <c r="K11723" s="267" t="s">
        <v>1986</v>
      </c>
      <c r="O11723" s="267" t="s">
        <v>13</v>
      </c>
      <c r="P11723" s="267">
        <v>15327237</v>
      </c>
      <c r="Q11723" s="267" t="s">
        <v>1445</v>
      </c>
      <c r="S11723" s="267">
        <v>38</v>
      </c>
      <c r="T11723" s="267" t="s">
        <v>13</v>
      </c>
      <c r="U11723" s="267" t="s">
        <v>1459</v>
      </c>
      <c r="V11723" s="267" t="s">
        <v>13</v>
      </c>
      <c r="W11723" s="267">
        <v>1940</v>
      </c>
      <c r="X11723" s="267">
        <v>611594</v>
      </c>
      <c r="Y11723" s="267">
        <v>15327237</v>
      </c>
      <c r="Z11723" s="267">
        <v>1</v>
      </c>
      <c r="AA11723" s="267" t="s">
        <v>1987</v>
      </c>
      <c r="AB11723" s="270" t="s">
        <v>1988</v>
      </c>
      <c r="AD11723" s="267" t="s">
        <v>13</v>
      </c>
      <c r="AF11723" s="267" t="s">
        <v>24</v>
      </c>
      <c r="AG11723" s="267" t="s">
        <v>24</v>
      </c>
    </row>
    <row r="11724" spans="3:33" ht="409.5">
      <c r="C11724" s="267" t="s">
        <v>1985</v>
      </c>
      <c r="D11724" s="267" t="s">
        <v>727</v>
      </c>
      <c r="E11724" s="267">
        <v>1682</v>
      </c>
      <c r="F11724" s="267" t="s">
        <v>1444</v>
      </c>
      <c r="G11724" s="267" t="s">
        <v>1461</v>
      </c>
      <c r="H11724" s="267">
        <v>1</v>
      </c>
      <c r="I11724" s="267" t="s">
        <v>583</v>
      </c>
      <c r="J11724" s="267">
        <v>0.64</v>
      </c>
      <c r="K11724" s="267" t="s">
        <v>1986</v>
      </c>
      <c r="O11724" s="267" t="s">
        <v>13</v>
      </c>
      <c r="P11724" s="267">
        <v>15327237</v>
      </c>
      <c r="Q11724" s="267" t="s">
        <v>1445</v>
      </c>
      <c r="S11724" s="267">
        <v>38</v>
      </c>
      <c r="T11724" s="267" t="s">
        <v>13</v>
      </c>
      <c r="U11724" s="267" t="s">
        <v>1459</v>
      </c>
      <c r="V11724" s="267" t="s">
        <v>13</v>
      </c>
      <c r="W11724" s="267">
        <v>1940</v>
      </c>
      <c r="X11724" s="267">
        <v>611594</v>
      </c>
      <c r="Y11724" s="267">
        <v>15327237</v>
      </c>
      <c r="Z11724" s="267">
        <v>1</v>
      </c>
      <c r="AA11724" s="267" t="s">
        <v>1987</v>
      </c>
      <c r="AB11724" s="270" t="s">
        <v>1988</v>
      </c>
      <c r="AD11724" s="267" t="s">
        <v>13</v>
      </c>
      <c r="AF11724" s="267" t="s">
        <v>24</v>
      </c>
      <c r="AG11724" s="267" t="s">
        <v>24</v>
      </c>
    </row>
    <row r="11725" spans="3:33" ht="409.5">
      <c r="C11725" s="267" t="s">
        <v>1985</v>
      </c>
      <c r="D11725" s="267" t="s">
        <v>727</v>
      </c>
      <c r="E11725" s="267">
        <v>1682</v>
      </c>
      <c r="F11725" s="267" t="s">
        <v>1444</v>
      </c>
      <c r="G11725" s="267" t="s">
        <v>1461</v>
      </c>
      <c r="H11725" s="267">
        <v>1</v>
      </c>
      <c r="I11725" s="267" t="s">
        <v>583</v>
      </c>
      <c r="J11725" s="267">
        <v>0.64</v>
      </c>
      <c r="K11725" s="267" t="s">
        <v>1986</v>
      </c>
      <c r="O11725" s="267" t="s">
        <v>13</v>
      </c>
      <c r="P11725" s="267">
        <v>15327237</v>
      </c>
      <c r="Q11725" s="267" t="s">
        <v>1445</v>
      </c>
      <c r="S11725" s="267">
        <v>38</v>
      </c>
      <c r="T11725" s="267" t="s">
        <v>13</v>
      </c>
      <c r="U11725" s="267" t="s">
        <v>1459</v>
      </c>
      <c r="V11725" s="267" t="s">
        <v>13</v>
      </c>
      <c r="W11725" s="267">
        <v>1940</v>
      </c>
      <c r="X11725" s="267">
        <v>611594</v>
      </c>
      <c r="Y11725" s="267">
        <v>15327237</v>
      </c>
      <c r="Z11725" s="267">
        <v>1</v>
      </c>
      <c r="AA11725" s="267" t="s">
        <v>1987</v>
      </c>
      <c r="AB11725" s="270" t="s">
        <v>1988</v>
      </c>
      <c r="AD11725" s="267" t="s">
        <v>13</v>
      </c>
      <c r="AF11725" s="267" t="s">
        <v>24</v>
      </c>
      <c r="AG11725" s="267" t="s">
        <v>24</v>
      </c>
    </row>
    <row r="11726" spans="3:33" ht="409.5">
      <c r="C11726" s="267" t="s">
        <v>1985</v>
      </c>
      <c r="D11726" s="267" t="s">
        <v>727</v>
      </c>
      <c r="E11726" s="267">
        <v>1682</v>
      </c>
      <c r="F11726" s="267" t="s">
        <v>1444</v>
      </c>
      <c r="G11726" s="267" t="s">
        <v>1461</v>
      </c>
      <c r="H11726" s="267">
        <v>1</v>
      </c>
      <c r="I11726" s="267" t="s">
        <v>583</v>
      </c>
      <c r="J11726" s="267">
        <v>0.64</v>
      </c>
      <c r="K11726" s="267" t="s">
        <v>1986</v>
      </c>
      <c r="O11726" s="267" t="s">
        <v>13</v>
      </c>
      <c r="P11726" s="267">
        <v>15327237</v>
      </c>
      <c r="Q11726" s="267" t="s">
        <v>1445</v>
      </c>
      <c r="S11726" s="267">
        <v>38</v>
      </c>
      <c r="T11726" s="267" t="s">
        <v>13</v>
      </c>
      <c r="U11726" s="267" t="s">
        <v>1459</v>
      </c>
      <c r="V11726" s="267" t="s">
        <v>13</v>
      </c>
      <c r="W11726" s="267">
        <v>1940</v>
      </c>
      <c r="X11726" s="267">
        <v>611594</v>
      </c>
      <c r="Y11726" s="267">
        <v>15327237</v>
      </c>
      <c r="Z11726" s="267">
        <v>1</v>
      </c>
      <c r="AA11726" s="267" t="s">
        <v>1987</v>
      </c>
      <c r="AB11726" s="270" t="s">
        <v>1988</v>
      </c>
      <c r="AD11726" s="267" t="s">
        <v>13</v>
      </c>
      <c r="AF11726" s="267" t="s">
        <v>24</v>
      </c>
      <c r="AG11726" s="267" t="s">
        <v>24</v>
      </c>
    </row>
    <row r="11727" spans="3:33" ht="409.5">
      <c r="C11727" s="267" t="s">
        <v>1985</v>
      </c>
      <c r="D11727" s="267" t="s">
        <v>727</v>
      </c>
      <c r="E11727" s="267">
        <v>1682</v>
      </c>
      <c r="F11727" s="267" t="s">
        <v>1444</v>
      </c>
      <c r="G11727" s="267" t="s">
        <v>1461</v>
      </c>
      <c r="H11727" s="267">
        <v>1</v>
      </c>
      <c r="I11727" s="267" t="s">
        <v>583</v>
      </c>
      <c r="J11727" s="267">
        <v>0.64</v>
      </c>
      <c r="K11727" s="267" t="s">
        <v>1986</v>
      </c>
      <c r="O11727" s="267" t="s">
        <v>13</v>
      </c>
      <c r="P11727" s="267">
        <v>15327237</v>
      </c>
      <c r="Q11727" s="267" t="s">
        <v>1445</v>
      </c>
      <c r="S11727" s="267">
        <v>38</v>
      </c>
      <c r="T11727" s="267" t="s">
        <v>13</v>
      </c>
      <c r="U11727" s="267" t="s">
        <v>1459</v>
      </c>
      <c r="V11727" s="267" t="s">
        <v>13</v>
      </c>
      <c r="W11727" s="267">
        <v>1940</v>
      </c>
      <c r="X11727" s="267">
        <v>611594</v>
      </c>
      <c r="Y11727" s="267">
        <v>15327237</v>
      </c>
      <c r="Z11727" s="267">
        <v>1</v>
      </c>
      <c r="AA11727" s="267" t="s">
        <v>1987</v>
      </c>
      <c r="AB11727" s="270" t="s">
        <v>1988</v>
      </c>
      <c r="AD11727" s="267" t="s">
        <v>13</v>
      </c>
      <c r="AF11727" s="267" t="s">
        <v>24</v>
      </c>
      <c r="AG11727" s="267" t="s">
        <v>24</v>
      </c>
    </row>
    <row r="11728" spans="3:33" ht="409.5">
      <c r="C11728" s="267" t="s">
        <v>1985</v>
      </c>
      <c r="D11728" s="267" t="s">
        <v>727</v>
      </c>
      <c r="E11728" s="267">
        <v>1682</v>
      </c>
      <c r="F11728" s="267" t="s">
        <v>1444</v>
      </c>
      <c r="G11728" s="267" t="s">
        <v>1461</v>
      </c>
      <c r="H11728" s="267">
        <v>1</v>
      </c>
      <c r="I11728" s="267" t="s">
        <v>583</v>
      </c>
      <c r="J11728" s="267">
        <v>0.64</v>
      </c>
      <c r="K11728" s="267" t="s">
        <v>1986</v>
      </c>
      <c r="O11728" s="267" t="s">
        <v>13</v>
      </c>
      <c r="P11728" s="267">
        <v>15327237</v>
      </c>
      <c r="Q11728" s="267" t="s">
        <v>1445</v>
      </c>
      <c r="S11728" s="267">
        <v>38</v>
      </c>
      <c r="T11728" s="267" t="s">
        <v>13</v>
      </c>
      <c r="U11728" s="267" t="s">
        <v>1459</v>
      </c>
      <c r="V11728" s="267" t="s">
        <v>13</v>
      </c>
      <c r="W11728" s="267">
        <v>1940</v>
      </c>
      <c r="X11728" s="267">
        <v>611594</v>
      </c>
      <c r="Y11728" s="267">
        <v>15327237</v>
      </c>
      <c r="Z11728" s="267">
        <v>1</v>
      </c>
      <c r="AA11728" s="267" t="s">
        <v>1987</v>
      </c>
      <c r="AB11728" s="270" t="s">
        <v>1988</v>
      </c>
      <c r="AD11728" s="267" t="s">
        <v>13</v>
      </c>
      <c r="AF11728" s="267" t="s">
        <v>24</v>
      </c>
      <c r="AG11728" s="267" t="s">
        <v>24</v>
      </c>
    </row>
    <row r="11729" spans="3:33" ht="409.5">
      <c r="C11729" s="267" t="s">
        <v>1985</v>
      </c>
      <c r="D11729" s="267" t="s">
        <v>727</v>
      </c>
      <c r="E11729" s="267">
        <v>1682</v>
      </c>
      <c r="F11729" s="267" t="s">
        <v>1444</v>
      </c>
      <c r="G11729" s="267" t="s">
        <v>1461</v>
      </c>
      <c r="H11729" s="267">
        <v>1</v>
      </c>
      <c r="I11729" s="267" t="s">
        <v>583</v>
      </c>
      <c r="J11729" s="267">
        <v>0.64</v>
      </c>
      <c r="K11729" s="267" t="s">
        <v>1986</v>
      </c>
      <c r="O11729" s="267" t="s">
        <v>13</v>
      </c>
      <c r="P11729" s="267">
        <v>15327237</v>
      </c>
      <c r="Q11729" s="267" t="s">
        <v>1445</v>
      </c>
      <c r="S11729" s="267">
        <v>38</v>
      </c>
      <c r="T11729" s="267" t="s">
        <v>13</v>
      </c>
      <c r="U11729" s="267" t="s">
        <v>1459</v>
      </c>
      <c r="V11729" s="267" t="s">
        <v>13</v>
      </c>
      <c r="W11729" s="267">
        <v>1940</v>
      </c>
      <c r="X11729" s="267">
        <v>611594</v>
      </c>
      <c r="Y11729" s="267">
        <v>15327237</v>
      </c>
      <c r="Z11729" s="267">
        <v>1</v>
      </c>
      <c r="AA11729" s="267" t="s">
        <v>1987</v>
      </c>
      <c r="AB11729" s="270" t="s">
        <v>1988</v>
      </c>
      <c r="AD11729" s="267" t="s">
        <v>13</v>
      </c>
      <c r="AF11729" s="267" t="s">
        <v>24</v>
      </c>
      <c r="AG11729" s="267" t="s">
        <v>24</v>
      </c>
    </row>
    <row r="11730" spans="3:33" ht="409.5">
      <c r="C11730" s="267" t="s">
        <v>1985</v>
      </c>
      <c r="D11730" s="267" t="s">
        <v>727</v>
      </c>
      <c r="E11730" s="267">
        <v>1682</v>
      </c>
      <c r="F11730" s="267" t="s">
        <v>1444</v>
      </c>
      <c r="G11730" s="267" t="s">
        <v>1461</v>
      </c>
      <c r="H11730" s="267">
        <v>1</v>
      </c>
      <c r="I11730" s="267" t="s">
        <v>583</v>
      </c>
      <c r="J11730" s="267">
        <v>0.64</v>
      </c>
      <c r="K11730" s="267" t="s">
        <v>1986</v>
      </c>
      <c r="O11730" s="267" t="s">
        <v>13</v>
      </c>
      <c r="P11730" s="267">
        <v>15327237</v>
      </c>
      <c r="Q11730" s="267" t="s">
        <v>1445</v>
      </c>
      <c r="S11730" s="267">
        <v>38</v>
      </c>
      <c r="T11730" s="267" t="s">
        <v>13</v>
      </c>
      <c r="U11730" s="267" t="s">
        <v>1459</v>
      </c>
      <c r="V11730" s="267" t="s">
        <v>13</v>
      </c>
      <c r="W11730" s="267">
        <v>1940</v>
      </c>
      <c r="X11730" s="267">
        <v>611594</v>
      </c>
      <c r="Y11730" s="267">
        <v>15327237</v>
      </c>
      <c r="Z11730" s="267">
        <v>1</v>
      </c>
      <c r="AA11730" s="267" t="s">
        <v>1987</v>
      </c>
      <c r="AB11730" s="270" t="s">
        <v>1988</v>
      </c>
      <c r="AD11730" s="267" t="s">
        <v>13</v>
      </c>
      <c r="AF11730" s="267" t="s">
        <v>24</v>
      </c>
      <c r="AG11730" s="267" t="s">
        <v>24</v>
      </c>
    </row>
    <row r="11731" spans="3:33" ht="409.5">
      <c r="C11731" s="267" t="s">
        <v>1985</v>
      </c>
      <c r="D11731" s="267" t="s">
        <v>727</v>
      </c>
      <c r="E11731" s="267">
        <v>1682</v>
      </c>
      <c r="F11731" s="267" t="s">
        <v>1444</v>
      </c>
      <c r="G11731" s="267" t="s">
        <v>1461</v>
      </c>
      <c r="H11731" s="267">
        <v>1</v>
      </c>
      <c r="I11731" s="267" t="s">
        <v>583</v>
      </c>
      <c r="J11731" s="267">
        <v>0.64</v>
      </c>
      <c r="K11731" s="267" t="s">
        <v>1986</v>
      </c>
      <c r="O11731" s="267" t="s">
        <v>13</v>
      </c>
      <c r="P11731" s="267">
        <v>15327237</v>
      </c>
      <c r="Q11731" s="267" t="s">
        <v>1445</v>
      </c>
      <c r="S11731" s="267">
        <v>38</v>
      </c>
      <c r="T11731" s="267" t="s">
        <v>13</v>
      </c>
      <c r="U11731" s="267" t="s">
        <v>1459</v>
      </c>
      <c r="V11731" s="267" t="s">
        <v>13</v>
      </c>
      <c r="W11731" s="267">
        <v>1940</v>
      </c>
      <c r="X11731" s="267">
        <v>611594</v>
      </c>
      <c r="Y11731" s="267">
        <v>15327237</v>
      </c>
      <c r="Z11731" s="267">
        <v>1</v>
      </c>
      <c r="AA11731" s="267" t="s">
        <v>1987</v>
      </c>
      <c r="AB11731" s="270" t="s">
        <v>1988</v>
      </c>
      <c r="AD11731" s="267" t="s">
        <v>13</v>
      </c>
      <c r="AF11731" s="267" t="s">
        <v>24</v>
      </c>
      <c r="AG11731" s="267" t="s">
        <v>24</v>
      </c>
    </row>
    <row r="11732" spans="3:33" ht="409.5">
      <c r="C11732" s="267" t="s">
        <v>1985</v>
      </c>
      <c r="D11732" s="267" t="s">
        <v>727</v>
      </c>
      <c r="E11732" s="267">
        <v>1682</v>
      </c>
      <c r="F11732" s="267" t="s">
        <v>1444</v>
      </c>
      <c r="G11732" s="267" t="s">
        <v>1461</v>
      </c>
      <c r="H11732" s="267">
        <v>1</v>
      </c>
      <c r="I11732" s="267" t="s">
        <v>583</v>
      </c>
      <c r="J11732" s="267">
        <v>0.64</v>
      </c>
      <c r="K11732" s="267" t="s">
        <v>1986</v>
      </c>
      <c r="O11732" s="267" t="s">
        <v>13</v>
      </c>
      <c r="P11732" s="267">
        <v>15327237</v>
      </c>
      <c r="Q11732" s="267" t="s">
        <v>1445</v>
      </c>
      <c r="S11732" s="267">
        <v>38</v>
      </c>
      <c r="T11732" s="267" t="s">
        <v>13</v>
      </c>
      <c r="U11732" s="267" t="s">
        <v>1459</v>
      </c>
      <c r="V11732" s="267" t="s">
        <v>13</v>
      </c>
      <c r="W11732" s="267">
        <v>1940</v>
      </c>
      <c r="X11732" s="267">
        <v>611594</v>
      </c>
      <c r="Y11732" s="267">
        <v>15327237</v>
      </c>
      <c r="Z11732" s="267">
        <v>1</v>
      </c>
      <c r="AA11732" s="267" t="s">
        <v>1987</v>
      </c>
      <c r="AB11732" s="270" t="s">
        <v>1988</v>
      </c>
      <c r="AD11732" s="267" t="s">
        <v>13</v>
      </c>
      <c r="AF11732" s="267" t="s">
        <v>24</v>
      </c>
      <c r="AG11732" s="267" t="s">
        <v>24</v>
      </c>
    </row>
    <row r="11733" spans="3:33" ht="409.5">
      <c r="C11733" s="267" t="s">
        <v>1985</v>
      </c>
      <c r="D11733" s="267" t="s">
        <v>727</v>
      </c>
      <c r="E11733" s="267">
        <v>1682</v>
      </c>
      <c r="F11733" s="267" t="s">
        <v>1444</v>
      </c>
      <c r="G11733" s="267" t="s">
        <v>1461</v>
      </c>
      <c r="H11733" s="267">
        <v>1</v>
      </c>
      <c r="I11733" s="267" t="s">
        <v>583</v>
      </c>
      <c r="J11733" s="267">
        <v>0.64</v>
      </c>
      <c r="K11733" s="267" t="s">
        <v>1986</v>
      </c>
      <c r="O11733" s="267" t="s">
        <v>13</v>
      </c>
      <c r="P11733" s="267">
        <v>15327237</v>
      </c>
      <c r="Q11733" s="267" t="s">
        <v>1445</v>
      </c>
      <c r="S11733" s="267">
        <v>38</v>
      </c>
      <c r="T11733" s="267" t="s">
        <v>13</v>
      </c>
      <c r="U11733" s="267" t="s">
        <v>1459</v>
      </c>
      <c r="V11733" s="267" t="s">
        <v>13</v>
      </c>
      <c r="W11733" s="267">
        <v>1940</v>
      </c>
      <c r="X11733" s="267">
        <v>611594</v>
      </c>
      <c r="Y11733" s="267">
        <v>15327237</v>
      </c>
      <c r="Z11733" s="267">
        <v>1</v>
      </c>
      <c r="AA11733" s="267" t="s">
        <v>1987</v>
      </c>
      <c r="AB11733" s="270" t="s">
        <v>1988</v>
      </c>
      <c r="AD11733" s="267" t="s">
        <v>13</v>
      </c>
      <c r="AF11733" s="267" t="s">
        <v>24</v>
      </c>
      <c r="AG11733" s="267" t="s">
        <v>24</v>
      </c>
    </row>
    <row r="11734" spans="3:33" ht="409.5">
      <c r="C11734" s="267" t="s">
        <v>1985</v>
      </c>
      <c r="D11734" s="267" t="s">
        <v>727</v>
      </c>
      <c r="E11734" s="267">
        <v>1682</v>
      </c>
      <c r="F11734" s="267" t="s">
        <v>1444</v>
      </c>
      <c r="G11734" s="267" t="s">
        <v>1461</v>
      </c>
      <c r="H11734" s="267">
        <v>1</v>
      </c>
      <c r="I11734" s="267" t="s">
        <v>583</v>
      </c>
      <c r="J11734" s="267">
        <v>0.64</v>
      </c>
      <c r="K11734" s="267" t="s">
        <v>1986</v>
      </c>
      <c r="O11734" s="267" t="s">
        <v>13</v>
      </c>
      <c r="P11734" s="267">
        <v>15327237</v>
      </c>
      <c r="Q11734" s="267" t="s">
        <v>1445</v>
      </c>
      <c r="S11734" s="267">
        <v>38</v>
      </c>
      <c r="T11734" s="267" t="s">
        <v>13</v>
      </c>
      <c r="U11734" s="267" t="s">
        <v>1459</v>
      </c>
      <c r="V11734" s="267" t="s">
        <v>13</v>
      </c>
      <c r="W11734" s="267">
        <v>1940</v>
      </c>
      <c r="X11734" s="267">
        <v>611594</v>
      </c>
      <c r="Y11734" s="267">
        <v>15327237</v>
      </c>
      <c r="Z11734" s="267">
        <v>1</v>
      </c>
      <c r="AA11734" s="267" t="s">
        <v>1987</v>
      </c>
      <c r="AB11734" s="270" t="s">
        <v>1988</v>
      </c>
      <c r="AD11734" s="267" t="s">
        <v>13</v>
      </c>
      <c r="AF11734" s="267" t="s">
        <v>24</v>
      </c>
      <c r="AG11734" s="267" t="s">
        <v>24</v>
      </c>
    </row>
    <row r="11735" spans="3:33" ht="409.5">
      <c r="C11735" s="267" t="s">
        <v>1985</v>
      </c>
      <c r="D11735" s="267" t="s">
        <v>727</v>
      </c>
      <c r="E11735" s="267">
        <v>1682</v>
      </c>
      <c r="F11735" s="267" t="s">
        <v>1444</v>
      </c>
      <c r="G11735" s="267" t="s">
        <v>1461</v>
      </c>
      <c r="H11735" s="267">
        <v>1</v>
      </c>
      <c r="I11735" s="267" t="s">
        <v>583</v>
      </c>
      <c r="J11735" s="267">
        <v>0.64</v>
      </c>
      <c r="K11735" s="267" t="s">
        <v>1986</v>
      </c>
      <c r="O11735" s="267" t="s">
        <v>13</v>
      </c>
      <c r="P11735" s="267">
        <v>15327237</v>
      </c>
      <c r="Q11735" s="267" t="s">
        <v>1445</v>
      </c>
      <c r="S11735" s="267">
        <v>38</v>
      </c>
      <c r="T11735" s="267" t="s">
        <v>13</v>
      </c>
      <c r="U11735" s="267" t="s">
        <v>1459</v>
      </c>
      <c r="V11735" s="267" t="s">
        <v>13</v>
      </c>
      <c r="W11735" s="267">
        <v>1940</v>
      </c>
      <c r="X11735" s="267">
        <v>611594</v>
      </c>
      <c r="Y11735" s="267">
        <v>15327237</v>
      </c>
      <c r="Z11735" s="267">
        <v>1</v>
      </c>
      <c r="AA11735" s="267" t="s">
        <v>1987</v>
      </c>
      <c r="AB11735" s="270" t="s">
        <v>1988</v>
      </c>
      <c r="AD11735" s="267" t="s">
        <v>13</v>
      </c>
      <c r="AF11735" s="267" t="s">
        <v>24</v>
      </c>
      <c r="AG11735" s="267" t="s">
        <v>24</v>
      </c>
    </row>
    <row r="11736" spans="3:33" ht="409.5">
      <c r="C11736" s="267" t="s">
        <v>1985</v>
      </c>
      <c r="D11736" s="267" t="s">
        <v>727</v>
      </c>
      <c r="E11736" s="267">
        <v>1682</v>
      </c>
      <c r="F11736" s="267" t="s">
        <v>1444</v>
      </c>
      <c r="G11736" s="267" t="s">
        <v>1461</v>
      </c>
      <c r="H11736" s="267">
        <v>1</v>
      </c>
      <c r="I11736" s="267" t="s">
        <v>583</v>
      </c>
      <c r="J11736" s="267">
        <v>0.64</v>
      </c>
      <c r="K11736" s="267" t="s">
        <v>1986</v>
      </c>
      <c r="O11736" s="267" t="s">
        <v>13</v>
      </c>
      <c r="P11736" s="267">
        <v>15327237</v>
      </c>
      <c r="Q11736" s="267" t="s">
        <v>1445</v>
      </c>
      <c r="S11736" s="267">
        <v>38</v>
      </c>
      <c r="T11736" s="267" t="s">
        <v>13</v>
      </c>
      <c r="U11736" s="267" t="s">
        <v>1459</v>
      </c>
      <c r="V11736" s="267" t="s">
        <v>13</v>
      </c>
      <c r="W11736" s="267">
        <v>1940</v>
      </c>
      <c r="X11736" s="267">
        <v>611594</v>
      </c>
      <c r="Y11736" s="267">
        <v>15327237</v>
      </c>
      <c r="Z11736" s="267">
        <v>1</v>
      </c>
      <c r="AA11736" s="267" t="s">
        <v>1987</v>
      </c>
      <c r="AB11736" s="270" t="s">
        <v>1988</v>
      </c>
      <c r="AD11736" s="267" t="s">
        <v>13</v>
      </c>
      <c r="AF11736" s="267" t="s">
        <v>24</v>
      </c>
      <c r="AG11736" s="267" t="s">
        <v>24</v>
      </c>
    </row>
    <row r="11737" spans="3:33" ht="409.5">
      <c r="C11737" s="267" t="s">
        <v>1985</v>
      </c>
      <c r="D11737" s="267" t="s">
        <v>727</v>
      </c>
      <c r="E11737" s="267">
        <v>1682</v>
      </c>
      <c r="F11737" s="267" t="s">
        <v>1444</v>
      </c>
      <c r="G11737" s="267" t="s">
        <v>1461</v>
      </c>
      <c r="H11737" s="267">
        <v>1</v>
      </c>
      <c r="I11737" s="267" t="s">
        <v>583</v>
      </c>
      <c r="J11737" s="267">
        <v>0.64</v>
      </c>
      <c r="K11737" s="267" t="s">
        <v>1986</v>
      </c>
      <c r="O11737" s="267" t="s">
        <v>13</v>
      </c>
      <c r="P11737" s="267">
        <v>15327237</v>
      </c>
      <c r="Q11737" s="267" t="s">
        <v>1445</v>
      </c>
      <c r="S11737" s="267">
        <v>38</v>
      </c>
      <c r="T11737" s="267" t="s">
        <v>13</v>
      </c>
      <c r="U11737" s="267" t="s">
        <v>1459</v>
      </c>
      <c r="V11737" s="267" t="s">
        <v>13</v>
      </c>
      <c r="W11737" s="267">
        <v>1940</v>
      </c>
      <c r="X11737" s="267">
        <v>611594</v>
      </c>
      <c r="Y11737" s="267">
        <v>15327237</v>
      </c>
      <c r="Z11737" s="267">
        <v>1</v>
      </c>
      <c r="AA11737" s="267" t="s">
        <v>1987</v>
      </c>
      <c r="AB11737" s="270" t="s">
        <v>1988</v>
      </c>
      <c r="AD11737" s="267" t="s">
        <v>13</v>
      </c>
      <c r="AF11737" s="267" t="s">
        <v>24</v>
      </c>
      <c r="AG11737" s="267" t="s">
        <v>24</v>
      </c>
    </row>
    <row r="11738" spans="3:33" ht="409.5">
      <c r="C11738" s="267" t="s">
        <v>1985</v>
      </c>
      <c r="D11738" s="267" t="s">
        <v>727</v>
      </c>
      <c r="E11738" s="267">
        <v>1682</v>
      </c>
      <c r="F11738" s="267" t="s">
        <v>1444</v>
      </c>
      <c r="G11738" s="267" t="s">
        <v>1461</v>
      </c>
      <c r="H11738" s="267">
        <v>1</v>
      </c>
      <c r="I11738" s="267" t="s">
        <v>583</v>
      </c>
      <c r="J11738" s="267">
        <v>0.64</v>
      </c>
      <c r="K11738" s="267" t="s">
        <v>1986</v>
      </c>
      <c r="O11738" s="267" t="s">
        <v>13</v>
      </c>
      <c r="P11738" s="267">
        <v>15327237</v>
      </c>
      <c r="Q11738" s="267" t="s">
        <v>1445</v>
      </c>
      <c r="S11738" s="267">
        <v>38</v>
      </c>
      <c r="T11738" s="267" t="s">
        <v>13</v>
      </c>
      <c r="U11738" s="267" t="s">
        <v>1459</v>
      </c>
      <c r="V11738" s="267" t="s">
        <v>13</v>
      </c>
      <c r="W11738" s="267">
        <v>1940</v>
      </c>
      <c r="X11738" s="267">
        <v>611594</v>
      </c>
      <c r="Y11738" s="267">
        <v>15327237</v>
      </c>
      <c r="Z11738" s="267">
        <v>1</v>
      </c>
      <c r="AA11738" s="267" t="s">
        <v>1987</v>
      </c>
      <c r="AB11738" s="270" t="s">
        <v>1988</v>
      </c>
      <c r="AD11738" s="267" t="s">
        <v>13</v>
      </c>
      <c r="AF11738" s="267" t="s">
        <v>24</v>
      </c>
      <c r="AG11738" s="267" t="s">
        <v>24</v>
      </c>
    </row>
    <row r="11739" spans="3:33" ht="409.5">
      <c r="C11739" s="267" t="s">
        <v>1985</v>
      </c>
      <c r="D11739" s="267" t="s">
        <v>727</v>
      </c>
      <c r="E11739" s="267">
        <v>1682</v>
      </c>
      <c r="F11739" s="267" t="s">
        <v>1444</v>
      </c>
      <c r="G11739" s="267" t="s">
        <v>1461</v>
      </c>
      <c r="H11739" s="267">
        <v>1</v>
      </c>
      <c r="I11739" s="267" t="s">
        <v>583</v>
      </c>
      <c r="J11739" s="267">
        <v>0.64</v>
      </c>
      <c r="K11739" s="267" t="s">
        <v>1986</v>
      </c>
      <c r="O11739" s="267" t="s">
        <v>13</v>
      </c>
      <c r="P11739" s="267">
        <v>15327237</v>
      </c>
      <c r="Q11739" s="267" t="s">
        <v>1445</v>
      </c>
      <c r="S11739" s="267">
        <v>38</v>
      </c>
      <c r="T11739" s="267" t="s">
        <v>13</v>
      </c>
      <c r="U11739" s="267" t="s">
        <v>1459</v>
      </c>
      <c r="V11739" s="267" t="s">
        <v>13</v>
      </c>
      <c r="W11739" s="267">
        <v>1940</v>
      </c>
      <c r="X11739" s="267">
        <v>611594</v>
      </c>
      <c r="Y11739" s="267">
        <v>15327237</v>
      </c>
      <c r="Z11739" s="267">
        <v>1</v>
      </c>
      <c r="AA11739" s="267" t="s">
        <v>1987</v>
      </c>
      <c r="AB11739" s="270" t="s">
        <v>1988</v>
      </c>
      <c r="AD11739" s="267" t="s">
        <v>13</v>
      </c>
      <c r="AF11739" s="267" t="s">
        <v>24</v>
      </c>
      <c r="AG11739" s="267" t="s">
        <v>24</v>
      </c>
    </row>
    <row r="11740" spans="3:33" ht="409.5">
      <c r="C11740" s="267" t="s">
        <v>1985</v>
      </c>
      <c r="D11740" s="267" t="s">
        <v>727</v>
      </c>
      <c r="E11740" s="267">
        <v>1682</v>
      </c>
      <c r="F11740" s="267" t="s">
        <v>1444</v>
      </c>
      <c r="G11740" s="267" t="s">
        <v>1461</v>
      </c>
      <c r="H11740" s="267">
        <v>1</v>
      </c>
      <c r="I11740" s="267" t="s">
        <v>583</v>
      </c>
      <c r="J11740" s="267">
        <v>0.64</v>
      </c>
      <c r="K11740" s="267" t="s">
        <v>1986</v>
      </c>
      <c r="O11740" s="267" t="s">
        <v>13</v>
      </c>
      <c r="P11740" s="267">
        <v>15327237</v>
      </c>
      <c r="Q11740" s="267" t="s">
        <v>1445</v>
      </c>
      <c r="S11740" s="267">
        <v>38</v>
      </c>
      <c r="T11740" s="267" t="s">
        <v>13</v>
      </c>
      <c r="U11740" s="267" t="s">
        <v>1459</v>
      </c>
      <c r="V11740" s="267" t="s">
        <v>13</v>
      </c>
      <c r="W11740" s="267">
        <v>1940</v>
      </c>
      <c r="X11740" s="267">
        <v>611594</v>
      </c>
      <c r="Y11740" s="267">
        <v>15327237</v>
      </c>
      <c r="Z11740" s="267">
        <v>1</v>
      </c>
      <c r="AA11740" s="267" t="s">
        <v>1987</v>
      </c>
      <c r="AB11740" s="270" t="s">
        <v>1988</v>
      </c>
      <c r="AD11740" s="267" t="s">
        <v>13</v>
      </c>
      <c r="AF11740" s="267" t="s">
        <v>24</v>
      </c>
      <c r="AG11740" s="267" t="s">
        <v>24</v>
      </c>
    </row>
    <row r="11741" spans="3:33" ht="409.5">
      <c r="C11741" s="267" t="s">
        <v>1985</v>
      </c>
      <c r="D11741" s="267" t="s">
        <v>727</v>
      </c>
      <c r="E11741" s="267">
        <v>1682</v>
      </c>
      <c r="F11741" s="267" t="s">
        <v>1444</v>
      </c>
      <c r="G11741" s="267" t="s">
        <v>1461</v>
      </c>
      <c r="H11741" s="267">
        <v>1</v>
      </c>
      <c r="I11741" s="267" t="s">
        <v>583</v>
      </c>
      <c r="J11741" s="267">
        <v>0.64</v>
      </c>
      <c r="K11741" s="267" t="s">
        <v>1986</v>
      </c>
      <c r="O11741" s="267" t="s">
        <v>13</v>
      </c>
      <c r="P11741" s="267">
        <v>15327237</v>
      </c>
      <c r="Q11741" s="267" t="s">
        <v>1445</v>
      </c>
      <c r="S11741" s="267">
        <v>38</v>
      </c>
      <c r="T11741" s="267" t="s">
        <v>13</v>
      </c>
      <c r="U11741" s="267" t="s">
        <v>1459</v>
      </c>
      <c r="V11741" s="267" t="s">
        <v>13</v>
      </c>
      <c r="W11741" s="267">
        <v>1940</v>
      </c>
      <c r="X11741" s="267">
        <v>611594</v>
      </c>
      <c r="Y11741" s="267">
        <v>15327237</v>
      </c>
      <c r="Z11741" s="267">
        <v>1</v>
      </c>
      <c r="AA11741" s="267" t="s">
        <v>1987</v>
      </c>
      <c r="AB11741" s="270" t="s">
        <v>1988</v>
      </c>
      <c r="AD11741" s="267" t="s">
        <v>13</v>
      </c>
      <c r="AF11741" s="267" t="s">
        <v>24</v>
      </c>
      <c r="AG11741" s="267" t="s">
        <v>24</v>
      </c>
    </row>
    <row r="11742" spans="3:33" ht="409.5">
      <c r="C11742" s="267" t="s">
        <v>1985</v>
      </c>
      <c r="D11742" s="267" t="s">
        <v>727</v>
      </c>
      <c r="E11742" s="267">
        <v>1682</v>
      </c>
      <c r="F11742" s="267" t="s">
        <v>1444</v>
      </c>
      <c r="G11742" s="267" t="s">
        <v>1461</v>
      </c>
      <c r="H11742" s="267">
        <v>1</v>
      </c>
      <c r="I11742" s="267" t="s">
        <v>583</v>
      </c>
      <c r="J11742" s="267">
        <v>0.64</v>
      </c>
      <c r="K11742" s="267" t="s">
        <v>1986</v>
      </c>
      <c r="O11742" s="267" t="s">
        <v>13</v>
      </c>
      <c r="P11742" s="267">
        <v>15327237</v>
      </c>
      <c r="Q11742" s="267" t="s">
        <v>1445</v>
      </c>
      <c r="S11742" s="267">
        <v>38</v>
      </c>
      <c r="T11742" s="267" t="s">
        <v>13</v>
      </c>
      <c r="U11742" s="267" t="s">
        <v>1459</v>
      </c>
      <c r="V11742" s="267" t="s">
        <v>13</v>
      </c>
      <c r="W11742" s="267">
        <v>1940</v>
      </c>
      <c r="X11742" s="267">
        <v>611594</v>
      </c>
      <c r="Y11742" s="267">
        <v>15327237</v>
      </c>
      <c r="Z11742" s="267">
        <v>1</v>
      </c>
      <c r="AA11742" s="267" t="s">
        <v>1987</v>
      </c>
      <c r="AB11742" s="270" t="s">
        <v>1988</v>
      </c>
      <c r="AD11742" s="267" t="s">
        <v>13</v>
      </c>
      <c r="AF11742" s="267" t="s">
        <v>24</v>
      </c>
      <c r="AG11742" s="267" t="s">
        <v>24</v>
      </c>
    </row>
    <row r="11743" spans="3:33" ht="409.5">
      <c r="C11743" s="267" t="s">
        <v>1985</v>
      </c>
      <c r="D11743" s="267" t="s">
        <v>727</v>
      </c>
      <c r="E11743" s="267">
        <v>1682</v>
      </c>
      <c r="F11743" s="267" t="s">
        <v>1444</v>
      </c>
      <c r="G11743" s="267" t="s">
        <v>1461</v>
      </c>
      <c r="H11743" s="267">
        <v>1</v>
      </c>
      <c r="I11743" s="267" t="s">
        <v>583</v>
      </c>
      <c r="J11743" s="267">
        <v>0.64</v>
      </c>
      <c r="K11743" s="267" t="s">
        <v>1986</v>
      </c>
      <c r="O11743" s="267" t="s">
        <v>13</v>
      </c>
      <c r="P11743" s="267">
        <v>15327237</v>
      </c>
      <c r="Q11743" s="267" t="s">
        <v>1445</v>
      </c>
      <c r="S11743" s="267">
        <v>38</v>
      </c>
      <c r="T11743" s="267" t="s">
        <v>13</v>
      </c>
      <c r="U11743" s="267" t="s">
        <v>1459</v>
      </c>
      <c r="V11743" s="267" t="s">
        <v>13</v>
      </c>
      <c r="W11743" s="267">
        <v>1940</v>
      </c>
      <c r="X11743" s="267">
        <v>611594</v>
      </c>
      <c r="Y11743" s="267">
        <v>15327237</v>
      </c>
      <c r="Z11743" s="267">
        <v>1</v>
      </c>
      <c r="AA11743" s="267" t="s">
        <v>1987</v>
      </c>
      <c r="AB11743" s="270" t="s">
        <v>1988</v>
      </c>
      <c r="AD11743" s="267" t="s">
        <v>13</v>
      </c>
      <c r="AF11743" s="267" t="s">
        <v>24</v>
      </c>
      <c r="AG11743" s="267" t="s">
        <v>24</v>
      </c>
    </row>
    <row r="11744" spans="3:33" ht="409.5">
      <c r="C11744" s="267" t="s">
        <v>1985</v>
      </c>
      <c r="D11744" s="267" t="s">
        <v>727</v>
      </c>
      <c r="E11744" s="267">
        <v>1682</v>
      </c>
      <c r="F11744" s="267" t="s">
        <v>1444</v>
      </c>
      <c r="G11744" s="267" t="s">
        <v>1461</v>
      </c>
      <c r="H11744" s="267">
        <v>1</v>
      </c>
      <c r="I11744" s="267" t="s">
        <v>583</v>
      </c>
      <c r="J11744" s="267">
        <v>0.64</v>
      </c>
      <c r="K11744" s="267" t="s">
        <v>1986</v>
      </c>
      <c r="O11744" s="267" t="s">
        <v>13</v>
      </c>
      <c r="P11744" s="267">
        <v>15327237</v>
      </c>
      <c r="Q11744" s="267" t="s">
        <v>1445</v>
      </c>
      <c r="S11744" s="267">
        <v>38</v>
      </c>
      <c r="T11744" s="267" t="s">
        <v>13</v>
      </c>
      <c r="U11744" s="267" t="s">
        <v>1459</v>
      </c>
      <c r="V11744" s="267" t="s">
        <v>13</v>
      </c>
      <c r="W11744" s="267">
        <v>1940</v>
      </c>
      <c r="X11744" s="267">
        <v>611594</v>
      </c>
      <c r="Y11744" s="267">
        <v>15327237</v>
      </c>
      <c r="Z11744" s="267">
        <v>1</v>
      </c>
      <c r="AA11744" s="267" t="s">
        <v>1987</v>
      </c>
      <c r="AB11744" s="270" t="s">
        <v>1988</v>
      </c>
      <c r="AD11744" s="267" t="s">
        <v>13</v>
      </c>
      <c r="AF11744" s="267" t="s">
        <v>24</v>
      </c>
      <c r="AG11744" s="267" t="s">
        <v>24</v>
      </c>
    </row>
    <row r="11745" spans="3:33" ht="409.5">
      <c r="C11745" s="267" t="s">
        <v>1985</v>
      </c>
      <c r="D11745" s="267" t="s">
        <v>727</v>
      </c>
      <c r="E11745" s="267">
        <v>1682</v>
      </c>
      <c r="F11745" s="267" t="s">
        <v>1444</v>
      </c>
      <c r="G11745" s="267" t="s">
        <v>1461</v>
      </c>
      <c r="H11745" s="267">
        <v>1</v>
      </c>
      <c r="I11745" s="267" t="s">
        <v>583</v>
      </c>
      <c r="J11745" s="267">
        <v>0.64</v>
      </c>
      <c r="K11745" s="267" t="s">
        <v>1986</v>
      </c>
      <c r="O11745" s="267" t="s">
        <v>13</v>
      </c>
      <c r="P11745" s="267">
        <v>15327237</v>
      </c>
      <c r="Q11745" s="267" t="s">
        <v>1445</v>
      </c>
      <c r="S11745" s="267">
        <v>38</v>
      </c>
      <c r="T11745" s="267" t="s">
        <v>13</v>
      </c>
      <c r="U11745" s="267" t="s">
        <v>1459</v>
      </c>
      <c r="V11745" s="267" t="s">
        <v>13</v>
      </c>
      <c r="W11745" s="267">
        <v>1940</v>
      </c>
      <c r="X11745" s="267">
        <v>611594</v>
      </c>
      <c r="Y11745" s="267">
        <v>15327237</v>
      </c>
      <c r="Z11745" s="267">
        <v>1</v>
      </c>
      <c r="AA11745" s="267" t="s">
        <v>1987</v>
      </c>
      <c r="AB11745" s="270" t="s">
        <v>1988</v>
      </c>
      <c r="AD11745" s="267" t="s">
        <v>13</v>
      </c>
      <c r="AF11745" s="267" t="s">
        <v>24</v>
      </c>
      <c r="AG11745" s="267" t="s">
        <v>24</v>
      </c>
    </row>
    <row r="11746" spans="3:33" ht="409.5">
      <c r="C11746" s="267" t="s">
        <v>1985</v>
      </c>
      <c r="D11746" s="267" t="s">
        <v>727</v>
      </c>
      <c r="E11746" s="267">
        <v>1682</v>
      </c>
      <c r="F11746" s="267" t="s">
        <v>1444</v>
      </c>
      <c r="G11746" s="267" t="s">
        <v>1461</v>
      </c>
      <c r="H11746" s="267">
        <v>1</v>
      </c>
      <c r="I11746" s="267" t="s">
        <v>583</v>
      </c>
      <c r="J11746" s="267">
        <v>0.64</v>
      </c>
      <c r="K11746" s="267" t="s">
        <v>1986</v>
      </c>
      <c r="O11746" s="267" t="s">
        <v>13</v>
      </c>
      <c r="P11746" s="267">
        <v>15327237</v>
      </c>
      <c r="Q11746" s="267" t="s">
        <v>1445</v>
      </c>
      <c r="S11746" s="267">
        <v>38</v>
      </c>
      <c r="T11746" s="267" t="s">
        <v>13</v>
      </c>
      <c r="U11746" s="267" t="s">
        <v>1459</v>
      </c>
      <c r="V11746" s="267" t="s">
        <v>13</v>
      </c>
      <c r="W11746" s="267">
        <v>1940</v>
      </c>
      <c r="X11746" s="267">
        <v>611594</v>
      </c>
      <c r="Y11746" s="267">
        <v>15327237</v>
      </c>
      <c r="Z11746" s="267">
        <v>1</v>
      </c>
      <c r="AA11746" s="267" t="s">
        <v>1987</v>
      </c>
      <c r="AB11746" s="270" t="s">
        <v>1988</v>
      </c>
      <c r="AD11746" s="267" t="s">
        <v>13</v>
      </c>
      <c r="AF11746" s="267" t="s">
        <v>24</v>
      </c>
      <c r="AG11746" s="267" t="s">
        <v>24</v>
      </c>
    </row>
    <row r="11747" spans="3:33" ht="409.5">
      <c r="C11747" s="267" t="s">
        <v>1985</v>
      </c>
      <c r="D11747" s="267" t="s">
        <v>727</v>
      </c>
      <c r="E11747" s="267">
        <v>1682</v>
      </c>
      <c r="F11747" s="267" t="s">
        <v>1444</v>
      </c>
      <c r="G11747" s="267" t="s">
        <v>1461</v>
      </c>
      <c r="H11747" s="267">
        <v>1</v>
      </c>
      <c r="I11747" s="267" t="s">
        <v>583</v>
      </c>
      <c r="J11747" s="267">
        <v>0.64</v>
      </c>
      <c r="K11747" s="267" t="s">
        <v>1986</v>
      </c>
      <c r="O11747" s="267" t="s">
        <v>13</v>
      </c>
      <c r="P11747" s="267">
        <v>15327237</v>
      </c>
      <c r="Q11747" s="267" t="s">
        <v>1445</v>
      </c>
      <c r="S11747" s="267">
        <v>38</v>
      </c>
      <c r="T11747" s="267" t="s">
        <v>13</v>
      </c>
      <c r="U11747" s="267" t="s">
        <v>1459</v>
      </c>
      <c r="V11747" s="267" t="s">
        <v>13</v>
      </c>
      <c r="W11747" s="267">
        <v>1940</v>
      </c>
      <c r="X11747" s="267">
        <v>611594</v>
      </c>
      <c r="Y11747" s="267">
        <v>15327237</v>
      </c>
      <c r="Z11747" s="267">
        <v>1</v>
      </c>
      <c r="AA11747" s="267" t="s">
        <v>1987</v>
      </c>
      <c r="AB11747" s="270" t="s">
        <v>1988</v>
      </c>
      <c r="AD11747" s="267" t="s">
        <v>13</v>
      </c>
      <c r="AF11747" s="267" t="s">
        <v>24</v>
      </c>
      <c r="AG11747" s="267" t="s">
        <v>24</v>
      </c>
    </row>
    <row r="11748" spans="3:33" ht="409.5">
      <c r="C11748" s="267" t="s">
        <v>1985</v>
      </c>
      <c r="D11748" s="267" t="s">
        <v>727</v>
      </c>
      <c r="E11748" s="267">
        <v>1682</v>
      </c>
      <c r="F11748" s="267" t="s">
        <v>1444</v>
      </c>
      <c r="G11748" s="267" t="s">
        <v>1461</v>
      </c>
      <c r="H11748" s="267">
        <v>1</v>
      </c>
      <c r="I11748" s="267" t="s">
        <v>583</v>
      </c>
      <c r="J11748" s="267">
        <v>0.64</v>
      </c>
      <c r="K11748" s="267" t="s">
        <v>1986</v>
      </c>
      <c r="O11748" s="267" t="s">
        <v>13</v>
      </c>
      <c r="P11748" s="267">
        <v>15327237</v>
      </c>
      <c r="Q11748" s="267" t="s">
        <v>1445</v>
      </c>
      <c r="S11748" s="267">
        <v>38</v>
      </c>
      <c r="T11748" s="267" t="s">
        <v>13</v>
      </c>
      <c r="U11748" s="267" t="s">
        <v>1459</v>
      </c>
      <c r="V11748" s="267" t="s">
        <v>13</v>
      </c>
      <c r="W11748" s="267">
        <v>1940</v>
      </c>
      <c r="X11748" s="267">
        <v>611594</v>
      </c>
      <c r="Y11748" s="267">
        <v>15327237</v>
      </c>
      <c r="Z11748" s="267">
        <v>1</v>
      </c>
      <c r="AA11748" s="267" t="s">
        <v>1987</v>
      </c>
      <c r="AB11748" s="270" t="s">
        <v>1988</v>
      </c>
      <c r="AD11748" s="267" t="s">
        <v>13</v>
      </c>
      <c r="AF11748" s="267" t="s">
        <v>24</v>
      </c>
      <c r="AG11748" s="267" t="s">
        <v>24</v>
      </c>
    </row>
    <row r="11749" spans="3:33" ht="409.5">
      <c r="C11749" s="267" t="s">
        <v>1985</v>
      </c>
      <c r="D11749" s="267" t="s">
        <v>727</v>
      </c>
      <c r="E11749" s="267">
        <v>1682</v>
      </c>
      <c r="F11749" s="267" t="s">
        <v>1444</v>
      </c>
      <c r="G11749" s="267" t="s">
        <v>1461</v>
      </c>
      <c r="H11749" s="267">
        <v>1</v>
      </c>
      <c r="I11749" s="267" t="s">
        <v>583</v>
      </c>
      <c r="J11749" s="267">
        <v>0.64</v>
      </c>
      <c r="K11749" s="267" t="s">
        <v>1986</v>
      </c>
      <c r="O11749" s="267" t="s">
        <v>13</v>
      </c>
      <c r="P11749" s="267">
        <v>15327237</v>
      </c>
      <c r="Q11749" s="267" t="s">
        <v>1445</v>
      </c>
      <c r="S11749" s="267">
        <v>38</v>
      </c>
      <c r="T11749" s="267" t="s">
        <v>13</v>
      </c>
      <c r="U11749" s="267" t="s">
        <v>1459</v>
      </c>
      <c r="V11749" s="267" t="s">
        <v>13</v>
      </c>
      <c r="W11749" s="267">
        <v>1940</v>
      </c>
      <c r="X11749" s="267">
        <v>611594</v>
      </c>
      <c r="Y11749" s="267">
        <v>15327237</v>
      </c>
      <c r="Z11749" s="267">
        <v>1</v>
      </c>
      <c r="AA11749" s="267" t="s">
        <v>1987</v>
      </c>
      <c r="AB11749" s="270" t="s">
        <v>1988</v>
      </c>
      <c r="AD11749" s="267" t="s">
        <v>13</v>
      </c>
      <c r="AF11749" s="267" t="s">
        <v>24</v>
      </c>
      <c r="AG11749" s="267" t="s">
        <v>24</v>
      </c>
    </row>
    <row r="11750" spans="3:33" ht="409.5">
      <c r="C11750" s="267" t="s">
        <v>1985</v>
      </c>
      <c r="D11750" s="267" t="s">
        <v>727</v>
      </c>
      <c r="E11750" s="267">
        <v>1682</v>
      </c>
      <c r="F11750" s="267" t="s">
        <v>1444</v>
      </c>
      <c r="G11750" s="267" t="s">
        <v>1461</v>
      </c>
      <c r="H11750" s="267">
        <v>1</v>
      </c>
      <c r="I11750" s="267" t="s">
        <v>583</v>
      </c>
      <c r="J11750" s="267">
        <v>0.64</v>
      </c>
      <c r="K11750" s="267" t="s">
        <v>1986</v>
      </c>
      <c r="O11750" s="267" t="s">
        <v>13</v>
      </c>
      <c r="P11750" s="267">
        <v>15327237</v>
      </c>
      <c r="Q11750" s="267" t="s">
        <v>1445</v>
      </c>
      <c r="S11750" s="267">
        <v>38</v>
      </c>
      <c r="T11750" s="267" t="s">
        <v>13</v>
      </c>
      <c r="U11750" s="267" t="s">
        <v>1459</v>
      </c>
      <c r="V11750" s="267" t="s">
        <v>13</v>
      </c>
      <c r="W11750" s="267">
        <v>1940</v>
      </c>
      <c r="X11750" s="267">
        <v>611594</v>
      </c>
      <c r="Y11750" s="267">
        <v>15327237</v>
      </c>
      <c r="Z11750" s="267">
        <v>1</v>
      </c>
      <c r="AA11750" s="267" t="s">
        <v>1987</v>
      </c>
      <c r="AB11750" s="270" t="s">
        <v>1988</v>
      </c>
      <c r="AD11750" s="267" t="s">
        <v>13</v>
      </c>
      <c r="AF11750" s="267" t="s">
        <v>24</v>
      </c>
      <c r="AG11750" s="267" t="s">
        <v>24</v>
      </c>
    </row>
    <row r="11751" spans="3:33" ht="409.5">
      <c r="C11751" s="267" t="s">
        <v>1985</v>
      </c>
      <c r="D11751" s="267" t="s">
        <v>727</v>
      </c>
      <c r="E11751" s="267">
        <v>1682</v>
      </c>
      <c r="F11751" s="267" t="s">
        <v>1444</v>
      </c>
      <c r="G11751" s="267" t="s">
        <v>1461</v>
      </c>
      <c r="H11751" s="267">
        <v>1</v>
      </c>
      <c r="I11751" s="267" t="s">
        <v>583</v>
      </c>
      <c r="J11751" s="267">
        <v>0.64</v>
      </c>
      <c r="K11751" s="267" t="s">
        <v>1986</v>
      </c>
      <c r="O11751" s="267" t="s">
        <v>13</v>
      </c>
      <c r="P11751" s="267">
        <v>15327237</v>
      </c>
      <c r="Q11751" s="267" t="s">
        <v>1445</v>
      </c>
      <c r="S11751" s="267">
        <v>38</v>
      </c>
      <c r="T11751" s="267" t="s">
        <v>13</v>
      </c>
      <c r="U11751" s="267" t="s">
        <v>1459</v>
      </c>
      <c r="V11751" s="267" t="s">
        <v>13</v>
      </c>
      <c r="W11751" s="267">
        <v>1940</v>
      </c>
      <c r="X11751" s="267">
        <v>611594</v>
      </c>
      <c r="Y11751" s="267">
        <v>15327237</v>
      </c>
      <c r="Z11751" s="267">
        <v>1</v>
      </c>
      <c r="AA11751" s="267" t="s">
        <v>1987</v>
      </c>
      <c r="AB11751" s="270" t="s">
        <v>1988</v>
      </c>
      <c r="AD11751" s="267" t="s">
        <v>13</v>
      </c>
      <c r="AF11751" s="267" t="s">
        <v>24</v>
      </c>
      <c r="AG11751" s="267" t="s">
        <v>24</v>
      </c>
    </row>
    <row r="11752" spans="3:33" ht="409.5">
      <c r="C11752" s="267" t="s">
        <v>1985</v>
      </c>
      <c r="D11752" s="267" t="s">
        <v>727</v>
      </c>
      <c r="E11752" s="267">
        <v>1682</v>
      </c>
      <c r="F11752" s="267" t="s">
        <v>1444</v>
      </c>
      <c r="G11752" s="267" t="s">
        <v>1461</v>
      </c>
      <c r="H11752" s="267">
        <v>1</v>
      </c>
      <c r="I11752" s="267" t="s">
        <v>583</v>
      </c>
      <c r="J11752" s="267">
        <v>0.64</v>
      </c>
      <c r="K11752" s="267" t="s">
        <v>1986</v>
      </c>
      <c r="O11752" s="267" t="s">
        <v>13</v>
      </c>
      <c r="P11752" s="267">
        <v>15327237</v>
      </c>
      <c r="Q11752" s="267" t="s">
        <v>1445</v>
      </c>
      <c r="S11752" s="267">
        <v>38</v>
      </c>
      <c r="T11752" s="267" t="s">
        <v>13</v>
      </c>
      <c r="U11752" s="267" t="s">
        <v>1459</v>
      </c>
      <c r="V11752" s="267" t="s">
        <v>13</v>
      </c>
      <c r="W11752" s="267">
        <v>1940</v>
      </c>
      <c r="X11752" s="267">
        <v>611594</v>
      </c>
      <c r="Y11752" s="267">
        <v>15327237</v>
      </c>
      <c r="Z11752" s="267">
        <v>1</v>
      </c>
      <c r="AA11752" s="267" t="s">
        <v>1987</v>
      </c>
      <c r="AB11752" s="270" t="s">
        <v>1988</v>
      </c>
      <c r="AD11752" s="267" t="s">
        <v>13</v>
      </c>
      <c r="AF11752" s="267" t="s">
        <v>24</v>
      </c>
      <c r="AG11752" s="267" t="s">
        <v>24</v>
      </c>
    </row>
    <row r="11753" spans="3:33" ht="409.5">
      <c r="C11753" s="267" t="s">
        <v>1985</v>
      </c>
      <c r="D11753" s="267" t="s">
        <v>727</v>
      </c>
      <c r="E11753" s="267">
        <v>1682</v>
      </c>
      <c r="F11753" s="267" t="s">
        <v>1444</v>
      </c>
      <c r="G11753" s="267" t="s">
        <v>1461</v>
      </c>
      <c r="H11753" s="267">
        <v>1</v>
      </c>
      <c r="I11753" s="267" t="s">
        <v>583</v>
      </c>
      <c r="J11753" s="267">
        <v>0.64</v>
      </c>
      <c r="K11753" s="267" t="s">
        <v>1986</v>
      </c>
      <c r="O11753" s="267" t="s">
        <v>13</v>
      </c>
      <c r="P11753" s="267">
        <v>15327237</v>
      </c>
      <c r="Q11753" s="267" t="s">
        <v>1445</v>
      </c>
      <c r="S11753" s="267">
        <v>38</v>
      </c>
      <c r="T11753" s="267" t="s">
        <v>13</v>
      </c>
      <c r="U11753" s="267" t="s">
        <v>1459</v>
      </c>
      <c r="V11753" s="267" t="s">
        <v>13</v>
      </c>
      <c r="W11753" s="267">
        <v>1940</v>
      </c>
      <c r="X11753" s="267">
        <v>611594</v>
      </c>
      <c r="Y11753" s="267">
        <v>15327237</v>
      </c>
      <c r="Z11753" s="267">
        <v>1</v>
      </c>
      <c r="AA11753" s="267" t="s">
        <v>1987</v>
      </c>
      <c r="AB11753" s="270" t="s">
        <v>1988</v>
      </c>
      <c r="AD11753" s="267" t="s">
        <v>13</v>
      </c>
      <c r="AF11753" s="267" t="s">
        <v>24</v>
      </c>
      <c r="AG11753" s="267" t="s">
        <v>24</v>
      </c>
    </row>
    <row r="11754" spans="3:33" ht="409.5">
      <c r="C11754" s="267" t="s">
        <v>1985</v>
      </c>
      <c r="D11754" s="267" t="s">
        <v>727</v>
      </c>
      <c r="E11754" s="267">
        <v>1682</v>
      </c>
      <c r="F11754" s="267" t="s">
        <v>1444</v>
      </c>
      <c r="G11754" s="267" t="s">
        <v>1461</v>
      </c>
      <c r="H11754" s="267">
        <v>1</v>
      </c>
      <c r="I11754" s="267" t="s">
        <v>583</v>
      </c>
      <c r="J11754" s="267">
        <v>0.64</v>
      </c>
      <c r="K11754" s="267" t="s">
        <v>1986</v>
      </c>
      <c r="O11754" s="267" t="s">
        <v>13</v>
      </c>
      <c r="P11754" s="267">
        <v>15327237</v>
      </c>
      <c r="Q11754" s="267" t="s">
        <v>1445</v>
      </c>
      <c r="S11754" s="267">
        <v>38</v>
      </c>
      <c r="T11754" s="267" t="s">
        <v>13</v>
      </c>
      <c r="U11754" s="267" t="s">
        <v>1459</v>
      </c>
      <c r="V11754" s="267" t="s">
        <v>13</v>
      </c>
      <c r="W11754" s="267">
        <v>1940</v>
      </c>
      <c r="X11754" s="267">
        <v>611594</v>
      </c>
      <c r="Y11754" s="267">
        <v>15327237</v>
      </c>
      <c r="Z11754" s="267">
        <v>1</v>
      </c>
      <c r="AA11754" s="267" t="s">
        <v>1987</v>
      </c>
      <c r="AB11754" s="270" t="s">
        <v>1988</v>
      </c>
      <c r="AD11754" s="267" t="s">
        <v>13</v>
      </c>
      <c r="AF11754" s="267" t="s">
        <v>24</v>
      </c>
      <c r="AG11754" s="267" t="s">
        <v>24</v>
      </c>
    </row>
    <row r="11755" spans="3:33" ht="409.5">
      <c r="C11755" s="267" t="s">
        <v>1985</v>
      </c>
      <c r="D11755" s="267" t="s">
        <v>727</v>
      </c>
      <c r="E11755" s="267">
        <v>1682</v>
      </c>
      <c r="F11755" s="267" t="s">
        <v>1444</v>
      </c>
      <c r="G11755" s="267" t="s">
        <v>1461</v>
      </c>
      <c r="H11755" s="267">
        <v>1</v>
      </c>
      <c r="I11755" s="267" t="s">
        <v>583</v>
      </c>
      <c r="J11755" s="267">
        <v>0.64</v>
      </c>
      <c r="K11755" s="267" t="s">
        <v>1986</v>
      </c>
      <c r="O11755" s="267" t="s">
        <v>13</v>
      </c>
      <c r="P11755" s="267">
        <v>15327237</v>
      </c>
      <c r="Q11755" s="267" t="s">
        <v>1445</v>
      </c>
      <c r="S11755" s="267">
        <v>38</v>
      </c>
      <c r="T11755" s="267" t="s">
        <v>13</v>
      </c>
      <c r="U11755" s="267" t="s">
        <v>1459</v>
      </c>
      <c r="V11755" s="267" t="s">
        <v>13</v>
      </c>
      <c r="W11755" s="267">
        <v>1940</v>
      </c>
      <c r="X11755" s="267">
        <v>611594</v>
      </c>
      <c r="Y11755" s="267">
        <v>15327237</v>
      </c>
      <c r="Z11755" s="267">
        <v>1</v>
      </c>
      <c r="AA11755" s="267" t="s">
        <v>1987</v>
      </c>
      <c r="AB11755" s="270" t="s">
        <v>1988</v>
      </c>
      <c r="AD11755" s="267" t="s">
        <v>13</v>
      </c>
      <c r="AF11755" s="267" t="s">
        <v>24</v>
      </c>
      <c r="AG11755" s="267" t="s">
        <v>24</v>
      </c>
    </row>
    <row r="11756" spans="3:33" ht="409.5">
      <c r="C11756" s="267" t="s">
        <v>1985</v>
      </c>
      <c r="D11756" s="267" t="s">
        <v>727</v>
      </c>
      <c r="E11756" s="267">
        <v>1682</v>
      </c>
      <c r="F11756" s="267" t="s">
        <v>1444</v>
      </c>
      <c r="G11756" s="267" t="s">
        <v>1461</v>
      </c>
      <c r="H11756" s="267">
        <v>1</v>
      </c>
      <c r="I11756" s="267" t="s">
        <v>583</v>
      </c>
      <c r="J11756" s="267">
        <v>0.64</v>
      </c>
      <c r="K11756" s="267" t="s">
        <v>1986</v>
      </c>
      <c r="O11756" s="267" t="s">
        <v>13</v>
      </c>
      <c r="P11756" s="267">
        <v>15327237</v>
      </c>
      <c r="Q11756" s="267" t="s">
        <v>1445</v>
      </c>
      <c r="S11756" s="267">
        <v>38</v>
      </c>
      <c r="T11756" s="267" t="s">
        <v>13</v>
      </c>
      <c r="U11756" s="267" t="s">
        <v>1459</v>
      </c>
      <c r="V11756" s="267" t="s">
        <v>13</v>
      </c>
      <c r="W11756" s="267">
        <v>1940</v>
      </c>
      <c r="X11756" s="267">
        <v>611594</v>
      </c>
      <c r="Y11756" s="267">
        <v>15327237</v>
      </c>
      <c r="Z11756" s="267">
        <v>1</v>
      </c>
      <c r="AA11756" s="267" t="s">
        <v>1987</v>
      </c>
      <c r="AB11756" s="270" t="s">
        <v>1988</v>
      </c>
      <c r="AD11756" s="267" t="s">
        <v>13</v>
      </c>
      <c r="AF11756" s="267" t="s">
        <v>24</v>
      </c>
      <c r="AG11756" s="267" t="s">
        <v>24</v>
      </c>
    </row>
    <row r="11757" spans="3:33" ht="409.5">
      <c r="C11757" s="267" t="s">
        <v>1985</v>
      </c>
      <c r="D11757" s="267" t="s">
        <v>727</v>
      </c>
      <c r="E11757" s="267">
        <v>1682</v>
      </c>
      <c r="F11757" s="267" t="s">
        <v>1444</v>
      </c>
      <c r="G11757" s="267" t="s">
        <v>1461</v>
      </c>
      <c r="H11757" s="267">
        <v>1</v>
      </c>
      <c r="I11757" s="267" t="s">
        <v>583</v>
      </c>
      <c r="J11757" s="267">
        <v>0.64</v>
      </c>
      <c r="K11757" s="267" t="s">
        <v>1986</v>
      </c>
      <c r="O11757" s="267" t="s">
        <v>13</v>
      </c>
      <c r="P11757" s="267">
        <v>15327237</v>
      </c>
      <c r="Q11757" s="267" t="s">
        <v>1445</v>
      </c>
      <c r="S11757" s="267">
        <v>38</v>
      </c>
      <c r="T11757" s="267" t="s">
        <v>13</v>
      </c>
      <c r="U11757" s="267" t="s">
        <v>1459</v>
      </c>
      <c r="V11757" s="267" t="s">
        <v>13</v>
      </c>
      <c r="W11757" s="267">
        <v>1940</v>
      </c>
      <c r="X11757" s="267">
        <v>611594</v>
      </c>
      <c r="Y11757" s="267">
        <v>15327237</v>
      </c>
      <c r="Z11757" s="267">
        <v>1</v>
      </c>
      <c r="AA11757" s="267" t="s">
        <v>1987</v>
      </c>
      <c r="AB11757" s="270" t="s">
        <v>1988</v>
      </c>
      <c r="AD11757" s="267" t="s">
        <v>13</v>
      </c>
      <c r="AF11757" s="267" t="s">
        <v>24</v>
      </c>
      <c r="AG11757" s="267" t="s">
        <v>24</v>
      </c>
    </row>
    <row r="11758" spans="3:33" ht="409.5">
      <c r="C11758" s="267" t="s">
        <v>1985</v>
      </c>
      <c r="D11758" s="267" t="s">
        <v>727</v>
      </c>
      <c r="E11758" s="267">
        <v>1682</v>
      </c>
      <c r="F11758" s="267" t="s">
        <v>1444</v>
      </c>
      <c r="G11758" s="267" t="s">
        <v>1461</v>
      </c>
      <c r="H11758" s="267">
        <v>1</v>
      </c>
      <c r="I11758" s="267" t="s">
        <v>583</v>
      </c>
      <c r="J11758" s="267">
        <v>0.64</v>
      </c>
      <c r="K11758" s="267" t="s">
        <v>1986</v>
      </c>
      <c r="O11758" s="267" t="s">
        <v>13</v>
      </c>
      <c r="P11758" s="267">
        <v>15327237</v>
      </c>
      <c r="Q11758" s="267" t="s">
        <v>1445</v>
      </c>
      <c r="S11758" s="267">
        <v>38</v>
      </c>
      <c r="T11758" s="267" t="s">
        <v>13</v>
      </c>
      <c r="U11758" s="267" t="s">
        <v>1459</v>
      </c>
      <c r="V11758" s="267" t="s">
        <v>13</v>
      </c>
      <c r="W11758" s="267">
        <v>1940</v>
      </c>
      <c r="X11758" s="267">
        <v>611594</v>
      </c>
      <c r="Y11758" s="267">
        <v>15327237</v>
      </c>
      <c r="Z11758" s="267">
        <v>1</v>
      </c>
      <c r="AA11758" s="267" t="s">
        <v>1987</v>
      </c>
      <c r="AB11758" s="270" t="s">
        <v>1988</v>
      </c>
      <c r="AD11758" s="267" t="s">
        <v>13</v>
      </c>
      <c r="AF11758" s="267" t="s">
        <v>24</v>
      </c>
      <c r="AG11758" s="267" t="s">
        <v>24</v>
      </c>
    </row>
    <row r="11759" spans="3:33" ht="409.5">
      <c r="C11759" s="267" t="s">
        <v>1985</v>
      </c>
      <c r="D11759" s="267" t="s">
        <v>727</v>
      </c>
      <c r="E11759" s="267">
        <v>1682</v>
      </c>
      <c r="F11759" s="267" t="s">
        <v>1444</v>
      </c>
      <c r="G11759" s="267" t="s">
        <v>1461</v>
      </c>
      <c r="H11759" s="267">
        <v>1</v>
      </c>
      <c r="I11759" s="267" t="s">
        <v>583</v>
      </c>
      <c r="J11759" s="267">
        <v>0.64</v>
      </c>
      <c r="K11759" s="267" t="s">
        <v>1986</v>
      </c>
      <c r="O11759" s="267" t="s">
        <v>13</v>
      </c>
      <c r="P11759" s="267">
        <v>15327237</v>
      </c>
      <c r="Q11759" s="267" t="s">
        <v>1445</v>
      </c>
      <c r="S11759" s="267">
        <v>38</v>
      </c>
      <c r="T11759" s="267" t="s">
        <v>13</v>
      </c>
      <c r="U11759" s="267" t="s">
        <v>1459</v>
      </c>
      <c r="V11759" s="267" t="s">
        <v>13</v>
      </c>
      <c r="W11759" s="267">
        <v>1940</v>
      </c>
      <c r="X11759" s="267">
        <v>611594</v>
      </c>
      <c r="Y11759" s="267">
        <v>15327237</v>
      </c>
      <c r="Z11759" s="267">
        <v>1</v>
      </c>
      <c r="AA11759" s="267" t="s">
        <v>1987</v>
      </c>
      <c r="AB11759" s="270" t="s">
        <v>1988</v>
      </c>
      <c r="AD11759" s="267" t="s">
        <v>13</v>
      </c>
      <c r="AF11759" s="267" t="s">
        <v>24</v>
      </c>
      <c r="AG11759" s="267" t="s">
        <v>24</v>
      </c>
    </row>
    <row r="11760" spans="3:33" ht="409.5">
      <c r="C11760" s="267" t="s">
        <v>1985</v>
      </c>
      <c r="D11760" s="267" t="s">
        <v>727</v>
      </c>
      <c r="E11760" s="267">
        <v>1682</v>
      </c>
      <c r="F11760" s="267" t="s">
        <v>1444</v>
      </c>
      <c r="G11760" s="267" t="s">
        <v>1461</v>
      </c>
      <c r="H11760" s="267">
        <v>1</v>
      </c>
      <c r="I11760" s="267" t="s">
        <v>583</v>
      </c>
      <c r="J11760" s="267">
        <v>0.64</v>
      </c>
      <c r="K11760" s="267" t="s">
        <v>1986</v>
      </c>
      <c r="O11760" s="267" t="s">
        <v>13</v>
      </c>
      <c r="P11760" s="267">
        <v>15327237</v>
      </c>
      <c r="Q11760" s="267" t="s">
        <v>1445</v>
      </c>
      <c r="S11760" s="267">
        <v>38</v>
      </c>
      <c r="T11760" s="267" t="s">
        <v>13</v>
      </c>
      <c r="U11760" s="267" t="s">
        <v>1459</v>
      </c>
      <c r="V11760" s="267" t="s">
        <v>13</v>
      </c>
      <c r="W11760" s="267">
        <v>1940</v>
      </c>
      <c r="X11760" s="267">
        <v>611594</v>
      </c>
      <c r="Y11760" s="267">
        <v>15327237</v>
      </c>
      <c r="Z11760" s="267">
        <v>1</v>
      </c>
      <c r="AA11760" s="267" t="s">
        <v>1987</v>
      </c>
      <c r="AB11760" s="270" t="s">
        <v>1988</v>
      </c>
      <c r="AD11760" s="267" t="s">
        <v>13</v>
      </c>
      <c r="AF11760" s="267" t="s">
        <v>24</v>
      </c>
      <c r="AG11760" s="267" t="s">
        <v>24</v>
      </c>
    </row>
    <row r="11761" spans="3:32" ht="409.5">
      <c r="C11761" s="267" t="s">
        <v>1985</v>
      </c>
      <c r="D11761" s="267" t="s">
        <v>727</v>
      </c>
      <c r="E11761" s="267">
        <v>311</v>
      </c>
      <c r="F11761" s="267" t="s">
        <v>1444</v>
      </c>
      <c r="G11761" s="267" t="s">
        <v>1445</v>
      </c>
      <c r="H11761" s="267">
        <v>1</v>
      </c>
      <c r="I11761" s="267" t="s">
        <v>583</v>
      </c>
      <c r="J11761" s="267">
        <v>0.64</v>
      </c>
      <c r="K11761" s="267" t="s">
        <v>1986</v>
      </c>
      <c r="O11761" s="267" t="s">
        <v>24</v>
      </c>
      <c r="P11761" s="267">
        <v>15327237</v>
      </c>
      <c r="Q11761" s="267" t="s">
        <v>1445</v>
      </c>
      <c r="S11761" s="267">
        <v>38</v>
      </c>
      <c r="T11761" s="267" t="s">
        <v>13</v>
      </c>
      <c r="U11761" s="267" t="s">
        <v>2004</v>
      </c>
      <c r="V11761" s="267" t="s">
        <v>13</v>
      </c>
      <c r="W11761" s="267">
        <v>1940</v>
      </c>
      <c r="X11761" s="267" t="s">
        <v>2005</v>
      </c>
      <c r="Y11761" s="267">
        <v>15327237</v>
      </c>
      <c r="Z11761" s="267">
        <v>1</v>
      </c>
      <c r="AA11761" s="267" t="s">
        <v>1987</v>
      </c>
      <c r="AB11761" s="270" t="s">
        <v>1988</v>
      </c>
      <c r="AD11761" s="267" t="s">
        <v>13</v>
      </c>
      <c r="AF11761" s="267" t="s">
        <v>24</v>
      </c>
    </row>
    <row r="11762" spans="3:32" ht="409.5">
      <c r="C11762" s="267" t="s">
        <v>1985</v>
      </c>
      <c r="D11762" s="267" t="s">
        <v>727</v>
      </c>
      <c r="E11762" s="267">
        <v>311</v>
      </c>
      <c r="F11762" s="267" t="s">
        <v>1444</v>
      </c>
      <c r="G11762" s="267" t="s">
        <v>1445</v>
      </c>
      <c r="H11762" s="267">
        <v>1</v>
      </c>
      <c r="I11762" s="267" t="s">
        <v>583</v>
      </c>
      <c r="J11762" s="267">
        <v>0.64</v>
      </c>
      <c r="K11762" s="267" t="s">
        <v>1986</v>
      </c>
      <c r="O11762" s="267" t="s">
        <v>24</v>
      </c>
      <c r="P11762" s="267">
        <v>15327237</v>
      </c>
      <c r="Q11762" s="267" t="s">
        <v>1445</v>
      </c>
      <c r="S11762" s="267">
        <v>38</v>
      </c>
      <c r="T11762" s="267" t="s">
        <v>13</v>
      </c>
      <c r="U11762" s="267" t="s">
        <v>2004</v>
      </c>
      <c r="V11762" s="267" t="s">
        <v>13</v>
      </c>
      <c r="W11762" s="267">
        <v>1940</v>
      </c>
      <c r="X11762" s="267" t="s">
        <v>2005</v>
      </c>
      <c r="Y11762" s="267">
        <v>15327237</v>
      </c>
      <c r="Z11762" s="267">
        <v>1</v>
      </c>
      <c r="AA11762" s="267" t="s">
        <v>1987</v>
      </c>
      <c r="AB11762" s="270" t="s">
        <v>1988</v>
      </c>
      <c r="AD11762" s="267" t="s">
        <v>13</v>
      </c>
      <c r="AF11762" s="267" t="s">
        <v>24</v>
      </c>
    </row>
    <row r="11763" spans="3:32" ht="409.5">
      <c r="C11763" s="267" t="s">
        <v>1985</v>
      </c>
      <c r="D11763" s="267" t="s">
        <v>727</v>
      </c>
      <c r="E11763" s="267">
        <v>311</v>
      </c>
      <c r="F11763" s="267" t="s">
        <v>1444</v>
      </c>
      <c r="G11763" s="267" t="s">
        <v>1445</v>
      </c>
      <c r="H11763" s="267">
        <v>1</v>
      </c>
      <c r="I11763" s="267" t="s">
        <v>583</v>
      </c>
      <c r="J11763" s="267">
        <v>0.64</v>
      </c>
      <c r="K11763" s="267" t="s">
        <v>1986</v>
      </c>
      <c r="O11763" s="267" t="s">
        <v>24</v>
      </c>
      <c r="P11763" s="267">
        <v>15327237</v>
      </c>
      <c r="Q11763" s="267" t="s">
        <v>1445</v>
      </c>
      <c r="S11763" s="267">
        <v>38</v>
      </c>
      <c r="T11763" s="267" t="s">
        <v>13</v>
      </c>
      <c r="U11763" s="267" t="s">
        <v>2004</v>
      </c>
      <c r="V11763" s="267" t="s">
        <v>13</v>
      </c>
      <c r="W11763" s="267">
        <v>1940</v>
      </c>
      <c r="X11763" s="267" t="s">
        <v>2005</v>
      </c>
      <c r="Y11763" s="267">
        <v>15327237</v>
      </c>
      <c r="Z11763" s="267">
        <v>1</v>
      </c>
      <c r="AA11763" s="267" t="s">
        <v>1987</v>
      </c>
      <c r="AB11763" s="270" t="s">
        <v>1988</v>
      </c>
      <c r="AD11763" s="267" t="s">
        <v>13</v>
      </c>
      <c r="AF11763" s="267" t="s">
        <v>24</v>
      </c>
    </row>
    <row r="11764" spans="3:32" ht="409.5">
      <c r="C11764" s="267" t="s">
        <v>1985</v>
      </c>
      <c r="D11764" s="267" t="s">
        <v>727</v>
      </c>
      <c r="E11764" s="267">
        <v>311</v>
      </c>
      <c r="F11764" s="267" t="s">
        <v>1444</v>
      </c>
      <c r="G11764" s="267" t="s">
        <v>1445</v>
      </c>
      <c r="H11764" s="267">
        <v>1</v>
      </c>
      <c r="I11764" s="267" t="s">
        <v>583</v>
      </c>
      <c r="J11764" s="267">
        <v>0.64</v>
      </c>
      <c r="K11764" s="267" t="s">
        <v>1986</v>
      </c>
      <c r="O11764" s="267" t="s">
        <v>24</v>
      </c>
      <c r="P11764" s="267">
        <v>15327237</v>
      </c>
      <c r="Q11764" s="267" t="s">
        <v>1445</v>
      </c>
      <c r="S11764" s="267">
        <v>38</v>
      </c>
      <c r="T11764" s="267" t="s">
        <v>13</v>
      </c>
      <c r="U11764" s="267" t="s">
        <v>2004</v>
      </c>
      <c r="V11764" s="267" t="s">
        <v>13</v>
      </c>
      <c r="W11764" s="267">
        <v>1940</v>
      </c>
      <c r="X11764" s="267" t="s">
        <v>2005</v>
      </c>
      <c r="Y11764" s="267">
        <v>15327237</v>
      </c>
      <c r="Z11764" s="267">
        <v>1</v>
      </c>
      <c r="AA11764" s="267" t="s">
        <v>1987</v>
      </c>
      <c r="AB11764" s="270" t="s">
        <v>1988</v>
      </c>
      <c r="AD11764" s="267" t="s">
        <v>13</v>
      </c>
      <c r="AF11764" s="267" t="s">
        <v>24</v>
      </c>
    </row>
    <row r="11765" spans="3:32" ht="409.5">
      <c r="C11765" s="267" t="s">
        <v>1985</v>
      </c>
      <c r="D11765" s="267" t="s">
        <v>727</v>
      </c>
      <c r="E11765" s="267">
        <v>311</v>
      </c>
      <c r="F11765" s="267" t="s">
        <v>1444</v>
      </c>
      <c r="G11765" s="267" t="s">
        <v>1445</v>
      </c>
      <c r="H11765" s="267">
        <v>1</v>
      </c>
      <c r="I11765" s="267" t="s">
        <v>583</v>
      </c>
      <c r="J11765" s="267">
        <v>0.64</v>
      </c>
      <c r="K11765" s="267" t="s">
        <v>1986</v>
      </c>
      <c r="O11765" s="267" t="s">
        <v>24</v>
      </c>
      <c r="P11765" s="267">
        <v>15327237</v>
      </c>
      <c r="Q11765" s="267" t="s">
        <v>1445</v>
      </c>
      <c r="S11765" s="267">
        <v>38</v>
      </c>
      <c r="T11765" s="267" t="s">
        <v>13</v>
      </c>
      <c r="U11765" s="267" t="s">
        <v>2004</v>
      </c>
      <c r="V11765" s="267" t="s">
        <v>13</v>
      </c>
      <c r="W11765" s="267">
        <v>1940</v>
      </c>
      <c r="X11765" s="267" t="s">
        <v>2005</v>
      </c>
      <c r="Y11765" s="267">
        <v>15327237</v>
      </c>
      <c r="Z11765" s="267">
        <v>1</v>
      </c>
      <c r="AA11765" s="267" t="s">
        <v>1987</v>
      </c>
      <c r="AB11765" s="270" t="s">
        <v>1988</v>
      </c>
      <c r="AD11765" s="267" t="s">
        <v>13</v>
      </c>
      <c r="AF11765" s="267" t="s">
        <v>24</v>
      </c>
    </row>
    <row r="11766" spans="3:32" ht="409.5">
      <c r="C11766" s="267" t="s">
        <v>1985</v>
      </c>
      <c r="D11766" s="267" t="s">
        <v>727</v>
      </c>
      <c r="E11766" s="267">
        <v>311</v>
      </c>
      <c r="F11766" s="267" t="s">
        <v>1444</v>
      </c>
      <c r="G11766" s="267" t="s">
        <v>1445</v>
      </c>
      <c r="H11766" s="267">
        <v>1</v>
      </c>
      <c r="I11766" s="267" t="s">
        <v>583</v>
      </c>
      <c r="J11766" s="267">
        <v>0.64</v>
      </c>
      <c r="K11766" s="267" t="s">
        <v>1986</v>
      </c>
      <c r="O11766" s="267" t="s">
        <v>24</v>
      </c>
      <c r="P11766" s="267">
        <v>15327237</v>
      </c>
      <c r="Q11766" s="267" t="s">
        <v>1445</v>
      </c>
      <c r="S11766" s="267">
        <v>38</v>
      </c>
      <c r="T11766" s="267" t="s">
        <v>13</v>
      </c>
      <c r="U11766" s="267" t="s">
        <v>2004</v>
      </c>
      <c r="V11766" s="267" t="s">
        <v>13</v>
      </c>
      <c r="W11766" s="267">
        <v>1940</v>
      </c>
      <c r="X11766" s="267" t="s">
        <v>2005</v>
      </c>
      <c r="Y11766" s="267">
        <v>15327237</v>
      </c>
      <c r="Z11766" s="267">
        <v>1</v>
      </c>
      <c r="AA11766" s="267" t="s">
        <v>1987</v>
      </c>
      <c r="AB11766" s="270" t="s">
        <v>1988</v>
      </c>
      <c r="AD11766" s="267" t="s">
        <v>13</v>
      </c>
      <c r="AF11766" s="267" t="s">
        <v>24</v>
      </c>
    </row>
    <row r="11767" spans="3:32" ht="409.5">
      <c r="C11767" s="267" t="s">
        <v>1985</v>
      </c>
      <c r="D11767" s="267" t="s">
        <v>727</v>
      </c>
      <c r="E11767" s="267">
        <v>311</v>
      </c>
      <c r="F11767" s="267" t="s">
        <v>1444</v>
      </c>
      <c r="G11767" s="267" t="s">
        <v>1445</v>
      </c>
      <c r="H11767" s="267">
        <v>1</v>
      </c>
      <c r="I11767" s="267" t="s">
        <v>583</v>
      </c>
      <c r="J11767" s="267">
        <v>0.64</v>
      </c>
      <c r="K11767" s="267" t="s">
        <v>1986</v>
      </c>
      <c r="O11767" s="267" t="s">
        <v>24</v>
      </c>
      <c r="P11767" s="267">
        <v>15327237</v>
      </c>
      <c r="Q11767" s="267" t="s">
        <v>1445</v>
      </c>
      <c r="S11767" s="267">
        <v>38</v>
      </c>
      <c r="T11767" s="267" t="s">
        <v>13</v>
      </c>
      <c r="U11767" s="267" t="s">
        <v>2004</v>
      </c>
      <c r="V11767" s="267" t="s">
        <v>13</v>
      </c>
      <c r="W11767" s="267">
        <v>1940</v>
      </c>
      <c r="X11767" s="267" t="s">
        <v>2005</v>
      </c>
      <c r="Y11767" s="267">
        <v>15327237</v>
      </c>
      <c r="Z11767" s="267">
        <v>1</v>
      </c>
      <c r="AA11767" s="267" t="s">
        <v>1987</v>
      </c>
      <c r="AB11767" s="270" t="s">
        <v>1988</v>
      </c>
      <c r="AD11767" s="267" t="s">
        <v>13</v>
      </c>
      <c r="AF11767" s="267" t="s">
        <v>24</v>
      </c>
    </row>
    <row r="11768" spans="3:32" ht="409.5">
      <c r="C11768" s="267" t="s">
        <v>1985</v>
      </c>
      <c r="D11768" s="267" t="s">
        <v>727</v>
      </c>
      <c r="E11768" s="267">
        <v>311</v>
      </c>
      <c r="F11768" s="267" t="s">
        <v>1444</v>
      </c>
      <c r="G11768" s="267" t="s">
        <v>1445</v>
      </c>
      <c r="H11768" s="267">
        <v>1</v>
      </c>
      <c r="I11768" s="267" t="s">
        <v>583</v>
      </c>
      <c r="J11768" s="267">
        <v>0.64</v>
      </c>
      <c r="K11768" s="267" t="s">
        <v>1986</v>
      </c>
      <c r="O11768" s="267" t="s">
        <v>24</v>
      </c>
      <c r="P11768" s="267">
        <v>15327237</v>
      </c>
      <c r="Q11768" s="267" t="s">
        <v>1445</v>
      </c>
      <c r="S11768" s="267">
        <v>38</v>
      </c>
      <c r="T11768" s="267" t="s">
        <v>13</v>
      </c>
      <c r="U11768" s="267" t="s">
        <v>2004</v>
      </c>
      <c r="V11768" s="267" t="s">
        <v>13</v>
      </c>
      <c r="W11768" s="267">
        <v>1940</v>
      </c>
      <c r="X11768" s="267" t="s">
        <v>2005</v>
      </c>
      <c r="Y11768" s="267">
        <v>15327237</v>
      </c>
      <c r="Z11768" s="267">
        <v>1</v>
      </c>
      <c r="AA11768" s="267" t="s">
        <v>1987</v>
      </c>
      <c r="AB11768" s="270" t="s">
        <v>1988</v>
      </c>
      <c r="AD11768" s="267" t="s">
        <v>13</v>
      </c>
      <c r="AF11768" s="267" t="s">
        <v>24</v>
      </c>
    </row>
    <row r="11769" spans="3:32" ht="409.5">
      <c r="C11769" s="267" t="s">
        <v>1985</v>
      </c>
      <c r="D11769" s="267" t="s">
        <v>727</v>
      </c>
      <c r="E11769" s="267">
        <v>311</v>
      </c>
      <c r="F11769" s="267" t="s">
        <v>1444</v>
      </c>
      <c r="G11769" s="267" t="s">
        <v>1445</v>
      </c>
      <c r="H11769" s="267">
        <v>1</v>
      </c>
      <c r="I11769" s="267" t="s">
        <v>583</v>
      </c>
      <c r="J11769" s="267">
        <v>0.64</v>
      </c>
      <c r="K11769" s="267" t="s">
        <v>1986</v>
      </c>
      <c r="O11769" s="267" t="s">
        <v>24</v>
      </c>
      <c r="P11769" s="267">
        <v>15327237</v>
      </c>
      <c r="Q11769" s="267" t="s">
        <v>1445</v>
      </c>
      <c r="S11769" s="267">
        <v>38</v>
      </c>
      <c r="T11769" s="267" t="s">
        <v>13</v>
      </c>
      <c r="U11769" s="267" t="s">
        <v>2004</v>
      </c>
      <c r="V11769" s="267" t="s">
        <v>13</v>
      </c>
      <c r="W11769" s="267">
        <v>1940</v>
      </c>
      <c r="X11769" s="267" t="s">
        <v>2005</v>
      </c>
      <c r="Y11769" s="267">
        <v>15327237</v>
      </c>
      <c r="Z11769" s="267">
        <v>1</v>
      </c>
      <c r="AA11769" s="267" t="s">
        <v>1987</v>
      </c>
      <c r="AB11769" s="270" t="s">
        <v>1988</v>
      </c>
      <c r="AD11769" s="267" t="s">
        <v>13</v>
      </c>
      <c r="AF11769" s="267" t="s">
        <v>24</v>
      </c>
    </row>
    <row r="11770" spans="3:32" ht="409.5">
      <c r="C11770" s="267" t="s">
        <v>1985</v>
      </c>
      <c r="D11770" s="267" t="s">
        <v>727</v>
      </c>
      <c r="E11770" s="267">
        <v>311</v>
      </c>
      <c r="F11770" s="267" t="s">
        <v>1444</v>
      </c>
      <c r="G11770" s="267" t="s">
        <v>1445</v>
      </c>
      <c r="H11770" s="267">
        <v>1</v>
      </c>
      <c r="I11770" s="267" t="s">
        <v>583</v>
      </c>
      <c r="J11770" s="267">
        <v>0.64</v>
      </c>
      <c r="K11770" s="267" t="s">
        <v>1986</v>
      </c>
      <c r="O11770" s="267" t="s">
        <v>24</v>
      </c>
      <c r="P11770" s="267">
        <v>15327237</v>
      </c>
      <c r="Q11770" s="267" t="s">
        <v>1445</v>
      </c>
      <c r="S11770" s="267">
        <v>38</v>
      </c>
      <c r="T11770" s="267" t="s">
        <v>13</v>
      </c>
      <c r="U11770" s="267" t="s">
        <v>2004</v>
      </c>
      <c r="V11770" s="267" t="s">
        <v>13</v>
      </c>
      <c r="W11770" s="267">
        <v>1940</v>
      </c>
      <c r="X11770" s="267" t="s">
        <v>2005</v>
      </c>
      <c r="Y11770" s="267">
        <v>15327237</v>
      </c>
      <c r="Z11770" s="267">
        <v>1</v>
      </c>
      <c r="AA11770" s="267" t="s">
        <v>1987</v>
      </c>
      <c r="AB11770" s="270" t="s">
        <v>1988</v>
      </c>
      <c r="AD11770" s="267" t="s">
        <v>13</v>
      </c>
      <c r="AF11770" s="267" t="s">
        <v>24</v>
      </c>
    </row>
    <row r="11771" spans="3:32" ht="409.5">
      <c r="C11771" s="267" t="s">
        <v>1985</v>
      </c>
      <c r="D11771" s="267" t="s">
        <v>727</v>
      </c>
      <c r="E11771" s="267">
        <v>311</v>
      </c>
      <c r="F11771" s="267" t="s">
        <v>1444</v>
      </c>
      <c r="G11771" s="267" t="s">
        <v>1445</v>
      </c>
      <c r="H11771" s="267">
        <v>1</v>
      </c>
      <c r="I11771" s="267" t="s">
        <v>583</v>
      </c>
      <c r="J11771" s="267">
        <v>0.64</v>
      </c>
      <c r="K11771" s="267" t="s">
        <v>1986</v>
      </c>
      <c r="O11771" s="267" t="s">
        <v>24</v>
      </c>
      <c r="P11771" s="267">
        <v>15327237</v>
      </c>
      <c r="Q11771" s="267" t="s">
        <v>1445</v>
      </c>
      <c r="S11771" s="267">
        <v>38</v>
      </c>
      <c r="T11771" s="267" t="s">
        <v>13</v>
      </c>
      <c r="U11771" s="267" t="s">
        <v>2004</v>
      </c>
      <c r="V11771" s="267" t="s">
        <v>13</v>
      </c>
      <c r="W11771" s="267">
        <v>1940</v>
      </c>
      <c r="X11771" s="267" t="s">
        <v>2005</v>
      </c>
      <c r="Y11771" s="267">
        <v>15327237</v>
      </c>
      <c r="Z11771" s="267">
        <v>1</v>
      </c>
      <c r="AA11771" s="267" t="s">
        <v>1987</v>
      </c>
      <c r="AB11771" s="270" t="s">
        <v>1988</v>
      </c>
      <c r="AD11771" s="267" t="s">
        <v>13</v>
      </c>
      <c r="AF11771" s="267" t="s">
        <v>24</v>
      </c>
    </row>
    <row r="11772" spans="3:32" ht="409.5">
      <c r="C11772" s="267" t="s">
        <v>1985</v>
      </c>
      <c r="D11772" s="267" t="s">
        <v>727</v>
      </c>
      <c r="E11772" s="267">
        <v>311</v>
      </c>
      <c r="F11772" s="267" t="s">
        <v>1444</v>
      </c>
      <c r="G11772" s="267" t="s">
        <v>1445</v>
      </c>
      <c r="H11772" s="267">
        <v>1</v>
      </c>
      <c r="I11772" s="267" t="s">
        <v>583</v>
      </c>
      <c r="J11772" s="267">
        <v>0.64</v>
      </c>
      <c r="K11772" s="267" t="s">
        <v>1986</v>
      </c>
      <c r="O11772" s="267" t="s">
        <v>24</v>
      </c>
      <c r="P11772" s="267">
        <v>15327237</v>
      </c>
      <c r="Q11772" s="267" t="s">
        <v>1445</v>
      </c>
      <c r="S11772" s="267">
        <v>38</v>
      </c>
      <c r="T11772" s="267" t="s">
        <v>13</v>
      </c>
      <c r="U11772" s="267" t="s">
        <v>2004</v>
      </c>
      <c r="V11772" s="267" t="s">
        <v>13</v>
      </c>
      <c r="W11772" s="267">
        <v>1940</v>
      </c>
      <c r="X11772" s="267" t="s">
        <v>2005</v>
      </c>
      <c r="Y11772" s="267">
        <v>15327237</v>
      </c>
      <c r="Z11772" s="267">
        <v>1</v>
      </c>
      <c r="AA11772" s="267" t="s">
        <v>1987</v>
      </c>
      <c r="AB11772" s="270" t="s">
        <v>1988</v>
      </c>
      <c r="AD11772" s="267" t="s">
        <v>13</v>
      </c>
      <c r="AF11772" s="267" t="s">
        <v>24</v>
      </c>
    </row>
    <row r="11773" spans="3:32" ht="409.5">
      <c r="C11773" s="267" t="s">
        <v>1985</v>
      </c>
      <c r="D11773" s="267" t="s">
        <v>727</v>
      </c>
      <c r="E11773" s="267">
        <v>311</v>
      </c>
      <c r="F11773" s="267" t="s">
        <v>1444</v>
      </c>
      <c r="G11773" s="267" t="s">
        <v>1445</v>
      </c>
      <c r="H11773" s="267">
        <v>1</v>
      </c>
      <c r="I11773" s="267" t="s">
        <v>583</v>
      </c>
      <c r="J11773" s="267">
        <v>0.64</v>
      </c>
      <c r="K11773" s="267" t="s">
        <v>1986</v>
      </c>
      <c r="O11773" s="267" t="s">
        <v>24</v>
      </c>
      <c r="P11773" s="267">
        <v>15327237</v>
      </c>
      <c r="Q11773" s="267" t="s">
        <v>1445</v>
      </c>
      <c r="S11773" s="267">
        <v>38</v>
      </c>
      <c r="T11773" s="267" t="s">
        <v>13</v>
      </c>
      <c r="U11773" s="267" t="s">
        <v>2004</v>
      </c>
      <c r="V11773" s="267" t="s">
        <v>13</v>
      </c>
      <c r="W11773" s="267">
        <v>1940</v>
      </c>
      <c r="X11773" s="267" t="s">
        <v>2005</v>
      </c>
      <c r="Y11773" s="267">
        <v>15327237</v>
      </c>
      <c r="Z11773" s="267">
        <v>1</v>
      </c>
      <c r="AA11773" s="267" t="s">
        <v>1987</v>
      </c>
      <c r="AB11773" s="270" t="s">
        <v>1988</v>
      </c>
      <c r="AD11773" s="267" t="s">
        <v>13</v>
      </c>
      <c r="AF11773" s="267" t="s">
        <v>24</v>
      </c>
    </row>
    <row r="11774" spans="3:32" ht="409.5">
      <c r="C11774" s="267" t="s">
        <v>1985</v>
      </c>
      <c r="D11774" s="267" t="s">
        <v>727</v>
      </c>
      <c r="E11774" s="267">
        <v>311</v>
      </c>
      <c r="F11774" s="267" t="s">
        <v>1444</v>
      </c>
      <c r="G11774" s="267" t="s">
        <v>1445</v>
      </c>
      <c r="H11774" s="267">
        <v>1</v>
      </c>
      <c r="I11774" s="267" t="s">
        <v>583</v>
      </c>
      <c r="J11774" s="267">
        <v>0.64</v>
      </c>
      <c r="K11774" s="267" t="s">
        <v>1986</v>
      </c>
      <c r="O11774" s="267" t="s">
        <v>24</v>
      </c>
      <c r="P11774" s="267">
        <v>15327237</v>
      </c>
      <c r="Q11774" s="267" t="s">
        <v>1445</v>
      </c>
      <c r="S11774" s="267">
        <v>38</v>
      </c>
      <c r="T11774" s="267" t="s">
        <v>13</v>
      </c>
      <c r="U11774" s="267" t="s">
        <v>2004</v>
      </c>
      <c r="V11774" s="267" t="s">
        <v>13</v>
      </c>
      <c r="W11774" s="267">
        <v>1940</v>
      </c>
      <c r="X11774" s="267" t="s">
        <v>2005</v>
      </c>
      <c r="Y11774" s="267">
        <v>15327237</v>
      </c>
      <c r="Z11774" s="267">
        <v>1</v>
      </c>
      <c r="AA11774" s="267" t="s">
        <v>1987</v>
      </c>
      <c r="AB11774" s="270" t="s">
        <v>1988</v>
      </c>
      <c r="AD11774" s="267" t="s">
        <v>13</v>
      </c>
      <c r="AF11774" s="267" t="s">
        <v>24</v>
      </c>
    </row>
    <row r="11775" spans="3:32" ht="409.5">
      <c r="C11775" s="267" t="s">
        <v>1985</v>
      </c>
      <c r="D11775" s="267" t="s">
        <v>727</v>
      </c>
      <c r="E11775" s="267">
        <v>311</v>
      </c>
      <c r="F11775" s="267" t="s">
        <v>1444</v>
      </c>
      <c r="G11775" s="267" t="s">
        <v>1445</v>
      </c>
      <c r="H11775" s="267">
        <v>1</v>
      </c>
      <c r="I11775" s="267" t="s">
        <v>583</v>
      </c>
      <c r="J11775" s="267">
        <v>0.64</v>
      </c>
      <c r="K11775" s="267" t="s">
        <v>1986</v>
      </c>
      <c r="O11775" s="267" t="s">
        <v>24</v>
      </c>
      <c r="P11775" s="267">
        <v>15327237</v>
      </c>
      <c r="Q11775" s="267" t="s">
        <v>1445</v>
      </c>
      <c r="S11775" s="267">
        <v>38</v>
      </c>
      <c r="T11775" s="267" t="s">
        <v>13</v>
      </c>
      <c r="U11775" s="267" t="s">
        <v>2004</v>
      </c>
      <c r="V11775" s="267" t="s">
        <v>13</v>
      </c>
      <c r="W11775" s="267">
        <v>1940</v>
      </c>
      <c r="X11775" s="267" t="s">
        <v>2005</v>
      </c>
      <c r="Y11775" s="267">
        <v>15327237</v>
      </c>
      <c r="Z11775" s="267">
        <v>1</v>
      </c>
      <c r="AA11775" s="267" t="s">
        <v>1987</v>
      </c>
      <c r="AB11775" s="270" t="s">
        <v>1988</v>
      </c>
      <c r="AD11775" s="267" t="s">
        <v>13</v>
      </c>
      <c r="AF11775" s="267" t="s">
        <v>24</v>
      </c>
    </row>
    <row r="11776" spans="3:32" ht="409.5">
      <c r="C11776" s="267" t="s">
        <v>1985</v>
      </c>
      <c r="D11776" s="267" t="s">
        <v>727</v>
      </c>
      <c r="E11776" s="267">
        <v>311</v>
      </c>
      <c r="F11776" s="267" t="s">
        <v>1444</v>
      </c>
      <c r="G11776" s="267" t="s">
        <v>1445</v>
      </c>
      <c r="H11776" s="267">
        <v>1</v>
      </c>
      <c r="I11776" s="267" t="s">
        <v>583</v>
      </c>
      <c r="J11776" s="267">
        <v>0.64</v>
      </c>
      <c r="K11776" s="267" t="s">
        <v>1986</v>
      </c>
      <c r="O11776" s="267" t="s">
        <v>24</v>
      </c>
      <c r="P11776" s="267">
        <v>15327237</v>
      </c>
      <c r="Q11776" s="267" t="s">
        <v>1445</v>
      </c>
      <c r="S11776" s="267">
        <v>38</v>
      </c>
      <c r="T11776" s="267" t="s">
        <v>13</v>
      </c>
      <c r="U11776" s="267" t="s">
        <v>2004</v>
      </c>
      <c r="V11776" s="267" t="s">
        <v>13</v>
      </c>
      <c r="W11776" s="267">
        <v>1940</v>
      </c>
      <c r="X11776" s="267" t="s">
        <v>2005</v>
      </c>
      <c r="Y11776" s="267">
        <v>15327237</v>
      </c>
      <c r="Z11776" s="267">
        <v>1</v>
      </c>
      <c r="AA11776" s="267" t="s">
        <v>1987</v>
      </c>
      <c r="AB11776" s="270" t="s">
        <v>1988</v>
      </c>
      <c r="AD11776" s="267" t="s">
        <v>13</v>
      </c>
      <c r="AF11776" s="267" t="s">
        <v>24</v>
      </c>
    </row>
    <row r="11777" spans="3:32" ht="409.5">
      <c r="C11777" s="267" t="s">
        <v>1985</v>
      </c>
      <c r="D11777" s="267" t="s">
        <v>727</v>
      </c>
      <c r="E11777" s="267">
        <v>311</v>
      </c>
      <c r="F11777" s="267" t="s">
        <v>1444</v>
      </c>
      <c r="G11777" s="267" t="s">
        <v>1445</v>
      </c>
      <c r="H11777" s="267">
        <v>1</v>
      </c>
      <c r="I11777" s="267" t="s">
        <v>583</v>
      </c>
      <c r="J11777" s="267">
        <v>0.64</v>
      </c>
      <c r="K11777" s="267" t="s">
        <v>1986</v>
      </c>
      <c r="O11777" s="267" t="s">
        <v>24</v>
      </c>
      <c r="P11777" s="267">
        <v>15327237</v>
      </c>
      <c r="Q11777" s="267" t="s">
        <v>1445</v>
      </c>
      <c r="S11777" s="267">
        <v>38</v>
      </c>
      <c r="T11777" s="267" t="s">
        <v>13</v>
      </c>
      <c r="U11777" s="267" t="s">
        <v>2004</v>
      </c>
      <c r="V11777" s="267" t="s">
        <v>13</v>
      </c>
      <c r="W11777" s="267">
        <v>1940</v>
      </c>
      <c r="X11777" s="267" t="s">
        <v>2005</v>
      </c>
      <c r="Y11777" s="267">
        <v>15327237</v>
      </c>
      <c r="Z11777" s="267">
        <v>1</v>
      </c>
      <c r="AA11777" s="267" t="s">
        <v>1987</v>
      </c>
      <c r="AB11777" s="270" t="s">
        <v>1988</v>
      </c>
      <c r="AD11777" s="267" t="s">
        <v>13</v>
      </c>
      <c r="AF11777" s="267" t="s">
        <v>24</v>
      </c>
    </row>
    <row r="11778" spans="3:32" ht="409.5">
      <c r="C11778" s="267" t="s">
        <v>1985</v>
      </c>
      <c r="D11778" s="267" t="s">
        <v>727</v>
      </c>
      <c r="E11778" s="267">
        <v>311</v>
      </c>
      <c r="F11778" s="267" t="s">
        <v>1444</v>
      </c>
      <c r="G11778" s="267" t="s">
        <v>1445</v>
      </c>
      <c r="H11778" s="267">
        <v>1</v>
      </c>
      <c r="I11778" s="267" t="s">
        <v>583</v>
      </c>
      <c r="J11778" s="267">
        <v>0.64</v>
      </c>
      <c r="K11778" s="267" t="s">
        <v>1986</v>
      </c>
      <c r="O11778" s="267" t="s">
        <v>24</v>
      </c>
      <c r="P11778" s="267">
        <v>15327237</v>
      </c>
      <c r="Q11778" s="267" t="s">
        <v>1445</v>
      </c>
      <c r="S11778" s="267">
        <v>38</v>
      </c>
      <c r="T11778" s="267" t="s">
        <v>13</v>
      </c>
      <c r="U11778" s="267" t="s">
        <v>2004</v>
      </c>
      <c r="V11778" s="267" t="s">
        <v>13</v>
      </c>
      <c r="W11778" s="267">
        <v>1940</v>
      </c>
      <c r="X11778" s="267" t="s">
        <v>2005</v>
      </c>
      <c r="Y11778" s="267">
        <v>15327237</v>
      </c>
      <c r="Z11778" s="267">
        <v>1</v>
      </c>
      <c r="AA11778" s="267" t="s">
        <v>1987</v>
      </c>
      <c r="AB11778" s="270" t="s">
        <v>1988</v>
      </c>
      <c r="AD11778" s="267" t="s">
        <v>13</v>
      </c>
      <c r="AF11778" s="267" t="s">
        <v>24</v>
      </c>
    </row>
    <row r="11779" spans="3:32" ht="409.5">
      <c r="C11779" s="267" t="s">
        <v>1985</v>
      </c>
      <c r="D11779" s="267" t="s">
        <v>727</v>
      </c>
      <c r="E11779" s="267">
        <v>311</v>
      </c>
      <c r="F11779" s="267" t="s">
        <v>1444</v>
      </c>
      <c r="G11779" s="267" t="s">
        <v>1445</v>
      </c>
      <c r="H11779" s="267">
        <v>1</v>
      </c>
      <c r="I11779" s="267" t="s">
        <v>583</v>
      </c>
      <c r="J11779" s="267">
        <v>0.64</v>
      </c>
      <c r="K11779" s="267" t="s">
        <v>1986</v>
      </c>
      <c r="O11779" s="267" t="s">
        <v>24</v>
      </c>
      <c r="P11779" s="267">
        <v>15327237</v>
      </c>
      <c r="Q11779" s="267" t="s">
        <v>1445</v>
      </c>
      <c r="S11779" s="267">
        <v>38</v>
      </c>
      <c r="T11779" s="267" t="s">
        <v>13</v>
      </c>
      <c r="U11779" s="267" t="s">
        <v>2004</v>
      </c>
      <c r="V11779" s="267" t="s">
        <v>13</v>
      </c>
      <c r="W11779" s="267">
        <v>1940</v>
      </c>
      <c r="X11779" s="267" t="s">
        <v>2005</v>
      </c>
      <c r="Y11779" s="267">
        <v>15327237</v>
      </c>
      <c r="Z11779" s="267">
        <v>1</v>
      </c>
      <c r="AA11779" s="267" t="s">
        <v>1987</v>
      </c>
      <c r="AB11779" s="270" t="s">
        <v>1988</v>
      </c>
      <c r="AD11779" s="267" t="s">
        <v>13</v>
      </c>
      <c r="AF11779" s="267" t="s">
        <v>24</v>
      </c>
    </row>
    <row r="11780" spans="3:32" ht="409.5">
      <c r="C11780" s="267" t="s">
        <v>1985</v>
      </c>
      <c r="D11780" s="267" t="s">
        <v>727</v>
      </c>
      <c r="E11780" s="267">
        <v>311</v>
      </c>
      <c r="F11780" s="267" t="s">
        <v>1444</v>
      </c>
      <c r="G11780" s="267" t="s">
        <v>1445</v>
      </c>
      <c r="H11780" s="267">
        <v>1</v>
      </c>
      <c r="I11780" s="267" t="s">
        <v>583</v>
      </c>
      <c r="J11780" s="267">
        <v>0.64</v>
      </c>
      <c r="K11780" s="267" t="s">
        <v>1986</v>
      </c>
      <c r="O11780" s="267" t="s">
        <v>24</v>
      </c>
      <c r="P11780" s="267">
        <v>15327237</v>
      </c>
      <c r="Q11780" s="267" t="s">
        <v>1445</v>
      </c>
      <c r="S11780" s="267">
        <v>38</v>
      </c>
      <c r="T11780" s="267" t="s">
        <v>13</v>
      </c>
      <c r="U11780" s="267" t="s">
        <v>2004</v>
      </c>
      <c r="V11780" s="267" t="s">
        <v>13</v>
      </c>
      <c r="W11780" s="267">
        <v>1940</v>
      </c>
      <c r="X11780" s="267" t="s">
        <v>2005</v>
      </c>
      <c r="Y11780" s="267">
        <v>15327237</v>
      </c>
      <c r="Z11780" s="267">
        <v>1</v>
      </c>
      <c r="AA11780" s="267" t="s">
        <v>1987</v>
      </c>
      <c r="AB11780" s="270" t="s">
        <v>1988</v>
      </c>
      <c r="AD11780" s="267" t="s">
        <v>13</v>
      </c>
      <c r="AF11780" s="267" t="s">
        <v>24</v>
      </c>
    </row>
    <row r="11781" spans="3:32" ht="409.5">
      <c r="C11781" s="267" t="s">
        <v>1985</v>
      </c>
      <c r="D11781" s="267" t="s">
        <v>727</v>
      </c>
      <c r="E11781" s="267">
        <v>311</v>
      </c>
      <c r="F11781" s="267" t="s">
        <v>1444</v>
      </c>
      <c r="G11781" s="267" t="s">
        <v>1445</v>
      </c>
      <c r="H11781" s="267">
        <v>1</v>
      </c>
      <c r="I11781" s="267" t="s">
        <v>583</v>
      </c>
      <c r="J11781" s="267">
        <v>0.64</v>
      </c>
      <c r="K11781" s="267" t="s">
        <v>1986</v>
      </c>
      <c r="O11781" s="267" t="s">
        <v>24</v>
      </c>
      <c r="P11781" s="267">
        <v>15327237</v>
      </c>
      <c r="Q11781" s="267" t="s">
        <v>1445</v>
      </c>
      <c r="S11781" s="267">
        <v>38</v>
      </c>
      <c r="T11781" s="267" t="s">
        <v>13</v>
      </c>
      <c r="U11781" s="267" t="s">
        <v>2004</v>
      </c>
      <c r="V11781" s="267" t="s">
        <v>13</v>
      </c>
      <c r="W11781" s="267">
        <v>1940</v>
      </c>
      <c r="X11781" s="267" t="s">
        <v>2005</v>
      </c>
      <c r="Y11781" s="267">
        <v>15327237</v>
      </c>
      <c r="Z11781" s="267">
        <v>1</v>
      </c>
      <c r="AA11781" s="267" t="s">
        <v>1987</v>
      </c>
      <c r="AB11781" s="270" t="s">
        <v>1988</v>
      </c>
      <c r="AD11781" s="267" t="s">
        <v>13</v>
      </c>
      <c r="AF11781" s="267" t="s">
        <v>24</v>
      </c>
    </row>
    <row r="11782" spans="3:32" ht="409.5">
      <c r="C11782" s="267" t="s">
        <v>1985</v>
      </c>
      <c r="D11782" s="267" t="s">
        <v>727</v>
      </c>
      <c r="E11782" s="267">
        <v>311</v>
      </c>
      <c r="F11782" s="267" t="s">
        <v>1444</v>
      </c>
      <c r="G11782" s="267" t="s">
        <v>1445</v>
      </c>
      <c r="H11782" s="267">
        <v>1</v>
      </c>
      <c r="I11782" s="267" t="s">
        <v>583</v>
      </c>
      <c r="J11782" s="267">
        <v>0.64</v>
      </c>
      <c r="K11782" s="267" t="s">
        <v>1986</v>
      </c>
      <c r="O11782" s="267" t="s">
        <v>24</v>
      </c>
      <c r="P11782" s="267">
        <v>15327237</v>
      </c>
      <c r="Q11782" s="267" t="s">
        <v>1445</v>
      </c>
      <c r="S11782" s="267">
        <v>38</v>
      </c>
      <c r="T11782" s="267" t="s">
        <v>13</v>
      </c>
      <c r="U11782" s="267" t="s">
        <v>2004</v>
      </c>
      <c r="V11782" s="267" t="s">
        <v>13</v>
      </c>
      <c r="W11782" s="267">
        <v>1940</v>
      </c>
      <c r="X11782" s="267" t="s">
        <v>2005</v>
      </c>
      <c r="Y11782" s="267">
        <v>15327237</v>
      </c>
      <c r="Z11782" s="267">
        <v>1</v>
      </c>
      <c r="AA11782" s="267" t="s">
        <v>1987</v>
      </c>
      <c r="AB11782" s="270" t="s">
        <v>1988</v>
      </c>
      <c r="AD11782" s="267" t="s">
        <v>13</v>
      </c>
      <c r="AF11782" s="267" t="s">
        <v>24</v>
      </c>
    </row>
    <row r="11783" spans="3:32" ht="409.5">
      <c r="C11783" s="267" t="s">
        <v>1985</v>
      </c>
      <c r="D11783" s="267" t="s">
        <v>727</v>
      </c>
      <c r="E11783" s="267">
        <v>311</v>
      </c>
      <c r="F11783" s="267" t="s">
        <v>1444</v>
      </c>
      <c r="G11783" s="267" t="s">
        <v>1445</v>
      </c>
      <c r="H11783" s="267">
        <v>1</v>
      </c>
      <c r="I11783" s="267" t="s">
        <v>583</v>
      </c>
      <c r="J11783" s="267">
        <v>0.64</v>
      </c>
      <c r="K11783" s="267" t="s">
        <v>1986</v>
      </c>
      <c r="O11783" s="267" t="s">
        <v>24</v>
      </c>
      <c r="P11783" s="267">
        <v>15327237</v>
      </c>
      <c r="Q11783" s="267" t="s">
        <v>1445</v>
      </c>
      <c r="S11783" s="267">
        <v>38</v>
      </c>
      <c r="T11783" s="267" t="s">
        <v>13</v>
      </c>
      <c r="U11783" s="267" t="s">
        <v>2004</v>
      </c>
      <c r="V11783" s="267" t="s">
        <v>13</v>
      </c>
      <c r="W11783" s="267">
        <v>1940</v>
      </c>
      <c r="X11783" s="267" t="s">
        <v>2005</v>
      </c>
      <c r="Y11783" s="267">
        <v>15327237</v>
      </c>
      <c r="Z11783" s="267">
        <v>1</v>
      </c>
      <c r="AA11783" s="267" t="s">
        <v>1987</v>
      </c>
      <c r="AB11783" s="270" t="s">
        <v>1988</v>
      </c>
      <c r="AD11783" s="267" t="s">
        <v>13</v>
      </c>
      <c r="AF11783" s="267" t="s">
        <v>24</v>
      </c>
    </row>
    <row r="11784" spans="3:32" ht="409.5">
      <c r="C11784" s="267" t="s">
        <v>1985</v>
      </c>
      <c r="D11784" s="267" t="s">
        <v>727</v>
      </c>
      <c r="E11784" s="267">
        <v>311</v>
      </c>
      <c r="F11784" s="267" t="s">
        <v>1444</v>
      </c>
      <c r="G11784" s="267" t="s">
        <v>1445</v>
      </c>
      <c r="H11784" s="267">
        <v>1</v>
      </c>
      <c r="I11784" s="267" t="s">
        <v>583</v>
      </c>
      <c r="J11784" s="267">
        <v>0.64</v>
      </c>
      <c r="K11784" s="267" t="s">
        <v>1986</v>
      </c>
      <c r="O11784" s="267" t="s">
        <v>24</v>
      </c>
      <c r="P11784" s="267">
        <v>15327237</v>
      </c>
      <c r="Q11784" s="267" t="s">
        <v>1445</v>
      </c>
      <c r="S11784" s="267">
        <v>38</v>
      </c>
      <c r="T11784" s="267" t="s">
        <v>13</v>
      </c>
      <c r="U11784" s="267" t="s">
        <v>2004</v>
      </c>
      <c r="V11784" s="267" t="s">
        <v>13</v>
      </c>
      <c r="W11784" s="267">
        <v>1940</v>
      </c>
      <c r="X11784" s="267" t="s">
        <v>2005</v>
      </c>
      <c r="Y11784" s="267">
        <v>15327237</v>
      </c>
      <c r="Z11784" s="267">
        <v>1</v>
      </c>
      <c r="AA11784" s="267" t="s">
        <v>1987</v>
      </c>
      <c r="AB11784" s="270" t="s">
        <v>1988</v>
      </c>
      <c r="AD11784" s="267" t="s">
        <v>13</v>
      </c>
      <c r="AF11784" s="267" t="s">
        <v>24</v>
      </c>
    </row>
    <row r="11785" spans="3:32" ht="409.5">
      <c r="C11785" s="267" t="s">
        <v>1985</v>
      </c>
      <c r="D11785" s="267" t="s">
        <v>727</v>
      </c>
      <c r="E11785" s="267">
        <v>311</v>
      </c>
      <c r="F11785" s="267" t="s">
        <v>1444</v>
      </c>
      <c r="G11785" s="267" t="s">
        <v>1445</v>
      </c>
      <c r="H11785" s="267">
        <v>1</v>
      </c>
      <c r="I11785" s="267" t="s">
        <v>583</v>
      </c>
      <c r="J11785" s="267">
        <v>0.64</v>
      </c>
      <c r="K11785" s="267" t="s">
        <v>1986</v>
      </c>
      <c r="O11785" s="267" t="s">
        <v>24</v>
      </c>
      <c r="P11785" s="267">
        <v>15327237</v>
      </c>
      <c r="Q11785" s="267" t="s">
        <v>1445</v>
      </c>
      <c r="S11785" s="267">
        <v>38</v>
      </c>
      <c r="T11785" s="267" t="s">
        <v>13</v>
      </c>
      <c r="U11785" s="267" t="s">
        <v>2004</v>
      </c>
      <c r="V11785" s="267" t="s">
        <v>13</v>
      </c>
      <c r="W11785" s="267">
        <v>1940</v>
      </c>
      <c r="X11785" s="267" t="s">
        <v>2005</v>
      </c>
      <c r="Y11785" s="267">
        <v>15327237</v>
      </c>
      <c r="Z11785" s="267">
        <v>1</v>
      </c>
      <c r="AA11785" s="267" t="s">
        <v>1987</v>
      </c>
      <c r="AB11785" s="270" t="s">
        <v>1988</v>
      </c>
      <c r="AD11785" s="267" t="s">
        <v>13</v>
      </c>
      <c r="AF11785" s="267" t="s">
        <v>24</v>
      </c>
    </row>
    <row r="11786" spans="3:32" ht="409.5">
      <c r="C11786" s="267" t="s">
        <v>1985</v>
      </c>
      <c r="D11786" s="267" t="s">
        <v>727</v>
      </c>
      <c r="E11786" s="267">
        <v>311</v>
      </c>
      <c r="F11786" s="267" t="s">
        <v>1444</v>
      </c>
      <c r="G11786" s="267" t="s">
        <v>1445</v>
      </c>
      <c r="H11786" s="267">
        <v>1</v>
      </c>
      <c r="I11786" s="267" t="s">
        <v>583</v>
      </c>
      <c r="J11786" s="267">
        <v>0.64</v>
      </c>
      <c r="K11786" s="267" t="s">
        <v>1986</v>
      </c>
      <c r="O11786" s="267" t="s">
        <v>24</v>
      </c>
      <c r="P11786" s="267">
        <v>15327237</v>
      </c>
      <c r="Q11786" s="267" t="s">
        <v>1445</v>
      </c>
      <c r="S11786" s="267">
        <v>38</v>
      </c>
      <c r="T11786" s="267" t="s">
        <v>13</v>
      </c>
      <c r="U11786" s="267" t="s">
        <v>2004</v>
      </c>
      <c r="V11786" s="267" t="s">
        <v>13</v>
      </c>
      <c r="W11786" s="267">
        <v>1940</v>
      </c>
      <c r="X11786" s="267" t="s">
        <v>2005</v>
      </c>
      <c r="Y11786" s="267">
        <v>15327237</v>
      </c>
      <c r="Z11786" s="267">
        <v>1</v>
      </c>
      <c r="AA11786" s="267" t="s">
        <v>1987</v>
      </c>
      <c r="AB11786" s="270" t="s">
        <v>1988</v>
      </c>
      <c r="AD11786" s="267" t="s">
        <v>13</v>
      </c>
      <c r="AF11786" s="267" t="s">
        <v>24</v>
      </c>
    </row>
    <row r="11787" spans="3:32" ht="409.5">
      <c r="C11787" s="267" t="s">
        <v>1985</v>
      </c>
      <c r="D11787" s="267" t="s">
        <v>727</v>
      </c>
      <c r="E11787" s="267">
        <v>311</v>
      </c>
      <c r="F11787" s="267" t="s">
        <v>1444</v>
      </c>
      <c r="G11787" s="267" t="s">
        <v>1445</v>
      </c>
      <c r="H11787" s="267">
        <v>1</v>
      </c>
      <c r="I11787" s="267" t="s">
        <v>583</v>
      </c>
      <c r="J11787" s="267">
        <v>0.64</v>
      </c>
      <c r="K11787" s="267" t="s">
        <v>1986</v>
      </c>
      <c r="O11787" s="267" t="s">
        <v>24</v>
      </c>
      <c r="P11787" s="267">
        <v>15327237</v>
      </c>
      <c r="Q11787" s="267" t="s">
        <v>1445</v>
      </c>
      <c r="S11787" s="267">
        <v>38</v>
      </c>
      <c r="T11787" s="267" t="s">
        <v>13</v>
      </c>
      <c r="U11787" s="267" t="s">
        <v>2004</v>
      </c>
      <c r="V11787" s="267" t="s">
        <v>13</v>
      </c>
      <c r="W11787" s="267">
        <v>1940</v>
      </c>
      <c r="X11787" s="267" t="s">
        <v>2005</v>
      </c>
      <c r="Y11787" s="267">
        <v>15327237</v>
      </c>
      <c r="Z11787" s="267">
        <v>1</v>
      </c>
      <c r="AA11787" s="267" t="s">
        <v>1987</v>
      </c>
      <c r="AB11787" s="270" t="s">
        <v>1988</v>
      </c>
      <c r="AD11787" s="267" t="s">
        <v>13</v>
      </c>
      <c r="AF11787" s="267" t="s">
        <v>24</v>
      </c>
    </row>
    <row r="11788" spans="3:32" ht="409.5">
      <c r="C11788" s="267" t="s">
        <v>1985</v>
      </c>
      <c r="D11788" s="267" t="s">
        <v>727</v>
      </c>
      <c r="E11788" s="267">
        <v>311</v>
      </c>
      <c r="F11788" s="267" t="s">
        <v>1444</v>
      </c>
      <c r="G11788" s="267" t="s">
        <v>1445</v>
      </c>
      <c r="H11788" s="267">
        <v>1</v>
      </c>
      <c r="I11788" s="267" t="s">
        <v>583</v>
      </c>
      <c r="J11788" s="267">
        <v>0.64</v>
      </c>
      <c r="K11788" s="267" t="s">
        <v>1986</v>
      </c>
      <c r="O11788" s="267" t="s">
        <v>24</v>
      </c>
      <c r="P11788" s="267">
        <v>15327237</v>
      </c>
      <c r="Q11788" s="267" t="s">
        <v>1445</v>
      </c>
      <c r="S11788" s="267">
        <v>38</v>
      </c>
      <c r="T11788" s="267" t="s">
        <v>13</v>
      </c>
      <c r="U11788" s="267" t="s">
        <v>2004</v>
      </c>
      <c r="V11788" s="267" t="s">
        <v>13</v>
      </c>
      <c r="W11788" s="267">
        <v>1940</v>
      </c>
      <c r="X11788" s="267" t="s">
        <v>2005</v>
      </c>
      <c r="Y11788" s="267">
        <v>15327237</v>
      </c>
      <c r="Z11788" s="267">
        <v>1</v>
      </c>
      <c r="AA11788" s="267" t="s">
        <v>1987</v>
      </c>
      <c r="AB11788" s="270" t="s">
        <v>1988</v>
      </c>
      <c r="AD11788" s="267" t="s">
        <v>13</v>
      </c>
      <c r="AF11788" s="267" t="s">
        <v>24</v>
      </c>
    </row>
    <row r="11789" spans="3:32" ht="409.5">
      <c r="C11789" s="267" t="s">
        <v>1985</v>
      </c>
      <c r="D11789" s="267" t="s">
        <v>727</v>
      </c>
      <c r="E11789" s="267">
        <v>311</v>
      </c>
      <c r="F11789" s="267" t="s">
        <v>1444</v>
      </c>
      <c r="G11789" s="267" t="s">
        <v>1445</v>
      </c>
      <c r="H11789" s="267">
        <v>1</v>
      </c>
      <c r="I11789" s="267" t="s">
        <v>583</v>
      </c>
      <c r="J11789" s="267">
        <v>0.64</v>
      </c>
      <c r="K11789" s="267" t="s">
        <v>1986</v>
      </c>
      <c r="O11789" s="267" t="s">
        <v>24</v>
      </c>
      <c r="P11789" s="267">
        <v>15327237</v>
      </c>
      <c r="Q11789" s="267" t="s">
        <v>1445</v>
      </c>
      <c r="S11789" s="267">
        <v>38</v>
      </c>
      <c r="T11789" s="267" t="s">
        <v>13</v>
      </c>
      <c r="U11789" s="267" t="s">
        <v>2004</v>
      </c>
      <c r="V11789" s="267" t="s">
        <v>13</v>
      </c>
      <c r="W11789" s="267">
        <v>1940</v>
      </c>
      <c r="X11789" s="267" t="s">
        <v>2005</v>
      </c>
      <c r="Y11789" s="267">
        <v>15327237</v>
      </c>
      <c r="Z11789" s="267">
        <v>1</v>
      </c>
      <c r="AA11789" s="267" t="s">
        <v>1987</v>
      </c>
      <c r="AB11789" s="270" t="s">
        <v>1988</v>
      </c>
      <c r="AD11789" s="267" t="s">
        <v>13</v>
      </c>
      <c r="AF11789" s="267" t="s">
        <v>24</v>
      </c>
    </row>
    <row r="11790" spans="3:32" ht="409.5">
      <c r="C11790" s="267" t="s">
        <v>1985</v>
      </c>
      <c r="D11790" s="267" t="s">
        <v>727</v>
      </c>
      <c r="E11790" s="267">
        <v>311</v>
      </c>
      <c r="F11790" s="267" t="s">
        <v>1444</v>
      </c>
      <c r="G11790" s="267" t="s">
        <v>1445</v>
      </c>
      <c r="H11790" s="267">
        <v>1</v>
      </c>
      <c r="I11790" s="267" t="s">
        <v>583</v>
      </c>
      <c r="J11790" s="267">
        <v>0.64</v>
      </c>
      <c r="K11790" s="267" t="s">
        <v>1986</v>
      </c>
      <c r="O11790" s="267" t="s">
        <v>24</v>
      </c>
      <c r="P11790" s="267">
        <v>15327237</v>
      </c>
      <c r="Q11790" s="267" t="s">
        <v>1445</v>
      </c>
      <c r="S11790" s="267">
        <v>38</v>
      </c>
      <c r="T11790" s="267" t="s">
        <v>13</v>
      </c>
      <c r="U11790" s="267" t="s">
        <v>2004</v>
      </c>
      <c r="V11790" s="267" t="s">
        <v>13</v>
      </c>
      <c r="W11790" s="267">
        <v>1940</v>
      </c>
      <c r="X11790" s="267" t="s">
        <v>2005</v>
      </c>
      <c r="Y11790" s="267">
        <v>15327237</v>
      </c>
      <c r="Z11790" s="267">
        <v>1</v>
      </c>
      <c r="AA11790" s="267" t="s">
        <v>1987</v>
      </c>
      <c r="AB11790" s="270" t="s">
        <v>1988</v>
      </c>
      <c r="AD11790" s="267" t="s">
        <v>13</v>
      </c>
      <c r="AF11790" s="267" t="s">
        <v>24</v>
      </c>
    </row>
    <row r="11791" spans="3:32" ht="409.5">
      <c r="C11791" s="267" t="s">
        <v>1985</v>
      </c>
      <c r="D11791" s="267" t="s">
        <v>727</v>
      </c>
      <c r="E11791" s="267">
        <v>311</v>
      </c>
      <c r="F11791" s="267" t="s">
        <v>1444</v>
      </c>
      <c r="G11791" s="267" t="s">
        <v>1445</v>
      </c>
      <c r="H11791" s="267">
        <v>1</v>
      </c>
      <c r="I11791" s="267" t="s">
        <v>583</v>
      </c>
      <c r="J11791" s="267">
        <v>0.64</v>
      </c>
      <c r="K11791" s="267" t="s">
        <v>1986</v>
      </c>
      <c r="O11791" s="267" t="s">
        <v>24</v>
      </c>
      <c r="P11791" s="267">
        <v>15327237</v>
      </c>
      <c r="Q11791" s="267" t="s">
        <v>1445</v>
      </c>
      <c r="S11791" s="267">
        <v>38</v>
      </c>
      <c r="T11791" s="267" t="s">
        <v>13</v>
      </c>
      <c r="U11791" s="267" t="s">
        <v>2004</v>
      </c>
      <c r="V11791" s="267" t="s">
        <v>13</v>
      </c>
      <c r="W11791" s="267">
        <v>1940</v>
      </c>
      <c r="X11791" s="267" t="s">
        <v>2005</v>
      </c>
      <c r="Y11791" s="267">
        <v>15327237</v>
      </c>
      <c r="Z11791" s="267">
        <v>1</v>
      </c>
      <c r="AA11791" s="267" t="s">
        <v>1987</v>
      </c>
      <c r="AB11791" s="270" t="s">
        <v>1988</v>
      </c>
      <c r="AD11791" s="267" t="s">
        <v>13</v>
      </c>
      <c r="AF11791" s="267" t="s">
        <v>24</v>
      </c>
    </row>
    <row r="11792" spans="3:32" ht="409.5">
      <c r="C11792" s="267" t="s">
        <v>1985</v>
      </c>
      <c r="D11792" s="267" t="s">
        <v>727</v>
      </c>
      <c r="E11792" s="267">
        <v>311</v>
      </c>
      <c r="F11792" s="267" t="s">
        <v>1444</v>
      </c>
      <c r="G11792" s="267" t="s">
        <v>1445</v>
      </c>
      <c r="H11792" s="267">
        <v>1</v>
      </c>
      <c r="I11792" s="267" t="s">
        <v>583</v>
      </c>
      <c r="J11792" s="267">
        <v>0.64</v>
      </c>
      <c r="K11792" s="267" t="s">
        <v>1986</v>
      </c>
      <c r="O11792" s="267" t="s">
        <v>24</v>
      </c>
      <c r="P11792" s="267">
        <v>15327237</v>
      </c>
      <c r="Q11792" s="267" t="s">
        <v>1445</v>
      </c>
      <c r="S11792" s="267">
        <v>38</v>
      </c>
      <c r="T11792" s="267" t="s">
        <v>13</v>
      </c>
      <c r="U11792" s="267" t="s">
        <v>2004</v>
      </c>
      <c r="V11792" s="267" t="s">
        <v>13</v>
      </c>
      <c r="W11792" s="267">
        <v>1940</v>
      </c>
      <c r="X11792" s="267" t="s">
        <v>2005</v>
      </c>
      <c r="Y11792" s="267">
        <v>15327237</v>
      </c>
      <c r="Z11792" s="267">
        <v>1</v>
      </c>
      <c r="AA11792" s="267" t="s">
        <v>1987</v>
      </c>
      <c r="AB11792" s="270" t="s">
        <v>1988</v>
      </c>
      <c r="AD11792" s="267" t="s">
        <v>13</v>
      </c>
      <c r="AF11792" s="267" t="s">
        <v>24</v>
      </c>
    </row>
    <row r="11793" spans="3:32" ht="409.5">
      <c r="C11793" s="267" t="s">
        <v>1985</v>
      </c>
      <c r="D11793" s="267" t="s">
        <v>727</v>
      </c>
      <c r="E11793" s="267">
        <v>311</v>
      </c>
      <c r="F11793" s="267" t="s">
        <v>1444</v>
      </c>
      <c r="G11793" s="267" t="s">
        <v>1445</v>
      </c>
      <c r="H11793" s="267">
        <v>1</v>
      </c>
      <c r="I11793" s="267" t="s">
        <v>583</v>
      </c>
      <c r="J11793" s="267">
        <v>0.64</v>
      </c>
      <c r="K11793" s="267" t="s">
        <v>1986</v>
      </c>
      <c r="O11793" s="267" t="s">
        <v>24</v>
      </c>
      <c r="P11793" s="267">
        <v>15327237</v>
      </c>
      <c r="Q11793" s="267" t="s">
        <v>1445</v>
      </c>
      <c r="S11793" s="267">
        <v>38</v>
      </c>
      <c r="T11793" s="267" t="s">
        <v>13</v>
      </c>
      <c r="U11793" s="267" t="s">
        <v>2004</v>
      </c>
      <c r="V11793" s="267" t="s">
        <v>13</v>
      </c>
      <c r="W11793" s="267">
        <v>1940</v>
      </c>
      <c r="X11793" s="267" t="s">
        <v>2005</v>
      </c>
      <c r="Y11793" s="267">
        <v>15327237</v>
      </c>
      <c r="Z11793" s="267">
        <v>1</v>
      </c>
      <c r="AA11793" s="267" t="s">
        <v>1987</v>
      </c>
      <c r="AB11793" s="270" t="s">
        <v>1988</v>
      </c>
      <c r="AD11793" s="267" t="s">
        <v>13</v>
      </c>
      <c r="AF11793" s="267" t="s">
        <v>24</v>
      </c>
    </row>
    <row r="11794" spans="3:32" ht="409.5">
      <c r="C11794" s="267" t="s">
        <v>1985</v>
      </c>
      <c r="D11794" s="267" t="s">
        <v>727</v>
      </c>
      <c r="E11794" s="267">
        <v>311</v>
      </c>
      <c r="F11794" s="267" t="s">
        <v>1444</v>
      </c>
      <c r="G11794" s="267" t="s">
        <v>1445</v>
      </c>
      <c r="H11794" s="267">
        <v>1</v>
      </c>
      <c r="I11794" s="267" t="s">
        <v>583</v>
      </c>
      <c r="J11794" s="267">
        <v>0.64</v>
      </c>
      <c r="K11794" s="267" t="s">
        <v>1986</v>
      </c>
      <c r="O11794" s="267" t="s">
        <v>24</v>
      </c>
      <c r="P11794" s="267">
        <v>15327237</v>
      </c>
      <c r="Q11794" s="267" t="s">
        <v>1445</v>
      </c>
      <c r="S11794" s="267">
        <v>38</v>
      </c>
      <c r="T11794" s="267" t="s">
        <v>13</v>
      </c>
      <c r="U11794" s="267" t="s">
        <v>2004</v>
      </c>
      <c r="V11794" s="267" t="s">
        <v>13</v>
      </c>
      <c r="W11794" s="267">
        <v>1940</v>
      </c>
      <c r="X11794" s="267" t="s">
        <v>2005</v>
      </c>
      <c r="Y11794" s="267">
        <v>15327237</v>
      </c>
      <c r="Z11794" s="267">
        <v>1</v>
      </c>
      <c r="AA11794" s="267" t="s">
        <v>1987</v>
      </c>
      <c r="AB11794" s="270" t="s">
        <v>1988</v>
      </c>
      <c r="AD11794" s="267" t="s">
        <v>13</v>
      </c>
      <c r="AF11794" s="267" t="s">
        <v>24</v>
      </c>
    </row>
    <row r="11795" spans="3:32" ht="409.5">
      <c r="C11795" s="267" t="s">
        <v>1985</v>
      </c>
      <c r="D11795" s="267" t="s">
        <v>727</v>
      </c>
      <c r="E11795" s="267">
        <v>311</v>
      </c>
      <c r="F11795" s="267" t="s">
        <v>1444</v>
      </c>
      <c r="G11795" s="267" t="s">
        <v>1445</v>
      </c>
      <c r="H11795" s="267">
        <v>1</v>
      </c>
      <c r="I11795" s="267" t="s">
        <v>583</v>
      </c>
      <c r="J11795" s="267">
        <v>0.64</v>
      </c>
      <c r="K11795" s="267" t="s">
        <v>1986</v>
      </c>
      <c r="O11795" s="267" t="s">
        <v>24</v>
      </c>
      <c r="P11795" s="267">
        <v>15327237</v>
      </c>
      <c r="Q11795" s="267" t="s">
        <v>1445</v>
      </c>
      <c r="S11795" s="267">
        <v>38</v>
      </c>
      <c r="T11795" s="267" t="s">
        <v>13</v>
      </c>
      <c r="U11795" s="267" t="s">
        <v>2004</v>
      </c>
      <c r="V11795" s="267" t="s">
        <v>13</v>
      </c>
      <c r="W11795" s="267">
        <v>1940</v>
      </c>
      <c r="X11795" s="267" t="s">
        <v>2005</v>
      </c>
      <c r="Y11795" s="267">
        <v>15327237</v>
      </c>
      <c r="Z11795" s="267">
        <v>1</v>
      </c>
      <c r="AA11795" s="267" t="s">
        <v>1987</v>
      </c>
      <c r="AB11795" s="270" t="s">
        <v>1988</v>
      </c>
      <c r="AD11795" s="267" t="s">
        <v>13</v>
      </c>
      <c r="AF11795" s="267" t="s">
        <v>24</v>
      </c>
    </row>
    <row r="11796" spans="3:32" ht="409.5">
      <c r="C11796" s="267" t="s">
        <v>1985</v>
      </c>
      <c r="D11796" s="267" t="s">
        <v>727</v>
      </c>
      <c r="E11796" s="267">
        <v>311</v>
      </c>
      <c r="F11796" s="267" t="s">
        <v>1444</v>
      </c>
      <c r="G11796" s="267" t="s">
        <v>1445</v>
      </c>
      <c r="H11796" s="267">
        <v>1</v>
      </c>
      <c r="I11796" s="267" t="s">
        <v>583</v>
      </c>
      <c r="J11796" s="267">
        <v>0.64</v>
      </c>
      <c r="K11796" s="267" t="s">
        <v>1986</v>
      </c>
      <c r="O11796" s="267" t="s">
        <v>24</v>
      </c>
      <c r="P11796" s="267">
        <v>15327237</v>
      </c>
      <c r="Q11796" s="267" t="s">
        <v>1445</v>
      </c>
      <c r="S11796" s="267">
        <v>38</v>
      </c>
      <c r="T11796" s="267" t="s">
        <v>13</v>
      </c>
      <c r="U11796" s="267" t="s">
        <v>2004</v>
      </c>
      <c r="V11796" s="267" t="s">
        <v>13</v>
      </c>
      <c r="W11796" s="267">
        <v>1940</v>
      </c>
      <c r="X11796" s="267" t="s">
        <v>2005</v>
      </c>
      <c r="Y11796" s="267">
        <v>15327237</v>
      </c>
      <c r="Z11796" s="267">
        <v>1</v>
      </c>
      <c r="AA11796" s="267" t="s">
        <v>1987</v>
      </c>
      <c r="AB11796" s="270" t="s">
        <v>1988</v>
      </c>
      <c r="AD11796" s="267" t="s">
        <v>13</v>
      </c>
      <c r="AF11796" s="267" t="s">
        <v>24</v>
      </c>
    </row>
    <row r="11797" spans="3:32" ht="409.5">
      <c r="C11797" s="267" t="s">
        <v>1985</v>
      </c>
      <c r="D11797" s="267" t="s">
        <v>727</v>
      </c>
      <c r="E11797" s="267">
        <v>311</v>
      </c>
      <c r="F11797" s="267" t="s">
        <v>1444</v>
      </c>
      <c r="G11797" s="267" t="s">
        <v>1445</v>
      </c>
      <c r="H11797" s="267">
        <v>1</v>
      </c>
      <c r="I11797" s="267" t="s">
        <v>583</v>
      </c>
      <c r="J11797" s="267">
        <v>0.64</v>
      </c>
      <c r="K11797" s="267" t="s">
        <v>1986</v>
      </c>
      <c r="O11797" s="267" t="s">
        <v>24</v>
      </c>
      <c r="P11797" s="267">
        <v>15327237</v>
      </c>
      <c r="Q11797" s="267" t="s">
        <v>1445</v>
      </c>
      <c r="S11797" s="267">
        <v>38</v>
      </c>
      <c r="T11797" s="267" t="s">
        <v>13</v>
      </c>
      <c r="U11797" s="267" t="s">
        <v>2004</v>
      </c>
      <c r="V11797" s="267" t="s">
        <v>13</v>
      </c>
      <c r="W11797" s="267">
        <v>1940</v>
      </c>
      <c r="X11797" s="267" t="s">
        <v>2005</v>
      </c>
      <c r="Y11797" s="267">
        <v>15327237</v>
      </c>
      <c r="Z11797" s="267">
        <v>1</v>
      </c>
      <c r="AA11797" s="267" t="s">
        <v>1987</v>
      </c>
      <c r="AB11797" s="270" t="s">
        <v>1988</v>
      </c>
      <c r="AD11797" s="267" t="s">
        <v>13</v>
      </c>
      <c r="AF11797" s="267" t="s">
        <v>24</v>
      </c>
    </row>
    <row r="11798" spans="3:32" ht="409.5">
      <c r="C11798" s="267" t="s">
        <v>1985</v>
      </c>
      <c r="D11798" s="267" t="s">
        <v>727</v>
      </c>
      <c r="E11798" s="267">
        <v>311</v>
      </c>
      <c r="F11798" s="267" t="s">
        <v>1444</v>
      </c>
      <c r="G11798" s="267" t="s">
        <v>1445</v>
      </c>
      <c r="H11798" s="267">
        <v>1</v>
      </c>
      <c r="I11798" s="267" t="s">
        <v>583</v>
      </c>
      <c r="J11798" s="267">
        <v>0.64</v>
      </c>
      <c r="K11798" s="267" t="s">
        <v>1986</v>
      </c>
      <c r="O11798" s="267" t="s">
        <v>24</v>
      </c>
      <c r="P11798" s="267">
        <v>15327237</v>
      </c>
      <c r="Q11798" s="267" t="s">
        <v>1445</v>
      </c>
      <c r="S11798" s="267">
        <v>38</v>
      </c>
      <c r="T11798" s="267" t="s">
        <v>13</v>
      </c>
      <c r="U11798" s="267" t="s">
        <v>2004</v>
      </c>
      <c r="V11798" s="267" t="s">
        <v>13</v>
      </c>
      <c r="W11798" s="267">
        <v>1940</v>
      </c>
      <c r="X11798" s="267" t="s">
        <v>2005</v>
      </c>
      <c r="Y11798" s="267">
        <v>15327237</v>
      </c>
      <c r="Z11798" s="267">
        <v>1</v>
      </c>
      <c r="AA11798" s="267" t="s">
        <v>1987</v>
      </c>
      <c r="AB11798" s="270" t="s">
        <v>1988</v>
      </c>
      <c r="AD11798" s="267" t="s">
        <v>13</v>
      </c>
      <c r="AF11798" s="267" t="s">
        <v>24</v>
      </c>
    </row>
    <row r="11799" spans="3:32" ht="409.5">
      <c r="C11799" s="267" t="s">
        <v>1985</v>
      </c>
      <c r="D11799" s="267" t="s">
        <v>727</v>
      </c>
      <c r="E11799" s="267">
        <v>311</v>
      </c>
      <c r="F11799" s="267" t="s">
        <v>1444</v>
      </c>
      <c r="G11799" s="267" t="s">
        <v>1445</v>
      </c>
      <c r="H11799" s="267">
        <v>1</v>
      </c>
      <c r="I11799" s="267" t="s">
        <v>583</v>
      </c>
      <c r="J11799" s="267">
        <v>0.64</v>
      </c>
      <c r="K11799" s="267" t="s">
        <v>1986</v>
      </c>
      <c r="O11799" s="267" t="s">
        <v>24</v>
      </c>
      <c r="P11799" s="267">
        <v>15327237</v>
      </c>
      <c r="Q11799" s="267" t="s">
        <v>1445</v>
      </c>
      <c r="S11799" s="267">
        <v>38</v>
      </c>
      <c r="T11799" s="267" t="s">
        <v>13</v>
      </c>
      <c r="U11799" s="267" t="s">
        <v>2004</v>
      </c>
      <c r="V11799" s="267" t="s">
        <v>13</v>
      </c>
      <c r="W11799" s="267">
        <v>1940</v>
      </c>
      <c r="X11799" s="267" t="s">
        <v>2005</v>
      </c>
      <c r="Y11799" s="267">
        <v>15327237</v>
      </c>
      <c r="Z11799" s="267">
        <v>1</v>
      </c>
      <c r="AA11799" s="267" t="s">
        <v>1987</v>
      </c>
      <c r="AB11799" s="270" t="s">
        <v>1988</v>
      </c>
      <c r="AD11799" s="267" t="s">
        <v>13</v>
      </c>
      <c r="AF11799" s="267" t="s">
        <v>24</v>
      </c>
    </row>
    <row r="11800" spans="3:32" ht="409.5">
      <c r="C11800" s="267" t="s">
        <v>1985</v>
      </c>
      <c r="D11800" s="267" t="s">
        <v>727</v>
      </c>
      <c r="E11800" s="267">
        <v>311</v>
      </c>
      <c r="F11800" s="267" t="s">
        <v>1444</v>
      </c>
      <c r="G11800" s="267" t="s">
        <v>1445</v>
      </c>
      <c r="H11800" s="267">
        <v>1</v>
      </c>
      <c r="I11800" s="267" t="s">
        <v>583</v>
      </c>
      <c r="J11800" s="267">
        <v>0.64</v>
      </c>
      <c r="K11800" s="267" t="s">
        <v>1986</v>
      </c>
      <c r="O11800" s="267" t="s">
        <v>24</v>
      </c>
      <c r="P11800" s="267">
        <v>15327237</v>
      </c>
      <c r="Q11800" s="267" t="s">
        <v>1445</v>
      </c>
      <c r="S11800" s="267">
        <v>38</v>
      </c>
      <c r="T11800" s="267" t="s">
        <v>13</v>
      </c>
      <c r="U11800" s="267" t="s">
        <v>2004</v>
      </c>
      <c r="V11800" s="267" t="s">
        <v>13</v>
      </c>
      <c r="W11800" s="267">
        <v>1940</v>
      </c>
      <c r="X11800" s="267" t="s">
        <v>2005</v>
      </c>
      <c r="Y11800" s="267">
        <v>15327237</v>
      </c>
      <c r="Z11800" s="267">
        <v>1</v>
      </c>
      <c r="AA11800" s="267" t="s">
        <v>1987</v>
      </c>
      <c r="AB11800" s="270" t="s">
        <v>1988</v>
      </c>
      <c r="AD11800" s="267" t="s">
        <v>13</v>
      </c>
      <c r="AF11800" s="267" t="s">
        <v>24</v>
      </c>
    </row>
    <row r="11801" spans="3:32" ht="409.5">
      <c r="C11801" s="267" t="s">
        <v>1985</v>
      </c>
      <c r="D11801" s="267" t="s">
        <v>727</v>
      </c>
      <c r="E11801" s="267">
        <v>311</v>
      </c>
      <c r="F11801" s="267" t="s">
        <v>1444</v>
      </c>
      <c r="G11801" s="267" t="s">
        <v>1445</v>
      </c>
      <c r="H11801" s="267">
        <v>1</v>
      </c>
      <c r="I11801" s="267" t="s">
        <v>583</v>
      </c>
      <c r="J11801" s="267">
        <v>0.64</v>
      </c>
      <c r="K11801" s="267" t="s">
        <v>1986</v>
      </c>
      <c r="O11801" s="267" t="s">
        <v>24</v>
      </c>
      <c r="P11801" s="267">
        <v>15327237</v>
      </c>
      <c r="Q11801" s="267" t="s">
        <v>1445</v>
      </c>
      <c r="S11801" s="267">
        <v>38</v>
      </c>
      <c r="T11801" s="267" t="s">
        <v>13</v>
      </c>
      <c r="U11801" s="267" t="s">
        <v>2004</v>
      </c>
      <c r="V11801" s="267" t="s">
        <v>13</v>
      </c>
      <c r="W11801" s="267">
        <v>1940</v>
      </c>
      <c r="X11801" s="267" t="s">
        <v>2005</v>
      </c>
      <c r="Y11801" s="267">
        <v>15327237</v>
      </c>
      <c r="Z11801" s="267">
        <v>1</v>
      </c>
      <c r="AA11801" s="267" t="s">
        <v>1987</v>
      </c>
      <c r="AB11801" s="270" t="s">
        <v>1988</v>
      </c>
      <c r="AD11801" s="267" t="s">
        <v>13</v>
      </c>
      <c r="AF11801" s="267" t="s">
        <v>24</v>
      </c>
    </row>
    <row r="11802" spans="3:32" ht="409.5">
      <c r="C11802" s="267" t="s">
        <v>1985</v>
      </c>
      <c r="D11802" s="267" t="s">
        <v>727</v>
      </c>
      <c r="E11802" s="267">
        <v>311</v>
      </c>
      <c r="F11802" s="267" t="s">
        <v>1444</v>
      </c>
      <c r="G11802" s="267" t="s">
        <v>1445</v>
      </c>
      <c r="H11802" s="267">
        <v>1</v>
      </c>
      <c r="I11802" s="267" t="s">
        <v>583</v>
      </c>
      <c r="J11802" s="267">
        <v>0.64</v>
      </c>
      <c r="K11802" s="267" t="s">
        <v>1986</v>
      </c>
      <c r="O11802" s="267" t="s">
        <v>24</v>
      </c>
      <c r="P11802" s="267">
        <v>15327237</v>
      </c>
      <c r="Q11802" s="267" t="s">
        <v>1445</v>
      </c>
      <c r="S11802" s="267">
        <v>38</v>
      </c>
      <c r="T11802" s="267" t="s">
        <v>13</v>
      </c>
      <c r="U11802" s="267" t="s">
        <v>2004</v>
      </c>
      <c r="V11802" s="267" t="s">
        <v>13</v>
      </c>
      <c r="W11802" s="267">
        <v>1940</v>
      </c>
      <c r="X11802" s="267" t="s">
        <v>2005</v>
      </c>
      <c r="Y11802" s="267">
        <v>15327237</v>
      </c>
      <c r="Z11802" s="267">
        <v>1</v>
      </c>
      <c r="AA11802" s="267" t="s">
        <v>1987</v>
      </c>
      <c r="AB11802" s="270" t="s">
        <v>1988</v>
      </c>
      <c r="AD11802" s="267" t="s">
        <v>13</v>
      </c>
      <c r="AF11802" s="267" t="s">
        <v>24</v>
      </c>
    </row>
    <row r="11803" spans="3:32" ht="409.5">
      <c r="C11803" s="267" t="s">
        <v>1985</v>
      </c>
      <c r="D11803" s="267" t="s">
        <v>727</v>
      </c>
      <c r="E11803" s="267">
        <v>311</v>
      </c>
      <c r="F11803" s="267" t="s">
        <v>1444</v>
      </c>
      <c r="G11803" s="267" t="s">
        <v>1445</v>
      </c>
      <c r="H11803" s="267">
        <v>1</v>
      </c>
      <c r="I11803" s="267" t="s">
        <v>583</v>
      </c>
      <c r="J11803" s="267">
        <v>0.64</v>
      </c>
      <c r="K11803" s="267" t="s">
        <v>1986</v>
      </c>
      <c r="O11803" s="267" t="s">
        <v>24</v>
      </c>
      <c r="P11803" s="267">
        <v>15327237</v>
      </c>
      <c r="Q11803" s="267" t="s">
        <v>1445</v>
      </c>
      <c r="S11803" s="267">
        <v>38</v>
      </c>
      <c r="T11803" s="267" t="s">
        <v>13</v>
      </c>
      <c r="U11803" s="267" t="s">
        <v>2004</v>
      </c>
      <c r="V11803" s="267" t="s">
        <v>13</v>
      </c>
      <c r="W11803" s="267">
        <v>1940</v>
      </c>
      <c r="X11803" s="267" t="s">
        <v>2005</v>
      </c>
      <c r="Y11803" s="267">
        <v>15327237</v>
      </c>
      <c r="Z11803" s="267">
        <v>1</v>
      </c>
      <c r="AA11803" s="267" t="s">
        <v>1987</v>
      </c>
      <c r="AB11803" s="270" t="s">
        <v>1988</v>
      </c>
      <c r="AD11803" s="267" t="s">
        <v>13</v>
      </c>
      <c r="AF11803" s="267" t="s">
        <v>24</v>
      </c>
    </row>
    <row r="11804" spans="3:32" ht="409.5">
      <c r="C11804" s="267" t="s">
        <v>1985</v>
      </c>
      <c r="D11804" s="267" t="s">
        <v>727</v>
      </c>
      <c r="E11804" s="267">
        <v>311</v>
      </c>
      <c r="F11804" s="267" t="s">
        <v>1444</v>
      </c>
      <c r="G11804" s="267" t="s">
        <v>1445</v>
      </c>
      <c r="H11804" s="267">
        <v>1</v>
      </c>
      <c r="I11804" s="267" t="s">
        <v>583</v>
      </c>
      <c r="J11804" s="267">
        <v>0.64</v>
      </c>
      <c r="K11804" s="267" t="s">
        <v>1986</v>
      </c>
      <c r="O11804" s="267" t="s">
        <v>24</v>
      </c>
      <c r="P11804" s="267">
        <v>15327237</v>
      </c>
      <c r="Q11804" s="267" t="s">
        <v>1445</v>
      </c>
      <c r="S11804" s="267">
        <v>38</v>
      </c>
      <c r="T11804" s="267" t="s">
        <v>13</v>
      </c>
      <c r="U11804" s="267" t="s">
        <v>2004</v>
      </c>
      <c r="V11804" s="267" t="s">
        <v>13</v>
      </c>
      <c r="W11804" s="267">
        <v>1940</v>
      </c>
      <c r="X11804" s="267" t="s">
        <v>2005</v>
      </c>
      <c r="Y11804" s="267">
        <v>15327237</v>
      </c>
      <c r="Z11804" s="267">
        <v>1</v>
      </c>
      <c r="AA11804" s="267" t="s">
        <v>1987</v>
      </c>
      <c r="AB11804" s="270" t="s">
        <v>1988</v>
      </c>
      <c r="AD11804" s="267" t="s">
        <v>13</v>
      </c>
      <c r="AF11804" s="267" t="s">
        <v>24</v>
      </c>
    </row>
    <row r="11805" spans="3:32" ht="409.5">
      <c r="C11805" s="267" t="s">
        <v>1985</v>
      </c>
      <c r="D11805" s="267" t="s">
        <v>727</v>
      </c>
      <c r="E11805" s="267">
        <v>311</v>
      </c>
      <c r="F11805" s="267" t="s">
        <v>1444</v>
      </c>
      <c r="G11805" s="267" t="s">
        <v>1445</v>
      </c>
      <c r="H11805" s="267">
        <v>1</v>
      </c>
      <c r="I11805" s="267" t="s">
        <v>583</v>
      </c>
      <c r="J11805" s="267">
        <v>0.64</v>
      </c>
      <c r="K11805" s="267" t="s">
        <v>1986</v>
      </c>
      <c r="O11805" s="267" t="s">
        <v>24</v>
      </c>
      <c r="P11805" s="267">
        <v>15327237</v>
      </c>
      <c r="Q11805" s="267" t="s">
        <v>1445</v>
      </c>
      <c r="S11805" s="267">
        <v>38</v>
      </c>
      <c r="T11805" s="267" t="s">
        <v>13</v>
      </c>
      <c r="U11805" s="267" t="s">
        <v>2004</v>
      </c>
      <c r="V11805" s="267" t="s">
        <v>13</v>
      </c>
      <c r="W11805" s="267">
        <v>1940</v>
      </c>
      <c r="X11805" s="267" t="s">
        <v>2005</v>
      </c>
      <c r="Y11805" s="267">
        <v>15327237</v>
      </c>
      <c r="Z11805" s="267">
        <v>1</v>
      </c>
      <c r="AA11805" s="267" t="s">
        <v>1987</v>
      </c>
      <c r="AB11805" s="270" t="s">
        <v>1988</v>
      </c>
      <c r="AD11805" s="267" t="s">
        <v>13</v>
      </c>
      <c r="AF11805" s="267" t="s">
        <v>24</v>
      </c>
    </row>
    <row r="11806" spans="3:32" ht="409.5">
      <c r="C11806" s="267" t="s">
        <v>1985</v>
      </c>
      <c r="D11806" s="267" t="s">
        <v>727</v>
      </c>
      <c r="E11806" s="267">
        <v>311</v>
      </c>
      <c r="F11806" s="267" t="s">
        <v>1444</v>
      </c>
      <c r="G11806" s="267" t="s">
        <v>1445</v>
      </c>
      <c r="H11806" s="267">
        <v>1</v>
      </c>
      <c r="I11806" s="267" t="s">
        <v>583</v>
      </c>
      <c r="J11806" s="267">
        <v>0.64</v>
      </c>
      <c r="K11806" s="267" t="s">
        <v>1986</v>
      </c>
      <c r="O11806" s="267" t="s">
        <v>24</v>
      </c>
      <c r="P11806" s="267">
        <v>15327237</v>
      </c>
      <c r="Q11806" s="267" t="s">
        <v>1445</v>
      </c>
      <c r="S11806" s="267">
        <v>38</v>
      </c>
      <c r="T11806" s="267" t="s">
        <v>13</v>
      </c>
      <c r="U11806" s="267" t="s">
        <v>2004</v>
      </c>
      <c r="V11806" s="267" t="s">
        <v>13</v>
      </c>
      <c r="W11806" s="267">
        <v>1940</v>
      </c>
      <c r="X11806" s="267" t="s">
        <v>2005</v>
      </c>
      <c r="Y11806" s="267">
        <v>15327237</v>
      </c>
      <c r="Z11806" s="267">
        <v>1</v>
      </c>
      <c r="AA11806" s="267" t="s">
        <v>1987</v>
      </c>
      <c r="AB11806" s="270" t="s">
        <v>1988</v>
      </c>
      <c r="AD11806" s="267" t="s">
        <v>13</v>
      </c>
      <c r="AF11806" s="267" t="s">
        <v>24</v>
      </c>
    </row>
    <row r="11807" spans="3:32" ht="409.5">
      <c r="C11807" s="267" t="s">
        <v>1985</v>
      </c>
      <c r="D11807" s="267" t="s">
        <v>727</v>
      </c>
      <c r="E11807" s="267">
        <v>311</v>
      </c>
      <c r="F11807" s="267" t="s">
        <v>1444</v>
      </c>
      <c r="G11807" s="267" t="s">
        <v>1445</v>
      </c>
      <c r="H11807" s="267">
        <v>1</v>
      </c>
      <c r="I11807" s="267" t="s">
        <v>583</v>
      </c>
      <c r="J11807" s="267">
        <v>0.64</v>
      </c>
      <c r="K11807" s="267" t="s">
        <v>1986</v>
      </c>
      <c r="O11807" s="267" t="s">
        <v>24</v>
      </c>
      <c r="P11807" s="267">
        <v>15327237</v>
      </c>
      <c r="Q11807" s="267" t="s">
        <v>1445</v>
      </c>
      <c r="S11807" s="267">
        <v>38</v>
      </c>
      <c r="T11807" s="267" t="s">
        <v>13</v>
      </c>
      <c r="U11807" s="267" t="s">
        <v>2004</v>
      </c>
      <c r="V11807" s="267" t="s">
        <v>13</v>
      </c>
      <c r="W11807" s="267">
        <v>1940</v>
      </c>
      <c r="X11807" s="267" t="s">
        <v>2005</v>
      </c>
      <c r="Y11807" s="267">
        <v>15327237</v>
      </c>
      <c r="Z11807" s="267">
        <v>1</v>
      </c>
      <c r="AA11807" s="267" t="s">
        <v>1987</v>
      </c>
      <c r="AB11807" s="270" t="s">
        <v>1988</v>
      </c>
      <c r="AD11807" s="267" t="s">
        <v>13</v>
      </c>
      <c r="AF11807" s="267" t="s">
        <v>24</v>
      </c>
    </row>
    <row r="11808" spans="3:32" ht="409.5">
      <c r="C11808" s="267" t="s">
        <v>1985</v>
      </c>
      <c r="D11808" s="267" t="s">
        <v>727</v>
      </c>
      <c r="E11808" s="267">
        <v>311</v>
      </c>
      <c r="F11808" s="267" t="s">
        <v>1444</v>
      </c>
      <c r="G11808" s="267" t="s">
        <v>1445</v>
      </c>
      <c r="H11808" s="267">
        <v>1</v>
      </c>
      <c r="I11808" s="267" t="s">
        <v>583</v>
      </c>
      <c r="J11808" s="267">
        <v>0.64</v>
      </c>
      <c r="K11808" s="267" t="s">
        <v>1986</v>
      </c>
      <c r="O11808" s="267" t="s">
        <v>24</v>
      </c>
      <c r="P11808" s="267">
        <v>15327237</v>
      </c>
      <c r="Q11808" s="267" t="s">
        <v>1445</v>
      </c>
      <c r="S11808" s="267">
        <v>38</v>
      </c>
      <c r="T11808" s="267" t="s">
        <v>13</v>
      </c>
      <c r="U11808" s="267" t="s">
        <v>2004</v>
      </c>
      <c r="V11808" s="267" t="s">
        <v>13</v>
      </c>
      <c r="W11808" s="267">
        <v>1940</v>
      </c>
      <c r="X11808" s="267" t="s">
        <v>2005</v>
      </c>
      <c r="Y11808" s="267">
        <v>15327237</v>
      </c>
      <c r="Z11808" s="267">
        <v>1</v>
      </c>
      <c r="AA11808" s="267" t="s">
        <v>1987</v>
      </c>
      <c r="AB11808" s="270" t="s">
        <v>1988</v>
      </c>
      <c r="AD11808" s="267" t="s">
        <v>13</v>
      </c>
      <c r="AF11808" s="267" t="s">
        <v>24</v>
      </c>
    </row>
    <row r="11809" spans="3:32" ht="409.5">
      <c r="C11809" s="267" t="s">
        <v>1985</v>
      </c>
      <c r="D11809" s="267" t="s">
        <v>727</v>
      </c>
      <c r="E11809" s="267">
        <v>311</v>
      </c>
      <c r="F11809" s="267" t="s">
        <v>1444</v>
      </c>
      <c r="G11809" s="267" t="s">
        <v>1445</v>
      </c>
      <c r="H11809" s="267">
        <v>1</v>
      </c>
      <c r="I11809" s="267" t="s">
        <v>583</v>
      </c>
      <c r="J11809" s="267">
        <v>0.64</v>
      </c>
      <c r="K11809" s="267" t="s">
        <v>1986</v>
      </c>
      <c r="O11809" s="267" t="s">
        <v>24</v>
      </c>
      <c r="P11809" s="267">
        <v>15327237</v>
      </c>
      <c r="Q11809" s="267" t="s">
        <v>1445</v>
      </c>
      <c r="S11809" s="267">
        <v>38</v>
      </c>
      <c r="T11809" s="267" t="s">
        <v>13</v>
      </c>
      <c r="U11809" s="267" t="s">
        <v>2004</v>
      </c>
      <c r="V11809" s="267" t="s">
        <v>13</v>
      </c>
      <c r="W11809" s="267">
        <v>1940</v>
      </c>
      <c r="X11809" s="267" t="s">
        <v>2005</v>
      </c>
      <c r="Y11809" s="267">
        <v>15327237</v>
      </c>
      <c r="Z11809" s="267">
        <v>1</v>
      </c>
      <c r="AA11809" s="267" t="s">
        <v>1987</v>
      </c>
      <c r="AB11809" s="270" t="s">
        <v>1988</v>
      </c>
      <c r="AD11809" s="267" t="s">
        <v>13</v>
      </c>
      <c r="AF11809" s="267" t="s">
        <v>24</v>
      </c>
    </row>
    <row r="11810" spans="3:32" ht="409.5">
      <c r="C11810" s="267" t="s">
        <v>1985</v>
      </c>
      <c r="D11810" s="267" t="s">
        <v>727</v>
      </c>
      <c r="E11810" s="267">
        <v>311</v>
      </c>
      <c r="F11810" s="267" t="s">
        <v>1444</v>
      </c>
      <c r="G11810" s="267" t="s">
        <v>1445</v>
      </c>
      <c r="H11810" s="267">
        <v>1</v>
      </c>
      <c r="I11810" s="267" t="s">
        <v>583</v>
      </c>
      <c r="J11810" s="267">
        <v>0.64</v>
      </c>
      <c r="K11810" s="267" t="s">
        <v>1986</v>
      </c>
      <c r="O11810" s="267" t="s">
        <v>24</v>
      </c>
      <c r="P11810" s="267">
        <v>15327237</v>
      </c>
      <c r="Q11810" s="267" t="s">
        <v>1445</v>
      </c>
      <c r="S11810" s="267">
        <v>38</v>
      </c>
      <c r="T11810" s="267" t="s">
        <v>13</v>
      </c>
      <c r="U11810" s="267" t="s">
        <v>2004</v>
      </c>
      <c r="V11810" s="267" t="s">
        <v>13</v>
      </c>
      <c r="W11810" s="267">
        <v>1940</v>
      </c>
      <c r="X11810" s="267" t="s">
        <v>2005</v>
      </c>
      <c r="Y11810" s="267">
        <v>15327237</v>
      </c>
      <c r="Z11810" s="267">
        <v>1</v>
      </c>
      <c r="AA11810" s="267" t="s">
        <v>1987</v>
      </c>
      <c r="AB11810" s="270" t="s">
        <v>1988</v>
      </c>
      <c r="AD11810" s="267" t="s">
        <v>13</v>
      </c>
      <c r="AF11810" s="267" t="s">
        <v>24</v>
      </c>
    </row>
    <row r="11811" spans="3:32" ht="409.5">
      <c r="C11811" s="267" t="s">
        <v>1985</v>
      </c>
      <c r="D11811" s="267" t="s">
        <v>727</v>
      </c>
      <c r="E11811" s="267">
        <v>311</v>
      </c>
      <c r="F11811" s="267" t="s">
        <v>1444</v>
      </c>
      <c r="G11811" s="267" t="s">
        <v>1445</v>
      </c>
      <c r="H11811" s="267">
        <v>1</v>
      </c>
      <c r="I11811" s="267" t="s">
        <v>583</v>
      </c>
      <c r="J11811" s="267">
        <v>0.64</v>
      </c>
      <c r="K11811" s="267" t="s">
        <v>1986</v>
      </c>
      <c r="O11811" s="267" t="s">
        <v>24</v>
      </c>
      <c r="P11811" s="267">
        <v>15327237</v>
      </c>
      <c r="Q11811" s="267" t="s">
        <v>1445</v>
      </c>
      <c r="S11811" s="267">
        <v>38</v>
      </c>
      <c r="T11811" s="267" t="s">
        <v>13</v>
      </c>
      <c r="U11811" s="267" t="s">
        <v>2004</v>
      </c>
      <c r="V11811" s="267" t="s">
        <v>13</v>
      </c>
      <c r="W11811" s="267">
        <v>1940</v>
      </c>
      <c r="X11811" s="267" t="s">
        <v>2005</v>
      </c>
      <c r="Y11811" s="267">
        <v>15327237</v>
      </c>
      <c r="Z11811" s="267">
        <v>1</v>
      </c>
      <c r="AA11811" s="267" t="s">
        <v>1987</v>
      </c>
      <c r="AB11811" s="270" t="s">
        <v>1988</v>
      </c>
      <c r="AD11811" s="267" t="s">
        <v>13</v>
      </c>
      <c r="AF11811" s="267" t="s">
        <v>24</v>
      </c>
    </row>
    <row r="11812" spans="3:32" ht="409.5">
      <c r="C11812" s="267" t="s">
        <v>1985</v>
      </c>
      <c r="D11812" s="267" t="s">
        <v>727</v>
      </c>
      <c r="E11812" s="267">
        <v>311</v>
      </c>
      <c r="F11812" s="267" t="s">
        <v>1444</v>
      </c>
      <c r="G11812" s="267" t="s">
        <v>1445</v>
      </c>
      <c r="H11812" s="267">
        <v>1</v>
      </c>
      <c r="I11812" s="267" t="s">
        <v>583</v>
      </c>
      <c r="J11812" s="267">
        <v>0.64</v>
      </c>
      <c r="K11812" s="267" t="s">
        <v>1986</v>
      </c>
      <c r="O11812" s="267" t="s">
        <v>24</v>
      </c>
      <c r="P11812" s="267">
        <v>15327237</v>
      </c>
      <c r="Q11812" s="267" t="s">
        <v>1445</v>
      </c>
      <c r="S11812" s="267">
        <v>38</v>
      </c>
      <c r="T11812" s="267" t="s">
        <v>13</v>
      </c>
      <c r="U11812" s="267" t="s">
        <v>2004</v>
      </c>
      <c r="V11812" s="267" t="s">
        <v>13</v>
      </c>
      <c r="W11812" s="267">
        <v>1940</v>
      </c>
      <c r="X11812" s="267" t="s">
        <v>2005</v>
      </c>
      <c r="Y11812" s="267">
        <v>15327237</v>
      </c>
      <c r="Z11812" s="267">
        <v>1</v>
      </c>
      <c r="AA11812" s="267" t="s">
        <v>1987</v>
      </c>
      <c r="AB11812" s="270" t="s">
        <v>1988</v>
      </c>
      <c r="AD11812" s="267" t="s">
        <v>13</v>
      </c>
      <c r="AF11812" s="267" t="s">
        <v>24</v>
      </c>
    </row>
    <row r="11813" spans="3:32" ht="409.5">
      <c r="C11813" s="267" t="s">
        <v>1985</v>
      </c>
      <c r="D11813" s="267" t="s">
        <v>727</v>
      </c>
      <c r="E11813" s="267">
        <v>311</v>
      </c>
      <c r="F11813" s="267" t="s">
        <v>1444</v>
      </c>
      <c r="G11813" s="267" t="s">
        <v>1445</v>
      </c>
      <c r="H11813" s="267">
        <v>1</v>
      </c>
      <c r="I11813" s="267" t="s">
        <v>583</v>
      </c>
      <c r="J11813" s="267">
        <v>0.64</v>
      </c>
      <c r="K11813" s="267" t="s">
        <v>1986</v>
      </c>
      <c r="O11813" s="267" t="s">
        <v>24</v>
      </c>
      <c r="P11813" s="267">
        <v>15327237</v>
      </c>
      <c r="Q11813" s="267" t="s">
        <v>1445</v>
      </c>
      <c r="S11813" s="267">
        <v>38</v>
      </c>
      <c r="T11813" s="267" t="s">
        <v>13</v>
      </c>
      <c r="U11813" s="267" t="s">
        <v>2004</v>
      </c>
      <c r="V11813" s="267" t="s">
        <v>13</v>
      </c>
      <c r="W11813" s="267">
        <v>1940</v>
      </c>
      <c r="X11813" s="267" t="s">
        <v>2005</v>
      </c>
      <c r="Y11813" s="267">
        <v>15327237</v>
      </c>
      <c r="Z11813" s="267">
        <v>1</v>
      </c>
      <c r="AA11813" s="267" t="s">
        <v>1987</v>
      </c>
      <c r="AB11813" s="270" t="s">
        <v>1988</v>
      </c>
      <c r="AD11813" s="267" t="s">
        <v>13</v>
      </c>
      <c r="AF11813" s="267" t="s">
        <v>24</v>
      </c>
    </row>
    <row r="11814" spans="3:32" ht="409.5">
      <c r="C11814" s="267" t="s">
        <v>1985</v>
      </c>
      <c r="D11814" s="267" t="s">
        <v>727</v>
      </c>
      <c r="E11814" s="267">
        <v>311</v>
      </c>
      <c r="F11814" s="267" t="s">
        <v>1444</v>
      </c>
      <c r="G11814" s="267" t="s">
        <v>1445</v>
      </c>
      <c r="H11814" s="267">
        <v>1</v>
      </c>
      <c r="I11814" s="267" t="s">
        <v>583</v>
      </c>
      <c r="J11814" s="267">
        <v>0.64</v>
      </c>
      <c r="K11814" s="267" t="s">
        <v>1986</v>
      </c>
      <c r="O11814" s="267" t="s">
        <v>24</v>
      </c>
      <c r="P11814" s="267">
        <v>15327237</v>
      </c>
      <c r="Q11814" s="267" t="s">
        <v>1445</v>
      </c>
      <c r="S11814" s="267">
        <v>38</v>
      </c>
      <c r="T11814" s="267" t="s">
        <v>13</v>
      </c>
      <c r="U11814" s="267" t="s">
        <v>2004</v>
      </c>
      <c r="V11814" s="267" t="s">
        <v>13</v>
      </c>
      <c r="W11814" s="267">
        <v>1940</v>
      </c>
      <c r="X11814" s="267" t="s">
        <v>2005</v>
      </c>
      <c r="Y11814" s="267">
        <v>15327237</v>
      </c>
      <c r="Z11814" s="267">
        <v>1</v>
      </c>
      <c r="AA11814" s="267" t="s">
        <v>1987</v>
      </c>
      <c r="AB11814" s="270" t="s">
        <v>1988</v>
      </c>
      <c r="AD11814" s="267" t="s">
        <v>13</v>
      </c>
      <c r="AF11814" s="267" t="s">
        <v>24</v>
      </c>
    </row>
    <row r="11815" spans="3:32" ht="409.5">
      <c r="C11815" s="267" t="s">
        <v>1985</v>
      </c>
      <c r="D11815" s="267" t="s">
        <v>727</v>
      </c>
      <c r="E11815" s="267">
        <v>311</v>
      </c>
      <c r="F11815" s="267" t="s">
        <v>1444</v>
      </c>
      <c r="G11815" s="267" t="s">
        <v>1445</v>
      </c>
      <c r="H11815" s="267">
        <v>1</v>
      </c>
      <c r="I11815" s="267" t="s">
        <v>583</v>
      </c>
      <c r="J11815" s="267">
        <v>0.64</v>
      </c>
      <c r="K11815" s="267" t="s">
        <v>1986</v>
      </c>
      <c r="O11815" s="267" t="s">
        <v>24</v>
      </c>
      <c r="P11815" s="267">
        <v>15327237</v>
      </c>
      <c r="Q11815" s="267" t="s">
        <v>1445</v>
      </c>
      <c r="S11815" s="267">
        <v>38</v>
      </c>
      <c r="T11815" s="267" t="s">
        <v>13</v>
      </c>
      <c r="U11815" s="267" t="s">
        <v>2004</v>
      </c>
      <c r="V11815" s="267" t="s">
        <v>13</v>
      </c>
      <c r="W11815" s="267">
        <v>1940</v>
      </c>
      <c r="X11815" s="267" t="s">
        <v>2005</v>
      </c>
      <c r="Y11815" s="267">
        <v>15327237</v>
      </c>
      <c r="Z11815" s="267">
        <v>1</v>
      </c>
      <c r="AA11815" s="267" t="s">
        <v>1987</v>
      </c>
      <c r="AB11815" s="270" t="s">
        <v>1988</v>
      </c>
      <c r="AD11815" s="267" t="s">
        <v>13</v>
      </c>
      <c r="AF11815" s="267" t="s">
        <v>24</v>
      </c>
    </row>
    <row r="11816" spans="3:32" ht="409.5">
      <c r="C11816" s="267" t="s">
        <v>1985</v>
      </c>
      <c r="D11816" s="267" t="s">
        <v>727</v>
      </c>
      <c r="E11816" s="267">
        <v>311</v>
      </c>
      <c r="F11816" s="267" t="s">
        <v>1444</v>
      </c>
      <c r="G11816" s="267" t="s">
        <v>1445</v>
      </c>
      <c r="H11816" s="267">
        <v>1</v>
      </c>
      <c r="I11816" s="267" t="s">
        <v>583</v>
      </c>
      <c r="J11816" s="267">
        <v>0.64</v>
      </c>
      <c r="K11816" s="267" t="s">
        <v>1986</v>
      </c>
      <c r="O11816" s="267" t="s">
        <v>24</v>
      </c>
      <c r="P11816" s="267">
        <v>15327237</v>
      </c>
      <c r="Q11816" s="267" t="s">
        <v>1445</v>
      </c>
      <c r="S11816" s="267">
        <v>38</v>
      </c>
      <c r="T11816" s="267" t="s">
        <v>13</v>
      </c>
      <c r="U11816" s="267" t="s">
        <v>2004</v>
      </c>
      <c r="V11816" s="267" t="s">
        <v>13</v>
      </c>
      <c r="W11816" s="267">
        <v>1940</v>
      </c>
      <c r="X11816" s="267" t="s">
        <v>2005</v>
      </c>
      <c r="Y11816" s="267">
        <v>15327237</v>
      </c>
      <c r="Z11816" s="267">
        <v>1</v>
      </c>
      <c r="AA11816" s="267" t="s">
        <v>1987</v>
      </c>
      <c r="AB11816" s="270" t="s">
        <v>1988</v>
      </c>
      <c r="AD11816" s="267" t="s">
        <v>13</v>
      </c>
      <c r="AF11816" s="267" t="s">
        <v>24</v>
      </c>
    </row>
    <row r="11817" spans="3:32" ht="409.5">
      <c r="C11817" s="267" t="s">
        <v>1985</v>
      </c>
      <c r="D11817" s="267" t="s">
        <v>727</v>
      </c>
      <c r="E11817" s="267">
        <v>311</v>
      </c>
      <c r="F11817" s="267" t="s">
        <v>1444</v>
      </c>
      <c r="G11817" s="267" t="s">
        <v>1445</v>
      </c>
      <c r="H11817" s="267">
        <v>1</v>
      </c>
      <c r="I11817" s="267" t="s">
        <v>583</v>
      </c>
      <c r="J11817" s="267">
        <v>0.64</v>
      </c>
      <c r="K11817" s="267" t="s">
        <v>1986</v>
      </c>
      <c r="O11817" s="267" t="s">
        <v>24</v>
      </c>
      <c r="P11817" s="267">
        <v>15327237</v>
      </c>
      <c r="Q11817" s="267" t="s">
        <v>1445</v>
      </c>
      <c r="S11817" s="267">
        <v>38</v>
      </c>
      <c r="T11817" s="267" t="s">
        <v>13</v>
      </c>
      <c r="U11817" s="267" t="s">
        <v>2004</v>
      </c>
      <c r="V11817" s="267" t="s">
        <v>13</v>
      </c>
      <c r="W11817" s="267">
        <v>1940</v>
      </c>
      <c r="X11817" s="267" t="s">
        <v>2005</v>
      </c>
      <c r="Y11817" s="267">
        <v>15327237</v>
      </c>
      <c r="Z11817" s="267">
        <v>1</v>
      </c>
      <c r="AA11817" s="267" t="s">
        <v>1987</v>
      </c>
      <c r="AB11817" s="270" t="s">
        <v>1988</v>
      </c>
      <c r="AD11817" s="267" t="s">
        <v>13</v>
      </c>
      <c r="AF11817" s="267" t="s">
        <v>24</v>
      </c>
    </row>
    <row r="11818" spans="3:32" ht="409.5">
      <c r="C11818" s="267" t="s">
        <v>1985</v>
      </c>
      <c r="D11818" s="267" t="s">
        <v>727</v>
      </c>
      <c r="E11818" s="267">
        <v>311</v>
      </c>
      <c r="F11818" s="267" t="s">
        <v>1444</v>
      </c>
      <c r="G11818" s="267" t="s">
        <v>1445</v>
      </c>
      <c r="H11818" s="267">
        <v>1</v>
      </c>
      <c r="I11818" s="267" t="s">
        <v>583</v>
      </c>
      <c r="J11818" s="267">
        <v>0.64</v>
      </c>
      <c r="K11818" s="267" t="s">
        <v>1986</v>
      </c>
      <c r="O11818" s="267" t="s">
        <v>24</v>
      </c>
      <c r="P11818" s="267">
        <v>15327237</v>
      </c>
      <c r="Q11818" s="267" t="s">
        <v>1445</v>
      </c>
      <c r="S11818" s="267">
        <v>38</v>
      </c>
      <c r="T11818" s="267" t="s">
        <v>13</v>
      </c>
      <c r="U11818" s="267" t="s">
        <v>2004</v>
      </c>
      <c r="V11818" s="267" t="s">
        <v>13</v>
      </c>
      <c r="W11818" s="267">
        <v>1940</v>
      </c>
      <c r="X11818" s="267" t="s">
        <v>2005</v>
      </c>
      <c r="Y11818" s="267">
        <v>15327237</v>
      </c>
      <c r="Z11818" s="267">
        <v>1</v>
      </c>
      <c r="AA11818" s="267" t="s">
        <v>1987</v>
      </c>
      <c r="AB11818" s="270" t="s">
        <v>1988</v>
      </c>
      <c r="AD11818" s="267" t="s">
        <v>13</v>
      </c>
      <c r="AF11818" s="267" t="s">
        <v>24</v>
      </c>
    </row>
    <row r="11819" spans="3:32" ht="409.5">
      <c r="C11819" s="267" t="s">
        <v>1985</v>
      </c>
      <c r="D11819" s="267" t="s">
        <v>727</v>
      </c>
      <c r="E11819" s="267">
        <v>311</v>
      </c>
      <c r="F11819" s="267" t="s">
        <v>1444</v>
      </c>
      <c r="G11819" s="267" t="s">
        <v>1445</v>
      </c>
      <c r="H11819" s="267">
        <v>1</v>
      </c>
      <c r="I11819" s="267" t="s">
        <v>583</v>
      </c>
      <c r="J11819" s="267">
        <v>0.64</v>
      </c>
      <c r="K11819" s="267" t="s">
        <v>1986</v>
      </c>
      <c r="O11819" s="267" t="s">
        <v>24</v>
      </c>
      <c r="P11819" s="267">
        <v>15327237</v>
      </c>
      <c r="Q11819" s="267" t="s">
        <v>1445</v>
      </c>
      <c r="S11819" s="267">
        <v>38</v>
      </c>
      <c r="T11819" s="267" t="s">
        <v>13</v>
      </c>
      <c r="U11819" s="267" t="s">
        <v>2004</v>
      </c>
      <c r="V11819" s="267" t="s">
        <v>13</v>
      </c>
      <c r="W11819" s="267">
        <v>1940</v>
      </c>
      <c r="X11819" s="267" t="s">
        <v>2005</v>
      </c>
      <c r="Y11819" s="267">
        <v>15327237</v>
      </c>
      <c r="Z11819" s="267">
        <v>1</v>
      </c>
      <c r="AA11819" s="267" t="s">
        <v>1987</v>
      </c>
      <c r="AB11819" s="270" t="s">
        <v>1988</v>
      </c>
      <c r="AD11819" s="267" t="s">
        <v>13</v>
      </c>
      <c r="AF11819" s="267" t="s">
        <v>24</v>
      </c>
    </row>
    <row r="11820" spans="3:32" ht="409.5">
      <c r="C11820" s="267" t="s">
        <v>1985</v>
      </c>
      <c r="D11820" s="267" t="s">
        <v>727</v>
      </c>
      <c r="E11820" s="267">
        <v>311</v>
      </c>
      <c r="F11820" s="267" t="s">
        <v>1444</v>
      </c>
      <c r="G11820" s="267" t="s">
        <v>1445</v>
      </c>
      <c r="H11820" s="267">
        <v>1</v>
      </c>
      <c r="I11820" s="267" t="s">
        <v>583</v>
      </c>
      <c r="J11820" s="267">
        <v>0.64</v>
      </c>
      <c r="K11820" s="267" t="s">
        <v>1986</v>
      </c>
      <c r="O11820" s="267" t="s">
        <v>24</v>
      </c>
      <c r="P11820" s="267">
        <v>15327237</v>
      </c>
      <c r="Q11820" s="267" t="s">
        <v>1445</v>
      </c>
      <c r="S11820" s="267">
        <v>38</v>
      </c>
      <c r="T11820" s="267" t="s">
        <v>13</v>
      </c>
      <c r="U11820" s="267" t="s">
        <v>2004</v>
      </c>
      <c r="V11820" s="267" t="s">
        <v>13</v>
      </c>
      <c r="W11820" s="267">
        <v>1940</v>
      </c>
      <c r="X11820" s="267" t="s">
        <v>2005</v>
      </c>
      <c r="Y11820" s="267">
        <v>15327237</v>
      </c>
      <c r="Z11820" s="267">
        <v>1</v>
      </c>
      <c r="AA11820" s="267" t="s">
        <v>1987</v>
      </c>
      <c r="AB11820" s="270" t="s">
        <v>1988</v>
      </c>
      <c r="AD11820" s="267" t="s">
        <v>13</v>
      </c>
      <c r="AF11820" s="267" t="s">
        <v>24</v>
      </c>
    </row>
    <row r="11821" spans="3:32" ht="409.5">
      <c r="C11821" s="267" t="s">
        <v>1985</v>
      </c>
      <c r="D11821" s="267" t="s">
        <v>727</v>
      </c>
      <c r="E11821" s="267">
        <v>311</v>
      </c>
      <c r="F11821" s="267" t="s">
        <v>1444</v>
      </c>
      <c r="G11821" s="267" t="s">
        <v>1445</v>
      </c>
      <c r="H11821" s="267">
        <v>1</v>
      </c>
      <c r="I11821" s="267" t="s">
        <v>583</v>
      </c>
      <c r="J11821" s="267">
        <v>0.64</v>
      </c>
      <c r="K11821" s="267" t="s">
        <v>1986</v>
      </c>
      <c r="O11821" s="267" t="s">
        <v>24</v>
      </c>
      <c r="P11821" s="267">
        <v>15327237</v>
      </c>
      <c r="Q11821" s="267" t="s">
        <v>1445</v>
      </c>
      <c r="S11821" s="267">
        <v>38</v>
      </c>
      <c r="T11821" s="267" t="s">
        <v>13</v>
      </c>
      <c r="U11821" s="267" t="s">
        <v>2004</v>
      </c>
      <c r="V11821" s="267" t="s">
        <v>13</v>
      </c>
      <c r="W11821" s="267">
        <v>1940</v>
      </c>
      <c r="X11821" s="267" t="s">
        <v>2005</v>
      </c>
      <c r="Y11821" s="267">
        <v>15327237</v>
      </c>
      <c r="Z11821" s="267">
        <v>1</v>
      </c>
      <c r="AA11821" s="267" t="s">
        <v>1987</v>
      </c>
      <c r="AB11821" s="270" t="s">
        <v>1988</v>
      </c>
      <c r="AD11821" s="267" t="s">
        <v>13</v>
      </c>
      <c r="AF11821" s="267" t="s">
        <v>24</v>
      </c>
    </row>
    <row r="11822" spans="3:32" ht="409.5">
      <c r="C11822" s="267" t="s">
        <v>1985</v>
      </c>
      <c r="D11822" s="267" t="s">
        <v>727</v>
      </c>
      <c r="E11822" s="267">
        <v>311</v>
      </c>
      <c r="F11822" s="267" t="s">
        <v>1444</v>
      </c>
      <c r="G11822" s="267" t="s">
        <v>1445</v>
      </c>
      <c r="H11822" s="267">
        <v>1</v>
      </c>
      <c r="I11822" s="267" t="s">
        <v>583</v>
      </c>
      <c r="J11822" s="267">
        <v>0.64</v>
      </c>
      <c r="K11822" s="267" t="s">
        <v>1986</v>
      </c>
      <c r="O11822" s="267" t="s">
        <v>24</v>
      </c>
      <c r="P11822" s="267">
        <v>15327237</v>
      </c>
      <c r="Q11822" s="267" t="s">
        <v>1445</v>
      </c>
      <c r="S11822" s="267">
        <v>38</v>
      </c>
      <c r="T11822" s="267" t="s">
        <v>13</v>
      </c>
      <c r="U11822" s="267" t="s">
        <v>2004</v>
      </c>
      <c r="V11822" s="267" t="s">
        <v>13</v>
      </c>
      <c r="W11822" s="267">
        <v>1940</v>
      </c>
      <c r="X11822" s="267" t="s">
        <v>2005</v>
      </c>
      <c r="Y11822" s="267">
        <v>15327237</v>
      </c>
      <c r="Z11822" s="267">
        <v>1</v>
      </c>
      <c r="AA11822" s="267" t="s">
        <v>1987</v>
      </c>
      <c r="AB11822" s="270" t="s">
        <v>1988</v>
      </c>
      <c r="AD11822" s="267" t="s">
        <v>13</v>
      </c>
      <c r="AF11822" s="267" t="s">
        <v>24</v>
      </c>
    </row>
    <row r="11823" spans="3:32" ht="409.5">
      <c r="C11823" s="267" t="s">
        <v>1985</v>
      </c>
      <c r="D11823" s="267" t="s">
        <v>727</v>
      </c>
      <c r="E11823" s="267">
        <v>311</v>
      </c>
      <c r="F11823" s="267" t="s">
        <v>1444</v>
      </c>
      <c r="G11823" s="267" t="s">
        <v>1445</v>
      </c>
      <c r="H11823" s="267">
        <v>1</v>
      </c>
      <c r="I11823" s="267" t="s">
        <v>583</v>
      </c>
      <c r="J11823" s="267">
        <v>0.64</v>
      </c>
      <c r="K11823" s="267" t="s">
        <v>1986</v>
      </c>
      <c r="O11823" s="267" t="s">
        <v>24</v>
      </c>
      <c r="P11823" s="267">
        <v>15327237</v>
      </c>
      <c r="Q11823" s="267" t="s">
        <v>1445</v>
      </c>
      <c r="S11823" s="267">
        <v>38</v>
      </c>
      <c r="T11823" s="267" t="s">
        <v>13</v>
      </c>
      <c r="U11823" s="267" t="s">
        <v>2004</v>
      </c>
      <c r="V11823" s="267" t="s">
        <v>13</v>
      </c>
      <c r="W11823" s="267">
        <v>1940</v>
      </c>
      <c r="X11823" s="267" t="s">
        <v>2005</v>
      </c>
      <c r="Y11823" s="267">
        <v>15327237</v>
      </c>
      <c r="Z11823" s="267">
        <v>1</v>
      </c>
      <c r="AA11823" s="267" t="s">
        <v>1987</v>
      </c>
      <c r="AB11823" s="270" t="s">
        <v>1988</v>
      </c>
      <c r="AD11823" s="267" t="s">
        <v>13</v>
      </c>
      <c r="AF11823" s="267" t="s">
        <v>24</v>
      </c>
    </row>
    <row r="11824" spans="3:32" ht="409.5">
      <c r="C11824" s="267" t="s">
        <v>1985</v>
      </c>
      <c r="D11824" s="267" t="s">
        <v>727</v>
      </c>
      <c r="E11824" s="267">
        <v>311</v>
      </c>
      <c r="F11824" s="267" t="s">
        <v>1444</v>
      </c>
      <c r="G11824" s="267" t="s">
        <v>1445</v>
      </c>
      <c r="H11824" s="267">
        <v>1</v>
      </c>
      <c r="I11824" s="267" t="s">
        <v>583</v>
      </c>
      <c r="J11824" s="267">
        <v>0.64</v>
      </c>
      <c r="K11824" s="267" t="s">
        <v>1986</v>
      </c>
      <c r="O11824" s="267" t="s">
        <v>24</v>
      </c>
      <c r="P11824" s="267">
        <v>15327237</v>
      </c>
      <c r="Q11824" s="267" t="s">
        <v>1445</v>
      </c>
      <c r="S11824" s="267">
        <v>38</v>
      </c>
      <c r="T11824" s="267" t="s">
        <v>13</v>
      </c>
      <c r="U11824" s="267" t="s">
        <v>2004</v>
      </c>
      <c r="V11824" s="267" t="s">
        <v>13</v>
      </c>
      <c r="W11824" s="267">
        <v>1940</v>
      </c>
      <c r="X11824" s="267" t="s">
        <v>2005</v>
      </c>
      <c r="Y11824" s="267">
        <v>15327237</v>
      </c>
      <c r="Z11824" s="267">
        <v>1</v>
      </c>
      <c r="AA11824" s="267" t="s">
        <v>1987</v>
      </c>
      <c r="AB11824" s="270" t="s">
        <v>1988</v>
      </c>
      <c r="AD11824" s="267" t="s">
        <v>13</v>
      </c>
      <c r="AF11824" s="267" t="s">
        <v>24</v>
      </c>
    </row>
    <row r="11825" spans="3:32" ht="409.5">
      <c r="C11825" s="267" t="s">
        <v>1985</v>
      </c>
      <c r="D11825" s="267" t="s">
        <v>727</v>
      </c>
      <c r="E11825" s="267">
        <v>311</v>
      </c>
      <c r="F11825" s="267" t="s">
        <v>1444</v>
      </c>
      <c r="G11825" s="267" t="s">
        <v>1445</v>
      </c>
      <c r="H11825" s="267">
        <v>1</v>
      </c>
      <c r="I11825" s="267" t="s">
        <v>583</v>
      </c>
      <c r="J11825" s="267">
        <v>0.64</v>
      </c>
      <c r="K11825" s="267" t="s">
        <v>1986</v>
      </c>
      <c r="O11825" s="267" t="s">
        <v>24</v>
      </c>
      <c r="P11825" s="267">
        <v>15327237</v>
      </c>
      <c r="Q11825" s="267" t="s">
        <v>1445</v>
      </c>
      <c r="S11825" s="267">
        <v>38</v>
      </c>
      <c r="T11825" s="267" t="s">
        <v>13</v>
      </c>
      <c r="U11825" s="267" t="s">
        <v>2004</v>
      </c>
      <c r="V11825" s="267" t="s">
        <v>13</v>
      </c>
      <c r="W11825" s="267">
        <v>1940</v>
      </c>
      <c r="X11825" s="267" t="s">
        <v>2005</v>
      </c>
      <c r="Y11825" s="267">
        <v>15327237</v>
      </c>
      <c r="Z11825" s="267">
        <v>1</v>
      </c>
      <c r="AA11825" s="267" t="s">
        <v>1987</v>
      </c>
      <c r="AB11825" s="270" t="s">
        <v>1988</v>
      </c>
      <c r="AD11825" s="267" t="s">
        <v>13</v>
      </c>
      <c r="AF11825" s="267" t="s">
        <v>24</v>
      </c>
    </row>
    <row r="11826" spans="3:32" ht="409.5">
      <c r="C11826" s="267" t="s">
        <v>1985</v>
      </c>
      <c r="D11826" s="267" t="s">
        <v>727</v>
      </c>
      <c r="E11826" s="267">
        <v>311</v>
      </c>
      <c r="F11826" s="267" t="s">
        <v>1444</v>
      </c>
      <c r="G11826" s="267" t="s">
        <v>1445</v>
      </c>
      <c r="H11826" s="267">
        <v>1</v>
      </c>
      <c r="I11826" s="267" t="s">
        <v>583</v>
      </c>
      <c r="J11826" s="267">
        <v>0.64</v>
      </c>
      <c r="K11826" s="267" t="s">
        <v>1986</v>
      </c>
      <c r="O11826" s="267" t="s">
        <v>24</v>
      </c>
      <c r="P11826" s="267">
        <v>15327237</v>
      </c>
      <c r="Q11826" s="267" t="s">
        <v>1445</v>
      </c>
      <c r="S11826" s="267">
        <v>38</v>
      </c>
      <c r="T11826" s="267" t="s">
        <v>13</v>
      </c>
      <c r="U11826" s="267" t="s">
        <v>2004</v>
      </c>
      <c r="V11826" s="267" t="s">
        <v>13</v>
      </c>
      <c r="W11826" s="267">
        <v>1940</v>
      </c>
      <c r="X11826" s="267" t="s">
        <v>2005</v>
      </c>
      <c r="Y11826" s="267">
        <v>15327237</v>
      </c>
      <c r="Z11826" s="267">
        <v>1</v>
      </c>
      <c r="AA11826" s="267" t="s">
        <v>1987</v>
      </c>
      <c r="AB11826" s="270" t="s">
        <v>1988</v>
      </c>
      <c r="AD11826" s="267" t="s">
        <v>13</v>
      </c>
      <c r="AF11826" s="267" t="s">
        <v>24</v>
      </c>
    </row>
    <row r="11827" spans="3:32" ht="409.5">
      <c r="C11827" s="267" t="s">
        <v>1985</v>
      </c>
      <c r="D11827" s="267" t="s">
        <v>727</v>
      </c>
      <c r="E11827" s="267">
        <v>311</v>
      </c>
      <c r="F11827" s="267" t="s">
        <v>1444</v>
      </c>
      <c r="G11827" s="267" t="s">
        <v>1445</v>
      </c>
      <c r="H11827" s="267">
        <v>1</v>
      </c>
      <c r="I11827" s="267" t="s">
        <v>583</v>
      </c>
      <c r="J11827" s="267">
        <v>0.64</v>
      </c>
      <c r="K11827" s="267" t="s">
        <v>1986</v>
      </c>
      <c r="O11827" s="267" t="s">
        <v>24</v>
      </c>
      <c r="P11827" s="267">
        <v>15327237</v>
      </c>
      <c r="Q11827" s="267" t="s">
        <v>1445</v>
      </c>
      <c r="S11827" s="267">
        <v>38</v>
      </c>
      <c r="T11827" s="267" t="s">
        <v>13</v>
      </c>
      <c r="U11827" s="267" t="s">
        <v>2004</v>
      </c>
      <c r="V11827" s="267" t="s">
        <v>13</v>
      </c>
      <c r="W11827" s="267">
        <v>1940</v>
      </c>
      <c r="X11827" s="267" t="s">
        <v>2005</v>
      </c>
      <c r="Y11827" s="267">
        <v>15327237</v>
      </c>
      <c r="Z11827" s="267">
        <v>1</v>
      </c>
      <c r="AA11827" s="267" t="s">
        <v>1987</v>
      </c>
      <c r="AB11827" s="270" t="s">
        <v>1988</v>
      </c>
      <c r="AD11827" s="267" t="s">
        <v>13</v>
      </c>
      <c r="AF11827" s="267" t="s">
        <v>24</v>
      </c>
    </row>
    <row r="11828" spans="3:32" ht="409.5">
      <c r="C11828" s="267" t="s">
        <v>1985</v>
      </c>
      <c r="D11828" s="267" t="s">
        <v>727</v>
      </c>
      <c r="E11828" s="267">
        <v>311</v>
      </c>
      <c r="F11828" s="267" t="s">
        <v>1444</v>
      </c>
      <c r="G11828" s="267" t="s">
        <v>1445</v>
      </c>
      <c r="H11828" s="267">
        <v>1</v>
      </c>
      <c r="I11828" s="267" t="s">
        <v>583</v>
      </c>
      <c r="J11828" s="267">
        <v>0.64</v>
      </c>
      <c r="K11828" s="267" t="s">
        <v>1986</v>
      </c>
      <c r="O11828" s="267" t="s">
        <v>24</v>
      </c>
      <c r="P11828" s="267">
        <v>15327237</v>
      </c>
      <c r="Q11828" s="267" t="s">
        <v>1445</v>
      </c>
      <c r="S11828" s="267">
        <v>38</v>
      </c>
      <c r="T11828" s="267" t="s">
        <v>13</v>
      </c>
      <c r="U11828" s="267" t="s">
        <v>2004</v>
      </c>
      <c r="V11828" s="267" t="s">
        <v>13</v>
      </c>
      <c r="W11828" s="267">
        <v>1940</v>
      </c>
      <c r="X11828" s="267" t="s">
        <v>2005</v>
      </c>
      <c r="Y11828" s="267">
        <v>15327237</v>
      </c>
      <c r="Z11828" s="267">
        <v>1</v>
      </c>
      <c r="AA11828" s="267" t="s">
        <v>1987</v>
      </c>
      <c r="AB11828" s="270" t="s">
        <v>1988</v>
      </c>
      <c r="AD11828" s="267" t="s">
        <v>13</v>
      </c>
      <c r="AF11828" s="267" t="s">
        <v>24</v>
      </c>
    </row>
    <row r="11829" spans="3:32" ht="409.5">
      <c r="C11829" s="267" t="s">
        <v>1985</v>
      </c>
      <c r="D11829" s="267" t="s">
        <v>727</v>
      </c>
      <c r="E11829" s="267">
        <v>311</v>
      </c>
      <c r="F11829" s="267" t="s">
        <v>1444</v>
      </c>
      <c r="G11829" s="267" t="s">
        <v>1445</v>
      </c>
      <c r="H11829" s="267">
        <v>1</v>
      </c>
      <c r="I11829" s="267" t="s">
        <v>583</v>
      </c>
      <c r="J11829" s="267">
        <v>0.64</v>
      </c>
      <c r="K11829" s="267" t="s">
        <v>1986</v>
      </c>
      <c r="O11829" s="267" t="s">
        <v>24</v>
      </c>
      <c r="P11829" s="267">
        <v>15327237</v>
      </c>
      <c r="Q11829" s="267" t="s">
        <v>1445</v>
      </c>
      <c r="S11829" s="267">
        <v>38</v>
      </c>
      <c r="T11829" s="267" t="s">
        <v>13</v>
      </c>
      <c r="U11829" s="267" t="s">
        <v>2004</v>
      </c>
      <c r="V11829" s="267" t="s">
        <v>13</v>
      </c>
      <c r="W11829" s="267">
        <v>1940</v>
      </c>
      <c r="X11829" s="267" t="s">
        <v>2005</v>
      </c>
      <c r="Y11829" s="267">
        <v>15327237</v>
      </c>
      <c r="Z11829" s="267">
        <v>1</v>
      </c>
      <c r="AA11829" s="267" t="s">
        <v>1987</v>
      </c>
      <c r="AB11829" s="270" t="s">
        <v>1988</v>
      </c>
      <c r="AD11829" s="267" t="s">
        <v>13</v>
      </c>
      <c r="AF11829" s="267" t="s">
        <v>24</v>
      </c>
    </row>
    <row r="11830" spans="3:32" ht="409.5">
      <c r="C11830" s="267" t="s">
        <v>1985</v>
      </c>
      <c r="D11830" s="267" t="s">
        <v>727</v>
      </c>
      <c r="E11830" s="267">
        <v>311</v>
      </c>
      <c r="F11830" s="267" t="s">
        <v>1444</v>
      </c>
      <c r="G11830" s="267" t="s">
        <v>1445</v>
      </c>
      <c r="H11830" s="267">
        <v>1</v>
      </c>
      <c r="I11830" s="267" t="s">
        <v>583</v>
      </c>
      <c r="J11830" s="267">
        <v>0.64</v>
      </c>
      <c r="K11830" s="267" t="s">
        <v>1986</v>
      </c>
      <c r="O11830" s="267" t="s">
        <v>24</v>
      </c>
      <c r="P11830" s="267">
        <v>15327237</v>
      </c>
      <c r="Q11830" s="267" t="s">
        <v>1445</v>
      </c>
      <c r="S11830" s="267">
        <v>38</v>
      </c>
      <c r="T11830" s="267" t="s">
        <v>13</v>
      </c>
      <c r="U11830" s="267" t="s">
        <v>2004</v>
      </c>
      <c r="V11830" s="267" t="s">
        <v>13</v>
      </c>
      <c r="W11830" s="267">
        <v>1940</v>
      </c>
      <c r="X11830" s="267" t="s">
        <v>2005</v>
      </c>
      <c r="Y11830" s="267">
        <v>15327237</v>
      </c>
      <c r="Z11830" s="267">
        <v>1</v>
      </c>
      <c r="AA11830" s="267" t="s">
        <v>1987</v>
      </c>
      <c r="AB11830" s="270" t="s">
        <v>1988</v>
      </c>
      <c r="AD11830" s="267" t="s">
        <v>13</v>
      </c>
      <c r="AF11830" s="267" t="s">
        <v>24</v>
      </c>
    </row>
    <row r="11831" spans="3:32" ht="409.5">
      <c r="C11831" s="267" t="s">
        <v>1985</v>
      </c>
      <c r="D11831" s="267" t="s">
        <v>727</v>
      </c>
      <c r="E11831" s="267">
        <v>311</v>
      </c>
      <c r="F11831" s="267" t="s">
        <v>1444</v>
      </c>
      <c r="G11831" s="267" t="s">
        <v>1445</v>
      </c>
      <c r="H11831" s="267">
        <v>1</v>
      </c>
      <c r="I11831" s="267" t="s">
        <v>583</v>
      </c>
      <c r="J11831" s="267">
        <v>0.64</v>
      </c>
      <c r="K11831" s="267" t="s">
        <v>1986</v>
      </c>
      <c r="O11831" s="267" t="s">
        <v>24</v>
      </c>
      <c r="P11831" s="267">
        <v>15327237</v>
      </c>
      <c r="Q11831" s="267" t="s">
        <v>1445</v>
      </c>
      <c r="S11831" s="267">
        <v>38</v>
      </c>
      <c r="T11831" s="267" t="s">
        <v>13</v>
      </c>
      <c r="U11831" s="267" t="s">
        <v>2004</v>
      </c>
      <c r="V11831" s="267" t="s">
        <v>13</v>
      </c>
      <c r="W11831" s="267">
        <v>1940</v>
      </c>
      <c r="X11831" s="267" t="s">
        <v>2005</v>
      </c>
      <c r="Y11831" s="267">
        <v>15327237</v>
      </c>
      <c r="Z11831" s="267">
        <v>1</v>
      </c>
      <c r="AA11831" s="267" t="s">
        <v>1987</v>
      </c>
      <c r="AB11831" s="270" t="s">
        <v>1988</v>
      </c>
      <c r="AD11831" s="267" t="s">
        <v>13</v>
      </c>
      <c r="AF11831" s="267" t="s">
        <v>24</v>
      </c>
    </row>
    <row r="11832" spans="3:32" ht="409.5">
      <c r="C11832" s="267" t="s">
        <v>1985</v>
      </c>
      <c r="D11832" s="267" t="s">
        <v>727</v>
      </c>
      <c r="E11832" s="267">
        <v>311</v>
      </c>
      <c r="F11832" s="267" t="s">
        <v>1444</v>
      </c>
      <c r="G11832" s="267" t="s">
        <v>1445</v>
      </c>
      <c r="H11832" s="267">
        <v>1</v>
      </c>
      <c r="I11832" s="267" t="s">
        <v>583</v>
      </c>
      <c r="J11832" s="267">
        <v>0.64</v>
      </c>
      <c r="K11832" s="267" t="s">
        <v>1986</v>
      </c>
      <c r="O11832" s="267" t="s">
        <v>24</v>
      </c>
      <c r="P11832" s="267">
        <v>15327237</v>
      </c>
      <c r="Q11832" s="267" t="s">
        <v>1445</v>
      </c>
      <c r="S11832" s="267">
        <v>38</v>
      </c>
      <c r="T11832" s="267" t="s">
        <v>13</v>
      </c>
      <c r="U11832" s="267" t="s">
        <v>2004</v>
      </c>
      <c r="V11832" s="267" t="s">
        <v>13</v>
      </c>
      <c r="W11832" s="267">
        <v>1940</v>
      </c>
      <c r="X11832" s="267" t="s">
        <v>2005</v>
      </c>
      <c r="Y11832" s="267">
        <v>15327237</v>
      </c>
      <c r="Z11832" s="267">
        <v>1</v>
      </c>
      <c r="AA11832" s="267" t="s">
        <v>1987</v>
      </c>
      <c r="AB11832" s="270" t="s">
        <v>1988</v>
      </c>
      <c r="AD11832" s="267" t="s">
        <v>13</v>
      </c>
      <c r="AF11832" s="267" t="s">
        <v>24</v>
      </c>
    </row>
    <row r="11833" spans="3:32" ht="409.5">
      <c r="C11833" s="267" t="s">
        <v>1985</v>
      </c>
      <c r="D11833" s="267" t="s">
        <v>727</v>
      </c>
      <c r="E11833" s="267">
        <v>311</v>
      </c>
      <c r="F11833" s="267" t="s">
        <v>1444</v>
      </c>
      <c r="G11833" s="267" t="s">
        <v>1445</v>
      </c>
      <c r="H11833" s="267">
        <v>1</v>
      </c>
      <c r="I11833" s="267" t="s">
        <v>583</v>
      </c>
      <c r="J11833" s="267">
        <v>0.64</v>
      </c>
      <c r="K11833" s="267" t="s">
        <v>1986</v>
      </c>
      <c r="O11833" s="267" t="s">
        <v>24</v>
      </c>
      <c r="P11833" s="267">
        <v>15327237</v>
      </c>
      <c r="Q11833" s="267" t="s">
        <v>1445</v>
      </c>
      <c r="S11833" s="267">
        <v>38</v>
      </c>
      <c r="T11833" s="267" t="s">
        <v>13</v>
      </c>
      <c r="U11833" s="267" t="s">
        <v>2004</v>
      </c>
      <c r="V11833" s="267" t="s">
        <v>13</v>
      </c>
      <c r="W11833" s="267">
        <v>1940</v>
      </c>
      <c r="X11833" s="267" t="s">
        <v>2005</v>
      </c>
      <c r="Y11833" s="267">
        <v>15327237</v>
      </c>
      <c r="Z11833" s="267">
        <v>1</v>
      </c>
      <c r="AA11833" s="267" t="s">
        <v>1987</v>
      </c>
      <c r="AB11833" s="270" t="s">
        <v>1988</v>
      </c>
      <c r="AD11833" s="267" t="s">
        <v>13</v>
      </c>
      <c r="AF11833" s="267" t="s">
        <v>24</v>
      </c>
    </row>
    <row r="11834" spans="3:32" ht="409.5">
      <c r="C11834" s="267" t="s">
        <v>1985</v>
      </c>
      <c r="D11834" s="267" t="s">
        <v>727</v>
      </c>
      <c r="E11834" s="267">
        <v>311</v>
      </c>
      <c r="F11834" s="267" t="s">
        <v>1444</v>
      </c>
      <c r="G11834" s="267" t="s">
        <v>1445</v>
      </c>
      <c r="H11834" s="267">
        <v>1</v>
      </c>
      <c r="I11834" s="267" t="s">
        <v>583</v>
      </c>
      <c r="J11834" s="267">
        <v>0.64</v>
      </c>
      <c r="K11834" s="267" t="s">
        <v>1986</v>
      </c>
      <c r="O11834" s="267" t="s">
        <v>24</v>
      </c>
      <c r="P11834" s="267">
        <v>15327237</v>
      </c>
      <c r="Q11834" s="267" t="s">
        <v>1445</v>
      </c>
      <c r="S11834" s="267">
        <v>38</v>
      </c>
      <c r="T11834" s="267" t="s">
        <v>13</v>
      </c>
      <c r="U11834" s="267" t="s">
        <v>2004</v>
      </c>
      <c r="V11834" s="267" t="s">
        <v>13</v>
      </c>
      <c r="W11834" s="267">
        <v>1940</v>
      </c>
      <c r="X11834" s="267" t="s">
        <v>2005</v>
      </c>
      <c r="Y11834" s="267">
        <v>15327237</v>
      </c>
      <c r="Z11834" s="267">
        <v>1</v>
      </c>
      <c r="AA11834" s="267" t="s">
        <v>1987</v>
      </c>
      <c r="AB11834" s="270" t="s">
        <v>1988</v>
      </c>
      <c r="AD11834" s="267" t="s">
        <v>13</v>
      </c>
      <c r="AF11834" s="267" t="s">
        <v>24</v>
      </c>
    </row>
    <row r="11835" spans="3:32" ht="409.5">
      <c r="C11835" s="267" t="s">
        <v>1985</v>
      </c>
      <c r="D11835" s="267" t="s">
        <v>727</v>
      </c>
      <c r="E11835" s="267">
        <v>311</v>
      </c>
      <c r="F11835" s="267" t="s">
        <v>1444</v>
      </c>
      <c r="G11835" s="267" t="s">
        <v>1445</v>
      </c>
      <c r="H11835" s="267">
        <v>1</v>
      </c>
      <c r="I11835" s="267" t="s">
        <v>583</v>
      </c>
      <c r="J11835" s="267">
        <v>0.64</v>
      </c>
      <c r="K11835" s="267" t="s">
        <v>1986</v>
      </c>
      <c r="O11835" s="267" t="s">
        <v>24</v>
      </c>
      <c r="P11835" s="267">
        <v>15327237</v>
      </c>
      <c r="Q11835" s="267" t="s">
        <v>1445</v>
      </c>
      <c r="S11835" s="267">
        <v>38</v>
      </c>
      <c r="T11835" s="267" t="s">
        <v>13</v>
      </c>
      <c r="U11835" s="267" t="s">
        <v>2004</v>
      </c>
      <c r="V11835" s="267" t="s">
        <v>13</v>
      </c>
      <c r="W11835" s="267">
        <v>1940</v>
      </c>
      <c r="X11835" s="267" t="s">
        <v>2005</v>
      </c>
      <c r="Y11835" s="267">
        <v>15327237</v>
      </c>
      <c r="Z11835" s="267">
        <v>1</v>
      </c>
      <c r="AA11835" s="267" t="s">
        <v>1987</v>
      </c>
      <c r="AB11835" s="270" t="s">
        <v>1988</v>
      </c>
      <c r="AD11835" s="267" t="s">
        <v>13</v>
      </c>
      <c r="AF11835" s="267" t="s">
        <v>24</v>
      </c>
    </row>
    <row r="11836" spans="3:32" ht="409.5">
      <c r="C11836" s="267" t="s">
        <v>1985</v>
      </c>
      <c r="D11836" s="267" t="s">
        <v>727</v>
      </c>
      <c r="E11836" s="267">
        <v>311</v>
      </c>
      <c r="F11836" s="267" t="s">
        <v>1444</v>
      </c>
      <c r="G11836" s="267" t="s">
        <v>1445</v>
      </c>
      <c r="H11836" s="267">
        <v>1</v>
      </c>
      <c r="I11836" s="267" t="s">
        <v>583</v>
      </c>
      <c r="J11836" s="267">
        <v>0.64</v>
      </c>
      <c r="K11836" s="267" t="s">
        <v>1986</v>
      </c>
      <c r="O11836" s="267" t="s">
        <v>24</v>
      </c>
      <c r="P11836" s="267">
        <v>15327237</v>
      </c>
      <c r="Q11836" s="267" t="s">
        <v>1445</v>
      </c>
      <c r="S11836" s="267">
        <v>38</v>
      </c>
      <c r="T11836" s="267" t="s">
        <v>13</v>
      </c>
      <c r="U11836" s="267" t="s">
        <v>2004</v>
      </c>
      <c r="V11836" s="267" t="s">
        <v>13</v>
      </c>
      <c r="W11836" s="267">
        <v>1940</v>
      </c>
      <c r="X11836" s="267" t="s">
        <v>2005</v>
      </c>
      <c r="Y11836" s="267">
        <v>15327237</v>
      </c>
      <c r="Z11836" s="267">
        <v>1</v>
      </c>
      <c r="AA11836" s="267" t="s">
        <v>1987</v>
      </c>
      <c r="AB11836" s="270" t="s">
        <v>1988</v>
      </c>
      <c r="AD11836" s="267" t="s">
        <v>13</v>
      </c>
      <c r="AF11836" s="267" t="s">
        <v>24</v>
      </c>
    </row>
    <row r="11837" spans="3:32" ht="409.5">
      <c r="C11837" s="267" t="s">
        <v>1985</v>
      </c>
      <c r="D11837" s="267" t="s">
        <v>727</v>
      </c>
      <c r="E11837" s="267">
        <v>311</v>
      </c>
      <c r="F11837" s="267" t="s">
        <v>1444</v>
      </c>
      <c r="G11837" s="267" t="s">
        <v>1445</v>
      </c>
      <c r="H11837" s="267">
        <v>1</v>
      </c>
      <c r="I11837" s="267" t="s">
        <v>583</v>
      </c>
      <c r="J11837" s="267">
        <v>0.64</v>
      </c>
      <c r="K11837" s="267" t="s">
        <v>1986</v>
      </c>
      <c r="O11837" s="267" t="s">
        <v>24</v>
      </c>
      <c r="P11837" s="267">
        <v>15327237</v>
      </c>
      <c r="Q11837" s="267" t="s">
        <v>1445</v>
      </c>
      <c r="S11837" s="267">
        <v>38</v>
      </c>
      <c r="T11837" s="267" t="s">
        <v>13</v>
      </c>
      <c r="U11837" s="267" t="s">
        <v>2004</v>
      </c>
      <c r="V11837" s="267" t="s">
        <v>13</v>
      </c>
      <c r="W11837" s="267">
        <v>1940</v>
      </c>
      <c r="X11837" s="267" t="s">
        <v>2005</v>
      </c>
      <c r="Y11837" s="267">
        <v>15327237</v>
      </c>
      <c r="Z11837" s="267">
        <v>1</v>
      </c>
      <c r="AA11837" s="267" t="s">
        <v>1987</v>
      </c>
      <c r="AB11837" s="270" t="s">
        <v>1988</v>
      </c>
      <c r="AD11837" s="267" t="s">
        <v>13</v>
      </c>
      <c r="AF11837" s="267" t="s">
        <v>24</v>
      </c>
    </row>
    <row r="11838" spans="3:32" ht="409.5">
      <c r="C11838" s="267" t="s">
        <v>1985</v>
      </c>
      <c r="D11838" s="267" t="s">
        <v>727</v>
      </c>
      <c r="E11838" s="267">
        <v>311</v>
      </c>
      <c r="F11838" s="267" t="s">
        <v>1444</v>
      </c>
      <c r="G11838" s="267" t="s">
        <v>1445</v>
      </c>
      <c r="H11838" s="267">
        <v>1</v>
      </c>
      <c r="I11838" s="267" t="s">
        <v>583</v>
      </c>
      <c r="J11838" s="267">
        <v>0.64</v>
      </c>
      <c r="K11838" s="267" t="s">
        <v>1986</v>
      </c>
      <c r="O11838" s="267" t="s">
        <v>24</v>
      </c>
      <c r="P11838" s="267">
        <v>15327237</v>
      </c>
      <c r="Q11838" s="267" t="s">
        <v>1445</v>
      </c>
      <c r="S11838" s="267">
        <v>38</v>
      </c>
      <c r="T11838" s="267" t="s">
        <v>13</v>
      </c>
      <c r="U11838" s="267" t="s">
        <v>2004</v>
      </c>
      <c r="V11838" s="267" t="s">
        <v>13</v>
      </c>
      <c r="W11838" s="267">
        <v>1940</v>
      </c>
      <c r="X11838" s="267" t="s">
        <v>2005</v>
      </c>
      <c r="Y11838" s="267">
        <v>15327237</v>
      </c>
      <c r="Z11838" s="267">
        <v>1</v>
      </c>
      <c r="AA11838" s="267" t="s">
        <v>1987</v>
      </c>
      <c r="AB11838" s="270" t="s">
        <v>1988</v>
      </c>
      <c r="AD11838" s="267" t="s">
        <v>13</v>
      </c>
      <c r="AF11838" s="267" t="s">
        <v>24</v>
      </c>
    </row>
    <row r="11839" spans="3:32" ht="409.5">
      <c r="C11839" s="267" t="s">
        <v>1985</v>
      </c>
      <c r="D11839" s="267" t="s">
        <v>727</v>
      </c>
      <c r="E11839" s="267">
        <v>311</v>
      </c>
      <c r="F11839" s="267" t="s">
        <v>1444</v>
      </c>
      <c r="G11839" s="267" t="s">
        <v>1445</v>
      </c>
      <c r="H11839" s="267">
        <v>1</v>
      </c>
      <c r="I11839" s="267" t="s">
        <v>583</v>
      </c>
      <c r="J11839" s="267">
        <v>0.64</v>
      </c>
      <c r="K11839" s="267" t="s">
        <v>1986</v>
      </c>
      <c r="O11839" s="267" t="s">
        <v>24</v>
      </c>
      <c r="P11839" s="267">
        <v>15327237</v>
      </c>
      <c r="Q11839" s="267" t="s">
        <v>1445</v>
      </c>
      <c r="S11839" s="267">
        <v>38</v>
      </c>
      <c r="T11839" s="267" t="s">
        <v>13</v>
      </c>
      <c r="U11839" s="267" t="s">
        <v>2004</v>
      </c>
      <c r="V11839" s="267" t="s">
        <v>13</v>
      </c>
      <c r="W11839" s="267">
        <v>1940</v>
      </c>
      <c r="X11839" s="267" t="s">
        <v>2005</v>
      </c>
      <c r="Y11839" s="267">
        <v>15327237</v>
      </c>
      <c r="Z11839" s="267">
        <v>1</v>
      </c>
      <c r="AA11839" s="267" t="s">
        <v>1987</v>
      </c>
      <c r="AB11839" s="270" t="s">
        <v>1988</v>
      </c>
      <c r="AD11839" s="267" t="s">
        <v>13</v>
      </c>
      <c r="AF11839" s="267" t="s">
        <v>24</v>
      </c>
    </row>
    <row r="11840" spans="3:32" ht="409.5">
      <c r="C11840" s="267" t="s">
        <v>1985</v>
      </c>
      <c r="D11840" s="267" t="s">
        <v>727</v>
      </c>
      <c r="E11840" s="267">
        <v>311</v>
      </c>
      <c r="F11840" s="267" t="s">
        <v>1444</v>
      </c>
      <c r="G11840" s="267" t="s">
        <v>1445</v>
      </c>
      <c r="H11840" s="267">
        <v>1</v>
      </c>
      <c r="I11840" s="267" t="s">
        <v>583</v>
      </c>
      <c r="J11840" s="267">
        <v>0.64</v>
      </c>
      <c r="K11840" s="267" t="s">
        <v>1986</v>
      </c>
      <c r="O11840" s="267" t="s">
        <v>24</v>
      </c>
      <c r="P11840" s="267">
        <v>15327237</v>
      </c>
      <c r="Q11840" s="267" t="s">
        <v>1445</v>
      </c>
      <c r="S11840" s="267">
        <v>38</v>
      </c>
      <c r="T11840" s="267" t="s">
        <v>13</v>
      </c>
      <c r="U11840" s="267" t="s">
        <v>2004</v>
      </c>
      <c r="V11840" s="267" t="s">
        <v>13</v>
      </c>
      <c r="W11840" s="267">
        <v>1940</v>
      </c>
      <c r="X11840" s="267" t="s">
        <v>2005</v>
      </c>
      <c r="Y11840" s="267">
        <v>15327237</v>
      </c>
      <c r="Z11840" s="267">
        <v>1</v>
      </c>
      <c r="AA11840" s="267" t="s">
        <v>1987</v>
      </c>
      <c r="AB11840" s="270" t="s">
        <v>1988</v>
      </c>
      <c r="AD11840" s="267" t="s">
        <v>13</v>
      </c>
      <c r="AF11840" s="267" t="s">
        <v>24</v>
      </c>
    </row>
    <row r="11841" spans="3:33" ht="409.5">
      <c r="C11841" s="267" t="s">
        <v>1985</v>
      </c>
      <c r="D11841" s="267" t="s">
        <v>727</v>
      </c>
      <c r="E11841" s="267">
        <v>311</v>
      </c>
      <c r="F11841" s="267" t="s">
        <v>1444</v>
      </c>
      <c r="G11841" s="267" t="s">
        <v>1445</v>
      </c>
      <c r="H11841" s="267">
        <v>1</v>
      </c>
      <c r="I11841" s="267" t="s">
        <v>583</v>
      </c>
      <c r="J11841" s="267">
        <v>0.64</v>
      </c>
      <c r="K11841" s="267" t="s">
        <v>1986</v>
      </c>
      <c r="O11841" s="267" t="s">
        <v>24</v>
      </c>
      <c r="P11841" s="267">
        <v>15327237</v>
      </c>
      <c r="Q11841" s="267" t="s">
        <v>1445</v>
      </c>
      <c r="S11841" s="267">
        <v>38</v>
      </c>
      <c r="T11841" s="267" t="s">
        <v>13</v>
      </c>
      <c r="U11841" s="267" t="s">
        <v>2004</v>
      </c>
      <c r="V11841" s="267" t="s">
        <v>13</v>
      </c>
      <c r="W11841" s="267">
        <v>1940</v>
      </c>
      <c r="X11841" s="267" t="s">
        <v>2005</v>
      </c>
      <c r="Y11841" s="267">
        <v>15327237</v>
      </c>
      <c r="Z11841" s="267">
        <v>1</v>
      </c>
      <c r="AA11841" s="267" t="s">
        <v>1987</v>
      </c>
      <c r="AB11841" s="270" t="s">
        <v>1988</v>
      </c>
      <c r="AD11841" s="267" t="s">
        <v>13</v>
      </c>
      <c r="AF11841" s="267" t="s">
        <v>24</v>
      </c>
    </row>
    <row r="11842" spans="3:33" ht="409.5">
      <c r="C11842" s="267" t="s">
        <v>1985</v>
      </c>
      <c r="D11842" s="267" t="s">
        <v>727</v>
      </c>
      <c r="E11842" s="267">
        <v>311</v>
      </c>
      <c r="F11842" s="267" t="s">
        <v>1444</v>
      </c>
      <c r="G11842" s="267" t="s">
        <v>1445</v>
      </c>
      <c r="H11842" s="267">
        <v>1</v>
      </c>
      <c r="I11842" s="267" t="s">
        <v>583</v>
      </c>
      <c r="J11842" s="267">
        <v>0.64</v>
      </c>
      <c r="K11842" s="267" t="s">
        <v>1986</v>
      </c>
      <c r="O11842" s="267" t="s">
        <v>24</v>
      </c>
      <c r="P11842" s="267">
        <v>15327237</v>
      </c>
      <c r="Q11842" s="267" t="s">
        <v>1445</v>
      </c>
      <c r="S11842" s="267">
        <v>38</v>
      </c>
      <c r="T11842" s="267" t="s">
        <v>13</v>
      </c>
      <c r="U11842" s="267" t="s">
        <v>2004</v>
      </c>
      <c r="V11842" s="267" t="s">
        <v>13</v>
      </c>
      <c r="W11842" s="267">
        <v>1940</v>
      </c>
      <c r="X11842" s="267" t="s">
        <v>2005</v>
      </c>
      <c r="Y11842" s="267">
        <v>15327237</v>
      </c>
      <c r="Z11842" s="267">
        <v>1</v>
      </c>
      <c r="AA11842" s="267" t="s">
        <v>1987</v>
      </c>
      <c r="AB11842" s="270" t="s">
        <v>1988</v>
      </c>
      <c r="AD11842" s="267" t="s">
        <v>13</v>
      </c>
      <c r="AF11842" s="267" t="s">
        <v>24</v>
      </c>
    </row>
    <row r="11843" spans="3:33" ht="409.5">
      <c r="C11843" s="267" t="s">
        <v>1985</v>
      </c>
      <c r="D11843" s="267" t="s">
        <v>727</v>
      </c>
      <c r="E11843" s="267">
        <v>311</v>
      </c>
      <c r="F11843" s="267" t="s">
        <v>1444</v>
      </c>
      <c r="G11843" s="267" t="s">
        <v>1445</v>
      </c>
      <c r="H11843" s="267">
        <v>1</v>
      </c>
      <c r="I11843" s="267" t="s">
        <v>583</v>
      </c>
      <c r="J11843" s="267">
        <v>0.64</v>
      </c>
      <c r="K11843" s="267" t="s">
        <v>1986</v>
      </c>
      <c r="O11843" s="267" t="s">
        <v>24</v>
      </c>
      <c r="P11843" s="267">
        <v>15327237</v>
      </c>
      <c r="Q11843" s="267" t="s">
        <v>1445</v>
      </c>
      <c r="S11843" s="267">
        <v>38</v>
      </c>
      <c r="T11843" s="267" t="s">
        <v>13</v>
      </c>
      <c r="U11843" s="267" t="s">
        <v>2004</v>
      </c>
      <c r="V11843" s="267" t="s">
        <v>13</v>
      </c>
      <c r="W11843" s="267">
        <v>1940</v>
      </c>
      <c r="X11843" s="267" t="s">
        <v>2005</v>
      </c>
      <c r="Y11843" s="267">
        <v>15327237</v>
      </c>
      <c r="Z11843" s="267">
        <v>1</v>
      </c>
      <c r="AA11843" s="267" t="s">
        <v>1987</v>
      </c>
      <c r="AB11843" s="270" t="s">
        <v>1988</v>
      </c>
      <c r="AD11843" s="267" t="s">
        <v>13</v>
      </c>
      <c r="AF11843" s="267" t="s">
        <v>24</v>
      </c>
    </row>
    <row r="11844" spans="3:33" ht="409.5">
      <c r="C11844" s="267" t="s">
        <v>1985</v>
      </c>
      <c r="D11844" s="267" t="s">
        <v>727</v>
      </c>
      <c r="E11844" s="267">
        <v>311</v>
      </c>
      <c r="F11844" s="267" t="s">
        <v>1444</v>
      </c>
      <c r="G11844" s="267" t="s">
        <v>1445</v>
      </c>
      <c r="H11844" s="267">
        <v>1</v>
      </c>
      <c r="I11844" s="267" t="s">
        <v>583</v>
      </c>
      <c r="J11844" s="267">
        <v>0.64</v>
      </c>
      <c r="K11844" s="267" t="s">
        <v>1986</v>
      </c>
      <c r="O11844" s="267" t="s">
        <v>24</v>
      </c>
      <c r="P11844" s="267">
        <v>15327237</v>
      </c>
      <c r="Q11844" s="267" t="s">
        <v>1445</v>
      </c>
      <c r="S11844" s="267">
        <v>38</v>
      </c>
      <c r="T11844" s="267" t="s">
        <v>13</v>
      </c>
      <c r="U11844" s="267" t="s">
        <v>2004</v>
      </c>
      <c r="V11844" s="267" t="s">
        <v>13</v>
      </c>
      <c r="W11844" s="267">
        <v>1940</v>
      </c>
      <c r="X11844" s="267" t="s">
        <v>2005</v>
      </c>
      <c r="Y11844" s="267">
        <v>15327237</v>
      </c>
      <c r="Z11844" s="267">
        <v>1</v>
      </c>
      <c r="AA11844" s="267" t="s">
        <v>1987</v>
      </c>
      <c r="AB11844" s="270" t="s">
        <v>1988</v>
      </c>
      <c r="AD11844" s="267" t="s">
        <v>13</v>
      </c>
      <c r="AF11844" s="267" t="s">
        <v>24</v>
      </c>
    </row>
    <row r="11845" spans="3:33" ht="409.5">
      <c r="C11845" s="267" t="s">
        <v>1985</v>
      </c>
      <c r="D11845" s="267" t="s">
        <v>727</v>
      </c>
      <c r="E11845" s="267">
        <v>311</v>
      </c>
      <c r="F11845" s="267" t="s">
        <v>1444</v>
      </c>
      <c r="G11845" s="267" t="s">
        <v>1445</v>
      </c>
      <c r="H11845" s="267">
        <v>1</v>
      </c>
      <c r="I11845" s="267" t="s">
        <v>583</v>
      </c>
      <c r="J11845" s="267">
        <v>0.64</v>
      </c>
      <c r="K11845" s="267" t="s">
        <v>1986</v>
      </c>
      <c r="O11845" s="267" t="s">
        <v>24</v>
      </c>
      <c r="P11845" s="267">
        <v>15327237</v>
      </c>
      <c r="Q11845" s="267" t="s">
        <v>1445</v>
      </c>
      <c r="S11845" s="267">
        <v>38</v>
      </c>
      <c r="T11845" s="267" t="s">
        <v>13</v>
      </c>
      <c r="U11845" s="267" t="s">
        <v>2004</v>
      </c>
      <c r="V11845" s="267" t="s">
        <v>13</v>
      </c>
      <c r="W11845" s="267">
        <v>1940</v>
      </c>
      <c r="X11845" s="267" t="s">
        <v>2005</v>
      </c>
      <c r="Y11845" s="267">
        <v>15327237</v>
      </c>
      <c r="Z11845" s="267">
        <v>1</v>
      </c>
      <c r="AA11845" s="267" t="s">
        <v>1987</v>
      </c>
      <c r="AB11845" s="270" t="s">
        <v>1988</v>
      </c>
      <c r="AD11845" s="267" t="s">
        <v>13</v>
      </c>
      <c r="AF11845" s="267" t="s">
        <v>24</v>
      </c>
    </row>
    <row r="11846" spans="3:33" ht="409.5">
      <c r="C11846" s="267" t="s">
        <v>1985</v>
      </c>
      <c r="D11846" s="267" t="s">
        <v>727</v>
      </c>
      <c r="E11846" s="267">
        <v>311</v>
      </c>
      <c r="F11846" s="267" t="s">
        <v>1444</v>
      </c>
      <c r="G11846" s="267" t="s">
        <v>1445</v>
      </c>
      <c r="H11846" s="267">
        <v>1</v>
      </c>
      <c r="I11846" s="267" t="s">
        <v>583</v>
      </c>
      <c r="J11846" s="267">
        <v>0.64</v>
      </c>
      <c r="K11846" s="267" t="s">
        <v>1986</v>
      </c>
      <c r="O11846" s="267" t="s">
        <v>24</v>
      </c>
      <c r="P11846" s="267">
        <v>15327237</v>
      </c>
      <c r="Q11846" s="267" t="s">
        <v>1445</v>
      </c>
      <c r="S11846" s="267">
        <v>38</v>
      </c>
      <c r="T11846" s="267" t="s">
        <v>13</v>
      </c>
      <c r="U11846" s="267" t="s">
        <v>2004</v>
      </c>
      <c r="V11846" s="267" t="s">
        <v>13</v>
      </c>
      <c r="W11846" s="267">
        <v>1940</v>
      </c>
      <c r="X11846" s="267" t="s">
        <v>2005</v>
      </c>
      <c r="Y11846" s="267">
        <v>15327237</v>
      </c>
      <c r="Z11846" s="267">
        <v>1</v>
      </c>
      <c r="AA11846" s="267" t="s">
        <v>1987</v>
      </c>
      <c r="AB11846" s="270" t="s">
        <v>1988</v>
      </c>
      <c r="AD11846" s="267" t="s">
        <v>13</v>
      </c>
      <c r="AF11846" s="267" t="s">
        <v>24</v>
      </c>
    </row>
    <row r="11847" spans="3:33" ht="409.5">
      <c r="C11847" s="267" t="s">
        <v>1985</v>
      </c>
      <c r="D11847" s="267" t="s">
        <v>727</v>
      </c>
      <c r="E11847" s="267">
        <v>311</v>
      </c>
      <c r="F11847" s="267" t="s">
        <v>1444</v>
      </c>
      <c r="G11847" s="267" t="s">
        <v>1445</v>
      </c>
      <c r="H11847" s="267">
        <v>1</v>
      </c>
      <c r="I11847" s="267" t="s">
        <v>583</v>
      </c>
      <c r="J11847" s="267">
        <v>0.64</v>
      </c>
      <c r="K11847" s="267" t="s">
        <v>1986</v>
      </c>
      <c r="O11847" s="267" t="s">
        <v>24</v>
      </c>
      <c r="P11847" s="267">
        <v>15327237</v>
      </c>
      <c r="Q11847" s="267" t="s">
        <v>1445</v>
      </c>
      <c r="S11847" s="267">
        <v>38</v>
      </c>
      <c r="T11847" s="267" t="s">
        <v>13</v>
      </c>
      <c r="U11847" s="267" t="s">
        <v>2004</v>
      </c>
      <c r="V11847" s="267" t="s">
        <v>13</v>
      </c>
      <c r="W11847" s="267">
        <v>1940</v>
      </c>
      <c r="X11847" s="267" t="s">
        <v>2005</v>
      </c>
      <c r="Y11847" s="267">
        <v>15327237</v>
      </c>
      <c r="Z11847" s="267">
        <v>1</v>
      </c>
      <c r="AA11847" s="267" t="s">
        <v>1987</v>
      </c>
      <c r="AB11847" s="270" t="s">
        <v>1988</v>
      </c>
      <c r="AD11847" s="267" t="s">
        <v>13</v>
      </c>
      <c r="AF11847" s="267" t="s">
        <v>24</v>
      </c>
    </row>
    <row r="11848" spans="3:33" ht="409.5">
      <c r="C11848" s="267" t="s">
        <v>1985</v>
      </c>
      <c r="D11848" s="267" t="s">
        <v>727</v>
      </c>
      <c r="E11848" s="267">
        <v>311</v>
      </c>
      <c r="F11848" s="267" t="s">
        <v>1444</v>
      </c>
      <c r="G11848" s="267" t="s">
        <v>1445</v>
      </c>
      <c r="H11848" s="267">
        <v>1</v>
      </c>
      <c r="I11848" s="267" t="s">
        <v>583</v>
      </c>
      <c r="J11848" s="267">
        <v>0.64</v>
      </c>
      <c r="K11848" s="267" t="s">
        <v>1986</v>
      </c>
      <c r="O11848" s="267" t="s">
        <v>24</v>
      </c>
      <c r="P11848" s="267">
        <v>15327237</v>
      </c>
      <c r="Q11848" s="267" t="s">
        <v>1445</v>
      </c>
      <c r="S11848" s="267">
        <v>38</v>
      </c>
      <c r="T11848" s="267" t="s">
        <v>13</v>
      </c>
      <c r="U11848" s="267" t="s">
        <v>2004</v>
      </c>
      <c r="V11848" s="267" t="s">
        <v>13</v>
      </c>
      <c r="W11848" s="267">
        <v>1940</v>
      </c>
      <c r="X11848" s="267" t="s">
        <v>2005</v>
      </c>
      <c r="Y11848" s="267">
        <v>15327237</v>
      </c>
      <c r="Z11848" s="267">
        <v>1</v>
      </c>
      <c r="AA11848" s="267" t="s">
        <v>1987</v>
      </c>
      <c r="AB11848" s="270" t="s">
        <v>1988</v>
      </c>
      <c r="AD11848" s="267" t="s">
        <v>13</v>
      </c>
      <c r="AF11848" s="267" t="s">
        <v>24</v>
      </c>
    </row>
    <row r="11849" spans="3:33" ht="409.5">
      <c r="C11849" s="267" t="s">
        <v>1985</v>
      </c>
      <c r="D11849" s="267" t="s">
        <v>727</v>
      </c>
      <c r="E11849" s="267">
        <v>311</v>
      </c>
      <c r="F11849" s="267" t="s">
        <v>1444</v>
      </c>
      <c r="G11849" s="267" t="s">
        <v>1445</v>
      </c>
      <c r="H11849" s="267">
        <v>1</v>
      </c>
      <c r="I11849" s="267" t="s">
        <v>583</v>
      </c>
      <c r="J11849" s="267">
        <v>0.64</v>
      </c>
      <c r="K11849" s="267" t="s">
        <v>1986</v>
      </c>
      <c r="O11849" s="267" t="s">
        <v>24</v>
      </c>
      <c r="P11849" s="267">
        <v>15327237</v>
      </c>
      <c r="Q11849" s="267" t="s">
        <v>1445</v>
      </c>
      <c r="S11849" s="267">
        <v>38</v>
      </c>
      <c r="T11849" s="267" t="s">
        <v>13</v>
      </c>
      <c r="U11849" s="267" t="s">
        <v>2004</v>
      </c>
      <c r="V11849" s="267" t="s">
        <v>13</v>
      </c>
      <c r="W11849" s="267">
        <v>1940</v>
      </c>
      <c r="X11849" s="267" t="s">
        <v>2005</v>
      </c>
      <c r="Y11849" s="267">
        <v>15327237</v>
      </c>
      <c r="Z11849" s="267">
        <v>1</v>
      </c>
      <c r="AA11849" s="267" t="s">
        <v>1987</v>
      </c>
      <c r="AB11849" s="270" t="s">
        <v>1988</v>
      </c>
      <c r="AD11849" s="267" t="s">
        <v>13</v>
      </c>
      <c r="AF11849" s="267" t="s">
        <v>24</v>
      </c>
    </row>
    <row r="11850" spans="3:33" ht="409.5">
      <c r="C11850" s="267" t="s">
        <v>1985</v>
      </c>
      <c r="D11850" s="267" t="s">
        <v>727</v>
      </c>
      <c r="E11850" s="267">
        <v>311</v>
      </c>
      <c r="F11850" s="267" t="s">
        <v>1444</v>
      </c>
      <c r="G11850" s="267" t="s">
        <v>1445</v>
      </c>
      <c r="H11850" s="267">
        <v>1</v>
      </c>
      <c r="I11850" s="267" t="s">
        <v>583</v>
      </c>
      <c r="J11850" s="267">
        <v>0.64</v>
      </c>
      <c r="K11850" s="267" t="s">
        <v>1986</v>
      </c>
      <c r="O11850" s="267" t="s">
        <v>24</v>
      </c>
      <c r="P11850" s="267">
        <v>15327237</v>
      </c>
      <c r="Q11850" s="267" t="s">
        <v>1445</v>
      </c>
      <c r="S11850" s="267">
        <v>38</v>
      </c>
      <c r="T11850" s="267" t="s">
        <v>13</v>
      </c>
      <c r="U11850" s="267" t="s">
        <v>2004</v>
      </c>
      <c r="V11850" s="267" t="s">
        <v>13</v>
      </c>
      <c r="W11850" s="267">
        <v>1940</v>
      </c>
      <c r="X11850" s="267" t="s">
        <v>2005</v>
      </c>
      <c r="Y11850" s="267">
        <v>15327237</v>
      </c>
      <c r="Z11850" s="267">
        <v>1</v>
      </c>
      <c r="AA11850" s="267" t="s">
        <v>1987</v>
      </c>
      <c r="AB11850" s="270" t="s">
        <v>1988</v>
      </c>
      <c r="AD11850" s="267" t="s">
        <v>13</v>
      </c>
      <c r="AF11850" s="267" t="s">
        <v>24</v>
      </c>
    </row>
    <row r="11851" spans="3:33" ht="409.5">
      <c r="C11851" s="267" t="s">
        <v>1985</v>
      </c>
      <c r="D11851" s="267" t="s">
        <v>727</v>
      </c>
      <c r="E11851" s="267">
        <v>311</v>
      </c>
      <c r="F11851" s="267" t="s">
        <v>1444</v>
      </c>
      <c r="G11851" s="267" t="s">
        <v>1445</v>
      </c>
      <c r="H11851" s="267">
        <v>1</v>
      </c>
      <c r="I11851" s="267" t="s">
        <v>583</v>
      </c>
      <c r="J11851" s="267">
        <v>0.64</v>
      </c>
      <c r="K11851" s="267" t="s">
        <v>1986</v>
      </c>
      <c r="O11851" s="267" t="s">
        <v>24</v>
      </c>
      <c r="P11851" s="267">
        <v>15327237</v>
      </c>
      <c r="Q11851" s="267" t="s">
        <v>1445</v>
      </c>
      <c r="S11851" s="267">
        <v>38</v>
      </c>
      <c r="T11851" s="267" t="s">
        <v>13</v>
      </c>
      <c r="U11851" s="267" t="s">
        <v>2004</v>
      </c>
      <c r="V11851" s="267" t="s">
        <v>13</v>
      </c>
      <c r="W11851" s="267">
        <v>1940</v>
      </c>
      <c r="X11851" s="267" t="s">
        <v>2005</v>
      </c>
      <c r="Y11851" s="267">
        <v>15327237</v>
      </c>
      <c r="Z11851" s="267">
        <v>1</v>
      </c>
      <c r="AA11851" s="267" t="s">
        <v>1987</v>
      </c>
      <c r="AB11851" s="270" t="s">
        <v>1988</v>
      </c>
      <c r="AD11851" s="267" t="s">
        <v>13</v>
      </c>
      <c r="AF11851" s="267" t="s">
        <v>24</v>
      </c>
    </row>
    <row r="11852" spans="3:33" ht="409.5">
      <c r="C11852" s="267" t="s">
        <v>1985</v>
      </c>
      <c r="D11852" s="267" t="s">
        <v>727</v>
      </c>
      <c r="E11852" s="267">
        <v>311</v>
      </c>
      <c r="F11852" s="267" t="s">
        <v>1444</v>
      </c>
      <c r="G11852" s="267" t="s">
        <v>1445</v>
      </c>
      <c r="H11852" s="267">
        <v>1</v>
      </c>
      <c r="I11852" s="267" t="s">
        <v>583</v>
      </c>
      <c r="J11852" s="267">
        <v>0.64</v>
      </c>
      <c r="K11852" s="267" t="s">
        <v>1986</v>
      </c>
      <c r="O11852" s="267" t="s">
        <v>24</v>
      </c>
      <c r="P11852" s="267">
        <v>15327237</v>
      </c>
      <c r="Q11852" s="267" t="s">
        <v>1445</v>
      </c>
      <c r="S11852" s="267">
        <v>38</v>
      </c>
      <c r="T11852" s="267" t="s">
        <v>13</v>
      </c>
      <c r="U11852" s="267" t="s">
        <v>2004</v>
      </c>
      <c r="V11852" s="267" t="s">
        <v>13</v>
      </c>
      <c r="W11852" s="267">
        <v>1940</v>
      </c>
      <c r="X11852" s="267" t="s">
        <v>2005</v>
      </c>
      <c r="Y11852" s="267">
        <v>15327237</v>
      </c>
      <c r="Z11852" s="267">
        <v>1</v>
      </c>
      <c r="AA11852" s="267" t="s">
        <v>1987</v>
      </c>
      <c r="AB11852" s="270" t="s">
        <v>1988</v>
      </c>
      <c r="AD11852" s="267" t="s">
        <v>13</v>
      </c>
      <c r="AF11852" s="267" t="s">
        <v>24</v>
      </c>
    </row>
    <row r="11853" spans="3:33" ht="409.5">
      <c r="C11853" s="267" t="s">
        <v>1985</v>
      </c>
      <c r="D11853" s="267" t="s">
        <v>727</v>
      </c>
      <c r="E11853" s="267">
        <v>311</v>
      </c>
      <c r="F11853" s="267" t="s">
        <v>1444</v>
      </c>
      <c r="G11853" s="267" t="s">
        <v>1445</v>
      </c>
      <c r="H11853" s="267">
        <v>1</v>
      </c>
      <c r="I11853" s="267" t="s">
        <v>583</v>
      </c>
      <c r="J11853" s="267">
        <v>0.64</v>
      </c>
      <c r="K11853" s="267" t="s">
        <v>1986</v>
      </c>
      <c r="O11853" s="267" t="s">
        <v>24</v>
      </c>
      <c r="P11853" s="267">
        <v>15327237</v>
      </c>
      <c r="Q11853" s="267" t="s">
        <v>1445</v>
      </c>
      <c r="S11853" s="267">
        <v>38</v>
      </c>
      <c r="T11853" s="267" t="s">
        <v>13</v>
      </c>
      <c r="U11853" s="267" t="s">
        <v>2004</v>
      </c>
      <c r="V11853" s="267" t="s">
        <v>13</v>
      </c>
      <c r="W11853" s="267">
        <v>1940</v>
      </c>
      <c r="X11853" s="267" t="s">
        <v>2005</v>
      </c>
      <c r="Y11853" s="267">
        <v>15327237</v>
      </c>
      <c r="Z11853" s="267">
        <v>1</v>
      </c>
      <c r="AA11853" s="267" t="s">
        <v>1987</v>
      </c>
      <c r="AB11853" s="270" t="s">
        <v>1988</v>
      </c>
      <c r="AD11853" s="267" t="s">
        <v>13</v>
      </c>
      <c r="AF11853" s="267" t="s">
        <v>24</v>
      </c>
    </row>
    <row r="11854" spans="3:33" ht="409.5">
      <c r="C11854" s="267" t="s">
        <v>1985</v>
      </c>
      <c r="D11854" s="267" t="s">
        <v>727</v>
      </c>
      <c r="E11854" s="267">
        <v>1237</v>
      </c>
      <c r="F11854" s="267" t="s">
        <v>1444</v>
      </c>
      <c r="G11854" s="267" t="s">
        <v>1456</v>
      </c>
      <c r="H11854" s="267">
        <v>1</v>
      </c>
      <c r="I11854" s="267" t="s">
        <v>583</v>
      </c>
      <c r="J11854" s="267">
        <v>0.64</v>
      </c>
      <c r="K11854" s="267" t="s">
        <v>1986</v>
      </c>
      <c r="O11854" s="267" t="s">
        <v>13</v>
      </c>
      <c r="P11854" s="267">
        <v>15327237</v>
      </c>
      <c r="Q11854" s="267" t="s">
        <v>1445</v>
      </c>
      <c r="S11854" s="267">
        <v>38</v>
      </c>
      <c r="T11854" s="267" t="s">
        <v>13</v>
      </c>
      <c r="U11854" s="267" t="s">
        <v>1494</v>
      </c>
      <c r="V11854" s="267" t="s">
        <v>13</v>
      </c>
      <c r="W11854" s="267">
        <v>1940</v>
      </c>
      <c r="X11854" s="267">
        <v>15338010</v>
      </c>
      <c r="Y11854" s="267">
        <v>15327237</v>
      </c>
      <c r="Z11854" s="267">
        <v>1</v>
      </c>
      <c r="AA11854" s="267" t="s">
        <v>1987</v>
      </c>
      <c r="AB11854" s="270" t="s">
        <v>1988</v>
      </c>
      <c r="AD11854" s="267" t="s">
        <v>13</v>
      </c>
      <c r="AF11854" s="267" t="s">
        <v>24</v>
      </c>
      <c r="AG11854" s="267" t="s">
        <v>24</v>
      </c>
    </row>
    <row r="11855" spans="3:33" ht="409.5">
      <c r="C11855" s="267" t="s">
        <v>1985</v>
      </c>
      <c r="D11855" s="267" t="s">
        <v>727</v>
      </c>
      <c r="E11855" s="267">
        <v>1237</v>
      </c>
      <c r="F11855" s="267" t="s">
        <v>1444</v>
      </c>
      <c r="G11855" s="267" t="s">
        <v>1456</v>
      </c>
      <c r="H11855" s="267">
        <v>1</v>
      </c>
      <c r="I11855" s="267" t="s">
        <v>583</v>
      </c>
      <c r="J11855" s="267">
        <v>0.64</v>
      </c>
      <c r="K11855" s="267" t="s">
        <v>1986</v>
      </c>
      <c r="O11855" s="267" t="s">
        <v>13</v>
      </c>
      <c r="P11855" s="267">
        <v>15327237</v>
      </c>
      <c r="Q11855" s="267" t="s">
        <v>1445</v>
      </c>
      <c r="S11855" s="267">
        <v>38</v>
      </c>
      <c r="T11855" s="267" t="s">
        <v>13</v>
      </c>
      <c r="U11855" s="267" t="s">
        <v>1494</v>
      </c>
      <c r="V11855" s="267" t="s">
        <v>13</v>
      </c>
      <c r="W11855" s="267">
        <v>1940</v>
      </c>
      <c r="X11855" s="267">
        <v>15338010</v>
      </c>
      <c r="Y11855" s="267">
        <v>15327237</v>
      </c>
      <c r="Z11855" s="267">
        <v>1</v>
      </c>
      <c r="AA11855" s="267" t="s">
        <v>1987</v>
      </c>
      <c r="AB11855" s="270" t="s">
        <v>1988</v>
      </c>
      <c r="AD11855" s="267" t="s">
        <v>13</v>
      </c>
      <c r="AF11855" s="267" t="s">
        <v>24</v>
      </c>
      <c r="AG11855" s="267" t="s">
        <v>24</v>
      </c>
    </row>
    <row r="11856" spans="3:33" ht="409.5">
      <c r="C11856" s="267" t="s">
        <v>1985</v>
      </c>
      <c r="D11856" s="267" t="s">
        <v>727</v>
      </c>
      <c r="E11856" s="267">
        <v>1237</v>
      </c>
      <c r="F11856" s="267" t="s">
        <v>1444</v>
      </c>
      <c r="G11856" s="267" t="s">
        <v>1456</v>
      </c>
      <c r="H11856" s="267">
        <v>1</v>
      </c>
      <c r="I11856" s="267" t="s">
        <v>583</v>
      </c>
      <c r="J11856" s="267">
        <v>0.64</v>
      </c>
      <c r="K11856" s="267" t="s">
        <v>1986</v>
      </c>
      <c r="O11856" s="267" t="s">
        <v>13</v>
      </c>
      <c r="P11856" s="267">
        <v>15327237</v>
      </c>
      <c r="Q11856" s="267" t="s">
        <v>1445</v>
      </c>
      <c r="S11856" s="267">
        <v>38</v>
      </c>
      <c r="T11856" s="267" t="s">
        <v>13</v>
      </c>
      <c r="U11856" s="267" t="s">
        <v>1494</v>
      </c>
      <c r="V11856" s="267" t="s">
        <v>13</v>
      </c>
      <c r="W11856" s="267">
        <v>1940</v>
      </c>
      <c r="X11856" s="267">
        <v>15338010</v>
      </c>
      <c r="Y11856" s="267">
        <v>15327237</v>
      </c>
      <c r="Z11856" s="267">
        <v>1</v>
      </c>
      <c r="AA11856" s="267" t="s">
        <v>1987</v>
      </c>
      <c r="AB11856" s="270" t="s">
        <v>1988</v>
      </c>
      <c r="AD11856" s="267" t="s">
        <v>13</v>
      </c>
      <c r="AF11856" s="267" t="s">
        <v>24</v>
      </c>
      <c r="AG11856" s="267" t="s">
        <v>24</v>
      </c>
    </row>
    <row r="11857" spans="3:33" ht="409.5">
      <c r="C11857" s="267" t="s">
        <v>1985</v>
      </c>
      <c r="D11857" s="267" t="s">
        <v>727</v>
      </c>
      <c r="E11857" s="267">
        <v>1237</v>
      </c>
      <c r="F11857" s="267" t="s">
        <v>1444</v>
      </c>
      <c r="G11857" s="267" t="s">
        <v>1456</v>
      </c>
      <c r="H11857" s="267">
        <v>1</v>
      </c>
      <c r="I11857" s="267" t="s">
        <v>583</v>
      </c>
      <c r="J11857" s="267">
        <v>0.64</v>
      </c>
      <c r="K11857" s="267" t="s">
        <v>1986</v>
      </c>
      <c r="O11857" s="267" t="s">
        <v>13</v>
      </c>
      <c r="P11857" s="267">
        <v>15327237</v>
      </c>
      <c r="Q11857" s="267" t="s">
        <v>1445</v>
      </c>
      <c r="S11857" s="267">
        <v>38</v>
      </c>
      <c r="T11857" s="267" t="s">
        <v>13</v>
      </c>
      <c r="U11857" s="267" t="s">
        <v>1494</v>
      </c>
      <c r="V11857" s="267" t="s">
        <v>13</v>
      </c>
      <c r="W11857" s="267">
        <v>1940</v>
      </c>
      <c r="X11857" s="267">
        <v>15338010</v>
      </c>
      <c r="Y11857" s="267">
        <v>15327237</v>
      </c>
      <c r="Z11857" s="267">
        <v>1</v>
      </c>
      <c r="AA11857" s="267" t="s">
        <v>1987</v>
      </c>
      <c r="AB11857" s="270" t="s">
        <v>1988</v>
      </c>
      <c r="AD11857" s="267" t="s">
        <v>13</v>
      </c>
      <c r="AF11857" s="267" t="s">
        <v>24</v>
      </c>
      <c r="AG11857" s="267" t="s">
        <v>24</v>
      </c>
    </row>
    <row r="11858" spans="3:33" ht="409.5">
      <c r="C11858" s="267" t="s">
        <v>1985</v>
      </c>
      <c r="D11858" s="267" t="s">
        <v>727</v>
      </c>
      <c r="E11858" s="267">
        <v>1237</v>
      </c>
      <c r="F11858" s="267" t="s">
        <v>1444</v>
      </c>
      <c r="G11858" s="267" t="s">
        <v>1456</v>
      </c>
      <c r="H11858" s="267">
        <v>1</v>
      </c>
      <c r="I11858" s="267" t="s">
        <v>583</v>
      </c>
      <c r="J11858" s="267">
        <v>0.64</v>
      </c>
      <c r="K11858" s="267" t="s">
        <v>1986</v>
      </c>
      <c r="O11858" s="267" t="s">
        <v>13</v>
      </c>
      <c r="P11858" s="267">
        <v>15327237</v>
      </c>
      <c r="Q11858" s="267" t="s">
        <v>1445</v>
      </c>
      <c r="S11858" s="267">
        <v>38</v>
      </c>
      <c r="T11858" s="267" t="s">
        <v>13</v>
      </c>
      <c r="U11858" s="267" t="s">
        <v>1494</v>
      </c>
      <c r="V11858" s="267" t="s">
        <v>13</v>
      </c>
      <c r="W11858" s="267">
        <v>1940</v>
      </c>
      <c r="X11858" s="267">
        <v>15338010</v>
      </c>
      <c r="Y11858" s="267">
        <v>15327237</v>
      </c>
      <c r="Z11858" s="267">
        <v>1</v>
      </c>
      <c r="AA11858" s="267" t="s">
        <v>1987</v>
      </c>
      <c r="AB11858" s="270" t="s">
        <v>1988</v>
      </c>
      <c r="AD11858" s="267" t="s">
        <v>13</v>
      </c>
      <c r="AF11858" s="267" t="s">
        <v>24</v>
      </c>
      <c r="AG11858" s="267" t="s">
        <v>24</v>
      </c>
    </row>
    <row r="11859" spans="3:33" ht="409.5">
      <c r="C11859" s="267" t="s">
        <v>1985</v>
      </c>
      <c r="D11859" s="267" t="s">
        <v>727</v>
      </c>
      <c r="E11859" s="267">
        <v>1237</v>
      </c>
      <c r="F11859" s="267" t="s">
        <v>1444</v>
      </c>
      <c r="G11859" s="267" t="s">
        <v>1456</v>
      </c>
      <c r="H11859" s="267">
        <v>1</v>
      </c>
      <c r="I11859" s="267" t="s">
        <v>583</v>
      </c>
      <c r="J11859" s="267">
        <v>0.64</v>
      </c>
      <c r="K11859" s="267" t="s">
        <v>1986</v>
      </c>
      <c r="O11859" s="267" t="s">
        <v>13</v>
      </c>
      <c r="P11859" s="267">
        <v>15327237</v>
      </c>
      <c r="Q11859" s="267" t="s">
        <v>1445</v>
      </c>
      <c r="S11859" s="267">
        <v>38</v>
      </c>
      <c r="T11859" s="267" t="s">
        <v>13</v>
      </c>
      <c r="U11859" s="267" t="s">
        <v>1494</v>
      </c>
      <c r="V11859" s="267" t="s">
        <v>13</v>
      </c>
      <c r="W11859" s="267">
        <v>1940</v>
      </c>
      <c r="X11859" s="267">
        <v>15338010</v>
      </c>
      <c r="Y11859" s="267">
        <v>15327237</v>
      </c>
      <c r="Z11859" s="267">
        <v>1</v>
      </c>
      <c r="AA11859" s="267" t="s">
        <v>1987</v>
      </c>
      <c r="AB11859" s="270" t="s">
        <v>1988</v>
      </c>
      <c r="AD11859" s="267" t="s">
        <v>13</v>
      </c>
      <c r="AF11859" s="267" t="s">
        <v>24</v>
      </c>
      <c r="AG11859" s="267" t="s">
        <v>24</v>
      </c>
    </row>
    <row r="11860" spans="3:33" ht="409.5">
      <c r="C11860" s="267" t="s">
        <v>1985</v>
      </c>
      <c r="D11860" s="267" t="s">
        <v>727</v>
      </c>
      <c r="E11860" s="267">
        <v>1237</v>
      </c>
      <c r="F11860" s="267" t="s">
        <v>1444</v>
      </c>
      <c r="G11860" s="267" t="s">
        <v>1456</v>
      </c>
      <c r="H11860" s="267">
        <v>1</v>
      </c>
      <c r="I11860" s="267" t="s">
        <v>583</v>
      </c>
      <c r="J11860" s="267">
        <v>0.64</v>
      </c>
      <c r="K11860" s="267" t="s">
        <v>1986</v>
      </c>
      <c r="O11860" s="267" t="s">
        <v>13</v>
      </c>
      <c r="P11860" s="267">
        <v>15327237</v>
      </c>
      <c r="Q11860" s="267" t="s">
        <v>1445</v>
      </c>
      <c r="S11860" s="267">
        <v>38</v>
      </c>
      <c r="T11860" s="267" t="s">
        <v>13</v>
      </c>
      <c r="U11860" s="267" t="s">
        <v>1494</v>
      </c>
      <c r="V11860" s="267" t="s">
        <v>13</v>
      </c>
      <c r="W11860" s="267">
        <v>1940</v>
      </c>
      <c r="X11860" s="267">
        <v>15338010</v>
      </c>
      <c r="Y11860" s="267">
        <v>15327237</v>
      </c>
      <c r="Z11860" s="267">
        <v>1</v>
      </c>
      <c r="AA11860" s="267" t="s">
        <v>1987</v>
      </c>
      <c r="AB11860" s="270" t="s">
        <v>1988</v>
      </c>
      <c r="AD11860" s="267" t="s">
        <v>13</v>
      </c>
      <c r="AF11860" s="267" t="s">
        <v>24</v>
      </c>
      <c r="AG11860" s="267" t="s">
        <v>24</v>
      </c>
    </row>
    <row r="11861" spans="3:33" ht="409.5">
      <c r="C11861" s="267" t="s">
        <v>1985</v>
      </c>
      <c r="D11861" s="267" t="s">
        <v>727</v>
      </c>
      <c r="E11861" s="267">
        <v>1237</v>
      </c>
      <c r="F11861" s="267" t="s">
        <v>1444</v>
      </c>
      <c r="G11861" s="267" t="s">
        <v>1456</v>
      </c>
      <c r="H11861" s="267">
        <v>1</v>
      </c>
      <c r="I11861" s="267" t="s">
        <v>583</v>
      </c>
      <c r="J11861" s="267">
        <v>0.64</v>
      </c>
      <c r="K11861" s="267" t="s">
        <v>1986</v>
      </c>
      <c r="O11861" s="267" t="s">
        <v>13</v>
      </c>
      <c r="P11861" s="267">
        <v>15327237</v>
      </c>
      <c r="Q11861" s="267" t="s">
        <v>1445</v>
      </c>
      <c r="S11861" s="267">
        <v>38</v>
      </c>
      <c r="T11861" s="267" t="s">
        <v>13</v>
      </c>
      <c r="U11861" s="267" t="s">
        <v>1494</v>
      </c>
      <c r="V11861" s="267" t="s">
        <v>13</v>
      </c>
      <c r="W11861" s="267">
        <v>1940</v>
      </c>
      <c r="X11861" s="267">
        <v>15338010</v>
      </c>
      <c r="Y11861" s="267">
        <v>15327237</v>
      </c>
      <c r="Z11861" s="267">
        <v>1</v>
      </c>
      <c r="AA11861" s="267" t="s">
        <v>1987</v>
      </c>
      <c r="AB11861" s="270" t="s">
        <v>1988</v>
      </c>
      <c r="AD11861" s="267" t="s">
        <v>13</v>
      </c>
      <c r="AF11861" s="267" t="s">
        <v>24</v>
      </c>
      <c r="AG11861" s="267" t="s">
        <v>24</v>
      </c>
    </row>
    <row r="11862" spans="3:33" ht="409.5">
      <c r="C11862" s="267" t="s">
        <v>1985</v>
      </c>
      <c r="D11862" s="267" t="s">
        <v>727</v>
      </c>
      <c r="E11862" s="267">
        <v>1237</v>
      </c>
      <c r="F11862" s="267" t="s">
        <v>1444</v>
      </c>
      <c r="G11862" s="267" t="s">
        <v>1456</v>
      </c>
      <c r="H11862" s="267">
        <v>1</v>
      </c>
      <c r="I11862" s="267" t="s">
        <v>583</v>
      </c>
      <c r="J11862" s="267">
        <v>0.64</v>
      </c>
      <c r="K11862" s="267" t="s">
        <v>1986</v>
      </c>
      <c r="O11862" s="267" t="s">
        <v>13</v>
      </c>
      <c r="P11862" s="267">
        <v>15327237</v>
      </c>
      <c r="Q11862" s="267" t="s">
        <v>1445</v>
      </c>
      <c r="S11862" s="267">
        <v>38</v>
      </c>
      <c r="T11862" s="267" t="s">
        <v>13</v>
      </c>
      <c r="U11862" s="267" t="s">
        <v>1494</v>
      </c>
      <c r="V11862" s="267" t="s">
        <v>13</v>
      </c>
      <c r="W11862" s="267">
        <v>1940</v>
      </c>
      <c r="X11862" s="267">
        <v>15338010</v>
      </c>
      <c r="Y11862" s="267">
        <v>15327237</v>
      </c>
      <c r="Z11862" s="267">
        <v>1</v>
      </c>
      <c r="AA11862" s="267" t="s">
        <v>1987</v>
      </c>
      <c r="AB11862" s="270" t="s">
        <v>1988</v>
      </c>
      <c r="AD11862" s="267" t="s">
        <v>13</v>
      </c>
      <c r="AF11862" s="267" t="s">
        <v>24</v>
      </c>
      <c r="AG11862" s="267" t="s">
        <v>24</v>
      </c>
    </row>
    <row r="11863" spans="3:33" ht="409.5">
      <c r="C11863" s="267" t="s">
        <v>1985</v>
      </c>
      <c r="D11863" s="267" t="s">
        <v>727</v>
      </c>
      <c r="E11863" s="267">
        <v>1237</v>
      </c>
      <c r="F11863" s="267" t="s">
        <v>1444</v>
      </c>
      <c r="G11863" s="267" t="s">
        <v>1456</v>
      </c>
      <c r="H11863" s="267">
        <v>1</v>
      </c>
      <c r="I11863" s="267" t="s">
        <v>583</v>
      </c>
      <c r="J11863" s="267">
        <v>0.64</v>
      </c>
      <c r="K11863" s="267" t="s">
        <v>1986</v>
      </c>
      <c r="O11863" s="267" t="s">
        <v>13</v>
      </c>
      <c r="P11863" s="267">
        <v>15327237</v>
      </c>
      <c r="Q11863" s="267" t="s">
        <v>1445</v>
      </c>
      <c r="S11863" s="267">
        <v>38</v>
      </c>
      <c r="T11863" s="267" t="s">
        <v>13</v>
      </c>
      <c r="U11863" s="267" t="s">
        <v>1494</v>
      </c>
      <c r="V11863" s="267" t="s">
        <v>13</v>
      </c>
      <c r="W11863" s="267">
        <v>1940</v>
      </c>
      <c r="X11863" s="267">
        <v>15338010</v>
      </c>
      <c r="Y11863" s="267">
        <v>15327237</v>
      </c>
      <c r="Z11863" s="267">
        <v>1</v>
      </c>
      <c r="AA11863" s="267" t="s">
        <v>1987</v>
      </c>
      <c r="AB11863" s="270" t="s">
        <v>1988</v>
      </c>
      <c r="AD11863" s="267" t="s">
        <v>13</v>
      </c>
      <c r="AF11863" s="267" t="s">
        <v>24</v>
      </c>
      <c r="AG11863" s="267" t="s">
        <v>24</v>
      </c>
    </row>
    <row r="11864" spans="3:33" ht="409.5">
      <c r="C11864" s="267" t="s">
        <v>1985</v>
      </c>
      <c r="D11864" s="267" t="s">
        <v>727</v>
      </c>
      <c r="E11864" s="267">
        <v>1237</v>
      </c>
      <c r="F11864" s="267" t="s">
        <v>1444</v>
      </c>
      <c r="G11864" s="267" t="s">
        <v>1456</v>
      </c>
      <c r="H11864" s="267">
        <v>1</v>
      </c>
      <c r="I11864" s="267" t="s">
        <v>583</v>
      </c>
      <c r="J11864" s="267">
        <v>0.64</v>
      </c>
      <c r="K11864" s="267" t="s">
        <v>1986</v>
      </c>
      <c r="O11864" s="267" t="s">
        <v>13</v>
      </c>
      <c r="P11864" s="267">
        <v>15327237</v>
      </c>
      <c r="Q11864" s="267" t="s">
        <v>1445</v>
      </c>
      <c r="S11864" s="267">
        <v>38</v>
      </c>
      <c r="T11864" s="267" t="s">
        <v>13</v>
      </c>
      <c r="U11864" s="267" t="s">
        <v>1494</v>
      </c>
      <c r="V11864" s="267" t="s">
        <v>13</v>
      </c>
      <c r="W11864" s="267">
        <v>1940</v>
      </c>
      <c r="X11864" s="267">
        <v>15338010</v>
      </c>
      <c r="Y11864" s="267">
        <v>15327237</v>
      </c>
      <c r="Z11864" s="267">
        <v>1</v>
      </c>
      <c r="AA11864" s="267" t="s">
        <v>1987</v>
      </c>
      <c r="AB11864" s="270" t="s">
        <v>1988</v>
      </c>
      <c r="AD11864" s="267" t="s">
        <v>13</v>
      </c>
      <c r="AF11864" s="267" t="s">
        <v>24</v>
      </c>
      <c r="AG11864" s="267" t="s">
        <v>24</v>
      </c>
    </row>
    <row r="11865" spans="3:33" ht="409.5">
      <c r="C11865" s="267" t="s">
        <v>1985</v>
      </c>
      <c r="D11865" s="267" t="s">
        <v>727</v>
      </c>
      <c r="E11865" s="267">
        <v>1237</v>
      </c>
      <c r="F11865" s="267" t="s">
        <v>1444</v>
      </c>
      <c r="G11865" s="267" t="s">
        <v>1456</v>
      </c>
      <c r="H11865" s="267">
        <v>1</v>
      </c>
      <c r="I11865" s="267" t="s">
        <v>583</v>
      </c>
      <c r="J11865" s="267">
        <v>0.64</v>
      </c>
      <c r="K11865" s="267" t="s">
        <v>1986</v>
      </c>
      <c r="O11865" s="267" t="s">
        <v>13</v>
      </c>
      <c r="P11865" s="267">
        <v>15327237</v>
      </c>
      <c r="Q11865" s="267" t="s">
        <v>1445</v>
      </c>
      <c r="S11865" s="267">
        <v>38</v>
      </c>
      <c r="T11865" s="267" t="s">
        <v>13</v>
      </c>
      <c r="U11865" s="267" t="s">
        <v>1494</v>
      </c>
      <c r="V11865" s="267" t="s">
        <v>13</v>
      </c>
      <c r="W11865" s="267">
        <v>1940</v>
      </c>
      <c r="X11865" s="267">
        <v>15338010</v>
      </c>
      <c r="Y11865" s="267">
        <v>15327237</v>
      </c>
      <c r="Z11865" s="267">
        <v>1</v>
      </c>
      <c r="AA11865" s="267" t="s">
        <v>1987</v>
      </c>
      <c r="AB11865" s="270" t="s">
        <v>1988</v>
      </c>
      <c r="AD11865" s="267" t="s">
        <v>13</v>
      </c>
      <c r="AF11865" s="267" t="s">
        <v>24</v>
      </c>
      <c r="AG11865" s="267" t="s">
        <v>24</v>
      </c>
    </row>
    <row r="11866" spans="3:33" ht="409.5">
      <c r="C11866" s="267" t="s">
        <v>1985</v>
      </c>
      <c r="D11866" s="267" t="s">
        <v>727</v>
      </c>
      <c r="E11866" s="267">
        <v>1237</v>
      </c>
      <c r="F11866" s="267" t="s">
        <v>1444</v>
      </c>
      <c r="G11866" s="267" t="s">
        <v>1456</v>
      </c>
      <c r="H11866" s="267">
        <v>1</v>
      </c>
      <c r="I11866" s="267" t="s">
        <v>583</v>
      </c>
      <c r="J11866" s="267">
        <v>0.64</v>
      </c>
      <c r="K11866" s="267" t="s">
        <v>1986</v>
      </c>
      <c r="O11866" s="267" t="s">
        <v>13</v>
      </c>
      <c r="P11866" s="267">
        <v>15327237</v>
      </c>
      <c r="Q11866" s="267" t="s">
        <v>1445</v>
      </c>
      <c r="S11866" s="267">
        <v>38</v>
      </c>
      <c r="T11866" s="267" t="s">
        <v>13</v>
      </c>
      <c r="U11866" s="267" t="s">
        <v>1494</v>
      </c>
      <c r="V11866" s="267" t="s">
        <v>13</v>
      </c>
      <c r="W11866" s="267">
        <v>1940</v>
      </c>
      <c r="X11866" s="267">
        <v>15338010</v>
      </c>
      <c r="Y11866" s="267">
        <v>15327237</v>
      </c>
      <c r="Z11866" s="267">
        <v>1</v>
      </c>
      <c r="AA11866" s="267" t="s">
        <v>1987</v>
      </c>
      <c r="AB11866" s="270" t="s">
        <v>1988</v>
      </c>
      <c r="AD11866" s="267" t="s">
        <v>13</v>
      </c>
      <c r="AF11866" s="267" t="s">
        <v>24</v>
      </c>
      <c r="AG11866" s="267" t="s">
        <v>24</v>
      </c>
    </row>
    <row r="11867" spans="3:33" ht="409.5">
      <c r="C11867" s="267" t="s">
        <v>1985</v>
      </c>
      <c r="D11867" s="267" t="s">
        <v>727</v>
      </c>
      <c r="E11867" s="267">
        <v>1237</v>
      </c>
      <c r="F11867" s="267" t="s">
        <v>1444</v>
      </c>
      <c r="G11867" s="267" t="s">
        <v>1456</v>
      </c>
      <c r="H11867" s="267">
        <v>1</v>
      </c>
      <c r="I11867" s="267" t="s">
        <v>583</v>
      </c>
      <c r="J11867" s="267">
        <v>0.64</v>
      </c>
      <c r="K11867" s="267" t="s">
        <v>1986</v>
      </c>
      <c r="O11867" s="267" t="s">
        <v>13</v>
      </c>
      <c r="P11867" s="267">
        <v>15327237</v>
      </c>
      <c r="Q11867" s="267" t="s">
        <v>1445</v>
      </c>
      <c r="S11867" s="267">
        <v>38</v>
      </c>
      <c r="T11867" s="267" t="s">
        <v>13</v>
      </c>
      <c r="U11867" s="267" t="s">
        <v>1494</v>
      </c>
      <c r="V11867" s="267" t="s">
        <v>13</v>
      </c>
      <c r="W11867" s="267">
        <v>1940</v>
      </c>
      <c r="X11867" s="267">
        <v>15338010</v>
      </c>
      <c r="Y11867" s="267">
        <v>15327237</v>
      </c>
      <c r="Z11867" s="267">
        <v>1</v>
      </c>
      <c r="AA11867" s="267" t="s">
        <v>1987</v>
      </c>
      <c r="AB11867" s="270" t="s">
        <v>1988</v>
      </c>
      <c r="AD11867" s="267" t="s">
        <v>13</v>
      </c>
      <c r="AF11867" s="267" t="s">
        <v>24</v>
      </c>
      <c r="AG11867" s="267" t="s">
        <v>24</v>
      </c>
    </row>
    <row r="11868" spans="3:33" ht="409.5">
      <c r="C11868" s="267" t="s">
        <v>1985</v>
      </c>
      <c r="D11868" s="267" t="s">
        <v>727</v>
      </c>
      <c r="E11868" s="267">
        <v>1237</v>
      </c>
      <c r="F11868" s="267" t="s">
        <v>1444</v>
      </c>
      <c r="G11868" s="267" t="s">
        <v>1456</v>
      </c>
      <c r="H11868" s="267">
        <v>1</v>
      </c>
      <c r="I11868" s="267" t="s">
        <v>583</v>
      </c>
      <c r="J11868" s="267">
        <v>0.64</v>
      </c>
      <c r="K11868" s="267" t="s">
        <v>1986</v>
      </c>
      <c r="O11868" s="267" t="s">
        <v>13</v>
      </c>
      <c r="P11868" s="267">
        <v>15327237</v>
      </c>
      <c r="Q11868" s="267" t="s">
        <v>1445</v>
      </c>
      <c r="S11868" s="267">
        <v>38</v>
      </c>
      <c r="T11868" s="267" t="s">
        <v>13</v>
      </c>
      <c r="U11868" s="267" t="s">
        <v>1494</v>
      </c>
      <c r="V11868" s="267" t="s">
        <v>13</v>
      </c>
      <c r="W11868" s="267">
        <v>1940</v>
      </c>
      <c r="X11868" s="267">
        <v>15338010</v>
      </c>
      <c r="Y11868" s="267">
        <v>15327237</v>
      </c>
      <c r="Z11868" s="267">
        <v>1</v>
      </c>
      <c r="AA11868" s="267" t="s">
        <v>1987</v>
      </c>
      <c r="AB11868" s="270" t="s">
        <v>1988</v>
      </c>
      <c r="AD11868" s="267" t="s">
        <v>13</v>
      </c>
      <c r="AF11868" s="267" t="s">
        <v>24</v>
      </c>
      <c r="AG11868" s="267" t="s">
        <v>24</v>
      </c>
    </row>
    <row r="11869" spans="3:33" ht="409.5">
      <c r="C11869" s="267" t="s">
        <v>1985</v>
      </c>
      <c r="D11869" s="267" t="s">
        <v>727</v>
      </c>
      <c r="E11869" s="267">
        <v>1237</v>
      </c>
      <c r="F11869" s="267" t="s">
        <v>1444</v>
      </c>
      <c r="G11869" s="267" t="s">
        <v>1456</v>
      </c>
      <c r="H11869" s="267">
        <v>1</v>
      </c>
      <c r="I11869" s="267" t="s">
        <v>583</v>
      </c>
      <c r="J11869" s="267">
        <v>0.64</v>
      </c>
      <c r="K11869" s="267" t="s">
        <v>1986</v>
      </c>
      <c r="O11869" s="267" t="s">
        <v>13</v>
      </c>
      <c r="P11869" s="267">
        <v>15327237</v>
      </c>
      <c r="Q11869" s="267" t="s">
        <v>1445</v>
      </c>
      <c r="S11869" s="267">
        <v>38</v>
      </c>
      <c r="T11869" s="267" t="s">
        <v>13</v>
      </c>
      <c r="U11869" s="267" t="s">
        <v>1494</v>
      </c>
      <c r="V11869" s="267" t="s">
        <v>13</v>
      </c>
      <c r="W11869" s="267">
        <v>1940</v>
      </c>
      <c r="X11869" s="267">
        <v>15338010</v>
      </c>
      <c r="Y11869" s="267">
        <v>15327237</v>
      </c>
      <c r="Z11869" s="267">
        <v>1</v>
      </c>
      <c r="AA11869" s="267" t="s">
        <v>1987</v>
      </c>
      <c r="AB11869" s="270" t="s">
        <v>1988</v>
      </c>
      <c r="AD11869" s="267" t="s">
        <v>13</v>
      </c>
      <c r="AF11869" s="267" t="s">
        <v>24</v>
      </c>
      <c r="AG11869" s="267" t="s">
        <v>24</v>
      </c>
    </row>
    <row r="11870" spans="3:33" ht="409.5">
      <c r="C11870" s="267" t="s">
        <v>1985</v>
      </c>
      <c r="D11870" s="267" t="s">
        <v>727</v>
      </c>
      <c r="E11870" s="267">
        <v>1237</v>
      </c>
      <c r="F11870" s="267" t="s">
        <v>1444</v>
      </c>
      <c r="G11870" s="267" t="s">
        <v>1456</v>
      </c>
      <c r="H11870" s="267">
        <v>1</v>
      </c>
      <c r="I11870" s="267" t="s">
        <v>583</v>
      </c>
      <c r="J11870" s="267">
        <v>0.64</v>
      </c>
      <c r="K11870" s="267" t="s">
        <v>1986</v>
      </c>
      <c r="O11870" s="267" t="s">
        <v>13</v>
      </c>
      <c r="P11870" s="267">
        <v>15327237</v>
      </c>
      <c r="Q11870" s="267" t="s">
        <v>1445</v>
      </c>
      <c r="S11870" s="267">
        <v>38</v>
      </c>
      <c r="T11870" s="267" t="s">
        <v>13</v>
      </c>
      <c r="U11870" s="267" t="s">
        <v>1494</v>
      </c>
      <c r="V11870" s="267" t="s">
        <v>13</v>
      </c>
      <c r="W11870" s="267">
        <v>1940</v>
      </c>
      <c r="X11870" s="267">
        <v>15338010</v>
      </c>
      <c r="Y11870" s="267">
        <v>15327237</v>
      </c>
      <c r="Z11870" s="267">
        <v>1</v>
      </c>
      <c r="AA11870" s="267" t="s">
        <v>1987</v>
      </c>
      <c r="AB11870" s="270" t="s">
        <v>1988</v>
      </c>
      <c r="AD11870" s="267" t="s">
        <v>13</v>
      </c>
      <c r="AF11870" s="267" t="s">
        <v>24</v>
      </c>
      <c r="AG11870" s="267" t="s">
        <v>24</v>
      </c>
    </row>
    <row r="11871" spans="3:33" ht="409.5">
      <c r="C11871" s="267" t="s">
        <v>1985</v>
      </c>
      <c r="D11871" s="267" t="s">
        <v>727</v>
      </c>
      <c r="E11871" s="267">
        <v>1237</v>
      </c>
      <c r="F11871" s="267" t="s">
        <v>1444</v>
      </c>
      <c r="G11871" s="267" t="s">
        <v>1456</v>
      </c>
      <c r="H11871" s="267">
        <v>1</v>
      </c>
      <c r="I11871" s="267" t="s">
        <v>583</v>
      </c>
      <c r="J11871" s="267">
        <v>0.64</v>
      </c>
      <c r="K11871" s="267" t="s">
        <v>1986</v>
      </c>
      <c r="O11871" s="267" t="s">
        <v>13</v>
      </c>
      <c r="P11871" s="267">
        <v>15327237</v>
      </c>
      <c r="Q11871" s="267" t="s">
        <v>1445</v>
      </c>
      <c r="S11871" s="267">
        <v>38</v>
      </c>
      <c r="T11871" s="267" t="s">
        <v>13</v>
      </c>
      <c r="U11871" s="267" t="s">
        <v>1494</v>
      </c>
      <c r="V11871" s="267" t="s">
        <v>13</v>
      </c>
      <c r="W11871" s="267">
        <v>1940</v>
      </c>
      <c r="X11871" s="267">
        <v>15338010</v>
      </c>
      <c r="Y11871" s="267">
        <v>15327237</v>
      </c>
      <c r="Z11871" s="267">
        <v>1</v>
      </c>
      <c r="AA11871" s="267" t="s">
        <v>1987</v>
      </c>
      <c r="AB11871" s="270" t="s">
        <v>1988</v>
      </c>
      <c r="AD11871" s="267" t="s">
        <v>13</v>
      </c>
      <c r="AF11871" s="267" t="s">
        <v>24</v>
      </c>
      <c r="AG11871" s="267" t="s">
        <v>24</v>
      </c>
    </row>
    <row r="11872" spans="3:33" ht="409.5">
      <c r="C11872" s="267" t="s">
        <v>1985</v>
      </c>
      <c r="D11872" s="267" t="s">
        <v>727</v>
      </c>
      <c r="E11872" s="267">
        <v>1237</v>
      </c>
      <c r="F11872" s="267" t="s">
        <v>1444</v>
      </c>
      <c r="G11872" s="267" t="s">
        <v>1456</v>
      </c>
      <c r="H11872" s="267">
        <v>1</v>
      </c>
      <c r="I11872" s="267" t="s">
        <v>583</v>
      </c>
      <c r="J11872" s="267">
        <v>0.64</v>
      </c>
      <c r="K11872" s="267" t="s">
        <v>1986</v>
      </c>
      <c r="O11872" s="267" t="s">
        <v>13</v>
      </c>
      <c r="P11872" s="267">
        <v>15327237</v>
      </c>
      <c r="Q11872" s="267" t="s">
        <v>1445</v>
      </c>
      <c r="S11872" s="267">
        <v>38</v>
      </c>
      <c r="T11872" s="267" t="s">
        <v>13</v>
      </c>
      <c r="U11872" s="267" t="s">
        <v>1494</v>
      </c>
      <c r="V11872" s="267" t="s">
        <v>13</v>
      </c>
      <c r="W11872" s="267">
        <v>1940</v>
      </c>
      <c r="X11872" s="267">
        <v>15338010</v>
      </c>
      <c r="Y11872" s="267">
        <v>15327237</v>
      </c>
      <c r="Z11872" s="267">
        <v>1</v>
      </c>
      <c r="AA11872" s="267" t="s">
        <v>1987</v>
      </c>
      <c r="AB11872" s="270" t="s">
        <v>1988</v>
      </c>
      <c r="AD11872" s="267" t="s">
        <v>13</v>
      </c>
      <c r="AF11872" s="267" t="s">
        <v>24</v>
      </c>
      <c r="AG11872" s="267" t="s">
        <v>24</v>
      </c>
    </row>
    <row r="11873" spans="3:33" ht="409.5">
      <c r="C11873" s="267" t="s">
        <v>1985</v>
      </c>
      <c r="D11873" s="267" t="s">
        <v>727</v>
      </c>
      <c r="E11873" s="267">
        <v>1237</v>
      </c>
      <c r="F11873" s="267" t="s">
        <v>1444</v>
      </c>
      <c r="G11873" s="267" t="s">
        <v>1456</v>
      </c>
      <c r="H11873" s="267">
        <v>1</v>
      </c>
      <c r="I11873" s="267" t="s">
        <v>583</v>
      </c>
      <c r="J11873" s="267">
        <v>0.64</v>
      </c>
      <c r="K11873" s="267" t="s">
        <v>1986</v>
      </c>
      <c r="O11873" s="267" t="s">
        <v>13</v>
      </c>
      <c r="P11873" s="267">
        <v>15327237</v>
      </c>
      <c r="Q11873" s="267" t="s">
        <v>1445</v>
      </c>
      <c r="S11873" s="267">
        <v>38</v>
      </c>
      <c r="T11873" s="267" t="s">
        <v>13</v>
      </c>
      <c r="U11873" s="267" t="s">
        <v>1494</v>
      </c>
      <c r="V11873" s="267" t="s">
        <v>13</v>
      </c>
      <c r="W11873" s="267">
        <v>1940</v>
      </c>
      <c r="X11873" s="267">
        <v>15338010</v>
      </c>
      <c r="Y11873" s="267">
        <v>15327237</v>
      </c>
      <c r="Z11873" s="267">
        <v>1</v>
      </c>
      <c r="AA11873" s="267" t="s">
        <v>1987</v>
      </c>
      <c r="AB11873" s="270" t="s">
        <v>1988</v>
      </c>
      <c r="AD11873" s="267" t="s">
        <v>13</v>
      </c>
      <c r="AF11873" s="267" t="s">
        <v>24</v>
      </c>
      <c r="AG11873" s="267" t="s">
        <v>24</v>
      </c>
    </row>
    <row r="11874" spans="3:33" ht="409.5">
      <c r="C11874" s="267" t="s">
        <v>1985</v>
      </c>
      <c r="D11874" s="267" t="s">
        <v>727</v>
      </c>
      <c r="E11874" s="267">
        <v>1237</v>
      </c>
      <c r="F11874" s="267" t="s">
        <v>1444</v>
      </c>
      <c r="G11874" s="267" t="s">
        <v>1456</v>
      </c>
      <c r="H11874" s="267">
        <v>1</v>
      </c>
      <c r="I11874" s="267" t="s">
        <v>583</v>
      </c>
      <c r="J11874" s="267">
        <v>0.64</v>
      </c>
      <c r="K11874" s="267" t="s">
        <v>1986</v>
      </c>
      <c r="O11874" s="267" t="s">
        <v>13</v>
      </c>
      <c r="P11874" s="267">
        <v>15327237</v>
      </c>
      <c r="Q11874" s="267" t="s">
        <v>1445</v>
      </c>
      <c r="S11874" s="267">
        <v>38</v>
      </c>
      <c r="T11874" s="267" t="s">
        <v>13</v>
      </c>
      <c r="U11874" s="267" t="s">
        <v>1494</v>
      </c>
      <c r="V11874" s="267" t="s">
        <v>13</v>
      </c>
      <c r="W11874" s="267">
        <v>1940</v>
      </c>
      <c r="X11874" s="267">
        <v>15338010</v>
      </c>
      <c r="Y11874" s="267">
        <v>15327237</v>
      </c>
      <c r="Z11874" s="267">
        <v>1</v>
      </c>
      <c r="AA11874" s="267" t="s">
        <v>1987</v>
      </c>
      <c r="AB11874" s="270" t="s">
        <v>1988</v>
      </c>
      <c r="AD11874" s="267" t="s">
        <v>13</v>
      </c>
      <c r="AF11874" s="267" t="s">
        <v>24</v>
      </c>
      <c r="AG11874" s="267" t="s">
        <v>24</v>
      </c>
    </row>
    <row r="11875" spans="3:33" ht="409.5">
      <c r="C11875" s="267" t="s">
        <v>1985</v>
      </c>
      <c r="D11875" s="267" t="s">
        <v>727</v>
      </c>
      <c r="E11875" s="267">
        <v>1237</v>
      </c>
      <c r="F11875" s="267" t="s">
        <v>1444</v>
      </c>
      <c r="G11875" s="267" t="s">
        <v>1456</v>
      </c>
      <c r="H11875" s="267">
        <v>1</v>
      </c>
      <c r="I11875" s="267" t="s">
        <v>583</v>
      </c>
      <c r="J11875" s="267">
        <v>0.64</v>
      </c>
      <c r="K11875" s="267" t="s">
        <v>1986</v>
      </c>
      <c r="O11875" s="267" t="s">
        <v>13</v>
      </c>
      <c r="P11875" s="267">
        <v>15327237</v>
      </c>
      <c r="Q11875" s="267" t="s">
        <v>1445</v>
      </c>
      <c r="S11875" s="267">
        <v>38</v>
      </c>
      <c r="T11875" s="267" t="s">
        <v>13</v>
      </c>
      <c r="U11875" s="267" t="s">
        <v>1494</v>
      </c>
      <c r="V11875" s="267" t="s">
        <v>13</v>
      </c>
      <c r="W11875" s="267">
        <v>1940</v>
      </c>
      <c r="X11875" s="267">
        <v>15338010</v>
      </c>
      <c r="Y11875" s="267">
        <v>15327237</v>
      </c>
      <c r="Z11875" s="267">
        <v>1</v>
      </c>
      <c r="AA11875" s="267" t="s">
        <v>1987</v>
      </c>
      <c r="AB11875" s="270" t="s">
        <v>1988</v>
      </c>
      <c r="AD11875" s="267" t="s">
        <v>13</v>
      </c>
      <c r="AF11875" s="267" t="s">
        <v>24</v>
      </c>
      <c r="AG11875" s="267" t="s">
        <v>24</v>
      </c>
    </row>
    <row r="11876" spans="3:33" ht="409.5">
      <c r="C11876" s="267" t="s">
        <v>1985</v>
      </c>
      <c r="D11876" s="267" t="s">
        <v>727</v>
      </c>
      <c r="E11876" s="267">
        <v>1237</v>
      </c>
      <c r="F11876" s="267" t="s">
        <v>1444</v>
      </c>
      <c r="G11876" s="267" t="s">
        <v>1456</v>
      </c>
      <c r="H11876" s="267">
        <v>1</v>
      </c>
      <c r="I11876" s="267" t="s">
        <v>583</v>
      </c>
      <c r="J11876" s="267">
        <v>0.64</v>
      </c>
      <c r="K11876" s="267" t="s">
        <v>1986</v>
      </c>
      <c r="O11876" s="267" t="s">
        <v>13</v>
      </c>
      <c r="P11876" s="267">
        <v>15327237</v>
      </c>
      <c r="Q11876" s="267" t="s">
        <v>1445</v>
      </c>
      <c r="S11876" s="267">
        <v>38</v>
      </c>
      <c r="T11876" s="267" t="s">
        <v>13</v>
      </c>
      <c r="U11876" s="267" t="s">
        <v>1494</v>
      </c>
      <c r="V11876" s="267" t="s">
        <v>13</v>
      </c>
      <c r="W11876" s="267">
        <v>1940</v>
      </c>
      <c r="X11876" s="267">
        <v>15338010</v>
      </c>
      <c r="Y11876" s="267">
        <v>15327237</v>
      </c>
      <c r="Z11876" s="267">
        <v>1</v>
      </c>
      <c r="AA11876" s="267" t="s">
        <v>1987</v>
      </c>
      <c r="AB11876" s="270" t="s">
        <v>1988</v>
      </c>
      <c r="AD11876" s="267" t="s">
        <v>13</v>
      </c>
      <c r="AF11876" s="267" t="s">
        <v>24</v>
      </c>
      <c r="AG11876" s="267" t="s">
        <v>24</v>
      </c>
    </row>
    <row r="11877" spans="3:33" ht="409.5">
      <c r="C11877" s="267" t="s">
        <v>1985</v>
      </c>
      <c r="D11877" s="267" t="s">
        <v>727</v>
      </c>
      <c r="E11877" s="267">
        <v>1237</v>
      </c>
      <c r="F11877" s="267" t="s">
        <v>1444</v>
      </c>
      <c r="G11877" s="267" t="s">
        <v>1456</v>
      </c>
      <c r="H11877" s="267">
        <v>1</v>
      </c>
      <c r="I11877" s="267" t="s">
        <v>583</v>
      </c>
      <c r="J11877" s="267">
        <v>0.64</v>
      </c>
      <c r="K11877" s="267" t="s">
        <v>1986</v>
      </c>
      <c r="O11877" s="267" t="s">
        <v>13</v>
      </c>
      <c r="P11877" s="267">
        <v>15327237</v>
      </c>
      <c r="Q11877" s="267" t="s">
        <v>1445</v>
      </c>
      <c r="S11877" s="267">
        <v>38</v>
      </c>
      <c r="T11877" s="267" t="s">
        <v>13</v>
      </c>
      <c r="U11877" s="267" t="s">
        <v>1494</v>
      </c>
      <c r="V11877" s="267" t="s">
        <v>13</v>
      </c>
      <c r="W11877" s="267">
        <v>1940</v>
      </c>
      <c r="X11877" s="267">
        <v>15338010</v>
      </c>
      <c r="Y11877" s="267">
        <v>15327237</v>
      </c>
      <c r="Z11877" s="267">
        <v>1</v>
      </c>
      <c r="AA11877" s="267" t="s">
        <v>1987</v>
      </c>
      <c r="AB11877" s="270" t="s">
        <v>1988</v>
      </c>
      <c r="AD11877" s="267" t="s">
        <v>13</v>
      </c>
      <c r="AF11877" s="267" t="s">
        <v>24</v>
      </c>
      <c r="AG11877" s="267" t="s">
        <v>24</v>
      </c>
    </row>
    <row r="11878" spans="3:33" ht="409.5">
      <c r="C11878" s="267" t="s">
        <v>1985</v>
      </c>
      <c r="D11878" s="267" t="s">
        <v>727</v>
      </c>
      <c r="E11878" s="267">
        <v>1237</v>
      </c>
      <c r="F11878" s="267" t="s">
        <v>1444</v>
      </c>
      <c r="G11878" s="267" t="s">
        <v>1456</v>
      </c>
      <c r="H11878" s="267">
        <v>1</v>
      </c>
      <c r="I11878" s="267" t="s">
        <v>583</v>
      </c>
      <c r="J11878" s="267">
        <v>0.64</v>
      </c>
      <c r="K11878" s="267" t="s">
        <v>1986</v>
      </c>
      <c r="O11878" s="267" t="s">
        <v>13</v>
      </c>
      <c r="P11878" s="267">
        <v>15327237</v>
      </c>
      <c r="Q11878" s="267" t="s">
        <v>1445</v>
      </c>
      <c r="S11878" s="267">
        <v>38</v>
      </c>
      <c r="T11878" s="267" t="s">
        <v>13</v>
      </c>
      <c r="U11878" s="267" t="s">
        <v>1494</v>
      </c>
      <c r="V11878" s="267" t="s">
        <v>13</v>
      </c>
      <c r="W11878" s="267">
        <v>1940</v>
      </c>
      <c r="X11878" s="267">
        <v>15338010</v>
      </c>
      <c r="Y11878" s="267">
        <v>15327237</v>
      </c>
      <c r="Z11878" s="267">
        <v>1</v>
      </c>
      <c r="AA11878" s="267" t="s">
        <v>1987</v>
      </c>
      <c r="AB11878" s="270" t="s">
        <v>1988</v>
      </c>
      <c r="AD11878" s="267" t="s">
        <v>13</v>
      </c>
      <c r="AF11878" s="267" t="s">
        <v>24</v>
      </c>
      <c r="AG11878" s="267" t="s">
        <v>24</v>
      </c>
    </row>
    <row r="11879" spans="3:33" ht="409.5">
      <c r="C11879" s="267" t="s">
        <v>1985</v>
      </c>
      <c r="D11879" s="267" t="s">
        <v>727</v>
      </c>
      <c r="E11879" s="267">
        <v>1237</v>
      </c>
      <c r="F11879" s="267" t="s">
        <v>1444</v>
      </c>
      <c r="G11879" s="267" t="s">
        <v>1456</v>
      </c>
      <c r="H11879" s="267">
        <v>1</v>
      </c>
      <c r="I11879" s="267" t="s">
        <v>583</v>
      </c>
      <c r="J11879" s="267">
        <v>0.64</v>
      </c>
      <c r="K11879" s="267" t="s">
        <v>1986</v>
      </c>
      <c r="O11879" s="267" t="s">
        <v>13</v>
      </c>
      <c r="P11879" s="267">
        <v>15327237</v>
      </c>
      <c r="Q11879" s="267" t="s">
        <v>1445</v>
      </c>
      <c r="S11879" s="267">
        <v>38</v>
      </c>
      <c r="T11879" s="267" t="s">
        <v>13</v>
      </c>
      <c r="U11879" s="267" t="s">
        <v>1494</v>
      </c>
      <c r="V11879" s="267" t="s">
        <v>13</v>
      </c>
      <c r="W11879" s="267">
        <v>1940</v>
      </c>
      <c r="X11879" s="267">
        <v>15338010</v>
      </c>
      <c r="Y11879" s="267">
        <v>15327237</v>
      </c>
      <c r="Z11879" s="267">
        <v>1</v>
      </c>
      <c r="AA11879" s="267" t="s">
        <v>1987</v>
      </c>
      <c r="AB11879" s="270" t="s">
        <v>1988</v>
      </c>
      <c r="AD11879" s="267" t="s">
        <v>13</v>
      </c>
      <c r="AF11879" s="267" t="s">
        <v>24</v>
      </c>
      <c r="AG11879" s="267" t="s">
        <v>24</v>
      </c>
    </row>
    <row r="11880" spans="3:33" ht="409.5">
      <c r="C11880" s="267" t="s">
        <v>1985</v>
      </c>
      <c r="D11880" s="267" t="s">
        <v>727</v>
      </c>
      <c r="E11880" s="267">
        <v>1237</v>
      </c>
      <c r="F11880" s="267" t="s">
        <v>1444</v>
      </c>
      <c r="G11880" s="267" t="s">
        <v>1456</v>
      </c>
      <c r="H11880" s="267">
        <v>1</v>
      </c>
      <c r="I11880" s="267" t="s">
        <v>583</v>
      </c>
      <c r="J11880" s="267">
        <v>0.64</v>
      </c>
      <c r="K11880" s="267" t="s">
        <v>1986</v>
      </c>
      <c r="O11880" s="267" t="s">
        <v>13</v>
      </c>
      <c r="P11880" s="267">
        <v>15327237</v>
      </c>
      <c r="Q11880" s="267" t="s">
        <v>1445</v>
      </c>
      <c r="S11880" s="267">
        <v>38</v>
      </c>
      <c r="T11880" s="267" t="s">
        <v>13</v>
      </c>
      <c r="U11880" s="267" t="s">
        <v>1494</v>
      </c>
      <c r="V11880" s="267" t="s">
        <v>13</v>
      </c>
      <c r="W11880" s="267">
        <v>1940</v>
      </c>
      <c r="X11880" s="267">
        <v>15338010</v>
      </c>
      <c r="Y11880" s="267">
        <v>15327237</v>
      </c>
      <c r="Z11880" s="267">
        <v>1</v>
      </c>
      <c r="AA11880" s="267" t="s">
        <v>1987</v>
      </c>
      <c r="AB11880" s="270" t="s">
        <v>1988</v>
      </c>
      <c r="AD11880" s="267" t="s">
        <v>13</v>
      </c>
      <c r="AF11880" s="267" t="s">
        <v>24</v>
      </c>
      <c r="AG11880" s="267" t="s">
        <v>24</v>
      </c>
    </row>
    <row r="11881" spans="3:33" ht="409.5">
      <c r="C11881" s="267" t="s">
        <v>1985</v>
      </c>
      <c r="D11881" s="267" t="s">
        <v>727</v>
      </c>
      <c r="E11881" s="267">
        <v>1237</v>
      </c>
      <c r="F11881" s="267" t="s">
        <v>1444</v>
      </c>
      <c r="G11881" s="267" t="s">
        <v>1456</v>
      </c>
      <c r="H11881" s="267">
        <v>1</v>
      </c>
      <c r="I11881" s="267" t="s">
        <v>583</v>
      </c>
      <c r="J11881" s="267">
        <v>0.64</v>
      </c>
      <c r="K11881" s="267" t="s">
        <v>1986</v>
      </c>
      <c r="O11881" s="267" t="s">
        <v>13</v>
      </c>
      <c r="P11881" s="267">
        <v>15327237</v>
      </c>
      <c r="Q11881" s="267" t="s">
        <v>1445</v>
      </c>
      <c r="S11881" s="267">
        <v>38</v>
      </c>
      <c r="T11881" s="267" t="s">
        <v>13</v>
      </c>
      <c r="U11881" s="267" t="s">
        <v>1494</v>
      </c>
      <c r="V11881" s="267" t="s">
        <v>13</v>
      </c>
      <c r="W11881" s="267">
        <v>1940</v>
      </c>
      <c r="X11881" s="267">
        <v>15338010</v>
      </c>
      <c r="Y11881" s="267">
        <v>15327237</v>
      </c>
      <c r="Z11881" s="267">
        <v>1</v>
      </c>
      <c r="AA11881" s="267" t="s">
        <v>1987</v>
      </c>
      <c r="AB11881" s="270" t="s">
        <v>1988</v>
      </c>
      <c r="AD11881" s="267" t="s">
        <v>13</v>
      </c>
      <c r="AF11881" s="267" t="s">
        <v>24</v>
      </c>
      <c r="AG11881" s="267" t="s">
        <v>24</v>
      </c>
    </row>
    <row r="11882" spans="3:33" ht="409.5">
      <c r="C11882" s="267" t="s">
        <v>1985</v>
      </c>
      <c r="D11882" s="267" t="s">
        <v>727</v>
      </c>
      <c r="E11882" s="267">
        <v>1237</v>
      </c>
      <c r="F11882" s="267" t="s">
        <v>1444</v>
      </c>
      <c r="G11882" s="267" t="s">
        <v>1456</v>
      </c>
      <c r="H11882" s="267">
        <v>1</v>
      </c>
      <c r="I11882" s="267" t="s">
        <v>583</v>
      </c>
      <c r="J11882" s="267">
        <v>0.64</v>
      </c>
      <c r="K11882" s="267" t="s">
        <v>1986</v>
      </c>
      <c r="O11882" s="267" t="s">
        <v>13</v>
      </c>
      <c r="P11882" s="267">
        <v>15327237</v>
      </c>
      <c r="Q11882" s="267" t="s">
        <v>1445</v>
      </c>
      <c r="S11882" s="267">
        <v>38</v>
      </c>
      <c r="T11882" s="267" t="s">
        <v>13</v>
      </c>
      <c r="U11882" s="267" t="s">
        <v>1494</v>
      </c>
      <c r="V11882" s="267" t="s">
        <v>13</v>
      </c>
      <c r="W11882" s="267">
        <v>1940</v>
      </c>
      <c r="X11882" s="267">
        <v>15338010</v>
      </c>
      <c r="Y11882" s="267">
        <v>15327237</v>
      </c>
      <c r="Z11882" s="267">
        <v>1</v>
      </c>
      <c r="AA11882" s="267" t="s">
        <v>1987</v>
      </c>
      <c r="AB11882" s="270" t="s">
        <v>1988</v>
      </c>
      <c r="AD11882" s="267" t="s">
        <v>13</v>
      </c>
      <c r="AF11882" s="267" t="s">
        <v>24</v>
      </c>
      <c r="AG11882" s="267" t="s">
        <v>24</v>
      </c>
    </row>
    <row r="11883" spans="3:33" ht="409.5">
      <c r="C11883" s="267" t="s">
        <v>1985</v>
      </c>
      <c r="D11883" s="267" t="s">
        <v>727</v>
      </c>
      <c r="E11883" s="267">
        <v>1237</v>
      </c>
      <c r="F11883" s="267" t="s">
        <v>1444</v>
      </c>
      <c r="G11883" s="267" t="s">
        <v>1456</v>
      </c>
      <c r="H11883" s="267">
        <v>1</v>
      </c>
      <c r="I11883" s="267" t="s">
        <v>583</v>
      </c>
      <c r="J11883" s="267">
        <v>0.64</v>
      </c>
      <c r="K11883" s="267" t="s">
        <v>1986</v>
      </c>
      <c r="O11883" s="267" t="s">
        <v>13</v>
      </c>
      <c r="P11883" s="267">
        <v>15327237</v>
      </c>
      <c r="Q11883" s="267" t="s">
        <v>1445</v>
      </c>
      <c r="S11883" s="267">
        <v>38</v>
      </c>
      <c r="T11883" s="267" t="s">
        <v>13</v>
      </c>
      <c r="U11883" s="267" t="s">
        <v>1494</v>
      </c>
      <c r="V11883" s="267" t="s">
        <v>13</v>
      </c>
      <c r="W11883" s="267">
        <v>1940</v>
      </c>
      <c r="X11883" s="267">
        <v>15338010</v>
      </c>
      <c r="Y11883" s="267">
        <v>15327237</v>
      </c>
      <c r="Z11883" s="267">
        <v>1</v>
      </c>
      <c r="AA11883" s="267" t="s">
        <v>1987</v>
      </c>
      <c r="AB11883" s="270" t="s">
        <v>1988</v>
      </c>
      <c r="AD11883" s="267" t="s">
        <v>13</v>
      </c>
      <c r="AF11883" s="267" t="s">
        <v>24</v>
      </c>
      <c r="AG11883" s="267" t="s">
        <v>24</v>
      </c>
    </row>
    <row r="11884" spans="3:33" ht="409.5">
      <c r="C11884" s="267" t="s">
        <v>1985</v>
      </c>
      <c r="D11884" s="267" t="s">
        <v>727</v>
      </c>
      <c r="E11884" s="267">
        <v>1237</v>
      </c>
      <c r="F11884" s="267" t="s">
        <v>1444</v>
      </c>
      <c r="G11884" s="267" t="s">
        <v>1456</v>
      </c>
      <c r="H11884" s="267">
        <v>1</v>
      </c>
      <c r="I11884" s="267" t="s">
        <v>583</v>
      </c>
      <c r="J11884" s="267">
        <v>0.64</v>
      </c>
      <c r="K11884" s="267" t="s">
        <v>1986</v>
      </c>
      <c r="O11884" s="267" t="s">
        <v>13</v>
      </c>
      <c r="P11884" s="267">
        <v>15327237</v>
      </c>
      <c r="Q11884" s="267" t="s">
        <v>1445</v>
      </c>
      <c r="S11884" s="267">
        <v>38</v>
      </c>
      <c r="T11884" s="267" t="s">
        <v>13</v>
      </c>
      <c r="U11884" s="267" t="s">
        <v>1494</v>
      </c>
      <c r="V11884" s="267" t="s">
        <v>13</v>
      </c>
      <c r="W11884" s="267">
        <v>1940</v>
      </c>
      <c r="X11884" s="267">
        <v>15338010</v>
      </c>
      <c r="Y11884" s="267">
        <v>15327237</v>
      </c>
      <c r="Z11884" s="267">
        <v>1</v>
      </c>
      <c r="AA11884" s="267" t="s">
        <v>1987</v>
      </c>
      <c r="AB11884" s="270" t="s">
        <v>1988</v>
      </c>
      <c r="AD11884" s="267" t="s">
        <v>13</v>
      </c>
      <c r="AF11884" s="267" t="s">
        <v>24</v>
      </c>
      <c r="AG11884" s="267" t="s">
        <v>24</v>
      </c>
    </row>
    <row r="11885" spans="3:33" ht="409.5">
      <c r="C11885" s="267" t="s">
        <v>1985</v>
      </c>
      <c r="D11885" s="267" t="s">
        <v>727</v>
      </c>
      <c r="E11885" s="267">
        <v>1237</v>
      </c>
      <c r="F11885" s="267" t="s">
        <v>1444</v>
      </c>
      <c r="G11885" s="267" t="s">
        <v>1456</v>
      </c>
      <c r="H11885" s="267">
        <v>1</v>
      </c>
      <c r="I11885" s="267" t="s">
        <v>583</v>
      </c>
      <c r="J11885" s="267">
        <v>0.64</v>
      </c>
      <c r="K11885" s="267" t="s">
        <v>1986</v>
      </c>
      <c r="O11885" s="267" t="s">
        <v>13</v>
      </c>
      <c r="P11885" s="267">
        <v>15327237</v>
      </c>
      <c r="Q11885" s="267" t="s">
        <v>1445</v>
      </c>
      <c r="S11885" s="267">
        <v>38</v>
      </c>
      <c r="T11885" s="267" t="s">
        <v>13</v>
      </c>
      <c r="U11885" s="267" t="s">
        <v>1494</v>
      </c>
      <c r="V11885" s="267" t="s">
        <v>13</v>
      </c>
      <c r="W11885" s="267">
        <v>1940</v>
      </c>
      <c r="X11885" s="267">
        <v>15338010</v>
      </c>
      <c r="Y11885" s="267">
        <v>15327237</v>
      </c>
      <c r="Z11885" s="267">
        <v>1</v>
      </c>
      <c r="AA11885" s="267" t="s">
        <v>1987</v>
      </c>
      <c r="AB11885" s="270" t="s">
        <v>1988</v>
      </c>
      <c r="AD11885" s="267" t="s">
        <v>13</v>
      </c>
      <c r="AF11885" s="267" t="s">
        <v>24</v>
      </c>
      <c r="AG11885" s="267" t="s">
        <v>24</v>
      </c>
    </row>
    <row r="11886" spans="3:33" ht="409.5">
      <c r="C11886" s="267" t="s">
        <v>1985</v>
      </c>
      <c r="D11886" s="267" t="s">
        <v>727</v>
      </c>
      <c r="E11886" s="267">
        <v>1237</v>
      </c>
      <c r="F11886" s="267" t="s">
        <v>1444</v>
      </c>
      <c r="G11886" s="267" t="s">
        <v>1456</v>
      </c>
      <c r="H11886" s="267">
        <v>1</v>
      </c>
      <c r="I11886" s="267" t="s">
        <v>583</v>
      </c>
      <c r="J11886" s="267">
        <v>0.64</v>
      </c>
      <c r="K11886" s="267" t="s">
        <v>1986</v>
      </c>
      <c r="O11886" s="267" t="s">
        <v>13</v>
      </c>
      <c r="P11886" s="267">
        <v>15327237</v>
      </c>
      <c r="Q11886" s="267" t="s">
        <v>1445</v>
      </c>
      <c r="S11886" s="267">
        <v>38</v>
      </c>
      <c r="T11886" s="267" t="s">
        <v>13</v>
      </c>
      <c r="U11886" s="267" t="s">
        <v>1494</v>
      </c>
      <c r="V11886" s="267" t="s">
        <v>13</v>
      </c>
      <c r="W11886" s="267">
        <v>1940</v>
      </c>
      <c r="X11886" s="267">
        <v>15338010</v>
      </c>
      <c r="Y11886" s="267">
        <v>15327237</v>
      </c>
      <c r="Z11886" s="267">
        <v>1</v>
      </c>
      <c r="AA11886" s="267" t="s">
        <v>1987</v>
      </c>
      <c r="AB11886" s="270" t="s">
        <v>1988</v>
      </c>
      <c r="AD11886" s="267" t="s">
        <v>13</v>
      </c>
      <c r="AF11886" s="267" t="s">
        <v>24</v>
      </c>
      <c r="AG11886" s="267" t="s">
        <v>24</v>
      </c>
    </row>
    <row r="11887" spans="3:33" ht="409.5">
      <c r="C11887" s="267" t="s">
        <v>1985</v>
      </c>
      <c r="D11887" s="267" t="s">
        <v>727</v>
      </c>
      <c r="E11887" s="267">
        <v>1237</v>
      </c>
      <c r="F11887" s="267" t="s">
        <v>1444</v>
      </c>
      <c r="G11887" s="267" t="s">
        <v>1456</v>
      </c>
      <c r="H11887" s="267">
        <v>1</v>
      </c>
      <c r="I11887" s="267" t="s">
        <v>583</v>
      </c>
      <c r="J11887" s="267">
        <v>0.64</v>
      </c>
      <c r="K11887" s="267" t="s">
        <v>1986</v>
      </c>
      <c r="O11887" s="267" t="s">
        <v>13</v>
      </c>
      <c r="P11887" s="267">
        <v>15327237</v>
      </c>
      <c r="Q11887" s="267" t="s">
        <v>1445</v>
      </c>
      <c r="S11887" s="267">
        <v>38</v>
      </c>
      <c r="T11887" s="267" t="s">
        <v>13</v>
      </c>
      <c r="U11887" s="267" t="s">
        <v>1494</v>
      </c>
      <c r="V11887" s="267" t="s">
        <v>13</v>
      </c>
      <c r="W11887" s="267">
        <v>1940</v>
      </c>
      <c r="X11887" s="267">
        <v>15338010</v>
      </c>
      <c r="Y11887" s="267">
        <v>15327237</v>
      </c>
      <c r="Z11887" s="267">
        <v>1</v>
      </c>
      <c r="AA11887" s="267" t="s">
        <v>1987</v>
      </c>
      <c r="AB11887" s="270" t="s">
        <v>1988</v>
      </c>
      <c r="AD11887" s="267" t="s">
        <v>13</v>
      </c>
      <c r="AF11887" s="267" t="s">
        <v>24</v>
      </c>
      <c r="AG11887" s="267" t="s">
        <v>24</v>
      </c>
    </row>
    <row r="11888" spans="3:33" ht="409.5">
      <c r="C11888" s="267" t="s">
        <v>1985</v>
      </c>
      <c r="D11888" s="267" t="s">
        <v>727</v>
      </c>
      <c r="E11888" s="267">
        <v>1237</v>
      </c>
      <c r="F11888" s="267" t="s">
        <v>1444</v>
      </c>
      <c r="G11888" s="267" t="s">
        <v>1456</v>
      </c>
      <c r="H11888" s="267">
        <v>1</v>
      </c>
      <c r="I11888" s="267" t="s">
        <v>583</v>
      </c>
      <c r="J11888" s="267">
        <v>0.64</v>
      </c>
      <c r="K11888" s="267" t="s">
        <v>1986</v>
      </c>
      <c r="O11888" s="267" t="s">
        <v>13</v>
      </c>
      <c r="P11888" s="267">
        <v>15327237</v>
      </c>
      <c r="Q11888" s="267" t="s">
        <v>1445</v>
      </c>
      <c r="S11888" s="267">
        <v>38</v>
      </c>
      <c r="T11888" s="267" t="s">
        <v>13</v>
      </c>
      <c r="U11888" s="267" t="s">
        <v>1494</v>
      </c>
      <c r="V11888" s="267" t="s">
        <v>13</v>
      </c>
      <c r="W11888" s="267">
        <v>1940</v>
      </c>
      <c r="X11888" s="267">
        <v>15338010</v>
      </c>
      <c r="Y11888" s="267">
        <v>15327237</v>
      </c>
      <c r="Z11888" s="267">
        <v>1</v>
      </c>
      <c r="AA11888" s="267" t="s">
        <v>1987</v>
      </c>
      <c r="AB11888" s="270" t="s">
        <v>1988</v>
      </c>
      <c r="AD11888" s="267" t="s">
        <v>13</v>
      </c>
      <c r="AF11888" s="267" t="s">
        <v>24</v>
      </c>
      <c r="AG11888" s="267" t="s">
        <v>24</v>
      </c>
    </row>
    <row r="11889" spans="3:33" ht="409.5">
      <c r="C11889" s="267" t="s">
        <v>1985</v>
      </c>
      <c r="D11889" s="267" t="s">
        <v>727</v>
      </c>
      <c r="E11889" s="267">
        <v>1237</v>
      </c>
      <c r="F11889" s="267" t="s">
        <v>1444</v>
      </c>
      <c r="G11889" s="267" t="s">
        <v>1456</v>
      </c>
      <c r="H11889" s="267">
        <v>1</v>
      </c>
      <c r="I11889" s="267" t="s">
        <v>583</v>
      </c>
      <c r="J11889" s="267">
        <v>0.64</v>
      </c>
      <c r="K11889" s="267" t="s">
        <v>1986</v>
      </c>
      <c r="O11889" s="267" t="s">
        <v>13</v>
      </c>
      <c r="P11889" s="267">
        <v>15327237</v>
      </c>
      <c r="Q11889" s="267" t="s">
        <v>1445</v>
      </c>
      <c r="S11889" s="267">
        <v>38</v>
      </c>
      <c r="T11889" s="267" t="s">
        <v>13</v>
      </c>
      <c r="U11889" s="267" t="s">
        <v>1494</v>
      </c>
      <c r="V11889" s="267" t="s">
        <v>13</v>
      </c>
      <c r="W11889" s="267">
        <v>1940</v>
      </c>
      <c r="X11889" s="267">
        <v>15338010</v>
      </c>
      <c r="Y11889" s="267">
        <v>15327237</v>
      </c>
      <c r="Z11889" s="267">
        <v>1</v>
      </c>
      <c r="AA11889" s="267" t="s">
        <v>1987</v>
      </c>
      <c r="AB11889" s="270" t="s">
        <v>1988</v>
      </c>
      <c r="AD11889" s="267" t="s">
        <v>13</v>
      </c>
      <c r="AF11889" s="267" t="s">
        <v>24</v>
      </c>
      <c r="AG11889" s="267" t="s">
        <v>24</v>
      </c>
    </row>
    <row r="11890" spans="3:33" ht="409.5">
      <c r="C11890" s="267" t="s">
        <v>1985</v>
      </c>
      <c r="D11890" s="267" t="s">
        <v>727</v>
      </c>
      <c r="E11890" s="267">
        <v>1237</v>
      </c>
      <c r="F11890" s="267" t="s">
        <v>1444</v>
      </c>
      <c r="G11890" s="267" t="s">
        <v>1456</v>
      </c>
      <c r="H11890" s="267">
        <v>1</v>
      </c>
      <c r="I11890" s="267" t="s">
        <v>583</v>
      </c>
      <c r="J11890" s="267">
        <v>0.64</v>
      </c>
      <c r="K11890" s="267" t="s">
        <v>1986</v>
      </c>
      <c r="O11890" s="267" t="s">
        <v>13</v>
      </c>
      <c r="P11890" s="267">
        <v>15327237</v>
      </c>
      <c r="Q11890" s="267" t="s">
        <v>1445</v>
      </c>
      <c r="S11890" s="267">
        <v>38</v>
      </c>
      <c r="T11890" s="267" t="s">
        <v>13</v>
      </c>
      <c r="U11890" s="267" t="s">
        <v>1494</v>
      </c>
      <c r="V11890" s="267" t="s">
        <v>13</v>
      </c>
      <c r="W11890" s="267">
        <v>1940</v>
      </c>
      <c r="X11890" s="267">
        <v>15338010</v>
      </c>
      <c r="Y11890" s="267">
        <v>15327237</v>
      </c>
      <c r="Z11890" s="267">
        <v>1</v>
      </c>
      <c r="AA11890" s="267" t="s">
        <v>1987</v>
      </c>
      <c r="AB11890" s="270" t="s">
        <v>1988</v>
      </c>
      <c r="AD11890" s="267" t="s">
        <v>13</v>
      </c>
      <c r="AF11890" s="267" t="s">
        <v>24</v>
      </c>
      <c r="AG11890" s="267" t="s">
        <v>24</v>
      </c>
    </row>
    <row r="11891" spans="3:33" ht="409.5">
      <c r="C11891" s="267" t="s">
        <v>1985</v>
      </c>
      <c r="D11891" s="267" t="s">
        <v>727</v>
      </c>
      <c r="E11891" s="267">
        <v>1237</v>
      </c>
      <c r="F11891" s="267" t="s">
        <v>1444</v>
      </c>
      <c r="G11891" s="267" t="s">
        <v>1456</v>
      </c>
      <c r="H11891" s="267">
        <v>1</v>
      </c>
      <c r="I11891" s="267" t="s">
        <v>583</v>
      </c>
      <c r="J11891" s="267">
        <v>0.64</v>
      </c>
      <c r="K11891" s="267" t="s">
        <v>1986</v>
      </c>
      <c r="O11891" s="267" t="s">
        <v>13</v>
      </c>
      <c r="P11891" s="267">
        <v>15327237</v>
      </c>
      <c r="Q11891" s="267" t="s">
        <v>1445</v>
      </c>
      <c r="S11891" s="267">
        <v>38</v>
      </c>
      <c r="T11891" s="267" t="s">
        <v>13</v>
      </c>
      <c r="U11891" s="267" t="s">
        <v>1494</v>
      </c>
      <c r="V11891" s="267" t="s">
        <v>13</v>
      </c>
      <c r="W11891" s="267">
        <v>1940</v>
      </c>
      <c r="X11891" s="267">
        <v>15338010</v>
      </c>
      <c r="Y11891" s="267">
        <v>15327237</v>
      </c>
      <c r="Z11891" s="267">
        <v>1</v>
      </c>
      <c r="AA11891" s="267" t="s">
        <v>1987</v>
      </c>
      <c r="AB11891" s="270" t="s">
        <v>1988</v>
      </c>
      <c r="AD11891" s="267" t="s">
        <v>13</v>
      </c>
      <c r="AF11891" s="267" t="s">
        <v>24</v>
      </c>
      <c r="AG11891" s="267" t="s">
        <v>24</v>
      </c>
    </row>
    <row r="11892" spans="3:33" ht="409.5">
      <c r="C11892" s="267" t="s">
        <v>1985</v>
      </c>
      <c r="D11892" s="267" t="s">
        <v>727</v>
      </c>
      <c r="E11892" s="267">
        <v>1237</v>
      </c>
      <c r="F11892" s="267" t="s">
        <v>1444</v>
      </c>
      <c r="G11892" s="267" t="s">
        <v>1456</v>
      </c>
      <c r="H11892" s="267">
        <v>1</v>
      </c>
      <c r="I11892" s="267" t="s">
        <v>583</v>
      </c>
      <c r="J11892" s="267">
        <v>0.64</v>
      </c>
      <c r="K11892" s="267" t="s">
        <v>1986</v>
      </c>
      <c r="O11892" s="267" t="s">
        <v>13</v>
      </c>
      <c r="P11892" s="267">
        <v>15327237</v>
      </c>
      <c r="Q11892" s="267" t="s">
        <v>1445</v>
      </c>
      <c r="S11892" s="267">
        <v>38</v>
      </c>
      <c r="T11892" s="267" t="s">
        <v>13</v>
      </c>
      <c r="U11892" s="267" t="s">
        <v>1494</v>
      </c>
      <c r="V11892" s="267" t="s">
        <v>13</v>
      </c>
      <c r="W11892" s="267">
        <v>1940</v>
      </c>
      <c r="X11892" s="267">
        <v>15338010</v>
      </c>
      <c r="Y11892" s="267">
        <v>15327237</v>
      </c>
      <c r="Z11892" s="267">
        <v>1</v>
      </c>
      <c r="AA11892" s="267" t="s">
        <v>1987</v>
      </c>
      <c r="AB11892" s="270" t="s">
        <v>1988</v>
      </c>
      <c r="AD11892" s="267" t="s">
        <v>13</v>
      </c>
      <c r="AF11892" s="267" t="s">
        <v>24</v>
      </c>
      <c r="AG11892" s="267" t="s">
        <v>24</v>
      </c>
    </row>
    <row r="11893" spans="3:33" ht="409.5">
      <c r="C11893" s="267" t="s">
        <v>1985</v>
      </c>
      <c r="D11893" s="267" t="s">
        <v>727</v>
      </c>
      <c r="E11893" s="267">
        <v>1237</v>
      </c>
      <c r="F11893" s="267" t="s">
        <v>1444</v>
      </c>
      <c r="G11893" s="267" t="s">
        <v>1456</v>
      </c>
      <c r="H11893" s="267">
        <v>1</v>
      </c>
      <c r="I11893" s="267" t="s">
        <v>583</v>
      </c>
      <c r="J11893" s="267">
        <v>0.64</v>
      </c>
      <c r="K11893" s="267" t="s">
        <v>1986</v>
      </c>
      <c r="O11893" s="267" t="s">
        <v>13</v>
      </c>
      <c r="P11893" s="267">
        <v>15327237</v>
      </c>
      <c r="Q11893" s="267" t="s">
        <v>1445</v>
      </c>
      <c r="S11893" s="267">
        <v>38</v>
      </c>
      <c r="T11893" s="267" t="s">
        <v>13</v>
      </c>
      <c r="U11893" s="267" t="s">
        <v>1494</v>
      </c>
      <c r="V11893" s="267" t="s">
        <v>13</v>
      </c>
      <c r="W11893" s="267">
        <v>1940</v>
      </c>
      <c r="X11893" s="267">
        <v>15338010</v>
      </c>
      <c r="Y11893" s="267">
        <v>15327237</v>
      </c>
      <c r="Z11893" s="267">
        <v>1</v>
      </c>
      <c r="AA11893" s="267" t="s">
        <v>1987</v>
      </c>
      <c r="AB11893" s="270" t="s">
        <v>1988</v>
      </c>
      <c r="AD11893" s="267" t="s">
        <v>13</v>
      </c>
      <c r="AF11893" s="267" t="s">
        <v>24</v>
      </c>
      <c r="AG11893" s="267" t="s">
        <v>24</v>
      </c>
    </row>
    <row r="11894" spans="3:33" ht="409.5">
      <c r="C11894" s="267" t="s">
        <v>1985</v>
      </c>
      <c r="D11894" s="267" t="s">
        <v>727</v>
      </c>
      <c r="E11894" s="267">
        <v>1237</v>
      </c>
      <c r="F11894" s="267" t="s">
        <v>1444</v>
      </c>
      <c r="G11894" s="267" t="s">
        <v>1456</v>
      </c>
      <c r="H11894" s="267">
        <v>1</v>
      </c>
      <c r="I11894" s="267" t="s">
        <v>583</v>
      </c>
      <c r="J11894" s="267">
        <v>0.64</v>
      </c>
      <c r="K11894" s="267" t="s">
        <v>1986</v>
      </c>
      <c r="O11894" s="267" t="s">
        <v>13</v>
      </c>
      <c r="P11894" s="267">
        <v>15327237</v>
      </c>
      <c r="Q11894" s="267" t="s">
        <v>1445</v>
      </c>
      <c r="S11894" s="267">
        <v>38</v>
      </c>
      <c r="T11894" s="267" t="s">
        <v>13</v>
      </c>
      <c r="U11894" s="267" t="s">
        <v>1494</v>
      </c>
      <c r="V11894" s="267" t="s">
        <v>13</v>
      </c>
      <c r="W11894" s="267">
        <v>1940</v>
      </c>
      <c r="X11894" s="267">
        <v>15338010</v>
      </c>
      <c r="Y11894" s="267">
        <v>15327237</v>
      </c>
      <c r="Z11894" s="267">
        <v>1</v>
      </c>
      <c r="AA11894" s="267" t="s">
        <v>1987</v>
      </c>
      <c r="AB11894" s="270" t="s">
        <v>1988</v>
      </c>
      <c r="AD11894" s="267" t="s">
        <v>13</v>
      </c>
      <c r="AF11894" s="267" t="s">
        <v>24</v>
      </c>
      <c r="AG11894" s="267" t="s">
        <v>24</v>
      </c>
    </row>
    <row r="11895" spans="3:33" ht="409.5">
      <c r="C11895" s="267" t="s">
        <v>1985</v>
      </c>
      <c r="D11895" s="267" t="s">
        <v>727</v>
      </c>
      <c r="E11895" s="267">
        <v>1237</v>
      </c>
      <c r="F11895" s="267" t="s">
        <v>1444</v>
      </c>
      <c r="G11895" s="267" t="s">
        <v>1456</v>
      </c>
      <c r="H11895" s="267">
        <v>1</v>
      </c>
      <c r="I11895" s="267" t="s">
        <v>583</v>
      </c>
      <c r="J11895" s="267">
        <v>0.64</v>
      </c>
      <c r="K11895" s="267" t="s">
        <v>1986</v>
      </c>
      <c r="O11895" s="267" t="s">
        <v>13</v>
      </c>
      <c r="P11895" s="267">
        <v>15327237</v>
      </c>
      <c r="Q11895" s="267" t="s">
        <v>1445</v>
      </c>
      <c r="S11895" s="267">
        <v>38</v>
      </c>
      <c r="T11895" s="267" t="s">
        <v>13</v>
      </c>
      <c r="U11895" s="267" t="s">
        <v>1494</v>
      </c>
      <c r="V11895" s="267" t="s">
        <v>13</v>
      </c>
      <c r="W11895" s="267">
        <v>1940</v>
      </c>
      <c r="X11895" s="267">
        <v>15338010</v>
      </c>
      <c r="Y11895" s="267">
        <v>15327237</v>
      </c>
      <c r="Z11895" s="267">
        <v>1</v>
      </c>
      <c r="AA11895" s="267" t="s">
        <v>1987</v>
      </c>
      <c r="AB11895" s="270" t="s">
        <v>1988</v>
      </c>
      <c r="AD11895" s="267" t="s">
        <v>13</v>
      </c>
      <c r="AF11895" s="267" t="s">
        <v>24</v>
      </c>
      <c r="AG11895" s="267" t="s">
        <v>24</v>
      </c>
    </row>
    <row r="11896" spans="3:33" ht="409.5">
      <c r="C11896" s="267" t="s">
        <v>1985</v>
      </c>
      <c r="D11896" s="267" t="s">
        <v>727</v>
      </c>
      <c r="E11896" s="267">
        <v>1237</v>
      </c>
      <c r="F11896" s="267" t="s">
        <v>1444</v>
      </c>
      <c r="G11896" s="267" t="s">
        <v>1456</v>
      </c>
      <c r="H11896" s="267">
        <v>1</v>
      </c>
      <c r="I11896" s="267" t="s">
        <v>583</v>
      </c>
      <c r="J11896" s="267">
        <v>0.64</v>
      </c>
      <c r="K11896" s="267" t="s">
        <v>1986</v>
      </c>
      <c r="O11896" s="267" t="s">
        <v>13</v>
      </c>
      <c r="P11896" s="267">
        <v>15327237</v>
      </c>
      <c r="Q11896" s="267" t="s">
        <v>1445</v>
      </c>
      <c r="S11896" s="267">
        <v>38</v>
      </c>
      <c r="T11896" s="267" t="s">
        <v>13</v>
      </c>
      <c r="U11896" s="267" t="s">
        <v>1494</v>
      </c>
      <c r="V11896" s="267" t="s">
        <v>13</v>
      </c>
      <c r="W11896" s="267">
        <v>1940</v>
      </c>
      <c r="X11896" s="267">
        <v>15338010</v>
      </c>
      <c r="Y11896" s="267">
        <v>15327237</v>
      </c>
      <c r="Z11896" s="267">
        <v>1</v>
      </c>
      <c r="AA11896" s="267" t="s">
        <v>1987</v>
      </c>
      <c r="AB11896" s="270" t="s">
        <v>1988</v>
      </c>
      <c r="AD11896" s="267" t="s">
        <v>13</v>
      </c>
      <c r="AF11896" s="267" t="s">
        <v>24</v>
      </c>
      <c r="AG11896" s="267" t="s">
        <v>24</v>
      </c>
    </row>
    <row r="11897" spans="3:33" ht="409.5">
      <c r="C11897" s="267" t="s">
        <v>1985</v>
      </c>
      <c r="D11897" s="267" t="s">
        <v>727</v>
      </c>
      <c r="E11897" s="267">
        <v>1237</v>
      </c>
      <c r="F11897" s="267" t="s">
        <v>1444</v>
      </c>
      <c r="G11897" s="267" t="s">
        <v>1456</v>
      </c>
      <c r="H11897" s="267">
        <v>1</v>
      </c>
      <c r="I11897" s="267" t="s">
        <v>583</v>
      </c>
      <c r="J11897" s="267">
        <v>0.64</v>
      </c>
      <c r="K11897" s="267" t="s">
        <v>1986</v>
      </c>
      <c r="O11897" s="267" t="s">
        <v>13</v>
      </c>
      <c r="P11897" s="267">
        <v>15327237</v>
      </c>
      <c r="Q11897" s="267" t="s">
        <v>1445</v>
      </c>
      <c r="S11897" s="267">
        <v>38</v>
      </c>
      <c r="T11897" s="267" t="s">
        <v>13</v>
      </c>
      <c r="U11897" s="267" t="s">
        <v>1494</v>
      </c>
      <c r="V11897" s="267" t="s">
        <v>13</v>
      </c>
      <c r="W11897" s="267">
        <v>1940</v>
      </c>
      <c r="X11897" s="267">
        <v>15338010</v>
      </c>
      <c r="Y11897" s="267">
        <v>15327237</v>
      </c>
      <c r="Z11897" s="267">
        <v>1</v>
      </c>
      <c r="AA11897" s="267" t="s">
        <v>1987</v>
      </c>
      <c r="AB11897" s="270" t="s">
        <v>1988</v>
      </c>
      <c r="AD11897" s="267" t="s">
        <v>13</v>
      </c>
      <c r="AF11897" s="267" t="s">
        <v>24</v>
      </c>
      <c r="AG11897" s="267" t="s">
        <v>24</v>
      </c>
    </row>
    <row r="11898" spans="3:33" ht="409.5">
      <c r="C11898" s="267" t="s">
        <v>1985</v>
      </c>
      <c r="D11898" s="267" t="s">
        <v>727</v>
      </c>
      <c r="E11898" s="267">
        <v>1237</v>
      </c>
      <c r="F11898" s="267" t="s">
        <v>1444</v>
      </c>
      <c r="G11898" s="267" t="s">
        <v>1456</v>
      </c>
      <c r="H11898" s="267">
        <v>1</v>
      </c>
      <c r="I11898" s="267" t="s">
        <v>583</v>
      </c>
      <c r="J11898" s="267">
        <v>0.64</v>
      </c>
      <c r="K11898" s="267" t="s">
        <v>1986</v>
      </c>
      <c r="O11898" s="267" t="s">
        <v>13</v>
      </c>
      <c r="P11898" s="267">
        <v>15327237</v>
      </c>
      <c r="Q11898" s="267" t="s">
        <v>1445</v>
      </c>
      <c r="S11898" s="267">
        <v>38</v>
      </c>
      <c r="T11898" s="267" t="s">
        <v>13</v>
      </c>
      <c r="U11898" s="267" t="s">
        <v>1494</v>
      </c>
      <c r="V11898" s="267" t="s">
        <v>13</v>
      </c>
      <c r="W11898" s="267">
        <v>1940</v>
      </c>
      <c r="X11898" s="267">
        <v>15338010</v>
      </c>
      <c r="Y11898" s="267">
        <v>15327237</v>
      </c>
      <c r="Z11898" s="267">
        <v>1</v>
      </c>
      <c r="AA11898" s="267" t="s">
        <v>1987</v>
      </c>
      <c r="AB11898" s="270" t="s">
        <v>1988</v>
      </c>
      <c r="AD11898" s="267" t="s">
        <v>13</v>
      </c>
      <c r="AF11898" s="267" t="s">
        <v>24</v>
      </c>
      <c r="AG11898" s="267" t="s">
        <v>24</v>
      </c>
    </row>
    <row r="11899" spans="3:33" ht="409.5">
      <c r="C11899" s="267" t="s">
        <v>1985</v>
      </c>
      <c r="D11899" s="267" t="s">
        <v>727</v>
      </c>
      <c r="E11899" s="267">
        <v>1237</v>
      </c>
      <c r="F11899" s="267" t="s">
        <v>1444</v>
      </c>
      <c r="G11899" s="267" t="s">
        <v>1456</v>
      </c>
      <c r="H11899" s="267">
        <v>1</v>
      </c>
      <c r="I11899" s="267" t="s">
        <v>583</v>
      </c>
      <c r="J11899" s="267">
        <v>0.64</v>
      </c>
      <c r="K11899" s="267" t="s">
        <v>1986</v>
      </c>
      <c r="O11899" s="267" t="s">
        <v>13</v>
      </c>
      <c r="P11899" s="267">
        <v>15327237</v>
      </c>
      <c r="Q11899" s="267" t="s">
        <v>1445</v>
      </c>
      <c r="S11899" s="267">
        <v>38</v>
      </c>
      <c r="T11899" s="267" t="s">
        <v>13</v>
      </c>
      <c r="U11899" s="267" t="s">
        <v>1494</v>
      </c>
      <c r="V11899" s="267" t="s">
        <v>13</v>
      </c>
      <c r="W11899" s="267">
        <v>1940</v>
      </c>
      <c r="X11899" s="267">
        <v>15338010</v>
      </c>
      <c r="Y11899" s="267">
        <v>15327237</v>
      </c>
      <c r="Z11899" s="267">
        <v>1</v>
      </c>
      <c r="AA11899" s="267" t="s">
        <v>1987</v>
      </c>
      <c r="AB11899" s="270" t="s">
        <v>1988</v>
      </c>
      <c r="AD11899" s="267" t="s">
        <v>13</v>
      </c>
      <c r="AF11899" s="267" t="s">
        <v>24</v>
      </c>
      <c r="AG11899" s="267" t="s">
        <v>24</v>
      </c>
    </row>
    <row r="11900" spans="3:33" ht="409.5">
      <c r="C11900" s="267" t="s">
        <v>1985</v>
      </c>
      <c r="D11900" s="267" t="s">
        <v>727</v>
      </c>
      <c r="E11900" s="267">
        <v>1237</v>
      </c>
      <c r="F11900" s="267" t="s">
        <v>1444</v>
      </c>
      <c r="G11900" s="267" t="s">
        <v>1456</v>
      </c>
      <c r="H11900" s="267">
        <v>1</v>
      </c>
      <c r="I11900" s="267" t="s">
        <v>583</v>
      </c>
      <c r="J11900" s="267">
        <v>0.64</v>
      </c>
      <c r="K11900" s="267" t="s">
        <v>1986</v>
      </c>
      <c r="O11900" s="267" t="s">
        <v>13</v>
      </c>
      <c r="P11900" s="267">
        <v>15327237</v>
      </c>
      <c r="Q11900" s="267" t="s">
        <v>1445</v>
      </c>
      <c r="S11900" s="267">
        <v>38</v>
      </c>
      <c r="T11900" s="267" t="s">
        <v>13</v>
      </c>
      <c r="U11900" s="267" t="s">
        <v>1494</v>
      </c>
      <c r="V11900" s="267" t="s">
        <v>13</v>
      </c>
      <c r="W11900" s="267">
        <v>1940</v>
      </c>
      <c r="X11900" s="267">
        <v>15338010</v>
      </c>
      <c r="Y11900" s="267">
        <v>15327237</v>
      </c>
      <c r="Z11900" s="267">
        <v>1</v>
      </c>
      <c r="AA11900" s="267" t="s">
        <v>1987</v>
      </c>
      <c r="AB11900" s="270" t="s">
        <v>1988</v>
      </c>
      <c r="AD11900" s="267" t="s">
        <v>13</v>
      </c>
      <c r="AF11900" s="267" t="s">
        <v>24</v>
      </c>
      <c r="AG11900" s="267" t="s">
        <v>24</v>
      </c>
    </row>
    <row r="11901" spans="3:33" ht="409.5">
      <c r="C11901" s="267" t="s">
        <v>1985</v>
      </c>
      <c r="D11901" s="267" t="s">
        <v>727</v>
      </c>
      <c r="E11901" s="267">
        <v>1237</v>
      </c>
      <c r="F11901" s="267" t="s">
        <v>1444</v>
      </c>
      <c r="G11901" s="267" t="s">
        <v>1456</v>
      </c>
      <c r="H11901" s="267">
        <v>1</v>
      </c>
      <c r="I11901" s="267" t="s">
        <v>583</v>
      </c>
      <c r="J11901" s="267">
        <v>0.64</v>
      </c>
      <c r="K11901" s="267" t="s">
        <v>1986</v>
      </c>
      <c r="O11901" s="267" t="s">
        <v>13</v>
      </c>
      <c r="P11901" s="267">
        <v>15327237</v>
      </c>
      <c r="Q11901" s="267" t="s">
        <v>1445</v>
      </c>
      <c r="S11901" s="267">
        <v>38</v>
      </c>
      <c r="T11901" s="267" t="s">
        <v>13</v>
      </c>
      <c r="U11901" s="267" t="s">
        <v>1494</v>
      </c>
      <c r="V11901" s="267" t="s">
        <v>13</v>
      </c>
      <c r="W11901" s="267">
        <v>1940</v>
      </c>
      <c r="X11901" s="267">
        <v>15338010</v>
      </c>
      <c r="Y11901" s="267">
        <v>15327237</v>
      </c>
      <c r="Z11901" s="267">
        <v>1</v>
      </c>
      <c r="AA11901" s="267" t="s">
        <v>1987</v>
      </c>
      <c r="AB11901" s="270" t="s">
        <v>1988</v>
      </c>
      <c r="AD11901" s="267" t="s">
        <v>13</v>
      </c>
      <c r="AF11901" s="267" t="s">
        <v>24</v>
      </c>
      <c r="AG11901" s="267" t="s">
        <v>24</v>
      </c>
    </row>
    <row r="11902" spans="3:33" ht="409.5">
      <c r="C11902" s="267" t="s">
        <v>1985</v>
      </c>
      <c r="D11902" s="267" t="s">
        <v>727</v>
      </c>
      <c r="E11902" s="267">
        <v>1237</v>
      </c>
      <c r="F11902" s="267" t="s">
        <v>1444</v>
      </c>
      <c r="G11902" s="267" t="s">
        <v>1456</v>
      </c>
      <c r="H11902" s="267">
        <v>1</v>
      </c>
      <c r="I11902" s="267" t="s">
        <v>583</v>
      </c>
      <c r="J11902" s="267">
        <v>0.64</v>
      </c>
      <c r="K11902" s="267" t="s">
        <v>1986</v>
      </c>
      <c r="O11902" s="267" t="s">
        <v>13</v>
      </c>
      <c r="P11902" s="267">
        <v>15327237</v>
      </c>
      <c r="Q11902" s="267" t="s">
        <v>1445</v>
      </c>
      <c r="S11902" s="267">
        <v>38</v>
      </c>
      <c r="T11902" s="267" t="s">
        <v>13</v>
      </c>
      <c r="U11902" s="267" t="s">
        <v>1494</v>
      </c>
      <c r="V11902" s="267" t="s">
        <v>13</v>
      </c>
      <c r="W11902" s="267">
        <v>1940</v>
      </c>
      <c r="X11902" s="267">
        <v>15338010</v>
      </c>
      <c r="Y11902" s="267">
        <v>15327237</v>
      </c>
      <c r="Z11902" s="267">
        <v>1</v>
      </c>
      <c r="AA11902" s="267" t="s">
        <v>1987</v>
      </c>
      <c r="AB11902" s="270" t="s">
        <v>1988</v>
      </c>
      <c r="AD11902" s="267" t="s">
        <v>13</v>
      </c>
      <c r="AF11902" s="267" t="s">
        <v>24</v>
      </c>
      <c r="AG11902" s="267" t="s">
        <v>24</v>
      </c>
    </row>
    <row r="11903" spans="3:33" ht="409.5">
      <c r="C11903" s="267" t="s">
        <v>1985</v>
      </c>
      <c r="D11903" s="267" t="s">
        <v>727</v>
      </c>
      <c r="E11903" s="267">
        <v>1237</v>
      </c>
      <c r="F11903" s="267" t="s">
        <v>1444</v>
      </c>
      <c r="G11903" s="267" t="s">
        <v>1456</v>
      </c>
      <c r="H11903" s="267">
        <v>1</v>
      </c>
      <c r="I11903" s="267" t="s">
        <v>583</v>
      </c>
      <c r="J11903" s="267">
        <v>0.64</v>
      </c>
      <c r="K11903" s="267" t="s">
        <v>1986</v>
      </c>
      <c r="O11903" s="267" t="s">
        <v>13</v>
      </c>
      <c r="P11903" s="267">
        <v>15327237</v>
      </c>
      <c r="Q11903" s="267" t="s">
        <v>1445</v>
      </c>
      <c r="S11903" s="267">
        <v>38</v>
      </c>
      <c r="T11903" s="267" t="s">
        <v>13</v>
      </c>
      <c r="U11903" s="267" t="s">
        <v>1494</v>
      </c>
      <c r="V11903" s="267" t="s">
        <v>13</v>
      </c>
      <c r="W11903" s="267">
        <v>1940</v>
      </c>
      <c r="X11903" s="267">
        <v>15338010</v>
      </c>
      <c r="Y11903" s="267">
        <v>15327237</v>
      </c>
      <c r="Z11903" s="267">
        <v>1</v>
      </c>
      <c r="AA11903" s="267" t="s">
        <v>1987</v>
      </c>
      <c r="AB11903" s="270" t="s">
        <v>1988</v>
      </c>
      <c r="AD11903" s="267" t="s">
        <v>13</v>
      </c>
      <c r="AF11903" s="267" t="s">
        <v>24</v>
      </c>
      <c r="AG11903" s="267" t="s">
        <v>24</v>
      </c>
    </row>
    <row r="11904" spans="3:33" ht="409.5">
      <c r="C11904" s="267" t="s">
        <v>1985</v>
      </c>
      <c r="D11904" s="267" t="s">
        <v>727</v>
      </c>
      <c r="E11904" s="267">
        <v>1237</v>
      </c>
      <c r="F11904" s="267" t="s">
        <v>1444</v>
      </c>
      <c r="G11904" s="267" t="s">
        <v>1456</v>
      </c>
      <c r="H11904" s="267">
        <v>1</v>
      </c>
      <c r="I11904" s="267" t="s">
        <v>583</v>
      </c>
      <c r="J11904" s="267">
        <v>0.64</v>
      </c>
      <c r="K11904" s="267" t="s">
        <v>1986</v>
      </c>
      <c r="O11904" s="267" t="s">
        <v>13</v>
      </c>
      <c r="P11904" s="267">
        <v>15327237</v>
      </c>
      <c r="Q11904" s="267" t="s">
        <v>1445</v>
      </c>
      <c r="S11904" s="267">
        <v>38</v>
      </c>
      <c r="T11904" s="267" t="s">
        <v>13</v>
      </c>
      <c r="U11904" s="267" t="s">
        <v>1494</v>
      </c>
      <c r="V11904" s="267" t="s">
        <v>13</v>
      </c>
      <c r="W11904" s="267">
        <v>1940</v>
      </c>
      <c r="X11904" s="267">
        <v>15338010</v>
      </c>
      <c r="Y11904" s="267">
        <v>15327237</v>
      </c>
      <c r="Z11904" s="267">
        <v>1</v>
      </c>
      <c r="AA11904" s="267" t="s">
        <v>1987</v>
      </c>
      <c r="AB11904" s="270" t="s">
        <v>1988</v>
      </c>
      <c r="AD11904" s="267" t="s">
        <v>13</v>
      </c>
      <c r="AF11904" s="267" t="s">
        <v>24</v>
      </c>
      <c r="AG11904" s="267" t="s">
        <v>24</v>
      </c>
    </row>
    <row r="11905" spans="3:33" ht="409.5">
      <c r="C11905" s="267" t="s">
        <v>1985</v>
      </c>
      <c r="D11905" s="267" t="s">
        <v>727</v>
      </c>
      <c r="E11905" s="267">
        <v>1237</v>
      </c>
      <c r="F11905" s="267" t="s">
        <v>1444</v>
      </c>
      <c r="G11905" s="267" t="s">
        <v>1456</v>
      </c>
      <c r="H11905" s="267">
        <v>1</v>
      </c>
      <c r="I11905" s="267" t="s">
        <v>583</v>
      </c>
      <c r="J11905" s="267">
        <v>0.64</v>
      </c>
      <c r="K11905" s="267" t="s">
        <v>1986</v>
      </c>
      <c r="O11905" s="267" t="s">
        <v>13</v>
      </c>
      <c r="P11905" s="267">
        <v>15327237</v>
      </c>
      <c r="Q11905" s="267" t="s">
        <v>1445</v>
      </c>
      <c r="S11905" s="267">
        <v>38</v>
      </c>
      <c r="T11905" s="267" t="s">
        <v>13</v>
      </c>
      <c r="U11905" s="267" t="s">
        <v>1494</v>
      </c>
      <c r="V11905" s="267" t="s">
        <v>13</v>
      </c>
      <c r="W11905" s="267">
        <v>1940</v>
      </c>
      <c r="X11905" s="267">
        <v>15338010</v>
      </c>
      <c r="Y11905" s="267">
        <v>15327237</v>
      </c>
      <c r="Z11905" s="267">
        <v>1</v>
      </c>
      <c r="AA11905" s="267" t="s">
        <v>1987</v>
      </c>
      <c r="AB11905" s="270" t="s">
        <v>1988</v>
      </c>
      <c r="AD11905" s="267" t="s">
        <v>13</v>
      </c>
      <c r="AF11905" s="267" t="s">
        <v>24</v>
      </c>
      <c r="AG11905" s="267" t="s">
        <v>24</v>
      </c>
    </row>
    <row r="11906" spans="3:33" ht="409.5">
      <c r="C11906" s="267" t="s">
        <v>1985</v>
      </c>
      <c r="D11906" s="267" t="s">
        <v>727</v>
      </c>
      <c r="E11906" s="267">
        <v>1237</v>
      </c>
      <c r="F11906" s="267" t="s">
        <v>1444</v>
      </c>
      <c r="G11906" s="267" t="s">
        <v>1456</v>
      </c>
      <c r="H11906" s="267">
        <v>1</v>
      </c>
      <c r="I11906" s="267" t="s">
        <v>583</v>
      </c>
      <c r="J11906" s="267">
        <v>0.64</v>
      </c>
      <c r="K11906" s="267" t="s">
        <v>1986</v>
      </c>
      <c r="O11906" s="267" t="s">
        <v>13</v>
      </c>
      <c r="P11906" s="267">
        <v>15327237</v>
      </c>
      <c r="Q11906" s="267" t="s">
        <v>1445</v>
      </c>
      <c r="S11906" s="267">
        <v>38</v>
      </c>
      <c r="T11906" s="267" t="s">
        <v>13</v>
      </c>
      <c r="U11906" s="267" t="s">
        <v>1494</v>
      </c>
      <c r="V11906" s="267" t="s">
        <v>13</v>
      </c>
      <c r="W11906" s="267">
        <v>1940</v>
      </c>
      <c r="X11906" s="267">
        <v>15338010</v>
      </c>
      <c r="Y11906" s="267">
        <v>15327237</v>
      </c>
      <c r="Z11906" s="267">
        <v>1</v>
      </c>
      <c r="AA11906" s="267" t="s">
        <v>1987</v>
      </c>
      <c r="AB11906" s="270" t="s">
        <v>1988</v>
      </c>
      <c r="AD11906" s="267" t="s">
        <v>13</v>
      </c>
      <c r="AF11906" s="267" t="s">
        <v>24</v>
      </c>
      <c r="AG11906" s="267" t="s">
        <v>24</v>
      </c>
    </row>
    <row r="11907" spans="3:33" ht="409.5">
      <c r="C11907" s="267" t="s">
        <v>1985</v>
      </c>
      <c r="D11907" s="267" t="s">
        <v>727</v>
      </c>
      <c r="E11907" s="267">
        <v>1237</v>
      </c>
      <c r="F11907" s="267" t="s">
        <v>1444</v>
      </c>
      <c r="G11907" s="267" t="s">
        <v>1456</v>
      </c>
      <c r="H11907" s="267">
        <v>1</v>
      </c>
      <c r="I11907" s="267" t="s">
        <v>583</v>
      </c>
      <c r="J11907" s="267">
        <v>0.64</v>
      </c>
      <c r="K11907" s="267" t="s">
        <v>1986</v>
      </c>
      <c r="O11907" s="267" t="s">
        <v>13</v>
      </c>
      <c r="P11907" s="267">
        <v>15327237</v>
      </c>
      <c r="Q11907" s="267" t="s">
        <v>1445</v>
      </c>
      <c r="S11907" s="267">
        <v>38</v>
      </c>
      <c r="T11907" s="267" t="s">
        <v>13</v>
      </c>
      <c r="U11907" s="267" t="s">
        <v>1494</v>
      </c>
      <c r="V11907" s="267" t="s">
        <v>13</v>
      </c>
      <c r="W11907" s="267">
        <v>1940</v>
      </c>
      <c r="X11907" s="267">
        <v>15338010</v>
      </c>
      <c r="Y11907" s="267">
        <v>15327237</v>
      </c>
      <c r="Z11907" s="267">
        <v>1</v>
      </c>
      <c r="AA11907" s="267" t="s">
        <v>1987</v>
      </c>
      <c r="AB11907" s="270" t="s">
        <v>1988</v>
      </c>
      <c r="AD11907" s="267" t="s">
        <v>13</v>
      </c>
      <c r="AF11907" s="267" t="s">
        <v>24</v>
      </c>
      <c r="AG11907" s="267" t="s">
        <v>24</v>
      </c>
    </row>
    <row r="11908" spans="3:33" ht="409.5">
      <c r="C11908" s="267" t="s">
        <v>1985</v>
      </c>
      <c r="D11908" s="267" t="s">
        <v>727</v>
      </c>
      <c r="E11908" s="267">
        <v>1237</v>
      </c>
      <c r="F11908" s="267" t="s">
        <v>1444</v>
      </c>
      <c r="G11908" s="267" t="s">
        <v>1456</v>
      </c>
      <c r="H11908" s="267">
        <v>1</v>
      </c>
      <c r="I11908" s="267" t="s">
        <v>583</v>
      </c>
      <c r="J11908" s="267">
        <v>0.64</v>
      </c>
      <c r="K11908" s="267" t="s">
        <v>1986</v>
      </c>
      <c r="O11908" s="267" t="s">
        <v>13</v>
      </c>
      <c r="P11908" s="267">
        <v>15327237</v>
      </c>
      <c r="Q11908" s="267" t="s">
        <v>1445</v>
      </c>
      <c r="S11908" s="267">
        <v>38</v>
      </c>
      <c r="T11908" s="267" t="s">
        <v>13</v>
      </c>
      <c r="U11908" s="267" t="s">
        <v>1494</v>
      </c>
      <c r="V11908" s="267" t="s">
        <v>13</v>
      </c>
      <c r="W11908" s="267">
        <v>1940</v>
      </c>
      <c r="X11908" s="267">
        <v>15338010</v>
      </c>
      <c r="Y11908" s="267">
        <v>15327237</v>
      </c>
      <c r="Z11908" s="267">
        <v>1</v>
      </c>
      <c r="AA11908" s="267" t="s">
        <v>1987</v>
      </c>
      <c r="AB11908" s="270" t="s">
        <v>1988</v>
      </c>
      <c r="AD11908" s="267" t="s">
        <v>13</v>
      </c>
      <c r="AF11908" s="267" t="s">
        <v>24</v>
      </c>
      <c r="AG11908" s="267" t="s">
        <v>24</v>
      </c>
    </row>
    <row r="11909" spans="3:33" ht="409.5">
      <c r="C11909" s="267" t="s">
        <v>1985</v>
      </c>
      <c r="D11909" s="267" t="s">
        <v>727</v>
      </c>
      <c r="E11909" s="267">
        <v>1237</v>
      </c>
      <c r="F11909" s="267" t="s">
        <v>1444</v>
      </c>
      <c r="G11909" s="267" t="s">
        <v>1456</v>
      </c>
      <c r="H11909" s="267">
        <v>1</v>
      </c>
      <c r="I11909" s="267" t="s">
        <v>583</v>
      </c>
      <c r="J11909" s="267">
        <v>0.64</v>
      </c>
      <c r="K11909" s="267" t="s">
        <v>1986</v>
      </c>
      <c r="O11909" s="267" t="s">
        <v>13</v>
      </c>
      <c r="P11909" s="267">
        <v>15327237</v>
      </c>
      <c r="Q11909" s="267" t="s">
        <v>1445</v>
      </c>
      <c r="S11909" s="267">
        <v>38</v>
      </c>
      <c r="T11909" s="267" t="s">
        <v>13</v>
      </c>
      <c r="U11909" s="267" t="s">
        <v>1494</v>
      </c>
      <c r="V11909" s="267" t="s">
        <v>13</v>
      </c>
      <c r="W11909" s="267">
        <v>1940</v>
      </c>
      <c r="X11909" s="267">
        <v>15338010</v>
      </c>
      <c r="Y11909" s="267">
        <v>15327237</v>
      </c>
      <c r="Z11909" s="267">
        <v>1</v>
      </c>
      <c r="AA11909" s="267" t="s">
        <v>1987</v>
      </c>
      <c r="AB11909" s="270" t="s">
        <v>1988</v>
      </c>
      <c r="AD11909" s="267" t="s">
        <v>13</v>
      </c>
      <c r="AF11909" s="267" t="s">
        <v>24</v>
      </c>
      <c r="AG11909" s="267" t="s">
        <v>24</v>
      </c>
    </row>
    <row r="11910" spans="3:33" ht="409.5">
      <c r="C11910" s="267" t="s">
        <v>1985</v>
      </c>
      <c r="D11910" s="267" t="s">
        <v>727</v>
      </c>
      <c r="E11910" s="267">
        <v>1237</v>
      </c>
      <c r="F11910" s="267" t="s">
        <v>1444</v>
      </c>
      <c r="G11910" s="267" t="s">
        <v>1456</v>
      </c>
      <c r="H11910" s="267">
        <v>1</v>
      </c>
      <c r="I11910" s="267" t="s">
        <v>583</v>
      </c>
      <c r="J11910" s="267">
        <v>0.64</v>
      </c>
      <c r="K11910" s="267" t="s">
        <v>1986</v>
      </c>
      <c r="O11910" s="267" t="s">
        <v>13</v>
      </c>
      <c r="P11910" s="267">
        <v>15327237</v>
      </c>
      <c r="Q11910" s="267" t="s">
        <v>1445</v>
      </c>
      <c r="S11910" s="267">
        <v>38</v>
      </c>
      <c r="T11910" s="267" t="s">
        <v>13</v>
      </c>
      <c r="U11910" s="267" t="s">
        <v>1494</v>
      </c>
      <c r="V11910" s="267" t="s">
        <v>13</v>
      </c>
      <c r="W11910" s="267">
        <v>1940</v>
      </c>
      <c r="X11910" s="267">
        <v>15338010</v>
      </c>
      <c r="Y11910" s="267">
        <v>15327237</v>
      </c>
      <c r="Z11910" s="267">
        <v>1</v>
      </c>
      <c r="AA11910" s="267" t="s">
        <v>1987</v>
      </c>
      <c r="AB11910" s="270" t="s">
        <v>1988</v>
      </c>
      <c r="AD11910" s="267" t="s">
        <v>13</v>
      </c>
      <c r="AF11910" s="267" t="s">
        <v>24</v>
      </c>
      <c r="AG11910" s="267" t="s">
        <v>24</v>
      </c>
    </row>
    <row r="11911" spans="3:33" ht="409.5">
      <c r="C11911" s="267" t="s">
        <v>1985</v>
      </c>
      <c r="D11911" s="267" t="s">
        <v>727</v>
      </c>
      <c r="E11911" s="267">
        <v>1237</v>
      </c>
      <c r="F11911" s="267" t="s">
        <v>1444</v>
      </c>
      <c r="G11911" s="267" t="s">
        <v>1456</v>
      </c>
      <c r="H11911" s="267">
        <v>1</v>
      </c>
      <c r="I11911" s="267" t="s">
        <v>583</v>
      </c>
      <c r="J11911" s="267">
        <v>0.64</v>
      </c>
      <c r="K11911" s="267" t="s">
        <v>1986</v>
      </c>
      <c r="O11911" s="267" t="s">
        <v>13</v>
      </c>
      <c r="P11911" s="267">
        <v>15327237</v>
      </c>
      <c r="Q11911" s="267" t="s">
        <v>1445</v>
      </c>
      <c r="S11911" s="267">
        <v>38</v>
      </c>
      <c r="T11911" s="267" t="s">
        <v>13</v>
      </c>
      <c r="U11911" s="267" t="s">
        <v>1494</v>
      </c>
      <c r="V11911" s="267" t="s">
        <v>13</v>
      </c>
      <c r="W11911" s="267">
        <v>1940</v>
      </c>
      <c r="X11911" s="267">
        <v>15338010</v>
      </c>
      <c r="Y11911" s="267">
        <v>15327237</v>
      </c>
      <c r="Z11911" s="267">
        <v>1</v>
      </c>
      <c r="AA11911" s="267" t="s">
        <v>1987</v>
      </c>
      <c r="AB11911" s="270" t="s">
        <v>1988</v>
      </c>
      <c r="AD11911" s="267" t="s">
        <v>13</v>
      </c>
      <c r="AF11911" s="267" t="s">
        <v>24</v>
      </c>
      <c r="AG11911" s="267" t="s">
        <v>24</v>
      </c>
    </row>
    <row r="11912" spans="3:33" ht="409.5">
      <c r="C11912" s="267" t="s">
        <v>1985</v>
      </c>
      <c r="D11912" s="267" t="s">
        <v>727</v>
      </c>
      <c r="E11912" s="267">
        <v>1237</v>
      </c>
      <c r="F11912" s="267" t="s">
        <v>1444</v>
      </c>
      <c r="G11912" s="267" t="s">
        <v>1456</v>
      </c>
      <c r="H11912" s="267">
        <v>1</v>
      </c>
      <c r="I11912" s="267" t="s">
        <v>583</v>
      </c>
      <c r="J11912" s="267">
        <v>0.64</v>
      </c>
      <c r="K11912" s="267" t="s">
        <v>1986</v>
      </c>
      <c r="O11912" s="267" t="s">
        <v>13</v>
      </c>
      <c r="P11912" s="267">
        <v>15327237</v>
      </c>
      <c r="Q11912" s="267" t="s">
        <v>1445</v>
      </c>
      <c r="S11912" s="267">
        <v>38</v>
      </c>
      <c r="T11912" s="267" t="s">
        <v>13</v>
      </c>
      <c r="U11912" s="267" t="s">
        <v>1494</v>
      </c>
      <c r="V11912" s="267" t="s">
        <v>13</v>
      </c>
      <c r="W11912" s="267">
        <v>1940</v>
      </c>
      <c r="X11912" s="267">
        <v>15338010</v>
      </c>
      <c r="Y11912" s="267">
        <v>15327237</v>
      </c>
      <c r="Z11912" s="267">
        <v>1</v>
      </c>
      <c r="AA11912" s="267" t="s">
        <v>1987</v>
      </c>
      <c r="AB11912" s="270" t="s">
        <v>1988</v>
      </c>
      <c r="AD11912" s="267" t="s">
        <v>13</v>
      </c>
      <c r="AF11912" s="267" t="s">
        <v>24</v>
      </c>
      <c r="AG11912" s="267" t="s">
        <v>24</v>
      </c>
    </row>
    <row r="11913" spans="3:33" ht="409.5">
      <c r="C11913" s="267" t="s">
        <v>1985</v>
      </c>
      <c r="D11913" s="267" t="s">
        <v>727</v>
      </c>
      <c r="E11913" s="267">
        <v>1237</v>
      </c>
      <c r="F11913" s="267" t="s">
        <v>1444</v>
      </c>
      <c r="G11913" s="267" t="s">
        <v>1456</v>
      </c>
      <c r="H11913" s="267">
        <v>1</v>
      </c>
      <c r="I11913" s="267" t="s">
        <v>583</v>
      </c>
      <c r="J11913" s="267">
        <v>0.64</v>
      </c>
      <c r="K11913" s="267" t="s">
        <v>1986</v>
      </c>
      <c r="O11913" s="267" t="s">
        <v>13</v>
      </c>
      <c r="P11913" s="267">
        <v>15327237</v>
      </c>
      <c r="Q11913" s="267" t="s">
        <v>1445</v>
      </c>
      <c r="S11913" s="267">
        <v>38</v>
      </c>
      <c r="T11913" s="267" t="s">
        <v>13</v>
      </c>
      <c r="U11913" s="267" t="s">
        <v>1494</v>
      </c>
      <c r="V11913" s="267" t="s">
        <v>13</v>
      </c>
      <c r="W11913" s="267">
        <v>1940</v>
      </c>
      <c r="X11913" s="267">
        <v>15338010</v>
      </c>
      <c r="Y11913" s="267">
        <v>15327237</v>
      </c>
      <c r="Z11913" s="267">
        <v>1</v>
      </c>
      <c r="AA11913" s="267" t="s">
        <v>1987</v>
      </c>
      <c r="AB11913" s="270" t="s">
        <v>1988</v>
      </c>
      <c r="AD11913" s="267" t="s">
        <v>13</v>
      </c>
      <c r="AF11913" s="267" t="s">
        <v>24</v>
      </c>
      <c r="AG11913" s="267" t="s">
        <v>24</v>
      </c>
    </row>
    <row r="11914" spans="3:33" ht="409.5">
      <c r="C11914" s="267" t="s">
        <v>1985</v>
      </c>
      <c r="D11914" s="267" t="s">
        <v>727</v>
      </c>
      <c r="E11914" s="267">
        <v>1237</v>
      </c>
      <c r="F11914" s="267" t="s">
        <v>1444</v>
      </c>
      <c r="G11914" s="267" t="s">
        <v>1456</v>
      </c>
      <c r="H11914" s="267">
        <v>1</v>
      </c>
      <c r="I11914" s="267" t="s">
        <v>583</v>
      </c>
      <c r="J11914" s="267">
        <v>0.64</v>
      </c>
      <c r="K11914" s="267" t="s">
        <v>1986</v>
      </c>
      <c r="O11914" s="267" t="s">
        <v>13</v>
      </c>
      <c r="P11914" s="267">
        <v>15327237</v>
      </c>
      <c r="Q11914" s="267" t="s">
        <v>1445</v>
      </c>
      <c r="S11914" s="267">
        <v>38</v>
      </c>
      <c r="T11914" s="267" t="s">
        <v>13</v>
      </c>
      <c r="U11914" s="267" t="s">
        <v>1494</v>
      </c>
      <c r="V11914" s="267" t="s">
        <v>13</v>
      </c>
      <c r="W11914" s="267">
        <v>1940</v>
      </c>
      <c r="X11914" s="267">
        <v>15338010</v>
      </c>
      <c r="Y11914" s="267">
        <v>15327237</v>
      </c>
      <c r="Z11914" s="267">
        <v>1</v>
      </c>
      <c r="AA11914" s="267" t="s">
        <v>1987</v>
      </c>
      <c r="AB11914" s="270" t="s">
        <v>1988</v>
      </c>
      <c r="AD11914" s="267" t="s">
        <v>13</v>
      </c>
      <c r="AF11914" s="267" t="s">
        <v>24</v>
      </c>
      <c r="AG11914" s="267" t="s">
        <v>24</v>
      </c>
    </row>
    <row r="11915" spans="3:33" ht="409.5">
      <c r="C11915" s="267" t="s">
        <v>1985</v>
      </c>
      <c r="D11915" s="267" t="s">
        <v>727</v>
      </c>
      <c r="E11915" s="267">
        <v>1237</v>
      </c>
      <c r="F11915" s="267" t="s">
        <v>1444</v>
      </c>
      <c r="G11915" s="267" t="s">
        <v>1456</v>
      </c>
      <c r="H11915" s="267">
        <v>1</v>
      </c>
      <c r="I11915" s="267" t="s">
        <v>583</v>
      </c>
      <c r="J11915" s="267">
        <v>0.64</v>
      </c>
      <c r="K11915" s="267" t="s">
        <v>1986</v>
      </c>
      <c r="O11915" s="267" t="s">
        <v>13</v>
      </c>
      <c r="P11915" s="267">
        <v>15327237</v>
      </c>
      <c r="Q11915" s="267" t="s">
        <v>1445</v>
      </c>
      <c r="S11915" s="267">
        <v>38</v>
      </c>
      <c r="T11915" s="267" t="s">
        <v>13</v>
      </c>
      <c r="U11915" s="267" t="s">
        <v>1494</v>
      </c>
      <c r="V11915" s="267" t="s">
        <v>13</v>
      </c>
      <c r="W11915" s="267">
        <v>1940</v>
      </c>
      <c r="X11915" s="267">
        <v>15338010</v>
      </c>
      <c r="Y11915" s="267">
        <v>15327237</v>
      </c>
      <c r="Z11915" s="267">
        <v>1</v>
      </c>
      <c r="AA11915" s="267" t="s">
        <v>1987</v>
      </c>
      <c r="AB11915" s="270" t="s">
        <v>1988</v>
      </c>
      <c r="AD11915" s="267" t="s">
        <v>13</v>
      </c>
      <c r="AF11915" s="267" t="s">
        <v>24</v>
      </c>
      <c r="AG11915" s="267" t="s">
        <v>24</v>
      </c>
    </row>
    <row r="11916" spans="3:33" ht="409.5">
      <c r="C11916" s="267" t="s">
        <v>1985</v>
      </c>
      <c r="D11916" s="267" t="s">
        <v>727</v>
      </c>
      <c r="E11916" s="267">
        <v>1237</v>
      </c>
      <c r="F11916" s="267" t="s">
        <v>1444</v>
      </c>
      <c r="G11916" s="267" t="s">
        <v>1456</v>
      </c>
      <c r="H11916" s="267">
        <v>1</v>
      </c>
      <c r="I11916" s="267" t="s">
        <v>583</v>
      </c>
      <c r="J11916" s="267">
        <v>0.64</v>
      </c>
      <c r="K11916" s="267" t="s">
        <v>1986</v>
      </c>
      <c r="O11916" s="267" t="s">
        <v>13</v>
      </c>
      <c r="P11916" s="267">
        <v>15327237</v>
      </c>
      <c r="Q11916" s="267" t="s">
        <v>1445</v>
      </c>
      <c r="S11916" s="267">
        <v>38</v>
      </c>
      <c r="T11916" s="267" t="s">
        <v>13</v>
      </c>
      <c r="U11916" s="267" t="s">
        <v>1494</v>
      </c>
      <c r="V11916" s="267" t="s">
        <v>13</v>
      </c>
      <c r="W11916" s="267">
        <v>1940</v>
      </c>
      <c r="X11916" s="267">
        <v>15338010</v>
      </c>
      <c r="Y11916" s="267">
        <v>15327237</v>
      </c>
      <c r="Z11916" s="267">
        <v>1</v>
      </c>
      <c r="AA11916" s="267" t="s">
        <v>1987</v>
      </c>
      <c r="AB11916" s="270" t="s">
        <v>1988</v>
      </c>
      <c r="AD11916" s="267" t="s">
        <v>13</v>
      </c>
      <c r="AF11916" s="267" t="s">
        <v>24</v>
      </c>
      <c r="AG11916" s="267" t="s">
        <v>24</v>
      </c>
    </row>
    <row r="11917" spans="3:33" ht="409.5">
      <c r="C11917" s="267" t="s">
        <v>1985</v>
      </c>
      <c r="D11917" s="267" t="s">
        <v>727</v>
      </c>
      <c r="E11917" s="267">
        <v>1237</v>
      </c>
      <c r="F11917" s="267" t="s">
        <v>1444</v>
      </c>
      <c r="G11917" s="267" t="s">
        <v>1456</v>
      </c>
      <c r="H11917" s="267">
        <v>1</v>
      </c>
      <c r="I11917" s="267" t="s">
        <v>583</v>
      </c>
      <c r="J11917" s="267">
        <v>0.64</v>
      </c>
      <c r="K11917" s="267" t="s">
        <v>1986</v>
      </c>
      <c r="O11917" s="267" t="s">
        <v>13</v>
      </c>
      <c r="P11917" s="267">
        <v>15327237</v>
      </c>
      <c r="Q11917" s="267" t="s">
        <v>1445</v>
      </c>
      <c r="S11917" s="267">
        <v>38</v>
      </c>
      <c r="T11917" s="267" t="s">
        <v>13</v>
      </c>
      <c r="U11917" s="267" t="s">
        <v>1494</v>
      </c>
      <c r="V11917" s="267" t="s">
        <v>13</v>
      </c>
      <c r="W11917" s="267">
        <v>1940</v>
      </c>
      <c r="X11917" s="267">
        <v>15338010</v>
      </c>
      <c r="Y11917" s="267">
        <v>15327237</v>
      </c>
      <c r="Z11917" s="267">
        <v>1</v>
      </c>
      <c r="AA11917" s="267" t="s">
        <v>1987</v>
      </c>
      <c r="AB11917" s="270" t="s">
        <v>1988</v>
      </c>
      <c r="AD11917" s="267" t="s">
        <v>13</v>
      </c>
      <c r="AF11917" s="267" t="s">
        <v>24</v>
      </c>
      <c r="AG11917" s="267" t="s">
        <v>24</v>
      </c>
    </row>
    <row r="11918" spans="3:33" ht="409.5">
      <c r="C11918" s="267" t="s">
        <v>1985</v>
      </c>
      <c r="D11918" s="267" t="s">
        <v>727</v>
      </c>
      <c r="E11918" s="267">
        <v>1237</v>
      </c>
      <c r="F11918" s="267" t="s">
        <v>1444</v>
      </c>
      <c r="G11918" s="267" t="s">
        <v>1456</v>
      </c>
      <c r="H11918" s="267">
        <v>1</v>
      </c>
      <c r="I11918" s="267" t="s">
        <v>583</v>
      </c>
      <c r="J11918" s="267">
        <v>0.64</v>
      </c>
      <c r="K11918" s="267" t="s">
        <v>1986</v>
      </c>
      <c r="O11918" s="267" t="s">
        <v>13</v>
      </c>
      <c r="P11918" s="267">
        <v>15327237</v>
      </c>
      <c r="Q11918" s="267" t="s">
        <v>1445</v>
      </c>
      <c r="S11918" s="267">
        <v>38</v>
      </c>
      <c r="T11918" s="267" t="s">
        <v>13</v>
      </c>
      <c r="U11918" s="267" t="s">
        <v>1494</v>
      </c>
      <c r="V11918" s="267" t="s">
        <v>13</v>
      </c>
      <c r="W11918" s="267">
        <v>1940</v>
      </c>
      <c r="X11918" s="267">
        <v>15338010</v>
      </c>
      <c r="Y11918" s="267">
        <v>15327237</v>
      </c>
      <c r="Z11918" s="267">
        <v>1</v>
      </c>
      <c r="AA11918" s="267" t="s">
        <v>1987</v>
      </c>
      <c r="AB11918" s="270" t="s">
        <v>1988</v>
      </c>
      <c r="AD11918" s="267" t="s">
        <v>13</v>
      </c>
      <c r="AF11918" s="267" t="s">
        <v>24</v>
      </c>
      <c r="AG11918" s="267" t="s">
        <v>24</v>
      </c>
    </row>
    <row r="11919" spans="3:33" ht="409.5">
      <c r="C11919" s="267" t="s">
        <v>1985</v>
      </c>
      <c r="D11919" s="267" t="s">
        <v>727</v>
      </c>
      <c r="E11919" s="267">
        <v>1237</v>
      </c>
      <c r="F11919" s="267" t="s">
        <v>1444</v>
      </c>
      <c r="G11919" s="267" t="s">
        <v>1456</v>
      </c>
      <c r="H11919" s="267">
        <v>1</v>
      </c>
      <c r="I11919" s="267" t="s">
        <v>583</v>
      </c>
      <c r="J11919" s="267">
        <v>0.64</v>
      </c>
      <c r="K11919" s="267" t="s">
        <v>1986</v>
      </c>
      <c r="O11919" s="267" t="s">
        <v>13</v>
      </c>
      <c r="P11919" s="267">
        <v>15327237</v>
      </c>
      <c r="Q11919" s="267" t="s">
        <v>1445</v>
      </c>
      <c r="S11919" s="267">
        <v>38</v>
      </c>
      <c r="T11919" s="267" t="s">
        <v>13</v>
      </c>
      <c r="U11919" s="267" t="s">
        <v>1494</v>
      </c>
      <c r="V11919" s="267" t="s">
        <v>13</v>
      </c>
      <c r="W11919" s="267">
        <v>1940</v>
      </c>
      <c r="X11919" s="267">
        <v>15338010</v>
      </c>
      <c r="Y11919" s="267">
        <v>15327237</v>
      </c>
      <c r="Z11919" s="267">
        <v>1</v>
      </c>
      <c r="AA11919" s="267" t="s">
        <v>1987</v>
      </c>
      <c r="AB11919" s="270" t="s">
        <v>1988</v>
      </c>
      <c r="AD11919" s="267" t="s">
        <v>13</v>
      </c>
      <c r="AF11919" s="267" t="s">
        <v>24</v>
      </c>
      <c r="AG11919" s="267" t="s">
        <v>24</v>
      </c>
    </row>
    <row r="11920" spans="3:33" ht="409.5">
      <c r="C11920" s="267" t="s">
        <v>1985</v>
      </c>
      <c r="D11920" s="267" t="s">
        <v>727</v>
      </c>
      <c r="E11920" s="267">
        <v>1237</v>
      </c>
      <c r="F11920" s="267" t="s">
        <v>1444</v>
      </c>
      <c r="G11920" s="267" t="s">
        <v>1456</v>
      </c>
      <c r="H11920" s="267">
        <v>1</v>
      </c>
      <c r="I11920" s="267" t="s">
        <v>583</v>
      </c>
      <c r="J11920" s="267">
        <v>0.64</v>
      </c>
      <c r="K11920" s="267" t="s">
        <v>1986</v>
      </c>
      <c r="O11920" s="267" t="s">
        <v>13</v>
      </c>
      <c r="P11920" s="267">
        <v>15327237</v>
      </c>
      <c r="Q11920" s="267" t="s">
        <v>1445</v>
      </c>
      <c r="S11920" s="267">
        <v>38</v>
      </c>
      <c r="T11920" s="267" t="s">
        <v>13</v>
      </c>
      <c r="U11920" s="267" t="s">
        <v>1494</v>
      </c>
      <c r="V11920" s="267" t="s">
        <v>13</v>
      </c>
      <c r="W11920" s="267">
        <v>1940</v>
      </c>
      <c r="X11920" s="267">
        <v>15338010</v>
      </c>
      <c r="Y11920" s="267">
        <v>15327237</v>
      </c>
      <c r="Z11920" s="267">
        <v>1</v>
      </c>
      <c r="AA11920" s="267" t="s">
        <v>1987</v>
      </c>
      <c r="AB11920" s="270" t="s">
        <v>1988</v>
      </c>
      <c r="AD11920" s="267" t="s">
        <v>13</v>
      </c>
      <c r="AF11920" s="267" t="s">
        <v>24</v>
      </c>
      <c r="AG11920" s="267" t="s">
        <v>24</v>
      </c>
    </row>
    <row r="11921" spans="3:33" ht="409.5">
      <c r="C11921" s="267" t="s">
        <v>1985</v>
      </c>
      <c r="D11921" s="267" t="s">
        <v>727</v>
      </c>
      <c r="E11921" s="267">
        <v>1237</v>
      </c>
      <c r="F11921" s="267" t="s">
        <v>1444</v>
      </c>
      <c r="G11921" s="267" t="s">
        <v>1456</v>
      </c>
      <c r="H11921" s="267">
        <v>1</v>
      </c>
      <c r="I11921" s="267" t="s">
        <v>583</v>
      </c>
      <c r="J11921" s="267">
        <v>0.64</v>
      </c>
      <c r="K11921" s="267" t="s">
        <v>1986</v>
      </c>
      <c r="O11921" s="267" t="s">
        <v>13</v>
      </c>
      <c r="P11921" s="267">
        <v>15327237</v>
      </c>
      <c r="Q11921" s="267" t="s">
        <v>1445</v>
      </c>
      <c r="S11921" s="267">
        <v>38</v>
      </c>
      <c r="T11921" s="267" t="s">
        <v>13</v>
      </c>
      <c r="U11921" s="267" t="s">
        <v>1494</v>
      </c>
      <c r="V11921" s="267" t="s">
        <v>13</v>
      </c>
      <c r="W11921" s="267">
        <v>1940</v>
      </c>
      <c r="X11921" s="267">
        <v>15338010</v>
      </c>
      <c r="Y11921" s="267">
        <v>15327237</v>
      </c>
      <c r="Z11921" s="267">
        <v>1</v>
      </c>
      <c r="AA11921" s="267" t="s">
        <v>1987</v>
      </c>
      <c r="AB11921" s="270" t="s">
        <v>1988</v>
      </c>
      <c r="AD11921" s="267" t="s">
        <v>13</v>
      </c>
      <c r="AF11921" s="267" t="s">
        <v>24</v>
      </c>
      <c r="AG11921" s="267" t="s">
        <v>24</v>
      </c>
    </row>
    <row r="11922" spans="3:33" ht="409.5">
      <c r="C11922" s="267" t="s">
        <v>1985</v>
      </c>
      <c r="D11922" s="267" t="s">
        <v>727</v>
      </c>
      <c r="E11922" s="267">
        <v>1237</v>
      </c>
      <c r="F11922" s="267" t="s">
        <v>1444</v>
      </c>
      <c r="G11922" s="267" t="s">
        <v>1456</v>
      </c>
      <c r="H11922" s="267">
        <v>1</v>
      </c>
      <c r="I11922" s="267" t="s">
        <v>583</v>
      </c>
      <c r="J11922" s="267">
        <v>0.64</v>
      </c>
      <c r="K11922" s="267" t="s">
        <v>1986</v>
      </c>
      <c r="O11922" s="267" t="s">
        <v>13</v>
      </c>
      <c r="P11922" s="267">
        <v>15327237</v>
      </c>
      <c r="Q11922" s="267" t="s">
        <v>1445</v>
      </c>
      <c r="S11922" s="267">
        <v>38</v>
      </c>
      <c r="T11922" s="267" t="s">
        <v>13</v>
      </c>
      <c r="U11922" s="267" t="s">
        <v>1494</v>
      </c>
      <c r="V11922" s="267" t="s">
        <v>13</v>
      </c>
      <c r="W11922" s="267">
        <v>1940</v>
      </c>
      <c r="X11922" s="267">
        <v>15338010</v>
      </c>
      <c r="Y11922" s="267">
        <v>15327237</v>
      </c>
      <c r="Z11922" s="267">
        <v>1</v>
      </c>
      <c r="AA11922" s="267" t="s">
        <v>1987</v>
      </c>
      <c r="AB11922" s="270" t="s">
        <v>1988</v>
      </c>
      <c r="AD11922" s="267" t="s">
        <v>13</v>
      </c>
      <c r="AF11922" s="267" t="s">
        <v>24</v>
      </c>
      <c r="AG11922" s="267" t="s">
        <v>24</v>
      </c>
    </row>
    <row r="11923" spans="3:33" ht="409.5">
      <c r="C11923" s="267" t="s">
        <v>1985</v>
      </c>
      <c r="D11923" s="267" t="s">
        <v>727</v>
      </c>
      <c r="E11923" s="267">
        <v>1237</v>
      </c>
      <c r="F11923" s="267" t="s">
        <v>1444</v>
      </c>
      <c r="G11923" s="267" t="s">
        <v>1456</v>
      </c>
      <c r="H11923" s="267">
        <v>1</v>
      </c>
      <c r="I11923" s="267" t="s">
        <v>583</v>
      </c>
      <c r="J11923" s="267">
        <v>0.64</v>
      </c>
      <c r="K11923" s="267" t="s">
        <v>1986</v>
      </c>
      <c r="O11923" s="267" t="s">
        <v>13</v>
      </c>
      <c r="P11923" s="267">
        <v>15327237</v>
      </c>
      <c r="Q11923" s="267" t="s">
        <v>1445</v>
      </c>
      <c r="S11923" s="267">
        <v>38</v>
      </c>
      <c r="T11923" s="267" t="s">
        <v>13</v>
      </c>
      <c r="U11923" s="267" t="s">
        <v>1494</v>
      </c>
      <c r="V11923" s="267" t="s">
        <v>13</v>
      </c>
      <c r="W11923" s="267">
        <v>1940</v>
      </c>
      <c r="X11923" s="267">
        <v>15338010</v>
      </c>
      <c r="Y11923" s="267">
        <v>15327237</v>
      </c>
      <c r="Z11923" s="267">
        <v>1</v>
      </c>
      <c r="AA11923" s="267" t="s">
        <v>1987</v>
      </c>
      <c r="AB11923" s="270" t="s">
        <v>1988</v>
      </c>
      <c r="AD11923" s="267" t="s">
        <v>13</v>
      </c>
      <c r="AF11923" s="267" t="s">
        <v>24</v>
      </c>
      <c r="AG11923" s="267" t="s">
        <v>24</v>
      </c>
    </row>
    <row r="11924" spans="3:33" ht="409.5">
      <c r="C11924" s="267" t="s">
        <v>1985</v>
      </c>
      <c r="D11924" s="267" t="s">
        <v>727</v>
      </c>
      <c r="E11924" s="267">
        <v>1237</v>
      </c>
      <c r="F11924" s="267" t="s">
        <v>1444</v>
      </c>
      <c r="G11924" s="267" t="s">
        <v>1456</v>
      </c>
      <c r="H11924" s="267">
        <v>1</v>
      </c>
      <c r="I11924" s="267" t="s">
        <v>583</v>
      </c>
      <c r="J11924" s="267">
        <v>0.64</v>
      </c>
      <c r="K11924" s="267" t="s">
        <v>1986</v>
      </c>
      <c r="O11924" s="267" t="s">
        <v>13</v>
      </c>
      <c r="P11924" s="267">
        <v>15327237</v>
      </c>
      <c r="Q11924" s="267" t="s">
        <v>1445</v>
      </c>
      <c r="S11924" s="267">
        <v>38</v>
      </c>
      <c r="T11924" s="267" t="s">
        <v>13</v>
      </c>
      <c r="U11924" s="267" t="s">
        <v>1494</v>
      </c>
      <c r="V11924" s="267" t="s">
        <v>13</v>
      </c>
      <c r="W11924" s="267">
        <v>1940</v>
      </c>
      <c r="X11924" s="267">
        <v>15338010</v>
      </c>
      <c r="Y11924" s="267">
        <v>15327237</v>
      </c>
      <c r="Z11924" s="267">
        <v>1</v>
      </c>
      <c r="AA11924" s="267" t="s">
        <v>1987</v>
      </c>
      <c r="AB11924" s="270" t="s">
        <v>1988</v>
      </c>
      <c r="AD11924" s="267" t="s">
        <v>13</v>
      </c>
      <c r="AF11924" s="267" t="s">
        <v>24</v>
      </c>
      <c r="AG11924" s="267" t="s">
        <v>24</v>
      </c>
    </row>
    <row r="11925" spans="3:33" ht="409.5">
      <c r="C11925" s="267" t="s">
        <v>1985</v>
      </c>
      <c r="D11925" s="267" t="s">
        <v>727</v>
      </c>
      <c r="E11925" s="267">
        <v>1237</v>
      </c>
      <c r="F11925" s="267" t="s">
        <v>1444</v>
      </c>
      <c r="G11925" s="267" t="s">
        <v>1456</v>
      </c>
      <c r="H11925" s="267">
        <v>1</v>
      </c>
      <c r="I11925" s="267" t="s">
        <v>583</v>
      </c>
      <c r="J11925" s="267">
        <v>0.64</v>
      </c>
      <c r="K11925" s="267" t="s">
        <v>1986</v>
      </c>
      <c r="O11925" s="267" t="s">
        <v>13</v>
      </c>
      <c r="P11925" s="267">
        <v>15327237</v>
      </c>
      <c r="Q11925" s="267" t="s">
        <v>1445</v>
      </c>
      <c r="S11925" s="267">
        <v>38</v>
      </c>
      <c r="T11925" s="267" t="s">
        <v>13</v>
      </c>
      <c r="U11925" s="267" t="s">
        <v>1494</v>
      </c>
      <c r="V11925" s="267" t="s">
        <v>13</v>
      </c>
      <c r="W11925" s="267">
        <v>1940</v>
      </c>
      <c r="X11925" s="267">
        <v>15338010</v>
      </c>
      <c r="Y11925" s="267">
        <v>15327237</v>
      </c>
      <c r="Z11925" s="267">
        <v>1</v>
      </c>
      <c r="AA11925" s="267" t="s">
        <v>1987</v>
      </c>
      <c r="AB11925" s="270" t="s">
        <v>1988</v>
      </c>
      <c r="AD11925" s="267" t="s">
        <v>13</v>
      </c>
      <c r="AF11925" s="267" t="s">
        <v>24</v>
      </c>
      <c r="AG11925" s="267" t="s">
        <v>24</v>
      </c>
    </row>
    <row r="11926" spans="3:33" ht="409.5">
      <c r="C11926" s="267" t="s">
        <v>1985</v>
      </c>
      <c r="D11926" s="267" t="s">
        <v>727</v>
      </c>
      <c r="E11926" s="267">
        <v>1237</v>
      </c>
      <c r="F11926" s="267" t="s">
        <v>1444</v>
      </c>
      <c r="G11926" s="267" t="s">
        <v>1456</v>
      </c>
      <c r="H11926" s="267">
        <v>1</v>
      </c>
      <c r="I11926" s="267" t="s">
        <v>583</v>
      </c>
      <c r="J11926" s="267">
        <v>0.64</v>
      </c>
      <c r="K11926" s="267" t="s">
        <v>1986</v>
      </c>
      <c r="O11926" s="267" t="s">
        <v>13</v>
      </c>
      <c r="P11926" s="267">
        <v>15327237</v>
      </c>
      <c r="Q11926" s="267" t="s">
        <v>1445</v>
      </c>
      <c r="S11926" s="267">
        <v>38</v>
      </c>
      <c r="T11926" s="267" t="s">
        <v>13</v>
      </c>
      <c r="U11926" s="267" t="s">
        <v>1494</v>
      </c>
      <c r="V11926" s="267" t="s">
        <v>13</v>
      </c>
      <c r="W11926" s="267">
        <v>1940</v>
      </c>
      <c r="X11926" s="267">
        <v>15338010</v>
      </c>
      <c r="Y11926" s="267">
        <v>15327237</v>
      </c>
      <c r="Z11926" s="267">
        <v>1</v>
      </c>
      <c r="AA11926" s="267" t="s">
        <v>1987</v>
      </c>
      <c r="AB11926" s="270" t="s">
        <v>1988</v>
      </c>
      <c r="AD11926" s="267" t="s">
        <v>13</v>
      </c>
      <c r="AF11926" s="267" t="s">
        <v>24</v>
      </c>
      <c r="AG11926" s="267" t="s">
        <v>24</v>
      </c>
    </row>
    <row r="11927" spans="3:33" ht="409.5">
      <c r="C11927" s="267" t="s">
        <v>1985</v>
      </c>
      <c r="D11927" s="267" t="s">
        <v>727</v>
      </c>
      <c r="E11927" s="267">
        <v>1237</v>
      </c>
      <c r="F11927" s="267" t="s">
        <v>1444</v>
      </c>
      <c r="G11927" s="267" t="s">
        <v>1456</v>
      </c>
      <c r="H11927" s="267">
        <v>1</v>
      </c>
      <c r="I11927" s="267" t="s">
        <v>583</v>
      </c>
      <c r="J11927" s="267">
        <v>0.64</v>
      </c>
      <c r="K11927" s="267" t="s">
        <v>1986</v>
      </c>
      <c r="O11927" s="267" t="s">
        <v>13</v>
      </c>
      <c r="P11927" s="267">
        <v>15327237</v>
      </c>
      <c r="Q11927" s="267" t="s">
        <v>1445</v>
      </c>
      <c r="S11927" s="267">
        <v>38</v>
      </c>
      <c r="T11927" s="267" t="s">
        <v>13</v>
      </c>
      <c r="U11927" s="267" t="s">
        <v>1494</v>
      </c>
      <c r="V11927" s="267" t="s">
        <v>13</v>
      </c>
      <c r="W11927" s="267">
        <v>1940</v>
      </c>
      <c r="X11927" s="267">
        <v>15338010</v>
      </c>
      <c r="Y11927" s="267">
        <v>15327237</v>
      </c>
      <c r="Z11927" s="267">
        <v>1</v>
      </c>
      <c r="AA11927" s="267" t="s">
        <v>1987</v>
      </c>
      <c r="AB11927" s="270" t="s">
        <v>1988</v>
      </c>
      <c r="AD11927" s="267" t="s">
        <v>13</v>
      </c>
      <c r="AF11927" s="267" t="s">
        <v>24</v>
      </c>
      <c r="AG11927" s="267" t="s">
        <v>24</v>
      </c>
    </row>
    <row r="11928" spans="3:33" ht="409.5">
      <c r="C11928" s="267" t="s">
        <v>1985</v>
      </c>
      <c r="D11928" s="267" t="s">
        <v>727</v>
      </c>
      <c r="E11928" s="267">
        <v>1237</v>
      </c>
      <c r="F11928" s="267" t="s">
        <v>1444</v>
      </c>
      <c r="G11928" s="267" t="s">
        <v>1456</v>
      </c>
      <c r="H11928" s="267">
        <v>1</v>
      </c>
      <c r="I11928" s="267" t="s">
        <v>583</v>
      </c>
      <c r="J11928" s="267">
        <v>0.64</v>
      </c>
      <c r="K11928" s="267" t="s">
        <v>1986</v>
      </c>
      <c r="O11928" s="267" t="s">
        <v>13</v>
      </c>
      <c r="P11928" s="267">
        <v>15327237</v>
      </c>
      <c r="Q11928" s="267" t="s">
        <v>1445</v>
      </c>
      <c r="S11928" s="267">
        <v>38</v>
      </c>
      <c r="T11928" s="267" t="s">
        <v>13</v>
      </c>
      <c r="U11928" s="267" t="s">
        <v>1494</v>
      </c>
      <c r="V11928" s="267" t="s">
        <v>13</v>
      </c>
      <c r="W11928" s="267">
        <v>1940</v>
      </c>
      <c r="X11928" s="267">
        <v>15338010</v>
      </c>
      <c r="Y11928" s="267">
        <v>15327237</v>
      </c>
      <c r="Z11928" s="267">
        <v>1</v>
      </c>
      <c r="AA11928" s="267" t="s">
        <v>1987</v>
      </c>
      <c r="AB11928" s="270" t="s">
        <v>1988</v>
      </c>
      <c r="AD11928" s="267" t="s">
        <v>13</v>
      </c>
      <c r="AF11928" s="267" t="s">
        <v>24</v>
      </c>
      <c r="AG11928" s="267" t="s">
        <v>24</v>
      </c>
    </row>
    <row r="11929" spans="3:33" ht="409.5">
      <c r="C11929" s="267" t="s">
        <v>1985</v>
      </c>
      <c r="D11929" s="267" t="s">
        <v>727</v>
      </c>
      <c r="E11929" s="267">
        <v>1237</v>
      </c>
      <c r="F11929" s="267" t="s">
        <v>1444</v>
      </c>
      <c r="G11929" s="267" t="s">
        <v>1456</v>
      </c>
      <c r="H11929" s="267">
        <v>1</v>
      </c>
      <c r="I11929" s="267" t="s">
        <v>583</v>
      </c>
      <c r="J11929" s="267">
        <v>0.64</v>
      </c>
      <c r="K11929" s="267" t="s">
        <v>1986</v>
      </c>
      <c r="O11929" s="267" t="s">
        <v>13</v>
      </c>
      <c r="P11929" s="267">
        <v>15327237</v>
      </c>
      <c r="Q11929" s="267" t="s">
        <v>1445</v>
      </c>
      <c r="S11929" s="267">
        <v>38</v>
      </c>
      <c r="T11929" s="267" t="s">
        <v>13</v>
      </c>
      <c r="U11929" s="267" t="s">
        <v>1494</v>
      </c>
      <c r="V11929" s="267" t="s">
        <v>13</v>
      </c>
      <c r="W11929" s="267">
        <v>1940</v>
      </c>
      <c r="X11929" s="267">
        <v>15338010</v>
      </c>
      <c r="Y11929" s="267">
        <v>15327237</v>
      </c>
      <c r="Z11929" s="267">
        <v>1</v>
      </c>
      <c r="AA11929" s="267" t="s">
        <v>1987</v>
      </c>
      <c r="AB11929" s="270" t="s">
        <v>1988</v>
      </c>
      <c r="AD11929" s="267" t="s">
        <v>13</v>
      </c>
      <c r="AF11929" s="267" t="s">
        <v>24</v>
      </c>
      <c r="AG11929" s="267" t="s">
        <v>24</v>
      </c>
    </row>
    <row r="11930" spans="3:33" ht="409.5">
      <c r="C11930" s="267" t="s">
        <v>1985</v>
      </c>
      <c r="D11930" s="267" t="s">
        <v>727</v>
      </c>
      <c r="E11930" s="267">
        <v>1237</v>
      </c>
      <c r="F11930" s="267" t="s">
        <v>1444</v>
      </c>
      <c r="G11930" s="267" t="s">
        <v>1456</v>
      </c>
      <c r="H11930" s="267">
        <v>1</v>
      </c>
      <c r="I11930" s="267" t="s">
        <v>583</v>
      </c>
      <c r="J11930" s="267">
        <v>0.64</v>
      </c>
      <c r="K11930" s="267" t="s">
        <v>1986</v>
      </c>
      <c r="O11930" s="267" t="s">
        <v>13</v>
      </c>
      <c r="P11930" s="267">
        <v>15327237</v>
      </c>
      <c r="Q11930" s="267" t="s">
        <v>1445</v>
      </c>
      <c r="S11930" s="267">
        <v>38</v>
      </c>
      <c r="T11930" s="267" t="s">
        <v>13</v>
      </c>
      <c r="U11930" s="267" t="s">
        <v>1494</v>
      </c>
      <c r="V11930" s="267" t="s">
        <v>13</v>
      </c>
      <c r="W11930" s="267">
        <v>1940</v>
      </c>
      <c r="X11930" s="267">
        <v>15338010</v>
      </c>
      <c r="Y11930" s="267">
        <v>15327237</v>
      </c>
      <c r="Z11930" s="267">
        <v>1</v>
      </c>
      <c r="AA11930" s="267" t="s">
        <v>1987</v>
      </c>
      <c r="AB11930" s="270" t="s">
        <v>1988</v>
      </c>
      <c r="AD11930" s="267" t="s">
        <v>13</v>
      </c>
      <c r="AF11930" s="267" t="s">
        <v>24</v>
      </c>
      <c r="AG11930" s="267" t="s">
        <v>24</v>
      </c>
    </row>
    <row r="11931" spans="3:33" ht="409.5">
      <c r="C11931" s="267" t="s">
        <v>1985</v>
      </c>
      <c r="D11931" s="267" t="s">
        <v>727</v>
      </c>
      <c r="E11931" s="267">
        <v>1237</v>
      </c>
      <c r="F11931" s="267" t="s">
        <v>1444</v>
      </c>
      <c r="G11931" s="267" t="s">
        <v>1456</v>
      </c>
      <c r="H11931" s="267">
        <v>1</v>
      </c>
      <c r="I11931" s="267" t="s">
        <v>583</v>
      </c>
      <c r="J11931" s="267">
        <v>0.64</v>
      </c>
      <c r="K11931" s="267" t="s">
        <v>1986</v>
      </c>
      <c r="O11931" s="267" t="s">
        <v>13</v>
      </c>
      <c r="P11931" s="267">
        <v>15327237</v>
      </c>
      <c r="Q11931" s="267" t="s">
        <v>1445</v>
      </c>
      <c r="S11931" s="267">
        <v>38</v>
      </c>
      <c r="T11931" s="267" t="s">
        <v>13</v>
      </c>
      <c r="U11931" s="267" t="s">
        <v>1494</v>
      </c>
      <c r="V11931" s="267" t="s">
        <v>13</v>
      </c>
      <c r="W11931" s="267">
        <v>1940</v>
      </c>
      <c r="X11931" s="267">
        <v>15338010</v>
      </c>
      <c r="Y11931" s="267">
        <v>15327237</v>
      </c>
      <c r="Z11931" s="267">
        <v>1</v>
      </c>
      <c r="AA11931" s="267" t="s">
        <v>1987</v>
      </c>
      <c r="AB11931" s="270" t="s">
        <v>1988</v>
      </c>
      <c r="AD11931" s="267" t="s">
        <v>13</v>
      </c>
      <c r="AF11931" s="267" t="s">
        <v>24</v>
      </c>
      <c r="AG11931" s="267" t="s">
        <v>24</v>
      </c>
    </row>
    <row r="11932" spans="3:33" ht="409.5">
      <c r="C11932" s="267" t="s">
        <v>1985</v>
      </c>
      <c r="D11932" s="267" t="s">
        <v>727</v>
      </c>
      <c r="E11932" s="267">
        <v>1237</v>
      </c>
      <c r="F11932" s="267" t="s">
        <v>1444</v>
      </c>
      <c r="G11932" s="267" t="s">
        <v>1456</v>
      </c>
      <c r="H11932" s="267">
        <v>1</v>
      </c>
      <c r="I11932" s="267" t="s">
        <v>583</v>
      </c>
      <c r="J11932" s="267">
        <v>0.64</v>
      </c>
      <c r="K11932" s="267" t="s">
        <v>1986</v>
      </c>
      <c r="O11932" s="267" t="s">
        <v>13</v>
      </c>
      <c r="P11932" s="267">
        <v>15327237</v>
      </c>
      <c r="Q11932" s="267" t="s">
        <v>1445</v>
      </c>
      <c r="S11932" s="267">
        <v>38</v>
      </c>
      <c r="T11932" s="267" t="s">
        <v>13</v>
      </c>
      <c r="U11932" s="267" t="s">
        <v>1494</v>
      </c>
      <c r="V11932" s="267" t="s">
        <v>13</v>
      </c>
      <c r="W11932" s="267">
        <v>1940</v>
      </c>
      <c r="X11932" s="267">
        <v>15338010</v>
      </c>
      <c r="Y11932" s="267">
        <v>15327237</v>
      </c>
      <c r="Z11932" s="267">
        <v>1</v>
      </c>
      <c r="AA11932" s="267" t="s">
        <v>1987</v>
      </c>
      <c r="AB11932" s="270" t="s">
        <v>1988</v>
      </c>
      <c r="AD11932" s="267" t="s">
        <v>13</v>
      </c>
      <c r="AF11932" s="267" t="s">
        <v>24</v>
      </c>
      <c r="AG11932" s="267" t="s">
        <v>24</v>
      </c>
    </row>
    <row r="11933" spans="3:33" ht="409.5">
      <c r="C11933" s="267" t="s">
        <v>1985</v>
      </c>
      <c r="D11933" s="267" t="s">
        <v>727</v>
      </c>
      <c r="E11933" s="267">
        <v>1237</v>
      </c>
      <c r="F11933" s="267" t="s">
        <v>1444</v>
      </c>
      <c r="G11933" s="267" t="s">
        <v>1456</v>
      </c>
      <c r="H11933" s="267">
        <v>1</v>
      </c>
      <c r="I11933" s="267" t="s">
        <v>583</v>
      </c>
      <c r="J11933" s="267">
        <v>0.64</v>
      </c>
      <c r="K11933" s="267" t="s">
        <v>1986</v>
      </c>
      <c r="O11933" s="267" t="s">
        <v>13</v>
      </c>
      <c r="P11933" s="267">
        <v>15327237</v>
      </c>
      <c r="Q11933" s="267" t="s">
        <v>1445</v>
      </c>
      <c r="S11933" s="267">
        <v>38</v>
      </c>
      <c r="T11933" s="267" t="s">
        <v>13</v>
      </c>
      <c r="U11933" s="267" t="s">
        <v>1494</v>
      </c>
      <c r="V11933" s="267" t="s">
        <v>13</v>
      </c>
      <c r="W11933" s="267">
        <v>1940</v>
      </c>
      <c r="X11933" s="267">
        <v>15338010</v>
      </c>
      <c r="Y11933" s="267">
        <v>15327237</v>
      </c>
      <c r="Z11933" s="267">
        <v>1</v>
      </c>
      <c r="AA11933" s="267" t="s">
        <v>1987</v>
      </c>
      <c r="AB11933" s="270" t="s">
        <v>1988</v>
      </c>
      <c r="AD11933" s="267" t="s">
        <v>13</v>
      </c>
      <c r="AF11933" s="267" t="s">
        <v>24</v>
      </c>
      <c r="AG11933" s="267" t="s">
        <v>24</v>
      </c>
    </row>
    <row r="11934" spans="3:33" ht="409.5">
      <c r="C11934" s="267" t="s">
        <v>1985</v>
      </c>
      <c r="D11934" s="267" t="s">
        <v>727</v>
      </c>
      <c r="E11934" s="267">
        <v>1237</v>
      </c>
      <c r="F11934" s="267" t="s">
        <v>1444</v>
      </c>
      <c r="G11934" s="267" t="s">
        <v>1456</v>
      </c>
      <c r="H11934" s="267">
        <v>1</v>
      </c>
      <c r="I11934" s="267" t="s">
        <v>583</v>
      </c>
      <c r="J11934" s="267">
        <v>0.64</v>
      </c>
      <c r="K11934" s="267" t="s">
        <v>1986</v>
      </c>
      <c r="O11934" s="267" t="s">
        <v>13</v>
      </c>
      <c r="P11934" s="267">
        <v>15327237</v>
      </c>
      <c r="Q11934" s="267" t="s">
        <v>1445</v>
      </c>
      <c r="S11934" s="267">
        <v>38</v>
      </c>
      <c r="T11934" s="267" t="s">
        <v>13</v>
      </c>
      <c r="U11934" s="267" t="s">
        <v>1494</v>
      </c>
      <c r="V11934" s="267" t="s">
        <v>13</v>
      </c>
      <c r="W11934" s="267">
        <v>1940</v>
      </c>
      <c r="X11934" s="267">
        <v>15338010</v>
      </c>
      <c r="Y11934" s="267">
        <v>15327237</v>
      </c>
      <c r="Z11934" s="267">
        <v>1</v>
      </c>
      <c r="AA11934" s="267" t="s">
        <v>1987</v>
      </c>
      <c r="AB11934" s="270" t="s">
        <v>1988</v>
      </c>
      <c r="AD11934" s="267" t="s">
        <v>13</v>
      </c>
      <c r="AF11934" s="267" t="s">
        <v>24</v>
      </c>
      <c r="AG11934" s="267" t="s">
        <v>24</v>
      </c>
    </row>
    <row r="11935" spans="3:33" ht="409.5">
      <c r="C11935" s="267" t="s">
        <v>1985</v>
      </c>
      <c r="D11935" s="267" t="s">
        <v>727</v>
      </c>
      <c r="E11935" s="267">
        <v>1237</v>
      </c>
      <c r="F11935" s="267" t="s">
        <v>1444</v>
      </c>
      <c r="G11935" s="267" t="s">
        <v>1456</v>
      </c>
      <c r="H11935" s="267">
        <v>1</v>
      </c>
      <c r="I11935" s="267" t="s">
        <v>583</v>
      </c>
      <c r="J11935" s="267">
        <v>0.64</v>
      </c>
      <c r="K11935" s="267" t="s">
        <v>1986</v>
      </c>
      <c r="O11935" s="267" t="s">
        <v>13</v>
      </c>
      <c r="P11935" s="267">
        <v>15327237</v>
      </c>
      <c r="Q11935" s="267" t="s">
        <v>1445</v>
      </c>
      <c r="S11935" s="267">
        <v>38</v>
      </c>
      <c r="T11935" s="267" t="s">
        <v>13</v>
      </c>
      <c r="U11935" s="267" t="s">
        <v>1494</v>
      </c>
      <c r="V11935" s="267" t="s">
        <v>13</v>
      </c>
      <c r="W11935" s="267">
        <v>1940</v>
      </c>
      <c r="X11935" s="267">
        <v>15338010</v>
      </c>
      <c r="Y11935" s="267">
        <v>15327237</v>
      </c>
      <c r="Z11935" s="267">
        <v>1</v>
      </c>
      <c r="AA11935" s="267" t="s">
        <v>1987</v>
      </c>
      <c r="AB11935" s="270" t="s">
        <v>1988</v>
      </c>
      <c r="AD11935" s="267" t="s">
        <v>13</v>
      </c>
      <c r="AF11935" s="267" t="s">
        <v>24</v>
      </c>
      <c r="AG11935" s="267" t="s">
        <v>24</v>
      </c>
    </row>
    <row r="11936" spans="3:33" ht="409.5">
      <c r="C11936" s="267" t="s">
        <v>1985</v>
      </c>
      <c r="D11936" s="267" t="s">
        <v>727</v>
      </c>
      <c r="E11936" s="267">
        <v>1237</v>
      </c>
      <c r="F11936" s="267" t="s">
        <v>1444</v>
      </c>
      <c r="G11936" s="267" t="s">
        <v>1456</v>
      </c>
      <c r="H11936" s="267">
        <v>1</v>
      </c>
      <c r="I11936" s="267" t="s">
        <v>583</v>
      </c>
      <c r="J11936" s="267">
        <v>0.64</v>
      </c>
      <c r="K11936" s="267" t="s">
        <v>1986</v>
      </c>
      <c r="O11936" s="267" t="s">
        <v>13</v>
      </c>
      <c r="P11936" s="267">
        <v>15327237</v>
      </c>
      <c r="Q11936" s="267" t="s">
        <v>1445</v>
      </c>
      <c r="S11936" s="267">
        <v>38</v>
      </c>
      <c r="T11936" s="267" t="s">
        <v>13</v>
      </c>
      <c r="U11936" s="267" t="s">
        <v>1494</v>
      </c>
      <c r="V11936" s="267" t="s">
        <v>13</v>
      </c>
      <c r="W11936" s="267">
        <v>1940</v>
      </c>
      <c r="X11936" s="267">
        <v>15338010</v>
      </c>
      <c r="Y11936" s="267">
        <v>15327237</v>
      </c>
      <c r="Z11936" s="267">
        <v>1</v>
      </c>
      <c r="AA11936" s="267" t="s">
        <v>1987</v>
      </c>
      <c r="AB11936" s="270" t="s">
        <v>1988</v>
      </c>
      <c r="AD11936" s="267" t="s">
        <v>13</v>
      </c>
      <c r="AF11936" s="267" t="s">
        <v>24</v>
      </c>
      <c r="AG11936" s="267" t="s">
        <v>24</v>
      </c>
    </row>
    <row r="11937" spans="3:33" ht="409.5">
      <c r="C11937" s="267" t="s">
        <v>1985</v>
      </c>
      <c r="D11937" s="267" t="s">
        <v>727</v>
      </c>
      <c r="E11937" s="267">
        <v>1237</v>
      </c>
      <c r="F11937" s="267" t="s">
        <v>1444</v>
      </c>
      <c r="G11937" s="267" t="s">
        <v>1456</v>
      </c>
      <c r="H11937" s="267">
        <v>1</v>
      </c>
      <c r="I11937" s="267" t="s">
        <v>583</v>
      </c>
      <c r="J11937" s="267">
        <v>0.64</v>
      </c>
      <c r="K11937" s="267" t="s">
        <v>1986</v>
      </c>
      <c r="O11937" s="267" t="s">
        <v>13</v>
      </c>
      <c r="P11937" s="267">
        <v>15327237</v>
      </c>
      <c r="Q11937" s="267" t="s">
        <v>1445</v>
      </c>
      <c r="S11937" s="267">
        <v>38</v>
      </c>
      <c r="T11937" s="267" t="s">
        <v>13</v>
      </c>
      <c r="U11937" s="267" t="s">
        <v>1494</v>
      </c>
      <c r="V11937" s="267" t="s">
        <v>13</v>
      </c>
      <c r="W11937" s="267">
        <v>1940</v>
      </c>
      <c r="X11937" s="267">
        <v>15338010</v>
      </c>
      <c r="Y11937" s="267">
        <v>15327237</v>
      </c>
      <c r="Z11937" s="267">
        <v>1</v>
      </c>
      <c r="AA11937" s="267" t="s">
        <v>1987</v>
      </c>
      <c r="AB11937" s="270" t="s">
        <v>1988</v>
      </c>
      <c r="AD11937" s="267" t="s">
        <v>13</v>
      </c>
      <c r="AF11937" s="267" t="s">
        <v>24</v>
      </c>
      <c r="AG11937" s="267" t="s">
        <v>24</v>
      </c>
    </row>
    <row r="11938" spans="3:33" ht="409.5">
      <c r="C11938" s="267" t="s">
        <v>1985</v>
      </c>
      <c r="D11938" s="267" t="s">
        <v>727</v>
      </c>
      <c r="E11938" s="267">
        <v>1237</v>
      </c>
      <c r="F11938" s="267" t="s">
        <v>1444</v>
      </c>
      <c r="G11938" s="267" t="s">
        <v>1456</v>
      </c>
      <c r="H11938" s="267">
        <v>1</v>
      </c>
      <c r="I11938" s="267" t="s">
        <v>583</v>
      </c>
      <c r="J11938" s="267">
        <v>0.64</v>
      </c>
      <c r="K11938" s="267" t="s">
        <v>1986</v>
      </c>
      <c r="O11938" s="267" t="s">
        <v>13</v>
      </c>
      <c r="P11938" s="267">
        <v>15327237</v>
      </c>
      <c r="Q11938" s="267" t="s">
        <v>1445</v>
      </c>
      <c r="S11938" s="267">
        <v>38</v>
      </c>
      <c r="T11938" s="267" t="s">
        <v>13</v>
      </c>
      <c r="U11938" s="267" t="s">
        <v>1494</v>
      </c>
      <c r="V11938" s="267" t="s">
        <v>13</v>
      </c>
      <c r="W11938" s="267">
        <v>1940</v>
      </c>
      <c r="X11938" s="267">
        <v>15338010</v>
      </c>
      <c r="Y11938" s="267">
        <v>15327237</v>
      </c>
      <c r="Z11938" s="267">
        <v>1</v>
      </c>
      <c r="AA11938" s="267" t="s">
        <v>1987</v>
      </c>
      <c r="AB11938" s="270" t="s">
        <v>1988</v>
      </c>
      <c r="AD11938" s="267" t="s">
        <v>13</v>
      </c>
      <c r="AF11938" s="267" t="s">
        <v>24</v>
      </c>
      <c r="AG11938" s="267" t="s">
        <v>24</v>
      </c>
    </row>
    <row r="11939" spans="3:33" ht="409.5">
      <c r="C11939" s="267" t="s">
        <v>1985</v>
      </c>
      <c r="D11939" s="267" t="s">
        <v>727</v>
      </c>
      <c r="E11939" s="267">
        <v>1237</v>
      </c>
      <c r="F11939" s="267" t="s">
        <v>1444</v>
      </c>
      <c r="G11939" s="267" t="s">
        <v>1456</v>
      </c>
      <c r="H11939" s="267">
        <v>1</v>
      </c>
      <c r="I11939" s="267" t="s">
        <v>583</v>
      </c>
      <c r="J11939" s="267">
        <v>0.64</v>
      </c>
      <c r="K11939" s="267" t="s">
        <v>1986</v>
      </c>
      <c r="O11939" s="267" t="s">
        <v>13</v>
      </c>
      <c r="P11939" s="267">
        <v>15327237</v>
      </c>
      <c r="Q11939" s="267" t="s">
        <v>1445</v>
      </c>
      <c r="S11939" s="267">
        <v>38</v>
      </c>
      <c r="T11939" s="267" t="s">
        <v>13</v>
      </c>
      <c r="U11939" s="267" t="s">
        <v>1494</v>
      </c>
      <c r="V11939" s="267" t="s">
        <v>13</v>
      </c>
      <c r="W11939" s="267">
        <v>1940</v>
      </c>
      <c r="X11939" s="267">
        <v>15338010</v>
      </c>
      <c r="Y11939" s="267">
        <v>15327237</v>
      </c>
      <c r="Z11939" s="267">
        <v>1</v>
      </c>
      <c r="AA11939" s="267" t="s">
        <v>1987</v>
      </c>
      <c r="AB11939" s="270" t="s">
        <v>1988</v>
      </c>
      <c r="AD11939" s="267" t="s">
        <v>13</v>
      </c>
      <c r="AF11939" s="267" t="s">
        <v>24</v>
      </c>
      <c r="AG11939" s="267" t="s">
        <v>24</v>
      </c>
    </row>
    <row r="11940" spans="3:33" ht="409.5">
      <c r="C11940" s="267" t="s">
        <v>1985</v>
      </c>
      <c r="D11940" s="267" t="s">
        <v>727</v>
      </c>
      <c r="E11940" s="267">
        <v>1237</v>
      </c>
      <c r="F11940" s="267" t="s">
        <v>1444</v>
      </c>
      <c r="G11940" s="267" t="s">
        <v>1456</v>
      </c>
      <c r="H11940" s="267">
        <v>1</v>
      </c>
      <c r="I11940" s="267" t="s">
        <v>583</v>
      </c>
      <c r="J11940" s="267">
        <v>0.64</v>
      </c>
      <c r="K11940" s="267" t="s">
        <v>1986</v>
      </c>
      <c r="O11940" s="267" t="s">
        <v>13</v>
      </c>
      <c r="P11940" s="267">
        <v>15327237</v>
      </c>
      <c r="Q11940" s="267" t="s">
        <v>1445</v>
      </c>
      <c r="S11940" s="267">
        <v>38</v>
      </c>
      <c r="T11940" s="267" t="s">
        <v>13</v>
      </c>
      <c r="U11940" s="267" t="s">
        <v>1494</v>
      </c>
      <c r="V11940" s="267" t="s">
        <v>13</v>
      </c>
      <c r="W11940" s="267">
        <v>1940</v>
      </c>
      <c r="X11940" s="267">
        <v>15338010</v>
      </c>
      <c r="Y11940" s="267">
        <v>15327237</v>
      </c>
      <c r="Z11940" s="267">
        <v>1</v>
      </c>
      <c r="AA11940" s="267" t="s">
        <v>1987</v>
      </c>
      <c r="AB11940" s="270" t="s">
        <v>1988</v>
      </c>
      <c r="AD11940" s="267" t="s">
        <v>13</v>
      </c>
      <c r="AF11940" s="267" t="s">
        <v>24</v>
      </c>
      <c r="AG11940" s="267" t="s">
        <v>24</v>
      </c>
    </row>
    <row r="11941" spans="3:33" ht="409.5">
      <c r="C11941" s="267" t="s">
        <v>1985</v>
      </c>
      <c r="D11941" s="267" t="s">
        <v>727</v>
      </c>
      <c r="E11941" s="267">
        <v>1237</v>
      </c>
      <c r="F11941" s="267" t="s">
        <v>1444</v>
      </c>
      <c r="G11941" s="267" t="s">
        <v>1456</v>
      </c>
      <c r="H11941" s="267">
        <v>1</v>
      </c>
      <c r="I11941" s="267" t="s">
        <v>583</v>
      </c>
      <c r="J11941" s="267">
        <v>0.64</v>
      </c>
      <c r="K11941" s="267" t="s">
        <v>1986</v>
      </c>
      <c r="O11941" s="267" t="s">
        <v>13</v>
      </c>
      <c r="P11941" s="267">
        <v>15327237</v>
      </c>
      <c r="Q11941" s="267" t="s">
        <v>1445</v>
      </c>
      <c r="S11941" s="267">
        <v>38</v>
      </c>
      <c r="T11941" s="267" t="s">
        <v>13</v>
      </c>
      <c r="U11941" s="267" t="s">
        <v>1494</v>
      </c>
      <c r="V11941" s="267" t="s">
        <v>13</v>
      </c>
      <c r="W11941" s="267">
        <v>1940</v>
      </c>
      <c r="X11941" s="267">
        <v>15338010</v>
      </c>
      <c r="Y11941" s="267">
        <v>15327237</v>
      </c>
      <c r="Z11941" s="267">
        <v>1</v>
      </c>
      <c r="AA11941" s="267" t="s">
        <v>1987</v>
      </c>
      <c r="AB11941" s="270" t="s">
        <v>1988</v>
      </c>
      <c r="AD11941" s="267" t="s">
        <v>13</v>
      </c>
      <c r="AF11941" s="267" t="s">
        <v>24</v>
      </c>
      <c r="AG11941" s="267" t="s">
        <v>24</v>
      </c>
    </row>
    <row r="11942" spans="3:33" ht="409.5">
      <c r="C11942" s="267" t="s">
        <v>1985</v>
      </c>
      <c r="D11942" s="267" t="s">
        <v>727</v>
      </c>
      <c r="E11942" s="267">
        <v>1237</v>
      </c>
      <c r="F11942" s="267" t="s">
        <v>1444</v>
      </c>
      <c r="G11942" s="267" t="s">
        <v>1456</v>
      </c>
      <c r="H11942" s="267">
        <v>1</v>
      </c>
      <c r="I11942" s="267" t="s">
        <v>583</v>
      </c>
      <c r="J11942" s="267">
        <v>0.64</v>
      </c>
      <c r="K11942" s="267" t="s">
        <v>1986</v>
      </c>
      <c r="O11942" s="267" t="s">
        <v>13</v>
      </c>
      <c r="P11942" s="267">
        <v>15327237</v>
      </c>
      <c r="Q11942" s="267" t="s">
        <v>1445</v>
      </c>
      <c r="S11942" s="267">
        <v>38</v>
      </c>
      <c r="T11942" s="267" t="s">
        <v>13</v>
      </c>
      <c r="U11942" s="267" t="s">
        <v>1494</v>
      </c>
      <c r="V11942" s="267" t="s">
        <v>13</v>
      </c>
      <c r="W11942" s="267">
        <v>1940</v>
      </c>
      <c r="X11942" s="267">
        <v>15338010</v>
      </c>
      <c r="Y11942" s="267">
        <v>15327237</v>
      </c>
      <c r="Z11942" s="267">
        <v>1</v>
      </c>
      <c r="AA11942" s="267" t="s">
        <v>1987</v>
      </c>
      <c r="AB11942" s="270" t="s">
        <v>1988</v>
      </c>
      <c r="AD11942" s="267" t="s">
        <v>13</v>
      </c>
      <c r="AF11942" s="267" t="s">
        <v>24</v>
      </c>
      <c r="AG11942" s="267" t="s">
        <v>24</v>
      </c>
    </row>
    <row r="11943" spans="3:33" ht="409.5">
      <c r="C11943" s="267" t="s">
        <v>1985</v>
      </c>
      <c r="D11943" s="267" t="s">
        <v>727</v>
      </c>
      <c r="E11943" s="267">
        <v>1237</v>
      </c>
      <c r="F11943" s="267" t="s">
        <v>1444</v>
      </c>
      <c r="G11943" s="267" t="s">
        <v>1456</v>
      </c>
      <c r="H11943" s="267">
        <v>1</v>
      </c>
      <c r="I11943" s="267" t="s">
        <v>583</v>
      </c>
      <c r="J11943" s="267">
        <v>0.64</v>
      </c>
      <c r="K11943" s="267" t="s">
        <v>1986</v>
      </c>
      <c r="O11943" s="267" t="s">
        <v>13</v>
      </c>
      <c r="P11943" s="267">
        <v>15327237</v>
      </c>
      <c r="Q11943" s="267" t="s">
        <v>1445</v>
      </c>
      <c r="S11943" s="267">
        <v>38</v>
      </c>
      <c r="T11943" s="267" t="s">
        <v>13</v>
      </c>
      <c r="U11943" s="267" t="s">
        <v>1494</v>
      </c>
      <c r="V11943" s="267" t="s">
        <v>13</v>
      </c>
      <c r="W11943" s="267">
        <v>1940</v>
      </c>
      <c r="X11943" s="267">
        <v>15338010</v>
      </c>
      <c r="Y11943" s="267">
        <v>15327237</v>
      </c>
      <c r="Z11943" s="267">
        <v>1</v>
      </c>
      <c r="AA11943" s="267" t="s">
        <v>1987</v>
      </c>
      <c r="AB11943" s="270" t="s">
        <v>1988</v>
      </c>
      <c r="AD11943" s="267" t="s">
        <v>13</v>
      </c>
      <c r="AF11943" s="267" t="s">
        <v>24</v>
      </c>
      <c r="AG11943" s="267" t="s">
        <v>24</v>
      </c>
    </row>
    <row r="11944" spans="3:33" ht="409.5">
      <c r="C11944" s="267" t="s">
        <v>1985</v>
      </c>
      <c r="D11944" s="267" t="s">
        <v>727</v>
      </c>
      <c r="E11944" s="267">
        <v>1237</v>
      </c>
      <c r="F11944" s="267" t="s">
        <v>1444</v>
      </c>
      <c r="G11944" s="267" t="s">
        <v>1456</v>
      </c>
      <c r="H11944" s="267">
        <v>1</v>
      </c>
      <c r="I11944" s="267" t="s">
        <v>583</v>
      </c>
      <c r="J11944" s="267">
        <v>0.64</v>
      </c>
      <c r="K11944" s="267" t="s">
        <v>1986</v>
      </c>
      <c r="O11944" s="267" t="s">
        <v>13</v>
      </c>
      <c r="P11944" s="267">
        <v>15327237</v>
      </c>
      <c r="Q11944" s="267" t="s">
        <v>1445</v>
      </c>
      <c r="S11944" s="267">
        <v>38</v>
      </c>
      <c r="T11944" s="267" t="s">
        <v>13</v>
      </c>
      <c r="U11944" s="267" t="s">
        <v>1494</v>
      </c>
      <c r="V11944" s="267" t="s">
        <v>13</v>
      </c>
      <c r="W11944" s="267">
        <v>1940</v>
      </c>
      <c r="X11944" s="267">
        <v>15338010</v>
      </c>
      <c r="Y11944" s="267">
        <v>15327237</v>
      </c>
      <c r="Z11944" s="267">
        <v>1</v>
      </c>
      <c r="AA11944" s="267" t="s">
        <v>1987</v>
      </c>
      <c r="AB11944" s="270" t="s">
        <v>1988</v>
      </c>
      <c r="AD11944" s="267" t="s">
        <v>13</v>
      </c>
      <c r="AF11944" s="267" t="s">
        <v>24</v>
      </c>
      <c r="AG11944" s="267" t="s">
        <v>24</v>
      </c>
    </row>
    <row r="11945" spans="3:33" ht="409.5">
      <c r="C11945" s="267" t="s">
        <v>1985</v>
      </c>
      <c r="D11945" s="267" t="s">
        <v>727</v>
      </c>
      <c r="E11945" s="267">
        <v>1237</v>
      </c>
      <c r="F11945" s="267" t="s">
        <v>1444</v>
      </c>
      <c r="G11945" s="267" t="s">
        <v>1456</v>
      </c>
      <c r="H11945" s="267">
        <v>1</v>
      </c>
      <c r="I11945" s="267" t="s">
        <v>583</v>
      </c>
      <c r="J11945" s="267">
        <v>0.64</v>
      </c>
      <c r="K11945" s="267" t="s">
        <v>1986</v>
      </c>
      <c r="O11945" s="267" t="s">
        <v>13</v>
      </c>
      <c r="P11945" s="267">
        <v>15327237</v>
      </c>
      <c r="Q11945" s="267" t="s">
        <v>1445</v>
      </c>
      <c r="S11945" s="267">
        <v>38</v>
      </c>
      <c r="T11945" s="267" t="s">
        <v>13</v>
      </c>
      <c r="U11945" s="267" t="s">
        <v>1494</v>
      </c>
      <c r="V11945" s="267" t="s">
        <v>13</v>
      </c>
      <c r="W11945" s="267">
        <v>1940</v>
      </c>
      <c r="X11945" s="267">
        <v>15338010</v>
      </c>
      <c r="Y11945" s="267">
        <v>15327237</v>
      </c>
      <c r="Z11945" s="267">
        <v>1</v>
      </c>
      <c r="AA11945" s="267" t="s">
        <v>1987</v>
      </c>
      <c r="AB11945" s="270" t="s">
        <v>1988</v>
      </c>
      <c r="AD11945" s="267" t="s">
        <v>13</v>
      </c>
      <c r="AF11945" s="267" t="s">
        <v>24</v>
      </c>
      <c r="AG11945" s="267" t="s">
        <v>24</v>
      </c>
    </row>
    <row r="11946" spans="3:33" ht="409.5">
      <c r="C11946" s="267" t="s">
        <v>1985</v>
      </c>
      <c r="D11946" s="267" t="s">
        <v>727</v>
      </c>
      <c r="E11946" s="267">
        <v>1237</v>
      </c>
      <c r="F11946" s="267" t="s">
        <v>1444</v>
      </c>
      <c r="G11946" s="267" t="s">
        <v>1456</v>
      </c>
      <c r="H11946" s="267">
        <v>1</v>
      </c>
      <c r="I11946" s="267" t="s">
        <v>583</v>
      </c>
      <c r="J11946" s="267">
        <v>0.64</v>
      </c>
      <c r="K11946" s="267" t="s">
        <v>1986</v>
      </c>
      <c r="O11946" s="267" t="s">
        <v>13</v>
      </c>
      <c r="P11946" s="267">
        <v>15327237</v>
      </c>
      <c r="Q11946" s="267" t="s">
        <v>1445</v>
      </c>
      <c r="S11946" s="267">
        <v>38</v>
      </c>
      <c r="T11946" s="267" t="s">
        <v>13</v>
      </c>
      <c r="U11946" s="267" t="s">
        <v>1494</v>
      </c>
      <c r="V11946" s="267" t="s">
        <v>13</v>
      </c>
      <c r="W11946" s="267">
        <v>1940</v>
      </c>
      <c r="X11946" s="267">
        <v>15338010</v>
      </c>
      <c r="Y11946" s="267">
        <v>15327237</v>
      </c>
      <c r="Z11946" s="267">
        <v>1</v>
      </c>
      <c r="AA11946" s="267" t="s">
        <v>1987</v>
      </c>
      <c r="AB11946" s="270" t="s">
        <v>1988</v>
      </c>
      <c r="AD11946" s="267" t="s">
        <v>13</v>
      </c>
      <c r="AF11946" s="267" t="s">
        <v>24</v>
      </c>
      <c r="AG11946" s="267" t="s">
        <v>24</v>
      </c>
    </row>
    <row r="11947" spans="3:33" ht="409.5">
      <c r="C11947" s="267" t="s">
        <v>1985</v>
      </c>
      <c r="D11947" s="267" t="s">
        <v>727</v>
      </c>
      <c r="E11947" s="267">
        <v>1299</v>
      </c>
      <c r="F11947" s="267" t="s">
        <v>1444</v>
      </c>
      <c r="G11947" s="267" t="s">
        <v>1461</v>
      </c>
      <c r="H11947" s="267">
        <v>1</v>
      </c>
      <c r="I11947" s="267" t="s">
        <v>583</v>
      </c>
      <c r="J11947" s="267">
        <v>0.64</v>
      </c>
      <c r="K11947" s="267" t="s">
        <v>1986</v>
      </c>
      <c r="O11947" s="267" t="s">
        <v>13</v>
      </c>
      <c r="P11947" s="267">
        <v>15327237</v>
      </c>
      <c r="Q11947" s="267" t="s">
        <v>1445</v>
      </c>
      <c r="S11947" s="267">
        <v>38</v>
      </c>
      <c r="T11947" s="267" t="s">
        <v>24</v>
      </c>
      <c r="U11947" s="267" t="s">
        <v>1488</v>
      </c>
      <c r="V11947" s="267" t="s">
        <v>13</v>
      </c>
      <c r="W11947" s="267">
        <v>1940</v>
      </c>
      <c r="X11947" s="267" t="s">
        <v>1992</v>
      </c>
      <c r="Y11947" s="267">
        <v>15327237</v>
      </c>
      <c r="Z11947" s="267">
        <v>1</v>
      </c>
      <c r="AA11947" s="267" t="s">
        <v>1987</v>
      </c>
      <c r="AB11947" s="270" t="s">
        <v>1988</v>
      </c>
      <c r="AD11947" s="267" t="s">
        <v>24</v>
      </c>
      <c r="AF11947" s="267" t="s">
        <v>24</v>
      </c>
      <c r="AG11947" s="267" t="s">
        <v>24</v>
      </c>
    </row>
    <row r="11948" spans="3:33" ht="409.5">
      <c r="C11948" s="267" t="s">
        <v>1985</v>
      </c>
      <c r="D11948" s="267" t="s">
        <v>727</v>
      </c>
      <c r="E11948" s="267">
        <v>1299</v>
      </c>
      <c r="F11948" s="267" t="s">
        <v>1444</v>
      </c>
      <c r="G11948" s="267" t="s">
        <v>1461</v>
      </c>
      <c r="H11948" s="267">
        <v>1</v>
      </c>
      <c r="I11948" s="267" t="s">
        <v>583</v>
      </c>
      <c r="J11948" s="267">
        <v>0.64</v>
      </c>
      <c r="K11948" s="267" t="s">
        <v>1986</v>
      </c>
      <c r="O11948" s="267" t="s">
        <v>13</v>
      </c>
      <c r="P11948" s="267">
        <v>15327237</v>
      </c>
      <c r="Q11948" s="267" t="s">
        <v>1445</v>
      </c>
      <c r="S11948" s="267">
        <v>38</v>
      </c>
      <c r="T11948" s="267" t="s">
        <v>24</v>
      </c>
      <c r="U11948" s="267" t="s">
        <v>1488</v>
      </c>
      <c r="V11948" s="267" t="s">
        <v>13</v>
      </c>
      <c r="W11948" s="267">
        <v>1940</v>
      </c>
      <c r="X11948" s="267" t="s">
        <v>1992</v>
      </c>
      <c r="Y11948" s="267">
        <v>15327237</v>
      </c>
      <c r="Z11948" s="267">
        <v>1</v>
      </c>
      <c r="AA11948" s="267" t="s">
        <v>1987</v>
      </c>
      <c r="AB11948" s="270" t="s">
        <v>1988</v>
      </c>
      <c r="AD11948" s="267" t="s">
        <v>24</v>
      </c>
      <c r="AF11948" s="267" t="s">
        <v>24</v>
      </c>
      <c r="AG11948" s="267" t="s">
        <v>24</v>
      </c>
    </row>
    <row r="11949" spans="3:33" ht="409.5">
      <c r="C11949" s="267" t="s">
        <v>1985</v>
      </c>
      <c r="D11949" s="267" t="s">
        <v>727</v>
      </c>
      <c r="E11949" s="267">
        <v>1299</v>
      </c>
      <c r="F11949" s="267" t="s">
        <v>1444</v>
      </c>
      <c r="G11949" s="267" t="s">
        <v>1461</v>
      </c>
      <c r="H11949" s="267">
        <v>1</v>
      </c>
      <c r="I11949" s="267" t="s">
        <v>583</v>
      </c>
      <c r="J11949" s="267">
        <v>0.64</v>
      </c>
      <c r="K11949" s="267" t="s">
        <v>1986</v>
      </c>
      <c r="O11949" s="267" t="s">
        <v>13</v>
      </c>
      <c r="P11949" s="267">
        <v>15327237</v>
      </c>
      <c r="Q11949" s="267" t="s">
        <v>1445</v>
      </c>
      <c r="S11949" s="267">
        <v>38</v>
      </c>
      <c r="T11949" s="267" t="s">
        <v>24</v>
      </c>
      <c r="U11949" s="267" t="s">
        <v>1488</v>
      </c>
      <c r="V11949" s="267" t="s">
        <v>13</v>
      </c>
      <c r="W11949" s="267">
        <v>1940</v>
      </c>
      <c r="X11949" s="267" t="s">
        <v>1992</v>
      </c>
      <c r="Y11949" s="267">
        <v>15327237</v>
      </c>
      <c r="Z11949" s="267">
        <v>1</v>
      </c>
      <c r="AA11949" s="267" t="s">
        <v>1987</v>
      </c>
      <c r="AB11949" s="270" t="s">
        <v>1988</v>
      </c>
      <c r="AD11949" s="267" t="s">
        <v>24</v>
      </c>
      <c r="AF11949" s="267" t="s">
        <v>24</v>
      </c>
      <c r="AG11949" s="267" t="s">
        <v>24</v>
      </c>
    </row>
    <row r="11950" spans="3:33" ht="409.5">
      <c r="C11950" s="267" t="s">
        <v>1985</v>
      </c>
      <c r="D11950" s="267" t="s">
        <v>727</v>
      </c>
      <c r="E11950" s="267">
        <v>1299</v>
      </c>
      <c r="F11950" s="267" t="s">
        <v>1444</v>
      </c>
      <c r="G11950" s="267" t="s">
        <v>1461</v>
      </c>
      <c r="H11950" s="267">
        <v>1</v>
      </c>
      <c r="I11950" s="267" t="s">
        <v>583</v>
      </c>
      <c r="J11950" s="267">
        <v>0.64</v>
      </c>
      <c r="K11950" s="267" t="s">
        <v>1986</v>
      </c>
      <c r="O11950" s="267" t="s">
        <v>13</v>
      </c>
      <c r="P11950" s="267">
        <v>15327237</v>
      </c>
      <c r="Q11950" s="267" t="s">
        <v>1445</v>
      </c>
      <c r="S11950" s="267">
        <v>38</v>
      </c>
      <c r="T11950" s="267" t="s">
        <v>24</v>
      </c>
      <c r="U11950" s="267" t="s">
        <v>1488</v>
      </c>
      <c r="V11950" s="267" t="s">
        <v>13</v>
      </c>
      <c r="W11950" s="267">
        <v>1940</v>
      </c>
      <c r="X11950" s="267" t="s">
        <v>1992</v>
      </c>
      <c r="Y11950" s="267">
        <v>15327237</v>
      </c>
      <c r="Z11950" s="267">
        <v>1</v>
      </c>
      <c r="AA11950" s="267" t="s">
        <v>1987</v>
      </c>
      <c r="AB11950" s="270" t="s">
        <v>1988</v>
      </c>
      <c r="AD11950" s="267" t="s">
        <v>24</v>
      </c>
      <c r="AF11950" s="267" t="s">
        <v>24</v>
      </c>
      <c r="AG11950" s="267" t="s">
        <v>24</v>
      </c>
    </row>
    <row r="11951" spans="3:33" ht="409.5">
      <c r="C11951" s="267" t="s">
        <v>1985</v>
      </c>
      <c r="D11951" s="267" t="s">
        <v>727</v>
      </c>
      <c r="E11951" s="267">
        <v>1299</v>
      </c>
      <c r="F11951" s="267" t="s">
        <v>1444</v>
      </c>
      <c r="G11951" s="267" t="s">
        <v>1461</v>
      </c>
      <c r="H11951" s="267">
        <v>1</v>
      </c>
      <c r="I11951" s="267" t="s">
        <v>583</v>
      </c>
      <c r="J11951" s="267">
        <v>0.64</v>
      </c>
      <c r="K11951" s="267" t="s">
        <v>1986</v>
      </c>
      <c r="O11951" s="267" t="s">
        <v>13</v>
      </c>
      <c r="P11951" s="267">
        <v>15327237</v>
      </c>
      <c r="Q11951" s="267" t="s">
        <v>1445</v>
      </c>
      <c r="S11951" s="267">
        <v>38</v>
      </c>
      <c r="T11951" s="267" t="s">
        <v>24</v>
      </c>
      <c r="U11951" s="267" t="s">
        <v>1488</v>
      </c>
      <c r="V11951" s="267" t="s">
        <v>13</v>
      </c>
      <c r="W11951" s="267">
        <v>1940</v>
      </c>
      <c r="X11951" s="267" t="s">
        <v>1992</v>
      </c>
      <c r="Y11951" s="267">
        <v>15327237</v>
      </c>
      <c r="Z11951" s="267">
        <v>1</v>
      </c>
      <c r="AA11951" s="267" t="s">
        <v>1987</v>
      </c>
      <c r="AB11951" s="270" t="s">
        <v>1988</v>
      </c>
      <c r="AD11951" s="267" t="s">
        <v>24</v>
      </c>
      <c r="AF11951" s="267" t="s">
        <v>24</v>
      </c>
      <c r="AG11951" s="267" t="s">
        <v>24</v>
      </c>
    </row>
    <row r="11952" spans="3:33" ht="409.5">
      <c r="C11952" s="267" t="s">
        <v>1985</v>
      </c>
      <c r="D11952" s="267" t="s">
        <v>727</v>
      </c>
      <c r="E11952" s="267">
        <v>1299</v>
      </c>
      <c r="F11952" s="267" t="s">
        <v>1444</v>
      </c>
      <c r="G11952" s="267" t="s">
        <v>1461</v>
      </c>
      <c r="H11952" s="267">
        <v>1</v>
      </c>
      <c r="I11952" s="267" t="s">
        <v>583</v>
      </c>
      <c r="J11952" s="267">
        <v>0.64</v>
      </c>
      <c r="K11952" s="267" t="s">
        <v>1986</v>
      </c>
      <c r="O11952" s="267" t="s">
        <v>13</v>
      </c>
      <c r="P11952" s="267">
        <v>15327237</v>
      </c>
      <c r="Q11952" s="267" t="s">
        <v>1445</v>
      </c>
      <c r="S11952" s="267">
        <v>38</v>
      </c>
      <c r="T11952" s="267" t="s">
        <v>24</v>
      </c>
      <c r="U11952" s="267" t="s">
        <v>1488</v>
      </c>
      <c r="V11952" s="267" t="s">
        <v>13</v>
      </c>
      <c r="W11952" s="267">
        <v>1940</v>
      </c>
      <c r="X11952" s="267" t="s">
        <v>1992</v>
      </c>
      <c r="Y11952" s="267">
        <v>15327237</v>
      </c>
      <c r="Z11952" s="267">
        <v>1</v>
      </c>
      <c r="AA11952" s="267" t="s">
        <v>1987</v>
      </c>
      <c r="AB11952" s="270" t="s">
        <v>1988</v>
      </c>
      <c r="AD11952" s="267" t="s">
        <v>24</v>
      </c>
      <c r="AF11952" s="267" t="s">
        <v>24</v>
      </c>
      <c r="AG11952" s="267" t="s">
        <v>24</v>
      </c>
    </row>
    <row r="11953" spans="3:33" ht="409.5">
      <c r="C11953" s="267" t="s">
        <v>1985</v>
      </c>
      <c r="D11953" s="267" t="s">
        <v>727</v>
      </c>
      <c r="E11953" s="267">
        <v>1299</v>
      </c>
      <c r="F11953" s="267" t="s">
        <v>1444</v>
      </c>
      <c r="G11953" s="267" t="s">
        <v>1461</v>
      </c>
      <c r="H11953" s="267">
        <v>1</v>
      </c>
      <c r="I11953" s="267" t="s">
        <v>583</v>
      </c>
      <c r="J11953" s="267">
        <v>0.64</v>
      </c>
      <c r="K11953" s="267" t="s">
        <v>1986</v>
      </c>
      <c r="O11953" s="267" t="s">
        <v>13</v>
      </c>
      <c r="P11953" s="267">
        <v>15327237</v>
      </c>
      <c r="Q11953" s="267" t="s">
        <v>1445</v>
      </c>
      <c r="S11953" s="267">
        <v>38</v>
      </c>
      <c r="T11953" s="267" t="s">
        <v>24</v>
      </c>
      <c r="U11953" s="267" t="s">
        <v>1488</v>
      </c>
      <c r="V11953" s="267" t="s">
        <v>13</v>
      </c>
      <c r="W11953" s="267">
        <v>1940</v>
      </c>
      <c r="X11953" s="267" t="s">
        <v>1992</v>
      </c>
      <c r="Y11953" s="267">
        <v>15327237</v>
      </c>
      <c r="Z11953" s="267">
        <v>1</v>
      </c>
      <c r="AA11953" s="267" t="s">
        <v>1987</v>
      </c>
      <c r="AB11953" s="270" t="s">
        <v>1988</v>
      </c>
      <c r="AD11953" s="267" t="s">
        <v>24</v>
      </c>
      <c r="AF11953" s="267" t="s">
        <v>24</v>
      </c>
      <c r="AG11953" s="267" t="s">
        <v>24</v>
      </c>
    </row>
    <row r="11954" spans="3:33" ht="409.5">
      <c r="C11954" s="267" t="s">
        <v>1985</v>
      </c>
      <c r="D11954" s="267" t="s">
        <v>727</v>
      </c>
      <c r="E11954" s="267">
        <v>1299</v>
      </c>
      <c r="F11954" s="267" t="s">
        <v>1444</v>
      </c>
      <c r="G11954" s="267" t="s">
        <v>1461</v>
      </c>
      <c r="H11954" s="267">
        <v>1</v>
      </c>
      <c r="I11954" s="267" t="s">
        <v>583</v>
      </c>
      <c r="J11954" s="267">
        <v>0.64</v>
      </c>
      <c r="K11954" s="267" t="s">
        <v>1986</v>
      </c>
      <c r="O11954" s="267" t="s">
        <v>13</v>
      </c>
      <c r="P11954" s="267">
        <v>15327237</v>
      </c>
      <c r="Q11954" s="267" t="s">
        <v>1445</v>
      </c>
      <c r="S11954" s="267">
        <v>38</v>
      </c>
      <c r="T11954" s="267" t="s">
        <v>24</v>
      </c>
      <c r="U11954" s="267" t="s">
        <v>1488</v>
      </c>
      <c r="V11954" s="267" t="s">
        <v>13</v>
      </c>
      <c r="W11954" s="267">
        <v>1940</v>
      </c>
      <c r="X11954" s="267" t="s">
        <v>1992</v>
      </c>
      <c r="Y11954" s="267">
        <v>15327237</v>
      </c>
      <c r="Z11954" s="267">
        <v>1</v>
      </c>
      <c r="AA11954" s="267" t="s">
        <v>1987</v>
      </c>
      <c r="AB11954" s="270" t="s">
        <v>1988</v>
      </c>
      <c r="AD11954" s="267" t="s">
        <v>24</v>
      </c>
      <c r="AF11954" s="267" t="s">
        <v>24</v>
      </c>
      <c r="AG11954" s="267" t="s">
        <v>24</v>
      </c>
    </row>
    <row r="11955" spans="3:33" ht="409.5">
      <c r="C11955" s="267" t="s">
        <v>1985</v>
      </c>
      <c r="D11955" s="267" t="s">
        <v>727</v>
      </c>
      <c r="E11955" s="267">
        <v>1299</v>
      </c>
      <c r="F11955" s="267" t="s">
        <v>1444</v>
      </c>
      <c r="G11955" s="267" t="s">
        <v>1461</v>
      </c>
      <c r="H11955" s="267">
        <v>1</v>
      </c>
      <c r="I11955" s="267" t="s">
        <v>583</v>
      </c>
      <c r="J11955" s="267">
        <v>0.64</v>
      </c>
      <c r="K11955" s="267" t="s">
        <v>1986</v>
      </c>
      <c r="O11955" s="267" t="s">
        <v>13</v>
      </c>
      <c r="P11955" s="267">
        <v>15327237</v>
      </c>
      <c r="Q11955" s="267" t="s">
        <v>1445</v>
      </c>
      <c r="S11955" s="267">
        <v>38</v>
      </c>
      <c r="T11955" s="267" t="s">
        <v>24</v>
      </c>
      <c r="U11955" s="267" t="s">
        <v>1488</v>
      </c>
      <c r="V11955" s="267" t="s">
        <v>13</v>
      </c>
      <c r="W11955" s="267">
        <v>1940</v>
      </c>
      <c r="X11955" s="267" t="s">
        <v>1992</v>
      </c>
      <c r="Y11955" s="267">
        <v>15327237</v>
      </c>
      <c r="Z11955" s="267">
        <v>1</v>
      </c>
      <c r="AA11955" s="267" t="s">
        <v>1987</v>
      </c>
      <c r="AB11955" s="270" t="s">
        <v>1988</v>
      </c>
      <c r="AD11955" s="267" t="s">
        <v>24</v>
      </c>
      <c r="AF11955" s="267" t="s">
        <v>24</v>
      </c>
      <c r="AG11955" s="267" t="s">
        <v>24</v>
      </c>
    </row>
    <row r="11956" spans="3:33" ht="409.5">
      <c r="C11956" s="267" t="s">
        <v>1985</v>
      </c>
      <c r="D11956" s="267" t="s">
        <v>727</v>
      </c>
      <c r="E11956" s="267">
        <v>1299</v>
      </c>
      <c r="F11956" s="267" t="s">
        <v>1444</v>
      </c>
      <c r="G11956" s="267" t="s">
        <v>1461</v>
      </c>
      <c r="H11956" s="267">
        <v>1</v>
      </c>
      <c r="I11956" s="267" t="s">
        <v>583</v>
      </c>
      <c r="J11956" s="267">
        <v>0.64</v>
      </c>
      <c r="K11956" s="267" t="s">
        <v>1986</v>
      </c>
      <c r="O11956" s="267" t="s">
        <v>13</v>
      </c>
      <c r="P11956" s="267">
        <v>15327237</v>
      </c>
      <c r="Q11956" s="267" t="s">
        <v>1445</v>
      </c>
      <c r="S11956" s="267">
        <v>38</v>
      </c>
      <c r="T11956" s="267" t="s">
        <v>24</v>
      </c>
      <c r="U11956" s="267" t="s">
        <v>1488</v>
      </c>
      <c r="V11956" s="267" t="s">
        <v>13</v>
      </c>
      <c r="W11956" s="267">
        <v>1940</v>
      </c>
      <c r="X11956" s="267" t="s">
        <v>1992</v>
      </c>
      <c r="Y11956" s="267">
        <v>15327237</v>
      </c>
      <c r="Z11956" s="267">
        <v>1</v>
      </c>
      <c r="AA11956" s="267" t="s">
        <v>1987</v>
      </c>
      <c r="AB11956" s="270" t="s">
        <v>1988</v>
      </c>
      <c r="AD11956" s="267" t="s">
        <v>24</v>
      </c>
      <c r="AF11956" s="267" t="s">
        <v>24</v>
      </c>
      <c r="AG11956" s="267" t="s">
        <v>24</v>
      </c>
    </row>
    <row r="11957" spans="3:33" ht="409.5">
      <c r="C11957" s="267" t="s">
        <v>1985</v>
      </c>
      <c r="D11957" s="267" t="s">
        <v>727</v>
      </c>
      <c r="E11957" s="267">
        <v>1299</v>
      </c>
      <c r="F11957" s="267" t="s">
        <v>1444</v>
      </c>
      <c r="G11957" s="267" t="s">
        <v>1461</v>
      </c>
      <c r="H11957" s="267">
        <v>1</v>
      </c>
      <c r="I11957" s="267" t="s">
        <v>583</v>
      </c>
      <c r="J11957" s="267">
        <v>0.64</v>
      </c>
      <c r="K11957" s="267" t="s">
        <v>1986</v>
      </c>
      <c r="O11957" s="267" t="s">
        <v>13</v>
      </c>
      <c r="P11957" s="267">
        <v>15327237</v>
      </c>
      <c r="Q11957" s="267" t="s">
        <v>1445</v>
      </c>
      <c r="S11957" s="267">
        <v>38</v>
      </c>
      <c r="T11957" s="267" t="s">
        <v>24</v>
      </c>
      <c r="U11957" s="267" t="s">
        <v>1488</v>
      </c>
      <c r="V11957" s="267" t="s">
        <v>13</v>
      </c>
      <c r="W11957" s="267">
        <v>1940</v>
      </c>
      <c r="X11957" s="267" t="s">
        <v>1992</v>
      </c>
      <c r="Y11957" s="267">
        <v>15327237</v>
      </c>
      <c r="Z11957" s="267">
        <v>1</v>
      </c>
      <c r="AA11957" s="267" t="s">
        <v>1987</v>
      </c>
      <c r="AB11957" s="270" t="s">
        <v>1988</v>
      </c>
      <c r="AD11957" s="267" t="s">
        <v>24</v>
      </c>
      <c r="AF11957" s="267" t="s">
        <v>24</v>
      </c>
      <c r="AG11957" s="267" t="s">
        <v>24</v>
      </c>
    </row>
    <row r="11958" spans="3:33" ht="409.5">
      <c r="C11958" s="267" t="s">
        <v>1985</v>
      </c>
      <c r="D11958" s="267" t="s">
        <v>727</v>
      </c>
      <c r="E11958" s="267">
        <v>1299</v>
      </c>
      <c r="F11958" s="267" t="s">
        <v>1444</v>
      </c>
      <c r="G11958" s="267" t="s">
        <v>1461</v>
      </c>
      <c r="H11958" s="267">
        <v>1</v>
      </c>
      <c r="I11958" s="267" t="s">
        <v>583</v>
      </c>
      <c r="J11958" s="267">
        <v>0.64</v>
      </c>
      <c r="K11958" s="267" t="s">
        <v>1986</v>
      </c>
      <c r="O11958" s="267" t="s">
        <v>13</v>
      </c>
      <c r="P11958" s="267">
        <v>15327237</v>
      </c>
      <c r="Q11958" s="267" t="s">
        <v>1445</v>
      </c>
      <c r="S11958" s="267">
        <v>38</v>
      </c>
      <c r="T11958" s="267" t="s">
        <v>24</v>
      </c>
      <c r="U11958" s="267" t="s">
        <v>1488</v>
      </c>
      <c r="V11958" s="267" t="s">
        <v>13</v>
      </c>
      <c r="W11958" s="267">
        <v>1940</v>
      </c>
      <c r="X11958" s="267" t="s">
        <v>1992</v>
      </c>
      <c r="Y11958" s="267">
        <v>15327237</v>
      </c>
      <c r="Z11958" s="267">
        <v>1</v>
      </c>
      <c r="AA11958" s="267" t="s">
        <v>1987</v>
      </c>
      <c r="AB11958" s="270" t="s">
        <v>1988</v>
      </c>
      <c r="AD11958" s="267" t="s">
        <v>24</v>
      </c>
      <c r="AF11958" s="267" t="s">
        <v>24</v>
      </c>
      <c r="AG11958" s="267" t="s">
        <v>24</v>
      </c>
    </row>
    <row r="11959" spans="3:33" ht="409.5">
      <c r="C11959" s="267" t="s">
        <v>1985</v>
      </c>
      <c r="D11959" s="267" t="s">
        <v>727</v>
      </c>
      <c r="E11959" s="267">
        <v>1299</v>
      </c>
      <c r="F11959" s="267" t="s">
        <v>1444</v>
      </c>
      <c r="G11959" s="267" t="s">
        <v>1461</v>
      </c>
      <c r="H11959" s="267">
        <v>1</v>
      </c>
      <c r="I11959" s="267" t="s">
        <v>583</v>
      </c>
      <c r="J11959" s="267">
        <v>0.64</v>
      </c>
      <c r="K11959" s="267" t="s">
        <v>1986</v>
      </c>
      <c r="O11959" s="267" t="s">
        <v>13</v>
      </c>
      <c r="P11959" s="267">
        <v>15327237</v>
      </c>
      <c r="Q11959" s="267" t="s">
        <v>1445</v>
      </c>
      <c r="S11959" s="267">
        <v>38</v>
      </c>
      <c r="T11959" s="267" t="s">
        <v>24</v>
      </c>
      <c r="U11959" s="267" t="s">
        <v>1488</v>
      </c>
      <c r="V11959" s="267" t="s">
        <v>13</v>
      </c>
      <c r="W11959" s="267">
        <v>1940</v>
      </c>
      <c r="X11959" s="267" t="s">
        <v>1992</v>
      </c>
      <c r="Y11959" s="267">
        <v>15327237</v>
      </c>
      <c r="Z11959" s="267">
        <v>1</v>
      </c>
      <c r="AA11959" s="267" t="s">
        <v>1987</v>
      </c>
      <c r="AB11959" s="270" t="s">
        <v>1988</v>
      </c>
      <c r="AD11959" s="267" t="s">
        <v>24</v>
      </c>
      <c r="AF11959" s="267" t="s">
        <v>24</v>
      </c>
      <c r="AG11959" s="267" t="s">
        <v>24</v>
      </c>
    </row>
    <row r="11960" spans="3:33" ht="409.5">
      <c r="C11960" s="267" t="s">
        <v>1985</v>
      </c>
      <c r="D11960" s="267" t="s">
        <v>727</v>
      </c>
      <c r="E11960" s="267">
        <v>1299</v>
      </c>
      <c r="F11960" s="267" t="s">
        <v>1444</v>
      </c>
      <c r="G11960" s="267" t="s">
        <v>1461</v>
      </c>
      <c r="H11960" s="267">
        <v>1</v>
      </c>
      <c r="I11960" s="267" t="s">
        <v>583</v>
      </c>
      <c r="J11960" s="267">
        <v>0.64</v>
      </c>
      <c r="K11960" s="267" t="s">
        <v>1986</v>
      </c>
      <c r="O11960" s="267" t="s">
        <v>13</v>
      </c>
      <c r="P11960" s="267">
        <v>15327237</v>
      </c>
      <c r="Q11960" s="267" t="s">
        <v>1445</v>
      </c>
      <c r="S11960" s="267">
        <v>38</v>
      </c>
      <c r="T11960" s="267" t="s">
        <v>24</v>
      </c>
      <c r="U11960" s="267" t="s">
        <v>1488</v>
      </c>
      <c r="V11960" s="267" t="s">
        <v>13</v>
      </c>
      <c r="W11960" s="267">
        <v>1940</v>
      </c>
      <c r="X11960" s="267" t="s">
        <v>1992</v>
      </c>
      <c r="Y11960" s="267">
        <v>15327237</v>
      </c>
      <c r="Z11960" s="267">
        <v>1</v>
      </c>
      <c r="AA11960" s="267" t="s">
        <v>1987</v>
      </c>
      <c r="AB11960" s="270" t="s">
        <v>1988</v>
      </c>
      <c r="AD11960" s="267" t="s">
        <v>24</v>
      </c>
      <c r="AF11960" s="267" t="s">
        <v>24</v>
      </c>
      <c r="AG11960" s="267" t="s">
        <v>24</v>
      </c>
    </row>
    <row r="11961" spans="3:33" ht="409.5">
      <c r="C11961" s="267" t="s">
        <v>1985</v>
      </c>
      <c r="D11961" s="267" t="s">
        <v>727</v>
      </c>
      <c r="E11961" s="267">
        <v>1299</v>
      </c>
      <c r="F11961" s="267" t="s">
        <v>1444</v>
      </c>
      <c r="G11961" s="267" t="s">
        <v>1461</v>
      </c>
      <c r="H11961" s="267">
        <v>1</v>
      </c>
      <c r="I11961" s="267" t="s">
        <v>583</v>
      </c>
      <c r="J11961" s="267">
        <v>0.64</v>
      </c>
      <c r="K11961" s="267" t="s">
        <v>1986</v>
      </c>
      <c r="O11961" s="267" t="s">
        <v>13</v>
      </c>
      <c r="P11961" s="267">
        <v>15327237</v>
      </c>
      <c r="Q11961" s="267" t="s">
        <v>1445</v>
      </c>
      <c r="S11961" s="267">
        <v>38</v>
      </c>
      <c r="T11961" s="267" t="s">
        <v>24</v>
      </c>
      <c r="U11961" s="267" t="s">
        <v>1488</v>
      </c>
      <c r="V11961" s="267" t="s">
        <v>13</v>
      </c>
      <c r="W11961" s="267">
        <v>1940</v>
      </c>
      <c r="X11961" s="267" t="s">
        <v>1992</v>
      </c>
      <c r="Y11961" s="267">
        <v>15327237</v>
      </c>
      <c r="Z11961" s="267">
        <v>1</v>
      </c>
      <c r="AA11961" s="267" t="s">
        <v>1987</v>
      </c>
      <c r="AB11961" s="270" t="s">
        <v>1988</v>
      </c>
      <c r="AD11961" s="267" t="s">
        <v>24</v>
      </c>
      <c r="AF11961" s="267" t="s">
        <v>24</v>
      </c>
      <c r="AG11961" s="267" t="s">
        <v>24</v>
      </c>
    </row>
    <row r="11962" spans="3:33" ht="409.5">
      <c r="C11962" s="267" t="s">
        <v>1985</v>
      </c>
      <c r="D11962" s="267" t="s">
        <v>727</v>
      </c>
      <c r="E11962" s="267">
        <v>1299</v>
      </c>
      <c r="F11962" s="267" t="s">
        <v>1444</v>
      </c>
      <c r="G11962" s="267" t="s">
        <v>1461</v>
      </c>
      <c r="H11962" s="267">
        <v>1</v>
      </c>
      <c r="I11962" s="267" t="s">
        <v>583</v>
      </c>
      <c r="J11962" s="267">
        <v>0.64</v>
      </c>
      <c r="K11962" s="267" t="s">
        <v>1986</v>
      </c>
      <c r="O11962" s="267" t="s">
        <v>13</v>
      </c>
      <c r="P11962" s="267">
        <v>15327237</v>
      </c>
      <c r="Q11962" s="267" t="s">
        <v>1445</v>
      </c>
      <c r="S11962" s="267">
        <v>38</v>
      </c>
      <c r="T11962" s="267" t="s">
        <v>24</v>
      </c>
      <c r="U11962" s="267" t="s">
        <v>1488</v>
      </c>
      <c r="V11962" s="267" t="s">
        <v>13</v>
      </c>
      <c r="W11962" s="267">
        <v>1940</v>
      </c>
      <c r="X11962" s="267" t="s">
        <v>1992</v>
      </c>
      <c r="Y11962" s="267">
        <v>15327237</v>
      </c>
      <c r="Z11962" s="267">
        <v>1</v>
      </c>
      <c r="AA11962" s="267" t="s">
        <v>1987</v>
      </c>
      <c r="AB11962" s="270" t="s">
        <v>1988</v>
      </c>
      <c r="AD11962" s="267" t="s">
        <v>24</v>
      </c>
      <c r="AF11962" s="267" t="s">
        <v>24</v>
      </c>
      <c r="AG11962" s="267" t="s">
        <v>24</v>
      </c>
    </row>
    <row r="11963" spans="3:33" ht="409.5">
      <c r="C11963" s="267" t="s">
        <v>1985</v>
      </c>
      <c r="D11963" s="267" t="s">
        <v>727</v>
      </c>
      <c r="E11963" s="267">
        <v>1299</v>
      </c>
      <c r="F11963" s="267" t="s">
        <v>1444</v>
      </c>
      <c r="G11963" s="267" t="s">
        <v>1461</v>
      </c>
      <c r="H11963" s="267">
        <v>1</v>
      </c>
      <c r="I11963" s="267" t="s">
        <v>583</v>
      </c>
      <c r="J11963" s="267">
        <v>0.64</v>
      </c>
      <c r="K11963" s="267" t="s">
        <v>1986</v>
      </c>
      <c r="O11963" s="267" t="s">
        <v>13</v>
      </c>
      <c r="P11963" s="267">
        <v>15327237</v>
      </c>
      <c r="Q11963" s="267" t="s">
        <v>1445</v>
      </c>
      <c r="S11963" s="267">
        <v>38</v>
      </c>
      <c r="T11963" s="267" t="s">
        <v>24</v>
      </c>
      <c r="U11963" s="267" t="s">
        <v>1488</v>
      </c>
      <c r="V11963" s="267" t="s">
        <v>13</v>
      </c>
      <c r="W11963" s="267">
        <v>1940</v>
      </c>
      <c r="X11963" s="267" t="s">
        <v>1992</v>
      </c>
      <c r="Y11963" s="267">
        <v>15327237</v>
      </c>
      <c r="Z11963" s="267">
        <v>1</v>
      </c>
      <c r="AA11963" s="267" t="s">
        <v>1987</v>
      </c>
      <c r="AB11963" s="270" t="s">
        <v>1988</v>
      </c>
      <c r="AD11963" s="267" t="s">
        <v>24</v>
      </c>
      <c r="AF11963" s="267" t="s">
        <v>24</v>
      </c>
      <c r="AG11963" s="267" t="s">
        <v>24</v>
      </c>
    </row>
    <row r="11964" spans="3:33" ht="409.5">
      <c r="C11964" s="267" t="s">
        <v>1985</v>
      </c>
      <c r="D11964" s="267" t="s">
        <v>727</v>
      </c>
      <c r="E11964" s="267">
        <v>1299</v>
      </c>
      <c r="F11964" s="267" t="s">
        <v>1444</v>
      </c>
      <c r="G11964" s="267" t="s">
        <v>1461</v>
      </c>
      <c r="H11964" s="267">
        <v>1</v>
      </c>
      <c r="I11964" s="267" t="s">
        <v>583</v>
      </c>
      <c r="J11964" s="267">
        <v>0.64</v>
      </c>
      <c r="K11964" s="267" t="s">
        <v>1986</v>
      </c>
      <c r="O11964" s="267" t="s">
        <v>13</v>
      </c>
      <c r="P11964" s="267">
        <v>15327237</v>
      </c>
      <c r="Q11964" s="267" t="s">
        <v>1445</v>
      </c>
      <c r="S11964" s="267">
        <v>38</v>
      </c>
      <c r="T11964" s="267" t="s">
        <v>24</v>
      </c>
      <c r="U11964" s="267" t="s">
        <v>1488</v>
      </c>
      <c r="V11964" s="267" t="s">
        <v>13</v>
      </c>
      <c r="W11964" s="267">
        <v>1940</v>
      </c>
      <c r="X11964" s="267" t="s">
        <v>1992</v>
      </c>
      <c r="Y11964" s="267">
        <v>15327237</v>
      </c>
      <c r="Z11964" s="267">
        <v>1</v>
      </c>
      <c r="AA11964" s="267" t="s">
        <v>1987</v>
      </c>
      <c r="AB11964" s="270" t="s">
        <v>1988</v>
      </c>
      <c r="AD11964" s="267" t="s">
        <v>24</v>
      </c>
      <c r="AF11964" s="267" t="s">
        <v>24</v>
      </c>
      <c r="AG11964" s="267" t="s">
        <v>24</v>
      </c>
    </row>
    <row r="11965" spans="3:33" ht="409.5">
      <c r="C11965" s="267" t="s">
        <v>1985</v>
      </c>
      <c r="D11965" s="267" t="s">
        <v>727</v>
      </c>
      <c r="E11965" s="267">
        <v>1299</v>
      </c>
      <c r="F11965" s="267" t="s">
        <v>1444</v>
      </c>
      <c r="G11965" s="267" t="s">
        <v>1461</v>
      </c>
      <c r="H11965" s="267">
        <v>1</v>
      </c>
      <c r="I11965" s="267" t="s">
        <v>583</v>
      </c>
      <c r="J11965" s="267">
        <v>0.64</v>
      </c>
      <c r="K11965" s="267" t="s">
        <v>1986</v>
      </c>
      <c r="O11965" s="267" t="s">
        <v>13</v>
      </c>
      <c r="P11965" s="267">
        <v>15327237</v>
      </c>
      <c r="Q11965" s="267" t="s">
        <v>1445</v>
      </c>
      <c r="S11965" s="267">
        <v>38</v>
      </c>
      <c r="T11965" s="267" t="s">
        <v>24</v>
      </c>
      <c r="U11965" s="267" t="s">
        <v>1488</v>
      </c>
      <c r="V11965" s="267" t="s">
        <v>13</v>
      </c>
      <c r="W11965" s="267">
        <v>1940</v>
      </c>
      <c r="X11965" s="267" t="s">
        <v>1992</v>
      </c>
      <c r="Y11965" s="267">
        <v>15327237</v>
      </c>
      <c r="Z11965" s="267">
        <v>1</v>
      </c>
      <c r="AA11965" s="267" t="s">
        <v>1987</v>
      </c>
      <c r="AB11965" s="270" t="s">
        <v>1988</v>
      </c>
      <c r="AD11965" s="267" t="s">
        <v>24</v>
      </c>
      <c r="AF11965" s="267" t="s">
        <v>24</v>
      </c>
      <c r="AG11965" s="267" t="s">
        <v>24</v>
      </c>
    </row>
    <row r="11966" spans="3:33" ht="409.5">
      <c r="C11966" s="267" t="s">
        <v>1985</v>
      </c>
      <c r="D11966" s="267" t="s">
        <v>727</v>
      </c>
      <c r="E11966" s="267">
        <v>1299</v>
      </c>
      <c r="F11966" s="267" t="s">
        <v>1444</v>
      </c>
      <c r="G11966" s="267" t="s">
        <v>1461</v>
      </c>
      <c r="H11966" s="267">
        <v>1</v>
      </c>
      <c r="I11966" s="267" t="s">
        <v>583</v>
      </c>
      <c r="J11966" s="267">
        <v>0.64</v>
      </c>
      <c r="K11966" s="267" t="s">
        <v>1986</v>
      </c>
      <c r="O11966" s="267" t="s">
        <v>13</v>
      </c>
      <c r="P11966" s="267">
        <v>15327237</v>
      </c>
      <c r="Q11966" s="267" t="s">
        <v>1445</v>
      </c>
      <c r="S11966" s="267">
        <v>38</v>
      </c>
      <c r="T11966" s="267" t="s">
        <v>24</v>
      </c>
      <c r="U11966" s="267" t="s">
        <v>1488</v>
      </c>
      <c r="V11966" s="267" t="s">
        <v>13</v>
      </c>
      <c r="W11966" s="267">
        <v>1940</v>
      </c>
      <c r="X11966" s="267" t="s">
        <v>1992</v>
      </c>
      <c r="Y11966" s="267">
        <v>15327237</v>
      </c>
      <c r="Z11966" s="267">
        <v>1</v>
      </c>
      <c r="AA11966" s="267" t="s">
        <v>1987</v>
      </c>
      <c r="AB11966" s="270" t="s">
        <v>1988</v>
      </c>
      <c r="AD11966" s="267" t="s">
        <v>24</v>
      </c>
      <c r="AF11966" s="267" t="s">
        <v>24</v>
      </c>
      <c r="AG11966" s="267" t="s">
        <v>24</v>
      </c>
    </row>
    <row r="11967" spans="3:33" ht="409.5">
      <c r="C11967" s="267" t="s">
        <v>1985</v>
      </c>
      <c r="D11967" s="267" t="s">
        <v>727</v>
      </c>
      <c r="E11967" s="267">
        <v>1299</v>
      </c>
      <c r="F11967" s="267" t="s">
        <v>1444</v>
      </c>
      <c r="G11967" s="267" t="s">
        <v>1461</v>
      </c>
      <c r="H11967" s="267">
        <v>1</v>
      </c>
      <c r="I11967" s="267" t="s">
        <v>583</v>
      </c>
      <c r="J11967" s="267">
        <v>0.64</v>
      </c>
      <c r="K11967" s="267" t="s">
        <v>1986</v>
      </c>
      <c r="O11967" s="267" t="s">
        <v>13</v>
      </c>
      <c r="P11967" s="267">
        <v>15327237</v>
      </c>
      <c r="Q11967" s="267" t="s">
        <v>1445</v>
      </c>
      <c r="S11967" s="267">
        <v>38</v>
      </c>
      <c r="T11967" s="267" t="s">
        <v>24</v>
      </c>
      <c r="U11967" s="267" t="s">
        <v>1488</v>
      </c>
      <c r="V11967" s="267" t="s">
        <v>13</v>
      </c>
      <c r="W11967" s="267">
        <v>1940</v>
      </c>
      <c r="X11967" s="267" t="s">
        <v>1992</v>
      </c>
      <c r="Y11967" s="267">
        <v>15327237</v>
      </c>
      <c r="Z11967" s="267">
        <v>1</v>
      </c>
      <c r="AA11967" s="267" t="s">
        <v>1987</v>
      </c>
      <c r="AB11967" s="270" t="s">
        <v>1988</v>
      </c>
      <c r="AD11967" s="267" t="s">
        <v>24</v>
      </c>
      <c r="AF11967" s="267" t="s">
        <v>24</v>
      </c>
      <c r="AG11967" s="267" t="s">
        <v>24</v>
      </c>
    </row>
    <row r="11968" spans="3:33" ht="409.5">
      <c r="C11968" s="267" t="s">
        <v>1985</v>
      </c>
      <c r="D11968" s="267" t="s">
        <v>727</v>
      </c>
      <c r="E11968" s="267">
        <v>1299</v>
      </c>
      <c r="F11968" s="267" t="s">
        <v>1444</v>
      </c>
      <c r="G11968" s="267" t="s">
        <v>1461</v>
      </c>
      <c r="H11968" s="267">
        <v>1</v>
      </c>
      <c r="I11968" s="267" t="s">
        <v>583</v>
      </c>
      <c r="J11968" s="267">
        <v>0.64</v>
      </c>
      <c r="K11968" s="267" t="s">
        <v>1986</v>
      </c>
      <c r="O11968" s="267" t="s">
        <v>13</v>
      </c>
      <c r="P11968" s="267">
        <v>15327237</v>
      </c>
      <c r="Q11968" s="267" t="s">
        <v>1445</v>
      </c>
      <c r="S11968" s="267">
        <v>38</v>
      </c>
      <c r="T11968" s="267" t="s">
        <v>24</v>
      </c>
      <c r="U11968" s="267" t="s">
        <v>1488</v>
      </c>
      <c r="V11968" s="267" t="s">
        <v>13</v>
      </c>
      <c r="W11968" s="267">
        <v>1940</v>
      </c>
      <c r="X11968" s="267" t="s">
        <v>1992</v>
      </c>
      <c r="Y11968" s="267">
        <v>15327237</v>
      </c>
      <c r="Z11968" s="267">
        <v>1</v>
      </c>
      <c r="AA11968" s="267" t="s">
        <v>1987</v>
      </c>
      <c r="AB11968" s="270" t="s">
        <v>1988</v>
      </c>
      <c r="AD11968" s="267" t="s">
        <v>24</v>
      </c>
      <c r="AF11968" s="267" t="s">
        <v>24</v>
      </c>
      <c r="AG11968" s="267" t="s">
        <v>24</v>
      </c>
    </row>
    <row r="11969" spans="3:33" ht="409.5">
      <c r="C11969" s="267" t="s">
        <v>1985</v>
      </c>
      <c r="D11969" s="267" t="s">
        <v>727</v>
      </c>
      <c r="E11969" s="267">
        <v>1299</v>
      </c>
      <c r="F11969" s="267" t="s">
        <v>1444</v>
      </c>
      <c r="G11969" s="267" t="s">
        <v>1461</v>
      </c>
      <c r="H11969" s="267">
        <v>1</v>
      </c>
      <c r="I11969" s="267" t="s">
        <v>583</v>
      </c>
      <c r="J11969" s="267">
        <v>0.64</v>
      </c>
      <c r="K11969" s="267" t="s">
        <v>1986</v>
      </c>
      <c r="O11969" s="267" t="s">
        <v>13</v>
      </c>
      <c r="P11969" s="267">
        <v>15327237</v>
      </c>
      <c r="Q11969" s="267" t="s">
        <v>1445</v>
      </c>
      <c r="S11969" s="267">
        <v>38</v>
      </c>
      <c r="T11969" s="267" t="s">
        <v>24</v>
      </c>
      <c r="U11969" s="267" t="s">
        <v>1488</v>
      </c>
      <c r="V11969" s="267" t="s">
        <v>13</v>
      </c>
      <c r="W11969" s="267">
        <v>1940</v>
      </c>
      <c r="X11969" s="267" t="s">
        <v>1992</v>
      </c>
      <c r="Y11969" s="267">
        <v>15327237</v>
      </c>
      <c r="Z11969" s="267">
        <v>1</v>
      </c>
      <c r="AA11969" s="267" t="s">
        <v>1987</v>
      </c>
      <c r="AB11969" s="270" t="s">
        <v>1988</v>
      </c>
      <c r="AD11969" s="267" t="s">
        <v>24</v>
      </c>
      <c r="AF11969" s="267" t="s">
        <v>24</v>
      </c>
      <c r="AG11969" s="267" t="s">
        <v>24</v>
      </c>
    </row>
    <row r="11970" spans="3:33" ht="409.5">
      <c r="C11970" s="267" t="s">
        <v>1985</v>
      </c>
      <c r="D11970" s="267" t="s">
        <v>727</v>
      </c>
      <c r="E11970" s="267">
        <v>1299</v>
      </c>
      <c r="F11970" s="267" t="s">
        <v>1444</v>
      </c>
      <c r="G11970" s="267" t="s">
        <v>1461</v>
      </c>
      <c r="H11970" s="267">
        <v>1</v>
      </c>
      <c r="I11970" s="267" t="s">
        <v>583</v>
      </c>
      <c r="J11970" s="267">
        <v>0.64</v>
      </c>
      <c r="K11970" s="267" t="s">
        <v>1986</v>
      </c>
      <c r="O11970" s="267" t="s">
        <v>13</v>
      </c>
      <c r="P11970" s="267">
        <v>15327237</v>
      </c>
      <c r="Q11970" s="267" t="s">
        <v>1445</v>
      </c>
      <c r="S11970" s="267">
        <v>38</v>
      </c>
      <c r="T11970" s="267" t="s">
        <v>24</v>
      </c>
      <c r="U11970" s="267" t="s">
        <v>1488</v>
      </c>
      <c r="V11970" s="267" t="s">
        <v>13</v>
      </c>
      <c r="W11970" s="267">
        <v>1940</v>
      </c>
      <c r="X11970" s="267" t="s">
        <v>1992</v>
      </c>
      <c r="Y11970" s="267">
        <v>15327237</v>
      </c>
      <c r="Z11970" s="267">
        <v>1</v>
      </c>
      <c r="AA11970" s="267" t="s">
        <v>1987</v>
      </c>
      <c r="AB11970" s="270" t="s">
        <v>1988</v>
      </c>
      <c r="AD11970" s="267" t="s">
        <v>24</v>
      </c>
      <c r="AF11970" s="267" t="s">
        <v>24</v>
      </c>
      <c r="AG11970" s="267" t="s">
        <v>24</v>
      </c>
    </row>
    <row r="11971" spans="3:33" ht="409.5">
      <c r="C11971" s="267" t="s">
        <v>1985</v>
      </c>
      <c r="D11971" s="267" t="s">
        <v>727</v>
      </c>
      <c r="E11971" s="267">
        <v>1299</v>
      </c>
      <c r="F11971" s="267" t="s">
        <v>1444</v>
      </c>
      <c r="G11971" s="267" t="s">
        <v>1461</v>
      </c>
      <c r="H11971" s="267">
        <v>1</v>
      </c>
      <c r="I11971" s="267" t="s">
        <v>583</v>
      </c>
      <c r="J11971" s="267">
        <v>0.64</v>
      </c>
      <c r="K11971" s="267" t="s">
        <v>1986</v>
      </c>
      <c r="O11971" s="267" t="s">
        <v>13</v>
      </c>
      <c r="P11971" s="267">
        <v>15327237</v>
      </c>
      <c r="Q11971" s="267" t="s">
        <v>1445</v>
      </c>
      <c r="S11971" s="267">
        <v>38</v>
      </c>
      <c r="T11971" s="267" t="s">
        <v>24</v>
      </c>
      <c r="U11971" s="267" t="s">
        <v>1488</v>
      </c>
      <c r="V11971" s="267" t="s">
        <v>13</v>
      </c>
      <c r="W11971" s="267">
        <v>1940</v>
      </c>
      <c r="X11971" s="267" t="s">
        <v>1992</v>
      </c>
      <c r="Y11971" s="267">
        <v>15327237</v>
      </c>
      <c r="Z11971" s="267">
        <v>1</v>
      </c>
      <c r="AA11971" s="267" t="s">
        <v>1987</v>
      </c>
      <c r="AB11971" s="270" t="s">
        <v>1988</v>
      </c>
      <c r="AD11971" s="267" t="s">
        <v>24</v>
      </c>
      <c r="AF11971" s="267" t="s">
        <v>24</v>
      </c>
      <c r="AG11971" s="267" t="s">
        <v>24</v>
      </c>
    </row>
    <row r="11972" spans="3:33" ht="409.5">
      <c r="C11972" s="267" t="s">
        <v>1985</v>
      </c>
      <c r="D11972" s="267" t="s">
        <v>727</v>
      </c>
      <c r="E11972" s="267">
        <v>1299</v>
      </c>
      <c r="F11972" s="267" t="s">
        <v>1444</v>
      </c>
      <c r="G11972" s="267" t="s">
        <v>1461</v>
      </c>
      <c r="H11972" s="267">
        <v>1</v>
      </c>
      <c r="I11972" s="267" t="s">
        <v>583</v>
      </c>
      <c r="J11972" s="267">
        <v>0.64</v>
      </c>
      <c r="K11972" s="267" t="s">
        <v>1986</v>
      </c>
      <c r="O11972" s="267" t="s">
        <v>13</v>
      </c>
      <c r="P11972" s="267">
        <v>15327237</v>
      </c>
      <c r="Q11972" s="267" t="s">
        <v>1445</v>
      </c>
      <c r="S11972" s="267">
        <v>38</v>
      </c>
      <c r="T11972" s="267" t="s">
        <v>24</v>
      </c>
      <c r="U11972" s="267" t="s">
        <v>1488</v>
      </c>
      <c r="V11972" s="267" t="s">
        <v>13</v>
      </c>
      <c r="W11972" s="267">
        <v>1940</v>
      </c>
      <c r="X11972" s="267" t="s">
        <v>1992</v>
      </c>
      <c r="Y11972" s="267">
        <v>15327237</v>
      </c>
      <c r="Z11972" s="267">
        <v>1</v>
      </c>
      <c r="AA11972" s="267" t="s">
        <v>1987</v>
      </c>
      <c r="AB11972" s="270" t="s">
        <v>1988</v>
      </c>
      <c r="AD11972" s="267" t="s">
        <v>24</v>
      </c>
      <c r="AF11972" s="267" t="s">
        <v>24</v>
      </c>
      <c r="AG11972" s="267" t="s">
        <v>24</v>
      </c>
    </row>
    <row r="11973" spans="3:33" ht="409.5">
      <c r="C11973" s="267" t="s">
        <v>1985</v>
      </c>
      <c r="D11973" s="267" t="s">
        <v>727</v>
      </c>
      <c r="E11973" s="267">
        <v>1299</v>
      </c>
      <c r="F11973" s="267" t="s">
        <v>1444</v>
      </c>
      <c r="G11973" s="267" t="s">
        <v>1461</v>
      </c>
      <c r="H11973" s="267">
        <v>1</v>
      </c>
      <c r="I11973" s="267" t="s">
        <v>583</v>
      </c>
      <c r="J11973" s="267">
        <v>0.64</v>
      </c>
      <c r="K11973" s="267" t="s">
        <v>1986</v>
      </c>
      <c r="O11973" s="267" t="s">
        <v>13</v>
      </c>
      <c r="P11973" s="267">
        <v>15327237</v>
      </c>
      <c r="Q11973" s="267" t="s">
        <v>1445</v>
      </c>
      <c r="S11973" s="267">
        <v>38</v>
      </c>
      <c r="T11973" s="267" t="s">
        <v>24</v>
      </c>
      <c r="U11973" s="267" t="s">
        <v>1488</v>
      </c>
      <c r="V11973" s="267" t="s">
        <v>13</v>
      </c>
      <c r="W11973" s="267">
        <v>1940</v>
      </c>
      <c r="X11973" s="267" t="s">
        <v>1992</v>
      </c>
      <c r="Y11973" s="267">
        <v>15327237</v>
      </c>
      <c r="Z11973" s="267">
        <v>1</v>
      </c>
      <c r="AA11973" s="267" t="s">
        <v>1987</v>
      </c>
      <c r="AB11973" s="270" t="s">
        <v>1988</v>
      </c>
      <c r="AD11973" s="267" t="s">
        <v>24</v>
      </c>
      <c r="AF11973" s="267" t="s">
        <v>24</v>
      </c>
      <c r="AG11973" s="267" t="s">
        <v>24</v>
      </c>
    </row>
    <row r="11974" spans="3:33" ht="409.5">
      <c r="C11974" s="267" t="s">
        <v>1985</v>
      </c>
      <c r="D11974" s="267" t="s">
        <v>727</v>
      </c>
      <c r="E11974" s="267">
        <v>1299</v>
      </c>
      <c r="F11974" s="267" t="s">
        <v>1444</v>
      </c>
      <c r="G11974" s="267" t="s">
        <v>1461</v>
      </c>
      <c r="H11974" s="267">
        <v>1</v>
      </c>
      <c r="I11974" s="267" t="s">
        <v>583</v>
      </c>
      <c r="J11974" s="267">
        <v>0.64</v>
      </c>
      <c r="K11974" s="267" t="s">
        <v>1986</v>
      </c>
      <c r="O11974" s="267" t="s">
        <v>13</v>
      </c>
      <c r="P11974" s="267">
        <v>15327237</v>
      </c>
      <c r="Q11974" s="267" t="s">
        <v>1445</v>
      </c>
      <c r="S11974" s="267">
        <v>38</v>
      </c>
      <c r="T11974" s="267" t="s">
        <v>24</v>
      </c>
      <c r="U11974" s="267" t="s">
        <v>1488</v>
      </c>
      <c r="V11974" s="267" t="s">
        <v>13</v>
      </c>
      <c r="W11974" s="267">
        <v>1940</v>
      </c>
      <c r="X11974" s="267" t="s">
        <v>1992</v>
      </c>
      <c r="Y11974" s="267">
        <v>15327237</v>
      </c>
      <c r="Z11974" s="267">
        <v>1</v>
      </c>
      <c r="AA11974" s="267" t="s">
        <v>1987</v>
      </c>
      <c r="AB11974" s="270" t="s">
        <v>1988</v>
      </c>
      <c r="AD11974" s="267" t="s">
        <v>24</v>
      </c>
      <c r="AF11974" s="267" t="s">
        <v>24</v>
      </c>
      <c r="AG11974" s="267" t="s">
        <v>24</v>
      </c>
    </row>
    <row r="11975" spans="3:33" ht="409.5">
      <c r="C11975" s="267" t="s">
        <v>1985</v>
      </c>
      <c r="D11975" s="267" t="s">
        <v>727</v>
      </c>
      <c r="E11975" s="267">
        <v>1299</v>
      </c>
      <c r="F11975" s="267" t="s">
        <v>1444</v>
      </c>
      <c r="G11975" s="267" t="s">
        <v>1461</v>
      </c>
      <c r="H11975" s="267">
        <v>1</v>
      </c>
      <c r="I11975" s="267" t="s">
        <v>583</v>
      </c>
      <c r="J11975" s="267">
        <v>0.64</v>
      </c>
      <c r="K11975" s="267" t="s">
        <v>1986</v>
      </c>
      <c r="O11975" s="267" t="s">
        <v>13</v>
      </c>
      <c r="P11975" s="267">
        <v>15327237</v>
      </c>
      <c r="Q11975" s="267" t="s">
        <v>1445</v>
      </c>
      <c r="S11975" s="267">
        <v>38</v>
      </c>
      <c r="T11975" s="267" t="s">
        <v>24</v>
      </c>
      <c r="U11975" s="267" t="s">
        <v>1488</v>
      </c>
      <c r="V11975" s="267" t="s">
        <v>13</v>
      </c>
      <c r="W11975" s="267">
        <v>1940</v>
      </c>
      <c r="X11975" s="267" t="s">
        <v>1992</v>
      </c>
      <c r="Y11975" s="267">
        <v>15327237</v>
      </c>
      <c r="Z11975" s="267">
        <v>1</v>
      </c>
      <c r="AA11975" s="267" t="s">
        <v>1987</v>
      </c>
      <c r="AB11975" s="270" t="s">
        <v>1988</v>
      </c>
      <c r="AD11975" s="267" t="s">
        <v>24</v>
      </c>
      <c r="AF11975" s="267" t="s">
        <v>24</v>
      </c>
      <c r="AG11975" s="267" t="s">
        <v>24</v>
      </c>
    </row>
    <row r="11976" spans="3:33" ht="409.5">
      <c r="C11976" s="267" t="s">
        <v>1985</v>
      </c>
      <c r="D11976" s="267" t="s">
        <v>727</v>
      </c>
      <c r="E11976" s="267">
        <v>1299</v>
      </c>
      <c r="F11976" s="267" t="s">
        <v>1444</v>
      </c>
      <c r="G11976" s="267" t="s">
        <v>1461</v>
      </c>
      <c r="H11976" s="267">
        <v>1</v>
      </c>
      <c r="I11976" s="267" t="s">
        <v>583</v>
      </c>
      <c r="J11976" s="267">
        <v>0.64</v>
      </c>
      <c r="K11976" s="267" t="s">
        <v>1986</v>
      </c>
      <c r="O11976" s="267" t="s">
        <v>13</v>
      </c>
      <c r="P11976" s="267">
        <v>15327237</v>
      </c>
      <c r="Q11976" s="267" t="s">
        <v>1445</v>
      </c>
      <c r="S11976" s="267">
        <v>38</v>
      </c>
      <c r="T11976" s="267" t="s">
        <v>24</v>
      </c>
      <c r="U11976" s="267" t="s">
        <v>1488</v>
      </c>
      <c r="V11976" s="267" t="s">
        <v>13</v>
      </c>
      <c r="W11976" s="267">
        <v>1940</v>
      </c>
      <c r="X11976" s="267" t="s">
        <v>1992</v>
      </c>
      <c r="Y11976" s="267">
        <v>15327237</v>
      </c>
      <c r="Z11976" s="267">
        <v>1</v>
      </c>
      <c r="AA11976" s="267" t="s">
        <v>1987</v>
      </c>
      <c r="AB11976" s="270" t="s">
        <v>1988</v>
      </c>
      <c r="AD11976" s="267" t="s">
        <v>24</v>
      </c>
      <c r="AF11976" s="267" t="s">
        <v>24</v>
      </c>
      <c r="AG11976" s="267" t="s">
        <v>24</v>
      </c>
    </row>
    <row r="11977" spans="3:33" ht="409.5">
      <c r="C11977" s="267" t="s">
        <v>1985</v>
      </c>
      <c r="D11977" s="267" t="s">
        <v>727</v>
      </c>
      <c r="E11977" s="267">
        <v>1299</v>
      </c>
      <c r="F11977" s="267" t="s">
        <v>1444</v>
      </c>
      <c r="G11977" s="267" t="s">
        <v>1461</v>
      </c>
      <c r="H11977" s="267">
        <v>1</v>
      </c>
      <c r="I11977" s="267" t="s">
        <v>583</v>
      </c>
      <c r="J11977" s="267">
        <v>0.64</v>
      </c>
      <c r="K11977" s="267" t="s">
        <v>1986</v>
      </c>
      <c r="O11977" s="267" t="s">
        <v>13</v>
      </c>
      <c r="P11977" s="267">
        <v>15327237</v>
      </c>
      <c r="Q11977" s="267" t="s">
        <v>1445</v>
      </c>
      <c r="S11977" s="267">
        <v>38</v>
      </c>
      <c r="T11977" s="267" t="s">
        <v>24</v>
      </c>
      <c r="U11977" s="267" t="s">
        <v>1488</v>
      </c>
      <c r="V11977" s="267" t="s">
        <v>13</v>
      </c>
      <c r="W11977" s="267">
        <v>1940</v>
      </c>
      <c r="X11977" s="267" t="s">
        <v>1992</v>
      </c>
      <c r="Y11977" s="267">
        <v>15327237</v>
      </c>
      <c r="Z11977" s="267">
        <v>1</v>
      </c>
      <c r="AA11977" s="267" t="s">
        <v>1987</v>
      </c>
      <c r="AB11977" s="270" t="s">
        <v>1988</v>
      </c>
      <c r="AD11977" s="267" t="s">
        <v>24</v>
      </c>
      <c r="AF11977" s="267" t="s">
        <v>24</v>
      </c>
      <c r="AG11977" s="267" t="s">
        <v>24</v>
      </c>
    </row>
    <row r="11978" spans="3:33" ht="409.5">
      <c r="C11978" s="267" t="s">
        <v>1985</v>
      </c>
      <c r="D11978" s="267" t="s">
        <v>727</v>
      </c>
      <c r="E11978" s="267">
        <v>1299</v>
      </c>
      <c r="F11978" s="267" t="s">
        <v>1444</v>
      </c>
      <c r="G11978" s="267" t="s">
        <v>1461</v>
      </c>
      <c r="H11978" s="267">
        <v>1</v>
      </c>
      <c r="I11978" s="267" t="s">
        <v>583</v>
      </c>
      <c r="J11978" s="267">
        <v>0.64</v>
      </c>
      <c r="K11978" s="267" t="s">
        <v>1986</v>
      </c>
      <c r="O11978" s="267" t="s">
        <v>13</v>
      </c>
      <c r="P11978" s="267">
        <v>15327237</v>
      </c>
      <c r="Q11978" s="267" t="s">
        <v>1445</v>
      </c>
      <c r="S11978" s="267">
        <v>38</v>
      </c>
      <c r="T11978" s="267" t="s">
        <v>24</v>
      </c>
      <c r="U11978" s="267" t="s">
        <v>1488</v>
      </c>
      <c r="V11978" s="267" t="s">
        <v>13</v>
      </c>
      <c r="W11978" s="267">
        <v>1940</v>
      </c>
      <c r="X11978" s="267" t="s">
        <v>1992</v>
      </c>
      <c r="Y11978" s="267">
        <v>15327237</v>
      </c>
      <c r="Z11978" s="267">
        <v>1</v>
      </c>
      <c r="AA11978" s="267" t="s">
        <v>1987</v>
      </c>
      <c r="AB11978" s="270" t="s">
        <v>1988</v>
      </c>
      <c r="AD11978" s="267" t="s">
        <v>24</v>
      </c>
      <c r="AF11978" s="267" t="s">
        <v>24</v>
      </c>
      <c r="AG11978" s="267" t="s">
        <v>24</v>
      </c>
    </row>
    <row r="11979" spans="3:33" ht="409.5">
      <c r="C11979" s="267" t="s">
        <v>1985</v>
      </c>
      <c r="D11979" s="267" t="s">
        <v>727</v>
      </c>
      <c r="E11979" s="267">
        <v>1299</v>
      </c>
      <c r="F11979" s="267" t="s">
        <v>1444</v>
      </c>
      <c r="G11979" s="267" t="s">
        <v>1461</v>
      </c>
      <c r="H11979" s="267">
        <v>1</v>
      </c>
      <c r="I11979" s="267" t="s">
        <v>583</v>
      </c>
      <c r="J11979" s="267">
        <v>0.64</v>
      </c>
      <c r="K11979" s="267" t="s">
        <v>1986</v>
      </c>
      <c r="O11979" s="267" t="s">
        <v>13</v>
      </c>
      <c r="P11979" s="267">
        <v>15327237</v>
      </c>
      <c r="Q11979" s="267" t="s">
        <v>1445</v>
      </c>
      <c r="S11979" s="267">
        <v>38</v>
      </c>
      <c r="T11979" s="267" t="s">
        <v>24</v>
      </c>
      <c r="U11979" s="267" t="s">
        <v>1488</v>
      </c>
      <c r="V11979" s="267" t="s">
        <v>13</v>
      </c>
      <c r="W11979" s="267">
        <v>1940</v>
      </c>
      <c r="X11979" s="267" t="s">
        <v>1992</v>
      </c>
      <c r="Y11979" s="267">
        <v>15327237</v>
      </c>
      <c r="Z11979" s="267">
        <v>1</v>
      </c>
      <c r="AA11979" s="267" t="s">
        <v>1987</v>
      </c>
      <c r="AB11979" s="270" t="s">
        <v>1988</v>
      </c>
      <c r="AD11979" s="267" t="s">
        <v>24</v>
      </c>
      <c r="AF11979" s="267" t="s">
        <v>24</v>
      </c>
      <c r="AG11979" s="267" t="s">
        <v>24</v>
      </c>
    </row>
    <row r="11980" spans="3:33" ht="409.5">
      <c r="C11980" s="267" t="s">
        <v>1985</v>
      </c>
      <c r="D11980" s="267" t="s">
        <v>727</v>
      </c>
      <c r="E11980" s="267">
        <v>1299</v>
      </c>
      <c r="F11980" s="267" t="s">
        <v>1444</v>
      </c>
      <c r="G11980" s="267" t="s">
        <v>1461</v>
      </c>
      <c r="H11980" s="267">
        <v>1</v>
      </c>
      <c r="I11980" s="267" t="s">
        <v>583</v>
      </c>
      <c r="J11980" s="267">
        <v>0.64</v>
      </c>
      <c r="K11980" s="267" t="s">
        <v>1986</v>
      </c>
      <c r="O11980" s="267" t="s">
        <v>13</v>
      </c>
      <c r="P11980" s="267">
        <v>15327237</v>
      </c>
      <c r="Q11980" s="267" t="s">
        <v>1445</v>
      </c>
      <c r="S11980" s="267">
        <v>38</v>
      </c>
      <c r="T11980" s="267" t="s">
        <v>24</v>
      </c>
      <c r="U11980" s="267" t="s">
        <v>1488</v>
      </c>
      <c r="V11980" s="267" t="s">
        <v>13</v>
      </c>
      <c r="W11980" s="267">
        <v>1940</v>
      </c>
      <c r="X11980" s="267" t="s">
        <v>1992</v>
      </c>
      <c r="Y11980" s="267">
        <v>15327237</v>
      </c>
      <c r="Z11980" s="267">
        <v>1</v>
      </c>
      <c r="AA11980" s="267" t="s">
        <v>1987</v>
      </c>
      <c r="AB11980" s="270" t="s">
        <v>1988</v>
      </c>
      <c r="AD11980" s="267" t="s">
        <v>24</v>
      </c>
      <c r="AF11980" s="267" t="s">
        <v>24</v>
      </c>
      <c r="AG11980" s="267" t="s">
        <v>24</v>
      </c>
    </row>
    <row r="11981" spans="3:33" ht="409.5">
      <c r="C11981" s="267" t="s">
        <v>1985</v>
      </c>
      <c r="D11981" s="267" t="s">
        <v>727</v>
      </c>
      <c r="E11981" s="267">
        <v>1299</v>
      </c>
      <c r="F11981" s="267" t="s">
        <v>1444</v>
      </c>
      <c r="G11981" s="267" t="s">
        <v>1461</v>
      </c>
      <c r="H11981" s="267">
        <v>1</v>
      </c>
      <c r="I11981" s="267" t="s">
        <v>583</v>
      </c>
      <c r="J11981" s="267">
        <v>0.64</v>
      </c>
      <c r="K11981" s="267" t="s">
        <v>1986</v>
      </c>
      <c r="O11981" s="267" t="s">
        <v>13</v>
      </c>
      <c r="P11981" s="267">
        <v>15327237</v>
      </c>
      <c r="Q11981" s="267" t="s">
        <v>1445</v>
      </c>
      <c r="S11981" s="267">
        <v>38</v>
      </c>
      <c r="T11981" s="267" t="s">
        <v>24</v>
      </c>
      <c r="U11981" s="267" t="s">
        <v>1488</v>
      </c>
      <c r="V11981" s="267" t="s">
        <v>13</v>
      </c>
      <c r="W11981" s="267">
        <v>1940</v>
      </c>
      <c r="X11981" s="267" t="s">
        <v>1992</v>
      </c>
      <c r="Y11981" s="267">
        <v>15327237</v>
      </c>
      <c r="Z11981" s="267">
        <v>1</v>
      </c>
      <c r="AA11981" s="267" t="s">
        <v>1987</v>
      </c>
      <c r="AB11981" s="270" t="s">
        <v>1988</v>
      </c>
      <c r="AD11981" s="267" t="s">
        <v>24</v>
      </c>
      <c r="AF11981" s="267" t="s">
        <v>24</v>
      </c>
      <c r="AG11981" s="267" t="s">
        <v>24</v>
      </c>
    </row>
    <row r="11982" spans="3:33" ht="409.5">
      <c r="C11982" s="267" t="s">
        <v>1985</v>
      </c>
      <c r="D11982" s="267" t="s">
        <v>727</v>
      </c>
      <c r="E11982" s="267">
        <v>1299</v>
      </c>
      <c r="F11982" s="267" t="s">
        <v>1444</v>
      </c>
      <c r="G11982" s="267" t="s">
        <v>1461</v>
      </c>
      <c r="H11982" s="267">
        <v>1</v>
      </c>
      <c r="I11982" s="267" t="s">
        <v>583</v>
      </c>
      <c r="J11982" s="267">
        <v>0.64</v>
      </c>
      <c r="K11982" s="267" t="s">
        <v>1986</v>
      </c>
      <c r="O11982" s="267" t="s">
        <v>13</v>
      </c>
      <c r="P11982" s="267">
        <v>15327237</v>
      </c>
      <c r="Q11982" s="267" t="s">
        <v>1445</v>
      </c>
      <c r="S11982" s="267">
        <v>38</v>
      </c>
      <c r="T11982" s="267" t="s">
        <v>24</v>
      </c>
      <c r="U11982" s="267" t="s">
        <v>1488</v>
      </c>
      <c r="V11982" s="267" t="s">
        <v>13</v>
      </c>
      <c r="W11982" s="267">
        <v>1940</v>
      </c>
      <c r="X11982" s="267" t="s">
        <v>1992</v>
      </c>
      <c r="Y11982" s="267">
        <v>15327237</v>
      </c>
      <c r="Z11982" s="267">
        <v>1</v>
      </c>
      <c r="AA11982" s="267" t="s">
        <v>1987</v>
      </c>
      <c r="AB11982" s="270" t="s">
        <v>1988</v>
      </c>
      <c r="AD11982" s="267" t="s">
        <v>24</v>
      </c>
      <c r="AF11982" s="267" t="s">
        <v>24</v>
      </c>
      <c r="AG11982" s="267" t="s">
        <v>24</v>
      </c>
    </row>
    <row r="11983" spans="3:33" ht="409.5">
      <c r="C11983" s="267" t="s">
        <v>1985</v>
      </c>
      <c r="D11983" s="267" t="s">
        <v>727</v>
      </c>
      <c r="E11983" s="267">
        <v>1299</v>
      </c>
      <c r="F11983" s="267" t="s">
        <v>1444</v>
      </c>
      <c r="G11983" s="267" t="s">
        <v>1461</v>
      </c>
      <c r="H11983" s="267">
        <v>1</v>
      </c>
      <c r="I11983" s="267" t="s">
        <v>583</v>
      </c>
      <c r="J11983" s="267">
        <v>0.64</v>
      </c>
      <c r="K11983" s="267" t="s">
        <v>1986</v>
      </c>
      <c r="O11983" s="267" t="s">
        <v>13</v>
      </c>
      <c r="P11983" s="267">
        <v>15327237</v>
      </c>
      <c r="Q11983" s="267" t="s">
        <v>1445</v>
      </c>
      <c r="S11983" s="267">
        <v>38</v>
      </c>
      <c r="T11983" s="267" t="s">
        <v>24</v>
      </c>
      <c r="U11983" s="267" t="s">
        <v>1488</v>
      </c>
      <c r="V11983" s="267" t="s">
        <v>13</v>
      </c>
      <c r="W11983" s="267">
        <v>1940</v>
      </c>
      <c r="X11983" s="267" t="s">
        <v>1992</v>
      </c>
      <c r="Y11983" s="267">
        <v>15327237</v>
      </c>
      <c r="Z11983" s="267">
        <v>1</v>
      </c>
      <c r="AA11983" s="267" t="s">
        <v>1987</v>
      </c>
      <c r="AB11983" s="270" t="s">
        <v>1988</v>
      </c>
      <c r="AD11983" s="267" t="s">
        <v>24</v>
      </c>
      <c r="AF11983" s="267" t="s">
        <v>24</v>
      </c>
      <c r="AG11983" s="267" t="s">
        <v>24</v>
      </c>
    </row>
    <row r="11984" spans="3:33" ht="409.5">
      <c r="C11984" s="267" t="s">
        <v>1985</v>
      </c>
      <c r="D11984" s="267" t="s">
        <v>727</v>
      </c>
      <c r="E11984" s="267">
        <v>1299</v>
      </c>
      <c r="F11984" s="267" t="s">
        <v>1444</v>
      </c>
      <c r="G11984" s="267" t="s">
        <v>1461</v>
      </c>
      <c r="H11984" s="267">
        <v>1</v>
      </c>
      <c r="I11984" s="267" t="s">
        <v>583</v>
      </c>
      <c r="J11984" s="267">
        <v>0.64</v>
      </c>
      <c r="K11984" s="267" t="s">
        <v>1986</v>
      </c>
      <c r="O11984" s="267" t="s">
        <v>13</v>
      </c>
      <c r="P11984" s="267">
        <v>15327237</v>
      </c>
      <c r="Q11984" s="267" t="s">
        <v>1445</v>
      </c>
      <c r="S11984" s="267">
        <v>38</v>
      </c>
      <c r="T11984" s="267" t="s">
        <v>24</v>
      </c>
      <c r="U11984" s="267" t="s">
        <v>1488</v>
      </c>
      <c r="V11984" s="267" t="s">
        <v>13</v>
      </c>
      <c r="W11984" s="267">
        <v>1940</v>
      </c>
      <c r="X11984" s="267" t="s">
        <v>1992</v>
      </c>
      <c r="Y11984" s="267">
        <v>15327237</v>
      </c>
      <c r="Z11984" s="267">
        <v>1</v>
      </c>
      <c r="AA11984" s="267" t="s">
        <v>1987</v>
      </c>
      <c r="AB11984" s="270" t="s">
        <v>1988</v>
      </c>
      <c r="AD11984" s="267" t="s">
        <v>24</v>
      </c>
      <c r="AF11984" s="267" t="s">
        <v>24</v>
      </c>
      <c r="AG11984" s="267" t="s">
        <v>24</v>
      </c>
    </row>
    <row r="11985" spans="3:33" ht="409.5">
      <c r="C11985" s="267" t="s">
        <v>1985</v>
      </c>
      <c r="D11985" s="267" t="s">
        <v>727</v>
      </c>
      <c r="E11985" s="267">
        <v>1299</v>
      </c>
      <c r="F11985" s="267" t="s">
        <v>1444</v>
      </c>
      <c r="G11985" s="267" t="s">
        <v>1461</v>
      </c>
      <c r="H11985" s="267">
        <v>1</v>
      </c>
      <c r="I11985" s="267" t="s">
        <v>583</v>
      </c>
      <c r="J11985" s="267">
        <v>0.64</v>
      </c>
      <c r="K11985" s="267" t="s">
        <v>1986</v>
      </c>
      <c r="O11985" s="267" t="s">
        <v>13</v>
      </c>
      <c r="P11985" s="267">
        <v>15327237</v>
      </c>
      <c r="Q11985" s="267" t="s">
        <v>1445</v>
      </c>
      <c r="S11985" s="267">
        <v>38</v>
      </c>
      <c r="T11985" s="267" t="s">
        <v>24</v>
      </c>
      <c r="U11985" s="267" t="s">
        <v>1488</v>
      </c>
      <c r="V11985" s="267" t="s">
        <v>13</v>
      </c>
      <c r="W11985" s="267">
        <v>1940</v>
      </c>
      <c r="X11985" s="267" t="s">
        <v>1992</v>
      </c>
      <c r="Y11985" s="267">
        <v>15327237</v>
      </c>
      <c r="Z11985" s="267">
        <v>1</v>
      </c>
      <c r="AA11985" s="267" t="s">
        <v>1987</v>
      </c>
      <c r="AB11985" s="270" t="s">
        <v>1988</v>
      </c>
      <c r="AD11985" s="267" t="s">
        <v>24</v>
      </c>
      <c r="AF11985" s="267" t="s">
        <v>24</v>
      </c>
      <c r="AG11985" s="267" t="s">
        <v>24</v>
      </c>
    </row>
    <row r="11986" spans="3:33" ht="409.5">
      <c r="C11986" s="267" t="s">
        <v>1985</v>
      </c>
      <c r="D11986" s="267" t="s">
        <v>727</v>
      </c>
      <c r="E11986" s="267">
        <v>1299</v>
      </c>
      <c r="F11986" s="267" t="s">
        <v>1444</v>
      </c>
      <c r="G11986" s="267" t="s">
        <v>1461</v>
      </c>
      <c r="H11986" s="267">
        <v>1</v>
      </c>
      <c r="I11986" s="267" t="s">
        <v>583</v>
      </c>
      <c r="J11986" s="267">
        <v>0.64</v>
      </c>
      <c r="K11986" s="267" t="s">
        <v>1986</v>
      </c>
      <c r="O11986" s="267" t="s">
        <v>13</v>
      </c>
      <c r="P11986" s="267">
        <v>15327237</v>
      </c>
      <c r="Q11986" s="267" t="s">
        <v>1445</v>
      </c>
      <c r="S11986" s="267">
        <v>38</v>
      </c>
      <c r="T11986" s="267" t="s">
        <v>24</v>
      </c>
      <c r="U11986" s="267" t="s">
        <v>1488</v>
      </c>
      <c r="V11986" s="267" t="s">
        <v>13</v>
      </c>
      <c r="W11986" s="267">
        <v>1940</v>
      </c>
      <c r="X11986" s="267" t="s">
        <v>1992</v>
      </c>
      <c r="Y11986" s="267">
        <v>15327237</v>
      </c>
      <c r="Z11986" s="267">
        <v>1</v>
      </c>
      <c r="AA11986" s="267" t="s">
        <v>1987</v>
      </c>
      <c r="AB11986" s="270" t="s">
        <v>1988</v>
      </c>
      <c r="AD11986" s="267" t="s">
        <v>24</v>
      </c>
      <c r="AF11986" s="267" t="s">
        <v>24</v>
      </c>
      <c r="AG11986" s="267" t="s">
        <v>24</v>
      </c>
    </row>
    <row r="11987" spans="3:33" ht="409.5">
      <c r="C11987" s="267" t="s">
        <v>1985</v>
      </c>
      <c r="D11987" s="267" t="s">
        <v>727</v>
      </c>
      <c r="E11987" s="267">
        <v>1299</v>
      </c>
      <c r="F11987" s="267" t="s">
        <v>1444</v>
      </c>
      <c r="G11987" s="267" t="s">
        <v>1461</v>
      </c>
      <c r="H11987" s="267">
        <v>1</v>
      </c>
      <c r="I11987" s="267" t="s">
        <v>583</v>
      </c>
      <c r="J11987" s="267">
        <v>0.64</v>
      </c>
      <c r="K11987" s="267" t="s">
        <v>1986</v>
      </c>
      <c r="O11987" s="267" t="s">
        <v>13</v>
      </c>
      <c r="P11987" s="267">
        <v>15327237</v>
      </c>
      <c r="Q11987" s="267" t="s">
        <v>1445</v>
      </c>
      <c r="S11987" s="267">
        <v>38</v>
      </c>
      <c r="T11987" s="267" t="s">
        <v>24</v>
      </c>
      <c r="U11987" s="267" t="s">
        <v>1488</v>
      </c>
      <c r="V11987" s="267" t="s">
        <v>13</v>
      </c>
      <c r="W11987" s="267">
        <v>1940</v>
      </c>
      <c r="X11987" s="267" t="s">
        <v>1992</v>
      </c>
      <c r="Y11987" s="267">
        <v>15327237</v>
      </c>
      <c r="Z11987" s="267">
        <v>1</v>
      </c>
      <c r="AA11987" s="267" t="s">
        <v>1987</v>
      </c>
      <c r="AB11987" s="270" t="s">
        <v>1988</v>
      </c>
      <c r="AD11987" s="267" t="s">
        <v>24</v>
      </c>
      <c r="AF11987" s="267" t="s">
        <v>24</v>
      </c>
      <c r="AG11987" s="267" t="s">
        <v>24</v>
      </c>
    </row>
    <row r="11988" spans="3:33" ht="409.5">
      <c r="C11988" s="267" t="s">
        <v>1985</v>
      </c>
      <c r="D11988" s="267" t="s">
        <v>727</v>
      </c>
      <c r="E11988" s="267">
        <v>1299</v>
      </c>
      <c r="F11988" s="267" t="s">
        <v>1444</v>
      </c>
      <c r="G11988" s="267" t="s">
        <v>1461</v>
      </c>
      <c r="H11988" s="267">
        <v>1</v>
      </c>
      <c r="I11988" s="267" t="s">
        <v>583</v>
      </c>
      <c r="J11988" s="267">
        <v>0.64</v>
      </c>
      <c r="K11988" s="267" t="s">
        <v>1986</v>
      </c>
      <c r="O11988" s="267" t="s">
        <v>13</v>
      </c>
      <c r="P11988" s="267">
        <v>15327237</v>
      </c>
      <c r="Q11988" s="267" t="s">
        <v>1445</v>
      </c>
      <c r="S11988" s="267">
        <v>38</v>
      </c>
      <c r="T11988" s="267" t="s">
        <v>24</v>
      </c>
      <c r="U11988" s="267" t="s">
        <v>1488</v>
      </c>
      <c r="V11988" s="267" t="s">
        <v>13</v>
      </c>
      <c r="W11988" s="267">
        <v>1940</v>
      </c>
      <c r="X11988" s="267" t="s">
        <v>1992</v>
      </c>
      <c r="Y11988" s="267">
        <v>15327237</v>
      </c>
      <c r="Z11988" s="267">
        <v>1</v>
      </c>
      <c r="AA11988" s="267" t="s">
        <v>1987</v>
      </c>
      <c r="AB11988" s="270" t="s">
        <v>1988</v>
      </c>
      <c r="AD11988" s="267" t="s">
        <v>24</v>
      </c>
      <c r="AF11988" s="267" t="s">
        <v>24</v>
      </c>
      <c r="AG11988" s="267" t="s">
        <v>24</v>
      </c>
    </row>
    <row r="11989" spans="3:33" ht="409.5">
      <c r="C11989" s="267" t="s">
        <v>1985</v>
      </c>
      <c r="D11989" s="267" t="s">
        <v>727</v>
      </c>
      <c r="E11989" s="267">
        <v>1299</v>
      </c>
      <c r="F11989" s="267" t="s">
        <v>1444</v>
      </c>
      <c r="G11989" s="267" t="s">
        <v>1461</v>
      </c>
      <c r="H11989" s="267">
        <v>1</v>
      </c>
      <c r="I11989" s="267" t="s">
        <v>583</v>
      </c>
      <c r="J11989" s="267">
        <v>0.64</v>
      </c>
      <c r="K11989" s="267" t="s">
        <v>1986</v>
      </c>
      <c r="O11989" s="267" t="s">
        <v>13</v>
      </c>
      <c r="P11989" s="267">
        <v>15327237</v>
      </c>
      <c r="Q11989" s="267" t="s">
        <v>1445</v>
      </c>
      <c r="S11989" s="267">
        <v>38</v>
      </c>
      <c r="T11989" s="267" t="s">
        <v>24</v>
      </c>
      <c r="U11989" s="267" t="s">
        <v>1488</v>
      </c>
      <c r="V11989" s="267" t="s">
        <v>13</v>
      </c>
      <c r="W11989" s="267">
        <v>1940</v>
      </c>
      <c r="X11989" s="267" t="s">
        <v>1992</v>
      </c>
      <c r="Y11989" s="267">
        <v>15327237</v>
      </c>
      <c r="Z11989" s="267">
        <v>1</v>
      </c>
      <c r="AA11989" s="267" t="s">
        <v>1987</v>
      </c>
      <c r="AB11989" s="270" t="s">
        <v>1988</v>
      </c>
      <c r="AD11989" s="267" t="s">
        <v>24</v>
      </c>
      <c r="AF11989" s="267" t="s">
        <v>24</v>
      </c>
      <c r="AG11989" s="267" t="s">
        <v>24</v>
      </c>
    </row>
    <row r="11990" spans="3:33" ht="409.5">
      <c r="C11990" s="267" t="s">
        <v>1985</v>
      </c>
      <c r="D11990" s="267" t="s">
        <v>727</v>
      </c>
      <c r="E11990" s="267">
        <v>1299</v>
      </c>
      <c r="F11990" s="267" t="s">
        <v>1444</v>
      </c>
      <c r="G11990" s="267" t="s">
        <v>1461</v>
      </c>
      <c r="H11990" s="267">
        <v>1</v>
      </c>
      <c r="I11990" s="267" t="s">
        <v>583</v>
      </c>
      <c r="J11990" s="267">
        <v>0.64</v>
      </c>
      <c r="K11990" s="267" t="s">
        <v>1986</v>
      </c>
      <c r="O11990" s="267" t="s">
        <v>13</v>
      </c>
      <c r="P11990" s="267">
        <v>15327237</v>
      </c>
      <c r="Q11990" s="267" t="s">
        <v>1445</v>
      </c>
      <c r="S11990" s="267">
        <v>38</v>
      </c>
      <c r="T11990" s="267" t="s">
        <v>24</v>
      </c>
      <c r="U11990" s="267" t="s">
        <v>1488</v>
      </c>
      <c r="V11990" s="267" t="s">
        <v>13</v>
      </c>
      <c r="W11990" s="267">
        <v>1940</v>
      </c>
      <c r="X11990" s="267" t="s">
        <v>1992</v>
      </c>
      <c r="Y11990" s="267">
        <v>15327237</v>
      </c>
      <c r="Z11990" s="267">
        <v>1</v>
      </c>
      <c r="AA11990" s="267" t="s">
        <v>1987</v>
      </c>
      <c r="AB11990" s="270" t="s">
        <v>1988</v>
      </c>
      <c r="AD11990" s="267" t="s">
        <v>24</v>
      </c>
      <c r="AF11990" s="267" t="s">
        <v>24</v>
      </c>
      <c r="AG11990" s="267" t="s">
        <v>24</v>
      </c>
    </row>
    <row r="11991" spans="3:33" ht="409.5">
      <c r="C11991" s="267" t="s">
        <v>1985</v>
      </c>
      <c r="D11991" s="267" t="s">
        <v>727</v>
      </c>
      <c r="E11991" s="267">
        <v>1299</v>
      </c>
      <c r="F11991" s="267" t="s">
        <v>1444</v>
      </c>
      <c r="G11991" s="267" t="s">
        <v>1461</v>
      </c>
      <c r="H11991" s="267">
        <v>1</v>
      </c>
      <c r="I11991" s="267" t="s">
        <v>583</v>
      </c>
      <c r="J11991" s="267">
        <v>0.64</v>
      </c>
      <c r="K11991" s="267" t="s">
        <v>1986</v>
      </c>
      <c r="O11991" s="267" t="s">
        <v>13</v>
      </c>
      <c r="P11991" s="267">
        <v>15327237</v>
      </c>
      <c r="Q11991" s="267" t="s">
        <v>1445</v>
      </c>
      <c r="S11991" s="267">
        <v>38</v>
      </c>
      <c r="T11991" s="267" t="s">
        <v>24</v>
      </c>
      <c r="U11991" s="267" t="s">
        <v>1488</v>
      </c>
      <c r="V11991" s="267" t="s">
        <v>13</v>
      </c>
      <c r="W11991" s="267">
        <v>1940</v>
      </c>
      <c r="X11991" s="267" t="s">
        <v>1992</v>
      </c>
      <c r="Y11991" s="267">
        <v>15327237</v>
      </c>
      <c r="Z11991" s="267">
        <v>1</v>
      </c>
      <c r="AA11991" s="267" t="s">
        <v>1987</v>
      </c>
      <c r="AB11991" s="270" t="s">
        <v>1988</v>
      </c>
      <c r="AD11991" s="267" t="s">
        <v>24</v>
      </c>
      <c r="AF11991" s="267" t="s">
        <v>24</v>
      </c>
      <c r="AG11991" s="267" t="s">
        <v>24</v>
      </c>
    </row>
    <row r="11992" spans="3:33" ht="409.5">
      <c r="C11992" s="267" t="s">
        <v>1985</v>
      </c>
      <c r="D11992" s="267" t="s">
        <v>727</v>
      </c>
      <c r="E11992" s="267">
        <v>1299</v>
      </c>
      <c r="F11992" s="267" t="s">
        <v>1444</v>
      </c>
      <c r="G11992" s="267" t="s">
        <v>1461</v>
      </c>
      <c r="H11992" s="267">
        <v>1</v>
      </c>
      <c r="I11992" s="267" t="s">
        <v>583</v>
      </c>
      <c r="J11992" s="267">
        <v>0.64</v>
      </c>
      <c r="K11992" s="267" t="s">
        <v>1986</v>
      </c>
      <c r="O11992" s="267" t="s">
        <v>13</v>
      </c>
      <c r="P11992" s="267">
        <v>15327237</v>
      </c>
      <c r="Q11992" s="267" t="s">
        <v>1445</v>
      </c>
      <c r="S11992" s="267">
        <v>38</v>
      </c>
      <c r="T11992" s="267" t="s">
        <v>24</v>
      </c>
      <c r="U11992" s="267" t="s">
        <v>1488</v>
      </c>
      <c r="V11992" s="267" t="s">
        <v>13</v>
      </c>
      <c r="W11992" s="267">
        <v>1940</v>
      </c>
      <c r="X11992" s="267" t="s">
        <v>1992</v>
      </c>
      <c r="Y11992" s="267">
        <v>15327237</v>
      </c>
      <c r="Z11992" s="267">
        <v>1</v>
      </c>
      <c r="AA11992" s="267" t="s">
        <v>1987</v>
      </c>
      <c r="AB11992" s="270" t="s">
        <v>1988</v>
      </c>
      <c r="AD11992" s="267" t="s">
        <v>24</v>
      </c>
      <c r="AF11992" s="267" t="s">
        <v>24</v>
      </c>
      <c r="AG11992" s="267" t="s">
        <v>24</v>
      </c>
    </row>
    <row r="11993" spans="3:33" ht="409.5">
      <c r="C11993" s="267" t="s">
        <v>1985</v>
      </c>
      <c r="D11993" s="267" t="s">
        <v>727</v>
      </c>
      <c r="E11993" s="267">
        <v>1299</v>
      </c>
      <c r="F11993" s="267" t="s">
        <v>1444</v>
      </c>
      <c r="G11993" s="267" t="s">
        <v>1461</v>
      </c>
      <c r="H11993" s="267">
        <v>1</v>
      </c>
      <c r="I11993" s="267" t="s">
        <v>583</v>
      </c>
      <c r="J11993" s="267">
        <v>0.64</v>
      </c>
      <c r="K11993" s="267" t="s">
        <v>1986</v>
      </c>
      <c r="O11993" s="267" t="s">
        <v>13</v>
      </c>
      <c r="P11993" s="267">
        <v>15327237</v>
      </c>
      <c r="Q11993" s="267" t="s">
        <v>1445</v>
      </c>
      <c r="S11993" s="267">
        <v>38</v>
      </c>
      <c r="T11993" s="267" t="s">
        <v>24</v>
      </c>
      <c r="U11993" s="267" t="s">
        <v>1488</v>
      </c>
      <c r="V11993" s="267" t="s">
        <v>13</v>
      </c>
      <c r="W11993" s="267">
        <v>1940</v>
      </c>
      <c r="X11993" s="267" t="s">
        <v>1992</v>
      </c>
      <c r="Y11993" s="267">
        <v>15327237</v>
      </c>
      <c r="Z11993" s="267">
        <v>1</v>
      </c>
      <c r="AA11993" s="267" t="s">
        <v>1987</v>
      </c>
      <c r="AB11993" s="270" t="s">
        <v>1988</v>
      </c>
      <c r="AD11993" s="267" t="s">
        <v>24</v>
      </c>
      <c r="AF11993" s="267" t="s">
        <v>24</v>
      </c>
      <c r="AG11993" s="267" t="s">
        <v>24</v>
      </c>
    </row>
    <row r="11994" spans="3:33" ht="409.5">
      <c r="C11994" s="267" t="s">
        <v>1985</v>
      </c>
      <c r="D11994" s="267" t="s">
        <v>727</v>
      </c>
      <c r="E11994" s="267">
        <v>1299</v>
      </c>
      <c r="F11994" s="267" t="s">
        <v>1444</v>
      </c>
      <c r="G11994" s="267" t="s">
        <v>1461</v>
      </c>
      <c r="H11994" s="267">
        <v>1</v>
      </c>
      <c r="I11994" s="267" t="s">
        <v>583</v>
      </c>
      <c r="J11994" s="267">
        <v>0.64</v>
      </c>
      <c r="K11994" s="267" t="s">
        <v>1986</v>
      </c>
      <c r="O11994" s="267" t="s">
        <v>13</v>
      </c>
      <c r="P11994" s="267">
        <v>15327237</v>
      </c>
      <c r="Q11994" s="267" t="s">
        <v>1445</v>
      </c>
      <c r="S11994" s="267">
        <v>38</v>
      </c>
      <c r="T11994" s="267" t="s">
        <v>24</v>
      </c>
      <c r="U11994" s="267" t="s">
        <v>1488</v>
      </c>
      <c r="V11994" s="267" t="s">
        <v>13</v>
      </c>
      <c r="W11994" s="267">
        <v>1940</v>
      </c>
      <c r="X11994" s="267" t="s">
        <v>1992</v>
      </c>
      <c r="Y11994" s="267">
        <v>15327237</v>
      </c>
      <c r="Z11994" s="267">
        <v>1</v>
      </c>
      <c r="AA11994" s="267" t="s">
        <v>1987</v>
      </c>
      <c r="AB11994" s="270" t="s">
        <v>1988</v>
      </c>
      <c r="AD11994" s="267" t="s">
        <v>24</v>
      </c>
      <c r="AF11994" s="267" t="s">
        <v>24</v>
      </c>
      <c r="AG11994" s="267" t="s">
        <v>24</v>
      </c>
    </row>
    <row r="11995" spans="3:33" ht="409.5">
      <c r="C11995" s="267" t="s">
        <v>1985</v>
      </c>
      <c r="D11995" s="267" t="s">
        <v>727</v>
      </c>
      <c r="E11995" s="267">
        <v>1299</v>
      </c>
      <c r="F11995" s="267" t="s">
        <v>1444</v>
      </c>
      <c r="G11995" s="267" t="s">
        <v>1461</v>
      </c>
      <c r="H11995" s="267">
        <v>1</v>
      </c>
      <c r="I11995" s="267" t="s">
        <v>583</v>
      </c>
      <c r="J11995" s="267">
        <v>0.64</v>
      </c>
      <c r="K11995" s="267" t="s">
        <v>1986</v>
      </c>
      <c r="O11995" s="267" t="s">
        <v>13</v>
      </c>
      <c r="P11995" s="267">
        <v>15327237</v>
      </c>
      <c r="Q11995" s="267" t="s">
        <v>1445</v>
      </c>
      <c r="S11995" s="267">
        <v>38</v>
      </c>
      <c r="T11995" s="267" t="s">
        <v>24</v>
      </c>
      <c r="U11995" s="267" t="s">
        <v>1488</v>
      </c>
      <c r="V11995" s="267" t="s">
        <v>13</v>
      </c>
      <c r="W11995" s="267">
        <v>1940</v>
      </c>
      <c r="X11995" s="267" t="s">
        <v>1992</v>
      </c>
      <c r="Y11995" s="267">
        <v>15327237</v>
      </c>
      <c r="Z11995" s="267">
        <v>1</v>
      </c>
      <c r="AA11995" s="267" t="s">
        <v>1987</v>
      </c>
      <c r="AB11995" s="270" t="s">
        <v>1988</v>
      </c>
      <c r="AD11995" s="267" t="s">
        <v>24</v>
      </c>
      <c r="AF11995" s="267" t="s">
        <v>24</v>
      </c>
      <c r="AG11995" s="267" t="s">
        <v>24</v>
      </c>
    </row>
    <row r="11996" spans="3:33" ht="409.5">
      <c r="C11996" s="267" t="s">
        <v>1985</v>
      </c>
      <c r="D11996" s="267" t="s">
        <v>727</v>
      </c>
      <c r="E11996" s="267">
        <v>1299</v>
      </c>
      <c r="F11996" s="267" t="s">
        <v>1444</v>
      </c>
      <c r="G11996" s="267" t="s">
        <v>1461</v>
      </c>
      <c r="H11996" s="267">
        <v>1</v>
      </c>
      <c r="I11996" s="267" t="s">
        <v>583</v>
      </c>
      <c r="J11996" s="267">
        <v>0.64</v>
      </c>
      <c r="K11996" s="267" t="s">
        <v>1986</v>
      </c>
      <c r="O11996" s="267" t="s">
        <v>13</v>
      </c>
      <c r="P11996" s="267">
        <v>15327237</v>
      </c>
      <c r="Q11996" s="267" t="s">
        <v>1445</v>
      </c>
      <c r="S11996" s="267">
        <v>38</v>
      </c>
      <c r="T11996" s="267" t="s">
        <v>24</v>
      </c>
      <c r="U11996" s="267" t="s">
        <v>1488</v>
      </c>
      <c r="V11996" s="267" t="s">
        <v>13</v>
      </c>
      <c r="W11996" s="267">
        <v>1940</v>
      </c>
      <c r="X11996" s="267" t="s">
        <v>1992</v>
      </c>
      <c r="Y11996" s="267">
        <v>15327237</v>
      </c>
      <c r="Z11996" s="267">
        <v>1</v>
      </c>
      <c r="AA11996" s="267" t="s">
        <v>1987</v>
      </c>
      <c r="AB11996" s="270" t="s">
        <v>1988</v>
      </c>
      <c r="AD11996" s="267" t="s">
        <v>24</v>
      </c>
      <c r="AF11996" s="267" t="s">
        <v>24</v>
      </c>
      <c r="AG11996" s="267" t="s">
        <v>24</v>
      </c>
    </row>
    <row r="11997" spans="3:33" ht="409.5">
      <c r="C11997" s="267" t="s">
        <v>1985</v>
      </c>
      <c r="D11997" s="267" t="s">
        <v>727</v>
      </c>
      <c r="E11997" s="267">
        <v>1299</v>
      </c>
      <c r="F11997" s="267" t="s">
        <v>1444</v>
      </c>
      <c r="G11997" s="267" t="s">
        <v>1461</v>
      </c>
      <c r="H11997" s="267">
        <v>1</v>
      </c>
      <c r="I11997" s="267" t="s">
        <v>583</v>
      </c>
      <c r="J11997" s="267">
        <v>0.64</v>
      </c>
      <c r="K11997" s="267" t="s">
        <v>1986</v>
      </c>
      <c r="O11997" s="267" t="s">
        <v>13</v>
      </c>
      <c r="P11997" s="267">
        <v>15327237</v>
      </c>
      <c r="Q11997" s="267" t="s">
        <v>1445</v>
      </c>
      <c r="S11997" s="267">
        <v>38</v>
      </c>
      <c r="T11997" s="267" t="s">
        <v>24</v>
      </c>
      <c r="U11997" s="267" t="s">
        <v>1488</v>
      </c>
      <c r="V11997" s="267" t="s">
        <v>13</v>
      </c>
      <c r="W11997" s="267">
        <v>1940</v>
      </c>
      <c r="X11997" s="267" t="s">
        <v>1992</v>
      </c>
      <c r="Y11997" s="267">
        <v>15327237</v>
      </c>
      <c r="Z11997" s="267">
        <v>1</v>
      </c>
      <c r="AA11997" s="267" t="s">
        <v>1987</v>
      </c>
      <c r="AB11997" s="270" t="s">
        <v>1988</v>
      </c>
      <c r="AD11997" s="267" t="s">
        <v>24</v>
      </c>
      <c r="AF11997" s="267" t="s">
        <v>24</v>
      </c>
      <c r="AG11997" s="267" t="s">
        <v>24</v>
      </c>
    </row>
    <row r="11998" spans="3:33" ht="409.5">
      <c r="C11998" s="267" t="s">
        <v>1985</v>
      </c>
      <c r="D11998" s="267" t="s">
        <v>727</v>
      </c>
      <c r="E11998" s="267">
        <v>1299</v>
      </c>
      <c r="F11998" s="267" t="s">
        <v>1444</v>
      </c>
      <c r="G11998" s="267" t="s">
        <v>1461</v>
      </c>
      <c r="H11998" s="267">
        <v>1</v>
      </c>
      <c r="I11998" s="267" t="s">
        <v>583</v>
      </c>
      <c r="J11998" s="267">
        <v>0.64</v>
      </c>
      <c r="K11998" s="267" t="s">
        <v>1986</v>
      </c>
      <c r="O11998" s="267" t="s">
        <v>13</v>
      </c>
      <c r="P11998" s="267">
        <v>15327237</v>
      </c>
      <c r="Q11998" s="267" t="s">
        <v>1445</v>
      </c>
      <c r="S11998" s="267">
        <v>38</v>
      </c>
      <c r="T11998" s="267" t="s">
        <v>24</v>
      </c>
      <c r="U11998" s="267" t="s">
        <v>1488</v>
      </c>
      <c r="V11998" s="267" t="s">
        <v>13</v>
      </c>
      <c r="W11998" s="267">
        <v>1940</v>
      </c>
      <c r="X11998" s="267" t="s">
        <v>1992</v>
      </c>
      <c r="Y11998" s="267">
        <v>15327237</v>
      </c>
      <c r="Z11998" s="267">
        <v>1</v>
      </c>
      <c r="AA11998" s="267" t="s">
        <v>1987</v>
      </c>
      <c r="AB11998" s="270" t="s">
        <v>1988</v>
      </c>
      <c r="AD11998" s="267" t="s">
        <v>24</v>
      </c>
      <c r="AF11998" s="267" t="s">
        <v>24</v>
      </c>
      <c r="AG11998" s="267" t="s">
        <v>24</v>
      </c>
    </row>
    <row r="11999" spans="3:33" ht="409.5">
      <c r="C11999" s="267" t="s">
        <v>1985</v>
      </c>
      <c r="D11999" s="267" t="s">
        <v>727</v>
      </c>
      <c r="E11999" s="267">
        <v>1299</v>
      </c>
      <c r="F11999" s="267" t="s">
        <v>1444</v>
      </c>
      <c r="G11999" s="267" t="s">
        <v>1461</v>
      </c>
      <c r="H11999" s="267">
        <v>1</v>
      </c>
      <c r="I11999" s="267" t="s">
        <v>583</v>
      </c>
      <c r="J11999" s="267">
        <v>0.64</v>
      </c>
      <c r="K11999" s="267" t="s">
        <v>1986</v>
      </c>
      <c r="O11999" s="267" t="s">
        <v>13</v>
      </c>
      <c r="P11999" s="267">
        <v>15327237</v>
      </c>
      <c r="Q11999" s="267" t="s">
        <v>1445</v>
      </c>
      <c r="S11999" s="267">
        <v>38</v>
      </c>
      <c r="T11999" s="267" t="s">
        <v>24</v>
      </c>
      <c r="U11999" s="267" t="s">
        <v>1488</v>
      </c>
      <c r="V11999" s="267" t="s">
        <v>13</v>
      </c>
      <c r="W11999" s="267">
        <v>1940</v>
      </c>
      <c r="X11999" s="267" t="s">
        <v>1992</v>
      </c>
      <c r="Y11999" s="267">
        <v>15327237</v>
      </c>
      <c r="Z11999" s="267">
        <v>1</v>
      </c>
      <c r="AA11999" s="267" t="s">
        <v>1987</v>
      </c>
      <c r="AB11999" s="270" t="s">
        <v>1988</v>
      </c>
      <c r="AD11999" s="267" t="s">
        <v>24</v>
      </c>
      <c r="AF11999" s="267" t="s">
        <v>24</v>
      </c>
      <c r="AG11999" s="267" t="s">
        <v>24</v>
      </c>
    </row>
    <row r="12000" spans="3:33" ht="409.5">
      <c r="C12000" s="267" t="s">
        <v>1985</v>
      </c>
      <c r="D12000" s="267" t="s">
        <v>727</v>
      </c>
      <c r="E12000" s="267">
        <v>1299</v>
      </c>
      <c r="F12000" s="267" t="s">
        <v>1444</v>
      </c>
      <c r="G12000" s="267" t="s">
        <v>1461</v>
      </c>
      <c r="H12000" s="267">
        <v>1</v>
      </c>
      <c r="I12000" s="267" t="s">
        <v>583</v>
      </c>
      <c r="J12000" s="267">
        <v>0.64</v>
      </c>
      <c r="K12000" s="267" t="s">
        <v>1986</v>
      </c>
      <c r="O12000" s="267" t="s">
        <v>13</v>
      </c>
      <c r="P12000" s="267">
        <v>15327237</v>
      </c>
      <c r="Q12000" s="267" t="s">
        <v>1445</v>
      </c>
      <c r="S12000" s="267">
        <v>38</v>
      </c>
      <c r="T12000" s="267" t="s">
        <v>24</v>
      </c>
      <c r="U12000" s="267" t="s">
        <v>1488</v>
      </c>
      <c r="V12000" s="267" t="s">
        <v>13</v>
      </c>
      <c r="W12000" s="267">
        <v>1940</v>
      </c>
      <c r="X12000" s="267" t="s">
        <v>1992</v>
      </c>
      <c r="Y12000" s="267">
        <v>15327237</v>
      </c>
      <c r="Z12000" s="267">
        <v>1</v>
      </c>
      <c r="AA12000" s="267" t="s">
        <v>1987</v>
      </c>
      <c r="AB12000" s="270" t="s">
        <v>1988</v>
      </c>
      <c r="AD12000" s="267" t="s">
        <v>24</v>
      </c>
      <c r="AF12000" s="267" t="s">
        <v>24</v>
      </c>
      <c r="AG12000" s="267" t="s">
        <v>24</v>
      </c>
    </row>
    <row r="12001" spans="3:33" ht="409.5">
      <c r="C12001" s="267" t="s">
        <v>1985</v>
      </c>
      <c r="D12001" s="267" t="s">
        <v>727</v>
      </c>
      <c r="E12001" s="267">
        <v>1299</v>
      </c>
      <c r="F12001" s="267" t="s">
        <v>1444</v>
      </c>
      <c r="G12001" s="267" t="s">
        <v>1461</v>
      </c>
      <c r="H12001" s="267">
        <v>1</v>
      </c>
      <c r="I12001" s="267" t="s">
        <v>583</v>
      </c>
      <c r="J12001" s="267">
        <v>0.64</v>
      </c>
      <c r="K12001" s="267" t="s">
        <v>1986</v>
      </c>
      <c r="O12001" s="267" t="s">
        <v>13</v>
      </c>
      <c r="P12001" s="267">
        <v>15327237</v>
      </c>
      <c r="Q12001" s="267" t="s">
        <v>1445</v>
      </c>
      <c r="S12001" s="267">
        <v>38</v>
      </c>
      <c r="T12001" s="267" t="s">
        <v>24</v>
      </c>
      <c r="U12001" s="267" t="s">
        <v>1488</v>
      </c>
      <c r="V12001" s="267" t="s">
        <v>13</v>
      </c>
      <c r="W12001" s="267">
        <v>1940</v>
      </c>
      <c r="X12001" s="267" t="s">
        <v>1992</v>
      </c>
      <c r="Y12001" s="267">
        <v>15327237</v>
      </c>
      <c r="Z12001" s="267">
        <v>1</v>
      </c>
      <c r="AA12001" s="267" t="s">
        <v>1987</v>
      </c>
      <c r="AB12001" s="270" t="s">
        <v>1988</v>
      </c>
      <c r="AD12001" s="267" t="s">
        <v>24</v>
      </c>
      <c r="AF12001" s="267" t="s">
        <v>24</v>
      </c>
      <c r="AG12001" s="267" t="s">
        <v>24</v>
      </c>
    </row>
    <row r="12002" spans="3:33" ht="409.5">
      <c r="C12002" s="267" t="s">
        <v>1985</v>
      </c>
      <c r="D12002" s="267" t="s">
        <v>727</v>
      </c>
      <c r="E12002" s="267">
        <v>1299</v>
      </c>
      <c r="F12002" s="267" t="s">
        <v>1444</v>
      </c>
      <c r="G12002" s="267" t="s">
        <v>1461</v>
      </c>
      <c r="H12002" s="267">
        <v>1</v>
      </c>
      <c r="I12002" s="267" t="s">
        <v>583</v>
      </c>
      <c r="J12002" s="267">
        <v>0.64</v>
      </c>
      <c r="K12002" s="267" t="s">
        <v>1986</v>
      </c>
      <c r="O12002" s="267" t="s">
        <v>13</v>
      </c>
      <c r="P12002" s="267">
        <v>15327237</v>
      </c>
      <c r="Q12002" s="267" t="s">
        <v>1445</v>
      </c>
      <c r="S12002" s="267">
        <v>38</v>
      </c>
      <c r="T12002" s="267" t="s">
        <v>24</v>
      </c>
      <c r="U12002" s="267" t="s">
        <v>1488</v>
      </c>
      <c r="V12002" s="267" t="s">
        <v>13</v>
      </c>
      <c r="W12002" s="267">
        <v>1940</v>
      </c>
      <c r="X12002" s="267" t="s">
        <v>1992</v>
      </c>
      <c r="Y12002" s="267">
        <v>15327237</v>
      </c>
      <c r="Z12002" s="267">
        <v>1</v>
      </c>
      <c r="AA12002" s="267" t="s">
        <v>1987</v>
      </c>
      <c r="AB12002" s="270" t="s">
        <v>1988</v>
      </c>
      <c r="AD12002" s="267" t="s">
        <v>24</v>
      </c>
      <c r="AF12002" s="267" t="s">
        <v>24</v>
      </c>
      <c r="AG12002" s="267" t="s">
        <v>24</v>
      </c>
    </row>
    <row r="12003" spans="3:33" ht="409.5">
      <c r="C12003" s="267" t="s">
        <v>1985</v>
      </c>
      <c r="D12003" s="267" t="s">
        <v>727</v>
      </c>
      <c r="E12003" s="267">
        <v>1299</v>
      </c>
      <c r="F12003" s="267" t="s">
        <v>1444</v>
      </c>
      <c r="G12003" s="267" t="s">
        <v>1461</v>
      </c>
      <c r="H12003" s="267">
        <v>1</v>
      </c>
      <c r="I12003" s="267" t="s">
        <v>583</v>
      </c>
      <c r="J12003" s="267">
        <v>0.64</v>
      </c>
      <c r="K12003" s="267" t="s">
        <v>1986</v>
      </c>
      <c r="O12003" s="267" t="s">
        <v>13</v>
      </c>
      <c r="P12003" s="267">
        <v>15327237</v>
      </c>
      <c r="Q12003" s="267" t="s">
        <v>1445</v>
      </c>
      <c r="S12003" s="267">
        <v>38</v>
      </c>
      <c r="T12003" s="267" t="s">
        <v>24</v>
      </c>
      <c r="U12003" s="267" t="s">
        <v>1488</v>
      </c>
      <c r="V12003" s="267" t="s">
        <v>13</v>
      </c>
      <c r="W12003" s="267">
        <v>1940</v>
      </c>
      <c r="X12003" s="267" t="s">
        <v>1992</v>
      </c>
      <c r="Y12003" s="267">
        <v>15327237</v>
      </c>
      <c r="Z12003" s="267">
        <v>1</v>
      </c>
      <c r="AA12003" s="267" t="s">
        <v>1987</v>
      </c>
      <c r="AB12003" s="270" t="s">
        <v>1988</v>
      </c>
      <c r="AD12003" s="267" t="s">
        <v>24</v>
      </c>
      <c r="AF12003" s="267" t="s">
        <v>24</v>
      </c>
      <c r="AG12003" s="267" t="s">
        <v>24</v>
      </c>
    </row>
    <row r="12004" spans="3:33" ht="409.5">
      <c r="C12004" s="267" t="s">
        <v>1985</v>
      </c>
      <c r="D12004" s="267" t="s">
        <v>727</v>
      </c>
      <c r="E12004" s="267">
        <v>1299</v>
      </c>
      <c r="F12004" s="267" t="s">
        <v>1444</v>
      </c>
      <c r="G12004" s="267" t="s">
        <v>1461</v>
      </c>
      <c r="H12004" s="267">
        <v>1</v>
      </c>
      <c r="I12004" s="267" t="s">
        <v>583</v>
      </c>
      <c r="J12004" s="267">
        <v>0.64</v>
      </c>
      <c r="K12004" s="267" t="s">
        <v>1986</v>
      </c>
      <c r="O12004" s="267" t="s">
        <v>13</v>
      </c>
      <c r="P12004" s="267">
        <v>15327237</v>
      </c>
      <c r="Q12004" s="267" t="s">
        <v>1445</v>
      </c>
      <c r="S12004" s="267">
        <v>38</v>
      </c>
      <c r="T12004" s="267" t="s">
        <v>24</v>
      </c>
      <c r="U12004" s="267" t="s">
        <v>1488</v>
      </c>
      <c r="V12004" s="267" t="s">
        <v>13</v>
      </c>
      <c r="W12004" s="267">
        <v>1940</v>
      </c>
      <c r="X12004" s="267" t="s">
        <v>1992</v>
      </c>
      <c r="Y12004" s="267">
        <v>15327237</v>
      </c>
      <c r="Z12004" s="267">
        <v>1</v>
      </c>
      <c r="AA12004" s="267" t="s">
        <v>1987</v>
      </c>
      <c r="AB12004" s="270" t="s">
        <v>1988</v>
      </c>
      <c r="AD12004" s="267" t="s">
        <v>24</v>
      </c>
      <c r="AF12004" s="267" t="s">
        <v>24</v>
      </c>
      <c r="AG12004" s="267" t="s">
        <v>24</v>
      </c>
    </row>
    <row r="12005" spans="3:33" ht="409.5">
      <c r="C12005" s="267" t="s">
        <v>1985</v>
      </c>
      <c r="D12005" s="267" t="s">
        <v>727</v>
      </c>
      <c r="E12005" s="267">
        <v>1299</v>
      </c>
      <c r="F12005" s="267" t="s">
        <v>1444</v>
      </c>
      <c r="G12005" s="267" t="s">
        <v>1461</v>
      </c>
      <c r="H12005" s="267">
        <v>1</v>
      </c>
      <c r="I12005" s="267" t="s">
        <v>583</v>
      </c>
      <c r="J12005" s="267">
        <v>0.64</v>
      </c>
      <c r="K12005" s="267" t="s">
        <v>1986</v>
      </c>
      <c r="O12005" s="267" t="s">
        <v>13</v>
      </c>
      <c r="P12005" s="267">
        <v>15327237</v>
      </c>
      <c r="Q12005" s="267" t="s">
        <v>1445</v>
      </c>
      <c r="S12005" s="267">
        <v>38</v>
      </c>
      <c r="T12005" s="267" t="s">
        <v>24</v>
      </c>
      <c r="U12005" s="267" t="s">
        <v>1488</v>
      </c>
      <c r="V12005" s="267" t="s">
        <v>13</v>
      </c>
      <c r="W12005" s="267">
        <v>1940</v>
      </c>
      <c r="X12005" s="267" t="s">
        <v>1992</v>
      </c>
      <c r="Y12005" s="267">
        <v>15327237</v>
      </c>
      <c r="Z12005" s="267">
        <v>1</v>
      </c>
      <c r="AA12005" s="267" t="s">
        <v>1987</v>
      </c>
      <c r="AB12005" s="270" t="s">
        <v>1988</v>
      </c>
      <c r="AD12005" s="267" t="s">
        <v>24</v>
      </c>
      <c r="AF12005" s="267" t="s">
        <v>24</v>
      </c>
      <c r="AG12005" s="267" t="s">
        <v>24</v>
      </c>
    </row>
    <row r="12006" spans="3:33" ht="409.5">
      <c r="C12006" s="267" t="s">
        <v>1985</v>
      </c>
      <c r="D12006" s="267" t="s">
        <v>727</v>
      </c>
      <c r="E12006" s="267">
        <v>1299</v>
      </c>
      <c r="F12006" s="267" t="s">
        <v>1444</v>
      </c>
      <c r="G12006" s="267" t="s">
        <v>1461</v>
      </c>
      <c r="H12006" s="267">
        <v>1</v>
      </c>
      <c r="I12006" s="267" t="s">
        <v>583</v>
      </c>
      <c r="J12006" s="267">
        <v>0.64</v>
      </c>
      <c r="K12006" s="267" t="s">
        <v>1986</v>
      </c>
      <c r="O12006" s="267" t="s">
        <v>13</v>
      </c>
      <c r="P12006" s="267">
        <v>15327237</v>
      </c>
      <c r="Q12006" s="267" t="s">
        <v>1445</v>
      </c>
      <c r="S12006" s="267">
        <v>38</v>
      </c>
      <c r="T12006" s="267" t="s">
        <v>24</v>
      </c>
      <c r="U12006" s="267" t="s">
        <v>1488</v>
      </c>
      <c r="V12006" s="267" t="s">
        <v>13</v>
      </c>
      <c r="W12006" s="267">
        <v>1940</v>
      </c>
      <c r="X12006" s="267" t="s">
        <v>1992</v>
      </c>
      <c r="Y12006" s="267">
        <v>15327237</v>
      </c>
      <c r="Z12006" s="267">
        <v>1</v>
      </c>
      <c r="AA12006" s="267" t="s">
        <v>1987</v>
      </c>
      <c r="AB12006" s="270" t="s">
        <v>1988</v>
      </c>
      <c r="AD12006" s="267" t="s">
        <v>24</v>
      </c>
      <c r="AF12006" s="267" t="s">
        <v>24</v>
      </c>
      <c r="AG12006" s="267" t="s">
        <v>24</v>
      </c>
    </row>
    <row r="12007" spans="3:33" ht="409.5">
      <c r="C12007" s="267" t="s">
        <v>1985</v>
      </c>
      <c r="D12007" s="267" t="s">
        <v>727</v>
      </c>
      <c r="E12007" s="267">
        <v>1299</v>
      </c>
      <c r="F12007" s="267" t="s">
        <v>1444</v>
      </c>
      <c r="G12007" s="267" t="s">
        <v>1461</v>
      </c>
      <c r="H12007" s="267">
        <v>1</v>
      </c>
      <c r="I12007" s="267" t="s">
        <v>583</v>
      </c>
      <c r="J12007" s="267">
        <v>0.64</v>
      </c>
      <c r="K12007" s="267" t="s">
        <v>1986</v>
      </c>
      <c r="O12007" s="267" t="s">
        <v>13</v>
      </c>
      <c r="P12007" s="267">
        <v>15327237</v>
      </c>
      <c r="Q12007" s="267" t="s">
        <v>1445</v>
      </c>
      <c r="S12007" s="267">
        <v>38</v>
      </c>
      <c r="T12007" s="267" t="s">
        <v>24</v>
      </c>
      <c r="U12007" s="267" t="s">
        <v>1488</v>
      </c>
      <c r="V12007" s="267" t="s">
        <v>13</v>
      </c>
      <c r="W12007" s="267">
        <v>1940</v>
      </c>
      <c r="X12007" s="267" t="s">
        <v>1992</v>
      </c>
      <c r="Y12007" s="267">
        <v>15327237</v>
      </c>
      <c r="Z12007" s="267">
        <v>1</v>
      </c>
      <c r="AA12007" s="267" t="s">
        <v>1987</v>
      </c>
      <c r="AB12007" s="270" t="s">
        <v>1988</v>
      </c>
      <c r="AD12007" s="267" t="s">
        <v>24</v>
      </c>
      <c r="AF12007" s="267" t="s">
        <v>24</v>
      </c>
      <c r="AG12007" s="267" t="s">
        <v>24</v>
      </c>
    </row>
    <row r="12008" spans="3:33" ht="409.5">
      <c r="C12008" s="267" t="s">
        <v>1985</v>
      </c>
      <c r="D12008" s="267" t="s">
        <v>727</v>
      </c>
      <c r="E12008" s="267">
        <v>1299</v>
      </c>
      <c r="F12008" s="267" t="s">
        <v>1444</v>
      </c>
      <c r="G12008" s="267" t="s">
        <v>1461</v>
      </c>
      <c r="H12008" s="267">
        <v>1</v>
      </c>
      <c r="I12008" s="267" t="s">
        <v>583</v>
      </c>
      <c r="J12008" s="267">
        <v>0.64</v>
      </c>
      <c r="K12008" s="267" t="s">
        <v>1986</v>
      </c>
      <c r="O12008" s="267" t="s">
        <v>13</v>
      </c>
      <c r="P12008" s="267">
        <v>15327237</v>
      </c>
      <c r="Q12008" s="267" t="s">
        <v>1445</v>
      </c>
      <c r="S12008" s="267">
        <v>38</v>
      </c>
      <c r="T12008" s="267" t="s">
        <v>24</v>
      </c>
      <c r="U12008" s="267" t="s">
        <v>1488</v>
      </c>
      <c r="V12008" s="267" t="s">
        <v>13</v>
      </c>
      <c r="W12008" s="267">
        <v>1940</v>
      </c>
      <c r="X12008" s="267" t="s">
        <v>1992</v>
      </c>
      <c r="Y12008" s="267">
        <v>15327237</v>
      </c>
      <c r="Z12008" s="267">
        <v>1</v>
      </c>
      <c r="AA12008" s="267" t="s">
        <v>1987</v>
      </c>
      <c r="AB12008" s="270" t="s">
        <v>1988</v>
      </c>
      <c r="AD12008" s="267" t="s">
        <v>24</v>
      </c>
      <c r="AF12008" s="267" t="s">
        <v>24</v>
      </c>
      <c r="AG12008" s="267" t="s">
        <v>24</v>
      </c>
    </row>
    <row r="12009" spans="3:33" ht="409.5">
      <c r="C12009" s="267" t="s">
        <v>1985</v>
      </c>
      <c r="D12009" s="267" t="s">
        <v>727</v>
      </c>
      <c r="E12009" s="267">
        <v>1299</v>
      </c>
      <c r="F12009" s="267" t="s">
        <v>1444</v>
      </c>
      <c r="G12009" s="267" t="s">
        <v>1461</v>
      </c>
      <c r="H12009" s="267">
        <v>1</v>
      </c>
      <c r="I12009" s="267" t="s">
        <v>583</v>
      </c>
      <c r="J12009" s="267">
        <v>0.64</v>
      </c>
      <c r="K12009" s="267" t="s">
        <v>1986</v>
      </c>
      <c r="O12009" s="267" t="s">
        <v>13</v>
      </c>
      <c r="P12009" s="267">
        <v>15327237</v>
      </c>
      <c r="Q12009" s="267" t="s">
        <v>1445</v>
      </c>
      <c r="S12009" s="267">
        <v>38</v>
      </c>
      <c r="T12009" s="267" t="s">
        <v>24</v>
      </c>
      <c r="U12009" s="267" t="s">
        <v>1488</v>
      </c>
      <c r="V12009" s="267" t="s">
        <v>13</v>
      </c>
      <c r="W12009" s="267">
        <v>1940</v>
      </c>
      <c r="X12009" s="267" t="s">
        <v>1992</v>
      </c>
      <c r="Y12009" s="267">
        <v>15327237</v>
      </c>
      <c r="Z12009" s="267">
        <v>1</v>
      </c>
      <c r="AA12009" s="267" t="s">
        <v>1987</v>
      </c>
      <c r="AB12009" s="270" t="s">
        <v>1988</v>
      </c>
      <c r="AD12009" s="267" t="s">
        <v>24</v>
      </c>
      <c r="AF12009" s="267" t="s">
        <v>24</v>
      </c>
      <c r="AG12009" s="267" t="s">
        <v>24</v>
      </c>
    </row>
    <row r="12010" spans="3:33" ht="409.5">
      <c r="C12010" s="267" t="s">
        <v>1985</v>
      </c>
      <c r="D12010" s="267" t="s">
        <v>727</v>
      </c>
      <c r="E12010" s="267">
        <v>1299</v>
      </c>
      <c r="F12010" s="267" t="s">
        <v>1444</v>
      </c>
      <c r="G12010" s="267" t="s">
        <v>1461</v>
      </c>
      <c r="H12010" s="267">
        <v>1</v>
      </c>
      <c r="I12010" s="267" t="s">
        <v>583</v>
      </c>
      <c r="J12010" s="267">
        <v>0.64</v>
      </c>
      <c r="K12010" s="267" t="s">
        <v>1986</v>
      </c>
      <c r="O12010" s="267" t="s">
        <v>13</v>
      </c>
      <c r="P12010" s="267">
        <v>15327237</v>
      </c>
      <c r="Q12010" s="267" t="s">
        <v>1445</v>
      </c>
      <c r="S12010" s="267">
        <v>38</v>
      </c>
      <c r="T12010" s="267" t="s">
        <v>24</v>
      </c>
      <c r="U12010" s="267" t="s">
        <v>1488</v>
      </c>
      <c r="V12010" s="267" t="s">
        <v>13</v>
      </c>
      <c r="W12010" s="267">
        <v>1940</v>
      </c>
      <c r="X12010" s="267" t="s">
        <v>1992</v>
      </c>
      <c r="Y12010" s="267">
        <v>15327237</v>
      </c>
      <c r="Z12010" s="267">
        <v>1</v>
      </c>
      <c r="AA12010" s="267" t="s">
        <v>1987</v>
      </c>
      <c r="AB12010" s="270" t="s">
        <v>1988</v>
      </c>
      <c r="AD12010" s="267" t="s">
        <v>24</v>
      </c>
      <c r="AF12010" s="267" t="s">
        <v>24</v>
      </c>
      <c r="AG12010" s="267" t="s">
        <v>24</v>
      </c>
    </row>
    <row r="12011" spans="3:33" ht="409.5">
      <c r="C12011" s="267" t="s">
        <v>1985</v>
      </c>
      <c r="D12011" s="267" t="s">
        <v>727</v>
      </c>
      <c r="E12011" s="267">
        <v>1299</v>
      </c>
      <c r="F12011" s="267" t="s">
        <v>1444</v>
      </c>
      <c r="G12011" s="267" t="s">
        <v>1461</v>
      </c>
      <c r="H12011" s="267">
        <v>1</v>
      </c>
      <c r="I12011" s="267" t="s">
        <v>583</v>
      </c>
      <c r="J12011" s="267">
        <v>0.64</v>
      </c>
      <c r="K12011" s="267" t="s">
        <v>1986</v>
      </c>
      <c r="O12011" s="267" t="s">
        <v>13</v>
      </c>
      <c r="P12011" s="267">
        <v>15327237</v>
      </c>
      <c r="Q12011" s="267" t="s">
        <v>1445</v>
      </c>
      <c r="S12011" s="267">
        <v>38</v>
      </c>
      <c r="T12011" s="267" t="s">
        <v>24</v>
      </c>
      <c r="U12011" s="267" t="s">
        <v>1488</v>
      </c>
      <c r="V12011" s="267" t="s">
        <v>13</v>
      </c>
      <c r="W12011" s="267">
        <v>1940</v>
      </c>
      <c r="X12011" s="267" t="s">
        <v>1992</v>
      </c>
      <c r="Y12011" s="267">
        <v>15327237</v>
      </c>
      <c r="Z12011" s="267">
        <v>1</v>
      </c>
      <c r="AA12011" s="267" t="s">
        <v>1987</v>
      </c>
      <c r="AB12011" s="270" t="s">
        <v>1988</v>
      </c>
      <c r="AD12011" s="267" t="s">
        <v>24</v>
      </c>
      <c r="AF12011" s="267" t="s">
        <v>24</v>
      </c>
      <c r="AG12011" s="267" t="s">
        <v>24</v>
      </c>
    </row>
    <row r="12012" spans="3:33" ht="409.5">
      <c r="C12012" s="267" t="s">
        <v>1985</v>
      </c>
      <c r="D12012" s="267" t="s">
        <v>727</v>
      </c>
      <c r="E12012" s="267">
        <v>1299</v>
      </c>
      <c r="F12012" s="267" t="s">
        <v>1444</v>
      </c>
      <c r="G12012" s="267" t="s">
        <v>1461</v>
      </c>
      <c r="H12012" s="267">
        <v>1</v>
      </c>
      <c r="I12012" s="267" t="s">
        <v>583</v>
      </c>
      <c r="J12012" s="267">
        <v>0.64</v>
      </c>
      <c r="K12012" s="267" t="s">
        <v>1986</v>
      </c>
      <c r="O12012" s="267" t="s">
        <v>13</v>
      </c>
      <c r="P12012" s="267">
        <v>15327237</v>
      </c>
      <c r="Q12012" s="267" t="s">
        <v>1445</v>
      </c>
      <c r="S12012" s="267">
        <v>38</v>
      </c>
      <c r="T12012" s="267" t="s">
        <v>24</v>
      </c>
      <c r="U12012" s="267" t="s">
        <v>1488</v>
      </c>
      <c r="V12012" s="267" t="s">
        <v>13</v>
      </c>
      <c r="W12012" s="267">
        <v>1940</v>
      </c>
      <c r="X12012" s="267" t="s">
        <v>1992</v>
      </c>
      <c r="Y12012" s="267">
        <v>15327237</v>
      </c>
      <c r="Z12012" s="267">
        <v>1</v>
      </c>
      <c r="AA12012" s="267" t="s">
        <v>1987</v>
      </c>
      <c r="AB12012" s="270" t="s">
        <v>1988</v>
      </c>
      <c r="AD12012" s="267" t="s">
        <v>24</v>
      </c>
      <c r="AF12012" s="267" t="s">
        <v>24</v>
      </c>
      <c r="AG12012" s="267" t="s">
        <v>24</v>
      </c>
    </row>
    <row r="12013" spans="3:33" ht="409.5">
      <c r="C12013" s="267" t="s">
        <v>1985</v>
      </c>
      <c r="D12013" s="267" t="s">
        <v>727</v>
      </c>
      <c r="E12013" s="267">
        <v>1299</v>
      </c>
      <c r="F12013" s="267" t="s">
        <v>1444</v>
      </c>
      <c r="G12013" s="267" t="s">
        <v>1461</v>
      </c>
      <c r="H12013" s="267">
        <v>1</v>
      </c>
      <c r="I12013" s="267" t="s">
        <v>583</v>
      </c>
      <c r="J12013" s="267">
        <v>0.64</v>
      </c>
      <c r="K12013" s="267" t="s">
        <v>1986</v>
      </c>
      <c r="O12013" s="267" t="s">
        <v>13</v>
      </c>
      <c r="P12013" s="267">
        <v>15327237</v>
      </c>
      <c r="Q12013" s="267" t="s">
        <v>1445</v>
      </c>
      <c r="S12013" s="267">
        <v>38</v>
      </c>
      <c r="T12013" s="267" t="s">
        <v>24</v>
      </c>
      <c r="U12013" s="267" t="s">
        <v>1488</v>
      </c>
      <c r="V12013" s="267" t="s">
        <v>13</v>
      </c>
      <c r="W12013" s="267">
        <v>1940</v>
      </c>
      <c r="X12013" s="267" t="s">
        <v>1992</v>
      </c>
      <c r="Y12013" s="267">
        <v>15327237</v>
      </c>
      <c r="Z12013" s="267">
        <v>1</v>
      </c>
      <c r="AA12013" s="267" t="s">
        <v>1987</v>
      </c>
      <c r="AB12013" s="270" t="s">
        <v>1988</v>
      </c>
      <c r="AD12013" s="267" t="s">
        <v>24</v>
      </c>
      <c r="AF12013" s="267" t="s">
        <v>24</v>
      </c>
      <c r="AG12013" s="267" t="s">
        <v>24</v>
      </c>
    </row>
    <row r="12014" spans="3:33" ht="409.5">
      <c r="C12014" s="267" t="s">
        <v>1985</v>
      </c>
      <c r="D12014" s="267" t="s">
        <v>727</v>
      </c>
      <c r="E12014" s="267">
        <v>1299</v>
      </c>
      <c r="F12014" s="267" t="s">
        <v>1444</v>
      </c>
      <c r="G12014" s="267" t="s">
        <v>1461</v>
      </c>
      <c r="H12014" s="267">
        <v>1</v>
      </c>
      <c r="I12014" s="267" t="s">
        <v>583</v>
      </c>
      <c r="J12014" s="267">
        <v>0.64</v>
      </c>
      <c r="K12014" s="267" t="s">
        <v>1986</v>
      </c>
      <c r="O12014" s="267" t="s">
        <v>13</v>
      </c>
      <c r="P12014" s="267">
        <v>15327237</v>
      </c>
      <c r="Q12014" s="267" t="s">
        <v>1445</v>
      </c>
      <c r="S12014" s="267">
        <v>38</v>
      </c>
      <c r="T12014" s="267" t="s">
        <v>24</v>
      </c>
      <c r="U12014" s="267" t="s">
        <v>1488</v>
      </c>
      <c r="V12014" s="267" t="s">
        <v>13</v>
      </c>
      <c r="W12014" s="267">
        <v>1940</v>
      </c>
      <c r="X12014" s="267" t="s">
        <v>1992</v>
      </c>
      <c r="Y12014" s="267">
        <v>15327237</v>
      </c>
      <c r="Z12014" s="267">
        <v>1</v>
      </c>
      <c r="AA12014" s="267" t="s">
        <v>1987</v>
      </c>
      <c r="AB12014" s="270" t="s">
        <v>1988</v>
      </c>
      <c r="AD12014" s="267" t="s">
        <v>24</v>
      </c>
      <c r="AF12014" s="267" t="s">
        <v>24</v>
      </c>
      <c r="AG12014" s="267" t="s">
        <v>24</v>
      </c>
    </row>
    <row r="12015" spans="3:33" ht="409.5">
      <c r="C12015" s="267" t="s">
        <v>1985</v>
      </c>
      <c r="D12015" s="267" t="s">
        <v>727</v>
      </c>
      <c r="E12015" s="267">
        <v>1299</v>
      </c>
      <c r="F12015" s="267" t="s">
        <v>1444</v>
      </c>
      <c r="G12015" s="267" t="s">
        <v>1461</v>
      </c>
      <c r="H12015" s="267">
        <v>1</v>
      </c>
      <c r="I12015" s="267" t="s">
        <v>583</v>
      </c>
      <c r="J12015" s="267">
        <v>0.64</v>
      </c>
      <c r="K12015" s="267" t="s">
        <v>1986</v>
      </c>
      <c r="O12015" s="267" t="s">
        <v>13</v>
      </c>
      <c r="P12015" s="267">
        <v>15327237</v>
      </c>
      <c r="Q12015" s="267" t="s">
        <v>1445</v>
      </c>
      <c r="S12015" s="267">
        <v>38</v>
      </c>
      <c r="T12015" s="267" t="s">
        <v>24</v>
      </c>
      <c r="U12015" s="267" t="s">
        <v>1488</v>
      </c>
      <c r="V12015" s="267" t="s">
        <v>13</v>
      </c>
      <c r="W12015" s="267">
        <v>1940</v>
      </c>
      <c r="X12015" s="267" t="s">
        <v>1992</v>
      </c>
      <c r="Y12015" s="267">
        <v>15327237</v>
      </c>
      <c r="Z12015" s="267">
        <v>1</v>
      </c>
      <c r="AA12015" s="267" t="s">
        <v>1987</v>
      </c>
      <c r="AB12015" s="270" t="s">
        <v>1988</v>
      </c>
      <c r="AD12015" s="267" t="s">
        <v>24</v>
      </c>
      <c r="AF12015" s="267" t="s">
        <v>24</v>
      </c>
      <c r="AG12015" s="267" t="s">
        <v>24</v>
      </c>
    </row>
    <row r="12016" spans="3:33" ht="409.5">
      <c r="C12016" s="267" t="s">
        <v>1985</v>
      </c>
      <c r="D12016" s="267" t="s">
        <v>727</v>
      </c>
      <c r="E12016" s="267">
        <v>1299</v>
      </c>
      <c r="F12016" s="267" t="s">
        <v>1444</v>
      </c>
      <c r="G12016" s="267" t="s">
        <v>1461</v>
      </c>
      <c r="H12016" s="267">
        <v>1</v>
      </c>
      <c r="I12016" s="267" t="s">
        <v>583</v>
      </c>
      <c r="J12016" s="267">
        <v>0.64</v>
      </c>
      <c r="K12016" s="267" t="s">
        <v>1986</v>
      </c>
      <c r="O12016" s="267" t="s">
        <v>13</v>
      </c>
      <c r="P12016" s="267">
        <v>15327237</v>
      </c>
      <c r="Q12016" s="267" t="s">
        <v>1445</v>
      </c>
      <c r="S12016" s="267">
        <v>38</v>
      </c>
      <c r="T12016" s="267" t="s">
        <v>24</v>
      </c>
      <c r="U12016" s="267" t="s">
        <v>1488</v>
      </c>
      <c r="V12016" s="267" t="s">
        <v>13</v>
      </c>
      <c r="W12016" s="267">
        <v>1940</v>
      </c>
      <c r="X12016" s="267" t="s">
        <v>1992</v>
      </c>
      <c r="Y12016" s="267">
        <v>15327237</v>
      </c>
      <c r="Z12016" s="267">
        <v>1</v>
      </c>
      <c r="AA12016" s="267" t="s">
        <v>1987</v>
      </c>
      <c r="AB12016" s="270" t="s">
        <v>1988</v>
      </c>
      <c r="AD12016" s="267" t="s">
        <v>24</v>
      </c>
      <c r="AF12016" s="267" t="s">
        <v>24</v>
      </c>
      <c r="AG12016" s="267" t="s">
        <v>24</v>
      </c>
    </row>
    <row r="12017" spans="3:33" ht="409.5">
      <c r="C12017" s="267" t="s">
        <v>1985</v>
      </c>
      <c r="D12017" s="267" t="s">
        <v>727</v>
      </c>
      <c r="E12017" s="267">
        <v>1299</v>
      </c>
      <c r="F12017" s="267" t="s">
        <v>1444</v>
      </c>
      <c r="G12017" s="267" t="s">
        <v>1461</v>
      </c>
      <c r="H12017" s="267">
        <v>1</v>
      </c>
      <c r="I12017" s="267" t="s">
        <v>583</v>
      </c>
      <c r="J12017" s="267">
        <v>0.64</v>
      </c>
      <c r="K12017" s="267" t="s">
        <v>1986</v>
      </c>
      <c r="O12017" s="267" t="s">
        <v>13</v>
      </c>
      <c r="P12017" s="267">
        <v>15327237</v>
      </c>
      <c r="Q12017" s="267" t="s">
        <v>1445</v>
      </c>
      <c r="S12017" s="267">
        <v>38</v>
      </c>
      <c r="T12017" s="267" t="s">
        <v>24</v>
      </c>
      <c r="U12017" s="267" t="s">
        <v>1488</v>
      </c>
      <c r="V12017" s="267" t="s">
        <v>13</v>
      </c>
      <c r="W12017" s="267">
        <v>1940</v>
      </c>
      <c r="X12017" s="267" t="s">
        <v>1992</v>
      </c>
      <c r="Y12017" s="267">
        <v>15327237</v>
      </c>
      <c r="Z12017" s="267">
        <v>1</v>
      </c>
      <c r="AA12017" s="267" t="s">
        <v>1987</v>
      </c>
      <c r="AB12017" s="270" t="s">
        <v>1988</v>
      </c>
      <c r="AD12017" s="267" t="s">
        <v>24</v>
      </c>
      <c r="AF12017" s="267" t="s">
        <v>24</v>
      </c>
      <c r="AG12017" s="267" t="s">
        <v>24</v>
      </c>
    </row>
    <row r="12018" spans="3:33" ht="409.5">
      <c r="C12018" s="267" t="s">
        <v>1985</v>
      </c>
      <c r="D12018" s="267" t="s">
        <v>727</v>
      </c>
      <c r="E12018" s="267">
        <v>1299</v>
      </c>
      <c r="F12018" s="267" t="s">
        <v>1444</v>
      </c>
      <c r="G12018" s="267" t="s">
        <v>1461</v>
      </c>
      <c r="H12018" s="267">
        <v>1</v>
      </c>
      <c r="I12018" s="267" t="s">
        <v>583</v>
      </c>
      <c r="J12018" s="267">
        <v>0.64</v>
      </c>
      <c r="K12018" s="267" t="s">
        <v>1986</v>
      </c>
      <c r="O12018" s="267" t="s">
        <v>13</v>
      </c>
      <c r="P12018" s="267">
        <v>15327237</v>
      </c>
      <c r="Q12018" s="267" t="s">
        <v>1445</v>
      </c>
      <c r="S12018" s="267">
        <v>38</v>
      </c>
      <c r="T12018" s="267" t="s">
        <v>24</v>
      </c>
      <c r="U12018" s="267" t="s">
        <v>1488</v>
      </c>
      <c r="V12018" s="267" t="s">
        <v>13</v>
      </c>
      <c r="W12018" s="267">
        <v>1940</v>
      </c>
      <c r="X12018" s="267" t="s">
        <v>1992</v>
      </c>
      <c r="Y12018" s="267">
        <v>15327237</v>
      </c>
      <c r="Z12018" s="267">
        <v>1</v>
      </c>
      <c r="AA12018" s="267" t="s">
        <v>1987</v>
      </c>
      <c r="AB12018" s="270" t="s">
        <v>1988</v>
      </c>
      <c r="AD12018" s="267" t="s">
        <v>24</v>
      </c>
      <c r="AF12018" s="267" t="s">
        <v>24</v>
      </c>
      <c r="AG12018" s="267" t="s">
        <v>24</v>
      </c>
    </row>
    <row r="12019" spans="3:33" ht="409.5">
      <c r="C12019" s="267" t="s">
        <v>1985</v>
      </c>
      <c r="D12019" s="267" t="s">
        <v>727</v>
      </c>
      <c r="E12019" s="267">
        <v>1299</v>
      </c>
      <c r="F12019" s="267" t="s">
        <v>1444</v>
      </c>
      <c r="G12019" s="267" t="s">
        <v>1461</v>
      </c>
      <c r="H12019" s="267">
        <v>1</v>
      </c>
      <c r="I12019" s="267" t="s">
        <v>583</v>
      </c>
      <c r="J12019" s="267">
        <v>0.64</v>
      </c>
      <c r="K12019" s="267" t="s">
        <v>1986</v>
      </c>
      <c r="O12019" s="267" t="s">
        <v>13</v>
      </c>
      <c r="P12019" s="267">
        <v>15327237</v>
      </c>
      <c r="Q12019" s="267" t="s">
        <v>1445</v>
      </c>
      <c r="S12019" s="267">
        <v>38</v>
      </c>
      <c r="T12019" s="267" t="s">
        <v>24</v>
      </c>
      <c r="U12019" s="267" t="s">
        <v>1488</v>
      </c>
      <c r="V12019" s="267" t="s">
        <v>13</v>
      </c>
      <c r="W12019" s="267">
        <v>1940</v>
      </c>
      <c r="X12019" s="267" t="s">
        <v>1992</v>
      </c>
      <c r="Y12019" s="267">
        <v>15327237</v>
      </c>
      <c r="Z12019" s="267">
        <v>1</v>
      </c>
      <c r="AA12019" s="267" t="s">
        <v>1987</v>
      </c>
      <c r="AB12019" s="270" t="s">
        <v>1988</v>
      </c>
      <c r="AD12019" s="267" t="s">
        <v>24</v>
      </c>
      <c r="AF12019" s="267" t="s">
        <v>24</v>
      </c>
      <c r="AG12019" s="267" t="s">
        <v>24</v>
      </c>
    </row>
    <row r="12020" spans="3:33" ht="409.5">
      <c r="C12020" s="267" t="s">
        <v>1985</v>
      </c>
      <c r="D12020" s="267" t="s">
        <v>727</v>
      </c>
      <c r="E12020" s="267">
        <v>1299</v>
      </c>
      <c r="F12020" s="267" t="s">
        <v>1444</v>
      </c>
      <c r="G12020" s="267" t="s">
        <v>1461</v>
      </c>
      <c r="H12020" s="267">
        <v>1</v>
      </c>
      <c r="I12020" s="267" t="s">
        <v>583</v>
      </c>
      <c r="J12020" s="267">
        <v>0.64</v>
      </c>
      <c r="K12020" s="267" t="s">
        <v>1986</v>
      </c>
      <c r="O12020" s="267" t="s">
        <v>13</v>
      </c>
      <c r="P12020" s="267">
        <v>15327237</v>
      </c>
      <c r="Q12020" s="267" t="s">
        <v>1445</v>
      </c>
      <c r="S12020" s="267">
        <v>38</v>
      </c>
      <c r="T12020" s="267" t="s">
        <v>24</v>
      </c>
      <c r="U12020" s="267" t="s">
        <v>1488</v>
      </c>
      <c r="V12020" s="267" t="s">
        <v>13</v>
      </c>
      <c r="W12020" s="267">
        <v>1940</v>
      </c>
      <c r="X12020" s="267" t="s">
        <v>1992</v>
      </c>
      <c r="Y12020" s="267">
        <v>15327237</v>
      </c>
      <c r="Z12020" s="267">
        <v>1</v>
      </c>
      <c r="AA12020" s="267" t="s">
        <v>1987</v>
      </c>
      <c r="AB12020" s="270" t="s">
        <v>1988</v>
      </c>
      <c r="AD12020" s="267" t="s">
        <v>24</v>
      </c>
      <c r="AF12020" s="267" t="s">
        <v>24</v>
      </c>
      <c r="AG12020" s="267" t="s">
        <v>24</v>
      </c>
    </row>
    <row r="12021" spans="3:33" ht="409.5">
      <c r="C12021" s="267" t="s">
        <v>1985</v>
      </c>
      <c r="D12021" s="267" t="s">
        <v>727</v>
      </c>
      <c r="E12021" s="267">
        <v>1299</v>
      </c>
      <c r="F12021" s="267" t="s">
        <v>1444</v>
      </c>
      <c r="G12021" s="267" t="s">
        <v>1461</v>
      </c>
      <c r="H12021" s="267">
        <v>1</v>
      </c>
      <c r="I12021" s="267" t="s">
        <v>583</v>
      </c>
      <c r="J12021" s="267">
        <v>0.64</v>
      </c>
      <c r="K12021" s="267" t="s">
        <v>1986</v>
      </c>
      <c r="O12021" s="267" t="s">
        <v>13</v>
      </c>
      <c r="P12021" s="267">
        <v>15327237</v>
      </c>
      <c r="Q12021" s="267" t="s">
        <v>1445</v>
      </c>
      <c r="S12021" s="267">
        <v>38</v>
      </c>
      <c r="T12021" s="267" t="s">
        <v>24</v>
      </c>
      <c r="U12021" s="267" t="s">
        <v>1488</v>
      </c>
      <c r="V12021" s="267" t="s">
        <v>13</v>
      </c>
      <c r="W12021" s="267">
        <v>1940</v>
      </c>
      <c r="X12021" s="267" t="s">
        <v>1992</v>
      </c>
      <c r="Y12021" s="267">
        <v>15327237</v>
      </c>
      <c r="Z12021" s="267">
        <v>1</v>
      </c>
      <c r="AA12021" s="267" t="s">
        <v>1987</v>
      </c>
      <c r="AB12021" s="270" t="s">
        <v>1988</v>
      </c>
      <c r="AD12021" s="267" t="s">
        <v>24</v>
      </c>
      <c r="AF12021" s="267" t="s">
        <v>24</v>
      </c>
      <c r="AG12021" s="267" t="s">
        <v>24</v>
      </c>
    </row>
    <row r="12022" spans="3:33" ht="409.5">
      <c r="C12022" s="267" t="s">
        <v>1985</v>
      </c>
      <c r="D12022" s="267" t="s">
        <v>727</v>
      </c>
      <c r="E12022" s="267">
        <v>1299</v>
      </c>
      <c r="F12022" s="267" t="s">
        <v>1444</v>
      </c>
      <c r="G12022" s="267" t="s">
        <v>1461</v>
      </c>
      <c r="H12022" s="267">
        <v>1</v>
      </c>
      <c r="I12022" s="267" t="s">
        <v>583</v>
      </c>
      <c r="J12022" s="267">
        <v>0.64</v>
      </c>
      <c r="K12022" s="267" t="s">
        <v>1986</v>
      </c>
      <c r="O12022" s="267" t="s">
        <v>13</v>
      </c>
      <c r="P12022" s="267">
        <v>15327237</v>
      </c>
      <c r="Q12022" s="267" t="s">
        <v>1445</v>
      </c>
      <c r="S12022" s="267">
        <v>38</v>
      </c>
      <c r="T12022" s="267" t="s">
        <v>24</v>
      </c>
      <c r="U12022" s="267" t="s">
        <v>1488</v>
      </c>
      <c r="V12022" s="267" t="s">
        <v>13</v>
      </c>
      <c r="W12022" s="267">
        <v>1940</v>
      </c>
      <c r="X12022" s="267" t="s">
        <v>1992</v>
      </c>
      <c r="Y12022" s="267">
        <v>15327237</v>
      </c>
      <c r="Z12022" s="267">
        <v>1</v>
      </c>
      <c r="AA12022" s="267" t="s">
        <v>1987</v>
      </c>
      <c r="AB12022" s="270" t="s">
        <v>1988</v>
      </c>
      <c r="AD12022" s="267" t="s">
        <v>24</v>
      </c>
      <c r="AF12022" s="267" t="s">
        <v>24</v>
      </c>
      <c r="AG12022" s="267" t="s">
        <v>24</v>
      </c>
    </row>
    <row r="12023" spans="3:33" ht="409.5">
      <c r="C12023" s="267" t="s">
        <v>1985</v>
      </c>
      <c r="D12023" s="267" t="s">
        <v>727</v>
      </c>
      <c r="E12023" s="267">
        <v>1299</v>
      </c>
      <c r="F12023" s="267" t="s">
        <v>1444</v>
      </c>
      <c r="G12023" s="267" t="s">
        <v>1461</v>
      </c>
      <c r="H12023" s="267">
        <v>1</v>
      </c>
      <c r="I12023" s="267" t="s">
        <v>583</v>
      </c>
      <c r="J12023" s="267">
        <v>0.64</v>
      </c>
      <c r="K12023" s="267" t="s">
        <v>1986</v>
      </c>
      <c r="O12023" s="267" t="s">
        <v>13</v>
      </c>
      <c r="P12023" s="267">
        <v>15327237</v>
      </c>
      <c r="Q12023" s="267" t="s">
        <v>1445</v>
      </c>
      <c r="S12023" s="267">
        <v>38</v>
      </c>
      <c r="T12023" s="267" t="s">
        <v>24</v>
      </c>
      <c r="U12023" s="267" t="s">
        <v>1488</v>
      </c>
      <c r="V12023" s="267" t="s">
        <v>13</v>
      </c>
      <c r="W12023" s="267">
        <v>1940</v>
      </c>
      <c r="X12023" s="267" t="s">
        <v>1992</v>
      </c>
      <c r="Y12023" s="267">
        <v>15327237</v>
      </c>
      <c r="Z12023" s="267">
        <v>1</v>
      </c>
      <c r="AA12023" s="267" t="s">
        <v>1987</v>
      </c>
      <c r="AB12023" s="270" t="s">
        <v>1988</v>
      </c>
      <c r="AD12023" s="267" t="s">
        <v>24</v>
      </c>
      <c r="AF12023" s="267" t="s">
        <v>24</v>
      </c>
      <c r="AG12023" s="267" t="s">
        <v>24</v>
      </c>
    </row>
    <row r="12024" spans="3:33" ht="409.5">
      <c r="C12024" s="267" t="s">
        <v>1985</v>
      </c>
      <c r="D12024" s="267" t="s">
        <v>727</v>
      </c>
      <c r="E12024" s="267">
        <v>1299</v>
      </c>
      <c r="F12024" s="267" t="s">
        <v>1444</v>
      </c>
      <c r="G12024" s="267" t="s">
        <v>1461</v>
      </c>
      <c r="H12024" s="267">
        <v>1</v>
      </c>
      <c r="I12024" s="267" t="s">
        <v>583</v>
      </c>
      <c r="J12024" s="267">
        <v>0.64</v>
      </c>
      <c r="K12024" s="267" t="s">
        <v>1986</v>
      </c>
      <c r="O12024" s="267" t="s">
        <v>13</v>
      </c>
      <c r="P12024" s="267">
        <v>15327237</v>
      </c>
      <c r="Q12024" s="267" t="s">
        <v>1445</v>
      </c>
      <c r="S12024" s="267">
        <v>38</v>
      </c>
      <c r="T12024" s="267" t="s">
        <v>24</v>
      </c>
      <c r="U12024" s="267" t="s">
        <v>1488</v>
      </c>
      <c r="V12024" s="267" t="s">
        <v>13</v>
      </c>
      <c r="W12024" s="267">
        <v>1940</v>
      </c>
      <c r="X12024" s="267" t="s">
        <v>1992</v>
      </c>
      <c r="Y12024" s="267">
        <v>15327237</v>
      </c>
      <c r="Z12024" s="267">
        <v>1</v>
      </c>
      <c r="AA12024" s="267" t="s">
        <v>1987</v>
      </c>
      <c r="AB12024" s="270" t="s">
        <v>1988</v>
      </c>
      <c r="AD12024" s="267" t="s">
        <v>24</v>
      </c>
      <c r="AF12024" s="267" t="s">
        <v>24</v>
      </c>
      <c r="AG12024" s="267" t="s">
        <v>24</v>
      </c>
    </row>
    <row r="12025" spans="3:33" ht="409.5">
      <c r="C12025" s="267" t="s">
        <v>1985</v>
      </c>
      <c r="D12025" s="267" t="s">
        <v>727</v>
      </c>
      <c r="E12025" s="267">
        <v>1299</v>
      </c>
      <c r="F12025" s="267" t="s">
        <v>1444</v>
      </c>
      <c r="G12025" s="267" t="s">
        <v>1461</v>
      </c>
      <c r="H12025" s="267">
        <v>1</v>
      </c>
      <c r="I12025" s="267" t="s">
        <v>583</v>
      </c>
      <c r="J12025" s="267">
        <v>0.64</v>
      </c>
      <c r="K12025" s="267" t="s">
        <v>1986</v>
      </c>
      <c r="O12025" s="267" t="s">
        <v>13</v>
      </c>
      <c r="P12025" s="267">
        <v>15327237</v>
      </c>
      <c r="Q12025" s="267" t="s">
        <v>1445</v>
      </c>
      <c r="S12025" s="267">
        <v>38</v>
      </c>
      <c r="T12025" s="267" t="s">
        <v>24</v>
      </c>
      <c r="U12025" s="267" t="s">
        <v>1488</v>
      </c>
      <c r="V12025" s="267" t="s">
        <v>13</v>
      </c>
      <c r="W12025" s="267">
        <v>1940</v>
      </c>
      <c r="X12025" s="267" t="s">
        <v>1992</v>
      </c>
      <c r="Y12025" s="267">
        <v>15327237</v>
      </c>
      <c r="Z12025" s="267">
        <v>1</v>
      </c>
      <c r="AA12025" s="267" t="s">
        <v>1987</v>
      </c>
      <c r="AB12025" s="270" t="s">
        <v>1988</v>
      </c>
      <c r="AD12025" s="267" t="s">
        <v>24</v>
      </c>
      <c r="AF12025" s="267" t="s">
        <v>24</v>
      </c>
      <c r="AG12025" s="267" t="s">
        <v>24</v>
      </c>
    </row>
    <row r="12026" spans="3:33" ht="409.5">
      <c r="C12026" s="267" t="s">
        <v>1985</v>
      </c>
      <c r="D12026" s="267" t="s">
        <v>727</v>
      </c>
      <c r="E12026" s="267">
        <v>1299</v>
      </c>
      <c r="F12026" s="267" t="s">
        <v>1444</v>
      </c>
      <c r="G12026" s="267" t="s">
        <v>1461</v>
      </c>
      <c r="H12026" s="267">
        <v>1</v>
      </c>
      <c r="I12026" s="267" t="s">
        <v>583</v>
      </c>
      <c r="J12026" s="267">
        <v>0.64</v>
      </c>
      <c r="K12026" s="267" t="s">
        <v>1986</v>
      </c>
      <c r="O12026" s="267" t="s">
        <v>13</v>
      </c>
      <c r="P12026" s="267">
        <v>15327237</v>
      </c>
      <c r="Q12026" s="267" t="s">
        <v>1445</v>
      </c>
      <c r="S12026" s="267">
        <v>38</v>
      </c>
      <c r="T12026" s="267" t="s">
        <v>24</v>
      </c>
      <c r="U12026" s="267" t="s">
        <v>1488</v>
      </c>
      <c r="V12026" s="267" t="s">
        <v>13</v>
      </c>
      <c r="W12026" s="267">
        <v>1940</v>
      </c>
      <c r="X12026" s="267" t="s">
        <v>1992</v>
      </c>
      <c r="Y12026" s="267">
        <v>15327237</v>
      </c>
      <c r="Z12026" s="267">
        <v>1</v>
      </c>
      <c r="AA12026" s="267" t="s">
        <v>1987</v>
      </c>
      <c r="AB12026" s="270" t="s">
        <v>1988</v>
      </c>
      <c r="AD12026" s="267" t="s">
        <v>24</v>
      </c>
      <c r="AF12026" s="267" t="s">
        <v>24</v>
      </c>
      <c r="AG12026" s="267" t="s">
        <v>24</v>
      </c>
    </row>
    <row r="12027" spans="3:33" ht="409.5">
      <c r="C12027" s="267" t="s">
        <v>1985</v>
      </c>
      <c r="D12027" s="267" t="s">
        <v>727</v>
      </c>
      <c r="E12027" s="267">
        <v>1299</v>
      </c>
      <c r="F12027" s="267" t="s">
        <v>1444</v>
      </c>
      <c r="G12027" s="267" t="s">
        <v>1461</v>
      </c>
      <c r="H12027" s="267">
        <v>1</v>
      </c>
      <c r="I12027" s="267" t="s">
        <v>583</v>
      </c>
      <c r="J12027" s="267">
        <v>0.64</v>
      </c>
      <c r="K12027" s="267" t="s">
        <v>1986</v>
      </c>
      <c r="O12027" s="267" t="s">
        <v>13</v>
      </c>
      <c r="P12027" s="267">
        <v>15327237</v>
      </c>
      <c r="Q12027" s="267" t="s">
        <v>1445</v>
      </c>
      <c r="S12027" s="267">
        <v>38</v>
      </c>
      <c r="T12027" s="267" t="s">
        <v>24</v>
      </c>
      <c r="U12027" s="267" t="s">
        <v>1488</v>
      </c>
      <c r="V12027" s="267" t="s">
        <v>13</v>
      </c>
      <c r="W12027" s="267">
        <v>1940</v>
      </c>
      <c r="X12027" s="267" t="s">
        <v>1992</v>
      </c>
      <c r="Y12027" s="267">
        <v>15327237</v>
      </c>
      <c r="Z12027" s="267">
        <v>1</v>
      </c>
      <c r="AA12027" s="267" t="s">
        <v>1987</v>
      </c>
      <c r="AB12027" s="270" t="s">
        <v>1988</v>
      </c>
      <c r="AD12027" s="267" t="s">
        <v>24</v>
      </c>
      <c r="AF12027" s="267" t="s">
        <v>24</v>
      </c>
      <c r="AG12027" s="267" t="s">
        <v>24</v>
      </c>
    </row>
    <row r="12028" spans="3:33" ht="409.5">
      <c r="C12028" s="267" t="s">
        <v>1985</v>
      </c>
      <c r="D12028" s="267" t="s">
        <v>727</v>
      </c>
      <c r="E12028" s="267">
        <v>1299</v>
      </c>
      <c r="F12028" s="267" t="s">
        <v>1444</v>
      </c>
      <c r="G12028" s="267" t="s">
        <v>1461</v>
      </c>
      <c r="H12028" s="267">
        <v>1</v>
      </c>
      <c r="I12028" s="267" t="s">
        <v>583</v>
      </c>
      <c r="J12028" s="267">
        <v>0.64</v>
      </c>
      <c r="K12028" s="267" t="s">
        <v>1986</v>
      </c>
      <c r="O12028" s="267" t="s">
        <v>13</v>
      </c>
      <c r="P12028" s="267">
        <v>15327237</v>
      </c>
      <c r="Q12028" s="267" t="s">
        <v>1445</v>
      </c>
      <c r="S12028" s="267">
        <v>38</v>
      </c>
      <c r="T12028" s="267" t="s">
        <v>24</v>
      </c>
      <c r="U12028" s="267" t="s">
        <v>1488</v>
      </c>
      <c r="V12028" s="267" t="s">
        <v>13</v>
      </c>
      <c r="W12028" s="267">
        <v>1940</v>
      </c>
      <c r="X12028" s="267" t="s">
        <v>1992</v>
      </c>
      <c r="Y12028" s="267">
        <v>15327237</v>
      </c>
      <c r="Z12028" s="267">
        <v>1</v>
      </c>
      <c r="AA12028" s="267" t="s">
        <v>1987</v>
      </c>
      <c r="AB12028" s="270" t="s">
        <v>1988</v>
      </c>
      <c r="AD12028" s="267" t="s">
        <v>24</v>
      </c>
      <c r="AF12028" s="267" t="s">
        <v>24</v>
      </c>
      <c r="AG12028" s="267" t="s">
        <v>24</v>
      </c>
    </row>
    <row r="12029" spans="3:33" ht="409.5">
      <c r="C12029" s="267" t="s">
        <v>1985</v>
      </c>
      <c r="D12029" s="267" t="s">
        <v>727</v>
      </c>
      <c r="E12029" s="267">
        <v>1299</v>
      </c>
      <c r="F12029" s="267" t="s">
        <v>1444</v>
      </c>
      <c r="G12029" s="267" t="s">
        <v>1461</v>
      </c>
      <c r="H12029" s="267">
        <v>1</v>
      </c>
      <c r="I12029" s="267" t="s">
        <v>583</v>
      </c>
      <c r="J12029" s="267">
        <v>0.64</v>
      </c>
      <c r="K12029" s="267" t="s">
        <v>1986</v>
      </c>
      <c r="O12029" s="267" t="s">
        <v>13</v>
      </c>
      <c r="P12029" s="267">
        <v>15327237</v>
      </c>
      <c r="Q12029" s="267" t="s">
        <v>1445</v>
      </c>
      <c r="S12029" s="267">
        <v>38</v>
      </c>
      <c r="T12029" s="267" t="s">
        <v>24</v>
      </c>
      <c r="U12029" s="267" t="s">
        <v>1488</v>
      </c>
      <c r="V12029" s="267" t="s">
        <v>13</v>
      </c>
      <c r="W12029" s="267">
        <v>1940</v>
      </c>
      <c r="X12029" s="267" t="s">
        <v>1992</v>
      </c>
      <c r="Y12029" s="267">
        <v>15327237</v>
      </c>
      <c r="Z12029" s="267">
        <v>1</v>
      </c>
      <c r="AA12029" s="267" t="s">
        <v>1987</v>
      </c>
      <c r="AB12029" s="270" t="s">
        <v>1988</v>
      </c>
      <c r="AD12029" s="267" t="s">
        <v>24</v>
      </c>
      <c r="AF12029" s="267" t="s">
        <v>24</v>
      </c>
      <c r="AG12029" s="267" t="s">
        <v>24</v>
      </c>
    </row>
    <row r="12030" spans="3:33" ht="409.5">
      <c r="C12030" s="267" t="s">
        <v>1985</v>
      </c>
      <c r="D12030" s="267" t="s">
        <v>727</v>
      </c>
      <c r="E12030" s="267">
        <v>1299</v>
      </c>
      <c r="F12030" s="267" t="s">
        <v>1444</v>
      </c>
      <c r="G12030" s="267" t="s">
        <v>1461</v>
      </c>
      <c r="H12030" s="267">
        <v>1</v>
      </c>
      <c r="I12030" s="267" t="s">
        <v>583</v>
      </c>
      <c r="J12030" s="267">
        <v>0.64</v>
      </c>
      <c r="K12030" s="267" t="s">
        <v>1986</v>
      </c>
      <c r="O12030" s="267" t="s">
        <v>13</v>
      </c>
      <c r="P12030" s="267">
        <v>15327237</v>
      </c>
      <c r="Q12030" s="267" t="s">
        <v>1445</v>
      </c>
      <c r="S12030" s="267">
        <v>38</v>
      </c>
      <c r="T12030" s="267" t="s">
        <v>24</v>
      </c>
      <c r="U12030" s="267" t="s">
        <v>1488</v>
      </c>
      <c r="V12030" s="267" t="s">
        <v>13</v>
      </c>
      <c r="W12030" s="267">
        <v>1940</v>
      </c>
      <c r="X12030" s="267" t="s">
        <v>1992</v>
      </c>
      <c r="Y12030" s="267">
        <v>15327237</v>
      </c>
      <c r="Z12030" s="267">
        <v>1</v>
      </c>
      <c r="AA12030" s="267" t="s">
        <v>1987</v>
      </c>
      <c r="AB12030" s="270" t="s">
        <v>1988</v>
      </c>
      <c r="AD12030" s="267" t="s">
        <v>24</v>
      </c>
      <c r="AF12030" s="267" t="s">
        <v>24</v>
      </c>
      <c r="AG12030" s="267" t="s">
        <v>24</v>
      </c>
    </row>
    <row r="12031" spans="3:33" ht="409.5">
      <c r="C12031" s="267" t="s">
        <v>1985</v>
      </c>
      <c r="D12031" s="267" t="s">
        <v>727</v>
      </c>
      <c r="E12031" s="267">
        <v>1299</v>
      </c>
      <c r="F12031" s="267" t="s">
        <v>1444</v>
      </c>
      <c r="G12031" s="267" t="s">
        <v>1461</v>
      </c>
      <c r="H12031" s="267">
        <v>1</v>
      </c>
      <c r="I12031" s="267" t="s">
        <v>583</v>
      </c>
      <c r="J12031" s="267">
        <v>0.64</v>
      </c>
      <c r="K12031" s="267" t="s">
        <v>1986</v>
      </c>
      <c r="O12031" s="267" t="s">
        <v>13</v>
      </c>
      <c r="P12031" s="267">
        <v>15327237</v>
      </c>
      <c r="Q12031" s="267" t="s">
        <v>1445</v>
      </c>
      <c r="S12031" s="267">
        <v>38</v>
      </c>
      <c r="T12031" s="267" t="s">
        <v>24</v>
      </c>
      <c r="U12031" s="267" t="s">
        <v>1488</v>
      </c>
      <c r="V12031" s="267" t="s">
        <v>13</v>
      </c>
      <c r="W12031" s="267">
        <v>1940</v>
      </c>
      <c r="X12031" s="267" t="s">
        <v>1992</v>
      </c>
      <c r="Y12031" s="267">
        <v>15327237</v>
      </c>
      <c r="Z12031" s="267">
        <v>1</v>
      </c>
      <c r="AA12031" s="267" t="s">
        <v>1987</v>
      </c>
      <c r="AB12031" s="270" t="s">
        <v>1988</v>
      </c>
      <c r="AD12031" s="267" t="s">
        <v>24</v>
      </c>
      <c r="AF12031" s="267" t="s">
        <v>24</v>
      </c>
      <c r="AG12031" s="267" t="s">
        <v>24</v>
      </c>
    </row>
    <row r="12032" spans="3:33" ht="409.5">
      <c r="C12032" s="267" t="s">
        <v>1985</v>
      </c>
      <c r="D12032" s="267" t="s">
        <v>727</v>
      </c>
      <c r="E12032" s="267">
        <v>1299</v>
      </c>
      <c r="F12032" s="267" t="s">
        <v>1444</v>
      </c>
      <c r="G12032" s="267" t="s">
        <v>1461</v>
      </c>
      <c r="H12032" s="267">
        <v>1</v>
      </c>
      <c r="I12032" s="267" t="s">
        <v>583</v>
      </c>
      <c r="J12032" s="267">
        <v>0.64</v>
      </c>
      <c r="K12032" s="267" t="s">
        <v>1986</v>
      </c>
      <c r="O12032" s="267" t="s">
        <v>13</v>
      </c>
      <c r="P12032" s="267">
        <v>15327237</v>
      </c>
      <c r="Q12032" s="267" t="s">
        <v>1445</v>
      </c>
      <c r="S12032" s="267">
        <v>38</v>
      </c>
      <c r="T12032" s="267" t="s">
        <v>24</v>
      </c>
      <c r="U12032" s="267" t="s">
        <v>1488</v>
      </c>
      <c r="V12032" s="267" t="s">
        <v>13</v>
      </c>
      <c r="W12032" s="267">
        <v>1940</v>
      </c>
      <c r="X12032" s="267" t="s">
        <v>1992</v>
      </c>
      <c r="Y12032" s="267">
        <v>15327237</v>
      </c>
      <c r="Z12032" s="267">
        <v>1</v>
      </c>
      <c r="AA12032" s="267" t="s">
        <v>1987</v>
      </c>
      <c r="AB12032" s="270" t="s">
        <v>1988</v>
      </c>
      <c r="AD12032" s="267" t="s">
        <v>24</v>
      </c>
      <c r="AF12032" s="267" t="s">
        <v>24</v>
      </c>
      <c r="AG12032" s="267" t="s">
        <v>24</v>
      </c>
    </row>
    <row r="12033" spans="3:33" ht="409.5">
      <c r="C12033" s="267" t="s">
        <v>1985</v>
      </c>
      <c r="D12033" s="267" t="s">
        <v>727</v>
      </c>
      <c r="E12033" s="267">
        <v>1299</v>
      </c>
      <c r="F12033" s="267" t="s">
        <v>1444</v>
      </c>
      <c r="G12033" s="267" t="s">
        <v>1461</v>
      </c>
      <c r="H12033" s="267">
        <v>1</v>
      </c>
      <c r="I12033" s="267" t="s">
        <v>583</v>
      </c>
      <c r="J12033" s="267">
        <v>0.64</v>
      </c>
      <c r="K12033" s="267" t="s">
        <v>1986</v>
      </c>
      <c r="O12033" s="267" t="s">
        <v>13</v>
      </c>
      <c r="P12033" s="267">
        <v>15327237</v>
      </c>
      <c r="Q12033" s="267" t="s">
        <v>1445</v>
      </c>
      <c r="S12033" s="267">
        <v>38</v>
      </c>
      <c r="T12033" s="267" t="s">
        <v>24</v>
      </c>
      <c r="U12033" s="267" t="s">
        <v>1488</v>
      </c>
      <c r="V12033" s="267" t="s">
        <v>13</v>
      </c>
      <c r="W12033" s="267">
        <v>1940</v>
      </c>
      <c r="X12033" s="267" t="s">
        <v>1992</v>
      </c>
      <c r="Y12033" s="267">
        <v>15327237</v>
      </c>
      <c r="Z12033" s="267">
        <v>1</v>
      </c>
      <c r="AA12033" s="267" t="s">
        <v>1987</v>
      </c>
      <c r="AB12033" s="270" t="s">
        <v>1988</v>
      </c>
      <c r="AD12033" s="267" t="s">
        <v>24</v>
      </c>
      <c r="AF12033" s="267" t="s">
        <v>24</v>
      </c>
      <c r="AG12033" s="267" t="s">
        <v>24</v>
      </c>
    </row>
    <row r="12034" spans="3:33" ht="409.5">
      <c r="C12034" s="267" t="s">
        <v>1985</v>
      </c>
      <c r="D12034" s="267" t="s">
        <v>727</v>
      </c>
      <c r="E12034" s="267">
        <v>1299</v>
      </c>
      <c r="F12034" s="267" t="s">
        <v>1444</v>
      </c>
      <c r="G12034" s="267" t="s">
        <v>1461</v>
      </c>
      <c r="H12034" s="267">
        <v>1</v>
      </c>
      <c r="I12034" s="267" t="s">
        <v>583</v>
      </c>
      <c r="J12034" s="267">
        <v>0.64</v>
      </c>
      <c r="K12034" s="267" t="s">
        <v>1986</v>
      </c>
      <c r="O12034" s="267" t="s">
        <v>13</v>
      </c>
      <c r="P12034" s="267">
        <v>15327237</v>
      </c>
      <c r="Q12034" s="267" t="s">
        <v>1445</v>
      </c>
      <c r="S12034" s="267">
        <v>38</v>
      </c>
      <c r="T12034" s="267" t="s">
        <v>24</v>
      </c>
      <c r="U12034" s="267" t="s">
        <v>1488</v>
      </c>
      <c r="V12034" s="267" t="s">
        <v>13</v>
      </c>
      <c r="W12034" s="267">
        <v>1940</v>
      </c>
      <c r="X12034" s="267" t="s">
        <v>1992</v>
      </c>
      <c r="Y12034" s="267">
        <v>15327237</v>
      </c>
      <c r="Z12034" s="267">
        <v>1</v>
      </c>
      <c r="AA12034" s="267" t="s">
        <v>1987</v>
      </c>
      <c r="AB12034" s="270" t="s">
        <v>1988</v>
      </c>
      <c r="AD12034" s="267" t="s">
        <v>24</v>
      </c>
      <c r="AF12034" s="267" t="s">
        <v>24</v>
      </c>
      <c r="AG12034" s="267" t="s">
        <v>24</v>
      </c>
    </row>
    <row r="12035" spans="3:33" ht="409.5">
      <c r="C12035" s="267" t="s">
        <v>1985</v>
      </c>
      <c r="D12035" s="267" t="s">
        <v>727</v>
      </c>
      <c r="E12035" s="267">
        <v>1299</v>
      </c>
      <c r="F12035" s="267" t="s">
        <v>1444</v>
      </c>
      <c r="G12035" s="267" t="s">
        <v>1461</v>
      </c>
      <c r="H12035" s="267">
        <v>1</v>
      </c>
      <c r="I12035" s="267" t="s">
        <v>583</v>
      </c>
      <c r="J12035" s="267">
        <v>0.64</v>
      </c>
      <c r="K12035" s="267" t="s">
        <v>1986</v>
      </c>
      <c r="O12035" s="267" t="s">
        <v>13</v>
      </c>
      <c r="P12035" s="267">
        <v>15327237</v>
      </c>
      <c r="Q12035" s="267" t="s">
        <v>1445</v>
      </c>
      <c r="S12035" s="267">
        <v>38</v>
      </c>
      <c r="T12035" s="267" t="s">
        <v>24</v>
      </c>
      <c r="U12035" s="267" t="s">
        <v>1488</v>
      </c>
      <c r="V12035" s="267" t="s">
        <v>13</v>
      </c>
      <c r="W12035" s="267">
        <v>1940</v>
      </c>
      <c r="X12035" s="267" t="s">
        <v>1992</v>
      </c>
      <c r="Y12035" s="267">
        <v>15327237</v>
      </c>
      <c r="Z12035" s="267">
        <v>1</v>
      </c>
      <c r="AA12035" s="267" t="s">
        <v>1987</v>
      </c>
      <c r="AB12035" s="270" t="s">
        <v>1988</v>
      </c>
      <c r="AD12035" s="267" t="s">
        <v>24</v>
      </c>
      <c r="AF12035" s="267" t="s">
        <v>24</v>
      </c>
      <c r="AG12035" s="267" t="s">
        <v>24</v>
      </c>
    </row>
    <row r="12036" spans="3:33" ht="409.5">
      <c r="C12036" s="267" t="s">
        <v>1985</v>
      </c>
      <c r="D12036" s="267" t="s">
        <v>727</v>
      </c>
      <c r="E12036" s="267">
        <v>1299</v>
      </c>
      <c r="F12036" s="267" t="s">
        <v>1444</v>
      </c>
      <c r="G12036" s="267" t="s">
        <v>1461</v>
      </c>
      <c r="H12036" s="267">
        <v>1</v>
      </c>
      <c r="I12036" s="267" t="s">
        <v>583</v>
      </c>
      <c r="J12036" s="267">
        <v>0.64</v>
      </c>
      <c r="K12036" s="267" t="s">
        <v>1986</v>
      </c>
      <c r="O12036" s="267" t="s">
        <v>13</v>
      </c>
      <c r="P12036" s="267">
        <v>15327237</v>
      </c>
      <c r="Q12036" s="267" t="s">
        <v>1445</v>
      </c>
      <c r="S12036" s="267">
        <v>38</v>
      </c>
      <c r="T12036" s="267" t="s">
        <v>24</v>
      </c>
      <c r="U12036" s="267" t="s">
        <v>1488</v>
      </c>
      <c r="V12036" s="267" t="s">
        <v>13</v>
      </c>
      <c r="W12036" s="267">
        <v>1940</v>
      </c>
      <c r="X12036" s="267" t="s">
        <v>1992</v>
      </c>
      <c r="Y12036" s="267">
        <v>15327237</v>
      </c>
      <c r="Z12036" s="267">
        <v>1</v>
      </c>
      <c r="AA12036" s="267" t="s">
        <v>1987</v>
      </c>
      <c r="AB12036" s="270" t="s">
        <v>1988</v>
      </c>
      <c r="AD12036" s="267" t="s">
        <v>24</v>
      </c>
      <c r="AF12036" s="267" t="s">
        <v>24</v>
      </c>
      <c r="AG12036" s="267" t="s">
        <v>24</v>
      </c>
    </row>
    <row r="12037" spans="3:33" ht="409.5">
      <c r="C12037" s="267" t="s">
        <v>1985</v>
      </c>
      <c r="D12037" s="267" t="s">
        <v>727</v>
      </c>
      <c r="E12037" s="267">
        <v>1299</v>
      </c>
      <c r="F12037" s="267" t="s">
        <v>1444</v>
      </c>
      <c r="G12037" s="267" t="s">
        <v>1461</v>
      </c>
      <c r="H12037" s="267">
        <v>1</v>
      </c>
      <c r="I12037" s="267" t="s">
        <v>583</v>
      </c>
      <c r="J12037" s="267">
        <v>0.64</v>
      </c>
      <c r="K12037" s="267" t="s">
        <v>1986</v>
      </c>
      <c r="O12037" s="267" t="s">
        <v>13</v>
      </c>
      <c r="P12037" s="267">
        <v>15327237</v>
      </c>
      <c r="Q12037" s="267" t="s">
        <v>1445</v>
      </c>
      <c r="S12037" s="267">
        <v>38</v>
      </c>
      <c r="T12037" s="267" t="s">
        <v>24</v>
      </c>
      <c r="U12037" s="267" t="s">
        <v>1488</v>
      </c>
      <c r="V12037" s="267" t="s">
        <v>13</v>
      </c>
      <c r="W12037" s="267">
        <v>1940</v>
      </c>
      <c r="X12037" s="267" t="s">
        <v>1992</v>
      </c>
      <c r="Y12037" s="267">
        <v>15327237</v>
      </c>
      <c r="Z12037" s="267">
        <v>1</v>
      </c>
      <c r="AA12037" s="267" t="s">
        <v>1987</v>
      </c>
      <c r="AB12037" s="270" t="s">
        <v>1988</v>
      </c>
      <c r="AD12037" s="267" t="s">
        <v>24</v>
      </c>
      <c r="AF12037" s="267" t="s">
        <v>24</v>
      </c>
      <c r="AG12037" s="267" t="s">
        <v>24</v>
      </c>
    </row>
    <row r="12038" spans="3:33" ht="409.5">
      <c r="C12038" s="267" t="s">
        <v>1985</v>
      </c>
      <c r="D12038" s="267" t="s">
        <v>727</v>
      </c>
      <c r="E12038" s="267">
        <v>1299</v>
      </c>
      <c r="F12038" s="267" t="s">
        <v>1444</v>
      </c>
      <c r="G12038" s="267" t="s">
        <v>1461</v>
      </c>
      <c r="H12038" s="267">
        <v>1</v>
      </c>
      <c r="I12038" s="267" t="s">
        <v>583</v>
      </c>
      <c r="J12038" s="267">
        <v>0.64</v>
      </c>
      <c r="K12038" s="267" t="s">
        <v>1986</v>
      </c>
      <c r="O12038" s="267" t="s">
        <v>13</v>
      </c>
      <c r="P12038" s="267">
        <v>15327237</v>
      </c>
      <c r="Q12038" s="267" t="s">
        <v>1445</v>
      </c>
      <c r="S12038" s="267">
        <v>38</v>
      </c>
      <c r="T12038" s="267" t="s">
        <v>24</v>
      </c>
      <c r="U12038" s="267" t="s">
        <v>1488</v>
      </c>
      <c r="V12038" s="267" t="s">
        <v>13</v>
      </c>
      <c r="W12038" s="267">
        <v>1940</v>
      </c>
      <c r="X12038" s="267" t="s">
        <v>1992</v>
      </c>
      <c r="Y12038" s="267">
        <v>15327237</v>
      </c>
      <c r="Z12038" s="267">
        <v>1</v>
      </c>
      <c r="AA12038" s="267" t="s">
        <v>1987</v>
      </c>
      <c r="AB12038" s="270" t="s">
        <v>1988</v>
      </c>
      <c r="AD12038" s="267" t="s">
        <v>24</v>
      </c>
      <c r="AF12038" s="267" t="s">
        <v>24</v>
      </c>
      <c r="AG12038" s="267" t="s">
        <v>24</v>
      </c>
    </row>
    <row r="12039" spans="3:33" ht="409.5">
      <c r="C12039" s="267" t="s">
        <v>1985</v>
      </c>
      <c r="D12039" s="267" t="s">
        <v>727</v>
      </c>
      <c r="E12039" s="267">
        <v>1299</v>
      </c>
      <c r="F12039" s="267" t="s">
        <v>1444</v>
      </c>
      <c r="G12039" s="267" t="s">
        <v>1461</v>
      </c>
      <c r="H12039" s="267">
        <v>1</v>
      </c>
      <c r="I12039" s="267" t="s">
        <v>583</v>
      </c>
      <c r="J12039" s="267">
        <v>0.64</v>
      </c>
      <c r="K12039" s="267" t="s">
        <v>1986</v>
      </c>
      <c r="O12039" s="267" t="s">
        <v>13</v>
      </c>
      <c r="P12039" s="267">
        <v>15327237</v>
      </c>
      <c r="Q12039" s="267" t="s">
        <v>1445</v>
      </c>
      <c r="S12039" s="267">
        <v>38</v>
      </c>
      <c r="T12039" s="267" t="s">
        <v>24</v>
      </c>
      <c r="U12039" s="267" t="s">
        <v>1488</v>
      </c>
      <c r="V12039" s="267" t="s">
        <v>13</v>
      </c>
      <c r="W12039" s="267">
        <v>1940</v>
      </c>
      <c r="X12039" s="267" t="s">
        <v>1992</v>
      </c>
      <c r="Y12039" s="267">
        <v>15327237</v>
      </c>
      <c r="Z12039" s="267">
        <v>1</v>
      </c>
      <c r="AA12039" s="267" t="s">
        <v>1987</v>
      </c>
      <c r="AB12039" s="270" t="s">
        <v>1988</v>
      </c>
      <c r="AD12039" s="267" t="s">
        <v>24</v>
      </c>
      <c r="AF12039" s="267" t="s">
        <v>24</v>
      </c>
      <c r="AG12039" s="267" t="s">
        <v>24</v>
      </c>
    </row>
    <row r="12040" spans="3:33" ht="409.5">
      <c r="C12040" s="267" t="s">
        <v>1985</v>
      </c>
      <c r="D12040" s="267" t="s">
        <v>727</v>
      </c>
      <c r="E12040" s="267">
        <v>303</v>
      </c>
      <c r="F12040" s="267" t="s">
        <v>1444</v>
      </c>
      <c r="G12040" s="267" t="s">
        <v>1445</v>
      </c>
      <c r="H12040" s="267">
        <v>1</v>
      </c>
      <c r="I12040" s="267" t="s">
        <v>583</v>
      </c>
      <c r="J12040" s="267">
        <v>0.64</v>
      </c>
      <c r="K12040" s="267" t="s">
        <v>1986</v>
      </c>
      <c r="O12040" s="267" t="s">
        <v>24</v>
      </c>
      <c r="P12040" s="267">
        <v>15327237</v>
      </c>
      <c r="Q12040" s="267" t="s">
        <v>1445</v>
      </c>
      <c r="S12040" s="267">
        <v>38</v>
      </c>
      <c r="T12040" s="267" t="s">
        <v>13</v>
      </c>
      <c r="U12040" s="267" t="s">
        <v>1471</v>
      </c>
      <c r="V12040" s="267" t="s">
        <v>13</v>
      </c>
      <c r="W12040" s="267">
        <v>1940</v>
      </c>
      <c r="X12040" s="267">
        <v>9638984380</v>
      </c>
      <c r="Y12040" s="267">
        <v>15327237</v>
      </c>
      <c r="Z12040" s="267">
        <v>1</v>
      </c>
      <c r="AA12040" s="267" t="s">
        <v>1987</v>
      </c>
      <c r="AB12040" s="270" t="s">
        <v>1988</v>
      </c>
      <c r="AD12040" s="267" t="s">
        <v>13</v>
      </c>
      <c r="AF12040" s="267" t="s">
        <v>24</v>
      </c>
      <c r="AG12040" s="267" t="s">
        <v>24</v>
      </c>
    </row>
    <row r="12041" spans="3:33" ht="409.5">
      <c r="C12041" s="267" t="s">
        <v>1985</v>
      </c>
      <c r="D12041" s="267" t="s">
        <v>727</v>
      </c>
      <c r="E12041" s="267">
        <v>303</v>
      </c>
      <c r="F12041" s="267" t="s">
        <v>1444</v>
      </c>
      <c r="G12041" s="267" t="s">
        <v>1445</v>
      </c>
      <c r="H12041" s="267">
        <v>1</v>
      </c>
      <c r="I12041" s="267" t="s">
        <v>583</v>
      </c>
      <c r="J12041" s="267">
        <v>0.64</v>
      </c>
      <c r="K12041" s="267" t="s">
        <v>1986</v>
      </c>
      <c r="O12041" s="267" t="s">
        <v>24</v>
      </c>
      <c r="P12041" s="267">
        <v>15327237</v>
      </c>
      <c r="Q12041" s="267" t="s">
        <v>1445</v>
      </c>
      <c r="S12041" s="267">
        <v>38</v>
      </c>
      <c r="T12041" s="267" t="s">
        <v>13</v>
      </c>
      <c r="U12041" s="267" t="s">
        <v>1471</v>
      </c>
      <c r="V12041" s="267" t="s">
        <v>13</v>
      </c>
      <c r="W12041" s="267">
        <v>1940</v>
      </c>
      <c r="X12041" s="267">
        <v>9638984380</v>
      </c>
      <c r="Y12041" s="267">
        <v>15327237</v>
      </c>
      <c r="Z12041" s="267">
        <v>1</v>
      </c>
      <c r="AA12041" s="267" t="s">
        <v>1987</v>
      </c>
      <c r="AB12041" s="270" t="s">
        <v>1988</v>
      </c>
      <c r="AD12041" s="267" t="s">
        <v>13</v>
      </c>
      <c r="AF12041" s="267" t="s">
        <v>24</v>
      </c>
      <c r="AG12041" s="267" t="s">
        <v>24</v>
      </c>
    </row>
    <row r="12042" spans="3:33" ht="409.5">
      <c r="C12042" s="267" t="s">
        <v>1985</v>
      </c>
      <c r="D12042" s="267" t="s">
        <v>727</v>
      </c>
      <c r="E12042" s="267">
        <v>303</v>
      </c>
      <c r="F12042" s="267" t="s">
        <v>1444</v>
      </c>
      <c r="G12042" s="267" t="s">
        <v>1445</v>
      </c>
      <c r="H12042" s="267">
        <v>1</v>
      </c>
      <c r="I12042" s="267" t="s">
        <v>583</v>
      </c>
      <c r="J12042" s="267">
        <v>0.64</v>
      </c>
      <c r="K12042" s="267" t="s">
        <v>1986</v>
      </c>
      <c r="O12042" s="267" t="s">
        <v>24</v>
      </c>
      <c r="P12042" s="267">
        <v>15327237</v>
      </c>
      <c r="Q12042" s="267" t="s">
        <v>1445</v>
      </c>
      <c r="S12042" s="267">
        <v>38</v>
      </c>
      <c r="T12042" s="267" t="s">
        <v>13</v>
      </c>
      <c r="U12042" s="267" t="s">
        <v>1471</v>
      </c>
      <c r="V12042" s="267" t="s">
        <v>13</v>
      </c>
      <c r="W12042" s="267">
        <v>1940</v>
      </c>
      <c r="X12042" s="267">
        <v>9638984380</v>
      </c>
      <c r="Y12042" s="267">
        <v>15327237</v>
      </c>
      <c r="Z12042" s="267">
        <v>1</v>
      </c>
      <c r="AA12042" s="267" t="s">
        <v>1987</v>
      </c>
      <c r="AB12042" s="270" t="s">
        <v>1988</v>
      </c>
      <c r="AD12042" s="267" t="s">
        <v>13</v>
      </c>
      <c r="AF12042" s="267" t="s">
        <v>24</v>
      </c>
      <c r="AG12042" s="267" t="s">
        <v>24</v>
      </c>
    </row>
    <row r="12043" spans="3:33" ht="409.5">
      <c r="C12043" s="267" t="s">
        <v>1985</v>
      </c>
      <c r="D12043" s="267" t="s">
        <v>727</v>
      </c>
      <c r="E12043" s="267">
        <v>303</v>
      </c>
      <c r="F12043" s="267" t="s">
        <v>1444</v>
      </c>
      <c r="G12043" s="267" t="s">
        <v>1445</v>
      </c>
      <c r="H12043" s="267">
        <v>1</v>
      </c>
      <c r="I12043" s="267" t="s">
        <v>583</v>
      </c>
      <c r="J12043" s="267">
        <v>0.64</v>
      </c>
      <c r="K12043" s="267" t="s">
        <v>1986</v>
      </c>
      <c r="O12043" s="267" t="s">
        <v>24</v>
      </c>
      <c r="P12043" s="267">
        <v>15327237</v>
      </c>
      <c r="Q12043" s="267" t="s">
        <v>1445</v>
      </c>
      <c r="S12043" s="267">
        <v>38</v>
      </c>
      <c r="T12043" s="267" t="s">
        <v>13</v>
      </c>
      <c r="U12043" s="267" t="s">
        <v>1471</v>
      </c>
      <c r="V12043" s="267" t="s">
        <v>13</v>
      </c>
      <c r="W12043" s="267">
        <v>1940</v>
      </c>
      <c r="X12043" s="267">
        <v>9638984380</v>
      </c>
      <c r="Y12043" s="267">
        <v>15327237</v>
      </c>
      <c r="Z12043" s="267">
        <v>1</v>
      </c>
      <c r="AA12043" s="267" t="s">
        <v>1987</v>
      </c>
      <c r="AB12043" s="270" t="s">
        <v>1988</v>
      </c>
      <c r="AD12043" s="267" t="s">
        <v>13</v>
      </c>
      <c r="AF12043" s="267" t="s">
        <v>24</v>
      </c>
      <c r="AG12043" s="267" t="s">
        <v>24</v>
      </c>
    </row>
    <row r="12044" spans="3:33" ht="409.5">
      <c r="C12044" s="267" t="s">
        <v>1985</v>
      </c>
      <c r="D12044" s="267" t="s">
        <v>727</v>
      </c>
      <c r="E12044" s="267">
        <v>303</v>
      </c>
      <c r="F12044" s="267" t="s">
        <v>1444</v>
      </c>
      <c r="G12044" s="267" t="s">
        <v>1445</v>
      </c>
      <c r="H12044" s="267">
        <v>1</v>
      </c>
      <c r="I12044" s="267" t="s">
        <v>583</v>
      </c>
      <c r="J12044" s="267">
        <v>0.64</v>
      </c>
      <c r="K12044" s="267" t="s">
        <v>1986</v>
      </c>
      <c r="O12044" s="267" t="s">
        <v>24</v>
      </c>
      <c r="P12044" s="267">
        <v>15327237</v>
      </c>
      <c r="Q12044" s="267" t="s">
        <v>1445</v>
      </c>
      <c r="S12044" s="267">
        <v>38</v>
      </c>
      <c r="T12044" s="267" t="s">
        <v>13</v>
      </c>
      <c r="U12044" s="267" t="s">
        <v>1471</v>
      </c>
      <c r="V12044" s="267" t="s">
        <v>13</v>
      </c>
      <c r="W12044" s="267">
        <v>1940</v>
      </c>
      <c r="X12044" s="267">
        <v>9638984380</v>
      </c>
      <c r="Y12044" s="267">
        <v>15327237</v>
      </c>
      <c r="Z12044" s="267">
        <v>1</v>
      </c>
      <c r="AA12044" s="267" t="s">
        <v>1987</v>
      </c>
      <c r="AB12044" s="270" t="s">
        <v>1988</v>
      </c>
      <c r="AD12044" s="267" t="s">
        <v>13</v>
      </c>
      <c r="AF12044" s="267" t="s">
        <v>24</v>
      </c>
      <c r="AG12044" s="267" t="s">
        <v>24</v>
      </c>
    </row>
    <row r="12045" spans="3:33" ht="409.5">
      <c r="C12045" s="267" t="s">
        <v>1985</v>
      </c>
      <c r="D12045" s="267" t="s">
        <v>727</v>
      </c>
      <c r="E12045" s="267">
        <v>303</v>
      </c>
      <c r="F12045" s="267" t="s">
        <v>1444</v>
      </c>
      <c r="G12045" s="267" t="s">
        <v>1445</v>
      </c>
      <c r="H12045" s="267">
        <v>1</v>
      </c>
      <c r="I12045" s="267" t="s">
        <v>583</v>
      </c>
      <c r="J12045" s="267">
        <v>0.64</v>
      </c>
      <c r="K12045" s="267" t="s">
        <v>1986</v>
      </c>
      <c r="O12045" s="267" t="s">
        <v>24</v>
      </c>
      <c r="P12045" s="267">
        <v>15327237</v>
      </c>
      <c r="Q12045" s="267" t="s">
        <v>1445</v>
      </c>
      <c r="S12045" s="267">
        <v>38</v>
      </c>
      <c r="T12045" s="267" t="s">
        <v>13</v>
      </c>
      <c r="U12045" s="267" t="s">
        <v>1471</v>
      </c>
      <c r="V12045" s="267" t="s">
        <v>13</v>
      </c>
      <c r="W12045" s="267">
        <v>1940</v>
      </c>
      <c r="X12045" s="267">
        <v>9638984380</v>
      </c>
      <c r="Y12045" s="267">
        <v>15327237</v>
      </c>
      <c r="Z12045" s="267">
        <v>1</v>
      </c>
      <c r="AA12045" s="267" t="s">
        <v>1987</v>
      </c>
      <c r="AB12045" s="270" t="s">
        <v>1988</v>
      </c>
      <c r="AD12045" s="267" t="s">
        <v>13</v>
      </c>
      <c r="AF12045" s="267" t="s">
        <v>24</v>
      </c>
      <c r="AG12045" s="267" t="s">
        <v>24</v>
      </c>
    </row>
    <row r="12046" spans="3:33" ht="409.5">
      <c r="C12046" s="267" t="s">
        <v>1985</v>
      </c>
      <c r="D12046" s="267" t="s">
        <v>727</v>
      </c>
      <c r="E12046" s="267">
        <v>303</v>
      </c>
      <c r="F12046" s="267" t="s">
        <v>1444</v>
      </c>
      <c r="G12046" s="267" t="s">
        <v>1445</v>
      </c>
      <c r="H12046" s="267">
        <v>1</v>
      </c>
      <c r="I12046" s="267" t="s">
        <v>583</v>
      </c>
      <c r="J12046" s="267">
        <v>0.64</v>
      </c>
      <c r="K12046" s="267" t="s">
        <v>1986</v>
      </c>
      <c r="O12046" s="267" t="s">
        <v>24</v>
      </c>
      <c r="P12046" s="267">
        <v>15327237</v>
      </c>
      <c r="Q12046" s="267" t="s">
        <v>1445</v>
      </c>
      <c r="S12046" s="267">
        <v>38</v>
      </c>
      <c r="T12046" s="267" t="s">
        <v>13</v>
      </c>
      <c r="U12046" s="267" t="s">
        <v>1471</v>
      </c>
      <c r="V12046" s="267" t="s">
        <v>13</v>
      </c>
      <c r="W12046" s="267">
        <v>1940</v>
      </c>
      <c r="X12046" s="267">
        <v>9638984380</v>
      </c>
      <c r="Y12046" s="267">
        <v>15327237</v>
      </c>
      <c r="Z12046" s="267">
        <v>1</v>
      </c>
      <c r="AA12046" s="267" t="s">
        <v>1987</v>
      </c>
      <c r="AB12046" s="270" t="s">
        <v>1988</v>
      </c>
      <c r="AD12046" s="267" t="s">
        <v>13</v>
      </c>
      <c r="AF12046" s="267" t="s">
        <v>24</v>
      </c>
      <c r="AG12046" s="267" t="s">
        <v>24</v>
      </c>
    </row>
    <row r="12047" spans="3:33" ht="409.5">
      <c r="C12047" s="267" t="s">
        <v>1985</v>
      </c>
      <c r="D12047" s="267" t="s">
        <v>727</v>
      </c>
      <c r="E12047" s="267">
        <v>303</v>
      </c>
      <c r="F12047" s="267" t="s">
        <v>1444</v>
      </c>
      <c r="G12047" s="267" t="s">
        <v>1445</v>
      </c>
      <c r="H12047" s="267">
        <v>1</v>
      </c>
      <c r="I12047" s="267" t="s">
        <v>583</v>
      </c>
      <c r="J12047" s="267">
        <v>0.64</v>
      </c>
      <c r="K12047" s="267" t="s">
        <v>1986</v>
      </c>
      <c r="O12047" s="267" t="s">
        <v>24</v>
      </c>
      <c r="P12047" s="267">
        <v>15327237</v>
      </c>
      <c r="Q12047" s="267" t="s">
        <v>1445</v>
      </c>
      <c r="S12047" s="267">
        <v>38</v>
      </c>
      <c r="T12047" s="267" t="s">
        <v>13</v>
      </c>
      <c r="U12047" s="267" t="s">
        <v>1471</v>
      </c>
      <c r="V12047" s="267" t="s">
        <v>13</v>
      </c>
      <c r="W12047" s="267">
        <v>1940</v>
      </c>
      <c r="X12047" s="267">
        <v>9638984380</v>
      </c>
      <c r="Y12047" s="267">
        <v>15327237</v>
      </c>
      <c r="Z12047" s="267">
        <v>1</v>
      </c>
      <c r="AA12047" s="267" t="s">
        <v>1987</v>
      </c>
      <c r="AB12047" s="270" t="s">
        <v>1988</v>
      </c>
      <c r="AD12047" s="267" t="s">
        <v>13</v>
      </c>
      <c r="AF12047" s="267" t="s">
        <v>24</v>
      </c>
      <c r="AG12047" s="267" t="s">
        <v>24</v>
      </c>
    </row>
    <row r="12048" spans="3:33" ht="409.5">
      <c r="C12048" s="267" t="s">
        <v>1985</v>
      </c>
      <c r="D12048" s="267" t="s">
        <v>727</v>
      </c>
      <c r="E12048" s="267">
        <v>303</v>
      </c>
      <c r="F12048" s="267" t="s">
        <v>1444</v>
      </c>
      <c r="G12048" s="267" t="s">
        <v>1445</v>
      </c>
      <c r="H12048" s="267">
        <v>1</v>
      </c>
      <c r="I12048" s="267" t="s">
        <v>583</v>
      </c>
      <c r="J12048" s="267">
        <v>0.64</v>
      </c>
      <c r="K12048" s="267" t="s">
        <v>1986</v>
      </c>
      <c r="O12048" s="267" t="s">
        <v>24</v>
      </c>
      <c r="P12048" s="267">
        <v>15327237</v>
      </c>
      <c r="Q12048" s="267" t="s">
        <v>1445</v>
      </c>
      <c r="S12048" s="267">
        <v>38</v>
      </c>
      <c r="T12048" s="267" t="s">
        <v>13</v>
      </c>
      <c r="U12048" s="267" t="s">
        <v>1471</v>
      </c>
      <c r="V12048" s="267" t="s">
        <v>13</v>
      </c>
      <c r="W12048" s="267">
        <v>1940</v>
      </c>
      <c r="X12048" s="267">
        <v>9638984380</v>
      </c>
      <c r="Y12048" s="267">
        <v>15327237</v>
      </c>
      <c r="Z12048" s="267">
        <v>1</v>
      </c>
      <c r="AA12048" s="267" t="s">
        <v>1987</v>
      </c>
      <c r="AB12048" s="270" t="s">
        <v>1988</v>
      </c>
      <c r="AD12048" s="267" t="s">
        <v>13</v>
      </c>
      <c r="AF12048" s="267" t="s">
        <v>24</v>
      </c>
      <c r="AG12048" s="267" t="s">
        <v>24</v>
      </c>
    </row>
    <row r="12049" spans="3:33" ht="409.5">
      <c r="C12049" s="267" t="s">
        <v>1985</v>
      </c>
      <c r="D12049" s="267" t="s">
        <v>727</v>
      </c>
      <c r="E12049" s="267">
        <v>303</v>
      </c>
      <c r="F12049" s="267" t="s">
        <v>1444</v>
      </c>
      <c r="G12049" s="267" t="s">
        <v>1445</v>
      </c>
      <c r="H12049" s="267">
        <v>1</v>
      </c>
      <c r="I12049" s="267" t="s">
        <v>583</v>
      </c>
      <c r="J12049" s="267">
        <v>0.64</v>
      </c>
      <c r="K12049" s="267" t="s">
        <v>1986</v>
      </c>
      <c r="O12049" s="267" t="s">
        <v>24</v>
      </c>
      <c r="P12049" s="267">
        <v>15327237</v>
      </c>
      <c r="Q12049" s="267" t="s">
        <v>1445</v>
      </c>
      <c r="S12049" s="267">
        <v>38</v>
      </c>
      <c r="T12049" s="267" t="s">
        <v>13</v>
      </c>
      <c r="U12049" s="267" t="s">
        <v>1471</v>
      </c>
      <c r="V12049" s="267" t="s">
        <v>13</v>
      </c>
      <c r="W12049" s="267">
        <v>1940</v>
      </c>
      <c r="X12049" s="267">
        <v>9638984380</v>
      </c>
      <c r="Y12049" s="267">
        <v>15327237</v>
      </c>
      <c r="Z12049" s="267">
        <v>1</v>
      </c>
      <c r="AA12049" s="267" t="s">
        <v>1987</v>
      </c>
      <c r="AB12049" s="270" t="s">
        <v>1988</v>
      </c>
      <c r="AD12049" s="267" t="s">
        <v>13</v>
      </c>
      <c r="AF12049" s="267" t="s">
        <v>24</v>
      </c>
      <c r="AG12049" s="267" t="s">
        <v>24</v>
      </c>
    </row>
    <row r="12050" spans="3:33" ht="409.5">
      <c r="C12050" s="267" t="s">
        <v>1985</v>
      </c>
      <c r="D12050" s="267" t="s">
        <v>727</v>
      </c>
      <c r="E12050" s="267">
        <v>303</v>
      </c>
      <c r="F12050" s="267" t="s">
        <v>1444</v>
      </c>
      <c r="G12050" s="267" t="s">
        <v>1445</v>
      </c>
      <c r="H12050" s="267">
        <v>1</v>
      </c>
      <c r="I12050" s="267" t="s">
        <v>583</v>
      </c>
      <c r="J12050" s="267">
        <v>0.64</v>
      </c>
      <c r="K12050" s="267" t="s">
        <v>1986</v>
      </c>
      <c r="O12050" s="267" t="s">
        <v>24</v>
      </c>
      <c r="P12050" s="267">
        <v>15327237</v>
      </c>
      <c r="Q12050" s="267" t="s">
        <v>1445</v>
      </c>
      <c r="S12050" s="267">
        <v>38</v>
      </c>
      <c r="T12050" s="267" t="s">
        <v>13</v>
      </c>
      <c r="U12050" s="267" t="s">
        <v>1471</v>
      </c>
      <c r="V12050" s="267" t="s">
        <v>13</v>
      </c>
      <c r="W12050" s="267">
        <v>1940</v>
      </c>
      <c r="X12050" s="267">
        <v>9638984380</v>
      </c>
      <c r="Y12050" s="267">
        <v>15327237</v>
      </c>
      <c r="Z12050" s="267">
        <v>1</v>
      </c>
      <c r="AA12050" s="267" t="s">
        <v>1987</v>
      </c>
      <c r="AB12050" s="270" t="s">
        <v>1988</v>
      </c>
      <c r="AD12050" s="267" t="s">
        <v>13</v>
      </c>
      <c r="AF12050" s="267" t="s">
        <v>24</v>
      </c>
      <c r="AG12050" s="267" t="s">
        <v>24</v>
      </c>
    </row>
    <row r="12051" spans="3:33" ht="409.5">
      <c r="C12051" s="267" t="s">
        <v>1985</v>
      </c>
      <c r="D12051" s="267" t="s">
        <v>727</v>
      </c>
      <c r="E12051" s="267">
        <v>303</v>
      </c>
      <c r="F12051" s="267" t="s">
        <v>1444</v>
      </c>
      <c r="G12051" s="267" t="s">
        <v>1445</v>
      </c>
      <c r="H12051" s="267">
        <v>1</v>
      </c>
      <c r="I12051" s="267" t="s">
        <v>583</v>
      </c>
      <c r="J12051" s="267">
        <v>0.64</v>
      </c>
      <c r="K12051" s="267" t="s">
        <v>1986</v>
      </c>
      <c r="O12051" s="267" t="s">
        <v>24</v>
      </c>
      <c r="P12051" s="267">
        <v>15327237</v>
      </c>
      <c r="Q12051" s="267" t="s">
        <v>1445</v>
      </c>
      <c r="S12051" s="267">
        <v>38</v>
      </c>
      <c r="T12051" s="267" t="s">
        <v>13</v>
      </c>
      <c r="U12051" s="267" t="s">
        <v>1471</v>
      </c>
      <c r="V12051" s="267" t="s">
        <v>13</v>
      </c>
      <c r="W12051" s="267">
        <v>1940</v>
      </c>
      <c r="X12051" s="267">
        <v>9638984380</v>
      </c>
      <c r="Y12051" s="267">
        <v>15327237</v>
      </c>
      <c r="Z12051" s="267">
        <v>1</v>
      </c>
      <c r="AA12051" s="267" t="s">
        <v>1987</v>
      </c>
      <c r="AB12051" s="270" t="s">
        <v>1988</v>
      </c>
      <c r="AD12051" s="267" t="s">
        <v>13</v>
      </c>
      <c r="AF12051" s="267" t="s">
        <v>24</v>
      </c>
      <c r="AG12051" s="267" t="s">
        <v>24</v>
      </c>
    </row>
    <row r="12052" spans="3:33" ht="409.5">
      <c r="C12052" s="267" t="s">
        <v>1985</v>
      </c>
      <c r="D12052" s="267" t="s">
        <v>727</v>
      </c>
      <c r="E12052" s="267">
        <v>303</v>
      </c>
      <c r="F12052" s="267" t="s">
        <v>1444</v>
      </c>
      <c r="G12052" s="267" t="s">
        <v>1445</v>
      </c>
      <c r="H12052" s="267">
        <v>1</v>
      </c>
      <c r="I12052" s="267" t="s">
        <v>583</v>
      </c>
      <c r="J12052" s="267">
        <v>0.64</v>
      </c>
      <c r="K12052" s="267" t="s">
        <v>1986</v>
      </c>
      <c r="O12052" s="267" t="s">
        <v>24</v>
      </c>
      <c r="P12052" s="267">
        <v>15327237</v>
      </c>
      <c r="Q12052" s="267" t="s">
        <v>1445</v>
      </c>
      <c r="S12052" s="267">
        <v>38</v>
      </c>
      <c r="T12052" s="267" t="s">
        <v>13</v>
      </c>
      <c r="U12052" s="267" t="s">
        <v>1471</v>
      </c>
      <c r="V12052" s="267" t="s">
        <v>13</v>
      </c>
      <c r="W12052" s="267">
        <v>1940</v>
      </c>
      <c r="X12052" s="267">
        <v>9638984380</v>
      </c>
      <c r="Y12052" s="267">
        <v>15327237</v>
      </c>
      <c r="Z12052" s="267">
        <v>1</v>
      </c>
      <c r="AA12052" s="267" t="s">
        <v>1987</v>
      </c>
      <c r="AB12052" s="270" t="s">
        <v>1988</v>
      </c>
      <c r="AD12052" s="267" t="s">
        <v>13</v>
      </c>
      <c r="AF12052" s="267" t="s">
        <v>24</v>
      </c>
      <c r="AG12052" s="267" t="s">
        <v>24</v>
      </c>
    </row>
    <row r="12053" spans="3:33" ht="409.5">
      <c r="C12053" s="267" t="s">
        <v>1985</v>
      </c>
      <c r="D12053" s="267" t="s">
        <v>727</v>
      </c>
      <c r="E12053" s="267">
        <v>303</v>
      </c>
      <c r="F12053" s="267" t="s">
        <v>1444</v>
      </c>
      <c r="G12053" s="267" t="s">
        <v>1445</v>
      </c>
      <c r="H12053" s="267">
        <v>1</v>
      </c>
      <c r="I12053" s="267" t="s">
        <v>583</v>
      </c>
      <c r="J12053" s="267">
        <v>0.64</v>
      </c>
      <c r="K12053" s="267" t="s">
        <v>1986</v>
      </c>
      <c r="O12053" s="267" t="s">
        <v>24</v>
      </c>
      <c r="P12053" s="267">
        <v>15327237</v>
      </c>
      <c r="Q12053" s="267" t="s">
        <v>1445</v>
      </c>
      <c r="S12053" s="267">
        <v>38</v>
      </c>
      <c r="T12053" s="267" t="s">
        <v>13</v>
      </c>
      <c r="U12053" s="267" t="s">
        <v>1471</v>
      </c>
      <c r="V12053" s="267" t="s">
        <v>13</v>
      </c>
      <c r="W12053" s="267">
        <v>1940</v>
      </c>
      <c r="X12053" s="267">
        <v>9638984380</v>
      </c>
      <c r="Y12053" s="267">
        <v>15327237</v>
      </c>
      <c r="Z12053" s="267">
        <v>1</v>
      </c>
      <c r="AA12053" s="267" t="s">
        <v>1987</v>
      </c>
      <c r="AB12053" s="270" t="s">
        <v>1988</v>
      </c>
      <c r="AD12053" s="267" t="s">
        <v>13</v>
      </c>
      <c r="AF12053" s="267" t="s">
        <v>24</v>
      </c>
      <c r="AG12053" s="267" t="s">
        <v>24</v>
      </c>
    </row>
    <row r="12054" spans="3:33" ht="409.5">
      <c r="C12054" s="267" t="s">
        <v>1985</v>
      </c>
      <c r="D12054" s="267" t="s">
        <v>727</v>
      </c>
      <c r="E12054" s="267">
        <v>303</v>
      </c>
      <c r="F12054" s="267" t="s">
        <v>1444</v>
      </c>
      <c r="G12054" s="267" t="s">
        <v>1445</v>
      </c>
      <c r="H12054" s="267">
        <v>1</v>
      </c>
      <c r="I12054" s="267" t="s">
        <v>583</v>
      </c>
      <c r="J12054" s="267">
        <v>0.64</v>
      </c>
      <c r="K12054" s="267" t="s">
        <v>1986</v>
      </c>
      <c r="O12054" s="267" t="s">
        <v>24</v>
      </c>
      <c r="P12054" s="267">
        <v>15327237</v>
      </c>
      <c r="Q12054" s="267" t="s">
        <v>1445</v>
      </c>
      <c r="S12054" s="267">
        <v>38</v>
      </c>
      <c r="T12054" s="267" t="s">
        <v>13</v>
      </c>
      <c r="U12054" s="267" t="s">
        <v>1471</v>
      </c>
      <c r="V12054" s="267" t="s">
        <v>13</v>
      </c>
      <c r="W12054" s="267">
        <v>1940</v>
      </c>
      <c r="X12054" s="267">
        <v>9638984380</v>
      </c>
      <c r="Y12054" s="267">
        <v>15327237</v>
      </c>
      <c r="Z12054" s="267">
        <v>1</v>
      </c>
      <c r="AA12054" s="267" t="s">
        <v>1987</v>
      </c>
      <c r="AB12054" s="270" t="s">
        <v>1988</v>
      </c>
      <c r="AD12054" s="267" t="s">
        <v>13</v>
      </c>
      <c r="AF12054" s="267" t="s">
        <v>24</v>
      </c>
      <c r="AG12054" s="267" t="s">
        <v>24</v>
      </c>
    </row>
    <row r="12055" spans="3:33" ht="409.5">
      <c r="C12055" s="267" t="s">
        <v>1985</v>
      </c>
      <c r="D12055" s="267" t="s">
        <v>727</v>
      </c>
      <c r="E12055" s="267">
        <v>303</v>
      </c>
      <c r="F12055" s="267" t="s">
        <v>1444</v>
      </c>
      <c r="G12055" s="267" t="s">
        <v>1445</v>
      </c>
      <c r="H12055" s="267">
        <v>1</v>
      </c>
      <c r="I12055" s="267" t="s">
        <v>583</v>
      </c>
      <c r="J12055" s="267">
        <v>0.64</v>
      </c>
      <c r="K12055" s="267" t="s">
        <v>1986</v>
      </c>
      <c r="O12055" s="267" t="s">
        <v>24</v>
      </c>
      <c r="P12055" s="267">
        <v>15327237</v>
      </c>
      <c r="Q12055" s="267" t="s">
        <v>1445</v>
      </c>
      <c r="S12055" s="267">
        <v>38</v>
      </c>
      <c r="T12055" s="267" t="s">
        <v>13</v>
      </c>
      <c r="U12055" s="267" t="s">
        <v>1471</v>
      </c>
      <c r="V12055" s="267" t="s">
        <v>13</v>
      </c>
      <c r="W12055" s="267">
        <v>1940</v>
      </c>
      <c r="X12055" s="267">
        <v>9638984380</v>
      </c>
      <c r="Y12055" s="267">
        <v>15327237</v>
      </c>
      <c r="Z12055" s="267">
        <v>1</v>
      </c>
      <c r="AA12055" s="267" t="s">
        <v>1987</v>
      </c>
      <c r="AB12055" s="270" t="s">
        <v>1988</v>
      </c>
      <c r="AD12055" s="267" t="s">
        <v>13</v>
      </c>
      <c r="AF12055" s="267" t="s">
        <v>24</v>
      </c>
      <c r="AG12055" s="267" t="s">
        <v>24</v>
      </c>
    </row>
    <row r="12056" spans="3:33" ht="409.5">
      <c r="C12056" s="267" t="s">
        <v>1985</v>
      </c>
      <c r="D12056" s="267" t="s">
        <v>727</v>
      </c>
      <c r="E12056" s="267">
        <v>303</v>
      </c>
      <c r="F12056" s="267" t="s">
        <v>1444</v>
      </c>
      <c r="G12056" s="267" t="s">
        <v>1445</v>
      </c>
      <c r="H12056" s="267">
        <v>1</v>
      </c>
      <c r="I12056" s="267" t="s">
        <v>583</v>
      </c>
      <c r="J12056" s="267">
        <v>0.64</v>
      </c>
      <c r="K12056" s="267" t="s">
        <v>1986</v>
      </c>
      <c r="O12056" s="267" t="s">
        <v>24</v>
      </c>
      <c r="P12056" s="267">
        <v>15327237</v>
      </c>
      <c r="Q12056" s="267" t="s">
        <v>1445</v>
      </c>
      <c r="S12056" s="267">
        <v>38</v>
      </c>
      <c r="T12056" s="267" t="s">
        <v>13</v>
      </c>
      <c r="U12056" s="267" t="s">
        <v>1471</v>
      </c>
      <c r="V12056" s="267" t="s">
        <v>13</v>
      </c>
      <c r="W12056" s="267">
        <v>1940</v>
      </c>
      <c r="X12056" s="267">
        <v>9638984380</v>
      </c>
      <c r="Y12056" s="267">
        <v>15327237</v>
      </c>
      <c r="Z12056" s="267">
        <v>1</v>
      </c>
      <c r="AA12056" s="267" t="s">
        <v>1987</v>
      </c>
      <c r="AB12056" s="270" t="s">
        <v>1988</v>
      </c>
      <c r="AD12056" s="267" t="s">
        <v>13</v>
      </c>
      <c r="AF12056" s="267" t="s">
        <v>24</v>
      </c>
      <c r="AG12056" s="267" t="s">
        <v>24</v>
      </c>
    </row>
    <row r="12057" spans="3:33" ht="409.5">
      <c r="C12057" s="267" t="s">
        <v>1985</v>
      </c>
      <c r="D12057" s="267" t="s">
        <v>727</v>
      </c>
      <c r="E12057" s="267">
        <v>303</v>
      </c>
      <c r="F12057" s="267" t="s">
        <v>1444</v>
      </c>
      <c r="G12057" s="267" t="s">
        <v>1445</v>
      </c>
      <c r="H12057" s="267">
        <v>1</v>
      </c>
      <c r="I12057" s="267" t="s">
        <v>583</v>
      </c>
      <c r="J12057" s="267">
        <v>0.64</v>
      </c>
      <c r="K12057" s="267" t="s">
        <v>1986</v>
      </c>
      <c r="O12057" s="267" t="s">
        <v>24</v>
      </c>
      <c r="P12057" s="267">
        <v>15327237</v>
      </c>
      <c r="Q12057" s="267" t="s">
        <v>1445</v>
      </c>
      <c r="S12057" s="267">
        <v>38</v>
      </c>
      <c r="T12057" s="267" t="s">
        <v>13</v>
      </c>
      <c r="U12057" s="267" t="s">
        <v>1471</v>
      </c>
      <c r="V12057" s="267" t="s">
        <v>13</v>
      </c>
      <c r="W12057" s="267">
        <v>1940</v>
      </c>
      <c r="X12057" s="267">
        <v>9638984380</v>
      </c>
      <c r="Y12057" s="267">
        <v>15327237</v>
      </c>
      <c r="Z12057" s="267">
        <v>1</v>
      </c>
      <c r="AA12057" s="267" t="s">
        <v>1987</v>
      </c>
      <c r="AB12057" s="270" t="s">
        <v>1988</v>
      </c>
      <c r="AD12057" s="267" t="s">
        <v>13</v>
      </c>
      <c r="AF12057" s="267" t="s">
        <v>24</v>
      </c>
      <c r="AG12057" s="267" t="s">
        <v>24</v>
      </c>
    </row>
    <row r="12058" spans="3:33" ht="409.5">
      <c r="C12058" s="267" t="s">
        <v>1985</v>
      </c>
      <c r="D12058" s="267" t="s">
        <v>727</v>
      </c>
      <c r="E12058" s="267">
        <v>303</v>
      </c>
      <c r="F12058" s="267" t="s">
        <v>1444</v>
      </c>
      <c r="G12058" s="267" t="s">
        <v>1445</v>
      </c>
      <c r="H12058" s="267">
        <v>1</v>
      </c>
      <c r="I12058" s="267" t="s">
        <v>583</v>
      </c>
      <c r="J12058" s="267">
        <v>0.64</v>
      </c>
      <c r="K12058" s="267" t="s">
        <v>1986</v>
      </c>
      <c r="O12058" s="267" t="s">
        <v>24</v>
      </c>
      <c r="P12058" s="267">
        <v>15327237</v>
      </c>
      <c r="Q12058" s="267" t="s">
        <v>1445</v>
      </c>
      <c r="S12058" s="267">
        <v>38</v>
      </c>
      <c r="T12058" s="267" t="s">
        <v>13</v>
      </c>
      <c r="U12058" s="267" t="s">
        <v>1471</v>
      </c>
      <c r="V12058" s="267" t="s">
        <v>13</v>
      </c>
      <c r="W12058" s="267">
        <v>1940</v>
      </c>
      <c r="X12058" s="267">
        <v>9638984380</v>
      </c>
      <c r="Y12058" s="267">
        <v>15327237</v>
      </c>
      <c r="Z12058" s="267">
        <v>1</v>
      </c>
      <c r="AA12058" s="267" t="s">
        <v>1987</v>
      </c>
      <c r="AB12058" s="270" t="s">
        <v>1988</v>
      </c>
      <c r="AD12058" s="267" t="s">
        <v>13</v>
      </c>
      <c r="AF12058" s="267" t="s">
        <v>24</v>
      </c>
      <c r="AG12058" s="267" t="s">
        <v>24</v>
      </c>
    </row>
    <row r="12059" spans="3:33" ht="409.5">
      <c r="C12059" s="267" t="s">
        <v>1985</v>
      </c>
      <c r="D12059" s="267" t="s">
        <v>727</v>
      </c>
      <c r="E12059" s="267">
        <v>303</v>
      </c>
      <c r="F12059" s="267" t="s">
        <v>1444</v>
      </c>
      <c r="G12059" s="267" t="s">
        <v>1445</v>
      </c>
      <c r="H12059" s="267">
        <v>1</v>
      </c>
      <c r="I12059" s="267" t="s">
        <v>583</v>
      </c>
      <c r="J12059" s="267">
        <v>0.64</v>
      </c>
      <c r="K12059" s="267" t="s">
        <v>1986</v>
      </c>
      <c r="O12059" s="267" t="s">
        <v>24</v>
      </c>
      <c r="P12059" s="267">
        <v>15327237</v>
      </c>
      <c r="Q12059" s="267" t="s">
        <v>1445</v>
      </c>
      <c r="S12059" s="267">
        <v>38</v>
      </c>
      <c r="T12059" s="267" t="s">
        <v>13</v>
      </c>
      <c r="U12059" s="267" t="s">
        <v>1471</v>
      </c>
      <c r="V12059" s="267" t="s">
        <v>13</v>
      </c>
      <c r="W12059" s="267">
        <v>1940</v>
      </c>
      <c r="X12059" s="267">
        <v>9638984380</v>
      </c>
      <c r="Y12059" s="267">
        <v>15327237</v>
      </c>
      <c r="Z12059" s="267">
        <v>1</v>
      </c>
      <c r="AA12059" s="267" t="s">
        <v>1987</v>
      </c>
      <c r="AB12059" s="270" t="s">
        <v>1988</v>
      </c>
      <c r="AD12059" s="267" t="s">
        <v>13</v>
      </c>
      <c r="AF12059" s="267" t="s">
        <v>24</v>
      </c>
      <c r="AG12059" s="267" t="s">
        <v>24</v>
      </c>
    </row>
    <row r="12060" spans="3:33" ht="409.5">
      <c r="C12060" s="267" t="s">
        <v>1985</v>
      </c>
      <c r="D12060" s="267" t="s">
        <v>727</v>
      </c>
      <c r="E12060" s="267">
        <v>303</v>
      </c>
      <c r="F12060" s="267" t="s">
        <v>1444</v>
      </c>
      <c r="G12060" s="267" t="s">
        <v>1445</v>
      </c>
      <c r="H12060" s="267">
        <v>1</v>
      </c>
      <c r="I12060" s="267" t="s">
        <v>583</v>
      </c>
      <c r="J12060" s="267">
        <v>0.64</v>
      </c>
      <c r="K12060" s="267" t="s">
        <v>1986</v>
      </c>
      <c r="O12060" s="267" t="s">
        <v>24</v>
      </c>
      <c r="P12060" s="267">
        <v>15327237</v>
      </c>
      <c r="Q12060" s="267" t="s">
        <v>1445</v>
      </c>
      <c r="S12060" s="267">
        <v>38</v>
      </c>
      <c r="T12060" s="267" t="s">
        <v>13</v>
      </c>
      <c r="U12060" s="267" t="s">
        <v>1471</v>
      </c>
      <c r="V12060" s="267" t="s">
        <v>13</v>
      </c>
      <c r="W12060" s="267">
        <v>1940</v>
      </c>
      <c r="X12060" s="267">
        <v>9638984380</v>
      </c>
      <c r="Y12060" s="267">
        <v>15327237</v>
      </c>
      <c r="Z12060" s="267">
        <v>1</v>
      </c>
      <c r="AA12060" s="267" t="s">
        <v>1987</v>
      </c>
      <c r="AB12060" s="270" t="s">
        <v>1988</v>
      </c>
      <c r="AD12060" s="267" t="s">
        <v>13</v>
      </c>
      <c r="AF12060" s="267" t="s">
        <v>24</v>
      </c>
      <c r="AG12060" s="267" t="s">
        <v>24</v>
      </c>
    </row>
    <row r="12061" spans="3:33" ht="409.5">
      <c r="C12061" s="267" t="s">
        <v>1985</v>
      </c>
      <c r="D12061" s="267" t="s">
        <v>727</v>
      </c>
      <c r="E12061" s="267">
        <v>303</v>
      </c>
      <c r="F12061" s="267" t="s">
        <v>1444</v>
      </c>
      <c r="G12061" s="267" t="s">
        <v>1445</v>
      </c>
      <c r="H12061" s="267">
        <v>1</v>
      </c>
      <c r="I12061" s="267" t="s">
        <v>583</v>
      </c>
      <c r="J12061" s="267">
        <v>0.64</v>
      </c>
      <c r="K12061" s="267" t="s">
        <v>1986</v>
      </c>
      <c r="O12061" s="267" t="s">
        <v>24</v>
      </c>
      <c r="P12061" s="267">
        <v>15327237</v>
      </c>
      <c r="Q12061" s="267" t="s">
        <v>1445</v>
      </c>
      <c r="S12061" s="267">
        <v>38</v>
      </c>
      <c r="T12061" s="267" t="s">
        <v>13</v>
      </c>
      <c r="U12061" s="267" t="s">
        <v>1471</v>
      </c>
      <c r="V12061" s="267" t="s">
        <v>13</v>
      </c>
      <c r="W12061" s="267">
        <v>1940</v>
      </c>
      <c r="X12061" s="267">
        <v>9638984380</v>
      </c>
      <c r="Y12061" s="267">
        <v>15327237</v>
      </c>
      <c r="Z12061" s="267">
        <v>1</v>
      </c>
      <c r="AA12061" s="267" t="s">
        <v>1987</v>
      </c>
      <c r="AB12061" s="270" t="s">
        <v>1988</v>
      </c>
      <c r="AD12061" s="267" t="s">
        <v>13</v>
      </c>
      <c r="AF12061" s="267" t="s">
        <v>24</v>
      </c>
      <c r="AG12061" s="267" t="s">
        <v>24</v>
      </c>
    </row>
    <row r="12062" spans="3:33" ht="409.5">
      <c r="C12062" s="267" t="s">
        <v>1985</v>
      </c>
      <c r="D12062" s="267" t="s">
        <v>727</v>
      </c>
      <c r="E12062" s="267">
        <v>303</v>
      </c>
      <c r="F12062" s="267" t="s">
        <v>1444</v>
      </c>
      <c r="G12062" s="267" t="s">
        <v>1445</v>
      </c>
      <c r="H12062" s="267">
        <v>1</v>
      </c>
      <c r="I12062" s="267" t="s">
        <v>583</v>
      </c>
      <c r="J12062" s="267">
        <v>0.64</v>
      </c>
      <c r="K12062" s="267" t="s">
        <v>1986</v>
      </c>
      <c r="O12062" s="267" t="s">
        <v>24</v>
      </c>
      <c r="P12062" s="267">
        <v>15327237</v>
      </c>
      <c r="Q12062" s="267" t="s">
        <v>1445</v>
      </c>
      <c r="S12062" s="267">
        <v>38</v>
      </c>
      <c r="T12062" s="267" t="s">
        <v>13</v>
      </c>
      <c r="U12062" s="267" t="s">
        <v>1471</v>
      </c>
      <c r="V12062" s="267" t="s">
        <v>13</v>
      </c>
      <c r="W12062" s="267">
        <v>1940</v>
      </c>
      <c r="X12062" s="267">
        <v>9638984380</v>
      </c>
      <c r="Y12062" s="267">
        <v>15327237</v>
      </c>
      <c r="Z12062" s="267">
        <v>1</v>
      </c>
      <c r="AA12062" s="267" t="s">
        <v>1987</v>
      </c>
      <c r="AB12062" s="270" t="s">
        <v>1988</v>
      </c>
      <c r="AD12062" s="267" t="s">
        <v>13</v>
      </c>
      <c r="AF12062" s="267" t="s">
        <v>24</v>
      </c>
      <c r="AG12062" s="267" t="s">
        <v>24</v>
      </c>
    </row>
    <row r="12063" spans="3:33" ht="409.5">
      <c r="C12063" s="267" t="s">
        <v>1985</v>
      </c>
      <c r="D12063" s="267" t="s">
        <v>727</v>
      </c>
      <c r="E12063" s="267">
        <v>303</v>
      </c>
      <c r="F12063" s="267" t="s">
        <v>1444</v>
      </c>
      <c r="G12063" s="267" t="s">
        <v>1445</v>
      </c>
      <c r="H12063" s="267">
        <v>1</v>
      </c>
      <c r="I12063" s="267" t="s">
        <v>583</v>
      </c>
      <c r="J12063" s="267">
        <v>0.64</v>
      </c>
      <c r="K12063" s="267" t="s">
        <v>1986</v>
      </c>
      <c r="O12063" s="267" t="s">
        <v>24</v>
      </c>
      <c r="P12063" s="267">
        <v>15327237</v>
      </c>
      <c r="Q12063" s="267" t="s">
        <v>1445</v>
      </c>
      <c r="S12063" s="267">
        <v>38</v>
      </c>
      <c r="T12063" s="267" t="s">
        <v>13</v>
      </c>
      <c r="U12063" s="267" t="s">
        <v>1471</v>
      </c>
      <c r="V12063" s="267" t="s">
        <v>13</v>
      </c>
      <c r="W12063" s="267">
        <v>1940</v>
      </c>
      <c r="X12063" s="267">
        <v>9638984380</v>
      </c>
      <c r="Y12063" s="267">
        <v>15327237</v>
      </c>
      <c r="Z12063" s="267">
        <v>1</v>
      </c>
      <c r="AA12063" s="267" t="s">
        <v>1987</v>
      </c>
      <c r="AB12063" s="270" t="s">
        <v>1988</v>
      </c>
      <c r="AD12063" s="267" t="s">
        <v>13</v>
      </c>
      <c r="AF12063" s="267" t="s">
        <v>24</v>
      </c>
      <c r="AG12063" s="267" t="s">
        <v>24</v>
      </c>
    </row>
    <row r="12064" spans="3:33" ht="409.5">
      <c r="C12064" s="267" t="s">
        <v>1985</v>
      </c>
      <c r="D12064" s="267" t="s">
        <v>727</v>
      </c>
      <c r="E12064" s="267">
        <v>303</v>
      </c>
      <c r="F12064" s="267" t="s">
        <v>1444</v>
      </c>
      <c r="G12064" s="267" t="s">
        <v>1445</v>
      </c>
      <c r="H12064" s="267">
        <v>1</v>
      </c>
      <c r="I12064" s="267" t="s">
        <v>583</v>
      </c>
      <c r="J12064" s="267">
        <v>0.64</v>
      </c>
      <c r="K12064" s="267" t="s">
        <v>1986</v>
      </c>
      <c r="O12064" s="267" t="s">
        <v>24</v>
      </c>
      <c r="P12064" s="267">
        <v>15327237</v>
      </c>
      <c r="Q12064" s="267" t="s">
        <v>1445</v>
      </c>
      <c r="S12064" s="267">
        <v>38</v>
      </c>
      <c r="T12064" s="267" t="s">
        <v>13</v>
      </c>
      <c r="U12064" s="267" t="s">
        <v>1471</v>
      </c>
      <c r="V12064" s="267" t="s">
        <v>13</v>
      </c>
      <c r="W12064" s="267">
        <v>1940</v>
      </c>
      <c r="X12064" s="267">
        <v>9638984380</v>
      </c>
      <c r="Y12064" s="267">
        <v>15327237</v>
      </c>
      <c r="Z12064" s="267">
        <v>1</v>
      </c>
      <c r="AA12064" s="267" t="s">
        <v>1987</v>
      </c>
      <c r="AB12064" s="270" t="s">
        <v>1988</v>
      </c>
      <c r="AD12064" s="267" t="s">
        <v>13</v>
      </c>
      <c r="AF12064" s="267" t="s">
        <v>24</v>
      </c>
      <c r="AG12064" s="267" t="s">
        <v>24</v>
      </c>
    </row>
    <row r="12065" spans="3:33" ht="409.5">
      <c r="C12065" s="267" t="s">
        <v>1985</v>
      </c>
      <c r="D12065" s="267" t="s">
        <v>727</v>
      </c>
      <c r="E12065" s="267">
        <v>303</v>
      </c>
      <c r="F12065" s="267" t="s">
        <v>1444</v>
      </c>
      <c r="G12065" s="267" t="s">
        <v>1445</v>
      </c>
      <c r="H12065" s="267">
        <v>1</v>
      </c>
      <c r="I12065" s="267" t="s">
        <v>583</v>
      </c>
      <c r="J12065" s="267">
        <v>0.64</v>
      </c>
      <c r="K12065" s="267" t="s">
        <v>1986</v>
      </c>
      <c r="O12065" s="267" t="s">
        <v>24</v>
      </c>
      <c r="P12065" s="267">
        <v>15327237</v>
      </c>
      <c r="Q12065" s="267" t="s">
        <v>1445</v>
      </c>
      <c r="S12065" s="267">
        <v>38</v>
      </c>
      <c r="T12065" s="267" t="s">
        <v>13</v>
      </c>
      <c r="U12065" s="267" t="s">
        <v>1471</v>
      </c>
      <c r="V12065" s="267" t="s">
        <v>13</v>
      </c>
      <c r="W12065" s="267">
        <v>1940</v>
      </c>
      <c r="X12065" s="267">
        <v>9638984380</v>
      </c>
      <c r="Y12065" s="267">
        <v>15327237</v>
      </c>
      <c r="Z12065" s="267">
        <v>1</v>
      </c>
      <c r="AA12065" s="267" t="s">
        <v>1987</v>
      </c>
      <c r="AB12065" s="270" t="s">
        <v>1988</v>
      </c>
      <c r="AD12065" s="267" t="s">
        <v>13</v>
      </c>
      <c r="AF12065" s="267" t="s">
        <v>24</v>
      </c>
      <c r="AG12065" s="267" t="s">
        <v>24</v>
      </c>
    </row>
    <row r="12066" spans="3:33" ht="409.5">
      <c r="C12066" s="267" t="s">
        <v>1985</v>
      </c>
      <c r="D12066" s="267" t="s">
        <v>727</v>
      </c>
      <c r="E12066" s="267">
        <v>303</v>
      </c>
      <c r="F12066" s="267" t="s">
        <v>1444</v>
      </c>
      <c r="G12066" s="267" t="s">
        <v>1445</v>
      </c>
      <c r="H12066" s="267">
        <v>1</v>
      </c>
      <c r="I12066" s="267" t="s">
        <v>583</v>
      </c>
      <c r="J12066" s="267">
        <v>0.64</v>
      </c>
      <c r="K12066" s="267" t="s">
        <v>1986</v>
      </c>
      <c r="O12066" s="267" t="s">
        <v>24</v>
      </c>
      <c r="P12066" s="267">
        <v>15327237</v>
      </c>
      <c r="Q12066" s="267" t="s">
        <v>1445</v>
      </c>
      <c r="S12066" s="267">
        <v>38</v>
      </c>
      <c r="T12066" s="267" t="s">
        <v>13</v>
      </c>
      <c r="U12066" s="267" t="s">
        <v>1471</v>
      </c>
      <c r="V12066" s="267" t="s">
        <v>13</v>
      </c>
      <c r="W12066" s="267">
        <v>1940</v>
      </c>
      <c r="X12066" s="267">
        <v>9638984380</v>
      </c>
      <c r="Y12066" s="267">
        <v>15327237</v>
      </c>
      <c r="Z12066" s="267">
        <v>1</v>
      </c>
      <c r="AA12066" s="267" t="s">
        <v>1987</v>
      </c>
      <c r="AB12066" s="270" t="s">
        <v>1988</v>
      </c>
      <c r="AD12066" s="267" t="s">
        <v>13</v>
      </c>
      <c r="AF12066" s="267" t="s">
        <v>24</v>
      </c>
      <c r="AG12066" s="267" t="s">
        <v>24</v>
      </c>
    </row>
    <row r="12067" spans="3:33" ht="409.5">
      <c r="C12067" s="267" t="s">
        <v>1985</v>
      </c>
      <c r="D12067" s="267" t="s">
        <v>727</v>
      </c>
      <c r="E12067" s="267">
        <v>303</v>
      </c>
      <c r="F12067" s="267" t="s">
        <v>1444</v>
      </c>
      <c r="G12067" s="267" t="s">
        <v>1445</v>
      </c>
      <c r="H12067" s="267">
        <v>1</v>
      </c>
      <c r="I12067" s="267" t="s">
        <v>583</v>
      </c>
      <c r="J12067" s="267">
        <v>0.64</v>
      </c>
      <c r="K12067" s="267" t="s">
        <v>1986</v>
      </c>
      <c r="O12067" s="267" t="s">
        <v>24</v>
      </c>
      <c r="P12067" s="267">
        <v>15327237</v>
      </c>
      <c r="Q12067" s="267" t="s">
        <v>1445</v>
      </c>
      <c r="S12067" s="267">
        <v>38</v>
      </c>
      <c r="T12067" s="267" t="s">
        <v>13</v>
      </c>
      <c r="U12067" s="267" t="s">
        <v>1471</v>
      </c>
      <c r="V12067" s="267" t="s">
        <v>13</v>
      </c>
      <c r="W12067" s="267">
        <v>1940</v>
      </c>
      <c r="X12067" s="267">
        <v>9638984380</v>
      </c>
      <c r="Y12067" s="267">
        <v>15327237</v>
      </c>
      <c r="Z12067" s="267">
        <v>1</v>
      </c>
      <c r="AA12067" s="267" t="s">
        <v>1987</v>
      </c>
      <c r="AB12067" s="270" t="s">
        <v>1988</v>
      </c>
      <c r="AD12067" s="267" t="s">
        <v>13</v>
      </c>
      <c r="AF12067" s="267" t="s">
        <v>24</v>
      </c>
      <c r="AG12067" s="267" t="s">
        <v>24</v>
      </c>
    </row>
    <row r="12068" spans="3:33" ht="409.5">
      <c r="C12068" s="267" t="s">
        <v>1985</v>
      </c>
      <c r="D12068" s="267" t="s">
        <v>727</v>
      </c>
      <c r="E12068" s="267">
        <v>303</v>
      </c>
      <c r="F12068" s="267" t="s">
        <v>1444</v>
      </c>
      <c r="G12068" s="267" t="s">
        <v>1445</v>
      </c>
      <c r="H12068" s="267">
        <v>1</v>
      </c>
      <c r="I12068" s="267" t="s">
        <v>583</v>
      </c>
      <c r="J12068" s="267">
        <v>0.64</v>
      </c>
      <c r="K12068" s="267" t="s">
        <v>1986</v>
      </c>
      <c r="O12068" s="267" t="s">
        <v>24</v>
      </c>
      <c r="P12068" s="267">
        <v>15327237</v>
      </c>
      <c r="Q12068" s="267" t="s">
        <v>1445</v>
      </c>
      <c r="S12068" s="267">
        <v>38</v>
      </c>
      <c r="T12068" s="267" t="s">
        <v>13</v>
      </c>
      <c r="U12068" s="267" t="s">
        <v>1471</v>
      </c>
      <c r="V12068" s="267" t="s">
        <v>13</v>
      </c>
      <c r="W12068" s="267">
        <v>1940</v>
      </c>
      <c r="X12068" s="267">
        <v>9638984380</v>
      </c>
      <c r="Y12068" s="267">
        <v>15327237</v>
      </c>
      <c r="Z12068" s="267">
        <v>1</v>
      </c>
      <c r="AA12068" s="267" t="s">
        <v>1987</v>
      </c>
      <c r="AB12068" s="270" t="s">
        <v>1988</v>
      </c>
      <c r="AD12068" s="267" t="s">
        <v>13</v>
      </c>
      <c r="AF12068" s="267" t="s">
        <v>24</v>
      </c>
      <c r="AG12068" s="267" t="s">
        <v>24</v>
      </c>
    </row>
    <row r="12069" spans="3:33" ht="409.5">
      <c r="C12069" s="267" t="s">
        <v>1985</v>
      </c>
      <c r="D12069" s="267" t="s">
        <v>727</v>
      </c>
      <c r="E12069" s="267">
        <v>303</v>
      </c>
      <c r="F12069" s="267" t="s">
        <v>1444</v>
      </c>
      <c r="G12069" s="267" t="s">
        <v>1445</v>
      </c>
      <c r="H12069" s="267">
        <v>1</v>
      </c>
      <c r="I12069" s="267" t="s">
        <v>583</v>
      </c>
      <c r="J12069" s="267">
        <v>0.64</v>
      </c>
      <c r="K12069" s="267" t="s">
        <v>1986</v>
      </c>
      <c r="O12069" s="267" t="s">
        <v>24</v>
      </c>
      <c r="P12069" s="267">
        <v>15327237</v>
      </c>
      <c r="Q12069" s="267" t="s">
        <v>1445</v>
      </c>
      <c r="S12069" s="267">
        <v>38</v>
      </c>
      <c r="T12069" s="267" t="s">
        <v>13</v>
      </c>
      <c r="U12069" s="267" t="s">
        <v>1471</v>
      </c>
      <c r="V12069" s="267" t="s">
        <v>13</v>
      </c>
      <c r="W12069" s="267">
        <v>1940</v>
      </c>
      <c r="X12069" s="267">
        <v>9638984380</v>
      </c>
      <c r="Y12069" s="267">
        <v>15327237</v>
      </c>
      <c r="Z12069" s="267">
        <v>1</v>
      </c>
      <c r="AA12069" s="267" t="s">
        <v>1987</v>
      </c>
      <c r="AB12069" s="270" t="s">
        <v>1988</v>
      </c>
      <c r="AD12069" s="267" t="s">
        <v>13</v>
      </c>
      <c r="AF12069" s="267" t="s">
        <v>24</v>
      </c>
      <c r="AG12069" s="267" t="s">
        <v>24</v>
      </c>
    </row>
    <row r="12070" spans="3:33" ht="409.5">
      <c r="C12070" s="267" t="s">
        <v>1985</v>
      </c>
      <c r="D12070" s="267" t="s">
        <v>727</v>
      </c>
      <c r="E12070" s="267">
        <v>303</v>
      </c>
      <c r="F12070" s="267" t="s">
        <v>1444</v>
      </c>
      <c r="G12070" s="267" t="s">
        <v>1445</v>
      </c>
      <c r="H12070" s="267">
        <v>1</v>
      </c>
      <c r="I12070" s="267" t="s">
        <v>583</v>
      </c>
      <c r="J12070" s="267">
        <v>0.64</v>
      </c>
      <c r="K12070" s="267" t="s">
        <v>1986</v>
      </c>
      <c r="O12070" s="267" t="s">
        <v>24</v>
      </c>
      <c r="P12070" s="267">
        <v>15327237</v>
      </c>
      <c r="Q12070" s="267" t="s">
        <v>1445</v>
      </c>
      <c r="S12070" s="267">
        <v>38</v>
      </c>
      <c r="T12070" s="267" t="s">
        <v>13</v>
      </c>
      <c r="U12070" s="267" t="s">
        <v>1471</v>
      </c>
      <c r="V12070" s="267" t="s">
        <v>13</v>
      </c>
      <c r="W12070" s="267">
        <v>1940</v>
      </c>
      <c r="X12070" s="267">
        <v>9638984380</v>
      </c>
      <c r="Y12070" s="267">
        <v>15327237</v>
      </c>
      <c r="Z12070" s="267">
        <v>1</v>
      </c>
      <c r="AA12070" s="267" t="s">
        <v>1987</v>
      </c>
      <c r="AB12070" s="270" t="s">
        <v>1988</v>
      </c>
      <c r="AD12070" s="267" t="s">
        <v>13</v>
      </c>
      <c r="AF12070" s="267" t="s">
        <v>24</v>
      </c>
      <c r="AG12070" s="267" t="s">
        <v>24</v>
      </c>
    </row>
    <row r="12071" spans="3:33" ht="409.5">
      <c r="C12071" s="267" t="s">
        <v>1985</v>
      </c>
      <c r="D12071" s="267" t="s">
        <v>727</v>
      </c>
      <c r="E12071" s="267">
        <v>303</v>
      </c>
      <c r="F12071" s="267" t="s">
        <v>1444</v>
      </c>
      <c r="G12071" s="267" t="s">
        <v>1445</v>
      </c>
      <c r="H12071" s="267">
        <v>1</v>
      </c>
      <c r="I12071" s="267" t="s">
        <v>583</v>
      </c>
      <c r="J12071" s="267">
        <v>0.64</v>
      </c>
      <c r="K12071" s="267" t="s">
        <v>1986</v>
      </c>
      <c r="O12071" s="267" t="s">
        <v>24</v>
      </c>
      <c r="P12071" s="267">
        <v>15327237</v>
      </c>
      <c r="Q12071" s="267" t="s">
        <v>1445</v>
      </c>
      <c r="S12071" s="267">
        <v>38</v>
      </c>
      <c r="T12071" s="267" t="s">
        <v>13</v>
      </c>
      <c r="U12071" s="267" t="s">
        <v>1471</v>
      </c>
      <c r="V12071" s="267" t="s">
        <v>13</v>
      </c>
      <c r="W12071" s="267">
        <v>1940</v>
      </c>
      <c r="X12071" s="267">
        <v>9638984380</v>
      </c>
      <c r="Y12071" s="267">
        <v>15327237</v>
      </c>
      <c r="Z12071" s="267">
        <v>1</v>
      </c>
      <c r="AA12071" s="267" t="s">
        <v>1987</v>
      </c>
      <c r="AB12071" s="270" t="s">
        <v>1988</v>
      </c>
      <c r="AD12071" s="267" t="s">
        <v>13</v>
      </c>
      <c r="AF12071" s="267" t="s">
        <v>24</v>
      </c>
      <c r="AG12071" s="267" t="s">
        <v>24</v>
      </c>
    </row>
    <row r="12072" spans="3:33" ht="409.5">
      <c r="C12072" s="267" t="s">
        <v>1985</v>
      </c>
      <c r="D12072" s="267" t="s">
        <v>727</v>
      </c>
      <c r="E12072" s="267">
        <v>303</v>
      </c>
      <c r="F12072" s="267" t="s">
        <v>1444</v>
      </c>
      <c r="G12072" s="267" t="s">
        <v>1445</v>
      </c>
      <c r="H12072" s="267">
        <v>1</v>
      </c>
      <c r="I12072" s="267" t="s">
        <v>583</v>
      </c>
      <c r="J12072" s="267">
        <v>0.64</v>
      </c>
      <c r="K12072" s="267" t="s">
        <v>1986</v>
      </c>
      <c r="O12072" s="267" t="s">
        <v>24</v>
      </c>
      <c r="P12072" s="267">
        <v>15327237</v>
      </c>
      <c r="Q12072" s="267" t="s">
        <v>1445</v>
      </c>
      <c r="S12072" s="267">
        <v>38</v>
      </c>
      <c r="T12072" s="267" t="s">
        <v>13</v>
      </c>
      <c r="U12072" s="267" t="s">
        <v>1471</v>
      </c>
      <c r="V12072" s="267" t="s">
        <v>13</v>
      </c>
      <c r="W12072" s="267">
        <v>1940</v>
      </c>
      <c r="X12072" s="267">
        <v>9638984380</v>
      </c>
      <c r="Y12072" s="267">
        <v>15327237</v>
      </c>
      <c r="Z12072" s="267">
        <v>1</v>
      </c>
      <c r="AA12072" s="267" t="s">
        <v>1987</v>
      </c>
      <c r="AB12072" s="270" t="s">
        <v>1988</v>
      </c>
      <c r="AD12072" s="267" t="s">
        <v>13</v>
      </c>
      <c r="AF12072" s="267" t="s">
        <v>24</v>
      </c>
      <c r="AG12072" s="267" t="s">
        <v>24</v>
      </c>
    </row>
    <row r="12073" spans="3:33" ht="409.5">
      <c r="C12073" s="267" t="s">
        <v>1985</v>
      </c>
      <c r="D12073" s="267" t="s">
        <v>727</v>
      </c>
      <c r="E12073" s="267">
        <v>303</v>
      </c>
      <c r="F12073" s="267" t="s">
        <v>1444</v>
      </c>
      <c r="G12073" s="267" t="s">
        <v>1445</v>
      </c>
      <c r="H12073" s="267">
        <v>1</v>
      </c>
      <c r="I12073" s="267" t="s">
        <v>583</v>
      </c>
      <c r="J12073" s="267">
        <v>0.64</v>
      </c>
      <c r="K12073" s="267" t="s">
        <v>1986</v>
      </c>
      <c r="O12073" s="267" t="s">
        <v>24</v>
      </c>
      <c r="P12073" s="267">
        <v>15327237</v>
      </c>
      <c r="Q12073" s="267" t="s">
        <v>1445</v>
      </c>
      <c r="S12073" s="267">
        <v>38</v>
      </c>
      <c r="T12073" s="267" t="s">
        <v>13</v>
      </c>
      <c r="U12073" s="267" t="s">
        <v>1471</v>
      </c>
      <c r="V12073" s="267" t="s">
        <v>13</v>
      </c>
      <c r="W12073" s="267">
        <v>1940</v>
      </c>
      <c r="X12073" s="267">
        <v>9638984380</v>
      </c>
      <c r="Y12073" s="267">
        <v>15327237</v>
      </c>
      <c r="Z12073" s="267">
        <v>1</v>
      </c>
      <c r="AA12073" s="267" t="s">
        <v>1987</v>
      </c>
      <c r="AB12073" s="270" t="s">
        <v>1988</v>
      </c>
      <c r="AD12073" s="267" t="s">
        <v>13</v>
      </c>
      <c r="AF12073" s="267" t="s">
        <v>24</v>
      </c>
      <c r="AG12073" s="267" t="s">
        <v>24</v>
      </c>
    </row>
    <row r="12074" spans="3:33" ht="409.5">
      <c r="C12074" s="267" t="s">
        <v>1985</v>
      </c>
      <c r="D12074" s="267" t="s">
        <v>727</v>
      </c>
      <c r="E12074" s="267">
        <v>303</v>
      </c>
      <c r="F12074" s="267" t="s">
        <v>1444</v>
      </c>
      <c r="G12074" s="267" t="s">
        <v>1445</v>
      </c>
      <c r="H12074" s="267">
        <v>1</v>
      </c>
      <c r="I12074" s="267" t="s">
        <v>583</v>
      </c>
      <c r="J12074" s="267">
        <v>0.64</v>
      </c>
      <c r="K12074" s="267" t="s">
        <v>1986</v>
      </c>
      <c r="O12074" s="267" t="s">
        <v>24</v>
      </c>
      <c r="P12074" s="267">
        <v>15327237</v>
      </c>
      <c r="Q12074" s="267" t="s">
        <v>1445</v>
      </c>
      <c r="S12074" s="267">
        <v>38</v>
      </c>
      <c r="T12074" s="267" t="s">
        <v>13</v>
      </c>
      <c r="U12074" s="267" t="s">
        <v>1471</v>
      </c>
      <c r="V12074" s="267" t="s">
        <v>13</v>
      </c>
      <c r="W12074" s="267">
        <v>1940</v>
      </c>
      <c r="X12074" s="267">
        <v>9638984380</v>
      </c>
      <c r="Y12074" s="267">
        <v>15327237</v>
      </c>
      <c r="Z12074" s="267">
        <v>1</v>
      </c>
      <c r="AA12074" s="267" t="s">
        <v>1987</v>
      </c>
      <c r="AB12074" s="270" t="s">
        <v>1988</v>
      </c>
      <c r="AD12074" s="267" t="s">
        <v>13</v>
      </c>
      <c r="AF12074" s="267" t="s">
        <v>24</v>
      </c>
      <c r="AG12074" s="267" t="s">
        <v>24</v>
      </c>
    </row>
    <row r="12075" spans="3:33" ht="409.5">
      <c r="C12075" s="267" t="s">
        <v>1985</v>
      </c>
      <c r="D12075" s="267" t="s">
        <v>727</v>
      </c>
      <c r="E12075" s="267">
        <v>303</v>
      </c>
      <c r="F12075" s="267" t="s">
        <v>1444</v>
      </c>
      <c r="G12075" s="267" t="s">
        <v>1445</v>
      </c>
      <c r="H12075" s="267">
        <v>1</v>
      </c>
      <c r="I12075" s="267" t="s">
        <v>583</v>
      </c>
      <c r="J12075" s="267">
        <v>0.64</v>
      </c>
      <c r="K12075" s="267" t="s">
        <v>1986</v>
      </c>
      <c r="O12075" s="267" t="s">
        <v>24</v>
      </c>
      <c r="P12075" s="267">
        <v>15327237</v>
      </c>
      <c r="Q12075" s="267" t="s">
        <v>1445</v>
      </c>
      <c r="S12075" s="267">
        <v>38</v>
      </c>
      <c r="T12075" s="267" t="s">
        <v>13</v>
      </c>
      <c r="U12075" s="267" t="s">
        <v>1471</v>
      </c>
      <c r="V12075" s="267" t="s">
        <v>13</v>
      </c>
      <c r="W12075" s="267">
        <v>1940</v>
      </c>
      <c r="X12075" s="267">
        <v>9638984380</v>
      </c>
      <c r="Y12075" s="267">
        <v>15327237</v>
      </c>
      <c r="Z12075" s="267">
        <v>1</v>
      </c>
      <c r="AA12075" s="267" t="s">
        <v>1987</v>
      </c>
      <c r="AB12075" s="270" t="s">
        <v>1988</v>
      </c>
      <c r="AD12075" s="267" t="s">
        <v>13</v>
      </c>
      <c r="AF12075" s="267" t="s">
        <v>24</v>
      </c>
      <c r="AG12075" s="267" t="s">
        <v>24</v>
      </c>
    </row>
    <row r="12076" spans="3:33" ht="409.5">
      <c r="C12076" s="267" t="s">
        <v>1985</v>
      </c>
      <c r="D12076" s="267" t="s">
        <v>727</v>
      </c>
      <c r="E12076" s="267">
        <v>303</v>
      </c>
      <c r="F12076" s="267" t="s">
        <v>1444</v>
      </c>
      <c r="G12076" s="267" t="s">
        <v>1445</v>
      </c>
      <c r="H12076" s="267">
        <v>1</v>
      </c>
      <c r="I12076" s="267" t="s">
        <v>583</v>
      </c>
      <c r="J12076" s="267">
        <v>0.64</v>
      </c>
      <c r="K12076" s="267" t="s">
        <v>1986</v>
      </c>
      <c r="O12076" s="267" t="s">
        <v>24</v>
      </c>
      <c r="P12076" s="267">
        <v>15327237</v>
      </c>
      <c r="Q12076" s="267" t="s">
        <v>1445</v>
      </c>
      <c r="S12076" s="267">
        <v>38</v>
      </c>
      <c r="T12076" s="267" t="s">
        <v>13</v>
      </c>
      <c r="U12076" s="267" t="s">
        <v>1471</v>
      </c>
      <c r="V12076" s="267" t="s">
        <v>13</v>
      </c>
      <c r="W12076" s="267">
        <v>1940</v>
      </c>
      <c r="X12076" s="267">
        <v>9638984380</v>
      </c>
      <c r="Y12076" s="267">
        <v>15327237</v>
      </c>
      <c r="Z12076" s="267">
        <v>1</v>
      </c>
      <c r="AA12076" s="267" t="s">
        <v>1987</v>
      </c>
      <c r="AB12076" s="270" t="s">
        <v>1988</v>
      </c>
      <c r="AD12076" s="267" t="s">
        <v>13</v>
      </c>
      <c r="AF12076" s="267" t="s">
        <v>24</v>
      </c>
      <c r="AG12076" s="267" t="s">
        <v>24</v>
      </c>
    </row>
    <row r="12077" spans="3:33" ht="409.5">
      <c r="C12077" s="267" t="s">
        <v>1985</v>
      </c>
      <c r="D12077" s="267" t="s">
        <v>727</v>
      </c>
      <c r="E12077" s="267">
        <v>303</v>
      </c>
      <c r="F12077" s="267" t="s">
        <v>1444</v>
      </c>
      <c r="G12077" s="267" t="s">
        <v>1445</v>
      </c>
      <c r="H12077" s="267">
        <v>1</v>
      </c>
      <c r="I12077" s="267" t="s">
        <v>583</v>
      </c>
      <c r="J12077" s="267">
        <v>0.64</v>
      </c>
      <c r="K12077" s="267" t="s">
        <v>1986</v>
      </c>
      <c r="O12077" s="267" t="s">
        <v>24</v>
      </c>
      <c r="P12077" s="267">
        <v>15327237</v>
      </c>
      <c r="Q12077" s="267" t="s">
        <v>1445</v>
      </c>
      <c r="S12077" s="267">
        <v>38</v>
      </c>
      <c r="T12077" s="267" t="s">
        <v>13</v>
      </c>
      <c r="U12077" s="267" t="s">
        <v>1471</v>
      </c>
      <c r="V12077" s="267" t="s">
        <v>13</v>
      </c>
      <c r="W12077" s="267">
        <v>1940</v>
      </c>
      <c r="X12077" s="267">
        <v>9638984380</v>
      </c>
      <c r="Y12077" s="267">
        <v>15327237</v>
      </c>
      <c r="Z12077" s="267">
        <v>1</v>
      </c>
      <c r="AA12077" s="267" t="s">
        <v>1987</v>
      </c>
      <c r="AB12077" s="270" t="s">
        <v>1988</v>
      </c>
      <c r="AD12077" s="267" t="s">
        <v>13</v>
      </c>
      <c r="AF12077" s="267" t="s">
        <v>24</v>
      </c>
      <c r="AG12077" s="267" t="s">
        <v>24</v>
      </c>
    </row>
    <row r="12078" spans="3:33" ht="409.5">
      <c r="C12078" s="267" t="s">
        <v>1985</v>
      </c>
      <c r="D12078" s="267" t="s">
        <v>727</v>
      </c>
      <c r="E12078" s="267">
        <v>303</v>
      </c>
      <c r="F12078" s="267" t="s">
        <v>1444</v>
      </c>
      <c r="G12078" s="267" t="s">
        <v>1445</v>
      </c>
      <c r="H12078" s="267">
        <v>1</v>
      </c>
      <c r="I12078" s="267" t="s">
        <v>583</v>
      </c>
      <c r="J12078" s="267">
        <v>0.64</v>
      </c>
      <c r="K12078" s="267" t="s">
        <v>1986</v>
      </c>
      <c r="O12078" s="267" t="s">
        <v>24</v>
      </c>
      <c r="P12078" s="267">
        <v>15327237</v>
      </c>
      <c r="Q12078" s="267" t="s">
        <v>1445</v>
      </c>
      <c r="S12078" s="267">
        <v>38</v>
      </c>
      <c r="T12078" s="267" t="s">
        <v>13</v>
      </c>
      <c r="U12078" s="267" t="s">
        <v>1471</v>
      </c>
      <c r="V12078" s="267" t="s">
        <v>13</v>
      </c>
      <c r="W12078" s="267">
        <v>1940</v>
      </c>
      <c r="X12078" s="267">
        <v>9638984380</v>
      </c>
      <c r="Y12078" s="267">
        <v>15327237</v>
      </c>
      <c r="Z12078" s="267">
        <v>1</v>
      </c>
      <c r="AA12078" s="267" t="s">
        <v>1987</v>
      </c>
      <c r="AB12078" s="270" t="s">
        <v>1988</v>
      </c>
      <c r="AD12078" s="267" t="s">
        <v>13</v>
      </c>
      <c r="AF12078" s="267" t="s">
        <v>24</v>
      </c>
      <c r="AG12078" s="267" t="s">
        <v>24</v>
      </c>
    </row>
    <row r="12079" spans="3:33" ht="409.5">
      <c r="C12079" s="267" t="s">
        <v>1985</v>
      </c>
      <c r="D12079" s="267" t="s">
        <v>727</v>
      </c>
      <c r="E12079" s="267">
        <v>303</v>
      </c>
      <c r="F12079" s="267" t="s">
        <v>1444</v>
      </c>
      <c r="G12079" s="267" t="s">
        <v>1445</v>
      </c>
      <c r="H12079" s="267">
        <v>1</v>
      </c>
      <c r="I12079" s="267" t="s">
        <v>583</v>
      </c>
      <c r="J12079" s="267">
        <v>0.64</v>
      </c>
      <c r="K12079" s="267" t="s">
        <v>1986</v>
      </c>
      <c r="O12079" s="267" t="s">
        <v>24</v>
      </c>
      <c r="P12079" s="267">
        <v>15327237</v>
      </c>
      <c r="Q12079" s="267" t="s">
        <v>1445</v>
      </c>
      <c r="S12079" s="267">
        <v>38</v>
      </c>
      <c r="T12079" s="267" t="s">
        <v>13</v>
      </c>
      <c r="U12079" s="267" t="s">
        <v>1471</v>
      </c>
      <c r="V12079" s="267" t="s">
        <v>13</v>
      </c>
      <c r="W12079" s="267">
        <v>1940</v>
      </c>
      <c r="X12079" s="267">
        <v>9638984380</v>
      </c>
      <c r="Y12079" s="267">
        <v>15327237</v>
      </c>
      <c r="Z12079" s="267">
        <v>1</v>
      </c>
      <c r="AA12079" s="267" t="s">
        <v>1987</v>
      </c>
      <c r="AB12079" s="270" t="s">
        <v>1988</v>
      </c>
      <c r="AD12079" s="267" t="s">
        <v>13</v>
      </c>
      <c r="AF12079" s="267" t="s">
        <v>24</v>
      </c>
      <c r="AG12079" s="267" t="s">
        <v>24</v>
      </c>
    </row>
    <row r="12080" spans="3:33" ht="409.5">
      <c r="C12080" s="267" t="s">
        <v>1985</v>
      </c>
      <c r="D12080" s="267" t="s">
        <v>727</v>
      </c>
      <c r="E12080" s="267">
        <v>303</v>
      </c>
      <c r="F12080" s="267" t="s">
        <v>1444</v>
      </c>
      <c r="G12080" s="267" t="s">
        <v>1445</v>
      </c>
      <c r="H12080" s="267">
        <v>1</v>
      </c>
      <c r="I12080" s="267" t="s">
        <v>583</v>
      </c>
      <c r="J12080" s="267">
        <v>0.64</v>
      </c>
      <c r="K12080" s="267" t="s">
        <v>1986</v>
      </c>
      <c r="O12080" s="267" t="s">
        <v>24</v>
      </c>
      <c r="P12080" s="267">
        <v>15327237</v>
      </c>
      <c r="Q12080" s="267" t="s">
        <v>1445</v>
      </c>
      <c r="S12080" s="267">
        <v>38</v>
      </c>
      <c r="T12080" s="267" t="s">
        <v>13</v>
      </c>
      <c r="U12080" s="267" t="s">
        <v>1471</v>
      </c>
      <c r="V12080" s="267" t="s">
        <v>13</v>
      </c>
      <c r="W12080" s="267">
        <v>1940</v>
      </c>
      <c r="X12080" s="267">
        <v>9638984380</v>
      </c>
      <c r="Y12080" s="267">
        <v>15327237</v>
      </c>
      <c r="Z12080" s="267">
        <v>1</v>
      </c>
      <c r="AA12080" s="267" t="s">
        <v>1987</v>
      </c>
      <c r="AB12080" s="270" t="s">
        <v>1988</v>
      </c>
      <c r="AD12080" s="267" t="s">
        <v>13</v>
      </c>
      <c r="AF12080" s="267" t="s">
        <v>24</v>
      </c>
      <c r="AG12080" s="267" t="s">
        <v>24</v>
      </c>
    </row>
    <row r="12081" spans="3:33" ht="409.5">
      <c r="C12081" s="267" t="s">
        <v>1985</v>
      </c>
      <c r="D12081" s="267" t="s">
        <v>727</v>
      </c>
      <c r="E12081" s="267">
        <v>303</v>
      </c>
      <c r="F12081" s="267" t="s">
        <v>1444</v>
      </c>
      <c r="G12081" s="267" t="s">
        <v>1445</v>
      </c>
      <c r="H12081" s="267">
        <v>1</v>
      </c>
      <c r="I12081" s="267" t="s">
        <v>583</v>
      </c>
      <c r="J12081" s="267">
        <v>0.64</v>
      </c>
      <c r="K12081" s="267" t="s">
        <v>1986</v>
      </c>
      <c r="O12081" s="267" t="s">
        <v>24</v>
      </c>
      <c r="P12081" s="267">
        <v>15327237</v>
      </c>
      <c r="Q12081" s="267" t="s">
        <v>1445</v>
      </c>
      <c r="S12081" s="267">
        <v>38</v>
      </c>
      <c r="T12081" s="267" t="s">
        <v>13</v>
      </c>
      <c r="U12081" s="267" t="s">
        <v>1471</v>
      </c>
      <c r="V12081" s="267" t="s">
        <v>13</v>
      </c>
      <c r="W12081" s="267">
        <v>1940</v>
      </c>
      <c r="X12081" s="267">
        <v>9638984380</v>
      </c>
      <c r="Y12081" s="267">
        <v>15327237</v>
      </c>
      <c r="Z12081" s="267">
        <v>1</v>
      </c>
      <c r="AA12081" s="267" t="s">
        <v>1987</v>
      </c>
      <c r="AB12081" s="270" t="s">
        <v>1988</v>
      </c>
      <c r="AD12081" s="267" t="s">
        <v>13</v>
      </c>
      <c r="AF12081" s="267" t="s">
        <v>24</v>
      </c>
      <c r="AG12081" s="267" t="s">
        <v>24</v>
      </c>
    </row>
    <row r="12082" spans="3:33" ht="409.5">
      <c r="C12082" s="267" t="s">
        <v>1985</v>
      </c>
      <c r="D12082" s="267" t="s">
        <v>727</v>
      </c>
      <c r="E12082" s="267">
        <v>303</v>
      </c>
      <c r="F12082" s="267" t="s">
        <v>1444</v>
      </c>
      <c r="G12082" s="267" t="s">
        <v>1445</v>
      </c>
      <c r="H12082" s="267">
        <v>1</v>
      </c>
      <c r="I12082" s="267" t="s">
        <v>583</v>
      </c>
      <c r="J12082" s="267">
        <v>0.64</v>
      </c>
      <c r="K12082" s="267" t="s">
        <v>1986</v>
      </c>
      <c r="O12082" s="267" t="s">
        <v>24</v>
      </c>
      <c r="P12082" s="267">
        <v>15327237</v>
      </c>
      <c r="Q12082" s="267" t="s">
        <v>1445</v>
      </c>
      <c r="S12082" s="267">
        <v>38</v>
      </c>
      <c r="T12082" s="267" t="s">
        <v>13</v>
      </c>
      <c r="U12082" s="267" t="s">
        <v>1471</v>
      </c>
      <c r="V12082" s="267" t="s">
        <v>13</v>
      </c>
      <c r="W12082" s="267">
        <v>1940</v>
      </c>
      <c r="X12082" s="267">
        <v>9638984380</v>
      </c>
      <c r="Y12082" s="267">
        <v>15327237</v>
      </c>
      <c r="Z12082" s="267">
        <v>1</v>
      </c>
      <c r="AA12082" s="267" t="s">
        <v>1987</v>
      </c>
      <c r="AB12082" s="270" t="s">
        <v>1988</v>
      </c>
      <c r="AD12082" s="267" t="s">
        <v>13</v>
      </c>
      <c r="AF12082" s="267" t="s">
        <v>24</v>
      </c>
      <c r="AG12082" s="267" t="s">
        <v>24</v>
      </c>
    </row>
    <row r="12083" spans="3:33" ht="409.5">
      <c r="C12083" s="267" t="s">
        <v>1985</v>
      </c>
      <c r="D12083" s="267" t="s">
        <v>727</v>
      </c>
      <c r="E12083" s="267">
        <v>303</v>
      </c>
      <c r="F12083" s="267" t="s">
        <v>1444</v>
      </c>
      <c r="G12083" s="267" t="s">
        <v>1445</v>
      </c>
      <c r="H12083" s="267">
        <v>1</v>
      </c>
      <c r="I12083" s="267" t="s">
        <v>583</v>
      </c>
      <c r="J12083" s="267">
        <v>0.64</v>
      </c>
      <c r="K12083" s="267" t="s">
        <v>1986</v>
      </c>
      <c r="O12083" s="267" t="s">
        <v>24</v>
      </c>
      <c r="P12083" s="267">
        <v>15327237</v>
      </c>
      <c r="Q12083" s="267" t="s">
        <v>1445</v>
      </c>
      <c r="S12083" s="267">
        <v>38</v>
      </c>
      <c r="T12083" s="267" t="s">
        <v>13</v>
      </c>
      <c r="U12083" s="267" t="s">
        <v>1471</v>
      </c>
      <c r="V12083" s="267" t="s">
        <v>13</v>
      </c>
      <c r="W12083" s="267">
        <v>1940</v>
      </c>
      <c r="X12083" s="267">
        <v>9638984380</v>
      </c>
      <c r="Y12083" s="267">
        <v>15327237</v>
      </c>
      <c r="Z12083" s="267">
        <v>1</v>
      </c>
      <c r="AA12083" s="267" t="s">
        <v>1987</v>
      </c>
      <c r="AB12083" s="270" t="s">
        <v>1988</v>
      </c>
      <c r="AD12083" s="267" t="s">
        <v>13</v>
      </c>
      <c r="AF12083" s="267" t="s">
        <v>24</v>
      </c>
      <c r="AG12083" s="267" t="s">
        <v>24</v>
      </c>
    </row>
    <row r="12084" spans="3:33" ht="409.5">
      <c r="C12084" s="267" t="s">
        <v>1985</v>
      </c>
      <c r="D12084" s="267" t="s">
        <v>727</v>
      </c>
      <c r="E12084" s="267">
        <v>303</v>
      </c>
      <c r="F12084" s="267" t="s">
        <v>1444</v>
      </c>
      <c r="G12084" s="267" t="s">
        <v>1445</v>
      </c>
      <c r="H12084" s="267">
        <v>1</v>
      </c>
      <c r="I12084" s="267" t="s">
        <v>583</v>
      </c>
      <c r="J12084" s="267">
        <v>0.64</v>
      </c>
      <c r="K12084" s="267" t="s">
        <v>1986</v>
      </c>
      <c r="O12084" s="267" t="s">
        <v>24</v>
      </c>
      <c r="P12084" s="267">
        <v>15327237</v>
      </c>
      <c r="Q12084" s="267" t="s">
        <v>1445</v>
      </c>
      <c r="S12084" s="267">
        <v>38</v>
      </c>
      <c r="T12084" s="267" t="s">
        <v>13</v>
      </c>
      <c r="U12084" s="267" t="s">
        <v>1471</v>
      </c>
      <c r="V12084" s="267" t="s">
        <v>13</v>
      </c>
      <c r="W12084" s="267">
        <v>1940</v>
      </c>
      <c r="X12084" s="267">
        <v>9638984380</v>
      </c>
      <c r="Y12084" s="267">
        <v>15327237</v>
      </c>
      <c r="Z12084" s="267">
        <v>1</v>
      </c>
      <c r="AA12084" s="267" t="s">
        <v>1987</v>
      </c>
      <c r="AB12084" s="270" t="s">
        <v>1988</v>
      </c>
      <c r="AD12084" s="267" t="s">
        <v>13</v>
      </c>
      <c r="AF12084" s="267" t="s">
        <v>24</v>
      </c>
      <c r="AG12084" s="267" t="s">
        <v>24</v>
      </c>
    </row>
    <row r="12085" spans="3:33" ht="409.5">
      <c r="C12085" s="267" t="s">
        <v>1985</v>
      </c>
      <c r="D12085" s="267" t="s">
        <v>727</v>
      </c>
      <c r="E12085" s="267">
        <v>303</v>
      </c>
      <c r="F12085" s="267" t="s">
        <v>1444</v>
      </c>
      <c r="G12085" s="267" t="s">
        <v>1445</v>
      </c>
      <c r="H12085" s="267">
        <v>1</v>
      </c>
      <c r="I12085" s="267" t="s">
        <v>583</v>
      </c>
      <c r="J12085" s="267">
        <v>0.64</v>
      </c>
      <c r="K12085" s="267" t="s">
        <v>1986</v>
      </c>
      <c r="O12085" s="267" t="s">
        <v>24</v>
      </c>
      <c r="P12085" s="267">
        <v>15327237</v>
      </c>
      <c r="Q12085" s="267" t="s">
        <v>1445</v>
      </c>
      <c r="S12085" s="267">
        <v>38</v>
      </c>
      <c r="T12085" s="267" t="s">
        <v>13</v>
      </c>
      <c r="U12085" s="267" t="s">
        <v>1471</v>
      </c>
      <c r="V12085" s="267" t="s">
        <v>13</v>
      </c>
      <c r="W12085" s="267">
        <v>1940</v>
      </c>
      <c r="X12085" s="267">
        <v>9638984380</v>
      </c>
      <c r="Y12085" s="267">
        <v>15327237</v>
      </c>
      <c r="Z12085" s="267">
        <v>1</v>
      </c>
      <c r="AA12085" s="267" t="s">
        <v>1987</v>
      </c>
      <c r="AB12085" s="270" t="s">
        <v>1988</v>
      </c>
      <c r="AD12085" s="267" t="s">
        <v>13</v>
      </c>
      <c r="AF12085" s="267" t="s">
        <v>24</v>
      </c>
      <c r="AG12085" s="267" t="s">
        <v>24</v>
      </c>
    </row>
    <row r="12086" spans="3:33" ht="409.5">
      <c r="C12086" s="267" t="s">
        <v>1985</v>
      </c>
      <c r="D12086" s="267" t="s">
        <v>727</v>
      </c>
      <c r="E12086" s="267">
        <v>303</v>
      </c>
      <c r="F12086" s="267" t="s">
        <v>1444</v>
      </c>
      <c r="G12086" s="267" t="s">
        <v>1445</v>
      </c>
      <c r="H12086" s="267">
        <v>1</v>
      </c>
      <c r="I12086" s="267" t="s">
        <v>583</v>
      </c>
      <c r="J12086" s="267">
        <v>0.64</v>
      </c>
      <c r="K12086" s="267" t="s">
        <v>1986</v>
      </c>
      <c r="O12086" s="267" t="s">
        <v>24</v>
      </c>
      <c r="P12086" s="267">
        <v>15327237</v>
      </c>
      <c r="Q12086" s="267" t="s">
        <v>1445</v>
      </c>
      <c r="S12086" s="267">
        <v>38</v>
      </c>
      <c r="T12086" s="267" t="s">
        <v>13</v>
      </c>
      <c r="U12086" s="267" t="s">
        <v>1471</v>
      </c>
      <c r="V12086" s="267" t="s">
        <v>13</v>
      </c>
      <c r="W12086" s="267">
        <v>1940</v>
      </c>
      <c r="X12086" s="267">
        <v>9638984380</v>
      </c>
      <c r="Y12086" s="267">
        <v>15327237</v>
      </c>
      <c r="Z12086" s="267">
        <v>1</v>
      </c>
      <c r="AA12086" s="267" t="s">
        <v>1987</v>
      </c>
      <c r="AB12086" s="270" t="s">
        <v>1988</v>
      </c>
      <c r="AD12086" s="267" t="s">
        <v>13</v>
      </c>
      <c r="AF12086" s="267" t="s">
        <v>24</v>
      </c>
      <c r="AG12086" s="267" t="s">
        <v>24</v>
      </c>
    </row>
    <row r="12087" spans="3:33" ht="409.5">
      <c r="C12087" s="267" t="s">
        <v>1985</v>
      </c>
      <c r="D12087" s="267" t="s">
        <v>727</v>
      </c>
      <c r="E12087" s="267">
        <v>303</v>
      </c>
      <c r="F12087" s="267" t="s">
        <v>1444</v>
      </c>
      <c r="G12087" s="267" t="s">
        <v>1445</v>
      </c>
      <c r="H12087" s="267">
        <v>1</v>
      </c>
      <c r="I12087" s="267" t="s">
        <v>583</v>
      </c>
      <c r="J12087" s="267">
        <v>0.64</v>
      </c>
      <c r="K12087" s="267" t="s">
        <v>1986</v>
      </c>
      <c r="O12087" s="267" t="s">
        <v>24</v>
      </c>
      <c r="P12087" s="267">
        <v>15327237</v>
      </c>
      <c r="Q12087" s="267" t="s">
        <v>1445</v>
      </c>
      <c r="S12087" s="267">
        <v>38</v>
      </c>
      <c r="T12087" s="267" t="s">
        <v>13</v>
      </c>
      <c r="U12087" s="267" t="s">
        <v>1471</v>
      </c>
      <c r="V12087" s="267" t="s">
        <v>13</v>
      </c>
      <c r="W12087" s="267">
        <v>1940</v>
      </c>
      <c r="X12087" s="267">
        <v>9638984380</v>
      </c>
      <c r="Y12087" s="267">
        <v>15327237</v>
      </c>
      <c r="Z12087" s="267">
        <v>1</v>
      </c>
      <c r="AA12087" s="267" t="s">
        <v>1987</v>
      </c>
      <c r="AB12087" s="270" t="s">
        <v>1988</v>
      </c>
      <c r="AD12087" s="267" t="s">
        <v>13</v>
      </c>
      <c r="AF12087" s="267" t="s">
        <v>24</v>
      </c>
      <c r="AG12087" s="267" t="s">
        <v>24</v>
      </c>
    </row>
    <row r="12088" spans="3:33" ht="409.5">
      <c r="C12088" s="267" t="s">
        <v>1985</v>
      </c>
      <c r="D12088" s="267" t="s">
        <v>727</v>
      </c>
      <c r="E12088" s="267">
        <v>303</v>
      </c>
      <c r="F12088" s="267" t="s">
        <v>1444</v>
      </c>
      <c r="G12088" s="267" t="s">
        <v>1445</v>
      </c>
      <c r="H12088" s="267">
        <v>1</v>
      </c>
      <c r="I12088" s="267" t="s">
        <v>583</v>
      </c>
      <c r="J12088" s="267">
        <v>0.64</v>
      </c>
      <c r="K12088" s="267" t="s">
        <v>1986</v>
      </c>
      <c r="O12088" s="267" t="s">
        <v>24</v>
      </c>
      <c r="P12088" s="267">
        <v>15327237</v>
      </c>
      <c r="Q12088" s="267" t="s">
        <v>1445</v>
      </c>
      <c r="S12088" s="267">
        <v>38</v>
      </c>
      <c r="T12088" s="267" t="s">
        <v>13</v>
      </c>
      <c r="U12088" s="267" t="s">
        <v>1471</v>
      </c>
      <c r="V12088" s="267" t="s">
        <v>13</v>
      </c>
      <c r="W12088" s="267">
        <v>1940</v>
      </c>
      <c r="X12088" s="267">
        <v>9638984380</v>
      </c>
      <c r="Y12088" s="267">
        <v>15327237</v>
      </c>
      <c r="Z12088" s="267">
        <v>1</v>
      </c>
      <c r="AA12088" s="267" t="s">
        <v>1987</v>
      </c>
      <c r="AB12088" s="270" t="s">
        <v>1988</v>
      </c>
      <c r="AD12088" s="267" t="s">
        <v>13</v>
      </c>
      <c r="AF12088" s="267" t="s">
        <v>24</v>
      </c>
      <c r="AG12088" s="267" t="s">
        <v>24</v>
      </c>
    </row>
    <row r="12089" spans="3:33" ht="409.5">
      <c r="C12089" s="267" t="s">
        <v>1985</v>
      </c>
      <c r="D12089" s="267" t="s">
        <v>727</v>
      </c>
      <c r="E12089" s="267">
        <v>303</v>
      </c>
      <c r="F12089" s="267" t="s">
        <v>1444</v>
      </c>
      <c r="G12089" s="267" t="s">
        <v>1445</v>
      </c>
      <c r="H12089" s="267">
        <v>1</v>
      </c>
      <c r="I12089" s="267" t="s">
        <v>583</v>
      </c>
      <c r="J12089" s="267">
        <v>0.64</v>
      </c>
      <c r="K12089" s="267" t="s">
        <v>1986</v>
      </c>
      <c r="O12089" s="267" t="s">
        <v>24</v>
      </c>
      <c r="P12089" s="267">
        <v>15327237</v>
      </c>
      <c r="Q12089" s="267" t="s">
        <v>1445</v>
      </c>
      <c r="S12089" s="267">
        <v>38</v>
      </c>
      <c r="T12089" s="267" t="s">
        <v>13</v>
      </c>
      <c r="U12089" s="267" t="s">
        <v>1471</v>
      </c>
      <c r="V12089" s="267" t="s">
        <v>13</v>
      </c>
      <c r="W12089" s="267">
        <v>1940</v>
      </c>
      <c r="X12089" s="267">
        <v>9638984380</v>
      </c>
      <c r="Y12089" s="267">
        <v>15327237</v>
      </c>
      <c r="Z12089" s="267">
        <v>1</v>
      </c>
      <c r="AA12089" s="267" t="s">
        <v>1987</v>
      </c>
      <c r="AB12089" s="270" t="s">
        <v>1988</v>
      </c>
      <c r="AD12089" s="267" t="s">
        <v>13</v>
      </c>
      <c r="AF12089" s="267" t="s">
        <v>24</v>
      </c>
      <c r="AG12089" s="267" t="s">
        <v>24</v>
      </c>
    </row>
    <row r="12090" spans="3:33" ht="409.5">
      <c r="C12090" s="267" t="s">
        <v>1985</v>
      </c>
      <c r="D12090" s="267" t="s">
        <v>727</v>
      </c>
      <c r="E12090" s="267">
        <v>303</v>
      </c>
      <c r="F12090" s="267" t="s">
        <v>1444</v>
      </c>
      <c r="G12090" s="267" t="s">
        <v>1445</v>
      </c>
      <c r="H12090" s="267">
        <v>1</v>
      </c>
      <c r="I12090" s="267" t="s">
        <v>583</v>
      </c>
      <c r="J12090" s="267">
        <v>0.64</v>
      </c>
      <c r="K12090" s="267" t="s">
        <v>1986</v>
      </c>
      <c r="O12090" s="267" t="s">
        <v>24</v>
      </c>
      <c r="P12090" s="267">
        <v>15327237</v>
      </c>
      <c r="Q12090" s="267" t="s">
        <v>1445</v>
      </c>
      <c r="S12090" s="267">
        <v>38</v>
      </c>
      <c r="T12090" s="267" t="s">
        <v>13</v>
      </c>
      <c r="U12090" s="267" t="s">
        <v>1471</v>
      </c>
      <c r="V12090" s="267" t="s">
        <v>13</v>
      </c>
      <c r="W12090" s="267">
        <v>1940</v>
      </c>
      <c r="X12090" s="267">
        <v>9638984380</v>
      </c>
      <c r="Y12090" s="267">
        <v>15327237</v>
      </c>
      <c r="Z12090" s="267">
        <v>1</v>
      </c>
      <c r="AA12090" s="267" t="s">
        <v>1987</v>
      </c>
      <c r="AB12090" s="270" t="s">
        <v>1988</v>
      </c>
      <c r="AD12090" s="267" t="s">
        <v>13</v>
      </c>
      <c r="AF12090" s="267" t="s">
        <v>24</v>
      </c>
      <c r="AG12090" s="267" t="s">
        <v>24</v>
      </c>
    </row>
    <row r="12091" spans="3:33" ht="409.5">
      <c r="C12091" s="267" t="s">
        <v>1985</v>
      </c>
      <c r="D12091" s="267" t="s">
        <v>727</v>
      </c>
      <c r="E12091" s="267">
        <v>303</v>
      </c>
      <c r="F12091" s="267" t="s">
        <v>1444</v>
      </c>
      <c r="G12091" s="267" t="s">
        <v>1445</v>
      </c>
      <c r="H12091" s="267">
        <v>1</v>
      </c>
      <c r="I12091" s="267" t="s">
        <v>583</v>
      </c>
      <c r="J12091" s="267">
        <v>0.64</v>
      </c>
      <c r="K12091" s="267" t="s">
        <v>1986</v>
      </c>
      <c r="O12091" s="267" t="s">
        <v>24</v>
      </c>
      <c r="P12091" s="267">
        <v>15327237</v>
      </c>
      <c r="Q12091" s="267" t="s">
        <v>1445</v>
      </c>
      <c r="S12091" s="267">
        <v>38</v>
      </c>
      <c r="T12091" s="267" t="s">
        <v>13</v>
      </c>
      <c r="U12091" s="267" t="s">
        <v>1471</v>
      </c>
      <c r="V12091" s="267" t="s">
        <v>13</v>
      </c>
      <c r="W12091" s="267">
        <v>1940</v>
      </c>
      <c r="X12091" s="267">
        <v>9638984380</v>
      </c>
      <c r="Y12091" s="267">
        <v>15327237</v>
      </c>
      <c r="Z12091" s="267">
        <v>1</v>
      </c>
      <c r="AA12091" s="267" t="s">
        <v>1987</v>
      </c>
      <c r="AB12091" s="270" t="s">
        <v>1988</v>
      </c>
      <c r="AD12091" s="267" t="s">
        <v>13</v>
      </c>
      <c r="AF12091" s="267" t="s">
        <v>24</v>
      </c>
      <c r="AG12091" s="267" t="s">
        <v>24</v>
      </c>
    </row>
    <row r="12092" spans="3:33" ht="409.5">
      <c r="C12092" s="267" t="s">
        <v>1985</v>
      </c>
      <c r="D12092" s="267" t="s">
        <v>727</v>
      </c>
      <c r="E12092" s="267">
        <v>303</v>
      </c>
      <c r="F12092" s="267" t="s">
        <v>1444</v>
      </c>
      <c r="G12092" s="267" t="s">
        <v>1445</v>
      </c>
      <c r="H12092" s="267">
        <v>1</v>
      </c>
      <c r="I12092" s="267" t="s">
        <v>583</v>
      </c>
      <c r="J12092" s="267">
        <v>0.64</v>
      </c>
      <c r="K12092" s="267" t="s">
        <v>1986</v>
      </c>
      <c r="O12092" s="267" t="s">
        <v>24</v>
      </c>
      <c r="P12092" s="267">
        <v>15327237</v>
      </c>
      <c r="Q12092" s="267" t="s">
        <v>1445</v>
      </c>
      <c r="S12092" s="267">
        <v>38</v>
      </c>
      <c r="T12092" s="267" t="s">
        <v>13</v>
      </c>
      <c r="U12092" s="267" t="s">
        <v>1471</v>
      </c>
      <c r="V12092" s="267" t="s">
        <v>13</v>
      </c>
      <c r="W12092" s="267">
        <v>1940</v>
      </c>
      <c r="X12092" s="267">
        <v>9638984380</v>
      </c>
      <c r="Y12092" s="267">
        <v>15327237</v>
      </c>
      <c r="Z12092" s="267">
        <v>1</v>
      </c>
      <c r="AA12092" s="267" t="s">
        <v>1987</v>
      </c>
      <c r="AB12092" s="270" t="s">
        <v>1988</v>
      </c>
      <c r="AD12092" s="267" t="s">
        <v>13</v>
      </c>
      <c r="AF12092" s="267" t="s">
        <v>24</v>
      </c>
      <c r="AG12092" s="267" t="s">
        <v>24</v>
      </c>
    </row>
    <row r="12093" spans="3:33" ht="409.5">
      <c r="C12093" s="267" t="s">
        <v>1985</v>
      </c>
      <c r="D12093" s="267" t="s">
        <v>727</v>
      </c>
      <c r="E12093" s="267">
        <v>303</v>
      </c>
      <c r="F12093" s="267" t="s">
        <v>1444</v>
      </c>
      <c r="G12093" s="267" t="s">
        <v>1445</v>
      </c>
      <c r="H12093" s="267">
        <v>1</v>
      </c>
      <c r="I12093" s="267" t="s">
        <v>583</v>
      </c>
      <c r="J12093" s="267">
        <v>0.64</v>
      </c>
      <c r="K12093" s="267" t="s">
        <v>1986</v>
      </c>
      <c r="O12093" s="267" t="s">
        <v>24</v>
      </c>
      <c r="P12093" s="267">
        <v>15327237</v>
      </c>
      <c r="Q12093" s="267" t="s">
        <v>1445</v>
      </c>
      <c r="S12093" s="267">
        <v>38</v>
      </c>
      <c r="T12093" s="267" t="s">
        <v>13</v>
      </c>
      <c r="U12093" s="267" t="s">
        <v>1471</v>
      </c>
      <c r="V12093" s="267" t="s">
        <v>13</v>
      </c>
      <c r="W12093" s="267">
        <v>1940</v>
      </c>
      <c r="X12093" s="267">
        <v>9638984380</v>
      </c>
      <c r="Y12093" s="267">
        <v>15327237</v>
      </c>
      <c r="Z12093" s="267">
        <v>1</v>
      </c>
      <c r="AA12093" s="267" t="s">
        <v>1987</v>
      </c>
      <c r="AB12093" s="270" t="s">
        <v>1988</v>
      </c>
      <c r="AD12093" s="267" t="s">
        <v>13</v>
      </c>
      <c r="AF12093" s="267" t="s">
        <v>24</v>
      </c>
      <c r="AG12093" s="267" t="s">
        <v>24</v>
      </c>
    </row>
    <row r="12094" spans="3:33" ht="409.5">
      <c r="C12094" s="267" t="s">
        <v>1985</v>
      </c>
      <c r="D12094" s="267" t="s">
        <v>727</v>
      </c>
      <c r="E12094" s="267">
        <v>303</v>
      </c>
      <c r="F12094" s="267" t="s">
        <v>1444</v>
      </c>
      <c r="G12094" s="267" t="s">
        <v>1445</v>
      </c>
      <c r="H12094" s="267">
        <v>1</v>
      </c>
      <c r="I12094" s="267" t="s">
        <v>583</v>
      </c>
      <c r="J12094" s="267">
        <v>0.64</v>
      </c>
      <c r="K12094" s="267" t="s">
        <v>1986</v>
      </c>
      <c r="O12094" s="267" t="s">
        <v>24</v>
      </c>
      <c r="P12094" s="267">
        <v>15327237</v>
      </c>
      <c r="Q12094" s="267" t="s">
        <v>1445</v>
      </c>
      <c r="S12094" s="267">
        <v>38</v>
      </c>
      <c r="T12094" s="267" t="s">
        <v>13</v>
      </c>
      <c r="U12094" s="267" t="s">
        <v>1471</v>
      </c>
      <c r="V12094" s="267" t="s">
        <v>13</v>
      </c>
      <c r="W12094" s="267">
        <v>1940</v>
      </c>
      <c r="X12094" s="267">
        <v>9638984380</v>
      </c>
      <c r="Y12094" s="267">
        <v>15327237</v>
      </c>
      <c r="Z12094" s="267">
        <v>1</v>
      </c>
      <c r="AA12094" s="267" t="s">
        <v>1987</v>
      </c>
      <c r="AB12094" s="270" t="s">
        <v>1988</v>
      </c>
      <c r="AD12094" s="267" t="s">
        <v>13</v>
      </c>
      <c r="AF12094" s="267" t="s">
        <v>24</v>
      </c>
      <c r="AG12094" s="267" t="s">
        <v>24</v>
      </c>
    </row>
    <row r="12095" spans="3:33" ht="409.5">
      <c r="C12095" s="267" t="s">
        <v>1985</v>
      </c>
      <c r="D12095" s="267" t="s">
        <v>727</v>
      </c>
      <c r="E12095" s="267">
        <v>303</v>
      </c>
      <c r="F12095" s="267" t="s">
        <v>1444</v>
      </c>
      <c r="G12095" s="267" t="s">
        <v>1445</v>
      </c>
      <c r="H12095" s="267">
        <v>1</v>
      </c>
      <c r="I12095" s="267" t="s">
        <v>583</v>
      </c>
      <c r="J12095" s="267">
        <v>0.64</v>
      </c>
      <c r="K12095" s="267" t="s">
        <v>1986</v>
      </c>
      <c r="O12095" s="267" t="s">
        <v>24</v>
      </c>
      <c r="P12095" s="267">
        <v>15327237</v>
      </c>
      <c r="Q12095" s="267" t="s">
        <v>1445</v>
      </c>
      <c r="S12095" s="267">
        <v>38</v>
      </c>
      <c r="T12095" s="267" t="s">
        <v>13</v>
      </c>
      <c r="U12095" s="267" t="s">
        <v>1471</v>
      </c>
      <c r="V12095" s="267" t="s">
        <v>13</v>
      </c>
      <c r="W12095" s="267">
        <v>1940</v>
      </c>
      <c r="X12095" s="267">
        <v>9638984380</v>
      </c>
      <c r="Y12095" s="267">
        <v>15327237</v>
      </c>
      <c r="Z12095" s="267">
        <v>1</v>
      </c>
      <c r="AA12095" s="267" t="s">
        <v>1987</v>
      </c>
      <c r="AB12095" s="270" t="s">
        <v>1988</v>
      </c>
      <c r="AD12095" s="267" t="s">
        <v>13</v>
      </c>
      <c r="AF12095" s="267" t="s">
        <v>24</v>
      </c>
      <c r="AG12095" s="267" t="s">
        <v>24</v>
      </c>
    </row>
    <row r="12096" spans="3:33" ht="409.5">
      <c r="C12096" s="267" t="s">
        <v>1985</v>
      </c>
      <c r="D12096" s="267" t="s">
        <v>727</v>
      </c>
      <c r="E12096" s="267">
        <v>303</v>
      </c>
      <c r="F12096" s="267" t="s">
        <v>1444</v>
      </c>
      <c r="G12096" s="267" t="s">
        <v>1445</v>
      </c>
      <c r="H12096" s="267">
        <v>1</v>
      </c>
      <c r="I12096" s="267" t="s">
        <v>583</v>
      </c>
      <c r="J12096" s="267">
        <v>0.64</v>
      </c>
      <c r="K12096" s="267" t="s">
        <v>1986</v>
      </c>
      <c r="O12096" s="267" t="s">
        <v>24</v>
      </c>
      <c r="P12096" s="267">
        <v>15327237</v>
      </c>
      <c r="Q12096" s="267" t="s">
        <v>1445</v>
      </c>
      <c r="S12096" s="267">
        <v>38</v>
      </c>
      <c r="T12096" s="267" t="s">
        <v>13</v>
      </c>
      <c r="U12096" s="267" t="s">
        <v>1471</v>
      </c>
      <c r="V12096" s="267" t="s">
        <v>13</v>
      </c>
      <c r="W12096" s="267">
        <v>1940</v>
      </c>
      <c r="X12096" s="267">
        <v>9638984380</v>
      </c>
      <c r="Y12096" s="267">
        <v>15327237</v>
      </c>
      <c r="Z12096" s="267">
        <v>1</v>
      </c>
      <c r="AA12096" s="267" t="s">
        <v>1987</v>
      </c>
      <c r="AB12096" s="270" t="s">
        <v>1988</v>
      </c>
      <c r="AD12096" s="267" t="s">
        <v>13</v>
      </c>
      <c r="AF12096" s="267" t="s">
        <v>24</v>
      </c>
      <c r="AG12096" s="267" t="s">
        <v>24</v>
      </c>
    </row>
    <row r="12097" spans="3:33" ht="409.5">
      <c r="C12097" s="267" t="s">
        <v>1985</v>
      </c>
      <c r="D12097" s="267" t="s">
        <v>727</v>
      </c>
      <c r="E12097" s="267">
        <v>303</v>
      </c>
      <c r="F12097" s="267" t="s">
        <v>1444</v>
      </c>
      <c r="G12097" s="267" t="s">
        <v>1445</v>
      </c>
      <c r="H12097" s="267">
        <v>1</v>
      </c>
      <c r="I12097" s="267" t="s">
        <v>583</v>
      </c>
      <c r="J12097" s="267">
        <v>0.64</v>
      </c>
      <c r="K12097" s="267" t="s">
        <v>1986</v>
      </c>
      <c r="O12097" s="267" t="s">
        <v>24</v>
      </c>
      <c r="P12097" s="267">
        <v>15327237</v>
      </c>
      <c r="Q12097" s="267" t="s">
        <v>1445</v>
      </c>
      <c r="S12097" s="267">
        <v>38</v>
      </c>
      <c r="T12097" s="267" t="s">
        <v>13</v>
      </c>
      <c r="U12097" s="267" t="s">
        <v>1471</v>
      </c>
      <c r="V12097" s="267" t="s">
        <v>13</v>
      </c>
      <c r="W12097" s="267">
        <v>1940</v>
      </c>
      <c r="X12097" s="267">
        <v>9638984380</v>
      </c>
      <c r="Y12097" s="267">
        <v>15327237</v>
      </c>
      <c r="Z12097" s="267">
        <v>1</v>
      </c>
      <c r="AA12097" s="267" t="s">
        <v>1987</v>
      </c>
      <c r="AB12097" s="270" t="s">
        <v>1988</v>
      </c>
      <c r="AD12097" s="267" t="s">
        <v>13</v>
      </c>
      <c r="AF12097" s="267" t="s">
        <v>24</v>
      </c>
      <c r="AG12097" s="267" t="s">
        <v>24</v>
      </c>
    </row>
    <row r="12098" spans="3:33" ht="409.5">
      <c r="C12098" s="267" t="s">
        <v>1985</v>
      </c>
      <c r="D12098" s="267" t="s">
        <v>727</v>
      </c>
      <c r="E12098" s="267">
        <v>303</v>
      </c>
      <c r="F12098" s="267" t="s">
        <v>1444</v>
      </c>
      <c r="G12098" s="267" t="s">
        <v>1445</v>
      </c>
      <c r="H12098" s="267">
        <v>1</v>
      </c>
      <c r="I12098" s="267" t="s">
        <v>583</v>
      </c>
      <c r="J12098" s="267">
        <v>0.64</v>
      </c>
      <c r="K12098" s="267" t="s">
        <v>1986</v>
      </c>
      <c r="O12098" s="267" t="s">
        <v>24</v>
      </c>
      <c r="P12098" s="267">
        <v>15327237</v>
      </c>
      <c r="Q12098" s="267" t="s">
        <v>1445</v>
      </c>
      <c r="S12098" s="267">
        <v>38</v>
      </c>
      <c r="T12098" s="267" t="s">
        <v>13</v>
      </c>
      <c r="U12098" s="267" t="s">
        <v>1471</v>
      </c>
      <c r="V12098" s="267" t="s">
        <v>13</v>
      </c>
      <c r="W12098" s="267">
        <v>1940</v>
      </c>
      <c r="X12098" s="267">
        <v>9638984380</v>
      </c>
      <c r="Y12098" s="267">
        <v>15327237</v>
      </c>
      <c r="Z12098" s="267">
        <v>1</v>
      </c>
      <c r="AA12098" s="267" t="s">
        <v>1987</v>
      </c>
      <c r="AB12098" s="270" t="s">
        <v>1988</v>
      </c>
      <c r="AD12098" s="267" t="s">
        <v>13</v>
      </c>
      <c r="AF12098" s="267" t="s">
        <v>24</v>
      </c>
      <c r="AG12098" s="267" t="s">
        <v>24</v>
      </c>
    </row>
    <row r="12099" spans="3:33" ht="409.5">
      <c r="C12099" s="267" t="s">
        <v>1985</v>
      </c>
      <c r="D12099" s="267" t="s">
        <v>727</v>
      </c>
      <c r="E12099" s="267">
        <v>303</v>
      </c>
      <c r="F12099" s="267" t="s">
        <v>1444</v>
      </c>
      <c r="G12099" s="267" t="s">
        <v>1445</v>
      </c>
      <c r="H12099" s="267">
        <v>1</v>
      </c>
      <c r="I12099" s="267" t="s">
        <v>583</v>
      </c>
      <c r="J12099" s="267">
        <v>0.64</v>
      </c>
      <c r="K12099" s="267" t="s">
        <v>1986</v>
      </c>
      <c r="O12099" s="267" t="s">
        <v>24</v>
      </c>
      <c r="P12099" s="267">
        <v>15327237</v>
      </c>
      <c r="Q12099" s="267" t="s">
        <v>1445</v>
      </c>
      <c r="S12099" s="267">
        <v>38</v>
      </c>
      <c r="T12099" s="267" t="s">
        <v>13</v>
      </c>
      <c r="U12099" s="267" t="s">
        <v>1471</v>
      </c>
      <c r="V12099" s="267" t="s">
        <v>13</v>
      </c>
      <c r="W12099" s="267">
        <v>1940</v>
      </c>
      <c r="X12099" s="267">
        <v>9638984380</v>
      </c>
      <c r="Y12099" s="267">
        <v>15327237</v>
      </c>
      <c r="Z12099" s="267">
        <v>1</v>
      </c>
      <c r="AA12099" s="267" t="s">
        <v>1987</v>
      </c>
      <c r="AB12099" s="270" t="s">
        <v>1988</v>
      </c>
      <c r="AD12099" s="267" t="s">
        <v>13</v>
      </c>
      <c r="AF12099" s="267" t="s">
        <v>24</v>
      </c>
      <c r="AG12099" s="267" t="s">
        <v>24</v>
      </c>
    </row>
    <row r="12100" spans="3:33" ht="409.5">
      <c r="C12100" s="267" t="s">
        <v>1985</v>
      </c>
      <c r="D12100" s="267" t="s">
        <v>727</v>
      </c>
      <c r="E12100" s="267">
        <v>303</v>
      </c>
      <c r="F12100" s="267" t="s">
        <v>1444</v>
      </c>
      <c r="G12100" s="267" t="s">
        <v>1445</v>
      </c>
      <c r="H12100" s="267">
        <v>1</v>
      </c>
      <c r="I12100" s="267" t="s">
        <v>583</v>
      </c>
      <c r="J12100" s="267">
        <v>0.64</v>
      </c>
      <c r="K12100" s="267" t="s">
        <v>1986</v>
      </c>
      <c r="O12100" s="267" t="s">
        <v>24</v>
      </c>
      <c r="P12100" s="267">
        <v>15327237</v>
      </c>
      <c r="Q12100" s="267" t="s">
        <v>1445</v>
      </c>
      <c r="S12100" s="267">
        <v>38</v>
      </c>
      <c r="T12100" s="267" t="s">
        <v>13</v>
      </c>
      <c r="U12100" s="267" t="s">
        <v>1471</v>
      </c>
      <c r="V12100" s="267" t="s">
        <v>13</v>
      </c>
      <c r="W12100" s="267">
        <v>1940</v>
      </c>
      <c r="X12100" s="267">
        <v>9638984380</v>
      </c>
      <c r="Y12100" s="267">
        <v>15327237</v>
      </c>
      <c r="Z12100" s="267">
        <v>1</v>
      </c>
      <c r="AA12100" s="267" t="s">
        <v>1987</v>
      </c>
      <c r="AB12100" s="270" t="s">
        <v>1988</v>
      </c>
      <c r="AD12100" s="267" t="s">
        <v>13</v>
      </c>
      <c r="AF12100" s="267" t="s">
        <v>24</v>
      </c>
      <c r="AG12100" s="267" t="s">
        <v>24</v>
      </c>
    </row>
    <row r="12101" spans="3:33" ht="409.5">
      <c r="C12101" s="267" t="s">
        <v>1985</v>
      </c>
      <c r="D12101" s="267" t="s">
        <v>727</v>
      </c>
      <c r="E12101" s="267">
        <v>303</v>
      </c>
      <c r="F12101" s="267" t="s">
        <v>1444</v>
      </c>
      <c r="G12101" s="267" t="s">
        <v>1445</v>
      </c>
      <c r="H12101" s="267">
        <v>1</v>
      </c>
      <c r="I12101" s="267" t="s">
        <v>583</v>
      </c>
      <c r="J12101" s="267">
        <v>0.64</v>
      </c>
      <c r="K12101" s="267" t="s">
        <v>1986</v>
      </c>
      <c r="O12101" s="267" t="s">
        <v>24</v>
      </c>
      <c r="P12101" s="267">
        <v>15327237</v>
      </c>
      <c r="Q12101" s="267" t="s">
        <v>1445</v>
      </c>
      <c r="S12101" s="267">
        <v>38</v>
      </c>
      <c r="T12101" s="267" t="s">
        <v>13</v>
      </c>
      <c r="U12101" s="267" t="s">
        <v>1471</v>
      </c>
      <c r="V12101" s="267" t="s">
        <v>13</v>
      </c>
      <c r="W12101" s="267">
        <v>1940</v>
      </c>
      <c r="X12101" s="267">
        <v>9638984380</v>
      </c>
      <c r="Y12101" s="267">
        <v>15327237</v>
      </c>
      <c r="Z12101" s="267">
        <v>1</v>
      </c>
      <c r="AA12101" s="267" t="s">
        <v>1987</v>
      </c>
      <c r="AB12101" s="270" t="s">
        <v>1988</v>
      </c>
      <c r="AD12101" s="267" t="s">
        <v>13</v>
      </c>
      <c r="AF12101" s="267" t="s">
        <v>24</v>
      </c>
      <c r="AG12101" s="267" t="s">
        <v>24</v>
      </c>
    </row>
    <row r="12102" spans="3:33" ht="409.5">
      <c r="C12102" s="267" t="s">
        <v>1985</v>
      </c>
      <c r="D12102" s="267" t="s">
        <v>727</v>
      </c>
      <c r="E12102" s="267">
        <v>303</v>
      </c>
      <c r="F12102" s="267" t="s">
        <v>1444</v>
      </c>
      <c r="G12102" s="267" t="s">
        <v>1445</v>
      </c>
      <c r="H12102" s="267">
        <v>1</v>
      </c>
      <c r="I12102" s="267" t="s">
        <v>583</v>
      </c>
      <c r="J12102" s="267">
        <v>0.64</v>
      </c>
      <c r="K12102" s="267" t="s">
        <v>1986</v>
      </c>
      <c r="O12102" s="267" t="s">
        <v>24</v>
      </c>
      <c r="P12102" s="267">
        <v>15327237</v>
      </c>
      <c r="Q12102" s="267" t="s">
        <v>1445</v>
      </c>
      <c r="S12102" s="267">
        <v>38</v>
      </c>
      <c r="T12102" s="267" t="s">
        <v>13</v>
      </c>
      <c r="U12102" s="267" t="s">
        <v>1471</v>
      </c>
      <c r="V12102" s="267" t="s">
        <v>13</v>
      </c>
      <c r="W12102" s="267">
        <v>1940</v>
      </c>
      <c r="X12102" s="267">
        <v>9638984380</v>
      </c>
      <c r="Y12102" s="267">
        <v>15327237</v>
      </c>
      <c r="Z12102" s="267">
        <v>1</v>
      </c>
      <c r="AA12102" s="267" t="s">
        <v>1987</v>
      </c>
      <c r="AB12102" s="270" t="s">
        <v>1988</v>
      </c>
      <c r="AD12102" s="267" t="s">
        <v>13</v>
      </c>
      <c r="AF12102" s="267" t="s">
        <v>24</v>
      </c>
      <c r="AG12102" s="267" t="s">
        <v>24</v>
      </c>
    </row>
    <row r="12103" spans="3:33" ht="409.5">
      <c r="C12103" s="267" t="s">
        <v>1985</v>
      </c>
      <c r="D12103" s="267" t="s">
        <v>727</v>
      </c>
      <c r="E12103" s="267">
        <v>303</v>
      </c>
      <c r="F12103" s="267" t="s">
        <v>1444</v>
      </c>
      <c r="G12103" s="267" t="s">
        <v>1445</v>
      </c>
      <c r="H12103" s="267">
        <v>1</v>
      </c>
      <c r="I12103" s="267" t="s">
        <v>583</v>
      </c>
      <c r="J12103" s="267">
        <v>0.64</v>
      </c>
      <c r="K12103" s="267" t="s">
        <v>1986</v>
      </c>
      <c r="O12103" s="267" t="s">
        <v>24</v>
      </c>
      <c r="P12103" s="267">
        <v>15327237</v>
      </c>
      <c r="Q12103" s="267" t="s">
        <v>1445</v>
      </c>
      <c r="S12103" s="267">
        <v>38</v>
      </c>
      <c r="T12103" s="267" t="s">
        <v>13</v>
      </c>
      <c r="U12103" s="267" t="s">
        <v>1471</v>
      </c>
      <c r="V12103" s="267" t="s">
        <v>13</v>
      </c>
      <c r="W12103" s="267">
        <v>1940</v>
      </c>
      <c r="X12103" s="267">
        <v>9638984380</v>
      </c>
      <c r="Y12103" s="267">
        <v>15327237</v>
      </c>
      <c r="Z12103" s="267">
        <v>1</v>
      </c>
      <c r="AA12103" s="267" t="s">
        <v>1987</v>
      </c>
      <c r="AB12103" s="270" t="s">
        <v>1988</v>
      </c>
      <c r="AD12103" s="267" t="s">
        <v>13</v>
      </c>
      <c r="AF12103" s="267" t="s">
        <v>24</v>
      </c>
      <c r="AG12103" s="267" t="s">
        <v>24</v>
      </c>
    </row>
    <row r="12104" spans="3:33" ht="409.5">
      <c r="C12104" s="267" t="s">
        <v>1985</v>
      </c>
      <c r="D12104" s="267" t="s">
        <v>727</v>
      </c>
      <c r="E12104" s="267">
        <v>303</v>
      </c>
      <c r="F12104" s="267" t="s">
        <v>1444</v>
      </c>
      <c r="G12104" s="267" t="s">
        <v>1445</v>
      </c>
      <c r="H12104" s="267">
        <v>1</v>
      </c>
      <c r="I12104" s="267" t="s">
        <v>583</v>
      </c>
      <c r="J12104" s="267">
        <v>0.64</v>
      </c>
      <c r="K12104" s="267" t="s">
        <v>1986</v>
      </c>
      <c r="O12104" s="267" t="s">
        <v>24</v>
      </c>
      <c r="P12104" s="267">
        <v>15327237</v>
      </c>
      <c r="Q12104" s="267" t="s">
        <v>1445</v>
      </c>
      <c r="S12104" s="267">
        <v>38</v>
      </c>
      <c r="T12104" s="267" t="s">
        <v>13</v>
      </c>
      <c r="U12104" s="267" t="s">
        <v>1471</v>
      </c>
      <c r="V12104" s="267" t="s">
        <v>13</v>
      </c>
      <c r="W12104" s="267">
        <v>1940</v>
      </c>
      <c r="X12104" s="267">
        <v>9638984380</v>
      </c>
      <c r="Y12104" s="267">
        <v>15327237</v>
      </c>
      <c r="Z12104" s="267">
        <v>1</v>
      </c>
      <c r="AA12104" s="267" t="s">
        <v>1987</v>
      </c>
      <c r="AB12104" s="270" t="s">
        <v>1988</v>
      </c>
      <c r="AD12104" s="267" t="s">
        <v>13</v>
      </c>
      <c r="AF12104" s="267" t="s">
        <v>24</v>
      </c>
      <c r="AG12104" s="267" t="s">
        <v>24</v>
      </c>
    </row>
    <row r="12105" spans="3:33" ht="409.5">
      <c r="C12105" s="267" t="s">
        <v>1985</v>
      </c>
      <c r="D12105" s="267" t="s">
        <v>727</v>
      </c>
      <c r="E12105" s="267">
        <v>303</v>
      </c>
      <c r="F12105" s="267" t="s">
        <v>1444</v>
      </c>
      <c r="G12105" s="267" t="s">
        <v>1445</v>
      </c>
      <c r="H12105" s="267">
        <v>1</v>
      </c>
      <c r="I12105" s="267" t="s">
        <v>583</v>
      </c>
      <c r="J12105" s="267">
        <v>0.64</v>
      </c>
      <c r="K12105" s="267" t="s">
        <v>1986</v>
      </c>
      <c r="O12105" s="267" t="s">
        <v>24</v>
      </c>
      <c r="P12105" s="267">
        <v>15327237</v>
      </c>
      <c r="Q12105" s="267" t="s">
        <v>1445</v>
      </c>
      <c r="S12105" s="267">
        <v>38</v>
      </c>
      <c r="T12105" s="267" t="s">
        <v>13</v>
      </c>
      <c r="U12105" s="267" t="s">
        <v>1471</v>
      </c>
      <c r="V12105" s="267" t="s">
        <v>13</v>
      </c>
      <c r="W12105" s="267">
        <v>1940</v>
      </c>
      <c r="X12105" s="267">
        <v>9638984380</v>
      </c>
      <c r="Y12105" s="267">
        <v>15327237</v>
      </c>
      <c r="Z12105" s="267">
        <v>1</v>
      </c>
      <c r="AA12105" s="267" t="s">
        <v>1987</v>
      </c>
      <c r="AB12105" s="270" t="s">
        <v>1988</v>
      </c>
      <c r="AD12105" s="267" t="s">
        <v>13</v>
      </c>
      <c r="AF12105" s="267" t="s">
        <v>24</v>
      </c>
      <c r="AG12105" s="267" t="s">
        <v>24</v>
      </c>
    </row>
    <row r="12106" spans="3:33" ht="409.5">
      <c r="C12106" s="267" t="s">
        <v>1985</v>
      </c>
      <c r="D12106" s="267" t="s">
        <v>727</v>
      </c>
      <c r="E12106" s="267">
        <v>303</v>
      </c>
      <c r="F12106" s="267" t="s">
        <v>1444</v>
      </c>
      <c r="G12106" s="267" t="s">
        <v>1445</v>
      </c>
      <c r="H12106" s="267">
        <v>1</v>
      </c>
      <c r="I12106" s="267" t="s">
        <v>583</v>
      </c>
      <c r="J12106" s="267">
        <v>0.64</v>
      </c>
      <c r="K12106" s="267" t="s">
        <v>1986</v>
      </c>
      <c r="O12106" s="267" t="s">
        <v>24</v>
      </c>
      <c r="P12106" s="267">
        <v>15327237</v>
      </c>
      <c r="Q12106" s="267" t="s">
        <v>1445</v>
      </c>
      <c r="S12106" s="267">
        <v>38</v>
      </c>
      <c r="T12106" s="267" t="s">
        <v>13</v>
      </c>
      <c r="U12106" s="267" t="s">
        <v>1471</v>
      </c>
      <c r="V12106" s="267" t="s">
        <v>13</v>
      </c>
      <c r="W12106" s="267">
        <v>1940</v>
      </c>
      <c r="X12106" s="267">
        <v>9638984380</v>
      </c>
      <c r="Y12106" s="267">
        <v>15327237</v>
      </c>
      <c r="Z12106" s="267">
        <v>1</v>
      </c>
      <c r="AA12106" s="267" t="s">
        <v>1987</v>
      </c>
      <c r="AB12106" s="270" t="s">
        <v>1988</v>
      </c>
      <c r="AD12106" s="267" t="s">
        <v>13</v>
      </c>
      <c r="AF12106" s="267" t="s">
        <v>24</v>
      </c>
      <c r="AG12106" s="267" t="s">
        <v>24</v>
      </c>
    </row>
    <row r="12107" spans="3:33" ht="409.5">
      <c r="C12107" s="267" t="s">
        <v>1985</v>
      </c>
      <c r="D12107" s="267" t="s">
        <v>727</v>
      </c>
      <c r="E12107" s="267">
        <v>303</v>
      </c>
      <c r="F12107" s="267" t="s">
        <v>1444</v>
      </c>
      <c r="G12107" s="267" t="s">
        <v>1445</v>
      </c>
      <c r="H12107" s="267">
        <v>1</v>
      </c>
      <c r="I12107" s="267" t="s">
        <v>583</v>
      </c>
      <c r="J12107" s="267">
        <v>0.64</v>
      </c>
      <c r="K12107" s="267" t="s">
        <v>1986</v>
      </c>
      <c r="O12107" s="267" t="s">
        <v>24</v>
      </c>
      <c r="P12107" s="267">
        <v>15327237</v>
      </c>
      <c r="Q12107" s="267" t="s">
        <v>1445</v>
      </c>
      <c r="S12107" s="267">
        <v>38</v>
      </c>
      <c r="T12107" s="267" t="s">
        <v>13</v>
      </c>
      <c r="U12107" s="267" t="s">
        <v>1471</v>
      </c>
      <c r="V12107" s="267" t="s">
        <v>13</v>
      </c>
      <c r="W12107" s="267">
        <v>1940</v>
      </c>
      <c r="X12107" s="267">
        <v>9638984380</v>
      </c>
      <c r="Y12107" s="267">
        <v>15327237</v>
      </c>
      <c r="Z12107" s="267">
        <v>1</v>
      </c>
      <c r="AA12107" s="267" t="s">
        <v>1987</v>
      </c>
      <c r="AB12107" s="270" t="s">
        <v>1988</v>
      </c>
      <c r="AD12107" s="267" t="s">
        <v>13</v>
      </c>
      <c r="AF12107" s="267" t="s">
        <v>24</v>
      </c>
      <c r="AG12107" s="267" t="s">
        <v>24</v>
      </c>
    </row>
    <row r="12108" spans="3:33" ht="409.5">
      <c r="C12108" s="267" t="s">
        <v>1985</v>
      </c>
      <c r="D12108" s="267" t="s">
        <v>727</v>
      </c>
      <c r="E12108" s="267">
        <v>303</v>
      </c>
      <c r="F12108" s="267" t="s">
        <v>1444</v>
      </c>
      <c r="G12108" s="267" t="s">
        <v>1445</v>
      </c>
      <c r="H12108" s="267">
        <v>1</v>
      </c>
      <c r="I12108" s="267" t="s">
        <v>583</v>
      </c>
      <c r="J12108" s="267">
        <v>0.64</v>
      </c>
      <c r="K12108" s="267" t="s">
        <v>1986</v>
      </c>
      <c r="O12108" s="267" t="s">
        <v>24</v>
      </c>
      <c r="P12108" s="267">
        <v>15327237</v>
      </c>
      <c r="Q12108" s="267" t="s">
        <v>1445</v>
      </c>
      <c r="S12108" s="267">
        <v>38</v>
      </c>
      <c r="T12108" s="267" t="s">
        <v>13</v>
      </c>
      <c r="U12108" s="267" t="s">
        <v>1471</v>
      </c>
      <c r="V12108" s="267" t="s">
        <v>13</v>
      </c>
      <c r="W12108" s="267">
        <v>1940</v>
      </c>
      <c r="X12108" s="267">
        <v>9638984380</v>
      </c>
      <c r="Y12108" s="267">
        <v>15327237</v>
      </c>
      <c r="Z12108" s="267">
        <v>1</v>
      </c>
      <c r="AA12108" s="267" t="s">
        <v>1987</v>
      </c>
      <c r="AB12108" s="270" t="s">
        <v>1988</v>
      </c>
      <c r="AD12108" s="267" t="s">
        <v>13</v>
      </c>
      <c r="AF12108" s="267" t="s">
        <v>24</v>
      </c>
      <c r="AG12108" s="267" t="s">
        <v>24</v>
      </c>
    </row>
    <row r="12109" spans="3:33" ht="409.5">
      <c r="C12109" s="267" t="s">
        <v>1985</v>
      </c>
      <c r="D12109" s="267" t="s">
        <v>727</v>
      </c>
      <c r="E12109" s="267">
        <v>303</v>
      </c>
      <c r="F12109" s="267" t="s">
        <v>1444</v>
      </c>
      <c r="G12109" s="267" t="s">
        <v>1445</v>
      </c>
      <c r="H12109" s="267">
        <v>1</v>
      </c>
      <c r="I12109" s="267" t="s">
        <v>583</v>
      </c>
      <c r="J12109" s="267">
        <v>0.64</v>
      </c>
      <c r="K12109" s="267" t="s">
        <v>1986</v>
      </c>
      <c r="O12109" s="267" t="s">
        <v>24</v>
      </c>
      <c r="P12109" s="267">
        <v>15327237</v>
      </c>
      <c r="Q12109" s="267" t="s">
        <v>1445</v>
      </c>
      <c r="S12109" s="267">
        <v>38</v>
      </c>
      <c r="T12109" s="267" t="s">
        <v>13</v>
      </c>
      <c r="U12109" s="267" t="s">
        <v>1471</v>
      </c>
      <c r="V12109" s="267" t="s">
        <v>13</v>
      </c>
      <c r="W12109" s="267">
        <v>1940</v>
      </c>
      <c r="X12109" s="267">
        <v>9638984380</v>
      </c>
      <c r="Y12109" s="267">
        <v>15327237</v>
      </c>
      <c r="Z12109" s="267">
        <v>1</v>
      </c>
      <c r="AA12109" s="267" t="s">
        <v>1987</v>
      </c>
      <c r="AB12109" s="270" t="s">
        <v>1988</v>
      </c>
      <c r="AD12109" s="267" t="s">
        <v>13</v>
      </c>
      <c r="AF12109" s="267" t="s">
        <v>24</v>
      </c>
      <c r="AG12109" s="267" t="s">
        <v>24</v>
      </c>
    </row>
    <row r="12110" spans="3:33" ht="409.5">
      <c r="C12110" s="267" t="s">
        <v>1985</v>
      </c>
      <c r="D12110" s="267" t="s">
        <v>727</v>
      </c>
      <c r="E12110" s="267">
        <v>303</v>
      </c>
      <c r="F12110" s="267" t="s">
        <v>1444</v>
      </c>
      <c r="G12110" s="267" t="s">
        <v>1445</v>
      </c>
      <c r="H12110" s="267">
        <v>1</v>
      </c>
      <c r="I12110" s="267" t="s">
        <v>583</v>
      </c>
      <c r="J12110" s="267">
        <v>0.64</v>
      </c>
      <c r="K12110" s="267" t="s">
        <v>1986</v>
      </c>
      <c r="O12110" s="267" t="s">
        <v>24</v>
      </c>
      <c r="P12110" s="267">
        <v>15327237</v>
      </c>
      <c r="Q12110" s="267" t="s">
        <v>1445</v>
      </c>
      <c r="S12110" s="267">
        <v>38</v>
      </c>
      <c r="T12110" s="267" t="s">
        <v>13</v>
      </c>
      <c r="U12110" s="267" t="s">
        <v>1471</v>
      </c>
      <c r="V12110" s="267" t="s">
        <v>13</v>
      </c>
      <c r="W12110" s="267">
        <v>1940</v>
      </c>
      <c r="X12110" s="267">
        <v>9638984380</v>
      </c>
      <c r="Y12110" s="267">
        <v>15327237</v>
      </c>
      <c r="Z12110" s="267">
        <v>1</v>
      </c>
      <c r="AA12110" s="267" t="s">
        <v>1987</v>
      </c>
      <c r="AB12110" s="270" t="s">
        <v>1988</v>
      </c>
      <c r="AD12110" s="267" t="s">
        <v>13</v>
      </c>
      <c r="AF12110" s="267" t="s">
        <v>24</v>
      </c>
      <c r="AG12110" s="267" t="s">
        <v>24</v>
      </c>
    </row>
    <row r="12111" spans="3:33" ht="409.5">
      <c r="C12111" s="267" t="s">
        <v>1985</v>
      </c>
      <c r="D12111" s="267" t="s">
        <v>727</v>
      </c>
      <c r="E12111" s="267">
        <v>303</v>
      </c>
      <c r="F12111" s="267" t="s">
        <v>1444</v>
      </c>
      <c r="G12111" s="267" t="s">
        <v>1445</v>
      </c>
      <c r="H12111" s="267">
        <v>1</v>
      </c>
      <c r="I12111" s="267" t="s">
        <v>583</v>
      </c>
      <c r="J12111" s="267">
        <v>0.64</v>
      </c>
      <c r="K12111" s="267" t="s">
        <v>1986</v>
      </c>
      <c r="O12111" s="267" t="s">
        <v>24</v>
      </c>
      <c r="P12111" s="267">
        <v>15327237</v>
      </c>
      <c r="Q12111" s="267" t="s">
        <v>1445</v>
      </c>
      <c r="S12111" s="267">
        <v>38</v>
      </c>
      <c r="T12111" s="267" t="s">
        <v>13</v>
      </c>
      <c r="U12111" s="267" t="s">
        <v>1471</v>
      </c>
      <c r="V12111" s="267" t="s">
        <v>13</v>
      </c>
      <c r="W12111" s="267">
        <v>1940</v>
      </c>
      <c r="X12111" s="267">
        <v>9638984380</v>
      </c>
      <c r="Y12111" s="267">
        <v>15327237</v>
      </c>
      <c r="Z12111" s="267">
        <v>1</v>
      </c>
      <c r="AA12111" s="267" t="s">
        <v>1987</v>
      </c>
      <c r="AB12111" s="270" t="s">
        <v>1988</v>
      </c>
      <c r="AD12111" s="267" t="s">
        <v>13</v>
      </c>
      <c r="AF12111" s="267" t="s">
        <v>24</v>
      </c>
      <c r="AG12111" s="267" t="s">
        <v>24</v>
      </c>
    </row>
    <row r="12112" spans="3:33" ht="409.5">
      <c r="C12112" s="267" t="s">
        <v>1985</v>
      </c>
      <c r="D12112" s="267" t="s">
        <v>727</v>
      </c>
      <c r="E12112" s="267">
        <v>303</v>
      </c>
      <c r="F12112" s="267" t="s">
        <v>1444</v>
      </c>
      <c r="G12112" s="267" t="s">
        <v>1445</v>
      </c>
      <c r="H12112" s="267">
        <v>1</v>
      </c>
      <c r="I12112" s="267" t="s">
        <v>583</v>
      </c>
      <c r="J12112" s="267">
        <v>0.64</v>
      </c>
      <c r="K12112" s="267" t="s">
        <v>1986</v>
      </c>
      <c r="O12112" s="267" t="s">
        <v>24</v>
      </c>
      <c r="P12112" s="267">
        <v>15327237</v>
      </c>
      <c r="Q12112" s="267" t="s">
        <v>1445</v>
      </c>
      <c r="S12112" s="267">
        <v>38</v>
      </c>
      <c r="T12112" s="267" t="s">
        <v>13</v>
      </c>
      <c r="U12112" s="267" t="s">
        <v>1471</v>
      </c>
      <c r="V12112" s="267" t="s">
        <v>13</v>
      </c>
      <c r="W12112" s="267">
        <v>1940</v>
      </c>
      <c r="X12112" s="267">
        <v>9638984380</v>
      </c>
      <c r="Y12112" s="267">
        <v>15327237</v>
      </c>
      <c r="Z12112" s="267">
        <v>1</v>
      </c>
      <c r="AA12112" s="267" t="s">
        <v>1987</v>
      </c>
      <c r="AB12112" s="270" t="s">
        <v>1988</v>
      </c>
      <c r="AD12112" s="267" t="s">
        <v>13</v>
      </c>
      <c r="AF12112" s="267" t="s">
        <v>24</v>
      </c>
      <c r="AG12112" s="267" t="s">
        <v>24</v>
      </c>
    </row>
    <row r="12113" spans="3:33" ht="409.5">
      <c r="C12113" s="267" t="s">
        <v>1985</v>
      </c>
      <c r="D12113" s="267" t="s">
        <v>727</v>
      </c>
      <c r="E12113" s="267">
        <v>303</v>
      </c>
      <c r="F12113" s="267" t="s">
        <v>1444</v>
      </c>
      <c r="G12113" s="267" t="s">
        <v>1445</v>
      </c>
      <c r="H12113" s="267">
        <v>1</v>
      </c>
      <c r="I12113" s="267" t="s">
        <v>583</v>
      </c>
      <c r="J12113" s="267">
        <v>0.64</v>
      </c>
      <c r="K12113" s="267" t="s">
        <v>1986</v>
      </c>
      <c r="O12113" s="267" t="s">
        <v>24</v>
      </c>
      <c r="P12113" s="267">
        <v>15327237</v>
      </c>
      <c r="Q12113" s="267" t="s">
        <v>1445</v>
      </c>
      <c r="S12113" s="267">
        <v>38</v>
      </c>
      <c r="T12113" s="267" t="s">
        <v>13</v>
      </c>
      <c r="U12113" s="267" t="s">
        <v>1471</v>
      </c>
      <c r="V12113" s="267" t="s">
        <v>13</v>
      </c>
      <c r="W12113" s="267">
        <v>1940</v>
      </c>
      <c r="X12113" s="267">
        <v>9638984380</v>
      </c>
      <c r="Y12113" s="267">
        <v>15327237</v>
      </c>
      <c r="Z12113" s="267">
        <v>1</v>
      </c>
      <c r="AA12113" s="267" t="s">
        <v>1987</v>
      </c>
      <c r="AB12113" s="270" t="s">
        <v>1988</v>
      </c>
      <c r="AD12113" s="267" t="s">
        <v>13</v>
      </c>
      <c r="AF12113" s="267" t="s">
        <v>24</v>
      </c>
      <c r="AG12113" s="267" t="s">
        <v>24</v>
      </c>
    </row>
    <row r="12114" spans="3:33" ht="409.5">
      <c r="C12114" s="267" t="s">
        <v>1985</v>
      </c>
      <c r="D12114" s="267" t="s">
        <v>727</v>
      </c>
      <c r="E12114" s="267">
        <v>303</v>
      </c>
      <c r="F12114" s="267" t="s">
        <v>1444</v>
      </c>
      <c r="G12114" s="267" t="s">
        <v>1445</v>
      </c>
      <c r="H12114" s="267">
        <v>1</v>
      </c>
      <c r="I12114" s="267" t="s">
        <v>583</v>
      </c>
      <c r="J12114" s="267">
        <v>0.64</v>
      </c>
      <c r="K12114" s="267" t="s">
        <v>1986</v>
      </c>
      <c r="O12114" s="267" t="s">
        <v>24</v>
      </c>
      <c r="P12114" s="267">
        <v>15327237</v>
      </c>
      <c r="Q12114" s="267" t="s">
        <v>1445</v>
      </c>
      <c r="S12114" s="267">
        <v>38</v>
      </c>
      <c r="T12114" s="267" t="s">
        <v>13</v>
      </c>
      <c r="U12114" s="267" t="s">
        <v>1471</v>
      </c>
      <c r="V12114" s="267" t="s">
        <v>13</v>
      </c>
      <c r="W12114" s="267">
        <v>1940</v>
      </c>
      <c r="X12114" s="267">
        <v>9638984380</v>
      </c>
      <c r="Y12114" s="267">
        <v>15327237</v>
      </c>
      <c r="Z12114" s="267">
        <v>1</v>
      </c>
      <c r="AA12114" s="267" t="s">
        <v>1987</v>
      </c>
      <c r="AB12114" s="270" t="s">
        <v>1988</v>
      </c>
      <c r="AD12114" s="267" t="s">
        <v>13</v>
      </c>
      <c r="AF12114" s="267" t="s">
        <v>24</v>
      </c>
      <c r="AG12114" s="267" t="s">
        <v>24</v>
      </c>
    </row>
    <row r="12115" spans="3:33" ht="409.5">
      <c r="C12115" s="267" t="s">
        <v>1985</v>
      </c>
      <c r="D12115" s="267" t="s">
        <v>727</v>
      </c>
      <c r="E12115" s="267">
        <v>303</v>
      </c>
      <c r="F12115" s="267" t="s">
        <v>1444</v>
      </c>
      <c r="G12115" s="267" t="s">
        <v>1445</v>
      </c>
      <c r="H12115" s="267">
        <v>1</v>
      </c>
      <c r="I12115" s="267" t="s">
        <v>583</v>
      </c>
      <c r="J12115" s="267">
        <v>0.64</v>
      </c>
      <c r="K12115" s="267" t="s">
        <v>1986</v>
      </c>
      <c r="O12115" s="267" t="s">
        <v>24</v>
      </c>
      <c r="P12115" s="267">
        <v>15327237</v>
      </c>
      <c r="Q12115" s="267" t="s">
        <v>1445</v>
      </c>
      <c r="S12115" s="267">
        <v>38</v>
      </c>
      <c r="T12115" s="267" t="s">
        <v>13</v>
      </c>
      <c r="U12115" s="267" t="s">
        <v>1471</v>
      </c>
      <c r="V12115" s="267" t="s">
        <v>13</v>
      </c>
      <c r="W12115" s="267">
        <v>1940</v>
      </c>
      <c r="X12115" s="267">
        <v>9638984380</v>
      </c>
      <c r="Y12115" s="267">
        <v>15327237</v>
      </c>
      <c r="Z12115" s="267">
        <v>1</v>
      </c>
      <c r="AA12115" s="267" t="s">
        <v>1987</v>
      </c>
      <c r="AB12115" s="270" t="s">
        <v>1988</v>
      </c>
      <c r="AD12115" s="267" t="s">
        <v>13</v>
      </c>
      <c r="AF12115" s="267" t="s">
        <v>24</v>
      </c>
      <c r="AG12115" s="267" t="s">
        <v>24</v>
      </c>
    </row>
    <row r="12116" spans="3:33" ht="409.5">
      <c r="C12116" s="267" t="s">
        <v>1985</v>
      </c>
      <c r="D12116" s="267" t="s">
        <v>727</v>
      </c>
      <c r="E12116" s="267">
        <v>303</v>
      </c>
      <c r="F12116" s="267" t="s">
        <v>1444</v>
      </c>
      <c r="G12116" s="267" t="s">
        <v>1445</v>
      </c>
      <c r="H12116" s="267">
        <v>1</v>
      </c>
      <c r="I12116" s="267" t="s">
        <v>583</v>
      </c>
      <c r="J12116" s="267">
        <v>0.64</v>
      </c>
      <c r="K12116" s="267" t="s">
        <v>1986</v>
      </c>
      <c r="O12116" s="267" t="s">
        <v>24</v>
      </c>
      <c r="P12116" s="267">
        <v>15327237</v>
      </c>
      <c r="Q12116" s="267" t="s">
        <v>1445</v>
      </c>
      <c r="S12116" s="267">
        <v>38</v>
      </c>
      <c r="T12116" s="267" t="s">
        <v>13</v>
      </c>
      <c r="U12116" s="267" t="s">
        <v>1471</v>
      </c>
      <c r="V12116" s="267" t="s">
        <v>13</v>
      </c>
      <c r="W12116" s="267">
        <v>1940</v>
      </c>
      <c r="X12116" s="267">
        <v>9638984380</v>
      </c>
      <c r="Y12116" s="267">
        <v>15327237</v>
      </c>
      <c r="Z12116" s="267">
        <v>1</v>
      </c>
      <c r="AA12116" s="267" t="s">
        <v>1987</v>
      </c>
      <c r="AB12116" s="270" t="s">
        <v>1988</v>
      </c>
      <c r="AD12116" s="267" t="s">
        <v>13</v>
      </c>
      <c r="AF12116" s="267" t="s">
        <v>24</v>
      </c>
      <c r="AG12116" s="267" t="s">
        <v>24</v>
      </c>
    </row>
    <row r="12117" spans="3:33" ht="409.5">
      <c r="C12117" s="267" t="s">
        <v>1985</v>
      </c>
      <c r="D12117" s="267" t="s">
        <v>727</v>
      </c>
      <c r="E12117" s="267">
        <v>303</v>
      </c>
      <c r="F12117" s="267" t="s">
        <v>1444</v>
      </c>
      <c r="G12117" s="267" t="s">
        <v>1445</v>
      </c>
      <c r="H12117" s="267">
        <v>1</v>
      </c>
      <c r="I12117" s="267" t="s">
        <v>583</v>
      </c>
      <c r="J12117" s="267">
        <v>0.64</v>
      </c>
      <c r="K12117" s="267" t="s">
        <v>1986</v>
      </c>
      <c r="O12117" s="267" t="s">
        <v>24</v>
      </c>
      <c r="P12117" s="267">
        <v>15327237</v>
      </c>
      <c r="Q12117" s="267" t="s">
        <v>1445</v>
      </c>
      <c r="S12117" s="267">
        <v>38</v>
      </c>
      <c r="T12117" s="267" t="s">
        <v>13</v>
      </c>
      <c r="U12117" s="267" t="s">
        <v>1471</v>
      </c>
      <c r="V12117" s="267" t="s">
        <v>13</v>
      </c>
      <c r="W12117" s="267">
        <v>1940</v>
      </c>
      <c r="X12117" s="267">
        <v>9638984380</v>
      </c>
      <c r="Y12117" s="267">
        <v>15327237</v>
      </c>
      <c r="Z12117" s="267">
        <v>1</v>
      </c>
      <c r="AA12117" s="267" t="s">
        <v>1987</v>
      </c>
      <c r="AB12117" s="270" t="s">
        <v>1988</v>
      </c>
      <c r="AD12117" s="267" t="s">
        <v>13</v>
      </c>
      <c r="AF12117" s="267" t="s">
        <v>24</v>
      </c>
      <c r="AG12117" s="267" t="s">
        <v>24</v>
      </c>
    </row>
    <row r="12118" spans="3:33" ht="409.5">
      <c r="C12118" s="267" t="s">
        <v>1985</v>
      </c>
      <c r="D12118" s="267" t="s">
        <v>727</v>
      </c>
      <c r="E12118" s="267">
        <v>303</v>
      </c>
      <c r="F12118" s="267" t="s">
        <v>1444</v>
      </c>
      <c r="G12118" s="267" t="s">
        <v>1445</v>
      </c>
      <c r="H12118" s="267">
        <v>1</v>
      </c>
      <c r="I12118" s="267" t="s">
        <v>583</v>
      </c>
      <c r="J12118" s="267">
        <v>0.64</v>
      </c>
      <c r="K12118" s="267" t="s">
        <v>1986</v>
      </c>
      <c r="O12118" s="267" t="s">
        <v>24</v>
      </c>
      <c r="P12118" s="267">
        <v>15327237</v>
      </c>
      <c r="Q12118" s="267" t="s">
        <v>1445</v>
      </c>
      <c r="S12118" s="267">
        <v>38</v>
      </c>
      <c r="T12118" s="267" t="s">
        <v>13</v>
      </c>
      <c r="U12118" s="267" t="s">
        <v>1471</v>
      </c>
      <c r="V12118" s="267" t="s">
        <v>13</v>
      </c>
      <c r="W12118" s="267">
        <v>1940</v>
      </c>
      <c r="X12118" s="267">
        <v>9638984380</v>
      </c>
      <c r="Y12118" s="267">
        <v>15327237</v>
      </c>
      <c r="Z12118" s="267">
        <v>1</v>
      </c>
      <c r="AA12118" s="267" t="s">
        <v>1987</v>
      </c>
      <c r="AB12118" s="270" t="s">
        <v>1988</v>
      </c>
      <c r="AD12118" s="267" t="s">
        <v>13</v>
      </c>
      <c r="AF12118" s="267" t="s">
        <v>24</v>
      </c>
      <c r="AG12118" s="267" t="s">
        <v>24</v>
      </c>
    </row>
    <row r="12119" spans="3:33" ht="409.5">
      <c r="C12119" s="267" t="s">
        <v>1985</v>
      </c>
      <c r="D12119" s="267" t="s">
        <v>727</v>
      </c>
      <c r="E12119" s="267">
        <v>303</v>
      </c>
      <c r="F12119" s="267" t="s">
        <v>1444</v>
      </c>
      <c r="G12119" s="267" t="s">
        <v>1445</v>
      </c>
      <c r="H12119" s="267">
        <v>1</v>
      </c>
      <c r="I12119" s="267" t="s">
        <v>583</v>
      </c>
      <c r="J12119" s="267">
        <v>0.64</v>
      </c>
      <c r="K12119" s="267" t="s">
        <v>1986</v>
      </c>
      <c r="O12119" s="267" t="s">
        <v>24</v>
      </c>
      <c r="P12119" s="267">
        <v>15327237</v>
      </c>
      <c r="Q12119" s="267" t="s">
        <v>1445</v>
      </c>
      <c r="S12119" s="267">
        <v>38</v>
      </c>
      <c r="T12119" s="267" t="s">
        <v>13</v>
      </c>
      <c r="U12119" s="267" t="s">
        <v>1471</v>
      </c>
      <c r="V12119" s="267" t="s">
        <v>13</v>
      </c>
      <c r="W12119" s="267">
        <v>1940</v>
      </c>
      <c r="X12119" s="267">
        <v>9638984380</v>
      </c>
      <c r="Y12119" s="267">
        <v>15327237</v>
      </c>
      <c r="Z12119" s="267">
        <v>1</v>
      </c>
      <c r="AA12119" s="267" t="s">
        <v>1987</v>
      </c>
      <c r="AB12119" s="270" t="s">
        <v>1988</v>
      </c>
      <c r="AD12119" s="267" t="s">
        <v>13</v>
      </c>
      <c r="AF12119" s="267" t="s">
        <v>24</v>
      </c>
      <c r="AG12119" s="267" t="s">
        <v>24</v>
      </c>
    </row>
    <row r="12120" spans="3:33" ht="409.5">
      <c r="C12120" s="267" t="s">
        <v>1985</v>
      </c>
      <c r="D12120" s="267" t="s">
        <v>727</v>
      </c>
      <c r="E12120" s="267">
        <v>303</v>
      </c>
      <c r="F12120" s="267" t="s">
        <v>1444</v>
      </c>
      <c r="G12120" s="267" t="s">
        <v>1445</v>
      </c>
      <c r="H12120" s="267">
        <v>1</v>
      </c>
      <c r="I12120" s="267" t="s">
        <v>583</v>
      </c>
      <c r="J12120" s="267">
        <v>0.64</v>
      </c>
      <c r="K12120" s="267" t="s">
        <v>1986</v>
      </c>
      <c r="O12120" s="267" t="s">
        <v>24</v>
      </c>
      <c r="P12120" s="267">
        <v>15327237</v>
      </c>
      <c r="Q12120" s="267" t="s">
        <v>1445</v>
      </c>
      <c r="S12120" s="267">
        <v>38</v>
      </c>
      <c r="T12120" s="267" t="s">
        <v>13</v>
      </c>
      <c r="U12120" s="267" t="s">
        <v>1471</v>
      </c>
      <c r="V12120" s="267" t="s">
        <v>13</v>
      </c>
      <c r="W12120" s="267">
        <v>1940</v>
      </c>
      <c r="X12120" s="267">
        <v>9638984380</v>
      </c>
      <c r="Y12120" s="267">
        <v>15327237</v>
      </c>
      <c r="Z12120" s="267">
        <v>1</v>
      </c>
      <c r="AA12120" s="267" t="s">
        <v>1987</v>
      </c>
      <c r="AB12120" s="270" t="s">
        <v>1988</v>
      </c>
      <c r="AD12120" s="267" t="s">
        <v>13</v>
      </c>
      <c r="AF12120" s="267" t="s">
        <v>24</v>
      </c>
      <c r="AG12120" s="267" t="s">
        <v>24</v>
      </c>
    </row>
    <row r="12121" spans="3:33" ht="409.5">
      <c r="C12121" s="267" t="s">
        <v>1985</v>
      </c>
      <c r="D12121" s="267" t="s">
        <v>727</v>
      </c>
      <c r="E12121" s="267">
        <v>303</v>
      </c>
      <c r="F12121" s="267" t="s">
        <v>1444</v>
      </c>
      <c r="G12121" s="267" t="s">
        <v>1445</v>
      </c>
      <c r="H12121" s="267">
        <v>1</v>
      </c>
      <c r="I12121" s="267" t="s">
        <v>583</v>
      </c>
      <c r="J12121" s="267">
        <v>0.64</v>
      </c>
      <c r="K12121" s="267" t="s">
        <v>1986</v>
      </c>
      <c r="O12121" s="267" t="s">
        <v>24</v>
      </c>
      <c r="P12121" s="267">
        <v>15327237</v>
      </c>
      <c r="Q12121" s="267" t="s">
        <v>1445</v>
      </c>
      <c r="S12121" s="267">
        <v>38</v>
      </c>
      <c r="T12121" s="267" t="s">
        <v>13</v>
      </c>
      <c r="U12121" s="267" t="s">
        <v>1471</v>
      </c>
      <c r="V12121" s="267" t="s">
        <v>13</v>
      </c>
      <c r="W12121" s="267">
        <v>1940</v>
      </c>
      <c r="X12121" s="267">
        <v>9638984380</v>
      </c>
      <c r="Y12121" s="267">
        <v>15327237</v>
      </c>
      <c r="Z12121" s="267">
        <v>1</v>
      </c>
      <c r="AA12121" s="267" t="s">
        <v>1987</v>
      </c>
      <c r="AB12121" s="270" t="s">
        <v>1988</v>
      </c>
      <c r="AD12121" s="267" t="s">
        <v>13</v>
      </c>
      <c r="AF12121" s="267" t="s">
        <v>24</v>
      </c>
      <c r="AG12121" s="267" t="s">
        <v>24</v>
      </c>
    </row>
    <row r="12122" spans="3:33" ht="409.5">
      <c r="C12122" s="267" t="s">
        <v>1985</v>
      </c>
      <c r="D12122" s="267" t="s">
        <v>727</v>
      </c>
      <c r="E12122" s="267">
        <v>303</v>
      </c>
      <c r="F12122" s="267" t="s">
        <v>1444</v>
      </c>
      <c r="G12122" s="267" t="s">
        <v>1445</v>
      </c>
      <c r="H12122" s="267">
        <v>1</v>
      </c>
      <c r="I12122" s="267" t="s">
        <v>583</v>
      </c>
      <c r="J12122" s="267">
        <v>0.64</v>
      </c>
      <c r="K12122" s="267" t="s">
        <v>1986</v>
      </c>
      <c r="O12122" s="267" t="s">
        <v>24</v>
      </c>
      <c r="P12122" s="267">
        <v>15327237</v>
      </c>
      <c r="Q12122" s="267" t="s">
        <v>1445</v>
      </c>
      <c r="S12122" s="267">
        <v>38</v>
      </c>
      <c r="T12122" s="267" t="s">
        <v>13</v>
      </c>
      <c r="U12122" s="267" t="s">
        <v>1471</v>
      </c>
      <c r="V12122" s="267" t="s">
        <v>13</v>
      </c>
      <c r="W12122" s="267">
        <v>1940</v>
      </c>
      <c r="X12122" s="267">
        <v>9638984380</v>
      </c>
      <c r="Y12122" s="267">
        <v>15327237</v>
      </c>
      <c r="Z12122" s="267">
        <v>1</v>
      </c>
      <c r="AA12122" s="267" t="s">
        <v>1987</v>
      </c>
      <c r="AB12122" s="270" t="s">
        <v>1988</v>
      </c>
      <c r="AD12122" s="267" t="s">
        <v>13</v>
      </c>
      <c r="AF12122" s="267" t="s">
        <v>24</v>
      </c>
      <c r="AG12122" s="267" t="s">
        <v>24</v>
      </c>
    </row>
    <row r="12123" spans="3:33" ht="409.5">
      <c r="C12123" s="267" t="s">
        <v>1985</v>
      </c>
      <c r="D12123" s="267" t="s">
        <v>727</v>
      </c>
      <c r="E12123" s="267">
        <v>303</v>
      </c>
      <c r="F12123" s="267" t="s">
        <v>1444</v>
      </c>
      <c r="G12123" s="267" t="s">
        <v>1445</v>
      </c>
      <c r="H12123" s="267">
        <v>1</v>
      </c>
      <c r="I12123" s="267" t="s">
        <v>583</v>
      </c>
      <c r="J12123" s="267">
        <v>0.64</v>
      </c>
      <c r="K12123" s="267" t="s">
        <v>1986</v>
      </c>
      <c r="O12123" s="267" t="s">
        <v>24</v>
      </c>
      <c r="P12123" s="267">
        <v>15327237</v>
      </c>
      <c r="Q12123" s="267" t="s">
        <v>1445</v>
      </c>
      <c r="S12123" s="267">
        <v>38</v>
      </c>
      <c r="T12123" s="267" t="s">
        <v>13</v>
      </c>
      <c r="U12123" s="267" t="s">
        <v>1471</v>
      </c>
      <c r="V12123" s="267" t="s">
        <v>13</v>
      </c>
      <c r="W12123" s="267">
        <v>1940</v>
      </c>
      <c r="X12123" s="267">
        <v>9638984380</v>
      </c>
      <c r="Y12123" s="267">
        <v>15327237</v>
      </c>
      <c r="Z12123" s="267">
        <v>1</v>
      </c>
      <c r="AA12123" s="267" t="s">
        <v>1987</v>
      </c>
      <c r="AB12123" s="270" t="s">
        <v>1988</v>
      </c>
      <c r="AD12123" s="267" t="s">
        <v>13</v>
      </c>
      <c r="AF12123" s="267" t="s">
        <v>24</v>
      </c>
      <c r="AG12123" s="267" t="s">
        <v>24</v>
      </c>
    </row>
    <row r="12124" spans="3:33" ht="409.5">
      <c r="C12124" s="267" t="s">
        <v>1985</v>
      </c>
      <c r="D12124" s="267" t="s">
        <v>727</v>
      </c>
      <c r="E12124" s="267">
        <v>303</v>
      </c>
      <c r="F12124" s="267" t="s">
        <v>1444</v>
      </c>
      <c r="G12124" s="267" t="s">
        <v>1445</v>
      </c>
      <c r="H12124" s="267">
        <v>1</v>
      </c>
      <c r="I12124" s="267" t="s">
        <v>583</v>
      </c>
      <c r="J12124" s="267">
        <v>0.64</v>
      </c>
      <c r="K12124" s="267" t="s">
        <v>1986</v>
      </c>
      <c r="O12124" s="267" t="s">
        <v>24</v>
      </c>
      <c r="P12124" s="267">
        <v>15327237</v>
      </c>
      <c r="Q12124" s="267" t="s">
        <v>1445</v>
      </c>
      <c r="S12124" s="267">
        <v>38</v>
      </c>
      <c r="T12124" s="267" t="s">
        <v>13</v>
      </c>
      <c r="U12124" s="267" t="s">
        <v>1471</v>
      </c>
      <c r="V12124" s="267" t="s">
        <v>13</v>
      </c>
      <c r="W12124" s="267">
        <v>1940</v>
      </c>
      <c r="X12124" s="267">
        <v>9638984380</v>
      </c>
      <c r="Y12124" s="267">
        <v>15327237</v>
      </c>
      <c r="Z12124" s="267">
        <v>1</v>
      </c>
      <c r="AA12124" s="267" t="s">
        <v>1987</v>
      </c>
      <c r="AB12124" s="270" t="s">
        <v>1988</v>
      </c>
      <c r="AD12124" s="267" t="s">
        <v>13</v>
      </c>
      <c r="AF12124" s="267" t="s">
        <v>24</v>
      </c>
      <c r="AG12124" s="267" t="s">
        <v>24</v>
      </c>
    </row>
    <row r="12125" spans="3:33" ht="409.5">
      <c r="C12125" s="267" t="s">
        <v>1985</v>
      </c>
      <c r="D12125" s="267" t="s">
        <v>727</v>
      </c>
      <c r="E12125" s="267">
        <v>303</v>
      </c>
      <c r="F12125" s="267" t="s">
        <v>1444</v>
      </c>
      <c r="G12125" s="267" t="s">
        <v>1445</v>
      </c>
      <c r="H12125" s="267">
        <v>1</v>
      </c>
      <c r="I12125" s="267" t="s">
        <v>583</v>
      </c>
      <c r="J12125" s="267">
        <v>0.64</v>
      </c>
      <c r="K12125" s="267" t="s">
        <v>1986</v>
      </c>
      <c r="O12125" s="267" t="s">
        <v>24</v>
      </c>
      <c r="P12125" s="267">
        <v>15327237</v>
      </c>
      <c r="Q12125" s="267" t="s">
        <v>1445</v>
      </c>
      <c r="S12125" s="267">
        <v>38</v>
      </c>
      <c r="T12125" s="267" t="s">
        <v>13</v>
      </c>
      <c r="U12125" s="267" t="s">
        <v>1471</v>
      </c>
      <c r="V12125" s="267" t="s">
        <v>13</v>
      </c>
      <c r="W12125" s="267">
        <v>1940</v>
      </c>
      <c r="X12125" s="267">
        <v>9638984380</v>
      </c>
      <c r="Y12125" s="267">
        <v>15327237</v>
      </c>
      <c r="Z12125" s="267">
        <v>1</v>
      </c>
      <c r="AA12125" s="267" t="s">
        <v>1987</v>
      </c>
      <c r="AB12125" s="270" t="s">
        <v>1988</v>
      </c>
      <c r="AD12125" s="267" t="s">
        <v>13</v>
      </c>
      <c r="AF12125" s="267" t="s">
        <v>24</v>
      </c>
      <c r="AG12125" s="267" t="s">
        <v>24</v>
      </c>
    </row>
    <row r="12126" spans="3:33" ht="409.5">
      <c r="C12126" s="267" t="s">
        <v>1985</v>
      </c>
      <c r="D12126" s="267" t="s">
        <v>727</v>
      </c>
      <c r="E12126" s="267">
        <v>303</v>
      </c>
      <c r="F12126" s="267" t="s">
        <v>1444</v>
      </c>
      <c r="G12126" s="267" t="s">
        <v>1445</v>
      </c>
      <c r="H12126" s="267">
        <v>1</v>
      </c>
      <c r="I12126" s="267" t="s">
        <v>583</v>
      </c>
      <c r="J12126" s="267">
        <v>0.64</v>
      </c>
      <c r="K12126" s="267" t="s">
        <v>1986</v>
      </c>
      <c r="O12126" s="267" t="s">
        <v>24</v>
      </c>
      <c r="P12126" s="267">
        <v>15327237</v>
      </c>
      <c r="Q12126" s="267" t="s">
        <v>1445</v>
      </c>
      <c r="S12126" s="267">
        <v>38</v>
      </c>
      <c r="T12126" s="267" t="s">
        <v>13</v>
      </c>
      <c r="U12126" s="267" t="s">
        <v>1471</v>
      </c>
      <c r="V12126" s="267" t="s">
        <v>13</v>
      </c>
      <c r="W12126" s="267">
        <v>1940</v>
      </c>
      <c r="X12126" s="267">
        <v>9638984380</v>
      </c>
      <c r="Y12126" s="267">
        <v>15327237</v>
      </c>
      <c r="Z12126" s="267">
        <v>1</v>
      </c>
      <c r="AA12126" s="267" t="s">
        <v>1987</v>
      </c>
      <c r="AB12126" s="270" t="s">
        <v>1988</v>
      </c>
      <c r="AD12126" s="267" t="s">
        <v>13</v>
      </c>
      <c r="AF12126" s="267" t="s">
        <v>24</v>
      </c>
      <c r="AG12126" s="267" t="s">
        <v>24</v>
      </c>
    </row>
    <row r="12127" spans="3:33" ht="409.5">
      <c r="C12127" s="267" t="s">
        <v>1985</v>
      </c>
      <c r="D12127" s="267" t="s">
        <v>727</v>
      </c>
      <c r="E12127" s="267">
        <v>303</v>
      </c>
      <c r="F12127" s="267" t="s">
        <v>1444</v>
      </c>
      <c r="G12127" s="267" t="s">
        <v>1445</v>
      </c>
      <c r="H12127" s="267">
        <v>1</v>
      </c>
      <c r="I12127" s="267" t="s">
        <v>583</v>
      </c>
      <c r="J12127" s="267">
        <v>0.64</v>
      </c>
      <c r="K12127" s="267" t="s">
        <v>1986</v>
      </c>
      <c r="O12127" s="267" t="s">
        <v>24</v>
      </c>
      <c r="P12127" s="267">
        <v>15327237</v>
      </c>
      <c r="Q12127" s="267" t="s">
        <v>1445</v>
      </c>
      <c r="S12127" s="267">
        <v>38</v>
      </c>
      <c r="T12127" s="267" t="s">
        <v>13</v>
      </c>
      <c r="U12127" s="267" t="s">
        <v>1471</v>
      </c>
      <c r="V12127" s="267" t="s">
        <v>13</v>
      </c>
      <c r="W12127" s="267">
        <v>1940</v>
      </c>
      <c r="X12127" s="267">
        <v>9638984380</v>
      </c>
      <c r="Y12127" s="267">
        <v>15327237</v>
      </c>
      <c r="Z12127" s="267">
        <v>1</v>
      </c>
      <c r="AA12127" s="267" t="s">
        <v>1987</v>
      </c>
      <c r="AB12127" s="270" t="s">
        <v>1988</v>
      </c>
      <c r="AD12127" s="267" t="s">
        <v>13</v>
      </c>
      <c r="AF12127" s="267" t="s">
        <v>24</v>
      </c>
      <c r="AG12127" s="267" t="s">
        <v>24</v>
      </c>
    </row>
    <row r="12128" spans="3:33" ht="409.5">
      <c r="C12128" s="267" t="s">
        <v>1985</v>
      </c>
      <c r="D12128" s="267" t="s">
        <v>727</v>
      </c>
      <c r="E12128" s="267">
        <v>303</v>
      </c>
      <c r="F12128" s="267" t="s">
        <v>1444</v>
      </c>
      <c r="G12128" s="267" t="s">
        <v>1445</v>
      </c>
      <c r="H12128" s="267">
        <v>1</v>
      </c>
      <c r="I12128" s="267" t="s">
        <v>583</v>
      </c>
      <c r="J12128" s="267">
        <v>0.64</v>
      </c>
      <c r="K12128" s="267" t="s">
        <v>1986</v>
      </c>
      <c r="O12128" s="267" t="s">
        <v>24</v>
      </c>
      <c r="P12128" s="267">
        <v>15327237</v>
      </c>
      <c r="Q12128" s="267" t="s">
        <v>1445</v>
      </c>
      <c r="S12128" s="267">
        <v>38</v>
      </c>
      <c r="T12128" s="267" t="s">
        <v>13</v>
      </c>
      <c r="U12128" s="267" t="s">
        <v>1471</v>
      </c>
      <c r="V12128" s="267" t="s">
        <v>13</v>
      </c>
      <c r="W12128" s="267">
        <v>1940</v>
      </c>
      <c r="X12128" s="267">
        <v>9638984380</v>
      </c>
      <c r="Y12128" s="267">
        <v>15327237</v>
      </c>
      <c r="Z12128" s="267">
        <v>1</v>
      </c>
      <c r="AA12128" s="267" t="s">
        <v>1987</v>
      </c>
      <c r="AB12128" s="270" t="s">
        <v>1988</v>
      </c>
      <c r="AD12128" s="267" t="s">
        <v>13</v>
      </c>
      <c r="AF12128" s="267" t="s">
        <v>24</v>
      </c>
      <c r="AG12128" s="267" t="s">
        <v>24</v>
      </c>
    </row>
    <row r="12129" spans="3:33" ht="409.5">
      <c r="C12129" s="267" t="s">
        <v>1985</v>
      </c>
      <c r="D12129" s="267" t="s">
        <v>727</v>
      </c>
      <c r="E12129" s="267">
        <v>303</v>
      </c>
      <c r="F12129" s="267" t="s">
        <v>1444</v>
      </c>
      <c r="G12129" s="267" t="s">
        <v>1445</v>
      </c>
      <c r="H12129" s="267">
        <v>1</v>
      </c>
      <c r="I12129" s="267" t="s">
        <v>583</v>
      </c>
      <c r="J12129" s="267">
        <v>0.64</v>
      </c>
      <c r="K12129" s="267" t="s">
        <v>1986</v>
      </c>
      <c r="O12129" s="267" t="s">
        <v>24</v>
      </c>
      <c r="P12129" s="267">
        <v>15327237</v>
      </c>
      <c r="Q12129" s="267" t="s">
        <v>1445</v>
      </c>
      <c r="S12129" s="267">
        <v>38</v>
      </c>
      <c r="T12129" s="267" t="s">
        <v>13</v>
      </c>
      <c r="U12129" s="267" t="s">
        <v>1471</v>
      </c>
      <c r="V12129" s="267" t="s">
        <v>13</v>
      </c>
      <c r="W12129" s="267">
        <v>1940</v>
      </c>
      <c r="X12129" s="267">
        <v>9638984380</v>
      </c>
      <c r="Y12129" s="267">
        <v>15327237</v>
      </c>
      <c r="Z12129" s="267">
        <v>1</v>
      </c>
      <c r="AA12129" s="267" t="s">
        <v>1987</v>
      </c>
      <c r="AB12129" s="270" t="s">
        <v>1988</v>
      </c>
      <c r="AD12129" s="267" t="s">
        <v>13</v>
      </c>
      <c r="AF12129" s="267" t="s">
        <v>24</v>
      </c>
      <c r="AG12129" s="267" t="s">
        <v>24</v>
      </c>
    </row>
    <row r="12130" spans="3:33" ht="409.5">
      <c r="C12130" s="267" t="s">
        <v>1985</v>
      </c>
      <c r="D12130" s="267" t="s">
        <v>727</v>
      </c>
      <c r="E12130" s="267">
        <v>303</v>
      </c>
      <c r="F12130" s="267" t="s">
        <v>1444</v>
      </c>
      <c r="G12130" s="267" t="s">
        <v>1445</v>
      </c>
      <c r="H12130" s="267">
        <v>1</v>
      </c>
      <c r="I12130" s="267" t="s">
        <v>583</v>
      </c>
      <c r="J12130" s="267">
        <v>0.64</v>
      </c>
      <c r="K12130" s="267" t="s">
        <v>1986</v>
      </c>
      <c r="O12130" s="267" t="s">
        <v>24</v>
      </c>
      <c r="P12130" s="267">
        <v>15327237</v>
      </c>
      <c r="Q12130" s="267" t="s">
        <v>1445</v>
      </c>
      <c r="S12130" s="267">
        <v>38</v>
      </c>
      <c r="T12130" s="267" t="s">
        <v>13</v>
      </c>
      <c r="U12130" s="267" t="s">
        <v>1471</v>
      </c>
      <c r="V12130" s="267" t="s">
        <v>13</v>
      </c>
      <c r="W12130" s="267">
        <v>1940</v>
      </c>
      <c r="X12130" s="267">
        <v>9638984380</v>
      </c>
      <c r="Y12130" s="267">
        <v>15327237</v>
      </c>
      <c r="Z12130" s="267">
        <v>1</v>
      </c>
      <c r="AA12130" s="267" t="s">
        <v>1987</v>
      </c>
      <c r="AB12130" s="270" t="s">
        <v>1988</v>
      </c>
      <c r="AD12130" s="267" t="s">
        <v>13</v>
      </c>
      <c r="AF12130" s="267" t="s">
        <v>24</v>
      </c>
      <c r="AG12130" s="267" t="s">
        <v>24</v>
      </c>
    </row>
    <row r="12131" spans="3:33" ht="409.5">
      <c r="C12131" s="267" t="s">
        <v>1985</v>
      </c>
      <c r="D12131" s="267" t="s">
        <v>727</v>
      </c>
      <c r="E12131" s="267">
        <v>303</v>
      </c>
      <c r="F12131" s="267" t="s">
        <v>1444</v>
      </c>
      <c r="G12131" s="267" t="s">
        <v>1445</v>
      </c>
      <c r="H12131" s="267">
        <v>1</v>
      </c>
      <c r="I12131" s="267" t="s">
        <v>583</v>
      </c>
      <c r="J12131" s="267">
        <v>0.64</v>
      </c>
      <c r="K12131" s="267" t="s">
        <v>1986</v>
      </c>
      <c r="O12131" s="267" t="s">
        <v>24</v>
      </c>
      <c r="P12131" s="267">
        <v>15327237</v>
      </c>
      <c r="Q12131" s="267" t="s">
        <v>1445</v>
      </c>
      <c r="S12131" s="267">
        <v>38</v>
      </c>
      <c r="T12131" s="267" t="s">
        <v>13</v>
      </c>
      <c r="U12131" s="267" t="s">
        <v>1471</v>
      </c>
      <c r="V12131" s="267" t="s">
        <v>13</v>
      </c>
      <c r="W12131" s="267">
        <v>1940</v>
      </c>
      <c r="X12131" s="267">
        <v>9638984380</v>
      </c>
      <c r="Y12131" s="267">
        <v>15327237</v>
      </c>
      <c r="Z12131" s="267">
        <v>1</v>
      </c>
      <c r="AA12131" s="267" t="s">
        <v>1987</v>
      </c>
      <c r="AB12131" s="270" t="s">
        <v>1988</v>
      </c>
      <c r="AD12131" s="267" t="s">
        <v>13</v>
      </c>
      <c r="AF12131" s="267" t="s">
        <v>24</v>
      </c>
      <c r="AG12131" s="267" t="s">
        <v>24</v>
      </c>
    </row>
    <row r="12132" spans="3:33" ht="409.5">
      <c r="C12132" s="267" t="s">
        <v>1985</v>
      </c>
      <c r="D12132" s="267" t="s">
        <v>727</v>
      </c>
      <c r="E12132" s="267">
        <v>303</v>
      </c>
      <c r="F12132" s="267" t="s">
        <v>1444</v>
      </c>
      <c r="G12132" s="267" t="s">
        <v>1445</v>
      </c>
      <c r="H12132" s="267">
        <v>1</v>
      </c>
      <c r="I12132" s="267" t="s">
        <v>583</v>
      </c>
      <c r="J12132" s="267">
        <v>0.64</v>
      </c>
      <c r="K12132" s="267" t="s">
        <v>1986</v>
      </c>
      <c r="O12132" s="267" t="s">
        <v>24</v>
      </c>
      <c r="P12132" s="267">
        <v>15327237</v>
      </c>
      <c r="Q12132" s="267" t="s">
        <v>1445</v>
      </c>
      <c r="S12132" s="267">
        <v>38</v>
      </c>
      <c r="T12132" s="267" t="s">
        <v>13</v>
      </c>
      <c r="U12132" s="267" t="s">
        <v>1471</v>
      </c>
      <c r="V12132" s="267" t="s">
        <v>13</v>
      </c>
      <c r="W12132" s="267">
        <v>1940</v>
      </c>
      <c r="X12132" s="267">
        <v>9638984380</v>
      </c>
      <c r="Y12132" s="267">
        <v>15327237</v>
      </c>
      <c r="Z12132" s="267">
        <v>1</v>
      </c>
      <c r="AA12132" s="267" t="s">
        <v>1987</v>
      </c>
      <c r="AB12132" s="270" t="s">
        <v>1988</v>
      </c>
      <c r="AD12132" s="267" t="s">
        <v>13</v>
      </c>
      <c r="AF12132" s="267" t="s">
        <v>24</v>
      </c>
      <c r="AG12132" s="267" t="s">
        <v>24</v>
      </c>
    </row>
    <row r="12133" spans="3:33" ht="409.5">
      <c r="C12133" s="267" t="s">
        <v>1985</v>
      </c>
      <c r="D12133" s="267" t="s">
        <v>727</v>
      </c>
      <c r="E12133" s="267">
        <v>219</v>
      </c>
      <c r="F12133" s="267" t="s">
        <v>1444</v>
      </c>
      <c r="G12133" s="267" t="s">
        <v>1482</v>
      </c>
      <c r="H12133" s="267">
        <v>1</v>
      </c>
      <c r="I12133" s="267" t="s">
        <v>583</v>
      </c>
      <c r="J12133" s="267">
        <v>0.64</v>
      </c>
      <c r="K12133" s="267" t="s">
        <v>1986</v>
      </c>
      <c r="O12133" s="267" t="s">
        <v>13</v>
      </c>
      <c r="P12133" s="267">
        <v>15327237</v>
      </c>
      <c r="Q12133" s="267" t="s">
        <v>1445</v>
      </c>
      <c r="S12133" s="267">
        <v>38</v>
      </c>
      <c r="T12133" s="267" t="s">
        <v>13</v>
      </c>
      <c r="U12133" s="267" t="s">
        <v>1457</v>
      </c>
      <c r="V12133" s="267" t="s">
        <v>13</v>
      </c>
      <c r="W12133" s="267">
        <v>1940</v>
      </c>
      <c r="X12133" s="267" t="s">
        <v>2003</v>
      </c>
      <c r="Y12133" s="267">
        <v>15327237</v>
      </c>
      <c r="Z12133" s="267">
        <v>1</v>
      </c>
      <c r="AA12133" s="267" t="s">
        <v>1987</v>
      </c>
      <c r="AB12133" s="270" t="s">
        <v>1988</v>
      </c>
      <c r="AD12133" s="267" t="s">
        <v>13</v>
      </c>
      <c r="AF12133" s="267" t="s">
        <v>24</v>
      </c>
      <c r="AG12133" s="267" t="s">
        <v>24</v>
      </c>
    </row>
    <row r="12134" spans="3:33" ht="409.5">
      <c r="C12134" s="267" t="s">
        <v>1985</v>
      </c>
      <c r="D12134" s="267" t="s">
        <v>727</v>
      </c>
      <c r="E12134" s="267">
        <v>219</v>
      </c>
      <c r="F12134" s="267" t="s">
        <v>1444</v>
      </c>
      <c r="G12134" s="267" t="s">
        <v>1482</v>
      </c>
      <c r="H12134" s="267">
        <v>1</v>
      </c>
      <c r="I12134" s="267" t="s">
        <v>583</v>
      </c>
      <c r="J12134" s="267">
        <v>0.64</v>
      </c>
      <c r="K12134" s="267" t="s">
        <v>1986</v>
      </c>
      <c r="O12134" s="267" t="s">
        <v>13</v>
      </c>
      <c r="P12134" s="267">
        <v>15327237</v>
      </c>
      <c r="Q12134" s="267" t="s">
        <v>1445</v>
      </c>
      <c r="S12134" s="267">
        <v>38</v>
      </c>
      <c r="T12134" s="267" t="s">
        <v>13</v>
      </c>
      <c r="U12134" s="267" t="s">
        <v>1457</v>
      </c>
      <c r="V12134" s="267" t="s">
        <v>13</v>
      </c>
      <c r="W12134" s="267">
        <v>1940</v>
      </c>
      <c r="X12134" s="267" t="s">
        <v>2003</v>
      </c>
      <c r="Y12134" s="267">
        <v>15327237</v>
      </c>
      <c r="Z12134" s="267">
        <v>1</v>
      </c>
      <c r="AA12134" s="267" t="s">
        <v>1987</v>
      </c>
      <c r="AB12134" s="270" t="s">
        <v>1988</v>
      </c>
      <c r="AD12134" s="267" t="s">
        <v>13</v>
      </c>
      <c r="AF12134" s="267" t="s">
        <v>24</v>
      </c>
      <c r="AG12134" s="267" t="s">
        <v>24</v>
      </c>
    </row>
    <row r="12135" spans="3:33" ht="409.5">
      <c r="C12135" s="267" t="s">
        <v>1985</v>
      </c>
      <c r="D12135" s="267" t="s">
        <v>727</v>
      </c>
      <c r="E12135" s="267">
        <v>219</v>
      </c>
      <c r="F12135" s="267" t="s">
        <v>1444</v>
      </c>
      <c r="G12135" s="267" t="s">
        <v>1482</v>
      </c>
      <c r="H12135" s="267">
        <v>1</v>
      </c>
      <c r="I12135" s="267" t="s">
        <v>583</v>
      </c>
      <c r="J12135" s="267">
        <v>0.64</v>
      </c>
      <c r="K12135" s="267" t="s">
        <v>1986</v>
      </c>
      <c r="O12135" s="267" t="s">
        <v>13</v>
      </c>
      <c r="P12135" s="267">
        <v>15327237</v>
      </c>
      <c r="Q12135" s="267" t="s">
        <v>1445</v>
      </c>
      <c r="S12135" s="267">
        <v>38</v>
      </c>
      <c r="T12135" s="267" t="s">
        <v>13</v>
      </c>
      <c r="U12135" s="267" t="s">
        <v>1457</v>
      </c>
      <c r="V12135" s="267" t="s">
        <v>13</v>
      </c>
      <c r="W12135" s="267">
        <v>1940</v>
      </c>
      <c r="X12135" s="267" t="s">
        <v>2003</v>
      </c>
      <c r="Y12135" s="267">
        <v>15327237</v>
      </c>
      <c r="Z12135" s="267">
        <v>1</v>
      </c>
      <c r="AA12135" s="267" t="s">
        <v>1987</v>
      </c>
      <c r="AB12135" s="270" t="s">
        <v>1988</v>
      </c>
      <c r="AD12135" s="267" t="s">
        <v>13</v>
      </c>
      <c r="AF12135" s="267" t="s">
        <v>24</v>
      </c>
      <c r="AG12135" s="267" t="s">
        <v>24</v>
      </c>
    </row>
    <row r="12136" spans="3:33" ht="409.5">
      <c r="C12136" s="267" t="s">
        <v>1985</v>
      </c>
      <c r="D12136" s="267" t="s">
        <v>727</v>
      </c>
      <c r="E12136" s="267">
        <v>219</v>
      </c>
      <c r="F12136" s="267" t="s">
        <v>1444</v>
      </c>
      <c r="G12136" s="267" t="s">
        <v>1482</v>
      </c>
      <c r="H12136" s="267">
        <v>1</v>
      </c>
      <c r="I12136" s="267" t="s">
        <v>583</v>
      </c>
      <c r="J12136" s="267">
        <v>0.64</v>
      </c>
      <c r="K12136" s="267" t="s">
        <v>1986</v>
      </c>
      <c r="O12136" s="267" t="s">
        <v>13</v>
      </c>
      <c r="P12136" s="267">
        <v>15327237</v>
      </c>
      <c r="Q12136" s="267" t="s">
        <v>1445</v>
      </c>
      <c r="S12136" s="267">
        <v>38</v>
      </c>
      <c r="T12136" s="267" t="s">
        <v>13</v>
      </c>
      <c r="U12136" s="267" t="s">
        <v>1457</v>
      </c>
      <c r="V12136" s="267" t="s">
        <v>13</v>
      </c>
      <c r="W12136" s="267">
        <v>1940</v>
      </c>
      <c r="X12136" s="267" t="s">
        <v>2003</v>
      </c>
      <c r="Y12136" s="267">
        <v>15327237</v>
      </c>
      <c r="Z12136" s="267">
        <v>1</v>
      </c>
      <c r="AA12136" s="267" t="s">
        <v>1987</v>
      </c>
      <c r="AB12136" s="270" t="s">
        <v>1988</v>
      </c>
      <c r="AD12136" s="267" t="s">
        <v>13</v>
      </c>
      <c r="AF12136" s="267" t="s">
        <v>24</v>
      </c>
      <c r="AG12136" s="267" t="s">
        <v>24</v>
      </c>
    </row>
    <row r="12137" spans="3:33" ht="409.5">
      <c r="C12137" s="267" t="s">
        <v>1985</v>
      </c>
      <c r="D12137" s="267" t="s">
        <v>727</v>
      </c>
      <c r="E12137" s="267">
        <v>219</v>
      </c>
      <c r="F12137" s="267" t="s">
        <v>1444</v>
      </c>
      <c r="G12137" s="267" t="s">
        <v>1482</v>
      </c>
      <c r="H12137" s="267">
        <v>1</v>
      </c>
      <c r="I12137" s="267" t="s">
        <v>583</v>
      </c>
      <c r="J12137" s="267">
        <v>0.64</v>
      </c>
      <c r="K12137" s="267" t="s">
        <v>1986</v>
      </c>
      <c r="O12137" s="267" t="s">
        <v>13</v>
      </c>
      <c r="P12137" s="267">
        <v>15327237</v>
      </c>
      <c r="Q12137" s="267" t="s">
        <v>1445</v>
      </c>
      <c r="S12137" s="267">
        <v>38</v>
      </c>
      <c r="T12137" s="267" t="s">
        <v>13</v>
      </c>
      <c r="U12137" s="267" t="s">
        <v>1457</v>
      </c>
      <c r="V12137" s="267" t="s">
        <v>13</v>
      </c>
      <c r="W12137" s="267">
        <v>1940</v>
      </c>
      <c r="X12137" s="267" t="s">
        <v>2003</v>
      </c>
      <c r="Y12137" s="267">
        <v>15327237</v>
      </c>
      <c r="Z12137" s="267">
        <v>1</v>
      </c>
      <c r="AA12137" s="267" t="s">
        <v>1987</v>
      </c>
      <c r="AB12137" s="270" t="s">
        <v>1988</v>
      </c>
      <c r="AD12137" s="267" t="s">
        <v>13</v>
      </c>
      <c r="AF12137" s="267" t="s">
        <v>24</v>
      </c>
      <c r="AG12137" s="267" t="s">
        <v>24</v>
      </c>
    </row>
    <row r="12138" spans="3:33" ht="409.5">
      <c r="C12138" s="267" t="s">
        <v>1985</v>
      </c>
      <c r="D12138" s="267" t="s">
        <v>727</v>
      </c>
      <c r="E12138" s="267">
        <v>219</v>
      </c>
      <c r="F12138" s="267" t="s">
        <v>1444</v>
      </c>
      <c r="G12138" s="267" t="s">
        <v>1482</v>
      </c>
      <c r="H12138" s="267">
        <v>1</v>
      </c>
      <c r="I12138" s="267" t="s">
        <v>583</v>
      </c>
      <c r="J12138" s="267">
        <v>0.64</v>
      </c>
      <c r="K12138" s="267" t="s">
        <v>1986</v>
      </c>
      <c r="O12138" s="267" t="s">
        <v>13</v>
      </c>
      <c r="P12138" s="267">
        <v>15327237</v>
      </c>
      <c r="Q12138" s="267" t="s">
        <v>1445</v>
      </c>
      <c r="S12138" s="267">
        <v>38</v>
      </c>
      <c r="T12138" s="267" t="s">
        <v>13</v>
      </c>
      <c r="U12138" s="267" t="s">
        <v>1457</v>
      </c>
      <c r="V12138" s="267" t="s">
        <v>13</v>
      </c>
      <c r="W12138" s="267">
        <v>1940</v>
      </c>
      <c r="X12138" s="267" t="s">
        <v>2003</v>
      </c>
      <c r="Y12138" s="267">
        <v>15327237</v>
      </c>
      <c r="Z12138" s="267">
        <v>1</v>
      </c>
      <c r="AA12138" s="267" t="s">
        <v>1987</v>
      </c>
      <c r="AB12138" s="270" t="s">
        <v>1988</v>
      </c>
      <c r="AD12138" s="267" t="s">
        <v>13</v>
      </c>
      <c r="AF12138" s="267" t="s">
        <v>24</v>
      </c>
      <c r="AG12138" s="267" t="s">
        <v>24</v>
      </c>
    </row>
    <row r="12139" spans="3:33" ht="409.5">
      <c r="C12139" s="267" t="s">
        <v>1985</v>
      </c>
      <c r="D12139" s="267" t="s">
        <v>727</v>
      </c>
      <c r="E12139" s="267">
        <v>219</v>
      </c>
      <c r="F12139" s="267" t="s">
        <v>1444</v>
      </c>
      <c r="G12139" s="267" t="s">
        <v>1482</v>
      </c>
      <c r="H12139" s="267">
        <v>1</v>
      </c>
      <c r="I12139" s="267" t="s">
        <v>583</v>
      </c>
      <c r="J12139" s="267">
        <v>0.64</v>
      </c>
      <c r="K12139" s="267" t="s">
        <v>1986</v>
      </c>
      <c r="O12139" s="267" t="s">
        <v>13</v>
      </c>
      <c r="P12139" s="267">
        <v>15327237</v>
      </c>
      <c r="Q12139" s="267" t="s">
        <v>1445</v>
      </c>
      <c r="S12139" s="267">
        <v>38</v>
      </c>
      <c r="T12139" s="267" t="s">
        <v>13</v>
      </c>
      <c r="U12139" s="267" t="s">
        <v>1457</v>
      </c>
      <c r="V12139" s="267" t="s">
        <v>13</v>
      </c>
      <c r="W12139" s="267">
        <v>1940</v>
      </c>
      <c r="X12139" s="267" t="s">
        <v>2003</v>
      </c>
      <c r="Y12139" s="267">
        <v>15327237</v>
      </c>
      <c r="Z12139" s="267">
        <v>1</v>
      </c>
      <c r="AA12139" s="267" t="s">
        <v>1987</v>
      </c>
      <c r="AB12139" s="270" t="s">
        <v>1988</v>
      </c>
      <c r="AD12139" s="267" t="s">
        <v>13</v>
      </c>
      <c r="AF12139" s="267" t="s">
        <v>24</v>
      </c>
      <c r="AG12139" s="267" t="s">
        <v>24</v>
      </c>
    </row>
    <row r="12140" spans="3:33" ht="409.5">
      <c r="C12140" s="267" t="s">
        <v>1985</v>
      </c>
      <c r="D12140" s="267" t="s">
        <v>727</v>
      </c>
      <c r="E12140" s="267">
        <v>219</v>
      </c>
      <c r="F12140" s="267" t="s">
        <v>1444</v>
      </c>
      <c r="G12140" s="267" t="s">
        <v>1482</v>
      </c>
      <c r="H12140" s="267">
        <v>1</v>
      </c>
      <c r="I12140" s="267" t="s">
        <v>583</v>
      </c>
      <c r="J12140" s="267">
        <v>0.64</v>
      </c>
      <c r="K12140" s="267" t="s">
        <v>1986</v>
      </c>
      <c r="O12140" s="267" t="s">
        <v>13</v>
      </c>
      <c r="P12140" s="267">
        <v>15327237</v>
      </c>
      <c r="Q12140" s="267" t="s">
        <v>1445</v>
      </c>
      <c r="S12140" s="267">
        <v>38</v>
      </c>
      <c r="T12140" s="267" t="s">
        <v>13</v>
      </c>
      <c r="U12140" s="267" t="s">
        <v>1457</v>
      </c>
      <c r="V12140" s="267" t="s">
        <v>13</v>
      </c>
      <c r="W12140" s="267">
        <v>1940</v>
      </c>
      <c r="X12140" s="267" t="s">
        <v>2003</v>
      </c>
      <c r="Y12140" s="267">
        <v>15327237</v>
      </c>
      <c r="Z12140" s="267">
        <v>1</v>
      </c>
      <c r="AA12140" s="267" t="s">
        <v>1987</v>
      </c>
      <c r="AB12140" s="270" t="s">
        <v>1988</v>
      </c>
      <c r="AD12140" s="267" t="s">
        <v>13</v>
      </c>
      <c r="AF12140" s="267" t="s">
        <v>24</v>
      </c>
      <c r="AG12140" s="267" t="s">
        <v>24</v>
      </c>
    </row>
    <row r="12141" spans="3:33" ht="409.5">
      <c r="C12141" s="267" t="s">
        <v>1985</v>
      </c>
      <c r="D12141" s="267" t="s">
        <v>727</v>
      </c>
      <c r="E12141" s="267">
        <v>219</v>
      </c>
      <c r="F12141" s="267" t="s">
        <v>1444</v>
      </c>
      <c r="G12141" s="267" t="s">
        <v>1482</v>
      </c>
      <c r="H12141" s="267">
        <v>1</v>
      </c>
      <c r="I12141" s="267" t="s">
        <v>583</v>
      </c>
      <c r="J12141" s="267">
        <v>0.64</v>
      </c>
      <c r="K12141" s="267" t="s">
        <v>1986</v>
      </c>
      <c r="O12141" s="267" t="s">
        <v>13</v>
      </c>
      <c r="P12141" s="267">
        <v>15327237</v>
      </c>
      <c r="Q12141" s="267" t="s">
        <v>1445</v>
      </c>
      <c r="S12141" s="267">
        <v>38</v>
      </c>
      <c r="T12141" s="267" t="s">
        <v>13</v>
      </c>
      <c r="U12141" s="267" t="s">
        <v>1457</v>
      </c>
      <c r="V12141" s="267" t="s">
        <v>13</v>
      </c>
      <c r="W12141" s="267">
        <v>1940</v>
      </c>
      <c r="X12141" s="267" t="s">
        <v>2003</v>
      </c>
      <c r="Y12141" s="267">
        <v>15327237</v>
      </c>
      <c r="Z12141" s="267">
        <v>1</v>
      </c>
      <c r="AA12141" s="267" t="s">
        <v>1987</v>
      </c>
      <c r="AB12141" s="270" t="s">
        <v>1988</v>
      </c>
      <c r="AD12141" s="267" t="s">
        <v>13</v>
      </c>
      <c r="AF12141" s="267" t="s">
        <v>24</v>
      </c>
      <c r="AG12141" s="267" t="s">
        <v>24</v>
      </c>
    </row>
    <row r="12142" spans="3:33" ht="409.5">
      <c r="C12142" s="267" t="s">
        <v>1985</v>
      </c>
      <c r="D12142" s="267" t="s">
        <v>727</v>
      </c>
      <c r="E12142" s="267">
        <v>219</v>
      </c>
      <c r="F12142" s="267" t="s">
        <v>1444</v>
      </c>
      <c r="G12142" s="267" t="s">
        <v>1482</v>
      </c>
      <c r="H12142" s="267">
        <v>1</v>
      </c>
      <c r="I12142" s="267" t="s">
        <v>583</v>
      </c>
      <c r="J12142" s="267">
        <v>0.64</v>
      </c>
      <c r="K12142" s="267" t="s">
        <v>1986</v>
      </c>
      <c r="O12142" s="267" t="s">
        <v>13</v>
      </c>
      <c r="P12142" s="267">
        <v>15327237</v>
      </c>
      <c r="Q12142" s="267" t="s">
        <v>1445</v>
      </c>
      <c r="S12142" s="267">
        <v>38</v>
      </c>
      <c r="T12142" s="267" t="s">
        <v>13</v>
      </c>
      <c r="U12142" s="267" t="s">
        <v>1457</v>
      </c>
      <c r="V12142" s="267" t="s">
        <v>13</v>
      </c>
      <c r="W12142" s="267">
        <v>1940</v>
      </c>
      <c r="X12142" s="267" t="s">
        <v>2003</v>
      </c>
      <c r="Y12142" s="267">
        <v>15327237</v>
      </c>
      <c r="Z12142" s="267">
        <v>1</v>
      </c>
      <c r="AA12142" s="267" t="s">
        <v>1987</v>
      </c>
      <c r="AB12142" s="270" t="s">
        <v>1988</v>
      </c>
      <c r="AD12142" s="267" t="s">
        <v>13</v>
      </c>
      <c r="AF12142" s="267" t="s">
        <v>24</v>
      </c>
      <c r="AG12142" s="267" t="s">
        <v>24</v>
      </c>
    </row>
    <row r="12143" spans="3:33" ht="409.5">
      <c r="C12143" s="267" t="s">
        <v>1985</v>
      </c>
      <c r="D12143" s="267" t="s">
        <v>727</v>
      </c>
      <c r="E12143" s="267">
        <v>219</v>
      </c>
      <c r="F12143" s="267" t="s">
        <v>1444</v>
      </c>
      <c r="G12143" s="267" t="s">
        <v>1482</v>
      </c>
      <c r="H12143" s="267">
        <v>1</v>
      </c>
      <c r="I12143" s="267" t="s">
        <v>583</v>
      </c>
      <c r="J12143" s="267">
        <v>0.64</v>
      </c>
      <c r="K12143" s="267" t="s">
        <v>1986</v>
      </c>
      <c r="O12143" s="267" t="s">
        <v>13</v>
      </c>
      <c r="P12143" s="267">
        <v>15327237</v>
      </c>
      <c r="Q12143" s="267" t="s">
        <v>1445</v>
      </c>
      <c r="S12143" s="267">
        <v>38</v>
      </c>
      <c r="T12143" s="267" t="s">
        <v>13</v>
      </c>
      <c r="U12143" s="267" t="s">
        <v>1457</v>
      </c>
      <c r="V12143" s="267" t="s">
        <v>13</v>
      </c>
      <c r="W12143" s="267">
        <v>1940</v>
      </c>
      <c r="X12143" s="267" t="s">
        <v>2003</v>
      </c>
      <c r="Y12143" s="267">
        <v>15327237</v>
      </c>
      <c r="Z12143" s="267">
        <v>1</v>
      </c>
      <c r="AA12143" s="267" t="s">
        <v>1987</v>
      </c>
      <c r="AB12143" s="270" t="s">
        <v>1988</v>
      </c>
      <c r="AD12143" s="267" t="s">
        <v>13</v>
      </c>
      <c r="AF12143" s="267" t="s">
        <v>24</v>
      </c>
      <c r="AG12143" s="267" t="s">
        <v>24</v>
      </c>
    </row>
    <row r="12144" spans="3:33" ht="409.5">
      <c r="C12144" s="267" t="s">
        <v>1985</v>
      </c>
      <c r="D12144" s="267" t="s">
        <v>727</v>
      </c>
      <c r="E12144" s="267">
        <v>219</v>
      </c>
      <c r="F12144" s="267" t="s">
        <v>1444</v>
      </c>
      <c r="G12144" s="267" t="s">
        <v>1482</v>
      </c>
      <c r="H12144" s="267">
        <v>1</v>
      </c>
      <c r="I12144" s="267" t="s">
        <v>583</v>
      </c>
      <c r="J12144" s="267">
        <v>0.64</v>
      </c>
      <c r="K12144" s="267" t="s">
        <v>1986</v>
      </c>
      <c r="O12144" s="267" t="s">
        <v>13</v>
      </c>
      <c r="P12144" s="267">
        <v>15327237</v>
      </c>
      <c r="Q12144" s="267" t="s">
        <v>1445</v>
      </c>
      <c r="S12144" s="267">
        <v>38</v>
      </c>
      <c r="T12144" s="267" t="s">
        <v>13</v>
      </c>
      <c r="U12144" s="267" t="s">
        <v>1457</v>
      </c>
      <c r="V12144" s="267" t="s">
        <v>13</v>
      </c>
      <c r="W12144" s="267">
        <v>1940</v>
      </c>
      <c r="X12144" s="267" t="s">
        <v>2003</v>
      </c>
      <c r="Y12144" s="267">
        <v>15327237</v>
      </c>
      <c r="Z12144" s="267">
        <v>1</v>
      </c>
      <c r="AA12144" s="267" t="s">
        <v>1987</v>
      </c>
      <c r="AB12144" s="270" t="s">
        <v>1988</v>
      </c>
      <c r="AD12144" s="267" t="s">
        <v>13</v>
      </c>
      <c r="AF12144" s="267" t="s">
        <v>24</v>
      </c>
      <c r="AG12144" s="267" t="s">
        <v>24</v>
      </c>
    </row>
    <row r="12145" spans="3:33" ht="409.5">
      <c r="C12145" s="267" t="s">
        <v>1985</v>
      </c>
      <c r="D12145" s="267" t="s">
        <v>727</v>
      </c>
      <c r="E12145" s="267">
        <v>219</v>
      </c>
      <c r="F12145" s="267" t="s">
        <v>1444</v>
      </c>
      <c r="G12145" s="267" t="s">
        <v>1482</v>
      </c>
      <c r="H12145" s="267">
        <v>1</v>
      </c>
      <c r="I12145" s="267" t="s">
        <v>583</v>
      </c>
      <c r="J12145" s="267">
        <v>0.64</v>
      </c>
      <c r="K12145" s="267" t="s">
        <v>1986</v>
      </c>
      <c r="O12145" s="267" t="s">
        <v>13</v>
      </c>
      <c r="P12145" s="267">
        <v>15327237</v>
      </c>
      <c r="Q12145" s="267" t="s">
        <v>1445</v>
      </c>
      <c r="S12145" s="267">
        <v>38</v>
      </c>
      <c r="T12145" s="267" t="s">
        <v>13</v>
      </c>
      <c r="U12145" s="267" t="s">
        <v>1457</v>
      </c>
      <c r="V12145" s="267" t="s">
        <v>13</v>
      </c>
      <c r="W12145" s="267">
        <v>1940</v>
      </c>
      <c r="X12145" s="267" t="s">
        <v>2003</v>
      </c>
      <c r="Y12145" s="267">
        <v>15327237</v>
      </c>
      <c r="Z12145" s="267">
        <v>1</v>
      </c>
      <c r="AA12145" s="267" t="s">
        <v>1987</v>
      </c>
      <c r="AB12145" s="270" t="s">
        <v>1988</v>
      </c>
      <c r="AD12145" s="267" t="s">
        <v>13</v>
      </c>
      <c r="AF12145" s="267" t="s">
        <v>24</v>
      </c>
      <c r="AG12145" s="267" t="s">
        <v>24</v>
      </c>
    </row>
    <row r="12146" spans="3:33" ht="409.5">
      <c r="C12146" s="267" t="s">
        <v>1985</v>
      </c>
      <c r="D12146" s="267" t="s">
        <v>727</v>
      </c>
      <c r="E12146" s="267">
        <v>219</v>
      </c>
      <c r="F12146" s="267" t="s">
        <v>1444</v>
      </c>
      <c r="G12146" s="267" t="s">
        <v>1482</v>
      </c>
      <c r="H12146" s="267">
        <v>1</v>
      </c>
      <c r="I12146" s="267" t="s">
        <v>583</v>
      </c>
      <c r="J12146" s="267">
        <v>0.64</v>
      </c>
      <c r="K12146" s="267" t="s">
        <v>1986</v>
      </c>
      <c r="O12146" s="267" t="s">
        <v>13</v>
      </c>
      <c r="P12146" s="267">
        <v>15327237</v>
      </c>
      <c r="Q12146" s="267" t="s">
        <v>1445</v>
      </c>
      <c r="S12146" s="267">
        <v>38</v>
      </c>
      <c r="T12146" s="267" t="s">
        <v>13</v>
      </c>
      <c r="U12146" s="267" t="s">
        <v>1457</v>
      </c>
      <c r="V12146" s="267" t="s">
        <v>13</v>
      </c>
      <c r="W12146" s="267">
        <v>1940</v>
      </c>
      <c r="X12146" s="267" t="s">
        <v>2003</v>
      </c>
      <c r="Y12146" s="267">
        <v>15327237</v>
      </c>
      <c r="Z12146" s="267">
        <v>1</v>
      </c>
      <c r="AA12146" s="267" t="s">
        <v>1987</v>
      </c>
      <c r="AB12146" s="270" t="s">
        <v>1988</v>
      </c>
      <c r="AD12146" s="267" t="s">
        <v>13</v>
      </c>
      <c r="AF12146" s="267" t="s">
        <v>24</v>
      </c>
      <c r="AG12146" s="267" t="s">
        <v>24</v>
      </c>
    </row>
    <row r="12147" spans="3:33" ht="409.5">
      <c r="C12147" s="267" t="s">
        <v>1985</v>
      </c>
      <c r="D12147" s="267" t="s">
        <v>727</v>
      </c>
      <c r="E12147" s="267">
        <v>219</v>
      </c>
      <c r="F12147" s="267" t="s">
        <v>1444</v>
      </c>
      <c r="G12147" s="267" t="s">
        <v>1482</v>
      </c>
      <c r="H12147" s="267">
        <v>1</v>
      </c>
      <c r="I12147" s="267" t="s">
        <v>583</v>
      </c>
      <c r="J12147" s="267">
        <v>0.64</v>
      </c>
      <c r="K12147" s="267" t="s">
        <v>1986</v>
      </c>
      <c r="O12147" s="267" t="s">
        <v>13</v>
      </c>
      <c r="P12147" s="267">
        <v>15327237</v>
      </c>
      <c r="Q12147" s="267" t="s">
        <v>1445</v>
      </c>
      <c r="S12147" s="267">
        <v>38</v>
      </c>
      <c r="T12147" s="267" t="s">
        <v>13</v>
      </c>
      <c r="U12147" s="267" t="s">
        <v>1457</v>
      </c>
      <c r="V12147" s="267" t="s">
        <v>13</v>
      </c>
      <c r="W12147" s="267">
        <v>1940</v>
      </c>
      <c r="X12147" s="267" t="s">
        <v>2003</v>
      </c>
      <c r="Y12147" s="267">
        <v>15327237</v>
      </c>
      <c r="Z12147" s="267">
        <v>1</v>
      </c>
      <c r="AA12147" s="267" t="s">
        <v>1987</v>
      </c>
      <c r="AB12147" s="270" t="s">
        <v>1988</v>
      </c>
      <c r="AD12147" s="267" t="s">
        <v>13</v>
      </c>
      <c r="AF12147" s="267" t="s">
        <v>24</v>
      </c>
      <c r="AG12147" s="267" t="s">
        <v>24</v>
      </c>
    </row>
    <row r="12148" spans="3:33" ht="409.5">
      <c r="C12148" s="267" t="s">
        <v>1985</v>
      </c>
      <c r="D12148" s="267" t="s">
        <v>727</v>
      </c>
      <c r="E12148" s="267">
        <v>219</v>
      </c>
      <c r="F12148" s="267" t="s">
        <v>1444</v>
      </c>
      <c r="G12148" s="267" t="s">
        <v>1482</v>
      </c>
      <c r="H12148" s="267">
        <v>1</v>
      </c>
      <c r="I12148" s="267" t="s">
        <v>583</v>
      </c>
      <c r="J12148" s="267">
        <v>0.64</v>
      </c>
      <c r="K12148" s="267" t="s">
        <v>1986</v>
      </c>
      <c r="O12148" s="267" t="s">
        <v>13</v>
      </c>
      <c r="P12148" s="267">
        <v>15327237</v>
      </c>
      <c r="Q12148" s="267" t="s">
        <v>1445</v>
      </c>
      <c r="S12148" s="267">
        <v>38</v>
      </c>
      <c r="T12148" s="267" t="s">
        <v>13</v>
      </c>
      <c r="U12148" s="267" t="s">
        <v>1457</v>
      </c>
      <c r="V12148" s="267" t="s">
        <v>13</v>
      </c>
      <c r="W12148" s="267">
        <v>1940</v>
      </c>
      <c r="X12148" s="267" t="s">
        <v>2003</v>
      </c>
      <c r="Y12148" s="267">
        <v>15327237</v>
      </c>
      <c r="Z12148" s="267">
        <v>1</v>
      </c>
      <c r="AA12148" s="267" t="s">
        <v>1987</v>
      </c>
      <c r="AB12148" s="270" t="s">
        <v>1988</v>
      </c>
      <c r="AD12148" s="267" t="s">
        <v>13</v>
      </c>
      <c r="AF12148" s="267" t="s">
        <v>24</v>
      </c>
      <c r="AG12148" s="267" t="s">
        <v>24</v>
      </c>
    </row>
    <row r="12149" spans="3:33" ht="409.5">
      <c r="C12149" s="267" t="s">
        <v>1985</v>
      </c>
      <c r="D12149" s="267" t="s">
        <v>727</v>
      </c>
      <c r="E12149" s="267">
        <v>219</v>
      </c>
      <c r="F12149" s="267" t="s">
        <v>1444</v>
      </c>
      <c r="G12149" s="267" t="s">
        <v>1482</v>
      </c>
      <c r="H12149" s="267">
        <v>1</v>
      </c>
      <c r="I12149" s="267" t="s">
        <v>583</v>
      </c>
      <c r="J12149" s="267">
        <v>0.64</v>
      </c>
      <c r="K12149" s="267" t="s">
        <v>1986</v>
      </c>
      <c r="O12149" s="267" t="s">
        <v>13</v>
      </c>
      <c r="P12149" s="267">
        <v>15327237</v>
      </c>
      <c r="Q12149" s="267" t="s">
        <v>1445</v>
      </c>
      <c r="S12149" s="267">
        <v>38</v>
      </c>
      <c r="T12149" s="267" t="s">
        <v>13</v>
      </c>
      <c r="U12149" s="267" t="s">
        <v>1457</v>
      </c>
      <c r="V12149" s="267" t="s">
        <v>13</v>
      </c>
      <c r="W12149" s="267">
        <v>1940</v>
      </c>
      <c r="X12149" s="267" t="s">
        <v>2003</v>
      </c>
      <c r="Y12149" s="267">
        <v>15327237</v>
      </c>
      <c r="Z12149" s="267">
        <v>1</v>
      </c>
      <c r="AA12149" s="267" t="s">
        <v>1987</v>
      </c>
      <c r="AB12149" s="270" t="s">
        <v>1988</v>
      </c>
      <c r="AD12149" s="267" t="s">
        <v>13</v>
      </c>
      <c r="AF12149" s="267" t="s">
        <v>24</v>
      </c>
      <c r="AG12149" s="267" t="s">
        <v>24</v>
      </c>
    </row>
    <row r="12150" spans="3:33" ht="409.5">
      <c r="C12150" s="267" t="s">
        <v>1985</v>
      </c>
      <c r="D12150" s="267" t="s">
        <v>727</v>
      </c>
      <c r="E12150" s="267">
        <v>219</v>
      </c>
      <c r="F12150" s="267" t="s">
        <v>1444</v>
      </c>
      <c r="G12150" s="267" t="s">
        <v>1482</v>
      </c>
      <c r="H12150" s="267">
        <v>1</v>
      </c>
      <c r="I12150" s="267" t="s">
        <v>583</v>
      </c>
      <c r="J12150" s="267">
        <v>0.64</v>
      </c>
      <c r="K12150" s="267" t="s">
        <v>1986</v>
      </c>
      <c r="O12150" s="267" t="s">
        <v>13</v>
      </c>
      <c r="P12150" s="267">
        <v>15327237</v>
      </c>
      <c r="Q12150" s="267" t="s">
        <v>1445</v>
      </c>
      <c r="S12150" s="267">
        <v>38</v>
      </c>
      <c r="T12150" s="267" t="s">
        <v>13</v>
      </c>
      <c r="U12150" s="267" t="s">
        <v>1457</v>
      </c>
      <c r="V12150" s="267" t="s">
        <v>13</v>
      </c>
      <c r="W12150" s="267">
        <v>1940</v>
      </c>
      <c r="X12150" s="267" t="s">
        <v>2003</v>
      </c>
      <c r="Y12150" s="267">
        <v>15327237</v>
      </c>
      <c r="Z12150" s="267">
        <v>1</v>
      </c>
      <c r="AA12150" s="267" t="s">
        <v>1987</v>
      </c>
      <c r="AB12150" s="270" t="s">
        <v>1988</v>
      </c>
      <c r="AD12150" s="267" t="s">
        <v>13</v>
      </c>
      <c r="AF12150" s="267" t="s">
        <v>24</v>
      </c>
      <c r="AG12150" s="267" t="s">
        <v>24</v>
      </c>
    </row>
    <row r="12151" spans="3:33" ht="409.5">
      <c r="C12151" s="267" t="s">
        <v>1985</v>
      </c>
      <c r="D12151" s="267" t="s">
        <v>727</v>
      </c>
      <c r="E12151" s="267">
        <v>219</v>
      </c>
      <c r="F12151" s="267" t="s">
        <v>1444</v>
      </c>
      <c r="G12151" s="267" t="s">
        <v>1482</v>
      </c>
      <c r="H12151" s="267">
        <v>1</v>
      </c>
      <c r="I12151" s="267" t="s">
        <v>583</v>
      </c>
      <c r="J12151" s="267">
        <v>0.64</v>
      </c>
      <c r="K12151" s="267" t="s">
        <v>1986</v>
      </c>
      <c r="O12151" s="267" t="s">
        <v>13</v>
      </c>
      <c r="P12151" s="267">
        <v>15327237</v>
      </c>
      <c r="Q12151" s="267" t="s">
        <v>1445</v>
      </c>
      <c r="S12151" s="267">
        <v>38</v>
      </c>
      <c r="T12151" s="267" t="s">
        <v>13</v>
      </c>
      <c r="U12151" s="267" t="s">
        <v>1457</v>
      </c>
      <c r="V12151" s="267" t="s">
        <v>13</v>
      </c>
      <c r="W12151" s="267">
        <v>1940</v>
      </c>
      <c r="X12151" s="267" t="s">
        <v>2003</v>
      </c>
      <c r="Y12151" s="267">
        <v>15327237</v>
      </c>
      <c r="Z12151" s="267">
        <v>1</v>
      </c>
      <c r="AA12151" s="267" t="s">
        <v>1987</v>
      </c>
      <c r="AB12151" s="270" t="s">
        <v>1988</v>
      </c>
      <c r="AD12151" s="267" t="s">
        <v>13</v>
      </c>
      <c r="AF12151" s="267" t="s">
        <v>24</v>
      </c>
      <c r="AG12151" s="267" t="s">
        <v>24</v>
      </c>
    </row>
    <row r="12152" spans="3:33" ht="409.5">
      <c r="C12152" s="267" t="s">
        <v>1985</v>
      </c>
      <c r="D12152" s="267" t="s">
        <v>727</v>
      </c>
      <c r="E12152" s="267">
        <v>219</v>
      </c>
      <c r="F12152" s="267" t="s">
        <v>1444</v>
      </c>
      <c r="G12152" s="267" t="s">
        <v>1482</v>
      </c>
      <c r="H12152" s="267">
        <v>1</v>
      </c>
      <c r="I12152" s="267" t="s">
        <v>583</v>
      </c>
      <c r="J12152" s="267">
        <v>0.64</v>
      </c>
      <c r="K12152" s="267" t="s">
        <v>1986</v>
      </c>
      <c r="O12152" s="267" t="s">
        <v>13</v>
      </c>
      <c r="P12152" s="267">
        <v>15327237</v>
      </c>
      <c r="Q12152" s="267" t="s">
        <v>1445</v>
      </c>
      <c r="S12152" s="267">
        <v>38</v>
      </c>
      <c r="T12152" s="267" t="s">
        <v>13</v>
      </c>
      <c r="U12152" s="267" t="s">
        <v>1457</v>
      </c>
      <c r="V12152" s="267" t="s">
        <v>13</v>
      </c>
      <c r="W12152" s="267">
        <v>1940</v>
      </c>
      <c r="X12152" s="267" t="s">
        <v>2003</v>
      </c>
      <c r="Y12152" s="267">
        <v>15327237</v>
      </c>
      <c r="Z12152" s="267">
        <v>1</v>
      </c>
      <c r="AA12152" s="267" t="s">
        <v>1987</v>
      </c>
      <c r="AB12152" s="270" t="s">
        <v>1988</v>
      </c>
      <c r="AD12152" s="267" t="s">
        <v>13</v>
      </c>
      <c r="AF12152" s="267" t="s">
        <v>24</v>
      </c>
      <c r="AG12152" s="267" t="s">
        <v>24</v>
      </c>
    </row>
    <row r="12153" spans="3:33" ht="409.5">
      <c r="C12153" s="267" t="s">
        <v>1985</v>
      </c>
      <c r="D12153" s="267" t="s">
        <v>727</v>
      </c>
      <c r="E12153" s="267">
        <v>219</v>
      </c>
      <c r="F12153" s="267" t="s">
        <v>1444</v>
      </c>
      <c r="G12153" s="267" t="s">
        <v>1482</v>
      </c>
      <c r="H12153" s="267">
        <v>1</v>
      </c>
      <c r="I12153" s="267" t="s">
        <v>583</v>
      </c>
      <c r="J12153" s="267">
        <v>0.64</v>
      </c>
      <c r="K12153" s="267" t="s">
        <v>1986</v>
      </c>
      <c r="O12153" s="267" t="s">
        <v>13</v>
      </c>
      <c r="P12153" s="267">
        <v>15327237</v>
      </c>
      <c r="Q12153" s="267" t="s">
        <v>1445</v>
      </c>
      <c r="S12153" s="267">
        <v>38</v>
      </c>
      <c r="T12153" s="267" t="s">
        <v>13</v>
      </c>
      <c r="U12153" s="267" t="s">
        <v>1457</v>
      </c>
      <c r="V12153" s="267" t="s">
        <v>13</v>
      </c>
      <c r="W12153" s="267">
        <v>1940</v>
      </c>
      <c r="X12153" s="267" t="s">
        <v>2003</v>
      </c>
      <c r="Y12153" s="267">
        <v>15327237</v>
      </c>
      <c r="Z12153" s="267">
        <v>1</v>
      </c>
      <c r="AA12153" s="267" t="s">
        <v>1987</v>
      </c>
      <c r="AB12153" s="270" t="s">
        <v>1988</v>
      </c>
      <c r="AD12153" s="267" t="s">
        <v>13</v>
      </c>
      <c r="AF12153" s="267" t="s">
        <v>24</v>
      </c>
      <c r="AG12153" s="267" t="s">
        <v>24</v>
      </c>
    </row>
    <row r="12154" spans="3:33" ht="409.5">
      <c r="C12154" s="267" t="s">
        <v>1985</v>
      </c>
      <c r="D12154" s="267" t="s">
        <v>727</v>
      </c>
      <c r="E12154" s="267">
        <v>219</v>
      </c>
      <c r="F12154" s="267" t="s">
        <v>1444</v>
      </c>
      <c r="G12154" s="267" t="s">
        <v>1482</v>
      </c>
      <c r="H12154" s="267">
        <v>1</v>
      </c>
      <c r="I12154" s="267" t="s">
        <v>583</v>
      </c>
      <c r="J12154" s="267">
        <v>0.64</v>
      </c>
      <c r="K12154" s="267" t="s">
        <v>1986</v>
      </c>
      <c r="O12154" s="267" t="s">
        <v>13</v>
      </c>
      <c r="P12154" s="267">
        <v>15327237</v>
      </c>
      <c r="Q12154" s="267" t="s">
        <v>1445</v>
      </c>
      <c r="S12154" s="267">
        <v>38</v>
      </c>
      <c r="T12154" s="267" t="s">
        <v>13</v>
      </c>
      <c r="U12154" s="267" t="s">
        <v>1457</v>
      </c>
      <c r="V12154" s="267" t="s">
        <v>13</v>
      </c>
      <c r="W12154" s="267">
        <v>1940</v>
      </c>
      <c r="X12154" s="267" t="s">
        <v>2003</v>
      </c>
      <c r="Y12154" s="267">
        <v>15327237</v>
      </c>
      <c r="Z12154" s="267">
        <v>1</v>
      </c>
      <c r="AA12154" s="267" t="s">
        <v>1987</v>
      </c>
      <c r="AB12154" s="270" t="s">
        <v>1988</v>
      </c>
      <c r="AD12154" s="267" t="s">
        <v>13</v>
      </c>
      <c r="AF12154" s="267" t="s">
        <v>24</v>
      </c>
      <c r="AG12154" s="267" t="s">
        <v>24</v>
      </c>
    </row>
    <row r="12155" spans="3:33" ht="409.5">
      <c r="C12155" s="267" t="s">
        <v>1985</v>
      </c>
      <c r="D12155" s="267" t="s">
        <v>727</v>
      </c>
      <c r="E12155" s="267">
        <v>219</v>
      </c>
      <c r="F12155" s="267" t="s">
        <v>1444</v>
      </c>
      <c r="G12155" s="267" t="s">
        <v>1482</v>
      </c>
      <c r="H12155" s="267">
        <v>1</v>
      </c>
      <c r="I12155" s="267" t="s">
        <v>583</v>
      </c>
      <c r="J12155" s="267">
        <v>0.64</v>
      </c>
      <c r="K12155" s="267" t="s">
        <v>1986</v>
      </c>
      <c r="O12155" s="267" t="s">
        <v>13</v>
      </c>
      <c r="P12155" s="267">
        <v>15327237</v>
      </c>
      <c r="Q12155" s="267" t="s">
        <v>1445</v>
      </c>
      <c r="S12155" s="267">
        <v>38</v>
      </c>
      <c r="T12155" s="267" t="s">
        <v>13</v>
      </c>
      <c r="U12155" s="267" t="s">
        <v>1457</v>
      </c>
      <c r="V12155" s="267" t="s">
        <v>13</v>
      </c>
      <c r="W12155" s="267">
        <v>1940</v>
      </c>
      <c r="X12155" s="267" t="s">
        <v>2003</v>
      </c>
      <c r="Y12155" s="267">
        <v>15327237</v>
      </c>
      <c r="Z12155" s="267">
        <v>1</v>
      </c>
      <c r="AA12155" s="267" t="s">
        <v>1987</v>
      </c>
      <c r="AB12155" s="270" t="s">
        <v>1988</v>
      </c>
      <c r="AD12155" s="267" t="s">
        <v>13</v>
      </c>
      <c r="AF12155" s="267" t="s">
        <v>24</v>
      </c>
      <c r="AG12155" s="267" t="s">
        <v>24</v>
      </c>
    </row>
    <row r="12156" spans="3:33" ht="409.5">
      <c r="C12156" s="267" t="s">
        <v>1985</v>
      </c>
      <c r="D12156" s="267" t="s">
        <v>727</v>
      </c>
      <c r="E12156" s="267">
        <v>219</v>
      </c>
      <c r="F12156" s="267" t="s">
        <v>1444</v>
      </c>
      <c r="G12156" s="267" t="s">
        <v>1482</v>
      </c>
      <c r="H12156" s="267">
        <v>1</v>
      </c>
      <c r="I12156" s="267" t="s">
        <v>583</v>
      </c>
      <c r="J12156" s="267">
        <v>0.64</v>
      </c>
      <c r="K12156" s="267" t="s">
        <v>1986</v>
      </c>
      <c r="O12156" s="267" t="s">
        <v>13</v>
      </c>
      <c r="P12156" s="267">
        <v>15327237</v>
      </c>
      <c r="Q12156" s="267" t="s">
        <v>1445</v>
      </c>
      <c r="S12156" s="267">
        <v>38</v>
      </c>
      <c r="T12156" s="267" t="s">
        <v>13</v>
      </c>
      <c r="U12156" s="267" t="s">
        <v>1457</v>
      </c>
      <c r="V12156" s="267" t="s">
        <v>13</v>
      </c>
      <c r="W12156" s="267">
        <v>1940</v>
      </c>
      <c r="X12156" s="267" t="s">
        <v>2003</v>
      </c>
      <c r="Y12156" s="267">
        <v>15327237</v>
      </c>
      <c r="Z12156" s="267">
        <v>1</v>
      </c>
      <c r="AA12156" s="267" t="s">
        <v>1987</v>
      </c>
      <c r="AB12156" s="270" t="s">
        <v>1988</v>
      </c>
      <c r="AD12156" s="267" t="s">
        <v>13</v>
      </c>
      <c r="AF12156" s="267" t="s">
        <v>24</v>
      </c>
      <c r="AG12156" s="267" t="s">
        <v>24</v>
      </c>
    </row>
    <row r="12157" spans="3:33" ht="409.5">
      <c r="C12157" s="267" t="s">
        <v>1985</v>
      </c>
      <c r="D12157" s="267" t="s">
        <v>727</v>
      </c>
      <c r="E12157" s="267">
        <v>219</v>
      </c>
      <c r="F12157" s="267" t="s">
        <v>1444</v>
      </c>
      <c r="G12157" s="267" t="s">
        <v>1482</v>
      </c>
      <c r="H12157" s="267">
        <v>1</v>
      </c>
      <c r="I12157" s="267" t="s">
        <v>583</v>
      </c>
      <c r="J12157" s="267">
        <v>0.64</v>
      </c>
      <c r="K12157" s="267" t="s">
        <v>1986</v>
      </c>
      <c r="O12157" s="267" t="s">
        <v>13</v>
      </c>
      <c r="P12157" s="267">
        <v>15327237</v>
      </c>
      <c r="Q12157" s="267" t="s">
        <v>1445</v>
      </c>
      <c r="S12157" s="267">
        <v>38</v>
      </c>
      <c r="T12157" s="267" t="s">
        <v>13</v>
      </c>
      <c r="U12157" s="267" t="s">
        <v>1457</v>
      </c>
      <c r="V12157" s="267" t="s">
        <v>13</v>
      </c>
      <c r="W12157" s="267">
        <v>1940</v>
      </c>
      <c r="X12157" s="267" t="s">
        <v>2003</v>
      </c>
      <c r="Y12157" s="267">
        <v>15327237</v>
      </c>
      <c r="Z12157" s="267">
        <v>1</v>
      </c>
      <c r="AA12157" s="267" t="s">
        <v>1987</v>
      </c>
      <c r="AB12157" s="270" t="s">
        <v>1988</v>
      </c>
      <c r="AD12157" s="267" t="s">
        <v>13</v>
      </c>
      <c r="AF12157" s="267" t="s">
        <v>24</v>
      </c>
      <c r="AG12157" s="267" t="s">
        <v>24</v>
      </c>
    </row>
    <row r="12158" spans="3:33" ht="409.5">
      <c r="C12158" s="267" t="s">
        <v>1985</v>
      </c>
      <c r="D12158" s="267" t="s">
        <v>727</v>
      </c>
      <c r="E12158" s="267">
        <v>219</v>
      </c>
      <c r="F12158" s="267" t="s">
        <v>1444</v>
      </c>
      <c r="G12158" s="267" t="s">
        <v>1482</v>
      </c>
      <c r="H12158" s="267">
        <v>1</v>
      </c>
      <c r="I12158" s="267" t="s">
        <v>583</v>
      </c>
      <c r="J12158" s="267">
        <v>0.64</v>
      </c>
      <c r="K12158" s="267" t="s">
        <v>1986</v>
      </c>
      <c r="O12158" s="267" t="s">
        <v>13</v>
      </c>
      <c r="P12158" s="267">
        <v>15327237</v>
      </c>
      <c r="Q12158" s="267" t="s">
        <v>1445</v>
      </c>
      <c r="S12158" s="267">
        <v>38</v>
      </c>
      <c r="T12158" s="267" t="s">
        <v>13</v>
      </c>
      <c r="U12158" s="267" t="s">
        <v>1457</v>
      </c>
      <c r="V12158" s="267" t="s">
        <v>13</v>
      </c>
      <c r="W12158" s="267">
        <v>1940</v>
      </c>
      <c r="X12158" s="267" t="s">
        <v>2003</v>
      </c>
      <c r="Y12158" s="267">
        <v>15327237</v>
      </c>
      <c r="Z12158" s="267">
        <v>1</v>
      </c>
      <c r="AA12158" s="267" t="s">
        <v>1987</v>
      </c>
      <c r="AB12158" s="270" t="s">
        <v>1988</v>
      </c>
      <c r="AD12158" s="267" t="s">
        <v>13</v>
      </c>
      <c r="AF12158" s="267" t="s">
        <v>24</v>
      </c>
      <c r="AG12158" s="267" t="s">
        <v>24</v>
      </c>
    </row>
    <row r="12159" spans="3:33" ht="409.5">
      <c r="C12159" s="267" t="s">
        <v>1985</v>
      </c>
      <c r="D12159" s="267" t="s">
        <v>727</v>
      </c>
      <c r="E12159" s="267">
        <v>219</v>
      </c>
      <c r="F12159" s="267" t="s">
        <v>1444</v>
      </c>
      <c r="G12159" s="267" t="s">
        <v>1482</v>
      </c>
      <c r="H12159" s="267">
        <v>1</v>
      </c>
      <c r="I12159" s="267" t="s">
        <v>583</v>
      </c>
      <c r="J12159" s="267">
        <v>0.64</v>
      </c>
      <c r="K12159" s="267" t="s">
        <v>1986</v>
      </c>
      <c r="O12159" s="267" t="s">
        <v>13</v>
      </c>
      <c r="P12159" s="267">
        <v>15327237</v>
      </c>
      <c r="Q12159" s="267" t="s">
        <v>1445</v>
      </c>
      <c r="S12159" s="267">
        <v>38</v>
      </c>
      <c r="T12159" s="267" t="s">
        <v>13</v>
      </c>
      <c r="U12159" s="267" t="s">
        <v>1457</v>
      </c>
      <c r="V12159" s="267" t="s">
        <v>13</v>
      </c>
      <c r="W12159" s="267">
        <v>1940</v>
      </c>
      <c r="X12159" s="267" t="s">
        <v>2003</v>
      </c>
      <c r="Y12159" s="267">
        <v>15327237</v>
      </c>
      <c r="Z12159" s="267">
        <v>1</v>
      </c>
      <c r="AA12159" s="267" t="s">
        <v>1987</v>
      </c>
      <c r="AB12159" s="270" t="s">
        <v>1988</v>
      </c>
      <c r="AD12159" s="267" t="s">
        <v>13</v>
      </c>
      <c r="AF12159" s="267" t="s">
        <v>24</v>
      </c>
      <c r="AG12159" s="267" t="s">
        <v>24</v>
      </c>
    </row>
    <row r="12160" spans="3:33" ht="409.5">
      <c r="C12160" s="267" t="s">
        <v>1985</v>
      </c>
      <c r="D12160" s="267" t="s">
        <v>727</v>
      </c>
      <c r="E12160" s="267">
        <v>219</v>
      </c>
      <c r="F12160" s="267" t="s">
        <v>1444</v>
      </c>
      <c r="G12160" s="267" t="s">
        <v>1482</v>
      </c>
      <c r="H12160" s="267">
        <v>1</v>
      </c>
      <c r="I12160" s="267" t="s">
        <v>583</v>
      </c>
      <c r="J12160" s="267">
        <v>0.64</v>
      </c>
      <c r="K12160" s="267" t="s">
        <v>1986</v>
      </c>
      <c r="O12160" s="267" t="s">
        <v>13</v>
      </c>
      <c r="P12160" s="267">
        <v>15327237</v>
      </c>
      <c r="Q12160" s="267" t="s">
        <v>1445</v>
      </c>
      <c r="S12160" s="267">
        <v>38</v>
      </c>
      <c r="T12160" s="267" t="s">
        <v>13</v>
      </c>
      <c r="U12160" s="267" t="s">
        <v>1457</v>
      </c>
      <c r="V12160" s="267" t="s">
        <v>13</v>
      </c>
      <c r="W12160" s="267">
        <v>1940</v>
      </c>
      <c r="X12160" s="267" t="s">
        <v>2003</v>
      </c>
      <c r="Y12160" s="267">
        <v>15327237</v>
      </c>
      <c r="Z12160" s="267">
        <v>1</v>
      </c>
      <c r="AA12160" s="267" t="s">
        <v>1987</v>
      </c>
      <c r="AB12160" s="270" t="s">
        <v>1988</v>
      </c>
      <c r="AD12160" s="267" t="s">
        <v>13</v>
      </c>
      <c r="AF12160" s="267" t="s">
        <v>24</v>
      </c>
      <c r="AG12160" s="267" t="s">
        <v>24</v>
      </c>
    </row>
    <row r="12161" spans="3:33" ht="409.5">
      <c r="C12161" s="267" t="s">
        <v>1985</v>
      </c>
      <c r="D12161" s="267" t="s">
        <v>727</v>
      </c>
      <c r="E12161" s="267">
        <v>219</v>
      </c>
      <c r="F12161" s="267" t="s">
        <v>1444</v>
      </c>
      <c r="G12161" s="267" t="s">
        <v>1482</v>
      </c>
      <c r="H12161" s="267">
        <v>1</v>
      </c>
      <c r="I12161" s="267" t="s">
        <v>583</v>
      </c>
      <c r="J12161" s="267">
        <v>0.64</v>
      </c>
      <c r="K12161" s="267" t="s">
        <v>1986</v>
      </c>
      <c r="O12161" s="267" t="s">
        <v>13</v>
      </c>
      <c r="P12161" s="267">
        <v>15327237</v>
      </c>
      <c r="Q12161" s="267" t="s">
        <v>1445</v>
      </c>
      <c r="S12161" s="267">
        <v>38</v>
      </c>
      <c r="T12161" s="267" t="s">
        <v>13</v>
      </c>
      <c r="U12161" s="267" t="s">
        <v>1457</v>
      </c>
      <c r="V12161" s="267" t="s">
        <v>13</v>
      </c>
      <c r="W12161" s="267">
        <v>1940</v>
      </c>
      <c r="X12161" s="267" t="s">
        <v>2003</v>
      </c>
      <c r="Y12161" s="267">
        <v>15327237</v>
      </c>
      <c r="Z12161" s="267">
        <v>1</v>
      </c>
      <c r="AA12161" s="267" t="s">
        <v>1987</v>
      </c>
      <c r="AB12161" s="270" t="s">
        <v>1988</v>
      </c>
      <c r="AD12161" s="267" t="s">
        <v>13</v>
      </c>
      <c r="AF12161" s="267" t="s">
        <v>24</v>
      </c>
      <c r="AG12161" s="267" t="s">
        <v>24</v>
      </c>
    </row>
    <row r="12162" spans="3:33" ht="409.5">
      <c r="C12162" s="267" t="s">
        <v>1985</v>
      </c>
      <c r="D12162" s="267" t="s">
        <v>727</v>
      </c>
      <c r="E12162" s="267">
        <v>219</v>
      </c>
      <c r="F12162" s="267" t="s">
        <v>1444</v>
      </c>
      <c r="G12162" s="267" t="s">
        <v>1482</v>
      </c>
      <c r="H12162" s="267">
        <v>1</v>
      </c>
      <c r="I12162" s="267" t="s">
        <v>583</v>
      </c>
      <c r="J12162" s="267">
        <v>0.64</v>
      </c>
      <c r="K12162" s="267" t="s">
        <v>1986</v>
      </c>
      <c r="O12162" s="267" t="s">
        <v>13</v>
      </c>
      <c r="P12162" s="267">
        <v>15327237</v>
      </c>
      <c r="Q12162" s="267" t="s">
        <v>1445</v>
      </c>
      <c r="S12162" s="267">
        <v>38</v>
      </c>
      <c r="T12162" s="267" t="s">
        <v>13</v>
      </c>
      <c r="U12162" s="267" t="s">
        <v>1457</v>
      </c>
      <c r="V12162" s="267" t="s">
        <v>13</v>
      </c>
      <c r="W12162" s="267">
        <v>1940</v>
      </c>
      <c r="X12162" s="267" t="s">
        <v>2003</v>
      </c>
      <c r="Y12162" s="267">
        <v>15327237</v>
      </c>
      <c r="Z12162" s="267">
        <v>1</v>
      </c>
      <c r="AA12162" s="267" t="s">
        <v>1987</v>
      </c>
      <c r="AB12162" s="270" t="s">
        <v>1988</v>
      </c>
      <c r="AD12162" s="267" t="s">
        <v>13</v>
      </c>
      <c r="AF12162" s="267" t="s">
        <v>24</v>
      </c>
      <c r="AG12162" s="267" t="s">
        <v>24</v>
      </c>
    </row>
    <row r="12163" spans="3:33" ht="409.5">
      <c r="C12163" s="267" t="s">
        <v>1985</v>
      </c>
      <c r="D12163" s="267" t="s">
        <v>727</v>
      </c>
      <c r="E12163" s="267">
        <v>219</v>
      </c>
      <c r="F12163" s="267" t="s">
        <v>1444</v>
      </c>
      <c r="G12163" s="267" t="s">
        <v>1482</v>
      </c>
      <c r="H12163" s="267">
        <v>1</v>
      </c>
      <c r="I12163" s="267" t="s">
        <v>583</v>
      </c>
      <c r="J12163" s="267">
        <v>0.64</v>
      </c>
      <c r="K12163" s="267" t="s">
        <v>1986</v>
      </c>
      <c r="O12163" s="267" t="s">
        <v>13</v>
      </c>
      <c r="P12163" s="267">
        <v>15327237</v>
      </c>
      <c r="Q12163" s="267" t="s">
        <v>1445</v>
      </c>
      <c r="S12163" s="267">
        <v>38</v>
      </c>
      <c r="T12163" s="267" t="s">
        <v>13</v>
      </c>
      <c r="U12163" s="267" t="s">
        <v>1457</v>
      </c>
      <c r="V12163" s="267" t="s">
        <v>13</v>
      </c>
      <c r="W12163" s="267">
        <v>1940</v>
      </c>
      <c r="X12163" s="267" t="s">
        <v>2003</v>
      </c>
      <c r="Y12163" s="267">
        <v>15327237</v>
      </c>
      <c r="Z12163" s="267">
        <v>1</v>
      </c>
      <c r="AA12163" s="267" t="s">
        <v>1987</v>
      </c>
      <c r="AB12163" s="270" t="s">
        <v>1988</v>
      </c>
      <c r="AD12163" s="267" t="s">
        <v>13</v>
      </c>
      <c r="AF12163" s="267" t="s">
        <v>24</v>
      </c>
      <c r="AG12163" s="267" t="s">
        <v>24</v>
      </c>
    </row>
    <row r="12164" spans="3:33" ht="409.5">
      <c r="C12164" s="267" t="s">
        <v>1985</v>
      </c>
      <c r="D12164" s="267" t="s">
        <v>727</v>
      </c>
      <c r="E12164" s="267">
        <v>219</v>
      </c>
      <c r="F12164" s="267" t="s">
        <v>1444</v>
      </c>
      <c r="G12164" s="267" t="s">
        <v>1482</v>
      </c>
      <c r="H12164" s="267">
        <v>1</v>
      </c>
      <c r="I12164" s="267" t="s">
        <v>583</v>
      </c>
      <c r="J12164" s="267">
        <v>0.64</v>
      </c>
      <c r="K12164" s="267" t="s">
        <v>1986</v>
      </c>
      <c r="O12164" s="267" t="s">
        <v>13</v>
      </c>
      <c r="P12164" s="267">
        <v>15327237</v>
      </c>
      <c r="Q12164" s="267" t="s">
        <v>1445</v>
      </c>
      <c r="S12164" s="267">
        <v>38</v>
      </c>
      <c r="T12164" s="267" t="s">
        <v>13</v>
      </c>
      <c r="U12164" s="267" t="s">
        <v>1457</v>
      </c>
      <c r="V12164" s="267" t="s">
        <v>13</v>
      </c>
      <c r="W12164" s="267">
        <v>1940</v>
      </c>
      <c r="X12164" s="267" t="s">
        <v>2003</v>
      </c>
      <c r="Y12164" s="267">
        <v>15327237</v>
      </c>
      <c r="Z12164" s="267">
        <v>1</v>
      </c>
      <c r="AA12164" s="267" t="s">
        <v>1987</v>
      </c>
      <c r="AB12164" s="270" t="s">
        <v>1988</v>
      </c>
      <c r="AD12164" s="267" t="s">
        <v>13</v>
      </c>
      <c r="AF12164" s="267" t="s">
        <v>24</v>
      </c>
      <c r="AG12164" s="267" t="s">
        <v>24</v>
      </c>
    </row>
    <row r="12165" spans="3:33" ht="409.5">
      <c r="C12165" s="267" t="s">
        <v>1985</v>
      </c>
      <c r="D12165" s="267" t="s">
        <v>727</v>
      </c>
      <c r="E12165" s="267">
        <v>219</v>
      </c>
      <c r="F12165" s="267" t="s">
        <v>1444</v>
      </c>
      <c r="G12165" s="267" t="s">
        <v>1482</v>
      </c>
      <c r="H12165" s="267">
        <v>1</v>
      </c>
      <c r="I12165" s="267" t="s">
        <v>583</v>
      </c>
      <c r="J12165" s="267">
        <v>0.64</v>
      </c>
      <c r="K12165" s="267" t="s">
        <v>1986</v>
      </c>
      <c r="O12165" s="267" t="s">
        <v>13</v>
      </c>
      <c r="P12165" s="267">
        <v>15327237</v>
      </c>
      <c r="Q12165" s="267" t="s">
        <v>1445</v>
      </c>
      <c r="S12165" s="267">
        <v>38</v>
      </c>
      <c r="T12165" s="267" t="s">
        <v>13</v>
      </c>
      <c r="U12165" s="267" t="s">
        <v>1457</v>
      </c>
      <c r="V12165" s="267" t="s">
        <v>13</v>
      </c>
      <c r="W12165" s="267">
        <v>1940</v>
      </c>
      <c r="X12165" s="267" t="s">
        <v>2003</v>
      </c>
      <c r="Y12165" s="267">
        <v>15327237</v>
      </c>
      <c r="Z12165" s="267">
        <v>1</v>
      </c>
      <c r="AA12165" s="267" t="s">
        <v>1987</v>
      </c>
      <c r="AB12165" s="270" t="s">
        <v>1988</v>
      </c>
      <c r="AD12165" s="267" t="s">
        <v>13</v>
      </c>
      <c r="AF12165" s="267" t="s">
        <v>24</v>
      </c>
      <c r="AG12165" s="267" t="s">
        <v>24</v>
      </c>
    </row>
    <row r="12166" spans="3:33" ht="409.5">
      <c r="C12166" s="267" t="s">
        <v>1985</v>
      </c>
      <c r="D12166" s="267" t="s">
        <v>727</v>
      </c>
      <c r="E12166" s="267">
        <v>219</v>
      </c>
      <c r="F12166" s="267" t="s">
        <v>1444</v>
      </c>
      <c r="G12166" s="267" t="s">
        <v>1482</v>
      </c>
      <c r="H12166" s="267">
        <v>1</v>
      </c>
      <c r="I12166" s="267" t="s">
        <v>583</v>
      </c>
      <c r="J12166" s="267">
        <v>0.64</v>
      </c>
      <c r="K12166" s="267" t="s">
        <v>1986</v>
      </c>
      <c r="O12166" s="267" t="s">
        <v>13</v>
      </c>
      <c r="P12166" s="267">
        <v>15327237</v>
      </c>
      <c r="Q12166" s="267" t="s">
        <v>1445</v>
      </c>
      <c r="S12166" s="267">
        <v>38</v>
      </c>
      <c r="T12166" s="267" t="s">
        <v>13</v>
      </c>
      <c r="U12166" s="267" t="s">
        <v>1457</v>
      </c>
      <c r="V12166" s="267" t="s">
        <v>13</v>
      </c>
      <c r="W12166" s="267">
        <v>1940</v>
      </c>
      <c r="X12166" s="267" t="s">
        <v>2003</v>
      </c>
      <c r="Y12166" s="267">
        <v>15327237</v>
      </c>
      <c r="Z12166" s="267">
        <v>1</v>
      </c>
      <c r="AA12166" s="267" t="s">
        <v>1987</v>
      </c>
      <c r="AB12166" s="270" t="s">
        <v>1988</v>
      </c>
      <c r="AD12166" s="267" t="s">
        <v>13</v>
      </c>
      <c r="AF12166" s="267" t="s">
        <v>24</v>
      </c>
      <c r="AG12166" s="267" t="s">
        <v>24</v>
      </c>
    </row>
    <row r="12167" spans="3:33" ht="409.5">
      <c r="C12167" s="267" t="s">
        <v>1985</v>
      </c>
      <c r="D12167" s="267" t="s">
        <v>727</v>
      </c>
      <c r="E12167" s="267">
        <v>219</v>
      </c>
      <c r="F12167" s="267" t="s">
        <v>1444</v>
      </c>
      <c r="G12167" s="267" t="s">
        <v>1482</v>
      </c>
      <c r="H12167" s="267">
        <v>1</v>
      </c>
      <c r="I12167" s="267" t="s">
        <v>583</v>
      </c>
      <c r="J12167" s="267">
        <v>0.64</v>
      </c>
      <c r="K12167" s="267" t="s">
        <v>1986</v>
      </c>
      <c r="O12167" s="267" t="s">
        <v>13</v>
      </c>
      <c r="P12167" s="267">
        <v>15327237</v>
      </c>
      <c r="Q12167" s="267" t="s">
        <v>1445</v>
      </c>
      <c r="S12167" s="267">
        <v>38</v>
      </c>
      <c r="T12167" s="267" t="s">
        <v>13</v>
      </c>
      <c r="U12167" s="267" t="s">
        <v>1457</v>
      </c>
      <c r="V12167" s="267" t="s">
        <v>13</v>
      </c>
      <c r="W12167" s="267">
        <v>1940</v>
      </c>
      <c r="X12167" s="267" t="s">
        <v>2003</v>
      </c>
      <c r="Y12167" s="267">
        <v>15327237</v>
      </c>
      <c r="Z12167" s="267">
        <v>1</v>
      </c>
      <c r="AA12167" s="267" t="s">
        <v>1987</v>
      </c>
      <c r="AB12167" s="270" t="s">
        <v>1988</v>
      </c>
      <c r="AD12167" s="267" t="s">
        <v>13</v>
      </c>
      <c r="AF12167" s="267" t="s">
        <v>24</v>
      </c>
      <c r="AG12167" s="267" t="s">
        <v>24</v>
      </c>
    </row>
    <row r="12168" spans="3:33" ht="409.5">
      <c r="C12168" s="267" t="s">
        <v>1985</v>
      </c>
      <c r="D12168" s="267" t="s">
        <v>727</v>
      </c>
      <c r="E12168" s="267">
        <v>219</v>
      </c>
      <c r="F12168" s="267" t="s">
        <v>1444</v>
      </c>
      <c r="G12168" s="267" t="s">
        <v>1482</v>
      </c>
      <c r="H12168" s="267">
        <v>1</v>
      </c>
      <c r="I12168" s="267" t="s">
        <v>583</v>
      </c>
      <c r="J12168" s="267">
        <v>0.64</v>
      </c>
      <c r="K12168" s="267" t="s">
        <v>1986</v>
      </c>
      <c r="O12168" s="267" t="s">
        <v>13</v>
      </c>
      <c r="P12168" s="267">
        <v>15327237</v>
      </c>
      <c r="Q12168" s="267" t="s">
        <v>1445</v>
      </c>
      <c r="S12168" s="267">
        <v>38</v>
      </c>
      <c r="T12168" s="267" t="s">
        <v>13</v>
      </c>
      <c r="U12168" s="267" t="s">
        <v>1457</v>
      </c>
      <c r="V12168" s="267" t="s">
        <v>13</v>
      </c>
      <c r="W12168" s="267">
        <v>1940</v>
      </c>
      <c r="X12168" s="267" t="s">
        <v>2003</v>
      </c>
      <c r="Y12168" s="267">
        <v>15327237</v>
      </c>
      <c r="Z12168" s="267">
        <v>1</v>
      </c>
      <c r="AA12168" s="267" t="s">
        <v>1987</v>
      </c>
      <c r="AB12168" s="270" t="s">
        <v>1988</v>
      </c>
      <c r="AD12168" s="267" t="s">
        <v>13</v>
      </c>
      <c r="AF12168" s="267" t="s">
        <v>24</v>
      </c>
      <c r="AG12168" s="267" t="s">
        <v>24</v>
      </c>
    </row>
    <row r="12169" spans="3:33" ht="409.5">
      <c r="C12169" s="267" t="s">
        <v>1985</v>
      </c>
      <c r="D12169" s="267" t="s">
        <v>727</v>
      </c>
      <c r="E12169" s="267">
        <v>219</v>
      </c>
      <c r="F12169" s="267" t="s">
        <v>1444</v>
      </c>
      <c r="G12169" s="267" t="s">
        <v>1482</v>
      </c>
      <c r="H12169" s="267">
        <v>1</v>
      </c>
      <c r="I12169" s="267" t="s">
        <v>583</v>
      </c>
      <c r="J12169" s="267">
        <v>0.64</v>
      </c>
      <c r="K12169" s="267" t="s">
        <v>1986</v>
      </c>
      <c r="O12169" s="267" t="s">
        <v>13</v>
      </c>
      <c r="P12169" s="267">
        <v>15327237</v>
      </c>
      <c r="Q12169" s="267" t="s">
        <v>1445</v>
      </c>
      <c r="S12169" s="267">
        <v>38</v>
      </c>
      <c r="T12169" s="267" t="s">
        <v>13</v>
      </c>
      <c r="U12169" s="267" t="s">
        <v>1457</v>
      </c>
      <c r="V12169" s="267" t="s">
        <v>13</v>
      </c>
      <c r="W12169" s="267">
        <v>1940</v>
      </c>
      <c r="X12169" s="267" t="s">
        <v>2003</v>
      </c>
      <c r="Y12169" s="267">
        <v>15327237</v>
      </c>
      <c r="Z12169" s="267">
        <v>1</v>
      </c>
      <c r="AA12169" s="267" t="s">
        <v>1987</v>
      </c>
      <c r="AB12169" s="270" t="s">
        <v>1988</v>
      </c>
      <c r="AD12169" s="267" t="s">
        <v>13</v>
      </c>
      <c r="AF12169" s="267" t="s">
        <v>24</v>
      </c>
      <c r="AG12169" s="267" t="s">
        <v>24</v>
      </c>
    </row>
    <row r="12170" spans="3:33" ht="409.5">
      <c r="C12170" s="267" t="s">
        <v>1985</v>
      </c>
      <c r="D12170" s="267" t="s">
        <v>727</v>
      </c>
      <c r="E12170" s="267">
        <v>219</v>
      </c>
      <c r="F12170" s="267" t="s">
        <v>1444</v>
      </c>
      <c r="G12170" s="267" t="s">
        <v>1482</v>
      </c>
      <c r="H12170" s="267">
        <v>1</v>
      </c>
      <c r="I12170" s="267" t="s">
        <v>583</v>
      </c>
      <c r="J12170" s="267">
        <v>0.64</v>
      </c>
      <c r="K12170" s="267" t="s">
        <v>1986</v>
      </c>
      <c r="O12170" s="267" t="s">
        <v>13</v>
      </c>
      <c r="P12170" s="267">
        <v>15327237</v>
      </c>
      <c r="Q12170" s="267" t="s">
        <v>1445</v>
      </c>
      <c r="S12170" s="267">
        <v>38</v>
      </c>
      <c r="T12170" s="267" t="s">
        <v>13</v>
      </c>
      <c r="U12170" s="267" t="s">
        <v>1457</v>
      </c>
      <c r="V12170" s="267" t="s">
        <v>13</v>
      </c>
      <c r="W12170" s="267">
        <v>1940</v>
      </c>
      <c r="X12170" s="267" t="s">
        <v>2003</v>
      </c>
      <c r="Y12170" s="267">
        <v>15327237</v>
      </c>
      <c r="Z12170" s="267">
        <v>1</v>
      </c>
      <c r="AA12170" s="267" t="s">
        <v>1987</v>
      </c>
      <c r="AB12170" s="270" t="s">
        <v>1988</v>
      </c>
      <c r="AD12170" s="267" t="s">
        <v>13</v>
      </c>
      <c r="AF12170" s="267" t="s">
        <v>24</v>
      </c>
      <c r="AG12170" s="267" t="s">
        <v>24</v>
      </c>
    </row>
    <row r="12171" spans="3:33" ht="409.5">
      <c r="C12171" s="267" t="s">
        <v>1985</v>
      </c>
      <c r="D12171" s="267" t="s">
        <v>727</v>
      </c>
      <c r="E12171" s="267">
        <v>219</v>
      </c>
      <c r="F12171" s="267" t="s">
        <v>1444</v>
      </c>
      <c r="G12171" s="267" t="s">
        <v>1482</v>
      </c>
      <c r="H12171" s="267">
        <v>1</v>
      </c>
      <c r="I12171" s="267" t="s">
        <v>583</v>
      </c>
      <c r="J12171" s="267">
        <v>0.64</v>
      </c>
      <c r="K12171" s="267" t="s">
        <v>1986</v>
      </c>
      <c r="O12171" s="267" t="s">
        <v>13</v>
      </c>
      <c r="P12171" s="267">
        <v>15327237</v>
      </c>
      <c r="Q12171" s="267" t="s">
        <v>1445</v>
      </c>
      <c r="S12171" s="267">
        <v>38</v>
      </c>
      <c r="T12171" s="267" t="s">
        <v>13</v>
      </c>
      <c r="U12171" s="267" t="s">
        <v>1457</v>
      </c>
      <c r="V12171" s="267" t="s">
        <v>13</v>
      </c>
      <c r="W12171" s="267">
        <v>1940</v>
      </c>
      <c r="X12171" s="267" t="s">
        <v>2003</v>
      </c>
      <c r="Y12171" s="267">
        <v>15327237</v>
      </c>
      <c r="Z12171" s="267">
        <v>1</v>
      </c>
      <c r="AA12171" s="267" t="s">
        <v>1987</v>
      </c>
      <c r="AB12171" s="270" t="s">
        <v>1988</v>
      </c>
      <c r="AD12171" s="267" t="s">
        <v>13</v>
      </c>
      <c r="AF12171" s="267" t="s">
        <v>24</v>
      </c>
      <c r="AG12171" s="267" t="s">
        <v>24</v>
      </c>
    </row>
    <row r="12172" spans="3:33" ht="409.5">
      <c r="C12172" s="267" t="s">
        <v>1985</v>
      </c>
      <c r="D12172" s="267" t="s">
        <v>727</v>
      </c>
      <c r="E12172" s="267">
        <v>219</v>
      </c>
      <c r="F12172" s="267" t="s">
        <v>1444</v>
      </c>
      <c r="G12172" s="267" t="s">
        <v>1482</v>
      </c>
      <c r="H12172" s="267">
        <v>1</v>
      </c>
      <c r="I12172" s="267" t="s">
        <v>583</v>
      </c>
      <c r="J12172" s="267">
        <v>0.64</v>
      </c>
      <c r="K12172" s="267" t="s">
        <v>1986</v>
      </c>
      <c r="O12172" s="267" t="s">
        <v>13</v>
      </c>
      <c r="P12172" s="267">
        <v>15327237</v>
      </c>
      <c r="Q12172" s="267" t="s">
        <v>1445</v>
      </c>
      <c r="S12172" s="267">
        <v>38</v>
      </c>
      <c r="T12172" s="267" t="s">
        <v>13</v>
      </c>
      <c r="U12172" s="267" t="s">
        <v>1457</v>
      </c>
      <c r="V12172" s="267" t="s">
        <v>13</v>
      </c>
      <c r="W12172" s="267">
        <v>1940</v>
      </c>
      <c r="X12172" s="267" t="s">
        <v>2003</v>
      </c>
      <c r="Y12172" s="267">
        <v>15327237</v>
      </c>
      <c r="Z12172" s="267">
        <v>1</v>
      </c>
      <c r="AA12172" s="267" t="s">
        <v>1987</v>
      </c>
      <c r="AB12172" s="270" t="s">
        <v>1988</v>
      </c>
      <c r="AD12172" s="267" t="s">
        <v>13</v>
      </c>
      <c r="AF12172" s="267" t="s">
        <v>24</v>
      </c>
      <c r="AG12172" s="267" t="s">
        <v>24</v>
      </c>
    </row>
    <row r="12173" spans="3:33" ht="409.5">
      <c r="C12173" s="267" t="s">
        <v>1985</v>
      </c>
      <c r="D12173" s="267" t="s">
        <v>727</v>
      </c>
      <c r="E12173" s="267">
        <v>219</v>
      </c>
      <c r="F12173" s="267" t="s">
        <v>1444</v>
      </c>
      <c r="G12173" s="267" t="s">
        <v>1482</v>
      </c>
      <c r="H12173" s="267">
        <v>1</v>
      </c>
      <c r="I12173" s="267" t="s">
        <v>583</v>
      </c>
      <c r="J12173" s="267">
        <v>0.64</v>
      </c>
      <c r="K12173" s="267" t="s">
        <v>1986</v>
      </c>
      <c r="O12173" s="267" t="s">
        <v>13</v>
      </c>
      <c r="P12173" s="267">
        <v>15327237</v>
      </c>
      <c r="Q12173" s="267" t="s">
        <v>1445</v>
      </c>
      <c r="S12173" s="267">
        <v>38</v>
      </c>
      <c r="T12173" s="267" t="s">
        <v>13</v>
      </c>
      <c r="U12173" s="267" t="s">
        <v>1457</v>
      </c>
      <c r="V12173" s="267" t="s">
        <v>13</v>
      </c>
      <c r="W12173" s="267">
        <v>1940</v>
      </c>
      <c r="X12173" s="267" t="s">
        <v>2003</v>
      </c>
      <c r="Y12173" s="267">
        <v>15327237</v>
      </c>
      <c r="Z12173" s="267">
        <v>1</v>
      </c>
      <c r="AA12173" s="267" t="s">
        <v>1987</v>
      </c>
      <c r="AB12173" s="270" t="s">
        <v>1988</v>
      </c>
      <c r="AD12173" s="267" t="s">
        <v>13</v>
      </c>
      <c r="AF12173" s="267" t="s">
        <v>24</v>
      </c>
      <c r="AG12173" s="267" t="s">
        <v>24</v>
      </c>
    </row>
    <row r="12174" spans="3:33" ht="409.5">
      <c r="C12174" s="267" t="s">
        <v>1985</v>
      </c>
      <c r="D12174" s="267" t="s">
        <v>727</v>
      </c>
      <c r="E12174" s="267">
        <v>219</v>
      </c>
      <c r="F12174" s="267" t="s">
        <v>1444</v>
      </c>
      <c r="G12174" s="267" t="s">
        <v>1482</v>
      </c>
      <c r="H12174" s="267">
        <v>1</v>
      </c>
      <c r="I12174" s="267" t="s">
        <v>583</v>
      </c>
      <c r="J12174" s="267">
        <v>0.64</v>
      </c>
      <c r="K12174" s="267" t="s">
        <v>1986</v>
      </c>
      <c r="O12174" s="267" t="s">
        <v>13</v>
      </c>
      <c r="P12174" s="267">
        <v>15327237</v>
      </c>
      <c r="Q12174" s="267" t="s">
        <v>1445</v>
      </c>
      <c r="S12174" s="267">
        <v>38</v>
      </c>
      <c r="T12174" s="267" t="s">
        <v>13</v>
      </c>
      <c r="U12174" s="267" t="s">
        <v>1457</v>
      </c>
      <c r="V12174" s="267" t="s">
        <v>13</v>
      </c>
      <c r="W12174" s="267">
        <v>1940</v>
      </c>
      <c r="X12174" s="267" t="s">
        <v>2003</v>
      </c>
      <c r="Y12174" s="267">
        <v>15327237</v>
      </c>
      <c r="Z12174" s="267">
        <v>1</v>
      </c>
      <c r="AA12174" s="267" t="s">
        <v>1987</v>
      </c>
      <c r="AB12174" s="270" t="s">
        <v>1988</v>
      </c>
      <c r="AD12174" s="267" t="s">
        <v>13</v>
      </c>
      <c r="AF12174" s="267" t="s">
        <v>24</v>
      </c>
      <c r="AG12174" s="267" t="s">
        <v>24</v>
      </c>
    </row>
    <row r="12175" spans="3:33" ht="409.5">
      <c r="C12175" s="267" t="s">
        <v>1985</v>
      </c>
      <c r="D12175" s="267" t="s">
        <v>727</v>
      </c>
      <c r="E12175" s="267">
        <v>219</v>
      </c>
      <c r="F12175" s="267" t="s">
        <v>1444</v>
      </c>
      <c r="G12175" s="267" t="s">
        <v>1482</v>
      </c>
      <c r="H12175" s="267">
        <v>1</v>
      </c>
      <c r="I12175" s="267" t="s">
        <v>583</v>
      </c>
      <c r="J12175" s="267">
        <v>0.64</v>
      </c>
      <c r="K12175" s="267" t="s">
        <v>1986</v>
      </c>
      <c r="O12175" s="267" t="s">
        <v>13</v>
      </c>
      <c r="P12175" s="267">
        <v>15327237</v>
      </c>
      <c r="Q12175" s="267" t="s">
        <v>1445</v>
      </c>
      <c r="S12175" s="267">
        <v>38</v>
      </c>
      <c r="T12175" s="267" t="s">
        <v>13</v>
      </c>
      <c r="U12175" s="267" t="s">
        <v>1457</v>
      </c>
      <c r="V12175" s="267" t="s">
        <v>13</v>
      </c>
      <c r="W12175" s="267">
        <v>1940</v>
      </c>
      <c r="X12175" s="267" t="s">
        <v>2003</v>
      </c>
      <c r="Y12175" s="267">
        <v>15327237</v>
      </c>
      <c r="Z12175" s="267">
        <v>1</v>
      </c>
      <c r="AA12175" s="267" t="s">
        <v>1987</v>
      </c>
      <c r="AB12175" s="270" t="s">
        <v>1988</v>
      </c>
      <c r="AD12175" s="267" t="s">
        <v>13</v>
      </c>
      <c r="AF12175" s="267" t="s">
        <v>24</v>
      </c>
      <c r="AG12175" s="267" t="s">
        <v>24</v>
      </c>
    </row>
    <row r="12176" spans="3:33" ht="409.5">
      <c r="C12176" s="267" t="s">
        <v>1985</v>
      </c>
      <c r="D12176" s="267" t="s">
        <v>727</v>
      </c>
      <c r="E12176" s="267">
        <v>219</v>
      </c>
      <c r="F12176" s="267" t="s">
        <v>1444</v>
      </c>
      <c r="G12176" s="267" t="s">
        <v>1482</v>
      </c>
      <c r="H12176" s="267">
        <v>1</v>
      </c>
      <c r="I12176" s="267" t="s">
        <v>583</v>
      </c>
      <c r="J12176" s="267">
        <v>0.64</v>
      </c>
      <c r="K12176" s="267" t="s">
        <v>1986</v>
      </c>
      <c r="O12176" s="267" t="s">
        <v>13</v>
      </c>
      <c r="P12176" s="267">
        <v>15327237</v>
      </c>
      <c r="Q12176" s="267" t="s">
        <v>1445</v>
      </c>
      <c r="S12176" s="267">
        <v>38</v>
      </c>
      <c r="T12176" s="267" t="s">
        <v>13</v>
      </c>
      <c r="U12176" s="267" t="s">
        <v>1457</v>
      </c>
      <c r="V12176" s="267" t="s">
        <v>13</v>
      </c>
      <c r="W12176" s="267">
        <v>1940</v>
      </c>
      <c r="X12176" s="267" t="s">
        <v>2003</v>
      </c>
      <c r="Y12176" s="267">
        <v>15327237</v>
      </c>
      <c r="Z12176" s="267">
        <v>1</v>
      </c>
      <c r="AA12176" s="267" t="s">
        <v>1987</v>
      </c>
      <c r="AB12176" s="270" t="s">
        <v>1988</v>
      </c>
      <c r="AD12176" s="267" t="s">
        <v>13</v>
      </c>
      <c r="AF12176" s="267" t="s">
        <v>24</v>
      </c>
      <c r="AG12176" s="267" t="s">
        <v>24</v>
      </c>
    </row>
    <row r="12177" spans="3:33" ht="409.5">
      <c r="C12177" s="267" t="s">
        <v>1985</v>
      </c>
      <c r="D12177" s="267" t="s">
        <v>727</v>
      </c>
      <c r="E12177" s="267">
        <v>219</v>
      </c>
      <c r="F12177" s="267" t="s">
        <v>1444</v>
      </c>
      <c r="G12177" s="267" t="s">
        <v>1482</v>
      </c>
      <c r="H12177" s="267">
        <v>1</v>
      </c>
      <c r="I12177" s="267" t="s">
        <v>583</v>
      </c>
      <c r="J12177" s="267">
        <v>0.64</v>
      </c>
      <c r="K12177" s="267" t="s">
        <v>1986</v>
      </c>
      <c r="O12177" s="267" t="s">
        <v>13</v>
      </c>
      <c r="P12177" s="267">
        <v>15327237</v>
      </c>
      <c r="Q12177" s="267" t="s">
        <v>1445</v>
      </c>
      <c r="S12177" s="267">
        <v>38</v>
      </c>
      <c r="T12177" s="267" t="s">
        <v>13</v>
      </c>
      <c r="U12177" s="267" t="s">
        <v>1457</v>
      </c>
      <c r="V12177" s="267" t="s">
        <v>13</v>
      </c>
      <c r="W12177" s="267">
        <v>1940</v>
      </c>
      <c r="X12177" s="267" t="s">
        <v>2003</v>
      </c>
      <c r="Y12177" s="267">
        <v>15327237</v>
      </c>
      <c r="Z12177" s="267">
        <v>1</v>
      </c>
      <c r="AA12177" s="267" t="s">
        <v>1987</v>
      </c>
      <c r="AB12177" s="270" t="s">
        <v>1988</v>
      </c>
      <c r="AD12177" s="267" t="s">
        <v>13</v>
      </c>
      <c r="AF12177" s="267" t="s">
        <v>24</v>
      </c>
      <c r="AG12177" s="267" t="s">
        <v>24</v>
      </c>
    </row>
    <row r="12178" spans="3:33" ht="409.5">
      <c r="C12178" s="267" t="s">
        <v>1985</v>
      </c>
      <c r="D12178" s="267" t="s">
        <v>727</v>
      </c>
      <c r="E12178" s="267">
        <v>219</v>
      </c>
      <c r="F12178" s="267" t="s">
        <v>1444</v>
      </c>
      <c r="G12178" s="267" t="s">
        <v>1482</v>
      </c>
      <c r="H12178" s="267">
        <v>1</v>
      </c>
      <c r="I12178" s="267" t="s">
        <v>583</v>
      </c>
      <c r="J12178" s="267">
        <v>0.64</v>
      </c>
      <c r="K12178" s="267" t="s">
        <v>1986</v>
      </c>
      <c r="O12178" s="267" t="s">
        <v>13</v>
      </c>
      <c r="P12178" s="267">
        <v>15327237</v>
      </c>
      <c r="Q12178" s="267" t="s">
        <v>1445</v>
      </c>
      <c r="S12178" s="267">
        <v>38</v>
      </c>
      <c r="T12178" s="267" t="s">
        <v>13</v>
      </c>
      <c r="U12178" s="267" t="s">
        <v>1457</v>
      </c>
      <c r="V12178" s="267" t="s">
        <v>13</v>
      </c>
      <c r="W12178" s="267">
        <v>1940</v>
      </c>
      <c r="X12178" s="267" t="s">
        <v>2003</v>
      </c>
      <c r="Y12178" s="267">
        <v>15327237</v>
      </c>
      <c r="Z12178" s="267">
        <v>1</v>
      </c>
      <c r="AA12178" s="267" t="s">
        <v>1987</v>
      </c>
      <c r="AB12178" s="270" t="s">
        <v>1988</v>
      </c>
      <c r="AD12178" s="267" t="s">
        <v>13</v>
      </c>
      <c r="AF12178" s="267" t="s">
        <v>24</v>
      </c>
      <c r="AG12178" s="267" t="s">
        <v>24</v>
      </c>
    </row>
    <row r="12179" spans="3:33" ht="409.5">
      <c r="C12179" s="267" t="s">
        <v>1985</v>
      </c>
      <c r="D12179" s="267" t="s">
        <v>727</v>
      </c>
      <c r="E12179" s="267">
        <v>219</v>
      </c>
      <c r="F12179" s="267" t="s">
        <v>1444</v>
      </c>
      <c r="G12179" s="267" t="s">
        <v>1482</v>
      </c>
      <c r="H12179" s="267">
        <v>1</v>
      </c>
      <c r="I12179" s="267" t="s">
        <v>583</v>
      </c>
      <c r="J12179" s="267">
        <v>0.64</v>
      </c>
      <c r="K12179" s="267" t="s">
        <v>1986</v>
      </c>
      <c r="O12179" s="267" t="s">
        <v>13</v>
      </c>
      <c r="P12179" s="267">
        <v>15327237</v>
      </c>
      <c r="Q12179" s="267" t="s">
        <v>1445</v>
      </c>
      <c r="S12179" s="267">
        <v>38</v>
      </c>
      <c r="T12179" s="267" t="s">
        <v>13</v>
      </c>
      <c r="U12179" s="267" t="s">
        <v>1457</v>
      </c>
      <c r="V12179" s="267" t="s">
        <v>13</v>
      </c>
      <c r="W12179" s="267">
        <v>1940</v>
      </c>
      <c r="X12179" s="267" t="s">
        <v>2003</v>
      </c>
      <c r="Y12179" s="267">
        <v>15327237</v>
      </c>
      <c r="Z12179" s="267">
        <v>1</v>
      </c>
      <c r="AA12179" s="267" t="s">
        <v>1987</v>
      </c>
      <c r="AB12179" s="270" t="s">
        <v>1988</v>
      </c>
      <c r="AD12179" s="267" t="s">
        <v>13</v>
      </c>
      <c r="AF12179" s="267" t="s">
        <v>24</v>
      </c>
      <c r="AG12179" s="267" t="s">
        <v>24</v>
      </c>
    </row>
    <row r="12180" spans="3:33" ht="409.5">
      <c r="C12180" s="267" t="s">
        <v>1985</v>
      </c>
      <c r="D12180" s="267" t="s">
        <v>727</v>
      </c>
      <c r="E12180" s="267">
        <v>219</v>
      </c>
      <c r="F12180" s="267" t="s">
        <v>1444</v>
      </c>
      <c r="G12180" s="267" t="s">
        <v>1482</v>
      </c>
      <c r="H12180" s="267">
        <v>1</v>
      </c>
      <c r="I12180" s="267" t="s">
        <v>583</v>
      </c>
      <c r="J12180" s="267">
        <v>0.64</v>
      </c>
      <c r="K12180" s="267" t="s">
        <v>1986</v>
      </c>
      <c r="O12180" s="267" t="s">
        <v>13</v>
      </c>
      <c r="P12180" s="267">
        <v>15327237</v>
      </c>
      <c r="Q12180" s="267" t="s">
        <v>1445</v>
      </c>
      <c r="S12180" s="267">
        <v>38</v>
      </c>
      <c r="T12180" s="267" t="s">
        <v>13</v>
      </c>
      <c r="U12180" s="267" t="s">
        <v>1457</v>
      </c>
      <c r="V12180" s="267" t="s">
        <v>13</v>
      </c>
      <c r="W12180" s="267">
        <v>1940</v>
      </c>
      <c r="X12180" s="267" t="s">
        <v>2003</v>
      </c>
      <c r="Y12180" s="267">
        <v>15327237</v>
      </c>
      <c r="Z12180" s="267">
        <v>1</v>
      </c>
      <c r="AA12180" s="267" t="s">
        <v>1987</v>
      </c>
      <c r="AB12180" s="270" t="s">
        <v>1988</v>
      </c>
      <c r="AD12180" s="267" t="s">
        <v>13</v>
      </c>
      <c r="AF12180" s="267" t="s">
        <v>24</v>
      </c>
      <c r="AG12180" s="267" t="s">
        <v>24</v>
      </c>
    </row>
    <row r="12181" spans="3:33" ht="409.5">
      <c r="C12181" s="267" t="s">
        <v>1985</v>
      </c>
      <c r="D12181" s="267" t="s">
        <v>727</v>
      </c>
      <c r="E12181" s="267">
        <v>219</v>
      </c>
      <c r="F12181" s="267" t="s">
        <v>1444</v>
      </c>
      <c r="G12181" s="267" t="s">
        <v>1482</v>
      </c>
      <c r="H12181" s="267">
        <v>1</v>
      </c>
      <c r="I12181" s="267" t="s">
        <v>583</v>
      </c>
      <c r="J12181" s="267">
        <v>0.64</v>
      </c>
      <c r="K12181" s="267" t="s">
        <v>1986</v>
      </c>
      <c r="O12181" s="267" t="s">
        <v>13</v>
      </c>
      <c r="P12181" s="267">
        <v>15327237</v>
      </c>
      <c r="Q12181" s="267" t="s">
        <v>1445</v>
      </c>
      <c r="S12181" s="267">
        <v>38</v>
      </c>
      <c r="T12181" s="267" t="s">
        <v>13</v>
      </c>
      <c r="U12181" s="267" t="s">
        <v>1457</v>
      </c>
      <c r="V12181" s="267" t="s">
        <v>13</v>
      </c>
      <c r="W12181" s="267">
        <v>1940</v>
      </c>
      <c r="X12181" s="267" t="s">
        <v>2003</v>
      </c>
      <c r="Y12181" s="267">
        <v>15327237</v>
      </c>
      <c r="Z12181" s="267">
        <v>1</v>
      </c>
      <c r="AA12181" s="267" t="s">
        <v>1987</v>
      </c>
      <c r="AB12181" s="270" t="s">
        <v>1988</v>
      </c>
      <c r="AD12181" s="267" t="s">
        <v>13</v>
      </c>
      <c r="AF12181" s="267" t="s">
        <v>24</v>
      </c>
      <c r="AG12181" s="267" t="s">
        <v>24</v>
      </c>
    </row>
    <row r="12182" spans="3:33" ht="409.5">
      <c r="C12182" s="267" t="s">
        <v>1985</v>
      </c>
      <c r="D12182" s="267" t="s">
        <v>727</v>
      </c>
      <c r="E12182" s="267">
        <v>219</v>
      </c>
      <c r="F12182" s="267" t="s">
        <v>1444</v>
      </c>
      <c r="G12182" s="267" t="s">
        <v>1482</v>
      </c>
      <c r="H12182" s="267">
        <v>1</v>
      </c>
      <c r="I12182" s="267" t="s">
        <v>583</v>
      </c>
      <c r="J12182" s="267">
        <v>0.64</v>
      </c>
      <c r="K12182" s="267" t="s">
        <v>1986</v>
      </c>
      <c r="O12182" s="267" t="s">
        <v>13</v>
      </c>
      <c r="P12182" s="267">
        <v>15327237</v>
      </c>
      <c r="Q12182" s="267" t="s">
        <v>1445</v>
      </c>
      <c r="S12182" s="267">
        <v>38</v>
      </c>
      <c r="T12182" s="267" t="s">
        <v>13</v>
      </c>
      <c r="U12182" s="267" t="s">
        <v>1457</v>
      </c>
      <c r="V12182" s="267" t="s">
        <v>13</v>
      </c>
      <c r="W12182" s="267">
        <v>1940</v>
      </c>
      <c r="X12182" s="267" t="s">
        <v>2003</v>
      </c>
      <c r="Y12182" s="267">
        <v>15327237</v>
      </c>
      <c r="Z12182" s="267">
        <v>1</v>
      </c>
      <c r="AA12182" s="267" t="s">
        <v>1987</v>
      </c>
      <c r="AB12182" s="270" t="s">
        <v>1988</v>
      </c>
      <c r="AD12182" s="267" t="s">
        <v>13</v>
      </c>
      <c r="AF12182" s="267" t="s">
        <v>24</v>
      </c>
      <c r="AG12182" s="267" t="s">
        <v>24</v>
      </c>
    </row>
    <row r="12183" spans="3:33" ht="409.5">
      <c r="C12183" s="267" t="s">
        <v>1985</v>
      </c>
      <c r="D12183" s="267" t="s">
        <v>727</v>
      </c>
      <c r="E12183" s="267">
        <v>219</v>
      </c>
      <c r="F12183" s="267" t="s">
        <v>1444</v>
      </c>
      <c r="G12183" s="267" t="s">
        <v>1482</v>
      </c>
      <c r="H12183" s="267">
        <v>1</v>
      </c>
      <c r="I12183" s="267" t="s">
        <v>583</v>
      </c>
      <c r="J12183" s="267">
        <v>0.64</v>
      </c>
      <c r="K12183" s="267" t="s">
        <v>1986</v>
      </c>
      <c r="O12183" s="267" t="s">
        <v>13</v>
      </c>
      <c r="P12183" s="267">
        <v>15327237</v>
      </c>
      <c r="Q12183" s="267" t="s">
        <v>1445</v>
      </c>
      <c r="S12183" s="267">
        <v>38</v>
      </c>
      <c r="T12183" s="267" t="s">
        <v>13</v>
      </c>
      <c r="U12183" s="267" t="s">
        <v>1457</v>
      </c>
      <c r="V12183" s="267" t="s">
        <v>13</v>
      </c>
      <c r="W12183" s="267">
        <v>1940</v>
      </c>
      <c r="X12183" s="267" t="s">
        <v>2003</v>
      </c>
      <c r="Y12183" s="267">
        <v>15327237</v>
      </c>
      <c r="Z12183" s="267">
        <v>1</v>
      </c>
      <c r="AA12183" s="267" t="s">
        <v>1987</v>
      </c>
      <c r="AB12183" s="270" t="s">
        <v>1988</v>
      </c>
      <c r="AD12183" s="267" t="s">
        <v>13</v>
      </c>
      <c r="AF12183" s="267" t="s">
        <v>24</v>
      </c>
      <c r="AG12183" s="267" t="s">
        <v>24</v>
      </c>
    </row>
    <row r="12184" spans="3:33" ht="409.5">
      <c r="C12184" s="267" t="s">
        <v>1985</v>
      </c>
      <c r="D12184" s="267" t="s">
        <v>727</v>
      </c>
      <c r="E12184" s="267">
        <v>219</v>
      </c>
      <c r="F12184" s="267" t="s">
        <v>1444</v>
      </c>
      <c r="G12184" s="267" t="s">
        <v>1482</v>
      </c>
      <c r="H12184" s="267">
        <v>1</v>
      </c>
      <c r="I12184" s="267" t="s">
        <v>583</v>
      </c>
      <c r="J12184" s="267">
        <v>0.64</v>
      </c>
      <c r="K12184" s="267" t="s">
        <v>1986</v>
      </c>
      <c r="O12184" s="267" t="s">
        <v>13</v>
      </c>
      <c r="P12184" s="267">
        <v>15327237</v>
      </c>
      <c r="Q12184" s="267" t="s">
        <v>1445</v>
      </c>
      <c r="S12184" s="267">
        <v>38</v>
      </c>
      <c r="T12184" s="267" t="s">
        <v>13</v>
      </c>
      <c r="U12184" s="267" t="s">
        <v>1457</v>
      </c>
      <c r="V12184" s="267" t="s">
        <v>13</v>
      </c>
      <c r="W12184" s="267">
        <v>1940</v>
      </c>
      <c r="X12184" s="267" t="s">
        <v>2003</v>
      </c>
      <c r="Y12184" s="267">
        <v>15327237</v>
      </c>
      <c r="Z12184" s="267">
        <v>1</v>
      </c>
      <c r="AA12184" s="267" t="s">
        <v>1987</v>
      </c>
      <c r="AB12184" s="270" t="s">
        <v>1988</v>
      </c>
      <c r="AD12184" s="267" t="s">
        <v>13</v>
      </c>
      <c r="AF12184" s="267" t="s">
        <v>24</v>
      </c>
      <c r="AG12184" s="267" t="s">
        <v>24</v>
      </c>
    </row>
    <row r="12185" spans="3:33" ht="409.5">
      <c r="C12185" s="267" t="s">
        <v>1985</v>
      </c>
      <c r="D12185" s="267" t="s">
        <v>727</v>
      </c>
      <c r="E12185" s="267">
        <v>219</v>
      </c>
      <c r="F12185" s="267" t="s">
        <v>1444</v>
      </c>
      <c r="G12185" s="267" t="s">
        <v>1482</v>
      </c>
      <c r="H12185" s="267">
        <v>1</v>
      </c>
      <c r="I12185" s="267" t="s">
        <v>583</v>
      </c>
      <c r="J12185" s="267">
        <v>0.64</v>
      </c>
      <c r="K12185" s="267" t="s">
        <v>1986</v>
      </c>
      <c r="O12185" s="267" t="s">
        <v>13</v>
      </c>
      <c r="P12185" s="267">
        <v>15327237</v>
      </c>
      <c r="Q12185" s="267" t="s">
        <v>1445</v>
      </c>
      <c r="S12185" s="267">
        <v>38</v>
      </c>
      <c r="T12185" s="267" t="s">
        <v>13</v>
      </c>
      <c r="U12185" s="267" t="s">
        <v>1457</v>
      </c>
      <c r="V12185" s="267" t="s">
        <v>13</v>
      </c>
      <c r="W12185" s="267">
        <v>1940</v>
      </c>
      <c r="X12185" s="267" t="s">
        <v>2003</v>
      </c>
      <c r="Y12185" s="267">
        <v>15327237</v>
      </c>
      <c r="Z12185" s="267">
        <v>1</v>
      </c>
      <c r="AA12185" s="267" t="s">
        <v>1987</v>
      </c>
      <c r="AB12185" s="270" t="s">
        <v>1988</v>
      </c>
      <c r="AD12185" s="267" t="s">
        <v>13</v>
      </c>
      <c r="AF12185" s="267" t="s">
        <v>24</v>
      </c>
      <c r="AG12185" s="267" t="s">
        <v>24</v>
      </c>
    </row>
    <row r="12186" spans="3:33" ht="409.5">
      <c r="C12186" s="267" t="s">
        <v>1985</v>
      </c>
      <c r="D12186" s="267" t="s">
        <v>727</v>
      </c>
      <c r="E12186" s="267">
        <v>219</v>
      </c>
      <c r="F12186" s="267" t="s">
        <v>1444</v>
      </c>
      <c r="G12186" s="267" t="s">
        <v>1482</v>
      </c>
      <c r="H12186" s="267">
        <v>1</v>
      </c>
      <c r="I12186" s="267" t="s">
        <v>583</v>
      </c>
      <c r="J12186" s="267">
        <v>0.64</v>
      </c>
      <c r="K12186" s="267" t="s">
        <v>1986</v>
      </c>
      <c r="O12186" s="267" t="s">
        <v>13</v>
      </c>
      <c r="P12186" s="267">
        <v>15327237</v>
      </c>
      <c r="Q12186" s="267" t="s">
        <v>1445</v>
      </c>
      <c r="S12186" s="267">
        <v>38</v>
      </c>
      <c r="T12186" s="267" t="s">
        <v>13</v>
      </c>
      <c r="U12186" s="267" t="s">
        <v>1457</v>
      </c>
      <c r="V12186" s="267" t="s">
        <v>13</v>
      </c>
      <c r="W12186" s="267">
        <v>1940</v>
      </c>
      <c r="X12186" s="267" t="s">
        <v>2003</v>
      </c>
      <c r="Y12186" s="267">
        <v>15327237</v>
      </c>
      <c r="Z12186" s="267">
        <v>1</v>
      </c>
      <c r="AA12186" s="267" t="s">
        <v>1987</v>
      </c>
      <c r="AB12186" s="270" t="s">
        <v>1988</v>
      </c>
      <c r="AD12186" s="267" t="s">
        <v>13</v>
      </c>
      <c r="AF12186" s="267" t="s">
        <v>24</v>
      </c>
      <c r="AG12186" s="267" t="s">
        <v>24</v>
      </c>
    </row>
    <row r="12187" spans="3:33" ht="409.5">
      <c r="C12187" s="267" t="s">
        <v>1985</v>
      </c>
      <c r="D12187" s="267" t="s">
        <v>727</v>
      </c>
      <c r="E12187" s="267">
        <v>219</v>
      </c>
      <c r="F12187" s="267" t="s">
        <v>1444</v>
      </c>
      <c r="G12187" s="267" t="s">
        <v>1482</v>
      </c>
      <c r="H12187" s="267">
        <v>1</v>
      </c>
      <c r="I12187" s="267" t="s">
        <v>583</v>
      </c>
      <c r="J12187" s="267">
        <v>0.64</v>
      </c>
      <c r="K12187" s="267" t="s">
        <v>1986</v>
      </c>
      <c r="O12187" s="267" t="s">
        <v>13</v>
      </c>
      <c r="P12187" s="267">
        <v>15327237</v>
      </c>
      <c r="Q12187" s="267" t="s">
        <v>1445</v>
      </c>
      <c r="S12187" s="267">
        <v>38</v>
      </c>
      <c r="T12187" s="267" t="s">
        <v>13</v>
      </c>
      <c r="U12187" s="267" t="s">
        <v>1457</v>
      </c>
      <c r="V12187" s="267" t="s">
        <v>13</v>
      </c>
      <c r="W12187" s="267">
        <v>1940</v>
      </c>
      <c r="X12187" s="267" t="s">
        <v>2003</v>
      </c>
      <c r="Y12187" s="267">
        <v>15327237</v>
      </c>
      <c r="Z12187" s="267">
        <v>1</v>
      </c>
      <c r="AA12187" s="267" t="s">
        <v>1987</v>
      </c>
      <c r="AB12187" s="270" t="s">
        <v>1988</v>
      </c>
      <c r="AD12187" s="267" t="s">
        <v>13</v>
      </c>
      <c r="AF12187" s="267" t="s">
        <v>24</v>
      </c>
      <c r="AG12187" s="267" t="s">
        <v>24</v>
      </c>
    </row>
    <row r="12188" spans="3:33" ht="409.5">
      <c r="C12188" s="267" t="s">
        <v>1985</v>
      </c>
      <c r="D12188" s="267" t="s">
        <v>727</v>
      </c>
      <c r="E12188" s="267">
        <v>219</v>
      </c>
      <c r="F12188" s="267" t="s">
        <v>1444</v>
      </c>
      <c r="G12188" s="267" t="s">
        <v>1482</v>
      </c>
      <c r="H12188" s="267">
        <v>1</v>
      </c>
      <c r="I12188" s="267" t="s">
        <v>583</v>
      </c>
      <c r="J12188" s="267">
        <v>0.64</v>
      </c>
      <c r="K12188" s="267" t="s">
        <v>1986</v>
      </c>
      <c r="O12188" s="267" t="s">
        <v>13</v>
      </c>
      <c r="P12188" s="267">
        <v>15327237</v>
      </c>
      <c r="Q12188" s="267" t="s">
        <v>1445</v>
      </c>
      <c r="S12188" s="267">
        <v>38</v>
      </c>
      <c r="T12188" s="267" t="s">
        <v>13</v>
      </c>
      <c r="U12188" s="267" t="s">
        <v>1457</v>
      </c>
      <c r="V12188" s="267" t="s">
        <v>13</v>
      </c>
      <c r="W12188" s="267">
        <v>1940</v>
      </c>
      <c r="X12188" s="267" t="s">
        <v>2003</v>
      </c>
      <c r="Y12188" s="267">
        <v>15327237</v>
      </c>
      <c r="Z12188" s="267">
        <v>1</v>
      </c>
      <c r="AA12188" s="267" t="s">
        <v>1987</v>
      </c>
      <c r="AB12188" s="270" t="s">
        <v>1988</v>
      </c>
      <c r="AD12188" s="267" t="s">
        <v>13</v>
      </c>
      <c r="AF12188" s="267" t="s">
        <v>24</v>
      </c>
      <c r="AG12188" s="267" t="s">
        <v>24</v>
      </c>
    </row>
    <row r="12189" spans="3:33" ht="409.5">
      <c r="C12189" s="267" t="s">
        <v>1985</v>
      </c>
      <c r="D12189" s="267" t="s">
        <v>727</v>
      </c>
      <c r="E12189" s="267">
        <v>219</v>
      </c>
      <c r="F12189" s="267" t="s">
        <v>1444</v>
      </c>
      <c r="G12189" s="267" t="s">
        <v>1482</v>
      </c>
      <c r="H12189" s="267">
        <v>1</v>
      </c>
      <c r="I12189" s="267" t="s">
        <v>583</v>
      </c>
      <c r="J12189" s="267">
        <v>0.64</v>
      </c>
      <c r="K12189" s="267" t="s">
        <v>1986</v>
      </c>
      <c r="O12189" s="267" t="s">
        <v>13</v>
      </c>
      <c r="P12189" s="267">
        <v>15327237</v>
      </c>
      <c r="Q12189" s="267" t="s">
        <v>1445</v>
      </c>
      <c r="S12189" s="267">
        <v>38</v>
      </c>
      <c r="T12189" s="267" t="s">
        <v>13</v>
      </c>
      <c r="U12189" s="267" t="s">
        <v>1457</v>
      </c>
      <c r="V12189" s="267" t="s">
        <v>13</v>
      </c>
      <c r="W12189" s="267">
        <v>1940</v>
      </c>
      <c r="X12189" s="267" t="s">
        <v>2003</v>
      </c>
      <c r="Y12189" s="267">
        <v>15327237</v>
      </c>
      <c r="Z12189" s="267">
        <v>1</v>
      </c>
      <c r="AA12189" s="267" t="s">
        <v>1987</v>
      </c>
      <c r="AB12189" s="270" t="s">
        <v>1988</v>
      </c>
      <c r="AD12189" s="267" t="s">
        <v>13</v>
      </c>
      <c r="AF12189" s="267" t="s">
        <v>24</v>
      </c>
      <c r="AG12189" s="267" t="s">
        <v>24</v>
      </c>
    </row>
    <row r="12190" spans="3:33" ht="409.5">
      <c r="C12190" s="267" t="s">
        <v>1985</v>
      </c>
      <c r="D12190" s="267" t="s">
        <v>727</v>
      </c>
      <c r="E12190" s="267">
        <v>219</v>
      </c>
      <c r="F12190" s="267" t="s">
        <v>1444</v>
      </c>
      <c r="G12190" s="267" t="s">
        <v>1482</v>
      </c>
      <c r="H12190" s="267">
        <v>1</v>
      </c>
      <c r="I12190" s="267" t="s">
        <v>583</v>
      </c>
      <c r="J12190" s="267">
        <v>0.64</v>
      </c>
      <c r="K12190" s="267" t="s">
        <v>1986</v>
      </c>
      <c r="O12190" s="267" t="s">
        <v>13</v>
      </c>
      <c r="P12190" s="267">
        <v>15327237</v>
      </c>
      <c r="Q12190" s="267" t="s">
        <v>1445</v>
      </c>
      <c r="S12190" s="267">
        <v>38</v>
      </c>
      <c r="T12190" s="267" t="s">
        <v>13</v>
      </c>
      <c r="U12190" s="267" t="s">
        <v>1457</v>
      </c>
      <c r="V12190" s="267" t="s">
        <v>13</v>
      </c>
      <c r="W12190" s="267">
        <v>1940</v>
      </c>
      <c r="X12190" s="267" t="s">
        <v>2003</v>
      </c>
      <c r="Y12190" s="267">
        <v>15327237</v>
      </c>
      <c r="Z12190" s="267">
        <v>1</v>
      </c>
      <c r="AA12190" s="267" t="s">
        <v>1987</v>
      </c>
      <c r="AB12190" s="270" t="s">
        <v>1988</v>
      </c>
      <c r="AD12190" s="267" t="s">
        <v>13</v>
      </c>
      <c r="AF12190" s="267" t="s">
        <v>24</v>
      </c>
      <c r="AG12190" s="267" t="s">
        <v>24</v>
      </c>
    </row>
    <row r="12191" spans="3:33" ht="409.5">
      <c r="C12191" s="267" t="s">
        <v>1985</v>
      </c>
      <c r="D12191" s="267" t="s">
        <v>727</v>
      </c>
      <c r="E12191" s="267">
        <v>219</v>
      </c>
      <c r="F12191" s="267" t="s">
        <v>1444</v>
      </c>
      <c r="G12191" s="267" t="s">
        <v>1482</v>
      </c>
      <c r="H12191" s="267">
        <v>1</v>
      </c>
      <c r="I12191" s="267" t="s">
        <v>583</v>
      </c>
      <c r="J12191" s="267">
        <v>0.64</v>
      </c>
      <c r="K12191" s="267" t="s">
        <v>1986</v>
      </c>
      <c r="O12191" s="267" t="s">
        <v>13</v>
      </c>
      <c r="P12191" s="267">
        <v>15327237</v>
      </c>
      <c r="Q12191" s="267" t="s">
        <v>1445</v>
      </c>
      <c r="S12191" s="267">
        <v>38</v>
      </c>
      <c r="T12191" s="267" t="s">
        <v>13</v>
      </c>
      <c r="U12191" s="267" t="s">
        <v>1457</v>
      </c>
      <c r="V12191" s="267" t="s">
        <v>13</v>
      </c>
      <c r="W12191" s="267">
        <v>1940</v>
      </c>
      <c r="X12191" s="267" t="s">
        <v>2003</v>
      </c>
      <c r="Y12191" s="267">
        <v>15327237</v>
      </c>
      <c r="Z12191" s="267">
        <v>1</v>
      </c>
      <c r="AA12191" s="267" t="s">
        <v>1987</v>
      </c>
      <c r="AB12191" s="270" t="s">
        <v>1988</v>
      </c>
      <c r="AD12191" s="267" t="s">
        <v>13</v>
      </c>
      <c r="AF12191" s="267" t="s">
        <v>24</v>
      </c>
      <c r="AG12191" s="267" t="s">
        <v>24</v>
      </c>
    </row>
    <row r="12192" spans="3:33" ht="409.5">
      <c r="C12192" s="267" t="s">
        <v>1985</v>
      </c>
      <c r="D12192" s="267" t="s">
        <v>727</v>
      </c>
      <c r="E12192" s="267">
        <v>219</v>
      </c>
      <c r="F12192" s="267" t="s">
        <v>1444</v>
      </c>
      <c r="G12192" s="267" t="s">
        <v>1482</v>
      </c>
      <c r="H12192" s="267">
        <v>1</v>
      </c>
      <c r="I12192" s="267" t="s">
        <v>583</v>
      </c>
      <c r="J12192" s="267">
        <v>0.64</v>
      </c>
      <c r="K12192" s="267" t="s">
        <v>1986</v>
      </c>
      <c r="O12192" s="267" t="s">
        <v>13</v>
      </c>
      <c r="P12192" s="267">
        <v>15327237</v>
      </c>
      <c r="Q12192" s="267" t="s">
        <v>1445</v>
      </c>
      <c r="S12192" s="267">
        <v>38</v>
      </c>
      <c r="T12192" s="267" t="s">
        <v>13</v>
      </c>
      <c r="U12192" s="267" t="s">
        <v>1457</v>
      </c>
      <c r="V12192" s="267" t="s">
        <v>13</v>
      </c>
      <c r="W12192" s="267">
        <v>1940</v>
      </c>
      <c r="X12192" s="267" t="s">
        <v>2003</v>
      </c>
      <c r="Y12192" s="267">
        <v>15327237</v>
      </c>
      <c r="Z12192" s="267">
        <v>1</v>
      </c>
      <c r="AA12192" s="267" t="s">
        <v>1987</v>
      </c>
      <c r="AB12192" s="270" t="s">
        <v>1988</v>
      </c>
      <c r="AD12192" s="267" t="s">
        <v>13</v>
      </c>
      <c r="AF12192" s="267" t="s">
        <v>24</v>
      </c>
      <c r="AG12192" s="267" t="s">
        <v>24</v>
      </c>
    </row>
    <row r="12193" spans="3:33" ht="409.5">
      <c r="C12193" s="267" t="s">
        <v>1985</v>
      </c>
      <c r="D12193" s="267" t="s">
        <v>727</v>
      </c>
      <c r="E12193" s="267">
        <v>219</v>
      </c>
      <c r="F12193" s="267" t="s">
        <v>1444</v>
      </c>
      <c r="G12193" s="267" t="s">
        <v>1482</v>
      </c>
      <c r="H12193" s="267">
        <v>1</v>
      </c>
      <c r="I12193" s="267" t="s">
        <v>583</v>
      </c>
      <c r="J12193" s="267">
        <v>0.64</v>
      </c>
      <c r="K12193" s="267" t="s">
        <v>1986</v>
      </c>
      <c r="O12193" s="267" t="s">
        <v>13</v>
      </c>
      <c r="P12193" s="267">
        <v>15327237</v>
      </c>
      <c r="Q12193" s="267" t="s">
        <v>1445</v>
      </c>
      <c r="S12193" s="267">
        <v>38</v>
      </c>
      <c r="T12193" s="267" t="s">
        <v>13</v>
      </c>
      <c r="U12193" s="267" t="s">
        <v>1457</v>
      </c>
      <c r="V12193" s="267" t="s">
        <v>13</v>
      </c>
      <c r="W12193" s="267">
        <v>1940</v>
      </c>
      <c r="X12193" s="267" t="s">
        <v>2003</v>
      </c>
      <c r="Y12193" s="267">
        <v>15327237</v>
      </c>
      <c r="Z12193" s="267">
        <v>1</v>
      </c>
      <c r="AA12193" s="267" t="s">
        <v>1987</v>
      </c>
      <c r="AB12193" s="270" t="s">
        <v>1988</v>
      </c>
      <c r="AD12193" s="267" t="s">
        <v>13</v>
      </c>
      <c r="AF12193" s="267" t="s">
        <v>24</v>
      </c>
      <c r="AG12193" s="267" t="s">
        <v>24</v>
      </c>
    </row>
    <row r="12194" spans="3:33" ht="409.5">
      <c r="C12194" s="267" t="s">
        <v>1985</v>
      </c>
      <c r="D12194" s="267" t="s">
        <v>727</v>
      </c>
      <c r="E12194" s="267">
        <v>219</v>
      </c>
      <c r="F12194" s="267" t="s">
        <v>1444</v>
      </c>
      <c r="G12194" s="267" t="s">
        <v>1482</v>
      </c>
      <c r="H12194" s="267">
        <v>1</v>
      </c>
      <c r="I12194" s="267" t="s">
        <v>583</v>
      </c>
      <c r="J12194" s="267">
        <v>0.64</v>
      </c>
      <c r="K12194" s="267" t="s">
        <v>1986</v>
      </c>
      <c r="O12194" s="267" t="s">
        <v>13</v>
      </c>
      <c r="P12194" s="267">
        <v>15327237</v>
      </c>
      <c r="Q12194" s="267" t="s">
        <v>1445</v>
      </c>
      <c r="S12194" s="267">
        <v>38</v>
      </c>
      <c r="T12194" s="267" t="s">
        <v>13</v>
      </c>
      <c r="U12194" s="267" t="s">
        <v>1457</v>
      </c>
      <c r="V12194" s="267" t="s">
        <v>13</v>
      </c>
      <c r="W12194" s="267">
        <v>1940</v>
      </c>
      <c r="X12194" s="267" t="s">
        <v>2003</v>
      </c>
      <c r="Y12194" s="267">
        <v>15327237</v>
      </c>
      <c r="Z12194" s="267">
        <v>1</v>
      </c>
      <c r="AA12194" s="267" t="s">
        <v>1987</v>
      </c>
      <c r="AB12194" s="270" t="s">
        <v>1988</v>
      </c>
      <c r="AD12194" s="267" t="s">
        <v>13</v>
      </c>
      <c r="AF12194" s="267" t="s">
        <v>24</v>
      </c>
      <c r="AG12194" s="267" t="s">
        <v>24</v>
      </c>
    </row>
    <row r="12195" spans="3:33" ht="409.5">
      <c r="C12195" s="267" t="s">
        <v>1985</v>
      </c>
      <c r="D12195" s="267" t="s">
        <v>727</v>
      </c>
      <c r="E12195" s="267">
        <v>219</v>
      </c>
      <c r="F12195" s="267" t="s">
        <v>1444</v>
      </c>
      <c r="G12195" s="267" t="s">
        <v>1482</v>
      </c>
      <c r="H12195" s="267">
        <v>1</v>
      </c>
      <c r="I12195" s="267" t="s">
        <v>583</v>
      </c>
      <c r="J12195" s="267">
        <v>0.64</v>
      </c>
      <c r="K12195" s="267" t="s">
        <v>1986</v>
      </c>
      <c r="O12195" s="267" t="s">
        <v>13</v>
      </c>
      <c r="P12195" s="267">
        <v>15327237</v>
      </c>
      <c r="Q12195" s="267" t="s">
        <v>1445</v>
      </c>
      <c r="S12195" s="267">
        <v>38</v>
      </c>
      <c r="T12195" s="267" t="s">
        <v>13</v>
      </c>
      <c r="U12195" s="267" t="s">
        <v>1457</v>
      </c>
      <c r="V12195" s="267" t="s">
        <v>13</v>
      </c>
      <c r="W12195" s="267">
        <v>1940</v>
      </c>
      <c r="X12195" s="267" t="s">
        <v>2003</v>
      </c>
      <c r="Y12195" s="267">
        <v>15327237</v>
      </c>
      <c r="Z12195" s="267">
        <v>1</v>
      </c>
      <c r="AA12195" s="267" t="s">
        <v>1987</v>
      </c>
      <c r="AB12195" s="270" t="s">
        <v>1988</v>
      </c>
      <c r="AD12195" s="267" t="s">
        <v>13</v>
      </c>
      <c r="AF12195" s="267" t="s">
        <v>24</v>
      </c>
      <c r="AG12195" s="267" t="s">
        <v>24</v>
      </c>
    </row>
    <row r="12196" spans="3:33" ht="409.5">
      <c r="C12196" s="267" t="s">
        <v>1985</v>
      </c>
      <c r="D12196" s="267" t="s">
        <v>727</v>
      </c>
      <c r="E12196" s="267">
        <v>219</v>
      </c>
      <c r="F12196" s="267" t="s">
        <v>1444</v>
      </c>
      <c r="G12196" s="267" t="s">
        <v>1482</v>
      </c>
      <c r="H12196" s="267">
        <v>1</v>
      </c>
      <c r="I12196" s="267" t="s">
        <v>583</v>
      </c>
      <c r="J12196" s="267">
        <v>0.64</v>
      </c>
      <c r="K12196" s="267" t="s">
        <v>1986</v>
      </c>
      <c r="O12196" s="267" t="s">
        <v>13</v>
      </c>
      <c r="P12196" s="267">
        <v>15327237</v>
      </c>
      <c r="Q12196" s="267" t="s">
        <v>1445</v>
      </c>
      <c r="S12196" s="267">
        <v>38</v>
      </c>
      <c r="T12196" s="267" t="s">
        <v>13</v>
      </c>
      <c r="U12196" s="267" t="s">
        <v>1457</v>
      </c>
      <c r="V12196" s="267" t="s">
        <v>13</v>
      </c>
      <c r="W12196" s="267">
        <v>1940</v>
      </c>
      <c r="X12196" s="267" t="s">
        <v>2003</v>
      </c>
      <c r="Y12196" s="267">
        <v>15327237</v>
      </c>
      <c r="Z12196" s="267">
        <v>1</v>
      </c>
      <c r="AA12196" s="267" t="s">
        <v>1987</v>
      </c>
      <c r="AB12196" s="270" t="s">
        <v>1988</v>
      </c>
      <c r="AD12196" s="267" t="s">
        <v>13</v>
      </c>
      <c r="AF12196" s="267" t="s">
        <v>24</v>
      </c>
      <c r="AG12196" s="267" t="s">
        <v>24</v>
      </c>
    </row>
    <row r="12197" spans="3:33" ht="409.5">
      <c r="C12197" s="267" t="s">
        <v>1985</v>
      </c>
      <c r="D12197" s="267" t="s">
        <v>727</v>
      </c>
      <c r="E12197" s="267">
        <v>219</v>
      </c>
      <c r="F12197" s="267" t="s">
        <v>1444</v>
      </c>
      <c r="G12197" s="267" t="s">
        <v>1482</v>
      </c>
      <c r="H12197" s="267">
        <v>1</v>
      </c>
      <c r="I12197" s="267" t="s">
        <v>583</v>
      </c>
      <c r="J12197" s="267">
        <v>0.64</v>
      </c>
      <c r="K12197" s="267" t="s">
        <v>1986</v>
      </c>
      <c r="O12197" s="267" t="s">
        <v>13</v>
      </c>
      <c r="P12197" s="267">
        <v>15327237</v>
      </c>
      <c r="Q12197" s="267" t="s">
        <v>1445</v>
      </c>
      <c r="S12197" s="267">
        <v>38</v>
      </c>
      <c r="T12197" s="267" t="s">
        <v>13</v>
      </c>
      <c r="U12197" s="267" t="s">
        <v>1457</v>
      </c>
      <c r="V12197" s="267" t="s">
        <v>13</v>
      </c>
      <c r="W12197" s="267">
        <v>1940</v>
      </c>
      <c r="X12197" s="267" t="s">
        <v>2003</v>
      </c>
      <c r="Y12197" s="267">
        <v>15327237</v>
      </c>
      <c r="Z12197" s="267">
        <v>1</v>
      </c>
      <c r="AA12197" s="267" t="s">
        <v>1987</v>
      </c>
      <c r="AB12197" s="270" t="s">
        <v>1988</v>
      </c>
      <c r="AD12197" s="267" t="s">
        <v>13</v>
      </c>
      <c r="AF12197" s="267" t="s">
        <v>24</v>
      </c>
      <c r="AG12197" s="267" t="s">
        <v>24</v>
      </c>
    </row>
    <row r="12198" spans="3:33" ht="409.5">
      <c r="C12198" s="267" t="s">
        <v>1985</v>
      </c>
      <c r="D12198" s="267" t="s">
        <v>727</v>
      </c>
      <c r="E12198" s="267">
        <v>219</v>
      </c>
      <c r="F12198" s="267" t="s">
        <v>1444</v>
      </c>
      <c r="G12198" s="267" t="s">
        <v>1482</v>
      </c>
      <c r="H12198" s="267">
        <v>1</v>
      </c>
      <c r="I12198" s="267" t="s">
        <v>583</v>
      </c>
      <c r="J12198" s="267">
        <v>0.64</v>
      </c>
      <c r="K12198" s="267" t="s">
        <v>1986</v>
      </c>
      <c r="O12198" s="267" t="s">
        <v>13</v>
      </c>
      <c r="P12198" s="267">
        <v>15327237</v>
      </c>
      <c r="Q12198" s="267" t="s">
        <v>1445</v>
      </c>
      <c r="S12198" s="267">
        <v>38</v>
      </c>
      <c r="T12198" s="267" t="s">
        <v>13</v>
      </c>
      <c r="U12198" s="267" t="s">
        <v>1457</v>
      </c>
      <c r="V12198" s="267" t="s">
        <v>13</v>
      </c>
      <c r="W12198" s="267">
        <v>1940</v>
      </c>
      <c r="X12198" s="267" t="s">
        <v>2003</v>
      </c>
      <c r="Y12198" s="267">
        <v>15327237</v>
      </c>
      <c r="Z12198" s="267">
        <v>1</v>
      </c>
      <c r="AA12198" s="267" t="s">
        <v>1987</v>
      </c>
      <c r="AB12198" s="270" t="s">
        <v>1988</v>
      </c>
      <c r="AD12198" s="267" t="s">
        <v>13</v>
      </c>
      <c r="AF12198" s="267" t="s">
        <v>24</v>
      </c>
      <c r="AG12198" s="267" t="s">
        <v>24</v>
      </c>
    </row>
    <row r="12199" spans="3:33" ht="409.5">
      <c r="C12199" s="267" t="s">
        <v>1985</v>
      </c>
      <c r="D12199" s="267" t="s">
        <v>727</v>
      </c>
      <c r="E12199" s="267">
        <v>219</v>
      </c>
      <c r="F12199" s="267" t="s">
        <v>1444</v>
      </c>
      <c r="G12199" s="267" t="s">
        <v>1482</v>
      </c>
      <c r="H12199" s="267">
        <v>1</v>
      </c>
      <c r="I12199" s="267" t="s">
        <v>583</v>
      </c>
      <c r="J12199" s="267">
        <v>0.64</v>
      </c>
      <c r="K12199" s="267" t="s">
        <v>1986</v>
      </c>
      <c r="O12199" s="267" t="s">
        <v>13</v>
      </c>
      <c r="P12199" s="267">
        <v>15327237</v>
      </c>
      <c r="Q12199" s="267" t="s">
        <v>1445</v>
      </c>
      <c r="S12199" s="267">
        <v>38</v>
      </c>
      <c r="T12199" s="267" t="s">
        <v>13</v>
      </c>
      <c r="U12199" s="267" t="s">
        <v>1457</v>
      </c>
      <c r="V12199" s="267" t="s">
        <v>13</v>
      </c>
      <c r="W12199" s="267">
        <v>1940</v>
      </c>
      <c r="X12199" s="267" t="s">
        <v>2003</v>
      </c>
      <c r="Y12199" s="267">
        <v>15327237</v>
      </c>
      <c r="Z12199" s="267">
        <v>1</v>
      </c>
      <c r="AA12199" s="267" t="s">
        <v>1987</v>
      </c>
      <c r="AB12199" s="270" t="s">
        <v>1988</v>
      </c>
      <c r="AD12199" s="267" t="s">
        <v>13</v>
      </c>
      <c r="AF12199" s="267" t="s">
        <v>24</v>
      </c>
      <c r="AG12199" s="267" t="s">
        <v>24</v>
      </c>
    </row>
    <row r="12200" spans="3:33" ht="409.5">
      <c r="C12200" s="267" t="s">
        <v>1985</v>
      </c>
      <c r="D12200" s="267" t="s">
        <v>727</v>
      </c>
      <c r="E12200" s="267">
        <v>219</v>
      </c>
      <c r="F12200" s="267" t="s">
        <v>1444</v>
      </c>
      <c r="G12200" s="267" t="s">
        <v>1482</v>
      </c>
      <c r="H12200" s="267">
        <v>1</v>
      </c>
      <c r="I12200" s="267" t="s">
        <v>583</v>
      </c>
      <c r="J12200" s="267">
        <v>0.64</v>
      </c>
      <c r="K12200" s="267" t="s">
        <v>1986</v>
      </c>
      <c r="O12200" s="267" t="s">
        <v>13</v>
      </c>
      <c r="P12200" s="267">
        <v>15327237</v>
      </c>
      <c r="Q12200" s="267" t="s">
        <v>1445</v>
      </c>
      <c r="S12200" s="267">
        <v>38</v>
      </c>
      <c r="T12200" s="267" t="s">
        <v>13</v>
      </c>
      <c r="U12200" s="267" t="s">
        <v>1457</v>
      </c>
      <c r="V12200" s="267" t="s">
        <v>13</v>
      </c>
      <c r="W12200" s="267">
        <v>1940</v>
      </c>
      <c r="X12200" s="267" t="s">
        <v>2003</v>
      </c>
      <c r="Y12200" s="267">
        <v>15327237</v>
      </c>
      <c r="Z12200" s="267">
        <v>1</v>
      </c>
      <c r="AA12200" s="267" t="s">
        <v>1987</v>
      </c>
      <c r="AB12200" s="270" t="s">
        <v>1988</v>
      </c>
      <c r="AD12200" s="267" t="s">
        <v>13</v>
      </c>
      <c r="AF12200" s="267" t="s">
        <v>24</v>
      </c>
      <c r="AG12200" s="267" t="s">
        <v>24</v>
      </c>
    </row>
    <row r="12201" spans="3:33" ht="409.5">
      <c r="C12201" s="267" t="s">
        <v>1985</v>
      </c>
      <c r="D12201" s="267" t="s">
        <v>727</v>
      </c>
      <c r="E12201" s="267">
        <v>219</v>
      </c>
      <c r="F12201" s="267" t="s">
        <v>1444</v>
      </c>
      <c r="G12201" s="267" t="s">
        <v>1482</v>
      </c>
      <c r="H12201" s="267">
        <v>1</v>
      </c>
      <c r="I12201" s="267" t="s">
        <v>583</v>
      </c>
      <c r="J12201" s="267">
        <v>0.64</v>
      </c>
      <c r="K12201" s="267" t="s">
        <v>1986</v>
      </c>
      <c r="O12201" s="267" t="s">
        <v>13</v>
      </c>
      <c r="P12201" s="267">
        <v>15327237</v>
      </c>
      <c r="Q12201" s="267" t="s">
        <v>1445</v>
      </c>
      <c r="S12201" s="267">
        <v>38</v>
      </c>
      <c r="T12201" s="267" t="s">
        <v>13</v>
      </c>
      <c r="U12201" s="267" t="s">
        <v>1457</v>
      </c>
      <c r="V12201" s="267" t="s">
        <v>13</v>
      </c>
      <c r="W12201" s="267">
        <v>1940</v>
      </c>
      <c r="X12201" s="267" t="s">
        <v>2003</v>
      </c>
      <c r="Y12201" s="267">
        <v>15327237</v>
      </c>
      <c r="Z12201" s="267">
        <v>1</v>
      </c>
      <c r="AA12201" s="267" t="s">
        <v>1987</v>
      </c>
      <c r="AB12201" s="270" t="s">
        <v>1988</v>
      </c>
      <c r="AD12201" s="267" t="s">
        <v>13</v>
      </c>
      <c r="AF12201" s="267" t="s">
        <v>24</v>
      </c>
      <c r="AG12201" s="267" t="s">
        <v>24</v>
      </c>
    </row>
    <row r="12202" spans="3:33" ht="409.5">
      <c r="C12202" s="267" t="s">
        <v>1985</v>
      </c>
      <c r="D12202" s="267" t="s">
        <v>727</v>
      </c>
      <c r="E12202" s="267">
        <v>219</v>
      </c>
      <c r="F12202" s="267" t="s">
        <v>1444</v>
      </c>
      <c r="G12202" s="267" t="s">
        <v>1482</v>
      </c>
      <c r="H12202" s="267">
        <v>1</v>
      </c>
      <c r="I12202" s="267" t="s">
        <v>583</v>
      </c>
      <c r="J12202" s="267">
        <v>0.64</v>
      </c>
      <c r="K12202" s="267" t="s">
        <v>1986</v>
      </c>
      <c r="O12202" s="267" t="s">
        <v>13</v>
      </c>
      <c r="P12202" s="267">
        <v>15327237</v>
      </c>
      <c r="Q12202" s="267" t="s">
        <v>1445</v>
      </c>
      <c r="S12202" s="267">
        <v>38</v>
      </c>
      <c r="T12202" s="267" t="s">
        <v>13</v>
      </c>
      <c r="U12202" s="267" t="s">
        <v>1457</v>
      </c>
      <c r="V12202" s="267" t="s">
        <v>13</v>
      </c>
      <c r="W12202" s="267">
        <v>1940</v>
      </c>
      <c r="X12202" s="267" t="s">
        <v>2003</v>
      </c>
      <c r="Y12202" s="267">
        <v>15327237</v>
      </c>
      <c r="Z12202" s="267">
        <v>1</v>
      </c>
      <c r="AA12202" s="267" t="s">
        <v>1987</v>
      </c>
      <c r="AB12202" s="270" t="s">
        <v>1988</v>
      </c>
      <c r="AD12202" s="267" t="s">
        <v>13</v>
      </c>
      <c r="AF12202" s="267" t="s">
        <v>24</v>
      </c>
      <c r="AG12202" s="267" t="s">
        <v>24</v>
      </c>
    </row>
    <row r="12203" spans="3:33" ht="409.5">
      <c r="C12203" s="267" t="s">
        <v>1985</v>
      </c>
      <c r="D12203" s="267" t="s">
        <v>727</v>
      </c>
      <c r="E12203" s="267">
        <v>219</v>
      </c>
      <c r="F12203" s="267" t="s">
        <v>1444</v>
      </c>
      <c r="G12203" s="267" t="s">
        <v>1482</v>
      </c>
      <c r="H12203" s="267">
        <v>1</v>
      </c>
      <c r="I12203" s="267" t="s">
        <v>583</v>
      </c>
      <c r="J12203" s="267">
        <v>0.64</v>
      </c>
      <c r="K12203" s="267" t="s">
        <v>1986</v>
      </c>
      <c r="O12203" s="267" t="s">
        <v>13</v>
      </c>
      <c r="P12203" s="267">
        <v>15327237</v>
      </c>
      <c r="Q12203" s="267" t="s">
        <v>1445</v>
      </c>
      <c r="S12203" s="267">
        <v>38</v>
      </c>
      <c r="T12203" s="267" t="s">
        <v>13</v>
      </c>
      <c r="U12203" s="267" t="s">
        <v>1457</v>
      </c>
      <c r="V12203" s="267" t="s">
        <v>13</v>
      </c>
      <c r="W12203" s="267">
        <v>1940</v>
      </c>
      <c r="X12203" s="267" t="s">
        <v>2003</v>
      </c>
      <c r="Y12203" s="267">
        <v>15327237</v>
      </c>
      <c r="Z12203" s="267">
        <v>1</v>
      </c>
      <c r="AA12203" s="267" t="s">
        <v>1987</v>
      </c>
      <c r="AB12203" s="270" t="s">
        <v>1988</v>
      </c>
      <c r="AD12203" s="267" t="s">
        <v>13</v>
      </c>
      <c r="AF12203" s="267" t="s">
        <v>24</v>
      </c>
      <c r="AG12203" s="267" t="s">
        <v>24</v>
      </c>
    </row>
    <row r="12204" spans="3:33" ht="409.5">
      <c r="C12204" s="267" t="s">
        <v>1985</v>
      </c>
      <c r="D12204" s="267" t="s">
        <v>727</v>
      </c>
      <c r="E12204" s="267">
        <v>219</v>
      </c>
      <c r="F12204" s="267" t="s">
        <v>1444</v>
      </c>
      <c r="G12204" s="267" t="s">
        <v>1482</v>
      </c>
      <c r="H12204" s="267">
        <v>1</v>
      </c>
      <c r="I12204" s="267" t="s">
        <v>583</v>
      </c>
      <c r="J12204" s="267">
        <v>0.64</v>
      </c>
      <c r="K12204" s="267" t="s">
        <v>1986</v>
      </c>
      <c r="O12204" s="267" t="s">
        <v>13</v>
      </c>
      <c r="P12204" s="267">
        <v>15327237</v>
      </c>
      <c r="Q12204" s="267" t="s">
        <v>1445</v>
      </c>
      <c r="S12204" s="267">
        <v>38</v>
      </c>
      <c r="T12204" s="267" t="s">
        <v>13</v>
      </c>
      <c r="U12204" s="267" t="s">
        <v>1457</v>
      </c>
      <c r="V12204" s="267" t="s">
        <v>13</v>
      </c>
      <c r="W12204" s="267">
        <v>1940</v>
      </c>
      <c r="X12204" s="267" t="s">
        <v>2003</v>
      </c>
      <c r="Y12204" s="267">
        <v>15327237</v>
      </c>
      <c r="Z12204" s="267">
        <v>1</v>
      </c>
      <c r="AA12204" s="267" t="s">
        <v>1987</v>
      </c>
      <c r="AB12204" s="270" t="s">
        <v>1988</v>
      </c>
      <c r="AD12204" s="267" t="s">
        <v>13</v>
      </c>
      <c r="AF12204" s="267" t="s">
        <v>24</v>
      </c>
      <c r="AG12204" s="267" t="s">
        <v>24</v>
      </c>
    </row>
    <row r="12205" spans="3:33" ht="409.5">
      <c r="C12205" s="267" t="s">
        <v>1985</v>
      </c>
      <c r="D12205" s="267" t="s">
        <v>727</v>
      </c>
      <c r="E12205" s="267">
        <v>219</v>
      </c>
      <c r="F12205" s="267" t="s">
        <v>1444</v>
      </c>
      <c r="G12205" s="267" t="s">
        <v>1482</v>
      </c>
      <c r="H12205" s="267">
        <v>1</v>
      </c>
      <c r="I12205" s="267" t="s">
        <v>583</v>
      </c>
      <c r="J12205" s="267">
        <v>0.64</v>
      </c>
      <c r="K12205" s="267" t="s">
        <v>1986</v>
      </c>
      <c r="O12205" s="267" t="s">
        <v>13</v>
      </c>
      <c r="P12205" s="267">
        <v>15327237</v>
      </c>
      <c r="Q12205" s="267" t="s">
        <v>1445</v>
      </c>
      <c r="S12205" s="267">
        <v>38</v>
      </c>
      <c r="T12205" s="267" t="s">
        <v>13</v>
      </c>
      <c r="U12205" s="267" t="s">
        <v>1457</v>
      </c>
      <c r="V12205" s="267" t="s">
        <v>13</v>
      </c>
      <c r="W12205" s="267">
        <v>1940</v>
      </c>
      <c r="X12205" s="267" t="s">
        <v>2003</v>
      </c>
      <c r="Y12205" s="267">
        <v>15327237</v>
      </c>
      <c r="Z12205" s="267">
        <v>1</v>
      </c>
      <c r="AA12205" s="267" t="s">
        <v>1987</v>
      </c>
      <c r="AB12205" s="270" t="s">
        <v>1988</v>
      </c>
      <c r="AD12205" s="267" t="s">
        <v>13</v>
      </c>
      <c r="AF12205" s="267" t="s">
        <v>24</v>
      </c>
      <c r="AG12205" s="267" t="s">
        <v>24</v>
      </c>
    </row>
    <row r="12206" spans="3:33" ht="409.5">
      <c r="C12206" s="267" t="s">
        <v>1985</v>
      </c>
      <c r="D12206" s="267" t="s">
        <v>727</v>
      </c>
      <c r="E12206" s="267">
        <v>219</v>
      </c>
      <c r="F12206" s="267" t="s">
        <v>1444</v>
      </c>
      <c r="G12206" s="267" t="s">
        <v>1482</v>
      </c>
      <c r="H12206" s="267">
        <v>1</v>
      </c>
      <c r="I12206" s="267" t="s">
        <v>583</v>
      </c>
      <c r="J12206" s="267">
        <v>0.64</v>
      </c>
      <c r="K12206" s="267" t="s">
        <v>1986</v>
      </c>
      <c r="O12206" s="267" t="s">
        <v>13</v>
      </c>
      <c r="P12206" s="267">
        <v>15327237</v>
      </c>
      <c r="Q12206" s="267" t="s">
        <v>1445</v>
      </c>
      <c r="S12206" s="267">
        <v>38</v>
      </c>
      <c r="T12206" s="267" t="s">
        <v>13</v>
      </c>
      <c r="U12206" s="267" t="s">
        <v>1457</v>
      </c>
      <c r="V12206" s="267" t="s">
        <v>13</v>
      </c>
      <c r="W12206" s="267">
        <v>1940</v>
      </c>
      <c r="X12206" s="267" t="s">
        <v>2003</v>
      </c>
      <c r="Y12206" s="267">
        <v>15327237</v>
      </c>
      <c r="Z12206" s="267">
        <v>1</v>
      </c>
      <c r="AA12206" s="267" t="s">
        <v>1987</v>
      </c>
      <c r="AB12206" s="270" t="s">
        <v>1988</v>
      </c>
      <c r="AD12206" s="267" t="s">
        <v>13</v>
      </c>
      <c r="AF12206" s="267" t="s">
        <v>24</v>
      </c>
      <c r="AG12206" s="267" t="s">
        <v>24</v>
      </c>
    </row>
    <row r="12207" spans="3:33" ht="409.5">
      <c r="C12207" s="267" t="s">
        <v>1985</v>
      </c>
      <c r="D12207" s="267" t="s">
        <v>727</v>
      </c>
      <c r="E12207" s="267">
        <v>219</v>
      </c>
      <c r="F12207" s="267" t="s">
        <v>1444</v>
      </c>
      <c r="G12207" s="267" t="s">
        <v>1482</v>
      </c>
      <c r="H12207" s="267">
        <v>1</v>
      </c>
      <c r="I12207" s="267" t="s">
        <v>583</v>
      </c>
      <c r="J12207" s="267">
        <v>0.64</v>
      </c>
      <c r="K12207" s="267" t="s">
        <v>1986</v>
      </c>
      <c r="O12207" s="267" t="s">
        <v>13</v>
      </c>
      <c r="P12207" s="267">
        <v>15327237</v>
      </c>
      <c r="Q12207" s="267" t="s">
        <v>1445</v>
      </c>
      <c r="S12207" s="267">
        <v>38</v>
      </c>
      <c r="T12207" s="267" t="s">
        <v>13</v>
      </c>
      <c r="U12207" s="267" t="s">
        <v>1457</v>
      </c>
      <c r="V12207" s="267" t="s">
        <v>13</v>
      </c>
      <c r="W12207" s="267">
        <v>1940</v>
      </c>
      <c r="X12207" s="267" t="s">
        <v>2003</v>
      </c>
      <c r="Y12207" s="267">
        <v>15327237</v>
      </c>
      <c r="Z12207" s="267">
        <v>1</v>
      </c>
      <c r="AA12207" s="267" t="s">
        <v>1987</v>
      </c>
      <c r="AB12207" s="270" t="s">
        <v>1988</v>
      </c>
      <c r="AD12207" s="267" t="s">
        <v>13</v>
      </c>
      <c r="AF12207" s="267" t="s">
        <v>24</v>
      </c>
      <c r="AG12207" s="267" t="s">
        <v>24</v>
      </c>
    </row>
    <row r="12208" spans="3:33" ht="409.5">
      <c r="C12208" s="267" t="s">
        <v>1985</v>
      </c>
      <c r="D12208" s="267" t="s">
        <v>727</v>
      </c>
      <c r="E12208" s="267">
        <v>219</v>
      </c>
      <c r="F12208" s="267" t="s">
        <v>1444</v>
      </c>
      <c r="G12208" s="267" t="s">
        <v>1482</v>
      </c>
      <c r="H12208" s="267">
        <v>1</v>
      </c>
      <c r="I12208" s="267" t="s">
        <v>583</v>
      </c>
      <c r="J12208" s="267">
        <v>0.64</v>
      </c>
      <c r="K12208" s="267" t="s">
        <v>1986</v>
      </c>
      <c r="O12208" s="267" t="s">
        <v>13</v>
      </c>
      <c r="P12208" s="267">
        <v>15327237</v>
      </c>
      <c r="Q12208" s="267" t="s">
        <v>1445</v>
      </c>
      <c r="S12208" s="267">
        <v>38</v>
      </c>
      <c r="T12208" s="267" t="s">
        <v>13</v>
      </c>
      <c r="U12208" s="267" t="s">
        <v>1457</v>
      </c>
      <c r="V12208" s="267" t="s">
        <v>13</v>
      </c>
      <c r="W12208" s="267">
        <v>1940</v>
      </c>
      <c r="X12208" s="267" t="s">
        <v>2003</v>
      </c>
      <c r="Y12208" s="267">
        <v>15327237</v>
      </c>
      <c r="Z12208" s="267">
        <v>1</v>
      </c>
      <c r="AA12208" s="267" t="s">
        <v>1987</v>
      </c>
      <c r="AB12208" s="270" t="s">
        <v>1988</v>
      </c>
      <c r="AD12208" s="267" t="s">
        <v>13</v>
      </c>
      <c r="AF12208" s="267" t="s">
        <v>24</v>
      </c>
      <c r="AG12208" s="267" t="s">
        <v>24</v>
      </c>
    </row>
    <row r="12209" spans="3:33" ht="409.5">
      <c r="C12209" s="267" t="s">
        <v>1985</v>
      </c>
      <c r="D12209" s="267" t="s">
        <v>727</v>
      </c>
      <c r="E12209" s="267">
        <v>219</v>
      </c>
      <c r="F12209" s="267" t="s">
        <v>1444</v>
      </c>
      <c r="G12209" s="267" t="s">
        <v>1482</v>
      </c>
      <c r="H12209" s="267">
        <v>1</v>
      </c>
      <c r="I12209" s="267" t="s">
        <v>583</v>
      </c>
      <c r="J12209" s="267">
        <v>0.64</v>
      </c>
      <c r="K12209" s="267" t="s">
        <v>1986</v>
      </c>
      <c r="O12209" s="267" t="s">
        <v>13</v>
      </c>
      <c r="P12209" s="267">
        <v>15327237</v>
      </c>
      <c r="Q12209" s="267" t="s">
        <v>1445</v>
      </c>
      <c r="S12209" s="267">
        <v>38</v>
      </c>
      <c r="T12209" s="267" t="s">
        <v>13</v>
      </c>
      <c r="U12209" s="267" t="s">
        <v>1457</v>
      </c>
      <c r="V12209" s="267" t="s">
        <v>13</v>
      </c>
      <c r="W12209" s="267">
        <v>1940</v>
      </c>
      <c r="X12209" s="267" t="s">
        <v>2003</v>
      </c>
      <c r="Y12209" s="267">
        <v>15327237</v>
      </c>
      <c r="Z12209" s="267">
        <v>1</v>
      </c>
      <c r="AA12209" s="267" t="s">
        <v>1987</v>
      </c>
      <c r="AB12209" s="270" t="s">
        <v>1988</v>
      </c>
      <c r="AD12209" s="267" t="s">
        <v>13</v>
      </c>
      <c r="AF12209" s="267" t="s">
        <v>24</v>
      </c>
      <c r="AG12209" s="267" t="s">
        <v>24</v>
      </c>
    </row>
    <row r="12210" spans="3:33" ht="409.5">
      <c r="C12210" s="267" t="s">
        <v>1985</v>
      </c>
      <c r="D12210" s="267" t="s">
        <v>727</v>
      </c>
      <c r="E12210" s="267">
        <v>219</v>
      </c>
      <c r="F12210" s="267" t="s">
        <v>1444</v>
      </c>
      <c r="G12210" s="267" t="s">
        <v>1482</v>
      </c>
      <c r="H12210" s="267">
        <v>1</v>
      </c>
      <c r="I12210" s="267" t="s">
        <v>583</v>
      </c>
      <c r="J12210" s="267">
        <v>0.64</v>
      </c>
      <c r="K12210" s="267" t="s">
        <v>1986</v>
      </c>
      <c r="O12210" s="267" t="s">
        <v>13</v>
      </c>
      <c r="P12210" s="267">
        <v>15327237</v>
      </c>
      <c r="Q12210" s="267" t="s">
        <v>1445</v>
      </c>
      <c r="S12210" s="267">
        <v>38</v>
      </c>
      <c r="T12210" s="267" t="s">
        <v>13</v>
      </c>
      <c r="U12210" s="267" t="s">
        <v>1457</v>
      </c>
      <c r="V12210" s="267" t="s">
        <v>13</v>
      </c>
      <c r="W12210" s="267">
        <v>1940</v>
      </c>
      <c r="X12210" s="267" t="s">
        <v>2003</v>
      </c>
      <c r="Y12210" s="267">
        <v>15327237</v>
      </c>
      <c r="Z12210" s="267">
        <v>1</v>
      </c>
      <c r="AA12210" s="267" t="s">
        <v>1987</v>
      </c>
      <c r="AB12210" s="270" t="s">
        <v>1988</v>
      </c>
      <c r="AD12210" s="267" t="s">
        <v>13</v>
      </c>
      <c r="AF12210" s="267" t="s">
        <v>24</v>
      </c>
      <c r="AG12210" s="267" t="s">
        <v>24</v>
      </c>
    </row>
    <row r="12211" spans="3:33" ht="409.5">
      <c r="C12211" s="267" t="s">
        <v>1985</v>
      </c>
      <c r="D12211" s="267" t="s">
        <v>727</v>
      </c>
      <c r="E12211" s="267">
        <v>219</v>
      </c>
      <c r="F12211" s="267" t="s">
        <v>1444</v>
      </c>
      <c r="G12211" s="267" t="s">
        <v>1482</v>
      </c>
      <c r="H12211" s="267">
        <v>1</v>
      </c>
      <c r="I12211" s="267" t="s">
        <v>583</v>
      </c>
      <c r="J12211" s="267">
        <v>0.64</v>
      </c>
      <c r="K12211" s="267" t="s">
        <v>1986</v>
      </c>
      <c r="O12211" s="267" t="s">
        <v>13</v>
      </c>
      <c r="P12211" s="267">
        <v>15327237</v>
      </c>
      <c r="Q12211" s="267" t="s">
        <v>1445</v>
      </c>
      <c r="S12211" s="267">
        <v>38</v>
      </c>
      <c r="T12211" s="267" t="s">
        <v>13</v>
      </c>
      <c r="U12211" s="267" t="s">
        <v>1457</v>
      </c>
      <c r="V12211" s="267" t="s">
        <v>13</v>
      </c>
      <c r="W12211" s="267">
        <v>1940</v>
      </c>
      <c r="X12211" s="267" t="s">
        <v>2003</v>
      </c>
      <c r="Y12211" s="267">
        <v>15327237</v>
      </c>
      <c r="Z12211" s="267">
        <v>1</v>
      </c>
      <c r="AA12211" s="267" t="s">
        <v>1987</v>
      </c>
      <c r="AB12211" s="270" t="s">
        <v>1988</v>
      </c>
      <c r="AD12211" s="267" t="s">
        <v>13</v>
      </c>
      <c r="AF12211" s="267" t="s">
        <v>24</v>
      </c>
      <c r="AG12211" s="267" t="s">
        <v>24</v>
      </c>
    </row>
    <row r="12212" spans="3:33" ht="409.5">
      <c r="C12212" s="267" t="s">
        <v>1985</v>
      </c>
      <c r="D12212" s="267" t="s">
        <v>727</v>
      </c>
      <c r="E12212" s="267">
        <v>219</v>
      </c>
      <c r="F12212" s="267" t="s">
        <v>1444</v>
      </c>
      <c r="G12212" s="267" t="s">
        <v>1482</v>
      </c>
      <c r="H12212" s="267">
        <v>1</v>
      </c>
      <c r="I12212" s="267" t="s">
        <v>583</v>
      </c>
      <c r="J12212" s="267">
        <v>0.64</v>
      </c>
      <c r="K12212" s="267" t="s">
        <v>1986</v>
      </c>
      <c r="O12212" s="267" t="s">
        <v>13</v>
      </c>
      <c r="P12212" s="267">
        <v>15327237</v>
      </c>
      <c r="Q12212" s="267" t="s">
        <v>1445</v>
      </c>
      <c r="S12212" s="267">
        <v>38</v>
      </c>
      <c r="T12212" s="267" t="s">
        <v>13</v>
      </c>
      <c r="U12212" s="267" t="s">
        <v>1457</v>
      </c>
      <c r="V12212" s="267" t="s">
        <v>13</v>
      </c>
      <c r="W12212" s="267">
        <v>1940</v>
      </c>
      <c r="X12212" s="267" t="s">
        <v>2003</v>
      </c>
      <c r="Y12212" s="267">
        <v>15327237</v>
      </c>
      <c r="Z12212" s="267">
        <v>1</v>
      </c>
      <c r="AA12212" s="267" t="s">
        <v>1987</v>
      </c>
      <c r="AB12212" s="270" t="s">
        <v>1988</v>
      </c>
      <c r="AD12212" s="267" t="s">
        <v>13</v>
      </c>
      <c r="AF12212" s="267" t="s">
        <v>24</v>
      </c>
      <c r="AG12212" s="267" t="s">
        <v>24</v>
      </c>
    </row>
    <row r="12213" spans="3:33" ht="409.5">
      <c r="C12213" s="267" t="s">
        <v>1985</v>
      </c>
      <c r="D12213" s="267" t="s">
        <v>727</v>
      </c>
      <c r="E12213" s="267">
        <v>219</v>
      </c>
      <c r="F12213" s="267" t="s">
        <v>1444</v>
      </c>
      <c r="G12213" s="267" t="s">
        <v>1482</v>
      </c>
      <c r="H12213" s="267">
        <v>1</v>
      </c>
      <c r="I12213" s="267" t="s">
        <v>583</v>
      </c>
      <c r="J12213" s="267">
        <v>0.64</v>
      </c>
      <c r="K12213" s="267" t="s">
        <v>1986</v>
      </c>
      <c r="O12213" s="267" t="s">
        <v>13</v>
      </c>
      <c r="P12213" s="267">
        <v>15327237</v>
      </c>
      <c r="Q12213" s="267" t="s">
        <v>1445</v>
      </c>
      <c r="S12213" s="267">
        <v>38</v>
      </c>
      <c r="T12213" s="267" t="s">
        <v>13</v>
      </c>
      <c r="U12213" s="267" t="s">
        <v>1457</v>
      </c>
      <c r="V12213" s="267" t="s">
        <v>13</v>
      </c>
      <c r="W12213" s="267">
        <v>1940</v>
      </c>
      <c r="X12213" s="267" t="s">
        <v>2003</v>
      </c>
      <c r="Y12213" s="267">
        <v>15327237</v>
      </c>
      <c r="Z12213" s="267">
        <v>1</v>
      </c>
      <c r="AA12213" s="267" t="s">
        <v>1987</v>
      </c>
      <c r="AB12213" s="270" t="s">
        <v>1988</v>
      </c>
      <c r="AD12213" s="267" t="s">
        <v>13</v>
      </c>
      <c r="AF12213" s="267" t="s">
        <v>24</v>
      </c>
      <c r="AG12213" s="267" t="s">
        <v>24</v>
      </c>
    </row>
    <row r="12214" spans="3:33" ht="409.5">
      <c r="C12214" s="267" t="s">
        <v>1985</v>
      </c>
      <c r="D12214" s="267" t="s">
        <v>727</v>
      </c>
      <c r="E12214" s="267">
        <v>219</v>
      </c>
      <c r="F12214" s="267" t="s">
        <v>1444</v>
      </c>
      <c r="G12214" s="267" t="s">
        <v>1482</v>
      </c>
      <c r="H12214" s="267">
        <v>1</v>
      </c>
      <c r="I12214" s="267" t="s">
        <v>583</v>
      </c>
      <c r="J12214" s="267">
        <v>0.64</v>
      </c>
      <c r="K12214" s="267" t="s">
        <v>1986</v>
      </c>
      <c r="O12214" s="267" t="s">
        <v>13</v>
      </c>
      <c r="P12214" s="267">
        <v>15327237</v>
      </c>
      <c r="Q12214" s="267" t="s">
        <v>1445</v>
      </c>
      <c r="S12214" s="267">
        <v>38</v>
      </c>
      <c r="T12214" s="267" t="s">
        <v>13</v>
      </c>
      <c r="U12214" s="267" t="s">
        <v>1457</v>
      </c>
      <c r="V12214" s="267" t="s">
        <v>13</v>
      </c>
      <c r="W12214" s="267">
        <v>1940</v>
      </c>
      <c r="X12214" s="267" t="s">
        <v>2003</v>
      </c>
      <c r="Y12214" s="267">
        <v>15327237</v>
      </c>
      <c r="Z12214" s="267">
        <v>1</v>
      </c>
      <c r="AA12214" s="267" t="s">
        <v>1987</v>
      </c>
      <c r="AB12214" s="270" t="s">
        <v>1988</v>
      </c>
      <c r="AD12214" s="267" t="s">
        <v>13</v>
      </c>
      <c r="AF12214" s="267" t="s">
        <v>24</v>
      </c>
      <c r="AG12214" s="267" t="s">
        <v>24</v>
      </c>
    </row>
    <row r="12215" spans="3:33" ht="409.5">
      <c r="C12215" s="267" t="s">
        <v>1985</v>
      </c>
      <c r="D12215" s="267" t="s">
        <v>727</v>
      </c>
      <c r="E12215" s="267">
        <v>219</v>
      </c>
      <c r="F12215" s="267" t="s">
        <v>1444</v>
      </c>
      <c r="G12215" s="267" t="s">
        <v>1482</v>
      </c>
      <c r="H12215" s="267">
        <v>1</v>
      </c>
      <c r="I12215" s="267" t="s">
        <v>583</v>
      </c>
      <c r="J12215" s="267">
        <v>0.64</v>
      </c>
      <c r="K12215" s="267" t="s">
        <v>1986</v>
      </c>
      <c r="O12215" s="267" t="s">
        <v>13</v>
      </c>
      <c r="P12215" s="267">
        <v>15327237</v>
      </c>
      <c r="Q12215" s="267" t="s">
        <v>1445</v>
      </c>
      <c r="S12215" s="267">
        <v>38</v>
      </c>
      <c r="T12215" s="267" t="s">
        <v>13</v>
      </c>
      <c r="U12215" s="267" t="s">
        <v>1457</v>
      </c>
      <c r="V12215" s="267" t="s">
        <v>13</v>
      </c>
      <c r="W12215" s="267">
        <v>1940</v>
      </c>
      <c r="X12215" s="267" t="s">
        <v>2003</v>
      </c>
      <c r="Y12215" s="267">
        <v>15327237</v>
      </c>
      <c r="Z12215" s="267">
        <v>1</v>
      </c>
      <c r="AA12215" s="267" t="s">
        <v>1987</v>
      </c>
      <c r="AB12215" s="270" t="s">
        <v>1988</v>
      </c>
      <c r="AD12215" s="267" t="s">
        <v>13</v>
      </c>
      <c r="AF12215" s="267" t="s">
        <v>24</v>
      </c>
      <c r="AG12215" s="267" t="s">
        <v>24</v>
      </c>
    </row>
    <row r="12216" spans="3:33" ht="409.5">
      <c r="C12216" s="267" t="s">
        <v>1985</v>
      </c>
      <c r="D12216" s="267" t="s">
        <v>727</v>
      </c>
      <c r="E12216" s="267">
        <v>219</v>
      </c>
      <c r="F12216" s="267" t="s">
        <v>1444</v>
      </c>
      <c r="G12216" s="267" t="s">
        <v>1482</v>
      </c>
      <c r="H12216" s="267">
        <v>1</v>
      </c>
      <c r="I12216" s="267" t="s">
        <v>583</v>
      </c>
      <c r="J12216" s="267">
        <v>0.64</v>
      </c>
      <c r="K12216" s="267" t="s">
        <v>1986</v>
      </c>
      <c r="O12216" s="267" t="s">
        <v>13</v>
      </c>
      <c r="P12216" s="267">
        <v>15327237</v>
      </c>
      <c r="Q12216" s="267" t="s">
        <v>1445</v>
      </c>
      <c r="S12216" s="267">
        <v>38</v>
      </c>
      <c r="T12216" s="267" t="s">
        <v>13</v>
      </c>
      <c r="U12216" s="267" t="s">
        <v>1457</v>
      </c>
      <c r="V12216" s="267" t="s">
        <v>13</v>
      </c>
      <c r="W12216" s="267">
        <v>1940</v>
      </c>
      <c r="X12216" s="267" t="s">
        <v>2003</v>
      </c>
      <c r="Y12216" s="267">
        <v>15327237</v>
      </c>
      <c r="Z12216" s="267">
        <v>1</v>
      </c>
      <c r="AA12216" s="267" t="s">
        <v>1987</v>
      </c>
      <c r="AB12216" s="270" t="s">
        <v>1988</v>
      </c>
      <c r="AD12216" s="267" t="s">
        <v>13</v>
      </c>
      <c r="AF12216" s="267" t="s">
        <v>24</v>
      </c>
      <c r="AG12216" s="267" t="s">
        <v>24</v>
      </c>
    </row>
    <row r="12217" spans="3:33" ht="409.5">
      <c r="C12217" s="267" t="s">
        <v>1985</v>
      </c>
      <c r="D12217" s="267" t="s">
        <v>727</v>
      </c>
      <c r="E12217" s="267">
        <v>219</v>
      </c>
      <c r="F12217" s="267" t="s">
        <v>1444</v>
      </c>
      <c r="G12217" s="267" t="s">
        <v>1482</v>
      </c>
      <c r="H12217" s="267">
        <v>1</v>
      </c>
      <c r="I12217" s="267" t="s">
        <v>583</v>
      </c>
      <c r="J12217" s="267">
        <v>0.64</v>
      </c>
      <c r="K12217" s="267" t="s">
        <v>1986</v>
      </c>
      <c r="O12217" s="267" t="s">
        <v>13</v>
      </c>
      <c r="P12217" s="267">
        <v>15327237</v>
      </c>
      <c r="Q12217" s="267" t="s">
        <v>1445</v>
      </c>
      <c r="S12217" s="267">
        <v>38</v>
      </c>
      <c r="T12217" s="267" t="s">
        <v>13</v>
      </c>
      <c r="U12217" s="267" t="s">
        <v>1457</v>
      </c>
      <c r="V12217" s="267" t="s">
        <v>13</v>
      </c>
      <c r="W12217" s="267">
        <v>1940</v>
      </c>
      <c r="X12217" s="267" t="s">
        <v>2003</v>
      </c>
      <c r="Y12217" s="267">
        <v>15327237</v>
      </c>
      <c r="Z12217" s="267">
        <v>1</v>
      </c>
      <c r="AA12217" s="267" t="s">
        <v>1987</v>
      </c>
      <c r="AB12217" s="270" t="s">
        <v>1988</v>
      </c>
      <c r="AD12217" s="267" t="s">
        <v>13</v>
      </c>
      <c r="AF12217" s="267" t="s">
        <v>24</v>
      </c>
      <c r="AG12217" s="267" t="s">
        <v>24</v>
      </c>
    </row>
    <row r="12218" spans="3:33" ht="409.5">
      <c r="C12218" s="267" t="s">
        <v>1985</v>
      </c>
      <c r="D12218" s="267" t="s">
        <v>727</v>
      </c>
      <c r="E12218" s="267">
        <v>219</v>
      </c>
      <c r="F12218" s="267" t="s">
        <v>1444</v>
      </c>
      <c r="G12218" s="267" t="s">
        <v>1482</v>
      </c>
      <c r="H12218" s="267">
        <v>1</v>
      </c>
      <c r="I12218" s="267" t="s">
        <v>583</v>
      </c>
      <c r="J12218" s="267">
        <v>0.64</v>
      </c>
      <c r="K12218" s="267" t="s">
        <v>1986</v>
      </c>
      <c r="O12218" s="267" t="s">
        <v>13</v>
      </c>
      <c r="P12218" s="267">
        <v>15327237</v>
      </c>
      <c r="Q12218" s="267" t="s">
        <v>1445</v>
      </c>
      <c r="S12218" s="267">
        <v>38</v>
      </c>
      <c r="T12218" s="267" t="s">
        <v>13</v>
      </c>
      <c r="U12218" s="267" t="s">
        <v>1457</v>
      </c>
      <c r="V12218" s="267" t="s">
        <v>13</v>
      </c>
      <c r="W12218" s="267">
        <v>1940</v>
      </c>
      <c r="X12218" s="267" t="s">
        <v>2003</v>
      </c>
      <c r="Y12218" s="267">
        <v>15327237</v>
      </c>
      <c r="Z12218" s="267">
        <v>1</v>
      </c>
      <c r="AA12218" s="267" t="s">
        <v>1987</v>
      </c>
      <c r="AB12218" s="270" t="s">
        <v>1988</v>
      </c>
      <c r="AD12218" s="267" t="s">
        <v>13</v>
      </c>
      <c r="AF12218" s="267" t="s">
        <v>24</v>
      </c>
      <c r="AG12218" s="267" t="s">
        <v>24</v>
      </c>
    </row>
    <row r="12219" spans="3:33" ht="409.5">
      <c r="C12219" s="267" t="s">
        <v>1985</v>
      </c>
      <c r="D12219" s="267" t="s">
        <v>727</v>
      </c>
      <c r="E12219" s="267">
        <v>219</v>
      </c>
      <c r="F12219" s="267" t="s">
        <v>1444</v>
      </c>
      <c r="G12219" s="267" t="s">
        <v>1482</v>
      </c>
      <c r="H12219" s="267">
        <v>1</v>
      </c>
      <c r="I12219" s="267" t="s">
        <v>583</v>
      </c>
      <c r="J12219" s="267">
        <v>0.64</v>
      </c>
      <c r="K12219" s="267" t="s">
        <v>1986</v>
      </c>
      <c r="O12219" s="267" t="s">
        <v>13</v>
      </c>
      <c r="P12219" s="267">
        <v>15327237</v>
      </c>
      <c r="Q12219" s="267" t="s">
        <v>1445</v>
      </c>
      <c r="S12219" s="267">
        <v>38</v>
      </c>
      <c r="T12219" s="267" t="s">
        <v>13</v>
      </c>
      <c r="U12219" s="267" t="s">
        <v>1457</v>
      </c>
      <c r="V12219" s="267" t="s">
        <v>13</v>
      </c>
      <c r="W12219" s="267">
        <v>1940</v>
      </c>
      <c r="X12219" s="267" t="s">
        <v>2003</v>
      </c>
      <c r="Y12219" s="267">
        <v>15327237</v>
      </c>
      <c r="Z12219" s="267">
        <v>1</v>
      </c>
      <c r="AA12219" s="267" t="s">
        <v>1987</v>
      </c>
      <c r="AB12219" s="270" t="s">
        <v>1988</v>
      </c>
      <c r="AD12219" s="267" t="s">
        <v>13</v>
      </c>
      <c r="AF12219" s="267" t="s">
        <v>24</v>
      </c>
      <c r="AG12219" s="267" t="s">
        <v>24</v>
      </c>
    </row>
    <row r="12220" spans="3:33" ht="409.5">
      <c r="C12220" s="267" t="s">
        <v>1985</v>
      </c>
      <c r="D12220" s="267" t="s">
        <v>727</v>
      </c>
      <c r="E12220" s="267">
        <v>219</v>
      </c>
      <c r="F12220" s="267" t="s">
        <v>1444</v>
      </c>
      <c r="G12220" s="267" t="s">
        <v>1482</v>
      </c>
      <c r="H12220" s="267">
        <v>1</v>
      </c>
      <c r="I12220" s="267" t="s">
        <v>583</v>
      </c>
      <c r="J12220" s="267">
        <v>0.64</v>
      </c>
      <c r="K12220" s="267" t="s">
        <v>1986</v>
      </c>
      <c r="O12220" s="267" t="s">
        <v>13</v>
      </c>
      <c r="P12220" s="267">
        <v>15327237</v>
      </c>
      <c r="Q12220" s="267" t="s">
        <v>1445</v>
      </c>
      <c r="S12220" s="267">
        <v>38</v>
      </c>
      <c r="T12220" s="267" t="s">
        <v>13</v>
      </c>
      <c r="U12220" s="267" t="s">
        <v>1457</v>
      </c>
      <c r="V12220" s="267" t="s">
        <v>13</v>
      </c>
      <c r="W12220" s="267">
        <v>1940</v>
      </c>
      <c r="X12220" s="267" t="s">
        <v>2003</v>
      </c>
      <c r="Y12220" s="267">
        <v>15327237</v>
      </c>
      <c r="Z12220" s="267">
        <v>1</v>
      </c>
      <c r="AA12220" s="267" t="s">
        <v>1987</v>
      </c>
      <c r="AB12220" s="270" t="s">
        <v>1988</v>
      </c>
      <c r="AD12220" s="267" t="s">
        <v>13</v>
      </c>
      <c r="AF12220" s="267" t="s">
        <v>24</v>
      </c>
      <c r="AG12220" s="267" t="s">
        <v>24</v>
      </c>
    </row>
    <row r="12221" spans="3:33" ht="409.5">
      <c r="C12221" s="267" t="s">
        <v>1985</v>
      </c>
      <c r="D12221" s="267" t="s">
        <v>727</v>
      </c>
      <c r="E12221" s="267">
        <v>219</v>
      </c>
      <c r="F12221" s="267" t="s">
        <v>1444</v>
      </c>
      <c r="G12221" s="267" t="s">
        <v>1482</v>
      </c>
      <c r="H12221" s="267">
        <v>1</v>
      </c>
      <c r="I12221" s="267" t="s">
        <v>583</v>
      </c>
      <c r="J12221" s="267">
        <v>0.64</v>
      </c>
      <c r="K12221" s="267" t="s">
        <v>1986</v>
      </c>
      <c r="O12221" s="267" t="s">
        <v>13</v>
      </c>
      <c r="P12221" s="267">
        <v>15327237</v>
      </c>
      <c r="Q12221" s="267" t="s">
        <v>1445</v>
      </c>
      <c r="S12221" s="267">
        <v>38</v>
      </c>
      <c r="T12221" s="267" t="s">
        <v>13</v>
      </c>
      <c r="U12221" s="267" t="s">
        <v>1457</v>
      </c>
      <c r="V12221" s="267" t="s">
        <v>13</v>
      </c>
      <c r="W12221" s="267">
        <v>1940</v>
      </c>
      <c r="X12221" s="267" t="s">
        <v>2003</v>
      </c>
      <c r="Y12221" s="267">
        <v>15327237</v>
      </c>
      <c r="Z12221" s="267">
        <v>1</v>
      </c>
      <c r="AA12221" s="267" t="s">
        <v>1987</v>
      </c>
      <c r="AB12221" s="270" t="s">
        <v>1988</v>
      </c>
      <c r="AD12221" s="267" t="s">
        <v>13</v>
      </c>
      <c r="AF12221" s="267" t="s">
        <v>24</v>
      </c>
      <c r="AG12221" s="267" t="s">
        <v>24</v>
      </c>
    </row>
    <row r="12222" spans="3:33" ht="409.5">
      <c r="C12222" s="267" t="s">
        <v>1985</v>
      </c>
      <c r="D12222" s="267" t="s">
        <v>727</v>
      </c>
      <c r="E12222" s="267">
        <v>219</v>
      </c>
      <c r="F12222" s="267" t="s">
        <v>1444</v>
      </c>
      <c r="G12222" s="267" t="s">
        <v>1482</v>
      </c>
      <c r="H12222" s="267">
        <v>1</v>
      </c>
      <c r="I12222" s="267" t="s">
        <v>583</v>
      </c>
      <c r="J12222" s="267">
        <v>0.64</v>
      </c>
      <c r="K12222" s="267" t="s">
        <v>1986</v>
      </c>
      <c r="O12222" s="267" t="s">
        <v>13</v>
      </c>
      <c r="P12222" s="267">
        <v>15327237</v>
      </c>
      <c r="Q12222" s="267" t="s">
        <v>1445</v>
      </c>
      <c r="S12222" s="267">
        <v>38</v>
      </c>
      <c r="T12222" s="267" t="s">
        <v>13</v>
      </c>
      <c r="U12222" s="267" t="s">
        <v>1457</v>
      </c>
      <c r="V12222" s="267" t="s">
        <v>13</v>
      </c>
      <c r="W12222" s="267">
        <v>1940</v>
      </c>
      <c r="X12222" s="267" t="s">
        <v>2003</v>
      </c>
      <c r="Y12222" s="267">
        <v>15327237</v>
      </c>
      <c r="Z12222" s="267">
        <v>1</v>
      </c>
      <c r="AA12222" s="267" t="s">
        <v>1987</v>
      </c>
      <c r="AB12222" s="270" t="s">
        <v>1988</v>
      </c>
      <c r="AD12222" s="267" t="s">
        <v>13</v>
      </c>
      <c r="AF12222" s="267" t="s">
        <v>24</v>
      </c>
      <c r="AG12222" s="267" t="s">
        <v>24</v>
      </c>
    </row>
    <row r="12223" spans="3:33" ht="409.5">
      <c r="C12223" s="267" t="s">
        <v>1985</v>
      </c>
      <c r="D12223" s="267" t="s">
        <v>727</v>
      </c>
      <c r="E12223" s="267">
        <v>219</v>
      </c>
      <c r="F12223" s="267" t="s">
        <v>1444</v>
      </c>
      <c r="G12223" s="267" t="s">
        <v>1482</v>
      </c>
      <c r="H12223" s="267">
        <v>1</v>
      </c>
      <c r="I12223" s="267" t="s">
        <v>583</v>
      </c>
      <c r="J12223" s="267">
        <v>0.64</v>
      </c>
      <c r="K12223" s="267" t="s">
        <v>1986</v>
      </c>
      <c r="O12223" s="267" t="s">
        <v>13</v>
      </c>
      <c r="P12223" s="267">
        <v>15327237</v>
      </c>
      <c r="Q12223" s="267" t="s">
        <v>1445</v>
      </c>
      <c r="S12223" s="267">
        <v>38</v>
      </c>
      <c r="T12223" s="267" t="s">
        <v>13</v>
      </c>
      <c r="U12223" s="267" t="s">
        <v>1457</v>
      </c>
      <c r="V12223" s="267" t="s">
        <v>13</v>
      </c>
      <c r="W12223" s="267">
        <v>1940</v>
      </c>
      <c r="X12223" s="267" t="s">
        <v>2003</v>
      </c>
      <c r="Y12223" s="267">
        <v>15327237</v>
      </c>
      <c r="Z12223" s="267">
        <v>1</v>
      </c>
      <c r="AA12223" s="267" t="s">
        <v>1987</v>
      </c>
      <c r="AB12223" s="270" t="s">
        <v>1988</v>
      </c>
      <c r="AD12223" s="267" t="s">
        <v>13</v>
      </c>
      <c r="AF12223" s="267" t="s">
        <v>24</v>
      </c>
      <c r="AG12223" s="267" t="s">
        <v>24</v>
      </c>
    </row>
    <row r="12224" spans="3:33" ht="409.5">
      <c r="C12224" s="267" t="s">
        <v>1985</v>
      </c>
      <c r="D12224" s="267" t="s">
        <v>727</v>
      </c>
      <c r="E12224" s="267">
        <v>219</v>
      </c>
      <c r="F12224" s="267" t="s">
        <v>1444</v>
      </c>
      <c r="G12224" s="267" t="s">
        <v>1482</v>
      </c>
      <c r="H12224" s="267">
        <v>1</v>
      </c>
      <c r="I12224" s="267" t="s">
        <v>583</v>
      </c>
      <c r="J12224" s="267">
        <v>0.64</v>
      </c>
      <c r="K12224" s="267" t="s">
        <v>1986</v>
      </c>
      <c r="O12224" s="267" t="s">
        <v>13</v>
      </c>
      <c r="P12224" s="267">
        <v>15327237</v>
      </c>
      <c r="Q12224" s="267" t="s">
        <v>1445</v>
      </c>
      <c r="S12224" s="267">
        <v>38</v>
      </c>
      <c r="T12224" s="267" t="s">
        <v>13</v>
      </c>
      <c r="U12224" s="267" t="s">
        <v>1457</v>
      </c>
      <c r="V12224" s="267" t="s">
        <v>13</v>
      </c>
      <c r="W12224" s="267">
        <v>1940</v>
      </c>
      <c r="X12224" s="267" t="s">
        <v>2003</v>
      </c>
      <c r="Y12224" s="267">
        <v>15327237</v>
      </c>
      <c r="Z12224" s="267">
        <v>1</v>
      </c>
      <c r="AA12224" s="267" t="s">
        <v>1987</v>
      </c>
      <c r="AB12224" s="270" t="s">
        <v>1988</v>
      </c>
      <c r="AD12224" s="267" t="s">
        <v>13</v>
      </c>
      <c r="AF12224" s="267" t="s">
        <v>24</v>
      </c>
      <c r="AG12224" s="267" t="s">
        <v>24</v>
      </c>
    </row>
    <row r="12225" spans="3:33" ht="409.5">
      <c r="C12225" s="267" t="s">
        <v>1985</v>
      </c>
      <c r="D12225" s="267" t="s">
        <v>727</v>
      </c>
      <c r="E12225" s="267">
        <v>219</v>
      </c>
      <c r="F12225" s="267" t="s">
        <v>1444</v>
      </c>
      <c r="G12225" s="267" t="s">
        <v>1482</v>
      </c>
      <c r="H12225" s="267">
        <v>1</v>
      </c>
      <c r="I12225" s="267" t="s">
        <v>583</v>
      </c>
      <c r="J12225" s="267">
        <v>0.64</v>
      </c>
      <c r="K12225" s="267" t="s">
        <v>1986</v>
      </c>
      <c r="O12225" s="267" t="s">
        <v>13</v>
      </c>
      <c r="P12225" s="267">
        <v>15327237</v>
      </c>
      <c r="Q12225" s="267" t="s">
        <v>1445</v>
      </c>
      <c r="S12225" s="267">
        <v>38</v>
      </c>
      <c r="T12225" s="267" t="s">
        <v>13</v>
      </c>
      <c r="U12225" s="267" t="s">
        <v>1457</v>
      </c>
      <c r="V12225" s="267" t="s">
        <v>13</v>
      </c>
      <c r="W12225" s="267">
        <v>1940</v>
      </c>
      <c r="X12225" s="267" t="s">
        <v>2003</v>
      </c>
      <c r="Y12225" s="267">
        <v>15327237</v>
      </c>
      <c r="Z12225" s="267">
        <v>1</v>
      </c>
      <c r="AA12225" s="267" t="s">
        <v>1987</v>
      </c>
      <c r="AB12225" s="270" t="s">
        <v>1988</v>
      </c>
      <c r="AD12225" s="267" t="s">
        <v>13</v>
      </c>
      <c r="AF12225" s="267" t="s">
        <v>24</v>
      </c>
      <c r="AG12225" s="267" t="s">
        <v>24</v>
      </c>
    </row>
    <row r="12226" spans="3:33" ht="409.5">
      <c r="C12226" s="267" t="s">
        <v>1985</v>
      </c>
      <c r="D12226" s="267" t="s">
        <v>727</v>
      </c>
      <c r="E12226" s="267">
        <v>381</v>
      </c>
      <c r="F12226" s="267" t="s">
        <v>1444</v>
      </c>
      <c r="G12226" s="267" t="s">
        <v>1445</v>
      </c>
      <c r="H12226" s="267">
        <v>1</v>
      </c>
      <c r="I12226" s="267" t="s">
        <v>583</v>
      </c>
      <c r="J12226" s="267">
        <v>0.64</v>
      </c>
      <c r="K12226" s="267" t="s">
        <v>1986</v>
      </c>
      <c r="O12226" s="267" t="s">
        <v>24</v>
      </c>
      <c r="P12226" s="267">
        <v>15327237</v>
      </c>
      <c r="Q12226" s="267" t="s">
        <v>1445</v>
      </c>
      <c r="S12226" s="267">
        <v>38</v>
      </c>
      <c r="T12226" s="267" t="s">
        <v>13</v>
      </c>
      <c r="U12226" s="267" t="s">
        <v>1487</v>
      </c>
      <c r="V12226" s="267" t="s">
        <v>13</v>
      </c>
      <c r="W12226" s="267">
        <v>1940</v>
      </c>
      <c r="X12226" s="267" t="s">
        <v>2002</v>
      </c>
      <c r="Y12226" s="267">
        <v>15327237</v>
      </c>
      <c r="Z12226" s="267">
        <v>1</v>
      </c>
      <c r="AA12226" s="267" t="s">
        <v>1987</v>
      </c>
      <c r="AB12226" s="270" t="s">
        <v>1988</v>
      </c>
      <c r="AD12226" s="267" t="s">
        <v>13</v>
      </c>
      <c r="AF12226" s="267" t="s">
        <v>24</v>
      </c>
    </row>
    <row r="12227" spans="3:33" ht="409.5">
      <c r="C12227" s="267" t="s">
        <v>1985</v>
      </c>
      <c r="D12227" s="267" t="s">
        <v>727</v>
      </c>
      <c r="E12227" s="267">
        <v>381</v>
      </c>
      <c r="F12227" s="267" t="s">
        <v>1444</v>
      </c>
      <c r="G12227" s="267" t="s">
        <v>1445</v>
      </c>
      <c r="H12227" s="267">
        <v>1</v>
      </c>
      <c r="I12227" s="267" t="s">
        <v>583</v>
      </c>
      <c r="J12227" s="267">
        <v>0.64</v>
      </c>
      <c r="K12227" s="267" t="s">
        <v>1986</v>
      </c>
      <c r="O12227" s="267" t="s">
        <v>24</v>
      </c>
      <c r="P12227" s="267">
        <v>15327237</v>
      </c>
      <c r="Q12227" s="267" t="s">
        <v>1445</v>
      </c>
      <c r="S12227" s="267">
        <v>38</v>
      </c>
      <c r="T12227" s="267" t="s">
        <v>13</v>
      </c>
      <c r="U12227" s="267" t="s">
        <v>1487</v>
      </c>
      <c r="V12227" s="267" t="s">
        <v>13</v>
      </c>
      <c r="W12227" s="267">
        <v>1940</v>
      </c>
      <c r="X12227" s="267" t="s">
        <v>2002</v>
      </c>
      <c r="Y12227" s="267">
        <v>15327237</v>
      </c>
      <c r="Z12227" s="267">
        <v>1</v>
      </c>
      <c r="AA12227" s="267" t="s">
        <v>1987</v>
      </c>
      <c r="AB12227" s="270" t="s">
        <v>1988</v>
      </c>
      <c r="AD12227" s="267" t="s">
        <v>13</v>
      </c>
      <c r="AF12227" s="267" t="s">
        <v>24</v>
      </c>
    </row>
    <row r="12228" spans="3:33" ht="409.5">
      <c r="C12228" s="267" t="s">
        <v>1985</v>
      </c>
      <c r="D12228" s="267" t="s">
        <v>727</v>
      </c>
      <c r="E12228" s="267">
        <v>381</v>
      </c>
      <c r="F12228" s="267" t="s">
        <v>1444</v>
      </c>
      <c r="G12228" s="267" t="s">
        <v>1445</v>
      </c>
      <c r="H12228" s="267">
        <v>1</v>
      </c>
      <c r="I12228" s="267" t="s">
        <v>583</v>
      </c>
      <c r="J12228" s="267">
        <v>0.64</v>
      </c>
      <c r="K12228" s="267" t="s">
        <v>1986</v>
      </c>
      <c r="O12228" s="267" t="s">
        <v>24</v>
      </c>
      <c r="P12228" s="267">
        <v>15327237</v>
      </c>
      <c r="Q12228" s="267" t="s">
        <v>1445</v>
      </c>
      <c r="S12228" s="267">
        <v>38</v>
      </c>
      <c r="T12228" s="267" t="s">
        <v>13</v>
      </c>
      <c r="U12228" s="267" t="s">
        <v>1487</v>
      </c>
      <c r="V12228" s="267" t="s">
        <v>13</v>
      </c>
      <c r="W12228" s="267">
        <v>1940</v>
      </c>
      <c r="X12228" s="267" t="s">
        <v>2002</v>
      </c>
      <c r="Y12228" s="267">
        <v>15327237</v>
      </c>
      <c r="Z12228" s="267">
        <v>1</v>
      </c>
      <c r="AA12228" s="267" t="s">
        <v>1987</v>
      </c>
      <c r="AB12228" s="270" t="s">
        <v>1988</v>
      </c>
      <c r="AD12228" s="267" t="s">
        <v>13</v>
      </c>
      <c r="AF12228" s="267" t="s">
        <v>24</v>
      </c>
    </row>
    <row r="12229" spans="3:33" ht="409.5">
      <c r="C12229" s="267" t="s">
        <v>1985</v>
      </c>
      <c r="D12229" s="267" t="s">
        <v>727</v>
      </c>
      <c r="E12229" s="267">
        <v>381</v>
      </c>
      <c r="F12229" s="267" t="s">
        <v>1444</v>
      </c>
      <c r="G12229" s="267" t="s">
        <v>1445</v>
      </c>
      <c r="H12229" s="267">
        <v>1</v>
      </c>
      <c r="I12229" s="267" t="s">
        <v>583</v>
      </c>
      <c r="J12229" s="267">
        <v>0.64</v>
      </c>
      <c r="K12229" s="267" t="s">
        <v>1986</v>
      </c>
      <c r="O12229" s="267" t="s">
        <v>24</v>
      </c>
      <c r="P12229" s="267">
        <v>15327237</v>
      </c>
      <c r="Q12229" s="267" t="s">
        <v>1445</v>
      </c>
      <c r="S12229" s="267">
        <v>38</v>
      </c>
      <c r="T12229" s="267" t="s">
        <v>13</v>
      </c>
      <c r="U12229" s="267" t="s">
        <v>1487</v>
      </c>
      <c r="V12229" s="267" t="s">
        <v>13</v>
      </c>
      <c r="W12229" s="267">
        <v>1940</v>
      </c>
      <c r="X12229" s="267" t="s">
        <v>2002</v>
      </c>
      <c r="Y12229" s="267">
        <v>15327237</v>
      </c>
      <c r="Z12229" s="267">
        <v>1</v>
      </c>
      <c r="AA12229" s="267" t="s">
        <v>1987</v>
      </c>
      <c r="AB12229" s="270" t="s">
        <v>1988</v>
      </c>
      <c r="AD12229" s="267" t="s">
        <v>13</v>
      </c>
      <c r="AF12229" s="267" t="s">
        <v>24</v>
      </c>
    </row>
    <row r="12230" spans="3:33" ht="409.5">
      <c r="C12230" s="267" t="s">
        <v>1985</v>
      </c>
      <c r="D12230" s="267" t="s">
        <v>727</v>
      </c>
      <c r="E12230" s="267">
        <v>381</v>
      </c>
      <c r="F12230" s="267" t="s">
        <v>1444</v>
      </c>
      <c r="G12230" s="267" t="s">
        <v>1445</v>
      </c>
      <c r="H12230" s="267">
        <v>1</v>
      </c>
      <c r="I12230" s="267" t="s">
        <v>583</v>
      </c>
      <c r="J12230" s="267">
        <v>0.64</v>
      </c>
      <c r="K12230" s="267" t="s">
        <v>1986</v>
      </c>
      <c r="O12230" s="267" t="s">
        <v>24</v>
      </c>
      <c r="P12230" s="267">
        <v>15327237</v>
      </c>
      <c r="Q12230" s="267" t="s">
        <v>1445</v>
      </c>
      <c r="S12230" s="267">
        <v>38</v>
      </c>
      <c r="T12230" s="267" t="s">
        <v>13</v>
      </c>
      <c r="U12230" s="267" t="s">
        <v>1487</v>
      </c>
      <c r="V12230" s="267" t="s">
        <v>13</v>
      </c>
      <c r="W12230" s="267">
        <v>1940</v>
      </c>
      <c r="X12230" s="267" t="s">
        <v>2002</v>
      </c>
      <c r="Y12230" s="267">
        <v>15327237</v>
      </c>
      <c r="Z12230" s="267">
        <v>1</v>
      </c>
      <c r="AA12230" s="267" t="s">
        <v>1987</v>
      </c>
      <c r="AB12230" s="270" t="s">
        <v>1988</v>
      </c>
      <c r="AD12230" s="267" t="s">
        <v>13</v>
      </c>
      <c r="AF12230" s="267" t="s">
        <v>24</v>
      </c>
    </row>
    <row r="12231" spans="3:33" ht="409.5">
      <c r="C12231" s="267" t="s">
        <v>1985</v>
      </c>
      <c r="D12231" s="267" t="s">
        <v>727</v>
      </c>
      <c r="E12231" s="267">
        <v>381</v>
      </c>
      <c r="F12231" s="267" t="s">
        <v>1444</v>
      </c>
      <c r="G12231" s="267" t="s">
        <v>1445</v>
      </c>
      <c r="H12231" s="267">
        <v>1</v>
      </c>
      <c r="I12231" s="267" t="s">
        <v>583</v>
      </c>
      <c r="J12231" s="267">
        <v>0.64</v>
      </c>
      <c r="K12231" s="267" t="s">
        <v>1986</v>
      </c>
      <c r="O12231" s="267" t="s">
        <v>24</v>
      </c>
      <c r="P12231" s="267">
        <v>15327237</v>
      </c>
      <c r="Q12231" s="267" t="s">
        <v>1445</v>
      </c>
      <c r="S12231" s="267">
        <v>38</v>
      </c>
      <c r="T12231" s="267" t="s">
        <v>13</v>
      </c>
      <c r="U12231" s="267" t="s">
        <v>1487</v>
      </c>
      <c r="V12231" s="267" t="s">
        <v>13</v>
      </c>
      <c r="W12231" s="267">
        <v>1940</v>
      </c>
      <c r="X12231" s="267" t="s">
        <v>2002</v>
      </c>
      <c r="Y12231" s="267">
        <v>15327237</v>
      </c>
      <c r="Z12231" s="267">
        <v>1</v>
      </c>
      <c r="AA12231" s="267" t="s">
        <v>1987</v>
      </c>
      <c r="AB12231" s="270" t="s">
        <v>1988</v>
      </c>
      <c r="AD12231" s="267" t="s">
        <v>13</v>
      </c>
      <c r="AF12231" s="267" t="s">
        <v>24</v>
      </c>
    </row>
    <row r="12232" spans="3:33" ht="409.5">
      <c r="C12232" s="267" t="s">
        <v>1985</v>
      </c>
      <c r="D12232" s="267" t="s">
        <v>727</v>
      </c>
      <c r="E12232" s="267">
        <v>381</v>
      </c>
      <c r="F12232" s="267" t="s">
        <v>1444</v>
      </c>
      <c r="G12232" s="267" t="s">
        <v>1445</v>
      </c>
      <c r="H12232" s="267">
        <v>1</v>
      </c>
      <c r="I12232" s="267" t="s">
        <v>583</v>
      </c>
      <c r="J12232" s="267">
        <v>0.64</v>
      </c>
      <c r="K12232" s="267" t="s">
        <v>1986</v>
      </c>
      <c r="O12232" s="267" t="s">
        <v>24</v>
      </c>
      <c r="P12232" s="267">
        <v>15327237</v>
      </c>
      <c r="Q12232" s="267" t="s">
        <v>1445</v>
      </c>
      <c r="S12232" s="267">
        <v>38</v>
      </c>
      <c r="T12232" s="267" t="s">
        <v>13</v>
      </c>
      <c r="U12232" s="267" t="s">
        <v>1487</v>
      </c>
      <c r="V12232" s="267" t="s">
        <v>13</v>
      </c>
      <c r="W12232" s="267">
        <v>1940</v>
      </c>
      <c r="X12232" s="267" t="s">
        <v>2002</v>
      </c>
      <c r="Y12232" s="267">
        <v>15327237</v>
      </c>
      <c r="Z12232" s="267">
        <v>1</v>
      </c>
      <c r="AA12232" s="267" t="s">
        <v>1987</v>
      </c>
      <c r="AB12232" s="270" t="s">
        <v>1988</v>
      </c>
      <c r="AD12232" s="267" t="s">
        <v>13</v>
      </c>
      <c r="AF12232" s="267" t="s">
        <v>24</v>
      </c>
    </row>
    <row r="12233" spans="3:33" ht="409.5">
      <c r="C12233" s="267" t="s">
        <v>1985</v>
      </c>
      <c r="D12233" s="267" t="s">
        <v>727</v>
      </c>
      <c r="E12233" s="267">
        <v>381</v>
      </c>
      <c r="F12233" s="267" t="s">
        <v>1444</v>
      </c>
      <c r="G12233" s="267" t="s">
        <v>1445</v>
      </c>
      <c r="H12233" s="267">
        <v>1</v>
      </c>
      <c r="I12233" s="267" t="s">
        <v>583</v>
      </c>
      <c r="J12233" s="267">
        <v>0.64</v>
      </c>
      <c r="K12233" s="267" t="s">
        <v>1986</v>
      </c>
      <c r="O12233" s="267" t="s">
        <v>24</v>
      </c>
      <c r="P12233" s="267">
        <v>15327237</v>
      </c>
      <c r="Q12233" s="267" t="s">
        <v>1445</v>
      </c>
      <c r="S12233" s="267">
        <v>38</v>
      </c>
      <c r="T12233" s="267" t="s">
        <v>13</v>
      </c>
      <c r="U12233" s="267" t="s">
        <v>1487</v>
      </c>
      <c r="V12233" s="267" t="s">
        <v>13</v>
      </c>
      <c r="W12233" s="267">
        <v>1940</v>
      </c>
      <c r="X12233" s="267" t="s">
        <v>2002</v>
      </c>
      <c r="Y12233" s="267">
        <v>15327237</v>
      </c>
      <c r="Z12233" s="267">
        <v>1</v>
      </c>
      <c r="AA12233" s="267" t="s">
        <v>1987</v>
      </c>
      <c r="AB12233" s="270" t="s">
        <v>1988</v>
      </c>
      <c r="AD12233" s="267" t="s">
        <v>13</v>
      </c>
      <c r="AF12233" s="267" t="s">
        <v>24</v>
      </c>
    </row>
    <row r="12234" spans="3:33" ht="409.5">
      <c r="C12234" s="267" t="s">
        <v>1985</v>
      </c>
      <c r="D12234" s="267" t="s">
        <v>727</v>
      </c>
      <c r="E12234" s="267">
        <v>381</v>
      </c>
      <c r="F12234" s="267" t="s">
        <v>1444</v>
      </c>
      <c r="G12234" s="267" t="s">
        <v>1445</v>
      </c>
      <c r="H12234" s="267">
        <v>1</v>
      </c>
      <c r="I12234" s="267" t="s">
        <v>583</v>
      </c>
      <c r="J12234" s="267">
        <v>0.64</v>
      </c>
      <c r="K12234" s="267" t="s">
        <v>1986</v>
      </c>
      <c r="O12234" s="267" t="s">
        <v>24</v>
      </c>
      <c r="P12234" s="267">
        <v>15327237</v>
      </c>
      <c r="Q12234" s="267" t="s">
        <v>1445</v>
      </c>
      <c r="S12234" s="267">
        <v>38</v>
      </c>
      <c r="T12234" s="267" t="s">
        <v>13</v>
      </c>
      <c r="U12234" s="267" t="s">
        <v>1487</v>
      </c>
      <c r="V12234" s="267" t="s">
        <v>13</v>
      </c>
      <c r="W12234" s="267">
        <v>1940</v>
      </c>
      <c r="X12234" s="267" t="s">
        <v>2002</v>
      </c>
      <c r="Y12234" s="267">
        <v>15327237</v>
      </c>
      <c r="Z12234" s="267">
        <v>1</v>
      </c>
      <c r="AA12234" s="267" t="s">
        <v>1987</v>
      </c>
      <c r="AB12234" s="270" t="s">
        <v>1988</v>
      </c>
      <c r="AD12234" s="267" t="s">
        <v>13</v>
      </c>
      <c r="AF12234" s="267" t="s">
        <v>24</v>
      </c>
    </row>
    <row r="12235" spans="3:33" ht="409.5">
      <c r="C12235" s="267" t="s">
        <v>1985</v>
      </c>
      <c r="D12235" s="267" t="s">
        <v>727</v>
      </c>
      <c r="E12235" s="267">
        <v>381</v>
      </c>
      <c r="F12235" s="267" t="s">
        <v>1444</v>
      </c>
      <c r="G12235" s="267" t="s">
        <v>1445</v>
      </c>
      <c r="H12235" s="267">
        <v>1</v>
      </c>
      <c r="I12235" s="267" t="s">
        <v>583</v>
      </c>
      <c r="J12235" s="267">
        <v>0.64</v>
      </c>
      <c r="K12235" s="267" t="s">
        <v>1986</v>
      </c>
      <c r="O12235" s="267" t="s">
        <v>24</v>
      </c>
      <c r="P12235" s="267">
        <v>15327237</v>
      </c>
      <c r="Q12235" s="267" t="s">
        <v>1445</v>
      </c>
      <c r="S12235" s="267">
        <v>38</v>
      </c>
      <c r="T12235" s="267" t="s">
        <v>13</v>
      </c>
      <c r="U12235" s="267" t="s">
        <v>1487</v>
      </c>
      <c r="V12235" s="267" t="s">
        <v>13</v>
      </c>
      <c r="W12235" s="267">
        <v>1940</v>
      </c>
      <c r="X12235" s="267" t="s">
        <v>2002</v>
      </c>
      <c r="Y12235" s="267">
        <v>15327237</v>
      </c>
      <c r="Z12235" s="267">
        <v>1</v>
      </c>
      <c r="AA12235" s="267" t="s">
        <v>1987</v>
      </c>
      <c r="AB12235" s="270" t="s">
        <v>1988</v>
      </c>
      <c r="AD12235" s="267" t="s">
        <v>13</v>
      </c>
      <c r="AF12235" s="267" t="s">
        <v>24</v>
      </c>
    </row>
    <row r="12236" spans="3:33" ht="409.5">
      <c r="C12236" s="267" t="s">
        <v>1985</v>
      </c>
      <c r="D12236" s="267" t="s">
        <v>727</v>
      </c>
      <c r="E12236" s="267">
        <v>381</v>
      </c>
      <c r="F12236" s="267" t="s">
        <v>1444</v>
      </c>
      <c r="G12236" s="267" t="s">
        <v>1445</v>
      </c>
      <c r="H12236" s="267">
        <v>1</v>
      </c>
      <c r="I12236" s="267" t="s">
        <v>583</v>
      </c>
      <c r="J12236" s="267">
        <v>0.64</v>
      </c>
      <c r="K12236" s="267" t="s">
        <v>1986</v>
      </c>
      <c r="O12236" s="267" t="s">
        <v>24</v>
      </c>
      <c r="P12236" s="267">
        <v>15327237</v>
      </c>
      <c r="Q12236" s="267" t="s">
        <v>1445</v>
      </c>
      <c r="S12236" s="267">
        <v>38</v>
      </c>
      <c r="T12236" s="267" t="s">
        <v>13</v>
      </c>
      <c r="U12236" s="267" t="s">
        <v>1487</v>
      </c>
      <c r="V12236" s="267" t="s">
        <v>13</v>
      </c>
      <c r="W12236" s="267">
        <v>1940</v>
      </c>
      <c r="X12236" s="267" t="s">
        <v>2002</v>
      </c>
      <c r="Y12236" s="267">
        <v>15327237</v>
      </c>
      <c r="Z12236" s="267">
        <v>1</v>
      </c>
      <c r="AA12236" s="267" t="s">
        <v>1987</v>
      </c>
      <c r="AB12236" s="270" t="s">
        <v>1988</v>
      </c>
      <c r="AD12236" s="267" t="s">
        <v>13</v>
      </c>
      <c r="AF12236" s="267" t="s">
        <v>24</v>
      </c>
    </row>
    <row r="12237" spans="3:33" ht="409.5">
      <c r="C12237" s="267" t="s">
        <v>1985</v>
      </c>
      <c r="D12237" s="267" t="s">
        <v>727</v>
      </c>
      <c r="E12237" s="267">
        <v>381</v>
      </c>
      <c r="F12237" s="267" t="s">
        <v>1444</v>
      </c>
      <c r="G12237" s="267" t="s">
        <v>1445</v>
      </c>
      <c r="H12237" s="267">
        <v>1</v>
      </c>
      <c r="I12237" s="267" t="s">
        <v>583</v>
      </c>
      <c r="J12237" s="267">
        <v>0.64</v>
      </c>
      <c r="K12237" s="267" t="s">
        <v>1986</v>
      </c>
      <c r="O12237" s="267" t="s">
        <v>24</v>
      </c>
      <c r="P12237" s="267">
        <v>15327237</v>
      </c>
      <c r="Q12237" s="267" t="s">
        <v>1445</v>
      </c>
      <c r="S12237" s="267">
        <v>38</v>
      </c>
      <c r="T12237" s="267" t="s">
        <v>13</v>
      </c>
      <c r="U12237" s="267" t="s">
        <v>1487</v>
      </c>
      <c r="V12237" s="267" t="s">
        <v>13</v>
      </c>
      <c r="W12237" s="267">
        <v>1940</v>
      </c>
      <c r="X12237" s="267" t="s">
        <v>2002</v>
      </c>
      <c r="Y12237" s="267">
        <v>15327237</v>
      </c>
      <c r="Z12237" s="267">
        <v>1</v>
      </c>
      <c r="AA12237" s="267" t="s">
        <v>1987</v>
      </c>
      <c r="AB12237" s="270" t="s">
        <v>1988</v>
      </c>
      <c r="AD12237" s="267" t="s">
        <v>13</v>
      </c>
      <c r="AF12237" s="267" t="s">
        <v>24</v>
      </c>
    </row>
    <row r="12238" spans="3:33" ht="409.5">
      <c r="C12238" s="267" t="s">
        <v>1985</v>
      </c>
      <c r="D12238" s="267" t="s">
        <v>727</v>
      </c>
      <c r="E12238" s="267">
        <v>381</v>
      </c>
      <c r="F12238" s="267" t="s">
        <v>1444</v>
      </c>
      <c r="G12238" s="267" t="s">
        <v>1445</v>
      </c>
      <c r="H12238" s="267">
        <v>1</v>
      </c>
      <c r="I12238" s="267" t="s">
        <v>583</v>
      </c>
      <c r="J12238" s="267">
        <v>0.64</v>
      </c>
      <c r="K12238" s="267" t="s">
        <v>1986</v>
      </c>
      <c r="O12238" s="267" t="s">
        <v>24</v>
      </c>
      <c r="P12238" s="267">
        <v>15327237</v>
      </c>
      <c r="Q12238" s="267" t="s">
        <v>1445</v>
      </c>
      <c r="S12238" s="267">
        <v>38</v>
      </c>
      <c r="T12238" s="267" t="s">
        <v>13</v>
      </c>
      <c r="U12238" s="267" t="s">
        <v>1487</v>
      </c>
      <c r="V12238" s="267" t="s">
        <v>13</v>
      </c>
      <c r="W12238" s="267">
        <v>1940</v>
      </c>
      <c r="X12238" s="267" t="s">
        <v>2002</v>
      </c>
      <c r="Y12238" s="267">
        <v>15327237</v>
      </c>
      <c r="Z12238" s="267">
        <v>1</v>
      </c>
      <c r="AA12238" s="267" t="s">
        <v>1987</v>
      </c>
      <c r="AB12238" s="270" t="s">
        <v>1988</v>
      </c>
      <c r="AD12238" s="267" t="s">
        <v>13</v>
      </c>
      <c r="AF12238" s="267" t="s">
        <v>24</v>
      </c>
    </row>
    <row r="12239" spans="3:33" ht="409.5">
      <c r="C12239" s="267" t="s">
        <v>1985</v>
      </c>
      <c r="D12239" s="267" t="s">
        <v>727</v>
      </c>
      <c r="E12239" s="267">
        <v>381</v>
      </c>
      <c r="F12239" s="267" t="s">
        <v>1444</v>
      </c>
      <c r="G12239" s="267" t="s">
        <v>1445</v>
      </c>
      <c r="H12239" s="267">
        <v>1</v>
      </c>
      <c r="I12239" s="267" t="s">
        <v>583</v>
      </c>
      <c r="J12239" s="267">
        <v>0.64</v>
      </c>
      <c r="K12239" s="267" t="s">
        <v>1986</v>
      </c>
      <c r="O12239" s="267" t="s">
        <v>24</v>
      </c>
      <c r="P12239" s="267">
        <v>15327237</v>
      </c>
      <c r="Q12239" s="267" t="s">
        <v>1445</v>
      </c>
      <c r="S12239" s="267">
        <v>38</v>
      </c>
      <c r="T12239" s="267" t="s">
        <v>13</v>
      </c>
      <c r="U12239" s="267" t="s">
        <v>1487</v>
      </c>
      <c r="V12239" s="267" t="s">
        <v>13</v>
      </c>
      <c r="W12239" s="267">
        <v>1940</v>
      </c>
      <c r="X12239" s="267" t="s">
        <v>2002</v>
      </c>
      <c r="Y12239" s="267">
        <v>15327237</v>
      </c>
      <c r="Z12239" s="267">
        <v>1</v>
      </c>
      <c r="AA12239" s="267" t="s">
        <v>1987</v>
      </c>
      <c r="AB12239" s="270" t="s">
        <v>1988</v>
      </c>
      <c r="AD12239" s="267" t="s">
        <v>13</v>
      </c>
      <c r="AF12239" s="267" t="s">
        <v>24</v>
      </c>
    </row>
    <row r="12240" spans="3:33" ht="409.5">
      <c r="C12240" s="267" t="s">
        <v>1985</v>
      </c>
      <c r="D12240" s="267" t="s">
        <v>727</v>
      </c>
      <c r="E12240" s="267">
        <v>381</v>
      </c>
      <c r="F12240" s="267" t="s">
        <v>1444</v>
      </c>
      <c r="G12240" s="267" t="s">
        <v>1445</v>
      </c>
      <c r="H12240" s="267">
        <v>1</v>
      </c>
      <c r="I12240" s="267" t="s">
        <v>583</v>
      </c>
      <c r="J12240" s="267">
        <v>0.64</v>
      </c>
      <c r="K12240" s="267" t="s">
        <v>1986</v>
      </c>
      <c r="O12240" s="267" t="s">
        <v>24</v>
      </c>
      <c r="P12240" s="267">
        <v>15327237</v>
      </c>
      <c r="Q12240" s="267" t="s">
        <v>1445</v>
      </c>
      <c r="S12240" s="267">
        <v>38</v>
      </c>
      <c r="T12240" s="267" t="s">
        <v>13</v>
      </c>
      <c r="U12240" s="267" t="s">
        <v>1487</v>
      </c>
      <c r="V12240" s="267" t="s">
        <v>13</v>
      </c>
      <c r="W12240" s="267">
        <v>1940</v>
      </c>
      <c r="X12240" s="267" t="s">
        <v>2002</v>
      </c>
      <c r="Y12240" s="267">
        <v>15327237</v>
      </c>
      <c r="Z12240" s="267">
        <v>1</v>
      </c>
      <c r="AA12240" s="267" t="s">
        <v>1987</v>
      </c>
      <c r="AB12240" s="270" t="s">
        <v>1988</v>
      </c>
      <c r="AD12240" s="267" t="s">
        <v>13</v>
      </c>
      <c r="AF12240" s="267" t="s">
        <v>24</v>
      </c>
    </row>
    <row r="12241" spans="3:32" ht="409.5">
      <c r="C12241" s="267" t="s">
        <v>1985</v>
      </c>
      <c r="D12241" s="267" t="s">
        <v>727</v>
      </c>
      <c r="E12241" s="267">
        <v>381</v>
      </c>
      <c r="F12241" s="267" t="s">
        <v>1444</v>
      </c>
      <c r="G12241" s="267" t="s">
        <v>1445</v>
      </c>
      <c r="H12241" s="267">
        <v>1</v>
      </c>
      <c r="I12241" s="267" t="s">
        <v>583</v>
      </c>
      <c r="J12241" s="267">
        <v>0.64</v>
      </c>
      <c r="K12241" s="267" t="s">
        <v>1986</v>
      </c>
      <c r="O12241" s="267" t="s">
        <v>24</v>
      </c>
      <c r="P12241" s="267">
        <v>15327237</v>
      </c>
      <c r="Q12241" s="267" t="s">
        <v>1445</v>
      </c>
      <c r="S12241" s="267">
        <v>38</v>
      </c>
      <c r="T12241" s="267" t="s">
        <v>13</v>
      </c>
      <c r="U12241" s="267" t="s">
        <v>1487</v>
      </c>
      <c r="V12241" s="267" t="s">
        <v>13</v>
      </c>
      <c r="W12241" s="267">
        <v>1940</v>
      </c>
      <c r="X12241" s="267" t="s">
        <v>2002</v>
      </c>
      <c r="Y12241" s="267">
        <v>15327237</v>
      </c>
      <c r="Z12241" s="267">
        <v>1</v>
      </c>
      <c r="AA12241" s="267" t="s">
        <v>1987</v>
      </c>
      <c r="AB12241" s="270" t="s">
        <v>1988</v>
      </c>
      <c r="AD12241" s="267" t="s">
        <v>13</v>
      </c>
      <c r="AF12241" s="267" t="s">
        <v>24</v>
      </c>
    </row>
    <row r="12242" spans="3:32" ht="409.5">
      <c r="C12242" s="267" t="s">
        <v>1985</v>
      </c>
      <c r="D12242" s="267" t="s">
        <v>727</v>
      </c>
      <c r="E12242" s="267">
        <v>381</v>
      </c>
      <c r="F12242" s="267" t="s">
        <v>1444</v>
      </c>
      <c r="G12242" s="267" t="s">
        <v>1445</v>
      </c>
      <c r="H12242" s="267">
        <v>1</v>
      </c>
      <c r="I12242" s="267" t="s">
        <v>583</v>
      </c>
      <c r="J12242" s="267">
        <v>0.64</v>
      </c>
      <c r="K12242" s="267" t="s">
        <v>1986</v>
      </c>
      <c r="O12242" s="267" t="s">
        <v>24</v>
      </c>
      <c r="P12242" s="267">
        <v>15327237</v>
      </c>
      <c r="Q12242" s="267" t="s">
        <v>1445</v>
      </c>
      <c r="S12242" s="267">
        <v>38</v>
      </c>
      <c r="T12242" s="267" t="s">
        <v>13</v>
      </c>
      <c r="U12242" s="267" t="s">
        <v>1487</v>
      </c>
      <c r="V12242" s="267" t="s">
        <v>13</v>
      </c>
      <c r="W12242" s="267">
        <v>1940</v>
      </c>
      <c r="X12242" s="267" t="s">
        <v>2002</v>
      </c>
      <c r="Y12242" s="267">
        <v>15327237</v>
      </c>
      <c r="Z12242" s="267">
        <v>1</v>
      </c>
      <c r="AA12242" s="267" t="s">
        <v>1987</v>
      </c>
      <c r="AB12242" s="270" t="s">
        <v>1988</v>
      </c>
      <c r="AD12242" s="267" t="s">
        <v>13</v>
      </c>
      <c r="AF12242" s="267" t="s">
        <v>24</v>
      </c>
    </row>
    <row r="12243" spans="3:32" ht="409.5">
      <c r="C12243" s="267" t="s">
        <v>1985</v>
      </c>
      <c r="D12243" s="267" t="s">
        <v>727</v>
      </c>
      <c r="E12243" s="267">
        <v>381</v>
      </c>
      <c r="F12243" s="267" t="s">
        <v>1444</v>
      </c>
      <c r="G12243" s="267" t="s">
        <v>1445</v>
      </c>
      <c r="H12243" s="267">
        <v>1</v>
      </c>
      <c r="I12243" s="267" t="s">
        <v>583</v>
      </c>
      <c r="J12243" s="267">
        <v>0.64</v>
      </c>
      <c r="K12243" s="267" t="s">
        <v>1986</v>
      </c>
      <c r="O12243" s="267" t="s">
        <v>24</v>
      </c>
      <c r="P12243" s="267">
        <v>15327237</v>
      </c>
      <c r="Q12243" s="267" t="s">
        <v>1445</v>
      </c>
      <c r="S12243" s="267">
        <v>38</v>
      </c>
      <c r="T12243" s="267" t="s">
        <v>13</v>
      </c>
      <c r="U12243" s="267" t="s">
        <v>1487</v>
      </c>
      <c r="V12243" s="267" t="s">
        <v>13</v>
      </c>
      <c r="W12243" s="267">
        <v>1940</v>
      </c>
      <c r="X12243" s="267" t="s">
        <v>2002</v>
      </c>
      <c r="Y12243" s="267">
        <v>15327237</v>
      </c>
      <c r="Z12243" s="267">
        <v>1</v>
      </c>
      <c r="AA12243" s="267" t="s">
        <v>1987</v>
      </c>
      <c r="AB12243" s="270" t="s">
        <v>1988</v>
      </c>
      <c r="AD12243" s="267" t="s">
        <v>13</v>
      </c>
      <c r="AF12243" s="267" t="s">
        <v>24</v>
      </c>
    </row>
    <row r="12244" spans="3:32" ht="409.5">
      <c r="C12244" s="267" t="s">
        <v>1985</v>
      </c>
      <c r="D12244" s="267" t="s">
        <v>727</v>
      </c>
      <c r="E12244" s="267">
        <v>381</v>
      </c>
      <c r="F12244" s="267" t="s">
        <v>1444</v>
      </c>
      <c r="G12244" s="267" t="s">
        <v>1445</v>
      </c>
      <c r="H12244" s="267">
        <v>1</v>
      </c>
      <c r="I12244" s="267" t="s">
        <v>583</v>
      </c>
      <c r="J12244" s="267">
        <v>0.64</v>
      </c>
      <c r="K12244" s="267" t="s">
        <v>1986</v>
      </c>
      <c r="O12244" s="267" t="s">
        <v>24</v>
      </c>
      <c r="P12244" s="267">
        <v>15327237</v>
      </c>
      <c r="Q12244" s="267" t="s">
        <v>1445</v>
      </c>
      <c r="S12244" s="267">
        <v>38</v>
      </c>
      <c r="T12244" s="267" t="s">
        <v>13</v>
      </c>
      <c r="U12244" s="267" t="s">
        <v>1487</v>
      </c>
      <c r="V12244" s="267" t="s">
        <v>13</v>
      </c>
      <c r="W12244" s="267">
        <v>1940</v>
      </c>
      <c r="X12244" s="267" t="s">
        <v>2002</v>
      </c>
      <c r="Y12244" s="267">
        <v>15327237</v>
      </c>
      <c r="Z12244" s="267">
        <v>1</v>
      </c>
      <c r="AA12244" s="267" t="s">
        <v>1987</v>
      </c>
      <c r="AB12244" s="270" t="s">
        <v>1988</v>
      </c>
      <c r="AD12244" s="267" t="s">
        <v>13</v>
      </c>
      <c r="AF12244" s="267" t="s">
        <v>24</v>
      </c>
    </row>
    <row r="12245" spans="3:32" ht="409.5">
      <c r="C12245" s="267" t="s">
        <v>1985</v>
      </c>
      <c r="D12245" s="267" t="s">
        <v>727</v>
      </c>
      <c r="E12245" s="267">
        <v>381</v>
      </c>
      <c r="F12245" s="267" t="s">
        <v>1444</v>
      </c>
      <c r="G12245" s="267" t="s">
        <v>1445</v>
      </c>
      <c r="H12245" s="267">
        <v>1</v>
      </c>
      <c r="I12245" s="267" t="s">
        <v>583</v>
      </c>
      <c r="J12245" s="267">
        <v>0.64</v>
      </c>
      <c r="K12245" s="267" t="s">
        <v>1986</v>
      </c>
      <c r="O12245" s="267" t="s">
        <v>24</v>
      </c>
      <c r="P12245" s="267">
        <v>15327237</v>
      </c>
      <c r="Q12245" s="267" t="s">
        <v>1445</v>
      </c>
      <c r="S12245" s="267">
        <v>38</v>
      </c>
      <c r="T12245" s="267" t="s">
        <v>13</v>
      </c>
      <c r="U12245" s="267" t="s">
        <v>1487</v>
      </c>
      <c r="V12245" s="267" t="s">
        <v>13</v>
      </c>
      <c r="W12245" s="267">
        <v>1940</v>
      </c>
      <c r="X12245" s="267" t="s">
        <v>2002</v>
      </c>
      <c r="Y12245" s="267">
        <v>15327237</v>
      </c>
      <c r="Z12245" s="267">
        <v>1</v>
      </c>
      <c r="AA12245" s="267" t="s">
        <v>1987</v>
      </c>
      <c r="AB12245" s="270" t="s">
        <v>1988</v>
      </c>
      <c r="AD12245" s="267" t="s">
        <v>13</v>
      </c>
      <c r="AF12245" s="267" t="s">
        <v>24</v>
      </c>
    </row>
    <row r="12246" spans="3:32" ht="409.5">
      <c r="C12246" s="267" t="s">
        <v>1985</v>
      </c>
      <c r="D12246" s="267" t="s">
        <v>727</v>
      </c>
      <c r="E12246" s="267">
        <v>381</v>
      </c>
      <c r="F12246" s="267" t="s">
        <v>1444</v>
      </c>
      <c r="G12246" s="267" t="s">
        <v>1445</v>
      </c>
      <c r="H12246" s="267">
        <v>1</v>
      </c>
      <c r="I12246" s="267" t="s">
        <v>583</v>
      </c>
      <c r="J12246" s="267">
        <v>0.64</v>
      </c>
      <c r="K12246" s="267" t="s">
        <v>1986</v>
      </c>
      <c r="O12246" s="267" t="s">
        <v>24</v>
      </c>
      <c r="P12246" s="267">
        <v>15327237</v>
      </c>
      <c r="Q12246" s="267" t="s">
        <v>1445</v>
      </c>
      <c r="S12246" s="267">
        <v>38</v>
      </c>
      <c r="T12246" s="267" t="s">
        <v>13</v>
      </c>
      <c r="U12246" s="267" t="s">
        <v>1487</v>
      </c>
      <c r="V12246" s="267" t="s">
        <v>13</v>
      </c>
      <c r="W12246" s="267">
        <v>1940</v>
      </c>
      <c r="X12246" s="267" t="s">
        <v>2002</v>
      </c>
      <c r="Y12246" s="267">
        <v>15327237</v>
      </c>
      <c r="Z12246" s="267">
        <v>1</v>
      </c>
      <c r="AA12246" s="267" t="s">
        <v>1987</v>
      </c>
      <c r="AB12246" s="270" t="s">
        <v>1988</v>
      </c>
      <c r="AD12246" s="267" t="s">
        <v>13</v>
      </c>
      <c r="AF12246" s="267" t="s">
        <v>24</v>
      </c>
    </row>
    <row r="12247" spans="3:32" ht="409.5">
      <c r="C12247" s="267" t="s">
        <v>1985</v>
      </c>
      <c r="D12247" s="267" t="s">
        <v>727</v>
      </c>
      <c r="E12247" s="267">
        <v>381</v>
      </c>
      <c r="F12247" s="267" t="s">
        <v>1444</v>
      </c>
      <c r="G12247" s="267" t="s">
        <v>1445</v>
      </c>
      <c r="H12247" s="267">
        <v>1</v>
      </c>
      <c r="I12247" s="267" t="s">
        <v>583</v>
      </c>
      <c r="J12247" s="267">
        <v>0.64</v>
      </c>
      <c r="K12247" s="267" t="s">
        <v>1986</v>
      </c>
      <c r="O12247" s="267" t="s">
        <v>24</v>
      </c>
      <c r="P12247" s="267">
        <v>15327237</v>
      </c>
      <c r="Q12247" s="267" t="s">
        <v>1445</v>
      </c>
      <c r="S12247" s="267">
        <v>38</v>
      </c>
      <c r="T12247" s="267" t="s">
        <v>13</v>
      </c>
      <c r="U12247" s="267" t="s">
        <v>1487</v>
      </c>
      <c r="V12247" s="267" t="s">
        <v>13</v>
      </c>
      <c r="W12247" s="267">
        <v>1940</v>
      </c>
      <c r="X12247" s="267" t="s">
        <v>2002</v>
      </c>
      <c r="Y12247" s="267">
        <v>15327237</v>
      </c>
      <c r="Z12247" s="267">
        <v>1</v>
      </c>
      <c r="AA12247" s="267" t="s">
        <v>1987</v>
      </c>
      <c r="AB12247" s="270" t="s">
        <v>1988</v>
      </c>
      <c r="AD12247" s="267" t="s">
        <v>13</v>
      </c>
      <c r="AF12247" s="267" t="s">
        <v>24</v>
      </c>
    </row>
    <row r="12248" spans="3:32" ht="409.5">
      <c r="C12248" s="267" t="s">
        <v>1985</v>
      </c>
      <c r="D12248" s="267" t="s">
        <v>727</v>
      </c>
      <c r="E12248" s="267">
        <v>381</v>
      </c>
      <c r="F12248" s="267" t="s">
        <v>1444</v>
      </c>
      <c r="G12248" s="267" t="s">
        <v>1445</v>
      </c>
      <c r="H12248" s="267">
        <v>1</v>
      </c>
      <c r="I12248" s="267" t="s">
        <v>583</v>
      </c>
      <c r="J12248" s="267">
        <v>0.64</v>
      </c>
      <c r="K12248" s="267" t="s">
        <v>1986</v>
      </c>
      <c r="O12248" s="267" t="s">
        <v>24</v>
      </c>
      <c r="P12248" s="267">
        <v>15327237</v>
      </c>
      <c r="Q12248" s="267" t="s">
        <v>1445</v>
      </c>
      <c r="S12248" s="267">
        <v>38</v>
      </c>
      <c r="T12248" s="267" t="s">
        <v>13</v>
      </c>
      <c r="U12248" s="267" t="s">
        <v>1487</v>
      </c>
      <c r="V12248" s="267" t="s">
        <v>13</v>
      </c>
      <c r="W12248" s="267">
        <v>1940</v>
      </c>
      <c r="X12248" s="267" t="s">
        <v>2002</v>
      </c>
      <c r="Y12248" s="267">
        <v>15327237</v>
      </c>
      <c r="Z12248" s="267">
        <v>1</v>
      </c>
      <c r="AA12248" s="267" t="s">
        <v>1987</v>
      </c>
      <c r="AB12248" s="270" t="s">
        <v>1988</v>
      </c>
      <c r="AD12248" s="267" t="s">
        <v>13</v>
      </c>
      <c r="AF12248" s="267" t="s">
        <v>24</v>
      </c>
    </row>
    <row r="12249" spans="3:32" ht="409.5">
      <c r="C12249" s="267" t="s">
        <v>1985</v>
      </c>
      <c r="D12249" s="267" t="s">
        <v>727</v>
      </c>
      <c r="E12249" s="267">
        <v>381</v>
      </c>
      <c r="F12249" s="267" t="s">
        <v>1444</v>
      </c>
      <c r="G12249" s="267" t="s">
        <v>1445</v>
      </c>
      <c r="H12249" s="267">
        <v>1</v>
      </c>
      <c r="I12249" s="267" t="s">
        <v>583</v>
      </c>
      <c r="J12249" s="267">
        <v>0.64</v>
      </c>
      <c r="K12249" s="267" t="s">
        <v>1986</v>
      </c>
      <c r="O12249" s="267" t="s">
        <v>24</v>
      </c>
      <c r="P12249" s="267">
        <v>15327237</v>
      </c>
      <c r="Q12249" s="267" t="s">
        <v>1445</v>
      </c>
      <c r="S12249" s="267">
        <v>38</v>
      </c>
      <c r="T12249" s="267" t="s">
        <v>13</v>
      </c>
      <c r="U12249" s="267" t="s">
        <v>1487</v>
      </c>
      <c r="V12249" s="267" t="s">
        <v>13</v>
      </c>
      <c r="W12249" s="267">
        <v>1940</v>
      </c>
      <c r="X12249" s="267" t="s">
        <v>2002</v>
      </c>
      <c r="Y12249" s="267">
        <v>15327237</v>
      </c>
      <c r="Z12249" s="267">
        <v>1</v>
      </c>
      <c r="AA12249" s="267" t="s">
        <v>1987</v>
      </c>
      <c r="AB12249" s="270" t="s">
        <v>1988</v>
      </c>
      <c r="AD12249" s="267" t="s">
        <v>13</v>
      </c>
      <c r="AF12249" s="267" t="s">
        <v>24</v>
      </c>
    </row>
    <row r="12250" spans="3:32" ht="409.5">
      <c r="C12250" s="267" t="s">
        <v>1985</v>
      </c>
      <c r="D12250" s="267" t="s">
        <v>727</v>
      </c>
      <c r="E12250" s="267">
        <v>381</v>
      </c>
      <c r="F12250" s="267" t="s">
        <v>1444</v>
      </c>
      <c r="G12250" s="267" t="s">
        <v>1445</v>
      </c>
      <c r="H12250" s="267">
        <v>1</v>
      </c>
      <c r="I12250" s="267" t="s">
        <v>583</v>
      </c>
      <c r="J12250" s="267">
        <v>0.64</v>
      </c>
      <c r="K12250" s="267" t="s">
        <v>1986</v>
      </c>
      <c r="O12250" s="267" t="s">
        <v>24</v>
      </c>
      <c r="P12250" s="267">
        <v>15327237</v>
      </c>
      <c r="Q12250" s="267" t="s">
        <v>1445</v>
      </c>
      <c r="S12250" s="267">
        <v>38</v>
      </c>
      <c r="T12250" s="267" t="s">
        <v>13</v>
      </c>
      <c r="U12250" s="267" t="s">
        <v>1487</v>
      </c>
      <c r="V12250" s="267" t="s">
        <v>13</v>
      </c>
      <c r="W12250" s="267">
        <v>1940</v>
      </c>
      <c r="X12250" s="267" t="s">
        <v>2002</v>
      </c>
      <c r="Y12250" s="267">
        <v>15327237</v>
      </c>
      <c r="Z12250" s="267">
        <v>1</v>
      </c>
      <c r="AA12250" s="267" t="s">
        <v>1987</v>
      </c>
      <c r="AB12250" s="270" t="s">
        <v>1988</v>
      </c>
      <c r="AD12250" s="267" t="s">
        <v>13</v>
      </c>
      <c r="AF12250" s="267" t="s">
        <v>24</v>
      </c>
    </row>
    <row r="12251" spans="3:32" ht="409.5">
      <c r="C12251" s="267" t="s">
        <v>1985</v>
      </c>
      <c r="D12251" s="267" t="s">
        <v>727</v>
      </c>
      <c r="E12251" s="267">
        <v>381</v>
      </c>
      <c r="F12251" s="267" t="s">
        <v>1444</v>
      </c>
      <c r="G12251" s="267" t="s">
        <v>1445</v>
      </c>
      <c r="H12251" s="267">
        <v>1</v>
      </c>
      <c r="I12251" s="267" t="s">
        <v>583</v>
      </c>
      <c r="J12251" s="267">
        <v>0.64</v>
      </c>
      <c r="K12251" s="267" t="s">
        <v>1986</v>
      </c>
      <c r="O12251" s="267" t="s">
        <v>24</v>
      </c>
      <c r="P12251" s="267">
        <v>15327237</v>
      </c>
      <c r="Q12251" s="267" t="s">
        <v>1445</v>
      </c>
      <c r="S12251" s="267">
        <v>38</v>
      </c>
      <c r="T12251" s="267" t="s">
        <v>13</v>
      </c>
      <c r="U12251" s="267" t="s">
        <v>1487</v>
      </c>
      <c r="V12251" s="267" t="s">
        <v>13</v>
      </c>
      <c r="W12251" s="267">
        <v>1940</v>
      </c>
      <c r="X12251" s="267" t="s">
        <v>2002</v>
      </c>
      <c r="Y12251" s="267">
        <v>15327237</v>
      </c>
      <c r="Z12251" s="267">
        <v>1</v>
      </c>
      <c r="AA12251" s="267" t="s">
        <v>1987</v>
      </c>
      <c r="AB12251" s="270" t="s">
        <v>1988</v>
      </c>
      <c r="AD12251" s="267" t="s">
        <v>13</v>
      </c>
      <c r="AF12251" s="267" t="s">
        <v>24</v>
      </c>
    </row>
    <row r="12252" spans="3:32" ht="409.5">
      <c r="C12252" s="267" t="s">
        <v>1985</v>
      </c>
      <c r="D12252" s="267" t="s">
        <v>727</v>
      </c>
      <c r="E12252" s="267">
        <v>381</v>
      </c>
      <c r="F12252" s="267" t="s">
        <v>1444</v>
      </c>
      <c r="G12252" s="267" t="s">
        <v>1445</v>
      </c>
      <c r="H12252" s="267">
        <v>1</v>
      </c>
      <c r="I12252" s="267" t="s">
        <v>583</v>
      </c>
      <c r="J12252" s="267">
        <v>0.64</v>
      </c>
      <c r="K12252" s="267" t="s">
        <v>1986</v>
      </c>
      <c r="O12252" s="267" t="s">
        <v>24</v>
      </c>
      <c r="P12252" s="267">
        <v>15327237</v>
      </c>
      <c r="Q12252" s="267" t="s">
        <v>1445</v>
      </c>
      <c r="S12252" s="267">
        <v>38</v>
      </c>
      <c r="T12252" s="267" t="s">
        <v>13</v>
      </c>
      <c r="U12252" s="267" t="s">
        <v>1487</v>
      </c>
      <c r="V12252" s="267" t="s">
        <v>13</v>
      </c>
      <c r="W12252" s="267">
        <v>1940</v>
      </c>
      <c r="X12252" s="267" t="s">
        <v>2002</v>
      </c>
      <c r="Y12252" s="267">
        <v>15327237</v>
      </c>
      <c r="Z12252" s="267">
        <v>1</v>
      </c>
      <c r="AA12252" s="267" t="s">
        <v>1987</v>
      </c>
      <c r="AB12252" s="270" t="s">
        <v>1988</v>
      </c>
      <c r="AD12252" s="267" t="s">
        <v>13</v>
      </c>
      <c r="AF12252" s="267" t="s">
        <v>24</v>
      </c>
    </row>
    <row r="12253" spans="3:32" ht="409.5">
      <c r="C12253" s="267" t="s">
        <v>1985</v>
      </c>
      <c r="D12253" s="267" t="s">
        <v>727</v>
      </c>
      <c r="E12253" s="267">
        <v>381</v>
      </c>
      <c r="F12253" s="267" t="s">
        <v>1444</v>
      </c>
      <c r="G12253" s="267" t="s">
        <v>1445</v>
      </c>
      <c r="H12253" s="267">
        <v>1</v>
      </c>
      <c r="I12253" s="267" t="s">
        <v>583</v>
      </c>
      <c r="J12253" s="267">
        <v>0.64</v>
      </c>
      <c r="K12253" s="267" t="s">
        <v>1986</v>
      </c>
      <c r="O12253" s="267" t="s">
        <v>24</v>
      </c>
      <c r="P12253" s="267">
        <v>15327237</v>
      </c>
      <c r="Q12253" s="267" t="s">
        <v>1445</v>
      </c>
      <c r="S12253" s="267">
        <v>38</v>
      </c>
      <c r="T12253" s="267" t="s">
        <v>13</v>
      </c>
      <c r="U12253" s="267" t="s">
        <v>1487</v>
      </c>
      <c r="V12253" s="267" t="s">
        <v>13</v>
      </c>
      <c r="W12253" s="267">
        <v>1940</v>
      </c>
      <c r="X12253" s="267" t="s">
        <v>2002</v>
      </c>
      <c r="Y12253" s="267">
        <v>15327237</v>
      </c>
      <c r="Z12253" s="267">
        <v>1</v>
      </c>
      <c r="AA12253" s="267" t="s">
        <v>1987</v>
      </c>
      <c r="AB12253" s="270" t="s">
        <v>1988</v>
      </c>
      <c r="AD12253" s="267" t="s">
        <v>13</v>
      </c>
      <c r="AF12253" s="267" t="s">
        <v>24</v>
      </c>
    </row>
    <row r="12254" spans="3:32" ht="409.5">
      <c r="C12254" s="267" t="s">
        <v>1985</v>
      </c>
      <c r="D12254" s="267" t="s">
        <v>727</v>
      </c>
      <c r="E12254" s="267">
        <v>381</v>
      </c>
      <c r="F12254" s="267" t="s">
        <v>1444</v>
      </c>
      <c r="G12254" s="267" t="s">
        <v>1445</v>
      </c>
      <c r="H12254" s="267">
        <v>1</v>
      </c>
      <c r="I12254" s="267" t="s">
        <v>583</v>
      </c>
      <c r="J12254" s="267">
        <v>0.64</v>
      </c>
      <c r="K12254" s="267" t="s">
        <v>1986</v>
      </c>
      <c r="O12254" s="267" t="s">
        <v>24</v>
      </c>
      <c r="P12254" s="267">
        <v>15327237</v>
      </c>
      <c r="Q12254" s="267" t="s">
        <v>1445</v>
      </c>
      <c r="S12254" s="267">
        <v>38</v>
      </c>
      <c r="T12254" s="267" t="s">
        <v>13</v>
      </c>
      <c r="U12254" s="267" t="s">
        <v>1487</v>
      </c>
      <c r="V12254" s="267" t="s">
        <v>13</v>
      </c>
      <c r="W12254" s="267">
        <v>1940</v>
      </c>
      <c r="X12254" s="267" t="s">
        <v>2002</v>
      </c>
      <c r="Y12254" s="267">
        <v>15327237</v>
      </c>
      <c r="Z12254" s="267">
        <v>1</v>
      </c>
      <c r="AA12254" s="267" t="s">
        <v>1987</v>
      </c>
      <c r="AB12254" s="270" t="s">
        <v>1988</v>
      </c>
      <c r="AD12254" s="267" t="s">
        <v>13</v>
      </c>
      <c r="AF12254" s="267" t="s">
        <v>24</v>
      </c>
    </row>
    <row r="12255" spans="3:32" ht="409.5">
      <c r="C12255" s="267" t="s">
        <v>1985</v>
      </c>
      <c r="D12255" s="267" t="s">
        <v>727</v>
      </c>
      <c r="E12255" s="267">
        <v>381</v>
      </c>
      <c r="F12255" s="267" t="s">
        <v>1444</v>
      </c>
      <c r="G12255" s="267" t="s">
        <v>1445</v>
      </c>
      <c r="H12255" s="267">
        <v>1</v>
      </c>
      <c r="I12255" s="267" t="s">
        <v>583</v>
      </c>
      <c r="J12255" s="267">
        <v>0.64</v>
      </c>
      <c r="K12255" s="267" t="s">
        <v>1986</v>
      </c>
      <c r="O12255" s="267" t="s">
        <v>24</v>
      </c>
      <c r="P12255" s="267">
        <v>15327237</v>
      </c>
      <c r="Q12255" s="267" t="s">
        <v>1445</v>
      </c>
      <c r="S12255" s="267">
        <v>38</v>
      </c>
      <c r="T12255" s="267" t="s">
        <v>13</v>
      </c>
      <c r="U12255" s="267" t="s">
        <v>1487</v>
      </c>
      <c r="V12255" s="267" t="s">
        <v>13</v>
      </c>
      <c r="W12255" s="267">
        <v>1940</v>
      </c>
      <c r="X12255" s="267" t="s">
        <v>2002</v>
      </c>
      <c r="Y12255" s="267">
        <v>15327237</v>
      </c>
      <c r="Z12255" s="267">
        <v>1</v>
      </c>
      <c r="AA12255" s="267" t="s">
        <v>1987</v>
      </c>
      <c r="AB12255" s="270" t="s">
        <v>1988</v>
      </c>
      <c r="AD12255" s="267" t="s">
        <v>13</v>
      </c>
      <c r="AF12255" s="267" t="s">
        <v>24</v>
      </c>
    </row>
    <row r="12256" spans="3:32" ht="409.5">
      <c r="C12256" s="267" t="s">
        <v>1985</v>
      </c>
      <c r="D12256" s="267" t="s">
        <v>727</v>
      </c>
      <c r="E12256" s="267">
        <v>381</v>
      </c>
      <c r="F12256" s="267" t="s">
        <v>1444</v>
      </c>
      <c r="G12256" s="267" t="s">
        <v>1445</v>
      </c>
      <c r="H12256" s="267">
        <v>1</v>
      </c>
      <c r="I12256" s="267" t="s">
        <v>583</v>
      </c>
      <c r="J12256" s="267">
        <v>0.64</v>
      </c>
      <c r="K12256" s="267" t="s">
        <v>1986</v>
      </c>
      <c r="O12256" s="267" t="s">
        <v>24</v>
      </c>
      <c r="P12256" s="267">
        <v>15327237</v>
      </c>
      <c r="Q12256" s="267" t="s">
        <v>1445</v>
      </c>
      <c r="S12256" s="267">
        <v>38</v>
      </c>
      <c r="T12256" s="267" t="s">
        <v>13</v>
      </c>
      <c r="U12256" s="267" t="s">
        <v>1487</v>
      </c>
      <c r="V12256" s="267" t="s">
        <v>13</v>
      </c>
      <c r="W12256" s="267">
        <v>1940</v>
      </c>
      <c r="X12256" s="267" t="s">
        <v>2002</v>
      </c>
      <c r="Y12256" s="267">
        <v>15327237</v>
      </c>
      <c r="Z12256" s="267">
        <v>1</v>
      </c>
      <c r="AA12256" s="267" t="s">
        <v>1987</v>
      </c>
      <c r="AB12256" s="270" t="s">
        <v>1988</v>
      </c>
      <c r="AD12256" s="267" t="s">
        <v>13</v>
      </c>
      <c r="AF12256" s="267" t="s">
        <v>24</v>
      </c>
    </row>
    <row r="12257" spans="3:32" ht="409.5">
      <c r="C12257" s="267" t="s">
        <v>1985</v>
      </c>
      <c r="D12257" s="267" t="s">
        <v>727</v>
      </c>
      <c r="E12257" s="267">
        <v>381</v>
      </c>
      <c r="F12257" s="267" t="s">
        <v>1444</v>
      </c>
      <c r="G12257" s="267" t="s">
        <v>1445</v>
      </c>
      <c r="H12257" s="267">
        <v>1</v>
      </c>
      <c r="I12257" s="267" t="s">
        <v>583</v>
      </c>
      <c r="J12257" s="267">
        <v>0.64</v>
      </c>
      <c r="K12257" s="267" t="s">
        <v>1986</v>
      </c>
      <c r="O12257" s="267" t="s">
        <v>24</v>
      </c>
      <c r="P12257" s="267">
        <v>15327237</v>
      </c>
      <c r="Q12257" s="267" t="s">
        <v>1445</v>
      </c>
      <c r="S12257" s="267">
        <v>38</v>
      </c>
      <c r="T12257" s="267" t="s">
        <v>13</v>
      </c>
      <c r="U12257" s="267" t="s">
        <v>1487</v>
      </c>
      <c r="V12257" s="267" t="s">
        <v>13</v>
      </c>
      <c r="W12257" s="267">
        <v>1940</v>
      </c>
      <c r="X12257" s="267" t="s">
        <v>2002</v>
      </c>
      <c r="Y12257" s="267">
        <v>15327237</v>
      </c>
      <c r="Z12257" s="267">
        <v>1</v>
      </c>
      <c r="AA12257" s="267" t="s">
        <v>1987</v>
      </c>
      <c r="AB12257" s="270" t="s">
        <v>1988</v>
      </c>
      <c r="AD12257" s="267" t="s">
        <v>13</v>
      </c>
      <c r="AF12257" s="267" t="s">
        <v>24</v>
      </c>
    </row>
    <row r="12258" spans="3:32" ht="409.5">
      <c r="C12258" s="267" t="s">
        <v>1985</v>
      </c>
      <c r="D12258" s="267" t="s">
        <v>727</v>
      </c>
      <c r="E12258" s="267">
        <v>381</v>
      </c>
      <c r="F12258" s="267" t="s">
        <v>1444</v>
      </c>
      <c r="G12258" s="267" t="s">
        <v>1445</v>
      </c>
      <c r="H12258" s="267">
        <v>1</v>
      </c>
      <c r="I12258" s="267" t="s">
        <v>583</v>
      </c>
      <c r="J12258" s="267">
        <v>0.64</v>
      </c>
      <c r="K12258" s="267" t="s">
        <v>1986</v>
      </c>
      <c r="O12258" s="267" t="s">
        <v>24</v>
      </c>
      <c r="P12258" s="267">
        <v>15327237</v>
      </c>
      <c r="Q12258" s="267" t="s">
        <v>1445</v>
      </c>
      <c r="S12258" s="267">
        <v>38</v>
      </c>
      <c r="T12258" s="267" t="s">
        <v>13</v>
      </c>
      <c r="U12258" s="267" t="s">
        <v>1487</v>
      </c>
      <c r="V12258" s="267" t="s">
        <v>13</v>
      </c>
      <c r="W12258" s="267">
        <v>1940</v>
      </c>
      <c r="X12258" s="267" t="s">
        <v>2002</v>
      </c>
      <c r="Y12258" s="267">
        <v>15327237</v>
      </c>
      <c r="Z12258" s="267">
        <v>1</v>
      </c>
      <c r="AA12258" s="267" t="s">
        <v>1987</v>
      </c>
      <c r="AB12258" s="270" t="s">
        <v>1988</v>
      </c>
      <c r="AD12258" s="267" t="s">
        <v>13</v>
      </c>
      <c r="AF12258" s="267" t="s">
        <v>24</v>
      </c>
    </row>
    <row r="12259" spans="3:32" ht="409.5">
      <c r="C12259" s="267" t="s">
        <v>1985</v>
      </c>
      <c r="D12259" s="267" t="s">
        <v>727</v>
      </c>
      <c r="E12259" s="267">
        <v>381</v>
      </c>
      <c r="F12259" s="267" t="s">
        <v>1444</v>
      </c>
      <c r="G12259" s="267" t="s">
        <v>1445</v>
      </c>
      <c r="H12259" s="267">
        <v>1</v>
      </c>
      <c r="I12259" s="267" t="s">
        <v>583</v>
      </c>
      <c r="J12259" s="267">
        <v>0.64</v>
      </c>
      <c r="K12259" s="267" t="s">
        <v>1986</v>
      </c>
      <c r="O12259" s="267" t="s">
        <v>24</v>
      </c>
      <c r="P12259" s="267">
        <v>15327237</v>
      </c>
      <c r="Q12259" s="267" t="s">
        <v>1445</v>
      </c>
      <c r="S12259" s="267">
        <v>38</v>
      </c>
      <c r="T12259" s="267" t="s">
        <v>13</v>
      </c>
      <c r="U12259" s="267" t="s">
        <v>1487</v>
      </c>
      <c r="V12259" s="267" t="s">
        <v>13</v>
      </c>
      <c r="W12259" s="267">
        <v>1940</v>
      </c>
      <c r="X12259" s="267" t="s">
        <v>2002</v>
      </c>
      <c r="Y12259" s="267">
        <v>15327237</v>
      </c>
      <c r="Z12259" s="267">
        <v>1</v>
      </c>
      <c r="AA12259" s="267" t="s">
        <v>1987</v>
      </c>
      <c r="AB12259" s="270" t="s">
        <v>1988</v>
      </c>
      <c r="AD12259" s="267" t="s">
        <v>13</v>
      </c>
      <c r="AF12259" s="267" t="s">
        <v>24</v>
      </c>
    </row>
    <row r="12260" spans="3:32" ht="409.5">
      <c r="C12260" s="267" t="s">
        <v>1985</v>
      </c>
      <c r="D12260" s="267" t="s">
        <v>727</v>
      </c>
      <c r="E12260" s="267">
        <v>381</v>
      </c>
      <c r="F12260" s="267" t="s">
        <v>1444</v>
      </c>
      <c r="G12260" s="267" t="s">
        <v>1445</v>
      </c>
      <c r="H12260" s="267">
        <v>1</v>
      </c>
      <c r="I12260" s="267" t="s">
        <v>583</v>
      </c>
      <c r="J12260" s="267">
        <v>0.64</v>
      </c>
      <c r="K12260" s="267" t="s">
        <v>1986</v>
      </c>
      <c r="O12260" s="267" t="s">
        <v>24</v>
      </c>
      <c r="P12260" s="267">
        <v>15327237</v>
      </c>
      <c r="Q12260" s="267" t="s">
        <v>1445</v>
      </c>
      <c r="S12260" s="267">
        <v>38</v>
      </c>
      <c r="T12260" s="267" t="s">
        <v>13</v>
      </c>
      <c r="U12260" s="267" t="s">
        <v>1487</v>
      </c>
      <c r="V12260" s="267" t="s">
        <v>13</v>
      </c>
      <c r="W12260" s="267">
        <v>1940</v>
      </c>
      <c r="X12260" s="267" t="s">
        <v>2002</v>
      </c>
      <c r="Y12260" s="267">
        <v>15327237</v>
      </c>
      <c r="Z12260" s="267">
        <v>1</v>
      </c>
      <c r="AA12260" s="267" t="s">
        <v>1987</v>
      </c>
      <c r="AB12260" s="270" t="s">
        <v>1988</v>
      </c>
      <c r="AD12260" s="267" t="s">
        <v>13</v>
      </c>
      <c r="AF12260" s="267" t="s">
        <v>24</v>
      </c>
    </row>
    <row r="12261" spans="3:32" ht="409.5">
      <c r="C12261" s="267" t="s">
        <v>1985</v>
      </c>
      <c r="D12261" s="267" t="s">
        <v>727</v>
      </c>
      <c r="E12261" s="267">
        <v>381</v>
      </c>
      <c r="F12261" s="267" t="s">
        <v>1444</v>
      </c>
      <c r="G12261" s="267" t="s">
        <v>1445</v>
      </c>
      <c r="H12261" s="267">
        <v>1</v>
      </c>
      <c r="I12261" s="267" t="s">
        <v>583</v>
      </c>
      <c r="J12261" s="267">
        <v>0.64</v>
      </c>
      <c r="K12261" s="267" t="s">
        <v>1986</v>
      </c>
      <c r="O12261" s="267" t="s">
        <v>24</v>
      </c>
      <c r="P12261" s="267">
        <v>15327237</v>
      </c>
      <c r="Q12261" s="267" t="s">
        <v>1445</v>
      </c>
      <c r="S12261" s="267">
        <v>38</v>
      </c>
      <c r="T12261" s="267" t="s">
        <v>13</v>
      </c>
      <c r="U12261" s="267" t="s">
        <v>1487</v>
      </c>
      <c r="V12261" s="267" t="s">
        <v>13</v>
      </c>
      <c r="W12261" s="267">
        <v>1940</v>
      </c>
      <c r="X12261" s="267" t="s">
        <v>2002</v>
      </c>
      <c r="Y12261" s="267">
        <v>15327237</v>
      </c>
      <c r="Z12261" s="267">
        <v>1</v>
      </c>
      <c r="AA12261" s="267" t="s">
        <v>1987</v>
      </c>
      <c r="AB12261" s="270" t="s">
        <v>1988</v>
      </c>
      <c r="AD12261" s="267" t="s">
        <v>13</v>
      </c>
      <c r="AF12261" s="267" t="s">
        <v>24</v>
      </c>
    </row>
    <row r="12262" spans="3:32" ht="409.5">
      <c r="C12262" s="267" t="s">
        <v>1985</v>
      </c>
      <c r="D12262" s="267" t="s">
        <v>727</v>
      </c>
      <c r="E12262" s="267">
        <v>381</v>
      </c>
      <c r="F12262" s="267" t="s">
        <v>1444</v>
      </c>
      <c r="G12262" s="267" t="s">
        <v>1445</v>
      </c>
      <c r="H12262" s="267">
        <v>1</v>
      </c>
      <c r="I12262" s="267" t="s">
        <v>583</v>
      </c>
      <c r="J12262" s="267">
        <v>0.64</v>
      </c>
      <c r="K12262" s="267" t="s">
        <v>1986</v>
      </c>
      <c r="O12262" s="267" t="s">
        <v>24</v>
      </c>
      <c r="P12262" s="267">
        <v>15327237</v>
      </c>
      <c r="Q12262" s="267" t="s">
        <v>1445</v>
      </c>
      <c r="S12262" s="267">
        <v>38</v>
      </c>
      <c r="T12262" s="267" t="s">
        <v>13</v>
      </c>
      <c r="U12262" s="267" t="s">
        <v>1487</v>
      </c>
      <c r="V12262" s="267" t="s">
        <v>13</v>
      </c>
      <c r="W12262" s="267">
        <v>1940</v>
      </c>
      <c r="X12262" s="267" t="s">
        <v>2002</v>
      </c>
      <c r="Y12262" s="267">
        <v>15327237</v>
      </c>
      <c r="Z12262" s="267">
        <v>1</v>
      </c>
      <c r="AA12262" s="267" t="s">
        <v>1987</v>
      </c>
      <c r="AB12262" s="270" t="s">
        <v>1988</v>
      </c>
      <c r="AD12262" s="267" t="s">
        <v>13</v>
      </c>
      <c r="AF12262" s="267" t="s">
        <v>24</v>
      </c>
    </row>
    <row r="12263" spans="3:32" ht="409.5">
      <c r="C12263" s="267" t="s">
        <v>1985</v>
      </c>
      <c r="D12263" s="267" t="s">
        <v>727</v>
      </c>
      <c r="E12263" s="267">
        <v>381</v>
      </c>
      <c r="F12263" s="267" t="s">
        <v>1444</v>
      </c>
      <c r="G12263" s="267" t="s">
        <v>1445</v>
      </c>
      <c r="H12263" s="267">
        <v>1</v>
      </c>
      <c r="I12263" s="267" t="s">
        <v>583</v>
      </c>
      <c r="J12263" s="267">
        <v>0.64</v>
      </c>
      <c r="K12263" s="267" t="s">
        <v>1986</v>
      </c>
      <c r="O12263" s="267" t="s">
        <v>24</v>
      </c>
      <c r="P12263" s="267">
        <v>15327237</v>
      </c>
      <c r="Q12263" s="267" t="s">
        <v>1445</v>
      </c>
      <c r="S12263" s="267">
        <v>38</v>
      </c>
      <c r="T12263" s="267" t="s">
        <v>13</v>
      </c>
      <c r="U12263" s="267" t="s">
        <v>1487</v>
      </c>
      <c r="V12263" s="267" t="s">
        <v>13</v>
      </c>
      <c r="W12263" s="267">
        <v>1940</v>
      </c>
      <c r="X12263" s="267" t="s">
        <v>2002</v>
      </c>
      <c r="Y12263" s="267">
        <v>15327237</v>
      </c>
      <c r="Z12263" s="267">
        <v>1</v>
      </c>
      <c r="AA12263" s="267" t="s">
        <v>1987</v>
      </c>
      <c r="AB12263" s="270" t="s">
        <v>1988</v>
      </c>
      <c r="AD12263" s="267" t="s">
        <v>13</v>
      </c>
      <c r="AF12263" s="267" t="s">
        <v>24</v>
      </c>
    </row>
    <row r="12264" spans="3:32" ht="409.5">
      <c r="C12264" s="267" t="s">
        <v>1985</v>
      </c>
      <c r="D12264" s="267" t="s">
        <v>727</v>
      </c>
      <c r="E12264" s="267">
        <v>381</v>
      </c>
      <c r="F12264" s="267" t="s">
        <v>1444</v>
      </c>
      <c r="G12264" s="267" t="s">
        <v>1445</v>
      </c>
      <c r="H12264" s="267">
        <v>1</v>
      </c>
      <c r="I12264" s="267" t="s">
        <v>583</v>
      </c>
      <c r="J12264" s="267">
        <v>0.64</v>
      </c>
      <c r="K12264" s="267" t="s">
        <v>1986</v>
      </c>
      <c r="O12264" s="267" t="s">
        <v>24</v>
      </c>
      <c r="P12264" s="267">
        <v>15327237</v>
      </c>
      <c r="Q12264" s="267" t="s">
        <v>1445</v>
      </c>
      <c r="S12264" s="267">
        <v>38</v>
      </c>
      <c r="T12264" s="267" t="s">
        <v>13</v>
      </c>
      <c r="U12264" s="267" t="s">
        <v>1487</v>
      </c>
      <c r="V12264" s="267" t="s">
        <v>13</v>
      </c>
      <c r="W12264" s="267">
        <v>1940</v>
      </c>
      <c r="X12264" s="267" t="s">
        <v>2002</v>
      </c>
      <c r="Y12264" s="267">
        <v>15327237</v>
      </c>
      <c r="Z12264" s="267">
        <v>1</v>
      </c>
      <c r="AA12264" s="267" t="s">
        <v>1987</v>
      </c>
      <c r="AB12264" s="270" t="s">
        <v>1988</v>
      </c>
      <c r="AD12264" s="267" t="s">
        <v>13</v>
      </c>
      <c r="AF12264" s="267" t="s">
        <v>24</v>
      </c>
    </row>
    <row r="12265" spans="3:32" ht="409.5">
      <c r="C12265" s="267" t="s">
        <v>1985</v>
      </c>
      <c r="D12265" s="267" t="s">
        <v>727</v>
      </c>
      <c r="E12265" s="267">
        <v>381</v>
      </c>
      <c r="F12265" s="267" t="s">
        <v>1444</v>
      </c>
      <c r="G12265" s="267" t="s">
        <v>1445</v>
      </c>
      <c r="H12265" s="267">
        <v>1</v>
      </c>
      <c r="I12265" s="267" t="s">
        <v>583</v>
      </c>
      <c r="J12265" s="267">
        <v>0.64</v>
      </c>
      <c r="K12265" s="267" t="s">
        <v>1986</v>
      </c>
      <c r="O12265" s="267" t="s">
        <v>24</v>
      </c>
      <c r="P12265" s="267">
        <v>15327237</v>
      </c>
      <c r="Q12265" s="267" t="s">
        <v>1445</v>
      </c>
      <c r="S12265" s="267">
        <v>38</v>
      </c>
      <c r="T12265" s="267" t="s">
        <v>13</v>
      </c>
      <c r="U12265" s="267" t="s">
        <v>1487</v>
      </c>
      <c r="V12265" s="267" t="s">
        <v>13</v>
      </c>
      <c r="W12265" s="267">
        <v>1940</v>
      </c>
      <c r="X12265" s="267" t="s">
        <v>2002</v>
      </c>
      <c r="Y12265" s="267">
        <v>15327237</v>
      </c>
      <c r="Z12265" s="267">
        <v>1</v>
      </c>
      <c r="AA12265" s="267" t="s">
        <v>1987</v>
      </c>
      <c r="AB12265" s="270" t="s">
        <v>1988</v>
      </c>
      <c r="AD12265" s="267" t="s">
        <v>13</v>
      </c>
      <c r="AF12265" s="267" t="s">
        <v>24</v>
      </c>
    </row>
    <row r="12266" spans="3:32" ht="409.5">
      <c r="C12266" s="267" t="s">
        <v>1985</v>
      </c>
      <c r="D12266" s="267" t="s">
        <v>727</v>
      </c>
      <c r="E12266" s="267">
        <v>381</v>
      </c>
      <c r="F12266" s="267" t="s">
        <v>1444</v>
      </c>
      <c r="G12266" s="267" t="s">
        <v>1445</v>
      </c>
      <c r="H12266" s="267">
        <v>1</v>
      </c>
      <c r="I12266" s="267" t="s">
        <v>583</v>
      </c>
      <c r="J12266" s="267">
        <v>0.64</v>
      </c>
      <c r="K12266" s="267" t="s">
        <v>1986</v>
      </c>
      <c r="O12266" s="267" t="s">
        <v>24</v>
      </c>
      <c r="P12266" s="267">
        <v>15327237</v>
      </c>
      <c r="Q12266" s="267" t="s">
        <v>1445</v>
      </c>
      <c r="S12266" s="267">
        <v>38</v>
      </c>
      <c r="T12266" s="267" t="s">
        <v>13</v>
      </c>
      <c r="U12266" s="267" t="s">
        <v>1487</v>
      </c>
      <c r="V12266" s="267" t="s">
        <v>13</v>
      </c>
      <c r="W12266" s="267">
        <v>1940</v>
      </c>
      <c r="X12266" s="267" t="s">
        <v>2002</v>
      </c>
      <c r="Y12266" s="267">
        <v>15327237</v>
      </c>
      <c r="Z12266" s="267">
        <v>1</v>
      </c>
      <c r="AA12266" s="267" t="s">
        <v>1987</v>
      </c>
      <c r="AB12266" s="270" t="s">
        <v>1988</v>
      </c>
      <c r="AD12266" s="267" t="s">
        <v>13</v>
      </c>
      <c r="AF12266" s="267" t="s">
        <v>24</v>
      </c>
    </row>
    <row r="12267" spans="3:32" ht="409.5">
      <c r="C12267" s="267" t="s">
        <v>1985</v>
      </c>
      <c r="D12267" s="267" t="s">
        <v>727</v>
      </c>
      <c r="E12267" s="267">
        <v>381</v>
      </c>
      <c r="F12267" s="267" t="s">
        <v>1444</v>
      </c>
      <c r="G12267" s="267" t="s">
        <v>1445</v>
      </c>
      <c r="H12267" s="267">
        <v>1</v>
      </c>
      <c r="I12267" s="267" t="s">
        <v>583</v>
      </c>
      <c r="J12267" s="267">
        <v>0.64</v>
      </c>
      <c r="K12267" s="267" t="s">
        <v>1986</v>
      </c>
      <c r="O12267" s="267" t="s">
        <v>24</v>
      </c>
      <c r="P12267" s="267">
        <v>15327237</v>
      </c>
      <c r="Q12267" s="267" t="s">
        <v>1445</v>
      </c>
      <c r="S12267" s="267">
        <v>38</v>
      </c>
      <c r="T12267" s="267" t="s">
        <v>13</v>
      </c>
      <c r="U12267" s="267" t="s">
        <v>1487</v>
      </c>
      <c r="V12267" s="267" t="s">
        <v>13</v>
      </c>
      <c r="W12267" s="267">
        <v>1940</v>
      </c>
      <c r="X12267" s="267" t="s">
        <v>2002</v>
      </c>
      <c r="Y12267" s="267">
        <v>15327237</v>
      </c>
      <c r="Z12267" s="267">
        <v>1</v>
      </c>
      <c r="AA12267" s="267" t="s">
        <v>1987</v>
      </c>
      <c r="AB12267" s="270" t="s">
        <v>1988</v>
      </c>
      <c r="AD12267" s="267" t="s">
        <v>13</v>
      </c>
      <c r="AF12267" s="267" t="s">
        <v>24</v>
      </c>
    </row>
    <row r="12268" spans="3:32" ht="409.5">
      <c r="C12268" s="267" t="s">
        <v>1985</v>
      </c>
      <c r="D12268" s="267" t="s">
        <v>727</v>
      </c>
      <c r="E12268" s="267">
        <v>381</v>
      </c>
      <c r="F12268" s="267" t="s">
        <v>1444</v>
      </c>
      <c r="G12268" s="267" t="s">
        <v>1445</v>
      </c>
      <c r="H12268" s="267">
        <v>1</v>
      </c>
      <c r="I12268" s="267" t="s">
        <v>583</v>
      </c>
      <c r="J12268" s="267">
        <v>0.64</v>
      </c>
      <c r="K12268" s="267" t="s">
        <v>1986</v>
      </c>
      <c r="O12268" s="267" t="s">
        <v>24</v>
      </c>
      <c r="P12268" s="267">
        <v>15327237</v>
      </c>
      <c r="Q12268" s="267" t="s">
        <v>1445</v>
      </c>
      <c r="S12268" s="267">
        <v>38</v>
      </c>
      <c r="T12268" s="267" t="s">
        <v>13</v>
      </c>
      <c r="U12268" s="267" t="s">
        <v>1487</v>
      </c>
      <c r="V12268" s="267" t="s">
        <v>13</v>
      </c>
      <c r="W12268" s="267">
        <v>1940</v>
      </c>
      <c r="X12268" s="267" t="s">
        <v>2002</v>
      </c>
      <c r="Y12268" s="267">
        <v>15327237</v>
      </c>
      <c r="Z12268" s="267">
        <v>1</v>
      </c>
      <c r="AA12268" s="267" t="s">
        <v>1987</v>
      </c>
      <c r="AB12268" s="270" t="s">
        <v>1988</v>
      </c>
      <c r="AD12268" s="267" t="s">
        <v>13</v>
      </c>
      <c r="AF12268" s="267" t="s">
        <v>24</v>
      </c>
    </row>
    <row r="12269" spans="3:32" ht="409.5">
      <c r="C12269" s="267" t="s">
        <v>1985</v>
      </c>
      <c r="D12269" s="267" t="s">
        <v>727</v>
      </c>
      <c r="E12269" s="267">
        <v>381</v>
      </c>
      <c r="F12269" s="267" t="s">
        <v>1444</v>
      </c>
      <c r="G12269" s="267" t="s">
        <v>1445</v>
      </c>
      <c r="H12269" s="267">
        <v>1</v>
      </c>
      <c r="I12269" s="267" t="s">
        <v>583</v>
      </c>
      <c r="J12269" s="267">
        <v>0.64</v>
      </c>
      <c r="K12269" s="267" t="s">
        <v>1986</v>
      </c>
      <c r="O12269" s="267" t="s">
        <v>24</v>
      </c>
      <c r="P12269" s="267">
        <v>15327237</v>
      </c>
      <c r="Q12269" s="267" t="s">
        <v>1445</v>
      </c>
      <c r="S12269" s="267">
        <v>38</v>
      </c>
      <c r="T12269" s="267" t="s">
        <v>13</v>
      </c>
      <c r="U12269" s="267" t="s">
        <v>1487</v>
      </c>
      <c r="V12269" s="267" t="s">
        <v>13</v>
      </c>
      <c r="W12269" s="267">
        <v>1940</v>
      </c>
      <c r="X12269" s="267" t="s">
        <v>2002</v>
      </c>
      <c r="Y12269" s="267">
        <v>15327237</v>
      </c>
      <c r="Z12269" s="267">
        <v>1</v>
      </c>
      <c r="AA12269" s="267" t="s">
        <v>1987</v>
      </c>
      <c r="AB12269" s="270" t="s">
        <v>1988</v>
      </c>
      <c r="AD12269" s="267" t="s">
        <v>13</v>
      </c>
      <c r="AF12269" s="267" t="s">
        <v>24</v>
      </c>
    </row>
    <row r="12270" spans="3:32" ht="409.5">
      <c r="C12270" s="267" t="s">
        <v>1985</v>
      </c>
      <c r="D12270" s="267" t="s">
        <v>727</v>
      </c>
      <c r="E12270" s="267">
        <v>381</v>
      </c>
      <c r="F12270" s="267" t="s">
        <v>1444</v>
      </c>
      <c r="G12270" s="267" t="s">
        <v>1445</v>
      </c>
      <c r="H12270" s="267">
        <v>1</v>
      </c>
      <c r="I12270" s="267" t="s">
        <v>583</v>
      </c>
      <c r="J12270" s="267">
        <v>0.64</v>
      </c>
      <c r="K12270" s="267" t="s">
        <v>1986</v>
      </c>
      <c r="O12270" s="267" t="s">
        <v>24</v>
      </c>
      <c r="P12270" s="267">
        <v>15327237</v>
      </c>
      <c r="Q12270" s="267" t="s">
        <v>1445</v>
      </c>
      <c r="S12270" s="267">
        <v>38</v>
      </c>
      <c r="T12270" s="267" t="s">
        <v>13</v>
      </c>
      <c r="U12270" s="267" t="s">
        <v>1487</v>
      </c>
      <c r="V12270" s="267" t="s">
        <v>13</v>
      </c>
      <c r="W12270" s="267">
        <v>1940</v>
      </c>
      <c r="X12270" s="267" t="s">
        <v>2002</v>
      </c>
      <c r="Y12270" s="267">
        <v>15327237</v>
      </c>
      <c r="Z12270" s="267">
        <v>1</v>
      </c>
      <c r="AA12270" s="267" t="s">
        <v>1987</v>
      </c>
      <c r="AB12270" s="270" t="s">
        <v>1988</v>
      </c>
      <c r="AD12270" s="267" t="s">
        <v>13</v>
      </c>
      <c r="AF12270" s="267" t="s">
        <v>24</v>
      </c>
    </row>
    <row r="12271" spans="3:32" ht="409.5">
      <c r="C12271" s="267" t="s">
        <v>1985</v>
      </c>
      <c r="D12271" s="267" t="s">
        <v>727</v>
      </c>
      <c r="E12271" s="267">
        <v>381</v>
      </c>
      <c r="F12271" s="267" t="s">
        <v>1444</v>
      </c>
      <c r="G12271" s="267" t="s">
        <v>1445</v>
      </c>
      <c r="H12271" s="267">
        <v>1</v>
      </c>
      <c r="I12271" s="267" t="s">
        <v>583</v>
      </c>
      <c r="J12271" s="267">
        <v>0.64</v>
      </c>
      <c r="K12271" s="267" t="s">
        <v>1986</v>
      </c>
      <c r="O12271" s="267" t="s">
        <v>24</v>
      </c>
      <c r="P12271" s="267">
        <v>15327237</v>
      </c>
      <c r="Q12271" s="267" t="s">
        <v>1445</v>
      </c>
      <c r="S12271" s="267">
        <v>38</v>
      </c>
      <c r="T12271" s="267" t="s">
        <v>13</v>
      </c>
      <c r="U12271" s="267" t="s">
        <v>1487</v>
      </c>
      <c r="V12271" s="267" t="s">
        <v>13</v>
      </c>
      <c r="W12271" s="267">
        <v>1940</v>
      </c>
      <c r="X12271" s="267" t="s">
        <v>2002</v>
      </c>
      <c r="Y12271" s="267">
        <v>15327237</v>
      </c>
      <c r="Z12271" s="267">
        <v>1</v>
      </c>
      <c r="AA12271" s="267" t="s">
        <v>1987</v>
      </c>
      <c r="AB12271" s="270" t="s">
        <v>1988</v>
      </c>
      <c r="AD12271" s="267" t="s">
        <v>13</v>
      </c>
      <c r="AF12271" s="267" t="s">
        <v>24</v>
      </c>
    </row>
    <row r="12272" spans="3:32" ht="409.5">
      <c r="C12272" s="267" t="s">
        <v>1985</v>
      </c>
      <c r="D12272" s="267" t="s">
        <v>727</v>
      </c>
      <c r="E12272" s="267">
        <v>381</v>
      </c>
      <c r="F12272" s="267" t="s">
        <v>1444</v>
      </c>
      <c r="G12272" s="267" t="s">
        <v>1445</v>
      </c>
      <c r="H12272" s="267">
        <v>1</v>
      </c>
      <c r="I12272" s="267" t="s">
        <v>583</v>
      </c>
      <c r="J12272" s="267">
        <v>0.64</v>
      </c>
      <c r="K12272" s="267" t="s">
        <v>1986</v>
      </c>
      <c r="O12272" s="267" t="s">
        <v>24</v>
      </c>
      <c r="P12272" s="267">
        <v>15327237</v>
      </c>
      <c r="Q12272" s="267" t="s">
        <v>1445</v>
      </c>
      <c r="S12272" s="267">
        <v>38</v>
      </c>
      <c r="T12272" s="267" t="s">
        <v>13</v>
      </c>
      <c r="U12272" s="267" t="s">
        <v>1487</v>
      </c>
      <c r="V12272" s="267" t="s">
        <v>13</v>
      </c>
      <c r="W12272" s="267">
        <v>1940</v>
      </c>
      <c r="X12272" s="267" t="s">
        <v>2002</v>
      </c>
      <c r="Y12272" s="267">
        <v>15327237</v>
      </c>
      <c r="Z12272" s="267">
        <v>1</v>
      </c>
      <c r="AA12272" s="267" t="s">
        <v>1987</v>
      </c>
      <c r="AB12272" s="270" t="s">
        <v>1988</v>
      </c>
      <c r="AD12272" s="267" t="s">
        <v>13</v>
      </c>
      <c r="AF12272" s="267" t="s">
        <v>24</v>
      </c>
    </row>
    <row r="12273" spans="3:32" ht="409.5">
      <c r="C12273" s="267" t="s">
        <v>1985</v>
      </c>
      <c r="D12273" s="267" t="s">
        <v>727</v>
      </c>
      <c r="E12273" s="267">
        <v>381</v>
      </c>
      <c r="F12273" s="267" t="s">
        <v>1444</v>
      </c>
      <c r="G12273" s="267" t="s">
        <v>1445</v>
      </c>
      <c r="H12273" s="267">
        <v>1</v>
      </c>
      <c r="I12273" s="267" t="s">
        <v>583</v>
      </c>
      <c r="J12273" s="267">
        <v>0.64</v>
      </c>
      <c r="K12273" s="267" t="s">
        <v>1986</v>
      </c>
      <c r="O12273" s="267" t="s">
        <v>24</v>
      </c>
      <c r="P12273" s="267">
        <v>15327237</v>
      </c>
      <c r="Q12273" s="267" t="s">
        <v>1445</v>
      </c>
      <c r="S12273" s="267">
        <v>38</v>
      </c>
      <c r="T12273" s="267" t="s">
        <v>13</v>
      </c>
      <c r="U12273" s="267" t="s">
        <v>1487</v>
      </c>
      <c r="V12273" s="267" t="s">
        <v>13</v>
      </c>
      <c r="W12273" s="267">
        <v>1940</v>
      </c>
      <c r="X12273" s="267" t="s">
        <v>2002</v>
      </c>
      <c r="Y12273" s="267">
        <v>15327237</v>
      </c>
      <c r="Z12273" s="267">
        <v>1</v>
      </c>
      <c r="AA12273" s="267" t="s">
        <v>1987</v>
      </c>
      <c r="AB12273" s="270" t="s">
        <v>1988</v>
      </c>
      <c r="AD12273" s="267" t="s">
        <v>13</v>
      </c>
      <c r="AF12273" s="267" t="s">
        <v>24</v>
      </c>
    </row>
    <row r="12274" spans="3:32" ht="409.5">
      <c r="C12274" s="267" t="s">
        <v>1985</v>
      </c>
      <c r="D12274" s="267" t="s">
        <v>727</v>
      </c>
      <c r="E12274" s="267">
        <v>381</v>
      </c>
      <c r="F12274" s="267" t="s">
        <v>1444</v>
      </c>
      <c r="G12274" s="267" t="s">
        <v>1445</v>
      </c>
      <c r="H12274" s="267">
        <v>1</v>
      </c>
      <c r="I12274" s="267" t="s">
        <v>583</v>
      </c>
      <c r="J12274" s="267">
        <v>0.64</v>
      </c>
      <c r="K12274" s="267" t="s">
        <v>1986</v>
      </c>
      <c r="O12274" s="267" t="s">
        <v>24</v>
      </c>
      <c r="P12274" s="267">
        <v>15327237</v>
      </c>
      <c r="Q12274" s="267" t="s">
        <v>1445</v>
      </c>
      <c r="S12274" s="267">
        <v>38</v>
      </c>
      <c r="T12274" s="267" t="s">
        <v>13</v>
      </c>
      <c r="U12274" s="267" t="s">
        <v>1487</v>
      </c>
      <c r="V12274" s="267" t="s">
        <v>13</v>
      </c>
      <c r="W12274" s="267">
        <v>1940</v>
      </c>
      <c r="X12274" s="267" t="s">
        <v>2002</v>
      </c>
      <c r="Y12274" s="267">
        <v>15327237</v>
      </c>
      <c r="Z12274" s="267">
        <v>1</v>
      </c>
      <c r="AA12274" s="267" t="s">
        <v>1987</v>
      </c>
      <c r="AB12274" s="270" t="s">
        <v>1988</v>
      </c>
      <c r="AD12274" s="267" t="s">
        <v>13</v>
      </c>
      <c r="AF12274" s="267" t="s">
        <v>24</v>
      </c>
    </row>
    <row r="12275" spans="3:32" ht="409.5">
      <c r="C12275" s="267" t="s">
        <v>1985</v>
      </c>
      <c r="D12275" s="267" t="s">
        <v>727</v>
      </c>
      <c r="E12275" s="267">
        <v>381</v>
      </c>
      <c r="F12275" s="267" t="s">
        <v>1444</v>
      </c>
      <c r="G12275" s="267" t="s">
        <v>1445</v>
      </c>
      <c r="H12275" s="267">
        <v>1</v>
      </c>
      <c r="I12275" s="267" t="s">
        <v>583</v>
      </c>
      <c r="J12275" s="267">
        <v>0.64</v>
      </c>
      <c r="K12275" s="267" t="s">
        <v>1986</v>
      </c>
      <c r="O12275" s="267" t="s">
        <v>24</v>
      </c>
      <c r="P12275" s="267">
        <v>15327237</v>
      </c>
      <c r="Q12275" s="267" t="s">
        <v>1445</v>
      </c>
      <c r="S12275" s="267">
        <v>38</v>
      </c>
      <c r="T12275" s="267" t="s">
        <v>13</v>
      </c>
      <c r="U12275" s="267" t="s">
        <v>1487</v>
      </c>
      <c r="V12275" s="267" t="s">
        <v>13</v>
      </c>
      <c r="W12275" s="267">
        <v>1940</v>
      </c>
      <c r="X12275" s="267" t="s">
        <v>2002</v>
      </c>
      <c r="Y12275" s="267">
        <v>15327237</v>
      </c>
      <c r="Z12275" s="267">
        <v>1</v>
      </c>
      <c r="AA12275" s="267" t="s">
        <v>1987</v>
      </c>
      <c r="AB12275" s="270" t="s">
        <v>1988</v>
      </c>
      <c r="AD12275" s="267" t="s">
        <v>13</v>
      </c>
      <c r="AF12275" s="267" t="s">
        <v>24</v>
      </c>
    </row>
    <row r="12276" spans="3:32" ht="409.5">
      <c r="C12276" s="267" t="s">
        <v>1985</v>
      </c>
      <c r="D12276" s="267" t="s">
        <v>727</v>
      </c>
      <c r="E12276" s="267">
        <v>381</v>
      </c>
      <c r="F12276" s="267" t="s">
        <v>1444</v>
      </c>
      <c r="G12276" s="267" t="s">
        <v>1445</v>
      </c>
      <c r="H12276" s="267">
        <v>1</v>
      </c>
      <c r="I12276" s="267" t="s">
        <v>583</v>
      </c>
      <c r="J12276" s="267">
        <v>0.64</v>
      </c>
      <c r="K12276" s="267" t="s">
        <v>1986</v>
      </c>
      <c r="O12276" s="267" t="s">
        <v>24</v>
      </c>
      <c r="P12276" s="267">
        <v>15327237</v>
      </c>
      <c r="Q12276" s="267" t="s">
        <v>1445</v>
      </c>
      <c r="S12276" s="267">
        <v>38</v>
      </c>
      <c r="T12276" s="267" t="s">
        <v>13</v>
      </c>
      <c r="U12276" s="267" t="s">
        <v>1487</v>
      </c>
      <c r="V12276" s="267" t="s">
        <v>13</v>
      </c>
      <c r="W12276" s="267">
        <v>1940</v>
      </c>
      <c r="X12276" s="267" t="s">
        <v>2002</v>
      </c>
      <c r="Y12276" s="267">
        <v>15327237</v>
      </c>
      <c r="Z12276" s="267">
        <v>1</v>
      </c>
      <c r="AA12276" s="267" t="s">
        <v>1987</v>
      </c>
      <c r="AB12276" s="270" t="s">
        <v>1988</v>
      </c>
      <c r="AD12276" s="267" t="s">
        <v>13</v>
      </c>
      <c r="AF12276" s="267" t="s">
        <v>24</v>
      </c>
    </row>
    <row r="12277" spans="3:32" ht="409.5">
      <c r="C12277" s="267" t="s">
        <v>1985</v>
      </c>
      <c r="D12277" s="267" t="s">
        <v>727</v>
      </c>
      <c r="E12277" s="267">
        <v>381</v>
      </c>
      <c r="F12277" s="267" t="s">
        <v>1444</v>
      </c>
      <c r="G12277" s="267" t="s">
        <v>1445</v>
      </c>
      <c r="H12277" s="267">
        <v>1</v>
      </c>
      <c r="I12277" s="267" t="s">
        <v>583</v>
      </c>
      <c r="J12277" s="267">
        <v>0.64</v>
      </c>
      <c r="K12277" s="267" t="s">
        <v>1986</v>
      </c>
      <c r="O12277" s="267" t="s">
        <v>24</v>
      </c>
      <c r="P12277" s="267">
        <v>15327237</v>
      </c>
      <c r="Q12277" s="267" t="s">
        <v>1445</v>
      </c>
      <c r="S12277" s="267">
        <v>38</v>
      </c>
      <c r="T12277" s="267" t="s">
        <v>13</v>
      </c>
      <c r="U12277" s="267" t="s">
        <v>1487</v>
      </c>
      <c r="V12277" s="267" t="s">
        <v>13</v>
      </c>
      <c r="W12277" s="267">
        <v>1940</v>
      </c>
      <c r="X12277" s="267" t="s">
        <v>2002</v>
      </c>
      <c r="Y12277" s="267">
        <v>15327237</v>
      </c>
      <c r="Z12277" s="267">
        <v>1</v>
      </c>
      <c r="AA12277" s="267" t="s">
        <v>1987</v>
      </c>
      <c r="AB12277" s="270" t="s">
        <v>1988</v>
      </c>
      <c r="AD12277" s="267" t="s">
        <v>13</v>
      </c>
      <c r="AF12277" s="267" t="s">
        <v>24</v>
      </c>
    </row>
    <row r="12278" spans="3:32" ht="409.5">
      <c r="C12278" s="267" t="s">
        <v>1985</v>
      </c>
      <c r="D12278" s="267" t="s">
        <v>727</v>
      </c>
      <c r="E12278" s="267">
        <v>381</v>
      </c>
      <c r="F12278" s="267" t="s">
        <v>1444</v>
      </c>
      <c r="G12278" s="267" t="s">
        <v>1445</v>
      </c>
      <c r="H12278" s="267">
        <v>1</v>
      </c>
      <c r="I12278" s="267" t="s">
        <v>583</v>
      </c>
      <c r="J12278" s="267">
        <v>0.64</v>
      </c>
      <c r="K12278" s="267" t="s">
        <v>1986</v>
      </c>
      <c r="O12278" s="267" t="s">
        <v>24</v>
      </c>
      <c r="P12278" s="267">
        <v>15327237</v>
      </c>
      <c r="Q12278" s="267" t="s">
        <v>1445</v>
      </c>
      <c r="S12278" s="267">
        <v>38</v>
      </c>
      <c r="T12278" s="267" t="s">
        <v>13</v>
      </c>
      <c r="U12278" s="267" t="s">
        <v>1487</v>
      </c>
      <c r="V12278" s="267" t="s">
        <v>13</v>
      </c>
      <c r="W12278" s="267">
        <v>1940</v>
      </c>
      <c r="X12278" s="267" t="s">
        <v>2002</v>
      </c>
      <c r="Y12278" s="267">
        <v>15327237</v>
      </c>
      <c r="Z12278" s="267">
        <v>1</v>
      </c>
      <c r="AA12278" s="267" t="s">
        <v>1987</v>
      </c>
      <c r="AB12278" s="270" t="s">
        <v>1988</v>
      </c>
      <c r="AD12278" s="267" t="s">
        <v>13</v>
      </c>
      <c r="AF12278" s="267" t="s">
        <v>24</v>
      </c>
    </row>
    <row r="12279" spans="3:32" ht="409.5">
      <c r="C12279" s="267" t="s">
        <v>1985</v>
      </c>
      <c r="D12279" s="267" t="s">
        <v>727</v>
      </c>
      <c r="E12279" s="267">
        <v>381</v>
      </c>
      <c r="F12279" s="267" t="s">
        <v>1444</v>
      </c>
      <c r="G12279" s="267" t="s">
        <v>1445</v>
      </c>
      <c r="H12279" s="267">
        <v>1</v>
      </c>
      <c r="I12279" s="267" t="s">
        <v>583</v>
      </c>
      <c r="J12279" s="267">
        <v>0.64</v>
      </c>
      <c r="K12279" s="267" t="s">
        <v>1986</v>
      </c>
      <c r="O12279" s="267" t="s">
        <v>24</v>
      </c>
      <c r="P12279" s="267">
        <v>15327237</v>
      </c>
      <c r="Q12279" s="267" t="s">
        <v>1445</v>
      </c>
      <c r="S12279" s="267">
        <v>38</v>
      </c>
      <c r="T12279" s="267" t="s">
        <v>13</v>
      </c>
      <c r="U12279" s="267" t="s">
        <v>1487</v>
      </c>
      <c r="V12279" s="267" t="s">
        <v>13</v>
      </c>
      <c r="W12279" s="267">
        <v>1940</v>
      </c>
      <c r="X12279" s="267" t="s">
        <v>2002</v>
      </c>
      <c r="Y12279" s="267">
        <v>15327237</v>
      </c>
      <c r="Z12279" s="267">
        <v>1</v>
      </c>
      <c r="AA12279" s="267" t="s">
        <v>1987</v>
      </c>
      <c r="AB12279" s="270" t="s">
        <v>1988</v>
      </c>
      <c r="AD12279" s="267" t="s">
        <v>13</v>
      </c>
      <c r="AF12279" s="267" t="s">
        <v>24</v>
      </c>
    </row>
    <row r="12280" spans="3:32" ht="409.5">
      <c r="C12280" s="267" t="s">
        <v>1985</v>
      </c>
      <c r="D12280" s="267" t="s">
        <v>727</v>
      </c>
      <c r="E12280" s="267">
        <v>381</v>
      </c>
      <c r="F12280" s="267" t="s">
        <v>1444</v>
      </c>
      <c r="G12280" s="267" t="s">
        <v>1445</v>
      </c>
      <c r="H12280" s="267">
        <v>1</v>
      </c>
      <c r="I12280" s="267" t="s">
        <v>583</v>
      </c>
      <c r="J12280" s="267">
        <v>0.64</v>
      </c>
      <c r="K12280" s="267" t="s">
        <v>1986</v>
      </c>
      <c r="O12280" s="267" t="s">
        <v>24</v>
      </c>
      <c r="P12280" s="267">
        <v>15327237</v>
      </c>
      <c r="Q12280" s="267" t="s">
        <v>1445</v>
      </c>
      <c r="S12280" s="267">
        <v>38</v>
      </c>
      <c r="T12280" s="267" t="s">
        <v>13</v>
      </c>
      <c r="U12280" s="267" t="s">
        <v>1487</v>
      </c>
      <c r="V12280" s="267" t="s">
        <v>13</v>
      </c>
      <c r="W12280" s="267">
        <v>1940</v>
      </c>
      <c r="X12280" s="267" t="s">
        <v>2002</v>
      </c>
      <c r="Y12280" s="267">
        <v>15327237</v>
      </c>
      <c r="Z12280" s="267">
        <v>1</v>
      </c>
      <c r="AA12280" s="267" t="s">
        <v>1987</v>
      </c>
      <c r="AB12280" s="270" t="s">
        <v>1988</v>
      </c>
      <c r="AD12280" s="267" t="s">
        <v>13</v>
      </c>
      <c r="AF12280" s="267" t="s">
        <v>24</v>
      </c>
    </row>
    <row r="12281" spans="3:32" ht="409.5">
      <c r="C12281" s="267" t="s">
        <v>1985</v>
      </c>
      <c r="D12281" s="267" t="s">
        <v>727</v>
      </c>
      <c r="E12281" s="267">
        <v>381</v>
      </c>
      <c r="F12281" s="267" t="s">
        <v>1444</v>
      </c>
      <c r="G12281" s="267" t="s">
        <v>1445</v>
      </c>
      <c r="H12281" s="267">
        <v>1</v>
      </c>
      <c r="I12281" s="267" t="s">
        <v>583</v>
      </c>
      <c r="J12281" s="267">
        <v>0.64</v>
      </c>
      <c r="K12281" s="267" t="s">
        <v>1986</v>
      </c>
      <c r="O12281" s="267" t="s">
        <v>24</v>
      </c>
      <c r="P12281" s="267">
        <v>15327237</v>
      </c>
      <c r="Q12281" s="267" t="s">
        <v>1445</v>
      </c>
      <c r="S12281" s="267">
        <v>38</v>
      </c>
      <c r="T12281" s="267" t="s">
        <v>13</v>
      </c>
      <c r="U12281" s="267" t="s">
        <v>1487</v>
      </c>
      <c r="V12281" s="267" t="s">
        <v>13</v>
      </c>
      <c r="W12281" s="267">
        <v>1940</v>
      </c>
      <c r="X12281" s="267" t="s">
        <v>2002</v>
      </c>
      <c r="Y12281" s="267">
        <v>15327237</v>
      </c>
      <c r="Z12281" s="267">
        <v>1</v>
      </c>
      <c r="AA12281" s="267" t="s">
        <v>1987</v>
      </c>
      <c r="AB12281" s="270" t="s">
        <v>1988</v>
      </c>
      <c r="AD12281" s="267" t="s">
        <v>13</v>
      </c>
      <c r="AF12281" s="267" t="s">
        <v>24</v>
      </c>
    </row>
    <row r="12282" spans="3:32" ht="409.5">
      <c r="C12282" s="267" t="s">
        <v>1985</v>
      </c>
      <c r="D12282" s="267" t="s">
        <v>727</v>
      </c>
      <c r="E12282" s="267">
        <v>381</v>
      </c>
      <c r="F12282" s="267" t="s">
        <v>1444</v>
      </c>
      <c r="G12282" s="267" t="s">
        <v>1445</v>
      </c>
      <c r="H12282" s="267">
        <v>1</v>
      </c>
      <c r="I12282" s="267" t="s">
        <v>583</v>
      </c>
      <c r="J12282" s="267">
        <v>0.64</v>
      </c>
      <c r="K12282" s="267" t="s">
        <v>1986</v>
      </c>
      <c r="O12282" s="267" t="s">
        <v>24</v>
      </c>
      <c r="P12282" s="267">
        <v>15327237</v>
      </c>
      <c r="Q12282" s="267" t="s">
        <v>1445</v>
      </c>
      <c r="S12282" s="267">
        <v>38</v>
      </c>
      <c r="T12282" s="267" t="s">
        <v>13</v>
      </c>
      <c r="U12282" s="267" t="s">
        <v>1487</v>
      </c>
      <c r="V12282" s="267" t="s">
        <v>13</v>
      </c>
      <c r="W12282" s="267">
        <v>1940</v>
      </c>
      <c r="X12282" s="267" t="s">
        <v>2002</v>
      </c>
      <c r="Y12282" s="267">
        <v>15327237</v>
      </c>
      <c r="Z12282" s="267">
        <v>1</v>
      </c>
      <c r="AA12282" s="267" t="s">
        <v>1987</v>
      </c>
      <c r="AB12282" s="270" t="s">
        <v>1988</v>
      </c>
      <c r="AD12282" s="267" t="s">
        <v>13</v>
      </c>
      <c r="AF12282" s="267" t="s">
        <v>24</v>
      </c>
    </row>
    <row r="12283" spans="3:32" ht="409.5">
      <c r="C12283" s="267" t="s">
        <v>1985</v>
      </c>
      <c r="D12283" s="267" t="s">
        <v>727</v>
      </c>
      <c r="E12283" s="267">
        <v>381</v>
      </c>
      <c r="F12283" s="267" t="s">
        <v>1444</v>
      </c>
      <c r="G12283" s="267" t="s">
        <v>1445</v>
      </c>
      <c r="H12283" s="267">
        <v>1</v>
      </c>
      <c r="I12283" s="267" t="s">
        <v>583</v>
      </c>
      <c r="J12283" s="267">
        <v>0.64</v>
      </c>
      <c r="K12283" s="267" t="s">
        <v>1986</v>
      </c>
      <c r="O12283" s="267" t="s">
        <v>24</v>
      </c>
      <c r="P12283" s="267">
        <v>15327237</v>
      </c>
      <c r="Q12283" s="267" t="s">
        <v>1445</v>
      </c>
      <c r="S12283" s="267">
        <v>38</v>
      </c>
      <c r="T12283" s="267" t="s">
        <v>13</v>
      </c>
      <c r="U12283" s="267" t="s">
        <v>1487</v>
      </c>
      <c r="V12283" s="267" t="s">
        <v>13</v>
      </c>
      <c r="W12283" s="267">
        <v>1940</v>
      </c>
      <c r="X12283" s="267" t="s">
        <v>2002</v>
      </c>
      <c r="Y12283" s="267">
        <v>15327237</v>
      </c>
      <c r="Z12283" s="267">
        <v>1</v>
      </c>
      <c r="AA12283" s="267" t="s">
        <v>1987</v>
      </c>
      <c r="AB12283" s="270" t="s">
        <v>1988</v>
      </c>
      <c r="AD12283" s="267" t="s">
        <v>13</v>
      </c>
      <c r="AF12283" s="267" t="s">
        <v>24</v>
      </c>
    </row>
    <row r="12284" spans="3:32" ht="409.5">
      <c r="C12284" s="267" t="s">
        <v>1985</v>
      </c>
      <c r="D12284" s="267" t="s">
        <v>727</v>
      </c>
      <c r="E12284" s="267">
        <v>381</v>
      </c>
      <c r="F12284" s="267" t="s">
        <v>1444</v>
      </c>
      <c r="G12284" s="267" t="s">
        <v>1445</v>
      </c>
      <c r="H12284" s="267">
        <v>1</v>
      </c>
      <c r="I12284" s="267" t="s">
        <v>583</v>
      </c>
      <c r="J12284" s="267">
        <v>0.64</v>
      </c>
      <c r="K12284" s="267" t="s">
        <v>1986</v>
      </c>
      <c r="O12284" s="267" t="s">
        <v>24</v>
      </c>
      <c r="P12284" s="267">
        <v>15327237</v>
      </c>
      <c r="Q12284" s="267" t="s">
        <v>1445</v>
      </c>
      <c r="S12284" s="267">
        <v>38</v>
      </c>
      <c r="T12284" s="267" t="s">
        <v>13</v>
      </c>
      <c r="U12284" s="267" t="s">
        <v>1487</v>
      </c>
      <c r="V12284" s="267" t="s">
        <v>13</v>
      </c>
      <c r="W12284" s="267">
        <v>1940</v>
      </c>
      <c r="X12284" s="267" t="s">
        <v>2002</v>
      </c>
      <c r="Y12284" s="267">
        <v>15327237</v>
      </c>
      <c r="Z12284" s="267">
        <v>1</v>
      </c>
      <c r="AA12284" s="267" t="s">
        <v>1987</v>
      </c>
      <c r="AB12284" s="270" t="s">
        <v>1988</v>
      </c>
      <c r="AD12284" s="267" t="s">
        <v>13</v>
      </c>
      <c r="AF12284" s="267" t="s">
        <v>24</v>
      </c>
    </row>
    <row r="12285" spans="3:32" ht="409.5">
      <c r="C12285" s="267" t="s">
        <v>1985</v>
      </c>
      <c r="D12285" s="267" t="s">
        <v>727</v>
      </c>
      <c r="E12285" s="267">
        <v>381</v>
      </c>
      <c r="F12285" s="267" t="s">
        <v>1444</v>
      </c>
      <c r="G12285" s="267" t="s">
        <v>1445</v>
      </c>
      <c r="H12285" s="267">
        <v>1</v>
      </c>
      <c r="I12285" s="267" t="s">
        <v>583</v>
      </c>
      <c r="J12285" s="267">
        <v>0.64</v>
      </c>
      <c r="K12285" s="267" t="s">
        <v>1986</v>
      </c>
      <c r="O12285" s="267" t="s">
        <v>24</v>
      </c>
      <c r="P12285" s="267">
        <v>15327237</v>
      </c>
      <c r="Q12285" s="267" t="s">
        <v>1445</v>
      </c>
      <c r="S12285" s="267">
        <v>38</v>
      </c>
      <c r="T12285" s="267" t="s">
        <v>13</v>
      </c>
      <c r="U12285" s="267" t="s">
        <v>1487</v>
      </c>
      <c r="V12285" s="267" t="s">
        <v>13</v>
      </c>
      <c r="W12285" s="267">
        <v>1940</v>
      </c>
      <c r="X12285" s="267" t="s">
        <v>2002</v>
      </c>
      <c r="Y12285" s="267">
        <v>15327237</v>
      </c>
      <c r="Z12285" s="267">
        <v>1</v>
      </c>
      <c r="AA12285" s="267" t="s">
        <v>1987</v>
      </c>
      <c r="AB12285" s="270" t="s">
        <v>1988</v>
      </c>
      <c r="AD12285" s="267" t="s">
        <v>13</v>
      </c>
      <c r="AF12285" s="267" t="s">
        <v>24</v>
      </c>
    </row>
    <row r="12286" spans="3:32" ht="409.5">
      <c r="C12286" s="267" t="s">
        <v>1985</v>
      </c>
      <c r="D12286" s="267" t="s">
        <v>727</v>
      </c>
      <c r="E12286" s="267">
        <v>381</v>
      </c>
      <c r="F12286" s="267" t="s">
        <v>1444</v>
      </c>
      <c r="G12286" s="267" t="s">
        <v>1445</v>
      </c>
      <c r="H12286" s="267">
        <v>1</v>
      </c>
      <c r="I12286" s="267" t="s">
        <v>583</v>
      </c>
      <c r="J12286" s="267">
        <v>0.64</v>
      </c>
      <c r="K12286" s="267" t="s">
        <v>1986</v>
      </c>
      <c r="O12286" s="267" t="s">
        <v>24</v>
      </c>
      <c r="P12286" s="267">
        <v>15327237</v>
      </c>
      <c r="Q12286" s="267" t="s">
        <v>1445</v>
      </c>
      <c r="S12286" s="267">
        <v>38</v>
      </c>
      <c r="T12286" s="267" t="s">
        <v>13</v>
      </c>
      <c r="U12286" s="267" t="s">
        <v>1487</v>
      </c>
      <c r="V12286" s="267" t="s">
        <v>13</v>
      </c>
      <c r="W12286" s="267">
        <v>1940</v>
      </c>
      <c r="X12286" s="267" t="s">
        <v>2002</v>
      </c>
      <c r="Y12286" s="267">
        <v>15327237</v>
      </c>
      <c r="Z12286" s="267">
        <v>1</v>
      </c>
      <c r="AA12286" s="267" t="s">
        <v>1987</v>
      </c>
      <c r="AB12286" s="270" t="s">
        <v>1988</v>
      </c>
      <c r="AD12286" s="267" t="s">
        <v>13</v>
      </c>
      <c r="AF12286" s="267" t="s">
        <v>24</v>
      </c>
    </row>
    <row r="12287" spans="3:32" ht="409.5">
      <c r="C12287" s="267" t="s">
        <v>1985</v>
      </c>
      <c r="D12287" s="267" t="s">
        <v>727</v>
      </c>
      <c r="E12287" s="267">
        <v>381</v>
      </c>
      <c r="F12287" s="267" t="s">
        <v>1444</v>
      </c>
      <c r="G12287" s="267" t="s">
        <v>1445</v>
      </c>
      <c r="H12287" s="267">
        <v>1</v>
      </c>
      <c r="I12287" s="267" t="s">
        <v>583</v>
      </c>
      <c r="J12287" s="267">
        <v>0.64</v>
      </c>
      <c r="K12287" s="267" t="s">
        <v>1986</v>
      </c>
      <c r="O12287" s="267" t="s">
        <v>24</v>
      </c>
      <c r="P12287" s="267">
        <v>15327237</v>
      </c>
      <c r="Q12287" s="267" t="s">
        <v>1445</v>
      </c>
      <c r="S12287" s="267">
        <v>38</v>
      </c>
      <c r="T12287" s="267" t="s">
        <v>13</v>
      </c>
      <c r="U12287" s="267" t="s">
        <v>1487</v>
      </c>
      <c r="V12287" s="267" t="s">
        <v>13</v>
      </c>
      <c r="W12287" s="267">
        <v>1940</v>
      </c>
      <c r="X12287" s="267" t="s">
        <v>2002</v>
      </c>
      <c r="Y12287" s="267">
        <v>15327237</v>
      </c>
      <c r="Z12287" s="267">
        <v>1</v>
      </c>
      <c r="AA12287" s="267" t="s">
        <v>1987</v>
      </c>
      <c r="AB12287" s="270" t="s">
        <v>1988</v>
      </c>
      <c r="AD12287" s="267" t="s">
        <v>13</v>
      </c>
      <c r="AF12287" s="267" t="s">
        <v>24</v>
      </c>
    </row>
    <row r="12288" spans="3:32" ht="409.5">
      <c r="C12288" s="267" t="s">
        <v>1985</v>
      </c>
      <c r="D12288" s="267" t="s">
        <v>727</v>
      </c>
      <c r="E12288" s="267">
        <v>381</v>
      </c>
      <c r="F12288" s="267" t="s">
        <v>1444</v>
      </c>
      <c r="G12288" s="267" t="s">
        <v>1445</v>
      </c>
      <c r="H12288" s="267">
        <v>1</v>
      </c>
      <c r="I12288" s="267" t="s">
        <v>583</v>
      </c>
      <c r="J12288" s="267">
        <v>0.64</v>
      </c>
      <c r="K12288" s="267" t="s">
        <v>1986</v>
      </c>
      <c r="O12288" s="267" t="s">
        <v>24</v>
      </c>
      <c r="P12288" s="267">
        <v>15327237</v>
      </c>
      <c r="Q12288" s="267" t="s">
        <v>1445</v>
      </c>
      <c r="S12288" s="267">
        <v>38</v>
      </c>
      <c r="T12288" s="267" t="s">
        <v>13</v>
      </c>
      <c r="U12288" s="267" t="s">
        <v>1487</v>
      </c>
      <c r="V12288" s="267" t="s">
        <v>13</v>
      </c>
      <c r="W12288" s="267">
        <v>1940</v>
      </c>
      <c r="X12288" s="267" t="s">
        <v>2002</v>
      </c>
      <c r="Y12288" s="267">
        <v>15327237</v>
      </c>
      <c r="Z12288" s="267">
        <v>1</v>
      </c>
      <c r="AA12288" s="267" t="s">
        <v>1987</v>
      </c>
      <c r="AB12288" s="270" t="s">
        <v>1988</v>
      </c>
      <c r="AD12288" s="267" t="s">
        <v>13</v>
      </c>
      <c r="AF12288" s="267" t="s">
        <v>24</v>
      </c>
    </row>
    <row r="12289" spans="3:32" ht="409.5">
      <c r="C12289" s="267" t="s">
        <v>1985</v>
      </c>
      <c r="D12289" s="267" t="s">
        <v>727</v>
      </c>
      <c r="E12289" s="267">
        <v>381</v>
      </c>
      <c r="F12289" s="267" t="s">
        <v>1444</v>
      </c>
      <c r="G12289" s="267" t="s">
        <v>1445</v>
      </c>
      <c r="H12289" s="267">
        <v>1</v>
      </c>
      <c r="I12289" s="267" t="s">
        <v>583</v>
      </c>
      <c r="J12289" s="267">
        <v>0.64</v>
      </c>
      <c r="K12289" s="267" t="s">
        <v>1986</v>
      </c>
      <c r="O12289" s="267" t="s">
        <v>24</v>
      </c>
      <c r="P12289" s="267">
        <v>15327237</v>
      </c>
      <c r="Q12289" s="267" t="s">
        <v>1445</v>
      </c>
      <c r="S12289" s="267">
        <v>38</v>
      </c>
      <c r="T12289" s="267" t="s">
        <v>13</v>
      </c>
      <c r="U12289" s="267" t="s">
        <v>1487</v>
      </c>
      <c r="V12289" s="267" t="s">
        <v>13</v>
      </c>
      <c r="W12289" s="267">
        <v>1940</v>
      </c>
      <c r="X12289" s="267" t="s">
        <v>2002</v>
      </c>
      <c r="Y12289" s="267">
        <v>15327237</v>
      </c>
      <c r="Z12289" s="267">
        <v>1</v>
      </c>
      <c r="AA12289" s="267" t="s">
        <v>1987</v>
      </c>
      <c r="AB12289" s="270" t="s">
        <v>1988</v>
      </c>
      <c r="AD12289" s="267" t="s">
        <v>13</v>
      </c>
      <c r="AF12289" s="267" t="s">
        <v>24</v>
      </c>
    </row>
    <row r="12290" spans="3:32" ht="409.5">
      <c r="C12290" s="267" t="s">
        <v>1985</v>
      </c>
      <c r="D12290" s="267" t="s">
        <v>727</v>
      </c>
      <c r="E12290" s="267">
        <v>381</v>
      </c>
      <c r="F12290" s="267" t="s">
        <v>1444</v>
      </c>
      <c r="G12290" s="267" t="s">
        <v>1445</v>
      </c>
      <c r="H12290" s="267">
        <v>1</v>
      </c>
      <c r="I12290" s="267" t="s">
        <v>583</v>
      </c>
      <c r="J12290" s="267">
        <v>0.64</v>
      </c>
      <c r="K12290" s="267" t="s">
        <v>1986</v>
      </c>
      <c r="O12290" s="267" t="s">
        <v>24</v>
      </c>
      <c r="P12290" s="267">
        <v>15327237</v>
      </c>
      <c r="Q12290" s="267" t="s">
        <v>1445</v>
      </c>
      <c r="S12290" s="267">
        <v>38</v>
      </c>
      <c r="T12290" s="267" t="s">
        <v>13</v>
      </c>
      <c r="U12290" s="267" t="s">
        <v>1487</v>
      </c>
      <c r="V12290" s="267" t="s">
        <v>13</v>
      </c>
      <c r="W12290" s="267">
        <v>1940</v>
      </c>
      <c r="X12290" s="267" t="s">
        <v>2002</v>
      </c>
      <c r="Y12290" s="267">
        <v>15327237</v>
      </c>
      <c r="Z12290" s="267">
        <v>1</v>
      </c>
      <c r="AA12290" s="267" t="s">
        <v>1987</v>
      </c>
      <c r="AB12290" s="270" t="s">
        <v>1988</v>
      </c>
      <c r="AD12290" s="267" t="s">
        <v>13</v>
      </c>
      <c r="AF12290" s="267" t="s">
        <v>24</v>
      </c>
    </row>
    <row r="12291" spans="3:32" ht="409.5">
      <c r="C12291" s="267" t="s">
        <v>1985</v>
      </c>
      <c r="D12291" s="267" t="s">
        <v>727</v>
      </c>
      <c r="E12291" s="267">
        <v>381</v>
      </c>
      <c r="F12291" s="267" t="s">
        <v>1444</v>
      </c>
      <c r="G12291" s="267" t="s">
        <v>1445</v>
      </c>
      <c r="H12291" s="267">
        <v>1</v>
      </c>
      <c r="I12291" s="267" t="s">
        <v>583</v>
      </c>
      <c r="J12291" s="267">
        <v>0.64</v>
      </c>
      <c r="K12291" s="267" t="s">
        <v>1986</v>
      </c>
      <c r="O12291" s="267" t="s">
        <v>24</v>
      </c>
      <c r="P12291" s="267">
        <v>15327237</v>
      </c>
      <c r="Q12291" s="267" t="s">
        <v>1445</v>
      </c>
      <c r="S12291" s="267">
        <v>38</v>
      </c>
      <c r="T12291" s="267" t="s">
        <v>13</v>
      </c>
      <c r="U12291" s="267" t="s">
        <v>1487</v>
      </c>
      <c r="V12291" s="267" t="s">
        <v>13</v>
      </c>
      <c r="W12291" s="267">
        <v>1940</v>
      </c>
      <c r="X12291" s="267" t="s">
        <v>2002</v>
      </c>
      <c r="Y12291" s="267">
        <v>15327237</v>
      </c>
      <c r="Z12291" s="267">
        <v>1</v>
      </c>
      <c r="AA12291" s="267" t="s">
        <v>1987</v>
      </c>
      <c r="AB12291" s="270" t="s">
        <v>1988</v>
      </c>
      <c r="AD12291" s="267" t="s">
        <v>13</v>
      </c>
      <c r="AF12291" s="267" t="s">
        <v>24</v>
      </c>
    </row>
    <row r="12292" spans="3:32" ht="409.5">
      <c r="C12292" s="267" t="s">
        <v>1985</v>
      </c>
      <c r="D12292" s="267" t="s">
        <v>727</v>
      </c>
      <c r="E12292" s="267">
        <v>381</v>
      </c>
      <c r="F12292" s="267" t="s">
        <v>1444</v>
      </c>
      <c r="G12292" s="267" t="s">
        <v>1445</v>
      </c>
      <c r="H12292" s="267">
        <v>1</v>
      </c>
      <c r="I12292" s="267" t="s">
        <v>583</v>
      </c>
      <c r="J12292" s="267">
        <v>0.64</v>
      </c>
      <c r="K12292" s="267" t="s">
        <v>1986</v>
      </c>
      <c r="O12292" s="267" t="s">
        <v>24</v>
      </c>
      <c r="P12292" s="267">
        <v>15327237</v>
      </c>
      <c r="Q12292" s="267" t="s">
        <v>1445</v>
      </c>
      <c r="S12292" s="267">
        <v>38</v>
      </c>
      <c r="T12292" s="267" t="s">
        <v>13</v>
      </c>
      <c r="U12292" s="267" t="s">
        <v>1487</v>
      </c>
      <c r="V12292" s="267" t="s">
        <v>13</v>
      </c>
      <c r="W12292" s="267">
        <v>1940</v>
      </c>
      <c r="X12292" s="267" t="s">
        <v>2002</v>
      </c>
      <c r="Y12292" s="267">
        <v>15327237</v>
      </c>
      <c r="Z12292" s="267">
        <v>1</v>
      </c>
      <c r="AA12292" s="267" t="s">
        <v>1987</v>
      </c>
      <c r="AB12292" s="270" t="s">
        <v>1988</v>
      </c>
      <c r="AD12292" s="267" t="s">
        <v>13</v>
      </c>
      <c r="AF12292" s="267" t="s">
        <v>24</v>
      </c>
    </row>
    <row r="12293" spans="3:32" ht="409.5">
      <c r="C12293" s="267" t="s">
        <v>1985</v>
      </c>
      <c r="D12293" s="267" t="s">
        <v>727</v>
      </c>
      <c r="E12293" s="267">
        <v>381</v>
      </c>
      <c r="F12293" s="267" t="s">
        <v>1444</v>
      </c>
      <c r="G12293" s="267" t="s">
        <v>1445</v>
      </c>
      <c r="H12293" s="267">
        <v>1</v>
      </c>
      <c r="I12293" s="267" t="s">
        <v>583</v>
      </c>
      <c r="J12293" s="267">
        <v>0.64</v>
      </c>
      <c r="K12293" s="267" t="s">
        <v>1986</v>
      </c>
      <c r="O12293" s="267" t="s">
        <v>24</v>
      </c>
      <c r="P12293" s="267">
        <v>15327237</v>
      </c>
      <c r="Q12293" s="267" t="s">
        <v>1445</v>
      </c>
      <c r="S12293" s="267">
        <v>38</v>
      </c>
      <c r="T12293" s="267" t="s">
        <v>13</v>
      </c>
      <c r="U12293" s="267" t="s">
        <v>1487</v>
      </c>
      <c r="V12293" s="267" t="s">
        <v>13</v>
      </c>
      <c r="W12293" s="267">
        <v>1940</v>
      </c>
      <c r="X12293" s="267" t="s">
        <v>2002</v>
      </c>
      <c r="Y12293" s="267">
        <v>15327237</v>
      </c>
      <c r="Z12293" s="267">
        <v>1</v>
      </c>
      <c r="AA12293" s="267" t="s">
        <v>1987</v>
      </c>
      <c r="AB12293" s="270" t="s">
        <v>1988</v>
      </c>
      <c r="AD12293" s="267" t="s">
        <v>13</v>
      </c>
      <c r="AF12293" s="267" t="s">
        <v>24</v>
      </c>
    </row>
    <row r="12294" spans="3:32" ht="409.5">
      <c r="C12294" s="267" t="s">
        <v>1985</v>
      </c>
      <c r="D12294" s="267" t="s">
        <v>727</v>
      </c>
      <c r="E12294" s="267">
        <v>381</v>
      </c>
      <c r="F12294" s="267" t="s">
        <v>1444</v>
      </c>
      <c r="G12294" s="267" t="s">
        <v>1445</v>
      </c>
      <c r="H12294" s="267">
        <v>1</v>
      </c>
      <c r="I12294" s="267" t="s">
        <v>583</v>
      </c>
      <c r="J12294" s="267">
        <v>0.64</v>
      </c>
      <c r="K12294" s="267" t="s">
        <v>1986</v>
      </c>
      <c r="O12294" s="267" t="s">
        <v>24</v>
      </c>
      <c r="P12294" s="267">
        <v>15327237</v>
      </c>
      <c r="Q12294" s="267" t="s">
        <v>1445</v>
      </c>
      <c r="S12294" s="267">
        <v>38</v>
      </c>
      <c r="T12294" s="267" t="s">
        <v>13</v>
      </c>
      <c r="U12294" s="267" t="s">
        <v>1487</v>
      </c>
      <c r="V12294" s="267" t="s">
        <v>13</v>
      </c>
      <c r="W12294" s="267">
        <v>1940</v>
      </c>
      <c r="X12294" s="267" t="s">
        <v>2002</v>
      </c>
      <c r="Y12294" s="267">
        <v>15327237</v>
      </c>
      <c r="Z12294" s="267">
        <v>1</v>
      </c>
      <c r="AA12294" s="267" t="s">
        <v>1987</v>
      </c>
      <c r="AB12294" s="270" t="s">
        <v>1988</v>
      </c>
      <c r="AD12294" s="267" t="s">
        <v>13</v>
      </c>
      <c r="AF12294" s="267" t="s">
        <v>24</v>
      </c>
    </row>
    <row r="12295" spans="3:32" ht="409.5">
      <c r="C12295" s="267" t="s">
        <v>1985</v>
      </c>
      <c r="D12295" s="267" t="s">
        <v>727</v>
      </c>
      <c r="E12295" s="267">
        <v>381</v>
      </c>
      <c r="F12295" s="267" t="s">
        <v>1444</v>
      </c>
      <c r="G12295" s="267" t="s">
        <v>1445</v>
      </c>
      <c r="H12295" s="267">
        <v>1</v>
      </c>
      <c r="I12295" s="267" t="s">
        <v>583</v>
      </c>
      <c r="J12295" s="267">
        <v>0.64</v>
      </c>
      <c r="K12295" s="267" t="s">
        <v>1986</v>
      </c>
      <c r="O12295" s="267" t="s">
        <v>24</v>
      </c>
      <c r="P12295" s="267">
        <v>15327237</v>
      </c>
      <c r="Q12295" s="267" t="s">
        <v>1445</v>
      </c>
      <c r="S12295" s="267">
        <v>38</v>
      </c>
      <c r="T12295" s="267" t="s">
        <v>13</v>
      </c>
      <c r="U12295" s="267" t="s">
        <v>1487</v>
      </c>
      <c r="V12295" s="267" t="s">
        <v>13</v>
      </c>
      <c r="W12295" s="267">
        <v>1940</v>
      </c>
      <c r="X12295" s="267" t="s">
        <v>2002</v>
      </c>
      <c r="Y12295" s="267">
        <v>15327237</v>
      </c>
      <c r="Z12295" s="267">
        <v>1</v>
      </c>
      <c r="AA12295" s="267" t="s">
        <v>1987</v>
      </c>
      <c r="AB12295" s="270" t="s">
        <v>1988</v>
      </c>
      <c r="AD12295" s="267" t="s">
        <v>13</v>
      </c>
      <c r="AF12295" s="267" t="s">
        <v>24</v>
      </c>
    </row>
    <row r="12296" spans="3:32" ht="409.5">
      <c r="C12296" s="267" t="s">
        <v>1985</v>
      </c>
      <c r="D12296" s="267" t="s">
        <v>727</v>
      </c>
      <c r="E12296" s="267">
        <v>381</v>
      </c>
      <c r="F12296" s="267" t="s">
        <v>1444</v>
      </c>
      <c r="G12296" s="267" t="s">
        <v>1445</v>
      </c>
      <c r="H12296" s="267">
        <v>1</v>
      </c>
      <c r="I12296" s="267" t="s">
        <v>583</v>
      </c>
      <c r="J12296" s="267">
        <v>0.64</v>
      </c>
      <c r="K12296" s="267" t="s">
        <v>1986</v>
      </c>
      <c r="O12296" s="267" t="s">
        <v>24</v>
      </c>
      <c r="P12296" s="267">
        <v>15327237</v>
      </c>
      <c r="Q12296" s="267" t="s">
        <v>1445</v>
      </c>
      <c r="S12296" s="267">
        <v>38</v>
      </c>
      <c r="T12296" s="267" t="s">
        <v>13</v>
      </c>
      <c r="U12296" s="267" t="s">
        <v>1487</v>
      </c>
      <c r="V12296" s="267" t="s">
        <v>13</v>
      </c>
      <c r="W12296" s="267">
        <v>1940</v>
      </c>
      <c r="X12296" s="267" t="s">
        <v>2002</v>
      </c>
      <c r="Y12296" s="267">
        <v>15327237</v>
      </c>
      <c r="Z12296" s="267">
        <v>1</v>
      </c>
      <c r="AA12296" s="267" t="s">
        <v>1987</v>
      </c>
      <c r="AB12296" s="270" t="s">
        <v>1988</v>
      </c>
      <c r="AD12296" s="267" t="s">
        <v>13</v>
      </c>
      <c r="AF12296" s="267" t="s">
        <v>24</v>
      </c>
    </row>
    <row r="12297" spans="3:32" ht="409.5">
      <c r="C12297" s="267" t="s">
        <v>1985</v>
      </c>
      <c r="D12297" s="267" t="s">
        <v>727</v>
      </c>
      <c r="E12297" s="267">
        <v>381</v>
      </c>
      <c r="F12297" s="267" t="s">
        <v>1444</v>
      </c>
      <c r="G12297" s="267" t="s">
        <v>1445</v>
      </c>
      <c r="H12297" s="267">
        <v>1</v>
      </c>
      <c r="I12297" s="267" t="s">
        <v>583</v>
      </c>
      <c r="J12297" s="267">
        <v>0.64</v>
      </c>
      <c r="K12297" s="267" t="s">
        <v>1986</v>
      </c>
      <c r="O12297" s="267" t="s">
        <v>24</v>
      </c>
      <c r="P12297" s="267">
        <v>15327237</v>
      </c>
      <c r="Q12297" s="267" t="s">
        <v>1445</v>
      </c>
      <c r="S12297" s="267">
        <v>38</v>
      </c>
      <c r="T12297" s="267" t="s">
        <v>13</v>
      </c>
      <c r="U12297" s="267" t="s">
        <v>1487</v>
      </c>
      <c r="V12297" s="267" t="s">
        <v>13</v>
      </c>
      <c r="W12297" s="267">
        <v>1940</v>
      </c>
      <c r="X12297" s="267" t="s">
        <v>2002</v>
      </c>
      <c r="Y12297" s="267">
        <v>15327237</v>
      </c>
      <c r="Z12297" s="267">
        <v>1</v>
      </c>
      <c r="AA12297" s="267" t="s">
        <v>1987</v>
      </c>
      <c r="AB12297" s="270" t="s">
        <v>1988</v>
      </c>
      <c r="AD12297" s="267" t="s">
        <v>13</v>
      </c>
      <c r="AF12297" s="267" t="s">
        <v>24</v>
      </c>
    </row>
    <row r="12298" spans="3:32" ht="409.5">
      <c r="C12298" s="267" t="s">
        <v>1985</v>
      </c>
      <c r="D12298" s="267" t="s">
        <v>727</v>
      </c>
      <c r="E12298" s="267">
        <v>381</v>
      </c>
      <c r="F12298" s="267" t="s">
        <v>1444</v>
      </c>
      <c r="G12298" s="267" t="s">
        <v>1445</v>
      </c>
      <c r="H12298" s="267">
        <v>1</v>
      </c>
      <c r="I12298" s="267" t="s">
        <v>583</v>
      </c>
      <c r="J12298" s="267">
        <v>0.64</v>
      </c>
      <c r="K12298" s="267" t="s">
        <v>1986</v>
      </c>
      <c r="O12298" s="267" t="s">
        <v>24</v>
      </c>
      <c r="P12298" s="267">
        <v>15327237</v>
      </c>
      <c r="Q12298" s="267" t="s">
        <v>1445</v>
      </c>
      <c r="S12298" s="267">
        <v>38</v>
      </c>
      <c r="T12298" s="267" t="s">
        <v>13</v>
      </c>
      <c r="U12298" s="267" t="s">
        <v>1487</v>
      </c>
      <c r="V12298" s="267" t="s">
        <v>13</v>
      </c>
      <c r="W12298" s="267">
        <v>1940</v>
      </c>
      <c r="X12298" s="267" t="s">
        <v>2002</v>
      </c>
      <c r="Y12298" s="267">
        <v>15327237</v>
      </c>
      <c r="Z12298" s="267">
        <v>1</v>
      </c>
      <c r="AA12298" s="267" t="s">
        <v>1987</v>
      </c>
      <c r="AB12298" s="270" t="s">
        <v>1988</v>
      </c>
      <c r="AD12298" s="267" t="s">
        <v>13</v>
      </c>
      <c r="AF12298" s="267" t="s">
        <v>24</v>
      </c>
    </row>
    <row r="12299" spans="3:32" ht="409.5">
      <c r="C12299" s="267" t="s">
        <v>1985</v>
      </c>
      <c r="D12299" s="267" t="s">
        <v>727</v>
      </c>
      <c r="E12299" s="267">
        <v>381</v>
      </c>
      <c r="F12299" s="267" t="s">
        <v>1444</v>
      </c>
      <c r="G12299" s="267" t="s">
        <v>1445</v>
      </c>
      <c r="H12299" s="267">
        <v>1</v>
      </c>
      <c r="I12299" s="267" t="s">
        <v>583</v>
      </c>
      <c r="J12299" s="267">
        <v>0.64</v>
      </c>
      <c r="K12299" s="267" t="s">
        <v>1986</v>
      </c>
      <c r="O12299" s="267" t="s">
        <v>24</v>
      </c>
      <c r="P12299" s="267">
        <v>15327237</v>
      </c>
      <c r="Q12299" s="267" t="s">
        <v>1445</v>
      </c>
      <c r="S12299" s="267">
        <v>38</v>
      </c>
      <c r="T12299" s="267" t="s">
        <v>13</v>
      </c>
      <c r="U12299" s="267" t="s">
        <v>1487</v>
      </c>
      <c r="V12299" s="267" t="s">
        <v>13</v>
      </c>
      <c r="W12299" s="267">
        <v>1940</v>
      </c>
      <c r="X12299" s="267" t="s">
        <v>2002</v>
      </c>
      <c r="Y12299" s="267">
        <v>15327237</v>
      </c>
      <c r="Z12299" s="267">
        <v>1</v>
      </c>
      <c r="AA12299" s="267" t="s">
        <v>1987</v>
      </c>
      <c r="AB12299" s="270" t="s">
        <v>1988</v>
      </c>
      <c r="AD12299" s="267" t="s">
        <v>13</v>
      </c>
      <c r="AF12299" s="267" t="s">
        <v>24</v>
      </c>
    </row>
    <row r="12300" spans="3:32" ht="409.5">
      <c r="C12300" s="267" t="s">
        <v>1985</v>
      </c>
      <c r="D12300" s="267" t="s">
        <v>727</v>
      </c>
      <c r="E12300" s="267">
        <v>381</v>
      </c>
      <c r="F12300" s="267" t="s">
        <v>1444</v>
      </c>
      <c r="G12300" s="267" t="s">
        <v>1445</v>
      </c>
      <c r="H12300" s="267">
        <v>1</v>
      </c>
      <c r="I12300" s="267" t="s">
        <v>583</v>
      </c>
      <c r="J12300" s="267">
        <v>0.64</v>
      </c>
      <c r="K12300" s="267" t="s">
        <v>1986</v>
      </c>
      <c r="O12300" s="267" t="s">
        <v>24</v>
      </c>
      <c r="P12300" s="267">
        <v>15327237</v>
      </c>
      <c r="Q12300" s="267" t="s">
        <v>1445</v>
      </c>
      <c r="S12300" s="267">
        <v>38</v>
      </c>
      <c r="T12300" s="267" t="s">
        <v>13</v>
      </c>
      <c r="U12300" s="267" t="s">
        <v>1487</v>
      </c>
      <c r="V12300" s="267" t="s">
        <v>13</v>
      </c>
      <c r="W12300" s="267">
        <v>1940</v>
      </c>
      <c r="X12300" s="267" t="s">
        <v>2002</v>
      </c>
      <c r="Y12300" s="267">
        <v>15327237</v>
      </c>
      <c r="Z12300" s="267">
        <v>1</v>
      </c>
      <c r="AA12300" s="267" t="s">
        <v>1987</v>
      </c>
      <c r="AB12300" s="270" t="s">
        <v>1988</v>
      </c>
      <c r="AD12300" s="267" t="s">
        <v>13</v>
      </c>
      <c r="AF12300" s="267" t="s">
        <v>24</v>
      </c>
    </row>
    <row r="12301" spans="3:32" ht="409.5">
      <c r="C12301" s="267" t="s">
        <v>1985</v>
      </c>
      <c r="D12301" s="267" t="s">
        <v>727</v>
      </c>
      <c r="E12301" s="267">
        <v>381</v>
      </c>
      <c r="F12301" s="267" t="s">
        <v>1444</v>
      </c>
      <c r="G12301" s="267" t="s">
        <v>1445</v>
      </c>
      <c r="H12301" s="267">
        <v>1</v>
      </c>
      <c r="I12301" s="267" t="s">
        <v>583</v>
      </c>
      <c r="J12301" s="267">
        <v>0.64</v>
      </c>
      <c r="K12301" s="267" t="s">
        <v>1986</v>
      </c>
      <c r="O12301" s="267" t="s">
        <v>24</v>
      </c>
      <c r="P12301" s="267">
        <v>15327237</v>
      </c>
      <c r="Q12301" s="267" t="s">
        <v>1445</v>
      </c>
      <c r="S12301" s="267">
        <v>38</v>
      </c>
      <c r="T12301" s="267" t="s">
        <v>13</v>
      </c>
      <c r="U12301" s="267" t="s">
        <v>1487</v>
      </c>
      <c r="V12301" s="267" t="s">
        <v>13</v>
      </c>
      <c r="W12301" s="267">
        <v>1940</v>
      </c>
      <c r="X12301" s="267" t="s">
        <v>2002</v>
      </c>
      <c r="Y12301" s="267">
        <v>15327237</v>
      </c>
      <c r="Z12301" s="267">
        <v>1</v>
      </c>
      <c r="AA12301" s="267" t="s">
        <v>1987</v>
      </c>
      <c r="AB12301" s="270" t="s">
        <v>1988</v>
      </c>
      <c r="AD12301" s="267" t="s">
        <v>13</v>
      </c>
      <c r="AF12301" s="267" t="s">
        <v>24</v>
      </c>
    </row>
    <row r="12302" spans="3:32" ht="409.5">
      <c r="C12302" s="267" t="s">
        <v>1985</v>
      </c>
      <c r="D12302" s="267" t="s">
        <v>727</v>
      </c>
      <c r="E12302" s="267">
        <v>381</v>
      </c>
      <c r="F12302" s="267" t="s">
        <v>1444</v>
      </c>
      <c r="G12302" s="267" t="s">
        <v>1445</v>
      </c>
      <c r="H12302" s="267">
        <v>1</v>
      </c>
      <c r="I12302" s="267" t="s">
        <v>583</v>
      </c>
      <c r="J12302" s="267">
        <v>0.64</v>
      </c>
      <c r="K12302" s="267" t="s">
        <v>1986</v>
      </c>
      <c r="O12302" s="267" t="s">
        <v>24</v>
      </c>
      <c r="P12302" s="267">
        <v>15327237</v>
      </c>
      <c r="Q12302" s="267" t="s">
        <v>1445</v>
      </c>
      <c r="S12302" s="267">
        <v>38</v>
      </c>
      <c r="T12302" s="267" t="s">
        <v>13</v>
      </c>
      <c r="U12302" s="267" t="s">
        <v>1487</v>
      </c>
      <c r="V12302" s="267" t="s">
        <v>13</v>
      </c>
      <c r="W12302" s="267">
        <v>1940</v>
      </c>
      <c r="X12302" s="267" t="s">
        <v>2002</v>
      </c>
      <c r="Y12302" s="267">
        <v>15327237</v>
      </c>
      <c r="Z12302" s="267">
        <v>1</v>
      </c>
      <c r="AA12302" s="267" t="s">
        <v>1987</v>
      </c>
      <c r="AB12302" s="270" t="s">
        <v>1988</v>
      </c>
      <c r="AD12302" s="267" t="s">
        <v>13</v>
      </c>
      <c r="AF12302" s="267" t="s">
        <v>24</v>
      </c>
    </row>
    <row r="12303" spans="3:32" ht="409.5">
      <c r="C12303" s="267" t="s">
        <v>1985</v>
      </c>
      <c r="D12303" s="267" t="s">
        <v>727</v>
      </c>
      <c r="E12303" s="267">
        <v>381</v>
      </c>
      <c r="F12303" s="267" t="s">
        <v>1444</v>
      </c>
      <c r="G12303" s="267" t="s">
        <v>1445</v>
      </c>
      <c r="H12303" s="267">
        <v>1</v>
      </c>
      <c r="I12303" s="267" t="s">
        <v>583</v>
      </c>
      <c r="J12303" s="267">
        <v>0.64</v>
      </c>
      <c r="K12303" s="267" t="s">
        <v>1986</v>
      </c>
      <c r="O12303" s="267" t="s">
        <v>24</v>
      </c>
      <c r="P12303" s="267">
        <v>15327237</v>
      </c>
      <c r="Q12303" s="267" t="s">
        <v>1445</v>
      </c>
      <c r="S12303" s="267">
        <v>38</v>
      </c>
      <c r="T12303" s="267" t="s">
        <v>13</v>
      </c>
      <c r="U12303" s="267" t="s">
        <v>1487</v>
      </c>
      <c r="V12303" s="267" t="s">
        <v>13</v>
      </c>
      <c r="W12303" s="267">
        <v>1940</v>
      </c>
      <c r="X12303" s="267" t="s">
        <v>2002</v>
      </c>
      <c r="Y12303" s="267">
        <v>15327237</v>
      </c>
      <c r="Z12303" s="267">
        <v>1</v>
      </c>
      <c r="AA12303" s="267" t="s">
        <v>1987</v>
      </c>
      <c r="AB12303" s="270" t="s">
        <v>1988</v>
      </c>
      <c r="AD12303" s="267" t="s">
        <v>13</v>
      </c>
      <c r="AF12303" s="267" t="s">
        <v>24</v>
      </c>
    </row>
    <row r="12304" spans="3:32" ht="409.5">
      <c r="C12304" s="267" t="s">
        <v>1985</v>
      </c>
      <c r="D12304" s="267" t="s">
        <v>727</v>
      </c>
      <c r="E12304" s="267">
        <v>381</v>
      </c>
      <c r="F12304" s="267" t="s">
        <v>1444</v>
      </c>
      <c r="G12304" s="267" t="s">
        <v>1445</v>
      </c>
      <c r="H12304" s="267">
        <v>1</v>
      </c>
      <c r="I12304" s="267" t="s">
        <v>583</v>
      </c>
      <c r="J12304" s="267">
        <v>0.64</v>
      </c>
      <c r="K12304" s="267" t="s">
        <v>1986</v>
      </c>
      <c r="O12304" s="267" t="s">
        <v>24</v>
      </c>
      <c r="P12304" s="267">
        <v>15327237</v>
      </c>
      <c r="Q12304" s="267" t="s">
        <v>1445</v>
      </c>
      <c r="S12304" s="267">
        <v>38</v>
      </c>
      <c r="T12304" s="267" t="s">
        <v>13</v>
      </c>
      <c r="U12304" s="267" t="s">
        <v>1487</v>
      </c>
      <c r="V12304" s="267" t="s">
        <v>13</v>
      </c>
      <c r="W12304" s="267">
        <v>1940</v>
      </c>
      <c r="X12304" s="267" t="s">
        <v>2002</v>
      </c>
      <c r="Y12304" s="267">
        <v>15327237</v>
      </c>
      <c r="Z12304" s="267">
        <v>1</v>
      </c>
      <c r="AA12304" s="267" t="s">
        <v>1987</v>
      </c>
      <c r="AB12304" s="270" t="s">
        <v>1988</v>
      </c>
      <c r="AD12304" s="267" t="s">
        <v>13</v>
      </c>
      <c r="AF12304" s="267" t="s">
        <v>24</v>
      </c>
    </row>
    <row r="12305" spans="3:33" ht="409.5">
      <c r="C12305" s="267" t="s">
        <v>1985</v>
      </c>
      <c r="D12305" s="267" t="s">
        <v>727</v>
      </c>
      <c r="E12305" s="267">
        <v>381</v>
      </c>
      <c r="F12305" s="267" t="s">
        <v>1444</v>
      </c>
      <c r="G12305" s="267" t="s">
        <v>1445</v>
      </c>
      <c r="H12305" s="267">
        <v>1</v>
      </c>
      <c r="I12305" s="267" t="s">
        <v>583</v>
      </c>
      <c r="J12305" s="267">
        <v>0.64</v>
      </c>
      <c r="K12305" s="267" t="s">
        <v>1986</v>
      </c>
      <c r="O12305" s="267" t="s">
        <v>24</v>
      </c>
      <c r="P12305" s="267">
        <v>15327237</v>
      </c>
      <c r="Q12305" s="267" t="s">
        <v>1445</v>
      </c>
      <c r="S12305" s="267">
        <v>38</v>
      </c>
      <c r="T12305" s="267" t="s">
        <v>13</v>
      </c>
      <c r="U12305" s="267" t="s">
        <v>1487</v>
      </c>
      <c r="V12305" s="267" t="s">
        <v>13</v>
      </c>
      <c r="W12305" s="267">
        <v>1940</v>
      </c>
      <c r="X12305" s="267" t="s">
        <v>2002</v>
      </c>
      <c r="Y12305" s="267">
        <v>15327237</v>
      </c>
      <c r="Z12305" s="267">
        <v>1</v>
      </c>
      <c r="AA12305" s="267" t="s">
        <v>1987</v>
      </c>
      <c r="AB12305" s="270" t="s">
        <v>1988</v>
      </c>
      <c r="AD12305" s="267" t="s">
        <v>13</v>
      </c>
      <c r="AF12305" s="267" t="s">
        <v>24</v>
      </c>
    </row>
    <row r="12306" spans="3:33" ht="409.5">
      <c r="C12306" s="267" t="s">
        <v>1985</v>
      </c>
      <c r="D12306" s="267" t="s">
        <v>727</v>
      </c>
      <c r="E12306" s="267">
        <v>381</v>
      </c>
      <c r="F12306" s="267" t="s">
        <v>1444</v>
      </c>
      <c r="G12306" s="267" t="s">
        <v>1445</v>
      </c>
      <c r="H12306" s="267">
        <v>1</v>
      </c>
      <c r="I12306" s="267" t="s">
        <v>583</v>
      </c>
      <c r="J12306" s="267">
        <v>0.64</v>
      </c>
      <c r="K12306" s="267" t="s">
        <v>1986</v>
      </c>
      <c r="O12306" s="267" t="s">
        <v>24</v>
      </c>
      <c r="P12306" s="267">
        <v>15327237</v>
      </c>
      <c r="Q12306" s="267" t="s">
        <v>1445</v>
      </c>
      <c r="S12306" s="267">
        <v>38</v>
      </c>
      <c r="T12306" s="267" t="s">
        <v>13</v>
      </c>
      <c r="U12306" s="267" t="s">
        <v>1487</v>
      </c>
      <c r="V12306" s="267" t="s">
        <v>13</v>
      </c>
      <c r="W12306" s="267">
        <v>1940</v>
      </c>
      <c r="X12306" s="267" t="s">
        <v>2002</v>
      </c>
      <c r="Y12306" s="267">
        <v>15327237</v>
      </c>
      <c r="Z12306" s="267">
        <v>1</v>
      </c>
      <c r="AA12306" s="267" t="s">
        <v>1987</v>
      </c>
      <c r="AB12306" s="270" t="s">
        <v>1988</v>
      </c>
      <c r="AD12306" s="267" t="s">
        <v>13</v>
      </c>
      <c r="AF12306" s="267" t="s">
        <v>24</v>
      </c>
    </row>
    <row r="12307" spans="3:33" ht="409.5">
      <c r="C12307" s="267" t="s">
        <v>1985</v>
      </c>
      <c r="D12307" s="267" t="s">
        <v>727</v>
      </c>
      <c r="E12307" s="267">
        <v>381</v>
      </c>
      <c r="F12307" s="267" t="s">
        <v>1444</v>
      </c>
      <c r="G12307" s="267" t="s">
        <v>1445</v>
      </c>
      <c r="H12307" s="267">
        <v>1</v>
      </c>
      <c r="I12307" s="267" t="s">
        <v>583</v>
      </c>
      <c r="J12307" s="267">
        <v>0.64</v>
      </c>
      <c r="K12307" s="267" t="s">
        <v>1986</v>
      </c>
      <c r="O12307" s="267" t="s">
        <v>24</v>
      </c>
      <c r="P12307" s="267">
        <v>15327237</v>
      </c>
      <c r="Q12307" s="267" t="s">
        <v>1445</v>
      </c>
      <c r="S12307" s="267">
        <v>38</v>
      </c>
      <c r="T12307" s="267" t="s">
        <v>13</v>
      </c>
      <c r="U12307" s="267" t="s">
        <v>1487</v>
      </c>
      <c r="V12307" s="267" t="s">
        <v>13</v>
      </c>
      <c r="W12307" s="267">
        <v>1940</v>
      </c>
      <c r="X12307" s="267" t="s">
        <v>2002</v>
      </c>
      <c r="Y12307" s="267">
        <v>15327237</v>
      </c>
      <c r="Z12307" s="267">
        <v>1</v>
      </c>
      <c r="AA12307" s="267" t="s">
        <v>1987</v>
      </c>
      <c r="AB12307" s="270" t="s">
        <v>1988</v>
      </c>
      <c r="AD12307" s="267" t="s">
        <v>13</v>
      </c>
      <c r="AF12307" s="267" t="s">
        <v>24</v>
      </c>
    </row>
    <row r="12308" spans="3:33" ht="409.5">
      <c r="C12308" s="267" t="s">
        <v>1985</v>
      </c>
      <c r="D12308" s="267" t="s">
        <v>727</v>
      </c>
      <c r="E12308" s="267">
        <v>381</v>
      </c>
      <c r="F12308" s="267" t="s">
        <v>1444</v>
      </c>
      <c r="G12308" s="267" t="s">
        <v>1445</v>
      </c>
      <c r="H12308" s="267">
        <v>1</v>
      </c>
      <c r="I12308" s="267" t="s">
        <v>583</v>
      </c>
      <c r="J12308" s="267">
        <v>0.64</v>
      </c>
      <c r="K12308" s="267" t="s">
        <v>1986</v>
      </c>
      <c r="O12308" s="267" t="s">
        <v>24</v>
      </c>
      <c r="P12308" s="267">
        <v>15327237</v>
      </c>
      <c r="Q12308" s="267" t="s">
        <v>1445</v>
      </c>
      <c r="S12308" s="267">
        <v>38</v>
      </c>
      <c r="T12308" s="267" t="s">
        <v>13</v>
      </c>
      <c r="U12308" s="267" t="s">
        <v>1487</v>
      </c>
      <c r="V12308" s="267" t="s">
        <v>13</v>
      </c>
      <c r="W12308" s="267">
        <v>1940</v>
      </c>
      <c r="X12308" s="267" t="s">
        <v>2002</v>
      </c>
      <c r="Y12308" s="267">
        <v>15327237</v>
      </c>
      <c r="Z12308" s="267">
        <v>1</v>
      </c>
      <c r="AA12308" s="267" t="s">
        <v>1987</v>
      </c>
      <c r="AB12308" s="270" t="s">
        <v>1988</v>
      </c>
      <c r="AD12308" s="267" t="s">
        <v>13</v>
      </c>
      <c r="AF12308" s="267" t="s">
        <v>24</v>
      </c>
    </row>
    <row r="12309" spans="3:33" ht="409.5">
      <c r="C12309" s="267" t="s">
        <v>1985</v>
      </c>
      <c r="D12309" s="267" t="s">
        <v>727</v>
      </c>
      <c r="E12309" s="267">
        <v>381</v>
      </c>
      <c r="F12309" s="267" t="s">
        <v>1444</v>
      </c>
      <c r="G12309" s="267" t="s">
        <v>1445</v>
      </c>
      <c r="H12309" s="267">
        <v>1</v>
      </c>
      <c r="I12309" s="267" t="s">
        <v>583</v>
      </c>
      <c r="J12309" s="267">
        <v>0.64</v>
      </c>
      <c r="K12309" s="267" t="s">
        <v>1986</v>
      </c>
      <c r="O12309" s="267" t="s">
        <v>24</v>
      </c>
      <c r="P12309" s="267">
        <v>15327237</v>
      </c>
      <c r="Q12309" s="267" t="s">
        <v>1445</v>
      </c>
      <c r="S12309" s="267">
        <v>38</v>
      </c>
      <c r="T12309" s="267" t="s">
        <v>13</v>
      </c>
      <c r="U12309" s="267" t="s">
        <v>1487</v>
      </c>
      <c r="V12309" s="267" t="s">
        <v>13</v>
      </c>
      <c r="W12309" s="267">
        <v>1940</v>
      </c>
      <c r="X12309" s="267" t="s">
        <v>2002</v>
      </c>
      <c r="Y12309" s="267">
        <v>15327237</v>
      </c>
      <c r="Z12309" s="267">
        <v>1</v>
      </c>
      <c r="AA12309" s="267" t="s">
        <v>1987</v>
      </c>
      <c r="AB12309" s="270" t="s">
        <v>1988</v>
      </c>
      <c r="AD12309" s="267" t="s">
        <v>13</v>
      </c>
      <c r="AF12309" s="267" t="s">
        <v>24</v>
      </c>
    </row>
    <row r="12310" spans="3:33" ht="409.5">
      <c r="C12310" s="267" t="s">
        <v>1985</v>
      </c>
      <c r="D12310" s="267" t="s">
        <v>727</v>
      </c>
      <c r="E12310" s="267">
        <v>381</v>
      </c>
      <c r="F12310" s="267" t="s">
        <v>1444</v>
      </c>
      <c r="G12310" s="267" t="s">
        <v>1445</v>
      </c>
      <c r="H12310" s="267">
        <v>1</v>
      </c>
      <c r="I12310" s="267" t="s">
        <v>583</v>
      </c>
      <c r="J12310" s="267">
        <v>0.64</v>
      </c>
      <c r="K12310" s="267" t="s">
        <v>1986</v>
      </c>
      <c r="O12310" s="267" t="s">
        <v>24</v>
      </c>
      <c r="P12310" s="267">
        <v>15327237</v>
      </c>
      <c r="Q12310" s="267" t="s">
        <v>1445</v>
      </c>
      <c r="S12310" s="267">
        <v>38</v>
      </c>
      <c r="T12310" s="267" t="s">
        <v>13</v>
      </c>
      <c r="U12310" s="267" t="s">
        <v>1487</v>
      </c>
      <c r="V12310" s="267" t="s">
        <v>13</v>
      </c>
      <c r="W12310" s="267">
        <v>1940</v>
      </c>
      <c r="X12310" s="267" t="s">
        <v>2002</v>
      </c>
      <c r="Y12310" s="267">
        <v>15327237</v>
      </c>
      <c r="Z12310" s="267">
        <v>1</v>
      </c>
      <c r="AA12310" s="267" t="s">
        <v>1987</v>
      </c>
      <c r="AB12310" s="270" t="s">
        <v>1988</v>
      </c>
      <c r="AD12310" s="267" t="s">
        <v>13</v>
      </c>
      <c r="AF12310" s="267" t="s">
        <v>24</v>
      </c>
    </row>
    <row r="12311" spans="3:33" ht="409.5">
      <c r="C12311" s="267" t="s">
        <v>1985</v>
      </c>
      <c r="D12311" s="267" t="s">
        <v>727</v>
      </c>
      <c r="E12311" s="267">
        <v>381</v>
      </c>
      <c r="F12311" s="267" t="s">
        <v>1444</v>
      </c>
      <c r="G12311" s="267" t="s">
        <v>1445</v>
      </c>
      <c r="H12311" s="267">
        <v>1</v>
      </c>
      <c r="I12311" s="267" t="s">
        <v>583</v>
      </c>
      <c r="J12311" s="267">
        <v>0.64</v>
      </c>
      <c r="K12311" s="267" t="s">
        <v>1986</v>
      </c>
      <c r="O12311" s="267" t="s">
        <v>24</v>
      </c>
      <c r="P12311" s="267">
        <v>15327237</v>
      </c>
      <c r="Q12311" s="267" t="s">
        <v>1445</v>
      </c>
      <c r="S12311" s="267">
        <v>38</v>
      </c>
      <c r="T12311" s="267" t="s">
        <v>13</v>
      </c>
      <c r="U12311" s="267" t="s">
        <v>1487</v>
      </c>
      <c r="V12311" s="267" t="s">
        <v>13</v>
      </c>
      <c r="W12311" s="267">
        <v>1940</v>
      </c>
      <c r="X12311" s="267" t="s">
        <v>2002</v>
      </c>
      <c r="Y12311" s="267">
        <v>15327237</v>
      </c>
      <c r="Z12311" s="267">
        <v>1</v>
      </c>
      <c r="AA12311" s="267" t="s">
        <v>1987</v>
      </c>
      <c r="AB12311" s="270" t="s">
        <v>1988</v>
      </c>
      <c r="AD12311" s="267" t="s">
        <v>13</v>
      </c>
      <c r="AF12311" s="267" t="s">
        <v>24</v>
      </c>
    </row>
    <row r="12312" spans="3:33" ht="409.5">
      <c r="C12312" s="267" t="s">
        <v>1985</v>
      </c>
      <c r="D12312" s="267" t="s">
        <v>727</v>
      </c>
      <c r="E12312" s="267">
        <v>381</v>
      </c>
      <c r="F12312" s="267" t="s">
        <v>1444</v>
      </c>
      <c r="G12312" s="267" t="s">
        <v>1445</v>
      </c>
      <c r="H12312" s="267">
        <v>1</v>
      </c>
      <c r="I12312" s="267" t="s">
        <v>583</v>
      </c>
      <c r="J12312" s="267">
        <v>0.64</v>
      </c>
      <c r="K12312" s="267" t="s">
        <v>1986</v>
      </c>
      <c r="O12312" s="267" t="s">
        <v>24</v>
      </c>
      <c r="P12312" s="267">
        <v>15327237</v>
      </c>
      <c r="Q12312" s="267" t="s">
        <v>1445</v>
      </c>
      <c r="S12312" s="267">
        <v>38</v>
      </c>
      <c r="T12312" s="267" t="s">
        <v>13</v>
      </c>
      <c r="U12312" s="267" t="s">
        <v>1487</v>
      </c>
      <c r="V12312" s="267" t="s">
        <v>13</v>
      </c>
      <c r="W12312" s="267">
        <v>1940</v>
      </c>
      <c r="X12312" s="267" t="s">
        <v>2002</v>
      </c>
      <c r="Y12312" s="267">
        <v>15327237</v>
      </c>
      <c r="Z12312" s="267">
        <v>1</v>
      </c>
      <c r="AA12312" s="267" t="s">
        <v>1987</v>
      </c>
      <c r="AB12312" s="270" t="s">
        <v>1988</v>
      </c>
      <c r="AD12312" s="267" t="s">
        <v>13</v>
      </c>
      <c r="AF12312" s="267" t="s">
        <v>24</v>
      </c>
    </row>
    <row r="12313" spans="3:33" ht="409.5">
      <c r="C12313" s="267" t="s">
        <v>1985</v>
      </c>
      <c r="D12313" s="267" t="s">
        <v>727</v>
      </c>
      <c r="E12313" s="267">
        <v>381</v>
      </c>
      <c r="F12313" s="267" t="s">
        <v>1444</v>
      </c>
      <c r="G12313" s="267" t="s">
        <v>1445</v>
      </c>
      <c r="H12313" s="267">
        <v>1</v>
      </c>
      <c r="I12313" s="267" t="s">
        <v>583</v>
      </c>
      <c r="J12313" s="267">
        <v>0.64</v>
      </c>
      <c r="K12313" s="267" t="s">
        <v>1986</v>
      </c>
      <c r="O12313" s="267" t="s">
        <v>24</v>
      </c>
      <c r="P12313" s="267">
        <v>15327237</v>
      </c>
      <c r="Q12313" s="267" t="s">
        <v>1445</v>
      </c>
      <c r="S12313" s="267">
        <v>38</v>
      </c>
      <c r="T12313" s="267" t="s">
        <v>13</v>
      </c>
      <c r="U12313" s="267" t="s">
        <v>1487</v>
      </c>
      <c r="V12313" s="267" t="s">
        <v>13</v>
      </c>
      <c r="W12313" s="267">
        <v>1940</v>
      </c>
      <c r="X12313" s="267" t="s">
        <v>2002</v>
      </c>
      <c r="Y12313" s="267">
        <v>15327237</v>
      </c>
      <c r="Z12313" s="267">
        <v>1</v>
      </c>
      <c r="AA12313" s="267" t="s">
        <v>1987</v>
      </c>
      <c r="AB12313" s="270" t="s">
        <v>1988</v>
      </c>
      <c r="AD12313" s="267" t="s">
        <v>13</v>
      </c>
      <c r="AF12313" s="267" t="s">
        <v>24</v>
      </c>
    </row>
    <row r="12314" spans="3:33" ht="409.5">
      <c r="C12314" s="267" t="s">
        <v>1985</v>
      </c>
      <c r="D12314" s="267" t="s">
        <v>727</v>
      </c>
      <c r="E12314" s="267">
        <v>381</v>
      </c>
      <c r="F12314" s="267" t="s">
        <v>1444</v>
      </c>
      <c r="G12314" s="267" t="s">
        <v>1445</v>
      </c>
      <c r="H12314" s="267">
        <v>1</v>
      </c>
      <c r="I12314" s="267" t="s">
        <v>583</v>
      </c>
      <c r="J12314" s="267">
        <v>0.64</v>
      </c>
      <c r="K12314" s="267" t="s">
        <v>1986</v>
      </c>
      <c r="O12314" s="267" t="s">
        <v>24</v>
      </c>
      <c r="P12314" s="267">
        <v>15327237</v>
      </c>
      <c r="Q12314" s="267" t="s">
        <v>1445</v>
      </c>
      <c r="S12314" s="267">
        <v>38</v>
      </c>
      <c r="T12314" s="267" t="s">
        <v>13</v>
      </c>
      <c r="U12314" s="267" t="s">
        <v>1487</v>
      </c>
      <c r="V12314" s="267" t="s">
        <v>13</v>
      </c>
      <c r="W12314" s="267">
        <v>1940</v>
      </c>
      <c r="X12314" s="267" t="s">
        <v>2002</v>
      </c>
      <c r="Y12314" s="267">
        <v>15327237</v>
      </c>
      <c r="Z12314" s="267">
        <v>1</v>
      </c>
      <c r="AA12314" s="267" t="s">
        <v>1987</v>
      </c>
      <c r="AB12314" s="270" t="s">
        <v>1988</v>
      </c>
      <c r="AD12314" s="267" t="s">
        <v>13</v>
      </c>
      <c r="AF12314" s="267" t="s">
        <v>24</v>
      </c>
    </row>
    <row r="12315" spans="3:33" ht="409.5">
      <c r="C12315" s="267" t="s">
        <v>1985</v>
      </c>
      <c r="D12315" s="267" t="s">
        <v>727</v>
      </c>
      <c r="E12315" s="267">
        <v>381</v>
      </c>
      <c r="F12315" s="267" t="s">
        <v>1444</v>
      </c>
      <c r="G12315" s="267" t="s">
        <v>1445</v>
      </c>
      <c r="H12315" s="267">
        <v>1</v>
      </c>
      <c r="I12315" s="267" t="s">
        <v>583</v>
      </c>
      <c r="J12315" s="267">
        <v>0.64</v>
      </c>
      <c r="K12315" s="267" t="s">
        <v>1986</v>
      </c>
      <c r="O12315" s="267" t="s">
        <v>24</v>
      </c>
      <c r="P12315" s="267">
        <v>15327237</v>
      </c>
      <c r="Q12315" s="267" t="s">
        <v>1445</v>
      </c>
      <c r="S12315" s="267">
        <v>38</v>
      </c>
      <c r="T12315" s="267" t="s">
        <v>13</v>
      </c>
      <c r="U12315" s="267" t="s">
        <v>1487</v>
      </c>
      <c r="V12315" s="267" t="s">
        <v>13</v>
      </c>
      <c r="W12315" s="267">
        <v>1940</v>
      </c>
      <c r="X12315" s="267" t="s">
        <v>2002</v>
      </c>
      <c r="Y12315" s="267">
        <v>15327237</v>
      </c>
      <c r="Z12315" s="267">
        <v>1</v>
      </c>
      <c r="AA12315" s="267" t="s">
        <v>1987</v>
      </c>
      <c r="AB12315" s="270" t="s">
        <v>1988</v>
      </c>
      <c r="AD12315" s="267" t="s">
        <v>13</v>
      </c>
      <c r="AF12315" s="267" t="s">
        <v>24</v>
      </c>
    </row>
    <row r="12316" spans="3:33" ht="409.5">
      <c r="C12316" s="267" t="s">
        <v>1985</v>
      </c>
      <c r="D12316" s="267" t="s">
        <v>727</v>
      </c>
      <c r="E12316" s="267">
        <v>381</v>
      </c>
      <c r="F12316" s="267" t="s">
        <v>1444</v>
      </c>
      <c r="G12316" s="267" t="s">
        <v>1445</v>
      </c>
      <c r="H12316" s="267">
        <v>1</v>
      </c>
      <c r="I12316" s="267" t="s">
        <v>583</v>
      </c>
      <c r="J12316" s="267">
        <v>0.64</v>
      </c>
      <c r="K12316" s="267" t="s">
        <v>1986</v>
      </c>
      <c r="O12316" s="267" t="s">
        <v>24</v>
      </c>
      <c r="P12316" s="267">
        <v>15327237</v>
      </c>
      <c r="Q12316" s="267" t="s">
        <v>1445</v>
      </c>
      <c r="S12316" s="267">
        <v>38</v>
      </c>
      <c r="T12316" s="267" t="s">
        <v>13</v>
      </c>
      <c r="U12316" s="267" t="s">
        <v>1487</v>
      </c>
      <c r="V12316" s="267" t="s">
        <v>13</v>
      </c>
      <c r="W12316" s="267">
        <v>1940</v>
      </c>
      <c r="X12316" s="267" t="s">
        <v>2002</v>
      </c>
      <c r="Y12316" s="267">
        <v>15327237</v>
      </c>
      <c r="Z12316" s="267">
        <v>1</v>
      </c>
      <c r="AA12316" s="267" t="s">
        <v>1987</v>
      </c>
      <c r="AB12316" s="270" t="s">
        <v>1988</v>
      </c>
      <c r="AD12316" s="267" t="s">
        <v>13</v>
      </c>
      <c r="AF12316" s="267" t="s">
        <v>24</v>
      </c>
    </row>
    <row r="12317" spans="3:33" ht="409.5">
      <c r="C12317" s="267" t="s">
        <v>1985</v>
      </c>
      <c r="D12317" s="267" t="s">
        <v>727</v>
      </c>
      <c r="E12317" s="267">
        <v>381</v>
      </c>
      <c r="F12317" s="267" t="s">
        <v>1444</v>
      </c>
      <c r="G12317" s="267" t="s">
        <v>1445</v>
      </c>
      <c r="H12317" s="267">
        <v>1</v>
      </c>
      <c r="I12317" s="267" t="s">
        <v>583</v>
      </c>
      <c r="J12317" s="267">
        <v>0.64</v>
      </c>
      <c r="K12317" s="267" t="s">
        <v>1986</v>
      </c>
      <c r="O12317" s="267" t="s">
        <v>24</v>
      </c>
      <c r="P12317" s="267">
        <v>15327237</v>
      </c>
      <c r="Q12317" s="267" t="s">
        <v>1445</v>
      </c>
      <c r="S12317" s="267">
        <v>38</v>
      </c>
      <c r="T12317" s="267" t="s">
        <v>13</v>
      </c>
      <c r="U12317" s="267" t="s">
        <v>1487</v>
      </c>
      <c r="V12317" s="267" t="s">
        <v>13</v>
      </c>
      <c r="W12317" s="267">
        <v>1940</v>
      </c>
      <c r="X12317" s="267" t="s">
        <v>2002</v>
      </c>
      <c r="Y12317" s="267">
        <v>15327237</v>
      </c>
      <c r="Z12317" s="267">
        <v>1</v>
      </c>
      <c r="AA12317" s="267" t="s">
        <v>1987</v>
      </c>
      <c r="AB12317" s="270" t="s">
        <v>1988</v>
      </c>
      <c r="AD12317" s="267" t="s">
        <v>13</v>
      </c>
      <c r="AF12317" s="267" t="s">
        <v>24</v>
      </c>
    </row>
    <row r="12318" spans="3:33" ht="409.5">
      <c r="C12318" s="267" t="s">
        <v>1985</v>
      </c>
      <c r="D12318" s="267" t="s">
        <v>727</v>
      </c>
      <c r="E12318" s="267">
        <v>381</v>
      </c>
      <c r="F12318" s="267" t="s">
        <v>1444</v>
      </c>
      <c r="G12318" s="267" t="s">
        <v>1445</v>
      </c>
      <c r="H12318" s="267">
        <v>1</v>
      </c>
      <c r="I12318" s="267" t="s">
        <v>583</v>
      </c>
      <c r="J12318" s="267">
        <v>0.64</v>
      </c>
      <c r="K12318" s="267" t="s">
        <v>1986</v>
      </c>
      <c r="O12318" s="267" t="s">
        <v>24</v>
      </c>
      <c r="P12318" s="267">
        <v>15327237</v>
      </c>
      <c r="Q12318" s="267" t="s">
        <v>1445</v>
      </c>
      <c r="S12318" s="267">
        <v>38</v>
      </c>
      <c r="T12318" s="267" t="s">
        <v>13</v>
      </c>
      <c r="U12318" s="267" t="s">
        <v>1487</v>
      </c>
      <c r="V12318" s="267" t="s">
        <v>13</v>
      </c>
      <c r="W12318" s="267">
        <v>1940</v>
      </c>
      <c r="X12318" s="267" t="s">
        <v>2002</v>
      </c>
      <c r="Y12318" s="267">
        <v>15327237</v>
      </c>
      <c r="Z12318" s="267">
        <v>1</v>
      </c>
      <c r="AA12318" s="267" t="s">
        <v>1987</v>
      </c>
      <c r="AB12318" s="270" t="s">
        <v>1988</v>
      </c>
      <c r="AD12318" s="267" t="s">
        <v>13</v>
      </c>
      <c r="AF12318" s="267" t="s">
        <v>24</v>
      </c>
    </row>
    <row r="12319" spans="3:33" ht="409.5">
      <c r="C12319" s="267" t="s">
        <v>1985</v>
      </c>
      <c r="D12319" s="267" t="s">
        <v>727</v>
      </c>
      <c r="E12319" s="267">
        <v>3879</v>
      </c>
      <c r="F12319" s="267" t="s">
        <v>1444</v>
      </c>
      <c r="G12319" s="267" t="s">
        <v>1445</v>
      </c>
      <c r="H12319" s="267">
        <v>1</v>
      </c>
      <c r="I12319" s="267" t="s">
        <v>583</v>
      </c>
      <c r="J12319" s="267">
        <v>0.64</v>
      </c>
      <c r="K12319" s="267" t="s">
        <v>1986</v>
      </c>
      <c r="O12319" s="267" t="s">
        <v>24</v>
      </c>
      <c r="P12319" s="267">
        <v>15327237</v>
      </c>
      <c r="Q12319" s="267" t="s">
        <v>1445</v>
      </c>
      <c r="S12319" s="267">
        <v>38</v>
      </c>
      <c r="T12319" s="267" t="s">
        <v>13</v>
      </c>
      <c r="U12319" s="267" t="s">
        <v>1467</v>
      </c>
      <c r="V12319" s="267" t="s">
        <v>13</v>
      </c>
      <c r="W12319" s="267">
        <v>1940</v>
      </c>
      <c r="X12319" s="267" t="s">
        <v>2001</v>
      </c>
      <c r="Y12319" s="267">
        <v>15327237</v>
      </c>
      <c r="Z12319" s="267">
        <v>1</v>
      </c>
      <c r="AA12319" s="267" t="s">
        <v>1987</v>
      </c>
      <c r="AB12319" s="270" t="s">
        <v>1988</v>
      </c>
      <c r="AD12319" s="267" t="s">
        <v>13</v>
      </c>
      <c r="AF12319" s="267" t="s">
        <v>24</v>
      </c>
      <c r="AG12319" s="267" t="s">
        <v>24</v>
      </c>
    </row>
    <row r="12320" spans="3:33" ht="409.5">
      <c r="C12320" s="267" t="s">
        <v>1985</v>
      </c>
      <c r="D12320" s="267" t="s">
        <v>727</v>
      </c>
      <c r="E12320" s="267">
        <v>3879</v>
      </c>
      <c r="F12320" s="267" t="s">
        <v>1444</v>
      </c>
      <c r="G12320" s="267" t="s">
        <v>1445</v>
      </c>
      <c r="H12320" s="267">
        <v>1</v>
      </c>
      <c r="I12320" s="267" t="s">
        <v>583</v>
      </c>
      <c r="J12320" s="267">
        <v>0.64</v>
      </c>
      <c r="K12320" s="267" t="s">
        <v>1986</v>
      </c>
      <c r="O12320" s="267" t="s">
        <v>24</v>
      </c>
      <c r="P12320" s="267">
        <v>15327237</v>
      </c>
      <c r="Q12320" s="267" t="s">
        <v>1445</v>
      </c>
      <c r="S12320" s="267">
        <v>38</v>
      </c>
      <c r="T12320" s="267" t="s">
        <v>13</v>
      </c>
      <c r="U12320" s="267" t="s">
        <v>1467</v>
      </c>
      <c r="V12320" s="267" t="s">
        <v>13</v>
      </c>
      <c r="W12320" s="267">
        <v>1940</v>
      </c>
      <c r="X12320" s="267" t="s">
        <v>2001</v>
      </c>
      <c r="Y12320" s="267">
        <v>15327237</v>
      </c>
      <c r="Z12320" s="267">
        <v>1</v>
      </c>
      <c r="AA12320" s="267" t="s">
        <v>1987</v>
      </c>
      <c r="AB12320" s="270" t="s">
        <v>1988</v>
      </c>
      <c r="AD12320" s="267" t="s">
        <v>13</v>
      </c>
      <c r="AF12320" s="267" t="s">
        <v>24</v>
      </c>
      <c r="AG12320" s="267" t="s">
        <v>24</v>
      </c>
    </row>
    <row r="12321" spans="3:33" ht="409.5">
      <c r="C12321" s="267" t="s">
        <v>1985</v>
      </c>
      <c r="D12321" s="267" t="s">
        <v>727</v>
      </c>
      <c r="E12321" s="267">
        <v>3879</v>
      </c>
      <c r="F12321" s="267" t="s">
        <v>1444</v>
      </c>
      <c r="G12321" s="267" t="s">
        <v>1445</v>
      </c>
      <c r="H12321" s="267">
        <v>1</v>
      </c>
      <c r="I12321" s="267" t="s">
        <v>583</v>
      </c>
      <c r="J12321" s="267">
        <v>0.64</v>
      </c>
      <c r="K12321" s="267" t="s">
        <v>1986</v>
      </c>
      <c r="O12321" s="267" t="s">
        <v>24</v>
      </c>
      <c r="P12321" s="267">
        <v>15327237</v>
      </c>
      <c r="Q12321" s="267" t="s">
        <v>1445</v>
      </c>
      <c r="S12321" s="267">
        <v>38</v>
      </c>
      <c r="T12321" s="267" t="s">
        <v>13</v>
      </c>
      <c r="U12321" s="267" t="s">
        <v>1467</v>
      </c>
      <c r="V12321" s="267" t="s">
        <v>13</v>
      </c>
      <c r="W12321" s="267">
        <v>1940</v>
      </c>
      <c r="X12321" s="267" t="s">
        <v>2001</v>
      </c>
      <c r="Y12321" s="267">
        <v>15327237</v>
      </c>
      <c r="Z12321" s="267">
        <v>1</v>
      </c>
      <c r="AA12321" s="267" t="s">
        <v>1987</v>
      </c>
      <c r="AB12321" s="270" t="s">
        <v>1988</v>
      </c>
      <c r="AD12321" s="267" t="s">
        <v>13</v>
      </c>
      <c r="AF12321" s="267" t="s">
        <v>24</v>
      </c>
      <c r="AG12321" s="267" t="s">
        <v>24</v>
      </c>
    </row>
    <row r="12322" spans="3:33" ht="409.5">
      <c r="C12322" s="267" t="s">
        <v>1985</v>
      </c>
      <c r="D12322" s="267" t="s">
        <v>727</v>
      </c>
      <c r="E12322" s="267">
        <v>3879</v>
      </c>
      <c r="F12322" s="267" t="s">
        <v>1444</v>
      </c>
      <c r="G12322" s="267" t="s">
        <v>1445</v>
      </c>
      <c r="H12322" s="267">
        <v>1</v>
      </c>
      <c r="I12322" s="267" t="s">
        <v>583</v>
      </c>
      <c r="J12322" s="267">
        <v>0.64</v>
      </c>
      <c r="K12322" s="267" t="s">
        <v>1986</v>
      </c>
      <c r="O12322" s="267" t="s">
        <v>24</v>
      </c>
      <c r="P12322" s="267">
        <v>15327237</v>
      </c>
      <c r="Q12322" s="267" t="s">
        <v>1445</v>
      </c>
      <c r="S12322" s="267">
        <v>38</v>
      </c>
      <c r="T12322" s="267" t="s">
        <v>13</v>
      </c>
      <c r="U12322" s="267" t="s">
        <v>1467</v>
      </c>
      <c r="V12322" s="267" t="s">
        <v>13</v>
      </c>
      <c r="W12322" s="267">
        <v>1940</v>
      </c>
      <c r="X12322" s="267" t="s">
        <v>2001</v>
      </c>
      <c r="Y12322" s="267">
        <v>15327237</v>
      </c>
      <c r="Z12322" s="267">
        <v>1</v>
      </c>
      <c r="AA12322" s="267" t="s">
        <v>1987</v>
      </c>
      <c r="AB12322" s="270" t="s">
        <v>1988</v>
      </c>
      <c r="AD12322" s="267" t="s">
        <v>13</v>
      </c>
      <c r="AF12322" s="267" t="s">
        <v>24</v>
      </c>
      <c r="AG12322" s="267" t="s">
        <v>24</v>
      </c>
    </row>
    <row r="12323" spans="3:33" ht="409.5">
      <c r="C12323" s="267" t="s">
        <v>1985</v>
      </c>
      <c r="D12323" s="267" t="s">
        <v>727</v>
      </c>
      <c r="E12323" s="267">
        <v>3879</v>
      </c>
      <c r="F12323" s="267" t="s">
        <v>1444</v>
      </c>
      <c r="G12323" s="267" t="s">
        <v>1445</v>
      </c>
      <c r="H12323" s="267">
        <v>1</v>
      </c>
      <c r="I12323" s="267" t="s">
        <v>583</v>
      </c>
      <c r="J12323" s="267">
        <v>0.64</v>
      </c>
      <c r="K12323" s="267" t="s">
        <v>1986</v>
      </c>
      <c r="O12323" s="267" t="s">
        <v>24</v>
      </c>
      <c r="P12323" s="267">
        <v>15327237</v>
      </c>
      <c r="Q12323" s="267" t="s">
        <v>1445</v>
      </c>
      <c r="S12323" s="267">
        <v>38</v>
      </c>
      <c r="T12323" s="267" t="s">
        <v>13</v>
      </c>
      <c r="U12323" s="267" t="s">
        <v>1467</v>
      </c>
      <c r="V12323" s="267" t="s">
        <v>13</v>
      </c>
      <c r="W12323" s="267">
        <v>1940</v>
      </c>
      <c r="X12323" s="267" t="s">
        <v>2001</v>
      </c>
      <c r="Y12323" s="267">
        <v>15327237</v>
      </c>
      <c r="Z12323" s="267">
        <v>1</v>
      </c>
      <c r="AA12323" s="267" t="s">
        <v>1987</v>
      </c>
      <c r="AB12323" s="270" t="s">
        <v>1988</v>
      </c>
      <c r="AD12323" s="267" t="s">
        <v>13</v>
      </c>
      <c r="AF12323" s="267" t="s">
        <v>24</v>
      </c>
      <c r="AG12323" s="267" t="s">
        <v>24</v>
      </c>
    </row>
    <row r="12324" spans="3:33" ht="409.5">
      <c r="C12324" s="267" t="s">
        <v>1985</v>
      </c>
      <c r="D12324" s="267" t="s">
        <v>727</v>
      </c>
      <c r="E12324" s="267">
        <v>3879</v>
      </c>
      <c r="F12324" s="267" t="s">
        <v>1444</v>
      </c>
      <c r="G12324" s="267" t="s">
        <v>1445</v>
      </c>
      <c r="H12324" s="267">
        <v>1</v>
      </c>
      <c r="I12324" s="267" t="s">
        <v>583</v>
      </c>
      <c r="J12324" s="267">
        <v>0.64</v>
      </c>
      <c r="K12324" s="267" t="s">
        <v>1986</v>
      </c>
      <c r="O12324" s="267" t="s">
        <v>24</v>
      </c>
      <c r="P12324" s="267">
        <v>15327237</v>
      </c>
      <c r="Q12324" s="267" t="s">
        <v>1445</v>
      </c>
      <c r="S12324" s="267">
        <v>38</v>
      </c>
      <c r="T12324" s="267" t="s">
        <v>13</v>
      </c>
      <c r="U12324" s="267" t="s">
        <v>1467</v>
      </c>
      <c r="V12324" s="267" t="s">
        <v>13</v>
      </c>
      <c r="W12324" s="267">
        <v>1940</v>
      </c>
      <c r="X12324" s="267" t="s">
        <v>2001</v>
      </c>
      <c r="Y12324" s="267">
        <v>15327237</v>
      </c>
      <c r="Z12324" s="267">
        <v>1</v>
      </c>
      <c r="AA12324" s="267" t="s">
        <v>1987</v>
      </c>
      <c r="AB12324" s="270" t="s">
        <v>1988</v>
      </c>
      <c r="AD12324" s="267" t="s">
        <v>13</v>
      </c>
      <c r="AF12324" s="267" t="s">
        <v>24</v>
      </c>
      <c r="AG12324" s="267" t="s">
        <v>24</v>
      </c>
    </row>
    <row r="12325" spans="3:33" ht="409.5">
      <c r="C12325" s="267" t="s">
        <v>1985</v>
      </c>
      <c r="D12325" s="267" t="s">
        <v>727</v>
      </c>
      <c r="E12325" s="267">
        <v>3879</v>
      </c>
      <c r="F12325" s="267" t="s">
        <v>1444</v>
      </c>
      <c r="G12325" s="267" t="s">
        <v>1445</v>
      </c>
      <c r="H12325" s="267">
        <v>1</v>
      </c>
      <c r="I12325" s="267" t="s">
        <v>583</v>
      </c>
      <c r="J12325" s="267">
        <v>0.64</v>
      </c>
      <c r="K12325" s="267" t="s">
        <v>1986</v>
      </c>
      <c r="O12325" s="267" t="s">
        <v>24</v>
      </c>
      <c r="P12325" s="267">
        <v>15327237</v>
      </c>
      <c r="Q12325" s="267" t="s">
        <v>1445</v>
      </c>
      <c r="S12325" s="267">
        <v>38</v>
      </c>
      <c r="T12325" s="267" t="s">
        <v>13</v>
      </c>
      <c r="U12325" s="267" t="s">
        <v>1467</v>
      </c>
      <c r="V12325" s="267" t="s">
        <v>13</v>
      </c>
      <c r="W12325" s="267">
        <v>1940</v>
      </c>
      <c r="X12325" s="267" t="s">
        <v>2001</v>
      </c>
      <c r="Y12325" s="267">
        <v>15327237</v>
      </c>
      <c r="Z12325" s="267">
        <v>1</v>
      </c>
      <c r="AA12325" s="267" t="s">
        <v>1987</v>
      </c>
      <c r="AB12325" s="270" t="s">
        <v>1988</v>
      </c>
      <c r="AD12325" s="267" t="s">
        <v>13</v>
      </c>
      <c r="AF12325" s="267" t="s">
        <v>24</v>
      </c>
      <c r="AG12325" s="267" t="s">
        <v>24</v>
      </c>
    </row>
    <row r="12326" spans="3:33" ht="409.5">
      <c r="C12326" s="267" t="s">
        <v>1985</v>
      </c>
      <c r="D12326" s="267" t="s">
        <v>727</v>
      </c>
      <c r="E12326" s="267">
        <v>3879</v>
      </c>
      <c r="F12326" s="267" t="s">
        <v>1444</v>
      </c>
      <c r="G12326" s="267" t="s">
        <v>1445</v>
      </c>
      <c r="H12326" s="267">
        <v>1</v>
      </c>
      <c r="I12326" s="267" t="s">
        <v>583</v>
      </c>
      <c r="J12326" s="267">
        <v>0.64</v>
      </c>
      <c r="K12326" s="267" t="s">
        <v>1986</v>
      </c>
      <c r="O12326" s="267" t="s">
        <v>24</v>
      </c>
      <c r="P12326" s="267">
        <v>15327237</v>
      </c>
      <c r="Q12326" s="267" t="s">
        <v>1445</v>
      </c>
      <c r="S12326" s="267">
        <v>38</v>
      </c>
      <c r="T12326" s="267" t="s">
        <v>13</v>
      </c>
      <c r="U12326" s="267" t="s">
        <v>1467</v>
      </c>
      <c r="V12326" s="267" t="s">
        <v>13</v>
      </c>
      <c r="W12326" s="267">
        <v>1940</v>
      </c>
      <c r="X12326" s="267" t="s">
        <v>2001</v>
      </c>
      <c r="Y12326" s="267">
        <v>15327237</v>
      </c>
      <c r="Z12326" s="267">
        <v>1</v>
      </c>
      <c r="AA12326" s="267" t="s">
        <v>1987</v>
      </c>
      <c r="AB12326" s="270" t="s">
        <v>1988</v>
      </c>
      <c r="AD12326" s="267" t="s">
        <v>13</v>
      </c>
      <c r="AF12326" s="267" t="s">
        <v>24</v>
      </c>
      <c r="AG12326" s="267" t="s">
        <v>24</v>
      </c>
    </row>
    <row r="12327" spans="3:33" ht="409.5">
      <c r="C12327" s="267" t="s">
        <v>1985</v>
      </c>
      <c r="D12327" s="267" t="s">
        <v>727</v>
      </c>
      <c r="E12327" s="267">
        <v>3879</v>
      </c>
      <c r="F12327" s="267" t="s">
        <v>1444</v>
      </c>
      <c r="G12327" s="267" t="s">
        <v>1445</v>
      </c>
      <c r="H12327" s="267">
        <v>1</v>
      </c>
      <c r="I12327" s="267" t="s">
        <v>583</v>
      </c>
      <c r="J12327" s="267">
        <v>0.64</v>
      </c>
      <c r="K12327" s="267" t="s">
        <v>1986</v>
      </c>
      <c r="O12327" s="267" t="s">
        <v>24</v>
      </c>
      <c r="P12327" s="267">
        <v>15327237</v>
      </c>
      <c r="Q12327" s="267" t="s">
        <v>1445</v>
      </c>
      <c r="S12327" s="267">
        <v>38</v>
      </c>
      <c r="T12327" s="267" t="s">
        <v>13</v>
      </c>
      <c r="U12327" s="267" t="s">
        <v>1467</v>
      </c>
      <c r="V12327" s="267" t="s">
        <v>13</v>
      </c>
      <c r="W12327" s="267">
        <v>1940</v>
      </c>
      <c r="X12327" s="267" t="s">
        <v>2001</v>
      </c>
      <c r="Y12327" s="267">
        <v>15327237</v>
      </c>
      <c r="Z12327" s="267">
        <v>1</v>
      </c>
      <c r="AA12327" s="267" t="s">
        <v>1987</v>
      </c>
      <c r="AB12327" s="270" t="s">
        <v>1988</v>
      </c>
      <c r="AD12327" s="267" t="s">
        <v>13</v>
      </c>
      <c r="AF12327" s="267" t="s">
        <v>24</v>
      </c>
      <c r="AG12327" s="267" t="s">
        <v>24</v>
      </c>
    </row>
    <row r="12328" spans="3:33" ht="409.5">
      <c r="C12328" s="267" t="s">
        <v>1985</v>
      </c>
      <c r="D12328" s="267" t="s">
        <v>727</v>
      </c>
      <c r="E12328" s="267">
        <v>3879</v>
      </c>
      <c r="F12328" s="267" t="s">
        <v>1444</v>
      </c>
      <c r="G12328" s="267" t="s">
        <v>1445</v>
      </c>
      <c r="H12328" s="267">
        <v>1</v>
      </c>
      <c r="I12328" s="267" t="s">
        <v>583</v>
      </c>
      <c r="J12328" s="267">
        <v>0.64</v>
      </c>
      <c r="K12328" s="267" t="s">
        <v>1986</v>
      </c>
      <c r="O12328" s="267" t="s">
        <v>24</v>
      </c>
      <c r="P12328" s="267">
        <v>15327237</v>
      </c>
      <c r="Q12328" s="267" t="s">
        <v>1445</v>
      </c>
      <c r="S12328" s="267">
        <v>38</v>
      </c>
      <c r="T12328" s="267" t="s">
        <v>13</v>
      </c>
      <c r="U12328" s="267" t="s">
        <v>1467</v>
      </c>
      <c r="V12328" s="267" t="s">
        <v>13</v>
      </c>
      <c r="W12328" s="267">
        <v>1940</v>
      </c>
      <c r="X12328" s="267" t="s">
        <v>2001</v>
      </c>
      <c r="Y12328" s="267">
        <v>15327237</v>
      </c>
      <c r="Z12328" s="267">
        <v>1</v>
      </c>
      <c r="AA12328" s="267" t="s">
        <v>1987</v>
      </c>
      <c r="AB12328" s="270" t="s">
        <v>1988</v>
      </c>
      <c r="AD12328" s="267" t="s">
        <v>13</v>
      </c>
      <c r="AF12328" s="267" t="s">
        <v>24</v>
      </c>
      <c r="AG12328" s="267" t="s">
        <v>24</v>
      </c>
    </row>
    <row r="12329" spans="3:33" ht="409.5">
      <c r="C12329" s="267" t="s">
        <v>1985</v>
      </c>
      <c r="D12329" s="267" t="s">
        <v>727</v>
      </c>
      <c r="E12329" s="267">
        <v>3879</v>
      </c>
      <c r="F12329" s="267" t="s">
        <v>1444</v>
      </c>
      <c r="G12329" s="267" t="s">
        <v>1445</v>
      </c>
      <c r="H12329" s="267">
        <v>1</v>
      </c>
      <c r="I12329" s="267" t="s">
        <v>583</v>
      </c>
      <c r="J12329" s="267">
        <v>0.64</v>
      </c>
      <c r="K12329" s="267" t="s">
        <v>1986</v>
      </c>
      <c r="O12329" s="267" t="s">
        <v>24</v>
      </c>
      <c r="P12329" s="267">
        <v>15327237</v>
      </c>
      <c r="Q12329" s="267" t="s">
        <v>1445</v>
      </c>
      <c r="S12329" s="267">
        <v>38</v>
      </c>
      <c r="T12329" s="267" t="s">
        <v>13</v>
      </c>
      <c r="U12329" s="267" t="s">
        <v>1467</v>
      </c>
      <c r="V12329" s="267" t="s">
        <v>13</v>
      </c>
      <c r="W12329" s="267">
        <v>1940</v>
      </c>
      <c r="X12329" s="267" t="s">
        <v>2001</v>
      </c>
      <c r="Y12329" s="267">
        <v>15327237</v>
      </c>
      <c r="Z12329" s="267">
        <v>1</v>
      </c>
      <c r="AA12329" s="267" t="s">
        <v>1987</v>
      </c>
      <c r="AB12329" s="270" t="s">
        <v>1988</v>
      </c>
      <c r="AD12329" s="267" t="s">
        <v>13</v>
      </c>
      <c r="AF12329" s="267" t="s">
        <v>24</v>
      </c>
      <c r="AG12329" s="267" t="s">
        <v>24</v>
      </c>
    </row>
    <row r="12330" spans="3:33" ht="409.5">
      <c r="C12330" s="267" t="s">
        <v>1985</v>
      </c>
      <c r="D12330" s="267" t="s">
        <v>727</v>
      </c>
      <c r="E12330" s="267">
        <v>3879</v>
      </c>
      <c r="F12330" s="267" t="s">
        <v>1444</v>
      </c>
      <c r="G12330" s="267" t="s">
        <v>1445</v>
      </c>
      <c r="H12330" s="267">
        <v>1</v>
      </c>
      <c r="I12330" s="267" t="s">
        <v>583</v>
      </c>
      <c r="J12330" s="267">
        <v>0.64</v>
      </c>
      <c r="K12330" s="267" t="s">
        <v>1986</v>
      </c>
      <c r="O12330" s="267" t="s">
        <v>24</v>
      </c>
      <c r="P12330" s="267">
        <v>15327237</v>
      </c>
      <c r="Q12330" s="267" t="s">
        <v>1445</v>
      </c>
      <c r="S12330" s="267">
        <v>38</v>
      </c>
      <c r="T12330" s="267" t="s">
        <v>13</v>
      </c>
      <c r="U12330" s="267" t="s">
        <v>1467</v>
      </c>
      <c r="V12330" s="267" t="s">
        <v>13</v>
      </c>
      <c r="W12330" s="267">
        <v>1940</v>
      </c>
      <c r="X12330" s="267" t="s">
        <v>2001</v>
      </c>
      <c r="Y12330" s="267">
        <v>15327237</v>
      </c>
      <c r="Z12330" s="267">
        <v>1</v>
      </c>
      <c r="AA12330" s="267" t="s">
        <v>1987</v>
      </c>
      <c r="AB12330" s="270" t="s">
        <v>1988</v>
      </c>
      <c r="AD12330" s="267" t="s">
        <v>13</v>
      </c>
      <c r="AF12330" s="267" t="s">
        <v>24</v>
      </c>
      <c r="AG12330" s="267" t="s">
        <v>24</v>
      </c>
    </row>
    <row r="12331" spans="3:33" ht="409.5">
      <c r="C12331" s="267" t="s">
        <v>1985</v>
      </c>
      <c r="D12331" s="267" t="s">
        <v>727</v>
      </c>
      <c r="E12331" s="267">
        <v>3879</v>
      </c>
      <c r="F12331" s="267" t="s">
        <v>1444</v>
      </c>
      <c r="G12331" s="267" t="s">
        <v>1445</v>
      </c>
      <c r="H12331" s="267">
        <v>1</v>
      </c>
      <c r="I12331" s="267" t="s">
        <v>583</v>
      </c>
      <c r="J12331" s="267">
        <v>0.64</v>
      </c>
      <c r="K12331" s="267" t="s">
        <v>1986</v>
      </c>
      <c r="O12331" s="267" t="s">
        <v>24</v>
      </c>
      <c r="P12331" s="267">
        <v>15327237</v>
      </c>
      <c r="Q12331" s="267" t="s">
        <v>1445</v>
      </c>
      <c r="S12331" s="267">
        <v>38</v>
      </c>
      <c r="T12331" s="267" t="s">
        <v>13</v>
      </c>
      <c r="U12331" s="267" t="s">
        <v>1467</v>
      </c>
      <c r="V12331" s="267" t="s">
        <v>13</v>
      </c>
      <c r="W12331" s="267">
        <v>1940</v>
      </c>
      <c r="X12331" s="267" t="s">
        <v>2001</v>
      </c>
      <c r="Y12331" s="267">
        <v>15327237</v>
      </c>
      <c r="Z12331" s="267">
        <v>1</v>
      </c>
      <c r="AA12331" s="267" t="s">
        <v>1987</v>
      </c>
      <c r="AB12331" s="270" t="s">
        <v>1988</v>
      </c>
      <c r="AD12331" s="267" t="s">
        <v>13</v>
      </c>
      <c r="AF12331" s="267" t="s">
        <v>24</v>
      </c>
      <c r="AG12331" s="267" t="s">
        <v>24</v>
      </c>
    </row>
    <row r="12332" spans="3:33" ht="409.5">
      <c r="C12332" s="267" t="s">
        <v>1985</v>
      </c>
      <c r="D12332" s="267" t="s">
        <v>727</v>
      </c>
      <c r="E12332" s="267">
        <v>3879</v>
      </c>
      <c r="F12332" s="267" t="s">
        <v>1444</v>
      </c>
      <c r="G12332" s="267" t="s">
        <v>1445</v>
      </c>
      <c r="H12332" s="267">
        <v>1</v>
      </c>
      <c r="I12332" s="267" t="s">
        <v>583</v>
      </c>
      <c r="J12332" s="267">
        <v>0.64</v>
      </c>
      <c r="K12332" s="267" t="s">
        <v>1986</v>
      </c>
      <c r="O12332" s="267" t="s">
        <v>24</v>
      </c>
      <c r="P12332" s="267">
        <v>15327237</v>
      </c>
      <c r="Q12332" s="267" t="s">
        <v>1445</v>
      </c>
      <c r="S12332" s="267">
        <v>38</v>
      </c>
      <c r="T12332" s="267" t="s">
        <v>13</v>
      </c>
      <c r="U12332" s="267" t="s">
        <v>1467</v>
      </c>
      <c r="V12332" s="267" t="s">
        <v>13</v>
      </c>
      <c r="W12332" s="267">
        <v>1940</v>
      </c>
      <c r="X12332" s="267" t="s">
        <v>2001</v>
      </c>
      <c r="Y12332" s="267">
        <v>15327237</v>
      </c>
      <c r="Z12332" s="267">
        <v>1</v>
      </c>
      <c r="AA12332" s="267" t="s">
        <v>1987</v>
      </c>
      <c r="AB12332" s="270" t="s">
        <v>1988</v>
      </c>
      <c r="AD12332" s="267" t="s">
        <v>13</v>
      </c>
      <c r="AF12332" s="267" t="s">
        <v>24</v>
      </c>
      <c r="AG12332" s="267" t="s">
        <v>24</v>
      </c>
    </row>
    <row r="12333" spans="3:33" ht="409.5">
      <c r="C12333" s="267" t="s">
        <v>1985</v>
      </c>
      <c r="D12333" s="267" t="s">
        <v>727</v>
      </c>
      <c r="E12333" s="267">
        <v>3879</v>
      </c>
      <c r="F12333" s="267" t="s">
        <v>1444</v>
      </c>
      <c r="G12333" s="267" t="s">
        <v>1445</v>
      </c>
      <c r="H12333" s="267">
        <v>1</v>
      </c>
      <c r="I12333" s="267" t="s">
        <v>583</v>
      </c>
      <c r="J12333" s="267">
        <v>0.64</v>
      </c>
      <c r="K12333" s="267" t="s">
        <v>1986</v>
      </c>
      <c r="O12333" s="267" t="s">
        <v>24</v>
      </c>
      <c r="P12333" s="267">
        <v>15327237</v>
      </c>
      <c r="Q12333" s="267" t="s">
        <v>1445</v>
      </c>
      <c r="S12333" s="267">
        <v>38</v>
      </c>
      <c r="T12333" s="267" t="s">
        <v>13</v>
      </c>
      <c r="U12333" s="267" t="s">
        <v>1467</v>
      </c>
      <c r="V12333" s="267" t="s">
        <v>13</v>
      </c>
      <c r="W12333" s="267">
        <v>1940</v>
      </c>
      <c r="X12333" s="267" t="s">
        <v>2001</v>
      </c>
      <c r="Y12333" s="267">
        <v>15327237</v>
      </c>
      <c r="Z12333" s="267">
        <v>1</v>
      </c>
      <c r="AA12333" s="267" t="s">
        <v>1987</v>
      </c>
      <c r="AB12333" s="270" t="s">
        <v>1988</v>
      </c>
      <c r="AD12333" s="267" t="s">
        <v>13</v>
      </c>
      <c r="AF12333" s="267" t="s">
        <v>24</v>
      </c>
      <c r="AG12333" s="267" t="s">
        <v>24</v>
      </c>
    </row>
    <row r="12334" spans="3:33" ht="409.5">
      <c r="C12334" s="267" t="s">
        <v>1985</v>
      </c>
      <c r="D12334" s="267" t="s">
        <v>727</v>
      </c>
      <c r="E12334" s="267">
        <v>3879</v>
      </c>
      <c r="F12334" s="267" t="s">
        <v>1444</v>
      </c>
      <c r="G12334" s="267" t="s">
        <v>1445</v>
      </c>
      <c r="H12334" s="267">
        <v>1</v>
      </c>
      <c r="I12334" s="267" t="s">
        <v>583</v>
      </c>
      <c r="J12334" s="267">
        <v>0.64</v>
      </c>
      <c r="K12334" s="267" t="s">
        <v>1986</v>
      </c>
      <c r="O12334" s="267" t="s">
        <v>24</v>
      </c>
      <c r="P12334" s="267">
        <v>15327237</v>
      </c>
      <c r="Q12334" s="267" t="s">
        <v>1445</v>
      </c>
      <c r="S12334" s="267">
        <v>38</v>
      </c>
      <c r="T12334" s="267" t="s">
        <v>13</v>
      </c>
      <c r="U12334" s="267" t="s">
        <v>1467</v>
      </c>
      <c r="V12334" s="267" t="s">
        <v>13</v>
      </c>
      <c r="W12334" s="267">
        <v>1940</v>
      </c>
      <c r="X12334" s="267" t="s">
        <v>2001</v>
      </c>
      <c r="Y12334" s="267">
        <v>15327237</v>
      </c>
      <c r="Z12334" s="267">
        <v>1</v>
      </c>
      <c r="AA12334" s="267" t="s">
        <v>1987</v>
      </c>
      <c r="AB12334" s="270" t="s">
        <v>1988</v>
      </c>
      <c r="AD12334" s="267" t="s">
        <v>13</v>
      </c>
      <c r="AF12334" s="267" t="s">
        <v>24</v>
      </c>
      <c r="AG12334" s="267" t="s">
        <v>24</v>
      </c>
    </row>
    <row r="12335" spans="3:33" ht="409.5">
      <c r="C12335" s="267" t="s">
        <v>1985</v>
      </c>
      <c r="D12335" s="267" t="s">
        <v>727</v>
      </c>
      <c r="E12335" s="267">
        <v>3879</v>
      </c>
      <c r="F12335" s="267" t="s">
        <v>1444</v>
      </c>
      <c r="G12335" s="267" t="s">
        <v>1445</v>
      </c>
      <c r="H12335" s="267">
        <v>1</v>
      </c>
      <c r="I12335" s="267" t="s">
        <v>583</v>
      </c>
      <c r="J12335" s="267">
        <v>0.64</v>
      </c>
      <c r="K12335" s="267" t="s">
        <v>1986</v>
      </c>
      <c r="O12335" s="267" t="s">
        <v>24</v>
      </c>
      <c r="P12335" s="267">
        <v>15327237</v>
      </c>
      <c r="Q12335" s="267" t="s">
        <v>1445</v>
      </c>
      <c r="S12335" s="267">
        <v>38</v>
      </c>
      <c r="T12335" s="267" t="s">
        <v>13</v>
      </c>
      <c r="U12335" s="267" t="s">
        <v>1467</v>
      </c>
      <c r="V12335" s="267" t="s">
        <v>13</v>
      </c>
      <c r="W12335" s="267">
        <v>1940</v>
      </c>
      <c r="X12335" s="267" t="s">
        <v>2001</v>
      </c>
      <c r="Y12335" s="267">
        <v>15327237</v>
      </c>
      <c r="Z12335" s="267">
        <v>1</v>
      </c>
      <c r="AA12335" s="267" t="s">
        <v>1987</v>
      </c>
      <c r="AB12335" s="270" t="s">
        <v>1988</v>
      </c>
      <c r="AD12335" s="267" t="s">
        <v>13</v>
      </c>
      <c r="AF12335" s="267" t="s">
        <v>24</v>
      </c>
      <c r="AG12335" s="267" t="s">
        <v>24</v>
      </c>
    </row>
    <row r="12336" spans="3:33" ht="409.5">
      <c r="C12336" s="267" t="s">
        <v>1985</v>
      </c>
      <c r="D12336" s="267" t="s">
        <v>727</v>
      </c>
      <c r="E12336" s="267">
        <v>3879</v>
      </c>
      <c r="F12336" s="267" t="s">
        <v>1444</v>
      </c>
      <c r="G12336" s="267" t="s">
        <v>1445</v>
      </c>
      <c r="H12336" s="267">
        <v>1</v>
      </c>
      <c r="I12336" s="267" t="s">
        <v>583</v>
      </c>
      <c r="J12336" s="267">
        <v>0.64</v>
      </c>
      <c r="K12336" s="267" t="s">
        <v>1986</v>
      </c>
      <c r="O12336" s="267" t="s">
        <v>24</v>
      </c>
      <c r="P12336" s="267">
        <v>15327237</v>
      </c>
      <c r="Q12336" s="267" t="s">
        <v>1445</v>
      </c>
      <c r="S12336" s="267">
        <v>38</v>
      </c>
      <c r="T12336" s="267" t="s">
        <v>13</v>
      </c>
      <c r="U12336" s="267" t="s">
        <v>1467</v>
      </c>
      <c r="V12336" s="267" t="s">
        <v>13</v>
      </c>
      <c r="W12336" s="267">
        <v>1940</v>
      </c>
      <c r="X12336" s="267" t="s">
        <v>2001</v>
      </c>
      <c r="Y12336" s="267">
        <v>15327237</v>
      </c>
      <c r="Z12336" s="267">
        <v>1</v>
      </c>
      <c r="AA12336" s="267" t="s">
        <v>1987</v>
      </c>
      <c r="AB12336" s="270" t="s">
        <v>1988</v>
      </c>
      <c r="AD12336" s="267" t="s">
        <v>13</v>
      </c>
      <c r="AF12336" s="267" t="s">
        <v>24</v>
      </c>
      <c r="AG12336" s="267" t="s">
        <v>24</v>
      </c>
    </row>
    <row r="12337" spans="3:33" ht="409.5">
      <c r="C12337" s="267" t="s">
        <v>1985</v>
      </c>
      <c r="D12337" s="267" t="s">
        <v>727</v>
      </c>
      <c r="E12337" s="267">
        <v>3879</v>
      </c>
      <c r="F12337" s="267" t="s">
        <v>1444</v>
      </c>
      <c r="G12337" s="267" t="s">
        <v>1445</v>
      </c>
      <c r="H12337" s="267">
        <v>1</v>
      </c>
      <c r="I12337" s="267" t="s">
        <v>583</v>
      </c>
      <c r="J12337" s="267">
        <v>0.64</v>
      </c>
      <c r="K12337" s="267" t="s">
        <v>1986</v>
      </c>
      <c r="O12337" s="267" t="s">
        <v>24</v>
      </c>
      <c r="P12337" s="267">
        <v>15327237</v>
      </c>
      <c r="Q12337" s="267" t="s">
        <v>1445</v>
      </c>
      <c r="S12337" s="267">
        <v>38</v>
      </c>
      <c r="T12337" s="267" t="s">
        <v>13</v>
      </c>
      <c r="U12337" s="267" t="s">
        <v>1467</v>
      </c>
      <c r="V12337" s="267" t="s">
        <v>13</v>
      </c>
      <c r="W12337" s="267">
        <v>1940</v>
      </c>
      <c r="X12337" s="267" t="s">
        <v>2001</v>
      </c>
      <c r="Y12337" s="267">
        <v>15327237</v>
      </c>
      <c r="Z12337" s="267">
        <v>1</v>
      </c>
      <c r="AA12337" s="267" t="s">
        <v>1987</v>
      </c>
      <c r="AB12337" s="270" t="s">
        <v>1988</v>
      </c>
      <c r="AD12337" s="267" t="s">
        <v>13</v>
      </c>
      <c r="AF12337" s="267" t="s">
        <v>24</v>
      </c>
      <c r="AG12337" s="267" t="s">
        <v>24</v>
      </c>
    </row>
    <row r="12338" spans="3:33" ht="409.5">
      <c r="C12338" s="267" t="s">
        <v>1985</v>
      </c>
      <c r="D12338" s="267" t="s">
        <v>727</v>
      </c>
      <c r="E12338" s="267">
        <v>3879</v>
      </c>
      <c r="F12338" s="267" t="s">
        <v>1444</v>
      </c>
      <c r="G12338" s="267" t="s">
        <v>1445</v>
      </c>
      <c r="H12338" s="267">
        <v>1</v>
      </c>
      <c r="I12338" s="267" t="s">
        <v>583</v>
      </c>
      <c r="J12338" s="267">
        <v>0.64</v>
      </c>
      <c r="K12338" s="267" t="s">
        <v>1986</v>
      </c>
      <c r="O12338" s="267" t="s">
        <v>24</v>
      </c>
      <c r="P12338" s="267">
        <v>15327237</v>
      </c>
      <c r="Q12338" s="267" t="s">
        <v>1445</v>
      </c>
      <c r="S12338" s="267">
        <v>38</v>
      </c>
      <c r="T12338" s="267" t="s">
        <v>13</v>
      </c>
      <c r="U12338" s="267" t="s">
        <v>1467</v>
      </c>
      <c r="V12338" s="267" t="s">
        <v>13</v>
      </c>
      <c r="W12338" s="267">
        <v>1940</v>
      </c>
      <c r="X12338" s="267" t="s">
        <v>2001</v>
      </c>
      <c r="Y12338" s="267">
        <v>15327237</v>
      </c>
      <c r="Z12338" s="267">
        <v>1</v>
      </c>
      <c r="AA12338" s="267" t="s">
        <v>1987</v>
      </c>
      <c r="AB12338" s="270" t="s">
        <v>1988</v>
      </c>
      <c r="AD12338" s="267" t="s">
        <v>13</v>
      </c>
      <c r="AF12338" s="267" t="s">
        <v>24</v>
      </c>
      <c r="AG12338" s="267" t="s">
        <v>24</v>
      </c>
    </row>
    <row r="12339" spans="3:33" ht="409.5">
      <c r="C12339" s="267" t="s">
        <v>1985</v>
      </c>
      <c r="D12339" s="267" t="s">
        <v>727</v>
      </c>
      <c r="E12339" s="267">
        <v>3879</v>
      </c>
      <c r="F12339" s="267" t="s">
        <v>1444</v>
      </c>
      <c r="G12339" s="267" t="s">
        <v>1445</v>
      </c>
      <c r="H12339" s="267">
        <v>1</v>
      </c>
      <c r="I12339" s="267" t="s">
        <v>583</v>
      </c>
      <c r="J12339" s="267">
        <v>0.64</v>
      </c>
      <c r="K12339" s="267" t="s">
        <v>1986</v>
      </c>
      <c r="O12339" s="267" t="s">
        <v>24</v>
      </c>
      <c r="P12339" s="267">
        <v>15327237</v>
      </c>
      <c r="Q12339" s="267" t="s">
        <v>1445</v>
      </c>
      <c r="S12339" s="267">
        <v>38</v>
      </c>
      <c r="T12339" s="267" t="s">
        <v>13</v>
      </c>
      <c r="U12339" s="267" t="s">
        <v>1467</v>
      </c>
      <c r="V12339" s="267" t="s">
        <v>13</v>
      </c>
      <c r="W12339" s="267">
        <v>1940</v>
      </c>
      <c r="X12339" s="267" t="s">
        <v>2001</v>
      </c>
      <c r="Y12339" s="267">
        <v>15327237</v>
      </c>
      <c r="Z12339" s="267">
        <v>1</v>
      </c>
      <c r="AA12339" s="267" t="s">
        <v>1987</v>
      </c>
      <c r="AB12339" s="270" t="s">
        <v>1988</v>
      </c>
      <c r="AD12339" s="267" t="s">
        <v>13</v>
      </c>
      <c r="AF12339" s="267" t="s">
        <v>24</v>
      </c>
      <c r="AG12339" s="267" t="s">
        <v>24</v>
      </c>
    </row>
    <row r="12340" spans="3:33" ht="409.5">
      <c r="C12340" s="267" t="s">
        <v>1985</v>
      </c>
      <c r="D12340" s="267" t="s">
        <v>727</v>
      </c>
      <c r="E12340" s="267">
        <v>3879</v>
      </c>
      <c r="F12340" s="267" t="s">
        <v>1444</v>
      </c>
      <c r="G12340" s="267" t="s">
        <v>1445</v>
      </c>
      <c r="H12340" s="267">
        <v>1</v>
      </c>
      <c r="I12340" s="267" t="s">
        <v>583</v>
      </c>
      <c r="J12340" s="267">
        <v>0.64</v>
      </c>
      <c r="K12340" s="267" t="s">
        <v>1986</v>
      </c>
      <c r="O12340" s="267" t="s">
        <v>24</v>
      </c>
      <c r="P12340" s="267">
        <v>15327237</v>
      </c>
      <c r="Q12340" s="267" t="s">
        <v>1445</v>
      </c>
      <c r="S12340" s="267">
        <v>38</v>
      </c>
      <c r="T12340" s="267" t="s">
        <v>13</v>
      </c>
      <c r="U12340" s="267" t="s">
        <v>1467</v>
      </c>
      <c r="V12340" s="267" t="s">
        <v>13</v>
      </c>
      <c r="W12340" s="267">
        <v>1940</v>
      </c>
      <c r="X12340" s="267" t="s">
        <v>2001</v>
      </c>
      <c r="Y12340" s="267">
        <v>15327237</v>
      </c>
      <c r="Z12340" s="267">
        <v>1</v>
      </c>
      <c r="AA12340" s="267" t="s">
        <v>1987</v>
      </c>
      <c r="AB12340" s="270" t="s">
        <v>1988</v>
      </c>
      <c r="AD12340" s="267" t="s">
        <v>13</v>
      </c>
      <c r="AF12340" s="267" t="s">
        <v>24</v>
      </c>
      <c r="AG12340" s="267" t="s">
        <v>24</v>
      </c>
    </row>
    <row r="12341" spans="3:33" ht="409.5">
      <c r="C12341" s="267" t="s">
        <v>1985</v>
      </c>
      <c r="D12341" s="267" t="s">
        <v>727</v>
      </c>
      <c r="E12341" s="267">
        <v>3879</v>
      </c>
      <c r="F12341" s="267" t="s">
        <v>1444</v>
      </c>
      <c r="G12341" s="267" t="s">
        <v>1445</v>
      </c>
      <c r="H12341" s="267">
        <v>1</v>
      </c>
      <c r="I12341" s="267" t="s">
        <v>583</v>
      </c>
      <c r="J12341" s="267">
        <v>0.64</v>
      </c>
      <c r="K12341" s="267" t="s">
        <v>1986</v>
      </c>
      <c r="O12341" s="267" t="s">
        <v>24</v>
      </c>
      <c r="P12341" s="267">
        <v>15327237</v>
      </c>
      <c r="Q12341" s="267" t="s">
        <v>1445</v>
      </c>
      <c r="S12341" s="267">
        <v>38</v>
      </c>
      <c r="T12341" s="267" t="s">
        <v>13</v>
      </c>
      <c r="U12341" s="267" t="s">
        <v>1467</v>
      </c>
      <c r="V12341" s="267" t="s">
        <v>13</v>
      </c>
      <c r="W12341" s="267">
        <v>1940</v>
      </c>
      <c r="X12341" s="267" t="s">
        <v>2001</v>
      </c>
      <c r="Y12341" s="267">
        <v>15327237</v>
      </c>
      <c r="Z12341" s="267">
        <v>1</v>
      </c>
      <c r="AA12341" s="267" t="s">
        <v>1987</v>
      </c>
      <c r="AB12341" s="270" t="s">
        <v>1988</v>
      </c>
      <c r="AD12341" s="267" t="s">
        <v>13</v>
      </c>
      <c r="AF12341" s="267" t="s">
        <v>24</v>
      </c>
      <c r="AG12341" s="267" t="s">
        <v>24</v>
      </c>
    </row>
    <row r="12342" spans="3:33" ht="409.5">
      <c r="C12342" s="267" t="s">
        <v>1985</v>
      </c>
      <c r="D12342" s="267" t="s">
        <v>727</v>
      </c>
      <c r="E12342" s="267">
        <v>3879</v>
      </c>
      <c r="F12342" s="267" t="s">
        <v>1444</v>
      </c>
      <c r="G12342" s="267" t="s">
        <v>1445</v>
      </c>
      <c r="H12342" s="267">
        <v>1</v>
      </c>
      <c r="I12342" s="267" t="s">
        <v>583</v>
      </c>
      <c r="J12342" s="267">
        <v>0.64</v>
      </c>
      <c r="K12342" s="267" t="s">
        <v>1986</v>
      </c>
      <c r="O12342" s="267" t="s">
        <v>24</v>
      </c>
      <c r="P12342" s="267">
        <v>15327237</v>
      </c>
      <c r="Q12342" s="267" t="s">
        <v>1445</v>
      </c>
      <c r="S12342" s="267">
        <v>38</v>
      </c>
      <c r="T12342" s="267" t="s">
        <v>13</v>
      </c>
      <c r="U12342" s="267" t="s">
        <v>1467</v>
      </c>
      <c r="V12342" s="267" t="s">
        <v>13</v>
      </c>
      <c r="W12342" s="267">
        <v>1940</v>
      </c>
      <c r="X12342" s="267" t="s">
        <v>2001</v>
      </c>
      <c r="Y12342" s="267">
        <v>15327237</v>
      </c>
      <c r="Z12342" s="267">
        <v>1</v>
      </c>
      <c r="AA12342" s="267" t="s">
        <v>1987</v>
      </c>
      <c r="AB12342" s="270" t="s">
        <v>1988</v>
      </c>
      <c r="AD12342" s="267" t="s">
        <v>13</v>
      </c>
      <c r="AF12342" s="267" t="s">
        <v>24</v>
      </c>
      <c r="AG12342" s="267" t="s">
        <v>24</v>
      </c>
    </row>
    <row r="12343" spans="3:33" ht="409.5">
      <c r="C12343" s="267" t="s">
        <v>1985</v>
      </c>
      <c r="D12343" s="267" t="s">
        <v>727</v>
      </c>
      <c r="E12343" s="267">
        <v>3879</v>
      </c>
      <c r="F12343" s="267" t="s">
        <v>1444</v>
      </c>
      <c r="G12343" s="267" t="s">
        <v>1445</v>
      </c>
      <c r="H12343" s="267">
        <v>1</v>
      </c>
      <c r="I12343" s="267" t="s">
        <v>583</v>
      </c>
      <c r="J12343" s="267">
        <v>0.64</v>
      </c>
      <c r="K12343" s="267" t="s">
        <v>1986</v>
      </c>
      <c r="O12343" s="267" t="s">
        <v>24</v>
      </c>
      <c r="P12343" s="267">
        <v>15327237</v>
      </c>
      <c r="Q12343" s="267" t="s">
        <v>1445</v>
      </c>
      <c r="S12343" s="267">
        <v>38</v>
      </c>
      <c r="T12343" s="267" t="s">
        <v>13</v>
      </c>
      <c r="U12343" s="267" t="s">
        <v>1467</v>
      </c>
      <c r="V12343" s="267" t="s">
        <v>13</v>
      </c>
      <c r="W12343" s="267">
        <v>1940</v>
      </c>
      <c r="X12343" s="267" t="s">
        <v>2001</v>
      </c>
      <c r="Y12343" s="267">
        <v>15327237</v>
      </c>
      <c r="Z12343" s="267">
        <v>1</v>
      </c>
      <c r="AA12343" s="267" t="s">
        <v>1987</v>
      </c>
      <c r="AB12343" s="270" t="s">
        <v>1988</v>
      </c>
      <c r="AD12343" s="267" t="s">
        <v>13</v>
      </c>
      <c r="AF12343" s="267" t="s">
        <v>24</v>
      </c>
      <c r="AG12343" s="267" t="s">
        <v>24</v>
      </c>
    </row>
    <row r="12344" spans="3:33" ht="409.5">
      <c r="C12344" s="267" t="s">
        <v>1985</v>
      </c>
      <c r="D12344" s="267" t="s">
        <v>727</v>
      </c>
      <c r="E12344" s="267">
        <v>3879</v>
      </c>
      <c r="F12344" s="267" t="s">
        <v>1444</v>
      </c>
      <c r="G12344" s="267" t="s">
        <v>1445</v>
      </c>
      <c r="H12344" s="267">
        <v>1</v>
      </c>
      <c r="I12344" s="267" t="s">
        <v>583</v>
      </c>
      <c r="J12344" s="267">
        <v>0.64</v>
      </c>
      <c r="K12344" s="267" t="s">
        <v>1986</v>
      </c>
      <c r="O12344" s="267" t="s">
        <v>24</v>
      </c>
      <c r="P12344" s="267">
        <v>15327237</v>
      </c>
      <c r="Q12344" s="267" t="s">
        <v>1445</v>
      </c>
      <c r="S12344" s="267">
        <v>38</v>
      </c>
      <c r="T12344" s="267" t="s">
        <v>13</v>
      </c>
      <c r="U12344" s="267" t="s">
        <v>1467</v>
      </c>
      <c r="V12344" s="267" t="s">
        <v>13</v>
      </c>
      <c r="W12344" s="267">
        <v>1940</v>
      </c>
      <c r="X12344" s="267" t="s">
        <v>2001</v>
      </c>
      <c r="Y12344" s="267">
        <v>15327237</v>
      </c>
      <c r="Z12344" s="267">
        <v>1</v>
      </c>
      <c r="AA12344" s="267" t="s">
        <v>1987</v>
      </c>
      <c r="AB12344" s="270" t="s">
        <v>1988</v>
      </c>
      <c r="AD12344" s="267" t="s">
        <v>13</v>
      </c>
      <c r="AF12344" s="267" t="s">
        <v>24</v>
      </c>
      <c r="AG12344" s="267" t="s">
        <v>24</v>
      </c>
    </row>
    <row r="12345" spans="3:33" ht="409.5">
      <c r="C12345" s="267" t="s">
        <v>1985</v>
      </c>
      <c r="D12345" s="267" t="s">
        <v>727</v>
      </c>
      <c r="E12345" s="267">
        <v>3879</v>
      </c>
      <c r="F12345" s="267" t="s">
        <v>1444</v>
      </c>
      <c r="G12345" s="267" t="s">
        <v>1445</v>
      </c>
      <c r="H12345" s="267">
        <v>1</v>
      </c>
      <c r="I12345" s="267" t="s">
        <v>583</v>
      </c>
      <c r="J12345" s="267">
        <v>0.64</v>
      </c>
      <c r="K12345" s="267" t="s">
        <v>1986</v>
      </c>
      <c r="O12345" s="267" t="s">
        <v>24</v>
      </c>
      <c r="P12345" s="267">
        <v>15327237</v>
      </c>
      <c r="Q12345" s="267" t="s">
        <v>1445</v>
      </c>
      <c r="S12345" s="267">
        <v>38</v>
      </c>
      <c r="T12345" s="267" t="s">
        <v>13</v>
      </c>
      <c r="U12345" s="267" t="s">
        <v>1467</v>
      </c>
      <c r="V12345" s="267" t="s">
        <v>13</v>
      </c>
      <c r="W12345" s="267">
        <v>1940</v>
      </c>
      <c r="X12345" s="267" t="s">
        <v>2001</v>
      </c>
      <c r="Y12345" s="267">
        <v>15327237</v>
      </c>
      <c r="Z12345" s="267">
        <v>1</v>
      </c>
      <c r="AA12345" s="267" t="s">
        <v>1987</v>
      </c>
      <c r="AB12345" s="270" t="s">
        <v>1988</v>
      </c>
      <c r="AD12345" s="267" t="s">
        <v>13</v>
      </c>
      <c r="AF12345" s="267" t="s">
        <v>24</v>
      </c>
      <c r="AG12345" s="267" t="s">
        <v>24</v>
      </c>
    </row>
    <row r="12346" spans="3:33" ht="409.5">
      <c r="C12346" s="267" t="s">
        <v>1985</v>
      </c>
      <c r="D12346" s="267" t="s">
        <v>727</v>
      </c>
      <c r="E12346" s="267">
        <v>3879</v>
      </c>
      <c r="F12346" s="267" t="s">
        <v>1444</v>
      </c>
      <c r="G12346" s="267" t="s">
        <v>1445</v>
      </c>
      <c r="H12346" s="267">
        <v>1</v>
      </c>
      <c r="I12346" s="267" t="s">
        <v>583</v>
      </c>
      <c r="J12346" s="267">
        <v>0.64</v>
      </c>
      <c r="K12346" s="267" t="s">
        <v>1986</v>
      </c>
      <c r="O12346" s="267" t="s">
        <v>24</v>
      </c>
      <c r="P12346" s="267">
        <v>15327237</v>
      </c>
      <c r="Q12346" s="267" t="s">
        <v>1445</v>
      </c>
      <c r="S12346" s="267">
        <v>38</v>
      </c>
      <c r="T12346" s="267" t="s">
        <v>13</v>
      </c>
      <c r="U12346" s="267" t="s">
        <v>1467</v>
      </c>
      <c r="V12346" s="267" t="s">
        <v>13</v>
      </c>
      <c r="W12346" s="267">
        <v>1940</v>
      </c>
      <c r="X12346" s="267" t="s">
        <v>2001</v>
      </c>
      <c r="Y12346" s="267">
        <v>15327237</v>
      </c>
      <c r="Z12346" s="267">
        <v>1</v>
      </c>
      <c r="AA12346" s="267" t="s">
        <v>1987</v>
      </c>
      <c r="AB12346" s="270" t="s">
        <v>1988</v>
      </c>
      <c r="AD12346" s="267" t="s">
        <v>13</v>
      </c>
      <c r="AF12346" s="267" t="s">
        <v>24</v>
      </c>
      <c r="AG12346" s="267" t="s">
        <v>24</v>
      </c>
    </row>
    <row r="12347" spans="3:33" ht="409.5">
      <c r="C12347" s="267" t="s">
        <v>1985</v>
      </c>
      <c r="D12347" s="267" t="s">
        <v>727</v>
      </c>
      <c r="E12347" s="267">
        <v>3879</v>
      </c>
      <c r="F12347" s="267" t="s">
        <v>1444</v>
      </c>
      <c r="G12347" s="267" t="s">
        <v>1445</v>
      </c>
      <c r="H12347" s="267">
        <v>1</v>
      </c>
      <c r="I12347" s="267" t="s">
        <v>583</v>
      </c>
      <c r="J12347" s="267">
        <v>0.64</v>
      </c>
      <c r="K12347" s="267" t="s">
        <v>1986</v>
      </c>
      <c r="O12347" s="267" t="s">
        <v>24</v>
      </c>
      <c r="P12347" s="267">
        <v>15327237</v>
      </c>
      <c r="Q12347" s="267" t="s">
        <v>1445</v>
      </c>
      <c r="S12347" s="267">
        <v>38</v>
      </c>
      <c r="T12347" s="267" t="s">
        <v>13</v>
      </c>
      <c r="U12347" s="267" t="s">
        <v>1467</v>
      </c>
      <c r="V12347" s="267" t="s">
        <v>13</v>
      </c>
      <c r="W12347" s="267">
        <v>1940</v>
      </c>
      <c r="X12347" s="267" t="s">
        <v>2001</v>
      </c>
      <c r="Y12347" s="267">
        <v>15327237</v>
      </c>
      <c r="Z12347" s="267">
        <v>1</v>
      </c>
      <c r="AA12347" s="267" t="s">
        <v>1987</v>
      </c>
      <c r="AB12347" s="270" t="s">
        <v>1988</v>
      </c>
      <c r="AD12347" s="267" t="s">
        <v>13</v>
      </c>
      <c r="AF12347" s="267" t="s">
        <v>24</v>
      </c>
      <c r="AG12347" s="267" t="s">
        <v>24</v>
      </c>
    </row>
    <row r="12348" spans="3:33" ht="409.5">
      <c r="C12348" s="267" t="s">
        <v>1985</v>
      </c>
      <c r="D12348" s="267" t="s">
        <v>727</v>
      </c>
      <c r="E12348" s="267">
        <v>3879</v>
      </c>
      <c r="F12348" s="267" t="s">
        <v>1444</v>
      </c>
      <c r="G12348" s="267" t="s">
        <v>1445</v>
      </c>
      <c r="H12348" s="267">
        <v>1</v>
      </c>
      <c r="I12348" s="267" t="s">
        <v>583</v>
      </c>
      <c r="J12348" s="267">
        <v>0.64</v>
      </c>
      <c r="K12348" s="267" t="s">
        <v>1986</v>
      </c>
      <c r="O12348" s="267" t="s">
        <v>24</v>
      </c>
      <c r="P12348" s="267">
        <v>15327237</v>
      </c>
      <c r="Q12348" s="267" t="s">
        <v>1445</v>
      </c>
      <c r="S12348" s="267">
        <v>38</v>
      </c>
      <c r="T12348" s="267" t="s">
        <v>13</v>
      </c>
      <c r="U12348" s="267" t="s">
        <v>1467</v>
      </c>
      <c r="V12348" s="267" t="s">
        <v>13</v>
      </c>
      <c r="W12348" s="267">
        <v>1940</v>
      </c>
      <c r="X12348" s="267" t="s">
        <v>2001</v>
      </c>
      <c r="Y12348" s="267">
        <v>15327237</v>
      </c>
      <c r="Z12348" s="267">
        <v>1</v>
      </c>
      <c r="AA12348" s="267" t="s">
        <v>1987</v>
      </c>
      <c r="AB12348" s="270" t="s">
        <v>1988</v>
      </c>
      <c r="AD12348" s="267" t="s">
        <v>13</v>
      </c>
      <c r="AF12348" s="267" t="s">
        <v>24</v>
      </c>
      <c r="AG12348" s="267" t="s">
        <v>24</v>
      </c>
    </row>
    <row r="12349" spans="3:33" ht="409.5">
      <c r="C12349" s="267" t="s">
        <v>1985</v>
      </c>
      <c r="D12349" s="267" t="s">
        <v>727</v>
      </c>
      <c r="E12349" s="267">
        <v>3879</v>
      </c>
      <c r="F12349" s="267" t="s">
        <v>1444</v>
      </c>
      <c r="G12349" s="267" t="s">
        <v>1445</v>
      </c>
      <c r="H12349" s="267">
        <v>1</v>
      </c>
      <c r="I12349" s="267" t="s">
        <v>583</v>
      </c>
      <c r="J12349" s="267">
        <v>0.64</v>
      </c>
      <c r="K12349" s="267" t="s">
        <v>1986</v>
      </c>
      <c r="O12349" s="267" t="s">
        <v>24</v>
      </c>
      <c r="P12349" s="267">
        <v>15327237</v>
      </c>
      <c r="Q12349" s="267" t="s">
        <v>1445</v>
      </c>
      <c r="S12349" s="267">
        <v>38</v>
      </c>
      <c r="T12349" s="267" t="s">
        <v>13</v>
      </c>
      <c r="U12349" s="267" t="s">
        <v>1467</v>
      </c>
      <c r="V12349" s="267" t="s">
        <v>13</v>
      </c>
      <c r="W12349" s="267">
        <v>1940</v>
      </c>
      <c r="X12349" s="267" t="s">
        <v>2001</v>
      </c>
      <c r="Y12349" s="267">
        <v>15327237</v>
      </c>
      <c r="Z12349" s="267">
        <v>1</v>
      </c>
      <c r="AA12349" s="267" t="s">
        <v>1987</v>
      </c>
      <c r="AB12349" s="270" t="s">
        <v>1988</v>
      </c>
      <c r="AD12349" s="267" t="s">
        <v>13</v>
      </c>
      <c r="AF12349" s="267" t="s">
        <v>24</v>
      </c>
      <c r="AG12349" s="267" t="s">
        <v>24</v>
      </c>
    </row>
    <row r="12350" spans="3:33" ht="409.5">
      <c r="C12350" s="267" t="s">
        <v>1985</v>
      </c>
      <c r="D12350" s="267" t="s">
        <v>727</v>
      </c>
      <c r="E12350" s="267">
        <v>3879</v>
      </c>
      <c r="F12350" s="267" t="s">
        <v>1444</v>
      </c>
      <c r="G12350" s="267" t="s">
        <v>1445</v>
      </c>
      <c r="H12350" s="267">
        <v>1</v>
      </c>
      <c r="I12350" s="267" t="s">
        <v>583</v>
      </c>
      <c r="J12350" s="267">
        <v>0.64</v>
      </c>
      <c r="K12350" s="267" t="s">
        <v>1986</v>
      </c>
      <c r="O12350" s="267" t="s">
        <v>24</v>
      </c>
      <c r="P12350" s="267">
        <v>15327237</v>
      </c>
      <c r="Q12350" s="267" t="s">
        <v>1445</v>
      </c>
      <c r="S12350" s="267">
        <v>38</v>
      </c>
      <c r="T12350" s="267" t="s">
        <v>13</v>
      </c>
      <c r="U12350" s="267" t="s">
        <v>1467</v>
      </c>
      <c r="V12350" s="267" t="s">
        <v>13</v>
      </c>
      <c r="W12350" s="267">
        <v>1940</v>
      </c>
      <c r="X12350" s="267" t="s">
        <v>2001</v>
      </c>
      <c r="Y12350" s="267">
        <v>15327237</v>
      </c>
      <c r="Z12350" s="267">
        <v>1</v>
      </c>
      <c r="AA12350" s="267" t="s">
        <v>1987</v>
      </c>
      <c r="AB12350" s="270" t="s">
        <v>1988</v>
      </c>
      <c r="AD12350" s="267" t="s">
        <v>13</v>
      </c>
      <c r="AF12350" s="267" t="s">
        <v>24</v>
      </c>
      <c r="AG12350" s="267" t="s">
        <v>24</v>
      </c>
    </row>
    <row r="12351" spans="3:33" ht="409.5">
      <c r="C12351" s="267" t="s">
        <v>1985</v>
      </c>
      <c r="D12351" s="267" t="s">
        <v>727</v>
      </c>
      <c r="E12351" s="267">
        <v>3879</v>
      </c>
      <c r="F12351" s="267" t="s">
        <v>1444</v>
      </c>
      <c r="G12351" s="267" t="s">
        <v>1445</v>
      </c>
      <c r="H12351" s="267">
        <v>1</v>
      </c>
      <c r="I12351" s="267" t="s">
        <v>583</v>
      </c>
      <c r="J12351" s="267">
        <v>0.64</v>
      </c>
      <c r="K12351" s="267" t="s">
        <v>1986</v>
      </c>
      <c r="O12351" s="267" t="s">
        <v>24</v>
      </c>
      <c r="P12351" s="267">
        <v>15327237</v>
      </c>
      <c r="Q12351" s="267" t="s">
        <v>1445</v>
      </c>
      <c r="S12351" s="267">
        <v>38</v>
      </c>
      <c r="T12351" s="267" t="s">
        <v>13</v>
      </c>
      <c r="U12351" s="267" t="s">
        <v>1467</v>
      </c>
      <c r="V12351" s="267" t="s">
        <v>13</v>
      </c>
      <c r="W12351" s="267">
        <v>1940</v>
      </c>
      <c r="X12351" s="267" t="s">
        <v>2001</v>
      </c>
      <c r="Y12351" s="267">
        <v>15327237</v>
      </c>
      <c r="Z12351" s="267">
        <v>1</v>
      </c>
      <c r="AA12351" s="267" t="s">
        <v>1987</v>
      </c>
      <c r="AB12351" s="270" t="s">
        <v>1988</v>
      </c>
      <c r="AD12351" s="267" t="s">
        <v>13</v>
      </c>
      <c r="AF12351" s="267" t="s">
        <v>24</v>
      </c>
      <c r="AG12351" s="267" t="s">
        <v>24</v>
      </c>
    </row>
    <row r="12352" spans="3:33" ht="409.5">
      <c r="C12352" s="267" t="s">
        <v>1985</v>
      </c>
      <c r="D12352" s="267" t="s">
        <v>727</v>
      </c>
      <c r="E12352" s="267">
        <v>3879</v>
      </c>
      <c r="F12352" s="267" t="s">
        <v>1444</v>
      </c>
      <c r="G12352" s="267" t="s">
        <v>1445</v>
      </c>
      <c r="H12352" s="267">
        <v>1</v>
      </c>
      <c r="I12352" s="267" t="s">
        <v>583</v>
      </c>
      <c r="J12352" s="267">
        <v>0.64</v>
      </c>
      <c r="K12352" s="267" t="s">
        <v>1986</v>
      </c>
      <c r="O12352" s="267" t="s">
        <v>24</v>
      </c>
      <c r="P12352" s="267">
        <v>15327237</v>
      </c>
      <c r="Q12352" s="267" t="s">
        <v>1445</v>
      </c>
      <c r="S12352" s="267">
        <v>38</v>
      </c>
      <c r="T12352" s="267" t="s">
        <v>13</v>
      </c>
      <c r="U12352" s="267" t="s">
        <v>1467</v>
      </c>
      <c r="V12352" s="267" t="s">
        <v>13</v>
      </c>
      <c r="W12352" s="267">
        <v>1940</v>
      </c>
      <c r="X12352" s="267" t="s">
        <v>2001</v>
      </c>
      <c r="Y12352" s="267">
        <v>15327237</v>
      </c>
      <c r="Z12352" s="267">
        <v>1</v>
      </c>
      <c r="AA12352" s="267" t="s">
        <v>1987</v>
      </c>
      <c r="AB12352" s="270" t="s">
        <v>1988</v>
      </c>
      <c r="AD12352" s="267" t="s">
        <v>13</v>
      </c>
      <c r="AF12352" s="267" t="s">
        <v>24</v>
      </c>
      <c r="AG12352" s="267" t="s">
        <v>24</v>
      </c>
    </row>
    <row r="12353" spans="3:33" ht="409.5">
      <c r="C12353" s="267" t="s">
        <v>1985</v>
      </c>
      <c r="D12353" s="267" t="s">
        <v>727</v>
      </c>
      <c r="E12353" s="267">
        <v>3879</v>
      </c>
      <c r="F12353" s="267" t="s">
        <v>1444</v>
      </c>
      <c r="G12353" s="267" t="s">
        <v>1445</v>
      </c>
      <c r="H12353" s="267">
        <v>1</v>
      </c>
      <c r="I12353" s="267" t="s">
        <v>583</v>
      </c>
      <c r="J12353" s="267">
        <v>0.64</v>
      </c>
      <c r="K12353" s="267" t="s">
        <v>1986</v>
      </c>
      <c r="O12353" s="267" t="s">
        <v>24</v>
      </c>
      <c r="P12353" s="267">
        <v>15327237</v>
      </c>
      <c r="Q12353" s="267" t="s">
        <v>1445</v>
      </c>
      <c r="S12353" s="267">
        <v>38</v>
      </c>
      <c r="T12353" s="267" t="s">
        <v>13</v>
      </c>
      <c r="U12353" s="267" t="s">
        <v>1467</v>
      </c>
      <c r="V12353" s="267" t="s">
        <v>13</v>
      </c>
      <c r="W12353" s="267">
        <v>1940</v>
      </c>
      <c r="X12353" s="267" t="s">
        <v>2001</v>
      </c>
      <c r="Y12353" s="267">
        <v>15327237</v>
      </c>
      <c r="Z12353" s="267">
        <v>1</v>
      </c>
      <c r="AA12353" s="267" t="s">
        <v>1987</v>
      </c>
      <c r="AB12353" s="270" t="s">
        <v>1988</v>
      </c>
      <c r="AD12353" s="267" t="s">
        <v>13</v>
      </c>
      <c r="AF12353" s="267" t="s">
        <v>24</v>
      </c>
      <c r="AG12353" s="267" t="s">
        <v>24</v>
      </c>
    </row>
    <row r="12354" spans="3:33" ht="409.5">
      <c r="C12354" s="267" t="s">
        <v>1985</v>
      </c>
      <c r="D12354" s="267" t="s">
        <v>727</v>
      </c>
      <c r="E12354" s="267">
        <v>3879</v>
      </c>
      <c r="F12354" s="267" t="s">
        <v>1444</v>
      </c>
      <c r="G12354" s="267" t="s">
        <v>1445</v>
      </c>
      <c r="H12354" s="267">
        <v>1</v>
      </c>
      <c r="I12354" s="267" t="s">
        <v>583</v>
      </c>
      <c r="J12354" s="267">
        <v>0.64</v>
      </c>
      <c r="K12354" s="267" t="s">
        <v>1986</v>
      </c>
      <c r="O12354" s="267" t="s">
        <v>24</v>
      </c>
      <c r="P12354" s="267">
        <v>15327237</v>
      </c>
      <c r="Q12354" s="267" t="s">
        <v>1445</v>
      </c>
      <c r="S12354" s="267">
        <v>38</v>
      </c>
      <c r="T12354" s="267" t="s">
        <v>13</v>
      </c>
      <c r="U12354" s="267" t="s">
        <v>1467</v>
      </c>
      <c r="V12354" s="267" t="s">
        <v>13</v>
      </c>
      <c r="W12354" s="267">
        <v>1940</v>
      </c>
      <c r="X12354" s="267" t="s">
        <v>2001</v>
      </c>
      <c r="Y12354" s="267">
        <v>15327237</v>
      </c>
      <c r="Z12354" s="267">
        <v>1</v>
      </c>
      <c r="AA12354" s="267" t="s">
        <v>1987</v>
      </c>
      <c r="AB12354" s="270" t="s">
        <v>1988</v>
      </c>
      <c r="AD12354" s="267" t="s">
        <v>13</v>
      </c>
      <c r="AF12354" s="267" t="s">
        <v>24</v>
      </c>
      <c r="AG12354" s="267" t="s">
        <v>24</v>
      </c>
    </row>
    <row r="12355" spans="3:33" ht="409.5">
      <c r="C12355" s="267" t="s">
        <v>1985</v>
      </c>
      <c r="D12355" s="267" t="s">
        <v>727</v>
      </c>
      <c r="E12355" s="267">
        <v>3879</v>
      </c>
      <c r="F12355" s="267" t="s">
        <v>1444</v>
      </c>
      <c r="G12355" s="267" t="s">
        <v>1445</v>
      </c>
      <c r="H12355" s="267">
        <v>1</v>
      </c>
      <c r="I12355" s="267" t="s">
        <v>583</v>
      </c>
      <c r="J12355" s="267">
        <v>0.64</v>
      </c>
      <c r="K12355" s="267" t="s">
        <v>1986</v>
      </c>
      <c r="O12355" s="267" t="s">
        <v>24</v>
      </c>
      <c r="P12355" s="267">
        <v>15327237</v>
      </c>
      <c r="Q12355" s="267" t="s">
        <v>1445</v>
      </c>
      <c r="S12355" s="267">
        <v>38</v>
      </c>
      <c r="T12355" s="267" t="s">
        <v>13</v>
      </c>
      <c r="U12355" s="267" t="s">
        <v>1467</v>
      </c>
      <c r="V12355" s="267" t="s">
        <v>13</v>
      </c>
      <c r="W12355" s="267">
        <v>1940</v>
      </c>
      <c r="X12355" s="267" t="s">
        <v>2001</v>
      </c>
      <c r="Y12355" s="267">
        <v>15327237</v>
      </c>
      <c r="Z12355" s="267">
        <v>1</v>
      </c>
      <c r="AA12355" s="267" t="s">
        <v>1987</v>
      </c>
      <c r="AB12355" s="270" t="s">
        <v>1988</v>
      </c>
      <c r="AD12355" s="267" t="s">
        <v>13</v>
      </c>
      <c r="AF12355" s="267" t="s">
        <v>24</v>
      </c>
      <c r="AG12355" s="267" t="s">
        <v>24</v>
      </c>
    </row>
    <row r="12356" spans="3:33" ht="409.5">
      <c r="C12356" s="267" t="s">
        <v>1985</v>
      </c>
      <c r="D12356" s="267" t="s">
        <v>727</v>
      </c>
      <c r="E12356" s="267">
        <v>3879</v>
      </c>
      <c r="F12356" s="267" t="s">
        <v>1444</v>
      </c>
      <c r="G12356" s="267" t="s">
        <v>1445</v>
      </c>
      <c r="H12356" s="267">
        <v>1</v>
      </c>
      <c r="I12356" s="267" t="s">
        <v>583</v>
      </c>
      <c r="J12356" s="267">
        <v>0.64</v>
      </c>
      <c r="K12356" s="267" t="s">
        <v>1986</v>
      </c>
      <c r="O12356" s="267" t="s">
        <v>24</v>
      </c>
      <c r="P12356" s="267">
        <v>15327237</v>
      </c>
      <c r="Q12356" s="267" t="s">
        <v>1445</v>
      </c>
      <c r="S12356" s="267">
        <v>38</v>
      </c>
      <c r="T12356" s="267" t="s">
        <v>13</v>
      </c>
      <c r="U12356" s="267" t="s">
        <v>1467</v>
      </c>
      <c r="V12356" s="267" t="s">
        <v>13</v>
      </c>
      <c r="W12356" s="267">
        <v>1940</v>
      </c>
      <c r="X12356" s="267" t="s">
        <v>2001</v>
      </c>
      <c r="Y12356" s="267">
        <v>15327237</v>
      </c>
      <c r="Z12356" s="267">
        <v>1</v>
      </c>
      <c r="AA12356" s="267" t="s">
        <v>1987</v>
      </c>
      <c r="AB12356" s="270" t="s">
        <v>1988</v>
      </c>
      <c r="AD12356" s="267" t="s">
        <v>13</v>
      </c>
      <c r="AF12356" s="267" t="s">
        <v>24</v>
      </c>
      <c r="AG12356" s="267" t="s">
        <v>24</v>
      </c>
    </row>
    <row r="12357" spans="3:33" ht="409.5">
      <c r="C12357" s="267" t="s">
        <v>1985</v>
      </c>
      <c r="D12357" s="267" t="s">
        <v>727</v>
      </c>
      <c r="E12357" s="267">
        <v>3879</v>
      </c>
      <c r="F12357" s="267" t="s">
        <v>1444</v>
      </c>
      <c r="G12357" s="267" t="s">
        <v>1445</v>
      </c>
      <c r="H12357" s="267">
        <v>1</v>
      </c>
      <c r="I12357" s="267" t="s">
        <v>583</v>
      </c>
      <c r="J12357" s="267">
        <v>0.64</v>
      </c>
      <c r="K12357" s="267" t="s">
        <v>1986</v>
      </c>
      <c r="O12357" s="267" t="s">
        <v>24</v>
      </c>
      <c r="P12357" s="267">
        <v>15327237</v>
      </c>
      <c r="Q12357" s="267" t="s">
        <v>1445</v>
      </c>
      <c r="S12357" s="267">
        <v>38</v>
      </c>
      <c r="T12357" s="267" t="s">
        <v>13</v>
      </c>
      <c r="U12357" s="267" t="s">
        <v>1467</v>
      </c>
      <c r="V12357" s="267" t="s">
        <v>13</v>
      </c>
      <c r="W12357" s="267">
        <v>1940</v>
      </c>
      <c r="X12357" s="267" t="s">
        <v>2001</v>
      </c>
      <c r="Y12357" s="267">
        <v>15327237</v>
      </c>
      <c r="Z12357" s="267">
        <v>1</v>
      </c>
      <c r="AA12357" s="267" t="s">
        <v>1987</v>
      </c>
      <c r="AB12357" s="270" t="s">
        <v>1988</v>
      </c>
      <c r="AD12357" s="267" t="s">
        <v>13</v>
      </c>
      <c r="AF12357" s="267" t="s">
        <v>24</v>
      </c>
      <c r="AG12357" s="267" t="s">
        <v>24</v>
      </c>
    </row>
    <row r="12358" spans="3:33" ht="409.5">
      <c r="C12358" s="267" t="s">
        <v>1985</v>
      </c>
      <c r="D12358" s="267" t="s">
        <v>727</v>
      </c>
      <c r="E12358" s="267">
        <v>3879</v>
      </c>
      <c r="F12358" s="267" t="s">
        <v>1444</v>
      </c>
      <c r="G12358" s="267" t="s">
        <v>1445</v>
      </c>
      <c r="H12358" s="267">
        <v>1</v>
      </c>
      <c r="I12358" s="267" t="s">
        <v>583</v>
      </c>
      <c r="J12358" s="267">
        <v>0.64</v>
      </c>
      <c r="K12358" s="267" t="s">
        <v>1986</v>
      </c>
      <c r="O12358" s="267" t="s">
        <v>24</v>
      </c>
      <c r="P12358" s="267">
        <v>15327237</v>
      </c>
      <c r="Q12358" s="267" t="s">
        <v>1445</v>
      </c>
      <c r="S12358" s="267">
        <v>38</v>
      </c>
      <c r="T12358" s="267" t="s">
        <v>13</v>
      </c>
      <c r="U12358" s="267" t="s">
        <v>1467</v>
      </c>
      <c r="V12358" s="267" t="s">
        <v>13</v>
      </c>
      <c r="W12358" s="267">
        <v>1940</v>
      </c>
      <c r="X12358" s="267" t="s">
        <v>2001</v>
      </c>
      <c r="Y12358" s="267">
        <v>15327237</v>
      </c>
      <c r="Z12358" s="267">
        <v>1</v>
      </c>
      <c r="AA12358" s="267" t="s">
        <v>1987</v>
      </c>
      <c r="AB12358" s="270" t="s">
        <v>1988</v>
      </c>
      <c r="AD12358" s="267" t="s">
        <v>13</v>
      </c>
      <c r="AF12358" s="267" t="s">
        <v>24</v>
      </c>
      <c r="AG12358" s="267" t="s">
        <v>24</v>
      </c>
    </row>
    <row r="12359" spans="3:33" ht="409.5">
      <c r="C12359" s="267" t="s">
        <v>1985</v>
      </c>
      <c r="D12359" s="267" t="s">
        <v>727</v>
      </c>
      <c r="E12359" s="267">
        <v>3879</v>
      </c>
      <c r="F12359" s="267" t="s">
        <v>1444</v>
      </c>
      <c r="G12359" s="267" t="s">
        <v>1445</v>
      </c>
      <c r="H12359" s="267">
        <v>1</v>
      </c>
      <c r="I12359" s="267" t="s">
        <v>583</v>
      </c>
      <c r="J12359" s="267">
        <v>0.64</v>
      </c>
      <c r="K12359" s="267" t="s">
        <v>1986</v>
      </c>
      <c r="O12359" s="267" t="s">
        <v>24</v>
      </c>
      <c r="P12359" s="267">
        <v>15327237</v>
      </c>
      <c r="Q12359" s="267" t="s">
        <v>1445</v>
      </c>
      <c r="S12359" s="267">
        <v>38</v>
      </c>
      <c r="T12359" s="267" t="s">
        <v>13</v>
      </c>
      <c r="U12359" s="267" t="s">
        <v>1467</v>
      </c>
      <c r="V12359" s="267" t="s">
        <v>13</v>
      </c>
      <c r="W12359" s="267">
        <v>1940</v>
      </c>
      <c r="X12359" s="267" t="s">
        <v>2001</v>
      </c>
      <c r="Y12359" s="267">
        <v>15327237</v>
      </c>
      <c r="Z12359" s="267">
        <v>1</v>
      </c>
      <c r="AA12359" s="267" t="s">
        <v>1987</v>
      </c>
      <c r="AB12359" s="270" t="s">
        <v>1988</v>
      </c>
      <c r="AD12359" s="267" t="s">
        <v>13</v>
      </c>
      <c r="AF12359" s="267" t="s">
        <v>24</v>
      </c>
      <c r="AG12359" s="267" t="s">
        <v>24</v>
      </c>
    </row>
    <row r="12360" spans="3:33" ht="409.5">
      <c r="C12360" s="267" t="s">
        <v>1985</v>
      </c>
      <c r="D12360" s="267" t="s">
        <v>727</v>
      </c>
      <c r="E12360" s="267">
        <v>3879</v>
      </c>
      <c r="F12360" s="267" t="s">
        <v>1444</v>
      </c>
      <c r="G12360" s="267" t="s">
        <v>1445</v>
      </c>
      <c r="H12360" s="267">
        <v>1</v>
      </c>
      <c r="I12360" s="267" t="s">
        <v>583</v>
      </c>
      <c r="J12360" s="267">
        <v>0.64</v>
      </c>
      <c r="K12360" s="267" t="s">
        <v>1986</v>
      </c>
      <c r="O12360" s="267" t="s">
        <v>24</v>
      </c>
      <c r="P12360" s="267">
        <v>15327237</v>
      </c>
      <c r="Q12360" s="267" t="s">
        <v>1445</v>
      </c>
      <c r="S12360" s="267">
        <v>38</v>
      </c>
      <c r="T12360" s="267" t="s">
        <v>13</v>
      </c>
      <c r="U12360" s="267" t="s">
        <v>1467</v>
      </c>
      <c r="V12360" s="267" t="s">
        <v>13</v>
      </c>
      <c r="W12360" s="267">
        <v>1940</v>
      </c>
      <c r="X12360" s="267" t="s">
        <v>2001</v>
      </c>
      <c r="Y12360" s="267">
        <v>15327237</v>
      </c>
      <c r="Z12360" s="267">
        <v>1</v>
      </c>
      <c r="AA12360" s="267" t="s">
        <v>1987</v>
      </c>
      <c r="AB12360" s="270" t="s">
        <v>1988</v>
      </c>
      <c r="AD12360" s="267" t="s">
        <v>13</v>
      </c>
      <c r="AF12360" s="267" t="s">
        <v>24</v>
      </c>
      <c r="AG12360" s="267" t="s">
        <v>24</v>
      </c>
    </row>
    <row r="12361" spans="3:33" ht="409.5">
      <c r="C12361" s="267" t="s">
        <v>1985</v>
      </c>
      <c r="D12361" s="267" t="s">
        <v>727</v>
      </c>
      <c r="E12361" s="267">
        <v>3879</v>
      </c>
      <c r="F12361" s="267" t="s">
        <v>1444</v>
      </c>
      <c r="G12361" s="267" t="s">
        <v>1445</v>
      </c>
      <c r="H12361" s="267">
        <v>1</v>
      </c>
      <c r="I12361" s="267" t="s">
        <v>583</v>
      </c>
      <c r="J12361" s="267">
        <v>0.64</v>
      </c>
      <c r="K12361" s="267" t="s">
        <v>1986</v>
      </c>
      <c r="O12361" s="267" t="s">
        <v>24</v>
      </c>
      <c r="P12361" s="267">
        <v>15327237</v>
      </c>
      <c r="Q12361" s="267" t="s">
        <v>1445</v>
      </c>
      <c r="S12361" s="267">
        <v>38</v>
      </c>
      <c r="T12361" s="267" t="s">
        <v>13</v>
      </c>
      <c r="U12361" s="267" t="s">
        <v>1467</v>
      </c>
      <c r="V12361" s="267" t="s">
        <v>13</v>
      </c>
      <c r="W12361" s="267">
        <v>1940</v>
      </c>
      <c r="X12361" s="267" t="s">
        <v>2001</v>
      </c>
      <c r="Y12361" s="267">
        <v>15327237</v>
      </c>
      <c r="Z12361" s="267">
        <v>1</v>
      </c>
      <c r="AA12361" s="267" t="s">
        <v>1987</v>
      </c>
      <c r="AB12361" s="270" t="s">
        <v>1988</v>
      </c>
      <c r="AD12361" s="267" t="s">
        <v>13</v>
      </c>
      <c r="AF12361" s="267" t="s">
        <v>24</v>
      </c>
      <c r="AG12361" s="267" t="s">
        <v>24</v>
      </c>
    </row>
    <row r="12362" spans="3:33" ht="409.5">
      <c r="C12362" s="267" t="s">
        <v>1985</v>
      </c>
      <c r="D12362" s="267" t="s">
        <v>727</v>
      </c>
      <c r="E12362" s="267">
        <v>3879</v>
      </c>
      <c r="F12362" s="267" t="s">
        <v>1444</v>
      </c>
      <c r="G12362" s="267" t="s">
        <v>1445</v>
      </c>
      <c r="H12362" s="267">
        <v>1</v>
      </c>
      <c r="I12362" s="267" t="s">
        <v>583</v>
      </c>
      <c r="J12362" s="267">
        <v>0.64</v>
      </c>
      <c r="K12362" s="267" t="s">
        <v>1986</v>
      </c>
      <c r="O12362" s="267" t="s">
        <v>24</v>
      </c>
      <c r="P12362" s="267">
        <v>15327237</v>
      </c>
      <c r="Q12362" s="267" t="s">
        <v>1445</v>
      </c>
      <c r="S12362" s="267">
        <v>38</v>
      </c>
      <c r="T12362" s="267" t="s">
        <v>13</v>
      </c>
      <c r="U12362" s="267" t="s">
        <v>1467</v>
      </c>
      <c r="V12362" s="267" t="s">
        <v>13</v>
      </c>
      <c r="W12362" s="267">
        <v>1940</v>
      </c>
      <c r="X12362" s="267" t="s">
        <v>2001</v>
      </c>
      <c r="Y12362" s="267">
        <v>15327237</v>
      </c>
      <c r="Z12362" s="267">
        <v>1</v>
      </c>
      <c r="AA12362" s="267" t="s">
        <v>1987</v>
      </c>
      <c r="AB12362" s="270" t="s">
        <v>1988</v>
      </c>
      <c r="AD12362" s="267" t="s">
        <v>13</v>
      </c>
      <c r="AF12362" s="267" t="s">
        <v>24</v>
      </c>
      <c r="AG12362" s="267" t="s">
        <v>24</v>
      </c>
    </row>
    <row r="12363" spans="3:33" ht="409.5">
      <c r="C12363" s="267" t="s">
        <v>1985</v>
      </c>
      <c r="D12363" s="267" t="s">
        <v>727</v>
      </c>
      <c r="E12363" s="267">
        <v>3879</v>
      </c>
      <c r="F12363" s="267" t="s">
        <v>1444</v>
      </c>
      <c r="G12363" s="267" t="s">
        <v>1445</v>
      </c>
      <c r="H12363" s="267">
        <v>1</v>
      </c>
      <c r="I12363" s="267" t="s">
        <v>583</v>
      </c>
      <c r="J12363" s="267">
        <v>0.64</v>
      </c>
      <c r="K12363" s="267" t="s">
        <v>1986</v>
      </c>
      <c r="O12363" s="267" t="s">
        <v>24</v>
      </c>
      <c r="P12363" s="267">
        <v>15327237</v>
      </c>
      <c r="Q12363" s="267" t="s">
        <v>1445</v>
      </c>
      <c r="S12363" s="267">
        <v>38</v>
      </c>
      <c r="T12363" s="267" t="s">
        <v>13</v>
      </c>
      <c r="U12363" s="267" t="s">
        <v>1467</v>
      </c>
      <c r="V12363" s="267" t="s">
        <v>13</v>
      </c>
      <c r="W12363" s="267">
        <v>1940</v>
      </c>
      <c r="X12363" s="267" t="s">
        <v>2001</v>
      </c>
      <c r="Y12363" s="267">
        <v>15327237</v>
      </c>
      <c r="Z12363" s="267">
        <v>1</v>
      </c>
      <c r="AA12363" s="267" t="s">
        <v>1987</v>
      </c>
      <c r="AB12363" s="270" t="s">
        <v>1988</v>
      </c>
      <c r="AD12363" s="267" t="s">
        <v>13</v>
      </c>
      <c r="AF12363" s="267" t="s">
        <v>24</v>
      </c>
      <c r="AG12363" s="267" t="s">
        <v>24</v>
      </c>
    </row>
    <row r="12364" spans="3:33" ht="409.5">
      <c r="C12364" s="267" t="s">
        <v>1985</v>
      </c>
      <c r="D12364" s="267" t="s">
        <v>727</v>
      </c>
      <c r="E12364" s="267">
        <v>3879</v>
      </c>
      <c r="F12364" s="267" t="s">
        <v>1444</v>
      </c>
      <c r="G12364" s="267" t="s">
        <v>1445</v>
      </c>
      <c r="H12364" s="267">
        <v>1</v>
      </c>
      <c r="I12364" s="267" t="s">
        <v>583</v>
      </c>
      <c r="J12364" s="267">
        <v>0.64</v>
      </c>
      <c r="K12364" s="267" t="s">
        <v>1986</v>
      </c>
      <c r="O12364" s="267" t="s">
        <v>24</v>
      </c>
      <c r="P12364" s="267">
        <v>15327237</v>
      </c>
      <c r="Q12364" s="267" t="s">
        <v>1445</v>
      </c>
      <c r="S12364" s="267">
        <v>38</v>
      </c>
      <c r="T12364" s="267" t="s">
        <v>13</v>
      </c>
      <c r="U12364" s="267" t="s">
        <v>1467</v>
      </c>
      <c r="V12364" s="267" t="s">
        <v>13</v>
      </c>
      <c r="W12364" s="267">
        <v>1940</v>
      </c>
      <c r="X12364" s="267" t="s">
        <v>2001</v>
      </c>
      <c r="Y12364" s="267">
        <v>15327237</v>
      </c>
      <c r="Z12364" s="267">
        <v>1</v>
      </c>
      <c r="AA12364" s="267" t="s">
        <v>1987</v>
      </c>
      <c r="AB12364" s="270" t="s">
        <v>1988</v>
      </c>
      <c r="AD12364" s="267" t="s">
        <v>13</v>
      </c>
      <c r="AF12364" s="267" t="s">
        <v>24</v>
      </c>
      <c r="AG12364" s="267" t="s">
        <v>24</v>
      </c>
    </row>
    <row r="12365" spans="3:33" ht="409.5">
      <c r="C12365" s="267" t="s">
        <v>1985</v>
      </c>
      <c r="D12365" s="267" t="s">
        <v>727</v>
      </c>
      <c r="E12365" s="267">
        <v>3879</v>
      </c>
      <c r="F12365" s="267" t="s">
        <v>1444</v>
      </c>
      <c r="G12365" s="267" t="s">
        <v>1445</v>
      </c>
      <c r="H12365" s="267">
        <v>1</v>
      </c>
      <c r="I12365" s="267" t="s">
        <v>583</v>
      </c>
      <c r="J12365" s="267">
        <v>0.64</v>
      </c>
      <c r="K12365" s="267" t="s">
        <v>1986</v>
      </c>
      <c r="O12365" s="267" t="s">
        <v>24</v>
      </c>
      <c r="P12365" s="267">
        <v>15327237</v>
      </c>
      <c r="Q12365" s="267" t="s">
        <v>1445</v>
      </c>
      <c r="S12365" s="267">
        <v>38</v>
      </c>
      <c r="T12365" s="267" t="s">
        <v>13</v>
      </c>
      <c r="U12365" s="267" t="s">
        <v>1467</v>
      </c>
      <c r="V12365" s="267" t="s">
        <v>13</v>
      </c>
      <c r="W12365" s="267">
        <v>1940</v>
      </c>
      <c r="X12365" s="267" t="s">
        <v>2001</v>
      </c>
      <c r="Y12365" s="267">
        <v>15327237</v>
      </c>
      <c r="Z12365" s="267">
        <v>1</v>
      </c>
      <c r="AA12365" s="267" t="s">
        <v>1987</v>
      </c>
      <c r="AB12365" s="270" t="s">
        <v>1988</v>
      </c>
      <c r="AD12365" s="267" t="s">
        <v>13</v>
      </c>
      <c r="AF12365" s="267" t="s">
        <v>24</v>
      </c>
      <c r="AG12365" s="267" t="s">
        <v>24</v>
      </c>
    </row>
    <row r="12366" spans="3:33" ht="409.5">
      <c r="C12366" s="267" t="s">
        <v>1985</v>
      </c>
      <c r="D12366" s="267" t="s">
        <v>727</v>
      </c>
      <c r="E12366" s="267">
        <v>3879</v>
      </c>
      <c r="F12366" s="267" t="s">
        <v>1444</v>
      </c>
      <c r="G12366" s="267" t="s">
        <v>1445</v>
      </c>
      <c r="H12366" s="267">
        <v>1</v>
      </c>
      <c r="I12366" s="267" t="s">
        <v>583</v>
      </c>
      <c r="J12366" s="267">
        <v>0.64</v>
      </c>
      <c r="K12366" s="267" t="s">
        <v>1986</v>
      </c>
      <c r="O12366" s="267" t="s">
        <v>24</v>
      </c>
      <c r="P12366" s="267">
        <v>15327237</v>
      </c>
      <c r="Q12366" s="267" t="s">
        <v>1445</v>
      </c>
      <c r="S12366" s="267">
        <v>38</v>
      </c>
      <c r="T12366" s="267" t="s">
        <v>13</v>
      </c>
      <c r="U12366" s="267" t="s">
        <v>1467</v>
      </c>
      <c r="V12366" s="267" t="s">
        <v>13</v>
      </c>
      <c r="W12366" s="267">
        <v>1940</v>
      </c>
      <c r="X12366" s="267" t="s">
        <v>2001</v>
      </c>
      <c r="Y12366" s="267">
        <v>15327237</v>
      </c>
      <c r="Z12366" s="267">
        <v>1</v>
      </c>
      <c r="AA12366" s="267" t="s">
        <v>1987</v>
      </c>
      <c r="AB12366" s="270" t="s">
        <v>1988</v>
      </c>
      <c r="AD12366" s="267" t="s">
        <v>13</v>
      </c>
      <c r="AF12366" s="267" t="s">
        <v>24</v>
      </c>
      <c r="AG12366" s="267" t="s">
        <v>24</v>
      </c>
    </row>
    <row r="12367" spans="3:33" ht="409.5">
      <c r="C12367" s="267" t="s">
        <v>1985</v>
      </c>
      <c r="D12367" s="267" t="s">
        <v>727</v>
      </c>
      <c r="E12367" s="267">
        <v>3879</v>
      </c>
      <c r="F12367" s="267" t="s">
        <v>1444</v>
      </c>
      <c r="G12367" s="267" t="s">
        <v>1445</v>
      </c>
      <c r="H12367" s="267">
        <v>1</v>
      </c>
      <c r="I12367" s="267" t="s">
        <v>583</v>
      </c>
      <c r="J12367" s="267">
        <v>0.64</v>
      </c>
      <c r="K12367" s="267" t="s">
        <v>1986</v>
      </c>
      <c r="O12367" s="267" t="s">
        <v>24</v>
      </c>
      <c r="P12367" s="267">
        <v>15327237</v>
      </c>
      <c r="Q12367" s="267" t="s">
        <v>1445</v>
      </c>
      <c r="S12367" s="267">
        <v>38</v>
      </c>
      <c r="T12367" s="267" t="s">
        <v>13</v>
      </c>
      <c r="U12367" s="267" t="s">
        <v>1467</v>
      </c>
      <c r="V12367" s="267" t="s">
        <v>13</v>
      </c>
      <c r="W12367" s="267">
        <v>1940</v>
      </c>
      <c r="X12367" s="267" t="s">
        <v>2001</v>
      </c>
      <c r="Y12367" s="267">
        <v>15327237</v>
      </c>
      <c r="Z12367" s="267">
        <v>1</v>
      </c>
      <c r="AA12367" s="267" t="s">
        <v>1987</v>
      </c>
      <c r="AB12367" s="270" t="s">
        <v>1988</v>
      </c>
      <c r="AD12367" s="267" t="s">
        <v>13</v>
      </c>
      <c r="AF12367" s="267" t="s">
        <v>24</v>
      </c>
      <c r="AG12367" s="267" t="s">
        <v>24</v>
      </c>
    </row>
    <row r="12368" spans="3:33" ht="409.5">
      <c r="C12368" s="267" t="s">
        <v>1985</v>
      </c>
      <c r="D12368" s="267" t="s">
        <v>727</v>
      </c>
      <c r="E12368" s="267">
        <v>3879</v>
      </c>
      <c r="F12368" s="267" t="s">
        <v>1444</v>
      </c>
      <c r="G12368" s="267" t="s">
        <v>1445</v>
      </c>
      <c r="H12368" s="267">
        <v>1</v>
      </c>
      <c r="I12368" s="267" t="s">
        <v>583</v>
      </c>
      <c r="J12368" s="267">
        <v>0.64</v>
      </c>
      <c r="K12368" s="267" t="s">
        <v>1986</v>
      </c>
      <c r="O12368" s="267" t="s">
        <v>24</v>
      </c>
      <c r="P12368" s="267">
        <v>15327237</v>
      </c>
      <c r="Q12368" s="267" t="s">
        <v>1445</v>
      </c>
      <c r="S12368" s="267">
        <v>38</v>
      </c>
      <c r="T12368" s="267" t="s">
        <v>13</v>
      </c>
      <c r="U12368" s="267" t="s">
        <v>1467</v>
      </c>
      <c r="V12368" s="267" t="s">
        <v>13</v>
      </c>
      <c r="W12368" s="267">
        <v>1940</v>
      </c>
      <c r="X12368" s="267" t="s">
        <v>2001</v>
      </c>
      <c r="Y12368" s="267">
        <v>15327237</v>
      </c>
      <c r="Z12368" s="267">
        <v>1</v>
      </c>
      <c r="AA12368" s="267" t="s">
        <v>1987</v>
      </c>
      <c r="AB12368" s="270" t="s">
        <v>1988</v>
      </c>
      <c r="AD12368" s="267" t="s">
        <v>13</v>
      </c>
      <c r="AF12368" s="267" t="s">
        <v>24</v>
      </c>
      <c r="AG12368" s="267" t="s">
        <v>24</v>
      </c>
    </row>
    <row r="12369" spans="3:33" ht="409.5">
      <c r="C12369" s="267" t="s">
        <v>1985</v>
      </c>
      <c r="D12369" s="267" t="s">
        <v>727</v>
      </c>
      <c r="E12369" s="267">
        <v>3879</v>
      </c>
      <c r="F12369" s="267" t="s">
        <v>1444</v>
      </c>
      <c r="G12369" s="267" t="s">
        <v>1445</v>
      </c>
      <c r="H12369" s="267">
        <v>1</v>
      </c>
      <c r="I12369" s="267" t="s">
        <v>583</v>
      </c>
      <c r="J12369" s="267">
        <v>0.64</v>
      </c>
      <c r="K12369" s="267" t="s">
        <v>1986</v>
      </c>
      <c r="O12369" s="267" t="s">
        <v>24</v>
      </c>
      <c r="P12369" s="267">
        <v>15327237</v>
      </c>
      <c r="Q12369" s="267" t="s">
        <v>1445</v>
      </c>
      <c r="S12369" s="267">
        <v>38</v>
      </c>
      <c r="T12369" s="267" t="s">
        <v>13</v>
      </c>
      <c r="U12369" s="267" t="s">
        <v>1467</v>
      </c>
      <c r="V12369" s="267" t="s">
        <v>13</v>
      </c>
      <c r="W12369" s="267">
        <v>1940</v>
      </c>
      <c r="X12369" s="267" t="s">
        <v>2001</v>
      </c>
      <c r="Y12369" s="267">
        <v>15327237</v>
      </c>
      <c r="Z12369" s="267">
        <v>1</v>
      </c>
      <c r="AA12369" s="267" t="s">
        <v>1987</v>
      </c>
      <c r="AB12369" s="270" t="s">
        <v>1988</v>
      </c>
      <c r="AD12369" s="267" t="s">
        <v>13</v>
      </c>
      <c r="AF12369" s="267" t="s">
        <v>24</v>
      </c>
      <c r="AG12369" s="267" t="s">
        <v>24</v>
      </c>
    </row>
    <row r="12370" spans="3:33" ht="409.5">
      <c r="C12370" s="267" t="s">
        <v>1985</v>
      </c>
      <c r="D12370" s="267" t="s">
        <v>727</v>
      </c>
      <c r="E12370" s="267">
        <v>3879</v>
      </c>
      <c r="F12370" s="267" t="s">
        <v>1444</v>
      </c>
      <c r="G12370" s="267" t="s">
        <v>1445</v>
      </c>
      <c r="H12370" s="267">
        <v>1</v>
      </c>
      <c r="I12370" s="267" t="s">
        <v>583</v>
      </c>
      <c r="J12370" s="267">
        <v>0.64</v>
      </c>
      <c r="K12370" s="267" t="s">
        <v>1986</v>
      </c>
      <c r="O12370" s="267" t="s">
        <v>24</v>
      </c>
      <c r="P12370" s="267">
        <v>15327237</v>
      </c>
      <c r="Q12370" s="267" t="s">
        <v>1445</v>
      </c>
      <c r="S12370" s="267">
        <v>38</v>
      </c>
      <c r="T12370" s="267" t="s">
        <v>13</v>
      </c>
      <c r="U12370" s="267" t="s">
        <v>1467</v>
      </c>
      <c r="V12370" s="267" t="s">
        <v>13</v>
      </c>
      <c r="W12370" s="267">
        <v>1940</v>
      </c>
      <c r="X12370" s="267" t="s">
        <v>2001</v>
      </c>
      <c r="Y12370" s="267">
        <v>15327237</v>
      </c>
      <c r="Z12370" s="267">
        <v>1</v>
      </c>
      <c r="AA12370" s="267" t="s">
        <v>1987</v>
      </c>
      <c r="AB12370" s="270" t="s">
        <v>1988</v>
      </c>
      <c r="AD12370" s="267" t="s">
        <v>13</v>
      </c>
      <c r="AF12370" s="267" t="s">
        <v>24</v>
      </c>
      <c r="AG12370" s="267" t="s">
        <v>24</v>
      </c>
    </row>
    <row r="12371" spans="3:33" ht="409.5">
      <c r="C12371" s="267" t="s">
        <v>1985</v>
      </c>
      <c r="D12371" s="267" t="s">
        <v>727</v>
      </c>
      <c r="E12371" s="267">
        <v>3879</v>
      </c>
      <c r="F12371" s="267" t="s">
        <v>1444</v>
      </c>
      <c r="G12371" s="267" t="s">
        <v>1445</v>
      </c>
      <c r="H12371" s="267">
        <v>1</v>
      </c>
      <c r="I12371" s="267" t="s">
        <v>583</v>
      </c>
      <c r="J12371" s="267">
        <v>0.64</v>
      </c>
      <c r="K12371" s="267" t="s">
        <v>1986</v>
      </c>
      <c r="O12371" s="267" t="s">
        <v>24</v>
      </c>
      <c r="P12371" s="267">
        <v>15327237</v>
      </c>
      <c r="Q12371" s="267" t="s">
        <v>1445</v>
      </c>
      <c r="S12371" s="267">
        <v>38</v>
      </c>
      <c r="T12371" s="267" t="s">
        <v>13</v>
      </c>
      <c r="U12371" s="267" t="s">
        <v>1467</v>
      </c>
      <c r="V12371" s="267" t="s">
        <v>13</v>
      </c>
      <c r="W12371" s="267">
        <v>1940</v>
      </c>
      <c r="X12371" s="267" t="s">
        <v>2001</v>
      </c>
      <c r="Y12371" s="267">
        <v>15327237</v>
      </c>
      <c r="Z12371" s="267">
        <v>1</v>
      </c>
      <c r="AA12371" s="267" t="s">
        <v>1987</v>
      </c>
      <c r="AB12371" s="270" t="s">
        <v>1988</v>
      </c>
      <c r="AD12371" s="267" t="s">
        <v>13</v>
      </c>
      <c r="AF12371" s="267" t="s">
        <v>24</v>
      </c>
      <c r="AG12371" s="267" t="s">
        <v>24</v>
      </c>
    </row>
    <row r="12372" spans="3:33" ht="409.5">
      <c r="C12372" s="267" t="s">
        <v>1985</v>
      </c>
      <c r="D12372" s="267" t="s">
        <v>727</v>
      </c>
      <c r="E12372" s="267">
        <v>3879</v>
      </c>
      <c r="F12372" s="267" t="s">
        <v>1444</v>
      </c>
      <c r="G12372" s="267" t="s">
        <v>1445</v>
      </c>
      <c r="H12372" s="267">
        <v>1</v>
      </c>
      <c r="I12372" s="267" t="s">
        <v>583</v>
      </c>
      <c r="J12372" s="267">
        <v>0.64</v>
      </c>
      <c r="K12372" s="267" t="s">
        <v>1986</v>
      </c>
      <c r="O12372" s="267" t="s">
        <v>24</v>
      </c>
      <c r="P12372" s="267">
        <v>15327237</v>
      </c>
      <c r="Q12372" s="267" t="s">
        <v>1445</v>
      </c>
      <c r="S12372" s="267">
        <v>38</v>
      </c>
      <c r="T12372" s="267" t="s">
        <v>13</v>
      </c>
      <c r="U12372" s="267" t="s">
        <v>1467</v>
      </c>
      <c r="V12372" s="267" t="s">
        <v>13</v>
      </c>
      <c r="W12372" s="267">
        <v>1940</v>
      </c>
      <c r="X12372" s="267" t="s">
        <v>2001</v>
      </c>
      <c r="Y12372" s="267">
        <v>15327237</v>
      </c>
      <c r="Z12372" s="267">
        <v>1</v>
      </c>
      <c r="AA12372" s="267" t="s">
        <v>1987</v>
      </c>
      <c r="AB12372" s="270" t="s">
        <v>1988</v>
      </c>
      <c r="AD12372" s="267" t="s">
        <v>13</v>
      </c>
      <c r="AF12372" s="267" t="s">
        <v>24</v>
      </c>
      <c r="AG12372" s="267" t="s">
        <v>24</v>
      </c>
    </row>
    <row r="12373" spans="3:33" ht="409.5">
      <c r="C12373" s="267" t="s">
        <v>1985</v>
      </c>
      <c r="D12373" s="267" t="s">
        <v>727</v>
      </c>
      <c r="E12373" s="267">
        <v>3879</v>
      </c>
      <c r="F12373" s="267" t="s">
        <v>1444</v>
      </c>
      <c r="G12373" s="267" t="s">
        <v>1445</v>
      </c>
      <c r="H12373" s="267">
        <v>1</v>
      </c>
      <c r="I12373" s="267" t="s">
        <v>583</v>
      </c>
      <c r="J12373" s="267">
        <v>0.64</v>
      </c>
      <c r="K12373" s="267" t="s">
        <v>1986</v>
      </c>
      <c r="O12373" s="267" t="s">
        <v>24</v>
      </c>
      <c r="P12373" s="267">
        <v>15327237</v>
      </c>
      <c r="Q12373" s="267" t="s">
        <v>1445</v>
      </c>
      <c r="S12373" s="267">
        <v>38</v>
      </c>
      <c r="T12373" s="267" t="s">
        <v>13</v>
      </c>
      <c r="U12373" s="267" t="s">
        <v>1467</v>
      </c>
      <c r="V12373" s="267" t="s">
        <v>13</v>
      </c>
      <c r="W12373" s="267">
        <v>1940</v>
      </c>
      <c r="X12373" s="267" t="s">
        <v>2001</v>
      </c>
      <c r="Y12373" s="267">
        <v>15327237</v>
      </c>
      <c r="Z12373" s="267">
        <v>1</v>
      </c>
      <c r="AA12373" s="267" t="s">
        <v>1987</v>
      </c>
      <c r="AB12373" s="270" t="s">
        <v>1988</v>
      </c>
      <c r="AD12373" s="267" t="s">
        <v>13</v>
      </c>
      <c r="AF12373" s="267" t="s">
        <v>24</v>
      </c>
      <c r="AG12373" s="267" t="s">
        <v>24</v>
      </c>
    </row>
    <row r="12374" spans="3:33" ht="409.5">
      <c r="C12374" s="267" t="s">
        <v>1985</v>
      </c>
      <c r="D12374" s="267" t="s">
        <v>727</v>
      </c>
      <c r="E12374" s="267">
        <v>3879</v>
      </c>
      <c r="F12374" s="267" t="s">
        <v>1444</v>
      </c>
      <c r="G12374" s="267" t="s">
        <v>1445</v>
      </c>
      <c r="H12374" s="267">
        <v>1</v>
      </c>
      <c r="I12374" s="267" t="s">
        <v>583</v>
      </c>
      <c r="J12374" s="267">
        <v>0.64</v>
      </c>
      <c r="K12374" s="267" t="s">
        <v>1986</v>
      </c>
      <c r="O12374" s="267" t="s">
        <v>24</v>
      </c>
      <c r="P12374" s="267">
        <v>15327237</v>
      </c>
      <c r="Q12374" s="267" t="s">
        <v>1445</v>
      </c>
      <c r="S12374" s="267">
        <v>38</v>
      </c>
      <c r="T12374" s="267" t="s">
        <v>13</v>
      </c>
      <c r="U12374" s="267" t="s">
        <v>1467</v>
      </c>
      <c r="V12374" s="267" t="s">
        <v>13</v>
      </c>
      <c r="W12374" s="267">
        <v>1940</v>
      </c>
      <c r="X12374" s="267" t="s">
        <v>2001</v>
      </c>
      <c r="Y12374" s="267">
        <v>15327237</v>
      </c>
      <c r="Z12374" s="267">
        <v>1</v>
      </c>
      <c r="AA12374" s="267" t="s">
        <v>1987</v>
      </c>
      <c r="AB12374" s="270" t="s">
        <v>1988</v>
      </c>
      <c r="AD12374" s="267" t="s">
        <v>13</v>
      </c>
      <c r="AF12374" s="267" t="s">
        <v>24</v>
      </c>
      <c r="AG12374" s="267" t="s">
        <v>24</v>
      </c>
    </row>
    <row r="12375" spans="3:33" ht="409.5">
      <c r="C12375" s="267" t="s">
        <v>1985</v>
      </c>
      <c r="D12375" s="267" t="s">
        <v>727</v>
      </c>
      <c r="E12375" s="267">
        <v>3879</v>
      </c>
      <c r="F12375" s="267" t="s">
        <v>1444</v>
      </c>
      <c r="G12375" s="267" t="s">
        <v>1445</v>
      </c>
      <c r="H12375" s="267">
        <v>1</v>
      </c>
      <c r="I12375" s="267" t="s">
        <v>583</v>
      </c>
      <c r="J12375" s="267">
        <v>0.64</v>
      </c>
      <c r="K12375" s="267" t="s">
        <v>1986</v>
      </c>
      <c r="O12375" s="267" t="s">
        <v>24</v>
      </c>
      <c r="P12375" s="267">
        <v>15327237</v>
      </c>
      <c r="Q12375" s="267" t="s">
        <v>1445</v>
      </c>
      <c r="S12375" s="267">
        <v>38</v>
      </c>
      <c r="T12375" s="267" t="s">
        <v>13</v>
      </c>
      <c r="U12375" s="267" t="s">
        <v>1467</v>
      </c>
      <c r="V12375" s="267" t="s">
        <v>13</v>
      </c>
      <c r="W12375" s="267">
        <v>1940</v>
      </c>
      <c r="X12375" s="267" t="s">
        <v>2001</v>
      </c>
      <c r="Y12375" s="267">
        <v>15327237</v>
      </c>
      <c r="Z12375" s="267">
        <v>1</v>
      </c>
      <c r="AA12375" s="267" t="s">
        <v>1987</v>
      </c>
      <c r="AB12375" s="270" t="s">
        <v>1988</v>
      </c>
      <c r="AD12375" s="267" t="s">
        <v>13</v>
      </c>
      <c r="AF12375" s="267" t="s">
        <v>24</v>
      </c>
      <c r="AG12375" s="267" t="s">
        <v>24</v>
      </c>
    </row>
    <row r="12376" spans="3:33" ht="409.5">
      <c r="C12376" s="267" t="s">
        <v>1985</v>
      </c>
      <c r="D12376" s="267" t="s">
        <v>727</v>
      </c>
      <c r="E12376" s="267">
        <v>3879</v>
      </c>
      <c r="F12376" s="267" t="s">
        <v>1444</v>
      </c>
      <c r="G12376" s="267" t="s">
        <v>1445</v>
      </c>
      <c r="H12376" s="267">
        <v>1</v>
      </c>
      <c r="I12376" s="267" t="s">
        <v>583</v>
      </c>
      <c r="J12376" s="267">
        <v>0.64</v>
      </c>
      <c r="K12376" s="267" t="s">
        <v>1986</v>
      </c>
      <c r="O12376" s="267" t="s">
        <v>24</v>
      </c>
      <c r="P12376" s="267">
        <v>15327237</v>
      </c>
      <c r="Q12376" s="267" t="s">
        <v>1445</v>
      </c>
      <c r="S12376" s="267">
        <v>38</v>
      </c>
      <c r="T12376" s="267" t="s">
        <v>13</v>
      </c>
      <c r="U12376" s="267" t="s">
        <v>1467</v>
      </c>
      <c r="V12376" s="267" t="s">
        <v>13</v>
      </c>
      <c r="W12376" s="267">
        <v>1940</v>
      </c>
      <c r="X12376" s="267" t="s">
        <v>2001</v>
      </c>
      <c r="Y12376" s="267">
        <v>15327237</v>
      </c>
      <c r="Z12376" s="267">
        <v>1</v>
      </c>
      <c r="AA12376" s="267" t="s">
        <v>1987</v>
      </c>
      <c r="AB12376" s="270" t="s">
        <v>1988</v>
      </c>
      <c r="AD12376" s="267" t="s">
        <v>13</v>
      </c>
      <c r="AF12376" s="267" t="s">
        <v>24</v>
      </c>
      <c r="AG12376" s="267" t="s">
        <v>24</v>
      </c>
    </row>
    <row r="12377" spans="3:33" ht="409.5">
      <c r="C12377" s="267" t="s">
        <v>1985</v>
      </c>
      <c r="D12377" s="267" t="s">
        <v>727</v>
      </c>
      <c r="E12377" s="267">
        <v>3879</v>
      </c>
      <c r="F12377" s="267" t="s">
        <v>1444</v>
      </c>
      <c r="G12377" s="267" t="s">
        <v>1445</v>
      </c>
      <c r="H12377" s="267">
        <v>1</v>
      </c>
      <c r="I12377" s="267" t="s">
        <v>583</v>
      </c>
      <c r="J12377" s="267">
        <v>0.64</v>
      </c>
      <c r="K12377" s="267" t="s">
        <v>1986</v>
      </c>
      <c r="O12377" s="267" t="s">
        <v>24</v>
      </c>
      <c r="P12377" s="267">
        <v>15327237</v>
      </c>
      <c r="Q12377" s="267" t="s">
        <v>1445</v>
      </c>
      <c r="S12377" s="267">
        <v>38</v>
      </c>
      <c r="T12377" s="267" t="s">
        <v>13</v>
      </c>
      <c r="U12377" s="267" t="s">
        <v>1467</v>
      </c>
      <c r="V12377" s="267" t="s">
        <v>13</v>
      </c>
      <c r="W12377" s="267">
        <v>1940</v>
      </c>
      <c r="X12377" s="267" t="s">
        <v>2001</v>
      </c>
      <c r="Y12377" s="267">
        <v>15327237</v>
      </c>
      <c r="Z12377" s="267">
        <v>1</v>
      </c>
      <c r="AA12377" s="267" t="s">
        <v>1987</v>
      </c>
      <c r="AB12377" s="270" t="s">
        <v>1988</v>
      </c>
      <c r="AD12377" s="267" t="s">
        <v>13</v>
      </c>
      <c r="AF12377" s="267" t="s">
        <v>24</v>
      </c>
      <c r="AG12377" s="267" t="s">
        <v>24</v>
      </c>
    </row>
    <row r="12378" spans="3:33" ht="409.5">
      <c r="C12378" s="267" t="s">
        <v>1985</v>
      </c>
      <c r="D12378" s="267" t="s">
        <v>727</v>
      </c>
      <c r="E12378" s="267">
        <v>3879</v>
      </c>
      <c r="F12378" s="267" t="s">
        <v>1444</v>
      </c>
      <c r="G12378" s="267" t="s">
        <v>1445</v>
      </c>
      <c r="H12378" s="267">
        <v>1</v>
      </c>
      <c r="I12378" s="267" t="s">
        <v>583</v>
      </c>
      <c r="J12378" s="267">
        <v>0.64</v>
      </c>
      <c r="K12378" s="267" t="s">
        <v>1986</v>
      </c>
      <c r="O12378" s="267" t="s">
        <v>24</v>
      </c>
      <c r="P12378" s="267">
        <v>15327237</v>
      </c>
      <c r="Q12378" s="267" t="s">
        <v>1445</v>
      </c>
      <c r="S12378" s="267">
        <v>38</v>
      </c>
      <c r="T12378" s="267" t="s">
        <v>13</v>
      </c>
      <c r="U12378" s="267" t="s">
        <v>1467</v>
      </c>
      <c r="V12378" s="267" t="s">
        <v>13</v>
      </c>
      <c r="W12378" s="267">
        <v>1940</v>
      </c>
      <c r="X12378" s="267" t="s">
        <v>2001</v>
      </c>
      <c r="Y12378" s="267">
        <v>15327237</v>
      </c>
      <c r="Z12378" s="267">
        <v>1</v>
      </c>
      <c r="AA12378" s="267" t="s">
        <v>1987</v>
      </c>
      <c r="AB12378" s="270" t="s">
        <v>1988</v>
      </c>
      <c r="AD12378" s="267" t="s">
        <v>13</v>
      </c>
      <c r="AF12378" s="267" t="s">
        <v>24</v>
      </c>
      <c r="AG12378" s="267" t="s">
        <v>24</v>
      </c>
    </row>
    <row r="12379" spans="3:33" ht="409.5">
      <c r="C12379" s="267" t="s">
        <v>1985</v>
      </c>
      <c r="D12379" s="267" t="s">
        <v>727</v>
      </c>
      <c r="E12379" s="267">
        <v>3879</v>
      </c>
      <c r="F12379" s="267" t="s">
        <v>1444</v>
      </c>
      <c r="G12379" s="267" t="s">
        <v>1445</v>
      </c>
      <c r="H12379" s="267">
        <v>1</v>
      </c>
      <c r="I12379" s="267" t="s">
        <v>583</v>
      </c>
      <c r="J12379" s="267">
        <v>0.64</v>
      </c>
      <c r="K12379" s="267" t="s">
        <v>1986</v>
      </c>
      <c r="O12379" s="267" t="s">
        <v>24</v>
      </c>
      <c r="P12379" s="267">
        <v>15327237</v>
      </c>
      <c r="Q12379" s="267" t="s">
        <v>1445</v>
      </c>
      <c r="S12379" s="267">
        <v>38</v>
      </c>
      <c r="T12379" s="267" t="s">
        <v>13</v>
      </c>
      <c r="U12379" s="267" t="s">
        <v>1467</v>
      </c>
      <c r="V12379" s="267" t="s">
        <v>13</v>
      </c>
      <c r="W12379" s="267">
        <v>1940</v>
      </c>
      <c r="X12379" s="267" t="s">
        <v>2001</v>
      </c>
      <c r="Y12379" s="267">
        <v>15327237</v>
      </c>
      <c r="Z12379" s="267">
        <v>1</v>
      </c>
      <c r="AA12379" s="267" t="s">
        <v>1987</v>
      </c>
      <c r="AB12379" s="270" t="s">
        <v>1988</v>
      </c>
      <c r="AD12379" s="267" t="s">
        <v>13</v>
      </c>
      <c r="AF12379" s="267" t="s">
        <v>24</v>
      </c>
      <c r="AG12379" s="267" t="s">
        <v>24</v>
      </c>
    </row>
    <row r="12380" spans="3:33" ht="409.5">
      <c r="C12380" s="267" t="s">
        <v>1985</v>
      </c>
      <c r="D12380" s="267" t="s">
        <v>727</v>
      </c>
      <c r="E12380" s="267">
        <v>3879</v>
      </c>
      <c r="F12380" s="267" t="s">
        <v>1444</v>
      </c>
      <c r="G12380" s="267" t="s">
        <v>1445</v>
      </c>
      <c r="H12380" s="267">
        <v>1</v>
      </c>
      <c r="I12380" s="267" t="s">
        <v>583</v>
      </c>
      <c r="J12380" s="267">
        <v>0.64</v>
      </c>
      <c r="K12380" s="267" t="s">
        <v>1986</v>
      </c>
      <c r="O12380" s="267" t="s">
        <v>24</v>
      </c>
      <c r="P12380" s="267">
        <v>15327237</v>
      </c>
      <c r="Q12380" s="267" t="s">
        <v>1445</v>
      </c>
      <c r="S12380" s="267">
        <v>38</v>
      </c>
      <c r="T12380" s="267" t="s">
        <v>13</v>
      </c>
      <c r="U12380" s="267" t="s">
        <v>1467</v>
      </c>
      <c r="V12380" s="267" t="s">
        <v>13</v>
      </c>
      <c r="W12380" s="267">
        <v>1940</v>
      </c>
      <c r="X12380" s="267" t="s">
        <v>2001</v>
      </c>
      <c r="Y12380" s="267">
        <v>15327237</v>
      </c>
      <c r="Z12380" s="267">
        <v>1</v>
      </c>
      <c r="AA12380" s="267" t="s">
        <v>1987</v>
      </c>
      <c r="AB12380" s="270" t="s">
        <v>1988</v>
      </c>
      <c r="AD12380" s="267" t="s">
        <v>13</v>
      </c>
      <c r="AF12380" s="267" t="s">
        <v>24</v>
      </c>
      <c r="AG12380" s="267" t="s">
        <v>24</v>
      </c>
    </row>
    <row r="12381" spans="3:33" ht="409.5">
      <c r="C12381" s="267" t="s">
        <v>1985</v>
      </c>
      <c r="D12381" s="267" t="s">
        <v>727</v>
      </c>
      <c r="E12381" s="267">
        <v>3879</v>
      </c>
      <c r="F12381" s="267" t="s">
        <v>1444</v>
      </c>
      <c r="G12381" s="267" t="s">
        <v>1445</v>
      </c>
      <c r="H12381" s="267">
        <v>1</v>
      </c>
      <c r="I12381" s="267" t="s">
        <v>583</v>
      </c>
      <c r="J12381" s="267">
        <v>0.64</v>
      </c>
      <c r="K12381" s="267" t="s">
        <v>1986</v>
      </c>
      <c r="O12381" s="267" t="s">
        <v>24</v>
      </c>
      <c r="P12381" s="267">
        <v>15327237</v>
      </c>
      <c r="Q12381" s="267" t="s">
        <v>1445</v>
      </c>
      <c r="S12381" s="267">
        <v>38</v>
      </c>
      <c r="T12381" s="267" t="s">
        <v>13</v>
      </c>
      <c r="U12381" s="267" t="s">
        <v>1467</v>
      </c>
      <c r="V12381" s="267" t="s">
        <v>13</v>
      </c>
      <c r="W12381" s="267">
        <v>1940</v>
      </c>
      <c r="X12381" s="267" t="s">
        <v>2001</v>
      </c>
      <c r="Y12381" s="267">
        <v>15327237</v>
      </c>
      <c r="Z12381" s="267">
        <v>1</v>
      </c>
      <c r="AA12381" s="267" t="s">
        <v>1987</v>
      </c>
      <c r="AB12381" s="270" t="s">
        <v>1988</v>
      </c>
      <c r="AD12381" s="267" t="s">
        <v>13</v>
      </c>
      <c r="AF12381" s="267" t="s">
        <v>24</v>
      </c>
      <c r="AG12381" s="267" t="s">
        <v>24</v>
      </c>
    </row>
    <row r="12382" spans="3:33" ht="409.5">
      <c r="C12382" s="267" t="s">
        <v>1985</v>
      </c>
      <c r="D12382" s="267" t="s">
        <v>727</v>
      </c>
      <c r="E12382" s="267">
        <v>3879</v>
      </c>
      <c r="F12382" s="267" t="s">
        <v>1444</v>
      </c>
      <c r="G12382" s="267" t="s">
        <v>1445</v>
      </c>
      <c r="H12382" s="267">
        <v>1</v>
      </c>
      <c r="I12382" s="267" t="s">
        <v>583</v>
      </c>
      <c r="J12382" s="267">
        <v>0.64</v>
      </c>
      <c r="K12382" s="267" t="s">
        <v>1986</v>
      </c>
      <c r="O12382" s="267" t="s">
        <v>24</v>
      </c>
      <c r="P12382" s="267">
        <v>15327237</v>
      </c>
      <c r="Q12382" s="267" t="s">
        <v>1445</v>
      </c>
      <c r="S12382" s="267">
        <v>38</v>
      </c>
      <c r="T12382" s="267" t="s">
        <v>13</v>
      </c>
      <c r="U12382" s="267" t="s">
        <v>1467</v>
      </c>
      <c r="V12382" s="267" t="s">
        <v>13</v>
      </c>
      <c r="W12382" s="267">
        <v>1940</v>
      </c>
      <c r="X12382" s="267" t="s">
        <v>2001</v>
      </c>
      <c r="Y12382" s="267">
        <v>15327237</v>
      </c>
      <c r="Z12382" s="267">
        <v>1</v>
      </c>
      <c r="AA12382" s="267" t="s">
        <v>1987</v>
      </c>
      <c r="AB12382" s="270" t="s">
        <v>1988</v>
      </c>
      <c r="AD12382" s="267" t="s">
        <v>13</v>
      </c>
      <c r="AF12382" s="267" t="s">
        <v>24</v>
      </c>
      <c r="AG12382" s="267" t="s">
        <v>24</v>
      </c>
    </row>
    <row r="12383" spans="3:33" ht="409.5">
      <c r="C12383" s="267" t="s">
        <v>1985</v>
      </c>
      <c r="D12383" s="267" t="s">
        <v>727</v>
      </c>
      <c r="E12383" s="267">
        <v>3879</v>
      </c>
      <c r="F12383" s="267" t="s">
        <v>1444</v>
      </c>
      <c r="G12383" s="267" t="s">
        <v>1445</v>
      </c>
      <c r="H12383" s="267">
        <v>1</v>
      </c>
      <c r="I12383" s="267" t="s">
        <v>583</v>
      </c>
      <c r="J12383" s="267">
        <v>0.64</v>
      </c>
      <c r="K12383" s="267" t="s">
        <v>1986</v>
      </c>
      <c r="O12383" s="267" t="s">
        <v>24</v>
      </c>
      <c r="P12383" s="267">
        <v>15327237</v>
      </c>
      <c r="Q12383" s="267" t="s">
        <v>1445</v>
      </c>
      <c r="S12383" s="267">
        <v>38</v>
      </c>
      <c r="T12383" s="267" t="s">
        <v>13</v>
      </c>
      <c r="U12383" s="267" t="s">
        <v>1467</v>
      </c>
      <c r="V12383" s="267" t="s">
        <v>13</v>
      </c>
      <c r="W12383" s="267">
        <v>1940</v>
      </c>
      <c r="X12383" s="267" t="s">
        <v>2001</v>
      </c>
      <c r="Y12383" s="267">
        <v>15327237</v>
      </c>
      <c r="Z12383" s="267">
        <v>1</v>
      </c>
      <c r="AA12383" s="267" t="s">
        <v>1987</v>
      </c>
      <c r="AB12383" s="270" t="s">
        <v>1988</v>
      </c>
      <c r="AD12383" s="267" t="s">
        <v>13</v>
      </c>
      <c r="AF12383" s="267" t="s">
        <v>24</v>
      </c>
      <c r="AG12383" s="267" t="s">
        <v>24</v>
      </c>
    </row>
    <row r="12384" spans="3:33" ht="409.5">
      <c r="C12384" s="267" t="s">
        <v>1985</v>
      </c>
      <c r="D12384" s="267" t="s">
        <v>727</v>
      </c>
      <c r="E12384" s="267">
        <v>3879</v>
      </c>
      <c r="F12384" s="267" t="s">
        <v>1444</v>
      </c>
      <c r="G12384" s="267" t="s">
        <v>1445</v>
      </c>
      <c r="H12384" s="267">
        <v>1</v>
      </c>
      <c r="I12384" s="267" t="s">
        <v>583</v>
      </c>
      <c r="J12384" s="267">
        <v>0.64</v>
      </c>
      <c r="K12384" s="267" t="s">
        <v>1986</v>
      </c>
      <c r="O12384" s="267" t="s">
        <v>24</v>
      </c>
      <c r="P12384" s="267">
        <v>15327237</v>
      </c>
      <c r="Q12384" s="267" t="s">
        <v>1445</v>
      </c>
      <c r="S12384" s="267">
        <v>38</v>
      </c>
      <c r="T12384" s="267" t="s">
        <v>13</v>
      </c>
      <c r="U12384" s="267" t="s">
        <v>1467</v>
      </c>
      <c r="V12384" s="267" t="s">
        <v>13</v>
      </c>
      <c r="W12384" s="267">
        <v>1940</v>
      </c>
      <c r="X12384" s="267" t="s">
        <v>2001</v>
      </c>
      <c r="Y12384" s="267">
        <v>15327237</v>
      </c>
      <c r="Z12384" s="267">
        <v>1</v>
      </c>
      <c r="AA12384" s="267" t="s">
        <v>1987</v>
      </c>
      <c r="AB12384" s="270" t="s">
        <v>1988</v>
      </c>
      <c r="AD12384" s="267" t="s">
        <v>13</v>
      </c>
      <c r="AF12384" s="267" t="s">
        <v>24</v>
      </c>
      <c r="AG12384" s="267" t="s">
        <v>24</v>
      </c>
    </row>
    <row r="12385" spans="3:33" ht="409.5">
      <c r="C12385" s="267" t="s">
        <v>1985</v>
      </c>
      <c r="D12385" s="267" t="s">
        <v>727</v>
      </c>
      <c r="E12385" s="267">
        <v>3879</v>
      </c>
      <c r="F12385" s="267" t="s">
        <v>1444</v>
      </c>
      <c r="G12385" s="267" t="s">
        <v>1445</v>
      </c>
      <c r="H12385" s="267">
        <v>1</v>
      </c>
      <c r="I12385" s="267" t="s">
        <v>583</v>
      </c>
      <c r="J12385" s="267">
        <v>0.64</v>
      </c>
      <c r="K12385" s="267" t="s">
        <v>1986</v>
      </c>
      <c r="O12385" s="267" t="s">
        <v>24</v>
      </c>
      <c r="P12385" s="267">
        <v>15327237</v>
      </c>
      <c r="Q12385" s="267" t="s">
        <v>1445</v>
      </c>
      <c r="S12385" s="267">
        <v>38</v>
      </c>
      <c r="T12385" s="267" t="s">
        <v>13</v>
      </c>
      <c r="U12385" s="267" t="s">
        <v>1467</v>
      </c>
      <c r="V12385" s="267" t="s">
        <v>13</v>
      </c>
      <c r="W12385" s="267">
        <v>1940</v>
      </c>
      <c r="X12385" s="267" t="s">
        <v>2001</v>
      </c>
      <c r="Y12385" s="267">
        <v>15327237</v>
      </c>
      <c r="Z12385" s="267">
        <v>1</v>
      </c>
      <c r="AA12385" s="267" t="s">
        <v>1987</v>
      </c>
      <c r="AB12385" s="270" t="s">
        <v>1988</v>
      </c>
      <c r="AD12385" s="267" t="s">
        <v>13</v>
      </c>
      <c r="AF12385" s="267" t="s">
        <v>24</v>
      </c>
      <c r="AG12385" s="267" t="s">
        <v>24</v>
      </c>
    </row>
    <row r="12386" spans="3:33" ht="409.5">
      <c r="C12386" s="267" t="s">
        <v>1985</v>
      </c>
      <c r="D12386" s="267" t="s">
        <v>727</v>
      </c>
      <c r="E12386" s="267">
        <v>3879</v>
      </c>
      <c r="F12386" s="267" t="s">
        <v>1444</v>
      </c>
      <c r="G12386" s="267" t="s">
        <v>1445</v>
      </c>
      <c r="H12386" s="267">
        <v>1</v>
      </c>
      <c r="I12386" s="267" t="s">
        <v>583</v>
      </c>
      <c r="J12386" s="267">
        <v>0.64</v>
      </c>
      <c r="K12386" s="267" t="s">
        <v>1986</v>
      </c>
      <c r="O12386" s="267" t="s">
        <v>24</v>
      </c>
      <c r="P12386" s="267">
        <v>15327237</v>
      </c>
      <c r="Q12386" s="267" t="s">
        <v>1445</v>
      </c>
      <c r="S12386" s="267">
        <v>38</v>
      </c>
      <c r="T12386" s="267" t="s">
        <v>13</v>
      </c>
      <c r="U12386" s="267" t="s">
        <v>1467</v>
      </c>
      <c r="V12386" s="267" t="s">
        <v>13</v>
      </c>
      <c r="W12386" s="267">
        <v>1940</v>
      </c>
      <c r="X12386" s="267" t="s">
        <v>2001</v>
      </c>
      <c r="Y12386" s="267">
        <v>15327237</v>
      </c>
      <c r="Z12386" s="267">
        <v>1</v>
      </c>
      <c r="AA12386" s="267" t="s">
        <v>1987</v>
      </c>
      <c r="AB12386" s="270" t="s">
        <v>1988</v>
      </c>
      <c r="AD12386" s="267" t="s">
        <v>13</v>
      </c>
      <c r="AF12386" s="267" t="s">
        <v>24</v>
      </c>
      <c r="AG12386" s="267" t="s">
        <v>24</v>
      </c>
    </row>
    <row r="12387" spans="3:33" ht="409.5">
      <c r="C12387" s="267" t="s">
        <v>1985</v>
      </c>
      <c r="D12387" s="267" t="s">
        <v>727</v>
      </c>
      <c r="E12387" s="267">
        <v>3879</v>
      </c>
      <c r="F12387" s="267" t="s">
        <v>1444</v>
      </c>
      <c r="G12387" s="267" t="s">
        <v>1445</v>
      </c>
      <c r="H12387" s="267">
        <v>1</v>
      </c>
      <c r="I12387" s="267" t="s">
        <v>583</v>
      </c>
      <c r="J12387" s="267">
        <v>0.64</v>
      </c>
      <c r="K12387" s="267" t="s">
        <v>1986</v>
      </c>
      <c r="O12387" s="267" t="s">
        <v>24</v>
      </c>
      <c r="P12387" s="267">
        <v>15327237</v>
      </c>
      <c r="Q12387" s="267" t="s">
        <v>1445</v>
      </c>
      <c r="S12387" s="267">
        <v>38</v>
      </c>
      <c r="T12387" s="267" t="s">
        <v>13</v>
      </c>
      <c r="U12387" s="267" t="s">
        <v>1467</v>
      </c>
      <c r="V12387" s="267" t="s">
        <v>13</v>
      </c>
      <c r="W12387" s="267">
        <v>1940</v>
      </c>
      <c r="X12387" s="267" t="s">
        <v>2001</v>
      </c>
      <c r="Y12387" s="267">
        <v>15327237</v>
      </c>
      <c r="Z12387" s="267">
        <v>1</v>
      </c>
      <c r="AA12387" s="267" t="s">
        <v>1987</v>
      </c>
      <c r="AB12387" s="270" t="s">
        <v>1988</v>
      </c>
      <c r="AD12387" s="267" t="s">
        <v>13</v>
      </c>
      <c r="AF12387" s="267" t="s">
        <v>24</v>
      </c>
      <c r="AG12387" s="267" t="s">
        <v>24</v>
      </c>
    </row>
    <row r="12388" spans="3:33" ht="409.5">
      <c r="C12388" s="267" t="s">
        <v>1985</v>
      </c>
      <c r="D12388" s="267" t="s">
        <v>727</v>
      </c>
      <c r="E12388" s="267">
        <v>3879</v>
      </c>
      <c r="F12388" s="267" t="s">
        <v>1444</v>
      </c>
      <c r="G12388" s="267" t="s">
        <v>1445</v>
      </c>
      <c r="H12388" s="267">
        <v>1</v>
      </c>
      <c r="I12388" s="267" t="s">
        <v>583</v>
      </c>
      <c r="J12388" s="267">
        <v>0.64</v>
      </c>
      <c r="K12388" s="267" t="s">
        <v>1986</v>
      </c>
      <c r="O12388" s="267" t="s">
        <v>24</v>
      </c>
      <c r="P12388" s="267">
        <v>15327237</v>
      </c>
      <c r="Q12388" s="267" t="s">
        <v>1445</v>
      </c>
      <c r="S12388" s="267">
        <v>38</v>
      </c>
      <c r="T12388" s="267" t="s">
        <v>13</v>
      </c>
      <c r="U12388" s="267" t="s">
        <v>1467</v>
      </c>
      <c r="V12388" s="267" t="s">
        <v>13</v>
      </c>
      <c r="W12388" s="267">
        <v>1940</v>
      </c>
      <c r="X12388" s="267" t="s">
        <v>2001</v>
      </c>
      <c r="Y12388" s="267">
        <v>15327237</v>
      </c>
      <c r="Z12388" s="267">
        <v>1</v>
      </c>
      <c r="AA12388" s="267" t="s">
        <v>1987</v>
      </c>
      <c r="AB12388" s="270" t="s">
        <v>1988</v>
      </c>
      <c r="AD12388" s="267" t="s">
        <v>13</v>
      </c>
      <c r="AF12388" s="267" t="s">
        <v>24</v>
      </c>
      <c r="AG12388" s="267" t="s">
        <v>24</v>
      </c>
    </row>
    <row r="12389" spans="3:33" ht="409.5">
      <c r="C12389" s="267" t="s">
        <v>1985</v>
      </c>
      <c r="D12389" s="267" t="s">
        <v>727</v>
      </c>
      <c r="E12389" s="267">
        <v>3879</v>
      </c>
      <c r="F12389" s="267" t="s">
        <v>1444</v>
      </c>
      <c r="G12389" s="267" t="s">
        <v>1445</v>
      </c>
      <c r="H12389" s="267">
        <v>1</v>
      </c>
      <c r="I12389" s="267" t="s">
        <v>583</v>
      </c>
      <c r="J12389" s="267">
        <v>0.64</v>
      </c>
      <c r="K12389" s="267" t="s">
        <v>1986</v>
      </c>
      <c r="O12389" s="267" t="s">
        <v>24</v>
      </c>
      <c r="P12389" s="267">
        <v>15327237</v>
      </c>
      <c r="Q12389" s="267" t="s">
        <v>1445</v>
      </c>
      <c r="S12389" s="267">
        <v>38</v>
      </c>
      <c r="T12389" s="267" t="s">
        <v>13</v>
      </c>
      <c r="U12389" s="267" t="s">
        <v>1467</v>
      </c>
      <c r="V12389" s="267" t="s">
        <v>13</v>
      </c>
      <c r="W12389" s="267">
        <v>1940</v>
      </c>
      <c r="X12389" s="267" t="s">
        <v>2001</v>
      </c>
      <c r="Y12389" s="267">
        <v>15327237</v>
      </c>
      <c r="Z12389" s="267">
        <v>1</v>
      </c>
      <c r="AA12389" s="267" t="s">
        <v>1987</v>
      </c>
      <c r="AB12389" s="270" t="s">
        <v>1988</v>
      </c>
      <c r="AD12389" s="267" t="s">
        <v>13</v>
      </c>
      <c r="AF12389" s="267" t="s">
        <v>24</v>
      </c>
      <c r="AG12389" s="267" t="s">
        <v>24</v>
      </c>
    </row>
    <row r="12390" spans="3:33" ht="409.5">
      <c r="C12390" s="267" t="s">
        <v>1985</v>
      </c>
      <c r="D12390" s="267" t="s">
        <v>727</v>
      </c>
      <c r="E12390" s="267">
        <v>3879</v>
      </c>
      <c r="F12390" s="267" t="s">
        <v>1444</v>
      </c>
      <c r="G12390" s="267" t="s">
        <v>1445</v>
      </c>
      <c r="H12390" s="267">
        <v>1</v>
      </c>
      <c r="I12390" s="267" t="s">
        <v>583</v>
      </c>
      <c r="J12390" s="267">
        <v>0.64</v>
      </c>
      <c r="K12390" s="267" t="s">
        <v>1986</v>
      </c>
      <c r="O12390" s="267" t="s">
        <v>24</v>
      </c>
      <c r="P12390" s="267">
        <v>15327237</v>
      </c>
      <c r="Q12390" s="267" t="s">
        <v>1445</v>
      </c>
      <c r="S12390" s="267">
        <v>38</v>
      </c>
      <c r="T12390" s="267" t="s">
        <v>13</v>
      </c>
      <c r="U12390" s="267" t="s">
        <v>1467</v>
      </c>
      <c r="V12390" s="267" t="s">
        <v>13</v>
      </c>
      <c r="W12390" s="267">
        <v>1940</v>
      </c>
      <c r="X12390" s="267" t="s">
        <v>2001</v>
      </c>
      <c r="Y12390" s="267">
        <v>15327237</v>
      </c>
      <c r="Z12390" s="267">
        <v>1</v>
      </c>
      <c r="AA12390" s="267" t="s">
        <v>1987</v>
      </c>
      <c r="AB12390" s="270" t="s">
        <v>1988</v>
      </c>
      <c r="AD12390" s="267" t="s">
        <v>13</v>
      </c>
      <c r="AF12390" s="267" t="s">
        <v>24</v>
      </c>
      <c r="AG12390" s="267" t="s">
        <v>24</v>
      </c>
    </row>
    <row r="12391" spans="3:33" ht="409.5">
      <c r="C12391" s="267" t="s">
        <v>1985</v>
      </c>
      <c r="D12391" s="267" t="s">
        <v>727</v>
      </c>
      <c r="E12391" s="267">
        <v>3879</v>
      </c>
      <c r="F12391" s="267" t="s">
        <v>1444</v>
      </c>
      <c r="G12391" s="267" t="s">
        <v>1445</v>
      </c>
      <c r="H12391" s="267">
        <v>1</v>
      </c>
      <c r="I12391" s="267" t="s">
        <v>583</v>
      </c>
      <c r="J12391" s="267">
        <v>0.64</v>
      </c>
      <c r="K12391" s="267" t="s">
        <v>1986</v>
      </c>
      <c r="O12391" s="267" t="s">
        <v>24</v>
      </c>
      <c r="P12391" s="267">
        <v>15327237</v>
      </c>
      <c r="Q12391" s="267" t="s">
        <v>1445</v>
      </c>
      <c r="S12391" s="267">
        <v>38</v>
      </c>
      <c r="T12391" s="267" t="s">
        <v>13</v>
      </c>
      <c r="U12391" s="267" t="s">
        <v>1467</v>
      </c>
      <c r="V12391" s="267" t="s">
        <v>13</v>
      </c>
      <c r="W12391" s="267">
        <v>1940</v>
      </c>
      <c r="X12391" s="267" t="s">
        <v>2001</v>
      </c>
      <c r="Y12391" s="267">
        <v>15327237</v>
      </c>
      <c r="Z12391" s="267">
        <v>1</v>
      </c>
      <c r="AA12391" s="267" t="s">
        <v>1987</v>
      </c>
      <c r="AB12391" s="270" t="s">
        <v>1988</v>
      </c>
      <c r="AD12391" s="267" t="s">
        <v>13</v>
      </c>
      <c r="AF12391" s="267" t="s">
        <v>24</v>
      </c>
      <c r="AG12391" s="267" t="s">
        <v>24</v>
      </c>
    </row>
    <row r="12392" spans="3:33" ht="409.5">
      <c r="C12392" s="267" t="s">
        <v>1985</v>
      </c>
      <c r="D12392" s="267" t="s">
        <v>727</v>
      </c>
      <c r="E12392" s="267">
        <v>3879</v>
      </c>
      <c r="F12392" s="267" t="s">
        <v>1444</v>
      </c>
      <c r="G12392" s="267" t="s">
        <v>1445</v>
      </c>
      <c r="H12392" s="267">
        <v>1</v>
      </c>
      <c r="I12392" s="267" t="s">
        <v>583</v>
      </c>
      <c r="J12392" s="267">
        <v>0.64</v>
      </c>
      <c r="K12392" s="267" t="s">
        <v>1986</v>
      </c>
      <c r="O12392" s="267" t="s">
        <v>24</v>
      </c>
      <c r="P12392" s="267">
        <v>15327237</v>
      </c>
      <c r="Q12392" s="267" t="s">
        <v>1445</v>
      </c>
      <c r="S12392" s="267">
        <v>38</v>
      </c>
      <c r="T12392" s="267" t="s">
        <v>13</v>
      </c>
      <c r="U12392" s="267" t="s">
        <v>1467</v>
      </c>
      <c r="V12392" s="267" t="s">
        <v>13</v>
      </c>
      <c r="W12392" s="267">
        <v>1940</v>
      </c>
      <c r="X12392" s="267" t="s">
        <v>2001</v>
      </c>
      <c r="Y12392" s="267">
        <v>15327237</v>
      </c>
      <c r="Z12392" s="267">
        <v>1</v>
      </c>
      <c r="AA12392" s="267" t="s">
        <v>1987</v>
      </c>
      <c r="AB12392" s="270" t="s">
        <v>1988</v>
      </c>
      <c r="AD12392" s="267" t="s">
        <v>13</v>
      </c>
      <c r="AF12392" s="267" t="s">
        <v>24</v>
      </c>
      <c r="AG12392" s="267" t="s">
        <v>24</v>
      </c>
    </row>
    <row r="12393" spans="3:33" ht="409.5">
      <c r="C12393" s="267" t="s">
        <v>1985</v>
      </c>
      <c r="D12393" s="267" t="s">
        <v>727</v>
      </c>
      <c r="E12393" s="267">
        <v>3879</v>
      </c>
      <c r="F12393" s="267" t="s">
        <v>1444</v>
      </c>
      <c r="G12393" s="267" t="s">
        <v>1445</v>
      </c>
      <c r="H12393" s="267">
        <v>1</v>
      </c>
      <c r="I12393" s="267" t="s">
        <v>583</v>
      </c>
      <c r="J12393" s="267">
        <v>0.64</v>
      </c>
      <c r="K12393" s="267" t="s">
        <v>1986</v>
      </c>
      <c r="O12393" s="267" t="s">
        <v>24</v>
      </c>
      <c r="P12393" s="267">
        <v>15327237</v>
      </c>
      <c r="Q12393" s="267" t="s">
        <v>1445</v>
      </c>
      <c r="S12393" s="267">
        <v>38</v>
      </c>
      <c r="T12393" s="267" t="s">
        <v>13</v>
      </c>
      <c r="U12393" s="267" t="s">
        <v>1467</v>
      </c>
      <c r="V12393" s="267" t="s">
        <v>13</v>
      </c>
      <c r="W12393" s="267">
        <v>1940</v>
      </c>
      <c r="X12393" s="267" t="s">
        <v>2001</v>
      </c>
      <c r="Y12393" s="267">
        <v>15327237</v>
      </c>
      <c r="Z12393" s="267">
        <v>1</v>
      </c>
      <c r="AA12393" s="267" t="s">
        <v>1987</v>
      </c>
      <c r="AB12393" s="270" t="s">
        <v>1988</v>
      </c>
      <c r="AD12393" s="267" t="s">
        <v>13</v>
      </c>
      <c r="AF12393" s="267" t="s">
        <v>24</v>
      </c>
      <c r="AG12393" s="267" t="s">
        <v>24</v>
      </c>
    </row>
    <row r="12394" spans="3:33" ht="409.5">
      <c r="C12394" s="267" t="s">
        <v>1985</v>
      </c>
      <c r="D12394" s="267" t="s">
        <v>727</v>
      </c>
      <c r="E12394" s="267">
        <v>3879</v>
      </c>
      <c r="F12394" s="267" t="s">
        <v>1444</v>
      </c>
      <c r="G12394" s="267" t="s">
        <v>1445</v>
      </c>
      <c r="H12394" s="267">
        <v>1</v>
      </c>
      <c r="I12394" s="267" t="s">
        <v>583</v>
      </c>
      <c r="J12394" s="267">
        <v>0.64</v>
      </c>
      <c r="K12394" s="267" t="s">
        <v>1986</v>
      </c>
      <c r="O12394" s="267" t="s">
        <v>24</v>
      </c>
      <c r="P12394" s="267">
        <v>15327237</v>
      </c>
      <c r="Q12394" s="267" t="s">
        <v>1445</v>
      </c>
      <c r="S12394" s="267">
        <v>38</v>
      </c>
      <c r="T12394" s="267" t="s">
        <v>13</v>
      </c>
      <c r="U12394" s="267" t="s">
        <v>1467</v>
      </c>
      <c r="V12394" s="267" t="s">
        <v>13</v>
      </c>
      <c r="W12394" s="267">
        <v>1940</v>
      </c>
      <c r="X12394" s="267" t="s">
        <v>2001</v>
      </c>
      <c r="Y12394" s="267">
        <v>15327237</v>
      </c>
      <c r="Z12394" s="267">
        <v>1</v>
      </c>
      <c r="AA12394" s="267" t="s">
        <v>1987</v>
      </c>
      <c r="AB12394" s="270" t="s">
        <v>1988</v>
      </c>
      <c r="AD12394" s="267" t="s">
        <v>13</v>
      </c>
      <c r="AF12394" s="267" t="s">
        <v>24</v>
      </c>
      <c r="AG12394" s="267" t="s">
        <v>24</v>
      </c>
    </row>
    <row r="12395" spans="3:33" ht="409.5">
      <c r="C12395" s="267" t="s">
        <v>1985</v>
      </c>
      <c r="D12395" s="267" t="s">
        <v>727</v>
      </c>
      <c r="E12395" s="267">
        <v>3879</v>
      </c>
      <c r="F12395" s="267" t="s">
        <v>1444</v>
      </c>
      <c r="G12395" s="267" t="s">
        <v>1445</v>
      </c>
      <c r="H12395" s="267">
        <v>1</v>
      </c>
      <c r="I12395" s="267" t="s">
        <v>583</v>
      </c>
      <c r="J12395" s="267">
        <v>0.64</v>
      </c>
      <c r="K12395" s="267" t="s">
        <v>1986</v>
      </c>
      <c r="O12395" s="267" t="s">
        <v>24</v>
      </c>
      <c r="P12395" s="267">
        <v>15327237</v>
      </c>
      <c r="Q12395" s="267" t="s">
        <v>1445</v>
      </c>
      <c r="S12395" s="267">
        <v>38</v>
      </c>
      <c r="T12395" s="267" t="s">
        <v>13</v>
      </c>
      <c r="U12395" s="267" t="s">
        <v>1467</v>
      </c>
      <c r="V12395" s="267" t="s">
        <v>13</v>
      </c>
      <c r="W12395" s="267">
        <v>1940</v>
      </c>
      <c r="X12395" s="267" t="s">
        <v>2001</v>
      </c>
      <c r="Y12395" s="267">
        <v>15327237</v>
      </c>
      <c r="Z12395" s="267">
        <v>1</v>
      </c>
      <c r="AA12395" s="267" t="s">
        <v>1987</v>
      </c>
      <c r="AB12395" s="270" t="s">
        <v>1988</v>
      </c>
      <c r="AD12395" s="267" t="s">
        <v>13</v>
      </c>
      <c r="AF12395" s="267" t="s">
        <v>24</v>
      </c>
      <c r="AG12395" s="267" t="s">
        <v>24</v>
      </c>
    </row>
    <row r="12396" spans="3:33" ht="409.5">
      <c r="C12396" s="267" t="s">
        <v>1985</v>
      </c>
      <c r="D12396" s="267" t="s">
        <v>727</v>
      </c>
      <c r="E12396" s="267">
        <v>3879</v>
      </c>
      <c r="F12396" s="267" t="s">
        <v>1444</v>
      </c>
      <c r="G12396" s="267" t="s">
        <v>1445</v>
      </c>
      <c r="H12396" s="267">
        <v>1</v>
      </c>
      <c r="I12396" s="267" t="s">
        <v>583</v>
      </c>
      <c r="J12396" s="267">
        <v>0.64</v>
      </c>
      <c r="K12396" s="267" t="s">
        <v>1986</v>
      </c>
      <c r="O12396" s="267" t="s">
        <v>24</v>
      </c>
      <c r="P12396" s="267">
        <v>15327237</v>
      </c>
      <c r="Q12396" s="267" t="s">
        <v>1445</v>
      </c>
      <c r="S12396" s="267">
        <v>38</v>
      </c>
      <c r="T12396" s="267" t="s">
        <v>13</v>
      </c>
      <c r="U12396" s="267" t="s">
        <v>1467</v>
      </c>
      <c r="V12396" s="267" t="s">
        <v>13</v>
      </c>
      <c r="W12396" s="267">
        <v>1940</v>
      </c>
      <c r="X12396" s="267" t="s">
        <v>2001</v>
      </c>
      <c r="Y12396" s="267">
        <v>15327237</v>
      </c>
      <c r="Z12396" s="267">
        <v>1</v>
      </c>
      <c r="AA12396" s="267" t="s">
        <v>1987</v>
      </c>
      <c r="AB12396" s="270" t="s">
        <v>1988</v>
      </c>
      <c r="AD12396" s="267" t="s">
        <v>13</v>
      </c>
      <c r="AF12396" s="267" t="s">
        <v>24</v>
      </c>
      <c r="AG12396" s="267" t="s">
        <v>24</v>
      </c>
    </row>
    <row r="12397" spans="3:33" ht="409.5">
      <c r="C12397" s="267" t="s">
        <v>1985</v>
      </c>
      <c r="D12397" s="267" t="s">
        <v>727</v>
      </c>
      <c r="E12397" s="267">
        <v>3879</v>
      </c>
      <c r="F12397" s="267" t="s">
        <v>1444</v>
      </c>
      <c r="G12397" s="267" t="s">
        <v>1445</v>
      </c>
      <c r="H12397" s="267">
        <v>1</v>
      </c>
      <c r="I12397" s="267" t="s">
        <v>583</v>
      </c>
      <c r="J12397" s="267">
        <v>0.64</v>
      </c>
      <c r="K12397" s="267" t="s">
        <v>1986</v>
      </c>
      <c r="O12397" s="267" t="s">
        <v>24</v>
      </c>
      <c r="P12397" s="267">
        <v>15327237</v>
      </c>
      <c r="Q12397" s="267" t="s">
        <v>1445</v>
      </c>
      <c r="S12397" s="267">
        <v>38</v>
      </c>
      <c r="T12397" s="267" t="s">
        <v>13</v>
      </c>
      <c r="U12397" s="267" t="s">
        <v>1467</v>
      </c>
      <c r="V12397" s="267" t="s">
        <v>13</v>
      </c>
      <c r="W12397" s="267">
        <v>1940</v>
      </c>
      <c r="X12397" s="267" t="s">
        <v>2001</v>
      </c>
      <c r="Y12397" s="267">
        <v>15327237</v>
      </c>
      <c r="Z12397" s="267">
        <v>1</v>
      </c>
      <c r="AA12397" s="267" t="s">
        <v>1987</v>
      </c>
      <c r="AB12397" s="270" t="s">
        <v>1988</v>
      </c>
      <c r="AD12397" s="267" t="s">
        <v>13</v>
      </c>
      <c r="AF12397" s="267" t="s">
        <v>24</v>
      </c>
      <c r="AG12397" s="267" t="s">
        <v>24</v>
      </c>
    </row>
    <row r="12398" spans="3:33" ht="409.5">
      <c r="C12398" s="267" t="s">
        <v>1985</v>
      </c>
      <c r="D12398" s="267" t="s">
        <v>727</v>
      </c>
      <c r="E12398" s="267">
        <v>3879</v>
      </c>
      <c r="F12398" s="267" t="s">
        <v>1444</v>
      </c>
      <c r="G12398" s="267" t="s">
        <v>1445</v>
      </c>
      <c r="H12398" s="267">
        <v>1</v>
      </c>
      <c r="I12398" s="267" t="s">
        <v>583</v>
      </c>
      <c r="J12398" s="267">
        <v>0.64</v>
      </c>
      <c r="K12398" s="267" t="s">
        <v>1986</v>
      </c>
      <c r="O12398" s="267" t="s">
        <v>24</v>
      </c>
      <c r="P12398" s="267">
        <v>15327237</v>
      </c>
      <c r="Q12398" s="267" t="s">
        <v>1445</v>
      </c>
      <c r="S12398" s="267">
        <v>38</v>
      </c>
      <c r="T12398" s="267" t="s">
        <v>13</v>
      </c>
      <c r="U12398" s="267" t="s">
        <v>1467</v>
      </c>
      <c r="V12398" s="267" t="s">
        <v>13</v>
      </c>
      <c r="W12398" s="267">
        <v>1940</v>
      </c>
      <c r="X12398" s="267" t="s">
        <v>2001</v>
      </c>
      <c r="Y12398" s="267">
        <v>15327237</v>
      </c>
      <c r="Z12398" s="267">
        <v>1</v>
      </c>
      <c r="AA12398" s="267" t="s">
        <v>1987</v>
      </c>
      <c r="AB12398" s="270" t="s">
        <v>1988</v>
      </c>
      <c r="AD12398" s="267" t="s">
        <v>13</v>
      </c>
      <c r="AF12398" s="267" t="s">
        <v>24</v>
      </c>
      <c r="AG12398" s="267" t="s">
        <v>24</v>
      </c>
    </row>
    <row r="12399" spans="3:33" ht="409.5">
      <c r="C12399" s="267" t="s">
        <v>1985</v>
      </c>
      <c r="D12399" s="267" t="s">
        <v>727</v>
      </c>
      <c r="E12399" s="267">
        <v>3879</v>
      </c>
      <c r="F12399" s="267" t="s">
        <v>1444</v>
      </c>
      <c r="G12399" s="267" t="s">
        <v>1445</v>
      </c>
      <c r="H12399" s="267">
        <v>1</v>
      </c>
      <c r="I12399" s="267" t="s">
        <v>583</v>
      </c>
      <c r="J12399" s="267">
        <v>0.64</v>
      </c>
      <c r="K12399" s="267" t="s">
        <v>1986</v>
      </c>
      <c r="O12399" s="267" t="s">
        <v>24</v>
      </c>
      <c r="P12399" s="267">
        <v>15327237</v>
      </c>
      <c r="Q12399" s="267" t="s">
        <v>1445</v>
      </c>
      <c r="S12399" s="267">
        <v>38</v>
      </c>
      <c r="T12399" s="267" t="s">
        <v>13</v>
      </c>
      <c r="U12399" s="267" t="s">
        <v>1467</v>
      </c>
      <c r="V12399" s="267" t="s">
        <v>13</v>
      </c>
      <c r="W12399" s="267">
        <v>1940</v>
      </c>
      <c r="X12399" s="267" t="s">
        <v>2001</v>
      </c>
      <c r="Y12399" s="267">
        <v>15327237</v>
      </c>
      <c r="Z12399" s="267">
        <v>1</v>
      </c>
      <c r="AA12399" s="267" t="s">
        <v>1987</v>
      </c>
      <c r="AB12399" s="270" t="s">
        <v>1988</v>
      </c>
      <c r="AD12399" s="267" t="s">
        <v>13</v>
      </c>
      <c r="AF12399" s="267" t="s">
        <v>24</v>
      </c>
      <c r="AG12399" s="267" t="s">
        <v>24</v>
      </c>
    </row>
    <row r="12400" spans="3:33" ht="409.5">
      <c r="C12400" s="267" t="s">
        <v>1985</v>
      </c>
      <c r="D12400" s="267" t="s">
        <v>727</v>
      </c>
      <c r="E12400" s="267">
        <v>3879</v>
      </c>
      <c r="F12400" s="267" t="s">
        <v>1444</v>
      </c>
      <c r="G12400" s="267" t="s">
        <v>1445</v>
      </c>
      <c r="H12400" s="267">
        <v>1</v>
      </c>
      <c r="I12400" s="267" t="s">
        <v>583</v>
      </c>
      <c r="J12400" s="267">
        <v>0.64</v>
      </c>
      <c r="K12400" s="267" t="s">
        <v>1986</v>
      </c>
      <c r="O12400" s="267" t="s">
        <v>24</v>
      </c>
      <c r="P12400" s="267">
        <v>15327237</v>
      </c>
      <c r="Q12400" s="267" t="s">
        <v>1445</v>
      </c>
      <c r="S12400" s="267">
        <v>38</v>
      </c>
      <c r="T12400" s="267" t="s">
        <v>13</v>
      </c>
      <c r="U12400" s="267" t="s">
        <v>1467</v>
      </c>
      <c r="V12400" s="267" t="s">
        <v>13</v>
      </c>
      <c r="W12400" s="267">
        <v>1940</v>
      </c>
      <c r="X12400" s="267" t="s">
        <v>2001</v>
      </c>
      <c r="Y12400" s="267">
        <v>15327237</v>
      </c>
      <c r="Z12400" s="267">
        <v>1</v>
      </c>
      <c r="AA12400" s="267" t="s">
        <v>1987</v>
      </c>
      <c r="AB12400" s="270" t="s">
        <v>1988</v>
      </c>
      <c r="AD12400" s="267" t="s">
        <v>13</v>
      </c>
      <c r="AF12400" s="267" t="s">
        <v>24</v>
      </c>
      <c r="AG12400" s="267" t="s">
        <v>24</v>
      </c>
    </row>
    <row r="12401" spans="3:33" ht="409.5">
      <c r="C12401" s="267" t="s">
        <v>1985</v>
      </c>
      <c r="D12401" s="267" t="s">
        <v>727</v>
      </c>
      <c r="E12401" s="267">
        <v>3879</v>
      </c>
      <c r="F12401" s="267" t="s">
        <v>1444</v>
      </c>
      <c r="G12401" s="267" t="s">
        <v>1445</v>
      </c>
      <c r="H12401" s="267">
        <v>1</v>
      </c>
      <c r="I12401" s="267" t="s">
        <v>583</v>
      </c>
      <c r="J12401" s="267">
        <v>0.64</v>
      </c>
      <c r="K12401" s="267" t="s">
        <v>1986</v>
      </c>
      <c r="O12401" s="267" t="s">
        <v>24</v>
      </c>
      <c r="P12401" s="267">
        <v>15327237</v>
      </c>
      <c r="Q12401" s="267" t="s">
        <v>1445</v>
      </c>
      <c r="S12401" s="267">
        <v>38</v>
      </c>
      <c r="T12401" s="267" t="s">
        <v>13</v>
      </c>
      <c r="U12401" s="267" t="s">
        <v>1467</v>
      </c>
      <c r="V12401" s="267" t="s">
        <v>13</v>
      </c>
      <c r="W12401" s="267">
        <v>1940</v>
      </c>
      <c r="X12401" s="267" t="s">
        <v>2001</v>
      </c>
      <c r="Y12401" s="267">
        <v>15327237</v>
      </c>
      <c r="Z12401" s="267">
        <v>1</v>
      </c>
      <c r="AA12401" s="267" t="s">
        <v>1987</v>
      </c>
      <c r="AB12401" s="270" t="s">
        <v>1988</v>
      </c>
      <c r="AD12401" s="267" t="s">
        <v>13</v>
      </c>
      <c r="AF12401" s="267" t="s">
        <v>24</v>
      </c>
      <c r="AG12401" s="267" t="s">
        <v>24</v>
      </c>
    </row>
    <row r="12402" spans="3:33" ht="409.5">
      <c r="C12402" s="267" t="s">
        <v>1985</v>
      </c>
      <c r="D12402" s="267" t="s">
        <v>727</v>
      </c>
      <c r="E12402" s="267">
        <v>3879</v>
      </c>
      <c r="F12402" s="267" t="s">
        <v>1444</v>
      </c>
      <c r="G12402" s="267" t="s">
        <v>1445</v>
      </c>
      <c r="H12402" s="267">
        <v>1</v>
      </c>
      <c r="I12402" s="267" t="s">
        <v>583</v>
      </c>
      <c r="J12402" s="267">
        <v>0.64</v>
      </c>
      <c r="K12402" s="267" t="s">
        <v>1986</v>
      </c>
      <c r="O12402" s="267" t="s">
        <v>24</v>
      </c>
      <c r="P12402" s="267">
        <v>15327237</v>
      </c>
      <c r="Q12402" s="267" t="s">
        <v>1445</v>
      </c>
      <c r="S12402" s="267">
        <v>38</v>
      </c>
      <c r="T12402" s="267" t="s">
        <v>13</v>
      </c>
      <c r="U12402" s="267" t="s">
        <v>1467</v>
      </c>
      <c r="V12402" s="267" t="s">
        <v>13</v>
      </c>
      <c r="W12402" s="267">
        <v>1940</v>
      </c>
      <c r="X12402" s="267" t="s">
        <v>2001</v>
      </c>
      <c r="Y12402" s="267">
        <v>15327237</v>
      </c>
      <c r="Z12402" s="267">
        <v>1</v>
      </c>
      <c r="AA12402" s="267" t="s">
        <v>1987</v>
      </c>
      <c r="AB12402" s="270" t="s">
        <v>1988</v>
      </c>
      <c r="AD12402" s="267" t="s">
        <v>13</v>
      </c>
      <c r="AF12402" s="267" t="s">
        <v>24</v>
      </c>
      <c r="AG12402" s="267" t="s">
        <v>24</v>
      </c>
    </row>
    <row r="12403" spans="3:33" ht="409.5">
      <c r="C12403" s="267" t="s">
        <v>1985</v>
      </c>
      <c r="D12403" s="267" t="s">
        <v>727</v>
      </c>
      <c r="E12403" s="267">
        <v>3879</v>
      </c>
      <c r="F12403" s="267" t="s">
        <v>1444</v>
      </c>
      <c r="G12403" s="267" t="s">
        <v>1445</v>
      </c>
      <c r="H12403" s="267">
        <v>1</v>
      </c>
      <c r="I12403" s="267" t="s">
        <v>583</v>
      </c>
      <c r="J12403" s="267">
        <v>0.64</v>
      </c>
      <c r="K12403" s="267" t="s">
        <v>1986</v>
      </c>
      <c r="O12403" s="267" t="s">
        <v>24</v>
      </c>
      <c r="P12403" s="267">
        <v>15327237</v>
      </c>
      <c r="Q12403" s="267" t="s">
        <v>1445</v>
      </c>
      <c r="S12403" s="267">
        <v>38</v>
      </c>
      <c r="T12403" s="267" t="s">
        <v>13</v>
      </c>
      <c r="U12403" s="267" t="s">
        <v>1467</v>
      </c>
      <c r="V12403" s="267" t="s">
        <v>13</v>
      </c>
      <c r="W12403" s="267">
        <v>1940</v>
      </c>
      <c r="X12403" s="267" t="s">
        <v>2001</v>
      </c>
      <c r="Y12403" s="267">
        <v>15327237</v>
      </c>
      <c r="Z12403" s="267">
        <v>1</v>
      </c>
      <c r="AA12403" s="267" t="s">
        <v>1987</v>
      </c>
      <c r="AB12403" s="270" t="s">
        <v>1988</v>
      </c>
      <c r="AD12403" s="267" t="s">
        <v>13</v>
      </c>
      <c r="AF12403" s="267" t="s">
        <v>24</v>
      </c>
      <c r="AG12403" s="267" t="s">
        <v>24</v>
      </c>
    </row>
    <row r="12404" spans="3:33" ht="409.5">
      <c r="C12404" s="267" t="s">
        <v>1985</v>
      </c>
      <c r="D12404" s="267" t="s">
        <v>727</v>
      </c>
      <c r="E12404" s="267">
        <v>3879</v>
      </c>
      <c r="F12404" s="267" t="s">
        <v>1444</v>
      </c>
      <c r="G12404" s="267" t="s">
        <v>1445</v>
      </c>
      <c r="H12404" s="267">
        <v>1</v>
      </c>
      <c r="I12404" s="267" t="s">
        <v>583</v>
      </c>
      <c r="J12404" s="267">
        <v>0.64</v>
      </c>
      <c r="K12404" s="267" t="s">
        <v>1986</v>
      </c>
      <c r="O12404" s="267" t="s">
        <v>24</v>
      </c>
      <c r="P12404" s="267">
        <v>15327237</v>
      </c>
      <c r="Q12404" s="267" t="s">
        <v>1445</v>
      </c>
      <c r="S12404" s="267">
        <v>38</v>
      </c>
      <c r="T12404" s="267" t="s">
        <v>13</v>
      </c>
      <c r="U12404" s="267" t="s">
        <v>1467</v>
      </c>
      <c r="V12404" s="267" t="s">
        <v>13</v>
      </c>
      <c r="W12404" s="267">
        <v>1940</v>
      </c>
      <c r="X12404" s="267" t="s">
        <v>2001</v>
      </c>
      <c r="Y12404" s="267">
        <v>15327237</v>
      </c>
      <c r="Z12404" s="267">
        <v>1</v>
      </c>
      <c r="AA12404" s="267" t="s">
        <v>1987</v>
      </c>
      <c r="AB12404" s="270" t="s">
        <v>1988</v>
      </c>
      <c r="AD12404" s="267" t="s">
        <v>13</v>
      </c>
      <c r="AF12404" s="267" t="s">
        <v>24</v>
      </c>
      <c r="AG12404" s="267" t="s">
        <v>24</v>
      </c>
    </row>
    <row r="12405" spans="3:33" ht="409.5">
      <c r="C12405" s="267" t="s">
        <v>1985</v>
      </c>
      <c r="D12405" s="267" t="s">
        <v>727</v>
      </c>
      <c r="E12405" s="267">
        <v>3879</v>
      </c>
      <c r="F12405" s="267" t="s">
        <v>1444</v>
      </c>
      <c r="G12405" s="267" t="s">
        <v>1445</v>
      </c>
      <c r="H12405" s="267">
        <v>1</v>
      </c>
      <c r="I12405" s="267" t="s">
        <v>583</v>
      </c>
      <c r="J12405" s="267">
        <v>0.64</v>
      </c>
      <c r="K12405" s="267" t="s">
        <v>1986</v>
      </c>
      <c r="O12405" s="267" t="s">
        <v>24</v>
      </c>
      <c r="P12405" s="267">
        <v>15327237</v>
      </c>
      <c r="Q12405" s="267" t="s">
        <v>1445</v>
      </c>
      <c r="S12405" s="267">
        <v>38</v>
      </c>
      <c r="T12405" s="267" t="s">
        <v>13</v>
      </c>
      <c r="U12405" s="267" t="s">
        <v>1467</v>
      </c>
      <c r="V12405" s="267" t="s">
        <v>13</v>
      </c>
      <c r="W12405" s="267">
        <v>1940</v>
      </c>
      <c r="X12405" s="267" t="s">
        <v>2001</v>
      </c>
      <c r="Y12405" s="267">
        <v>15327237</v>
      </c>
      <c r="Z12405" s="267">
        <v>1</v>
      </c>
      <c r="AA12405" s="267" t="s">
        <v>1987</v>
      </c>
      <c r="AB12405" s="270" t="s">
        <v>1988</v>
      </c>
      <c r="AD12405" s="267" t="s">
        <v>13</v>
      </c>
      <c r="AF12405" s="267" t="s">
        <v>24</v>
      </c>
      <c r="AG12405" s="267" t="s">
        <v>24</v>
      </c>
    </row>
    <row r="12406" spans="3:33" ht="409.5">
      <c r="C12406" s="267" t="s">
        <v>1985</v>
      </c>
      <c r="D12406" s="267" t="s">
        <v>727</v>
      </c>
      <c r="E12406" s="267">
        <v>3879</v>
      </c>
      <c r="F12406" s="267" t="s">
        <v>1444</v>
      </c>
      <c r="G12406" s="267" t="s">
        <v>1445</v>
      </c>
      <c r="H12406" s="267">
        <v>1</v>
      </c>
      <c r="I12406" s="267" t="s">
        <v>583</v>
      </c>
      <c r="J12406" s="267">
        <v>0.64</v>
      </c>
      <c r="K12406" s="267" t="s">
        <v>1986</v>
      </c>
      <c r="O12406" s="267" t="s">
        <v>24</v>
      </c>
      <c r="P12406" s="267">
        <v>15327237</v>
      </c>
      <c r="Q12406" s="267" t="s">
        <v>1445</v>
      </c>
      <c r="S12406" s="267">
        <v>38</v>
      </c>
      <c r="T12406" s="267" t="s">
        <v>13</v>
      </c>
      <c r="U12406" s="267" t="s">
        <v>1467</v>
      </c>
      <c r="V12406" s="267" t="s">
        <v>13</v>
      </c>
      <c r="W12406" s="267">
        <v>1940</v>
      </c>
      <c r="X12406" s="267" t="s">
        <v>2001</v>
      </c>
      <c r="Y12406" s="267">
        <v>15327237</v>
      </c>
      <c r="Z12406" s="267">
        <v>1</v>
      </c>
      <c r="AA12406" s="267" t="s">
        <v>1987</v>
      </c>
      <c r="AB12406" s="270" t="s">
        <v>1988</v>
      </c>
      <c r="AD12406" s="267" t="s">
        <v>13</v>
      </c>
      <c r="AF12406" s="267" t="s">
        <v>24</v>
      </c>
      <c r="AG12406" s="267" t="s">
        <v>24</v>
      </c>
    </row>
    <row r="12407" spans="3:33" ht="409.5">
      <c r="C12407" s="267" t="s">
        <v>1985</v>
      </c>
      <c r="D12407" s="267" t="s">
        <v>727</v>
      </c>
      <c r="E12407" s="267">
        <v>3879</v>
      </c>
      <c r="F12407" s="267" t="s">
        <v>1444</v>
      </c>
      <c r="G12407" s="267" t="s">
        <v>1445</v>
      </c>
      <c r="H12407" s="267">
        <v>1</v>
      </c>
      <c r="I12407" s="267" t="s">
        <v>583</v>
      </c>
      <c r="J12407" s="267">
        <v>0.64</v>
      </c>
      <c r="K12407" s="267" t="s">
        <v>1986</v>
      </c>
      <c r="O12407" s="267" t="s">
        <v>24</v>
      </c>
      <c r="P12407" s="267">
        <v>15327237</v>
      </c>
      <c r="Q12407" s="267" t="s">
        <v>1445</v>
      </c>
      <c r="S12407" s="267">
        <v>38</v>
      </c>
      <c r="T12407" s="267" t="s">
        <v>13</v>
      </c>
      <c r="U12407" s="267" t="s">
        <v>1467</v>
      </c>
      <c r="V12407" s="267" t="s">
        <v>13</v>
      </c>
      <c r="W12407" s="267">
        <v>1940</v>
      </c>
      <c r="X12407" s="267" t="s">
        <v>2001</v>
      </c>
      <c r="Y12407" s="267">
        <v>15327237</v>
      </c>
      <c r="Z12407" s="267">
        <v>1</v>
      </c>
      <c r="AA12407" s="267" t="s">
        <v>1987</v>
      </c>
      <c r="AB12407" s="270" t="s">
        <v>1988</v>
      </c>
      <c r="AD12407" s="267" t="s">
        <v>13</v>
      </c>
      <c r="AF12407" s="267" t="s">
        <v>24</v>
      </c>
      <c r="AG12407" s="267" t="s">
        <v>24</v>
      </c>
    </row>
    <row r="12408" spans="3:33" ht="409.5">
      <c r="C12408" s="267" t="s">
        <v>1985</v>
      </c>
      <c r="D12408" s="267" t="s">
        <v>727</v>
      </c>
      <c r="E12408" s="267">
        <v>3879</v>
      </c>
      <c r="F12408" s="267" t="s">
        <v>1444</v>
      </c>
      <c r="G12408" s="267" t="s">
        <v>1445</v>
      </c>
      <c r="H12408" s="267">
        <v>1</v>
      </c>
      <c r="I12408" s="267" t="s">
        <v>583</v>
      </c>
      <c r="J12408" s="267">
        <v>0.64</v>
      </c>
      <c r="K12408" s="267" t="s">
        <v>1986</v>
      </c>
      <c r="O12408" s="267" t="s">
        <v>24</v>
      </c>
      <c r="P12408" s="267">
        <v>15327237</v>
      </c>
      <c r="Q12408" s="267" t="s">
        <v>1445</v>
      </c>
      <c r="S12408" s="267">
        <v>38</v>
      </c>
      <c r="T12408" s="267" t="s">
        <v>13</v>
      </c>
      <c r="U12408" s="267" t="s">
        <v>1467</v>
      </c>
      <c r="V12408" s="267" t="s">
        <v>13</v>
      </c>
      <c r="W12408" s="267">
        <v>1940</v>
      </c>
      <c r="X12408" s="267" t="s">
        <v>2001</v>
      </c>
      <c r="Y12408" s="267">
        <v>15327237</v>
      </c>
      <c r="Z12408" s="267">
        <v>1</v>
      </c>
      <c r="AA12408" s="267" t="s">
        <v>1987</v>
      </c>
      <c r="AB12408" s="270" t="s">
        <v>1988</v>
      </c>
      <c r="AD12408" s="267" t="s">
        <v>13</v>
      </c>
      <c r="AF12408" s="267" t="s">
        <v>24</v>
      </c>
      <c r="AG12408" s="267" t="s">
        <v>24</v>
      </c>
    </row>
    <row r="12409" spans="3:33" ht="409.5">
      <c r="C12409" s="267" t="s">
        <v>1985</v>
      </c>
      <c r="D12409" s="267" t="s">
        <v>727</v>
      </c>
      <c r="E12409" s="267">
        <v>3879</v>
      </c>
      <c r="F12409" s="267" t="s">
        <v>1444</v>
      </c>
      <c r="G12409" s="267" t="s">
        <v>1445</v>
      </c>
      <c r="H12409" s="267">
        <v>1</v>
      </c>
      <c r="I12409" s="267" t="s">
        <v>583</v>
      </c>
      <c r="J12409" s="267">
        <v>0.64</v>
      </c>
      <c r="K12409" s="267" t="s">
        <v>1986</v>
      </c>
      <c r="O12409" s="267" t="s">
        <v>24</v>
      </c>
      <c r="P12409" s="267">
        <v>15327237</v>
      </c>
      <c r="Q12409" s="267" t="s">
        <v>1445</v>
      </c>
      <c r="S12409" s="267">
        <v>38</v>
      </c>
      <c r="T12409" s="267" t="s">
        <v>13</v>
      </c>
      <c r="U12409" s="267" t="s">
        <v>1467</v>
      </c>
      <c r="V12409" s="267" t="s">
        <v>13</v>
      </c>
      <c r="W12409" s="267">
        <v>1940</v>
      </c>
      <c r="X12409" s="267" t="s">
        <v>2001</v>
      </c>
      <c r="Y12409" s="267">
        <v>15327237</v>
      </c>
      <c r="Z12409" s="267">
        <v>1</v>
      </c>
      <c r="AA12409" s="267" t="s">
        <v>1987</v>
      </c>
      <c r="AB12409" s="270" t="s">
        <v>1988</v>
      </c>
      <c r="AD12409" s="267" t="s">
        <v>13</v>
      </c>
      <c r="AF12409" s="267" t="s">
        <v>24</v>
      </c>
      <c r="AG12409" s="267" t="s">
        <v>24</v>
      </c>
    </row>
    <row r="12410" spans="3:33" ht="409.5">
      <c r="C12410" s="267" t="s">
        <v>1985</v>
      </c>
      <c r="D12410" s="267" t="s">
        <v>727</v>
      </c>
      <c r="E12410" s="267">
        <v>3879</v>
      </c>
      <c r="F12410" s="267" t="s">
        <v>1444</v>
      </c>
      <c r="G12410" s="267" t="s">
        <v>1445</v>
      </c>
      <c r="H12410" s="267">
        <v>1</v>
      </c>
      <c r="I12410" s="267" t="s">
        <v>583</v>
      </c>
      <c r="J12410" s="267">
        <v>0.64</v>
      </c>
      <c r="K12410" s="267" t="s">
        <v>1986</v>
      </c>
      <c r="O12410" s="267" t="s">
        <v>24</v>
      </c>
      <c r="P12410" s="267">
        <v>15327237</v>
      </c>
      <c r="Q12410" s="267" t="s">
        <v>1445</v>
      </c>
      <c r="S12410" s="267">
        <v>38</v>
      </c>
      <c r="T12410" s="267" t="s">
        <v>13</v>
      </c>
      <c r="U12410" s="267" t="s">
        <v>1467</v>
      </c>
      <c r="V12410" s="267" t="s">
        <v>13</v>
      </c>
      <c r="W12410" s="267">
        <v>1940</v>
      </c>
      <c r="X12410" s="267" t="s">
        <v>2001</v>
      </c>
      <c r="Y12410" s="267">
        <v>15327237</v>
      </c>
      <c r="Z12410" s="267">
        <v>1</v>
      </c>
      <c r="AA12410" s="267" t="s">
        <v>1987</v>
      </c>
      <c r="AB12410" s="270" t="s">
        <v>1988</v>
      </c>
      <c r="AD12410" s="267" t="s">
        <v>13</v>
      </c>
      <c r="AF12410" s="267" t="s">
        <v>24</v>
      </c>
      <c r="AG12410" s="267" t="s">
        <v>24</v>
      </c>
    </row>
    <row r="12411" spans="3:33" ht="409.5">
      <c r="C12411" s="267" t="s">
        <v>1985</v>
      </c>
      <c r="D12411" s="267" t="s">
        <v>727</v>
      </c>
      <c r="E12411" s="267">
        <v>3879</v>
      </c>
      <c r="F12411" s="267" t="s">
        <v>1444</v>
      </c>
      <c r="G12411" s="267" t="s">
        <v>1445</v>
      </c>
      <c r="H12411" s="267">
        <v>1</v>
      </c>
      <c r="I12411" s="267" t="s">
        <v>583</v>
      </c>
      <c r="J12411" s="267">
        <v>0.64</v>
      </c>
      <c r="K12411" s="267" t="s">
        <v>1986</v>
      </c>
      <c r="O12411" s="267" t="s">
        <v>24</v>
      </c>
      <c r="P12411" s="267">
        <v>15327237</v>
      </c>
      <c r="Q12411" s="267" t="s">
        <v>1445</v>
      </c>
      <c r="S12411" s="267">
        <v>38</v>
      </c>
      <c r="T12411" s="267" t="s">
        <v>13</v>
      </c>
      <c r="U12411" s="267" t="s">
        <v>1467</v>
      </c>
      <c r="V12411" s="267" t="s">
        <v>13</v>
      </c>
      <c r="W12411" s="267">
        <v>1940</v>
      </c>
      <c r="X12411" s="267" t="s">
        <v>2001</v>
      </c>
      <c r="Y12411" s="267">
        <v>15327237</v>
      </c>
      <c r="Z12411" s="267">
        <v>1</v>
      </c>
      <c r="AA12411" s="267" t="s">
        <v>1987</v>
      </c>
      <c r="AB12411" s="270" t="s">
        <v>1988</v>
      </c>
      <c r="AD12411" s="267" t="s">
        <v>13</v>
      </c>
      <c r="AF12411" s="267" t="s">
        <v>24</v>
      </c>
      <c r="AG12411" s="267" t="s">
        <v>24</v>
      </c>
    </row>
    <row r="12412" spans="3:33" ht="409.5">
      <c r="C12412" s="267" t="s">
        <v>1985</v>
      </c>
      <c r="D12412" s="267" t="s">
        <v>727</v>
      </c>
      <c r="E12412" s="267">
        <v>14468</v>
      </c>
      <c r="F12412" s="267" t="s">
        <v>1444</v>
      </c>
      <c r="G12412" s="267" t="s">
        <v>1445</v>
      </c>
      <c r="H12412" s="267">
        <v>1</v>
      </c>
      <c r="I12412" s="267" t="s">
        <v>583</v>
      </c>
      <c r="J12412" s="267">
        <v>0.64</v>
      </c>
      <c r="K12412" s="267" t="s">
        <v>1986</v>
      </c>
      <c r="O12412" s="267" t="s">
        <v>13</v>
      </c>
      <c r="P12412" s="267">
        <v>15327237</v>
      </c>
      <c r="Q12412" s="267" t="s">
        <v>1445</v>
      </c>
      <c r="S12412" s="267">
        <v>38</v>
      </c>
      <c r="T12412" s="267" t="s">
        <v>13</v>
      </c>
      <c r="U12412" s="267" t="s">
        <v>1999</v>
      </c>
      <c r="V12412" s="267" t="s">
        <v>13</v>
      </c>
      <c r="W12412" s="267">
        <v>1940</v>
      </c>
      <c r="X12412" s="267" t="s">
        <v>2000</v>
      </c>
      <c r="Y12412" s="267">
        <v>15327237</v>
      </c>
      <c r="Z12412" s="267">
        <v>1</v>
      </c>
      <c r="AA12412" s="267" t="s">
        <v>1987</v>
      </c>
      <c r="AB12412" s="270" t="s">
        <v>1988</v>
      </c>
      <c r="AD12412" s="267" t="s">
        <v>13</v>
      </c>
      <c r="AF12412" s="267" t="s">
        <v>24</v>
      </c>
    </row>
    <row r="12413" spans="3:33" ht="409.5">
      <c r="C12413" s="267" t="s">
        <v>1985</v>
      </c>
      <c r="D12413" s="267" t="s">
        <v>727</v>
      </c>
      <c r="E12413" s="267">
        <v>14468</v>
      </c>
      <c r="F12413" s="267" t="s">
        <v>1444</v>
      </c>
      <c r="G12413" s="267" t="s">
        <v>1445</v>
      </c>
      <c r="H12413" s="267">
        <v>1</v>
      </c>
      <c r="I12413" s="267" t="s">
        <v>583</v>
      </c>
      <c r="J12413" s="267">
        <v>0.64</v>
      </c>
      <c r="K12413" s="267" t="s">
        <v>1986</v>
      </c>
      <c r="O12413" s="267" t="s">
        <v>13</v>
      </c>
      <c r="P12413" s="267">
        <v>15327237</v>
      </c>
      <c r="Q12413" s="267" t="s">
        <v>1445</v>
      </c>
      <c r="S12413" s="267">
        <v>38</v>
      </c>
      <c r="T12413" s="267" t="s">
        <v>13</v>
      </c>
      <c r="U12413" s="267" t="s">
        <v>1999</v>
      </c>
      <c r="V12413" s="267" t="s">
        <v>13</v>
      </c>
      <c r="W12413" s="267">
        <v>1940</v>
      </c>
      <c r="X12413" s="267" t="s">
        <v>2000</v>
      </c>
      <c r="Y12413" s="267">
        <v>15327237</v>
      </c>
      <c r="Z12413" s="267">
        <v>1</v>
      </c>
      <c r="AA12413" s="267" t="s">
        <v>1987</v>
      </c>
      <c r="AB12413" s="270" t="s">
        <v>1988</v>
      </c>
      <c r="AD12413" s="267" t="s">
        <v>13</v>
      </c>
      <c r="AF12413" s="267" t="s">
        <v>24</v>
      </c>
    </row>
    <row r="12414" spans="3:33" ht="409.5">
      <c r="C12414" s="267" t="s">
        <v>1985</v>
      </c>
      <c r="D12414" s="267" t="s">
        <v>727</v>
      </c>
      <c r="E12414" s="267">
        <v>14468</v>
      </c>
      <c r="F12414" s="267" t="s">
        <v>1444</v>
      </c>
      <c r="G12414" s="267" t="s">
        <v>1445</v>
      </c>
      <c r="H12414" s="267">
        <v>1</v>
      </c>
      <c r="I12414" s="267" t="s">
        <v>583</v>
      </c>
      <c r="J12414" s="267">
        <v>0.64</v>
      </c>
      <c r="K12414" s="267" t="s">
        <v>1986</v>
      </c>
      <c r="O12414" s="267" t="s">
        <v>13</v>
      </c>
      <c r="P12414" s="267">
        <v>15327237</v>
      </c>
      <c r="Q12414" s="267" t="s">
        <v>1445</v>
      </c>
      <c r="S12414" s="267">
        <v>38</v>
      </c>
      <c r="T12414" s="267" t="s">
        <v>13</v>
      </c>
      <c r="U12414" s="267" t="s">
        <v>1999</v>
      </c>
      <c r="V12414" s="267" t="s">
        <v>13</v>
      </c>
      <c r="W12414" s="267">
        <v>1940</v>
      </c>
      <c r="X12414" s="267" t="s">
        <v>2000</v>
      </c>
      <c r="Y12414" s="267">
        <v>15327237</v>
      </c>
      <c r="Z12414" s="267">
        <v>1</v>
      </c>
      <c r="AA12414" s="267" t="s">
        <v>1987</v>
      </c>
      <c r="AB12414" s="270" t="s">
        <v>1988</v>
      </c>
      <c r="AD12414" s="267" t="s">
        <v>13</v>
      </c>
      <c r="AF12414" s="267" t="s">
        <v>24</v>
      </c>
    </row>
    <row r="12415" spans="3:33" ht="409.5">
      <c r="C12415" s="267" t="s">
        <v>1985</v>
      </c>
      <c r="D12415" s="267" t="s">
        <v>727</v>
      </c>
      <c r="E12415" s="267">
        <v>14468</v>
      </c>
      <c r="F12415" s="267" t="s">
        <v>1444</v>
      </c>
      <c r="G12415" s="267" t="s">
        <v>1445</v>
      </c>
      <c r="H12415" s="267">
        <v>1</v>
      </c>
      <c r="I12415" s="267" t="s">
        <v>583</v>
      </c>
      <c r="J12415" s="267">
        <v>0.64</v>
      </c>
      <c r="K12415" s="267" t="s">
        <v>1986</v>
      </c>
      <c r="O12415" s="267" t="s">
        <v>13</v>
      </c>
      <c r="P12415" s="267">
        <v>15327237</v>
      </c>
      <c r="Q12415" s="267" t="s">
        <v>1445</v>
      </c>
      <c r="S12415" s="267">
        <v>38</v>
      </c>
      <c r="T12415" s="267" t="s">
        <v>13</v>
      </c>
      <c r="U12415" s="267" t="s">
        <v>1999</v>
      </c>
      <c r="V12415" s="267" t="s">
        <v>13</v>
      </c>
      <c r="W12415" s="267">
        <v>1940</v>
      </c>
      <c r="X12415" s="267" t="s">
        <v>2000</v>
      </c>
      <c r="Y12415" s="267">
        <v>15327237</v>
      </c>
      <c r="Z12415" s="267">
        <v>1</v>
      </c>
      <c r="AA12415" s="267" t="s">
        <v>1987</v>
      </c>
      <c r="AB12415" s="270" t="s">
        <v>1988</v>
      </c>
      <c r="AD12415" s="267" t="s">
        <v>13</v>
      </c>
      <c r="AF12415" s="267" t="s">
        <v>24</v>
      </c>
    </row>
    <row r="12416" spans="3:33" ht="409.5">
      <c r="C12416" s="267" t="s">
        <v>1985</v>
      </c>
      <c r="D12416" s="267" t="s">
        <v>727</v>
      </c>
      <c r="E12416" s="267">
        <v>14468</v>
      </c>
      <c r="F12416" s="267" t="s">
        <v>1444</v>
      </c>
      <c r="G12416" s="267" t="s">
        <v>1445</v>
      </c>
      <c r="H12416" s="267">
        <v>1</v>
      </c>
      <c r="I12416" s="267" t="s">
        <v>583</v>
      </c>
      <c r="J12416" s="267">
        <v>0.64</v>
      </c>
      <c r="K12416" s="267" t="s">
        <v>1986</v>
      </c>
      <c r="O12416" s="267" t="s">
        <v>13</v>
      </c>
      <c r="P12416" s="267">
        <v>15327237</v>
      </c>
      <c r="Q12416" s="267" t="s">
        <v>1445</v>
      </c>
      <c r="S12416" s="267">
        <v>38</v>
      </c>
      <c r="T12416" s="267" t="s">
        <v>13</v>
      </c>
      <c r="U12416" s="267" t="s">
        <v>1999</v>
      </c>
      <c r="V12416" s="267" t="s">
        <v>13</v>
      </c>
      <c r="W12416" s="267">
        <v>1940</v>
      </c>
      <c r="X12416" s="267" t="s">
        <v>2000</v>
      </c>
      <c r="Y12416" s="267">
        <v>15327237</v>
      </c>
      <c r="Z12416" s="267">
        <v>1</v>
      </c>
      <c r="AA12416" s="267" t="s">
        <v>1987</v>
      </c>
      <c r="AB12416" s="270" t="s">
        <v>1988</v>
      </c>
      <c r="AD12416" s="267" t="s">
        <v>13</v>
      </c>
      <c r="AF12416" s="267" t="s">
        <v>24</v>
      </c>
    </row>
    <row r="12417" spans="3:32" ht="409.5">
      <c r="C12417" s="267" t="s">
        <v>1985</v>
      </c>
      <c r="D12417" s="267" t="s">
        <v>727</v>
      </c>
      <c r="E12417" s="267">
        <v>14468</v>
      </c>
      <c r="F12417" s="267" t="s">
        <v>1444</v>
      </c>
      <c r="G12417" s="267" t="s">
        <v>1445</v>
      </c>
      <c r="H12417" s="267">
        <v>1</v>
      </c>
      <c r="I12417" s="267" t="s">
        <v>583</v>
      </c>
      <c r="J12417" s="267">
        <v>0.64</v>
      </c>
      <c r="K12417" s="267" t="s">
        <v>1986</v>
      </c>
      <c r="O12417" s="267" t="s">
        <v>13</v>
      </c>
      <c r="P12417" s="267">
        <v>15327237</v>
      </c>
      <c r="Q12417" s="267" t="s">
        <v>1445</v>
      </c>
      <c r="S12417" s="267">
        <v>38</v>
      </c>
      <c r="T12417" s="267" t="s">
        <v>13</v>
      </c>
      <c r="U12417" s="267" t="s">
        <v>1999</v>
      </c>
      <c r="V12417" s="267" t="s">
        <v>13</v>
      </c>
      <c r="W12417" s="267">
        <v>1940</v>
      </c>
      <c r="X12417" s="267" t="s">
        <v>2000</v>
      </c>
      <c r="Y12417" s="267">
        <v>15327237</v>
      </c>
      <c r="Z12417" s="267">
        <v>1</v>
      </c>
      <c r="AA12417" s="267" t="s">
        <v>1987</v>
      </c>
      <c r="AB12417" s="270" t="s">
        <v>1988</v>
      </c>
      <c r="AD12417" s="267" t="s">
        <v>13</v>
      </c>
      <c r="AF12417" s="267" t="s">
        <v>24</v>
      </c>
    </row>
    <row r="12418" spans="3:32" ht="409.5">
      <c r="C12418" s="267" t="s">
        <v>1985</v>
      </c>
      <c r="D12418" s="267" t="s">
        <v>727</v>
      </c>
      <c r="E12418" s="267">
        <v>14468</v>
      </c>
      <c r="F12418" s="267" t="s">
        <v>1444</v>
      </c>
      <c r="G12418" s="267" t="s">
        <v>1445</v>
      </c>
      <c r="H12418" s="267">
        <v>1</v>
      </c>
      <c r="I12418" s="267" t="s">
        <v>583</v>
      </c>
      <c r="J12418" s="267">
        <v>0.64</v>
      </c>
      <c r="K12418" s="267" t="s">
        <v>1986</v>
      </c>
      <c r="O12418" s="267" t="s">
        <v>13</v>
      </c>
      <c r="P12418" s="267">
        <v>15327237</v>
      </c>
      <c r="Q12418" s="267" t="s">
        <v>1445</v>
      </c>
      <c r="S12418" s="267">
        <v>38</v>
      </c>
      <c r="T12418" s="267" t="s">
        <v>13</v>
      </c>
      <c r="U12418" s="267" t="s">
        <v>1999</v>
      </c>
      <c r="V12418" s="267" t="s">
        <v>13</v>
      </c>
      <c r="W12418" s="267">
        <v>1940</v>
      </c>
      <c r="X12418" s="267" t="s">
        <v>2000</v>
      </c>
      <c r="Y12418" s="267">
        <v>15327237</v>
      </c>
      <c r="Z12418" s="267">
        <v>1</v>
      </c>
      <c r="AA12418" s="267" t="s">
        <v>1987</v>
      </c>
      <c r="AB12418" s="270" t="s">
        <v>1988</v>
      </c>
      <c r="AD12418" s="267" t="s">
        <v>13</v>
      </c>
      <c r="AF12418" s="267" t="s">
        <v>24</v>
      </c>
    </row>
    <row r="12419" spans="3:32" ht="409.5">
      <c r="C12419" s="267" t="s">
        <v>1985</v>
      </c>
      <c r="D12419" s="267" t="s">
        <v>727</v>
      </c>
      <c r="E12419" s="267">
        <v>14468</v>
      </c>
      <c r="F12419" s="267" t="s">
        <v>1444</v>
      </c>
      <c r="G12419" s="267" t="s">
        <v>1445</v>
      </c>
      <c r="H12419" s="267">
        <v>1</v>
      </c>
      <c r="I12419" s="267" t="s">
        <v>583</v>
      </c>
      <c r="J12419" s="267">
        <v>0.64</v>
      </c>
      <c r="K12419" s="267" t="s">
        <v>1986</v>
      </c>
      <c r="O12419" s="267" t="s">
        <v>13</v>
      </c>
      <c r="P12419" s="267">
        <v>15327237</v>
      </c>
      <c r="Q12419" s="267" t="s">
        <v>1445</v>
      </c>
      <c r="S12419" s="267">
        <v>38</v>
      </c>
      <c r="T12419" s="267" t="s">
        <v>13</v>
      </c>
      <c r="U12419" s="267" t="s">
        <v>1999</v>
      </c>
      <c r="V12419" s="267" t="s">
        <v>13</v>
      </c>
      <c r="W12419" s="267">
        <v>1940</v>
      </c>
      <c r="X12419" s="267" t="s">
        <v>2000</v>
      </c>
      <c r="Y12419" s="267">
        <v>15327237</v>
      </c>
      <c r="Z12419" s="267">
        <v>1</v>
      </c>
      <c r="AA12419" s="267" t="s">
        <v>1987</v>
      </c>
      <c r="AB12419" s="270" t="s">
        <v>1988</v>
      </c>
      <c r="AD12419" s="267" t="s">
        <v>13</v>
      </c>
      <c r="AF12419" s="267" t="s">
        <v>24</v>
      </c>
    </row>
    <row r="12420" spans="3:32" ht="409.5">
      <c r="C12420" s="267" t="s">
        <v>1985</v>
      </c>
      <c r="D12420" s="267" t="s">
        <v>727</v>
      </c>
      <c r="E12420" s="267">
        <v>14468</v>
      </c>
      <c r="F12420" s="267" t="s">
        <v>1444</v>
      </c>
      <c r="G12420" s="267" t="s">
        <v>1445</v>
      </c>
      <c r="H12420" s="267">
        <v>1</v>
      </c>
      <c r="I12420" s="267" t="s">
        <v>583</v>
      </c>
      <c r="J12420" s="267">
        <v>0.64</v>
      </c>
      <c r="K12420" s="267" t="s">
        <v>1986</v>
      </c>
      <c r="O12420" s="267" t="s">
        <v>13</v>
      </c>
      <c r="P12420" s="267">
        <v>15327237</v>
      </c>
      <c r="Q12420" s="267" t="s">
        <v>1445</v>
      </c>
      <c r="S12420" s="267">
        <v>38</v>
      </c>
      <c r="T12420" s="267" t="s">
        <v>13</v>
      </c>
      <c r="U12420" s="267" t="s">
        <v>1999</v>
      </c>
      <c r="V12420" s="267" t="s">
        <v>13</v>
      </c>
      <c r="W12420" s="267">
        <v>1940</v>
      </c>
      <c r="X12420" s="267" t="s">
        <v>2000</v>
      </c>
      <c r="Y12420" s="267">
        <v>15327237</v>
      </c>
      <c r="Z12420" s="267">
        <v>1</v>
      </c>
      <c r="AA12420" s="267" t="s">
        <v>1987</v>
      </c>
      <c r="AB12420" s="270" t="s">
        <v>1988</v>
      </c>
      <c r="AD12420" s="267" t="s">
        <v>13</v>
      </c>
      <c r="AF12420" s="267" t="s">
        <v>24</v>
      </c>
    </row>
    <row r="12421" spans="3:32" ht="409.5">
      <c r="C12421" s="267" t="s">
        <v>1985</v>
      </c>
      <c r="D12421" s="267" t="s">
        <v>727</v>
      </c>
      <c r="E12421" s="267">
        <v>14468</v>
      </c>
      <c r="F12421" s="267" t="s">
        <v>1444</v>
      </c>
      <c r="G12421" s="267" t="s">
        <v>1445</v>
      </c>
      <c r="H12421" s="267">
        <v>1</v>
      </c>
      <c r="I12421" s="267" t="s">
        <v>583</v>
      </c>
      <c r="J12421" s="267">
        <v>0.64</v>
      </c>
      <c r="K12421" s="267" t="s">
        <v>1986</v>
      </c>
      <c r="O12421" s="267" t="s">
        <v>13</v>
      </c>
      <c r="P12421" s="267">
        <v>15327237</v>
      </c>
      <c r="Q12421" s="267" t="s">
        <v>1445</v>
      </c>
      <c r="S12421" s="267">
        <v>38</v>
      </c>
      <c r="T12421" s="267" t="s">
        <v>13</v>
      </c>
      <c r="U12421" s="267" t="s">
        <v>1999</v>
      </c>
      <c r="V12421" s="267" t="s">
        <v>13</v>
      </c>
      <c r="W12421" s="267">
        <v>1940</v>
      </c>
      <c r="X12421" s="267" t="s">
        <v>2000</v>
      </c>
      <c r="Y12421" s="267">
        <v>15327237</v>
      </c>
      <c r="Z12421" s="267">
        <v>1</v>
      </c>
      <c r="AA12421" s="267" t="s">
        <v>1987</v>
      </c>
      <c r="AB12421" s="270" t="s">
        <v>1988</v>
      </c>
      <c r="AD12421" s="267" t="s">
        <v>13</v>
      </c>
      <c r="AF12421" s="267" t="s">
        <v>24</v>
      </c>
    </row>
    <row r="12422" spans="3:32" ht="409.5">
      <c r="C12422" s="267" t="s">
        <v>1985</v>
      </c>
      <c r="D12422" s="267" t="s">
        <v>727</v>
      </c>
      <c r="E12422" s="267">
        <v>14468</v>
      </c>
      <c r="F12422" s="267" t="s">
        <v>1444</v>
      </c>
      <c r="G12422" s="267" t="s">
        <v>1445</v>
      </c>
      <c r="H12422" s="267">
        <v>1</v>
      </c>
      <c r="I12422" s="267" t="s">
        <v>583</v>
      </c>
      <c r="J12422" s="267">
        <v>0.64</v>
      </c>
      <c r="K12422" s="267" t="s">
        <v>1986</v>
      </c>
      <c r="O12422" s="267" t="s">
        <v>13</v>
      </c>
      <c r="P12422" s="267">
        <v>15327237</v>
      </c>
      <c r="Q12422" s="267" t="s">
        <v>1445</v>
      </c>
      <c r="S12422" s="267">
        <v>38</v>
      </c>
      <c r="T12422" s="267" t="s">
        <v>13</v>
      </c>
      <c r="U12422" s="267" t="s">
        <v>1999</v>
      </c>
      <c r="V12422" s="267" t="s">
        <v>13</v>
      </c>
      <c r="W12422" s="267">
        <v>1940</v>
      </c>
      <c r="X12422" s="267" t="s">
        <v>2000</v>
      </c>
      <c r="Y12422" s="267">
        <v>15327237</v>
      </c>
      <c r="Z12422" s="267">
        <v>1</v>
      </c>
      <c r="AA12422" s="267" t="s">
        <v>1987</v>
      </c>
      <c r="AB12422" s="270" t="s">
        <v>1988</v>
      </c>
      <c r="AD12422" s="267" t="s">
        <v>13</v>
      </c>
      <c r="AF12422" s="267" t="s">
        <v>24</v>
      </c>
    </row>
    <row r="12423" spans="3:32" ht="409.5">
      <c r="C12423" s="267" t="s">
        <v>1985</v>
      </c>
      <c r="D12423" s="267" t="s">
        <v>727</v>
      </c>
      <c r="E12423" s="267">
        <v>14468</v>
      </c>
      <c r="F12423" s="267" t="s">
        <v>1444</v>
      </c>
      <c r="G12423" s="267" t="s">
        <v>1445</v>
      </c>
      <c r="H12423" s="267">
        <v>1</v>
      </c>
      <c r="I12423" s="267" t="s">
        <v>583</v>
      </c>
      <c r="J12423" s="267">
        <v>0.64</v>
      </c>
      <c r="K12423" s="267" t="s">
        <v>1986</v>
      </c>
      <c r="O12423" s="267" t="s">
        <v>13</v>
      </c>
      <c r="P12423" s="267">
        <v>15327237</v>
      </c>
      <c r="Q12423" s="267" t="s">
        <v>1445</v>
      </c>
      <c r="S12423" s="267">
        <v>38</v>
      </c>
      <c r="T12423" s="267" t="s">
        <v>13</v>
      </c>
      <c r="U12423" s="267" t="s">
        <v>1999</v>
      </c>
      <c r="V12423" s="267" t="s">
        <v>13</v>
      </c>
      <c r="W12423" s="267">
        <v>1940</v>
      </c>
      <c r="X12423" s="267" t="s">
        <v>2000</v>
      </c>
      <c r="Y12423" s="267">
        <v>15327237</v>
      </c>
      <c r="Z12423" s="267">
        <v>1</v>
      </c>
      <c r="AA12423" s="267" t="s">
        <v>1987</v>
      </c>
      <c r="AB12423" s="270" t="s">
        <v>1988</v>
      </c>
      <c r="AD12423" s="267" t="s">
        <v>13</v>
      </c>
      <c r="AF12423" s="267" t="s">
        <v>24</v>
      </c>
    </row>
    <row r="12424" spans="3:32" ht="409.5">
      <c r="C12424" s="267" t="s">
        <v>1985</v>
      </c>
      <c r="D12424" s="267" t="s">
        <v>727</v>
      </c>
      <c r="E12424" s="267">
        <v>14468</v>
      </c>
      <c r="F12424" s="267" t="s">
        <v>1444</v>
      </c>
      <c r="G12424" s="267" t="s">
        <v>1445</v>
      </c>
      <c r="H12424" s="267">
        <v>1</v>
      </c>
      <c r="I12424" s="267" t="s">
        <v>583</v>
      </c>
      <c r="J12424" s="267">
        <v>0.64</v>
      </c>
      <c r="K12424" s="267" t="s">
        <v>1986</v>
      </c>
      <c r="O12424" s="267" t="s">
        <v>13</v>
      </c>
      <c r="P12424" s="267">
        <v>15327237</v>
      </c>
      <c r="Q12424" s="267" t="s">
        <v>1445</v>
      </c>
      <c r="S12424" s="267">
        <v>38</v>
      </c>
      <c r="T12424" s="267" t="s">
        <v>13</v>
      </c>
      <c r="U12424" s="267" t="s">
        <v>1999</v>
      </c>
      <c r="V12424" s="267" t="s">
        <v>13</v>
      </c>
      <c r="W12424" s="267">
        <v>1940</v>
      </c>
      <c r="X12424" s="267" t="s">
        <v>2000</v>
      </c>
      <c r="Y12424" s="267">
        <v>15327237</v>
      </c>
      <c r="Z12424" s="267">
        <v>1</v>
      </c>
      <c r="AA12424" s="267" t="s">
        <v>1987</v>
      </c>
      <c r="AB12424" s="270" t="s">
        <v>1988</v>
      </c>
      <c r="AD12424" s="267" t="s">
        <v>13</v>
      </c>
      <c r="AF12424" s="267" t="s">
        <v>24</v>
      </c>
    </row>
    <row r="12425" spans="3:32" ht="409.5">
      <c r="C12425" s="267" t="s">
        <v>1985</v>
      </c>
      <c r="D12425" s="267" t="s">
        <v>727</v>
      </c>
      <c r="E12425" s="267">
        <v>14468</v>
      </c>
      <c r="F12425" s="267" t="s">
        <v>1444</v>
      </c>
      <c r="G12425" s="267" t="s">
        <v>1445</v>
      </c>
      <c r="H12425" s="267">
        <v>1</v>
      </c>
      <c r="I12425" s="267" t="s">
        <v>583</v>
      </c>
      <c r="J12425" s="267">
        <v>0.64</v>
      </c>
      <c r="K12425" s="267" t="s">
        <v>1986</v>
      </c>
      <c r="O12425" s="267" t="s">
        <v>13</v>
      </c>
      <c r="P12425" s="267">
        <v>15327237</v>
      </c>
      <c r="Q12425" s="267" t="s">
        <v>1445</v>
      </c>
      <c r="S12425" s="267">
        <v>38</v>
      </c>
      <c r="T12425" s="267" t="s">
        <v>13</v>
      </c>
      <c r="U12425" s="267" t="s">
        <v>1999</v>
      </c>
      <c r="V12425" s="267" t="s">
        <v>13</v>
      </c>
      <c r="W12425" s="267">
        <v>1940</v>
      </c>
      <c r="X12425" s="267" t="s">
        <v>2000</v>
      </c>
      <c r="Y12425" s="267">
        <v>15327237</v>
      </c>
      <c r="Z12425" s="267">
        <v>1</v>
      </c>
      <c r="AA12425" s="267" t="s">
        <v>1987</v>
      </c>
      <c r="AB12425" s="270" t="s">
        <v>1988</v>
      </c>
      <c r="AD12425" s="267" t="s">
        <v>13</v>
      </c>
      <c r="AF12425" s="267" t="s">
        <v>24</v>
      </c>
    </row>
    <row r="12426" spans="3:32" ht="409.5">
      <c r="C12426" s="267" t="s">
        <v>1985</v>
      </c>
      <c r="D12426" s="267" t="s">
        <v>727</v>
      </c>
      <c r="E12426" s="267">
        <v>14468</v>
      </c>
      <c r="F12426" s="267" t="s">
        <v>1444</v>
      </c>
      <c r="G12426" s="267" t="s">
        <v>1445</v>
      </c>
      <c r="H12426" s="267">
        <v>1</v>
      </c>
      <c r="I12426" s="267" t="s">
        <v>583</v>
      </c>
      <c r="J12426" s="267">
        <v>0.64</v>
      </c>
      <c r="K12426" s="267" t="s">
        <v>1986</v>
      </c>
      <c r="O12426" s="267" t="s">
        <v>13</v>
      </c>
      <c r="P12426" s="267">
        <v>15327237</v>
      </c>
      <c r="Q12426" s="267" t="s">
        <v>1445</v>
      </c>
      <c r="S12426" s="267">
        <v>38</v>
      </c>
      <c r="T12426" s="267" t="s">
        <v>13</v>
      </c>
      <c r="U12426" s="267" t="s">
        <v>1999</v>
      </c>
      <c r="V12426" s="267" t="s">
        <v>13</v>
      </c>
      <c r="W12426" s="267">
        <v>1940</v>
      </c>
      <c r="X12426" s="267" t="s">
        <v>2000</v>
      </c>
      <c r="Y12426" s="267">
        <v>15327237</v>
      </c>
      <c r="Z12426" s="267">
        <v>1</v>
      </c>
      <c r="AA12426" s="267" t="s">
        <v>1987</v>
      </c>
      <c r="AB12426" s="270" t="s">
        <v>1988</v>
      </c>
      <c r="AD12426" s="267" t="s">
        <v>13</v>
      </c>
      <c r="AF12426" s="267" t="s">
        <v>24</v>
      </c>
    </row>
    <row r="12427" spans="3:32" ht="409.5">
      <c r="C12427" s="267" t="s">
        <v>1985</v>
      </c>
      <c r="D12427" s="267" t="s">
        <v>727</v>
      </c>
      <c r="E12427" s="267">
        <v>14468</v>
      </c>
      <c r="F12427" s="267" t="s">
        <v>1444</v>
      </c>
      <c r="G12427" s="267" t="s">
        <v>1445</v>
      </c>
      <c r="H12427" s="267">
        <v>1</v>
      </c>
      <c r="I12427" s="267" t="s">
        <v>583</v>
      </c>
      <c r="J12427" s="267">
        <v>0.64</v>
      </c>
      <c r="K12427" s="267" t="s">
        <v>1986</v>
      </c>
      <c r="O12427" s="267" t="s">
        <v>13</v>
      </c>
      <c r="P12427" s="267">
        <v>15327237</v>
      </c>
      <c r="Q12427" s="267" t="s">
        <v>1445</v>
      </c>
      <c r="S12427" s="267">
        <v>38</v>
      </c>
      <c r="T12427" s="267" t="s">
        <v>13</v>
      </c>
      <c r="U12427" s="267" t="s">
        <v>1999</v>
      </c>
      <c r="V12427" s="267" t="s">
        <v>13</v>
      </c>
      <c r="W12427" s="267">
        <v>1940</v>
      </c>
      <c r="X12427" s="267" t="s">
        <v>2000</v>
      </c>
      <c r="Y12427" s="267">
        <v>15327237</v>
      </c>
      <c r="Z12427" s="267">
        <v>1</v>
      </c>
      <c r="AA12427" s="267" t="s">
        <v>1987</v>
      </c>
      <c r="AB12427" s="270" t="s">
        <v>1988</v>
      </c>
      <c r="AD12427" s="267" t="s">
        <v>13</v>
      </c>
      <c r="AF12427" s="267" t="s">
        <v>24</v>
      </c>
    </row>
    <row r="12428" spans="3:32" ht="409.5">
      <c r="C12428" s="267" t="s">
        <v>1985</v>
      </c>
      <c r="D12428" s="267" t="s">
        <v>727</v>
      </c>
      <c r="E12428" s="267">
        <v>14468</v>
      </c>
      <c r="F12428" s="267" t="s">
        <v>1444</v>
      </c>
      <c r="G12428" s="267" t="s">
        <v>1445</v>
      </c>
      <c r="H12428" s="267">
        <v>1</v>
      </c>
      <c r="I12428" s="267" t="s">
        <v>583</v>
      </c>
      <c r="J12428" s="267">
        <v>0.64</v>
      </c>
      <c r="K12428" s="267" t="s">
        <v>1986</v>
      </c>
      <c r="O12428" s="267" t="s">
        <v>13</v>
      </c>
      <c r="P12428" s="267">
        <v>15327237</v>
      </c>
      <c r="Q12428" s="267" t="s">
        <v>1445</v>
      </c>
      <c r="S12428" s="267">
        <v>38</v>
      </c>
      <c r="T12428" s="267" t="s">
        <v>13</v>
      </c>
      <c r="U12428" s="267" t="s">
        <v>1999</v>
      </c>
      <c r="V12428" s="267" t="s">
        <v>13</v>
      </c>
      <c r="W12428" s="267">
        <v>1940</v>
      </c>
      <c r="X12428" s="267" t="s">
        <v>2000</v>
      </c>
      <c r="Y12428" s="267">
        <v>15327237</v>
      </c>
      <c r="Z12428" s="267">
        <v>1</v>
      </c>
      <c r="AA12428" s="267" t="s">
        <v>1987</v>
      </c>
      <c r="AB12428" s="270" t="s">
        <v>1988</v>
      </c>
      <c r="AD12428" s="267" t="s">
        <v>13</v>
      </c>
      <c r="AF12428" s="267" t="s">
        <v>24</v>
      </c>
    </row>
    <row r="12429" spans="3:32" ht="409.5">
      <c r="C12429" s="267" t="s">
        <v>1985</v>
      </c>
      <c r="D12429" s="267" t="s">
        <v>727</v>
      </c>
      <c r="E12429" s="267">
        <v>14468</v>
      </c>
      <c r="F12429" s="267" t="s">
        <v>1444</v>
      </c>
      <c r="G12429" s="267" t="s">
        <v>1445</v>
      </c>
      <c r="H12429" s="267">
        <v>1</v>
      </c>
      <c r="I12429" s="267" t="s">
        <v>583</v>
      </c>
      <c r="J12429" s="267">
        <v>0.64</v>
      </c>
      <c r="K12429" s="267" t="s">
        <v>1986</v>
      </c>
      <c r="O12429" s="267" t="s">
        <v>13</v>
      </c>
      <c r="P12429" s="267">
        <v>15327237</v>
      </c>
      <c r="Q12429" s="267" t="s">
        <v>1445</v>
      </c>
      <c r="S12429" s="267">
        <v>38</v>
      </c>
      <c r="T12429" s="267" t="s">
        <v>13</v>
      </c>
      <c r="U12429" s="267" t="s">
        <v>1999</v>
      </c>
      <c r="V12429" s="267" t="s">
        <v>13</v>
      </c>
      <c r="W12429" s="267">
        <v>1940</v>
      </c>
      <c r="X12429" s="267" t="s">
        <v>2000</v>
      </c>
      <c r="Y12429" s="267">
        <v>15327237</v>
      </c>
      <c r="Z12429" s="267">
        <v>1</v>
      </c>
      <c r="AA12429" s="267" t="s">
        <v>1987</v>
      </c>
      <c r="AB12429" s="270" t="s">
        <v>1988</v>
      </c>
      <c r="AD12429" s="267" t="s">
        <v>13</v>
      </c>
      <c r="AF12429" s="267" t="s">
        <v>24</v>
      </c>
    </row>
    <row r="12430" spans="3:32" ht="409.5">
      <c r="C12430" s="267" t="s">
        <v>1985</v>
      </c>
      <c r="D12430" s="267" t="s">
        <v>727</v>
      </c>
      <c r="E12430" s="267">
        <v>14468</v>
      </c>
      <c r="F12430" s="267" t="s">
        <v>1444</v>
      </c>
      <c r="G12430" s="267" t="s">
        <v>1445</v>
      </c>
      <c r="H12430" s="267">
        <v>1</v>
      </c>
      <c r="I12430" s="267" t="s">
        <v>583</v>
      </c>
      <c r="J12430" s="267">
        <v>0.64</v>
      </c>
      <c r="K12430" s="267" t="s">
        <v>1986</v>
      </c>
      <c r="O12430" s="267" t="s">
        <v>13</v>
      </c>
      <c r="P12430" s="267">
        <v>15327237</v>
      </c>
      <c r="Q12430" s="267" t="s">
        <v>1445</v>
      </c>
      <c r="S12430" s="267">
        <v>38</v>
      </c>
      <c r="T12430" s="267" t="s">
        <v>13</v>
      </c>
      <c r="U12430" s="267" t="s">
        <v>1999</v>
      </c>
      <c r="V12430" s="267" t="s">
        <v>13</v>
      </c>
      <c r="W12430" s="267">
        <v>1940</v>
      </c>
      <c r="X12430" s="267" t="s">
        <v>2000</v>
      </c>
      <c r="Y12430" s="267">
        <v>15327237</v>
      </c>
      <c r="Z12430" s="267">
        <v>1</v>
      </c>
      <c r="AA12430" s="267" t="s">
        <v>1987</v>
      </c>
      <c r="AB12430" s="270" t="s">
        <v>1988</v>
      </c>
      <c r="AD12430" s="267" t="s">
        <v>13</v>
      </c>
      <c r="AF12430" s="267" t="s">
        <v>24</v>
      </c>
    </row>
    <row r="12431" spans="3:32" ht="409.5">
      <c r="C12431" s="267" t="s">
        <v>1985</v>
      </c>
      <c r="D12431" s="267" t="s">
        <v>727</v>
      </c>
      <c r="E12431" s="267">
        <v>14468</v>
      </c>
      <c r="F12431" s="267" t="s">
        <v>1444</v>
      </c>
      <c r="G12431" s="267" t="s">
        <v>1445</v>
      </c>
      <c r="H12431" s="267">
        <v>1</v>
      </c>
      <c r="I12431" s="267" t="s">
        <v>583</v>
      </c>
      <c r="J12431" s="267">
        <v>0.64</v>
      </c>
      <c r="K12431" s="267" t="s">
        <v>1986</v>
      </c>
      <c r="O12431" s="267" t="s">
        <v>13</v>
      </c>
      <c r="P12431" s="267">
        <v>15327237</v>
      </c>
      <c r="Q12431" s="267" t="s">
        <v>1445</v>
      </c>
      <c r="S12431" s="267">
        <v>38</v>
      </c>
      <c r="T12431" s="267" t="s">
        <v>13</v>
      </c>
      <c r="U12431" s="267" t="s">
        <v>1999</v>
      </c>
      <c r="V12431" s="267" t="s">
        <v>13</v>
      </c>
      <c r="W12431" s="267">
        <v>1940</v>
      </c>
      <c r="X12431" s="267" t="s">
        <v>2000</v>
      </c>
      <c r="Y12431" s="267">
        <v>15327237</v>
      </c>
      <c r="Z12431" s="267">
        <v>1</v>
      </c>
      <c r="AA12431" s="267" t="s">
        <v>1987</v>
      </c>
      <c r="AB12431" s="270" t="s">
        <v>1988</v>
      </c>
      <c r="AD12431" s="267" t="s">
        <v>13</v>
      </c>
      <c r="AF12431" s="267" t="s">
        <v>24</v>
      </c>
    </row>
    <row r="12432" spans="3:32" ht="409.5">
      <c r="C12432" s="267" t="s">
        <v>1985</v>
      </c>
      <c r="D12432" s="267" t="s">
        <v>727</v>
      </c>
      <c r="E12432" s="267">
        <v>14468</v>
      </c>
      <c r="F12432" s="267" t="s">
        <v>1444</v>
      </c>
      <c r="G12432" s="267" t="s">
        <v>1445</v>
      </c>
      <c r="H12432" s="267">
        <v>1</v>
      </c>
      <c r="I12432" s="267" t="s">
        <v>583</v>
      </c>
      <c r="J12432" s="267">
        <v>0.64</v>
      </c>
      <c r="K12432" s="267" t="s">
        <v>1986</v>
      </c>
      <c r="O12432" s="267" t="s">
        <v>13</v>
      </c>
      <c r="P12432" s="267">
        <v>15327237</v>
      </c>
      <c r="Q12432" s="267" t="s">
        <v>1445</v>
      </c>
      <c r="S12432" s="267">
        <v>38</v>
      </c>
      <c r="T12432" s="267" t="s">
        <v>13</v>
      </c>
      <c r="U12432" s="267" t="s">
        <v>1999</v>
      </c>
      <c r="V12432" s="267" t="s">
        <v>13</v>
      </c>
      <c r="W12432" s="267">
        <v>1940</v>
      </c>
      <c r="X12432" s="267" t="s">
        <v>2000</v>
      </c>
      <c r="Y12432" s="267">
        <v>15327237</v>
      </c>
      <c r="Z12432" s="267">
        <v>1</v>
      </c>
      <c r="AA12432" s="267" t="s">
        <v>1987</v>
      </c>
      <c r="AB12432" s="270" t="s">
        <v>1988</v>
      </c>
      <c r="AD12432" s="267" t="s">
        <v>13</v>
      </c>
      <c r="AF12432" s="267" t="s">
        <v>24</v>
      </c>
    </row>
    <row r="12433" spans="3:32" ht="409.5">
      <c r="C12433" s="267" t="s">
        <v>1985</v>
      </c>
      <c r="D12433" s="267" t="s">
        <v>727</v>
      </c>
      <c r="E12433" s="267">
        <v>14468</v>
      </c>
      <c r="F12433" s="267" t="s">
        <v>1444</v>
      </c>
      <c r="G12433" s="267" t="s">
        <v>1445</v>
      </c>
      <c r="H12433" s="267">
        <v>1</v>
      </c>
      <c r="I12433" s="267" t="s">
        <v>583</v>
      </c>
      <c r="J12433" s="267">
        <v>0.64</v>
      </c>
      <c r="K12433" s="267" t="s">
        <v>1986</v>
      </c>
      <c r="O12433" s="267" t="s">
        <v>13</v>
      </c>
      <c r="P12433" s="267">
        <v>15327237</v>
      </c>
      <c r="Q12433" s="267" t="s">
        <v>1445</v>
      </c>
      <c r="S12433" s="267">
        <v>38</v>
      </c>
      <c r="T12433" s="267" t="s">
        <v>13</v>
      </c>
      <c r="U12433" s="267" t="s">
        <v>1999</v>
      </c>
      <c r="V12433" s="267" t="s">
        <v>13</v>
      </c>
      <c r="W12433" s="267">
        <v>1940</v>
      </c>
      <c r="X12433" s="267" t="s">
        <v>2000</v>
      </c>
      <c r="Y12433" s="267">
        <v>15327237</v>
      </c>
      <c r="Z12433" s="267">
        <v>1</v>
      </c>
      <c r="AA12433" s="267" t="s">
        <v>1987</v>
      </c>
      <c r="AB12433" s="270" t="s">
        <v>1988</v>
      </c>
      <c r="AD12433" s="267" t="s">
        <v>13</v>
      </c>
      <c r="AF12433" s="267" t="s">
        <v>24</v>
      </c>
    </row>
    <row r="12434" spans="3:32" ht="409.5">
      <c r="C12434" s="267" t="s">
        <v>1985</v>
      </c>
      <c r="D12434" s="267" t="s">
        <v>727</v>
      </c>
      <c r="E12434" s="267">
        <v>14468</v>
      </c>
      <c r="F12434" s="267" t="s">
        <v>1444</v>
      </c>
      <c r="G12434" s="267" t="s">
        <v>1445</v>
      </c>
      <c r="H12434" s="267">
        <v>1</v>
      </c>
      <c r="I12434" s="267" t="s">
        <v>583</v>
      </c>
      <c r="J12434" s="267">
        <v>0.64</v>
      </c>
      <c r="K12434" s="267" t="s">
        <v>1986</v>
      </c>
      <c r="O12434" s="267" t="s">
        <v>13</v>
      </c>
      <c r="P12434" s="267">
        <v>15327237</v>
      </c>
      <c r="Q12434" s="267" t="s">
        <v>1445</v>
      </c>
      <c r="S12434" s="267">
        <v>38</v>
      </c>
      <c r="T12434" s="267" t="s">
        <v>13</v>
      </c>
      <c r="U12434" s="267" t="s">
        <v>1999</v>
      </c>
      <c r="V12434" s="267" t="s">
        <v>13</v>
      </c>
      <c r="W12434" s="267">
        <v>1940</v>
      </c>
      <c r="X12434" s="267" t="s">
        <v>2000</v>
      </c>
      <c r="Y12434" s="267">
        <v>15327237</v>
      </c>
      <c r="Z12434" s="267">
        <v>1</v>
      </c>
      <c r="AA12434" s="267" t="s">
        <v>1987</v>
      </c>
      <c r="AB12434" s="270" t="s">
        <v>1988</v>
      </c>
      <c r="AD12434" s="267" t="s">
        <v>13</v>
      </c>
      <c r="AF12434" s="267" t="s">
        <v>24</v>
      </c>
    </row>
    <row r="12435" spans="3:32" ht="409.5">
      <c r="C12435" s="267" t="s">
        <v>1985</v>
      </c>
      <c r="D12435" s="267" t="s">
        <v>727</v>
      </c>
      <c r="E12435" s="267">
        <v>14468</v>
      </c>
      <c r="F12435" s="267" t="s">
        <v>1444</v>
      </c>
      <c r="G12435" s="267" t="s">
        <v>1445</v>
      </c>
      <c r="H12435" s="267">
        <v>1</v>
      </c>
      <c r="I12435" s="267" t="s">
        <v>583</v>
      </c>
      <c r="J12435" s="267">
        <v>0.64</v>
      </c>
      <c r="K12435" s="267" t="s">
        <v>1986</v>
      </c>
      <c r="O12435" s="267" t="s">
        <v>13</v>
      </c>
      <c r="P12435" s="267">
        <v>15327237</v>
      </c>
      <c r="Q12435" s="267" t="s">
        <v>1445</v>
      </c>
      <c r="S12435" s="267">
        <v>38</v>
      </c>
      <c r="T12435" s="267" t="s">
        <v>13</v>
      </c>
      <c r="U12435" s="267" t="s">
        <v>1999</v>
      </c>
      <c r="V12435" s="267" t="s">
        <v>13</v>
      </c>
      <c r="W12435" s="267">
        <v>1940</v>
      </c>
      <c r="X12435" s="267" t="s">
        <v>2000</v>
      </c>
      <c r="Y12435" s="267">
        <v>15327237</v>
      </c>
      <c r="Z12435" s="267">
        <v>1</v>
      </c>
      <c r="AA12435" s="267" t="s">
        <v>1987</v>
      </c>
      <c r="AB12435" s="270" t="s">
        <v>1988</v>
      </c>
      <c r="AD12435" s="267" t="s">
        <v>13</v>
      </c>
      <c r="AF12435" s="267" t="s">
        <v>24</v>
      </c>
    </row>
    <row r="12436" spans="3:32" ht="409.5">
      <c r="C12436" s="267" t="s">
        <v>1985</v>
      </c>
      <c r="D12436" s="267" t="s">
        <v>727</v>
      </c>
      <c r="E12436" s="267">
        <v>14468</v>
      </c>
      <c r="F12436" s="267" t="s">
        <v>1444</v>
      </c>
      <c r="G12436" s="267" t="s">
        <v>1445</v>
      </c>
      <c r="H12436" s="267">
        <v>1</v>
      </c>
      <c r="I12436" s="267" t="s">
        <v>583</v>
      </c>
      <c r="J12436" s="267">
        <v>0.64</v>
      </c>
      <c r="K12436" s="267" t="s">
        <v>1986</v>
      </c>
      <c r="O12436" s="267" t="s">
        <v>13</v>
      </c>
      <c r="P12436" s="267">
        <v>15327237</v>
      </c>
      <c r="Q12436" s="267" t="s">
        <v>1445</v>
      </c>
      <c r="S12436" s="267">
        <v>38</v>
      </c>
      <c r="T12436" s="267" t="s">
        <v>13</v>
      </c>
      <c r="U12436" s="267" t="s">
        <v>1999</v>
      </c>
      <c r="V12436" s="267" t="s">
        <v>13</v>
      </c>
      <c r="W12436" s="267">
        <v>1940</v>
      </c>
      <c r="X12436" s="267" t="s">
        <v>2000</v>
      </c>
      <c r="Y12436" s="267">
        <v>15327237</v>
      </c>
      <c r="Z12436" s="267">
        <v>1</v>
      </c>
      <c r="AA12436" s="267" t="s">
        <v>1987</v>
      </c>
      <c r="AB12436" s="270" t="s">
        <v>1988</v>
      </c>
      <c r="AD12436" s="267" t="s">
        <v>13</v>
      </c>
      <c r="AF12436" s="267" t="s">
        <v>24</v>
      </c>
    </row>
    <row r="12437" spans="3:32" ht="409.5">
      <c r="C12437" s="267" t="s">
        <v>1985</v>
      </c>
      <c r="D12437" s="267" t="s">
        <v>727</v>
      </c>
      <c r="E12437" s="267">
        <v>14468</v>
      </c>
      <c r="F12437" s="267" t="s">
        <v>1444</v>
      </c>
      <c r="G12437" s="267" t="s">
        <v>1445</v>
      </c>
      <c r="H12437" s="267">
        <v>1</v>
      </c>
      <c r="I12437" s="267" t="s">
        <v>583</v>
      </c>
      <c r="J12437" s="267">
        <v>0.64</v>
      </c>
      <c r="K12437" s="267" t="s">
        <v>1986</v>
      </c>
      <c r="O12437" s="267" t="s">
        <v>13</v>
      </c>
      <c r="P12437" s="267">
        <v>15327237</v>
      </c>
      <c r="Q12437" s="267" t="s">
        <v>1445</v>
      </c>
      <c r="S12437" s="267">
        <v>38</v>
      </c>
      <c r="T12437" s="267" t="s">
        <v>13</v>
      </c>
      <c r="U12437" s="267" t="s">
        <v>1999</v>
      </c>
      <c r="V12437" s="267" t="s">
        <v>13</v>
      </c>
      <c r="W12437" s="267">
        <v>1940</v>
      </c>
      <c r="X12437" s="267" t="s">
        <v>2000</v>
      </c>
      <c r="Y12437" s="267">
        <v>15327237</v>
      </c>
      <c r="Z12437" s="267">
        <v>1</v>
      </c>
      <c r="AA12437" s="267" t="s">
        <v>1987</v>
      </c>
      <c r="AB12437" s="270" t="s">
        <v>1988</v>
      </c>
      <c r="AD12437" s="267" t="s">
        <v>13</v>
      </c>
      <c r="AF12437" s="267" t="s">
        <v>24</v>
      </c>
    </row>
    <row r="12438" spans="3:32" ht="409.5">
      <c r="C12438" s="267" t="s">
        <v>1985</v>
      </c>
      <c r="D12438" s="267" t="s">
        <v>727</v>
      </c>
      <c r="E12438" s="267">
        <v>14468</v>
      </c>
      <c r="F12438" s="267" t="s">
        <v>1444</v>
      </c>
      <c r="G12438" s="267" t="s">
        <v>1445</v>
      </c>
      <c r="H12438" s="267">
        <v>1</v>
      </c>
      <c r="I12438" s="267" t="s">
        <v>583</v>
      </c>
      <c r="J12438" s="267">
        <v>0.64</v>
      </c>
      <c r="K12438" s="267" t="s">
        <v>1986</v>
      </c>
      <c r="O12438" s="267" t="s">
        <v>13</v>
      </c>
      <c r="P12438" s="267">
        <v>15327237</v>
      </c>
      <c r="Q12438" s="267" t="s">
        <v>1445</v>
      </c>
      <c r="S12438" s="267">
        <v>38</v>
      </c>
      <c r="T12438" s="267" t="s">
        <v>13</v>
      </c>
      <c r="U12438" s="267" t="s">
        <v>1999</v>
      </c>
      <c r="V12438" s="267" t="s">
        <v>13</v>
      </c>
      <c r="W12438" s="267">
        <v>1940</v>
      </c>
      <c r="X12438" s="267" t="s">
        <v>2000</v>
      </c>
      <c r="Y12438" s="267">
        <v>15327237</v>
      </c>
      <c r="Z12438" s="267">
        <v>1</v>
      </c>
      <c r="AA12438" s="267" t="s">
        <v>1987</v>
      </c>
      <c r="AB12438" s="270" t="s">
        <v>1988</v>
      </c>
      <c r="AD12438" s="267" t="s">
        <v>13</v>
      </c>
      <c r="AF12438" s="267" t="s">
        <v>24</v>
      </c>
    </row>
    <row r="12439" spans="3:32" ht="409.5">
      <c r="C12439" s="267" t="s">
        <v>1985</v>
      </c>
      <c r="D12439" s="267" t="s">
        <v>727</v>
      </c>
      <c r="E12439" s="267">
        <v>14468</v>
      </c>
      <c r="F12439" s="267" t="s">
        <v>1444</v>
      </c>
      <c r="G12439" s="267" t="s">
        <v>1445</v>
      </c>
      <c r="H12439" s="267">
        <v>1</v>
      </c>
      <c r="I12439" s="267" t="s">
        <v>583</v>
      </c>
      <c r="J12439" s="267">
        <v>0.64</v>
      </c>
      <c r="K12439" s="267" t="s">
        <v>1986</v>
      </c>
      <c r="O12439" s="267" t="s">
        <v>13</v>
      </c>
      <c r="P12439" s="267">
        <v>15327237</v>
      </c>
      <c r="Q12439" s="267" t="s">
        <v>1445</v>
      </c>
      <c r="S12439" s="267">
        <v>38</v>
      </c>
      <c r="T12439" s="267" t="s">
        <v>13</v>
      </c>
      <c r="U12439" s="267" t="s">
        <v>1999</v>
      </c>
      <c r="V12439" s="267" t="s">
        <v>13</v>
      </c>
      <c r="W12439" s="267">
        <v>1940</v>
      </c>
      <c r="X12439" s="267" t="s">
        <v>2000</v>
      </c>
      <c r="Y12439" s="267">
        <v>15327237</v>
      </c>
      <c r="Z12439" s="267">
        <v>1</v>
      </c>
      <c r="AA12439" s="267" t="s">
        <v>1987</v>
      </c>
      <c r="AB12439" s="270" t="s">
        <v>1988</v>
      </c>
      <c r="AD12439" s="267" t="s">
        <v>13</v>
      </c>
      <c r="AF12439" s="267" t="s">
        <v>24</v>
      </c>
    </row>
    <row r="12440" spans="3:32" ht="409.5">
      <c r="C12440" s="267" t="s">
        <v>1985</v>
      </c>
      <c r="D12440" s="267" t="s">
        <v>727</v>
      </c>
      <c r="E12440" s="267">
        <v>14468</v>
      </c>
      <c r="F12440" s="267" t="s">
        <v>1444</v>
      </c>
      <c r="G12440" s="267" t="s">
        <v>1445</v>
      </c>
      <c r="H12440" s="267">
        <v>1</v>
      </c>
      <c r="I12440" s="267" t="s">
        <v>583</v>
      </c>
      <c r="J12440" s="267">
        <v>0.64</v>
      </c>
      <c r="K12440" s="267" t="s">
        <v>1986</v>
      </c>
      <c r="O12440" s="267" t="s">
        <v>13</v>
      </c>
      <c r="P12440" s="267">
        <v>15327237</v>
      </c>
      <c r="Q12440" s="267" t="s">
        <v>1445</v>
      </c>
      <c r="S12440" s="267">
        <v>38</v>
      </c>
      <c r="T12440" s="267" t="s">
        <v>13</v>
      </c>
      <c r="U12440" s="267" t="s">
        <v>1999</v>
      </c>
      <c r="V12440" s="267" t="s">
        <v>13</v>
      </c>
      <c r="W12440" s="267">
        <v>1940</v>
      </c>
      <c r="X12440" s="267" t="s">
        <v>2000</v>
      </c>
      <c r="Y12440" s="267">
        <v>15327237</v>
      </c>
      <c r="Z12440" s="267">
        <v>1</v>
      </c>
      <c r="AA12440" s="267" t="s">
        <v>1987</v>
      </c>
      <c r="AB12440" s="270" t="s">
        <v>1988</v>
      </c>
      <c r="AD12440" s="267" t="s">
        <v>13</v>
      </c>
      <c r="AF12440" s="267" t="s">
        <v>24</v>
      </c>
    </row>
    <row r="12441" spans="3:32" ht="409.5">
      <c r="C12441" s="267" t="s">
        <v>1985</v>
      </c>
      <c r="D12441" s="267" t="s">
        <v>727</v>
      </c>
      <c r="E12441" s="267">
        <v>14468</v>
      </c>
      <c r="F12441" s="267" t="s">
        <v>1444</v>
      </c>
      <c r="G12441" s="267" t="s">
        <v>1445</v>
      </c>
      <c r="H12441" s="267">
        <v>1</v>
      </c>
      <c r="I12441" s="267" t="s">
        <v>583</v>
      </c>
      <c r="J12441" s="267">
        <v>0.64</v>
      </c>
      <c r="K12441" s="267" t="s">
        <v>1986</v>
      </c>
      <c r="O12441" s="267" t="s">
        <v>13</v>
      </c>
      <c r="P12441" s="267">
        <v>15327237</v>
      </c>
      <c r="Q12441" s="267" t="s">
        <v>1445</v>
      </c>
      <c r="S12441" s="267">
        <v>38</v>
      </c>
      <c r="T12441" s="267" t="s">
        <v>13</v>
      </c>
      <c r="U12441" s="267" t="s">
        <v>1999</v>
      </c>
      <c r="V12441" s="267" t="s">
        <v>13</v>
      </c>
      <c r="W12441" s="267">
        <v>1940</v>
      </c>
      <c r="X12441" s="267" t="s">
        <v>2000</v>
      </c>
      <c r="Y12441" s="267">
        <v>15327237</v>
      </c>
      <c r="Z12441" s="267">
        <v>1</v>
      </c>
      <c r="AA12441" s="267" t="s">
        <v>1987</v>
      </c>
      <c r="AB12441" s="270" t="s">
        <v>1988</v>
      </c>
      <c r="AD12441" s="267" t="s">
        <v>13</v>
      </c>
      <c r="AF12441" s="267" t="s">
        <v>24</v>
      </c>
    </row>
    <row r="12442" spans="3:32" ht="409.5">
      <c r="C12442" s="267" t="s">
        <v>1985</v>
      </c>
      <c r="D12442" s="267" t="s">
        <v>727</v>
      </c>
      <c r="E12442" s="267">
        <v>14468</v>
      </c>
      <c r="F12442" s="267" t="s">
        <v>1444</v>
      </c>
      <c r="G12442" s="267" t="s">
        <v>1445</v>
      </c>
      <c r="H12442" s="267">
        <v>1</v>
      </c>
      <c r="I12442" s="267" t="s">
        <v>583</v>
      </c>
      <c r="J12442" s="267">
        <v>0.64</v>
      </c>
      <c r="K12442" s="267" t="s">
        <v>1986</v>
      </c>
      <c r="O12442" s="267" t="s">
        <v>13</v>
      </c>
      <c r="P12442" s="267">
        <v>15327237</v>
      </c>
      <c r="Q12442" s="267" t="s">
        <v>1445</v>
      </c>
      <c r="S12442" s="267">
        <v>38</v>
      </c>
      <c r="T12442" s="267" t="s">
        <v>13</v>
      </c>
      <c r="U12442" s="267" t="s">
        <v>1999</v>
      </c>
      <c r="V12442" s="267" t="s">
        <v>13</v>
      </c>
      <c r="W12442" s="267">
        <v>1940</v>
      </c>
      <c r="X12442" s="267" t="s">
        <v>2000</v>
      </c>
      <c r="Y12442" s="267">
        <v>15327237</v>
      </c>
      <c r="Z12442" s="267">
        <v>1</v>
      </c>
      <c r="AA12442" s="267" t="s">
        <v>1987</v>
      </c>
      <c r="AB12442" s="270" t="s">
        <v>1988</v>
      </c>
      <c r="AD12442" s="267" t="s">
        <v>13</v>
      </c>
      <c r="AF12442" s="267" t="s">
        <v>24</v>
      </c>
    </row>
    <row r="12443" spans="3:32" ht="409.5">
      <c r="C12443" s="267" t="s">
        <v>1985</v>
      </c>
      <c r="D12443" s="267" t="s">
        <v>727</v>
      </c>
      <c r="E12443" s="267">
        <v>14468</v>
      </c>
      <c r="F12443" s="267" t="s">
        <v>1444</v>
      </c>
      <c r="G12443" s="267" t="s">
        <v>1445</v>
      </c>
      <c r="H12443" s="267">
        <v>1</v>
      </c>
      <c r="I12443" s="267" t="s">
        <v>583</v>
      </c>
      <c r="J12443" s="267">
        <v>0.64</v>
      </c>
      <c r="K12443" s="267" t="s">
        <v>1986</v>
      </c>
      <c r="O12443" s="267" t="s">
        <v>13</v>
      </c>
      <c r="P12443" s="267">
        <v>15327237</v>
      </c>
      <c r="Q12443" s="267" t="s">
        <v>1445</v>
      </c>
      <c r="S12443" s="267">
        <v>38</v>
      </c>
      <c r="T12443" s="267" t="s">
        <v>13</v>
      </c>
      <c r="U12443" s="267" t="s">
        <v>1999</v>
      </c>
      <c r="V12443" s="267" t="s">
        <v>13</v>
      </c>
      <c r="W12443" s="267">
        <v>1940</v>
      </c>
      <c r="X12443" s="267" t="s">
        <v>2000</v>
      </c>
      <c r="Y12443" s="267">
        <v>15327237</v>
      </c>
      <c r="Z12443" s="267">
        <v>1</v>
      </c>
      <c r="AA12443" s="267" t="s">
        <v>1987</v>
      </c>
      <c r="AB12443" s="270" t="s">
        <v>1988</v>
      </c>
      <c r="AD12443" s="267" t="s">
        <v>13</v>
      </c>
      <c r="AF12443" s="267" t="s">
        <v>24</v>
      </c>
    </row>
    <row r="12444" spans="3:32" ht="409.5">
      <c r="C12444" s="267" t="s">
        <v>1985</v>
      </c>
      <c r="D12444" s="267" t="s">
        <v>727</v>
      </c>
      <c r="E12444" s="267">
        <v>14468</v>
      </c>
      <c r="F12444" s="267" t="s">
        <v>1444</v>
      </c>
      <c r="G12444" s="267" t="s">
        <v>1445</v>
      </c>
      <c r="H12444" s="267">
        <v>1</v>
      </c>
      <c r="I12444" s="267" t="s">
        <v>583</v>
      </c>
      <c r="J12444" s="267">
        <v>0.64</v>
      </c>
      <c r="K12444" s="267" t="s">
        <v>1986</v>
      </c>
      <c r="O12444" s="267" t="s">
        <v>13</v>
      </c>
      <c r="P12444" s="267">
        <v>15327237</v>
      </c>
      <c r="Q12444" s="267" t="s">
        <v>1445</v>
      </c>
      <c r="S12444" s="267">
        <v>38</v>
      </c>
      <c r="T12444" s="267" t="s">
        <v>13</v>
      </c>
      <c r="U12444" s="267" t="s">
        <v>1999</v>
      </c>
      <c r="V12444" s="267" t="s">
        <v>13</v>
      </c>
      <c r="W12444" s="267">
        <v>1940</v>
      </c>
      <c r="X12444" s="267" t="s">
        <v>2000</v>
      </c>
      <c r="Y12444" s="267">
        <v>15327237</v>
      </c>
      <c r="Z12444" s="267">
        <v>1</v>
      </c>
      <c r="AA12444" s="267" t="s">
        <v>1987</v>
      </c>
      <c r="AB12444" s="270" t="s">
        <v>1988</v>
      </c>
      <c r="AD12444" s="267" t="s">
        <v>13</v>
      </c>
      <c r="AF12444" s="267" t="s">
        <v>24</v>
      </c>
    </row>
    <row r="12445" spans="3:32" ht="409.5">
      <c r="C12445" s="267" t="s">
        <v>1985</v>
      </c>
      <c r="D12445" s="267" t="s">
        <v>727</v>
      </c>
      <c r="E12445" s="267">
        <v>14468</v>
      </c>
      <c r="F12445" s="267" t="s">
        <v>1444</v>
      </c>
      <c r="G12445" s="267" t="s">
        <v>1445</v>
      </c>
      <c r="H12445" s="267">
        <v>1</v>
      </c>
      <c r="I12445" s="267" t="s">
        <v>583</v>
      </c>
      <c r="J12445" s="267">
        <v>0.64</v>
      </c>
      <c r="K12445" s="267" t="s">
        <v>1986</v>
      </c>
      <c r="O12445" s="267" t="s">
        <v>13</v>
      </c>
      <c r="P12445" s="267">
        <v>15327237</v>
      </c>
      <c r="Q12445" s="267" t="s">
        <v>1445</v>
      </c>
      <c r="S12445" s="267">
        <v>38</v>
      </c>
      <c r="T12445" s="267" t="s">
        <v>13</v>
      </c>
      <c r="U12445" s="267" t="s">
        <v>1999</v>
      </c>
      <c r="V12445" s="267" t="s">
        <v>13</v>
      </c>
      <c r="W12445" s="267">
        <v>1940</v>
      </c>
      <c r="X12445" s="267" t="s">
        <v>2000</v>
      </c>
      <c r="Y12445" s="267">
        <v>15327237</v>
      </c>
      <c r="Z12445" s="267">
        <v>1</v>
      </c>
      <c r="AA12445" s="267" t="s">
        <v>1987</v>
      </c>
      <c r="AB12445" s="270" t="s">
        <v>1988</v>
      </c>
      <c r="AD12445" s="267" t="s">
        <v>13</v>
      </c>
      <c r="AF12445" s="267" t="s">
        <v>24</v>
      </c>
    </row>
    <row r="12446" spans="3:32" ht="409.5">
      <c r="C12446" s="267" t="s">
        <v>1985</v>
      </c>
      <c r="D12446" s="267" t="s">
        <v>727</v>
      </c>
      <c r="E12446" s="267">
        <v>14468</v>
      </c>
      <c r="F12446" s="267" t="s">
        <v>1444</v>
      </c>
      <c r="G12446" s="267" t="s">
        <v>1445</v>
      </c>
      <c r="H12446" s="267">
        <v>1</v>
      </c>
      <c r="I12446" s="267" t="s">
        <v>583</v>
      </c>
      <c r="J12446" s="267">
        <v>0.64</v>
      </c>
      <c r="K12446" s="267" t="s">
        <v>1986</v>
      </c>
      <c r="O12446" s="267" t="s">
        <v>13</v>
      </c>
      <c r="P12446" s="267">
        <v>15327237</v>
      </c>
      <c r="Q12446" s="267" t="s">
        <v>1445</v>
      </c>
      <c r="S12446" s="267">
        <v>38</v>
      </c>
      <c r="T12446" s="267" t="s">
        <v>13</v>
      </c>
      <c r="U12446" s="267" t="s">
        <v>1999</v>
      </c>
      <c r="V12446" s="267" t="s">
        <v>13</v>
      </c>
      <c r="W12446" s="267">
        <v>1940</v>
      </c>
      <c r="X12446" s="267" t="s">
        <v>2000</v>
      </c>
      <c r="Y12446" s="267">
        <v>15327237</v>
      </c>
      <c r="Z12446" s="267">
        <v>1</v>
      </c>
      <c r="AA12446" s="267" t="s">
        <v>1987</v>
      </c>
      <c r="AB12446" s="270" t="s">
        <v>1988</v>
      </c>
      <c r="AD12446" s="267" t="s">
        <v>13</v>
      </c>
      <c r="AF12446" s="267" t="s">
        <v>24</v>
      </c>
    </row>
    <row r="12447" spans="3:32" ht="409.5">
      <c r="C12447" s="267" t="s">
        <v>1985</v>
      </c>
      <c r="D12447" s="267" t="s">
        <v>727</v>
      </c>
      <c r="E12447" s="267">
        <v>14468</v>
      </c>
      <c r="F12447" s="267" t="s">
        <v>1444</v>
      </c>
      <c r="G12447" s="267" t="s">
        <v>1445</v>
      </c>
      <c r="H12447" s="267">
        <v>1</v>
      </c>
      <c r="I12447" s="267" t="s">
        <v>583</v>
      </c>
      <c r="J12447" s="267">
        <v>0.64</v>
      </c>
      <c r="K12447" s="267" t="s">
        <v>1986</v>
      </c>
      <c r="O12447" s="267" t="s">
        <v>13</v>
      </c>
      <c r="P12447" s="267">
        <v>15327237</v>
      </c>
      <c r="Q12447" s="267" t="s">
        <v>1445</v>
      </c>
      <c r="S12447" s="267">
        <v>38</v>
      </c>
      <c r="T12447" s="267" t="s">
        <v>13</v>
      </c>
      <c r="U12447" s="267" t="s">
        <v>1999</v>
      </c>
      <c r="V12447" s="267" t="s">
        <v>13</v>
      </c>
      <c r="W12447" s="267">
        <v>1940</v>
      </c>
      <c r="X12447" s="267" t="s">
        <v>2000</v>
      </c>
      <c r="Y12447" s="267">
        <v>15327237</v>
      </c>
      <c r="Z12447" s="267">
        <v>1</v>
      </c>
      <c r="AA12447" s="267" t="s">
        <v>1987</v>
      </c>
      <c r="AB12447" s="270" t="s">
        <v>1988</v>
      </c>
      <c r="AD12447" s="267" t="s">
        <v>13</v>
      </c>
      <c r="AF12447" s="267" t="s">
        <v>24</v>
      </c>
    </row>
    <row r="12448" spans="3:32" ht="409.5">
      <c r="C12448" s="267" t="s">
        <v>1985</v>
      </c>
      <c r="D12448" s="267" t="s">
        <v>727</v>
      </c>
      <c r="E12448" s="267">
        <v>14468</v>
      </c>
      <c r="F12448" s="267" t="s">
        <v>1444</v>
      </c>
      <c r="G12448" s="267" t="s">
        <v>1445</v>
      </c>
      <c r="H12448" s="267">
        <v>1</v>
      </c>
      <c r="I12448" s="267" t="s">
        <v>583</v>
      </c>
      <c r="J12448" s="267">
        <v>0.64</v>
      </c>
      <c r="K12448" s="267" t="s">
        <v>1986</v>
      </c>
      <c r="O12448" s="267" t="s">
        <v>13</v>
      </c>
      <c r="P12448" s="267">
        <v>15327237</v>
      </c>
      <c r="Q12448" s="267" t="s">
        <v>1445</v>
      </c>
      <c r="S12448" s="267">
        <v>38</v>
      </c>
      <c r="T12448" s="267" t="s">
        <v>13</v>
      </c>
      <c r="U12448" s="267" t="s">
        <v>1999</v>
      </c>
      <c r="V12448" s="267" t="s">
        <v>13</v>
      </c>
      <c r="W12448" s="267">
        <v>1940</v>
      </c>
      <c r="X12448" s="267" t="s">
        <v>2000</v>
      </c>
      <c r="Y12448" s="267">
        <v>15327237</v>
      </c>
      <c r="Z12448" s="267">
        <v>1</v>
      </c>
      <c r="AA12448" s="267" t="s">
        <v>1987</v>
      </c>
      <c r="AB12448" s="270" t="s">
        <v>1988</v>
      </c>
      <c r="AD12448" s="267" t="s">
        <v>13</v>
      </c>
      <c r="AF12448" s="267" t="s">
        <v>24</v>
      </c>
    </row>
    <row r="12449" spans="3:32" ht="409.5">
      <c r="C12449" s="267" t="s">
        <v>1985</v>
      </c>
      <c r="D12449" s="267" t="s">
        <v>727</v>
      </c>
      <c r="E12449" s="267">
        <v>14468</v>
      </c>
      <c r="F12449" s="267" t="s">
        <v>1444</v>
      </c>
      <c r="G12449" s="267" t="s">
        <v>1445</v>
      </c>
      <c r="H12449" s="267">
        <v>1</v>
      </c>
      <c r="I12449" s="267" t="s">
        <v>583</v>
      </c>
      <c r="J12449" s="267">
        <v>0.64</v>
      </c>
      <c r="K12449" s="267" t="s">
        <v>1986</v>
      </c>
      <c r="O12449" s="267" t="s">
        <v>13</v>
      </c>
      <c r="P12449" s="267">
        <v>15327237</v>
      </c>
      <c r="Q12449" s="267" t="s">
        <v>1445</v>
      </c>
      <c r="S12449" s="267">
        <v>38</v>
      </c>
      <c r="T12449" s="267" t="s">
        <v>13</v>
      </c>
      <c r="U12449" s="267" t="s">
        <v>1999</v>
      </c>
      <c r="V12449" s="267" t="s">
        <v>13</v>
      </c>
      <c r="W12449" s="267">
        <v>1940</v>
      </c>
      <c r="X12449" s="267" t="s">
        <v>2000</v>
      </c>
      <c r="Y12449" s="267">
        <v>15327237</v>
      </c>
      <c r="Z12449" s="267">
        <v>1</v>
      </c>
      <c r="AA12449" s="267" t="s">
        <v>1987</v>
      </c>
      <c r="AB12449" s="270" t="s">
        <v>1988</v>
      </c>
      <c r="AD12449" s="267" t="s">
        <v>13</v>
      </c>
      <c r="AF12449" s="267" t="s">
        <v>24</v>
      </c>
    </row>
    <row r="12450" spans="3:32" ht="409.5">
      <c r="C12450" s="267" t="s">
        <v>1985</v>
      </c>
      <c r="D12450" s="267" t="s">
        <v>727</v>
      </c>
      <c r="E12450" s="267">
        <v>14468</v>
      </c>
      <c r="F12450" s="267" t="s">
        <v>1444</v>
      </c>
      <c r="G12450" s="267" t="s">
        <v>1445</v>
      </c>
      <c r="H12450" s="267">
        <v>1</v>
      </c>
      <c r="I12450" s="267" t="s">
        <v>583</v>
      </c>
      <c r="J12450" s="267">
        <v>0.64</v>
      </c>
      <c r="K12450" s="267" t="s">
        <v>1986</v>
      </c>
      <c r="O12450" s="267" t="s">
        <v>13</v>
      </c>
      <c r="P12450" s="267">
        <v>15327237</v>
      </c>
      <c r="Q12450" s="267" t="s">
        <v>1445</v>
      </c>
      <c r="S12450" s="267">
        <v>38</v>
      </c>
      <c r="T12450" s="267" t="s">
        <v>13</v>
      </c>
      <c r="U12450" s="267" t="s">
        <v>1999</v>
      </c>
      <c r="V12450" s="267" t="s">
        <v>13</v>
      </c>
      <c r="W12450" s="267">
        <v>1940</v>
      </c>
      <c r="X12450" s="267" t="s">
        <v>2000</v>
      </c>
      <c r="Y12450" s="267">
        <v>15327237</v>
      </c>
      <c r="Z12450" s="267">
        <v>1</v>
      </c>
      <c r="AA12450" s="267" t="s">
        <v>1987</v>
      </c>
      <c r="AB12450" s="270" t="s">
        <v>1988</v>
      </c>
      <c r="AD12450" s="267" t="s">
        <v>13</v>
      </c>
      <c r="AF12450" s="267" t="s">
        <v>24</v>
      </c>
    </row>
    <row r="12451" spans="3:32" ht="409.5">
      <c r="C12451" s="267" t="s">
        <v>1985</v>
      </c>
      <c r="D12451" s="267" t="s">
        <v>727</v>
      </c>
      <c r="E12451" s="267">
        <v>14468</v>
      </c>
      <c r="F12451" s="267" t="s">
        <v>1444</v>
      </c>
      <c r="G12451" s="267" t="s">
        <v>1445</v>
      </c>
      <c r="H12451" s="267">
        <v>1</v>
      </c>
      <c r="I12451" s="267" t="s">
        <v>583</v>
      </c>
      <c r="J12451" s="267">
        <v>0.64</v>
      </c>
      <c r="K12451" s="267" t="s">
        <v>1986</v>
      </c>
      <c r="O12451" s="267" t="s">
        <v>13</v>
      </c>
      <c r="P12451" s="267">
        <v>15327237</v>
      </c>
      <c r="Q12451" s="267" t="s">
        <v>1445</v>
      </c>
      <c r="S12451" s="267">
        <v>38</v>
      </c>
      <c r="T12451" s="267" t="s">
        <v>13</v>
      </c>
      <c r="U12451" s="267" t="s">
        <v>1999</v>
      </c>
      <c r="V12451" s="267" t="s">
        <v>13</v>
      </c>
      <c r="W12451" s="267">
        <v>1940</v>
      </c>
      <c r="X12451" s="267" t="s">
        <v>2000</v>
      </c>
      <c r="Y12451" s="267">
        <v>15327237</v>
      </c>
      <c r="Z12451" s="267">
        <v>1</v>
      </c>
      <c r="AA12451" s="267" t="s">
        <v>1987</v>
      </c>
      <c r="AB12451" s="270" t="s">
        <v>1988</v>
      </c>
      <c r="AD12451" s="267" t="s">
        <v>13</v>
      </c>
      <c r="AF12451" s="267" t="s">
        <v>24</v>
      </c>
    </row>
    <row r="12452" spans="3:32" ht="409.5">
      <c r="C12452" s="267" t="s">
        <v>1985</v>
      </c>
      <c r="D12452" s="267" t="s">
        <v>727</v>
      </c>
      <c r="E12452" s="267">
        <v>14468</v>
      </c>
      <c r="F12452" s="267" t="s">
        <v>1444</v>
      </c>
      <c r="G12452" s="267" t="s">
        <v>1445</v>
      </c>
      <c r="H12452" s="267">
        <v>1</v>
      </c>
      <c r="I12452" s="267" t="s">
        <v>583</v>
      </c>
      <c r="J12452" s="267">
        <v>0.64</v>
      </c>
      <c r="K12452" s="267" t="s">
        <v>1986</v>
      </c>
      <c r="O12452" s="267" t="s">
        <v>13</v>
      </c>
      <c r="P12452" s="267">
        <v>15327237</v>
      </c>
      <c r="Q12452" s="267" t="s">
        <v>1445</v>
      </c>
      <c r="S12452" s="267">
        <v>38</v>
      </c>
      <c r="T12452" s="267" t="s">
        <v>13</v>
      </c>
      <c r="U12452" s="267" t="s">
        <v>1999</v>
      </c>
      <c r="V12452" s="267" t="s">
        <v>13</v>
      </c>
      <c r="W12452" s="267">
        <v>1940</v>
      </c>
      <c r="X12452" s="267" t="s">
        <v>2000</v>
      </c>
      <c r="Y12452" s="267">
        <v>15327237</v>
      </c>
      <c r="Z12452" s="267">
        <v>1</v>
      </c>
      <c r="AA12452" s="267" t="s">
        <v>1987</v>
      </c>
      <c r="AB12452" s="270" t="s">
        <v>1988</v>
      </c>
      <c r="AD12452" s="267" t="s">
        <v>13</v>
      </c>
      <c r="AF12452" s="267" t="s">
        <v>24</v>
      </c>
    </row>
    <row r="12453" spans="3:32" ht="409.5">
      <c r="C12453" s="267" t="s">
        <v>1985</v>
      </c>
      <c r="D12453" s="267" t="s">
        <v>727</v>
      </c>
      <c r="E12453" s="267">
        <v>14468</v>
      </c>
      <c r="F12453" s="267" t="s">
        <v>1444</v>
      </c>
      <c r="G12453" s="267" t="s">
        <v>1445</v>
      </c>
      <c r="H12453" s="267">
        <v>1</v>
      </c>
      <c r="I12453" s="267" t="s">
        <v>583</v>
      </c>
      <c r="J12453" s="267">
        <v>0.64</v>
      </c>
      <c r="K12453" s="267" t="s">
        <v>1986</v>
      </c>
      <c r="O12453" s="267" t="s">
        <v>13</v>
      </c>
      <c r="P12453" s="267">
        <v>15327237</v>
      </c>
      <c r="Q12453" s="267" t="s">
        <v>1445</v>
      </c>
      <c r="S12453" s="267">
        <v>38</v>
      </c>
      <c r="T12453" s="267" t="s">
        <v>13</v>
      </c>
      <c r="U12453" s="267" t="s">
        <v>1999</v>
      </c>
      <c r="V12453" s="267" t="s">
        <v>13</v>
      </c>
      <c r="W12453" s="267">
        <v>1940</v>
      </c>
      <c r="X12453" s="267" t="s">
        <v>2000</v>
      </c>
      <c r="Y12453" s="267">
        <v>15327237</v>
      </c>
      <c r="Z12453" s="267">
        <v>1</v>
      </c>
      <c r="AA12453" s="267" t="s">
        <v>1987</v>
      </c>
      <c r="AB12453" s="270" t="s">
        <v>1988</v>
      </c>
      <c r="AD12453" s="267" t="s">
        <v>13</v>
      </c>
      <c r="AF12453" s="267" t="s">
        <v>24</v>
      </c>
    </row>
    <row r="12454" spans="3:32" ht="409.5">
      <c r="C12454" s="267" t="s">
        <v>1985</v>
      </c>
      <c r="D12454" s="267" t="s">
        <v>727</v>
      </c>
      <c r="E12454" s="267">
        <v>14468</v>
      </c>
      <c r="F12454" s="267" t="s">
        <v>1444</v>
      </c>
      <c r="G12454" s="267" t="s">
        <v>1445</v>
      </c>
      <c r="H12454" s="267">
        <v>1</v>
      </c>
      <c r="I12454" s="267" t="s">
        <v>583</v>
      </c>
      <c r="J12454" s="267">
        <v>0.64</v>
      </c>
      <c r="K12454" s="267" t="s">
        <v>1986</v>
      </c>
      <c r="O12454" s="267" t="s">
        <v>13</v>
      </c>
      <c r="P12454" s="267">
        <v>15327237</v>
      </c>
      <c r="Q12454" s="267" t="s">
        <v>1445</v>
      </c>
      <c r="S12454" s="267">
        <v>38</v>
      </c>
      <c r="T12454" s="267" t="s">
        <v>13</v>
      </c>
      <c r="U12454" s="267" t="s">
        <v>1999</v>
      </c>
      <c r="V12454" s="267" t="s">
        <v>13</v>
      </c>
      <c r="W12454" s="267">
        <v>1940</v>
      </c>
      <c r="X12454" s="267" t="s">
        <v>2000</v>
      </c>
      <c r="Y12454" s="267">
        <v>15327237</v>
      </c>
      <c r="Z12454" s="267">
        <v>1</v>
      </c>
      <c r="AA12454" s="267" t="s">
        <v>1987</v>
      </c>
      <c r="AB12454" s="270" t="s">
        <v>1988</v>
      </c>
      <c r="AD12454" s="267" t="s">
        <v>13</v>
      </c>
      <c r="AF12454" s="267" t="s">
        <v>24</v>
      </c>
    </row>
    <row r="12455" spans="3:32" ht="409.5">
      <c r="C12455" s="267" t="s">
        <v>1985</v>
      </c>
      <c r="D12455" s="267" t="s">
        <v>727</v>
      </c>
      <c r="E12455" s="267">
        <v>14468</v>
      </c>
      <c r="F12455" s="267" t="s">
        <v>1444</v>
      </c>
      <c r="G12455" s="267" t="s">
        <v>1445</v>
      </c>
      <c r="H12455" s="267">
        <v>1</v>
      </c>
      <c r="I12455" s="267" t="s">
        <v>583</v>
      </c>
      <c r="J12455" s="267">
        <v>0.64</v>
      </c>
      <c r="K12455" s="267" t="s">
        <v>1986</v>
      </c>
      <c r="O12455" s="267" t="s">
        <v>13</v>
      </c>
      <c r="P12455" s="267">
        <v>15327237</v>
      </c>
      <c r="Q12455" s="267" t="s">
        <v>1445</v>
      </c>
      <c r="S12455" s="267">
        <v>38</v>
      </c>
      <c r="T12455" s="267" t="s">
        <v>13</v>
      </c>
      <c r="U12455" s="267" t="s">
        <v>1999</v>
      </c>
      <c r="V12455" s="267" t="s">
        <v>13</v>
      </c>
      <c r="W12455" s="267">
        <v>1940</v>
      </c>
      <c r="X12455" s="267" t="s">
        <v>2000</v>
      </c>
      <c r="Y12455" s="267">
        <v>15327237</v>
      </c>
      <c r="Z12455" s="267">
        <v>1</v>
      </c>
      <c r="AA12455" s="267" t="s">
        <v>1987</v>
      </c>
      <c r="AB12455" s="270" t="s">
        <v>1988</v>
      </c>
      <c r="AD12455" s="267" t="s">
        <v>13</v>
      </c>
      <c r="AF12455" s="267" t="s">
        <v>24</v>
      </c>
    </row>
    <row r="12456" spans="3:32" ht="409.5">
      <c r="C12456" s="267" t="s">
        <v>1985</v>
      </c>
      <c r="D12456" s="267" t="s">
        <v>727</v>
      </c>
      <c r="E12456" s="267">
        <v>14468</v>
      </c>
      <c r="F12456" s="267" t="s">
        <v>1444</v>
      </c>
      <c r="G12456" s="267" t="s">
        <v>1445</v>
      </c>
      <c r="H12456" s="267">
        <v>1</v>
      </c>
      <c r="I12456" s="267" t="s">
        <v>583</v>
      </c>
      <c r="J12456" s="267">
        <v>0.64</v>
      </c>
      <c r="K12456" s="267" t="s">
        <v>1986</v>
      </c>
      <c r="O12456" s="267" t="s">
        <v>13</v>
      </c>
      <c r="P12456" s="267">
        <v>15327237</v>
      </c>
      <c r="Q12456" s="267" t="s">
        <v>1445</v>
      </c>
      <c r="S12456" s="267">
        <v>38</v>
      </c>
      <c r="T12456" s="267" t="s">
        <v>13</v>
      </c>
      <c r="U12456" s="267" t="s">
        <v>1999</v>
      </c>
      <c r="V12456" s="267" t="s">
        <v>13</v>
      </c>
      <c r="W12456" s="267">
        <v>1940</v>
      </c>
      <c r="X12456" s="267" t="s">
        <v>2000</v>
      </c>
      <c r="Y12456" s="267">
        <v>15327237</v>
      </c>
      <c r="Z12456" s="267">
        <v>1</v>
      </c>
      <c r="AA12456" s="267" t="s">
        <v>1987</v>
      </c>
      <c r="AB12456" s="270" t="s">
        <v>1988</v>
      </c>
      <c r="AD12456" s="267" t="s">
        <v>13</v>
      </c>
      <c r="AF12456" s="267" t="s">
        <v>24</v>
      </c>
    </row>
    <row r="12457" spans="3:32" ht="409.5">
      <c r="C12457" s="267" t="s">
        <v>1985</v>
      </c>
      <c r="D12457" s="267" t="s">
        <v>727</v>
      </c>
      <c r="E12457" s="267">
        <v>14468</v>
      </c>
      <c r="F12457" s="267" t="s">
        <v>1444</v>
      </c>
      <c r="G12457" s="267" t="s">
        <v>1445</v>
      </c>
      <c r="H12457" s="267">
        <v>1</v>
      </c>
      <c r="I12457" s="267" t="s">
        <v>583</v>
      </c>
      <c r="J12457" s="267">
        <v>0.64</v>
      </c>
      <c r="K12457" s="267" t="s">
        <v>1986</v>
      </c>
      <c r="O12457" s="267" t="s">
        <v>13</v>
      </c>
      <c r="P12457" s="267">
        <v>15327237</v>
      </c>
      <c r="Q12457" s="267" t="s">
        <v>1445</v>
      </c>
      <c r="S12457" s="267">
        <v>38</v>
      </c>
      <c r="T12457" s="267" t="s">
        <v>13</v>
      </c>
      <c r="U12457" s="267" t="s">
        <v>1999</v>
      </c>
      <c r="V12457" s="267" t="s">
        <v>13</v>
      </c>
      <c r="W12457" s="267">
        <v>1940</v>
      </c>
      <c r="X12457" s="267" t="s">
        <v>2000</v>
      </c>
      <c r="Y12457" s="267">
        <v>15327237</v>
      </c>
      <c r="Z12457" s="267">
        <v>1</v>
      </c>
      <c r="AA12457" s="267" t="s">
        <v>1987</v>
      </c>
      <c r="AB12457" s="270" t="s">
        <v>1988</v>
      </c>
      <c r="AD12457" s="267" t="s">
        <v>13</v>
      </c>
      <c r="AF12457" s="267" t="s">
        <v>24</v>
      </c>
    </row>
    <row r="12458" spans="3:32" ht="409.5">
      <c r="C12458" s="267" t="s">
        <v>1985</v>
      </c>
      <c r="D12458" s="267" t="s">
        <v>727</v>
      </c>
      <c r="E12458" s="267">
        <v>14468</v>
      </c>
      <c r="F12458" s="267" t="s">
        <v>1444</v>
      </c>
      <c r="G12458" s="267" t="s">
        <v>1445</v>
      </c>
      <c r="H12458" s="267">
        <v>1</v>
      </c>
      <c r="I12458" s="267" t="s">
        <v>583</v>
      </c>
      <c r="J12458" s="267">
        <v>0.64</v>
      </c>
      <c r="K12458" s="267" t="s">
        <v>1986</v>
      </c>
      <c r="O12458" s="267" t="s">
        <v>13</v>
      </c>
      <c r="P12458" s="267">
        <v>15327237</v>
      </c>
      <c r="Q12458" s="267" t="s">
        <v>1445</v>
      </c>
      <c r="S12458" s="267">
        <v>38</v>
      </c>
      <c r="T12458" s="267" t="s">
        <v>13</v>
      </c>
      <c r="U12458" s="267" t="s">
        <v>1999</v>
      </c>
      <c r="V12458" s="267" t="s">
        <v>13</v>
      </c>
      <c r="W12458" s="267">
        <v>1940</v>
      </c>
      <c r="X12458" s="267" t="s">
        <v>2000</v>
      </c>
      <c r="Y12458" s="267">
        <v>15327237</v>
      </c>
      <c r="Z12458" s="267">
        <v>1</v>
      </c>
      <c r="AA12458" s="267" t="s">
        <v>1987</v>
      </c>
      <c r="AB12458" s="270" t="s">
        <v>1988</v>
      </c>
      <c r="AD12458" s="267" t="s">
        <v>13</v>
      </c>
      <c r="AF12458" s="267" t="s">
        <v>24</v>
      </c>
    </row>
    <row r="12459" spans="3:32" ht="409.5">
      <c r="C12459" s="267" t="s">
        <v>1985</v>
      </c>
      <c r="D12459" s="267" t="s">
        <v>727</v>
      </c>
      <c r="E12459" s="267">
        <v>14468</v>
      </c>
      <c r="F12459" s="267" t="s">
        <v>1444</v>
      </c>
      <c r="G12459" s="267" t="s">
        <v>1445</v>
      </c>
      <c r="H12459" s="267">
        <v>1</v>
      </c>
      <c r="I12459" s="267" t="s">
        <v>583</v>
      </c>
      <c r="J12459" s="267">
        <v>0.64</v>
      </c>
      <c r="K12459" s="267" t="s">
        <v>1986</v>
      </c>
      <c r="O12459" s="267" t="s">
        <v>13</v>
      </c>
      <c r="P12459" s="267">
        <v>15327237</v>
      </c>
      <c r="Q12459" s="267" t="s">
        <v>1445</v>
      </c>
      <c r="S12459" s="267">
        <v>38</v>
      </c>
      <c r="T12459" s="267" t="s">
        <v>13</v>
      </c>
      <c r="U12459" s="267" t="s">
        <v>1999</v>
      </c>
      <c r="V12459" s="267" t="s">
        <v>13</v>
      </c>
      <c r="W12459" s="267">
        <v>1940</v>
      </c>
      <c r="X12459" s="267" t="s">
        <v>2000</v>
      </c>
      <c r="Y12459" s="267">
        <v>15327237</v>
      </c>
      <c r="Z12459" s="267">
        <v>1</v>
      </c>
      <c r="AA12459" s="267" t="s">
        <v>1987</v>
      </c>
      <c r="AB12459" s="270" t="s">
        <v>1988</v>
      </c>
      <c r="AD12459" s="267" t="s">
        <v>13</v>
      </c>
      <c r="AF12459" s="267" t="s">
        <v>24</v>
      </c>
    </row>
    <row r="12460" spans="3:32" ht="409.5">
      <c r="C12460" s="267" t="s">
        <v>1985</v>
      </c>
      <c r="D12460" s="267" t="s">
        <v>727</v>
      </c>
      <c r="E12460" s="267">
        <v>14468</v>
      </c>
      <c r="F12460" s="267" t="s">
        <v>1444</v>
      </c>
      <c r="G12460" s="267" t="s">
        <v>1445</v>
      </c>
      <c r="H12460" s="267">
        <v>1</v>
      </c>
      <c r="I12460" s="267" t="s">
        <v>583</v>
      </c>
      <c r="J12460" s="267">
        <v>0.64</v>
      </c>
      <c r="K12460" s="267" t="s">
        <v>1986</v>
      </c>
      <c r="O12460" s="267" t="s">
        <v>13</v>
      </c>
      <c r="P12460" s="267">
        <v>15327237</v>
      </c>
      <c r="Q12460" s="267" t="s">
        <v>1445</v>
      </c>
      <c r="S12460" s="267">
        <v>38</v>
      </c>
      <c r="T12460" s="267" t="s">
        <v>13</v>
      </c>
      <c r="U12460" s="267" t="s">
        <v>1999</v>
      </c>
      <c r="V12460" s="267" t="s">
        <v>13</v>
      </c>
      <c r="W12460" s="267">
        <v>1940</v>
      </c>
      <c r="X12460" s="267" t="s">
        <v>2000</v>
      </c>
      <c r="Y12460" s="267">
        <v>15327237</v>
      </c>
      <c r="Z12460" s="267">
        <v>1</v>
      </c>
      <c r="AA12460" s="267" t="s">
        <v>1987</v>
      </c>
      <c r="AB12460" s="270" t="s">
        <v>1988</v>
      </c>
      <c r="AD12460" s="267" t="s">
        <v>13</v>
      </c>
      <c r="AF12460" s="267" t="s">
        <v>24</v>
      </c>
    </row>
    <row r="12461" spans="3:32" ht="409.5">
      <c r="C12461" s="267" t="s">
        <v>1985</v>
      </c>
      <c r="D12461" s="267" t="s">
        <v>727</v>
      </c>
      <c r="E12461" s="267">
        <v>14468</v>
      </c>
      <c r="F12461" s="267" t="s">
        <v>1444</v>
      </c>
      <c r="G12461" s="267" t="s">
        <v>1445</v>
      </c>
      <c r="H12461" s="267">
        <v>1</v>
      </c>
      <c r="I12461" s="267" t="s">
        <v>583</v>
      </c>
      <c r="J12461" s="267">
        <v>0.64</v>
      </c>
      <c r="K12461" s="267" t="s">
        <v>1986</v>
      </c>
      <c r="O12461" s="267" t="s">
        <v>13</v>
      </c>
      <c r="P12461" s="267">
        <v>15327237</v>
      </c>
      <c r="Q12461" s="267" t="s">
        <v>1445</v>
      </c>
      <c r="S12461" s="267">
        <v>38</v>
      </c>
      <c r="T12461" s="267" t="s">
        <v>13</v>
      </c>
      <c r="U12461" s="267" t="s">
        <v>1999</v>
      </c>
      <c r="V12461" s="267" t="s">
        <v>13</v>
      </c>
      <c r="W12461" s="267">
        <v>1940</v>
      </c>
      <c r="X12461" s="267" t="s">
        <v>2000</v>
      </c>
      <c r="Y12461" s="267">
        <v>15327237</v>
      </c>
      <c r="Z12461" s="267">
        <v>1</v>
      </c>
      <c r="AA12461" s="267" t="s">
        <v>1987</v>
      </c>
      <c r="AB12461" s="270" t="s">
        <v>1988</v>
      </c>
      <c r="AD12461" s="267" t="s">
        <v>13</v>
      </c>
      <c r="AF12461" s="267" t="s">
        <v>24</v>
      </c>
    </row>
    <row r="12462" spans="3:32" ht="409.5">
      <c r="C12462" s="267" t="s">
        <v>1985</v>
      </c>
      <c r="D12462" s="267" t="s">
        <v>727</v>
      </c>
      <c r="E12462" s="267">
        <v>14468</v>
      </c>
      <c r="F12462" s="267" t="s">
        <v>1444</v>
      </c>
      <c r="G12462" s="267" t="s">
        <v>1445</v>
      </c>
      <c r="H12462" s="267">
        <v>1</v>
      </c>
      <c r="I12462" s="267" t="s">
        <v>583</v>
      </c>
      <c r="J12462" s="267">
        <v>0.64</v>
      </c>
      <c r="K12462" s="267" t="s">
        <v>1986</v>
      </c>
      <c r="O12462" s="267" t="s">
        <v>13</v>
      </c>
      <c r="P12462" s="267">
        <v>15327237</v>
      </c>
      <c r="Q12462" s="267" t="s">
        <v>1445</v>
      </c>
      <c r="S12462" s="267">
        <v>38</v>
      </c>
      <c r="T12462" s="267" t="s">
        <v>13</v>
      </c>
      <c r="U12462" s="267" t="s">
        <v>1999</v>
      </c>
      <c r="V12462" s="267" t="s">
        <v>13</v>
      </c>
      <c r="W12462" s="267">
        <v>1940</v>
      </c>
      <c r="X12462" s="267" t="s">
        <v>2000</v>
      </c>
      <c r="Y12462" s="267">
        <v>15327237</v>
      </c>
      <c r="Z12462" s="267">
        <v>1</v>
      </c>
      <c r="AA12462" s="267" t="s">
        <v>1987</v>
      </c>
      <c r="AB12462" s="270" t="s">
        <v>1988</v>
      </c>
      <c r="AD12462" s="267" t="s">
        <v>13</v>
      </c>
      <c r="AF12462" s="267" t="s">
        <v>24</v>
      </c>
    </row>
    <row r="12463" spans="3:32" ht="409.5">
      <c r="C12463" s="267" t="s">
        <v>1985</v>
      </c>
      <c r="D12463" s="267" t="s">
        <v>727</v>
      </c>
      <c r="E12463" s="267">
        <v>14468</v>
      </c>
      <c r="F12463" s="267" t="s">
        <v>1444</v>
      </c>
      <c r="G12463" s="267" t="s">
        <v>1445</v>
      </c>
      <c r="H12463" s="267">
        <v>1</v>
      </c>
      <c r="I12463" s="267" t="s">
        <v>583</v>
      </c>
      <c r="J12463" s="267">
        <v>0.64</v>
      </c>
      <c r="K12463" s="267" t="s">
        <v>1986</v>
      </c>
      <c r="O12463" s="267" t="s">
        <v>13</v>
      </c>
      <c r="P12463" s="267">
        <v>15327237</v>
      </c>
      <c r="Q12463" s="267" t="s">
        <v>1445</v>
      </c>
      <c r="S12463" s="267">
        <v>38</v>
      </c>
      <c r="T12463" s="267" t="s">
        <v>13</v>
      </c>
      <c r="U12463" s="267" t="s">
        <v>1999</v>
      </c>
      <c r="V12463" s="267" t="s">
        <v>13</v>
      </c>
      <c r="W12463" s="267">
        <v>1940</v>
      </c>
      <c r="X12463" s="267" t="s">
        <v>2000</v>
      </c>
      <c r="Y12463" s="267">
        <v>15327237</v>
      </c>
      <c r="Z12463" s="267">
        <v>1</v>
      </c>
      <c r="AA12463" s="267" t="s">
        <v>1987</v>
      </c>
      <c r="AB12463" s="270" t="s">
        <v>1988</v>
      </c>
      <c r="AD12463" s="267" t="s">
        <v>13</v>
      </c>
      <c r="AF12463" s="267" t="s">
        <v>24</v>
      </c>
    </row>
    <row r="12464" spans="3:32" ht="409.5">
      <c r="C12464" s="267" t="s">
        <v>1985</v>
      </c>
      <c r="D12464" s="267" t="s">
        <v>727</v>
      </c>
      <c r="E12464" s="267">
        <v>14468</v>
      </c>
      <c r="F12464" s="267" t="s">
        <v>1444</v>
      </c>
      <c r="G12464" s="267" t="s">
        <v>1445</v>
      </c>
      <c r="H12464" s="267">
        <v>1</v>
      </c>
      <c r="I12464" s="267" t="s">
        <v>583</v>
      </c>
      <c r="J12464" s="267">
        <v>0.64</v>
      </c>
      <c r="K12464" s="267" t="s">
        <v>1986</v>
      </c>
      <c r="O12464" s="267" t="s">
        <v>13</v>
      </c>
      <c r="P12464" s="267">
        <v>15327237</v>
      </c>
      <c r="Q12464" s="267" t="s">
        <v>1445</v>
      </c>
      <c r="S12464" s="267">
        <v>38</v>
      </c>
      <c r="T12464" s="267" t="s">
        <v>13</v>
      </c>
      <c r="U12464" s="267" t="s">
        <v>1999</v>
      </c>
      <c r="V12464" s="267" t="s">
        <v>13</v>
      </c>
      <c r="W12464" s="267">
        <v>1940</v>
      </c>
      <c r="X12464" s="267" t="s">
        <v>2000</v>
      </c>
      <c r="Y12464" s="267">
        <v>15327237</v>
      </c>
      <c r="Z12464" s="267">
        <v>1</v>
      </c>
      <c r="AA12464" s="267" t="s">
        <v>1987</v>
      </c>
      <c r="AB12464" s="270" t="s">
        <v>1988</v>
      </c>
      <c r="AD12464" s="267" t="s">
        <v>13</v>
      </c>
      <c r="AF12464" s="267" t="s">
        <v>24</v>
      </c>
    </row>
    <row r="12465" spans="3:32" ht="409.5">
      <c r="C12465" s="267" t="s">
        <v>1985</v>
      </c>
      <c r="D12465" s="267" t="s">
        <v>727</v>
      </c>
      <c r="E12465" s="267">
        <v>14468</v>
      </c>
      <c r="F12465" s="267" t="s">
        <v>1444</v>
      </c>
      <c r="G12465" s="267" t="s">
        <v>1445</v>
      </c>
      <c r="H12465" s="267">
        <v>1</v>
      </c>
      <c r="I12465" s="267" t="s">
        <v>583</v>
      </c>
      <c r="J12465" s="267">
        <v>0.64</v>
      </c>
      <c r="K12465" s="267" t="s">
        <v>1986</v>
      </c>
      <c r="O12465" s="267" t="s">
        <v>13</v>
      </c>
      <c r="P12465" s="267">
        <v>15327237</v>
      </c>
      <c r="Q12465" s="267" t="s">
        <v>1445</v>
      </c>
      <c r="S12465" s="267">
        <v>38</v>
      </c>
      <c r="T12465" s="267" t="s">
        <v>13</v>
      </c>
      <c r="U12465" s="267" t="s">
        <v>1999</v>
      </c>
      <c r="V12465" s="267" t="s">
        <v>13</v>
      </c>
      <c r="W12465" s="267">
        <v>1940</v>
      </c>
      <c r="X12465" s="267" t="s">
        <v>2000</v>
      </c>
      <c r="Y12465" s="267">
        <v>15327237</v>
      </c>
      <c r="Z12465" s="267">
        <v>1</v>
      </c>
      <c r="AA12465" s="267" t="s">
        <v>1987</v>
      </c>
      <c r="AB12465" s="270" t="s">
        <v>1988</v>
      </c>
      <c r="AD12465" s="267" t="s">
        <v>13</v>
      </c>
      <c r="AF12465" s="267" t="s">
        <v>24</v>
      </c>
    </row>
    <row r="12466" spans="3:32" ht="409.5">
      <c r="C12466" s="267" t="s">
        <v>1985</v>
      </c>
      <c r="D12466" s="267" t="s">
        <v>727</v>
      </c>
      <c r="E12466" s="267">
        <v>14468</v>
      </c>
      <c r="F12466" s="267" t="s">
        <v>1444</v>
      </c>
      <c r="G12466" s="267" t="s">
        <v>1445</v>
      </c>
      <c r="H12466" s="267">
        <v>1</v>
      </c>
      <c r="I12466" s="267" t="s">
        <v>583</v>
      </c>
      <c r="J12466" s="267">
        <v>0.64</v>
      </c>
      <c r="K12466" s="267" t="s">
        <v>1986</v>
      </c>
      <c r="O12466" s="267" t="s">
        <v>13</v>
      </c>
      <c r="P12466" s="267">
        <v>15327237</v>
      </c>
      <c r="Q12466" s="267" t="s">
        <v>1445</v>
      </c>
      <c r="S12466" s="267">
        <v>38</v>
      </c>
      <c r="T12466" s="267" t="s">
        <v>13</v>
      </c>
      <c r="U12466" s="267" t="s">
        <v>1999</v>
      </c>
      <c r="V12466" s="267" t="s">
        <v>13</v>
      </c>
      <c r="W12466" s="267">
        <v>1940</v>
      </c>
      <c r="X12466" s="267" t="s">
        <v>2000</v>
      </c>
      <c r="Y12466" s="267">
        <v>15327237</v>
      </c>
      <c r="Z12466" s="267">
        <v>1</v>
      </c>
      <c r="AA12466" s="267" t="s">
        <v>1987</v>
      </c>
      <c r="AB12466" s="270" t="s">
        <v>1988</v>
      </c>
      <c r="AD12466" s="267" t="s">
        <v>13</v>
      </c>
      <c r="AF12466" s="267" t="s">
        <v>24</v>
      </c>
    </row>
    <row r="12467" spans="3:32" ht="409.5">
      <c r="C12467" s="267" t="s">
        <v>1985</v>
      </c>
      <c r="D12467" s="267" t="s">
        <v>727</v>
      </c>
      <c r="E12467" s="267">
        <v>14468</v>
      </c>
      <c r="F12467" s="267" t="s">
        <v>1444</v>
      </c>
      <c r="G12467" s="267" t="s">
        <v>1445</v>
      </c>
      <c r="H12467" s="267">
        <v>1</v>
      </c>
      <c r="I12467" s="267" t="s">
        <v>583</v>
      </c>
      <c r="J12467" s="267">
        <v>0.64</v>
      </c>
      <c r="K12467" s="267" t="s">
        <v>1986</v>
      </c>
      <c r="O12467" s="267" t="s">
        <v>13</v>
      </c>
      <c r="P12467" s="267">
        <v>15327237</v>
      </c>
      <c r="Q12467" s="267" t="s">
        <v>1445</v>
      </c>
      <c r="S12467" s="267">
        <v>38</v>
      </c>
      <c r="T12467" s="267" t="s">
        <v>13</v>
      </c>
      <c r="U12467" s="267" t="s">
        <v>1999</v>
      </c>
      <c r="V12467" s="267" t="s">
        <v>13</v>
      </c>
      <c r="W12467" s="267">
        <v>1940</v>
      </c>
      <c r="X12467" s="267" t="s">
        <v>2000</v>
      </c>
      <c r="Y12467" s="267">
        <v>15327237</v>
      </c>
      <c r="Z12467" s="267">
        <v>1</v>
      </c>
      <c r="AA12467" s="267" t="s">
        <v>1987</v>
      </c>
      <c r="AB12467" s="270" t="s">
        <v>1988</v>
      </c>
      <c r="AD12467" s="267" t="s">
        <v>13</v>
      </c>
      <c r="AF12467" s="267" t="s">
        <v>24</v>
      </c>
    </row>
    <row r="12468" spans="3:32" ht="409.5">
      <c r="C12468" s="267" t="s">
        <v>1985</v>
      </c>
      <c r="D12468" s="267" t="s">
        <v>727</v>
      </c>
      <c r="E12468" s="267">
        <v>14468</v>
      </c>
      <c r="F12468" s="267" t="s">
        <v>1444</v>
      </c>
      <c r="G12468" s="267" t="s">
        <v>1445</v>
      </c>
      <c r="H12468" s="267">
        <v>1</v>
      </c>
      <c r="I12468" s="267" t="s">
        <v>583</v>
      </c>
      <c r="J12468" s="267">
        <v>0.64</v>
      </c>
      <c r="K12468" s="267" t="s">
        <v>1986</v>
      </c>
      <c r="O12468" s="267" t="s">
        <v>13</v>
      </c>
      <c r="P12468" s="267">
        <v>15327237</v>
      </c>
      <c r="Q12468" s="267" t="s">
        <v>1445</v>
      </c>
      <c r="S12468" s="267">
        <v>38</v>
      </c>
      <c r="T12468" s="267" t="s">
        <v>13</v>
      </c>
      <c r="U12468" s="267" t="s">
        <v>1999</v>
      </c>
      <c r="V12468" s="267" t="s">
        <v>13</v>
      </c>
      <c r="W12468" s="267">
        <v>1940</v>
      </c>
      <c r="X12468" s="267" t="s">
        <v>2000</v>
      </c>
      <c r="Y12468" s="267">
        <v>15327237</v>
      </c>
      <c r="Z12468" s="267">
        <v>1</v>
      </c>
      <c r="AA12468" s="267" t="s">
        <v>1987</v>
      </c>
      <c r="AB12468" s="270" t="s">
        <v>1988</v>
      </c>
      <c r="AD12468" s="267" t="s">
        <v>13</v>
      </c>
      <c r="AF12468" s="267" t="s">
        <v>24</v>
      </c>
    </row>
    <row r="12469" spans="3:32" ht="409.5">
      <c r="C12469" s="267" t="s">
        <v>1985</v>
      </c>
      <c r="D12469" s="267" t="s">
        <v>727</v>
      </c>
      <c r="E12469" s="267">
        <v>14468</v>
      </c>
      <c r="F12469" s="267" t="s">
        <v>1444</v>
      </c>
      <c r="G12469" s="267" t="s">
        <v>1445</v>
      </c>
      <c r="H12469" s="267">
        <v>1</v>
      </c>
      <c r="I12469" s="267" t="s">
        <v>583</v>
      </c>
      <c r="J12469" s="267">
        <v>0.64</v>
      </c>
      <c r="K12469" s="267" t="s">
        <v>1986</v>
      </c>
      <c r="O12469" s="267" t="s">
        <v>13</v>
      </c>
      <c r="P12469" s="267">
        <v>15327237</v>
      </c>
      <c r="Q12469" s="267" t="s">
        <v>1445</v>
      </c>
      <c r="S12469" s="267">
        <v>38</v>
      </c>
      <c r="T12469" s="267" t="s">
        <v>13</v>
      </c>
      <c r="U12469" s="267" t="s">
        <v>1999</v>
      </c>
      <c r="V12469" s="267" t="s">
        <v>13</v>
      </c>
      <c r="W12469" s="267">
        <v>1940</v>
      </c>
      <c r="X12469" s="267" t="s">
        <v>2000</v>
      </c>
      <c r="Y12469" s="267">
        <v>15327237</v>
      </c>
      <c r="Z12469" s="267">
        <v>1</v>
      </c>
      <c r="AA12469" s="267" t="s">
        <v>1987</v>
      </c>
      <c r="AB12469" s="270" t="s">
        <v>1988</v>
      </c>
      <c r="AD12469" s="267" t="s">
        <v>13</v>
      </c>
      <c r="AF12469" s="267" t="s">
        <v>24</v>
      </c>
    </row>
    <row r="12470" spans="3:32" ht="409.5">
      <c r="C12470" s="267" t="s">
        <v>1985</v>
      </c>
      <c r="D12470" s="267" t="s">
        <v>727</v>
      </c>
      <c r="E12470" s="267">
        <v>14468</v>
      </c>
      <c r="F12470" s="267" t="s">
        <v>1444</v>
      </c>
      <c r="G12470" s="267" t="s">
        <v>1445</v>
      </c>
      <c r="H12470" s="267">
        <v>1</v>
      </c>
      <c r="I12470" s="267" t="s">
        <v>583</v>
      </c>
      <c r="J12470" s="267">
        <v>0.64</v>
      </c>
      <c r="K12470" s="267" t="s">
        <v>1986</v>
      </c>
      <c r="O12470" s="267" t="s">
        <v>13</v>
      </c>
      <c r="P12470" s="267">
        <v>15327237</v>
      </c>
      <c r="Q12470" s="267" t="s">
        <v>1445</v>
      </c>
      <c r="S12470" s="267">
        <v>38</v>
      </c>
      <c r="T12470" s="267" t="s">
        <v>13</v>
      </c>
      <c r="U12470" s="267" t="s">
        <v>1999</v>
      </c>
      <c r="V12470" s="267" t="s">
        <v>13</v>
      </c>
      <c r="W12470" s="267">
        <v>1940</v>
      </c>
      <c r="X12470" s="267" t="s">
        <v>2000</v>
      </c>
      <c r="Y12470" s="267">
        <v>15327237</v>
      </c>
      <c r="Z12470" s="267">
        <v>1</v>
      </c>
      <c r="AA12470" s="267" t="s">
        <v>1987</v>
      </c>
      <c r="AB12470" s="270" t="s">
        <v>1988</v>
      </c>
      <c r="AD12470" s="267" t="s">
        <v>13</v>
      </c>
      <c r="AF12470" s="267" t="s">
        <v>24</v>
      </c>
    </row>
    <row r="12471" spans="3:32" ht="409.5">
      <c r="C12471" s="267" t="s">
        <v>1985</v>
      </c>
      <c r="D12471" s="267" t="s">
        <v>727</v>
      </c>
      <c r="E12471" s="267">
        <v>14468</v>
      </c>
      <c r="F12471" s="267" t="s">
        <v>1444</v>
      </c>
      <c r="G12471" s="267" t="s">
        <v>1445</v>
      </c>
      <c r="H12471" s="267">
        <v>1</v>
      </c>
      <c r="I12471" s="267" t="s">
        <v>583</v>
      </c>
      <c r="J12471" s="267">
        <v>0.64</v>
      </c>
      <c r="K12471" s="267" t="s">
        <v>1986</v>
      </c>
      <c r="O12471" s="267" t="s">
        <v>13</v>
      </c>
      <c r="P12471" s="267">
        <v>15327237</v>
      </c>
      <c r="Q12471" s="267" t="s">
        <v>1445</v>
      </c>
      <c r="S12471" s="267">
        <v>38</v>
      </c>
      <c r="T12471" s="267" t="s">
        <v>13</v>
      </c>
      <c r="U12471" s="267" t="s">
        <v>1999</v>
      </c>
      <c r="V12471" s="267" t="s">
        <v>13</v>
      </c>
      <c r="W12471" s="267">
        <v>1940</v>
      </c>
      <c r="X12471" s="267" t="s">
        <v>2000</v>
      </c>
      <c r="Y12471" s="267">
        <v>15327237</v>
      </c>
      <c r="Z12471" s="267">
        <v>1</v>
      </c>
      <c r="AA12471" s="267" t="s">
        <v>1987</v>
      </c>
      <c r="AB12471" s="270" t="s">
        <v>1988</v>
      </c>
      <c r="AD12471" s="267" t="s">
        <v>13</v>
      </c>
      <c r="AF12471" s="267" t="s">
        <v>24</v>
      </c>
    </row>
    <row r="12472" spans="3:32" ht="409.5">
      <c r="C12472" s="267" t="s">
        <v>1985</v>
      </c>
      <c r="D12472" s="267" t="s">
        <v>727</v>
      </c>
      <c r="E12472" s="267">
        <v>14468</v>
      </c>
      <c r="F12472" s="267" t="s">
        <v>1444</v>
      </c>
      <c r="G12472" s="267" t="s">
        <v>1445</v>
      </c>
      <c r="H12472" s="267">
        <v>1</v>
      </c>
      <c r="I12472" s="267" t="s">
        <v>583</v>
      </c>
      <c r="J12472" s="267">
        <v>0.64</v>
      </c>
      <c r="K12472" s="267" t="s">
        <v>1986</v>
      </c>
      <c r="O12472" s="267" t="s">
        <v>13</v>
      </c>
      <c r="P12472" s="267">
        <v>15327237</v>
      </c>
      <c r="Q12472" s="267" t="s">
        <v>1445</v>
      </c>
      <c r="S12472" s="267">
        <v>38</v>
      </c>
      <c r="T12472" s="267" t="s">
        <v>13</v>
      </c>
      <c r="U12472" s="267" t="s">
        <v>1999</v>
      </c>
      <c r="V12472" s="267" t="s">
        <v>13</v>
      </c>
      <c r="W12472" s="267">
        <v>1940</v>
      </c>
      <c r="X12472" s="267" t="s">
        <v>2000</v>
      </c>
      <c r="Y12472" s="267">
        <v>15327237</v>
      </c>
      <c r="Z12472" s="267">
        <v>1</v>
      </c>
      <c r="AA12472" s="267" t="s">
        <v>1987</v>
      </c>
      <c r="AB12472" s="270" t="s">
        <v>1988</v>
      </c>
      <c r="AD12472" s="267" t="s">
        <v>13</v>
      </c>
      <c r="AF12472" s="267" t="s">
        <v>24</v>
      </c>
    </row>
    <row r="12473" spans="3:32" ht="409.5">
      <c r="C12473" s="267" t="s">
        <v>1985</v>
      </c>
      <c r="D12473" s="267" t="s">
        <v>727</v>
      </c>
      <c r="E12473" s="267">
        <v>14468</v>
      </c>
      <c r="F12473" s="267" t="s">
        <v>1444</v>
      </c>
      <c r="G12473" s="267" t="s">
        <v>1445</v>
      </c>
      <c r="H12473" s="267">
        <v>1</v>
      </c>
      <c r="I12473" s="267" t="s">
        <v>583</v>
      </c>
      <c r="J12473" s="267">
        <v>0.64</v>
      </c>
      <c r="K12473" s="267" t="s">
        <v>1986</v>
      </c>
      <c r="O12473" s="267" t="s">
        <v>13</v>
      </c>
      <c r="P12473" s="267">
        <v>15327237</v>
      </c>
      <c r="Q12473" s="267" t="s">
        <v>1445</v>
      </c>
      <c r="S12473" s="267">
        <v>38</v>
      </c>
      <c r="T12473" s="267" t="s">
        <v>13</v>
      </c>
      <c r="U12473" s="267" t="s">
        <v>1999</v>
      </c>
      <c r="V12473" s="267" t="s">
        <v>13</v>
      </c>
      <c r="W12473" s="267">
        <v>1940</v>
      </c>
      <c r="X12473" s="267" t="s">
        <v>2000</v>
      </c>
      <c r="Y12473" s="267">
        <v>15327237</v>
      </c>
      <c r="Z12473" s="267">
        <v>1</v>
      </c>
      <c r="AA12473" s="267" t="s">
        <v>1987</v>
      </c>
      <c r="AB12473" s="270" t="s">
        <v>1988</v>
      </c>
      <c r="AD12473" s="267" t="s">
        <v>13</v>
      </c>
      <c r="AF12473" s="267" t="s">
        <v>24</v>
      </c>
    </row>
    <row r="12474" spans="3:32" ht="409.5">
      <c r="C12474" s="267" t="s">
        <v>1985</v>
      </c>
      <c r="D12474" s="267" t="s">
        <v>727</v>
      </c>
      <c r="E12474" s="267">
        <v>14468</v>
      </c>
      <c r="F12474" s="267" t="s">
        <v>1444</v>
      </c>
      <c r="G12474" s="267" t="s">
        <v>1445</v>
      </c>
      <c r="H12474" s="267">
        <v>1</v>
      </c>
      <c r="I12474" s="267" t="s">
        <v>583</v>
      </c>
      <c r="J12474" s="267">
        <v>0.64</v>
      </c>
      <c r="K12474" s="267" t="s">
        <v>1986</v>
      </c>
      <c r="O12474" s="267" t="s">
        <v>13</v>
      </c>
      <c r="P12474" s="267">
        <v>15327237</v>
      </c>
      <c r="Q12474" s="267" t="s">
        <v>1445</v>
      </c>
      <c r="S12474" s="267">
        <v>38</v>
      </c>
      <c r="T12474" s="267" t="s">
        <v>13</v>
      </c>
      <c r="U12474" s="267" t="s">
        <v>1999</v>
      </c>
      <c r="V12474" s="267" t="s">
        <v>13</v>
      </c>
      <c r="W12474" s="267">
        <v>1940</v>
      </c>
      <c r="X12474" s="267" t="s">
        <v>2000</v>
      </c>
      <c r="Y12474" s="267">
        <v>15327237</v>
      </c>
      <c r="Z12474" s="267">
        <v>1</v>
      </c>
      <c r="AA12474" s="267" t="s">
        <v>1987</v>
      </c>
      <c r="AB12474" s="270" t="s">
        <v>1988</v>
      </c>
      <c r="AD12474" s="267" t="s">
        <v>13</v>
      </c>
      <c r="AF12474" s="267" t="s">
        <v>24</v>
      </c>
    </row>
    <row r="12475" spans="3:32" ht="409.5">
      <c r="C12475" s="267" t="s">
        <v>1985</v>
      </c>
      <c r="D12475" s="267" t="s">
        <v>727</v>
      </c>
      <c r="E12475" s="267">
        <v>14468</v>
      </c>
      <c r="F12475" s="267" t="s">
        <v>1444</v>
      </c>
      <c r="G12475" s="267" t="s">
        <v>1445</v>
      </c>
      <c r="H12475" s="267">
        <v>1</v>
      </c>
      <c r="I12475" s="267" t="s">
        <v>583</v>
      </c>
      <c r="J12475" s="267">
        <v>0.64</v>
      </c>
      <c r="K12475" s="267" t="s">
        <v>1986</v>
      </c>
      <c r="O12475" s="267" t="s">
        <v>13</v>
      </c>
      <c r="P12475" s="267">
        <v>15327237</v>
      </c>
      <c r="Q12475" s="267" t="s">
        <v>1445</v>
      </c>
      <c r="S12475" s="267">
        <v>38</v>
      </c>
      <c r="T12475" s="267" t="s">
        <v>13</v>
      </c>
      <c r="U12475" s="267" t="s">
        <v>1999</v>
      </c>
      <c r="V12475" s="267" t="s">
        <v>13</v>
      </c>
      <c r="W12475" s="267">
        <v>1940</v>
      </c>
      <c r="X12475" s="267" t="s">
        <v>2000</v>
      </c>
      <c r="Y12475" s="267">
        <v>15327237</v>
      </c>
      <c r="Z12475" s="267">
        <v>1</v>
      </c>
      <c r="AA12475" s="267" t="s">
        <v>1987</v>
      </c>
      <c r="AB12475" s="270" t="s">
        <v>1988</v>
      </c>
      <c r="AD12475" s="267" t="s">
        <v>13</v>
      </c>
      <c r="AF12475" s="267" t="s">
        <v>24</v>
      </c>
    </row>
    <row r="12476" spans="3:32" ht="409.5">
      <c r="C12476" s="267" t="s">
        <v>1985</v>
      </c>
      <c r="D12476" s="267" t="s">
        <v>727</v>
      </c>
      <c r="E12476" s="267">
        <v>14468</v>
      </c>
      <c r="F12476" s="267" t="s">
        <v>1444</v>
      </c>
      <c r="G12476" s="267" t="s">
        <v>1445</v>
      </c>
      <c r="H12476" s="267">
        <v>1</v>
      </c>
      <c r="I12476" s="267" t="s">
        <v>583</v>
      </c>
      <c r="J12476" s="267">
        <v>0.64</v>
      </c>
      <c r="K12476" s="267" t="s">
        <v>1986</v>
      </c>
      <c r="O12476" s="267" t="s">
        <v>13</v>
      </c>
      <c r="P12476" s="267">
        <v>15327237</v>
      </c>
      <c r="Q12476" s="267" t="s">
        <v>1445</v>
      </c>
      <c r="S12476" s="267">
        <v>38</v>
      </c>
      <c r="T12476" s="267" t="s">
        <v>13</v>
      </c>
      <c r="U12476" s="267" t="s">
        <v>1999</v>
      </c>
      <c r="V12476" s="267" t="s">
        <v>13</v>
      </c>
      <c r="W12476" s="267">
        <v>1940</v>
      </c>
      <c r="X12476" s="267" t="s">
        <v>2000</v>
      </c>
      <c r="Y12476" s="267">
        <v>15327237</v>
      </c>
      <c r="Z12476" s="267">
        <v>1</v>
      </c>
      <c r="AA12476" s="267" t="s">
        <v>1987</v>
      </c>
      <c r="AB12476" s="270" t="s">
        <v>1988</v>
      </c>
      <c r="AD12476" s="267" t="s">
        <v>13</v>
      </c>
      <c r="AF12476" s="267" t="s">
        <v>24</v>
      </c>
    </row>
    <row r="12477" spans="3:32" ht="409.5">
      <c r="C12477" s="267" t="s">
        <v>1985</v>
      </c>
      <c r="D12477" s="267" t="s">
        <v>727</v>
      </c>
      <c r="E12477" s="267">
        <v>14468</v>
      </c>
      <c r="F12477" s="267" t="s">
        <v>1444</v>
      </c>
      <c r="G12477" s="267" t="s">
        <v>1445</v>
      </c>
      <c r="H12477" s="267">
        <v>1</v>
      </c>
      <c r="I12477" s="267" t="s">
        <v>583</v>
      </c>
      <c r="J12477" s="267">
        <v>0.64</v>
      </c>
      <c r="K12477" s="267" t="s">
        <v>1986</v>
      </c>
      <c r="O12477" s="267" t="s">
        <v>13</v>
      </c>
      <c r="P12477" s="267">
        <v>15327237</v>
      </c>
      <c r="Q12477" s="267" t="s">
        <v>1445</v>
      </c>
      <c r="S12477" s="267">
        <v>38</v>
      </c>
      <c r="T12477" s="267" t="s">
        <v>13</v>
      </c>
      <c r="U12477" s="267" t="s">
        <v>1999</v>
      </c>
      <c r="V12477" s="267" t="s">
        <v>13</v>
      </c>
      <c r="W12477" s="267">
        <v>1940</v>
      </c>
      <c r="X12477" s="267" t="s">
        <v>2000</v>
      </c>
      <c r="Y12477" s="267">
        <v>15327237</v>
      </c>
      <c r="Z12477" s="267">
        <v>1</v>
      </c>
      <c r="AA12477" s="267" t="s">
        <v>1987</v>
      </c>
      <c r="AB12477" s="270" t="s">
        <v>1988</v>
      </c>
      <c r="AD12477" s="267" t="s">
        <v>13</v>
      </c>
      <c r="AF12477" s="267" t="s">
        <v>24</v>
      </c>
    </row>
    <row r="12478" spans="3:32" ht="409.5">
      <c r="C12478" s="267" t="s">
        <v>1985</v>
      </c>
      <c r="D12478" s="267" t="s">
        <v>727</v>
      </c>
      <c r="E12478" s="267">
        <v>14468</v>
      </c>
      <c r="F12478" s="267" t="s">
        <v>1444</v>
      </c>
      <c r="G12478" s="267" t="s">
        <v>1445</v>
      </c>
      <c r="H12478" s="267">
        <v>1</v>
      </c>
      <c r="I12478" s="267" t="s">
        <v>583</v>
      </c>
      <c r="J12478" s="267">
        <v>0.64</v>
      </c>
      <c r="K12478" s="267" t="s">
        <v>1986</v>
      </c>
      <c r="O12478" s="267" t="s">
        <v>13</v>
      </c>
      <c r="P12478" s="267">
        <v>15327237</v>
      </c>
      <c r="Q12478" s="267" t="s">
        <v>1445</v>
      </c>
      <c r="S12478" s="267">
        <v>38</v>
      </c>
      <c r="T12478" s="267" t="s">
        <v>13</v>
      </c>
      <c r="U12478" s="267" t="s">
        <v>1999</v>
      </c>
      <c r="V12478" s="267" t="s">
        <v>13</v>
      </c>
      <c r="W12478" s="267">
        <v>1940</v>
      </c>
      <c r="X12478" s="267" t="s">
        <v>2000</v>
      </c>
      <c r="Y12478" s="267">
        <v>15327237</v>
      </c>
      <c r="Z12478" s="267">
        <v>1</v>
      </c>
      <c r="AA12478" s="267" t="s">
        <v>1987</v>
      </c>
      <c r="AB12478" s="270" t="s">
        <v>1988</v>
      </c>
      <c r="AD12478" s="267" t="s">
        <v>13</v>
      </c>
      <c r="AF12478" s="267" t="s">
        <v>24</v>
      </c>
    </row>
    <row r="12479" spans="3:32" ht="409.5">
      <c r="C12479" s="267" t="s">
        <v>1985</v>
      </c>
      <c r="D12479" s="267" t="s">
        <v>727</v>
      </c>
      <c r="E12479" s="267">
        <v>14468</v>
      </c>
      <c r="F12479" s="267" t="s">
        <v>1444</v>
      </c>
      <c r="G12479" s="267" t="s">
        <v>1445</v>
      </c>
      <c r="H12479" s="267">
        <v>1</v>
      </c>
      <c r="I12479" s="267" t="s">
        <v>583</v>
      </c>
      <c r="J12479" s="267">
        <v>0.64</v>
      </c>
      <c r="K12479" s="267" t="s">
        <v>1986</v>
      </c>
      <c r="O12479" s="267" t="s">
        <v>13</v>
      </c>
      <c r="P12479" s="267">
        <v>15327237</v>
      </c>
      <c r="Q12479" s="267" t="s">
        <v>1445</v>
      </c>
      <c r="S12479" s="267">
        <v>38</v>
      </c>
      <c r="T12479" s="267" t="s">
        <v>13</v>
      </c>
      <c r="U12479" s="267" t="s">
        <v>1999</v>
      </c>
      <c r="V12479" s="267" t="s">
        <v>13</v>
      </c>
      <c r="W12479" s="267">
        <v>1940</v>
      </c>
      <c r="X12479" s="267" t="s">
        <v>2000</v>
      </c>
      <c r="Y12479" s="267">
        <v>15327237</v>
      </c>
      <c r="Z12479" s="267">
        <v>1</v>
      </c>
      <c r="AA12479" s="267" t="s">
        <v>1987</v>
      </c>
      <c r="AB12479" s="270" t="s">
        <v>1988</v>
      </c>
      <c r="AD12479" s="267" t="s">
        <v>13</v>
      </c>
      <c r="AF12479" s="267" t="s">
        <v>24</v>
      </c>
    </row>
    <row r="12480" spans="3:32" ht="409.5">
      <c r="C12480" s="267" t="s">
        <v>1985</v>
      </c>
      <c r="D12480" s="267" t="s">
        <v>727</v>
      </c>
      <c r="E12480" s="267">
        <v>14468</v>
      </c>
      <c r="F12480" s="267" t="s">
        <v>1444</v>
      </c>
      <c r="G12480" s="267" t="s">
        <v>1445</v>
      </c>
      <c r="H12480" s="267">
        <v>1</v>
      </c>
      <c r="I12480" s="267" t="s">
        <v>583</v>
      </c>
      <c r="J12480" s="267">
        <v>0.64</v>
      </c>
      <c r="K12480" s="267" t="s">
        <v>1986</v>
      </c>
      <c r="O12480" s="267" t="s">
        <v>13</v>
      </c>
      <c r="P12480" s="267">
        <v>15327237</v>
      </c>
      <c r="Q12480" s="267" t="s">
        <v>1445</v>
      </c>
      <c r="S12480" s="267">
        <v>38</v>
      </c>
      <c r="T12480" s="267" t="s">
        <v>13</v>
      </c>
      <c r="U12480" s="267" t="s">
        <v>1999</v>
      </c>
      <c r="V12480" s="267" t="s">
        <v>13</v>
      </c>
      <c r="W12480" s="267">
        <v>1940</v>
      </c>
      <c r="X12480" s="267" t="s">
        <v>2000</v>
      </c>
      <c r="Y12480" s="267">
        <v>15327237</v>
      </c>
      <c r="Z12480" s="267">
        <v>1</v>
      </c>
      <c r="AA12480" s="267" t="s">
        <v>1987</v>
      </c>
      <c r="AB12480" s="270" t="s">
        <v>1988</v>
      </c>
      <c r="AD12480" s="267" t="s">
        <v>13</v>
      </c>
      <c r="AF12480" s="267" t="s">
        <v>24</v>
      </c>
    </row>
    <row r="12481" spans="3:32" ht="409.5">
      <c r="C12481" s="267" t="s">
        <v>1985</v>
      </c>
      <c r="D12481" s="267" t="s">
        <v>727</v>
      </c>
      <c r="E12481" s="267">
        <v>14468</v>
      </c>
      <c r="F12481" s="267" t="s">
        <v>1444</v>
      </c>
      <c r="G12481" s="267" t="s">
        <v>1445</v>
      </c>
      <c r="H12481" s="267">
        <v>1</v>
      </c>
      <c r="I12481" s="267" t="s">
        <v>583</v>
      </c>
      <c r="J12481" s="267">
        <v>0.64</v>
      </c>
      <c r="K12481" s="267" t="s">
        <v>1986</v>
      </c>
      <c r="O12481" s="267" t="s">
        <v>13</v>
      </c>
      <c r="P12481" s="267">
        <v>15327237</v>
      </c>
      <c r="Q12481" s="267" t="s">
        <v>1445</v>
      </c>
      <c r="S12481" s="267">
        <v>38</v>
      </c>
      <c r="T12481" s="267" t="s">
        <v>13</v>
      </c>
      <c r="U12481" s="267" t="s">
        <v>1999</v>
      </c>
      <c r="V12481" s="267" t="s">
        <v>13</v>
      </c>
      <c r="W12481" s="267">
        <v>1940</v>
      </c>
      <c r="X12481" s="267" t="s">
        <v>2000</v>
      </c>
      <c r="Y12481" s="267">
        <v>15327237</v>
      </c>
      <c r="Z12481" s="267">
        <v>1</v>
      </c>
      <c r="AA12481" s="267" t="s">
        <v>1987</v>
      </c>
      <c r="AB12481" s="270" t="s">
        <v>1988</v>
      </c>
      <c r="AD12481" s="267" t="s">
        <v>13</v>
      </c>
      <c r="AF12481" s="267" t="s">
        <v>24</v>
      </c>
    </row>
    <row r="12482" spans="3:32" ht="409.5">
      <c r="C12482" s="267" t="s">
        <v>1985</v>
      </c>
      <c r="D12482" s="267" t="s">
        <v>727</v>
      </c>
      <c r="E12482" s="267">
        <v>14468</v>
      </c>
      <c r="F12482" s="267" t="s">
        <v>1444</v>
      </c>
      <c r="G12482" s="267" t="s">
        <v>1445</v>
      </c>
      <c r="H12482" s="267">
        <v>1</v>
      </c>
      <c r="I12482" s="267" t="s">
        <v>583</v>
      </c>
      <c r="J12482" s="267">
        <v>0.64</v>
      </c>
      <c r="K12482" s="267" t="s">
        <v>1986</v>
      </c>
      <c r="O12482" s="267" t="s">
        <v>13</v>
      </c>
      <c r="P12482" s="267">
        <v>15327237</v>
      </c>
      <c r="Q12482" s="267" t="s">
        <v>1445</v>
      </c>
      <c r="S12482" s="267">
        <v>38</v>
      </c>
      <c r="T12482" s="267" t="s">
        <v>13</v>
      </c>
      <c r="U12482" s="267" t="s">
        <v>1999</v>
      </c>
      <c r="V12482" s="267" t="s">
        <v>13</v>
      </c>
      <c r="W12482" s="267">
        <v>1940</v>
      </c>
      <c r="X12482" s="267" t="s">
        <v>2000</v>
      </c>
      <c r="Y12482" s="267">
        <v>15327237</v>
      </c>
      <c r="Z12482" s="267">
        <v>1</v>
      </c>
      <c r="AA12482" s="267" t="s">
        <v>1987</v>
      </c>
      <c r="AB12482" s="270" t="s">
        <v>1988</v>
      </c>
      <c r="AD12482" s="267" t="s">
        <v>13</v>
      </c>
      <c r="AF12482" s="267" t="s">
        <v>24</v>
      </c>
    </row>
    <row r="12483" spans="3:32" ht="409.5">
      <c r="C12483" s="267" t="s">
        <v>1985</v>
      </c>
      <c r="D12483" s="267" t="s">
        <v>727</v>
      </c>
      <c r="E12483" s="267">
        <v>14468</v>
      </c>
      <c r="F12483" s="267" t="s">
        <v>1444</v>
      </c>
      <c r="G12483" s="267" t="s">
        <v>1445</v>
      </c>
      <c r="H12483" s="267">
        <v>1</v>
      </c>
      <c r="I12483" s="267" t="s">
        <v>583</v>
      </c>
      <c r="J12483" s="267">
        <v>0.64</v>
      </c>
      <c r="K12483" s="267" t="s">
        <v>1986</v>
      </c>
      <c r="O12483" s="267" t="s">
        <v>13</v>
      </c>
      <c r="P12483" s="267">
        <v>15327237</v>
      </c>
      <c r="Q12483" s="267" t="s">
        <v>1445</v>
      </c>
      <c r="S12483" s="267">
        <v>38</v>
      </c>
      <c r="T12483" s="267" t="s">
        <v>13</v>
      </c>
      <c r="U12483" s="267" t="s">
        <v>1999</v>
      </c>
      <c r="V12483" s="267" t="s">
        <v>13</v>
      </c>
      <c r="W12483" s="267">
        <v>1940</v>
      </c>
      <c r="X12483" s="267" t="s">
        <v>2000</v>
      </c>
      <c r="Y12483" s="267">
        <v>15327237</v>
      </c>
      <c r="Z12483" s="267">
        <v>1</v>
      </c>
      <c r="AA12483" s="267" t="s">
        <v>1987</v>
      </c>
      <c r="AB12483" s="270" t="s">
        <v>1988</v>
      </c>
      <c r="AD12483" s="267" t="s">
        <v>13</v>
      </c>
      <c r="AF12483" s="267" t="s">
        <v>24</v>
      </c>
    </row>
    <row r="12484" spans="3:32" ht="409.5">
      <c r="C12484" s="267" t="s">
        <v>1985</v>
      </c>
      <c r="D12484" s="267" t="s">
        <v>727</v>
      </c>
      <c r="E12484" s="267">
        <v>14468</v>
      </c>
      <c r="F12484" s="267" t="s">
        <v>1444</v>
      </c>
      <c r="G12484" s="267" t="s">
        <v>1445</v>
      </c>
      <c r="H12484" s="267">
        <v>1</v>
      </c>
      <c r="I12484" s="267" t="s">
        <v>583</v>
      </c>
      <c r="J12484" s="267">
        <v>0.64</v>
      </c>
      <c r="K12484" s="267" t="s">
        <v>1986</v>
      </c>
      <c r="O12484" s="267" t="s">
        <v>13</v>
      </c>
      <c r="P12484" s="267">
        <v>15327237</v>
      </c>
      <c r="Q12484" s="267" t="s">
        <v>1445</v>
      </c>
      <c r="S12484" s="267">
        <v>38</v>
      </c>
      <c r="T12484" s="267" t="s">
        <v>13</v>
      </c>
      <c r="U12484" s="267" t="s">
        <v>1999</v>
      </c>
      <c r="V12484" s="267" t="s">
        <v>13</v>
      </c>
      <c r="W12484" s="267">
        <v>1940</v>
      </c>
      <c r="X12484" s="267" t="s">
        <v>2000</v>
      </c>
      <c r="Y12484" s="267">
        <v>15327237</v>
      </c>
      <c r="Z12484" s="267">
        <v>1</v>
      </c>
      <c r="AA12484" s="267" t="s">
        <v>1987</v>
      </c>
      <c r="AB12484" s="270" t="s">
        <v>1988</v>
      </c>
      <c r="AD12484" s="267" t="s">
        <v>13</v>
      </c>
      <c r="AF12484" s="267" t="s">
        <v>24</v>
      </c>
    </row>
    <row r="12485" spans="3:32" ht="409.5">
      <c r="C12485" s="267" t="s">
        <v>1985</v>
      </c>
      <c r="D12485" s="267" t="s">
        <v>727</v>
      </c>
      <c r="E12485" s="267">
        <v>14468</v>
      </c>
      <c r="F12485" s="267" t="s">
        <v>1444</v>
      </c>
      <c r="G12485" s="267" t="s">
        <v>1445</v>
      </c>
      <c r="H12485" s="267">
        <v>1</v>
      </c>
      <c r="I12485" s="267" t="s">
        <v>583</v>
      </c>
      <c r="J12485" s="267">
        <v>0.64</v>
      </c>
      <c r="K12485" s="267" t="s">
        <v>1986</v>
      </c>
      <c r="O12485" s="267" t="s">
        <v>13</v>
      </c>
      <c r="P12485" s="267">
        <v>15327237</v>
      </c>
      <c r="Q12485" s="267" t="s">
        <v>1445</v>
      </c>
      <c r="S12485" s="267">
        <v>38</v>
      </c>
      <c r="T12485" s="267" t="s">
        <v>13</v>
      </c>
      <c r="U12485" s="267" t="s">
        <v>1999</v>
      </c>
      <c r="V12485" s="267" t="s">
        <v>13</v>
      </c>
      <c r="W12485" s="267">
        <v>1940</v>
      </c>
      <c r="X12485" s="267" t="s">
        <v>2000</v>
      </c>
      <c r="Y12485" s="267">
        <v>15327237</v>
      </c>
      <c r="Z12485" s="267">
        <v>1</v>
      </c>
      <c r="AA12485" s="267" t="s">
        <v>1987</v>
      </c>
      <c r="AB12485" s="270" t="s">
        <v>1988</v>
      </c>
      <c r="AD12485" s="267" t="s">
        <v>13</v>
      </c>
      <c r="AF12485" s="267" t="s">
        <v>24</v>
      </c>
    </row>
    <row r="12486" spans="3:32" ht="409.5">
      <c r="C12486" s="267" t="s">
        <v>1985</v>
      </c>
      <c r="D12486" s="267" t="s">
        <v>727</v>
      </c>
      <c r="E12486" s="267">
        <v>14468</v>
      </c>
      <c r="F12486" s="267" t="s">
        <v>1444</v>
      </c>
      <c r="G12486" s="267" t="s">
        <v>1445</v>
      </c>
      <c r="H12486" s="267">
        <v>1</v>
      </c>
      <c r="I12486" s="267" t="s">
        <v>583</v>
      </c>
      <c r="J12486" s="267">
        <v>0.64</v>
      </c>
      <c r="K12486" s="267" t="s">
        <v>1986</v>
      </c>
      <c r="O12486" s="267" t="s">
        <v>13</v>
      </c>
      <c r="P12486" s="267">
        <v>15327237</v>
      </c>
      <c r="Q12486" s="267" t="s">
        <v>1445</v>
      </c>
      <c r="S12486" s="267">
        <v>38</v>
      </c>
      <c r="T12486" s="267" t="s">
        <v>13</v>
      </c>
      <c r="U12486" s="267" t="s">
        <v>1999</v>
      </c>
      <c r="V12486" s="267" t="s">
        <v>13</v>
      </c>
      <c r="W12486" s="267">
        <v>1940</v>
      </c>
      <c r="X12486" s="267" t="s">
        <v>2000</v>
      </c>
      <c r="Y12486" s="267">
        <v>15327237</v>
      </c>
      <c r="Z12486" s="267">
        <v>1</v>
      </c>
      <c r="AA12486" s="267" t="s">
        <v>1987</v>
      </c>
      <c r="AB12486" s="270" t="s">
        <v>1988</v>
      </c>
      <c r="AD12486" s="267" t="s">
        <v>13</v>
      </c>
      <c r="AF12486" s="267" t="s">
        <v>24</v>
      </c>
    </row>
    <row r="12487" spans="3:32" ht="409.5">
      <c r="C12487" s="267" t="s">
        <v>1985</v>
      </c>
      <c r="D12487" s="267" t="s">
        <v>727</v>
      </c>
      <c r="E12487" s="267">
        <v>14468</v>
      </c>
      <c r="F12487" s="267" t="s">
        <v>1444</v>
      </c>
      <c r="G12487" s="267" t="s">
        <v>1445</v>
      </c>
      <c r="H12487" s="267">
        <v>1</v>
      </c>
      <c r="I12487" s="267" t="s">
        <v>583</v>
      </c>
      <c r="J12487" s="267">
        <v>0.64</v>
      </c>
      <c r="K12487" s="267" t="s">
        <v>1986</v>
      </c>
      <c r="O12487" s="267" t="s">
        <v>13</v>
      </c>
      <c r="P12487" s="267">
        <v>15327237</v>
      </c>
      <c r="Q12487" s="267" t="s">
        <v>1445</v>
      </c>
      <c r="S12487" s="267">
        <v>38</v>
      </c>
      <c r="T12487" s="267" t="s">
        <v>13</v>
      </c>
      <c r="U12487" s="267" t="s">
        <v>1999</v>
      </c>
      <c r="V12487" s="267" t="s">
        <v>13</v>
      </c>
      <c r="W12487" s="267">
        <v>1940</v>
      </c>
      <c r="X12487" s="267" t="s">
        <v>2000</v>
      </c>
      <c r="Y12487" s="267">
        <v>15327237</v>
      </c>
      <c r="Z12487" s="267">
        <v>1</v>
      </c>
      <c r="AA12487" s="267" t="s">
        <v>1987</v>
      </c>
      <c r="AB12487" s="270" t="s">
        <v>1988</v>
      </c>
      <c r="AD12487" s="267" t="s">
        <v>13</v>
      </c>
      <c r="AF12487" s="267" t="s">
        <v>24</v>
      </c>
    </row>
    <row r="12488" spans="3:32" ht="409.5">
      <c r="C12488" s="267" t="s">
        <v>1985</v>
      </c>
      <c r="D12488" s="267" t="s">
        <v>727</v>
      </c>
      <c r="E12488" s="267">
        <v>14468</v>
      </c>
      <c r="F12488" s="267" t="s">
        <v>1444</v>
      </c>
      <c r="G12488" s="267" t="s">
        <v>1445</v>
      </c>
      <c r="H12488" s="267">
        <v>1</v>
      </c>
      <c r="I12488" s="267" t="s">
        <v>583</v>
      </c>
      <c r="J12488" s="267">
        <v>0.64</v>
      </c>
      <c r="K12488" s="267" t="s">
        <v>1986</v>
      </c>
      <c r="O12488" s="267" t="s">
        <v>13</v>
      </c>
      <c r="P12488" s="267">
        <v>15327237</v>
      </c>
      <c r="Q12488" s="267" t="s">
        <v>1445</v>
      </c>
      <c r="S12488" s="267">
        <v>38</v>
      </c>
      <c r="T12488" s="267" t="s">
        <v>13</v>
      </c>
      <c r="U12488" s="267" t="s">
        <v>1999</v>
      </c>
      <c r="V12488" s="267" t="s">
        <v>13</v>
      </c>
      <c r="W12488" s="267">
        <v>1940</v>
      </c>
      <c r="X12488" s="267" t="s">
        <v>2000</v>
      </c>
      <c r="Y12488" s="267">
        <v>15327237</v>
      </c>
      <c r="Z12488" s="267">
        <v>1</v>
      </c>
      <c r="AA12488" s="267" t="s">
        <v>1987</v>
      </c>
      <c r="AB12488" s="270" t="s">
        <v>1988</v>
      </c>
      <c r="AD12488" s="267" t="s">
        <v>13</v>
      </c>
      <c r="AF12488" s="267" t="s">
        <v>24</v>
      </c>
    </row>
    <row r="12489" spans="3:32" ht="409.5">
      <c r="C12489" s="267" t="s">
        <v>1985</v>
      </c>
      <c r="D12489" s="267" t="s">
        <v>727</v>
      </c>
      <c r="E12489" s="267">
        <v>14468</v>
      </c>
      <c r="F12489" s="267" t="s">
        <v>1444</v>
      </c>
      <c r="G12489" s="267" t="s">
        <v>1445</v>
      </c>
      <c r="H12489" s="267">
        <v>1</v>
      </c>
      <c r="I12489" s="267" t="s">
        <v>583</v>
      </c>
      <c r="J12489" s="267">
        <v>0.64</v>
      </c>
      <c r="K12489" s="267" t="s">
        <v>1986</v>
      </c>
      <c r="O12489" s="267" t="s">
        <v>13</v>
      </c>
      <c r="P12489" s="267">
        <v>15327237</v>
      </c>
      <c r="Q12489" s="267" t="s">
        <v>1445</v>
      </c>
      <c r="S12489" s="267">
        <v>38</v>
      </c>
      <c r="T12489" s="267" t="s">
        <v>13</v>
      </c>
      <c r="U12489" s="267" t="s">
        <v>1999</v>
      </c>
      <c r="V12489" s="267" t="s">
        <v>13</v>
      </c>
      <c r="W12489" s="267">
        <v>1940</v>
      </c>
      <c r="X12489" s="267" t="s">
        <v>2000</v>
      </c>
      <c r="Y12489" s="267">
        <v>15327237</v>
      </c>
      <c r="Z12489" s="267">
        <v>1</v>
      </c>
      <c r="AA12489" s="267" t="s">
        <v>1987</v>
      </c>
      <c r="AB12489" s="270" t="s">
        <v>1988</v>
      </c>
      <c r="AD12489" s="267" t="s">
        <v>13</v>
      </c>
      <c r="AF12489" s="267" t="s">
        <v>24</v>
      </c>
    </row>
    <row r="12490" spans="3:32" ht="409.5">
      <c r="C12490" s="267" t="s">
        <v>1985</v>
      </c>
      <c r="D12490" s="267" t="s">
        <v>727</v>
      </c>
      <c r="E12490" s="267">
        <v>14468</v>
      </c>
      <c r="F12490" s="267" t="s">
        <v>1444</v>
      </c>
      <c r="G12490" s="267" t="s">
        <v>1445</v>
      </c>
      <c r="H12490" s="267">
        <v>1</v>
      </c>
      <c r="I12490" s="267" t="s">
        <v>583</v>
      </c>
      <c r="J12490" s="267">
        <v>0.64</v>
      </c>
      <c r="K12490" s="267" t="s">
        <v>1986</v>
      </c>
      <c r="O12490" s="267" t="s">
        <v>13</v>
      </c>
      <c r="P12490" s="267">
        <v>15327237</v>
      </c>
      <c r="Q12490" s="267" t="s">
        <v>1445</v>
      </c>
      <c r="S12490" s="267">
        <v>38</v>
      </c>
      <c r="T12490" s="267" t="s">
        <v>13</v>
      </c>
      <c r="U12490" s="267" t="s">
        <v>1999</v>
      </c>
      <c r="V12490" s="267" t="s">
        <v>13</v>
      </c>
      <c r="W12490" s="267">
        <v>1940</v>
      </c>
      <c r="X12490" s="267" t="s">
        <v>2000</v>
      </c>
      <c r="Y12490" s="267">
        <v>15327237</v>
      </c>
      <c r="Z12490" s="267">
        <v>1</v>
      </c>
      <c r="AA12490" s="267" t="s">
        <v>1987</v>
      </c>
      <c r="AB12490" s="270" t="s">
        <v>1988</v>
      </c>
      <c r="AD12490" s="267" t="s">
        <v>13</v>
      </c>
      <c r="AF12490" s="267" t="s">
        <v>24</v>
      </c>
    </row>
    <row r="12491" spans="3:32" ht="409.5">
      <c r="C12491" s="267" t="s">
        <v>1985</v>
      </c>
      <c r="D12491" s="267" t="s">
        <v>727</v>
      </c>
      <c r="E12491" s="267">
        <v>14468</v>
      </c>
      <c r="F12491" s="267" t="s">
        <v>1444</v>
      </c>
      <c r="G12491" s="267" t="s">
        <v>1445</v>
      </c>
      <c r="H12491" s="267">
        <v>1</v>
      </c>
      <c r="I12491" s="267" t="s">
        <v>583</v>
      </c>
      <c r="J12491" s="267">
        <v>0.64</v>
      </c>
      <c r="K12491" s="267" t="s">
        <v>1986</v>
      </c>
      <c r="O12491" s="267" t="s">
        <v>13</v>
      </c>
      <c r="P12491" s="267">
        <v>15327237</v>
      </c>
      <c r="Q12491" s="267" t="s">
        <v>1445</v>
      </c>
      <c r="S12491" s="267">
        <v>38</v>
      </c>
      <c r="T12491" s="267" t="s">
        <v>13</v>
      </c>
      <c r="U12491" s="267" t="s">
        <v>1999</v>
      </c>
      <c r="V12491" s="267" t="s">
        <v>13</v>
      </c>
      <c r="W12491" s="267">
        <v>1940</v>
      </c>
      <c r="X12491" s="267" t="s">
        <v>2000</v>
      </c>
      <c r="Y12491" s="267">
        <v>15327237</v>
      </c>
      <c r="Z12491" s="267">
        <v>1</v>
      </c>
      <c r="AA12491" s="267" t="s">
        <v>1987</v>
      </c>
      <c r="AB12491" s="270" t="s">
        <v>1988</v>
      </c>
      <c r="AD12491" s="267" t="s">
        <v>13</v>
      </c>
      <c r="AF12491" s="267" t="s">
        <v>24</v>
      </c>
    </row>
    <row r="12492" spans="3:32" ht="409.5">
      <c r="C12492" s="267" t="s">
        <v>1985</v>
      </c>
      <c r="D12492" s="267" t="s">
        <v>727</v>
      </c>
      <c r="E12492" s="267">
        <v>14468</v>
      </c>
      <c r="F12492" s="267" t="s">
        <v>1444</v>
      </c>
      <c r="G12492" s="267" t="s">
        <v>1445</v>
      </c>
      <c r="H12492" s="267">
        <v>1</v>
      </c>
      <c r="I12492" s="267" t="s">
        <v>583</v>
      </c>
      <c r="J12492" s="267">
        <v>0.64</v>
      </c>
      <c r="K12492" s="267" t="s">
        <v>1986</v>
      </c>
      <c r="O12492" s="267" t="s">
        <v>13</v>
      </c>
      <c r="P12492" s="267">
        <v>15327237</v>
      </c>
      <c r="Q12492" s="267" t="s">
        <v>1445</v>
      </c>
      <c r="S12492" s="267">
        <v>38</v>
      </c>
      <c r="T12492" s="267" t="s">
        <v>13</v>
      </c>
      <c r="U12492" s="267" t="s">
        <v>1999</v>
      </c>
      <c r="V12492" s="267" t="s">
        <v>13</v>
      </c>
      <c r="W12492" s="267">
        <v>1940</v>
      </c>
      <c r="X12492" s="267" t="s">
        <v>2000</v>
      </c>
      <c r="Y12492" s="267">
        <v>15327237</v>
      </c>
      <c r="Z12492" s="267">
        <v>1</v>
      </c>
      <c r="AA12492" s="267" t="s">
        <v>1987</v>
      </c>
      <c r="AB12492" s="270" t="s">
        <v>1988</v>
      </c>
      <c r="AD12492" s="267" t="s">
        <v>13</v>
      </c>
      <c r="AF12492" s="267" t="s">
        <v>24</v>
      </c>
    </row>
    <row r="12493" spans="3:32" ht="409.5">
      <c r="C12493" s="267" t="s">
        <v>1985</v>
      </c>
      <c r="D12493" s="267" t="s">
        <v>727</v>
      </c>
      <c r="E12493" s="267">
        <v>14468</v>
      </c>
      <c r="F12493" s="267" t="s">
        <v>1444</v>
      </c>
      <c r="G12493" s="267" t="s">
        <v>1445</v>
      </c>
      <c r="H12493" s="267">
        <v>1</v>
      </c>
      <c r="I12493" s="267" t="s">
        <v>583</v>
      </c>
      <c r="J12493" s="267">
        <v>0.64</v>
      </c>
      <c r="K12493" s="267" t="s">
        <v>1986</v>
      </c>
      <c r="O12493" s="267" t="s">
        <v>13</v>
      </c>
      <c r="P12493" s="267">
        <v>15327237</v>
      </c>
      <c r="Q12493" s="267" t="s">
        <v>1445</v>
      </c>
      <c r="S12493" s="267">
        <v>38</v>
      </c>
      <c r="T12493" s="267" t="s">
        <v>13</v>
      </c>
      <c r="U12493" s="267" t="s">
        <v>1999</v>
      </c>
      <c r="V12493" s="267" t="s">
        <v>13</v>
      </c>
      <c r="W12493" s="267">
        <v>1940</v>
      </c>
      <c r="X12493" s="267" t="s">
        <v>2000</v>
      </c>
      <c r="Y12493" s="267">
        <v>15327237</v>
      </c>
      <c r="Z12493" s="267">
        <v>1</v>
      </c>
      <c r="AA12493" s="267" t="s">
        <v>1987</v>
      </c>
      <c r="AB12493" s="270" t="s">
        <v>1988</v>
      </c>
      <c r="AD12493" s="267" t="s">
        <v>13</v>
      </c>
      <c r="AF12493" s="267" t="s">
        <v>24</v>
      </c>
    </row>
    <row r="12494" spans="3:32" ht="409.5">
      <c r="C12494" s="267" t="s">
        <v>1985</v>
      </c>
      <c r="D12494" s="267" t="s">
        <v>727</v>
      </c>
      <c r="E12494" s="267">
        <v>14468</v>
      </c>
      <c r="F12494" s="267" t="s">
        <v>1444</v>
      </c>
      <c r="G12494" s="267" t="s">
        <v>1445</v>
      </c>
      <c r="H12494" s="267">
        <v>1</v>
      </c>
      <c r="I12494" s="267" t="s">
        <v>583</v>
      </c>
      <c r="J12494" s="267">
        <v>0.64</v>
      </c>
      <c r="K12494" s="267" t="s">
        <v>1986</v>
      </c>
      <c r="O12494" s="267" t="s">
        <v>13</v>
      </c>
      <c r="P12494" s="267">
        <v>15327237</v>
      </c>
      <c r="Q12494" s="267" t="s">
        <v>1445</v>
      </c>
      <c r="S12494" s="267">
        <v>38</v>
      </c>
      <c r="T12494" s="267" t="s">
        <v>13</v>
      </c>
      <c r="U12494" s="267" t="s">
        <v>1999</v>
      </c>
      <c r="V12494" s="267" t="s">
        <v>13</v>
      </c>
      <c r="W12494" s="267">
        <v>1940</v>
      </c>
      <c r="X12494" s="267" t="s">
        <v>2000</v>
      </c>
      <c r="Y12494" s="267">
        <v>15327237</v>
      </c>
      <c r="Z12494" s="267">
        <v>1</v>
      </c>
      <c r="AA12494" s="267" t="s">
        <v>1987</v>
      </c>
      <c r="AB12494" s="270" t="s">
        <v>1988</v>
      </c>
      <c r="AD12494" s="267" t="s">
        <v>13</v>
      </c>
      <c r="AF12494" s="267" t="s">
        <v>24</v>
      </c>
    </row>
    <row r="12495" spans="3:32" ht="409.5">
      <c r="C12495" s="267" t="s">
        <v>1985</v>
      </c>
      <c r="D12495" s="267" t="s">
        <v>727</v>
      </c>
      <c r="E12495" s="267">
        <v>14468</v>
      </c>
      <c r="F12495" s="267" t="s">
        <v>1444</v>
      </c>
      <c r="G12495" s="267" t="s">
        <v>1445</v>
      </c>
      <c r="H12495" s="267">
        <v>1</v>
      </c>
      <c r="I12495" s="267" t="s">
        <v>583</v>
      </c>
      <c r="J12495" s="267">
        <v>0.64</v>
      </c>
      <c r="K12495" s="267" t="s">
        <v>1986</v>
      </c>
      <c r="O12495" s="267" t="s">
        <v>13</v>
      </c>
      <c r="P12495" s="267">
        <v>15327237</v>
      </c>
      <c r="Q12495" s="267" t="s">
        <v>1445</v>
      </c>
      <c r="S12495" s="267">
        <v>38</v>
      </c>
      <c r="T12495" s="267" t="s">
        <v>13</v>
      </c>
      <c r="U12495" s="267" t="s">
        <v>1999</v>
      </c>
      <c r="V12495" s="267" t="s">
        <v>13</v>
      </c>
      <c r="W12495" s="267">
        <v>1940</v>
      </c>
      <c r="X12495" s="267" t="s">
        <v>2000</v>
      </c>
      <c r="Y12495" s="267">
        <v>15327237</v>
      </c>
      <c r="Z12495" s="267">
        <v>1</v>
      </c>
      <c r="AA12495" s="267" t="s">
        <v>1987</v>
      </c>
      <c r="AB12495" s="270" t="s">
        <v>1988</v>
      </c>
      <c r="AD12495" s="267" t="s">
        <v>13</v>
      </c>
      <c r="AF12495" s="267" t="s">
        <v>24</v>
      </c>
    </row>
    <row r="12496" spans="3:32" ht="409.5">
      <c r="C12496" s="267" t="s">
        <v>1985</v>
      </c>
      <c r="D12496" s="267" t="s">
        <v>727</v>
      </c>
      <c r="E12496" s="267">
        <v>14468</v>
      </c>
      <c r="F12496" s="267" t="s">
        <v>1444</v>
      </c>
      <c r="G12496" s="267" t="s">
        <v>1445</v>
      </c>
      <c r="H12496" s="267">
        <v>1</v>
      </c>
      <c r="I12496" s="267" t="s">
        <v>583</v>
      </c>
      <c r="J12496" s="267">
        <v>0.64</v>
      </c>
      <c r="K12496" s="267" t="s">
        <v>1986</v>
      </c>
      <c r="O12496" s="267" t="s">
        <v>13</v>
      </c>
      <c r="P12496" s="267">
        <v>15327237</v>
      </c>
      <c r="Q12496" s="267" t="s">
        <v>1445</v>
      </c>
      <c r="S12496" s="267">
        <v>38</v>
      </c>
      <c r="T12496" s="267" t="s">
        <v>13</v>
      </c>
      <c r="U12496" s="267" t="s">
        <v>1999</v>
      </c>
      <c r="V12496" s="267" t="s">
        <v>13</v>
      </c>
      <c r="W12496" s="267">
        <v>1940</v>
      </c>
      <c r="X12496" s="267" t="s">
        <v>2000</v>
      </c>
      <c r="Y12496" s="267">
        <v>15327237</v>
      </c>
      <c r="Z12496" s="267">
        <v>1</v>
      </c>
      <c r="AA12496" s="267" t="s">
        <v>1987</v>
      </c>
      <c r="AB12496" s="270" t="s">
        <v>1988</v>
      </c>
      <c r="AD12496" s="267" t="s">
        <v>13</v>
      </c>
      <c r="AF12496" s="267" t="s">
        <v>24</v>
      </c>
    </row>
    <row r="12497" spans="3:33" ht="409.5">
      <c r="C12497" s="267" t="s">
        <v>1985</v>
      </c>
      <c r="D12497" s="267" t="s">
        <v>727</v>
      </c>
      <c r="E12497" s="267">
        <v>14468</v>
      </c>
      <c r="F12497" s="267" t="s">
        <v>1444</v>
      </c>
      <c r="G12497" s="267" t="s">
        <v>1445</v>
      </c>
      <c r="H12497" s="267">
        <v>1</v>
      </c>
      <c r="I12497" s="267" t="s">
        <v>583</v>
      </c>
      <c r="J12497" s="267">
        <v>0.64</v>
      </c>
      <c r="K12497" s="267" t="s">
        <v>1986</v>
      </c>
      <c r="O12497" s="267" t="s">
        <v>13</v>
      </c>
      <c r="P12497" s="267">
        <v>15327237</v>
      </c>
      <c r="Q12497" s="267" t="s">
        <v>1445</v>
      </c>
      <c r="S12497" s="267">
        <v>38</v>
      </c>
      <c r="T12497" s="267" t="s">
        <v>13</v>
      </c>
      <c r="U12497" s="267" t="s">
        <v>1999</v>
      </c>
      <c r="V12497" s="267" t="s">
        <v>13</v>
      </c>
      <c r="W12497" s="267">
        <v>1940</v>
      </c>
      <c r="X12497" s="267" t="s">
        <v>2000</v>
      </c>
      <c r="Y12497" s="267">
        <v>15327237</v>
      </c>
      <c r="Z12497" s="267">
        <v>1</v>
      </c>
      <c r="AA12497" s="267" t="s">
        <v>1987</v>
      </c>
      <c r="AB12497" s="270" t="s">
        <v>1988</v>
      </c>
      <c r="AD12497" s="267" t="s">
        <v>13</v>
      </c>
      <c r="AF12497" s="267" t="s">
        <v>24</v>
      </c>
    </row>
    <row r="12498" spans="3:33" ht="409.5">
      <c r="C12498" s="267" t="s">
        <v>1985</v>
      </c>
      <c r="D12498" s="267" t="s">
        <v>727</v>
      </c>
      <c r="E12498" s="267">
        <v>14468</v>
      </c>
      <c r="F12498" s="267" t="s">
        <v>1444</v>
      </c>
      <c r="G12498" s="267" t="s">
        <v>1445</v>
      </c>
      <c r="H12498" s="267">
        <v>1</v>
      </c>
      <c r="I12498" s="267" t="s">
        <v>583</v>
      </c>
      <c r="J12498" s="267">
        <v>0.64</v>
      </c>
      <c r="K12498" s="267" t="s">
        <v>1986</v>
      </c>
      <c r="O12498" s="267" t="s">
        <v>13</v>
      </c>
      <c r="P12498" s="267">
        <v>15327237</v>
      </c>
      <c r="Q12498" s="267" t="s">
        <v>1445</v>
      </c>
      <c r="S12498" s="267">
        <v>38</v>
      </c>
      <c r="T12498" s="267" t="s">
        <v>13</v>
      </c>
      <c r="U12498" s="267" t="s">
        <v>1999</v>
      </c>
      <c r="V12498" s="267" t="s">
        <v>13</v>
      </c>
      <c r="W12498" s="267">
        <v>1940</v>
      </c>
      <c r="X12498" s="267" t="s">
        <v>2000</v>
      </c>
      <c r="Y12498" s="267">
        <v>15327237</v>
      </c>
      <c r="Z12498" s="267">
        <v>1</v>
      </c>
      <c r="AA12498" s="267" t="s">
        <v>1987</v>
      </c>
      <c r="AB12498" s="270" t="s">
        <v>1988</v>
      </c>
      <c r="AD12498" s="267" t="s">
        <v>13</v>
      </c>
      <c r="AF12498" s="267" t="s">
        <v>24</v>
      </c>
    </row>
    <row r="12499" spans="3:33" ht="409.5">
      <c r="C12499" s="267" t="s">
        <v>1985</v>
      </c>
      <c r="D12499" s="267" t="s">
        <v>727</v>
      </c>
      <c r="E12499" s="267">
        <v>14468</v>
      </c>
      <c r="F12499" s="267" t="s">
        <v>1444</v>
      </c>
      <c r="G12499" s="267" t="s">
        <v>1445</v>
      </c>
      <c r="H12499" s="267">
        <v>1</v>
      </c>
      <c r="I12499" s="267" t="s">
        <v>583</v>
      </c>
      <c r="J12499" s="267">
        <v>0.64</v>
      </c>
      <c r="K12499" s="267" t="s">
        <v>1986</v>
      </c>
      <c r="O12499" s="267" t="s">
        <v>13</v>
      </c>
      <c r="P12499" s="267">
        <v>15327237</v>
      </c>
      <c r="Q12499" s="267" t="s">
        <v>1445</v>
      </c>
      <c r="S12499" s="267">
        <v>38</v>
      </c>
      <c r="T12499" s="267" t="s">
        <v>13</v>
      </c>
      <c r="U12499" s="267" t="s">
        <v>1999</v>
      </c>
      <c r="V12499" s="267" t="s">
        <v>13</v>
      </c>
      <c r="W12499" s="267">
        <v>1940</v>
      </c>
      <c r="X12499" s="267" t="s">
        <v>2000</v>
      </c>
      <c r="Y12499" s="267">
        <v>15327237</v>
      </c>
      <c r="Z12499" s="267">
        <v>1</v>
      </c>
      <c r="AA12499" s="267" t="s">
        <v>1987</v>
      </c>
      <c r="AB12499" s="270" t="s">
        <v>1988</v>
      </c>
      <c r="AD12499" s="267" t="s">
        <v>13</v>
      </c>
      <c r="AF12499" s="267" t="s">
        <v>24</v>
      </c>
    </row>
    <row r="12500" spans="3:33" ht="409.5">
      <c r="C12500" s="267" t="s">
        <v>1985</v>
      </c>
      <c r="D12500" s="267" t="s">
        <v>727</v>
      </c>
      <c r="E12500" s="267">
        <v>14468</v>
      </c>
      <c r="F12500" s="267" t="s">
        <v>1444</v>
      </c>
      <c r="G12500" s="267" t="s">
        <v>1445</v>
      </c>
      <c r="H12500" s="267">
        <v>1</v>
      </c>
      <c r="I12500" s="267" t="s">
        <v>583</v>
      </c>
      <c r="J12500" s="267">
        <v>0.64</v>
      </c>
      <c r="K12500" s="267" t="s">
        <v>1986</v>
      </c>
      <c r="O12500" s="267" t="s">
        <v>13</v>
      </c>
      <c r="P12500" s="267">
        <v>15327237</v>
      </c>
      <c r="Q12500" s="267" t="s">
        <v>1445</v>
      </c>
      <c r="S12500" s="267">
        <v>38</v>
      </c>
      <c r="T12500" s="267" t="s">
        <v>13</v>
      </c>
      <c r="U12500" s="267" t="s">
        <v>1999</v>
      </c>
      <c r="V12500" s="267" t="s">
        <v>13</v>
      </c>
      <c r="W12500" s="267">
        <v>1940</v>
      </c>
      <c r="X12500" s="267" t="s">
        <v>2000</v>
      </c>
      <c r="Y12500" s="267">
        <v>15327237</v>
      </c>
      <c r="Z12500" s="267">
        <v>1</v>
      </c>
      <c r="AA12500" s="267" t="s">
        <v>1987</v>
      </c>
      <c r="AB12500" s="270" t="s">
        <v>1988</v>
      </c>
      <c r="AD12500" s="267" t="s">
        <v>13</v>
      </c>
      <c r="AF12500" s="267" t="s">
        <v>24</v>
      </c>
    </row>
    <row r="12501" spans="3:33" ht="409.5">
      <c r="C12501" s="267" t="s">
        <v>1985</v>
      </c>
      <c r="D12501" s="267" t="s">
        <v>727</v>
      </c>
      <c r="E12501" s="267">
        <v>14468</v>
      </c>
      <c r="F12501" s="267" t="s">
        <v>1444</v>
      </c>
      <c r="G12501" s="267" t="s">
        <v>1445</v>
      </c>
      <c r="H12501" s="267">
        <v>1</v>
      </c>
      <c r="I12501" s="267" t="s">
        <v>583</v>
      </c>
      <c r="J12501" s="267">
        <v>0.64</v>
      </c>
      <c r="K12501" s="267" t="s">
        <v>1986</v>
      </c>
      <c r="O12501" s="267" t="s">
        <v>13</v>
      </c>
      <c r="P12501" s="267">
        <v>15327237</v>
      </c>
      <c r="Q12501" s="267" t="s">
        <v>1445</v>
      </c>
      <c r="S12501" s="267">
        <v>38</v>
      </c>
      <c r="T12501" s="267" t="s">
        <v>13</v>
      </c>
      <c r="U12501" s="267" t="s">
        <v>1999</v>
      </c>
      <c r="V12501" s="267" t="s">
        <v>13</v>
      </c>
      <c r="W12501" s="267">
        <v>1940</v>
      </c>
      <c r="X12501" s="267" t="s">
        <v>2000</v>
      </c>
      <c r="Y12501" s="267">
        <v>15327237</v>
      </c>
      <c r="Z12501" s="267">
        <v>1</v>
      </c>
      <c r="AA12501" s="267" t="s">
        <v>1987</v>
      </c>
      <c r="AB12501" s="270" t="s">
        <v>1988</v>
      </c>
      <c r="AD12501" s="267" t="s">
        <v>13</v>
      </c>
      <c r="AF12501" s="267" t="s">
        <v>24</v>
      </c>
    </row>
    <row r="12502" spans="3:33" ht="409.5">
      <c r="C12502" s="267" t="s">
        <v>1985</v>
      </c>
      <c r="D12502" s="267" t="s">
        <v>727</v>
      </c>
      <c r="E12502" s="267">
        <v>14468</v>
      </c>
      <c r="F12502" s="267" t="s">
        <v>1444</v>
      </c>
      <c r="G12502" s="267" t="s">
        <v>1445</v>
      </c>
      <c r="H12502" s="267">
        <v>1</v>
      </c>
      <c r="I12502" s="267" t="s">
        <v>583</v>
      </c>
      <c r="J12502" s="267">
        <v>0.64</v>
      </c>
      <c r="K12502" s="267" t="s">
        <v>1986</v>
      </c>
      <c r="O12502" s="267" t="s">
        <v>13</v>
      </c>
      <c r="P12502" s="267">
        <v>15327237</v>
      </c>
      <c r="Q12502" s="267" t="s">
        <v>1445</v>
      </c>
      <c r="S12502" s="267">
        <v>38</v>
      </c>
      <c r="T12502" s="267" t="s">
        <v>13</v>
      </c>
      <c r="U12502" s="267" t="s">
        <v>1999</v>
      </c>
      <c r="V12502" s="267" t="s">
        <v>13</v>
      </c>
      <c r="W12502" s="267">
        <v>1940</v>
      </c>
      <c r="X12502" s="267" t="s">
        <v>2000</v>
      </c>
      <c r="Y12502" s="267">
        <v>15327237</v>
      </c>
      <c r="Z12502" s="267">
        <v>1</v>
      </c>
      <c r="AA12502" s="267" t="s">
        <v>1987</v>
      </c>
      <c r="AB12502" s="270" t="s">
        <v>1988</v>
      </c>
      <c r="AD12502" s="267" t="s">
        <v>13</v>
      </c>
      <c r="AF12502" s="267" t="s">
        <v>24</v>
      </c>
    </row>
    <row r="12503" spans="3:33" ht="409.5">
      <c r="C12503" s="267" t="s">
        <v>1985</v>
      </c>
      <c r="D12503" s="267" t="s">
        <v>727</v>
      </c>
      <c r="E12503" s="267">
        <v>14468</v>
      </c>
      <c r="F12503" s="267" t="s">
        <v>1444</v>
      </c>
      <c r="G12503" s="267" t="s">
        <v>1445</v>
      </c>
      <c r="H12503" s="267">
        <v>1</v>
      </c>
      <c r="I12503" s="267" t="s">
        <v>583</v>
      </c>
      <c r="J12503" s="267">
        <v>0.64</v>
      </c>
      <c r="K12503" s="267" t="s">
        <v>1986</v>
      </c>
      <c r="O12503" s="267" t="s">
        <v>13</v>
      </c>
      <c r="P12503" s="267">
        <v>15327237</v>
      </c>
      <c r="Q12503" s="267" t="s">
        <v>1445</v>
      </c>
      <c r="S12503" s="267">
        <v>38</v>
      </c>
      <c r="T12503" s="267" t="s">
        <v>13</v>
      </c>
      <c r="U12503" s="267" t="s">
        <v>1999</v>
      </c>
      <c r="V12503" s="267" t="s">
        <v>13</v>
      </c>
      <c r="W12503" s="267">
        <v>1940</v>
      </c>
      <c r="X12503" s="267" t="s">
        <v>2000</v>
      </c>
      <c r="Y12503" s="267">
        <v>15327237</v>
      </c>
      <c r="Z12503" s="267">
        <v>1</v>
      </c>
      <c r="AA12503" s="267" t="s">
        <v>1987</v>
      </c>
      <c r="AB12503" s="270" t="s">
        <v>1988</v>
      </c>
      <c r="AD12503" s="267" t="s">
        <v>13</v>
      </c>
      <c r="AF12503" s="267" t="s">
        <v>24</v>
      </c>
    </row>
    <row r="12504" spans="3:33" ht="409.5">
      <c r="C12504" s="267" t="s">
        <v>1985</v>
      </c>
      <c r="D12504" s="267" t="s">
        <v>727</v>
      </c>
      <c r="E12504" s="267">
        <v>14468</v>
      </c>
      <c r="F12504" s="267" t="s">
        <v>1444</v>
      </c>
      <c r="G12504" s="267" t="s">
        <v>1445</v>
      </c>
      <c r="H12504" s="267">
        <v>1</v>
      </c>
      <c r="I12504" s="267" t="s">
        <v>583</v>
      </c>
      <c r="J12504" s="267">
        <v>0.64</v>
      </c>
      <c r="K12504" s="267" t="s">
        <v>1986</v>
      </c>
      <c r="O12504" s="267" t="s">
        <v>13</v>
      </c>
      <c r="P12504" s="267">
        <v>15327237</v>
      </c>
      <c r="Q12504" s="267" t="s">
        <v>1445</v>
      </c>
      <c r="S12504" s="267">
        <v>38</v>
      </c>
      <c r="T12504" s="267" t="s">
        <v>13</v>
      </c>
      <c r="U12504" s="267" t="s">
        <v>1999</v>
      </c>
      <c r="V12504" s="267" t="s">
        <v>13</v>
      </c>
      <c r="W12504" s="267">
        <v>1940</v>
      </c>
      <c r="X12504" s="267" t="s">
        <v>2000</v>
      </c>
      <c r="Y12504" s="267">
        <v>15327237</v>
      </c>
      <c r="Z12504" s="267">
        <v>1</v>
      </c>
      <c r="AA12504" s="267" t="s">
        <v>1987</v>
      </c>
      <c r="AB12504" s="270" t="s">
        <v>1988</v>
      </c>
      <c r="AD12504" s="267" t="s">
        <v>13</v>
      </c>
      <c r="AF12504" s="267" t="s">
        <v>24</v>
      </c>
    </row>
    <row r="12505" spans="3:33" ht="409.5">
      <c r="C12505" s="267" t="s">
        <v>1985</v>
      </c>
      <c r="D12505" s="267" t="s">
        <v>727</v>
      </c>
      <c r="E12505" s="267">
        <v>10634</v>
      </c>
      <c r="F12505" s="267" t="s">
        <v>1444</v>
      </c>
      <c r="H12505" s="267">
        <v>1</v>
      </c>
      <c r="I12505" s="267" t="s">
        <v>583</v>
      </c>
      <c r="J12505" s="267">
        <v>0.64</v>
      </c>
      <c r="K12505" s="267" t="s">
        <v>1986</v>
      </c>
      <c r="O12505" s="267" t="s">
        <v>13</v>
      </c>
      <c r="P12505" s="267">
        <v>15327237</v>
      </c>
      <c r="Q12505" s="267" t="s">
        <v>1445</v>
      </c>
      <c r="S12505" s="267">
        <v>38</v>
      </c>
      <c r="T12505" s="267" t="s">
        <v>24</v>
      </c>
      <c r="U12505" s="267" t="s">
        <v>1473</v>
      </c>
      <c r="V12505" s="267" t="s">
        <v>13</v>
      </c>
      <c r="W12505" s="267">
        <v>1940</v>
      </c>
      <c r="X12505" s="267" t="s">
        <v>1998</v>
      </c>
      <c r="Y12505" s="267">
        <v>15327237</v>
      </c>
      <c r="Z12505" s="267">
        <v>1</v>
      </c>
      <c r="AA12505" s="267" t="s">
        <v>1987</v>
      </c>
      <c r="AB12505" s="270" t="s">
        <v>1988</v>
      </c>
      <c r="AD12505" s="267" t="s">
        <v>13</v>
      </c>
      <c r="AF12505" s="267" t="s">
        <v>24</v>
      </c>
      <c r="AG12505" s="267" t="s">
        <v>24</v>
      </c>
    </row>
    <row r="12506" spans="3:33" ht="409.5">
      <c r="C12506" s="267" t="s">
        <v>1985</v>
      </c>
      <c r="D12506" s="267" t="s">
        <v>727</v>
      </c>
      <c r="E12506" s="267">
        <v>10634</v>
      </c>
      <c r="F12506" s="267" t="s">
        <v>1444</v>
      </c>
      <c r="H12506" s="267">
        <v>1</v>
      </c>
      <c r="I12506" s="267" t="s">
        <v>583</v>
      </c>
      <c r="J12506" s="267">
        <v>0.64</v>
      </c>
      <c r="K12506" s="267" t="s">
        <v>1986</v>
      </c>
      <c r="O12506" s="267" t="s">
        <v>13</v>
      </c>
      <c r="P12506" s="267">
        <v>15327237</v>
      </c>
      <c r="Q12506" s="267" t="s">
        <v>1445</v>
      </c>
      <c r="S12506" s="267">
        <v>38</v>
      </c>
      <c r="T12506" s="267" t="s">
        <v>24</v>
      </c>
      <c r="U12506" s="267" t="s">
        <v>1473</v>
      </c>
      <c r="V12506" s="267" t="s">
        <v>13</v>
      </c>
      <c r="W12506" s="267">
        <v>1940</v>
      </c>
      <c r="X12506" s="267" t="s">
        <v>1998</v>
      </c>
      <c r="Y12506" s="267">
        <v>15327237</v>
      </c>
      <c r="Z12506" s="267">
        <v>1</v>
      </c>
      <c r="AA12506" s="267" t="s">
        <v>1987</v>
      </c>
      <c r="AB12506" s="270" t="s">
        <v>1988</v>
      </c>
      <c r="AD12506" s="267" t="s">
        <v>13</v>
      </c>
      <c r="AF12506" s="267" t="s">
        <v>24</v>
      </c>
      <c r="AG12506" s="267" t="s">
        <v>24</v>
      </c>
    </row>
    <row r="12507" spans="3:33" ht="409.5">
      <c r="C12507" s="267" t="s">
        <v>1985</v>
      </c>
      <c r="D12507" s="267" t="s">
        <v>727</v>
      </c>
      <c r="E12507" s="267">
        <v>10634</v>
      </c>
      <c r="F12507" s="267" t="s">
        <v>1444</v>
      </c>
      <c r="H12507" s="267">
        <v>1</v>
      </c>
      <c r="I12507" s="267" t="s">
        <v>583</v>
      </c>
      <c r="J12507" s="267">
        <v>0.64</v>
      </c>
      <c r="K12507" s="267" t="s">
        <v>1986</v>
      </c>
      <c r="O12507" s="267" t="s">
        <v>13</v>
      </c>
      <c r="P12507" s="267">
        <v>15327237</v>
      </c>
      <c r="Q12507" s="267" t="s">
        <v>1445</v>
      </c>
      <c r="S12507" s="267">
        <v>38</v>
      </c>
      <c r="T12507" s="267" t="s">
        <v>24</v>
      </c>
      <c r="U12507" s="267" t="s">
        <v>1473</v>
      </c>
      <c r="V12507" s="267" t="s">
        <v>13</v>
      </c>
      <c r="W12507" s="267">
        <v>1940</v>
      </c>
      <c r="X12507" s="267" t="s">
        <v>1998</v>
      </c>
      <c r="Y12507" s="267">
        <v>15327237</v>
      </c>
      <c r="Z12507" s="267">
        <v>1</v>
      </c>
      <c r="AA12507" s="267" t="s">
        <v>1987</v>
      </c>
      <c r="AB12507" s="270" t="s">
        <v>1988</v>
      </c>
      <c r="AD12507" s="267" t="s">
        <v>13</v>
      </c>
      <c r="AF12507" s="267" t="s">
        <v>24</v>
      </c>
      <c r="AG12507" s="267" t="s">
        <v>24</v>
      </c>
    </row>
    <row r="12508" spans="3:33" ht="409.5">
      <c r="C12508" s="267" t="s">
        <v>1985</v>
      </c>
      <c r="D12508" s="267" t="s">
        <v>727</v>
      </c>
      <c r="E12508" s="267">
        <v>10634</v>
      </c>
      <c r="F12508" s="267" t="s">
        <v>1444</v>
      </c>
      <c r="H12508" s="267">
        <v>1</v>
      </c>
      <c r="I12508" s="267" t="s">
        <v>583</v>
      </c>
      <c r="J12508" s="267">
        <v>0.64</v>
      </c>
      <c r="K12508" s="267" t="s">
        <v>1986</v>
      </c>
      <c r="O12508" s="267" t="s">
        <v>13</v>
      </c>
      <c r="P12508" s="267">
        <v>15327237</v>
      </c>
      <c r="Q12508" s="267" t="s">
        <v>1445</v>
      </c>
      <c r="S12508" s="267">
        <v>38</v>
      </c>
      <c r="T12508" s="267" t="s">
        <v>24</v>
      </c>
      <c r="U12508" s="267" t="s">
        <v>1473</v>
      </c>
      <c r="V12508" s="267" t="s">
        <v>13</v>
      </c>
      <c r="W12508" s="267">
        <v>1940</v>
      </c>
      <c r="X12508" s="267" t="s">
        <v>1998</v>
      </c>
      <c r="Y12508" s="267">
        <v>15327237</v>
      </c>
      <c r="Z12508" s="267">
        <v>1</v>
      </c>
      <c r="AA12508" s="267" t="s">
        <v>1987</v>
      </c>
      <c r="AB12508" s="270" t="s">
        <v>1988</v>
      </c>
      <c r="AD12508" s="267" t="s">
        <v>13</v>
      </c>
      <c r="AF12508" s="267" t="s">
        <v>24</v>
      </c>
      <c r="AG12508" s="267" t="s">
        <v>24</v>
      </c>
    </row>
    <row r="12509" spans="3:33" ht="409.5">
      <c r="C12509" s="267" t="s">
        <v>1985</v>
      </c>
      <c r="D12509" s="267" t="s">
        <v>727</v>
      </c>
      <c r="E12509" s="267">
        <v>10634</v>
      </c>
      <c r="F12509" s="267" t="s">
        <v>1444</v>
      </c>
      <c r="H12509" s="267">
        <v>1</v>
      </c>
      <c r="I12509" s="267" t="s">
        <v>583</v>
      </c>
      <c r="J12509" s="267">
        <v>0.64</v>
      </c>
      <c r="K12509" s="267" t="s">
        <v>1986</v>
      </c>
      <c r="O12509" s="267" t="s">
        <v>13</v>
      </c>
      <c r="P12509" s="267">
        <v>15327237</v>
      </c>
      <c r="Q12509" s="267" t="s">
        <v>1445</v>
      </c>
      <c r="S12509" s="267">
        <v>38</v>
      </c>
      <c r="T12509" s="267" t="s">
        <v>24</v>
      </c>
      <c r="U12509" s="267" t="s">
        <v>1473</v>
      </c>
      <c r="V12509" s="267" t="s">
        <v>13</v>
      </c>
      <c r="W12509" s="267">
        <v>1940</v>
      </c>
      <c r="X12509" s="267" t="s">
        <v>1998</v>
      </c>
      <c r="Y12509" s="267">
        <v>15327237</v>
      </c>
      <c r="Z12509" s="267">
        <v>1</v>
      </c>
      <c r="AA12509" s="267" t="s">
        <v>1987</v>
      </c>
      <c r="AB12509" s="270" t="s">
        <v>1988</v>
      </c>
      <c r="AD12509" s="267" t="s">
        <v>13</v>
      </c>
      <c r="AF12509" s="267" t="s">
        <v>24</v>
      </c>
      <c r="AG12509" s="267" t="s">
        <v>24</v>
      </c>
    </row>
    <row r="12510" spans="3:33" ht="409.5">
      <c r="C12510" s="267" t="s">
        <v>1985</v>
      </c>
      <c r="D12510" s="267" t="s">
        <v>727</v>
      </c>
      <c r="E12510" s="267">
        <v>10634</v>
      </c>
      <c r="F12510" s="267" t="s">
        <v>1444</v>
      </c>
      <c r="H12510" s="267">
        <v>1</v>
      </c>
      <c r="I12510" s="267" t="s">
        <v>583</v>
      </c>
      <c r="J12510" s="267">
        <v>0.64</v>
      </c>
      <c r="K12510" s="267" t="s">
        <v>1986</v>
      </c>
      <c r="O12510" s="267" t="s">
        <v>13</v>
      </c>
      <c r="P12510" s="267">
        <v>15327237</v>
      </c>
      <c r="Q12510" s="267" t="s">
        <v>1445</v>
      </c>
      <c r="S12510" s="267">
        <v>38</v>
      </c>
      <c r="T12510" s="267" t="s">
        <v>24</v>
      </c>
      <c r="U12510" s="267" t="s">
        <v>1473</v>
      </c>
      <c r="V12510" s="267" t="s">
        <v>13</v>
      </c>
      <c r="W12510" s="267">
        <v>1940</v>
      </c>
      <c r="X12510" s="267" t="s">
        <v>1998</v>
      </c>
      <c r="Y12510" s="267">
        <v>15327237</v>
      </c>
      <c r="Z12510" s="267">
        <v>1</v>
      </c>
      <c r="AA12510" s="267" t="s">
        <v>1987</v>
      </c>
      <c r="AB12510" s="270" t="s">
        <v>1988</v>
      </c>
      <c r="AD12510" s="267" t="s">
        <v>13</v>
      </c>
      <c r="AF12510" s="267" t="s">
        <v>24</v>
      </c>
      <c r="AG12510" s="267" t="s">
        <v>24</v>
      </c>
    </row>
    <row r="12511" spans="3:33" ht="409.5">
      <c r="C12511" s="267" t="s">
        <v>1985</v>
      </c>
      <c r="D12511" s="267" t="s">
        <v>727</v>
      </c>
      <c r="E12511" s="267">
        <v>10634</v>
      </c>
      <c r="F12511" s="267" t="s">
        <v>1444</v>
      </c>
      <c r="H12511" s="267">
        <v>1</v>
      </c>
      <c r="I12511" s="267" t="s">
        <v>583</v>
      </c>
      <c r="J12511" s="267">
        <v>0.64</v>
      </c>
      <c r="K12511" s="267" t="s">
        <v>1986</v>
      </c>
      <c r="O12511" s="267" t="s">
        <v>13</v>
      </c>
      <c r="P12511" s="267">
        <v>15327237</v>
      </c>
      <c r="Q12511" s="267" t="s">
        <v>1445</v>
      </c>
      <c r="S12511" s="267">
        <v>38</v>
      </c>
      <c r="T12511" s="267" t="s">
        <v>24</v>
      </c>
      <c r="U12511" s="267" t="s">
        <v>1473</v>
      </c>
      <c r="V12511" s="267" t="s">
        <v>13</v>
      </c>
      <c r="W12511" s="267">
        <v>1940</v>
      </c>
      <c r="X12511" s="267" t="s">
        <v>1998</v>
      </c>
      <c r="Y12511" s="267">
        <v>15327237</v>
      </c>
      <c r="Z12511" s="267">
        <v>1</v>
      </c>
      <c r="AA12511" s="267" t="s">
        <v>1987</v>
      </c>
      <c r="AB12511" s="270" t="s">
        <v>1988</v>
      </c>
      <c r="AD12511" s="267" t="s">
        <v>13</v>
      </c>
      <c r="AF12511" s="267" t="s">
        <v>24</v>
      </c>
      <c r="AG12511" s="267" t="s">
        <v>24</v>
      </c>
    </row>
    <row r="12512" spans="3:33" ht="409.5">
      <c r="C12512" s="267" t="s">
        <v>1985</v>
      </c>
      <c r="D12512" s="267" t="s">
        <v>727</v>
      </c>
      <c r="E12512" s="267">
        <v>10634</v>
      </c>
      <c r="F12512" s="267" t="s">
        <v>1444</v>
      </c>
      <c r="H12512" s="267">
        <v>1</v>
      </c>
      <c r="I12512" s="267" t="s">
        <v>583</v>
      </c>
      <c r="J12512" s="267">
        <v>0.64</v>
      </c>
      <c r="K12512" s="267" t="s">
        <v>1986</v>
      </c>
      <c r="O12512" s="267" t="s">
        <v>13</v>
      </c>
      <c r="P12512" s="267">
        <v>15327237</v>
      </c>
      <c r="Q12512" s="267" t="s">
        <v>1445</v>
      </c>
      <c r="S12512" s="267">
        <v>38</v>
      </c>
      <c r="T12512" s="267" t="s">
        <v>24</v>
      </c>
      <c r="U12512" s="267" t="s">
        <v>1473</v>
      </c>
      <c r="V12512" s="267" t="s">
        <v>13</v>
      </c>
      <c r="W12512" s="267">
        <v>1940</v>
      </c>
      <c r="X12512" s="267" t="s">
        <v>1998</v>
      </c>
      <c r="Y12512" s="267">
        <v>15327237</v>
      </c>
      <c r="Z12512" s="267">
        <v>1</v>
      </c>
      <c r="AA12512" s="267" t="s">
        <v>1987</v>
      </c>
      <c r="AB12512" s="270" t="s">
        <v>1988</v>
      </c>
      <c r="AD12512" s="267" t="s">
        <v>13</v>
      </c>
      <c r="AF12512" s="267" t="s">
        <v>24</v>
      </c>
      <c r="AG12512" s="267" t="s">
        <v>24</v>
      </c>
    </row>
    <row r="12513" spans="3:33" ht="409.5">
      <c r="C12513" s="267" t="s">
        <v>1985</v>
      </c>
      <c r="D12513" s="267" t="s">
        <v>727</v>
      </c>
      <c r="E12513" s="267">
        <v>10634</v>
      </c>
      <c r="F12513" s="267" t="s">
        <v>1444</v>
      </c>
      <c r="H12513" s="267">
        <v>1</v>
      </c>
      <c r="I12513" s="267" t="s">
        <v>583</v>
      </c>
      <c r="J12513" s="267">
        <v>0.64</v>
      </c>
      <c r="K12513" s="267" t="s">
        <v>1986</v>
      </c>
      <c r="O12513" s="267" t="s">
        <v>13</v>
      </c>
      <c r="P12513" s="267">
        <v>15327237</v>
      </c>
      <c r="Q12513" s="267" t="s">
        <v>1445</v>
      </c>
      <c r="S12513" s="267">
        <v>38</v>
      </c>
      <c r="T12513" s="267" t="s">
        <v>24</v>
      </c>
      <c r="U12513" s="267" t="s">
        <v>1473</v>
      </c>
      <c r="V12513" s="267" t="s">
        <v>13</v>
      </c>
      <c r="W12513" s="267">
        <v>1940</v>
      </c>
      <c r="X12513" s="267" t="s">
        <v>1998</v>
      </c>
      <c r="Y12513" s="267">
        <v>15327237</v>
      </c>
      <c r="Z12513" s="267">
        <v>1</v>
      </c>
      <c r="AA12513" s="267" t="s">
        <v>1987</v>
      </c>
      <c r="AB12513" s="270" t="s">
        <v>1988</v>
      </c>
      <c r="AD12513" s="267" t="s">
        <v>13</v>
      </c>
      <c r="AF12513" s="267" t="s">
        <v>24</v>
      </c>
      <c r="AG12513" s="267" t="s">
        <v>24</v>
      </c>
    </row>
    <row r="12514" spans="3:33" ht="409.5">
      <c r="C12514" s="267" t="s">
        <v>1985</v>
      </c>
      <c r="D12514" s="267" t="s">
        <v>727</v>
      </c>
      <c r="E12514" s="267">
        <v>10634</v>
      </c>
      <c r="F12514" s="267" t="s">
        <v>1444</v>
      </c>
      <c r="H12514" s="267">
        <v>1</v>
      </c>
      <c r="I12514" s="267" t="s">
        <v>583</v>
      </c>
      <c r="J12514" s="267">
        <v>0.64</v>
      </c>
      <c r="K12514" s="267" t="s">
        <v>1986</v>
      </c>
      <c r="O12514" s="267" t="s">
        <v>13</v>
      </c>
      <c r="P12514" s="267">
        <v>15327237</v>
      </c>
      <c r="Q12514" s="267" t="s">
        <v>1445</v>
      </c>
      <c r="S12514" s="267">
        <v>38</v>
      </c>
      <c r="T12514" s="267" t="s">
        <v>24</v>
      </c>
      <c r="U12514" s="267" t="s">
        <v>1473</v>
      </c>
      <c r="V12514" s="267" t="s">
        <v>13</v>
      </c>
      <c r="W12514" s="267">
        <v>1940</v>
      </c>
      <c r="X12514" s="267" t="s">
        <v>1998</v>
      </c>
      <c r="Y12514" s="267">
        <v>15327237</v>
      </c>
      <c r="Z12514" s="267">
        <v>1</v>
      </c>
      <c r="AA12514" s="267" t="s">
        <v>1987</v>
      </c>
      <c r="AB12514" s="270" t="s">
        <v>1988</v>
      </c>
      <c r="AD12514" s="267" t="s">
        <v>13</v>
      </c>
      <c r="AF12514" s="267" t="s">
        <v>24</v>
      </c>
      <c r="AG12514" s="267" t="s">
        <v>24</v>
      </c>
    </row>
    <row r="12515" spans="3:33" ht="409.5">
      <c r="C12515" s="267" t="s">
        <v>1985</v>
      </c>
      <c r="D12515" s="267" t="s">
        <v>727</v>
      </c>
      <c r="E12515" s="267">
        <v>10634</v>
      </c>
      <c r="F12515" s="267" t="s">
        <v>1444</v>
      </c>
      <c r="H12515" s="267">
        <v>1</v>
      </c>
      <c r="I12515" s="267" t="s">
        <v>583</v>
      </c>
      <c r="J12515" s="267">
        <v>0.64</v>
      </c>
      <c r="K12515" s="267" t="s">
        <v>1986</v>
      </c>
      <c r="O12515" s="267" t="s">
        <v>13</v>
      </c>
      <c r="P12515" s="267">
        <v>15327237</v>
      </c>
      <c r="Q12515" s="267" t="s">
        <v>1445</v>
      </c>
      <c r="S12515" s="267">
        <v>38</v>
      </c>
      <c r="T12515" s="267" t="s">
        <v>24</v>
      </c>
      <c r="U12515" s="267" t="s">
        <v>1473</v>
      </c>
      <c r="V12515" s="267" t="s">
        <v>13</v>
      </c>
      <c r="W12515" s="267">
        <v>1940</v>
      </c>
      <c r="X12515" s="267" t="s">
        <v>1998</v>
      </c>
      <c r="Y12515" s="267">
        <v>15327237</v>
      </c>
      <c r="Z12515" s="267">
        <v>1</v>
      </c>
      <c r="AA12515" s="267" t="s">
        <v>1987</v>
      </c>
      <c r="AB12515" s="270" t="s">
        <v>1988</v>
      </c>
      <c r="AD12515" s="267" t="s">
        <v>13</v>
      </c>
      <c r="AF12515" s="267" t="s">
        <v>24</v>
      </c>
      <c r="AG12515" s="267" t="s">
        <v>24</v>
      </c>
    </row>
    <row r="12516" spans="3:33" ht="409.5">
      <c r="C12516" s="267" t="s">
        <v>1985</v>
      </c>
      <c r="D12516" s="267" t="s">
        <v>727</v>
      </c>
      <c r="E12516" s="267">
        <v>10634</v>
      </c>
      <c r="F12516" s="267" t="s">
        <v>1444</v>
      </c>
      <c r="H12516" s="267">
        <v>1</v>
      </c>
      <c r="I12516" s="267" t="s">
        <v>583</v>
      </c>
      <c r="J12516" s="267">
        <v>0.64</v>
      </c>
      <c r="K12516" s="267" t="s">
        <v>1986</v>
      </c>
      <c r="O12516" s="267" t="s">
        <v>13</v>
      </c>
      <c r="P12516" s="267">
        <v>15327237</v>
      </c>
      <c r="Q12516" s="267" t="s">
        <v>1445</v>
      </c>
      <c r="S12516" s="267">
        <v>38</v>
      </c>
      <c r="T12516" s="267" t="s">
        <v>24</v>
      </c>
      <c r="U12516" s="267" t="s">
        <v>1473</v>
      </c>
      <c r="V12516" s="267" t="s">
        <v>13</v>
      </c>
      <c r="W12516" s="267">
        <v>1940</v>
      </c>
      <c r="X12516" s="267" t="s">
        <v>1998</v>
      </c>
      <c r="Y12516" s="267">
        <v>15327237</v>
      </c>
      <c r="Z12516" s="267">
        <v>1</v>
      </c>
      <c r="AA12516" s="267" t="s">
        <v>1987</v>
      </c>
      <c r="AB12516" s="270" t="s">
        <v>1988</v>
      </c>
      <c r="AD12516" s="267" t="s">
        <v>13</v>
      </c>
      <c r="AF12516" s="267" t="s">
        <v>24</v>
      </c>
      <c r="AG12516" s="267" t="s">
        <v>24</v>
      </c>
    </row>
    <row r="12517" spans="3:33" ht="409.5">
      <c r="C12517" s="267" t="s">
        <v>1985</v>
      </c>
      <c r="D12517" s="267" t="s">
        <v>727</v>
      </c>
      <c r="E12517" s="267">
        <v>10634</v>
      </c>
      <c r="F12517" s="267" t="s">
        <v>1444</v>
      </c>
      <c r="H12517" s="267">
        <v>1</v>
      </c>
      <c r="I12517" s="267" t="s">
        <v>583</v>
      </c>
      <c r="J12517" s="267">
        <v>0.64</v>
      </c>
      <c r="K12517" s="267" t="s">
        <v>1986</v>
      </c>
      <c r="O12517" s="267" t="s">
        <v>13</v>
      </c>
      <c r="P12517" s="267">
        <v>15327237</v>
      </c>
      <c r="Q12517" s="267" t="s">
        <v>1445</v>
      </c>
      <c r="S12517" s="267">
        <v>38</v>
      </c>
      <c r="T12517" s="267" t="s">
        <v>24</v>
      </c>
      <c r="U12517" s="267" t="s">
        <v>1473</v>
      </c>
      <c r="V12517" s="267" t="s">
        <v>13</v>
      </c>
      <c r="W12517" s="267">
        <v>1940</v>
      </c>
      <c r="X12517" s="267" t="s">
        <v>1998</v>
      </c>
      <c r="Y12517" s="267">
        <v>15327237</v>
      </c>
      <c r="Z12517" s="267">
        <v>1</v>
      </c>
      <c r="AA12517" s="267" t="s">
        <v>1987</v>
      </c>
      <c r="AB12517" s="270" t="s">
        <v>1988</v>
      </c>
      <c r="AD12517" s="267" t="s">
        <v>13</v>
      </c>
      <c r="AF12517" s="267" t="s">
        <v>24</v>
      </c>
      <c r="AG12517" s="267" t="s">
        <v>24</v>
      </c>
    </row>
    <row r="12518" spans="3:33" ht="409.5">
      <c r="C12518" s="267" t="s">
        <v>1985</v>
      </c>
      <c r="D12518" s="267" t="s">
        <v>727</v>
      </c>
      <c r="E12518" s="267">
        <v>10634</v>
      </c>
      <c r="F12518" s="267" t="s">
        <v>1444</v>
      </c>
      <c r="H12518" s="267">
        <v>1</v>
      </c>
      <c r="I12518" s="267" t="s">
        <v>583</v>
      </c>
      <c r="J12518" s="267">
        <v>0.64</v>
      </c>
      <c r="K12518" s="267" t="s">
        <v>1986</v>
      </c>
      <c r="O12518" s="267" t="s">
        <v>13</v>
      </c>
      <c r="P12518" s="267">
        <v>15327237</v>
      </c>
      <c r="Q12518" s="267" t="s">
        <v>1445</v>
      </c>
      <c r="S12518" s="267">
        <v>38</v>
      </c>
      <c r="T12518" s="267" t="s">
        <v>24</v>
      </c>
      <c r="U12518" s="267" t="s">
        <v>1473</v>
      </c>
      <c r="V12518" s="267" t="s">
        <v>13</v>
      </c>
      <c r="W12518" s="267">
        <v>1940</v>
      </c>
      <c r="X12518" s="267" t="s">
        <v>1998</v>
      </c>
      <c r="Y12518" s="267">
        <v>15327237</v>
      </c>
      <c r="Z12518" s="267">
        <v>1</v>
      </c>
      <c r="AA12518" s="267" t="s">
        <v>1987</v>
      </c>
      <c r="AB12518" s="270" t="s">
        <v>1988</v>
      </c>
      <c r="AD12518" s="267" t="s">
        <v>13</v>
      </c>
      <c r="AF12518" s="267" t="s">
        <v>24</v>
      </c>
      <c r="AG12518" s="267" t="s">
        <v>24</v>
      </c>
    </row>
    <row r="12519" spans="3:33" ht="409.5">
      <c r="C12519" s="267" t="s">
        <v>1985</v>
      </c>
      <c r="D12519" s="267" t="s">
        <v>727</v>
      </c>
      <c r="E12519" s="267">
        <v>10634</v>
      </c>
      <c r="F12519" s="267" t="s">
        <v>1444</v>
      </c>
      <c r="H12519" s="267">
        <v>1</v>
      </c>
      <c r="I12519" s="267" t="s">
        <v>583</v>
      </c>
      <c r="J12519" s="267">
        <v>0.64</v>
      </c>
      <c r="K12519" s="267" t="s">
        <v>1986</v>
      </c>
      <c r="O12519" s="267" t="s">
        <v>13</v>
      </c>
      <c r="P12519" s="267">
        <v>15327237</v>
      </c>
      <c r="Q12519" s="267" t="s">
        <v>1445</v>
      </c>
      <c r="S12519" s="267">
        <v>38</v>
      </c>
      <c r="T12519" s="267" t="s">
        <v>24</v>
      </c>
      <c r="U12519" s="267" t="s">
        <v>1473</v>
      </c>
      <c r="V12519" s="267" t="s">
        <v>13</v>
      </c>
      <c r="W12519" s="267">
        <v>1940</v>
      </c>
      <c r="X12519" s="267" t="s">
        <v>1998</v>
      </c>
      <c r="Y12519" s="267">
        <v>15327237</v>
      </c>
      <c r="Z12519" s="267">
        <v>1</v>
      </c>
      <c r="AA12519" s="267" t="s">
        <v>1987</v>
      </c>
      <c r="AB12519" s="270" t="s">
        <v>1988</v>
      </c>
      <c r="AD12519" s="267" t="s">
        <v>13</v>
      </c>
      <c r="AF12519" s="267" t="s">
        <v>24</v>
      </c>
      <c r="AG12519" s="267" t="s">
        <v>24</v>
      </c>
    </row>
    <row r="12520" spans="3:33" ht="409.5">
      <c r="C12520" s="267" t="s">
        <v>1985</v>
      </c>
      <c r="D12520" s="267" t="s">
        <v>727</v>
      </c>
      <c r="E12520" s="267">
        <v>10634</v>
      </c>
      <c r="F12520" s="267" t="s">
        <v>1444</v>
      </c>
      <c r="H12520" s="267">
        <v>1</v>
      </c>
      <c r="I12520" s="267" t="s">
        <v>583</v>
      </c>
      <c r="J12520" s="267">
        <v>0.64</v>
      </c>
      <c r="K12520" s="267" t="s">
        <v>1986</v>
      </c>
      <c r="O12520" s="267" t="s">
        <v>13</v>
      </c>
      <c r="P12520" s="267">
        <v>15327237</v>
      </c>
      <c r="Q12520" s="267" t="s">
        <v>1445</v>
      </c>
      <c r="S12520" s="267">
        <v>38</v>
      </c>
      <c r="T12520" s="267" t="s">
        <v>24</v>
      </c>
      <c r="U12520" s="267" t="s">
        <v>1473</v>
      </c>
      <c r="V12520" s="267" t="s">
        <v>13</v>
      </c>
      <c r="W12520" s="267">
        <v>1940</v>
      </c>
      <c r="X12520" s="267" t="s">
        <v>1998</v>
      </c>
      <c r="Y12520" s="267">
        <v>15327237</v>
      </c>
      <c r="Z12520" s="267">
        <v>1</v>
      </c>
      <c r="AA12520" s="267" t="s">
        <v>1987</v>
      </c>
      <c r="AB12520" s="270" t="s">
        <v>1988</v>
      </c>
      <c r="AD12520" s="267" t="s">
        <v>13</v>
      </c>
      <c r="AF12520" s="267" t="s">
        <v>24</v>
      </c>
      <c r="AG12520" s="267" t="s">
        <v>24</v>
      </c>
    </row>
    <row r="12521" spans="3:33" ht="409.5">
      <c r="C12521" s="267" t="s">
        <v>1985</v>
      </c>
      <c r="D12521" s="267" t="s">
        <v>727</v>
      </c>
      <c r="E12521" s="267">
        <v>10634</v>
      </c>
      <c r="F12521" s="267" t="s">
        <v>1444</v>
      </c>
      <c r="H12521" s="267">
        <v>1</v>
      </c>
      <c r="I12521" s="267" t="s">
        <v>583</v>
      </c>
      <c r="J12521" s="267">
        <v>0.64</v>
      </c>
      <c r="K12521" s="267" t="s">
        <v>1986</v>
      </c>
      <c r="O12521" s="267" t="s">
        <v>13</v>
      </c>
      <c r="P12521" s="267">
        <v>15327237</v>
      </c>
      <c r="Q12521" s="267" t="s">
        <v>1445</v>
      </c>
      <c r="S12521" s="267">
        <v>38</v>
      </c>
      <c r="T12521" s="267" t="s">
        <v>24</v>
      </c>
      <c r="U12521" s="267" t="s">
        <v>1473</v>
      </c>
      <c r="V12521" s="267" t="s">
        <v>13</v>
      </c>
      <c r="W12521" s="267">
        <v>1940</v>
      </c>
      <c r="X12521" s="267" t="s">
        <v>1998</v>
      </c>
      <c r="Y12521" s="267">
        <v>15327237</v>
      </c>
      <c r="Z12521" s="267">
        <v>1</v>
      </c>
      <c r="AA12521" s="267" t="s">
        <v>1987</v>
      </c>
      <c r="AB12521" s="270" t="s">
        <v>1988</v>
      </c>
      <c r="AD12521" s="267" t="s">
        <v>13</v>
      </c>
      <c r="AF12521" s="267" t="s">
        <v>24</v>
      </c>
      <c r="AG12521" s="267" t="s">
        <v>24</v>
      </c>
    </row>
    <row r="12522" spans="3:33" ht="409.5">
      <c r="C12522" s="267" t="s">
        <v>1985</v>
      </c>
      <c r="D12522" s="267" t="s">
        <v>727</v>
      </c>
      <c r="E12522" s="267">
        <v>10634</v>
      </c>
      <c r="F12522" s="267" t="s">
        <v>1444</v>
      </c>
      <c r="H12522" s="267">
        <v>1</v>
      </c>
      <c r="I12522" s="267" t="s">
        <v>583</v>
      </c>
      <c r="J12522" s="267">
        <v>0.64</v>
      </c>
      <c r="K12522" s="267" t="s">
        <v>1986</v>
      </c>
      <c r="O12522" s="267" t="s">
        <v>13</v>
      </c>
      <c r="P12522" s="267">
        <v>15327237</v>
      </c>
      <c r="Q12522" s="267" t="s">
        <v>1445</v>
      </c>
      <c r="S12522" s="267">
        <v>38</v>
      </c>
      <c r="T12522" s="267" t="s">
        <v>24</v>
      </c>
      <c r="U12522" s="267" t="s">
        <v>1473</v>
      </c>
      <c r="V12522" s="267" t="s">
        <v>13</v>
      </c>
      <c r="W12522" s="267">
        <v>1940</v>
      </c>
      <c r="X12522" s="267" t="s">
        <v>1998</v>
      </c>
      <c r="Y12522" s="267">
        <v>15327237</v>
      </c>
      <c r="Z12522" s="267">
        <v>1</v>
      </c>
      <c r="AA12522" s="267" t="s">
        <v>1987</v>
      </c>
      <c r="AB12522" s="270" t="s">
        <v>1988</v>
      </c>
      <c r="AD12522" s="267" t="s">
        <v>13</v>
      </c>
      <c r="AF12522" s="267" t="s">
        <v>24</v>
      </c>
      <c r="AG12522" s="267" t="s">
        <v>24</v>
      </c>
    </row>
    <row r="12523" spans="3:33" ht="409.5">
      <c r="C12523" s="267" t="s">
        <v>1985</v>
      </c>
      <c r="D12523" s="267" t="s">
        <v>727</v>
      </c>
      <c r="E12523" s="267">
        <v>10634</v>
      </c>
      <c r="F12523" s="267" t="s">
        <v>1444</v>
      </c>
      <c r="H12523" s="267">
        <v>1</v>
      </c>
      <c r="I12523" s="267" t="s">
        <v>583</v>
      </c>
      <c r="J12523" s="267">
        <v>0.64</v>
      </c>
      <c r="K12523" s="267" t="s">
        <v>1986</v>
      </c>
      <c r="O12523" s="267" t="s">
        <v>13</v>
      </c>
      <c r="P12523" s="267">
        <v>15327237</v>
      </c>
      <c r="Q12523" s="267" t="s">
        <v>1445</v>
      </c>
      <c r="S12523" s="267">
        <v>38</v>
      </c>
      <c r="T12523" s="267" t="s">
        <v>24</v>
      </c>
      <c r="U12523" s="267" t="s">
        <v>1473</v>
      </c>
      <c r="V12523" s="267" t="s">
        <v>13</v>
      </c>
      <c r="W12523" s="267">
        <v>1940</v>
      </c>
      <c r="X12523" s="267" t="s">
        <v>1998</v>
      </c>
      <c r="Y12523" s="267">
        <v>15327237</v>
      </c>
      <c r="Z12523" s="267">
        <v>1</v>
      </c>
      <c r="AA12523" s="267" t="s">
        <v>1987</v>
      </c>
      <c r="AB12523" s="270" t="s">
        <v>1988</v>
      </c>
      <c r="AD12523" s="267" t="s">
        <v>13</v>
      </c>
      <c r="AF12523" s="267" t="s">
        <v>24</v>
      </c>
      <c r="AG12523" s="267" t="s">
        <v>24</v>
      </c>
    </row>
    <row r="12524" spans="3:33" ht="409.5">
      <c r="C12524" s="267" t="s">
        <v>1985</v>
      </c>
      <c r="D12524" s="267" t="s">
        <v>727</v>
      </c>
      <c r="E12524" s="267">
        <v>10634</v>
      </c>
      <c r="F12524" s="267" t="s">
        <v>1444</v>
      </c>
      <c r="H12524" s="267">
        <v>1</v>
      </c>
      <c r="I12524" s="267" t="s">
        <v>583</v>
      </c>
      <c r="J12524" s="267">
        <v>0.64</v>
      </c>
      <c r="K12524" s="267" t="s">
        <v>1986</v>
      </c>
      <c r="O12524" s="267" t="s">
        <v>13</v>
      </c>
      <c r="P12524" s="267">
        <v>15327237</v>
      </c>
      <c r="Q12524" s="267" t="s">
        <v>1445</v>
      </c>
      <c r="S12524" s="267">
        <v>38</v>
      </c>
      <c r="T12524" s="267" t="s">
        <v>24</v>
      </c>
      <c r="U12524" s="267" t="s">
        <v>1473</v>
      </c>
      <c r="V12524" s="267" t="s">
        <v>13</v>
      </c>
      <c r="W12524" s="267">
        <v>1940</v>
      </c>
      <c r="X12524" s="267" t="s">
        <v>1998</v>
      </c>
      <c r="Y12524" s="267">
        <v>15327237</v>
      </c>
      <c r="Z12524" s="267">
        <v>1</v>
      </c>
      <c r="AA12524" s="267" t="s">
        <v>1987</v>
      </c>
      <c r="AB12524" s="270" t="s">
        <v>1988</v>
      </c>
      <c r="AD12524" s="267" t="s">
        <v>13</v>
      </c>
      <c r="AF12524" s="267" t="s">
        <v>24</v>
      </c>
      <c r="AG12524" s="267" t="s">
        <v>24</v>
      </c>
    </row>
    <row r="12525" spans="3:33" ht="409.5">
      <c r="C12525" s="267" t="s">
        <v>1985</v>
      </c>
      <c r="D12525" s="267" t="s">
        <v>727</v>
      </c>
      <c r="E12525" s="267">
        <v>10634</v>
      </c>
      <c r="F12525" s="267" t="s">
        <v>1444</v>
      </c>
      <c r="H12525" s="267">
        <v>1</v>
      </c>
      <c r="I12525" s="267" t="s">
        <v>583</v>
      </c>
      <c r="J12525" s="267">
        <v>0.64</v>
      </c>
      <c r="K12525" s="267" t="s">
        <v>1986</v>
      </c>
      <c r="O12525" s="267" t="s">
        <v>13</v>
      </c>
      <c r="P12525" s="267">
        <v>15327237</v>
      </c>
      <c r="Q12525" s="267" t="s">
        <v>1445</v>
      </c>
      <c r="S12525" s="267">
        <v>38</v>
      </c>
      <c r="T12525" s="267" t="s">
        <v>24</v>
      </c>
      <c r="U12525" s="267" t="s">
        <v>1473</v>
      </c>
      <c r="V12525" s="267" t="s">
        <v>13</v>
      </c>
      <c r="W12525" s="267">
        <v>1940</v>
      </c>
      <c r="X12525" s="267" t="s">
        <v>1998</v>
      </c>
      <c r="Y12525" s="267">
        <v>15327237</v>
      </c>
      <c r="Z12525" s="267">
        <v>1</v>
      </c>
      <c r="AA12525" s="267" t="s">
        <v>1987</v>
      </c>
      <c r="AB12525" s="270" t="s">
        <v>1988</v>
      </c>
      <c r="AD12525" s="267" t="s">
        <v>13</v>
      </c>
      <c r="AF12525" s="267" t="s">
        <v>24</v>
      </c>
      <c r="AG12525" s="267" t="s">
        <v>24</v>
      </c>
    </row>
    <row r="12526" spans="3:33" ht="409.5">
      <c r="C12526" s="267" t="s">
        <v>1985</v>
      </c>
      <c r="D12526" s="267" t="s">
        <v>727</v>
      </c>
      <c r="E12526" s="267">
        <v>10634</v>
      </c>
      <c r="F12526" s="267" t="s">
        <v>1444</v>
      </c>
      <c r="H12526" s="267">
        <v>1</v>
      </c>
      <c r="I12526" s="267" t="s">
        <v>583</v>
      </c>
      <c r="J12526" s="267">
        <v>0.64</v>
      </c>
      <c r="K12526" s="267" t="s">
        <v>1986</v>
      </c>
      <c r="O12526" s="267" t="s">
        <v>13</v>
      </c>
      <c r="P12526" s="267">
        <v>15327237</v>
      </c>
      <c r="Q12526" s="267" t="s">
        <v>1445</v>
      </c>
      <c r="S12526" s="267">
        <v>38</v>
      </c>
      <c r="T12526" s="267" t="s">
        <v>24</v>
      </c>
      <c r="U12526" s="267" t="s">
        <v>1473</v>
      </c>
      <c r="V12526" s="267" t="s">
        <v>13</v>
      </c>
      <c r="W12526" s="267">
        <v>1940</v>
      </c>
      <c r="X12526" s="267" t="s">
        <v>1998</v>
      </c>
      <c r="Y12526" s="267">
        <v>15327237</v>
      </c>
      <c r="Z12526" s="267">
        <v>1</v>
      </c>
      <c r="AA12526" s="267" t="s">
        <v>1987</v>
      </c>
      <c r="AB12526" s="270" t="s">
        <v>1988</v>
      </c>
      <c r="AD12526" s="267" t="s">
        <v>13</v>
      </c>
      <c r="AF12526" s="267" t="s">
        <v>24</v>
      </c>
      <c r="AG12526" s="267" t="s">
        <v>24</v>
      </c>
    </row>
    <row r="12527" spans="3:33" ht="409.5">
      <c r="C12527" s="267" t="s">
        <v>1985</v>
      </c>
      <c r="D12527" s="267" t="s">
        <v>727</v>
      </c>
      <c r="E12527" s="267">
        <v>10634</v>
      </c>
      <c r="F12527" s="267" t="s">
        <v>1444</v>
      </c>
      <c r="H12527" s="267">
        <v>1</v>
      </c>
      <c r="I12527" s="267" t="s">
        <v>583</v>
      </c>
      <c r="J12527" s="267">
        <v>0.64</v>
      </c>
      <c r="K12527" s="267" t="s">
        <v>1986</v>
      </c>
      <c r="O12527" s="267" t="s">
        <v>13</v>
      </c>
      <c r="P12527" s="267">
        <v>15327237</v>
      </c>
      <c r="Q12527" s="267" t="s">
        <v>1445</v>
      </c>
      <c r="S12527" s="267">
        <v>38</v>
      </c>
      <c r="T12527" s="267" t="s">
        <v>24</v>
      </c>
      <c r="U12527" s="267" t="s">
        <v>1473</v>
      </c>
      <c r="V12527" s="267" t="s">
        <v>13</v>
      </c>
      <c r="W12527" s="267">
        <v>1940</v>
      </c>
      <c r="X12527" s="267" t="s">
        <v>1998</v>
      </c>
      <c r="Y12527" s="267">
        <v>15327237</v>
      </c>
      <c r="Z12527" s="267">
        <v>1</v>
      </c>
      <c r="AA12527" s="267" t="s">
        <v>1987</v>
      </c>
      <c r="AB12527" s="270" t="s">
        <v>1988</v>
      </c>
      <c r="AD12527" s="267" t="s">
        <v>13</v>
      </c>
      <c r="AF12527" s="267" t="s">
        <v>24</v>
      </c>
      <c r="AG12527" s="267" t="s">
        <v>24</v>
      </c>
    </row>
    <row r="12528" spans="3:33" ht="409.5">
      <c r="C12528" s="267" t="s">
        <v>1985</v>
      </c>
      <c r="D12528" s="267" t="s">
        <v>727</v>
      </c>
      <c r="E12528" s="267">
        <v>10634</v>
      </c>
      <c r="F12528" s="267" t="s">
        <v>1444</v>
      </c>
      <c r="H12528" s="267">
        <v>1</v>
      </c>
      <c r="I12528" s="267" t="s">
        <v>583</v>
      </c>
      <c r="J12528" s="267">
        <v>0.64</v>
      </c>
      <c r="K12528" s="267" t="s">
        <v>1986</v>
      </c>
      <c r="O12528" s="267" t="s">
        <v>13</v>
      </c>
      <c r="P12528" s="267">
        <v>15327237</v>
      </c>
      <c r="Q12528" s="267" t="s">
        <v>1445</v>
      </c>
      <c r="S12528" s="267">
        <v>38</v>
      </c>
      <c r="T12528" s="267" t="s">
        <v>24</v>
      </c>
      <c r="U12528" s="267" t="s">
        <v>1473</v>
      </c>
      <c r="V12528" s="267" t="s">
        <v>13</v>
      </c>
      <c r="W12528" s="267">
        <v>1940</v>
      </c>
      <c r="X12528" s="267" t="s">
        <v>1998</v>
      </c>
      <c r="Y12528" s="267">
        <v>15327237</v>
      </c>
      <c r="Z12528" s="267">
        <v>1</v>
      </c>
      <c r="AA12528" s="267" t="s">
        <v>1987</v>
      </c>
      <c r="AB12528" s="270" t="s">
        <v>1988</v>
      </c>
      <c r="AD12528" s="267" t="s">
        <v>13</v>
      </c>
      <c r="AF12528" s="267" t="s">
        <v>24</v>
      </c>
      <c r="AG12528" s="267" t="s">
        <v>24</v>
      </c>
    </row>
    <row r="12529" spans="3:33" ht="409.5">
      <c r="C12529" s="267" t="s">
        <v>1985</v>
      </c>
      <c r="D12529" s="267" t="s">
        <v>727</v>
      </c>
      <c r="E12529" s="267">
        <v>10634</v>
      </c>
      <c r="F12529" s="267" t="s">
        <v>1444</v>
      </c>
      <c r="H12529" s="267">
        <v>1</v>
      </c>
      <c r="I12529" s="267" t="s">
        <v>583</v>
      </c>
      <c r="J12529" s="267">
        <v>0.64</v>
      </c>
      <c r="K12529" s="267" t="s">
        <v>1986</v>
      </c>
      <c r="O12529" s="267" t="s">
        <v>13</v>
      </c>
      <c r="P12529" s="267">
        <v>15327237</v>
      </c>
      <c r="Q12529" s="267" t="s">
        <v>1445</v>
      </c>
      <c r="S12529" s="267">
        <v>38</v>
      </c>
      <c r="T12529" s="267" t="s">
        <v>24</v>
      </c>
      <c r="U12529" s="267" t="s">
        <v>1473</v>
      </c>
      <c r="V12529" s="267" t="s">
        <v>13</v>
      </c>
      <c r="W12529" s="267">
        <v>1940</v>
      </c>
      <c r="X12529" s="267" t="s">
        <v>1998</v>
      </c>
      <c r="Y12529" s="267">
        <v>15327237</v>
      </c>
      <c r="Z12529" s="267">
        <v>1</v>
      </c>
      <c r="AA12529" s="267" t="s">
        <v>1987</v>
      </c>
      <c r="AB12529" s="270" t="s">
        <v>1988</v>
      </c>
      <c r="AD12529" s="267" t="s">
        <v>13</v>
      </c>
      <c r="AF12529" s="267" t="s">
        <v>24</v>
      </c>
      <c r="AG12529" s="267" t="s">
        <v>24</v>
      </c>
    </row>
    <row r="12530" spans="3:33" ht="409.5">
      <c r="C12530" s="267" t="s">
        <v>1985</v>
      </c>
      <c r="D12530" s="267" t="s">
        <v>727</v>
      </c>
      <c r="E12530" s="267">
        <v>10634</v>
      </c>
      <c r="F12530" s="267" t="s">
        <v>1444</v>
      </c>
      <c r="H12530" s="267">
        <v>1</v>
      </c>
      <c r="I12530" s="267" t="s">
        <v>583</v>
      </c>
      <c r="J12530" s="267">
        <v>0.64</v>
      </c>
      <c r="K12530" s="267" t="s">
        <v>1986</v>
      </c>
      <c r="O12530" s="267" t="s">
        <v>13</v>
      </c>
      <c r="P12530" s="267">
        <v>15327237</v>
      </c>
      <c r="Q12530" s="267" t="s">
        <v>1445</v>
      </c>
      <c r="S12530" s="267">
        <v>38</v>
      </c>
      <c r="T12530" s="267" t="s">
        <v>24</v>
      </c>
      <c r="U12530" s="267" t="s">
        <v>1473</v>
      </c>
      <c r="V12530" s="267" t="s">
        <v>13</v>
      </c>
      <c r="W12530" s="267">
        <v>1940</v>
      </c>
      <c r="X12530" s="267" t="s">
        <v>1998</v>
      </c>
      <c r="Y12530" s="267">
        <v>15327237</v>
      </c>
      <c r="Z12530" s="267">
        <v>1</v>
      </c>
      <c r="AA12530" s="267" t="s">
        <v>1987</v>
      </c>
      <c r="AB12530" s="270" t="s">
        <v>1988</v>
      </c>
      <c r="AD12530" s="267" t="s">
        <v>13</v>
      </c>
      <c r="AF12530" s="267" t="s">
        <v>24</v>
      </c>
      <c r="AG12530" s="267" t="s">
        <v>24</v>
      </c>
    </row>
    <row r="12531" spans="3:33" ht="409.5">
      <c r="C12531" s="267" t="s">
        <v>1985</v>
      </c>
      <c r="D12531" s="267" t="s">
        <v>727</v>
      </c>
      <c r="E12531" s="267">
        <v>10634</v>
      </c>
      <c r="F12531" s="267" t="s">
        <v>1444</v>
      </c>
      <c r="H12531" s="267">
        <v>1</v>
      </c>
      <c r="I12531" s="267" t="s">
        <v>583</v>
      </c>
      <c r="J12531" s="267">
        <v>0.64</v>
      </c>
      <c r="K12531" s="267" t="s">
        <v>1986</v>
      </c>
      <c r="O12531" s="267" t="s">
        <v>13</v>
      </c>
      <c r="P12531" s="267">
        <v>15327237</v>
      </c>
      <c r="Q12531" s="267" t="s">
        <v>1445</v>
      </c>
      <c r="S12531" s="267">
        <v>38</v>
      </c>
      <c r="T12531" s="267" t="s">
        <v>24</v>
      </c>
      <c r="U12531" s="267" t="s">
        <v>1473</v>
      </c>
      <c r="V12531" s="267" t="s">
        <v>13</v>
      </c>
      <c r="W12531" s="267">
        <v>1940</v>
      </c>
      <c r="X12531" s="267" t="s">
        <v>1998</v>
      </c>
      <c r="Y12531" s="267">
        <v>15327237</v>
      </c>
      <c r="Z12531" s="267">
        <v>1</v>
      </c>
      <c r="AA12531" s="267" t="s">
        <v>1987</v>
      </c>
      <c r="AB12531" s="270" t="s">
        <v>1988</v>
      </c>
      <c r="AD12531" s="267" t="s">
        <v>13</v>
      </c>
      <c r="AF12531" s="267" t="s">
        <v>24</v>
      </c>
      <c r="AG12531" s="267" t="s">
        <v>24</v>
      </c>
    </row>
    <row r="12532" spans="3:33" ht="409.5">
      <c r="C12532" s="267" t="s">
        <v>1985</v>
      </c>
      <c r="D12532" s="267" t="s">
        <v>727</v>
      </c>
      <c r="E12532" s="267">
        <v>10634</v>
      </c>
      <c r="F12532" s="267" t="s">
        <v>1444</v>
      </c>
      <c r="H12532" s="267">
        <v>1</v>
      </c>
      <c r="I12532" s="267" t="s">
        <v>583</v>
      </c>
      <c r="J12532" s="267">
        <v>0.64</v>
      </c>
      <c r="K12532" s="267" t="s">
        <v>1986</v>
      </c>
      <c r="O12532" s="267" t="s">
        <v>13</v>
      </c>
      <c r="P12532" s="267">
        <v>15327237</v>
      </c>
      <c r="Q12532" s="267" t="s">
        <v>1445</v>
      </c>
      <c r="S12532" s="267">
        <v>38</v>
      </c>
      <c r="T12532" s="267" t="s">
        <v>24</v>
      </c>
      <c r="U12532" s="267" t="s">
        <v>1473</v>
      </c>
      <c r="V12532" s="267" t="s">
        <v>13</v>
      </c>
      <c r="W12532" s="267">
        <v>1940</v>
      </c>
      <c r="X12532" s="267" t="s">
        <v>1998</v>
      </c>
      <c r="Y12532" s="267">
        <v>15327237</v>
      </c>
      <c r="Z12532" s="267">
        <v>1</v>
      </c>
      <c r="AA12532" s="267" t="s">
        <v>1987</v>
      </c>
      <c r="AB12532" s="270" t="s">
        <v>1988</v>
      </c>
      <c r="AD12532" s="267" t="s">
        <v>13</v>
      </c>
      <c r="AF12532" s="267" t="s">
        <v>24</v>
      </c>
      <c r="AG12532" s="267" t="s">
        <v>24</v>
      </c>
    </row>
    <row r="12533" spans="3:33" ht="409.5">
      <c r="C12533" s="267" t="s">
        <v>1985</v>
      </c>
      <c r="D12533" s="267" t="s">
        <v>727</v>
      </c>
      <c r="E12533" s="267">
        <v>10634</v>
      </c>
      <c r="F12533" s="267" t="s">
        <v>1444</v>
      </c>
      <c r="H12533" s="267">
        <v>1</v>
      </c>
      <c r="I12533" s="267" t="s">
        <v>583</v>
      </c>
      <c r="J12533" s="267">
        <v>0.64</v>
      </c>
      <c r="K12533" s="267" t="s">
        <v>1986</v>
      </c>
      <c r="O12533" s="267" t="s">
        <v>13</v>
      </c>
      <c r="P12533" s="267">
        <v>15327237</v>
      </c>
      <c r="Q12533" s="267" t="s">
        <v>1445</v>
      </c>
      <c r="S12533" s="267">
        <v>38</v>
      </c>
      <c r="T12533" s="267" t="s">
        <v>24</v>
      </c>
      <c r="U12533" s="267" t="s">
        <v>1473</v>
      </c>
      <c r="V12533" s="267" t="s">
        <v>13</v>
      </c>
      <c r="W12533" s="267">
        <v>1940</v>
      </c>
      <c r="X12533" s="267" t="s">
        <v>1998</v>
      </c>
      <c r="Y12533" s="267">
        <v>15327237</v>
      </c>
      <c r="Z12533" s="267">
        <v>1</v>
      </c>
      <c r="AA12533" s="267" t="s">
        <v>1987</v>
      </c>
      <c r="AB12533" s="270" t="s">
        <v>1988</v>
      </c>
      <c r="AD12533" s="267" t="s">
        <v>13</v>
      </c>
      <c r="AF12533" s="267" t="s">
        <v>24</v>
      </c>
      <c r="AG12533" s="267" t="s">
        <v>24</v>
      </c>
    </row>
    <row r="12534" spans="3:33" ht="409.5">
      <c r="C12534" s="267" t="s">
        <v>1985</v>
      </c>
      <c r="D12534" s="267" t="s">
        <v>727</v>
      </c>
      <c r="E12534" s="267">
        <v>10634</v>
      </c>
      <c r="F12534" s="267" t="s">
        <v>1444</v>
      </c>
      <c r="H12534" s="267">
        <v>1</v>
      </c>
      <c r="I12534" s="267" t="s">
        <v>583</v>
      </c>
      <c r="J12534" s="267">
        <v>0.64</v>
      </c>
      <c r="K12534" s="267" t="s">
        <v>1986</v>
      </c>
      <c r="O12534" s="267" t="s">
        <v>13</v>
      </c>
      <c r="P12534" s="267">
        <v>15327237</v>
      </c>
      <c r="Q12534" s="267" t="s">
        <v>1445</v>
      </c>
      <c r="S12534" s="267">
        <v>38</v>
      </c>
      <c r="T12534" s="267" t="s">
        <v>24</v>
      </c>
      <c r="U12534" s="267" t="s">
        <v>1473</v>
      </c>
      <c r="V12534" s="267" t="s">
        <v>13</v>
      </c>
      <c r="W12534" s="267">
        <v>1940</v>
      </c>
      <c r="X12534" s="267" t="s">
        <v>1998</v>
      </c>
      <c r="Y12534" s="267">
        <v>15327237</v>
      </c>
      <c r="Z12534" s="267">
        <v>1</v>
      </c>
      <c r="AA12534" s="267" t="s">
        <v>1987</v>
      </c>
      <c r="AB12534" s="270" t="s">
        <v>1988</v>
      </c>
      <c r="AD12534" s="267" t="s">
        <v>13</v>
      </c>
      <c r="AF12534" s="267" t="s">
        <v>24</v>
      </c>
      <c r="AG12534" s="267" t="s">
        <v>24</v>
      </c>
    </row>
    <row r="12535" spans="3:33" ht="409.5">
      <c r="C12535" s="267" t="s">
        <v>1985</v>
      </c>
      <c r="D12535" s="267" t="s">
        <v>727</v>
      </c>
      <c r="E12535" s="267">
        <v>10634</v>
      </c>
      <c r="F12535" s="267" t="s">
        <v>1444</v>
      </c>
      <c r="H12535" s="267">
        <v>1</v>
      </c>
      <c r="I12535" s="267" t="s">
        <v>583</v>
      </c>
      <c r="J12535" s="267">
        <v>0.64</v>
      </c>
      <c r="K12535" s="267" t="s">
        <v>1986</v>
      </c>
      <c r="O12535" s="267" t="s">
        <v>13</v>
      </c>
      <c r="P12535" s="267">
        <v>15327237</v>
      </c>
      <c r="Q12535" s="267" t="s">
        <v>1445</v>
      </c>
      <c r="S12535" s="267">
        <v>38</v>
      </c>
      <c r="T12535" s="267" t="s">
        <v>24</v>
      </c>
      <c r="U12535" s="267" t="s">
        <v>1473</v>
      </c>
      <c r="V12535" s="267" t="s">
        <v>13</v>
      </c>
      <c r="W12535" s="267">
        <v>1940</v>
      </c>
      <c r="X12535" s="267" t="s">
        <v>1998</v>
      </c>
      <c r="Y12535" s="267">
        <v>15327237</v>
      </c>
      <c r="Z12535" s="267">
        <v>1</v>
      </c>
      <c r="AA12535" s="267" t="s">
        <v>1987</v>
      </c>
      <c r="AB12535" s="270" t="s">
        <v>1988</v>
      </c>
      <c r="AD12535" s="267" t="s">
        <v>13</v>
      </c>
      <c r="AF12535" s="267" t="s">
        <v>24</v>
      </c>
      <c r="AG12535" s="267" t="s">
        <v>24</v>
      </c>
    </row>
    <row r="12536" spans="3:33" ht="409.5">
      <c r="C12536" s="267" t="s">
        <v>1985</v>
      </c>
      <c r="D12536" s="267" t="s">
        <v>727</v>
      </c>
      <c r="E12536" s="267">
        <v>10634</v>
      </c>
      <c r="F12536" s="267" t="s">
        <v>1444</v>
      </c>
      <c r="H12536" s="267">
        <v>1</v>
      </c>
      <c r="I12536" s="267" t="s">
        <v>583</v>
      </c>
      <c r="J12536" s="267">
        <v>0.64</v>
      </c>
      <c r="K12536" s="267" t="s">
        <v>1986</v>
      </c>
      <c r="O12536" s="267" t="s">
        <v>13</v>
      </c>
      <c r="P12536" s="267">
        <v>15327237</v>
      </c>
      <c r="Q12536" s="267" t="s">
        <v>1445</v>
      </c>
      <c r="S12536" s="267">
        <v>38</v>
      </c>
      <c r="T12536" s="267" t="s">
        <v>24</v>
      </c>
      <c r="U12536" s="267" t="s">
        <v>1473</v>
      </c>
      <c r="V12536" s="267" t="s">
        <v>13</v>
      </c>
      <c r="W12536" s="267">
        <v>1940</v>
      </c>
      <c r="X12536" s="267" t="s">
        <v>1998</v>
      </c>
      <c r="Y12536" s="267">
        <v>15327237</v>
      </c>
      <c r="Z12536" s="267">
        <v>1</v>
      </c>
      <c r="AA12536" s="267" t="s">
        <v>1987</v>
      </c>
      <c r="AB12536" s="270" t="s">
        <v>1988</v>
      </c>
      <c r="AD12536" s="267" t="s">
        <v>13</v>
      </c>
      <c r="AF12536" s="267" t="s">
        <v>24</v>
      </c>
      <c r="AG12536" s="267" t="s">
        <v>24</v>
      </c>
    </row>
    <row r="12537" spans="3:33" ht="409.5">
      <c r="C12537" s="267" t="s">
        <v>1985</v>
      </c>
      <c r="D12537" s="267" t="s">
        <v>727</v>
      </c>
      <c r="E12537" s="267">
        <v>10634</v>
      </c>
      <c r="F12537" s="267" t="s">
        <v>1444</v>
      </c>
      <c r="H12537" s="267">
        <v>1</v>
      </c>
      <c r="I12537" s="267" t="s">
        <v>583</v>
      </c>
      <c r="J12537" s="267">
        <v>0.64</v>
      </c>
      <c r="K12537" s="267" t="s">
        <v>1986</v>
      </c>
      <c r="O12537" s="267" t="s">
        <v>13</v>
      </c>
      <c r="P12537" s="267">
        <v>15327237</v>
      </c>
      <c r="Q12537" s="267" t="s">
        <v>1445</v>
      </c>
      <c r="S12537" s="267">
        <v>38</v>
      </c>
      <c r="T12537" s="267" t="s">
        <v>24</v>
      </c>
      <c r="U12537" s="267" t="s">
        <v>1473</v>
      </c>
      <c r="V12537" s="267" t="s">
        <v>13</v>
      </c>
      <c r="W12537" s="267">
        <v>1940</v>
      </c>
      <c r="X12537" s="267" t="s">
        <v>1998</v>
      </c>
      <c r="Y12537" s="267">
        <v>15327237</v>
      </c>
      <c r="Z12537" s="267">
        <v>1</v>
      </c>
      <c r="AA12537" s="267" t="s">
        <v>1987</v>
      </c>
      <c r="AB12537" s="270" t="s">
        <v>1988</v>
      </c>
      <c r="AD12537" s="267" t="s">
        <v>13</v>
      </c>
      <c r="AF12537" s="267" t="s">
        <v>24</v>
      </c>
      <c r="AG12537" s="267" t="s">
        <v>24</v>
      </c>
    </row>
    <row r="12538" spans="3:33" ht="409.5">
      <c r="C12538" s="267" t="s">
        <v>1985</v>
      </c>
      <c r="D12538" s="267" t="s">
        <v>727</v>
      </c>
      <c r="E12538" s="267">
        <v>10634</v>
      </c>
      <c r="F12538" s="267" t="s">
        <v>1444</v>
      </c>
      <c r="H12538" s="267">
        <v>1</v>
      </c>
      <c r="I12538" s="267" t="s">
        <v>583</v>
      </c>
      <c r="J12538" s="267">
        <v>0.64</v>
      </c>
      <c r="K12538" s="267" t="s">
        <v>1986</v>
      </c>
      <c r="O12538" s="267" t="s">
        <v>13</v>
      </c>
      <c r="P12538" s="267">
        <v>15327237</v>
      </c>
      <c r="Q12538" s="267" t="s">
        <v>1445</v>
      </c>
      <c r="S12538" s="267">
        <v>38</v>
      </c>
      <c r="T12538" s="267" t="s">
        <v>24</v>
      </c>
      <c r="U12538" s="267" t="s">
        <v>1473</v>
      </c>
      <c r="V12538" s="267" t="s">
        <v>13</v>
      </c>
      <c r="W12538" s="267">
        <v>1940</v>
      </c>
      <c r="X12538" s="267" t="s">
        <v>1998</v>
      </c>
      <c r="Y12538" s="267">
        <v>15327237</v>
      </c>
      <c r="Z12538" s="267">
        <v>1</v>
      </c>
      <c r="AA12538" s="267" t="s">
        <v>1987</v>
      </c>
      <c r="AB12538" s="270" t="s">
        <v>1988</v>
      </c>
      <c r="AD12538" s="267" t="s">
        <v>13</v>
      </c>
      <c r="AF12538" s="267" t="s">
        <v>24</v>
      </c>
      <c r="AG12538" s="267" t="s">
        <v>24</v>
      </c>
    </row>
    <row r="12539" spans="3:33" ht="409.5">
      <c r="C12539" s="267" t="s">
        <v>1985</v>
      </c>
      <c r="D12539" s="267" t="s">
        <v>727</v>
      </c>
      <c r="E12539" s="267">
        <v>10634</v>
      </c>
      <c r="F12539" s="267" t="s">
        <v>1444</v>
      </c>
      <c r="H12539" s="267">
        <v>1</v>
      </c>
      <c r="I12539" s="267" t="s">
        <v>583</v>
      </c>
      <c r="J12539" s="267">
        <v>0.64</v>
      </c>
      <c r="K12539" s="267" t="s">
        <v>1986</v>
      </c>
      <c r="O12539" s="267" t="s">
        <v>13</v>
      </c>
      <c r="P12539" s="267">
        <v>15327237</v>
      </c>
      <c r="Q12539" s="267" t="s">
        <v>1445</v>
      </c>
      <c r="S12539" s="267">
        <v>38</v>
      </c>
      <c r="T12539" s="267" t="s">
        <v>24</v>
      </c>
      <c r="U12539" s="267" t="s">
        <v>1473</v>
      </c>
      <c r="V12539" s="267" t="s">
        <v>13</v>
      </c>
      <c r="W12539" s="267">
        <v>1940</v>
      </c>
      <c r="X12539" s="267" t="s">
        <v>1998</v>
      </c>
      <c r="Y12539" s="267">
        <v>15327237</v>
      </c>
      <c r="Z12539" s="267">
        <v>1</v>
      </c>
      <c r="AA12539" s="267" t="s">
        <v>1987</v>
      </c>
      <c r="AB12539" s="270" t="s">
        <v>1988</v>
      </c>
      <c r="AD12539" s="267" t="s">
        <v>13</v>
      </c>
      <c r="AF12539" s="267" t="s">
        <v>24</v>
      </c>
      <c r="AG12539" s="267" t="s">
        <v>24</v>
      </c>
    </row>
    <row r="12540" spans="3:33" ht="409.5">
      <c r="C12540" s="267" t="s">
        <v>1985</v>
      </c>
      <c r="D12540" s="267" t="s">
        <v>727</v>
      </c>
      <c r="E12540" s="267">
        <v>10634</v>
      </c>
      <c r="F12540" s="267" t="s">
        <v>1444</v>
      </c>
      <c r="H12540" s="267">
        <v>1</v>
      </c>
      <c r="I12540" s="267" t="s">
        <v>583</v>
      </c>
      <c r="J12540" s="267">
        <v>0.64</v>
      </c>
      <c r="K12540" s="267" t="s">
        <v>1986</v>
      </c>
      <c r="O12540" s="267" t="s">
        <v>13</v>
      </c>
      <c r="P12540" s="267">
        <v>15327237</v>
      </c>
      <c r="Q12540" s="267" t="s">
        <v>1445</v>
      </c>
      <c r="S12540" s="267">
        <v>38</v>
      </c>
      <c r="T12540" s="267" t="s">
        <v>24</v>
      </c>
      <c r="U12540" s="267" t="s">
        <v>1473</v>
      </c>
      <c r="V12540" s="267" t="s">
        <v>13</v>
      </c>
      <c r="W12540" s="267">
        <v>1940</v>
      </c>
      <c r="X12540" s="267" t="s">
        <v>1998</v>
      </c>
      <c r="Y12540" s="267">
        <v>15327237</v>
      </c>
      <c r="Z12540" s="267">
        <v>1</v>
      </c>
      <c r="AA12540" s="267" t="s">
        <v>1987</v>
      </c>
      <c r="AB12540" s="270" t="s">
        <v>1988</v>
      </c>
      <c r="AD12540" s="267" t="s">
        <v>13</v>
      </c>
      <c r="AF12540" s="267" t="s">
        <v>24</v>
      </c>
      <c r="AG12540" s="267" t="s">
        <v>24</v>
      </c>
    </row>
    <row r="12541" spans="3:33" ht="409.5">
      <c r="C12541" s="267" t="s">
        <v>1985</v>
      </c>
      <c r="D12541" s="267" t="s">
        <v>727</v>
      </c>
      <c r="E12541" s="267">
        <v>10634</v>
      </c>
      <c r="F12541" s="267" t="s">
        <v>1444</v>
      </c>
      <c r="H12541" s="267">
        <v>1</v>
      </c>
      <c r="I12541" s="267" t="s">
        <v>583</v>
      </c>
      <c r="J12541" s="267">
        <v>0.64</v>
      </c>
      <c r="K12541" s="267" t="s">
        <v>1986</v>
      </c>
      <c r="O12541" s="267" t="s">
        <v>13</v>
      </c>
      <c r="P12541" s="267">
        <v>15327237</v>
      </c>
      <c r="Q12541" s="267" t="s">
        <v>1445</v>
      </c>
      <c r="S12541" s="267">
        <v>38</v>
      </c>
      <c r="T12541" s="267" t="s">
        <v>24</v>
      </c>
      <c r="U12541" s="267" t="s">
        <v>1473</v>
      </c>
      <c r="V12541" s="267" t="s">
        <v>13</v>
      </c>
      <c r="W12541" s="267">
        <v>1940</v>
      </c>
      <c r="X12541" s="267" t="s">
        <v>1998</v>
      </c>
      <c r="Y12541" s="267">
        <v>15327237</v>
      </c>
      <c r="Z12541" s="267">
        <v>1</v>
      </c>
      <c r="AA12541" s="267" t="s">
        <v>1987</v>
      </c>
      <c r="AB12541" s="270" t="s">
        <v>1988</v>
      </c>
      <c r="AD12541" s="267" t="s">
        <v>13</v>
      </c>
      <c r="AF12541" s="267" t="s">
        <v>24</v>
      </c>
      <c r="AG12541" s="267" t="s">
        <v>24</v>
      </c>
    </row>
    <row r="12542" spans="3:33" ht="409.5">
      <c r="C12542" s="267" t="s">
        <v>1985</v>
      </c>
      <c r="D12542" s="267" t="s">
        <v>727</v>
      </c>
      <c r="E12542" s="267">
        <v>10634</v>
      </c>
      <c r="F12542" s="267" t="s">
        <v>1444</v>
      </c>
      <c r="H12542" s="267">
        <v>1</v>
      </c>
      <c r="I12542" s="267" t="s">
        <v>583</v>
      </c>
      <c r="J12542" s="267">
        <v>0.64</v>
      </c>
      <c r="K12542" s="267" t="s">
        <v>1986</v>
      </c>
      <c r="O12542" s="267" t="s">
        <v>13</v>
      </c>
      <c r="P12542" s="267">
        <v>15327237</v>
      </c>
      <c r="Q12542" s="267" t="s">
        <v>1445</v>
      </c>
      <c r="S12542" s="267">
        <v>38</v>
      </c>
      <c r="T12542" s="267" t="s">
        <v>24</v>
      </c>
      <c r="U12542" s="267" t="s">
        <v>1473</v>
      </c>
      <c r="V12542" s="267" t="s">
        <v>13</v>
      </c>
      <c r="W12542" s="267">
        <v>1940</v>
      </c>
      <c r="X12542" s="267" t="s">
        <v>1998</v>
      </c>
      <c r="Y12542" s="267">
        <v>15327237</v>
      </c>
      <c r="Z12542" s="267">
        <v>1</v>
      </c>
      <c r="AA12542" s="267" t="s">
        <v>1987</v>
      </c>
      <c r="AB12542" s="270" t="s">
        <v>1988</v>
      </c>
      <c r="AD12542" s="267" t="s">
        <v>13</v>
      </c>
      <c r="AF12542" s="267" t="s">
        <v>24</v>
      </c>
      <c r="AG12542" s="267" t="s">
        <v>24</v>
      </c>
    </row>
    <row r="12543" spans="3:33" ht="409.5">
      <c r="C12543" s="267" t="s">
        <v>1985</v>
      </c>
      <c r="D12543" s="267" t="s">
        <v>727</v>
      </c>
      <c r="E12543" s="267">
        <v>10634</v>
      </c>
      <c r="F12543" s="267" t="s">
        <v>1444</v>
      </c>
      <c r="H12543" s="267">
        <v>1</v>
      </c>
      <c r="I12543" s="267" t="s">
        <v>583</v>
      </c>
      <c r="J12543" s="267">
        <v>0.64</v>
      </c>
      <c r="K12543" s="267" t="s">
        <v>1986</v>
      </c>
      <c r="O12543" s="267" t="s">
        <v>13</v>
      </c>
      <c r="P12543" s="267">
        <v>15327237</v>
      </c>
      <c r="Q12543" s="267" t="s">
        <v>1445</v>
      </c>
      <c r="S12543" s="267">
        <v>38</v>
      </c>
      <c r="T12543" s="267" t="s">
        <v>24</v>
      </c>
      <c r="U12543" s="267" t="s">
        <v>1473</v>
      </c>
      <c r="V12543" s="267" t="s">
        <v>13</v>
      </c>
      <c r="W12543" s="267">
        <v>1940</v>
      </c>
      <c r="X12543" s="267" t="s">
        <v>1998</v>
      </c>
      <c r="Y12543" s="267">
        <v>15327237</v>
      </c>
      <c r="Z12543" s="267">
        <v>1</v>
      </c>
      <c r="AA12543" s="267" t="s">
        <v>1987</v>
      </c>
      <c r="AB12543" s="270" t="s">
        <v>1988</v>
      </c>
      <c r="AD12543" s="267" t="s">
        <v>13</v>
      </c>
      <c r="AF12543" s="267" t="s">
        <v>24</v>
      </c>
      <c r="AG12543" s="267" t="s">
        <v>24</v>
      </c>
    </row>
    <row r="12544" spans="3:33" ht="409.5">
      <c r="C12544" s="267" t="s">
        <v>1985</v>
      </c>
      <c r="D12544" s="267" t="s">
        <v>727</v>
      </c>
      <c r="E12544" s="267">
        <v>10634</v>
      </c>
      <c r="F12544" s="267" t="s">
        <v>1444</v>
      </c>
      <c r="H12544" s="267">
        <v>1</v>
      </c>
      <c r="I12544" s="267" t="s">
        <v>583</v>
      </c>
      <c r="J12544" s="267">
        <v>0.64</v>
      </c>
      <c r="K12544" s="267" t="s">
        <v>1986</v>
      </c>
      <c r="O12544" s="267" t="s">
        <v>13</v>
      </c>
      <c r="P12544" s="267">
        <v>15327237</v>
      </c>
      <c r="Q12544" s="267" t="s">
        <v>1445</v>
      </c>
      <c r="S12544" s="267">
        <v>38</v>
      </c>
      <c r="T12544" s="267" t="s">
        <v>24</v>
      </c>
      <c r="U12544" s="267" t="s">
        <v>1473</v>
      </c>
      <c r="V12544" s="267" t="s">
        <v>13</v>
      </c>
      <c r="W12544" s="267">
        <v>1940</v>
      </c>
      <c r="X12544" s="267" t="s">
        <v>1998</v>
      </c>
      <c r="Y12544" s="267">
        <v>15327237</v>
      </c>
      <c r="Z12544" s="267">
        <v>1</v>
      </c>
      <c r="AA12544" s="267" t="s">
        <v>1987</v>
      </c>
      <c r="AB12544" s="270" t="s">
        <v>1988</v>
      </c>
      <c r="AD12544" s="267" t="s">
        <v>13</v>
      </c>
      <c r="AF12544" s="267" t="s">
        <v>24</v>
      </c>
      <c r="AG12544" s="267" t="s">
        <v>24</v>
      </c>
    </row>
    <row r="12545" spans="3:33" ht="409.5">
      <c r="C12545" s="267" t="s">
        <v>1985</v>
      </c>
      <c r="D12545" s="267" t="s">
        <v>727</v>
      </c>
      <c r="E12545" s="267">
        <v>10634</v>
      </c>
      <c r="F12545" s="267" t="s">
        <v>1444</v>
      </c>
      <c r="H12545" s="267">
        <v>1</v>
      </c>
      <c r="I12545" s="267" t="s">
        <v>583</v>
      </c>
      <c r="J12545" s="267">
        <v>0.64</v>
      </c>
      <c r="K12545" s="267" t="s">
        <v>1986</v>
      </c>
      <c r="O12545" s="267" t="s">
        <v>13</v>
      </c>
      <c r="P12545" s="267">
        <v>15327237</v>
      </c>
      <c r="Q12545" s="267" t="s">
        <v>1445</v>
      </c>
      <c r="S12545" s="267">
        <v>38</v>
      </c>
      <c r="T12545" s="267" t="s">
        <v>24</v>
      </c>
      <c r="U12545" s="267" t="s">
        <v>1473</v>
      </c>
      <c r="V12545" s="267" t="s">
        <v>13</v>
      </c>
      <c r="W12545" s="267">
        <v>1940</v>
      </c>
      <c r="X12545" s="267" t="s">
        <v>1998</v>
      </c>
      <c r="Y12545" s="267">
        <v>15327237</v>
      </c>
      <c r="Z12545" s="267">
        <v>1</v>
      </c>
      <c r="AA12545" s="267" t="s">
        <v>1987</v>
      </c>
      <c r="AB12545" s="270" t="s">
        <v>1988</v>
      </c>
      <c r="AD12545" s="267" t="s">
        <v>13</v>
      </c>
      <c r="AF12545" s="267" t="s">
        <v>24</v>
      </c>
      <c r="AG12545" s="267" t="s">
        <v>24</v>
      </c>
    </row>
    <row r="12546" spans="3:33" ht="409.5">
      <c r="C12546" s="267" t="s">
        <v>1985</v>
      </c>
      <c r="D12546" s="267" t="s">
        <v>727</v>
      </c>
      <c r="E12546" s="267">
        <v>10634</v>
      </c>
      <c r="F12546" s="267" t="s">
        <v>1444</v>
      </c>
      <c r="H12546" s="267">
        <v>1</v>
      </c>
      <c r="I12546" s="267" t="s">
        <v>583</v>
      </c>
      <c r="J12546" s="267">
        <v>0.64</v>
      </c>
      <c r="K12546" s="267" t="s">
        <v>1986</v>
      </c>
      <c r="O12546" s="267" t="s">
        <v>13</v>
      </c>
      <c r="P12546" s="267">
        <v>15327237</v>
      </c>
      <c r="Q12546" s="267" t="s">
        <v>1445</v>
      </c>
      <c r="S12546" s="267">
        <v>38</v>
      </c>
      <c r="T12546" s="267" t="s">
        <v>24</v>
      </c>
      <c r="U12546" s="267" t="s">
        <v>1473</v>
      </c>
      <c r="V12546" s="267" t="s">
        <v>13</v>
      </c>
      <c r="W12546" s="267">
        <v>1940</v>
      </c>
      <c r="X12546" s="267" t="s">
        <v>1998</v>
      </c>
      <c r="Y12546" s="267">
        <v>15327237</v>
      </c>
      <c r="Z12546" s="267">
        <v>1</v>
      </c>
      <c r="AA12546" s="267" t="s">
        <v>1987</v>
      </c>
      <c r="AB12546" s="270" t="s">
        <v>1988</v>
      </c>
      <c r="AD12546" s="267" t="s">
        <v>13</v>
      </c>
      <c r="AF12546" s="267" t="s">
        <v>24</v>
      </c>
      <c r="AG12546" s="267" t="s">
        <v>24</v>
      </c>
    </row>
    <row r="12547" spans="3:33" ht="409.5">
      <c r="C12547" s="267" t="s">
        <v>1985</v>
      </c>
      <c r="D12547" s="267" t="s">
        <v>727</v>
      </c>
      <c r="E12547" s="267">
        <v>10634</v>
      </c>
      <c r="F12547" s="267" t="s">
        <v>1444</v>
      </c>
      <c r="H12547" s="267">
        <v>1</v>
      </c>
      <c r="I12547" s="267" t="s">
        <v>583</v>
      </c>
      <c r="J12547" s="267">
        <v>0.64</v>
      </c>
      <c r="K12547" s="267" t="s">
        <v>1986</v>
      </c>
      <c r="O12547" s="267" t="s">
        <v>13</v>
      </c>
      <c r="P12547" s="267">
        <v>15327237</v>
      </c>
      <c r="Q12547" s="267" t="s">
        <v>1445</v>
      </c>
      <c r="S12547" s="267">
        <v>38</v>
      </c>
      <c r="T12547" s="267" t="s">
        <v>24</v>
      </c>
      <c r="U12547" s="267" t="s">
        <v>1473</v>
      </c>
      <c r="V12547" s="267" t="s">
        <v>13</v>
      </c>
      <c r="W12547" s="267">
        <v>1940</v>
      </c>
      <c r="X12547" s="267" t="s">
        <v>1998</v>
      </c>
      <c r="Y12547" s="267">
        <v>15327237</v>
      </c>
      <c r="Z12547" s="267">
        <v>1</v>
      </c>
      <c r="AA12547" s="267" t="s">
        <v>1987</v>
      </c>
      <c r="AB12547" s="270" t="s">
        <v>1988</v>
      </c>
      <c r="AD12547" s="267" t="s">
        <v>13</v>
      </c>
      <c r="AF12547" s="267" t="s">
        <v>24</v>
      </c>
      <c r="AG12547" s="267" t="s">
        <v>24</v>
      </c>
    </row>
    <row r="12548" spans="3:33" ht="409.5">
      <c r="C12548" s="267" t="s">
        <v>1985</v>
      </c>
      <c r="D12548" s="267" t="s">
        <v>727</v>
      </c>
      <c r="E12548" s="267">
        <v>10634</v>
      </c>
      <c r="F12548" s="267" t="s">
        <v>1444</v>
      </c>
      <c r="H12548" s="267">
        <v>1</v>
      </c>
      <c r="I12548" s="267" t="s">
        <v>583</v>
      </c>
      <c r="J12548" s="267">
        <v>0.64</v>
      </c>
      <c r="K12548" s="267" t="s">
        <v>1986</v>
      </c>
      <c r="O12548" s="267" t="s">
        <v>13</v>
      </c>
      <c r="P12548" s="267">
        <v>15327237</v>
      </c>
      <c r="Q12548" s="267" t="s">
        <v>1445</v>
      </c>
      <c r="S12548" s="267">
        <v>38</v>
      </c>
      <c r="T12548" s="267" t="s">
        <v>24</v>
      </c>
      <c r="U12548" s="267" t="s">
        <v>1473</v>
      </c>
      <c r="V12548" s="267" t="s">
        <v>13</v>
      </c>
      <c r="W12548" s="267">
        <v>1940</v>
      </c>
      <c r="X12548" s="267" t="s">
        <v>1998</v>
      </c>
      <c r="Y12548" s="267">
        <v>15327237</v>
      </c>
      <c r="Z12548" s="267">
        <v>1</v>
      </c>
      <c r="AA12548" s="267" t="s">
        <v>1987</v>
      </c>
      <c r="AB12548" s="270" t="s">
        <v>1988</v>
      </c>
      <c r="AD12548" s="267" t="s">
        <v>13</v>
      </c>
      <c r="AF12548" s="267" t="s">
        <v>24</v>
      </c>
      <c r="AG12548" s="267" t="s">
        <v>24</v>
      </c>
    </row>
    <row r="12549" spans="3:33" ht="409.5">
      <c r="C12549" s="267" t="s">
        <v>1985</v>
      </c>
      <c r="D12549" s="267" t="s">
        <v>727</v>
      </c>
      <c r="E12549" s="267">
        <v>10634</v>
      </c>
      <c r="F12549" s="267" t="s">
        <v>1444</v>
      </c>
      <c r="H12549" s="267">
        <v>1</v>
      </c>
      <c r="I12549" s="267" t="s">
        <v>583</v>
      </c>
      <c r="J12549" s="267">
        <v>0.64</v>
      </c>
      <c r="K12549" s="267" t="s">
        <v>1986</v>
      </c>
      <c r="O12549" s="267" t="s">
        <v>13</v>
      </c>
      <c r="P12549" s="267">
        <v>15327237</v>
      </c>
      <c r="Q12549" s="267" t="s">
        <v>1445</v>
      </c>
      <c r="S12549" s="267">
        <v>38</v>
      </c>
      <c r="T12549" s="267" t="s">
        <v>24</v>
      </c>
      <c r="U12549" s="267" t="s">
        <v>1473</v>
      </c>
      <c r="V12549" s="267" t="s">
        <v>13</v>
      </c>
      <c r="W12549" s="267">
        <v>1940</v>
      </c>
      <c r="X12549" s="267" t="s">
        <v>1998</v>
      </c>
      <c r="Y12549" s="267">
        <v>15327237</v>
      </c>
      <c r="Z12549" s="267">
        <v>1</v>
      </c>
      <c r="AA12549" s="267" t="s">
        <v>1987</v>
      </c>
      <c r="AB12549" s="270" t="s">
        <v>1988</v>
      </c>
      <c r="AD12549" s="267" t="s">
        <v>13</v>
      </c>
      <c r="AF12549" s="267" t="s">
        <v>24</v>
      </c>
      <c r="AG12549" s="267" t="s">
        <v>24</v>
      </c>
    </row>
    <row r="12550" spans="3:33" ht="409.5">
      <c r="C12550" s="267" t="s">
        <v>1985</v>
      </c>
      <c r="D12550" s="267" t="s">
        <v>727</v>
      </c>
      <c r="E12550" s="267">
        <v>10634</v>
      </c>
      <c r="F12550" s="267" t="s">
        <v>1444</v>
      </c>
      <c r="H12550" s="267">
        <v>1</v>
      </c>
      <c r="I12550" s="267" t="s">
        <v>583</v>
      </c>
      <c r="J12550" s="267">
        <v>0.64</v>
      </c>
      <c r="K12550" s="267" t="s">
        <v>1986</v>
      </c>
      <c r="O12550" s="267" t="s">
        <v>13</v>
      </c>
      <c r="P12550" s="267">
        <v>15327237</v>
      </c>
      <c r="Q12550" s="267" t="s">
        <v>1445</v>
      </c>
      <c r="S12550" s="267">
        <v>38</v>
      </c>
      <c r="T12550" s="267" t="s">
        <v>24</v>
      </c>
      <c r="U12550" s="267" t="s">
        <v>1473</v>
      </c>
      <c r="V12550" s="267" t="s">
        <v>13</v>
      </c>
      <c r="W12550" s="267">
        <v>1940</v>
      </c>
      <c r="X12550" s="267" t="s">
        <v>1998</v>
      </c>
      <c r="Y12550" s="267">
        <v>15327237</v>
      </c>
      <c r="Z12550" s="267">
        <v>1</v>
      </c>
      <c r="AA12550" s="267" t="s">
        <v>1987</v>
      </c>
      <c r="AB12550" s="270" t="s">
        <v>1988</v>
      </c>
      <c r="AD12550" s="267" t="s">
        <v>13</v>
      </c>
      <c r="AF12550" s="267" t="s">
        <v>24</v>
      </c>
      <c r="AG12550" s="267" t="s">
        <v>24</v>
      </c>
    </row>
    <row r="12551" spans="3:33" ht="409.5">
      <c r="C12551" s="267" t="s">
        <v>1985</v>
      </c>
      <c r="D12551" s="267" t="s">
        <v>727</v>
      </c>
      <c r="E12551" s="267">
        <v>10634</v>
      </c>
      <c r="F12551" s="267" t="s">
        <v>1444</v>
      </c>
      <c r="H12551" s="267">
        <v>1</v>
      </c>
      <c r="I12551" s="267" t="s">
        <v>583</v>
      </c>
      <c r="J12551" s="267">
        <v>0.64</v>
      </c>
      <c r="K12551" s="267" t="s">
        <v>1986</v>
      </c>
      <c r="O12551" s="267" t="s">
        <v>13</v>
      </c>
      <c r="P12551" s="267">
        <v>15327237</v>
      </c>
      <c r="Q12551" s="267" t="s">
        <v>1445</v>
      </c>
      <c r="S12551" s="267">
        <v>38</v>
      </c>
      <c r="T12551" s="267" t="s">
        <v>24</v>
      </c>
      <c r="U12551" s="267" t="s">
        <v>1473</v>
      </c>
      <c r="V12551" s="267" t="s">
        <v>13</v>
      </c>
      <c r="W12551" s="267">
        <v>1940</v>
      </c>
      <c r="X12551" s="267" t="s">
        <v>1998</v>
      </c>
      <c r="Y12551" s="267">
        <v>15327237</v>
      </c>
      <c r="Z12551" s="267">
        <v>1</v>
      </c>
      <c r="AA12551" s="267" t="s">
        <v>1987</v>
      </c>
      <c r="AB12551" s="270" t="s">
        <v>1988</v>
      </c>
      <c r="AD12551" s="267" t="s">
        <v>13</v>
      </c>
      <c r="AF12551" s="267" t="s">
        <v>24</v>
      </c>
      <c r="AG12551" s="267" t="s">
        <v>24</v>
      </c>
    </row>
    <row r="12552" spans="3:33" ht="409.5">
      <c r="C12552" s="267" t="s">
        <v>1985</v>
      </c>
      <c r="D12552" s="267" t="s">
        <v>727</v>
      </c>
      <c r="E12552" s="267">
        <v>10634</v>
      </c>
      <c r="F12552" s="267" t="s">
        <v>1444</v>
      </c>
      <c r="H12552" s="267">
        <v>1</v>
      </c>
      <c r="I12552" s="267" t="s">
        <v>583</v>
      </c>
      <c r="J12552" s="267">
        <v>0.64</v>
      </c>
      <c r="K12552" s="267" t="s">
        <v>1986</v>
      </c>
      <c r="O12552" s="267" t="s">
        <v>13</v>
      </c>
      <c r="P12552" s="267">
        <v>15327237</v>
      </c>
      <c r="Q12552" s="267" t="s">
        <v>1445</v>
      </c>
      <c r="S12552" s="267">
        <v>38</v>
      </c>
      <c r="T12552" s="267" t="s">
        <v>24</v>
      </c>
      <c r="U12552" s="267" t="s">
        <v>1473</v>
      </c>
      <c r="V12552" s="267" t="s">
        <v>13</v>
      </c>
      <c r="W12552" s="267">
        <v>1940</v>
      </c>
      <c r="X12552" s="267" t="s">
        <v>1998</v>
      </c>
      <c r="Y12552" s="267">
        <v>15327237</v>
      </c>
      <c r="Z12552" s="267">
        <v>1</v>
      </c>
      <c r="AA12552" s="267" t="s">
        <v>1987</v>
      </c>
      <c r="AB12552" s="270" t="s">
        <v>1988</v>
      </c>
      <c r="AD12552" s="267" t="s">
        <v>13</v>
      </c>
      <c r="AF12552" s="267" t="s">
        <v>24</v>
      </c>
      <c r="AG12552" s="267" t="s">
        <v>24</v>
      </c>
    </row>
    <row r="12553" spans="3:33" ht="409.5">
      <c r="C12553" s="267" t="s">
        <v>1985</v>
      </c>
      <c r="D12553" s="267" t="s">
        <v>727</v>
      </c>
      <c r="E12553" s="267">
        <v>10634</v>
      </c>
      <c r="F12553" s="267" t="s">
        <v>1444</v>
      </c>
      <c r="H12553" s="267">
        <v>1</v>
      </c>
      <c r="I12553" s="267" t="s">
        <v>583</v>
      </c>
      <c r="J12553" s="267">
        <v>0.64</v>
      </c>
      <c r="K12553" s="267" t="s">
        <v>1986</v>
      </c>
      <c r="O12553" s="267" t="s">
        <v>13</v>
      </c>
      <c r="P12553" s="267">
        <v>15327237</v>
      </c>
      <c r="Q12553" s="267" t="s">
        <v>1445</v>
      </c>
      <c r="S12553" s="267">
        <v>38</v>
      </c>
      <c r="T12553" s="267" t="s">
        <v>24</v>
      </c>
      <c r="U12553" s="267" t="s">
        <v>1473</v>
      </c>
      <c r="V12553" s="267" t="s">
        <v>13</v>
      </c>
      <c r="W12553" s="267">
        <v>1940</v>
      </c>
      <c r="X12553" s="267" t="s">
        <v>1998</v>
      </c>
      <c r="Y12553" s="267">
        <v>15327237</v>
      </c>
      <c r="Z12553" s="267">
        <v>1</v>
      </c>
      <c r="AA12553" s="267" t="s">
        <v>1987</v>
      </c>
      <c r="AB12553" s="270" t="s">
        <v>1988</v>
      </c>
      <c r="AD12553" s="267" t="s">
        <v>13</v>
      </c>
      <c r="AF12553" s="267" t="s">
        <v>24</v>
      </c>
      <c r="AG12553" s="267" t="s">
        <v>24</v>
      </c>
    </row>
    <row r="12554" spans="3:33" ht="409.5">
      <c r="C12554" s="267" t="s">
        <v>1985</v>
      </c>
      <c r="D12554" s="267" t="s">
        <v>727</v>
      </c>
      <c r="E12554" s="267">
        <v>10634</v>
      </c>
      <c r="F12554" s="267" t="s">
        <v>1444</v>
      </c>
      <c r="H12554" s="267">
        <v>1</v>
      </c>
      <c r="I12554" s="267" t="s">
        <v>583</v>
      </c>
      <c r="J12554" s="267">
        <v>0.64</v>
      </c>
      <c r="K12554" s="267" t="s">
        <v>1986</v>
      </c>
      <c r="O12554" s="267" t="s">
        <v>13</v>
      </c>
      <c r="P12554" s="267">
        <v>15327237</v>
      </c>
      <c r="Q12554" s="267" t="s">
        <v>1445</v>
      </c>
      <c r="S12554" s="267">
        <v>38</v>
      </c>
      <c r="T12554" s="267" t="s">
        <v>24</v>
      </c>
      <c r="U12554" s="267" t="s">
        <v>1473</v>
      </c>
      <c r="V12554" s="267" t="s">
        <v>13</v>
      </c>
      <c r="W12554" s="267">
        <v>1940</v>
      </c>
      <c r="X12554" s="267" t="s">
        <v>1998</v>
      </c>
      <c r="Y12554" s="267">
        <v>15327237</v>
      </c>
      <c r="Z12554" s="267">
        <v>1</v>
      </c>
      <c r="AA12554" s="267" t="s">
        <v>1987</v>
      </c>
      <c r="AB12554" s="270" t="s">
        <v>1988</v>
      </c>
      <c r="AD12554" s="267" t="s">
        <v>13</v>
      </c>
      <c r="AF12554" s="267" t="s">
        <v>24</v>
      </c>
      <c r="AG12554" s="267" t="s">
        <v>24</v>
      </c>
    </row>
    <row r="12555" spans="3:33" ht="409.5">
      <c r="C12555" s="267" t="s">
        <v>1985</v>
      </c>
      <c r="D12555" s="267" t="s">
        <v>727</v>
      </c>
      <c r="E12555" s="267">
        <v>10634</v>
      </c>
      <c r="F12555" s="267" t="s">
        <v>1444</v>
      </c>
      <c r="H12555" s="267">
        <v>1</v>
      </c>
      <c r="I12555" s="267" t="s">
        <v>583</v>
      </c>
      <c r="J12555" s="267">
        <v>0.64</v>
      </c>
      <c r="K12555" s="267" t="s">
        <v>1986</v>
      </c>
      <c r="O12555" s="267" t="s">
        <v>13</v>
      </c>
      <c r="P12555" s="267">
        <v>15327237</v>
      </c>
      <c r="Q12555" s="267" t="s">
        <v>1445</v>
      </c>
      <c r="S12555" s="267">
        <v>38</v>
      </c>
      <c r="T12555" s="267" t="s">
        <v>24</v>
      </c>
      <c r="U12555" s="267" t="s">
        <v>1473</v>
      </c>
      <c r="V12555" s="267" t="s">
        <v>13</v>
      </c>
      <c r="W12555" s="267">
        <v>1940</v>
      </c>
      <c r="X12555" s="267" t="s">
        <v>1998</v>
      </c>
      <c r="Y12555" s="267">
        <v>15327237</v>
      </c>
      <c r="Z12555" s="267">
        <v>1</v>
      </c>
      <c r="AA12555" s="267" t="s">
        <v>1987</v>
      </c>
      <c r="AB12555" s="270" t="s">
        <v>1988</v>
      </c>
      <c r="AD12555" s="267" t="s">
        <v>13</v>
      </c>
      <c r="AF12555" s="267" t="s">
        <v>24</v>
      </c>
      <c r="AG12555" s="267" t="s">
        <v>24</v>
      </c>
    </row>
    <row r="12556" spans="3:33" ht="409.5">
      <c r="C12556" s="267" t="s">
        <v>1985</v>
      </c>
      <c r="D12556" s="267" t="s">
        <v>727</v>
      </c>
      <c r="E12556" s="267">
        <v>10634</v>
      </c>
      <c r="F12556" s="267" t="s">
        <v>1444</v>
      </c>
      <c r="H12556" s="267">
        <v>1</v>
      </c>
      <c r="I12556" s="267" t="s">
        <v>583</v>
      </c>
      <c r="J12556" s="267">
        <v>0.64</v>
      </c>
      <c r="K12556" s="267" t="s">
        <v>1986</v>
      </c>
      <c r="O12556" s="267" t="s">
        <v>13</v>
      </c>
      <c r="P12556" s="267">
        <v>15327237</v>
      </c>
      <c r="Q12556" s="267" t="s">
        <v>1445</v>
      </c>
      <c r="S12556" s="267">
        <v>38</v>
      </c>
      <c r="T12556" s="267" t="s">
        <v>24</v>
      </c>
      <c r="U12556" s="267" t="s">
        <v>1473</v>
      </c>
      <c r="V12556" s="267" t="s">
        <v>13</v>
      </c>
      <c r="W12556" s="267">
        <v>1940</v>
      </c>
      <c r="X12556" s="267" t="s">
        <v>1998</v>
      </c>
      <c r="Y12556" s="267">
        <v>15327237</v>
      </c>
      <c r="Z12556" s="267">
        <v>1</v>
      </c>
      <c r="AA12556" s="267" t="s">
        <v>1987</v>
      </c>
      <c r="AB12556" s="270" t="s">
        <v>1988</v>
      </c>
      <c r="AD12556" s="267" t="s">
        <v>13</v>
      </c>
      <c r="AF12556" s="267" t="s">
        <v>24</v>
      </c>
      <c r="AG12556" s="267" t="s">
        <v>24</v>
      </c>
    </row>
    <row r="12557" spans="3:33" ht="409.5">
      <c r="C12557" s="267" t="s">
        <v>1985</v>
      </c>
      <c r="D12557" s="267" t="s">
        <v>727</v>
      </c>
      <c r="E12557" s="267">
        <v>10634</v>
      </c>
      <c r="F12557" s="267" t="s">
        <v>1444</v>
      </c>
      <c r="H12557" s="267">
        <v>1</v>
      </c>
      <c r="I12557" s="267" t="s">
        <v>583</v>
      </c>
      <c r="J12557" s="267">
        <v>0.64</v>
      </c>
      <c r="K12557" s="267" t="s">
        <v>1986</v>
      </c>
      <c r="O12557" s="267" t="s">
        <v>13</v>
      </c>
      <c r="P12557" s="267">
        <v>15327237</v>
      </c>
      <c r="Q12557" s="267" t="s">
        <v>1445</v>
      </c>
      <c r="S12557" s="267">
        <v>38</v>
      </c>
      <c r="T12557" s="267" t="s">
        <v>24</v>
      </c>
      <c r="U12557" s="267" t="s">
        <v>1473</v>
      </c>
      <c r="V12557" s="267" t="s">
        <v>13</v>
      </c>
      <c r="W12557" s="267">
        <v>1940</v>
      </c>
      <c r="X12557" s="267" t="s">
        <v>1998</v>
      </c>
      <c r="Y12557" s="267">
        <v>15327237</v>
      </c>
      <c r="Z12557" s="267">
        <v>1</v>
      </c>
      <c r="AA12557" s="267" t="s">
        <v>1987</v>
      </c>
      <c r="AB12557" s="270" t="s">
        <v>1988</v>
      </c>
      <c r="AD12557" s="267" t="s">
        <v>13</v>
      </c>
      <c r="AF12557" s="267" t="s">
        <v>24</v>
      </c>
      <c r="AG12557" s="267" t="s">
        <v>24</v>
      </c>
    </row>
    <row r="12558" spans="3:33" ht="409.5">
      <c r="C12558" s="267" t="s">
        <v>1985</v>
      </c>
      <c r="D12558" s="267" t="s">
        <v>727</v>
      </c>
      <c r="E12558" s="267">
        <v>10634</v>
      </c>
      <c r="F12558" s="267" t="s">
        <v>1444</v>
      </c>
      <c r="H12558" s="267">
        <v>1</v>
      </c>
      <c r="I12558" s="267" t="s">
        <v>583</v>
      </c>
      <c r="J12558" s="267">
        <v>0.64</v>
      </c>
      <c r="K12558" s="267" t="s">
        <v>1986</v>
      </c>
      <c r="O12558" s="267" t="s">
        <v>13</v>
      </c>
      <c r="P12558" s="267">
        <v>15327237</v>
      </c>
      <c r="Q12558" s="267" t="s">
        <v>1445</v>
      </c>
      <c r="S12558" s="267">
        <v>38</v>
      </c>
      <c r="T12558" s="267" t="s">
        <v>24</v>
      </c>
      <c r="U12558" s="267" t="s">
        <v>1473</v>
      </c>
      <c r="V12558" s="267" t="s">
        <v>13</v>
      </c>
      <c r="W12558" s="267">
        <v>1940</v>
      </c>
      <c r="X12558" s="267" t="s">
        <v>1998</v>
      </c>
      <c r="Y12558" s="267">
        <v>15327237</v>
      </c>
      <c r="Z12558" s="267">
        <v>1</v>
      </c>
      <c r="AA12558" s="267" t="s">
        <v>1987</v>
      </c>
      <c r="AB12558" s="270" t="s">
        <v>1988</v>
      </c>
      <c r="AD12558" s="267" t="s">
        <v>13</v>
      </c>
      <c r="AF12558" s="267" t="s">
        <v>24</v>
      </c>
      <c r="AG12558" s="267" t="s">
        <v>24</v>
      </c>
    </row>
    <row r="12559" spans="3:33" ht="409.5">
      <c r="C12559" s="267" t="s">
        <v>1985</v>
      </c>
      <c r="D12559" s="267" t="s">
        <v>727</v>
      </c>
      <c r="E12559" s="267">
        <v>10634</v>
      </c>
      <c r="F12559" s="267" t="s">
        <v>1444</v>
      </c>
      <c r="H12559" s="267">
        <v>1</v>
      </c>
      <c r="I12559" s="267" t="s">
        <v>583</v>
      </c>
      <c r="J12559" s="267">
        <v>0.64</v>
      </c>
      <c r="K12559" s="267" t="s">
        <v>1986</v>
      </c>
      <c r="O12559" s="267" t="s">
        <v>13</v>
      </c>
      <c r="P12559" s="267">
        <v>15327237</v>
      </c>
      <c r="Q12559" s="267" t="s">
        <v>1445</v>
      </c>
      <c r="S12559" s="267">
        <v>38</v>
      </c>
      <c r="T12559" s="267" t="s">
        <v>24</v>
      </c>
      <c r="U12559" s="267" t="s">
        <v>1473</v>
      </c>
      <c r="V12559" s="267" t="s">
        <v>13</v>
      </c>
      <c r="W12559" s="267">
        <v>1940</v>
      </c>
      <c r="X12559" s="267" t="s">
        <v>1998</v>
      </c>
      <c r="Y12559" s="267">
        <v>15327237</v>
      </c>
      <c r="Z12559" s="267">
        <v>1</v>
      </c>
      <c r="AA12559" s="267" t="s">
        <v>1987</v>
      </c>
      <c r="AB12559" s="270" t="s">
        <v>1988</v>
      </c>
      <c r="AD12559" s="267" t="s">
        <v>13</v>
      </c>
      <c r="AF12559" s="267" t="s">
        <v>24</v>
      </c>
      <c r="AG12559" s="267" t="s">
        <v>24</v>
      </c>
    </row>
    <row r="12560" spans="3:33" ht="409.5">
      <c r="C12560" s="267" t="s">
        <v>1985</v>
      </c>
      <c r="D12560" s="267" t="s">
        <v>727</v>
      </c>
      <c r="E12560" s="267">
        <v>10634</v>
      </c>
      <c r="F12560" s="267" t="s">
        <v>1444</v>
      </c>
      <c r="H12560" s="267">
        <v>1</v>
      </c>
      <c r="I12560" s="267" t="s">
        <v>583</v>
      </c>
      <c r="J12560" s="267">
        <v>0.64</v>
      </c>
      <c r="K12560" s="267" t="s">
        <v>1986</v>
      </c>
      <c r="O12560" s="267" t="s">
        <v>13</v>
      </c>
      <c r="P12560" s="267">
        <v>15327237</v>
      </c>
      <c r="Q12560" s="267" t="s">
        <v>1445</v>
      </c>
      <c r="S12560" s="267">
        <v>38</v>
      </c>
      <c r="T12560" s="267" t="s">
        <v>24</v>
      </c>
      <c r="U12560" s="267" t="s">
        <v>1473</v>
      </c>
      <c r="V12560" s="267" t="s">
        <v>13</v>
      </c>
      <c r="W12560" s="267">
        <v>1940</v>
      </c>
      <c r="X12560" s="267" t="s">
        <v>1998</v>
      </c>
      <c r="Y12560" s="267">
        <v>15327237</v>
      </c>
      <c r="Z12560" s="267">
        <v>1</v>
      </c>
      <c r="AA12560" s="267" t="s">
        <v>1987</v>
      </c>
      <c r="AB12560" s="270" t="s">
        <v>1988</v>
      </c>
      <c r="AD12560" s="267" t="s">
        <v>13</v>
      </c>
      <c r="AF12560" s="267" t="s">
        <v>24</v>
      </c>
      <c r="AG12560" s="267" t="s">
        <v>24</v>
      </c>
    </row>
    <row r="12561" spans="3:33" ht="409.5">
      <c r="C12561" s="267" t="s">
        <v>1985</v>
      </c>
      <c r="D12561" s="267" t="s">
        <v>727</v>
      </c>
      <c r="E12561" s="267">
        <v>10634</v>
      </c>
      <c r="F12561" s="267" t="s">
        <v>1444</v>
      </c>
      <c r="H12561" s="267">
        <v>1</v>
      </c>
      <c r="I12561" s="267" t="s">
        <v>583</v>
      </c>
      <c r="J12561" s="267">
        <v>0.64</v>
      </c>
      <c r="K12561" s="267" t="s">
        <v>1986</v>
      </c>
      <c r="O12561" s="267" t="s">
        <v>13</v>
      </c>
      <c r="P12561" s="267">
        <v>15327237</v>
      </c>
      <c r="Q12561" s="267" t="s">
        <v>1445</v>
      </c>
      <c r="S12561" s="267">
        <v>38</v>
      </c>
      <c r="T12561" s="267" t="s">
        <v>24</v>
      </c>
      <c r="U12561" s="267" t="s">
        <v>1473</v>
      </c>
      <c r="V12561" s="267" t="s">
        <v>13</v>
      </c>
      <c r="W12561" s="267">
        <v>1940</v>
      </c>
      <c r="X12561" s="267" t="s">
        <v>1998</v>
      </c>
      <c r="Y12561" s="267">
        <v>15327237</v>
      </c>
      <c r="Z12561" s="267">
        <v>1</v>
      </c>
      <c r="AA12561" s="267" t="s">
        <v>1987</v>
      </c>
      <c r="AB12561" s="270" t="s">
        <v>1988</v>
      </c>
      <c r="AD12561" s="267" t="s">
        <v>13</v>
      </c>
      <c r="AF12561" s="267" t="s">
        <v>24</v>
      </c>
      <c r="AG12561" s="267" t="s">
        <v>24</v>
      </c>
    </row>
    <row r="12562" spans="3:33" ht="409.5">
      <c r="C12562" s="267" t="s">
        <v>1985</v>
      </c>
      <c r="D12562" s="267" t="s">
        <v>727</v>
      </c>
      <c r="E12562" s="267">
        <v>10634</v>
      </c>
      <c r="F12562" s="267" t="s">
        <v>1444</v>
      </c>
      <c r="H12562" s="267">
        <v>1</v>
      </c>
      <c r="I12562" s="267" t="s">
        <v>583</v>
      </c>
      <c r="J12562" s="267">
        <v>0.64</v>
      </c>
      <c r="K12562" s="267" t="s">
        <v>1986</v>
      </c>
      <c r="O12562" s="267" t="s">
        <v>13</v>
      </c>
      <c r="P12562" s="267">
        <v>15327237</v>
      </c>
      <c r="Q12562" s="267" t="s">
        <v>1445</v>
      </c>
      <c r="S12562" s="267">
        <v>38</v>
      </c>
      <c r="T12562" s="267" t="s">
        <v>24</v>
      </c>
      <c r="U12562" s="267" t="s">
        <v>1473</v>
      </c>
      <c r="V12562" s="267" t="s">
        <v>13</v>
      </c>
      <c r="W12562" s="267">
        <v>1940</v>
      </c>
      <c r="X12562" s="267" t="s">
        <v>1998</v>
      </c>
      <c r="Y12562" s="267">
        <v>15327237</v>
      </c>
      <c r="Z12562" s="267">
        <v>1</v>
      </c>
      <c r="AA12562" s="267" t="s">
        <v>1987</v>
      </c>
      <c r="AB12562" s="270" t="s">
        <v>1988</v>
      </c>
      <c r="AD12562" s="267" t="s">
        <v>13</v>
      </c>
      <c r="AF12562" s="267" t="s">
        <v>24</v>
      </c>
      <c r="AG12562" s="267" t="s">
        <v>24</v>
      </c>
    </row>
    <row r="12563" spans="3:33" ht="409.5">
      <c r="C12563" s="267" t="s">
        <v>1985</v>
      </c>
      <c r="D12563" s="267" t="s">
        <v>727</v>
      </c>
      <c r="E12563" s="267">
        <v>10634</v>
      </c>
      <c r="F12563" s="267" t="s">
        <v>1444</v>
      </c>
      <c r="H12563" s="267">
        <v>1</v>
      </c>
      <c r="I12563" s="267" t="s">
        <v>583</v>
      </c>
      <c r="J12563" s="267">
        <v>0.64</v>
      </c>
      <c r="K12563" s="267" t="s">
        <v>1986</v>
      </c>
      <c r="O12563" s="267" t="s">
        <v>13</v>
      </c>
      <c r="P12563" s="267">
        <v>15327237</v>
      </c>
      <c r="Q12563" s="267" t="s">
        <v>1445</v>
      </c>
      <c r="S12563" s="267">
        <v>38</v>
      </c>
      <c r="T12563" s="267" t="s">
        <v>24</v>
      </c>
      <c r="U12563" s="267" t="s">
        <v>1473</v>
      </c>
      <c r="V12563" s="267" t="s">
        <v>13</v>
      </c>
      <c r="W12563" s="267">
        <v>1940</v>
      </c>
      <c r="X12563" s="267" t="s">
        <v>1998</v>
      </c>
      <c r="Y12563" s="267">
        <v>15327237</v>
      </c>
      <c r="Z12563" s="267">
        <v>1</v>
      </c>
      <c r="AA12563" s="267" t="s">
        <v>1987</v>
      </c>
      <c r="AB12563" s="270" t="s">
        <v>1988</v>
      </c>
      <c r="AD12563" s="267" t="s">
        <v>13</v>
      </c>
      <c r="AF12563" s="267" t="s">
        <v>24</v>
      </c>
      <c r="AG12563" s="267" t="s">
        <v>24</v>
      </c>
    </row>
    <row r="12564" spans="3:33" ht="409.5">
      <c r="C12564" s="267" t="s">
        <v>1985</v>
      </c>
      <c r="D12564" s="267" t="s">
        <v>727</v>
      </c>
      <c r="E12564" s="267">
        <v>10634</v>
      </c>
      <c r="F12564" s="267" t="s">
        <v>1444</v>
      </c>
      <c r="H12564" s="267">
        <v>1</v>
      </c>
      <c r="I12564" s="267" t="s">
        <v>583</v>
      </c>
      <c r="J12564" s="267">
        <v>0.64</v>
      </c>
      <c r="K12564" s="267" t="s">
        <v>1986</v>
      </c>
      <c r="O12564" s="267" t="s">
        <v>13</v>
      </c>
      <c r="P12564" s="267">
        <v>15327237</v>
      </c>
      <c r="Q12564" s="267" t="s">
        <v>1445</v>
      </c>
      <c r="S12564" s="267">
        <v>38</v>
      </c>
      <c r="T12564" s="267" t="s">
        <v>24</v>
      </c>
      <c r="U12564" s="267" t="s">
        <v>1473</v>
      </c>
      <c r="V12564" s="267" t="s">
        <v>13</v>
      </c>
      <c r="W12564" s="267">
        <v>1940</v>
      </c>
      <c r="X12564" s="267" t="s">
        <v>1998</v>
      </c>
      <c r="Y12564" s="267">
        <v>15327237</v>
      </c>
      <c r="Z12564" s="267">
        <v>1</v>
      </c>
      <c r="AA12564" s="267" t="s">
        <v>1987</v>
      </c>
      <c r="AB12564" s="270" t="s">
        <v>1988</v>
      </c>
      <c r="AD12564" s="267" t="s">
        <v>13</v>
      </c>
      <c r="AF12564" s="267" t="s">
        <v>24</v>
      </c>
      <c r="AG12564" s="267" t="s">
        <v>24</v>
      </c>
    </row>
    <row r="12565" spans="3:33" ht="409.5">
      <c r="C12565" s="267" t="s">
        <v>1985</v>
      </c>
      <c r="D12565" s="267" t="s">
        <v>727</v>
      </c>
      <c r="E12565" s="267">
        <v>10634</v>
      </c>
      <c r="F12565" s="267" t="s">
        <v>1444</v>
      </c>
      <c r="H12565" s="267">
        <v>1</v>
      </c>
      <c r="I12565" s="267" t="s">
        <v>583</v>
      </c>
      <c r="J12565" s="267">
        <v>0.64</v>
      </c>
      <c r="K12565" s="267" t="s">
        <v>1986</v>
      </c>
      <c r="O12565" s="267" t="s">
        <v>13</v>
      </c>
      <c r="P12565" s="267">
        <v>15327237</v>
      </c>
      <c r="Q12565" s="267" t="s">
        <v>1445</v>
      </c>
      <c r="S12565" s="267">
        <v>38</v>
      </c>
      <c r="T12565" s="267" t="s">
        <v>24</v>
      </c>
      <c r="U12565" s="267" t="s">
        <v>1473</v>
      </c>
      <c r="V12565" s="267" t="s">
        <v>13</v>
      </c>
      <c r="W12565" s="267">
        <v>1940</v>
      </c>
      <c r="X12565" s="267" t="s">
        <v>1998</v>
      </c>
      <c r="Y12565" s="267">
        <v>15327237</v>
      </c>
      <c r="Z12565" s="267">
        <v>1</v>
      </c>
      <c r="AA12565" s="267" t="s">
        <v>1987</v>
      </c>
      <c r="AB12565" s="270" t="s">
        <v>1988</v>
      </c>
      <c r="AD12565" s="267" t="s">
        <v>13</v>
      </c>
      <c r="AF12565" s="267" t="s">
        <v>24</v>
      </c>
      <c r="AG12565" s="267" t="s">
        <v>24</v>
      </c>
    </row>
    <row r="12566" spans="3:33" ht="409.5">
      <c r="C12566" s="267" t="s">
        <v>1985</v>
      </c>
      <c r="D12566" s="267" t="s">
        <v>727</v>
      </c>
      <c r="E12566" s="267">
        <v>10634</v>
      </c>
      <c r="F12566" s="267" t="s">
        <v>1444</v>
      </c>
      <c r="H12566" s="267">
        <v>1</v>
      </c>
      <c r="I12566" s="267" t="s">
        <v>583</v>
      </c>
      <c r="J12566" s="267">
        <v>0.64</v>
      </c>
      <c r="K12566" s="267" t="s">
        <v>1986</v>
      </c>
      <c r="O12566" s="267" t="s">
        <v>13</v>
      </c>
      <c r="P12566" s="267">
        <v>15327237</v>
      </c>
      <c r="Q12566" s="267" t="s">
        <v>1445</v>
      </c>
      <c r="S12566" s="267">
        <v>38</v>
      </c>
      <c r="T12566" s="267" t="s">
        <v>24</v>
      </c>
      <c r="U12566" s="267" t="s">
        <v>1473</v>
      </c>
      <c r="V12566" s="267" t="s">
        <v>13</v>
      </c>
      <c r="W12566" s="267">
        <v>1940</v>
      </c>
      <c r="X12566" s="267" t="s">
        <v>1998</v>
      </c>
      <c r="Y12566" s="267">
        <v>15327237</v>
      </c>
      <c r="Z12566" s="267">
        <v>1</v>
      </c>
      <c r="AA12566" s="267" t="s">
        <v>1987</v>
      </c>
      <c r="AB12566" s="270" t="s">
        <v>1988</v>
      </c>
      <c r="AD12566" s="267" t="s">
        <v>13</v>
      </c>
      <c r="AF12566" s="267" t="s">
        <v>24</v>
      </c>
      <c r="AG12566" s="267" t="s">
        <v>24</v>
      </c>
    </row>
    <row r="12567" spans="3:33" ht="409.5">
      <c r="C12567" s="267" t="s">
        <v>1985</v>
      </c>
      <c r="D12567" s="267" t="s">
        <v>727</v>
      </c>
      <c r="E12567" s="267">
        <v>10634</v>
      </c>
      <c r="F12567" s="267" t="s">
        <v>1444</v>
      </c>
      <c r="H12567" s="267">
        <v>1</v>
      </c>
      <c r="I12567" s="267" t="s">
        <v>583</v>
      </c>
      <c r="J12567" s="267">
        <v>0.64</v>
      </c>
      <c r="K12567" s="267" t="s">
        <v>1986</v>
      </c>
      <c r="O12567" s="267" t="s">
        <v>13</v>
      </c>
      <c r="P12567" s="267">
        <v>15327237</v>
      </c>
      <c r="Q12567" s="267" t="s">
        <v>1445</v>
      </c>
      <c r="S12567" s="267">
        <v>38</v>
      </c>
      <c r="T12567" s="267" t="s">
        <v>24</v>
      </c>
      <c r="U12567" s="267" t="s">
        <v>1473</v>
      </c>
      <c r="V12567" s="267" t="s">
        <v>13</v>
      </c>
      <c r="W12567" s="267">
        <v>1940</v>
      </c>
      <c r="X12567" s="267" t="s">
        <v>1998</v>
      </c>
      <c r="Y12567" s="267">
        <v>15327237</v>
      </c>
      <c r="Z12567" s="267">
        <v>1</v>
      </c>
      <c r="AA12567" s="267" t="s">
        <v>1987</v>
      </c>
      <c r="AB12567" s="270" t="s">
        <v>1988</v>
      </c>
      <c r="AD12567" s="267" t="s">
        <v>13</v>
      </c>
      <c r="AF12567" s="267" t="s">
        <v>24</v>
      </c>
      <c r="AG12567" s="267" t="s">
        <v>24</v>
      </c>
    </row>
    <row r="12568" spans="3:33" ht="409.5">
      <c r="C12568" s="267" t="s">
        <v>1985</v>
      </c>
      <c r="D12568" s="267" t="s">
        <v>727</v>
      </c>
      <c r="E12568" s="267">
        <v>10634</v>
      </c>
      <c r="F12568" s="267" t="s">
        <v>1444</v>
      </c>
      <c r="H12568" s="267">
        <v>1</v>
      </c>
      <c r="I12568" s="267" t="s">
        <v>583</v>
      </c>
      <c r="J12568" s="267">
        <v>0.64</v>
      </c>
      <c r="K12568" s="267" t="s">
        <v>1986</v>
      </c>
      <c r="O12568" s="267" t="s">
        <v>13</v>
      </c>
      <c r="P12568" s="267">
        <v>15327237</v>
      </c>
      <c r="Q12568" s="267" t="s">
        <v>1445</v>
      </c>
      <c r="S12568" s="267">
        <v>38</v>
      </c>
      <c r="T12568" s="267" t="s">
        <v>24</v>
      </c>
      <c r="U12568" s="267" t="s">
        <v>1473</v>
      </c>
      <c r="V12568" s="267" t="s">
        <v>13</v>
      </c>
      <c r="W12568" s="267">
        <v>1940</v>
      </c>
      <c r="X12568" s="267" t="s">
        <v>1998</v>
      </c>
      <c r="Y12568" s="267">
        <v>15327237</v>
      </c>
      <c r="Z12568" s="267">
        <v>1</v>
      </c>
      <c r="AA12568" s="267" t="s">
        <v>1987</v>
      </c>
      <c r="AB12568" s="270" t="s">
        <v>1988</v>
      </c>
      <c r="AD12568" s="267" t="s">
        <v>13</v>
      </c>
      <c r="AF12568" s="267" t="s">
        <v>24</v>
      </c>
      <c r="AG12568" s="267" t="s">
        <v>24</v>
      </c>
    </row>
    <row r="12569" spans="3:33" ht="409.5">
      <c r="C12569" s="267" t="s">
        <v>1985</v>
      </c>
      <c r="D12569" s="267" t="s">
        <v>727</v>
      </c>
      <c r="E12569" s="267">
        <v>10634</v>
      </c>
      <c r="F12569" s="267" t="s">
        <v>1444</v>
      </c>
      <c r="H12569" s="267">
        <v>1</v>
      </c>
      <c r="I12569" s="267" t="s">
        <v>583</v>
      </c>
      <c r="J12569" s="267">
        <v>0.64</v>
      </c>
      <c r="K12569" s="267" t="s">
        <v>1986</v>
      </c>
      <c r="O12569" s="267" t="s">
        <v>13</v>
      </c>
      <c r="P12569" s="267">
        <v>15327237</v>
      </c>
      <c r="Q12569" s="267" t="s">
        <v>1445</v>
      </c>
      <c r="S12569" s="267">
        <v>38</v>
      </c>
      <c r="T12569" s="267" t="s">
        <v>24</v>
      </c>
      <c r="U12569" s="267" t="s">
        <v>1473</v>
      </c>
      <c r="V12569" s="267" t="s">
        <v>13</v>
      </c>
      <c r="W12569" s="267">
        <v>1940</v>
      </c>
      <c r="X12569" s="267" t="s">
        <v>1998</v>
      </c>
      <c r="Y12569" s="267">
        <v>15327237</v>
      </c>
      <c r="Z12569" s="267">
        <v>1</v>
      </c>
      <c r="AA12569" s="267" t="s">
        <v>1987</v>
      </c>
      <c r="AB12569" s="270" t="s">
        <v>1988</v>
      </c>
      <c r="AD12569" s="267" t="s">
        <v>13</v>
      </c>
      <c r="AF12569" s="267" t="s">
        <v>24</v>
      </c>
      <c r="AG12569" s="267" t="s">
        <v>24</v>
      </c>
    </row>
    <row r="12570" spans="3:33" ht="409.5">
      <c r="C12570" s="267" t="s">
        <v>1985</v>
      </c>
      <c r="D12570" s="267" t="s">
        <v>727</v>
      </c>
      <c r="E12570" s="267">
        <v>10634</v>
      </c>
      <c r="F12570" s="267" t="s">
        <v>1444</v>
      </c>
      <c r="H12570" s="267">
        <v>1</v>
      </c>
      <c r="I12570" s="267" t="s">
        <v>583</v>
      </c>
      <c r="J12570" s="267">
        <v>0.64</v>
      </c>
      <c r="K12570" s="267" t="s">
        <v>1986</v>
      </c>
      <c r="O12570" s="267" t="s">
        <v>13</v>
      </c>
      <c r="P12570" s="267">
        <v>15327237</v>
      </c>
      <c r="Q12570" s="267" t="s">
        <v>1445</v>
      </c>
      <c r="S12570" s="267">
        <v>38</v>
      </c>
      <c r="T12570" s="267" t="s">
        <v>24</v>
      </c>
      <c r="U12570" s="267" t="s">
        <v>1473</v>
      </c>
      <c r="V12570" s="267" t="s">
        <v>13</v>
      </c>
      <c r="W12570" s="267">
        <v>1940</v>
      </c>
      <c r="X12570" s="267" t="s">
        <v>1998</v>
      </c>
      <c r="Y12570" s="267">
        <v>15327237</v>
      </c>
      <c r="Z12570" s="267">
        <v>1</v>
      </c>
      <c r="AA12570" s="267" t="s">
        <v>1987</v>
      </c>
      <c r="AB12570" s="270" t="s">
        <v>1988</v>
      </c>
      <c r="AD12570" s="267" t="s">
        <v>13</v>
      </c>
      <c r="AF12570" s="267" t="s">
        <v>24</v>
      </c>
      <c r="AG12570" s="267" t="s">
        <v>24</v>
      </c>
    </row>
    <row r="12571" spans="3:33" ht="409.5">
      <c r="C12571" s="267" t="s">
        <v>1985</v>
      </c>
      <c r="D12571" s="267" t="s">
        <v>727</v>
      </c>
      <c r="E12571" s="267">
        <v>10634</v>
      </c>
      <c r="F12571" s="267" t="s">
        <v>1444</v>
      </c>
      <c r="H12571" s="267">
        <v>1</v>
      </c>
      <c r="I12571" s="267" t="s">
        <v>583</v>
      </c>
      <c r="J12571" s="267">
        <v>0.64</v>
      </c>
      <c r="K12571" s="267" t="s">
        <v>1986</v>
      </c>
      <c r="O12571" s="267" t="s">
        <v>13</v>
      </c>
      <c r="P12571" s="267">
        <v>15327237</v>
      </c>
      <c r="Q12571" s="267" t="s">
        <v>1445</v>
      </c>
      <c r="S12571" s="267">
        <v>38</v>
      </c>
      <c r="T12571" s="267" t="s">
        <v>24</v>
      </c>
      <c r="U12571" s="267" t="s">
        <v>1473</v>
      </c>
      <c r="V12571" s="267" t="s">
        <v>13</v>
      </c>
      <c r="W12571" s="267">
        <v>1940</v>
      </c>
      <c r="X12571" s="267" t="s">
        <v>1998</v>
      </c>
      <c r="Y12571" s="267">
        <v>15327237</v>
      </c>
      <c r="Z12571" s="267">
        <v>1</v>
      </c>
      <c r="AA12571" s="267" t="s">
        <v>1987</v>
      </c>
      <c r="AB12571" s="270" t="s">
        <v>1988</v>
      </c>
      <c r="AD12571" s="267" t="s">
        <v>13</v>
      </c>
      <c r="AF12571" s="267" t="s">
        <v>24</v>
      </c>
      <c r="AG12571" s="267" t="s">
        <v>24</v>
      </c>
    </row>
    <row r="12572" spans="3:33" ht="409.5">
      <c r="C12572" s="267" t="s">
        <v>1985</v>
      </c>
      <c r="D12572" s="267" t="s">
        <v>727</v>
      </c>
      <c r="E12572" s="267">
        <v>10634</v>
      </c>
      <c r="F12572" s="267" t="s">
        <v>1444</v>
      </c>
      <c r="H12572" s="267">
        <v>1</v>
      </c>
      <c r="I12572" s="267" t="s">
        <v>583</v>
      </c>
      <c r="J12572" s="267">
        <v>0.64</v>
      </c>
      <c r="K12572" s="267" t="s">
        <v>1986</v>
      </c>
      <c r="O12572" s="267" t="s">
        <v>13</v>
      </c>
      <c r="P12572" s="267">
        <v>15327237</v>
      </c>
      <c r="Q12572" s="267" t="s">
        <v>1445</v>
      </c>
      <c r="S12572" s="267">
        <v>38</v>
      </c>
      <c r="T12572" s="267" t="s">
        <v>24</v>
      </c>
      <c r="U12572" s="267" t="s">
        <v>1473</v>
      </c>
      <c r="V12572" s="267" t="s">
        <v>13</v>
      </c>
      <c r="W12572" s="267">
        <v>1940</v>
      </c>
      <c r="X12572" s="267" t="s">
        <v>1998</v>
      </c>
      <c r="Y12572" s="267">
        <v>15327237</v>
      </c>
      <c r="Z12572" s="267">
        <v>1</v>
      </c>
      <c r="AA12572" s="267" t="s">
        <v>1987</v>
      </c>
      <c r="AB12572" s="270" t="s">
        <v>1988</v>
      </c>
      <c r="AD12572" s="267" t="s">
        <v>13</v>
      </c>
      <c r="AF12572" s="267" t="s">
        <v>24</v>
      </c>
      <c r="AG12572" s="267" t="s">
        <v>24</v>
      </c>
    </row>
    <row r="12573" spans="3:33" ht="409.5">
      <c r="C12573" s="267" t="s">
        <v>1985</v>
      </c>
      <c r="D12573" s="267" t="s">
        <v>727</v>
      </c>
      <c r="E12573" s="267">
        <v>10634</v>
      </c>
      <c r="F12573" s="267" t="s">
        <v>1444</v>
      </c>
      <c r="H12573" s="267">
        <v>1</v>
      </c>
      <c r="I12573" s="267" t="s">
        <v>583</v>
      </c>
      <c r="J12573" s="267">
        <v>0.64</v>
      </c>
      <c r="K12573" s="267" t="s">
        <v>1986</v>
      </c>
      <c r="O12573" s="267" t="s">
        <v>13</v>
      </c>
      <c r="P12573" s="267">
        <v>15327237</v>
      </c>
      <c r="Q12573" s="267" t="s">
        <v>1445</v>
      </c>
      <c r="S12573" s="267">
        <v>38</v>
      </c>
      <c r="T12573" s="267" t="s">
        <v>24</v>
      </c>
      <c r="U12573" s="267" t="s">
        <v>1473</v>
      </c>
      <c r="V12573" s="267" t="s">
        <v>13</v>
      </c>
      <c r="W12573" s="267">
        <v>1940</v>
      </c>
      <c r="X12573" s="267" t="s">
        <v>1998</v>
      </c>
      <c r="Y12573" s="267">
        <v>15327237</v>
      </c>
      <c r="Z12573" s="267">
        <v>1</v>
      </c>
      <c r="AA12573" s="267" t="s">
        <v>1987</v>
      </c>
      <c r="AB12573" s="270" t="s">
        <v>1988</v>
      </c>
      <c r="AD12573" s="267" t="s">
        <v>13</v>
      </c>
      <c r="AF12573" s="267" t="s">
        <v>24</v>
      </c>
      <c r="AG12573" s="267" t="s">
        <v>24</v>
      </c>
    </row>
    <row r="12574" spans="3:33" ht="409.5">
      <c r="C12574" s="267" t="s">
        <v>1985</v>
      </c>
      <c r="D12574" s="267" t="s">
        <v>727</v>
      </c>
      <c r="E12574" s="267">
        <v>10634</v>
      </c>
      <c r="F12574" s="267" t="s">
        <v>1444</v>
      </c>
      <c r="H12574" s="267">
        <v>1</v>
      </c>
      <c r="I12574" s="267" t="s">
        <v>583</v>
      </c>
      <c r="J12574" s="267">
        <v>0.64</v>
      </c>
      <c r="K12574" s="267" t="s">
        <v>1986</v>
      </c>
      <c r="O12574" s="267" t="s">
        <v>13</v>
      </c>
      <c r="P12574" s="267">
        <v>15327237</v>
      </c>
      <c r="Q12574" s="267" t="s">
        <v>1445</v>
      </c>
      <c r="S12574" s="267">
        <v>38</v>
      </c>
      <c r="T12574" s="267" t="s">
        <v>24</v>
      </c>
      <c r="U12574" s="267" t="s">
        <v>1473</v>
      </c>
      <c r="V12574" s="267" t="s">
        <v>13</v>
      </c>
      <c r="W12574" s="267">
        <v>1940</v>
      </c>
      <c r="X12574" s="267" t="s">
        <v>1998</v>
      </c>
      <c r="Y12574" s="267">
        <v>15327237</v>
      </c>
      <c r="Z12574" s="267">
        <v>1</v>
      </c>
      <c r="AA12574" s="267" t="s">
        <v>1987</v>
      </c>
      <c r="AB12574" s="270" t="s">
        <v>1988</v>
      </c>
      <c r="AD12574" s="267" t="s">
        <v>13</v>
      </c>
      <c r="AF12574" s="267" t="s">
        <v>24</v>
      </c>
      <c r="AG12574" s="267" t="s">
        <v>24</v>
      </c>
    </row>
    <row r="12575" spans="3:33" ht="409.5">
      <c r="C12575" s="267" t="s">
        <v>1985</v>
      </c>
      <c r="D12575" s="267" t="s">
        <v>727</v>
      </c>
      <c r="E12575" s="267">
        <v>10634</v>
      </c>
      <c r="F12575" s="267" t="s">
        <v>1444</v>
      </c>
      <c r="H12575" s="267">
        <v>1</v>
      </c>
      <c r="I12575" s="267" t="s">
        <v>583</v>
      </c>
      <c r="J12575" s="267">
        <v>0.64</v>
      </c>
      <c r="K12575" s="267" t="s">
        <v>1986</v>
      </c>
      <c r="O12575" s="267" t="s">
        <v>13</v>
      </c>
      <c r="P12575" s="267">
        <v>15327237</v>
      </c>
      <c r="Q12575" s="267" t="s">
        <v>1445</v>
      </c>
      <c r="S12575" s="267">
        <v>38</v>
      </c>
      <c r="T12575" s="267" t="s">
        <v>24</v>
      </c>
      <c r="U12575" s="267" t="s">
        <v>1473</v>
      </c>
      <c r="V12575" s="267" t="s">
        <v>13</v>
      </c>
      <c r="W12575" s="267">
        <v>1940</v>
      </c>
      <c r="X12575" s="267" t="s">
        <v>1998</v>
      </c>
      <c r="Y12575" s="267">
        <v>15327237</v>
      </c>
      <c r="Z12575" s="267">
        <v>1</v>
      </c>
      <c r="AA12575" s="267" t="s">
        <v>1987</v>
      </c>
      <c r="AB12575" s="270" t="s">
        <v>1988</v>
      </c>
      <c r="AD12575" s="267" t="s">
        <v>13</v>
      </c>
      <c r="AF12575" s="267" t="s">
        <v>24</v>
      </c>
      <c r="AG12575" s="267" t="s">
        <v>24</v>
      </c>
    </row>
    <row r="12576" spans="3:33" ht="409.5">
      <c r="C12576" s="267" t="s">
        <v>1985</v>
      </c>
      <c r="D12576" s="267" t="s">
        <v>727</v>
      </c>
      <c r="E12576" s="267">
        <v>10634</v>
      </c>
      <c r="F12576" s="267" t="s">
        <v>1444</v>
      </c>
      <c r="H12576" s="267">
        <v>1</v>
      </c>
      <c r="I12576" s="267" t="s">
        <v>583</v>
      </c>
      <c r="J12576" s="267">
        <v>0.64</v>
      </c>
      <c r="K12576" s="267" t="s">
        <v>1986</v>
      </c>
      <c r="O12576" s="267" t="s">
        <v>13</v>
      </c>
      <c r="P12576" s="267">
        <v>15327237</v>
      </c>
      <c r="Q12576" s="267" t="s">
        <v>1445</v>
      </c>
      <c r="S12576" s="267">
        <v>38</v>
      </c>
      <c r="T12576" s="267" t="s">
        <v>24</v>
      </c>
      <c r="U12576" s="267" t="s">
        <v>1473</v>
      </c>
      <c r="V12576" s="267" t="s">
        <v>13</v>
      </c>
      <c r="W12576" s="267">
        <v>1940</v>
      </c>
      <c r="X12576" s="267" t="s">
        <v>1998</v>
      </c>
      <c r="Y12576" s="267">
        <v>15327237</v>
      </c>
      <c r="Z12576" s="267">
        <v>1</v>
      </c>
      <c r="AA12576" s="267" t="s">
        <v>1987</v>
      </c>
      <c r="AB12576" s="270" t="s">
        <v>1988</v>
      </c>
      <c r="AD12576" s="267" t="s">
        <v>13</v>
      </c>
      <c r="AF12576" s="267" t="s">
        <v>24</v>
      </c>
      <c r="AG12576" s="267" t="s">
        <v>24</v>
      </c>
    </row>
    <row r="12577" spans="3:33" ht="409.5">
      <c r="C12577" s="267" t="s">
        <v>1985</v>
      </c>
      <c r="D12577" s="267" t="s">
        <v>727</v>
      </c>
      <c r="E12577" s="267">
        <v>10634</v>
      </c>
      <c r="F12577" s="267" t="s">
        <v>1444</v>
      </c>
      <c r="H12577" s="267">
        <v>1</v>
      </c>
      <c r="I12577" s="267" t="s">
        <v>583</v>
      </c>
      <c r="J12577" s="267">
        <v>0.64</v>
      </c>
      <c r="K12577" s="267" t="s">
        <v>1986</v>
      </c>
      <c r="O12577" s="267" t="s">
        <v>13</v>
      </c>
      <c r="P12577" s="267">
        <v>15327237</v>
      </c>
      <c r="Q12577" s="267" t="s">
        <v>1445</v>
      </c>
      <c r="S12577" s="267">
        <v>38</v>
      </c>
      <c r="T12577" s="267" t="s">
        <v>24</v>
      </c>
      <c r="U12577" s="267" t="s">
        <v>1473</v>
      </c>
      <c r="V12577" s="267" t="s">
        <v>13</v>
      </c>
      <c r="W12577" s="267">
        <v>1940</v>
      </c>
      <c r="X12577" s="267" t="s">
        <v>1998</v>
      </c>
      <c r="Y12577" s="267">
        <v>15327237</v>
      </c>
      <c r="Z12577" s="267">
        <v>1</v>
      </c>
      <c r="AA12577" s="267" t="s">
        <v>1987</v>
      </c>
      <c r="AB12577" s="270" t="s">
        <v>1988</v>
      </c>
      <c r="AD12577" s="267" t="s">
        <v>13</v>
      </c>
      <c r="AF12577" s="267" t="s">
        <v>24</v>
      </c>
      <c r="AG12577" s="267" t="s">
        <v>24</v>
      </c>
    </row>
    <row r="12578" spans="3:33" ht="409.5">
      <c r="C12578" s="267" t="s">
        <v>1985</v>
      </c>
      <c r="D12578" s="267" t="s">
        <v>727</v>
      </c>
      <c r="E12578" s="267">
        <v>10634</v>
      </c>
      <c r="F12578" s="267" t="s">
        <v>1444</v>
      </c>
      <c r="H12578" s="267">
        <v>1</v>
      </c>
      <c r="I12578" s="267" t="s">
        <v>583</v>
      </c>
      <c r="J12578" s="267">
        <v>0.64</v>
      </c>
      <c r="K12578" s="267" t="s">
        <v>1986</v>
      </c>
      <c r="O12578" s="267" t="s">
        <v>13</v>
      </c>
      <c r="P12578" s="267">
        <v>15327237</v>
      </c>
      <c r="Q12578" s="267" t="s">
        <v>1445</v>
      </c>
      <c r="S12578" s="267">
        <v>38</v>
      </c>
      <c r="T12578" s="267" t="s">
        <v>24</v>
      </c>
      <c r="U12578" s="267" t="s">
        <v>1473</v>
      </c>
      <c r="V12578" s="267" t="s">
        <v>13</v>
      </c>
      <c r="W12578" s="267">
        <v>1940</v>
      </c>
      <c r="X12578" s="267" t="s">
        <v>1998</v>
      </c>
      <c r="Y12578" s="267">
        <v>15327237</v>
      </c>
      <c r="Z12578" s="267">
        <v>1</v>
      </c>
      <c r="AA12578" s="267" t="s">
        <v>1987</v>
      </c>
      <c r="AB12578" s="270" t="s">
        <v>1988</v>
      </c>
      <c r="AD12578" s="267" t="s">
        <v>13</v>
      </c>
      <c r="AF12578" s="267" t="s">
        <v>24</v>
      </c>
      <c r="AG12578" s="267" t="s">
        <v>24</v>
      </c>
    </row>
    <row r="12579" spans="3:33" ht="409.5">
      <c r="C12579" s="267" t="s">
        <v>1985</v>
      </c>
      <c r="D12579" s="267" t="s">
        <v>727</v>
      </c>
      <c r="E12579" s="267">
        <v>10634</v>
      </c>
      <c r="F12579" s="267" t="s">
        <v>1444</v>
      </c>
      <c r="H12579" s="267">
        <v>1</v>
      </c>
      <c r="I12579" s="267" t="s">
        <v>583</v>
      </c>
      <c r="J12579" s="267">
        <v>0.64</v>
      </c>
      <c r="K12579" s="267" t="s">
        <v>1986</v>
      </c>
      <c r="O12579" s="267" t="s">
        <v>13</v>
      </c>
      <c r="P12579" s="267">
        <v>15327237</v>
      </c>
      <c r="Q12579" s="267" t="s">
        <v>1445</v>
      </c>
      <c r="S12579" s="267">
        <v>38</v>
      </c>
      <c r="T12579" s="267" t="s">
        <v>24</v>
      </c>
      <c r="U12579" s="267" t="s">
        <v>1473</v>
      </c>
      <c r="V12579" s="267" t="s">
        <v>13</v>
      </c>
      <c r="W12579" s="267">
        <v>1940</v>
      </c>
      <c r="X12579" s="267" t="s">
        <v>1998</v>
      </c>
      <c r="Y12579" s="267">
        <v>15327237</v>
      </c>
      <c r="Z12579" s="267">
        <v>1</v>
      </c>
      <c r="AA12579" s="267" t="s">
        <v>1987</v>
      </c>
      <c r="AB12579" s="270" t="s">
        <v>1988</v>
      </c>
      <c r="AD12579" s="267" t="s">
        <v>13</v>
      </c>
      <c r="AF12579" s="267" t="s">
        <v>24</v>
      </c>
      <c r="AG12579" s="267" t="s">
        <v>24</v>
      </c>
    </row>
    <row r="12580" spans="3:33" ht="409.5">
      <c r="C12580" s="267" t="s">
        <v>1985</v>
      </c>
      <c r="D12580" s="267" t="s">
        <v>727</v>
      </c>
      <c r="E12580" s="267">
        <v>10634</v>
      </c>
      <c r="F12580" s="267" t="s">
        <v>1444</v>
      </c>
      <c r="H12580" s="267">
        <v>1</v>
      </c>
      <c r="I12580" s="267" t="s">
        <v>583</v>
      </c>
      <c r="J12580" s="267">
        <v>0.64</v>
      </c>
      <c r="K12580" s="267" t="s">
        <v>1986</v>
      </c>
      <c r="O12580" s="267" t="s">
        <v>13</v>
      </c>
      <c r="P12580" s="267">
        <v>15327237</v>
      </c>
      <c r="Q12580" s="267" t="s">
        <v>1445</v>
      </c>
      <c r="S12580" s="267">
        <v>38</v>
      </c>
      <c r="T12580" s="267" t="s">
        <v>24</v>
      </c>
      <c r="U12580" s="267" t="s">
        <v>1473</v>
      </c>
      <c r="V12580" s="267" t="s">
        <v>13</v>
      </c>
      <c r="W12580" s="267">
        <v>1940</v>
      </c>
      <c r="X12580" s="267" t="s">
        <v>1998</v>
      </c>
      <c r="Y12580" s="267">
        <v>15327237</v>
      </c>
      <c r="Z12580" s="267">
        <v>1</v>
      </c>
      <c r="AA12580" s="267" t="s">
        <v>1987</v>
      </c>
      <c r="AB12580" s="270" t="s">
        <v>1988</v>
      </c>
      <c r="AD12580" s="267" t="s">
        <v>13</v>
      </c>
      <c r="AF12580" s="267" t="s">
        <v>24</v>
      </c>
      <c r="AG12580" s="267" t="s">
        <v>24</v>
      </c>
    </row>
    <row r="12581" spans="3:33" ht="409.5">
      <c r="C12581" s="267" t="s">
        <v>1985</v>
      </c>
      <c r="D12581" s="267" t="s">
        <v>727</v>
      </c>
      <c r="E12581" s="267">
        <v>10634</v>
      </c>
      <c r="F12581" s="267" t="s">
        <v>1444</v>
      </c>
      <c r="H12581" s="267">
        <v>1</v>
      </c>
      <c r="I12581" s="267" t="s">
        <v>583</v>
      </c>
      <c r="J12581" s="267">
        <v>0.64</v>
      </c>
      <c r="K12581" s="267" t="s">
        <v>1986</v>
      </c>
      <c r="O12581" s="267" t="s">
        <v>13</v>
      </c>
      <c r="P12581" s="267">
        <v>15327237</v>
      </c>
      <c r="Q12581" s="267" t="s">
        <v>1445</v>
      </c>
      <c r="S12581" s="267">
        <v>38</v>
      </c>
      <c r="T12581" s="267" t="s">
        <v>24</v>
      </c>
      <c r="U12581" s="267" t="s">
        <v>1473</v>
      </c>
      <c r="V12581" s="267" t="s">
        <v>13</v>
      </c>
      <c r="W12581" s="267">
        <v>1940</v>
      </c>
      <c r="X12581" s="267" t="s">
        <v>1998</v>
      </c>
      <c r="Y12581" s="267">
        <v>15327237</v>
      </c>
      <c r="Z12581" s="267">
        <v>1</v>
      </c>
      <c r="AA12581" s="267" t="s">
        <v>1987</v>
      </c>
      <c r="AB12581" s="270" t="s">
        <v>1988</v>
      </c>
      <c r="AD12581" s="267" t="s">
        <v>13</v>
      </c>
      <c r="AF12581" s="267" t="s">
        <v>24</v>
      </c>
      <c r="AG12581" s="267" t="s">
        <v>24</v>
      </c>
    </row>
    <row r="12582" spans="3:33" ht="409.5">
      <c r="C12582" s="267" t="s">
        <v>1985</v>
      </c>
      <c r="D12582" s="267" t="s">
        <v>727</v>
      </c>
      <c r="E12582" s="267">
        <v>10634</v>
      </c>
      <c r="F12582" s="267" t="s">
        <v>1444</v>
      </c>
      <c r="H12582" s="267">
        <v>1</v>
      </c>
      <c r="I12582" s="267" t="s">
        <v>583</v>
      </c>
      <c r="J12582" s="267">
        <v>0.64</v>
      </c>
      <c r="K12582" s="267" t="s">
        <v>1986</v>
      </c>
      <c r="O12582" s="267" t="s">
        <v>13</v>
      </c>
      <c r="P12582" s="267">
        <v>15327237</v>
      </c>
      <c r="Q12582" s="267" t="s">
        <v>1445</v>
      </c>
      <c r="S12582" s="267">
        <v>38</v>
      </c>
      <c r="T12582" s="267" t="s">
        <v>24</v>
      </c>
      <c r="U12582" s="267" t="s">
        <v>1473</v>
      </c>
      <c r="V12582" s="267" t="s">
        <v>13</v>
      </c>
      <c r="W12582" s="267">
        <v>1940</v>
      </c>
      <c r="X12582" s="267" t="s">
        <v>1998</v>
      </c>
      <c r="Y12582" s="267">
        <v>15327237</v>
      </c>
      <c r="Z12582" s="267">
        <v>1</v>
      </c>
      <c r="AA12582" s="267" t="s">
        <v>1987</v>
      </c>
      <c r="AB12582" s="270" t="s">
        <v>1988</v>
      </c>
      <c r="AD12582" s="267" t="s">
        <v>13</v>
      </c>
      <c r="AF12582" s="267" t="s">
        <v>24</v>
      </c>
      <c r="AG12582" s="267" t="s">
        <v>24</v>
      </c>
    </row>
    <row r="12583" spans="3:33" ht="409.5">
      <c r="C12583" s="267" t="s">
        <v>1985</v>
      </c>
      <c r="D12583" s="267" t="s">
        <v>727</v>
      </c>
      <c r="E12583" s="267">
        <v>10634</v>
      </c>
      <c r="F12583" s="267" t="s">
        <v>1444</v>
      </c>
      <c r="H12583" s="267">
        <v>1</v>
      </c>
      <c r="I12583" s="267" t="s">
        <v>583</v>
      </c>
      <c r="J12583" s="267">
        <v>0.64</v>
      </c>
      <c r="K12583" s="267" t="s">
        <v>1986</v>
      </c>
      <c r="O12583" s="267" t="s">
        <v>13</v>
      </c>
      <c r="P12583" s="267">
        <v>15327237</v>
      </c>
      <c r="Q12583" s="267" t="s">
        <v>1445</v>
      </c>
      <c r="S12583" s="267">
        <v>38</v>
      </c>
      <c r="T12583" s="267" t="s">
        <v>24</v>
      </c>
      <c r="U12583" s="267" t="s">
        <v>1473</v>
      </c>
      <c r="V12583" s="267" t="s">
        <v>13</v>
      </c>
      <c r="W12583" s="267">
        <v>1940</v>
      </c>
      <c r="X12583" s="267" t="s">
        <v>1998</v>
      </c>
      <c r="Y12583" s="267">
        <v>15327237</v>
      </c>
      <c r="Z12583" s="267">
        <v>1</v>
      </c>
      <c r="AA12583" s="267" t="s">
        <v>1987</v>
      </c>
      <c r="AB12583" s="270" t="s">
        <v>1988</v>
      </c>
      <c r="AD12583" s="267" t="s">
        <v>13</v>
      </c>
      <c r="AF12583" s="267" t="s">
        <v>24</v>
      </c>
      <c r="AG12583" s="267" t="s">
        <v>24</v>
      </c>
    </row>
    <row r="12584" spans="3:33" ht="409.5">
      <c r="C12584" s="267" t="s">
        <v>1985</v>
      </c>
      <c r="D12584" s="267" t="s">
        <v>727</v>
      </c>
      <c r="E12584" s="267">
        <v>10634</v>
      </c>
      <c r="F12584" s="267" t="s">
        <v>1444</v>
      </c>
      <c r="H12584" s="267">
        <v>1</v>
      </c>
      <c r="I12584" s="267" t="s">
        <v>583</v>
      </c>
      <c r="J12584" s="267">
        <v>0.64</v>
      </c>
      <c r="K12584" s="267" t="s">
        <v>1986</v>
      </c>
      <c r="O12584" s="267" t="s">
        <v>13</v>
      </c>
      <c r="P12584" s="267">
        <v>15327237</v>
      </c>
      <c r="Q12584" s="267" t="s">
        <v>1445</v>
      </c>
      <c r="S12584" s="267">
        <v>38</v>
      </c>
      <c r="T12584" s="267" t="s">
        <v>24</v>
      </c>
      <c r="U12584" s="267" t="s">
        <v>1473</v>
      </c>
      <c r="V12584" s="267" t="s">
        <v>13</v>
      </c>
      <c r="W12584" s="267">
        <v>1940</v>
      </c>
      <c r="X12584" s="267" t="s">
        <v>1998</v>
      </c>
      <c r="Y12584" s="267">
        <v>15327237</v>
      </c>
      <c r="Z12584" s="267">
        <v>1</v>
      </c>
      <c r="AA12584" s="267" t="s">
        <v>1987</v>
      </c>
      <c r="AB12584" s="270" t="s">
        <v>1988</v>
      </c>
      <c r="AD12584" s="267" t="s">
        <v>13</v>
      </c>
      <c r="AF12584" s="267" t="s">
        <v>24</v>
      </c>
      <c r="AG12584" s="267" t="s">
        <v>24</v>
      </c>
    </row>
    <row r="12585" spans="3:33" ht="409.5">
      <c r="C12585" s="267" t="s">
        <v>1985</v>
      </c>
      <c r="D12585" s="267" t="s">
        <v>727</v>
      </c>
      <c r="E12585" s="267">
        <v>10634</v>
      </c>
      <c r="F12585" s="267" t="s">
        <v>1444</v>
      </c>
      <c r="H12585" s="267">
        <v>1</v>
      </c>
      <c r="I12585" s="267" t="s">
        <v>583</v>
      </c>
      <c r="J12585" s="267">
        <v>0.64</v>
      </c>
      <c r="K12585" s="267" t="s">
        <v>1986</v>
      </c>
      <c r="O12585" s="267" t="s">
        <v>13</v>
      </c>
      <c r="P12585" s="267">
        <v>15327237</v>
      </c>
      <c r="Q12585" s="267" t="s">
        <v>1445</v>
      </c>
      <c r="S12585" s="267">
        <v>38</v>
      </c>
      <c r="T12585" s="267" t="s">
        <v>24</v>
      </c>
      <c r="U12585" s="267" t="s">
        <v>1473</v>
      </c>
      <c r="V12585" s="267" t="s">
        <v>13</v>
      </c>
      <c r="W12585" s="267">
        <v>1940</v>
      </c>
      <c r="X12585" s="267" t="s">
        <v>1998</v>
      </c>
      <c r="Y12585" s="267">
        <v>15327237</v>
      </c>
      <c r="Z12585" s="267">
        <v>1</v>
      </c>
      <c r="AA12585" s="267" t="s">
        <v>1987</v>
      </c>
      <c r="AB12585" s="270" t="s">
        <v>1988</v>
      </c>
      <c r="AD12585" s="267" t="s">
        <v>13</v>
      </c>
      <c r="AF12585" s="267" t="s">
        <v>24</v>
      </c>
      <c r="AG12585" s="267" t="s">
        <v>24</v>
      </c>
    </row>
    <row r="12586" spans="3:33" ht="409.5">
      <c r="C12586" s="267" t="s">
        <v>1985</v>
      </c>
      <c r="D12586" s="267" t="s">
        <v>727</v>
      </c>
      <c r="E12586" s="267">
        <v>10634</v>
      </c>
      <c r="F12586" s="267" t="s">
        <v>1444</v>
      </c>
      <c r="H12586" s="267">
        <v>1</v>
      </c>
      <c r="I12586" s="267" t="s">
        <v>583</v>
      </c>
      <c r="J12586" s="267">
        <v>0.64</v>
      </c>
      <c r="K12586" s="267" t="s">
        <v>1986</v>
      </c>
      <c r="O12586" s="267" t="s">
        <v>13</v>
      </c>
      <c r="P12586" s="267">
        <v>15327237</v>
      </c>
      <c r="Q12586" s="267" t="s">
        <v>1445</v>
      </c>
      <c r="S12586" s="267">
        <v>38</v>
      </c>
      <c r="T12586" s="267" t="s">
        <v>24</v>
      </c>
      <c r="U12586" s="267" t="s">
        <v>1473</v>
      </c>
      <c r="V12586" s="267" t="s">
        <v>13</v>
      </c>
      <c r="W12586" s="267">
        <v>1940</v>
      </c>
      <c r="X12586" s="267" t="s">
        <v>1998</v>
      </c>
      <c r="Y12586" s="267">
        <v>15327237</v>
      </c>
      <c r="Z12586" s="267">
        <v>1</v>
      </c>
      <c r="AA12586" s="267" t="s">
        <v>1987</v>
      </c>
      <c r="AB12586" s="270" t="s">
        <v>1988</v>
      </c>
      <c r="AD12586" s="267" t="s">
        <v>13</v>
      </c>
      <c r="AF12586" s="267" t="s">
        <v>24</v>
      </c>
      <c r="AG12586" s="267" t="s">
        <v>24</v>
      </c>
    </row>
    <row r="12587" spans="3:33" ht="409.5">
      <c r="C12587" s="267" t="s">
        <v>1985</v>
      </c>
      <c r="D12587" s="267" t="s">
        <v>727</v>
      </c>
      <c r="E12587" s="267">
        <v>10634</v>
      </c>
      <c r="F12587" s="267" t="s">
        <v>1444</v>
      </c>
      <c r="H12587" s="267">
        <v>1</v>
      </c>
      <c r="I12587" s="267" t="s">
        <v>583</v>
      </c>
      <c r="J12587" s="267">
        <v>0.64</v>
      </c>
      <c r="K12587" s="267" t="s">
        <v>1986</v>
      </c>
      <c r="O12587" s="267" t="s">
        <v>13</v>
      </c>
      <c r="P12587" s="267">
        <v>15327237</v>
      </c>
      <c r="Q12587" s="267" t="s">
        <v>1445</v>
      </c>
      <c r="S12587" s="267">
        <v>38</v>
      </c>
      <c r="T12587" s="267" t="s">
        <v>24</v>
      </c>
      <c r="U12587" s="267" t="s">
        <v>1473</v>
      </c>
      <c r="V12587" s="267" t="s">
        <v>13</v>
      </c>
      <c r="W12587" s="267">
        <v>1940</v>
      </c>
      <c r="X12587" s="267" t="s">
        <v>1998</v>
      </c>
      <c r="Y12587" s="267">
        <v>15327237</v>
      </c>
      <c r="Z12587" s="267">
        <v>1</v>
      </c>
      <c r="AA12587" s="267" t="s">
        <v>1987</v>
      </c>
      <c r="AB12587" s="270" t="s">
        <v>1988</v>
      </c>
      <c r="AD12587" s="267" t="s">
        <v>13</v>
      </c>
      <c r="AF12587" s="267" t="s">
        <v>24</v>
      </c>
      <c r="AG12587" s="267" t="s">
        <v>24</v>
      </c>
    </row>
    <row r="12588" spans="3:33" ht="409.5">
      <c r="C12588" s="267" t="s">
        <v>1985</v>
      </c>
      <c r="D12588" s="267" t="s">
        <v>727</v>
      </c>
      <c r="E12588" s="267">
        <v>10634</v>
      </c>
      <c r="F12588" s="267" t="s">
        <v>1444</v>
      </c>
      <c r="H12588" s="267">
        <v>1</v>
      </c>
      <c r="I12588" s="267" t="s">
        <v>583</v>
      </c>
      <c r="J12588" s="267">
        <v>0.64</v>
      </c>
      <c r="K12588" s="267" t="s">
        <v>1986</v>
      </c>
      <c r="O12588" s="267" t="s">
        <v>13</v>
      </c>
      <c r="P12588" s="267">
        <v>15327237</v>
      </c>
      <c r="Q12588" s="267" t="s">
        <v>1445</v>
      </c>
      <c r="S12588" s="267">
        <v>38</v>
      </c>
      <c r="T12588" s="267" t="s">
        <v>24</v>
      </c>
      <c r="U12588" s="267" t="s">
        <v>1473</v>
      </c>
      <c r="V12588" s="267" t="s">
        <v>13</v>
      </c>
      <c r="W12588" s="267">
        <v>1940</v>
      </c>
      <c r="X12588" s="267" t="s">
        <v>1998</v>
      </c>
      <c r="Y12588" s="267">
        <v>15327237</v>
      </c>
      <c r="Z12588" s="267">
        <v>1</v>
      </c>
      <c r="AA12588" s="267" t="s">
        <v>1987</v>
      </c>
      <c r="AB12588" s="270" t="s">
        <v>1988</v>
      </c>
      <c r="AD12588" s="267" t="s">
        <v>13</v>
      </c>
      <c r="AF12588" s="267" t="s">
        <v>24</v>
      </c>
      <c r="AG12588" s="267" t="s">
        <v>24</v>
      </c>
    </row>
    <row r="12589" spans="3:33" ht="409.5">
      <c r="C12589" s="267" t="s">
        <v>1985</v>
      </c>
      <c r="D12589" s="267" t="s">
        <v>727</v>
      </c>
      <c r="E12589" s="267">
        <v>10634</v>
      </c>
      <c r="F12589" s="267" t="s">
        <v>1444</v>
      </c>
      <c r="H12589" s="267">
        <v>1</v>
      </c>
      <c r="I12589" s="267" t="s">
        <v>583</v>
      </c>
      <c r="J12589" s="267">
        <v>0.64</v>
      </c>
      <c r="K12589" s="267" t="s">
        <v>1986</v>
      </c>
      <c r="O12589" s="267" t="s">
        <v>13</v>
      </c>
      <c r="P12589" s="267">
        <v>15327237</v>
      </c>
      <c r="Q12589" s="267" t="s">
        <v>1445</v>
      </c>
      <c r="S12589" s="267">
        <v>38</v>
      </c>
      <c r="T12589" s="267" t="s">
        <v>24</v>
      </c>
      <c r="U12589" s="267" t="s">
        <v>1473</v>
      </c>
      <c r="V12589" s="267" t="s">
        <v>13</v>
      </c>
      <c r="W12589" s="267">
        <v>1940</v>
      </c>
      <c r="X12589" s="267" t="s">
        <v>1998</v>
      </c>
      <c r="Y12589" s="267">
        <v>15327237</v>
      </c>
      <c r="Z12589" s="267">
        <v>1</v>
      </c>
      <c r="AA12589" s="267" t="s">
        <v>1987</v>
      </c>
      <c r="AB12589" s="270" t="s">
        <v>1988</v>
      </c>
      <c r="AD12589" s="267" t="s">
        <v>13</v>
      </c>
      <c r="AF12589" s="267" t="s">
        <v>24</v>
      </c>
      <c r="AG12589" s="267" t="s">
        <v>24</v>
      </c>
    </row>
    <row r="12590" spans="3:33" ht="409.5">
      <c r="C12590" s="267" t="s">
        <v>1985</v>
      </c>
      <c r="D12590" s="267" t="s">
        <v>727</v>
      </c>
      <c r="E12590" s="267">
        <v>10634</v>
      </c>
      <c r="F12590" s="267" t="s">
        <v>1444</v>
      </c>
      <c r="H12590" s="267">
        <v>1</v>
      </c>
      <c r="I12590" s="267" t="s">
        <v>583</v>
      </c>
      <c r="J12590" s="267">
        <v>0.64</v>
      </c>
      <c r="K12590" s="267" t="s">
        <v>1986</v>
      </c>
      <c r="O12590" s="267" t="s">
        <v>13</v>
      </c>
      <c r="P12590" s="267">
        <v>15327237</v>
      </c>
      <c r="Q12590" s="267" t="s">
        <v>1445</v>
      </c>
      <c r="S12590" s="267">
        <v>38</v>
      </c>
      <c r="T12590" s="267" t="s">
        <v>24</v>
      </c>
      <c r="U12590" s="267" t="s">
        <v>1473</v>
      </c>
      <c r="V12590" s="267" t="s">
        <v>13</v>
      </c>
      <c r="W12590" s="267">
        <v>1940</v>
      </c>
      <c r="X12590" s="267" t="s">
        <v>1998</v>
      </c>
      <c r="Y12590" s="267">
        <v>15327237</v>
      </c>
      <c r="Z12590" s="267">
        <v>1</v>
      </c>
      <c r="AA12590" s="267" t="s">
        <v>1987</v>
      </c>
      <c r="AB12590" s="270" t="s">
        <v>1988</v>
      </c>
      <c r="AD12590" s="267" t="s">
        <v>13</v>
      </c>
      <c r="AF12590" s="267" t="s">
        <v>24</v>
      </c>
      <c r="AG12590" s="267" t="s">
        <v>24</v>
      </c>
    </row>
    <row r="12591" spans="3:33" ht="409.5">
      <c r="C12591" s="267" t="s">
        <v>1985</v>
      </c>
      <c r="D12591" s="267" t="s">
        <v>727</v>
      </c>
      <c r="E12591" s="267">
        <v>10634</v>
      </c>
      <c r="F12591" s="267" t="s">
        <v>1444</v>
      </c>
      <c r="H12591" s="267">
        <v>1</v>
      </c>
      <c r="I12591" s="267" t="s">
        <v>583</v>
      </c>
      <c r="J12591" s="267">
        <v>0.64</v>
      </c>
      <c r="K12591" s="267" t="s">
        <v>1986</v>
      </c>
      <c r="O12591" s="267" t="s">
        <v>13</v>
      </c>
      <c r="P12591" s="267">
        <v>15327237</v>
      </c>
      <c r="Q12591" s="267" t="s">
        <v>1445</v>
      </c>
      <c r="S12591" s="267">
        <v>38</v>
      </c>
      <c r="T12591" s="267" t="s">
        <v>24</v>
      </c>
      <c r="U12591" s="267" t="s">
        <v>1473</v>
      </c>
      <c r="V12591" s="267" t="s">
        <v>13</v>
      </c>
      <c r="W12591" s="267">
        <v>1940</v>
      </c>
      <c r="X12591" s="267" t="s">
        <v>1998</v>
      </c>
      <c r="Y12591" s="267">
        <v>15327237</v>
      </c>
      <c r="Z12591" s="267">
        <v>1</v>
      </c>
      <c r="AA12591" s="267" t="s">
        <v>1987</v>
      </c>
      <c r="AB12591" s="270" t="s">
        <v>1988</v>
      </c>
      <c r="AD12591" s="267" t="s">
        <v>13</v>
      </c>
      <c r="AF12591" s="267" t="s">
        <v>24</v>
      </c>
      <c r="AG12591" s="267" t="s">
        <v>24</v>
      </c>
    </row>
    <row r="12592" spans="3:33" ht="409.5">
      <c r="C12592" s="267" t="s">
        <v>1985</v>
      </c>
      <c r="D12592" s="267" t="s">
        <v>727</v>
      </c>
      <c r="E12592" s="267">
        <v>10634</v>
      </c>
      <c r="F12592" s="267" t="s">
        <v>1444</v>
      </c>
      <c r="H12592" s="267">
        <v>1</v>
      </c>
      <c r="I12592" s="267" t="s">
        <v>583</v>
      </c>
      <c r="J12592" s="267">
        <v>0.64</v>
      </c>
      <c r="K12592" s="267" t="s">
        <v>1986</v>
      </c>
      <c r="O12592" s="267" t="s">
        <v>13</v>
      </c>
      <c r="P12592" s="267">
        <v>15327237</v>
      </c>
      <c r="Q12592" s="267" t="s">
        <v>1445</v>
      </c>
      <c r="S12592" s="267">
        <v>38</v>
      </c>
      <c r="T12592" s="267" t="s">
        <v>24</v>
      </c>
      <c r="U12592" s="267" t="s">
        <v>1473</v>
      </c>
      <c r="V12592" s="267" t="s">
        <v>13</v>
      </c>
      <c r="W12592" s="267">
        <v>1940</v>
      </c>
      <c r="X12592" s="267" t="s">
        <v>1998</v>
      </c>
      <c r="Y12592" s="267">
        <v>15327237</v>
      </c>
      <c r="Z12592" s="267">
        <v>1</v>
      </c>
      <c r="AA12592" s="267" t="s">
        <v>1987</v>
      </c>
      <c r="AB12592" s="270" t="s">
        <v>1988</v>
      </c>
      <c r="AD12592" s="267" t="s">
        <v>13</v>
      </c>
      <c r="AF12592" s="267" t="s">
        <v>24</v>
      </c>
      <c r="AG12592" s="267" t="s">
        <v>24</v>
      </c>
    </row>
    <row r="12593" spans="3:33" ht="409.5">
      <c r="C12593" s="267" t="s">
        <v>1985</v>
      </c>
      <c r="D12593" s="267" t="s">
        <v>727</v>
      </c>
      <c r="E12593" s="267">
        <v>10634</v>
      </c>
      <c r="F12593" s="267" t="s">
        <v>1444</v>
      </c>
      <c r="H12593" s="267">
        <v>1</v>
      </c>
      <c r="I12593" s="267" t="s">
        <v>583</v>
      </c>
      <c r="J12593" s="267">
        <v>0.64</v>
      </c>
      <c r="K12593" s="267" t="s">
        <v>1986</v>
      </c>
      <c r="O12593" s="267" t="s">
        <v>13</v>
      </c>
      <c r="P12593" s="267">
        <v>15327237</v>
      </c>
      <c r="Q12593" s="267" t="s">
        <v>1445</v>
      </c>
      <c r="S12593" s="267">
        <v>38</v>
      </c>
      <c r="T12593" s="267" t="s">
        <v>24</v>
      </c>
      <c r="U12593" s="267" t="s">
        <v>1473</v>
      </c>
      <c r="V12593" s="267" t="s">
        <v>13</v>
      </c>
      <c r="W12593" s="267">
        <v>1940</v>
      </c>
      <c r="X12593" s="267" t="s">
        <v>1998</v>
      </c>
      <c r="Y12593" s="267">
        <v>15327237</v>
      </c>
      <c r="Z12593" s="267">
        <v>1</v>
      </c>
      <c r="AA12593" s="267" t="s">
        <v>1987</v>
      </c>
      <c r="AB12593" s="270" t="s">
        <v>1988</v>
      </c>
      <c r="AD12593" s="267" t="s">
        <v>13</v>
      </c>
      <c r="AF12593" s="267" t="s">
        <v>24</v>
      </c>
      <c r="AG12593" s="267" t="s">
        <v>24</v>
      </c>
    </row>
    <row r="12594" spans="3:33" ht="409.5">
      <c r="C12594" s="267" t="s">
        <v>1985</v>
      </c>
      <c r="D12594" s="267" t="s">
        <v>727</v>
      </c>
      <c r="E12594" s="267">
        <v>10634</v>
      </c>
      <c r="F12594" s="267" t="s">
        <v>1444</v>
      </c>
      <c r="H12594" s="267">
        <v>1</v>
      </c>
      <c r="I12594" s="267" t="s">
        <v>583</v>
      </c>
      <c r="J12594" s="267">
        <v>0.64</v>
      </c>
      <c r="K12594" s="267" t="s">
        <v>1986</v>
      </c>
      <c r="O12594" s="267" t="s">
        <v>13</v>
      </c>
      <c r="P12594" s="267">
        <v>15327237</v>
      </c>
      <c r="Q12594" s="267" t="s">
        <v>1445</v>
      </c>
      <c r="S12594" s="267">
        <v>38</v>
      </c>
      <c r="T12594" s="267" t="s">
        <v>24</v>
      </c>
      <c r="U12594" s="267" t="s">
        <v>1473</v>
      </c>
      <c r="V12594" s="267" t="s">
        <v>13</v>
      </c>
      <c r="W12594" s="267">
        <v>1940</v>
      </c>
      <c r="X12594" s="267" t="s">
        <v>1998</v>
      </c>
      <c r="Y12594" s="267">
        <v>15327237</v>
      </c>
      <c r="Z12594" s="267">
        <v>1</v>
      </c>
      <c r="AA12594" s="267" t="s">
        <v>1987</v>
      </c>
      <c r="AB12594" s="270" t="s">
        <v>1988</v>
      </c>
      <c r="AD12594" s="267" t="s">
        <v>13</v>
      </c>
      <c r="AF12594" s="267" t="s">
        <v>24</v>
      </c>
      <c r="AG12594" s="267" t="s">
        <v>24</v>
      </c>
    </row>
    <row r="12595" spans="3:33" ht="409.5">
      <c r="C12595" s="267" t="s">
        <v>1985</v>
      </c>
      <c r="D12595" s="267" t="s">
        <v>727</v>
      </c>
      <c r="E12595" s="267">
        <v>10634</v>
      </c>
      <c r="F12595" s="267" t="s">
        <v>1444</v>
      </c>
      <c r="H12595" s="267">
        <v>1</v>
      </c>
      <c r="I12595" s="267" t="s">
        <v>583</v>
      </c>
      <c r="J12595" s="267">
        <v>0.64</v>
      </c>
      <c r="K12595" s="267" t="s">
        <v>1986</v>
      </c>
      <c r="O12595" s="267" t="s">
        <v>13</v>
      </c>
      <c r="P12595" s="267">
        <v>15327237</v>
      </c>
      <c r="Q12595" s="267" t="s">
        <v>1445</v>
      </c>
      <c r="S12595" s="267">
        <v>38</v>
      </c>
      <c r="T12595" s="267" t="s">
        <v>24</v>
      </c>
      <c r="U12595" s="267" t="s">
        <v>1473</v>
      </c>
      <c r="V12595" s="267" t="s">
        <v>13</v>
      </c>
      <c r="W12595" s="267">
        <v>1940</v>
      </c>
      <c r="X12595" s="267" t="s">
        <v>1998</v>
      </c>
      <c r="Y12595" s="267">
        <v>15327237</v>
      </c>
      <c r="Z12595" s="267">
        <v>1</v>
      </c>
      <c r="AA12595" s="267" t="s">
        <v>1987</v>
      </c>
      <c r="AB12595" s="270" t="s">
        <v>1988</v>
      </c>
      <c r="AD12595" s="267" t="s">
        <v>13</v>
      </c>
      <c r="AF12595" s="267" t="s">
        <v>24</v>
      </c>
      <c r="AG12595" s="267" t="s">
        <v>24</v>
      </c>
    </row>
    <row r="12596" spans="3:33" ht="409.5">
      <c r="C12596" s="267" t="s">
        <v>1985</v>
      </c>
      <c r="D12596" s="267" t="s">
        <v>727</v>
      </c>
      <c r="E12596" s="267">
        <v>10634</v>
      </c>
      <c r="F12596" s="267" t="s">
        <v>1444</v>
      </c>
      <c r="H12596" s="267">
        <v>1</v>
      </c>
      <c r="I12596" s="267" t="s">
        <v>583</v>
      </c>
      <c r="J12596" s="267">
        <v>0.64</v>
      </c>
      <c r="K12596" s="267" t="s">
        <v>1986</v>
      </c>
      <c r="O12596" s="267" t="s">
        <v>13</v>
      </c>
      <c r="P12596" s="267">
        <v>15327237</v>
      </c>
      <c r="Q12596" s="267" t="s">
        <v>1445</v>
      </c>
      <c r="S12596" s="267">
        <v>38</v>
      </c>
      <c r="T12596" s="267" t="s">
        <v>24</v>
      </c>
      <c r="U12596" s="267" t="s">
        <v>1473</v>
      </c>
      <c r="V12596" s="267" t="s">
        <v>13</v>
      </c>
      <c r="W12596" s="267">
        <v>1940</v>
      </c>
      <c r="X12596" s="267" t="s">
        <v>1998</v>
      </c>
      <c r="Y12596" s="267">
        <v>15327237</v>
      </c>
      <c r="Z12596" s="267">
        <v>1</v>
      </c>
      <c r="AA12596" s="267" t="s">
        <v>1987</v>
      </c>
      <c r="AB12596" s="270" t="s">
        <v>1988</v>
      </c>
      <c r="AD12596" s="267" t="s">
        <v>13</v>
      </c>
      <c r="AF12596" s="267" t="s">
        <v>24</v>
      </c>
      <c r="AG12596" s="267" t="s">
        <v>24</v>
      </c>
    </row>
    <row r="12597" spans="3:33" ht="409.5">
      <c r="C12597" s="267" t="s">
        <v>1985</v>
      </c>
      <c r="D12597" s="267" t="s">
        <v>727</v>
      </c>
      <c r="E12597" s="267">
        <v>10634</v>
      </c>
      <c r="F12597" s="267" t="s">
        <v>1444</v>
      </c>
      <c r="H12597" s="267">
        <v>1</v>
      </c>
      <c r="I12597" s="267" t="s">
        <v>583</v>
      </c>
      <c r="J12597" s="267">
        <v>0.64</v>
      </c>
      <c r="K12597" s="267" t="s">
        <v>1986</v>
      </c>
      <c r="O12597" s="267" t="s">
        <v>13</v>
      </c>
      <c r="P12597" s="267">
        <v>15327237</v>
      </c>
      <c r="Q12597" s="267" t="s">
        <v>1445</v>
      </c>
      <c r="S12597" s="267">
        <v>38</v>
      </c>
      <c r="T12597" s="267" t="s">
        <v>24</v>
      </c>
      <c r="U12597" s="267" t="s">
        <v>1473</v>
      </c>
      <c r="V12597" s="267" t="s">
        <v>13</v>
      </c>
      <c r="W12597" s="267">
        <v>1940</v>
      </c>
      <c r="X12597" s="267" t="s">
        <v>1998</v>
      </c>
      <c r="Y12597" s="267">
        <v>15327237</v>
      </c>
      <c r="Z12597" s="267">
        <v>1</v>
      </c>
      <c r="AA12597" s="267" t="s">
        <v>1987</v>
      </c>
      <c r="AB12597" s="270" t="s">
        <v>1988</v>
      </c>
      <c r="AD12597" s="267" t="s">
        <v>13</v>
      </c>
      <c r="AF12597" s="267" t="s">
        <v>24</v>
      </c>
      <c r="AG12597" s="267" t="s">
        <v>24</v>
      </c>
    </row>
    <row r="12598" spans="3:33" ht="409.5">
      <c r="C12598" s="267" t="s">
        <v>1985</v>
      </c>
      <c r="D12598" s="267" t="s">
        <v>727</v>
      </c>
      <c r="E12598" s="267">
        <v>15062</v>
      </c>
      <c r="F12598" s="267" t="s">
        <v>1444</v>
      </c>
      <c r="G12598" s="267" t="s">
        <v>1461</v>
      </c>
      <c r="H12598" s="267">
        <v>1</v>
      </c>
      <c r="I12598" s="267" t="s">
        <v>583</v>
      </c>
      <c r="J12598" s="267">
        <v>0.64</v>
      </c>
      <c r="K12598" s="267" t="s">
        <v>1986</v>
      </c>
      <c r="O12598" s="267" t="s">
        <v>13</v>
      </c>
      <c r="P12598" s="267">
        <v>15327237</v>
      </c>
      <c r="Q12598" s="267" t="s">
        <v>1445</v>
      </c>
      <c r="S12598" s="267">
        <v>38</v>
      </c>
      <c r="T12598" s="267" t="s">
        <v>24</v>
      </c>
      <c r="U12598" s="267" t="s">
        <v>1492</v>
      </c>
      <c r="V12598" s="267" t="s">
        <v>13</v>
      </c>
      <c r="W12598" s="267">
        <v>1940</v>
      </c>
      <c r="X12598" s="267" t="s">
        <v>1992</v>
      </c>
      <c r="Y12598" s="267">
        <v>15327237</v>
      </c>
      <c r="Z12598" s="267">
        <v>1</v>
      </c>
      <c r="AA12598" s="267" t="s">
        <v>1987</v>
      </c>
      <c r="AB12598" s="270" t="s">
        <v>1988</v>
      </c>
      <c r="AD12598" s="267" t="s">
        <v>24</v>
      </c>
      <c r="AF12598" s="267" t="s">
        <v>24</v>
      </c>
      <c r="AG12598" s="267" t="s">
        <v>24</v>
      </c>
    </row>
    <row r="12599" spans="3:33" ht="409.5">
      <c r="C12599" s="267" t="s">
        <v>1985</v>
      </c>
      <c r="D12599" s="267" t="s">
        <v>727</v>
      </c>
      <c r="E12599" s="267">
        <v>15062</v>
      </c>
      <c r="F12599" s="267" t="s">
        <v>1444</v>
      </c>
      <c r="G12599" s="267" t="s">
        <v>1461</v>
      </c>
      <c r="H12599" s="267">
        <v>1</v>
      </c>
      <c r="I12599" s="267" t="s">
        <v>583</v>
      </c>
      <c r="J12599" s="267">
        <v>0.64</v>
      </c>
      <c r="K12599" s="267" t="s">
        <v>1986</v>
      </c>
      <c r="O12599" s="267" t="s">
        <v>13</v>
      </c>
      <c r="P12599" s="267">
        <v>15327237</v>
      </c>
      <c r="Q12599" s="267" t="s">
        <v>1445</v>
      </c>
      <c r="S12599" s="267">
        <v>38</v>
      </c>
      <c r="T12599" s="267" t="s">
        <v>24</v>
      </c>
      <c r="U12599" s="267" t="s">
        <v>1492</v>
      </c>
      <c r="V12599" s="267" t="s">
        <v>13</v>
      </c>
      <c r="W12599" s="267">
        <v>1940</v>
      </c>
      <c r="X12599" s="267" t="s">
        <v>1992</v>
      </c>
      <c r="Y12599" s="267">
        <v>15327237</v>
      </c>
      <c r="Z12599" s="267">
        <v>1</v>
      </c>
      <c r="AA12599" s="267" t="s">
        <v>1987</v>
      </c>
      <c r="AB12599" s="270" t="s">
        <v>1988</v>
      </c>
      <c r="AD12599" s="267" t="s">
        <v>24</v>
      </c>
      <c r="AF12599" s="267" t="s">
        <v>24</v>
      </c>
      <c r="AG12599" s="267" t="s">
        <v>24</v>
      </c>
    </row>
    <row r="12600" spans="3:33" ht="409.5">
      <c r="C12600" s="267" t="s">
        <v>1985</v>
      </c>
      <c r="D12600" s="267" t="s">
        <v>727</v>
      </c>
      <c r="E12600" s="267">
        <v>15062</v>
      </c>
      <c r="F12600" s="267" t="s">
        <v>1444</v>
      </c>
      <c r="G12600" s="267" t="s">
        <v>1461</v>
      </c>
      <c r="H12600" s="267">
        <v>1</v>
      </c>
      <c r="I12600" s="267" t="s">
        <v>583</v>
      </c>
      <c r="J12600" s="267">
        <v>0.64</v>
      </c>
      <c r="K12600" s="267" t="s">
        <v>1986</v>
      </c>
      <c r="O12600" s="267" t="s">
        <v>13</v>
      </c>
      <c r="P12600" s="267">
        <v>15327237</v>
      </c>
      <c r="Q12600" s="267" t="s">
        <v>1445</v>
      </c>
      <c r="S12600" s="267">
        <v>38</v>
      </c>
      <c r="T12600" s="267" t="s">
        <v>24</v>
      </c>
      <c r="U12600" s="267" t="s">
        <v>1492</v>
      </c>
      <c r="V12600" s="267" t="s">
        <v>13</v>
      </c>
      <c r="W12600" s="267">
        <v>1940</v>
      </c>
      <c r="X12600" s="267" t="s">
        <v>1992</v>
      </c>
      <c r="Y12600" s="267">
        <v>15327237</v>
      </c>
      <c r="Z12600" s="267">
        <v>1</v>
      </c>
      <c r="AA12600" s="267" t="s">
        <v>1987</v>
      </c>
      <c r="AB12600" s="270" t="s">
        <v>1988</v>
      </c>
      <c r="AD12600" s="267" t="s">
        <v>24</v>
      </c>
      <c r="AF12600" s="267" t="s">
        <v>24</v>
      </c>
      <c r="AG12600" s="267" t="s">
        <v>24</v>
      </c>
    </row>
    <row r="12601" spans="3:33" ht="409.5">
      <c r="C12601" s="267" t="s">
        <v>1985</v>
      </c>
      <c r="D12601" s="267" t="s">
        <v>727</v>
      </c>
      <c r="E12601" s="267">
        <v>15062</v>
      </c>
      <c r="F12601" s="267" t="s">
        <v>1444</v>
      </c>
      <c r="G12601" s="267" t="s">
        <v>1461</v>
      </c>
      <c r="H12601" s="267">
        <v>1</v>
      </c>
      <c r="I12601" s="267" t="s">
        <v>583</v>
      </c>
      <c r="J12601" s="267">
        <v>0.64</v>
      </c>
      <c r="K12601" s="267" t="s">
        <v>1986</v>
      </c>
      <c r="O12601" s="267" t="s">
        <v>13</v>
      </c>
      <c r="P12601" s="267">
        <v>15327237</v>
      </c>
      <c r="Q12601" s="267" t="s">
        <v>1445</v>
      </c>
      <c r="S12601" s="267">
        <v>38</v>
      </c>
      <c r="T12601" s="267" t="s">
        <v>24</v>
      </c>
      <c r="U12601" s="267" t="s">
        <v>1492</v>
      </c>
      <c r="V12601" s="267" t="s">
        <v>13</v>
      </c>
      <c r="W12601" s="267">
        <v>1940</v>
      </c>
      <c r="X12601" s="267" t="s">
        <v>1992</v>
      </c>
      <c r="Y12601" s="267">
        <v>15327237</v>
      </c>
      <c r="Z12601" s="267">
        <v>1</v>
      </c>
      <c r="AA12601" s="267" t="s">
        <v>1987</v>
      </c>
      <c r="AB12601" s="270" t="s">
        <v>1988</v>
      </c>
      <c r="AD12601" s="267" t="s">
        <v>24</v>
      </c>
      <c r="AF12601" s="267" t="s">
        <v>24</v>
      </c>
      <c r="AG12601" s="267" t="s">
        <v>24</v>
      </c>
    </row>
    <row r="12602" spans="3:33" ht="409.5">
      <c r="C12602" s="267" t="s">
        <v>1985</v>
      </c>
      <c r="D12602" s="267" t="s">
        <v>727</v>
      </c>
      <c r="E12602" s="267">
        <v>15062</v>
      </c>
      <c r="F12602" s="267" t="s">
        <v>1444</v>
      </c>
      <c r="G12602" s="267" t="s">
        <v>1461</v>
      </c>
      <c r="H12602" s="267">
        <v>1</v>
      </c>
      <c r="I12602" s="267" t="s">
        <v>583</v>
      </c>
      <c r="J12602" s="267">
        <v>0.64</v>
      </c>
      <c r="K12602" s="267" t="s">
        <v>1986</v>
      </c>
      <c r="O12602" s="267" t="s">
        <v>13</v>
      </c>
      <c r="P12602" s="267">
        <v>15327237</v>
      </c>
      <c r="Q12602" s="267" t="s">
        <v>1445</v>
      </c>
      <c r="S12602" s="267">
        <v>38</v>
      </c>
      <c r="T12602" s="267" t="s">
        <v>24</v>
      </c>
      <c r="U12602" s="267" t="s">
        <v>1492</v>
      </c>
      <c r="V12602" s="267" t="s">
        <v>13</v>
      </c>
      <c r="W12602" s="267">
        <v>1940</v>
      </c>
      <c r="X12602" s="267" t="s">
        <v>1992</v>
      </c>
      <c r="Y12602" s="267">
        <v>15327237</v>
      </c>
      <c r="Z12602" s="267">
        <v>1</v>
      </c>
      <c r="AA12602" s="267" t="s">
        <v>1987</v>
      </c>
      <c r="AB12602" s="270" t="s">
        <v>1988</v>
      </c>
      <c r="AD12602" s="267" t="s">
        <v>24</v>
      </c>
      <c r="AF12602" s="267" t="s">
        <v>24</v>
      </c>
      <c r="AG12602" s="267" t="s">
        <v>24</v>
      </c>
    </row>
    <row r="12603" spans="3:33" ht="409.5">
      <c r="C12603" s="267" t="s">
        <v>1985</v>
      </c>
      <c r="D12603" s="267" t="s">
        <v>727</v>
      </c>
      <c r="E12603" s="267">
        <v>15062</v>
      </c>
      <c r="F12603" s="267" t="s">
        <v>1444</v>
      </c>
      <c r="G12603" s="267" t="s">
        <v>1461</v>
      </c>
      <c r="H12603" s="267">
        <v>1</v>
      </c>
      <c r="I12603" s="267" t="s">
        <v>583</v>
      </c>
      <c r="J12603" s="267">
        <v>0.64</v>
      </c>
      <c r="K12603" s="267" t="s">
        <v>1986</v>
      </c>
      <c r="O12603" s="267" t="s">
        <v>13</v>
      </c>
      <c r="P12603" s="267">
        <v>15327237</v>
      </c>
      <c r="Q12603" s="267" t="s">
        <v>1445</v>
      </c>
      <c r="S12603" s="267">
        <v>38</v>
      </c>
      <c r="T12603" s="267" t="s">
        <v>24</v>
      </c>
      <c r="U12603" s="267" t="s">
        <v>1492</v>
      </c>
      <c r="V12603" s="267" t="s">
        <v>13</v>
      </c>
      <c r="W12603" s="267">
        <v>1940</v>
      </c>
      <c r="X12603" s="267" t="s">
        <v>1992</v>
      </c>
      <c r="Y12603" s="267">
        <v>15327237</v>
      </c>
      <c r="Z12603" s="267">
        <v>1</v>
      </c>
      <c r="AA12603" s="267" t="s">
        <v>1987</v>
      </c>
      <c r="AB12603" s="270" t="s">
        <v>1988</v>
      </c>
      <c r="AD12603" s="267" t="s">
        <v>24</v>
      </c>
      <c r="AF12603" s="267" t="s">
        <v>24</v>
      </c>
      <c r="AG12603" s="267" t="s">
        <v>24</v>
      </c>
    </row>
    <row r="12604" spans="3:33" ht="409.5">
      <c r="C12604" s="267" t="s">
        <v>1985</v>
      </c>
      <c r="D12604" s="267" t="s">
        <v>727</v>
      </c>
      <c r="E12604" s="267">
        <v>15062</v>
      </c>
      <c r="F12604" s="267" t="s">
        <v>1444</v>
      </c>
      <c r="G12604" s="267" t="s">
        <v>1461</v>
      </c>
      <c r="H12604" s="267">
        <v>1</v>
      </c>
      <c r="I12604" s="267" t="s">
        <v>583</v>
      </c>
      <c r="J12604" s="267">
        <v>0.64</v>
      </c>
      <c r="K12604" s="267" t="s">
        <v>1986</v>
      </c>
      <c r="O12604" s="267" t="s">
        <v>13</v>
      </c>
      <c r="P12604" s="267">
        <v>15327237</v>
      </c>
      <c r="Q12604" s="267" t="s">
        <v>1445</v>
      </c>
      <c r="S12604" s="267">
        <v>38</v>
      </c>
      <c r="T12604" s="267" t="s">
        <v>24</v>
      </c>
      <c r="U12604" s="267" t="s">
        <v>1492</v>
      </c>
      <c r="V12604" s="267" t="s">
        <v>13</v>
      </c>
      <c r="W12604" s="267">
        <v>1940</v>
      </c>
      <c r="X12604" s="267" t="s">
        <v>1992</v>
      </c>
      <c r="Y12604" s="267">
        <v>15327237</v>
      </c>
      <c r="Z12604" s="267">
        <v>1</v>
      </c>
      <c r="AA12604" s="267" t="s">
        <v>1987</v>
      </c>
      <c r="AB12604" s="270" t="s">
        <v>1988</v>
      </c>
      <c r="AD12604" s="267" t="s">
        <v>24</v>
      </c>
      <c r="AF12604" s="267" t="s">
        <v>24</v>
      </c>
      <c r="AG12604" s="267" t="s">
        <v>24</v>
      </c>
    </row>
    <row r="12605" spans="3:33" ht="409.5">
      <c r="C12605" s="267" t="s">
        <v>1985</v>
      </c>
      <c r="D12605" s="267" t="s">
        <v>727</v>
      </c>
      <c r="E12605" s="267">
        <v>15062</v>
      </c>
      <c r="F12605" s="267" t="s">
        <v>1444</v>
      </c>
      <c r="G12605" s="267" t="s">
        <v>1461</v>
      </c>
      <c r="H12605" s="267">
        <v>1</v>
      </c>
      <c r="I12605" s="267" t="s">
        <v>583</v>
      </c>
      <c r="J12605" s="267">
        <v>0.64</v>
      </c>
      <c r="K12605" s="267" t="s">
        <v>1986</v>
      </c>
      <c r="O12605" s="267" t="s">
        <v>13</v>
      </c>
      <c r="P12605" s="267">
        <v>15327237</v>
      </c>
      <c r="Q12605" s="267" t="s">
        <v>1445</v>
      </c>
      <c r="S12605" s="267">
        <v>38</v>
      </c>
      <c r="T12605" s="267" t="s">
        <v>24</v>
      </c>
      <c r="U12605" s="267" t="s">
        <v>1492</v>
      </c>
      <c r="V12605" s="267" t="s">
        <v>13</v>
      </c>
      <c r="W12605" s="267">
        <v>1940</v>
      </c>
      <c r="X12605" s="267" t="s">
        <v>1992</v>
      </c>
      <c r="Y12605" s="267">
        <v>15327237</v>
      </c>
      <c r="Z12605" s="267">
        <v>1</v>
      </c>
      <c r="AA12605" s="267" t="s">
        <v>1987</v>
      </c>
      <c r="AB12605" s="270" t="s">
        <v>1988</v>
      </c>
      <c r="AD12605" s="267" t="s">
        <v>24</v>
      </c>
      <c r="AF12605" s="267" t="s">
        <v>24</v>
      </c>
      <c r="AG12605" s="267" t="s">
        <v>24</v>
      </c>
    </row>
    <row r="12606" spans="3:33" ht="409.5">
      <c r="C12606" s="267" t="s">
        <v>1985</v>
      </c>
      <c r="D12606" s="267" t="s">
        <v>727</v>
      </c>
      <c r="E12606" s="267">
        <v>15062</v>
      </c>
      <c r="F12606" s="267" t="s">
        <v>1444</v>
      </c>
      <c r="G12606" s="267" t="s">
        <v>1461</v>
      </c>
      <c r="H12606" s="267">
        <v>1</v>
      </c>
      <c r="I12606" s="267" t="s">
        <v>583</v>
      </c>
      <c r="J12606" s="267">
        <v>0.64</v>
      </c>
      <c r="K12606" s="267" t="s">
        <v>1986</v>
      </c>
      <c r="O12606" s="267" t="s">
        <v>13</v>
      </c>
      <c r="P12606" s="267">
        <v>15327237</v>
      </c>
      <c r="Q12606" s="267" t="s">
        <v>1445</v>
      </c>
      <c r="S12606" s="267">
        <v>38</v>
      </c>
      <c r="T12606" s="267" t="s">
        <v>24</v>
      </c>
      <c r="U12606" s="267" t="s">
        <v>1492</v>
      </c>
      <c r="V12606" s="267" t="s">
        <v>13</v>
      </c>
      <c r="W12606" s="267">
        <v>1940</v>
      </c>
      <c r="X12606" s="267" t="s">
        <v>1992</v>
      </c>
      <c r="Y12606" s="267">
        <v>15327237</v>
      </c>
      <c r="Z12606" s="267">
        <v>1</v>
      </c>
      <c r="AA12606" s="267" t="s">
        <v>1987</v>
      </c>
      <c r="AB12606" s="270" t="s">
        <v>1988</v>
      </c>
      <c r="AD12606" s="267" t="s">
        <v>24</v>
      </c>
      <c r="AF12606" s="267" t="s">
        <v>24</v>
      </c>
      <c r="AG12606" s="267" t="s">
        <v>24</v>
      </c>
    </row>
    <row r="12607" spans="3:33" ht="409.5">
      <c r="C12607" s="267" t="s">
        <v>1985</v>
      </c>
      <c r="D12607" s="267" t="s">
        <v>727</v>
      </c>
      <c r="E12607" s="267">
        <v>15062</v>
      </c>
      <c r="F12607" s="267" t="s">
        <v>1444</v>
      </c>
      <c r="G12607" s="267" t="s">
        <v>1461</v>
      </c>
      <c r="H12607" s="267">
        <v>1</v>
      </c>
      <c r="I12607" s="267" t="s">
        <v>583</v>
      </c>
      <c r="J12607" s="267">
        <v>0.64</v>
      </c>
      <c r="K12607" s="267" t="s">
        <v>1986</v>
      </c>
      <c r="O12607" s="267" t="s">
        <v>13</v>
      </c>
      <c r="P12607" s="267">
        <v>15327237</v>
      </c>
      <c r="Q12607" s="267" t="s">
        <v>1445</v>
      </c>
      <c r="S12607" s="267">
        <v>38</v>
      </c>
      <c r="T12607" s="267" t="s">
        <v>24</v>
      </c>
      <c r="U12607" s="267" t="s">
        <v>1492</v>
      </c>
      <c r="V12607" s="267" t="s">
        <v>13</v>
      </c>
      <c r="W12607" s="267">
        <v>1940</v>
      </c>
      <c r="X12607" s="267" t="s">
        <v>1992</v>
      </c>
      <c r="Y12607" s="267">
        <v>15327237</v>
      </c>
      <c r="Z12607" s="267">
        <v>1</v>
      </c>
      <c r="AA12607" s="267" t="s">
        <v>1987</v>
      </c>
      <c r="AB12607" s="270" t="s">
        <v>1988</v>
      </c>
      <c r="AD12607" s="267" t="s">
        <v>24</v>
      </c>
      <c r="AF12607" s="267" t="s">
        <v>24</v>
      </c>
      <c r="AG12607" s="267" t="s">
        <v>24</v>
      </c>
    </row>
    <row r="12608" spans="3:33" ht="409.5">
      <c r="C12608" s="267" t="s">
        <v>1985</v>
      </c>
      <c r="D12608" s="267" t="s">
        <v>727</v>
      </c>
      <c r="E12608" s="267">
        <v>15062</v>
      </c>
      <c r="F12608" s="267" t="s">
        <v>1444</v>
      </c>
      <c r="G12608" s="267" t="s">
        <v>1461</v>
      </c>
      <c r="H12608" s="267">
        <v>1</v>
      </c>
      <c r="I12608" s="267" t="s">
        <v>583</v>
      </c>
      <c r="J12608" s="267">
        <v>0.64</v>
      </c>
      <c r="K12608" s="267" t="s">
        <v>1986</v>
      </c>
      <c r="O12608" s="267" t="s">
        <v>13</v>
      </c>
      <c r="P12608" s="267">
        <v>15327237</v>
      </c>
      <c r="Q12608" s="267" t="s">
        <v>1445</v>
      </c>
      <c r="S12608" s="267">
        <v>38</v>
      </c>
      <c r="T12608" s="267" t="s">
        <v>24</v>
      </c>
      <c r="U12608" s="267" t="s">
        <v>1492</v>
      </c>
      <c r="V12608" s="267" t="s">
        <v>13</v>
      </c>
      <c r="W12608" s="267">
        <v>1940</v>
      </c>
      <c r="X12608" s="267" t="s">
        <v>1992</v>
      </c>
      <c r="Y12608" s="267">
        <v>15327237</v>
      </c>
      <c r="Z12608" s="267">
        <v>1</v>
      </c>
      <c r="AA12608" s="267" t="s">
        <v>1987</v>
      </c>
      <c r="AB12608" s="270" t="s">
        <v>1988</v>
      </c>
      <c r="AD12608" s="267" t="s">
        <v>24</v>
      </c>
      <c r="AF12608" s="267" t="s">
        <v>24</v>
      </c>
      <c r="AG12608" s="267" t="s">
        <v>24</v>
      </c>
    </row>
    <row r="12609" spans="3:33" ht="409.5">
      <c r="C12609" s="267" t="s">
        <v>1985</v>
      </c>
      <c r="D12609" s="267" t="s">
        <v>727</v>
      </c>
      <c r="E12609" s="267">
        <v>15062</v>
      </c>
      <c r="F12609" s="267" t="s">
        <v>1444</v>
      </c>
      <c r="G12609" s="267" t="s">
        <v>1461</v>
      </c>
      <c r="H12609" s="267">
        <v>1</v>
      </c>
      <c r="I12609" s="267" t="s">
        <v>583</v>
      </c>
      <c r="J12609" s="267">
        <v>0.64</v>
      </c>
      <c r="K12609" s="267" t="s">
        <v>1986</v>
      </c>
      <c r="O12609" s="267" t="s">
        <v>13</v>
      </c>
      <c r="P12609" s="267">
        <v>15327237</v>
      </c>
      <c r="Q12609" s="267" t="s">
        <v>1445</v>
      </c>
      <c r="S12609" s="267">
        <v>38</v>
      </c>
      <c r="T12609" s="267" t="s">
        <v>24</v>
      </c>
      <c r="U12609" s="267" t="s">
        <v>1492</v>
      </c>
      <c r="V12609" s="267" t="s">
        <v>13</v>
      </c>
      <c r="W12609" s="267">
        <v>1940</v>
      </c>
      <c r="X12609" s="267" t="s">
        <v>1992</v>
      </c>
      <c r="Y12609" s="267">
        <v>15327237</v>
      </c>
      <c r="Z12609" s="267">
        <v>1</v>
      </c>
      <c r="AA12609" s="267" t="s">
        <v>1987</v>
      </c>
      <c r="AB12609" s="270" t="s">
        <v>1988</v>
      </c>
      <c r="AD12609" s="267" t="s">
        <v>24</v>
      </c>
      <c r="AF12609" s="267" t="s">
        <v>24</v>
      </c>
      <c r="AG12609" s="267" t="s">
        <v>24</v>
      </c>
    </row>
    <row r="12610" spans="3:33" ht="409.5">
      <c r="C12610" s="267" t="s">
        <v>1985</v>
      </c>
      <c r="D12610" s="267" t="s">
        <v>727</v>
      </c>
      <c r="E12610" s="267">
        <v>15062</v>
      </c>
      <c r="F12610" s="267" t="s">
        <v>1444</v>
      </c>
      <c r="G12610" s="267" t="s">
        <v>1461</v>
      </c>
      <c r="H12610" s="267">
        <v>1</v>
      </c>
      <c r="I12610" s="267" t="s">
        <v>583</v>
      </c>
      <c r="J12610" s="267">
        <v>0.64</v>
      </c>
      <c r="K12610" s="267" t="s">
        <v>1986</v>
      </c>
      <c r="O12610" s="267" t="s">
        <v>13</v>
      </c>
      <c r="P12610" s="267">
        <v>15327237</v>
      </c>
      <c r="Q12610" s="267" t="s">
        <v>1445</v>
      </c>
      <c r="S12610" s="267">
        <v>38</v>
      </c>
      <c r="T12610" s="267" t="s">
        <v>24</v>
      </c>
      <c r="U12610" s="267" t="s">
        <v>1492</v>
      </c>
      <c r="V12610" s="267" t="s">
        <v>13</v>
      </c>
      <c r="W12610" s="267">
        <v>1940</v>
      </c>
      <c r="X12610" s="267" t="s">
        <v>1992</v>
      </c>
      <c r="Y12610" s="267">
        <v>15327237</v>
      </c>
      <c r="Z12610" s="267">
        <v>1</v>
      </c>
      <c r="AA12610" s="267" t="s">
        <v>1987</v>
      </c>
      <c r="AB12610" s="270" t="s">
        <v>1988</v>
      </c>
      <c r="AD12610" s="267" t="s">
        <v>24</v>
      </c>
      <c r="AF12610" s="267" t="s">
        <v>24</v>
      </c>
      <c r="AG12610" s="267" t="s">
        <v>24</v>
      </c>
    </row>
    <row r="12611" spans="3:33" ht="409.5">
      <c r="C12611" s="267" t="s">
        <v>1985</v>
      </c>
      <c r="D12611" s="267" t="s">
        <v>727</v>
      </c>
      <c r="E12611" s="267">
        <v>15062</v>
      </c>
      <c r="F12611" s="267" t="s">
        <v>1444</v>
      </c>
      <c r="G12611" s="267" t="s">
        <v>1461</v>
      </c>
      <c r="H12611" s="267">
        <v>1</v>
      </c>
      <c r="I12611" s="267" t="s">
        <v>583</v>
      </c>
      <c r="J12611" s="267">
        <v>0.64</v>
      </c>
      <c r="K12611" s="267" t="s">
        <v>1986</v>
      </c>
      <c r="O12611" s="267" t="s">
        <v>13</v>
      </c>
      <c r="P12611" s="267">
        <v>15327237</v>
      </c>
      <c r="Q12611" s="267" t="s">
        <v>1445</v>
      </c>
      <c r="S12611" s="267">
        <v>38</v>
      </c>
      <c r="T12611" s="267" t="s">
        <v>24</v>
      </c>
      <c r="U12611" s="267" t="s">
        <v>1492</v>
      </c>
      <c r="V12611" s="267" t="s">
        <v>13</v>
      </c>
      <c r="W12611" s="267">
        <v>1940</v>
      </c>
      <c r="X12611" s="267" t="s">
        <v>1992</v>
      </c>
      <c r="Y12611" s="267">
        <v>15327237</v>
      </c>
      <c r="Z12611" s="267">
        <v>1</v>
      </c>
      <c r="AA12611" s="267" t="s">
        <v>1987</v>
      </c>
      <c r="AB12611" s="270" t="s">
        <v>1988</v>
      </c>
      <c r="AD12611" s="267" t="s">
        <v>24</v>
      </c>
      <c r="AF12611" s="267" t="s">
        <v>24</v>
      </c>
      <c r="AG12611" s="267" t="s">
        <v>24</v>
      </c>
    </row>
    <row r="12612" spans="3:33" ht="409.5">
      <c r="C12612" s="267" t="s">
        <v>1985</v>
      </c>
      <c r="D12612" s="267" t="s">
        <v>727</v>
      </c>
      <c r="E12612" s="267">
        <v>15062</v>
      </c>
      <c r="F12612" s="267" t="s">
        <v>1444</v>
      </c>
      <c r="G12612" s="267" t="s">
        <v>1461</v>
      </c>
      <c r="H12612" s="267">
        <v>1</v>
      </c>
      <c r="I12612" s="267" t="s">
        <v>583</v>
      </c>
      <c r="J12612" s="267">
        <v>0.64</v>
      </c>
      <c r="K12612" s="267" t="s">
        <v>1986</v>
      </c>
      <c r="O12612" s="267" t="s">
        <v>13</v>
      </c>
      <c r="P12612" s="267">
        <v>15327237</v>
      </c>
      <c r="Q12612" s="267" t="s">
        <v>1445</v>
      </c>
      <c r="S12612" s="267">
        <v>38</v>
      </c>
      <c r="T12612" s="267" t="s">
        <v>24</v>
      </c>
      <c r="U12612" s="267" t="s">
        <v>1492</v>
      </c>
      <c r="V12612" s="267" t="s">
        <v>13</v>
      </c>
      <c r="W12612" s="267">
        <v>1940</v>
      </c>
      <c r="X12612" s="267" t="s">
        <v>1992</v>
      </c>
      <c r="Y12612" s="267">
        <v>15327237</v>
      </c>
      <c r="Z12612" s="267">
        <v>1</v>
      </c>
      <c r="AA12612" s="267" t="s">
        <v>1987</v>
      </c>
      <c r="AB12612" s="270" t="s">
        <v>1988</v>
      </c>
      <c r="AD12612" s="267" t="s">
        <v>24</v>
      </c>
      <c r="AF12612" s="267" t="s">
        <v>24</v>
      </c>
      <c r="AG12612" s="267" t="s">
        <v>24</v>
      </c>
    </row>
    <row r="12613" spans="3:33" ht="409.5">
      <c r="C12613" s="267" t="s">
        <v>1985</v>
      </c>
      <c r="D12613" s="267" t="s">
        <v>727</v>
      </c>
      <c r="E12613" s="267">
        <v>15062</v>
      </c>
      <c r="F12613" s="267" t="s">
        <v>1444</v>
      </c>
      <c r="G12613" s="267" t="s">
        <v>1461</v>
      </c>
      <c r="H12613" s="267">
        <v>1</v>
      </c>
      <c r="I12613" s="267" t="s">
        <v>583</v>
      </c>
      <c r="J12613" s="267">
        <v>0.64</v>
      </c>
      <c r="K12613" s="267" t="s">
        <v>1986</v>
      </c>
      <c r="O12613" s="267" t="s">
        <v>13</v>
      </c>
      <c r="P12613" s="267">
        <v>15327237</v>
      </c>
      <c r="Q12613" s="267" t="s">
        <v>1445</v>
      </c>
      <c r="S12613" s="267">
        <v>38</v>
      </c>
      <c r="T12613" s="267" t="s">
        <v>24</v>
      </c>
      <c r="U12613" s="267" t="s">
        <v>1492</v>
      </c>
      <c r="V12613" s="267" t="s">
        <v>13</v>
      </c>
      <c r="W12613" s="267">
        <v>1940</v>
      </c>
      <c r="X12613" s="267" t="s">
        <v>1992</v>
      </c>
      <c r="Y12613" s="267">
        <v>15327237</v>
      </c>
      <c r="Z12613" s="267">
        <v>1</v>
      </c>
      <c r="AA12613" s="267" t="s">
        <v>1987</v>
      </c>
      <c r="AB12613" s="270" t="s">
        <v>1988</v>
      </c>
      <c r="AD12613" s="267" t="s">
        <v>24</v>
      </c>
      <c r="AF12613" s="267" t="s">
        <v>24</v>
      </c>
      <c r="AG12613" s="267" t="s">
        <v>24</v>
      </c>
    </row>
    <row r="12614" spans="3:33" ht="409.5">
      <c r="C12614" s="267" t="s">
        <v>1985</v>
      </c>
      <c r="D12614" s="267" t="s">
        <v>727</v>
      </c>
      <c r="E12614" s="267">
        <v>15062</v>
      </c>
      <c r="F12614" s="267" t="s">
        <v>1444</v>
      </c>
      <c r="G12614" s="267" t="s">
        <v>1461</v>
      </c>
      <c r="H12614" s="267">
        <v>1</v>
      </c>
      <c r="I12614" s="267" t="s">
        <v>583</v>
      </c>
      <c r="J12614" s="267">
        <v>0.64</v>
      </c>
      <c r="K12614" s="267" t="s">
        <v>1986</v>
      </c>
      <c r="O12614" s="267" t="s">
        <v>13</v>
      </c>
      <c r="P12614" s="267">
        <v>15327237</v>
      </c>
      <c r="Q12614" s="267" t="s">
        <v>1445</v>
      </c>
      <c r="S12614" s="267">
        <v>38</v>
      </c>
      <c r="T12614" s="267" t="s">
        <v>24</v>
      </c>
      <c r="U12614" s="267" t="s">
        <v>1492</v>
      </c>
      <c r="V12614" s="267" t="s">
        <v>13</v>
      </c>
      <c r="W12614" s="267">
        <v>1940</v>
      </c>
      <c r="X12614" s="267" t="s">
        <v>1992</v>
      </c>
      <c r="Y12614" s="267">
        <v>15327237</v>
      </c>
      <c r="Z12614" s="267">
        <v>1</v>
      </c>
      <c r="AA12614" s="267" t="s">
        <v>1987</v>
      </c>
      <c r="AB12614" s="270" t="s">
        <v>1988</v>
      </c>
      <c r="AD12614" s="267" t="s">
        <v>24</v>
      </c>
      <c r="AF12614" s="267" t="s">
        <v>24</v>
      </c>
      <c r="AG12614" s="267" t="s">
        <v>24</v>
      </c>
    </row>
    <row r="12615" spans="3:33" ht="409.5">
      <c r="C12615" s="267" t="s">
        <v>1985</v>
      </c>
      <c r="D12615" s="267" t="s">
        <v>727</v>
      </c>
      <c r="E12615" s="267">
        <v>15062</v>
      </c>
      <c r="F12615" s="267" t="s">
        <v>1444</v>
      </c>
      <c r="G12615" s="267" t="s">
        <v>1461</v>
      </c>
      <c r="H12615" s="267">
        <v>1</v>
      </c>
      <c r="I12615" s="267" t="s">
        <v>583</v>
      </c>
      <c r="J12615" s="267">
        <v>0.64</v>
      </c>
      <c r="K12615" s="267" t="s">
        <v>1986</v>
      </c>
      <c r="O12615" s="267" t="s">
        <v>13</v>
      </c>
      <c r="P12615" s="267">
        <v>15327237</v>
      </c>
      <c r="Q12615" s="267" t="s">
        <v>1445</v>
      </c>
      <c r="S12615" s="267">
        <v>38</v>
      </c>
      <c r="T12615" s="267" t="s">
        <v>24</v>
      </c>
      <c r="U12615" s="267" t="s">
        <v>1492</v>
      </c>
      <c r="V12615" s="267" t="s">
        <v>13</v>
      </c>
      <c r="W12615" s="267">
        <v>1940</v>
      </c>
      <c r="X12615" s="267" t="s">
        <v>1992</v>
      </c>
      <c r="Y12615" s="267">
        <v>15327237</v>
      </c>
      <c r="Z12615" s="267">
        <v>1</v>
      </c>
      <c r="AA12615" s="267" t="s">
        <v>1987</v>
      </c>
      <c r="AB12615" s="270" t="s">
        <v>1988</v>
      </c>
      <c r="AD12615" s="267" t="s">
        <v>24</v>
      </c>
      <c r="AF12615" s="267" t="s">
        <v>24</v>
      </c>
      <c r="AG12615" s="267" t="s">
        <v>24</v>
      </c>
    </row>
    <row r="12616" spans="3:33" ht="409.5">
      <c r="C12616" s="267" t="s">
        <v>1985</v>
      </c>
      <c r="D12616" s="267" t="s">
        <v>727</v>
      </c>
      <c r="E12616" s="267">
        <v>15062</v>
      </c>
      <c r="F12616" s="267" t="s">
        <v>1444</v>
      </c>
      <c r="G12616" s="267" t="s">
        <v>1461</v>
      </c>
      <c r="H12616" s="267">
        <v>1</v>
      </c>
      <c r="I12616" s="267" t="s">
        <v>583</v>
      </c>
      <c r="J12616" s="267">
        <v>0.64</v>
      </c>
      <c r="K12616" s="267" t="s">
        <v>1986</v>
      </c>
      <c r="O12616" s="267" t="s">
        <v>13</v>
      </c>
      <c r="P12616" s="267">
        <v>15327237</v>
      </c>
      <c r="Q12616" s="267" t="s">
        <v>1445</v>
      </c>
      <c r="S12616" s="267">
        <v>38</v>
      </c>
      <c r="T12616" s="267" t="s">
        <v>24</v>
      </c>
      <c r="U12616" s="267" t="s">
        <v>1492</v>
      </c>
      <c r="V12616" s="267" t="s">
        <v>13</v>
      </c>
      <c r="W12616" s="267">
        <v>1940</v>
      </c>
      <c r="X12616" s="267" t="s">
        <v>1992</v>
      </c>
      <c r="Y12616" s="267">
        <v>15327237</v>
      </c>
      <c r="Z12616" s="267">
        <v>1</v>
      </c>
      <c r="AA12616" s="267" t="s">
        <v>1987</v>
      </c>
      <c r="AB12616" s="270" t="s">
        <v>1988</v>
      </c>
      <c r="AD12616" s="267" t="s">
        <v>24</v>
      </c>
      <c r="AF12616" s="267" t="s">
        <v>24</v>
      </c>
      <c r="AG12616" s="267" t="s">
        <v>24</v>
      </c>
    </row>
    <row r="12617" spans="3:33" ht="409.5">
      <c r="C12617" s="267" t="s">
        <v>1985</v>
      </c>
      <c r="D12617" s="267" t="s">
        <v>727</v>
      </c>
      <c r="E12617" s="267">
        <v>15062</v>
      </c>
      <c r="F12617" s="267" t="s">
        <v>1444</v>
      </c>
      <c r="G12617" s="267" t="s">
        <v>1461</v>
      </c>
      <c r="H12617" s="267">
        <v>1</v>
      </c>
      <c r="I12617" s="267" t="s">
        <v>583</v>
      </c>
      <c r="J12617" s="267">
        <v>0.64</v>
      </c>
      <c r="K12617" s="267" t="s">
        <v>1986</v>
      </c>
      <c r="O12617" s="267" t="s">
        <v>13</v>
      </c>
      <c r="P12617" s="267">
        <v>15327237</v>
      </c>
      <c r="Q12617" s="267" t="s">
        <v>1445</v>
      </c>
      <c r="S12617" s="267">
        <v>38</v>
      </c>
      <c r="T12617" s="267" t="s">
        <v>24</v>
      </c>
      <c r="U12617" s="267" t="s">
        <v>1492</v>
      </c>
      <c r="V12617" s="267" t="s">
        <v>13</v>
      </c>
      <c r="W12617" s="267">
        <v>1940</v>
      </c>
      <c r="X12617" s="267" t="s">
        <v>1992</v>
      </c>
      <c r="Y12617" s="267">
        <v>15327237</v>
      </c>
      <c r="Z12617" s="267">
        <v>1</v>
      </c>
      <c r="AA12617" s="267" t="s">
        <v>1987</v>
      </c>
      <c r="AB12617" s="270" t="s">
        <v>1988</v>
      </c>
      <c r="AD12617" s="267" t="s">
        <v>24</v>
      </c>
      <c r="AF12617" s="267" t="s">
        <v>24</v>
      </c>
      <c r="AG12617" s="267" t="s">
        <v>24</v>
      </c>
    </row>
    <row r="12618" spans="3:33" ht="409.5">
      <c r="C12618" s="267" t="s">
        <v>1985</v>
      </c>
      <c r="D12618" s="267" t="s">
        <v>727</v>
      </c>
      <c r="E12618" s="267">
        <v>15062</v>
      </c>
      <c r="F12618" s="267" t="s">
        <v>1444</v>
      </c>
      <c r="G12618" s="267" t="s">
        <v>1461</v>
      </c>
      <c r="H12618" s="267">
        <v>1</v>
      </c>
      <c r="I12618" s="267" t="s">
        <v>583</v>
      </c>
      <c r="J12618" s="267">
        <v>0.64</v>
      </c>
      <c r="K12618" s="267" t="s">
        <v>1986</v>
      </c>
      <c r="O12618" s="267" t="s">
        <v>13</v>
      </c>
      <c r="P12618" s="267">
        <v>15327237</v>
      </c>
      <c r="Q12618" s="267" t="s">
        <v>1445</v>
      </c>
      <c r="S12618" s="267">
        <v>38</v>
      </c>
      <c r="T12618" s="267" t="s">
        <v>24</v>
      </c>
      <c r="U12618" s="267" t="s">
        <v>1492</v>
      </c>
      <c r="V12618" s="267" t="s">
        <v>13</v>
      </c>
      <c r="W12618" s="267">
        <v>1940</v>
      </c>
      <c r="X12618" s="267" t="s">
        <v>1992</v>
      </c>
      <c r="Y12618" s="267">
        <v>15327237</v>
      </c>
      <c r="Z12618" s="267">
        <v>1</v>
      </c>
      <c r="AA12618" s="267" t="s">
        <v>1987</v>
      </c>
      <c r="AB12618" s="270" t="s">
        <v>1988</v>
      </c>
      <c r="AD12618" s="267" t="s">
        <v>24</v>
      </c>
      <c r="AF12618" s="267" t="s">
        <v>24</v>
      </c>
      <c r="AG12618" s="267" t="s">
        <v>24</v>
      </c>
    </row>
    <row r="12619" spans="3:33" ht="409.5">
      <c r="C12619" s="267" t="s">
        <v>1985</v>
      </c>
      <c r="D12619" s="267" t="s">
        <v>727</v>
      </c>
      <c r="E12619" s="267">
        <v>15062</v>
      </c>
      <c r="F12619" s="267" t="s">
        <v>1444</v>
      </c>
      <c r="G12619" s="267" t="s">
        <v>1461</v>
      </c>
      <c r="H12619" s="267">
        <v>1</v>
      </c>
      <c r="I12619" s="267" t="s">
        <v>583</v>
      </c>
      <c r="J12619" s="267">
        <v>0.64</v>
      </c>
      <c r="K12619" s="267" t="s">
        <v>1986</v>
      </c>
      <c r="O12619" s="267" t="s">
        <v>13</v>
      </c>
      <c r="P12619" s="267">
        <v>15327237</v>
      </c>
      <c r="Q12619" s="267" t="s">
        <v>1445</v>
      </c>
      <c r="S12619" s="267">
        <v>38</v>
      </c>
      <c r="T12619" s="267" t="s">
        <v>24</v>
      </c>
      <c r="U12619" s="267" t="s">
        <v>1492</v>
      </c>
      <c r="V12619" s="267" t="s">
        <v>13</v>
      </c>
      <c r="W12619" s="267">
        <v>1940</v>
      </c>
      <c r="X12619" s="267" t="s">
        <v>1992</v>
      </c>
      <c r="Y12619" s="267">
        <v>15327237</v>
      </c>
      <c r="Z12619" s="267">
        <v>1</v>
      </c>
      <c r="AA12619" s="267" t="s">
        <v>1987</v>
      </c>
      <c r="AB12619" s="270" t="s">
        <v>1988</v>
      </c>
      <c r="AD12619" s="267" t="s">
        <v>24</v>
      </c>
      <c r="AF12619" s="267" t="s">
        <v>24</v>
      </c>
      <c r="AG12619" s="267" t="s">
        <v>24</v>
      </c>
    </row>
    <row r="12620" spans="3:33" ht="409.5">
      <c r="C12620" s="267" t="s">
        <v>1985</v>
      </c>
      <c r="D12620" s="267" t="s">
        <v>727</v>
      </c>
      <c r="E12620" s="267">
        <v>15062</v>
      </c>
      <c r="F12620" s="267" t="s">
        <v>1444</v>
      </c>
      <c r="G12620" s="267" t="s">
        <v>1461</v>
      </c>
      <c r="H12620" s="267">
        <v>1</v>
      </c>
      <c r="I12620" s="267" t="s">
        <v>583</v>
      </c>
      <c r="J12620" s="267">
        <v>0.64</v>
      </c>
      <c r="K12620" s="267" t="s">
        <v>1986</v>
      </c>
      <c r="O12620" s="267" t="s">
        <v>13</v>
      </c>
      <c r="P12620" s="267">
        <v>15327237</v>
      </c>
      <c r="Q12620" s="267" t="s">
        <v>1445</v>
      </c>
      <c r="S12620" s="267">
        <v>38</v>
      </c>
      <c r="T12620" s="267" t="s">
        <v>24</v>
      </c>
      <c r="U12620" s="267" t="s">
        <v>1492</v>
      </c>
      <c r="V12620" s="267" t="s">
        <v>13</v>
      </c>
      <c r="W12620" s="267">
        <v>1940</v>
      </c>
      <c r="X12620" s="267" t="s">
        <v>1992</v>
      </c>
      <c r="Y12620" s="267">
        <v>15327237</v>
      </c>
      <c r="Z12620" s="267">
        <v>1</v>
      </c>
      <c r="AA12620" s="267" t="s">
        <v>1987</v>
      </c>
      <c r="AB12620" s="270" t="s">
        <v>1988</v>
      </c>
      <c r="AD12620" s="267" t="s">
        <v>24</v>
      </c>
      <c r="AF12620" s="267" t="s">
        <v>24</v>
      </c>
      <c r="AG12620" s="267" t="s">
        <v>24</v>
      </c>
    </row>
    <row r="12621" spans="3:33" ht="409.5">
      <c r="C12621" s="267" t="s">
        <v>1985</v>
      </c>
      <c r="D12621" s="267" t="s">
        <v>727</v>
      </c>
      <c r="E12621" s="267">
        <v>15062</v>
      </c>
      <c r="F12621" s="267" t="s">
        <v>1444</v>
      </c>
      <c r="G12621" s="267" t="s">
        <v>1461</v>
      </c>
      <c r="H12621" s="267">
        <v>1</v>
      </c>
      <c r="I12621" s="267" t="s">
        <v>583</v>
      </c>
      <c r="J12621" s="267">
        <v>0.64</v>
      </c>
      <c r="K12621" s="267" t="s">
        <v>1986</v>
      </c>
      <c r="O12621" s="267" t="s">
        <v>13</v>
      </c>
      <c r="P12621" s="267">
        <v>15327237</v>
      </c>
      <c r="Q12621" s="267" t="s">
        <v>1445</v>
      </c>
      <c r="S12621" s="267">
        <v>38</v>
      </c>
      <c r="T12621" s="267" t="s">
        <v>24</v>
      </c>
      <c r="U12621" s="267" t="s">
        <v>1492</v>
      </c>
      <c r="V12621" s="267" t="s">
        <v>13</v>
      </c>
      <c r="W12621" s="267">
        <v>1940</v>
      </c>
      <c r="X12621" s="267" t="s">
        <v>1992</v>
      </c>
      <c r="Y12621" s="267">
        <v>15327237</v>
      </c>
      <c r="Z12621" s="267">
        <v>1</v>
      </c>
      <c r="AA12621" s="267" t="s">
        <v>1987</v>
      </c>
      <c r="AB12621" s="270" t="s">
        <v>1988</v>
      </c>
      <c r="AD12621" s="267" t="s">
        <v>24</v>
      </c>
      <c r="AF12621" s="267" t="s">
        <v>24</v>
      </c>
      <c r="AG12621" s="267" t="s">
        <v>24</v>
      </c>
    </row>
    <row r="12622" spans="3:33" ht="409.5">
      <c r="C12622" s="267" t="s">
        <v>1985</v>
      </c>
      <c r="D12622" s="267" t="s">
        <v>727</v>
      </c>
      <c r="E12622" s="267">
        <v>15062</v>
      </c>
      <c r="F12622" s="267" t="s">
        <v>1444</v>
      </c>
      <c r="G12622" s="267" t="s">
        <v>1461</v>
      </c>
      <c r="H12622" s="267">
        <v>1</v>
      </c>
      <c r="I12622" s="267" t="s">
        <v>583</v>
      </c>
      <c r="J12622" s="267">
        <v>0.64</v>
      </c>
      <c r="K12622" s="267" t="s">
        <v>1986</v>
      </c>
      <c r="O12622" s="267" t="s">
        <v>13</v>
      </c>
      <c r="P12622" s="267">
        <v>15327237</v>
      </c>
      <c r="Q12622" s="267" t="s">
        <v>1445</v>
      </c>
      <c r="S12622" s="267">
        <v>38</v>
      </c>
      <c r="T12622" s="267" t="s">
        <v>24</v>
      </c>
      <c r="U12622" s="267" t="s">
        <v>1492</v>
      </c>
      <c r="V12622" s="267" t="s">
        <v>13</v>
      </c>
      <c r="W12622" s="267">
        <v>1940</v>
      </c>
      <c r="X12622" s="267" t="s">
        <v>1992</v>
      </c>
      <c r="Y12622" s="267">
        <v>15327237</v>
      </c>
      <c r="Z12622" s="267">
        <v>1</v>
      </c>
      <c r="AA12622" s="267" t="s">
        <v>1987</v>
      </c>
      <c r="AB12622" s="270" t="s">
        <v>1988</v>
      </c>
      <c r="AD12622" s="267" t="s">
        <v>24</v>
      </c>
      <c r="AF12622" s="267" t="s">
        <v>24</v>
      </c>
      <c r="AG12622" s="267" t="s">
        <v>24</v>
      </c>
    </row>
    <row r="12623" spans="3:33" ht="409.5">
      <c r="C12623" s="267" t="s">
        <v>1985</v>
      </c>
      <c r="D12623" s="267" t="s">
        <v>727</v>
      </c>
      <c r="E12623" s="267">
        <v>15062</v>
      </c>
      <c r="F12623" s="267" t="s">
        <v>1444</v>
      </c>
      <c r="G12623" s="267" t="s">
        <v>1461</v>
      </c>
      <c r="H12623" s="267">
        <v>1</v>
      </c>
      <c r="I12623" s="267" t="s">
        <v>583</v>
      </c>
      <c r="J12623" s="267">
        <v>0.64</v>
      </c>
      <c r="K12623" s="267" t="s">
        <v>1986</v>
      </c>
      <c r="O12623" s="267" t="s">
        <v>13</v>
      </c>
      <c r="P12623" s="267">
        <v>15327237</v>
      </c>
      <c r="Q12623" s="267" t="s">
        <v>1445</v>
      </c>
      <c r="S12623" s="267">
        <v>38</v>
      </c>
      <c r="T12623" s="267" t="s">
        <v>24</v>
      </c>
      <c r="U12623" s="267" t="s">
        <v>1492</v>
      </c>
      <c r="V12623" s="267" t="s">
        <v>13</v>
      </c>
      <c r="W12623" s="267">
        <v>1940</v>
      </c>
      <c r="X12623" s="267" t="s">
        <v>1992</v>
      </c>
      <c r="Y12623" s="267">
        <v>15327237</v>
      </c>
      <c r="Z12623" s="267">
        <v>1</v>
      </c>
      <c r="AA12623" s="267" t="s">
        <v>1987</v>
      </c>
      <c r="AB12623" s="270" t="s">
        <v>1988</v>
      </c>
      <c r="AD12623" s="267" t="s">
        <v>24</v>
      </c>
      <c r="AF12623" s="267" t="s">
        <v>24</v>
      </c>
      <c r="AG12623" s="267" t="s">
        <v>24</v>
      </c>
    </row>
    <row r="12624" spans="3:33" ht="409.5">
      <c r="C12624" s="267" t="s">
        <v>1985</v>
      </c>
      <c r="D12624" s="267" t="s">
        <v>727</v>
      </c>
      <c r="E12624" s="267">
        <v>15062</v>
      </c>
      <c r="F12624" s="267" t="s">
        <v>1444</v>
      </c>
      <c r="G12624" s="267" t="s">
        <v>1461</v>
      </c>
      <c r="H12624" s="267">
        <v>1</v>
      </c>
      <c r="I12624" s="267" t="s">
        <v>583</v>
      </c>
      <c r="J12624" s="267">
        <v>0.64</v>
      </c>
      <c r="K12624" s="267" t="s">
        <v>1986</v>
      </c>
      <c r="O12624" s="267" t="s">
        <v>13</v>
      </c>
      <c r="P12624" s="267">
        <v>15327237</v>
      </c>
      <c r="Q12624" s="267" t="s">
        <v>1445</v>
      </c>
      <c r="S12624" s="267">
        <v>38</v>
      </c>
      <c r="T12624" s="267" t="s">
        <v>24</v>
      </c>
      <c r="U12624" s="267" t="s">
        <v>1492</v>
      </c>
      <c r="V12624" s="267" t="s">
        <v>13</v>
      </c>
      <c r="W12624" s="267">
        <v>1940</v>
      </c>
      <c r="X12624" s="267" t="s">
        <v>1992</v>
      </c>
      <c r="Y12624" s="267">
        <v>15327237</v>
      </c>
      <c r="Z12624" s="267">
        <v>1</v>
      </c>
      <c r="AA12624" s="267" t="s">
        <v>1987</v>
      </c>
      <c r="AB12624" s="270" t="s">
        <v>1988</v>
      </c>
      <c r="AD12624" s="267" t="s">
        <v>24</v>
      </c>
      <c r="AF12624" s="267" t="s">
        <v>24</v>
      </c>
      <c r="AG12624" s="267" t="s">
        <v>24</v>
      </c>
    </row>
    <row r="12625" spans="3:33" ht="409.5">
      <c r="C12625" s="267" t="s">
        <v>1985</v>
      </c>
      <c r="D12625" s="267" t="s">
        <v>727</v>
      </c>
      <c r="E12625" s="267">
        <v>15062</v>
      </c>
      <c r="F12625" s="267" t="s">
        <v>1444</v>
      </c>
      <c r="G12625" s="267" t="s">
        <v>1461</v>
      </c>
      <c r="H12625" s="267">
        <v>1</v>
      </c>
      <c r="I12625" s="267" t="s">
        <v>583</v>
      </c>
      <c r="J12625" s="267">
        <v>0.64</v>
      </c>
      <c r="K12625" s="267" t="s">
        <v>1986</v>
      </c>
      <c r="O12625" s="267" t="s">
        <v>13</v>
      </c>
      <c r="P12625" s="267">
        <v>15327237</v>
      </c>
      <c r="Q12625" s="267" t="s">
        <v>1445</v>
      </c>
      <c r="S12625" s="267">
        <v>38</v>
      </c>
      <c r="T12625" s="267" t="s">
        <v>24</v>
      </c>
      <c r="U12625" s="267" t="s">
        <v>1492</v>
      </c>
      <c r="V12625" s="267" t="s">
        <v>13</v>
      </c>
      <c r="W12625" s="267">
        <v>1940</v>
      </c>
      <c r="X12625" s="267" t="s">
        <v>1992</v>
      </c>
      <c r="Y12625" s="267">
        <v>15327237</v>
      </c>
      <c r="Z12625" s="267">
        <v>1</v>
      </c>
      <c r="AA12625" s="267" t="s">
        <v>1987</v>
      </c>
      <c r="AB12625" s="270" t="s">
        <v>1988</v>
      </c>
      <c r="AD12625" s="267" t="s">
        <v>24</v>
      </c>
      <c r="AF12625" s="267" t="s">
        <v>24</v>
      </c>
      <c r="AG12625" s="267" t="s">
        <v>24</v>
      </c>
    </row>
    <row r="12626" spans="3:33" ht="409.5">
      <c r="C12626" s="267" t="s">
        <v>1985</v>
      </c>
      <c r="D12626" s="267" t="s">
        <v>727</v>
      </c>
      <c r="E12626" s="267">
        <v>15062</v>
      </c>
      <c r="F12626" s="267" t="s">
        <v>1444</v>
      </c>
      <c r="G12626" s="267" t="s">
        <v>1461</v>
      </c>
      <c r="H12626" s="267">
        <v>1</v>
      </c>
      <c r="I12626" s="267" t="s">
        <v>583</v>
      </c>
      <c r="J12626" s="267">
        <v>0.64</v>
      </c>
      <c r="K12626" s="267" t="s">
        <v>1986</v>
      </c>
      <c r="O12626" s="267" t="s">
        <v>13</v>
      </c>
      <c r="P12626" s="267">
        <v>15327237</v>
      </c>
      <c r="Q12626" s="267" t="s">
        <v>1445</v>
      </c>
      <c r="S12626" s="267">
        <v>38</v>
      </c>
      <c r="T12626" s="267" t="s">
        <v>24</v>
      </c>
      <c r="U12626" s="267" t="s">
        <v>1492</v>
      </c>
      <c r="V12626" s="267" t="s">
        <v>13</v>
      </c>
      <c r="W12626" s="267">
        <v>1940</v>
      </c>
      <c r="X12626" s="267" t="s">
        <v>1992</v>
      </c>
      <c r="Y12626" s="267">
        <v>15327237</v>
      </c>
      <c r="Z12626" s="267">
        <v>1</v>
      </c>
      <c r="AA12626" s="267" t="s">
        <v>1987</v>
      </c>
      <c r="AB12626" s="270" t="s">
        <v>1988</v>
      </c>
      <c r="AD12626" s="267" t="s">
        <v>24</v>
      </c>
      <c r="AF12626" s="267" t="s">
        <v>24</v>
      </c>
      <c r="AG12626" s="267" t="s">
        <v>24</v>
      </c>
    </row>
    <row r="12627" spans="3:33" ht="409.5">
      <c r="C12627" s="267" t="s">
        <v>1985</v>
      </c>
      <c r="D12627" s="267" t="s">
        <v>727</v>
      </c>
      <c r="E12627" s="267">
        <v>15062</v>
      </c>
      <c r="F12627" s="267" t="s">
        <v>1444</v>
      </c>
      <c r="G12627" s="267" t="s">
        <v>1461</v>
      </c>
      <c r="H12627" s="267">
        <v>1</v>
      </c>
      <c r="I12627" s="267" t="s">
        <v>583</v>
      </c>
      <c r="J12627" s="267">
        <v>0.64</v>
      </c>
      <c r="K12627" s="267" t="s">
        <v>1986</v>
      </c>
      <c r="O12627" s="267" t="s">
        <v>13</v>
      </c>
      <c r="P12627" s="267">
        <v>15327237</v>
      </c>
      <c r="Q12627" s="267" t="s">
        <v>1445</v>
      </c>
      <c r="S12627" s="267">
        <v>38</v>
      </c>
      <c r="T12627" s="267" t="s">
        <v>24</v>
      </c>
      <c r="U12627" s="267" t="s">
        <v>1492</v>
      </c>
      <c r="V12627" s="267" t="s">
        <v>13</v>
      </c>
      <c r="W12627" s="267">
        <v>1940</v>
      </c>
      <c r="X12627" s="267" t="s">
        <v>1992</v>
      </c>
      <c r="Y12627" s="267">
        <v>15327237</v>
      </c>
      <c r="Z12627" s="267">
        <v>1</v>
      </c>
      <c r="AA12627" s="267" t="s">
        <v>1987</v>
      </c>
      <c r="AB12627" s="270" t="s">
        <v>1988</v>
      </c>
      <c r="AD12627" s="267" t="s">
        <v>24</v>
      </c>
      <c r="AF12627" s="267" t="s">
        <v>24</v>
      </c>
      <c r="AG12627" s="267" t="s">
        <v>24</v>
      </c>
    </row>
    <row r="12628" spans="3:33" ht="409.5">
      <c r="C12628" s="267" t="s">
        <v>1985</v>
      </c>
      <c r="D12628" s="267" t="s">
        <v>727</v>
      </c>
      <c r="E12628" s="267">
        <v>15062</v>
      </c>
      <c r="F12628" s="267" t="s">
        <v>1444</v>
      </c>
      <c r="G12628" s="267" t="s">
        <v>1461</v>
      </c>
      <c r="H12628" s="267">
        <v>1</v>
      </c>
      <c r="I12628" s="267" t="s">
        <v>583</v>
      </c>
      <c r="J12628" s="267">
        <v>0.64</v>
      </c>
      <c r="K12628" s="267" t="s">
        <v>1986</v>
      </c>
      <c r="O12628" s="267" t="s">
        <v>13</v>
      </c>
      <c r="P12628" s="267">
        <v>15327237</v>
      </c>
      <c r="Q12628" s="267" t="s">
        <v>1445</v>
      </c>
      <c r="S12628" s="267">
        <v>38</v>
      </c>
      <c r="T12628" s="267" t="s">
        <v>24</v>
      </c>
      <c r="U12628" s="267" t="s">
        <v>1492</v>
      </c>
      <c r="V12628" s="267" t="s">
        <v>13</v>
      </c>
      <c r="W12628" s="267">
        <v>1940</v>
      </c>
      <c r="X12628" s="267" t="s">
        <v>1992</v>
      </c>
      <c r="Y12628" s="267">
        <v>15327237</v>
      </c>
      <c r="Z12628" s="267">
        <v>1</v>
      </c>
      <c r="AA12628" s="267" t="s">
        <v>1987</v>
      </c>
      <c r="AB12628" s="270" t="s">
        <v>1988</v>
      </c>
      <c r="AD12628" s="267" t="s">
        <v>24</v>
      </c>
      <c r="AF12628" s="267" t="s">
        <v>24</v>
      </c>
      <c r="AG12628" s="267" t="s">
        <v>24</v>
      </c>
    </row>
    <row r="12629" spans="3:33" ht="409.5">
      <c r="C12629" s="267" t="s">
        <v>1985</v>
      </c>
      <c r="D12629" s="267" t="s">
        <v>727</v>
      </c>
      <c r="E12629" s="267">
        <v>15062</v>
      </c>
      <c r="F12629" s="267" t="s">
        <v>1444</v>
      </c>
      <c r="G12629" s="267" t="s">
        <v>1461</v>
      </c>
      <c r="H12629" s="267">
        <v>1</v>
      </c>
      <c r="I12629" s="267" t="s">
        <v>583</v>
      </c>
      <c r="J12629" s="267">
        <v>0.64</v>
      </c>
      <c r="K12629" s="267" t="s">
        <v>1986</v>
      </c>
      <c r="O12629" s="267" t="s">
        <v>13</v>
      </c>
      <c r="P12629" s="267">
        <v>15327237</v>
      </c>
      <c r="Q12629" s="267" t="s">
        <v>1445</v>
      </c>
      <c r="S12629" s="267">
        <v>38</v>
      </c>
      <c r="T12629" s="267" t="s">
        <v>24</v>
      </c>
      <c r="U12629" s="267" t="s">
        <v>1492</v>
      </c>
      <c r="V12629" s="267" t="s">
        <v>13</v>
      </c>
      <c r="W12629" s="267">
        <v>1940</v>
      </c>
      <c r="X12629" s="267" t="s">
        <v>1992</v>
      </c>
      <c r="Y12629" s="267">
        <v>15327237</v>
      </c>
      <c r="Z12629" s="267">
        <v>1</v>
      </c>
      <c r="AA12629" s="267" t="s">
        <v>1987</v>
      </c>
      <c r="AB12629" s="270" t="s">
        <v>1988</v>
      </c>
      <c r="AD12629" s="267" t="s">
        <v>24</v>
      </c>
      <c r="AF12629" s="267" t="s">
        <v>24</v>
      </c>
      <c r="AG12629" s="267" t="s">
        <v>24</v>
      </c>
    </row>
    <row r="12630" spans="3:33" ht="409.5">
      <c r="C12630" s="267" t="s">
        <v>1985</v>
      </c>
      <c r="D12630" s="267" t="s">
        <v>727</v>
      </c>
      <c r="E12630" s="267">
        <v>15062</v>
      </c>
      <c r="F12630" s="267" t="s">
        <v>1444</v>
      </c>
      <c r="G12630" s="267" t="s">
        <v>1461</v>
      </c>
      <c r="H12630" s="267">
        <v>1</v>
      </c>
      <c r="I12630" s="267" t="s">
        <v>583</v>
      </c>
      <c r="J12630" s="267">
        <v>0.64</v>
      </c>
      <c r="K12630" s="267" t="s">
        <v>1986</v>
      </c>
      <c r="O12630" s="267" t="s">
        <v>13</v>
      </c>
      <c r="P12630" s="267">
        <v>15327237</v>
      </c>
      <c r="Q12630" s="267" t="s">
        <v>1445</v>
      </c>
      <c r="S12630" s="267">
        <v>38</v>
      </c>
      <c r="T12630" s="267" t="s">
        <v>24</v>
      </c>
      <c r="U12630" s="267" t="s">
        <v>1492</v>
      </c>
      <c r="V12630" s="267" t="s">
        <v>13</v>
      </c>
      <c r="W12630" s="267">
        <v>1940</v>
      </c>
      <c r="X12630" s="267" t="s">
        <v>1992</v>
      </c>
      <c r="Y12630" s="267">
        <v>15327237</v>
      </c>
      <c r="Z12630" s="267">
        <v>1</v>
      </c>
      <c r="AA12630" s="267" t="s">
        <v>1987</v>
      </c>
      <c r="AB12630" s="270" t="s">
        <v>1988</v>
      </c>
      <c r="AD12630" s="267" t="s">
        <v>24</v>
      </c>
      <c r="AF12630" s="267" t="s">
        <v>24</v>
      </c>
      <c r="AG12630" s="267" t="s">
        <v>24</v>
      </c>
    </row>
    <row r="12631" spans="3:33" ht="409.5">
      <c r="C12631" s="267" t="s">
        <v>1985</v>
      </c>
      <c r="D12631" s="267" t="s">
        <v>727</v>
      </c>
      <c r="E12631" s="267">
        <v>15062</v>
      </c>
      <c r="F12631" s="267" t="s">
        <v>1444</v>
      </c>
      <c r="G12631" s="267" t="s">
        <v>1461</v>
      </c>
      <c r="H12631" s="267">
        <v>1</v>
      </c>
      <c r="I12631" s="267" t="s">
        <v>583</v>
      </c>
      <c r="J12631" s="267">
        <v>0.64</v>
      </c>
      <c r="K12631" s="267" t="s">
        <v>1986</v>
      </c>
      <c r="O12631" s="267" t="s">
        <v>13</v>
      </c>
      <c r="P12631" s="267">
        <v>15327237</v>
      </c>
      <c r="Q12631" s="267" t="s">
        <v>1445</v>
      </c>
      <c r="S12631" s="267">
        <v>38</v>
      </c>
      <c r="T12631" s="267" t="s">
        <v>24</v>
      </c>
      <c r="U12631" s="267" t="s">
        <v>1492</v>
      </c>
      <c r="V12631" s="267" t="s">
        <v>13</v>
      </c>
      <c r="W12631" s="267">
        <v>1940</v>
      </c>
      <c r="X12631" s="267" t="s">
        <v>1992</v>
      </c>
      <c r="Y12631" s="267">
        <v>15327237</v>
      </c>
      <c r="Z12631" s="267">
        <v>1</v>
      </c>
      <c r="AA12631" s="267" t="s">
        <v>1987</v>
      </c>
      <c r="AB12631" s="270" t="s">
        <v>1988</v>
      </c>
      <c r="AD12631" s="267" t="s">
        <v>24</v>
      </c>
      <c r="AF12631" s="267" t="s">
        <v>24</v>
      </c>
      <c r="AG12631" s="267" t="s">
        <v>24</v>
      </c>
    </row>
    <row r="12632" spans="3:33" ht="409.5">
      <c r="C12632" s="267" t="s">
        <v>1985</v>
      </c>
      <c r="D12632" s="267" t="s">
        <v>727</v>
      </c>
      <c r="E12632" s="267">
        <v>15062</v>
      </c>
      <c r="F12632" s="267" t="s">
        <v>1444</v>
      </c>
      <c r="G12632" s="267" t="s">
        <v>1461</v>
      </c>
      <c r="H12632" s="267">
        <v>1</v>
      </c>
      <c r="I12632" s="267" t="s">
        <v>583</v>
      </c>
      <c r="J12632" s="267">
        <v>0.64</v>
      </c>
      <c r="K12632" s="267" t="s">
        <v>1986</v>
      </c>
      <c r="O12632" s="267" t="s">
        <v>13</v>
      </c>
      <c r="P12632" s="267">
        <v>15327237</v>
      </c>
      <c r="Q12632" s="267" t="s">
        <v>1445</v>
      </c>
      <c r="S12632" s="267">
        <v>38</v>
      </c>
      <c r="T12632" s="267" t="s">
        <v>24</v>
      </c>
      <c r="U12632" s="267" t="s">
        <v>1492</v>
      </c>
      <c r="V12632" s="267" t="s">
        <v>13</v>
      </c>
      <c r="W12632" s="267">
        <v>1940</v>
      </c>
      <c r="X12632" s="267" t="s">
        <v>1992</v>
      </c>
      <c r="Y12632" s="267">
        <v>15327237</v>
      </c>
      <c r="Z12632" s="267">
        <v>1</v>
      </c>
      <c r="AA12632" s="267" t="s">
        <v>1987</v>
      </c>
      <c r="AB12632" s="270" t="s">
        <v>1988</v>
      </c>
      <c r="AD12632" s="267" t="s">
        <v>24</v>
      </c>
      <c r="AF12632" s="267" t="s">
        <v>24</v>
      </c>
      <c r="AG12632" s="267" t="s">
        <v>24</v>
      </c>
    </row>
    <row r="12633" spans="3:33" ht="409.5">
      <c r="C12633" s="267" t="s">
        <v>1985</v>
      </c>
      <c r="D12633" s="267" t="s">
        <v>727</v>
      </c>
      <c r="E12633" s="267">
        <v>15062</v>
      </c>
      <c r="F12633" s="267" t="s">
        <v>1444</v>
      </c>
      <c r="G12633" s="267" t="s">
        <v>1461</v>
      </c>
      <c r="H12633" s="267">
        <v>1</v>
      </c>
      <c r="I12633" s="267" t="s">
        <v>583</v>
      </c>
      <c r="J12633" s="267">
        <v>0.64</v>
      </c>
      <c r="K12633" s="267" t="s">
        <v>1986</v>
      </c>
      <c r="O12633" s="267" t="s">
        <v>13</v>
      </c>
      <c r="P12633" s="267">
        <v>15327237</v>
      </c>
      <c r="Q12633" s="267" t="s">
        <v>1445</v>
      </c>
      <c r="S12633" s="267">
        <v>38</v>
      </c>
      <c r="T12633" s="267" t="s">
        <v>24</v>
      </c>
      <c r="U12633" s="267" t="s">
        <v>1492</v>
      </c>
      <c r="V12633" s="267" t="s">
        <v>13</v>
      </c>
      <c r="W12633" s="267">
        <v>1940</v>
      </c>
      <c r="X12633" s="267" t="s">
        <v>1992</v>
      </c>
      <c r="Y12633" s="267">
        <v>15327237</v>
      </c>
      <c r="Z12633" s="267">
        <v>1</v>
      </c>
      <c r="AA12633" s="267" t="s">
        <v>1987</v>
      </c>
      <c r="AB12633" s="270" t="s">
        <v>1988</v>
      </c>
      <c r="AD12633" s="267" t="s">
        <v>24</v>
      </c>
      <c r="AF12633" s="267" t="s">
        <v>24</v>
      </c>
      <c r="AG12633" s="267" t="s">
        <v>24</v>
      </c>
    </row>
    <row r="12634" spans="3:33" ht="409.5">
      <c r="C12634" s="267" t="s">
        <v>1985</v>
      </c>
      <c r="D12634" s="267" t="s">
        <v>727</v>
      </c>
      <c r="E12634" s="267">
        <v>15062</v>
      </c>
      <c r="F12634" s="267" t="s">
        <v>1444</v>
      </c>
      <c r="G12634" s="267" t="s">
        <v>1461</v>
      </c>
      <c r="H12634" s="267">
        <v>1</v>
      </c>
      <c r="I12634" s="267" t="s">
        <v>583</v>
      </c>
      <c r="J12634" s="267">
        <v>0.64</v>
      </c>
      <c r="K12634" s="267" t="s">
        <v>1986</v>
      </c>
      <c r="O12634" s="267" t="s">
        <v>13</v>
      </c>
      <c r="P12634" s="267">
        <v>15327237</v>
      </c>
      <c r="Q12634" s="267" t="s">
        <v>1445</v>
      </c>
      <c r="S12634" s="267">
        <v>38</v>
      </c>
      <c r="T12634" s="267" t="s">
        <v>24</v>
      </c>
      <c r="U12634" s="267" t="s">
        <v>1492</v>
      </c>
      <c r="V12634" s="267" t="s">
        <v>13</v>
      </c>
      <c r="W12634" s="267">
        <v>1940</v>
      </c>
      <c r="X12634" s="267" t="s">
        <v>1992</v>
      </c>
      <c r="Y12634" s="267">
        <v>15327237</v>
      </c>
      <c r="Z12634" s="267">
        <v>1</v>
      </c>
      <c r="AA12634" s="267" t="s">
        <v>1987</v>
      </c>
      <c r="AB12634" s="270" t="s">
        <v>1988</v>
      </c>
      <c r="AD12634" s="267" t="s">
        <v>24</v>
      </c>
      <c r="AF12634" s="267" t="s">
        <v>24</v>
      </c>
      <c r="AG12634" s="267" t="s">
        <v>24</v>
      </c>
    </row>
    <row r="12635" spans="3:33" ht="409.5">
      <c r="C12635" s="267" t="s">
        <v>1985</v>
      </c>
      <c r="D12635" s="267" t="s">
        <v>727</v>
      </c>
      <c r="E12635" s="267">
        <v>15062</v>
      </c>
      <c r="F12635" s="267" t="s">
        <v>1444</v>
      </c>
      <c r="G12635" s="267" t="s">
        <v>1461</v>
      </c>
      <c r="H12635" s="267">
        <v>1</v>
      </c>
      <c r="I12635" s="267" t="s">
        <v>583</v>
      </c>
      <c r="J12635" s="267">
        <v>0.64</v>
      </c>
      <c r="K12635" s="267" t="s">
        <v>1986</v>
      </c>
      <c r="O12635" s="267" t="s">
        <v>13</v>
      </c>
      <c r="P12635" s="267">
        <v>15327237</v>
      </c>
      <c r="Q12635" s="267" t="s">
        <v>1445</v>
      </c>
      <c r="S12635" s="267">
        <v>38</v>
      </c>
      <c r="T12635" s="267" t="s">
        <v>24</v>
      </c>
      <c r="U12635" s="267" t="s">
        <v>1492</v>
      </c>
      <c r="V12635" s="267" t="s">
        <v>13</v>
      </c>
      <c r="W12635" s="267">
        <v>1940</v>
      </c>
      <c r="X12635" s="267" t="s">
        <v>1992</v>
      </c>
      <c r="Y12635" s="267">
        <v>15327237</v>
      </c>
      <c r="Z12635" s="267">
        <v>1</v>
      </c>
      <c r="AA12635" s="267" t="s">
        <v>1987</v>
      </c>
      <c r="AB12635" s="270" t="s">
        <v>1988</v>
      </c>
      <c r="AD12635" s="267" t="s">
        <v>24</v>
      </c>
      <c r="AF12635" s="267" t="s">
        <v>24</v>
      </c>
      <c r="AG12635" s="267" t="s">
        <v>24</v>
      </c>
    </row>
    <row r="12636" spans="3:33" ht="409.5">
      <c r="C12636" s="267" t="s">
        <v>1985</v>
      </c>
      <c r="D12636" s="267" t="s">
        <v>727</v>
      </c>
      <c r="E12636" s="267">
        <v>15062</v>
      </c>
      <c r="F12636" s="267" t="s">
        <v>1444</v>
      </c>
      <c r="G12636" s="267" t="s">
        <v>1461</v>
      </c>
      <c r="H12636" s="267">
        <v>1</v>
      </c>
      <c r="I12636" s="267" t="s">
        <v>583</v>
      </c>
      <c r="J12636" s="267">
        <v>0.64</v>
      </c>
      <c r="K12636" s="267" t="s">
        <v>1986</v>
      </c>
      <c r="O12636" s="267" t="s">
        <v>13</v>
      </c>
      <c r="P12636" s="267">
        <v>15327237</v>
      </c>
      <c r="Q12636" s="267" t="s">
        <v>1445</v>
      </c>
      <c r="S12636" s="267">
        <v>38</v>
      </c>
      <c r="T12636" s="267" t="s">
        <v>24</v>
      </c>
      <c r="U12636" s="267" t="s">
        <v>1492</v>
      </c>
      <c r="V12636" s="267" t="s">
        <v>13</v>
      </c>
      <c r="W12636" s="267">
        <v>1940</v>
      </c>
      <c r="X12636" s="267" t="s">
        <v>1992</v>
      </c>
      <c r="Y12636" s="267">
        <v>15327237</v>
      </c>
      <c r="Z12636" s="267">
        <v>1</v>
      </c>
      <c r="AA12636" s="267" t="s">
        <v>1987</v>
      </c>
      <c r="AB12636" s="270" t="s">
        <v>1988</v>
      </c>
      <c r="AD12636" s="267" t="s">
        <v>24</v>
      </c>
      <c r="AF12636" s="267" t="s">
        <v>24</v>
      </c>
      <c r="AG12636" s="267" t="s">
        <v>24</v>
      </c>
    </row>
    <row r="12637" spans="3:33" ht="409.5">
      <c r="C12637" s="267" t="s">
        <v>1985</v>
      </c>
      <c r="D12637" s="267" t="s">
        <v>727</v>
      </c>
      <c r="E12637" s="267">
        <v>15062</v>
      </c>
      <c r="F12637" s="267" t="s">
        <v>1444</v>
      </c>
      <c r="G12637" s="267" t="s">
        <v>1461</v>
      </c>
      <c r="H12637" s="267">
        <v>1</v>
      </c>
      <c r="I12637" s="267" t="s">
        <v>583</v>
      </c>
      <c r="J12637" s="267">
        <v>0.64</v>
      </c>
      <c r="K12637" s="267" t="s">
        <v>1986</v>
      </c>
      <c r="O12637" s="267" t="s">
        <v>13</v>
      </c>
      <c r="P12637" s="267">
        <v>15327237</v>
      </c>
      <c r="Q12637" s="267" t="s">
        <v>1445</v>
      </c>
      <c r="S12637" s="267">
        <v>38</v>
      </c>
      <c r="T12637" s="267" t="s">
        <v>24</v>
      </c>
      <c r="U12637" s="267" t="s">
        <v>1492</v>
      </c>
      <c r="V12637" s="267" t="s">
        <v>13</v>
      </c>
      <c r="W12637" s="267">
        <v>1940</v>
      </c>
      <c r="X12637" s="267" t="s">
        <v>1992</v>
      </c>
      <c r="Y12637" s="267">
        <v>15327237</v>
      </c>
      <c r="Z12637" s="267">
        <v>1</v>
      </c>
      <c r="AA12637" s="267" t="s">
        <v>1987</v>
      </c>
      <c r="AB12637" s="270" t="s">
        <v>1988</v>
      </c>
      <c r="AD12637" s="267" t="s">
        <v>24</v>
      </c>
      <c r="AF12637" s="267" t="s">
        <v>24</v>
      </c>
      <c r="AG12637" s="267" t="s">
        <v>24</v>
      </c>
    </row>
    <row r="12638" spans="3:33" ht="409.5">
      <c r="C12638" s="267" t="s">
        <v>1985</v>
      </c>
      <c r="D12638" s="267" t="s">
        <v>727</v>
      </c>
      <c r="E12638" s="267">
        <v>15062</v>
      </c>
      <c r="F12638" s="267" t="s">
        <v>1444</v>
      </c>
      <c r="G12638" s="267" t="s">
        <v>1461</v>
      </c>
      <c r="H12638" s="267">
        <v>1</v>
      </c>
      <c r="I12638" s="267" t="s">
        <v>583</v>
      </c>
      <c r="J12638" s="267">
        <v>0.64</v>
      </c>
      <c r="K12638" s="267" t="s">
        <v>1986</v>
      </c>
      <c r="O12638" s="267" t="s">
        <v>13</v>
      </c>
      <c r="P12638" s="267">
        <v>15327237</v>
      </c>
      <c r="Q12638" s="267" t="s">
        <v>1445</v>
      </c>
      <c r="S12638" s="267">
        <v>38</v>
      </c>
      <c r="T12638" s="267" t="s">
        <v>24</v>
      </c>
      <c r="U12638" s="267" t="s">
        <v>1492</v>
      </c>
      <c r="V12638" s="267" t="s">
        <v>13</v>
      </c>
      <c r="W12638" s="267">
        <v>1940</v>
      </c>
      <c r="X12638" s="267" t="s">
        <v>1992</v>
      </c>
      <c r="Y12638" s="267">
        <v>15327237</v>
      </c>
      <c r="Z12638" s="267">
        <v>1</v>
      </c>
      <c r="AA12638" s="267" t="s">
        <v>1987</v>
      </c>
      <c r="AB12638" s="270" t="s">
        <v>1988</v>
      </c>
      <c r="AD12638" s="267" t="s">
        <v>24</v>
      </c>
      <c r="AF12638" s="267" t="s">
        <v>24</v>
      </c>
      <c r="AG12638" s="267" t="s">
        <v>24</v>
      </c>
    </row>
    <row r="12639" spans="3:33" ht="409.5">
      <c r="C12639" s="267" t="s">
        <v>1985</v>
      </c>
      <c r="D12639" s="267" t="s">
        <v>727</v>
      </c>
      <c r="E12639" s="267">
        <v>15062</v>
      </c>
      <c r="F12639" s="267" t="s">
        <v>1444</v>
      </c>
      <c r="G12639" s="267" t="s">
        <v>1461</v>
      </c>
      <c r="H12639" s="267">
        <v>1</v>
      </c>
      <c r="I12639" s="267" t="s">
        <v>583</v>
      </c>
      <c r="J12639" s="267">
        <v>0.64</v>
      </c>
      <c r="K12639" s="267" t="s">
        <v>1986</v>
      </c>
      <c r="O12639" s="267" t="s">
        <v>13</v>
      </c>
      <c r="P12639" s="267">
        <v>15327237</v>
      </c>
      <c r="Q12639" s="267" t="s">
        <v>1445</v>
      </c>
      <c r="S12639" s="267">
        <v>38</v>
      </c>
      <c r="T12639" s="267" t="s">
        <v>24</v>
      </c>
      <c r="U12639" s="267" t="s">
        <v>1492</v>
      </c>
      <c r="V12639" s="267" t="s">
        <v>13</v>
      </c>
      <c r="W12639" s="267">
        <v>1940</v>
      </c>
      <c r="X12639" s="267" t="s">
        <v>1992</v>
      </c>
      <c r="Y12639" s="267">
        <v>15327237</v>
      </c>
      <c r="Z12639" s="267">
        <v>1</v>
      </c>
      <c r="AA12639" s="267" t="s">
        <v>1987</v>
      </c>
      <c r="AB12639" s="270" t="s">
        <v>1988</v>
      </c>
      <c r="AD12639" s="267" t="s">
        <v>24</v>
      </c>
      <c r="AF12639" s="267" t="s">
        <v>24</v>
      </c>
      <c r="AG12639" s="267" t="s">
        <v>24</v>
      </c>
    </row>
    <row r="12640" spans="3:33" ht="409.5">
      <c r="C12640" s="267" t="s">
        <v>1985</v>
      </c>
      <c r="D12640" s="267" t="s">
        <v>727</v>
      </c>
      <c r="E12640" s="267">
        <v>15062</v>
      </c>
      <c r="F12640" s="267" t="s">
        <v>1444</v>
      </c>
      <c r="G12640" s="267" t="s">
        <v>1461</v>
      </c>
      <c r="H12640" s="267">
        <v>1</v>
      </c>
      <c r="I12640" s="267" t="s">
        <v>583</v>
      </c>
      <c r="J12640" s="267">
        <v>0.64</v>
      </c>
      <c r="K12640" s="267" t="s">
        <v>1986</v>
      </c>
      <c r="O12640" s="267" t="s">
        <v>13</v>
      </c>
      <c r="P12640" s="267">
        <v>15327237</v>
      </c>
      <c r="Q12640" s="267" t="s">
        <v>1445</v>
      </c>
      <c r="S12640" s="267">
        <v>38</v>
      </c>
      <c r="T12640" s="267" t="s">
        <v>24</v>
      </c>
      <c r="U12640" s="267" t="s">
        <v>1492</v>
      </c>
      <c r="V12640" s="267" t="s">
        <v>13</v>
      </c>
      <c r="W12640" s="267">
        <v>1940</v>
      </c>
      <c r="X12640" s="267" t="s">
        <v>1992</v>
      </c>
      <c r="Y12640" s="267">
        <v>15327237</v>
      </c>
      <c r="Z12640" s="267">
        <v>1</v>
      </c>
      <c r="AA12640" s="267" t="s">
        <v>1987</v>
      </c>
      <c r="AB12640" s="270" t="s">
        <v>1988</v>
      </c>
      <c r="AD12640" s="267" t="s">
        <v>24</v>
      </c>
      <c r="AF12640" s="267" t="s">
        <v>24</v>
      </c>
      <c r="AG12640" s="267" t="s">
        <v>24</v>
      </c>
    </row>
    <row r="12641" spans="3:33" ht="409.5">
      <c r="C12641" s="267" t="s">
        <v>1985</v>
      </c>
      <c r="D12641" s="267" t="s">
        <v>727</v>
      </c>
      <c r="E12641" s="267">
        <v>15062</v>
      </c>
      <c r="F12641" s="267" t="s">
        <v>1444</v>
      </c>
      <c r="G12641" s="267" t="s">
        <v>1461</v>
      </c>
      <c r="H12641" s="267">
        <v>1</v>
      </c>
      <c r="I12641" s="267" t="s">
        <v>583</v>
      </c>
      <c r="J12641" s="267">
        <v>0.64</v>
      </c>
      <c r="K12641" s="267" t="s">
        <v>1986</v>
      </c>
      <c r="O12641" s="267" t="s">
        <v>13</v>
      </c>
      <c r="P12641" s="267">
        <v>15327237</v>
      </c>
      <c r="Q12641" s="267" t="s">
        <v>1445</v>
      </c>
      <c r="S12641" s="267">
        <v>38</v>
      </c>
      <c r="T12641" s="267" t="s">
        <v>24</v>
      </c>
      <c r="U12641" s="267" t="s">
        <v>1492</v>
      </c>
      <c r="V12641" s="267" t="s">
        <v>13</v>
      </c>
      <c r="W12641" s="267">
        <v>1940</v>
      </c>
      <c r="X12641" s="267" t="s">
        <v>1992</v>
      </c>
      <c r="Y12641" s="267">
        <v>15327237</v>
      </c>
      <c r="Z12641" s="267">
        <v>1</v>
      </c>
      <c r="AA12641" s="267" t="s">
        <v>1987</v>
      </c>
      <c r="AB12641" s="270" t="s">
        <v>1988</v>
      </c>
      <c r="AD12641" s="267" t="s">
        <v>24</v>
      </c>
      <c r="AF12641" s="267" t="s">
        <v>24</v>
      </c>
      <c r="AG12641" s="267" t="s">
        <v>24</v>
      </c>
    </row>
    <row r="12642" spans="3:33" ht="409.5">
      <c r="C12642" s="267" t="s">
        <v>1985</v>
      </c>
      <c r="D12642" s="267" t="s">
        <v>727</v>
      </c>
      <c r="E12642" s="267">
        <v>15062</v>
      </c>
      <c r="F12642" s="267" t="s">
        <v>1444</v>
      </c>
      <c r="G12642" s="267" t="s">
        <v>1461</v>
      </c>
      <c r="H12642" s="267">
        <v>1</v>
      </c>
      <c r="I12642" s="267" t="s">
        <v>583</v>
      </c>
      <c r="J12642" s="267">
        <v>0.64</v>
      </c>
      <c r="K12642" s="267" t="s">
        <v>1986</v>
      </c>
      <c r="O12642" s="267" t="s">
        <v>13</v>
      </c>
      <c r="P12642" s="267">
        <v>15327237</v>
      </c>
      <c r="Q12642" s="267" t="s">
        <v>1445</v>
      </c>
      <c r="S12642" s="267">
        <v>38</v>
      </c>
      <c r="T12642" s="267" t="s">
        <v>24</v>
      </c>
      <c r="U12642" s="267" t="s">
        <v>1492</v>
      </c>
      <c r="V12642" s="267" t="s">
        <v>13</v>
      </c>
      <c r="W12642" s="267">
        <v>1940</v>
      </c>
      <c r="X12642" s="267" t="s">
        <v>1992</v>
      </c>
      <c r="Y12642" s="267">
        <v>15327237</v>
      </c>
      <c r="Z12642" s="267">
        <v>1</v>
      </c>
      <c r="AA12642" s="267" t="s">
        <v>1987</v>
      </c>
      <c r="AB12642" s="270" t="s">
        <v>1988</v>
      </c>
      <c r="AD12642" s="267" t="s">
        <v>24</v>
      </c>
      <c r="AF12642" s="267" t="s">
        <v>24</v>
      </c>
      <c r="AG12642" s="267" t="s">
        <v>24</v>
      </c>
    </row>
    <row r="12643" spans="3:33" ht="409.5">
      <c r="C12643" s="267" t="s">
        <v>1985</v>
      </c>
      <c r="D12643" s="267" t="s">
        <v>727</v>
      </c>
      <c r="E12643" s="267">
        <v>15062</v>
      </c>
      <c r="F12643" s="267" t="s">
        <v>1444</v>
      </c>
      <c r="G12643" s="267" t="s">
        <v>1461</v>
      </c>
      <c r="H12643" s="267">
        <v>1</v>
      </c>
      <c r="I12643" s="267" t="s">
        <v>583</v>
      </c>
      <c r="J12643" s="267">
        <v>0.64</v>
      </c>
      <c r="K12643" s="267" t="s">
        <v>1986</v>
      </c>
      <c r="O12643" s="267" t="s">
        <v>13</v>
      </c>
      <c r="P12643" s="267">
        <v>15327237</v>
      </c>
      <c r="Q12643" s="267" t="s">
        <v>1445</v>
      </c>
      <c r="S12643" s="267">
        <v>38</v>
      </c>
      <c r="T12643" s="267" t="s">
        <v>24</v>
      </c>
      <c r="U12643" s="267" t="s">
        <v>1492</v>
      </c>
      <c r="V12643" s="267" t="s">
        <v>13</v>
      </c>
      <c r="W12643" s="267">
        <v>1940</v>
      </c>
      <c r="X12643" s="267" t="s">
        <v>1992</v>
      </c>
      <c r="Y12643" s="267">
        <v>15327237</v>
      </c>
      <c r="Z12643" s="267">
        <v>1</v>
      </c>
      <c r="AA12643" s="267" t="s">
        <v>1987</v>
      </c>
      <c r="AB12643" s="270" t="s">
        <v>1988</v>
      </c>
      <c r="AD12643" s="267" t="s">
        <v>24</v>
      </c>
      <c r="AF12643" s="267" t="s">
        <v>24</v>
      </c>
      <c r="AG12643" s="267" t="s">
        <v>24</v>
      </c>
    </row>
    <row r="12644" spans="3:33" ht="409.5">
      <c r="C12644" s="267" t="s">
        <v>1985</v>
      </c>
      <c r="D12644" s="267" t="s">
        <v>727</v>
      </c>
      <c r="E12644" s="267">
        <v>15062</v>
      </c>
      <c r="F12644" s="267" t="s">
        <v>1444</v>
      </c>
      <c r="G12644" s="267" t="s">
        <v>1461</v>
      </c>
      <c r="H12644" s="267">
        <v>1</v>
      </c>
      <c r="I12644" s="267" t="s">
        <v>583</v>
      </c>
      <c r="J12644" s="267">
        <v>0.64</v>
      </c>
      <c r="K12644" s="267" t="s">
        <v>1986</v>
      </c>
      <c r="O12644" s="267" t="s">
        <v>13</v>
      </c>
      <c r="P12644" s="267">
        <v>15327237</v>
      </c>
      <c r="Q12644" s="267" t="s">
        <v>1445</v>
      </c>
      <c r="S12644" s="267">
        <v>38</v>
      </c>
      <c r="T12644" s="267" t="s">
        <v>24</v>
      </c>
      <c r="U12644" s="267" t="s">
        <v>1492</v>
      </c>
      <c r="V12644" s="267" t="s">
        <v>13</v>
      </c>
      <c r="W12644" s="267">
        <v>1940</v>
      </c>
      <c r="X12644" s="267" t="s">
        <v>1992</v>
      </c>
      <c r="Y12644" s="267">
        <v>15327237</v>
      </c>
      <c r="Z12644" s="267">
        <v>1</v>
      </c>
      <c r="AA12644" s="267" t="s">
        <v>1987</v>
      </c>
      <c r="AB12644" s="270" t="s">
        <v>1988</v>
      </c>
      <c r="AD12644" s="267" t="s">
        <v>24</v>
      </c>
      <c r="AF12644" s="267" t="s">
        <v>24</v>
      </c>
      <c r="AG12644" s="267" t="s">
        <v>24</v>
      </c>
    </row>
    <row r="12645" spans="3:33" ht="409.5">
      <c r="C12645" s="267" t="s">
        <v>1985</v>
      </c>
      <c r="D12645" s="267" t="s">
        <v>727</v>
      </c>
      <c r="E12645" s="267">
        <v>15062</v>
      </c>
      <c r="F12645" s="267" t="s">
        <v>1444</v>
      </c>
      <c r="G12645" s="267" t="s">
        <v>1461</v>
      </c>
      <c r="H12645" s="267">
        <v>1</v>
      </c>
      <c r="I12645" s="267" t="s">
        <v>583</v>
      </c>
      <c r="J12645" s="267">
        <v>0.64</v>
      </c>
      <c r="K12645" s="267" t="s">
        <v>1986</v>
      </c>
      <c r="O12645" s="267" t="s">
        <v>13</v>
      </c>
      <c r="P12645" s="267">
        <v>15327237</v>
      </c>
      <c r="Q12645" s="267" t="s">
        <v>1445</v>
      </c>
      <c r="S12645" s="267">
        <v>38</v>
      </c>
      <c r="T12645" s="267" t="s">
        <v>24</v>
      </c>
      <c r="U12645" s="267" t="s">
        <v>1492</v>
      </c>
      <c r="V12645" s="267" t="s">
        <v>13</v>
      </c>
      <c r="W12645" s="267">
        <v>1940</v>
      </c>
      <c r="X12645" s="267" t="s">
        <v>1992</v>
      </c>
      <c r="Y12645" s="267">
        <v>15327237</v>
      </c>
      <c r="Z12645" s="267">
        <v>1</v>
      </c>
      <c r="AA12645" s="267" t="s">
        <v>1987</v>
      </c>
      <c r="AB12645" s="270" t="s">
        <v>1988</v>
      </c>
      <c r="AD12645" s="267" t="s">
        <v>24</v>
      </c>
      <c r="AF12645" s="267" t="s">
        <v>24</v>
      </c>
      <c r="AG12645" s="267" t="s">
        <v>24</v>
      </c>
    </row>
    <row r="12646" spans="3:33" ht="409.5">
      <c r="C12646" s="267" t="s">
        <v>1985</v>
      </c>
      <c r="D12646" s="267" t="s">
        <v>727</v>
      </c>
      <c r="E12646" s="267">
        <v>15062</v>
      </c>
      <c r="F12646" s="267" t="s">
        <v>1444</v>
      </c>
      <c r="G12646" s="267" t="s">
        <v>1461</v>
      </c>
      <c r="H12646" s="267">
        <v>1</v>
      </c>
      <c r="I12646" s="267" t="s">
        <v>583</v>
      </c>
      <c r="J12646" s="267">
        <v>0.64</v>
      </c>
      <c r="K12646" s="267" t="s">
        <v>1986</v>
      </c>
      <c r="O12646" s="267" t="s">
        <v>13</v>
      </c>
      <c r="P12646" s="267">
        <v>15327237</v>
      </c>
      <c r="Q12646" s="267" t="s">
        <v>1445</v>
      </c>
      <c r="S12646" s="267">
        <v>38</v>
      </c>
      <c r="T12646" s="267" t="s">
        <v>24</v>
      </c>
      <c r="U12646" s="267" t="s">
        <v>1492</v>
      </c>
      <c r="V12646" s="267" t="s">
        <v>13</v>
      </c>
      <c r="W12646" s="267">
        <v>1940</v>
      </c>
      <c r="X12646" s="267" t="s">
        <v>1992</v>
      </c>
      <c r="Y12646" s="267">
        <v>15327237</v>
      </c>
      <c r="Z12646" s="267">
        <v>1</v>
      </c>
      <c r="AA12646" s="267" t="s">
        <v>1987</v>
      </c>
      <c r="AB12646" s="270" t="s">
        <v>1988</v>
      </c>
      <c r="AD12646" s="267" t="s">
        <v>24</v>
      </c>
      <c r="AF12646" s="267" t="s">
        <v>24</v>
      </c>
      <c r="AG12646" s="267" t="s">
        <v>24</v>
      </c>
    </row>
    <row r="12647" spans="3:33" ht="409.5">
      <c r="C12647" s="267" t="s">
        <v>1985</v>
      </c>
      <c r="D12647" s="267" t="s">
        <v>727</v>
      </c>
      <c r="E12647" s="267">
        <v>15062</v>
      </c>
      <c r="F12647" s="267" t="s">
        <v>1444</v>
      </c>
      <c r="G12647" s="267" t="s">
        <v>1461</v>
      </c>
      <c r="H12647" s="267">
        <v>1</v>
      </c>
      <c r="I12647" s="267" t="s">
        <v>583</v>
      </c>
      <c r="J12647" s="267">
        <v>0.64</v>
      </c>
      <c r="K12647" s="267" t="s">
        <v>1986</v>
      </c>
      <c r="O12647" s="267" t="s">
        <v>13</v>
      </c>
      <c r="P12647" s="267">
        <v>15327237</v>
      </c>
      <c r="Q12647" s="267" t="s">
        <v>1445</v>
      </c>
      <c r="S12647" s="267">
        <v>38</v>
      </c>
      <c r="T12647" s="267" t="s">
        <v>24</v>
      </c>
      <c r="U12647" s="267" t="s">
        <v>1492</v>
      </c>
      <c r="V12647" s="267" t="s">
        <v>13</v>
      </c>
      <c r="W12647" s="267">
        <v>1940</v>
      </c>
      <c r="X12647" s="267" t="s">
        <v>1992</v>
      </c>
      <c r="Y12647" s="267">
        <v>15327237</v>
      </c>
      <c r="Z12647" s="267">
        <v>1</v>
      </c>
      <c r="AA12647" s="267" t="s">
        <v>1987</v>
      </c>
      <c r="AB12647" s="270" t="s">
        <v>1988</v>
      </c>
      <c r="AD12647" s="267" t="s">
        <v>24</v>
      </c>
      <c r="AF12647" s="267" t="s">
        <v>24</v>
      </c>
      <c r="AG12647" s="267" t="s">
        <v>24</v>
      </c>
    </row>
    <row r="12648" spans="3:33" ht="409.5">
      <c r="C12648" s="267" t="s">
        <v>1985</v>
      </c>
      <c r="D12648" s="267" t="s">
        <v>727</v>
      </c>
      <c r="E12648" s="267">
        <v>15062</v>
      </c>
      <c r="F12648" s="267" t="s">
        <v>1444</v>
      </c>
      <c r="G12648" s="267" t="s">
        <v>1461</v>
      </c>
      <c r="H12648" s="267">
        <v>1</v>
      </c>
      <c r="I12648" s="267" t="s">
        <v>583</v>
      </c>
      <c r="J12648" s="267">
        <v>0.64</v>
      </c>
      <c r="K12648" s="267" t="s">
        <v>1986</v>
      </c>
      <c r="O12648" s="267" t="s">
        <v>13</v>
      </c>
      <c r="P12648" s="267">
        <v>15327237</v>
      </c>
      <c r="Q12648" s="267" t="s">
        <v>1445</v>
      </c>
      <c r="S12648" s="267">
        <v>38</v>
      </c>
      <c r="T12648" s="267" t="s">
        <v>24</v>
      </c>
      <c r="U12648" s="267" t="s">
        <v>1492</v>
      </c>
      <c r="V12648" s="267" t="s">
        <v>13</v>
      </c>
      <c r="W12648" s="267">
        <v>1940</v>
      </c>
      <c r="X12648" s="267" t="s">
        <v>1992</v>
      </c>
      <c r="Y12648" s="267">
        <v>15327237</v>
      </c>
      <c r="Z12648" s="267">
        <v>1</v>
      </c>
      <c r="AA12648" s="267" t="s">
        <v>1987</v>
      </c>
      <c r="AB12648" s="270" t="s">
        <v>1988</v>
      </c>
      <c r="AD12648" s="267" t="s">
        <v>24</v>
      </c>
      <c r="AF12648" s="267" t="s">
        <v>24</v>
      </c>
      <c r="AG12648" s="267" t="s">
        <v>24</v>
      </c>
    </row>
    <row r="12649" spans="3:33" ht="409.5">
      <c r="C12649" s="267" t="s">
        <v>1985</v>
      </c>
      <c r="D12649" s="267" t="s">
        <v>727</v>
      </c>
      <c r="E12649" s="267">
        <v>15062</v>
      </c>
      <c r="F12649" s="267" t="s">
        <v>1444</v>
      </c>
      <c r="G12649" s="267" t="s">
        <v>1461</v>
      </c>
      <c r="H12649" s="267">
        <v>1</v>
      </c>
      <c r="I12649" s="267" t="s">
        <v>583</v>
      </c>
      <c r="J12649" s="267">
        <v>0.64</v>
      </c>
      <c r="K12649" s="267" t="s">
        <v>1986</v>
      </c>
      <c r="O12649" s="267" t="s">
        <v>13</v>
      </c>
      <c r="P12649" s="267">
        <v>15327237</v>
      </c>
      <c r="Q12649" s="267" t="s">
        <v>1445</v>
      </c>
      <c r="S12649" s="267">
        <v>38</v>
      </c>
      <c r="T12649" s="267" t="s">
        <v>24</v>
      </c>
      <c r="U12649" s="267" t="s">
        <v>1492</v>
      </c>
      <c r="V12649" s="267" t="s">
        <v>13</v>
      </c>
      <c r="W12649" s="267">
        <v>1940</v>
      </c>
      <c r="X12649" s="267" t="s">
        <v>1992</v>
      </c>
      <c r="Y12649" s="267">
        <v>15327237</v>
      </c>
      <c r="Z12649" s="267">
        <v>1</v>
      </c>
      <c r="AA12649" s="267" t="s">
        <v>1987</v>
      </c>
      <c r="AB12649" s="270" t="s">
        <v>1988</v>
      </c>
      <c r="AD12649" s="267" t="s">
        <v>24</v>
      </c>
      <c r="AF12649" s="267" t="s">
        <v>24</v>
      </c>
      <c r="AG12649" s="267" t="s">
        <v>24</v>
      </c>
    </row>
    <row r="12650" spans="3:33" ht="409.5">
      <c r="C12650" s="267" t="s">
        <v>1985</v>
      </c>
      <c r="D12650" s="267" t="s">
        <v>727</v>
      </c>
      <c r="E12650" s="267">
        <v>15062</v>
      </c>
      <c r="F12650" s="267" t="s">
        <v>1444</v>
      </c>
      <c r="G12650" s="267" t="s">
        <v>1461</v>
      </c>
      <c r="H12650" s="267">
        <v>1</v>
      </c>
      <c r="I12650" s="267" t="s">
        <v>583</v>
      </c>
      <c r="J12650" s="267">
        <v>0.64</v>
      </c>
      <c r="K12650" s="267" t="s">
        <v>1986</v>
      </c>
      <c r="O12650" s="267" t="s">
        <v>13</v>
      </c>
      <c r="P12650" s="267">
        <v>15327237</v>
      </c>
      <c r="Q12650" s="267" t="s">
        <v>1445</v>
      </c>
      <c r="S12650" s="267">
        <v>38</v>
      </c>
      <c r="T12650" s="267" t="s">
        <v>24</v>
      </c>
      <c r="U12650" s="267" t="s">
        <v>1492</v>
      </c>
      <c r="V12650" s="267" t="s">
        <v>13</v>
      </c>
      <c r="W12650" s="267">
        <v>1940</v>
      </c>
      <c r="X12650" s="267" t="s">
        <v>1992</v>
      </c>
      <c r="Y12650" s="267">
        <v>15327237</v>
      </c>
      <c r="Z12650" s="267">
        <v>1</v>
      </c>
      <c r="AA12650" s="267" t="s">
        <v>1987</v>
      </c>
      <c r="AB12650" s="270" t="s">
        <v>1988</v>
      </c>
      <c r="AD12650" s="267" t="s">
        <v>24</v>
      </c>
      <c r="AF12650" s="267" t="s">
        <v>24</v>
      </c>
      <c r="AG12650" s="267" t="s">
        <v>24</v>
      </c>
    </row>
    <row r="12651" spans="3:33" ht="409.5">
      <c r="C12651" s="267" t="s">
        <v>1985</v>
      </c>
      <c r="D12651" s="267" t="s">
        <v>727</v>
      </c>
      <c r="E12651" s="267">
        <v>15062</v>
      </c>
      <c r="F12651" s="267" t="s">
        <v>1444</v>
      </c>
      <c r="G12651" s="267" t="s">
        <v>1461</v>
      </c>
      <c r="H12651" s="267">
        <v>1</v>
      </c>
      <c r="I12651" s="267" t="s">
        <v>583</v>
      </c>
      <c r="J12651" s="267">
        <v>0.64</v>
      </c>
      <c r="K12651" s="267" t="s">
        <v>1986</v>
      </c>
      <c r="O12651" s="267" t="s">
        <v>13</v>
      </c>
      <c r="P12651" s="267">
        <v>15327237</v>
      </c>
      <c r="Q12651" s="267" t="s">
        <v>1445</v>
      </c>
      <c r="S12651" s="267">
        <v>38</v>
      </c>
      <c r="T12651" s="267" t="s">
        <v>24</v>
      </c>
      <c r="U12651" s="267" t="s">
        <v>1492</v>
      </c>
      <c r="V12651" s="267" t="s">
        <v>13</v>
      </c>
      <c r="W12651" s="267">
        <v>1940</v>
      </c>
      <c r="X12651" s="267" t="s">
        <v>1992</v>
      </c>
      <c r="Y12651" s="267">
        <v>15327237</v>
      </c>
      <c r="Z12651" s="267">
        <v>1</v>
      </c>
      <c r="AA12651" s="267" t="s">
        <v>1987</v>
      </c>
      <c r="AB12651" s="270" t="s">
        <v>1988</v>
      </c>
      <c r="AD12651" s="267" t="s">
        <v>24</v>
      </c>
      <c r="AF12651" s="267" t="s">
        <v>24</v>
      </c>
      <c r="AG12651" s="267" t="s">
        <v>24</v>
      </c>
    </row>
    <row r="12652" spans="3:33" ht="409.5">
      <c r="C12652" s="267" t="s">
        <v>1985</v>
      </c>
      <c r="D12652" s="267" t="s">
        <v>727</v>
      </c>
      <c r="E12652" s="267">
        <v>15062</v>
      </c>
      <c r="F12652" s="267" t="s">
        <v>1444</v>
      </c>
      <c r="G12652" s="267" t="s">
        <v>1461</v>
      </c>
      <c r="H12652" s="267">
        <v>1</v>
      </c>
      <c r="I12652" s="267" t="s">
        <v>583</v>
      </c>
      <c r="J12652" s="267">
        <v>0.64</v>
      </c>
      <c r="K12652" s="267" t="s">
        <v>1986</v>
      </c>
      <c r="O12652" s="267" t="s">
        <v>13</v>
      </c>
      <c r="P12652" s="267">
        <v>15327237</v>
      </c>
      <c r="Q12652" s="267" t="s">
        <v>1445</v>
      </c>
      <c r="S12652" s="267">
        <v>38</v>
      </c>
      <c r="T12652" s="267" t="s">
        <v>24</v>
      </c>
      <c r="U12652" s="267" t="s">
        <v>1492</v>
      </c>
      <c r="V12652" s="267" t="s">
        <v>13</v>
      </c>
      <c r="W12652" s="267">
        <v>1940</v>
      </c>
      <c r="X12652" s="267" t="s">
        <v>1992</v>
      </c>
      <c r="Y12652" s="267">
        <v>15327237</v>
      </c>
      <c r="Z12652" s="267">
        <v>1</v>
      </c>
      <c r="AA12652" s="267" t="s">
        <v>1987</v>
      </c>
      <c r="AB12652" s="270" t="s">
        <v>1988</v>
      </c>
      <c r="AD12652" s="267" t="s">
        <v>24</v>
      </c>
      <c r="AF12652" s="267" t="s">
        <v>24</v>
      </c>
      <c r="AG12652" s="267" t="s">
        <v>24</v>
      </c>
    </row>
    <row r="12653" spans="3:33" ht="409.5">
      <c r="C12653" s="267" t="s">
        <v>1985</v>
      </c>
      <c r="D12653" s="267" t="s">
        <v>727</v>
      </c>
      <c r="E12653" s="267">
        <v>15062</v>
      </c>
      <c r="F12653" s="267" t="s">
        <v>1444</v>
      </c>
      <c r="G12653" s="267" t="s">
        <v>1461</v>
      </c>
      <c r="H12653" s="267">
        <v>1</v>
      </c>
      <c r="I12653" s="267" t="s">
        <v>583</v>
      </c>
      <c r="J12653" s="267">
        <v>0.64</v>
      </c>
      <c r="K12653" s="267" t="s">
        <v>1986</v>
      </c>
      <c r="O12653" s="267" t="s">
        <v>13</v>
      </c>
      <c r="P12653" s="267">
        <v>15327237</v>
      </c>
      <c r="Q12653" s="267" t="s">
        <v>1445</v>
      </c>
      <c r="S12653" s="267">
        <v>38</v>
      </c>
      <c r="T12653" s="267" t="s">
        <v>24</v>
      </c>
      <c r="U12653" s="267" t="s">
        <v>1492</v>
      </c>
      <c r="V12653" s="267" t="s">
        <v>13</v>
      </c>
      <c r="W12653" s="267">
        <v>1940</v>
      </c>
      <c r="X12653" s="267" t="s">
        <v>1992</v>
      </c>
      <c r="Y12653" s="267">
        <v>15327237</v>
      </c>
      <c r="Z12653" s="267">
        <v>1</v>
      </c>
      <c r="AA12653" s="267" t="s">
        <v>1987</v>
      </c>
      <c r="AB12653" s="270" t="s">
        <v>1988</v>
      </c>
      <c r="AD12653" s="267" t="s">
        <v>24</v>
      </c>
      <c r="AF12653" s="267" t="s">
        <v>24</v>
      </c>
      <c r="AG12653" s="267" t="s">
        <v>24</v>
      </c>
    </row>
    <row r="12654" spans="3:33" ht="409.5">
      <c r="C12654" s="267" t="s">
        <v>1985</v>
      </c>
      <c r="D12654" s="267" t="s">
        <v>727</v>
      </c>
      <c r="E12654" s="267">
        <v>15062</v>
      </c>
      <c r="F12654" s="267" t="s">
        <v>1444</v>
      </c>
      <c r="G12654" s="267" t="s">
        <v>1461</v>
      </c>
      <c r="H12654" s="267">
        <v>1</v>
      </c>
      <c r="I12654" s="267" t="s">
        <v>583</v>
      </c>
      <c r="J12654" s="267">
        <v>0.64</v>
      </c>
      <c r="K12654" s="267" t="s">
        <v>1986</v>
      </c>
      <c r="O12654" s="267" t="s">
        <v>13</v>
      </c>
      <c r="P12654" s="267">
        <v>15327237</v>
      </c>
      <c r="Q12654" s="267" t="s">
        <v>1445</v>
      </c>
      <c r="S12654" s="267">
        <v>38</v>
      </c>
      <c r="T12654" s="267" t="s">
        <v>24</v>
      </c>
      <c r="U12654" s="267" t="s">
        <v>1492</v>
      </c>
      <c r="V12654" s="267" t="s">
        <v>13</v>
      </c>
      <c r="W12654" s="267">
        <v>1940</v>
      </c>
      <c r="X12654" s="267" t="s">
        <v>1992</v>
      </c>
      <c r="Y12654" s="267">
        <v>15327237</v>
      </c>
      <c r="Z12654" s="267">
        <v>1</v>
      </c>
      <c r="AA12654" s="267" t="s">
        <v>1987</v>
      </c>
      <c r="AB12654" s="270" t="s">
        <v>1988</v>
      </c>
      <c r="AD12654" s="267" t="s">
        <v>24</v>
      </c>
      <c r="AF12654" s="267" t="s">
        <v>24</v>
      </c>
      <c r="AG12654" s="267" t="s">
        <v>24</v>
      </c>
    </row>
    <row r="12655" spans="3:33" ht="409.5">
      <c r="C12655" s="267" t="s">
        <v>1985</v>
      </c>
      <c r="D12655" s="267" t="s">
        <v>727</v>
      </c>
      <c r="E12655" s="267">
        <v>15062</v>
      </c>
      <c r="F12655" s="267" t="s">
        <v>1444</v>
      </c>
      <c r="G12655" s="267" t="s">
        <v>1461</v>
      </c>
      <c r="H12655" s="267">
        <v>1</v>
      </c>
      <c r="I12655" s="267" t="s">
        <v>583</v>
      </c>
      <c r="J12655" s="267">
        <v>0.64</v>
      </c>
      <c r="K12655" s="267" t="s">
        <v>1986</v>
      </c>
      <c r="O12655" s="267" t="s">
        <v>13</v>
      </c>
      <c r="P12655" s="267">
        <v>15327237</v>
      </c>
      <c r="Q12655" s="267" t="s">
        <v>1445</v>
      </c>
      <c r="S12655" s="267">
        <v>38</v>
      </c>
      <c r="T12655" s="267" t="s">
        <v>24</v>
      </c>
      <c r="U12655" s="267" t="s">
        <v>1492</v>
      </c>
      <c r="V12655" s="267" t="s">
        <v>13</v>
      </c>
      <c r="W12655" s="267">
        <v>1940</v>
      </c>
      <c r="X12655" s="267" t="s">
        <v>1992</v>
      </c>
      <c r="Y12655" s="267">
        <v>15327237</v>
      </c>
      <c r="Z12655" s="267">
        <v>1</v>
      </c>
      <c r="AA12655" s="267" t="s">
        <v>1987</v>
      </c>
      <c r="AB12655" s="270" t="s">
        <v>1988</v>
      </c>
      <c r="AD12655" s="267" t="s">
        <v>24</v>
      </c>
      <c r="AF12655" s="267" t="s">
        <v>24</v>
      </c>
      <c r="AG12655" s="267" t="s">
        <v>24</v>
      </c>
    </row>
    <row r="12656" spans="3:33" ht="409.5">
      <c r="C12656" s="267" t="s">
        <v>1985</v>
      </c>
      <c r="D12656" s="267" t="s">
        <v>727</v>
      </c>
      <c r="E12656" s="267">
        <v>15062</v>
      </c>
      <c r="F12656" s="267" t="s">
        <v>1444</v>
      </c>
      <c r="G12656" s="267" t="s">
        <v>1461</v>
      </c>
      <c r="H12656" s="267">
        <v>1</v>
      </c>
      <c r="I12656" s="267" t="s">
        <v>583</v>
      </c>
      <c r="J12656" s="267">
        <v>0.64</v>
      </c>
      <c r="K12656" s="267" t="s">
        <v>1986</v>
      </c>
      <c r="O12656" s="267" t="s">
        <v>13</v>
      </c>
      <c r="P12656" s="267">
        <v>15327237</v>
      </c>
      <c r="Q12656" s="267" t="s">
        <v>1445</v>
      </c>
      <c r="S12656" s="267">
        <v>38</v>
      </c>
      <c r="T12656" s="267" t="s">
        <v>24</v>
      </c>
      <c r="U12656" s="267" t="s">
        <v>1492</v>
      </c>
      <c r="V12656" s="267" t="s">
        <v>13</v>
      </c>
      <c r="W12656" s="267">
        <v>1940</v>
      </c>
      <c r="X12656" s="267" t="s">
        <v>1992</v>
      </c>
      <c r="Y12656" s="267">
        <v>15327237</v>
      </c>
      <c r="Z12656" s="267">
        <v>1</v>
      </c>
      <c r="AA12656" s="267" t="s">
        <v>1987</v>
      </c>
      <c r="AB12656" s="270" t="s">
        <v>1988</v>
      </c>
      <c r="AD12656" s="267" t="s">
        <v>24</v>
      </c>
      <c r="AF12656" s="267" t="s">
        <v>24</v>
      </c>
      <c r="AG12656" s="267" t="s">
        <v>24</v>
      </c>
    </row>
    <row r="12657" spans="3:33" ht="409.5">
      <c r="C12657" s="267" t="s">
        <v>1985</v>
      </c>
      <c r="D12657" s="267" t="s">
        <v>727</v>
      </c>
      <c r="E12657" s="267">
        <v>15062</v>
      </c>
      <c r="F12657" s="267" t="s">
        <v>1444</v>
      </c>
      <c r="G12657" s="267" t="s">
        <v>1461</v>
      </c>
      <c r="H12657" s="267">
        <v>1</v>
      </c>
      <c r="I12657" s="267" t="s">
        <v>583</v>
      </c>
      <c r="J12657" s="267">
        <v>0.64</v>
      </c>
      <c r="K12657" s="267" t="s">
        <v>1986</v>
      </c>
      <c r="O12657" s="267" t="s">
        <v>13</v>
      </c>
      <c r="P12657" s="267">
        <v>15327237</v>
      </c>
      <c r="Q12657" s="267" t="s">
        <v>1445</v>
      </c>
      <c r="S12657" s="267">
        <v>38</v>
      </c>
      <c r="T12657" s="267" t="s">
        <v>24</v>
      </c>
      <c r="U12657" s="267" t="s">
        <v>1492</v>
      </c>
      <c r="V12657" s="267" t="s">
        <v>13</v>
      </c>
      <c r="W12657" s="267">
        <v>1940</v>
      </c>
      <c r="X12657" s="267" t="s">
        <v>1992</v>
      </c>
      <c r="Y12657" s="267">
        <v>15327237</v>
      </c>
      <c r="Z12657" s="267">
        <v>1</v>
      </c>
      <c r="AA12657" s="267" t="s">
        <v>1987</v>
      </c>
      <c r="AB12657" s="270" t="s">
        <v>1988</v>
      </c>
      <c r="AD12657" s="267" t="s">
        <v>24</v>
      </c>
      <c r="AF12657" s="267" t="s">
        <v>24</v>
      </c>
      <c r="AG12657" s="267" t="s">
        <v>24</v>
      </c>
    </row>
    <row r="12658" spans="3:33" ht="409.5">
      <c r="C12658" s="267" t="s">
        <v>1985</v>
      </c>
      <c r="D12658" s="267" t="s">
        <v>727</v>
      </c>
      <c r="E12658" s="267">
        <v>15062</v>
      </c>
      <c r="F12658" s="267" t="s">
        <v>1444</v>
      </c>
      <c r="G12658" s="267" t="s">
        <v>1461</v>
      </c>
      <c r="H12658" s="267">
        <v>1</v>
      </c>
      <c r="I12658" s="267" t="s">
        <v>583</v>
      </c>
      <c r="J12658" s="267">
        <v>0.64</v>
      </c>
      <c r="K12658" s="267" t="s">
        <v>1986</v>
      </c>
      <c r="O12658" s="267" t="s">
        <v>13</v>
      </c>
      <c r="P12658" s="267">
        <v>15327237</v>
      </c>
      <c r="Q12658" s="267" t="s">
        <v>1445</v>
      </c>
      <c r="S12658" s="267">
        <v>38</v>
      </c>
      <c r="T12658" s="267" t="s">
        <v>24</v>
      </c>
      <c r="U12658" s="267" t="s">
        <v>1492</v>
      </c>
      <c r="V12658" s="267" t="s">
        <v>13</v>
      </c>
      <c r="W12658" s="267">
        <v>1940</v>
      </c>
      <c r="X12658" s="267" t="s">
        <v>1992</v>
      </c>
      <c r="Y12658" s="267">
        <v>15327237</v>
      </c>
      <c r="Z12658" s="267">
        <v>1</v>
      </c>
      <c r="AA12658" s="267" t="s">
        <v>1987</v>
      </c>
      <c r="AB12658" s="270" t="s">
        <v>1988</v>
      </c>
      <c r="AD12658" s="267" t="s">
        <v>24</v>
      </c>
      <c r="AF12658" s="267" t="s">
        <v>24</v>
      </c>
      <c r="AG12658" s="267" t="s">
        <v>24</v>
      </c>
    </row>
    <row r="12659" spans="3:33" ht="409.5">
      <c r="C12659" s="267" t="s">
        <v>1985</v>
      </c>
      <c r="D12659" s="267" t="s">
        <v>727</v>
      </c>
      <c r="E12659" s="267">
        <v>15062</v>
      </c>
      <c r="F12659" s="267" t="s">
        <v>1444</v>
      </c>
      <c r="G12659" s="267" t="s">
        <v>1461</v>
      </c>
      <c r="H12659" s="267">
        <v>1</v>
      </c>
      <c r="I12659" s="267" t="s">
        <v>583</v>
      </c>
      <c r="J12659" s="267">
        <v>0.64</v>
      </c>
      <c r="K12659" s="267" t="s">
        <v>1986</v>
      </c>
      <c r="O12659" s="267" t="s">
        <v>13</v>
      </c>
      <c r="P12659" s="267">
        <v>15327237</v>
      </c>
      <c r="Q12659" s="267" t="s">
        <v>1445</v>
      </c>
      <c r="S12659" s="267">
        <v>38</v>
      </c>
      <c r="T12659" s="267" t="s">
        <v>24</v>
      </c>
      <c r="U12659" s="267" t="s">
        <v>1492</v>
      </c>
      <c r="V12659" s="267" t="s">
        <v>13</v>
      </c>
      <c r="W12659" s="267">
        <v>1940</v>
      </c>
      <c r="X12659" s="267" t="s">
        <v>1992</v>
      </c>
      <c r="Y12659" s="267">
        <v>15327237</v>
      </c>
      <c r="Z12659" s="267">
        <v>1</v>
      </c>
      <c r="AA12659" s="267" t="s">
        <v>1987</v>
      </c>
      <c r="AB12659" s="270" t="s">
        <v>1988</v>
      </c>
      <c r="AD12659" s="267" t="s">
        <v>24</v>
      </c>
      <c r="AF12659" s="267" t="s">
        <v>24</v>
      </c>
      <c r="AG12659" s="267" t="s">
        <v>24</v>
      </c>
    </row>
    <row r="12660" spans="3:33" ht="409.5">
      <c r="C12660" s="267" t="s">
        <v>1985</v>
      </c>
      <c r="D12660" s="267" t="s">
        <v>727</v>
      </c>
      <c r="E12660" s="267">
        <v>15062</v>
      </c>
      <c r="F12660" s="267" t="s">
        <v>1444</v>
      </c>
      <c r="G12660" s="267" t="s">
        <v>1461</v>
      </c>
      <c r="H12660" s="267">
        <v>1</v>
      </c>
      <c r="I12660" s="267" t="s">
        <v>583</v>
      </c>
      <c r="J12660" s="267">
        <v>0.64</v>
      </c>
      <c r="K12660" s="267" t="s">
        <v>1986</v>
      </c>
      <c r="O12660" s="267" t="s">
        <v>13</v>
      </c>
      <c r="P12660" s="267">
        <v>15327237</v>
      </c>
      <c r="Q12660" s="267" t="s">
        <v>1445</v>
      </c>
      <c r="S12660" s="267">
        <v>38</v>
      </c>
      <c r="T12660" s="267" t="s">
        <v>24</v>
      </c>
      <c r="U12660" s="267" t="s">
        <v>1492</v>
      </c>
      <c r="V12660" s="267" t="s">
        <v>13</v>
      </c>
      <c r="W12660" s="267">
        <v>1940</v>
      </c>
      <c r="X12660" s="267" t="s">
        <v>1992</v>
      </c>
      <c r="Y12660" s="267">
        <v>15327237</v>
      </c>
      <c r="Z12660" s="267">
        <v>1</v>
      </c>
      <c r="AA12660" s="267" t="s">
        <v>1987</v>
      </c>
      <c r="AB12660" s="270" t="s">
        <v>1988</v>
      </c>
      <c r="AD12660" s="267" t="s">
        <v>24</v>
      </c>
      <c r="AF12660" s="267" t="s">
        <v>24</v>
      </c>
      <c r="AG12660" s="267" t="s">
        <v>24</v>
      </c>
    </row>
    <row r="12661" spans="3:33" ht="409.5">
      <c r="C12661" s="267" t="s">
        <v>1985</v>
      </c>
      <c r="D12661" s="267" t="s">
        <v>727</v>
      </c>
      <c r="E12661" s="267">
        <v>15062</v>
      </c>
      <c r="F12661" s="267" t="s">
        <v>1444</v>
      </c>
      <c r="G12661" s="267" t="s">
        <v>1461</v>
      </c>
      <c r="H12661" s="267">
        <v>1</v>
      </c>
      <c r="I12661" s="267" t="s">
        <v>583</v>
      </c>
      <c r="J12661" s="267">
        <v>0.64</v>
      </c>
      <c r="K12661" s="267" t="s">
        <v>1986</v>
      </c>
      <c r="O12661" s="267" t="s">
        <v>13</v>
      </c>
      <c r="P12661" s="267">
        <v>15327237</v>
      </c>
      <c r="Q12661" s="267" t="s">
        <v>1445</v>
      </c>
      <c r="S12661" s="267">
        <v>38</v>
      </c>
      <c r="T12661" s="267" t="s">
        <v>24</v>
      </c>
      <c r="U12661" s="267" t="s">
        <v>1492</v>
      </c>
      <c r="V12661" s="267" t="s">
        <v>13</v>
      </c>
      <c r="W12661" s="267">
        <v>1940</v>
      </c>
      <c r="X12661" s="267" t="s">
        <v>1992</v>
      </c>
      <c r="Y12661" s="267">
        <v>15327237</v>
      </c>
      <c r="Z12661" s="267">
        <v>1</v>
      </c>
      <c r="AA12661" s="267" t="s">
        <v>1987</v>
      </c>
      <c r="AB12661" s="270" t="s">
        <v>1988</v>
      </c>
      <c r="AD12661" s="267" t="s">
        <v>24</v>
      </c>
      <c r="AF12661" s="267" t="s">
        <v>24</v>
      </c>
      <c r="AG12661" s="267" t="s">
        <v>24</v>
      </c>
    </row>
    <row r="12662" spans="3:33" ht="409.5">
      <c r="C12662" s="267" t="s">
        <v>1985</v>
      </c>
      <c r="D12662" s="267" t="s">
        <v>727</v>
      </c>
      <c r="E12662" s="267">
        <v>15062</v>
      </c>
      <c r="F12662" s="267" t="s">
        <v>1444</v>
      </c>
      <c r="G12662" s="267" t="s">
        <v>1461</v>
      </c>
      <c r="H12662" s="267">
        <v>1</v>
      </c>
      <c r="I12662" s="267" t="s">
        <v>583</v>
      </c>
      <c r="J12662" s="267">
        <v>0.64</v>
      </c>
      <c r="K12662" s="267" t="s">
        <v>1986</v>
      </c>
      <c r="O12662" s="267" t="s">
        <v>13</v>
      </c>
      <c r="P12662" s="267">
        <v>15327237</v>
      </c>
      <c r="Q12662" s="267" t="s">
        <v>1445</v>
      </c>
      <c r="S12662" s="267">
        <v>38</v>
      </c>
      <c r="T12662" s="267" t="s">
        <v>24</v>
      </c>
      <c r="U12662" s="267" t="s">
        <v>1492</v>
      </c>
      <c r="V12662" s="267" t="s">
        <v>13</v>
      </c>
      <c r="W12662" s="267">
        <v>1940</v>
      </c>
      <c r="X12662" s="267" t="s">
        <v>1992</v>
      </c>
      <c r="Y12662" s="267">
        <v>15327237</v>
      </c>
      <c r="Z12662" s="267">
        <v>1</v>
      </c>
      <c r="AA12662" s="267" t="s">
        <v>1987</v>
      </c>
      <c r="AB12662" s="270" t="s">
        <v>1988</v>
      </c>
      <c r="AD12662" s="267" t="s">
        <v>24</v>
      </c>
      <c r="AF12662" s="267" t="s">
        <v>24</v>
      </c>
      <c r="AG12662" s="267" t="s">
        <v>24</v>
      </c>
    </row>
    <row r="12663" spans="3:33" ht="409.5">
      <c r="C12663" s="267" t="s">
        <v>1985</v>
      </c>
      <c r="D12663" s="267" t="s">
        <v>727</v>
      </c>
      <c r="E12663" s="267">
        <v>15062</v>
      </c>
      <c r="F12663" s="267" t="s">
        <v>1444</v>
      </c>
      <c r="G12663" s="267" t="s">
        <v>1461</v>
      </c>
      <c r="H12663" s="267">
        <v>1</v>
      </c>
      <c r="I12663" s="267" t="s">
        <v>583</v>
      </c>
      <c r="J12663" s="267">
        <v>0.64</v>
      </c>
      <c r="K12663" s="267" t="s">
        <v>1986</v>
      </c>
      <c r="O12663" s="267" t="s">
        <v>13</v>
      </c>
      <c r="P12663" s="267">
        <v>15327237</v>
      </c>
      <c r="Q12663" s="267" t="s">
        <v>1445</v>
      </c>
      <c r="S12663" s="267">
        <v>38</v>
      </c>
      <c r="T12663" s="267" t="s">
        <v>24</v>
      </c>
      <c r="U12663" s="267" t="s">
        <v>1492</v>
      </c>
      <c r="V12663" s="267" t="s">
        <v>13</v>
      </c>
      <c r="W12663" s="267">
        <v>1940</v>
      </c>
      <c r="X12663" s="267" t="s">
        <v>1992</v>
      </c>
      <c r="Y12663" s="267">
        <v>15327237</v>
      </c>
      <c r="Z12663" s="267">
        <v>1</v>
      </c>
      <c r="AA12663" s="267" t="s">
        <v>1987</v>
      </c>
      <c r="AB12663" s="270" t="s">
        <v>1988</v>
      </c>
      <c r="AD12663" s="267" t="s">
        <v>24</v>
      </c>
      <c r="AF12663" s="267" t="s">
        <v>24</v>
      </c>
      <c r="AG12663" s="267" t="s">
        <v>24</v>
      </c>
    </row>
    <row r="12664" spans="3:33" ht="409.5">
      <c r="C12664" s="267" t="s">
        <v>1985</v>
      </c>
      <c r="D12664" s="267" t="s">
        <v>727</v>
      </c>
      <c r="E12664" s="267">
        <v>15062</v>
      </c>
      <c r="F12664" s="267" t="s">
        <v>1444</v>
      </c>
      <c r="G12664" s="267" t="s">
        <v>1461</v>
      </c>
      <c r="H12664" s="267">
        <v>1</v>
      </c>
      <c r="I12664" s="267" t="s">
        <v>583</v>
      </c>
      <c r="J12664" s="267">
        <v>0.64</v>
      </c>
      <c r="K12664" s="267" t="s">
        <v>1986</v>
      </c>
      <c r="O12664" s="267" t="s">
        <v>13</v>
      </c>
      <c r="P12664" s="267">
        <v>15327237</v>
      </c>
      <c r="Q12664" s="267" t="s">
        <v>1445</v>
      </c>
      <c r="S12664" s="267">
        <v>38</v>
      </c>
      <c r="T12664" s="267" t="s">
        <v>24</v>
      </c>
      <c r="U12664" s="267" t="s">
        <v>1492</v>
      </c>
      <c r="V12664" s="267" t="s">
        <v>13</v>
      </c>
      <c r="W12664" s="267">
        <v>1940</v>
      </c>
      <c r="X12664" s="267" t="s">
        <v>1992</v>
      </c>
      <c r="Y12664" s="267">
        <v>15327237</v>
      </c>
      <c r="Z12664" s="267">
        <v>1</v>
      </c>
      <c r="AA12664" s="267" t="s">
        <v>1987</v>
      </c>
      <c r="AB12664" s="270" t="s">
        <v>1988</v>
      </c>
      <c r="AD12664" s="267" t="s">
        <v>24</v>
      </c>
      <c r="AF12664" s="267" t="s">
        <v>24</v>
      </c>
      <c r="AG12664" s="267" t="s">
        <v>24</v>
      </c>
    </row>
    <row r="12665" spans="3:33" ht="409.5">
      <c r="C12665" s="267" t="s">
        <v>1985</v>
      </c>
      <c r="D12665" s="267" t="s">
        <v>727</v>
      </c>
      <c r="E12665" s="267">
        <v>15062</v>
      </c>
      <c r="F12665" s="267" t="s">
        <v>1444</v>
      </c>
      <c r="G12665" s="267" t="s">
        <v>1461</v>
      </c>
      <c r="H12665" s="267">
        <v>1</v>
      </c>
      <c r="I12665" s="267" t="s">
        <v>583</v>
      </c>
      <c r="J12665" s="267">
        <v>0.64</v>
      </c>
      <c r="K12665" s="267" t="s">
        <v>1986</v>
      </c>
      <c r="O12665" s="267" t="s">
        <v>13</v>
      </c>
      <c r="P12665" s="267">
        <v>15327237</v>
      </c>
      <c r="Q12665" s="267" t="s">
        <v>1445</v>
      </c>
      <c r="S12665" s="267">
        <v>38</v>
      </c>
      <c r="T12665" s="267" t="s">
        <v>24</v>
      </c>
      <c r="U12665" s="267" t="s">
        <v>1492</v>
      </c>
      <c r="V12665" s="267" t="s">
        <v>13</v>
      </c>
      <c r="W12665" s="267">
        <v>1940</v>
      </c>
      <c r="X12665" s="267" t="s">
        <v>1992</v>
      </c>
      <c r="Y12665" s="267">
        <v>15327237</v>
      </c>
      <c r="Z12665" s="267">
        <v>1</v>
      </c>
      <c r="AA12665" s="267" t="s">
        <v>1987</v>
      </c>
      <c r="AB12665" s="270" t="s">
        <v>1988</v>
      </c>
      <c r="AD12665" s="267" t="s">
        <v>24</v>
      </c>
      <c r="AF12665" s="267" t="s">
        <v>24</v>
      </c>
      <c r="AG12665" s="267" t="s">
        <v>24</v>
      </c>
    </row>
    <row r="12666" spans="3:33" ht="409.5">
      <c r="C12666" s="267" t="s">
        <v>1985</v>
      </c>
      <c r="D12666" s="267" t="s">
        <v>727</v>
      </c>
      <c r="E12666" s="267">
        <v>15062</v>
      </c>
      <c r="F12666" s="267" t="s">
        <v>1444</v>
      </c>
      <c r="G12666" s="267" t="s">
        <v>1461</v>
      </c>
      <c r="H12666" s="267">
        <v>1</v>
      </c>
      <c r="I12666" s="267" t="s">
        <v>583</v>
      </c>
      <c r="J12666" s="267">
        <v>0.64</v>
      </c>
      <c r="K12666" s="267" t="s">
        <v>1986</v>
      </c>
      <c r="O12666" s="267" t="s">
        <v>13</v>
      </c>
      <c r="P12666" s="267">
        <v>15327237</v>
      </c>
      <c r="Q12666" s="267" t="s">
        <v>1445</v>
      </c>
      <c r="S12666" s="267">
        <v>38</v>
      </c>
      <c r="T12666" s="267" t="s">
        <v>24</v>
      </c>
      <c r="U12666" s="267" t="s">
        <v>1492</v>
      </c>
      <c r="V12666" s="267" t="s">
        <v>13</v>
      </c>
      <c r="W12666" s="267">
        <v>1940</v>
      </c>
      <c r="X12666" s="267" t="s">
        <v>1992</v>
      </c>
      <c r="Y12666" s="267">
        <v>15327237</v>
      </c>
      <c r="Z12666" s="267">
        <v>1</v>
      </c>
      <c r="AA12666" s="267" t="s">
        <v>1987</v>
      </c>
      <c r="AB12666" s="270" t="s">
        <v>1988</v>
      </c>
      <c r="AD12666" s="267" t="s">
        <v>24</v>
      </c>
      <c r="AF12666" s="267" t="s">
        <v>24</v>
      </c>
      <c r="AG12666" s="267" t="s">
        <v>24</v>
      </c>
    </row>
    <row r="12667" spans="3:33" ht="409.5">
      <c r="C12667" s="267" t="s">
        <v>1985</v>
      </c>
      <c r="D12667" s="267" t="s">
        <v>727</v>
      </c>
      <c r="E12667" s="267">
        <v>15062</v>
      </c>
      <c r="F12667" s="267" t="s">
        <v>1444</v>
      </c>
      <c r="G12667" s="267" t="s">
        <v>1461</v>
      </c>
      <c r="H12667" s="267">
        <v>1</v>
      </c>
      <c r="I12667" s="267" t="s">
        <v>583</v>
      </c>
      <c r="J12667" s="267">
        <v>0.64</v>
      </c>
      <c r="K12667" s="267" t="s">
        <v>1986</v>
      </c>
      <c r="O12667" s="267" t="s">
        <v>13</v>
      </c>
      <c r="P12667" s="267">
        <v>15327237</v>
      </c>
      <c r="Q12667" s="267" t="s">
        <v>1445</v>
      </c>
      <c r="S12667" s="267">
        <v>38</v>
      </c>
      <c r="T12667" s="267" t="s">
        <v>24</v>
      </c>
      <c r="U12667" s="267" t="s">
        <v>1492</v>
      </c>
      <c r="V12667" s="267" t="s">
        <v>13</v>
      </c>
      <c r="W12667" s="267">
        <v>1940</v>
      </c>
      <c r="X12667" s="267" t="s">
        <v>1992</v>
      </c>
      <c r="Y12667" s="267">
        <v>15327237</v>
      </c>
      <c r="Z12667" s="267">
        <v>1</v>
      </c>
      <c r="AA12667" s="267" t="s">
        <v>1987</v>
      </c>
      <c r="AB12667" s="270" t="s">
        <v>1988</v>
      </c>
      <c r="AD12667" s="267" t="s">
        <v>24</v>
      </c>
      <c r="AF12667" s="267" t="s">
        <v>24</v>
      </c>
      <c r="AG12667" s="267" t="s">
        <v>24</v>
      </c>
    </row>
    <row r="12668" spans="3:33" ht="409.5">
      <c r="C12668" s="267" t="s">
        <v>1985</v>
      </c>
      <c r="D12668" s="267" t="s">
        <v>727</v>
      </c>
      <c r="E12668" s="267">
        <v>15062</v>
      </c>
      <c r="F12668" s="267" t="s">
        <v>1444</v>
      </c>
      <c r="G12668" s="267" t="s">
        <v>1461</v>
      </c>
      <c r="H12668" s="267">
        <v>1</v>
      </c>
      <c r="I12668" s="267" t="s">
        <v>583</v>
      </c>
      <c r="J12668" s="267">
        <v>0.64</v>
      </c>
      <c r="K12668" s="267" t="s">
        <v>1986</v>
      </c>
      <c r="O12668" s="267" t="s">
        <v>13</v>
      </c>
      <c r="P12668" s="267">
        <v>15327237</v>
      </c>
      <c r="Q12668" s="267" t="s">
        <v>1445</v>
      </c>
      <c r="S12668" s="267">
        <v>38</v>
      </c>
      <c r="T12668" s="267" t="s">
        <v>24</v>
      </c>
      <c r="U12668" s="267" t="s">
        <v>1492</v>
      </c>
      <c r="V12668" s="267" t="s">
        <v>13</v>
      </c>
      <c r="W12668" s="267">
        <v>1940</v>
      </c>
      <c r="X12668" s="267" t="s">
        <v>1992</v>
      </c>
      <c r="Y12668" s="267">
        <v>15327237</v>
      </c>
      <c r="Z12668" s="267">
        <v>1</v>
      </c>
      <c r="AA12668" s="267" t="s">
        <v>1987</v>
      </c>
      <c r="AB12668" s="270" t="s">
        <v>1988</v>
      </c>
      <c r="AD12668" s="267" t="s">
        <v>24</v>
      </c>
      <c r="AF12668" s="267" t="s">
        <v>24</v>
      </c>
      <c r="AG12668" s="267" t="s">
        <v>24</v>
      </c>
    </row>
    <row r="12669" spans="3:33" ht="409.5">
      <c r="C12669" s="267" t="s">
        <v>1985</v>
      </c>
      <c r="D12669" s="267" t="s">
        <v>727</v>
      </c>
      <c r="E12669" s="267">
        <v>15062</v>
      </c>
      <c r="F12669" s="267" t="s">
        <v>1444</v>
      </c>
      <c r="G12669" s="267" t="s">
        <v>1461</v>
      </c>
      <c r="H12669" s="267">
        <v>1</v>
      </c>
      <c r="I12669" s="267" t="s">
        <v>583</v>
      </c>
      <c r="J12669" s="267">
        <v>0.64</v>
      </c>
      <c r="K12669" s="267" t="s">
        <v>1986</v>
      </c>
      <c r="O12669" s="267" t="s">
        <v>13</v>
      </c>
      <c r="P12669" s="267">
        <v>15327237</v>
      </c>
      <c r="Q12669" s="267" t="s">
        <v>1445</v>
      </c>
      <c r="S12669" s="267">
        <v>38</v>
      </c>
      <c r="T12669" s="267" t="s">
        <v>24</v>
      </c>
      <c r="U12669" s="267" t="s">
        <v>1492</v>
      </c>
      <c r="V12669" s="267" t="s">
        <v>13</v>
      </c>
      <c r="W12669" s="267">
        <v>1940</v>
      </c>
      <c r="X12669" s="267" t="s">
        <v>1992</v>
      </c>
      <c r="Y12669" s="267">
        <v>15327237</v>
      </c>
      <c r="Z12669" s="267">
        <v>1</v>
      </c>
      <c r="AA12669" s="267" t="s">
        <v>1987</v>
      </c>
      <c r="AB12669" s="270" t="s">
        <v>1988</v>
      </c>
      <c r="AD12669" s="267" t="s">
        <v>24</v>
      </c>
      <c r="AF12669" s="267" t="s">
        <v>24</v>
      </c>
      <c r="AG12669" s="267" t="s">
        <v>24</v>
      </c>
    </row>
    <row r="12670" spans="3:33" ht="409.5">
      <c r="C12670" s="267" t="s">
        <v>1985</v>
      </c>
      <c r="D12670" s="267" t="s">
        <v>727</v>
      </c>
      <c r="E12670" s="267">
        <v>15062</v>
      </c>
      <c r="F12670" s="267" t="s">
        <v>1444</v>
      </c>
      <c r="G12670" s="267" t="s">
        <v>1461</v>
      </c>
      <c r="H12670" s="267">
        <v>1</v>
      </c>
      <c r="I12670" s="267" t="s">
        <v>583</v>
      </c>
      <c r="J12670" s="267">
        <v>0.64</v>
      </c>
      <c r="K12670" s="267" t="s">
        <v>1986</v>
      </c>
      <c r="O12670" s="267" t="s">
        <v>13</v>
      </c>
      <c r="P12670" s="267">
        <v>15327237</v>
      </c>
      <c r="Q12670" s="267" t="s">
        <v>1445</v>
      </c>
      <c r="S12670" s="267">
        <v>38</v>
      </c>
      <c r="T12670" s="267" t="s">
        <v>24</v>
      </c>
      <c r="U12670" s="267" t="s">
        <v>1492</v>
      </c>
      <c r="V12670" s="267" t="s">
        <v>13</v>
      </c>
      <c r="W12670" s="267">
        <v>1940</v>
      </c>
      <c r="X12670" s="267" t="s">
        <v>1992</v>
      </c>
      <c r="Y12670" s="267">
        <v>15327237</v>
      </c>
      <c r="Z12670" s="267">
        <v>1</v>
      </c>
      <c r="AA12670" s="267" t="s">
        <v>1987</v>
      </c>
      <c r="AB12670" s="270" t="s">
        <v>1988</v>
      </c>
      <c r="AD12670" s="267" t="s">
        <v>24</v>
      </c>
      <c r="AF12670" s="267" t="s">
        <v>24</v>
      </c>
      <c r="AG12670" s="267" t="s">
        <v>24</v>
      </c>
    </row>
    <row r="12671" spans="3:33" ht="409.5">
      <c r="C12671" s="267" t="s">
        <v>1985</v>
      </c>
      <c r="D12671" s="267" t="s">
        <v>727</v>
      </c>
      <c r="E12671" s="267">
        <v>15062</v>
      </c>
      <c r="F12671" s="267" t="s">
        <v>1444</v>
      </c>
      <c r="G12671" s="267" t="s">
        <v>1461</v>
      </c>
      <c r="H12671" s="267">
        <v>1</v>
      </c>
      <c r="I12671" s="267" t="s">
        <v>583</v>
      </c>
      <c r="J12671" s="267">
        <v>0.64</v>
      </c>
      <c r="K12671" s="267" t="s">
        <v>1986</v>
      </c>
      <c r="O12671" s="267" t="s">
        <v>13</v>
      </c>
      <c r="P12671" s="267">
        <v>15327237</v>
      </c>
      <c r="Q12671" s="267" t="s">
        <v>1445</v>
      </c>
      <c r="S12671" s="267">
        <v>38</v>
      </c>
      <c r="T12671" s="267" t="s">
        <v>24</v>
      </c>
      <c r="U12671" s="267" t="s">
        <v>1492</v>
      </c>
      <c r="V12671" s="267" t="s">
        <v>13</v>
      </c>
      <c r="W12671" s="267">
        <v>1940</v>
      </c>
      <c r="X12671" s="267" t="s">
        <v>1992</v>
      </c>
      <c r="Y12671" s="267">
        <v>15327237</v>
      </c>
      <c r="Z12671" s="267">
        <v>1</v>
      </c>
      <c r="AA12671" s="267" t="s">
        <v>1987</v>
      </c>
      <c r="AB12671" s="270" t="s">
        <v>1988</v>
      </c>
      <c r="AD12671" s="267" t="s">
        <v>24</v>
      </c>
      <c r="AF12671" s="267" t="s">
        <v>24</v>
      </c>
      <c r="AG12671" s="267" t="s">
        <v>24</v>
      </c>
    </row>
    <row r="12672" spans="3:33" ht="409.5">
      <c r="C12672" s="267" t="s">
        <v>1985</v>
      </c>
      <c r="D12672" s="267" t="s">
        <v>727</v>
      </c>
      <c r="E12672" s="267">
        <v>15062</v>
      </c>
      <c r="F12672" s="267" t="s">
        <v>1444</v>
      </c>
      <c r="G12672" s="267" t="s">
        <v>1461</v>
      </c>
      <c r="H12672" s="267">
        <v>1</v>
      </c>
      <c r="I12672" s="267" t="s">
        <v>583</v>
      </c>
      <c r="J12672" s="267">
        <v>0.64</v>
      </c>
      <c r="K12672" s="267" t="s">
        <v>1986</v>
      </c>
      <c r="O12672" s="267" t="s">
        <v>13</v>
      </c>
      <c r="P12672" s="267">
        <v>15327237</v>
      </c>
      <c r="Q12672" s="267" t="s">
        <v>1445</v>
      </c>
      <c r="S12672" s="267">
        <v>38</v>
      </c>
      <c r="T12672" s="267" t="s">
        <v>24</v>
      </c>
      <c r="U12672" s="267" t="s">
        <v>1492</v>
      </c>
      <c r="V12672" s="267" t="s">
        <v>13</v>
      </c>
      <c r="W12672" s="267">
        <v>1940</v>
      </c>
      <c r="X12672" s="267" t="s">
        <v>1992</v>
      </c>
      <c r="Y12672" s="267">
        <v>15327237</v>
      </c>
      <c r="Z12672" s="267">
        <v>1</v>
      </c>
      <c r="AA12672" s="267" t="s">
        <v>1987</v>
      </c>
      <c r="AB12672" s="270" t="s">
        <v>1988</v>
      </c>
      <c r="AD12672" s="267" t="s">
        <v>24</v>
      </c>
      <c r="AF12672" s="267" t="s">
        <v>24</v>
      </c>
      <c r="AG12672" s="267" t="s">
        <v>24</v>
      </c>
    </row>
    <row r="12673" spans="3:33" ht="409.5">
      <c r="C12673" s="267" t="s">
        <v>1985</v>
      </c>
      <c r="D12673" s="267" t="s">
        <v>727</v>
      </c>
      <c r="E12673" s="267">
        <v>15062</v>
      </c>
      <c r="F12673" s="267" t="s">
        <v>1444</v>
      </c>
      <c r="G12673" s="267" t="s">
        <v>1461</v>
      </c>
      <c r="H12673" s="267">
        <v>1</v>
      </c>
      <c r="I12673" s="267" t="s">
        <v>583</v>
      </c>
      <c r="J12673" s="267">
        <v>0.64</v>
      </c>
      <c r="K12673" s="267" t="s">
        <v>1986</v>
      </c>
      <c r="O12673" s="267" t="s">
        <v>13</v>
      </c>
      <c r="P12673" s="267">
        <v>15327237</v>
      </c>
      <c r="Q12673" s="267" t="s">
        <v>1445</v>
      </c>
      <c r="S12673" s="267">
        <v>38</v>
      </c>
      <c r="T12673" s="267" t="s">
        <v>24</v>
      </c>
      <c r="U12673" s="267" t="s">
        <v>1492</v>
      </c>
      <c r="V12673" s="267" t="s">
        <v>13</v>
      </c>
      <c r="W12673" s="267">
        <v>1940</v>
      </c>
      <c r="X12673" s="267" t="s">
        <v>1992</v>
      </c>
      <c r="Y12673" s="267">
        <v>15327237</v>
      </c>
      <c r="Z12673" s="267">
        <v>1</v>
      </c>
      <c r="AA12673" s="267" t="s">
        <v>1987</v>
      </c>
      <c r="AB12673" s="270" t="s">
        <v>1988</v>
      </c>
      <c r="AD12673" s="267" t="s">
        <v>24</v>
      </c>
      <c r="AF12673" s="267" t="s">
        <v>24</v>
      </c>
      <c r="AG12673" s="267" t="s">
        <v>24</v>
      </c>
    </row>
    <row r="12674" spans="3:33" ht="409.5">
      <c r="C12674" s="267" t="s">
        <v>1985</v>
      </c>
      <c r="D12674" s="267" t="s">
        <v>727</v>
      </c>
      <c r="E12674" s="267">
        <v>15062</v>
      </c>
      <c r="F12674" s="267" t="s">
        <v>1444</v>
      </c>
      <c r="G12674" s="267" t="s">
        <v>1461</v>
      </c>
      <c r="H12674" s="267">
        <v>1</v>
      </c>
      <c r="I12674" s="267" t="s">
        <v>583</v>
      </c>
      <c r="J12674" s="267">
        <v>0.64</v>
      </c>
      <c r="K12674" s="267" t="s">
        <v>1986</v>
      </c>
      <c r="O12674" s="267" t="s">
        <v>13</v>
      </c>
      <c r="P12674" s="267">
        <v>15327237</v>
      </c>
      <c r="Q12674" s="267" t="s">
        <v>1445</v>
      </c>
      <c r="S12674" s="267">
        <v>38</v>
      </c>
      <c r="T12674" s="267" t="s">
        <v>24</v>
      </c>
      <c r="U12674" s="267" t="s">
        <v>1492</v>
      </c>
      <c r="V12674" s="267" t="s">
        <v>13</v>
      </c>
      <c r="W12674" s="267">
        <v>1940</v>
      </c>
      <c r="X12674" s="267" t="s">
        <v>1992</v>
      </c>
      <c r="Y12674" s="267">
        <v>15327237</v>
      </c>
      <c r="Z12674" s="267">
        <v>1</v>
      </c>
      <c r="AA12674" s="267" t="s">
        <v>1987</v>
      </c>
      <c r="AB12674" s="270" t="s">
        <v>1988</v>
      </c>
      <c r="AD12674" s="267" t="s">
        <v>24</v>
      </c>
      <c r="AF12674" s="267" t="s">
        <v>24</v>
      </c>
      <c r="AG12674" s="267" t="s">
        <v>24</v>
      </c>
    </row>
    <row r="12675" spans="3:33" ht="409.5">
      <c r="C12675" s="267" t="s">
        <v>1985</v>
      </c>
      <c r="D12675" s="267" t="s">
        <v>727</v>
      </c>
      <c r="E12675" s="267">
        <v>15062</v>
      </c>
      <c r="F12675" s="267" t="s">
        <v>1444</v>
      </c>
      <c r="G12675" s="267" t="s">
        <v>1461</v>
      </c>
      <c r="H12675" s="267">
        <v>1</v>
      </c>
      <c r="I12675" s="267" t="s">
        <v>583</v>
      </c>
      <c r="J12675" s="267">
        <v>0.64</v>
      </c>
      <c r="K12675" s="267" t="s">
        <v>1986</v>
      </c>
      <c r="O12675" s="267" t="s">
        <v>13</v>
      </c>
      <c r="P12675" s="267">
        <v>15327237</v>
      </c>
      <c r="Q12675" s="267" t="s">
        <v>1445</v>
      </c>
      <c r="S12675" s="267">
        <v>38</v>
      </c>
      <c r="T12675" s="267" t="s">
        <v>24</v>
      </c>
      <c r="U12675" s="267" t="s">
        <v>1492</v>
      </c>
      <c r="V12675" s="267" t="s">
        <v>13</v>
      </c>
      <c r="W12675" s="267">
        <v>1940</v>
      </c>
      <c r="X12675" s="267" t="s">
        <v>1992</v>
      </c>
      <c r="Y12675" s="267">
        <v>15327237</v>
      </c>
      <c r="Z12675" s="267">
        <v>1</v>
      </c>
      <c r="AA12675" s="267" t="s">
        <v>1987</v>
      </c>
      <c r="AB12675" s="270" t="s">
        <v>1988</v>
      </c>
      <c r="AD12675" s="267" t="s">
        <v>24</v>
      </c>
      <c r="AF12675" s="267" t="s">
        <v>24</v>
      </c>
      <c r="AG12675" s="267" t="s">
        <v>24</v>
      </c>
    </row>
    <row r="12676" spans="3:33" ht="409.5">
      <c r="C12676" s="267" t="s">
        <v>1985</v>
      </c>
      <c r="D12676" s="267" t="s">
        <v>727</v>
      </c>
      <c r="E12676" s="267">
        <v>15062</v>
      </c>
      <c r="F12676" s="267" t="s">
        <v>1444</v>
      </c>
      <c r="G12676" s="267" t="s">
        <v>1461</v>
      </c>
      <c r="H12676" s="267">
        <v>1</v>
      </c>
      <c r="I12676" s="267" t="s">
        <v>583</v>
      </c>
      <c r="J12676" s="267">
        <v>0.64</v>
      </c>
      <c r="K12676" s="267" t="s">
        <v>1986</v>
      </c>
      <c r="O12676" s="267" t="s">
        <v>13</v>
      </c>
      <c r="P12676" s="267">
        <v>15327237</v>
      </c>
      <c r="Q12676" s="267" t="s">
        <v>1445</v>
      </c>
      <c r="S12676" s="267">
        <v>38</v>
      </c>
      <c r="T12676" s="267" t="s">
        <v>24</v>
      </c>
      <c r="U12676" s="267" t="s">
        <v>1492</v>
      </c>
      <c r="V12676" s="267" t="s">
        <v>13</v>
      </c>
      <c r="W12676" s="267">
        <v>1940</v>
      </c>
      <c r="X12676" s="267" t="s">
        <v>1992</v>
      </c>
      <c r="Y12676" s="267">
        <v>15327237</v>
      </c>
      <c r="Z12676" s="267">
        <v>1</v>
      </c>
      <c r="AA12676" s="267" t="s">
        <v>1987</v>
      </c>
      <c r="AB12676" s="270" t="s">
        <v>1988</v>
      </c>
      <c r="AD12676" s="267" t="s">
        <v>24</v>
      </c>
      <c r="AF12676" s="267" t="s">
        <v>24</v>
      </c>
      <c r="AG12676" s="267" t="s">
        <v>24</v>
      </c>
    </row>
    <row r="12677" spans="3:33" ht="409.5">
      <c r="C12677" s="267" t="s">
        <v>1985</v>
      </c>
      <c r="D12677" s="267" t="s">
        <v>727</v>
      </c>
      <c r="E12677" s="267">
        <v>15062</v>
      </c>
      <c r="F12677" s="267" t="s">
        <v>1444</v>
      </c>
      <c r="G12677" s="267" t="s">
        <v>1461</v>
      </c>
      <c r="H12677" s="267">
        <v>1</v>
      </c>
      <c r="I12677" s="267" t="s">
        <v>583</v>
      </c>
      <c r="J12677" s="267">
        <v>0.64</v>
      </c>
      <c r="K12677" s="267" t="s">
        <v>1986</v>
      </c>
      <c r="O12677" s="267" t="s">
        <v>13</v>
      </c>
      <c r="P12677" s="267">
        <v>15327237</v>
      </c>
      <c r="Q12677" s="267" t="s">
        <v>1445</v>
      </c>
      <c r="S12677" s="267">
        <v>38</v>
      </c>
      <c r="T12677" s="267" t="s">
        <v>24</v>
      </c>
      <c r="U12677" s="267" t="s">
        <v>1492</v>
      </c>
      <c r="V12677" s="267" t="s">
        <v>13</v>
      </c>
      <c r="W12677" s="267">
        <v>1940</v>
      </c>
      <c r="X12677" s="267" t="s">
        <v>1992</v>
      </c>
      <c r="Y12677" s="267">
        <v>15327237</v>
      </c>
      <c r="Z12677" s="267">
        <v>1</v>
      </c>
      <c r="AA12677" s="267" t="s">
        <v>1987</v>
      </c>
      <c r="AB12677" s="270" t="s">
        <v>1988</v>
      </c>
      <c r="AD12677" s="267" t="s">
        <v>24</v>
      </c>
      <c r="AF12677" s="267" t="s">
        <v>24</v>
      </c>
      <c r="AG12677" s="267" t="s">
        <v>24</v>
      </c>
    </row>
    <row r="12678" spans="3:33" ht="409.5">
      <c r="C12678" s="267" t="s">
        <v>1985</v>
      </c>
      <c r="D12678" s="267" t="s">
        <v>727</v>
      </c>
      <c r="E12678" s="267">
        <v>15062</v>
      </c>
      <c r="F12678" s="267" t="s">
        <v>1444</v>
      </c>
      <c r="G12678" s="267" t="s">
        <v>1461</v>
      </c>
      <c r="H12678" s="267">
        <v>1</v>
      </c>
      <c r="I12678" s="267" t="s">
        <v>583</v>
      </c>
      <c r="J12678" s="267">
        <v>0.64</v>
      </c>
      <c r="K12678" s="267" t="s">
        <v>1986</v>
      </c>
      <c r="O12678" s="267" t="s">
        <v>13</v>
      </c>
      <c r="P12678" s="267">
        <v>15327237</v>
      </c>
      <c r="Q12678" s="267" t="s">
        <v>1445</v>
      </c>
      <c r="S12678" s="267">
        <v>38</v>
      </c>
      <c r="T12678" s="267" t="s">
        <v>24</v>
      </c>
      <c r="U12678" s="267" t="s">
        <v>1492</v>
      </c>
      <c r="V12678" s="267" t="s">
        <v>13</v>
      </c>
      <c r="W12678" s="267">
        <v>1940</v>
      </c>
      <c r="X12678" s="267" t="s">
        <v>1992</v>
      </c>
      <c r="Y12678" s="267">
        <v>15327237</v>
      </c>
      <c r="Z12678" s="267">
        <v>1</v>
      </c>
      <c r="AA12678" s="267" t="s">
        <v>1987</v>
      </c>
      <c r="AB12678" s="270" t="s">
        <v>1988</v>
      </c>
      <c r="AD12678" s="267" t="s">
        <v>24</v>
      </c>
      <c r="AF12678" s="267" t="s">
        <v>24</v>
      </c>
      <c r="AG12678" s="267" t="s">
        <v>24</v>
      </c>
    </row>
    <row r="12679" spans="3:33" ht="409.5">
      <c r="C12679" s="267" t="s">
        <v>1985</v>
      </c>
      <c r="D12679" s="267" t="s">
        <v>727</v>
      </c>
      <c r="E12679" s="267">
        <v>15062</v>
      </c>
      <c r="F12679" s="267" t="s">
        <v>1444</v>
      </c>
      <c r="G12679" s="267" t="s">
        <v>1461</v>
      </c>
      <c r="H12679" s="267">
        <v>1</v>
      </c>
      <c r="I12679" s="267" t="s">
        <v>583</v>
      </c>
      <c r="J12679" s="267">
        <v>0.64</v>
      </c>
      <c r="K12679" s="267" t="s">
        <v>1986</v>
      </c>
      <c r="O12679" s="267" t="s">
        <v>13</v>
      </c>
      <c r="P12679" s="267">
        <v>15327237</v>
      </c>
      <c r="Q12679" s="267" t="s">
        <v>1445</v>
      </c>
      <c r="S12679" s="267">
        <v>38</v>
      </c>
      <c r="T12679" s="267" t="s">
        <v>24</v>
      </c>
      <c r="U12679" s="267" t="s">
        <v>1492</v>
      </c>
      <c r="V12679" s="267" t="s">
        <v>13</v>
      </c>
      <c r="W12679" s="267">
        <v>1940</v>
      </c>
      <c r="X12679" s="267" t="s">
        <v>1992</v>
      </c>
      <c r="Y12679" s="267">
        <v>15327237</v>
      </c>
      <c r="Z12679" s="267">
        <v>1</v>
      </c>
      <c r="AA12679" s="267" t="s">
        <v>1987</v>
      </c>
      <c r="AB12679" s="270" t="s">
        <v>1988</v>
      </c>
      <c r="AD12679" s="267" t="s">
        <v>24</v>
      </c>
      <c r="AF12679" s="267" t="s">
        <v>24</v>
      </c>
      <c r="AG12679" s="267" t="s">
        <v>24</v>
      </c>
    </row>
    <row r="12680" spans="3:33" ht="409.5">
      <c r="C12680" s="267" t="s">
        <v>1985</v>
      </c>
      <c r="D12680" s="267" t="s">
        <v>727</v>
      </c>
      <c r="E12680" s="267">
        <v>15062</v>
      </c>
      <c r="F12680" s="267" t="s">
        <v>1444</v>
      </c>
      <c r="G12680" s="267" t="s">
        <v>1461</v>
      </c>
      <c r="H12680" s="267">
        <v>1</v>
      </c>
      <c r="I12680" s="267" t="s">
        <v>583</v>
      </c>
      <c r="J12680" s="267">
        <v>0.64</v>
      </c>
      <c r="K12680" s="267" t="s">
        <v>1986</v>
      </c>
      <c r="O12680" s="267" t="s">
        <v>13</v>
      </c>
      <c r="P12680" s="267">
        <v>15327237</v>
      </c>
      <c r="Q12680" s="267" t="s">
        <v>1445</v>
      </c>
      <c r="S12680" s="267">
        <v>38</v>
      </c>
      <c r="T12680" s="267" t="s">
        <v>24</v>
      </c>
      <c r="U12680" s="267" t="s">
        <v>1492</v>
      </c>
      <c r="V12680" s="267" t="s">
        <v>13</v>
      </c>
      <c r="W12680" s="267">
        <v>1940</v>
      </c>
      <c r="X12680" s="267" t="s">
        <v>1992</v>
      </c>
      <c r="Y12680" s="267">
        <v>15327237</v>
      </c>
      <c r="Z12680" s="267">
        <v>1</v>
      </c>
      <c r="AA12680" s="267" t="s">
        <v>1987</v>
      </c>
      <c r="AB12680" s="270" t="s">
        <v>1988</v>
      </c>
      <c r="AD12680" s="267" t="s">
        <v>24</v>
      </c>
      <c r="AF12680" s="267" t="s">
        <v>24</v>
      </c>
      <c r="AG12680" s="267" t="s">
        <v>24</v>
      </c>
    </row>
    <row r="12681" spans="3:33" ht="409.5">
      <c r="C12681" s="267" t="s">
        <v>1985</v>
      </c>
      <c r="D12681" s="267" t="s">
        <v>727</v>
      </c>
      <c r="E12681" s="267">
        <v>15062</v>
      </c>
      <c r="F12681" s="267" t="s">
        <v>1444</v>
      </c>
      <c r="G12681" s="267" t="s">
        <v>1461</v>
      </c>
      <c r="H12681" s="267">
        <v>1</v>
      </c>
      <c r="I12681" s="267" t="s">
        <v>583</v>
      </c>
      <c r="J12681" s="267">
        <v>0.64</v>
      </c>
      <c r="K12681" s="267" t="s">
        <v>1986</v>
      </c>
      <c r="O12681" s="267" t="s">
        <v>13</v>
      </c>
      <c r="P12681" s="267">
        <v>15327237</v>
      </c>
      <c r="Q12681" s="267" t="s">
        <v>1445</v>
      </c>
      <c r="S12681" s="267">
        <v>38</v>
      </c>
      <c r="T12681" s="267" t="s">
        <v>24</v>
      </c>
      <c r="U12681" s="267" t="s">
        <v>1492</v>
      </c>
      <c r="V12681" s="267" t="s">
        <v>13</v>
      </c>
      <c r="W12681" s="267">
        <v>1940</v>
      </c>
      <c r="X12681" s="267" t="s">
        <v>1992</v>
      </c>
      <c r="Y12681" s="267">
        <v>15327237</v>
      </c>
      <c r="Z12681" s="267">
        <v>1</v>
      </c>
      <c r="AA12681" s="267" t="s">
        <v>1987</v>
      </c>
      <c r="AB12681" s="270" t="s">
        <v>1988</v>
      </c>
      <c r="AD12681" s="267" t="s">
        <v>24</v>
      </c>
      <c r="AF12681" s="267" t="s">
        <v>24</v>
      </c>
      <c r="AG12681" s="267" t="s">
        <v>24</v>
      </c>
    </row>
    <row r="12682" spans="3:33" ht="409.5">
      <c r="C12682" s="267" t="s">
        <v>1985</v>
      </c>
      <c r="D12682" s="267" t="s">
        <v>727</v>
      </c>
      <c r="E12682" s="267">
        <v>15062</v>
      </c>
      <c r="F12682" s="267" t="s">
        <v>1444</v>
      </c>
      <c r="G12682" s="267" t="s">
        <v>1461</v>
      </c>
      <c r="H12682" s="267">
        <v>1</v>
      </c>
      <c r="I12682" s="267" t="s">
        <v>583</v>
      </c>
      <c r="J12682" s="267">
        <v>0.64</v>
      </c>
      <c r="K12682" s="267" t="s">
        <v>1986</v>
      </c>
      <c r="O12682" s="267" t="s">
        <v>13</v>
      </c>
      <c r="P12682" s="267">
        <v>15327237</v>
      </c>
      <c r="Q12682" s="267" t="s">
        <v>1445</v>
      </c>
      <c r="S12682" s="267">
        <v>38</v>
      </c>
      <c r="T12682" s="267" t="s">
        <v>24</v>
      </c>
      <c r="U12682" s="267" t="s">
        <v>1492</v>
      </c>
      <c r="V12682" s="267" t="s">
        <v>13</v>
      </c>
      <c r="W12682" s="267">
        <v>1940</v>
      </c>
      <c r="X12682" s="267" t="s">
        <v>1992</v>
      </c>
      <c r="Y12682" s="267">
        <v>15327237</v>
      </c>
      <c r="Z12682" s="267">
        <v>1</v>
      </c>
      <c r="AA12682" s="267" t="s">
        <v>1987</v>
      </c>
      <c r="AB12682" s="270" t="s">
        <v>1988</v>
      </c>
      <c r="AD12682" s="267" t="s">
        <v>24</v>
      </c>
      <c r="AF12682" s="267" t="s">
        <v>24</v>
      </c>
      <c r="AG12682" s="267" t="s">
        <v>24</v>
      </c>
    </row>
    <row r="12683" spans="3:33" ht="409.5">
      <c r="C12683" s="267" t="s">
        <v>1985</v>
      </c>
      <c r="D12683" s="267" t="s">
        <v>727</v>
      </c>
      <c r="E12683" s="267">
        <v>15062</v>
      </c>
      <c r="F12683" s="267" t="s">
        <v>1444</v>
      </c>
      <c r="G12683" s="267" t="s">
        <v>1461</v>
      </c>
      <c r="H12683" s="267">
        <v>1</v>
      </c>
      <c r="I12683" s="267" t="s">
        <v>583</v>
      </c>
      <c r="J12683" s="267">
        <v>0.64</v>
      </c>
      <c r="K12683" s="267" t="s">
        <v>1986</v>
      </c>
      <c r="O12683" s="267" t="s">
        <v>13</v>
      </c>
      <c r="P12683" s="267">
        <v>15327237</v>
      </c>
      <c r="Q12683" s="267" t="s">
        <v>1445</v>
      </c>
      <c r="S12683" s="267">
        <v>38</v>
      </c>
      <c r="T12683" s="267" t="s">
        <v>24</v>
      </c>
      <c r="U12683" s="267" t="s">
        <v>1492</v>
      </c>
      <c r="V12683" s="267" t="s">
        <v>13</v>
      </c>
      <c r="W12683" s="267">
        <v>1940</v>
      </c>
      <c r="X12683" s="267" t="s">
        <v>1992</v>
      </c>
      <c r="Y12683" s="267">
        <v>15327237</v>
      </c>
      <c r="Z12683" s="267">
        <v>1</v>
      </c>
      <c r="AA12683" s="267" t="s">
        <v>1987</v>
      </c>
      <c r="AB12683" s="270" t="s">
        <v>1988</v>
      </c>
      <c r="AD12683" s="267" t="s">
        <v>24</v>
      </c>
      <c r="AF12683" s="267" t="s">
        <v>24</v>
      </c>
      <c r="AG12683" s="267" t="s">
        <v>24</v>
      </c>
    </row>
    <row r="12684" spans="3:33" ht="409.5">
      <c r="C12684" s="267" t="s">
        <v>1985</v>
      </c>
      <c r="D12684" s="267" t="s">
        <v>727</v>
      </c>
      <c r="E12684" s="267">
        <v>15062</v>
      </c>
      <c r="F12684" s="267" t="s">
        <v>1444</v>
      </c>
      <c r="G12684" s="267" t="s">
        <v>1461</v>
      </c>
      <c r="H12684" s="267">
        <v>1</v>
      </c>
      <c r="I12684" s="267" t="s">
        <v>583</v>
      </c>
      <c r="J12684" s="267">
        <v>0.64</v>
      </c>
      <c r="K12684" s="267" t="s">
        <v>1986</v>
      </c>
      <c r="O12684" s="267" t="s">
        <v>13</v>
      </c>
      <c r="P12684" s="267">
        <v>15327237</v>
      </c>
      <c r="Q12684" s="267" t="s">
        <v>1445</v>
      </c>
      <c r="S12684" s="267">
        <v>38</v>
      </c>
      <c r="T12684" s="267" t="s">
        <v>24</v>
      </c>
      <c r="U12684" s="267" t="s">
        <v>1492</v>
      </c>
      <c r="V12684" s="267" t="s">
        <v>13</v>
      </c>
      <c r="W12684" s="267">
        <v>1940</v>
      </c>
      <c r="X12684" s="267" t="s">
        <v>1992</v>
      </c>
      <c r="Y12684" s="267">
        <v>15327237</v>
      </c>
      <c r="Z12684" s="267">
        <v>1</v>
      </c>
      <c r="AA12684" s="267" t="s">
        <v>1987</v>
      </c>
      <c r="AB12684" s="270" t="s">
        <v>1988</v>
      </c>
      <c r="AD12684" s="267" t="s">
        <v>24</v>
      </c>
      <c r="AF12684" s="267" t="s">
        <v>24</v>
      </c>
      <c r="AG12684" s="267" t="s">
        <v>24</v>
      </c>
    </row>
    <row r="12685" spans="3:33" ht="409.5">
      <c r="C12685" s="267" t="s">
        <v>1985</v>
      </c>
      <c r="D12685" s="267" t="s">
        <v>727</v>
      </c>
      <c r="E12685" s="267">
        <v>15062</v>
      </c>
      <c r="F12685" s="267" t="s">
        <v>1444</v>
      </c>
      <c r="G12685" s="267" t="s">
        <v>1461</v>
      </c>
      <c r="H12685" s="267">
        <v>1</v>
      </c>
      <c r="I12685" s="267" t="s">
        <v>583</v>
      </c>
      <c r="J12685" s="267">
        <v>0.64</v>
      </c>
      <c r="K12685" s="267" t="s">
        <v>1986</v>
      </c>
      <c r="O12685" s="267" t="s">
        <v>13</v>
      </c>
      <c r="P12685" s="267">
        <v>15327237</v>
      </c>
      <c r="Q12685" s="267" t="s">
        <v>1445</v>
      </c>
      <c r="S12685" s="267">
        <v>38</v>
      </c>
      <c r="T12685" s="267" t="s">
        <v>24</v>
      </c>
      <c r="U12685" s="267" t="s">
        <v>1492</v>
      </c>
      <c r="V12685" s="267" t="s">
        <v>13</v>
      </c>
      <c r="W12685" s="267">
        <v>1940</v>
      </c>
      <c r="X12685" s="267" t="s">
        <v>1992</v>
      </c>
      <c r="Y12685" s="267">
        <v>15327237</v>
      </c>
      <c r="Z12685" s="267">
        <v>1</v>
      </c>
      <c r="AA12685" s="267" t="s">
        <v>1987</v>
      </c>
      <c r="AB12685" s="270" t="s">
        <v>1988</v>
      </c>
      <c r="AD12685" s="267" t="s">
        <v>24</v>
      </c>
      <c r="AF12685" s="267" t="s">
        <v>24</v>
      </c>
      <c r="AG12685" s="267" t="s">
        <v>24</v>
      </c>
    </row>
    <row r="12686" spans="3:33" ht="409.5">
      <c r="C12686" s="267" t="s">
        <v>1985</v>
      </c>
      <c r="D12686" s="267" t="s">
        <v>727</v>
      </c>
      <c r="E12686" s="267">
        <v>15062</v>
      </c>
      <c r="F12686" s="267" t="s">
        <v>1444</v>
      </c>
      <c r="G12686" s="267" t="s">
        <v>1461</v>
      </c>
      <c r="H12686" s="267">
        <v>1</v>
      </c>
      <c r="I12686" s="267" t="s">
        <v>583</v>
      </c>
      <c r="J12686" s="267">
        <v>0.64</v>
      </c>
      <c r="K12686" s="267" t="s">
        <v>1986</v>
      </c>
      <c r="O12686" s="267" t="s">
        <v>13</v>
      </c>
      <c r="P12686" s="267">
        <v>15327237</v>
      </c>
      <c r="Q12686" s="267" t="s">
        <v>1445</v>
      </c>
      <c r="S12686" s="267">
        <v>38</v>
      </c>
      <c r="T12686" s="267" t="s">
        <v>24</v>
      </c>
      <c r="U12686" s="267" t="s">
        <v>1492</v>
      </c>
      <c r="V12686" s="267" t="s">
        <v>13</v>
      </c>
      <c r="W12686" s="267">
        <v>1940</v>
      </c>
      <c r="X12686" s="267" t="s">
        <v>1992</v>
      </c>
      <c r="Y12686" s="267">
        <v>15327237</v>
      </c>
      <c r="Z12686" s="267">
        <v>1</v>
      </c>
      <c r="AA12686" s="267" t="s">
        <v>1987</v>
      </c>
      <c r="AB12686" s="270" t="s">
        <v>1988</v>
      </c>
      <c r="AD12686" s="267" t="s">
        <v>24</v>
      </c>
      <c r="AF12686" s="267" t="s">
        <v>24</v>
      </c>
      <c r="AG12686" s="267" t="s">
        <v>24</v>
      </c>
    </row>
    <row r="12687" spans="3:33" ht="409.5">
      <c r="C12687" s="267" t="s">
        <v>1985</v>
      </c>
      <c r="D12687" s="267" t="s">
        <v>727</v>
      </c>
      <c r="E12687" s="267">
        <v>15062</v>
      </c>
      <c r="F12687" s="267" t="s">
        <v>1444</v>
      </c>
      <c r="G12687" s="267" t="s">
        <v>1461</v>
      </c>
      <c r="H12687" s="267">
        <v>1</v>
      </c>
      <c r="I12687" s="267" t="s">
        <v>583</v>
      </c>
      <c r="J12687" s="267">
        <v>0.64</v>
      </c>
      <c r="K12687" s="267" t="s">
        <v>1986</v>
      </c>
      <c r="O12687" s="267" t="s">
        <v>13</v>
      </c>
      <c r="P12687" s="267">
        <v>15327237</v>
      </c>
      <c r="Q12687" s="267" t="s">
        <v>1445</v>
      </c>
      <c r="S12687" s="267">
        <v>38</v>
      </c>
      <c r="T12687" s="267" t="s">
        <v>24</v>
      </c>
      <c r="U12687" s="267" t="s">
        <v>1492</v>
      </c>
      <c r="V12687" s="267" t="s">
        <v>13</v>
      </c>
      <c r="W12687" s="267">
        <v>1940</v>
      </c>
      <c r="X12687" s="267" t="s">
        <v>1992</v>
      </c>
      <c r="Y12687" s="267">
        <v>15327237</v>
      </c>
      <c r="Z12687" s="267">
        <v>1</v>
      </c>
      <c r="AA12687" s="267" t="s">
        <v>1987</v>
      </c>
      <c r="AB12687" s="270" t="s">
        <v>1988</v>
      </c>
      <c r="AD12687" s="267" t="s">
        <v>24</v>
      </c>
      <c r="AF12687" s="267" t="s">
        <v>24</v>
      </c>
      <c r="AG12687" s="267" t="s">
        <v>24</v>
      </c>
    </row>
    <row r="12688" spans="3:33" ht="409.5">
      <c r="C12688" s="267" t="s">
        <v>1985</v>
      </c>
      <c r="D12688" s="267" t="s">
        <v>727</v>
      </c>
      <c r="E12688" s="267">
        <v>15062</v>
      </c>
      <c r="F12688" s="267" t="s">
        <v>1444</v>
      </c>
      <c r="G12688" s="267" t="s">
        <v>1461</v>
      </c>
      <c r="H12688" s="267">
        <v>1</v>
      </c>
      <c r="I12688" s="267" t="s">
        <v>583</v>
      </c>
      <c r="J12688" s="267">
        <v>0.64</v>
      </c>
      <c r="K12688" s="267" t="s">
        <v>1986</v>
      </c>
      <c r="O12688" s="267" t="s">
        <v>13</v>
      </c>
      <c r="P12688" s="267">
        <v>15327237</v>
      </c>
      <c r="Q12688" s="267" t="s">
        <v>1445</v>
      </c>
      <c r="S12688" s="267">
        <v>38</v>
      </c>
      <c r="T12688" s="267" t="s">
        <v>24</v>
      </c>
      <c r="U12688" s="267" t="s">
        <v>1492</v>
      </c>
      <c r="V12688" s="267" t="s">
        <v>13</v>
      </c>
      <c r="W12688" s="267">
        <v>1940</v>
      </c>
      <c r="X12688" s="267" t="s">
        <v>1992</v>
      </c>
      <c r="Y12688" s="267">
        <v>15327237</v>
      </c>
      <c r="Z12688" s="267">
        <v>1</v>
      </c>
      <c r="AA12688" s="267" t="s">
        <v>1987</v>
      </c>
      <c r="AB12688" s="270" t="s">
        <v>1988</v>
      </c>
      <c r="AD12688" s="267" t="s">
        <v>24</v>
      </c>
      <c r="AF12688" s="267" t="s">
        <v>24</v>
      </c>
      <c r="AG12688" s="267" t="s">
        <v>24</v>
      </c>
    </row>
    <row r="12689" spans="3:33" ht="409.5">
      <c r="C12689" s="267" t="s">
        <v>1985</v>
      </c>
      <c r="D12689" s="267" t="s">
        <v>727</v>
      </c>
      <c r="E12689" s="267">
        <v>15062</v>
      </c>
      <c r="F12689" s="267" t="s">
        <v>1444</v>
      </c>
      <c r="G12689" s="267" t="s">
        <v>1461</v>
      </c>
      <c r="H12689" s="267">
        <v>1</v>
      </c>
      <c r="I12689" s="267" t="s">
        <v>583</v>
      </c>
      <c r="J12689" s="267">
        <v>0.64</v>
      </c>
      <c r="K12689" s="267" t="s">
        <v>1986</v>
      </c>
      <c r="O12689" s="267" t="s">
        <v>13</v>
      </c>
      <c r="P12689" s="267">
        <v>15327237</v>
      </c>
      <c r="Q12689" s="267" t="s">
        <v>1445</v>
      </c>
      <c r="S12689" s="267">
        <v>38</v>
      </c>
      <c r="T12689" s="267" t="s">
        <v>24</v>
      </c>
      <c r="U12689" s="267" t="s">
        <v>1492</v>
      </c>
      <c r="V12689" s="267" t="s">
        <v>13</v>
      </c>
      <c r="W12689" s="267">
        <v>1940</v>
      </c>
      <c r="X12689" s="267" t="s">
        <v>1992</v>
      </c>
      <c r="Y12689" s="267">
        <v>15327237</v>
      </c>
      <c r="Z12689" s="267">
        <v>1</v>
      </c>
      <c r="AA12689" s="267" t="s">
        <v>1987</v>
      </c>
      <c r="AB12689" s="270" t="s">
        <v>1988</v>
      </c>
      <c r="AD12689" s="267" t="s">
        <v>24</v>
      </c>
      <c r="AF12689" s="267" t="s">
        <v>24</v>
      </c>
      <c r="AG12689" s="267" t="s">
        <v>24</v>
      </c>
    </row>
    <row r="12690" spans="3:33" ht="409.5">
      <c r="C12690" s="267" t="s">
        <v>1985</v>
      </c>
      <c r="D12690" s="267" t="s">
        <v>727</v>
      </c>
      <c r="E12690" s="267">
        <v>15062</v>
      </c>
      <c r="F12690" s="267" t="s">
        <v>1444</v>
      </c>
      <c r="G12690" s="267" t="s">
        <v>1461</v>
      </c>
      <c r="H12690" s="267">
        <v>1</v>
      </c>
      <c r="I12690" s="267" t="s">
        <v>583</v>
      </c>
      <c r="J12690" s="267">
        <v>0.64</v>
      </c>
      <c r="K12690" s="267" t="s">
        <v>1986</v>
      </c>
      <c r="O12690" s="267" t="s">
        <v>13</v>
      </c>
      <c r="P12690" s="267">
        <v>15327237</v>
      </c>
      <c r="Q12690" s="267" t="s">
        <v>1445</v>
      </c>
      <c r="S12690" s="267">
        <v>38</v>
      </c>
      <c r="T12690" s="267" t="s">
        <v>24</v>
      </c>
      <c r="U12690" s="267" t="s">
        <v>1492</v>
      </c>
      <c r="V12690" s="267" t="s">
        <v>13</v>
      </c>
      <c r="W12690" s="267">
        <v>1940</v>
      </c>
      <c r="X12690" s="267" t="s">
        <v>1992</v>
      </c>
      <c r="Y12690" s="267">
        <v>15327237</v>
      </c>
      <c r="Z12690" s="267">
        <v>1</v>
      </c>
      <c r="AA12690" s="267" t="s">
        <v>1987</v>
      </c>
      <c r="AB12690" s="270" t="s">
        <v>1988</v>
      </c>
      <c r="AD12690" s="267" t="s">
        <v>24</v>
      </c>
      <c r="AF12690" s="267" t="s">
        <v>24</v>
      </c>
      <c r="AG12690" s="267" t="s">
        <v>24</v>
      </c>
    </row>
    <row r="12691" spans="3:33" ht="409.5">
      <c r="C12691" s="267" t="s">
        <v>1985</v>
      </c>
      <c r="D12691" s="267" t="s">
        <v>727</v>
      </c>
      <c r="E12691" s="267">
        <v>185</v>
      </c>
      <c r="F12691" s="267" t="s">
        <v>1444</v>
      </c>
      <c r="H12691" s="267">
        <v>1</v>
      </c>
      <c r="I12691" s="267" t="s">
        <v>583</v>
      </c>
      <c r="J12691" s="267">
        <v>0.64</v>
      </c>
      <c r="K12691" s="267" t="s">
        <v>1986</v>
      </c>
      <c r="O12691" s="267" t="s">
        <v>24</v>
      </c>
      <c r="P12691" s="267">
        <v>15327237</v>
      </c>
      <c r="Q12691" s="267" t="s">
        <v>1445</v>
      </c>
      <c r="S12691" s="267">
        <v>38</v>
      </c>
      <c r="T12691" s="267" t="s">
        <v>13</v>
      </c>
      <c r="U12691" s="267" t="s">
        <v>1466</v>
      </c>
      <c r="V12691" s="267" t="s">
        <v>13</v>
      </c>
      <c r="W12691" s="267">
        <v>1940</v>
      </c>
      <c r="X12691" s="267">
        <v>25371123</v>
      </c>
      <c r="Y12691" s="267">
        <v>15327237</v>
      </c>
      <c r="Z12691" s="267">
        <v>1</v>
      </c>
      <c r="AA12691" s="267" t="s">
        <v>1987</v>
      </c>
      <c r="AB12691" s="270" t="s">
        <v>1988</v>
      </c>
      <c r="AD12691" s="267" t="s">
        <v>13</v>
      </c>
      <c r="AF12691" s="267" t="s">
        <v>24</v>
      </c>
      <c r="AG12691" s="267" t="s">
        <v>24</v>
      </c>
    </row>
    <row r="12692" spans="3:33" ht="409.5">
      <c r="C12692" s="267" t="s">
        <v>1985</v>
      </c>
      <c r="D12692" s="267" t="s">
        <v>727</v>
      </c>
      <c r="E12692" s="267">
        <v>185</v>
      </c>
      <c r="F12692" s="267" t="s">
        <v>1444</v>
      </c>
      <c r="H12692" s="267">
        <v>1</v>
      </c>
      <c r="I12692" s="267" t="s">
        <v>583</v>
      </c>
      <c r="J12692" s="267">
        <v>0.64</v>
      </c>
      <c r="K12692" s="267" t="s">
        <v>1986</v>
      </c>
      <c r="O12692" s="267" t="s">
        <v>24</v>
      </c>
      <c r="P12692" s="267">
        <v>15327237</v>
      </c>
      <c r="Q12692" s="267" t="s">
        <v>1445</v>
      </c>
      <c r="S12692" s="267">
        <v>38</v>
      </c>
      <c r="T12692" s="267" t="s">
        <v>13</v>
      </c>
      <c r="U12692" s="267" t="s">
        <v>1466</v>
      </c>
      <c r="V12692" s="267" t="s">
        <v>13</v>
      </c>
      <c r="W12692" s="267">
        <v>1940</v>
      </c>
      <c r="X12692" s="267">
        <v>25371123</v>
      </c>
      <c r="Y12692" s="267">
        <v>15327237</v>
      </c>
      <c r="Z12692" s="267">
        <v>1</v>
      </c>
      <c r="AA12692" s="267" t="s">
        <v>1987</v>
      </c>
      <c r="AB12692" s="270" t="s">
        <v>1988</v>
      </c>
      <c r="AD12692" s="267" t="s">
        <v>13</v>
      </c>
      <c r="AF12692" s="267" t="s">
        <v>24</v>
      </c>
      <c r="AG12692" s="267" t="s">
        <v>24</v>
      </c>
    </row>
    <row r="12693" spans="3:33" ht="409.5">
      <c r="C12693" s="267" t="s">
        <v>1985</v>
      </c>
      <c r="D12693" s="267" t="s">
        <v>727</v>
      </c>
      <c r="E12693" s="267">
        <v>185</v>
      </c>
      <c r="F12693" s="267" t="s">
        <v>1444</v>
      </c>
      <c r="H12693" s="267">
        <v>1</v>
      </c>
      <c r="I12693" s="267" t="s">
        <v>583</v>
      </c>
      <c r="J12693" s="267">
        <v>0.64</v>
      </c>
      <c r="K12693" s="267" t="s">
        <v>1986</v>
      </c>
      <c r="O12693" s="267" t="s">
        <v>24</v>
      </c>
      <c r="P12693" s="267">
        <v>15327237</v>
      </c>
      <c r="Q12693" s="267" t="s">
        <v>1445</v>
      </c>
      <c r="S12693" s="267">
        <v>38</v>
      </c>
      <c r="T12693" s="267" t="s">
        <v>13</v>
      </c>
      <c r="U12693" s="267" t="s">
        <v>1466</v>
      </c>
      <c r="V12693" s="267" t="s">
        <v>13</v>
      </c>
      <c r="W12693" s="267">
        <v>1940</v>
      </c>
      <c r="X12693" s="267">
        <v>25371123</v>
      </c>
      <c r="Y12693" s="267">
        <v>15327237</v>
      </c>
      <c r="Z12693" s="267">
        <v>1</v>
      </c>
      <c r="AA12693" s="267" t="s">
        <v>1987</v>
      </c>
      <c r="AB12693" s="270" t="s">
        <v>1988</v>
      </c>
      <c r="AD12693" s="267" t="s">
        <v>13</v>
      </c>
      <c r="AF12693" s="267" t="s">
        <v>24</v>
      </c>
      <c r="AG12693" s="267" t="s">
        <v>24</v>
      </c>
    </row>
    <row r="12694" spans="3:33" ht="409.5">
      <c r="C12694" s="267" t="s">
        <v>1985</v>
      </c>
      <c r="D12694" s="267" t="s">
        <v>727</v>
      </c>
      <c r="E12694" s="267">
        <v>185</v>
      </c>
      <c r="F12694" s="267" t="s">
        <v>1444</v>
      </c>
      <c r="H12694" s="267">
        <v>1</v>
      </c>
      <c r="I12694" s="267" t="s">
        <v>583</v>
      </c>
      <c r="J12694" s="267">
        <v>0.64</v>
      </c>
      <c r="K12694" s="267" t="s">
        <v>1986</v>
      </c>
      <c r="O12694" s="267" t="s">
        <v>24</v>
      </c>
      <c r="P12694" s="267">
        <v>15327237</v>
      </c>
      <c r="Q12694" s="267" t="s">
        <v>1445</v>
      </c>
      <c r="S12694" s="267">
        <v>38</v>
      </c>
      <c r="T12694" s="267" t="s">
        <v>13</v>
      </c>
      <c r="U12694" s="267" t="s">
        <v>1466</v>
      </c>
      <c r="V12694" s="267" t="s">
        <v>13</v>
      </c>
      <c r="W12694" s="267">
        <v>1940</v>
      </c>
      <c r="X12694" s="267">
        <v>25371123</v>
      </c>
      <c r="Y12694" s="267">
        <v>15327237</v>
      </c>
      <c r="Z12694" s="267">
        <v>1</v>
      </c>
      <c r="AA12694" s="267" t="s">
        <v>1987</v>
      </c>
      <c r="AB12694" s="270" t="s">
        <v>1988</v>
      </c>
      <c r="AD12694" s="267" t="s">
        <v>13</v>
      </c>
      <c r="AF12694" s="267" t="s">
        <v>24</v>
      </c>
      <c r="AG12694" s="267" t="s">
        <v>24</v>
      </c>
    </row>
    <row r="12695" spans="3:33" ht="409.5">
      <c r="C12695" s="267" t="s">
        <v>1985</v>
      </c>
      <c r="D12695" s="267" t="s">
        <v>727</v>
      </c>
      <c r="E12695" s="267">
        <v>185</v>
      </c>
      <c r="F12695" s="267" t="s">
        <v>1444</v>
      </c>
      <c r="H12695" s="267">
        <v>1</v>
      </c>
      <c r="I12695" s="267" t="s">
        <v>583</v>
      </c>
      <c r="J12695" s="267">
        <v>0.64</v>
      </c>
      <c r="K12695" s="267" t="s">
        <v>1986</v>
      </c>
      <c r="O12695" s="267" t="s">
        <v>24</v>
      </c>
      <c r="P12695" s="267">
        <v>15327237</v>
      </c>
      <c r="Q12695" s="267" t="s">
        <v>1445</v>
      </c>
      <c r="S12695" s="267">
        <v>38</v>
      </c>
      <c r="T12695" s="267" t="s">
        <v>13</v>
      </c>
      <c r="U12695" s="267" t="s">
        <v>1466</v>
      </c>
      <c r="V12695" s="267" t="s">
        <v>13</v>
      </c>
      <c r="W12695" s="267">
        <v>1940</v>
      </c>
      <c r="X12695" s="267">
        <v>25371123</v>
      </c>
      <c r="Y12695" s="267">
        <v>15327237</v>
      </c>
      <c r="Z12695" s="267">
        <v>1</v>
      </c>
      <c r="AA12695" s="267" t="s">
        <v>1987</v>
      </c>
      <c r="AB12695" s="270" t="s">
        <v>1988</v>
      </c>
      <c r="AD12695" s="267" t="s">
        <v>13</v>
      </c>
      <c r="AF12695" s="267" t="s">
        <v>24</v>
      </c>
      <c r="AG12695" s="267" t="s">
        <v>24</v>
      </c>
    </row>
    <row r="12696" spans="3:33" ht="409.5">
      <c r="C12696" s="267" t="s">
        <v>1985</v>
      </c>
      <c r="D12696" s="267" t="s">
        <v>727</v>
      </c>
      <c r="E12696" s="267">
        <v>185</v>
      </c>
      <c r="F12696" s="267" t="s">
        <v>1444</v>
      </c>
      <c r="H12696" s="267">
        <v>1</v>
      </c>
      <c r="I12696" s="267" t="s">
        <v>583</v>
      </c>
      <c r="J12696" s="267">
        <v>0.64</v>
      </c>
      <c r="K12696" s="267" t="s">
        <v>1986</v>
      </c>
      <c r="O12696" s="267" t="s">
        <v>24</v>
      </c>
      <c r="P12696" s="267">
        <v>15327237</v>
      </c>
      <c r="Q12696" s="267" t="s">
        <v>1445</v>
      </c>
      <c r="S12696" s="267">
        <v>38</v>
      </c>
      <c r="T12696" s="267" t="s">
        <v>13</v>
      </c>
      <c r="U12696" s="267" t="s">
        <v>1466</v>
      </c>
      <c r="V12696" s="267" t="s">
        <v>13</v>
      </c>
      <c r="W12696" s="267">
        <v>1940</v>
      </c>
      <c r="X12696" s="267">
        <v>25371123</v>
      </c>
      <c r="Y12696" s="267">
        <v>15327237</v>
      </c>
      <c r="Z12696" s="267">
        <v>1</v>
      </c>
      <c r="AA12696" s="267" t="s">
        <v>1987</v>
      </c>
      <c r="AB12696" s="270" t="s">
        <v>1988</v>
      </c>
      <c r="AD12696" s="267" t="s">
        <v>13</v>
      </c>
      <c r="AF12696" s="267" t="s">
        <v>24</v>
      </c>
      <c r="AG12696" s="267" t="s">
        <v>24</v>
      </c>
    </row>
    <row r="12697" spans="3:33" ht="409.5">
      <c r="C12697" s="267" t="s">
        <v>1985</v>
      </c>
      <c r="D12697" s="267" t="s">
        <v>727</v>
      </c>
      <c r="E12697" s="267">
        <v>185</v>
      </c>
      <c r="F12697" s="267" t="s">
        <v>1444</v>
      </c>
      <c r="H12697" s="267">
        <v>1</v>
      </c>
      <c r="I12697" s="267" t="s">
        <v>583</v>
      </c>
      <c r="J12697" s="267">
        <v>0.64</v>
      </c>
      <c r="K12697" s="267" t="s">
        <v>1986</v>
      </c>
      <c r="O12697" s="267" t="s">
        <v>24</v>
      </c>
      <c r="P12697" s="267">
        <v>15327237</v>
      </c>
      <c r="Q12697" s="267" t="s">
        <v>1445</v>
      </c>
      <c r="S12697" s="267">
        <v>38</v>
      </c>
      <c r="T12697" s="267" t="s">
        <v>13</v>
      </c>
      <c r="U12697" s="267" t="s">
        <v>1466</v>
      </c>
      <c r="V12697" s="267" t="s">
        <v>13</v>
      </c>
      <c r="W12697" s="267">
        <v>1940</v>
      </c>
      <c r="X12697" s="267">
        <v>25371123</v>
      </c>
      <c r="Y12697" s="267">
        <v>15327237</v>
      </c>
      <c r="Z12697" s="267">
        <v>1</v>
      </c>
      <c r="AA12697" s="267" t="s">
        <v>1987</v>
      </c>
      <c r="AB12697" s="270" t="s">
        <v>1988</v>
      </c>
      <c r="AD12697" s="267" t="s">
        <v>13</v>
      </c>
      <c r="AF12697" s="267" t="s">
        <v>24</v>
      </c>
      <c r="AG12697" s="267" t="s">
        <v>24</v>
      </c>
    </row>
    <row r="12698" spans="3:33" ht="409.5">
      <c r="C12698" s="267" t="s">
        <v>1985</v>
      </c>
      <c r="D12698" s="267" t="s">
        <v>727</v>
      </c>
      <c r="E12698" s="267">
        <v>185</v>
      </c>
      <c r="F12698" s="267" t="s">
        <v>1444</v>
      </c>
      <c r="H12698" s="267">
        <v>1</v>
      </c>
      <c r="I12698" s="267" t="s">
        <v>583</v>
      </c>
      <c r="J12698" s="267">
        <v>0.64</v>
      </c>
      <c r="K12698" s="267" t="s">
        <v>1986</v>
      </c>
      <c r="O12698" s="267" t="s">
        <v>24</v>
      </c>
      <c r="P12698" s="267">
        <v>15327237</v>
      </c>
      <c r="Q12698" s="267" t="s">
        <v>1445</v>
      </c>
      <c r="S12698" s="267">
        <v>38</v>
      </c>
      <c r="T12698" s="267" t="s">
        <v>13</v>
      </c>
      <c r="U12698" s="267" t="s">
        <v>1466</v>
      </c>
      <c r="V12698" s="267" t="s">
        <v>13</v>
      </c>
      <c r="W12698" s="267">
        <v>1940</v>
      </c>
      <c r="X12698" s="267">
        <v>25371123</v>
      </c>
      <c r="Y12698" s="267">
        <v>15327237</v>
      </c>
      <c r="Z12698" s="267">
        <v>1</v>
      </c>
      <c r="AA12698" s="267" t="s">
        <v>1987</v>
      </c>
      <c r="AB12698" s="270" t="s">
        <v>1988</v>
      </c>
      <c r="AD12698" s="267" t="s">
        <v>13</v>
      </c>
      <c r="AF12698" s="267" t="s">
        <v>24</v>
      </c>
      <c r="AG12698" s="267" t="s">
        <v>24</v>
      </c>
    </row>
    <row r="12699" spans="3:33" ht="409.5">
      <c r="C12699" s="267" t="s">
        <v>1985</v>
      </c>
      <c r="D12699" s="267" t="s">
        <v>727</v>
      </c>
      <c r="E12699" s="267">
        <v>185</v>
      </c>
      <c r="F12699" s="267" t="s">
        <v>1444</v>
      </c>
      <c r="H12699" s="267">
        <v>1</v>
      </c>
      <c r="I12699" s="267" t="s">
        <v>583</v>
      </c>
      <c r="J12699" s="267">
        <v>0.64</v>
      </c>
      <c r="K12699" s="267" t="s">
        <v>1986</v>
      </c>
      <c r="O12699" s="267" t="s">
        <v>24</v>
      </c>
      <c r="P12699" s="267">
        <v>15327237</v>
      </c>
      <c r="Q12699" s="267" t="s">
        <v>1445</v>
      </c>
      <c r="S12699" s="267">
        <v>38</v>
      </c>
      <c r="T12699" s="267" t="s">
        <v>13</v>
      </c>
      <c r="U12699" s="267" t="s">
        <v>1466</v>
      </c>
      <c r="V12699" s="267" t="s">
        <v>13</v>
      </c>
      <c r="W12699" s="267">
        <v>1940</v>
      </c>
      <c r="X12699" s="267">
        <v>25371123</v>
      </c>
      <c r="Y12699" s="267">
        <v>15327237</v>
      </c>
      <c r="Z12699" s="267">
        <v>1</v>
      </c>
      <c r="AA12699" s="267" t="s">
        <v>1987</v>
      </c>
      <c r="AB12699" s="270" t="s">
        <v>1988</v>
      </c>
      <c r="AD12699" s="267" t="s">
        <v>13</v>
      </c>
      <c r="AF12699" s="267" t="s">
        <v>24</v>
      </c>
      <c r="AG12699" s="267" t="s">
        <v>24</v>
      </c>
    </row>
    <row r="12700" spans="3:33" ht="409.5">
      <c r="C12700" s="267" t="s">
        <v>1985</v>
      </c>
      <c r="D12700" s="267" t="s">
        <v>727</v>
      </c>
      <c r="E12700" s="267">
        <v>185</v>
      </c>
      <c r="F12700" s="267" t="s">
        <v>1444</v>
      </c>
      <c r="H12700" s="267">
        <v>1</v>
      </c>
      <c r="I12700" s="267" t="s">
        <v>583</v>
      </c>
      <c r="J12700" s="267">
        <v>0.64</v>
      </c>
      <c r="K12700" s="267" t="s">
        <v>1986</v>
      </c>
      <c r="O12700" s="267" t="s">
        <v>24</v>
      </c>
      <c r="P12700" s="267">
        <v>15327237</v>
      </c>
      <c r="Q12700" s="267" t="s">
        <v>1445</v>
      </c>
      <c r="S12700" s="267">
        <v>38</v>
      </c>
      <c r="T12700" s="267" t="s">
        <v>13</v>
      </c>
      <c r="U12700" s="267" t="s">
        <v>1466</v>
      </c>
      <c r="V12700" s="267" t="s">
        <v>13</v>
      </c>
      <c r="W12700" s="267">
        <v>1940</v>
      </c>
      <c r="X12700" s="267">
        <v>25371123</v>
      </c>
      <c r="Y12700" s="267">
        <v>15327237</v>
      </c>
      <c r="Z12700" s="267">
        <v>1</v>
      </c>
      <c r="AA12700" s="267" t="s">
        <v>1987</v>
      </c>
      <c r="AB12700" s="270" t="s">
        <v>1988</v>
      </c>
      <c r="AD12700" s="267" t="s">
        <v>13</v>
      </c>
      <c r="AF12700" s="267" t="s">
        <v>24</v>
      </c>
      <c r="AG12700" s="267" t="s">
        <v>24</v>
      </c>
    </row>
    <row r="12701" spans="3:33" ht="409.5">
      <c r="C12701" s="267" t="s">
        <v>1985</v>
      </c>
      <c r="D12701" s="267" t="s">
        <v>727</v>
      </c>
      <c r="E12701" s="267">
        <v>185</v>
      </c>
      <c r="F12701" s="267" t="s">
        <v>1444</v>
      </c>
      <c r="H12701" s="267">
        <v>1</v>
      </c>
      <c r="I12701" s="267" t="s">
        <v>583</v>
      </c>
      <c r="J12701" s="267">
        <v>0.64</v>
      </c>
      <c r="K12701" s="267" t="s">
        <v>1986</v>
      </c>
      <c r="O12701" s="267" t="s">
        <v>24</v>
      </c>
      <c r="P12701" s="267">
        <v>15327237</v>
      </c>
      <c r="Q12701" s="267" t="s">
        <v>1445</v>
      </c>
      <c r="S12701" s="267">
        <v>38</v>
      </c>
      <c r="T12701" s="267" t="s">
        <v>13</v>
      </c>
      <c r="U12701" s="267" t="s">
        <v>1466</v>
      </c>
      <c r="V12701" s="267" t="s">
        <v>13</v>
      </c>
      <c r="W12701" s="267">
        <v>1940</v>
      </c>
      <c r="X12701" s="267">
        <v>25371123</v>
      </c>
      <c r="Y12701" s="267">
        <v>15327237</v>
      </c>
      <c r="Z12701" s="267">
        <v>1</v>
      </c>
      <c r="AA12701" s="267" t="s">
        <v>1987</v>
      </c>
      <c r="AB12701" s="270" t="s">
        <v>1988</v>
      </c>
      <c r="AD12701" s="267" t="s">
        <v>13</v>
      </c>
      <c r="AF12701" s="267" t="s">
        <v>24</v>
      </c>
      <c r="AG12701" s="267" t="s">
        <v>24</v>
      </c>
    </row>
    <row r="12702" spans="3:33" ht="409.5">
      <c r="C12702" s="267" t="s">
        <v>1985</v>
      </c>
      <c r="D12702" s="267" t="s">
        <v>727</v>
      </c>
      <c r="E12702" s="267">
        <v>185</v>
      </c>
      <c r="F12702" s="267" t="s">
        <v>1444</v>
      </c>
      <c r="H12702" s="267">
        <v>1</v>
      </c>
      <c r="I12702" s="267" t="s">
        <v>583</v>
      </c>
      <c r="J12702" s="267">
        <v>0.64</v>
      </c>
      <c r="K12702" s="267" t="s">
        <v>1986</v>
      </c>
      <c r="O12702" s="267" t="s">
        <v>24</v>
      </c>
      <c r="P12702" s="267">
        <v>15327237</v>
      </c>
      <c r="Q12702" s="267" t="s">
        <v>1445</v>
      </c>
      <c r="S12702" s="267">
        <v>38</v>
      </c>
      <c r="T12702" s="267" t="s">
        <v>13</v>
      </c>
      <c r="U12702" s="267" t="s">
        <v>1466</v>
      </c>
      <c r="V12702" s="267" t="s">
        <v>13</v>
      </c>
      <c r="W12702" s="267">
        <v>1940</v>
      </c>
      <c r="X12702" s="267">
        <v>25371123</v>
      </c>
      <c r="Y12702" s="267">
        <v>15327237</v>
      </c>
      <c r="Z12702" s="267">
        <v>1</v>
      </c>
      <c r="AA12702" s="267" t="s">
        <v>1987</v>
      </c>
      <c r="AB12702" s="270" t="s">
        <v>1988</v>
      </c>
      <c r="AD12702" s="267" t="s">
        <v>13</v>
      </c>
      <c r="AF12702" s="267" t="s">
        <v>24</v>
      </c>
      <c r="AG12702" s="267" t="s">
        <v>24</v>
      </c>
    </row>
    <row r="12703" spans="3:33" ht="409.5">
      <c r="C12703" s="267" t="s">
        <v>1985</v>
      </c>
      <c r="D12703" s="267" t="s">
        <v>727</v>
      </c>
      <c r="E12703" s="267">
        <v>185</v>
      </c>
      <c r="F12703" s="267" t="s">
        <v>1444</v>
      </c>
      <c r="H12703" s="267">
        <v>1</v>
      </c>
      <c r="I12703" s="267" t="s">
        <v>583</v>
      </c>
      <c r="J12703" s="267">
        <v>0.64</v>
      </c>
      <c r="K12703" s="267" t="s">
        <v>1986</v>
      </c>
      <c r="O12703" s="267" t="s">
        <v>24</v>
      </c>
      <c r="P12703" s="267">
        <v>15327237</v>
      </c>
      <c r="Q12703" s="267" t="s">
        <v>1445</v>
      </c>
      <c r="S12703" s="267">
        <v>38</v>
      </c>
      <c r="T12703" s="267" t="s">
        <v>13</v>
      </c>
      <c r="U12703" s="267" t="s">
        <v>1466</v>
      </c>
      <c r="V12703" s="267" t="s">
        <v>13</v>
      </c>
      <c r="W12703" s="267">
        <v>1940</v>
      </c>
      <c r="X12703" s="267">
        <v>25371123</v>
      </c>
      <c r="Y12703" s="267">
        <v>15327237</v>
      </c>
      <c r="Z12703" s="267">
        <v>1</v>
      </c>
      <c r="AA12703" s="267" t="s">
        <v>1987</v>
      </c>
      <c r="AB12703" s="270" t="s">
        <v>1988</v>
      </c>
      <c r="AD12703" s="267" t="s">
        <v>13</v>
      </c>
      <c r="AF12703" s="267" t="s">
        <v>24</v>
      </c>
      <c r="AG12703" s="267" t="s">
        <v>24</v>
      </c>
    </row>
    <row r="12704" spans="3:33" ht="409.5">
      <c r="C12704" s="267" t="s">
        <v>1985</v>
      </c>
      <c r="D12704" s="267" t="s">
        <v>727</v>
      </c>
      <c r="E12704" s="267">
        <v>185</v>
      </c>
      <c r="F12704" s="267" t="s">
        <v>1444</v>
      </c>
      <c r="H12704" s="267">
        <v>1</v>
      </c>
      <c r="I12704" s="267" t="s">
        <v>583</v>
      </c>
      <c r="J12704" s="267">
        <v>0.64</v>
      </c>
      <c r="K12704" s="267" t="s">
        <v>1986</v>
      </c>
      <c r="O12704" s="267" t="s">
        <v>24</v>
      </c>
      <c r="P12704" s="267">
        <v>15327237</v>
      </c>
      <c r="Q12704" s="267" t="s">
        <v>1445</v>
      </c>
      <c r="S12704" s="267">
        <v>38</v>
      </c>
      <c r="T12704" s="267" t="s">
        <v>13</v>
      </c>
      <c r="U12704" s="267" t="s">
        <v>1466</v>
      </c>
      <c r="V12704" s="267" t="s">
        <v>13</v>
      </c>
      <c r="W12704" s="267">
        <v>1940</v>
      </c>
      <c r="X12704" s="267">
        <v>25371123</v>
      </c>
      <c r="Y12704" s="267">
        <v>15327237</v>
      </c>
      <c r="Z12704" s="267">
        <v>1</v>
      </c>
      <c r="AA12704" s="267" t="s">
        <v>1987</v>
      </c>
      <c r="AB12704" s="270" t="s">
        <v>1988</v>
      </c>
      <c r="AD12704" s="267" t="s">
        <v>13</v>
      </c>
      <c r="AF12704" s="267" t="s">
        <v>24</v>
      </c>
      <c r="AG12704" s="267" t="s">
        <v>24</v>
      </c>
    </row>
    <row r="12705" spans="3:33" ht="409.5">
      <c r="C12705" s="267" t="s">
        <v>1985</v>
      </c>
      <c r="D12705" s="267" t="s">
        <v>727</v>
      </c>
      <c r="E12705" s="267">
        <v>185</v>
      </c>
      <c r="F12705" s="267" t="s">
        <v>1444</v>
      </c>
      <c r="H12705" s="267">
        <v>1</v>
      </c>
      <c r="I12705" s="267" t="s">
        <v>583</v>
      </c>
      <c r="J12705" s="267">
        <v>0.64</v>
      </c>
      <c r="K12705" s="267" t="s">
        <v>1986</v>
      </c>
      <c r="O12705" s="267" t="s">
        <v>24</v>
      </c>
      <c r="P12705" s="267">
        <v>15327237</v>
      </c>
      <c r="Q12705" s="267" t="s">
        <v>1445</v>
      </c>
      <c r="S12705" s="267">
        <v>38</v>
      </c>
      <c r="T12705" s="267" t="s">
        <v>13</v>
      </c>
      <c r="U12705" s="267" t="s">
        <v>1466</v>
      </c>
      <c r="V12705" s="267" t="s">
        <v>13</v>
      </c>
      <c r="W12705" s="267">
        <v>1940</v>
      </c>
      <c r="X12705" s="267">
        <v>25371123</v>
      </c>
      <c r="Y12705" s="267">
        <v>15327237</v>
      </c>
      <c r="Z12705" s="267">
        <v>1</v>
      </c>
      <c r="AA12705" s="267" t="s">
        <v>1987</v>
      </c>
      <c r="AB12705" s="270" t="s">
        <v>1988</v>
      </c>
      <c r="AD12705" s="267" t="s">
        <v>13</v>
      </c>
      <c r="AF12705" s="267" t="s">
        <v>24</v>
      </c>
      <c r="AG12705" s="267" t="s">
        <v>24</v>
      </c>
    </row>
    <row r="12706" spans="3:33" ht="409.5">
      <c r="C12706" s="267" t="s">
        <v>1985</v>
      </c>
      <c r="D12706" s="267" t="s">
        <v>727</v>
      </c>
      <c r="E12706" s="267">
        <v>185</v>
      </c>
      <c r="F12706" s="267" t="s">
        <v>1444</v>
      </c>
      <c r="H12706" s="267">
        <v>1</v>
      </c>
      <c r="I12706" s="267" t="s">
        <v>583</v>
      </c>
      <c r="J12706" s="267">
        <v>0.64</v>
      </c>
      <c r="K12706" s="267" t="s">
        <v>1986</v>
      </c>
      <c r="O12706" s="267" t="s">
        <v>24</v>
      </c>
      <c r="P12706" s="267">
        <v>15327237</v>
      </c>
      <c r="Q12706" s="267" t="s">
        <v>1445</v>
      </c>
      <c r="S12706" s="267">
        <v>38</v>
      </c>
      <c r="T12706" s="267" t="s">
        <v>13</v>
      </c>
      <c r="U12706" s="267" t="s">
        <v>1466</v>
      </c>
      <c r="V12706" s="267" t="s">
        <v>13</v>
      </c>
      <c r="W12706" s="267">
        <v>1940</v>
      </c>
      <c r="X12706" s="267">
        <v>25371123</v>
      </c>
      <c r="Y12706" s="267">
        <v>15327237</v>
      </c>
      <c r="Z12706" s="267">
        <v>1</v>
      </c>
      <c r="AA12706" s="267" t="s">
        <v>1987</v>
      </c>
      <c r="AB12706" s="270" t="s">
        <v>1988</v>
      </c>
      <c r="AD12706" s="267" t="s">
        <v>13</v>
      </c>
      <c r="AF12706" s="267" t="s">
        <v>24</v>
      </c>
      <c r="AG12706" s="267" t="s">
        <v>24</v>
      </c>
    </row>
    <row r="12707" spans="3:33" ht="409.5">
      <c r="C12707" s="267" t="s">
        <v>1985</v>
      </c>
      <c r="D12707" s="267" t="s">
        <v>727</v>
      </c>
      <c r="E12707" s="267">
        <v>185</v>
      </c>
      <c r="F12707" s="267" t="s">
        <v>1444</v>
      </c>
      <c r="H12707" s="267">
        <v>1</v>
      </c>
      <c r="I12707" s="267" t="s">
        <v>583</v>
      </c>
      <c r="J12707" s="267">
        <v>0.64</v>
      </c>
      <c r="K12707" s="267" t="s">
        <v>1986</v>
      </c>
      <c r="O12707" s="267" t="s">
        <v>24</v>
      </c>
      <c r="P12707" s="267">
        <v>15327237</v>
      </c>
      <c r="Q12707" s="267" t="s">
        <v>1445</v>
      </c>
      <c r="S12707" s="267">
        <v>38</v>
      </c>
      <c r="T12707" s="267" t="s">
        <v>13</v>
      </c>
      <c r="U12707" s="267" t="s">
        <v>1466</v>
      </c>
      <c r="V12707" s="267" t="s">
        <v>13</v>
      </c>
      <c r="W12707" s="267">
        <v>1940</v>
      </c>
      <c r="X12707" s="267">
        <v>25371123</v>
      </c>
      <c r="Y12707" s="267">
        <v>15327237</v>
      </c>
      <c r="Z12707" s="267">
        <v>1</v>
      </c>
      <c r="AA12707" s="267" t="s">
        <v>1987</v>
      </c>
      <c r="AB12707" s="270" t="s">
        <v>1988</v>
      </c>
      <c r="AD12707" s="267" t="s">
        <v>13</v>
      </c>
      <c r="AF12707" s="267" t="s">
        <v>24</v>
      </c>
      <c r="AG12707" s="267" t="s">
        <v>24</v>
      </c>
    </row>
    <row r="12708" spans="3:33" ht="409.5">
      <c r="C12708" s="267" t="s">
        <v>1985</v>
      </c>
      <c r="D12708" s="267" t="s">
        <v>727</v>
      </c>
      <c r="E12708" s="267">
        <v>185</v>
      </c>
      <c r="F12708" s="267" t="s">
        <v>1444</v>
      </c>
      <c r="H12708" s="267">
        <v>1</v>
      </c>
      <c r="I12708" s="267" t="s">
        <v>583</v>
      </c>
      <c r="J12708" s="267">
        <v>0.64</v>
      </c>
      <c r="K12708" s="267" t="s">
        <v>1986</v>
      </c>
      <c r="O12708" s="267" t="s">
        <v>24</v>
      </c>
      <c r="P12708" s="267">
        <v>15327237</v>
      </c>
      <c r="Q12708" s="267" t="s">
        <v>1445</v>
      </c>
      <c r="S12708" s="267">
        <v>38</v>
      </c>
      <c r="T12708" s="267" t="s">
        <v>13</v>
      </c>
      <c r="U12708" s="267" t="s">
        <v>1466</v>
      </c>
      <c r="V12708" s="267" t="s">
        <v>13</v>
      </c>
      <c r="W12708" s="267">
        <v>1940</v>
      </c>
      <c r="X12708" s="267">
        <v>25371123</v>
      </c>
      <c r="Y12708" s="267">
        <v>15327237</v>
      </c>
      <c r="Z12708" s="267">
        <v>1</v>
      </c>
      <c r="AA12708" s="267" t="s">
        <v>1987</v>
      </c>
      <c r="AB12708" s="270" t="s">
        <v>1988</v>
      </c>
      <c r="AD12708" s="267" t="s">
        <v>13</v>
      </c>
      <c r="AF12708" s="267" t="s">
        <v>24</v>
      </c>
      <c r="AG12708" s="267" t="s">
        <v>24</v>
      </c>
    </row>
    <row r="12709" spans="3:33" ht="409.5">
      <c r="C12709" s="267" t="s">
        <v>1985</v>
      </c>
      <c r="D12709" s="267" t="s">
        <v>727</v>
      </c>
      <c r="E12709" s="267">
        <v>185</v>
      </c>
      <c r="F12709" s="267" t="s">
        <v>1444</v>
      </c>
      <c r="H12709" s="267">
        <v>1</v>
      </c>
      <c r="I12709" s="267" t="s">
        <v>583</v>
      </c>
      <c r="J12709" s="267">
        <v>0.64</v>
      </c>
      <c r="K12709" s="267" t="s">
        <v>1986</v>
      </c>
      <c r="O12709" s="267" t="s">
        <v>24</v>
      </c>
      <c r="P12709" s="267">
        <v>15327237</v>
      </c>
      <c r="Q12709" s="267" t="s">
        <v>1445</v>
      </c>
      <c r="S12709" s="267">
        <v>38</v>
      </c>
      <c r="T12709" s="267" t="s">
        <v>13</v>
      </c>
      <c r="U12709" s="267" t="s">
        <v>1466</v>
      </c>
      <c r="V12709" s="267" t="s">
        <v>13</v>
      </c>
      <c r="W12709" s="267">
        <v>1940</v>
      </c>
      <c r="X12709" s="267">
        <v>25371123</v>
      </c>
      <c r="Y12709" s="267">
        <v>15327237</v>
      </c>
      <c r="Z12709" s="267">
        <v>1</v>
      </c>
      <c r="AA12709" s="267" t="s">
        <v>1987</v>
      </c>
      <c r="AB12709" s="270" t="s">
        <v>1988</v>
      </c>
      <c r="AD12709" s="267" t="s">
        <v>13</v>
      </c>
      <c r="AF12709" s="267" t="s">
        <v>24</v>
      </c>
      <c r="AG12709" s="267" t="s">
        <v>24</v>
      </c>
    </row>
    <row r="12710" spans="3:33" ht="409.5">
      <c r="C12710" s="267" t="s">
        <v>1985</v>
      </c>
      <c r="D12710" s="267" t="s">
        <v>727</v>
      </c>
      <c r="E12710" s="267">
        <v>185</v>
      </c>
      <c r="F12710" s="267" t="s">
        <v>1444</v>
      </c>
      <c r="H12710" s="267">
        <v>1</v>
      </c>
      <c r="I12710" s="267" t="s">
        <v>583</v>
      </c>
      <c r="J12710" s="267">
        <v>0.64</v>
      </c>
      <c r="K12710" s="267" t="s">
        <v>1986</v>
      </c>
      <c r="O12710" s="267" t="s">
        <v>24</v>
      </c>
      <c r="P12710" s="267">
        <v>15327237</v>
      </c>
      <c r="Q12710" s="267" t="s">
        <v>1445</v>
      </c>
      <c r="S12710" s="267">
        <v>38</v>
      </c>
      <c r="T12710" s="267" t="s">
        <v>13</v>
      </c>
      <c r="U12710" s="267" t="s">
        <v>1466</v>
      </c>
      <c r="V12710" s="267" t="s">
        <v>13</v>
      </c>
      <c r="W12710" s="267">
        <v>1940</v>
      </c>
      <c r="X12710" s="267">
        <v>25371123</v>
      </c>
      <c r="Y12710" s="267">
        <v>15327237</v>
      </c>
      <c r="Z12710" s="267">
        <v>1</v>
      </c>
      <c r="AA12710" s="267" t="s">
        <v>1987</v>
      </c>
      <c r="AB12710" s="270" t="s">
        <v>1988</v>
      </c>
      <c r="AD12710" s="267" t="s">
        <v>13</v>
      </c>
      <c r="AF12710" s="267" t="s">
        <v>24</v>
      </c>
      <c r="AG12710" s="267" t="s">
        <v>24</v>
      </c>
    </row>
    <row r="12711" spans="3:33" ht="409.5">
      <c r="C12711" s="267" t="s">
        <v>1985</v>
      </c>
      <c r="D12711" s="267" t="s">
        <v>727</v>
      </c>
      <c r="E12711" s="267">
        <v>185</v>
      </c>
      <c r="F12711" s="267" t="s">
        <v>1444</v>
      </c>
      <c r="H12711" s="267">
        <v>1</v>
      </c>
      <c r="I12711" s="267" t="s">
        <v>583</v>
      </c>
      <c r="J12711" s="267">
        <v>0.64</v>
      </c>
      <c r="K12711" s="267" t="s">
        <v>1986</v>
      </c>
      <c r="O12711" s="267" t="s">
        <v>24</v>
      </c>
      <c r="P12711" s="267">
        <v>15327237</v>
      </c>
      <c r="Q12711" s="267" t="s">
        <v>1445</v>
      </c>
      <c r="S12711" s="267">
        <v>38</v>
      </c>
      <c r="T12711" s="267" t="s">
        <v>13</v>
      </c>
      <c r="U12711" s="267" t="s">
        <v>1466</v>
      </c>
      <c r="V12711" s="267" t="s">
        <v>13</v>
      </c>
      <c r="W12711" s="267">
        <v>1940</v>
      </c>
      <c r="X12711" s="267">
        <v>25371123</v>
      </c>
      <c r="Y12711" s="267">
        <v>15327237</v>
      </c>
      <c r="Z12711" s="267">
        <v>1</v>
      </c>
      <c r="AA12711" s="267" t="s">
        <v>1987</v>
      </c>
      <c r="AB12711" s="270" t="s">
        <v>1988</v>
      </c>
      <c r="AD12711" s="267" t="s">
        <v>13</v>
      </c>
      <c r="AF12711" s="267" t="s">
        <v>24</v>
      </c>
      <c r="AG12711" s="267" t="s">
        <v>24</v>
      </c>
    </row>
    <row r="12712" spans="3:33" ht="409.5">
      <c r="C12712" s="267" t="s">
        <v>1985</v>
      </c>
      <c r="D12712" s="267" t="s">
        <v>727</v>
      </c>
      <c r="E12712" s="267">
        <v>185</v>
      </c>
      <c r="F12712" s="267" t="s">
        <v>1444</v>
      </c>
      <c r="H12712" s="267">
        <v>1</v>
      </c>
      <c r="I12712" s="267" t="s">
        <v>583</v>
      </c>
      <c r="J12712" s="267">
        <v>0.64</v>
      </c>
      <c r="K12712" s="267" t="s">
        <v>1986</v>
      </c>
      <c r="O12712" s="267" t="s">
        <v>24</v>
      </c>
      <c r="P12712" s="267">
        <v>15327237</v>
      </c>
      <c r="Q12712" s="267" t="s">
        <v>1445</v>
      </c>
      <c r="S12712" s="267">
        <v>38</v>
      </c>
      <c r="T12712" s="267" t="s">
        <v>13</v>
      </c>
      <c r="U12712" s="267" t="s">
        <v>1466</v>
      </c>
      <c r="V12712" s="267" t="s">
        <v>13</v>
      </c>
      <c r="W12712" s="267">
        <v>1940</v>
      </c>
      <c r="X12712" s="267">
        <v>25371123</v>
      </c>
      <c r="Y12712" s="267">
        <v>15327237</v>
      </c>
      <c r="Z12712" s="267">
        <v>1</v>
      </c>
      <c r="AA12712" s="267" t="s">
        <v>1987</v>
      </c>
      <c r="AB12712" s="270" t="s">
        <v>1988</v>
      </c>
      <c r="AD12712" s="267" t="s">
        <v>13</v>
      </c>
      <c r="AF12712" s="267" t="s">
        <v>24</v>
      </c>
      <c r="AG12712" s="267" t="s">
        <v>24</v>
      </c>
    </row>
    <row r="12713" spans="3:33" ht="409.5">
      <c r="C12713" s="267" t="s">
        <v>1985</v>
      </c>
      <c r="D12713" s="267" t="s">
        <v>727</v>
      </c>
      <c r="E12713" s="267">
        <v>185</v>
      </c>
      <c r="F12713" s="267" t="s">
        <v>1444</v>
      </c>
      <c r="H12713" s="267">
        <v>1</v>
      </c>
      <c r="I12713" s="267" t="s">
        <v>583</v>
      </c>
      <c r="J12713" s="267">
        <v>0.64</v>
      </c>
      <c r="K12713" s="267" t="s">
        <v>1986</v>
      </c>
      <c r="O12713" s="267" t="s">
        <v>24</v>
      </c>
      <c r="P12713" s="267">
        <v>15327237</v>
      </c>
      <c r="Q12713" s="267" t="s">
        <v>1445</v>
      </c>
      <c r="S12713" s="267">
        <v>38</v>
      </c>
      <c r="T12713" s="267" t="s">
        <v>13</v>
      </c>
      <c r="U12713" s="267" t="s">
        <v>1466</v>
      </c>
      <c r="V12713" s="267" t="s">
        <v>13</v>
      </c>
      <c r="W12713" s="267">
        <v>1940</v>
      </c>
      <c r="X12713" s="267">
        <v>25371123</v>
      </c>
      <c r="Y12713" s="267">
        <v>15327237</v>
      </c>
      <c r="Z12713" s="267">
        <v>1</v>
      </c>
      <c r="AA12713" s="267" t="s">
        <v>1987</v>
      </c>
      <c r="AB12713" s="270" t="s">
        <v>1988</v>
      </c>
      <c r="AD12713" s="267" t="s">
        <v>13</v>
      </c>
      <c r="AF12713" s="267" t="s">
        <v>24</v>
      </c>
      <c r="AG12713" s="267" t="s">
        <v>24</v>
      </c>
    </row>
    <row r="12714" spans="3:33" ht="409.5">
      <c r="C12714" s="267" t="s">
        <v>1985</v>
      </c>
      <c r="D12714" s="267" t="s">
        <v>727</v>
      </c>
      <c r="E12714" s="267">
        <v>185</v>
      </c>
      <c r="F12714" s="267" t="s">
        <v>1444</v>
      </c>
      <c r="H12714" s="267">
        <v>1</v>
      </c>
      <c r="I12714" s="267" t="s">
        <v>583</v>
      </c>
      <c r="J12714" s="267">
        <v>0.64</v>
      </c>
      <c r="K12714" s="267" t="s">
        <v>1986</v>
      </c>
      <c r="O12714" s="267" t="s">
        <v>24</v>
      </c>
      <c r="P12714" s="267">
        <v>15327237</v>
      </c>
      <c r="Q12714" s="267" t="s">
        <v>1445</v>
      </c>
      <c r="S12714" s="267">
        <v>38</v>
      </c>
      <c r="T12714" s="267" t="s">
        <v>13</v>
      </c>
      <c r="U12714" s="267" t="s">
        <v>1466</v>
      </c>
      <c r="V12714" s="267" t="s">
        <v>13</v>
      </c>
      <c r="W12714" s="267">
        <v>1940</v>
      </c>
      <c r="X12714" s="267">
        <v>25371123</v>
      </c>
      <c r="Y12714" s="267">
        <v>15327237</v>
      </c>
      <c r="Z12714" s="267">
        <v>1</v>
      </c>
      <c r="AA12714" s="267" t="s">
        <v>1987</v>
      </c>
      <c r="AB12714" s="270" t="s">
        <v>1988</v>
      </c>
      <c r="AD12714" s="267" t="s">
        <v>13</v>
      </c>
      <c r="AF12714" s="267" t="s">
        <v>24</v>
      </c>
      <c r="AG12714" s="267" t="s">
        <v>24</v>
      </c>
    </row>
    <row r="12715" spans="3:33" ht="409.5">
      <c r="C12715" s="267" t="s">
        <v>1985</v>
      </c>
      <c r="D12715" s="267" t="s">
        <v>727</v>
      </c>
      <c r="E12715" s="267">
        <v>185</v>
      </c>
      <c r="F12715" s="267" t="s">
        <v>1444</v>
      </c>
      <c r="H12715" s="267">
        <v>1</v>
      </c>
      <c r="I12715" s="267" t="s">
        <v>583</v>
      </c>
      <c r="J12715" s="267">
        <v>0.64</v>
      </c>
      <c r="K12715" s="267" t="s">
        <v>1986</v>
      </c>
      <c r="O12715" s="267" t="s">
        <v>24</v>
      </c>
      <c r="P12715" s="267">
        <v>15327237</v>
      </c>
      <c r="Q12715" s="267" t="s">
        <v>1445</v>
      </c>
      <c r="S12715" s="267">
        <v>38</v>
      </c>
      <c r="T12715" s="267" t="s">
        <v>13</v>
      </c>
      <c r="U12715" s="267" t="s">
        <v>1466</v>
      </c>
      <c r="V12715" s="267" t="s">
        <v>13</v>
      </c>
      <c r="W12715" s="267">
        <v>1940</v>
      </c>
      <c r="X12715" s="267">
        <v>25371123</v>
      </c>
      <c r="Y12715" s="267">
        <v>15327237</v>
      </c>
      <c r="Z12715" s="267">
        <v>1</v>
      </c>
      <c r="AA12715" s="267" t="s">
        <v>1987</v>
      </c>
      <c r="AB12715" s="270" t="s">
        <v>1988</v>
      </c>
      <c r="AD12715" s="267" t="s">
        <v>13</v>
      </c>
      <c r="AF12715" s="267" t="s">
        <v>24</v>
      </c>
      <c r="AG12715" s="267" t="s">
        <v>24</v>
      </c>
    </row>
    <row r="12716" spans="3:33" ht="409.5">
      <c r="C12716" s="267" t="s">
        <v>1985</v>
      </c>
      <c r="D12716" s="267" t="s">
        <v>727</v>
      </c>
      <c r="E12716" s="267">
        <v>185</v>
      </c>
      <c r="F12716" s="267" t="s">
        <v>1444</v>
      </c>
      <c r="H12716" s="267">
        <v>1</v>
      </c>
      <c r="I12716" s="267" t="s">
        <v>583</v>
      </c>
      <c r="J12716" s="267">
        <v>0.64</v>
      </c>
      <c r="K12716" s="267" t="s">
        <v>1986</v>
      </c>
      <c r="O12716" s="267" t="s">
        <v>24</v>
      </c>
      <c r="P12716" s="267">
        <v>15327237</v>
      </c>
      <c r="Q12716" s="267" t="s">
        <v>1445</v>
      </c>
      <c r="S12716" s="267">
        <v>38</v>
      </c>
      <c r="T12716" s="267" t="s">
        <v>13</v>
      </c>
      <c r="U12716" s="267" t="s">
        <v>1466</v>
      </c>
      <c r="V12716" s="267" t="s">
        <v>13</v>
      </c>
      <c r="W12716" s="267">
        <v>1940</v>
      </c>
      <c r="X12716" s="267">
        <v>25371123</v>
      </c>
      <c r="Y12716" s="267">
        <v>15327237</v>
      </c>
      <c r="Z12716" s="267">
        <v>1</v>
      </c>
      <c r="AA12716" s="267" t="s">
        <v>1987</v>
      </c>
      <c r="AB12716" s="270" t="s">
        <v>1988</v>
      </c>
      <c r="AD12716" s="267" t="s">
        <v>13</v>
      </c>
      <c r="AF12716" s="267" t="s">
        <v>24</v>
      </c>
      <c r="AG12716" s="267" t="s">
        <v>24</v>
      </c>
    </row>
    <row r="12717" spans="3:33" ht="409.5">
      <c r="C12717" s="267" t="s">
        <v>1985</v>
      </c>
      <c r="D12717" s="267" t="s">
        <v>727</v>
      </c>
      <c r="E12717" s="267">
        <v>185</v>
      </c>
      <c r="F12717" s="267" t="s">
        <v>1444</v>
      </c>
      <c r="H12717" s="267">
        <v>1</v>
      </c>
      <c r="I12717" s="267" t="s">
        <v>583</v>
      </c>
      <c r="J12717" s="267">
        <v>0.64</v>
      </c>
      <c r="K12717" s="267" t="s">
        <v>1986</v>
      </c>
      <c r="O12717" s="267" t="s">
        <v>24</v>
      </c>
      <c r="P12717" s="267">
        <v>15327237</v>
      </c>
      <c r="Q12717" s="267" t="s">
        <v>1445</v>
      </c>
      <c r="S12717" s="267">
        <v>38</v>
      </c>
      <c r="T12717" s="267" t="s">
        <v>13</v>
      </c>
      <c r="U12717" s="267" t="s">
        <v>1466</v>
      </c>
      <c r="V12717" s="267" t="s">
        <v>13</v>
      </c>
      <c r="W12717" s="267">
        <v>1940</v>
      </c>
      <c r="X12717" s="267">
        <v>25371123</v>
      </c>
      <c r="Y12717" s="267">
        <v>15327237</v>
      </c>
      <c r="Z12717" s="267">
        <v>1</v>
      </c>
      <c r="AA12717" s="267" t="s">
        <v>1987</v>
      </c>
      <c r="AB12717" s="270" t="s">
        <v>1988</v>
      </c>
      <c r="AD12717" s="267" t="s">
        <v>13</v>
      </c>
      <c r="AF12717" s="267" t="s">
        <v>24</v>
      </c>
      <c r="AG12717" s="267" t="s">
        <v>24</v>
      </c>
    </row>
    <row r="12718" spans="3:33" ht="409.5">
      <c r="C12718" s="267" t="s">
        <v>1985</v>
      </c>
      <c r="D12718" s="267" t="s">
        <v>727</v>
      </c>
      <c r="E12718" s="267">
        <v>185</v>
      </c>
      <c r="F12718" s="267" t="s">
        <v>1444</v>
      </c>
      <c r="H12718" s="267">
        <v>1</v>
      </c>
      <c r="I12718" s="267" t="s">
        <v>583</v>
      </c>
      <c r="J12718" s="267">
        <v>0.64</v>
      </c>
      <c r="K12718" s="267" t="s">
        <v>1986</v>
      </c>
      <c r="O12718" s="267" t="s">
        <v>24</v>
      </c>
      <c r="P12718" s="267">
        <v>15327237</v>
      </c>
      <c r="Q12718" s="267" t="s">
        <v>1445</v>
      </c>
      <c r="S12718" s="267">
        <v>38</v>
      </c>
      <c r="T12718" s="267" t="s">
        <v>13</v>
      </c>
      <c r="U12718" s="267" t="s">
        <v>1466</v>
      </c>
      <c r="V12718" s="267" t="s">
        <v>13</v>
      </c>
      <c r="W12718" s="267">
        <v>1940</v>
      </c>
      <c r="X12718" s="267">
        <v>25371123</v>
      </c>
      <c r="Y12718" s="267">
        <v>15327237</v>
      </c>
      <c r="Z12718" s="267">
        <v>1</v>
      </c>
      <c r="AA12718" s="267" t="s">
        <v>1987</v>
      </c>
      <c r="AB12718" s="270" t="s">
        <v>1988</v>
      </c>
      <c r="AD12718" s="267" t="s">
        <v>13</v>
      </c>
      <c r="AF12718" s="267" t="s">
        <v>24</v>
      </c>
      <c r="AG12718" s="267" t="s">
        <v>24</v>
      </c>
    </row>
    <row r="12719" spans="3:33" ht="409.5">
      <c r="C12719" s="267" t="s">
        <v>1985</v>
      </c>
      <c r="D12719" s="267" t="s">
        <v>727</v>
      </c>
      <c r="E12719" s="267">
        <v>185</v>
      </c>
      <c r="F12719" s="267" t="s">
        <v>1444</v>
      </c>
      <c r="H12719" s="267">
        <v>1</v>
      </c>
      <c r="I12719" s="267" t="s">
        <v>583</v>
      </c>
      <c r="J12719" s="267">
        <v>0.64</v>
      </c>
      <c r="K12719" s="267" t="s">
        <v>1986</v>
      </c>
      <c r="O12719" s="267" t="s">
        <v>24</v>
      </c>
      <c r="P12719" s="267">
        <v>15327237</v>
      </c>
      <c r="Q12719" s="267" t="s">
        <v>1445</v>
      </c>
      <c r="S12719" s="267">
        <v>38</v>
      </c>
      <c r="T12719" s="267" t="s">
        <v>13</v>
      </c>
      <c r="U12719" s="267" t="s">
        <v>1466</v>
      </c>
      <c r="V12719" s="267" t="s">
        <v>13</v>
      </c>
      <c r="W12719" s="267">
        <v>1940</v>
      </c>
      <c r="X12719" s="267">
        <v>25371123</v>
      </c>
      <c r="Y12719" s="267">
        <v>15327237</v>
      </c>
      <c r="Z12719" s="267">
        <v>1</v>
      </c>
      <c r="AA12719" s="267" t="s">
        <v>1987</v>
      </c>
      <c r="AB12719" s="270" t="s">
        <v>1988</v>
      </c>
      <c r="AD12719" s="267" t="s">
        <v>13</v>
      </c>
      <c r="AF12719" s="267" t="s">
        <v>24</v>
      </c>
      <c r="AG12719" s="267" t="s">
        <v>24</v>
      </c>
    </row>
    <row r="12720" spans="3:33" ht="409.5">
      <c r="C12720" s="267" t="s">
        <v>1985</v>
      </c>
      <c r="D12720" s="267" t="s">
        <v>727</v>
      </c>
      <c r="E12720" s="267">
        <v>185</v>
      </c>
      <c r="F12720" s="267" t="s">
        <v>1444</v>
      </c>
      <c r="H12720" s="267">
        <v>1</v>
      </c>
      <c r="I12720" s="267" t="s">
        <v>583</v>
      </c>
      <c r="J12720" s="267">
        <v>0.64</v>
      </c>
      <c r="K12720" s="267" t="s">
        <v>1986</v>
      </c>
      <c r="O12720" s="267" t="s">
        <v>24</v>
      </c>
      <c r="P12720" s="267">
        <v>15327237</v>
      </c>
      <c r="Q12720" s="267" t="s">
        <v>1445</v>
      </c>
      <c r="S12720" s="267">
        <v>38</v>
      </c>
      <c r="T12720" s="267" t="s">
        <v>13</v>
      </c>
      <c r="U12720" s="267" t="s">
        <v>1466</v>
      </c>
      <c r="V12720" s="267" t="s">
        <v>13</v>
      </c>
      <c r="W12720" s="267">
        <v>1940</v>
      </c>
      <c r="X12720" s="267">
        <v>25371123</v>
      </c>
      <c r="Y12720" s="267">
        <v>15327237</v>
      </c>
      <c r="Z12720" s="267">
        <v>1</v>
      </c>
      <c r="AA12720" s="267" t="s">
        <v>1987</v>
      </c>
      <c r="AB12720" s="270" t="s">
        <v>1988</v>
      </c>
      <c r="AD12720" s="267" t="s">
        <v>13</v>
      </c>
      <c r="AF12720" s="267" t="s">
        <v>24</v>
      </c>
      <c r="AG12720" s="267" t="s">
        <v>24</v>
      </c>
    </row>
    <row r="12721" spans="3:33" ht="409.5">
      <c r="C12721" s="267" t="s">
        <v>1985</v>
      </c>
      <c r="D12721" s="267" t="s">
        <v>727</v>
      </c>
      <c r="E12721" s="267">
        <v>185</v>
      </c>
      <c r="F12721" s="267" t="s">
        <v>1444</v>
      </c>
      <c r="H12721" s="267">
        <v>1</v>
      </c>
      <c r="I12721" s="267" t="s">
        <v>583</v>
      </c>
      <c r="J12721" s="267">
        <v>0.64</v>
      </c>
      <c r="K12721" s="267" t="s">
        <v>1986</v>
      </c>
      <c r="O12721" s="267" t="s">
        <v>24</v>
      </c>
      <c r="P12721" s="267">
        <v>15327237</v>
      </c>
      <c r="Q12721" s="267" t="s">
        <v>1445</v>
      </c>
      <c r="S12721" s="267">
        <v>38</v>
      </c>
      <c r="T12721" s="267" t="s">
        <v>13</v>
      </c>
      <c r="U12721" s="267" t="s">
        <v>1466</v>
      </c>
      <c r="V12721" s="267" t="s">
        <v>13</v>
      </c>
      <c r="W12721" s="267">
        <v>1940</v>
      </c>
      <c r="X12721" s="267">
        <v>25371123</v>
      </c>
      <c r="Y12721" s="267">
        <v>15327237</v>
      </c>
      <c r="Z12721" s="267">
        <v>1</v>
      </c>
      <c r="AA12721" s="267" t="s">
        <v>1987</v>
      </c>
      <c r="AB12721" s="270" t="s">
        <v>1988</v>
      </c>
      <c r="AD12721" s="267" t="s">
        <v>13</v>
      </c>
      <c r="AF12721" s="267" t="s">
        <v>24</v>
      </c>
      <c r="AG12721" s="267" t="s">
        <v>24</v>
      </c>
    </row>
    <row r="12722" spans="3:33" ht="409.5">
      <c r="C12722" s="267" t="s">
        <v>1985</v>
      </c>
      <c r="D12722" s="267" t="s">
        <v>727</v>
      </c>
      <c r="E12722" s="267">
        <v>185</v>
      </c>
      <c r="F12722" s="267" t="s">
        <v>1444</v>
      </c>
      <c r="H12722" s="267">
        <v>1</v>
      </c>
      <c r="I12722" s="267" t="s">
        <v>583</v>
      </c>
      <c r="J12722" s="267">
        <v>0.64</v>
      </c>
      <c r="K12722" s="267" t="s">
        <v>1986</v>
      </c>
      <c r="O12722" s="267" t="s">
        <v>24</v>
      </c>
      <c r="P12722" s="267">
        <v>15327237</v>
      </c>
      <c r="Q12722" s="267" t="s">
        <v>1445</v>
      </c>
      <c r="S12722" s="267">
        <v>38</v>
      </c>
      <c r="T12722" s="267" t="s">
        <v>13</v>
      </c>
      <c r="U12722" s="267" t="s">
        <v>1466</v>
      </c>
      <c r="V12722" s="267" t="s">
        <v>13</v>
      </c>
      <c r="W12722" s="267">
        <v>1940</v>
      </c>
      <c r="X12722" s="267">
        <v>25371123</v>
      </c>
      <c r="Y12722" s="267">
        <v>15327237</v>
      </c>
      <c r="Z12722" s="267">
        <v>1</v>
      </c>
      <c r="AA12722" s="267" t="s">
        <v>1987</v>
      </c>
      <c r="AB12722" s="270" t="s">
        <v>1988</v>
      </c>
      <c r="AD12722" s="267" t="s">
        <v>13</v>
      </c>
      <c r="AF12722" s="267" t="s">
        <v>24</v>
      </c>
      <c r="AG12722" s="267" t="s">
        <v>24</v>
      </c>
    </row>
    <row r="12723" spans="3:33" ht="409.5">
      <c r="C12723" s="267" t="s">
        <v>1985</v>
      </c>
      <c r="D12723" s="267" t="s">
        <v>727</v>
      </c>
      <c r="E12723" s="267">
        <v>185</v>
      </c>
      <c r="F12723" s="267" t="s">
        <v>1444</v>
      </c>
      <c r="H12723" s="267">
        <v>1</v>
      </c>
      <c r="I12723" s="267" t="s">
        <v>583</v>
      </c>
      <c r="J12723" s="267">
        <v>0.64</v>
      </c>
      <c r="K12723" s="267" t="s">
        <v>1986</v>
      </c>
      <c r="O12723" s="267" t="s">
        <v>24</v>
      </c>
      <c r="P12723" s="267">
        <v>15327237</v>
      </c>
      <c r="Q12723" s="267" t="s">
        <v>1445</v>
      </c>
      <c r="S12723" s="267">
        <v>38</v>
      </c>
      <c r="T12723" s="267" t="s">
        <v>13</v>
      </c>
      <c r="U12723" s="267" t="s">
        <v>1466</v>
      </c>
      <c r="V12723" s="267" t="s">
        <v>13</v>
      </c>
      <c r="W12723" s="267">
        <v>1940</v>
      </c>
      <c r="X12723" s="267">
        <v>25371123</v>
      </c>
      <c r="Y12723" s="267">
        <v>15327237</v>
      </c>
      <c r="Z12723" s="267">
        <v>1</v>
      </c>
      <c r="AA12723" s="267" t="s">
        <v>1987</v>
      </c>
      <c r="AB12723" s="270" t="s">
        <v>1988</v>
      </c>
      <c r="AD12723" s="267" t="s">
        <v>13</v>
      </c>
      <c r="AF12723" s="267" t="s">
        <v>24</v>
      </c>
      <c r="AG12723" s="267" t="s">
        <v>24</v>
      </c>
    </row>
    <row r="12724" spans="3:33" ht="409.5">
      <c r="C12724" s="267" t="s">
        <v>1985</v>
      </c>
      <c r="D12724" s="267" t="s">
        <v>727</v>
      </c>
      <c r="E12724" s="267">
        <v>185</v>
      </c>
      <c r="F12724" s="267" t="s">
        <v>1444</v>
      </c>
      <c r="H12724" s="267">
        <v>1</v>
      </c>
      <c r="I12724" s="267" t="s">
        <v>583</v>
      </c>
      <c r="J12724" s="267">
        <v>0.64</v>
      </c>
      <c r="K12724" s="267" t="s">
        <v>1986</v>
      </c>
      <c r="O12724" s="267" t="s">
        <v>24</v>
      </c>
      <c r="P12724" s="267">
        <v>15327237</v>
      </c>
      <c r="Q12724" s="267" t="s">
        <v>1445</v>
      </c>
      <c r="S12724" s="267">
        <v>38</v>
      </c>
      <c r="T12724" s="267" t="s">
        <v>13</v>
      </c>
      <c r="U12724" s="267" t="s">
        <v>1466</v>
      </c>
      <c r="V12724" s="267" t="s">
        <v>13</v>
      </c>
      <c r="W12724" s="267">
        <v>1940</v>
      </c>
      <c r="X12724" s="267">
        <v>25371123</v>
      </c>
      <c r="Y12724" s="267">
        <v>15327237</v>
      </c>
      <c r="Z12724" s="267">
        <v>1</v>
      </c>
      <c r="AA12724" s="267" t="s">
        <v>1987</v>
      </c>
      <c r="AB12724" s="270" t="s">
        <v>1988</v>
      </c>
      <c r="AD12724" s="267" t="s">
        <v>13</v>
      </c>
      <c r="AF12724" s="267" t="s">
        <v>24</v>
      </c>
      <c r="AG12724" s="267" t="s">
        <v>24</v>
      </c>
    </row>
    <row r="12725" spans="3:33" ht="409.5">
      <c r="C12725" s="267" t="s">
        <v>1985</v>
      </c>
      <c r="D12725" s="267" t="s">
        <v>727</v>
      </c>
      <c r="E12725" s="267">
        <v>185</v>
      </c>
      <c r="F12725" s="267" t="s">
        <v>1444</v>
      </c>
      <c r="H12725" s="267">
        <v>1</v>
      </c>
      <c r="I12725" s="267" t="s">
        <v>583</v>
      </c>
      <c r="J12725" s="267">
        <v>0.64</v>
      </c>
      <c r="K12725" s="267" t="s">
        <v>1986</v>
      </c>
      <c r="O12725" s="267" t="s">
        <v>24</v>
      </c>
      <c r="P12725" s="267">
        <v>15327237</v>
      </c>
      <c r="Q12725" s="267" t="s">
        <v>1445</v>
      </c>
      <c r="S12725" s="267">
        <v>38</v>
      </c>
      <c r="T12725" s="267" t="s">
        <v>13</v>
      </c>
      <c r="U12725" s="267" t="s">
        <v>1466</v>
      </c>
      <c r="V12725" s="267" t="s">
        <v>13</v>
      </c>
      <c r="W12725" s="267">
        <v>1940</v>
      </c>
      <c r="X12725" s="267">
        <v>25371123</v>
      </c>
      <c r="Y12725" s="267">
        <v>15327237</v>
      </c>
      <c r="Z12725" s="267">
        <v>1</v>
      </c>
      <c r="AA12725" s="267" t="s">
        <v>1987</v>
      </c>
      <c r="AB12725" s="270" t="s">
        <v>1988</v>
      </c>
      <c r="AD12725" s="267" t="s">
        <v>13</v>
      </c>
      <c r="AF12725" s="267" t="s">
        <v>24</v>
      </c>
      <c r="AG12725" s="267" t="s">
        <v>24</v>
      </c>
    </row>
    <row r="12726" spans="3:33" ht="409.5">
      <c r="C12726" s="267" t="s">
        <v>1985</v>
      </c>
      <c r="D12726" s="267" t="s">
        <v>727</v>
      </c>
      <c r="E12726" s="267">
        <v>185</v>
      </c>
      <c r="F12726" s="267" t="s">
        <v>1444</v>
      </c>
      <c r="H12726" s="267">
        <v>1</v>
      </c>
      <c r="I12726" s="267" t="s">
        <v>583</v>
      </c>
      <c r="J12726" s="267">
        <v>0.64</v>
      </c>
      <c r="K12726" s="267" t="s">
        <v>1986</v>
      </c>
      <c r="O12726" s="267" t="s">
        <v>24</v>
      </c>
      <c r="P12726" s="267">
        <v>15327237</v>
      </c>
      <c r="Q12726" s="267" t="s">
        <v>1445</v>
      </c>
      <c r="S12726" s="267">
        <v>38</v>
      </c>
      <c r="T12726" s="267" t="s">
        <v>13</v>
      </c>
      <c r="U12726" s="267" t="s">
        <v>1466</v>
      </c>
      <c r="V12726" s="267" t="s">
        <v>13</v>
      </c>
      <c r="W12726" s="267">
        <v>1940</v>
      </c>
      <c r="X12726" s="267">
        <v>25371123</v>
      </c>
      <c r="Y12726" s="267">
        <v>15327237</v>
      </c>
      <c r="Z12726" s="267">
        <v>1</v>
      </c>
      <c r="AA12726" s="267" t="s">
        <v>1987</v>
      </c>
      <c r="AB12726" s="270" t="s">
        <v>1988</v>
      </c>
      <c r="AD12726" s="267" t="s">
        <v>13</v>
      </c>
      <c r="AF12726" s="267" t="s">
        <v>24</v>
      </c>
      <c r="AG12726" s="267" t="s">
        <v>24</v>
      </c>
    </row>
    <row r="12727" spans="3:33" ht="409.5">
      <c r="C12727" s="267" t="s">
        <v>1985</v>
      </c>
      <c r="D12727" s="267" t="s">
        <v>727</v>
      </c>
      <c r="E12727" s="267">
        <v>185</v>
      </c>
      <c r="F12727" s="267" t="s">
        <v>1444</v>
      </c>
      <c r="H12727" s="267">
        <v>1</v>
      </c>
      <c r="I12727" s="267" t="s">
        <v>583</v>
      </c>
      <c r="J12727" s="267">
        <v>0.64</v>
      </c>
      <c r="K12727" s="267" t="s">
        <v>1986</v>
      </c>
      <c r="O12727" s="267" t="s">
        <v>24</v>
      </c>
      <c r="P12727" s="267">
        <v>15327237</v>
      </c>
      <c r="Q12727" s="267" t="s">
        <v>1445</v>
      </c>
      <c r="S12727" s="267">
        <v>38</v>
      </c>
      <c r="T12727" s="267" t="s">
        <v>13</v>
      </c>
      <c r="U12727" s="267" t="s">
        <v>1466</v>
      </c>
      <c r="V12727" s="267" t="s">
        <v>13</v>
      </c>
      <c r="W12727" s="267">
        <v>1940</v>
      </c>
      <c r="X12727" s="267">
        <v>25371123</v>
      </c>
      <c r="Y12727" s="267">
        <v>15327237</v>
      </c>
      <c r="Z12727" s="267">
        <v>1</v>
      </c>
      <c r="AA12727" s="267" t="s">
        <v>1987</v>
      </c>
      <c r="AB12727" s="270" t="s">
        <v>1988</v>
      </c>
      <c r="AD12727" s="267" t="s">
        <v>13</v>
      </c>
      <c r="AF12727" s="267" t="s">
        <v>24</v>
      </c>
      <c r="AG12727" s="267" t="s">
        <v>24</v>
      </c>
    </row>
    <row r="12728" spans="3:33" ht="409.5">
      <c r="C12728" s="267" t="s">
        <v>1985</v>
      </c>
      <c r="D12728" s="267" t="s">
        <v>727</v>
      </c>
      <c r="E12728" s="267">
        <v>185</v>
      </c>
      <c r="F12728" s="267" t="s">
        <v>1444</v>
      </c>
      <c r="H12728" s="267">
        <v>1</v>
      </c>
      <c r="I12728" s="267" t="s">
        <v>583</v>
      </c>
      <c r="J12728" s="267">
        <v>0.64</v>
      </c>
      <c r="K12728" s="267" t="s">
        <v>1986</v>
      </c>
      <c r="O12728" s="267" t="s">
        <v>24</v>
      </c>
      <c r="P12728" s="267">
        <v>15327237</v>
      </c>
      <c r="Q12728" s="267" t="s">
        <v>1445</v>
      </c>
      <c r="S12728" s="267">
        <v>38</v>
      </c>
      <c r="T12728" s="267" t="s">
        <v>13</v>
      </c>
      <c r="U12728" s="267" t="s">
        <v>1466</v>
      </c>
      <c r="V12728" s="267" t="s">
        <v>13</v>
      </c>
      <c r="W12728" s="267">
        <v>1940</v>
      </c>
      <c r="X12728" s="267">
        <v>25371123</v>
      </c>
      <c r="Y12728" s="267">
        <v>15327237</v>
      </c>
      <c r="Z12728" s="267">
        <v>1</v>
      </c>
      <c r="AA12728" s="267" t="s">
        <v>1987</v>
      </c>
      <c r="AB12728" s="270" t="s">
        <v>1988</v>
      </c>
      <c r="AD12728" s="267" t="s">
        <v>13</v>
      </c>
      <c r="AF12728" s="267" t="s">
        <v>24</v>
      </c>
      <c r="AG12728" s="267" t="s">
        <v>24</v>
      </c>
    </row>
    <row r="12729" spans="3:33" ht="409.5">
      <c r="C12729" s="267" t="s">
        <v>1985</v>
      </c>
      <c r="D12729" s="267" t="s">
        <v>727</v>
      </c>
      <c r="E12729" s="267">
        <v>185</v>
      </c>
      <c r="F12729" s="267" t="s">
        <v>1444</v>
      </c>
      <c r="H12729" s="267">
        <v>1</v>
      </c>
      <c r="I12729" s="267" t="s">
        <v>583</v>
      </c>
      <c r="J12729" s="267">
        <v>0.64</v>
      </c>
      <c r="K12729" s="267" t="s">
        <v>1986</v>
      </c>
      <c r="O12729" s="267" t="s">
        <v>24</v>
      </c>
      <c r="P12729" s="267">
        <v>15327237</v>
      </c>
      <c r="Q12729" s="267" t="s">
        <v>1445</v>
      </c>
      <c r="S12729" s="267">
        <v>38</v>
      </c>
      <c r="T12729" s="267" t="s">
        <v>13</v>
      </c>
      <c r="U12729" s="267" t="s">
        <v>1466</v>
      </c>
      <c r="V12729" s="267" t="s">
        <v>13</v>
      </c>
      <c r="W12729" s="267">
        <v>1940</v>
      </c>
      <c r="X12729" s="267">
        <v>25371123</v>
      </c>
      <c r="Y12729" s="267">
        <v>15327237</v>
      </c>
      <c r="Z12729" s="267">
        <v>1</v>
      </c>
      <c r="AA12729" s="267" t="s">
        <v>1987</v>
      </c>
      <c r="AB12729" s="270" t="s">
        <v>1988</v>
      </c>
      <c r="AD12729" s="267" t="s">
        <v>13</v>
      </c>
      <c r="AF12729" s="267" t="s">
        <v>24</v>
      </c>
      <c r="AG12729" s="267" t="s">
        <v>24</v>
      </c>
    </row>
    <row r="12730" spans="3:33" ht="409.5">
      <c r="C12730" s="267" t="s">
        <v>1985</v>
      </c>
      <c r="D12730" s="267" t="s">
        <v>727</v>
      </c>
      <c r="E12730" s="267">
        <v>185</v>
      </c>
      <c r="F12730" s="267" t="s">
        <v>1444</v>
      </c>
      <c r="H12730" s="267">
        <v>1</v>
      </c>
      <c r="I12730" s="267" t="s">
        <v>583</v>
      </c>
      <c r="J12730" s="267">
        <v>0.64</v>
      </c>
      <c r="K12730" s="267" t="s">
        <v>1986</v>
      </c>
      <c r="O12730" s="267" t="s">
        <v>24</v>
      </c>
      <c r="P12730" s="267">
        <v>15327237</v>
      </c>
      <c r="Q12730" s="267" t="s">
        <v>1445</v>
      </c>
      <c r="S12730" s="267">
        <v>38</v>
      </c>
      <c r="T12730" s="267" t="s">
        <v>13</v>
      </c>
      <c r="U12730" s="267" t="s">
        <v>1466</v>
      </c>
      <c r="V12730" s="267" t="s">
        <v>13</v>
      </c>
      <c r="W12730" s="267">
        <v>1940</v>
      </c>
      <c r="X12730" s="267">
        <v>25371123</v>
      </c>
      <c r="Y12730" s="267">
        <v>15327237</v>
      </c>
      <c r="Z12730" s="267">
        <v>1</v>
      </c>
      <c r="AA12730" s="267" t="s">
        <v>1987</v>
      </c>
      <c r="AB12730" s="270" t="s">
        <v>1988</v>
      </c>
      <c r="AD12730" s="267" t="s">
        <v>13</v>
      </c>
      <c r="AF12730" s="267" t="s">
        <v>24</v>
      </c>
      <c r="AG12730" s="267" t="s">
        <v>24</v>
      </c>
    </row>
    <row r="12731" spans="3:33" ht="409.5">
      <c r="C12731" s="267" t="s">
        <v>1985</v>
      </c>
      <c r="D12731" s="267" t="s">
        <v>727</v>
      </c>
      <c r="E12731" s="267">
        <v>185</v>
      </c>
      <c r="F12731" s="267" t="s">
        <v>1444</v>
      </c>
      <c r="H12731" s="267">
        <v>1</v>
      </c>
      <c r="I12731" s="267" t="s">
        <v>583</v>
      </c>
      <c r="J12731" s="267">
        <v>0.64</v>
      </c>
      <c r="K12731" s="267" t="s">
        <v>1986</v>
      </c>
      <c r="O12731" s="267" t="s">
        <v>24</v>
      </c>
      <c r="P12731" s="267">
        <v>15327237</v>
      </c>
      <c r="Q12731" s="267" t="s">
        <v>1445</v>
      </c>
      <c r="S12731" s="267">
        <v>38</v>
      </c>
      <c r="T12731" s="267" t="s">
        <v>13</v>
      </c>
      <c r="U12731" s="267" t="s">
        <v>1466</v>
      </c>
      <c r="V12731" s="267" t="s">
        <v>13</v>
      </c>
      <c r="W12731" s="267">
        <v>1940</v>
      </c>
      <c r="X12731" s="267">
        <v>25371123</v>
      </c>
      <c r="Y12731" s="267">
        <v>15327237</v>
      </c>
      <c r="Z12731" s="267">
        <v>1</v>
      </c>
      <c r="AA12731" s="267" t="s">
        <v>1987</v>
      </c>
      <c r="AB12731" s="270" t="s">
        <v>1988</v>
      </c>
      <c r="AD12731" s="267" t="s">
        <v>13</v>
      </c>
      <c r="AF12731" s="267" t="s">
        <v>24</v>
      </c>
      <c r="AG12731" s="267" t="s">
        <v>24</v>
      </c>
    </row>
    <row r="12732" spans="3:33" ht="409.5">
      <c r="C12732" s="267" t="s">
        <v>1985</v>
      </c>
      <c r="D12732" s="267" t="s">
        <v>727</v>
      </c>
      <c r="E12732" s="267">
        <v>185</v>
      </c>
      <c r="F12732" s="267" t="s">
        <v>1444</v>
      </c>
      <c r="H12732" s="267">
        <v>1</v>
      </c>
      <c r="I12732" s="267" t="s">
        <v>583</v>
      </c>
      <c r="J12732" s="267">
        <v>0.64</v>
      </c>
      <c r="K12732" s="267" t="s">
        <v>1986</v>
      </c>
      <c r="O12732" s="267" t="s">
        <v>24</v>
      </c>
      <c r="P12732" s="267">
        <v>15327237</v>
      </c>
      <c r="Q12732" s="267" t="s">
        <v>1445</v>
      </c>
      <c r="S12732" s="267">
        <v>38</v>
      </c>
      <c r="T12732" s="267" t="s">
        <v>13</v>
      </c>
      <c r="U12732" s="267" t="s">
        <v>1466</v>
      </c>
      <c r="V12732" s="267" t="s">
        <v>13</v>
      </c>
      <c r="W12732" s="267">
        <v>1940</v>
      </c>
      <c r="X12732" s="267">
        <v>25371123</v>
      </c>
      <c r="Y12732" s="267">
        <v>15327237</v>
      </c>
      <c r="Z12732" s="267">
        <v>1</v>
      </c>
      <c r="AA12732" s="267" t="s">
        <v>1987</v>
      </c>
      <c r="AB12732" s="270" t="s">
        <v>1988</v>
      </c>
      <c r="AD12732" s="267" t="s">
        <v>13</v>
      </c>
      <c r="AF12732" s="267" t="s">
        <v>24</v>
      </c>
      <c r="AG12732" s="267" t="s">
        <v>24</v>
      </c>
    </row>
    <row r="12733" spans="3:33" ht="409.5">
      <c r="C12733" s="267" t="s">
        <v>1985</v>
      </c>
      <c r="D12733" s="267" t="s">
        <v>727</v>
      </c>
      <c r="E12733" s="267">
        <v>185</v>
      </c>
      <c r="F12733" s="267" t="s">
        <v>1444</v>
      </c>
      <c r="H12733" s="267">
        <v>1</v>
      </c>
      <c r="I12733" s="267" t="s">
        <v>583</v>
      </c>
      <c r="J12733" s="267">
        <v>0.64</v>
      </c>
      <c r="K12733" s="267" t="s">
        <v>1986</v>
      </c>
      <c r="O12733" s="267" t="s">
        <v>24</v>
      </c>
      <c r="P12733" s="267">
        <v>15327237</v>
      </c>
      <c r="Q12733" s="267" t="s">
        <v>1445</v>
      </c>
      <c r="S12733" s="267">
        <v>38</v>
      </c>
      <c r="T12733" s="267" t="s">
        <v>13</v>
      </c>
      <c r="U12733" s="267" t="s">
        <v>1466</v>
      </c>
      <c r="V12733" s="267" t="s">
        <v>13</v>
      </c>
      <c r="W12733" s="267">
        <v>1940</v>
      </c>
      <c r="X12733" s="267">
        <v>25371123</v>
      </c>
      <c r="Y12733" s="267">
        <v>15327237</v>
      </c>
      <c r="Z12733" s="267">
        <v>1</v>
      </c>
      <c r="AA12733" s="267" t="s">
        <v>1987</v>
      </c>
      <c r="AB12733" s="270" t="s">
        <v>1988</v>
      </c>
      <c r="AD12733" s="267" t="s">
        <v>13</v>
      </c>
      <c r="AF12733" s="267" t="s">
        <v>24</v>
      </c>
      <c r="AG12733" s="267" t="s">
        <v>24</v>
      </c>
    </row>
    <row r="12734" spans="3:33" ht="409.5">
      <c r="C12734" s="267" t="s">
        <v>1985</v>
      </c>
      <c r="D12734" s="267" t="s">
        <v>727</v>
      </c>
      <c r="E12734" s="267">
        <v>185</v>
      </c>
      <c r="F12734" s="267" t="s">
        <v>1444</v>
      </c>
      <c r="H12734" s="267">
        <v>1</v>
      </c>
      <c r="I12734" s="267" t="s">
        <v>583</v>
      </c>
      <c r="J12734" s="267">
        <v>0.64</v>
      </c>
      <c r="K12734" s="267" t="s">
        <v>1986</v>
      </c>
      <c r="O12734" s="267" t="s">
        <v>24</v>
      </c>
      <c r="P12734" s="267">
        <v>15327237</v>
      </c>
      <c r="Q12734" s="267" t="s">
        <v>1445</v>
      </c>
      <c r="S12734" s="267">
        <v>38</v>
      </c>
      <c r="T12734" s="267" t="s">
        <v>13</v>
      </c>
      <c r="U12734" s="267" t="s">
        <v>1466</v>
      </c>
      <c r="V12734" s="267" t="s">
        <v>13</v>
      </c>
      <c r="W12734" s="267">
        <v>1940</v>
      </c>
      <c r="X12734" s="267">
        <v>25371123</v>
      </c>
      <c r="Y12734" s="267">
        <v>15327237</v>
      </c>
      <c r="Z12734" s="267">
        <v>1</v>
      </c>
      <c r="AA12734" s="267" t="s">
        <v>1987</v>
      </c>
      <c r="AB12734" s="270" t="s">
        <v>1988</v>
      </c>
      <c r="AD12734" s="267" t="s">
        <v>13</v>
      </c>
      <c r="AF12734" s="267" t="s">
        <v>24</v>
      </c>
      <c r="AG12734" s="267" t="s">
        <v>24</v>
      </c>
    </row>
    <row r="12735" spans="3:33" ht="409.5">
      <c r="C12735" s="267" t="s">
        <v>1985</v>
      </c>
      <c r="D12735" s="267" t="s">
        <v>727</v>
      </c>
      <c r="E12735" s="267">
        <v>185</v>
      </c>
      <c r="F12735" s="267" t="s">
        <v>1444</v>
      </c>
      <c r="H12735" s="267">
        <v>1</v>
      </c>
      <c r="I12735" s="267" t="s">
        <v>583</v>
      </c>
      <c r="J12735" s="267">
        <v>0.64</v>
      </c>
      <c r="K12735" s="267" t="s">
        <v>1986</v>
      </c>
      <c r="O12735" s="267" t="s">
        <v>24</v>
      </c>
      <c r="P12735" s="267">
        <v>15327237</v>
      </c>
      <c r="Q12735" s="267" t="s">
        <v>1445</v>
      </c>
      <c r="S12735" s="267">
        <v>38</v>
      </c>
      <c r="T12735" s="267" t="s">
        <v>13</v>
      </c>
      <c r="U12735" s="267" t="s">
        <v>1466</v>
      </c>
      <c r="V12735" s="267" t="s">
        <v>13</v>
      </c>
      <c r="W12735" s="267">
        <v>1940</v>
      </c>
      <c r="X12735" s="267">
        <v>25371123</v>
      </c>
      <c r="Y12735" s="267">
        <v>15327237</v>
      </c>
      <c r="Z12735" s="267">
        <v>1</v>
      </c>
      <c r="AA12735" s="267" t="s">
        <v>1987</v>
      </c>
      <c r="AB12735" s="270" t="s">
        <v>1988</v>
      </c>
      <c r="AD12735" s="267" t="s">
        <v>13</v>
      </c>
      <c r="AF12735" s="267" t="s">
        <v>24</v>
      </c>
      <c r="AG12735" s="267" t="s">
        <v>24</v>
      </c>
    </row>
    <row r="12736" spans="3:33" ht="409.5">
      <c r="C12736" s="267" t="s">
        <v>1985</v>
      </c>
      <c r="D12736" s="267" t="s">
        <v>727</v>
      </c>
      <c r="E12736" s="267">
        <v>185</v>
      </c>
      <c r="F12736" s="267" t="s">
        <v>1444</v>
      </c>
      <c r="H12736" s="267">
        <v>1</v>
      </c>
      <c r="I12736" s="267" t="s">
        <v>583</v>
      </c>
      <c r="J12736" s="267">
        <v>0.64</v>
      </c>
      <c r="K12736" s="267" t="s">
        <v>1986</v>
      </c>
      <c r="O12736" s="267" t="s">
        <v>24</v>
      </c>
      <c r="P12736" s="267">
        <v>15327237</v>
      </c>
      <c r="Q12736" s="267" t="s">
        <v>1445</v>
      </c>
      <c r="S12736" s="267">
        <v>38</v>
      </c>
      <c r="T12736" s="267" t="s">
        <v>13</v>
      </c>
      <c r="U12736" s="267" t="s">
        <v>1466</v>
      </c>
      <c r="V12736" s="267" t="s">
        <v>13</v>
      </c>
      <c r="W12736" s="267">
        <v>1940</v>
      </c>
      <c r="X12736" s="267">
        <v>25371123</v>
      </c>
      <c r="Y12736" s="267">
        <v>15327237</v>
      </c>
      <c r="Z12736" s="267">
        <v>1</v>
      </c>
      <c r="AA12736" s="267" t="s">
        <v>1987</v>
      </c>
      <c r="AB12736" s="270" t="s">
        <v>1988</v>
      </c>
      <c r="AD12736" s="267" t="s">
        <v>13</v>
      </c>
      <c r="AF12736" s="267" t="s">
        <v>24</v>
      </c>
      <c r="AG12736" s="267" t="s">
        <v>24</v>
      </c>
    </row>
    <row r="12737" spans="3:33" ht="409.5">
      <c r="C12737" s="267" t="s">
        <v>1985</v>
      </c>
      <c r="D12737" s="267" t="s">
        <v>727</v>
      </c>
      <c r="E12737" s="267">
        <v>185</v>
      </c>
      <c r="F12737" s="267" t="s">
        <v>1444</v>
      </c>
      <c r="H12737" s="267">
        <v>1</v>
      </c>
      <c r="I12737" s="267" t="s">
        <v>583</v>
      </c>
      <c r="J12737" s="267">
        <v>0.64</v>
      </c>
      <c r="K12737" s="267" t="s">
        <v>1986</v>
      </c>
      <c r="O12737" s="267" t="s">
        <v>24</v>
      </c>
      <c r="P12737" s="267">
        <v>15327237</v>
      </c>
      <c r="Q12737" s="267" t="s">
        <v>1445</v>
      </c>
      <c r="S12737" s="267">
        <v>38</v>
      </c>
      <c r="T12737" s="267" t="s">
        <v>13</v>
      </c>
      <c r="U12737" s="267" t="s">
        <v>1466</v>
      </c>
      <c r="V12737" s="267" t="s">
        <v>13</v>
      </c>
      <c r="W12737" s="267">
        <v>1940</v>
      </c>
      <c r="X12737" s="267">
        <v>25371123</v>
      </c>
      <c r="Y12737" s="267">
        <v>15327237</v>
      </c>
      <c r="Z12737" s="267">
        <v>1</v>
      </c>
      <c r="AA12737" s="267" t="s">
        <v>1987</v>
      </c>
      <c r="AB12737" s="270" t="s">
        <v>1988</v>
      </c>
      <c r="AD12737" s="267" t="s">
        <v>13</v>
      </c>
      <c r="AF12737" s="267" t="s">
        <v>24</v>
      </c>
      <c r="AG12737" s="267" t="s">
        <v>24</v>
      </c>
    </row>
    <row r="12738" spans="3:33" ht="409.5">
      <c r="C12738" s="267" t="s">
        <v>1985</v>
      </c>
      <c r="D12738" s="267" t="s">
        <v>727</v>
      </c>
      <c r="E12738" s="267">
        <v>185</v>
      </c>
      <c r="F12738" s="267" t="s">
        <v>1444</v>
      </c>
      <c r="H12738" s="267">
        <v>1</v>
      </c>
      <c r="I12738" s="267" t="s">
        <v>583</v>
      </c>
      <c r="J12738" s="267">
        <v>0.64</v>
      </c>
      <c r="K12738" s="267" t="s">
        <v>1986</v>
      </c>
      <c r="O12738" s="267" t="s">
        <v>24</v>
      </c>
      <c r="P12738" s="267">
        <v>15327237</v>
      </c>
      <c r="Q12738" s="267" t="s">
        <v>1445</v>
      </c>
      <c r="S12738" s="267">
        <v>38</v>
      </c>
      <c r="T12738" s="267" t="s">
        <v>13</v>
      </c>
      <c r="U12738" s="267" t="s">
        <v>1466</v>
      </c>
      <c r="V12738" s="267" t="s">
        <v>13</v>
      </c>
      <c r="W12738" s="267">
        <v>1940</v>
      </c>
      <c r="X12738" s="267">
        <v>25371123</v>
      </c>
      <c r="Y12738" s="267">
        <v>15327237</v>
      </c>
      <c r="Z12738" s="267">
        <v>1</v>
      </c>
      <c r="AA12738" s="267" t="s">
        <v>1987</v>
      </c>
      <c r="AB12738" s="270" t="s">
        <v>1988</v>
      </c>
      <c r="AD12738" s="267" t="s">
        <v>13</v>
      </c>
      <c r="AF12738" s="267" t="s">
        <v>24</v>
      </c>
      <c r="AG12738" s="267" t="s">
        <v>24</v>
      </c>
    </row>
    <row r="12739" spans="3:33" ht="409.5">
      <c r="C12739" s="267" t="s">
        <v>1985</v>
      </c>
      <c r="D12739" s="267" t="s">
        <v>727</v>
      </c>
      <c r="E12739" s="267">
        <v>185</v>
      </c>
      <c r="F12739" s="267" t="s">
        <v>1444</v>
      </c>
      <c r="H12739" s="267">
        <v>1</v>
      </c>
      <c r="I12739" s="267" t="s">
        <v>583</v>
      </c>
      <c r="J12739" s="267">
        <v>0.64</v>
      </c>
      <c r="K12739" s="267" t="s">
        <v>1986</v>
      </c>
      <c r="O12739" s="267" t="s">
        <v>24</v>
      </c>
      <c r="P12739" s="267">
        <v>15327237</v>
      </c>
      <c r="Q12739" s="267" t="s">
        <v>1445</v>
      </c>
      <c r="S12739" s="267">
        <v>38</v>
      </c>
      <c r="T12739" s="267" t="s">
        <v>13</v>
      </c>
      <c r="U12739" s="267" t="s">
        <v>1466</v>
      </c>
      <c r="V12739" s="267" t="s">
        <v>13</v>
      </c>
      <c r="W12739" s="267">
        <v>1940</v>
      </c>
      <c r="X12739" s="267">
        <v>25371123</v>
      </c>
      <c r="Y12739" s="267">
        <v>15327237</v>
      </c>
      <c r="Z12739" s="267">
        <v>1</v>
      </c>
      <c r="AA12739" s="267" t="s">
        <v>1987</v>
      </c>
      <c r="AB12739" s="270" t="s">
        <v>1988</v>
      </c>
      <c r="AD12739" s="267" t="s">
        <v>13</v>
      </c>
      <c r="AF12739" s="267" t="s">
        <v>24</v>
      </c>
      <c r="AG12739" s="267" t="s">
        <v>24</v>
      </c>
    </row>
    <row r="12740" spans="3:33" ht="409.5">
      <c r="C12740" s="267" t="s">
        <v>1985</v>
      </c>
      <c r="D12740" s="267" t="s">
        <v>727</v>
      </c>
      <c r="E12740" s="267">
        <v>185</v>
      </c>
      <c r="F12740" s="267" t="s">
        <v>1444</v>
      </c>
      <c r="H12740" s="267">
        <v>1</v>
      </c>
      <c r="I12740" s="267" t="s">
        <v>583</v>
      </c>
      <c r="J12740" s="267">
        <v>0.64</v>
      </c>
      <c r="K12740" s="267" t="s">
        <v>1986</v>
      </c>
      <c r="O12740" s="267" t="s">
        <v>24</v>
      </c>
      <c r="P12740" s="267">
        <v>15327237</v>
      </c>
      <c r="Q12740" s="267" t="s">
        <v>1445</v>
      </c>
      <c r="S12740" s="267">
        <v>38</v>
      </c>
      <c r="T12740" s="267" t="s">
        <v>13</v>
      </c>
      <c r="U12740" s="267" t="s">
        <v>1466</v>
      </c>
      <c r="V12740" s="267" t="s">
        <v>13</v>
      </c>
      <c r="W12740" s="267">
        <v>1940</v>
      </c>
      <c r="X12740" s="267">
        <v>25371123</v>
      </c>
      <c r="Y12740" s="267">
        <v>15327237</v>
      </c>
      <c r="Z12740" s="267">
        <v>1</v>
      </c>
      <c r="AA12740" s="267" t="s">
        <v>1987</v>
      </c>
      <c r="AB12740" s="270" t="s">
        <v>1988</v>
      </c>
      <c r="AD12740" s="267" t="s">
        <v>13</v>
      </c>
      <c r="AF12740" s="267" t="s">
        <v>24</v>
      </c>
      <c r="AG12740" s="267" t="s">
        <v>24</v>
      </c>
    </row>
    <row r="12741" spans="3:33" ht="409.5">
      <c r="C12741" s="267" t="s">
        <v>1985</v>
      </c>
      <c r="D12741" s="267" t="s">
        <v>727</v>
      </c>
      <c r="E12741" s="267">
        <v>185</v>
      </c>
      <c r="F12741" s="267" t="s">
        <v>1444</v>
      </c>
      <c r="H12741" s="267">
        <v>1</v>
      </c>
      <c r="I12741" s="267" t="s">
        <v>583</v>
      </c>
      <c r="J12741" s="267">
        <v>0.64</v>
      </c>
      <c r="K12741" s="267" t="s">
        <v>1986</v>
      </c>
      <c r="O12741" s="267" t="s">
        <v>24</v>
      </c>
      <c r="P12741" s="267">
        <v>15327237</v>
      </c>
      <c r="Q12741" s="267" t="s">
        <v>1445</v>
      </c>
      <c r="S12741" s="267">
        <v>38</v>
      </c>
      <c r="T12741" s="267" t="s">
        <v>13</v>
      </c>
      <c r="U12741" s="267" t="s">
        <v>1466</v>
      </c>
      <c r="V12741" s="267" t="s">
        <v>13</v>
      </c>
      <c r="W12741" s="267">
        <v>1940</v>
      </c>
      <c r="X12741" s="267">
        <v>25371123</v>
      </c>
      <c r="Y12741" s="267">
        <v>15327237</v>
      </c>
      <c r="Z12741" s="267">
        <v>1</v>
      </c>
      <c r="AA12741" s="267" t="s">
        <v>1987</v>
      </c>
      <c r="AB12741" s="270" t="s">
        <v>1988</v>
      </c>
      <c r="AD12741" s="267" t="s">
        <v>13</v>
      </c>
      <c r="AF12741" s="267" t="s">
        <v>24</v>
      </c>
      <c r="AG12741" s="267" t="s">
        <v>24</v>
      </c>
    </row>
    <row r="12742" spans="3:33" ht="409.5">
      <c r="C12742" s="267" t="s">
        <v>1985</v>
      </c>
      <c r="D12742" s="267" t="s">
        <v>727</v>
      </c>
      <c r="E12742" s="267">
        <v>185</v>
      </c>
      <c r="F12742" s="267" t="s">
        <v>1444</v>
      </c>
      <c r="H12742" s="267">
        <v>1</v>
      </c>
      <c r="I12742" s="267" t="s">
        <v>583</v>
      </c>
      <c r="J12742" s="267">
        <v>0.64</v>
      </c>
      <c r="K12742" s="267" t="s">
        <v>1986</v>
      </c>
      <c r="O12742" s="267" t="s">
        <v>24</v>
      </c>
      <c r="P12742" s="267">
        <v>15327237</v>
      </c>
      <c r="Q12742" s="267" t="s">
        <v>1445</v>
      </c>
      <c r="S12742" s="267">
        <v>38</v>
      </c>
      <c r="T12742" s="267" t="s">
        <v>13</v>
      </c>
      <c r="U12742" s="267" t="s">
        <v>1466</v>
      </c>
      <c r="V12742" s="267" t="s">
        <v>13</v>
      </c>
      <c r="W12742" s="267">
        <v>1940</v>
      </c>
      <c r="X12742" s="267">
        <v>25371123</v>
      </c>
      <c r="Y12742" s="267">
        <v>15327237</v>
      </c>
      <c r="Z12742" s="267">
        <v>1</v>
      </c>
      <c r="AA12742" s="267" t="s">
        <v>1987</v>
      </c>
      <c r="AB12742" s="270" t="s">
        <v>1988</v>
      </c>
      <c r="AD12742" s="267" t="s">
        <v>13</v>
      </c>
      <c r="AF12742" s="267" t="s">
        <v>24</v>
      </c>
      <c r="AG12742" s="267" t="s">
        <v>24</v>
      </c>
    </row>
    <row r="12743" spans="3:33" ht="409.5">
      <c r="C12743" s="267" t="s">
        <v>1985</v>
      </c>
      <c r="D12743" s="267" t="s">
        <v>727</v>
      </c>
      <c r="E12743" s="267">
        <v>185</v>
      </c>
      <c r="F12743" s="267" t="s">
        <v>1444</v>
      </c>
      <c r="H12743" s="267">
        <v>1</v>
      </c>
      <c r="I12743" s="267" t="s">
        <v>583</v>
      </c>
      <c r="J12743" s="267">
        <v>0.64</v>
      </c>
      <c r="K12743" s="267" t="s">
        <v>1986</v>
      </c>
      <c r="O12743" s="267" t="s">
        <v>24</v>
      </c>
      <c r="P12743" s="267">
        <v>15327237</v>
      </c>
      <c r="Q12743" s="267" t="s">
        <v>1445</v>
      </c>
      <c r="S12743" s="267">
        <v>38</v>
      </c>
      <c r="T12743" s="267" t="s">
        <v>13</v>
      </c>
      <c r="U12743" s="267" t="s">
        <v>1466</v>
      </c>
      <c r="V12743" s="267" t="s">
        <v>13</v>
      </c>
      <c r="W12743" s="267">
        <v>1940</v>
      </c>
      <c r="X12743" s="267">
        <v>25371123</v>
      </c>
      <c r="Y12743" s="267">
        <v>15327237</v>
      </c>
      <c r="Z12743" s="267">
        <v>1</v>
      </c>
      <c r="AA12743" s="267" t="s">
        <v>1987</v>
      </c>
      <c r="AB12743" s="270" t="s">
        <v>1988</v>
      </c>
      <c r="AD12743" s="267" t="s">
        <v>13</v>
      </c>
      <c r="AF12743" s="267" t="s">
        <v>24</v>
      </c>
      <c r="AG12743" s="267" t="s">
        <v>24</v>
      </c>
    </row>
    <row r="12744" spans="3:33" ht="409.5">
      <c r="C12744" s="267" t="s">
        <v>1985</v>
      </c>
      <c r="D12744" s="267" t="s">
        <v>727</v>
      </c>
      <c r="E12744" s="267">
        <v>185</v>
      </c>
      <c r="F12744" s="267" t="s">
        <v>1444</v>
      </c>
      <c r="H12744" s="267">
        <v>1</v>
      </c>
      <c r="I12744" s="267" t="s">
        <v>583</v>
      </c>
      <c r="J12744" s="267">
        <v>0.64</v>
      </c>
      <c r="K12744" s="267" t="s">
        <v>1986</v>
      </c>
      <c r="O12744" s="267" t="s">
        <v>24</v>
      </c>
      <c r="P12744" s="267">
        <v>15327237</v>
      </c>
      <c r="Q12744" s="267" t="s">
        <v>1445</v>
      </c>
      <c r="S12744" s="267">
        <v>38</v>
      </c>
      <c r="T12744" s="267" t="s">
        <v>13</v>
      </c>
      <c r="U12744" s="267" t="s">
        <v>1466</v>
      </c>
      <c r="V12744" s="267" t="s">
        <v>13</v>
      </c>
      <c r="W12744" s="267">
        <v>1940</v>
      </c>
      <c r="X12744" s="267">
        <v>25371123</v>
      </c>
      <c r="Y12744" s="267">
        <v>15327237</v>
      </c>
      <c r="Z12744" s="267">
        <v>1</v>
      </c>
      <c r="AA12744" s="267" t="s">
        <v>1987</v>
      </c>
      <c r="AB12744" s="270" t="s">
        <v>1988</v>
      </c>
      <c r="AD12744" s="267" t="s">
        <v>13</v>
      </c>
      <c r="AF12744" s="267" t="s">
        <v>24</v>
      </c>
      <c r="AG12744" s="267" t="s">
        <v>24</v>
      </c>
    </row>
    <row r="12745" spans="3:33" ht="409.5">
      <c r="C12745" s="267" t="s">
        <v>1985</v>
      </c>
      <c r="D12745" s="267" t="s">
        <v>727</v>
      </c>
      <c r="E12745" s="267">
        <v>185</v>
      </c>
      <c r="F12745" s="267" t="s">
        <v>1444</v>
      </c>
      <c r="H12745" s="267">
        <v>1</v>
      </c>
      <c r="I12745" s="267" t="s">
        <v>583</v>
      </c>
      <c r="J12745" s="267">
        <v>0.64</v>
      </c>
      <c r="K12745" s="267" t="s">
        <v>1986</v>
      </c>
      <c r="O12745" s="267" t="s">
        <v>24</v>
      </c>
      <c r="P12745" s="267">
        <v>15327237</v>
      </c>
      <c r="Q12745" s="267" t="s">
        <v>1445</v>
      </c>
      <c r="S12745" s="267">
        <v>38</v>
      </c>
      <c r="T12745" s="267" t="s">
        <v>13</v>
      </c>
      <c r="U12745" s="267" t="s">
        <v>1466</v>
      </c>
      <c r="V12745" s="267" t="s">
        <v>13</v>
      </c>
      <c r="W12745" s="267">
        <v>1940</v>
      </c>
      <c r="X12745" s="267">
        <v>25371123</v>
      </c>
      <c r="Y12745" s="267">
        <v>15327237</v>
      </c>
      <c r="Z12745" s="267">
        <v>1</v>
      </c>
      <c r="AA12745" s="267" t="s">
        <v>1987</v>
      </c>
      <c r="AB12745" s="270" t="s">
        <v>1988</v>
      </c>
      <c r="AD12745" s="267" t="s">
        <v>13</v>
      </c>
      <c r="AF12745" s="267" t="s">
        <v>24</v>
      </c>
      <c r="AG12745" s="267" t="s">
        <v>24</v>
      </c>
    </row>
    <row r="12746" spans="3:33" ht="409.5">
      <c r="C12746" s="267" t="s">
        <v>1985</v>
      </c>
      <c r="D12746" s="267" t="s">
        <v>727</v>
      </c>
      <c r="E12746" s="267">
        <v>185</v>
      </c>
      <c r="F12746" s="267" t="s">
        <v>1444</v>
      </c>
      <c r="H12746" s="267">
        <v>1</v>
      </c>
      <c r="I12746" s="267" t="s">
        <v>583</v>
      </c>
      <c r="J12746" s="267">
        <v>0.64</v>
      </c>
      <c r="K12746" s="267" t="s">
        <v>1986</v>
      </c>
      <c r="O12746" s="267" t="s">
        <v>24</v>
      </c>
      <c r="P12746" s="267">
        <v>15327237</v>
      </c>
      <c r="Q12746" s="267" t="s">
        <v>1445</v>
      </c>
      <c r="S12746" s="267">
        <v>38</v>
      </c>
      <c r="T12746" s="267" t="s">
        <v>13</v>
      </c>
      <c r="U12746" s="267" t="s">
        <v>1466</v>
      </c>
      <c r="V12746" s="267" t="s">
        <v>13</v>
      </c>
      <c r="W12746" s="267">
        <v>1940</v>
      </c>
      <c r="X12746" s="267">
        <v>25371123</v>
      </c>
      <c r="Y12746" s="267">
        <v>15327237</v>
      </c>
      <c r="Z12746" s="267">
        <v>1</v>
      </c>
      <c r="AA12746" s="267" t="s">
        <v>1987</v>
      </c>
      <c r="AB12746" s="270" t="s">
        <v>1988</v>
      </c>
      <c r="AD12746" s="267" t="s">
        <v>13</v>
      </c>
      <c r="AF12746" s="267" t="s">
        <v>24</v>
      </c>
      <c r="AG12746" s="267" t="s">
        <v>24</v>
      </c>
    </row>
    <row r="12747" spans="3:33" ht="409.5">
      <c r="C12747" s="267" t="s">
        <v>1985</v>
      </c>
      <c r="D12747" s="267" t="s">
        <v>727</v>
      </c>
      <c r="E12747" s="267">
        <v>185</v>
      </c>
      <c r="F12747" s="267" t="s">
        <v>1444</v>
      </c>
      <c r="H12747" s="267">
        <v>1</v>
      </c>
      <c r="I12747" s="267" t="s">
        <v>583</v>
      </c>
      <c r="J12747" s="267">
        <v>0.64</v>
      </c>
      <c r="K12747" s="267" t="s">
        <v>1986</v>
      </c>
      <c r="O12747" s="267" t="s">
        <v>24</v>
      </c>
      <c r="P12747" s="267">
        <v>15327237</v>
      </c>
      <c r="Q12747" s="267" t="s">
        <v>1445</v>
      </c>
      <c r="S12747" s="267">
        <v>38</v>
      </c>
      <c r="T12747" s="267" t="s">
        <v>13</v>
      </c>
      <c r="U12747" s="267" t="s">
        <v>1466</v>
      </c>
      <c r="V12747" s="267" t="s">
        <v>13</v>
      </c>
      <c r="W12747" s="267">
        <v>1940</v>
      </c>
      <c r="X12747" s="267">
        <v>25371123</v>
      </c>
      <c r="Y12747" s="267">
        <v>15327237</v>
      </c>
      <c r="Z12747" s="267">
        <v>1</v>
      </c>
      <c r="AA12747" s="267" t="s">
        <v>1987</v>
      </c>
      <c r="AB12747" s="270" t="s">
        <v>1988</v>
      </c>
      <c r="AD12747" s="267" t="s">
        <v>13</v>
      </c>
      <c r="AF12747" s="267" t="s">
        <v>24</v>
      </c>
      <c r="AG12747" s="267" t="s">
        <v>24</v>
      </c>
    </row>
    <row r="12748" spans="3:33" ht="409.5">
      <c r="C12748" s="267" t="s">
        <v>1985</v>
      </c>
      <c r="D12748" s="267" t="s">
        <v>727</v>
      </c>
      <c r="E12748" s="267">
        <v>185</v>
      </c>
      <c r="F12748" s="267" t="s">
        <v>1444</v>
      </c>
      <c r="H12748" s="267">
        <v>1</v>
      </c>
      <c r="I12748" s="267" t="s">
        <v>583</v>
      </c>
      <c r="J12748" s="267">
        <v>0.64</v>
      </c>
      <c r="K12748" s="267" t="s">
        <v>1986</v>
      </c>
      <c r="O12748" s="267" t="s">
        <v>24</v>
      </c>
      <c r="P12748" s="267">
        <v>15327237</v>
      </c>
      <c r="Q12748" s="267" t="s">
        <v>1445</v>
      </c>
      <c r="S12748" s="267">
        <v>38</v>
      </c>
      <c r="T12748" s="267" t="s">
        <v>13</v>
      </c>
      <c r="U12748" s="267" t="s">
        <v>1466</v>
      </c>
      <c r="V12748" s="267" t="s">
        <v>13</v>
      </c>
      <c r="W12748" s="267">
        <v>1940</v>
      </c>
      <c r="X12748" s="267">
        <v>25371123</v>
      </c>
      <c r="Y12748" s="267">
        <v>15327237</v>
      </c>
      <c r="Z12748" s="267">
        <v>1</v>
      </c>
      <c r="AA12748" s="267" t="s">
        <v>1987</v>
      </c>
      <c r="AB12748" s="270" t="s">
        <v>1988</v>
      </c>
      <c r="AD12748" s="267" t="s">
        <v>13</v>
      </c>
      <c r="AF12748" s="267" t="s">
        <v>24</v>
      </c>
      <c r="AG12748" s="267" t="s">
        <v>24</v>
      </c>
    </row>
    <row r="12749" spans="3:33" ht="409.5">
      <c r="C12749" s="267" t="s">
        <v>1985</v>
      </c>
      <c r="D12749" s="267" t="s">
        <v>727</v>
      </c>
      <c r="E12749" s="267">
        <v>185</v>
      </c>
      <c r="F12749" s="267" t="s">
        <v>1444</v>
      </c>
      <c r="H12749" s="267">
        <v>1</v>
      </c>
      <c r="I12749" s="267" t="s">
        <v>583</v>
      </c>
      <c r="J12749" s="267">
        <v>0.64</v>
      </c>
      <c r="K12749" s="267" t="s">
        <v>1986</v>
      </c>
      <c r="O12749" s="267" t="s">
        <v>24</v>
      </c>
      <c r="P12749" s="267">
        <v>15327237</v>
      </c>
      <c r="Q12749" s="267" t="s">
        <v>1445</v>
      </c>
      <c r="S12749" s="267">
        <v>38</v>
      </c>
      <c r="T12749" s="267" t="s">
        <v>13</v>
      </c>
      <c r="U12749" s="267" t="s">
        <v>1466</v>
      </c>
      <c r="V12749" s="267" t="s">
        <v>13</v>
      </c>
      <c r="W12749" s="267">
        <v>1940</v>
      </c>
      <c r="X12749" s="267">
        <v>25371123</v>
      </c>
      <c r="Y12749" s="267">
        <v>15327237</v>
      </c>
      <c r="Z12749" s="267">
        <v>1</v>
      </c>
      <c r="AA12749" s="267" t="s">
        <v>1987</v>
      </c>
      <c r="AB12749" s="270" t="s">
        <v>1988</v>
      </c>
      <c r="AD12749" s="267" t="s">
        <v>13</v>
      </c>
      <c r="AF12749" s="267" t="s">
        <v>24</v>
      </c>
      <c r="AG12749" s="267" t="s">
        <v>24</v>
      </c>
    </row>
    <row r="12750" spans="3:33" ht="409.5">
      <c r="C12750" s="267" t="s">
        <v>1985</v>
      </c>
      <c r="D12750" s="267" t="s">
        <v>727</v>
      </c>
      <c r="E12750" s="267">
        <v>185</v>
      </c>
      <c r="F12750" s="267" t="s">
        <v>1444</v>
      </c>
      <c r="H12750" s="267">
        <v>1</v>
      </c>
      <c r="I12750" s="267" t="s">
        <v>583</v>
      </c>
      <c r="J12750" s="267">
        <v>0.64</v>
      </c>
      <c r="K12750" s="267" t="s">
        <v>1986</v>
      </c>
      <c r="O12750" s="267" t="s">
        <v>24</v>
      </c>
      <c r="P12750" s="267">
        <v>15327237</v>
      </c>
      <c r="Q12750" s="267" t="s">
        <v>1445</v>
      </c>
      <c r="S12750" s="267">
        <v>38</v>
      </c>
      <c r="T12750" s="267" t="s">
        <v>13</v>
      </c>
      <c r="U12750" s="267" t="s">
        <v>1466</v>
      </c>
      <c r="V12750" s="267" t="s">
        <v>13</v>
      </c>
      <c r="W12750" s="267">
        <v>1940</v>
      </c>
      <c r="X12750" s="267">
        <v>25371123</v>
      </c>
      <c r="Y12750" s="267">
        <v>15327237</v>
      </c>
      <c r="Z12750" s="267">
        <v>1</v>
      </c>
      <c r="AA12750" s="267" t="s">
        <v>1987</v>
      </c>
      <c r="AB12750" s="270" t="s">
        <v>1988</v>
      </c>
      <c r="AD12750" s="267" t="s">
        <v>13</v>
      </c>
      <c r="AF12750" s="267" t="s">
        <v>24</v>
      </c>
      <c r="AG12750" s="267" t="s">
        <v>24</v>
      </c>
    </row>
    <row r="12751" spans="3:33" ht="409.5">
      <c r="C12751" s="267" t="s">
        <v>1985</v>
      </c>
      <c r="D12751" s="267" t="s">
        <v>727</v>
      </c>
      <c r="E12751" s="267">
        <v>185</v>
      </c>
      <c r="F12751" s="267" t="s">
        <v>1444</v>
      </c>
      <c r="H12751" s="267">
        <v>1</v>
      </c>
      <c r="I12751" s="267" t="s">
        <v>583</v>
      </c>
      <c r="J12751" s="267">
        <v>0.64</v>
      </c>
      <c r="K12751" s="267" t="s">
        <v>1986</v>
      </c>
      <c r="O12751" s="267" t="s">
        <v>24</v>
      </c>
      <c r="P12751" s="267">
        <v>15327237</v>
      </c>
      <c r="Q12751" s="267" t="s">
        <v>1445</v>
      </c>
      <c r="S12751" s="267">
        <v>38</v>
      </c>
      <c r="T12751" s="267" t="s">
        <v>13</v>
      </c>
      <c r="U12751" s="267" t="s">
        <v>1466</v>
      </c>
      <c r="V12751" s="267" t="s">
        <v>13</v>
      </c>
      <c r="W12751" s="267">
        <v>1940</v>
      </c>
      <c r="X12751" s="267">
        <v>25371123</v>
      </c>
      <c r="Y12751" s="267">
        <v>15327237</v>
      </c>
      <c r="Z12751" s="267">
        <v>1</v>
      </c>
      <c r="AA12751" s="267" t="s">
        <v>1987</v>
      </c>
      <c r="AB12751" s="270" t="s">
        <v>1988</v>
      </c>
      <c r="AD12751" s="267" t="s">
        <v>13</v>
      </c>
      <c r="AF12751" s="267" t="s">
        <v>24</v>
      </c>
      <c r="AG12751" s="267" t="s">
        <v>24</v>
      </c>
    </row>
    <row r="12752" spans="3:33" ht="409.5">
      <c r="C12752" s="267" t="s">
        <v>1985</v>
      </c>
      <c r="D12752" s="267" t="s">
        <v>727</v>
      </c>
      <c r="E12752" s="267">
        <v>185</v>
      </c>
      <c r="F12752" s="267" t="s">
        <v>1444</v>
      </c>
      <c r="H12752" s="267">
        <v>1</v>
      </c>
      <c r="I12752" s="267" t="s">
        <v>583</v>
      </c>
      <c r="J12752" s="267">
        <v>0.64</v>
      </c>
      <c r="K12752" s="267" t="s">
        <v>1986</v>
      </c>
      <c r="O12752" s="267" t="s">
        <v>24</v>
      </c>
      <c r="P12752" s="267">
        <v>15327237</v>
      </c>
      <c r="Q12752" s="267" t="s">
        <v>1445</v>
      </c>
      <c r="S12752" s="267">
        <v>38</v>
      </c>
      <c r="T12752" s="267" t="s">
        <v>13</v>
      </c>
      <c r="U12752" s="267" t="s">
        <v>1466</v>
      </c>
      <c r="V12752" s="267" t="s">
        <v>13</v>
      </c>
      <c r="W12752" s="267">
        <v>1940</v>
      </c>
      <c r="X12752" s="267">
        <v>25371123</v>
      </c>
      <c r="Y12752" s="267">
        <v>15327237</v>
      </c>
      <c r="Z12752" s="267">
        <v>1</v>
      </c>
      <c r="AA12752" s="267" t="s">
        <v>1987</v>
      </c>
      <c r="AB12752" s="270" t="s">
        <v>1988</v>
      </c>
      <c r="AD12752" s="267" t="s">
        <v>13</v>
      </c>
      <c r="AF12752" s="267" t="s">
        <v>24</v>
      </c>
      <c r="AG12752" s="267" t="s">
        <v>24</v>
      </c>
    </row>
    <row r="12753" spans="3:33" ht="409.5">
      <c r="C12753" s="267" t="s">
        <v>1985</v>
      </c>
      <c r="D12753" s="267" t="s">
        <v>727</v>
      </c>
      <c r="E12753" s="267">
        <v>185</v>
      </c>
      <c r="F12753" s="267" t="s">
        <v>1444</v>
      </c>
      <c r="H12753" s="267">
        <v>1</v>
      </c>
      <c r="I12753" s="267" t="s">
        <v>583</v>
      </c>
      <c r="J12753" s="267">
        <v>0.64</v>
      </c>
      <c r="K12753" s="267" t="s">
        <v>1986</v>
      </c>
      <c r="O12753" s="267" t="s">
        <v>24</v>
      </c>
      <c r="P12753" s="267">
        <v>15327237</v>
      </c>
      <c r="Q12753" s="267" t="s">
        <v>1445</v>
      </c>
      <c r="S12753" s="267">
        <v>38</v>
      </c>
      <c r="T12753" s="267" t="s">
        <v>13</v>
      </c>
      <c r="U12753" s="267" t="s">
        <v>1466</v>
      </c>
      <c r="V12753" s="267" t="s">
        <v>13</v>
      </c>
      <c r="W12753" s="267">
        <v>1940</v>
      </c>
      <c r="X12753" s="267">
        <v>25371123</v>
      </c>
      <c r="Y12753" s="267">
        <v>15327237</v>
      </c>
      <c r="Z12753" s="267">
        <v>1</v>
      </c>
      <c r="AA12753" s="267" t="s">
        <v>1987</v>
      </c>
      <c r="AB12753" s="270" t="s">
        <v>1988</v>
      </c>
      <c r="AD12753" s="267" t="s">
        <v>13</v>
      </c>
      <c r="AF12753" s="267" t="s">
        <v>24</v>
      </c>
      <c r="AG12753" s="267" t="s">
        <v>24</v>
      </c>
    </row>
    <row r="12754" spans="3:33" ht="409.5">
      <c r="C12754" s="267" t="s">
        <v>1985</v>
      </c>
      <c r="D12754" s="267" t="s">
        <v>727</v>
      </c>
      <c r="E12754" s="267">
        <v>185</v>
      </c>
      <c r="F12754" s="267" t="s">
        <v>1444</v>
      </c>
      <c r="H12754" s="267">
        <v>1</v>
      </c>
      <c r="I12754" s="267" t="s">
        <v>583</v>
      </c>
      <c r="J12754" s="267">
        <v>0.64</v>
      </c>
      <c r="K12754" s="267" t="s">
        <v>1986</v>
      </c>
      <c r="O12754" s="267" t="s">
        <v>24</v>
      </c>
      <c r="P12754" s="267">
        <v>15327237</v>
      </c>
      <c r="Q12754" s="267" t="s">
        <v>1445</v>
      </c>
      <c r="S12754" s="267">
        <v>38</v>
      </c>
      <c r="T12754" s="267" t="s">
        <v>13</v>
      </c>
      <c r="U12754" s="267" t="s">
        <v>1466</v>
      </c>
      <c r="V12754" s="267" t="s">
        <v>13</v>
      </c>
      <c r="W12754" s="267">
        <v>1940</v>
      </c>
      <c r="X12754" s="267">
        <v>25371123</v>
      </c>
      <c r="Y12754" s="267">
        <v>15327237</v>
      </c>
      <c r="Z12754" s="267">
        <v>1</v>
      </c>
      <c r="AA12754" s="267" t="s">
        <v>1987</v>
      </c>
      <c r="AB12754" s="270" t="s">
        <v>1988</v>
      </c>
      <c r="AD12754" s="267" t="s">
        <v>13</v>
      </c>
      <c r="AF12754" s="267" t="s">
        <v>24</v>
      </c>
      <c r="AG12754" s="267" t="s">
        <v>24</v>
      </c>
    </row>
    <row r="12755" spans="3:33" ht="409.5">
      <c r="C12755" s="267" t="s">
        <v>1985</v>
      </c>
      <c r="D12755" s="267" t="s">
        <v>727</v>
      </c>
      <c r="E12755" s="267">
        <v>185</v>
      </c>
      <c r="F12755" s="267" t="s">
        <v>1444</v>
      </c>
      <c r="H12755" s="267">
        <v>1</v>
      </c>
      <c r="I12755" s="267" t="s">
        <v>583</v>
      </c>
      <c r="J12755" s="267">
        <v>0.64</v>
      </c>
      <c r="K12755" s="267" t="s">
        <v>1986</v>
      </c>
      <c r="O12755" s="267" t="s">
        <v>24</v>
      </c>
      <c r="P12755" s="267">
        <v>15327237</v>
      </c>
      <c r="Q12755" s="267" t="s">
        <v>1445</v>
      </c>
      <c r="S12755" s="267">
        <v>38</v>
      </c>
      <c r="T12755" s="267" t="s">
        <v>13</v>
      </c>
      <c r="U12755" s="267" t="s">
        <v>1466</v>
      </c>
      <c r="V12755" s="267" t="s">
        <v>13</v>
      </c>
      <c r="W12755" s="267">
        <v>1940</v>
      </c>
      <c r="X12755" s="267">
        <v>25371123</v>
      </c>
      <c r="Y12755" s="267">
        <v>15327237</v>
      </c>
      <c r="Z12755" s="267">
        <v>1</v>
      </c>
      <c r="AA12755" s="267" t="s">
        <v>1987</v>
      </c>
      <c r="AB12755" s="270" t="s">
        <v>1988</v>
      </c>
      <c r="AD12755" s="267" t="s">
        <v>13</v>
      </c>
      <c r="AF12755" s="267" t="s">
        <v>24</v>
      </c>
      <c r="AG12755" s="267" t="s">
        <v>24</v>
      </c>
    </row>
    <row r="12756" spans="3:33" ht="409.5">
      <c r="C12756" s="267" t="s">
        <v>1985</v>
      </c>
      <c r="D12756" s="267" t="s">
        <v>727</v>
      </c>
      <c r="E12756" s="267">
        <v>185</v>
      </c>
      <c r="F12756" s="267" t="s">
        <v>1444</v>
      </c>
      <c r="H12756" s="267">
        <v>1</v>
      </c>
      <c r="I12756" s="267" t="s">
        <v>583</v>
      </c>
      <c r="J12756" s="267">
        <v>0.64</v>
      </c>
      <c r="K12756" s="267" t="s">
        <v>1986</v>
      </c>
      <c r="O12756" s="267" t="s">
        <v>24</v>
      </c>
      <c r="P12756" s="267">
        <v>15327237</v>
      </c>
      <c r="Q12756" s="267" t="s">
        <v>1445</v>
      </c>
      <c r="S12756" s="267">
        <v>38</v>
      </c>
      <c r="T12756" s="267" t="s">
        <v>13</v>
      </c>
      <c r="U12756" s="267" t="s">
        <v>1466</v>
      </c>
      <c r="V12756" s="267" t="s">
        <v>13</v>
      </c>
      <c r="W12756" s="267">
        <v>1940</v>
      </c>
      <c r="X12756" s="267">
        <v>25371123</v>
      </c>
      <c r="Y12756" s="267">
        <v>15327237</v>
      </c>
      <c r="Z12756" s="267">
        <v>1</v>
      </c>
      <c r="AA12756" s="267" t="s">
        <v>1987</v>
      </c>
      <c r="AB12756" s="270" t="s">
        <v>1988</v>
      </c>
      <c r="AD12756" s="267" t="s">
        <v>13</v>
      </c>
      <c r="AF12756" s="267" t="s">
        <v>24</v>
      </c>
      <c r="AG12756" s="267" t="s">
        <v>24</v>
      </c>
    </row>
    <row r="12757" spans="3:33" ht="409.5">
      <c r="C12757" s="267" t="s">
        <v>1985</v>
      </c>
      <c r="D12757" s="267" t="s">
        <v>727</v>
      </c>
      <c r="E12757" s="267">
        <v>185</v>
      </c>
      <c r="F12757" s="267" t="s">
        <v>1444</v>
      </c>
      <c r="H12757" s="267">
        <v>1</v>
      </c>
      <c r="I12757" s="267" t="s">
        <v>583</v>
      </c>
      <c r="J12757" s="267">
        <v>0.64</v>
      </c>
      <c r="K12757" s="267" t="s">
        <v>1986</v>
      </c>
      <c r="O12757" s="267" t="s">
        <v>24</v>
      </c>
      <c r="P12757" s="267">
        <v>15327237</v>
      </c>
      <c r="Q12757" s="267" t="s">
        <v>1445</v>
      </c>
      <c r="S12757" s="267">
        <v>38</v>
      </c>
      <c r="T12757" s="267" t="s">
        <v>13</v>
      </c>
      <c r="U12757" s="267" t="s">
        <v>1466</v>
      </c>
      <c r="V12757" s="267" t="s">
        <v>13</v>
      </c>
      <c r="W12757" s="267">
        <v>1940</v>
      </c>
      <c r="X12757" s="267">
        <v>25371123</v>
      </c>
      <c r="Y12757" s="267">
        <v>15327237</v>
      </c>
      <c r="Z12757" s="267">
        <v>1</v>
      </c>
      <c r="AA12757" s="267" t="s">
        <v>1987</v>
      </c>
      <c r="AB12757" s="270" t="s">
        <v>1988</v>
      </c>
      <c r="AD12757" s="267" t="s">
        <v>13</v>
      </c>
      <c r="AF12757" s="267" t="s">
        <v>24</v>
      </c>
      <c r="AG12757" s="267" t="s">
        <v>24</v>
      </c>
    </row>
    <row r="12758" spans="3:33" ht="409.5">
      <c r="C12758" s="267" t="s">
        <v>1985</v>
      </c>
      <c r="D12758" s="267" t="s">
        <v>727</v>
      </c>
      <c r="E12758" s="267">
        <v>185</v>
      </c>
      <c r="F12758" s="267" t="s">
        <v>1444</v>
      </c>
      <c r="H12758" s="267">
        <v>1</v>
      </c>
      <c r="I12758" s="267" t="s">
        <v>583</v>
      </c>
      <c r="J12758" s="267">
        <v>0.64</v>
      </c>
      <c r="K12758" s="267" t="s">
        <v>1986</v>
      </c>
      <c r="O12758" s="267" t="s">
        <v>24</v>
      </c>
      <c r="P12758" s="267">
        <v>15327237</v>
      </c>
      <c r="Q12758" s="267" t="s">
        <v>1445</v>
      </c>
      <c r="S12758" s="267">
        <v>38</v>
      </c>
      <c r="T12758" s="267" t="s">
        <v>13</v>
      </c>
      <c r="U12758" s="267" t="s">
        <v>1466</v>
      </c>
      <c r="V12758" s="267" t="s">
        <v>13</v>
      </c>
      <c r="W12758" s="267">
        <v>1940</v>
      </c>
      <c r="X12758" s="267">
        <v>25371123</v>
      </c>
      <c r="Y12758" s="267">
        <v>15327237</v>
      </c>
      <c r="Z12758" s="267">
        <v>1</v>
      </c>
      <c r="AA12758" s="267" t="s">
        <v>1987</v>
      </c>
      <c r="AB12758" s="270" t="s">
        <v>1988</v>
      </c>
      <c r="AD12758" s="267" t="s">
        <v>13</v>
      </c>
      <c r="AF12758" s="267" t="s">
        <v>24</v>
      </c>
      <c r="AG12758" s="267" t="s">
        <v>24</v>
      </c>
    </row>
    <row r="12759" spans="3:33" ht="409.5">
      <c r="C12759" s="267" t="s">
        <v>1985</v>
      </c>
      <c r="D12759" s="267" t="s">
        <v>727</v>
      </c>
      <c r="E12759" s="267">
        <v>185</v>
      </c>
      <c r="F12759" s="267" t="s">
        <v>1444</v>
      </c>
      <c r="H12759" s="267">
        <v>1</v>
      </c>
      <c r="I12759" s="267" t="s">
        <v>583</v>
      </c>
      <c r="J12759" s="267">
        <v>0.64</v>
      </c>
      <c r="K12759" s="267" t="s">
        <v>1986</v>
      </c>
      <c r="O12759" s="267" t="s">
        <v>24</v>
      </c>
      <c r="P12759" s="267">
        <v>15327237</v>
      </c>
      <c r="Q12759" s="267" t="s">
        <v>1445</v>
      </c>
      <c r="S12759" s="267">
        <v>38</v>
      </c>
      <c r="T12759" s="267" t="s">
        <v>13</v>
      </c>
      <c r="U12759" s="267" t="s">
        <v>1466</v>
      </c>
      <c r="V12759" s="267" t="s">
        <v>13</v>
      </c>
      <c r="W12759" s="267">
        <v>1940</v>
      </c>
      <c r="X12759" s="267">
        <v>25371123</v>
      </c>
      <c r="Y12759" s="267">
        <v>15327237</v>
      </c>
      <c r="Z12759" s="267">
        <v>1</v>
      </c>
      <c r="AA12759" s="267" t="s">
        <v>1987</v>
      </c>
      <c r="AB12759" s="270" t="s">
        <v>1988</v>
      </c>
      <c r="AD12759" s="267" t="s">
        <v>13</v>
      </c>
      <c r="AF12759" s="267" t="s">
        <v>24</v>
      </c>
      <c r="AG12759" s="267" t="s">
        <v>24</v>
      </c>
    </row>
    <row r="12760" spans="3:33" ht="409.5">
      <c r="C12760" s="267" t="s">
        <v>1985</v>
      </c>
      <c r="D12760" s="267" t="s">
        <v>727</v>
      </c>
      <c r="E12760" s="267">
        <v>185</v>
      </c>
      <c r="F12760" s="267" t="s">
        <v>1444</v>
      </c>
      <c r="H12760" s="267">
        <v>1</v>
      </c>
      <c r="I12760" s="267" t="s">
        <v>583</v>
      </c>
      <c r="J12760" s="267">
        <v>0.64</v>
      </c>
      <c r="K12760" s="267" t="s">
        <v>1986</v>
      </c>
      <c r="O12760" s="267" t="s">
        <v>24</v>
      </c>
      <c r="P12760" s="267">
        <v>15327237</v>
      </c>
      <c r="Q12760" s="267" t="s">
        <v>1445</v>
      </c>
      <c r="S12760" s="267">
        <v>38</v>
      </c>
      <c r="T12760" s="267" t="s">
        <v>13</v>
      </c>
      <c r="U12760" s="267" t="s">
        <v>1466</v>
      </c>
      <c r="V12760" s="267" t="s">
        <v>13</v>
      </c>
      <c r="W12760" s="267">
        <v>1940</v>
      </c>
      <c r="X12760" s="267">
        <v>25371123</v>
      </c>
      <c r="Y12760" s="267">
        <v>15327237</v>
      </c>
      <c r="Z12760" s="267">
        <v>1</v>
      </c>
      <c r="AA12760" s="267" t="s">
        <v>1987</v>
      </c>
      <c r="AB12760" s="270" t="s">
        <v>1988</v>
      </c>
      <c r="AD12760" s="267" t="s">
        <v>13</v>
      </c>
      <c r="AF12760" s="267" t="s">
        <v>24</v>
      </c>
      <c r="AG12760" s="267" t="s">
        <v>24</v>
      </c>
    </row>
    <row r="12761" spans="3:33" ht="409.5">
      <c r="C12761" s="267" t="s">
        <v>1985</v>
      </c>
      <c r="D12761" s="267" t="s">
        <v>727</v>
      </c>
      <c r="E12761" s="267">
        <v>185</v>
      </c>
      <c r="F12761" s="267" t="s">
        <v>1444</v>
      </c>
      <c r="H12761" s="267">
        <v>1</v>
      </c>
      <c r="I12761" s="267" t="s">
        <v>583</v>
      </c>
      <c r="J12761" s="267">
        <v>0.64</v>
      </c>
      <c r="K12761" s="267" t="s">
        <v>1986</v>
      </c>
      <c r="O12761" s="267" t="s">
        <v>24</v>
      </c>
      <c r="P12761" s="267">
        <v>15327237</v>
      </c>
      <c r="Q12761" s="267" t="s">
        <v>1445</v>
      </c>
      <c r="S12761" s="267">
        <v>38</v>
      </c>
      <c r="T12761" s="267" t="s">
        <v>13</v>
      </c>
      <c r="U12761" s="267" t="s">
        <v>1466</v>
      </c>
      <c r="V12761" s="267" t="s">
        <v>13</v>
      </c>
      <c r="W12761" s="267">
        <v>1940</v>
      </c>
      <c r="X12761" s="267">
        <v>25371123</v>
      </c>
      <c r="Y12761" s="267">
        <v>15327237</v>
      </c>
      <c r="Z12761" s="267">
        <v>1</v>
      </c>
      <c r="AA12761" s="267" t="s">
        <v>1987</v>
      </c>
      <c r="AB12761" s="270" t="s">
        <v>1988</v>
      </c>
      <c r="AD12761" s="267" t="s">
        <v>13</v>
      </c>
      <c r="AF12761" s="267" t="s">
        <v>24</v>
      </c>
      <c r="AG12761" s="267" t="s">
        <v>24</v>
      </c>
    </row>
    <row r="12762" spans="3:33" ht="409.5">
      <c r="C12762" s="267" t="s">
        <v>1985</v>
      </c>
      <c r="D12762" s="267" t="s">
        <v>727</v>
      </c>
      <c r="E12762" s="267">
        <v>185</v>
      </c>
      <c r="F12762" s="267" t="s">
        <v>1444</v>
      </c>
      <c r="H12762" s="267">
        <v>1</v>
      </c>
      <c r="I12762" s="267" t="s">
        <v>583</v>
      </c>
      <c r="J12762" s="267">
        <v>0.64</v>
      </c>
      <c r="K12762" s="267" t="s">
        <v>1986</v>
      </c>
      <c r="O12762" s="267" t="s">
        <v>24</v>
      </c>
      <c r="P12762" s="267">
        <v>15327237</v>
      </c>
      <c r="Q12762" s="267" t="s">
        <v>1445</v>
      </c>
      <c r="S12762" s="267">
        <v>38</v>
      </c>
      <c r="T12762" s="267" t="s">
        <v>13</v>
      </c>
      <c r="U12762" s="267" t="s">
        <v>1466</v>
      </c>
      <c r="V12762" s="267" t="s">
        <v>13</v>
      </c>
      <c r="W12762" s="267">
        <v>1940</v>
      </c>
      <c r="X12762" s="267">
        <v>25371123</v>
      </c>
      <c r="Y12762" s="267">
        <v>15327237</v>
      </c>
      <c r="Z12762" s="267">
        <v>1</v>
      </c>
      <c r="AA12762" s="267" t="s">
        <v>1987</v>
      </c>
      <c r="AB12762" s="270" t="s">
        <v>1988</v>
      </c>
      <c r="AD12762" s="267" t="s">
        <v>13</v>
      </c>
      <c r="AF12762" s="267" t="s">
        <v>24</v>
      </c>
      <c r="AG12762" s="267" t="s">
        <v>24</v>
      </c>
    </row>
    <row r="12763" spans="3:33" ht="409.5">
      <c r="C12763" s="267" t="s">
        <v>1985</v>
      </c>
      <c r="D12763" s="267" t="s">
        <v>727</v>
      </c>
      <c r="E12763" s="267">
        <v>185</v>
      </c>
      <c r="F12763" s="267" t="s">
        <v>1444</v>
      </c>
      <c r="H12763" s="267">
        <v>1</v>
      </c>
      <c r="I12763" s="267" t="s">
        <v>583</v>
      </c>
      <c r="J12763" s="267">
        <v>0.64</v>
      </c>
      <c r="K12763" s="267" t="s">
        <v>1986</v>
      </c>
      <c r="O12763" s="267" t="s">
        <v>24</v>
      </c>
      <c r="P12763" s="267">
        <v>15327237</v>
      </c>
      <c r="Q12763" s="267" t="s">
        <v>1445</v>
      </c>
      <c r="S12763" s="267">
        <v>38</v>
      </c>
      <c r="T12763" s="267" t="s">
        <v>13</v>
      </c>
      <c r="U12763" s="267" t="s">
        <v>1466</v>
      </c>
      <c r="V12763" s="267" t="s">
        <v>13</v>
      </c>
      <c r="W12763" s="267">
        <v>1940</v>
      </c>
      <c r="X12763" s="267">
        <v>25371123</v>
      </c>
      <c r="Y12763" s="267">
        <v>15327237</v>
      </c>
      <c r="Z12763" s="267">
        <v>1</v>
      </c>
      <c r="AA12763" s="267" t="s">
        <v>1987</v>
      </c>
      <c r="AB12763" s="270" t="s">
        <v>1988</v>
      </c>
      <c r="AD12763" s="267" t="s">
        <v>13</v>
      </c>
      <c r="AF12763" s="267" t="s">
        <v>24</v>
      </c>
      <c r="AG12763" s="267" t="s">
        <v>24</v>
      </c>
    </row>
    <row r="12764" spans="3:33" ht="409.5">
      <c r="C12764" s="267" t="s">
        <v>1985</v>
      </c>
      <c r="D12764" s="267" t="s">
        <v>727</v>
      </c>
      <c r="E12764" s="267">
        <v>185</v>
      </c>
      <c r="F12764" s="267" t="s">
        <v>1444</v>
      </c>
      <c r="H12764" s="267">
        <v>1</v>
      </c>
      <c r="I12764" s="267" t="s">
        <v>583</v>
      </c>
      <c r="J12764" s="267">
        <v>0.64</v>
      </c>
      <c r="K12764" s="267" t="s">
        <v>1986</v>
      </c>
      <c r="O12764" s="267" t="s">
        <v>24</v>
      </c>
      <c r="P12764" s="267">
        <v>15327237</v>
      </c>
      <c r="Q12764" s="267" t="s">
        <v>1445</v>
      </c>
      <c r="S12764" s="267">
        <v>38</v>
      </c>
      <c r="T12764" s="267" t="s">
        <v>13</v>
      </c>
      <c r="U12764" s="267" t="s">
        <v>1466</v>
      </c>
      <c r="V12764" s="267" t="s">
        <v>13</v>
      </c>
      <c r="W12764" s="267">
        <v>1940</v>
      </c>
      <c r="X12764" s="267">
        <v>25371123</v>
      </c>
      <c r="Y12764" s="267">
        <v>15327237</v>
      </c>
      <c r="Z12764" s="267">
        <v>1</v>
      </c>
      <c r="AA12764" s="267" t="s">
        <v>1987</v>
      </c>
      <c r="AB12764" s="270" t="s">
        <v>1988</v>
      </c>
      <c r="AD12764" s="267" t="s">
        <v>13</v>
      </c>
      <c r="AF12764" s="267" t="s">
        <v>24</v>
      </c>
      <c r="AG12764" s="267" t="s">
        <v>24</v>
      </c>
    </row>
    <row r="12765" spans="3:33" ht="409.5">
      <c r="C12765" s="267" t="s">
        <v>1985</v>
      </c>
      <c r="D12765" s="267" t="s">
        <v>727</v>
      </c>
      <c r="E12765" s="267">
        <v>185</v>
      </c>
      <c r="F12765" s="267" t="s">
        <v>1444</v>
      </c>
      <c r="H12765" s="267">
        <v>1</v>
      </c>
      <c r="I12765" s="267" t="s">
        <v>583</v>
      </c>
      <c r="J12765" s="267">
        <v>0.64</v>
      </c>
      <c r="K12765" s="267" t="s">
        <v>1986</v>
      </c>
      <c r="O12765" s="267" t="s">
        <v>24</v>
      </c>
      <c r="P12765" s="267">
        <v>15327237</v>
      </c>
      <c r="Q12765" s="267" t="s">
        <v>1445</v>
      </c>
      <c r="S12765" s="267">
        <v>38</v>
      </c>
      <c r="T12765" s="267" t="s">
        <v>13</v>
      </c>
      <c r="U12765" s="267" t="s">
        <v>1466</v>
      </c>
      <c r="V12765" s="267" t="s">
        <v>13</v>
      </c>
      <c r="W12765" s="267">
        <v>1940</v>
      </c>
      <c r="X12765" s="267">
        <v>25371123</v>
      </c>
      <c r="Y12765" s="267">
        <v>15327237</v>
      </c>
      <c r="Z12765" s="267">
        <v>1</v>
      </c>
      <c r="AA12765" s="267" t="s">
        <v>1987</v>
      </c>
      <c r="AB12765" s="270" t="s">
        <v>1988</v>
      </c>
      <c r="AD12765" s="267" t="s">
        <v>13</v>
      </c>
      <c r="AF12765" s="267" t="s">
        <v>24</v>
      </c>
      <c r="AG12765" s="267" t="s">
        <v>24</v>
      </c>
    </row>
    <row r="12766" spans="3:33" ht="409.5">
      <c r="C12766" s="267" t="s">
        <v>1985</v>
      </c>
      <c r="D12766" s="267" t="s">
        <v>727</v>
      </c>
      <c r="E12766" s="267">
        <v>185</v>
      </c>
      <c r="F12766" s="267" t="s">
        <v>1444</v>
      </c>
      <c r="H12766" s="267">
        <v>1</v>
      </c>
      <c r="I12766" s="267" t="s">
        <v>583</v>
      </c>
      <c r="J12766" s="267">
        <v>0.64</v>
      </c>
      <c r="K12766" s="267" t="s">
        <v>1986</v>
      </c>
      <c r="O12766" s="267" t="s">
        <v>24</v>
      </c>
      <c r="P12766" s="267">
        <v>15327237</v>
      </c>
      <c r="Q12766" s="267" t="s">
        <v>1445</v>
      </c>
      <c r="S12766" s="267">
        <v>38</v>
      </c>
      <c r="T12766" s="267" t="s">
        <v>13</v>
      </c>
      <c r="U12766" s="267" t="s">
        <v>1466</v>
      </c>
      <c r="V12766" s="267" t="s">
        <v>13</v>
      </c>
      <c r="W12766" s="267">
        <v>1940</v>
      </c>
      <c r="X12766" s="267">
        <v>25371123</v>
      </c>
      <c r="Y12766" s="267">
        <v>15327237</v>
      </c>
      <c r="Z12766" s="267">
        <v>1</v>
      </c>
      <c r="AA12766" s="267" t="s">
        <v>1987</v>
      </c>
      <c r="AB12766" s="270" t="s">
        <v>1988</v>
      </c>
      <c r="AD12766" s="267" t="s">
        <v>13</v>
      </c>
      <c r="AF12766" s="267" t="s">
        <v>24</v>
      </c>
      <c r="AG12766" s="267" t="s">
        <v>24</v>
      </c>
    </row>
    <row r="12767" spans="3:33" ht="409.5">
      <c r="C12767" s="267" t="s">
        <v>1985</v>
      </c>
      <c r="D12767" s="267" t="s">
        <v>727</v>
      </c>
      <c r="E12767" s="267">
        <v>185</v>
      </c>
      <c r="F12767" s="267" t="s">
        <v>1444</v>
      </c>
      <c r="H12767" s="267">
        <v>1</v>
      </c>
      <c r="I12767" s="267" t="s">
        <v>583</v>
      </c>
      <c r="J12767" s="267">
        <v>0.64</v>
      </c>
      <c r="K12767" s="267" t="s">
        <v>1986</v>
      </c>
      <c r="O12767" s="267" t="s">
        <v>24</v>
      </c>
      <c r="P12767" s="267">
        <v>15327237</v>
      </c>
      <c r="Q12767" s="267" t="s">
        <v>1445</v>
      </c>
      <c r="S12767" s="267">
        <v>38</v>
      </c>
      <c r="T12767" s="267" t="s">
        <v>13</v>
      </c>
      <c r="U12767" s="267" t="s">
        <v>1466</v>
      </c>
      <c r="V12767" s="267" t="s">
        <v>13</v>
      </c>
      <c r="W12767" s="267">
        <v>1940</v>
      </c>
      <c r="X12767" s="267">
        <v>25371123</v>
      </c>
      <c r="Y12767" s="267">
        <v>15327237</v>
      </c>
      <c r="Z12767" s="267">
        <v>1</v>
      </c>
      <c r="AA12767" s="267" t="s">
        <v>1987</v>
      </c>
      <c r="AB12767" s="270" t="s">
        <v>1988</v>
      </c>
      <c r="AD12767" s="267" t="s">
        <v>13</v>
      </c>
      <c r="AF12767" s="267" t="s">
        <v>24</v>
      </c>
      <c r="AG12767" s="267" t="s">
        <v>24</v>
      </c>
    </row>
    <row r="12768" spans="3:33" ht="409.5">
      <c r="C12768" s="267" t="s">
        <v>1985</v>
      </c>
      <c r="D12768" s="267" t="s">
        <v>727</v>
      </c>
      <c r="E12768" s="267">
        <v>185</v>
      </c>
      <c r="F12768" s="267" t="s">
        <v>1444</v>
      </c>
      <c r="H12768" s="267">
        <v>1</v>
      </c>
      <c r="I12768" s="267" t="s">
        <v>583</v>
      </c>
      <c r="J12768" s="267">
        <v>0.64</v>
      </c>
      <c r="K12768" s="267" t="s">
        <v>1986</v>
      </c>
      <c r="O12768" s="267" t="s">
        <v>24</v>
      </c>
      <c r="P12768" s="267">
        <v>15327237</v>
      </c>
      <c r="Q12768" s="267" t="s">
        <v>1445</v>
      </c>
      <c r="S12768" s="267">
        <v>38</v>
      </c>
      <c r="T12768" s="267" t="s">
        <v>13</v>
      </c>
      <c r="U12768" s="267" t="s">
        <v>1466</v>
      </c>
      <c r="V12768" s="267" t="s">
        <v>13</v>
      </c>
      <c r="W12768" s="267">
        <v>1940</v>
      </c>
      <c r="X12768" s="267">
        <v>25371123</v>
      </c>
      <c r="Y12768" s="267">
        <v>15327237</v>
      </c>
      <c r="Z12768" s="267">
        <v>1</v>
      </c>
      <c r="AA12768" s="267" t="s">
        <v>1987</v>
      </c>
      <c r="AB12768" s="270" t="s">
        <v>1988</v>
      </c>
      <c r="AD12768" s="267" t="s">
        <v>13</v>
      </c>
      <c r="AF12768" s="267" t="s">
        <v>24</v>
      </c>
      <c r="AG12768" s="267" t="s">
        <v>24</v>
      </c>
    </row>
    <row r="12769" spans="3:33" ht="409.5">
      <c r="C12769" s="267" t="s">
        <v>1985</v>
      </c>
      <c r="D12769" s="267" t="s">
        <v>727</v>
      </c>
      <c r="E12769" s="267">
        <v>185</v>
      </c>
      <c r="F12769" s="267" t="s">
        <v>1444</v>
      </c>
      <c r="H12769" s="267">
        <v>1</v>
      </c>
      <c r="I12769" s="267" t="s">
        <v>583</v>
      </c>
      <c r="J12769" s="267">
        <v>0.64</v>
      </c>
      <c r="K12769" s="267" t="s">
        <v>1986</v>
      </c>
      <c r="O12769" s="267" t="s">
        <v>24</v>
      </c>
      <c r="P12769" s="267">
        <v>15327237</v>
      </c>
      <c r="Q12769" s="267" t="s">
        <v>1445</v>
      </c>
      <c r="S12769" s="267">
        <v>38</v>
      </c>
      <c r="T12769" s="267" t="s">
        <v>13</v>
      </c>
      <c r="U12769" s="267" t="s">
        <v>1466</v>
      </c>
      <c r="V12769" s="267" t="s">
        <v>13</v>
      </c>
      <c r="W12769" s="267">
        <v>1940</v>
      </c>
      <c r="X12769" s="267">
        <v>25371123</v>
      </c>
      <c r="Y12769" s="267">
        <v>15327237</v>
      </c>
      <c r="Z12769" s="267">
        <v>1</v>
      </c>
      <c r="AA12769" s="267" t="s">
        <v>1987</v>
      </c>
      <c r="AB12769" s="270" t="s">
        <v>1988</v>
      </c>
      <c r="AD12769" s="267" t="s">
        <v>13</v>
      </c>
      <c r="AF12769" s="267" t="s">
        <v>24</v>
      </c>
      <c r="AG12769" s="267" t="s">
        <v>24</v>
      </c>
    </row>
    <row r="12770" spans="3:33" ht="409.5">
      <c r="C12770" s="267" t="s">
        <v>1985</v>
      </c>
      <c r="D12770" s="267" t="s">
        <v>727</v>
      </c>
      <c r="E12770" s="267">
        <v>185</v>
      </c>
      <c r="F12770" s="267" t="s">
        <v>1444</v>
      </c>
      <c r="H12770" s="267">
        <v>1</v>
      </c>
      <c r="I12770" s="267" t="s">
        <v>583</v>
      </c>
      <c r="J12770" s="267">
        <v>0.64</v>
      </c>
      <c r="K12770" s="267" t="s">
        <v>1986</v>
      </c>
      <c r="O12770" s="267" t="s">
        <v>24</v>
      </c>
      <c r="P12770" s="267">
        <v>15327237</v>
      </c>
      <c r="Q12770" s="267" t="s">
        <v>1445</v>
      </c>
      <c r="S12770" s="267">
        <v>38</v>
      </c>
      <c r="T12770" s="267" t="s">
        <v>13</v>
      </c>
      <c r="U12770" s="267" t="s">
        <v>1466</v>
      </c>
      <c r="V12770" s="267" t="s">
        <v>13</v>
      </c>
      <c r="W12770" s="267">
        <v>1940</v>
      </c>
      <c r="X12770" s="267">
        <v>25371123</v>
      </c>
      <c r="Y12770" s="267">
        <v>15327237</v>
      </c>
      <c r="Z12770" s="267">
        <v>1</v>
      </c>
      <c r="AA12770" s="267" t="s">
        <v>1987</v>
      </c>
      <c r="AB12770" s="270" t="s">
        <v>1988</v>
      </c>
      <c r="AD12770" s="267" t="s">
        <v>13</v>
      </c>
      <c r="AF12770" s="267" t="s">
        <v>24</v>
      </c>
      <c r="AG12770" s="267" t="s">
        <v>24</v>
      </c>
    </row>
    <row r="12771" spans="3:33" ht="409.5">
      <c r="C12771" s="267" t="s">
        <v>1985</v>
      </c>
      <c r="D12771" s="267" t="s">
        <v>727</v>
      </c>
      <c r="E12771" s="267">
        <v>185</v>
      </c>
      <c r="F12771" s="267" t="s">
        <v>1444</v>
      </c>
      <c r="H12771" s="267">
        <v>1</v>
      </c>
      <c r="I12771" s="267" t="s">
        <v>583</v>
      </c>
      <c r="J12771" s="267">
        <v>0.64</v>
      </c>
      <c r="K12771" s="267" t="s">
        <v>1986</v>
      </c>
      <c r="O12771" s="267" t="s">
        <v>24</v>
      </c>
      <c r="P12771" s="267">
        <v>15327237</v>
      </c>
      <c r="Q12771" s="267" t="s">
        <v>1445</v>
      </c>
      <c r="S12771" s="267">
        <v>38</v>
      </c>
      <c r="T12771" s="267" t="s">
        <v>13</v>
      </c>
      <c r="U12771" s="267" t="s">
        <v>1466</v>
      </c>
      <c r="V12771" s="267" t="s">
        <v>13</v>
      </c>
      <c r="W12771" s="267">
        <v>1940</v>
      </c>
      <c r="X12771" s="267">
        <v>25371123</v>
      </c>
      <c r="Y12771" s="267">
        <v>15327237</v>
      </c>
      <c r="Z12771" s="267">
        <v>1</v>
      </c>
      <c r="AA12771" s="267" t="s">
        <v>1987</v>
      </c>
      <c r="AB12771" s="270" t="s">
        <v>1988</v>
      </c>
      <c r="AD12771" s="267" t="s">
        <v>13</v>
      </c>
      <c r="AF12771" s="267" t="s">
        <v>24</v>
      </c>
      <c r="AG12771" s="267" t="s">
        <v>24</v>
      </c>
    </row>
    <row r="12772" spans="3:33" ht="409.5">
      <c r="C12772" s="267" t="s">
        <v>1985</v>
      </c>
      <c r="D12772" s="267" t="s">
        <v>727</v>
      </c>
      <c r="E12772" s="267">
        <v>185</v>
      </c>
      <c r="F12772" s="267" t="s">
        <v>1444</v>
      </c>
      <c r="H12772" s="267">
        <v>1</v>
      </c>
      <c r="I12772" s="267" t="s">
        <v>583</v>
      </c>
      <c r="J12772" s="267">
        <v>0.64</v>
      </c>
      <c r="K12772" s="267" t="s">
        <v>1986</v>
      </c>
      <c r="O12772" s="267" t="s">
        <v>24</v>
      </c>
      <c r="P12772" s="267">
        <v>15327237</v>
      </c>
      <c r="Q12772" s="267" t="s">
        <v>1445</v>
      </c>
      <c r="S12772" s="267">
        <v>38</v>
      </c>
      <c r="T12772" s="267" t="s">
        <v>13</v>
      </c>
      <c r="U12772" s="267" t="s">
        <v>1466</v>
      </c>
      <c r="V12772" s="267" t="s">
        <v>13</v>
      </c>
      <c r="W12772" s="267">
        <v>1940</v>
      </c>
      <c r="X12772" s="267">
        <v>25371123</v>
      </c>
      <c r="Y12772" s="267">
        <v>15327237</v>
      </c>
      <c r="Z12772" s="267">
        <v>1</v>
      </c>
      <c r="AA12772" s="267" t="s">
        <v>1987</v>
      </c>
      <c r="AB12772" s="270" t="s">
        <v>1988</v>
      </c>
      <c r="AD12772" s="267" t="s">
        <v>13</v>
      </c>
      <c r="AF12772" s="267" t="s">
        <v>24</v>
      </c>
      <c r="AG12772" s="267" t="s">
        <v>24</v>
      </c>
    </row>
    <row r="12773" spans="3:33" ht="409.5">
      <c r="C12773" s="267" t="s">
        <v>1985</v>
      </c>
      <c r="D12773" s="267" t="s">
        <v>727</v>
      </c>
      <c r="E12773" s="267">
        <v>185</v>
      </c>
      <c r="F12773" s="267" t="s">
        <v>1444</v>
      </c>
      <c r="H12773" s="267">
        <v>1</v>
      </c>
      <c r="I12773" s="267" t="s">
        <v>583</v>
      </c>
      <c r="J12773" s="267">
        <v>0.64</v>
      </c>
      <c r="K12773" s="267" t="s">
        <v>1986</v>
      </c>
      <c r="O12773" s="267" t="s">
        <v>24</v>
      </c>
      <c r="P12773" s="267">
        <v>15327237</v>
      </c>
      <c r="Q12773" s="267" t="s">
        <v>1445</v>
      </c>
      <c r="S12773" s="267">
        <v>38</v>
      </c>
      <c r="T12773" s="267" t="s">
        <v>13</v>
      </c>
      <c r="U12773" s="267" t="s">
        <v>1466</v>
      </c>
      <c r="V12773" s="267" t="s">
        <v>13</v>
      </c>
      <c r="W12773" s="267">
        <v>1940</v>
      </c>
      <c r="X12773" s="267">
        <v>25371123</v>
      </c>
      <c r="Y12773" s="267">
        <v>15327237</v>
      </c>
      <c r="Z12773" s="267">
        <v>1</v>
      </c>
      <c r="AA12773" s="267" t="s">
        <v>1987</v>
      </c>
      <c r="AB12773" s="270" t="s">
        <v>1988</v>
      </c>
      <c r="AD12773" s="267" t="s">
        <v>13</v>
      </c>
      <c r="AF12773" s="267" t="s">
        <v>24</v>
      </c>
      <c r="AG12773" s="267" t="s">
        <v>24</v>
      </c>
    </row>
    <row r="12774" spans="3:33" ht="409.5">
      <c r="C12774" s="267" t="s">
        <v>1985</v>
      </c>
      <c r="D12774" s="267" t="s">
        <v>727</v>
      </c>
      <c r="E12774" s="267">
        <v>185</v>
      </c>
      <c r="F12774" s="267" t="s">
        <v>1444</v>
      </c>
      <c r="H12774" s="267">
        <v>1</v>
      </c>
      <c r="I12774" s="267" t="s">
        <v>583</v>
      </c>
      <c r="J12774" s="267">
        <v>0.64</v>
      </c>
      <c r="K12774" s="267" t="s">
        <v>1986</v>
      </c>
      <c r="O12774" s="267" t="s">
        <v>24</v>
      </c>
      <c r="P12774" s="267">
        <v>15327237</v>
      </c>
      <c r="Q12774" s="267" t="s">
        <v>1445</v>
      </c>
      <c r="S12774" s="267">
        <v>38</v>
      </c>
      <c r="T12774" s="267" t="s">
        <v>13</v>
      </c>
      <c r="U12774" s="267" t="s">
        <v>1466</v>
      </c>
      <c r="V12774" s="267" t="s">
        <v>13</v>
      </c>
      <c r="W12774" s="267">
        <v>1940</v>
      </c>
      <c r="X12774" s="267">
        <v>25371123</v>
      </c>
      <c r="Y12774" s="267">
        <v>15327237</v>
      </c>
      <c r="Z12774" s="267">
        <v>1</v>
      </c>
      <c r="AA12774" s="267" t="s">
        <v>1987</v>
      </c>
      <c r="AB12774" s="270" t="s">
        <v>1988</v>
      </c>
      <c r="AD12774" s="267" t="s">
        <v>13</v>
      </c>
      <c r="AF12774" s="267" t="s">
        <v>24</v>
      </c>
      <c r="AG12774" s="267" t="s">
        <v>24</v>
      </c>
    </row>
    <row r="12775" spans="3:33" ht="409.5">
      <c r="C12775" s="267" t="s">
        <v>1985</v>
      </c>
      <c r="D12775" s="267" t="s">
        <v>727</v>
      </c>
      <c r="E12775" s="267">
        <v>185</v>
      </c>
      <c r="F12775" s="267" t="s">
        <v>1444</v>
      </c>
      <c r="H12775" s="267">
        <v>1</v>
      </c>
      <c r="I12775" s="267" t="s">
        <v>583</v>
      </c>
      <c r="J12775" s="267">
        <v>0.64</v>
      </c>
      <c r="K12775" s="267" t="s">
        <v>1986</v>
      </c>
      <c r="O12775" s="267" t="s">
        <v>24</v>
      </c>
      <c r="P12775" s="267">
        <v>15327237</v>
      </c>
      <c r="Q12775" s="267" t="s">
        <v>1445</v>
      </c>
      <c r="S12775" s="267">
        <v>38</v>
      </c>
      <c r="T12775" s="267" t="s">
        <v>13</v>
      </c>
      <c r="U12775" s="267" t="s">
        <v>1466</v>
      </c>
      <c r="V12775" s="267" t="s">
        <v>13</v>
      </c>
      <c r="W12775" s="267">
        <v>1940</v>
      </c>
      <c r="X12775" s="267">
        <v>25371123</v>
      </c>
      <c r="Y12775" s="267">
        <v>15327237</v>
      </c>
      <c r="Z12775" s="267">
        <v>1</v>
      </c>
      <c r="AA12775" s="267" t="s">
        <v>1987</v>
      </c>
      <c r="AB12775" s="270" t="s">
        <v>1988</v>
      </c>
      <c r="AD12775" s="267" t="s">
        <v>13</v>
      </c>
      <c r="AF12775" s="267" t="s">
        <v>24</v>
      </c>
      <c r="AG12775" s="267" t="s">
        <v>24</v>
      </c>
    </row>
    <row r="12776" spans="3:33" ht="409.5">
      <c r="C12776" s="267" t="s">
        <v>1985</v>
      </c>
      <c r="D12776" s="267" t="s">
        <v>727</v>
      </c>
      <c r="E12776" s="267">
        <v>185</v>
      </c>
      <c r="F12776" s="267" t="s">
        <v>1444</v>
      </c>
      <c r="H12776" s="267">
        <v>1</v>
      </c>
      <c r="I12776" s="267" t="s">
        <v>583</v>
      </c>
      <c r="J12776" s="267">
        <v>0.64</v>
      </c>
      <c r="K12776" s="267" t="s">
        <v>1986</v>
      </c>
      <c r="O12776" s="267" t="s">
        <v>24</v>
      </c>
      <c r="P12776" s="267">
        <v>15327237</v>
      </c>
      <c r="Q12776" s="267" t="s">
        <v>1445</v>
      </c>
      <c r="S12776" s="267">
        <v>38</v>
      </c>
      <c r="T12776" s="267" t="s">
        <v>13</v>
      </c>
      <c r="U12776" s="267" t="s">
        <v>1466</v>
      </c>
      <c r="V12776" s="267" t="s">
        <v>13</v>
      </c>
      <c r="W12776" s="267">
        <v>1940</v>
      </c>
      <c r="X12776" s="267">
        <v>25371123</v>
      </c>
      <c r="Y12776" s="267">
        <v>15327237</v>
      </c>
      <c r="Z12776" s="267">
        <v>1</v>
      </c>
      <c r="AA12776" s="267" t="s">
        <v>1987</v>
      </c>
      <c r="AB12776" s="270" t="s">
        <v>1988</v>
      </c>
      <c r="AD12776" s="267" t="s">
        <v>13</v>
      </c>
      <c r="AF12776" s="267" t="s">
        <v>24</v>
      </c>
      <c r="AG12776" s="267" t="s">
        <v>24</v>
      </c>
    </row>
    <row r="12777" spans="3:33" ht="409.5">
      <c r="C12777" s="267" t="s">
        <v>1985</v>
      </c>
      <c r="D12777" s="267" t="s">
        <v>727</v>
      </c>
      <c r="E12777" s="267">
        <v>185</v>
      </c>
      <c r="F12777" s="267" t="s">
        <v>1444</v>
      </c>
      <c r="H12777" s="267">
        <v>1</v>
      </c>
      <c r="I12777" s="267" t="s">
        <v>583</v>
      </c>
      <c r="J12777" s="267">
        <v>0.64</v>
      </c>
      <c r="K12777" s="267" t="s">
        <v>1986</v>
      </c>
      <c r="O12777" s="267" t="s">
        <v>24</v>
      </c>
      <c r="P12777" s="267">
        <v>15327237</v>
      </c>
      <c r="Q12777" s="267" t="s">
        <v>1445</v>
      </c>
      <c r="S12777" s="267">
        <v>38</v>
      </c>
      <c r="T12777" s="267" t="s">
        <v>13</v>
      </c>
      <c r="U12777" s="267" t="s">
        <v>1466</v>
      </c>
      <c r="V12777" s="267" t="s">
        <v>13</v>
      </c>
      <c r="W12777" s="267">
        <v>1940</v>
      </c>
      <c r="X12777" s="267">
        <v>25371123</v>
      </c>
      <c r="Y12777" s="267">
        <v>15327237</v>
      </c>
      <c r="Z12777" s="267">
        <v>1</v>
      </c>
      <c r="AA12777" s="267" t="s">
        <v>1987</v>
      </c>
      <c r="AB12777" s="270" t="s">
        <v>1988</v>
      </c>
      <c r="AD12777" s="267" t="s">
        <v>13</v>
      </c>
      <c r="AF12777" s="267" t="s">
        <v>24</v>
      </c>
      <c r="AG12777" s="267" t="s">
        <v>24</v>
      </c>
    </row>
    <row r="12778" spans="3:33" ht="409.5">
      <c r="C12778" s="267" t="s">
        <v>1985</v>
      </c>
      <c r="D12778" s="267" t="s">
        <v>727</v>
      </c>
      <c r="E12778" s="267">
        <v>185</v>
      </c>
      <c r="F12778" s="267" t="s">
        <v>1444</v>
      </c>
      <c r="H12778" s="267">
        <v>1</v>
      </c>
      <c r="I12778" s="267" t="s">
        <v>583</v>
      </c>
      <c r="J12778" s="267">
        <v>0.64</v>
      </c>
      <c r="K12778" s="267" t="s">
        <v>1986</v>
      </c>
      <c r="O12778" s="267" t="s">
        <v>24</v>
      </c>
      <c r="P12778" s="267">
        <v>15327237</v>
      </c>
      <c r="Q12778" s="267" t="s">
        <v>1445</v>
      </c>
      <c r="S12778" s="267">
        <v>38</v>
      </c>
      <c r="T12778" s="267" t="s">
        <v>13</v>
      </c>
      <c r="U12778" s="267" t="s">
        <v>1466</v>
      </c>
      <c r="V12778" s="267" t="s">
        <v>13</v>
      </c>
      <c r="W12778" s="267">
        <v>1940</v>
      </c>
      <c r="X12778" s="267">
        <v>25371123</v>
      </c>
      <c r="Y12778" s="267">
        <v>15327237</v>
      </c>
      <c r="Z12778" s="267">
        <v>1</v>
      </c>
      <c r="AA12778" s="267" t="s">
        <v>1987</v>
      </c>
      <c r="AB12778" s="270" t="s">
        <v>1988</v>
      </c>
      <c r="AD12778" s="267" t="s">
        <v>13</v>
      </c>
      <c r="AF12778" s="267" t="s">
        <v>24</v>
      </c>
      <c r="AG12778" s="267" t="s">
        <v>24</v>
      </c>
    </row>
    <row r="12779" spans="3:33" ht="409.5">
      <c r="C12779" s="267" t="s">
        <v>1985</v>
      </c>
      <c r="D12779" s="267" t="s">
        <v>727</v>
      </c>
      <c r="E12779" s="267">
        <v>185</v>
      </c>
      <c r="F12779" s="267" t="s">
        <v>1444</v>
      </c>
      <c r="H12779" s="267">
        <v>1</v>
      </c>
      <c r="I12779" s="267" t="s">
        <v>583</v>
      </c>
      <c r="J12779" s="267">
        <v>0.64</v>
      </c>
      <c r="K12779" s="267" t="s">
        <v>1986</v>
      </c>
      <c r="O12779" s="267" t="s">
        <v>24</v>
      </c>
      <c r="P12779" s="267">
        <v>15327237</v>
      </c>
      <c r="Q12779" s="267" t="s">
        <v>1445</v>
      </c>
      <c r="S12779" s="267">
        <v>38</v>
      </c>
      <c r="T12779" s="267" t="s">
        <v>13</v>
      </c>
      <c r="U12779" s="267" t="s">
        <v>1466</v>
      </c>
      <c r="V12779" s="267" t="s">
        <v>13</v>
      </c>
      <c r="W12779" s="267">
        <v>1940</v>
      </c>
      <c r="X12779" s="267">
        <v>25371123</v>
      </c>
      <c r="Y12779" s="267">
        <v>15327237</v>
      </c>
      <c r="Z12779" s="267">
        <v>1</v>
      </c>
      <c r="AA12779" s="267" t="s">
        <v>1987</v>
      </c>
      <c r="AB12779" s="270" t="s">
        <v>1988</v>
      </c>
      <c r="AD12779" s="267" t="s">
        <v>13</v>
      </c>
      <c r="AF12779" s="267" t="s">
        <v>24</v>
      </c>
      <c r="AG12779" s="267" t="s">
        <v>24</v>
      </c>
    </row>
    <row r="12780" spans="3:33" ht="409.5">
      <c r="C12780" s="267" t="s">
        <v>1985</v>
      </c>
      <c r="D12780" s="267" t="s">
        <v>727</v>
      </c>
      <c r="E12780" s="267">
        <v>185</v>
      </c>
      <c r="F12780" s="267" t="s">
        <v>1444</v>
      </c>
      <c r="H12780" s="267">
        <v>1</v>
      </c>
      <c r="I12780" s="267" t="s">
        <v>583</v>
      </c>
      <c r="J12780" s="267">
        <v>0.64</v>
      </c>
      <c r="K12780" s="267" t="s">
        <v>1986</v>
      </c>
      <c r="O12780" s="267" t="s">
        <v>24</v>
      </c>
      <c r="P12780" s="267">
        <v>15327237</v>
      </c>
      <c r="Q12780" s="267" t="s">
        <v>1445</v>
      </c>
      <c r="S12780" s="267">
        <v>38</v>
      </c>
      <c r="T12780" s="267" t="s">
        <v>13</v>
      </c>
      <c r="U12780" s="267" t="s">
        <v>1466</v>
      </c>
      <c r="V12780" s="267" t="s">
        <v>13</v>
      </c>
      <c r="W12780" s="267">
        <v>1940</v>
      </c>
      <c r="X12780" s="267">
        <v>25371123</v>
      </c>
      <c r="Y12780" s="267">
        <v>15327237</v>
      </c>
      <c r="Z12780" s="267">
        <v>1</v>
      </c>
      <c r="AA12780" s="267" t="s">
        <v>1987</v>
      </c>
      <c r="AB12780" s="270" t="s">
        <v>1988</v>
      </c>
      <c r="AD12780" s="267" t="s">
        <v>13</v>
      </c>
      <c r="AF12780" s="267" t="s">
        <v>24</v>
      </c>
      <c r="AG12780" s="267" t="s">
        <v>24</v>
      </c>
    </row>
    <row r="12781" spans="3:33" ht="409.5">
      <c r="C12781" s="267" t="s">
        <v>1985</v>
      </c>
      <c r="D12781" s="267" t="s">
        <v>727</v>
      </c>
      <c r="E12781" s="267">
        <v>185</v>
      </c>
      <c r="F12781" s="267" t="s">
        <v>1444</v>
      </c>
      <c r="H12781" s="267">
        <v>1</v>
      </c>
      <c r="I12781" s="267" t="s">
        <v>583</v>
      </c>
      <c r="J12781" s="267">
        <v>0.64</v>
      </c>
      <c r="K12781" s="267" t="s">
        <v>1986</v>
      </c>
      <c r="O12781" s="267" t="s">
        <v>24</v>
      </c>
      <c r="P12781" s="267">
        <v>15327237</v>
      </c>
      <c r="Q12781" s="267" t="s">
        <v>1445</v>
      </c>
      <c r="S12781" s="267">
        <v>38</v>
      </c>
      <c r="T12781" s="267" t="s">
        <v>13</v>
      </c>
      <c r="U12781" s="267" t="s">
        <v>1466</v>
      </c>
      <c r="V12781" s="267" t="s">
        <v>13</v>
      </c>
      <c r="W12781" s="267">
        <v>1940</v>
      </c>
      <c r="X12781" s="267">
        <v>25371123</v>
      </c>
      <c r="Y12781" s="267">
        <v>15327237</v>
      </c>
      <c r="Z12781" s="267">
        <v>1</v>
      </c>
      <c r="AA12781" s="267" t="s">
        <v>1987</v>
      </c>
      <c r="AB12781" s="270" t="s">
        <v>1988</v>
      </c>
      <c r="AD12781" s="267" t="s">
        <v>13</v>
      </c>
      <c r="AF12781" s="267" t="s">
        <v>24</v>
      </c>
      <c r="AG12781" s="267" t="s">
        <v>24</v>
      </c>
    </row>
    <row r="12782" spans="3:33" ht="409.5">
      <c r="C12782" s="267" t="s">
        <v>1985</v>
      </c>
      <c r="D12782" s="267" t="s">
        <v>727</v>
      </c>
      <c r="E12782" s="267">
        <v>185</v>
      </c>
      <c r="F12782" s="267" t="s">
        <v>1444</v>
      </c>
      <c r="H12782" s="267">
        <v>1</v>
      </c>
      <c r="I12782" s="267" t="s">
        <v>583</v>
      </c>
      <c r="J12782" s="267">
        <v>0.64</v>
      </c>
      <c r="K12782" s="267" t="s">
        <v>1986</v>
      </c>
      <c r="O12782" s="267" t="s">
        <v>24</v>
      </c>
      <c r="P12782" s="267">
        <v>15327237</v>
      </c>
      <c r="Q12782" s="267" t="s">
        <v>1445</v>
      </c>
      <c r="S12782" s="267">
        <v>38</v>
      </c>
      <c r="T12782" s="267" t="s">
        <v>13</v>
      </c>
      <c r="U12782" s="267" t="s">
        <v>1466</v>
      </c>
      <c r="V12782" s="267" t="s">
        <v>13</v>
      </c>
      <c r="W12782" s="267">
        <v>1940</v>
      </c>
      <c r="X12782" s="267">
        <v>25371123</v>
      </c>
      <c r="Y12782" s="267">
        <v>15327237</v>
      </c>
      <c r="Z12782" s="267">
        <v>1</v>
      </c>
      <c r="AA12782" s="267" t="s">
        <v>1987</v>
      </c>
      <c r="AB12782" s="270" t="s">
        <v>1988</v>
      </c>
      <c r="AD12782" s="267" t="s">
        <v>13</v>
      </c>
      <c r="AF12782" s="267" t="s">
        <v>24</v>
      </c>
      <c r="AG12782" s="267" t="s">
        <v>24</v>
      </c>
    </row>
    <row r="12783" spans="3:33" ht="409.5">
      <c r="C12783" s="267" t="s">
        <v>1985</v>
      </c>
      <c r="D12783" s="267" t="s">
        <v>727</v>
      </c>
      <c r="E12783" s="267">
        <v>185</v>
      </c>
      <c r="F12783" s="267" t="s">
        <v>1444</v>
      </c>
      <c r="H12783" s="267">
        <v>1</v>
      </c>
      <c r="I12783" s="267" t="s">
        <v>583</v>
      </c>
      <c r="J12783" s="267">
        <v>0.64</v>
      </c>
      <c r="K12783" s="267" t="s">
        <v>1986</v>
      </c>
      <c r="O12783" s="267" t="s">
        <v>24</v>
      </c>
      <c r="P12783" s="267">
        <v>15327237</v>
      </c>
      <c r="Q12783" s="267" t="s">
        <v>1445</v>
      </c>
      <c r="S12783" s="267">
        <v>38</v>
      </c>
      <c r="T12783" s="267" t="s">
        <v>13</v>
      </c>
      <c r="U12783" s="267" t="s">
        <v>1466</v>
      </c>
      <c r="V12783" s="267" t="s">
        <v>13</v>
      </c>
      <c r="W12783" s="267">
        <v>1940</v>
      </c>
      <c r="X12783" s="267">
        <v>25371123</v>
      </c>
      <c r="Y12783" s="267">
        <v>15327237</v>
      </c>
      <c r="Z12783" s="267">
        <v>1</v>
      </c>
      <c r="AA12783" s="267" t="s">
        <v>1987</v>
      </c>
      <c r="AB12783" s="270" t="s">
        <v>1988</v>
      </c>
      <c r="AD12783" s="267" t="s">
        <v>13</v>
      </c>
      <c r="AF12783" s="267" t="s">
        <v>24</v>
      </c>
      <c r="AG12783" s="267" t="s">
        <v>24</v>
      </c>
    </row>
    <row r="12784" spans="3:33" ht="409.5">
      <c r="C12784" s="267" t="s">
        <v>1985</v>
      </c>
      <c r="D12784" s="267" t="s">
        <v>727</v>
      </c>
      <c r="E12784" s="267">
        <v>1683</v>
      </c>
      <c r="F12784" s="267" t="s">
        <v>1485</v>
      </c>
      <c r="G12784" s="267" t="s">
        <v>1445</v>
      </c>
      <c r="H12784" s="267">
        <v>1</v>
      </c>
      <c r="I12784" s="267" t="s">
        <v>583</v>
      </c>
      <c r="J12784" s="267">
        <v>0.64</v>
      </c>
      <c r="K12784" s="267" t="s">
        <v>1986</v>
      </c>
      <c r="O12784" s="267" t="s">
        <v>13</v>
      </c>
      <c r="P12784" s="267">
        <v>15327237</v>
      </c>
      <c r="Q12784" s="267" t="s">
        <v>1445</v>
      </c>
      <c r="S12784" s="267">
        <v>38</v>
      </c>
      <c r="T12784" s="267" t="s">
        <v>13</v>
      </c>
      <c r="U12784" s="267" t="s">
        <v>1486</v>
      </c>
      <c r="V12784" s="267" t="s">
        <v>13</v>
      </c>
      <c r="W12784" s="267">
        <v>1940</v>
      </c>
      <c r="X12784" s="267" t="s">
        <v>1997</v>
      </c>
      <c r="Y12784" s="267">
        <v>15327237</v>
      </c>
      <c r="Z12784" s="267">
        <v>1</v>
      </c>
      <c r="AA12784" s="267" t="s">
        <v>1987</v>
      </c>
      <c r="AB12784" s="270" t="s">
        <v>1988</v>
      </c>
      <c r="AD12784" s="267" t="s">
        <v>13</v>
      </c>
      <c r="AF12784" s="267" t="s">
        <v>24</v>
      </c>
      <c r="AG12784" s="267" t="s">
        <v>24</v>
      </c>
    </row>
    <row r="12785" spans="3:33" ht="409.5">
      <c r="C12785" s="267" t="s">
        <v>1985</v>
      </c>
      <c r="D12785" s="267" t="s">
        <v>727</v>
      </c>
      <c r="E12785" s="267">
        <v>1683</v>
      </c>
      <c r="F12785" s="267" t="s">
        <v>1485</v>
      </c>
      <c r="G12785" s="267" t="s">
        <v>1445</v>
      </c>
      <c r="H12785" s="267">
        <v>1</v>
      </c>
      <c r="I12785" s="267" t="s">
        <v>583</v>
      </c>
      <c r="J12785" s="267">
        <v>0.64</v>
      </c>
      <c r="K12785" s="267" t="s">
        <v>1986</v>
      </c>
      <c r="O12785" s="267" t="s">
        <v>13</v>
      </c>
      <c r="P12785" s="267">
        <v>15327237</v>
      </c>
      <c r="Q12785" s="267" t="s">
        <v>1445</v>
      </c>
      <c r="S12785" s="267">
        <v>38</v>
      </c>
      <c r="T12785" s="267" t="s">
        <v>13</v>
      </c>
      <c r="U12785" s="267" t="s">
        <v>1486</v>
      </c>
      <c r="V12785" s="267" t="s">
        <v>13</v>
      </c>
      <c r="W12785" s="267">
        <v>1940</v>
      </c>
      <c r="X12785" s="267" t="s">
        <v>1997</v>
      </c>
      <c r="Y12785" s="267">
        <v>15327237</v>
      </c>
      <c r="Z12785" s="267">
        <v>1</v>
      </c>
      <c r="AA12785" s="267" t="s">
        <v>1987</v>
      </c>
      <c r="AB12785" s="270" t="s">
        <v>1988</v>
      </c>
      <c r="AD12785" s="267" t="s">
        <v>13</v>
      </c>
      <c r="AF12785" s="267" t="s">
        <v>24</v>
      </c>
      <c r="AG12785" s="267" t="s">
        <v>24</v>
      </c>
    </row>
    <row r="12786" spans="3:33" ht="409.5">
      <c r="C12786" s="267" t="s">
        <v>1985</v>
      </c>
      <c r="D12786" s="267" t="s">
        <v>727</v>
      </c>
      <c r="E12786" s="267">
        <v>1683</v>
      </c>
      <c r="F12786" s="267" t="s">
        <v>1485</v>
      </c>
      <c r="G12786" s="267" t="s">
        <v>1445</v>
      </c>
      <c r="H12786" s="267">
        <v>1</v>
      </c>
      <c r="I12786" s="267" t="s">
        <v>583</v>
      </c>
      <c r="J12786" s="267">
        <v>0.64</v>
      </c>
      <c r="K12786" s="267" t="s">
        <v>1986</v>
      </c>
      <c r="O12786" s="267" t="s">
        <v>13</v>
      </c>
      <c r="P12786" s="267">
        <v>15327237</v>
      </c>
      <c r="Q12786" s="267" t="s">
        <v>1445</v>
      </c>
      <c r="S12786" s="267">
        <v>38</v>
      </c>
      <c r="T12786" s="267" t="s">
        <v>13</v>
      </c>
      <c r="U12786" s="267" t="s">
        <v>1486</v>
      </c>
      <c r="V12786" s="267" t="s">
        <v>13</v>
      </c>
      <c r="W12786" s="267">
        <v>1940</v>
      </c>
      <c r="X12786" s="267" t="s">
        <v>1997</v>
      </c>
      <c r="Y12786" s="267">
        <v>15327237</v>
      </c>
      <c r="Z12786" s="267">
        <v>1</v>
      </c>
      <c r="AA12786" s="267" t="s">
        <v>1987</v>
      </c>
      <c r="AB12786" s="270" t="s">
        <v>1988</v>
      </c>
      <c r="AD12786" s="267" t="s">
        <v>13</v>
      </c>
      <c r="AF12786" s="267" t="s">
        <v>24</v>
      </c>
      <c r="AG12786" s="267" t="s">
        <v>24</v>
      </c>
    </row>
    <row r="12787" spans="3:33" ht="409.5">
      <c r="C12787" s="267" t="s">
        <v>1985</v>
      </c>
      <c r="D12787" s="267" t="s">
        <v>727</v>
      </c>
      <c r="E12787" s="267">
        <v>1683</v>
      </c>
      <c r="F12787" s="267" t="s">
        <v>1485</v>
      </c>
      <c r="G12787" s="267" t="s">
        <v>1445</v>
      </c>
      <c r="H12787" s="267">
        <v>1</v>
      </c>
      <c r="I12787" s="267" t="s">
        <v>583</v>
      </c>
      <c r="J12787" s="267">
        <v>0.64</v>
      </c>
      <c r="K12787" s="267" t="s">
        <v>1986</v>
      </c>
      <c r="O12787" s="267" t="s">
        <v>13</v>
      </c>
      <c r="P12787" s="267">
        <v>15327237</v>
      </c>
      <c r="Q12787" s="267" t="s">
        <v>1445</v>
      </c>
      <c r="S12787" s="267">
        <v>38</v>
      </c>
      <c r="T12787" s="267" t="s">
        <v>13</v>
      </c>
      <c r="U12787" s="267" t="s">
        <v>1486</v>
      </c>
      <c r="V12787" s="267" t="s">
        <v>13</v>
      </c>
      <c r="W12787" s="267">
        <v>1940</v>
      </c>
      <c r="X12787" s="267" t="s">
        <v>1997</v>
      </c>
      <c r="Y12787" s="267">
        <v>15327237</v>
      </c>
      <c r="Z12787" s="267">
        <v>1</v>
      </c>
      <c r="AA12787" s="267" t="s">
        <v>1987</v>
      </c>
      <c r="AB12787" s="270" t="s">
        <v>1988</v>
      </c>
      <c r="AD12787" s="267" t="s">
        <v>13</v>
      </c>
      <c r="AF12787" s="267" t="s">
        <v>24</v>
      </c>
      <c r="AG12787" s="267" t="s">
        <v>24</v>
      </c>
    </row>
    <row r="12788" spans="3:33" ht="409.5">
      <c r="C12788" s="267" t="s">
        <v>1985</v>
      </c>
      <c r="D12788" s="267" t="s">
        <v>727</v>
      </c>
      <c r="E12788" s="267">
        <v>1683</v>
      </c>
      <c r="F12788" s="267" t="s">
        <v>1485</v>
      </c>
      <c r="G12788" s="267" t="s">
        <v>1445</v>
      </c>
      <c r="H12788" s="267">
        <v>1</v>
      </c>
      <c r="I12788" s="267" t="s">
        <v>583</v>
      </c>
      <c r="J12788" s="267">
        <v>0.64</v>
      </c>
      <c r="K12788" s="267" t="s">
        <v>1986</v>
      </c>
      <c r="O12788" s="267" t="s">
        <v>13</v>
      </c>
      <c r="P12788" s="267">
        <v>15327237</v>
      </c>
      <c r="Q12788" s="267" t="s">
        <v>1445</v>
      </c>
      <c r="S12788" s="267">
        <v>38</v>
      </c>
      <c r="T12788" s="267" t="s">
        <v>13</v>
      </c>
      <c r="U12788" s="267" t="s">
        <v>1486</v>
      </c>
      <c r="V12788" s="267" t="s">
        <v>13</v>
      </c>
      <c r="W12788" s="267">
        <v>1940</v>
      </c>
      <c r="X12788" s="267" t="s">
        <v>1997</v>
      </c>
      <c r="Y12788" s="267">
        <v>15327237</v>
      </c>
      <c r="Z12788" s="267">
        <v>1</v>
      </c>
      <c r="AA12788" s="267" t="s">
        <v>1987</v>
      </c>
      <c r="AB12788" s="270" t="s">
        <v>1988</v>
      </c>
      <c r="AD12788" s="267" t="s">
        <v>13</v>
      </c>
      <c r="AF12788" s="267" t="s">
        <v>24</v>
      </c>
      <c r="AG12788" s="267" t="s">
        <v>24</v>
      </c>
    </row>
    <row r="12789" spans="3:33" ht="409.5">
      <c r="C12789" s="267" t="s">
        <v>1985</v>
      </c>
      <c r="D12789" s="267" t="s">
        <v>727</v>
      </c>
      <c r="E12789" s="267">
        <v>1683</v>
      </c>
      <c r="F12789" s="267" t="s">
        <v>1485</v>
      </c>
      <c r="G12789" s="267" t="s">
        <v>1445</v>
      </c>
      <c r="H12789" s="267">
        <v>1</v>
      </c>
      <c r="I12789" s="267" t="s">
        <v>583</v>
      </c>
      <c r="J12789" s="267">
        <v>0.64</v>
      </c>
      <c r="K12789" s="267" t="s">
        <v>1986</v>
      </c>
      <c r="O12789" s="267" t="s">
        <v>13</v>
      </c>
      <c r="P12789" s="267">
        <v>15327237</v>
      </c>
      <c r="Q12789" s="267" t="s">
        <v>1445</v>
      </c>
      <c r="S12789" s="267">
        <v>38</v>
      </c>
      <c r="T12789" s="267" t="s">
        <v>13</v>
      </c>
      <c r="U12789" s="267" t="s">
        <v>1486</v>
      </c>
      <c r="V12789" s="267" t="s">
        <v>13</v>
      </c>
      <c r="W12789" s="267">
        <v>1940</v>
      </c>
      <c r="X12789" s="267" t="s">
        <v>1997</v>
      </c>
      <c r="Y12789" s="267">
        <v>15327237</v>
      </c>
      <c r="Z12789" s="267">
        <v>1</v>
      </c>
      <c r="AA12789" s="267" t="s">
        <v>1987</v>
      </c>
      <c r="AB12789" s="270" t="s">
        <v>1988</v>
      </c>
      <c r="AD12789" s="267" t="s">
        <v>13</v>
      </c>
      <c r="AF12789" s="267" t="s">
        <v>24</v>
      </c>
      <c r="AG12789" s="267" t="s">
        <v>24</v>
      </c>
    </row>
    <row r="12790" spans="3:33" ht="409.5">
      <c r="C12790" s="267" t="s">
        <v>1985</v>
      </c>
      <c r="D12790" s="267" t="s">
        <v>727</v>
      </c>
      <c r="E12790" s="267">
        <v>1683</v>
      </c>
      <c r="F12790" s="267" t="s">
        <v>1485</v>
      </c>
      <c r="G12790" s="267" t="s">
        <v>1445</v>
      </c>
      <c r="H12790" s="267">
        <v>1</v>
      </c>
      <c r="I12790" s="267" t="s">
        <v>583</v>
      </c>
      <c r="J12790" s="267">
        <v>0.64</v>
      </c>
      <c r="K12790" s="267" t="s">
        <v>1986</v>
      </c>
      <c r="O12790" s="267" t="s">
        <v>13</v>
      </c>
      <c r="P12790" s="267">
        <v>15327237</v>
      </c>
      <c r="Q12790" s="267" t="s">
        <v>1445</v>
      </c>
      <c r="S12790" s="267">
        <v>38</v>
      </c>
      <c r="T12790" s="267" t="s">
        <v>13</v>
      </c>
      <c r="U12790" s="267" t="s">
        <v>1486</v>
      </c>
      <c r="V12790" s="267" t="s">
        <v>13</v>
      </c>
      <c r="W12790" s="267">
        <v>1940</v>
      </c>
      <c r="X12790" s="267" t="s">
        <v>1997</v>
      </c>
      <c r="Y12790" s="267">
        <v>15327237</v>
      </c>
      <c r="Z12790" s="267">
        <v>1</v>
      </c>
      <c r="AA12790" s="267" t="s">
        <v>1987</v>
      </c>
      <c r="AB12790" s="270" t="s">
        <v>1988</v>
      </c>
      <c r="AD12790" s="267" t="s">
        <v>13</v>
      </c>
      <c r="AF12790" s="267" t="s">
        <v>24</v>
      </c>
      <c r="AG12790" s="267" t="s">
        <v>24</v>
      </c>
    </row>
    <row r="12791" spans="3:33" ht="409.5">
      <c r="C12791" s="267" t="s">
        <v>1985</v>
      </c>
      <c r="D12791" s="267" t="s">
        <v>727</v>
      </c>
      <c r="E12791" s="267">
        <v>1683</v>
      </c>
      <c r="F12791" s="267" t="s">
        <v>1485</v>
      </c>
      <c r="G12791" s="267" t="s">
        <v>1445</v>
      </c>
      <c r="H12791" s="267">
        <v>1</v>
      </c>
      <c r="I12791" s="267" t="s">
        <v>583</v>
      </c>
      <c r="J12791" s="267">
        <v>0.64</v>
      </c>
      <c r="K12791" s="267" t="s">
        <v>1986</v>
      </c>
      <c r="O12791" s="267" t="s">
        <v>13</v>
      </c>
      <c r="P12791" s="267">
        <v>15327237</v>
      </c>
      <c r="Q12791" s="267" t="s">
        <v>1445</v>
      </c>
      <c r="S12791" s="267">
        <v>38</v>
      </c>
      <c r="T12791" s="267" t="s">
        <v>13</v>
      </c>
      <c r="U12791" s="267" t="s">
        <v>1486</v>
      </c>
      <c r="V12791" s="267" t="s">
        <v>13</v>
      </c>
      <c r="W12791" s="267">
        <v>1940</v>
      </c>
      <c r="X12791" s="267" t="s">
        <v>1997</v>
      </c>
      <c r="Y12791" s="267">
        <v>15327237</v>
      </c>
      <c r="Z12791" s="267">
        <v>1</v>
      </c>
      <c r="AA12791" s="267" t="s">
        <v>1987</v>
      </c>
      <c r="AB12791" s="270" t="s">
        <v>1988</v>
      </c>
      <c r="AD12791" s="267" t="s">
        <v>13</v>
      </c>
      <c r="AF12791" s="267" t="s">
        <v>24</v>
      </c>
      <c r="AG12791" s="267" t="s">
        <v>24</v>
      </c>
    </row>
    <row r="12792" spans="3:33" ht="409.5">
      <c r="C12792" s="267" t="s">
        <v>1985</v>
      </c>
      <c r="D12792" s="267" t="s">
        <v>727</v>
      </c>
      <c r="E12792" s="267">
        <v>1683</v>
      </c>
      <c r="F12792" s="267" t="s">
        <v>1485</v>
      </c>
      <c r="G12792" s="267" t="s">
        <v>1445</v>
      </c>
      <c r="H12792" s="267">
        <v>1</v>
      </c>
      <c r="I12792" s="267" t="s">
        <v>583</v>
      </c>
      <c r="J12792" s="267">
        <v>0.64</v>
      </c>
      <c r="K12792" s="267" t="s">
        <v>1986</v>
      </c>
      <c r="O12792" s="267" t="s">
        <v>13</v>
      </c>
      <c r="P12792" s="267">
        <v>15327237</v>
      </c>
      <c r="Q12792" s="267" t="s">
        <v>1445</v>
      </c>
      <c r="S12792" s="267">
        <v>38</v>
      </c>
      <c r="T12792" s="267" t="s">
        <v>13</v>
      </c>
      <c r="U12792" s="267" t="s">
        <v>1486</v>
      </c>
      <c r="V12792" s="267" t="s">
        <v>13</v>
      </c>
      <c r="W12792" s="267">
        <v>1940</v>
      </c>
      <c r="X12792" s="267" t="s">
        <v>1997</v>
      </c>
      <c r="Y12792" s="267">
        <v>15327237</v>
      </c>
      <c r="Z12792" s="267">
        <v>1</v>
      </c>
      <c r="AA12792" s="267" t="s">
        <v>1987</v>
      </c>
      <c r="AB12792" s="270" t="s">
        <v>1988</v>
      </c>
      <c r="AD12792" s="267" t="s">
        <v>13</v>
      </c>
      <c r="AF12792" s="267" t="s">
        <v>24</v>
      </c>
      <c r="AG12792" s="267" t="s">
        <v>24</v>
      </c>
    </row>
    <row r="12793" spans="3:33" ht="409.5">
      <c r="C12793" s="267" t="s">
        <v>1985</v>
      </c>
      <c r="D12793" s="267" t="s">
        <v>727</v>
      </c>
      <c r="E12793" s="267">
        <v>1683</v>
      </c>
      <c r="F12793" s="267" t="s">
        <v>1485</v>
      </c>
      <c r="G12793" s="267" t="s">
        <v>1445</v>
      </c>
      <c r="H12793" s="267">
        <v>1</v>
      </c>
      <c r="I12793" s="267" t="s">
        <v>583</v>
      </c>
      <c r="J12793" s="267">
        <v>0.64</v>
      </c>
      <c r="K12793" s="267" t="s">
        <v>1986</v>
      </c>
      <c r="O12793" s="267" t="s">
        <v>13</v>
      </c>
      <c r="P12793" s="267">
        <v>15327237</v>
      </c>
      <c r="Q12793" s="267" t="s">
        <v>1445</v>
      </c>
      <c r="S12793" s="267">
        <v>38</v>
      </c>
      <c r="T12793" s="267" t="s">
        <v>13</v>
      </c>
      <c r="U12793" s="267" t="s">
        <v>1486</v>
      </c>
      <c r="V12793" s="267" t="s">
        <v>13</v>
      </c>
      <c r="W12793" s="267">
        <v>1940</v>
      </c>
      <c r="X12793" s="267" t="s">
        <v>1997</v>
      </c>
      <c r="Y12793" s="267">
        <v>15327237</v>
      </c>
      <c r="Z12793" s="267">
        <v>1</v>
      </c>
      <c r="AA12793" s="267" t="s">
        <v>1987</v>
      </c>
      <c r="AB12793" s="270" t="s">
        <v>1988</v>
      </c>
      <c r="AD12793" s="267" t="s">
        <v>13</v>
      </c>
      <c r="AF12793" s="267" t="s">
        <v>24</v>
      </c>
      <c r="AG12793" s="267" t="s">
        <v>24</v>
      </c>
    </row>
    <row r="12794" spans="3:33" ht="409.5">
      <c r="C12794" s="267" t="s">
        <v>1985</v>
      </c>
      <c r="D12794" s="267" t="s">
        <v>727</v>
      </c>
      <c r="E12794" s="267">
        <v>1683</v>
      </c>
      <c r="F12794" s="267" t="s">
        <v>1485</v>
      </c>
      <c r="G12794" s="267" t="s">
        <v>1445</v>
      </c>
      <c r="H12794" s="267">
        <v>1</v>
      </c>
      <c r="I12794" s="267" t="s">
        <v>583</v>
      </c>
      <c r="J12794" s="267">
        <v>0.64</v>
      </c>
      <c r="K12794" s="267" t="s">
        <v>1986</v>
      </c>
      <c r="O12794" s="267" t="s">
        <v>13</v>
      </c>
      <c r="P12794" s="267">
        <v>15327237</v>
      </c>
      <c r="Q12794" s="267" t="s">
        <v>1445</v>
      </c>
      <c r="S12794" s="267">
        <v>38</v>
      </c>
      <c r="T12794" s="267" t="s">
        <v>13</v>
      </c>
      <c r="U12794" s="267" t="s">
        <v>1486</v>
      </c>
      <c r="V12794" s="267" t="s">
        <v>13</v>
      </c>
      <c r="W12794" s="267">
        <v>1940</v>
      </c>
      <c r="X12794" s="267" t="s">
        <v>1997</v>
      </c>
      <c r="Y12794" s="267">
        <v>15327237</v>
      </c>
      <c r="Z12794" s="267">
        <v>1</v>
      </c>
      <c r="AA12794" s="267" t="s">
        <v>1987</v>
      </c>
      <c r="AB12794" s="270" t="s">
        <v>1988</v>
      </c>
      <c r="AD12794" s="267" t="s">
        <v>13</v>
      </c>
      <c r="AF12794" s="267" t="s">
        <v>24</v>
      </c>
      <c r="AG12794" s="267" t="s">
        <v>24</v>
      </c>
    </row>
    <row r="12795" spans="3:33" ht="409.5">
      <c r="C12795" s="267" t="s">
        <v>1985</v>
      </c>
      <c r="D12795" s="267" t="s">
        <v>727</v>
      </c>
      <c r="E12795" s="267">
        <v>1683</v>
      </c>
      <c r="F12795" s="267" t="s">
        <v>1485</v>
      </c>
      <c r="G12795" s="267" t="s">
        <v>1445</v>
      </c>
      <c r="H12795" s="267">
        <v>1</v>
      </c>
      <c r="I12795" s="267" t="s">
        <v>583</v>
      </c>
      <c r="J12795" s="267">
        <v>0.64</v>
      </c>
      <c r="K12795" s="267" t="s">
        <v>1986</v>
      </c>
      <c r="O12795" s="267" t="s">
        <v>13</v>
      </c>
      <c r="P12795" s="267">
        <v>15327237</v>
      </c>
      <c r="Q12795" s="267" t="s">
        <v>1445</v>
      </c>
      <c r="S12795" s="267">
        <v>38</v>
      </c>
      <c r="T12795" s="267" t="s">
        <v>13</v>
      </c>
      <c r="U12795" s="267" t="s">
        <v>1486</v>
      </c>
      <c r="V12795" s="267" t="s">
        <v>13</v>
      </c>
      <c r="W12795" s="267">
        <v>1940</v>
      </c>
      <c r="X12795" s="267" t="s">
        <v>1997</v>
      </c>
      <c r="Y12795" s="267">
        <v>15327237</v>
      </c>
      <c r="Z12795" s="267">
        <v>1</v>
      </c>
      <c r="AA12795" s="267" t="s">
        <v>1987</v>
      </c>
      <c r="AB12795" s="270" t="s">
        <v>1988</v>
      </c>
      <c r="AD12795" s="267" t="s">
        <v>13</v>
      </c>
      <c r="AF12795" s="267" t="s">
        <v>24</v>
      </c>
      <c r="AG12795" s="267" t="s">
        <v>24</v>
      </c>
    </row>
    <row r="12796" spans="3:33" ht="409.5">
      <c r="C12796" s="267" t="s">
        <v>1985</v>
      </c>
      <c r="D12796" s="267" t="s">
        <v>727</v>
      </c>
      <c r="E12796" s="267">
        <v>1683</v>
      </c>
      <c r="F12796" s="267" t="s">
        <v>1485</v>
      </c>
      <c r="G12796" s="267" t="s">
        <v>1445</v>
      </c>
      <c r="H12796" s="267">
        <v>1</v>
      </c>
      <c r="I12796" s="267" t="s">
        <v>583</v>
      </c>
      <c r="J12796" s="267">
        <v>0.64</v>
      </c>
      <c r="K12796" s="267" t="s">
        <v>1986</v>
      </c>
      <c r="O12796" s="267" t="s">
        <v>13</v>
      </c>
      <c r="P12796" s="267">
        <v>15327237</v>
      </c>
      <c r="Q12796" s="267" t="s">
        <v>1445</v>
      </c>
      <c r="S12796" s="267">
        <v>38</v>
      </c>
      <c r="T12796" s="267" t="s">
        <v>13</v>
      </c>
      <c r="U12796" s="267" t="s">
        <v>1486</v>
      </c>
      <c r="V12796" s="267" t="s">
        <v>13</v>
      </c>
      <c r="W12796" s="267">
        <v>1940</v>
      </c>
      <c r="X12796" s="267" t="s">
        <v>1997</v>
      </c>
      <c r="Y12796" s="267">
        <v>15327237</v>
      </c>
      <c r="Z12796" s="267">
        <v>1</v>
      </c>
      <c r="AA12796" s="267" t="s">
        <v>1987</v>
      </c>
      <c r="AB12796" s="270" t="s">
        <v>1988</v>
      </c>
      <c r="AD12796" s="267" t="s">
        <v>13</v>
      </c>
      <c r="AF12796" s="267" t="s">
        <v>24</v>
      </c>
      <c r="AG12796" s="267" t="s">
        <v>24</v>
      </c>
    </row>
    <row r="12797" spans="3:33" ht="409.5">
      <c r="C12797" s="267" t="s">
        <v>1985</v>
      </c>
      <c r="D12797" s="267" t="s">
        <v>727</v>
      </c>
      <c r="E12797" s="267">
        <v>1683</v>
      </c>
      <c r="F12797" s="267" t="s">
        <v>1485</v>
      </c>
      <c r="G12797" s="267" t="s">
        <v>1445</v>
      </c>
      <c r="H12797" s="267">
        <v>1</v>
      </c>
      <c r="I12797" s="267" t="s">
        <v>583</v>
      </c>
      <c r="J12797" s="267">
        <v>0.64</v>
      </c>
      <c r="K12797" s="267" t="s">
        <v>1986</v>
      </c>
      <c r="O12797" s="267" t="s">
        <v>13</v>
      </c>
      <c r="P12797" s="267">
        <v>15327237</v>
      </c>
      <c r="Q12797" s="267" t="s">
        <v>1445</v>
      </c>
      <c r="S12797" s="267">
        <v>38</v>
      </c>
      <c r="T12797" s="267" t="s">
        <v>13</v>
      </c>
      <c r="U12797" s="267" t="s">
        <v>1486</v>
      </c>
      <c r="V12797" s="267" t="s">
        <v>13</v>
      </c>
      <c r="W12797" s="267">
        <v>1940</v>
      </c>
      <c r="X12797" s="267" t="s">
        <v>1997</v>
      </c>
      <c r="Y12797" s="267">
        <v>15327237</v>
      </c>
      <c r="Z12797" s="267">
        <v>1</v>
      </c>
      <c r="AA12797" s="267" t="s">
        <v>1987</v>
      </c>
      <c r="AB12797" s="270" t="s">
        <v>1988</v>
      </c>
      <c r="AD12797" s="267" t="s">
        <v>13</v>
      </c>
      <c r="AF12797" s="267" t="s">
        <v>24</v>
      </c>
      <c r="AG12797" s="267" t="s">
        <v>24</v>
      </c>
    </row>
    <row r="12798" spans="3:33" ht="409.5">
      <c r="C12798" s="267" t="s">
        <v>1985</v>
      </c>
      <c r="D12798" s="267" t="s">
        <v>727</v>
      </c>
      <c r="E12798" s="267">
        <v>1683</v>
      </c>
      <c r="F12798" s="267" t="s">
        <v>1485</v>
      </c>
      <c r="G12798" s="267" t="s">
        <v>1445</v>
      </c>
      <c r="H12798" s="267">
        <v>1</v>
      </c>
      <c r="I12798" s="267" t="s">
        <v>583</v>
      </c>
      <c r="J12798" s="267">
        <v>0.64</v>
      </c>
      <c r="K12798" s="267" t="s">
        <v>1986</v>
      </c>
      <c r="O12798" s="267" t="s">
        <v>13</v>
      </c>
      <c r="P12798" s="267">
        <v>15327237</v>
      </c>
      <c r="Q12798" s="267" t="s">
        <v>1445</v>
      </c>
      <c r="S12798" s="267">
        <v>38</v>
      </c>
      <c r="T12798" s="267" t="s">
        <v>13</v>
      </c>
      <c r="U12798" s="267" t="s">
        <v>1486</v>
      </c>
      <c r="V12798" s="267" t="s">
        <v>13</v>
      </c>
      <c r="W12798" s="267">
        <v>1940</v>
      </c>
      <c r="X12798" s="267" t="s">
        <v>1997</v>
      </c>
      <c r="Y12798" s="267">
        <v>15327237</v>
      </c>
      <c r="Z12798" s="267">
        <v>1</v>
      </c>
      <c r="AA12798" s="267" t="s">
        <v>1987</v>
      </c>
      <c r="AB12798" s="270" t="s">
        <v>1988</v>
      </c>
      <c r="AD12798" s="267" t="s">
        <v>13</v>
      </c>
      <c r="AF12798" s="267" t="s">
        <v>24</v>
      </c>
      <c r="AG12798" s="267" t="s">
        <v>24</v>
      </c>
    </row>
    <row r="12799" spans="3:33" ht="409.5">
      <c r="C12799" s="267" t="s">
        <v>1985</v>
      </c>
      <c r="D12799" s="267" t="s">
        <v>727</v>
      </c>
      <c r="E12799" s="267">
        <v>1683</v>
      </c>
      <c r="F12799" s="267" t="s">
        <v>1485</v>
      </c>
      <c r="G12799" s="267" t="s">
        <v>1445</v>
      </c>
      <c r="H12799" s="267">
        <v>1</v>
      </c>
      <c r="I12799" s="267" t="s">
        <v>583</v>
      </c>
      <c r="J12799" s="267">
        <v>0.64</v>
      </c>
      <c r="K12799" s="267" t="s">
        <v>1986</v>
      </c>
      <c r="O12799" s="267" t="s">
        <v>13</v>
      </c>
      <c r="P12799" s="267">
        <v>15327237</v>
      </c>
      <c r="Q12799" s="267" t="s">
        <v>1445</v>
      </c>
      <c r="S12799" s="267">
        <v>38</v>
      </c>
      <c r="T12799" s="267" t="s">
        <v>13</v>
      </c>
      <c r="U12799" s="267" t="s">
        <v>1486</v>
      </c>
      <c r="V12799" s="267" t="s">
        <v>13</v>
      </c>
      <c r="W12799" s="267">
        <v>1940</v>
      </c>
      <c r="X12799" s="267" t="s">
        <v>1997</v>
      </c>
      <c r="Y12799" s="267">
        <v>15327237</v>
      </c>
      <c r="Z12799" s="267">
        <v>1</v>
      </c>
      <c r="AA12799" s="267" t="s">
        <v>1987</v>
      </c>
      <c r="AB12799" s="270" t="s">
        <v>1988</v>
      </c>
      <c r="AD12799" s="267" t="s">
        <v>13</v>
      </c>
      <c r="AF12799" s="267" t="s">
        <v>24</v>
      </c>
      <c r="AG12799" s="267" t="s">
        <v>24</v>
      </c>
    </row>
    <row r="12800" spans="3:33" ht="409.5">
      <c r="C12800" s="267" t="s">
        <v>1985</v>
      </c>
      <c r="D12800" s="267" t="s">
        <v>727</v>
      </c>
      <c r="E12800" s="267">
        <v>1683</v>
      </c>
      <c r="F12800" s="267" t="s">
        <v>1485</v>
      </c>
      <c r="G12800" s="267" t="s">
        <v>1445</v>
      </c>
      <c r="H12800" s="267">
        <v>1</v>
      </c>
      <c r="I12800" s="267" t="s">
        <v>583</v>
      </c>
      <c r="J12800" s="267">
        <v>0.64</v>
      </c>
      <c r="K12800" s="267" t="s">
        <v>1986</v>
      </c>
      <c r="O12800" s="267" t="s">
        <v>13</v>
      </c>
      <c r="P12800" s="267">
        <v>15327237</v>
      </c>
      <c r="Q12800" s="267" t="s">
        <v>1445</v>
      </c>
      <c r="S12800" s="267">
        <v>38</v>
      </c>
      <c r="T12800" s="267" t="s">
        <v>13</v>
      </c>
      <c r="U12800" s="267" t="s">
        <v>1486</v>
      </c>
      <c r="V12800" s="267" t="s">
        <v>13</v>
      </c>
      <c r="W12800" s="267">
        <v>1940</v>
      </c>
      <c r="X12800" s="267" t="s">
        <v>1997</v>
      </c>
      <c r="Y12800" s="267">
        <v>15327237</v>
      </c>
      <c r="Z12800" s="267">
        <v>1</v>
      </c>
      <c r="AA12800" s="267" t="s">
        <v>1987</v>
      </c>
      <c r="AB12800" s="270" t="s">
        <v>1988</v>
      </c>
      <c r="AD12800" s="267" t="s">
        <v>13</v>
      </c>
      <c r="AF12800" s="267" t="s">
        <v>24</v>
      </c>
      <c r="AG12800" s="267" t="s">
        <v>24</v>
      </c>
    </row>
    <row r="12801" spans="3:33" ht="409.5">
      <c r="C12801" s="267" t="s">
        <v>1985</v>
      </c>
      <c r="D12801" s="267" t="s">
        <v>727</v>
      </c>
      <c r="E12801" s="267">
        <v>1683</v>
      </c>
      <c r="F12801" s="267" t="s">
        <v>1485</v>
      </c>
      <c r="G12801" s="267" t="s">
        <v>1445</v>
      </c>
      <c r="H12801" s="267">
        <v>1</v>
      </c>
      <c r="I12801" s="267" t="s">
        <v>583</v>
      </c>
      <c r="J12801" s="267">
        <v>0.64</v>
      </c>
      <c r="K12801" s="267" t="s">
        <v>1986</v>
      </c>
      <c r="O12801" s="267" t="s">
        <v>13</v>
      </c>
      <c r="P12801" s="267">
        <v>15327237</v>
      </c>
      <c r="Q12801" s="267" t="s">
        <v>1445</v>
      </c>
      <c r="S12801" s="267">
        <v>38</v>
      </c>
      <c r="T12801" s="267" t="s">
        <v>13</v>
      </c>
      <c r="U12801" s="267" t="s">
        <v>1486</v>
      </c>
      <c r="V12801" s="267" t="s">
        <v>13</v>
      </c>
      <c r="W12801" s="267">
        <v>1940</v>
      </c>
      <c r="X12801" s="267" t="s">
        <v>1997</v>
      </c>
      <c r="Y12801" s="267">
        <v>15327237</v>
      </c>
      <c r="Z12801" s="267">
        <v>1</v>
      </c>
      <c r="AA12801" s="267" t="s">
        <v>1987</v>
      </c>
      <c r="AB12801" s="270" t="s">
        <v>1988</v>
      </c>
      <c r="AD12801" s="267" t="s">
        <v>13</v>
      </c>
      <c r="AF12801" s="267" t="s">
        <v>24</v>
      </c>
      <c r="AG12801" s="267" t="s">
        <v>24</v>
      </c>
    </row>
    <row r="12802" spans="3:33" ht="409.5">
      <c r="C12802" s="267" t="s">
        <v>1985</v>
      </c>
      <c r="D12802" s="267" t="s">
        <v>727</v>
      </c>
      <c r="E12802" s="267">
        <v>1683</v>
      </c>
      <c r="F12802" s="267" t="s">
        <v>1485</v>
      </c>
      <c r="G12802" s="267" t="s">
        <v>1445</v>
      </c>
      <c r="H12802" s="267">
        <v>1</v>
      </c>
      <c r="I12802" s="267" t="s">
        <v>583</v>
      </c>
      <c r="J12802" s="267">
        <v>0.64</v>
      </c>
      <c r="K12802" s="267" t="s">
        <v>1986</v>
      </c>
      <c r="O12802" s="267" t="s">
        <v>13</v>
      </c>
      <c r="P12802" s="267">
        <v>15327237</v>
      </c>
      <c r="Q12802" s="267" t="s">
        <v>1445</v>
      </c>
      <c r="S12802" s="267">
        <v>38</v>
      </c>
      <c r="T12802" s="267" t="s">
        <v>13</v>
      </c>
      <c r="U12802" s="267" t="s">
        <v>1486</v>
      </c>
      <c r="V12802" s="267" t="s">
        <v>13</v>
      </c>
      <c r="W12802" s="267">
        <v>1940</v>
      </c>
      <c r="X12802" s="267" t="s">
        <v>1997</v>
      </c>
      <c r="Y12802" s="267">
        <v>15327237</v>
      </c>
      <c r="Z12802" s="267">
        <v>1</v>
      </c>
      <c r="AA12802" s="267" t="s">
        <v>1987</v>
      </c>
      <c r="AB12802" s="270" t="s">
        <v>1988</v>
      </c>
      <c r="AD12802" s="267" t="s">
        <v>13</v>
      </c>
      <c r="AF12802" s="267" t="s">
        <v>24</v>
      </c>
      <c r="AG12802" s="267" t="s">
        <v>24</v>
      </c>
    </row>
    <row r="12803" spans="3:33" ht="409.5">
      <c r="C12803" s="267" t="s">
        <v>1985</v>
      </c>
      <c r="D12803" s="267" t="s">
        <v>727</v>
      </c>
      <c r="E12803" s="267">
        <v>1683</v>
      </c>
      <c r="F12803" s="267" t="s">
        <v>1485</v>
      </c>
      <c r="G12803" s="267" t="s">
        <v>1445</v>
      </c>
      <c r="H12803" s="267">
        <v>1</v>
      </c>
      <c r="I12803" s="267" t="s">
        <v>583</v>
      </c>
      <c r="J12803" s="267">
        <v>0.64</v>
      </c>
      <c r="K12803" s="267" t="s">
        <v>1986</v>
      </c>
      <c r="O12803" s="267" t="s">
        <v>13</v>
      </c>
      <c r="P12803" s="267">
        <v>15327237</v>
      </c>
      <c r="Q12803" s="267" t="s">
        <v>1445</v>
      </c>
      <c r="S12803" s="267">
        <v>38</v>
      </c>
      <c r="T12803" s="267" t="s">
        <v>13</v>
      </c>
      <c r="U12803" s="267" t="s">
        <v>1486</v>
      </c>
      <c r="V12803" s="267" t="s">
        <v>13</v>
      </c>
      <c r="W12803" s="267">
        <v>1940</v>
      </c>
      <c r="X12803" s="267" t="s">
        <v>1997</v>
      </c>
      <c r="Y12803" s="267">
        <v>15327237</v>
      </c>
      <c r="Z12803" s="267">
        <v>1</v>
      </c>
      <c r="AA12803" s="267" t="s">
        <v>1987</v>
      </c>
      <c r="AB12803" s="270" t="s">
        <v>1988</v>
      </c>
      <c r="AD12803" s="267" t="s">
        <v>13</v>
      </c>
      <c r="AF12803" s="267" t="s">
        <v>24</v>
      </c>
      <c r="AG12803" s="267" t="s">
        <v>24</v>
      </c>
    </row>
    <row r="12804" spans="3:33" ht="409.5">
      <c r="C12804" s="267" t="s">
        <v>1985</v>
      </c>
      <c r="D12804" s="267" t="s">
        <v>727</v>
      </c>
      <c r="E12804" s="267">
        <v>1683</v>
      </c>
      <c r="F12804" s="267" t="s">
        <v>1485</v>
      </c>
      <c r="G12804" s="267" t="s">
        <v>1445</v>
      </c>
      <c r="H12804" s="267">
        <v>1</v>
      </c>
      <c r="I12804" s="267" t="s">
        <v>583</v>
      </c>
      <c r="J12804" s="267">
        <v>0.64</v>
      </c>
      <c r="K12804" s="267" t="s">
        <v>1986</v>
      </c>
      <c r="O12804" s="267" t="s">
        <v>13</v>
      </c>
      <c r="P12804" s="267">
        <v>15327237</v>
      </c>
      <c r="Q12804" s="267" t="s">
        <v>1445</v>
      </c>
      <c r="S12804" s="267">
        <v>38</v>
      </c>
      <c r="T12804" s="267" t="s">
        <v>13</v>
      </c>
      <c r="U12804" s="267" t="s">
        <v>1486</v>
      </c>
      <c r="V12804" s="267" t="s">
        <v>13</v>
      </c>
      <c r="W12804" s="267">
        <v>1940</v>
      </c>
      <c r="X12804" s="267" t="s">
        <v>1997</v>
      </c>
      <c r="Y12804" s="267">
        <v>15327237</v>
      </c>
      <c r="Z12804" s="267">
        <v>1</v>
      </c>
      <c r="AA12804" s="267" t="s">
        <v>1987</v>
      </c>
      <c r="AB12804" s="270" t="s">
        <v>1988</v>
      </c>
      <c r="AD12804" s="267" t="s">
        <v>13</v>
      </c>
      <c r="AF12804" s="267" t="s">
        <v>24</v>
      </c>
      <c r="AG12804" s="267" t="s">
        <v>24</v>
      </c>
    </row>
    <row r="12805" spans="3:33" ht="409.5">
      <c r="C12805" s="267" t="s">
        <v>1985</v>
      </c>
      <c r="D12805" s="267" t="s">
        <v>727</v>
      </c>
      <c r="E12805" s="267">
        <v>1683</v>
      </c>
      <c r="F12805" s="267" t="s">
        <v>1485</v>
      </c>
      <c r="G12805" s="267" t="s">
        <v>1445</v>
      </c>
      <c r="H12805" s="267">
        <v>1</v>
      </c>
      <c r="I12805" s="267" t="s">
        <v>583</v>
      </c>
      <c r="J12805" s="267">
        <v>0.64</v>
      </c>
      <c r="K12805" s="267" t="s">
        <v>1986</v>
      </c>
      <c r="O12805" s="267" t="s">
        <v>13</v>
      </c>
      <c r="P12805" s="267">
        <v>15327237</v>
      </c>
      <c r="Q12805" s="267" t="s">
        <v>1445</v>
      </c>
      <c r="S12805" s="267">
        <v>38</v>
      </c>
      <c r="T12805" s="267" t="s">
        <v>13</v>
      </c>
      <c r="U12805" s="267" t="s">
        <v>1486</v>
      </c>
      <c r="V12805" s="267" t="s">
        <v>13</v>
      </c>
      <c r="W12805" s="267">
        <v>1940</v>
      </c>
      <c r="X12805" s="267" t="s">
        <v>1997</v>
      </c>
      <c r="Y12805" s="267">
        <v>15327237</v>
      </c>
      <c r="Z12805" s="267">
        <v>1</v>
      </c>
      <c r="AA12805" s="267" t="s">
        <v>1987</v>
      </c>
      <c r="AB12805" s="270" t="s">
        <v>1988</v>
      </c>
      <c r="AD12805" s="267" t="s">
        <v>13</v>
      </c>
      <c r="AF12805" s="267" t="s">
        <v>24</v>
      </c>
      <c r="AG12805" s="267" t="s">
        <v>24</v>
      </c>
    </row>
    <row r="12806" spans="3:33" ht="409.5">
      <c r="C12806" s="267" t="s">
        <v>1985</v>
      </c>
      <c r="D12806" s="267" t="s">
        <v>727</v>
      </c>
      <c r="E12806" s="267">
        <v>1683</v>
      </c>
      <c r="F12806" s="267" t="s">
        <v>1485</v>
      </c>
      <c r="G12806" s="267" t="s">
        <v>1445</v>
      </c>
      <c r="H12806" s="267">
        <v>1</v>
      </c>
      <c r="I12806" s="267" t="s">
        <v>583</v>
      </c>
      <c r="J12806" s="267">
        <v>0.64</v>
      </c>
      <c r="K12806" s="267" t="s">
        <v>1986</v>
      </c>
      <c r="O12806" s="267" t="s">
        <v>13</v>
      </c>
      <c r="P12806" s="267">
        <v>15327237</v>
      </c>
      <c r="Q12806" s="267" t="s">
        <v>1445</v>
      </c>
      <c r="S12806" s="267">
        <v>38</v>
      </c>
      <c r="T12806" s="267" t="s">
        <v>13</v>
      </c>
      <c r="U12806" s="267" t="s">
        <v>1486</v>
      </c>
      <c r="V12806" s="267" t="s">
        <v>13</v>
      </c>
      <c r="W12806" s="267">
        <v>1940</v>
      </c>
      <c r="X12806" s="267" t="s">
        <v>1997</v>
      </c>
      <c r="Y12806" s="267">
        <v>15327237</v>
      </c>
      <c r="Z12806" s="267">
        <v>1</v>
      </c>
      <c r="AA12806" s="267" t="s">
        <v>1987</v>
      </c>
      <c r="AB12806" s="270" t="s">
        <v>1988</v>
      </c>
      <c r="AD12806" s="267" t="s">
        <v>13</v>
      </c>
      <c r="AF12806" s="267" t="s">
        <v>24</v>
      </c>
      <c r="AG12806" s="267" t="s">
        <v>24</v>
      </c>
    </row>
    <row r="12807" spans="3:33" ht="409.5">
      <c r="C12807" s="267" t="s">
        <v>1985</v>
      </c>
      <c r="D12807" s="267" t="s">
        <v>727</v>
      </c>
      <c r="E12807" s="267">
        <v>1683</v>
      </c>
      <c r="F12807" s="267" t="s">
        <v>1485</v>
      </c>
      <c r="G12807" s="267" t="s">
        <v>1445</v>
      </c>
      <c r="H12807" s="267">
        <v>1</v>
      </c>
      <c r="I12807" s="267" t="s">
        <v>583</v>
      </c>
      <c r="J12807" s="267">
        <v>0.64</v>
      </c>
      <c r="K12807" s="267" t="s">
        <v>1986</v>
      </c>
      <c r="O12807" s="267" t="s">
        <v>13</v>
      </c>
      <c r="P12807" s="267">
        <v>15327237</v>
      </c>
      <c r="Q12807" s="267" t="s">
        <v>1445</v>
      </c>
      <c r="S12807" s="267">
        <v>38</v>
      </c>
      <c r="T12807" s="267" t="s">
        <v>13</v>
      </c>
      <c r="U12807" s="267" t="s">
        <v>1486</v>
      </c>
      <c r="V12807" s="267" t="s">
        <v>13</v>
      </c>
      <c r="W12807" s="267">
        <v>1940</v>
      </c>
      <c r="X12807" s="267" t="s">
        <v>1997</v>
      </c>
      <c r="Y12807" s="267">
        <v>15327237</v>
      </c>
      <c r="Z12807" s="267">
        <v>1</v>
      </c>
      <c r="AA12807" s="267" t="s">
        <v>1987</v>
      </c>
      <c r="AB12807" s="270" t="s">
        <v>1988</v>
      </c>
      <c r="AD12807" s="267" t="s">
        <v>13</v>
      </c>
      <c r="AF12807" s="267" t="s">
        <v>24</v>
      </c>
      <c r="AG12807" s="267" t="s">
        <v>24</v>
      </c>
    </row>
    <row r="12808" spans="3:33" ht="409.5">
      <c r="C12808" s="267" t="s">
        <v>1985</v>
      </c>
      <c r="D12808" s="267" t="s">
        <v>727</v>
      </c>
      <c r="E12808" s="267">
        <v>1683</v>
      </c>
      <c r="F12808" s="267" t="s">
        <v>1485</v>
      </c>
      <c r="G12808" s="267" t="s">
        <v>1445</v>
      </c>
      <c r="H12808" s="267">
        <v>1</v>
      </c>
      <c r="I12808" s="267" t="s">
        <v>583</v>
      </c>
      <c r="J12808" s="267">
        <v>0.64</v>
      </c>
      <c r="K12808" s="267" t="s">
        <v>1986</v>
      </c>
      <c r="O12808" s="267" t="s">
        <v>13</v>
      </c>
      <c r="P12808" s="267">
        <v>15327237</v>
      </c>
      <c r="Q12808" s="267" t="s">
        <v>1445</v>
      </c>
      <c r="S12808" s="267">
        <v>38</v>
      </c>
      <c r="T12808" s="267" t="s">
        <v>13</v>
      </c>
      <c r="U12808" s="267" t="s">
        <v>1486</v>
      </c>
      <c r="V12808" s="267" t="s">
        <v>13</v>
      </c>
      <c r="W12808" s="267">
        <v>1940</v>
      </c>
      <c r="X12808" s="267" t="s">
        <v>1997</v>
      </c>
      <c r="Y12808" s="267">
        <v>15327237</v>
      </c>
      <c r="Z12808" s="267">
        <v>1</v>
      </c>
      <c r="AA12808" s="267" t="s">
        <v>1987</v>
      </c>
      <c r="AB12808" s="270" t="s">
        <v>1988</v>
      </c>
      <c r="AD12808" s="267" t="s">
        <v>13</v>
      </c>
      <c r="AF12808" s="267" t="s">
        <v>24</v>
      </c>
      <c r="AG12808" s="267" t="s">
        <v>24</v>
      </c>
    </row>
    <row r="12809" spans="3:33" ht="409.5">
      <c r="C12809" s="267" t="s">
        <v>1985</v>
      </c>
      <c r="D12809" s="267" t="s">
        <v>727</v>
      </c>
      <c r="E12809" s="267">
        <v>1683</v>
      </c>
      <c r="F12809" s="267" t="s">
        <v>1485</v>
      </c>
      <c r="G12809" s="267" t="s">
        <v>1445</v>
      </c>
      <c r="H12809" s="267">
        <v>1</v>
      </c>
      <c r="I12809" s="267" t="s">
        <v>583</v>
      </c>
      <c r="J12809" s="267">
        <v>0.64</v>
      </c>
      <c r="K12809" s="267" t="s">
        <v>1986</v>
      </c>
      <c r="O12809" s="267" t="s">
        <v>13</v>
      </c>
      <c r="P12809" s="267">
        <v>15327237</v>
      </c>
      <c r="Q12809" s="267" t="s">
        <v>1445</v>
      </c>
      <c r="S12809" s="267">
        <v>38</v>
      </c>
      <c r="T12809" s="267" t="s">
        <v>13</v>
      </c>
      <c r="U12809" s="267" t="s">
        <v>1486</v>
      </c>
      <c r="V12809" s="267" t="s">
        <v>13</v>
      </c>
      <c r="W12809" s="267">
        <v>1940</v>
      </c>
      <c r="X12809" s="267" t="s">
        <v>1997</v>
      </c>
      <c r="Y12809" s="267">
        <v>15327237</v>
      </c>
      <c r="Z12809" s="267">
        <v>1</v>
      </c>
      <c r="AA12809" s="267" t="s">
        <v>1987</v>
      </c>
      <c r="AB12809" s="270" t="s">
        <v>1988</v>
      </c>
      <c r="AD12809" s="267" t="s">
        <v>13</v>
      </c>
      <c r="AF12809" s="267" t="s">
        <v>24</v>
      </c>
      <c r="AG12809" s="267" t="s">
        <v>24</v>
      </c>
    </row>
    <row r="12810" spans="3:33" ht="409.5">
      <c r="C12810" s="267" t="s">
        <v>1985</v>
      </c>
      <c r="D12810" s="267" t="s">
        <v>727</v>
      </c>
      <c r="E12810" s="267">
        <v>1683</v>
      </c>
      <c r="F12810" s="267" t="s">
        <v>1485</v>
      </c>
      <c r="G12810" s="267" t="s">
        <v>1445</v>
      </c>
      <c r="H12810" s="267">
        <v>1</v>
      </c>
      <c r="I12810" s="267" t="s">
        <v>583</v>
      </c>
      <c r="J12810" s="267">
        <v>0.64</v>
      </c>
      <c r="K12810" s="267" t="s">
        <v>1986</v>
      </c>
      <c r="O12810" s="267" t="s">
        <v>13</v>
      </c>
      <c r="P12810" s="267">
        <v>15327237</v>
      </c>
      <c r="Q12810" s="267" t="s">
        <v>1445</v>
      </c>
      <c r="S12810" s="267">
        <v>38</v>
      </c>
      <c r="T12810" s="267" t="s">
        <v>13</v>
      </c>
      <c r="U12810" s="267" t="s">
        <v>1486</v>
      </c>
      <c r="V12810" s="267" t="s">
        <v>13</v>
      </c>
      <c r="W12810" s="267">
        <v>1940</v>
      </c>
      <c r="X12810" s="267" t="s">
        <v>1997</v>
      </c>
      <c r="Y12810" s="267">
        <v>15327237</v>
      </c>
      <c r="Z12810" s="267">
        <v>1</v>
      </c>
      <c r="AA12810" s="267" t="s">
        <v>1987</v>
      </c>
      <c r="AB12810" s="270" t="s">
        <v>1988</v>
      </c>
      <c r="AD12810" s="267" t="s">
        <v>13</v>
      </c>
      <c r="AF12810" s="267" t="s">
        <v>24</v>
      </c>
      <c r="AG12810" s="267" t="s">
        <v>24</v>
      </c>
    </row>
    <row r="12811" spans="3:33" ht="409.5">
      <c r="C12811" s="267" t="s">
        <v>1985</v>
      </c>
      <c r="D12811" s="267" t="s">
        <v>727</v>
      </c>
      <c r="E12811" s="267">
        <v>1683</v>
      </c>
      <c r="F12811" s="267" t="s">
        <v>1485</v>
      </c>
      <c r="G12811" s="267" t="s">
        <v>1445</v>
      </c>
      <c r="H12811" s="267">
        <v>1</v>
      </c>
      <c r="I12811" s="267" t="s">
        <v>583</v>
      </c>
      <c r="J12811" s="267">
        <v>0.64</v>
      </c>
      <c r="K12811" s="267" t="s">
        <v>1986</v>
      </c>
      <c r="O12811" s="267" t="s">
        <v>13</v>
      </c>
      <c r="P12811" s="267">
        <v>15327237</v>
      </c>
      <c r="Q12811" s="267" t="s">
        <v>1445</v>
      </c>
      <c r="S12811" s="267">
        <v>38</v>
      </c>
      <c r="T12811" s="267" t="s">
        <v>13</v>
      </c>
      <c r="U12811" s="267" t="s">
        <v>1486</v>
      </c>
      <c r="V12811" s="267" t="s">
        <v>13</v>
      </c>
      <c r="W12811" s="267">
        <v>1940</v>
      </c>
      <c r="X12811" s="267" t="s">
        <v>1997</v>
      </c>
      <c r="Y12811" s="267">
        <v>15327237</v>
      </c>
      <c r="Z12811" s="267">
        <v>1</v>
      </c>
      <c r="AA12811" s="267" t="s">
        <v>1987</v>
      </c>
      <c r="AB12811" s="270" t="s">
        <v>1988</v>
      </c>
      <c r="AD12811" s="267" t="s">
        <v>13</v>
      </c>
      <c r="AF12811" s="267" t="s">
        <v>24</v>
      </c>
      <c r="AG12811" s="267" t="s">
        <v>24</v>
      </c>
    </row>
    <row r="12812" spans="3:33" ht="409.5">
      <c r="C12812" s="267" t="s">
        <v>1985</v>
      </c>
      <c r="D12812" s="267" t="s">
        <v>727</v>
      </c>
      <c r="E12812" s="267">
        <v>1683</v>
      </c>
      <c r="F12812" s="267" t="s">
        <v>1485</v>
      </c>
      <c r="G12812" s="267" t="s">
        <v>1445</v>
      </c>
      <c r="H12812" s="267">
        <v>1</v>
      </c>
      <c r="I12812" s="267" t="s">
        <v>583</v>
      </c>
      <c r="J12812" s="267">
        <v>0.64</v>
      </c>
      <c r="K12812" s="267" t="s">
        <v>1986</v>
      </c>
      <c r="O12812" s="267" t="s">
        <v>13</v>
      </c>
      <c r="P12812" s="267">
        <v>15327237</v>
      </c>
      <c r="Q12812" s="267" t="s">
        <v>1445</v>
      </c>
      <c r="S12812" s="267">
        <v>38</v>
      </c>
      <c r="T12812" s="267" t="s">
        <v>13</v>
      </c>
      <c r="U12812" s="267" t="s">
        <v>1486</v>
      </c>
      <c r="V12812" s="267" t="s">
        <v>13</v>
      </c>
      <c r="W12812" s="267">
        <v>1940</v>
      </c>
      <c r="X12812" s="267" t="s">
        <v>1997</v>
      </c>
      <c r="Y12812" s="267">
        <v>15327237</v>
      </c>
      <c r="Z12812" s="267">
        <v>1</v>
      </c>
      <c r="AA12812" s="267" t="s">
        <v>1987</v>
      </c>
      <c r="AB12812" s="270" t="s">
        <v>1988</v>
      </c>
      <c r="AD12812" s="267" t="s">
        <v>13</v>
      </c>
      <c r="AF12812" s="267" t="s">
        <v>24</v>
      </c>
      <c r="AG12812" s="267" t="s">
        <v>24</v>
      </c>
    </row>
    <row r="12813" spans="3:33" ht="409.5">
      <c r="C12813" s="267" t="s">
        <v>1985</v>
      </c>
      <c r="D12813" s="267" t="s">
        <v>727</v>
      </c>
      <c r="E12813" s="267">
        <v>1683</v>
      </c>
      <c r="F12813" s="267" t="s">
        <v>1485</v>
      </c>
      <c r="G12813" s="267" t="s">
        <v>1445</v>
      </c>
      <c r="H12813" s="267">
        <v>1</v>
      </c>
      <c r="I12813" s="267" t="s">
        <v>583</v>
      </c>
      <c r="J12813" s="267">
        <v>0.64</v>
      </c>
      <c r="K12813" s="267" t="s">
        <v>1986</v>
      </c>
      <c r="O12813" s="267" t="s">
        <v>13</v>
      </c>
      <c r="P12813" s="267">
        <v>15327237</v>
      </c>
      <c r="Q12813" s="267" t="s">
        <v>1445</v>
      </c>
      <c r="S12813" s="267">
        <v>38</v>
      </c>
      <c r="T12813" s="267" t="s">
        <v>13</v>
      </c>
      <c r="U12813" s="267" t="s">
        <v>1486</v>
      </c>
      <c r="V12813" s="267" t="s">
        <v>13</v>
      </c>
      <c r="W12813" s="267">
        <v>1940</v>
      </c>
      <c r="X12813" s="267" t="s">
        <v>1997</v>
      </c>
      <c r="Y12813" s="267">
        <v>15327237</v>
      </c>
      <c r="Z12813" s="267">
        <v>1</v>
      </c>
      <c r="AA12813" s="267" t="s">
        <v>1987</v>
      </c>
      <c r="AB12813" s="270" t="s">
        <v>1988</v>
      </c>
      <c r="AD12813" s="267" t="s">
        <v>13</v>
      </c>
      <c r="AF12813" s="267" t="s">
        <v>24</v>
      </c>
      <c r="AG12813" s="267" t="s">
        <v>24</v>
      </c>
    </row>
    <row r="12814" spans="3:33" ht="409.5">
      <c r="C12814" s="267" t="s">
        <v>1985</v>
      </c>
      <c r="D12814" s="267" t="s">
        <v>727</v>
      </c>
      <c r="E12814" s="267">
        <v>1683</v>
      </c>
      <c r="F12814" s="267" t="s">
        <v>1485</v>
      </c>
      <c r="G12814" s="267" t="s">
        <v>1445</v>
      </c>
      <c r="H12814" s="267">
        <v>1</v>
      </c>
      <c r="I12814" s="267" t="s">
        <v>583</v>
      </c>
      <c r="J12814" s="267">
        <v>0.64</v>
      </c>
      <c r="K12814" s="267" t="s">
        <v>1986</v>
      </c>
      <c r="O12814" s="267" t="s">
        <v>13</v>
      </c>
      <c r="P12814" s="267">
        <v>15327237</v>
      </c>
      <c r="Q12814" s="267" t="s">
        <v>1445</v>
      </c>
      <c r="S12814" s="267">
        <v>38</v>
      </c>
      <c r="T12814" s="267" t="s">
        <v>13</v>
      </c>
      <c r="U12814" s="267" t="s">
        <v>1486</v>
      </c>
      <c r="V12814" s="267" t="s">
        <v>13</v>
      </c>
      <c r="W12814" s="267">
        <v>1940</v>
      </c>
      <c r="X12814" s="267" t="s">
        <v>1997</v>
      </c>
      <c r="Y12814" s="267">
        <v>15327237</v>
      </c>
      <c r="Z12814" s="267">
        <v>1</v>
      </c>
      <c r="AA12814" s="267" t="s">
        <v>1987</v>
      </c>
      <c r="AB12814" s="270" t="s">
        <v>1988</v>
      </c>
      <c r="AD12814" s="267" t="s">
        <v>13</v>
      </c>
      <c r="AF12814" s="267" t="s">
        <v>24</v>
      </c>
      <c r="AG12814" s="267" t="s">
        <v>24</v>
      </c>
    </row>
    <row r="12815" spans="3:33" ht="409.5">
      <c r="C12815" s="267" t="s">
        <v>1985</v>
      </c>
      <c r="D12815" s="267" t="s">
        <v>727</v>
      </c>
      <c r="E12815" s="267">
        <v>1683</v>
      </c>
      <c r="F12815" s="267" t="s">
        <v>1485</v>
      </c>
      <c r="G12815" s="267" t="s">
        <v>1445</v>
      </c>
      <c r="H12815" s="267">
        <v>1</v>
      </c>
      <c r="I12815" s="267" t="s">
        <v>583</v>
      </c>
      <c r="J12815" s="267">
        <v>0.64</v>
      </c>
      <c r="K12815" s="267" t="s">
        <v>1986</v>
      </c>
      <c r="O12815" s="267" t="s">
        <v>13</v>
      </c>
      <c r="P12815" s="267">
        <v>15327237</v>
      </c>
      <c r="Q12815" s="267" t="s">
        <v>1445</v>
      </c>
      <c r="S12815" s="267">
        <v>38</v>
      </c>
      <c r="T12815" s="267" t="s">
        <v>13</v>
      </c>
      <c r="U12815" s="267" t="s">
        <v>1486</v>
      </c>
      <c r="V12815" s="267" t="s">
        <v>13</v>
      </c>
      <c r="W12815" s="267">
        <v>1940</v>
      </c>
      <c r="X12815" s="267" t="s">
        <v>1997</v>
      </c>
      <c r="Y12815" s="267">
        <v>15327237</v>
      </c>
      <c r="Z12815" s="267">
        <v>1</v>
      </c>
      <c r="AA12815" s="267" t="s">
        <v>1987</v>
      </c>
      <c r="AB12815" s="270" t="s">
        <v>1988</v>
      </c>
      <c r="AD12815" s="267" t="s">
        <v>13</v>
      </c>
      <c r="AF12815" s="267" t="s">
        <v>24</v>
      </c>
      <c r="AG12815" s="267" t="s">
        <v>24</v>
      </c>
    </row>
    <row r="12816" spans="3:33" ht="409.5">
      <c r="C12816" s="267" t="s">
        <v>1985</v>
      </c>
      <c r="D12816" s="267" t="s">
        <v>727</v>
      </c>
      <c r="E12816" s="267">
        <v>1683</v>
      </c>
      <c r="F12816" s="267" t="s">
        <v>1485</v>
      </c>
      <c r="G12816" s="267" t="s">
        <v>1445</v>
      </c>
      <c r="H12816" s="267">
        <v>1</v>
      </c>
      <c r="I12816" s="267" t="s">
        <v>583</v>
      </c>
      <c r="J12816" s="267">
        <v>0.64</v>
      </c>
      <c r="K12816" s="267" t="s">
        <v>1986</v>
      </c>
      <c r="O12816" s="267" t="s">
        <v>13</v>
      </c>
      <c r="P12816" s="267">
        <v>15327237</v>
      </c>
      <c r="Q12816" s="267" t="s">
        <v>1445</v>
      </c>
      <c r="S12816" s="267">
        <v>38</v>
      </c>
      <c r="T12816" s="267" t="s">
        <v>13</v>
      </c>
      <c r="U12816" s="267" t="s">
        <v>1486</v>
      </c>
      <c r="V12816" s="267" t="s">
        <v>13</v>
      </c>
      <c r="W12816" s="267">
        <v>1940</v>
      </c>
      <c r="X12816" s="267" t="s">
        <v>1997</v>
      </c>
      <c r="Y12816" s="267">
        <v>15327237</v>
      </c>
      <c r="Z12816" s="267">
        <v>1</v>
      </c>
      <c r="AA12816" s="267" t="s">
        <v>1987</v>
      </c>
      <c r="AB12816" s="270" t="s">
        <v>1988</v>
      </c>
      <c r="AD12816" s="267" t="s">
        <v>13</v>
      </c>
      <c r="AF12816" s="267" t="s">
        <v>24</v>
      </c>
      <c r="AG12816" s="267" t="s">
        <v>24</v>
      </c>
    </row>
    <row r="12817" spans="3:33" ht="409.5">
      <c r="C12817" s="267" t="s">
        <v>1985</v>
      </c>
      <c r="D12817" s="267" t="s">
        <v>727</v>
      </c>
      <c r="E12817" s="267">
        <v>1683</v>
      </c>
      <c r="F12817" s="267" t="s">
        <v>1485</v>
      </c>
      <c r="G12817" s="267" t="s">
        <v>1445</v>
      </c>
      <c r="H12817" s="267">
        <v>1</v>
      </c>
      <c r="I12817" s="267" t="s">
        <v>583</v>
      </c>
      <c r="J12817" s="267">
        <v>0.64</v>
      </c>
      <c r="K12817" s="267" t="s">
        <v>1986</v>
      </c>
      <c r="O12817" s="267" t="s">
        <v>13</v>
      </c>
      <c r="P12817" s="267">
        <v>15327237</v>
      </c>
      <c r="Q12817" s="267" t="s">
        <v>1445</v>
      </c>
      <c r="S12817" s="267">
        <v>38</v>
      </c>
      <c r="T12817" s="267" t="s">
        <v>13</v>
      </c>
      <c r="U12817" s="267" t="s">
        <v>1486</v>
      </c>
      <c r="V12817" s="267" t="s">
        <v>13</v>
      </c>
      <c r="W12817" s="267">
        <v>1940</v>
      </c>
      <c r="X12817" s="267" t="s">
        <v>1997</v>
      </c>
      <c r="Y12817" s="267">
        <v>15327237</v>
      </c>
      <c r="Z12817" s="267">
        <v>1</v>
      </c>
      <c r="AA12817" s="267" t="s">
        <v>1987</v>
      </c>
      <c r="AB12817" s="270" t="s">
        <v>1988</v>
      </c>
      <c r="AD12817" s="267" t="s">
        <v>13</v>
      </c>
      <c r="AF12817" s="267" t="s">
        <v>24</v>
      </c>
      <c r="AG12817" s="267" t="s">
        <v>24</v>
      </c>
    </row>
    <row r="12818" spans="3:33" ht="409.5">
      <c r="C12818" s="267" t="s">
        <v>1985</v>
      </c>
      <c r="D12818" s="267" t="s">
        <v>727</v>
      </c>
      <c r="E12818" s="267">
        <v>1683</v>
      </c>
      <c r="F12818" s="267" t="s">
        <v>1485</v>
      </c>
      <c r="G12818" s="267" t="s">
        <v>1445</v>
      </c>
      <c r="H12818" s="267">
        <v>1</v>
      </c>
      <c r="I12818" s="267" t="s">
        <v>583</v>
      </c>
      <c r="J12818" s="267">
        <v>0.64</v>
      </c>
      <c r="K12818" s="267" t="s">
        <v>1986</v>
      </c>
      <c r="O12818" s="267" t="s">
        <v>13</v>
      </c>
      <c r="P12818" s="267">
        <v>15327237</v>
      </c>
      <c r="Q12818" s="267" t="s">
        <v>1445</v>
      </c>
      <c r="S12818" s="267">
        <v>38</v>
      </c>
      <c r="T12818" s="267" t="s">
        <v>13</v>
      </c>
      <c r="U12818" s="267" t="s">
        <v>1486</v>
      </c>
      <c r="V12818" s="267" t="s">
        <v>13</v>
      </c>
      <c r="W12818" s="267">
        <v>1940</v>
      </c>
      <c r="X12818" s="267" t="s">
        <v>1997</v>
      </c>
      <c r="Y12818" s="267">
        <v>15327237</v>
      </c>
      <c r="Z12818" s="267">
        <v>1</v>
      </c>
      <c r="AA12818" s="267" t="s">
        <v>1987</v>
      </c>
      <c r="AB12818" s="270" t="s">
        <v>1988</v>
      </c>
      <c r="AD12818" s="267" t="s">
        <v>13</v>
      </c>
      <c r="AF12818" s="267" t="s">
        <v>24</v>
      </c>
      <c r="AG12818" s="267" t="s">
        <v>24</v>
      </c>
    </row>
    <row r="12819" spans="3:33" ht="409.5">
      <c r="C12819" s="267" t="s">
        <v>1985</v>
      </c>
      <c r="D12819" s="267" t="s">
        <v>727</v>
      </c>
      <c r="E12819" s="267">
        <v>1683</v>
      </c>
      <c r="F12819" s="267" t="s">
        <v>1485</v>
      </c>
      <c r="G12819" s="267" t="s">
        <v>1445</v>
      </c>
      <c r="H12819" s="267">
        <v>1</v>
      </c>
      <c r="I12819" s="267" t="s">
        <v>583</v>
      </c>
      <c r="J12819" s="267">
        <v>0.64</v>
      </c>
      <c r="K12819" s="267" t="s">
        <v>1986</v>
      </c>
      <c r="O12819" s="267" t="s">
        <v>13</v>
      </c>
      <c r="P12819" s="267">
        <v>15327237</v>
      </c>
      <c r="Q12819" s="267" t="s">
        <v>1445</v>
      </c>
      <c r="S12819" s="267">
        <v>38</v>
      </c>
      <c r="T12819" s="267" t="s">
        <v>13</v>
      </c>
      <c r="U12819" s="267" t="s">
        <v>1486</v>
      </c>
      <c r="V12819" s="267" t="s">
        <v>13</v>
      </c>
      <c r="W12819" s="267">
        <v>1940</v>
      </c>
      <c r="X12819" s="267" t="s">
        <v>1997</v>
      </c>
      <c r="Y12819" s="267">
        <v>15327237</v>
      </c>
      <c r="Z12819" s="267">
        <v>1</v>
      </c>
      <c r="AA12819" s="267" t="s">
        <v>1987</v>
      </c>
      <c r="AB12819" s="270" t="s">
        <v>1988</v>
      </c>
      <c r="AD12819" s="267" t="s">
        <v>13</v>
      </c>
      <c r="AF12819" s="267" t="s">
        <v>24</v>
      </c>
      <c r="AG12819" s="267" t="s">
        <v>24</v>
      </c>
    </row>
    <row r="12820" spans="3:33" ht="409.5">
      <c r="C12820" s="267" t="s">
        <v>1985</v>
      </c>
      <c r="D12820" s="267" t="s">
        <v>727</v>
      </c>
      <c r="E12820" s="267">
        <v>1683</v>
      </c>
      <c r="F12820" s="267" t="s">
        <v>1485</v>
      </c>
      <c r="G12820" s="267" t="s">
        <v>1445</v>
      </c>
      <c r="H12820" s="267">
        <v>1</v>
      </c>
      <c r="I12820" s="267" t="s">
        <v>583</v>
      </c>
      <c r="J12820" s="267">
        <v>0.64</v>
      </c>
      <c r="K12820" s="267" t="s">
        <v>1986</v>
      </c>
      <c r="O12820" s="267" t="s">
        <v>13</v>
      </c>
      <c r="P12820" s="267">
        <v>15327237</v>
      </c>
      <c r="Q12820" s="267" t="s">
        <v>1445</v>
      </c>
      <c r="S12820" s="267">
        <v>38</v>
      </c>
      <c r="T12820" s="267" t="s">
        <v>13</v>
      </c>
      <c r="U12820" s="267" t="s">
        <v>1486</v>
      </c>
      <c r="V12820" s="267" t="s">
        <v>13</v>
      </c>
      <c r="W12820" s="267">
        <v>1940</v>
      </c>
      <c r="X12820" s="267" t="s">
        <v>1997</v>
      </c>
      <c r="Y12820" s="267">
        <v>15327237</v>
      </c>
      <c r="Z12820" s="267">
        <v>1</v>
      </c>
      <c r="AA12820" s="267" t="s">
        <v>1987</v>
      </c>
      <c r="AB12820" s="270" t="s">
        <v>1988</v>
      </c>
      <c r="AD12820" s="267" t="s">
        <v>13</v>
      </c>
      <c r="AF12820" s="267" t="s">
        <v>24</v>
      </c>
      <c r="AG12820" s="267" t="s">
        <v>24</v>
      </c>
    </row>
    <row r="12821" spans="3:33" ht="409.5">
      <c r="C12821" s="267" t="s">
        <v>1985</v>
      </c>
      <c r="D12821" s="267" t="s">
        <v>727</v>
      </c>
      <c r="E12821" s="267">
        <v>1683</v>
      </c>
      <c r="F12821" s="267" t="s">
        <v>1485</v>
      </c>
      <c r="G12821" s="267" t="s">
        <v>1445</v>
      </c>
      <c r="H12821" s="267">
        <v>1</v>
      </c>
      <c r="I12821" s="267" t="s">
        <v>583</v>
      </c>
      <c r="J12821" s="267">
        <v>0.64</v>
      </c>
      <c r="K12821" s="267" t="s">
        <v>1986</v>
      </c>
      <c r="O12821" s="267" t="s">
        <v>13</v>
      </c>
      <c r="P12821" s="267">
        <v>15327237</v>
      </c>
      <c r="Q12821" s="267" t="s">
        <v>1445</v>
      </c>
      <c r="S12821" s="267">
        <v>38</v>
      </c>
      <c r="T12821" s="267" t="s">
        <v>13</v>
      </c>
      <c r="U12821" s="267" t="s">
        <v>1486</v>
      </c>
      <c r="V12821" s="267" t="s">
        <v>13</v>
      </c>
      <c r="W12821" s="267">
        <v>1940</v>
      </c>
      <c r="X12821" s="267" t="s">
        <v>1997</v>
      </c>
      <c r="Y12821" s="267">
        <v>15327237</v>
      </c>
      <c r="Z12821" s="267">
        <v>1</v>
      </c>
      <c r="AA12821" s="267" t="s">
        <v>1987</v>
      </c>
      <c r="AB12821" s="270" t="s">
        <v>1988</v>
      </c>
      <c r="AD12821" s="267" t="s">
        <v>13</v>
      </c>
      <c r="AF12821" s="267" t="s">
        <v>24</v>
      </c>
      <c r="AG12821" s="267" t="s">
        <v>24</v>
      </c>
    </row>
    <row r="12822" spans="3:33" ht="409.5">
      <c r="C12822" s="267" t="s">
        <v>1985</v>
      </c>
      <c r="D12822" s="267" t="s">
        <v>727</v>
      </c>
      <c r="E12822" s="267">
        <v>1683</v>
      </c>
      <c r="F12822" s="267" t="s">
        <v>1485</v>
      </c>
      <c r="G12822" s="267" t="s">
        <v>1445</v>
      </c>
      <c r="H12822" s="267">
        <v>1</v>
      </c>
      <c r="I12822" s="267" t="s">
        <v>583</v>
      </c>
      <c r="J12822" s="267">
        <v>0.64</v>
      </c>
      <c r="K12822" s="267" t="s">
        <v>1986</v>
      </c>
      <c r="O12822" s="267" t="s">
        <v>13</v>
      </c>
      <c r="P12822" s="267">
        <v>15327237</v>
      </c>
      <c r="Q12822" s="267" t="s">
        <v>1445</v>
      </c>
      <c r="S12822" s="267">
        <v>38</v>
      </c>
      <c r="T12822" s="267" t="s">
        <v>13</v>
      </c>
      <c r="U12822" s="267" t="s">
        <v>1486</v>
      </c>
      <c r="V12822" s="267" t="s">
        <v>13</v>
      </c>
      <c r="W12822" s="267">
        <v>1940</v>
      </c>
      <c r="X12822" s="267" t="s">
        <v>1997</v>
      </c>
      <c r="Y12822" s="267">
        <v>15327237</v>
      </c>
      <c r="Z12822" s="267">
        <v>1</v>
      </c>
      <c r="AA12822" s="267" t="s">
        <v>1987</v>
      </c>
      <c r="AB12822" s="270" t="s">
        <v>1988</v>
      </c>
      <c r="AD12822" s="267" t="s">
        <v>13</v>
      </c>
      <c r="AF12822" s="267" t="s">
        <v>24</v>
      </c>
      <c r="AG12822" s="267" t="s">
        <v>24</v>
      </c>
    </row>
    <row r="12823" spans="3:33" ht="409.5">
      <c r="C12823" s="267" t="s">
        <v>1985</v>
      </c>
      <c r="D12823" s="267" t="s">
        <v>727</v>
      </c>
      <c r="E12823" s="267">
        <v>1683</v>
      </c>
      <c r="F12823" s="267" t="s">
        <v>1485</v>
      </c>
      <c r="G12823" s="267" t="s">
        <v>1445</v>
      </c>
      <c r="H12823" s="267">
        <v>1</v>
      </c>
      <c r="I12823" s="267" t="s">
        <v>583</v>
      </c>
      <c r="J12823" s="267">
        <v>0.64</v>
      </c>
      <c r="K12823" s="267" t="s">
        <v>1986</v>
      </c>
      <c r="O12823" s="267" t="s">
        <v>13</v>
      </c>
      <c r="P12823" s="267">
        <v>15327237</v>
      </c>
      <c r="Q12823" s="267" t="s">
        <v>1445</v>
      </c>
      <c r="S12823" s="267">
        <v>38</v>
      </c>
      <c r="T12823" s="267" t="s">
        <v>13</v>
      </c>
      <c r="U12823" s="267" t="s">
        <v>1486</v>
      </c>
      <c r="V12823" s="267" t="s">
        <v>13</v>
      </c>
      <c r="W12823" s="267">
        <v>1940</v>
      </c>
      <c r="X12823" s="267" t="s">
        <v>1997</v>
      </c>
      <c r="Y12823" s="267">
        <v>15327237</v>
      </c>
      <c r="Z12823" s="267">
        <v>1</v>
      </c>
      <c r="AA12823" s="267" t="s">
        <v>1987</v>
      </c>
      <c r="AB12823" s="270" t="s">
        <v>1988</v>
      </c>
      <c r="AD12823" s="267" t="s">
        <v>13</v>
      </c>
      <c r="AF12823" s="267" t="s">
        <v>24</v>
      </c>
      <c r="AG12823" s="267" t="s">
        <v>24</v>
      </c>
    </row>
    <row r="12824" spans="3:33" ht="409.5">
      <c r="C12824" s="267" t="s">
        <v>1985</v>
      </c>
      <c r="D12824" s="267" t="s">
        <v>727</v>
      </c>
      <c r="E12824" s="267">
        <v>1683</v>
      </c>
      <c r="F12824" s="267" t="s">
        <v>1485</v>
      </c>
      <c r="G12824" s="267" t="s">
        <v>1445</v>
      </c>
      <c r="H12824" s="267">
        <v>1</v>
      </c>
      <c r="I12824" s="267" t="s">
        <v>583</v>
      </c>
      <c r="J12824" s="267">
        <v>0.64</v>
      </c>
      <c r="K12824" s="267" t="s">
        <v>1986</v>
      </c>
      <c r="O12824" s="267" t="s">
        <v>13</v>
      </c>
      <c r="P12824" s="267">
        <v>15327237</v>
      </c>
      <c r="Q12824" s="267" t="s">
        <v>1445</v>
      </c>
      <c r="S12824" s="267">
        <v>38</v>
      </c>
      <c r="T12824" s="267" t="s">
        <v>13</v>
      </c>
      <c r="U12824" s="267" t="s">
        <v>1486</v>
      </c>
      <c r="V12824" s="267" t="s">
        <v>13</v>
      </c>
      <c r="W12824" s="267">
        <v>1940</v>
      </c>
      <c r="X12824" s="267" t="s">
        <v>1997</v>
      </c>
      <c r="Y12824" s="267">
        <v>15327237</v>
      </c>
      <c r="Z12824" s="267">
        <v>1</v>
      </c>
      <c r="AA12824" s="267" t="s">
        <v>1987</v>
      </c>
      <c r="AB12824" s="270" t="s">
        <v>1988</v>
      </c>
      <c r="AD12824" s="267" t="s">
        <v>13</v>
      </c>
      <c r="AF12824" s="267" t="s">
        <v>24</v>
      </c>
      <c r="AG12824" s="267" t="s">
        <v>24</v>
      </c>
    </row>
    <row r="12825" spans="3:33" ht="409.5">
      <c r="C12825" s="267" t="s">
        <v>1985</v>
      </c>
      <c r="D12825" s="267" t="s">
        <v>727</v>
      </c>
      <c r="E12825" s="267">
        <v>1683</v>
      </c>
      <c r="F12825" s="267" t="s">
        <v>1485</v>
      </c>
      <c r="G12825" s="267" t="s">
        <v>1445</v>
      </c>
      <c r="H12825" s="267">
        <v>1</v>
      </c>
      <c r="I12825" s="267" t="s">
        <v>583</v>
      </c>
      <c r="J12825" s="267">
        <v>0.64</v>
      </c>
      <c r="K12825" s="267" t="s">
        <v>1986</v>
      </c>
      <c r="O12825" s="267" t="s">
        <v>13</v>
      </c>
      <c r="P12825" s="267">
        <v>15327237</v>
      </c>
      <c r="Q12825" s="267" t="s">
        <v>1445</v>
      </c>
      <c r="S12825" s="267">
        <v>38</v>
      </c>
      <c r="T12825" s="267" t="s">
        <v>13</v>
      </c>
      <c r="U12825" s="267" t="s">
        <v>1486</v>
      </c>
      <c r="V12825" s="267" t="s">
        <v>13</v>
      </c>
      <c r="W12825" s="267">
        <v>1940</v>
      </c>
      <c r="X12825" s="267" t="s">
        <v>1997</v>
      </c>
      <c r="Y12825" s="267">
        <v>15327237</v>
      </c>
      <c r="Z12825" s="267">
        <v>1</v>
      </c>
      <c r="AA12825" s="267" t="s">
        <v>1987</v>
      </c>
      <c r="AB12825" s="270" t="s">
        <v>1988</v>
      </c>
      <c r="AD12825" s="267" t="s">
        <v>13</v>
      </c>
      <c r="AF12825" s="267" t="s">
        <v>24</v>
      </c>
      <c r="AG12825" s="267" t="s">
        <v>24</v>
      </c>
    </row>
    <row r="12826" spans="3:33" ht="409.5">
      <c r="C12826" s="267" t="s">
        <v>1985</v>
      </c>
      <c r="D12826" s="267" t="s">
        <v>727</v>
      </c>
      <c r="E12826" s="267">
        <v>1683</v>
      </c>
      <c r="F12826" s="267" t="s">
        <v>1485</v>
      </c>
      <c r="G12826" s="267" t="s">
        <v>1445</v>
      </c>
      <c r="H12826" s="267">
        <v>1</v>
      </c>
      <c r="I12826" s="267" t="s">
        <v>583</v>
      </c>
      <c r="J12826" s="267">
        <v>0.64</v>
      </c>
      <c r="K12826" s="267" t="s">
        <v>1986</v>
      </c>
      <c r="O12826" s="267" t="s">
        <v>13</v>
      </c>
      <c r="P12826" s="267">
        <v>15327237</v>
      </c>
      <c r="Q12826" s="267" t="s">
        <v>1445</v>
      </c>
      <c r="S12826" s="267">
        <v>38</v>
      </c>
      <c r="T12826" s="267" t="s">
        <v>13</v>
      </c>
      <c r="U12826" s="267" t="s">
        <v>1486</v>
      </c>
      <c r="V12826" s="267" t="s">
        <v>13</v>
      </c>
      <c r="W12826" s="267">
        <v>1940</v>
      </c>
      <c r="X12826" s="267" t="s">
        <v>1997</v>
      </c>
      <c r="Y12826" s="267">
        <v>15327237</v>
      </c>
      <c r="Z12826" s="267">
        <v>1</v>
      </c>
      <c r="AA12826" s="267" t="s">
        <v>1987</v>
      </c>
      <c r="AB12826" s="270" t="s">
        <v>1988</v>
      </c>
      <c r="AD12826" s="267" t="s">
        <v>13</v>
      </c>
      <c r="AF12826" s="267" t="s">
        <v>24</v>
      </c>
      <c r="AG12826" s="267" t="s">
        <v>24</v>
      </c>
    </row>
    <row r="12827" spans="3:33" ht="409.5">
      <c r="C12827" s="267" t="s">
        <v>1985</v>
      </c>
      <c r="D12827" s="267" t="s">
        <v>727</v>
      </c>
      <c r="E12827" s="267">
        <v>1683</v>
      </c>
      <c r="F12827" s="267" t="s">
        <v>1485</v>
      </c>
      <c r="G12827" s="267" t="s">
        <v>1445</v>
      </c>
      <c r="H12827" s="267">
        <v>1</v>
      </c>
      <c r="I12827" s="267" t="s">
        <v>583</v>
      </c>
      <c r="J12827" s="267">
        <v>0.64</v>
      </c>
      <c r="K12827" s="267" t="s">
        <v>1986</v>
      </c>
      <c r="O12827" s="267" t="s">
        <v>13</v>
      </c>
      <c r="P12827" s="267">
        <v>15327237</v>
      </c>
      <c r="Q12827" s="267" t="s">
        <v>1445</v>
      </c>
      <c r="S12827" s="267">
        <v>38</v>
      </c>
      <c r="T12827" s="267" t="s">
        <v>13</v>
      </c>
      <c r="U12827" s="267" t="s">
        <v>1486</v>
      </c>
      <c r="V12827" s="267" t="s">
        <v>13</v>
      </c>
      <c r="W12827" s="267">
        <v>1940</v>
      </c>
      <c r="X12827" s="267" t="s">
        <v>1997</v>
      </c>
      <c r="Y12827" s="267">
        <v>15327237</v>
      </c>
      <c r="Z12827" s="267">
        <v>1</v>
      </c>
      <c r="AA12827" s="267" t="s">
        <v>1987</v>
      </c>
      <c r="AB12827" s="270" t="s">
        <v>1988</v>
      </c>
      <c r="AD12827" s="267" t="s">
        <v>13</v>
      </c>
      <c r="AF12827" s="267" t="s">
        <v>24</v>
      </c>
      <c r="AG12827" s="267" t="s">
        <v>24</v>
      </c>
    </row>
    <row r="12828" spans="3:33" ht="409.5">
      <c r="C12828" s="267" t="s">
        <v>1985</v>
      </c>
      <c r="D12828" s="267" t="s">
        <v>727</v>
      </c>
      <c r="E12828" s="267">
        <v>1683</v>
      </c>
      <c r="F12828" s="267" t="s">
        <v>1485</v>
      </c>
      <c r="G12828" s="267" t="s">
        <v>1445</v>
      </c>
      <c r="H12828" s="267">
        <v>1</v>
      </c>
      <c r="I12828" s="267" t="s">
        <v>583</v>
      </c>
      <c r="J12828" s="267">
        <v>0.64</v>
      </c>
      <c r="K12828" s="267" t="s">
        <v>1986</v>
      </c>
      <c r="O12828" s="267" t="s">
        <v>13</v>
      </c>
      <c r="P12828" s="267">
        <v>15327237</v>
      </c>
      <c r="Q12828" s="267" t="s">
        <v>1445</v>
      </c>
      <c r="S12828" s="267">
        <v>38</v>
      </c>
      <c r="T12828" s="267" t="s">
        <v>13</v>
      </c>
      <c r="U12828" s="267" t="s">
        <v>1486</v>
      </c>
      <c r="V12828" s="267" t="s">
        <v>13</v>
      </c>
      <c r="W12828" s="267">
        <v>1940</v>
      </c>
      <c r="X12828" s="267" t="s">
        <v>1997</v>
      </c>
      <c r="Y12828" s="267">
        <v>15327237</v>
      </c>
      <c r="Z12828" s="267">
        <v>1</v>
      </c>
      <c r="AA12828" s="267" t="s">
        <v>1987</v>
      </c>
      <c r="AB12828" s="270" t="s">
        <v>1988</v>
      </c>
      <c r="AD12828" s="267" t="s">
        <v>13</v>
      </c>
      <c r="AF12828" s="267" t="s">
        <v>24</v>
      </c>
      <c r="AG12828" s="267" t="s">
        <v>24</v>
      </c>
    </row>
    <row r="12829" spans="3:33" ht="409.5">
      <c r="C12829" s="267" t="s">
        <v>1985</v>
      </c>
      <c r="D12829" s="267" t="s">
        <v>727</v>
      </c>
      <c r="E12829" s="267">
        <v>1683</v>
      </c>
      <c r="F12829" s="267" t="s">
        <v>1485</v>
      </c>
      <c r="G12829" s="267" t="s">
        <v>1445</v>
      </c>
      <c r="H12829" s="267">
        <v>1</v>
      </c>
      <c r="I12829" s="267" t="s">
        <v>583</v>
      </c>
      <c r="J12829" s="267">
        <v>0.64</v>
      </c>
      <c r="K12829" s="267" t="s">
        <v>1986</v>
      </c>
      <c r="O12829" s="267" t="s">
        <v>13</v>
      </c>
      <c r="P12829" s="267">
        <v>15327237</v>
      </c>
      <c r="Q12829" s="267" t="s">
        <v>1445</v>
      </c>
      <c r="S12829" s="267">
        <v>38</v>
      </c>
      <c r="T12829" s="267" t="s">
        <v>13</v>
      </c>
      <c r="U12829" s="267" t="s">
        <v>1486</v>
      </c>
      <c r="V12829" s="267" t="s">
        <v>13</v>
      </c>
      <c r="W12829" s="267">
        <v>1940</v>
      </c>
      <c r="X12829" s="267" t="s">
        <v>1997</v>
      </c>
      <c r="Y12829" s="267">
        <v>15327237</v>
      </c>
      <c r="Z12829" s="267">
        <v>1</v>
      </c>
      <c r="AA12829" s="267" t="s">
        <v>1987</v>
      </c>
      <c r="AB12829" s="270" t="s">
        <v>1988</v>
      </c>
      <c r="AD12829" s="267" t="s">
        <v>13</v>
      </c>
      <c r="AF12829" s="267" t="s">
        <v>24</v>
      </c>
      <c r="AG12829" s="267" t="s">
        <v>24</v>
      </c>
    </row>
    <row r="12830" spans="3:33" ht="409.5">
      <c r="C12830" s="267" t="s">
        <v>1985</v>
      </c>
      <c r="D12830" s="267" t="s">
        <v>727</v>
      </c>
      <c r="E12830" s="267">
        <v>1683</v>
      </c>
      <c r="F12830" s="267" t="s">
        <v>1485</v>
      </c>
      <c r="G12830" s="267" t="s">
        <v>1445</v>
      </c>
      <c r="H12830" s="267">
        <v>1</v>
      </c>
      <c r="I12830" s="267" t="s">
        <v>583</v>
      </c>
      <c r="J12830" s="267">
        <v>0.64</v>
      </c>
      <c r="K12830" s="267" t="s">
        <v>1986</v>
      </c>
      <c r="O12830" s="267" t="s">
        <v>13</v>
      </c>
      <c r="P12830" s="267">
        <v>15327237</v>
      </c>
      <c r="Q12830" s="267" t="s">
        <v>1445</v>
      </c>
      <c r="S12830" s="267">
        <v>38</v>
      </c>
      <c r="T12830" s="267" t="s">
        <v>13</v>
      </c>
      <c r="U12830" s="267" t="s">
        <v>1486</v>
      </c>
      <c r="V12830" s="267" t="s">
        <v>13</v>
      </c>
      <c r="W12830" s="267">
        <v>1940</v>
      </c>
      <c r="X12830" s="267" t="s">
        <v>1997</v>
      </c>
      <c r="Y12830" s="267">
        <v>15327237</v>
      </c>
      <c r="Z12830" s="267">
        <v>1</v>
      </c>
      <c r="AA12830" s="267" t="s">
        <v>1987</v>
      </c>
      <c r="AB12830" s="270" t="s">
        <v>1988</v>
      </c>
      <c r="AD12830" s="267" t="s">
        <v>13</v>
      </c>
      <c r="AF12830" s="267" t="s">
        <v>24</v>
      </c>
      <c r="AG12830" s="267" t="s">
        <v>24</v>
      </c>
    </row>
    <row r="12831" spans="3:33" ht="409.5">
      <c r="C12831" s="267" t="s">
        <v>1985</v>
      </c>
      <c r="D12831" s="267" t="s">
        <v>727</v>
      </c>
      <c r="E12831" s="267">
        <v>1683</v>
      </c>
      <c r="F12831" s="267" t="s">
        <v>1485</v>
      </c>
      <c r="G12831" s="267" t="s">
        <v>1445</v>
      </c>
      <c r="H12831" s="267">
        <v>1</v>
      </c>
      <c r="I12831" s="267" t="s">
        <v>583</v>
      </c>
      <c r="J12831" s="267">
        <v>0.64</v>
      </c>
      <c r="K12831" s="267" t="s">
        <v>1986</v>
      </c>
      <c r="O12831" s="267" t="s">
        <v>13</v>
      </c>
      <c r="P12831" s="267">
        <v>15327237</v>
      </c>
      <c r="Q12831" s="267" t="s">
        <v>1445</v>
      </c>
      <c r="S12831" s="267">
        <v>38</v>
      </c>
      <c r="T12831" s="267" t="s">
        <v>13</v>
      </c>
      <c r="U12831" s="267" t="s">
        <v>1486</v>
      </c>
      <c r="V12831" s="267" t="s">
        <v>13</v>
      </c>
      <c r="W12831" s="267">
        <v>1940</v>
      </c>
      <c r="X12831" s="267" t="s">
        <v>1997</v>
      </c>
      <c r="Y12831" s="267">
        <v>15327237</v>
      </c>
      <c r="Z12831" s="267">
        <v>1</v>
      </c>
      <c r="AA12831" s="267" t="s">
        <v>1987</v>
      </c>
      <c r="AB12831" s="270" t="s">
        <v>1988</v>
      </c>
      <c r="AD12831" s="267" t="s">
        <v>13</v>
      </c>
      <c r="AF12831" s="267" t="s">
        <v>24</v>
      </c>
      <c r="AG12831" s="267" t="s">
        <v>24</v>
      </c>
    </row>
    <row r="12832" spans="3:33" ht="409.5">
      <c r="C12832" s="267" t="s">
        <v>1985</v>
      </c>
      <c r="D12832" s="267" t="s">
        <v>727</v>
      </c>
      <c r="E12832" s="267">
        <v>1683</v>
      </c>
      <c r="F12832" s="267" t="s">
        <v>1485</v>
      </c>
      <c r="G12832" s="267" t="s">
        <v>1445</v>
      </c>
      <c r="H12832" s="267">
        <v>1</v>
      </c>
      <c r="I12832" s="267" t="s">
        <v>583</v>
      </c>
      <c r="J12832" s="267">
        <v>0.64</v>
      </c>
      <c r="K12832" s="267" t="s">
        <v>1986</v>
      </c>
      <c r="O12832" s="267" t="s">
        <v>13</v>
      </c>
      <c r="P12832" s="267">
        <v>15327237</v>
      </c>
      <c r="Q12832" s="267" t="s">
        <v>1445</v>
      </c>
      <c r="S12832" s="267">
        <v>38</v>
      </c>
      <c r="T12832" s="267" t="s">
        <v>13</v>
      </c>
      <c r="U12832" s="267" t="s">
        <v>1486</v>
      </c>
      <c r="V12832" s="267" t="s">
        <v>13</v>
      </c>
      <c r="W12832" s="267">
        <v>1940</v>
      </c>
      <c r="X12832" s="267" t="s">
        <v>1997</v>
      </c>
      <c r="Y12832" s="267">
        <v>15327237</v>
      </c>
      <c r="Z12832" s="267">
        <v>1</v>
      </c>
      <c r="AA12832" s="267" t="s">
        <v>1987</v>
      </c>
      <c r="AB12832" s="270" t="s">
        <v>1988</v>
      </c>
      <c r="AD12832" s="267" t="s">
        <v>13</v>
      </c>
      <c r="AF12832" s="267" t="s">
        <v>24</v>
      </c>
      <c r="AG12832" s="267" t="s">
        <v>24</v>
      </c>
    </row>
    <row r="12833" spans="3:33" ht="409.5">
      <c r="C12833" s="267" t="s">
        <v>1985</v>
      </c>
      <c r="D12833" s="267" t="s">
        <v>727</v>
      </c>
      <c r="E12833" s="267">
        <v>1683</v>
      </c>
      <c r="F12833" s="267" t="s">
        <v>1485</v>
      </c>
      <c r="G12833" s="267" t="s">
        <v>1445</v>
      </c>
      <c r="H12833" s="267">
        <v>1</v>
      </c>
      <c r="I12833" s="267" t="s">
        <v>583</v>
      </c>
      <c r="J12833" s="267">
        <v>0.64</v>
      </c>
      <c r="K12833" s="267" t="s">
        <v>1986</v>
      </c>
      <c r="O12833" s="267" t="s">
        <v>13</v>
      </c>
      <c r="P12833" s="267">
        <v>15327237</v>
      </c>
      <c r="Q12833" s="267" t="s">
        <v>1445</v>
      </c>
      <c r="S12833" s="267">
        <v>38</v>
      </c>
      <c r="T12833" s="267" t="s">
        <v>13</v>
      </c>
      <c r="U12833" s="267" t="s">
        <v>1486</v>
      </c>
      <c r="V12833" s="267" t="s">
        <v>13</v>
      </c>
      <c r="W12833" s="267">
        <v>1940</v>
      </c>
      <c r="X12833" s="267" t="s">
        <v>1997</v>
      </c>
      <c r="Y12833" s="267">
        <v>15327237</v>
      </c>
      <c r="Z12833" s="267">
        <v>1</v>
      </c>
      <c r="AA12833" s="267" t="s">
        <v>1987</v>
      </c>
      <c r="AB12833" s="270" t="s">
        <v>1988</v>
      </c>
      <c r="AD12833" s="267" t="s">
        <v>13</v>
      </c>
      <c r="AF12833" s="267" t="s">
        <v>24</v>
      </c>
      <c r="AG12833" s="267" t="s">
        <v>24</v>
      </c>
    </row>
    <row r="12834" spans="3:33" ht="409.5">
      <c r="C12834" s="267" t="s">
        <v>1985</v>
      </c>
      <c r="D12834" s="267" t="s">
        <v>727</v>
      </c>
      <c r="E12834" s="267">
        <v>1683</v>
      </c>
      <c r="F12834" s="267" t="s">
        <v>1485</v>
      </c>
      <c r="G12834" s="267" t="s">
        <v>1445</v>
      </c>
      <c r="H12834" s="267">
        <v>1</v>
      </c>
      <c r="I12834" s="267" t="s">
        <v>583</v>
      </c>
      <c r="J12834" s="267">
        <v>0.64</v>
      </c>
      <c r="K12834" s="267" t="s">
        <v>1986</v>
      </c>
      <c r="O12834" s="267" t="s">
        <v>13</v>
      </c>
      <c r="P12834" s="267">
        <v>15327237</v>
      </c>
      <c r="Q12834" s="267" t="s">
        <v>1445</v>
      </c>
      <c r="S12834" s="267">
        <v>38</v>
      </c>
      <c r="T12834" s="267" t="s">
        <v>13</v>
      </c>
      <c r="U12834" s="267" t="s">
        <v>1486</v>
      </c>
      <c r="V12834" s="267" t="s">
        <v>13</v>
      </c>
      <c r="W12834" s="267">
        <v>1940</v>
      </c>
      <c r="X12834" s="267" t="s">
        <v>1997</v>
      </c>
      <c r="Y12834" s="267">
        <v>15327237</v>
      </c>
      <c r="Z12834" s="267">
        <v>1</v>
      </c>
      <c r="AA12834" s="267" t="s">
        <v>1987</v>
      </c>
      <c r="AB12834" s="270" t="s">
        <v>1988</v>
      </c>
      <c r="AD12834" s="267" t="s">
        <v>13</v>
      </c>
      <c r="AF12834" s="267" t="s">
        <v>24</v>
      </c>
      <c r="AG12834" s="267" t="s">
        <v>24</v>
      </c>
    </row>
    <row r="12835" spans="3:33" ht="409.5">
      <c r="C12835" s="267" t="s">
        <v>1985</v>
      </c>
      <c r="D12835" s="267" t="s">
        <v>727</v>
      </c>
      <c r="E12835" s="267">
        <v>1683</v>
      </c>
      <c r="F12835" s="267" t="s">
        <v>1485</v>
      </c>
      <c r="G12835" s="267" t="s">
        <v>1445</v>
      </c>
      <c r="H12835" s="267">
        <v>1</v>
      </c>
      <c r="I12835" s="267" t="s">
        <v>583</v>
      </c>
      <c r="J12835" s="267">
        <v>0.64</v>
      </c>
      <c r="K12835" s="267" t="s">
        <v>1986</v>
      </c>
      <c r="O12835" s="267" t="s">
        <v>13</v>
      </c>
      <c r="P12835" s="267">
        <v>15327237</v>
      </c>
      <c r="Q12835" s="267" t="s">
        <v>1445</v>
      </c>
      <c r="S12835" s="267">
        <v>38</v>
      </c>
      <c r="T12835" s="267" t="s">
        <v>13</v>
      </c>
      <c r="U12835" s="267" t="s">
        <v>1486</v>
      </c>
      <c r="V12835" s="267" t="s">
        <v>13</v>
      </c>
      <c r="W12835" s="267">
        <v>1940</v>
      </c>
      <c r="X12835" s="267" t="s">
        <v>1997</v>
      </c>
      <c r="Y12835" s="267">
        <v>15327237</v>
      </c>
      <c r="Z12835" s="267">
        <v>1</v>
      </c>
      <c r="AA12835" s="267" t="s">
        <v>1987</v>
      </c>
      <c r="AB12835" s="270" t="s">
        <v>1988</v>
      </c>
      <c r="AD12835" s="267" t="s">
        <v>13</v>
      </c>
      <c r="AF12835" s="267" t="s">
        <v>24</v>
      </c>
      <c r="AG12835" s="267" t="s">
        <v>24</v>
      </c>
    </row>
    <row r="12836" spans="3:33" ht="409.5">
      <c r="C12836" s="267" t="s">
        <v>1985</v>
      </c>
      <c r="D12836" s="267" t="s">
        <v>727</v>
      </c>
      <c r="E12836" s="267">
        <v>1683</v>
      </c>
      <c r="F12836" s="267" t="s">
        <v>1485</v>
      </c>
      <c r="G12836" s="267" t="s">
        <v>1445</v>
      </c>
      <c r="H12836" s="267">
        <v>1</v>
      </c>
      <c r="I12836" s="267" t="s">
        <v>583</v>
      </c>
      <c r="J12836" s="267">
        <v>0.64</v>
      </c>
      <c r="K12836" s="267" t="s">
        <v>1986</v>
      </c>
      <c r="O12836" s="267" t="s">
        <v>13</v>
      </c>
      <c r="P12836" s="267">
        <v>15327237</v>
      </c>
      <c r="Q12836" s="267" t="s">
        <v>1445</v>
      </c>
      <c r="S12836" s="267">
        <v>38</v>
      </c>
      <c r="T12836" s="267" t="s">
        <v>13</v>
      </c>
      <c r="U12836" s="267" t="s">
        <v>1486</v>
      </c>
      <c r="V12836" s="267" t="s">
        <v>13</v>
      </c>
      <c r="W12836" s="267">
        <v>1940</v>
      </c>
      <c r="X12836" s="267" t="s">
        <v>1997</v>
      </c>
      <c r="Y12836" s="267">
        <v>15327237</v>
      </c>
      <c r="Z12836" s="267">
        <v>1</v>
      </c>
      <c r="AA12836" s="267" t="s">
        <v>1987</v>
      </c>
      <c r="AB12836" s="270" t="s">
        <v>1988</v>
      </c>
      <c r="AD12836" s="267" t="s">
        <v>13</v>
      </c>
      <c r="AF12836" s="267" t="s">
        <v>24</v>
      </c>
      <c r="AG12836" s="267" t="s">
        <v>24</v>
      </c>
    </row>
    <row r="12837" spans="3:33" ht="409.5">
      <c r="C12837" s="267" t="s">
        <v>1985</v>
      </c>
      <c r="D12837" s="267" t="s">
        <v>727</v>
      </c>
      <c r="E12837" s="267">
        <v>1683</v>
      </c>
      <c r="F12837" s="267" t="s">
        <v>1485</v>
      </c>
      <c r="G12837" s="267" t="s">
        <v>1445</v>
      </c>
      <c r="H12837" s="267">
        <v>1</v>
      </c>
      <c r="I12837" s="267" t="s">
        <v>583</v>
      </c>
      <c r="J12837" s="267">
        <v>0.64</v>
      </c>
      <c r="K12837" s="267" t="s">
        <v>1986</v>
      </c>
      <c r="O12837" s="267" t="s">
        <v>13</v>
      </c>
      <c r="P12837" s="267">
        <v>15327237</v>
      </c>
      <c r="Q12837" s="267" t="s">
        <v>1445</v>
      </c>
      <c r="S12837" s="267">
        <v>38</v>
      </c>
      <c r="T12837" s="267" t="s">
        <v>13</v>
      </c>
      <c r="U12837" s="267" t="s">
        <v>1486</v>
      </c>
      <c r="V12837" s="267" t="s">
        <v>13</v>
      </c>
      <c r="W12837" s="267">
        <v>1940</v>
      </c>
      <c r="X12837" s="267" t="s">
        <v>1997</v>
      </c>
      <c r="Y12837" s="267">
        <v>15327237</v>
      </c>
      <c r="Z12837" s="267">
        <v>1</v>
      </c>
      <c r="AA12837" s="267" t="s">
        <v>1987</v>
      </c>
      <c r="AB12837" s="270" t="s">
        <v>1988</v>
      </c>
      <c r="AD12837" s="267" t="s">
        <v>13</v>
      </c>
      <c r="AF12837" s="267" t="s">
        <v>24</v>
      </c>
      <c r="AG12837" s="267" t="s">
        <v>24</v>
      </c>
    </row>
    <row r="12838" spans="3:33" ht="409.5">
      <c r="C12838" s="267" t="s">
        <v>1985</v>
      </c>
      <c r="D12838" s="267" t="s">
        <v>727</v>
      </c>
      <c r="E12838" s="267">
        <v>1683</v>
      </c>
      <c r="F12838" s="267" t="s">
        <v>1485</v>
      </c>
      <c r="G12838" s="267" t="s">
        <v>1445</v>
      </c>
      <c r="H12838" s="267">
        <v>1</v>
      </c>
      <c r="I12838" s="267" t="s">
        <v>583</v>
      </c>
      <c r="J12838" s="267">
        <v>0.64</v>
      </c>
      <c r="K12838" s="267" t="s">
        <v>1986</v>
      </c>
      <c r="O12838" s="267" t="s">
        <v>13</v>
      </c>
      <c r="P12838" s="267">
        <v>15327237</v>
      </c>
      <c r="Q12838" s="267" t="s">
        <v>1445</v>
      </c>
      <c r="S12838" s="267">
        <v>38</v>
      </c>
      <c r="T12838" s="267" t="s">
        <v>13</v>
      </c>
      <c r="U12838" s="267" t="s">
        <v>1486</v>
      </c>
      <c r="V12838" s="267" t="s">
        <v>13</v>
      </c>
      <c r="W12838" s="267">
        <v>1940</v>
      </c>
      <c r="X12838" s="267" t="s">
        <v>1997</v>
      </c>
      <c r="Y12838" s="267">
        <v>15327237</v>
      </c>
      <c r="Z12838" s="267">
        <v>1</v>
      </c>
      <c r="AA12838" s="267" t="s">
        <v>1987</v>
      </c>
      <c r="AB12838" s="270" t="s">
        <v>1988</v>
      </c>
      <c r="AD12838" s="267" t="s">
        <v>13</v>
      </c>
      <c r="AF12838" s="267" t="s">
        <v>24</v>
      </c>
      <c r="AG12838" s="267" t="s">
        <v>24</v>
      </c>
    </row>
    <row r="12839" spans="3:33" ht="409.5">
      <c r="C12839" s="267" t="s">
        <v>1985</v>
      </c>
      <c r="D12839" s="267" t="s">
        <v>727</v>
      </c>
      <c r="E12839" s="267">
        <v>1683</v>
      </c>
      <c r="F12839" s="267" t="s">
        <v>1485</v>
      </c>
      <c r="G12839" s="267" t="s">
        <v>1445</v>
      </c>
      <c r="H12839" s="267">
        <v>1</v>
      </c>
      <c r="I12839" s="267" t="s">
        <v>583</v>
      </c>
      <c r="J12839" s="267">
        <v>0.64</v>
      </c>
      <c r="K12839" s="267" t="s">
        <v>1986</v>
      </c>
      <c r="O12839" s="267" t="s">
        <v>13</v>
      </c>
      <c r="P12839" s="267">
        <v>15327237</v>
      </c>
      <c r="Q12839" s="267" t="s">
        <v>1445</v>
      </c>
      <c r="S12839" s="267">
        <v>38</v>
      </c>
      <c r="T12839" s="267" t="s">
        <v>13</v>
      </c>
      <c r="U12839" s="267" t="s">
        <v>1486</v>
      </c>
      <c r="V12839" s="267" t="s">
        <v>13</v>
      </c>
      <c r="W12839" s="267">
        <v>1940</v>
      </c>
      <c r="X12839" s="267" t="s">
        <v>1997</v>
      </c>
      <c r="Y12839" s="267">
        <v>15327237</v>
      </c>
      <c r="Z12839" s="267">
        <v>1</v>
      </c>
      <c r="AA12839" s="267" t="s">
        <v>1987</v>
      </c>
      <c r="AB12839" s="270" t="s">
        <v>1988</v>
      </c>
      <c r="AD12839" s="267" t="s">
        <v>13</v>
      </c>
      <c r="AF12839" s="267" t="s">
        <v>24</v>
      </c>
      <c r="AG12839" s="267" t="s">
        <v>24</v>
      </c>
    </row>
    <row r="12840" spans="3:33" ht="409.5">
      <c r="C12840" s="267" t="s">
        <v>1985</v>
      </c>
      <c r="D12840" s="267" t="s">
        <v>727</v>
      </c>
      <c r="E12840" s="267">
        <v>1683</v>
      </c>
      <c r="F12840" s="267" t="s">
        <v>1485</v>
      </c>
      <c r="G12840" s="267" t="s">
        <v>1445</v>
      </c>
      <c r="H12840" s="267">
        <v>1</v>
      </c>
      <c r="I12840" s="267" t="s">
        <v>583</v>
      </c>
      <c r="J12840" s="267">
        <v>0.64</v>
      </c>
      <c r="K12840" s="267" t="s">
        <v>1986</v>
      </c>
      <c r="O12840" s="267" t="s">
        <v>13</v>
      </c>
      <c r="P12840" s="267">
        <v>15327237</v>
      </c>
      <c r="Q12840" s="267" t="s">
        <v>1445</v>
      </c>
      <c r="S12840" s="267">
        <v>38</v>
      </c>
      <c r="T12840" s="267" t="s">
        <v>13</v>
      </c>
      <c r="U12840" s="267" t="s">
        <v>1486</v>
      </c>
      <c r="V12840" s="267" t="s">
        <v>13</v>
      </c>
      <c r="W12840" s="267">
        <v>1940</v>
      </c>
      <c r="X12840" s="267" t="s">
        <v>1997</v>
      </c>
      <c r="Y12840" s="267">
        <v>15327237</v>
      </c>
      <c r="Z12840" s="267">
        <v>1</v>
      </c>
      <c r="AA12840" s="267" t="s">
        <v>1987</v>
      </c>
      <c r="AB12840" s="270" t="s">
        <v>1988</v>
      </c>
      <c r="AD12840" s="267" t="s">
        <v>13</v>
      </c>
      <c r="AF12840" s="267" t="s">
        <v>24</v>
      </c>
      <c r="AG12840" s="267" t="s">
        <v>24</v>
      </c>
    </row>
    <row r="12841" spans="3:33" ht="409.5">
      <c r="C12841" s="267" t="s">
        <v>1985</v>
      </c>
      <c r="D12841" s="267" t="s">
        <v>727</v>
      </c>
      <c r="E12841" s="267">
        <v>1683</v>
      </c>
      <c r="F12841" s="267" t="s">
        <v>1485</v>
      </c>
      <c r="G12841" s="267" t="s">
        <v>1445</v>
      </c>
      <c r="H12841" s="267">
        <v>1</v>
      </c>
      <c r="I12841" s="267" t="s">
        <v>583</v>
      </c>
      <c r="J12841" s="267">
        <v>0.64</v>
      </c>
      <c r="K12841" s="267" t="s">
        <v>1986</v>
      </c>
      <c r="O12841" s="267" t="s">
        <v>13</v>
      </c>
      <c r="P12841" s="267">
        <v>15327237</v>
      </c>
      <c r="Q12841" s="267" t="s">
        <v>1445</v>
      </c>
      <c r="S12841" s="267">
        <v>38</v>
      </c>
      <c r="T12841" s="267" t="s">
        <v>13</v>
      </c>
      <c r="U12841" s="267" t="s">
        <v>1486</v>
      </c>
      <c r="V12841" s="267" t="s">
        <v>13</v>
      </c>
      <c r="W12841" s="267">
        <v>1940</v>
      </c>
      <c r="X12841" s="267" t="s">
        <v>1997</v>
      </c>
      <c r="Y12841" s="267">
        <v>15327237</v>
      </c>
      <c r="Z12841" s="267">
        <v>1</v>
      </c>
      <c r="AA12841" s="267" t="s">
        <v>1987</v>
      </c>
      <c r="AB12841" s="270" t="s">
        <v>1988</v>
      </c>
      <c r="AD12841" s="267" t="s">
        <v>13</v>
      </c>
      <c r="AF12841" s="267" t="s">
        <v>24</v>
      </c>
      <c r="AG12841" s="267" t="s">
        <v>24</v>
      </c>
    </row>
    <row r="12842" spans="3:33" ht="409.5">
      <c r="C12842" s="267" t="s">
        <v>1985</v>
      </c>
      <c r="D12842" s="267" t="s">
        <v>727</v>
      </c>
      <c r="E12842" s="267">
        <v>1683</v>
      </c>
      <c r="F12842" s="267" t="s">
        <v>1485</v>
      </c>
      <c r="G12842" s="267" t="s">
        <v>1445</v>
      </c>
      <c r="H12842" s="267">
        <v>1</v>
      </c>
      <c r="I12842" s="267" t="s">
        <v>583</v>
      </c>
      <c r="J12842" s="267">
        <v>0.64</v>
      </c>
      <c r="K12842" s="267" t="s">
        <v>1986</v>
      </c>
      <c r="O12842" s="267" t="s">
        <v>13</v>
      </c>
      <c r="P12842" s="267">
        <v>15327237</v>
      </c>
      <c r="Q12842" s="267" t="s">
        <v>1445</v>
      </c>
      <c r="S12842" s="267">
        <v>38</v>
      </c>
      <c r="T12842" s="267" t="s">
        <v>13</v>
      </c>
      <c r="U12842" s="267" t="s">
        <v>1486</v>
      </c>
      <c r="V12842" s="267" t="s">
        <v>13</v>
      </c>
      <c r="W12842" s="267">
        <v>1940</v>
      </c>
      <c r="X12842" s="267" t="s">
        <v>1997</v>
      </c>
      <c r="Y12842" s="267">
        <v>15327237</v>
      </c>
      <c r="Z12842" s="267">
        <v>1</v>
      </c>
      <c r="AA12842" s="267" t="s">
        <v>1987</v>
      </c>
      <c r="AB12842" s="270" t="s">
        <v>1988</v>
      </c>
      <c r="AD12842" s="267" t="s">
        <v>13</v>
      </c>
      <c r="AF12842" s="267" t="s">
        <v>24</v>
      </c>
      <c r="AG12842" s="267" t="s">
        <v>24</v>
      </c>
    </row>
    <row r="12843" spans="3:33" ht="409.5">
      <c r="C12843" s="267" t="s">
        <v>1985</v>
      </c>
      <c r="D12843" s="267" t="s">
        <v>727</v>
      </c>
      <c r="E12843" s="267">
        <v>1683</v>
      </c>
      <c r="F12843" s="267" t="s">
        <v>1485</v>
      </c>
      <c r="G12843" s="267" t="s">
        <v>1445</v>
      </c>
      <c r="H12843" s="267">
        <v>1</v>
      </c>
      <c r="I12843" s="267" t="s">
        <v>583</v>
      </c>
      <c r="J12843" s="267">
        <v>0.64</v>
      </c>
      <c r="K12843" s="267" t="s">
        <v>1986</v>
      </c>
      <c r="O12843" s="267" t="s">
        <v>13</v>
      </c>
      <c r="P12843" s="267">
        <v>15327237</v>
      </c>
      <c r="Q12843" s="267" t="s">
        <v>1445</v>
      </c>
      <c r="S12843" s="267">
        <v>38</v>
      </c>
      <c r="T12843" s="267" t="s">
        <v>13</v>
      </c>
      <c r="U12843" s="267" t="s">
        <v>1486</v>
      </c>
      <c r="V12843" s="267" t="s">
        <v>13</v>
      </c>
      <c r="W12843" s="267">
        <v>1940</v>
      </c>
      <c r="X12843" s="267" t="s">
        <v>1997</v>
      </c>
      <c r="Y12843" s="267">
        <v>15327237</v>
      </c>
      <c r="Z12843" s="267">
        <v>1</v>
      </c>
      <c r="AA12843" s="267" t="s">
        <v>1987</v>
      </c>
      <c r="AB12843" s="270" t="s">
        <v>1988</v>
      </c>
      <c r="AD12843" s="267" t="s">
        <v>13</v>
      </c>
      <c r="AF12843" s="267" t="s">
        <v>24</v>
      </c>
      <c r="AG12843" s="267" t="s">
        <v>24</v>
      </c>
    </row>
    <row r="12844" spans="3:33" ht="409.5">
      <c r="C12844" s="267" t="s">
        <v>1985</v>
      </c>
      <c r="D12844" s="267" t="s">
        <v>727</v>
      </c>
      <c r="E12844" s="267">
        <v>1683</v>
      </c>
      <c r="F12844" s="267" t="s">
        <v>1485</v>
      </c>
      <c r="G12844" s="267" t="s">
        <v>1445</v>
      </c>
      <c r="H12844" s="267">
        <v>1</v>
      </c>
      <c r="I12844" s="267" t="s">
        <v>583</v>
      </c>
      <c r="J12844" s="267">
        <v>0.64</v>
      </c>
      <c r="K12844" s="267" t="s">
        <v>1986</v>
      </c>
      <c r="O12844" s="267" t="s">
        <v>13</v>
      </c>
      <c r="P12844" s="267">
        <v>15327237</v>
      </c>
      <c r="Q12844" s="267" t="s">
        <v>1445</v>
      </c>
      <c r="S12844" s="267">
        <v>38</v>
      </c>
      <c r="T12844" s="267" t="s">
        <v>13</v>
      </c>
      <c r="U12844" s="267" t="s">
        <v>1486</v>
      </c>
      <c r="V12844" s="267" t="s">
        <v>13</v>
      </c>
      <c r="W12844" s="267">
        <v>1940</v>
      </c>
      <c r="X12844" s="267" t="s">
        <v>1997</v>
      </c>
      <c r="Y12844" s="267">
        <v>15327237</v>
      </c>
      <c r="Z12844" s="267">
        <v>1</v>
      </c>
      <c r="AA12844" s="267" t="s">
        <v>1987</v>
      </c>
      <c r="AB12844" s="270" t="s">
        <v>1988</v>
      </c>
      <c r="AD12844" s="267" t="s">
        <v>13</v>
      </c>
      <c r="AF12844" s="267" t="s">
        <v>24</v>
      </c>
      <c r="AG12844" s="267" t="s">
        <v>24</v>
      </c>
    </row>
    <row r="12845" spans="3:33" ht="409.5">
      <c r="C12845" s="267" t="s">
        <v>1985</v>
      </c>
      <c r="D12845" s="267" t="s">
        <v>727</v>
      </c>
      <c r="E12845" s="267">
        <v>1683</v>
      </c>
      <c r="F12845" s="267" t="s">
        <v>1485</v>
      </c>
      <c r="G12845" s="267" t="s">
        <v>1445</v>
      </c>
      <c r="H12845" s="267">
        <v>1</v>
      </c>
      <c r="I12845" s="267" t="s">
        <v>583</v>
      </c>
      <c r="J12845" s="267">
        <v>0.64</v>
      </c>
      <c r="K12845" s="267" t="s">
        <v>1986</v>
      </c>
      <c r="O12845" s="267" t="s">
        <v>13</v>
      </c>
      <c r="P12845" s="267">
        <v>15327237</v>
      </c>
      <c r="Q12845" s="267" t="s">
        <v>1445</v>
      </c>
      <c r="S12845" s="267">
        <v>38</v>
      </c>
      <c r="T12845" s="267" t="s">
        <v>13</v>
      </c>
      <c r="U12845" s="267" t="s">
        <v>1486</v>
      </c>
      <c r="V12845" s="267" t="s">
        <v>13</v>
      </c>
      <c r="W12845" s="267">
        <v>1940</v>
      </c>
      <c r="X12845" s="267" t="s">
        <v>1997</v>
      </c>
      <c r="Y12845" s="267">
        <v>15327237</v>
      </c>
      <c r="Z12845" s="267">
        <v>1</v>
      </c>
      <c r="AA12845" s="267" t="s">
        <v>1987</v>
      </c>
      <c r="AB12845" s="270" t="s">
        <v>1988</v>
      </c>
      <c r="AD12845" s="267" t="s">
        <v>13</v>
      </c>
      <c r="AF12845" s="267" t="s">
        <v>24</v>
      </c>
      <c r="AG12845" s="267" t="s">
        <v>24</v>
      </c>
    </row>
    <row r="12846" spans="3:33" ht="409.5">
      <c r="C12846" s="267" t="s">
        <v>1985</v>
      </c>
      <c r="D12846" s="267" t="s">
        <v>727</v>
      </c>
      <c r="E12846" s="267">
        <v>1683</v>
      </c>
      <c r="F12846" s="267" t="s">
        <v>1485</v>
      </c>
      <c r="G12846" s="267" t="s">
        <v>1445</v>
      </c>
      <c r="H12846" s="267">
        <v>1</v>
      </c>
      <c r="I12846" s="267" t="s">
        <v>583</v>
      </c>
      <c r="J12846" s="267">
        <v>0.64</v>
      </c>
      <c r="K12846" s="267" t="s">
        <v>1986</v>
      </c>
      <c r="O12846" s="267" t="s">
        <v>13</v>
      </c>
      <c r="P12846" s="267">
        <v>15327237</v>
      </c>
      <c r="Q12846" s="267" t="s">
        <v>1445</v>
      </c>
      <c r="S12846" s="267">
        <v>38</v>
      </c>
      <c r="T12846" s="267" t="s">
        <v>13</v>
      </c>
      <c r="U12846" s="267" t="s">
        <v>1486</v>
      </c>
      <c r="V12846" s="267" t="s">
        <v>13</v>
      </c>
      <c r="W12846" s="267">
        <v>1940</v>
      </c>
      <c r="X12846" s="267" t="s">
        <v>1997</v>
      </c>
      <c r="Y12846" s="267">
        <v>15327237</v>
      </c>
      <c r="Z12846" s="267">
        <v>1</v>
      </c>
      <c r="AA12846" s="267" t="s">
        <v>1987</v>
      </c>
      <c r="AB12846" s="270" t="s">
        <v>1988</v>
      </c>
      <c r="AD12846" s="267" t="s">
        <v>13</v>
      </c>
      <c r="AF12846" s="267" t="s">
        <v>24</v>
      </c>
      <c r="AG12846" s="267" t="s">
        <v>24</v>
      </c>
    </row>
    <row r="12847" spans="3:33" ht="409.5">
      <c r="C12847" s="267" t="s">
        <v>1985</v>
      </c>
      <c r="D12847" s="267" t="s">
        <v>727</v>
      </c>
      <c r="E12847" s="267">
        <v>1683</v>
      </c>
      <c r="F12847" s="267" t="s">
        <v>1485</v>
      </c>
      <c r="G12847" s="267" t="s">
        <v>1445</v>
      </c>
      <c r="H12847" s="267">
        <v>1</v>
      </c>
      <c r="I12847" s="267" t="s">
        <v>583</v>
      </c>
      <c r="J12847" s="267">
        <v>0.64</v>
      </c>
      <c r="K12847" s="267" t="s">
        <v>1986</v>
      </c>
      <c r="O12847" s="267" t="s">
        <v>13</v>
      </c>
      <c r="P12847" s="267">
        <v>15327237</v>
      </c>
      <c r="Q12847" s="267" t="s">
        <v>1445</v>
      </c>
      <c r="S12847" s="267">
        <v>38</v>
      </c>
      <c r="T12847" s="267" t="s">
        <v>13</v>
      </c>
      <c r="U12847" s="267" t="s">
        <v>1486</v>
      </c>
      <c r="V12847" s="267" t="s">
        <v>13</v>
      </c>
      <c r="W12847" s="267">
        <v>1940</v>
      </c>
      <c r="X12847" s="267" t="s">
        <v>1997</v>
      </c>
      <c r="Y12847" s="267">
        <v>15327237</v>
      </c>
      <c r="Z12847" s="267">
        <v>1</v>
      </c>
      <c r="AA12847" s="267" t="s">
        <v>1987</v>
      </c>
      <c r="AB12847" s="270" t="s">
        <v>1988</v>
      </c>
      <c r="AD12847" s="267" t="s">
        <v>13</v>
      </c>
      <c r="AF12847" s="267" t="s">
        <v>24</v>
      </c>
      <c r="AG12847" s="267" t="s">
        <v>24</v>
      </c>
    </row>
    <row r="12848" spans="3:33" ht="409.5">
      <c r="C12848" s="267" t="s">
        <v>1985</v>
      </c>
      <c r="D12848" s="267" t="s">
        <v>727</v>
      </c>
      <c r="E12848" s="267">
        <v>1683</v>
      </c>
      <c r="F12848" s="267" t="s">
        <v>1485</v>
      </c>
      <c r="G12848" s="267" t="s">
        <v>1445</v>
      </c>
      <c r="H12848" s="267">
        <v>1</v>
      </c>
      <c r="I12848" s="267" t="s">
        <v>583</v>
      </c>
      <c r="J12848" s="267">
        <v>0.64</v>
      </c>
      <c r="K12848" s="267" t="s">
        <v>1986</v>
      </c>
      <c r="O12848" s="267" t="s">
        <v>13</v>
      </c>
      <c r="P12848" s="267">
        <v>15327237</v>
      </c>
      <c r="Q12848" s="267" t="s">
        <v>1445</v>
      </c>
      <c r="S12848" s="267">
        <v>38</v>
      </c>
      <c r="T12848" s="267" t="s">
        <v>13</v>
      </c>
      <c r="U12848" s="267" t="s">
        <v>1486</v>
      </c>
      <c r="V12848" s="267" t="s">
        <v>13</v>
      </c>
      <c r="W12848" s="267">
        <v>1940</v>
      </c>
      <c r="X12848" s="267" t="s">
        <v>1997</v>
      </c>
      <c r="Y12848" s="267">
        <v>15327237</v>
      </c>
      <c r="Z12848" s="267">
        <v>1</v>
      </c>
      <c r="AA12848" s="267" t="s">
        <v>1987</v>
      </c>
      <c r="AB12848" s="270" t="s">
        <v>1988</v>
      </c>
      <c r="AD12848" s="267" t="s">
        <v>13</v>
      </c>
      <c r="AF12848" s="267" t="s">
        <v>24</v>
      </c>
      <c r="AG12848" s="267" t="s">
        <v>24</v>
      </c>
    </row>
    <row r="12849" spans="3:33" ht="409.5">
      <c r="C12849" s="267" t="s">
        <v>1985</v>
      </c>
      <c r="D12849" s="267" t="s">
        <v>727</v>
      </c>
      <c r="E12849" s="267">
        <v>1683</v>
      </c>
      <c r="F12849" s="267" t="s">
        <v>1485</v>
      </c>
      <c r="G12849" s="267" t="s">
        <v>1445</v>
      </c>
      <c r="H12849" s="267">
        <v>1</v>
      </c>
      <c r="I12849" s="267" t="s">
        <v>583</v>
      </c>
      <c r="J12849" s="267">
        <v>0.64</v>
      </c>
      <c r="K12849" s="267" t="s">
        <v>1986</v>
      </c>
      <c r="O12849" s="267" t="s">
        <v>13</v>
      </c>
      <c r="P12849" s="267">
        <v>15327237</v>
      </c>
      <c r="Q12849" s="267" t="s">
        <v>1445</v>
      </c>
      <c r="S12849" s="267">
        <v>38</v>
      </c>
      <c r="T12849" s="267" t="s">
        <v>13</v>
      </c>
      <c r="U12849" s="267" t="s">
        <v>1486</v>
      </c>
      <c r="V12849" s="267" t="s">
        <v>13</v>
      </c>
      <c r="W12849" s="267">
        <v>1940</v>
      </c>
      <c r="X12849" s="267" t="s">
        <v>1997</v>
      </c>
      <c r="Y12849" s="267">
        <v>15327237</v>
      </c>
      <c r="Z12849" s="267">
        <v>1</v>
      </c>
      <c r="AA12849" s="267" t="s">
        <v>1987</v>
      </c>
      <c r="AB12849" s="270" t="s">
        <v>1988</v>
      </c>
      <c r="AD12849" s="267" t="s">
        <v>13</v>
      </c>
      <c r="AF12849" s="267" t="s">
        <v>24</v>
      </c>
      <c r="AG12849" s="267" t="s">
        <v>24</v>
      </c>
    </row>
    <row r="12850" spans="3:33" ht="409.5">
      <c r="C12850" s="267" t="s">
        <v>1985</v>
      </c>
      <c r="D12850" s="267" t="s">
        <v>727</v>
      </c>
      <c r="E12850" s="267">
        <v>1683</v>
      </c>
      <c r="F12850" s="267" t="s">
        <v>1485</v>
      </c>
      <c r="G12850" s="267" t="s">
        <v>1445</v>
      </c>
      <c r="H12850" s="267">
        <v>1</v>
      </c>
      <c r="I12850" s="267" t="s">
        <v>583</v>
      </c>
      <c r="J12850" s="267">
        <v>0.64</v>
      </c>
      <c r="K12850" s="267" t="s">
        <v>1986</v>
      </c>
      <c r="O12850" s="267" t="s">
        <v>13</v>
      </c>
      <c r="P12850" s="267">
        <v>15327237</v>
      </c>
      <c r="Q12850" s="267" t="s">
        <v>1445</v>
      </c>
      <c r="S12850" s="267">
        <v>38</v>
      </c>
      <c r="T12850" s="267" t="s">
        <v>13</v>
      </c>
      <c r="U12850" s="267" t="s">
        <v>1486</v>
      </c>
      <c r="V12850" s="267" t="s">
        <v>13</v>
      </c>
      <c r="W12850" s="267">
        <v>1940</v>
      </c>
      <c r="X12850" s="267" t="s">
        <v>1997</v>
      </c>
      <c r="Y12850" s="267">
        <v>15327237</v>
      </c>
      <c r="Z12850" s="267">
        <v>1</v>
      </c>
      <c r="AA12850" s="267" t="s">
        <v>1987</v>
      </c>
      <c r="AB12850" s="270" t="s">
        <v>1988</v>
      </c>
      <c r="AD12850" s="267" t="s">
        <v>13</v>
      </c>
      <c r="AF12850" s="267" t="s">
        <v>24</v>
      </c>
      <c r="AG12850" s="267" t="s">
        <v>24</v>
      </c>
    </row>
    <row r="12851" spans="3:33" ht="409.5">
      <c r="C12851" s="267" t="s">
        <v>1985</v>
      </c>
      <c r="D12851" s="267" t="s">
        <v>727</v>
      </c>
      <c r="E12851" s="267">
        <v>1683</v>
      </c>
      <c r="F12851" s="267" t="s">
        <v>1485</v>
      </c>
      <c r="G12851" s="267" t="s">
        <v>1445</v>
      </c>
      <c r="H12851" s="267">
        <v>1</v>
      </c>
      <c r="I12851" s="267" t="s">
        <v>583</v>
      </c>
      <c r="J12851" s="267">
        <v>0.64</v>
      </c>
      <c r="K12851" s="267" t="s">
        <v>1986</v>
      </c>
      <c r="O12851" s="267" t="s">
        <v>13</v>
      </c>
      <c r="P12851" s="267">
        <v>15327237</v>
      </c>
      <c r="Q12851" s="267" t="s">
        <v>1445</v>
      </c>
      <c r="S12851" s="267">
        <v>38</v>
      </c>
      <c r="T12851" s="267" t="s">
        <v>13</v>
      </c>
      <c r="U12851" s="267" t="s">
        <v>1486</v>
      </c>
      <c r="V12851" s="267" t="s">
        <v>13</v>
      </c>
      <c r="W12851" s="267">
        <v>1940</v>
      </c>
      <c r="X12851" s="267" t="s">
        <v>1997</v>
      </c>
      <c r="Y12851" s="267">
        <v>15327237</v>
      </c>
      <c r="Z12851" s="267">
        <v>1</v>
      </c>
      <c r="AA12851" s="267" t="s">
        <v>1987</v>
      </c>
      <c r="AB12851" s="270" t="s">
        <v>1988</v>
      </c>
      <c r="AD12851" s="267" t="s">
        <v>13</v>
      </c>
      <c r="AF12851" s="267" t="s">
        <v>24</v>
      </c>
      <c r="AG12851" s="267" t="s">
        <v>24</v>
      </c>
    </row>
    <row r="12852" spans="3:33" ht="409.5">
      <c r="C12852" s="267" t="s">
        <v>1985</v>
      </c>
      <c r="D12852" s="267" t="s">
        <v>727</v>
      </c>
      <c r="E12852" s="267">
        <v>1683</v>
      </c>
      <c r="F12852" s="267" t="s">
        <v>1485</v>
      </c>
      <c r="G12852" s="267" t="s">
        <v>1445</v>
      </c>
      <c r="H12852" s="267">
        <v>1</v>
      </c>
      <c r="I12852" s="267" t="s">
        <v>583</v>
      </c>
      <c r="J12852" s="267">
        <v>0.64</v>
      </c>
      <c r="K12852" s="267" t="s">
        <v>1986</v>
      </c>
      <c r="O12852" s="267" t="s">
        <v>13</v>
      </c>
      <c r="P12852" s="267">
        <v>15327237</v>
      </c>
      <c r="Q12852" s="267" t="s">
        <v>1445</v>
      </c>
      <c r="S12852" s="267">
        <v>38</v>
      </c>
      <c r="T12852" s="267" t="s">
        <v>13</v>
      </c>
      <c r="U12852" s="267" t="s">
        <v>1486</v>
      </c>
      <c r="V12852" s="267" t="s">
        <v>13</v>
      </c>
      <c r="W12852" s="267">
        <v>1940</v>
      </c>
      <c r="X12852" s="267" t="s">
        <v>1997</v>
      </c>
      <c r="Y12852" s="267">
        <v>15327237</v>
      </c>
      <c r="Z12852" s="267">
        <v>1</v>
      </c>
      <c r="AA12852" s="267" t="s">
        <v>1987</v>
      </c>
      <c r="AB12852" s="270" t="s">
        <v>1988</v>
      </c>
      <c r="AD12852" s="267" t="s">
        <v>13</v>
      </c>
      <c r="AF12852" s="267" t="s">
        <v>24</v>
      </c>
      <c r="AG12852" s="267" t="s">
        <v>24</v>
      </c>
    </row>
    <row r="12853" spans="3:33" ht="409.5">
      <c r="C12853" s="267" t="s">
        <v>1985</v>
      </c>
      <c r="D12853" s="267" t="s">
        <v>727</v>
      </c>
      <c r="E12853" s="267">
        <v>1683</v>
      </c>
      <c r="F12853" s="267" t="s">
        <v>1485</v>
      </c>
      <c r="G12853" s="267" t="s">
        <v>1445</v>
      </c>
      <c r="H12853" s="267">
        <v>1</v>
      </c>
      <c r="I12853" s="267" t="s">
        <v>583</v>
      </c>
      <c r="J12853" s="267">
        <v>0.64</v>
      </c>
      <c r="K12853" s="267" t="s">
        <v>1986</v>
      </c>
      <c r="O12853" s="267" t="s">
        <v>13</v>
      </c>
      <c r="P12853" s="267">
        <v>15327237</v>
      </c>
      <c r="Q12853" s="267" t="s">
        <v>1445</v>
      </c>
      <c r="S12853" s="267">
        <v>38</v>
      </c>
      <c r="T12853" s="267" t="s">
        <v>13</v>
      </c>
      <c r="U12853" s="267" t="s">
        <v>1486</v>
      </c>
      <c r="V12853" s="267" t="s">
        <v>13</v>
      </c>
      <c r="W12853" s="267">
        <v>1940</v>
      </c>
      <c r="X12853" s="267" t="s">
        <v>1997</v>
      </c>
      <c r="Y12853" s="267">
        <v>15327237</v>
      </c>
      <c r="Z12853" s="267">
        <v>1</v>
      </c>
      <c r="AA12853" s="267" t="s">
        <v>1987</v>
      </c>
      <c r="AB12853" s="270" t="s">
        <v>1988</v>
      </c>
      <c r="AD12853" s="267" t="s">
        <v>13</v>
      </c>
      <c r="AF12853" s="267" t="s">
        <v>24</v>
      </c>
      <c r="AG12853" s="267" t="s">
        <v>24</v>
      </c>
    </row>
    <row r="12854" spans="3:33" ht="409.5">
      <c r="C12854" s="267" t="s">
        <v>1985</v>
      </c>
      <c r="D12854" s="267" t="s">
        <v>727</v>
      </c>
      <c r="E12854" s="267">
        <v>1683</v>
      </c>
      <c r="F12854" s="267" t="s">
        <v>1485</v>
      </c>
      <c r="G12854" s="267" t="s">
        <v>1445</v>
      </c>
      <c r="H12854" s="267">
        <v>1</v>
      </c>
      <c r="I12854" s="267" t="s">
        <v>583</v>
      </c>
      <c r="J12854" s="267">
        <v>0.64</v>
      </c>
      <c r="K12854" s="267" t="s">
        <v>1986</v>
      </c>
      <c r="O12854" s="267" t="s">
        <v>13</v>
      </c>
      <c r="P12854" s="267">
        <v>15327237</v>
      </c>
      <c r="Q12854" s="267" t="s">
        <v>1445</v>
      </c>
      <c r="S12854" s="267">
        <v>38</v>
      </c>
      <c r="T12854" s="267" t="s">
        <v>13</v>
      </c>
      <c r="U12854" s="267" t="s">
        <v>1486</v>
      </c>
      <c r="V12854" s="267" t="s">
        <v>13</v>
      </c>
      <c r="W12854" s="267">
        <v>1940</v>
      </c>
      <c r="X12854" s="267" t="s">
        <v>1997</v>
      </c>
      <c r="Y12854" s="267">
        <v>15327237</v>
      </c>
      <c r="Z12854" s="267">
        <v>1</v>
      </c>
      <c r="AA12854" s="267" t="s">
        <v>1987</v>
      </c>
      <c r="AB12854" s="270" t="s">
        <v>1988</v>
      </c>
      <c r="AD12854" s="267" t="s">
        <v>13</v>
      </c>
      <c r="AF12854" s="267" t="s">
        <v>24</v>
      </c>
      <c r="AG12854" s="267" t="s">
        <v>24</v>
      </c>
    </row>
    <row r="12855" spans="3:33" ht="409.5">
      <c r="C12855" s="267" t="s">
        <v>1985</v>
      </c>
      <c r="D12855" s="267" t="s">
        <v>727</v>
      </c>
      <c r="E12855" s="267">
        <v>1683</v>
      </c>
      <c r="F12855" s="267" t="s">
        <v>1485</v>
      </c>
      <c r="G12855" s="267" t="s">
        <v>1445</v>
      </c>
      <c r="H12855" s="267">
        <v>1</v>
      </c>
      <c r="I12855" s="267" t="s">
        <v>583</v>
      </c>
      <c r="J12855" s="267">
        <v>0.64</v>
      </c>
      <c r="K12855" s="267" t="s">
        <v>1986</v>
      </c>
      <c r="O12855" s="267" t="s">
        <v>13</v>
      </c>
      <c r="P12855" s="267">
        <v>15327237</v>
      </c>
      <c r="Q12855" s="267" t="s">
        <v>1445</v>
      </c>
      <c r="S12855" s="267">
        <v>38</v>
      </c>
      <c r="T12855" s="267" t="s">
        <v>13</v>
      </c>
      <c r="U12855" s="267" t="s">
        <v>1486</v>
      </c>
      <c r="V12855" s="267" t="s">
        <v>13</v>
      </c>
      <c r="W12855" s="267">
        <v>1940</v>
      </c>
      <c r="X12855" s="267" t="s">
        <v>1997</v>
      </c>
      <c r="Y12855" s="267">
        <v>15327237</v>
      </c>
      <c r="Z12855" s="267">
        <v>1</v>
      </c>
      <c r="AA12855" s="267" t="s">
        <v>1987</v>
      </c>
      <c r="AB12855" s="270" t="s">
        <v>1988</v>
      </c>
      <c r="AD12855" s="267" t="s">
        <v>13</v>
      </c>
      <c r="AF12855" s="267" t="s">
        <v>24</v>
      </c>
      <c r="AG12855" s="267" t="s">
        <v>24</v>
      </c>
    </row>
    <row r="12856" spans="3:33" ht="409.5">
      <c r="C12856" s="267" t="s">
        <v>1985</v>
      </c>
      <c r="D12856" s="267" t="s">
        <v>727</v>
      </c>
      <c r="E12856" s="267">
        <v>1683</v>
      </c>
      <c r="F12856" s="267" t="s">
        <v>1485</v>
      </c>
      <c r="G12856" s="267" t="s">
        <v>1445</v>
      </c>
      <c r="H12856" s="267">
        <v>1</v>
      </c>
      <c r="I12856" s="267" t="s">
        <v>583</v>
      </c>
      <c r="J12856" s="267">
        <v>0.64</v>
      </c>
      <c r="K12856" s="267" t="s">
        <v>1986</v>
      </c>
      <c r="O12856" s="267" t="s">
        <v>13</v>
      </c>
      <c r="P12856" s="267">
        <v>15327237</v>
      </c>
      <c r="Q12856" s="267" t="s">
        <v>1445</v>
      </c>
      <c r="S12856" s="267">
        <v>38</v>
      </c>
      <c r="T12856" s="267" t="s">
        <v>13</v>
      </c>
      <c r="U12856" s="267" t="s">
        <v>1486</v>
      </c>
      <c r="V12856" s="267" t="s">
        <v>13</v>
      </c>
      <c r="W12856" s="267">
        <v>1940</v>
      </c>
      <c r="X12856" s="267" t="s">
        <v>1997</v>
      </c>
      <c r="Y12856" s="267">
        <v>15327237</v>
      </c>
      <c r="Z12856" s="267">
        <v>1</v>
      </c>
      <c r="AA12856" s="267" t="s">
        <v>1987</v>
      </c>
      <c r="AB12856" s="270" t="s">
        <v>1988</v>
      </c>
      <c r="AD12856" s="267" t="s">
        <v>13</v>
      </c>
      <c r="AF12856" s="267" t="s">
        <v>24</v>
      </c>
      <c r="AG12856" s="267" t="s">
        <v>24</v>
      </c>
    </row>
    <row r="12857" spans="3:33" ht="409.5">
      <c r="C12857" s="267" t="s">
        <v>1985</v>
      </c>
      <c r="D12857" s="267" t="s">
        <v>727</v>
      </c>
      <c r="E12857" s="267">
        <v>1683</v>
      </c>
      <c r="F12857" s="267" t="s">
        <v>1485</v>
      </c>
      <c r="G12857" s="267" t="s">
        <v>1445</v>
      </c>
      <c r="H12857" s="267">
        <v>1</v>
      </c>
      <c r="I12857" s="267" t="s">
        <v>583</v>
      </c>
      <c r="J12857" s="267">
        <v>0.64</v>
      </c>
      <c r="K12857" s="267" t="s">
        <v>1986</v>
      </c>
      <c r="O12857" s="267" t="s">
        <v>13</v>
      </c>
      <c r="P12857" s="267">
        <v>15327237</v>
      </c>
      <c r="Q12857" s="267" t="s">
        <v>1445</v>
      </c>
      <c r="S12857" s="267">
        <v>38</v>
      </c>
      <c r="T12857" s="267" t="s">
        <v>13</v>
      </c>
      <c r="U12857" s="267" t="s">
        <v>1486</v>
      </c>
      <c r="V12857" s="267" t="s">
        <v>13</v>
      </c>
      <c r="W12857" s="267">
        <v>1940</v>
      </c>
      <c r="X12857" s="267" t="s">
        <v>1997</v>
      </c>
      <c r="Y12857" s="267">
        <v>15327237</v>
      </c>
      <c r="Z12857" s="267">
        <v>1</v>
      </c>
      <c r="AA12857" s="267" t="s">
        <v>1987</v>
      </c>
      <c r="AB12857" s="270" t="s">
        <v>1988</v>
      </c>
      <c r="AD12857" s="267" t="s">
        <v>13</v>
      </c>
      <c r="AF12857" s="267" t="s">
        <v>24</v>
      </c>
      <c r="AG12857" s="267" t="s">
        <v>24</v>
      </c>
    </row>
    <row r="12858" spans="3:33" ht="409.5">
      <c r="C12858" s="267" t="s">
        <v>1985</v>
      </c>
      <c r="D12858" s="267" t="s">
        <v>727</v>
      </c>
      <c r="E12858" s="267">
        <v>1683</v>
      </c>
      <c r="F12858" s="267" t="s">
        <v>1485</v>
      </c>
      <c r="G12858" s="267" t="s">
        <v>1445</v>
      </c>
      <c r="H12858" s="267">
        <v>1</v>
      </c>
      <c r="I12858" s="267" t="s">
        <v>583</v>
      </c>
      <c r="J12858" s="267">
        <v>0.64</v>
      </c>
      <c r="K12858" s="267" t="s">
        <v>1986</v>
      </c>
      <c r="O12858" s="267" t="s">
        <v>13</v>
      </c>
      <c r="P12858" s="267">
        <v>15327237</v>
      </c>
      <c r="Q12858" s="267" t="s">
        <v>1445</v>
      </c>
      <c r="S12858" s="267">
        <v>38</v>
      </c>
      <c r="T12858" s="267" t="s">
        <v>13</v>
      </c>
      <c r="U12858" s="267" t="s">
        <v>1486</v>
      </c>
      <c r="V12858" s="267" t="s">
        <v>13</v>
      </c>
      <c r="W12858" s="267">
        <v>1940</v>
      </c>
      <c r="X12858" s="267" t="s">
        <v>1997</v>
      </c>
      <c r="Y12858" s="267">
        <v>15327237</v>
      </c>
      <c r="Z12858" s="267">
        <v>1</v>
      </c>
      <c r="AA12858" s="267" t="s">
        <v>1987</v>
      </c>
      <c r="AB12858" s="270" t="s">
        <v>1988</v>
      </c>
      <c r="AD12858" s="267" t="s">
        <v>13</v>
      </c>
      <c r="AF12858" s="267" t="s">
        <v>24</v>
      </c>
      <c r="AG12858" s="267" t="s">
        <v>24</v>
      </c>
    </row>
    <row r="12859" spans="3:33" ht="409.5">
      <c r="C12859" s="267" t="s">
        <v>1985</v>
      </c>
      <c r="D12859" s="267" t="s">
        <v>727</v>
      </c>
      <c r="E12859" s="267">
        <v>1683</v>
      </c>
      <c r="F12859" s="267" t="s">
        <v>1485</v>
      </c>
      <c r="G12859" s="267" t="s">
        <v>1445</v>
      </c>
      <c r="H12859" s="267">
        <v>1</v>
      </c>
      <c r="I12859" s="267" t="s">
        <v>583</v>
      </c>
      <c r="J12859" s="267">
        <v>0.64</v>
      </c>
      <c r="K12859" s="267" t="s">
        <v>1986</v>
      </c>
      <c r="O12859" s="267" t="s">
        <v>13</v>
      </c>
      <c r="P12859" s="267">
        <v>15327237</v>
      </c>
      <c r="Q12859" s="267" t="s">
        <v>1445</v>
      </c>
      <c r="S12859" s="267">
        <v>38</v>
      </c>
      <c r="T12859" s="267" t="s">
        <v>13</v>
      </c>
      <c r="U12859" s="267" t="s">
        <v>1486</v>
      </c>
      <c r="V12859" s="267" t="s">
        <v>13</v>
      </c>
      <c r="W12859" s="267">
        <v>1940</v>
      </c>
      <c r="X12859" s="267" t="s">
        <v>1997</v>
      </c>
      <c r="Y12859" s="267">
        <v>15327237</v>
      </c>
      <c r="Z12859" s="267">
        <v>1</v>
      </c>
      <c r="AA12859" s="267" t="s">
        <v>1987</v>
      </c>
      <c r="AB12859" s="270" t="s">
        <v>1988</v>
      </c>
      <c r="AD12859" s="267" t="s">
        <v>13</v>
      </c>
      <c r="AF12859" s="267" t="s">
        <v>24</v>
      </c>
      <c r="AG12859" s="267" t="s">
        <v>24</v>
      </c>
    </row>
    <row r="12860" spans="3:33" ht="409.5">
      <c r="C12860" s="267" t="s">
        <v>1985</v>
      </c>
      <c r="D12860" s="267" t="s">
        <v>727</v>
      </c>
      <c r="E12860" s="267">
        <v>1683</v>
      </c>
      <c r="F12860" s="267" t="s">
        <v>1485</v>
      </c>
      <c r="G12860" s="267" t="s">
        <v>1445</v>
      </c>
      <c r="H12860" s="267">
        <v>1</v>
      </c>
      <c r="I12860" s="267" t="s">
        <v>583</v>
      </c>
      <c r="J12860" s="267">
        <v>0.64</v>
      </c>
      <c r="K12860" s="267" t="s">
        <v>1986</v>
      </c>
      <c r="O12860" s="267" t="s">
        <v>13</v>
      </c>
      <c r="P12860" s="267">
        <v>15327237</v>
      </c>
      <c r="Q12860" s="267" t="s">
        <v>1445</v>
      </c>
      <c r="S12860" s="267">
        <v>38</v>
      </c>
      <c r="T12860" s="267" t="s">
        <v>13</v>
      </c>
      <c r="U12860" s="267" t="s">
        <v>1486</v>
      </c>
      <c r="V12860" s="267" t="s">
        <v>13</v>
      </c>
      <c r="W12860" s="267">
        <v>1940</v>
      </c>
      <c r="X12860" s="267" t="s">
        <v>1997</v>
      </c>
      <c r="Y12860" s="267">
        <v>15327237</v>
      </c>
      <c r="Z12860" s="267">
        <v>1</v>
      </c>
      <c r="AA12860" s="267" t="s">
        <v>1987</v>
      </c>
      <c r="AB12860" s="270" t="s">
        <v>1988</v>
      </c>
      <c r="AD12860" s="267" t="s">
        <v>13</v>
      </c>
      <c r="AF12860" s="267" t="s">
        <v>24</v>
      </c>
      <c r="AG12860" s="267" t="s">
        <v>24</v>
      </c>
    </row>
    <row r="12861" spans="3:33" ht="409.5">
      <c r="C12861" s="267" t="s">
        <v>1985</v>
      </c>
      <c r="D12861" s="267" t="s">
        <v>727</v>
      </c>
      <c r="E12861" s="267">
        <v>1683</v>
      </c>
      <c r="F12861" s="267" t="s">
        <v>1485</v>
      </c>
      <c r="G12861" s="267" t="s">
        <v>1445</v>
      </c>
      <c r="H12861" s="267">
        <v>1</v>
      </c>
      <c r="I12861" s="267" t="s">
        <v>583</v>
      </c>
      <c r="J12861" s="267">
        <v>0.64</v>
      </c>
      <c r="K12861" s="267" t="s">
        <v>1986</v>
      </c>
      <c r="O12861" s="267" t="s">
        <v>13</v>
      </c>
      <c r="P12861" s="267">
        <v>15327237</v>
      </c>
      <c r="Q12861" s="267" t="s">
        <v>1445</v>
      </c>
      <c r="S12861" s="267">
        <v>38</v>
      </c>
      <c r="T12861" s="267" t="s">
        <v>13</v>
      </c>
      <c r="U12861" s="267" t="s">
        <v>1486</v>
      </c>
      <c r="V12861" s="267" t="s">
        <v>13</v>
      </c>
      <c r="W12861" s="267">
        <v>1940</v>
      </c>
      <c r="X12861" s="267" t="s">
        <v>1997</v>
      </c>
      <c r="Y12861" s="267">
        <v>15327237</v>
      </c>
      <c r="Z12861" s="267">
        <v>1</v>
      </c>
      <c r="AA12861" s="267" t="s">
        <v>1987</v>
      </c>
      <c r="AB12861" s="270" t="s">
        <v>1988</v>
      </c>
      <c r="AD12861" s="267" t="s">
        <v>13</v>
      </c>
      <c r="AF12861" s="267" t="s">
        <v>24</v>
      </c>
      <c r="AG12861" s="267" t="s">
        <v>24</v>
      </c>
    </row>
    <row r="12862" spans="3:33" ht="409.5">
      <c r="C12862" s="267" t="s">
        <v>1985</v>
      </c>
      <c r="D12862" s="267" t="s">
        <v>727</v>
      </c>
      <c r="E12862" s="267">
        <v>1683</v>
      </c>
      <c r="F12862" s="267" t="s">
        <v>1485</v>
      </c>
      <c r="G12862" s="267" t="s">
        <v>1445</v>
      </c>
      <c r="H12862" s="267">
        <v>1</v>
      </c>
      <c r="I12862" s="267" t="s">
        <v>583</v>
      </c>
      <c r="J12862" s="267">
        <v>0.64</v>
      </c>
      <c r="K12862" s="267" t="s">
        <v>1986</v>
      </c>
      <c r="O12862" s="267" t="s">
        <v>13</v>
      </c>
      <c r="P12862" s="267">
        <v>15327237</v>
      </c>
      <c r="Q12862" s="267" t="s">
        <v>1445</v>
      </c>
      <c r="S12862" s="267">
        <v>38</v>
      </c>
      <c r="T12862" s="267" t="s">
        <v>13</v>
      </c>
      <c r="U12862" s="267" t="s">
        <v>1486</v>
      </c>
      <c r="V12862" s="267" t="s">
        <v>13</v>
      </c>
      <c r="W12862" s="267">
        <v>1940</v>
      </c>
      <c r="X12862" s="267" t="s">
        <v>1997</v>
      </c>
      <c r="Y12862" s="267">
        <v>15327237</v>
      </c>
      <c r="Z12862" s="267">
        <v>1</v>
      </c>
      <c r="AA12862" s="267" t="s">
        <v>1987</v>
      </c>
      <c r="AB12862" s="270" t="s">
        <v>1988</v>
      </c>
      <c r="AD12862" s="267" t="s">
        <v>13</v>
      </c>
      <c r="AF12862" s="267" t="s">
        <v>24</v>
      </c>
      <c r="AG12862" s="267" t="s">
        <v>24</v>
      </c>
    </row>
    <row r="12863" spans="3:33" ht="409.5">
      <c r="C12863" s="267" t="s">
        <v>1985</v>
      </c>
      <c r="D12863" s="267" t="s">
        <v>727</v>
      </c>
      <c r="E12863" s="267">
        <v>1683</v>
      </c>
      <c r="F12863" s="267" t="s">
        <v>1485</v>
      </c>
      <c r="G12863" s="267" t="s">
        <v>1445</v>
      </c>
      <c r="H12863" s="267">
        <v>1</v>
      </c>
      <c r="I12863" s="267" t="s">
        <v>583</v>
      </c>
      <c r="J12863" s="267">
        <v>0.64</v>
      </c>
      <c r="K12863" s="267" t="s">
        <v>1986</v>
      </c>
      <c r="O12863" s="267" t="s">
        <v>13</v>
      </c>
      <c r="P12863" s="267">
        <v>15327237</v>
      </c>
      <c r="Q12863" s="267" t="s">
        <v>1445</v>
      </c>
      <c r="S12863" s="267">
        <v>38</v>
      </c>
      <c r="T12863" s="267" t="s">
        <v>13</v>
      </c>
      <c r="U12863" s="267" t="s">
        <v>1486</v>
      </c>
      <c r="V12863" s="267" t="s">
        <v>13</v>
      </c>
      <c r="W12863" s="267">
        <v>1940</v>
      </c>
      <c r="X12863" s="267" t="s">
        <v>1997</v>
      </c>
      <c r="Y12863" s="267">
        <v>15327237</v>
      </c>
      <c r="Z12863" s="267">
        <v>1</v>
      </c>
      <c r="AA12863" s="267" t="s">
        <v>1987</v>
      </c>
      <c r="AB12863" s="270" t="s">
        <v>1988</v>
      </c>
      <c r="AD12863" s="267" t="s">
        <v>13</v>
      </c>
      <c r="AF12863" s="267" t="s">
        <v>24</v>
      </c>
      <c r="AG12863" s="267" t="s">
        <v>24</v>
      </c>
    </row>
    <row r="12864" spans="3:33" ht="409.5">
      <c r="C12864" s="267" t="s">
        <v>1985</v>
      </c>
      <c r="D12864" s="267" t="s">
        <v>727</v>
      </c>
      <c r="E12864" s="267">
        <v>1683</v>
      </c>
      <c r="F12864" s="267" t="s">
        <v>1485</v>
      </c>
      <c r="G12864" s="267" t="s">
        <v>1445</v>
      </c>
      <c r="H12864" s="267">
        <v>1</v>
      </c>
      <c r="I12864" s="267" t="s">
        <v>583</v>
      </c>
      <c r="J12864" s="267">
        <v>0.64</v>
      </c>
      <c r="K12864" s="267" t="s">
        <v>1986</v>
      </c>
      <c r="O12864" s="267" t="s">
        <v>13</v>
      </c>
      <c r="P12864" s="267">
        <v>15327237</v>
      </c>
      <c r="Q12864" s="267" t="s">
        <v>1445</v>
      </c>
      <c r="S12864" s="267">
        <v>38</v>
      </c>
      <c r="T12864" s="267" t="s">
        <v>13</v>
      </c>
      <c r="U12864" s="267" t="s">
        <v>1486</v>
      </c>
      <c r="V12864" s="267" t="s">
        <v>13</v>
      </c>
      <c r="W12864" s="267">
        <v>1940</v>
      </c>
      <c r="X12864" s="267" t="s">
        <v>1997</v>
      </c>
      <c r="Y12864" s="267">
        <v>15327237</v>
      </c>
      <c r="Z12864" s="267">
        <v>1</v>
      </c>
      <c r="AA12864" s="267" t="s">
        <v>1987</v>
      </c>
      <c r="AB12864" s="270" t="s">
        <v>1988</v>
      </c>
      <c r="AD12864" s="267" t="s">
        <v>13</v>
      </c>
      <c r="AF12864" s="267" t="s">
        <v>24</v>
      </c>
      <c r="AG12864" s="267" t="s">
        <v>24</v>
      </c>
    </row>
    <row r="12865" spans="3:33" ht="409.5">
      <c r="C12865" s="267" t="s">
        <v>1985</v>
      </c>
      <c r="D12865" s="267" t="s">
        <v>727</v>
      </c>
      <c r="E12865" s="267">
        <v>1683</v>
      </c>
      <c r="F12865" s="267" t="s">
        <v>1485</v>
      </c>
      <c r="G12865" s="267" t="s">
        <v>1445</v>
      </c>
      <c r="H12865" s="267">
        <v>1</v>
      </c>
      <c r="I12865" s="267" t="s">
        <v>583</v>
      </c>
      <c r="J12865" s="267">
        <v>0.64</v>
      </c>
      <c r="K12865" s="267" t="s">
        <v>1986</v>
      </c>
      <c r="O12865" s="267" t="s">
        <v>13</v>
      </c>
      <c r="P12865" s="267">
        <v>15327237</v>
      </c>
      <c r="Q12865" s="267" t="s">
        <v>1445</v>
      </c>
      <c r="S12865" s="267">
        <v>38</v>
      </c>
      <c r="T12865" s="267" t="s">
        <v>13</v>
      </c>
      <c r="U12865" s="267" t="s">
        <v>1486</v>
      </c>
      <c r="V12865" s="267" t="s">
        <v>13</v>
      </c>
      <c r="W12865" s="267">
        <v>1940</v>
      </c>
      <c r="X12865" s="267" t="s">
        <v>1997</v>
      </c>
      <c r="Y12865" s="267">
        <v>15327237</v>
      </c>
      <c r="Z12865" s="267">
        <v>1</v>
      </c>
      <c r="AA12865" s="267" t="s">
        <v>1987</v>
      </c>
      <c r="AB12865" s="270" t="s">
        <v>1988</v>
      </c>
      <c r="AD12865" s="267" t="s">
        <v>13</v>
      </c>
      <c r="AF12865" s="267" t="s">
        <v>24</v>
      </c>
      <c r="AG12865" s="267" t="s">
        <v>24</v>
      </c>
    </row>
    <row r="12866" spans="3:33" ht="409.5">
      <c r="C12866" s="267" t="s">
        <v>1985</v>
      </c>
      <c r="D12866" s="267" t="s">
        <v>727</v>
      </c>
      <c r="E12866" s="267">
        <v>1683</v>
      </c>
      <c r="F12866" s="267" t="s">
        <v>1485</v>
      </c>
      <c r="G12866" s="267" t="s">
        <v>1445</v>
      </c>
      <c r="H12866" s="267">
        <v>1</v>
      </c>
      <c r="I12866" s="267" t="s">
        <v>583</v>
      </c>
      <c r="J12866" s="267">
        <v>0.64</v>
      </c>
      <c r="K12866" s="267" t="s">
        <v>1986</v>
      </c>
      <c r="O12866" s="267" t="s">
        <v>13</v>
      </c>
      <c r="P12866" s="267">
        <v>15327237</v>
      </c>
      <c r="Q12866" s="267" t="s">
        <v>1445</v>
      </c>
      <c r="S12866" s="267">
        <v>38</v>
      </c>
      <c r="T12866" s="267" t="s">
        <v>13</v>
      </c>
      <c r="U12866" s="267" t="s">
        <v>1486</v>
      </c>
      <c r="V12866" s="267" t="s">
        <v>13</v>
      </c>
      <c r="W12866" s="267">
        <v>1940</v>
      </c>
      <c r="X12866" s="267" t="s">
        <v>1997</v>
      </c>
      <c r="Y12866" s="267">
        <v>15327237</v>
      </c>
      <c r="Z12866" s="267">
        <v>1</v>
      </c>
      <c r="AA12866" s="267" t="s">
        <v>1987</v>
      </c>
      <c r="AB12866" s="270" t="s">
        <v>1988</v>
      </c>
      <c r="AD12866" s="267" t="s">
        <v>13</v>
      </c>
      <c r="AF12866" s="267" t="s">
        <v>24</v>
      </c>
      <c r="AG12866" s="267" t="s">
        <v>24</v>
      </c>
    </row>
    <row r="12867" spans="3:33" ht="409.5">
      <c r="C12867" s="267" t="s">
        <v>1985</v>
      </c>
      <c r="D12867" s="267" t="s">
        <v>727</v>
      </c>
      <c r="E12867" s="267">
        <v>1683</v>
      </c>
      <c r="F12867" s="267" t="s">
        <v>1485</v>
      </c>
      <c r="G12867" s="267" t="s">
        <v>1445</v>
      </c>
      <c r="H12867" s="267">
        <v>1</v>
      </c>
      <c r="I12867" s="267" t="s">
        <v>583</v>
      </c>
      <c r="J12867" s="267">
        <v>0.64</v>
      </c>
      <c r="K12867" s="267" t="s">
        <v>1986</v>
      </c>
      <c r="O12867" s="267" t="s">
        <v>13</v>
      </c>
      <c r="P12867" s="267">
        <v>15327237</v>
      </c>
      <c r="Q12867" s="267" t="s">
        <v>1445</v>
      </c>
      <c r="S12867" s="267">
        <v>38</v>
      </c>
      <c r="T12867" s="267" t="s">
        <v>13</v>
      </c>
      <c r="U12867" s="267" t="s">
        <v>1486</v>
      </c>
      <c r="V12867" s="267" t="s">
        <v>13</v>
      </c>
      <c r="W12867" s="267">
        <v>1940</v>
      </c>
      <c r="X12867" s="267" t="s">
        <v>1997</v>
      </c>
      <c r="Y12867" s="267">
        <v>15327237</v>
      </c>
      <c r="Z12867" s="267">
        <v>1</v>
      </c>
      <c r="AA12867" s="267" t="s">
        <v>1987</v>
      </c>
      <c r="AB12867" s="270" t="s">
        <v>1988</v>
      </c>
      <c r="AD12867" s="267" t="s">
        <v>13</v>
      </c>
      <c r="AF12867" s="267" t="s">
        <v>24</v>
      </c>
      <c r="AG12867" s="267" t="s">
        <v>24</v>
      </c>
    </row>
    <row r="12868" spans="3:33" ht="409.5">
      <c r="C12868" s="267" t="s">
        <v>1985</v>
      </c>
      <c r="D12868" s="267" t="s">
        <v>727</v>
      </c>
      <c r="E12868" s="267">
        <v>1683</v>
      </c>
      <c r="F12868" s="267" t="s">
        <v>1485</v>
      </c>
      <c r="G12868" s="267" t="s">
        <v>1445</v>
      </c>
      <c r="H12868" s="267">
        <v>1</v>
      </c>
      <c r="I12868" s="267" t="s">
        <v>583</v>
      </c>
      <c r="J12868" s="267">
        <v>0.64</v>
      </c>
      <c r="K12868" s="267" t="s">
        <v>1986</v>
      </c>
      <c r="O12868" s="267" t="s">
        <v>13</v>
      </c>
      <c r="P12868" s="267">
        <v>15327237</v>
      </c>
      <c r="Q12868" s="267" t="s">
        <v>1445</v>
      </c>
      <c r="S12868" s="267">
        <v>38</v>
      </c>
      <c r="T12868" s="267" t="s">
        <v>13</v>
      </c>
      <c r="U12868" s="267" t="s">
        <v>1486</v>
      </c>
      <c r="V12868" s="267" t="s">
        <v>13</v>
      </c>
      <c r="W12868" s="267">
        <v>1940</v>
      </c>
      <c r="X12868" s="267" t="s">
        <v>1997</v>
      </c>
      <c r="Y12868" s="267">
        <v>15327237</v>
      </c>
      <c r="Z12868" s="267">
        <v>1</v>
      </c>
      <c r="AA12868" s="267" t="s">
        <v>1987</v>
      </c>
      <c r="AB12868" s="270" t="s">
        <v>1988</v>
      </c>
      <c r="AD12868" s="267" t="s">
        <v>13</v>
      </c>
      <c r="AF12868" s="267" t="s">
        <v>24</v>
      </c>
      <c r="AG12868" s="267" t="s">
        <v>24</v>
      </c>
    </row>
    <row r="12869" spans="3:33" ht="409.5">
      <c r="C12869" s="267" t="s">
        <v>1985</v>
      </c>
      <c r="D12869" s="267" t="s">
        <v>727</v>
      </c>
      <c r="E12869" s="267">
        <v>1683</v>
      </c>
      <c r="F12869" s="267" t="s">
        <v>1485</v>
      </c>
      <c r="G12869" s="267" t="s">
        <v>1445</v>
      </c>
      <c r="H12869" s="267">
        <v>1</v>
      </c>
      <c r="I12869" s="267" t="s">
        <v>583</v>
      </c>
      <c r="J12869" s="267">
        <v>0.64</v>
      </c>
      <c r="K12869" s="267" t="s">
        <v>1986</v>
      </c>
      <c r="O12869" s="267" t="s">
        <v>13</v>
      </c>
      <c r="P12869" s="267">
        <v>15327237</v>
      </c>
      <c r="Q12869" s="267" t="s">
        <v>1445</v>
      </c>
      <c r="S12869" s="267">
        <v>38</v>
      </c>
      <c r="T12869" s="267" t="s">
        <v>13</v>
      </c>
      <c r="U12869" s="267" t="s">
        <v>1486</v>
      </c>
      <c r="V12869" s="267" t="s">
        <v>13</v>
      </c>
      <c r="W12869" s="267">
        <v>1940</v>
      </c>
      <c r="X12869" s="267" t="s">
        <v>1997</v>
      </c>
      <c r="Y12869" s="267">
        <v>15327237</v>
      </c>
      <c r="Z12869" s="267">
        <v>1</v>
      </c>
      <c r="AA12869" s="267" t="s">
        <v>1987</v>
      </c>
      <c r="AB12869" s="270" t="s">
        <v>1988</v>
      </c>
      <c r="AD12869" s="267" t="s">
        <v>13</v>
      </c>
      <c r="AF12869" s="267" t="s">
        <v>24</v>
      </c>
      <c r="AG12869" s="267" t="s">
        <v>24</v>
      </c>
    </row>
    <row r="12870" spans="3:33" ht="409.5">
      <c r="C12870" s="267" t="s">
        <v>1985</v>
      </c>
      <c r="D12870" s="267" t="s">
        <v>727</v>
      </c>
      <c r="E12870" s="267">
        <v>1683</v>
      </c>
      <c r="F12870" s="267" t="s">
        <v>1485</v>
      </c>
      <c r="G12870" s="267" t="s">
        <v>1445</v>
      </c>
      <c r="H12870" s="267">
        <v>1</v>
      </c>
      <c r="I12870" s="267" t="s">
        <v>583</v>
      </c>
      <c r="J12870" s="267">
        <v>0.64</v>
      </c>
      <c r="K12870" s="267" t="s">
        <v>1986</v>
      </c>
      <c r="O12870" s="267" t="s">
        <v>13</v>
      </c>
      <c r="P12870" s="267">
        <v>15327237</v>
      </c>
      <c r="Q12870" s="267" t="s">
        <v>1445</v>
      </c>
      <c r="S12870" s="267">
        <v>38</v>
      </c>
      <c r="T12870" s="267" t="s">
        <v>13</v>
      </c>
      <c r="U12870" s="267" t="s">
        <v>1486</v>
      </c>
      <c r="V12870" s="267" t="s">
        <v>13</v>
      </c>
      <c r="W12870" s="267">
        <v>1940</v>
      </c>
      <c r="X12870" s="267" t="s">
        <v>1997</v>
      </c>
      <c r="Y12870" s="267">
        <v>15327237</v>
      </c>
      <c r="Z12870" s="267">
        <v>1</v>
      </c>
      <c r="AA12870" s="267" t="s">
        <v>1987</v>
      </c>
      <c r="AB12870" s="270" t="s">
        <v>1988</v>
      </c>
      <c r="AD12870" s="267" t="s">
        <v>13</v>
      </c>
      <c r="AF12870" s="267" t="s">
        <v>24</v>
      </c>
      <c r="AG12870" s="267" t="s">
        <v>24</v>
      </c>
    </row>
    <row r="12871" spans="3:33" ht="409.5">
      <c r="C12871" s="267" t="s">
        <v>1985</v>
      </c>
      <c r="D12871" s="267" t="s">
        <v>727</v>
      </c>
      <c r="E12871" s="267">
        <v>1683</v>
      </c>
      <c r="F12871" s="267" t="s">
        <v>1485</v>
      </c>
      <c r="G12871" s="267" t="s">
        <v>1445</v>
      </c>
      <c r="H12871" s="267">
        <v>1</v>
      </c>
      <c r="I12871" s="267" t="s">
        <v>583</v>
      </c>
      <c r="J12871" s="267">
        <v>0.64</v>
      </c>
      <c r="K12871" s="267" t="s">
        <v>1986</v>
      </c>
      <c r="O12871" s="267" t="s">
        <v>13</v>
      </c>
      <c r="P12871" s="267">
        <v>15327237</v>
      </c>
      <c r="Q12871" s="267" t="s">
        <v>1445</v>
      </c>
      <c r="S12871" s="267">
        <v>38</v>
      </c>
      <c r="T12871" s="267" t="s">
        <v>13</v>
      </c>
      <c r="U12871" s="267" t="s">
        <v>1486</v>
      </c>
      <c r="V12871" s="267" t="s">
        <v>13</v>
      </c>
      <c r="W12871" s="267">
        <v>1940</v>
      </c>
      <c r="X12871" s="267" t="s">
        <v>1997</v>
      </c>
      <c r="Y12871" s="267">
        <v>15327237</v>
      </c>
      <c r="Z12871" s="267">
        <v>1</v>
      </c>
      <c r="AA12871" s="267" t="s">
        <v>1987</v>
      </c>
      <c r="AB12871" s="270" t="s">
        <v>1988</v>
      </c>
      <c r="AD12871" s="267" t="s">
        <v>13</v>
      </c>
      <c r="AF12871" s="267" t="s">
        <v>24</v>
      </c>
      <c r="AG12871" s="267" t="s">
        <v>24</v>
      </c>
    </row>
    <row r="12872" spans="3:33" ht="409.5">
      <c r="C12872" s="267" t="s">
        <v>1985</v>
      </c>
      <c r="D12872" s="267" t="s">
        <v>727</v>
      </c>
      <c r="E12872" s="267">
        <v>1683</v>
      </c>
      <c r="F12872" s="267" t="s">
        <v>1485</v>
      </c>
      <c r="G12872" s="267" t="s">
        <v>1445</v>
      </c>
      <c r="H12872" s="267">
        <v>1</v>
      </c>
      <c r="I12872" s="267" t="s">
        <v>583</v>
      </c>
      <c r="J12872" s="267">
        <v>0.64</v>
      </c>
      <c r="K12872" s="267" t="s">
        <v>1986</v>
      </c>
      <c r="O12872" s="267" t="s">
        <v>13</v>
      </c>
      <c r="P12872" s="267">
        <v>15327237</v>
      </c>
      <c r="Q12872" s="267" t="s">
        <v>1445</v>
      </c>
      <c r="S12872" s="267">
        <v>38</v>
      </c>
      <c r="T12872" s="267" t="s">
        <v>13</v>
      </c>
      <c r="U12872" s="267" t="s">
        <v>1486</v>
      </c>
      <c r="V12872" s="267" t="s">
        <v>13</v>
      </c>
      <c r="W12872" s="267">
        <v>1940</v>
      </c>
      <c r="X12872" s="267" t="s">
        <v>1997</v>
      </c>
      <c r="Y12872" s="267">
        <v>15327237</v>
      </c>
      <c r="Z12872" s="267">
        <v>1</v>
      </c>
      <c r="AA12872" s="267" t="s">
        <v>1987</v>
      </c>
      <c r="AB12872" s="270" t="s">
        <v>1988</v>
      </c>
      <c r="AD12872" s="267" t="s">
        <v>13</v>
      </c>
      <c r="AF12872" s="267" t="s">
        <v>24</v>
      </c>
      <c r="AG12872" s="267" t="s">
        <v>24</v>
      </c>
    </row>
    <row r="12873" spans="3:33" ht="409.5">
      <c r="C12873" s="267" t="s">
        <v>1985</v>
      </c>
      <c r="D12873" s="267" t="s">
        <v>727</v>
      </c>
      <c r="E12873" s="267">
        <v>1683</v>
      </c>
      <c r="F12873" s="267" t="s">
        <v>1485</v>
      </c>
      <c r="G12873" s="267" t="s">
        <v>1445</v>
      </c>
      <c r="H12873" s="267">
        <v>1</v>
      </c>
      <c r="I12873" s="267" t="s">
        <v>583</v>
      </c>
      <c r="J12873" s="267">
        <v>0.64</v>
      </c>
      <c r="K12873" s="267" t="s">
        <v>1986</v>
      </c>
      <c r="O12873" s="267" t="s">
        <v>13</v>
      </c>
      <c r="P12873" s="267">
        <v>15327237</v>
      </c>
      <c r="Q12873" s="267" t="s">
        <v>1445</v>
      </c>
      <c r="S12873" s="267">
        <v>38</v>
      </c>
      <c r="T12873" s="267" t="s">
        <v>13</v>
      </c>
      <c r="U12873" s="267" t="s">
        <v>1486</v>
      </c>
      <c r="V12873" s="267" t="s">
        <v>13</v>
      </c>
      <c r="W12873" s="267">
        <v>1940</v>
      </c>
      <c r="X12873" s="267" t="s">
        <v>1997</v>
      </c>
      <c r="Y12873" s="267">
        <v>15327237</v>
      </c>
      <c r="Z12873" s="267">
        <v>1</v>
      </c>
      <c r="AA12873" s="267" t="s">
        <v>1987</v>
      </c>
      <c r="AB12873" s="270" t="s">
        <v>1988</v>
      </c>
      <c r="AD12873" s="267" t="s">
        <v>13</v>
      </c>
      <c r="AF12873" s="267" t="s">
        <v>24</v>
      </c>
      <c r="AG12873" s="267" t="s">
        <v>24</v>
      </c>
    </row>
    <row r="12874" spans="3:33" ht="409.5">
      <c r="C12874" s="267" t="s">
        <v>1985</v>
      </c>
      <c r="D12874" s="267" t="s">
        <v>727</v>
      </c>
      <c r="E12874" s="267">
        <v>1683</v>
      </c>
      <c r="F12874" s="267" t="s">
        <v>1485</v>
      </c>
      <c r="G12874" s="267" t="s">
        <v>1445</v>
      </c>
      <c r="H12874" s="267">
        <v>1</v>
      </c>
      <c r="I12874" s="267" t="s">
        <v>583</v>
      </c>
      <c r="J12874" s="267">
        <v>0.64</v>
      </c>
      <c r="K12874" s="267" t="s">
        <v>1986</v>
      </c>
      <c r="O12874" s="267" t="s">
        <v>13</v>
      </c>
      <c r="P12874" s="267">
        <v>15327237</v>
      </c>
      <c r="Q12874" s="267" t="s">
        <v>1445</v>
      </c>
      <c r="S12874" s="267">
        <v>38</v>
      </c>
      <c r="T12874" s="267" t="s">
        <v>13</v>
      </c>
      <c r="U12874" s="267" t="s">
        <v>1486</v>
      </c>
      <c r="V12874" s="267" t="s">
        <v>13</v>
      </c>
      <c r="W12874" s="267">
        <v>1940</v>
      </c>
      <c r="X12874" s="267" t="s">
        <v>1997</v>
      </c>
      <c r="Y12874" s="267">
        <v>15327237</v>
      </c>
      <c r="Z12874" s="267">
        <v>1</v>
      </c>
      <c r="AA12874" s="267" t="s">
        <v>1987</v>
      </c>
      <c r="AB12874" s="270" t="s">
        <v>1988</v>
      </c>
      <c r="AD12874" s="267" t="s">
        <v>13</v>
      </c>
      <c r="AF12874" s="267" t="s">
        <v>24</v>
      </c>
      <c r="AG12874" s="267" t="s">
        <v>24</v>
      </c>
    </row>
    <row r="12875" spans="3:33" ht="409.5">
      <c r="C12875" s="267" t="s">
        <v>1985</v>
      </c>
      <c r="D12875" s="267" t="s">
        <v>727</v>
      </c>
      <c r="E12875" s="267">
        <v>1683</v>
      </c>
      <c r="F12875" s="267" t="s">
        <v>1485</v>
      </c>
      <c r="G12875" s="267" t="s">
        <v>1445</v>
      </c>
      <c r="H12875" s="267">
        <v>1</v>
      </c>
      <c r="I12875" s="267" t="s">
        <v>583</v>
      </c>
      <c r="J12875" s="267">
        <v>0.64</v>
      </c>
      <c r="K12875" s="267" t="s">
        <v>1986</v>
      </c>
      <c r="O12875" s="267" t="s">
        <v>13</v>
      </c>
      <c r="P12875" s="267">
        <v>15327237</v>
      </c>
      <c r="Q12875" s="267" t="s">
        <v>1445</v>
      </c>
      <c r="S12875" s="267">
        <v>38</v>
      </c>
      <c r="T12875" s="267" t="s">
        <v>13</v>
      </c>
      <c r="U12875" s="267" t="s">
        <v>1486</v>
      </c>
      <c r="V12875" s="267" t="s">
        <v>13</v>
      </c>
      <c r="W12875" s="267">
        <v>1940</v>
      </c>
      <c r="X12875" s="267" t="s">
        <v>1997</v>
      </c>
      <c r="Y12875" s="267">
        <v>15327237</v>
      </c>
      <c r="Z12875" s="267">
        <v>1</v>
      </c>
      <c r="AA12875" s="267" t="s">
        <v>1987</v>
      </c>
      <c r="AB12875" s="270" t="s">
        <v>1988</v>
      </c>
      <c r="AD12875" s="267" t="s">
        <v>13</v>
      </c>
      <c r="AF12875" s="267" t="s">
        <v>24</v>
      </c>
      <c r="AG12875" s="267" t="s">
        <v>24</v>
      </c>
    </row>
    <row r="12876" spans="3:33" ht="409.5">
      <c r="C12876" s="267" t="s">
        <v>1985</v>
      </c>
      <c r="D12876" s="267" t="s">
        <v>727</v>
      </c>
      <c r="E12876" s="267">
        <v>1683</v>
      </c>
      <c r="F12876" s="267" t="s">
        <v>1485</v>
      </c>
      <c r="G12876" s="267" t="s">
        <v>1445</v>
      </c>
      <c r="H12876" s="267">
        <v>1</v>
      </c>
      <c r="I12876" s="267" t="s">
        <v>583</v>
      </c>
      <c r="J12876" s="267">
        <v>0.64</v>
      </c>
      <c r="K12876" s="267" t="s">
        <v>1986</v>
      </c>
      <c r="O12876" s="267" t="s">
        <v>13</v>
      </c>
      <c r="P12876" s="267">
        <v>15327237</v>
      </c>
      <c r="Q12876" s="267" t="s">
        <v>1445</v>
      </c>
      <c r="S12876" s="267">
        <v>38</v>
      </c>
      <c r="T12876" s="267" t="s">
        <v>13</v>
      </c>
      <c r="U12876" s="267" t="s">
        <v>1486</v>
      </c>
      <c r="V12876" s="267" t="s">
        <v>13</v>
      </c>
      <c r="W12876" s="267">
        <v>1940</v>
      </c>
      <c r="X12876" s="267" t="s">
        <v>1997</v>
      </c>
      <c r="Y12876" s="267">
        <v>15327237</v>
      </c>
      <c r="Z12876" s="267">
        <v>1</v>
      </c>
      <c r="AA12876" s="267" t="s">
        <v>1987</v>
      </c>
      <c r="AB12876" s="270" t="s">
        <v>1988</v>
      </c>
      <c r="AD12876" s="267" t="s">
        <v>13</v>
      </c>
      <c r="AF12876" s="267" t="s">
        <v>24</v>
      </c>
      <c r="AG12876" s="267" t="s">
        <v>24</v>
      </c>
    </row>
    <row r="12877" spans="3:33" ht="409.5">
      <c r="C12877" s="267" t="s">
        <v>1985</v>
      </c>
      <c r="D12877" s="267" t="s">
        <v>727</v>
      </c>
      <c r="E12877" s="267">
        <v>1688</v>
      </c>
      <c r="F12877" s="267" t="s">
        <v>1485</v>
      </c>
      <c r="G12877" s="267" t="s">
        <v>1445</v>
      </c>
      <c r="H12877" s="267">
        <v>1</v>
      </c>
      <c r="I12877" s="267" t="s">
        <v>583</v>
      </c>
      <c r="J12877" s="267">
        <v>0.64</v>
      </c>
      <c r="K12877" s="267" t="s">
        <v>1986</v>
      </c>
      <c r="O12877" s="267" t="s">
        <v>13</v>
      </c>
      <c r="P12877" s="267">
        <v>15327237</v>
      </c>
      <c r="Q12877" s="267" t="s">
        <v>1445</v>
      </c>
      <c r="S12877" s="267">
        <v>38</v>
      </c>
      <c r="T12877" s="267" t="s">
        <v>13</v>
      </c>
      <c r="U12877" s="267" t="s">
        <v>1996</v>
      </c>
      <c r="V12877" s="267" t="s">
        <v>13</v>
      </c>
      <c r="W12877" s="267">
        <v>1940</v>
      </c>
      <c r="X12877" s="267">
        <v>12052</v>
      </c>
      <c r="Y12877" s="267">
        <v>15327237</v>
      </c>
      <c r="Z12877" s="267">
        <v>1</v>
      </c>
      <c r="AA12877" s="267" t="s">
        <v>1987</v>
      </c>
      <c r="AB12877" s="270" t="s">
        <v>1988</v>
      </c>
      <c r="AD12877" s="267" t="s">
        <v>13</v>
      </c>
      <c r="AF12877" s="267" t="s">
        <v>24</v>
      </c>
      <c r="AG12877" s="267" t="s">
        <v>24</v>
      </c>
    </row>
    <row r="12878" spans="3:33" ht="409.5">
      <c r="C12878" s="267" t="s">
        <v>1985</v>
      </c>
      <c r="D12878" s="267" t="s">
        <v>727</v>
      </c>
      <c r="E12878" s="267">
        <v>1688</v>
      </c>
      <c r="F12878" s="267" t="s">
        <v>1485</v>
      </c>
      <c r="G12878" s="267" t="s">
        <v>1445</v>
      </c>
      <c r="H12878" s="267">
        <v>1</v>
      </c>
      <c r="I12878" s="267" t="s">
        <v>583</v>
      </c>
      <c r="J12878" s="267">
        <v>0.64</v>
      </c>
      <c r="K12878" s="267" t="s">
        <v>1986</v>
      </c>
      <c r="O12878" s="267" t="s">
        <v>13</v>
      </c>
      <c r="P12878" s="267">
        <v>15327237</v>
      </c>
      <c r="Q12878" s="267" t="s">
        <v>1445</v>
      </c>
      <c r="S12878" s="267">
        <v>38</v>
      </c>
      <c r="T12878" s="267" t="s">
        <v>13</v>
      </c>
      <c r="U12878" s="267" t="s">
        <v>1996</v>
      </c>
      <c r="V12878" s="267" t="s">
        <v>13</v>
      </c>
      <c r="W12878" s="267">
        <v>1940</v>
      </c>
      <c r="X12878" s="267">
        <v>12052</v>
      </c>
      <c r="Y12878" s="267">
        <v>15327237</v>
      </c>
      <c r="Z12878" s="267">
        <v>1</v>
      </c>
      <c r="AA12878" s="267" t="s">
        <v>1987</v>
      </c>
      <c r="AB12878" s="270" t="s">
        <v>1988</v>
      </c>
      <c r="AD12878" s="267" t="s">
        <v>13</v>
      </c>
      <c r="AF12878" s="267" t="s">
        <v>24</v>
      </c>
      <c r="AG12878" s="267" t="s">
        <v>24</v>
      </c>
    </row>
    <row r="12879" spans="3:33" ht="409.5">
      <c r="C12879" s="267" t="s">
        <v>1985</v>
      </c>
      <c r="D12879" s="267" t="s">
        <v>727</v>
      </c>
      <c r="E12879" s="267">
        <v>1688</v>
      </c>
      <c r="F12879" s="267" t="s">
        <v>1485</v>
      </c>
      <c r="G12879" s="267" t="s">
        <v>1445</v>
      </c>
      <c r="H12879" s="267">
        <v>1</v>
      </c>
      <c r="I12879" s="267" t="s">
        <v>583</v>
      </c>
      <c r="J12879" s="267">
        <v>0.64</v>
      </c>
      <c r="K12879" s="267" t="s">
        <v>1986</v>
      </c>
      <c r="O12879" s="267" t="s">
        <v>13</v>
      </c>
      <c r="P12879" s="267">
        <v>15327237</v>
      </c>
      <c r="Q12879" s="267" t="s">
        <v>1445</v>
      </c>
      <c r="S12879" s="267">
        <v>38</v>
      </c>
      <c r="T12879" s="267" t="s">
        <v>13</v>
      </c>
      <c r="U12879" s="267" t="s">
        <v>1996</v>
      </c>
      <c r="V12879" s="267" t="s">
        <v>13</v>
      </c>
      <c r="W12879" s="267">
        <v>1940</v>
      </c>
      <c r="X12879" s="267">
        <v>12052</v>
      </c>
      <c r="Y12879" s="267">
        <v>15327237</v>
      </c>
      <c r="Z12879" s="267">
        <v>1</v>
      </c>
      <c r="AA12879" s="267" t="s">
        <v>1987</v>
      </c>
      <c r="AB12879" s="270" t="s">
        <v>1988</v>
      </c>
      <c r="AD12879" s="267" t="s">
        <v>13</v>
      </c>
      <c r="AF12879" s="267" t="s">
        <v>24</v>
      </c>
      <c r="AG12879" s="267" t="s">
        <v>24</v>
      </c>
    </row>
    <row r="12880" spans="3:33" ht="409.5">
      <c r="C12880" s="267" t="s">
        <v>1985</v>
      </c>
      <c r="D12880" s="267" t="s">
        <v>727</v>
      </c>
      <c r="E12880" s="267">
        <v>1688</v>
      </c>
      <c r="F12880" s="267" t="s">
        <v>1485</v>
      </c>
      <c r="G12880" s="267" t="s">
        <v>1445</v>
      </c>
      <c r="H12880" s="267">
        <v>1</v>
      </c>
      <c r="I12880" s="267" t="s">
        <v>583</v>
      </c>
      <c r="J12880" s="267">
        <v>0.64</v>
      </c>
      <c r="K12880" s="267" t="s">
        <v>1986</v>
      </c>
      <c r="O12880" s="267" t="s">
        <v>13</v>
      </c>
      <c r="P12880" s="267">
        <v>15327237</v>
      </c>
      <c r="Q12880" s="267" t="s">
        <v>1445</v>
      </c>
      <c r="S12880" s="267">
        <v>38</v>
      </c>
      <c r="T12880" s="267" t="s">
        <v>13</v>
      </c>
      <c r="U12880" s="267" t="s">
        <v>1996</v>
      </c>
      <c r="V12880" s="267" t="s">
        <v>13</v>
      </c>
      <c r="W12880" s="267">
        <v>1940</v>
      </c>
      <c r="X12880" s="267">
        <v>12052</v>
      </c>
      <c r="Y12880" s="267">
        <v>15327237</v>
      </c>
      <c r="Z12880" s="267">
        <v>1</v>
      </c>
      <c r="AA12880" s="267" t="s">
        <v>1987</v>
      </c>
      <c r="AB12880" s="270" t="s">
        <v>1988</v>
      </c>
      <c r="AD12880" s="267" t="s">
        <v>13</v>
      </c>
      <c r="AF12880" s="267" t="s">
        <v>24</v>
      </c>
      <c r="AG12880" s="267" t="s">
        <v>24</v>
      </c>
    </row>
    <row r="12881" spans="3:33" ht="409.5">
      <c r="C12881" s="267" t="s">
        <v>1985</v>
      </c>
      <c r="D12881" s="267" t="s">
        <v>727</v>
      </c>
      <c r="E12881" s="267">
        <v>1688</v>
      </c>
      <c r="F12881" s="267" t="s">
        <v>1485</v>
      </c>
      <c r="G12881" s="267" t="s">
        <v>1445</v>
      </c>
      <c r="H12881" s="267">
        <v>1</v>
      </c>
      <c r="I12881" s="267" t="s">
        <v>583</v>
      </c>
      <c r="J12881" s="267">
        <v>0.64</v>
      </c>
      <c r="K12881" s="267" t="s">
        <v>1986</v>
      </c>
      <c r="O12881" s="267" t="s">
        <v>13</v>
      </c>
      <c r="P12881" s="267">
        <v>15327237</v>
      </c>
      <c r="Q12881" s="267" t="s">
        <v>1445</v>
      </c>
      <c r="S12881" s="267">
        <v>38</v>
      </c>
      <c r="T12881" s="267" t="s">
        <v>13</v>
      </c>
      <c r="U12881" s="267" t="s">
        <v>1996</v>
      </c>
      <c r="V12881" s="267" t="s">
        <v>13</v>
      </c>
      <c r="W12881" s="267">
        <v>1940</v>
      </c>
      <c r="X12881" s="267">
        <v>12052</v>
      </c>
      <c r="Y12881" s="267">
        <v>15327237</v>
      </c>
      <c r="Z12881" s="267">
        <v>1</v>
      </c>
      <c r="AA12881" s="267" t="s">
        <v>1987</v>
      </c>
      <c r="AB12881" s="270" t="s">
        <v>1988</v>
      </c>
      <c r="AD12881" s="267" t="s">
        <v>13</v>
      </c>
      <c r="AF12881" s="267" t="s">
        <v>24</v>
      </c>
      <c r="AG12881" s="267" t="s">
        <v>24</v>
      </c>
    </row>
    <row r="12882" spans="3:33" ht="409.5">
      <c r="C12882" s="267" t="s">
        <v>1985</v>
      </c>
      <c r="D12882" s="267" t="s">
        <v>727</v>
      </c>
      <c r="E12882" s="267">
        <v>1688</v>
      </c>
      <c r="F12882" s="267" t="s">
        <v>1485</v>
      </c>
      <c r="G12882" s="267" t="s">
        <v>1445</v>
      </c>
      <c r="H12882" s="267">
        <v>1</v>
      </c>
      <c r="I12882" s="267" t="s">
        <v>583</v>
      </c>
      <c r="J12882" s="267">
        <v>0.64</v>
      </c>
      <c r="K12882" s="267" t="s">
        <v>1986</v>
      </c>
      <c r="O12882" s="267" t="s">
        <v>13</v>
      </c>
      <c r="P12882" s="267">
        <v>15327237</v>
      </c>
      <c r="Q12882" s="267" t="s">
        <v>1445</v>
      </c>
      <c r="S12882" s="267">
        <v>38</v>
      </c>
      <c r="T12882" s="267" t="s">
        <v>13</v>
      </c>
      <c r="U12882" s="267" t="s">
        <v>1996</v>
      </c>
      <c r="V12882" s="267" t="s">
        <v>13</v>
      </c>
      <c r="W12882" s="267">
        <v>1940</v>
      </c>
      <c r="X12882" s="267">
        <v>12052</v>
      </c>
      <c r="Y12882" s="267">
        <v>15327237</v>
      </c>
      <c r="Z12882" s="267">
        <v>1</v>
      </c>
      <c r="AA12882" s="267" t="s">
        <v>1987</v>
      </c>
      <c r="AB12882" s="270" t="s">
        <v>1988</v>
      </c>
      <c r="AD12882" s="267" t="s">
        <v>13</v>
      </c>
      <c r="AF12882" s="267" t="s">
        <v>24</v>
      </c>
      <c r="AG12882" s="267" t="s">
        <v>24</v>
      </c>
    </row>
    <row r="12883" spans="3:33" ht="409.5">
      <c r="C12883" s="267" t="s">
        <v>1985</v>
      </c>
      <c r="D12883" s="267" t="s">
        <v>727</v>
      </c>
      <c r="E12883" s="267">
        <v>1688</v>
      </c>
      <c r="F12883" s="267" t="s">
        <v>1485</v>
      </c>
      <c r="G12883" s="267" t="s">
        <v>1445</v>
      </c>
      <c r="H12883" s="267">
        <v>1</v>
      </c>
      <c r="I12883" s="267" t="s">
        <v>583</v>
      </c>
      <c r="J12883" s="267">
        <v>0.64</v>
      </c>
      <c r="K12883" s="267" t="s">
        <v>1986</v>
      </c>
      <c r="O12883" s="267" t="s">
        <v>13</v>
      </c>
      <c r="P12883" s="267">
        <v>15327237</v>
      </c>
      <c r="Q12883" s="267" t="s">
        <v>1445</v>
      </c>
      <c r="S12883" s="267">
        <v>38</v>
      </c>
      <c r="T12883" s="267" t="s">
        <v>13</v>
      </c>
      <c r="U12883" s="267" t="s">
        <v>1996</v>
      </c>
      <c r="V12883" s="267" t="s">
        <v>13</v>
      </c>
      <c r="W12883" s="267">
        <v>1940</v>
      </c>
      <c r="X12883" s="267">
        <v>12052</v>
      </c>
      <c r="Y12883" s="267">
        <v>15327237</v>
      </c>
      <c r="Z12883" s="267">
        <v>1</v>
      </c>
      <c r="AA12883" s="267" t="s">
        <v>1987</v>
      </c>
      <c r="AB12883" s="270" t="s">
        <v>1988</v>
      </c>
      <c r="AD12883" s="267" t="s">
        <v>13</v>
      </c>
      <c r="AF12883" s="267" t="s">
        <v>24</v>
      </c>
      <c r="AG12883" s="267" t="s">
        <v>24</v>
      </c>
    </row>
    <row r="12884" spans="3:33" ht="409.5">
      <c r="C12884" s="267" t="s">
        <v>1985</v>
      </c>
      <c r="D12884" s="267" t="s">
        <v>727</v>
      </c>
      <c r="E12884" s="267">
        <v>1688</v>
      </c>
      <c r="F12884" s="267" t="s">
        <v>1485</v>
      </c>
      <c r="G12884" s="267" t="s">
        <v>1445</v>
      </c>
      <c r="H12884" s="267">
        <v>1</v>
      </c>
      <c r="I12884" s="267" t="s">
        <v>583</v>
      </c>
      <c r="J12884" s="267">
        <v>0.64</v>
      </c>
      <c r="K12884" s="267" t="s">
        <v>1986</v>
      </c>
      <c r="O12884" s="267" t="s">
        <v>13</v>
      </c>
      <c r="P12884" s="267">
        <v>15327237</v>
      </c>
      <c r="Q12884" s="267" t="s">
        <v>1445</v>
      </c>
      <c r="S12884" s="267">
        <v>38</v>
      </c>
      <c r="T12884" s="267" t="s">
        <v>13</v>
      </c>
      <c r="U12884" s="267" t="s">
        <v>1996</v>
      </c>
      <c r="V12884" s="267" t="s">
        <v>13</v>
      </c>
      <c r="W12884" s="267">
        <v>1940</v>
      </c>
      <c r="X12884" s="267">
        <v>12052</v>
      </c>
      <c r="Y12884" s="267">
        <v>15327237</v>
      </c>
      <c r="Z12884" s="267">
        <v>1</v>
      </c>
      <c r="AA12884" s="267" t="s">
        <v>1987</v>
      </c>
      <c r="AB12884" s="270" t="s">
        <v>1988</v>
      </c>
      <c r="AD12884" s="267" t="s">
        <v>13</v>
      </c>
      <c r="AF12884" s="267" t="s">
        <v>24</v>
      </c>
      <c r="AG12884" s="267" t="s">
        <v>24</v>
      </c>
    </row>
    <row r="12885" spans="3:33" ht="409.5">
      <c r="C12885" s="267" t="s">
        <v>1985</v>
      </c>
      <c r="D12885" s="267" t="s">
        <v>727</v>
      </c>
      <c r="E12885" s="267">
        <v>1688</v>
      </c>
      <c r="F12885" s="267" t="s">
        <v>1485</v>
      </c>
      <c r="G12885" s="267" t="s">
        <v>1445</v>
      </c>
      <c r="H12885" s="267">
        <v>1</v>
      </c>
      <c r="I12885" s="267" t="s">
        <v>583</v>
      </c>
      <c r="J12885" s="267">
        <v>0.64</v>
      </c>
      <c r="K12885" s="267" t="s">
        <v>1986</v>
      </c>
      <c r="O12885" s="267" t="s">
        <v>13</v>
      </c>
      <c r="P12885" s="267">
        <v>15327237</v>
      </c>
      <c r="Q12885" s="267" t="s">
        <v>1445</v>
      </c>
      <c r="S12885" s="267">
        <v>38</v>
      </c>
      <c r="T12885" s="267" t="s">
        <v>13</v>
      </c>
      <c r="U12885" s="267" t="s">
        <v>1996</v>
      </c>
      <c r="V12885" s="267" t="s">
        <v>13</v>
      </c>
      <c r="W12885" s="267">
        <v>1940</v>
      </c>
      <c r="X12885" s="267">
        <v>12052</v>
      </c>
      <c r="Y12885" s="267">
        <v>15327237</v>
      </c>
      <c r="Z12885" s="267">
        <v>1</v>
      </c>
      <c r="AA12885" s="267" t="s">
        <v>1987</v>
      </c>
      <c r="AB12885" s="270" t="s">
        <v>1988</v>
      </c>
      <c r="AD12885" s="267" t="s">
        <v>13</v>
      </c>
      <c r="AF12885" s="267" t="s">
        <v>24</v>
      </c>
      <c r="AG12885" s="267" t="s">
        <v>24</v>
      </c>
    </row>
    <row r="12886" spans="3:33" ht="409.5">
      <c r="C12886" s="267" t="s">
        <v>1985</v>
      </c>
      <c r="D12886" s="267" t="s">
        <v>727</v>
      </c>
      <c r="E12886" s="267">
        <v>1688</v>
      </c>
      <c r="F12886" s="267" t="s">
        <v>1485</v>
      </c>
      <c r="G12886" s="267" t="s">
        <v>1445</v>
      </c>
      <c r="H12886" s="267">
        <v>1</v>
      </c>
      <c r="I12886" s="267" t="s">
        <v>583</v>
      </c>
      <c r="J12886" s="267">
        <v>0.64</v>
      </c>
      <c r="K12886" s="267" t="s">
        <v>1986</v>
      </c>
      <c r="O12886" s="267" t="s">
        <v>13</v>
      </c>
      <c r="P12886" s="267">
        <v>15327237</v>
      </c>
      <c r="Q12886" s="267" t="s">
        <v>1445</v>
      </c>
      <c r="S12886" s="267">
        <v>38</v>
      </c>
      <c r="T12886" s="267" t="s">
        <v>13</v>
      </c>
      <c r="U12886" s="267" t="s">
        <v>1996</v>
      </c>
      <c r="V12886" s="267" t="s">
        <v>13</v>
      </c>
      <c r="W12886" s="267">
        <v>1940</v>
      </c>
      <c r="X12886" s="267">
        <v>12052</v>
      </c>
      <c r="Y12886" s="267">
        <v>15327237</v>
      </c>
      <c r="Z12886" s="267">
        <v>1</v>
      </c>
      <c r="AA12886" s="267" t="s">
        <v>1987</v>
      </c>
      <c r="AB12886" s="270" t="s">
        <v>1988</v>
      </c>
      <c r="AD12886" s="267" t="s">
        <v>13</v>
      </c>
      <c r="AF12886" s="267" t="s">
        <v>24</v>
      </c>
      <c r="AG12886" s="267" t="s">
        <v>24</v>
      </c>
    </row>
    <row r="12887" spans="3:33" ht="409.5">
      <c r="C12887" s="267" t="s">
        <v>1985</v>
      </c>
      <c r="D12887" s="267" t="s">
        <v>727</v>
      </c>
      <c r="E12887" s="267">
        <v>1688</v>
      </c>
      <c r="F12887" s="267" t="s">
        <v>1485</v>
      </c>
      <c r="G12887" s="267" t="s">
        <v>1445</v>
      </c>
      <c r="H12887" s="267">
        <v>1</v>
      </c>
      <c r="I12887" s="267" t="s">
        <v>583</v>
      </c>
      <c r="J12887" s="267">
        <v>0.64</v>
      </c>
      <c r="K12887" s="267" t="s">
        <v>1986</v>
      </c>
      <c r="O12887" s="267" t="s">
        <v>13</v>
      </c>
      <c r="P12887" s="267">
        <v>15327237</v>
      </c>
      <c r="Q12887" s="267" t="s">
        <v>1445</v>
      </c>
      <c r="S12887" s="267">
        <v>38</v>
      </c>
      <c r="T12887" s="267" t="s">
        <v>13</v>
      </c>
      <c r="U12887" s="267" t="s">
        <v>1996</v>
      </c>
      <c r="V12887" s="267" t="s">
        <v>13</v>
      </c>
      <c r="W12887" s="267">
        <v>1940</v>
      </c>
      <c r="X12887" s="267">
        <v>12052</v>
      </c>
      <c r="Y12887" s="267">
        <v>15327237</v>
      </c>
      <c r="Z12887" s="267">
        <v>1</v>
      </c>
      <c r="AA12887" s="267" t="s">
        <v>1987</v>
      </c>
      <c r="AB12887" s="270" t="s">
        <v>1988</v>
      </c>
      <c r="AD12887" s="267" t="s">
        <v>13</v>
      </c>
      <c r="AF12887" s="267" t="s">
        <v>24</v>
      </c>
      <c r="AG12887" s="267" t="s">
        <v>24</v>
      </c>
    </row>
    <row r="12888" spans="3:33" ht="409.5">
      <c r="C12888" s="267" t="s">
        <v>1985</v>
      </c>
      <c r="D12888" s="267" t="s">
        <v>727</v>
      </c>
      <c r="E12888" s="267">
        <v>1688</v>
      </c>
      <c r="F12888" s="267" t="s">
        <v>1485</v>
      </c>
      <c r="G12888" s="267" t="s">
        <v>1445</v>
      </c>
      <c r="H12888" s="267">
        <v>1</v>
      </c>
      <c r="I12888" s="267" t="s">
        <v>583</v>
      </c>
      <c r="J12888" s="267">
        <v>0.64</v>
      </c>
      <c r="K12888" s="267" t="s">
        <v>1986</v>
      </c>
      <c r="O12888" s="267" t="s">
        <v>13</v>
      </c>
      <c r="P12888" s="267">
        <v>15327237</v>
      </c>
      <c r="Q12888" s="267" t="s">
        <v>1445</v>
      </c>
      <c r="S12888" s="267">
        <v>38</v>
      </c>
      <c r="T12888" s="267" t="s">
        <v>13</v>
      </c>
      <c r="U12888" s="267" t="s">
        <v>1996</v>
      </c>
      <c r="V12888" s="267" t="s">
        <v>13</v>
      </c>
      <c r="W12888" s="267">
        <v>1940</v>
      </c>
      <c r="X12888" s="267">
        <v>12052</v>
      </c>
      <c r="Y12888" s="267">
        <v>15327237</v>
      </c>
      <c r="Z12888" s="267">
        <v>1</v>
      </c>
      <c r="AA12888" s="267" t="s">
        <v>1987</v>
      </c>
      <c r="AB12888" s="270" t="s">
        <v>1988</v>
      </c>
      <c r="AD12888" s="267" t="s">
        <v>13</v>
      </c>
      <c r="AF12888" s="267" t="s">
        <v>24</v>
      </c>
      <c r="AG12888" s="267" t="s">
        <v>24</v>
      </c>
    </row>
    <row r="12889" spans="3:33" ht="409.5">
      <c r="C12889" s="267" t="s">
        <v>1985</v>
      </c>
      <c r="D12889" s="267" t="s">
        <v>727</v>
      </c>
      <c r="E12889" s="267">
        <v>1688</v>
      </c>
      <c r="F12889" s="267" t="s">
        <v>1485</v>
      </c>
      <c r="G12889" s="267" t="s">
        <v>1445</v>
      </c>
      <c r="H12889" s="267">
        <v>1</v>
      </c>
      <c r="I12889" s="267" t="s">
        <v>583</v>
      </c>
      <c r="J12889" s="267">
        <v>0.64</v>
      </c>
      <c r="K12889" s="267" t="s">
        <v>1986</v>
      </c>
      <c r="O12889" s="267" t="s">
        <v>13</v>
      </c>
      <c r="P12889" s="267">
        <v>15327237</v>
      </c>
      <c r="Q12889" s="267" t="s">
        <v>1445</v>
      </c>
      <c r="S12889" s="267">
        <v>38</v>
      </c>
      <c r="T12889" s="267" t="s">
        <v>13</v>
      </c>
      <c r="U12889" s="267" t="s">
        <v>1996</v>
      </c>
      <c r="V12889" s="267" t="s">
        <v>13</v>
      </c>
      <c r="W12889" s="267">
        <v>1940</v>
      </c>
      <c r="X12889" s="267">
        <v>12052</v>
      </c>
      <c r="Y12889" s="267">
        <v>15327237</v>
      </c>
      <c r="Z12889" s="267">
        <v>1</v>
      </c>
      <c r="AA12889" s="267" t="s">
        <v>1987</v>
      </c>
      <c r="AB12889" s="270" t="s">
        <v>1988</v>
      </c>
      <c r="AD12889" s="267" t="s">
        <v>13</v>
      </c>
      <c r="AF12889" s="267" t="s">
        <v>24</v>
      </c>
      <c r="AG12889" s="267" t="s">
        <v>24</v>
      </c>
    </row>
    <row r="12890" spans="3:33" ht="409.5">
      <c r="C12890" s="267" t="s">
        <v>1985</v>
      </c>
      <c r="D12890" s="267" t="s">
        <v>727</v>
      </c>
      <c r="E12890" s="267">
        <v>1688</v>
      </c>
      <c r="F12890" s="267" t="s">
        <v>1485</v>
      </c>
      <c r="G12890" s="267" t="s">
        <v>1445</v>
      </c>
      <c r="H12890" s="267">
        <v>1</v>
      </c>
      <c r="I12890" s="267" t="s">
        <v>583</v>
      </c>
      <c r="J12890" s="267">
        <v>0.64</v>
      </c>
      <c r="K12890" s="267" t="s">
        <v>1986</v>
      </c>
      <c r="O12890" s="267" t="s">
        <v>13</v>
      </c>
      <c r="P12890" s="267">
        <v>15327237</v>
      </c>
      <c r="Q12890" s="267" t="s">
        <v>1445</v>
      </c>
      <c r="S12890" s="267">
        <v>38</v>
      </c>
      <c r="T12890" s="267" t="s">
        <v>13</v>
      </c>
      <c r="U12890" s="267" t="s">
        <v>1996</v>
      </c>
      <c r="V12890" s="267" t="s">
        <v>13</v>
      </c>
      <c r="W12890" s="267">
        <v>1940</v>
      </c>
      <c r="X12890" s="267">
        <v>12052</v>
      </c>
      <c r="Y12890" s="267">
        <v>15327237</v>
      </c>
      <c r="Z12890" s="267">
        <v>1</v>
      </c>
      <c r="AA12890" s="267" t="s">
        <v>1987</v>
      </c>
      <c r="AB12890" s="270" t="s">
        <v>1988</v>
      </c>
      <c r="AD12890" s="267" t="s">
        <v>13</v>
      </c>
      <c r="AF12890" s="267" t="s">
        <v>24</v>
      </c>
      <c r="AG12890" s="267" t="s">
        <v>24</v>
      </c>
    </row>
    <row r="12891" spans="3:33" ht="409.5">
      <c r="C12891" s="267" t="s">
        <v>1985</v>
      </c>
      <c r="D12891" s="267" t="s">
        <v>727</v>
      </c>
      <c r="E12891" s="267">
        <v>1688</v>
      </c>
      <c r="F12891" s="267" t="s">
        <v>1485</v>
      </c>
      <c r="G12891" s="267" t="s">
        <v>1445</v>
      </c>
      <c r="H12891" s="267">
        <v>1</v>
      </c>
      <c r="I12891" s="267" t="s">
        <v>583</v>
      </c>
      <c r="J12891" s="267">
        <v>0.64</v>
      </c>
      <c r="K12891" s="267" t="s">
        <v>1986</v>
      </c>
      <c r="O12891" s="267" t="s">
        <v>13</v>
      </c>
      <c r="P12891" s="267">
        <v>15327237</v>
      </c>
      <c r="Q12891" s="267" t="s">
        <v>1445</v>
      </c>
      <c r="S12891" s="267">
        <v>38</v>
      </c>
      <c r="T12891" s="267" t="s">
        <v>13</v>
      </c>
      <c r="U12891" s="267" t="s">
        <v>1996</v>
      </c>
      <c r="V12891" s="267" t="s">
        <v>13</v>
      </c>
      <c r="W12891" s="267">
        <v>1940</v>
      </c>
      <c r="X12891" s="267">
        <v>12052</v>
      </c>
      <c r="Y12891" s="267">
        <v>15327237</v>
      </c>
      <c r="Z12891" s="267">
        <v>1</v>
      </c>
      <c r="AA12891" s="267" t="s">
        <v>1987</v>
      </c>
      <c r="AB12891" s="270" t="s">
        <v>1988</v>
      </c>
      <c r="AD12891" s="267" t="s">
        <v>13</v>
      </c>
      <c r="AF12891" s="267" t="s">
        <v>24</v>
      </c>
      <c r="AG12891" s="267" t="s">
        <v>24</v>
      </c>
    </row>
    <row r="12892" spans="3:33" ht="409.5">
      <c r="C12892" s="267" t="s">
        <v>1985</v>
      </c>
      <c r="D12892" s="267" t="s">
        <v>727</v>
      </c>
      <c r="E12892" s="267">
        <v>1688</v>
      </c>
      <c r="F12892" s="267" t="s">
        <v>1485</v>
      </c>
      <c r="G12892" s="267" t="s">
        <v>1445</v>
      </c>
      <c r="H12892" s="267">
        <v>1</v>
      </c>
      <c r="I12892" s="267" t="s">
        <v>583</v>
      </c>
      <c r="J12892" s="267">
        <v>0.64</v>
      </c>
      <c r="K12892" s="267" t="s">
        <v>1986</v>
      </c>
      <c r="O12892" s="267" t="s">
        <v>13</v>
      </c>
      <c r="P12892" s="267">
        <v>15327237</v>
      </c>
      <c r="Q12892" s="267" t="s">
        <v>1445</v>
      </c>
      <c r="S12892" s="267">
        <v>38</v>
      </c>
      <c r="T12892" s="267" t="s">
        <v>13</v>
      </c>
      <c r="U12892" s="267" t="s">
        <v>1996</v>
      </c>
      <c r="V12892" s="267" t="s">
        <v>13</v>
      </c>
      <c r="W12892" s="267">
        <v>1940</v>
      </c>
      <c r="X12892" s="267">
        <v>12052</v>
      </c>
      <c r="Y12892" s="267">
        <v>15327237</v>
      </c>
      <c r="Z12892" s="267">
        <v>1</v>
      </c>
      <c r="AA12892" s="267" t="s">
        <v>1987</v>
      </c>
      <c r="AB12892" s="270" t="s">
        <v>1988</v>
      </c>
      <c r="AD12892" s="267" t="s">
        <v>13</v>
      </c>
      <c r="AF12892" s="267" t="s">
        <v>24</v>
      </c>
      <c r="AG12892" s="267" t="s">
        <v>24</v>
      </c>
    </row>
    <row r="12893" spans="3:33" ht="409.5">
      <c r="C12893" s="267" t="s">
        <v>1985</v>
      </c>
      <c r="D12893" s="267" t="s">
        <v>727</v>
      </c>
      <c r="E12893" s="267">
        <v>1688</v>
      </c>
      <c r="F12893" s="267" t="s">
        <v>1485</v>
      </c>
      <c r="G12893" s="267" t="s">
        <v>1445</v>
      </c>
      <c r="H12893" s="267">
        <v>1</v>
      </c>
      <c r="I12893" s="267" t="s">
        <v>583</v>
      </c>
      <c r="J12893" s="267">
        <v>0.64</v>
      </c>
      <c r="K12893" s="267" t="s">
        <v>1986</v>
      </c>
      <c r="O12893" s="267" t="s">
        <v>13</v>
      </c>
      <c r="P12893" s="267">
        <v>15327237</v>
      </c>
      <c r="Q12893" s="267" t="s">
        <v>1445</v>
      </c>
      <c r="S12893" s="267">
        <v>38</v>
      </c>
      <c r="T12893" s="267" t="s">
        <v>13</v>
      </c>
      <c r="U12893" s="267" t="s">
        <v>1996</v>
      </c>
      <c r="V12893" s="267" t="s">
        <v>13</v>
      </c>
      <c r="W12893" s="267">
        <v>1940</v>
      </c>
      <c r="X12893" s="267">
        <v>12052</v>
      </c>
      <c r="Y12893" s="267">
        <v>15327237</v>
      </c>
      <c r="Z12893" s="267">
        <v>1</v>
      </c>
      <c r="AA12893" s="267" t="s">
        <v>1987</v>
      </c>
      <c r="AB12893" s="270" t="s">
        <v>1988</v>
      </c>
      <c r="AD12893" s="267" t="s">
        <v>13</v>
      </c>
      <c r="AF12893" s="267" t="s">
        <v>24</v>
      </c>
      <c r="AG12893" s="267" t="s">
        <v>24</v>
      </c>
    </row>
    <row r="12894" spans="3:33" ht="409.5">
      <c r="C12894" s="267" t="s">
        <v>1985</v>
      </c>
      <c r="D12894" s="267" t="s">
        <v>727</v>
      </c>
      <c r="E12894" s="267">
        <v>1688</v>
      </c>
      <c r="F12894" s="267" t="s">
        <v>1485</v>
      </c>
      <c r="G12894" s="267" t="s">
        <v>1445</v>
      </c>
      <c r="H12894" s="267">
        <v>1</v>
      </c>
      <c r="I12894" s="267" t="s">
        <v>583</v>
      </c>
      <c r="J12894" s="267">
        <v>0.64</v>
      </c>
      <c r="K12894" s="267" t="s">
        <v>1986</v>
      </c>
      <c r="O12894" s="267" t="s">
        <v>13</v>
      </c>
      <c r="P12894" s="267">
        <v>15327237</v>
      </c>
      <c r="Q12894" s="267" t="s">
        <v>1445</v>
      </c>
      <c r="S12894" s="267">
        <v>38</v>
      </c>
      <c r="T12894" s="267" t="s">
        <v>13</v>
      </c>
      <c r="U12894" s="267" t="s">
        <v>1996</v>
      </c>
      <c r="V12894" s="267" t="s">
        <v>13</v>
      </c>
      <c r="W12894" s="267">
        <v>1940</v>
      </c>
      <c r="X12894" s="267">
        <v>12052</v>
      </c>
      <c r="Y12894" s="267">
        <v>15327237</v>
      </c>
      <c r="Z12894" s="267">
        <v>1</v>
      </c>
      <c r="AA12894" s="267" t="s">
        <v>1987</v>
      </c>
      <c r="AB12894" s="270" t="s">
        <v>1988</v>
      </c>
      <c r="AD12894" s="267" t="s">
        <v>13</v>
      </c>
      <c r="AF12894" s="267" t="s">
        <v>24</v>
      </c>
      <c r="AG12894" s="267" t="s">
        <v>24</v>
      </c>
    </row>
    <row r="12895" spans="3:33" ht="409.5">
      <c r="C12895" s="267" t="s">
        <v>1985</v>
      </c>
      <c r="D12895" s="267" t="s">
        <v>727</v>
      </c>
      <c r="E12895" s="267">
        <v>1688</v>
      </c>
      <c r="F12895" s="267" t="s">
        <v>1485</v>
      </c>
      <c r="G12895" s="267" t="s">
        <v>1445</v>
      </c>
      <c r="H12895" s="267">
        <v>1</v>
      </c>
      <c r="I12895" s="267" t="s">
        <v>583</v>
      </c>
      <c r="J12895" s="267">
        <v>0.64</v>
      </c>
      <c r="K12895" s="267" t="s">
        <v>1986</v>
      </c>
      <c r="O12895" s="267" t="s">
        <v>13</v>
      </c>
      <c r="P12895" s="267">
        <v>15327237</v>
      </c>
      <c r="Q12895" s="267" t="s">
        <v>1445</v>
      </c>
      <c r="S12895" s="267">
        <v>38</v>
      </c>
      <c r="T12895" s="267" t="s">
        <v>13</v>
      </c>
      <c r="U12895" s="267" t="s">
        <v>1996</v>
      </c>
      <c r="V12895" s="267" t="s">
        <v>13</v>
      </c>
      <c r="W12895" s="267">
        <v>1940</v>
      </c>
      <c r="X12895" s="267">
        <v>12052</v>
      </c>
      <c r="Y12895" s="267">
        <v>15327237</v>
      </c>
      <c r="Z12895" s="267">
        <v>1</v>
      </c>
      <c r="AA12895" s="267" t="s">
        <v>1987</v>
      </c>
      <c r="AB12895" s="270" t="s">
        <v>1988</v>
      </c>
      <c r="AD12895" s="267" t="s">
        <v>13</v>
      </c>
      <c r="AF12895" s="267" t="s">
        <v>24</v>
      </c>
      <c r="AG12895" s="267" t="s">
        <v>24</v>
      </c>
    </row>
    <row r="12896" spans="3:33" ht="409.5">
      <c r="C12896" s="267" t="s">
        <v>1985</v>
      </c>
      <c r="D12896" s="267" t="s">
        <v>727</v>
      </c>
      <c r="E12896" s="267">
        <v>1688</v>
      </c>
      <c r="F12896" s="267" t="s">
        <v>1485</v>
      </c>
      <c r="G12896" s="267" t="s">
        <v>1445</v>
      </c>
      <c r="H12896" s="267">
        <v>1</v>
      </c>
      <c r="I12896" s="267" t="s">
        <v>583</v>
      </c>
      <c r="J12896" s="267">
        <v>0.64</v>
      </c>
      <c r="K12896" s="267" t="s">
        <v>1986</v>
      </c>
      <c r="O12896" s="267" t="s">
        <v>13</v>
      </c>
      <c r="P12896" s="267">
        <v>15327237</v>
      </c>
      <c r="Q12896" s="267" t="s">
        <v>1445</v>
      </c>
      <c r="S12896" s="267">
        <v>38</v>
      </c>
      <c r="T12896" s="267" t="s">
        <v>13</v>
      </c>
      <c r="U12896" s="267" t="s">
        <v>1996</v>
      </c>
      <c r="V12896" s="267" t="s">
        <v>13</v>
      </c>
      <c r="W12896" s="267">
        <v>1940</v>
      </c>
      <c r="X12896" s="267">
        <v>12052</v>
      </c>
      <c r="Y12896" s="267">
        <v>15327237</v>
      </c>
      <c r="Z12896" s="267">
        <v>1</v>
      </c>
      <c r="AA12896" s="267" t="s">
        <v>1987</v>
      </c>
      <c r="AB12896" s="270" t="s">
        <v>1988</v>
      </c>
      <c r="AD12896" s="267" t="s">
        <v>13</v>
      </c>
      <c r="AF12896" s="267" t="s">
        <v>24</v>
      </c>
      <c r="AG12896" s="267" t="s">
        <v>24</v>
      </c>
    </row>
    <row r="12897" spans="3:33" ht="409.5">
      <c r="C12897" s="267" t="s">
        <v>1985</v>
      </c>
      <c r="D12897" s="267" t="s">
        <v>727</v>
      </c>
      <c r="E12897" s="267">
        <v>1688</v>
      </c>
      <c r="F12897" s="267" t="s">
        <v>1485</v>
      </c>
      <c r="G12897" s="267" t="s">
        <v>1445</v>
      </c>
      <c r="H12897" s="267">
        <v>1</v>
      </c>
      <c r="I12897" s="267" t="s">
        <v>583</v>
      </c>
      <c r="J12897" s="267">
        <v>0.64</v>
      </c>
      <c r="K12897" s="267" t="s">
        <v>1986</v>
      </c>
      <c r="O12897" s="267" t="s">
        <v>13</v>
      </c>
      <c r="P12897" s="267">
        <v>15327237</v>
      </c>
      <c r="Q12897" s="267" t="s">
        <v>1445</v>
      </c>
      <c r="S12897" s="267">
        <v>38</v>
      </c>
      <c r="T12897" s="267" t="s">
        <v>13</v>
      </c>
      <c r="U12897" s="267" t="s">
        <v>1996</v>
      </c>
      <c r="V12897" s="267" t="s">
        <v>13</v>
      </c>
      <c r="W12897" s="267">
        <v>1940</v>
      </c>
      <c r="X12897" s="267">
        <v>12052</v>
      </c>
      <c r="Y12897" s="267">
        <v>15327237</v>
      </c>
      <c r="Z12897" s="267">
        <v>1</v>
      </c>
      <c r="AA12897" s="267" t="s">
        <v>1987</v>
      </c>
      <c r="AB12897" s="270" t="s">
        <v>1988</v>
      </c>
      <c r="AD12897" s="267" t="s">
        <v>13</v>
      </c>
      <c r="AF12897" s="267" t="s">
        <v>24</v>
      </c>
      <c r="AG12897" s="267" t="s">
        <v>24</v>
      </c>
    </row>
    <row r="12898" spans="3:33" ht="409.5">
      <c r="C12898" s="267" t="s">
        <v>1985</v>
      </c>
      <c r="D12898" s="267" t="s">
        <v>727</v>
      </c>
      <c r="E12898" s="267">
        <v>1688</v>
      </c>
      <c r="F12898" s="267" t="s">
        <v>1485</v>
      </c>
      <c r="G12898" s="267" t="s">
        <v>1445</v>
      </c>
      <c r="H12898" s="267">
        <v>1</v>
      </c>
      <c r="I12898" s="267" t="s">
        <v>583</v>
      </c>
      <c r="J12898" s="267">
        <v>0.64</v>
      </c>
      <c r="K12898" s="267" t="s">
        <v>1986</v>
      </c>
      <c r="O12898" s="267" t="s">
        <v>13</v>
      </c>
      <c r="P12898" s="267">
        <v>15327237</v>
      </c>
      <c r="Q12898" s="267" t="s">
        <v>1445</v>
      </c>
      <c r="S12898" s="267">
        <v>38</v>
      </c>
      <c r="T12898" s="267" t="s">
        <v>13</v>
      </c>
      <c r="U12898" s="267" t="s">
        <v>1996</v>
      </c>
      <c r="V12898" s="267" t="s">
        <v>13</v>
      </c>
      <c r="W12898" s="267">
        <v>1940</v>
      </c>
      <c r="X12898" s="267">
        <v>12052</v>
      </c>
      <c r="Y12898" s="267">
        <v>15327237</v>
      </c>
      <c r="Z12898" s="267">
        <v>1</v>
      </c>
      <c r="AA12898" s="267" t="s">
        <v>1987</v>
      </c>
      <c r="AB12898" s="270" t="s">
        <v>1988</v>
      </c>
      <c r="AD12898" s="267" t="s">
        <v>13</v>
      </c>
      <c r="AF12898" s="267" t="s">
        <v>24</v>
      </c>
      <c r="AG12898" s="267" t="s">
        <v>24</v>
      </c>
    </row>
    <row r="12899" spans="3:33" ht="409.5">
      <c r="C12899" s="267" t="s">
        <v>1985</v>
      </c>
      <c r="D12899" s="267" t="s">
        <v>727</v>
      </c>
      <c r="E12899" s="267">
        <v>1688</v>
      </c>
      <c r="F12899" s="267" t="s">
        <v>1485</v>
      </c>
      <c r="G12899" s="267" t="s">
        <v>1445</v>
      </c>
      <c r="H12899" s="267">
        <v>1</v>
      </c>
      <c r="I12899" s="267" t="s">
        <v>583</v>
      </c>
      <c r="J12899" s="267">
        <v>0.64</v>
      </c>
      <c r="K12899" s="267" t="s">
        <v>1986</v>
      </c>
      <c r="O12899" s="267" t="s">
        <v>13</v>
      </c>
      <c r="P12899" s="267">
        <v>15327237</v>
      </c>
      <c r="Q12899" s="267" t="s">
        <v>1445</v>
      </c>
      <c r="S12899" s="267">
        <v>38</v>
      </c>
      <c r="T12899" s="267" t="s">
        <v>13</v>
      </c>
      <c r="U12899" s="267" t="s">
        <v>1996</v>
      </c>
      <c r="V12899" s="267" t="s">
        <v>13</v>
      </c>
      <c r="W12899" s="267">
        <v>1940</v>
      </c>
      <c r="X12899" s="267">
        <v>12052</v>
      </c>
      <c r="Y12899" s="267">
        <v>15327237</v>
      </c>
      <c r="Z12899" s="267">
        <v>1</v>
      </c>
      <c r="AA12899" s="267" t="s">
        <v>1987</v>
      </c>
      <c r="AB12899" s="270" t="s">
        <v>1988</v>
      </c>
      <c r="AD12899" s="267" t="s">
        <v>13</v>
      </c>
      <c r="AF12899" s="267" t="s">
        <v>24</v>
      </c>
      <c r="AG12899" s="267" t="s">
        <v>24</v>
      </c>
    </row>
    <row r="12900" spans="3:33" ht="409.5">
      <c r="C12900" s="267" t="s">
        <v>1985</v>
      </c>
      <c r="D12900" s="267" t="s">
        <v>727</v>
      </c>
      <c r="E12900" s="267">
        <v>1688</v>
      </c>
      <c r="F12900" s="267" t="s">
        <v>1485</v>
      </c>
      <c r="G12900" s="267" t="s">
        <v>1445</v>
      </c>
      <c r="H12900" s="267">
        <v>1</v>
      </c>
      <c r="I12900" s="267" t="s">
        <v>583</v>
      </c>
      <c r="J12900" s="267">
        <v>0.64</v>
      </c>
      <c r="K12900" s="267" t="s">
        <v>1986</v>
      </c>
      <c r="O12900" s="267" t="s">
        <v>13</v>
      </c>
      <c r="P12900" s="267">
        <v>15327237</v>
      </c>
      <c r="Q12900" s="267" t="s">
        <v>1445</v>
      </c>
      <c r="S12900" s="267">
        <v>38</v>
      </c>
      <c r="T12900" s="267" t="s">
        <v>13</v>
      </c>
      <c r="U12900" s="267" t="s">
        <v>1996</v>
      </c>
      <c r="V12900" s="267" t="s">
        <v>13</v>
      </c>
      <c r="W12900" s="267">
        <v>1940</v>
      </c>
      <c r="X12900" s="267">
        <v>12052</v>
      </c>
      <c r="Y12900" s="267">
        <v>15327237</v>
      </c>
      <c r="Z12900" s="267">
        <v>1</v>
      </c>
      <c r="AA12900" s="267" t="s">
        <v>1987</v>
      </c>
      <c r="AB12900" s="270" t="s">
        <v>1988</v>
      </c>
      <c r="AD12900" s="267" t="s">
        <v>13</v>
      </c>
      <c r="AF12900" s="267" t="s">
        <v>24</v>
      </c>
      <c r="AG12900" s="267" t="s">
        <v>24</v>
      </c>
    </row>
    <row r="12901" spans="3:33" ht="409.5">
      <c r="C12901" s="267" t="s">
        <v>1985</v>
      </c>
      <c r="D12901" s="267" t="s">
        <v>727</v>
      </c>
      <c r="E12901" s="267">
        <v>1688</v>
      </c>
      <c r="F12901" s="267" t="s">
        <v>1485</v>
      </c>
      <c r="G12901" s="267" t="s">
        <v>1445</v>
      </c>
      <c r="H12901" s="267">
        <v>1</v>
      </c>
      <c r="I12901" s="267" t="s">
        <v>583</v>
      </c>
      <c r="J12901" s="267">
        <v>0.64</v>
      </c>
      <c r="K12901" s="267" t="s">
        <v>1986</v>
      </c>
      <c r="O12901" s="267" t="s">
        <v>13</v>
      </c>
      <c r="P12901" s="267">
        <v>15327237</v>
      </c>
      <c r="Q12901" s="267" t="s">
        <v>1445</v>
      </c>
      <c r="S12901" s="267">
        <v>38</v>
      </c>
      <c r="T12901" s="267" t="s">
        <v>13</v>
      </c>
      <c r="U12901" s="267" t="s">
        <v>1996</v>
      </c>
      <c r="V12901" s="267" t="s">
        <v>13</v>
      </c>
      <c r="W12901" s="267">
        <v>1940</v>
      </c>
      <c r="X12901" s="267">
        <v>12052</v>
      </c>
      <c r="Y12901" s="267">
        <v>15327237</v>
      </c>
      <c r="Z12901" s="267">
        <v>1</v>
      </c>
      <c r="AA12901" s="267" t="s">
        <v>1987</v>
      </c>
      <c r="AB12901" s="270" t="s">
        <v>1988</v>
      </c>
      <c r="AD12901" s="267" t="s">
        <v>13</v>
      </c>
      <c r="AF12901" s="267" t="s">
        <v>24</v>
      </c>
      <c r="AG12901" s="267" t="s">
        <v>24</v>
      </c>
    </row>
    <row r="12902" spans="3:33" ht="409.5">
      <c r="C12902" s="267" t="s">
        <v>1985</v>
      </c>
      <c r="D12902" s="267" t="s">
        <v>727</v>
      </c>
      <c r="E12902" s="267">
        <v>1688</v>
      </c>
      <c r="F12902" s="267" t="s">
        <v>1485</v>
      </c>
      <c r="G12902" s="267" t="s">
        <v>1445</v>
      </c>
      <c r="H12902" s="267">
        <v>1</v>
      </c>
      <c r="I12902" s="267" t="s">
        <v>583</v>
      </c>
      <c r="J12902" s="267">
        <v>0.64</v>
      </c>
      <c r="K12902" s="267" t="s">
        <v>1986</v>
      </c>
      <c r="O12902" s="267" t="s">
        <v>13</v>
      </c>
      <c r="P12902" s="267">
        <v>15327237</v>
      </c>
      <c r="Q12902" s="267" t="s">
        <v>1445</v>
      </c>
      <c r="S12902" s="267">
        <v>38</v>
      </c>
      <c r="T12902" s="267" t="s">
        <v>13</v>
      </c>
      <c r="U12902" s="267" t="s">
        <v>1996</v>
      </c>
      <c r="V12902" s="267" t="s">
        <v>13</v>
      </c>
      <c r="W12902" s="267">
        <v>1940</v>
      </c>
      <c r="X12902" s="267">
        <v>12052</v>
      </c>
      <c r="Y12902" s="267">
        <v>15327237</v>
      </c>
      <c r="Z12902" s="267">
        <v>1</v>
      </c>
      <c r="AA12902" s="267" t="s">
        <v>1987</v>
      </c>
      <c r="AB12902" s="270" t="s">
        <v>1988</v>
      </c>
      <c r="AD12902" s="267" t="s">
        <v>13</v>
      </c>
      <c r="AF12902" s="267" t="s">
        <v>24</v>
      </c>
      <c r="AG12902" s="267" t="s">
        <v>24</v>
      </c>
    </row>
    <row r="12903" spans="3:33" ht="409.5">
      <c r="C12903" s="267" t="s">
        <v>1985</v>
      </c>
      <c r="D12903" s="267" t="s">
        <v>727</v>
      </c>
      <c r="E12903" s="267">
        <v>1688</v>
      </c>
      <c r="F12903" s="267" t="s">
        <v>1485</v>
      </c>
      <c r="G12903" s="267" t="s">
        <v>1445</v>
      </c>
      <c r="H12903" s="267">
        <v>1</v>
      </c>
      <c r="I12903" s="267" t="s">
        <v>583</v>
      </c>
      <c r="J12903" s="267">
        <v>0.64</v>
      </c>
      <c r="K12903" s="267" t="s">
        <v>1986</v>
      </c>
      <c r="O12903" s="267" t="s">
        <v>13</v>
      </c>
      <c r="P12903" s="267">
        <v>15327237</v>
      </c>
      <c r="Q12903" s="267" t="s">
        <v>1445</v>
      </c>
      <c r="S12903" s="267">
        <v>38</v>
      </c>
      <c r="T12903" s="267" t="s">
        <v>13</v>
      </c>
      <c r="U12903" s="267" t="s">
        <v>1996</v>
      </c>
      <c r="V12903" s="267" t="s">
        <v>13</v>
      </c>
      <c r="W12903" s="267">
        <v>1940</v>
      </c>
      <c r="X12903" s="267">
        <v>12052</v>
      </c>
      <c r="Y12903" s="267">
        <v>15327237</v>
      </c>
      <c r="Z12903" s="267">
        <v>1</v>
      </c>
      <c r="AA12903" s="267" t="s">
        <v>1987</v>
      </c>
      <c r="AB12903" s="270" t="s">
        <v>1988</v>
      </c>
      <c r="AD12903" s="267" t="s">
        <v>13</v>
      </c>
      <c r="AF12903" s="267" t="s">
        <v>24</v>
      </c>
      <c r="AG12903" s="267" t="s">
        <v>24</v>
      </c>
    </row>
    <row r="12904" spans="3:33" ht="409.5">
      <c r="C12904" s="267" t="s">
        <v>1985</v>
      </c>
      <c r="D12904" s="267" t="s">
        <v>727</v>
      </c>
      <c r="E12904" s="267">
        <v>1688</v>
      </c>
      <c r="F12904" s="267" t="s">
        <v>1485</v>
      </c>
      <c r="G12904" s="267" t="s">
        <v>1445</v>
      </c>
      <c r="H12904" s="267">
        <v>1</v>
      </c>
      <c r="I12904" s="267" t="s">
        <v>583</v>
      </c>
      <c r="J12904" s="267">
        <v>0.64</v>
      </c>
      <c r="K12904" s="267" t="s">
        <v>1986</v>
      </c>
      <c r="O12904" s="267" t="s">
        <v>13</v>
      </c>
      <c r="P12904" s="267">
        <v>15327237</v>
      </c>
      <c r="Q12904" s="267" t="s">
        <v>1445</v>
      </c>
      <c r="S12904" s="267">
        <v>38</v>
      </c>
      <c r="T12904" s="267" t="s">
        <v>13</v>
      </c>
      <c r="U12904" s="267" t="s">
        <v>1996</v>
      </c>
      <c r="V12904" s="267" t="s">
        <v>13</v>
      </c>
      <c r="W12904" s="267">
        <v>1940</v>
      </c>
      <c r="X12904" s="267">
        <v>12052</v>
      </c>
      <c r="Y12904" s="267">
        <v>15327237</v>
      </c>
      <c r="Z12904" s="267">
        <v>1</v>
      </c>
      <c r="AA12904" s="267" t="s">
        <v>1987</v>
      </c>
      <c r="AB12904" s="270" t="s">
        <v>1988</v>
      </c>
      <c r="AD12904" s="267" t="s">
        <v>13</v>
      </c>
      <c r="AF12904" s="267" t="s">
        <v>24</v>
      </c>
      <c r="AG12904" s="267" t="s">
        <v>24</v>
      </c>
    </row>
    <row r="12905" spans="3:33" ht="409.5">
      <c r="C12905" s="267" t="s">
        <v>1985</v>
      </c>
      <c r="D12905" s="267" t="s">
        <v>727</v>
      </c>
      <c r="E12905" s="267">
        <v>1688</v>
      </c>
      <c r="F12905" s="267" t="s">
        <v>1485</v>
      </c>
      <c r="G12905" s="267" t="s">
        <v>1445</v>
      </c>
      <c r="H12905" s="267">
        <v>1</v>
      </c>
      <c r="I12905" s="267" t="s">
        <v>583</v>
      </c>
      <c r="J12905" s="267">
        <v>0.64</v>
      </c>
      <c r="K12905" s="267" t="s">
        <v>1986</v>
      </c>
      <c r="O12905" s="267" t="s">
        <v>13</v>
      </c>
      <c r="P12905" s="267">
        <v>15327237</v>
      </c>
      <c r="Q12905" s="267" t="s">
        <v>1445</v>
      </c>
      <c r="S12905" s="267">
        <v>38</v>
      </c>
      <c r="T12905" s="267" t="s">
        <v>13</v>
      </c>
      <c r="U12905" s="267" t="s">
        <v>1996</v>
      </c>
      <c r="V12905" s="267" t="s">
        <v>13</v>
      </c>
      <c r="W12905" s="267">
        <v>1940</v>
      </c>
      <c r="X12905" s="267">
        <v>12052</v>
      </c>
      <c r="Y12905" s="267">
        <v>15327237</v>
      </c>
      <c r="Z12905" s="267">
        <v>1</v>
      </c>
      <c r="AA12905" s="267" t="s">
        <v>1987</v>
      </c>
      <c r="AB12905" s="270" t="s">
        <v>1988</v>
      </c>
      <c r="AD12905" s="267" t="s">
        <v>13</v>
      </c>
      <c r="AF12905" s="267" t="s">
        <v>24</v>
      </c>
      <c r="AG12905" s="267" t="s">
        <v>24</v>
      </c>
    </row>
    <row r="12906" spans="3:33" ht="409.5">
      <c r="C12906" s="267" t="s">
        <v>1985</v>
      </c>
      <c r="D12906" s="267" t="s">
        <v>727</v>
      </c>
      <c r="E12906" s="267">
        <v>1688</v>
      </c>
      <c r="F12906" s="267" t="s">
        <v>1485</v>
      </c>
      <c r="G12906" s="267" t="s">
        <v>1445</v>
      </c>
      <c r="H12906" s="267">
        <v>1</v>
      </c>
      <c r="I12906" s="267" t="s">
        <v>583</v>
      </c>
      <c r="J12906" s="267">
        <v>0.64</v>
      </c>
      <c r="K12906" s="267" t="s">
        <v>1986</v>
      </c>
      <c r="O12906" s="267" t="s">
        <v>13</v>
      </c>
      <c r="P12906" s="267">
        <v>15327237</v>
      </c>
      <c r="Q12906" s="267" t="s">
        <v>1445</v>
      </c>
      <c r="S12906" s="267">
        <v>38</v>
      </c>
      <c r="T12906" s="267" t="s">
        <v>13</v>
      </c>
      <c r="U12906" s="267" t="s">
        <v>1996</v>
      </c>
      <c r="V12906" s="267" t="s">
        <v>13</v>
      </c>
      <c r="W12906" s="267">
        <v>1940</v>
      </c>
      <c r="X12906" s="267">
        <v>12052</v>
      </c>
      <c r="Y12906" s="267">
        <v>15327237</v>
      </c>
      <c r="Z12906" s="267">
        <v>1</v>
      </c>
      <c r="AA12906" s="267" t="s">
        <v>1987</v>
      </c>
      <c r="AB12906" s="270" t="s">
        <v>1988</v>
      </c>
      <c r="AD12906" s="267" t="s">
        <v>13</v>
      </c>
      <c r="AF12906" s="267" t="s">
        <v>24</v>
      </c>
      <c r="AG12906" s="267" t="s">
        <v>24</v>
      </c>
    </row>
    <row r="12907" spans="3:33" ht="409.5">
      <c r="C12907" s="267" t="s">
        <v>1985</v>
      </c>
      <c r="D12907" s="267" t="s">
        <v>727</v>
      </c>
      <c r="E12907" s="267">
        <v>1688</v>
      </c>
      <c r="F12907" s="267" t="s">
        <v>1485</v>
      </c>
      <c r="G12907" s="267" t="s">
        <v>1445</v>
      </c>
      <c r="H12907" s="267">
        <v>1</v>
      </c>
      <c r="I12907" s="267" t="s">
        <v>583</v>
      </c>
      <c r="J12907" s="267">
        <v>0.64</v>
      </c>
      <c r="K12907" s="267" t="s">
        <v>1986</v>
      </c>
      <c r="O12907" s="267" t="s">
        <v>13</v>
      </c>
      <c r="P12907" s="267">
        <v>15327237</v>
      </c>
      <c r="Q12907" s="267" t="s">
        <v>1445</v>
      </c>
      <c r="S12907" s="267">
        <v>38</v>
      </c>
      <c r="T12907" s="267" t="s">
        <v>13</v>
      </c>
      <c r="U12907" s="267" t="s">
        <v>1996</v>
      </c>
      <c r="V12907" s="267" t="s">
        <v>13</v>
      </c>
      <c r="W12907" s="267">
        <v>1940</v>
      </c>
      <c r="X12907" s="267">
        <v>12052</v>
      </c>
      <c r="Y12907" s="267">
        <v>15327237</v>
      </c>
      <c r="Z12907" s="267">
        <v>1</v>
      </c>
      <c r="AA12907" s="267" t="s">
        <v>1987</v>
      </c>
      <c r="AB12907" s="270" t="s">
        <v>1988</v>
      </c>
      <c r="AD12907" s="267" t="s">
        <v>13</v>
      </c>
      <c r="AF12907" s="267" t="s">
        <v>24</v>
      </c>
      <c r="AG12907" s="267" t="s">
        <v>24</v>
      </c>
    </row>
    <row r="12908" spans="3:33" ht="409.5">
      <c r="C12908" s="267" t="s">
        <v>1985</v>
      </c>
      <c r="D12908" s="267" t="s">
        <v>727</v>
      </c>
      <c r="E12908" s="267">
        <v>1688</v>
      </c>
      <c r="F12908" s="267" t="s">
        <v>1485</v>
      </c>
      <c r="G12908" s="267" t="s">
        <v>1445</v>
      </c>
      <c r="H12908" s="267">
        <v>1</v>
      </c>
      <c r="I12908" s="267" t="s">
        <v>583</v>
      </c>
      <c r="J12908" s="267">
        <v>0.64</v>
      </c>
      <c r="K12908" s="267" t="s">
        <v>1986</v>
      </c>
      <c r="O12908" s="267" t="s">
        <v>13</v>
      </c>
      <c r="P12908" s="267">
        <v>15327237</v>
      </c>
      <c r="Q12908" s="267" t="s">
        <v>1445</v>
      </c>
      <c r="S12908" s="267">
        <v>38</v>
      </c>
      <c r="T12908" s="267" t="s">
        <v>13</v>
      </c>
      <c r="U12908" s="267" t="s">
        <v>1996</v>
      </c>
      <c r="V12908" s="267" t="s">
        <v>13</v>
      </c>
      <c r="W12908" s="267">
        <v>1940</v>
      </c>
      <c r="X12908" s="267">
        <v>12052</v>
      </c>
      <c r="Y12908" s="267">
        <v>15327237</v>
      </c>
      <c r="Z12908" s="267">
        <v>1</v>
      </c>
      <c r="AA12908" s="267" t="s">
        <v>1987</v>
      </c>
      <c r="AB12908" s="270" t="s">
        <v>1988</v>
      </c>
      <c r="AD12908" s="267" t="s">
        <v>13</v>
      </c>
      <c r="AF12908" s="267" t="s">
        <v>24</v>
      </c>
      <c r="AG12908" s="267" t="s">
        <v>24</v>
      </c>
    </row>
    <row r="12909" spans="3:33" ht="409.5">
      <c r="C12909" s="267" t="s">
        <v>1985</v>
      </c>
      <c r="D12909" s="267" t="s">
        <v>727</v>
      </c>
      <c r="E12909" s="267">
        <v>1688</v>
      </c>
      <c r="F12909" s="267" t="s">
        <v>1485</v>
      </c>
      <c r="G12909" s="267" t="s">
        <v>1445</v>
      </c>
      <c r="H12909" s="267">
        <v>1</v>
      </c>
      <c r="I12909" s="267" t="s">
        <v>583</v>
      </c>
      <c r="J12909" s="267">
        <v>0.64</v>
      </c>
      <c r="K12909" s="267" t="s">
        <v>1986</v>
      </c>
      <c r="O12909" s="267" t="s">
        <v>13</v>
      </c>
      <c r="P12909" s="267">
        <v>15327237</v>
      </c>
      <c r="Q12909" s="267" t="s">
        <v>1445</v>
      </c>
      <c r="S12909" s="267">
        <v>38</v>
      </c>
      <c r="T12909" s="267" t="s">
        <v>13</v>
      </c>
      <c r="U12909" s="267" t="s">
        <v>1996</v>
      </c>
      <c r="V12909" s="267" t="s">
        <v>13</v>
      </c>
      <c r="W12909" s="267">
        <v>1940</v>
      </c>
      <c r="X12909" s="267">
        <v>12052</v>
      </c>
      <c r="Y12909" s="267">
        <v>15327237</v>
      </c>
      <c r="Z12909" s="267">
        <v>1</v>
      </c>
      <c r="AA12909" s="267" t="s">
        <v>1987</v>
      </c>
      <c r="AB12909" s="270" t="s">
        <v>1988</v>
      </c>
      <c r="AD12909" s="267" t="s">
        <v>13</v>
      </c>
      <c r="AF12909" s="267" t="s">
        <v>24</v>
      </c>
      <c r="AG12909" s="267" t="s">
        <v>24</v>
      </c>
    </row>
    <row r="12910" spans="3:33" ht="409.5">
      <c r="C12910" s="267" t="s">
        <v>1985</v>
      </c>
      <c r="D12910" s="267" t="s">
        <v>727</v>
      </c>
      <c r="E12910" s="267">
        <v>1688</v>
      </c>
      <c r="F12910" s="267" t="s">
        <v>1485</v>
      </c>
      <c r="G12910" s="267" t="s">
        <v>1445</v>
      </c>
      <c r="H12910" s="267">
        <v>1</v>
      </c>
      <c r="I12910" s="267" t="s">
        <v>583</v>
      </c>
      <c r="J12910" s="267">
        <v>0.64</v>
      </c>
      <c r="K12910" s="267" t="s">
        <v>1986</v>
      </c>
      <c r="O12910" s="267" t="s">
        <v>13</v>
      </c>
      <c r="P12910" s="267">
        <v>15327237</v>
      </c>
      <c r="Q12910" s="267" t="s">
        <v>1445</v>
      </c>
      <c r="S12910" s="267">
        <v>38</v>
      </c>
      <c r="T12910" s="267" t="s">
        <v>13</v>
      </c>
      <c r="U12910" s="267" t="s">
        <v>1996</v>
      </c>
      <c r="V12910" s="267" t="s">
        <v>13</v>
      </c>
      <c r="W12910" s="267">
        <v>1940</v>
      </c>
      <c r="X12910" s="267">
        <v>12052</v>
      </c>
      <c r="Y12910" s="267">
        <v>15327237</v>
      </c>
      <c r="Z12910" s="267">
        <v>1</v>
      </c>
      <c r="AA12910" s="267" t="s">
        <v>1987</v>
      </c>
      <c r="AB12910" s="270" t="s">
        <v>1988</v>
      </c>
      <c r="AD12910" s="267" t="s">
        <v>13</v>
      </c>
      <c r="AF12910" s="267" t="s">
        <v>24</v>
      </c>
      <c r="AG12910" s="267" t="s">
        <v>24</v>
      </c>
    </row>
    <row r="12911" spans="3:33" ht="409.5">
      <c r="C12911" s="267" t="s">
        <v>1985</v>
      </c>
      <c r="D12911" s="267" t="s">
        <v>727</v>
      </c>
      <c r="E12911" s="267">
        <v>1688</v>
      </c>
      <c r="F12911" s="267" t="s">
        <v>1485</v>
      </c>
      <c r="G12911" s="267" t="s">
        <v>1445</v>
      </c>
      <c r="H12911" s="267">
        <v>1</v>
      </c>
      <c r="I12911" s="267" t="s">
        <v>583</v>
      </c>
      <c r="J12911" s="267">
        <v>0.64</v>
      </c>
      <c r="K12911" s="267" t="s">
        <v>1986</v>
      </c>
      <c r="O12911" s="267" t="s">
        <v>13</v>
      </c>
      <c r="P12911" s="267">
        <v>15327237</v>
      </c>
      <c r="Q12911" s="267" t="s">
        <v>1445</v>
      </c>
      <c r="S12911" s="267">
        <v>38</v>
      </c>
      <c r="T12911" s="267" t="s">
        <v>13</v>
      </c>
      <c r="U12911" s="267" t="s">
        <v>1996</v>
      </c>
      <c r="V12911" s="267" t="s">
        <v>13</v>
      </c>
      <c r="W12911" s="267">
        <v>1940</v>
      </c>
      <c r="X12911" s="267">
        <v>12052</v>
      </c>
      <c r="Y12911" s="267">
        <v>15327237</v>
      </c>
      <c r="Z12911" s="267">
        <v>1</v>
      </c>
      <c r="AA12911" s="267" t="s">
        <v>1987</v>
      </c>
      <c r="AB12911" s="270" t="s">
        <v>1988</v>
      </c>
      <c r="AD12911" s="267" t="s">
        <v>13</v>
      </c>
      <c r="AF12911" s="267" t="s">
        <v>24</v>
      </c>
      <c r="AG12911" s="267" t="s">
        <v>24</v>
      </c>
    </row>
    <row r="12912" spans="3:33" ht="409.5">
      <c r="C12912" s="267" t="s">
        <v>1985</v>
      </c>
      <c r="D12912" s="267" t="s">
        <v>727</v>
      </c>
      <c r="E12912" s="267">
        <v>1688</v>
      </c>
      <c r="F12912" s="267" t="s">
        <v>1485</v>
      </c>
      <c r="G12912" s="267" t="s">
        <v>1445</v>
      </c>
      <c r="H12912" s="267">
        <v>1</v>
      </c>
      <c r="I12912" s="267" t="s">
        <v>583</v>
      </c>
      <c r="J12912" s="267">
        <v>0.64</v>
      </c>
      <c r="K12912" s="267" t="s">
        <v>1986</v>
      </c>
      <c r="O12912" s="267" t="s">
        <v>13</v>
      </c>
      <c r="P12912" s="267">
        <v>15327237</v>
      </c>
      <c r="Q12912" s="267" t="s">
        <v>1445</v>
      </c>
      <c r="S12912" s="267">
        <v>38</v>
      </c>
      <c r="T12912" s="267" t="s">
        <v>13</v>
      </c>
      <c r="U12912" s="267" t="s">
        <v>1996</v>
      </c>
      <c r="V12912" s="267" t="s">
        <v>13</v>
      </c>
      <c r="W12912" s="267">
        <v>1940</v>
      </c>
      <c r="X12912" s="267">
        <v>12052</v>
      </c>
      <c r="Y12912" s="267">
        <v>15327237</v>
      </c>
      <c r="Z12912" s="267">
        <v>1</v>
      </c>
      <c r="AA12912" s="267" t="s">
        <v>1987</v>
      </c>
      <c r="AB12912" s="270" t="s">
        <v>1988</v>
      </c>
      <c r="AD12912" s="267" t="s">
        <v>13</v>
      </c>
      <c r="AF12912" s="267" t="s">
        <v>24</v>
      </c>
      <c r="AG12912" s="267" t="s">
        <v>24</v>
      </c>
    </row>
    <row r="12913" spans="3:33" ht="409.5">
      <c r="C12913" s="267" t="s">
        <v>1985</v>
      </c>
      <c r="D12913" s="267" t="s">
        <v>727</v>
      </c>
      <c r="E12913" s="267">
        <v>1688</v>
      </c>
      <c r="F12913" s="267" t="s">
        <v>1485</v>
      </c>
      <c r="G12913" s="267" t="s">
        <v>1445</v>
      </c>
      <c r="H12913" s="267">
        <v>1</v>
      </c>
      <c r="I12913" s="267" t="s">
        <v>583</v>
      </c>
      <c r="J12913" s="267">
        <v>0.64</v>
      </c>
      <c r="K12913" s="267" t="s">
        <v>1986</v>
      </c>
      <c r="O12913" s="267" t="s">
        <v>13</v>
      </c>
      <c r="P12913" s="267">
        <v>15327237</v>
      </c>
      <c r="Q12913" s="267" t="s">
        <v>1445</v>
      </c>
      <c r="S12913" s="267">
        <v>38</v>
      </c>
      <c r="T12913" s="267" t="s">
        <v>13</v>
      </c>
      <c r="U12913" s="267" t="s">
        <v>1996</v>
      </c>
      <c r="V12913" s="267" t="s">
        <v>13</v>
      </c>
      <c r="W12913" s="267">
        <v>1940</v>
      </c>
      <c r="X12913" s="267">
        <v>12052</v>
      </c>
      <c r="Y12913" s="267">
        <v>15327237</v>
      </c>
      <c r="Z12913" s="267">
        <v>1</v>
      </c>
      <c r="AA12913" s="267" t="s">
        <v>1987</v>
      </c>
      <c r="AB12913" s="270" t="s">
        <v>1988</v>
      </c>
      <c r="AD12913" s="267" t="s">
        <v>13</v>
      </c>
      <c r="AF12913" s="267" t="s">
        <v>24</v>
      </c>
      <c r="AG12913" s="267" t="s">
        <v>24</v>
      </c>
    </row>
    <row r="12914" spans="3:33" ht="409.5">
      <c r="C12914" s="267" t="s">
        <v>1985</v>
      </c>
      <c r="D12914" s="267" t="s">
        <v>727</v>
      </c>
      <c r="E12914" s="267">
        <v>1688</v>
      </c>
      <c r="F12914" s="267" t="s">
        <v>1485</v>
      </c>
      <c r="G12914" s="267" t="s">
        <v>1445</v>
      </c>
      <c r="H12914" s="267">
        <v>1</v>
      </c>
      <c r="I12914" s="267" t="s">
        <v>583</v>
      </c>
      <c r="J12914" s="267">
        <v>0.64</v>
      </c>
      <c r="K12914" s="267" t="s">
        <v>1986</v>
      </c>
      <c r="O12914" s="267" t="s">
        <v>13</v>
      </c>
      <c r="P12914" s="267">
        <v>15327237</v>
      </c>
      <c r="Q12914" s="267" t="s">
        <v>1445</v>
      </c>
      <c r="S12914" s="267">
        <v>38</v>
      </c>
      <c r="T12914" s="267" t="s">
        <v>13</v>
      </c>
      <c r="U12914" s="267" t="s">
        <v>1996</v>
      </c>
      <c r="V12914" s="267" t="s">
        <v>13</v>
      </c>
      <c r="W12914" s="267">
        <v>1940</v>
      </c>
      <c r="X12914" s="267">
        <v>12052</v>
      </c>
      <c r="Y12914" s="267">
        <v>15327237</v>
      </c>
      <c r="Z12914" s="267">
        <v>1</v>
      </c>
      <c r="AA12914" s="267" t="s">
        <v>1987</v>
      </c>
      <c r="AB12914" s="270" t="s">
        <v>1988</v>
      </c>
      <c r="AD12914" s="267" t="s">
        <v>13</v>
      </c>
      <c r="AF12914" s="267" t="s">
        <v>24</v>
      </c>
      <c r="AG12914" s="267" t="s">
        <v>24</v>
      </c>
    </row>
    <row r="12915" spans="3:33" ht="409.5">
      <c r="C12915" s="267" t="s">
        <v>1985</v>
      </c>
      <c r="D12915" s="267" t="s">
        <v>727</v>
      </c>
      <c r="E12915" s="267">
        <v>1688</v>
      </c>
      <c r="F12915" s="267" t="s">
        <v>1485</v>
      </c>
      <c r="G12915" s="267" t="s">
        <v>1445</v>
      </c>
      <c r="H12915" s="267">
        <v>1</v>
      </c>
      <c r="I12915" s="267" t="s">
        <v>583</v>
      </c>
      <c r="J12915" s="267">
        <v>0.64</v>
      </c>
      <c r="K12915" s="267" t="s">
        <v>1986</v>
      </c>
      <c r="O12915" s="267" t="s">
        <v>13</v>
      </c>
      <c r="P12915" s="267">
        <v>15327237</v>
      </c>
      <c r="Q12915" s="267" t="s">
        <v>1445</v>
      </c>
      <c r="S12915" s="267">
        <v>38</v>
      </c>
      <c r="T12915" s="267" t="s">
        <v>13</v>
      </c>
      <c r="U12915" s="267" t="s">
        <v>1996</v>
      </c>
      <c r="V12915" s="267" t="s">
        <v>13</v>
      </c>
      <c r="W12915" s="267">
        <v>1940</v>
      </c>
      <c r="X12915" s="267">
        <v>12052</v>
      </c>
      <c r="Y12915" s="267">
        <v>15327237</v>
      </c>
      <c r="Z12915" s="267">
        <v>1</v>
      </c>
      <c r="AA12915" s="267" t="s">
        <v>1987</v>
      </c>
      <c r="AB12915" s="270" t="s">
        <v>1988</v>
      </c>
      <c r="AD12915" s="267" t="s">
        <v>13</v>
      </c>
      <c r="AF12915" s="267" t="s">
        <v>24</v>
      </c>
      <c r="AG12915" s="267" t="s">
        <v>24</v>
      </c>
    </row>
    <row r="12916" spans="3:33" ht="409.5">
      <c r="C12916" s="267" t="s">
        <v>1985</v>
      </c>
      <c r="D12916" s="267" t="s">
        <v>727</v>
      </c>
      <c r="E12916" s="267">
        <v>1688</v>
      </c>
      <c r="F12916" s="267" t="s">
        <v>1485</v>
      </c>
      <c r="G12916" s="267" t="s">
        <v>1445</v>
      </c>
      <c r="H12916" s="267">
        <v>1</v>
      </c>
      <c r="I12916" s="267" t="s">
        <v>583</v>
      </c>
      <c r="J12916" s="267">
        <v>0.64</v>
      </c>
      <c r="K12916" s="267" t="s">
        <v>1986</v>
      </c>
      <c r="O12916" s="267" t="s">
        <v>13</v>
      </c>
      <c r="P12916" s="267">
        <v>15327237</v>
      </c>
      <c r="Q12916" s="267" t="s">
        <v>1445</v>
      </c>
      <c r="S12916" s="267">
        <v>38</v>
      </c>
      <c r="T12916" s="267" t="s">
        <v>13</v>
      </c>
      <c r="U12916" s="267" t="s">
        <v>1996</v>
      </c>
      <c r="V12916" s="267" t="s">
        <v>13</v>
      </c>
      <c r="W12916" s="267">
        <v>1940</v>
      </c>
      <c r="X12916" s="267">
        <v>12052</v>
      </c>
      <c r="Y12916" s="267">
        <v>15327237</v>
      </c>
      <c r="Z12916" s="267">
        <v>1</v>
      </c>
      <c r="AA12916" s="267" t="s">
        <v>1987</v>
      </c>
      <c r="AB12916" s="270" t="s">
        <v>1988</v>
      </c>
      <c r="AD12916" s="267" t="s">
        <v>13</v>
      </c>
      <c r="AF12916" s="267" t="s">
        <v>24</v>
      </c>
      <c r="AG12916" s="267" t="s">
        <v>24</v>
      </c>
    </row>
    <row r="12917" spans="3:33" ht="409.5">
      <c r="C12917" s="267" t="s">
        <v>1985</v>
      </c>
      <c r="D12917" s="267" t="s">
        <v>727</v>
      </c>
      <c r="E12917" s="267">
        <v>1688</v>
      </c>
      <c r="F12917" s="267" t="s">
        <v>1485</v>
      </c>
      <c r="G12917" s="267" t="s">
        <v>1445</v>
      </c>
      <c r="H12917" s="267">
        <v>1</v>
      </c>
      <c r="I12917" s="267" t="s">
        <v>583</v>
      </c>
      <c r="J12917" s="267">
        <v>0.64</v>
      </c>
      <c r="K12917" s="267" t="s">
        <v>1986</v>
      </c>
      <c r="O12917" s="267" t="s">
        <v>13</v>
      </c>
      <c r="P12917" s="267">
        <v>15327237</v>
      </c>
      <c r="Q12917" s="267" t="s">
        <v>1445</v>
      </c>
      <c r="S12917" s="267">
        <v>38</v>
      </c>
      <c r="T12917" s="267" t="s">
        <v>13</v>
      </c>
      <c r="U12917" s="267" t="s">
        <v>1996</v>
      </c>
      <c r="V12917" s="267" t="s">
        <v>13</v>
      </c>
      <c r="W12917" s="267">
        <v>1940</v>
      </c>
      <c r="X12917" s="267">
        <v>12052</v>
      </c>
      <c r="Y12917" s="267">
        <v>15327237</v>
      </c>
      <c r="Z12917" s="267">
        <v>1</v>
      </c>
      <c r="AA12917" s="267" t="s">
        <v>1987</v>
      </c>
      <c r="AB12917" s="270" t="s">
        <v>1988</v>
      </c>
      <c r="AD12917" s="267" t="s">
        <v>13</v>
      </c>
      <c r="AF12917" s="267" t="s">
        <v>24</v>
      </c>
      <c r="AG12917" s="267" t="s">
        <v>24</v>
      </c>
    </row>
    <row r="12918" spans="3:33" ht="409.5">
      <c r="C12918" s="267" t="s">
        <v>1985</v>
      </c>
      <c r="D12918" s="267" t="s">
        <v>727</v>
      </c>
      <c r="E12918" s="267">
        <v>1688</v>
      </c>
      <c r="F12918" s="267" t="s">
        <v>1485</v>
      </c>
      <c r="G12918" s="267" t="s">
        <v>1445</v>
      </c>
      <c r="H12918" s="267">
        <v>1</v>
      </c>
      <c r="I12918" s="267" t="s">
        <v>583</v>
      </c>
      <c r="J12918" s="267">
        <v>0.64</v>
      </c>
      <c r="K12918" s="267" t="s">
        <v>1986</v>
      </c>
      <c r="O12918" s="267" t="s">
        <v>13</v>
      </c>
      <c r="P12918" s="267">
        <v>15327237</v>
      </c>
      <c r="Q12918" s="267" t="s">
        <v>1445</v>
      </c>
      <c r="S12918" s="267">
        <v>38</v>
      </c>
      <c r="T12918" s="267" t="s">
        <v>13</v>
      </c>
      <c r="U12918" s="267" t="s">
        <v>1996</v>
      </c>
      <c r="V12918" s="267" t="s">
        <v>13</v>
      </c>
      <c r="W12918" s="267">
        <v>1940</v>
      </c>
      <c r="X12918" s="267">
        <v>12052</v>
      </c>
      <c r="Y12918" s="267">
        <v>15327237</v>
      </c>
      <c r="Z12918" s="267">
        <v>1</v>
      </c>
      <c r="AA12918" s="267" t="s">
        <v>1987</v>
      </c>
      <c r="AB12918" s="270" t="s">
        <v>1988</v>
      </c>
      <c r="AD12918" s="267" t="s">
        <v>13</v>
      </c>
      <c r="AF12918" s="267" t="s">
        <v>24</v>
      </c>
      <c r="AG12918" s="267" t="s">
        <v>24</v>
      </c>
    </row>
    <row r="12919" spans="3:33" ht="409.5">
      <c r="C12919" s="267" t="s">
        <v>1985</v>
      </c>
      <c r="D12919" s="267" t="s">
        <v>727</v>
      </c>
      <c r="E12919" s="267">
        <v>1688</v>
      </c>
      <c r="F12919" s="267" t="s">
        <v>1485</v>
      </c>
      <c r="G12919" s="267" t="s">
        <v>1445</v>
      </c>
      <c r="H12919" s="267">
        <v>1</v>
      </c>
      <c r="I12919" s="267" t="s">
        <v>583</v>
      </c>
      <c r="J12919" s="267">
        <v>0.64</v>
      </c>
      <c r="K12919" s="267" t="s">
        <v>1986</v>
      </c>
      <c r="O12919" s="267" t="s">
        <v>13</v>
      </c>
      <c r="P12919" s="267">
        <v>15327237</v>
      </c>
      <c r="Q12919" s="267" t="s">
        <v>1445</v>
      </c>
      <c r="S12919" s="267">
        <v>38</v>
      </c>
      <c r="T12919" s="267" t="s">
        <v>13</v>
      </c>
      <c r="U12919" s="267" t="s">
        <v>1996</v>
      </c>
      <c r="V12919" s="267" t="s">
        <v>13</v>
      </c>
      <c r="W12919" s="267">
        <v>1940</v>
      </c>
      <c r="X12919" s="267">
        <v>12052</v>
      </c>
      <c r="Y12919" s="267">
        <v>15327237</v>
      </c>
      <c r="Z12919" s="267">
        <v>1</v>
      </c>
      <c r="AA12919" s="267" t="s">
        <v>1987</v>
      </c>
      <c r="AB12919" s="270" t="s">
        <v>1988</v>
      </c>
      <c r="AD12919" s="267" t="s">
        <v>13</v>
      </c>
      <c r="AF12919" s="267" t="s">
        <v>24</v>
      </c>
      <c r="AG12919" s="267" t="s">
        <v>24</v>
      </c>
    </row>
    <row r="12920" spans="3:33" ht="409.5">
      <c r="C12920" s="267" t="s">
        <v>1985</v>
      </c>
      <c r="D12920" s="267" t="s">
        <v>727</v>
      </c>
      <c r="E12920" s="267">
        <v>1688</v>
      </c>
      <c r="F12920" s="267" t="s">
        <v>1485</v>
      </c>
      <c r="G12920" s="267" t="s">
        <v>1445</v>
      </c>
      <c r="H12920" s="267">
        <v>1</v>
      </c>
      <c r="I12920" s="267" t="s">
        <v>583</v>
      </c>
      <c r="J12920" s="267">
        <v>0.64</v>
      </c>
      <c r="K12920" s="267" t="s">
        <v>1986</v>
      </c>
      <c r="O12920" s="267" t="s">
        <v>13</v>
      </c>
      <c r="P12920" s="267">
        <v>15327237</v>
      </c>
      <c r="Q12920" s="267" t="s">
        <v>1445</v>
      </c>
      <c r="S12920" s="267">
        <v>38</v>
      </c>
      <c r="T12920" s="267" t="s">
        <v>13</v>
      </c>
      <c r="U12920" s="267" t="s">
        <v>1996</v>
      </c>
      <c r="V12920" s="267" t="s">
        <v>13</v>
      </c>
      <c r="W12920" s="267">
        <v>1940</v>
      </c>
      <c r="X12920" s="267">
        <v>12052</v>
      </c>
      <c r="Y12920" s="267">
        <v>15327237</v>
      </c>
      <c r="Z12920" s="267">
        <v>1</v>
      </c>
      <c r="AA12920" s="267" t="s">
        <v>1987</v>
      </c>
      <c r="AB12920" s="270" t="s">
        <v>1988</v>
      </c>
      <c r="AD12920" s="267" t="s">
        <v>13</v>
      </c>
      <c r="AF12920" s="267" t="s">
        <v>24</v>
      </c>
      <c r="AG12920" s="267" t="s">
        <v>24</v>
      </c>
    </row>
    <row r="12921" spans="3:33" ht="409.5">
      <c r="C12921" s="267" t="s">
        <v>1985</v>
      </c>
      <c r="D12921" s="267" t="s">
        <v>727</v>
      </c>
      <c r="E12921" s="267">
        <v>1688</v>
      </c>
      <c r="F12921" s="267" t="s">
        <v>1485</v>
      </c>
      <c r="G12921" s="267" t="s">
        <v>1445</v>
      </c>
      <c r="H12921" s="267">
        <v>1</v>
      </c>
      <c r="I12921" s="267" t="s">
        <v>583</v>
      </c>
      <c r="J12921" s="267">
        <v>0.64</v>
      </c>
      <c r="K12921" s="267" t="s">
        <v>1986</v>
      </c>
      <c r="O12921" s="267" t="s">
        <v>13</v>
      </c>
      <c r="P12921" s="267">
        <v>15327237</v>
      </c>
      <c r="Q12921" s="267" t="s">
        <v>1445</v>
      </c>
      <c r="S12921" s="267">
        <v>38</v>
      </c>
      <c r="T12921" s="267" t="s">
        <v>13</v>
      </c>
      <c r="U12921" s="267" t="s">
        <v>1996</v>
      </c>
      <c r="V12921" s="267" t="s">
        <v>13</v>
      </c>
      <c r="W12921" s="267">
        <v>1940</v>
      </c>
      <c r="X12921" s="267">
        <v>12052</v>
      </c>
      <c r="Y12921" s="267">
        <v>15327237</v>
      </c>
      <c r="Z12921" s="267">
        <v>1</v>
      </c>
      <c r="AA12921" s="267" t="s">
        <v>1987</v>
      </c>
      <c r="AB12921" s="270" t="s">
        <v>1988</v>
      </c>
      <c r="AD12921" s="267" t="s">
        <v>13</v>
      </c>
      <c r="AF12921" s="267" t="s">
        <v>24</v>
      </c>
      <c r="AG12921" s="267" t="s">
        <v>24</v>
      </c>
    </row>
    <row r="12922" spans="3:33" ht="409.5">
      <c r="C12922" s="267" t="s">
        <v>1985</v>
      </c>
      <c r="D12922" s="267" t="s">
        <v>727</v>
      </c>
      <c r="E12922" s="267">
        <v>1688</v>
      </c>
      <c r="F12922" s="267" t="s">
        <v>1485</v>
      </c>
      <c r="G12922" s="267" t="s">
        <v>1445</v>
      </c>
      <c r="H12922" s="267">
        <v>1</v>
      </c>
      <c r="I12922" s="267" t="s">
        <v>583</v>
      </c>
      <c r="J12922" s="267">
        <v>0.64</v>
      </c>
      <c r="K12922" s="267" t="s">
        <v>1986</v>
      </c>
      <c r="O12922" s="267" t="s">
        <v>13</v>
      </c>
      <c r="P12922" s="267">
        <v>15327237</v>
      </c>
      <c r="Q12922" s="267" t="s">
        <v>1445</v>
      </c>
      <c r="S12922" s="267">
        <v>38</v>
      </c>
      <c r="T12922" s="267" t="s">
        <v>13</v>
      </c>
      <c r="U12922" s="267" t="s">
        <v>1996</v>
      </c>
      <c r="V12922" s="267" t="s">
        <v>13</v>
      </c>
      <c r="W12922" s="267">
        <v>1940</v>
      </c>
      <c r="X12922" s="267">
        <v>12052</v>
      </c>
      <c r="Y12922" s="267">
        <v>15327237</v>
      </c>
      <c r="Z12922" s="267">
        <v>1</v>
      </c>
      <c r="AA12922" s="267" t="s">
        <v>1987</v>
      </c>
      <c r="AB12922" s="270" t="s">
        <v>1988</v>
      </c>
      <c r="AD12922" s="267" t="s">
        <v>13</v>
      </c>
      <c r="AF12922" s="267" t="s">
        <v>24</v>
      </c>
      <c r="AG12922" s="267" t="s">
        <v>24</v>
      </c>
    </row>
    <row r="12923" spans="3:33" ht="409.5">
      <c r="C12923" s="267" t="s">
        <v>1985</v>
      </c>
      <c r="D12923" s="267" t="s">
        <v>727</v>
      </c>
      <c r="E12923" s="267">
        <v>1688</v>
      </c>
      <c r="F12923" s="267" t="s">
        <v>1485</v>
      </c>
      <c r="G12923" s="267" t="s">
        <v>1445</v>
      </c>
      <c r="H12923" s="267">
        <v>1</v>
      </c>
      <c r="I12923" s="267" t="s">
        <v>583</v>
      </c>
      <c r="J12923" s="267">
        <v>0.64</v>
      </c>
      <c r="K12923" s="267" t="s">
        <v>1986</v>
      </c>
      <c r="O12923" s="267" t="s">
        <v>13</v>
      </c>
      <c r="P12923" s="267">
        <v>15327237</v>
      </c>
      <c r="Q12923" s="267" t="s">
        <v>1445</v>
      </c>
      <c r="S12923" s="267">
        <v>38</v>
      </c>
      <c r="T12923" s="267" t="s">
        <v>13</v>
      </c>
      <c r="U12923" s="267" t="s">
        <v>1996</v>
      </c>
      <c r="V12923" s="267" t="s">
        <v>13</v>
      </c>
      <c r="W12923" s="267">
        <v>1940</v>
      </c>
      <c r="X12923" s="267">
        <v>12052</v>
      </c>
      <c r="Y12923" s="267">
        <v>15327237</v>
      </c>
      <c r="Z12923" s="267">
        <v>1</v>
      </c>
      <c r="AA12923" s="267" t="s">
        <v>1987</v>
      </c>
      <c r="AB12923" s="270" t="s">
        <v>1988</v>
      </c>
      <c r="AD12923" s="267" t="s">
        <v>13</v>
      </c>
      <c r="AF12923" s="267" t="s">
        <v>24</v>
      </c>
      <c r="AG12923" s="267" t="s">
        <v>24</v>
      </c>
    </row>
    <row r="12924" spans="3:33" ht="409.5">
      <c r="C12924" s="267" t="s">
        <v>1985</v>
      </c>
      <c r="D12924" s="267" t="s">
        <v>727</v>
      </c>
      <c r="E12924" s="267">
        <v>1688</v>
      </c>
      <c r="F12924" s="267" t="s">
        <v>1485</v>
      </c>
      <c r="G12924" s="267" t="s">
        <v>1445</v>
      </c>
      <c r="H12924" s="267">
        <v>1</v>
      </c>
      <c r="I12924" s="267" t="s">
        <v>583</v>
      </c>
      <c r="J12924" s="267">
        <v>0.64</v>
      </c>
      <c r="K12924" s="267" t="s">
        <v>1986</v>
      </c>
      <c r="O12924" s="267" t="s">
        <v>13</v>
      </c>
      <c r="P12924" s="267">
        <v>15327237</v>
      </c>
      <c r="Q12924" s="267" t="s">
        <v>1445</v>
      </c>
      <c r="S12924" s="267">
        <v>38</v>
      </c>
      <c r="T12924" s="267" t="s">
        <v>13</v>
      </c>
      <c r="U12924" s="267" t="s">
        <v>1996</v>
      </c>
      <c r="V12924" s="267" t="s">
        <v>13</v>
      </c>
      <c r="W12924" s="267">
        <v>1940</v>
      </c>
      <c r="X12924" s="267">
        <v>12052</v>
      </c>
      <c r="Y12924" s="267">
        <v>15327237</v>
      </c>
      <c r="Z12924" s="267">
        <v>1</v>
      </c>
      <c r="AA12924" s="267" t="s">
        <v>1987</v>
      </c>
      <c r="AB12924" s="270" t="s">
        <v>1988</v>
      </c>
      <c r="AD12924" s="267" t="s">
        <v>13</v>
      </c>
      <c r="AF12924" s="267" t="s">
        <v>24</v>
      </c>
      <c r="AG12924" s="267" t="s">
        <v>24</v>
      </c>
    </row>
    <row r="12925" spans="3:33" ht="409.5">
      <c r="C12925" s="267" t="s">
        <v>1985</v>
      </c>
      <c r="D12925" s="267" t="s">
        <v>727</v>
      </c>
      <c r="E12925" s="267">
        <v>1688</v>
      </c>
      <c r="F12925" s="267" t="s">
        <v>1485</v>
      </c>
      <c r="G12925" s="267" t="s">
        <v>1445</v>
      </c>
      <c r="H12925" s="267">
        <v>1</v>
      </c>
      <c r="I12925" s="267" t="s">
        <v>583</v>
      </c>
      <c r="J12925" s="267">
        <v>0.64</v>
      </c>
      <c r="K12925" s="267" t="s">
        <v>1986</v>
      </c>
      <c r="O12925" s="267" t="s">
        <v>13</v>
      </c>
      <c r="P12925" s="267">
        <v>15327237</v>
      </c>
      <c r="Q12925" s="267" t="s">
        <v>1445</v>
      </c>
      <c r="S12925" s="267">
        <v>38</v>
      </c>
      <c r="T12925" s="267" t="s">
        <v>13</v>
      </c>
      <c r="U12925" s="267" t="s">
        <v>1996</v>
      </c>
      <c r="V12925" s="267" t="s">
        <v>13</v>
      </c>
      <c r="W12925" s="267">
        <v>1940</v>
      </c>
      <c r="X12925" s="267">
        <v>12052</v>
      </c>
      <c r="Y12925" s="267">
        <v>15327237</v>
      </c>
      <c r="Z12925" s="267">
        <v>1</v>
      </c>
      <c r="AA12925" s="267" t="s">
        <v>1987</v>
      </c>
      <c r="AB12925" s="270" t="s">
        <v>1988</v>
      </c>
      <c r="AD12925" s="267" t="s">
        <v>13</v>
      </c>
      <c r="AF12925" s="267" t="s">
        <v>24</v>
      </c>
      <c r="AG12925" s="267" t="s">
        <v>24</v>
      </c>
    </row>
    <row r="12926" spans="3:33" ht="409.5">
      <c r="C12926" s="267" t="s">
        <v>1985</v>
      </c>
      <c r="D12926" s="267" t="s">
        <v>727</v>
      </c>
      <c r="E12926" s="267">
        <v>1688</v>
      </c>
      <c r="F12926" s="267" t="s">
        <v>1485</v>
      </c>
      <c r="G12926" s="267" t="s">
        <v>1445</v>
      </c>
      <c r="H12926" s="267">
        <v>1</v>
      </c>
      <c r="I12926" s="267" t="s">
        <v>583</v>
      </c>
      <c r="J12926" s="267">
        <v>0.64</v>
      </c>
      <c r="K12926" s="267" t="s">
        <v>1986</v>
      </c>
      <c r="O12926" s="267" t="s">
        <v>13</v>
      </c>
      <c r="P12926" s="267">
        <v>15327237</v>
      </c>
      <c r="Q12926" s="267" t="s">
        <v>1445</v>
      </c>
      <c r="S12926" s="267">
        <v>38</v>
      </c>
      <c r="T12926" s="267" t="s">
        <v>13</v>
      </c>
      <c r="U12926" s="267" t="s">
        <v>1996</v>
      </c>
      <c r="V12926" s="267" t="s">
        <v>13</v>
      </c>
      <c r="W12926" s="267">
        <v>1940</v>
      </c>
      <c r="X12926" s="267">
        <v>12052</v>
      </c>
      <c r="Y12926" s="267">
        <v>15327237</v>
      </c>
      <c r="Z12926" s="267">
        <v>1</v>
      </c>
      <c r="AA12926" s="267" t="s">
        <v>1987</v>
      </c>
      <c r="AB12926" s="270" t="s">
        <v>1988</v>
      </c>
      <c r="AD12926" s="267" t="s">
        <v>13</v>
      </c>
      <c r="AF12926" s="267" t="s">
        <v>24</v>
      </c>
      <c r="AG12926" s="267" t="s">
        <v>24</v>
      </c>
    </row>
    <row r="12927" spans="3:33" ht="409.5">
      <c r="C12927" s="267" t="s">
        <v>1985</v>
      </c>
      <c r="D12927" s="267" t="s">
        <v>727</v>
      </c>
      <c r="E12927" s="267">
        <v>1688</v>
      </c>
      <c r="F12927" s="267" t="s">
        <v>1485</v>
      </c>
      <c r="G12927" s="267" t="s">
        <v>1445</v>
      </c>
      <c r="H12927" s="267">
        <v>1</v>
      </c>
      <c r="I12927" s="267" t="s">
        <v>583</v>
      </c>
      <c r="J12927" s="267">
        <v>0.64</v>
      </c>
      <c r="K12927" s="267" t="s">
        <v>1986</v>
      </c>
      <c r="O12927" s="267" t="s">
        <v>13</v>
      </c>
      <c r="P12927" s="267">
        <v>15327237</v>
      </c>
      <c r="Q12927" s="267" t="s">
        <v>1445</v>
      </c>
      <c r="S12927" s="267">
        <v>38</v>
      </c>
      <c r="T12927" s="267" t="s">
        <v>13</v>
      </c>
      <c r="U12927" s="267" t="s">
        <v>1996</v>
      </c>
      <c r="V12927" s="267" t="s">
        <v>13</v>
      </c>
      <c r="W12927" s="267">
        <v>1940</v>
      </c>
      <c r="X12927" s="267">
        <v>12052</v>
      </c>
      <c r="Y12927" s="267">
        <v>15327237</v>
      </c>
      <c r="Z12927" s="267">
        <v>1</v>
      </c>
      <c r="AA12927" s="267" t="s">
        <v>1987</v>
      </c>
      <c r="AB12927" s="270" t="s">
        <v>1988</v>
      </c>
      <c r="AD12927" s="267" t="s">
        <v>13</v>
      </c>
      <c r="AF12927" s="267" t="s">
        <v>24</v>
      </c>
      <c r="AG12927" s="267" t="s">
        <v>24</v>
      </c>
    </row>
    <row r="12928" spans="3:33" ht="409.5">
      <c r="C12928" s="267" t="s">
        <v>1985</v>
      </c>
      <c r="D12928" s="267" t="s">
        <v>727</v>
      </c>
      <c r="E12928" s="267">
        <v>1688</v>
      </c>
      <c r="F12928" s="267" t="s">
        <v>1485</v>
      </c>
      <c r="G12928" s="267" t="s">
        <v>1445</v>
      </c>
      <c r="H12928" s="267">
        <v>1</v>
      </c>
      <c r="I12928" s="267" t="s">
        <v>583</v>
      </c>
      <c r="J12928" s="267">
        <v>0.64</v>
      </c>
      <c r="K12928" s="267" t="s">
        <v>1986</v>
      </c>
      <c r="O12928" s="267" t="s">
        <v>13</v>
      </c>
      <c r="P12928" s="267">
        <v>15327237</v>
      </c>
      <c r="Q12928" s="267" t="s">
        <v>1445</v>
      </c>
      <c r="S12928" s="267">
        <v>38</v>
      </c>
      <c r="T12928" s="267" t="s">
        <v>13</v>
      </c>
      <c r="U12928" s="267" t="s">
        <v>1996</v>
      </c>
      <c r="V12928" s="267" t="s">
        <v>13</v>
      </c>
      <c r="W12928" s="267">
        <v>1940</v>
      </c>
      <c r="X12928" s="267">
        <v>12052</v>
      </c>
      <c r="Y12928" s="267">
        <v>15327237</v>
      </c>
      <c r="Z12928" s="267">
        <v>1</v>
      </c>
      <c r="AA12928" s="267" t="s">
        <v>1987</v>
      </c>
      <c r="AB12928" s="270" t="s">
        <v>1988</v>
      </c>
      <c r="AD12928" s="267" t="s">
        <v>13</v>
      </c>
      <c r="AF12928" s="267" t="s">
        <v>24</v>
      </c>
      <c r="AG12928" s="267" t="s">
        <v>24</v>
      </c>
    </row>
    <row r="12929" spans="3:33" ht="409.5">
      <c r="C12929" s="267" t="s">
        <v>1985</v>
      </c>
      <c r="D12929" s="267" t="s">
        <v>727</v>
      </c>
      <c r="E12929" s="267">
        <v>1688</v>
      </c>
      <c r="F12929" s="267" t="s">
        <v>1485</v>
      </c>
      <c r="G12929" s="267" t="s">
        <v>1445</v>
      </c>
      <c r="H12929" s="267">
        <v>1</v>
      </c>
      <c r="I12929" s="267" t="s">
        <v>583</v>
      </c>
      <c r="J12929" s="267">
        <v>0.64</v>
      </c>
      <c r="K12929" s="267" t="s">
        <v>1986</v>
      </c>
      <c r="O12929" s="267" t="s">
        <v>13</v>
      </c>
      <c r="P12929" s="267">
        <v>15327237</v>
      </c>
      <c r="Q12929" s="267" t="s">
        <v>1445</v>
      </c>
      <c r="S12929" s="267">
        <v>38</v>
      </c>
      <c r="T12929" s="267" t="s">
        <v>13</v>
      </c>
      <c r="U12929" s="267" t="s">
        <v>1996</v>
      </c>
      <c r="V12929" s="267" t="s">
        <v>13</v>
      </c>
      <c r="W12929" s="267">
        <v>1940</v>
      </c>
      <c r="X12929" s="267">
        <v>12052</v>
      </c>
      <c r="Y12929" s="267">
        <v>15327237</v>
      </c>
      <c r="Z12929" s="267">
        <v>1</v>
      </c>
      <c r="AA12929" s="267" t="s">
        <v>1987</v>
      </c>
      <c r="AB12929" s="270" t="s">
        <v>1988</v>
      </c>
      <c r="AD12929" s="267" t="s">
        <v>13</v>
      </c>
      <c r="AF12929" s="267" t="s">
        <v>24</v>
      </c>
      <c r="AG12929" s="267" t="s">
        <v>24</v>
      </c>
    </row>
    <row r="12930" spans="3:33" ht="409.5">
      <c r="C12930" s="267" t="s">
        <v>1985</v>
      </c>
      <c r="D12930" s="267" t="s">
        <v>727</v>
      </c>
      <c r="E12930" s="267">
        <v>1688</v>
      </c>
      <c r="F12930" s="267" t="s">
        <v>1485</v>
      </c>
      <c r="G12930" s="267" t="s">
        <v>1445</v>
      </c>
      <c r="H12930" s="267">
        <v>1</v>
      </c>
      <c r="I12930" s="267" t="s">
        <v>583</v>
      </c>
      <c r="J12930" s="267">
        <v>0.64</v>
      </c>
      <c r="K12930" s="267" t="s">
        <v>1986</v>
      </c>
      <c r="O12930" s="267" t="s">
        <v>13</v>
      </c>
      <c r="P12930" s="267">
        <v>15327237</v>
      </c>
      <c r="Q12930" s="267" t="s">
        <v>1445</v>
      </c>
      <c r="S12930" s="267">
        <v>38</v>
      </c>
      <c r="T12930" s="267" t="s">
        <v>13</v>
      </c>
      <c r="U12930" s="267" t="s">
        <v>1996</v>
      </c>
      <c r="V12930" s="267" t="s">
        <v>13</v>
      </c>
      <c r="W12930" s="267">
        <v>1940</v>
      </c>
      <c r="X12930" s="267">
        <v>12052</v>
      </c>
      <c r="Y12930" s="267">
        <v>15327237</v>
      </c>
      <c r="Z12930" s="267">
        <v>1</v>
      </c>
      <c r="AA12930" s="267" t="s">
        <v>1987</v>
      </c>
      <c r="AB12930" s="270" t="s">
        <v>1988</v>
      </c>
      <c r="AD12930" s="267" t="s">
        <v>13</v>
      </c>
      <c r="AF12930" s="267" t="s">
        <v>24</v>
      </c>
      <c r="AG12930" s="267" t="s">
        <v>24</v>
      </c>
    </row>
    <row r="12931" spans="3:33" ht="409.5">
      <c r="C12931" s="267" t="s">
        <v>1985</v>
      </c>
      <c r="D12931" s="267" t="s">
        <v>727</v>
      </c>
      <c r="E12931" s="267">
        <v>1688</v>
      </c>
      <c r="F12931" s="267" t="s">
        <v>1485</v>
      </c>
      <c r="G12931" s="267" t="s">
        <v>1445</v>
      </c>
      <c r="H12931" s="267">
        <v>1</v>
      </c>
      <c r="I12931" s="267" t="s">
        <v>583</v>
      </c>
      <c r="J12931" s="267">
        <v>0.64</v>
      </c>
      <c r="K12931" s="267" t="s">
        <v>1986</v>
      </c>
      <c r="O12931" s="267" t="s">
        <v>13</v>
      </c>
      <c r="P12931" s="267">
        <v>15327237</v>
      </c>
      <c r="Q12931" s="267" t="s">
        <v>1445</v>
      </c>
      <c r="S12931" s="267">
        <v>38</v>
      </c>
      <c r="T12931" s="267" t="s">
        <v>13</v>
      </c>
      <c r="U12931" s="267" t="s">
        <v>1996</v>
      </c>
      <c r="V12931" s="267" t="s">
        <v>13</v>
      </c>
      <c r="W12931" s="267">
        <v>1940</v>
      </c>
      <c r="X12931" s="267">
        <v>12052</v>
      </c>
      <c r="Y12931" s="267">
        <v>15327237</v>
      </c>
      <c r="Z12931" s="267">
        <v>1</v>
      </c>
      <c r="AA12931" s="267" t="s">
        <v>1987</v>
      </c>
      <c r="AB12931" s="270" t="s">
        <v>1988</v>
      </c>
      <c r="AD12931" s="267" t="s">
        <v>13</v>
      </c>
      <c r="AF12931" s="267" t="s">
        <v>24</v>
      </c>
      <c r="AG12931" s="267" t="s">
        <v>24</v>
      </c>
    </row>
    <row r="12932" spans="3:33" ht="409.5">
      <c r="C12932" s="267" t="s">
        <v>1985</v>
      </c>
      <c r="D12932" s="267" t="s">
        <v>727</v>
      </c>
      <c r="E12932" s="267">
        <v>1688</v>
      </c>
      <c r="F12932" s="267" t="s">
        <v>1485</v>
      </c>
      <c r="G12932" s="267" t="s">
        <v>1445</v>
      </c>
      <c r="H12932" s="267">
        <v>1</v>
      </c>
      <c r="I12932" s="267" t="s">
        <v>583</v>
      </c>
      <c r="J12932" s="267">
        <v>0.64</v>
      </c>
      <c r="K12932" s="267" t="s">
        <v>1986</v>
      </c>
      <c r="O12932" s="267" t="s">
        <v>13</v>
      </c>
      <c r="P12932" s="267">
        <v>15327237</v>
      </c>
      <c r="Q12932" s="267" t="s">
        <v>1445</v>
      </c>
      <c r="S12932" s="267">
        <v>38</v>
      </c>
      <c r="T12932" s="267" t="s">
        <v>13</v>
      </c>
      <c r="U12932" s="267" t="s">
        <v>1996</v>
      </c>
      <c r="V12932" s="267" t="s">
        <v>13</v>
      </c>
      <c r="W12932" s="267">
        <v>1940</v>
      </c>
      <c r="X12932" s="267">
        <v>12052</v>
      </c>
      <c r="Y12932" s="267">
        <v>15327237</v>
      </c>
      <c r="Z12932" s="267">
        <v>1</v>
      </c>
      <c r="AA12932" s="267" t="s">
        <v>1987</v>
      </c>
      <c r="AB12932" s="270" t="s">
        <v>1988</v>
      </c>
      <c r="AD12932" s="267" t="s">
        <v>13</v>
      </c>
      <c r="AF12932" s="267" t="s">
        <v>24</v>
      </c>
      <c r="AG12932" s="267" t="s">
        <v>24</v>
      </c>
    </row>
    <row r="12933" spans="3:33" ht="409.5">
      <c r="C12933" s="267" t="s">
        <v>1985</v>
      </c>
      <c r="D12933" s="267" t="s">
        <v>727</v>
      </c>
      <c r="E12933" s="267">
        <v>1688</v>
      </c>
      <c r="F12933" s="267" t="s">
        <v>1485</v>
      </c>
      <c r="G12933" s="267" t="s">
        <v>1445</v>
      </c>
      <c r="H12933" s="267">
        <v>1</v>
      </c>
      <c r="I12933" s="267" t="s">
        <v>583</v>
      </c>
      <c r="J12933" s="267">
        <v>0.64</v>
      </c>
      <c r="K12933" s="267" t="s">
        <v>1986</v>
      </c>
      <c r="O12933" s="267" t="s">
        <v>13</v>
      </c>
      <c r="P12933" s="267">
        <v>15327237</v>
      </c>
      <c r="Q12933" s="267" t="s">
        <v>1445</v>
      </c>
      <c r="S12933" s="267">
        <v>38</v>
      </c>
      <c r="T12933" s="267" t="s">
        <v>13</v>
      </c>
      <c r="U12933" s="267" t="s">
        <v>1996</v>
      </c>
      <c r="V12933" s="267" t="s">
        <v>13</v>
      </c>
      <c r="W12933" s="267">
        <v>1940</v>
      </c>
      <c r="X12933" s="267">
        <v>12052</v>
      </c>
      <c r="Y12933" s="267">
        <v>15327237</v>
      </c>
      <c r="Z12933" s="267">
        <v>1</v>
      </c>
      <c r="AA12933" s="267" t="s">
        <v>1987</v>
      </c>
      <c r="AB12933" s="270" t="s">
        <v>1988</v>
      </c>
      <c r="AD12933" s="267" t="s">
        <v>13</v>
      </c>
      <c r="AF12933" s="267" t="s">
        <v>24</v>
      </c>
      <c r="AG12933" s="267" t="s">
        <v>24</v>
      </c>
    </row>
    <row r="12934" spans="3:33" ht="409.5">
      <c r="C12934" s="267" t="s">
        <v>1985</v>
      </c>
      <c r="D12934" s="267" t="s">
        <v>727</v>
      </c>
      <c r="E12934" s="267">
        <v>1688</v>
      </c>
      <c r="F12934" s="267" t="s">
        <v>1485</v>
      </c>
      <c r="G12934" s="267" t="s">
        <v>1445</v>
      </c>
      <c r="H12934" s="267">
        <v>1</v>
      </c>
      <c r="I12934" s="267" t="s">
        <v>583</v>
      </c>
      <c r="J12934" s="267">
        <v>0.64</v>
      </c>
      <c r="K12934" s="267" t="s">
        <v>1986</v>
      </c>
      <c r="O12934" s="267" t="s">
        <v>13</v>
      </c>
      <c r="P12934" s="267">
        <v>15327237</v>
      </c>
      <c r="Q12934" s="267" t="s">
        <v>1445</v>
      </c>
      <c r="S12934" s="267">
        <v>38</v>
      </c>
      <c r="T12934" s="267" t="s">
        <v>13</v>
      </c>
      <c r="U12934" s="267" t="s">
        <v>1996</v>
      </c>
      <c r="V12934" s="267" t="s">
        <v>13</v>
      </c>
      <c r="W12934" s="267">
        <v>1940</v>
      </c>
      <c r="X12934" s="267">
        <v>12052</v>
      </c>
      <c r="Y12934" s="267">
        <v>15327237</v>
      </c>
      <c r="Z12934" s="267">
        <v>1</v>
      </c>
      <c r="AA12934" s="267" t="s">
        <v>1987</v>
      </c>
      <c r="AB12934" s="270" t="s">
        <v>1988</v>
      </c>
      <c r="AD12934" s="267" t="s">
        <v>13</v>
      </c>
      <c r="AF12934" s="267" t="s">
        <v>24</v>
      </c>
      <c r="AG12934" s="267" t="s">
        <v>24</v>
      </c>
    </row>
    <row r="12935" spans="3:33" ht="409.5">
      <c r="C12935" s="267" t="s">
        <v>1985</v>
      </c>
      <c r="D12935" s="267" t="s">
        <v>727</v>
      </c>
      <c r="E12935" s="267">
        <v>1688</v>
      </c>
      <c r="F12935" s="267" t="s">
        <v>1485</v>
      </c>
      <c r="G12935" s="267" t="s">
        <v>1445</v>
      </c>
      <c r="H12935" s="267">
        <v>1</v>
      </c>
      <c r="I12935" s="267" t="s">
        <v>583</v>
      </c>
      <c r="J12935" s="267">
        <v>0.64</v>
      </c>
      <c r="K12935" s="267" t="s">
        <v>1986</v>
      </c>
      <c r="O12935" s="267" t="s">
        <v>13</v>
      </c>
      <c r="P12935" s="267">
        <v>15327237</v>
      </c>
      <c r="Q12935" s="267" t="s">
        <v>1445</v>
      </c>
      <c r="S12935" s="267">
        <v>38</v>
      </c>
      <c r="T12935" s="267" t="s">
        <v>13</v>
      </c>
      <c r="U12935" s="267" t="s">
        <v>1996</v>
      </c>
      <c r="V12935" s="267" t="s">
        <v>13</v>
      </c>
      <c r="W12935" s="267">
        <v>1940</v>
      </c>
      <c r="X12935" s="267">
        <v>12052</v>
      </c>
      <c r="Y12935" s="267">
        <v>15327237</v>
      </c>
      <c r="Z12935" s="267">
        <v>1</v>
      </c>
      <c r="AA12935" s="267" t="s">
        <v>1987</v>
      </c>
      <c r="AB12935" s="270" t="s">
        <v>1988</v>
      </c>
      <c r="AD12935" s="267" t="s">
        <v>13</v>
      </c>
      <c r="AF12935" s="267" t="s">
        <v>24</v>
      </c>
      <c r="AG12935" s="267" t="s">
        <v>24</v>
      </c>
    </row>
    <row r="12936" spans="3:33" ht="409.5">
      <c r="C12936" s="267" t="s">
        <v>1985</v>
      </c>
      <c r="D12936" s="267" t="s">
        <v>727</v>
      </c>
      <c r="E12936" s="267">
        <v>1688</v>
      </c>
      <c r="F12936" s="267" t="s">
        <v>1485</v>
      </c>
      <c r="G12936" s="267" t="s">
        <v>1445</v>
      </c>
      <c r="H12936" s="267">
        <v>1</v>
      </c>
      <c r="I12936" s="267" t="s">
        <v>583</v>
      </c>
      <c r="J12936" s="267">
        <v>0.64</v>
      </c>
      <c r="K12936" s="267" t="s">
        <v>1986</v>
      </c>
      <c r="O12936" s="267" t="s">
        <v>13</v>
      </c>
      <c r="P12936" s="267">
        <v>15327237</v>
      </c>
      <c r="Q12936" s="267" t="s">
        <v>1445</v>
      </c>
      <c r="S12936" s="267">
        <v>38</v>
      </c>
      <c r="T12936" s="267" t="s">
        <v>13</v>
      </c>
      <c r="U12936" s="267" t="s">
        <v>1996</v>
      </c>
      <c r="V12936" s="267" t="s">
        <v>13</v>
      </c>
      <c r="W12936" s="267">
        <v>1940</v>
      </c>
      <c r="X12936" s="267">
        <v>12052</v>
      </c>
      <c r="Y12936" s="267">
        <v>15327237</v>
      </c>
      <c r="Z12936" s="267">
        <v>1</v>
      </c>
      <c r="AA12936" s="267" t="s">
        <v>1987</v>
      </c>
      <c r="AB12936" s="270" t="s">
        <v>1988</v>
      </c>
      <c r="AD12936" s="267" t="s">
        <v>13</v>
      </c>
      <c r="AF12936" s="267" t="s">
        <v>24</v>
      </c>
      <c r="AG12936" s="267" t="s">
        <v>24</v>
      </c>
    </row>
    <row r="12937" spans="3:33" ht="409.5">
      <c r="C12937" s="267" t="s">
        <v>1985</v>
      </c>
      <c r="D12937" s="267" t="s">
        <v>727</v>
      </c>
      <c r="E12937" s="267">
        <v>1688</v>
      </c>
      <c r="F12937" s="267" t="s">
        <v>1485</v>
      </c>
      <c r="G12937" s="267" t="s">
        <v>1445</v>
      </c>
      <c r="H12937" s="267">
        <v>1</v>
      </c>
      <c r="I12937" s="267" t="s">
        <v>583</v>
      </c>
      <c r="J12937" s="267">
        <v>0.64</v>
      </c>
      <c r="K12937" s="267" t="s">
        <v>1986</v>
      </c>
      <c r="O12937" s="267" t="s">
        <v>13</v>
      </c>
      <c r="P12937" s="267">
        <v>15327237</v>
      </c>
      <c r="Q12937" s="267" t="s">
        <v>1445</v>
      </c>
      <c r="S12937" s="267">
        <v>38</v>
      </c>
      <c r="T12937" s="267" t="s">
        <v>13</v>
      </c>
      <c r="U12937" s="267" t="s">
        <v>1996</v>
      </c>
      <c r="V12937" s="267" t="s">
        <v>13</v>
      </c>
      <c r="W12937" s="267">
        <v>1940</v>
      </c>
      <c r="X12937" s="267">
        <v>12052</v>
      </c>
      <c r="Y12937" s="267">
        <v>15327237</v>
      </c>
      <c r="Z12937" s="267">
        <v>1</v>
      </c>
      <c r="AA12937" s="267" t="s">
        <v>1987</v>
      </c>
      <c r="AB12937" s="270" t="s">
        <v>1988</v>
      </c>
      <c r="AD12937" s="267" t="s">
        <v>13</v>
      </c>
      <c r="AF12937" s="267" t="s">
        <v>24</v>
      </c>
      <c r="AG12937" s="267" t="s">
        <v>24</v>
      </c>
    </row>
    <row r="12938" spans="3:33" ht="409.5">
      <c r="C12938" s="267" t="s">
        <v>1985</v>
      </c>
      <c r="D12938" s="267" t="s">
        <v>727</v>
      </c>
      <c r="E12938" s="267">
        <v>1688</v>
      </c>
      <c r="F12938" s="267" t="s">
        <v>1485</v>
      </c>
      <c r="G12938" s="267" t="s">
        <v>1445</v>
      </c>
      <c r="H12938" s="267">
        <v>1</v>
      </c>
      <c r="I12938" s="267" t="s">
        <v>583</v>
      </c>
      <c r="J12938" s="267">
        <v>0.64</v>
      </c>
      <c r="K12938" s="267" t="s">
        <v>1986</v>
      </c>
      <c r="O12938" s="267" t="s">
        <v>13</v>
      </c>
      <c r="P12938" s="267">
        <v>15327237</v>
      </c>
      <c r="Q12938" s="267" t="s">
        <v>1445</v>
      </c>
      <c r="S12938" s="267">
        <v>38</v>
      </c>
      <c r="T12938" s="267" t="s">
        <v>13</v>
      </c>
      <c r="U12938" s="267" t="s">
        <v>1996</v>
      </c>
      <c r="V12938" s="267" t="s">
        <v>13</v>
      </c>
      <c r="W12938" s="267">
        <v>1940</v>
      </c>
      <c r="X12938" s="267">
        <v>12052</v>
      </c>
      <c r="Y12938" s="267">
        <v>15327237</v>
      </c>
      <c r="Z12938" s="267">
        <v>1</v>
      </c>
      <c r="AA12938" s="267" t="s">
        <v>1987</v>
      </c>
      <c r="AB12938" s="270" t="s">
        <v>1988</v>
      </c>
      <c r="AD12938" s="267" t="s">
        <v>13</v>
      </c>
      <c r="AF12938" s="267" t="s">
        <v>24</v>
      </c>
      <c r="AG12938" s="267" t="s">
        <v>24</v>
      </c>
    </row>
    <row r="12939" spans="3:33" ht="409.5">
      <c r="C12939" s="267" t="s">
        <v>1985</v>
      </c>
      <c r="D12939" s="267" t="s">
        <v>727</v>
      </c>
      <c r="E12939" s="267">
        <v>1688</v>
      </c>
      <c r="F12939" s="267" t="s">
        <v>1485</v>
      </c>
      <c r="G12939" s="267" t="s">
        <v>1445</v>
      </c>
      <c r="H12939" s="267">
        <v>1</v>
      </c>
      <c r="I12939" s="267" t="s">
        <v>583</v>
      </c>
      <c r="J12939" s="267">
        <v>0.64</v>
      </c>
      <c r="K12939" s="267" t="s">
        <v>1986</v>
      </c>
      <c r="O12939" s="267" t="s">
        <v>13</v>
      </c>
      <c r="P12939" s="267">
        <v>15327237</v>
      </c>
      <c r="Q12939" s="267" t="s">
        <v>1445</v>
      </c>
      <c r="S12939" s="267">
        <v>38</v>
      </c>
      <c r="T12939" s="267" t="s">
        <v>13</v>
      </c>
      <c r="U12939" s="267" t="s">
        <v>1996</v>
      </c>
      <c r="V12939" s="267" t="s">
        <v>13</v>
      </c>
      <c r="W12939" s="267">
        <v>1940</v>
      </c>
      <c r="X12939" s="267">
        <v>12052</v>
      </c>
      <c r="Y12939" s="267">
        <v>15327237</v>
      </c>
      <c r="Z12939" s="267">
        <v>1</v>
      </c>
      <c r="AA12939" s="267" t="s">
        <v>1987</v>
      </c>
      <c r="AB12939" s="270" t="s">
        <v>1988</v>
      </c>
      <c r="AD12939" s="267" t="s">
        <v>13</v>
      </c>
      <c r="AF12939" s="267" t="s">
        <v>24</v>
      </c>
      <c r="AG12939" s="267" t="s">
        <v>24</v>
      </c>
    </row>
    <row r="12940" spans="3:33" ht="409.5">
      <c r="C12940" s="267" t="s">
        <v>1985</v>
      </c>
      <c r="D12940" s="267" t="s">
        <v>727</v>
      </c>
      <c r="E12940" s="267">
        <v>1688</v>
      </c>
      <c r="F12940" s="267" t="s">
        <v>1485</v>
      </c>
      <c r="G12940" s="267" t="s">
        <v>1445</v>
      </c>
      <c r="H12940" s="267">
        <v>1</v>
      </c>
      <c r="I12940" s="267" t="s">
        <v>583</v>
      </c>
      <c r="J12940" s="267">
        <v>0.64</v>
      </c>
      <c r="K12940" s="267" t="s">
        <v>1986</v>
      </c>
      <c r="O12940" s="267" t="s">
        <v>13</v>
      </c>
      <c r="P12940" s="267">
        <v>15327237</v>
      </c>
      <c r="Q12940" s="267" t="s">
        <v>1445</v>
      </c>
      <c r="S12940" s="267">
        <v>38</v>
      </c>
      <c r="T12940" s="267" t="s">
        <v>13</v>
      </c>
      <c r="U12940" s="267" t="s">
        <v>1996</v>
      </c>
      <c r="V12940" s="267" t="s">
        <v>13</v>
      </c>
      <c r="W12940" s="267">
        <v>1940</v>
      </c>
      <c r="X12940" s="267">
        <v>12052</v>
      </c>
      <c r="Y12940" s="267">
        <v>15327237</v>
      </c>
      <c r="Z12940" s="267">
        <v>1</v>
      </c>
      <c r="AA12940" s="267" t="s">
        <v>1987</v>
      </c>
      <c r="AB12940" s="270" t="s">
        <v>1988</v>
      </c>
      <c r="AD12940" s="267" t="s">
        <v>13</v>
      </c>
      <c r="AF12940" s="267" t="s">
        <v>24</v>
      </c>
      <c r="AG12940" s="267" t="s">
        <v>24</v>
      </c>
    </row>
    <row r="12941" spans="3:33" ht="409.5">
      <c r="C12941" s="267" t="s">
        <v>1985</v>
      </c>
      <c r="D12941" s="267" t="s">
        <v>727</v>
      </c>
      <c r="E12941" s="267">
        <v>1688</v>
      </c>
      <c r="F12941" s="267" t="s">
        <v>1485</v>
      </c>
      <c r="G12941" s="267" t="s">
        <v>1445</v>
      </c>
      <c r="H12941" s="267">
        <v>1</v>
      </c>
      <c r="I12941" s="267" t="s">
        <v>583</v>
      </c>
      <c r="J12941" s="267">
        <v>0.64</v>
      </c>
      <c r="K12941" s="267" t="s">
        <v>1986</v>
      </c>
      <c r="O12941" s="267" t="s">
        <v>13</v>
      </c>
      <c r="P12941" s="267">
        <v>15327237</v>
      </c>
      <c r="Q12941" s="267" t="s">
        <v>1445</v>
      </c>
      <c r="S12941" s="267">
        <v>38</v>
      </c>
      <c r="T12941" s="267" t="s">
        <v>13</v>
      </c>
      <c r="U12941" s="267" t="s">
        <v>1996</v>
      </c>
      <c r="V12941" s="267" t="s">
        <v>13</v>
      </c>
      <c r="W12941" s="267">
        <v>1940</v>
      </c>
      <c r="X12941" s="267">
        <v>12052</v>
      </c>
      <c r="Y12941" s="267">
        <v>15327237</v>
      </c>
      <c r="Z12941" s="267">
        <v>1</v>
      </c>
      <c r="AA12941" s="267" t="s">
        <v>1987</v>
      </c>
      <c r="AB12941" s="270" t="s">
        <v>1988</v>
      </c>
      <c r="AD12941" s="267" t="s">
        <v>13</v>
      </c>
      <c r="AF12941" s="267" t="s">
        <v>24</v>
      </c>
      <c r="AG12941" s="267" t="s">
        <v>24</v>
      </c>
    </row>
    <row r="12942" spans="3:33" ht="409.5">
      <c r="C12942" s="267" t="s">
        <v>1985</v>
      </c>
      <c r="D12942" s="267" t="s">
        <v>727</v>
      </c>
      <c r="E12942" s="267">
        <v>1688</v>
      </c>
      <c r="F12942" s="267" t="s">
        <v>1485</v>
      </c>
      <c r="G12942" s="267" t="s">
        <v>1445</v>
      </c>
      <c r="H12942" s="267">
        <v>1</v>
      </c>
      <c r="I12942" s="267" t="s">
        <v>583</v>
      </c>
      <c r="J12942" s="267">
        <v>0.64</v>
      </c>
      <c r="K12942" s="267" t="s">
        <v>1986</v>
      </c>
      <c r="O12942" s="267" t="s">
        <v>13</v>
      </c>
      <c r="P12942" s="267">
        <v>15327237</v>
      </c>
      <c r="Q12942" s="267" t="s">
        <v>1445</v>
      </c>
      <c r="S12942" s="267">
        <v>38</v>
      </c>
      <c r="T12942" s="267" t="s">
        <v>13</v>
      </c>
      <c r="U12942" s="267" t="s">
        <v>1996</v>
      </c>
      <c r="V12942" s="267" t="s">
        <v>13</v>
      </c>
      <c r="W12942" s="267">
        <v>1940</v>
      </c>
      <c r="X12942" s="267">
        <v>12052</v>
      </c>
      <c r="Y12942" s="267">
        <v>15327237</v>
      </c>
      <c r="Z12942" s="267">
        <v>1</v>
      </c>
      <c r="AA12942" s="267" t="s">
        <v>1987</v>
      </c>
      <c r="AB12942" s="270" t="s">
        <v>1988</v>
      </c>
      <c r="AD12942" s="267" t="s">
        <v>13</v>
      </c>
      <c r="AF12942" s="267" t="s">
        <v>24</v>
      </c>
      <c r="AG12942" s="267" t="s">
        <v>24</v>
      </c>
    </row>
    <row r="12943" spans="3:33" ht="409.5">
      <c r="C12943" s="267" t="s">
        <v>1985</v>
      </c>
      <c r="D12943" s="267" t="s">
        <v>727</v>
      </c>
      <c r="E12943" s="267">
        <v>1688</v>
      </c>
      <c r="F12943" s="267" t="s">
        <v>1485</v>
      </c>
      <c r="G12943" s="267" t="s">
        <v>1445</v>
      </c>
      <c r="H12943" s="267">
        <v>1</v>
      </c>
      <c r="I12943" s="267" t="s">
        <v>583</v>
      </c>
      <c r="J12943" s="267">
        <v>0.64</v>
      </c>
      <c r="K12943" s="267" t="s">
        <v>1986</v>
      </c>
      <c r="O12943" s="267" t="s">
        <v>13</v>
      </c>
      <c r="P12943" s="267">
        <v>15327237</v>
      </c>
      <c r="Q12943" s="267" t="s">
        <v>1445</v>
      </c>
      <c r="S12943" s="267">
        <v>38</v>
      </c>
      <c r="T12943" s="267" t="s">
        <v>13</v>
      </c>
      <c r="U12943" s="267" t="s">
        <v>1996</v>
      </c>
      <c r="V12943" s="267" t="s">
        <v>13</v>
      </c>
      <c r="W12943" s="267">
        <v>1940</v>
      </c>
      <c r="X12943" s="267">
        <v>12052</v>
      </c>
      <c r="Y12943" s="267">
        <v>15327237</v>
      </c>
      <c r="Z12943" s="267">
        <v>1</v>
      </c>
      <c r="AA12943" s="267" t="s">
        <v>1987</v>
      </c>
      <c r="AB12943" s="270" t="s">
        <v>1988</v>
      </c>
      <c r="AD12943" s="267" t="s">
        <v>13</v>
      </c>
      <c r="AF12943" s="267" t="s">
        <v>24</v>
      </c>
      <c r="AG12943" s="267" t="s">
        <v>24</v>
      </c>
    </row>
    <row r="12944" spans="3:33" ht="409.5">
      <c r="C12944" s="267" t="s">
        <v>1985</v>
      </c>
      <c r="D12944" s="267" t="s">
        <v>727</v>
      </c>
      <c r="E12944" s="267">
        <v>1688</v>
      </c>
      <c r="F12944" s="267" t="s">
        <v>1485</v>
      </c>
      <c r="G12944" s="267" t="s">
        <v>1445</v>
      </c>
      <c r="H12944" s="267">
        <v>1</v>
      </c>
      <c r="I12944" s="267" t="s">
        <v>583</v>
      </c>
      <c r="J12944" s="267">
        <v>0.64</v>
      </c>
      <c r="K12944" s="267" t="s">
        <v>1986</v>
      </c>
      <c r="O12944" s="267" t="s">
        <v>13</v>
      </c>
      <c r="P12944" s="267">
        <v>15327237</v>
      </c>
      <c r="Q12944" s="267" t="s">
        <v>1445</v>
      </c>
      <c r="S12944" s="267">
        <v>38</v>
      </c>
      <c r="T12944" s="267" t="s">
        <v>13</v>
      </c>
      <c r="U12944" s="267" t="s">
        <v>1996</v>
      </c>
      <c r="V12944" s="267" t="s">
        <v>13</v>
      </c>
      <c r="W12944" s="267">
        <v>1940</v>
      </c>
      <c r="X12944" s="267">
        <v>12052</v>
      </c>
      <c r="Y12944" s="267">
        <v>15327237</v>
      </c>
      <c r="Z12944" s="267">
        <v>1</v>
      </c>
      <c r="AA12944" s="267" t="s">
        <v>1987</v>
      </c>
      <c r="AB12944" s="270" t="s">
        <v>1988</v>
      </c>
      <c r="AD12944" s="267" t="s">
        <v>13</v>
      </c>
      <c r="AF12944" s="267" t="s">
        <v>24</v>
      </c>
      <c r="AG12944" s="267" t="s">
        <v>24</v>
      </c>
    </row>
    <row r="12945" spans="3:33" ht="409.5">
      <c r="C12945" s="267" t="s">
        <v>1985</v>
      </c>
      <c r="D12945" s="267" t="s">
        <v>727</v>
      </c>
      <c r="E12945" s="267">
        <v>1688</v>
      </c>
      <c r="F12945" s="267" t="s">
        <v>1485</v>
      </c>
      <c r="G12945" s="267" t="s">
        <v>1445</v>
      </c>
      <c r="H12945" s="267">
        <v>1</v>
      </c>
      <c r="I12945" s="267" t="s">
        <v>583</v>
      </c>
      <c r="J12945" s="267">
        <v>0.64</v>
      </c>
      <c r="K12945" s="267" t="s">
        <v>1986</v>
      </c>
      <c r="O12945" s="267" t="s">
        <v>13</v>
      </c>
      <c r="P12945" s="267">
        <v>15327237</v>
      </c>
      <c r="Q12945" s="267" t="s">
        <v>1445</v>
      </c>
      <c r="S12945" s="267">
        <v>38</v>
      </c>
      <c r="T12945" s="267" t="s">
        <v>13</v>
      </c>
      <c r="U12945" s="267" t="s">
        <v>1996</v>
      </c>
      <c r="V12945" s="267" t="s">
        <v>13</v>
      </c>
      <c r="W12945" s="267">
        <v>1940</v>
      </c>
      <c r="X12945" s="267">
        <v>12052</v>
      </c>
      <c r="Y12945" s="267">
        <v>15327237</v>
      </c>
      <c r="Z12945" s="267">
        <v>1</v>
      </c>
      <c r="AA12945" s="267" t="s">
        <v>1987</v>
      </c>
      <c r="AB12945" s="270" t="s">
        <v>1988</v>
      </c>
      <c r="AD12945" s="267" t="s">
        <v>13</v>
      </c>
      <c r="AF12945" s="267" t="s">
        <v>24</v>
      </c>
      <c r="AG12945" s="267" t="s">
        <v>24</v>
      </c>
    </row>
    <row r="12946" spans="3:33" ht="409.5">
      <c r="C12946" s="267" t="s">
        <v>1985</v>
      </c>
      <c r="D12946" s="267" t="s">
        <v>727</v>
      </c>
      <c r="E12946" s="267">
        <v>1688</v>
      </c>
      <c r="F12946" s="267" t="s">
        <v>1485</v>
      </c>
      <c r="G12946" s="267" t="s">
        <v>1445</v>
      </c>
      <c r="H12946" s="267">
        <v>1</v>
      </c>
      <c r="I12946" s="267" t="s">
        <v>583</v>
      </c>
      <c r="J12946" s="267">
        <v>0.64</v>
      </c>
      <c r="K12946" s="267" t="s">
        <v>1986</v>
      </c>
      <c r="O12946" s="267" t="s">
        <v>13</v>
      </c>
      <c r="P12946" s="267">
        <v>15327237</v>
      </c>
      <c r="Q12946" s="267" t="s">
        <v>1445</v>
      </c>
      <c r="S12946" s="267">
        <v>38</v>
      </c>
      <c r="T12946" s="267" t="s">
        <v>13</v>
      </c>
      <c r="U12946" s="267" t="s">
        <v>1996</v>
      </c>
      <c r="V12946" s="267" t="s">
        <v>13</v>
      </c>
      <c r="W12946" s="267">
        <v>1940</v>
      </c>
      <c r="X12946" s="267">
        <v>12052</v>
      </c>
      <c r="Y12946" s="267">
        <v>15327237</v>
      </c>
      <c r="Z12946" s="267">
        <v>1</v>
      </c>
      <c r="AA12946" s="267" t="s">
        <v>1987</v>
      </c>
      <c r="AB12946" s="270" t="s">
        <v>1988</v>
      </c>
      <c r="AD12946" s="267" t="s">
        <v>13</v>
      </c>
      <c r="AF12946" s="267" t="s">
        <v>24</v>
      </c>
      <c r="AG12946" s="267" t="s">
        <v>24</v>
      </c>
    </row>
    <row r="12947" spans="3:33" ht="409.5">
      <c r="C12947" s="267" t="s">
        <v>1985</v>
      </c>
      <c r="D12947" s="267" t="s">
        <v>727</v>
      </c>
      <c r="E12947" s="267">
        <v>1688</v>
      </c>
      <c r="F12947" s="267" t="s">
        <v>1485</v>
      </c>
      <c r="G12947" s="267" t="s">
        <v>1445</v>
      </c>
      <c r="H12947" s="267">
        <v>1</v>
      </c>
      <c r="I12947" s="267" t="s">
        <v>583</v>
      </c>
      <c r="J12947" s="267">
        <v>0.64</v>
      </c>
      <c r="K12947" s="267" t="s">
        <v>1986</v>
      </c>
      <c r="O12947" s="267" t="s">
        <v>13</v>
      </c>
      <c r="P12947" s="267">
        <v>15327237</v>
      </c>
      <c r="Q12947" s="267" t="s">
        <v>1445</v>
      </c>
      <c r="S12947" s="267">
        <v>38</v>
      </c>
      <c r="T12947" s="267" t="s">
        <v>13</v>
      </c>
      <c r="U12947" s="267" t="s">
        <v>1996</v>
      </c>
      <c r="V12947" s="267" t="s">
        <v>13</v>
      </c>
      <c r="W12947" s="267">
        <v>1940</v>
      </c>
      <c r="X12947" s="267">
        <v>12052</v>
      </c>
      <c r="Y12947" s="267">
        <v>15327237</v>
      </c>
      <c r="Z12947" s="267">
        <v>1</v>
      </c>
      <c r="AA12947" s="267" t="s">
        <v>1987</v>
      </c>
      <c r="AB12947" s="270" t="s">
        <v>1988</v>
      </c>
      <c r="AD12947" s="267" t="s">
        <v>13</v>
      </c>
      <c r="AF12947" s="267" t="s">
        <v>24</v>
      </c>
      <c r="AG12947" s="267" t="s">
        <v>24</v>
      </c>
    </row>
    <row r="12948" spans="3:33" ht="409.5">
      <c r="C12948" s="267" t="s">
        <v>1985</v>
      </c>
      <c r="D12948" s="267" t="s">
        <v>727</v>
      </c>
      <c r="E12948" s="267">
        <v>1688</v>
      </c>
      <c r="F12948" s="267" t="s">
        <v>1485</v>
      </c>
      <c r="G12948" s="267" t="s">
        <v>1445</v>
      </c>
      <c r="H12948" s="267">
        <v>1</v>
      </c>
      <c r="I12948" s="267" t="s">
        <v>583</v>
      </c>
      <c r="J12948" s="267">
        <v>0.64</v>
      </c>
      <c r="K12948" s="267" t="s">
        <v>1986</v>
      </c>
      <c r="O12948" s="267" t="s">
        <v>13</v>
      </c>
      <c r="P12948" s="267">
        <v>15327237</v>
      </c>
      <c r="Q12948" s="267" t="s">
        <v>1445</v>
      </c>
      <c r="S12948" s="267">
        <v>38</v>
      </c>
      <c r="T12948" s="267" t="s">
        <v>13</v>
      </c>
      <c r="U12948" s="267" t="s">
        <v>1996</v>
      </c>
      <c r="V12948" s="267" t="s">
        <v>13</v>
      </c>
      <c r="W12948" s="267">
        <v>1940</v>
      </c>
      <c r="X12948" s="267">
        <v>12052</v>
      </c>
      <c r="Y12948" s="267">
        <v>15327237</v>
      </c>
      <c r="Z12948" s="267">
        <v>1</v>
      </c>
      <c r="AA12948" s="267" t="s">
        <v>1987</v>
      </c>
      <c r="AB12948" s="270" t="s">
        <v>1988</v>
      </c>
      <c r="AD12948" s="267" t="s">
        <v>13</v>
      </c>
      <c r="AF12948" s="267" t="s">
        <v>24</v>
      </c>
      <c r="AG12948" s="267" t="s">
        <v>24</v>
      </c>
    </row>
    <row r="12949" spans="3:33" ht="409.5">
      <c r="C12949" s="267" t="s">
        <v>1985</v>
      </c>
      <c r="D12949" s="267" t="s">
        <v>727</v>
      </c>
      <c r="E12949" s="267">
        <v>1688</v>
      </c>
      <c r="F12949" s="267" t="s">
        <v>1485</v>
      </c>
      <c r="G12949" s="267" t="s">
        <v>1445</v>
      </c>
      <c r="H12949" s="267">
        <v>1</v>
      </c>
      <c r="I12949" s="267" t="s">
        <v>583</v>
      </c>
      <c r="J12949" s="267">
        <v>0.64</v>
      </c>
      <c r="K12949" s="267" t="s">
        <v>1986</v>
      </c>
      <c r="O12949" s="267" t="s">
        <v>13</v>
      </c>
      <c r="P12949" s="267">
        <v>15327237</v>
      </c>
      <c r="Q12949" s="267" t="s">
        <v>1445</v>
      </c>
      <c r="S12949" s="267">
        <v>38</v>
      </c>
      <c r="T12949" s="267" t="s">
        <v>13</v>
      </c>
      <c r="U12949" s="267" t="s">
        <v>1996</v>
      </c>
      <c r="V12949" s="267" t="s">
        <v>13</v>
      </c>
      <c r="W12949" s="267">
        <v>1940</v>
      </c>
      <c r="X12949" s="267">
        <v>12052</v>
      </c>
      <c r="Y12949" s="267">
        <v>15327237</v>
      </c>
      <c r="Z12949" s="267">
        <v>1</v>
      </c>
      <c r="AA12949" s="267" t="s">
        <v>1987</v>
      </c>
      <c r="AB12949" s="270" t="s">
        <v>1988</v>
      </c>
      <c r="AD12949" s="267" t="s">
        <v>13</v>
      </c>
      <c r="AF12949" s="267" t="s">
        <v>24</v>
      </c>
      <c r="AG12949" s="267" t="s">
        <v>24</v>
      </c>
    </row>
    <row r="12950" spans="3:33" ht="409.5">
      <c r="C12950" s="267" t="s">
        <v>1985</v>
      </c>
      <c r="D12950" s="267" t="s">
        <v>727</v>
      </c>
      <c r="E12950" s="267">
        <v>1688</v>
      </c>
      <c r="F12950" s="267" t="s">
        <v>1485</v>
      </c>
      <c r="G12950" s="267" t="s">
        <v>1445</v>
      </c>
      <c r="H12950" s="267">
        <v>1</v>
      </c>
      <c r="I12950" s="267" t="s">
        <v>583</v>
      </c>
      <c r="J12950" s="267">
        <v>0.64</v>
      </c>
      <c r="K12950" s="267" t="s">
        <v>1986</v>
      </c>
      <c r="O12950" s="267" t="s">
        <v>13</v>
      </c>
      <c r="P12950" s="267">
        <v>15327237</v>
      </c>
      <c r="Q12950" s="267" t="s">
        <v>1445</v>
      </c>
      <c r="S12950" s="267">
        <v>38</v>
      </c>
      <c r="T12950" s="267" t="s">
        <v>13</v>
      </c>
      <c r="U12950" s="267" t="s">
        <v>1996</v>
      </c>
      <c r="V12950" s="267" t="s">
        <v>13</v>
      </c>
      <c r="W12950" s="267">
        <v>1940</v>
      </c>
      <c r="X12950" s="267">
        <v>12052</v>
      </c>
      <c r="Y12950" s="267">
        <v>15327237</v>
      </c>
      <c r="Z12950" s="267">
        <v>1</v>
      </c>
      <c r="AA12950" s="267" t="s">
        <v>1987</v>
      </c>
      <c r="AB12950" s="270" t="s">
        <v>1988</v>
      </c>
      <c r="AD12950" s="267" t="s">
        <v>13</v>
      </c>
      <c r="AF12950" s="267" t="s">
        <v>24</v>
      </c>
      <c r="AG12950" s="267" t="s">
        <v>24</v>
      </c>
    </row>
    <row r="12951" spans="3:33" ht="409.5">
      <c r="C12951" s="267" t="s">
        <v>1985</v>
      </c>
      <c r="D12951" s="267" t="s">
        <v>727</v>
      </c>
      <c r="E12951" s="267">
        <v>1688</v>
      </c>
      <c r="F12951" s="267" t="s">
        <v>1485</v>
      </c>
      <c r="G12951" s="267" t="s">
        <v>1445</v>
      </c>
      <c r="H12951" s="267">
        <v>1</v>
      </c>
      <c r="I12951" s="267" t="s">
        <v>583</v>
      </c>
      <c r="J12951" s="267">
        <v>0.64</v>
      </c>
      <c r="K12951" s="267" t="s">
        <v>1986</v>
      </c>
      <c r="O12951" s="267" t="s">
        <v>13</v>
      </c>
      <c r="P12951" s="267">
        <v>15327237</v>
      </c>
      <c r="Q12951" s="267" t="s">
        <v>1445</v>
      </c>
      <c r="S12951" s="267">
        <v>38</v>
      </c>
      <c r="T12951" s="267" t="s">
        <v>13</v>
      </c>
      <c r="U12951" s="267" t="s">
        <v>1996</v>
      </c>
      <c r="V12951" s="267" t="s">
        <v>13</v>
      </c>
      <c r="W12951" s="267">
        <v>1940</v>
      </c>
      <c r="X12951" s="267">
        <v>12052</v>
      </c>
      <c r="Y12951" s="267">
        <v>15327237</v>
      </c>
      <c r="Z12951" s="267">
        <v>1</v>
      </c>
      <c r="AA12951" s="267" t="s">
        <v>1987</v>
      </c>
      <c r="AB12951" s="270" t="s">
        <v>1988</v>
      </c>
      <c r="AD12951" s="267" t="s">
        <v>13</v>
      </c>
      <c r="AF12951" s="267" t="s">
        <v>24</v>
      </c>
      <c r="AG12951" s="267" t="s">
        <v>24</v>
      </c>
    </row>
    <row r="12952" spans="3:33" ht="409.5">
      <c r="C12952" s="267" t="s">
        <v>1985</v>
      </c>
      <c r="D12952" s="267" t="s">
        <v>727</v>
      </c>
      <c r="E12952" s="267">
        <v>1688</v>
      </c>
      <c r="F12952" s="267" t="s">
        <v>1485</v>
      </c>
      <c r="G12952" s="267" t="s">
        <v>1445</v>
      </c>
      <c r="H12952" s="267">
        <v>1</v>
      </c>
      <c r="I12952" s="267" t="s">
        <v>583</v>
      </c>
      <c r="J12952" s="267">
        <v>0.64</v>
      </c>
      <c r="K12952" s="267" t="s">
        <v>1986</v>
      </c>
      <c r="O12952" s="267" t="s">
        <v>13</v>
      </c>
      <c r="P12952" s="267">
        <v>15327237</v>
      </c>
      <c r="Q12952" s="267" t="s">
        <v>1445</v>
      </c>
      <c r="S12952" s="267">
        <v>38</v>
      </c>
      <c r="T12952" s="267" t="s">
        <v>13</v>
      </c>
      <c r="U12952" s="267" t="s">
        <v>1996</v>
      </c>
      <c r="V12952" s="267" t="s">
        <v>13</v>
      </c>
      <c r="W12952" s="267">
        <v>1940</v>
      </c>
      <c r="X12952" s="267">
        <v>12052</v>
      </c>
      <c r="Y12952" s="267">
        <v>15327237</v>
      </c>
      <c r="Z12952" s="267">
        <v>1</v>
      </c>
      <c r="AA12952" s="267" t="s">
        <v>1987</v>
      </c>
      <c r="AB12952" s="270" t="s">
        <v>1988</v>
      </c>
      <c r="AD12952" s="267" t="s">
        <v>13</v>
      </c>
      <c r="AF12952" s="267" t="s">
        <v>24</v>
      </c>
      <c r="AG12952" s="267" t="s">
        <v>24</v>
      </c>
    </row>
    <row r="12953" spans="3:33" ht="409.5">
      <c r="C12953" s="267" t="s">
        <v>1985</v>
      </c>
      <c r="D12953" s="267" t="s">
        <v>727</v>
      </c>
      <c r="E12953" s="267">
        <v>1688</v>
      </c>
      <c r="F12953" s="267" t="s">
        <v>1485</v>
      </c>
      <c r="G12953" s="267" t="s">
        <v>1445</v>
      </c>
      <c r="H12953" s="267">
        <v>1</v>
      </c>
      <c r="I12953" s="267" t="s">
        <v>583</v>
      </c>
      <c r="J12953" s="267">
        <v>0.64</v>
      </c>
      <c r="K12953" s="267" t="s">
        <v>1986</v>
      </c>
      <c r="O12953" s="267" t="s">
        <v>13</v>
      </c>
      <c r="P12953" s="267">
        <v>15327237</v>
      </c>
      <c r="Q12953" s="267" t="s">
        <v>1445</v>
      </c>
      <c r="S12953" s="267">
        <v>38</v>
      </c>
      <c r="T12953" s="267" t="s">
        <v>13</v>
      </c>
      <c r="U12953" s="267" t="s">
        <v>1996</v>
      </c>
      <c r="V12953" s="267" t="s">
        <v>13</v>
      </c>
      <c r="W12953" s="267">
        <v>1940</v>
      </c>
      <c r="X12953" s="267">
        <v>12052</v>
      </c>
      <c r="Y12953" s="267">
        <v>15327237</v>
      </c>
      <c r="Z12953" s="267">
        <v>1</v>
      </c>
      <c r="AA12953" s="267" t="s">
        <v>1987</v>
      </c>
      <c r="AB12953" s="270" t="s">
        <v>1988</v>
      </c>
      <c r="AD12953" s="267" t="s">
        <v>13</v>
      </c>
      <c r="AF12953" s="267" t="s">
        <v>24</v>
      </c>
      <c r="AG12953" s="267" t="s">
        <v>24</v>
      </c>
    </row>
    <row r="12954" spans="3:33" ht="409.5">
      <c r="C12954" s="267" t="s">
        <v>1985</v>
      </c>
      <c r="D12954" s="267" t="s">
        <v>727</v>
      </c>
      <c r="E12954" s="267">
        <v>1688</v>
      </c>
      <c r="F12954" s="267" t="s">
        <v>1485</v>
      </c>
      <c r="G12954" s="267" t="s">
        <v>1445</v>
      </c>
      <c r="H12954" s="267">
        <v>1</v>
      </c>
      <c r="I12954" s="267" t="s">
        <v>583</v>
      </c>
      <c r="J12954" s="267">
        <v>0.64</v>
      </c>
      <c r="K12954" s="267" t="s">
        <v>1986</v>
      </c>
      <c r="O12954" s="267" t="s">
        <v>13</v>
      </c>
      <c r="P12954" s="267">
        <v>15327237</v>
      </c>
      <c r="Q12954" s="267" t="s">
        <v>1445</v>
      </c>
      <c r="S12954" s="267">
        <v>38</v>
      </c>
      <c r="T12954" s="267" t="s">
        <v>13</v>
      </c>
      <c r="U12954" s="267" t="s">
        <v>1996</v>
      </c>
      <c r="V12954" s="267" t="s">
        <v>13</v>
      </c>
      <c r="W12954" s="267">
        <v>1940</v>
      </c>
      <c r="X12954" s="267">
        <v>12052</v>
      </c>
      <c r="Y12954" s="267">
        <v>15327237</v>
      </c>
      <c r="Z12954" s="267">
        <v>1</v>
      </c>
      <c r="AA12954" s="267" t="s">
        <v>1987</v>
      </c>
      <c r="AB12954" s="270" t="s">
        <v>1988</v>
      </c>
      <c r="AD12954" s="267" t="s">
        <v>13</v>
      </c>
      <c r="AF12954" s="267" t="s">
        <v>24</v>
      </c>
      <c r="AG12954" s="267" t="s">
        <v>24</v>
      </c>
    </row>
    <row r="12955" spans="3:33" ht="409.5">
      <c r="C12955" s="267" t="s">
        <v>1985</v>
      </c>
      <c r="D12955" s="267" t="s">
        <v>727</v>
      </c>
      <c r="E12955" s="267">
        <v>1688</v>
      </c>
      <c r="F12955" s="267" t="s">
        <v>1485</v>
      </c>
      <c r="G12955" s="267" t="s">
        <v>1445</v>
      </c>
      <c r="H12955" s="267">
        <v>1</v>
      </c>
      <c r="I12955" s="267" t="s">
        <v>583</v>
      </c>
      <c r="J12955" s="267">
        <v>0.64</v>
      </c>
      <c r="K12955" s="267" t="s">
        <v>1986</v>
      </c>
      <c r="O12955" s="267" t="s">
        <v>13</v>
      </c>
      <c r="P12955" s="267">
        <v>15327237</v>
      </c>
      <c r="Q12955" s="267" t="s">
        <v>1445</v>
      </c>
      <c r="S12955" s="267">
        <v>38</v>
      </c>
      <c r="T12955" s="267" t="s">
        <v>13</v>
      </c>
      <c r="U12955" s="267" t="s">
        <v>1996</v>
      </c>
      <c r="V12955" s="267" t="s">
        <v>13</v>
      </c>
      <c r="W12955" s="267">
        <v>1940</v>
      </c>
      <c r="X12955" s="267">
        <v>12052</v>
      </c>
      <c r="Y12955" s="267">
        <v>15327237</v>
      </c>
      <c r="Z12955" s="267">
        <v>1</v>
      </c>
      <c r="AA12955" s="267" t="s">
        <v>1987</v>
      </c>
      <c r="AB12955" s="270" t="s">
        <v>1988</v>
      </c>
      <c r="AD12955" s="267" t="s">
        <v>13</v>
      </c>
      <c r="AF12955" s="267" t="s">
        <v>24</v>
      </c>
      <c r="AG12955" s="267" t="s">
        <v>24</v>
      </c>
    </row>
    <row r="12956" spans="3:33" ht="409.5">
      <c r="C12956" s="267" t="s">
        <v>1985</v>
      </c>
      <c r="D12956" s="267" t="s">
        <v>727</v>
      </c>
      <c r="E12956" s="267">
        <v>1688</v>
      </c>
      <c r="F12956" s="267" t="s">
        <v>1485</v>
      </c>
      <c r="G12956" s="267" t="s">
        <v>1445</v>
      </c>
      <c r="H12956" s="267">
        <v>1</v>
      </c>
      <c r="I12956" s="267" t="s">
        <v>583</v>
      </c>
      <c r="J12956" s="267">
        <v>0.64</v>
      </c>
      <c r="K12956" s="267" t="s">
        <v>1986</v>
      </c>
      <c r="O12956" s="267" t="s">
        <v>13</v>
      </c>
      <c r="P12956" s="267">
        <v>15327237</v>
      </c>
      <c r="Q12956" s="267" t="s">
        <v>1445</v>
      </c>
      <c r="S12956" s="267">
        <v>38</v>
      </c>
      <c r="T12956" s="267" t="s">
        <v>13</v>
      </c>
      <c r="U12956" s="267" t="s">
        <v>1996</v>
      </c>
      <c r="V12956" s="267" t="s">
        <v>13</v>
      </c>
      <c r="W12956" s="267">
        <v>1940</v>
      </c>
      <c r="X12956" s="267">
        <v>12052</v>
      </c>
      <c r="Y12956" s="267">
        <v>15327237</v>
      </c>
      <c r="Z12956" s="267">
        <v>1</v>
      </c>
      <c r="AA12956" s="267" t="s">
        <v>1987</v>
      </c>
      <c r="AB12956" s="270" t="s">
        <v>1988</v>
      </c>
      <c r="AD12956" s="267" t="s">
        <v>13</v>
      </c>
      <c r="AF12956" s="267" t="s">
        <v>24</v>
      </c>
      <c r="AG12956" s="267" t="s">
        <v>24</v>
      </c>
    </row>
    <row r="12957" spans="3:33" ht="409.5">
      <c r="C12957" s="267" t="s">
        <v>1985</v>
      </c>
      <c r="D12957" s="267" t="s">
        <v>727</v>
      </c>
      <c r="E12957" s="267">
        <v>1688</v>
      </c>
      <c r="F12957" s="267" t="s">
        <v>1485</v>
      </c>
      <c r="G12957" s="267" t="s">
        <v>1445</v>
      </c>
      <c r="H12957" s="267">
        <v>1</v>
      </c>
      <c r="I12957" s="267" t="s">
        <v>583</v>
      </c>
      <c r="J12957" s="267">
        <v>0.64</v>
      </c>
      <c r="K12957" s="267" t="s">
        <v>1986</v>
      </c>
      <c r="O12957" s="267" t="s">
        <v>13</v>
      </c>
      <c r="P12957" s="267">
        <v>15327237</v>
      </c>
      <c r="Q12957" s="267" t="s">
        <v>1445</v>
      </c>
      <c r="S12957" s="267">
        <v>38</v>
      </c>
      <c r="T12957" s="267" t="s">
        <v>13</v>
      </c>
      <c r="U12957" s="267" t="s">
        <v>1996</v>
      </c>
      <c r="V12957" s="267" t="s">
        <v>13</v>
      </c>
      <c r="W12957" s="267">
        <v>1940</v>
      </c>
      <c r="X12957" s="267">
        <v>12052</v>
      </c>
      <c r="Y12957" s="267">
        <v>15327237</v>
      </c>
      <c r="Z12957" s="267">
        <v>1</v>
      </c>
      <c r="AA12957" s="267" t="s">
        <v>1987</v>
      </c>
      <c r="AB12957" s="270" t="s">
        <v>1988</v>
      </c>
      <c r="AD12957" s="267" t="s">
        <v>13</v>
      </c>
      <c r="AF12957" s="267" t="s">
        <v>24</v>
      </c>
      <c r="AG12957" s="267" t="s">
        <v>24</v>
      </c>
    </row>
    <row r="12958" spans="3:33" ht="409.5">
      <c r="C12958" s="267" t="s">
        <v>1985</v>
      </c>
      <c r="D12958" s="267" t="s">
        <v>727</v>
      </c>
      <c r="E12958" s="267">
        <v>1688</v>
      </c>
      <c r="F12958" s="267" t="s">
        <v>1485</v>
      </c>
      <c r="G12958" s="267" t="s">
        <v>1445</v>
      </c>
      <c r="H12958" s="267">
        <v>1</v>
      </c>
      <c r="I12958" s="267" t="s">
        <v>583</v>
      </c>
      <c r="J12958" s="267">
        <v>0.64</v>
      </c>
      <c r="K12958" s="267" t="s">
        <v>1986</v>
      </c>
      <c r="O12958" s="267" t="s">
        <v>13</v>
      </c>
      <c r="P12958" s="267">
        <v>15327237</v>
      </c>
      <c r="Q12958" s="267" t="s">
        <v>1445</v>
      </c>
      <c r="S12958" s="267">
        <v>38</v>
      </c>
      <c r="T12958" s="267" t="s">
        <v>13</v>
      </c>
      <c r="U12958" s="267" t="s">
        <v>1996</v>
      </c>
      <c r="V12958" s="267" t="s">
        <v>13</v>
      </c>
      <c r="W12958" s="267">
        <v>1940</v>
      </c>
      <c r="X12958" s="267">
        <v>12052</v>
      </c>
      <c r="Y12958" s="267">
        <v>15327237</v>
      </c>
      <c r="Z12958" s="267">
        <v>1</v>
      </c>
      <c r="AA12958" s="267" t="s">
        <v>1987</v>
      </c>
      <c r="AB12958" s="270" t="s">
        <v>1988</v>
      </c>
      <c r="AD12958" s="267" t="s">
        <v>13</v>
      </c>
      <c r="AF12958" s="267" t="s">
        <v>24</v>
      </c>
      <c r="AG12958" s="267" t="s">
        <v>24</v>
      </c>
    </row>
    <row r="12959" spans="3:33" ht="409.5">
      <c r="C12959" s="267" t="s">
        <v>1985</v>
      </c>
      <c r="D12959" s="267" t="s">
        <v>727</v>
      </c>
      <c r="E12959" s="267">
        <v>1688</v>
      </c>
      <c r="F12959" s="267" t="s">
        <v>1485</v>
      </c>
      <c r="G12959" s="267" t="s">
        <v>1445</v>
      </c>
      <c r="H12959" s="267">
        <v>1</v>
      </c>
      <c r="I12959" s="267" t="s">
        <v>583</v>
      </c>
      <c r="J12959" s="267">
        <v>0.64</v>
      </c>
      <c r="K12959" s="267" t="s">
        <v>1986</v>
      </c>
      <c r="O12959" s="267" t="s">
        <v>13</v>
      </c>
      <c r="P12959" s="267">
        <v>15327237</v>
      </c>
      <c r="Q12959" s="267" t="s">
        <v>1445</v>
      </c>
      <c r="S12959" s="267">
        <v>38</v>
      </c>
      <c r="T12959" s="267" t="s">
        <v>13</v>
      </c>
      <c r="U12959" s="267" t="s">
        <v>1996</v>
      </c>
      <c r="V12959" s="267" t="s">
        <v>13</v>
      </c>
      <c r="W12959" s="267">
        <v>1940</v>
      </c>
      <c r="X12959" s="267">
        <v>12052</v>
      </c>
      <c r="Y12959" s="267">
        <v>15327237</v>
      </c>
      <c r="Z12959" s="267">
        <v>1</v>
      </c>
      <c r="AA12959" s="267" t="s">
        <v>1987</v>
      </c>
      <c r="AB12959" s="270" t="s">
        <v>1988</v>
      </c>
      <c r="AD12959" s="267" t="s">
        <v>13</v>
      </c>
      <c r="AF12959" s="267" t="s">
        <v>24</v>
      </c>
      <c r="AG12959" s="267" t="s">
        <v>24</v>
      </c>
    </row>
    <row r="12960" spans="3:33" ht="409.5">
      <c r="C12960" s="267" t="s">
        <v>1985</v>
      </c>
      <c r="D12960" s="267" t="s">
        <v>727</v>
      </c>
      <c r="E12960" s="267">
        <v>1688</v>
      </c>
      <c r="F12960" s="267" t="s">
        <v>1485</v>
      </c>
      <c r="G12960" s="267" t="s">
        <v>1445</v>
      </c>
      <c r="H12960" s="267">
        <v>1</v>
      </c>
      <c r="I12960" s="267" t="s">
        <v>583</v>
      </c>
      <c r="J12960" s="267">
        <v>0.64</v>
      </c>
      <c r="K12960" s="267" t="s">
        <v>1986</v>
      </c>
      <c r="O12960" s="267" t="s">
        <v>13</v>
      </c>
      <c r="P12960" s="267">
        <v>15327237</v>
      </c>
      <c r="Q12960" s="267" t="s">
        <v>1445</v>
      </c>
      <c r="S12960" s="267">
        <v>38</v>
      </c>
      <c r="T12960" s="267" t="s">
        <v>13</v>
      </c>
      <c r="U12960" s="267" t="s">
        <v>1996</v>
      </c>
      <c r="V12960" s="267" t="s">
        <v>13</v>
      </c>
      <c r="W12960" s="267">
        <v>1940</v>
      </c>
      <c r="X12960" s="267">
        <v>12052</v>
      </c>
      <c r="Y12960" s="267">
        <v>15327237</v>
      </c>
      <c r="Z12960" s="267">
        <v>1</v>
      </c>
      <c r="AA12960" s="267" t="s">
        <v>1987</v>
      </c>
      <c r="AB12960" s="270" t="s">
        <v>1988</v>
      </c>
      <c r="AD12960" s="267" t="s">
        <v>13</v>
      </c>
      <c r="AF12960" s="267" t="s">
        <v>24</v>
      </c>
      <c r="AG12960" s="267" t="s">
        <v>24</v>
      </c>
    </row>
    <row r="12961" spans="3:33" ht="409.5">
      <c r="C12961" s="267" t="s">
        <v>1985</v>
      </c>
      <c r="D12961" s="267" t="s">
        <v>727</v>
      </c>
      <c r="E12961" s="267">
        <v>1688</v>
      </c>
      <c r="F12961" s="267" t="s">
        <v>1485</v>
      </c>
      <c r="G12961" s="267" t="s">
        <v>1445</v>
      </c>
      <c r="H12961" s="267">
        <v>1</v>
      </c>
      <c r="I12961" s="267" t="s">
        <v>583</v>
      </c>
      <c r="J12961" s="267">
        <v>0.64</v>
      </c>
      <c r="K12961" s="267" t="s">
        <v>1986</v>
      </c>
      <c r="O12961" s="267" t="s">
        <v>13</v>
      </c>
      <c r="P12961" s="267">
        <v>15327237</v>
      </c>
      <c r="Q12961" s="267" t="s">
        <v>1445</v>
      </c>
      <c r="S12961" s="267">
        <v>38</v>
      </c>
      <c r="T12961" s="267" t="s">
        <v>13</v>
      </c>
      <c r="U12961" s="267" t="s">
        <v>1996</v>
      </c>
      <c r="V12961" s="267" t="s">
        <v>13</v>
      </c>
      <c r="W12961" s="267">
        <v>1940</v>
      </c>
      <c r="X12961" s="267">
        <v>12052</v>
      </c>
      <c r="Y12961" s="267">
        <v>15327237</v>
      </c>
      <c r="Z12961" s="267">
        <v>1</v>
      </c>
      <c r="AA12961" s="267" t="s">
        <v>1987</v>
      </c>
      <c r="AB12961" s="270" t="s">
        <v>1988</v>
      </c>
      <c r="AD12961" s="267" t="s">
        <v>13</v>
      </c>
      <c r="AF12961" s="267" t="s">
        <v>24</v>
      </c>
      <c r="AG12961" s="267" t="s">
        <v>24</v>
      </c>
    </row>
    <row r="12962" spans="3:33" ht="409.5">
      <c r="C12962" s="267" t="s">
        <v>1985</v>
      </c>
      <c r="D12962" s="267" t="s">
        <v>727</v>
      </c>
      <c r="E12962" s="267">
        <v>1688</v>
      </c>
      <c r="F12962" s="267" t="s">
        <v>1485</v>
      </c>
      <c r="G12962" s="267" t="s">
        <v>1445</v>
      </c>
      <c r="H12962" s="267">
        <v>1</v>
      </c>
      <c r="I12962" s="267" t="s">
        <v>583</v>
      </c>
      <c r="J12962" s="267">
        <v>0.64</v>
      </c>
      <c r="K12962" s="267" t="s">
        <v>1986</v>
      </c>
      <c r="O12962" s="267" t="s">
        <v>13</v>
      </c>
      <c r="P12962" s="267">
        <v>15327237</v>
      </c>
      <c r="Q12962" s="267" t="s">
        <v>1445</v>
      </c>
      <c r="S12962" s="267">
        <v>38</v>
      </c>
      <c r="T12962" s="267" t="s">
        <v>13</v>
      </c>
      <c r="U12962" s="267" t="s">
        <v>1996</v>
      </c>
      <c r="V12962" s="267" t="s">
        <v>13</v>
      </c>
      <c r="W12962" s="267">
        <v>1940</v>
      </c>
      <c r="X12962" s="267">
        <v>12052</v>
      </c>
      <c r="Y12962" s="267">
        <v>15327237</v>
      </c>
      <c r="Z12962" s="267">
        <v>1</v>
      </c>
      <c r="AA12962" s="267" t="s">
        <v>1987</v>
      </c>
      <c r="AB12962" s="270" t="s">
        <v>1988</v>
      </c>
      <c r="AD12962" s="267" t="s">
        <v>13</v>
      </c>
      <c r="AF12962" s="267" t="s">
        <v>24</v>
      </c>
      <c r="AG12962" s="267" t="s">
        <v>24</v>
      </c>
    </row>
    <row r="12963" spans="3:33" ht="409.5">
      <c r="C12963" s="267" t="s">
        <v>1985</v>
      </c>
      <c r="D12963" s="267" t="s">
        <v>727</v>
      </c>
      <c r="E12963" s="267">
        <v>1688</v>
      </c>
      <c r="F12963" s="267" t="s">
        <v>1485</v>
      </c>
      <c r="G12963" s="267" t="s">
        <v>1445</v>
      </c>
      <c r="H12963" s="267">
        <v>1</v>
      </c>
      <c r="I12963" s="267" t="s">
        <v>583</v>
      </c>
      <c r="J12963" s="267">
        <v>0.64</v>
      </c>
      <c r="K12963" s="267" t="s">
        <v>1986</v>
      </c>
      <c r="O12963" s="267" t="s">
        <v>13</v>
      </c>
      <c r="P12963" s="267">
        <v>15327237</v>
      </c>
      <c r="Q12963" s="267" t="s">
        <v>1445</v>
      </c>
      <c r="S12963" s="267">
        <v>38</v>
      </c>
      <c r="T12963" s="267" t="s">
        <v>13</v>
      </c>
      <c r="U12963" s="267" t="s">
        <v>1996</v>
      </c>
      <c r="V12963" s="267" t="s">
        <v>13</v>
      </c>
      <c r="W12963" s="267">
        <v>1940</v>
      </c>
      <c r="X12963" s="267">
        <v>12052</v>
      </c>
      <c r="Y12963" s="267">
        <v>15327237</v>
      </c>
      <c r="Z12963" s="267">
        <v>1</v>
      </c>
      <c r="AA12963" s="267" t="s">
        <v>1987</v>
      </c>
      <c r="AB12963" s="270" t="s">
        <v>1988</v>
      </c>
      <c r="AD12963" s="267" t="s">
        <v>13</v>
      </c>
      <c r="AF12963" s="267" t="s">
        <v>24</v>
      </c>
      <c r="AG12963" s="267" t="s">
        <v>24</v>
      </c>
    </row>
    <row r="12964" spans="3:33" ht="409.5">
      <c r="C12964" s="267" t="s">
        <v>1985</v>
      </c>
      <c r="D12964" s="267" t="s">
        <v>727</v>
      </c>
      <c r="E12964" s="267">
        <v>1688</v>
      </c>
      <c r="F12964" s="267" t="s">
        <v>1485</v>
      </c>
      <c r="G12964" s="267" t="s">
        <v>1445</v>
      </c>
      <c r="H12964" s="267">
        <v>1</v>
      </c>
      <c r="I12964" s="267" t="s">
        <v>583</v>
      </c>
      <c r="J12964" s="267">
        <v>0.64</v>
      </c>
      <c r="K12964" s="267" t="s">
        <v>1986</v>
      </c>
      <c r="O12964" s="267" t="s">
        <v>13</v>
      </c>
      <c r="P12964" s="267">
        <v>15327237</v>
      </c>
      <c r="Q12964" s="267" t="s">
        <v>1445</v>
      </c>
      <c r="S12964" s="267">
        <v>38</v>
      </c>
      <c r="T12964" s="267" t="s">
        <v>13</v>
      </c>
      <c r="U12964" s="267" t="s">
        <v>1996</v>
      </c>
      <c r="V12964" s="267" t="s">
        <v>13</v>
      </c>
      <c r="W12964" s="267">
        <v>1940</v>
      </c>
      <c r="X12964" s="267">
        <v>12052</v>
      </c>
      <c r="Y12964" s="267">
        <v>15327237</v>
      </c>
      <c r="Z12964" s="267">
        <v>1</v>
      </c>
      <c r="AA12964" s="267" t="s">
        <v>1987</v>
      </c>
      <c r="AB12964" s="270" t="s">
        <v>1988</v>
      </c>
      <c r="AD12964" s="267" t="s">
        <v>13</v>
      </c>
      <c r="AF12964" s="267" t="s">
        <v>24</v>
      </c>
      <c r="AG12964" s="267" t="s">
        <v>24</v>
      </c>
    </row>
    <row r="12965" spans="3:33" ht="409.5">
      <c r="C12965" s="267" t="s">
        <v>1985</v>
      </c>
      <c r="D12965" s="267" t="s">
        <v>727</v>
      </c>
      <c r="E12965" s="267">
        <v>1688</v>
      </c>
      <c r="F12965" s="267" t="s">
        <v>1485</v>
      </c>
      <c r="G12965" s="267" t="s">
        <v>1445</v>
      </c>
      <c r="H12965" s="267">
        <v>1</v>
      </c>
      <c r="I12965" s="267" t="s">
        <v>583</v>
      </c>
      <c r="J12965" s="267">
        <v>0.64</v>
      </c>
      <c r="K12965" s="267" t="s">
        <v>1986</v>
      </c>
      <c r="O12965" s="267" t="s">
        <v>13</v>
      </c>
      <c r="P12965" s="267">
        <v>15327237</v>
      </c>
      <c r="Q12965" s="267" t="s">
        <v>1445</v>
      </c>
      <c r="S12965" s="267">
        <v>38</v>
      </c>
      <c r="T12965" s="267" t="s">
        <v>13</v>
      </c>
      <c r="U12965" s="267" t="s">
        <v>1996</v>
      </c>
      <c r="V12965" s="267" t="s">
        <v>13</v>
      </c>
      <c r="W12965" s="267">
        <v>1940</v>
      </c>
      <c r="X12965" s="267">
        <v>12052</v>
      </c>
      <c r="Y12965" s="267">
        <v>15327237</v>
      </c>
      <c r="Z12965" s="267">
        <v>1</v>
      </c>
      <c r="AA12965" s="267" t="s">
        <v>1987</v>
      </c>
      <c r="AB12965" s="270" t="s">
        <v>1988</v>
      </c>
      <c r="AD12965" s="267" t="s">
        <v>13</v>
      </c>
      <c r="AF12965" s="267" t="s">
        <v>24</v>
      </c>
      <c r="AG12965" s="267" t="s">
        <v>24</v>
      </c>
    </row>
    <row r="12966" spans="3:33" ht="409.5">
      <c r="C12966" s="267" t="s">
        <v>1985</v>
      </c>
      <c r="D12966" s="267" t="s">
        <v>727</v>
      </c>
      <c r="E12966" s="267">
        <v>1688</v>
      </c>
      <c r="F12966" s="267" t="s">
        <v>1485</v>
      </c>
      <c r="G12966" s="267" t="s">
        <v>1445</v>
      </c>
      <c r="H12966" s="267">
        <v>1</v>
      </c>
      <c r="I12966" s="267" t="s">
        <v>583</v>
      </c>
      <c r="J12966" s="267">
        <v>0.64</v>
      </c>
      <c r="K12966" s="267" t="s">
        <v>1986</v>
      </c>
      <c r="O12966" s="267" t="s">
        <v>13</v>
      </c>
      <c r="P12966" s="267">
        <v>15327237</v>
      </c>
      <c r="Q12966" s="267" t="s">
        <v>1445</v>
      </c>
      <c r="S12966" s="267">
        <v>38</v>
      </c>
      <c r="T12966" s="267" t="s">
        <v>13</v>
      </c>
      <c r="U12966" s="267" t="s">
        <v>1996</v>
      </c>
      <c r="V12966" s="267" t="s">
        <v>13</v>
      </c>
      <c r="W12966" s="267">
        <v>1940</v>
      </c>
      <c r="X12966" s="267">
        <v>12052</v>
      </c>
      <c r="Y12966" s="267">
        <v>15327237</v>
      </c>
      <c r="Z12966" s="267">
        <v>1</v>
      </c>
      <c r="AA12966" s="267" t="s">
        <v>1987</v>
      </c>
      <c r="AB12966" s="270" t="s">
        <v>1988</v>
      </c>
      <c r="AD12966" s="267" t="s">
        <v>13</v>
      </c>
      <c r="AF12966" s="267" t="s">
        <v>24</v>
      </c>
      <c r="AG12966" s="267" t="s">
        <v>24</v>
      </c>
    </row>
    <row r="12967" spans="3:33" ht="409.5">
      <c r="C12967" s="267" t="s">
        <v>1985</v>
      </c>
      <c r="D12967" s="267" t="s">
        <v>727</v>
      </c>
      <c r="E12967" s="267">
        <v>1688</v>
      </c>
      <c r="F12967" s="267" t="s">
        <v>1485</v>
      </c>
      <c r="G12967" s="267" t="s">
        <v>1445</v>
      </c>
      <c r="H12967" s="267">
        <v>1</v>
      </c>
      <c r="I12967" s="267" t="s">
        <v>583</v>
      </c>
      <c r="J12967" s="267">
        <v>0.64</v>
      </c>
      <c r="K12967" s="267" t="s">
        <v>1986</v>
      </c>
      <c r="O12967" s="267" t="s">
        <v>13</v>
      </c>
      <c r="P12967" s="267">
        <v>15327237</v>
      </c>
      <c r="Q12967" s="267" t="s">
        <v>1445</v>
      </c>
      <c r="S12967" s="267">
        <v>38</v>
      </c>
      <c r="T12967" s="267" t="s">
        <v>13</v>
      </c>
      <c r="U12967" s="267" t="s">
        <v>1996</v>
      </c>
      <c r="V12967" s="267" t="s">
        <v>13</v>
      </c>
      <c r="W12967" s="267">
        <v>1940</v>
      </c>
      <c r="X12967" s="267">
        <v>12052</v>
      </c>
      <c r="Y12967" s="267">
        <v>15327237</v>
      </c>
      <c r="Z12967" s="267">
        <v>1</v>
      </c>
      <c r="AA12967" s="267" t="s">
        <v>1987</v>
      </c>
      <c r="AB12967" s="270" t="s">
        <v>1988</v>
      </c>
      <c r="AD12967" s="267" t="s">
        <v>13</v>
      </c>
      <c r="AF12967" s="267" t="s">
        <v>24</v>
      </c>
      <c r="AG12967" s="267" t="s">
        <v>24</v>
      </c>
    </row>
    <row r="12968" spans="3:33" ht="409.5">
      <c r="C12968" s="267" t="s">
        <v>1985</v>
      </c>
      <c r="D12968" s="267" t="s">
        <v>727</v>
      </c>
      <c r="E12968" s="267">
        <v>1688</v>
      </c>
      <c r="F12968" s="267" t="s">
        <v>1485</v>
      </c>
      <c r="G12968" s="267" t="s">
        <v>1445</v>
      </c>
      <c r="H12968" s="267">
        <v>1</v>
      </c>
      <c r="I12968" s="267" t="s">
        <v>583</v>
      </c>
      <c r="J12968" s="267">
        <v>0.64</v>
      </c>
      <c r="K12968" s="267" t="s">
        <v>1986</v>
      </c>
      <c r="O12968" s="267" t="s">
        <v>13</v>
      </c>
      <c r="P12968" s="267">
        <v>15327237</v>
      </c>
      <c r="Q12968" s="267" t="s">
        <v>1445</v>
      </c>
      <c r="S12968" s="267">
        <v>38</v>
      </c>
      <c r="T12968" s="267" t="s">
        <v>13</v>
      </c>
      <c r="U12968" s="267" t="s">
        <v>1996</v>
      </c>
      <c r="V12968" s="267" t="s">
        <v>13</v>
      </c>
      <c r="W12968" s="267">
        <v>1940</v>
      </c>
      <c r="X12968" s="267">
        <v>12052</v>
      </c>
      <c r="Y12968" s="267">
        <v>15327237</v>
      </c>
      <c r="Z12968" s="267">
        <v>1</v>
      </c>
      <c r="AA12968" s="267" t="s">
        <v>1987</v>
      </c>
      <c r="AB12968" s="270" t="s">
        <v>1988</v>
      </c>
      <c r="AD12968" s="267" t="s">
        <v>13</v>
      </c>
      <c r="AF12968" s="267" t="s">
        <v>24</v>
      </c>
      <c r="AG12968" s="267" t="s">
        <v>24</v>
      </c>
    </row>
    <row r="12969" spans="3:33" ht="409.5">
      <c r="C12969" s="267" t="s">
        <v>1985</v>
      </c>
      <c r="D12969" s="267" t="s">
        <v>727</v>
      </c>
      <c r="E12969" s="267">
        <v>1688</v>
      </c>
      <c r="F12969" s="267" t="s">
        <v>1485</v>
      </c>
      <c r="G12969" s="267" t="s">
        <v>1445</v>
      </c>
      <c r="H12969" s="267">
        <v>1</v>
      </c>
      <c r="I12969" s="267" t="s">
        <v>583</v>
      </c>
      <c r="J12969" s="267">
        <v>0.64</v>
      </c>
      <c r="K12969" s="267" t="s">
        <v>1986</v>
      </c>
      <c r="O12969" s="267" t="s">
        <v>13</v>
      </c>
      <c r="P12969" s="267">
        <v>15327237</v>
      </c>
      <c r="Q12969" s="267" t="s">
        <v>1445</v>
      </c>
      <c r="S12969" s="267">
        <v>38</v>
      </c>
      <c r="T12969" s="267" t="s">
        <v>13</v>
      </c>
      <c r="U12969" s="267" t="s">
        <v>1996</v>
      </c>
      <c r="V12969" s="267" t="s">
        <v>13</v>
      </c>
      <c r="W12969" s="267">
        <v>1940</v>
      </c>
      <c r="X12969" s="267">
        <v>12052</v>
      </c>
      <c r="Y12969" s="267">
        <v>15327237</v>
      </c>
      <c r="Z12969" s="267">
        <v>1</v>
      </c>
      <c r="AA12969" s="267" t="s">
        <v>1987</v>
      </c>
      <c r="AB12969" s="270" t="s">
        <v>1988</v>
      </c>
      <c r="AD12969" s="267" t="s">
        <v>13</v>
      </c>
      <c r="AF12969" s="267" t="s">
        <v>24</v>
      </c>
      <c r="AG12969" s="267" t="s">
        <v>24</v>
      </c>
    </row>
    <row r="12970" spans="3:33" ht="409.5">
      <c r="C12970" s="267" t="s">
        <v>1985</v>
      </c>
      <c r="D12970" s="267" t="s">
        <v>727</v>
      </c>
      <c r="E12970" s="267">
        <v>377</v>
      </c>
      <c r="F12970" s="267" t="s">
        <v>1444</v>
      </c>
      <c r="G12970" s="267" t="s">
        <v>1445</v>
      </c>
      <c r="H12970" s="267">
        <v>1</v>
      </c>
      <c r="I12970" s="267" t="s">
        <v>583</v>
      </c>
      <c r="J12970" s="267">
        <v>0.64</v>
      </c>
      <c r="K12970" s="267" t="s">
        <v>1986</v>
      </c>
      <c r="O12970" s="267" t="s">
        <v>24</v>
      </c>
      <c r="P12970" s="267">
        <v>15327237</v>
      </c>
      <c r="Q12970" s="267" t="s">
        <v>1445</v>
      </c>
      <c r="S12970" s="267">
        <v>38</v>
      </c>
      <c r="T12970" s="267" t="s">
        <v>13</v>
      </c>
      <c r="U12970" s="267" t="s">
        <v>1479</v>
      </c>
      <c r="V12970" s="267" t="s">
        <v>13</v>
      </c>
      <c r="W12970" s="267">
        <v>1940</v>
      </c>
      <c r="X12970" s="267" t="s">
        <v>1995</v>
      </c>
      <c r="Y12970" s="267">
        <v>15327237</v>
      </c>
      <c r="Z12970" s="267">
        <v>1</v>
      </c>
      <c r="AA12970" s="267" t="s">
        <v>1987</v>
      </c>
      <c r="AB12970" s="270" t="s">
        <v>1988</v>
      </c>
      <c r="AD12970" s="267" t="s">
        <v>13</v>
      </c>
      <c r="AF12970" s="267" t="s">
        <v>24</v>
      </c>
      <c r="AG12970" s="267" t="s">
        <v>24</v>
      </c>
    </row>
    <row r="12971" spans="3:33" ht="409.5">
      <c r="C12971" s="267" t="s">
        <v>1985</v>
      </c>
      <c r="D12971" s="267" t="s">
        <v>727</v>
      </c>
      <c r="E12971" s="267">
        <v>377</v>
      </c>
      <c r="F12971" s="267" t="s">
        <v>1444</v>
      </c>
      <c r="G12971" s="267" t="s">
        <v>1445</v>
      </c>
      <c r="H12971" s="267">
        <v>1</v>
      </c>
      <c r="I12971" s="267" t="s">
        <v>583</v>
      </c>
      <c r="J12971" s="267">
        <v>0.64</v>
      </c>
      <c r="K12971" s="267" t="s">
        <v>1986</v>
      </c>
      <c r="O12971" s="267" t="s">
        <v>24</v>
      </c>
      <c r="P12971" s="267">
        <v>15327237</v>
      </c>
      <c r="Q12971" s="267" t="s">
        <v>1445</v>
      </c>
      <c r="S12971" s="267">
        <v>38</v>
      </c>
      <c r="T12971" s="267" t="s">
        <v>13</v>
      </c>
      <c r="U12971" s="267" t="s">
        <v>1479</v>
      </c>
      <c r="V12971" s="267" t="s">
        <v>13</v>
      </c>
      <c r="W12971" s="267">
        <v>1940</v>
      </c>
      <c r="X12971" s="267" t="s">
        <v>1995</v>
      </c>
      <c r="Y12971" s="267">
        <v>15327237</v>
      </c>
      <c r="Z12971" s="267">
        <v>1</v>
      </c>
      <c r="AA12971" s="267" t="s">
        <v>1987</v>
      </c>
      <c r="AB12971" s="270" t="s">
        <v>1988</v>
      </c>
      <c r="AD12971" s="267" t="s">
        <v>13</v>
      </c>
      <c r="AF12971" s="267" t="s">
        <v>24</v>
      </c>
      <c r="AG12971" s="267" t="s">
        <v>24</v>
      </c>
    </row>
    <row r="12972" spans="3:33" ht="409.5">
      <c r="C12972" s="267" t="s">
        <v>1985</v>
      </c>
      <c r="D12972" s="267" t="s">
        <v>727</v>
      </c>
      <c r="E12972" s="267">
        <v>377</v>
      </c>
      <c r="F12972" s="267" t="s">
        <v>1444</v>
      </c>
      <c r="G12972" s="267" t="s">
        <v>1445</v>
      </c>
      <c r="H12972" s="267">
        <v>1</v>
      </c>
      <c r="I12972" s="267" t="s">
        <v>583</v>
      </c>
      <c r="J12972" s="267">
        <v>0.64</v>
      </c>
      <c r="K12972" s="267" t="s">
        <v>1986</v>
      </c>
      <c r="O12972" s="267" t="s">
        <v>24</v>
      </c>
      <c r="P12972" s="267">
        <v>15327237</v>
      </c>
      <c r="Q12972" s="267" t="s">
        <v>1445</v>
      </c>
      <c r="S12972" s="267">
        <v>38</v>
      </c>
      <c r="T12972" s="267" t="s">
        <v>13</v>
      </c>
      <c r="U12972" s="267" t="s">
        <v>1479</v>
      </c>
      <c r="V12972" s="267" t="s">
        <v>13</v>
      </c>
      <c r="W12972" s="267">
        <v>1940</v>
      </c>
      <c r="X12972" s="267" t="s">
        <v>1995</v>
      </c>
      <c r="Y12972" s="267">
        <v>15327237</v>
      </c>
      <c r="Z12972" s="267">
        <v>1</v>
      </c>
      <c r="AA12972" s="267" t="s">
        <v>1987</v>
      </c>
      <c r="AB12972" s="270" t="s">
        <v>1988</v>
      </c>
      <c r="AD12972" s="267" t="s">
        <v>13</v>
      </c>
      <c r="AF12972" s="267" t="s">
        <v>24</v>
      </c>
      <c r="AG12972" s="267" t="s">
        <v>24</v>
      </c>
    </row>
    <row r="12973" spans="3:33" ht="409.5">
      <c r="C12973" s="267" t="s">
        <v>1985</v>
      </c>
      <c r="D12973" s="267" t="s">
        <v>727</v>
      </c>
      <c r="E12973" s="267">
        <v>377</v>
      </c>
      <c r="F12973" s="267" t="s">
        <v>1444</v>
      </c>
      <c r="G12973" s="267" t="s">
        <v>1445</v>
      </c>
      <c r="H12973" s="267">
        <v>1</v>
      </c>
      <c r="I12973" s="267" t="s">
        <v>583</v>
      </c>
      <c r="J12973" s="267">
        <v>0.64</v>
      </c>
      <c r="K12973" s="267" t="s">
        <v>1986</v>
      </c>
      <c r="O12973" s="267" t="s">
        <v>24</v>
      </c>
      <c r="P12973" s="267">
        <v>15327237</v>
      </c>
      <c r="Q12973" s="267" t="s">
        <v>1445</v>
      </c>
      <c r="S12973" s="267">
        <v>38</v>
      </c>
      <c r="T12973" s="267" t="s">
        <v>13</v>
      </c>
      <c r="U12973" s="267" t="s">
        <v>1479</v>
      </c>
      <c r="V12973" s="267" t="s">
        <v>13</v>
      </c>
      <c r="W12973" s="267">
        <v>1940</v>
      </c>
      <c r="X12973" s="267" t="s">
        <v>1995</v>
      </c>
      <c r="Y12973" s="267">
        <v>15327237</v>
      </c>
      <c r="Z12973" s="267">
        <v>1</v>
      </c>
      <c r="AA12973" s="267" t="s">
        <v>1987</v>
      </c>
      <c r="AB12973" s="270" t="s">
        <v>1988</v>
      </c>
      <c r="AD12973" s="267" t="s">
        <v>13</v>
      </c>
      <c r="AF12973" s="267" t="s">
        <v>24</v>
      </c>
      <c r="AG12973" s="267" t="s">
        <v>24</v>
      </c>
    </row>
    <row r="12974" spans="3:33" ht="409.5">
      <c r="C12974" s="267" t="s">
        <v>1985</v>
      </c>
      <c r="D12974" s="267" t="s">
        <v>727</v>
      </c>
      <c r="E12974" s="267">
        <v>377</v>
      </c>
      <c r="F12974" s="267" t="s">
        <v>1444</v>
      </c>
      <c r="G12974" s="267" t="s">
        <v>1445</v>
      </c>
      <c r="H12974" s="267">
        <v>1</v>
      </c>
      <c r="I12974" s="267" t="s">
        <v>583</v>
      </c>
      <c r="J12974" s="267">
        <v>0.64</v>
      </c>
      <c r="K12974" s="267" t="s">
        <v>1986</v>
      </c>
      <c r="O12974" s="267" t="s">
        <v>24</v>
      </c>
      <c r="P12974" s="267">
        <v>15327237</v>
      </c>
      <c r="Q12974" s="267" t="s">
        <v>1445</v>
      </c>
      <c r="S12974" s="267">
        <v>38</v>
      </c>
      <c r="T12974" s="267" t="s">
        <v>13</v>
      </c>
      <c r="U12974" s="267" t="s">
        <v>1479</v>
      </c>
      <c r="V12974" s="267" t="s">
        <v>13</v>
      </c>
      <c r="W12974" s="267">
        <v>1940</v>
      </c>
      <c r="X12974" s="267" t="s">
        <v>1995</v>
      </c>
      <c r="Y12974" s="267">
        <v>15327237</v>
      </c>
      <c r="Z12974" s="267">
        <v>1</v>
      </c>
      <c r="AA12974" s="267" t="s">
        <v>1987</v>
      </c>
      <c r="AB12974" s="270" t="s">
        <v>1988</v>
      </c>
      <c r="AD12974" s="267" t="s">
        <v>13</v>
      </c>
      <c r="AF12974" s="267" t="s">
        <v>24</v>
      </c>
      <c r="AG12974" s="267" t="s">
        <v>24</v>
      </c>
    </row>
    <row r="12975" spans="3:33" ht="409.5">
      <c r="C12975" s="267" t="s">
        <v>1985</v>
      </c>
      <c r="D12975" s="267" t="s">
        <v>727</v>
      </c>
      <c r="E12975" s="267">
        <v>377</v>
      </c>
      <c r="F12975" s="267" t="s">
        <v>1444</v>
      </c>
      <c r="G12975" s="267" t="s">
        <v>1445</v>
      </c>
      <c r="H12975" s="267">
        <v>1</v>
      </c>
      <c r="I12975" s="267" t="s">
        <v>583</v>
      </c>
      <c r="J12975" s="267">
        <v>0.64</v>
      </c>
      <c r="K12975" s="267" t="s">
        <v>1986</v>
      </c>
      <c r="O12975" s="267" t="s">
        <v>24</v>
      </c>
      <c r="P12975" s="267">
        <v>15327237</v>
      </c>
      <c r="Q12975" s="267" t="s">
        <v>1445</v>
      </c>
      <c r="S12975" s="267">
        <v>38</v>
      </c>
      <c r="T12975" s="267" t="s">
        <v>13</v>
      </c>
      <c r="U12975" s="267" t="s">
        <v>1479</v>
      </c>
      <c r="V12975" s="267" t="s">
        <v>13</v>
      </c>
      <c r="W12975" s="267">
        <v>1940</v>
      </c>
      <c r="X12975" s="267" t="s">
        <v>1995</v>
      </c>
      <c r="Y12975" s="267">
        <v>15327237</v>
      </c>
      <c r="Z12975" s="267">
        <v>1</v>
      </c>
      <c r="AA12975" s="267" t="s">
        <v>1987</v>
      </c>
      <c r="AB12975" s="270" t="s">
        <v>1988</v>
      </c>
      <c r="AD12975" s="267" t="s">
        <v>13</v>
      </c>
      <c r="AF12975" s="267" t="s">
        <v>24</v>
      </c>
      <c r="AG12975" s="267" t="s">
        <v>24</v>
      </c>
    </row>
    <row r="12976" spans="3:33" ht="409.5">
      <c r="C12976" s="267" t="s">
        <v>1985</v>
      </c>
      <c r="D12976" s="267" t="s">
        <v>727</v>
      </c>
      <c r="E12976" s="267">
        <v>377</v>
      </c>
      <c r="F12976" s="267" t="s">
        <v>1444</v>
      </c>
      <c r="G12976" s="267" t="s">
        <v>1445</v>
      </c>
      <c r="H12976" s="267">
        <v>1</v>
      </c>
      <c r="I12976" s="267" t="s">
        <v>583</v>
      </c>
      <c r="J12976" s="267">
        <v>0.64</v>
      </c>
      <c r="K12976" s="267" t="s">
        <v>1986</v>
      </c>
      <c r="O12976" s="267" t="s">
        <v>24</v>
      </c>
      <c r="P12976" s="267">
        <v>15327237</v>
      </c>
      <c r="Q12976" s="267" t="s">
        <v>1445</v>
      </c>
      <c r="S12976" s="267">
        <v>38</v>
      </c>
      <c r="T12976" s="267" t="s">
        <v>13</v>
      </c>
      <c r="U12976" s="267" t="s">
        <v>1479</v>
      </c>
      <c r="V12976" s="267" t="s">
        <v>13</v>
      </c>
      <c r="W12976" s="267">
        <v>1940</v>
      </c>
      <c r="X12976" s="267" t="s">
        <v>1995</v>
      </c>
      <c r="Y12976" s="267">
        <v>15327237</v>
      </c>
      <c r="Z12976" s="267">
        <v>1</v>
      </c>
      <c r="AA12976" s="267" t="s">
        <v>1987</v>
      </c>
      <c r="AB12976" s="270" t="s">
        <v>1988</v>
      </c>
      <c r="AD12976" s="267" t="s">
        <v>13</v>
      </c>
      <c r="AF12976" s="267" t="s">
        <v>24</v>
      </c>
      <c r="AG12976" s="267" t="s">
        <v>24</v>
      </c>
    </row>
    <row r="12977" spans="3:33" ht="409.5">
      <c r="C12977" s="267" t="s">
        <v>1985</v>
      </c>
      <c r="D12977" s="267" t="s">
        <v>727</v>
      </c>
      <c r="E12977" s="267">
        <v>377</v>
      </c>
      <c r="F12977" s="267" t="s">
        <v>1444</v>
      </c>
      <c r="G12977" s="267" t="s">
        <v>1445</v>
      </c>
      <c r="H12977" s="267">
        <v>1</v>
      </c>
      <c r="I12977" s="267" t="s">
        <v>583</v>
      </c>
      <c r="J12977" s="267">
        <v>0.64</v>
      </c>
      <c r="K12977" s="267" t="s">
        <v>1986</v>
      </c>
      <c r="O12977" s="267" t="s">
        <v>24</v>
      </c>
      <c r="P12977" s="267">
        <v>15327237</v>
      </c>
      <c r="Q12977" s="267" t="s">
        <v>1445</v>
      </c>
      <c r="S12977" s="267">
        <v>38</v>
      </c>
      <c r="T12977" s="267" t="s">
        <v>13</v>
      </c>
      <c r="U12977" s="267" t="s">
        <v>1479</v>
      </c>
      <c r="V12977" s="267" t="s">
        <v>13</v>
      </c>
      <c r="W12977" s="267">
        <v>1940</v>
      </c>
      <c r="X12977" s="267" t="s">
        <v>1995</v>
      </c>
      <c r="Y12977" s="267">
        <v>15327237</v>
      </c>
      <c r="Z12977" s="267">
        <v>1</v>
      </c>
      <c r="AA12977" s="267" t="s">
        <v>1987</v>
      </c>
      <c r="AB12977" s="270" t="s">
        <v>1988</v>
      </c>
      <c r="AD12977" s="267" t="s">
        <v>13</v>
      </c>
      <c r="AF12977" s="267" t="s">
        <v>24</v>
      </c>
      <c r="AG12977" s="267" t="s">
        <v>24</v>
      </c>
    </row>
    <row r="12978" spans="3:33" ht="409.5">
      <c r="C12978" s="267" t="s">
        <v>1985</v>
      </c>
      <c r="D12978" s="267" t="s">
        <v>727</v>
      </c>
      <c r="E12978" s="267">
        <v>377</v>
      </c>
      <c r="F12978" s="267" t="s">
        <v>1444</v>
      </c>
      <c r="G12978" s="267" t="s">
        <v>1445</v>
      </c>
      <c r="H12978" s="267">
        <v>1</v>
      </c>
      <c r="I12978" s="267" t="s">
        <v>583</v>
      </c>
      <c r="J12978" s="267">
        <v>0.64</v>
      </c>
      <c r="K12978" s="267" t="s">
        <v>1986</v>
      </c>
      <c r="O12978" s="267" t="s">
        <v>24</v>
      </c>
      <c r="P12978" s="267">
        <v>15327237</v>
      </c>
      <c r="Q12978" s="267" t="s">
        <v>1445</v>
      </c>
      <c r="S12978" s="267">
        <v>38</v>
      </c>
      <c r="T12978" s="267" t="s">
        <v>13</v>
      </c>
      <c r="U12978" s="267" t="s">
        <v>1479</v>
      </c>
      <c r="V12978" s="267" t="s">
        <v>13</v>
      </c>
      <c r="W12978" s="267">
        <v>1940</v>
      </c>
      <c r="X12978" s="267" t="s">
        <v>1995</v>
      </c>
      <c r="Y12978" s="267">
        <v>15327237</v>
      </c>
      <c r="Z12978" s="267">
        <v>1</v>
      </c>
      <c r="AA12978" s="267" t="s">
        <v>1987</v>
      </c>
      <c r="AB12978" s="270" t="s">
        <v>1988</v>
      </c>
      <c r="AD12978" s="267" t="s">
        <v>13</v>
      </c>
      <c r="AF12978" s="267" t="s">
        <v>24</v>
      </c>
      <c r="AG12978" s="267" t="s">
        <v>24</v>
      </c>
    </row>
    <row r="12979" spans="3:33" ht="409.5">
      <c r="C12979" s="267" t="s">
        <v>1985</v>
      </c>
      <c r="D12979" s="267" t="s">
        <v>727</v>
      </c>
      <c r="E12979" s="267">
        <v>377</v>
      </c>
      <c r="F12979" s="267" t="s">
        <v>1444</v>
      </c>
      <c r="G12979" s="267" t="s">
        <v>1445</v>
      </c>
      <c r="H12979" s="267">
        <v>1</v>
      </c>
      <c r="I12979" s="267" t="s">
        <v>583</v>
      </c>
      <c r="J12979" s="267">
        <v>0.64</v>
      </c>
      <c r="K12979" s="267" t="s">
        <v>1986</v>
      </c>
      <c r="O12979" s="267" t="s">
        <v>24</v>
      </c>
      <c r="P12979" s="267">
        <v>15327237</v>
      </c>
      <c r="Q12979" s="267" t="s">
        <v>1445</v>
      </c>
      <c r="S12979" s="267">
        <v>38</v>
      </c>
      <c r="T12979" s="267" t="s">
        <v>13</v>
      </c>
      <c r="U12979" s="267" t="s">
        <v>1479</v>
      </c>
      <c r="V12979" s="267" t="s">
        <v>13</v>
      </c>
      <c r="W12979" s="267">
        <v>1940</v>
      </c>
      <c r="X12979" s="267" t="s">
        <v>1995</v>
      </c>
      <c r="Y12979" s="267">
        <v>15327237</v>
      </c>
      <c r="Z12979" s="267">
        <v>1</v>
      </c>
      <c r="AA12979" s="267" t="s">
        <v>1987</v>
      </c>
      <c r="AB12979" s="270" t="s">
        <v>1988</v>
      </c>
      <c r="AD12979" s="267" t="s">
        <v>13</v>
      </c>
      <c r="AF12979" s="267" t="s">
        <v>24</v>
      </c>
      <c r="AG12979" s="267" t="s">
        <v>24</v>
      </c>
    </row>
    <row r="12980" spans="3:33" ht="409.5">
      <c r="C12980" s="267" t="s">
        <v>1985</v>
      </c>
      <c r="D12980" s="267" t="s">
        <v>727</v>
      </c>
      <c r="E12980" s="267">
        <v>377</v>
      </c>
      <c r="F12980" s="267" t="s">
        <v>1444</v>
      </c>
      <c r="G12980" s="267" t="s">
        <v>1445</v>
      </c>
      <c r="H12980" s="267">
        <v>1</v>
      </c>
      <c r="I12980" s="267" t="s">
        <v>583</v>
      </c>
      <c r="J12980" s="267">
        <v>0.64</v>
      </c>
      <c r="K12980" s="267" t="s">
        <v>1986</v>
      </c>
      <c r="O12980" s="267" t="s">
        <v>24</v>
      </c>
      <c r="P12980" s="267">
        <v>15327237</v>
      </c>
      <c r="Q12980" s="267" t="s">
        <v>1445</v>
      </c>
      <c r="S12980" s="267">
        <v>38</v>
      </c>
      <c r="T12980" s="267" t="s">
        <v>13</v>
      </c>
      <c r="U12980" s="267" t="s">
        <v>1479</v>
      </c>
      <c r="V12980" s="267" t="s">
        <v>13</v>
      </c>
      <c r="W12980" s="267">
        <v>1940</v>
      </c>
      <c r="X12980" s="267" t="s">
        <v>1995</v>
      </c>
      <c r="Y12980" s="267">
        <v>15327237</v>
      </c>
      <c r="Z12980" s="267">
        <v>1</v>
      </c>
      <c r="AA12980" s="267" t="s">
        <v>1987</v>
      </c>
      <c r="AB12980" s="270" t="s">
        <v>1988</v>
      </c>
      <c r="AD12980" s="267" t="s">
        <v>13</v>
      </c>
      <c r="AF12980" s="267" t="s">
        <v>24</v>
      </c>
      <c r="AG12980" s="267" t="s">
        <v>24</v>
      </c>
    </row>
    <row r="12981" spans="3:33" ht="409.5">
      <c r="C12981" s="267" t="s">
        <v>1985</v>
      </c>
      <c r="D12981" s="267" t="s">
        <v>727</v>
      </c>
      <c r="E12981" s="267">
        <v>377</v>
      </c>
      <c r="F12981" s="267" t="s">
        <v>1444</v>
      </c>
      <c r="G12981" s="267" t="s">
        <v>1445</v>
      </c>
      <c r="H12981" s="267">
        <v>1</v>
      </c>
      <c r="I12981" s="267" t="s">
        <v>583</v>
      </c>
      <c r="J12981" s="267">
        <v>0.64</v>
      </c>
      <c r="K12981" s="267" t="s">
        <v>1986</v>
      </c>
      <c r="O12981" s="267" t="s">
        <v>24</v>
      </c>
      <c r="P12981" s="267">
        <v>15327237</v>
      </c>
      <c r="Q12981" s="267" t="s">
        <v>1445</v>
      </c>
      <c r="S12981" s="267">
        <v>38</v>
      </c>
      <c r="T12981" s="267" t="s">
        <v>13</v>
      </c>
      <c r="U12981" s="267" t="s">
        <v>1479</v>
      </c>
      <c r="V12981" s="267" t="s">
        <v>13</v>
      </c>
      <c r="W12981" s="267">
        <v>1940</v>
      </c>
      <c r="X12981" s="267" t="s">
        <v>1995</v>
      </c>
      <c r="Y12981" s="267">
        <v>15327237</v>
      </c>
      <c r="Z12981" s="267">
        <v>1</v>
      </c>
      <c r="AA12981" s="267" t="s">
        <v>1987</v>
      </c>
      <c r="AB12981" s="270" t="s">
        <v>1988</v>
      </c>
      <c r="AD12981" s="267" t="s">
        <v>13</v>
      </c>
      <c r="AF12981" s="267" t="s">
        <v>24</v>
      </c>
      <c r="AG12981" s="267" t="s">
        <v>24</v>
      </c>
    </row>
    <row r="12982" spans="3:33" ht="409.5">
      <c r="C12982" s="267" t="s">
        <v>1985</v>
      </c>
      <c r="D12982" s="267" t="s">
        <v>727</v>
      </c>
      <c r="E12982" s="267">
        <v>377</v>
      </c>
      <c r="F12982" s="267" t="s">
        <v>1444</v>
      </c>
      <c r="G12982" s="267" t="s">
        <v>1445</v>
      </c>
      <c r="H12982" s="267">
        <v>1</v>
      </c>
      <c r="I12982" s="267" t="s">
        <v>583</v>
      </c>
      <c r="J12982" s="267">
        <v>0.64</v>
      </c>
      <c r="K12982" s="267" t="s">
        <v>1986</v>
      </c>
      <c r="O12982" s="267" t="s">
        <v>24</v>
      </c>
      <c r="P12982" s="267">
        <v>15327237</v>
      </c>
      <c r="Q12982" s="267" t="s">
        <v>1445</v>
      </c>
      <c r="S12982" s="267">
        <v>38</v>
      </c>
      <c r="T12982" s="267" t="s">
        <v>13</v>
      </c>
      <c r="U12982" s="267" t="s">
        <v>1479</v>
      </c>
      <c r="V12982" s="267" t="s">
        <v>13</v>
      </c>
      <c r="W12982" s="267">
        <v>1940</v>
      </c>
      <c r="X12982" s="267" t="s">
        <v>1995</v>
      </c>
      <c r="Y12982" s="267">
        <v>15327237</v>
      </c>
      <c r="Z12982" s="267">
        <v>1</v>
      </c>
      <c r="AA12982" s="267" t="s">
        <v>1987</v>
      </c>
      <c r="AB12982" s="270" t="s">
        <v>1988</v>
      </c>
      <c r="AD12982" s="267" t="s">
        <v>13</v>
      </c>
      <c r="AF12982" s="267" t="s">
        <v>24</v>
      </c>
      <c r="AG12982" s="267" t="s">
        <v>24</v>
      </c>
    </row>
    <row r="12983" spans="3:33" ht="409.5">
      <c r="C12983" s="267" t="s">
        <v>1985</v>
      </c>
      <c r="D12983" s="267" t="s">
        <v>727</v>
      </c>
      <c r="E12983" s="267">
        <v>377</v>
      </c>
      <c r="F12983" s="267" t="s">
        <v>1444</v>
      </c>
      <c r="G12983" s="267" t="s">
        <v>1445</v>
      </c>
      <c r="H12983" s="267">
        <v>1</v>
      </c>
      <c r="I12983" s="267" t="s">
        <v>583</v>
      </c>
      <c r="J12983" s="267">
        <v>0.64</v>
      </c>
      <c r="K12983" s="267" t="s">
        <v>1986</v>
      </c>
      <c r="O12983" s="267" t="s">
        <v>24</v>
      </c>
      <c r="P12983" s="267">
        <v>15327237</v>
      </c>
      <c r="Q12983" s="267" t="s">
        <v>1445</v>
      </c>
      <c r="S12983" s="267">
        <v>38</v>
      </c>
      <c r="T12983" s="267" t="s">
        <v>13</v>
      </c>
      <c r="U12983" s="267" t="s">
        <v>1479</v>
      </c>
      <c r="V12983" s="267" t="s">
        <v>13</v>
      </c>
      <c r="W12983" s="267">
        <v>1940</v>
      </c>
      <c r="X12983" s="267" t="s">
        <v>1995</v>
      </c>
      <c r="Y12983" s="267">
        <v>15327237</v>
      </c>
      <c r="Z12983" s="267">
        <v>1</v>
      </c>
      <c r="AA12983" s="267" t="s">
        <v>1987</v>
      </c>
      <c r="AB12983" s="270" t="s">
        <v>1988</v>
      </c>
      <c r="AD12983" s="267" t="s">
        <v>13</v>
      </c>
      <c r="AF12983" s="267" t="s">
        <v>24</v>
      </c>
      <c r="AG12983" s="267" t="s">
        <v>24</v>
      </c>
    </row>
    <row r="12984" spans="3:33" ht="409.5">
      <c r="C12984" s="267" t="s">
        <v>1985</v>
      </c>
      <c r="D12984" s="267" t="s">
        <v>727</v>
      </c>
      <c r="E12984" s="267">
        <v>377</v>
      </c>
      <c r="F12984" s="267" t="s">
        <v>1444</v>
      </c>
      <c r="G12984" s="267" t="s">
        <v>1445</v>
      </c>
      <c r="H12984" s="267">
        <v>1</v>
      </c>
      <c r="I12984" s="267" t="s">
        <v>583</v>
      </c>
      <c r="J12984" s="267">
        <v>0.64</v>
      </c>
      <c r="K12984" s="267" t="s">
        <v>1986</v>
      </c>
      <c r="O12984" s="267" t="s">
        <v>24</v>
      </c>
      <c r="P12984" s="267">
        <v>15327237</v>
      </c>
      <c r="Q12984" s="267" t="s">
        <v>1445</v>
      </c>
      <c r="S12984" s="267">
        <v>38</v>
      </c>
      <c r="T12984" s="267" t="s">
        <v>13</v>
      </c>
      <c r="U12984" s="267" t="s">
        <v>1479</v>
      </c>
      <c r="V12984" s="267" t="s">
        <v>13</v>
      </c>
      <c r="W12984" s="267">
        <v>1940</v>
      </c>
      <c r="X12984" s="267" t="s">
        <v>1995</v>
      </c>
      <c r="Y12984" s="267">
        <v>15327237</v>
      </c>
      <c r="Z12984" s="267">
        <v>1</v>
      </c>
      <c r="AA12984" s="267" t="s">
        <v>1987</v>
      </c>
      <c r="AB12984" s="270" t="s">
        <v>1988</v>
      </c>
      <c r="AD12984" s="267" t="s">
        <v>13</v>
      </c>
      <c r="AF12984" s="267" t="s">
        <v>24</v>
      </c>
      <c r="AG12984" s="267" t="s">
        <v>24</v>
      </c>
    </row>
    <row r="12985" spans="3:33" ht="409.5">
      <c r="C12985" s="267" t="s">
        <v>1985</v>
      </c>
      <c r="D12985" s="267" t="s">
        <v>727</v>
      </c>
      <c r="E12985" s="267">
        <v>377</v>
      </c>
      <c r="F12985" s="267" t="s">
        <v>1444</v>
      </c>
      <c r="G12985" s="267" t="s">
        <v>1445</v>
      </c>
      <c r="H12985" s="267">
        <v>1</v>
      </c>
      <c r="I12985" s="267" t="s">
        <v>583</v>
      </c>
      <c r="J12985" s="267">
        <v>0.64</v>
      </c>
      <c r="K12985" s="267" t="s">
        <v>1986</v>
      </c>
      <c r="O12985" s="267" t="s">
        <v>24</v>
      </c>
      <c r="P12985" s="267">
        <v>15327237</v>
      </c>
      <c r="Q12985" s="267" t="s">
        <v>1445</v>
      </c>
      <c r="S12985" s="267">
        <v>38</v>
      </c>
      <c r="T12985" s="267" t="s">
        <v>13</v>
      </c>
      <c r="U12985" s="267" t="s">
        <v>1479</v>
      </c>
      <c r="V12985" s="267" t="s">
        <v>13</v>
      </c>
      <c r="W12985" s="267">
        <v>1940</v>
      </c>
      <c r="X12985" s="267" t="s">
        <v>1995</v>
      </c>
      <c r="Y12985" s="267">
        <v>15327237</v>
      </c>
      <c r="Z12985" s="267">
        <v>1</v>
      </c>
      <c r="AA12985" s="267" t="s">
        <v>1987</v>
      </c>
      <c r="AB12985" s="270" t="s">
        <v>1988</v>
      </c>
      <c r="AD12985" s="267" t="s">
        <v>13</v>
      </c>
      <c r="AF12985" s="267" t="s">
        <v>24</v>
      </c>
      <c r="AG12985" s="267" t="s">
        <v>24</v>
      </c>
    </row>
    <row r="12986" spans="3:33" ht="409.5">
      <c r="C12986" s="267" t="s">
        <v>1985</v>
      </c>
      <c r="D12986" s="267" t="s">
        <v>727</v>
      </c>
      <c r="E12986" s="267">
        <v>377</v>
      </c>
      <c r="F12986" s="267" t="s">
        <v>1444</v>
      </c>
      <c r="G12986" s="267" t="s">
        <v>1445</v>
      </c>
      <c r="H12986" s="267">
        <v>1</v>
      </c>
      <c r="I12986" s="267" t="s">
        <v>583</v>
      </c>
      <c r="J12986" s="267">
        <v>0.64</v>
      </c>
      <c r="K12986" s="267" t="s">
        <v>1986</v>
      </c>
      <c r="O12986" s="267" t="s">
        <v>24</v>
      </c>
      <c r="P12986" s="267">
        <v>15327237</v>
      </c>
      <c r="Q12986" s="267" t="s">
        <v>1445</v>
      </c>
      <c r="S12986" s="267">
        <v>38</v>
      </c>
      <c r="T12986" s="267" t="s">
        <v>13</v>
      </c>
      <c r="U12986" s="267" t="s">
        <v>1479</v>
      </c>
      <c r="V12986" s="267" t="s">
        <v>13</v>
      </c>
      <c r="W12986" s="267">
        <v>1940</v>
      </c>
      <c r="X12986" s="267" t="s">
        <v>1995</v>
      </c>
      <c r="Y12986" s="267">
        <v>15327237</v>
      </c>
      <c r="Z12986" s="267">
        <v>1</v>
      </c>
      <c r="AA12986" s="267" t="s">
        <v>1987</v>
      </c>
      <c r="AB12986" s="270" t="s">
        <v>1988</v>
      </c>
      <c r="AD12986" s="267" t="s">
        <v>13</v>
      </c>
      <c r="AF12986" s="267" t="s">
        <v>24</v>
      </c>
      <c r="AG12986" s="267" t="s">
        <v>24</v>
      </c>
    </row>
    <row r="12987" spans="3:33" ht="409.5">
      <c r="C12987" s="267" t="s">
        <v>1985</v>
      </c>
      <c r="D12987" s="267" t="s">
        <v>727</v>
      </c>
      <c r="E12987" s="267">
        <v>377</v>
      </c>
      <c r="F12987" s="267" t="s">
        <v>1444</v>
      </c>
      <c r="G12987" s="267" t="s">
        <v>1445</v>
      </c>
      <c r="H12987" s="267">
        <v>1</v>
      </c>
      <c r="I12987" s="267" t="s">
        <v>583</v>
      </c>
      <c r="J12987" s="267">
        <v>0.64</v>
      </c>
      <c r="K12987" s="267" t="s">
        <v>1986</v>
      </c>
      <c r="O12987" s="267" t="s">
        <v>24</v>
      </c>
      <c r="P12987" s="267">
        <v>15327237</v>
      </c>
      <c r="Q12987" s="267" t="s">
        <v>1445</v>
      </c>
      <c r="S12987" s="267">
        <v>38</v>
      </c>
      <c r="T12987" s="267" t="s">
        <v>13</v>
      </c>
      <c r="U12987" s="267" t="s">
        <v>1479</v>
      </c>
      <c r="V12987" s="267" t="s">
        <v>13</v>
      </c>
      <c r="W12987" s="267">
        <v>1940</v>
      </c>
      <c r="X12987" s="267" t="s">
        <v>1995</v>
      </c>
      <c r="Y12987" s="267">
        <v>15327237</v>
      </c>
      <c r="Z12987" s="267">
        <v>1</v>
      </c>
      <c r="AA12987" s="267" t="s">
        <v>1987</v>
      </c>
      <c r="AB12987" s="270" t="s">
        <v>1988</v>
      </c>
      <c r="AD12987" s="267" t="s">
        <v>13</v>
      </c>
      <c r="AF12987" s="267" t="s">
        <v>24</v>
      </c>
      <c r="AG12987" s="267" t="s">
        <v>24</v>
      </c>
    </row>
    <row r="12988" spans="3:33" ht="409.5">
      <c r="C12988" s="267" t="s">
        <v>1985</v>
      </c>
      <c r="D12988" s="267" t="s">
        <v>727</v>
      </c>
      <c r="E12988" s="267">
        <v>377</v>
      </c>
      <c r="F12988" s="267" t="s">
        <v>1444</v>
      </c>
      <c r="G12988" s="267" t="s">
        <v>1445</v>
      </c>
      <c r="H12988" s="267">
        <v>1</v>
      </c>
      <c r="I12988" s="267" t="s">
        <v>583</v>
      </c>
      <c r="J12988" s="267">
        <v>0.64</v>
      </c>
      <c r="K12988" s="267" t="s">
        <v>1986</v>
      </c>
      <c r="O12988" s="267" t="s">
        <v>24</v>
      </c>
      <c r="P12988" s="267">
        <v>15327237</v>
      </c>
      <c r="Q12988" s="267" t="s">
        <v>1445</v>
      </c>
      <c r="S12988" s="267">
        <v>38</v>
      </c>
      <c r="T12988" s="267" t="s">
        <v>13</v>
      </c>
      <c r="U12988" s="267" t="s">
        <v>1479</v>
      </c>
      <c r="V12988" s="267" t="s">
        <v>13</v>
      </c>
      <c r="W12988" s="267">
        <v>1940</v>
      </c>
      <c r="X12988" s="267" t="s">
        <v>1995</v>
      </c>
      <c r="Y12988" s="267">
        <v>15327237</v>
      </c>
      <c r="Z12988" s="267">
        <v>1</v>
      </c>
      <c r="AA12988" s="267" t="s">
        <v>1987</v>
      </c>
      <c r="AB12988" s="270" t="s">
        <v>1988</v>
      </c>
      <c r="AD12988" s="267" t="s">
        <v>13</v>
      </c>
      <c r="AF12988" s="267" t="s">
        <v>24</v>
      </c>
      <c r="AG12988" s="267" t="s">
        <v>24</v>
      </c>
    </row>
    <row r="12989" spans="3:33" ht="409.5">
      <c r="C12989" s="267" t="s">
        <v>1985</v>
      </c>
      <c r="D12989" s="267" t="s">
        <v>727</v>
      </c>
      <c r="E12989" s="267">
        <v>377</v>
      </c>
      <c r="F12989" s="267" t="s">
        <v>1444</v>
      </c>
      <c r="G12989" s="267" t="s">
        <v>1445</v>
      </c>
      <c r="H12989" s="267">
        <v>1</v>
      </c>
      <c r="I12989" s="267" t="s">
        <v>583</v>
      </c>
      <c r="J12989" s="267">
        <v>0.64</v>
      </c>
      <c r="K12989" s="267" t="s">
        <v>1986</v>
      </c>
      <c r="O12989" s="267" t="s">
        <v>24</v>
      </c>
      <c r="P12989" s="267">
        <v>15327237</v>
      </c>
      <c r="Q12989" s="267" t="s">
        <v>1445</v>
      </c>
      <c r="S12989" s="267">
        <v>38</v>
      </c>
      <c r="T12989" s="267" t="s">
        <v>13</v>
      </c>
      <c r="U12989" s="267" t="s">
        <v>1479</v>
      </c>
      <c r="V12989" s="267" t="s">
        <v>13</v>
      </c>
      <c r="W12989" s="267">
        <v>1940</v>
      </c>
      <c r="X12989" s="267" t="s">
        <v>1995</v>
      </c>
      <c r="Y12989" s="267">
        <v>15327237</v>
      </c>
      <c r="Z12989" s="267">
        <v>1</v>
      </c>
      <c r="AA12989" s="267" t="s">
        <v>1987</v>
      </c>
      <c r="AB12989" s="270" t="s">
        <v>1988</v>
      </c>
      <c r="AD12989" s="267" t="s">
        <v>13</v>
      </c>
      <c r="AF12989" s="267" t="s">
        <v>24</v>
      </c>
      <c r="AG12989" s="267" t="s">
        <v>24</v>
      </c>
    </row>
    <row r="12990" spans="3:33" ht="409.5">
      <c r="C12990" s="267" t="s">
        <v>1985</v>
      </c>
      <c r="D12990" s="267" t="s">
        <v>727</v>
      </c>
      <c r="E12990" s="267">
        <v>377</v>
      </c>
      <c r="F12990" s="267" t="s">
        <v>1444</v>
      </c>
      <c r="G12990" s="267" t="s">
        <v>1445</v>
      </c>
      <c r="H12990" s="267">
        <v>1</v>
      </c>
      <c r="I12990" s="267" t="s">
        <v>583</v>
      </c>
      <c r="J12990" s="267">
        <v>0.64</v>
      </c>
      <c r="K12990" s="267" t="s">
        <v>1986</v>
      </c>
      <c r="O12990" s="267" t="s">
        <v>24</v>
      </c>
      <c r="P12990" s="267">
        <v>15327237</v>
      </c>
      <c r="Q12990" s="267" t="s">
        <v>1445</v>
      </c>
      <c r="S12990" s="267">
        <v>38</v>
      </c>
      <c r="T12990" s="267" t="s">
        <v>13</v>
      </c>
      <c r="U12990" s="267" t="s">
        <v>1479</v>
      </c>
      <c r="V12990" s="267" t="s">
        <v>13</v>
      </c>
      <c r="W12990" s="267">
        <v>1940</v>
      </c>
      <c r="X12990" s="267" t="s">
        <v>1995</v>
      </c>
      <c r="Y12990" s="267">
        <v>15327237</v>
      </c>
      <c r="Z12990" s="267">
        <v>1</v>
      </c>
      <c r="AA12990" s="267" t="s">
        <v>1987</v>
      </c>
      <c r="AB12990" s="270" t="s">
        <v>1988</v>
      </c>
      <c r="AD12990" s="267" t="s">
        <v>13</v>
      </c>
      <c r="AF12990" s="267" t="s">
        <v>24</v>
      </c>
      <c r="AG12990" s="267" t="s">
        <v>24</v>
      </c>
    </row>
    <row r="12991" spans="3:33" ht="409.5">
      <c r="C12991" s="267" t="s">
        <v>1985</v>
      </c>
      <c r="D12991" s="267" t="s">
        <v>727</v>
      </c>
      <c r="E12991" s="267">
        <v>377</v>
      </c>
      <c r="F12991" s="267" t="s">
        <v>1444</v>
      </c>
      <c r="G12991" s="267" t="s">
        <v>1445</v>
      </c>
      <c r="H12991" s="267">
        <v>1</v>
      </c>
      <c r="I12991" s="267" t="s">
        <v>583</v>
      </c>
      <c r="J12991" s="267">
        <v>0.64</v>
      </c>
      <c r="K12991" s="267" t="s">
        <v>1986</v>
      </c>
      <c r="O12991" s="267" t="s">
        <v>24</v>
      </c>
      <c r="P12991" s="267">
        <v>15327237</v>
      </c>
      <c r="Q12991" s="267" t="s">
        <v>1445</v>
      </c>
      <c r="S12991" s="267">
        <v>38</v>
      </c>
      <c r="T12991" s="267" t="s">
        <v>13</v>
      </c>
      <c r="U12991" s="267" t="s">
        <v>1479</v>
      </c>
      <c r="V12991" s="267" t="s">
        <v>13</v>
      </c>
      <c r="W12991" s="267">
        <v>1940</v>
      </c>
      <c r="X12991" s="267" t="s">
        <v>1995</v>
      </c>
      <c r="Y12991" s="267">
        <v>15327237</v>
      </c>
      <c r="Z12991" s="267">
        <v>1</v>
      </c>
      <c r="AA12991" s="267" t="s">
        <v>1987</v>
      </c>
      <c r="AB12991" s="270" t="s">
        <v>1988</v>
      </c>
      <c r="AD12991" s="267" t="s">
        <v>13</v>
      </c>
      <c r="AF12991" s="267" t="s">
        <v>24</v>
      </c>
      <c r="AG12991" s="267" t="s">
        <v>24</v>
      </c>
    </row>
    <row r="12992" spans="3:33" ht="409.5">
      <c r="C12992" s="267" t="s">
        <v>1985</v>
      </c>
      <c r="D12992" s="267" t="s">
        <v>727</v>
      </c>
      <c r="E12992" s="267">
        <v>377</v>
      </c>
      <c r="F12992" s="267" t="s">
        <v>1444</v>
      </c>
      <c r="G12992" s="267" t="s">
        <v>1445</v>
      </c>
      <c r="H12992" s="267">
        <v>1</v>
      </c>
      <c r="I12992" s="267" t="s">
        <v>583</v>
      </c>
      <c r="J12992" s="267">
        <v>0.64</v>
      </c>
      <c r="K12992" s="267" t="s">
        <v>1986</v>
      </c>
      <c r="O12992" s="267" t="s">
        <v>24</v>
      </c>
      <c r="P12992" s="267">
        <v>15327237</v>
      </c>
      <c r="Q12992" s="267" t="s">
        <v>1445</v>
      </c>
      <c r="S12992" s="267">
        <v>38</v>
      </c>
      <c r="T12992" s="267" t="s">
        <v>13</v>
      </c>
      <c r="U12992" s="267" t="s">
        <v>1479</v>
      </c>
      <c r="V12992" s="267" t="s">
        <v>13</v>
      </c>
      <c r="W12992" s="267">
        <v>1940</v>
      </c>
      <c r="X12992" s="267" t="s">
        <v>1995</v>
      </c>
      <c r="Y12992" s="267">
        <v>15327237</v>
      </c>
      <c r="Z12992" s="267">
        <v>1</v>
      </c>
      <c r="AA12992" s="267" t="s">
        <v>1987</v>
      </c>
      <c r="AB12992" s="270" t="s">
        <v>1988</v>
      </c>
      <c r="AD12992" s="267" t="s">
        <v>13</v>
      </c>
      <c r="AF12992" s="267" t="s">
        <v>24</v>
      </c>
      <c r="AG12992" s="267" t="s">
        <v>24</v>
      </c>
    </row>
    <row r="12993" spans="3:33" ht="409.5">
      <c r="C12993" s="267" t="s">
        <v>1985</v>
      </c>
      <c r="D12993" s="267" t="s">
        <v>727</v>
      </c>
      <c r="E12993" s="267">
        <v>377</v>
      </c>
      <c r="F12993" s="267" t="s">
        <v>1444</v>
      </c>
      <c r="G12993" s="267" t="s">
        <v>1445</v>
      </c>
      <c r="H12993" s="267">
        <v>1</v>
      </c>
      <c r="I12993" s="267" t="s">
        <v>583</v>
      </c>
      <c r="J12993" s="267">
        <v>0.64</v>
      </c>
      <c r="K12993" s="267" t="s">
        <v>1986</v>
      </c>
      <c r="O12993" s="267" t="s">
        <v>24</v>
      </c>
      <c r="P12993" s="267">
        <v>15327237</v>
      </c>
      <c r="Q12993" s="267" t="s">
        <v>1445</v>
      </c>
      <c r="S12993" s="267">
        <v>38</v>
      </c>
      <c r="T12993" s="267" t="s">
        <v>13</v>
      </c>
      <c r="U12993" s="267" t="s">
        <v>1479</v>
      </c>
      <c r="V12993" s="267" t="s">
        <v>13</v>
      </c>
      <c r="W12993" s="267">
        <v>1940</v>
      </c>
      <c r="X12993" s="267" t="s">
        <v>1995</v>
      </c>
      <c r="Y12993" s="267">
        <v>15327237</v>
      </c>
      <c r="Z12993" s="267">
        <v>1</v>
      </c>
      <c r="AA12993" s="267" t="s">
        <v>1987</v>
      </c>
      <c r="AB12993" s="270" t="s">
        <v>1988</v>
      </c>
      <c r="AD12993" s="267" t="s">
        <v>13</v>
      </c>
      <c r="AF12993" s="267" t="s">
        <v>24</v>
      </c>
      <c r="AG12993" s="267" t="s">
        <v>24</v>
      </c>
    </row>
    <row r="12994" spans="3:33" ht="409.5">
      <c r="C12994" s="267" t="s">
        <v>1985</v>
      </c>
      <c r="D12994" s="267" t="s">
        <v>727</v>
      </c>
      <c r="E12994" s="267">
        <v>377</v>
      </c>
      <c r="F12994" s="267" t="s">
        <v>1444</v>
      </c>
      <c r="G12994" s="267" t="s">
        <v>1445</v>
      </c>
      <c r="H12994" s="267">
        <v>1</v>
      </c>
      <c r="I12994" s="267" t="s">
        <v>583</v>
      </c>
      <c r="J12994" s="267">
        <v>0.64</v>
      </c>
      <c r="K12994" s="267" t="s">
        <v>1986</v>
      </c>
      <c r="O12994" s="267" t="s">
        <v>24</v>
      </c>
      <c r="P12994" s="267">
        <v>15327237</v>
      </c>
      <c r="Q12994" s="267" t="s">
        <v>1445</v>
      </c>
      <c r="S12994" s="267">
        <v>38</v>
      </c>
      <c r="T12994" s="267" t="s">
        <v>13</v>
      </c>
      <c r="U12994" s="267" t="s">
        <v>1479</v>
      </c>
      <c r="V12994" s="267" t="s">
        <v>13</v>
      </c>
      <c r="W12994" s="267">
        <v>1940</v>
      </c>
      <c r="X12994" s="267" t="s">
        <v>1995</v>
      </c>
      <c r="Y12994" s="267">
        <v>15327237</v>
      </c>
      <c r="Z12994" s="267">
        <v>1</v>
      </c>
      <c r="AA12994" s="267" t="s">
        <v>1987</v>
      </c>
      <c r="AB12994" s="270" t="s">
        <v>1988</v>
      </c>
      <c r="AD12994" s="267" t="s">
        <v>13</v>
      </c>
      <c r="AF12994" s="267" t="s">
        <v>24</v>
      </c>
      <c r="AG12994" s="267" t="s">
        <v>24</v>
      </c>
    </row>
    <row r="12995" spans="3:33" ht="409.5">
      <c r="C12995" s="267" t="s">
        <v>1985</v>
      </c>
      <c r="D12995" s="267" t="s">
        <v>727</v>
      </c>
      <c r="E12995" s="267">
        <v>377</v>
      </c>
      <c r="F12995" s="267" t="s">
        <v>1444</v>
      </c>
      <c r="G12995" s="267" t="s">
        <v>1445</v>
      </c>
      <c r="H12995" s="267">
        <v>1</v>
      </c>
      <c r="I12995" s="267" t="s">
        <v>583</v>
      </c>
      <c r="J12995" s="267">
        <v>0.64</v>
      </c>
      <c r="K12995" s="267" t="s">
        <v>1986</v>
      </c>
      <c r="O12995" s="267" t="s">
        <v>24</v>
      </c>
      <c r="P12995" s="267">
        <v>15327237</v>
      </c>
      <c r="Q12995" s="267" t="s">
        <v>1445</v>
      </c>
      <c r="S12995" s="267">
        <v>38</v>
      </c>
      <c r="T12995" s="267" t="s">
        <v>13</v>
      </c>
      <c r="U12995" s="267" t="s">
        <v>1479</v>
      </c>
      <c r="V12995" s="267" t="s">
        <v>13</v>
      </c>
      <c r="W12995" s="267">
        <v>1940</v>
      </c>
      <c r="X12995" s="267" t="s">
        <v>1995</v>
      </c>
      <c r="Y12995" s="267">
        <v>15327237</v>
      </c>
      <c r="Z12995" s="267">
        <v>1</v>
      </c>
      <c r="AA12995" s="267" t="s">
        <v>1987</v>
      </c>
      <c r="AB12995" s="270" t="s">
        <v>1988</v>
      </c>
      <c r="AD12995" s="267" t="s">
        <v>13</v>
      </c>
      <c r="AF12995" s="267" t="s">
        <v>24</v>
      </c>
      <c r="AG12995" s="267" t="s">
        <v>24</v>
      </c>
    </row>
    <row r="12996" spans="3:33" ht="409.5">
      <c r="C12996" s="267" t="s">
        <v>1985</v>
      </c>
      <c r="D12996" s="267" t="s">
        <v>727</v>
      </c>
      <c r="E12996" s="267">
        <v>377</v>
      </c>
      <c r="F12996" s="267" t="s">
        <v>1444</v>
      </c>
      <c r="G12996" s="267" t="s">
        <v>1445</v>
      </c>
      <c r="H12996" s="267">
        <v>1</v>
      </c>
      <c r="I12996" s="267" t="s">
        <v>583</v>
      </c>
      <c r="J12996" s="267">
        <v>0.64</v>
      </c>
      <c r="K12996" s="267" t="s">
        <v>1986</v>
      </c>
      <c r="O12996" s="267" t="s">
        <v>24</v>
      </c>
      <c r="P12996" s="267">
        <v>15327237</v>
      </c>
      <c r="Q12996" s="267" t="s">
        <v>1445</v>
      </c>
      <c r="S12996" s="267">
        <v>38</v>
      </c>
      <c r="T12996" s="267" t="s">
        <v>13</v>
      </c>
      <c r="U12996" s="267" t="s">
        <v>1479</v>
      </c>
      <c r="V12996" s="267" t="s">
        <v>13</v>
      </c>
      <c r="W12996" s="267">
        <v>1940</v>
      </c>
      <c r="X12996" s="267" t="s">
        <v>1995</v>
      </c>
      <c r="Y12996" s="267">
        <v>15327237</v>
      </c>
      <c r="Z12996" s="267">
        <v>1</v>
      </c>
      <c r="AA12996" s="267" t="s">
        <v>1987</v>
      </c>
      <c r="AB12996" s="270" t="s">
        <v>1988</v>
      </c>
      <c r="AD12996" s="267" t="s">
        <v>13</v>
      </c>
      <c r="AF12996" s="267" t="s">
        <v>24</v>
      </c>
      <c r="AG12996" s="267" t="s">
        <v>24</v>
      </c>
    </row>
    <row r="12997" spans="3:33" ht="409.5">
      <c r="C12997" s="267" t="s">
        <v>1985</v>
      </c>
      <c r="D12997" s="267" t="s">
        <v>727</v>
      </c>
      <c r="E12997" s="267">
        <v>377</v>
      </c>
      <c r="F12997" s="267" t="s">
        <v>1444</v>
      </c>
      <c r="G12997" s="267" t="s">
        <v>1445</v>
      </c>
      <c r="H12997" s="267">
        <v>1</v>
      </c>
      <c r="I12997" s="267" t="s">
        <v>583</v>
      </c>
      <c r="J12997" s="267">
        <v>0.64</v>
      </c>
      <c r="K12997" s="267" t="s">
        <v>1986</v>
      </c>
      <c r="O12997" s="267" t="s">
        <v>24</v>
      </c>
      <c r="P12997" s="267">
        <v>15327237</v>
      </c>
      <c r="Q12997" s="267" t="s">
        <v>1445</v>
      </c>
      <c r="S12997" s="267">
        <v>38</v>
      </c>
      <c r="T12997" s="267" t="s">
        <v>13</v>
      </c>
      <c r="U12997" s="267" t="s">
        <v>1479</v>
      </c>
      <c r="V12997" s="267" t="s">
        <v>13</v>
      </c>
      <c r="W12997" s="267">
        <v>1940</v>
      </c>
      <c r="X12997" s="267" t="s">
        <v>1995</v>
      </c>
      <c r="Y12997" s="267">
        <v>15327237</v>
      </c>
      <c r="Z12997" s="267">
        <v>1</v>
      </c>
      <c r="AA12997" s="267" t="s">
        <v>1987</v>
      </c>
      <c r="AB12997" s="270" t="s">
        <v>1988</v>
      </c>
      <c r="AD12997" s="267" t="s">
        <v>13</v>
      </c>
      <c r="AF12997" s="267" t="s">
        <v>24</v>
      </c>
      <c r="AG12997" s="267" t="s">
        <v>24</v>
      </c>
    </row>
    <row r="12998" spans="3:33" ht="409.5">
      <c r="C12998" s="267" t="s">
        <v>1985</v>
      </c>
      <c r="D12998" s="267" t="s">
        <v>727</v>
      </c>
      <c r="E12998" s="267">
        <v>377</v>
      </c>
      <c r="F12998" s="267" t="s">
        <v>1444</v>
      </c>
      <c r="G12998" s="267" t="s">
        <v>1445</v>
      </c>
      <c r="H12998" s="267">
        <v>1</v>
      </c>
      <c r="I12998" s="267" t="s">
        <v>583</v>
      </c>
      <c r="J12998" s="267">
        <v>0.64</v>
      </c>
      <c r="K12998" s="267" t="s">
        <v>1986</v>
      </c>
      <c r="O12998" s="267" t="s">
        <v>24</v>
      </c>
      <c r="P12998" s="267">
        <v>15327237</v>
      </c>
      <c r="Q12998" s="267" t="s">
        <v>1445</v>
      </c>
      <c r="S12998" s="267">
        <v>38</v>
      </c>
      <c r="T12998" s="267" t="s">
        <v>13</v>
      </c>
      <c r="U12998" s="267" t="s">
        <v>1479</v>
      </c>
      <c r="V12998" s="267" t="s">
        <v>13</v>
      </c>
      <c r="W12998" s="267">
        <v>1940</v>
      </c>
      <c r="X12998" s="267" t="s">
        <v>1995</v>
      </c>
      <c r="Y12998" s="267">
        <v>15327237</v>
      </c>
      <c r="Z12998" s="267">
        <v>1</v>
      </c>
      <c r="AA12998" s="267" t="s">
        <v>1987</v>
      </c>
      <c r="AB12998" s="270" t="s">
        <v>1988</v>
      </c>
      <c r="AD12998" s="267" t="s">
        <v>13</v>
      </c>
      <c r="AF12998" s="267" t="s">
        <v>24</v>
      </c>
      <c r="AG12998" s="267" t="s">
        <v>24</v>
      </c>
    </row>
    <row r="12999" spans="3:33" ht="409.5">
      <c r="C12999" s="267" t="s">
        <v>1985</v>
      </c>
      <c r="D12999" s="267" t="s">
        <v>727</v>
      </c>
      <c r="E12999" s="267">
        <v>377</v>
      </c>
      <c r="F12999" s="267" t="s">
        <v>1444</v>
      </c>
      <c r="G12999" s="267" t="s">
        <v>1445</v>
      </c>
      <c r="H12999" s="267">
        <v>1</v>
      </c>
      <c r="I12999" s="267" t="s">
        <v>583</v>
      </c>
      <c r="J12999" s="267">
        <v>0.64</v>
      </c>
      <c r="K12999" s="267" t="s">
        <v>1986</v>
      </c>
      <c r="O12999" s="267" t="s">
        <v>24</v>
      </c>
      <c r="P12999" s="267">
        <v>15327237</v>
      </c>
      <c r="Q12999" s="267" t="s">
        <v>1445</v>
      </c>
      <c r="S12999" s="267">
        <v>38</v>
      </c>
      <c r="T12999" s="267" t="s">
        <v>13</v>
      </c>
      <c r="U12999" s="267" t="s">
        <v>1479</v>
      </c>
      <c r="V12999" s="267" t="s">
        <v>13</v>
      </c>
      <c r="W12999" s="267">
        <v>1940</v>
      </c>
      <c r="X12999" s="267" t="s">
        <v>1995</v>
      </c>
      <c r="Y12999" s="267">
        <v>15327237</v>
      </c>
      <c r="Z12999" s="267">
        <v>1</v>
      </c>
      <c r="AA12999" s="267" t="s">
        <v>1987</v>
      </c>
      <c r="AB12999" s="270" t="s">
        <v>1988</v>
      </c>
      <c r="AD12999" s="267" t="s">
        <v>13</v>
      </c>
      <c r="AF12999" s="267" t="s">
        <v>24</v>
      </c>
      <c r="AG12999" s="267" t="s">
        <v>24</v>
      </c>
    </row>
    <row r="13000" spans="3:33" ht="409.5">
      <c r="C13000" s="267" t="s">
        <v>1985</v>
      </c>
      <c r="D13000" s="267" t="s">
        <v>727</v>
      </c>
      <c r="E13000" s="267">
        <v>377</v>
      </c>
      <c r="F13000" s="267" t="s">
        <v>1444</v>
      </c>
      <c r="G13000" s="267" t="s">
        <v>1445</v>
      </c>
      <c r="H13000" s="267">
        <v>1</v>
      </c>
      <c r="I13000" s="267" t="s">
        <v>583</v>
      </c>
      <c r="J13000" s="267">
        <v>0.64</v>
      </c>
      <c r="K13000" s="267" t="s">
        <v>1986</v>
      </c>
      <c r="O13000" s="267" t="s">
        <v>24</v>
      </c>
      <c r="P13000" s="267">
        <v>15327237</v>
      </c>
      <c r="Q13000" s="267" t="s">
        <v>1445</v>
      </c>
      <c r="S13000" s="267">
        <v>38</v>
      </c>
      <c r="T13000" s="267" t="s">
        <v>13</v>
      </c>
      <c r="U13000" s="267" t="s">
        <v>1479</v>
      </c>
      <c r="V13000" s="267" t="s">
        <v>13</v>
      </c>
      <c r="W13000" s="267">
        <v>1940</v>
      </c>
      <c r="X13000" s="267" t="s">
        <v>1995</v>
      </c>
      <c r="Y13000" s="267">
        <v>15327237</v>
      </c>
      <c r="Z13000" s="267">
        <v>1</v>
      </c>
      <c r="AA13000" s="267" t="s">
        <v>1987</v>
      </c>
      <c r="AB13000" s="270" t="s">
        <v>1988</v>
      </c>
      <c r="AD13000" s="267" t="s">
        <v>13</v>
      </c>
      <c r="AF13000" s="267" t="s">
        <v>24</v>
      </c>
      <c r="AG13000" s="267" t="s">
        <v>24</v>
      </c>
    </row>
    <row r="13001" spans="3:33" ht="409.5">
      <c r="C13001" s="267" t="s">
        <v>1985</v>
      </c>
      <c r="D13001" s="267" t="s">
        <v>727</v>
      </c>
      <c r="E13001" s="267">
        <v>377</v>
      </c>
      <c r="F13001" s="267" t="s">
        <v>1444</v>
      </c>
      <c r="G13001" s="267" t="s">
        <v>1445</v>
      </c>
      <c r="H13001" s="267">
        <v>1</v>
      </c>
      <c r="I13001" s="267" t="s">
        <v>583</v>
      </c>
      <c r="J13001" s="267">
        <v>0.64</v>
      </c>
      <c r="K13001" s="267" t="s">
        <v>1986</v>
      </c>
      <c r="O13001" s="267" t="s">
        <v>24</v>
      </c>
      <c r="P13001" s="267">
        <v>15327237</v>
      </c>
      <c r="Q13001" s="267" t="s">
        <v>1445</v>
      </c>
      <c r="S13001" s="267">
        <v>38</v>
      </c>
      <c r="T13001" s="267" t="s">
        <v>13</v>
      </c>
      <c r="U13001" s="267" t="s">
        <v>1479</v>
      </c>
      <c r="V13001" s="267" t="s">
        <v>13</v>
      </c>
      <c r="W13001" s="267">
        <v>1940</v>
      </c>
      <c r="X13001" s="267" t="s">
        <v>1995</v>
      </c>
      <c r="Y13001" s="267">
        <v>15327237</v>
      </c>
      <c r="Z13001" s="267">
        <v>1</v>
      </c>
      <c r="AA13001" s="267" t="s">
        <v>1987</v>
      </c>
      <c r="AB13001" s="270" t="s">
        <v>1988</v>
      </c>
      <c r="AD13001" s="267" t="s">
        <v>13</v>
      </c>
      <c r="AF13001" s="267" t="s">
        <v>24</v>
      </c>
      <c r="AG13001" s="267" t="s">
        <v>24</v>
      </c>
    </row>
    <row r="13002" spans="3:33" ht="409.5">
      <c r="C13002" s="267" t="s">
        <v>1985</v>
      </c>
      <c r="D13002" s="267" t="s">
        <v>727</v>
      </c>
      <c r="E13002" s="267">
        <v>377</v>
      </c>
      <c r="F13002" s="267" t="s">
        <v>1444</v>
      </c>
      <c r="G13002" s="267" t="s">
        <v>1445</v>
      </c>
      <c r="H13002" s="267">
        <v>1</v>
      </c>
      <c r="I13002" s="267" t="s">
        <v>583</v>
      </c>
      <c r="J13002" s="267">
        <v>0.64</v>
      </c>
      <c r="K13002" s="267" t="s">
        <v>1986</v>
      </c>
      <c r="O13002" s="267" t="s">
        <v>24</v>
      </c>
      <c r="P13002" s="267">
        <v>15327237</v>
      </c>
      <c r="Q13002" s="267" t="s">
        <v>1445</v>
      </c>
      <c r="S13002" s="267">
        <v>38</v>
      </c>
      <c r="T13002" s="267" t="s">
        <v>13</v>
      </c>
      <c r="U13002" s="267" t="s">
        <v>1479</v>
      </c>
      <c r="V13002" s="267" t="s">
        <v>13</v>
      </c>
      <c r="W13002" s="267">
        <v>1940</v>
      </c>
      <c r="X13002" s="267" t="s">
        <v>1995</v>
      </c>
      <c r="Y13002" s="267">
        <v>15327237</v>
      </c>
      <c r="Z13002" s="267">
        <v>1</v>
      </c>
      <c r="AA13002" s="267" t="s">
        <v>1987</v>
      </c>
      <c r="AB13002" s="270" t="s">
        <v>1988</v>
      </c>
      <c r="AD13002" s="267" t="s">
        <v>13</v>
      </c>
      <c r="AF13002" s="267" t="s">
        <v>24</v>
      </c>
      <c r="AG13002" s="267" t="s">
        <v>24</v>
      </c>
    </row>
    <row r="13003" spans="3:33" ht="409.5">
      <c r="C13003" s="267" t="s">
        <v>1985</v>
      </c>
      <c r="D13003" s="267" t="s">
        <v>727</v>
      </c>
      <c r="E13003" s="267">
        <v>377</v>
      </c>
      <c r="F13003" s="267" t="s">
        <v>1444</v>
      </c>
      <c r="G13003" s="267" t="s">
        <v>1445</v>
      </c>
      <c r="H13003" s="267">
        <v>1</v>
      </c>
      <c r="I13003" s="267" t="s">
        <v>583</v>
      </c>
      <c r="J13003" s="267">
        <v>0.64</v>
      </c>
      <c r="K13003" s="267" t="s">
        <v>1986</v>
      </c>
      <c r="O13003" s="267" t="s">
        <v>24</v>
      </c>
      <c r="P13003" s="267">
        <v>15327237</v>
      </c>
      <c r="Q13003" s="267" t="s">
        <v>1445</v>
      </c>
      <c r="S13003" s="267">
        <v>38</v>
      </c>
      <c r="T13003" s="267" t="s">
        <v>13</v>
      </c>
      <c r="U13003" s="267" t="s">
        <v>1479</v>
      </c>
      <c r="V13003" s="267" t="s">
        <v>13</v>
      </c>
      <c r="W13003" s="267">
        <v>1940</v>
      </c>
      <c r="X13003" s="267" t="s">
        <v>1995</v>
      </c>
      <c r="Y13003" s="267">
        <v>15327237</v>
      </c>
      <c r="Z13003" s="267">
        <v>1</v>
      </c>
      <c r="AA13003" s="267" t="s">
        <v>1987</v>
      </c>
      <c r="AB13003" s="270" t="s">
        <v>1988</v>
      </c>
      <c r="AD13003" s="267" t="s">
        <v>13</v>
      </c>
      <c r="AF13003" s="267" t="s">
        <v>24</v>
      </c>
      <c r="AG13003" s="267" t="s">
        <v>24</v>
      </c>
    </row>
    <row r="13004" spans="3:33" ht="409.5">
      <c r="C13004" s="267" t="s">
        <v>1985</v>
      </c>
      <c r="D13004" s="267" t="s">
        <v>727</v>
      </c>
      <c r="E13004" s="267">
        <v>377</v>
      </c>
      <c r="F13004" s="267" t="s">
        <v>1444</v>
      </c>
      <c r="G13004" s="267" t="s">
        <v>1445</v>
      </c>
      <c r="H13004" s="267">
        <v>1</v>
      </c>
      <c r="I13004" s="267" t="s">
        <v>583</v>
      </c>
      <c r="J13004" s="267">
        <v>0.64</v>
      </c>
      <c r="K13004" s="267" t="s">
        <v>1986</v>
      </c>
      <c r="O13004" s="267" t="s">
        <v>24</v>
      </c>
      <c r="P13004" s="267">
        <v>15327237</v>
      </c>
      <c r="Q13004" s="267" t="s">
        <v>1445</v>
      </c>
      <c r="S13004" s="267">
        <v>38</v>
      </c>
      <c r="T13004" s="267" t="s">
        <v>13</v>
      </c>
      <c r="U13004" s="267" t="s">
        <v>1479</v>
      </c>
      <c r="V13004" s="267" t="s">
        <v>13</v>
      </c>
      <c r="W13004" s="267">
        <v>1940</v>
      </c>
      <c r="X13004" s="267" t="s">
        <v>1995</v>
      </c>
      <c r="Y13004" s="267">
        <v>15327237</v>
      </c>
      <c r="Z13004" s="267">
        <v>1</v>
      </c>
      <c r="AA13004" s="267" t="s">
        <v>1987</v>
      </c>
      <c r="AB13004" s="270" t="s">
        <v>1988</v>
      </c>
      <c r="AD13004" s="267" t="s">
        <v>13</v>
      </c>
      <c r="AF13004" s="267" t="s">
        <v>24</v>
      </c>
      <c r="AG13004" s="267" t="s">
        <v>24</v>
      </c>
    </row>
    <row r="13005" spans="3:33" ht="409.5">
      <c r="C13005" s="267" t="s">
        <v>1985</v>
      </c>
      <c r="D13005" s="267" t="s">
        <v>727</v>
      </c>
      <c r="E13005" s="267">
        <v>377</v>
      </c>
      <c r="F13005" s="267" t="s">
        <v>1444</v>
      </c>
      <c r="G13005" s="267" t="s">
        <v>1445</v>
      </c>
      <c r="H13005" s="267">
        <v>1</v>
      </c>
      <c r="I13005" s="267" t="s">
        <v>583</v>
      </c>
      <c r="J13005" s="267">
        <v>0.64</v>
      </c>
      <c r="K13005" s="267" t="s">
        <v>1986</v>
      </c>
      <c r="O13005" s="267" t="s">
        <v>24</v>
      </c>
      <c r="P13005" s="267">
        <v>15327237</v>
      </c>
      <c r="Q13005" s="267" t="s">
        <v>1445</v>
      </c>
      <c r="S13005" s="267">
        <v>38</v>
      </c>
      <c r="T13005" s="267" t="s">
        <v>13</v>
      </c>
      <c r="U13005" s="267" t="s">
        <v>1479</v>
      </c>
      <c r="V13005" s="267" t="s">
        <v>13</v>
      </c>
      <c r="W13005" s="267">
        <v>1940</v>
      </c>
      <c r="X13005" s="267" t="s">
        <v>1995</v>
      </c>
      <c r="Y13005" s="267">
        <v>15327237</v>
      </c>
      <c r="Z13005" s="267">
        <v>1</v>
      </c>
      <c r="AA13005" s="267" t="s">
        <v>1987</v>
      </c>
      <c r="AB13005" s="270" t="s">
        <v>1988</v>
      </c>
      <c r="AD13005" s="267" t="s">
        <v>13</v>
      </c>
      <c r="AF13005" s="267" t="s">
        <v>24</v>
      </c>
      <c r="AG13005" s="267" t="s">
        <v>24</v>
      </c>
    </row>
    <row r="13006" spans="3:33" ht="409.5">
      <c r="C13006" s="267" t="s">
        <v>1985</v>
      </c>
      <c r="D13006" s="267" t="s">
        <v>727</v>
      </c>
      <c r="E13006" s="267">
        <v>377</v>
      </c>
      <c r="F13006" s="267" t="s">
        <v>1444</v>
      </c>
      <c r="G13006" s="267" t="s">
        <v>1445</v>
      </c>
      <c r="H13006" s="267">
        <v>1</v>
      </c>
      <c r="I13006" s="267" t="s">
        <v>583</v>
      </c>
      <c r="J13006" s="267">
        <v>0.64</v>
      </c>
      <c r="K13006" s="267" t="s">
        <v>1986</v>
      </c>
      <c r="O13006" s="267" t="s">
        <v>24</v>
      </c>
      <c r="P13006" s="267">
        <v>15327237</v>
      </c>
      <c r="Q13006" s="267" t="s">
        <v>1445</v>
      </c>
      <c r="S13006" s="267">
        <v>38</v>
      </c>
      <c r="T13006" s="267" t="s">
        <v>13</v>
      </c>
      <c r="U13006" s="267" t="s">
        <v>1479</v>
      </c>
      <c r="V13006" s="267" t="s">
        <v>13</v>
      </c>
      <c r="W13006" s="267">
        <v>1940</v>
      </c>
      <c r="X13006" s="267" t="s">
        <v>1995</v>
      </c>
      <c r="Y13006" s="267">
        <v>15327237</v>
      </c>
      <c r="Z13006" s="267">
        <v>1</v>
      </c>
      <c r="AA13006" s="267" t="s">
        <v>1987</v>
      </c>
      <c r="AB13006" s="270" t="s">
        <v>1988</v>
      </c>
      <c r="AD13006" s="267" t="s">
        <v>13</v>
      </c>
      <c r="AF13006" s="267" t="s">
        <v>24</v>
      </c>
      <c r="AG13006" s="267" t="s">
        <v>24</v>
      </c>
    </row>
    <row r="13007" spans="3:33" ht="409.5">
      <c r="C13007" s="267" t="s">
        <v>1985</v>
      </c>
      <c r="D13007" s="267" t="s">
        <v>727</v>
      </c>
      <c r="E13007" s="267">
        <v>377</v>
      </c>
      <c r="F13007" s="267" t="s">
        <v>1444</v>
      </c>
      <c r="G13007" s="267" t="s">
        <v>1445</v>
      </c>
      <c r="H13007" s="267">
        <v>1</v>
      </c>
      <c r="I13007" s="267" t="s">
        <v>583</v>
      </c>
      <c r="J13007" s="267">
        <v>0.64</v>
      </c>
      <c r="K13007" s="267" t="s">
        <v>1986</v>
      </c>
      <c r="O13007" s="267" t="s">
        <v>24</v>
      </c>
      <c r="P13007" s="267">
        <v>15327237</v>
      </c>
      <c r="Q13007" s="267" t="s">
        <v>1445</v>
      </c>
      <c r="S13007" s="267">
        <v>38</v>
      </c>
      <c r="T13007" s="267" t="s">
        <v>13</v>
      </c>
      <c r="U13007" s="267" t="s">
        <v>1479</v>
      </c>
      <c r="V13007" s="267" t="s">
        <v>13</v>
      </c>
      <c r="W13007" s="267">
        <v>1940</v>
      </c>
      <c r="X13007" s="267" t="s">
        <v>1995</v>
      </c>
      <c r="Y13007" s="267">
        <v>15327237</v>
      </c>
      <c r="Z13007" s="267">
        <v>1</v>
      </c>
      <c r="AA13007" s="267" t="s">
        <v>1987</v>
      </c>
      <c r="AB13007" s="270" t="s">
        <v>1988</v>
      </c>
      <c r="AD13007" s="267" t="s">
        <v>13</v>
      </c>
      <c r="AF13007" s="267" t="s">
        <v>24</v>
      </c>
      <c r="AG13007" s="267" t="s">
        <v>24</v>
      </c>
    </row>
    <row r="13008" spans="3:33" ht="409.5">
      <c r="C13008" s="267" t="s">
        <v>1985</v>
      </c>
      <c r="D13008" s="267" t="s">
        <v>727</v>
      </c>
      <c r="E13008" s="267">
        <v>377</v>
      </c>
      <c r="F13008" s="267" t="s">
        <v>1444</v>
      </c>
      <c r="G13008" s="267" t="s">
        <v>1445</v>
      </c>
      <c r="H13008" s="267">
        <v>1</v>
      </c>
      <c r="I13008" s="267" t="s">
        <v>583</v>
      </c>
      <c r="J13008" s="267">
        <v>0.64</v>
      </c>
      <c r="K13008" s="267" t="s">
        <v>1986</v>
      </c>
      <c r="O13008" s="267" t="s">
        <v>24</v>
      </c>
      <c r="P13008" s="267">
        <v>15327237</v>
      </c>
      <c r="Q13008" s="267" t="s">
        <v>1445</v>
      </c>
      <c r="S13008" s="267">
        <v>38</v>
      </c>
      <c r="T13008" s="267" t="s">
        <v>13</v>
      </c>
      <c r="U13008" s="267" t="s">
        <v>1479</v>
      </c>
      <c r="V13008" s="267" t="s">
        <v>13</v>
      </c>
      <c r="W13008" s="267">
        <v>1940</v>
      </c>
      <c r="X13008" s="267" t="s">
        <v>1995</v>
      </c>
      <c r="Y13008" s="267">
        <v>15327237</v>
      </c>
      <c r="Z13008" s="267">
        <v>1</v>
      </c>
      <c r="AA13008" s="267" t="s">
        <v>1987</v>
      </c>
      <c r="AB13008" s="270" t="s">
        <v>1988</v>
      </c>
      <c r="AD13008" s="267" t="s">
        <v>13</v>
      </c>
      <c r="AF13008" s="267" t="s">
        <v>24</v>
      </c>
      <c r="AG13008" s="267" t="s">
        <v>24</v>
      </c>
    </row>
    <row r="13009" spans="3:33" ht="409.5">
      <c r="C13009" s="267" t="s">
        <v>1985</v>
      </c>
      <c r="D13009" s="267" t="s">
        <v>727</v>
      </c>
      <c r="E13009" s="267">
        <v>377</v>
      </c>
      <c r="F13009" s="267" t="s">
        <v>1444</v>
      </c>
      <c r="G13009" s="267" t="s">
        <v>1445</v>
      </c>
      <c r="H13009" s="267">
        <v>1</v>
      </c>
      <c r="I13009" s="267" t="s">
        <v>583</v>
      </c>
      <c r="J13009" s="267">
        <v>0.64</v>
      </c>
      <c r="K13009" s="267" t="s">
        <v>1986</v>
      </c>
      <c r="O13009" s="267" t="s">
        <v>24</v>
      </c>
      <c r="P13009" s="267">
        <v>15327237</v>
      </c>
      <c r="Q13009" s="267" t="s">
        <v>1445</v>
      </c>
      <c r="S13009" s="267">
        <v>38</v>
      </c>
      <c r="T13009" s="267" t="s">
        <v>13</v>
      </c>
      <c r="U13009" s="267" t="s">
        <v>1479</v>
      </c>
      <c r="V13009" s="267" t="s">
        <v>13</v>
      </c>
      <c r="W13009" s="267">
        <v>1940</v>
      </c>
      <c r="X13009" s="267" t="s">
        <v>1995</v>
      </c>
      <c r="Y13009" s="267">
        <v>15327237</v>
      </c>
      <c r="Z13009" s="267">
        <v>1</v>
      </c>
      <c r="AA13009" s="267" t="s">
        <v>1987</v>
      </c>
      <c r="AB13009" s="270" t="s">
        <v>1988</v>
      </c>
      <c r="AD13009" s="267" t="s">
        <v>13</v>
      </c>
      <c r="AF13009" s="267" t="s">
        <v>24</v>
      </c>
      <c r="AG13009" s="267" t="s">
        <v>24</v>
      </c>
    </row>
    <row r="13010" spans="3:33" ht="409.5">
      <c r="C13010" s="267" t="s">
        <v>1985</v>
      </c>
      <c r="D13010" s="267" t="s">
        <v>727</v>
      </c>
      <c r="E13010" s="267">
        <v>377</v>
      </c>
      <c r="F13010" s="267" t="s">
        <v>1444</v>
      </c>
      <c r="G13010" s="267" t="s">
        <v>1445</v>
      </c>
      <c r="H13010" s="267">
        <v>1</v>
      </c>
      <c r="I13010" s="267" t="s">
        <v>583</v>
      </c>
      <c r="J13010" s="267">
        <v>0.64</v>
      </c>
      <c r="K13010" s="267" t="s">
        <v>1986</v>
      </c>
      <c r="O13010" s="267" t="s">
        <v>24</v>
      </c>
      <c r="P13010" s="267">
        <v>15327237</v>
      </c>
      <c r="Q13010" s="267" t="s">
        <v>1445</v>
      </c>
      <c r="S13010" s="267">
        <v>38</v>
      </c>
      <c r="T13010" s="267" t="s">
        <v>13</v>
      </c>
      <c r="U13010" s="267" t="s">
        <v>1479</v>
      </c>
      <c r="V13010" s="267" t="s">
        <v>13</v>
      </c>
      <c r="W13010" s="267">
        <v>1940</v>
      </c>
      <c r="X13010" s="267" t="s">
        <v>1995</v>
      </c>
      <c r="Y13010" s="267">
        <v>15327237</v>
      </c>
      <c r="Z13010" s="267">
        <v>1</v>
      </c>
      <c r="AA13010" s="267" t="s">
        <v>1987</v>
      </c>
      <c r="AB13010" s="270" t="s">
        <v>1988</v>
      </c>
      <c r="AD13010" s="267" t="s">
        <v>13</v>
      </c>
      <c r="AF13010" s="267" t="s">
        <v>24</v>
      </c>
      <c r="AG13010" s="267" t="s">
        <v>24</v>
      </c>
    </row>
    <row r="13011" spans="3:33" ht="409.5">
      <c r="C13011" s="267" t="s">
        <v>1985</v>
      </c>
      <c r="D13011" s="267" t="s">
        <v>727</v>
      </c>
      <c r="E13011" s="267">
        <v>377</v>
      </c>
      <c r="F13011" s="267" t="s">
        <v>1444</v>
      </c>
      <c r="G13011" s="267" t="s">
        <v>1445</v>
      </c>
      <c r="H13011" s="267">
        <v>1</v>
      </c>
      <c r="I13011" s="267" t="s">
        <v>583</v>
      </c>
      <c r="J13011" s="267">
        <v>0.64</v>
      </c>
      <c r="K13011" s="267" t="s">
        <v>1986</v>
      </c>
      <c r="O13011" s="267" t="s">
        <v>24</v>
      </c>
      <c r="P13011" s="267">
        <v>15327237</v>
      </c>
      <c r="Q13011" s="267" t="s">
        <v>1445</v>
      </c>
      <c r="S13011" s="267">
        <v>38</v>
      </c>
      <c r="T13011" s="267" t="s">
        <v>13</v>
      </c>
      <c r="U13011" s="267" t="s">
        <v>1479</v>
      </c>
      <c r="V13011" s="267" t="s">
        <v>13</v>
      </c>
      <c r="W13011" s="267">
        <v>1940</v>
      </c>
      <c r="X13011" s="267" t="s">
        <v>1995</v>
      </c>
      <c r="Y13011" s="267">
        <v>15327237</v>
      </c>
      <c r="Z13011" s="267">
        <v>1</v>
      </c>
      <c r="AA13011" s="267" t="s">
        <v>1987</v>
      </c>
      <c r="AB13011" s="270" t="s">
        <v>1988</v>
      </c>
      <c r="AD13011" s="267" t="s">
        <v>13</v>
      </c>
      <c r="AF13011" s="267" t="s">
        <v>24</v>
      </c>
      <c r="AG13011" s="267" t="s">
        <v>24</v>
      </c>
    </row>
    <row r="13012" spans="3:33" ht="409.5">
      <c r="C13012" s="267" t="s">
        <v>1985</v>
      </c>
      <c r="D13012" s="267" t="s">
        <v>727</v>
      </c>
      <c r="E13012" s="267">
        <v>377</v>
      </c>
      <c r="F13012" s="267" t="s">
        <v>1444</v>
      </c>
      <c r="G13012" s="267" t="s">
        <v>1445</v>
      </c>
      <c r="H13012" s="267">
        <v>1</v>
      </c>
      <c r="I13012" s="267" t="s">
        <v>583</v>
      </c>
      <c r="J13012" s="267">
        <v>0.64</v>
      </c>
      <c r="K13012" s="267" t="s">
        <v>1986</v>
      </c>
      <c r="O13012" s="267" t="s">
        <v>24</v>
      </c>
      <c r="P13012" s="267">
        <v>15327237</v>
      </c>
      <c r="Q13012" s="267" t="s">
        <v>1445</v>
      </c>
      <c r="S13012" s="267">
        <v>38</v>
      </c>
      <c r="T13012" s="267" t="s">
        <v>13</v>
      </c>
      <c r="U13012" s="267" t="s">
        <v>1479</v>
      </c>
      <c r="V13012" s="267" t="s">
        <v>13</v>
      </c>
      <c r="W13012" s="267">
        <v>1940</v>
      </c>
      <c r="X13012" s="267" t="s">
        <v>1995</v>
      </c>
      <c r="Y13012" s="267">
        <v>15327237</v>
      </c>
      <c r="Z13012" s="267">
        <v>1</v>
      </c>
      <c r="AA13012" s="267" t="s">
        <v>1987</v>
      </c>
      <c r="AB13012" s="270" t="s">
        <v>1988</v>
      </c>
      <c r="AD13012" s="267" t="s">
        <v>13</v>
      </c>
      <c r="AF13012" s="267" t="s">
        <v>24</v>
      </c>
      <c r="AG13012" s="267" t="s">
        <v>24</v>
      </c>
    </row>
    <row r="13013" spans="3:33" ht="409.5">
      <c r="C13013" s="267" t="s">
        <v>1985</v>
      </c>
      <c r="D13013" s="267" t="s">
        <v>727</v>
      </c>
      <c r="E13013" s="267">
        <v>377</v>
      </c>
      <c r="F13013" s="267" t="s">
        <v>1444</v>
      </c>
      <c r="G13013" s="267" t="s">
        <v>1445</v>
      </c>
      <c r="H13013" s="267">
        <v>1</v>
      </c>
      <c r="I13013" s="267" t="s">
        <v>583</v>
      </c>
      <c r="J13013" s="267">
        <v>0.64</v>
      </c>
      <c r="K13013" s="267" t="s">
        <v>1986</v>
      </c>
      <c r="O13013" s="267" t="s">
        <v>24</v>
      </c>
      <c r="P13013" s="267">
        <v>15327237</v>
      </c>
      <c r="Q13013" s="267" t="s">
        <v>1445</v>
      </c>
      <c r="S13013" s="267">
        <v>38</v>
      </c>
      <c r="T13013" s="267" t="s">
        <v>13</v>
      </c>
      <c r="U13013" s="267" t="s">
        <v>1479</v>
      </c>
      <c r="V13013" s="267" t="s">
        <v>13</v>
      </c>
      <c r="W13013" s="267">
        <v>1940</v>
      </c>
      <c r="X13013" s="267" t="s">
        <v>1995</v>
      </c>
      <c r="Y13013" s="267">
        <v>15327237</v>
      </c>
      <c r="Z13013" s="267">
        <v>1</v>
      </c>
      <c r="AA13013" s="267" t="s">
        <v>1987</v>
      </c>
      <c r="AB13013" s="270" t="s">
        <v>1988</v>
      </c>
      <c r="AD13013" s="267" t="s">
        <v>13</v>
      </c>
      <c r="AF13013" s="267" t="s">
        <v>24</v>
      </c>
      <c r="AG13013" s="267" t="s">
        <v>24</v>
      </c>
    </row>
    <row r="13014" spans="3:33" ht="409.5">
      <c r="C13014" s="267" t="s">
        <v>1985</v>
      </c>
      <c r="D13014" s="267" t="s">
        <v>727</v>
      </c>
      <c r="E13014" s="267">
        <v>377</v>
      </c>
      <c r="F13014" s="267" t="s">
        <v>1444</v>
      </c>
      <c r="G13014" s="267" t="s">
        <v>1445</v>
      </c>
      <c r="H13014" s="267">
        <v>1</v>
      </c>
      <c r="I13014" s="267" t="s">
        <v>583</v>
      </c>
      <c r="J13014" s="267">
        <v>0.64</v>
      </c>
      <c r="K13014" s="267" t="s">
        <v>1986</v>
      </c>
      <c r="O13014" s="267" t="s">
        <v>24</v>
      </c>
      <c r="P13014" s="267">
        <v>15327237</v>
      </c>
      <c r="Q13014" s="267" t="s">
        <v>1445</v>
      </c>
      <c r="S13014" s="267">
        <v>38</v>
      </c>
      <c r="T13014" s="267" t="s">
        <v>13</v>
      </c>
      <c r="U13014" s="267" t="s">
        <v>1479</v>
      </c>
      <c r="V13014" s="267" t="s">
        <v>13</v>
      </c>
      <c r="W13014" s="267">
        <v>1940</v>
      </c>
      <c r="X13014" s="267" t="s">
        <v>1995</v>
      </c>
      <c r="Y13014" s="267">
        <v>15327237</v>
      </c>
      <c r="Z13014" s="267">
        <v>1</v>
      </c>
      <c r="AA13014" s="267" t="s">
        <v>1987</v>
      </c>
      <c r="AB13014" s="270" t="s">
        <v>1988</v>
      </c>
      <c r="AD13014" s="267" t="s">
        <v>13</v>
      </c>
      <c r="AF13014" s="267" t="s">
        <v>24</v>
      </c>
      <c r="AG13014" s="267" t="s">
        <v>24</v>
      </c>
    </row>
    <row r="13015" spans="3:33" ht="409.5">
      <c r="C13015" s="267" t="s">
        <v>1985</v>
      </c>
      <c r="D13015" s="267" t="s">
        <v>727</v>
      </c>
      <c r="E13015" s="267">
        <v>377</v>
      </c>
      <c r="F13015" s="267" t="s">
        <v>1444</v>
      </c>
      <c r="G13015" s="267" t="s">
        <v>1445</v>
      </c>
      <c r="H13015" s="267">
        <v>1</v>
      </c>
      <c r="I13015" s="267" t="s">
        <v>583</v>
      </c>
      <c r="J13015" s="267">
        <v>0.64</v>
      </c>
      <c r="K13015" s="267" t="s">
        <v>1986</v>
      </c>
      <c r="O13015" s="267" t="s">
        <v>24</v>
      </c>
      <c r="P13015" s="267">
        <v>15327237</v>
      </c>
      <c r="Q13015" s="267" t="s">
        <v>1445</v>
      </c>
      <c r="S13015" s="267">
        <v>38</v>
      </c>
      <c r="T13015" s="267" t="s">
        <v>13</v>
      </c>
      <c r="U13015" s="267" t="s">
        <v>1479</v>
      </c>
      <c r="V13015" s="267" t="s">
        <v>13</v>
      </c>
      <c r="W13015" s="267">
        <v>1940</v>
      </c>
      <c r="X13015" s="267" t="s">
        <v>1995</v>
      </c>
      <c r="Y13015" s="267">
        <v>15327237</v>
      </c>
      <c r="Z13015" s="267">
        <v>1</v>
      </c>
      <c r="AA13015" s="267" t="s">
        <v>1987</v>
      </c>
      <c r="AB13015" s="270" t="s">
        <v>1988</v>
      </c>
      <c r="AD13015" s="267" t="s">
        <v>13</v>
      </c>
      <c r="AF13015" s="267" t="s">
        <v>24</v>
      </c>
      <c r="AG13015" s="267" t="s">
        <v>24</v>
      </c>
    </row>
    <row r="13016" spans="3:33" ht="409.5">
      <c r="C13016" s="267" t="s">
        <v>1985</v>
      </c>
      <c r="D13016" s="267" t="s">
        <v>727</v>
      </c>
      <c r="E13016" s="267">
        <v>377</v>
      </c>
      <c r="F13016" s="267" t="s">
        <v>1444</v>
      </c>
      <c r="G13016" s="267" t="s">
        <v>1445</v>
      </c>
      <c r="H13016" s="267">
        <v>1</v>
      </c>
      <c r="I13016" s="267" t="s">
        <v>583</v>
      </c>
      <c r="J13016" s="267">
        <v>0.64</v>
      </c>
      <c r="K13016" s="267" t="s">
        <v>1986</v>
      </c>
      <c r="O13016" s="267" t="s">
        <v>24</v>
      </c>
      <c r="P13016" s="267">
        <v>15327237</v>
      </c>
      <c r="Q13016" s="267" t="s">
        <v>1445</v>
      </c>
      <c r="S13016" s="267">
        <v>38</v>
      </c>
      <c r="T13016" s="267" t="s">
        <v>13</v>
      </c>
      <c r="U13016" s="267" t="s">
        <v>1479</v>
      </c>
      <c r="V13016" s="267" t="s">
        <v>13</v>
      </c>
      <c r="W13016" s="267">
        <v>1940</v>
      </c>
      <c r="X13016" s="267" t="s">
        <v>1995</v>
      </c>
      <c r="Y13016" s="267">
        <v>15327237</v>
      </c>
      <c r="Z13016" s="267">
        <v>1</v>
      </c>
      <c r="AA13016" s="267" t="s">
        <v>1987</v>
      </c>
      <c r="AB13016" s="270" t="s">
        <v>1988</v>
      </c>
      <c r="AD13016" s="267" t="s">
        <v>13</v>
      </c>
      <c r="AF13016" s="267" t="s">
        <v>24</v>
      </c>
      <c r="AG13016" s="267" t="s">
        <v>24</v>
      </c>
    </row>
    <row r="13017" spans="3:33" ht="409.5">
      <c r="C13017" s="267" t="s">
        <v>1985</v>
      </c>
      <c r="D13017" s="267" t="s">
        <v>727</v>
      </c>
      <c r="E13017" s="267">
        <v>377</v>
      </c>
      <c r="F13017" s="267" t="s">
        <v>1444</v>
      </c>
      <c r="G13017" s="267" t="s">
        <v>1445</v>
      </c>
      <c r="H13017" s="267">
        <v>1</v>
      </c>
      <c r="I13017" s="267" t="s">
        <v>583</v>
      </c>
      <c r="J13017" s="267">
        <v>0.64</v>
      </c>
      <c r="K13017" s="267" t="s">
        <v>1986</v>
      </c>
      <c r="O13017" s="267" t="s">
        <v>24</v>
      </c>
      <c r="P13017" s="267">
        <v>15327237</v>
      </c>
      <c r="Q13017" s="267" t="s">
        <v>1445</v>
      </c>
      <c r="S13017" s="267">
        <v>38</v>
      </c>
      <c r="T13017" s="267" t="s">
        <v>13</v>
      </c>
      <c r="U13017" s="267" t="s">
        <v>1479</v>
      </c>
      <c r="V13017" s="267" t="s">
        <v>13</v>
      </c>
      <c r="W13017" s="267">
        <v>1940</v>
      </c>
      <c r="X13017" s="267" t="s">
        <v>1995</v>
      </c>
      <c r="Y13017" s="267">
        <v>15327237</v>
      </c>
      <c r="Z13017" s="267">
        <v>1</v>
      </c>
      <c r="AA13017" s="267" t="s">
        <v>1987</v>
      </c>
      <c r="AB13017" s="270" t="s">
        <v>1988</v>
      </c>
      <c r="AD13017" s="267" t="s">
        <v>13</v>
      </c>
      <c r="AF13017" s="267" t="s">
        <v>24</v>
      </c>
      <c r="AG13017" s="267" t="s">
        <v>24</v>
      </c>
    </row>
    <row r="13018" spans="3:33" ht="409.5">
      <c r="C13018" s="267" t="s">
        <v>1985</v>
      </c>
      <c r="D13018" s="267" t="s">
        <v>727</v>
      </c>
      <c r="E13018" s="267">
        <v>377</v>
      </c>
      <c r="F13018" s="267" t="s">
        <v>1444</v>
      </c>
      <c r="G13018" s="267" t="s">
        <v>1445</v>
      </c>
      <c r="H13018" s="267">
        <v>1</v>
      </c>
      <c r="I13018" s="267" t="s">
        <v>583</v>
      </c>
      <c r="J13018" s="267">
        <v>0.64</v>
      </c>
      <c r="K13018" s="267" t="s">
        <v>1986</v>
      </c>
      <c r="O13018" s="267" t="s">
        <v>24</v>
      </c>
      <c r="P13018" s="267">
        <v>15327237</v>
      </c>
      <c r="Q13018" s="267" t="s">
        <v>1445</v>
      </c>
      <c r="S13018" s="267">
        <v>38</v>
      </c>
      <c r="T13018" s="267" t="s">
        <v>13</v>
      </c>
      <c r="U13018" s="267" t="s">
        <v>1479</v>
      </c>
      <c r="V13018" s="267" t="s">
        <v>13</v>
      </c>
      <c r="W13018" s="267">
        <v>1940</v>
      </c>
      <c r="X13018" s="267" t="s">
        <v>1995</v>
      </c>
      <c r="Y13018" s="267">
        <v>15327237</v>
      </c>
      <c r="Z13018" s="267">
        <v>1</v>
      </c>
      <c r="AA13018" s="267" t="s">
        <v>1987</v>
      </c>
      <c r="AB13018" s="270" t="s">
        <v>1988</v>
      </c>
      <c r="AD13018" s="267" t="s">
        <v>13</v>
      </c>
      <c r="AF13018" s="267" t="s">
        <v>24</v>
      </c>
      <c r="AG13018" s="267" t="s">
        <v>24</v>
      </c>
    </row>
    <row r="13019" spans="3:33" ht="409.5">
      <c r="C13019" s="267" t="s">
        <v>1985</v>
      </c>
      <c r="D13019" s="267" t="s">
        <v>727</v>
      </c>
      <c r="E13019" s="267">
        <v>377</v>
      </c>
      <c r="F13019" s="267" t="s">
        <v>1444</v>
      </c>
      <c r="G13019" s="267" t="s">
        <v>1445</v>
      </c>
      <c r="H13019" s="267">
        <v>1</v>
      </c>
      <c r="I13019" s="267" t="s">
        <v>583</v>
      </c>
      <c r="J13019" s="267">
        <v>0.64</v>
      </c>
      <c r="K13019" s="267" t="s">
        <v>1986</v>
      </c>
      <c r="O13019" s="267" t="s">
        <v>24</v>
      </c>
      <c r="P13019" s="267">
        <v>15327237</v>
      </c>
      <c r="Q13019" s="267" t="s">
        <v>1445</v>
      </c>
      <c r="S13019" s="267">
        <v>38</v>
      </c>
      <c r="T13019" s="267" t="s">
        <v>13</v>
      </c>
      <c r="U13019" s="267" t="s">
        <v>1479</v>
      </c>
      <c r="V13019" s="267" t="s">
        <v>13</v>
      </c>
      <c r="W13019" s="267">
        <v>1940</v>
      </c>
      <c r="X13019" s="267" t="s">
        <v>1995</v>
      </c>
      <c r="Y13019" s="267">
        <v>15327237</v>
      </c>
      <c r="Z13019" s="267">
        <v>1</v>
      </c>
      <c r="AA13019" s="267" t="s">
        <v>1987</v>
      </c>
      <c r="AB13019" s="270" t="s">
        <v>1988</v>
      </c>
      <c r="AD13019" s="267" t="s">
        <v>13</v>
      </c>
      <c r="AF13019" s="267" t="s">
        <v>24</v>
      </c>
      <c r="AG13019" s="267" t="s">
        <v>24</v>
      </c>
    </row>
    <row r="13020" spans="3:33" ht="409.5">
      <c r="C13020" s="267" t="s">
        <v>1985</v>
      </c>
      <c r="D13020" s="267" t="s">
        <v>727</v>
      </c>
      <c r="E13020" s="267">
        <v>377</v>
      </c>
      <c r="F13020" s="267" t="s">
        <v>1444</v>
      </c>
      <c r="G13020" s="267" t="s">
        <v>1445</v>
      </c>
      <c r="H13020" s="267">
        <v>1</v>
      </c>
      <c r="I13020" s="267" t="s">
        <v>583</v>
      </c>
      <c r="J13020" s="267">
        <v>0.64</v>
      </c>
      <c r="K13020" s="267" t="s">
        <v>1986</v>
      </c>
      <c r="O13020" s="267" t="s">
        <v>24</v>
      </c>
      <c r="P13020" s="267">
        <v>15327237</v>
      </c>
      <c r="Q13020" s="267" t="s">
        <v>1445</v>
      </c>
      <c r="S13020" s="267">
        <v>38</v>
      </c>
      <c r="T13020" s="267" t="s">
        <v>13</v>
      </c>
      <c r="U13020" s="267" t="s">
        <v>1479</v>
      </c>
      <c r="V13020" s="267" t="s">
        <v>13</v>
      </c>
      <c r="W13020" s="267">
        <v>1940</v>
      </c>
      <c r="X13020" s="267" t="s">
        <v>1995</v>
      </c>
      <c r="Y13020" s="267">
        <v>15327237</v>
      </c>
      <c r="Z13020" s="267">
        <v>1</v>
      </c>
      <c r="AA13020" s="267" t="s">
        <v>1987</v>
      </c>
      <c r="AB13020" s="270" t="s">
        <v>1988</v>
      </c>
      <c r="AD13020" s="267" t="s">
        <v>13</v>
      </c>
      <c r="AF13020" s="267" t="s">
        <v>24</v>
      </c>
      <c r="AG13020" s="267" t="s">
        <v>24</v>
      </c>
    </row>
    <row r="13021" spans="3:33" ht="409.5">
      <c r="C13021" s="267" t="s">
        <v>1985</v>
      </c>
      <c r="D13021" s="267" t="s">
        <v>727</v>
      </c>
      <c r="E13021" s="267">
        <v>377</v>
      </c>
      <c r="F13021" s="267" t="s">
        <v>1444</v>
      </c>
      <c r="G13021" s="267" t="s">
        <v>1445</v>
      </c>
      <c r="H13021" s="267">
        <v>1</v>
      </c>
      <c r="I13021" s="267" t="s">
        <v>583</v>
      </c>
      <c r="J13021" s="267">
        <v>0.64</v>
      </c>
      <c r="K13021" s="267" t="s">
        <v>1986</v>
      </c>
      <c r="O13021" s="267" t="s">
        <v>24</v>
      </c>
      <c r="P13021" s="267">
        <v>15327237</v>
      </c>
      <c r="Q13021" s="267" t="s">
        <v>1445</v>
      </c>
      <c r="S13021" s="267">
        <v>38</v>
      </c>
      <c r="T13021" s="267" t="s">
        <v>13</v>
      </c>
      <c r="U13021" s="267" t="s">
        <v>1479</v>
      </c>
      <c r="V13021" s="267" t="s">
        <v>13</v>
      </c>
      <c r="W13021" s="267">
        <v>1940</v>
      </c>
      <c r="X13021" s="267" t="s">
        <v>1995</v>
      </c>
      <c r="Y13021" s="267">
        <v>15327237</v>
      </c>
      <c r="Z13021" s="267">
        <v>1</v>
      </c>
      <c r="AA13021" s="267" t="s">
        <v>1987</v>
      </c>
      <c r="AB13021" s="270" t="s">
        <v>1988</v>
      </c>
      <c r="AD13021" s="267" t="s">
        <v>13</v>
      </c>
      <c r="AF13021" s="267" t="s">
        <v>24</v>
      </c>
      <c r="AG13021" s="267" t="s">
        <v>24</v>
      </c>
    </row>
    <row r="13022" spans="3:33" ht="409.5">
      <c r="C13022" s="267" t="s">
        <v>1985</v>
      </c>
      <c r="D13022" s="267" t="s">
        <v>727</v>
      </c>
      <c r="E13022" s="267">
        <v>377</v>
      </c>
      <c r="F13022" s="267" t="s">
        <v>1444</v>
      </c>
      <c r="G13022" s="267" t="s">
        <v>1445</v>
      </c>
      <c r="H13022" s="267">
        <v>1</v>
      </c>
      <c r="I13022" s="267" t="s">
        <v>583</v>
      </c>
      <c r="J13022" s="267">
        <v>0.64</v>
      </c>
      <c r="K13022" s="267" t="s">
        <v>1986</v>
      </c>
      <c r="O13022" s="267" t="s">
        <v>24</v>
      </c>
      <c r="P13022" s="267">
        <v>15327237</v>
      </c>
      <c r="Q13022" s="267" t="s">
        <v>1445</v>
      </c>
      <c r="S13022" s="267">
        <v>38</v>
      </c>
      <c r="T13022" s="267" t="s">
        <v>13</v>
      </c>
      <c r="U13022" s="267" t="s">
        <v>1479</v>
      </c>
      <c r="V13022" s="267" t="s">
        <v>13</v>
      </c>
      <c r="W13022" s="267">
        <v>1940</v>
      </c>
      <c r="X13022" s="267" t="s">
        <v>1995</v>
      </c>
      <c r="Y13022" s="267">
        <v>15327237</v>
      </c>
      <c r="Z13022" s="267">
        <v>1</v>
      </c>
      <c r="AA13022" s="267" t="s">
        <v>1987</v>
      </c>
      <c r="AB13022" s="270" t="s">
        <v>1988</v>
      </c>
      <c r="AD13022" s="267" t="s">
        <v>13</v>
      </c>
      <c r="AF13022" s="267" t="s">
        <v>24</v>
      </c>
      <c r="AG13022" s="267" t="s">
        <v>24</v>
      </c>
    </row>
    <row r="13023" spans="3:33" ht="409.5">
      <c r="C13023" s="267" t="s">
        <v>1985</v>
      </c>
      <c r="D13023" s="267" t="s">
        <v>727</v>
      </c>
      <c r="E13023" s="267">
        <v>377</v>
      </c>
      <c r="F13023" s="267" t="s">
        <v>1444</v>
      </c>
      <c r="G13023" s="267" t="s">
        <v>1445</v>
      </c>
      <c r="H13023" s="267">
        <v>1</v>
      </c>
      <c r="I13023" s="267" t="s">
        <v>583</v>
      </c>
      <c r="J13023" s="267">
        <v>0.64</v>
      </c>
      <c r="K13023" s="267" t="s">
        <v>1986</v>
      </c>
      <c r="O13023" s="267" t="s">
        <v>24</v>
      </c>
      <c r="P13023" s="267">
        <v>15327237</v>
      </c>
      <c r="Q13023" s="267" t="s">
        <v>1445</v>
      </c>
      <c r="S13023" s="267">
        <v>38</v>
      </c>
      <c r="T13023" s="267" t="s">
        <v>13</v>
      </c>
      <c r="U13023" s="267" t="s">
        <v>1479</v>
      </c>
      <c r="V13023" s="267" t="s">
        <v>13</v>
      </c>
      <c r="W13023" s="267">
        <v>1940</v>
      </c>
      <c r="X13023" s="267" t="s">
        <v>1995</v>
      </c>
      <c r="Y13023" s="267">
        <v>15327237</v>
      </c>
      <c r="Z13023" s="267">
        <v>1</v>
      </c>
      <c r="AA13023" s="267" t="s">
        <v>1987</v>
      </c>
      <c r="AB13023" s="270" t="s">
        <v>1988</v>
      </c>
      <c r="AD13023" s="267" t="s">
        <v>13</v>
      </c>
      <c r="AF13023" s="267" t="s">
        <v>24</v>
      </c>
      <c r="AG13023" s="267" t="s">
        <v>24</v>
      </c>
    </row>
    <row r="13024" spans="3:33" ht="409.5">
      <c r="C13024" s="267" t="s">
        <v>1985</v>
      </c>
      <c r="D13024" s="267" t="s">
        <v>727</v>
      </c>
      <c r="E13024" s="267">
        <v>377</v>
      </c>
      <c r="F13024" s="267" t="s">
        <v>1444</v>
      </c>
      <c r="G13024" s="267" t="s">
        <v>1445</v>
      </c>
      <c r="H13024" s="267">
        <v>1</v>
      </c>
      <c r="I13024" s="267" t="s">
        <v>583</v>
      </c>
      <c r="J13024" s="267">
        <v>0.64</v>
      </c>
      <c r="K13024" s="267" t="s">
        <v>1986</v>
      </c>
      <c r="O13024" s="267" t="s">
        <v>24</v>
      </c>
      <c r="P13024" s="267">
        <v>15327237</v>
      </c>
      <c r="Q13024" s="267" t="s">
        <v>1445</v>
      </c>
      <c r="S13024" s="267">
        <v>38</v>
      </c>
      <c r="T13024" s="267" t="s">
        <v>13</v>
      </c>
      <c r="U13024" s="267" t="s">
        <v>1479</v>
      </c>
      <c r="V13024" s="267" t="s">
        <v>13</v>
      </c>
      <c r="W13024" s="267">
        <v>1940</v>
      </c>
      <c r="X13024" s="267" t="s">
        <v>1995</v>
      </c>
      <c r="Y13024" s="267">
        <v>15327237</v>
      </c>
      <c r="Z13024" s="267">
        <v>1</v>
      </c>
      <c r="AA13024" s="267" t="s">
        <v>1987</v>
      </c>
      <c r="AB13024" s="270" t="s">
        <v>1988</v>
      </c>
      <c r="AD13024" s="267" t="s">
        <v>13</v>
      </c>
      <c r="AF13024" s="267" t="s">
        <v>24</v>
      </c>
      <c r="AG13024" s="267" t="s">
        <v>24</v>
      </c>
    </row>
    <row r="13025" spans="3:33" ht="409.5">
      <c r="C13025" s="267" t="s">
        <v>1985</v>
      </c>
      <c r="D13025" s="267" t="s">
        <v>727</v>
      </c>
      <c r="E13025" s="267">
        <v>377</v>
      </c>
      <c r="F13025" s="267" t="s">
        <v>1444</v>
      </c>
      <c r="G13025" s="267" t="s">
        <v>1445</v>
      </c>
      <c r="H13025" s="267">
        <v>1</v>
      </c>
      <c r="I13025" s="267" t="s">
        <v>583</v>
      </c>
      <c r="J13025" s="267">
        <v>0.64</v>
      </c>
      <c r="K13025" s="267" t="s">
        <v>1986</v>
      </c>
      <c r="O13025" s="267" t="s">
        <v>24</v>
      </c>
      <c r="P13025" s="267">
        <v>15327237</v>
      </c>
      <c r="Q13025" s="267" t="s">
        <v>1445</v>
      </c>
      <c r="S13025" s="267">
        <v>38</v>
      </c>
      <c r="T13025" s="267" t="s">
        <v>13</v>
      </c>
      <c r="U13025" s="267" t="s">
        <v>1479</v>
      </c>
      <c r="V13025" s="267" t="s">
        <v>13</v>
      </c>
      <c r="W13025" s="267">
        <v>1940</v>
      </c>
      <c r="X13025" s="267" t="s">
        <v>1995</v>
      </c>
      <c r="Y13025" s="267">
        <v>15327237</v>
      </c>
      <c r="Z13025" s="267">
        <v>1</v>
      </c>
      <c r="AA13025" s="267" t="s">
        <v>1987</v>
      </c>
      <c r="AB13025" s="270" t="s">
        <v>1988</v>
      </c>
      <c r="AD13025" s="267" t="s">
        <v>13</v>
      </c>
      <c r="AF13025" s="267" t="s">
        <v>24</v>
      </c>
      <c r="AG13025" s="267" t="s">
        <v>24</v>
      </c>
    </row>
    <row r="13026" spans="3:33" ht="409.5">
      <c r="C13026" s="267" t="s">
        <v>1985</v>
      </c>
      <c r="D13026" s="267" t="s">
        <v>727</v>
      </c>
      <c r="E13026" s="267">
        <v>377</v>
      </c>
      <c r="F13026" s="267" t="s">
        <v>1444</v>
      </c>
      <c r="G13026" s="267" t="s">
        <v>1445</v>
      </c>
      <c r="H13026" s="267">
        <v>1</v>
      </c>
      <c r="I13026" s="267" t="s">
        <v>583</v>
      </c>
      <c r="J13026" s="267">
        <v>0.64</v>
      </c>
      <c r="K13026" s="267" t="s">
        <v>1986</v>
      </c>
      <c r="O13026" s="267" t="s">
        <v>24</v>
      </c>
      <c r="P13026" s="267">
        <v>15327237</v>
      </c>
      <c r="Q13026" s="267" t="s">
        <v>1445</v>
      </c>
      <c r="S13026" s="267">
        <v>38</v>
      </c>
      <c r="T13026" s="267" t="s">
        <v>13</v>
      </c>
      <c r="U13026" s="267" t="s">
        <v>1479</v>
      </c>
      <c r="V13026" s="267" t="s">
        <v>13</v>
      </c>
      <c r="W13026" s="267">
        <v>1940</v>
      </c>
      <c r="X13026" s="267" t="s">
        <v>1995</v>
      </c>
      <c r="Y13026" s="267">
        <v>15327237</v>
      </c>
      <c r="Z13026" s="267">
        <v>1</v>
      </c>
      <c r="AA13026" s="267" t="s">
        <v>1987</v>
      </c>
      <c r="AB13026" s="270" t="s">
        <v>1988</v>
      </c>
      <c r="AD13026" s="267" t="s">
        <v>13</v>
      </c>
      <c r="AF13026" s="267" t="s">
        <v>24</v>
      </c>
      <c r="AG13026" s="267" t="s">
        <v>24</v>
      </c>
    </row>
    <row r="13027" spans="3:33" ht="409.5">
      <c r="C13027" s="267" t="s">
        <v>1985</v>
      </c>
      <c r="D13027" s="267" t="s">
        <v>727</v>
      </c>
      <c r="E13027" s="267">
        <v>377</v>
      </c>
      <c r="F13027" s="267" t="s">
        <v>1444</v>
      </c>
      <c r="G13027" s="267" t="s">
        <v>1445</v>
      </c>
      <c r="H13027" s="267">
        <v>1</v>
      </c>
      <c r="I13027" s="267" t="s">
        <v>583</v>
      </c>
      <c r="J13027" s="267">
        <v>0.64</v>
      </c>
      <c r="K13027" s="267" t="s">
        <v>1986</v>
      </c>
      <c r="O13027" s="267" t="s">
        <v>24</v>
      </c>
      <c r="P13027" s="267">
        <v>15327237</v>
      </c>
      <c r="Q13027" s="267" t="s">
        <v>1445</v>
      </c>
      <c r="S13027" s="267">
        <v>38</v>
      </c>
      <c r="T13027" s="267" t="s">
        <v>13</v>
      </c>
      <c r="U13027" s="267" t="s">
        <v>1479</v>
      </c>
      <c r="V13027" s="267" t="s">
        <v>13</v>
      </c>
      <c r="W13027" s="267">
        <v>1940</v>
      </c>
      <c r="X13027" s="267" t="s">
        <v>1995</v>
      </c>
      <c r="Y13027" s="267">
        <v>15327237</v>
      </c>
      <c r="Z13027" s="267">
        <v>1</v>
      </c>
      <c r="AA13027" s="267" t="s">
        <v>1987</v>
      </c>
      <c r="AB13027" s="270" t="s">
        <v>1988</v>
      </c>
      <c r="AD13027" s="267" t="s">
        <v>13</v>
      </c>
      <c r="AF13027" s="267" t="s">
        <v>24</v>
      </c>
      <c r="AG13027" s="267" t="s">
        <v>24</v>
      </c>
    </row>
    <row r="13028" spans="3:33" ht="409.5">
      <c r="C13028" s="267" t="s">
        <v>1985</v>
      </c>
      <c r="D13028" s="267" t="s">
        <v>727</v>
      </c>
      <c r="E13028" s="267">
        <v>377</v>
      </c>
      <c r="F13028" s="267" t="s">
        <v>1444</v>
      </c>
      <c r="G13028" s="267" t="s">
        <v>1445</v>
      </c>
      <c r="H13028" s="267">
        <v>1</v>
      </c>
      <c r="I13028" s="267" t="s">
        <v>583</v>
      </c>
      <c r="J13028" s="267">
        <v>0.64</v>
      </c>
      <c r="K13028" s="267" t="s">
        <v>1986</v>
      </c>
      <c r="O13028" s="267" t="s">
        <v>24</v>
      </c>
      <c r="P13028" s="267">
        <v>15327237</v>
      </c>
      <c r="Q13028" s="267" t="s">
        <v>1445</v>
      </c>
      <c r="S13028" s="267">
        <v>38</v>
      </c>
      <c r="T13028" s="267" t="s">
        <v>13</v>
      </c>
      <c r="U13028" s="267" t="s">
        <v>1479</v>
      </c>
      <c r="V13028" s="267" t="s">
        <v>13</v>
      </c>
      <c r="W13028" s="267">
        <v>1940</v>
      </c>
      <c r="X13028" s="267" t="s">
        <v>1995</v>
      </c>
      <c r="Y13028" s="267">
        <v>15327237</v>
      </c>
      <c r="Z13028" s="267">
        <v>1</v>
      </c>
      <c r="AA13028" s="267" t="s">
        <v>1987</v>
      </c>
      <c r="AB13028" s="270" t="s">
        <v>1988</v>
      </c>
      <c r="AD13028" s="267" t="s">
        <v>13</v>
      </c>
      <c r="AF13028" s="267" t="s">
        <v>24</v>
      </c>
      <c r="AG13028" s="267" t="s">
        <v>24</v>
      </c>
    </row>
    <row r="13029" spans="3:33" ht="409.5">
      <c r="C13029" s="267" t="s">
        <v>1985</v>
      </c>
      <c r="D13029" s="267" t="s">
        <v>727</v>
      </c>
      <c r="E13029" s="267">
        <v>377</v>
      </c>
      <c r="F13029" s="267" t="s">
        <v>1444</v>
      </c>
      <c r="G13029" s="267" t="s">
        <v>1445</v>
      </c>
      <c r="H13029" s="267">
        <v>1</v>
      </c>
      <c r="I13029" s="267" t="s">
        <v>583</v>
      </c>
      <c r="J13029" s="267">
        <v>0.64</v>
      </c>
      <c r="K13029" s="267" t="s">
        <v>1986</v>
      </c>
      <c r="O13029" s="267" t="s">
        <v>24</v>
      </c>
      <c r="P13029" s="267">
        <v>15327237</v>
      </c>
      <c r="Q13029" s="267" t="s">
        <v>1445</v>
      </c>
      <c r="S13029" s="267">
        <v>38</v>
      </c>
      <c r="T13029" s="267" t="s">
        <v>13</v>
      </c>
      <c r="U13029" s="267" t="s">
        <v>1479</v>
      </c>
      <c r="V13029" s="267" t="s">
        <v>13</v>
      </c>
      <c r="W13029" s="267">
        <v>1940</v>
      </c>
      <c r="X13029" s="267" t="s">
        <v>1995</v>
      </c>
      <c r="Y13029" s="267">
        <v>15327237</v>
      </c>
      <c r="Z13029" s="267">
        <v>1</v>
      </c>
      <c r="AA13029" s="267" t="s">
        <v>1987</v>
      </c>
      <c r="AB13029" s="270" t="s">
        <v>1988</v>
      </c>
      <c r="AD13029" s="267" t="s">
        <v>13</v>
      </c>
      <c r="AF13029" s="267" t="s">
        <v>24</v>
      </c>
      <c r="AG13029" s="267" t="s">
        <v>24</v>
      </c>
    </row>
    <row r="13030" spans="3:33" ht="409.5">
      <c r="C13030" s="267" t="s">
        <v>1985</v>
      </c>
      <c r="D13030" s="267" t="s">
        <v>727</v>
      </c>
      <c r="E13030" s="267">
        <v>377</v>
      </c>
      <c r="F13030" s="267" t="s">
        <v>1444</v>
      </c>
      <c r="G13030" s="267" t="s">
        <v>1445</v>
      </c>
      <c r="H13030" s="267">
        <v>1</v>
      </c>
      <c r="I13030" s="267" t="s">
        <v>583</v>
      </c>
      <c r="J13030" s="267">
        <v>0.64</v>
      </c>
      <c r="K13030" s="267" t="s">
        <v>1986</v>
      </c>
      <c r="O13030" s="267" t="s">
        <v>24</v>
      </c>
      <c r="P13030" s="267">
        <v>15327237</v>
      </c>
      <c r="Q13030" s="267" t="s">
        <v>1445</v>
      </c>
      <c r="S13030" s="267">
        <v>38</v>
      </c>
      <c r="T13030" s="267" t="s">
        <v>13</v>
      </c>
      <c r="U13030" s="267" t="s">
        <v>1479</v>
      </c>
      <c r="V13030" s="267" t="s">
        <v>13</v>
      </c>
      <c r="W13030" s="267">
        <v>1940</v>
      </c>
      <c r="X13030" s="267" t="s">
        <v>1995</v>
      </c>
      <c r="Y13030" s="267">
        <v>15327237</v>
      </c>
      <c r="Z13030" s="267">
        <v>1</v>
      </c>
      <c r="AA13030" s="267" t="s">
        <v>1987</v>
      </c>
      <c r="AB13030" s="270" t="s">
        <v>1988</v>
      </c>
      <c r="AD13030" s="267" t="s">
        <v>13</v>
      </c>
      <c r="AF13030" s="267" t="s">
        <v>24</v>
      </c>
      <c r="AG13030" s="267" t="s">
        <v>24</v>
      </c>
    </row>
    <row r="13031" spans="3:33" ht="409.5">
      <c r="C13031" s="267" t="s">
        <v>1985</v>
      </c>
      <c r="D13031" s="267" t="s">
        <v>727</v>
      </c>
      <c r="E13031" s="267">
        <v>377</v>
      </c>
      <c r="F13031" s="267" t="s">
        <v>1444</v>
      </c>
      <c r="G13031" s="267" t="s">
        <v>1445</v>
      </c>
      <c r="H13031" s="267">
        <v>1</v>
      </c>
      <c r="I13031" s="267" t="s">
        <v>583</v>
      </c>
      <c r="J13031" s="267">
        <v>0.64</v>
      </c>
      <c r="K13031" s="267" t="s">
        <v>1986</v>
      </c>
      <c r="O13031" s="267" t="s">
        <v>24</v>
      </c>
      <c r="P13031" s="267">
        <v>15327237</v>
      </c>
      <c r="Q13031" s="267" t="s">
        <v>1445</v>
      </c>
      <c r="S13031" s="267">
        <v>38</v>
      </c>
      <c r="T13031" s="267" t="s">
        <v>13</v>
      </c>
      <c r="U13031" s="267" t="s">
        <v>1479</v>
      </c>
      <c r="V13031" s="267" t="s">
        <v>13</v>
      </c>
      <c r="W13031" s="267">
        <v>1940</v>
      </c>
      <c r="X13031" s="267" t="s">
        <v>1995</v>
      </c>
      <c r="Y13031" s="267">
        <v>15327237</v>
      </c>
      <c r="Z13031" s="267">
        <v>1</v>
      </c>
      <c r="AA13031" s="267" t="s">
        <v>1987</v>
      </c>
      <c r="AB13031" s="270" t="s">
        <v>1988</v>
      </c>
      <c r="AD13031" s="267" t="s">
        <v>13</v>
      </c>
      <c r="AF13031" s="267" t="s">
        <v>24</v>
      </c>
      <c r="AG13031" s="267" t="s">
        <v>24</v>
      </c>
    </row>
    <row r="13032" spans="3:33" ht="409.5">
      <c r="C13032" s="267" t="s">
        <v>1985</v>
      </c>
      <c r="D13032" s="267" t="s">
        <v>727</v>
      </c>
      <c r="E13032" s="267">
        <v>377</v>
      </c>
      <c r="F13032" s="267" t="s">
        <v>1444</v>
      </c>
      <c r="G13032" s="267" t="s">
        <v>1445</v>
      </c>
      <c r="H13032" s="267">
        <v>1</v>
      </c>
      <c r="I13032" s="267" t="s">
        <v>583</v>
      </c>
      <c r="J13032" s="267">
        <v>0.64</v>
      </c>
      <c r="K13032" s="267" t="s">
        <v>1986</v>
      </c>
      <c r="O13032" s="267" t="s">
        <v>24</v>
      </c>
      <c r="P13032" s="267">
        <v>15327237</v>
      </c>
      <c r="Q13032" s="267" t="s">
        <v>1445</v>
      </c>
      <c r="S13032" s="267">
        <v>38</v>
      </c>
      <c r="T13032" s="267" t="s">
        <v>13</v>
      </c>
      <c r="U13032" s="267" t="s">
        <v>1479</v>
      </c>
      <c r="V13032" s="267" t="s">
        <v>13</v>
      </c>
      <c r="W13032" s="267">
        <v>1940</v>
      </c>
      <c r="X13032" s="267" t="s">
        <v>1995</v>
      </c>
      <c r="Y13032" s="267">
        <v>15327237</v>
      </c>
      <c r="Z13032" s="267">
        <v>1</v>
      </c>
      <c r="AA13032" s="267" t="s">
        <v>1987</v>
      </c>
      <c r="AB13032" s="270" t="s">
        <v>1988</v>
      </c>
      <c r="AD13032" s="267" t="s">
        <v>13</v>
      </c>
      <c r="AF13032" s="267" t="s">
        <v>24</v>
      </c>
      <c r="AG13032" s="267" t="s">
        <v>24</v>
      </c>
    </row>
    <row r="13033" spans="3:33" ht="409.5">
      <c r="C13033" s="267" t="s">
        <v>1985</v>
      </c>
      <c r="D13033" s="267" t="s">
        <v>727</v>
      </c>
      <c r="E13033" s="267">
        <v>377</v>
      </c>
      <c r="F13033" s="267" t="s">
        <v>1444</v>
      </c>
      <c r="G13033" s="267" t="s">
        <v>1445</v>
      </c>
      <c r="H13033" s="267">
        <v>1</v>
      </c>
      <c r="I13033" s="267" t="s">
        <v>583</v>
      </c>
      <c r="J13033" s="267">
        <v>0.64</v>
      </c>
      <c r="K13033" s="267" t="s">
        <v>1986</v>
      </c>
      <c r="O13033" s="267" t="s">
        <v>24</v>
      </c>
      <c r="P13033" s="267">
        <v>15327237</v>
      </c>
      <c r="Q13033" s="267" t="s">
        <v>1445</v>
      </c>
      <c r="S13033" s="267">
        <v>38</v>
      </c>
      <c r="T13033" s="267" t="s">
        <v>13</v>
      </c>
      <c r="U13033" s="267" t="s">
        <v>1479</v>
      </c>
      <c r="V13033" s="267" t="s">
        <v>13</v>
      </c>
      <c r="W13033" s="267">
        <v>1940</v>
      </c>
      <c r="X13033" s="267" t="s">
        <v>1995</v>
      </c>
      <c r="Y13033" s="267">
        <v>15327237</v>
      </c>
      <c r="Z13033" s="267">
        <v>1</v>
      </c>
      <c r="AA13033" s="267" t="s">
        <v>1987</v>
      </c>
      <c r="AB13033" s="270" t="s">
        <v>1988</v>
      </c>
      <c r="AD13033" s="267" t="s">
        <v>13</v>
      </c>
      <c r="AF13033" s="267" t="s">
        <v>24</v>
      </c>
      <c r="AG13033" s="267" t="s">
        <v>24</v>
      </c>
    </row>
    <row r="13034" spans="3:33" ht="409.5">
      <c r="C13034" s="267" t="s">
        <v>1985</v>
      </c>
      <c r="D13034" s="267" t="s">
        <v>727</v>
      </c>
      <c r="E13034" s="267">
        <v>377</v>
      </c>
      <c r="F13034" s="267" t="s">
        <v>1444</v>
      </c>
      <c r="G13034" s="267" t="s">
        <v>1445</v>
      </c>
      <c r="H13034" s="267">
        <v>1</v>
      </c>
      <c r="I13034" s="267" t="s">
        <v>583</v>
      </c>
      <c r="J13034" s="267">
        <v>0.64</v>
      </c>
      <c r="K13034" s="267" t="s">
        <v>1986</v>
      </c>
      <c r="O13034" s="267" t="s">
        <v>24</v>
      </c>
      <c r="P13034" s="267">
        <v>15327237</v>
      </c>
      <c r="Q13034" s="267" t="s">
        <v>1445</v>
      </c>
      <c r="S13034" s="267">
        <v>38</v>
      </c>
      <c r="T13034" s="267" t="s">
        <v>13</v>
      </c>
      <c r="U13034" s="267" t="s">
        <v>1479</v>
      </c>
      <c r="V13034" s="267" t="s">
        <v>13</v>
      </c>
      <c r="W13034" s="267">
        <v>1940</v>
      </c>
      <c r="X13034" s="267" t="s">
        <v>1995</v>
      </c>
      <c r="Y13034" s="267">
        <v>15327237</v>
      </c>
      <c r="Z13034" s="267">
        <v>1</v>
      </c>
      <c r="AA13034" s="267" t="s">
        <v>1987</v>
      </c>
      <c r="AB13034" s="270" t="s">
        <v>1988</v>
      </c>
      <c r="AD13034" s="267" t="s">
        <v>13</v>
      </c>
      <c r="AF13034" s="267" t="s">
        <v>24</v>
      </c>
      <c r="AG13034" s="267" t="s">
        <v>24</v>
      </c>
    </row>
    <row r="13035" spans="3:33" ht="409.5">
      <c r="C13035" s="267" t="s">
        <v>1985</v>
      </c>
      <c r="D13035" s="267" t="s">
        <v>727</v>
      </c>
      <c r="E13035" s="267">
        <v>377</v>
      </c>
      <c r="F13035" s="267" t="s">
        <v>1444</v>
      </c>
      <c r="G13035" s="267" t="s">
        <v>1445</v>
      </c>
      <c r="H13035" s="267">
        <v>1</v>
      </c>
      <c r="I13035" s="267" t="s">
        <v>583</v>
      </c>
      <c r="J13035" s="267">
        <v>0.64</v>
      </c>
      <c r="K13035" s="267" t="s">
        <v>1986</v>
      </c>
      <c r="O13035" s="267" t="s">
        <v>24</v>
      </c>
      <c r="P13035" s="267">
        <v>15327237</v>
      </c>
      <c r="Q13035" s="267" t="s">
        <v>1445</v>
      </c>
      <c r="S13035" s="267">
        <v>38</v>
      </c>
      <c r="T13035" s="267" t="s">
        <v>13</v>
      </c>
      <c r="U13035" s="267" t="s">
        <v>1479</v>
      </c>
      <c r="V13035" s="267" t="s">
        <v>13</v>
      </c>
      <c r="W13035" s="267">
        <v>1940</v>
      </c>
      <c r="X13035" s="267" t="s">
        <v>1995</v>
      </c>
      <c r="Y13035" s="267">
        <v>15327237</v>
      </c>
      <c r="Z13035" s="267">
        <v>1</v>
      </c>
      <c r="AA13035" s="267" t="s">
        <v>1987</v>
      </c>
      <c r="AB13035" s="270" t="s">
        <v>1988</v>
      </c>
      <c r="AD13035" s="267" t="s">
        <v>13</v>
      </c>
      <c r="AF13035" s="267" t="s">
        <v>24</v>
      </c>
      <c r="AG13035" s="267" t="s">
        <v>24</v>
      </c>
    </row>
    <row r="13036" spans="3:33" ht="409.5">
      <c r="C13036" s="267" t="s">
        <v>1985</v>
      </c>
      <c r="D13036" s="267" t="s">
        <v>727</v>
      </c>
      <c r="E13036" s="267">
        <v>377</v>
      </c>
      <c r="F13036" s="267" t="s">
        <v>1444</v>
      </c>
      <c r="G13036" s="267" t="s">
        <v>1445</v>
      </c>
      <c r="H13036" s="267">
        <v>1</v>
      </c>
      <c r="I13036" s="267" t="s">
        <v>583</v>
      </c>
      <c r="J13036" s="267">
        <v>0.64</v>
      </c>
      <c r="K13036" s="267" t="s">
        <v>1986</v>
      </c>
      <c r="O13036" s="267" t="s">
        <v>24</v>
      </c>
      <c r="P13036" s="267">
        <v>15327237</v>
      </c>
      <c r="Q13036" s="267" t="s">
        <v>1445</v>
      </c>
      <c r="S13036" s="267">
        <v>38</v>
      </c>
      <c r="T13036" s="267" t="s">
        <v>13</v>
      </c>
      <c r="U13036" s="267" t="s">
        <v>1479</v>
      </c>
      <c r="V13036" s="267" t="s">
        <v>13</v>
      </c>
      <c r="W13036" s="267">
        <v>1940</v>
      </c>
      <c r="X13036" s="267" t="s">
        <v>1995</v>
      </c>
      <c r="Y13036" s="267">
        <v>15327237</v>
      </c>
      <c r="Z13036" s="267">
        <v>1</v>
      </c>
      <c r="AA13036" s="267" t="s">
        <v>1987</v>
      </c>
      <c r="AB13036" s="270" t="s">
        <v>1988</v>
      </c>
      <c r="AD13036" s="267" t="s">
        <v>13</v>
      </c>
      <c r="AF13036" s="267" t="s">
        <v>24</v>
      </c>
      <c r="AG13036" s="267" t="s">
        <v>24</v>
      </c>
    </row>
    <row r="13037" spans="3:33" ht="409.5">
      <c r="C13037" s="267" t="s">
        <v>1985</v>
      </c>
      <c r="D13037" s="267" t="s">
        <v>727</v>
      </c>
      <c r="E13037" s="267">
        <v>377</v>
      </c>
      <c r="F13037" s="267" t="s">
        <v>1444</v>
      </c>
      <c r="G13037" s="267" t="s">
        <v>1445</v>
      </c>
      <c r="H13037" s="267">
        <v>1</v>
      </c>
      <c r="I13037" s="267" t="s">
        <v>583</v>
      </c>
      <c r="J13037" s="267">
        <v>0.64</v>
      </c>
      <c r="K13037" s="267" t="s">
        <v>1986</v>
      </c>
      <c r="O13037" s="267" t="s">
        <v>24</v>
      </c>
      <c r="P13037" s="267">
        <v>15327237</v>
      </c>
      <c r="Q13037" s="267" t="s">
        <v>1445</v>
      </c>
      <c r="S13037" s="267">
        <v>38</v>
      </c>
      <c r="T13037" s="267" t="s">
        <v>13</v>
      </c>
      <c r="U13037" s="267" t="s">
        <v>1479</v>
      </c>
      <c r="V13037" s="267" t="s">
        <v>13</v>
      </c>
      <c r="W13037" s="267">
        <v>1940</v>
      </c>
      <c r="X13037" s="267" t="s">
        <v>1995</v>
      </c>
      <c r="Y13037" s="267">
        <v>15327237</v>
      </c>
      <c r="Z13037" s="267">
        <v>1</v>
      </c>
      <c r="AA13037" s="267" t="s">
        <v>1987</v>
      </c>
      <c r="AB13037" s="270" t="s">
        <v>1988</v>
      </c>
      <c r="AD13037" s="267" t="s">
        <v>13</v>
      </c>
      <c r="AF13037" s="267" t="s">
        <v>24</v>
      </c>
      <c r="AG13037" s="267" t="s">
        <v>24</v>
      </c>
    </row>
    <row r="13038" spans="3:33" ht="409.5">
      <c r="C13038" s="267" t="s">
        <v>1985</v>
      </c>
      <c r="D13038" s="267" t="s">
        <v>727</v>
      </c>
      <c r="E13038" s="267">
        <v>377</v>
      </c>
      <c r="F13038" s="267" t="s">
        <v>1444</v>
      </c>
      <c r="G13038" s="267" t="s">
        <v>1445</v>
      </c>
      <c r="H13038" s="267">
        <v>1</v>
      </c>
      <c r="I13038" s="267" t="s">
        <v>583</v>
      </c>
      <c r="J13038" s="267">
        <v>0.64</v>
      </c>
      <c r="K13038" s="267" t="s">
        <v>1986</v>
      </c>
      <c r="O13038" s="267" t="s">
        <v>24</v>
      </c>
      <c r="P13038" s="267">
        <v>15327237</v>
      </c>
      <c r="Q13038" s="267" t="s">
        <v>1445</v>
      </c>
      <c r="S13038" s="267">
        <v>38</v>
      </c>
      <c r="T13038" s="267" t="s">
        <v>13</v>
      </c>
      <c r="U13038" s="267" t="s">
        <v>1479</v>
      </c>
      <c r="V13038" s="267" t="s">
        <v>13</v>
      </c>
      <c r="W13038" s="267">
        <v>1940</v>
      </c>
      <c r="X13038" s="267" t="s">
        <v>1995</v>
      </c>
      <c r="Y13038" s="267">
        <v>15327237</v>
      </c>
      <c r="Z13038" s="267">
        <v>1</v>
      </c>
      <c r="AA13038" s="267" t="s">
        <v>1987</v>
      </c>
      <c r="AB13038" s="270" t="s">
        <v>1988</v>
      </c>
      <c r="AD13038" s="267" t="s">
        <v>13</v>
      </c>
      <c r="AF13038" s="267" t="s">
        <v>24</v>
      </c>
      <c r="AG13038" s="267" t="s">
        <v>24</v>
      </c>
    </row>
    <row r="13039" spans="3:33" ht="409.5">
      <c r="C13039" s="267" t="s">
        <v>1985</v>
      </c>
      <c r="D13039" s="267" t="s">
        <v>727</v>
      </c>
      <c r="E13039" s="267">
        <v>377</v>
      </c>
      <c r="F13039" s="267" t="s">
        <v>1444</v>
      </c>
      <c r="G13039" s="267" t="s">
        <v>1445</v>
      </c>
      <c r="H13039" s="267">
        <v>1</v>
      </c>
      <c r="I13039" s="267" t="s">
        <v>583</v>
      </c>
      <c r="J13039" s="267">
        <v>0.64</v>
      </c>
      <c r="K13039" s="267" t="s">
        <v>1986</v>
      </c>
      <c r="O13039" s="267" t="s">
        <v>24</v>
      </c>
      <c r="P13039" s="267">
        <v>15327237</v>
      </c>
      <c r="Q13039" s="267" t="s">
        <v>1445</v>
      </c>
      <c r="S13039" s="267">
        <v>38</v>
      </c>
      <c r="T13039" s="267" t="s">
        <v>13</v>
      </c>
      <c r="U13039" s="267" t="s">
        <v>1479</v>
      </c>
      <c r="V13039" s="267" t="s">
        <v>13</v>
      </c>
      <c r="W13039" s="267">
        <v>1940</v>
      </c>
      <c r="X13039" s="267" t="s">
        <v>1995</v>
      </c>
      <c r="Y13039" s="267">
        <v>15327237</v>
      </c>
      <c r="Z13039" s="267">
        <v>1</v>
      </c>
      <c r="AA13039" s="267" t="s">
        <v>1987</v>
      </c>
      <c r="AB13039" s="270" t="s">
        <v>1988</v>
      </c>
      <c r="AD13039" s="267" t="s">
        <v>13</v>
      </c>
      <c r="AF13039" s="267" t="s">
        <v>24</v>
      </c>
      <c r="AG13039" s="267" t="s">
        <v>24</v>
      </c>
    </row>
    <row r="13040" spans="3:33" ht="409.5">
      <c r="C13040" s="267" t="s">
        <v>1985</v>
      </c>
      <c r="D13040" s="267" t="s">
        <v>727</v>
      </c>
      <c r="E13040" s="267">
        <v>377</v>
      </c>
      <c r="F13040" s="267" t="s">
        <v>1444</v>
      </c>
      <c r="G13040" s="267" t="s">
        <v>1445</v>
      </c>
      <c r="H13040" s="267">
        <v>1</v>
      </c>
      <c r="I13040" s="267" t="s">
        <v>583</v>
      </c>
      <c r="J13040" s="267">
        <v>0.64</v>
      </c>
      <c r="K13040" s="267" t="s">
        <v>1986</v>
      </c>
      <c r="O13040" s="267" t="s">
        <v>24</v>
      </c>
      <c r="P13040" s="267">
        <v>15327237</v>
      </c>
      <c r="Q13040" s="267" t="s">
        <v>1445</v>
      </c>
      <c r="S13040" s="267">
        <v>38</v>
      </c>
      <c r="T13040" s="267" t="s">
        <v>13</v>
      </c>
      <c r="U13040" s="267" t="s">
        <v>1479</v>
      </c>
      <c r="V13040" s="267" t="s">
        <v>13</v>
      </c>
      <c r="W13040" s="267">
        <v>1940</v>
      </c>
      <c r="X13040" s="267" t="s">
        <v>1995</v>
      </c>
      <c r="Y13040" s="267">
        <v>15327237</v>
      </c>
      <c r="Z13040" s="267">
        <v>1</v>
      </c>
      <c r="AA13040" s="267" t="s">
        <v>1987</v>
      </c>
      <c r="AB13040" s="270" t="s">
        <v>1988</v>
      </c>
      <c r="AD13040" s="267" t="s">
        <v>13</v>
      </c>
      <c r="AF13040" s="267" t="s">
        <v>24</v>
      </c>
      <c r="AG13040" s="267" t="s">
        <v>24</v>
      </c>
    </row>
    <row r="13041" spans="3:33" ht="409.5">
      <c r="C13041" s="267" t="s">
        <v>1985</v>
      </c>
      <c r="D13041" s="267" t="s">
        <v>727</v>
      </c>
      <c r="E13041" s="267">
        <v>377</v>
      </c>
      <c r="F13041" s="267" t="s">
        <v>1444</v>
      </c>
      <c r="G13041" s="267" t="s">
        <v>1445</v>
      </c>
      <c r="H13041" s="267">
        <v>1</v>
      </c>
      <c r="I13041" s="267" t="s">
        <v>583</v>
      </c>
      <c r="J13041" s="267">
        <v>0.64</v>
      </c>
      <c r="K13041" s="267" t="s">
        <v>1986</v>
      </c>
      <c r="O13041" s="267" t="s">
        <v>24</v>
      </c>
      <c r="P13041" s="267">
        <v>15327237</v>
      </c>
      <c r="Q13041" s="267" t="s">
        <v>1445</v>
      </c>
      <c r="S13041" s="267">
        <v>38</v>
      </c>
      <c r="T13041" s="267" t="s">
        <v>13</v>
      </c>
      <c r="U13041" s="267" t="s">
        <v>1479</v>
      </c>
      <c r="V13041" s="267" t="s">
        <v>13</v>
      </c>
      <c r="W13041" s="267">
        <v>1940</v>
      </c>
      <c r="X13041" s="267" t="s">
        <v>1995</v>
      </c>
      <c r="Y13041" s="267">
        <v>15327237</v>
      </c>
      <c r="Z13041" s="267">
        <v>1</v>
      </c>
      <c r="AA13041" s="267" t="s">
        <v>1987</v>
      </c>
      <c r="AB13041" s="270" t="s">
        <v>1988</v>
      </c>
      <c r="AD13041" s="267" t="s">
        <v>13</v>
      </c>
      <c r="AF13041" s="267" t="s">
        <v>24</v>
      </c>
      <c r="AG13041" s="267" t="s">
        <v>24</v>
      </c>
    </row>
    <row r="13042" spans="3:33" ht="409.5">
      <c r="C13042" s="267" t="s">
        <v>1985</v>
      </c>
      <c r="D13042" s="267" t="s">
        <v>727</v>
      </c>
      <c r="E13042" s="267">
        <v>377</v>
      </c>
      <c r="F13042" s="267" t="s">
        <v>1444</v>
      </c>
      <c r="G13042" s="267" t="s">
        <v>1445</v>
      </c>
      <c r="H13042" s="267">
        <v>1</v>
      </c>
      <c r="I13042" s="267" t="s">
        <v>583</v>
      </c>
      <c r="J13042" s="267">
        <v>0.64</v>
      </c>
      <c r="K13042" s="267" t="s">
        <v>1986</v>
      </c>
      <c r="O13042" s="267" t="s">
        <v>24</v>
      </c>
      <c r="P13042" s="267">
        <v>15327237</v>
      </c>
      <c r="Q13042" s="267" t="s">
        <v>1445</v>
      </c>
      <c r="S13042" s="267">
        <v>38</v>
      </c>
      <c r="T13042" s="267" t="s">
        <v>13</v>
      </c>
      <c r="U13042" s="267" t="s">
        <v>1479</v>
      </c>
      <c r="V13042" s="267" t="s">
        <v>13</v>
      </c>
      <c r="W13042" s="267">
        <v>1940</v>
      </c>
      <c r="X13042" s="267" t="s">
        <v>1995</v>
      </c>
      <c r="Y13042" s="267">
        <v>15327237</v>
      </c>
      <c r="Z13042" s="267">
        <v>1</v>
      </c>
      <c r="AA13042" s="267" t="s">
        <v>1987</v>
      </c>
      <c r="AB13042" s="270" t="s">
        <v>1988</v>
      </c>
      <c r="AD13042" s="267" t="s">
        <v>13</v>
      </c>
      <c r="AF13042" s="267" t="s">
        <v>24</v>
      </c>
      <c r="AG13042" s="267" t="s">
        <v>24</v>
      </c>
    </row>
    <row r="13043" spans="3:33" ht="409.5">
      <c r="C13043" s="267" t="s">
        <v>1985</v>
      </c>
      <c r="D13043" s="267" t="s">
        <v>727</v>
      </c>
      <c r="E13043" s="267">
        <v>377</v>
      </c>
      <c r="F13043" s="267" t="s">
        <v>1444</v>
      </c>
      <c r="G13043" s="267" t="s">
        <v>1445</v>
      </c>
      <c r="H13043" s="267">
        <v>1</v>
      </c>
      <c r="I13043" s="267" t="s">
        <v>583</v>
      </c>
      <c r="J13043" s="267">
        <v>0.64</v>
      </c>
      <c r="K13043" s="267" t="s">
        <v>1986</v>
      </c>
      <c r="O13043" s="267" t="s">
        <v>24</v>
      </c>
      <c r="P13043" s="267">
        <v>15327237</v>
      </c>
      <c r="Q13043" s="267" t="s">
        <v>1445</v>
      </c>
      <c r="S13043" s="267">
        <v>38</v>
      </c>
      <c r="T13043" s="267" t="s">
        <v>13</v>
      </c>
      <c r="U13043" s="267" t="s">
        <v>1479</v>
      </c>
      <c r="V13043" s="267" t="s">
        <v>13</v>
      </c>
      <c r="W13043" s="267">
        <v>1940</v>
      </c>
      <c r="X13043" s="267" t="s">
        <v>1995</v>
      </c>
      <c r="Y13043" s="267">
        <v>15327237</v>
      </c>
      <c r="Z13043" s="267">
        <v>1</v>
      </c>
      <c r="AA13043" s="267" t="s">
        <v>1987</v>
      </c>
      <c r="AB13043" s="270" t="s">
        <v>1988</v>
      </c>
      <c r="AD13043" s="267" t="s">
        <v>13</v>
      </c>
      <c r="AF13043" s="267" t="s">
        <v>24</v>
      </c>
      <c r="AG13043" s="267" t="s">
        <v>24</v>
      </c>
    </row>
    <row r="13044" spans="3:33" ht="409.5">
      <c r="C13044" s="267" t="s">
        <v>1985</v>
      </c>
      <c r="D13044" s="267" t="s">
        <v>727</v>
      </c>
      <c r="E13044" s="267">
        <v>377</v>
      </c>
      <c r="F13044" s="267" t="s">
        <v>1444</v>
      </c>
      <c r="G13044" s="267" t="s">
        <v>1445</v>
      </c>
      <c r="H13044" s="267">
        <v>1</v>
      </c>
      <c r="I13044" s="267" t="s">
        <v>583</v>
      </c>
      <c r="J13044" s="267">
        <v>0.64</v>
      </c>
      <c r="K13044" s="267" t="s">
        <v>1986</v>
      </c>
      <c r="O13044" s="267" t="s">
        <v>24</v>
      </c>
      <c r="P13044" s="267">
        <v>15327237</v>
      </c>
      <c r="Q13044" s="267" t="s">
        <v>1445</v>
      </c>
      <c r="S13044" s="267">
        <v>38</v>
      </c>
      <c r="T13044" s="267" t="s">
        <v>13</v>
      </c>
      <c r="U13044" s="267" t="s">
        <v>1479</v>
      </c>
      <c r="V13044" s="267" t="s">
        <v>13</v>
      </c>
      <c r="W13044" s="267">
        <v>1940</v>
      </c>
      <c r="X13044" s="267" t="s">
        <v>1995</v>
      </c>
      <c r="Y13044" s="267">
        <v>15327237</v>
      </c>
      <c r="Z13044" s="267">
        <v>1</v>
      </c>
      <c r="AA13044" s="267" t="s">
        <v>1987</v>
      </c>
      <c r="AB13044" s="270" t="s">
        <v>1988</v>
      </c>
      <c r="AD13044" s="267" t="s">
        <v>13</v>
      </c>
      <c r="AF13044" s="267" t="s">
        <v>24</v>
      </c>
      <c r="AG13044" s="267" t="s">
        <v>24</v>
      </c>
    </row>
    <row r="13045" spans="3:33" ht="409.5">
      <c r="C13045" s="267" t="s">
        <v>1985</v>
      </c>
      <c r="D13045" s="267" t="s">
        <v>727</v>
      </c>
      <c r="E13045" s="267">
        <v>377</v>
      </c>
      <c r="F13045" s="267" t="s">
        <v>1444</v>
      </c>
      <c r="G13045" s="267" t="s">
        <v>1445</v>
      </c>
      <c r="H13045" s="267">
        <v>1</v>
      </c>
      <c r="I13045" s="267" t="s">
        <v>583</v>
      </c>
      <c r="J13045" s="267">
        <v>0.64</v>
      </c>
      <c r="K13045" s="267" t="s">
        <v>1986</v>
      </c>
      <c r="O13045" s="267" t="s">
        <v>24</v>
      </c>
      <c r="P13045" s="267">
        <v>15327237</v>
      </c>
      <c r="Q13045" s="267" t="s">
        <v>1445</v>
      </c>
      <c r="S13045" s="267">
        <v>38</v>
      </c>
      <c r="T13045" s="267" t="s">
        <v>13</v>
      </c>
      <c r="U13045" s="267" t="s">
        <v>1479</v>
      </c>
      <c r="V13045" s="267" t="s">
        <v>13</v>
      </c>
      <c r="W13045" s="267">
        <v>1940</v>
      </c>
      <c r="X13045" s="267" t="s">
        <v>1995</v>
      </c>
      <c r="Y13045" s="267">
        <v>15327237</v>
      </c>
      <c r="Z13045" s="267">
        <v>1</v>
      </c>
      <c r="AA13045" s="267" t="s">
        <v>1987</v>
      </c>
      <c r="AB13045" s="270" t="s">
        <v>1988</v>
      </c>
      <c r="AD13045" s="267" t="s">
        <v>13</v>
      </c>
      <c r="AF13045" s="267" t="s">
        <v>24</v>
      </c>
      <c r="AG13045" s="267" t="s">
        <v>24</v>
      </c>
    </row>
    <row r="13046" spans="3:33" ht="409.5">
      <c r="C13046" s="267" t="s">
        <v>1985</v>
      </c>
      <c r="D13046" s="267" t="s">
        <v>727</v>
      </c>
      <c r="E13046" s="267">
        <v>377</v>
      </c>
      <c r="F13046" s="267" t="s">
        <v>1444</v>
      </c>
      <c r="G13046" s="267" t="s">
        <v>1445</v>
      </c>
      <c r="H13046" s="267">
        <v>1</v>
      </c>
      <c r="I13046" s="267" t="s">
        <v>583</v>
      </c>
      <c r="J13046" s="267">
        <v>0.64</v>
      </c>
      <c r="K13046" s="267" t="s">
        <v>1986</v>
      </c>
      <c r="O13046" s="267" t="s">
        <v>24</v>
      </c>
      <c r="P13046" s="267">
        <v>15327237</v>
      </c>
      <c r="Q13046" s="267" t="s">
        <v>1445</v>
      </c>
      <c r="S13046" s="267">
        <v>38</v>
      </c>
      <c r="T13046" s="267" t="s">
        <v>13</v>
      </c>
      <c r="U13046" s="267" t="s">
        <v>1479</v>
      </c>
      <c r="V13046" s="267" t="s">
        <v>13</v>
      </c>
      <c r="W13046" s="267">
        <v>1940</v>
      </c>
      <c r="X13046" s="267" t="s">
        <v>1995</v>
      </c>
      <c r="Y13046" s="267">
        <v>15327237</v>
      </c>
      <c r="Z13046" s="267">
        <v>1</v>
      </c>
      <c r="AA13046" s="267" t="s">
        <v>1987</v>
      </c>
      <c r="AB13046" s="270" t="s">
        <v>1988</v>
      </c>
      <c r="AD13046" s="267" t="s">
        <v>13</v>
      </c>
      <c r="AF13046" s="267" t="s">
        <v>24</v>
      </c>
      <c r="AG13046" s="267" t="s">
        <v>24</v>
      </c>
    </row>
    <row r="13047" spans="3:33" ht="409.5">
      <c r="C13047" s="267" t="s">
        <v>1985</v>
      </c>
      <c r="D13047" s="267" t="s">
        <v>727</v>
      </c>
      <c r="E13047" s="267">
        <v>377</v>
      </c>
      <c r="F13047" s="267" t="s">
        <v>1444</v>
      </c>
      <c r="G13047" s="267" t="s">
        <v>1445</v>
      </c>
      <c r="H13047" s="267">
        <v>1</v>
      </c>
      <c r="I13047" s="267" t="s">
        <v>583</v>
      </c>
      <c r="J13047" s="267">
        <v>0.64</v>
      </c>
      <c r="K13047" s="267" t="s">
        <v>1986</v>
      </c>
      <c r="O13047" s="267" t="s">
        <v>24</v>
      </c>
      <c r="P13047" s="267">
        <v>15327237</v>
      </c>
      <c r="Q13047" s="267" t="s">
        <v>1445</v>
      </c>
      <c r="S13047" s="267">
        <v>38</v>
      </c>
      <c r="T13047" s="267" t="s">
        <v>13</v>
      </c>
      <c r="U13047" s="267" t="s">
        <v>1479</v>
      </c>
      <c r="V13047" s="267" t="s">
        <v>13</v>
      </c>
      <c r="W13047" s="267">
        <v>1940</v>
      </c>
      <c r="X13047" s="267" t="s">
        <v>1995</v>
      </c>
      <c r="Y13047" s="267">
        <v>15327237</v>
      </c>
      <c r="Z13047" s="267">
        <v>1</v>
      </c>
      <c r="AA13047" s="267" t="s">
        <v>1987</v>
      </c>
      <c r="AB13047" s="270" t="s">
        <v>1988</v>
      </c>
      <c r="AD13047" s="267" t="s">
        <v>13</v>
      </c>
      <c r="AF13047" s="267" t="s">
        <v>24</v>
      </c>
      <c r="AG13047" s="267" t="s">
        <v>24</v>
      </c>
    </row>
    <row r="13048" spans="3:33" ht="409.5">
      <c r="C13048" s="267" t="s">
        <v>1985</v>
      </c>
      <c r="D13048" s="267" t="s">
        <v>727</v>
      </c>
      <c r="E13048" s="267">
        <v>377</v>
      </c>
      <c r="F13048" s="267" t="s">
        <v>1444</v>
      </c>
      <c r="G13048" s="267" t="s">
        <v>1445</v>
      </c>
      <c r="H13048" s="267">
        <v>1</v>
      </c>
      <c r="I13048" s="267" t="s">
        <v>583</v>
      </c>
      <c r="J13048" s="267">
        <v>0.64</v>
      </c>
      <c r="K13048" s="267" t="s">
        <v>1986</v>
      </c>
      <c r="O13048" s="267" t="s">
        <v>24</v>
      </c>
      <c r="P13048" s="267">
        <v>15327237</v>
      </c>
      <c r="Q13048" s="267" t="s">
        <v>1445</v>
      </c>
      <c r="S13048" s="267">
        <v>38</v>
      </c>
      <c r="T13048" s="267" t="s">
        <v>13</v>
      </c>
      <c r="U13048" s="267" t="s">
        <v>1479</v>
      </c>
      <c r="V13048" s="267" t="s">
        <v>13</v>
      </c>
      <c r="W13048" s="267">
        <v>1940</v>
      </c>
      <c r="X13048" s="267" t="s">
        <v>1995</v>
      </c>
      <c r="Y13048" s="267">
        <v>15327237</v>
      </c>
      <c r="Z13048" s="267">
        <v>1</v>
      </c>
      <c r="AA13048" s="267" t="s">
        <v>1987</v>
      </c>
      <c r="AB13048" s="270" t="s">
        <v>1988</v>
      </c>
      <c r="AD13048" s="267" t="s">
        <v>13</v>
      </c>
      <c r="AF13048" s="267" t="s">
        <v>24</v>
      </c>
      <c r="AG13048" s="267" t="s">
        <v>24</v>
      </c>
    </row>
    <row r="13049" spans="3:33" ht="409.5">
      <c r="C13049" s="267" t="s">
        <v>1985</v>
      </c>
      <c r="D13049" s="267" t="s">
        <v>727</v>
      </c>
      <c r="E13049" s="267">
        <v>377</v>
      </c>
      <c r="F13049" s="267" t="s">
        <v>1444</v>
      </c>
      <c r="G13049" s="267" t="s">
        <v>1445</v>
      </c>
      <c r="H13049" s="267">
        <v>1</v>
      </c>
      <c r="I13049" s="267" t="s">
        <v>583</v>
      </c>
      <c r="J13049" s="267">
        <v>0.64</v>
      </c>
      <c r="K13049" s="267" t="s">
        <v>1986</v>
      </c>
      <c r="O13049" s="267" t="s">
        <v>24</v>
      </c>
      <c r="P13049" s="267">
        <v>15327237</v>
      </c>
      <c r="Q13049" s="267" t="s">
        <v>1445</v>
      </c>
      <c r="S13049" s="267">
        <v>38</v>
      </c>
      <c r="T13049" s="267" t="s">
        <v>13</v>
      </c>
      <c r="U13049" s="267" t="s">
        <v>1479</v>
      </c>
      <c r="V13049" s="267" t="s">
        <v>13</v>
      </c>
      <c r="W13049" s="267">
        <v>1940</v>
      </c>
      <c r="X13049" s="267" t="s">
        <v>1995</v>
      </c>
      <c r="Y13049" s="267">
        <v>15327237</v>
      </c>
      <c r="Z13049" s="267">
        <v>1</v>
      </c>
      <c r="AA13049" s="267" t="s">
        <v>1987</v>
      </c>
      <c r="AB13049" s="270" t="s">
        <v>1988</v>
      </c>
      <c r="AD13049" s="267" t="s">
        <v>13</v>
      </c>
      <c r="AF13049" s="267" t="s">
        <v>24</v>
      </c>
      <c r="AG13049" s="267" t="s">
        <v>24</v>
      </c>
    </row>
    <row r="13050" spans="3:33" ht="409.5">
      <c r="C13050" s="267" t="s">
        <v>1985</v>
      </c>
      <c r="D13050" s="267" t="s">
        <v>727</v>
      </c>
      <c r="E13050" s="267">
        <v>377</v>
      </c>
      <c r="F13050" s="267" t="s">
        <v>1444</v>
      </c>
      <c r="G13050" s="267" t="s">
        <v>1445</v>
      </c>
      <c r="H13050" s="267">
        <v>1</v>
      </c>
      <c r="I13050" s="267" t="s">
        <v>583</v>
      </c>
      <c r="J13050" s="267">
        <v>0.64</v>
      </c>
      <c r="K13050" s="267" t="s">
        <v>1986</v>
      </c>
      <c r="O13050" s="267" t="s">
        <v>24</v>
      </c>
      <c r="P13050" s="267">
        <v>15327237</v>
      </c>
      <c r="Q13050" s="267" t="s">
        <v>1445</v>
      </c>
      <c r="S13050" s="267">
        <v>38</v>
      </c>
      <c r="T13050" s="267" t="s">
        <v>13</v>
      </c>
      <c r="U13050" s="267" t="s">
        <v>1479</v>
      </c>
      <c r="V13050" s="267" t="s">
        <v>13</v>
      </c>
      <c r="W13050" s="267">
        <v>1940</v>
      </c>
      <c r="X13050" s="267" t="s">
        <v>1995</v>
      </c>
      <c r="Y13050" s="267">
        <v>15327237</v>
      </c>
      <c r="Z13050" s="267">
        <v>1</v>
      </c>
      <c r="AA13050" s="267" t="s">
        <v>1987</v>
      </c>
      <c r="AB13050" s="270" t="s">
        <v>1988</v>
      </c>
      <c r="AD13050" s="267" t="s">
        <v>13</v>
      </c>
      <c r="AF13050" s="267" t="s">
        <v>24</v>
      </c>
      <c r="AG13050" s="267" t="s">
        <v>24</v>
      </c>
    </row>
    <row r="13051" spans="3:33" ht="409.5">
      <c r="C13051" s="267" t="s">
        <v>1985</v>
      </c>
      <c r="D13051" s="267" t="s">
        <v>727</v>
      </c>
      <c r="E13051" s="267">
        <v>377</v>
      </c>
      <c r="F13051" s="267" t="s">
        <v>1444</v>
      </c>
      <c r="G13051" s="267" t="s">
        <v>1445</v>
      </c>
      <c r="H13051" s="267">
        <v>1</v>
      </c>
      <c r="I13051" s="267" t="s">
        <v>583</v>
      </c>
      <c r="J13051" s="267">
        <v>0.64</v>
      </c>
      <c r="K13051" s="267" t="s">
        <v>1986</v>
      </c>
      <c r="O13051" s="267" t="s">
        <v>24</v>
      </c>
      <c r="P13051" s="267">
        <v>15327237</v>
      </c>
      <c r="Q13051" s="267" t="s">
        <v>1445</v>
      </c>
      <c r="S13051" s="267">
        <v>38</v>
      </c>
      <c r="T13051" s="267" t="s">
        <v>13</v>
      </c>
      <c r="U13051" s="267" t="s">
        <v>1479</v>
      </c>
      <c r="V13051" s="267" t="s">
        <v>13</v>
      </c>
      <c r="W13051" s="267">
        <v>1940</v>
      </c>
      <c r="X13051" s="267" t="s">
        <v>1995</v>
      </c>
      <c r="Y13051" s="267">
        <v>15327237</v>
      </c>
      <c r="Z13051" s="267">
        <v>1</v>
      </c>
      <c r="AA13051" s="267" t="s">
        <v>1987</v>
      </c>
      <c r="AB13051" s="270" t="s">
        <v>1988</v>
      </c>
      <c r="AD13051" s="267" t="s">
        <v>13</v>
      </c>
      <c r="AF13051" s="267" t="s">
        <v>24</v>
      </c>
      <c r="AG13051" s="267" t="s">
        <v>24</v>
      </c>
    </row>
    <row r="13052" spans="3:33" ht="409.5">
      <c r="C13052" s="267" t="s">
        <v>1985</v>
      </c>
      <c r="D13052" s="267" t="s">
        <v>727</v>
      </c>
      <c r="E13052" s="267">
        <v>377</v>
      </c>
      <c r="F13052" s="267" t="s">
        <v>1444</v>
      </c>
      <c r="G13052" s="267" t="s">
        <v>1445</v>
      </c>
      <c r="H13052" s="267">
        <v>1</v>
      </c>
      <c r="I13052" s="267" t="s">
        <v>583</v>
      </c>
      <c r="J13052" s="267">
        <v>0.64</v>
      </c>
      <c r="K13052" s="267" t="s">
        <v>1986</v>
      </c>
      <c r="O13052" s="267" t="s">
        <v>24</v>
      </c>
      <c r="P13052" s="267">
        <v>15327237</v>
      </c>
      <c r="Q13052" s="267" t="s">
        <v>1445</v>
      </c>
      <c r="S13052" s="267">
        <v>38</v>
      </c>
      <c r="T13052" s="267" t="s">
        <v>13</v>
      </c>
      <c r="U13052" s="267" t="s">
        <v>1479</v>
      </c>
      <c r="V13052" s="267" t="s">
        <v>13</v>
      </c>
      <c r="W13052" s="267">
        <v>1940</v>
      </c>
      <c r="X13052" s="267" t="s">
        <v>1995</v>
      </c>
      <c r="Y13052" s="267">
        <v>15327237</v>
      </c>
      <c r="Z13052" s="267">
        <v>1</v>
      </c>
      <c r="AA13052" s="267" t="s">
        <v>1987</v>
      </c>
      <c r="AB13052" s="270" t="s">
        <v>1988</v>
      </c>
      <c r="AD13052" s="267" t="s">
        <v>13</v>
      </c>
      <c r="AF13052" s="267" t="s">
        <v>24</v>
      </c>
      <c r="AG13052" s="267" t="s">
        <v>24</v>
      </c>
    </row>
    <row r="13053" spans="3:33" ht="409.5">
      <c r="C13053" s="267" t="s">
        <v>1985</v>
      </c>
      <c r="D13053" s="267" t="s">
        <v>727</v>
      </c>
      <c r="E13053" s="267">
        <v>377</v>
      </c>
      <c r="F13053" s="267" t="s">
        <v>1444</v>
      </c>
      <c r="G13053" s="267" t="s">
        <v>1445</v>
      </c>
      <c r="H13053" s="267">
        <v>1</v>
      </c>
      <c r="I13053" s="267" t="s">
        <v>583</v>
      </c>
      <c r="J13053" s="267">
        <v>0.64</v>
      </c>
      <c r="K13053" s="267" t="s">
        <v>1986</v>
      </c>
      <c r="O13053" s="267" t="s">
        <v>24</v>
      </c>
      <c r="P13053" s="267">
        <v>15327237</v>
      </c>
      <c r="Q13053" s="267" t="s">
        <v>1445</v>
      </c>
      <c r="S13053" s="267">
        <v>38</v>
      </c>
      <c r="T13053" s="267" t="s">
        <v>13</v>
      </c>
      <c r="U13053" s="267" t="s">
        <v>1479</v>
      </c>
      <c r="V13053" s="267" t="s">
        <v>13</v>
      </c>
      <c r="W13053" s="267">
        <v>1940</v>
      </c>
      <c r="X13053" s="267" t="s">
        <v>1995</v>
      </c>
      <c r="Y13053" s="267">
        <v>15327237</v>
      </c>
      <c r="Z13053" s="267">
        <v>1</v>
      </c>
      <c r="AA13053" s="267" t="s">
        <v>1987</v>
      </c>
      <c r="AB13053" s="270" t="s">
        <v>1988</v>
      </c>
      <c r="AD13053" s="267" t="s">
        <v>13</v>
      </c>
      <c r="AF13053" s="267" t="s">
        <v>24</v>
      </c>
      <c r="AG13053" s="267" t="s">
        <v>24</v>
      </c>
    </row>
    <row r="13054" spans="3:33" ht="409.5">
      <c r="C13054" s="267" t="s">
        <v>1985</v>
      </c>
      <c r="D13054" s="267" t="s">
        <v>727</v>
      </c>
      <c r="E13054" s="267">
        <v>377</v>
      </c>
      <c r="F13054" s="267" t="s">
        <v>1444</v>
      </c>
      <c r="G13054" s="267" t="s">
        <v>1445</v>
      </c>
      <c r="H13054" s="267">
        <v>1</v>
      </c>
      <c r="I13054" s="267" t="s">
        <v>583</v>
      </c>
      <c r="J13054" s="267">
        <v>0.64</v>
      </c>
      <c r="K13054" s="267" t="s">
        <v>1986</v>
      </c>
      <c r="O13054" s="267" t="s">
        <v>24</v>
      </c>
      <c r="P13054" s="267">
        <v>15327237</v>
      </c>
      <c r="Q13054" s="267" t="s">
        <v>1445</v>
      </c>
      <c r="S13054" s="267">
        <v>38</v>
      </c>
      <c r="T13054" s="267" t="s">
        <v>13</v>
      </c>
      <c r="U13054" s="267" t="s">
        <v>1479</v>
      </c>
      <c r="V13054" s="267" t="s">
        <v>13</v>
      </c>
      <c r="W13054" s="267">
        <v>1940</v>
      </c>
      <c r="X13054" s="267" t="s">
        <v>1995</v>
      </c>
      <c r="Y13054" s="267">
        <v>15327237</v>
      </c>
      <c r="Z13054" s="267">
        <v>1</v>
      </c>
      <c r="AA13054" s="267" t="s">
        <v>1987</v>
      </c>
      <c r="AB13054" s="270" t="s">
        <v>1988</v>
      </c>
      <c r="AD13054" s="267" t="s">
        <v>13</v>
      </c>
      <c r="AF13054" s="267" t="s">
        <v>24</v>
      </c>
      <c r="AG13054" s="267" t="s">
        <v>24</v>
      </c>
    </row>
    <row r="13055" spans="3:33" ht="409.5">
      <c r="C13055" s="267" t="s">
        <v>1985</v>
      </c>
      <c r="D13055" s="267" t="s">
        <v>727</v>
      </c>
      <c r="E13055" s="267">
        <v>377</v>
      </c>
      <c r="F13055" s="267" t="s">
        <v>1444</v>
      </c>
      <c r="G13055" s="267" t="s">
        <v>1445</v>
      </c>
      <c r="H13055" s="267">
        <v>1</v>
      </c>
      <c r="I13055" s="267" t="s">
        <v>583</v>
      </c>
      <c r="J13055" s="267">
        <v>0.64</v>
      </c>
      <c r="K13055" s="267" t="s">
        <v>1986</v>
      </c>
      <c r="O13055" s="267" t="s">
        <v>24</v>
      </c>
      <c r="P13055" s="267">
        <v>15327237</v>
      </c>
      <c r="Q13055" s="267" t="s">
        <v>1445</v>
      </c>
      <c r="S13055" s="267">
        <v>38</v>
      </c>
      <c r="T13055" s="267" t="s">
        <v>13</v>
      </c>
      <c r="U13055" s="267" t="s">
        <v>1479</v>
      </c>
      <c r="V13055" s="267" t="s">
        <v>13</v>
      </c>
      <c r="W13055" s="267">
        <v>1940</v>
      </c>
      <c r="X13055" s="267" t="s">
        <v>1995</v>
      </c>
      <c r="Y13055" s="267">
        <v>15327237</v>
      </c>
      <c r="Z13055" s="267">
        <v>1</v>
      </c>
      <c r="AA13055" s="267" t="s">
        <v>1987</v>
      </c>
      <c r="AB13055" s="270" t="s">
        <v>1988</v>
      </c>
      <c r="AD13055" s="267" t="s">
        <v>13</v>
      </c>
      <c r="AF13055" s="267" t="s">
        <v>24</v>
      </c>
      <c r="AG13055" s="267" t="s">
        <v>24</v>
      </c>
    </row>
    <row r="13056" spans="3:33" ht="409.5">
      <c r="C13056" s="267" t="s">
        <v>1985</v>
      </c>
      <c r="D13056" s="267" t="s">
        <v>727</v>
      </c>
      <c r="E13056" s="267">
        <v>377</v>
      </c>
      <c r="F13056" s="267" t="s">
        <v>1444</v>
      </c>
      <c r="G13056" s="267" t="s">
        <v>1445</v>
      </c>
      <c r="H13056" s="267">
        <v>1</v>
      </c>
      <c r="I13056" s="267" t="s">
        <v>583</v>
      </c>
      <c r="J13056" s="267">
        <v>0.64</v>
      </c>
      <c r="K13056" s="267" t="s">
        <v>1986</v>
      </c>
      <c r="O13056" s="267" t="s">
        <v>24</v>
      </c>
      <c r="P13056" s="267">
        <v>15327237</v>
      </c>
      <c r="Q13056" s="267" t="s">
        <v>1445</v>
      </c>
      <c r="S13056" s="267">
        <v>38</v>
      </c>
      <c r="T13056" s="267" t="s">
        <v>13</v>
      </c>
      <c r="U13056" s="267" t="s">
        <v>1479</v>
      </c>
      <c r="V13056" s="267" t="s">
        <v>13</v>
      </c>
      <c r="W13056" s="267">
        <v>1940</v>
      </c>
      <c r="X13056" s="267" t="s">
        <v>1995</v>
      </c>
      <c r="Y13056" s="267">
        <v>15327237</v>
      </c>
      <c r="Z13056" s="267">
        <v>1</v>
      </c>
      <c r="AA13056" s="267" t="s">
        <v>1987</v>
      </c>
      <c r="AB13056" s="270" t="s">
        <v>1988</v>
      </c>
      <c r="AD13056" s="267" t="s">
        <v>13</v>
      </c>
      <c r="AF13056" s="267" t="s">
        <v>24</v>
      </c>
      <c r="AG13056" s="267" t="s">
        <v>24</v>
      </c>
    </row>
    <row r="13057" spans="3:33" ht="409.5">
      <c r="C13057" s="267" t="s">
        <v>1985</v>
      </c>
      <c r="D13057" s="267" t="s">
        <v>727</v>
      </c>
      <c r="E13057" s="267">
        <v>377</v>
      </c>
      <c r="F13057" s="267" t="s">
        <v>1444</v>
      </c>
      <c r="G13057" s="267" t="s">
        <v>1445</v>
      </c>
      <c r="H13057" s="267">
        <v>1</v>
      </c>
      <c r="I13057" s="267" t="s">
        <v>583</v>
      </c>
      <c r="J13057" s="267">
        <v>0.64</v>
      </c>
      <c r="K13057" s="267" t="s">
        <v>1986</v>
      </c>
      <c r="O13057" s="267" t="s">
        <v>24</v>
      </c>
      <c r="P13057" s="267">
        <v>15327237</v>
      </c>
      <c r="Q13057" s="267" t="s">
        <v>1445</v>
      </c>
      <c r="S13057" s="267">
        <v>38</v>
      </c>
      <c r="T13057" s="267" t="s">
        <v>13</v>
      </c>
      <c r="U13057" s="267" t="s">
        <v>1479</v>
      </c>
      <c r="V13057" s="267" t="s">
        <v>13</v>
      </c>
      <c r="W13057" s="267">
        <v>1940</v>
      </c>
      <c r="X13057" s="267" t="s">
        <v>1995</v>
      </c>
      <c r="Y13057" s="267">
        <v>15327237</v>
      </c>
      <c r="Z13057" s="267">
        <v>1</v>
      </c>
      <c r="AA13057" s="267" t="s">
        <v>1987</v>
      </c>
      <c r="AB13057" s="270" t="s">
        <v>1988</v>
      </c>
      <c r="AD13057" s="267" t="s">
        <v>13</v>
      </c>
      <c r="AF13057" s="267" t="s">
        <v>24</v>
      </c>
      <c r="AG13057" s="267" t="s">
        <v>24</v>
      </c>
    </row>
    <row r="13058" spans="3:33" ht="409.5">
      <c r="C13058" s="267" t="s">
        <v>1985</v>
      </c>
      <c r="D13058" s="267" t="s">
        <v>727</v>
      </c>
      <c r="E13058" s="267">
        <v>377</v>
      </c>
      <c r="F13058" s="267" t="s">
        <v>1444</v>
      </c>
      <c r="G13058" s="267" t="s">
        <v>1445</v>
      </c>
      <c r="H13058" s="267">
        <v>1</v>
      </c>
      <c r="I13058" s="267" t="s">
        <v>583</v>
      </c>
      <c r="J13058" s="267">
        <v>0.64</v>
      </c>
      <c r="K13058" s="267" t="s">
        <v>1986</v>
      </c>
      <c r="O13058" s="267" t="s">
        <v>24</v>
      </c>
      <c r="P13058" s="267">
        <v>15327237</v>
      </c>
      <c r="Q13058" s="267" t="s">
        <v>1445</v>
      </c>
      <c r="S13058" s="267">
        <v>38</v>
      </c>
      <c r="T13058" s="267" t="s">
        <v>13</v>
      </c>
      <c r="U13058" s="267" t="s">
        <v>1479</v>
      </c>
      <c r="V13058" s="267" t="s">
        <v>13</v>
      </c>
      <c r="W13058" s="267">
        <v>1940</v>
      </c>
      <c r="X13058" s="267" t="s">
        <v>1995</v>
      </c>
      <c r="Y13058" s="267">
        <v>15327237</v>
      </c>
      <c r="Z13058" s="267">
        <v>1</v>
      </c>
      <c r="AA13058" s="267" t="s">
        <v>1987</v>
      </c>
      <c r="AB13058" s="270" t="s">
        <v>1988</v>
      </c>
      <c r="AD13058" s="267" t="s">
        <v>13</v>
      </c>
      <c r="AF13058" s="267" t="s">
        <v>24</v>
      </c>
      <c r="AG13058" s="267" t="s">
        <v>24</v>
      </c>
    </row>
    <row r="13059" spans="3:33" ht="409.5">
      <c r="C13059" s="267" t="s">
        <v>1985</v>
      </c>
      <c r="D13059" s="267" t="s">
        <v>727</v>
      </c>
      <c r="E13059" s="267">
        <v>377</v>
      </c>
      <c r="F13059" s="267" t="s">
        <v>1444</v>
      </c>
      <c r="G13059" s="267" t="s">
        <v>1445</v>
      </c>
      <c r="H13059" s="267">
        <v>1</v>
      </c>
      <c r="I13059" s="267" t="s">
        <v>583</v>
      </c>
      <c r="J13059" s="267">
        <v>0.64</v>
      </c>
      <c r="K13059" s="267" t="s">
        <v>1986</v>
      </c>
      <c r="O13059" s="267" t="s">
        <v>24</v>
      </c>
      <c r="P13059" s="267">
        <v>15327237</v>
      </c>
      <c r="Q13059" s="267" t="s">
        <v>1445</v>
      </c>
      <c r="S13059" s="267">
        <v>38</v>
      </c>
      <c r="T13059" s="267" t="s">
        <v>13</v>
      </c>
      <c r="U13059" s="267" t="s">
        <v>1479</v>
      </c>
      <c r="V13059" s="267" t="s">
        <v>13</v>
      </c>
      <c r="W13059" s="267">
        <v>1940</v>
      </c>
      <c r="X13059" s="267" t="s">
        <v>1995</v>
      </c>
      <c r="Y13059" s="267">
        <v>15327237</v>
      </c>
      <c r="Z13059" s="267">
        <v>1</v>
      </c>
      <c r="AA13059" s="267" t="s">
        <v>1987</v>
      </c>
      <c r="AB13059" s="270" t="s">
        <v>1988</v>
      </c>
      <c r="AD13059" s="267" t="s">
        <v>13</v>
      </c>
      <c r="AF13059" s="267" t="s">
        <v>24</v>
      </c>
      <c r="AG13059" s="267" t="s">
        <v>24</v>
      </c>
    </row>
    <row r="13060" spans="3:33" ht="409.5">
      <c r="C13060" s="267" t="s">
        <v>1985</v>
      </c>
      <c r="D13060" s="267" t="s">
        <v>727</v>
      </c>
      <c r="E13060" s="267">
        <v>377</v>
      </c>
      <c r="F13060" s="267" t="s">
        <v>1444</v>
      </c>
      <c r="G13060" s="267" t="s">
        <v>1445</v>
      </c>
      <c r="H13060" s="267">
        <v>1</v>
      </c>
      <c r="I13060" s="267" t="s">
        <v>583</v>
      </c>
      <c r="J13060" s="267">
        <v>0.64</v>
      </c>
      <c r="K13060" s="267" t="s">
        <v>1986</v>
      </c>
      <c r="O13060" s="267" t="s">
        <v>24</v>
      </c>
      <c r="P13060" s="267">
        <v>15327237</v>
      </c>
      <c r="Q13060" s="267" t="s">
        <v>1445</v>
      </c>
      <c r="S13060" s="267">
        <v>38</v>
      </c>
      <c r="T13060" s="267" t="s">
        <v>13</v>
      </c>
      <c r="U13060" s="267" t="s">
        <v>1479</v>
      </c>
      <c r="V13060" s="267" t="s">
        <v>13</v>
      </c>
      <c r="W13060" s="267">
        <v>1940</v>
      </c>
      <c r="X13060" s="267" t="s">
        <v>1995</v>
      </c>
      <c r="Y13060" s="267">
        <v>15327237</v>
      </c>
      <c r="Z13060" s="267">
        <v>1</v>
      </c>
      <c r="AA13060" s="267" t="s">
        <v>1987</v>
      </c>
      <c r="AB13060" s="270" t="s">
        <v>1988</v>
      </c>
      <c r="AD13060" s="267" t="s">
        <v>13</v>
      </c>
      <c r="AF13060" s="267" t="s">
        <v>24</v>
      </c>
      <c r="AG13060" s="267" t="s">
        <v>24</v>
      </c>
    </row>
    <row r="13061" spans="3:33" ht="409.5">
      <c r="C13061" s="267" t="s">
        <v>1985</v>
      </c>
      <c r="D13061" s="267" t="s">
        <v>727</v>
      </c>
      <c r="E13061" s="267">
        <v>377</v>
      </c>
      <c r="F13061" s="267" t="s">
        <v>1444</v>
      </c>
      <c r="G13061" s="267" t="s">
        <v>1445</v>
      </c>
      <c r="H13061" s="267">
        <v>1</v>
      </c>
      <c r="I13061" s="267" t="s">
        <v>583</v>
      </c>
      <c r="J13061" s="267">
        <v>0.64</v>
      </c>
      <c r="K13061" s="267" t="s">
        <v>1986</v>
      </c>
      <c r="O13061" s="267" t="s">
        <v>24</v>
      </c>
      <c r="P13061" s="267">
        <v>15327237</v>
      </c>
      <c r="Q13061" s="267" t="s">
        <v>1445</v>
      </c>
      <c r="S13061" s="267">
        <v>38</v>
      </c>
      <c r="T13061" s="267" t="s">
        <v>13</v>
      </c>
      <c r="U13061" s="267" t="s">
        <v>1479</v>
      </c>
      <c r="V13061" s="267" t="s">
        <v>13</v>
      </c>
      <c r="W13061" s="267">
        <v>1940</v>
      </c>
      <c r="X13061" s="267" t="s">
        <v>1995</v>
      </c>
      <c r="Y13061" s="267">
        <v>15327237</v>
      </c>
      <c r="Z13061" s="267">
        <v>1</v>
      </c>
      <c r="AA13061" s="267" t="s">
        <v>1987</v>
      </c>
      <c r="AB13061" s="270" t="s">
        <v>1988</v>
      </c>
      <c r="AD13061" s="267" t="s">
        <v>13</v>
      </c>
      <c r="AF13061" s="267" t="s">
        <v>24</v>
      </c>
      <c r="AG13061" s="267" t="s">
        <v>24</v>
      </c>
    </row>
    <row r="13062" spans="3:33" ht="409.5">
      <c r="C13062" s="267" t="s">
        <v>1985</v>
      </c>
      <c r="D13062" s="267" t="s">
        <v>727</v>
      </c>
      <c r="E13062" s="267">
        <v>377</v>
      </c>
      <c r="F13062" s="267" t="s">
        <v>1444</v>
      </c>
      <c r="G13062" s="267" t="s">
        <v>1445</v>
      </c>
      <c r="H13062" s="267">
        <v>1</v>
      </c>
      <c r="I13062" s="267" t="s">
        <v>583</v>
      </c>
      <c r="J13062" s="267">
        <v>0.64</v>
      </c>
      <c r="K13062" s="267" t="s">
        <v>1986</v>
      </c>
      <c r="O13062" s="267" t="s">
        <v>24</v>
      </c>
      <c r="P13062" s="267">
        <v>15327237</v>
      </c>
      <c r="Q13062" s="267" t="s">
        <v>1445</v>
      </c>
      <c r="S13062" s="267">
        <v>38</v>
      </c>
      <c r="T13062" s="267" t="s">
        <v>13</v>
      </c>
      <c r="U13062" s="267" t="s">
        <v>1479</v>
      </c>
      <c r="V13062" s="267" t="s">
        <v>13</v>
      </c>
      <c r="W13062" s="267">
        <v>1940</v>
      </c>
      <c r="X13062" s="267" t="s">
        <v>1995</v>
      </c>
      <c r="Y13062" s="267">
        <v>15327237</v>
      </c>
      <c r="Z13062" s="267">
        <v>1</v>
      </c>
      <c r="AA13062" s="267" t="s">
        <v>1987</v>
      </c>
      <c r="AB13062" s="270" t="s">
        <v>1988</v>
      </c>
      <c r="AD13062" s="267" t="s">
        <v>13</v>
      </c>
      <c r="AF13062" s="267" t="s">
        <v>24</v>
      </c>
      <c r="AG13062" s="267" t="s">
        <v>24</v>
      </c>
    </row>
    <row r="13063" spans="3:33" ht="409.5">
      <c r="C13063" s="267" t="s">
        <v>1985</v>
      </c>
      <c r="D13063" s="267" t="s">
        <v>727</v>
      </c>
      <c r="E13063" s="267">
        <v>160</v>
      </c>
      <c r="F13063" s="267" t="s">
        <v>1444</v>
      </c>
      <c r="G13063" s="267" t="s">
        <v>1445</v>
      </c>
      <c r="H13063" s="267">
        <v>1</v>
      </c>
      <c r="I13063" s="267" t="s">
        <v>583</v>
      </c>
      <c r="J13063" s="267">
        <v>0.64</v>
      </c>
      <c r="K13063" s="267" t="s">
        <v>1986</v>
      </c>
      <c r="O13063" s="267" t="s">
        <v>24</v>
      </c>
      <c r="P13063" s="267">
        <v>15327237</v>
      </c>
      <c r="Q13063" s="267" t="s">
        <v>1445</v>
      </c>
      <c r="S13063" s="267">
        <v>38</v>
      </c>
      <c r="T13063" s="267" t="s">
        <v>13</v>
      </c>
      <c r="U13063" s="267" t="s">
        <v>1475</v>
      </c>
      <c r="V13063" s="267" t="s">
        <v>13</v>
      </c>
      <c r="W13063" s="267">
        <v>1940</v>
      </c>
      <c r="X13063" s="267" t="s">
        <v>1994</v>
      </c>
      <c r="Y13063" s="267">
        <v>15327237</v>
      </c>
      <c r="Z13063" s="267">
        <v>1</v>
      </c>
      <c r="AA13063" s="267" t="s">
        <v>1987</v>
      </c>
      <c r="AB13063" s="270" t="s">
        <v>1988</v>
      </c>
      <c r="AD13063" s="267" t="s">
        <v>13</v>
      </c>
      <c r="AF13063" s="267" t="s">
        <v>24</v>
      </c>
      <c r="AG13063" s="267" t="s">
        <v>24</v>
      </c>
    </row>
    <row r="13064" spans="3:33" ht="409.5">
      <c r="C13064" s="267" t="s">
        <v>1985</v>
      </c>
      <c r="D13064" s="267" t="s">
        <v>727</v>
      </c>
      <c r="E13064" s="267">
        <v>160</v>
      </c>
      <c r="F13064" s="267" t="s">
        <v>1444</v>
      </c>
      <c r="G13064" s="267" t="s">
        <v>1445</v>
      </c>
      <c r="H13064" s="267">
        <v>1</v>
      </c>
      <c r="I13064" s="267" t="s">
        <v>583</v>
      </c>
      <c r="J13064" s="267">
        <v>0.64</v>
      </c>
      <c r="K13064" s="267" t="s">
        <v>1986</v>
      </c>
      <c r="O13064" s="267" t="s">
        <v>24</v>
      </c>
      <c r="P13064" s="267">
        <v>15327237</v>
      </c>
      <c r="Q13064" s="267" t="s">
        <v>1445</v>
      </c>
      <c r="S13064" s="267">
        <v>38</v>
      </c>
      <c r="T13064" s="267" t="s">
        <v>13</v>
      </c>
      <c r="U13064" s="267" t="s">
        <v>1475</v>
      </c>
      <c r="V13064" s="267" t="s">
        <v>13</v>
      </c>
      <c r="W13064" s="267">
        <v>1940</v>
      </c>
      <c r="X13064" s="267" t="s">
        <v>1994</v>
      </c>
      <c r="Y13064" s="267">
        <v>15327237</v>
      </c>
      <c r="Z13064" s="267">
        <v>1</v>
      </c>
      <c r="AA13064" s="267" t="s">
        <v>1987</v>
      </c>
      <c r="AB13064" s="270" t="s">
        <v>1988</v>
      </c>
      <c r="AD13064" s="267" t="s">
        <v>13</v>
      </c>
      <c r="AF13064" s="267" t="s">
        <v>24</v>
      </c>
      <c r="AG13064" s="267" t="s">
        <v>24</v>
      </c>
    </row>
    <row r="13065" spans="3:33" ht="409.5">
      <c r="C13065" s="267" t="s">
        <v>1985</v>
      </c>
      <c r="D13065" s="267" t="s">
        <v>727</v>
      </c>
      <c r="E13065" s="267">
        <v>160</v>
      </c>
      <c r="F13065" s="267" t="s">
        <v>1444</v>
      </c>
      <c r="G13065" s="267" t="s">
        <v>1445</v>
      </c>
      <c r="H13065" s="267">
        <v>1</v>
      </c>
      <c r="I13065" s="267" t="s">
        <v>583</v>
      </c>
      <c r="J13065" s="267">
        <v>0.64</v>
      </c>
      <c r="K13065" s="267" t="s">
        <v>1986</v>
      </c>
      <c r="O13065" s="267" t="s">
        <v>24</v>
      </c>
      <c r="P13065" s="267">
        <v>15327237</v>
      </c>
      <c r="Q13065" s="267" t="s">
        <v>1445</v>
      </c>
      <c r="S13065" s="267">
        <v>38</v>
      </c>
      <c r="T13065" s="267" t="s">
        <v>13</v>
      </c>
      <c r="U13065" s="267" t="s">
        <v>1475</v>
      </c>
      <c r="V13065" s="267" t="s">
        <v>13</v>
      </c>
      <c r="W13065" s="267">
        <v>1940</v>
      </c>
      <c r="X13065" s="267" t="s">
        <v>1994</v>
      </c>
      <c r="Y13065" s="267">
        <v>15327237</v>
      </c>
      <c r="Z13065" s="267">
        <v>1</v>
      </c>
      <c r="AA13065" s="267" t="s">
        <v>1987</v>
      </c>
      <c r="AB13065" s="270" t="s">
        <v>1988</v>
      </c>
      <c r="AD13065" s="267" t="s">
        <v>13</v>
      </c>
      <c r="AF13065" s="267" t="s">
        <v>24</v>
      </c>
      <c r="AG13065" s="267" t="s">
        <v>24</v>
      </c>
    </row>
    <row r="13066" spans="3:33" ht="409.5">
      <c r="C13066" s="267" t="s">
        <v>1985</v>
      </c>
      <c r="D13066" s="267" t="s">
        <v>727</v>
      </c>
      <c r="E13066" s="267">
        <v>160</v>
      </c>
      <c r="F13066" s="267" t="s">
        <v>1444</v>
      </c>
      <c r="G13066" s="267" t="s">
        <v>1445</v>
      </c>
      <c r="H13066" s="267">
        <v>1</v>
      </c>
      <c r="I13066" s="267" t="s">
        <v>583</v>
      </c>
      <c r="J13066" s="267">
        <v>0.64</v>
      </c>
      <c r="K13066" s="267" t="s">
        <v>1986</v>
      </c>
      <c r="O13066" s="267" t="s">
        <v>24</v>
      </c>
      <c r="P13066" s="267">
        <v>15327237</v>
      </c>
      <c r="Q13066" s="267" t="s">
        <v>1445</v>
      </c>
      <c r="S13066" s="267">
        <v>38</v>
      </c>
      <c r="T13066" s="267" t="s">
        <v>13</v>
      </c>
      <c r="U13066" s="267" t="s">
        <v>1475</v>
      </c>
      <c r="V13066" s="267" t="s">
        <v>13</v>
      </c>
      <c r="W13066" s="267">
        <v>1940</v>
      </c>
      <c r="X13066" s="267" t="s">
        <v>1994</v>
      </c>
      <c r="Y13066" s="267">
        <v>15327237</v>
      </c>
      <c r="Z13066" s="267">
        <v>1</v>
      </c>
      <c r="AA13066" s="267" t="s">
        <v>1987</v>
      </c>
      <c r="AB13066" s="270" t="s">
        <v>1988</v>
      </c>
      <c r="AD13066" s="267" t="s">
        <v>13</v>
      </c>
      <c r="AF13066" s="267" t="s">
        <v>24</v>
      </c>
      <c r="AG13066" s="267" t="s">
        <v>24</v>
      </c>
    </row>
    <row r="13067" spans="3:33" ht="409.5">
      <c r="C13067" s="267" t="s">
        <v>1985</v>
      </c>
      <c r="D13067" s="267" t="s">
        <v>727</v>
      </c>
      <c r="E13067" s="267">
        <v>160</v>
      </c>
      <c r="F13067" s="267" t="s">
        <v>1444</v>
      </c>
      <c r="G13067" s="267" t="s">
        <v>1445</v>
      </c>
      <c r="H13067" s="267">
        <v>1</v>
      </c>
      <c r="I13067" s="267" t="s">
        <v>583</v>
      </c>
      <c r="J13067" s="267">
        <v>0.64</v>
      </c>
      <c r="K13067" s="267" t="s">
        <v>1986</v>
      </c>
      <c r="O13067" s="267" t="s">
        <v>24</v>
      </c>
      <c r="P13067" s="267">
        <v>15327237</v>
      </c>
      <c r="Q13067" s="267" t="s">
        <v>1445</v>
      </c>
      <c r="S13067" s="267">
        <v>38</v>
      </c>
      <c r="T13067" s="267" t="s">
        <v>13</v>
      </c>
      <c r="U13067" s="267" t="s">
        <v>1475</v>
      </c>
      <c r="V13067" s="267" t="s">
        <v>13</v>
      </c>
      <c r="W13067" s="267">
        <v>1940</v>
      </c>
      <c r="X13067" s="267" t="s">
        <v>1994</v>
      </c>
      <c r="Y13067" s="267">
        <v>15327237</v>
      </c>
      <c r="Z13067" s="267">
        <v>1</v>
      </c>
      <c r="AA13067" s="267" t="s">
        <v>1987</v>
      </c>
      <c r="AB13067" s="270" t="s">
        <v>1988</v>
      </c>
      <c r="AD13067" s="267" t="s">
        <v>13</v>
      </c>
      <c r="AF13067" s="267" t="s">
        <v>24</v>
      </c>
      <c r="AG13067" s="267" t="s">
        <v>24</v>
      </c>
    </row>
    <row r="13068" spans="3:33" ht="409.5">
      <c r="C13068" s="267" t="s">
        <v>1985</v>
      </c>
      <c r="D13068" s="267" t="s">
        <v>727</v>
      </c>
      <c r="E13068" s="267">
        <v>160</v>
      </c>
      <c r="F13068" s="267" t="s">
        <v>1444</v>
      </c>
      <c r="G13068" s="267" t="s">
        <v>1445</v>
      </c>
      <c r="H13068" s="267">
        <v>1</v>
      </c>
      <c r="I13068" s="267" t="s">
        <v>583</v>
      </c>
      <c r="J13068" s="267">
        <v>0.64</v>
      </c>
      <c r="K13068" s="267" t="s">
        <v>1986</v>
      </c>
      <c r="O13068" s="267" t="s">
        <v>24</v>
      </c>
      <c r="P13068" s="267">
        <v>15327237</v>
      </c>
      <c r="Q13068" s="267" t="s">
        <v>1445</v>
      </c>
      <c r="S13068" s="267">
        <v>38</v>
      </c>
      <c r="T13068" s="267" t="s">
        <v>13</v>
      </c>
      <c r="U13068" s="267" t="s">
        <v>1475</v>
      </c>
      <c r="V13068" s="267" t="s">
        <v>13</v>
      </c>
      <c r="W13068" s="267">
        <v>1940</v>
      </c>
      <c r="X13068" s="267" t="s">
        <v>1994</v>
      </c>
      <c r="Y13068" s="267">
        <v>15327237</v>
      </c>
      <c r="Z13068" s="267">
        <v>1</v>
      </c>
      <c r="AA13068" s="267" t="s">
        <v>1987</v>
      </c>
      <c r="AB13068" s="270" t="s">
        <v>1988</v>
      </c>
      <c r="AD13068" s="267" t="s">
        <v>13</v>
      </c>
      <c r="AF13068" s="267" t="s">
        <v>24</v>
      </c>
      <c r="AG13068" s="267" t="s">
        <v>24</v>
      </c>
    </row>
    <row r="13069" spans="3:33" ht="409.5">
      <c r="C13069" s="267" t="s">
        <v>1985</v>
      </c>
      <c r="D13069" s="267" t="s">
        <v>727</v>
      </c>
      <c r="E13069" s="267">
        <v>160</v>
      </c>
      <c r="F13069" s="267" t="s">
        <v>1444</v>
      </c>
      <c r="G13069" s="267" t="s">
        <v>1445</v>
      </c>
      <c r="H13069" s="267">
        <v>1</v>
      </c>
      <c r="I13069" s="267" t="s">
        <v>583</v>
      </c>
      <c r="J13069" s="267">
        <v>0.64</v>
      </c>
      <c r="K13069" s="267" t="s">
        <v>1986</v>
      </c>
      <c r="O13069" s="267" t="s">
        <v>24</v>
      </c>
      <c r="P13069" s="267">
        <v>15327237</v>
      </c>
      <c r="Q13069" s="267" t="s">
        <v>1445</v>
      </c>
      <c r="S13069" s="267">
        <v>38</v>
      </c>
      <c r="T13069" s="267" t="s">
        <v>13</v>
      </c>
      <c r="U13069" s="267" t="s">
        <v>1475</v>
      </c>
      <c r="V13069" s="267" t="s">
        <v>13</v>
      </c>
      <c r="W13069" s="267">
        <v>1940</v>
      </c>
      <c r="X13069" s="267" t="s">
        <v>1994</v>
      </c>
      <c r="Y13069" s="267">
        <v>15327237</v>
      </c>
      <c r="Z13069" s="267">
        <v>1</v>
      </c>
      <c r="AA13069" s="267" t="s">
        <v>1987</v>
      </c>
      <c r="AB13069" s="270" t="s">
        <v>1988</v>
      </c>
      <c r="AD13069" s="267" t="s">
        <v>13</v>
      </c>
      <c r="AF13069" s="267" t="s">
        <v>24</v>
      </c>
      <c r="AG13069" s="267" t="s">
        <v>24</v>
      </c>
    </row>
    <row r="13070" spans="3:33" ht="409.5">
      <c r="C13070" s="267" t="s">
        <v>1985</v>
      </c>
      <c r="D13070" s="267" t="s">
        <v>727</v>
      </c>
      <c r="E13070" s="267">
        <v>160</v>
      </c>
      <c r="F13070" s="267" t="s">
        <v>1444</v>
      </c>
      <c r="G13070" s="267" t="s">
        <v>1445</v>
      </c>
      <c r="H13070" s="267">
        <v>1</v>
      </c>
      <c r="I13070" s="267" t="s">
        <v>583</v>
      </c>
      <c r="J13070" s="267">
        <v>0.64</v>
      </c>
      <c r="K13070" s="267" t="s">
        <v>1986</v>
      </c>
      <c r="O13070" s="267" t="s">
        <v>24</v>
      </c>
      <c r="P13070" s="267">
        <v>15327237</v>
      </c>
      <c r="Q13070" s="267" t="s">
        <v>1445</v>
      </c>
      <c r="S13070" s="267">
        <v>38</v>
      </c>
      <c r="T13070" s="267" t="s">
        <v>13</v>
      </c>
      <c r="U13070" s="267" t="s">
        <v>1475</v>
      </c>
      <c r="V13070" s="267" t="s">
        <v>13</v>
      </c>
      <c r="W13070" s="267">
        <v>1940</v>
      </c>
      <c r="X13070" s="267" t="s">
        <v>1994</v>
      </c>
      <c r="Y13070" s="267">
        <v>15327237</v>
      </c>
      <c r="Z13070" s="267">
        <v>1</v>
      </c>
      <c r="AA13070" s="267" t="s">
        <v>1987</v>
      </c>
      <c r="AB13070" s="270" t="s">
        <v>1988</v>
      </c>
      <c r="AD13070" s="267" t="s">
        <v>13</v>
      </c>
      <c r="AF13070" s="267" t="s">
        <v>24</v>
      </c>
      <c r="AG13070" s="267" t="s">
        <v>24</v>
      </c>
    </row>
    <row r="13071" spans="3:33" ht="409.5">
      <c r="C13071" s="267" t="s">
        <v>1985</v>
      </c>
      <c r="D13071" s="267" t="s">
        <v>727</v>
      </c>
      <c r="E13071" s="267">
        <v>160</v>
      </c>
      <c r="F13071" s="267" t="s">
        <v>1444</v>
      </c>
      <c r="G13071" s="267" t="s">
        <v>1445</v>
      </c>
      <c r="H13071" s="267">
        <v>1</v>
      </c>
      <c r="I13071" s="267" t="s">
        <v>583</v>
      </c>
      <c r="J13071" s="267">
        <v>0.64</v>
      </c>
      <c r="K13071" s="267" t="s">
        <v>1986</v>
      </c>
      <c r="O13071" s="267" t="s">
        <v>24</v>
      </c>
      <c r="P13071" s="267">
        <v>15327237</v>
      </c>
      <c r="Q13071" s="267" t="s">
        <v>1445</v>
      </c>
      <c r="S13071" s="267">
        <v>38</v>
      </c>
      <c r="T13071" s="267" t="s">
        <v>13</v>
      </c>
      <c r="U13071" s="267" t="s">
        <v>1475</v>
      </c>
      <c r="V13071" s="267" t="s">
        <v>13</v>
      </c>
      <c r="W13071" s="267">
        <v>1940</v>
      </c>
      <c r="X13071" s="267" t="s">
        <v>1994</v>
      </c>
      <c r="Y13071" s="267">
        <v>15327237</v>
      </c>
      <c r="Z13071" s="267">
        <v>1</v>
      </c>
      <c r="AA13071" s="267" t="s">
        <v>1987</v>
      </c>
      <c r="AB13071" s="270" t="s">
        <v>1988</v>
      </c>
      <c r="AD13071" s="267" t="s">
        <v>13</v>
      </c>
      <c r="AF13071" s="267" t="s">
        <v>24</v>
      </c>
      <c r="AG13071" s="267" t="s">
        <v>24</v>
      </c>
    </row>
    <row r="13072" spans="3:33" ht="409.5">
      <c r="C13072" s="267" t="s">
        <v>1985</v>
      </c>
      <c r="D13072" s="267" t="s">
        <v>727</v>
      </c>
      <c r="E13072" s="267">
        <v>160</v>
      </c>
      <c r="F13072" s="267" t="s">
        <v>1444</v>
      </c>
      <c r="G13072" s="267" t="s">
        <v>1445</v>
      </c>
      <c r="H13072" s="267">
        <v>1</v>
      </c>
      <c r="I13072" s="267" t="s">
        <v>583</v>
      </c>
      <c r="J13072" s="267">
        <v>0.64</v>
      </c>
      <c r="K13072" s="267" t="s">
        <v>1986</v>
      </c>
      <c r="O13072" s="267" t="s">
        <v>24</v>
      </c>
      <c r="P13072" s="267">
        <v>15327237</v>
      </c>
      <c r="Q13072" s="267" t="s">
        <v>1445</v>
      </c>
      <c r="S13072" s="267">
        <v>38</v>
      </c>
      <c r="T13072" s="267" t="s">
        <v>13</v>
      </c>
      <c r="U13072" s="267" t="s">
        <v>1475</v>
      </c>
      <c r="V13072" s="267" t="s">
        <v>13</v>
      </c>
      <c r="W13072" s="267">
        <v>1940</v>
      </c>
      <c r="X13072" s="267" t="s">
        <v>1994</v>
      </c>
      <c r="Y13072" s="267">
        <v>15327237</v>
      </c>
      <c r="Z13072" s="267">
        <v>1</v>
      </c>
      <c r="AA13072" s="267" t="s">
        <v>1987</v>
      </c>
      <c r="AB13072" s="270" t="s">
        <v>1988</v>
      </c>
      <c r="AD13072" s="267" t="s">
        <v>13</v>
      </c>
      <c r="AF13072" s="267" t="s">
        <v>24</v>
      </c>
      <c r="AG13072" s="267" t="s">
        <v>24</v>
      </c>
    </row>
    <row r="13073" spans="3:33" ht="409.5">
      <c r="C13073" s="267" t="s">
        <v>1985</v>
      </c>
      <c r="D13073" s="267" t="s">
        <v>727</v>
      </c>
      <c r="E13073" s="267">
        <v>160</v>
      </c>
      <c r="F13073" s="267" t="s">
        <v>1444</v>
      </c>
      <c r="G13073" s="267" t="s">
        <v>1445</v>
      </c>
      <c r="H13073" s="267">
        <v>1</v>
      </c>
      <c r="I13073" s="267" t="s">
        <v>583</v>
      </c>
      <c r="J13073" s="267">
        <v>0.64</v>
      </c>
      <c r="K13073" s="267" t="s">
        <v>1986</v>
      </c>
      <c r="O13073" s="267" t="s">
        <v>24</v>
      </c>
      <c r="P13073" s="267">
        <v>15327237</v>
      </c>
      <c r="Q13073" s="267" t="s">
        <v>1445</v>
      </c>
      <c r="S13073" s="267">
        <v>38</v>
      </c>
      <c r="T13073" s="267" t="s">
        <v>13</v>
      </c>
      <c r="U13073" s="267" t="s">
        <v>1475</v>
      </c>
      <c r="V13073" s="267" t="s">
        <v>13</v>
      </c>
      <c r="W13073" s="267">
        <v>1940</v>
      </c>
      <c r="X13073" s="267" t="s">
        <v>1994</v>
      </c>
      <c r="Y13073" s="267">
        <v>15327237</v>
      </c>
      <c r="Z13073" s="267">
        <v>1</v>
      </c>
      <c r="AA13073" s="267" t="s">
        <v>1987</v>
      </c>
      <c r="AB13073" s="270" t="s">
        <v>1988</v>
      </c>
      <c r="AD13073" s="267" t="s">
        <v>13</v>
      </c>
      <c r="AF13073" s="267" t="s">
        <v>24</v>
      </c>
      <c r="AG13073" s="267" t="s">
        <v>24</v>
      </c>
    </row>
    <row r="13074" spans="3:33" ht="409.5">
      <c r="C13074" s="267" t="s">
        <v>1985</v>
      </c>
      <c r="D13074" s="267" t="s">
        <v>727</v>
      </c>
      <c r="E13074" s="267">
        <v>160</v>
      </c>
      <c r="F13074" s="267" t="s">
        <v>1444</v>
      </c>
      <c r="G13074" s="267" t="s">
        <v>1445</v>
      </c>
      <c r="H13074" s="267">
        <v>1</v>
      </c>
      <c r="I13074" s="267" t="s">
        <v>583</v>
      </c>
      <c r="J13074" s="267">
        <v>0.64</v>
      </c>
      <c r="K13074" s="267" t="s">
        <v>1986</v>
      </c>
      <c r="O13074" s="267" t="s">
        <v>24</v>
      </c>
      <c r="P13074" s="267">
        <v>15327237</v>
      </c>
      <c r="Q13074" s="267" t="s">
        <v>1445</v>
      </c>
      <c r="S13074" s="267">
        <v>38</v>
      </c>
      <c r="T13074" s="267" t="s">
        <v>13</v>
      </c>
      <c r="U13074" s="267" t="s">
        <v>1475</v>
      </c>
      <c r="V13074" s="267" t="s">
        <v>13</v>
      </c>
      <c r="W13074" s="267">
        <v>1940</v>
      </c>
      <c r="X13074" s="267" t="s">
        <v>1994</v>
      </c>
      <c r="Y13074" s="267">
        <v>15327237</v>
      </c>
      <c r="Z13074" s="267">
        <v>1</v>
      </c>
      <c r="AA13074" s="267" t="s">
        <v>1987</v>
      </c>
      <c r="AB13074" s="270" t="s">
        <v>1988</v>
      </c>
      <c r="AD13074" s="267" t="s">
        <v>13</v>
      </c>
      <c r="AF13074" s="267" t="s">
        <v>24</v>
      </c>
      <c r="AG13074" s="267" t="s">
        <v>24</v>
      </c>
    </row>
    <row r="13075" spans="3:33" ht="409.5">
      <c r="C13075" s="267" t="s">
        <v>1985</v>
      </c>
      <c r="D13075" s="267" t="s">
        <v>727</v>
      </c>
      <c r="E13075" s="267">
        <v>160</v>
      </c>
      <c r="F13075" s="267" t="s">
        <v>1444</v>
      </c>
      <c r="G13075" s="267" t="s">
        <v>1445</v>
      </c>
      <c r="H13075" s="267">
        <v>1</v>
      </c>
      <c r="I13075" s="267" t="s">
        <v>583</v>
      </c>
      <c r="J13075" s="267">
        <v>0.64</v>
      </c>
      <c r="K13075" s="267" t="s">
        <v>1986</v>
      </c>
      <c r="O13075" s="267" t="s">
        <v>24</v>
      </c>
      <c r="P13075" s="267">
        <v>15327237</v>
      </c>
      <c r="Q13075" s="267" t="s">
        <v>1445</v>
      </c>
      <c r="S13075" s="267">
        <v>38</v>
      </c>
      <c r="T13075" s="267" t="s">
        <v>13</v>
      </c>
      <c r="U13075" s="267" t="s">
        <v>1475</v>
      </c>
      <c r="V13075" s="267" t="s">
        <v>13</v>
      </c>
      <c r="W13075" s="267">
        <v>1940</v>
      </c>
      <c r="X13075" s="267" t="s">
        <v>1994</v>
      </c>
      <c r="Y13075" s="267">
        <v>15327237</v>
      </c>
      <c r="Z13075" s="267">
        <v>1</v>
      </c>
      <c r="AA13075" s="267" t="s">
        <v>1987</v>
      </c>
      <c r="AB13075" s="270" t="s">
        <v>1988</v>
      </c>
      <c r="AD13075" s="267" t="s">
        <v>13</v>
      </c>
      <c r="AF13075" s="267" t="s">
        <v>24</v>
      </c>
      <c r="AG13075" s="267" t="s">
        <v>24</v>
      </c>
    </row>
    <row r="13076" spans="3:33" ht="409.5">
      <c r="C13076" s="267" t="s">
        <v>1985</v>
      </c>
      <c r="D13076" s="267" t="s">
        <v>727</v>
      </c>
      <c r="E13076" s="267">
        <v>160</v>
      </c>
      <c r="F13076" s="267" t="s">
        <v>1444</v>
      </c>
      <c r="G13076" s="267" t="s">
        <v>1445</v>
      </c>
      <c r="H13076" s="267">
        <v>1</v>
      </c>
      <c r="I13076" s="267" t="s">
        <v>583</v>
      </c>
      <c r="J13076" s="267">
        <v>0.64</v>
      </c>
      <c r="K13076" s="267" t="s">
        <v>1986</v>
      </c>
      <c r="O13076" s="267" t="s">
        <v>24</v>
      </c>
      <c r="P13076" s="267">
        <v>15327237</v>
      </c>
      <c r="Q13076" s="267" t="s">
        <v>1445</v>
      </c>
      <c r="S13076" s="267">
        <v>38</v>
      </c>
      <c r="T13076" s="267" t="s">
        <v>13</v>
      </c>
      <c r="U13076" s="267" t="s">
        <v>1475</v>
      </c>
      <c r="V13076" s="267" t="s">
        <v>13</v>
      </c>
      <c r="W13076" s="267">
        <v>1940</v>
      </c>
      <c r="X13076" s="267" t="s">
        <v>1994</v>
      </c>
      <c r="Y13076" s="267">
        <v>15327237</v>
      </c>
      <c r="Z13076" s="267">
        <v>1</v>
      </c>
      <c r="AA13076" s="267" t="s">
        <v>1987</v>
      </c>
      <c r="AB13076" s="270" t="s">
        <v>1988</v>
      </c>
      <c r="AD13076" s="267" t="s">
        <v>13</v>
      </c>
      <c r="AF13076" s="267" t="s">
        <v>24</v>
      </c>
      <c r="AG13076" s="267" t="s">
        <v>24</v>
      </c>
    </row>
    <row r="13077" spans="3:33" ht="409.5">
      <c r="C13077" s="267" t="s">
        <v>1985</v>
      </c>
      <c r="D13077" s="267" t="s">
        <v>727</v>
      </c>
      <c r="E13077" s="267">
        <v>160</v>
      </c>
      <c r="F13077" s="267" t="s">
        <v>1444</v>
      </c>
      <c r="G13077" s="267" t="s">
        <v>1445</v>
      </c>
      <c r="H13077" s="267">
        <v>1</v>
      </c>
      <c r="I13077" s="267" t="s">
        <v>583</v>
      </c>
      <c r="J13077" s="267">
        <v>0.64</v>
      </c>
      <c r="K13077" s="267" t="s">
        <v>1986</v>
      </c>
      <c r="O13077" s="267" t="s">
        <v>24</v>
      </c>
      <c r="P13077" s="267">
        <v>15327237</v>
      </c>
      <c r="Q13077" s="267" t="s">
        <v>1445</v>
      </c>
      <c r="S13077" s="267">
        <v>38</v>
      </c>
      <c r="T13077" s="267" t="s">
        <v>13</v>
      </c>
      <c r="U13077" s="267" t="s">
        <v>1475</v>
      </c>
      <c r="V13077" s="267" t="s">
        <v>13</v>
      </c>
      <c r="W13077" s="267">
        <v>1940</v>
      </c>
      <c r="X13077" s="267" t="s">
        <v>1994</v>
      </c>
      <c r="Y13077" s="267">
        <v>15327237</v>
      </c>
      <c r="Z13077" s="267">
        <v>1</v>
      </c>
      <c r="AA13077" s="267" t="s">
        <v>1987</v>
      </c>
      <c r="AB13077" s="270" t="s">
        <v>1988</v>
      </c>
      <c r="AD13077" s="267" t="s">
        <v>13</v>
      </c>
      <c r="AF13077" s="267" t="s">
        <v>24</v>
      </c>
      <c r="AG13077" s="267" t="s">
        <v>24</v>
      </c>
    </row>
    <row r="13078" spans="3:33" ht="409.5">
      <c r="C13078" s="267" t="s">
        <v>1985</v>
      </c>
      <c r="D13078" s="267" t="s">
        <v>727</v>
      </c>
      <c r="E13078" s="267">
        <v>160</v>
      </c>
      <c r="F13078" s="267" t="s">
        <v>1444</v>
      </c>
      <c r="G13078" s="267" t="s">
        <v>1445</v>
      </c>
      <c r="H13078" s="267">
        <v>1</v>
      </c>
      <c r="I13078" s="267" t="s">
        <v>583</v>
      </c>
      <c r="J13078" s="267">
        <v>0.64</v>
      </c>
      <c r="K13078" s="267" t="s">
        <v>1986</v>
      </c>
      <c r="O13078" s="267" t="s">
        <v>24</v>
      </c>
      <c r="P13078" s="267">
        <v>15327237</v>
      </c>
      <c r="Q13078" s="267" t="s">
        <v>1445</v>
      </c>
      <c r="S13078" s="267">
        <v>38</v>
      </c>
      <c r="T13078" s="267" t="s">
        <v>13</v>
      </c>
      <c r="U13078" s="267" t="s">
        <v>1475</v>
      </c>
      <c r="V13078" s="267" t="s">
        <v>13</v>
      </c>
      <c r="W13078" s="267">
        <v>1940</v>
      </c>
      <c r="X13078" s="267" t="s">
        <v>1994</v>
      </c>
      <c r="Y13078" s="267">
        <v>15327237</v>
      </c>
      <c r="Z13078" s="267">
        <v>1</v>
      </c>
      <c r="AA13078" s="267" t="s">
        <v>1987</v>
      </c>
      <c r="AB13078" s="270" t="s">
        <v>1988</v>
      </c>
      <c r="AD13078" s="267" t="s">
        <v>13</v>
      </c>
      <c r="AF13078" s="267" t="s">
        <v>24</v>
      </c>
      <c r="AG13078" s="267" t="s">
        <v>24</v>
      </c>
    </row>
    <row r="13079" spans="3:33" ht="409.5">
      <c r="C13079" s="267" t="s">
        <v>1985</v>
      </c>
      <c r="D13079" s="267" t="s">
        <v>727</v>
      </c>
      <c r="E13079" s="267">
        <v>160</v>
      </c>
      <c r="F13079" s="267" t="s">
        <v>1444</v>
      </c>
      <c r="G13079" s="267" t="s">
        <v>1445</v>
      </c>
      <c r="H13079" s="267">
        <v>1</v>
      </c>
      <c r="I13079" s="267" t="s">
        <v>583</v>
      </c>
      <c r="J13079" s="267">
        <v>0.64</v>
      </c>
      <c r="K13079" s="267" t="s">
        <v>1986</v>
      </c>
      <c r="O13079" s="267" t="s">
        <v>24</v>
      </c>
      <c r="P13079" s="267">
        <v>15327237</v>
      </c>
      <c r="Q13079" s="267" t="s">
        <v>1445</v>
      </c>
      <c r="S13079" s="267">
        <v>38</v>
      </c>
      <c r="T13079" s="267" t="s">
        <v>13</v>
      </c>
      <c r="U13079" s="267" t="s">
        <v>1475</v>
      </c>
      <c r="V13079" s="267" t="s">
        <v>13</v>
      </c>
      <c r="W13079" s="267">
        <v>1940</v>
      </c>
      <c r="X13079" s="267" t="s">
        <v>1994</v>
      </c>
      <c r="Y13079" s="267">
        <v>15327237</v>
      </c>
      <c r="Z13079" s="267">
        <v>1</v>
      </c>
      <c r="AA13079" s="267" t="s">
        <v>1987</v>
      </c>
      <c r="AB13079" s="270" t="s">
        <v>1988</v>
      </c>
      <c r="AD13079" s="267" t="s">
        <v>13</v>
      </c>
      <c r="AF13079" s="267" t="s">
        <v>24</v>
      </c>
      <c r="AG13079" s="267" t="s">
        <v>24</v>
      </c>
    </row>
    <row r="13080" spans="3:33" ht="409.5">
      <c r="C13080" s="267" t="s">
        <v>1985</v>
      </c>
      <c r="D13080" s="267" t="s">
        <v>727</v>
      </c>
      <c r="E13080" s="267">
        <v>160</v>
      </c>
      <c r="F13080" s="267" t="s">
        <v>1444</v>
      </c>
      <c r="G13080" s="267" t="s">
        <v>1445</v>
      </c>
      <c r="H13080" s="267">
        <v>1</v>
      </c>
      <c r="I13080" s="267" t="s">
        <v>583</v>
      </c>
      <c r="J13080" s="267">
        <v>0.64</v>
      </c>
      <c r="K13080" s="267" t="s">
        <v>1986</v>
      </c>
      <c r="O13080" s="267" t="s">
        <v>24</v>
      </c>
      <c r="P13080" s="267">
        <v>15327237</v>
      </c>
      <c r="Q13080" s="267" t="s">
        <v>1445</v>
      </c>
      <c r="S13080" s="267">
        <v>38</v>
      </c>
      <c r="T13080" s="267" t="s">
        <v>13</v>
      </c>
      <c r="U13080" s="267" t="s">
        <v>1475</v>
      </c>
      <c r="V13080" s="267" t="s">
        <v>13</v>
      </c>
      <c r="W13080" s="267">
        <v>1940</v>
      </c>
      <c r="X13080" s="267" t="s">
        <v>1994</v>
      </c>
      <c r="Y13080" s="267">
        <v>15327237</v>
      </c>
      <c r="Z13080" s="267">
        <v>1</v>
      </c>
      <c r="AA13080" s="267" t="s">
        <v>1987</v>
      </c>
      <c r="AB13080" s="270" t="s">
        <v>1988</v>
      </c>
      <c r="AD13080" s="267" t="s">
        <v>13</v>
      </c>
      <c r="AF13080" s="267" t="s">
        <v>24</v>
      </c>
      <c r="AG13080" s="267" t="s">
        <v>24</v>
      </c>
    </row>
    <row r="13081" spans="3:33" ht="409.5">
      <c r="C13081" s="267" t="s">
        <v>1985</v>
      </c>
      <c r="D13081" s="267" t="s">
        <v>727</v>
      </c>
      <c r="E13081" s="267">
        <v>160</v>
      </c>
      <c r="F13081" s="267" t="s">
        <v>1444</v>
      </c>
      <c r="G13081" s="267" t="s">
        <v>1445</v>
      </c>
      <c r="H13081" s="267">
        <v>1</v>
      </c>
      <c r="I13081" s="267" t="s">
        <v>583</v>
      </c>
      <c r="J13081" s="267">
        <v>0.64</v>
      </c>
      <c r="K13081" s="267" t="s">
        <v>1986</v>
      </c>
      <c r="O13081" s="267" t="s">
        <v>24</v>
      </c>
      <c r="P13081" s="267">
        <v>15327237</v>
      </c>
      <c r="Q13081" s="267" t="s">
        <v>1445</v>
      </c>
      <c r="S13081" s="267">
        <v>38</v>
      </c>
      <c r="T13081" s="267" t="s">
        <v>13</v>
      </c>
      <c r="U13081" s="267" t="s">
        <v>1475</v>
      </c>
      <c r="V13081" s="267" t="s">
        <v>13</v>
      </c>
      <c r="W13081" s="267">
        <v>1940</v>
      </c>
      <c r="X13081" s="267" t="s">
        <v>1994</v>
      </c>
      <c r="Y13081" s="267">
        <v>15327237</v>
      </c>
      <c r="Z13081" s="267">
        <v>1</v>
      </c>
      <c r="AA13081" s="267" t="s">
        <v>1987</v>
      </c>
      <c r="AB13081" s="270" t="s">
        <v>1988</v>
      </c>
      <c r="AD13081" s="267" t="s">
        <v>13</v>
      </c>
      <c r="AF13081" s="267" t="s">
        <v>24</v>
      </c>
      <c r="AG13081" s="267" t="s">
        <v>24</v>
      </c>
    </row>
    <row r="13082" spans="3:33" ht="409.5">
      <c r="C13082" s="267" t="s">
        <v>1985</v>
      </c>
      <c r="D13082" s="267" t="s">
        <v>727</v>
      </c>
      <c r="E13082" s="267">
        <v>160</v>
      </c>
      <c r="F13082" s="267" t="s">
        <v>1444</v>
      </c>
      <c r="G13082" s="267" t="s">
        <v>1445</v>
      </c>
      <c r="H13082" s="267">
        <v>1</v>
      </c>
      <c r="I13082" s="267" t="s">
        <v>583</v>
      </c>
      <c r="J13082" s="267">
        <v>0.64</v>
      </c>
      <c r="K13082" s="267" t="s">
        <v>1986</v>
      </c>
      <c r="O13082" s="267" t="s">
        <v>24</v>
      </c>
      <c r="P13082" s="267">
        <v>15327237</v>
      </c>
      <c r="Q13082" s="267" t="s">
        <v>1445</v>
      </c>
      <c r="S13082" s="267">
        <v>38</v>
      </c>
      <c r="T13082" s="267" t="s">
        <v>13</v>
      </c>
      <c r="U13082" s="267" t="s">
        <v>1475</v>
      </c>
      <c r="V13082" s="267" t="s">
        <v>13</v>
      </c>
      <c r="W13082" s="267">
        <v>1940</v>
      </c>
      <c r="X13082" s="267" t="s">
        <v>1994</v>
      </c>
      <c r="Y13082" s="267">
        <v>15327237</v>
      </c>
      <c r="Z13082" s="267">
        <v>1</v>
      </c>
      <c r="AA13082" s="267" t="s">
        <v>1987</v>
      </c>
      <c r="AB13082" s="270" t="s">
        <v>1988</v>
      </c>
      <c r="AD13082" s="267" t="s">
        <v>13</v>
      </c>
      <c r="AF13082" s="267" t="s">
        <v>24</v>
      </c>
      <c r="AG13082" s="267" t="s">
        <v>24</v>
      </c>
    </row>
    <row r="13083" spans="3:33" ht="409.5">
      <c r="C13083" s="267" t="s">
        <v>1985</v>
      </c>
      <c r="D13083" s="267" t="s">
        <v>727</v>
      </c>
      <c r="E13083" s="267">
        <v>160</v>
      </c>
      <c r="F13083" s="267" t="s">
        <v>1444</v>
      </c>
      <c r="G13083" s="267" t="s">
        <v>1445</v>
      </c>
      <c r="H13083" s="267">
        <v>1</v>
      </c>
      <c r="I13083" s="267" t="s">
        <v>583</v>
      </c>
      <c r="J13083" s="267">
        <v>0.64</v>
      </c>
      <c r="K13083" s="267" t="s">
        <v>1986</v>
      </c>
      <c r="O13083" s="267" t="s">
        <v>24</v>
      </c>
      <c r="P13083" s="267">
        <v>15327237</v>
      </c>
      <c r="Q13083" s="267" t="s">
        <v>1445</v>
      </c>
      <c r="S13083" s="267">
        <v>38</v>
      </c>
      <c r="T13083" s="267" t="s">
        <v>13</v>
      </c>
      <c r="U13083" s="267" t="s">
        <v>1475</v>
      </c>
      <c r="V13083" s="267" t="s">
        <v>13</v>
      </c>
      <c r="W13083" s="267">
        <v>1940</v>
      </c>
      <c r="X13083" s="267" t="s">
        <v>1994</v>
      </c>
      <c r="Y13083" s="267">
        <v>15327237</v>
      </c>
      <c r="Z13083" s="267">
        <v>1</v>
      </c>
      <c r="AA13083" s="267" t="s">
        <v>1987</v>
      </c>
      <c r="AB13083" s="270" t="s">
        <v>1988</v>
      </c>
      <c r="AD13083" s="267" t="s">
        <v>13</v>
      </c>
      <c r="AF13083" s="267" t="s">
        <v>24</v>
      </c>
      <c r="AG13083" s="267" t="s">
        <v>24</v>
      </c>
    </row>
    <row r="13084" spans="3:33" ht="409.5">
      <c r="C13084" s="267" t="s">
        <v>1985</v>
      </c>
      <c r="D13084" s="267" t="s">
        <v>727</v>
      </c>
      <c r="E13084" s="267">
        <v>160</v>
      </c>
      <c r="F13084" s="267" t="s">
        <v>1444</v>
      </c>
      <c r="G13084" s="267" t="s">
        <v>1445</v>
      </c>
      <c r="H13084" s="267">
        <v>1</v>
      </c>
      <c r="I13084" s="267" t="s">
        <v>583</v>
      </c>
      <c r="J13084" s="267">
        <v>0.64</v>
      </c>
      <c r="K13084" s="267" t="s">
        <v>1986</v>
      </c>
      <c r="O13084" s="267" t="s">
        <v>24</v>
      </c>
      <c r="P13084" s="267">
        <v>15327237</v>
      </c>
      <c r="Q13084" s="267" t="s">
        <v>1445</v>
      </c>
      <c r="S13084" s="267">
        <v>38</v>
      </c>
      <c r="T13084" s="267" t="s">
        <v>13</v>
      </c>
      <c r="U13084" s="267" t="s">
        <v>1475</v>
      </c>
      <c r="V13084" s="267" t="s">
        <v>13</v>
      </c>
      <c r="W13084" s="267">
        <v>1940</v>
      </c>
      <c r="X13084" s="267" t="s">
        <v>1994</v>
      </c>
      <c r="Y13084" s="267">
        <v>15327237</v>
      </c>
      <c r="Z13084" s="267">
        <v>1</v>
      </c>
      <c r="AA13084" s="267" t="s">
        <v>1987</v>
      </c>
      <c r="AB13084" s="270" t="s">
        <v>1988</v>
      </c>
      <c r="AD13084" s="267" t="s">
        <v>13</v>
      </c>
      <c r="AF13084" s="267" t="s">
        <v>24</v>
      </c>
      <c r="AG13084" s="267" t="s">
        <v>24</v>
      </c>
    </row>
    <row r="13085" spans="3:33" ht="409.5">
      <c r="C13085" s="267" t="s">
        <v>1985</v>
      </c>
      <c r="D13085" s="267" t="s">
        <v>727</v>
      </c>
      <c r="E13085" s="267">
        <v>160</v>
      </c>
      <c r="F13085" s="267" t="s">
        <v>1444</v>
      </c>
      <c r="G13085" s="267" t="s">
        <v>1445</v>
      </c>
      <c r="H13085" s="267">
        <v>1</v>
      </c>
      <c r="I13085" s="267" t="s">
        <v>583</v>
      </c>
      <c r="J13085" s="267">
        <v>0.64</v>
      </c>
      <c r="K13085" s="267" t="s">
        <v>1986</v>
      </c>
      <c r="O13085" s="267" t="s">
        <v>24</v>
      </c>
      <c r="P13085" s="267">
        <v>15327237</v>
      </c>
      <c r="Q13085" s="267" t="s">
        <v>1445</v>
      </c>
      <c r="S13085" s="267">
        <v>38</v>
      </c>
      <c r="T13085" s="267" t="s">
        <v>13</v>
      </c>
      <c r="U13085" s="267" t="s">
        <v>1475</v>
      </c>
      <c r="V13085" s="267" t="s">
        <v>13</v>
      </c>
      <c r="W13085" s="267">
        <v>1940</v>
      </c>
      <c r="X13085" s="267" t="s">
        <v>1994</v>
      </c>
      <c r="Y13085" s="267">
        <v>15327237</v>
      </c>
      <c r="Z13085" s="267">
        <v>1</v>
      </c>
      <c r="AA13085" s="267" t="s">
        <v>1987</v>
      </c>
      <c r="AB13085" s="270" t="s">
        <v>1988</v>
      </c>
      <c r="AD13085" s="267" t="s">
        <v>13</v>
      </c>
      <c r="AF13085" s="267" t="s">
        <v>24</v>
      </c>
      <c r="AG13085" s="267" t="s">
        <v>24</v>
      </c>
    </row>
    <row r="13086" spans="3:33" ht="409.5">
      <c r="C13086" s="267" t="s">
        <v>1985</v>
      </c>
      <c r="D13086" s="267" t="s">
        <v>727</v>
      </c>
      <c r="E13086" s="267">
        <v>160</v>
      </c>
      <c r="F13086" s="267" t="s">
        <v>1444</v>
      </c>
      <c r="G13086" s="267" t="s">
        <v>1445</v>
      </c>
      <c r="H13086" s="267">
        <v>1</v>
      </c>
      <c r="I13086" s="267" t="s">
        <v>583</v>
      </c>
      <c r="J13086" s="267">
        <v>0.64</v>
      </c>
      <c r="K13086" s="267" t="s">
        <v>1986</v>
      </c>
      <c r="O13086" s="267" t="s">
        <v>24</v>
      </c>
      <c r="P13086" s="267">
        <v>15327237</v>
      </c>
      <c r="Q13086" s="267" t="s">
        <v>1445</v>
      </c>
      <c r="S13086" s="267">
        <v>38</v>
      </c>
      <c r="T13086" s="267" t="s">
        <v>13</v>
      </c>
      <c r="U13086" s="267" t="s">
        <v>1475</v>
      </c>
      <c r="V13086" s="267" t="s">
        <v>13</v>
      </c>
      <c r="W13086" s="267">
        <v>1940</v>
      </c>
      <c r="X13086" s="267" t="s">
        <v>1994</v>
      </c>
      <c r="Y13086" s="267">
        <v>15327237</v>
      </c>
      <c r="Z13086" s="267">
        <v>1</v>
      </c>
      <c r="AA13086" s="267" t="s">
        <v>1987</v>
      </c>
      <c r="AB13086" s="270" t="s">
        <v>1988</v>
      </c>
      <c r="AD13086" s="267" t="s">
        <v>13</v>
      </c>
      <c r="AF13086" s="267" t="s">
        <v>24</v>
      </c>
      <c r="AG13086" s="267" t="s">
        <v>24</v>
      </c>
    </row>
    <row r="13087" spans="3:33" ht="409.5">
      <c r="C13087" s="267" t="s">
        <v>1985</v>
      </c>
      <c r="D13087" s="267" t="s">
        <v>727</v>
      </c>
      <c r="E13087" s="267">
        <v>160</v>
      </c>
      <c r="F13087" s="267" t="s">
        <v>1444</v>
      </c>
      <c r="G13087" s="267" t="s">
        <v>1445</v>
      </c>
      <c r="H13087" s="267">
        <v>1</v>
      </c>
      <c r="I13087" s="267" t="s">
        <v>583</v>
      </c>
      <c r="J13087" s="267">
        <v>0.64</v>
      </c>
      <c r="K13087" s="267" t="s">
        <v>1986</v>
      </c>
      <c r="O13087" s="267" t="s">
        <v>24</v>
      </c>
      <c r="P13087" s="267">
        <v>15327237</v>
      </c>
      <c r="Q13087" s="267" t="s">
        <v>1445</v>
      </c>
      <c r="S13087" s="267">
        <v>38</v>
      </c>
      <c r="T13087" s="267" t="s">
        <v>13</v>
      </c>
      <c r="U13087" s="267" t="s">
        <v>1475</v>
      </c>
      <c r="V13087" s="267" t="s">
        <v>13</v>
      </c>
      <c r="W13087" s="267">
        <v>1940</v>
      </c>
      <c r="X13087" s="267" t="s">
        <v>1994</v>
      </c>
      <c r="Y13087" s="267">
        <v>15327237</v>
      </c>
      <c r="Z13087" s="267">
        <v>1</v>
      </c>
      <c r="AA13087" s="267" t="s">
        <v>1987</v>
      </c>
      <c r="AB13087" s="270" t="s">
        <v>1988</v>
      </c>
      <c r="AD13087" s="267" t="s">
        <v>13</v>
      </c>
      <c r="AF13087" s="267" t="s">
        <v>24</v>
      </c>
      <c r="AG13087" s="267" t="s">
        <v>24</v>
      </c>
    </row>
    <row r="13088" spans="3:33" ht="409.5">
      <c r="C13088" s="267" t="s">
        <v>1985</v>
      </c>
      <c r="D13088" s="267" t="s">
        <v>727</v>
      </c>
      <c r="E13088" s="267">
        <v>160</v>
      </c>
      <c r="F13088" s="267" t="s">
        <v>1444</v>
      </c>
      <c r="G13088" s="267" t="s">
        <v>1445</v>
      </c>
      <c r="H13088" s="267">
        <v>1</v>
      </c>
      <c r="I13088" s="267" t="s">
        <v>583</v>
      </c>
      <c r="J13088" s="267">
        <v>0.64</v>
      </c>
      <c r="K13088" s="267" t="s">
        <v>1986</v>
      </c>
      <c r="O13088" s="267" t="s">
        <v>24</v>
      </c>
      <c r="P13088" s="267">
        <v>15327237</v>
      </c>
      <c r="Q13088" s="267" t="s">
        <v>1445</v>
      </c>
      <c r="S13088" s="267">
        <v>38</v>
      </c>
      <c r="T13088" s="267" t="s">
        <v>13</v>
      </c>
      <c r="U13088" s="267" t="s">
        <v>1475</v>
      </c>
      <c r="V13088" s="267" t="s">
        <v>13</v>
      </c>
      <c r="W13088" s="267">
        <v>1940</v>
      </c>
      <c r="X13088" s="267" t="s">
        <v>1994</v>
      </c>
      <c r="Y13088" s="267">
        <v>15327237</v>
      </c>
      <c r="Z13088" s="267">
        <v>1</v>
      </c>
      <c r="AA13088" s="267" t="s">
        <v>1987</v>
      </c>
      <c r="AB13088" s="270" t="s">
        <v>1988</v>
      </c>
      <c r="AD13088" s="267" t="s">
        <v>13</v>
      </c>
      <c r="AF13088" s="267" t="s">
        <v>24</v>
      </c>
      <c r="AG13088" s="267" t="s">
        <v>24</v>
      </c>
    </row>
    <row r="13089" spans="3:33" ht="409.5">
      <c r="C13089" s="267" t="s">
        <v>1985</v>
      </c>
      <c r="D13089" s="267" t="s">
        <v>727</v>
      </c>
      <c r="E13089" s="267">
        <v>160</v>
      </c>
      <c r="F13089" s="267" t="s">
        <v>1444</v>
      </c>
      <c r="G13089" s="267" t="s">
        <v>1445</v>
      </c>
      <c r="H13089" s="267">
        <v>1</v>
      </c>
      <c r="I13089" s="267" t="s">
        <v>583</v>
      </c>
      <c r="J13089" s="267">
        <v>0.64</v>
      </c>
      <c r="K13089" s="267" t="s">
        <v>1986</v>
      </c>
      <c r="O13089" s="267" t="s">
        <v>24</v>
      </c>
      <c r="P13089" s="267">
        <v>15327237</v>
      </c>
      <c r="Q13089" s="267" t="s">
        <v>1445</v>
      </c>
      <c r="S13089" s="267">
        <v>38</v>
      </c>
      <c r="T13089" s="267" t="s">
        <v>13</v>
      </c>
      <c r="U13089" s="267" t="s">
        <v>1475</v>
      </c>
      <c r="V13089" s="267" t="s">
        <v>13</v>
      </c>
      <c r="W13089" s="267">
        <v>1940</v>
      </c>
      <c r="X13089" s="267" t="s">
        <v>1994</v>
      </c>
      <c r="Y13089" s="267">
        <v>15327237</v>
      </c>
      <c r="Z13089" s="267">
        <v>1</v>
      </c>
      <c r="AA13089" s="267" t="s">
        <v>1987</v>
      </c>
      <c r="AB13089" s="270" t="s">
        <v>1988</v>
      </c>
      <c r="AD13089" s="267" t="s">
        <v>13</v>
      </c>
      <c r="AF13089" s="267" t="s">
        <v>24</v>
      </c>
      <c r="AG13089" s="267" t="s">
        <v>24</v>
      </c>
    </row>
    <row r="13090" spans="3:33" ht="409.5">
      <c r="C13090" s="267" t="s">
        <v>1985</v>
      </c>
      <c r="D13090" s="267" t="s">
        <v>727</v>
      </c>
      <c r="E13090" s="267">
        <v>160</v>
      </c>
      <c r="F13090" s="267" t="s">
        <v>1444</v>
      </c>
      <c r="G13090" s="267" t="s">
        <v>1445</v>
      </c>
      <c r="H13090" s="267">
        <v>1</v>
      </c>
      <c r="I13090" s="267" t="s">
        <v>583</v>
      </c>
      <c r="J13090" s="267">
        <v>0.64</v>
      </c>
      <c r="K13090" s="267" t="s">
        <v>1986</v>
      </c>
      <c r="O13090" s="267" t="s">
        <v>24</v>
      </c>
      <c r="P13090" s="267">
        <v>15327237</v>
      </c>
      <c r="Q13090" s="267" t="s">
        <v>1445</v>
      </c>
      <c r="S13090" s="267">
        <v>38</v>
      </c>
      <c r="T13090" s="267" t="s">
        <v>13</v>
      </c>
      <c r="U13090" s="267" t="s">
        <v>1475</v>
      </c>
      <c r="V13090" s="267" t="s">
        <v>13</v>
      </c>
      <c r="W13090" s="267">
        <v>1940</v>
      </c>
      <c r="X13090" s="267" t="s">
        <v>1994</v>
      </c>
      <c r="Y13090" s="267">
        <v>15327237</v>
      </c>
      <c r="Z13090" s="267">
        <v>1</v>
      </c>
      <c r="AA13090" s="267" t="s">
        <v>1987</v>
      </c>
      <c r="AB13090" s="270" t="s">
        <v>1988</v>
      </c>
      <c r="AD13090" s="267" t="s">
        <v>13</v>
      </c>
      <c r="AF13090" s="267" t="s">
        <v>24</v>
      </c>
      <c r="AG13090" s="267" t="s">
        <v>24</v>
      </c>
    </row>
    <row r="13091" spans="3:33" ht="409.5">
      <c r="C13091" s="267" t="s">
        <v>1985</v>
      </c>
      <c r="D13091" s="267" t="s">
        <v>727</v>
      </c>
      <c r="E13091" s="267">
        <v>160</v>
      </c>
      <c r="F13091" s="267" t="s">
        <v>1444</v>
      </c>
      <c r="G13091" s="267" t="s">
        <v>1445</v>
      </c>
      <c r="H13091" s="267">
        <v>1</v>
      </c>
      <c r="I13091" s="267" t="s">
        <v>583</v>
      </c>
      <c r="J13091" s="267">
        <v>0.64</v>
      </c>
      <c r="K13091" s="267" t="s">
        <v>1986</v>
      </c>
      <c r="O13091" s="267" t="s">
        <v>24</v>
      </c>
      <c r="P13091" s="267">
        <v>15327237</v>
      </c>
      <c r="Q13091" s="267" t="s">
        <v>1445</v>
      </c>
      <c r="S13091" s="267">
        <v>38</v>
      </c>
      <c r="T13091" s="267" t="s">
        <v>13</v>
      </c>
      <c r="U13091" s="267" t="s">
        <v>1475</v>
      </c>
      <c r="V13091" s="267" t="s">
        <v>13</v>
      </c>
      <c r="W13091" s="267">
        <v>1940</v>
      </c>
      <c r="X13091" s="267" t="s">
        <v>1994</v>
      </c>
      <c r="Y13091" s="267">
        <v>15327237</v>
      </c>
      <c r="Z13091" s="267">
        <v>1</v>
      </c>
      <c r="AA13091" s="267" t="s">
        <v>1987</v>
      </c>
      <c r="AB13091" s="270" t="s">
        <v>1988</v>
      </c>
      <c r="AD13091" s="267" t="s">
        <v>13</v>
      </c>
      <c r="AF13091" s="267" t="s">
        <v>24</v>
      </c>
      <c r="AG13091" s="267" t="s">
        <v>24</v>
      </c>
    </row>
    <row r="13092" spans="3:33" ht="409.5">
      <c r="C13092" s="267" t="s">
        <v>1985</v>
      </c>
      <c r="D13092" s="267" t="s">
        <v>727</v>
      </c>
      <c r="E13092" s="267">
        <v>160</v>
      </c>
      <c r="F13092" s="267" t="s">
        <v>1444</v>
      </c>
      <c r="G13092" s="267" t="s">
        <v>1445</v>
      </c>
      <c r="H13092" s="267">
        <v>1</v>
      </c>
      <c r="I13092" s="267" t="s">
        <v>583</v>
      </c>
      <c r="J13092" s="267">
        <v>0.64</v>
      </c>
      <c r="K13092" s="267" t="s">
        <v>1986</v>
      </c>
      <c r="O13092" s="267" t="s">
        <v>24</v>
      </c>
      <c r="P13092" s="267">
        <v>15327237</v>
      </c>
      <c r="Q13092" s="267" t="s">
        <v>1445</v>
      </c>
      <c r="S13092" s="267">
        <v>38</v>
      </c>
      <c r="T13092" s="267" t="s">
        <v>13</v>
      </c>
      <c r="U13092" s="267" t="s">
        <v>1475</v>
      </c>
      <c r="V13092" s="267" t="s">
        <v>13</v>
      </c>
      <c r="W13092" s="267">
        <v>1940</v>
      </c>
      <c r="X13092" s="267" t="s">
        <v>1994</v>
      </c>
      <c r="Y13092" s="267">
        <v>15327237</v>
      </c>
      <c r="Z13092" s="267">
        <v>1</v>
      </c>
      <c r="AA13092" s="267" t="s">
        <v>1987</v>
      </c>
      <c r="AB13092" s="270" t="s">
        <v>1988</v>
      </c>
      <c r="AD13092" s="267" t="s">
        <v>13</v>
      </c>
      <c r="AF13092" s="267" t="s">
        <v>24</v>
      </c>
      <c r="AG13092" s="267" t="s">
        <v>24</v>
      </c>
    </row>
    <row r="13093" spans="3:33" ht="409.5">
      <c r="C13093" s="267" t="s">
        <v>1985</v>
      </c>
      <c r="D13093" s="267" t="s">
        <v>727</v>
      </c>
      <c r="E13093" s="267">
        <v>160</v>
      </c>
      <c r="F13093" s="267" t="s">
        <v>1444</v>
      </c>
      <c r="G13093" s="267" t="s">
        <v>1445</v>
      </c>
      <c r="H13093" s="267">
        <v>1</v>
      </c>
      <c r="I13093" s="267" t="s">
        <v>583</v>
      </c>
      <c r="J13093" s="267">
        <v>0.64</v>
      </c>
      <c r="K13093" s="267" t="s">
        <v>1986</v>
      </c>
      <c r="O13093" s="267" t="s">
        <v>24</v>
      </c>
      <c r="P13093" s="267">
        <v>15327237</v>
      </c>
      <c r="Q13093" s="267" t="s">
        <v>1445</v>
      </c>
      <c r="S13093" s="267">
        <v>38</v>
      </c>
      <c r="T13093" s="267" t="s">
        <v>13</v>
      </c>
      <c r="U13093" s="267" t="s">
        <v>1475</v>
      </c>
      <c r="V13093" s="267" t="s">
        <v>13</v>
      </c>
      <c r="W13093" s="267">
        <v>1940</v>
      </c>
      <c r="X13093" s="267" t="s">
        <v>1994</v>
      </c>
      <c r="Y13093" s="267">
        <v>15327237</v>
      </c>
      <c r="Z13093" s="267">
        <v>1</v>
      </c>
      <c r="AA13093" s="267" t="s">
        <v>1987</v>
      </c>
      <c r="AB13093" s="270" t="s">
        <v>1988</v>
      </c>
      <c r="AD13093" s="267" t="s">
        <v>13</v>
      </c>
      <c r="AF13093" s="267" t="s">
        <v>24</v>
      </c>
      <c r="AG13093" s="267" t="s">
        <v>24</v>
      </c>
    </row>
    <row r="13094" spans="3:33" ht="409.5">
      <c r="C13094" s="267" t="s">
        <v>1985</v>
      </c>
      <c r="D13094" s="267" t="s">
        <v>727</v>
      </c>
      <c r="E13094" s="267">
        <v>160</v>
      </c>
      <c r="F13094" s="267" t="s">
        <v>1444</v>
      </c>
      <c r="G13094" s="267" t="s">
        <v>1445</v>
      </c>
      <c r="H13094" s="267">
        <v>1</v>
      </c>
      <c r="I13094" s="267" t="s">
        <v>583</v>
      </c>
      <c r="J13094" s="267">
        <v>0.64</v>
      </c>
      <c r="K13094" s="267" t="s">
        <v>1986</v>
      </c>
      <c r="O13094" s="267" t="s">
        <v>24</v>
      </c>
      <c r="P13094" s="267">
        <v>15327237</v>
      </c>
      <c r="Q13094" s="267" t="s">
        <v>1445</v>
      </c>
      <c r="S13094" s="267">
        <v>38</v>
      </c>
      <c r="T13094" s="267" t="s">
        <v>13</v>
      </c>
      <c r="U13094" s="267" t="s">
        <v>1475</v>
      </c>
      <c r="V13094" s="267" t="s">
        <v>13</v>
      </c>
      <c r="W13094" s="267">
        <v>1940</v>
      </c>
      <c r="X13094" s="267" t="s">
        <v>1994</v>
      </c>
      <c r="Y13094" s="267">
        <v>15327237</v>
      </c>
      <c r="Z13094" s="267">
        <v>1</v>
      </c>
      <c r="AA13094" s="267" t="s">
        <v>1987</v>
      </c>
      <c r="AB13094" s="270" t="s">
        <v>1988</v>
      </c>
      <c r="AD13094" s="267" t="s">
        <v>13</v>
      </c>
      <c r="AF13094" s="267" t="s">
        <v>24</v>
      </c>
      <c r="AG13094" s="267" t="s">
        <v>24</v>
      </c>
    </row>
    <row r="13095" spans="3:33" ht="409.5">
      <c r="C13095" s="267" t="s">
        <v>1985</v>
      </c>
      <c r="D13095" s="267" t="s">
        <v>727</v>
      </c>
      <c r="E13095" s="267">
        <v>160</v>
      </c>
      <c r="F13095" s="267" t="s">
        <v>1444</v>
      </c>
      <c r="G13095" s="267" t="s">
        <v>1445</v>
      </c>
      <c r="H13095" s="267">
        <v>1</v>
      </c>
      <c r="I13095" s="267" t="s">
        <v>583</v>
      </c>
      <c r="J13095" s="267">
        <v>0.64</v>
      </c>
      <c r="K13095" s="267" t="s">
        <v>1986</v>
      </c>
      <c r="O13095" s="267" t="s">
        <v>24</v>
      </c>
      <c r="P13095" s="267">
        <v>15327237</v>
      </c>
      <c r="Q13095" s="267" t="s">
        <v>1445</v>
      </c>
      <c r="S13095" s="267">
        <v>38</v>
      </c>
      <c r="T13095" s="267" t="s">
        <v>13</v>
      </c>
      <c r="U13095" s="267" t="s">
        <v>1475</v>
      </c>
      <c r="V13095" s="267" t="s">
        <v>13</v>
      </c>
      <c r="W13095" s="267">
        <v>1940</v>
      </c>
      <c r="X13095" s="267" t="s">
        <v>1994</v>
      </c>
      <c r="Y13095" s="267">
        <v>15327237</v>
      </c>
      <c r="Z13095" s="267">
        <v>1</v>
      </c>
      <c r="AA13095" s="267" t="s">
        <v>1987</v>
      </c>
      <c r="AB13095" s="270" t="s">
        <v>1988</v>
      </c>
      <c r="AD13095" s="267" t="s">
        <v>13</v>
      </c>
      <c r="AF13095" s="267" t="s">
        <v>24</v>
      </c>
      <c r="AG13095" s="267" t="s">
        <v>24</v>
      </c>
    </row>
    <row r="13096" spans="3:33" ht="409.5">
      <c r="C13096" s="267" t="s">
        <v>1985</v>
      </c>
      <c r="D13096" s="267" t="s">
        <v>727</v>
      </c>
      <c r="E13096" s="267">
        <v>160</v>
      </c>
      <c r="F13096" s="267" t="s">
        <v>1444</v>
      </c>
      <c r="G13096" s="267" t="s">
        <v>1445</v>
      </c>
      <c r="H13096" s="267">
        <v>1</v>
      </c>
      <c r="I13096" s="267" t="s">
        <v>583</v>
      </c>
      <c r="J13096" s="267">
        <v>0.64</v>
      </c>
      <c r="K13096" s="267" t="s">
        <v>1986</v>
      </c>
      <c r="O13096" s="267" t="s">
        <v>24</v>
      </c>
      <c r="P13096" s="267">
        <v>15327237</v>
      </c>
      <c r="Q13096" s="267" t="s">
        <v>1445</v>
      </c>
      <c r="S13096" s="267">
        <v>38</v>
      </c>
      <c r="T13096" s="267" t="s">
        <v>13</v>
      </c>
      <c r="U13096" s="267" t="s">
        <v>1475</v>
      </c>
      <c r="V13096" s="267" t="s">
        <v>13</v>
      </c>
      <c r="W13096" s="267">
        <v>1940</v>
      </c>
      <c r="X13096" s="267" t="s">
        <v>1994</v>
      </c>
      <c r="Y13096" s="267">
        <v>15327237</v>
      </c>
      <c r="Z13096" s="267">
        <v>1</v>
      </c>
      <c r="AA13096" s="267" t="s">
        <v>1987</v>
      </c>
      <c r="AB13096" s="270" t="s">
        <v>1988</v>
      </c>
      <c r="AD13096" s="267" t="s">
        <v>13</v>
      </c>
      <c r="AF13096" s="267" t="s">
        <v>24</v>
      </c>
      <c r="AG13096" s="267" t="s">
        <v>24</v>
      </c>
    </row>
    <row r="13097" spans="3:33" ht="409.5">
      <c r="C13097" s="267" t="s">
        <v>1985</v>
      </c>
      <c r="D13097" s="267" t="s">
        <v>727</v>
      </c>
      <c r="E13097" s="267">
        <v>160</v>
      </c>
      <c r="F13097" s="267" t="s">
        <v>1444</v>
      </c>
      <c r="G13097" s="267" t="s">
        <v>1445</v>
      </c>
      <c r="H13097" s="267">
        <v>1</v>
      </c>
      <c r="I13097" s="267" t="s">
        <v>583</v>
      </c>
      <c r="J13097" s="267">
        <v>0.64</v>
      </c>
      <c r="K13097" s="267" t="s">
        <v>1986</v>
      </c>
      <c r="O13097" s="267" t="s">
        <v>24</v>
      </c>
      <c r="P13097" s="267">
        <v>15327237</v>
      </c>
      <c r="Q13097" s="267" t="s">
        <v>1445</v>
      </c>
      <c r="S13097" s="267">
        <v>38</v>
      </c>
      <c r="T13097" s="267" t="s">
        <v>13</v>
      </c>
      <c r="U13097" s="267" t="s">
        <v>1475</v>
      </c>
      <c r="V13097" s="267" t="s">
        <v>13</v>
      </c>
      <c r="W13097" s="267">
        <v>1940</v>
      </c>
      <c r="X13097" s="267" t="s">
        <v>1994</v>
      </c>
      <c r="Y13097" s="267">
        <v>15327237</v>
      </c>
      <c r="Z13097" s="267">
        <v>1</v>
      </c>
      <c r="AA13097" s="267" t="s">
        <v>1987</v>
      </c>
      <c r="AB13097" s="270" t="s">
        <v>1988</v>
      </c>
      <c r="AD13097" s="267" t="s">
        <v>13</v>
      </c>
      <c r="AF13097" s="267" t="s">
        <v>24</v>
      </c>
      <c r="AG13097" s="267" t="s">
        <v>24</v>
      </c>
    </row>
    <row r="13098" spans="3:33" ht="409.5">
      <c r="C13098" s="267" t="s">
        <v>1985</v>
      </c>
      <c r="D13098" s="267" t="s">
        <v>727</v>
      </c>
      <c r="E13098" s="267">
        <v>160</v>
      </c>
      <c r="F13098" s="267" t="s">
        <v>1444</v>
      </c>
      <c r="G13098" s="267" t="s">
        <v>1445</v>
      </c>
      <c r="H13098" s="267">
        <v>1</v>
      </c>
      <c r="I13098" s="267" t="s">
        <v>583</v>
      </c>
      <c r="J13098" s="267">
        <v>0.64</v>
      </c>
      <c r="K13098" s="267" t="s">
        <v>1986</v>
      </c>
      <c r="O13098" s="267" t="s">
        <v>24</v>
      </c>
      <c r="P13098" s="267">
        <v>15327237</v>
      </c>
      <c r="Q13098" s="267" t="s">
        <v>1445</v>
      </c>
      <c r="S13098" s="267">
        <v>38</v>
      </c>
      <c r="T13098" s="267" t="s">
        <v>13</v>
      </c>
      <c r="U13098" s="267" t="s">
        <v>1475</v>
      </c>
      <c r="V13098" s="267" t="s">
        <v>13</v>
      </c>
      <c r="W13098" s="267">
        <v>1940</v>
      </c>
      <c r="X13098" s="267" t="s">
        <v>1994</v>
      </c>
      <c r="Y13098" s="267">
        <v>15327237</v>
      </c>
      <c r="Z13098" s="267">
        <v>1</v>
      </c>
      <c r="AA13098" s="267" t="s">
        <v>1987</v>
      </c>
      <c r="AB13098" s="270" t="s">
        <v>1988</v>
      </c>
      <c r="AD13098" s="267" t="s">
        <v>13</v>
      </c>
      <c r="AF13098" s="267" t="s">
        <v>24</v>
      </c>
      <c r="AG13098" s="267" t="s">
        <v>24</v>
      </c>
    </row>
    <row r="13099" spans="3:33" ht="409.5">
      <c r="C13099" s="267" t="s">
        <v>1985</v>
      </c>
      <c r="D13099" s="267" t="s">
        <v>727</v>
      </c>
      <c r="E13099" s="267">
        <v>160</v>
      </c>
      <c r="F13099" s="267" t="s">
        <v>1444</v>
      </c>
      <c r="G13099" s="267" t="s">
        <v>1445</v>
      </c>
      <c r="H13099" s="267">
        <v>1</v>
      </c>
      <c r="I13099" s="267" t="s">
        <v>583</v>
      </c>
      <c r="J13099" s="267">
        <v>0.64</v>
      </c>
      <c r="K13099" s="267" t="s">
        <v>1986</v>
      </c>
      <c r="O13099" s="267" t="s">
        <v>24</v>
      </c>
      <c r="P13099" s="267">
        <v>15327237</v>
      </c>
      <c r="Q13099" s="267" t="s">
        <v>1445</v>
      </c>
      <c r="S13099" s="267">
        <v>38</v>
      </c>
      <c r="T13099" s="267" t="s">
        <v>13</v>
      </c>
      <c r="U13099" s="267" t="s">
        <v>1475</v>
      </c>
      <c r="V13099" s="267" t="s">
        <v>13</v>
      </c>
      <c r="W13099" s="267">
        <v>1940</v>
      </c>
      <c r="X13099" s="267" t="s">
        <v>1994</v>
      </c>
      <c r="Y13099" s="267">
        <v>15327237</v>
      </c>
      <c r="Z13099" s="267">
        <v>1</v>
      </c>
      <c r="AA13099" s="267" t="s">
        <v>1987</v>
      </c>
      <c r="AB13099" s="270" t="s">
        <v>1988</v>
      </c>
      <c r="AD13099" s="267" t="s">
        <v>13</v>
      </c>
      <c r="AF13099" s="267" t="s">
        <v>24</v>
      </c>
      <c r="AG13099" s="267" t="s">
        <v>24</v>
      </c>
    </row>
    <row r="13100" spans="3:33" ht="409.5">
      <c r="C13100" s="267" t="s">
        <v>1985</v>
      </c>
      <c r="D13100" s="267" t="s">
        <v>727</v>
      </c>
      <c r="E13100" s="267">
        <v>160</v>
      </c>
      <c r="F13100" s="267" t="s">
        <v>1444</v>
      </c>
      <c r="G13100" s="267" t="s">
        <v>1445</v>
      </c>
      <c r="H13100" s="267">
        <v>1</v>
      </c>
      <c r="I13100" s="267" t="s">
        <v>583</v>
      </c>
      <c r="J13100" s="267">
        <v>0.64</v>
      </c>
      <c r="K13100" s="267" t="s">
        <v>1986</v>
      </c>
      <c r="O13100" s="267" t="s">
        <v>24</v>
      </c>
      <c r="P13100" s="267">
        <v>15327237</v>
      </c>
      <c r="Q13100" s="267" t="s">
        <v>1445</v>
      </c>
      <c r="S13100" s="267">
        <v>38</v>
      </c>
      <c r="T13100" s="267" t="s">
        <v>13</v>
      </c>
      <c r="U13100" s="267" t="s">
        <v>1475</v>
      </c>
      <c r="V13100" s="267" t="s">
        <v>13</v>
      </c>
      <c r="W13100" s="267">
        <v>1940</v>
      </c>
      <c r="X13100" s="267" t="s">
        <v>1994</v>
      </c>
      <c r="Y13100" s="267">
        <v>15327237</v>
      </c>
      <c r="Z13100" s="267">
        <v>1</v>
      </c>
      <c r="AA13100" s="267" t="s">
        <v>1987</v>
      </c>
      <c r="AB13100" s="270" t="s">
        <v>1988</v>
      </c>
      <c r="AD13100" s="267" t="s">
        <v>13</v>
      </c>
      <c r="AF13100" s="267" t="s">
        <v>24</v>
      </c>
      <c r="AG13100" s="267" t="s">
        <v>24</v>
      </c>
    </row>
    <row r="13101" spans="3:33" ht="409.5">
      <c r="C13101" s="267" t="s">
        <v>1985</v>
      </c>
      <c r="D13101" s="267" t="s">
        <v>727</v>
      </c>
      <c r="E13101" s="267">
        <v>160</v>
      </c>
      <c r="F13101" s="267" t="s">
        <v>1444</v>
      </c>
      <c r="G13101" s="267" t="s">
        <v>1445</v>
      </c>
      <c r="H13101" s="267">
        <v>1</v>
      </c>
      <c r="I13101" s="267" t="s">
        <v>583</v>
      </c>
      <c r="J13101" s="267">
        <v>0.64</v>
      </c>
      <c r="K13101" s="267" t="s">
        <v>1986</v>
      </c>
      <c r="O13101" s="267" t="s">
        <v>24</v>
      </c>
      <c r="P13101" s="267">
        <v>15327237</v>
      </c>
      <c r="Q13101" s="267" t="s">
        <v>1445</v>
      </c>
      <c r="S13101" s="267">
        <v>38</v>
      </c>
      <c r="T13101" s="267" t="s">
        <v>13</v>
      </c>
      <c r="U13101" s="267" t="s">
        <v>1475</v>
      </c>
      <c r="V13101" s="267" t="s">
        <v>13</v>
      </c>
      <c r="W13101" s="267">
        <v>1940</v>
      </c>
      <c r="X13101" s="267" t="s">
        <v>1994</v>
      </c>
      <c r="Y13101" s="267">
        <v>15327237</v>
      </c>
      <c r="Z13101" s="267">
        <v>1</v>
      </c>
      <c r="AA13101" s="267" t="s">
        <v>1987</v>
      </c>
      <c r="AB13101" s="270" t="s">
        <v>1988</v>
      </c>
      <c r="AD13101" s="267" t="s">
        <v>13</v>
      </c>
      <c r="AF13101" s="267" t="s">
        <v>24</v>
      </c>
      <c r="AG13101" s="267" t="s">
        <v>24</v>
      </c>
    </row>
    <row r="13102" spans="3:33" ht="409.5">
      <c r="C13102" s="267" t="s">
        <v>1985</v>
      </c>
      <c r="D13102" s="267" t="s">
        <v>727</v>
      </c>
      <c r="E13102" s="267">
        <v>160</v>
      </c>
      <c r="F13102" s="267" t="s">
        <v>1444</v>
      </c>
      <c r="G13102" s="267" t="s">
        <v>1445</v>
      </c>
      <c r="H13102" s="267">
        <v>1</v>
      </c>
      <c r="I13102" s="267" t="s">
        <v>583</v>
      </c>
      <c r="J13102" s="267">
        <v>0.64</v>
      </c>
      <c r="K13102" s="267" t="s">
        <v>1986</v>
      </c>
      <c r="O13102" s="267" t="s">
        <v>24</v>
      </c>
      <c r="P13102" s="267">
        <v>15327237</v>
      </c>
      <c r="Q13102" s="267" t="s">
        <v>1445</v>
      </c>
      <c r="S13102" s="267">
        <v>38</v>
      </c>
      <c r="T13102" s="267" t="s">
        <v>13</v>
      </c>
      <c r="U13102" s="267" t="s">
        <v>1475</v>
      </c>
      <c r="V13102" s="267" t="s">
        <v>13</v>
      </c>
      <c r="W13102" s="267">
        <v>1940</v>
      </c>
      <c r="X13102" s="267" t="s">
        <v>1994</v>
      </c>
      <c r="Y13102" s="267">
        <v>15327237</v>
      </c>
      <c r="Z13102" s="267">
        <v>1</v>
      </c>
      <c r="AA13102" s="267" t="s">
        <v>1987</v>
      </c>
      <c r="AB13102" s="270" t="s">
        <v>1988</v>
      </c>
      <c r="AD13102" s="267" t="s">
        <v>13</v>
      </c>
      <c r="AF13102" s="267" t="s">
        <v>24</v>
      </c>
      <c r="AG13102" s="267" t="s">
        <v>24</v>
      </c>
    </row>
    <row r="13103" spans="3:33" ht="409.5">
      <c r="C13103" s="267" t="s">
        <v>1985</v>
      </c>
      <c r="D13103" s="267" t="s">
        <v>727</v>
      </c>
      <c r="E13103" s="267">
        <v>160</v>
      </c>
      <c r="F13103" s="267" t="s">
        <v>1444</v>
      </c>
      <c r="G13103" s="267" t="s">
        <v>1445</v>
      </c>
      <c r="H13103" s="267">
        <v>1</v>
      </c>
      <c r="I13103" s="267" t="s">
        <v>583</v>
      </c>
      <c r="J13103" s="267">
        <v>0.64</v>
      </c>
      <c r="K13103" s="267" t="s">
        <v>1986</v>
      </c>
      <c r="O13103" s="267" t="s">
        <v>24</v>
      </c>
      <c r="P13103" s="267">
        <v>15327237</v>
      </c>
      <c r="Q13103" s="267" t="s">
        <v>1445</v>
      </c>
      <c r="S13103" s="267">
        <v>38</v>
      </c>
      <c r="T13103" s="267" t="s">
        <v>13</v>
      </c>
      <c r="U13103" s="267" t="s">
        <v>1475</v>
      </c>
      <c r="V13103" s="267" t="s">
        <v>13</v>
      </c>
      <c r="W13103" s="267">
        <v>1940</v>
      </c>
      <c r="X13103" s="267" t="s">
        <v>1994</v>
      </c>
      <c r="Y13103" s="267">
        <v>15327237</v>
      </c>
      <c r="Z13103" s="267">
        <v>1</v>
      </c>
      <c r="AA13103" s="267" t="s">
        <v>1987</v>
      </c>
      <c r="AB13103" s="270" t="s">
        <v>1988</v>
      </c>
      <c r="AD13103" s="267" t="s">
        <v>13</v>
      </c>
      <c r="AF13103" s="267" t="s">
        <v>24</v>
      </c>
      <c r="AG13103" s="267" t="s">
        <v>24</v>
      </c>
    </row>
    <row r="13104" spans="3:33" ht="409.5">
      <c r="C13104" s="267" t="s">
        <v>1985</v>
      </c>
      <c r="D13104" s="267" t="s">
        <v>727</v>
      </c>
      <c r="E13104" s="267">
        <v>160</v>
      </c>
      <c r="F13104" s="267" t="s">
        <v>1444</v>
      </c>
      <c r="G13104" s="267" t="s">
        <v>1445</v>
      </c>
      <c r="H13104" s="267">
        <v>1</v>
      </c>
      <c r="I13104" s="267" t="s">
        <v>583</v>
      </c>
      <c r="J13104" s="267">
        <v>0.64</v>
      </c>
      <c r="K13104" s="267" t="s">
        <v>1986</v>
      </c>
      <c r="O13104" s="267" t="s">
        <v>24</v>
      </c>
      <c r="P13104" s="267">
        <v>15327237</v>
      </c>
      <c r="Q13104" s="267" t="s">
        <v>1445</v>
      </c>
      <c r="S13104" s="267">
        <v>38</v>
      </c>
      <c r="T13104" s="267" t="s">
        <v>13</v>
      </c>
      <c r="U13104" s="267" t="s">
        <v>1475</v>
      </c>
      <c r="V13104" s="267" t="s">
        <v>13</v>
      </c>
      <c r="W13104" s="267">
        <v>1940</v>
      </c>
      <c r="X13104" s="267" t="s">
        <v>1994</v>
      </c>
      <c r="Y13104" s="267">
        <v>15327237</v>
      </c>
      <c r="Z13104" s="267">
        <v>1</v>
      </c>
      <c r="AA13104" s="267" t="s">
        <v>1987</v>
      </c>
      <c r="AB13104" s="270" t="s">
        <v>1988</v>
      </c>
      <c r="AD13104" s="267" t="s">
        <v>13</v>
      </c>
      <c r="AF13104" s="267" t="s">
        <v>24</v>
      </c>
      <c r="AG13104" s="267" t="s">
        <v>24</v>
      </c>
    </row>
    <row r="13105" spans="3:33" ht="409.5">
      <c r="C13105" s="267" t="s">
        <v>1985</v>
      </c>
      <c r="D13105" s="267" t="s">
        <v>727</v>
      </c>
      <c r="E13105" s="267">
        <v>160</v>
      </c>
      <c r="F13105" s="267" t="s">
        <v>1444</v>
      </c>
      <c r="G13105" s="267" t="s">
        <v>1445</v>
      </c>
      <c r="H13105" s="267">
        <v>1</v>
      </c>
      <c r="I13105" s="267" t="s">
        <v>583</v>
      </c>
      <c r="J13105" s="267">
        <v>0.64</v>
      </c>
      <c r="K13105" s="267" t="s">
        <v>1986</v>
      </c>
      <c r="O13105" s="267" t="s">
        <v>24</v>
      </c>
      <c r="P13105" s="267">
        <v>15327237</v>
      </c>
      <c r="Q13105" s="267" t="s">
        <v>1445</v>
      </c>
      <c r="S13105" s="267">
        <v>38</v>
      </c>
      <c r="T13105" s="267" t="s">
        <v>13</v>
      </c>
      <c r="U13105" s="267" t="s">
        <v>1475</v>
      </c>
      <c r="V13105" s="267" t="s">
        <v>13</v>
      </c>
      <c r="W13105" s="267">
        <v>1940</v>
      </c>
      <c r="X13105" s="267" t="s">
        <v>1994</v>
      </c>
      <c r="Y13105" s="267">
        <v>15327237</v>
      </c>
      <c r="Z13105" s="267">
        <v>1</v>
      </c>
      <c r="AA13105" s="267" t="s">
        <v>1987</v>
      </c>
      <c r="AB13105" s="270" t="s">
        <v>1988</v>
      </c>
      <c r="AD13105" s="267" t="s">
        <v>13</v>
      </c>
      <c r="AF13105" s="267" t="s">
        <v>24</v>
      </c>
      <c r="AG13105" s="267" t="s">
        <v>24</v>
      </c>
    </row>
    <row r="13106" spans="3:33" ht="409.5">
      <c r="C13106" s="267" t="s">
        <v>1985</v>
      </c>
      <c r="D13106" s="267" t="s">
        <v>727</v>
      </c>
      <c r="E13106" s="267">
        <v>160</v>
      </c>
      <c r="F13106" s="267" t="s">
        <v>1444</v>
      </c>
      <c r="G13106" s="267" t="s">
        <v>1445</v>
      </c>
      <c r="H13106" s="267">
        <v>1</v>
      </c>
      <c r="I13106" s="267" t="s">
        <v>583</v>
      </c>
      <c r="J13106" s="267">
        <v>0.64</v>
      </c>
      <c r="K13106" s="267" t="s">
        <v>1986</v>
      </c>
      <c r="O13106" s="267" t="s">
        <v>24</v>
      </c>
      <c r="P13106" s="267">
        <v>15327237</v>
      </c>
      <c r="Q13106" s="267" t="s">
        <v>1445</v>
      </c>
      <c r="S13106" s="267">
        <v>38</v>
      </c>
      <c r="T13106" s="267" t="s">
        <v>13</v>
      </c>
      <c r="U13106" s="267" t="s">
        <v>1475</v>
      </c>
      <c r="V13106" s="267" t="s">
        <v>13</v>
      </c>
      <c r="W13106" s="267">
        <v>1940</v>
      </c>
      <c r="X13106" s="267" t="s">
        <v>1994</v>
      </c>
      <c r="Y13106" s="267">
        <v>15327237</v>
      </c>
      <c r="Z13106" s="267">
        <v>1</v>
      </c>
      <c r="AA13106" s="267" t="s">
        <v>1987</v>
      </c>
      <c r="AB13106" s="270" t="s">
        <v>1988</v>
      </c>
      <c r="AD13106" s="267" t="s">
        <v>13</v>
      </c>
      <c r="AF13106" s="267" t="s">
        <v>24</v>
      </c>
      <c r="AG13106" s="267" t="s">
        <v>24</v>
      </c>
    </row>
    <row r="13107" spans="3:33" ht="409.5">
      <c r="C13107" s="267" t="s">
        <v>1985</v>
      </c>
      <c r="D13107" s="267" t="s">
        <v>727</v>
      </c>
      <c r="E13107" s="267">
        <v>160</v>
      </c>
      <c r="F13107" s="267" t="s">
        <v>1444</v>
      </c>
      <c r="G13107" s="267" t="s">
        <v>1445</v>
      </c>
      <c r="H13107" s="267">
        <v>1</v>
      </c>
      <c r="I13107" s="267" t="s">
        <v>583</v>
      </c>
      <c r="J13107" s="267">
        <v>0.64</v>
      </c>
      <c r="K13107" s="267" t="s">
        <v>1986</v>
      </c>
      <c r="O13107" s="267" t="s">
        <v>24</v>
      </c>
      <c r="P13107" s="267">
        <v>15327237</v>
      </c>
      <c r="Q13107" s="267" t="s">
        <v>1445</v>
      </c>
      <c r="S13107" s="267">
        <v>38</v>
      </c>
      <c r="T13107" s="267" t="s">
        <v>13</v>
      </c>
      <c r="U13107" s="267" t="s">
        <v>1475</v>
      </c>
      <c r="V13107" s="267" t="s">
        <v>13</v>
      </c>
      <c r="W13107" s="267">
        <v>1940</v>
      </c>
      <c r="X13107" s="267" t="s">
        <v>1994</v>
      </c>
      <c r="Y13107" s="267">
        <v>15327237</v>
      </c>
      <c r="Z13107" s="267">
        <v>1</v>
      </c>
      <c r="AA13107" s="267" t="s">
        <v>1987</v>
      </c>
      <c r="AB13107" s="270" t="s">
        <v>1988</v>
      </c>
      <c r="AD13107" s="267" t="s">
        <v>13</v>
      </c>
      <c r="AF13107" s="267" t="s">
        <v>24</v>
      </c>
      <c r="AG13107" s="267" t="s">
        <v>24</v>
      </c>
    </row>
    <row r="13108" spans="3:33" ht="409.5">
      <c r="C13108" s="267" t="s">
        <v>1985</v>
      </c>
      <c r="D13108" s="267" t="s">
        <v>727</v>
      </c>
      <c r="E13108" s="267">
        <v>160</v>
      </c>
      <c r="F13108" s="267" t="s">
        <v>1444</v>
      </c>
      <c r="G13108" s="267" t="s">
        <v>1445</v>
      </c>
      <c r="H13108" s="267">
        <v>1</v>
      </c>
      <c r="I13108" s="267" t="s">
        <v>583</v>
      </c>
      <c r="J13108" s="267">
        <v>0.64</v>
      </c>
      <c r="K13108" s="267" t="s">
        <v>1986</v>
      </c>
      <c r="O13108" s="267" t="s">
        <v>24</v>
      </c>
      <c r="P13108" s="267">
        <v>15327237</v>
      </c>
      <c r="Q13108" s="267" t="s">
        <v>1445</v>
      </c>
      <c r="S13108" s="267">
        <v>38</v>
      </c>
      <c r="T13108" s="267" t="s">
        <v>13</v>
      </c>
      <c r="U13108" s="267" t="s">
        <v>1475</v>
      </c>
      <c r="V13108" s="267" t="s">
        <v>13</v>
      </c>
      <c r="W13108" s="267">
        <v>1940</v>
      </c>
      <c r="X13108" s="267" t="s">
        <v>1994</v>
      </c>
      <c r="Y13108" s="267">
        <v>15327237</v>
      </c>
      <c r="Z13108" s="267">
        <v>1</v>
      </c>
      <c r="AA13108" s="267" t="s">
        <v>1987</v>
      </c>
      <c r="AB13108" s="270" t="s">
        <v>1988</v>
      </c>
      <c r="AD13108" s="267" t="s">
        <v>13</v>
      </c>
      <c r="AF13108" s="267" t="s">
        <v>24</v>
      </c>
      <c r="AG13108" s="267" t="s">
        <v>24</v>
      </c>
    </row>
    <row r="13109" spans="3:33" ht="409.5">
      <c r="C13109" s="267" t="s">
        <v>1985</v>
      </c>
      <c r="D13109" s="267" t="s">
        <v>727</v>
      </c>
      <c r="E13109" s="267">
        <v>160</v>
      </c>
      <c r="F13109" s="267" t="s">
        <v>1444</v>
      </c>
      <c r="G13109" s="267" t="s">
        <v>1445</v>
      </c>
      <c r="H13109" s="267">
        <v>1</v>
      </c>
      <c r="I13109" s="267" t="s">
        <v>583</v>
      </c>
      <c r="J13109" s="267">
        <v>0.64</v>
      </c>
      <c r="K13109" s="267" t="s">
        <v>1986</v>
      </c>
      <c r="O13109" s="267" t="s">
        <v>24</v>
      </c>
      <c r="P13109" s="267">
        <v>15327237</v>
      </c>
      <c r="Q13109" s="267" t="s">
        <v>1445</v>
      </c>
      <c r="S13109" s="267">
        <v>38</v>
      </c>
      <c r="T13109" s="267" t="s">
        <v>13</v>
      </c>
      <c r="U13109" s="267" t="s">
        <v>1475</v>
      </c>
      <c r="V13109" s="267" t="s">
        <v>13</v>
      </c>
      <c r="W13109" s="267">
        <v>1940</v>
      </c>
      <c r="X13109" s="267" t="s">
        <v>1994</v>
      </c>
      <c r="Y13109" s="267">
        <v>15327237</v>
      </c>
      <c r="Z13109" s="267">
        <v>1</v>
      </c>
      <c r="AA13109" s="267" t="s">
        <v>1987</v>
      </c>
      <c r="AB13109" s="270" t="s">
        <v>1988</v>
      </c>
      <c r="AD13109" s="267" t="s">
        <v>13</v>
      </c>
      <c r="AF13109" s="267" t="s">
        <v>24</v>
      </c>
      <c r="AG13109" s="267" t="s">
        <v>24</v>
      </c>
    </row>
    <row r="13110" spans="3:33" ht="409.5">
      <c r="C13110" s="267" t="s">
        <v>1985</v>
      </c>
      <c r="D13110" s="267" t="s">
        <v>727</v>
      </c>
      <c r="E13110" s="267">
        <v>160</v>
      </c>
      <c r="F13110" s="267" t="s">
        <v>1444</v>
      </c>
      <c r="G13110" s="267" t="s">
        <v>1445</v>
      </c>
      <c r="H13110" s="267">
        <v>1</v>
      </c>
      <c r="I13110" s="267" t="s">
        <v>583</v>
      </c>
      <c r="J13110" s="267">
        <v>0.64</v>
      </c>
      <c r="K13110" s="267" t="s">
        <v>1986</v>
      </c>
      <c r="O13110" s="267" t="s">
        <v>24</v>
      </c>
      <c r="P13110" s="267">
        <v>15327237</v>
      </c>
      <c r="Q13110" s="267" t="s">
        <v>1445</v>
      </c>
      <c r="S13110" s="267">
        <v>38</v>
      </c>
      <c r="T13110" s="267" t="s">
        <v>13</v>
      </c>
      <c r="U13110" s="267" t="s">
        <v>1475</v>
      </c>
      <c r="V13110" s="267" t="s">
        <v>13</v>
      </c>
      <c r="W13110" s="267">
        <v>1940</v>
      </c>
      <c r="X13110" s="267" t="s">
        <v>1994</v>
      </c>
      <c r="Y13110" s="267">
        <v>15327237</v>
      </c>
      <c r="Z13110" s="267">
        <v>1</v>
      </c>
      <c r="AA13110" s="267" t="s">
        <v>1987</v>
      </c>
      <c r="AB13110" s="270" t="s">
        <v>1988</v>
      </c>
      <c r="AD13110" s="267" t="s">
        <v>13</v>
      </c>
      <c r="AF13110" s="267" t="s">
        <v>24</v>
      </c>
      <c r="AG13110" s="267" t="s">
        <v>24</v>
      </c>
    </row>
    <row r="13111" spans="3:33" ht="409.5">
      <c r="C13111" s="267" t="s">
        <v>1985</v>
      </c>
      <c r="D13111" s="267" t="s">
        <v>727</v>
      </c>
      <c r="E13111" s="267">
        <v>160</v>
      </c>
      <c r="F13111" s="267" t="s">
        <v>1444</v>
      </c>
      <c r="G13111" s="267" t="s">
        <v>1445</v>
      </c>
      <c r="H13111" s="267">
        <v>1</v>
      </c>
      <c r="I13111" s="267" t="s">
        <v>583</v>
      </c>
      <c r="J13111" s="267">
        <v>0.64</v>
      </c>
      <c r="K13111" s="267" t="s">
        <v>1986</v>
      </c>
      <c r="O13111" s="267" t="s">
        <v>24</v>
      </c>
      <c r="P13111" s="267">
        <v>15327237</v>
      </c>
      <c r="Q13111" s="267" t="s">
        <v>1445</v>
      </c>
      <c r="S13111" s="267">
        <v>38</v>
      </c>
      <c r="T13111" s="267" t="s">
        <v>13</v>
      </c>
      <c r="U13111" s="267" t="s">
        <v>1475</v>
      </c>
      <c r="V13111" s="267" t="s">
        <v>13</v>
      </c>
      <c r="W13111" s="267">
        <v>1940</v>
      </c>
      <c r="X13111" s="267" t="s">
        <v>1994</v>
      </c>
      <c r="Y13111" s="267">
        <v>15327237</v>
      </c>
      <c r="Z13111" s="267">
        <v>1</v>
      </c>
      <c r="AA13111" s="267" t="s">
        <v>1987</v>
      </c>
      <c r="AB13111" s="270" t="s">
        <v>1988</v>
      </c>
      <c r="AD13111" s="267" t="s">
        <v>13</v>
      </c>
      <c r="AF13111" s="267" t="s">
        <v>24</v>
      </c>
      <c r="AG13111" s="267" t="s">
        <v>24</v>
      </c>
    </row>
    <row r="13112" spans="3:33" ht="409.5">
      <c r="C13112" s="267" t="s">
        <v>1985</v>
      </c>
      <c r="D13112" s="267" t="s">
        <v>727</v>
      </c>
      <c r="E13112" s="267">
        <v>160</v>
      </c>
      <c r="F13112" s="267" t="s">
        <v>1444</v>
      </c>
      <c r="G13112" s="267" t="s">
        <v>1445</v>
      </c>
      <c r="H13112" s="267">
        <v>1</v>
      </c>
      <c r="I13112" s="267" t="s">
        <v>583</v>
      </c>
      <c r="J13112" s="267">
        <v>0.64</v>
      </c>
      <c r="K13112" s="267" t="s">
        <v>1986</v>
      </c>
      <c r="O13112" s="267" t="s">
        <v>24</v>
      </c>
      <c r="P13112" s="267">
        <v>15327237</v>
      </c>
      <c r="Q13112" s="267" t="s">
        <v>1445</v>
      </c>
      <c r="S13112" s="267">
        <v>38</v>
      </c>
      <c r="T13112" s="267" t="s">
        <v>13</v>
      </c>
      <c r="U13112" s="267" t="s">
        <v>1475</v>
      </c>
      <c r="V13112" s="267" t="s">
        <v>13</v>
      </c>
      <c r="W13112" s="267">
        <v>1940</v>
      </c>
      <c r="X13112" s="267" t="s">
        <v>1994</v>
      </c>
      <c r="Y13112" s="267">
        <v>15327237</v>
      </c>
      <c r="Z13112" s="267">
        <v>1</v>
      </c>
      <c r="AA13112" s="267" t="s">
        <v>1987</v>
      </c>
      <c r="AB13112" s="270" t="s">
        <v>1988</v>
      </c>
      <c r="AD13112" s="267" t="s">
        <v>13</v>
      </c>
      <c r="AF13112" s="267" t="s">
        <v>24</v>
      </c>
      <c r="AG13112" s="267" t="s">
        <v>24</v>
      </c>
    </row>
    <row r="13113" spans="3:33" ht="409.5">
      <c r="C13113" s="267" t="s">
        <v>1985</v>
      </c>
      <c r="D13113" s="267" t="s">
        <v>727</v>
      </c>
      <c r="E13113" s="267">
        <v>160</v>
      </c>
      <c r="F13113" s="267" t="s">
        <v>1444</v>
      </c>
      <c r="G13113" s="267" t="s">
        <v>1445</v>
      </c>
      <c r="H13113" s="267">
        <v>1</v>
      </c>
      <c r="I13113" s="267" t="s">
        <v>583</v>
      </c>
      <c r="J13113" s="267">
        <v>0.64</v>
      </c>
      <c r="K13113" s="267" t="s">
        <v>1986</v>
      </c>
      <c r="O13113" s="267" t="s">
        <v>24</v>
      </c>
      <c r="P13113" s="267">
        <v>15327237</v>
      </c>
      <c r="Q13113" s="267" t="s">
        <v>1445</v>
      </c>
      <c r="S13113" s="267">
        <v>38</v>
      </c>
      <c r="T13113" s="267" t="s">
        <v>13</v>
      </c>
      <c r="U13113" s="267" t="s">
        <v>1475</v>
      </c>
      <c r="V13113" s="267" t="s">
        <v>13</v>
      </c>
      <c r="W13113" s="267">
        <v>1940</v>
      </c>
      <c r="X13113" s="267" t="s">
        <v>1994</v>
      </c>
      <c r="Y13113" s="267">
        <v>15327237</v>
      </c>
      <c r="Z13113" s="267">
        <v>1</v>
      </c>
      <c r="AA13113" s="267" t="s">
        <v>1987</v>
      </c>
      <c r="AB13113" s="270" t="s">
        <v>1988</v>
      </c>
      <c r="AD13113" s="267" t="s">
        <v>13</v>
      </c>
      <c r="AF13113" s="267" t="s">
        <v>24</v>
      </c>
      <c r="AG13113" s="267" t="s">
        <v>24</v>
      </c>
    </row>
    <row r="13114" spans="3:33" ht="409.5">
      <c r="C13114" s="267" t="s">
        <v>1985</v>
      </c>
      <c r="D13114" s="267" t="s">
        <v>727</v>
      </c>
      <c r="E13114" s="267">
        <v>160</v>
      </c>
      <c r="F13114" s="267" t="s">
        <v>1444</v>
      </c>
      <c r="G13114" s="267" t="s">
        <v>1445</v>
      </c>
      <c r="H13114" s="267">
        <v>1</v>
      </c>
      <c r="I13114" s="267" t="s">
        <v>583</v>
      </c>
      <c r="J13114" s="267">
        <v>0.64</v>
      </c>
      <c r="K13114" s="267" t="s">
        <v>1986</v>
      </c>
      <c r="O13114" s="267" t="s">
        <v>24</v>
      </c>
      <c r="P13114" s="267">
        <v>15327237</v>
      </c>
      <c r="Q13114" s="267" t="s">
        <v>1445</v>
      </c>
      <c r="S13114" s="267">
        <v>38</v>
      </c>
      <c r="T13114" s="267" t="s">
        <v>13</v>
      </c>
      <c r="U13114" s="267" t="s">
        <v>1475</v>
      </c>
      <c r="V13114" s="267" t="s">
        <v>13</v>
      </c>
      <c r="W13114" s="267">
        <v>1940</v>
      </c>
      <c r="X13114" s="267" t="s">
        <v>1994</v>
      </c>
      <c r="Y13114" s="267">
        <v>15327237</v>
      </c>
      <c r="Z13114" s="267">
        <v>1</v>
      </c>
      <c r="AA13114" s="267" t="s">
        <v>1987</v>
      </c>
      <c r="AB13114" s="270" t="s">
        <v>1988</v>
      </c>
      <c r="AD13114" s="267" t="s">
        <v>13</v>
      </c>
      <c r="AF13114" s="267" t="s">
        <v>24</v>
      </c>
      <c r="AG13114" s="267" t="s">
        <v>24</v>
      </c>
    </row>
    <row r="13115" spans="3:33" ht="409.5">
      <c r="C13115" s="267" t="s">
        <v>1985</v>
      </c>
      <c r="D13115" s="267" t="s">
        <v>727</v>
      </c>
      <c r="E13115" s="267">
        <v>160</v>
      </c>
      <c r="F13115" s="267" t="s">
        <v>1444</v>
      </c>
      <c r="G13115" s="267" t="s">
        <v>1445</v>
      </c>
      <c r="H13115" s="267">
        <v>1</v>
      </c>
      <c r="I13115" s="267" t="s">
        <v>583</v>
      </c>
      <c r="J13115" s="267">
        <v>0.64</v>
      </c>
      <c r="K13115" s="267" t="s">
        <v>1986</v>
      </c>
      <c r="O13115" s="267" t="s">
        <v>24</v>
      </c>
      <c r="P13115" s="267">
        <v>15327237</v>
      </c>
      <c r="Q13115" s="267" t="s">
        <v>1445</v>
      </c>
      <c r="S13115" s="267">
        <v>38</v>
      </c>
      <c r="T13115" s="267" t="s">
        <v>13</v>
      </c>
      <c r="U13115" s="267" t="s">
        <v>1475</v>
      </c>
      <c r="V13115" s="267" t="s">
        <v>13</v>
      </c>
      <c r="W13115" s="267">
        <v>1940</v>
      </c>
      <c r="X13115" s="267" t="s">
        <v>1994</v>
      </c>
      <c r="Y13115" s="267">
        <v>15327237</v>
      </c>
      <c r="Z13115" s="267">
        <v>1</v>
      </c>
      <c r="AA13115" s="267" t="s">
        <v>1987</v>
      </c>
      <c r="AB13115" s="270" t="s">
        <v>1988</v>
      </c>
      <c r="AD13115" s="267" t="s">
        <v>13</v>
      </c>
      <c r="AF13115" s="267" t="s">
        <v>24</v>
      </c>
      <c r="AG13115" s="267" t="s">
        <v>24</v>
      </c>
    </row>
    <row r="13116" spans="3:33" ht="409.5">
      <c r="C13116" s="267" t="s">
        <v>1985</v>
      </c>
      <c r="D13116" s="267" t="s">
        <v>727</v>
      </c>
      <c r="E13116" s="267">
        <v>160</v>
      </c>
      <c r="F13116" s="267" t="s">
        <v>1444</v>
      </c>
      <c r="G13116" s="267" t="s">
        <v>1445</v>
      </c>
      <c r="H13116" s="267">
        <v>1</v>
      </c>
      <c r="I13116" s="267" t="s">
        <v>583</v>
      </c>
      <c r="J13116" s="267">
        <v>0.64</v>
      </c>
      <c r="K13116" s="267" t="s">
        <v>1986</v>
      </c>
      <c r="O13116" s="267" t="s">
        <v>24</v>
      </c>
      <c r="P13116" s="267">
        <v>15327237</v>
      </c>
      <c r="Q13116" s="267" t="s">
        <v>1445</v>
      </c>
      <c r="S13116" s="267">
        <v>38</v>
      </c>
      <c r="T13116" s="267" t="s">
        <v>13</v>
      </c>
      <c r="U13116" s="267" t="s">
        <v>1475</v>
      </c>
      <c r="V13116" s="267" t="s">
        <v>13</v>
      </c>
      <c r="W13116" s="267">
        <v>1940</v>
      </c>
      <c r="X13116" s="267" t="s">
        <v>1994</v>
      </c>
      <c r="Y13116" s="267">
        <v>15327237</v>
      </c>
      <c r="Z13116" s="267">
        <v>1</v>
      </c>
      <c r="AA13116" s="267" t="s">
        <v>1987</v>
      </c>
      <c r="AB13116" s="270" t="s">
        <v>1988</v>
      </c>
      <c r="AD13116" s="267" t="s">
        <v>13</v>
      </c>
      <c r="AF13116" s="267" t="s">
        <v>24</v>
      </c>
      <c r="AG13116" s="267" t="s">
        <v>24</v>
      </c>
    </row>
    <row r="13117" spans="3:33" ht="409.5">
      <c r="C13117" s="267" t="s">
        <v>1985</v>
      </c>
      <c r="D13117" s="267" t="s">
        <v>727</v>
      </c>
      <c r="E13117" s="267">
        <v>160</v>
      </c>
      <c r="F13117" s="267" t="s">
        <v>1444</v>
      </c>
      <c r="G13117" s="267" t="s">
        <v>1445</v>
      </c>
      <c r="H13117" s="267">
        <v>1</v>
      </c>
      <c r="I13117" s="267" t="s">
        <v>583</v>
      </c>
      <c r="J13117" s="267">
        <v>0.64</v>
      </c>
      <c r="K13117" s="267" t="s">
        <v>1986</v>
      </c>
      <c r="O13117" s="267" t="s">
        <v>24</v>
      </c>
      <c r="P13117" s="267">
        <v>15327237</v>
      </c>
      <c r="Q13117" s="267" t="s">
        <v>1445</v>
      </c>
      <c r="S13117" s="267">
        <v>38</v>
      </c>
      <c r="T13117" s="267" t="s">
        <v>13</v>
      </c>
      <c r="U13117" s="267" t="s">
        <v>1475</v>
      </c>
      <c r="V13117" s="267" t="s">
        <v>13</v>
      </c>
      <c r="W13117" s="267">
        <v>1940</v>
      </c>
      <c r="X13117" s="267" t="s">
        <v>1994</v>
      </c>
      <c r="Y13117" s="267">
        <v>15327237</v>
      </c>
      <c r="Z13117" s="267">
        <v>1</v>
      </c>
      <c r="AA13117" s="267" t="s">
        <v>1987</v>
      </c>
      <c r="AB13117" s="270" t="s">
        <v>1988</v>
      </c>
      <c r="AD13117" s="267" t="s">
        <v>13</v>
      </c>
      <c r="AF13117" s="267" t="s">
        <v>24</v>
      </c>
      <c r="AG13117" s="267" t="s">
        <v>24</v>
      </c>
    </row>
    <row r="13118" spans="3:33" ht="409.5">
      <c r="C13118" s="267" t="s">
        <v>1985</v>
      </c>
      <c r="D13118" s="267" t="s">
        <v>727</v>
      </c>
      <c r="E13118" s="267">
        <v>160</v>
      </c>
      <c r="F13118" s="267" t="s">
        <v>1444</v>
      </c>
      <c r="G13118" s="267" t="s">
        <v>1445</v>
      </c>
      <c r="H13118" s="267">
        <v>1</v>
      </c>
      <c r="I13118" s="267" t="s">
        <v>583</v>
      </c>
      <c r="J13118" s="267">
        <v>0.64</v>
      </c>
      <c r="K13118" s="267" t="s">
        <v>1986</v>
      </c>
      <c r="O13118" s="267" t="s">
        <v>24</v>
      </c>
      <c r="P13118" s="267">
        <v>15327237</v>
      </c>
      <c r="Q13118" s="267" t="s">
        <v>1445</v>
      </c>
      <c r="S13118" s="267">
        <v>38</v>
      </c>
      <c r="T13118" s="267" t="s">
        <v>13</v>
      </c>
      <c r="U13118" s="267" t="s">
        <v>1475</v>
      </c>
      <c r="V13118" s="267" t="s">
        <v>13</v>
      </c>
      <c r="W13118" s="267">
        <v>1940</v>
      </c>
      <c r="X13118" s="267" t="s">
        <v>1994</v>
      </c>
      <c r="Y13118" s="267">
        <v>15327237</v>
      </c>
      <c r="Z13118" s="267">
        <v>1</v>
      </c>
      <c r="AA13118" s="267" t="s">
        <v>1987</v>
      </c>
      <c r="AB13118" s="270" t="s">
        <v>1988</v>
      </c>
      <c r="AD13118" s="267" t="s">
        <v>13</v>
      </c>
      <c r="AF13118" s="267" t="s">
        <v>24</v>
      </c>
      <c r="AG13118" s="267" t="s">
        <v>24</v>
      </c>
    </row>
    <row r="13119" spans="3:33" ht="409.5">
      <c r="C13119" s="267" t="s">
        <v>1985</v>
      </c>
      <c r="D13119" s="267" t="s">
        <v>727</v>
      </c>
      <c r="E13119" s="267">
        <v>160</v>
      </c>
      <c r="F13119" s="267" t="s">
        <v>1444</v>
      </c>
      <c r="G13119" s="267" t="s">
        <v>1445</v>
      </c>
      <c r="H13119" s="267">
        <v>1</v>
      </c>
      <c r="I13119" s="267" t="s">
        <v>583</v>
      </c>
      <c r="J13119" s="267">
        <v>0.64</v>
      </c>
      <c r="K13119" s="267" t="s">
        <v>1986</v>
      </c>
      <c r="O13119" s="267" t="s">
        <v>24</v>
      </c>
      <c r="P13119" s="267">
        <v>15327237</v>
      </c>
      <c r="Q13119" s="267" t="s">
        <v>1445</v>
      </c>
      <c r="S13119" s="267">
        <v>38</v>
      </c>
      <c r="T13119" s="267" t="s">
        <v>13</v>
      </c>
      <c r="U13119" s="267" t="s">
        <v>1475</v>
      </c>
      <c r="V13119" s="267" t="s">
        <v>13</v>
      </c>
      <c r="W13119" s="267">
        <v>1940</v>
      </c>
      <c r="X13119" s="267" t="s">
        <v>1994</v>
      </c>
      <c r="Y13119" s="267">
        <v>15327237</v>
      </c>
      <c r="Z13119" s="267">
        <v>1</v>
      </c>
      <c r="AA13119" s="267" t="s">
        <v>1987</v>
      </c>
      <c r="AB13119" s="270" t="s">
        <v>1988</v>
      </c>
      <c r="AD13119" s="267" t="s">
        <v>13</v>
      </c>
      <c r="AF13119" s="267" t="s">
        <v>24</v>
      </c>
      <c r="AG13119" s="267" t="s">
        <v>24</v>
      </c>
    </row>
    <row r="13120" spans="3:33" ht="409.5">
      <c r="C13120" s="267" t="s">
        <v>1985</v>
      </c>
      <c r="D13120" s="267" t="s">
        <v>727</v>
      </c>
      <c r="E13120" s="267">
        <v>160</v>
      </c>
      <c r="F13120" s="267" t="s">
        <v>1444</v>
      </c>
      <c r="G13120" s="267" t="s">
        <v>1445</v>
      </c>
      <c r="H13120" s="267">
        <v>1</v>
      </c>
      <c r="I13120" s="267" t="s">
        <v>583</v>
      </c>
      <c r="J13120" s="267">
        <v>0.64</v>
      </c>
      <c r="K13120" s="267" t="s">
        <v>1986</v>
      </c>
      <c r="O13120" s="267" t="s">
        <v>24</v>
      </c>
      <c r="P13120" s="267">
        <v>15327237</v>
      </c>
      <c r="Q13120" s="267" t="s">
        <v>1445</v>
      </c>
      <c r="S13120" s="267">
        <v>38</v>
      </c>
      <c r="T13120" s="267" t="s">
        <v>13</v>
      </c>
      <c r="U13120" s="267" t="s">
        <v>1475</v>
      </c>
      <c r="V13120" s="267" t="s">
        <v>13</v>
      </c>
      <c r="W13120" s="267">
        <v>1940</v>
      </c>
      <c r="X13120" s="267" t="s">
        <v>1994</v>
      </c>
      <c r="Y13120" s="267">
        <v>15327237</v>
      </c>
      <c r="Z13120" s="267">
        <v>1</v>
      </c>
      <c r="AA13120" s="267" t="s">
        <v>1987</v>
      </c>
      <c r="AB13120" s="270" t="s">
        <v>1988</v>
      </c>
      <c r="AD13120" s="267" t="s">
        <v>13</v>
      </c>
      <c r="AF13120" s="267" t="s">
        <v>24</v>
      </c>
      <c r="AG13120" s="267" t="s">
        <v>24</v>
      </c>
    </row>
    <row r="13121" spans="3:33" ht="409.5">
      <c r="C13121" s="267" t="s">
        <v>1985</v>
      </c>
      <c r="D13121" s="267" t="s">
        <v>727</v>
      </c>
      <c r="E13121" s="267">
        <v>160</v>
      </c>
      <c r="F13121" s="267" t="s">
        <v>1444</v>
      </c>
      <c r="G13121" s="267" t="s">
        <v>1445</v>
      </c>
      <c r="H13121" s="267">
        <v>1</v>
      </c>
      <c r="I13121" s="267" t="s">
        <v>583</v>
      </c>
      <c r="J13121" s="267">
        <v>0.64</v>
      </c>
      <c r="K13121" s="267" t="s">
        <v>1986</v>
      </c>
      <c r="O13121" s="267" t="s">
        <v>24</v>
      </c>
      <c r="P13121" s="267">
        <v>15327237</v>
      </c>
      <c r="Q13121" s="267" t="s">
        <v>1445</v>
      </c>
      <c r="S13121" s="267">
        <v>38</v>
      </c>
      <c r="T13121" s="267" t="s">
        <v>13</v>
      </c>
      <c r="U13121" s="267" t="s">
        <v>1475</v>
      </c>
      <c r="V13121" s="267" t="s">
        <v>13</v>
      </c>
      <c r="W13121" s="267">
        <v>1940</v>
      </c>
      <c r="X13121" s="267" t="s">
        <v>1994</v>
      </c>
      <c r="Y13121" s="267">
        <v>15327237</v>
      </c>
      <c r="Z13121" s="267">
        <v>1</v>
      </c>
      <c r="AA13121" s="267" t="s">
        <v>1987</v>
      </c>
      <c r="AB13121" s="270" t="s">
        <v>1988</v>
      </c>
      <c r="AD13121" s="267" t="s">
        <v>13</v>
      </c>
      <c r="AF13121" s="267" t="s">
        <v>24</v>
      </c>
      <c r="AG13121" s="267" t="s">
        <v>24</v>
      </c>
    </row>
    <row r="13122" spans="3:33" ht="409.5">
      <c r="C13122" s="267" t="s">
        <v>1985</v>
      </c>
      <c r="D13122" s="267" t="s">
        <v>727</v>
      </c>
      <c r="E13122" s="267">
        <v>160</v>
      </c>
      <c r="F13122" s="267" t="s">
        <v>1444</v>
      </c>
      <c r="G13122" s="267" t="s">
        <v>1445</v>
      </c>
      <c r="H13122" s="267">
        <v>1</v>
      </c>
      <c r="I13122" s="267" t="s">
        <v>583</v>
      </c>
      <c r="J13122" s="267">
        <v>0.64</v>
      </c>
      <c r="K13122" s="267" t="s">
        <v>1986</v>
      </c>
      <c r="O13122" s="267" t="s">
        <v>24</v>
      </c>
      <c r="P13122" s="267">
        <v>15327237</v>
      </c>
      <c r="Q13122" s="267" t="s">
        <v>1445</v>
      </c>
      <c r="S13122" s="267">
        <v>38</v>
      </c>
      <c r="T13122" s="267" t="s">
        <v>13</v>
      </c>
      <c r="U13122" s="267" t="s">
        <v>1475</v>
      </c>
      <c r="V13122" s="267" t="s">
        <v>13</v>
      </c>
      <c r="W13122" s="267">
        <v>1940</v>
      </c>
      <c r="X13122" s="267" t="s">
        <v>1994</v>
      </c>
      <c r="Y13122" s="267">
        <v>15327237</v>
      </c>
      <c r="Z13122" s="267">
        <v>1</v>
      </c>
      <c r="AA13122" s="267" t="s">
        <v>1987</v>
      </c>
      <c r="AB13122" s="270" t="s">
        <v>1988</v>
      </c>
      <c r="AD13122" s="267" t="s">
        <v>13</v>
      </c>
      <c r="AF13122" s="267" t="s">
        <v>24</v>
      </c>
      <c r="AG13122" s="267" t="s">
        <v>24</v>
      </c>
    </row>
    <row r="13123" spans="3:33" ht="409.5">
      <c r="C13123" s="267" t="s">
        <v>1985</v>
      </c>
      <c r="D13123" s="267" t="s">
        <v>727</v>
      </c>
      <c r="E13123" s="267">
        <v>160</v>
      </c>
      <c r="F13123" s="267" t="s">
        <v>1444</v>
      </c>
      <c r="G13123" s="267" t="s">
        <v>1445</v>
      </c>
      <c r="H13123" s="267">
        <v>1</v>
      </c>
      <c r="I13123" s="267" t="s">
        <v>583</v>
      </c>
      <c r="J13123" s="267">
        <v>0.64</v>
      </c>
      <c r="K13123" s="267" t="s">
        <v>1986</v>
      </c>
      <c r="O13123" s="267" t="s">
        <v>24</v>
      </c>
      <c r="P13123" s="267">
        <v>15327237</v>
      </c>
      <c r="Q13123" s="267" t="s">
        <v>1445</v>
      </c>
      <c r="S13123" s="267">
        <v>38</v>
      </c>
      <c r="T13123" s="267" t="s">
        <v>13</v>
      </c>
      <c r="U13123" s="267" t="s">
        <v>1475</v>
      </c>
      <c r="V13123" s="267" t="s">
        <v>13</v>
      </c>
      <c r="W13123" s="267">
        <v>1940</v>
      </c>
      <c r="X13123" s="267" t="s">
        <v>1994</v>
      </c>
      <c r="Y13123" s="267">
        <v>15327237</v>
      </c>
      <c r="Z13123" s="267">
        <v>1</v>
      </c>
      <c r="AA13123" s="267" t="s">
        <v>1987</v>
      </c>
      <c r="AB13123" s="270" t="s">
        <v>1988</v>
      </c>
      <c r="AD13123" s="267" t="s">
        <v>13</v>
      </c>
      <c r="AF13123" s="267" t="s">
        <v>24</v>
      </c>
      <c r="AG13123" s="267" t="s">
        <v>24</v>
      </c>
    </row>
    <row r="13124" spans="3:33" ht="409.5">
      <c r="C13124" s="267" t="s">
        <v>1985</v>
      </c>
      <c r="D13124" s="267" t="s">
        <v>727</v>
      </c>
      <c r="E13124" s="267">
        <v>160</v>
      </c>
      <c r="F13124" s="267" t="s">
        <v>1444</v>
      </c>
      <c r="G13124" s="267" t="s">
        <v>1445</v>
      </c>
      <c r="H13124" s="267">
        <v>1</v>
      </c>
      <c r="I13124" s="267" t="s">
        <v>583</v>
      </c>
      <c r="J13124" s="267">
        <v>0.64</v>
      </c>
      <c r="K13124" s="267" t="s">
        <v>1986</v>
      </c>
      <c r="O13124" s="267" t="s">
        <v>24</v>
      </c>
      <c r="P13124" s="267">
        <v>15327237</v>
      </c>
      <c r="Q13124" s="267" t="s">
        <v>1445</v>
      </c>
      <c r="S13124" s="267">
        <v>38</v>
      </c>
      <c r="T13124" s="267" t="s">
        <v>13</v>
      </c>
      <c r="U13124" s="267" t="s">
        <v>1475</v>
      </c>
      <c r="V13124" s="267" t="s">
        <v>13</v>
      </c>
      <c r="W13124" s="267">
        <v>1940</v>
      </c>
      <c r="X13124" s="267" t="s">
        <v>1994</v>
      </c>
      <c r="Y13124" s="267">
        <v>15327237</v>
      </c>
      <c r="Z13124" s="267">
        <v>1</v>
      </c>
      <c r="AA13124" s="267" t="s">
        <v>1987</v>
      </c>
      <c r="AB13124" s="270" t="s">
        <v>1988</v>
      </c>
      <c r="AD13124" s="267" t="s">
        <v>13</v>
      </c>
      <c r="AF13124" s="267" t="s">
        <v>24</v>
      </c>
      <c r="AG13124" s="267" t="s">
        <v>24</v>
      </c>
    </row>
    <row r="13125" spans="3:33" ht="409.5">
      <c r="C13125" s="267" t="s">
        <v>1985</v>
      </c>
      <c r="D13125" s="267" t="s">
        <v>727</v>
      </c>
      <c r="E13125" s="267">
        <v>160</v>
      </c>
      <c r="F13125" s="267" t="s">
        <v>1444</v>
      </c>
      <c r="G13125" s="267" t="s">
        <v>1445</v>
      </c>
      <c r="H13125" s="267">
        <v>1</v>
      </c>
      <c r="I13125" s="267" t="s">
        <v>583</v>
      </c>
      <c r="J13125" s="267">
        <v>0.64</v>
      </c>
      <c r="K13125" s="267" t="s">
        <v>1986</v>
      </c>
      <c r="O13125" s="267" t="s">
        <v>24</v>
      </c>
      <c r="P13125" s="267">
        <v>15327237</v>
      </c>
      <c r="Q13125" s="267" t="s">
        <v>1445</v>
      </c>
      <c r="S13125" s="267">
        <v>38</v>
      </c>
      <c r="T13125" s="267" t="s">
        <v>13</v>
      </c>
      <c r="U13125" s="267" t="s">
        <v>1475</v>
      </c>
      <c r="V13125" s="267" t="s">
        <v>13</v>
      </c>
      <c r="W13125" s="267">
        <v>1940</v>
      </c>
      <c r="X13125" s="267" t="s">
        <v>1994</v>
      </c>
      <c r="Y13125" s="267">
        <v>15327237</v>
      </c>
      <c r="Z13125" s="267">
        <v>1</v>
      </c>
      <c r="AA13125" s="267" t="s">
        <v>1987</v>
      </c>
      <c r="AB13125" s="270" t="s">
        <v>1988</v>
      </c>
      <c r="AD13125" s="267" t="s">
        <v>13</v>
      </c>
      <c r="AF13125" s="267" t="s">
        <v>24</v>
      </c>
      <c r="AG13125" s="267" t="s">
        <v>24</v>
      </c>
    </row>
    <row r="13126" spans="3:33" ht="409.5">
      <c r="C13126" s="267" t="s">
        <v>1985</v>
      </c>
      <c r="D13126" s="267" t="s">
        <v>727</v>
      </c>
      <c r="E13126" s="267">
        <v>160</v>
      </c>
      <c r="F13126" s="267" t="s">
        <v>1444</v>
      </c>
      <c r="G13126" s="267" t="s">
        <v>1445</v>
      </c>
      <c r="H13126" s="267">
        <v>1</v>
      </c>
      <c r="I13126" s="267" t="s">
        <v>583</v>
      </c>
      <c r="J13126" s="267">
        <v>0.64</v>
      </c>
      <c r="K13126" s="267" t="s">
        <v>1986</v>
      </c>
      <c r="O13126" s="267" t="s">
        <v>24</v>
      </c>
      <c r="P13126" s="267">
        <v>15327237</v>
      </c>
      <c r="Q13126" s="267" t="s">
        <v>1445</v>
      </c>
      <c r="S13126" s="267">
        <v>38</v>
      </c>
      <c r="T13126" s="267" t="s">
        <v>13</v>
      </c>
      <c r="U13126" s="267" t="s">
        <v>1475</v>
      </c>
      <c r="V13126" s="267" t="s">
        <v>13</v>
      </c>
      <c r="W13126" s="267">
        <v>1940</v>
      </c>
      <c r="X13126" s="267" t="s">
        <v>1994</v>
      </c>
      <c r="Y13126" s="267">
        <v>15327237</v>
      </c>
      <c r="Z13126" s="267">
        <v>1</v>
      </c>
      <c r="AA13126" s="267" t="s">
        <v>1987</v>
      </c>
      <c r="AB13126" s="270" t="s">
        <v>1988</v>
      </c>
      <c r="AD13126" s="267" t="s">
        <v>13</v>
      </c>
      <c r="AF13126" s="267" t="s">
        <v>24</v>
      </c>
      <c r="AG13126" s="267" t="s">
        <v>24</v>
      </c>
    </row>
    <row r="13127" spans="3:33" ht="409.5">
      <c r="C13127" s="267" t="s">
        <v>1985</v>
      </c>
      <c r="D13127" s="267" t="s">
        <v>727</v>
      </c>
      <c r="E13127" s="267">
        <v>160</v>
      </c>
      <c r="F13127" s="267" t="s">
        <v>1444</v>
      </c>
      <c r="G13127" s="267" t="s">
        <v>1445</v>
      </c>
      <c r="H13127" s="267">
        <v>1</v>
      </c>
      <c r="I13127" s="267" t="s">
        <v>583</v>
      </c>
      <c r="J13127" s="267">
        <v>0.64</v>
      </c>
      <c r="K13127" s="267" t="s">
        <v>1986</v>
      </c>
      <c r="O13127" s="267" t="s">
        <v>24</v>
      </c>
      <c r="P13127" s="267">
        <v>15327237</v>
      </c>
      <c r="Q13127" s="267" t="s">
        <v>1445</v>
      </c>
      <c r="S13127" s="267">
        <v>38</v>
      </c>
      <c r="T13127" s="267" t="s">
        <v>13</v>
      </c>
      <c r="U13127" s="267" t="s">
        <v>1475</v>
      </c>
      <c r="V13127" s="267" t="s">
        <v>13</v>
      </c>
      <c r="W13127" s="267">
        <v>1940</v>
      </c>
      <c r="X13127" s="267" t="s">
        <v>1994</v>
      </c>
      <c r="Y13127" s="267">
        <v>15327237</v>
      </c>
      <c r="Z13127" s="267">
        <v>1</v>
      </c>
      <c r="AA13127" s="267" t="s">
        <v>1987</v>
      </c>
      <c r="AB13127" s="270" t="s">
        <v>1988</v>
      </c>
      <c r="AD13127" s="267" t="s">
        <v>13</v>
      </c>
      <c r="AF13127" s="267" t="s">
        <v>24</v>
      </c>
      <c r="AG13127" s="267" t="s">
        <v>24</v>
      </c>
    </row>
    <row r="13128" spans="3:33" ht="409.5">
      <c r="C13128" s="267" t="s">
        <v>1985</v>
      </c>
      <c r="D13128" s="267" t="s">
        <v>727</v>
      </c>
      <c r="E13128" s="267">
        <v>160</v>
      </c>
      <c r="F13128" s="267" t="s">
        <v>1444</v>
      </c>
      <c r="G13128" s="267" t="s">
        <v>1445</v>
      </c>
      <c r="H13128" s="267">
        <v>1</v>
      </c>
      <c r="I13128" s="267" t="s">
        <v>583</v>
      </c>
      <c r="J13128" s="267">
        <v>0.64</v>
      </c>
      <c r="K13128" s="267" t="s">
        <v>1986</v>
      </c>
      <c r="O13128" s="267" t="s">
        <v>24</v>
      </c>
      <c r="P13128" s="267">
        <v>15327237</v>
      </c>
      <c r="Q13128" s="267" t="s">
        <v>1445</v>
      </c>
      <c r="S13128" s="267">
        <v>38</v>
      </c>
      <c r="T13128" s="267" t="s">
        <v>13</v>
      </c>
      <c r="U13128" s="267" t="s">
        <v>1475</v>
      </c>
      <c r="V13128" s="267" t="s">
        <v>13</v>
      </c>
      <c r="W13128" s="267">
        <v>1940</v>
      </c>
      <c r="X13128" s="267" t="s">
        <v>1994</v>
      </c>
      <c r="Y13128" s="267">
        <v>15327237</v>
      </c>
      <c r="Z13128" s="267">
        <v>1</v>
      </c>
      <c r="AA13128" s="267" t="s">
        <v>1987</v>
      </c>
      <c r="AB13128" s="270" t="s">
        <v>1988</v>
      </c>
      <c r="AD13128" s="267" t="s">
        <v>13</v>
      </c>
      <c r="AF13128" s="267" t="s">
        <v>24</v>
      </c>
      <c r="AG13128" s="267" t="s">
        <v>24</v>
      </c>
    </row>
    <row r="13129" spans="3:33" ht="409.5">
      <c r="C13129" s="267" t="s">
        <v>1985</v>
      </c>
      <c r="D13129" s="267" t="s">
        <v>727</v>
      </c>
      <c r="E13129" s="267">
        <v>160</v>
      </c>
      <c r="F13129" s="267" t="s">
        <v>1444</v>
      </c>
      <c r="G13129" s="267" t="s">
        <v>1445</v>
      </c>
      <c r="H13129" s="267">
        <v>1</v>
      </c>
      <c r="I13129" s="267" t="s">
        <v>583</v>
      </c>
      <c r="J13129" s="267">
        <v>0.64</v>
      </c>
      <c r="K13129" s="267" t="s">
        <v>1986</v>
      </c>
      <c r="O13129" s="267" t="s">
        <v>24</v>
      </c>
      <c r="P13129" s="267">
        <v>15327237</v>
      </c>
      <c r="Q13129" s="267" t="s">
        <v>1445</v>
      </c>
      <c r="S13129" s="267">
        <v>38</v>
      </c>
      <c r="T13129" s="267" t="s">
        <v>13</v>
      </c>
      <c r="U13129" s="267" t="s">
        <v>1475</v>
      </c>
      <c r="V13129" s="267" t="s">
        <v>13</v>
      </c>
      <c r="W13129" s="267">
        <v>1940</v>
      </c>
      <c r="X13129" s="267" t="s">
        <v>1994</v>
      </c>
      <c r="Y13129" s="267">
        <v>15327237</v>
      </c>
      <c r="Z13129" s="267">
        <v>1</v>
      </c>
      <c r="AA13129" s="267" t="s">
        <v>1987</v>
      </c>
      <c r="AB13129" s="270" t="s">
        <v>1988</v>
      </c>
      <c r="AD13129" s="267" t="s">
        <v>13</v>
      </c>
      <c r="AF13129" s="267" t="s">
        <v>24</v>
      </c>
      <c r="AG13129" s="267" t="s">
        <v>24</v>
      </c>
    </row>
    <row r="13130" spans="3:33" ht="409.5">
      <c r="C13130" s="267" t="s">
        <v>1985</v>
      </c>
      <c r="D13130" s="267" t="s">
        <v>727</v>
      </c>
      <c r="E13130" s="267">
        <v>160</v>
      </c>
      <c r="F13130" s="267" t="s">
        <v>1444</v>
      </c>
      <c r="G13130" s="267" t="s">
        <v>1445</v>
      </c>
      <c r="H13130" s="267">
        <v>1</v>
      </c>
      <c r="I13130" s="267" t="s">
        <v>583</v>
      </c>
      <c r="J13130" s="267">
        <v>0.64</v>
      </c>
      <c r="K13130" s="267" t="s">
        <v>1986</v>
      </c>
      <c r="O13130" s="267" t="s">
        <v>24</v>
      </c>
      <c r="P13130" s="267">
        <v>15327237</v>
      </c>
      <c r="Q13130" s="267" t="s">
        <v>1445</v>
      </c>
      <c r="S13130" s="267">
        <v>38</v>
      </c>
      <c r="T13130" s="267" t="s">
        <v>13</v>
      </c>
      <c r="U13130" s="267" t="s">
        <v>1475</v>
      </c>
      <c r="V13130" s="267" t="s">
        <v>13</v>
      </c>
      <c r="W13130" s="267">
        <v>1940</v>
      </c>
      <c r="X13130" s="267" t="s">
        <v>1994</v>
      </c>
      <c r="Y13130" s="267">
        <v>15327237</v>
      </c>
      <c r="Z13130" s="267">
        <v>1</v>
      </c>
      <c r="AA13130" s="267" t="s">
        <v>1987</v>
      </c>
      <c r="AB13130" s="270" t="s">
        <v>1988</v>
      </c>
      <c r="AD13130" s="267" t="s">
        <v>13</v>
      </c>
      <c r="AF13130" s="267" t="s">
        <v>24</v>
      </c>
      <c r="AG13130" s="267" t="s">
        <v>24</v>
      </c>
    </row>
    <row r="13131" spans="3:33" ht="409.5">
      <c r="C13131" s="267" t="s">
        <v>1985</v>
      </c>
      <c r="D13131" s="267" t="s">
        <v>727</v>
      </c>
      <c r="E13131" s="267">
        <v>160</v>
      </c>
      <c r="F13131" s="267" t="s">
        <v>1444</v>
      </c>
      <c r="G13131" s="267" t="s">
        <v>1445</v>
      </c>
      <c r="H13131" s="267">
        <v>1</v>
      </c>
      <c r="I13131" s="267" t="s">
        <v>583</v>
      </c>
      <c r="J13131" s="267">
        <v>0.64</v>
      </c>
      <c r="K13131" s="267" t="s">
        <v>1986</v>
      </c>
      <c r="O13131" s="267" t="s">
        <v>24</v>
      </c>
      <c r="P13131" s="267">
        <v>15327237</v>
      </c>
      <c r="Q13131" s="267" t="s">
        <v>1445</v>
      </c>
      <c r="S13131" s="267">
        <v>38</v>
      </c>
      <c r="T13131" s="267" t="s">
        <v>13</v>
      </c>
      <c r="U13131" s="267" t="s">
        <v>1475</v>
      </c>
      <c r="V13131" s="267" t="s">
        <v>13</v>
      </c>
      <c r="W13131" s="267">
        <v>1940</v>
      </c>
      <c r="X13131" s="267" t="s">
        <v>1994</v>
      </c>
      <c r="Y13131" s="267">
        <v>15327237</v>
      </c>
      <c r="Z13131" s="267">
        <v>1</v>
      </c>
      <c r="AA13131" s="267" t="s">
        <v>1987</v>
      </c>
      <c r="AB13131" s="270" t="s">
        <v>1988</v>
      </c>
      <c r="AD13131" s="267" t="s">
        <v>13</v>
      </c>
      <c r="AF13131" s="267" t="s">
        <v>24</v>
      </c>
      <c r="AG13131" s="267" t="s">
        <v>24</v>
      </c>
    </row>
    <row r="13132" spans="3:33" ht="409.5">
      <c r="C13132" s="267" t="s">
        <v>1985</v>
      </c>
      <c r="D13132" s="267" t="s">
        <v>727</v>
      </c>
      <c r="E13132" s="267">
        <v>160</v>
      </c>
      <c r="F13132" s="267" t="s">
        <v>1444</v>
      </c>
      <c r="G13132" s="267" t="s">
        <v>1445</v>
      </c>
      <c r="H13132" s="267">
        <v>1</v>
      </c>
      <c r="I13132" s="267" t="s">
        <v>583</v>
      </c>
      <c r="J13132" s="267">
        <v>0.64</v>
      </c>
      <c r="K13132" s="267" t="s">
        <v>1986</v>
      </c>
      <c r="O13132" s="267" t="s">
        <v>24</v>
      </c>
      <c r="P13132" s="267">
        <v>15327237</v>
      </c>
      <c r="Q13132" s="267" t="s">
        <v>1445</v>
      </c>
      <c r="S13132" s="267">
        <v>38</v>
      </c>
      <c r="T13132" s="267" t="s">
        <v>13</v>
      </c>
      <c r="U13132" s="267" t="s">
        <v>1475</v>
      </c>
      <c r="V13132" s="267" t="s">
        <v>13</v>
      </c>
      <c r="W13132" s="267">
        <v>1940</v>
      </c>
      <c r="X13132" s="267" t="s">
        <v>1994</v>
      </c>
      <c r="Y13132" s="267">
        <v>15327237</v>
      </c>
      <c r="Z13132" s="267">
        <v>1</v>
      </c>
      <c r="AA13132" s="267" t="s">
        <v>1987</v>
      </c>
      <c r="AB13132" s="270" t="s">
        <v>1988</v>
      </c>
      <c r="AD13132" s="267" t="s">
        <v>13</v>
      </c>
      <c r="AF13132" s="267" t="s">
        <v>24</v>
      </c>
      <c r="AG13132" s="267" t="s">
        <v>24</v>
      </c>
    </row>
    <row r="13133" spans="3:33" ht="409.5">
      <c r="C13133" s="267" t="s">
        <v>1985</v>
      </c>
      <c r="D13133" s="267" t="s">
        <v>727</v>
      </c>
      <c r="E13133" s="267">
        <v>160</v>
      </c>
      <c r="F13133" s="267" t="s">
        <v>1444</v>
      </c>
      <c r="G13133" s="267" t="s">
        <v>1445</v>
      </c>
      <c r="H13133" s="267">
        <v>1</v>
      </c>
      <c r="I13133" s="267" t="s">
        <v>583</v>
      </c>
      <c r="J13133" s="267">
        <v>0.64</v>
      </c>
      <c r="K13133" s="267" t="s">
        <v>1986</v>
      </c>
      <c r="O13133" s="267" t="s">
        <v>24</v>
      </c>
      <c r="P13133" s="267">
        <v>15327237</v>
      </c>
      <c r="Q13133" s="267" t="s">
        <v>1445</v>
      </c>
      <c r="S13133" s="267">
        <v>38</v>
      </c>
      <c r="T13133" s="267" t="s">
        <v>13</v>
      </c>
      <c r="U13133" s="267" t="s">
        <v>1475</v>
      </c>
      <c r="V13133" s="267" t="s">
        <v>13</v>
      </c>
      <c r="W13133" s="267">
        <v>1940</v>
      </c>
      <c r="X13133" s="267" t="s">
        <v>1994</v>
      </c>
      <c r="Y13133" s="267">
        <v>15327237</v>
      </c>
      <c r="Z13133" s="267">
        <v>1</v>
      </c>
      <c r="AA13133" s="267" t="s">
        <v>1987</v>
      </c>
      <c r="AB13133" s="270" t="s">
        <v>1988</v>
      </c>
      <c r="AD13133" s="267" t="s">
        <v>13</v>
      </c>
      <c r="AF13133" s="267" t="s">
        <v>24</v>
      </c>
      <c r="AG13133" s="267" t="s">
        <v>24</v>
      </c>
    </row>
    <row r="13134" spans="3:33" ht="409.5">
      <c r="C13134" s="267" t="s">
        <v>1985</v>
      </c>
      <c r="D13134" s="267" t="s">
        <v>727</v>
      </c>
      <c r="E13134" s="267">
        <v>160</v>
      </c>
      <c r="F13134" s="267" t="s">
        <v>1444</v>
      </c>
      <c r="G13134" s="267" t="s">
        <v>1445</v>
      </c>
      <c r="H13134" s="267">
        <v>1</v>
      </c>
      <c r="I13134" s="267" t="s">
        <v>583</v>
      </c>
      <c r="J13134" s="267">
        <v>0.64</v>
      </c>
      <c r="K13134" s="267" t="s">
        <v>1986</v>
      </c>
      <c r="O13134" s="267" t="s">
        <v>24</v>
      </c>
      <c r="P13134" s="267">
        <v>15327237</v>
      </c>
      <c r="Q13134" s="267" t="s">
        <v>1445</v>
      </c>
      <c r="S13134" s="267">
        <v>38</v>
      </c>
      <c r="T13134" s="267" t="s">
        <v>13</v>
      </c>
      <c r="U13134" s="267" t="s">
        <v>1475</v>
      </c>
      <c r="V13134" s="267" t="s">
        <v>13</v>
      </c>
      <c r="W13134" s="267">
        <v>1940</v>
      </c>
      <c r="X13134" s="267" t="s">
        <v>1994</v>
      </c>
      <c r="Y13134" s="267">
        <v>15327237</v>
      </c>
      <c r="Z13134" s="267">
        <v>1</v>
      </c>
      <c r="AA13134" s="267" t="s">
        <v>1987</v>
      </c>
      <c r="AB13134" s="270" t="s">
        <v>1988</v>
      </c>
      <c r="AD13134" s="267" t="s">
        <v>13</v>
      </c>
      <c r="AF13134" s="267" t="s">
        <v>24</v>
      </c>
      <c r="AG13134" s="267" t="s">
        <v>24</v>
      </c>
    </row>
    <row r="13135" spans="3:33" ht="409.5">
      <c r="C13135" s="267" t="s">
        <v>1985</v>
      </c>
      <c r="D13135" s="267" t="s">
        <v>727</v>
      </c>
      <c r="E13135" s="267">
        <v>160</v>
      </c>
      <c r="F13135" s="267" t="s">
        <v>1444</v>
      </c>
      <c r="G13135" s="267" t="s">
        <v>1445</v>
      </c>
      <c r="H13135" s="267">
        <v>1</v>
      </c>
      <c r="I13135" s="267" t="s">
        <v>583</v>
      </c>
      <c r="J13135" s="267">
        <v>0.64</v>
      </c>
      <c r="K13135" s="267" t="s">
        <v>1986</v>
      </c>
      <c r="O13135" s="267" t="s">
        <v>24</v>
      </c>
      <c r="P13135" s="267">
        <v>15327237</v>
      </c>
      <c r="Q13135" s="267" t="s">
        <v>1445</v>
      </c>
      <c r="S13135" s="267">
        <v>38</v>
      </c>
      <c r="T13135" s="267" t="s">
        <v>13</v>
      </c>
      <c r="U13135" s="267" t="s">
        <v>1475</v>
      </c>
      <c r="V13135" s="267" t="s">
        <v>13</v>
      </c>
      <c r="W13135" s="267">
        <v>1940</v>
      </c>
      <c r="X13135" s="267" t="s">
        <v>1994</v>
      </c>
      <c r="Y13135" s="267">
        <v>15327237</v>
      </c>
      <c r="Z13135" s="267">
        <v>1</v>
      </c>
      <c r="AA13135" s="267" t="s">
        <v>1987</v>
      </c>
      <c r="AB13135" s="270" t="s">
        <v>1988</v>
      </c>
      <c r="AD13135" s="267" t="s">
        <v>13</v>
      </c>
      <c r="AF13135" s="267" t="s">
        <v>24</v>
      </c>
      <c r="AG13135" s="267" t="s">
        <v>24</v>
      </c>
    </row>
    <row r="13136" spans="3:33" ht="409.5">
      <c r="C13136" s="267" t="s">
        <v>1985</v>
      </c>
      <c r="D13136" s="267" t="s">
        <v>727</v>
      </c>
      <c r="E13136" s="267">
        <v>160</v>
      </c>
      <c r="F13136" s="267" t="s">
        <v>1444</v>
      </c>
      <c r="G13136" s="267" t="s">
        <v>1445</v>
      </c>
      <c r="H13136" s="267">
        <v>1</v>
      </c>
      <c r="I13136" s="267" t="s">
        <v>583</v>
      </c>
      <c r="J13136" s="267">
        <v>0.64</v>
      </c>
      <c r="K13136" s="267" t="s">
        <v>1986</v>
      </c>
      <c r="O13136" s="267" t="s">
        <v>24</v>
      </c>
      <c r="P13136" s="267">
        <v>15327237</v>
      </c>
      <c r="Q13136" s="267" t="s">
        <v>1445</v>
      </c>
      <c r="S13136" s="267">
        <v>38</v>
      </c>
      <c r="T13136" s="267" t="s">
        <v>13</v>
      </c>
      <c r="U13136" s="267" t="s">
        <v>1475</v>
      </c>
      <c r="V13136" s="267" t="s">
        <v>13</v>
      </c>
      <c r="W13136" s="267">
        <v>1940</v>
      </c>
      <c r="X13136" s="267" t="s">
        <v>1994</v>
      </c>
      <c r="Y13136" s="267">
        <v>15327237</v>
      </c>
      <c r="Z13136" s="267">
        <v>1</v>
      </c>
      <c r="AA13136" s="267" t="s">
        <v>1987</v>
      </c>
      <c r="AB13136" s="270" t="s">
        <v>1988</v>
      </c>
      <c r="AD13136" s="267" t="s">
        <v>13</v>
      </c>
      <c r="AF13136" s="267" t="s">
        <v>24</v>
      </c>
      <c r="AG13136" s="267" t="s">
        <v>24</v>
      </c>
    </row>
    <row r="13137" spans="3:33" ht="409.5">
      <c r="C13137" s="267" t="s">
        <v>1985</v>
      </c>
      <c r="D13137" s="267" t="s">
        <v>727</v>
      </c>
      <c r="E13137" s="267">
        <v>160</v>
      </c>
      <c r="F13137" s="267" t="s">
        <v>1444</v>
      </c>
      <c r="G13137" s="267" t="s">
        <v>1445</v>
      </c>
      <c r="H13137" s="267">
        <v>1</v>
      </c>
      <c r="I13137" s="267" t="s">
        <v>583</v>
      </c>
      <c r="J13137" s="267">
        <v>0.64</v>
      </c>
      <c r="K13137" s="267" t="s">
        <v>1986</v>
      </c>
      <c r="O13137" s="267" t="s">
        <v>24</v>
      </c>
      <c r="P13137" s="267">
        <v>15327237</v>
      </c>
      <c r="Q13137" s="267" t="s">
        <v>1445</v>
      </c>
      <c r="S13137" s="267">
        <v>38</v>
      </c>
      <c r="T13137" s="267" t="s">
        <v>13</v>
      </c>
      <c r="U13137" s="267" t="s">
        <v>1475</v>
      </c>
      <c r="V13137" s="267" t="s">
        <v>13</v>
      </c>
      <c r="W13137" s="267">
        <v>1940</v>
      </c>
      <c r="X13137" s="267" t="s">
        <v>1994</v>
      </c>
      <c r="Y13137" s="267">
        <v>15327237</v>
      </c>
      <c r="Z13137" s="267">
        <v>1</v>
      </c>
      <c r="AA13137" s="267" t="s">
        <v>1987</v>
      </c>
      <c r="AB13137" s="270" t="s">
        <v>1988</v>
      </c>
      <c r="AD13137" s="267" t="s">
        <v>13</v>
      </c>
      <c r="AF13137" s="267" t="s">
        <v>24</v>
      </c>
      <c r="AG13137" s="267" t="s">
        <v>24</v>
      </c>
    </row>
    <row r="13138" spans="3:33" ht="409.5">
      <c r="C13138" s="267" t="s">
        <v>1985</v>
      </c>
      <c r="D13138" s="267" t="s">
        <v>727</v>
      </c>
      <c r="E13138" s="267">
        <v>160</v>
      </c>
      <c r="F13138" s="267" t="s">
        <v>1444</v>
      </c>
      <c r="G13138" s="267" t="s">
        <v>1445</v>
      </c>
      <c r="H13138" s="267">
        <v>1</v>
      </c>
      <c r="I13138" s="267" t="s">
        <v>583</v>
      </c>
      <c r="J13138" s="267">
        <v>0.64</v>
      </c>
      <c r="K13138" s="267" t="s">
        <v>1986</v>
      </c>
      <c r="O13138" s="267" t="s">
        <v>24</v>
      </c>
      <c r="P13138" s="267">
        <v>15327237</v>
      </c>
      <c r="Q13138" s="267" t="s">
        <v>1445</v>
      </c>
      <c r="S13138" s="267">
        <v>38</v>
      </c>
      <c r="T13138" s="267" t="s">
        <v>13</v>
      </c>
      <c r="U13138" s="267" t="s">
        <v>1475</v>
      </c>
      <c r="V13138" s="267" t="s">
        <v>13</v>
      </c>
      <c r="W13138" s="267">
        <v>1940</v>
      </c>
      <c r="X13138" s="267" t="s">
        <v>1994</v>
      </c>
      <c r="Y13138" s="267">
        <v>15327237</v>
      </c>
      <c r="Z13138" s="267">
        <v>1</v>
      </c>
      <c r="AA13138" s="267" t="s">
        <v>1987</v>
      </c>
      <c r="AB13138" s="270" t="s">
        <v>1988</v>
      </c>
      <c r="AD13138" s="267" t="s">
        <v>13</v>
      </c>
      <c r="AF13138" s="267" t="s">
        <v>24</v>
      </c>
      <c r="AG13138" s="267" t="s">
        <v>24</v>
      </c>
    </row>
    <row r="13139" spans="3:33" ht="409.5">
      <c r="C13139" s="267" t="s">
        <v>1985</v>
      </c>
      <c r="D13139" s="267" t="s">
        <v>727</v>
      </c>
      <c r="E13139" s="267">
        <v>160</v>
      </c>
      <c r="F13139" s="267" t="s">
        <v>1444</v>
      </c>
      <c r="G13139" s="267" t="s">
        <v>1445</v>
      </c>
      <c r="H13139" s="267">
        <v>1</v>
      </c>
      <c r="I13139" s="267" t="s">
        <v>583</v>
      </c>
      <c r="J13139" s="267">
        <v>0.64</v>
      </c>
      <c r="K13139" s="267" t="s">
        <v>1986</v>
      </c>
      <c r="O13139" s="267" t="s">
        <v>24</v>
      </c>
      <c r="P13139" s="267">
        <v>15327237</v>
      </c>
      <c r="Q13139" s="267" t="s">
        <v>1445</v>
      </c>
      <c r="S13139" s="267">
        <v>38</v>
      </c>
      <c r="T13139" s="267" t="s">
        <v>13</v>
      </c>
      <c r="U13139" s="267" t="s">
        <v>1475</v>
      </c>
      <c r="V13139" s="267" t="s">
        <v>13</v>
      </c>
      <c r="W13139" s="267">
        <v>1940</v>
      </c>
      <c r="X13139" s="267" t="s">
        <v>1994</v>
      </c>
      <c r="Y13139" s="267">
        <v>15327237</v>
      </c>
      <c r="Z13139" s="267">
        <v>1</v>
      </c>
      <c r="AA13139" s="267" t="s">
        <v>1987</v>
      </c>
      <c r="AB13139" s="270" t="s">
        <v>1988</v>
      </c>
      <c r="AD13139" s="267" t="s">
        <v>13</v>
      </c>
      <c r="AF13139" s="267" t="s">
        <v>24</v>
      </c>
      <c r="AG13139" s="267" t="s">
        <v>24</v>
      </c>
    </row>
    <row r="13140" spans="3:33" ht="409.5">
      <c r="C13140" s="267" t="s">
        <v>1985</v>
      </c>
      <c r="D13140" s="267" t="s">
        <v>727</v>
      </c>
      <c r="E13140" s="267">
        <v>160</v>
      </c>
      <c r="F13140" s="267" t="s">
        <v>1444</v>
      </c>
      <c r="G13140" s="267" t="s">
        <v>1445</v>
      </c>
      <c r="H13140" s="267">
        <v>1</v>
      </c>
      <c r="I13140" s="267" t="s">
        <v>583</v>
      </c>
      <c r="J13140" s="267">
        <v>0.64</v>
      </c>
      <c r="K13140" s="267" t="s">
        <v>1986</v>
      </c>
      <c r="O13140" s="267" t="s">
        <v>24</v>
      </c>
      <c r="P13140" s="267">
        <v>15327237</v>
      </c>
      <c r="Q13140" s="267" t="s">
        <v>1445</v>
      </c>
      <c r="S13140" s="267">
        <v>38</v>
      </c>
      <c r="T13140" s="267" t="s">
        <v>13</v>
      </c>
      <c r="U13140" s="267" t="s">
        <v>1475</v>
      </c>
      <c r="V13140" s="267" t="s">
        <v>13</v>
      </c>
      <c r="W13140" s="267">
        <v>1940</v>
      </c>
      <c r="X13140" s="267" t="s">
        <v>1994</v>
      </c>
      <c r="Y13140" s="267">
        <v>15327237</v>
      </c>
      <c r="Z13140" s="267">
        <v>1</v>
      </c>
      <c r="AA13140" s="267" t="s">
        <v>1987</v>
      </c>
      <c r="AB13140" s="270" t="s">
        <v>1988</v>
      </c>
      <c r="AD13140" s="267" t="s">
        <v>13</v>
      </c>
      <c r="AF13140" s="267" t="s">
        <v>24</v>
      </c>
      <c r="AG13140" s="267" t="s">
        <v>24</v>
      </c>
    </row>
    <row r="13141" spans="3:33" ht="409.5">
      <c r="C13141" s="267" t="s">
        <v>1985</v>
      </c>
      <c r="D13141" s="267" t="s">
        <v>727</v>
      </c>
      <c r="E13141" s="267">
        <v>160</v>
      </c>
      <c r="F13141" s="267" t="s">
        <v>1444</v>
      </c>
      <c r="G13141" s="267" t="s">
        <v>1445</v>
      </c>
      <c r="H13141" s="267">
        <v>1</v>
      </c>
      <c r="I13141" s="267" t="s">
        <v>583</v>
      </c>
      <c r="J13141" s="267">
        <v>0.64</v>
      </c>
      <c r="K13141" s="267" t="s">
        <v>1986</v>
      </c>
      <c r="O13141" s="267" t="s">
        <v>24</v>
      </c>
      <c r="P13141" s="267">
        <v>15327237</v>
      </c>
      <c r="Q13141" s="267" t="s">
        <v>1445</v>
      </c>
      <c r="S13141" s="267">
        <v>38</v>
      </c>
      <c r="T13141" s="267" t="s">
        <v>13</v>
      </c>
      <c r="U13141" s="267" t="s">
        <v>1475</v>
      </c>
      <c r="V13141" s="267" t="s">
        <v>13</v>
      </c>
      <c r="W13141" s="267">
        <v>1940</v>
      </c>
      <c r="X13141" s="267" t="s">
        <v>1994</v>
      </c>
      <c r="Y13141" s="267">
        <v>15327237</v>
      </c>
      <c r="Z13141" s="267">
        <v>1</v>
      </c>
      <c r="AA13141" s="267" t="s">
        <v>1987</v>
      </c>
      <c r="AB13141" s="270" t="s">
        <v>1988</v>
      </c>
      <c r="AD13141" s="267" t="s">
        <v>13</v>
      </c>
      <c r="AF13141" s="267" t="s">
        <v>24</v>
      </c>
      <c r="AG13141" s="267" t="s">
        <v>24</v>
      </c>
    </row>
    <row r="13142" spans="3:33" ht="409.5">
      <c r="C13142" s="267" t="s">
        <v>1985</v>
      </c>
      <c r="D13142" s="267" t="s">
        <v>727</v>
      </c>
      <c r="E13142" s="267">
        <v>160</v>
      </c>
      <c r="F13142" s="267" t="s">
        <v>1444</v>
      </c>
      <c r="G13142" s="267" t="s">
        <v>1445</v>
      </c>
      <c r="H13142" s="267">
        <v>1</v>
      </c>
      <c r="I13142" s="267" t="s">
        <v>583</v>
      </c>
      <c r="J13142" s="267">
        <v>0.64</v>
      </c>
      <c r="K13142" s="267" t="s">
        <v>1986</v>
      </c>
      <c r="O13142" s="267" t="s">
        <v>24</v>
      </c>
      <c r="P13142" s="267">
        <v>15327237</v>
      </c>
      <c r="Q13142" s="267" t="s">
        <v>1445</v>
      </c>
      <c r="S13142" s="267">
        <v>38</v>
      </c>
      <c r="T13142" s="267" t="s">
        <v>13</v>
      </c>
      <c r="U13142" s="267" t="s">
        <v>1475</v>
      </c>
      <c r="V13142" s="267" t="s">
        <v>13</v>
      </c>
      <c r="W13142" s="267">
        <v>1940</v>
      </c>
      <c r="X13142" s="267" t="s">
        <v>1994</v>
      </c>
      <c r="Y13142" s="267">
        <v>15327237</v>
      </c>
      <c r="Z13142" s="267">
        <v>1</v>
      </c>
      <c r="AA13142" s="267" t="s">
        <v>1987</v>
      </c>
      <c r="AB13142" s="270" t="s">
        <v>1988</v>
      </c>
      <c r="AD13142" s="267" t="s">
        <v>13</v>
      </c>
      <c r="AF13142" s="267" t="s">
        <v>24</v>
      </c>
      <c r="AG13142" s="267" t="s">
        <v>24</v>
      </c>
    </row>
    <row r="13143" spans="3:33" ht="409.5">
      <c r="C13143" s="267" t="s">
        <v>1985</v>
      </c>
      <c r="D13143" s="267" t="s">
        <v>727</v>
      </c>
      <c r="E13143" s="267">
        <v>160</v>
      </c>
      <c r="F13143" s="267" t="s">
        <v>1444</v>
      </c>
      <c r="G13143" s="267" t="s">
        <v>1445</v>
      </c>
      <c r="H13143" s="267">
        <v>1</v>
      </c>
      <c r="I13143" s="267" t="s">
        <v>583</v>
      </c>
      <c r="J13143" s="267">
        <v>0.64</v>
      </c>
      <c r="K13143" s="267" t="s">
        <v>1986</v>
      </c>
      <c r="O13143" s="267" t="s">
        <v>24</v>
      </c>
      <c r="P13143" s="267">
        <v>15327237</v>
      </c>
      <c r="Q13143" s="267" t="s">
        <v>1445</v>
      </c>
      <c r="S13143" s="267">
        <v>38</v>
      </c>
      <c r="T13143" s="267" t="s">
        <v>13</v>
      </c>
      <c r="U13143" s="267" t="s">
        <v>1475</v>
      </c>
      <c r="V13143" s="267" t="s">
        <v>13</v>
      </c>
      <c r="W13143" s="267">
        <v>1940</v>
      </c>
      <c r="X13143" s="267" t="s">
        <v>1994</v>
      </c>
      <c r="Y13143" s="267">
        <v>15327237</v>
      </c>
      <c r="Z13143" s="267">
        <v>1</v>
      </c>
      <c r="AA13143" s="267" t="s">
        <v>1987</v>
      </c>
      <c r="AB13143" s="270" t="s">
        <v>1988</v>
      </c>
      <c r="AD13143" s="267" t="s">
        <v>13</v>
      </c>
      <c r="AF13143" s="267" t="s">
        <v>24</v>
      </c>
      <c r="AG13143" s="267" t="s">
        <v>24</v>
      </c>
    </row>
    <row r="13144" spans="3:33" ht="409.5">
      <c r="C13144" s="267" t="s">
        <v>1985</v>
      </c>
      <c r="D13144" s="267" t="s">
        <v>727</v>
      </c>
      <c r="E13144" s="267">
        <v>160</v>
      </c>
      <c r="F13144" s="267" t="s">
        <v>1444</v>
      </c>
      <c r="G13144" s="267" t="s">
        <v>1445</v>
      </c>
      <c r="H13144" s="267">
        <v>1</v>
      </c>
      <c r="I13144" s="267" t="s">
        <v>583</v>
      </c>
      <c r="J13144" s="267">
        <v>0.64</v>
      </c>
      <c r="K13144" s="267" t="s">
        <v>1986</v>
      </c>
      <c r="O13144" s="267" t="s">
        <v>24</v>
      </c>
      <c r="P13144" s="267">
        <v>15327237</v>
      </c>
      <c r="Q13144" s="267" t="s">
        <v>1445</v>
      </c>
      <c r="S13144" s="267">
        <v>38</v>
      </c>
      <c r="T13144" s="267" t="s">
        <v>13</v>
      </c>
      <c r="U13144" s="267" t="s">
        <v>1475</v>
      </c>
      <c r="V13144" s="267" t="s">
        <v>13</v>
      </c>
      <c r="W13144" s="267">
        <v>1940</v>
      </c>
      <c r="X13144" s="267" t="s">
        <v>1994</v>
      </c>
      <c r="Y13144" s="267">
        <v>15327237</v>
      </c>
      <c r="Z13144" s="267">
        <v>1</v>
      </c>
      <c r="AA13144" s="267" t="s">
        <v>1987</v>
      </c>
      <c r="AB13144" s="270" t="s">
        <v>1988</v>
      </c>
      <c r="AD13144" s="267" t="s">
        <v>13</v>
      </c>
      <c r="AF13144" s="267" t="s">
        <v>24</v>
      </c>
      <c r="AG13144" s="267" t="s">
        <v>24</v>
      </c>
    </row>
    <row r="13145" spans="3:33" ht="409.5">
      <c r="C13145" s="267" t="s">
        <v>1985</v>
      </c>
      <c r="D13145" s="267" t="s">
        <v>727</v>
      </c>
      <c r="E13145" s="267">
        <v>160</v>
      </c>
      <c r="F13145" s="267" t="s">
        <v>1444</v>
      </c>
      <c r="G13145" s="267" t="s">
        <v>1445</v>
      </c>
      <c r="H13145" s="267">
        <v>1</v>
      </c>
      <c r="I13145" s="267" t="s">
        <v>583</v>
      </c>
      <c r="J13145" s="267">
        <v>0.64</v>
      </c>
      <c r="K13145" s="267" t="s">
        <v>1986</v>
      </c>
      <c r="O13145" s="267" t="s">
        <v>24</v>
      </c>
      <c r="P13145" s="267">
        <v>15327237</v>
      </c>
      <c r="Q13145" s="267" t="s">
        <v>1445</v>
      </c>
      <c r="S13145" s="267">
        <v>38</v>
      </c>
      <c r="T13145" s="267" t="s">
        <v>13</v>
      </c>
      <c r="U13145" s="267" t="s">
        <v>1475</v>
      </c>
      <c r="V13145" s="267" t="s">
        <v>13</v>
      </c>
      <c r="W13145" s="267">
        <v>1940</v>
      </c>
      <c r="X13145" s="267" t="s">
        <v>1994</v>
      </c>
      <c r="Y13145" s="267">
        <v>15327237</v>
      </c>
      <c r="Z13145" s="267">
        <v>1</v>
      </c>
      <c r="AA13145" s="267" t="s">
        <v>1987</v>
      </c>
      <c r="AB13145" s="270" t="s">
        <v>1988</v>
      </c>
      <c r="AD13145" s="267" t="s">
        <v>13</v>
      </c>
      <c r="AF13145" s="267" t="s">
        <v>24</v>
      </c>
      <c r="AG13145" s="267" t="s">
        <v>24</v>
      </c>
    </row>
    <row r="13146" spans="3:33" ht="409.5">
      <c r="C13146" s="267" t="s">
        <v>1985</v>
      </c>
      <c r="D13146" s="267" t="s">
        <v>727</v>
      </c>
      <c r="E13146" s="267">
        <v>160</v>
      </c>
      <c r="F13146" s="267" t="s">
        <v>1444</v>
      </c>
      <c r="G13146" s="267" t="s">
        <v>1445</v>
      </c>
      <c r="H13146" s="267">
        <v>1</v>
      </c>
      <c r="I13146" s="267" t="s">
        <v>583</v>
      </c>
      <c r="J13146" s="267">
        <v>0.64</v>
      </c>
      <c r="K13146" s="267" t="s">
        <v>1986</v>
      </c>
      <c r="O13146" s="267" t="s">
        <v>24</v>
      </c>
      <c r="P13146" s="267">
        <v>15327237</v>
      </c>
      <c r="Q13146" s="267" t="s">
        <v>1445</v>
      </c>
      <c r="S13146" s="267">
        <v>38</v>
      </c>
      <c r="T13146" s="267" t="s">
        <v>13</v>
      </c>
      <c r="U13146" s="267" t="s">
        <v>1475</v>
      </c>
      <c r="V13146" s="267" t="s">
        <v>13</v>
      </c>
      <c r="W13146" s="267">
        <v>1940</v>
      </c>
      <c r="X13146" s="267" t="s">
        <v>1994</v>
      </c>
      <c r="Y13146" s="267">
        <v>15327237</v>
      </c>
      <c r="Z13146" s="267">
        <v>1</v>
      </c>
      <c r="AA13146" s="267" t="s">
        <v>1987</v>
      </c>
      <c r="AB13146" s="270" t="s">
        <v>1988</v>
      </c>
      <c r="AD13146" s="267" t="s">
        <v>13</v>
      </c>
      <c r="AF13146" s="267" t="s">
        <v>24</v>
      </c>
      <c r="AG13146" s="267" t="s">
        <v>24</v>
      </c>
    </row>
    <row r="13147" spans="3:33" ht="409.5">
      <c r="C13147" s="267" t="s">
        <v>1985</v>
      </c>
      <c r="D13147" s="267" t="s">
        <v>727</v>
      </c>
      <c r="E13147" s="267">
        <v>160</v>
      </c>
      <c r="F13147" s="267" t="s">
        <v>1444</v>
      </c>
      <c r="G13147" s="267" t="s">
        <v>1445</v>
      </c>
      <c r="H13147" s="267">
        <v>1</v>
      </c>
      <c r="I13147" s="267" t="s">
        <v>583</v>
      </c>
      <c r="J13147" s="267">
        <v>0.64</v>
      </c>
      <c r="K13147" s="267" t="s">
        <v>1986</v>
      </c>
      <c r="O13147" s="267" t="s">
        <v>24</v>
      </c>
      <c r="P13147" s="267">
        <v>15327237</v>
      </c>
      <c r="Q13147" s="267" t="s">
        <v>1445</v>
      </c>
      <c r="S13147" s="267">
        <v>38</v>
      </c>
      <c r="T13147" s="267" t="s">
        <v>13</v>
      </c>
      <c r="U13147" s="267" t="s">
        <v>1475</v>
      </c>
      <c r="V13147" s="267" t="s">
        <v>13</v>
      </c>
      <c r="W13147" s="267">
        <v>1940</v>
      </c>
      <c r="X13147" s="267" t="s">
        <v>1994</v>
      </c>
      <c r="Y13147" s="267">
        <v>15327237</v>
      </c>
      <c r="Z13147" s="267">
        <v>1</v>
      </c>
      <c r="AA13147" s="267" t="s">
        <v>1987</v>
      </c>
      <c r="AB13147" s="270" t="s">
        <v>1988</v>
      </c>
      <c r="AD13147" s="267" t="s">
        <v>13</v>
      </c>
      <c r="AF13147" s="267" t="s">
        <v>24</v>
      </c>
      <c r="AG13147" s="267" t="s">
        <v>24</v>
      </c>
    </row>
    <row r="13148" spans="3:33" ht="409.5">
      <c r="C13148" s="267" t="s">
        <v>1985</v>
      </c>
      <c r="D13148" s="267" t="s">
        <v>727</v>
      </c>
      <c r="E13148" s="267">
        <v>160</v>
      </c>
      <c r="F13148" s="267" t="s">
        <v>1444</v>
      </c>
      <c r="G13148" s="267" t="s">
        <v>1445</v>
      </c>
      <c r="H13148" s="267">
        <v>1</v>
      </c>
      <c r="I13148" s="267" t="s">
        <v>583</v>
      </c>
      <c r="J13148" s="267">
        <v>0.64</v>
      </c>
      <c r="K13148" s="267" t="s">
        <v>1986</v>
      </c>
      <c r="O13148" s="267" t="s">
        <v>24</v>
      </c>
      <c r="P13148" s="267">
        <v>15327237</v>
      </c>
      <c r="Q13148" s="267" t="s">
        <v>1445</v>
      </c>
      <c r="S13148" s="267">
        <v>38</v>
      </c>
      <c r="T13148" s="267" t="s">
        <v>13</v>
      </c>
      <c r="U13148" s="267" t="s">
        <v>1475</v>
      </c>
      <c r="V13148" s="267" t="s">
        <v>13</v>
      </c>
      <c r="W13148" s="267">
        <v>1940</v>
      </c>
      <c r="X13148" s="267" t="s">
        <v>1994</v>
      </c>
      <c r="Y13148" s="267">
        <v>15327237</v>
      </c>
      <c r="Z13148" s="267">
        <v>1</v>
      </c>
      <c r="AA13148" s="267" t="s">
        <v>1987</v>
      </c>
      <c r="AB13148" s="270" t="s">
        <v>1988</v>
      </c>
      <c r="AD13148" s="267" t="s">
        <v>13</v>
      </c>
      <c r="AF13148" s="267" t="s">
        <v>24</v>
      </c>
      <c r="AG13148" s="267" t="s">
        <v>24</v>
      </c>
    </row>
    <row r="13149" spans="3:33" ht="409.5">
      <c r="C13149" s="267" t="s">
        <v>1985</v>
      </c>
      <c r="D13149" s="267" t="s">
        <v>727</v>
      </c>
      <c r="E13149" s="267">
        <v>160</v>
      </c>
      <c r="F13149" s="267" t="s">
        <v>1444</v>
      </c>
      <c r="G13149" s="267" t="s">
        <v>1445</v>
      </c>
      <c r="H13149" s="267">
        <v>1</v>
      </c>
      <c r="I13149" s="267" t="s">
        <v>583</v>
      </c>
      <c r="J13149" s="267">
        <v>0.64</v>
      </c>
      <c r="K13149" s="267" t="s">
        <v>1986</v>
      </c>
      <c r="O13149" s="267" t="s">
        <v>24</v>
      </c>
      <c r="P13149" s="267">
        <v>15327237</v>
      </c>
      <c r="Q13149" s="267" t="s">
        <v>1445</v>
      </c>
      <c r="S13149" s="267">
        <v>38</v>
      </c>
      <c r="T13149" s="267" t="s">
        <v>13</v>
      </c>
      <c r="U13149" s="267" t="s">
        <v>1475</v>
      </c>
      <c r="V13149" s="267" t="s">
        <v>13</v>
      </c>
      <c r="W13149" s="267">
        <v>1940</v>
      </c>
      <c r="X13149" s="267" t="s">
        <v>1994</v>
      </c>
      <c r="Y13149" s="267">
        <v>15327237</v>
      </c>
      <c r="Z13149" s="267">
        <v>1</v>
      </c>
      <c r="AA13149" s="267" t="s">
        <v>1987</v>
      </c>
      <c r="AB13149" s="270" t="s">
        <v>1988</v>
      </c>
      <c r="AD13149" s="267" t="s">
        <v>13</v>
      </c>
      <c r="AF13149" s="267" t="s">
        <v>24</v>
      </c>
      <c r="AG13149" s="267" t="s">
        <v>24</v>
      </c>
    </row>
    <row r="13150" spans="3:33" ht="409.5">
      <c r="C13150" s="267" t="s">
        <v>1985</v>
      </c>
      <c r="D13150" s="267" t="s">
        <v>727</v>
      </c>
      <c r="E13150" s="267">
        <v>160</v>
      </c>
      <c r="F13150" s="267" t="s">
        <v>1444</v>
      </c>
      <c r="G13150" s="267" t="s">
        <v>1445</v>
      </c>
      <c r="H13150" s="267">
        <v>1</v>
      </c>
      <c r="I13150" s="267" t="s">
        <v>583</v>
      </c>
      <c r="J13150" s="267">
        <v>0.64</v>
      </c>
      <c r="K13150" s="267" t="s">
        <v>1986</v>
      </c>
      <c r="O13150" s="267" t="s">
        <v>24</v>
      </c>
      <c r="P13150" s="267">
        <v>15327237</v>
      </c>
      <c r="Q13150" s="267" t="s">
        <v>1445</v>
      </c>
      <c r="S13150" s="267">
        <v>38</v>
      </c>
      <c r="T13150" s="267" t="s">
        <v>13</v>
      </c>
      <c r="U13150" s="267" t="s">
        <v>1475</v>
      </c>
      <c r="V13150" s="267" t="s">
        <v>13</v>
      </c>
      <c r="W13150" s="267">
        <v>1940</v>
      </c>
      <c r="X13150" s="267" t="s">
        <v>1994</v>
      </c>
      <c r="Y13150" s="267">
        <v>15327237</v>
      </c>
      <c r="Z13150" s="267">
        <v>1</v>
      </c>
      <c r="AA13150" s="267" t="s">
        <v>1987</v>
      </c>
      <c r="AB13150" s="270" t="s">
        <v>1988</v>
      </c>
      <c r="AD13150" s="267" t="s">
        <v>13</v>
      </c>
      <c r="AF13150" s="267" t="s">
        <v>24</v>
      </c>
      <c r="AG13150" s="267" t="s">
        <v>24</v>
      </c>
    </row>
    <row r="13151" spans="3:33" ht="409.5">
      <c r="C13151" s="267" t="s">
        <v>1985</v>
      </c>
      <c r="D13151" s="267" t="s">
        <v>727</v>
      </c>
      <c r="E13151" s="267">
        <v>160</v>
      </c>
      <c r="F13151" s="267" t="s">
        <v>1444</v>
      </c>
      <c r="G13151" s="267" t="s">
        <v>1445</v>
      </c>
      <c r="H13151" s="267">
        <v>1</v>
      </c>
      <c r="I13151" s="267" t="s">
        <v>583</v>
      </c>
      <c r="J13151" s="267">
        <v>0.64</v>
      </c>
      <c r="K13151" s="267" t="s">
        <v>1986</v>
      </c>
      <c r="O13151" s="267" t="s">
        <v>24</v>
      </c>
      <c r="P13151" s="267">
        <v>15327237</v>
      </c>
      <c r="Q13151" s="267" t="s">
        <v>1445</v>
      </c>
      <c r="S13151" s="267">
        <v>38</v>
      </c>
      <c r="T13151" s="267" t="s">
        <v>13</v>
      </c>
      <c r="U13151" s="267" t="s">
        <v>1475</v>
      </c>
      <c r="V13151" s="267" t="s">
        <v>13</v>
      </c>
      <c r="W13151" s="267">
        <v>1940</v>
      </c>
      <c r="X13151" s="267" t="s">
        <v>1994</v>
      </c>
      <c r="Y13151" s="267">
        <v>15327237</v>
      </c>
      <c r="Z13151" s="267">
        <v>1</v>
      </c>
      <c r="AA13151" s="267" t="s">
        <v>1987</v>
      </c>
      <c r="AB13151" s="270" t="s">
        <v>1988</v>
      </c>
      <c r="AD13151" s="267" t="s">
        <v>13</v>
      </c>
      <c r="AF13151" s="267" t="s">
        <v>24</v>
      </c>
      <c r="AG13151" s="267" t="s">
        <v>24</v>
      </c>
    </row>
    <row r="13152" spans="3:33" ht="409.5">
      <c r="C13152" s="267" t="s">
        <v>1985</v>
      </c>
      <c r="D13152" s="267" t="s">
        <v>727</v>
      </c>
      <c r="E13152" s="267">
        <v>160</v>
      </c>
      <c r="F13152" s="267" t="s">
        <v>1444</v>
      </c>
      <c r="G13152" s="267" t="s">
        <v>1445</v>
      </c>
      <c r="H13152" s="267">
        <v>1</v>
      </c>
      <c r="I13152" s="267" t="s">
        <v>583</v>
      </c>
      <c r="J13152" s="267">
        <v>0.64</v>
      </c>
      <c r="K13152" s="267" t="s">
        <v>1986</v>
      </c>
      <c r="O13152" s="267" t="s">
        <v>24</v>
      </c>
      <c r="P13152" s="267">
        <v>15327237</v>
      </c>
      <c r="Q13152" s="267" t="s">
        <v>1445</v>
      </c>
      <c r="S13152" s="267">
        <v>38</v>
      </c>
      <c r="T13152" s="267" t="s">
        <v>13</v>
      </c>
      <c r="U13152" s="267" t="s">
        <v>1475</v>
      </c>
      <c r="V13152" s="267" t="s">
        <v>13</v>
      </c>
      <c r="W13152" s="267">
        <v>1940</v>
      </c>
      <c r="X13152" s="267" t="s">
        <v>1994</v>
      </c>
      <c r="Y13152" s="267">
        <v>15327237</v>
      </c>
      <c r="Z13152" s="267">
        <v>1</v>
      </c>
      <c r="AA13152" s="267" t="s">
        <v>1987</v>
      </c>
      <c r="AB13152" s="270" t="s">
        <v>1988</v>
      </c>
      <c r="AD13152" s="267" t="s">
        <v>13</v>
      </c>
      <c r="AF13152" s="267" t="s">
        <v>24</v>
      </c>
      <c r="AG13152" s="267" t="s">
        <v>24</v>
      </c>
    </row>
    <row r="13153" spans="3:33" ht="409.5">
      <c r="C13153" s="267" t="s">
        <v>1985</v>
      </c>
      <c r="D13153" s="267" t="s">
        <v>727</v>
      </c>
      <c r="E13153" s="267">
        <v>160</v>
      </c>
      <c r="F13153" s="267" t="s">
        <v>1444</v>
      </c>
      <c r="G13153" s="267" t="s">
        <v>1445</v>
      </c>
      <c r="H13153" s="267">
        <v>1</v>
      </c>
      <c r="I13153" s="267" t="s">
        <v>583</v>
      </c>
      <c r="J13153" s="267">
        <v>0.64</v>
      </c>
      <c r="K13153" s="267" t="s">
        <v>1986</v>
      </c>
      <c r="O13153" s="267" t="s">
        <v>24</v>
      </c>
      <c r="P13153" s="267">
        <v>15327237</v>
      </c>
      <c r="Q13153" s="267" t="s">
        <v>1445</v>
      </c>
      <c r="S13153" s="267">
        <v>38</v>
      </c>
      <c r="T13153" s="267" t="s">
        <v>13</v>
      </c>
      <c r="U13153" s="267" t="s">
        <v>1475</v>
      </c>
      <c r="V13153" s="267" t="s">
        <v>13</v>
      </c>
      <c r="W13153" s="267">
        <v>1940</v>
      </c>
      <c r="X13153" s="267" t="s">
        <v>1994</v>
      </c>
      <c r="Y13153" s="267">
        <v>15327237</v>
      </c>
      <c r="Z13153" s="267">
        <v>1</v>
      </c>
      <c r="AA13153" s="267" t="s">
        <v>1987</v>
      </c>
      <c r="AB13153" s="270" t="s">
        <v>1988</v>
      </c>
      <c r="AD13153" s="267" t="s">
        <v>13</v>
      </c>
      <c r="AF13153" s="267" t="s">
        <v>24</v>
      </c>
      <c r="AG13153" s="267" t="s">
        <v>24</v>
      </c>
    </row>
    <row r="13154" spans="3:33" ht="409.5">
      <c r="C13154" s="267" t="s">
        <v>1985</v>
      </c>
      <c r="D13154" s="267" t="s">
        <v>727</v>
      </c>
      <c r="E13154" s="267">
        <v>160</v>
      </c>
      <c r="F13154" s="267" t="s">
        <v>1444</v>
      </c>
      <c r="G13154" s="267" t="s">
        <v>1445</v>
      </c>
      <c r="H13154" s="267">
        <v>1</v>
      </c>
      <c r="I13154" s="267" t="s">
        <v>583</v>
      </c>
      <c r="J13154" s="267">
        <v>0.64</v>
      </c>
      <c r="K13154" s="267" t="s">
        <v>1986</v>
      </c>
      <c r="O13154" s="267" t="s">
        <v>24</v>
      </c>
      <c r="P13154" s="267">
        <v>15327237</v>
      </c>
      <c r="Q13154" s="267" t="s">
        <v>1445</v>
      </c>
      <c r="S13154" s="267">
        <v>38</v>
      </c>
      <c r="T13154" s="267" t="s">
        <v>13</v>
      </c>
      <c r="U13154" s="267" t="s">
        <v>1475</v>
      </c>
      <c r="V13154" s="267" t="s">
        <v>13</v>
      </c>
      <c r="W13154" s="267">
        <v>1940</v>
      </c>
      <c r="X13154" s="267" t="s">
        <v>1994</v>
      </c>
      <c r="Y13154" s="267">
        <v>15327237</v>
      </c>
      <c r="Z13154" s="267">
        <v>1</v>
      </c>
      <c r="AA13154" s="267" t="s">
        <v>1987</v>
      </c>
      <c r="AB13154" s="270" t="s">
        <v>1988</v>
      </c>
      <c r="AD13154" s="267" t="s">
        <v>13</v>
      </c>
      <c r="AF13154" s="267" t="s">
        <v>24</v>
      </c>
      <c r="AG13154" s="267" t="s">
        <v>24</v>
      </c>
    </row>
    <row r="13155" spans="3:33" ht="409.5">
      <c r="C13155" s="267" t="s">
        <v>1985</v>
      </c>
      <c r="D13155" s="267" t="s">
        <v>727</v>
      </c>
      <c r="E13155" s="267">
        <v>160</v>
      </c>
      <c r="F13155" s="267" t="s">
        <v>1444</v>
      </c>
      <c r="G13155" s="267" t="s">
        <v>1445</v>
      </c>
      <c r="H13155" s="267">
        <v>1</v>
      </c>
      <c r="I13155" s="267" t="s">
        <v>583</v>
      </c>
      <c r="J13155" s="267">
        <v>0.64</v>
      </c>
      <c r="K13155" s="267" t="s">
        <v>1986</v>
      </c>
      <c r="O13155" s="267" t="s">
        <v>24</v>
      </c>
      <c r="P13155" s="267">
        <v>15327237</v>
      </c>
      <c r="Q13155" s="267" t="s">
        <v>1445</v>
      </c>
      <c r="S13155" s="267">
        <v>38</v>
      </c>
      <c r="T13155" s="267" t="s">
        <v>13</v>
      </c>
      <c r="U13155" s="267" t="s">
        <v>1475</v>
      </c>
      <c r="V13155" s="267" t="s">
        <v>13</v>
      </c>
      <c r="W13155" s="267">
        <v>1940</v>
      </c>
      <c r="X13155" s="267" t="s">
        <v>1994</v>
      </c>
      <c r="Y13155" s="267">
        <v>15327237</v>
      </c>
      <c r="Z13155" s="267">
        <v>1</v>
      </c>
      <c r="AA13155" s="267" t="s">
        <v>1987</v>
      </c>
      <c r="AB13155" s="270" t="s">
        <v>1988</v>
      </c>
      <c r="AD13155" s="267" t="s">
        <v>13</v>
      </c>
      <c r="AF13155" s="267" t="s">
        <v>24</v>
      </c>
      <c r="AG13155" s="267" t="s">
        <v>24</v>
      </c>
    </row>
    <row r="13156" spans="3:33" ht="409.5">
      <c r="C13156" s="267" t="s">
        <v>1985</v>
      </c>
      <c r="D13156" s="267" t="s">
        <v>727</v>
      </c>
      <c r="E13156" s="267">
        <v>12680</v>
      </c>
      <c r="F13156" s="267" t="s">
        <v>1444</v>
      </c>
      <c r="H13156" s="267">
        <v>1</v>
      </c>
      <c r="I13156" s="267" t="s">
        <v>583</v>
      </c>
      <c r="J13156" s="267">
        <v>0.64</v>
      </c>
      <c r="K13156" s="267" t="s">
        <v>1986</v>
      </c>
      <c r="P13156" s="267">
        <v>15327237</v>
      </c>
      <c r="Q13156" s="267" t="s">
        <v>1445</v>
      </c>
      <c r="S13156" s="267">
        <v>38</v>
      </c>
      <c r="U13156" s="267" t="s">
        <v>1464</v>
      </c>
      <c r="V13156" s="267" t="s">
        <v>13</v>
      </c>
      <c r="W13156" s="267">
        <v>1940</v>
      </c>
      <c r="X13156" s="267" t="s">
        <v>1993</v>
      </c>
      <c r="Y13156" s="267">
        <v>15327237</v>
      </c>
      <c r="Z13156" s="267">
        <v>1</v>
      </c>
      <c r="AA13156" s="267" t="s">
        <v>1987</v>
      </c>
      <c r="AB13156" s="270" t="s">
        <v>1988</v>
      </c>
      <c r="AF13156" s="267" t="s">
        <v>24</v>
      </c>
      <c r="AG13156" s="267" t="s">
        <v>24</v>
      </c>
    </row>
    <row r="13157" spans="3:33" ht="409.5">
      <c r="C13157" s="267" t="s">
        <v>1985</v>
      </c>
      <c r="D13157" s="267" t="s">
        <v>727</v>
      </c>
      <c r="E13157" s="267">
        <v>12680</v>
      </c>
      <c r="F13157" s="267" t="s">
        <v>1444</v>
      </c>
      <c r="H13157" s="267">
        <v>1</v>
      </c>
      <c r="I13157" s="267" t="s">
        <v>583</v>
      </c>
      <c r="J13157" s="267">
        <v>0.64</v>
      </c>
      <c r="K13157" s="267" t="s">
        <v>1986</v>
      </c>
      <c r="P13157" s="267">
        <v>15327237</v>
      </c>
      <c r="Q13157" s="267" t="s">
        <v>1445</v>
      </c>
      <c r="S13157" s="267">
        <v>38</v>
      </c>
      <c r="U13157" s="267" t="s">
        <v>1464</v>
      </c>
      <c r="V13157" s="267" t="s">
        <v>13</v>
      </c>
      <c r="W13157" s="267">
        <v>1940</v>
      </c>
      <c r="X13157" s="267" t="s">
        <v>1993</v>
      </c>
      <c r="Y13157" s="267">
        <v>15327237</v>
      </c>
      <c r="Z13157" s="267">
        <v>1</v>
      </c>
      <c r="AA13157" s="267" t="s">
        <v>1987</v>
      </c>
      <c r="AB13157" s="270" t="s">
        <v>1988</v>
      </c>
      <c r="AF13157" s="267" t="s">
        <v>24</v>
      </c>
      <c r="AG13157" s="267" t="s">
        <v>24</v>
      </c>
    </row>
    <row r="13158" spans="3:33" ht="409.5">
      <c r="C13158" s="267" t="s">
        <v>1985</v>
      </c>
      <c r="D13158" s="267" t="s">
        <v>727</v>
      </c>
      <c r="E13158" s="267">
        <v>12680</v>
      </c>
      <c r="F13158" s="267" t="s">
        <v>1444</v>
      </c>
      <c r="H13158" s="267">
        <v>1</v>
      </c>
      <c r="I13158" s="267" t="s">
        <v>583</v>
      </c>
      <c r="J13158" s="267">
        <v>0.64</v>
      </c>
      <c r="K13158" s="267" t="s">
        <v>1986</v>
      </c>
      <c r="P13158" s="267">
        <v>15327237</v>
      </c>
      <c r="Q13158" s="267" t="s">
        <v>1445</v>
      </c>
      <c r="S13158" s="267">
        <v>38</v>
      </c>
      <c r="U13158" s="267" t="s">
        <v>1464</v>
      </c>
      <c r="V13158" s="267" t="s">
        <v>13</v>
      </c>
      <c r="W13158" s="267">
        <v>1940</v>
      </c>
      <c r="X13158" s="267" t="s">
        <v>1993</v>
      </c>
      <c r="Y13158" s="267">
        <v>15327237</v>
      </c>
      <c r="Z13158" s="267">
        <v>1</v>
      </c>
      <c r="AA13158" s="267" t="s">
        <v>1987</v>
      </c>
      <c r="AB13158" s="270" t="s">
        <v>1988</v>
      </c>
      <c r="AF13158" s="267" t="s">
        <v>24</v>
      </c>
      <c r="AG13158" s="267" t="s">
        <v>24</v>
      </c>
    </row>
    <row r="13159" spans="3:33" ht="409.5">
      <c r="C13159" s="267" t="s">
        <v>1985</v>
      </c>
      <c r="D13159" s="267" t="s">
        <v>727</v>
      </c>
      <c r="E13159" s="267">
        <v>12680</v>
      </c>
      <c r="F13159" s="267" t="s">
        <v>1444</v>
      </c>
      <c r="H13159" s="267">
        <v>1</v>
      </c>
      <c r="I13159" s="267" t="s">
        <v>583</v>
      </c>
      <c r="J13159" s="267">
        <v>0.64</v>
      </c>
      <c r="K13159" s="267" t="s">
        <v>1986</v>
      </c>
      <c r="P13159" s="267">
        <v>15327237</v>
      </c>
      <c r="Q13159" s="267" t="s">
        <v>1445</v>
      </c>
      <c r="S13159" s="267">
        <v>38</v>
      </c>
      <c r="U13159" s="267" t="s">
        <v>1464</v>
      </c>
      <c r="V13159" s="267" t="s">
        <v>13</v>
      </c>
      <c r="W13159" s="267">
        <v>1940</v>
      </c>
      <c r="X13159" s="267" t="s">
        <v>1993</v>
      </c>
      <c r="Y13159" s="267">
        <v>15327237</v>
      </c>
      <c r="Z13159" s="267">
        <v>1</v>
      </c>
      <c r="AA13159" s="267" t="s">
        <v>1987</v>
      </c>
      <c r="AB13159" s="270" t="s">
        <v>1988</v>
      </c>
      <c r="AF13159" s="267" t="s">
        <v>24</v>
      </c>
      <c r="AG13159" s="267" t="s">
        <v>24</v>
      </c>
    </row>
    <row r="13160" spans="3:33" ht="409.5">
      <c r="C13160" s="267" t="s">
        <v>1985</v>
      </c>
      <c r="D13160" s="267" t="s">
        <v>727</v>
      </c>
      <c r="E13160" s="267">
        <v>12680</v>
      </c>
      <c r="F13160" s="267" t="s">
        <v>1444</v>
      </c>
      <c r="H13160" s="267">
        <v>1</v>
      </c>
      <c r="I13160" s="267" t="s">
        <v>583</v>
      </c>
      <c r="J13160" s="267">
        <v>0.64</v>
      </c>
      <c r="K13160" s="267" t="s">
        <v>1986</v>
      </c>
      <c r="P13160" s="267">
        <v>15327237</v>
      </c>
      <c r="Q13160" s="267" t="s">
        <v>1445</v>
      </c>
      <c r="S13160" s="267">
        <v>38</v>
      </c>
      <c r="U13160" s="267" t="s">
        <v>1464</v>
      </c>
      <c r="V13160" s="267" t="s">
        <v>13</v>
      </c>
      <c r="W13160" s="267">
        <v>1940</v>
      </c>
      <c r="X13160" s="267" t="s">
        <v>1993</v>
      </c>
      <c r="Y13160" s="267">
        <v>15327237</v>
      </c>
      <c r="Z13160" s="267">
        <v>1</v>
      </c>
      <c r="AA13160" s="267" t="s">
        <v>1987</v>
      </c>
      <c r="AB13160" s="270" t="s">
        <v>1988</v>
      </c>
      <c r="AF13160" s="267" t="s">
        <v>24</v>
      </c>
      <c r="AG13160" s="267" t="s">
        <v>24</v>
      </c>
    </row>
    <row r="13161" spans="3:33" ht="409.5">
      <c r="C13161" s="267" t="s">
        <v>1985</v>
      </c>
      <c r="D13161" s="267" t="s">
        <v>727</v>
      </c>
      <c r="E13161" s="267">
        <v>12680</v>
      </c>
      <c r="F13161" s="267" t="s">
        <v>1444</v>
      </c>
      <c r="H13161" s="267">
        <v>1</v>
      </c>
      <c r="I13161" s="267" t="s">
        <v>583</v>
      </c>
      <c r="J13161" s="267">
        <v>0.64</v>
      </c>
      <c r="K13161" s="267" t="s">
        <v>1986</v>
      </c>
      <c r="P13161" s="267">
        <v>15327237</v>
      </c>
      <c r="Q13161" s="267" t="s">
        <v>1445</v>
      </c>
      <c r="S13161" s="267">
        <v>38</v>
      </c>
      <c r="U13161" s="267" t="s">
        <v>1464</v>
      </c>
      <c r="V13161" s="267" t="s">
        <v>13</v>
      </c>
      <c r="W13161" s="267">
        <v>1940</v>
      </c>
      <c r="X13161" s="267" t="s">
        <v>1993</v>
      </c>
      <c r="Y13161" s="267">
        <v>15327237</v>
      </c>
      <c r="Z13161" s="267">
        <v>1</v>
      </c>
      <c r="AA13161" s="267" t="s">
        <v>1987</v>
      </c>
      <c r="AB13161" s="270" t="s">
        <v>1988</v>
      </c>
      <c r="AF13161" s="267" t="s">
        <v>24</v>
      </c>
      <c r="AG13161" s="267" t="s">
        <v>24</v>
      </c>
    </row>
    <row r="13162" spans="3:33" ht="409.5">
      <c r="C13162" s="267" t="s">
        <v>1985</v>
      </c>
      <c r="D13162" s="267" t="s">
        <v>727</v>
      </c>
      <c r="E13162" s="267">
        <v>12680</v>
      </c>
      <c r="F13162" s="267" t="s">
        <v>1444</v>
      </c>
      <c r="H13162" s="267">
        <v>1</v>
      </c>
      <c r="I13162" s="267" t="s">
        <v>583</v>
      </c>
      <c r="J13162" s="267">
        <v>0.64</v>
      </c>
      <c r="K13162" s="267" t="s">
        <v>1986</v>
      </c>
      <c r="P13162" s="267">
        <v>15327237</v>
      </c>
      <c r="Q13162" s="267" t="s">
        <v>1445</v>
      </c>
      <c r="S13162" s="267">
        <v>38</v>
      </c>
      <c r="U13162" s="267" t="s">
        <v>1464</v>
      </c>
      <c r="V13162" s="267" t="s">
        <v>13</v>
      </c>
      <c r="W13162" s="267">
        <v>1940</v>
      </c>
      <c r="X13162" s="267" t="s">
        <v>1993</v>
      </c>
      <c r="Y13162" s="267">
        <v>15327237</v>
      </c>
      <c r="Z13162" s="267">
        <v>1</v>
      </c>
      <c r="AA13162" s="267" t="s">
        <v>1987</v>
      </c>
      <c r="AB13162" s="270" t="s">
        <v>1988</v>
      </c>
      <c r="AF13162" s="267" t="s">
        <v>24</v>
      </c>
      <c r="AG13162" s="267" t="s">
        <v>24</v>
      </c>
    </row>
    <row r="13163" spans="3:33" ht="409.5">
      <c r="C13163" s="267" t="s">
        <v>1985</v>
      </c>
      <c r="D13163" s="267" t="s">
        <v>727</v>
      </c>
      <c r="E13163" s="267">
        <v>12680</v>
      </c>
      <c r="F13163" s="267" t="s">
        <v>1444</v>
      </c>
      <c r="H13163" s="267">
        <v>1</v>
      </c>
      <c r="I13163" s="267" t="s">
        <v>583</v>
      </c>
      <c r="J13163" s="267">
        <v>0.64</v>
      </c>
      <c r="K13163" s="267" t="s">
        <v>1986</v>
      </c>
      <c r="P13163" s="267">
        <v>15327237</v>
      </c>
      <c r="Q13163" s="267" t="s">
        <v>1445</v>
      </c>
      <c r="S13163" s="267">
        <v>38</v>
      </c>
      <c r="U13163" s="267" t="s">
        <v>1464</v>
      </c>
      <c r="V13163" s="267" t="s">
        <v>13</v>
      </c>
      <c r="W13163" s="267">
        <v>1940</v>
      </c>
      <c r="X13163" s="267" t="s">
        <v>1993</v>
      </c>
      <c r="Y13163" s="267">
        <v>15327237</v>
      </c>
      <c r="Z13163" s="267">
        <v>1</v>
      </c>
      <c r="AA13163" s="267" t="s">
        <v>1987</v>
      </c>
      <c r="AB13163" s="270" t="s">
        <v>1988</v>
      </c>
      <c r="AF13163" s="267" t="s">
        <v>24</v>
      </c>
      <c r="AG13163" s="267" t="s">
        <v>24</v>
      </c>
    </row>
    <row r="13164" spans="3:33" ht="409.5">
      <c r="C13164" s="267" t="s">
        <v>1985</v>
      </c>
      <c r="D13164" s="267" t="s">
        <v>727</v>
      </c>
      <c r="E13164" s="267">
        <v>12680</v>
      </c>
      <c r="F13164" s="267" t="s">
        <v>1444</v>
      </c>
      <c r="H13164" s="267">
        <v>1</v>
      </c>
      <c r="I13164" s="267" t="s">
        <v>583</v>
      </c>
      <c r="J13164" s="267">
        <v>0.64</v>
      </c>
      <c r="K13164" s="267" t="s">
        <v>1986</v>
      </c>
      <c r="P13164" s="267">
        <v>15327237</v>
      </c>
      <c r="Q13164" s="267" t="s">
        <v>1445</v>
      </c>
      <c r="S13164" s="267">
        <v>38</v>
      </c>
      <c r="U13164" s="267" t="s">
        <v>1464</v>
      </c>
      <c r="V13164" s="267" t="s">
        <v>13</v>
      </c>
      <c r="W13164" s="267">
        <v>1940</v>
      </c>
      <c r="X13164" s="267" t="s">
        <v>1993</v>
      </c>
      <c r="Y13164" s="267">
        <v>15327237</v>
      </c>
      <c r="Z13164" s="267">
        <v>1</v>
      </c>
      <c r="AA13164" s="267" t="s">
        <v>1987</v>
      </c>
      <c r="AB13164" s="270" t="s">
        <v>1988</v>
      </c>
      <c r="AF13164" s="267" t="s">
        <v>24</v>
      </c>
      <c r="AG13164" s="267" t="s">
        <v>24</v>
      </c>
    </row>
    <row r="13165" spans="3:33" ht="409.5">
      <c r="C13165" s="267" t="s">
        <v>1985</v>
      </c>
      <c r="D13165" s="267" t="s">
        <v>727</v>
      </c>
      <c r="E13165" s="267">
        <v>12680</v>
      </c>
      <c r="F13165" s="267" t="s">
        <v>1444</v>
      </c>
      <c r="H13165" s="267">
        <v>1</v>
      </c>
      <c r="I13165" s="267" t="s">
        <v>583</v>
      </c>
      <c r="J13165" s="267">
        <v>0.64</v>
      </c>
      <c r="K13165" s="267" t="s">
        <v>1986</v>
      </c>
      <c r="P13165" s="267">
        <v>15327237</v>
      </c>
      <c r="Q13165" s="267" t="s">
        <v>1445</v>
      </c>
      <c r="S13165" s="267">
        <v>38</v>
      </c>
      <c r="U13165" s="267" t="s">
        <v>1464</v>
      </c>
      <c r="V13165" s="267" t="s">
        <v>13</v>
      </c>
      <c r="W13165" s="267">
        <v>1940</v>
      </c>
      <c r="X13165" s="267" t="s">
        <v>1993</v>
      </c>
      <c r="Y13165" s="267">
        <v>15327237</v>
      </c>
      <c r="Z13165" s="267">
        <v>1</v>
      </c>
      <c r="AA13165" s="267" t="s">
        <v>1987</v>
      </c>
      <c r="AB13165" s="270" t="s">
        <v>1988</v>
      </c>
      <c r="AF13165" s="267" t="s">
        <v>24</v>
      </c>
      <c r="AG13165" s="267" t="s">
        <v>24</v>
      </c>
    </row>
    <row r="13166" spans="3:33" ht="409.5">
      <c r="C13166" s="267" t="s">
        <v>1985</v>
      </c>
      <c r="D13166" s="267" t="s">
        <v>727</v>
      </c>
      <c r="E13166" s="267">
        <v>12680</v>
      </c>
      <c r="F13166" s="267" t="s">
        <v>1444</v>
      </c>
      <c r="H13166" s="267">
        <v>1</v>
      </c>
      <c r="I13166" s="267" t="s">
        <v>583</v>
      </c>
      <c r="J13166" s="267">
        <v>0.64</v>
      </c>
      <c r="K13166" s="267" t="s">
        <v>1986</v>
      </c>
      <c r="P13166" s="267">
        <v>15327237</v>
      </c>
      <c r="Q13166" s="267" t="s">
        <v>1445</v>
      </c>
      <c r="S13166" s="267">
        <v>38</v>
      </c>
      <c r="U13166" s="267" t="s">
        <v>1464</v>
      </c>
      <c r="V13166" s="267" t="s">
        <v>13</v>
      </c>
      <c r="W13166" s="267">
        <v>1940</v>
      </c>
      <c r="X13166" s="267" t="s">
        <v>1993</v>
      </c>
      <c r="Y13166" s="267">
        <v>15327237</v>
      </c>
      <c r="Z13166" s="267">
        <v>1</v>
      </c>
      <c r="AA13166" s="267" t="s">
        <v>1987</v>
      </c>
      <c r="AB13166" s="270" t="s">
        <v>1988</v>
      </c>
      <c r="AF13166" s="267" t="s">
        <v>24</v>
      </c>
      <c r="AG13166" s="267" t="s">
        <v>24</v>
      </c>
    </row>
    <row r="13167" spans="3:33" ht="409.5">
      <c r="C13167" s="267" t="s">
        <v>1985</v>
      </c>
      <c r="D13167" s="267" t="s">
        <v>727</v>
      </c>
      <c r="E13167" s="267">
        <v>12680</v>
      </c>
      <c r="F13167" s="267" t="s">
        <v>1444</v>
      </c>
      <c r="H13167" s="267">
        <v>1</v>
      </c>
      <c r="I13167" s="267" t="s">
        <v>583</v>
      </c>
      <c r="J13167" s="267">
        <v>0.64</v>
      </c>
      <c r="K13167" s="267" t="s">
        <v>1986</v>
      </c>
      <c r="P13167" s="267">
        <v>15327237</v>
      </c>
      <c r="Q13167" s="267" t="s">
        <v>1445</v>
      </c>
      <c r="S13167" s="267">
        <v>38</v>
      </c>
      <c r="U13167" s="267" t="s">
        <v>1464</v>
      </c>
      <c r="V13167" s="267" t="s">
        <v>13</v>
      </c>
      <c r="W13167" s="267">
        <v>1940</v>
      </c>
      <c r="X13167" s="267" t="s">
        <v>1993</v>
      </c>
      <c r="Y13167" s="267">
        <v>15327237</v>
      </c>
      <c r="Z13167" s="267">
        <v>1</v>
      </c>
      <c r="AA13167" s="267" t="s">
        <v>1987</v>
      </c>
      <c r="AB13167" s="270" t="s">
        <v>1988</v>
      </c>
      <c r="AF13167" s="267" t="s">
        <v>24</v>
      </c>
      <c r="AG13167" s="267" t="s">
        <v>24</v>
      </c>
    </row>
    <row r="13168" spans="3:33" ht="409.5">
      <c r="C13168" s="267" t="s">
        <v>1985</v>
      </c>
      <c r="D13168" s="267" t="s">
        <v>727</v>
      </c>
      <c r="E13168" s="267">
        <v>12680</v>
      </c>
      <c r="F13168" s="267" t="s">
        <v>1444</v>
      </c>
      <c r="H13168" s="267">
        <v>1</v>
      </c>
      <c r="I13168" s="267" t="s">
        <v>583</v>
      </c>
      <c r="J13168" s="267">
        <v>0.64</v>
      </c>
      <c r="K13168" s="267" t="s">
        <v>1986</v>
      </c>
      <c r="P13168" s="267">
        <v>15327237</v>
      </c>
      <c r="Q13168" s="267" t="s">
        <v>1445</v>
      </c>
      <c r="S13168" s="267">
        <v>38</v>
      </c>
      <c r="U13168" s="267" t="s">
        <v>1464</v>
      </c>
      <c r="V13168" s="267" t="s">
        <v>13</v>
      </c>
      <c r="W13168" s="267">
        <v>1940</v>
      </c>
      <c r="X13168" s="267" t="s">
        <v>1993</v>
      </c>
      <c r="Y13168" s="267">
        <v>15327237</v>
      </c>
      <c r="Z13168" s="267">
        <v>1</v>
      </c>
      <c r="AA13168" s="267" t="s">
        <v>1987</v>
      </c>
      <c r="AB13168" s="270" t="s">
        <v>1988</v>
      </c>
      <c r="AF13168" s="267" t="s">
        <v>24</v>
      </c>
      <c r="AG13168" s="267" t="s">
        <v>24</v>
      </c>
    </row>
    <row r="13169" spans="3:33" ht="409.5">
      <c r="C13169" s="267" t="s">
        <v>1985</v>
      </c>
      <c r="D13169" s="267" t="s">
        <v>727</v>
      </c>
      <c r="E13169" s="267">
        <v>12680</v>
      </c>
      <c r="F13169" s="267" t="s">
        <v>1444</v>
      </c>
      <c r="H13169" s="267">
        <v>1</v>
      </c>
      <c r="I13169" s="267" t="s">
        <v>583</v>
      </c>
      <c r="J13169" s="267">
        <v>0.64</v>
      </c>
      <c r="K13169" s="267" t="s">
        <v>1986</v>
      </c>
      <c r="P13169" s="267">
        <v>15327237</v>
      </c>
      <c r="Q13169" s="267" t="s">
        <v>1445</v>
      </c>
      <c r="S13169" s="267">
        <v>38</v>
      </c>
      <c r="U13169" s="267" t="s">
        <v>1464</v>
      </c>
      <c r="V13169" s="267" t="s">
        <v>13</v>
      </c>
      <c r="W13169" s="267">
        <v>1940</v>
      </c>
      <c r="X13169" s="267" t="s">
        <v>1993</v>
      </c>
      <c r="Y13169" s="267">
        <v>15327237</v>
      </c>
      <c r="Z13169" s="267">
        <v>1</v>
      </c>
      <c r="AA13169" s="267" t="s">
        <v>1987</v>
      </c>
      <c r="AB13169" s="270" t="s">
        <v>1988</v>
      </c>
      <c r="AF13169" s="267" t="s">
        <v>24</v>
      </c>
      <c r="AG13169" s="267" t="s">
        <v>24</v>
      </c>
    </row>
    <row r="13170" spans="3:33" ht="409.5">
      <c r="C13170" s="267" t="s">
        <v>1985</v>
      </c>
      <c r="D13170" s="267" t="s">
        <v>727</v>
      </c>
      <c r="E13170" s="267">
        <v>12680</v>
      </c>
      <c r="F13170" s="267" t="s">
        <v>1444</v>
      </c>
      <c r="H13170" s="267">
        <v>1</v>
      </c>
      <c r="I13170" s="267" t="s">
        <v>583</v>
      </c>
      <c r="J13170" s="267">
        <v>0.64</v>
      </c>
      <c r="K13170" s="267" t="s">
        <v>1986</v>
      </c>
      <c r="P13170" s="267">
        <v>15327237</v>
      </c>
      <c r="Q13170" s="267" t="s">
        <v>1445</v>
      </c>
      <c r="S13170" s="267">
        <v>38</v>
      </c>
      <c r="U13170" s="267" t="s">
        <v>1464</v>
      </c>
      <c r="V13170" s="267" t="s">
        <v>13</v>
      </c>
      <c r="W13170" s="267">
        <v>1940</v>
      </c>
      <c r="X13170" s="267" t="s">
        <v>1993</v>
      </c>
      <c r="Y13170" s="267">
        <v>15327237</v>
      </c>
      <c r="Z13170" s="267">
        <v>1</v>
      </c>
      <c r="AA13170" s="267" t="s">
        <v>1987</v>
      </c>
      <c r="AB13170" s="270" t="s">
        <v>1988</v>
      </c>
      <c r="AF13170" s="267" t="s">
        <v>24</v>
      </c>
      <c r="AG13170" s="267" t="s">
        <v>24</v>
      </c>
    </row>
    <row r="13171" spans="3:33" ht="409.5">
      <c r="C13171" s="267" t="s">
        <v>1985</v>
      </c>
      <c r="D13171" s="267" t="s">
        <v>727</v>
      </c>
      <c r="E13171" s="267">
        <v>12680</v>
      </c>
      <c r="F13171" s="267" t="s">
        <v>1444</v>
      </c>
      <c r="H13171" s="267">
        <v>1</v>
      </c>
      <c r="I13171" s="267" t="s">
        <v>583</v>
      </c>
      <c r="J13171" s="267">
        <v>0.64</v>
      </c>
      <c r="K13171" s="267" t="s">
        <v>1986</v>
      </c>
      <c r="P13171" s="267">
        <v>15327237</v>
      </c>
      <c r="Q13171" s="267" t="s">
        <v>1445</v>
      </c>
      <c r="S13171" s="267">
        <v>38</v>
      </c>
      <c r="U13171" s="267" t="s">
        <v>1464</v>
      </c>
      <c r="V13171" s="267" t="s">
        <v>13</v>
      </c>
      <c r="W13171" s="267">
        <v>1940</v>
      </c>
      <c r="X13171" s="267" t="s">
        <v>1993</v>
      </c>
      <c r="Y13171" s="267">
        <v>15327237</v>
      </c>
      <c r="Z13171" s="267">
        <v>1</v>
      </c>
      <c r="AA13171" s="267" t="s">
        <v>1987</v>
      </c>
      <c r="AB13171" s="270" t="s">
        <v>1988</v>
      </c>
      <c r="AF13171" s="267" t="s">
        <v>24</v>
      </c>
      <c r="AG13171" s="267" t="s">
        <v>24</v>
      </c>
    </row>
    <row r="13172" spans="3:33" ht="409.5">
      <c r="C13172" s="267" t="s">
        <v>1985</v>
      </c>
      <c r="D13172" s="267" t="s">
        <v>727</v>
      </c>
      <c r="E13172" s="267">
        <v>12680</v>
      </c>
      <c r="F13172" s="267" t="s">
        <v>1444</v>
      </c>
      <c r="H13172" s="267">
        <v>1</v>
      </c>
      <c r="I13172" s="267" t="s">
        <v>583</v>
      </c>
      <c r="J13172" s="267">
        <v>0.64</v>
      </c>
      <c r="K13172" s="267" t="s">
        <v>1986</v>
      </c>
      <c r="P13172" s="267">
        <v>15327237</v>
      </c>
      <c r="Q13172" s="267" t="s">
        <v>1445</v>
      </c>
      <c r="S13172" s="267">
        <v>38</v>
      </c>
      <c r="U13172" s="267" t="s">
        <v>1464</v>
      </c>
      <c r="V13172" s="267" t="s">
        <v>13</v>
      </c>
      <c r="W13172" s="267">
        <v>1940</v>
      </c>
      <c r="X13172" s="267" t="s">
        <v>1993</v>
      </c>
      <c r="Y13172" s="267">
        <v>15327237</v>
      </c>
      <c r="Z13172" s="267">
        <v>1</v>
      </c>
      <c r="AA13172" s="267" t="s">
        <v>1987</v>
      </c>
      <c r="AB13172" s="270" t="s">
        <v>1988</v>
      </c>
      <c r="AF13172" s="267" t="s">
        <v>24</v>
      </c>
      <c r="AG13172" s="267" t="s">
        <v>24</v>
      </c>
    </row>
    <row r="13173" spans="3:33" ht="409.5">
      <c r="C13173" s="267" t="s">
        <v>1985</v>
      </c>
      <c r="D13173" s="267" t="s">
        <v>727</v>
      </c>
      <c r="E13173" s="267">
        <v>12680</v>
      </c>
      <c r="F13173" s="267" t="s">
        <v>1444</v>
      </c>
      <c r="H13173" s="267">
        <v>1</v>
      </c>
      <c r="I13173" s="267" t="s">
        <v>583</v>
      </c>
      <c r="J13173" s="267">
        <v>0.64</v>
      </c>
      <c r="K13173" s="267" t="s">
        <v>1986</v>
      </c>
      <c r="P13173" s="267">
        <v>15327237</v>
      </c>
      <c r="Q13173" s="267" t="s">
        <v>1445</v>
      </c>
      <c r="S13173" s="267">
        <v>38</v>
      </c>
      <c r="U13173" s="267" t="s">
        <v>1464</v>
      </c>
      <c r="V13173" s="267" t="s">
        <v>13</v>
      </c>
      <c r="W13173" s="267">
        <v>1940</v>
      </c>
      <c r="X13173" s="267" t="s">
        <v>1993</v>
      </c>
      <c r="Y13173" s="267">
        <v>15327237</v>
      </c>
      <c r="Z13173" s="267">
        <v>1</v>
      </c>
      <c r="AA13173" s="267" t="s">
        <v>1987</v>
      </c>
      <c r="AB13173" s="270" t="s">
        <v>1988</v>
      </c>
      <c r="AF13173" s="267" t="s">
        <v>24</v>
      </c>
      <c r="AG13173" s="267" t="s">
        <v>24</v>
      </c>
    </row>
    <row r="13174" spans="3:33" ht="409.5">
      <c r="C13174" s="267" t="s">
        <v>1985</v>
      </c>
      <c r="D13174" s="267" t="s">
        <v>727</v>
      </c>
      <c r="E13174" s="267">
        <v>12680</v>
      </c>
      <c r="F13174" s="267" t="s">
        <v>1444</v>
      </c>
      <c r="H13174" s="267">
        <v>1</v>
      </c>
      <c r="I13174" s="267" t="s">
        <v>583</v>
      </c>
      <c r="J13174" s="267">
        <v>0.64</v>
      </c>
      <c r="K13174" s="267" t="s">
        <v>1986</v>
      </c>
      <c r="P13174" s="267">
        <v>15327237</v>
      </c>
      <c r="Q13174" s="267" t="s">
        <v>1445</v>
      </c>
      <c r="S13174" s="267">
        <v>38</v>
      </c>
      <c r="U13174" s="267" t="s">
        <v>1464</v>
      </c>
      <c r="V13174" s="267" t="s">
        <v>13</v>
      </c>
      <c r="W13174" s="267">
        <v>1940</v>
      </c>
      <c r="X13174" s="267" t="s">
        <v>1993</v>
      </c>
      <c r="Y13174" s="267">
        <v>15327237</v>
      </c>
      <c r="Z13174" s="267">
        <v>1</v>
      </c>
      <c r="AA13174" s="267" t="s">
        <v>1987</v>
      </c>
      <c r="AB13174" s="270" t="s">
        <v>1988</v>
      </c>
      <c r="AF13174" s="267" t="s">
        <v>24</v>
      </c>
      <c r="AG13174" s="267" t="s">
        <v>24</v>
      </c>
    </row>
    <row r="13175" spans="3:33" ht="409.5">
      <c r="C13175" s="267" t="s">
        <v>1985</v>
      </c>
      <c r="D13175" s="267" t="s">
        <v>727</v>
      </c>
      <c r="E13175" s="267">
        <v>12680</v>
      </c>
      <c r="F13175" s="267" t="s">
        <v>1444</v>
      </c>
      <c r="H13175" s="267">
        <v>1</v>
      </c>
      <c r="I13175" s="267" t="s">
        <v>583</v>
      </c>
      <c r="J13175" s="267">
        <v>0.64</v>
      </c>
      <c r="K13175" s="267" t="s">
        <v>1986</v>
      </c>
      <c r="P13175" s="267">
        <v>15327237</v>
      </c>
      <c r="Q13175" s="267" t="s">
        <v>1445</v>
      </c>
      <c r="S13175" s="267">
        <v>38</v>
      </c>
      <c r="U13175" s="267" t="s">
        <v>1464</v>
      </c>
      <c r="V13175" s="267" t="s">
        <v>13</v>
      </c>
      <c r="W13175" s="267">
        <v>1940</v>
      </c>
      <c r="X13175" s="267" t="s">
        <v>1993</v>
      </c>
      <c r="Y13175" s="267">
        <v>15327237</v>
      </c>
      <c r="Z13175" s="267">
        <v>1</v>
      </c>
      <c r="AA13175" s="267" t="s">
        <v>1987</v>
      </c>
      <c r="AB13175" s="270" t="s">
        <v>1988</v>
      </c>
      <c r="AF13175" s="267" t="s">
        <v>24</v>
      </c>
      <c r="AG13175" s="267" t="s">
        <v>24</v>
      </c>
    </row>
    <row r="13176" spans="3:33" ht="409.5">
      <c r="C13176" s="267" t="s">
        <v>1985</v>
      </c>
      <c r="D13176" s="267" t="s">
        <v>727</v>
      </c>
      <c r="E13176" s="267">
        <v>12680</v>
      </c>
      <c r="F13176" s="267" t="s">
        <v>1444</v>
      </c>
      <c r="H13176" s="267">
        <v>1</v>
      </c>
      <c r="I13176" s="267" t="s">
        <v>583</v>
      </c>
      <c r="J13176" s="267">
        <v>0.64</v>
      </c>
      <c r="K13176" s="267" t="s">
        <v>1986</v>
      </c>
      <c r="P13176" s="267">
        <v>15327237</v>
      </c>
      <c r="Q13176" s="267" t="s">
        <v>1445</v>
      </c>
      <c r="S13176" s="267">
        <v>38</v>
      </c>
      <c r="U13176" s="267" t="s">
        <v>1464</v>
      </c>
      <c r="V13176" s="267" t="s">
        <v>13</v>
      </c>
      <c r="W13176" s="267">
        <v>1940</v>
      </c>
      <c r="X13176" s="267" t="s">
        <v>1993</v>
      </c>
      <c r="Y13176" s="267">
        <v>15327237</v>
      </c>
      <c r="Z13176" s="267">
        <v>1</v>
      </c>
      <c r="AA13176" s="267" t="s">
        <v>1987</v>
      </c>
      <c r="AB13176" s="270" t="s">
        <v>1988</v>
      </c>
      <c r="AF13176" s="267" t="s">
        <v>24</v>
      </c>
      <c r="AG13176" s="267" t="s">
        <v>24</v>
      </c>
    </row>
    <row r="13177" spans="3:33" ht="409.5">
      <c r="C13177" s="267" t="s">
        <v>1985</v>
      </c>
      <c r="D13177" s="267" t="s">
        <v>727</v>
      </c>
      <c r="E13177" s="267">
        <v>12680</v>
      </c>
      <c r="F13177" s="267" t="s">
        <v>1444</v>
      </c>
      <c r="H13177" s="267">
        <v>1</v>
      </c>
      <c r="I13177" s="267" t="s">
        <v>583</v>
      </c>
      <c r="J13177" s="267">
        <v>0.64</v>
      </c>
      <c r="K13177" s="267" t="s">
        <v>1986</v>
      </c>
      <c r="P13177" s="267">
        <v>15327237</v>
      </c>
      <c r="Q13177" s="267" t="s">
        <v>1445</v>
      </c>
      <c r="S13177" s="267">
        <v>38</v>
      </c>
      <c r="U13177" s="267" t="s">
        <v>1464</v>
      </c>
      <c r="V13177" s="267" t="s">
        <v>13</v>
      </c>
      <c r="W13177" s="267">
        <v>1940</v>
      </c>
      <c r="X13177" s="267" t="s">
        <v>1993</v>
      </c>
      <c r="Y13177" s="267">
        <v>15327237</v>
      </c>
      <c r="Z13177" s="267">
        <v>1</v>
      </c>
      <c r="AA13177" s="267" t="s">
        <v>1987</v>
      </c>
      <c r="AB13177" s="270" t="s">
        <v>1988</v>
      </c>
      <c r="AF13177" s="267" t="s">
        <v>24</v>
      </c>
      <c r="AG13177" s="267" t="s">
        <v>24</v>
      </c>
    </row>
    <row r="13178" spans="3:33" ht="409.5">
      <c r="C13178" s="267" t="s">
        <v>1985</v>
      </c>
      <c r="D13178" s="267" t="s">
        <v>727</v>
      </c>
      <c r="E13178" s="267">
        <v>12680</v>
      </c>
      <c r="F13178" s="267" t="s">
        <v>1444</v>
      </c>
      <c r="H13178" s="267">
        <v>1</v>
      </c>
      <c r="I13178" s="267" t="s">
        <v>583</v>
      </c>
      <c r="J13178" s="267">
        <v>0.64</v>
      </c>
      <c r="K13178" s="267" t="s">
        <v>1986</v>
      </c>
      <c r="P13178" s="267">
        <v>15327237</v>
      </c>
      <c r="Q13178" s="267" t="s">
        <v>1445</v>
      </c>
      <c r="S13178" s="267">
        <v>38</v>
      </c>
      <c r="U13178" s="267" t="s">
        <v>1464</v>
      </c>
      <c r="V13178" s="267" t="s">
        <v>13</v>
      </c>
      <c r="W13178" s="267">
        <v>1940</v>
      </c>
      <c r="X13178" s="267" t="s">
        <v>1993</v>
      </c>
      <c r="Y13178" s="267">
        <v>15327237</v>
      </c>
      <c r="Z13178" s="267">
        <v>1</v>
      </c>
      <c r="AA13178" s="267" t="s">
        <v>1987</v>
      </c>
      <c r="AB13178" s="270" t="s">
        <v>1988</v>
      </c>
      <c r="AF13178" s="267" t="s">
        <v>24</v>
      </c>
      <c r="AG13178" s="267" t="s">
        <v>24</v>
      </c>
    </row>
    <row r="13179" spans="3:33" ht="409.5">
      <c r="C13179" s="267" t="s">
        <v>1985</v>
      </c>
      <c r="D13179" s="267" t="s">
        <v>727</v>
      </c>
      <c r="E13179" s="267">
        <v>12680</v>
      </c>
      <c r="F13179" s="267" t="s">
        <v>1444</v>
      </c>
      <c r="H13179" s="267">
        <v>1</v>
      </c>
      <c r="I13179" s="267" t="s">
        <v>583</v>
      </c>
      <c r="J13179" s="267">
        <v>0.64</v>
      </c>
      <c r="K13179" s="267" t="s">
        <v>1986</v>
      </c>
      <c r="P13179" s="267">
        <v>15327237</v>
      </c>
      <c r="Q13179" s="267" t="s">
        <v>1445</v>
      </c>
      <c r="S13179" s="267">
        <v>38</v>
      </c>
      <c r="U13179" s="267" t="s">
        <v>1464</v>
      </c>
      <c r="V13179" s="267" t="s">
        <v>13</v>
      </c>
      <c r="W13179" s="267">
        <v>1940</v>
      </c>
      <c r="X13179" s="267" t="s">
        <v>1993</v>
      </c>
      <c r="Y13179" s="267">
        <v>15327237</v>
      </c>
      <c r="Z13179" s="267">
        <v>1</v>
      </c>
      <c r="AA13179" s="267" t="s">
        <v>1987</v>
      </c>
      <c r="AB13179" s="270" t="s">
        <v>1988</v>
      </c>
      <c r="AF13179" s="267" t="s">
        <v>24</v>
      </c>
      <c r="AG13179" s="267" t="s">
        <v>24</v>
      </c>
    </row>
    <row r="13180" spans="3:33" ht="409.5">
      <c r="C13180" s="267" t="s">
        <v>1985</v>
      </c>
      <c r="D13180" s="267" t="s">
        <v>727</v>
      </c>
      <c r="E13180" s="267">
        <v>12680</v>
      </c>
      <c r="F13180" s="267" t="s">
        <v>1444</v>
      </c>
      <c r="H13180" s="267">
        <v>1</v>
      </c>
      <c r="I13180" s="267" t="s">
        <v>583</v>
      </c>
      <c r="J13180" s="267">
        <v>0.64</v>
      </c>
      <c r="K13180" s="267" t="s">
        <v>1986</v>
      </c>
      <c r="P13180" s="267">
        <v>15327237</v>
      </c>
      <c r="Q13180" s="267" t="s">
        <v>1445</v>
      </c>
      <c r="S13180" s="267">
        <v>38</v>
      </c>
      <c r="U13180" s="267" t="s">
        <v>1464</v>
      </c>
      <c r="V13180" s="267" t="s">
        <v>13</v>
      </c>
      <c r="W13180" s="267">
        <v>1940</v>
      </c>
      <c r="X13180" s="267" t="s">
        <v>1993</v>
      </c>
      <c r="Y13180" s="267">
        <v>15327237</v>
      </c>
      <c r="Z13180" s="267">
        <v>1</v>
      </c>
      <c r="AA13180" s="267" t="s">
        <v>1987</v>
      </c>
      <c r="AB13180" s="270" t="s">
        <v>1988</v>
      </c>
      <c r="AF13180" s="267" t="s">
        <v>24</v>
      </c>
      <c r="AG13180" s="267" t="s">
        <v>24</v>
      </c>
    </row>
    <row r="13181" spans="3:33" ht="409.5">
      <c r="C13181" s="267" t="s">
        <v>1985</v>
      </c>
      <c r="D13181" s="267" t="s">
        <v>727</v>
      </c>
      <c r="E13181" s="267">
        <v>12680</v>
      </c>
      <c r="F13181" s="267" t="s">
        <v>1444</v>
      </c>
      <c r="H13181" s="267">
        <v>1</v>
      </c>
      <c r="I13181" s="267" t="s">
        <v>583</v>
      </c>
      <c r="J13181" s="267">
        <v>0.64</v>
      </c>
      <c r="K13181" s="267" t="s">
        <v>1986</v>
      </c>
      <c r="P13181" s="267">
        <v>15327237</v>
      </c>
      <c r="Q13181" s="267" t="s">
        <v>1445</v>
      </c>
      <c r="S13181" s="267">
        <v>38</v>
      </c>
      <c r="U13181" s="267" t="s">
        <v>1464</v>
      </c>
      <c r="V13181" s="267" t="s">
        <v>13</v>
      </c>
      <c r="W13181" s="267">
        <v>1940</v>
      </c>
      <c r="X13181" s="267" t="s">
        <v>1993</v>
      </c>
      <c r="Y13181" s="267">
        <v>15327237</v>
      </c>
      <c r="Z13181" s="267">
        <v>1</v>
      </c>
      <c r="AA13181" s="267" t="s">
        <v>1987</v>
      </c>
      <c r="AB13181" s="270" t="s">
        <v>1988</v>
      </c>
      <c r="AF13181" s="267" t="s">
        <v>24</v>
      </c>
      <c r="AG13181" s="267" t="s">
        <v>24</v>
      </c>
    </row>
    <row r="13182" spans="3:33" ht="409.5">
      <c r="C13182" s="267" t="s">
        <v>1985</v>
      </c>
      <c r="D13182" s="267" t="s">
        <v>727</v>
      </c>
      <c r="E13182" s="267">
        <v>12680</v>
      </c>
      <c r="F13182" s="267" t="s">
        <v>1444</v>
      </c>
      <c r="H13182" s="267">
        <v>1</v>
      </c>
      <c r="I13182" s="267" t="s">
        <v>583</v>
      </c>
      <c r="J13182" s="267">
        <v>0.64</v>
      </c>
      <c r="K13182" s="267" t="s">
        <v>1986</v>
      </c>
      <c r="P13182" s="267">
        <v>15327237</v>
      </c>
      <c r="Q13182" s="267" t="s">
        <v>1445</v>
      </c>
      <c r="S13182" s="267">
        <v>38</v>
      </c>
      <c r="U13182" s="267" t="s">
        <v>1464</v>
      </c>
      <c r="V13182" s="267" t="s">
        <v>13</v>
      </c>
      <c r="W13182" s="267">
        <v>1940</v>
      </c>
      <c r="X13182" s="267" t="s">
        <v>1993</v>
      </c>
      <c r="Y13182" s="267">
        <v>15327237</v>
      </c>
      <c r="Z13182" s="267">
        <v>1</v>
      </c>
      <c r="AA13182" s="267" t="s">
        <v>1987</v>
      </c>
      <c r="AB13182" s="270" t="s">
        <v>1988</v>
      </c>
      <c r="AF13182" s="267" t="s">
        <v>24</v>
      </c>
      <c r="AG13182" s="267" t="s">
        <v>24</v>
      </c>
    </row>
    <row r="13183" spans="3:33" ht="409.5">
      <c r="C13183" s="267" t="s">
        <v>1985</v>
      </c>
      <c r="D13183" s="267" t="s">
        <v>727</v>
      </c>
      <c r="E13183" s="267">
        <v>12680</v>
      </c>
      <c r="F13183" s="267" t="s">
        <v>1444</v>
      </c>
      <c r="H13183" s="267">
        <v>1</v>
      </c>
      <c r="I13183" s="267" t="s">
        <v>583</v>
      </c>
      <c r="J13183" s="267">
        <v>0.64</v>
      </c>
      <c r="K13183" s="267" t="s">
        <v>1986</v>
      </c>
      <c r="P13183" s="267">
        <v>15327237</v>
      </c>
      <c r="Q13183" s="267" t="s">
        <v>1445</v>
      </c>
      <c r="S13183" s="267">
        <v>38</v>
      </c>
      <c r="U13183" s="267" t="s">
        <v>1464</v>
      </c>
      <c r="V13183" s="267" t="s">
        <v>13</v>
      </c>
      <c r="W13183" s="267">
        <v>1940</v>
      </c>
      <c r="X13183" s="267" t="s">
        <v>1993</v>
      </c>
      <c r="Y13183" s="267">
        <v>15327237</v>
      </c>
      <c r="Z13183" s="267">
        <v>1</v>
      </c>
      <c r="AA13183" s="267" t="s">
        <v>1987</v>
      </c>
      <c r="AB13183" s="270" t="s">
        <v>1988</v>
      </c>
      <c r="AF13183" s="267" t="s">
        <v>24</v>
      </c>
      <c r="AG13183" s="267" t="s">
        <v>24</v>
      </c>
    </row>
    <row r="13184" spans="3:33" ht="409.5">
      <c r="C13184" s="267" t="s">
        <v>1985</v>
      </c>
      <c r="D13184" s="267" t="s">
        <v>727</v>
      </c>
      <c r="E13184" s="267">
        <v>12680</v>
      </c>
      <c r="F13184" s="267" t="s">
        <v>1444</v>
      </c>
      <c r="H13184" s="267">
        <v>1</v>
      </c>
      <c r="I13184" s="267" t="s">
        <v>583</v>
      </c>
      <c r="J13184" s="267">
        <v>0.64</v>
      </c>
      <c r="K13184" s="267" t="s">
        <v>1986</v>
      </c>
      <c r="P13184" s="267">
        <v>15327237</v>
      </c>
      <c r="Q13184" s="267" t="s">
        <v>1445</v>
      </c>
      <c r="S13184" s="267">
        <v>38</v>
      </c>
      <c r="U13184" s="267" t="s">
        <v>1464</v>
      </c>
      <c r="V13184" s="267" t="s">
        <v>13</v>
      </c>
      <c r="W13184" s="267">
        <v>1940</v>
      </c>
      <c r="X13184" s="267" t="s">
        <v>1993</v>
      </c>
      <c r="Y13184" s="267">
        <v>15327237</v>
      </c>
      <c r="Z13184" s="267">
        <v>1</v>
      </c>
      <c r="AA13184" s="267" t="s">
        <v>1987</v>
      </c>
      <c r="AB13184" s="270" t="s">
        <v>1988</v>
      </c>
      <c r="AF13184" s="267" t="s">
        <v>24</v>
      </c>
      <c r="AG13184" s="267" t="s">
        <v>24</v>
      </c>
    </row>
    <row r="13185" spans="3:33" ht="409.5">
      <c r="C13185" s="267" t="s">
        <v>1985</v>
      </c>
      <c r="D13185" s="267" t="s">
        <v>727</v>
      </c>
      <c r="E13185" s="267">
        <v>12680</v>
      </c>
      <c r="F13185" s="267" t="s">
        <v>1444</v>
      </c>
      <c r="H13185" s="267">
        <v>1</v>
      </c>
      <c r="I13185" s="267" t="s">
        <v>583</v>
      </c>
      <c r="J13185" s="267">
        <v>0.64</v>
      </c>
      <c r="K13185" s="267" t="s">
        <v>1986</v>
      </c>
      <c r="P13185" s="267">
        <v>15327237</v>
      </c>
      <c r="Q13185" s="267" t="s">
        <v>1445</v>
      </c>
      <c r="S13185" s="267">
        <v>38</v>
      </c>
      <c r="U13185" s="267" t="s">
        <v>1464</v>
      </c>
      <c r="V13185" s="267" t="s">
        <v>13</v>
      </c>
      <c r="W13185" s="267">
        <v>1940</v>
      </c>
      <c r="X13185" s="267" t="s">
        <v>1993</v>
      </c>
      <c r="Y13185" s="267">
        <v>15327237</v>
      </c>
      <c r="Z13185" s="267">
        <v>1</v>
      </c>
      <c r="AA13185" s="267" t="s">
        <v>1987</v>
      </c>
      <c r="AB13185" s="270" t="s">
        <v>1988</v>
      </c>
      <c r="AF13185" s="267" t="s">
        <v>24</v>
      </c>
      <c r="AG13185" s="267" t="s">
        <v>24</v>
      </c>
    </row>
    <row r="13186" spans="3:33" ht="409.5">
      <c r="C13186" s="267" t="s">
        <v>1985</v>
      </c>
      <c r="D13186" s="267" t="s">
        <v>727</v>
      </c>
      <c r="E13186" s="267">
        <v>12680</v>
      </c>
      <c r="F13186" s="267" t="s">
        <v>1444</v>
      </c>
      <c r="H13186" s="267">
        <v>1</v>
      </c>
      <c r="I13186" s="267" t="s">
        <v>583</v>
      </c>
      <c r="J13186" s="267">
        <v>0.64</v>
      </c>
      <c r="K13186" s="267" t="s">
        <v>1986</v>
      </c>
      <c r="P13186" s="267">
        <v>15327237</v>
      </c>
      <c r="Q13186" s="267" t="s">
        <v>1445</v>
      </c>
      <c r="S13186" s="267">
        <v>38</v>
      </c>
      <c r="U13186" s="267" t="s">
        <v>1464</v>
      </c>
      <c r="V13186" s="267" t="s">
        <v>13</v>
      </c>
      <c r="W13186" s="267">
        <v>1940</v>
      </c>
      <c r="X13186" s="267" t="s">
        <v>1993</v>
      </c>
      <c r="Y13186" s="267">
        <v>15327237</v>
      </c>
      <c r="Z13186" s="267">
        <v>1</v>
      </c>
      <c r="AA13186" s="267" t="s">
        <v>1987</v>
      </c>
      <c r="AB13186" s="270" t="s">
        <v>1988</v>
      </c>
      <c r="AF13186" s="267" t="s">
        <v>24</v>
      </c>
      <c r="AG13186" s="267" t="s">
        <v>24</v>
      </c>
    </row>
    <row r="13187" spans="3:33" ht="409.5">
      <c r="C13187" s="267" t="s">
        <v>1985</v>
      </c>
      <c r="D13187" s="267" t="s">
        <v>727</v>
      </c>
      <c r="E13187" s="267">
        <v>12680</v>
      </c>
      <c r="F13187" s="267" t="s">
        <v>1444</v>
      </c>
      <c r="H13187" s="267">
        <v>1</v>
      </c>
      <c r="I13187" s="267" t="s">
        <v>583</v>
      </c>
      <c r="J13187" s="267">
        <v>0.64</v>
      </c>
      <c r="K13187" s="267" t="s">
        <v>1986</v>
      </c>
      <c r="P13187" s="267">
        <v>15327237</v>
      </c>
      <c r="Q13187" s="267" t="s">
        <v>1445</v>
      </c>
      <c r="S13187" s="267">
        <v>38</v>
      </c>
      <c r="U13187" s="267" t="s">
        <v>1464</v>
      </c>
      <c r="V13187" s="267" t="s">
        <v>13</v>
      </c>
      <c r="W13187" s="267">
        <v>1940</v>
      </c>
      <c r="X13187" s="267" t="s">
        <v>1993</v>
      </c>
      <c r="Y13187" s="267">
        <v>15327237</v>
      </c>
      <c r="Z13187" s="267">
        <v>1</v>
      </c>
      <c r="AA13187" s="267" t="s">
        <v>1987</v>
      </c>
      <c r="AB13187" s="270" t="s">
        <v>1988</v>
      </c>
      <c r="AF13187" s="267" t="s">
        <v>24</v>
      </c>
      <c r="AG13187" s="267" t="s">
        <v>24</v>
      </c>
    </row>
    <row r="13188" spans="3:33" ht="409.5">
      <c r="C13188" s="267" t="s">
        <v>1985</v>
      </c>
      <c r="D13188" s="267" t="s">
        <v>727</v>
      </c>
      <c r="E13188" s="267">
        <v>12680</v>
      </c>
      <c r="F13188" s="267" t="s">
        <v>1444</v>
      </c>
      <c r="H13188" s="267">
        <v>1</v>
      </c>
      <c r="I13188" s="267" t="s">
        <v>583</v>
      </c>
      <c r="J13188" s="267">
        <v>0.64</v>
      </c>
      <c r="K13188" s="267" t="s">
        <v>1986</v>
      </c>
      <c r="P13188" s="267">
        <v>15327237</v>
      </c>
      <c r="Q13188" s="267" t="s">
        <v>1445</v>
      </c>
      <c r="S13188" s="267">
        <v>38</v>
      </c>
      <c r="U13188" s="267" t="s">
        <v>1464</v>
      </c>
      <c r="V13188" s="267" t="s">
        <v>13</v>
      </c>
      <c r="W13188" s="267">
        <v>1940</v>
      </c>
      <c r="X13188" s="267" t="s">
        <v>1993</v>
      </c>
      <c r="Y13188" s="267">
        <v>15327237</v>
      </c>
      <c r="Z13188" s="267">
        <v>1</v>
      </c>
      <c r="AA13188" s="267" t="s">
        <v>1987</v>
      </c>
      <c r="AB13188" s="270" t="s">
        <v>1988</v>
      </c>
      <c r="AF13188" s="267" t="s">
        <v>24</v>
      </c>
      <c r="AG13188" s="267" t="s">
        <v>24</v>
      </c>
    </row>
    <row r="13189" spans="3:33" ht="409.5">
      <c r="C13189" s="267" t="s">
        <v>1985</v>
      </c>
      <c r="D13189" s="267" t="s">
        <v>727</v>
      </c>
      <c r="E13189" s="267">
        <v>12680</v>
      </c>
      <c r="F13189" s="267" t="s">
        <v>1444</v>
      </c>
      <c r="H13189" s="267">
        <v>1</v>
      </c>
      <c r="I13189" s="267" t="s">
        <v>583</v>
      </c>
      <c r="J13189" s="267">
        <v>0.64</v>
      </c>
      <c r="K13189" s="267" t="s">
        <v>1986</v>
      </c>
      <c r="P13189" s="267">
        <v>15327237</v>
      </c>
      <c r="Q13189" s="267" t="s">
        <v>1445</v>
      </c>
      <c r="S13189" s="267">
        <v>38</v>
      </c>
      <c r="U13189" s="267" t="s">
        <v>1464</v>
      </c>
      <c r="V13189" s="267" t="s">
        <v>13</v>
      </c>
      <c r="W13189" s="267">
        <v>1940</v>
      </c>
      <c r="X13189" s="267" t="s">
        <v>1993</v>
      </c>
      <c r="Y13189" s="267">
        <v>15327237</v>
      </c>
      <c r="Z13189" s="267">
        <v>1</v>
      </c>
      <c r="AA13189" s="267" t="s">
        <v>1987</v>
      </c>
      <c r="AB13189" s="270" t="s">
        <v>1988</v>
      </c>
      <c r="AF13189" s="267" t="s">
        <v>24</v>
      </c>
      <c r="AG13189" s="267" t="s">
        <v>24</v>
      </c>
    </row>
    <row r="13190" spans="3:33" ht="409.5">
      <c r="C13190" s="267" t="s">
        <v>1985</v>
      </c>
      <c r="D13190" s="267" t="s">
        <v>727</v>
      </c>
      <c r="E13190" s="267">
        <v>12680</v>
      </c>
      <c r="F13190" s="267" t="s">
        <v>1444</v>
      </c>
      <c r="H13190" s="267">
        <v>1</v>
      </c>
      <c r="I13190" s="267" t="s">
        <v>583</v>
      </c>
      <c r="J13190" s="267">
        <v>0.64</v>
      </c>
      <c r="K13190" s="267" t="s">
        <v>1986</v>
      </c>
      <c r="P13190" s="267">
        <v>15327237</v>
      </c>
      <c r="Q13190" s="267" t="s">
        <v>1445</v>
      </c>
      <c r="S13190" s="267">
        <v>38</v>
      </c>
      <c r="U13190" s="267" t="s">
        <v>1464</v>
      </c>
      <c r="V13190" s="267" t="s">
        <v>13</v>
      </c>
      <c r="W13190" s="267">
        <v>1940</v>
      </c>
      <c r="X13190" s="267" t="s">
        <v>1993</v>
      </c>
      <c r="Y13190" s="267">
        <v>15327237</v>
      </c>
      <c r="Z13190" s="267">
        <v>1</v>
      </c>
      <c r="AA13190" s="267" t="s">
        <v>1987</v>
      </c>
      <c r="AB13190" s="270" t="s">
        <v>1988</v>
      </c>
      <c r="AF13190" s="267" t="s">
        <v>24</v>
      </c>
      <c r="AG13190" s="267" t="s">
        <v>24</v>
      </c>
    </row>
    <row r="13191" spans="3:33" ht="409.5">
      <c r="C13191" s="267" t="s">
        <v>1985</v>
      </c>
      <c r="D13191" s="267" t="s">
        <v>727</v>
      </c>
      <c r="E13191" s="267">
        <v>12680</v>
      </c>
      <c r="F13191" s="267" t="s">
        <v>1444</v>
      </c>
      <c r="H13191" s="267">
        <v>1</v>
      </c>
      <c r="I13191" s="267" t="s">
        <v>583</v>
      </c>
      <c r="J13191" s="267">
        <v>0.64</v>
      </c>
      <c r="K13191" s="267" t="s">
        <v>1986</v>
      </c>
      <c r="P13191" s="267">
        <v>15327237</v>
      </c>
      <c r="Q13191" s="267" t="s">
        <v>1445</v>
      </c>
      <c r="S13191" s="267">
        <v>38</v>
      </c>
      <c r="U13191" s="267" t="s">
        <v>1464</v>
      </c>
      <c r="V13191" s="267" t="s">
        <v>13</v>
      </c>
      <c r="W13191" s="267">
        <v>1940</v>
      </c>
      <c r="X13191" s="267" t="s">
        <v>1993</v>
      </c>
      <c r="Y13191" s="267">
        <v>15327237</v>
      </c>
      <c r="Z13191" s="267">
        <v>1</v>
      </c>
      <c r="AA13191" s="267" t="s">
        <v>1987</v>
      </c>
      <c r="AB13191" s="270" t="s">
        <v>1988</v>
      </c>
      <c r="AF13191" s="267" t="s">
        <v>24</v>
      </c>
      <c r="AG13191" s="267" t="s">
        <v>24</v>
      </c>
    </row>
    <row r="13192" spans="3:33" ht="409.5">
      <c r="C13192" s="267" t="s">
        <v>1985</v>
      </c>
      <c r="D13192" s="267" t="s">
        <v>727</v>
      </c>
      <c r="E13192" s="267">
        <v>12680</v>
      </c>
      <c r="F13192" s="267" t="s">
        <v>1444</v>
      </c>
      <c r="H13192" s="267">
        <v>1</v>
      </c>
      <c r="I13192" s="267" t="s">
        <v>583</v>
      </c>
      <c r="J13192" s="267">
        <v>0.64</v>
      </c>
      <c r="K13192" s="267" t="s">
        <v>1986</v>
      </c>
      <c r="P13192" s="267">
        <v>15327237</v>
      </c>
      <c r="Q13192" s="267" t="s">
        <v>1445</v>
      </c>
      <c r="S13192" s="267">
        <v>38</v>
      </c>
      <c r="U13192" s="267" t="s">
        <v>1464</v>
      </c>
      <c r="V13192" s="267" t="s">
        <v>13</v>
      </c>
      <c r="W13192" s="267">
        <v>1940</v>
      </c>
      <c r="X13192" s="267" t="s">
        <v>1993</v>
      </c>
      <c r="Y13192" s="267">
        <v>15327237</v>
      </c>
      <c r="Z13192" s="267">
        <v>1</v>
      </c>
      <c r="AA13192" s="267" t="s">
        <v>1987</v>
      </c>
      <c r="AB13192" s="270" t="s">
        <v>1988</v>
      </c>
      <c r="AF13192" s="267" t="s">
        <v>24</v>
      </c>
      <c r="AG13192" s="267" t="s">
        <v>24</v>
      </c>
    </row>
    <row r="13193" spans="3:33" ht="409.5">
      <c r="C13193" s="267" t="s">
        <v>1985</v>
      </c>
      <c r="D13193" s="267" t="s">
        <v>727</v>
      </c>
      <c r="E13193" s="267">
        <v>12680</v>
      </c>
      <c r="F13193" s="267" t="s">
        <v>1444</v>
      </c>
      <c r="H13193" s="267">
        <v>1</v>
      </c>
      <c r="I13193" s="267" t="s">
        <v>583</v>
      </c>
      <c r="J13193" s="267">
        <v>0.64</v>
      </c>
      <c r="K13193" s="267" t="s">
        <v>1986</v>
      </c>
      <c r="P13193" s="267">
        <v>15327237</v>
      </c>
      <c r="Q13193" s="267" t="s">
        <v>1445</v>
      </c>
      <c r="S13193" s="267">
        <v>38</v>
      </c>
      <c r="U13193" s="267" t="s">
        <v>1464</v>
      </c>
      <c r="V13193" s="267" t="s">
        <v>13</v>
      </c>
      <c r="W13193" s="267">
        <v>1940</v>
      </c>
      <c r="X13193" s="267" t="s">
        <v>1993</v>
      </c>
      <c r="Y13193" s="267">
        <v>15327237</v>
      </c>
      <c r="Z13193" s="267">
        <v>1</v>
      </c>
      <c r="AA13193" s="267" t="s">
        <v>1987</v>
      </c>
      <c r="AB13193" s="270" t="s">
        <v>1988</v>
      </c>
      <c r="AF13193" s="267" t="s">
        <v>24</v>
      </c>
      <c r="AG13193" s="267" t="s">
        <v>24</v>
      </c>
    </row>
    <row r="13194" spans="3:33" ht="409.5">
      <c r="C13194" s="267" t="s">
        <v>1985</v>
      </c>
      <c r="D13194" s="267" t="s">
        <v>727</v>
      </c>
      <c r="E13194" s="267">
        <v>12680</v>
      </c>
      <c r="F13194" s="267" t="s">
        <v>1444</v>
      </c>
      <c r="H13194" s="267">
        <v>1</v>
      </c>
      <c r="I13194" s="267" t="s">
        <v>583</v>
      </c>
      <c r="J13194" s="267">
        <v>0.64</v>
      </c>
      <c r="K13194" s="267" t="s">
        <v>1986</v>
      </c>
      <c r="P13194" s="267">
        <v>15327237</v>
      </c>
      <c r="Q13194" s="267" t="s">
        <v>1445</v>
      </c>
      <c r="S13194" s="267">
        <v>38</v>
      </c>
      <c r="U13194" s="267" t="s">
        <v>1464</v>
      </c>
      <c r="V13194" s="267" t="s">
        <v>13</v>
      </c>
      <c r="W13194" s="267">
        <v>1940</v>
      </c>
      <c r="X13194" s="267" t="s">
        <v>1993</v>
      </c>
      <c r="Y13194" s="267">
        <v>15327237</v>
      </c>
      <c r="Z13194" s="267">
        <v>1</v>
      </c>
      <c r="AA13194" s="267" t="s">
        <v>1987</v>
      </c>
      <c r="AB13194" s="270" t="s">
        <v>1988</v>
      </c>
      <c r="AF13194" s="267" t="s">
        <v>24</v>
      </c>
      <c r="AG13194" s="267" t="s">
        <v>24</v>
      </c>
    </row>
    <row r="13195" spans="3:33" ht="409.5">
      <c r="C13195" s="267" t="s">
        <v>1985</v>
      </c>
      <c r="D13195" s="267" t="s">
        <v>727</v>
      </c>
      <c r="E13195" s="267">
        <v>12680</v>
      </c>
      <c r="F13195" s="267" t="s">
        <v>1444</v>
      </c>
      <c r="H13195" s="267">
        <v>1</v>
      </c>
      <c r="I13195" s="267" t="s">
        <v>583</v>
      </c>
      <c r="J13195" s="267">
        <v>0.64</v>
      </c>
      <c r="K13195" s="267" t="s">
        <v>1986</v>
      </c>
      <c r="P13195" s="267">
        <v>15327237</v>
      </c>
      <c r="Q13195" s="267" t="s">
        <v>1445</v>
      </c>
      <c r="S13195" s="267">
        <v>38</v>
      </c>
      <c r="U13195" s="267" t="s">
        <v>1464</v>
      </c>
      <c r="V13195" s="267" t="s">
        <v>13</v>
      </c>
      <c r="W13195" s="267">
        <v>1940</v>
      </c>
      <c r="X13195" s="267" t="s">
        <v>1993</v>
      </c>
      <c r="Y13195" s="267">
        <v>15327237</v>
      </c>
      <c r="Z13195" s="267">
        <v>1</v>
      </c>
      <c r="AA13195" s="267" t="s">
        <v>1987</v>
      </c>
      <c r="AB13195" s="270" t="s">
        <v>1988</v>
      </c>
      <c r="AF13195" s="267" t="s">
        <v>24</v>
      </c>
      <c r="AG13195" s="267" t="s">
        <v>24</v>
      </c>
    </row>
    <row r="13196" spans="3:33" ht="409.5">
      <c r="C13196" s="267" t="s">
        <v>1985</v>
      </c>
      <c r="D13196" s="267" t="s">
        <v>727</v>
      </c>
      <c r="E13196" s="267">
        <v>12680</v>
      </c>
      <c r="F13196" s="267" t="s">
        <v>1444</v>
      </c>
      <c r="H13196" s="267">
        <v>1</v>
      </c>
      <c r="I13196" s="267" t="s">
        <v>583</v>
      </c>
      <c r="J13196" s="267">
        <v>0.64</v>
      </c>
      <c r="K13196" s="267" t="s">
        <v>1986</v>
      </c>
      <c r="P13196" s="267">
        <v>15327237</v>
      </c>
      <c r="Q13196" s="267" t="s">
        <v>1445</v>
      </c>
      <c r="S13196" s="267">
        <v>38</v>
      </c>
      <c r="U13196" s="267" t="s">
        <v>1464</v>
      </c>
      <c r="V13196" s="267" t="s">
        <v>13</v>
      </c>
      <c r="W13196" s="267">
        <v>1940</v>
      </c>
      <c r="X13196" s="267" t="s">
        <v>1993</v>
      </c>
      <c r="Y13196" s="267">
        <v>15327237</v>
      </c>
      <c r="Z13196" s="267">
        <v>1</v>
      </c>
      <c r="AA13196" s="267" t="s">
        <v>1987</v>
      </c>
      <c r="AB13196" s="270" t="s">
        <v>1988</v>
      </c>
      <c r="AF13196" s="267" t="s">
        <v>24</v>
      </c>
      <c r="AG13196" s="267" t="s">
        <v>24</v>
      </c>
    </row>
    <row r="13197" spans="3:33" ht="409.5">
      <c r="C13197" s="267" t="s">
        <v>1985</v>
      </c>
      <c r="D13197" s="267" t="s">
        <v>727</v>
      </c>
      <c r="E13197" s="267">
        <v>12680</v>
      </c>
      <c r="F13197" s="267" t="s">
        <v>1444</v>
      </c>
      <c r="H13197" s="267">
        <v>1</v>
      </c>
      <c r="I13197" s="267" t="s">
        <v>583</v>
      </c>
      <c r="J13197" s="267">
        <v>0.64</v>
      </c>
      <c r="K13197" s="267" t="s">
        <v>1986</v>
      </c>
      <c r="P13197" s="267">
        <v>15327237</v>
      </c>
      <c r="Q13197" s="267" t="s">
        <v>1445</v>
      </c>
      <c r="S13197" s="267">
        <v>38</v>
      </c>
      <c r="U13197" s="267" t="s">
        <v>1464</v>
      </c>
      <c r="V13197" s="267" t="s">
        <v>13</v>
      </c>
      <c r="W13197" s="267">
        <v>1940</v>
      </c>
      <c r="X13197" s="267" t="s">
        <v>1993</v>
      </c>
      <c r="Y13197" s="267">
        <v>15327237</v>
      </c>
      <c r="Z13197" s="267">
        <v>1</v>
      </c>
      <c r="AA13197" s="267" t="s">
        <v>1987</v>
      </c>
      <c r="AB13197" s="270" t="s">
        <v>1988</v>
      </c>
      <c r="AF13197" s="267" t="s">
        <v>24</v>
      </c>
      <c r="AG13197" s="267" t="s">
        <v>24</v>
      </c>
    </row>
    <row r="13198" spans="3:33" ht="409.5">
      <c r="C13198" s="267" t="s">
        <v>1985</v>
      </c>
      <c r="D13198" s="267" t="s">
        <v>727</v>
      </c>
      <c r="E13198" s="267">
        <v>12680</v>
      </c>
      <c r="F13198" s="267" t="s">
        <v>1444</v>
      </c>
      <c r="H13198" s="267">
        <v>1</v>
      </c>
      <c r="I13198" s="267" t="s">
        <v>583</v>
      </c>
      <c r="J13198" s="267">
        <v>0.64</v>
      </c>
      <c r="K13198" s="267" t="s">
        <v>1986</v>
      </c>
      <c r="P13198" s="267">
        <v>15327237</v>
      </c>
      <c r="Q13198" s="267" t="s">
        <v>1445</v>
      </c>
      <c r="S13198" s="267">
        <v>38</v>
      </c>
      <c r="U13198" s="267" t="s">
        <v>1464</v>
      </c>
      <c r="V13198" s="267" t="s">
        <v>13</v>
      </c>
      <c r="W13198" s="267">
        <v>1940</v>
      </c>
      <c r="X13198" s="267" t="s">
        <v>1993</v>
      </c>
      <c r="Y13198" s="267">
        <v>15327237</v>
      </c>
      <c r="Z13198" s="267">
        <v>1</v>
      </c>
      <c r="AA13198" s="267" t="s">
        <v>1987</v>
      </c>
      <c r="AB13198" s="270" t="s">
        <v>1988</v>
      </c>
      <c r="AF13198" s="267" t="s">
        <v>24</v>
      </c>
      <c r="AG13198" s="267" t="s">
        <v>24</v>
      </c>
    </row>
    <row r="13199" spans="3:33" ht="409.5">
      <c r="C13199" s="267" t="s">
        <v>1985</v>
      </c>
      <c r="D13199" s="267" t="s">
        <v>727</v>
      </c>
      <c r="E13199" s="267">
        <v>12680</v>
      </c>
      <c r="F13199" s="267" t="s">
        <v>1444</v>
      </c>
      <c r="H13199" s="267">
        <v>1</v>
      </c>
      <c r="I13199" s="267" t="s">
        <v>583</v>
      </c>
      <c r="J13199" s="267">
        <v>0.64</v>
      </c>
      <c r="K13199" s="267" t="s">
        <v>1986</v>
      </c>
      <c r="P13199" s="267">
        <v>15327237</v>
      </c>
      <c r="Q13199" s="267" t="s">
        <v>1445</v>
      </c>
      <c r="S13199" s="267">
        <v>38</v>
      </c>
      <c r="U13199" s="267" t="s">
        <v>1464</v>
      </c>
      <c r="V13199" s="267" t="s">
        <v>13</v>
      </c>
      <c r="W13199" s="267">
        <v>1940</v>
      </c>
      <c r="X13199" s="267" t="s">
        <v>1993</v>
      </c>
      <c r="Y13199" s="267">
        <v>15327237</v>
      </c>
      <c r="Z13199" s="267">
        <v>1</v>
      </c>
      <c r="AA13199" s="267" t="s">
        <v>1987</v>
      </c>
      <c r="AB13199" s="270" t="s">
        <v>1988</v>
      </c>
      <c r="AF13199" s="267" t="s">
        <v>24</v>
      </c>
      <c r="AG13199" s="267" t="s">
        <v>24</v>
      </c>
    </row>
    <row r="13200" spans="3:33" ht="409.5">
      <c r="C13200" s="267" t="s">
        <v>1985</v>
      </c>
      <c r="D13200" s="267" t="s">
        <v>727</v>
      </c>
      <c r="E13200" s="267">
        <v>12680</v>
      </c>
      <c r="F13200" s="267" t="s">
        <v>1444</v>
      </c>
      <c r="H13200" s="267">
        <v>1</v>
      </c>
      <c r="I13200" s="267" t="s">
        <v>583</v>
      </c>
      <c r="J13200" s="267">
        <v>0.64</v>
      </c>
      <c r="K13200" s="267" t="s">
        <v>1986</v>
      </c>
      <c r="P13200" s="267">
        <v>15327237</v>
      </c>
      <c r="Q13200" s="267" t="s">
        <v>1445</v>
      </c>
      <c r="S13200" s="267">
        <v>38</v>
      </c>
      <c r="U13200" s="267" t="s">
        <v>1464</v>
      </c>
      <c r="V13200" s="267" t="s">
        <v>13</v>
      </c>
      <c r="W13200" s="267">
        <v>1940</v>
      </c>
      <c r="X13200" s="267" t="s">
        <v>1993</v>
      </c>
      <c r="Y13200" s="267">
        <v>15327237</v>
      </c>
      <c r="Z13200" s="267">
        <v>1</v>
      </c>
      <c r="AA13200" s="267" t="s">
        <v>1987</v>
      </c>
      <c r="AB13200" s="270" t="s">
        <v>1988</v>
      </c>
      <c r="AF13200" s="267" t="s">
        <v>24</v>
      </c>
      <c r="AG13200" s="267" t="s">
        <v>24</v>
      </c>
    </row>
    <row r="13201" spans="3:33" ht="409.5">
      <c r="C13201" s="267" t="s">
        <v>1985</v>
      </c>
      <c r="D13201" s="267" t="s">
        <v>727</v>
      </c>
      <c r="E13201" s="267">
        <v>12680</v>
      </c>
      <c r="F13201" s="267" t="s">
        <v>1444</v>
      </c>
      <c r="H13201" s="267">
        <v>1</v>
      </c>
      <c r="I13201" s="267" t="s">
        <v>583</v>
      </c>
      <c r="J13201" s="267">
        <v>0.64</v>
      </c>
      <c r="K13201" s="267" t="s">
        <v>1986</v>
      </c>
      <c r="P13201" s="267">
        <v>15327237</v>
      </c>
      <c r="Q13201" s="267" t="s">
        <v>1445</v>
      </c>
      <c r="S13201" s="267">
        <v>38</v>
      </c>
      <c r="U13201" s="267" t="s">
        <v>1464</v>
      </c>
      <c r="V13201" s="267" t="s">
        <v>13</v>
      </c>
      <c r="W13201" s="267">
        <v>1940</v>
      </c>
      <c r="X13201" s="267" t="s">
        <v>1993</v>
      </c>
      <c r="Y13201" s="267">
        <v>15327237</v>
      </c>
      <c r="Z13201" s="267">
        <v>1</v>
      </c>
      <c r="AA13201" s="267" t="s">
        <v>1987</v>
      </c>
      <c r="AB13201" s="270" t="s">
        <v>1988</v>
      </c>
      <c r="AF13201" s="267" t="s">
        <v>24</v>
      </c>
      <c r="AG13201" s="267" t="s">
        <v>24</v>
      </c>
    </row>
    <row r="13202" spans="3:33" ht="409.5">
      <c r="C13202" s="267" t="s">
        <v>1985</v>
      </c>
      <c r="D13202" s="267" t="s">
        <v>727</v>
      </c>
      <c r="E13202" s="267">
        <v>12680</v>
      </c>
      <c r="F13202" s="267" t="s">
        <v>1444</v>
      </c>
      <c r="H13202" s="267">
        <v>1</v>
      </c>
      <c r="I13202" s="267" t="s">
        <v>583</v>
      </c>
      <c r="J13202" s="267">
        <v>0.64</v>
      </c>
      <c r="K13202" s="267" t="s">
        <v>1986</v>
      </c>
      <c r="P13202" s="267">
        <v>15327237</v>
      </c>
      <c r="Q13202" s="267" t="s">
        <v>1445</v>
      </c>
      <c r="S13202" s="267">
        <v>38</v>
      </c>
      <c r="U13202" s="267" t="s">
        <v>1464</v>
      </c>
      <c r="V13202" s="267" t="s">
        <v>13</v>
      </c>
      <c r="W13202" s="267">
        <v>1940</v>
      </c>
      <c r="X13202" s="267" t="s">
        <v>1993</v>
      </c>
      <c r="Y13202" s="267">
        <v>15327237</v>
      </c>
      <c r="Z13202" s="267">
        <v>1</v>
      </c>
      <c r="AA13202" s="267" t="s">
        <v>1987</v>
      </c>
      <c r="AB13202" s="270" t="s">
        <v>1988</v>
      </c>
      <c r="AF13202" s="267" t="s">
        <v>24</v>
      </c>
      <c r="AG13202" s="267" t="s">
        <v>24</v>
      </c>
    </row>
    <row r="13203" spans="3:33" ht="409.5">
      <c r="C13203" s="267" t="s">
        <v>1985</v>
      </c>
      <c r="D13203" s="267" t="s">
        <v>727</v>
      </c>
      <c r="E13203" s="267">
        <v>12680</v>
      </c>
      <c r="F13203" s="267" t="s">
        <v>1444</v>
      </c>
      <c r="H13203" s="267">
        <v>1</v>
      </c>
      <c r="I13203" s="267" t="s">
        <v>583</v>
      </c>
      <c r="J13203" s="267">
        <v>0.64</v>
      </c>
      <c r="K13203" s="267" t="s">
        <v>1986</v>
      </c>
      <c r="P13203" s="267">
        <v>15327237</v>
      </c>
      <c r="Q13203" s="267" t="s">
        <v>1445</v>
      </c>
      <c r="S13203" s="267">
        <v>38</v>
      </c>
      <c r="U13203" s="267" t="s">
        <v>1464</v>
      </c>
      <c r="V13203" s="267" t="s">
        <v>13</v>
      </c>
      <c r="W13203" s="267">
        <v>1940</v>
      </c>
      <c r="X13203" s="267" t="s">
        <v>1993</v>
      </c>
      <c r="Y13203" s="267">
        <v>15327237</v>
      </c>
      <c r="Z13203" s="267">
        <v>1</v>
      </c>
      <c r="AA13203" s="267" t="s">
        <v>1987</v>
      </c>
      <c r="AB13203" s="270" t="s">
        <v>1988</v>
      </c>
      <c r="AF13203" s="267" t="s">
        <v>24</v>
      </c>
      <c r="AG13203" s="267" t="s">
        <v>24</v>
      </c>
    </row>
    <row r="13204" spans="3:33" ht="409.5">
      <c r="C13204" s="267" t="s">
        <v>1985</v>
      </c>
      <c r="D13204" s="267" t="s">
        <v>727</v>
      </c>
      <c r="E13204" s="267">
        <v>12680</v>
      </c>
      <c r="F13204" s="267" t="s">
        <v>1444</v>
      </c>
      <c r="H13204" s="267">
        <v>1</v>
      </c>
      <c r="I13204" s="267" t="s">
        <v>583</v>
      </c>
      <c r="J13204" s="267">
        <v>0.64</v>
      </c>
      <c r="K13204" s="267" t="s">
        <v>1986</v>
      </c>
      <c r="P13204" s="267">
        <v>15327237</v>
      </c>
      <c r="Q13204" s="267" t="s">
        <v>1445</v>
      </c>
      <c r="S13204" s="267">
        <v>38</v>
      </c>
      <c r="U13204" s="267" t="s">
        <v>1464</v>
      </c>
      <c r="V13204" s="267" t="s">
        <v>13</v>
      </c>
      <c r="W13204" s="267">
        <v>1940</v>
      </c>
      <c r="X13204" s="267" t="s">
        <v>1993</v>
      </c>
      <c r="Y13204" s="267">
        <v>15327237</v>
      </c>
      <c r="Z13204" s="267">
        <v>1</v>
      </c>
      <c r="AA13204" s="267" t="s">
        <v>1987</v>
      </c>
      <c r="AB13204" s="270" t="s">
        <v>1988</v>
      </c>
      <c r="AF13204" s="267" t="s">
        <v>24</v>
      </c>
      <c r="AG13204" s="267" t="s">
        <v>24</v>
      </c>
    </row>
    <row r="13205" spans="3:33" ht="409.5">
      <c r="C13205" s="267" t="s">
        <v>1985</v>
      </c>
      <c r="D13205" s="267" t="s">
        <v>727</v>
      </c>
      <c r="E13205" s="267">
        <v>12680</v>
      </c>
      <c r="F13205" s="267" t="s">
        <v>1444</v>
      </c>
      <c r="H13205" s="267">
        <v>1</v>
      </c>
      <c r="I13205" s="267" t="s">
        <v>583</v>
      </c>
      <c r="J13205" s="267">
        <v>0.64</v>
      </c>
      <c r="K13205" s="267" t="s">
        <v>1986</v>
      </c>
      <c r="P13205" s="267">
        <v>15327237</v>
      </c>
      <c r="Q13205" s="267" t="s">
        <v>1445</v>
      </c>
      <c r="S13205" s="267">
        <v>38</v>
      </c>
      <c r="U13205" s="267" t="s">
        <v>1464</v>
      </c>
      <c r="V13205" s="267" t="s">
        <v>13</v>
      </c>
      <c r="W13205" s="267">
        <v>1940</v>
      </c>
      <c r="X13205" s="267" t="s">
        <v>1993</v>
      </c>
      <c r="Y13205" s="267">
        <v>15327237</v>
      </c>
      <c r="Z13205" s="267">
        <v>1</v>
      </c>
      <c r="AA13205" s="267" t="s">
        <v>1987</v>
      </c>
      <c r="AB13205" s="270" t="s">
        <v>1988</v>
      </c>
      <c r="AF13205" s="267" t="s">
        <v>24</v>
      </c>
      <c r="AG13205" s="267" t="s">
        <v>24</v>
      </c>
    </row>
    <row r="13206" spans="3:33" ht="409.5">
      <c r="C13206" s="267" t="s">
        <v>1985</v>
      </c>
      <c r="D13206" s="267" t="s">
        <v>727</v>
      </c>
      <c r="E13206" s="267">
        <v>12680</v>
      </c>
      <c r="F13206" s="267" t="s">
        <v>1444</v>
      </c>
      <c r="H13206" s="267">
        <v>1</v>
      </c>
      <c r="I13206" s="267" t="s">
        <v>583</v>
      </c>
      <c r="J13206" s="267">
        <v>0.64</v>
      </c>
      <c r="K13206" s="267" t="s">
        <v>1986</v>
      </c>
      <c r="P13206" s="267">
        <v>15327237</v>
      </c>
      <c r="Q13206" s="267" t="s">
        <v>1445</v>
      </c>
      <c r="S13206" s="267">
        <v>38</v>
      </c>
      <c r="U13206" s="267" t="s">
        <v>1464</v>
      </c>
      <c r="V13206" s="267" t="s">
        <v>13</v>
      </c>
      <c r="W13206" s="267">
        <v>1940</v>
      </c>
      <c r="X13206" s="267" t="s">
        <v>1993</v>
      </c>
      <c r="Y13206" s="267">
        <v>15327237</v>
      </c>
      <c r="Z13206" s="267">
        <v>1</v>
      </c>
      <c r="AA13206" s="267" t="s">
        <v>1987</v>
      </c>
      <c r="AB13206" s="270" t="s">
        <v>1988</v>
      </c>
      <c r="AF13206" s="267" t="s">
        <v>24</v>
      </c>
      <c r="AG13206" s="267" t="s">
        <v>24</v>
      </c>
    </row>
    <row r="13207" spans="3:33" ht="409.5">
      <c r="C13207" s="267" t="s">
        <v>1985</v>
      </c>
      <c r="D13207" s="267" t="s">
        <v>727</v>
      </c>
      <c r="E13207" s="267">
        <v>12680</v>
      </c>
      <c r="F13207" s="267" t="s">
        <v>1444</v>
      </c>
      <c r="H13207" s="267">
        <v>1</v>
      </c>
      <c r="I13207" s="267" t="s">
        <v>583</v>
      </c>
      <c r="J13207" s="267">
        <v>0.64</v>
      </c>
      <c r="K13207" s="267" t="s">
        <v>1986</v>
      </c>
      <c r="P13207" s="267">
        <v>15327237</v>
      </c>
      <c r="Q13207" s="267" t="s">
        <v>1445</v>
      </c>
      <c r="S13207" s="267">
        <v>38</v>
      </c>
      <c r="U13207" s="267" t="s">
        <v>1464</v>
      </c>
      <c r="V13207" s="267" t="s">
        <v>13</v>
      </c>
      <c r="W13207" s="267">
        <v>1940</v>
      </c>
      <c r="X13207" s="267" t="s">
        <v>1993</v>
      </c>
      <c r="Y13207" s="267">
        <v>15327237</v>
      </c>
      <c r="Z13207" s="267">
        <v>1</v>
      </c>
      <c r="AA13207" s="267" t="s">
        <v>1987</v>
      </c>
      <c r="AB13207" s="270" t="s">
        <v>1988</v>
      </c>
      <c r="AF13207" s="267" t="s">
        <v>24</v>
      </c>
      <c r="AG13207" s="267" t="s">
        <v>24</v>
      </c>
    </row>
    <row r="13208" spans="3:33" ht="409.5">
      <c r="C13208" s="267" t="s">
        <v>1985</v>
      </c>
      <c r="D13208" s="267" t="s">
        <v>727</v>
      </c>
      <c r="E13208" s="267">
        <v>12680</v>
      </c>
      <c r="F13208" s="267" t="s">
        <v>1444</v>
      </c>
      <c r="H13208" s="267">
        <v>1</v>
      </c>
      <c r="I13208" s="267" t="s">
        <v>583</v>
      </c>
      <c r="J13208" s="267">
        <v>0.64</v>
      </c>
      <c r="K13208" s="267" t="s">
        <v>1986</v>
      </c>
      <c r="P13208" s="267">
        <v>15327237</v>
      </c>
      <c r="Q13208" s="267" t="s">
        <v>1445</v>
      </c>
      <c r="S13208" s="267">
        <v>38</v>
      </c>
      <c r="U13208" s="267" t="s">
        <v>1464</v>
      </c>
      <c r="V13208" s="267" t="s">
        <v>13</v>
      </c>
      <c r="W13208" s="267">
        <v>1940</v>
      </c>
      <c r="X13208" s="267" t="s">
        <v>1993</v>
      </c>
      <c r="Y13208" s="267">
        <v>15327237</v>
      </c>
      <c r="Z13208" s="267">
        <v>1</v>
      </c>
      <c r="AA13208" s="267" t="s">
        <v>1987</v>
      </c>
      <c r="AB13208" s="270" t="s">
        <v>1988</v>
      </c>
      <c r="AF13208" s="267" t="s">
        <v>24</v>
      </c>
      <c r="AG13208" s="267" t="s">
        <v>24</v>
      </c>
    </row>
    <row r="13209" spans="3:33" ht="409.5">
      <c r="C13209" s="267" t="s">
        <v>1985</v>
      </c>
      <c r="D13209" s="267" t="s">
        <v>727</v>
      </c>
      <c r="E13209" s="267">
        <v>12680</v>
      </c>
      <c r="F13209" s="267" t="s">
        <v>1444</v>
      </c>
      <c r="H13209" s="267">
        <v>1</v>
      </c>
      <c r="I13209" s="267" t="s">
        <v>583</v>
      </c>
      <c r="J13209" s="267">
        <v>0.64</v>
      </c>
      <c r="K13209" s="267" t="s">
        <v>1986</v>
      </c>
      <c r="P13209" s="267">
        <v>15327237</v>
      </c>
      <c r="Q13209" s="267" t="s">
        <v>1445</v>
      </c>
      <c r="S13209" s="267">
        <v>38</v>
      </c>
      <c r="U13209" s="267" t="s">
        <v>1464</v>
      </c>
      <c r="V13209" s="267" t="s">
        <v>13</v>
      </c>
      <c r="W13209" s="267">
        <v>1940</v>
      </c>
      <c r="X13209" s="267" t="s">
        <v>1993</v>
      </c>
      <c r="Y13209" s="267">
        <v>15327237</v>
      </c>
      <c r="Z13209" s="267">
        <v>1</v>
      </c>
      <c r="AA13209" s="267" t="s">
        <v>1987</v>
      </c>
      <c r="AB13209" s="270" t="s">
        <v>1988</v>
      </c>
      <c r="AF13209" s="267" t="s">
        <v>24</v>
      </c>
      <c r="AG13209" s="267" t="s">
        <v>24</v>
      </c>
    </row>
    <row r="13210" spans="3:33" ht="409.5">
      <c r="C13210" s="267" t="s">
        <v>1985</v>
      </c>
      <c r="D13210" s="267" t="s">
        <v>727</v>
      </c>
      <c r="E13210" s="267">
        <v>12680</v>
      </c>
      <c r="F13210" s="267" t="s">
        <v>1444</v>
      </c>
      <c r="H13210" s="267">
        <v>1</v>
      </c>
      <c r="I13210" s="267" t="s">
        <v>583</v>
      </c>
      <c r="J13210" s="267">
        <v>0.64</v>
      </c>
      <c r="K13210" s="267" t="s">
        <v>1986</v>
      </c>
      <c r="P13210" s="267">
        <v>15327237</v>
      </c>
      <c r="Q13210" s="267" t="s">
        <v>1445</v>
      </c>
      <c r="S13210" s="267">
        <v>38</v>
      </c>
      <c r="U13210" s="267" t="s">
        <v>1464</v>
      </c>
      <c r="V13210" s="267" t="s">
        <v>13</v>
      </c>
      <c r="W13210" s="267">
        <v>1940</v>
      </c>
      <c r="X13210" s="267" t="s">
        <v>1993</v>
      </c>
      <c r="Y13210" s="267">
        <v>15327237</v>
      </c>
      <c r="Z13210" s="267">
        <v>1</v>
      </c>
      <c r="AA13210" s="267" t="s">
        <v>1987</v>
      </c>
      <c r="AB13210" s="270" t="s">
        <v>1988</v>
      </c>
      <c r="AF13210" s="267" t="s">
        <v>24</v>
      </c>
      <c r="AG13210" s="267" t="s">
        <v>24</v>
      </c>
    </row>
    <row r="13211" spans="3:33" ht="409.5">
      <c r="C13211" s="267" t="s">
        <v>1985</v>
      </c>
      <c r="D13211" s="267" t="s">
        <v>727</v>
      </c>
      <c r="E13211" s="267">
        <v>12680</v>
      </c>
      <c r="F13211" s="267" t="s">
        <v>1444</v>
      </c>
      <c r="H13211" s="267">
        <v>1</v>
      </c>
      <c r="I13211" s="267" t="s">
        <v>583</v>
      </c>
      <c r="J13211" s="267">
        <v>0.64</v>
      </c>
      <c r="K13211" s="267" t="s">
        <v>1986</v>
      </c>
      <c r="P13211" s="267">
        <v>15327237</v>
      </c>
      <c r="Q13211" s="267" t="s">
        <v>1445</v>
      </c>
      <c r="S13211" s="267">
        <v>38</v>
      </c>
      <c r="U13211" s="267" t="s">
        <v>1464</v>
      </c>
      <c r="V13211" s="267" t="s">
        <v>13</v>
      </c>
      <c r="W13211" s="267">
        <v>1940</v>
      </c>
      <c r="X13211" s="267" t="s">
        <v>1993</v>
      </c>
      <c r="Y13211" s="267">
        <v>15327237</v>
      </c>
      <c r="Z13211" s="267">
        <v>1</v>
      </c>
      <c r="AA13211" s="267" t="s">
        <v>1987</v>
      </c>
      <c r="AB13211" s="270" t="s">
        <v>1988</v>
      </c>
      <c r="AF13211" s="267" t="s">
        <v>24</v>
      </c>
      <c r="AG13211" s="267" t="s">
        <v>24</v>
      </c>
    </row>
    <row r="13212" spans="3:33" ht="409.5">
      <c r="C13212" s="267" t="s">
        <v>1985</v>
      </c>
      <c r="D13212" s="267" t="s">
        <v>727</v>
      </c>
      <c r="E13212" s="267">
        <v>12680</v>
      </c>
      <c r="F13212" s="267" t="s">
        <v>1444</v>
      </c>
      <c r="H13212" s="267">
        <v>1</v>
      </c>
      <c r="I13212" s="267" t="s">
        <v>583</v>
      </c>
      <c r="J13212" s="267">
        <v>0.64</v>
      </c>
      <c r="K13212" s="267" t="s">
        <v>1986</v>
      </c>
      <c r="P13212" s="267">
        <v>15327237</v>
      </c>
      <c r="Q13212" s="267" t="s">
        <v>1445</v>
      </c>
      <c r="S13212" s="267">
        <v>38</v>
      </c>
      <c r="U13212" s="267" t="s">
        <v>1464</v>
      </c>
      <c r="V13212" s="267" t="s">
        <v>13</v>
      </c>
      <c r="W13212" s="267">
        <v>1940</v>
      </c>
      <c r="X13212" s="267" t="s">
        <v>1993</v>
      </c>
      <c r="Y13212" s="267">
        <v>15327237</v>
      </c>
      <c r="Z13212" s="267">
        <v>1</v>
      </c>
      <c r="AA13212" s="267" t="s">
        <v>1987</v>
      </c>
      <c r="AB13212" s="270" t="s">
        <v>1988</v>
      </c>
      <c r="AF13212" s="267" t="s">
        <v>24</v>
      </c>
      <c r="AG13212" s="267" t="s">
        <v>24</v>
      </c>
    </row>
    <row r="13213" spans="3:33" ht="409.5">
      <c r="C13213" s="267" t="s">
        <v>1985</v>
      </c>
      <c r="D13213" s="267" t="s">
        <v>727</v>
      </c>
      <c r="E13213" s="267">
        <v>12680</v>
      </c>
      <c r="F13213" s="267" t="s">
        <v>1444</v>
      </c>
      <c r="H13213" s="267">
        <v>1</v>
      </c>
      <c r="I13213" s="267" t="s">
        <v>583</v>
      </c>
      <c r="J13213" s="267">
        <v>0.64</v>
      </c>
      <c r="K13213" s="267" t="s">
        <v>1986</v>
      </c>
      <c r="P13213" s="267">
        <v>15327237</v>
      </c>
      <c r="Q13213" s="267" t="s">
        <v>1445</v>
      </c>
      <c r="S13213" s="267">
        <v>38</v>
      </c>
      <c r="U13213" s="267" t="s">
        <v>1464</v>
      </c>
      <c r="V13213" s="267" t="s">
        <v>13</v>
      </c>
      <c r="W13213" s="267">
        <v>1940</v>
      </c>
      <c r="X13213" s="267" t="s">
        <v>1993</v>
      </c>
      <c r="Y13213" s="267">
        <v>15327237</v>
      </c>
      <c r="Z13213" s="267">
        <v>1</v>
      </c>
      <c r="AA13213" s="267" t="s">
        <v>1987</v>
      </c>
      <c r="AB13213" s="270" t="s">
        <v>1988</v>
      </c>
      <c r="AF13213" s="267" t="s">
        <v>24</v>
      </c>
      <c r="AG13213" s="267" t="s">
        <v>24</v>
      </c>
    </row>
    <row r="13214" spans="3:33" ht="409.5">
      <c r="C13214" s="267" t="s">
        <v>1985</v>
      </c>
      <c r="D13214" s="267" t="s">
        <v>727</v>
      </c>
      <c r="E13214" s="267">
        <v>12680</v>
      </c>
      <c r="F13214" s="267" t="s">
        <v>1444</v>
      </c>
      <c r="H13214" s="267">
        <v>1</v>
      </c>
      <c r="I13214" s="267" t="s">
        <v>583</v>
      </c>
      <c r="J13214" s="267">
        <v>0.64</v>
      </c>
      <c r="K13214" s="267" t="s">
        <v>1986</v>
      </c>
      <c r="P13214" s="267">
        <v>15327237</v>
      </c>
      <c r="Q13214" s="267" t="s">
        <v>1445</v>
      </c>
      <c r="S13214" s="267">
        <v>38</v>
      </c>
      <c r="U13214" s="267" t="s">
        <v>1464</v>
      </c>
      <c r="V13214" s="267" t="s">
        <v>13</v>
      </c>
      <c r="W13214" s="267">
        <v>1940</v>
      </c>
      <c r="X13214" s="267" t="s">
        <v>1993</v>
      </c>
      <c r="Y13214" s="267">
        <v>15327237</v>
      </c>
      <c r="Z13214" s="267">
        <v>1</v>
      </c>
      <c r="AA13214" s="267" t="s">
        <v>1987</v>
      </c>
      <c r="AB13214" s="270" t="s">
        <v>1988</v>
      </c>
      <c r="AF13214" s="267" t="s">
        <v>24</v>
      </c>
      <c r="AG13214" s="267" t="s">
        <v>24</v>
      </c>
    </row>
    <row r="13215" spans="3:33" ht="409.5">
      <c r="C13215" s="267" t="s">
        <v>1985</v>
      </c>
      <c r="D13215" s="267" t="s">
        <v>727</v>
      </c>
      <c r="E13215" s="267">
        <v>12680</v>
      </c>
      <c r="F13215" s="267" t="s">
        <v>1444</v>
      </c>
      <c r="H13215" s="267">
        <v>1</v>
      </c>
      <c r="I13215" s="267" t="s">
        <v>583</v>
      </c>
      <c r="J13215" s="267">
        <v>0.64</v>
      </c>
      <c r="K13215" s="267" t="s">
        <v>1986</v>
      </c>
      <c r="P13215" s="267">
        <v>15327237</v>
      </c>
      <c r="Q13215" s="267" t="s">
        <v>1445</v>
      </c>
      <c r="S13215" s="267">
        <v>38</v>
      </c>
      <c r="U13215" s="267" t="s">
        <v>1464</v>
      </c>
      <c r="V13215" s="267" t="s">
        <v>13</v>
      </c>
      <c r="W13215" s="267">
        <v>1940</v>
      </c>
      <c r="X13215" s="267" t="s">
        <v>1993</v>
      </c>
      <c r="Y13215" s="267">
        <v>15327237</v>
      </c>
      <c r="Z13215" s="267">
        <v>1</v>
      </c>
      <c r="AA13215" s="267" t="s">
        <v>1987</v>
      </c>
      <c r="AB13215" s="270" t="s">
        <v>1988</v>
      </c>
      <c r="AF13215" s="267" t="s">
        <v>24</v>
      </c>
      <c r="AG13215" s="267" t="s">
        <v>24</v>
      </c>
    </row>
    <row r="13216" spans="3:33" ht="409.5">
      <c r="C13216" s="267" t="s">
        <v>1985</v>
      </c>
      <c r="D13216" s="267" t="s">
        <v>727</v>
      </c>
      <c r="E13216" s="267">
        <v>12680</v>
      </c>
      <c r="F13216" s="267" t="s">
        <v>1444</v>
      </c>
      <c r="H13216" s="267">
        <v>1</v>
      </c>
      <c r="I13216" s="267" t="s">
        <v>583</v>
      </c>
      <c r="J13216" s="267">
        <v>0.64</v>
      </c>
      <c r="K13216" s="267" t="s">
        <v>1986</v>
      </c>
      <c r="P13216" s="267">
        <v>15327237</v>
      </c>
      <c r="Q13216" s="267" t="s">
        <v>1445</v>
      </c>
      <c r="S13216" s="267">
        <v>38</v>
      </c>
      <c r="U13216" s="267" t="s">
        <v>1464</v>
      </c>
      <c r="V13216" s="267" t="s">
        <v>13</v>
      </c>
      <c r="W13216" s="267">
        <v>1940</v>
      </c>
      <c r="X13216" s="267" t="s">
        <v>1993</v>
      </c>
      <c r="Y13216" s="267">
        <v>15327237</v>
      </c>
      <c r="Z13216" s="267">
        <v>1</v>
      </c>
      <c r="AA13216" s="267" t="s">
        <v>1987</v>
      </c>
      <c r="AB13216" s="270" t="s">
        <v>1988</v>
      </c>
      <c r="AF13216" s="267" t="s">
        <v>24</v>
      </c>
      <c r="AG13216" s="267" t="s">
        <v>24</v>
      </c>
    </row>
    <row r="13217" spans="3:33" ht="409.5">
      <c r="C13217" s="267" t="s">
        <v>1985</v>
      </c>
      <c r="D13217" s="267" t="s">
        <v>727</v>
      </c>
      <c r="E13217" s="267">
        <v>12680</v>
      </c>
      <c r="F13217" s="267" t="s">
        <v>1444</v>
      </c>
      <c r="H13217" s="267">
        <v>1</v>
      </c>
      <c r="I13217" s="267" t="s">
        <v>583</v>
      </c>
      <c r="J13217" s="267">
        <v>0.64</v>
      </c>
      <c r="K13217" s="267" t="s">
        <v>1986</v>
      </c>
      <c r="P13217" s="267">
        <v>15327237</v>
      </c>
      <c r="Q13217" s="267" t="s">
        <v>1445</v>
      </c>
      <c r="S13217" s="267">
        <v>38</v>
      </c>
      <c r="U13217" s="267" t="s">
        <v>1464</v>
      </c>
      <c r="V13217" s="267" t="s">
        <v>13</v>
      </c>
      <c r="W13217" s="267">
        <v>1940</v>
      </c>
      <c r="X13217" s="267" t="s">
        <v>1993</v>
      </c>
      <c r="Y13217" s="267">
        <v>15327237</v>
      </c>
      <c r="Z13217" s="267">
        <v>1</v>
      </c>
      <c r="AA13217" s="267" t="s">
        <v>1987</v>
      </c>
      <c r="AB13217" s="270" t="s">
        <v>1988</v>
      </c>
      <c r="AF13217" s="267" t="s">
        <v>24</v>
      </c>
      <c r="AG13217" s="267" t="s">
        <v>24</v>
      </c>
    </row>
    <row r="13218" spans="3:33" ht="409.5">
      <c r="C13218" s="267" t="s">
        <v>1985</v>
      </c>
      <c r="D13218" s="267" t="s">
        <v>727</v>
      </c>
      <c r="E13218" s="267">
        <v>12680</v>
      </c>
      <c r="F13218" s="267" t="s">
        <v>1444</v>
      </c>
      <c r="H13218" s="267">
        <v>1</v>
      </c>
      <c r="I13218" s="267" t="s">
        <v>583</v>
      </c>
      <c r="J13218" s="267">
        <v>0.64</v>
      </c>
      <c r="K13218" s="267" t="s">
        <v>1986</v>
      </c>
      <c r="P13218" s="267">
        <v>15327237</v>
      </c>
      <c r="Q13218" s="267" t="s">
        <v>1445</v>
      </c>
      <c r="S13218" s="267">
        <v>38</v>
      </c>
      <c r="U13218" s="267" t="s">
        <v>1464</v>
      </c>
      <c r="V13218" s="267" t="s">
        <v>13</v>
      </c>
      <c r="W13218" s="267">
        <v>1940</v>
      </c>
      <c r="X13218" s="267" t="s">
        <v>1993</v>
      </c>
      <c r="Y13218" s="267">
        <v>15327237</v>
      </c>
      <c r="Z13218" s="267">
        <v>1</v>
      </c>
      <c r="AA13218" s="267" t="s">
        <v>1987</v>
      </c>
      <c r="AB13218" s="270" t="s">
        <v>1988</v>
      </c>
      <c r="AF13218" s="267" t="s">
        <v>24</v>
      </c>
      <c r="AG13218" s="267" t="s">
        <v>24</v>
      </c>
    </row>
    <row r="13219" spans="3:33" ht="409.5">
      <c r="C13219" s="267" t="s">
        <v>1985</v>
      </c>
      <c r="D13219" s="267" t="s">
        <v>727</v>
      </c>
      <c r="E13219" s="267">
        <v>12680</v>
      </c>
      <c r="F13219" s="267" t="s">
        <v>1444</v>
      </c>
      <c r="H13219" s="267">
        <v>1</v>
      </c>
      <c r="I13219" s="267" t="s">
        <v>583</v>
      </c>
      <c r="J13219" s="267">
        <v>0.64</v>
      </c>
      <c r="K13219" s="267" t="s">
        <v>1986</v>
      </c>
      <c r="P13219" s="267">
        <v>15327237</v>
      </c>
      <c r="Q13219" s="267" t="s">
        <v>1445</v>
      </c>
      <c r="S13219" s="267">
        <v>38</v>
      </c>
      <c r="U13219" s="267" t="s">
        <v>1464</v>
      </c>
      <c r="V13219" s="267" t="s">
        <v>13</v>
      </c>
      <c r="W13219" s="267">
        <v>1940</v>
      </c>
      <c r="X13219" s="267" t="s">
        <v>1993</v>
      </c>
      <c r="Y13219" s="267">
        <v>15327237</v>
      </c>
      <c r="Z13219" s="267">
        <v>1</v>
      </c>
      <c r="AA13219" s="267" t="s">
        <v>1987</v>
      </c>
      <c r="AB13219" s="270" t="s">
        <v>1988</v>
      </c>
      <c r="AF13219" s="267" t="s">
        <v>24</v>
      </c>
      <c r="AG13219" s="267" t="s">
        <v>24</v>
      </c>
    </row>
    <row r="13220" spans="3:33" ht="409.5">
      <c r="C13220" s="267" t="s">
        <v>1985</v>
      </c>
      <c r="D13220" s="267" t="s">
        <v>727</v>
      </c>
      <c r="E13220" s="267">
        <v>12680</v>
      </c>
      <c r="F13220" s="267" t="s">
        <v>1444</v>
      </c>
      <c r="H13220" s="267">
        <v>1</v>
      </c>
      <c r="I13220" s="267" t="s">
        <v>583</v>
      </c>
      <c r="J13220" s="267">
        <v>0.64</v>
      </c>
      <c r="K13220" s="267" t="s">
        <v>1986</v>
      </c>
      <c r="P13220" s="267">
        <v>15327237</v>
      </c>
      <c r="Q13220" s="267" t="s">
        <v>1445</v>
      </c>
      <c r="S13220" s="267">
        <v>38</v>
      </c>
      <c r="U13220" s="267" t="s">
        <v>1464</v>
      </c>
      <c r="V13220" s="267" t="s">
        <v>13</v>
      </c>
      <c r="W13220" s="267">
        <v>1940</v>
      </c>
      <c r="X13220" s="267" t="s">
        <v>1993</v>
      </c>
      <c r="Y13220" s="267">
        <v>15327237</v>
      </c>
      <c r="Z13220" s="267">
        <v>1</v>
      </c>
      <c r="AA13220" s="267" t="s">
        <v>1987</v>
      </c>
      <c r="AB13220" s="270" t="s">
        <v>1988</v>
      </c>
      <c r="AF13220" s="267" t="s">
        <v>24</v>
      </c>
      <c r="AG13220" s="267" t="s">
        <v>24</v>
      </c>
    </row>
    <row r="13221" spans="3:33" ht="409.5">
      <c r="C13221" s="267" t="s">
        <v>1985</v>
      </c>
      <c r="D13221" s="267" t="s">
        <v>727</v>
      </c>
      <c r="E13221" s="267">
        <v>12680</v>
      </c>
      <c r="F13221" s="267" t="s">
        <v>1444</v>
      </c>
      <c r="H13221" s="267">
        <v>1</v>
      </c>
      <c r="I13221" s="267" t="s">
        <v>583</v>
      </c>
      <c r="J13221" s="267">
        <v>0.64</v>
      </c>
      <c r="K13221" s="267" t="s">
        <v>1986</v>
      </c>
      <c r="P13221" s="267">
        <v>15327237</v>
      </c>
      <c r="Q13221" s="267" t="s">
        <v>1445</v>
      </c>
      <c r="S13221" s="267">
        <v>38</v>
      </c>
      <c r="U13221" s="267" t="s">
        <v>1464</v>
      </c>
      <c r="V13221" s="267" t="s">
        <v>13</v>
      </c>
      <c r="W13221" s="267">
        <v>1940</v>
      </c>
      <c r="X13221" s="267" t="s">
        <v>1993</v>
      </c>
      <c r="Y13221" s="267">
        <v>15327237</v>
      </c>
      <c r="Z13221" s="267">
        <v>1</v>
      </c>
      <c r="AA13221" s="267" t="s">
        <v>1987</v>
      </c>
      <c r="AB13221" s="270" t="s">
        <v>1988</v>
      </c>
      <c r="AF13221" s="267" t="s">
        <v>24</v>
      </c>
      <c r="AG13221" s="267" t="s">
        <v>24</v>
      </c>
    </row>
    <row r="13222" spans="3:33" ht="409.5">
      <c r="C13222" s="267" t="s">
        <v>1985</v>
      </c>
      <c r="D13222" s="267" t="s">
        <v>727</v>
      </c>
      <c r="E13222" s="267">
        <v>12680</v>
      </c>
      <c r="F13222" s="267" t="s">
        <v>1444</v>
      </c>
      <c r="H13222" s="267">
        <v>1</v>
      </c>
      <c r="I13222" s="267" t="s">
        <v>583</v>
      </c>
      <c r="J13222" s="267">
        <v>0.64</v>
      </c>
      <c r="K13222" s="267" t="s">
        <v>1986</v>
      </c>
      <c r="P13222" s="267">
        <v>15327237</v>
      </c>
      <c r="Q13222" s="267" t="s">
        <v>1445</v>
      </c>
      <c r="S13222" s="267">
        <v>38</v>
      </c>
      <c r="U13222" s="267" t="s">
        <v>1464</v>
      </c>
      <c r="V13222" s="267" t="s">
        <v>13</v>
      </c>
      <c r="W13222" s="267">
        <v>1940</v>
      </c>
      <c r="X13222" s="267" t="s">
        <v>1993</v>
      </c>
      <c r="Y13222" s="267">
        <v>15327237</v>
      </c>
      <c r="Z13222" s="267">
        <v>1</v>
      </c>
      <c r="AA13222" s="267" t="s">
        <v>1987</v>
      </c>
      <c r="AB13222" s="270" t="s">
        <v>1988</v>
      </c>
      <c r="AF13222" s="267" t="s">
        <v>24</v>
      </c>
      <c r="AG13222" s="267" t="s">
        <v>24</v>
      </c>
    </row>
    <row r="13223" spans="3:33" ht="409.5">
      <c r="C13223" s="267" t="s">
        <v>1985</v>
      </c>
      <c r="D13223" s="267" t="s">
        <v>727</v>
      </c>
      <c r="E13223" s="267">
        <v>12680</v>
      </c>
      <c r="F13223" s="267" t="s">
        <v>1444</v>
      </c>
      <c r="H13223" s="267">
        <v>1</v>
      </c>
      <c r="I13223" s="267" t="s">
        <v>583</v>
      </c>
      <c r="J13223" s="267">
        <v>0.64</v>
      </c>
      <c r="K13223" s="267" t="s">
        <v>1986</v>
      </c>
      <c r="P13223" s="267">
        <v>15327237</v>
      </c>
      <c r="Q13223" s="267" t="s">
        <v>1445</v>
      </c>
      <c r="S13223" s="267">
        <v>38</v>
      </c>
      <c r="U13223" s="267" t="s">
        <v>1464</v>
      </c>
      <c r="V13223" s="267" t="s">
        <v>13</v>
      </c>
      <c r="W13223" s="267">
        <v>1940</v>
      </c>
      <c r="X13223" s="267" t="s">
        <v>1993</v>
      </c>
      <c r="Y13223" s="267">
        <v>15327237</v>
      </c>
      <c r="Z13223" s="267">
        <v>1</v>
      </c>
      <c r="AA13223" s="267" t="s">
        <v>1987</v>
      </c>
      <c r="AB13223" s="270" t="s">
        <v>1988</v>
      </c>
      <c r="AF13223" s="267" t="s">
        <v>24</v>
      </c>
      <c r="AG13223" s="267" t="s">
        <v>24</v>
      </c>
    </row>
    <row r="13224" spans="3:33" ht="409.5">
      <c r="C13224" s="267" t="s">
        <v>1985</v>
      </c>
      <c r="D13224" s="267" t="s">
        <v>727</v>
      </c>
      <c r="E13224" s="267">
        <v>12680</v>
      </c>
      <c r="F13224" s="267" t="s">
        <v>1444</v>
      </c>
      <c r="H13224" s="267">
        <v>1</v>
      </c>
      <c r="I13224" s="267" t="s">
        <v>583</v>
      </c>
      <c r="J13224" s="267">
        <v>0.64</v>
      </c>
      <c r="K13224" s="267" t="s">
        <v>1986</v>
      </c>
      <c r="P13224" s="267">
        <v>15327237</v>
      </c>
      <c r="Q13224" s="267" t="s">
        <v>1445</v>
      </c>
      <c r="S13224" s="267">
        <v>38</v>
      </c>
      <c r="U13224" s="267" t="s">
        <v>1464</v>
      </c>
      <c r="V13224" s="267" t="s">
        <v>13</v>
      </c>
      <c r="W13224" s="267">
        <v>1940</v>
      </c>
      <c r="X13224" s="267" t="s">
        <v>1993</v>
      </c>
      <c r="Y13224" s="267">
        <v>15327237</v>
      </c>
      <c r="Z13224" s="267">
        <v>1</v>
      </c>
      <c r="AA13224" s="267" t="s">
        <v>1987</v>
      </c>
      <c r="AB13224" s="270" t="s">
        <v>1988</v>
      </c>
      <c r="AF13224" s="267" t="s">
        <v>24</v>
      </c>
      <c r="AG13224" s="267" t="s">
        <v>24</v>
      </c>
    </row>
    <row r="13225" spans="3:33" ht="409.5">
      <c r="C13225" s="267" t="s">
        <v>1985</v>
      </c>
      <c r="D13225" s="267" t="s">
        <v>727</v>
      </c>
      <c r="E13225" s="267">
        <v>12680</v>
      </c>
      <c r="F13225" s="267" t="s">
        <v>1444</v>
      </c>
      <c r="H13225" s="267">
        <v>1</v>
      </c>
      <c r="I13225" s="267" t="s">
        <v>583</v>
      </c>
      <c r="J13225" s="267">
        <v>0.64</v>
      </c>
      <c r="K13225" s="267" t="s">
        <v>1986</v>
      </c>
      <c r="P13225" s="267">
        <v>15327237</v>
      </c>
      <c r="Q13225" s="267" t="s">
        <v>1445</v>
      </c>
      <c r="S13225" s="267">
        <v>38</v>
      </c>
      <c r="U13225" s="267" t="s">
        <v>1464</v>
      </c>
      <c r="V13225" s="267" t="s">
        <v>13</v>
      </c>
      <c r="W13225" s="267">
        <v>1940</v>
      </c>
      <c r="X13225" s="267" t="s">
        <v>1993</v>
      </c>
      <c r="Y13225" s="267">
        <v>15327237</v>
      </c>
      <c r="Z13225" s="267">
        <v>1</v>
      </c>
      <c r="AA13225" s="267" t="s">
        <v>1987</v>
      </c>
      <c r="AB13225" s="270" t="s">
        <v>1988</v>
      </c>
      <c r="AF13225" s="267" t="s">
        <v>24</v>
      </c>
      <c r="AG13225" s="267" t="s">
        <v>24</v>
      </c>
    </row>
    <row r="13226" spans="3:33" ht="409.5">
      <c r="C13226" s="267" t="s">
        <v>1985</v>
      </c>
      <c r="D13226" s="267" t="s">
        <v>727</v>
      </c>
      <c r="E13226" s="267">
        <v>12680</v>
      </c>
      <c r="F13226" s="267" t="s">
        <v>1444</v>
      </c>
      <c r="H13226" s="267">
        <v>1</v>
      </c>
      <c r="I13226" s="267" t="s">
        <v>583</v>
      </c>
      <c r="J13226" s="267">
        <v>0.64</v>
      </c>
      <c r="K13226" s="267" t="s">
        <v>1986</v>
      </c>
      <c r="P13226" s="267">
        <v>15327237</v>
      </c>
      <c r="Q13226" s="267" t="s">
        <v>1445</v>
      </c>
      <c r="S13226" s="267">
        <v>38</v>
      </c>
      <c r="U13226" s="267" t="s">
        <v>1464</v>
      </c>
      <c r="V13226" s="267" t="s">
        <v>13</v>
      </c>
      <c r="W13226" s="267">
        <v>1940</v>
      </c>
      <c r="X13226" s="267" t="s">
        <v>1993</v>
      </c>
      <c r="Y13226" s="267">
        <v>15327237</v>
      </c>
      <c r="Z13226" s="267">
        <v>1</v>
      </c>
      <c r="AA13226" s="267" t="s">
        <v>1987</v>
      </c>
      <c r="AB13226" s="270" t="s">
        <v>1988</v>
      </c>
      <c r="AF13226" s="267" t="s">
        <v>24</v>
      </c>
      <c r="AG13226" s="267" t="s">
        <v>24</v>
      </c>
    </row>
    <row r="13227" spans="3:33" ht="409.5">
      <c r="C13227" s="267" t="s">
        <v>1985</v>
      </c>
      <c r="D13227" s="267" t="s">
        <v>727</v>
      </c>
      <c r="E13227" s="267">
        <v>12680</v>
      </c>
      <c r="F13227" s="267" t="s">
        <v>1444</v>
      </c>
      <c r="H13227" s="267">
        <v>1</v>
      </c>
      <c r="I13227" s="267" t="s">
        <v>583</v>
      </c>
      <c r="J13227" s="267">
        <v>0.64</v>
      </c>
      <c r="K13227" s="267" t="s">
        <v>1986</v>
      </c>
      <c r="P13227" s="267">
        <v>15327237</v>
      </c>
      <c r="Q13227" s="267" t="s">
        <v>1445</v>
      </c>
      <c r="S13227" s="267">
        <v>38</v>
      </c>
      <c r="U13227" s="267" t="s">
        <v>1464</v>
      </c>
      <c r="V13227" s="267" t="s">
        <v>13</v>
      </c>
      <c r="W13227" s="267">
        <v>1940</v>
      </c>
      <c r="X13227" s="267" t="s">
        <v>1993</v>
      </c>
      <c r="Y13227" s="267">
        <v>15327237</v>
      </c>
      <c r="Z13227" s="267">
        <v>1</v>
      </c>
      <c r="AA13227" s="267" t="s">
        <v>1987</v>
      </c>
      <c r="AB13227" s="270" t="s">
        <v>1988</v>
      </c>
      <c r="AF13227" s="267" t="s">
        <v>24</v>
      </c>
      <c r="AG13227" s="267" t="s">
        <v>24</v>
      </c>
    </row>
    <row r="13228" spans="3:33" ht="409.5">
      <c r="C13228" s="267" t="s">
        <v>1985</v>
      </c>
      <c r="D13228" s="267" t="s">
        <v>727</v>
      </c>
      <c r="E13228" s="267">
        <v>12680</v>
      </c>
      <c r="F13228" s="267" t="s">
        <v>1444</v>
      </c>
      <c r="H13228" s="267">
        <v>1</v>
      </c>
      <c r="I13228" s="267" t="s">
        <v>583</v>
      </c>
      <c r="J13228" s="267">
        <v>0.64</v>
      </c>
      <c r="K13228" s="267" t="s">
        <v>1986</v>
      </c>
      <c r="P13228" s="267">
        <v>15327237</v>
      </c>
      <c r="Q13228" s="267" t="s">
        <v>1445</v>
      </c>
      <c r="S13228" s="267">
        <v>38</v>
      </c>
      <c r="U13228" s="267" t="s">
        <v>1464</v>
      </c>
      <c r="V13228" s="267" t="s">
        <v>13</v>
      </c>
      <c r="W13228" s="267">
        <v>1940</v>
      </c>
      <c r="X13228" s="267" t="s">
        <v>1993</v>
      </c>
      <c r="Y13228" s="267">
        <v>15327237</v>
      </c>
      <c r="Z13228" s="267">
        <v>1</v>
      </c>
      <c r="AA13228" s="267" t="s">
        <v>1987</v>
      </c>
      <c r="AB13228" s="270" t="s">
        <v>1988</v>
      </c>
      <c r="AF13228" s="267" t="s">
        <v>24</v>
      </c>
      <c r="AG13228" s="267" t="s">
        <v>24</v>
      </c>
    </row>
    <row r="13229" spans="3:33" ht="409.5">
      <c r="C13229" s="267" t="s">
        <v>1985</v>
      </c>
      <c r="D13229" s="267" t="s">
        <v>727</v>
      </c>
      <c r="E13229" s="267">
        <v>12680</v>
      </c>
      <c r="F13229" s="267" t="s">
        <v>1444</v>
      </c>
      <c r="H13229" s="267">
        <v>1</v>
      </c>
      <c r="I13229" s="267" t="s">
        <v>583</v>
      </c>
      <c r="J13229" s="267">
        <v>0.64</v>
      </c>
      <c r="K13229" s="267" t="s">
        <v>1986</v>
      </c>
      <c r="P13229" s="267">
        <v>15327237</v>
      </c>
      <c r="Q13229" s="267" t="s">
        <v>1445</v>
      </c>
      <c r="S13229" s="267">
        <v>38</v>
      </c>
      <c r="U13229" s="267" t="s">
        <v>1464</v>
      </c>
      <c r="V13229" s="267" t="s">
        <v>13</v>
      </c>
      <c r="W13229" s="267">
        <v>1940</v>
      </c>
      <c r="X13229" s="267" t="s">
        <v>1993</v>
      </c>
      <c r="Y13229" s="267">
        <v>15327237</v>
      </c>
      <c r="Z13229" s="267">
        <v>1</v>
      </c>
      <c r="AA13229" s="267" t="s">
        <v>1987</v>
      </c>
      <c r="AB13229" s="270" t="s">
        <v>1988</v>
      </c>
      <c r="AF13229" s="267" t="s">
        <v>24</v>
      </c>
      <c r="AG13229" s="267" t="s">
        <v>24</v>
      </c>
    </row>
    <row r="13230" spans="3:33" ht="409.5">
      <c r="C13230" s="267" t="s">
        <v>1985</v>
      </c>
      <c r="D13230" s="267" t="s">
        <v>727</v>
      </c>
      <c r="E13230" s="267">
        <v>12680</v>
      </c>
      <c r="F13230" s="267" t="s">
        <v>1444</v>
      </c>
      <c r="H13230" s="267">
        <v>1</v>
      </c>
      <c r="I13230" s="267" t="s">
        <v>583</v>
      </c>
      <c r="J13230" s="267">
        <v>0.64</v>
      </c>
      <c r="K13230" s="267" t="s">
        <v>1986</v>
      </c>
      <c r="P13230" s="267">
        <v>15327237</v>
      </c>
      <c r="Q13230" s="267" t="s">
        <v>1445</v>
      </c>
      <c r="S13230" s="267">
        <v>38</v>
      </c>
      <c r="U13230" s="267" t="s">
        <v>1464</v>
      </c>
      <c r="V13230" s="267" t="s">
        <v>13</v>
      </c>
      <c r="W13230" s="267">
        <v>1940</v>
      </c>
      <c r="X13230" s="267" t="s">
        <v>1993</v>
      </c>
      <c r="Y13230" s="267">
        <v>15327237</v>
      </c>
      <c r="Z13230" s="267">
        <v>1</v>
      </c>
      <c r="AA13230" s="267" t="s">
        <v>1987</v>
      </c>
      <c r="AB13230" s="270" t="s">
        <v>1988</v>
      </c>
      <c r="AF13230" s="267" t="s">
        <v>24</v>
      </c>
      <c r="AG13230" s="267" t="s">
        <v>24</v>
      </c>
    </row>
    <row r="13231" spans="3:33" ht="409.5">
      <c r="C13231" s="267" t="s">
        <v>1985</v>
      </c>
      <c r="D13231" s="267" t="s">
        <v>727</v>
      </c>
      <c r="E13231" s="267">
        <v>12680</v>
      </c>
      <c r="F13231" s="267" t="s">
        <v>1444</v>
      </c>
      <c r="H13231" s="267">
        <v>1</v>
      </c>
      <c r="I13231" s="267" t="s">
        <v>583</v>
      </c>
      <c r="J13231" s="267">
        <v>0.64</v>
      </c>
      <c r="K13231" s="267" t="s">
        <v>1986</v>
      </c>
      <c r="P13231" s="267">
        <v>15327237</v>
      </c>
      <c r="Q13231" s="267" t="s">
        <v>1445</v>
      </c>
      <c r="S13231" s="267">
        <v>38</v>
      </c>
      <c r="U13231" s="267" t="s">
        <v>1464</v>
      </c>
      <c r="V13231" s="267" t="s">
        <v>13</v>
      </c>
      <c r="W13231" s="267">
        <v>1940</v>
      </c>
      <c r="X13231" s="267" t="s">
        <v>1993</v>
      </c>
      <c r="Y13231" s="267">
        <v>15327237</v>
      </c>
      <c r="Z13231" s="267">
        <v>1</v>
      </c>
      <c r="AA13231" s="267" t="s">
        <v>1987</v>
      </c>
      <c r="AB13231" s="270" t="s">
        <v>1988</v>
      </c>
      <c r="AF13231" s="267" t="s">
        <v>24</v>
      </c>
      <c r="AG13231" s="267" t="s">
        <v>24</v>
      </c>
    </row>
    <row r="13232" spans="3:33" ht="409.5">
      <c r="C13232" s="267" t="s">
        <v>1985</v>
      </c>
      <c r="D13232" s="267" t="s">
        <v>727</v>
      </c>
      <c r="E13232" s="267">
        <v>12680</v>
      </c>
      <c r="F13232" s="267" t="s">
        <v>1444</v>
      </c>
      <c r="H13232" s="267">
        <v>1</v>
      </c>
      <c r="I13232" s="267" t="s">
        <v>583</v>
      </c>
      <c r="J13232" s="267">
        <v>0.64</v>
      </c>
      <c r="K13232" s="267" t="s">
        <v>1986</v>
      </c>
      <c r="P13232" s="267">
        <v>15327237</v>
      </c>
      <c r="Q13232" s="267" t="s">
        <v>1445</v>
      </c>
      <c r="S13232" s="267">
        <v>38</v>
      </c>
      <c r="U13232" s="267" t="s">
        <v>1464</v>
      </c>
      <c r="V13232" s="267" t="s">
        <v>13</v>
      </c>
      <c r="W13232" s="267">
        <v>1940</v>
      </c>
      <c r="X13232" s="267" t="s">
        <v>1993</v>
      </c>
      <c r="Y13232" s="267">
        <v>15327237</v>
      </c>
      <c r="Z13232" s="267">
        <v>1</v>
      </c>
      <c r="AA13232" s="267" t="s">
        <v>1987</v>
      </c>
      <c r="AB13232" s="270" t="s">
        <v>1988</v>
      </c>
      <c r="AF13232" s="267" t="s">
        <v>24</v>
      </c>
      <c r="AG13232" s="267" t="s">
        <v>24</v>
      </c>
    </row>
    <row r="13233" spans="3:33" ht="409.5">
      <c r="C13233" s="267" t="s">
        <v>1985</v>
      </c>
      <c r="D13233" s="267" t="s">
        <v>727</v>
      </c>
      <c r="E13233" s="267">
        <v>12680</v>
      </c>
      <c r="F13233" s="267" t="s">
        <v>1444</v>
      </c>
      <c r="H13233" s="267">
        <v>1</v>
      </c>
      <c r="I13233" s="267" t="s">
        <v>583</v>
      </c>
      <c r="J13233" s="267">
        <v>0.64</v>
      </c>
      <c r="K13233" s="267" t="s">
        <v>1986</v>
      </c>
      <c r="P13233" s="267">
        <v>15327237</v>
      </c>
      <c r="Q13233" s="267" t="s">
        <v>1445</v>
      </c>
      <c r="S13233" s="267">
        <v>38</v>
      </c>
      <c r="U13233" s="267" t="s">
        <v>1464</v>
      </c>
      <c r="V13233" s="267" t="s">
        <v>13</v>
      </c>
      <c r="W13233" s="267">
        <v>1940</v>
      </c>
      <c r="X13233" s="267" t="s">
        <v>1993</v>
      </c>
      <c r="Y13233" s="267">
        <v>15327237</v>
      </c>
      <c r="Z13233" s="267">
        <v>1</v>
      </c>
      <c r="AA13233" s="267" t="s">
        <v>1987</v>
      </c>
      <c r="AB13233" s="270" t="s">
        <v>1988</v>
      </c>
      <c r="AF13233" s="267" t="s">
        <v>24</v>
      </c>
      <c r="AG13233" s="267" t="s">
        <v>24</v>
      </c>
    </row>
    <row r="13234" spans="3:33" ht="409.5">
      <c r="C13234" s="267" t="s">
        <v>1985</v>
      </c>
      <c r="D13234" s="267" t="s">
        <v>727</v>
      </c>
      <c r="E13234" s="267">
        <v>12680</v>
      </c>
      <c r="F13234" s="267" t="s">
        <v>1444</v>
      </c>
      <c r="H13234" s="267">
        <v>1</v>
      </c>
      <c r="I13234" s="267" t="s">
        <v>583</v>
      </c>
      <c r="J13234" s="267">
        <v>0.64</v>
      </c>
      <c r="K13234" s="267" t="s">
        <v>1986</v>
      </c>
      <c r="P13234" s="267">
        <v>15327237</v>
      </c>
      <c r="Q13234" s="267" t="s">
        <v>1445</v>
      </c>
      <c r="S13234" s="267">
        <v>38</v>
      </c>
      <c r="U13234" s="267" t="s">
        <v>1464</v>
      </c>
      <c r="V13234" s="267" t="s">
        <v>13</v>
      </c>
      <c r="W13234" s="267">
        <v>1940</v>
      </c>
      <c r="X13234" s="267" t="s">
        <v>1993</v>
      </c>
      <c r="Y13234" s="267">
        <v>15327237</v>
      </c>
      <c r="Z13234" s="267">
        <v>1</v>
      </c>
      <c r="AA13234" s="267" t="s">
        <v>1987</v>
      </c>
      <c r="AB13234" s="270" t="s">
        <v>1988</v>
      </c>
      <c r="AF13234" s="267" t="s">
        <v>24</v>
      </c>
      <c r="AG13234" s="267" t="s">
        <v>24</v>
      </c>
    </row>
    <row r="13235" spans="3:33" ht="409.5">
      <c r="C13235" s="267" t="s">
        <v>1985</v>
      </c>
      <c r="D13235" s="267" t="s">
        <v>727</v>
      </c>
      <c r="E13235" s="267">
        <v>12680</v>
      </c>
      <c r="F13235" s="267" t="s">
        <v>1444</v>
      </c>
      <c r="H13235" s="267">
        <v>1</v>
      </c>
      <c r="I13235" s="267" t="s">
        <v>583</v>
      </c>
      <c r="J13235" s="267">
        <v>0.64</v>
      </c>
      <c r="K13235" s="267" t="s">
        <v>1986</v>
      </c>
      <c r="P13235" s="267">
        <v>15327237</v>
      </c>
      <c r="Q13235" s="267" t="s">
        <v>1445</v>
      </c>
      <c r="S13235" s="267">
        <v>38</v>
      </c>
      <c r="U13235" s="267" t="s">
        <v>1464</v>
      </c>
      <c r="V13235" s="267" t="s">
        <v>13</v>
      </c>
      <c r="W13235" s="267">
        <v>1940</v>
      </c>
      <c r="X13235" s="267" t="s">
        <v>1993</v>
      </c>
      <c r="Y13235" s="267">
        <v>15327237</v>
      </c>
      <c r="Z13235" s="267">
        <v>1</v>
      </c>
      <c r="AA13235" s="267" t="s">
        <v>1987</v>
      </c>
      <c r="AB13235" s="270" t="s">
        <v>1988</v>
      </c>
      <c r="AF13235" s="267" t="s">
        <v>24</v>
      </c>
      <c r="AG13235" s="267" t="s">
        <v>24</v>
      </c>
    </row>
    <row r="13236" spans="3:33" ht="409.5">
      <c r="C13236" s="267" t="s">
        <v>1985</v>
      </c>
      <c r="D13236" s="267" t="s">
        <v>727</v>
      </c>
      <c r="E13236" s="267">
        <v>12680</v>
      </c>
      <c r="F13236" s="267" t="s">
        <v>1444</v>
      </c>
      <c r="H13236" s="267">
        <v>1</v>
      </c>
      <c r="I13236" s="267" t="s">
        <v>583</v>
      </c>
      <c r="J13236" s="267">
        <v>0.64</v>
      </c>
      <c r="K13236" s="267" t="s">
        <v>1986</v>
      </c>
      <c r="P13236" s="267">
        <v>15327237</v>
      </c>
      <c r="Q13236" s="267" t="s">
        <v>1445</v>
      </c>
      <c r="S13236" s="267">
        <v>38</v>
      </c>
      <c r="U13236" s="267" t="s">
        <v>1464</v>
      </c>
      <c r="V13236" s="267" t="s">
        <v>13</v>
      </c>
      <c r="W13236" s="267">
        <v>1940</v>
      </c>
      <c r="X13236" s="267" t="s">
        <v>1993</v>
      </c>
      <c r="Y13236" s="267">
        <v>15327237</v>
      </c>
      <c r="Z13236" s="267">
        <v>1</v>
      </c>
      <c r="AA13236" s="267" t="s">
        <v>1987</v>
      </c>
      <c r="AB13236" s="270" t="s">
        <v>1988</v>
      </c>
      <c r="AF13236" s="267" t="s">
        <v>24</v>
      </c>
      <c r="AG13236" s="267" t="s">
        <v>24</v>
      </c>
    </row>
    <row r="13237" spans="3:33" ht="409.5">
      <c r="C13237" s="267" t="s">
        <v>1985</v>
      </c>
      <c r="D13237" s="267" t="s">
        <v>727</v>
      </c>
      <c r="E13237" s="267">
        <v>12680</v>
      </c>
      <c r="F13237" s="267" t="s">
        <v>1444</v>
      </c>
      <c r="H13237" s="267">
        <v>1</v>
      </c>
      <c r="I13237" s="267" t="s">
        <v>583</v>
      </c>
      <c r="J13237" s="267">
        <v>0.64</v>
      </c>
      <c r="K13237" s="267" t="s">
        <v>1986</v>
      </c>
      <c r="P13237" s="267">
        <v>15327237</v>
      </c>
      <c r="Q13237" s="267" t="s">
        <v>1445</v>
      </c>
      <c r="S13237" s="267">
        <v>38</v>
      </c>
      <c r="U13237" s="267" t="s">
        <v>1464</v>
      </c>
      <c r="V13237" s="267" t="s">
        <v>13</v>
      </c>
      <c r="W13237" s="267">
        <v>1940</v>
      </c>
      <c r="X13237" s="267" t="s">
        <v>1993</v>
      </c>
      <c r="Y13237" s="267">
        <v>15327237</v>
      </c>
      <c r="Z13237" s="267">
        <v>1</v>
      </c>
      <c r="AA13237" s="267" t="s">
        <v>1987</v>
      </c>
      <c r="AB13237" s="270" t="s">
        <v>1988</v>
      </c>
      <c r="AF13237" s="267" t="s">
        <v>24</v>
      </c>
      <c r="AG13237" s="267" t="s">
        <v>24</v>
      </c>
    </row>
    <row r="13238" spans="3:33" ht="409.5">
      <c r="C13238" s="267" t="s">
        <v>1985</v>
      </c>
      <c r="D13238" s="267" t="s">
        <v>727</v>
      </c>
      <c r="E13238" s="267">
        <v>12680</v>
      </c>
      <c r="F13238" s="267" t="s">
        <v>1444</v>
      </c>
      <c r="H13238" s="267">
        <v>1</v>
      </c>
      <c r="I13238" s="267" t="s">
        <v>583</v>
      </c>
      <c r="J13238" s="267">
        <v>0.64</v>
      </c>
      <c r="K13238" s="267" t="s">
        <v>1986</v>
      </c>
      <c r="P13238" s="267">
        <v>15327237</v>
      </c>
      <c r="Q13238" s="267" t="s">
        <v>1445</v>
      </c>
      <c r="S13238" s="267">
        <v>38</v>
      </c>
      <c r="U13238" s="267" t="s">
        <v>1464</v>
      </c>
      <c r="V13238" s="267" t="s">
        <v>13</v>
      </c>
      <c r="W13238" s="267">
        <v>1940</v>
      </c>
      <c r="X13238" s="267" t="s">
        <v>1993</v>
      </c>
      <c r="Y13238" s="267">
        <v>15327237</v>
      </c>
      <c r="Z13238" s="267">
        <v>1</v>
      </c>
      <c r="AA13238" s="267" t="s">
        <v>1987</v>
      </c>
      <c r="AB13238" s="270" t="s">
        <v>1988</v>
      </c>
      <c r="AF13238" s="267" t="s">
        <v>24</v>
      </c>
      <c r="AG13238" s="267" t="s">
        <v>24</v>
      </c>
    </row>
    <row r="13239" spans="3:33" ht="409.5">
      <c r="C13239" s="267" t="s">
        <v>1985</v>
      </c>
      <c r="D13239" s="267" t="s">
        <v>727</v>
      </c>
      <c r="E13239" s="267">
        <v>12680</v>
      </c>
      <c r="F13239" s="267" t="s">
        <v>1444</v>
      </c>
      <c r="H13239" s="267">
        <v>1</v>
      </c>
      <c r="I13239" s="267" t="s">
        <v>583</v>
      </c>
      <c r="J13239" s="267">
        <v>0.64</v>
      </c>
      <c r="K13239" s="267" t="s">
        <v>1986</v>
      </c>
      <c r="P13239" s="267">
        <v>15327237</v>
      </c>
      <c r="Q13239" s="267" t="s">
        <v>1445</v>
      </c>
      <c r="S13239" s="267">
        <v>38</v>
      </c>
      <c r="U13239" s="267" t="s">
        <v>1464</v>
      </c>
      <c r="V13239" s="267" t="s">
        <v>13</v>
      </c>
      <c r="W13239" s="267">
        <v>1940</v>
      </c>
      <c r="X13239" s="267" t="s">
        <v>1993</v>
      </c>
      <c r="Y13239" s="267">
        <v>15327237</v>
      </c>
      <c r="Z13239" s="267">
        <v>1</v>
      </c>
      <c r="AA13239" s="267" t="s">
        <v>1987</v>
      </c>
      <c r="AB13239" s="270" t="s">
        <v>1988</v>
      </c>
      <c r="AF13239" s="267" t="s">
        <v>24</v>
      </c>
      <c r="AG13239" s="267" t="s">
        <v>24</v>
      </c>
    </row>
    <row r="13240" spans="3:33" ht="409.5">
      <c r="C13240" s="267" t="s">
        <v>1985</v>
      </c>
      <c r="D13240" s="267" t="s">
        <v>727</v>
      </c>
      <c r="E13240" s="267">
        <v>12680</v>
      </c>
      <c r="F13240" s="267" t="s">
        <v>1444</v>
      </c>
      <c r="H13240" s="267">
        <v>1</v>
      </c>
      <c r="I13240" s="267" t="s">
        <v>583</v>
      </c>
      <c r="J13240" s="267">
        <v>0.64</v>
      </c>
      <c r="K13240" s="267" t="s">
        <v>1986</v>
      </c>
      <c r="P13240" s="267">
        <v>15327237</v>
      </c>
      <c r="Q13240" s="267" t="s">
        <v>1445</v>
      </c>
      <c r="S13240" s="267">
        <v>38</v>
      </c>
      <c r="U13240" s="267" t="s">
        <v>1464</v>
      </c>
      <c r="V13240" s="267" t="s">
        <v>13</v>
      </c>
      <c r="W13240" s="267">
        <v>1940</v>
      </c>
      <c r="X13240" s="267" t="s">
        <v>1993</v>
      </c>
      <c r="Y13240" s="267">
        <v>15327237</v>
      </c>
      <c r="Z13240" s="267">
        <v>1</v>
      </c>
      <c r="AA13240" s="267" t="s">
        <v>1987</v>
      </c>
      <c r="AB13240" s="270" t="s">
        <v>1988</v>
      </c>
      <c r="AF13240" s="267" t="s">
        <v>24</v>
      </c>
      <c r="AG13240" s="267" t="s">
        <v>24</v>
      </c>
    </row>
    <row r="13241" spans="3:33" ht="409.5">
      <c r="C13241" s="267" t="s">
        <v>1985</v>
      </c>
      <c r="D13241" s="267" t="s">
        <v>727</v>
      </c>
      <c r="E13241" s="267">
        <v>12680</v>
      </c>
      <c r="F13241" s="267" t="s">
        <v>1444</v>
      </c>
      <c r="H13241" s="267">
        <v>1</v>
      </c>
      <c r="I13241" s="267" t="s">
        <v>583</v>
      </c>
      <c r="J13241" s="267">
        <v>0.64</v>
      </c>
      <c r="K13241" s="267" t="s">
        <v>1986</v>
      </c>
      <c r="P13241" s="267">
        <v>15327237</v>
      </c>
      <c r="Q13241" s="267" t="s">
        <v>1445</v>
      </c>
      <c r="S13241" s="267">
        <v>38</v>
      </c>
      <c r="U13241" s="267" t="s">
        <v>1464</v>
      </c>
      <c r="V13241" s="267" t="s">
        <v>13</v>
      </c>
      <c r="W13241" s="267">
        <v>1940</v>
      </c>
      <c r="X13241" s="267" t="s">
        <v>1993</v>
      </c>
      <c r="Y13241" s="267">
        <v>15327237</v>
      </c>
      <c r="Z13241" s="267">
        <v>1</v>
      </c>
      <c r="AA13241" s="267" t="s">
        <v>1987</v>
      </c>
      <c r="AB13241" s="270" t="s">
        <v>1988</v>
      </c>
      <c r="AF13241" s="267" t="s">
        <v>24</v>
      </c>
      <c r="AG13241" s="267" t="s">
        <v>24</v>
      </c>
    </row>
    <row r="13242" spans="3:33" ht="409.5">
      <c r="C13242" s="267" t="s">
        <v>1985</v>
      </c>
      <c r="D13242" s="267" t="s">
        <v>727</v>
      </c>
      <c r="E13242" s="267">
        <v>12680</v>
      </c>
      <c r="F13242" s="267" t="s">
        <v>1444</v>
      </c>
      <c r="H13242" s="267">
        <v>1</v>
      </c>
      <c r="I13242" s="267" t="s">
        <v>583</v>
      </c>
      <c r="J13242" s="267">
        <v>0.64</v>
      </c>
      <c r="K13242" s="267" t="s">
        <v>1986</v>
      </c>
      <c r="P13242" s="267">
        <v>15327237</v>
      </c>
      <c r="Q13242" s="267" t="s">
        <v>1445</v>
      </c>
      <c r="S13242" s="267">
        <v>38</v>
      </c>
      <c r="U13242" s="267" t="s">
        <v>1464</v>
      </c>
      <c r="V13242" s="267" t="s">
        <v>13</v>
      </c>
      <c r="W13242" s="267">
        <v>1940</v>
      </c>
      <c r="X13242" s="267" t="s">
        <v>1993</v>
      </c>
      <c r="Y13242" s="267">
        <v>15327237</v>
      </c>
      <c r="Z13242" s="267">
        <v>1</v>
      </c>
      <c r="AA13242" s="267" t="s">
        <v>1987</v>
      </c>
      <c r="AB13242" s="270" t="s">
        <v>1988</v>
      </c>
      <c r="AF13242" s="267" t="s">
        <v>24</v>
      </c>
      <c r="AG13242" s="267" t="s">
        <v>24</v>
      </c>
    </row>
    <row r="13243" spans="3:33" ht="409.5">
      <c r="C13243" s="267" t="s">
        <v>1985</v>
      </c>
      <c r="D13243" s="267" t="s">
        <v>727</v>
      </c>
      <c r="E13243" s="267">
        <v>12680</v>
      </c>
      <c r="F13243" s="267" t="s">
        <v>1444</v>
      </c>
      <c r="H13243" s="267">
        <v>1</v>
      </c>
      <c r="I13243" s="267" t="s">
        <v>583</v>
      </c>
      <c r="J13243" s="267">
        <v>0.64</v>
      </c>
      <c r="K13243" s="267" t="s">
        <v>1986</v>
      </c>
      <c r="P13243" s="267">
        <v>15327237</v>
      </c>
      <c r="Q13243" s="267" t="s">
        <v>1445</v>
      </c>
      <c r="S13243" s="267">
        <v>38</v>
      </c>
      <c r="U13243" s="267" t="s">
        <v>1464</v>
      </c>
      <c r="V13243" s="267" t="s">
        <v>13</v>
      </c>
      <c r="W13243" s="267">
        <v>1940</v>
      </c>
      <c r="X13243" s="267" t="s">
        <v>1993</v>
      </c>
      <c r="Y13243" s="267">
        <v>15327237</v>
      </c>
      <c r="Z13243" s="267">
        <v>1</v>
      </c>
      <c r="AA13243" s="267" t="s">
        <v>1987</v>
      </c>
      <c r="AB13243" s="270" t="s">
        <v>1988</v>
      </c>
      <c r="AF13243" s="267" t="s">
        <v>24</v>
      </c>
      <c r="AG13243" s="267" t="s">
        <v>24</v>
      </c>
    </row>
    <row r="13244" spans="3:33" ht="409.5">
      <c r="C13244" s="267" t="s">
        <v>1985</v>
      </c>
      <c r="D13244" s="267" t="s">
        <v>727</v>
      </c>
      <c r="E13244" s="267">
        <v>12680</v>
      </c>
      <c r="F13244" s="267" t="s">
        <v>1444</v>
      </c>
      <c r="H13244" s="267">
        <v>1</v>
      </c>
      <c r="I13244" s="267" t="s">
        <v>583</v>
      </c>
      <c r="J13244" s="267">
        <v>0.64</v>
      </c>
      <c r="K13244" s="267" t="s">
        <v>1986</v>
      </c>
      <c r="P13244" s="267">
        <v>15327237</v>
      </c>
      <c r="Q13244" s="267" t="s">
        <v>1445</v>
      </c>
      <c r="S13244" s="267">
        <v>38</v>
      </c>
      <c r="U13244" s="267" t="s">
        <v>1464</v>
      </c>
      <c r="V13244" s="267" t="s">
        <v>13</v>
      </c>
      <c r="W13244" s="267">
        <v>1940</v>
      </c>
      <c r="X13244" s="267" t="s">
        <v>1993</v>
      </c>
      <c r="Y13244" s="267">
        <v>15327237</v>
      </c>
      <c r="Z13244" s="267">
        <v>1</v>
      </c>
      <c r="AA13244" s="267" t="s">
        <v>1987</v>
      </c>
      <c r="AB13244" s="270" t="s">
        <v>1988</v>
      </c>
      <c r="AF13244" s="267" t="s">
        <v>24</v>
      </c>
      <c r="AG13244" s="267" t="s">
        <v>24</v>
      </c>
    </row>
    <row r="13245" spans="3:33" ht="409.5">
      <c r="C13245" s="267" t="s">
        <v>1985</v>
      </c>
      <c r="D13245" s="267" t="s">
        <v>727</v>
      </c>
      <c r="E13245" s="267">
        <v>12680</v>
      </c>
      <c r="F13245" s="267" t="s">
        <v>1444</v>
      </c>
      <c r="H13245" s="267">
        <v>1</v>
      </c>
      <c r="I13245" s="267" t="s">
        <v>583</v>
      </c>
      <c r="J13245" s="267">
        <v>0.64</v>
      </c>
      <c r="K13245" s="267" t="s">
        <v>1986</v>
      </c>
      <c r="P13245" s="267">
        <v>15327237</v>
      </c>
      <c r="Q13245" s="267" t="s">
        <v>1445</v>
      </c>
      <c r="S13245" s="267">
        <v>38</v>
      </c>
      <c r="U13245" s="267" t="s">
        <v>1464</v>
      </c>
      <c r="V13245" s="267" t="s">
        <v>13</v>
      </c>
      <c r="W13245" s="267">
        <v>1940</v>
      </c>
      <c r="X13245" s="267" t="s">
        <v>1993</v>
      </c>
      <c r="Y13245" s="267">
        <v>15327237</v>
      </c>
      <c r="Z13245" s="267">
        <v>1</v>
      </c>
      <c r="AA13245" s="267" t="s">
        <v>1987</v>
      </c>
      <c r="AB13245" s="270" t="s">
        <v>1988</v>
      </c>
      <c r="AF13245" s="267" t="s">
        <v>24</v>
      </c>
      <c r="AG13245" s="267" t="s">
        <v>24</v>
      </c>
    </row>
    <row r="13246" spans="3:33" ht="409.5">
      <c r="C13246" s="267" t="s">
        <v>1985</v>
      </c>
      <c r="D13246" s="267" t="s">
        <v>727</v>
      </c>
      <c r="E13246" s="267">
        <v>12680</v>
      </c>
      <c r="F13246" s="267" t="s">
        <v>1444</v>
      </c>
      <c r="H13246" s="267">
        <v>1</v>
      </c>
      <c r="I13246" s="267" t="s">
        <v>583</v>
      </c>
      <c r="J13246" s="267">
        <v>0.64</v>
      </c>
      <c r="K13246" s="267" t="s">
        <v>1986</v>
      </c>
      <c r="P13246" s="267">
        <v>15327237</v>
      </c>
      <c r="Q13246" s="267" t="s">
        <v>1445</v>
      </c>
      <c r="S13246" s="267">
        <v>38</v>
      </c>
      <c r="U13246" s="267" t="s">
        <v>1464</v>
      </c>
      <c r="V13246" s="267" t="s">
        <v>13</v>
      </c>
      <c r="W13246" s="267">
        <v>1940</v>
      </c>
      <c r="X13246" s="267" t="s">
        <v>1993</v>
      </c>
      <c r="Y13246" s="267">
        <v>15327237</v>
      </c>
      <c r="Z13246" s="267">
        <v>1</v>
      </c>
      <c r="AA13246" s="267" t="s">
        <v>1987</v>
      </c>
      <c r="AB13246" s="270" t="s">
        <v>1988</v>
      </c>
      <c r="AF13246" s="267" t="s">
        <v>24</v>
      </c>
      <c r="AG13246" s="267" t="s">
        <v>24</v>
      </c>
    </row>
    <row r="13247" spans="3:33" ht="409.5">
      <c r="C13247" s="267" t="s">
        <v>1985</v>
      </c>
      <c r="D13247" s="267" t="s">
        <v>727</v>
      </c>
      <c r="E13247" s="267">
        <v>12680</v>
      </c>
      <c r="F13247" s="267" t="s">
        <v>1444</v>
      </c>
      <c r="H13247" s="267">
        <v>1</v>
      </c>
      <c r="I13247" s="267" t="s">
        <v>583</v>
      </c>
      <c r="J13247" s="267">
        <v>0.64</v>
      </c>
      <c r="K13247" s="267" t="s">
        <v>1986</v>
      </c>
      <c r="P13247" s="267">
        <v>15327237</v>
      </c>
      <c r="Q13247" s="267" t="s">
        <v>1445</v>
      </c>
      <c r="S13247" s="267">
        <v>38</v>
      </c>
      <c r="U13247" s="267" t="s">
        <v>1464</v>
      </c>
      <c r="V13247" s="267" t="s">
        <v>13</v>
      </c>
      <c r="W13247" s="267">
        <v>1940</v>
      </c>
      <c r="X13247" s="267" t="s">
        <v>1993</v>
      </c>
      <c r="Y13247" s="267">
        <v>15327237</v>
      </c>
      <c r="Z13247" s="267">
        <v>1</v>
      </c>
      <c r="AA13247" s="267" t="s">
        <v>1987</v>
      </c>
      <c r="AB13247" s="270" t="s">
        <v>1988</v>
      </c>
      <c r="AF13247" s="267" t="s">
        <v>24</v>
      </c>
      <c r="AG13247" s="267" t="s">
        <v>24</v>
      </c>
    </row>
    <row r="13248" spans="3:33" ht="409.5">
      <c r="C13248" s="267" t="s">
        <v>1985</v>
      </c>
      <c r="D13248" s="267" t="s">
        <v>727</v>
      </c>
      <c r="E13248" s="267">
        <v>12680</v>
      </c>
      <c r="F13248" s="267" t="s">
        <v>1444</v>
      </c>
      <c r="H13248" s="267">
        <v>1</v>
      </c>
      <c r="I13248" s="267" t="s">
        <v>583</v>
      </c>
      <c r="J13248" s="267">
        <v>0.64</v>
      </c>
      <c r="K13248" s="267" t="s">
        <v>1986</v>
      </c>
      <c r="P13248" s="267">
        <v>15327237</v>
      </c>
      <c r="Q13248" s="267" t="s">
        <v>1445</v>
      </c>
      <c r="S13248" s="267">
        <v>38</v>
      </c>
      <c r="U13248" s="267" t="s">
        <v>1464</v>
      </c>
      <c r="V13248" s="267" t="s">
        <v>13</v>
      </c>
      <c r="W13248" s="267">
        <v>1940</v>
      </c>
      <c r="X13248" s="267" t="s">
        <v>1993</v>
      </c>
      <c r="Y13248" s="267">
        <v>15327237</v>
      </c>
      <c r="Z13248" s="267">
        <v>1</v>
      </c>
      <c r="AA13248" s="267" t="s">
        <v>1987</v>
      </c>
      <c r="AB13248" s="270" t="s">
        <v>1988</v>
      </c>
      <c r="AF13248" s="267" t="s">
        <v>24</v>
      </c>
      <c r="AG13248" s="267" t="s">
        <v>24</v>
      </c>
    </row>
    <row r="13249" spans="3:33" ht="409.5">
      <c r="C13249" s="267" t="s">
        <v>1985</v>
      </c>
      <c r="D13249" s="267" t="s">
        <v>727</v>
      </c>
      <c r="E13249" s="267">
        <v>18206</v>
      </c>
      <c r="F13249" s="267" t="s">
        <v>1444</v>
      </c>
      <c r="G13249" s="267" t="s">
        <v>1445</v>
      </c>
      <c r="H13249" s="267">
        <v>1</v>
      </c>
      <c r="I13249" s="267" t="s">
        <v>583</v>
      </c>
      <c r="J13249" s="267">
        <v>0.64</v>
      </c>
      <c r="K13249" s="267" t="s">
        <v>1986</v>
      </c>
      <c r="O13249" s="267" t="s">
        <v>13</v>
      </c>
      <c r="P13249" s="267">
        <v>15327237</v>
      </c>
      <c r="Q13249" s="267" t="s">
        <v>1445</v>
      </c>
      <c r="S13249" s="267">
        <v>38</v>
      </c>
      <c r="T13249" s="267" t="s">
        <v>24</v>
      </c>
      <c r="U13249" s="267" t="s">
        <v>1491</v>
      </c>
      <c r="V13249" s="267" t="s">
        <v>13</v>
      </c>
      <c r="W13249" s="267">
        <v>1940</v>
      </c>
      <c r="X13249" s="267" t="s">
        <v>1992</v>
      </c>
      <c r="Y13249" s="267">
        <v>15327237</v>
      </c>
      <c r="Z13249" s="267">
        <v>1</v>
      </c>
      <c r="AA13249" s="267" t="s">
        <v>1987</v>
      </c>
      <c r="AB13249" s="270" t="s">
        <v>1988</v>
      </c>
      <c r="AD13249" s="267" t="s">
        <v>24</v>
      </c>
      <c r="AF13249" s="267" t="s">
        <v>24</v>
      </c>
      <c r="AG13249" s="267" t="s">
        <v>24</v>
      </c>
    </row>
    <row r="13250" spans="3:33" ht="409.5">
      <c r="C13250" s="267" t="s">
        <v>1985</v>
      </c>
      <c r="D13250" s="267" t="s">
        <v>727</v>
      </c>
      <c r="E13250" s="267">
        <v>18206</v>
      </c>
      <c r="F13250" s="267" t="s">
        <v>1444</v>
      </c>
      <c r="G13250" s="267" t="s">
        <v>1445</v>
      </c>
      <c r="H13250" s="267">
        <v>1</v>
      </c>
      <c r="I13250" s="267" t="s">
        <v>583</v>
      </c>
      <c r="J13250" s="267">
        <v>0.64</v>
      </c>
      <c r="K13250" s="267" t="s">
        <v>1986</v>
      </c>
      <c r="O13250" s="267" t="s">
        <v>13</v>
      </c>
      <c r="P13250" s="267">
        <v>15327237</v>
      </c>
      <c r="Q13250" s="267" t="s">
        <v>1445</v>
      </c>
      <c r="S13250" s="267">
        <v>38</v>
      </c>
      <c r="T13250" s="267" t="s">
        <v>24</v>
      </c>
      <c r="U13250" s="267" t="s">
        <v>1491</v>
      </c>
      <c r="V13250" s="267" t="s">
        <v>13</v>
      </c>
      <c r="W13250" s="267">
        <v>1940</v>
      </c>
      <c r="X13250" s="267" t="s">
        <v>1992</v>
      </c>
      <c r="Y13250" s="267">
        <v>15327237</v>
      </c>
      <c r="Z13250" s="267">
        <v>1</v>
      </c>
      <c r="AA13250" s="267" t="s">
        <v>1987</v>
      </c>
      <c r="AB13250" s="270" t="s">
        <v>1988</v>
      </c>
      <c r="AD13250" s="267" t="s">
        <v>24</v>
      </c>
      <c r="AF13250" s="267" t="s">
        <v>24</v>
      </c>
      <c r="AG13250" s="267" t="s">
        <v>24</v>
      </c>
    </row>
    <row r="13251" spans="3:33" ht="409.5">
      <c r="C13251" s="267" t="s">
        <v>1985</v>
      </c>
      <c r="D13251" s="267" t="s">
        <v>727</v>
      </c>
      <c r="E13251" s="267">
        <v>18206</v>
      </c>
      <c r="F13251" s="267" t="s">
        <v>1444</v>
      </c>
      <c r="G13251" s="267" t="s">
        <v>1445</v>
      </c>
      <c r="H13251" s="267">
        <v>1</v>
      </c>
      <c r="I13251" s="267" t="s">
        <v>583</v>
      </c>
      <c r="J13251" s="267">
        <v>0.64</v>
      </c>
      <c r="K13251" s="267" t="s">
        <v>1986</v>
      </c>
      <c r="O13251" s="267" t="s">
        <v>13</v>
      </c>
      <c r="P13251" s="267">
        <v>15327237</v>
      </c>
      <c r="Q13251" s="267" t="s">
        <v>1445</v>
      </c>
      <c r="S13251" s="267">
        <v>38</v>
      </c>
      <c r="T13251" s="267" t="s">
        <v>24</v>
      </c>
      <c r="U13251" s="267" t="s">
        <v>1491</v>
      </c>
      <c r="V13251" s="267" t="s">
        <v>13</v>
      </c>
      <c r="W13251" s="267">
        <v>1940</v>
      </c>
      <c r="X13251" s="267" t="s">
        <v>1992</v>
      </c>
      <c r="Y13251" s="267">
        <v>15327237</v>
      </c>
      <c r="Z13251" s="267">
        <v>1</v>
      </c>
      <c r="AA13251" s="267" t="s">
        <v>1987</v>
      </c>
      <c r="AB13251" s="270" t="s">
        <v>1988</v>
      </c>
      <c r="AD13251" s="267" t="s">
        <v>24</v>
      </c>
      <c r="AF13251" s="267" t="s">
        <v>24</v>
      </c>
      <c r="AG13251" s="267" t="s">
        <v>24</v>
      </c>
    </row>
    <row r="13252" spans="3:33" ht="409.5">
      <c r="C13252" s="267" t="s">
        <v>1985</v>
      </c>
      <c r="D13252" s="267" t="s">
        <v>727</v>
      </c>
      <c r="E13252" s="267">
        <v>18206</v>
      </c>
      <c r="F13252" s="267" t="s">
        <v>1444</v>
      </c>
      <c r="G13252" s="267" t="s">
        <v>1445</v>
      </c>
      <c r="H13252" s="267">
        <v>1</v>
      </c>
      <c r="I13252" s="267" t="s">
        <v>583</v>
      </c>
      <c r="J13252" s="267">
        <v>0.64</v>
      </c>
      <c r="K13252" s="267" t="s">
        <v>1986</v>
      </c>
      <c r="O13252" s="267" t="s">
        <v>13</v>
      </c>
      <c r="P13252" s="267">
        <v>15327237</v>
      </c>
      <c r="Q13252" s="267" t="s">
        <v>1445</v>
      </c>
      <c r="S13252" s="267">
        <v>38</v>
      </c>
      <c r="T13252" s="267" t="s">
        <v>24</v>
      </c>
      <c r="U13252" s="267" t="s">
        <v>1491</v>
      </c>
      <c r="V13252" s="267" t="s">
        <v>13</v>
      </c>
      <c r="W13252" s="267">
        <v>1940</v>
      </c>
      <c r="X13252" s="267" t="s">
        <v>1992</v>
      </c>
      <c r="Y13252" s="267">
        <v>15327237</v>
      </c>
      <c r="Z13252" s="267">
        <v>1</v>
      </c>
      <c r="AA13252" s="267" t="s">
        <v>1987</v>
      </c>
      <c r="AB13252" s="270" t="s">
        <v>1988</v>
      </c>
      <c r="AD13252" s="267" t="s">
        <v>24</v>
      </c>
      <c r="AF13252" s="267" t="s">
        <v>24</v>
      </c>
      <c r="AG13252" s="267" t="s">
        <v>24</v>
      </c>
    </row>
    <row r="13253" spans="3:33" ht="409.5">
      <c r="C13253" s="267" t="s">
        <v>1985</v>
      </c>
      <c r="D13253" s="267" t="s">
        <v>727</v>
      </c>
      <c r="E13253" s="267">
        <v>18206</v>
      </c>
      <c r="F13253" s="267" t="s">
        <v>1444</v>
      </c>
      <c r="G13253" s="267" t="s">
        <v>1445</v>
      </c>
      <c r="H13253" s="267">
        <v>1</v>
      </c>
      <c r="I13253" s="267" t="s">
        <v>583</v>
      </c>
      <c r="J13253" s="267">
        <v>0.64</v>
      </c>
      <c r="K13253" s="267" t="s">
        <v>1986</v>
      </c>
      <c r="O13253" s="267" t="s">
        <v>13</v>
      </c>
      <c r="P13253" s="267">
        <v>15327237</v>
      </c>
      <c r="Q13253" s="267" t="s">
        <v>1445</v>
      </c>
      <c r="S13253" s="267">
        <v>38</v>
      </c>
      <c r="T13253" s="267" t="s">
        <v>24</v>
      </c>
      <c r="U13253" s="267" t="s">
        <v>1491</v>
      </c>
      <c r="V13253" s="267" t="s">
        <v>13</v>
      </c>
      <c r="W13253" s="267">
        <v>1940</v>
      </c>
      <c r="X13253" s="267" t="s">
        <v>1992</v>
      </c>
      <c r="Y13253" s="267">
        <v>15327237</v>
      </c>
      <c r="Z13253" s="267">
        <v>1</v>
      </c>
      <c r="AA13253" s="267" t="s">
        <v>1987</v>
      </c>
      <c r="AB13253" s="270" t="s">
        <v>1988</v>
      </c>
      <c r="AD13253" s="267" t="s">
        <v>24</v>
      </c>
      <c r="AF13253" s="267" t="s">
        <v>24</v>
      </c>
      <c r="AG13253" s="267" t="s">
        <v>24</v>
      </c>
    </row>
    <row r="13254" spans="3:33" ht="409.5">
      <c r="C13254" s="267" t="s">
        <v>1985</v>
      </c>
      <c r="D13254" s="267" t="s">
        <v>727</v>
      </c>
      <c r="E13254" s="267">
        <v>18206</v>
      </c>
      <c r="F13254" s="267" t="s">
        <v>1444</v>
      </c>
      <c r="G13254" s="267" t="s">
        <v>1445</v>
      </c>
      <c r="H13254" s="267">
        <v>1</v>
      </c>
      <c r="I13254" s="267" t="s">
        <v>583</v>
      </c>
      <c r="J13254" s="267">
        <v>0.64</v>
      </c>
      <c r="K13254" s="267" t="s">
        <v>1986</v>
      </c>
      <c r="O13254" s="267" t="s">
        <v>13</v>
      </c>
      <c r="P13254" s="267">
        <v>15327237</v>
      </c>
      <c r="Q13254" s="267" t="s">
        <v>1445</v>
      </c>
      <c r="S13254" s="267">
        <v>38</v>
      </c>
      <c r="T13254" s="267" t="s">
        <v>24</v>
      </c>
      <c r="U13254" s="267" t="s">
        <v>1491</v>
      </c>
      <c r="V13254" s="267" t="s">
        <v>13</v>
      </c>
      <c r="W13254" s="267">
        <v>1940</v>
      </c>
      <c r="X13254" s="267" t="s">
        <v>1992</v>
      </c>
      <c r="Y13254" s="267">
        <v>15327237</v>
      </c>
      <c r="Z13254" s="267">
        <v>1</v>
      </c>
      <c r="AA13254" s="267" t="s">
        <v>1987</v>
      </c>
      <c r="AB13254" s="270" t="s">
        <v>1988</v>
      </c>
      <c r="AD13254" s="267" t="s">
        <v>24</v>
      </c>
      <c r="AF13254" s="267" t="s">
        <v>24</v>
      </c>
      <c r="AG13254" s="267" t="s">
        <v>24</v>
      </c>
    </row>
    <row r="13255" spans="3:33" ht="409.5">
      <c r="C13255" s="267" t="s">
        <v>1985</v>
      </c>
      <c r="D13255" s="267" t="s">
        <v>727</v>
      </c>
      <c r="E13255" s="267">
        <v>18206</v>
      </c>
      <c r="F13255" s="267" t="s">
        <v>1444</v>
      </c>
      <c r="G13255" s="267" t="s">
        <v>1445</v>
      </c>
      <c r="H13255" s="267">
        <v>1</v>
      </c>
      <c r="I13255" s="267" t="s">
        <v>583</v>
      </c>
      <c r="J13255" s="267">
        <v>0.64</v>
      </c>
      <c r="K13255" s="267" t="s">
        <v>1986</v>
      </c>
      <c r="O13255" s="267" t="s">
        <v>13</v>
      </c>
      <c r="P13255" s="267">
        <v>15327237</v>
      </c>
      <c r="Q13255" s="267" t="s">
        <v>1445</v>
      </c>
      <c r="S13255" s="267">
        <v>38</v>
      </c>
      <c r="T13255" s="267" t="s">
        <v>24</v>
      </c>
      <c r="U13255" s="267" t="s">
        <v>1491</v>
      </c>
      <c r="V13255" s="267" t="s">
        <v>13</v>
      </c>
      <c r="W13255" s="267">
        <v>1940</v>
      </c>
      <c r="X13255" s="267" t="s">
        <v>1992</v>
      </c>
      <c r="Y13255" s="267">
        <v>15327237</v>
      </c>
      <c r="Z13255" s="267">
        <v>1</v>
      </c>
      <c r="AA13255" s="267" t="s">
        <v>1987</v>
      </c>
      <c r="AB13255" s="270" t="s">
        <v>1988</v>
      </c>
      <c r="AD13255" s="267" t="s">
        <v>24</v>
      </c>
      <c r="AF13255" s="267" t="s">
        <v>24</v>
      </c>
      <c r="AG13255" s="267" t="s">
        <v>24</v>
      </c>
    </row>
    <row r="13256" spans="3:33" ht="409.5">
      <c r="C13256" s="267" t="s">
        <v>1985</v>
      </c>
      <c r="D13256" s="267" t="s">
        <v>727</v>
      </c>
      <c r="E13256" s="267">
        <v>18206</v>
      </c>
      <c r="F13256" s="267" t="s">
        <v>1444</v>
      </c>
      <c r="G13256" s="267" t="s">
        <v>1445</v>
      </c>
      <c r="H13256" s="267">
        <v>1</v>
      </c>
      <c r="I13256" s="267" t="s">
        <v>583</v>
      </c>
      <c r="J13256" s="267">
        <v>0.64</v>
      </c>
      <c r="K13256" s="267" t="s">
        <v>1986</v>
      </c>
      <c r="O13256" s="267" t="s">
        <v>13</v>
      </c>
      <c r="P13256" s="267">
        <v>15327237</v>
      </c>
      <c r="Q13256" s="267" t="s">
        <v>1445</v>
      </c>
      <c r="S13256" s="267">
        <v>38</v>
      </c>
      <c r="T13256" s="267" t="s">
        <v>24</v>
      </c>
      <c r="U13256" s="267" t="s">
        <v>1491</v>
      </c>
      <c r="V13256" s="267" t="s">
        <v>13</v>
      </c>
      <c r="W13256" s="267">
        <v>1940</v>
      </c>
      <c r="X13256" s="267" t="s">
        <v>1992</v>
      </c>
      <c r="Y13256" s="267">
        <v>15327237</v>
      </c>
      <c r="Z13256" s="267">
        <v>1</v>
      </c>
      <c r="AA13256" s="267" t="s">
        <v>1987</v>
      </c>
      <c r="AB13256" s="270" t="s">
        <v>1988</v>
      </c>
      <c r="AD13256" s="267" t="s">
        <v>24</v>
      </c>
      <c r="AF13256" s="267" t="s">
        <v>24</v>
      </c>
      <c r="AG13256" s="267" t="s">
        <v>24</v>
      </c>
    </row>
    <row r="13257" spans="3:33" ht="409.5">
      <c r="C13257" s="267" t="s">
        <v>1985</v>
      </c>
      <c r="D13257" s="267" t="s">
        <v>727</v>
      </c>
      <c r="E13257" s="267">
        <v>18206</v>
      </c>
      <c r="F13257" s="267" t="s">
        <v>1444</v>
      </c>
      <c r="G13257" s="267" t="s">
        <v>1445</v>
      </c>
      <c r="H13257" s="267">
        <v>1</v>
      </c>
      <c r="I13257" s="267" t="s">
        <v>583</v>
      </c>
      <c r="J13257" s="267">
        <v>0.64</v>
      </c>
      <c r="K13257" s="267" t="s">
        <v>1986</v>
      </c>
      <c r="O13257" s="267" t="s">
        <v>13</v>
      </c>
      <c r="P13257" s="267">
        <v>15327237</v>
      </c>
      <c r="Q13257" s="267" t="s">
        <v>1445</v>
      </c>
      <c r="S13257" s="267">
        <v>38</v>
      </c>
      <c r="T13257" s="267" t="s">
        <v>24</v>
      </c>
      <c r="U13257" s="267" t="s">
        <v>1491</v>
      </c>
      <c r="V13257" s="267" t="s">
        <v>13</v>
      </c>
      <c r="W13257" s="267">
        <v>1940</v>
      </c>
      <c r="X13257" s="267" t="s">
        <v>1992</v>
      </c>
      <c r="Y13257" s="267">
        <v>15327237</v>
      </c>
      <c r="Z13257" s="267">
        <v>1</v>
      </c>
      <c r="AA13257" s="267" t="s">
        <v>1987</v>
      </c>
      <c r="AB13257" s="270" t="s">
        <v>1988</v>
      </c>
      <c r="AD13257" s="267" t="s">
        <v>24</v>
      </c>
      <c r="AF13257" s="267" t="s">
        <v>24</v>
      </c>
      <c r="AG13257" s="267" t="s">
        <v>24</v>
      </c>
    </row>
    <row r="13258" spans="3:33" ht="409.5">
      <c r="C13258" s="267" t="s">
        <v>1985</v>
      </c>
      <c r="D13258" s="267" t="s">
        <v>727</v>
      </c>
      <c r="E13258" s="267">
        <v>18206</v>
      </c>
      <c r="F13258" s="267" t="s">
        <v>1444</v>
      </c>
      <c r="G13258" s="267" t="s">
        <v>1445</v>
      </c>
      <c r="H13258" s="267">
        <v>1</v>
      </c>
      <c r="I13258" s="267" t="s">
        <v>583</v>
      </c>
      <c r="J13258" s="267">
        <v>0.64</v>
      </c>
      <c r="K13258" s="267" t="s">
        <v>1986</v>
      </c>
      <c r="O13258" s="267" t="s">
        <v>13</v>
      </c>
      <c r="P13258" s="267">
        <v>15327237</v>
      </c>
      <c r="Q13258" s="267" t="s">
        <v>1445</v>
      </c>
      <c r="S13258" s="267">
        <v>38</v>
      </c>
      <c r="T13258" s="267" t="s">
        <v>24</v>
      </c>
      <c r="U13258" s="267" t="s">
        <v>1491</v>
      </c>
      <c r="V13258" s="267" t="s">
        <v>13</v>
      </c>
      <c r="W13258" s="267">
        <v>1940</v>
      </c>
      <c r="X13258" s="267" t="s">
        <v>1992</v>
      </c>
      <c r="Y13258" s="267">
        <v>15327237</v>
      </c>
      <c r="Z13258" s="267">
        <v>1</v>
      </c>
      <c r="AA13258" s="267" t="s">
        <v>1987</v>
      </c>
      <c r="AB13258" s="270" t="s">
        <v>1988</v>
      </c>
      <c r="AD13258" s="267" t="s">
        <v>24</v>
      </c>
      <c r="AF13258" s="267" t="s">
        <v>24</v>
      </c>
      <c r="AG13258" s="267" t="s">
        <v>24</v>
      </c>
    </row>
    <row r="13259" spans="3:33" ht="409.5">
      <c r="C13259" s="267" t="s">
        <v>1985</v>
      </c>
      <c r="D13259" s="267" t="s">
        <v>727</v>
      </c>
      <c r="E13259" s="267">
        <v>18206</v>
      </c>
      <c r="F13259" s="267" t="s">
        <v>1444</v>
      </c>
      <c r="G13259" s="267" t="s">
        <v>1445</v>
      </c>
      <c r="H13259" s="267">
        <v>1</v>
      </c>
      <c r="I13259" s="267" t="s">
        <v>583</v>
      </c>
      <c r="J13259" s="267">
        <v>0.64</v>
      </c>
      <c r="K13259" s="267" t="s">
        <v>1986</v>
      </c>
      <c r="O13259" s="267" t="s">
        <v>13</v>
      </c>
      <c r="P13259" s="267">
        <v>15327237</v>
      </c>
      <c r="Q13259" s="267" t="s">
        <v>1445</v>
      </c>
      <c r="S13259" s="267">
        <v>38</v>
      </c>
      <c r="T13259" s="267" t="s">
        <v>24</v>
      </c>
      <c r="U13259" s="267" t="s">
        <v>1491</v>
      </c>
      <c r="V13259" s="267" t="s">
        <v>13</v>
      </c>
      <c r="W13259" s="267">
        <v>1940</v>
      </c>
      <c r="X13259" s="267" t="s">
        <v>1992</v>
      </c>
      <c r="Y13259" s="267">
        <v>15327237</v>
      </c>
      <c r="Z13259" s="267">
        <v>1</v>
      </c>
      <c r="AA13259" s="267" t="s">
        <v>1987</v>
      </c>
      <c r="AB13259" s="270" t="s">
        <v>1988</v>
      </c>
      <c r="AD13259" s="267" t="s">
        <v>24</v>
      </c>
      <c r="AF13259" s="267" t="s">
        <v>24</v>
      </c>
      <c r="AG13259" s="267" t="s">
        <v>24</v>
      </c>
    </row>
    <row r="13260" spans="3:33" ht="409.5">
      <c r="C13260" s="267" t="s">
        <v>1985</v>
      </c>
      <c r="D13260" s="267" t="s">
        <v>727</v>
      </c>
      <c r="E13260" s="267">
        <v>18206</v>
      </c>
      <c r="F13260" s="267" t="s">
        <v>1444</v>
      </c>
      <c r="G13260" s="267" t="s">
        <v>1445</v>
      </c>
      <c r="H13260" s="267">
        <v>1</v>
      </c>
      <c r="I13260" s="267" t="s">
        <v>583</v>
      </c>
      <c r="J13260" s="267">
        <v>0.64</v>
      </c>
      <c r="K13260" s="267" t="s">
        <v>1986</v>
      </c>
      <c r="O13260" s="267" t="s">
        <v>13</v>
      </c>
      <c r="P13260" s="267">
        <v>15327237</v>
      </c>
      <c r="Q13260" s="267" t="s">
        <v>1445</v>
      </c>
      <c r="S13260" s="267">
        <v>38</v>
      </c>
      <c r="T13260" s="267" t="s">
        <v>24</v>
      </c>
      <c r="U13260" s="267" t="s">
        <v>1491</v>
      </c>
      <c r="V13260" s="267" t="s">
        <v>13</v>
      </c>
      <c r="W13260" s="267">
        <v>1940</v>
      </c>
      <c r="X13260" s="267" t="s">
        <v>1992</v>
      </c>
      <c r="Y13260" s="267">
        <v>15327237</v>
      </c>
      <c r="Z13260" s="267">
        <v>1</v>
      </c>
      <c r="AA13260" s="267" t="s">
        <v>1987</v>
      </c>
      <c r="AB13260" s="270" t="s">
        <v>1988</v>
      </c>
      <c r="AD13260" s="267" t="s">
        <v>24</v>
      </c>
      <c r="AF13260" s="267" t="s">
        <v>24</v>
      </c>
      <c r="AG13260" s="267" t="s">
        <v>24</v>
      </c>
    </row>
    <row r="13261" spans="3:33" ht="409.5">
      <c r="C13261" s="267" t="s">
        <v>1985</v>
      </c>
      <c r="D13261" s="267" t="s">
        <v>727</v>
      </c>
      <c r="E13261" s="267">
        <v>18206</v>
      </c>
      <c r="F13261" s="267" t="s">
        <v>1444</v>
      </c>
      <c r="G13261" s="267" t="s">
        <v>1445</v>
      </c>
      <c r="H13261" s="267">
        <v>1</v>
      </c>
      <c r="I13261" s="267" t="s">
        <v>583</v>
      </c>
      <c r="J13261" s="267">
        <v>0.64</v>
      </c>
      <c r="K13261" s="267" t="s">
        <v>1986</v>
      </c>
      <c r="O13261" s="267" t="s">
        <v>13</v>
      </c>
      <c r="P13261" s="267">
        <v>15327237</v>
      </c>
      <c r="Q13261" s="267" t="s">
        <v>1445</v>
      </c>
      <c r="S13261" s="267">
        <v>38</v>
      </c>
      <c r="T13261" s="267" t="s">
        <v>24</v>
      </c>
      <c r="U13261" s="267" t="s">
        <v>1491</v>
      </c>
      <c r="V13261" s="267" t="s">
        <v>13</v>
      </c>
      <c r="W13261" s="267">
        <v>1940</v>
      </c>
      <c r="X13261" s="267" t="s">
        <v>1992</v>
      </c>
      <c r="Y13261" s="267">
        <v>15327237</v>
      </c>
      <c r="Z13261" s="267">
        <v>1</v>
      </c>
      <c r="AA13261" s="267" t="s">
        <v>1987</v>
      </c>
      <c r="AB13261" s="270" t="s">
        <v>1988</v>
      </c>
      <c r="AD13261" s="267" t="s">
        <v>24</v>
      </c>
      <c r="AF13261" s="267" t="s">
        <v>24</v>
      </c>
      <c r="AG13261" s="267" t="s">
        <v>24</v>
      </c>
    </row>
    <row r="13262" spans="3:33" ht="409.5">
      <c r="C13262" s="267" t="s">
        <v>1985</v>
      </c>
      <c r="D13262" s="267" t="s">
        <v>727</v>
      </c>
      <c r="E13262" s="267">
        <v>18206</v>
      </c>
      <c r="F13262" s="267" t="s">
        <v>1444</v>
      </c>
      <c r="G13262" s="267" t="s">
        <v>1445</v>
      </c>
      <c r="H13262" s="267">
        <v>1</v>
      </c>
      <c r="I13262" s="267" t="s">
        <v>583</v>
      </c>
      <c r="J13262" s="267">
        <v>0.64</v>
      </c>
      <c r="K13262" s="267" t="s">
        <v>1986</v>
      </c>
      <c r="O13262" s="267" t="s">
        <v>13</v>
      </c>
      <c r="P13262" s="267">
        <v>15327237</v>
      </c>
      <c r="Q13262" s="267" t="s">
        <v>1445</v>
      </c>
      <c r="S13262" s="267">
        <v>38</v>
      </c>
      <c r="T13262" s="267" t="s">
        <v>24</v>
      </c>
      <c r="U13262" s="267" t="s">
        <v>1491</v>
      </c>
      <c r="V13262" s="267" t="s">
        <v>13</v>
      </c>
      <c r="W13262" s="267">
        <v>1940</v>
      </c>
      <c r="X13262" s="267" t="s">
        <v>1992</v>
      </c>
      <c r="Y13262" s="267">
        <v>15327237</v>
      </c>
      <c r="Z13262" s="267">
        <v>1</v>
      </c>
      <c r="AA13262" s="267" t="s">
        <v>1987</v>
      </c>
      <c r="AB13262" s="270" t="s">
        <v>1988</v>
      </c>
      <c r="AD13262" s="267" t="s">
        <v>24</v>
      </c>
      <c r="AF13262" s="267" t="s">
        <v>24</v>
      </c>
      <c r="AG13262" s="267" t="s">
        <v>24</v>
      </c>
    </row>
    <row r="13263" spans="3:33" ht="409.5">
      <c r="C13263" s="267" t="s">
        <v>1985</v>
      </c>
      <c r="D13263" s="267" t="s">
        <v>727</v>
      </c>
      <c r="E13263" s="267">
        <v>18206</v>
      </c>
      <c r="F13263" s="267" t="s">
        <v>1444</v>
      </c>
      <c r="G13263" s="267" t="s">
        <v>1445</v>
      </c>
      <c r="H13263" s="267">
        <v>1</v>
      </c>
      <c r="I13263" s="267" t="s">
        <v>583</v>
      </c>
      <c r="J13263" s="267">
        <v>0.64</v>
      </c>
      <c r="K13263" s="267" t="s">
        <v>1986</v>
      </c>
      <c r="O13263" s="267" t="s">
        <v>13</v>
      </c>
      <c r="P13263" s="267">
        <v>15327237</v>
      </c>
      <c r="Q13263" s="267" t="s">
        <v>1445</v>
      </c>
      <c r="S13263" s="267">
        <v>38</v>
      </c>
      <c r="T13263" s="267" t="s">
        <v>24</v>
      </c>
      <c r="U13263" s="267" t="s">
        <v>1491</v>
      </c>
      <c r="V13263" s="267" t="s">
        <v>13</v>
      </c>
      <c r="W13263" s="267">
        <v>1940</v>
      </c>
      <c r="X13263" s="267" t="s">
        <v>1992</v>
      </c>
      <c r="Y13263" s="267">
        <v>15327237</v>
      </c>
      <c r="Z13263" s="267">
        <v>1</v>
      </c>
      <c r="AA13263" s="267" t="s">
        <v>1987</v>
      </c>
      <c r="AB13263" s="270" t="s">
        <v>1988</v>
      </c>
      <c r="AD13263" s="267" t="s">
        <v>24</v>
      </c>
      <c r="AF13263" s="267" t="s">
        <v>24</v>
      </c>
      <c r="AG13263" s="267" t="s">
        <v>24</v>
      </c>
    </row>
    <row r="13264" spans="3:33" ht="409.5">
      <c r="C13264" s="267" t="s">
        <v>1985</v>
      </c>
      <c r="D13264" s="267" t="s">
        <v>727</v>
      </c>
      <c r="E13264" s="267">
        <v>18206</v>
      </c>
      <c r="F13264" s="267" t="s">
        <v>1444</v>
      </c>
      <c r="G13264" s="267" t="s">
        <v>1445</v>
      </c>
      <c r="H13264" s="267">
        <v>1</v>
      </c>
      <c r="I13264" s="267" t="s">
        <v>583</v>
      </c>
      <c r="J13264" s="267">
        <v>0.64</v>
      </c>
      <c r="K13264" s="267" t="s">
        <v>1986</v>
      </c>
      <c r="O13264" s="267" t="s">
        <v>13</v>
      </c>
      <c r="P13264" s="267">
        <v>15327237</v>
      </c>
      <c r="Q13264" s="267" t="s">
        <v>1445</v>
      </c>
      <c r="S13264" s="267">
        <v>38</v>
      </c>
      <c r="T13264" s="267" t="s">
        <v>24</v>
      </c>
      <c r="U13264" s="267" t="s">
        <v>1491</v>
      </c>
      <c r="V13264" s="267" t="s">
        <v>13</v>
      </c>
      <c r="W13264" s="267">
        <v>1940</v>
      </c>
      <c r="X13264" s="267" t="s">
        <v>1992</v>
      </c>
      <c r="Y13264" s="267">
        <v>15327237</v>
      </c>
      <c r="Z13264" s="267">
        <v>1</v>
      </c>
      <c r="AA13264" s="267" t="s">
        <v>1987</v>
      </c>
      <c r="AB13264" s="270" t="s">
        <v>1988</v>
      </c>
      <c r="AD13264" s="267" t="s">
        <v>24</v>
      </c>
      <c r="AF13264" s="267" t="s">
        <v>24</v>
      </c>
      <c r="AG13264" s="267" t="s">
        <v>24</v>
      </c>
    </row>
    <row r="13265" spans="3:33" ht="409.5">
      <c r="C13265" s="267" t="s">
        <v>1985</v>
      </c>
      <c r="D13265" s="267" t="s">
        <v>727</v>
      </c>
      <c r="E13265" s="267">
        <v>18206</v>
      </c>
      <c r="F13265" s="267" t="s">
        <v>1444</v>
      </c>
      <c r="G13265" s="267" t="s">
        <v>1445</v>
      </c>
      <c r="H13265" s="267">
        <v>1</v>
      </c>
      <c r="I13265" s="267" t="s">
        <v>583</v>
      </c>
      <c r="J13265" s="267">
        <v>0.64</v>
      </c>
      <c r="K13265" s="267" t="s">
        <v>1986</v>
      </c>
      <c r="O13265" s="267" t="s">
        <v>13</v>
      </c>
      <c r="P13265" s="267">
        <v>15327237</v>
      </c>
      <c r="Q13265" s="267" t="s">
        <v>1445</v>
      </c>
      <c r="S13265" s="267">
        <v>38</v>
      </c>
      <c r="T13265" s="267" t="s">
        <v>24</v>
      </c>
      <c r="U13265" s="267" t="s">
        <v>1491</v>
      </c>
      <c r="V13265" s="267" t="s">
        <v>13</v>
      </c>
      <c r="W13265" s="267">
        <v>1940</v>
      </c>
      <c r="X13265" s="267" t="s">
        <v>1992</v>
      </c>
      <c r="Y13265" s="267">
        <v>15327237</v>
      </c>
      <c r="Z13265" s="267">
        <v>1</v>
      </c>
      <c r="AA13265" s="267" t="s">
        <v>1987</v>
      </c>
      <c r="AB13265" s="270" t="s">
        <v>1988</v>
      </c>
      <c r="AD13265" s="267" t="s">
        <v>24</v>
      </c>
      <c r="AF13265" s="267" t="s">
        <v>24</v>
      </c>
      <c r="AG13265" s="267" t="s">
        <v>24</v>
      </c>
    </row>
    <row r="13266" spans="3:33" ht="409.5">
      <c r="C13266" s="267" t="s">
        <v>1985</v>
      </c>
      <c r="D13266" s="267" t="s">
        <v>727</v>
      </c>
      <c r="E13266" s="267">
        <v>18206</v>
      </c>
      <c r="F13266" s="267" t="s">
        <v>1444</v>
      </c>
      <c r="G13266" s="267" t="s">
        <v>1445</v>
      </c>
      <c r="H13266" s="267">
        <v>1</v>
      </c>
      <c r="I13266" s="267" t="s">
        <v>583</v>
      </c>
      <c r="J13266" s="267">
        <v>0.64</v>
      </c>
      <c r="K13266" s="267" t="s">
        <v>1986</v>
      </c>
      <c r="O13266" s="267" t="s">
        <v>13</v>
      </c>
      <c r="P13266" s="267">
        <v>15327237</v>
      </c>
      <c r="Q13266" s="267" t="s">
        <v>1445</v>
      </c>
      <c r="S13266" s="267">
        <v>38</v>
      </c>
      <c r="T13266" s="267" t="s">
        <v>24</v>
      </c>
      <c r="U13266" s="267" t="s">
        <v>1491</v>
      </c>
      <c r="V13266" s="267" t="s">
        <v>13</v>
      </c>
      <c r="W13266" s="267">
        <v>1940</v>
      </c>
      <c r="X13266" s="267" t="s">
        <v>1992</v>
      </c>
      <c r="Y13266" s="267">
        <v>15327237</v>
      </c>
      <c r="Z13266" s="267">
        <v>1</v>
      </c>
      <c r="AA13266" s="267" t="s">
        <v>1987</v>
      </c>
      <c r="AB13266" s="270" t="s">
        <v>1988</v>
      </c>
      <c r="AD13266" s="267" t="s">
        <v>24</v>
      </c>
      <c r="AF13266" s="267" t="s">
        <v>24</v>
      </c>
      <c r="AG13266" s="267" t="s">
        <v>24</v>
      </c>
    </row>
    <row r="13267" spans="3:33" ht="409.5">
      <c r="C13267" s="267" t="s">
        <v>1985</v>
      </c>
      <c r="D13267" s="267" t="s">
        <v>727</v>
      </c>
      <c r="E13267" s="267">
        <v>18206</v>
      </c>
      <c r="F13267" s="267" t="s">
        <v>1444</v>
      </c>
      <c r="G13267" s="267" t="s">
        <v>1445</v>
      </c>
      <c r="H13267" s="267">
        <v>1</v>
      </c>
      <c r="I13267" s="267" t="s">
        <v>583</v>
      </c>
      <c r="J13267" s="267">
        <v>0.64</v>
      </c>
      <c r="K13267" s="267" t="s">
        <v>1986</v>
      </c>
      <c r="O13267" s="267" t="s">
        <v>13</v>
      </c>
      <c r="P13267" s="267">
        <v>15327237</v>
      </c>
      <c r="Q13267" s="267" t="s">
        <v>1445</v>
      </c>
      <c r="S13267" s="267">
        <v>38</v>
      </c>
      <c r="T13267" s="267" t="s">
        <v>24</v>
      </c>
      <c r="U13267" s="267" t="s">
        <v>1491</v>
      </c>
      <c r="V13267" s="267" t="s">
        <v>13</v>
      </c>
      <c r="W13267" s="267">
        <v>1940</v>
      </c>
      <c r="X13267" s="267" t="s">
        <v>1992</v>
      </c>
      <c r="Y13267" s="267">
        <v>15327237</v>
      </c>
      <c r="Z13267" s="267">
        <v>1</v>
      </c>
      <c r="AA13267" s="267" t="s">
        <v>1987</v>
      </c>
      <c r="AB13267" s="270" t="s">
        <v>1988</v>
      </c>
      <c r="AD13267" s="267" t="s">
        <v>24</v>
      </c>
      <c r="AF13267" s="267" t="s">
        <v>24</v>
      </c>
      <c r="AG13267" s="267" t="s">
        <v>24</v>
      </c>
    </row>
    <row r="13268" spans="3:33" ht="409.5">
      <c r="C13268" s="267" t="s">
        <v>1985</v>
      </c>
      <c r="D13268" s="267" t="s">
        <v>727</v>
      </c>
      <c r="E13268" s="267">
        <v>18206</v>
      </c>
      <c r="F13268" s="267" t="s">
        <v>1444</v>
      </c>
      <c r="G13268" s="267" t="s">
        <v>1445</v>
      </c>
      <c r="H13268" s="267">
        <v>1</v>
      </c>
      <c r="I13268" s="267" t="s">
        <v>583</v>
      </c>
      <c r="J13268" s="267">
        <v>0.64</v>
      </c>
      <c r="K13268" s="267" t="s">
        <v>1986</v>
      </c>
      <c r="O13268" s="267" t="s">
        <v>13</v>
      </c>
      <c r="P13268" s="267">
        <v>15327237</v>
      </c>
      <c r="Q13268" s="267" t="s">
        <v>1445</v>
      </c>
      <c r="S13268" s="267">
        <v>38</v>
      </c>
      <c r="T13268" s="267" t="s">
        <v>24</v>
      </c>
      <c r="U13268" s="267" t="s">
        <v>1491</v>
      </c>
      <c r="V13268" s="267" t="s">
        <v>13</v>
      </c>
      <c r="W13268" s="267">
        <v>1940</v>
      </c>
      <c r="X13268" s="267" t="s">
        <v>1992</v>
      </c>
      <c r="Y13268" s="267">
        <v>15327237</v>
      </c>
      <c r="Z13268" s="267">
        <v>1</v>
      </c>
      <c r="AA13268" s="267" t="s">
        <v>1987</v>
      </c>
      <c r="AB13268" s="270" t="s">
        <v>1988</v>
      </c>
      <c r="AD13268" s="267" t="s">
        <v>24</v>
      </c>
      <c r="AF13268" s="267" t="s">
        <v>24</v>
      </c>
      <c r="AG13268" s="267" t="s">
        <v>24</v>
      </c>
    </row>
    <row r="13269" spans="3:33" ht="409.5">
      <c r="C13269" s="267" t="s">
        <v>1985</v>
      </c>
      <c r="D13269" s="267" t="s">
        <v>727</v>
      </c>
      <c r="E13269" s="267">
        <v>18206</v>
      </c>
      <c r="F13269" s="267" t="s">
        <v>1444</v>
      </c>
      <c r="G13269" s="267" t="s">
        <v>1445</v>
      </c>
      <c r="H13269" s="267">
        <v>1</v>
      </c>
      <c r="I13269" s="267" t="s">
        <v>583</v>
      </c>
      <c r="J13269" s="267">
        <v>0.64</v>
      </c>
      <c r="K13269" s="267" t="s">
        <v>1986</v>
      </c>
      <c r="O13269" s="267" t="s">
        <v>13</v>
      </c>
      <c r="P13269" s="267">
        <v>15327237</v>
      </c>
      <c r="Q13269" s="267" t="s">
        <v>1445</v>
      </c>
      <c r="S13269" s="267">
        <v>38</v>
      </c>
      <c r="T13269" s="267" t="s">
        <v>24</v>
      </c>
      <c r="U13269" s="267" t="s">
        <v>1491</v>
      </c>
      <c r="V13269" s="267" t="s">
        <v>13</v>
      </c>
      <c r="W13269" s="267">
        <v>1940</v>
      </c>
      <c r="X13269" s="267" t="s">
        <v>1992</v>
      </c>
      <c r="Y13269" s="267">
        <v>15327237</v>
      </c>
      <c r="Z13269" s="267">
        <v>1</v>
      </c>
      <c r="AA13269" s="267" t="s">
        <v>1987</v>
      </c>
      <c r="AB13269" s="270" t="s">
        <v>1988</v>
      </c>
      <c r="AD13269" s="267" t="s">
        <v>24</v>
      </c>
      <c r="AF13269" s="267" t="s">
        <v>24</v>
      </c>
      <c r="AG13269" s="267" t="s">
        <v>24</v>
      </c>
    </row>
    <row r="13270" spans="3:33" ht="409.5">
      <c r="C13270" s="267" t="s">
        <v>1985</v>
      </c>
      <c r="D13270" s="267" t="s">
        <v>727</v>
      </c>
      <c r="E13270" s="267">
        <v>18206</v>
      </c>
      <c r="F13270" s="267" t="s">
        <v>1444</v>
      </c>
      <c r="G13270" s="267" t="s">
        <v>1445</v>
      </c>
      <c r="H13270" s="267">
        <v>1</v>
      </c>
      <c r="I13270" s="267" t="s">
        <v>583</v>
      </c>
      <c r="J13270" s="267">
        <v>0.64</v>
      </c>
      <c r="K13270" s="267" t="s">
        <v>1986</v>
      </c>
      <c r="O13270" s="267" t="s">
        <v>13</v>
      </c>
      <c r="P13270" s="267">
        <v>15327237</v>
      </c>
      <c r="Q13270" s="267" t="s">
        <v>1445</v>
      </c>
      <c r="S13270" s="267">
        <v>38</v>
      </c>
      <c r="T13270" s="267" t="s">
        <v>24</v>
      </c>
      <c r="U13270" s="267" t="s">
        <v>1491</v>
      </c>
      <c r="V13270" s="267" t="s">
        <v>13</v>
      </c>
      <c r="W13270" s="267">
        <v>1940</v>
      </c>
      <c r="X13270" s="267" t="s">
        <v>1992</v>
      </c>
      <c r="Y13270" s="267">
        <v>15327237</v>
      </c>
      <c r="Z13270" s="267">
        <v>1</v>
      </c>
      <c r="AA13270" s="267" t="s">
        <v>1987</v>
      </c>
      <c r="AB13270" s="270" t="s">
        <v>1988</v>
      </c>
      <c r="AD13270" s="267" t="s">
        <v>24</v>
      </c>
      <c r="AF13270" s="267" t="s">
        <v>24</v>
      </c>
      <c r="AG13270" s="267" t="s">
        <v>24</v>
      </c>
    </row>
    <row r="13271" spans="3:33" ht="409.5">
      <c r="C13271" s="267" t="s">
        <v>1985</v>
      </c>
      <c r="D13271" s="267" t="s">
        <v>727</v>
      </c>
      <c r="E13271" s="267">
        <v>18206</v>
      </c>
      <c r="F13271" s="267" t="s">
        <v>1444</v>
      </c>
      <c r="G13271" s="267" t="s">
        <v>1445</v>
      </c>
      <c r="H13271" s="267">
        <v>1</v>
      </c>
      <c r="I13271" s="267" t="s">
        <v>583</v>
      </c>
      <c r="J13271" s="267">
        <v>0.64</v>
      </c>
      <c r="K13271" s="267" t="s">
        <v>1986</v>
      </c>
      <c r="O13271" s="267" t="s">
        <v>13</v>
      </c>
      <c r="P13271" s="267">
        <v>15327237</v>
      </c>
      <c r="Q13271" s="267" t="s">
        <v>1445</v>
      </c>
      <c r="S13271" s="267">
        <v>38</v>
      </c>
      <c r="T13271" s="267" t="s">
        <v>24</v>
      </c>
      <c r="U13271" s="267" t="s">
        <v>1491</v>
      </c>
      <c r="V13271" s="267" t="s">
        <v>13</v>
      </c>
      <c r="W13271" s="267">
        <v>1940</v>
      </c>
      <c r="X13271" s="267" t="s">
        <v>1992</v>
      </c>
      <c r="Y13271" s="267">
        <v>15327237</v>
      </c>
      <c r="Z13271" s="267">
        <v>1</v>
      </c>
      <c r="AA13271" s="267" t="s">
        <v>1987</v>
      </c>
      <c r="AB13271" s="270" t="s">
        <v>1988</v>
      </c>
      <c r="AD13271" s="267" t="s">
        <v>24</v>
      </c>
      <c r="AF13271" s="267" t="s">
        <v>24</v>
      </c>
      <c r="AG13271" s="267" t="s">
        <v>24</v>
      </c>
    </row>
    <row r="13272" spans="3:33" ht="409.5">
      <c r="C13272" s="267" t="s">
        <v>1985</v>
      </c>
      <c r="D13272" s="267" t="s">
        <v>727</v>
      </c>
      <c r="E13272" s="267">
        <v>18206</v>
      </c>
      <c r="F13272" s="267" t="s">
        <v>1444</v>
      </c>
      <c r="G13272" s="267" t="s">
        <v>1445</v>
      </c>
      <c r="H13272" s="267">
        <v>1</v>
      </c>
      <c r="I13272" s="267" t="s">
        <v>583</v>
      </c>
      <c r="J13272" s="267">
        <v>0.64</v>
      </c>
      <c r="K13272" s="267" t="s">
        <v>1986</v>
      </c>
      <c r="O13272" s="267" t="s">
        <v>13</v>
      </c>
      <c r="P13272" s="267">
        <v>15327237</v>
      </c>
      <c r="Q13272" s="267" t="s">
        <v>1445</v>
      </c>
      <c r="S13272" s="267">
        <v>38</v>
      </c>
      <c r="T13272" s="267" t="s">
        <v>24</v>
      </c>
      <c r="U13272" s="267" t="s">
        <v>1491</v>
      </c>
      <c r="V13272" s="267" t="s">
        <v>13</v>
      </c>
      <c r="W13272" s="267">
        <v>1940</v>
      </c>
      <c r="X13272" s="267" t="s">
        <v>1992</v>
      </c>
      <c r="Y13272" s="267">
        <v>15327237</v>
      </c>
      <c r="Z13272" s="267">
        <v>1</v>
      </c>
      <c r="AA13272" s="267" t="s">
        <v>1987</v>
      </c>
      <c r="AB13272" s="270" t="s">
        <v>1988</v>
      </c>
      <c r="AD13272" s="267" t="s">
        <v>24</v>
      </c>
      <c r="AF13272" s="267" t="s">
        <v>24</v>
      </c>
      <c r="AG13272" s="267" t="s">
        <v>24</v>
      </c>
    </row>
    <row r="13273" spans="3:33" ht="409.5">
      <c r="C13273" s="267" t="s">
        <v>1985</v>
      </c>
      <c r="D13273" s="267" t="s">
        <v>727</v>
      </c>
      <c r="E13273" s="267">
        <v>18206</v>
      </c>
      <c r="F13273" s="267" t="s">
        <v>1444</v>
      </c>
      <c r="G13273" s="267" t="s">
        <v>1445</v>
      </c>
      <c r="H13273" s="267">
        <v>1</v>
      </c>
      <c r="I13273" s="267" t="s">
        <v>583</v>
      </c>
      <c r="J13273" s="267">
        <v>0.64</v>
      </c>
      <c r="K13273" s="267" t="s">
        <v>1986</v>
      </c>
      <c r="O13273" s="267" t="s">
        <v>13</v>
      </c>
      <c r="P13273" s="267">
        <v>15327237</v>
      </c>
      <c r="Q13273" s="267" t="s">
        <v>1445</v>
      </c>
      <c r="S13273" s="267">
        <v>38</v>
      </c>
      <c r="T13273" s="267" t="s">
        <v>24</v>
      </c>
      <c r="U13273" s="267" t="s">
        <v>1491</v>
      </c>
      <c r="V13273" s="267" t="s">
        <v>13</v>
      </c>
      <c r="W13273" s="267">
        <v>1940</v>
      </c>
      <c r="X13273" s="267" t="s">
        <v>1992</v>
      </c>
      <c r="Y13273" s="267">
        <v>15327237</v>
      </c>
      <c r="Z13273" s="267">
        <v>1</v>
      </c>
      <c r="AA13273" s="267" t="s">
        <v>1987</v>
      </c>
      <c r="AB13273" s="270" t="s">
        <v>1988</v>
      </c>
      <c r="AD13273" s="267" t="s">
        <v>24</v>
      </c>
      <c r="AF13273" s="267" t="s">
        <v>24</v>
      </c>
      <c r="AG13273" s="267" t="s">
        <v>24</v>
      </c>
    </row>
    <row r="13274" spans="3:33" ht="409.5">
      <c r="C13274" s="267" t="s">
        <v>1985</v>
      </c>
      <c r="D13274" s="267" t="s">
        <v>727</v>
      </c>
      <c r="E13274" s="267">
        <v>18206</v>
      </c>
      <c r="F13274" s="267" t="s">
        <v>1444</v>
      </c>
      <c r="G13274" s="267" t="s">
        <v>1445</v>
      </c>
      <c r="H13274" s="267">
        <v>1</v>
      </c>
      <c r="I13274" s="267" t="s">
        <v>583</v>
      </c>
      <c r="J13274" s="267">
        <v>0.64</v>
      </c>
      <c r="K13274" s="267" t="s">
        <v>1986</v>
      </c>
      <c r="O13274" s="267" t="s">
        <v>13</v>
      </c>
      <c r="P13274" s="267">
        <v>15327237</v>
      </c>
      <c r="Q13274" s="267" t="s">
        <v>1445</v>
      </c>
      <c r="S13274" s="267">
        <v>38</v>
      </c>
      <c r="T13274" s="267" t="s">
        <v>24</v>
      </c>
      <c r="U13274" s="267" t="s">
        <v>1491</v>
      </c>
      <c r="V13274" s="267" t="s">
        <v>13</v>
      </c>
      <c r="W13274" s="267">
        <v>1940</v>
      </c>
      <c r="X13274" s="267" t="s">
        <v>1992</v>
      </c>
      <c r="Y13274" s="267">
        <v>15327237</v>
      </c>
      <c r="Z13274" s="267">
        <v>1</v>
      </c>
      <c r="AA13274" s="267" t="s">
        <v>1987</v>
      </c>
      <c r="AB13274" s="270" t="s">
        <v>1988</v>
      </c>
      <c r="AD13274" s="267" t="s">
        <v>24</v>
      </c>
      <c r="AF13274" s="267" t="s">
        <v>24</v>
      </c>
      <c r="AG13274" s="267" t="s">
        <v>24</v>
      </c>
    </row>
    <row r="13275" spans="3:33" ht="409.5">
      <c r="C13275" s="267" t="s">
        <v>1985</v>
      </c>
      <c r="D13275" s="267" t="s">
        <v>727</v>
      </c>
      <c r="E13275" s="267">
        <v>18206</v>
      </c>
      <c r="F13275" s="267" t="s">
        <v>1444</v>
      </c>
      <c r="G13275" s="267" t="s">
        <v>1445</v>
      </c>
      <c r="H13275" s="267">
        <v>1</v>
      </c>
      <c r="I13275" s="267" t="s">
        <v>583</v>
      </c>
      <c r="J13275" s="267">
        <v>0.64</v>
      </c>
      <c r="K13275" s="267" t="s">
        <v>1986</v>
      </c>
      <c r="O13275" s="267" t="s">
        <v>13</v>
      </c>
      <c r="P13275" s="267">
        <v>15327237</v>
      </c>
      <c r="Q13275" s="267" t="s">
        <v>1445</v>
      </c>
      <c r="S13275" s="267">
        <v>38</v>
      </c>
      <c r="T13275" s="267" t="s">
        <v>24</v>
      </c>
      <c r="U13275" s="267" t="s">
        <v>1491</v>
      </c>
      <c r="V13275" s="267" t="s">
        <v>13</v>
      </c>
      <c r="W13275" s="267">
        <v>1940</v>
      </c>
      <c r="X13275" s="267" t="s">
        <v>1992</v>
      </c>
      <c r="Y13275" s="267">
        <v>15327237</v>
      </c>
      <c r="Z13275" s="267">
        <v>1</v>
      </c>
      <c r="AA13275" s="267" t="s">
        <v>1987</v>
      </c>
      <c r="AB13275" s="270" t="s">
        <v>1988</v>
      </c>
      <c r="AD13275" s="267" t="s">
        <v>24</v>
      </c>
      <c r="AF13275" s="267" t="s">
        <v>24</v>
      </c>
      <c r="AG13275" s="267" t="s">
        <v>24</v>
      </c>
    </row>
    <row r="13276" spans="3:33" ht="409.5">
      <c r="C13276" s="267" t="s">
        <v>1985</v>
      </c>
      <c r="D13276" s="267" t="s">
        <v>727</v>
      </c>
      <c r="E13276" s="267">
        <v>18206</v>
      </c>
      <c r="F13276" s="267" t="s">
        <v>1444</v>
      </c>
      <c r="G13276" s="267" t="s">
        <v>1445</v>
      </c>
      <c r="H13276" s="267">
        <v>1</v>
      </c>
      <c r="I13276" s="267" t="s">
        <v>583</v>
      </c>
      <c r="J13276" s="267">
        <v>0.64</v>
      </c>
      <c r="K13276" s="267" t="s">
        <v>1986</v>
      </c>
      <c r="O13276" s="267" t="s">
        <v>13</v>
      </c>
      <c r="P13276" s="267">
        <v>15327237</v>
      </c>
      <c r="Q13276" s="267" t="s">
        <v>1445</v>
      </c>
      <c r="S13276" s="267">
        <v>38</v>
      </c>
      <c r="T13276" s="267" t="s">
        <v>24</v>
      </c>
      <c r="U13276" s="267" t="s">
        <v>1491</v>
      </c>
      <c r="V13276" s="267" t="s">
        <v>13</v>
      </c>
      <c r="W13276" s="267">
        <v>1940</v>
      </c>
      <c r="X13276" s="267" t="s">
        <v>1992</v>
      </c>
      <c r="Y13276" s="267">
        <v>15327237</v>
      </c>
      <c r="Z13276" s="267">
        <v>1</v>
      </c>
      <c r="AA13276" s="267" t="s">
        <v>1987</v>
      </c>
      <c r="AB13276" s="270" t="s">
        <v>1988</v>
      </c>
      <c r="AD13276" s="267" t="s">
        <v>24</v>
      </c>
      <c r="AF13276" s="267" t="s">
        <v>24</v>
      </c>
      <c r="AG13276" s="267" t="s">
        <v>24</v>
      </c>
    </row>
    <row r="13277" spans="3:33" ht="409.5">
      <c r="C13277" s="267" t="s">
        <v>1985</v>
      </c>
      <c r="D13277" s="267" t="s">
        <v>727</v>
      </c>
      <c r="E13277" s="267">
        <v>18206</v>
      </c>
      <c r="F13277" s="267" t="s">
        <v>1444</v>
      </c>
      <c r="G13277" s="267" t="s">
        <v>1445</v>
      </c>
      <c r="H13277" s="267">
        <v>1</v>
      </c>
      <c r="I13277" s="267" t="s">
        <v>583</v>
      </c>
      <c r="J13277" s="267">
        <v>0.64</v>
      </c>
      <c r="K13277" s="267" t="s">
        <v>1986</v>
      </c>
      <c r="O13277" s="267" t="s">
        <v>13</v>
      </c>
      <c r="P13277" s="267">
        <v>15327237</v>
      </c>
      <c r="Q13277" s="267" t="s">
        <v>1445</v>
      </c>
      <c r="S13277" s="267">
        <v>38</v>
      </c>
      <c r="T13277" s="267" t="s">
        <v>24</v>
      </c>
      <c r="U13277" s="267" t="s">
        <v>1491</v>
      </c>
      <c r="V13277" s="267" t="s">
        <v>13</v>
      </c>
      <c r="W13277" s="267">
        <v>1940</v>
      </c>
      <c r="X13277" s="267" t="s">
        <v>1992</v>
      </c>
      <c r="Y13277" s="267">
        <v>15327237</v>
      </c>
      <c r="Z13277" s="267">
        <v>1</v>
      </c>
      <c r="AA13277" s="267" t="s">
        <v>1987</v>
      </c>
      <c r="AB13277" s="270" t="s">
        <v>1988</v>
      </c>
      <c r="AD13277" s="267" t="s">
        <v>24</v>
      </c>
      <c r="AF13277" s="267" t="s">
        <v>24</v>
      </c>
      <c r="AG13277" s="267" t="s">
        <v>24</v>
      </c>
    </row>
    <row r="13278" spans="3:33" ht="409.5">
      <c r="C13278" s="267" t="s">
        <v>1985</v>
      </c>
      <c r="D13278" s="267" t="s">
        <v>727</v>
      </c>
      <c r="E13278" s="267">
        <v>18206</v>
      </c>
      <c r="F13278" s="267" t="s">
        <v>1444</v>
      </c>
      <c r="G13278" s="267" t="s">
        <v>1445</v>
      </c>
      <c r="H13278" s="267">
        <v>1</v>
      </c>
      <c r="I13278" s="267" t="s">
        <v>583</v>
      </c>
      <c r="J13278" s="267">
        <v>0.64</v>
      </c>
      <c r="K13278" s="267" t="s">
        <v>1986</v>
      </c>
      <c r="O13278" s="267" t="s">
        <v>13</v>
      </c>
      <c r="P13278" s="267">
        <v>15327237</v>
      </c>
      <c r="Q13278" s="267" t="s">
        <v>1445</v>
      </c>
      <c r="S13278" s="267">
        <v>38</v>
      </c>
      <c r="T13278" s="267" t="s">
        <v>24</v>
      </c>
      <c r="U13278" s="267" t="s">
        <v>1491</v>
      </c>
      <c r="V13278" s="267" t="s">
        <v>13</v>
      </c>
      <c r="W13278" s="267">
        <v>1940</v>
      </c>
      <c r="X13278" s="267" t="s">
        <v>1992</v>
      </c>
      <c r="Y13278" s="267">
        <v>15327237</v>
      </c>
      <c r="Z13278" s="267">
        <v>1</v>
      </c>
      <c r="AA13278" s="267" t="s">
        <v>1987</v>
      </c>
      <c r="AB13278" s="270" t="s">
        <v>1988</v>
      </c>
      <c r="AD13278" s="267" t="s">
        <v>24</v>
      </c>
      <c r="AF13278" s="267" t="s">
        <v>24</v>
      </c>
      <c r="AG13278" s="267" t="s">
        <v>24</v>
      </c>
    </row>
    <row r="13279" spans="3:33" ht="409.5">
      <c r="C13279" s="267" t="s">
        <v>1985</v>
      </c>
      <c r="D13279" s="267" t="s">
        <v>727</v>
      </c>
      <c r="E13279" s="267">
        <v>18206</v>
      </c>
      <c r="F13279" s="267" t="s">
        <v>1444</v>
      </c>
      <c r="G13279" s="267" t="s">
        <v>1445</v>
      </c>
      <c r="H13279" s="267">
        <v>1</v>
      </c>
      <c r="I13279" s="267" t="s">
        <v>583</v>
      </c>
      <c r="J13279" s="267">
        <v>0.64</v>
      </c>
      <c r="K13279" s="267" t="s">
        <v>1986</v>
      </c>
      <c r="O13279" s="267" t="s">
        <v>13</v>
      </c>
      <c r="P13279" s="267">
        <v>15327237</v>
      </c>
      <c r="Q13279" s="267" t="s">
        <v>1445</v>
      </c>
      <c r="S13279" s="267">
        <v>38</v>
      </c>
      <c r="T13279" s="267" t="s">
        <v>24</v>
      </c>
      <c r="U13279" s="267" t="s">
        <v>1491</v>
      </c>
      <c r="V13279" s="267" t="s">
        <v>13</v>
      </c>
      <c r="W13279" s="267">
        <v>1940</v>
      </c>
      <c r="X13279" s="267" t="s">
        <v>1992</v>
      </c>
      <c r="Y13279" s="267">
        <v>15327237</v>
      </c>
      <c r="Z13279" s="267">
        <v>1</v>
      </c>
      <c r="AA13279" s="267" t="s">
        <v>1987</v>
      </c>
      <c r="AB13279" s="270" t="s">
        <v>1988</v>
      </c>
      <c r="AD13279" s="267" t="s">
        <v>24</v>
      </c>
      <c r="AF13279" s="267" t="s">
        <v>24</v>
      </c>
      <c r="AG13279" s="267" t="s">
        <v>24</v>
      </c>
    </row>
    <row r="13280" spans="3:33" ht="409.5">
      <c r="C13280" s="267" t="s">
        <v>1985</v>
      </c>
      <c r="D13280" s="267" t="s">
        <v>727</v>
      </c>
      <c r="E13280" s="267">
        <v>18206</v>
      </c>
      <c r="F13280" s="267" t="s">
        <v>1444</v>
      </c>
      <c r="G13280" s="267" t="s">
        <v>1445</v>
      </c>
      <c r="H13280" s="267">
        <v>1</v>
      </c>
      <c r="I13280" s="267" t="s">
        <v>583</v>
      </c>
      <c r="J13280" s="267">
        <v>0.64</v>
      </c>
      <c r="K13280" s="267" t="s">
        <v>1986</v>
      </c>
      <c r="O13280" s="267" t="s">
        <v>13</v>
      </c>
      <c r="P13280" s="267">
        <v>15327237</v>
      </c>
      <c r="Q13280" s="267" t="s">
        <v>1445</v>
      </c>
      <c r="S13280" s="267">
        <v>38</v>
      </c>
      <c r="T13280" s="267" t="s">
        <v>24</v>
      </c>
      <c r="U13280" s="267" t="s">
        <v>1491</v>
      </c>
      <c r="V13280" s="267" t="s">
        <v>13</v>
      </c>
      <c r="W13280" s="267">
        <v>1940</v>
      </c>
      <c r="X13280" s="267" t="s">
        <v>1992</v>
      </c>
      <c r="Y13280" s="267">
        <v>15327237</v>
      </c>
      <c r="Z13280" s="267">
        <v>1</v>
      </c>
      <c r="AA13280" s="267" t="s">
        <v>1987</v>
      </c>
      <c r="AB13280" s="270" t="s">
        <v>1988</v>
      </c>
      <c r="AD13280" s="267" t="s">
        <v>24</v>
      </c>
      <c r="AF13280" s="267" t="s">
        <v>24</v>
      </c>
      <c r="AG13280" s="267" t="s">
        <v>24</v>
      </c>
    </row>
    <row r="13281" spans="3:33" ht="409.5">
      <c r="C13281" s="267" t="s">
        <v>1985</v>
      </c>
      <c r="D13281" s="267" t="s">
        <v>727</v>
      </c>
      <c r="E13281" s="267">
        <v>18206</v>
      </c>
      <c r="F13281" s="267" t="s">
        <v>1444</v>
      </c>
      <c r="G13281" s="267" t="s">
        <v>1445</v>
      </c>
      <c r="H13281" s="267">
        <v>1</v>
      </c>
      <c r="I13281" s="267" t="s">
        <v>583</v>
      </c>
      <c r="J13281" s="267">
        <v>0.64</v>
      </c>
      <c r="K13281" s="267" t="s">
        <v>1986</v>
      </c>
      <c r="O13281" s="267" t="s">
        <v>13</v>
      </c>
      <c r="P13281" s="267">
        <v>15327237</v>
      </c>
      <c r="Q13281" s="267" t="s">
        <v>1445</v>
      </c>
      <c r="S13281" s="267">
        <v>38</v>
      </c>
      <c r="T13281" s="267" t="s">
        <v>24</v>
      </c>
      <c r="U13281" s="267" t="s">
        <v>1491</v>
      </c>
      <c r="V13281" s="267" t="s">
        <v>13</v>
      </c>
      <c r="W13281" s="267">
        <v>1940</v>
      </c>
      <c r="X13281" s="267" t="s">
        <v>1992</v>
      </c>
      <c r="Y13281" s="267">
        <v>15327237</v>
      </c>
      <c r="Z13281" s="267">
        <v>1</v>
      </c>
      <c r="AA13281" s="267" t="s">
        <v>1987</v>
      </c>
      <c r="AB13281" s="270" t="s">
        <v>1988</v>
      </c>
      <c r="AD13281" s="267" t="s">
        <v>24</v>
      </c>
      <c r="AF13281" s="267" t="s">
        <v>24</v>
      </c>
      <c r="AG13281" s="267" t="s">
        <v>24</v>
      </c>
    </row>
    <row r="13282" spans="3:33" ht="409.5">
      <c r="C13282" s="267" t="s">
        <v>1985</v>
      </c>
      <c r="D13282" s="267" t="s">
        <v>727</v>
      </c>
      <c r="E13282" s="267">
        <v>18206</v>
      </c>
      <c r="F13282" s="267" t="s">
        <v>1444</v>
      </c>
      <c r="G13282" s="267" t="s">
        <v>1445</v>
      </c>
      <c r="H13282" s="267">
        <v>1</v>
      </c>
      <c r="I13282" s="267" t="s">
        <v>583</v>
      </c>
      <c r="J13282" s="267">
        <v>0.64</v>
      </c>
      <c r="K13282" s="267" t="s">
        <v>1986</v>
      </c>
      <c r="O13282" s="267" t="s">
        <v>13</v>
      </c>
      <c r="P13282" s="267">
        <v>15327237</v>
      </c>
      <c r="Q13282" s="267" t="s">
        <v>1445</v>
      </c>
      <c r="S13282" s="267">
        <v>38</v>
      </c>
      <c r="T13282" s="267" t="s">
        <v>24</v>
      </c>
      <c r="U13282" s="267" t="s">
        <v>1491</v>
      </c>
      <c r="V13282" s="267" t="s">
        <v>13</v>
      </c>
      <c r="W13282" s="267">
        <v>1940</v>
      </c>
      <c r="X13282" s="267" t="s">
        <v>1992</v>
      </c>
      <c r="Y13282" s="267">
        <v>15327237</v>
      </c>
      <c r="Z13282" s="267">
        <v>1</v>
      </c>
      <c r="AA13282" s="267" t="s">
        <v>1987</v>
      </c>
      <c r="AB13282" s="270" t="s">
        <v>1988</v>
      </c>
      <c r="AD13282" s="267" t="s">
        <v>24</v>
      </c>
      <c r="AF13282" s="267" t="s">
        <v>24</v>
      </c>
      <c r="AG13282" s="267" t="s">
        <v>24</v>
      </c>
    </row>
    <row r="13283" spans="3:33" ht="409.5">
      <c r="C13283" s="267" t="s">
        <v>1985</v>
      </c>
      <c r="D13283" s="267" t="s">
        <v>727</v>
      </c>
      <c r="E13283" s="267">
        <v>18206</v>
      </c>
      <c r="F13283" s="267" t="s">
        <v>1444</v>
      </c>
      <c r="G13283" s="267" t="s">
        <v>1445</v>
      </c>
      <c r="H13283" s="267">
        <v>1</v>
      </c>
      <c r="I13283" s="267" t="s">
        <v>583</v>
      </c>
      <c r="J13283" s="267">
        <v>0.64</v>
      </c>
      <c r="K13283" s="267" t="s">
        <v>1986</v>
      </c>
      <c r="O13283" s="267" t="s">
        <v>13</v>
      </c>
      <c r="P13283" s="267">
        <v>15327237</v>
      </c>
      <c r="Q13283" s="267" t="s">
        <v>1445</v>
      </c>
      <c r="S13283" s="267">
        <v>38</v>
      </c>
      <c r="T13283" s="267" t="s">
        <v>24</v>
      </c>
      <c r="U13283" s="267" t="s">
        <v>1491</v>
      </c>
      <c r="V13283" s="267" t="s">
        <v>13</v>
      </c>
      <c r="W13283" s="267">
        <v>1940</v>
      </c>
      <c r="X13283" s="267" t="s">
        <v>1992</v>
      </c>
      <c r="Y13283" s="267">
        <v>15327237</v>
      </c>
      <c r="Z13283" s="267">
        <v>1</v>
      </c>
      <c r="AA13283" s="267" t="s">
        <v>1987</v>
      </c>
      <c r="AB13283" s="270" t="s">
        <v>1988</v>
      </c>
      <c r="AD13283" s="267" t="s">
        <v>24</v>
      </c>
      <c r="AF13283" s="267" t="s">
        <v>24</v>
      </c>
      <c r="AG13283" s="267" t="s">
        <v>24</v>
      </c>
    </row>
    <row r="13284" spans="3:33" ht="409.5">
      <c r="C13284" s="267" t="s">
        <v>1985</v>
      </c>
      <c r="D13284" s="267" t="s">
        <v>727</v>
      </c>
      <c r="E13284" s="267">
        <v>18206</v>
      </c>
      <c r="F13284" s="267" t="s">
        <v>1444</v>
      </c>
      <c r="G13284" s="267" t="s">
        <v>1445</v>
      </c>
      <c r="H13284" s="267">
        <v>1</v>
      </c>
      <c r="I13284" s="267" t="s">
        <v>583</v>
      </c>
      <c r="J13284" s="267">
        <v>0.64</v>
      </c>
      <c r="K13284" s="267" t="s">
        <v>1986</v>
      </c>
      <c r="O13284" s="267" t="s">
        <v>13</v>
      </c>
      <c r="P13284" s="267">
        <v>15327237</v>
      </c>
      <c r="Q13284" s="267" t="s">
        <v>1445</v>
      </c>
      <c r="S13284" s="267">
        <v>38</v>
      </c>
      <c r="T13284" s="267" t="s">
        <v>24</v>
      </c>
      <c r="U13284" s="267" t="s">
        <v>1491</v>
      </c>
      <c r="V13284" s="267" t="s">
        <v>13</v>
      </c>
      <c r="W13284" s="267">
        <v>1940</v>
      </c>
      <c r="X13284" s="267" t="s">
        <v>1992</v>
      </c>
      <c r="Y13284" s="267">
        <v>15327237</v>
      </c>
      <c r="Z13284" s="267">
        <v>1</v>
      </c>
      <c r="AA13284" s="267" t="s">
        <v>1987</v>
      </c>
      <c r="AB13284" s="270" t="s">
        <v>1988</v>
      </c>
      <c r="AD13284" s="267" t="s">
        <v>24</v>
      </c>
      <c r="AF13284" s="267" t="s">
        <v>24</v>
      </c>
      <c r="AG13284" s="267" t="s">
        <v>24</v>
      </c>
    </row>
    <row r="13285" spans="3:33" ht="409.5">
      <c r="C13285" s="267" t="s">
        <v>1985</v>
      </c>
      <c r="D13285" s="267" t="s">
        <v>727</v>
      </c>
      <c r="E13285" s="267">
        <v>18206</v>
      </c>
      <c r="F13285" s="267" t="s">
        <v>1444</v>
      </c>
      <c r="G13285" s="267" t="s">
        <v>1445</v>
      </c>
      <c r="H13285" s="267">
        <v>1</v>
      </c>
      <c r="I13285" s="267" t="s">
        <v>583</v>
      </c>
      <c r="J13285" s="267">
        <v>0.64</v>
      </c>
      <c r="K13285" s="267" t="s">
        <v>1986</v>
      </c>
      <c r="O13285" s="267" t="s">
        <v>13</v>
      </c>
      <c r="P13285" s="267">
        <v>15327237</v>
      </c>
      <c r="Q13285" s="267" t="s">
        <v>1445</v>
      </c>
      <c r="S13285" s="267">
        <v>38</v>
      </c>
      <c r="T13285" s="267" t="s">
        <v>24</v>
      </c>
      <c r="U13285" s="267" t="s">
        <v>1491</v>
      </c>
      <c r="V13285" s="267" t="s">
        <v>13</v>
      </c>
      <c r="W13285" s="267">
        <v>1940</v>
      </c>
      <c r="X13285" s="267" t="s">
        <v>1992</v>
      </c>
      <c r="Y13285" s="267">
        <v>15327237</v>
      </c>
      <c r="Z13285" s="267">
        <v>1</v>
      </c>
      <c r="AA13285" s="267" t="s">
        <v>1987</v>
      </c>
      <c r="AB13285" s="270" t="s">
        <v>1988</v>
      </c>
      <c r="AD13285" s="267" t="s">
        <v>24</v>
      </c>
      <c r="AF13285" s="267" t="s">
        <v>24</v>
      </c>
      <c r="AG13285" s="267" t="s">
        <v>24</v>
      </c>
    </row>
    <row r="13286" spans="3:33" ht="409.5">
      <c r="C13286" s="267" t="s">
        <v>1985</v>
      </c>
      <c r="D13286" s="267" t="s">
        <v>727</v>
      </c>
      <c r="E13286" s="267">
        <v>18206</v>
      </c>
      <c r="F13286" s="267" t="s">
        <v>1444</v>
      </c>
      <c r="G13286" s="267" t="s">
        <v>1445</v>
      </c>
      <c r="H13286" s="267">
        <v>1</v>
      </c>
      <c r="I13286" s="267" t="s">
        <v>583</v>
      </c>
      <c r="J13286" s="267">
        <v>0.64</v>
      </c>
      <c r="K13286" s="267" t="s">
        <v>1986</v>
      </c>
      <c r="O13286" s="267" t="s">
        <v>13</v>
      </c>
      <c r="P13286" s="267">
        <v>15327237</v>
      </c>
      <c r="Q13286" s="267" t="s">
        <v>1445</v>
      </c>
      <c r="S13286" s="267">
        <v>38</v>
      </c>
      <c r="T13286" s="267" t="s">
        <v>24</v>
      </c>
      <c r="U13286" s="267" t="s">
        <v>1491</v>
      </c>
      <c r="V13286" s="267" t="s">
        <v>13</v>
      </c>
      <c r="W13286" s="267">
        <v>1940</v>
      </c>
      <c r="X13286" s="267" t="s">
        <v>1992</v>
      </c>
      <c r="Y13286" s="267">
        <v>15327237</v>
      </c>
      <c r="Z13286" s="267">
        <v>1</v>
      </c>
      <c r="AA13286" s="267" t="s">
        <v>1987</v>
      </c>
      <c r="AB13286" s="270" t="s">
        <v>1988</v>
      </c>
      <c r="AD13286" s="267" t="s">
        <v>24</v>
      </c>
      <c r="AF13286" s="267" t="s">
        <v>24</v>
      </c>
      <c r="AG13286" s="267" t="s">
        <v>24</v>
      </c>
    </row>
    <row r="13287" spans="3:33" ht="409.5">
      <c r="C13287" s="267" t="s">
        <v>1985</v>
      </c>
      <c r="D13287" s="267" t="s">
        <v>727</v>
      </c>
      <c r="E13287" s="267">
        <v>18206</v>
      </c>
      <c r="F13287" s="267" t="s">
        <v>1444</v>
      </c>
      <c r="G13287" s="267" t="s">
        <v>1445</v>
      </c>
      <c r="H13287" s="267">
        <v>1</v>
      </c>
      <c r="I13287" s="267" t="s">
        <v>583</v>
      </c>
      <c r="J13287" s="267">
        <v>0.64</v>
      </c>
      <c r="K13287" s="267" t="s">
        <v>1986</v>
      </c>
      <c r="O13287" s="267" t="s">
        <v>13</v>
      </c>
      <c r="P13287" s="267">
        <v>15327237</v>
      </c>
      <c r="Q13287" s="267" t="s">
        <v>1445</v>
      </c>
      <c r="S13287" s="267">
        <v>38</v>
      </c>
      <c r="T13287" s="267" t="s">
        <v>24</v>
      </c>
      <c r="U13287" s="267" t="s">
        <v>1491</v>
      </c>
      <c r="V13287" s="267" t="s">
        <v>13</v>
      </c>
      <c r="W13287" s="267">
        <v>1940</v>
      </c>
      <c r="X13287" s="267" t="s">
        <v>1992</v>
      </c>
      <c r="Y13287" s="267">
        <v>15327237</v>
      </c>
      <c r="Z13287" s="267">
        <v>1</v>
      </c>
      <c r="AA13287" s="267" t="s">
        <v>1987</v>
      </c>
      <c r="AB13287" s="270" t="s">
        <v>1988</v>
      </c>
      <c r="AD13287" s="267" t="s">
        <v>24</v>
      </c>
      <c r="AF13287" s="267" t="s">
        <v>24</v>
      </c>
      <c r="AG13287" s="267" t="s">
        <v>24</v>
      </c>
    </row>
    <row r="13288" spans="3:33" ht="409.5">
      <c r="C13288" s="267" t="s">
        <v>1985</v>
      </c>
      <c r="D13288" s="267" t="s">
        <v>727</v>
      </c>
      <c r="E13288" s="267">
        <v>18206</v>
      </c>
      <c r="F13288" s="267" t="s">
        <v>1444</v>
      </c>
      <c r="G13288" s="267" t="s">
        <v>1445</v>
      </c>
      <c r="H13288" s="267">
        <v>1</v>
      </c>
      <c r="I13288" s="267" t="s">
        <v>583</v>
      </c>
      <c r="J13288" s="267">
        <v>0.64</v>
      </c>
      <c r="K13288" s="267" t="s">
        <v>1986</v>
      </c>
      <c r="O13288" s="267" t="s">
        <v>13</v>
      </c>
      <c r="P13288" s="267">
        <v>15327237</v>
      </c>
      <c r="Q13288" s="267" t="s">
        <v>1445</v>
      </c>
      <c r="S13288" s="267">
        <v>38</v>
      </c>
      <c r="T13288" s="267" t="s">
        <v>24</v>
      </c>
      <c r="U13288" s="267" t="s">
        <v>1491</v>
      </c>
      <c r="V13288" s="267" t="s">
        <v>13</v>
      </c>
      <c r="W13288" s="267">
        <v>1940</v>
      </c>
      <c r="X13288" s="267" t="s">
        <v>1992</v>
      </c>
      <c r="Y13288" s="267">
        <v>15327237</v>
      </c>
      <c r="Z13288" s="267">
        <v>1</v>
      </c>
      <c r="AA13288" s="267" t="s">
        <v>1987</v>
      </c>
      <c r="AB13288" s="270" t="s">
        <v>1988</v>
      </c>
      <c r="AD13288" s="267" t="s">
        <v>24</v>
      </c>
      <c r="AF13288" s="267" t="s">
        <v>24</v>
      </c>
      <c r="AG13288" s="267" t="s">
        <v>24</v>
      </c>
    </row>
    <row r="13289" spans="3:33" ht="409.5">
      <c r="C13289" s="267" t="s">
        <v>1985</v>
      </c>
      <c r="D13289" s="267" t="s">
        <v>727</v>
      </c>
      <c r="E13289" s="267">
        <v>18206</v>
      </c>
      <c r="F13289" s="267" t="s">
        <v>1444</v>
      </c>
      <c r="G13289" s="267" t="s">
        <v>1445</v>
      </c>
      <c r="H13289" s="267">
        <v>1</v>
      </c>
      <c r="I13289" s="267" t="s">
        <v>583</v>
      </c>
      <c r="J13289" s="267">
        <v>0.64</v>
      </c>
      <c r="K13289" s="267" t="s">
        <v>1986</v>
      </c>
      <c r="O13289" s="267" t="s">
        <v>13</v>
      </c>
      <c r="P13289" s="267">
        <v>15327237</v>
      </c>
      <c r="Q13289" s="267" t="s">
        <v>1445</v>
      </c>
      <c r="S13289" s="267">
        <v>38</v>
      </c>
      <c r="T13289" s="267" t="s">
        <v>24</v>
      </c>
      <c r="U13289" s="267" t="s">
        <v>1491</v>
      </c>
      <c r="V13289" s="267" t="s">
        <v>13</v>
      </c>
      <c r="W13289" s="267">
        <v>1940</v>
      </c>
      <c r="X13289" s="267" t="s">
        <v>1992</v>
      </c>
      <c r="Y13289" s="267">
        <v>15327237</v>
      </c>
      <c r="Z13289" s="267">
        <v>1</v>
      </c>
      <c r="AA13289" s="267" t="s">
        <v>1987</v>
      </c>
      <c r="AB13289" s="270" t="s">
        <v>1988</v>
      </c>
      <c r="AD13289" s="267" t="s">
        <v>24</v>
      </c>
      <c r="AF13289" s="267" t="s">
        <v>24</v>
      </c>
      <c r="AG13289" s="267" t="s">
        <v>24</v>
      </c>
    </row>
    <row r="13290" spans="3:33" ht="409.5">
      <c r="C13290" s="267" t="s">
        <v>1985</v>
      </c>
      <c r="D13290" s="267" t="s">
        <v>727</v>
      </c>
      <c r="E13290" s="267">
        <v>18206</v>
      </c>
      <c r="F13290" s="267" t="s">
        <v>1444</v>
      </c>
      <c r="G13290" s="267" t="s">
        <v>1445</v>
      </c>
      <c r="H13290" s="267">
        <v>1</v>
      </c>
      <c r="I13290" s="267" t="s">
        <v>583</v>
      </c>
      <c r="J13290" s="267">
        <v>0.64</v>
      </c>
      <c r="K13290" s="267" t="s">
        <v>1986</v>
      </c>
      <c r="O13290" s="267" t="s">
        <v>13</v>
      </c>
      <c r="P13290" s="267">
        <v>15327237</v>
      </c>
      <c r="Q13290" s="267" t="s">
        <v>1445</v>
      </c>
      <c r="S13290" s="267">
        <v>38</v>
      </c>
      <c r="T13290" s="267" t="s">
        <v>24</v>
      </c>
      <c r="U13290" s="267" t="s">
        <v>1491</v>
      </c>
      <c r="V13290" s="267" t="s">
        <v>13</v>
      </c>
      <c r="W13290" s="267">
        <v>1940</v>
      </c>
      <c r="X13290" s="267" t="s">
        <v>1992</v>
      </c>
      <c r="Y13290" s="267">
        <v>15327237</v>
      </c>
      <c r="Z13290" s="267">
        <v>1</v>
      </c>
      <c r="AA13290" s="267" t="s">
        <v>1987</v>
      </c>
      <c r="AB13290" s="270" t="s">
        <v>1988</v>
      </c>
      <c r="AD13290" s="267" t="s">
        <v>24</v>
      </c>
      <c r="AF13290" s="267" t="s">
        <v>24</v>
      </c>
      <c r="AG13290" s="267" t="s">
        <v>24</v>
      </c>
    </row>
    <row r="13291" spans="3:33" ht="409.5">
      <c r="C13291" s="267" t="s">
        <v>1985</v>
      </c>
      <c r="D13291" s="267" t="s">
        <v>727</v>
      </c>
      <c r="E13291" s="267">
        <v>18206</v>
      </c>
      <c r="F13291" s="267" t="s">
        <v>1444</v>
      </c>
      <c r="G13291" s="267" t="s">
        <v>1445</v>
      </c>
      <c r="H13291" s="267">
        <v>1</v>
      </c>
      <c r="I13291" s="267" t="s">
        <v>583</v>
      </c>
      <c r="J13291" s="267">
        <v>0.64</v>
      </c>
      <c r="K13291" s="267" t="s">
        <v>1986</v>
      </c>
      <c r="O13291" s="267" t="s">
        <v>13</v>
      </c>
      <c r="P13291" s="267">
        <v>15327237</v>
      </c>
      <c r="Q13291" s="267" t="s">
        <v>1445</v>
      </c>
      <c r="S13291" s="267">
        <v>38</v>
      </c>
      <c r="T13291" s="267" t="s">
        <v>24</v>
      </c>
      <c r="U13291" s="267" t="s">
        <v>1491</v>
      </c>
      <c r="V13291" s="267" t="s">
        <v>13</v>
      </c>
      <c r="W13291" s="267">
        <v>1940</v>
      </c>
      <c r="X13291" s="267" t="s">
        <v>1992</v>
      </c>
      <c r="Y13291" s="267">
        <v>15327237</v>
      </c>
      <c r="Z13291" s="267">
        <v>1</v>
      </c>
      <c r="AA13291" s="267" t="s">
        <v>1987</v>
      </c>
      <c r="AB13291" s="270" t="s">
        <v>1988</v>
      </c>
      <c r="AD13291" s="267" t="s">
        <v>24</v>
      </c>
      <c r="AF13291" s="267" t="s">
        <v>24</v>
      </c>
      <c r="AG13291" s="267" t="s">
        <v>24</v>
      </c>
    </row>
    <row r="13292" spans="3:33" ht="409.5">
      <c r="C13292" s="267" t="s">
        <v>1985</v>
      </c>
      <c r="D13292" s="267" t="s">
        <v>727</v>
      </c>
      <c r="E13292" s="267">
        <v>18206</v>
      </c>
      <c r="F13292" s="267" t="s">
        <v>1444</v>
      </c>
      <c r="G13292" s="267" t="s">
        <v>1445</v>
      </c>
      <c r="H13292" s="267">
        <v>1</v>
      </c>
      <c r="I13292" s="267" t="s">
        <v>583</v>
      </c>
      <c r="J13292" s="267">
        <v>0.64</v>
      </c>
      <c r="K13292" s="267" t="s">
        <v>1986</v>
      </c>
      <c r="O13292" s="267" t="s">
        <v>13</v>
      </c>
      <c r="P13292" s="267">
        <v>15327237</v>
      </c>
      <c r="Q13292" s="267" t="s">
        <v>1445</v>
      </c>
      <c r="S13292" s="267">
        <v>38</v>
      </c>
      <c r="T13292" s="267" t="s">
        <v>24</v>
      </c>
      <c r="U13292" s="267" t="s">
        <v>1491</v>
      </c>
      <c r="V13292" s="267" t="s">
        <v>13</v>
      </c>
      <c r="W13292" s="267">
        <v>1940</v>
      </c>
      <c r="X13292" s="267" t="s">
        <v>1992</v>
      </c>
      <c r="Y13292" s="267">
        <v>15327237</v>
      </c>
      <c r="Z13292" s="267">
        <v>1</v>
      </c>
      <c r="AA13292" s="267" t="s">
        <v>1987</v>
      </c>
      <c r="AB13292" s="270" t="s">
        <v>1988</v>
      </c>
      <c r="AD13292" s="267" t="s">
        <v>24</v>
      </c>
      <c r="AF13292" s="267" t="s">
        <v>24</v>
      </c>
      <c r="AG13292" s="267" t="s">
        <v>24</v>
      </c>
    </row>
    <row r="13293" spans="3:33" ht="409.5">
      <c r="C13293" s="267" t="s">
        <v>1985</v>
      </c>
      <c r="D13293" s="267" t="s">
        <v>727</v>
      </c>
      <c r="E13293" s="267">
        <v>18206</v>
      </c>
      <c r="F13293" s="267" t="s">
        <v>1444</v>
      </c>
      <c r="G13293" s="267" t="s">
        <v>1445</v>
      </c>
      <c r="H13293" s="267">
        <v>1</v>
      </c>
      <c r="I13293" s="267" t="s">
        <v>583</v>
      </c>
      <c r="J13293" s="267">
        <v>0.64</v>
      </c>
      <c r="K13293" s="267" t="s">
        <v>1986</v>
      </c>
      <c r="O13293" s="267" t="s">
        <v>13</v>
      </c>
      <c r="P13293" s="267">
        <v>15327237</v>
      </c>
      <c r="Q13293" s="267" t="s">
        <v>1445</v>
      </c>
      <c r="S13293" s="267">
        <v>38</v>
      </c>
      <c r="T13293" s="267" t="s">
        <v>24</v>
      </c>
      <c r="U13293" s="267" t="s">
        <v>1491</v>
      </c>
      <c r="V13293" s="267" t="s">
        <v>13</v>
      </c>
      <c r="W13293" s="267">
        <v>1940</v>
      </c>
      <c r="X13293" s="267" t="s">
        <v>1992</v>
      </c>
      <c r="Y13293" s="267">
        <v>15327237</v>
      </c>
      <c r="Z13293" s="267">
        <v>1</v>
      </c>
      <c r="AA13293" s="267" t="s">
        <v>1987</v>
      </c>
      <c r="AB13293" s="270" t="s">
        <v>1988</v>
      </c>
      <c r="AD13293" s="267" t="s">
        <v>24</v>
      </c>
      <c r="AF13293" s="267" t="s">
        <v>24</v>
      </c>
      <c r="AG13293" s="267" t="s">
        <v>24</v>
      </c>
    </row>
    <row r="13294" spans="3:33" ht="409.5">
      <c r="C13294" s="267" t="s">
        <v>1985</v>
      </c>
      <c r="D13294" s="267" t="s">
        <v>727</v>
      </c>
      <c r="E13294" s="267">
        <v>18206</v>
      </c>
      <c r="F13294" s="267" t="s">
        <v>1444</v>
      </c>
      <c r="G13294" s="267" t="s">
        <v>1445</v>
      </c>
      <c r="H13294" s="267">
        <v>1</v>
      </c>
      <c r="I13294" s="267" t="s">
        <v>583</v>
      </c>
      <c r="J13294" s="267">
        <v>0.64</v>
      </c>
      <c r="K13294" s="267" t="s">
        <v>1986</v>
      </c>
      <c r="O13294" s="267" t="s">
        <v>13</v>
      </c>
      <c r="P13294" s="267">
        <v>15327237</v>
      </c>
      <c r="Q13294" s="267" t="s">
        <v>1445</v>
      </c>
      <c r="S13294" s="267">
        <v>38</v>
      </c>
      <c r="T13294" s="267" t="s">
        <v>24</v>
      </c>
      <c r="U13294" s="267" t="s">
        <v>1491</v>
      </c>
      <c r="V13294" s="267" t="s">
        <v>13</v>
      </c>
      <c r="W13294" s="267">
        <v>1940</v>
      </c>
      <c r="X13294" s="267" t="s">
        <v>1992</v>
      </c>
      <c r="Y13294" s="267">
        <v>15327237</v>
      </c>
      <c r="Z13294" s="267">
        <v>1</v>
      </c>
      <c r="AA13294" s="267" t="s">
        <v>1987</v>
      </c>
      <c r="AB13294" s="270" t="s">
        <v>1988</v>
      </c>
      <c r="AD13294" s="267" t="s">
        <v>24</v>
      </c>
      <c r="AF13294" s="267" t="s">
        <v>24</v>
      </c>
      <c r="AG13294" s="267" t="s">
        <v>24</v>
      </c>
    </row>
    <row r="13295" spans="3:33" ht="409.5">
      <c r="C13295" s="267" t="s">
        <v>1985</v>
      </c>
      <c r="D13295" s="267" t="s">
        <v>727</v>
      </c>
      <c r="E13295" s="267">
        <v>18206</v>
      </c>
      <c r="F13295" s="267" t="s">
        <v>1444</v>
      </c>
      <c r="G13295" s="267" t="s">
        <v>1445</v>
      </c>
      <c r="H13295" s="267">
        <v>1</v>
      </c>
      <c r="I13295" s="267" t="s">
        <v>583</v>
      </c>
      <c r="J13295" s="267">
        <v>0.64</v>
      </c>
      <c r="K13295" s="267" t="s">
        <v>1986</v>
      </c>
      <c r="O13295" s="267" t="s">
        <v>13</v>
      </c>
      <c r="P13295" s="267">
        <v>15327237</v>
      </c>
      <c r="Q13295" s="267" t="s">
        <v>1445</v>
      </c>
      <c r="S13295" s="267">
        <v>38</v>
      </c>
      <c r="T13295" s="267" t="s">
        <v>24</v>
      </c>
      <c r="U13295" s="267" t="s">
        <v>1491</v>
      </c>
      <c r="V13295" s="267" t="s">
        <v>13</v>
      </c>
      <c r="W13295" s="267">
        <v>1940</v>
      </c>
      <c r="X13295" s="267" t="s">
        <v>1992</v>
      </c>
      <c r="Y13295" s="267">
        <v>15327237</v>
      </c>
      <c r="Z13295" s="267">
        <v>1</v>
      </c>
      <c r="AA13295" s="267" t="s">
        <v>1987</v>
      </c>
      <c r="AB13295" s="270" t="s">
        <v>1988</v>
      </c>
      <c r="AD13295" s="267" t="s">
        <v>24</v>
      </c>
      <c r="AF13295" s="267" t="s">
        <v>24</v>
      </c>
      <c r="AG13295" s="267" t="s">
        <v>24</v>
      </c>
    </row>
    <row r="13296" spans="3:33" ht="409.5">
      <c r="C13296" s="267" t="s">
        <v>1985</v>
      </c>
      <c r="D13296" s="267" t="s">
        <v>727</v>
      </c>
      <c r="E13296" s="267">
        <v>18206</v>
      </c>
      <c r="F13296" s="267" t="s">
        <v>1444</v>
      </c>
      <c r="G13296" s="267" t="s">
        <v>1445</v>
      </c>
      <c r="H13296" s="267">
        <v>1</v>
      </c>
      <c r="I13296" s="267" t="s">
        <v>583</v>
      </c>
      <c r="J13296" s="267">
        <v>0.64</v>
      </c>
      <c r="K13296" s="267" t="s">
        <v>1986</v>
      </c>
      <c r="O13296" s="267" t="s">
        <v>13</v>
      </c>
      <c r="P13296" s="267">
        <v>15327237</v>
      </c>
      <c r="Q13296" s="267" t="s">
        <v>1445</v>
      </c>
      <c r="S13296" s="267">
        <v>38</v>
      </c>
      <c r="T13296" s="267" t="s">
        <v>24</v>
      </c>
      <c r="U13296" s="267" t="s">
        <v>1491</v>
      </c>
      <c r="V13296" s="267" t="s">
        <v>13</v>
      </c>
      <c r="W13296" s="267">
        <v>1940</v>
      </c>
      <c r="X13296" s="267" t="s">
        <v>1992</v>
      </c>
      <c r="Y13296" s="267">
        <v>15327237</v>
      </c>
      <c r="Z13296" s="267">
        <v>1</v>
      </c>
      <c r="AA13296" s="267" t="s">
        <v>1987</v>
      </c>
      <c r="AB13296" s="270" t="s">
        <v>1988</v>
      </c>
      <c r="AD13296" s="267" t="s">
        <v>24</v>
      </c>
      <c r="AF13296" s="267" t="s">
        <v>24</v>
      </c>
      <c r="AG13296" s="267" t="s">
        <v>24</v>
      </c>
    </row>
    <row r="13297" spans="3:33" ht="409.5">
      <c r="C13297" s="267" t="s">
        <v>1985</v>
      </c>
      <c r="D13297" s="267" t="s">
        <v>727</v>
      </c>
      <c r="E13297" s="267">
        <v>18206</v>
      </c>
      <c r="F13297" s="267" t="s">
        <v>1444</v>
      </c>
      <c r="G13297" s="267" t="s">
        <v>1445</v>
      </c>
      <c r="H13297" s="267">
        <v>1</v>
      </c>
      <c r="I13297" s="267" t="s">
        <v>583</v>
      </c>
      <c r="J13297" s="267">
        <v>0.64</v>
      </c>
      <c r="K13297" s="267" t="s">
        <v>1986</v>
      </c>
      <c r="O13297" s="267" t="s">
        <v>13</v>
      </c>
      <c r="P13297" s="267">
        <v>15327237</v>
      </c>
      <c r="Q13297" s="267" t="s">
        <v>1445</v>
      </c>
      <c r="S13297" s="267">
        <v>38</v>
      </c>
      <c r="T13297" s="267" t="s">
        <v>24</v>
      </c>
      <c r="U13297" s="267" t="s">
        <v>1491</v>
      </c>
      <c r="V13297" s="267" t="s">
        <v>13</v>
      </c>
      <c r="W13297" s="267">
        <v>1940</v>
      </c>
      <c r="X13297" s="267" t="s">
        <v>1992</v>
      </c>
      <c r="Y13297" s="267">
        <v>15327237</v>
      </c>
      <c r="Z13297" s="267">
        <v>1</v>
      </c>
      <c r="AA13297" s="267" t="s">
        <v>1987</v>
      </c>
      <c r="AB13297" s="270" t="s">
        <v>1988</v>
      </c>
      <c r="AD13297" s="267" t="s">
        <v>24</v>
      </c>
      <c r="AF13297" s="267" t="s">
        <v>24</v>
      </c>
      <c r="AG13297" s="267" t="s">
        <v>24</v>
      </c>
    </row>
    <row r="13298" spans="3:33" ht="409.5">
      <c r="C13298" s="267" t="s">
        <v>1985</v>
      </c>
      <c r="D13298" s="267" t="s">
        <v>727</v>
      </c>
      <c r="E13298" s="267">
        <v>18206</v>
      </c>
      <c r="F13298" s="267" t="s">
        <v>1444</v>
      </c>
      <c r="G13298" s="267" t="s">
        <v>1445</v>
      </c>
      <c r="H13298" s="267">
        <v>1</v>
      </c>
      <c r="I13298" s="267" t="s">
        <v>583</v>
      </c>
      <c r="J13298" s="267">
        <v>0.64</v>
      </c>
      <c r="K13298" s="267" t="s">
        <v>1986</v>
      </c>
      <c r="O13298" s="267" t="s">
        <v>13</v>
      </c>
      <c r="P13298" s="267">
        <v>15327237</v>
      </c>
      <c r="Q13298" s="267" t="s">
        <v>1445</v>
      </c>
      <c r="S13298" s="267">
        <v>38</v>
      </c>
      <c r="T13298" s="267" t="s">
        <v>24</v>
      </c>
      <c r="U13298" s="267" t="s">
        <v>1491</v>
      </c>
      <c r="V13298" s="267" t="s">
        <v>13</v>
      </c>
      <c r="W13298" s="267">
        <v>1940</v>
      </c>
      <c r="X13298" s="267" t="s">
        <v>1992</v>
      </c>
      <c r="Y13298" s="267">
        <v>15327237</v>
      </c>
      <c r="Z13298" s="267">
        <v>1</v>
      </c>
      <c r="AA13298" s="267" t="s">
        <v>1987</v>
      </c>
      <c r="AB13298" s="270" t="s">
        <v>1988</v>
      </c>
      <c r="AD13298" s="267" t="s">
        <v>24</v>
      </c>
      <c r="AF13298" s="267" t="s">
        <v>24</v>
      </c>
      <c r="AG13298" s="267" t="s">
        <v>24</v>
      </c>
    </row>
    <row r="13299" spans="3:33" ht="409.5">
      <c r="C13299" s="267" t="s">
        <v>1985</v>
      </c>
      <c r="D13299" s="267" t="s">
        <v>727</v>
      </c>
      <c r="E13299" s="267">
        <v>18206</v>
      </c>
      <c r="F13299" s="267" t="s">
        <v>1444</v>
      </c>
      <c r="G13299" s="267" t="s">
        <v>1445</v>
      </c>
      <c r="H13299" s="267">
        <v>1</v>
      </c>
      <c r="I13299" s="267" t="s">
        <v>583</v>
      </c>
      <c r="J13299" s="267">
        <v>0.64</v>
      </c>
      <c r="K13299" s="267" t="s">
        <v>1986</v>
      </c>
      <c r="O13299" s="267" t="s">
        <v>13</v>
      </c>
      <c r="P13299" s="267">
        <v>15327237</v>
      </c>
      <c r="Q13299" s="267" t="s">
        <v>1445</v>
      </c>
      <c r="S13299" s="267">
        <v>38</v>
      </c>
      <c r="T13299" s="267" t="s">
        <v>24</v>
      </c>
      <c r="U13299" s="267" t="s">
        <v>1491</v>
      </c>
      <c r="V13299" s="267" t="s">
        <v>13</v>
      </c>
      <c r="W13299" s="267">
        <v>1940</v>
      </c>
      <c r="X13299" s="267" t="s">
        <v>1992</v>
      </c>
      <c r="Y13299" s="267">
        <v>15327237</v>
      </c>
      <c r="Z13299" s="267">
        <v>1</v>
      </c>
      <c r="AA13299" s="267" t="s">
        <v>1987</v>
      </c>
      <c r="AB13299" s="270" t="s">
        <v>1988</v>
      </c>
      <c r="AD13299" s="267" t="s">
        <v>24</v>
      </c>
      <c r="AF13299" s="267" t="s">
        <v>24</v>
      </c>
      <c r="AG13299" s="267" t="s">
        <v>24</v>
      </c>
    </row>
    <row r="13300" spans="3:33" ht="409.5">
      <c r="C13300" s="267" t="s">
        <v>1985</v>
      </c>
      <c r="D13300" s="267" t="s">
        <v>727</v>
      </c>
      <c r="E13300" s="267">
        <v>18206</v>
      </c>
      <c r="F13300" s="267" t="s">
        <v>1444</v>
      </c>
      <c r="G13300" s="267" t="s">
        <v>1445</v>
      </c>
      <c r="H13300" s="267">
        <v>1</v>
      </c>
      <c r="I13300" s="267" t="s">
        <v>583</v>
      </c>
      <c r="J13300" s="267">
        <v>0.64</v>
      </c>
      <c r="K13300" s="267" t="s">
        <v>1986</v>
      </c>
      <c r="O13300" s="267" t="s">
        <v>13</v>
      </c>
      <c r="P13300" s="267">
        <v>15327237</v>
      </c>
      <c r="Q13300" s="267" t="s">
        <v>1445</v>
      </c>
      <c r="S13300" s="267">
        <v>38</v>
      </c>
      <c r="T13300" s="267" t="s">
        <v>24</v>
      </c>
      <c r="U13300" s="267" t="s">
        <v>1491</v>
      </c>
      <c r="V13300" s="267" t="s">
        <v>13</v>
      </c>
      <c r="W13300" s="267">
        <v>1940</v>
      </c>
      <c r="X13300" s="267" t="s">
        <v>1992</v>
      </c>
      <c r="Y13300" s="267">
        <v>15327237</v>
      </c>
      <c r="Z13300" s="267">
        <v>1</v>
      </c>
      <c r="AA13300" s="267" t="s">
        <v>1987</v>
      </c>
      <c r="AB13300" s="270" t="s">
        <v>1988</v>
      </c>
      <c r="AD13300" s="267" t="s">
        <v>24</v>
      </c>
      <c r="AF13300" s="267" t="s">
        <v>24</v>
      </c>
      <c r="AG13300" s="267" t="s">
        <v>24</v>
      </c>
    </row>
    <row r="13301" spans="3:33" ht="409.5">
      <c r="C13301" s="267" t="s">
        <v>1985</v>
      </c>
      <c r="D13301" s="267" t="s">
        <v>727</v>
      </c>
      <c r="E13301" s="267">
        <v>18206</v>
      </c>
      <c r="F13301" s="267" t="s">
        <v>1444</v>
      </c>
      <c r="G13301" s="267" t="s">
        <v>1445</v>
      </c>
      <c r="H13301" s="267">
        <v>1</v>
      </c>
      <c r="I13301" s="267" t="s">
        <v>583</v>
      </c>
      <c r="J13301" s="267">
        <v>0.64</v>
      </c>
      <c r="K13301" s="267" t="s">
        <v>1986</v>
      </c>
      <c r="O13301" s="267" t="s">
        <v>13</v>
      </c>
      <c r="P13301" s="267">
        <v>15327237</v>
      </c>
      <c r="Q13301" s="267" t="s">
        <v>1445</v>
      </c>
      <c r="S13301" s="267">
        <v>38</v>
      </c>
      <c r="T13301" s="267" t="s">
        <v>24</v>
      </c>
      <c r="U13301" s="267" t="s">
        <v>1491</v>
      </c>
      <c r="V13301" s="267" t="s">
        <v>13</v>
      </c>
      <c r="W13301" s="267">
        <v>1940</v>
      </c>
      <c r="X13301" s="267" t="s">
        <v>1992</v>
      </c>
      <c r="Y13301" s="267">
        <v>15327237</v>
      </c>
      <c r="Z13301" s="267">
        <v>1</v>
      </c>
      <c r="AA13301" s="267" t="s">
        <v>1987</v>
      </c>
      <c r="AB13301" s="270" t="s">
        <v>1988</v>
      </c>
      <c r="AD13301" s="267" t="s">
        <v>24</v>
      </c>
      <c r="AF13301" s="267" t="s">
        <v>24</v>
      </c>
      <c r="AG13301" s="267" t="s">
        <v>24</v>
      </c>
    </row>
    <row r="13302" spans="3:33" ht="409.5">
      <c r="C13302" s="267" t="s">
        <v>1985</v>
      </c>
      <c r="D13302" s="267" t="s">
        <v>727</v>
      </c>
      <c r="E13302" s="267">
        <v>18206</v>
      </c>
      <c r="F13302" s="267" t="s">
        <v>1444</v>
      </c>
      <c r="G13302" s="267" t="s">
        <v>1445</v>
      </c>
      <c r="H13302" s="267">
        <v>1</v>
      </c>
      <c r="I13302" s="267" t="s">
        <v>583</v>
      </c>
      <c r="J13302" s="267">
        <v>0.64</v>
      </c>
      <c r="K13302" s="267" t="s">
        <v>1986</v>
      </c>
      <c r="O13302" s="267" t="s">
        <v>13</v>
      </c>
      <c r="P13302" s="267">
        <v>15327237</v>
      </c>
      <c r="Q13302" s="267" t="s">
        <v>1445</v>
      </c>
      <c r="S13302" s="267">
        <v>38</v>
      </c>
      <c r="T13302" s="267" t="s">
        <v>24</v>
      </c>
      <c r="U13302" s="267" t="s">
        <v>1491</v>
      </c>
      <c r="V13302" s="267" t="s">
        <v>13</v>
      </c>
      <c r="W13302" s="267">
        <v>1940</v>
      </c>
      <c r="X13302" s="267" t="s">
        <v>1992</v>
      </c>
      <c r="Y13302" s="267">
        <v>15327237</v>
      </c>
      <c r="Z13302" s="267">
        <v>1</v>
      </c>
      <c r="AA13302" s="267" t="s">
        <v>1987</v>
      </c>
      <c r="AB13302" s="270" t="s">
        <v>1988</v>
      </c>
      <c r="AD13302" s="267" t="s">
        <v>24</v>
      </c>
      <c r="AF13302" s="267" t="s">
        <v>24</v>
      </c>
      <c r="AG13302" s="267" t="s">
        <v>24</v>
      </c>
    </row>
    <row r="13303" spans="3:33" ht="409.5">
      <c r="C13303" s="267" t="s">
        <v>1985</v>
      </c>
      <c r="D13303" s="267" t="s">
        <v>727</v>
      </c>
      <c r="E13303" s="267">
        <v>18206</v>
      </c>
      <c r="F13303" s="267" t="s">
        <v>1444</v>
      </c>
      <c r="G13303" s="267" t="s">
        <v>1445</v>
      </c>
      <c r="H13303" s="267">
        <v>1</v>
      </c>
      <c r="I13303" s="267" t="s">
        <v>583</v>
      </c>
      <c r="J13303" s="267">
        <v>0.64</v>
      </c>
      <c r="K13303" s="267" t="s">
        <v>1986</v>
      </c>
      <c r="O13303" s="267" t="s">
        <v>13</v>
      </c>
      <c r="P13303" s="267">
        <v>15327237</v>
      </c>
      <c r="Q13303" s="267" t="s">
        <v>1445</v>
      </c>
      <c r="S13303" s="267">
        <v>38</v>
      </c>
      <c r="T13303" s="267" t="s">
        <v>24</v>
      </c>
      <c r="U13303" s="267" t="s">
        <v>1491</v>
      </c>
      <c r="V13303" s="267" t="s">
        <v>13</v>
      </c>
      <c r="W13303" s="267">
        <v>1940</v>
      </c>
      <c r="X13303" s="267" t="s">
        <v>1992</v>
      </c>
      <c r="Y13303" s="267">
        <v>15327237</v>
      </c>
      <c r="Z13303" s="267">
        <v>1</v>
      </c>
      <c r="AA13303" s="267" t="s">
        <v>1987</v>
      </c>
      <c r="AB13303" s="270" t="s">
        <v>1988</v>
      </c>
      <c r="AD13303" s="267" t="s">
        <v>24</v>
      </c>
      <c r="AF13303" s="267" t="s">
        <v>24</v>
      </c>
      <c r="AG13303" s="267" t="s">
        <v>24</v>
      </c>
    </row>
    <row r="13304" spans="3:33" ht="409.5">
      <c r="C13304" s="267" t="s">
        <v>1985</v>
      </c>
      <c r="D13304" s="267" t="s">
        <v>727</v>
      </c>
      <c r="E13304" s="267">
        <v>18206</v>
      </c>
      <c r="F13304" s="267" t="s">
        <v>1444</v>
      </c>
      <c r="G13304" s="267" t="s">
        <v>1445</v>
      </c>
      <c r="H13304" s="267">
        <v>1</v>
      </c>
      <c r="I13304" s="267" t="s">
        <v>583</v>
      </c>
      <c r="J13304" s="267">
        <v>0.64</v>
      </c>
      <c r="K13304" s="267" t="s">
        <v>1986</v>
      </c>
      <c r="O13304" s="267" t="s">
        <v>13</v>
      </c>
      <c r="P13304" s="267">
        <v>15327237</v>
      </c>
      <c r="Q13304" s="267" t="s">
        <v>1445</v>
      </c>
      <c r="S13304" s="267">
        <v>38</v>
      </c>
      <c r="T13304" s="267" t="s">
        <v>24</v>
      </c>
      <c r="U13304" s="267" t="s">
        <v>1491</v>
      </c>
      <c r="V13304" s="267" t="s">
        <v>13</v>
      </c>
      <c r="W13304" s="267">
        <v>1940</v>
      </c>
      <c r="X13304" s="267" t="s">
        <v>1992</v>
      </c>
      <c r="Y13304" s="267">
        <v>15327237</v>
      </c>
      <c r="Z13304" s="267">
        <v>1</v>
      </c>
      <c r="AA13304" s="267" t="s">
        <v>1987</v>
      </c>
      <c r="AB13304" s="270" t="s">
        <v>1988</v>
      </c>
      <c r="AD13304" s="267" t="s">
        <v>24</v>
      </c>
      <c r="AF13304" s="267" t="s">
        <v>24</v>
      </c>
      <c r="AG13304" s="267" t="s">
        <v>24</v>
      </c>
    </row>
    <row r="13305" spans="3:33" ht="409.5">
      <c r="C13305" s="267" t="s">
        <v>1985</v>
      </c>
      <c r="D13305" s="267" t="s">
        <v>727</v>
      </c>
      <c r="E13305" s="267">
        <v>18206</v>
      </c>
      <c r="F13305" s="267" t="s">
        <v>1444</v>
      </c>
      <c r="G13305" s="267" t="s">
        <v>1445</v>
      </c>
      <c r="H13305" s="267">
        <v>1</v>
      </c>
      <c r="I13305" s="267" t="s">
        <v>583</v>
      </c>
      <c r="J13305" s="267">
        <v>0.64</v>
      </c>
      <c r="K13305" s="267" t="s">
        <v>1986</v>
      </c>
      <c r="O13305" s="267" t="s">
        <v>13</v>
      </c>
      <c r="P13305" s="267">
        <v>15327237</v>
      </c>
      <c r="Q13305" s="267" t="s">
        <v>1445</v>
      </c>
      <c r="S13305" s="267">
        <v>38</v>
      </c>
      <c r="T13305" s="267" t="s">
        <v>24</v>
      </c>
      <c r="U13305" s="267" t="s">
        <v>1491</v>
      </c>
      <c r="V13305" s="267" t="s">
        <v>13</v>
      </c>
      <c r="W13305" s="267">
        <v>1940</v>
      </c>
      <c r="X13305" s="267" t="s">
        <v>1992</v>
      </c>
      <c r="Y13305" s="267">
        <v>15327237</v>
      </c>
      <c r="Z13305" s="267">
        <v>1</v>
      </c>
      <c r="AA13305" s="267" t="s">
        <v>1987</v>
      </c>
      <c r="AB13305" s="270" t="s">
        <v>1988</v>
      </c>
      <c r="AD13305" s="267" t="s">
        <v>24</v>
      </c>
      <c r="AF13305" s="267" t="s">
        <v>24</v>
      </c>
      <c r="AG13305" s="267" t="s">
        <v>24</v>
      </c>
    </row>
    <row r="13306" spans="3:33" ht="409.5">
      <c r="C13306" s="267" t="s">
        <v>1985</v>
      </c>
      <c r="D13306" s="267" t="s">
        <v>727</v>
      </c>
      <c r="E13306" s="267">
        <v>18206</v>
      </c>
      <c r="F13306" s="267" t="s">
        <v>1444</v>
      </c>
      <c r="G13306" s="267" t="s">
        <v>1445</v>
      </c>
      <c r="H13306" s="267">
        <v>1</v>
      </c>
      <c r="I13306" s="267" t="s">
        <v>583</v>
      </c>
      <c r="J13306" s="267">
        <v>0.64</v>
      </c>
      <c r="K13306" s="267" t="s">
        <v>1986</v>
      </c>
      <c r="O13306" s="267" t="s">
        <v>13</v>
      </c>
      <c r="P13306" s="267">
        <v>15327237</v>
      </c>
      <c r="Q13306" s="267" t="s">
        <v>1445</v>
      </c>
      <c r="S13306" s="267">
        <v>38</v>
      </c>
      <c r="T13306" s="267" t="s">
        <v>24</v>
      </c>
      <c r="U13306" s="267" t="s">
        <v>1491</v>
      </c>
      <c r="V13306" s="267" t="s">
        <v>13</v>
      </c>
      <c r="W13306" s="267">
        <v>1940</v>
      </c>
      <c r="X13306" s="267" t="s">
        <v>1992</v>
      </c>
      <c r="Y13306" s="267">
        <v>15327237</v>
      </c>
      <c r="Z13306" s="267">
        <v>1</v>
      </c>
      <c r="AA13306" s="267" t="s">
        <v>1987</v>
      </c>
      <c r="AB13306" s="270" t="s">
        <v>1988</v>
      </c>
      <c r="AD13306" s="267" t="s">
        <v>24</v>
      </c>
      <c r="AF13306" s="267" t="s">
        <v>24</v>
      </c>
      <c r="AG13306" s="267" t="s">
        <v>24</v>
      </c>
    </row>
    <row r="13307" spans="3:33" ht="409.5">
      <c r="C13307" s="267" t="s">
        <v>1985</v>
      </c>
      <c r="D13307" s="267" t="s">
        <v>727</v>
      </c>
      <c r="E13307" s="267">
        <v>18206</v>
      </c>
      <c r="F13307" s="267" t="s">
        <v>1444</v>
      </c>
      <c r="G13307" s="267" t="s">
        <v>1445</v>
      </c>
      <c r="H13307" s="267">
        <v>1</v>
      </c>
      <c r="I13307" s="267" t="s">
        <v>583</v>
      </c>
      <c r="J13307" s="267">
        <v>0.64</v>
      </c>
      <c r="K13307" s="267" t="s">
        <v>1986</v>
      </c>
      <c r="O13307" s="267" t="s">
        <v>13</v>
      </c>
      <c r="P13307" s="267">
        <v>15327237</v>
      </c>
      <c r="Q13307" s="267" t="s">
        <v>1445</v>
      </c>
      <c r="S13307" s="267">
        <v>38</v>
      </c>
      <c r="T13307" s="267" t="s">
        <v>24</v>
      </c>
      <c r="U13307" s="267" t="s">
        <v>1491</v>
      </c>
      <c r="V13307" s="267" t="s">
        <v>13</v>
      </c>
      <c r="W13307" s="267">
        <v>1940</v>
      </c>
      <c r="X13307" s="267" t="s">
        <v>1992</v>
      </c>
      <c r="Y13307" s="267">
        <v>15327237</v>
      </c>
      <c r="Z13307" s="267">
        <v>1</v>
      </c>
      <c r="AA13307" s="267" t="s">
        <v>1987</v>
      </c>
      <c r="AB13307" s="270" t="s">
        <v>1988</v>
      </c>
      <c r="AD13307" s="267" t="s">
        <v>24</v>
      </c>
      <c r="AF13307" s="267" t="s">
        <v>24</v>
      </c>
      <c r="AG13307" s="267" t="s">
        <v>24</v>
      </c>
    </row>
    <row r="13308" spans="3:33" ht="409.5">
      <c r="C13308" s="267" t="s">
        <v>1985</v>
      </c>
      <c r="D13308" s="267" t="s">
        <v>727</v>
      </c>
      <c r="E13308" s="267">
        <v>18206</v>
      </c>
      <c r="F13308" s="267" t="s">
        <v>1444</v>
      </c>
      <c r="G13308" s="267" t="s">
        <v>1445</v>
      </c>
      <c r="H13308" s="267">
        <v>1</v>
      </c>
      <c r="I13308" s="267" t="s">
        <v>583</v>
      </c>
      <c r="J13308" s="267">
        <v>0.64</v>
      </c>
      <c r="K13308" s="267" t="s">
        <v>1986</v>
      </c>
      <c r="O13308" s="267" t="s">
        <v>13</v>
      </c>
      <c r="P13308" s="267">
        <v>15327237</v>
      </c>
      <c r="Q13308" s="267" t="s">
        <v>1445</v>
      </c>
      <c r="S13308" s="267">
        <v>38</v>
      </c>
      <c r="T13308" s="267" t="s">
        <v>24</v>
      </c>
      <c r="U13308" s="267" t="s">
        <v>1491</v>
      </c>
      <c r="V13308" s="267" t="s">
        <v>13</v>
      </c>
      <c r="W13308" s="267">
        <v>1940</v>
      </c>
      <c r="X13308" s="267" t="s">
        <v>1992</v>
      </c>
      <c r="Y13308" s="267">
        <v>15327237</v>
      </c>
      <c r="Z13308" s="267">
        <v>1</v>
      </c>
      <c r="AA13308" s="267" t="s">
        <v>1987</v>
      </c>
      <c r="AB13308" s="270" t="s">
        <v>1988</v>
      </c>
      <c r="AD13308" s="267" t="s">
        <v>24</v>
      </c>
      <c r="AF13308" s="267" t="s">
        <v>24</v>
      </c>
      <c r="AG13308" s="267" t="s">
        <v>24</v>
      </c>
    </row>
    <row r="13309" spans="3:33" ht="409.5">
      <c r="C13309" s="267" t="s">
        <v>1985</v>
      </c>
      <c r="D13309" s="267" t="s">
        <v>727</v>
      </c>
      <c r="E13309" s="267">
        <v>18206</v>
      </c>
      <c r="F13309" s="267" t="s">
        <v>1444</v>
      </c>
      <c r="G13309" s="267" t="s">
        <v>1445</v>
      </c>
      <c r="H13309" s="267">
        <v>1</v>
      </c>
      <c r="I13309" s="267" t="s">
        <v>583</v>
      </c>
      <c r="J13309" s="267">
        <v>0.64</v>
      </c>
      <c r="K13309" s="267" t="s">
        <v>1986</v>
      </c>
      <c r="O13309" s="267" t="s">
        <v>13</v>
      </c>
      <c r="P13309" s="267">
        <v>15327237</v>
      </c>
      <c r="Q13309" s="267" t="s">
        <v>1445</v>
      </c>
      <c r="S13309" s="267">
        <v>38</v>
      </c>
      <c r="T13309" s="267" t="s">
        <v>24</v>
      </c>
      <c r="U13309" s="267" t="s">
        <v>1491</v>
      </c>
      <c r="V13309" s="267" t="s">
        <v>13</v>
      </c>
      <c r="W13309" s="267">
        <v>1940</v>
      </c>
      <c r="X13309" s="267" t="s">
        <v>1992</v>
      </c>
      <c r="Y13309" s="267">
        <v>15327237</v>
      </c>
      <c r="Z13309" s="267">
        <v>1</v>
      </c>
      <c r="AA13309" s="267" t="s">
        <v>1987</v>
      </c>
      <c r="AB13309" s="270" t="s">
        <v>1988</v>
      </c>
      <c r="AD13309" s="267" t="s">
        <v>24</v>
      </c>
      <c r="AF13309" s="267" t="s">
        <v>24</v>
      </c>
      <c r="AG13309" s="267" t="s">
        <v>24</v>
      </c>
    </row>
    <row r="13310" spans="3:33" ht="409.5">
      <c r="C13310" s="267" t="s">
        <v>1985</v>
      </c>
      <c r="D13310" s="267" t="s">
        <v>727</v>
      </c>
      <c r="E13310" s="267">
        <v>18206</v>
      </c>
      <c r="F13310" s="267" t="s">
        <v>1444</v>
      </c>
      <c r="G13310" s="267" t="s">
        <v>1445</v>
      </c>
      <c r="H13310" s="267">
        <v>1</v>
      </c>
      <c r="I13310" s="267" t="s">
        <v>583</v>
      </c>
      <c r="J13310" s="267">
        <v>0.64</v>
      </c>
      <c r="K13310" s="267" t="s">
        <v>1986</v>
      </c>
      <c r="O13310" s="267" t="s">
        <v>13</v>
      </c>
      <c r="P13310" s="267">
        <v>15327237</v>
      </c>
      <c r="Q13310" s="267" t="s">
        <v>1445</v>
      </c>
      <c r="S13310" s="267">
        <v>38</v>
      </c>
      <c r="T13310" s="267" t="s">
        <v>24</v>
      </c>
      <c r="U13310" s="267" t="s">
        <v>1491</v>
      </c>
      <c r="V13310" s="267" t="s">
        <v>13</v>
      </c>
      <c r="W13310" s="267">
        <v>1940</v>
      </c>
      <c r="X13310" s="267" t="s">
        <v>1992</v>
      </c>
      <c r="Y13310" s="267">
        <v>15327237</v>
      </c>
      <c r="Z13310" s="267">
        <v>1</v>
      </c>
      <c r="AA13310" s="267" t="s">
        <v>1987</v>
      </c>
      <c r="AB13310" s="270" t="s">
        <v>1988</v>
      </c>
      <c r="AD13310" s="267" t="s">
        <v>24</v>
      </c>
      <c r="AF13310" s="267" t="s">
        <v>24</v>
      </c>
      <c r="AG13310" s="267" t="s">
        <v>24</v>
      </c>
    </row>
    <row r="13311" spans="3:33" ht="409.5">
      <c r="C13311" s="267" t="s">
        <v>1985</v>
      </c>
      <c r="D13311" s="267" t="s">
        <v>727</v>
      </c>
      <c r="E13311" s="267">
        <v>18206</v>
      </c>
      <c r="F13311" s="267" t="s">
        <v>1444</v>
      </c>
      <c r="G13311" s="267" t="s">
        <v>1445</v>
      </c>
      <c r="H13311" s="267">
        <v>1</v>
      </c>
      <c r="I13311" s="267" t="s">
        <v>583</v>
      </c>
      <c r="J13311" s="267">
        <v>0.64</v>
      </c>
      <c r="K13311" s="267" t="s">
        <v>1986</v>
      </c>
      <c r="O13311" s="267" t="s">
        <v>13</v>
      </c>
      <c r="P13311" s="267">
        <v>15327237</v>
      </c>
      <c r="Q13311" s="267" t="s">
        <v>1445</v>
      </c>
      <c r="S13311" s="267">
        <v>38</v>
      </c>
      <c r="T13311" s="267" t="s">
        <v>24</v>
      </c>
      <c r="U13311" s="267" t="s">
        <v>1491</v>
      </c>
      <c r="V13311" s="267" t="s">
        <v>13</v>
      </c>
      <c r="W13311" s="267">
        <v>1940</v>
      </c>
      <c r="X13311" s="267" t="s">
        <v>1992</v>
      </c>
      <c r="Y13311" s="267">
        <v>15327237</v>
      </c>
      <c r="Z13311" s="267">
        <v>1</v>
      </c>
      <c r="AA13311" s="267" t="s">
        <v>1987</v>
      </c>
      <c r="AB13311" s="270" t="s">
        <v>1988</v>
      </c>
      <c r="AD13311" s="267" t="s">
        <v>24</v>
      </c>
      <c r="AF13311" s="267" t="s">
        <v>24</v>
      </c>
      <c r="AG13311" s="267" t="s">
        <v>24</v>
      </c>
    </row>
    <row r="13312" spans="3:33" ht="409.5">
      <c r="C13312" s="267" t="s">
        <v>1985</v>
      </c>
      <c r="D13312" s="267" t="s">
        <v>727</v>
      </c>
      <c r="E13312" s="267">
        <v>18206</v>
      </c>
      <c r="F13312" s="267" t="s">
        <v>1444</v>
      </c>
      <c r="G13312" s="267" t="s">
        <v>1445</v>
      </c>
      <c r="H13312" s="267">
        <v>1</v>
      </c>
      <c r="I13312" s="267" t="s">
        <v>583</v>
      </c>
      <c r="J13312" s="267">
        <v>0.64</v>
      </c>
      <c r="K13312" s="267" t="s">
        <v>1986</v>
      </c>
      <c r="O13312" s="267" t="s">
        <v>13</v>
      </c>
      <c r="P13312" s="267">
        <v>15327237</v>
      </c>
      <c r="Q13312" s="267" t="s">
        <v>1445</v>
      </c>
      <c r="S13312" s="267">
        <v>38</v>
      </c>
      <c r="T13312" s="267" t="s">
        <v>24</v>
      </c>
      <c r="U13312" s="267" t="s">
        <v>1491</v>
      </c>
      <c r="V13312" s="267" t="s">
        <v>13</v>
      </c>
      <c r="W13312" s="267">
        <v>1940</v>
      </c>
      <c r="X13312" s="267" t="s">
        <v>1992</v>
      </c>
      <c r="Y13312" s="267">
        <v>15327237</v>
      </c>
      <c r="Z13312" s="267">
        <v>1</v>
      </c>
      <c r="AA13312" s="267" t="s">
        <v>1987</v>
      </c>
      <c r="AB13312" s="270" t="s">
        <v>1988</v>
      </c>
      <c r="AD13312" s="267" t="s">
        <v>24</v>
      </c>
      <c r="AF13312" s="267" t="s">
        <v>24</v>
      </c>
      <c r="AG13312" s="267" t="s">
        <v>24</v>
      </c>
    </row>
    <row r="13313" spans="3:33" ht="409.5">
      <c r="C13313" s="267" t="s">
        <v>1985</v>
      </c>
      <c r="D13313" s="267" t="s">
        <v>727</v>
      </c>
      <c r="E13313" s="267">
        <v>18206</v>
      </c>
      <c r="F13313" s="267" t="s">
        <v>1444</v>
      </c>
      <c r="G13313" s="267" t="s">
        <v>1445</v>
      </c>
      <c r="H13313" s="267">
        <v>1</v>
      </c>
      <c r="I13313" s="267" t="s">
        <v>583</v>
      </c>
      <c r="J13313" s="267">
        <v>0.64</v>
      </c>
      <c r="K13313" s="267" t="s">
        <v>1986</v>
      </c>
      <c r="O13313" s="267" t="s">
        <v>13</v>
      </c>
      <c r="P13313" s="267">
        <v>15327237</v>
      </c>
      <c r="Q13313" s="267" t="s">
        <v>1445</v>
      </c>
      <c r="S13313" s="267">
        <v>38</v>
      </c>
      <c r="T13313" s="267" t="s">
        <v>24</v>
      </c>
      <c r="U13313" s="267" t="s">
        <v>1491</v>
      </c>
      <c r="V13313" s="267" t="s">
        <v>13</v>
      </c>
      <c r="W13313" s="267">
        <v>1940</v>
      </c>
      <c r="X13313" s="267" t="s">
        <v>1992</v>
      </c>
      <c r="Y13313" s="267">
        <v>15327237</v>
      </c>
      <c r="Z13313" s="267">
        <v>1</v>
      </c>
      <c r="AA13313" s="267" t="s">
        <v>1987</v>
      </c>
      <c r="AB13313" s="270" t="s">
        <v>1988</v>
      </c>
      <c r="AD13313" s="267" t="s">
        <v>24</v>
      </c>
      <c r="AF13313" s="267" t="s">
        <v>24</v>
      </c>
      <c r="AG13313" s="267" t="s">
        <v>24</v>
      </c>
    </row>
    <row r="13314" spans="3:33" ht="409.5">
      <c r="C13314" s="267" t="s">
        <v>1985</v>
      </c>
      <c r="D13314" s="267" t="s">
        <v>727</v>
      </c>
      <c r="E13314" s="267">
        <v>18206</v>
      </c>
      <c r="F13314" s="267" t="s">
        <v>1444</v>
      </c>
      <c r="G13314" s="267" t="s">
        <v>1445</v>
      </c>
      <c r="H13314" s="267">
        <v>1</v>
      </c>
      <c r="I13314" s="267" t="s">
        <v>583</v>
      </c>
      <c r="J13314" s="267">
        <v>0.64</v>
      </c>
      <c r="K13314" s="267" t="s">
        <v>1986</v>
      </c>
      <c r="O13314" s="267" t="s">
        <v>13</v>
      </c>
      <c r="P13314" s="267">
        <v>15327237</v>
      </c>
      <c r="Q13314" s="267" t="s">
        <v>1445</v>
      </c>
      <c r="S13314" s="267">
        <v>38</v>
      </c>
      <c r="T13314" s="267" t="s">
        <v>24</v>
      </c>
      <c r="U13314" s="267" t="s">
        <v>1491</v>
      </c>
      <c r="V13314" s="267" t="s">
        <v>13</v>
      </c>
      <c r="W13314" s="267">
        <v>1940</v>
      </c>
      <c r="X13314" s="267" t="s">
        <v>1992</v>
      </c>
      <c r="Y13314" s="267">
        <v>15327237</v>
      </c>
      <c r="Z13314" s="267">
        <v>1</v>
      </c>
      <c r="AA13314" s="267" t="s">
        <v>1987</v>
      </c>
      <c r="AB13314" s="270" t="s">
        <v>1988</v>
      </c>
      <c r="AD13314" s="267" t="s">
        <v>24</v>
      </c>
      <c r="AF13314" s="267" t="s">
        <v>24</v>
      </c>
      <c r="AG13314" s="267" t="s">
        <v>24</v>
      </c>
    </row>
    <row r="13315" spans="3:33" ht="409.5">
      <c r="C13315" s="267" t="s">
        <v>1985</v>
      </c>
      <c r="D13315" s="267" t="s">
        <v>727</v>
      </c>
      <c r="E13315" s="267">
        <v>18206</v>
      </c>
      <c r="F13315" s="267" t="s">
        <v>1444</v>
      </c>
      <c r="G13315" s="267" t="s">
        <v>1445</v>
      </c>
      <c r="H13315" s="267">
        <v>1</v>
      </c>
      <c r="I13315" s="267" t="s">
        <v>583</v>
      </c>
      <c r="J13315" s="267">
        <v>0.64</v>
      </c>
      <c r="K13315" s="267" t="s">
        <v>1986</v>
      </c>
      <c r="O13315" s="267" t="s">
        <v>13</v>
      </c>
      <c r="P13315" s="267">
        <v>15327237</v>
      </c>
      <c r="Q13315" s="267" t="s">
        <v>1445</v>
      </c>
      <c r="S13315" s="267">
        <v>38</v>
      </c>
      <c r="T13315" s="267" t="s">
        <v>24</v>
      </c>
      <c r="U13315" s="267" t="s">
        <v>1491</v>
      </c>
      <c r="V13315" s="267" t="s">
        <v>13</v>
      </c>
      <c r="W13315" s="267">
        <v>1940</v>
      </c>
      <c r="X13315" s="267" t="s">
        <v>1992</v>
      </c>
      <c r="Y13315" s="267">
        <v>15327237</v>
      </c>
      <c r="Z13315" s="267">
        <v>1</v>
      </c>
      <c r="AA13315" s="267" t="s">
        <v>1987</v>
      </c>
      <c r="AB13315" s="270" t="s">
        <v>1988</v>
      </c>
      <c r="AD13315" s="267" t="s">
        <v>24</v>
      </c>
      <c r="AF13315" s="267" t="s">
        <v>24</v>
      </c>
      <c r="AG13315" s="267" t="s">
        <v>24</v>
      </c>
    </row>
    <row r="13316" spans="3:33" ht="409.5">
      <c r="C13316" s="267" t="s">
        <v>1985</v>
      </c>
      <c r="D13316" s="267" t="s">
        <v>727</v>
      </c>
      <c r="E13316" s="267">
        <v>18206</v>
      </c>
      <c r="F13316" s="267" t="s">
        <v>1444</v>
      </c>
      <c r="G13316" s="267" t="s">
        <v>1445</v>
      </c>
      <c r="H13316" s="267">
        <v>1</v>
      </c>
      <c r="I13316" s="267" t="s">
        <v>583</v>
      </c>
      <c r="J13316" s="267">
        <v>0.64</v>
      </c>
      <c r="K13316" s="267" t="s">
        <v>1986</v>
      </c>
      <c r="O13316" s="267" t="s">
        <v>13</v>
      </c>
      <c r="P13316" s="267">
        <v>15327237</v>
      </c>
      <c r="Q13316" s="267" t="s">
        <v>1445</v>
      </c>
      <c r="S13316" s="267">
        <v>38</v>
      </c>
      <c r="T13316" s="267" t="s">
        <v>24</v>
      </c>
      <c r="U13316" s="267" t="s">
        <v>1491</v>
      </c>
      <c r="V13316" s="267" t="s">
        <v>13</v>
      </c>
      <c r="W13316" s="267">
        <v>1940</v>
      </c>
      <c r="X13316" s="267" t="s">
        <v>1992</v>
      </c>
      <c r="Y13316" s="267">
        <v>15327237</v>
      </c>
      <c r="Z13316" s="267">
        <v>1</v>
      </c>
      <c r="AA13316" s="267" t="s">
        <v>1987</v>
      </c>
      <c r="AB13316" s="270" t="s">
        <v>1988</v>
      </c>
      <c r="AD13316" s="267" t="s">
        <v>24</v>
      </c>
      <c r="AF13316" s="267" t="s">
        <v>24</v>
      </c>
      <c r="AG13316" s="267" t="s">
        <v>24</v>
      </c>
    </row>
    <row r="13317" spans="3:33" ht="409.5">
      <c r="C13317" s="267" t="s">
        <v>1985</v>
      </c>
      <c r="D13317" s="267" t="s">
        <v>727</v>
      </c>
      <c r="E13317" s="267">
        <v>18206</v>
      </c>
      <c r="F13317" s="267" t="s">
        <v>1444</v>
      </c>
      <c r="G13317" s="267" t="s">
        <v>1445</v>
      </c>
      <c r="H13317" s="267">
        <v>1</v>
      </c>
      <c r="I13317" s="267" t="s">
        <v>583</v>
      </c>
      <c r="J13317" s="267">
        <v>0.64</v>
      </c>
      <c r="K13317" s="267" t="s">
        <v>1986</v>
      </c>
      <c r="O13317" s="267" t="s">
        <v>13</v>
      </c>
      <c r="P13317" s="267">
        <v>15327237</v>
      </c>
      <c r="Q13317" s="267" t="s">
        <v>1445</v>
      </c>
      <c r="S13317" s="267">
        <v>38</v>
      </c>
      <c r="T13317" s="267" t="s">
        <v>24</v>
      </c>
      <c r="U13317" s="267" t="s">
        <v>1491</v>
      </c>
      <c r="V13317" s="267" t="s">
        <v>13</v>
      </c>
      <c r="W13317" s="267">
        <v>1940</v>
      </c>
      <c r="X13317" s="267" t="s">
        <v>1992</v>
      </c>
      <c r="Y13317" s="267">
        <v>15327237</v>
      </c>
      <c r="Z13317" s="267">
        <v>1</v>
      </c>
      <c r="AA13317" s="267" t="s">
        <v>1987</v>
      </c>
      <c r="AB13317" s="270" t="s">
        <v>1988</v>
      </c>
      <c r="AD13317" s="267" t="s">
        <v>24</v>
      </c>
      <c r="AF13317" s="267" t="s">
        <v>24</v>
      </c>
      <c r="AG13317" s="267" t="s">
        <v>24</v>
      </c>
    </row>
    <row r="13318" spans="3:33" ht="409.5">
      <c r="C13318" s="267" t="s">
        <v>1985</v>
      </c>
      <c r="D13318" s="267" t="s">
        <v>727</v>
      </c>
      <c r="E13318" s="267">
        <v>18206</v>
      </c>
      <c r="F13318" s="267" t="s">
        <v>1444</v>
      </c>
      <c r="G13318" s="267" t="s">
        <v>1445</v>
      </c>
      <c r="H13318" s="267">
        <v>1</v>
      </c>
      <c r="I13318" s="267" t="s">
        <v>583</v>
      </c>
      <c r="J13318" s="267">
        <v>0.64</v>
      </c>
      <c r="K13318" s="267" t="s">
        <v>1986</v>
      </c>
      <c r="O13318" s="267" t="s">
        <v>13</v>
      </c>
      <c r="P13318" s="267">
        <v>15327237</v>
      </c>
      <c r="Q13318" s="267" t="s">
        <v>1445</v>
      </c>
      <c r="S13318" s="267">
        <v>38</v>
      </c>
      <c r="T13318" s="267" t="s">
        <v>24</v>
      </c>
      <c r="U13318" s="267" t="s">
        <v>1491</v>
      </c>
      <c r="V13318" s="267" t="s">
        <v>13</v>
      </c>
      <c r="W13318" s="267">
        <v>1940</v>
      </c>
      <c r="X13318" s="267" t="s">
        <v>1992</v>
      </c>
      <c r="Y13318" s="267">
        <v>15327237</v>
      </c>
      <c r="Z13318" s="267">
        <v>1</v>
      </c>
      <c r="AA13318" s="267" t="s">
        <v>1987</v>
      </c>
      <c r="AB13318" s="270" t="s">
        <v>1988</v>
      </c>
      <c r="AD13318" s="267" t="s">
        <v>24</v>
      </c>
      <c r="AF13318" s="267" t="s">
        <v>24</v>
      </c>
      <c r="AG13318" s="267" t="s">
        <v>24</v>
      </c>
    </row>
    <row r="13319" spans="3:33" ht="409.5">
      <c r="C13319" s="267" t="s">
        <v>1985</v>
      </c>
      <c r="D13319" s="267" t="s">
        <v>727</v>
      </c>
      <c r="E13319" s="267">
        <v>18206</v>
      </c>
      <c r="F13319" s="267" t="s">
        <v>1444</v>
      </c>
      <c r="G13319" s="267" t="s">
        <v>1445</v>
      </c>
      <c r="H13319" s="267">
        <v>1</v>
      </c>
      <c r="I13319" s="267" t="s">
        <v>583</v>
      </c>
      <c r="J13319" s="267">
        <v>0.64</v>
      </c>
      <c r="K13319" s="267" t="s">
        <v>1986</v>
      </c>
      <c r="O13319" s="267" t="s">
        <v>13</v>
      </c>
      <c r="P13319" s="267">
        <v>15327237</v>
      </c>
      <c r="Q13319" s="267" t="s">
        <v>1445</v>
      </c>
      <c r="S13319" s="267">
        <v>38</v>
      </c>
      <c r="T13319" s="267" t="s">
        <v>24</v>
      </c>
      <c r="U13319" s="267" t="s">
        <v>1491</v>
      </c>
      <c r="V13319" s="267" t="s">
        <v>13</v>
      </c>
      <c r="W13319" s="267">
        <v>1940</v>
      </c>
      <c r="X13319" s="267" t="s">
        <v>1992</v>
      </c>
      <c r="Y13319" s="267">
        <v>15327237</v>
      </c>
      <c r="Z13319" s="267">
        <v>1</v>
      </c>
      <c r="AA13319" s="267" t="s">
        <v>1987</v>
      </c>
      <c r="AB13319" s="270" t="s">
        <v>1988</v>
      </c>
      <c r="AD13319" s="267" t="s">
        <v>24</v>
      </c>
      <c r="AF13319" s="267" t="s">
        <v>24</v>
      </c>
      <c r="AG13319" s="267" t="s">
        <v>24</v>
      </c>
    </row>
    <row r="13320" spans="3:33" ht="409.5">
      <c r="C13320" s="267" t="s">
        <v>1985</v>
      </c>
      <c r="D13320" s="267" t="s">
        <v>727</v>
      </c>
      <c r="E13320" s="267">
        <v>18206</v>
      </c>
      <c r="F13320" s="267" t="s">
        <v>1444</v>
      </c>
      <c r="G13320" s="267" t="s">
        <v>1445</v>
      </c>
      <c r="H13320" s="267">
        <v>1</v>
      </c>
      <c r="I13320" s="267" t="s">
        <v>583</v>
      </c>
      <c r="J13320" s="267">
        <v>0.64</v>
      </c>
      <c r="K13320" s="267" t="s">
        <v>1986</v>
      </c>
      <c r="O13320" s="267" t="s">
        <v>13</v>
      </c>
      <c r="P13320" s="267">
        <v>15327237</v>
      </c>
      <c r="Q13320" s="267" t="s">
        <v>1445</v>
      </c>
      <c r="S13320" s="267">
        <v>38</v>
      </c>
      <c r="T13320" s="267" t="s">
        <v>24</v>
      </c>
      <c r="U13320" s="267" t="s">
        <v>1491</v>
      </c>
      <c r="V13320" s="267" t="s">
        <v>13</v>
      </c>
      <c r="W13320" s="267">
        <v>1940</v>
      </c>
      <c r="X13320" s="267" t="s">
        <v>1992</v>
      </c>
      <c r="Y13320" s="267">
        <v>15327237</v>
      </c>
      <c r="Z13320" s="267">
        <v>1</v>
      </c>
      <c r="AA13320" s="267" t="s">
        <v>1987</v>
      </c>
      <c r="AB13320" s="270" t="s">
        <v>1988</v>
      </c>
      <c r="AD13320" s="267" t="s">
        <v>24</v>
      </c>
      <c r="AF13320" s="267" t="s">
        <v>24</v>
      </c>
      <c r="AG13320" s="267" t="s">
        <v>24</v>
      </c>
    </row>
    <row r="13321" spans="3:33" ht="409.5">
      <c r="C13321" s="267" t="s">
        <v>1985</v>
      </c>
      <c r="D13321" s="267" t="s">
        <v>727</v>
      </c>
      <c r="E13321" s="267">
        <v>18206</v>
      </c>
      <c r="F13321" s="267" t="s">
        <v>1444</v>
      </c>
      <c r="G13321" s="267" t="s">
        <v>1445</v>
      </c>
      <c r="H13321" s="267">
        <v>1</v>
      </c>
      <c r="I13321" s="267" t="s">
        <v>583</v>
      </c>
      <c r="J13321" s="267">
        <v>0.64</v>
      </c>
      <c r="K13321" s="267" t="s">
        <v>1986</v>
      </c>
      <c r="O13321" s="267" t="s">
        <v>13</v>
      </c>
      <c r="P13321" s="267">
        <v>15327237</v>
      </c>
      <c r="Q13321" s="267" t="s">
        <v>1445</v>
      </c>
      <c r="S13321" s="267">
        <v>38</v>
      </c>
      <c r="T13321" s="267" t="s">
        <v>24</v>
      </c>
      <c r="U13321" s="267" t="s">
        <v>1491</v>
      </c>
      <c r="V13321" s="267" t="s">
        <v>13</v>
      </c>
      <c r="W13321" s="267">
        <v>1940</v>
      </c>
      <c r="X13321" s="267" t="s">
        <v>1992</v>
      </c>
      <c r="Y13321" s="267">
        <v>15327237</v>
      </c>
      <c r="Z13321" s="267">
        <v>1</v>
      </c>
      <c r="AA13321" s="267" t="s">
        <v>1987</v>
      </c>
      <c r="AB13321" s="270" t="s">
        <v>1988</v>
      </c>
      <c r="AD13321" s="267" t="s">
        <v>24</v>
      </c>
      <c r="AF13321" s="267" t="s">
        <v>24</v>
      </c>
      <c r="AG13321" s="267" t="s">
        <v>24</v>
      </c>
    </row>
    <row r="13322" spans="3:33" ht="409.5">
      <c r="C13322" s="267" t="s">
        <v>1985</v>
      </c>
      <c r="D13322" s="267" t="s">
        <v>727</v>
      </c>
      <c r="E13322" s="267">
        <v>18206</v>
      </c>
      <c r="F13322" s="267" t="s">
        <v>1444</v>
      </c>
      <c r="G13322" s="267" t="s">
        <v>1445</v>
      </c>
      <c r="H13322" s="267">
        <v>1</v>
      </c>
      <c r="I13322" s="267" t="s">
        <v>583</v>
      </c>
      <c r="J13322" s="267">
        <v>0.64</v>
      </c>
      <c r="K13322" s="267" t="s">
        <v>1986</v>
      </c>
      <c r="O13322" s="267" t="s">
        <v>13</v>
      </c>
      <c r="P13322" s="267">
        <v>15327237</v>
      </c>
      <c r="Q13322" s="267" t="s">
        <v>1445</v>
      </c>
      <c r="S13322" s="267">
        <v>38</v>
      </c>
      <c r="T13322" s="267" t="s">
        <v>24</v>
      </c>
      <c r="U13322" s="267" t="s">
        <v>1491</v>
      </c>
      <c r="V13322" s="267" t="s">
        <v>13</v>
      </c>
      <c r="W13322" s="267">
        <v>1940</v>
      </c>
      <c r="X13322" s="267" t="s">
        <v>1992</v>
      </c>
      <c r="Y13322" s="267">
        <v>15327237</v>
      </c>
      <c r="Z13322" s="267">
        <v>1</v>
      </c>
      <c r="AA13322" s="267" t="s">
        <v>1987</v>
      </c>
      <c r="AB13322" s="270" t="s">
        <v>1988</v>
      </c>
      <c r="AD13322" s="267" t="s">
        <v>24</v>
      </c>
      <c r="AF13322" s="267" t="s">
        <v>24</v>
      </c>
      <c r="AG13322" s="267" t="s">
        <v>24</v>
      </c>
    </row>
    <row r="13323" spans="3:33" ht="409.5">
      <c r="C13323" s="267" t="s">
        <v>1985</v>
      </c>
      <c r="D13323" s="267" t="s">
        <v>727</v>
      </c>
      <c r="E13323" s="267">
        <v>18206</v>
      </c>
      <c r="F13323" s="267" t="s">
        <v>1444</v>
      </c>
      <c r="G13323" s="267" t="s">
        <v>1445</v>
      </c>
      <c r="H13323" s="267">
        <v>1</v>
      </c>
      <c r="I13323" s="267" t="s">
        <v>583</v>
      </c>
      <c r="J13323" s="267">
        <v>0.64</v>
      </c>
      <c r="K13323" s="267" t="s">
        <v>1986</v>
      </c>
      <c r="O13323" s="267" t="s">
        <v>13</v>
      </c>
      <c r="P13323" s="267">
        <v>15327237</v>
      </c>
      <c r="Q13323" s="267" t="s">
        <v>1445</v>
      </c>
      <c r="S13323" s="267">
        <v>38</v>
      </c>
      <c r="T13323" s="267" t="s">
        <v>24</v>
      </c>
      <c r="U13323" s="267" t="s">
        <v>1491</v>
      </c>
      <c r="V13323" s="267" t="s">
        <v>13</v>
      </c>
      <c r="W13323" s="267">
        <v>1940</v>
      </c>
      <c r="X13323" s="267" t="s">
        <v>1992</v>
      </c>
      <c r="Y13323" s="267">
        <v>15327237</v>
      </c>
      <c r="Z13323" s="267">
        <v>1</v>
      </c>
      <c r="AA13323" s="267" t="s">
        <v>1987</v>
      </c>
      <c r="AB13323" s="270" t="s">
        <v>1988</v>
      </c>
      <c r="AD13323" s="267" t="s">
        <v>24</v>
      </c>
      <c r="AF13323" s="267" t="s">
        <v>24</v>
      </c>
      <c r="AG13323" s="267" t="s">
        <v>24</v>
      </c>
    </row>
    <row r="13324" spans="3:33" ht="409.5">
      <c r="C13324" s="267" t="s">
        <v>1985</v>
      </c>
      <c r="D13324" s="267" t="s">
        <v>727</v>
      </c>
      <c r="E13324" s="267">
        <v>18206</v>
      </c>
      <c r="F13324" s="267" t="s">
        <v>1444</v>
      </c>
      <c r="G13324" s="267" t="s">
        <v>1445</v>
      </c>
      <c r="H13324" s="267">
        <v>1</v>
      </c>
      <c r="I13324" s="267" t="s">
        <v>583</v>
      </c>
      <c r="J13324" s="267">
        <v>0.64</v>
      </c>
      <c r="K13324" s="267" t="s">
        <v>1986</v>
      </c>
      <c r="O13324" s="267" t="s">
        <v>13</v>
      </c>
      <c r="P13324" s="267">
        <v>15327237</v>
      </c>
      <c r="Q13324" s="267" t="s">
        <v>1445</v>
      </c>
      <c r="S13324" s="267">
        <v>38</v>
      </c>
      <c r="T13324" s="267" t="s">
        <v>24</v>
      </c>
      <c r="U13324" s="267" t="s">
        <v>1491</v>
      </c>
      <c r="V13324" s="267" t="s">
        <v>13</v>
      </c>
      <c r="W13324" s="267">
        <v>1940</v>
      </c>
      <c r="X13324" s="267" t="s">
        <v>1992</v>
      </c>
      <c r="Y13324" s="267">
        <v>15327237</v>
      </c>
      <c r="Z13324" s="267">
        <v>1</v>
      </c>
      <c r="AA13324" s="267" t="s">
        <v>1987</v>
      </c>
      <c r="AB13324" s="270" t="s">
        <v>1988</v>
      </c>
      <c r="AD13324" s="267" t="s">
        <v>24</v>
      </c>
      <c r="AF13324" s="267" t="s">
        <v>24</v>
      </c>
      <c r="AG13324" s="267" t="s">
        <v>24</v>
      </c>
    </row>
    <row r="13325" spans="3:33" ht="409.5">
      <c r="C13325" s="267" t="s">
        <v>1985</v>
      </c>
      <c r="D13325" s="267" t="s">
        <v>727</v>
      </c>
      <c r="E13325" s="267">
        <v>18206</v>
      </c>
      <c r="F13325" s="267" t="s">
        <v>1444</v>
      </c>
      <c r="G13325" s="267" t="s">
        <v>1445</v>
      </c>
      <c r="H13325" s="267">
        <v>1</v>
      </c>
      <c r="I13325" s="267" t="s">
        <v>583</v>
      </c>
      <c r="J13325" s="267">
        <v>0.64</v>
      </c>
      <c r="K13325" s="267" t="s">
        <v>1986</v>
      </c>
      <c r="O13325" s="267" t="s">
        <v>13</v>
      </c>
      <c r="P13325" s="267">
        <v>15327237</v>
      </c>
      <c r="Q13325" s="267" t="s">
        <v>1445</v>
      </c>
      <c r="S13325" s="267">
        <v>38</v>
      </c>
      <c r="T13325" s="267" t="s">
        <v>24</v>
      </c>
      <c r="U13325" s="267" t="s">
        <v>1491</v>
      </c>
      <c r="V13325" s="267" t="s">
        <v>13</v>
      </c>
      <c r="W13325" s="267">
        <v>1940</v>
      </c>
      <c r="X13325" s="267" t="s">
        <v>1992</v>
      </c>
      <c r="Y13325" s="267">
        <v>15327237</v>
      </c>
      <c r="Z13325" s="267">
        <v>1</v>
      </c>
      <c r="AA13325" s="267" t="s">
        <v>1987</v>
      </c>
      <c r="AB13325" s="270" t="s">
        <v>1988</v>
      </c>
      <c r="AD13325" s="267" t="s">
        <v>24</v>
      </c>
      <c r="AF13325" s="267" t="s">
        <v>24</v>
      </c>
      <c r="AG13325" s="267" t="s">
        <v>24</v>
      </c>
    </row>
    <row r="13326" spans="3:33" ht="409.5">
      <c r="C13326" s="267" t="s">
        <v>1985</v>
      </c>
      <c r="D13326" s="267" t="s">
        <v>727</v>
      </c>
      <c r="E13326" s="267">
        <v>18206</v>
      </c>
      <c r="F13326" s="267" t="s">
        <v>1444</v>
      </c>
      <c r="G13326" s="267" t="s">
        <v>1445</v>
      </c>
      <c r="H13326" s="267">
        <v>1</v>
      </c>
      <c r="I13326" s="267" t="s">
        <v>583</v>
      </c>
      <c r="J13326" s="267">
        <v>0.64</v>
      </c>
      <c r="K13326" s="267" t="s">
        <v>1986</v>
      </c>
      <c r="O13326" s="267" t="s">
        <v>13</v>
      </c>
      <c r="P13326" s="267">
        <v>15327237</v>
      </c>
      <c r="Q13326" s="267" t="s">
        <v>1445</v>
      </c>
      <c r="S13326" s="267">
        <v>38</v>
      </c>
      <c r="T13326" s="267" t="s">
        <v>24</v>
      </c>
      <c r="U13326" s="267" t="s">
        <v>1491</v>
      </c>
      <c r="V13326" s="267" t="s">
        <v>13</v>
      </c>
      <c r="W13326" s="267">
        <v>1940</v>
      </c>
      <c r="X13326" s="267" t="s">
        <v>1992</v>
      </c>
      <c r="Y13326" s="267">
        <v>15327237</v>
      </c>
      <c r="Z13326" s="267">
        <v>1</v>
      </c>
      <c r="AA13326" s="267" t="s">
        <v>1987</v>
      </c>
      <c r="AB13326" s="270" t="s">
        <v>1988</v>
      </c>
      <c r="AD13326" s="267" t="s">
        <v>24</v>
      </c>
      <c r="AF13326" s="267" t="s">
        <v>24</v>
      </c>
      <c r="AG13326" s="267" t="s">
        <v>24</v>
      </c>
    </row>
    <row r="13327" spans="3:33" ht="409.5">
      <c r="C13327" s="267" t="s">
        <v>1985</v>
      </c>
      <c r="D13327" s="267" t="s">
        <v>727</v>
      </c>
      <c r="E13327" s="267">
        <v>18206</v>
      </c>
      <c r="F13327" s="267" t="s">
        <v>1444</v>
      </c>
      <c r="G13327" s="267" t="s">
        <v>1445</v>
      </c>
      <c r="H13327" s="267">
        <v>1</v>
      </c>
      <c r="I13327" s="267" t="s">
        <v>583</v>
      </c>
      <c r="J13327" s="267">
        <v>0.64</v>
      </c>
      <c r="K13327" s="267" t="s">
        <v>1986</v>
      </c>
      <c r="O13327" s="267" t="s">
        <v>13</v>
      </c>
      <c r="P13327" s="267">
        <v>15327237</v>
      </c>
      <c r="Q13327" s="267" t="s">
        <v>1445</v>
      </c>
      <c r="S13327" s="267">
        <v>38</v>
      </c>
      <c r="T13327" s="267" t="s">
        <v>24</v>
      </c>
      <c r="U13327" s="267" t="s">
        <v>1491</v>
      </c>
      <c r="V13327" s="267" t="s">
        <v>13</v>
      </c>
      <c r="W13327" s="267">
        <v>1940</v>
      </c>
      <c r="X13327" s="267" t="s">
        <v>1992</v>
      </c>
      <c r="Y13327" s="267">
        <v>15327237</v>
      </c>
      <c r="Z13327" s="267">
        <v>1</v>
      </c>
      <c r="AA13327" s="267" t="s">
        <v>1987</v>
      </c>
      <c r="AB13327" s="270" t="s">
        <v>1988</v>
      </c>
      <c r="AD13327" s="267" t="s">
        <v>24</v>
      </c>
      <c r="AF13327" s="267" t="s">
        <v>24</v>
      </c>
      <c r="AG13327" s="267" t="s">
        <v>24</v>
      </c>
    </row>
    <row r="13328" spans="3:33" ht="409.5">
      <c r="C13328" s="267" t="s">
        <v>1985</v>
      </c>
      <c r="D13328" s="267" t="s">
        <v>727</v>
      </c>
      <c r="E13328" s="267">
        <v>18206</v>
      </c>
      <c r="F13328" s="267" t="s">
        <v>1444</v>
      </c>
      <c r="G13328" s="267" t="s">
        <v>1445</v>
      </c>
      <c r="H13328" s="267">
        <v>1</v>
      </c>
      <c r="I13328" s="267" t="s">
        <v>583</v>
      </c>
      <c r="J13328" s="267">
        <v>0.64</v>
      </c>
      <c r="K13328" s="267" t="s">
        <v>1986</v>
      </c>
      <c r="O13328" s="267" t="s">
        <v>13</v>
      </c>
      <c r="P13328" s="267">
        <v>15327237</v>
      </c>
      <c r="Q13328" s="267" t="s">
        <v>1445</v>
      </c>
      <c r="S13328" s="267">
        <v>38</v>
      </c>
      <c r="T13328" s="267" t="s">
        <v>24</v>
      </c>
      <c r="U13328" s="267" t="s">
        <v>1491</v>
      </c>
      <c r="V13328" s="267" t="s">
        <v>13</v>
      </c>
      <c r="W13328" s="267">
        <v>1940</v>
      </c>
      <c r="X13328" s="267" t="s">
        <v>1992</v>
      </c>
      <c r="Y13328" s="267">
        <v>15327237</v>
      </c>
      <c r="Z13328" s="267">
        <v>1</v>
      </c>
      <c r="AA13328" s="267" t="s">
        <v>1987</v>
      </c>
      <c r="AB13328" s="270" t="s">
        <v>1988</v>
      </c>
      <c r="AD13328" s="267" t="s">
        <v>24</v>
      </c>
      <c r="AF13328" s="267" t="s">
        <v>24</v>
      </c>
      <c r="AG13328" s="267" t="s">
        <v>24</v>
      </c>
    </row>
    <row r="13329" spans="3:33" ht="409.5">
      <c r="C13329" s="267" t="s">
        <v>1985</v>
      </c>
      <c r="D13329" s="267" t="s">
        <v>727</v>
      </c>
      <c r="E13329" s="267">
        <v>18206</v>
      </c>
      <c r="F13329" s="267" t="s">
        <v>1444</v>
      </c>
      <c r="G13329" s="267" t="s">
        <v>1445</v>
      </c>
      <c r="H13329" s="267">
        <v>1</v>
      </c>
      <c r="I13329" s="267" t="s">
        <v>583</v>
      </c>
      <c r="J13329" s="267">
        <v>0.64</v>
      </c>
      <c r="K13329" s="267" t="s">
        <v>1986</v>
      </c>
      <c r="O13329" s="267" t="s">
        <v>13</v>
      </c>
      <c r="P13329" s="267">
        <v>15327237</v>
      </c>
      <c r="Q13329" s="267" t="s">
        <v>1445</v>
      </c>
      <c r="S13329" s="267">
        <v>38</v>
      </c>
      <c r="T13329" s="267" t="s">
        <v>24</v>
      </c>
      <c r="U13329" s="267" t="s">
        <v>1491</v>
      </c>
      <c r="V13329" s="267" t="s">
        <v>13</v>
      </c>
      <c r="W13329" s="267">
        <v>1940</v>
      </c>
      <c r="X13329" s="267" t="s">
        <v>1992</v>
      </c>
      <c r="Y13329" s="267">
        <v>15327237</v>
      </c>
      <c r="Z13329" s="267">
        <v>1</v>
      </c>
      <c r="AA13329" s="267" t="s">
        <v>1987</v>
      </c>
      <c r="AB13329" s="270" t="s">
        <v>1988</v>
      </c>
      <c r="AD13329" s="267" t="s">
        <v>24</v>
      </c>
      <c r="AF13329" s="267" t="s">
        <v>24</v>
      </c>
      <c r="AG13329" s="267" t="s">
        <v>24</v>
      </c>
    </row>
    <row r="13330" spans="3:33" ht="409.5">
      <c r="C13330" s="267" t="s">
        <v>1985</v>
      </c>
      <c r="D13330" s="267" t="s">
        <v>727</v>
      </c>
      <c r="E13330" s="267">
        <v>18206</v>
      </c>
      <c r="F13330" s="267" t="s">
        <v>1444</v>
      </c>
      <c r="G13330" s="267" t="s">
        <v>1445</v>
      </c>
      <c r="H13330" s="267">
        <v>1</v>
      </c>
      <c r="I13330" s="267" t="s">
        <v>583</v>
      </c>
      <c r="J13330" s="267">
        <v>0.64</v>
      </c>
      <c r="K13330" s="267" t="s">
        <v>1986</v>
      </c>
      <c r="O13330" s="267" t="s">
        <v>13</v>
      </c>
      <c r="P13330" s="267">
        <v>15327237</v>
      </c>
      <c r="Q13330" s="267" t="s">
        <v>1445</v>
      </c>
      <c r="S13330" s="267">
        <v>38</v>
      </c>
      <c r="T13330" s="267" t="s">
        <v>24</v>
      </c>
      <c r="U13330" s="267" t="s">
        <v>1491</v>
      </c>
      <c r="V13330" s="267" t="s">
        <v>13</v>
      </c>
      <c r="W13330" s="267">
        <v>1940</v>
      </c>
      <c r="X13330" s="267" t="s">
        <v>1992</v>
      </c>
      <c r="Y13330" s="267">
        <v>15327237</v>
      </c>
      <c r="Z13330" s="267">
        <v>1</v>
      </c>
      <c r="AA13330" s="267" t="s">
        <v>1987</v>
      </c>
      <c r="AB13330" s="270" t="s">
        <v>1988</v>
      </c>
      <c r="AD13330" s="267" t="s">
        <v>24</v>
      </c>
      <c r="AF13330" s="267" t="s">
        <v>24</v>
      </c>
      <c r="AG13330" s="267" t="s">
        <v>24</v>
      </c>
    </row>
    <row r="13331" spans="3:33" ht="409.5">
      <c r="C13331" s="267" t="s">
        <v>1985</v>
      </c>
      <c r="D13331" s="267" t="s">
        <v>727</v>
      </c>
      <c r="E13331" s="267">
        <v>18206</v>
      </c>
      <c r="F13331" s="267" t="s">
        <v>1444</v>
      </c>
      <c r="G13331" s="267" t="s">
        <v>1445</v>
      </c>
      <c r="H13331" s="267">
        <v>1</v>
      </c>
      <c r="I13331" s="267" t="s">
        <v>583</v>
      </c>
      <c r="J13331" s="267">
        <v>0.64</v>
      </c>
      <c r="K13331" s="267" t="s">
        <v>1986</v>
      </c>
      <c r="O13331" s="267" t="s">
        <v>13</v>
      </c>
      <c r="P13331" s="267">
        <v>15327237</v>
      </c>
      <c r="Q13331" s="267" t="s">
        <v>1445</v>
      </c>
      <c r="S13331" s="267">
        <v>38</v>
      </c>
      <c r="T13331" s="267" t="s">
        <v>24</v>
      </c>
      <c r="U13331" s="267" t="s">
        <v>1491</v>
      </c>
      <c r="V13331" s="267" t="s">
        <v>13</v>
      </c>
      <c r="W13331" s="267">
        <v>1940</v>
      </c>
      <c r="X13331" s="267" t="s">
        <v>1992</v>
      </c>
      <c r="Y13331" s="267">
        <v>15327237</v>
      </c>
      <c r="Z13331" s="267">
        <v>1</v>
      </c>
      <c r="AA13331" s="267" t="s">
        <v>1987</v>
      </c>
      <c r="AB13331" s="270" t="s">
        <v>1988</v>
      </c>
      <c r="AD13331" s="267" t="s">
        <v>24</v>
      </c>
      <c r="AF13331" s="267" t="s">
        <v>24</v>
      </c>
      <c r="AG13331" s="267" t="s">
        <v>24</v>
      </c>
    </row>
    <row r="13332" spans="3:33" ht="409.5">
      <c r="C13332" s="267" t="s">
        <v>1985</v>
      </c>
      <c r="D13332" s="267" t="s">
        <v>727</v>
      </c>
      <c r="E13332" s="267">
        <v>18206</v>
      </c>
      <c r="F13332" s="267" t="s">
        <v>1444</v>
      </c>
      <c r="G13332" s="267" t="s">
        <v>1445</v>
      </c>
      <c r="H13332" s="267">
        <v>1</v>
      </c>
      <c r="I13332" s="267" t="s">
        <v>583</v>
      </c>
      <c r="J13332" s="267">
        <v>0.64</v>
      </c>
      <c r="K13332" s="267" t="s">
        <v>1986</v>
      </c>
      <c r="O13332" s="267" t="s">
        <v>13</v>
      </c>
      <c r="P13332" s="267">
        <v>15327237</v>
      </c>
      <c r="Q13332" s="267" t="s">
        <v>1445</v>
      </c>
      <c r="S13332" s="267">
        <v>38</v>
      </c>
      <c r="T13332" s="267" t="s">
        <v>24</v>
      </c>
      <c r="U13332" s="267" t="s">
        <v>1491</v>
      </c>
      <c r="V13332" s="267" t="s">
        <v>13</v>
      </c>
      <c r="W13332" s="267">
        <v>1940</v>
      </c>
      <c r="X13332" s="267" t="s">
        <v>1992</v>
      </c>
      <c r="Y13332" s="267">
        <v>15327237</v>
      </c>
      <c r="Z13332" s="267">
        <v>1</v>
      </c>
      <c r="AA13332" s="267" t="s">
        <v>1987</v>
      </c>
      <c r="AB13332" s="270" t="s">
        <v>1988</v>
      </c>
      <c r="AD13332" s="267" t="s">
        <v>24</v>
      </c>
      <c r="AF13332" s="267" t="s">
        <v>24</v>
      </c>
      <c r="AG13332" s="267" t="s">
        <v>24</v>
      </c>
    </row>
    <row r="13333" spans="3:33" ht="409.5">
      <c r="C13333" s="267" t="s">
        <v>1985</v>
      </c>
      <c r="D13333" s="267" t="s">
        <v>727</v>
      </c>
      <c r="E13333" s="267">
        <v>18206</v>
      </c>
      <c r="F13333" s="267" t="s">
        <v>1444</v>
      </c>
      <c r="G13333" s="267" t="s">
        <v>1445</v>
      </c>
      <c r="H13333" s="267">
        <v>1</v>
      </c>
      <c r="I13333" s="267" t="s">
        <v>583</v>
      </c>
      <c r="J13333" s="267">
        <v>0.64</v>
      </c>
      <c r="K13333" s="267" t="s">
        <v>1986</v>
      </c>
      <c r="O13333" s="267" t="s">
        <v>13</v>
      </c>
      <c r="P13333" s="267">
        <v>15327237</v>
      </c>
      <c r="Q13333" s="267" t="s">
        <v>1445</v>
      </c>
      <c r="S13333" s="267">
        <v>38</v>
      </c>
      <c r="T13333" s="267" t="s">
        <v>24</v>
      </c>
      <c r="U13333" s="267" t="s">
        <v>1491</v>
      </c>
      <c r="V13333" s="267" t="s">
        <v>13</v>
      </c>
      <c r="W13333" s="267">
        <v>1940</v>
      </c>
      <c r="X13333" s="267" t="s">
        <v>1992</v>
      </c>
      <c r="Y13333" s="267">
        <v>15327237</v>
      </c>
      <c r="Z13333" s="267">
        <v>1</v>
      </c>
      <c r="AA13333" s="267" t="s">
        <v>1987</v>
      </c>
      <c r="AB13333" s="270" t="s">
        <v>1988</v>
      </c>
      <c r="AD13333" s="267" t="s">
        <v>24</v>
      </c>
      <c r="AF13333" s="267" t="s">
        <v>24</v>
      </c>
      <c r="AG13333" s="267" t="s">
        <v>24</v>
      </c>
    </row>
    <row r="13334" spans="3:33" ht="409.5">
      <c r="C13334" s="267" t="s">
        <v>1985</v>
      </c>
      <c r="D13334" s="267" t="s">
        <v>727</v>
      </c>
      <c r="E13334" s="267">
        <v>18206</v>
      </c>
      <c r="F13334" s="267" t="s">
        <v>1444</v>
      </c>
      <c r="G13334" s="267" t="s">
        <v>1445</v>
      </c>
      <c r="H13334" s="267">
        <v>1</v>
      </c>
      <c r="I13334" s="267" t="s">
        <v>583</v>
      </c>
      <c r="J13334" s="267">
        <v>0.64</v>
      </c>
      <c r="K13334" s="267" t="s">
        <v>1986</v>
      </c>
      <c r="O13334" s="267" t="s">
        <v>13</v>
      </c>
      <c r="P13334" s="267">
        <v>15327237</v>
      </c>
      <c r="Q13334" s="267" t="s">
        <v>1445</v>
      </c>
      <c r="S13334" s="267">
        <v>38</v>
      </c>
      <c r="T13334" s="267" t="s">
        <v>24</v>
      </c>
      <c r="U13334" s="267" t="s">
        <v>1491</v>
      </c>
      <c r="V13334" s="267" t="s">
        <v>13</v>
      </c>
      <c r="W13334" s="267">
        <v>1940</v>
      </c>
      <c r="X13334" s="267" t="s">
        <v>1992</v>
      </c>
      <c r="Y13334" s="267">
        <v>15327237</v>
      </c>
      <c r="Z13334" s="267">
        <v>1</v>
      </c>
      <c r="AA13334" s="267" t="s">
        <v>1987</v>
      </c>
      <c r="AB13334" s="270" t="s">
        <v>1988</v>
      </c>
      <c r="AD13334" s="267" t="s">
        <v>24</v>
      </c>
      <c r="AF13334" s="267" t="s">
        <v>24</v>
      </c>
      <c r="AG13334" s="267" t="s">
        <v>24</v>
      </c>
    </row>
    <row r="13335" spans="3:33" ht="409.5">
      <c r="C13335" s="267" t="s">
        <v>1985</v>
      </c>
      <c r="D13335" s="267" t="s">
        <v>727</v>
      </c>
      <c r="E13335" s="267">
        <v>18206</v>
      </c>
      <c r="F13335" s="267" t="s">
        <v>1444</v>
      </c>
      <c r="G13335" s="267" t="s">
        <v>1445</v>
      </c>
      <c r="H13335" s="267">
        <v>1</v>
      </c>
      <c r="I13335" s="267" t="s">
        <v>583</v>
      </c>
      <c r="J13335" s="267">
        <v>0.64</v>
      </c>
      <c r="K13335" s="267" t="s">
        <v>1986</v>
      </c>
      <c r="O13335" s="267" t="s">
        <v>13</v>
      </c>
      <c r="P13335" s="267">
        <v>15327237</v>
      </c>
      <c r="Q13335" s="267" t="s">
        <v>1445</v>
      </c>
      <c r="S13335" s="267">
        <v>38</v>
      </c>
      <c r="T13335" s="267" t="s">
        <v>24</v>
      </c>
      <c r="U13335" s="267" t="s">
        <v>1491</v>
      </c>
      <c r="V13335" s="267" t="s">
        <v>13</v>
      </c>
      <c r="W13335" s="267">
        <v>1940</v>
      </c>
      <c r="X13335" s="267" t="s">
        <v>1992</v>
      </c>
      <c r="Y13335" s="267">
        <v>15327237</v>
      </c>
      <c r="Z13335" s="267">
        <v>1</v>
      </c>
      <c r="AA13335" s="267" t="s">
        <v>1987</v>
      </c>
      <c r="AB13335" s="270" t="s">
        <v>1988</v>
      </c>
      <c r="AD13335" s="267" t="s">
        <v>24</v>
      </c>
      <c r="AF13335" s="267" t="s">
        <v>24</v>
      </c>
      <c r="AG13335" s="267" t="s">
        <v>24</v>
      </c>
    </row>
    <row r="13336" spans="3:33" ht="409.5">
      <c r="C13336" s="267" t="s">
        <v>1985</v>
      </c>
      <c r="D13336" s="267" t="s">
        <v>727</v>
      </c>
      <c r="E13336" s="267">
        <v>18206</v>
      </c>
      <c r="F13336" s="267" t="s">
        <v>1444</v>
      </c>
      <c r="G13336" s="267" t="s">
        <v>1445</v>
      </c>
      <c r="H13336" s="267">
        <v>1</v>
      </c>
      <c r="I13336" s="267" t="s">
        <v>583</v>
      </c>
      <c r="J13336" s="267">
        <v>0.64</v>
      </c>
      <c r="K13336" s="267" t="s">
        <v>1986</v>
      </c>
      <c r="O13336" s="267" t="s">
        <v>13</v>
      </c>
      <c r="P13336" s="267">
        <v>15327237</v>
      </c>
      <c r="Q13336" s="267" t="s">
        <v>1445</v>
      </c>
      <c r="S13336" s="267">
        <v>38</v>
      </c>
      <c r="T13336" s="267" t="s">
        <v>24</v>
      </c>
      <c r="U13336" s="267" t="s">
        <v>1491</v>
      </c>
      <c r="V13336" s="267" t="s">
        <v>13</v>
      </c>
      <c r="W13336" s="267">
        <v>1940</v>
      </c>
      <c r="X13336" s="267" t="s">
        <v>1992</v>
      </c>
      <c r="Y13336" s="267">
        <v>15327237</v>
      </c>
      <c r="Z13336" s="267">
        <v>1</v>
      </c>
      <c r="AA13336" s="267" t="s">
        <v>1987</v>
      </c>
      <c r="AB13336" s="270" t="s">
        <v>1988</v>
      </c>
      <c r="AD13336" s="267" t="s">
        <v>24</v>
      </c>
      <c r="AF13336" s="267" t="s">
        <v>24</v>
      </c>
      <c r="AG13336" s="267" t="s">
        <v>24</v>
      </c>
    </row>
    <row r="13337" spans="3:33" ht="409.5">
      <c r="C13337" s="267" t="s">
        <v>1985</v>
      </c>
      <c r="D13337" s="267" t="s">
        <v>727</v>
      </c>
      <c r="E13337" s="267">
        <v>18206</v>
      </c>
      <c r="F13337" s="267" t="s">
        <v>1444</v>
      </c>
      <c r="G13337" s="267" t="s">
        <v>1445</v>
      </c>
      <c r="H13337" s="267">
        <v>1</v>
      </c>
      <c r="I13337" s="267" t="s">
        <v>583</v>
      </c>
      <c r="J13337" s="267">
        <v>0.64</v>
      </c>
      <c r="K13337" s="267" t="s">
        <v>1986</v>
      </c>
      <c r="O13337" s="267" t="s">
        <v>13</v>
      </c>
      <c r="P13337" s="267">
        <v>15327237</v>
      </c>
      <c r="Q13337" s="267" t="s">
        <v>1445</v>
      </c>
      <c r="S13337" s="267">
        <v>38</v>
      </c>
      <c r="T13337" s="267" t="s">
        <v>24</v>
      </c>
      <c r="U13337" s="267" t="s">
        <v>1491</v>
      </c>
      <c r="V13337" s="267" t="s">
        <v>13</v>
      </c>
      <c r="W13337" s="267">
        <v>1940</v>
      </c>
      <c r="X13337" s="267" t="s">
        <v>1992</v>
      </c>
      <c r="Y13337" s="267">
        <v>15327237</v>
      </c>
      <c r="Z13337" s="267">
        <v>1</v>
      </c>
      <c r="AA13337" s="267" t="s">
        <v>1987</v>
      </c>
      <c r="AB13337" s="270" t="s">
        <v>1988</v>
      </c>
      <c r="AD13337" s="267" t="s">
        <v>24</v>
      </c>
      <c r="AF13337" s="267" t="s">
        <v>24</v>
      </c>
      <c r="AG13337" s="267" t="s">
        <v>24</v>
      </c>
    </row>
    <row r="13338" spans="3:33" ht="409.5">
      <c r="C13338" s="267" t="s">
        <v>1985</v>
      </c>
      <c r="D13338" s="267" t="s">
        <v>727</v>
      </c>
      <c r="E13338" s="267">
        <v>18206</v>
      </c>
      <c r="F13338" s="267" t="s">
        <v>1444</v>
      </c>
      <c r="G13338" s="267" t="s">
        <v>1445</v>
      </c>
      <c r="H13338" s="267">
        <v>1</v>
      </c>
      <c r="I13338" s="267" t="s">
        <v>583</v>
      </c>
      <c r="J13338" s="267">
        <v>0.64</v>
      </c>
      <c r="K13338" s="267" t="s">
        <v>1986</v>
      </c>
      <c r="O13338" s="267" t="s">
        <v>13</v>
      </c>
      <c r="P13338" s="267">
        <v>15327237</v>
      </c>
      <c r="Q13338" s="267" t="s">
        <v>1445</v>
      </c>
      <c r="S13338" s="267">
        <v>38</v>
      </c>
      <c r="T13338" s="267" t="s">
        <v>24</v>
      </c>
      <c r="U13338" s="267" t="s">
        <v>1491</v>
      </c>
      <c r="V13338" s="267" t="s">
        <v>13</v>
      </c>
      <c r="W13338" s="267">
        <v>1940</v>
      </c>
      <c r="X13338" s="267" t="s">
        <v>1992</v>
      </c>
      <c r="Y13338" s="267">
        <v>15327237</v>
      </c>
      <c r="Z13338" s="267">
        <v>1</v>
      </c>
      <c r="AA13338" s="267" t="s">
        <v>1987</v>
      </c>
      <c r="AB13338" s="270" t="s">
        <v>1988</v>
      </c>
      <c r="AD13338" s="267" t="s">
        <v>24</v>
      </c>
      <c r="AF13338" s="267" t="s">
        <v>24</v>
      </c>
      <c r="AG13338" s="267" t="s">
        <v>24</v>
      </c>
    </row>
    <row r="13339" spans="3:33" ht="409.5">
      <c r="C13339" s="267" t="s">
        <v>1985</v>
      </c>
      <c r="D13339" s="267" t="s">
        <v>727</v>
      </c>
      <c r="E13339" s="267">
        <v>18206</v>
      </c>
      <c r="F13339" s="267" t="s">
        <v>1444</v>
      </c>
      <c r="G13339" s="267" t="s">
        <v>1445</v>
      </c>
      <c r="H13339" s="267">
        <v>1</v>
      </c>
      <c r="I13339" s="267" t="s">
        <v>583</v>
      </c>
      <c r="J13339" s="267">
        <v>0.64</v>
      </c>
      <c r="K13339" s="267" t="s">
        <v>1986</v>
      </c>
      <c r="O13339" s="267" t="s">
        <v>13</v>
      </c>
      <c r="P13339" s="267">
        <v>15327237</v>
      </c>
      <c r="Q13339" s="267" t="s">
        <v>1445</v>
      </c>
      <c r="S13339" s="267">
        <v>38</v>
      </c>
      <c r="T13339" s="267" t="s">
        <v>24</v>
      </c>
      <c r="U13339" s="267" t="s">
        <v>1491</v>
      </c>
      <c r="V13339" s="267" t="s">
        <v>13</v>
      </c>
      <c r="W13339" s="267">
        <v>1940</v>
      </c>
      <c r="X13339" s="267" t="s">
        <v>1992</v>
      </c>
      <c r="Y13339" s="267">
        <v>15327237</v>
      </c>
      <c r="Z13339" s="267">
        <v>1</v>
      </c>
      <c r="AA13339" s="267" t="s">
        <v>1987</v>
      </c>
      <c r="AB13339" s="270" t="s">
        <v>1988</v>
      </c>
      <c r="AD13339" s="267" t="s">
        <v>24</v>
      </c>
      <c r="AF13339" s="267" t="s">
        <v>24</v>
      </c>
      <c r="AG13339" s="267" t="s">
        <v>24</v>
      </c>
    </row>
    <row r="13340" spans="3:33" ht="409.5">
      <c r="C13340" s="267" t="s">
        <v>1985</v>
      </c>
      <c r="D13340" s="267" t="s">
        <v>727</v>
      </c>
      <c r="E13340" s="267">
        <v>18206</v>
      </c>
      <c r="F13340" s="267" t="s">
        <v>1444</v>
      </c>
      <c r="G13340" s="267" t="s">
        <v>1445</v>
      </c>
      <c r="H13340" s="267">
        <v>1</v>
      </c>
      <c r="I13340" s="267" t="s">
        <v>583</v>
      </c>
      <c r="J13340" s="267">
        <v>0.64</v>
      </c>
      <c r="K13340" s="267" t="s">
        <v>1986</v>
      </c>
      <c r="O13340" s="267" t="s">
        <v>13</v>
      </c>
      <c r="P13340" s="267">
        <v>15327237</v>
      </c>
      <c r="Q13340" s="267" t="s">
        <v>1445</v>
      </c>
      <c r="S13340" s="267">
        <v>38</v>
      </c>
      <c r="T13340" s="267" t="s">
        <v>24</v>
      </c>
      <c r="U13340" s="267" t="s">
        <v>1491</v>
      </c>
      <c r="V13340" s="267" t="s">
        <v>13</v>
      </c>
      <c r="W13340" s="267">
        <v>1940</v>
      </c>
      <c r="X13340" s="267" t="s">
        <v>1992</v>
      </c>
      <c r="Y13340" s="267">
        <v>15327237</v>
      </c>
      <c r="Z13340" s="267">
        <v>1</v>
      </c>
      <c r="AA13340" s="267" t="s">
        <v>1987</v>
      </c>
      <c r="AB13340" s="270" t="s">
        <v>1988</v>
      </c>
      <c r="AD13340" s="267" t="s">
        <v>24</v>
      </c>
      <c r="AF13340" s="267" t="s">
        <v>24</v>
      </c>
      <c r="AG13340" s="267" t="s">
        <v>24</v>
      </c>
    </row>
    <row r="13341" spans="3:33" ht="409.5">
      <c r="C13341" s="267" t="s">
        <v>1985</v>
      </c>
      <c r="D13341" s="267" t="s">
        <v>727</v>
      </c>
      <c r="E13341" s="267">
        <v>18206</v>
      </c>
      <c r="F13341" s="267" t="s">
        <v>1444</v>
      </c>
      <c r="G13341" s="267" t="s">
        <v>1445</v>
      </c>
      <c r="H13341" s="267">
        <v>1</v>
      </c>
      <c r="I13341" s="267" t="s">
        <v>583</v>
      </c>
      <c r="J13341" s="267">
        <v>0.64</v>
      </c>
      <c r="K13341" s="267" t="s">
        <v>1986</v>
      </c>
      <c r="O13341" s="267" t="s">
        <v>13</v>
      </c>
      <c r="P13341" s="267">
        <v>15327237</v>
      </c>
      <c r="Q13341" s="267" t="s">
        <v>1445</v>
      </c>
      <c r="S13341" s="267">
        <v>38</v>
      </c>
      <c r="T13341" s="267" t="s">
        <v>24</v>
      </c>
      <c r="U13341" s="267" t="s">
        <v>1491</v>
      </c>
      <c r="V13341" s="267" t="s">
        <v>13</v>
      </c>
      <c r="W13341" s="267">
        <v>1940</v>
      </c>
      <c r="X13341" s="267" t="s">
        <v>1992</v>
      </c>
      <c r="Y13341" s="267">
        <v>15327237</v>
      </c>
      <c r="Z13341" s="267">
        <v>1</v>
      </c>
      <c r="AA13341" s="267" t="s">
        <v>1987</v>
      </c>
      <c r="AB13341" s="270" t="s">
        <v>1988</v>
      </c>
      <c r="AD13341" s="267" t="s">
        <v>24</v>
      </c>
      <c r="AF13341" s="267" t="s">
        <v>24</v>
      </c>
      <c r="AG13341" s="267" t="s">
        <v>24</v>
      </c>
    </row>
    <row r="13342" spans="3:33" ht="409.5">
      <c r="C13342" s="267" t="s">
        <v>1985</v>
      </c>
      <c r="D13342" s="267" t="s">
        <v>727</v>
      </c>
      <c r="E13342" s="267">
        <v>129</v>
      </c>
      <c r="F13342" s="267" t="s">
        <v>1444</v>
      </c>
      <c r="G13342" s="267" t="s">
        <v>1445</v>
      </c>
      <c r="H13342" s="267">
        <v>1</v>
      </c>
      <c r="I13342" s="267" t="s">
        <v>583</v>
      </c>
      <c r="J13342" s="267">
        <v>0.64</v>
      </c>
      <c r="K13342" s="267" t="s">
        <v>1986</v>
      </c>
      <c r="O13342" s="267" t="s">
        <v>24</v>
      </c>
      <c r="P13342" s="267">
        <v>15327237</v>
      </c>
      <c r="Q13342" s="267" t="s">
        <v>1445</v>
      </c>
      <c r="S13342" s="267">
        <v>38</v>
      </c>
      <c r="T13342" s="267" t="s">
        <v>13</v>
      </c>
      <c r="U13342" s="267" t="s">
        <v>1468</v>
      </c>
      <c r="V13342" s="267" t="s">
        <v>13</v>
      </c>
      <c r="W13342" s="267">
        <v>1940</v>
      </c>
      <c r="X13342" s="267" t="s">
        <v>1991</v>
      </c>
      <c r="Y13342" s="267">
        <v>15327237</v>
      </c>
      <c r="Z13342" s="267">
        <v>1</v>
      </c>
      <c r="AA13342" s="267" t="s">
        <v>1987</v>
      </c>
      <c r="AB13342" s="270" t="s">
        <v>1988</v>
      </c>
      <c r="AD13342" s="267" t="s">
        <v>13</v>
      </c>
      <c r="AF13342" s="267" t="s">
        <v>24</v>
      </c>
      <c r="AG13342" s="267" t="s">
        <v>24</v>
      </c>
    </row>
    <row r="13343" spans="3:33" ht="409.5">
      <c r="C13343" s="267" t="s">
        <v>1985</v>
      </c>
      <c r="D13343" s="267" t="s">
        <v>727</v>
      </c>
      <c r="E13343" s="267">
        <v>129</v>
      </c>
      <c r="F13343" s="267" t="s">
        <v>1444</v>
      </c>
      <c r="G13343" s="267" t="s">
        <v>1445</v>
      </c>
      <c r="H13343" s="267">
        <v>1</v>
      </c>
      <c r="I13343" s="267" t="s">
        <v>583</v>
      </c>
      <c r="J13343" s="267">
        <v>0.64</v>
      </c>
      <c r="K13343" s="267" t="s">
        <v>1986</v>
      </c>
      <c r="O13343" s="267" t="s">
        <v>24</v>
      </c>
      <c r="P13343" s="267">
        <v>15327237</v>
      </c>
      <c r="Q13343" s="267" t="s">
        <v>1445</v>
      </c>
      <c r="S13343" s="267">
        <v>38</v>
      </c>
      <c r="T13343" s="267" t="s">
        <v>13</v>
      </c>
      <c r="U13343" s="267" t="s">
        <v>1468</v>
      </c>
      <c r="V13343" s="267" t="s">
        <v>13</v>
      </c>
      <c r="W13343" s="267">
        <v>1940</v>
      </c>
      <c r="X13343" s="267" t="s">
        <v>1991</v>
      </c>
      <c r="Y13343" s="267">
        <v>15327237</v>
      </c>
      <c r="Z13343" s="267">
        <v>1</v>
      </c>
      <c r="AA13343" s="267" t="s">
        <v>1987</v>
      </c>
      <c r="AB13343" s="270" t="s">
        <v>1988</v>
      </c>
      <c r="AD13343" s="267" t="s">
        <v>13</v>
      </c>
      <c r="AF13343" s="267" t="s">
        <v>24</v>
      </c>
      <c r="AG13343" s="267" t="s">
        <v>24</v>
      </c>
    </row>
    <row r="13344" spans="3:33" ht="409.5">
      <c r="C13344" s="267" t="s">
        <v>1985</v>
      </c>
      <c r="D13344" s="267" t="s">
        <v>727</v>
      </c>
      <c r="E13344" s="267">
        <v>129</v>
      </c>
      <c r="F13344" s="267" t="s">
        <v>1444</v>
      </c>
      <c r="G13344" s="267" t="s">
        <v>1445</v>
      </c>
      <c r="H13344" s="267">
        <v>1</v>
      </c>
      <c r="I13344" s="267" t="s">
        <v>583</v>
      </c>
      <c r="J13344" s="267">
        <v>0.64</v>
      </c>
      <c r="K13344" s="267" t="s">
        <v>1986</v>
      </c>
      <c r="O13344" s="267" t="s">
        <v>24</v>
      </c>
      <c r="P13344" s="267">
        <v>15327237</v>
      </c>
      <c r="Q13344" s="267" t="s">
        <v>1445</v>
      </c>
      <c r="S13344" s="267">
        <v>38</v>
      </c>
      <c r="T13344" s="267" t="s">
        <v>13</v>
      </c>
      <c r="U13344" s="267" t="s">
        <v>1468</v>
      </c>
      <c r="V13344" s="267" t="s">
        <v>13</v>
      </c>
      <c r="W13344" s="267">
        <v>1940</v>
      </c>
      <c r="X13344" s="267" t="s">
        <v>1991</v>
      </c>
      <c r="Y13344" s="267">
        <v>15327237</v>
      </c>
      <c r="Z13344" s="267">
        <v>1</v>
      </c>
      <c r="AA13344" s="267" t="s">
        <v>1987</v>
      </c>
      <c r="AB13344" s="270" t="s">
        <v>1988</v>
      </c>
      <c r="AD13344" s="267" t="s">
        <v>13</v>
      </c>
      <c r="AF13344" s="267" t="s">
        <v>24</v>
      </c>
      <c r="AG13344" s="267" t="s">
        <v>24</v>
      </c>
    </row>
    <row r="13345" spans="3:33" ht="409.5">
      <c r="C13345" s="267" t="s">
        <v>1985</v>
      </c>
      <c r="D13345" s="267" t="s">
        <v>727</v>
      </c>
      <c r="E13345" s="267">
        <v>129</v>
      </c>
      <c r="F13345" s="267" t="s">
        <v>1444</v>
      </c>
      <c r="G13345" s="267" t="s">
        <v>1445</v>
      </c>
      <c r="H13345" s="267">
        <v>1</v>
      </c>
      <c r="I13345" s="267" t="s">
        <v>583</v>
      </c>
      <c r="J13345" s="267">
        <v>0.64</v>
      </c>
      <c r="K13345" s="267" t="s">
        <v>1986</v>
      </c>
      <c r="O13345" s="267" t="s">
        <v>24</v>
      </c>
      <c r="P13345" s="267">
        <v>15327237</v>
      </c>
      <c r="Q13345" s="267" t="s">
        <v>1445</v>
      </c>
      <c r="S13345" s="267">
        <v>38</v>
      </c>
      <c r="T13345" s="267" t="s">
        <v>13</v>
      </c>
      <c r="U13345" s="267" t="s">
        <v>1468</v>
      </c>
      <c r="V13345" s="267" t="s">
        <v>13</v>
      </c>
      <c r="W13345" s="267">
        <v>1940</v>
      </c>
      <c r="X13345" s="267" t="s">
        <v>1991</v>
      </c>
      <c r="Y13345" s="267">
        <v>15327237</v>
      </c>
      <c r="Z13345" s="267">
        <v>1</v>
      </c>
      <c r="AA13345" s="267" t="s">
        <v>1987</v>
      </c>
      <c r="AB13345" s="270" t="s">
        <v>1988</v>
      </c>
      <c r="AD13345" s="267" t="s">
        <v>13</v>
      </c>
      <c r="AF13345" s="267" t="s">
        <v>24</v>
      </c>
      <c r="AG13345" s="267" t="s">
        <v>24</v>
      </c>
    </row>
    <row r="13346" spans="3:33" ht="409.5">
      <c r="C13346" s="267" t="s">
        <v>1985</v>
      </c>
      <c r="D13346" s="267" t="s">
        <v>727</v>
      </c>
      <c r="E13346" s="267">
        <v>129</v>
      </c>
      <c r="F13346" s="267" t="s">
        <v>1444</v>
      </c>
      <c r="G13346" s="267" t="s">
        <v>1445</v>
      </c>
      <c r="H13346" s="267">
        <v>1</v>
      </c>
      <c r="I13346" s="267" t="s">
        <v>583</v>
      </c>
      <c r="J13346" s="267">
        <v>0.64</v>
      </c>
      <c r="K13346" s="267" t="s">
        <v>1986</v>
      </c>
      <c r="O13346" s="267" t="s">
        <v>24</v>
      </c>
      <c r="P13346" s="267">
        <v>15327237</v>
      </c>
      <c r="Q13346" s="267" t="s">
        <v>1445</v>
      </c>
      <c r="S13346" s="267">
        <v>38</v>
      </c>
      <c r="T13346" s="267" t="s">
        <v>13</v>
      </c>
      <c r="U13346" s="267" t="s">
        <v>1468</v>
      </c>
      <c r="V13346" s="267" t="s">
        <v>13</v>
      </c>
      <c r="W13346" s="267">
        <v>1940</v>
      </c>
      <c r="X13346" s="267" t="s">
        <v>1991</v>
      </c>
      <c r="Y13346" s="267">
        <v>15327237</v>
      </c>
      <c r="Z13346" s="267">
        <v>1</v>
      </c>
      <c r="AA13346" s="267" t="s">
        <v>1987</v>
      </c>
      <c r="AB13346" s="270" t="s">
        <v>1988</v>
      </c>
      <c r="AD13346" s="267" t="s">
        <v>13</v>
      </c>
      <c r="AF13346" s="267" t="s">
        <v>24</v>
      </c>
      <c r="AG13346" s="267" t="s">
        <v>24</v>
      </c>
    </row>
    <row r="13347" spans="3:33" ht="409.5">
      <c r="C13347" s="267" t="s">
        <v>1985</v>
      </c>
      <c r="D13347" s="267" t="s">
        <v>727</v>
      </c>
      <c r="E13347" s="267">
        <v>129</v>
      </c>
      <c r="F13347" s="267" t="s">
        <v>1444</v>
      </c>
      <c r="G13347" s="267" t="s">
        <v>1445</v>
      </c>
      <c r="H13347" s="267">
        <v>1</v>
      </c>
      <c r="I13347" s="267" t="s">
        <v>583</v>
      </c>
      <c r="J13347" s="267">
        <v>0.64</v>
      </c>
      <c r="K13347" s="267" t="s">
        <v>1986</v>
      </c>
      <c r="O13347" s="267" t="s">
        <v>24</v>
      </c>
      <c r="P13347" s="267">
        <v>15327237</v>
      </c>
      <c r="Q13347" s="267" t="s">
        <v>1445</v>
      </c>
      <c r="S13347" s="267">
        <v>38</v>
      </c>
      <c r="T13347" s="267" t="s">
        <v>13</v>
      </c>
      <c r="U13347" s="267" t="s">
        <v>1468</v>
      </c>
      <c r="V13347" s="267" t="s">
        <v>13</v>
      </c>
      <c r="W13347" s="267">
        <v>1940</v>
      </c>
      <c r="X13347" s="267" t="s">
        <v>1991</v>
      </c>
      <c r="Y13347" s="267">
        <v>15327237</v>
      </c>
      <c r="Z13347" s="267">
        <v>1</v>
      </c>
      <c r="AA13347" s="267" t="s">
        <v>1987</v>
      </c>
      <c r="AB13347" s="270" t="s">
        <v>1988</v>
      </c>
      <c r="AD13347" s="267" t="s">
        <v>13</v>
      </c>
      <c r="AF13347" s="267" t="s">
        <v>24</v>
      </c>
      <c r="AG13347" s="267" t="s">
        <v>24</v>
      </c>
    </row>
    <row r="13348" spans="3:33" ht="409.5">
      <c r="C13348" s="267" t="s">
        <v>1985</v>
      </c>
      <c r="D13348" s="267" t="s">
        <v>727</v>
      </c>
      <c r="E13348" s="267">
        <v>129</v>
      </c>
      <c r="F13348" s="267" t="s">
        <v>1444</v>
      </c>
      <c r="G13348" s="267" t="s">
        <v>1445</v>
      </c>
      <c r="H13348" s="267">
        <v>1</v>
      </c>
      <c r="I13348" s="267" t="s">
        <v>583</v>
      </c>
      <c r="J13348" s="267">
        <v>0.64</v>
      </c>
      <c r="K13348" s="267" t="s">
        <v>1986</v>
      </c>
      <c r="O13348" s="267" t="s">
        <v>24</v>
      </c>
      <c r="P13348" s="267">
        <v>15327237</v>
      </c>
      <c r="Q13348" s="267" t="s">
        <v>1445</v>
      </c>
      <c r="S13348" s="267">
        <v>38</v>
      </c>
      <c r="T13348" s="267" t="s">
        <v>13</v>
      </c>
      <c r="U13348" s="267" t="s">
        <v>1468</v>
      </c>
      <c r="V13348" s="267" t="s">
        <v>13</v>
      </c>
      <c r="W13348" s="267">
        <v>1940</v>
      </c>
      <c r="X13348" s="267" t="s">
        <v>1991</v>
      </c>
      <c r="Y13348" s="267">
        <v>15327237</v>
      </c>
      <c r="Z13348" s="267">
        <v>1</v>
      </c>
      <c r="AA13348" s="267" t="s">
        <v>1987</v>
      </c>
      <c r="AB13348" s="270" t="s">
        <v>1988</v>
      </c>
      <c r="AD13348" s="267" t="s">
        <v>13</v>
      </c>
      <c r="AF13348" s="267" t="s">
        <v>24</v>
      </c>
      <c r="AG13348" s="267" t="s">
        <v>24</v>
      </c>
    </row>
    <row r="13349" spans="3:33" ht="409.5">
      <c r="C13349" s="267" t="s">
        <v>1985</v>
      </c>
      <c r="D13349" s="267" t="s">
        <v>727</v>
      </c>
      <c r="E13349" s="267">
        <v>129</v>
      </c>
      <c r="F13349" s="267" t="s">
        <v>1444</v>
      </c>
      <c r="G13349" s="267" t="s">
        <v>1445</v>
      </c>
      <c r="H13349" s="267">
        <v>1</v>
      </c>
      <c r="I13349" s="267" t="s">
        <v>583</v>
      </c>
      <c r="J13349" s="267">
        <v>0.64</v>
      </c>
      <c r="K13349" s="267" t="s">
        <v>1986</v>
      </c>
      <c r="O13349" s="267" t="s">
        <v>24</v>
      </c>
      <c r="P13349" s="267">
        <v>15327237</v>
      </c>
      <c r="Q13349" s="267" t="s">
        <v>1445</v>
      </c>
      <c r="S13349" s="267">
        <v>38</v>
      </c>
      <c r="T13349" s="267" t="s">
        <v>13</v>
      </c>
      <c r="U13349" s="267" t="s">
        <v>1468</v>
      </c>
      <c r="V13349" s="267" t="s">
        <v>13</v>
      </c>
      <c r="W13349" s="267">
        <v>1940</v>
      </c>
      <c r="X13349" s="267" t="s">
        <v>1991</v>
      </c>
      <c r="Y13349" s="267">
        <v>15327237</v>
      </c>
      <c r="Z13349" s="267">
        <v>1</v>
      </c>
      <c r="AA13349" s="267" t="s">
        <v>1987</v>
      </c>
      <c r="AB13349" s="270" t="s">
        <v>1988</v>
      </c>
      <c r="AD13349" s="267" t="s">
        <v>13</v>
      </c>
      <c r="AF13349" s="267" t="s">
        <v>24</v>
      </c>
      <c r="AG13349" s="267" t="s">
        <v>24</v>
      </c>
    </row>
    <row r="13350" spans="3:33" ht="409.5">
      <c r="C13350" s="267" t="s">
        <v>1985</v>
      </c>
      <c r="D13350" s="267" t="s">
        <v>727</v>
      </c>
      <c r="E13350" s="267">
        <v>129</v>
      </c>
      <c r="F13350" s="267" t="s">
        <v>1444</v>
      </c>
      <c r="G13350" s="267" t="s">
        <v>1445</v>
      </c>
      <c r="H13350" s="267">
        <v>1</v>
      </c>
      <c r="I13350" s="267" t="s">
        <v>583</v>
      </c>
      <c r="J13350" s="267">
        <v>0.64</v>
      </c>
      <c r="K13350" s="267" t="s">
        <v>1986</v>
      </c>
      <c r="O13350" s="267" t="s">
        <v>24</v>
      </c>
      <c r="P13350" s="267">
        <v>15327237</v>
      </c>
      <c r="Q13350" s="267" t="s">
        <v>1445</v>
      </c>
      <c r="S13350" s="267">
        <v>38</v>
      </c>
      <c r="T13350" s="267" t="s">
        <v>13</v>
      </c>
      <c r="U13350" s="267" t="s">
        <v>1468</v>
      </c>
      <c r="V13350" s="267" t="s">
        <v>13</v>
      </c>
      <c r="W13350" s="267">
        <v>1940</v>
      </c>
      <c r="X13350" s="267" t="s">
        <v>1991</v>
      </c>
      <c r="Y13350" s="267">
        <v>15327237</v>
      </c>
      <c r="Z13350" s="267">
        <v>1</v>
      </c>
      <c r="AA13350" s="267" t="s">
        <v>1987</v>
      </c>
      <c r="AB13350" s="270" t="s">
        <v>1988</v>
      </c>
      <c r="AD13350" s="267" t="s">
        <v>13</v>
      </c>
      <c r="AF13350" s="267" t="s">
        <v>24</v>
      </c>
      <c r="AG13350" s="267" t="s">
        <v>24</v>
      </c>
    </row>
    <row r="13351" spans="3:33" ht="409.5">
      <c r="C13351" s="267" t="s">
        <v>1985</v>
      </c>
      <c r="D13351" s="267" t="s">
        <v>727</v>
      </c>
      <c r="E13351" s="267">
        <v>129</v>
      </c>
      <c r="F13351" s="267" t="s">
        <v>1444</v>
      </c>
      <c r="G13351" s="267" t="s">
        <v>1445</v>
      </c>
      <c r="H13351" s="267">
        <v>1</v>
      </c>
      <c r="I13351" s="267" t="s">
        <v>583</v>
      </c>
      <c r="J13351" s="267">
        <v>0.64</v>
      </c>
      <c r="K13351" s="267" t="s">
        <v>1986</v>
      </c>
      <c r="O13351" s="267" t="s">
        <v>24</v>
      </c>
      <c r="P13351" s="267">
        <v>15327237</v>
      </c>
      <c r="Q13351" s="267" t="s">
        <v>1445</v>
      </c>
      <c r="S13351" s="267">
        <v>38</v>
      </c>
      <c r="T13351" s="267" t="s">
        <v>13</v>
      </c>
      <c r="U13351" s="267" t="s">
        <v>1468</v>
      </c>
      <c r="V13351" s="267" t="s">
        <v>13</v>
      </c>
      <c r="W13351" s="267">
        <v>1940</v>
      </c>
      <c r="X13351" s="267" t="s">
        <v>1991</v>
      </c>
      <c r="Y13351" s="267">
        <v>15327237</v>
      </c>
      <c r="Z13351" s="267">
        <v>1</v>
      </c>
      <c r="AA13351" s="267" t="s">
        <v>1987</v>
      </c>
      <c r="AB13351" s="270" t="s">
        <v>1988</v>
      </c>
      <c r="AD13351" s="267" t="s">
        <v>13</v>
      </c>
      <c r="AF13351" s="267" t="s">
        <v>24</v>
      </c>
      <c r="AG13351" s="267" t="s">
        <v>24</v>
      </c>
    </row>
    <row r="13352" spans="3:33" ht="409.5">
      <c r="C13352" s="267" t="s">
        <v>1985</v>
      </c>
      <c r="D13352" s="267" t="s">
        <v>727</v>
      </c>
      <c r="E13352" s="267">
        <v>129</v>
      </c>
      <c r="F13352" s="267" t="s">
        <v>1444</v>
      </c>
      <c r="G13352" s="267" t="s">
        <v>1445</v>
      </c>
      <c r="H13352" s="267">
        <v>1</v>
      </c>
      <c r="I13352" s="267" t="s">
        <v>583</v>
      </c>
      <c r="J13352" s="267">
        <v>0.64</v>
      </c>
      <c r="K13352" s="267" t="s">
        <v>1986</v>
      </c>
      <c r="O13352" s="267" t="s">
        <v>24</v>
      </c>
      <c r="P13352" s="267">
        <v>15327237</v>
      </c>
      <c r="Q13352" s="267" t="s">
        <v>1445</v>
      </c>
      <c r="S13352" s="267">
        <v>38</v>
      </c>
      <c r="T13352" s="267" t="s">
        <v>13</v>
      </c>
      <c r="U13352" s="267" t="s">
        <v>1468</v>
      </c>
      <c r="V13352" s="267" t="s">
        <v>13</v>
      </c>
      <c r="W13352" s="267">
        <v>1940</v>
      </c>
      <c r="X13352" s="267" t="s">
        <v>1991</v>
      </c>
      <c r="Y13352" s="267">
        <v>15327237</v>
      </c>
      <c r="Z13352" s="267">
        <v>1</v>
      </c>
      <c r="AA13352" s="267" t="s">
        <v>1987</v>
      </c>
      <c r="AB13352" s="270" t="s">
        <v>1988</v>
      </c>
      <c r="AD13352" s="267" t="s">
        <v>13</v>
      </c>
      <c r="AF13352" s="267" t="s">
        <v>24</v>
      </c>
      <c r="AG13352" s="267" t="s">
        <v>24</v>
      </c>
    </row>
    <row r="13353" spans="3:33" ht="409.5">
      <c r="C13353" s="267" t="s">
        <v>1985</v>
      </c>
      <c r="D13353" s="267" t="s">
        <v>727</v>
      </c>
      <c r="E13353" s="267">
        <v>129</v>
      </c>
      <c r="F13353" s="267" t="s">
        <v>1444</v>
      </c>
      <c r="G13353" s="267" t="s">
        <v>1445</v>
      </c>
      <c r="H13353" s="267">
        <v>1</v>
      </c>
      <c r="I13353" s="267" t="s">
        <v>583</v>
      </c>
      <c r="J13353" s="267">
        <v>0.64</v>
      </c>
      <c r="K13353" s="267" t="s">
        <v>1986</v>
      </c>
      <c r="O13353" s="267" t="s">
        <v>24</v>
      </c>
      <c r="P13353" s="267">
        <v>15327237</v>
      </c>
      <c r="Q13353" s="267" t="s">
        <v>1445</v>
      </c>
      <c r="S13353" s="267">
        <v>38</v>
      </c>
      <c r="T13353" s="267" t="s">
        <v>13</v>
      </c>
      <c r="U13353" s="267" t="s">
        <v>1468</v>
      </c>
      <c r="V13353" s="267" t="s">
        <v>13</v>
      </c>
      <c r="W13353" s="267">
        <v>1940</v>
      </c>
      <c r="X13353" s="267" t="s">
        <v>1991</v>
      </c>
      <c r="Y13353" s="267">
        <v>15327237</v>
      </c>
      <c r="Z13353" s="267">
        <v>1</v>
      </c>
      <c r="AA13353" s="267" t="s">
        <v>1987</v>
      </c>
      <c r="AB13353" s="270" t="s">
        <v>1988</v>
      </c>
      <c r="AD13353" s="267" t="s">
        <v>13</v>
      </c>
      <c r="AF13353" s="267" t="s">
        <v>24</v>
      </c>
      <c r="AG13353" s="267" t="s">
        <v>24</v>
      </c>
    </row>
    <row r="13354" spans="3:33" ht="409.5">
      <c r="C13354" s="267" t="s">
        <v>1985</v>
      </c>
      <c r="D13354" s="267" t="s">
        <v>727</v>
      </c>
      <c r="E13354" s="267">
        <v>129</v>
      </c>
      <c r="F13354" s="267" t="s">
        <v>1444</v>
      </c>
      <c r="G13354" s="267" t="s">
        <v>1445</v>
      </c>
      <c r="H13354" s="267">
        <v>1</v>
      </c>
      <c r="I13354" s="267" t="s">
        <v>583</v>
      </c>
      <c r="J13354" s="267">
        <v>0.64</v>
      </c>
      <c r="K13354" s="267" t="s">
        <v>1986</v>
      </c>
      <c r="O13354" s="267" t="s">
        <v>24</v>
      </c>
      <c r="P13354" s="267">
        <v>15327237</v>
      </c>
      <c r="Q13354" s="267" t="s">
        <v>1445</v>
      </c>
      <c r="S13354" s="267">
        <v>38</v>
      </c>
      <c r="T13354" s="267" t="s">
        <v>13</v>
      </c>
      <c r="U13354" s="267" t="s">
        <v>1468</v>
      </c>
      <c r="V13354" s="267" t="s">
        <v>13</v>
      </c>
      <c r="W13354" s="267">
        <v>1940</v>
      </c>
      <c r="X13354" s="267" t="s">
        <v>1991</v>
      </c>
      <c r="Y13354" s="267">
        <v>15327237</v>
      </c>
      <c r="Z13354" s="267">
        <v>1</v>
      </c>
      <c r="AA13354" s="267" t="s">
        <v>1987</v>
      </c>
      <c r="AB13354" s="270" t="s">
        <v>1988</v>
      </c>
      <c r="AD13354" s="267" t="s">
        <v>13</v>
      </c>
      <c r="AF13354" s="267" t="s">
        <v>24</v>
      </c>
      <c r="AG13354" s="267" t="s">
        <v>24</v>
      </c>
    </row>
    <row r="13355" spans="3:33" ht="409.5">
      <c r="C13355" s="267" t="s">
        <v>1985</v>
      </c>
      <c r="D13355" s="267" t="s">
        <v>727</v>
      </c>
      <c r="E13355" s="267">
        <v>129</v>
      </c>
      <c r="F13355" s="267" t="s">
        <v>1444</v>
      </c>
      <c r="G13355" s="267" t="s">
        <v>1445</v>
      </c>
      <c r="H13355" s="267">
        <v>1</v>
      </c>
      <c r="I13355" s="267" t="s">
        <v>583</v>
      </c>
      <c r="J13355" s="267">
        <v>0.64</v>
      </c>
      <c r="K13355" s="267" t="s">
        <v>1986</v>
      </c>
      <c r="O13355" s="267" t="s">
        <v>24</v>
      </c>
      <c r="P13355" s="267">
        <v>15327237</v>
      </c>
      <c r="Q13355" s="267" t="s">
        <v>1445</v>
      </c>
      <c r="S13355" s="267">
        <v>38</v>
      </c>
      <c r="T13355" s="267" t="s">
        <v>13</v>
      </c>
      <c r="U13355" s="267" t="s">
        <v>1468</v>
      </c>
      <c r="V13355" s="267" t="s">
        <v>13</v>
      </c>
      <c r="W13355" s="267">
        <v>1940</v>
      </c>
      <c r="X13355" s="267" t="s">
        <v>1991</v>
      </c>
      <c r="Y13355" s="267">
        <v>15327237</v>
      </c>
      <c r="Z13355" s="267">
        <v>1</v>
      </c>
      <c r="AA13355" s="267" t="s">
        <v>1987</v>
      </c>
      <c r="AB13355" s="270" t="s">
        <v>1988</v>
      </c>
      <c r="AD13355" s="267" t="s">
        <v>13</v>
      </c>
      <c r="AF13355" s="267" t="s">
        <v>24</v>
      </c>
      <c r="AG13355" s="267" t="s">
        <v>24</v>
      </c>
    </row>
    <row r="13356" spans="3:33" ht="409.5">
      <c r="C13356" s="267" t="s">
        <v>1985</v>
      </c>
      <c r="D13356" s="267" t="s">
        <v>727</v>
      </c>
      <c r="E13356" s="267">
        <v>129</v>
      </c>
      <c r="F13356" s="267" t="s">
        <v>1444</v>
      </c>
      <c r="G13356" s="267" t="s">
        <v>1445</v>
      </c>
      <c r="H13356" s="267">
        <v>1</v>
      </c>
      <c r="I13356" s="267" t="s">
        <v>583</v>
      </c>
      <c r="J13356" s="267">
        <v>0.64</v>
      </c>
      <c r="K13356" s="267" t="s">
        <v>1986</v>
      </c>
      <c r="O13356" s="267" t="s">
        <v>24</v>
      </c>
      <c r="P13356" s="267">
        <v>15327237</v>
      </c>
      <c r="Q13356" s="267" t="s">
        <v>1445</v>
      </c>
      <c r="S13356" s="267">
        <v>38</v>
      </c>
      <c r="T13356" s="267" t="s">
        <v>13</v>
      </c>
      <c r="U13356" s="267" t="s">
        <v>1468</v>
      </c>
      <c r="V13356" s="267" t="s">
        <v>13</v>
      </c>
      <c r="W13356" s="267">
        <v>1940</v>
      </c>
      <c r="X13356" s="267" t="s">
        <v>1991</v>
      </c>
      <c r="Y13356" s="267">
        <v>15327237</v>
      </c>
      <c r="Z13356" s="267">
        <v>1</v>
      </c>
      <c r="AA13356" s="267" t="s">
        <v>1987</v>
      </c>
      <c r="AB13356" s="270" t="s">
        <v>1988</v>
      </c>
      <c r="AD13356" s="267" t="s">
        <v>13</v>
      </c>
      <c r="AF13356" s="267" t="s">
        <v>24</v>
      </c>
      <c r="AG13356" s="267" t="s">
        <v>24</v>
      </c>
    </row>
    <row r="13357" spans="3:33" ht="409.5">
      <c r="C13357" s="267" t="s">
        <v>1985</v>
      </c>
      <c r="D13357" s="267" t="s">
        <v>727</v>
      </c>
      <c r="E13357" s="267">
        <v>129</v>
      </c>
      <c r="F13357" s="267" t="s">
        <v>1444</v>
      </c>
      <c r="G13357" s="267" t="s">
        <v>1445</v>
      </c>
      <c r="H13357" s="267">
        <v>1</v>
      </c>
      <c r="I13357" s="267" t="s">
        <v>583</v>
      </c>
      <c r="J13357" s="267">
        <v>0.64</v>
      </c>
      <c r="K13357" s="267" t="s">
        <v>1986</v>
      </c>
      <c r="O13357" s="267" t="s">
        <v>24</v>
      </c>
      <c r="P13357" s="267">
        <v>15327237</v>
      </c>
      <c r="Q13357" s="267" t="s">
        <v>1445</v>
      </c>
      <c r="S13357" s="267">
        <v>38</v>
      </c>
      <c r="T13357" s="267" t="s">
        <v>13</v>
      </c>
      <c r="U13357" s="267" t="s">
        <v>1468</v>
      </c>
      <c r="V13357" s="267" t="s">
        <v>13</v>
      </c>
      <c r="W13357" s="267">
        <v>1940</v>
      </c>
      <c r="X13357" s="267" t="s">
        <v>1991</v>
      </c>
      <c r="Y13357" s="267">
        <v>15327237</v>
      </c>
      <c r="Z13357" s="267">
        <v>1</v>
      </c>
      <c r="AA13357" s="267" t="s">
        <v>1987</v>
      </c>
      <c r="AB13357" s="270" t="s">
        <v>1988</v>
      </c>
      <c r="AD13357" s="267" t="s">
        <v>13</v>
      </c>
      <c r="AF13357" s="267" t="s">
        <v>24</v>
      </c>
      <c r="AG13357" s="267" t="s">
        <v>24</v>
      </c>
    </row>
    <row r="13358" spans="3:33" ht="409.5">
      <c r="C13358" s="267" t="s">
        <v>1985</v>
      </c>
      <c r="D13358" s="267" t="s">
        <v>727</v>
      </c>
      <c r="E13358" s="267">
        <v>129</v>
      </c>
      <c r="F13358" s="267" t="s">
        <v>1444</v>
      </c>
      <c r="G13358" s="267" t="s">
        <v>1445</v>
      </c>
      <c r="H13358" s="267">
        <v>1</v>
      </c>
      <c r="I13358" s="267" t="s">
        <v>583</v>
      </c>
      <c r="J13358" s="267">
        <v>0.64</v>
      </c>
      <c r="K13358" s="267" t="s">
        <v>1986</v>
      </c>
      <c r="O13358" s="267" t="s">
        <v>24</v>
      </c>
      <c r="P13358" s="267">
        <v>15327237</v>
      </c>
      <c r="Q13358" s="267" t="s">
        <v>1445</v>
      </c>
      <c r="S13358" s="267">
        <v>38</v>
      </c>
      <c r="T13358" s="267" t="s">
        <v>13</v>
      </c>
      <c r="U13358" s="267" t="s">
        <v>1468</v>
      </c>
      <c r="V13358" s="267" t="s">
        <v>13</v>
      </c>
      <c r="W13358" s="267">
        <v>1940</v>
      </c>
      <c r="X13358" s="267" t="s">
        <v>1991</v>
      </c>
      <c r="Y13358" s="267">
        <v>15327237</v>
      </c>
      <c r="Z13358" s="267">
        <v>1</v>
      </c>
      <c r="AA13358" s="267" t="s">
        <v>1987</v>
      </c>
      <c r="AB13358" s="270" t="s">
        <v>1988</v>
      </c>
      <c r="AD13358" s="267" t="s">
        <v>13</v>
      </c>
      <c r="AF13358" s="267" t="s">
        <v>24</v>
      </c>
      <c r="AG13358" s="267" t="s">
        <v>24</v>
      </c>
    </row>
    <row r="13359" spans="3:33" ht="409.5">
      <c r="C13359" s="267" t="s">
        <v>1985</v>
      </c>
      <c r="D13359" s="267" t="s">
        <v>727</v>
      </c>
      <c r="E13359" s="267">
        <v>129</v>
      </c>
      <c r="F13359" s="267" t="s">
        <v>1444</v>
      </c>
      <c r="G13359" s="267" t="s">
        <v>1445</v>
      </c>
      <c r="H13359" s="267">
        <v>1</v>
      </c>
      <c r="I13359" s="267" t="s">
        <v>583</v>
      </c>
      <c r="J13359" s="267">
        <v>0.64</v>
      </c>
      <c r="K13359" s="267" t="s">
        <v>1986</v>
      </c>
      <c r="O13359" s="267" t="s">
        <v>24</v>
      </c>
      <c r="P13359" s="267">
        <v>15327237</v>
      </c>
      <c r="Q13359" s="267" t="s">
        <v>1445</v>
      </c>
      <c r="S13359" s="267">
        <v>38</v>
      </c>
      <c r="T13359" s="267" t="s">
        <v>13</v>
      </c>
      <c r="U13359" s="267" t="s">
        <v>1468</v>
      </c>
      <c r="V13359" s="267" t="s">
        <v>13</v>
      </c>
      <c r="W13359" s="267">
        <v>1940</v>
      </c>
      <c r="X13359" s="267" t="s">
        <v>1991</v>
      </c>
      <c r="Y13359" s="267">
        <v>15327237</v>
      </c>
      <c r="Z13359" s="267">
        <v>1</v>
      </c>
      <c r="AA13359" s="267" t="s">
        <v>1987</v>
      </c>
      <c r="AB13359" s="270" t="s">
        <v>1988</v>
      </c>
      <c r="AD13359" s="267" t="s">
        <v>13</v>
      </c>
      <c r="AF13359" s="267" t="s">
        <v>24</v>
      </c>
      <c r="AG13359" s="267" t="s">
        <v>24</v>
      </c>
    </row>
    <row r="13360" spans="3:33" ht="409.5">
      <c r="C13360" s="267" t="s">
        <v>1985</v>
      </c>
      <c r="D13360" s="267" t="s">
        <v>727</v>
      </c>
      <c r="E13360" s="267">
        <v>129</v>
      </c>
      <c r="F13360" s="267" t="s">
        <v>1444</v>
      </c>
      <c r="G13360" s="267" t="s">
        <v>1445</v>
      </c>
      <c r="H13360" s="267">
        <v>1</v>
      </c>
      <c r="I13360" s="267" t="s">
        <v>583</v>
      </c>
      <c r="J13360" s="267">
        <v>0.64</v>
      </c>
      <c r="K13360" s="267" t="s">
        <v>1986</v>
      </c>
      <c r="O13360" s="267" t="s">
        <v>24</v>
      </c>
      <c r="P13360" s="267">
        <v>15327237</v>
      </c>
      <c r="Q13360" s="267" t="s">
        <v>1445</v>
      </c>
      <c r="S13360" s="267">
        <v>38</v>
      </c>
      <c r="T13360" s="267" t="s">
        <v>13</v>
      </c>
      <c r="U13360" s="267" t="s">
        <v>1468</v>
      </c>
      <c r="V13360" s="267" t="s">
        <v>13</v>
      </c>
      <c r="W13360" s="267">
        <v>1940</v>
      </c>
      <c r="X13360" s="267" t="s">
        <v>1991</v>
      </c>
      <c r="Y13360" s="267">
        <v>15327237</v>
      </c>
      <c r="Z13360" s="267">
        <v>1</v>
      </c>
      <c r="AA13360" s="267" t="s">
        <v>1987</v>
      </c>
      <c r="AB13360" s="270" t="s">
        <v>1988</v>
      </c>
      <c r="AD13360" s="267" t="s">
        <v>13</v>
      </c>
      <c r="AF13360" s="267" t="s">
        <v>24</v>
      </c>
      <c r="AG13360" s="267" t="s">
        <v>24</v>
      </c>
    </row>
    <row r="13361" spans="3:33" ht="409.5">
      <c r="C13361" s="267" t="s">
        <v>1985</v>
      </c>
      <c r="D13361" s="267" t="s">
        <v>727</v>
      </c>
      <c r="E13361" s="267">
        <v>129</v>
      </c>
      <c r="F13361" s="267" t="s">
        <v>1444</v>
      </c>
      <c r="G13361" s="267" t="s">
        <v>1445</v>
      </c>
      <c r="H13361" s="267">
        <v>1</v>
      </c>
      <c r="I13361" s="267" t="s">
        <v>583</v>
      </c>
      <c r="J13361" s="267">
        <v>0.64</v>
      </c>
      <c r="K13361" s="267" t="s">
        <v>1986</v>
      </c>
      <c r="O13361" s="267" t="s">
        <v>24</v>
      </c>
      <c r="P13361" s="267">
        <v>15327237</v>
      </c>
      <c r="Q13361" s="267" t="s">
        <v>1445</v>
      </c>
      <c r="S13361" s="267">
        <v>38</v>
      </c>
      <c r="T13361" s="267" t="s">
        <v>13</v>
      </c>
      <c r="U13361" s="267" t="s">
        <v>1468</v>
      </c>
      <c r="V13361" s="267" t="s">
        <v>13</v>
      </c>
      <c r="W13361" s="267">
        <v>1940</v>
      </c>
      <c r="X13361" s="267" t="s">
        <v>1991</v>
      </c>
      <c r="Y13361" s="267">
        <v>15327237</v>
      </c>
      <c r="Z13361" s="267">
        <v>1</v>
      </c>
      <c r="AA13361" s="267" t="s">
        <v>1987</v>
      </c>
      <c r="AB13361" s="270" t="s">
        <v>1988</v>
      </c>
      <c r="AD13361" s="267" t="s">
        <v>13</v>
      </c>
      <c r="AF13361" s="267" t="s">
        <v>24</v>
      </c>
      <c r="AG13361" s="267" t="s">
        <v>24</v>
      </c>
    </row>
    <row r="13362" spans="3:33" ht="409.5">
      <c r="C13362" s="267" t="s">
        <v>1985</v>
      </c>
      <c r="D13362" s="267" t="s">
        <v>727</v>
      </c>
      <c r="E13362" s="267">
        <v>129</v>
      </c>
      <c r="F13362" s="267" t="s">
        <v>1444</v>
      </c>
      <c r="G13362" s="267" t="s">
        <v>1445</v>
      </c>
      <c r="H13362" s="267">
        <v>1</v>
      </c>
      <c r="I13362" s="267" t="s">
        <v>583</v>
      </c>
      <c r="J13362" s="267">
        <v>0.64</v>
      </c>
      <c r="K13362" s="267" t="s">
        <v>1986</v>
      </c>
      <c r="O13362" s="267" t="s">
        <v>24</v>
      </c>
      <c r="P13362" s="267">
        <v>15327237</v>
      </c>
      <c r="Q13362" s="267" t="s">
        <v>1445</v>
      </c>
      <c r="S13362" s="267">
        <v>38</v>
      </c>
      <c r="T13362" s="267" t="s">
        <v>13</v>
      </c>
      <c r="U13362" s="267" t="s">
        <v>1468</v>
      </c>
      <c r="V13362" s="267" t="s">
        <v>13</v>
      </c>
      <c r="W13362" s="267">
        <v>1940</v>
      </c>
      <c r="X13362" s="267" t="s">
        <v>1991</v>
      </c>
      <c r="Y13362" s="267">
        <v>15327237</v>
      </c>
      <c r="Z13362" s="267">
        <v>1</v>
      </c>
      <c r="AA13362" s="267" t="s">
        <v>1987</v>
      </c>
      <c r="AB13362" s="270" t="s">
        <v>1988</v>
      </c>
      <c r="AD13362" s="267" t="s">
        <v>13</v>
      </c>
      <c r="AF13362" s="267" t="s">
        <v>24</v>
      </c>
      <c r="AG13362" s="267" t="s">
        <v>24</v>
      </c>
    </row>
    <row r="13363" spans="3:33" ht="409.5">
      <c r="C13363" s="267" t="s">
        <v>1985</v>
      </c>
      <c r="D13363" s="267" t="s">
        <v>727</v>
      </c>
      <c r="E13363" s="267">
        <v>129</v>
      </c>
      <c r="F13363" s="267" t="s">
        <v>1444</v>
      </c>
      <c r="G13363" s="267" t="s">
        <v>1445</v>
      </c>
      <c r="H13363" s="267">
        <v>1</v>
      </c>
      <c r="I13363" s="267" t="s">
        <v>583</v>
      </c>
      <c r="J13363" s="267">
        <v>0.64</v>
      </c>
      <c r="K13363" s="267" t="s">
        <v>1986</v>
      </c>
      <c r="O13363" s="267" t="s">
        <v>24</v>
      </c>
      <c r="P13363" s="267">
        <v>15327237</v>
      </c>
      <c r="Q13363" s="267" t="s">
        <v>1445</v>
      </c>
      <c r="S13363" s="267">
        <v>38</v>
      </c>
      <c r="T13363" s="267" t="s">
        <v>13</v>
      </c>
      <c r="U13363" s="267" t="s">
        <v>1468</v>
      </c>
      <c r="V13363" s="267" t="s">
        <v>13</v>
      </c>
      <c r="W13363" s="267">
        <v>1940</v>
      </c>
      <c r="X13363" s="267" t="s">
        <v>1991</v>
      </c>
      <c r="Y13363" s="267">
        <v>15327237</v>
      </c>
      <c r="Z13363" s="267">
        <v>1</v>
      </c>
      <c r="AA13363" s="267" t="s">
        <v>1987</v>
      </c>
      <c r="AB13363" s="270" t="s">
        <v>1988</v>
      </c>
      <c r="AD13363" s="267" t="s">
        <v>13</v>
      </c>
      <c r="AF13363" s="267" t="s">
        <v>24</v>
      </c>
      <c r="AG13363" s="267" t="s">
        <v>24</v>
      </c>
    </row>
    <row r="13364" spans="3:33" ht="409.5">
      <c r="C13364" s="267" t="s">
        <v>1985</v>
      </c>
      <c r="D13364" s="267" t="s">
        <v>727</v>
      </c>
      <c r="E13364" s="267">
        <v>129</v>
      </c>
      <c r="F13364" s="267" t="s">
        <v>1444</v>
      </c>
      <c r="G13364" s="267" t="s">
        <v>1445</v>
      </c>
      <c r="H13364" s="267">
        <v>1</v>
      </c>
      <c r="I13364" s="267" t="s">
        <v>583</v>
      </c>
      <c r="J13364" s="267">
        <v>0.64</v>
      </c>
      <c r="K13364" s="267" t="s">
        <v>1986</v>
      </c>
      <c r="O13364" s="267" t="s">
        <v>24</v>
      </c>
      <c r="P13364" s="267">
        <v>15327237</v>
      </c>
      <c r="Q13364" s="267" t="s">
        <v>1445</v>
      </c>
      <c r="S13364" s="267">
        <v>38</v>
      </c>
      <c r="T13364" s="267" t="s">
        <v>13</v>
      </c>
      <c r="U13364" s="267" t="s">
        <v>1468</v>
      </c>
      <c r="V13364" s="267" t="s">
        <v>13</v>
      </c>
      <c r="W13364" s="267">
        <v>1940</v>
      </c>
      <c r="X13364" s="267" t="s">
        <v>1991</v>
      </c>
      <c r="Y13364" s="267">
        <v>15327237</v>
      </c>
      <c r="Z13364" s="267">
        <v>1</v>
      </c>
      <c r="AA13364" s="267" t="s">
        <v>1987</v>
      </c>
      <c r="AB13364" s="270" t="s">
        <v>1988</v>
      </c>
      <c r="AD13364" s="267" t="s">
        <v>13</v>
      </c>
      <c r="AF13364" s="267" t="s">
        <v>24</v>
      </c>
      <c r="AG13364" s="267" t="s">
        <v>24</v>
      </c>
    </row>
    <row r="13365" spans="3:33" ht="409.5">
      <c r="C13365" s="267" t="s">
        <v>1985</v>
      </c>
      <c r="D13365" s="267" t="s">
        <v>727</v>
      </c>
      <c r="E13365" s="267">
        <v>129</v>
      </c>
      <c r="F13365" s="267" t="s">
        <v>1444</v>
      </c>
      <c r="G13365" s="267" t="s">
        <v>1445</v>
      </c>
      <c r="H13365" s="267">
        <v>1</v>
      </c>
      <c r="I13365" s="267" t="s">
        <v>583</v>
      </c>
      <c r="J13365" s="267">
        <v>0.64</v>
      </c>
      <c r="K13365" s="267" t="s">
        <v>1986</v>
      </c>
      <c r="O13365" s="267" t="s">
        <v>24</v>
      </c>
      <c r="P13365" s="267">
        <v>15327237</v>
      </c>
      <c r="Q13365" s="267" t="s">
        <v>1445</v>
      </c>
      <c r="S13365" s="267">
        <v>38</v>
      </c>
      <c r="T13365" s="267" t="s">
        <v>13</v>
      </c>
      <c r="U13365" s="267" t="s">
        <v>1468</v>
      </c>
      <c r="V13365" s="267" t="s">
        <v>13</v>
      </c>
      <c r="W13365" s="267">
        <v>1940</v>
      </c>
      <c r="X13365" s="267" t="s">
        <v>1991</v>
      </c>
      <c r="Y13365" s="267">
        <v>15327237</v>
      </c>
      <c r="Z13365" s="267">
        <v>1</v>
      </c>
      <c r="AA13365" s="267" t="s">
        <v>1987</v>
      </c>
      <c r="AB13365" s="270" t="s">
        <v>1988</v>
      </c>
      <c r="AD13365" s="267" t="s">
        <v>13</v>
      </c>
      <c r="AF13365" s="267" t="s">
        <v>24</v>
      </c>
      <c r="AG13365" s="267" t="s">
        <v>24</v>
      </c>
    </row>
    <row r="13366" spans="3:33" ht="409.5">
      <c r="C13366" s="267" t="s">
        <v>1985</v>
      </c>
      <c r="D13366" s="267" t="s">
        <v>727</v>
      </c>
      <c r="E13366" s="267">
        <v>129</v>
      </c>
      <c r="F13366" s="267" t="s">
        <v>1444</v>
      </c>
      <c r="G13366" s="267" t="s">
        <v>1445</v>
      </c>
      <c r="H13366" s="267">
        <v>1</v>
      </c>
      <c r="I13366" s="267" t="s">
        <v>583</v>
      </c>
      <c r="J13366" s="267">
        <v>0.64</v>
      </c>
      <c r="K13366" s="267" t="s">
        <v>1986</v>
      </c>
      <c r="O13366" s="267" t="s">
        <v>24</v>
      </c>
      <c r="P13366" s="267">
        <v>15327237</v>
      </c>
      <c r="Q13366" s="267" t="s">
        <v>1445</v>
      </c>
      <c r="S13366" s="267">
        <v>38</v>
      </c>
      <c r="T13366" s="267" t="s">
        <v>13</v>
      </c>
      <c r="U13366" s="267" t="s">
        <v>1468</v>
      </c>
      <c r="V13366" s="267" t="s">
        <v>13</v>
      </c>
      <c r="W13366" s="267">
        <v>1940</v>
      </c>
      <c r="X13366" s="267" t="s">
        <v>1991</v>
      </c>
      <c r="Y13366" s="267">
        <v>15327237</v>
      </c>
      <c r="Z13366" s="267">
        <v>1</v>
      </c>
      <c r="AA13366" s="267" t="s">
        <v>1987</v>
      </c>
      <c r="AB13366" s="270" t="s">
        <v>1988</v>
      </c>
      <c r="AD13366" s="267" t="s">
        <v>13</v>
      </c>
      <c r="AF13366" s="267" t="s">
        <v>24</v>
      </c>
      <c r="AG13366" s="267" t="s">
        <v>24</v>
      </c>
    </row>
    <row r="13367" spans="3:33" ht="409.5">
      <c r="C13367" s="267" t="s">
        <v>1985</v>
      </c>
      <c r="D13367" s="267" t="s">
        <v>727</v>
      </c>
      <c r="E13367" s="267">
        <v>129</v>
      </c>
      <c r="F13367" s="267" t="s">
        <v>1444</v>
      </c>
      <c r="G13367" s="267" t="s">
        <v>1445</v>
      </c>
      <c r="H13367" s="267">
        <v>1</v>
      </c>
      <c r="I13367" s="267" t="s">
        <v>583</v>
      </c>
      <c r="J13367" s="267">
        <v>0.64</v>
      </c>
      <c r="K13367" s="267" t="s">
        <v>1986</v>
      </c>
      <c r="O13367" s="267" t="s">
        <v>24</v>
      </c>
      <c r="P13367" s="267">
        <v>15327237</v>
      </c>
      <c r="Q13367" s="267" t="s">
        <v>1445</v>
      </c>
      <c r="S13367" s="267">
        <v>38</v>
      </c>
      <c r="T13367" s="267" t="s">
        <v>13</v>
      </c>
      <c r="U13367" s="267" t="s">
        <v>1468</v>
      </c>
      <c r="V13367" s="267" t="s">
        <v>13</v>
      </c>
      <c r="W13367" s="267">
        <v>1940</v>
      </c>
      <c r="X13367" s="267" t="s">
        <v>1991</v>
      </c>
      <c r="Y13367" s="267">
        <v>15327237</v>
      </c>
      <c r="Z13367" s="267">
        <v>1</v>
      </c>
      <c r="AA13367" s="267" t="s">
        <v>1987</v>
      </c>
      <c r="AB13367" s="270" t="s">
        <v>1988</v>
      </c>
      <c r="AD13367" s="267" t="s">
        <v>13</v>
      </c>
      <c r="AF13367" s="267" t="s">
        <v>24</v>
      </c>
      <c r="AG13367" s="267" t="s">
        <v>24</v>
      </c>
    </row>
    <row r="13368" spans="3:33" ht="409.5">
      <c r="C13368" s="267" t="s">
        <v>1985</v>
      </c>
      <c r="D13368" s="267" t="s">
        <v>727</v>
      </c>
      <c r="E13368" s="267">
        <v>129</v>
      </c>
      <c r="F13368" s="267" t="s">
        <v>1444</v>
      </c>
      <c r="G13368" s="267" t="s">
        <v>1445</v>
      </c>
      <c r="H13368" s="267">
        <v>1</v>
      </c>
      <c r="I13368" s="267" t="s">
        <v>583</v>
      </c>
      <c r="J13368" s="267">
        <v>0.64</v>
      </c>
      <c r="K13368" s="267" t="s">
        <v>1986</v>
      </c>
      <c r="O13368" s="267" t="s">
        <v>24</v>
      </c>
      <c r="P13368" s="267">
        <v>15327237</v>
      </c>
      <c r="Q13368" s="267" t="s">
        <v>1445</v>
      </c>
      <c r="S13368" s="267">
        <v>38</v>
      </c>
      <c r="T13368" s="267" t="s">
        <v>13</v>
      </c>
      <c r="U13368" s="267" t="s">
        <v>1468</v>
      </c>
      <c r="V13368" s="267" t="s">
        <v>13</v>
      </c>
      <c r="W13368" s="267">
        <v>1940</v>
      </c>
      <c r="X13368" s="267" t="s">
        <v>1991</v>
      </c>
      <c r="Y13368" s="267">
        <v>15327237</v>
      </c>
      <c r="Z13368" s="267">
        <v>1</v>
      </c>
      <c r="AA13368" s="267" t="s">
        <v>1987</v>
      </c>
      <c r="AB13368" s="270" t="s">
        <v>1988</v>
      </c>
      <c r="AD13368" s="267" t="s">
        <v>13</v>
      </c>
      <c r="AF13368" s="267" t="s">
        <v>24</v>
      </c>
      <c r="AG13368" s="267" t="s">
        <v>24</v>
      </c>
    </row>
    <row r="13369" spans="3:33" ht="409.5">
      <c r="C13369" s="267" t="s">
        <v>1985</v>
      </c>
      <c r="D13369" s="267" t="s">
        <v>727</v>
      </c>
      <c r="E13369" s="267">
        <v>129</v>
      </c>
      <c r="F13369" s="267" t="s">
        <v>1444</v>
      </c>
      <c r="G13369" s="267" t="s">
        <v>1445</v>
      </c>
      <c r="H13369" s="267">
        <v>1</v>
      </c>
      <c r="I13369" s="267" t="s">
        <v>583</v>
      </c>
      <c r="J13369" s="267">
        <v>0.64</v>
      </c>
      <c r="K13369" s="267" t="s">
        <v>1986</v>
      </c>
      <c r="O13369" s="267" t="s">
        <v>24</v>
      </c>
      <c r="P13369" s="267">
        <v>15327237</v>
      </c>
      <c r="Q13369" s="267" t="s">
        <v>1445</v>
      </c>
      <c r="S13369" s="267">
        <v>38</v>
      </c>
      <c r="T13369" s="267" t="s">
        <v>13</v>
      </c>
      <c r="U13369" s="267" t="s">
        <v>1468</v>
      </c>
      <c r="V13369" s="267" t="s">
        <v>13</v>
      </c>
      <c r="W13369" s="267">
        <v>1940</v>
      </c>
      <c r="X13369" s="267" t="s">
        <v>1991</v>
      </c>
      <c r="Y13369" s="267">
        <v>15327237</v>
      </c>
      <c r="Z13369" s="267">
        <v>1</v>
      </c>
      <c r="AA13369" s="267" t="s">
        <v>1987</v>
      </c>
      <c r="AB13369" s="270" t="s">
        <v>1988</v>
      </c>
      <c r="AD13369" s="267" t="s">
        <v>13</v>
      </c>
      <c r="AF13369" s="267" t="s">
        <v>24</v>
      </c>
      <c r="AG13369" s="267" t="s">
        <v>24</v>
      </c>
    </row>
    <row r="13370" spans="3:33" ht="409.5">
      <c r="C13370" s="267" t="s">
        <v>1985</v>
      </c>
      <c r="D13370" s="267" t="s">
        <v>727</v>
      </c>
      <c r="E13370" s="267">
        <v>129</v>
      </c>
      <c r="F13370" s="267" t="s">
        <v>1444</v>
      </c>
      <c r="G13370" s="267" t="s">
        <v>1445</v>
      </c>
      <c r="H13370" s="267">
        <v>1</v>
      </c>
      <c r="I13370" s="267" t="s">
        <v>583</v>
      </c>
      <c r="J13370" s="267">
        <v>0.64</v>
      </c>
      <c r="K13370" s="267" t="s">
        <v>1986</v>
      </c>
      <c r="O13370" s="267" t="s">
        <v>24</v>
      </c>
      <c r="P13370" s="267">
        <v>15327237</v>
      </c>
      <c r="Q13370" s="267" t="s">
        <v>1445</v>
      </c>
      <c r="S13370" s="267">
        <v>38</v>
      </c>
      <c r="T13370" s="267" t="s">
        <v>13</v>
      </c>
      <c r="U13370" s="267" t="s">
        <v>1468</v>
      </c>
      <c r="V13370" s="267" t="s">
        <v>13</v>
      </c>
      <c r="W13370" s="267">
        <v>1940</v>
      </c>
      <c r="X13370" s="267" t="s">
        <v>1991</v>
      </c>
      <c r="Y13370" s="267">
        <v>15327237</v>
      </c>
      <c r="Z13370" s="267">
        <v>1</v>
      </c>
      <c r="AA13370" s="267" t="s">
        <v>1987</v>
      </c>
      <c r="AB13370" s="270" t="s">
        <v>1988</v>
      </c>
      <c r="AD13370" s="267" t="s">
        <v>13</v>
      </c>
      <c r="AF13370" s="267" t="s">
        <v>24</v>
      </c>
      <c r="AG13370" s="267" t="s">
        <v>24</v>
      </c>
    </row>
    <row r="13371" spans="3:33" ht="409.5">
      <c r="C13371" s="267" t="s">
        <v>1985</v>
      </c>
      <c r="D13371" s="267" t="s">
        <v>727</v>
      </c>
      <c r="E13371" s="267">
        <v>129</v>
      </c>
      <c r="F13371" s="267" t="s">
        <v>1444</v>
      </c>
      <c r="G13371" s="267" t="s">
        <v>1445</v>
      </c>
      <c r="H13371" s="267">
        <v>1</v>
      </c>
      <c r="I13371" s="267" t="s">
        <v>583</v>
      </c>
      <c r="J13371" s="267">
        <v>0.64</v>
      </c>
      <c r="K13371" s="267" t="s">
        <v>1986</v>
      </c>
      <c r="O13371" s="267" t="s">
        <v>24</v>
      </c>
      <c r="P13371" s="267">
        <v>15327237</v>
      </c>
      <c r="Q13371" s="267" t="s">
        <v>1445</v>
      </c>
      <c r="S13371" s="267">
        <v>38</v>
      </c>
      <c r="T13371" s="267" t="s">
        <v>13</v>
      </c>
      <c r="U13371" s="267" t="s">
        <v>1468</v>
      </c>
      <c r="V13371" s="267" t="s">
        <v>13</v>
      </c>
      <c r="W13371" s="267">
        <v>1940</v>
      </c>
      <c r="X13371" s="267" t="s">
        <v>1991</v>
      </c>
      <c r="Y13371" s="267">
        <v>15327237</v>
      </c>
      <c r="Z13371" s="267">
        <v>1</v>
      </c>
      <c r="AA13371" s="267" t="s">
        <v>1987</v>
      </c>
      <c r="AB13371" s="270" t="s">
        <v>1988</v>
      </c>
      <c r="AD13371" s="267" t="s">
        <v>13</v>
      </c>
      <c r="AF13371" s="267" t="s">
        <v>24</v>
      </c>
      <c r="AG13371" s="267" t="s">
        <v>24</v>
      </c>
    </row>
    <row r="13372" spans="3:33" ht="409.5">
      <c r="C13372" s="267" t="s">
        <v>1985</v>
      </c>
      <c r="D13372" s="267" t="s">
        <v>727</v>
      </c>
      <c r="E13372" s="267">
        <v>129</v>
      </c>
      <c r="F13372" s="267" t="s">
        <v>1444</v>
      </c>
      <c r="G13372" s="267" t="s">
        <v>1445</v>
      </c>
      <c r="H13372" s="267">
        <v>1</v>
      </c>
      <c r="I13372" s="267" t="s">
        <v>583</v>
      </c>
      <c r="J13372" s="267">
        <v>0.64</v>
      </c>
      <c r="K13372" s="267" t="s">
        <v>1986</v>
      </c>
      <c r="O13372" s="267" t="s">
        <v>24</v>
      </c>
      <c r="P13372" s="267">
        <v>15327237</v>
      </c>
      <c r="Q13372" s="267" t="s">
        <v>1445</v>
      </c>
      <c r="S13372" s="267">
        <v>38</v>
      </c>
      <c r="T13372" s="267" t="s">
        <v>13</v>
      </c>
      <c r="U13372" s="267" t="s">
        <v>1468</v>
      </c>
      <c r="V13372" s="267" t="s">
        <v>13</v>
      </c>
      <c r="W13372" s="267">
        <v>1940</v>
      </c>
      <c r="X13372" s="267" t="s">
        <v>1991</v>
      </c>
      <c r="Y13372" s="267">
        <v>15327237</v>
      </c>
      <c r="Z13372" s="267">
        <v>1</v>
      </c>
      <c r="AA13372" s="267" t="s">
        <v>1987</v>
      </c>
      <c r="AB13372" s="270" t="s">
        <v>1988</v>
      </c>
      <c r="AD13372" s="267" t="s">
        <v>13</v>
      </c>
      <c r="AF13372" s="267" t="s">
        <v>24</v>
      </c>
      <c r="AG13372" s="267" t="s">
        <v>24</v>
      </c>
    </row>
    <row r="13373" spans="3:33" ht="409.5">
      <c r="C13373" s="267" t="s">
        <v>1985</v>
      </c>
      <c r="D13373" s="267" t="s">
        <v>727</v>
      </c>
      <c r="E13373" s="267">
        <v>129</v>
      </c>
      <c r="F13373" s="267" t="s">
        <v>1444</v>
      </c>
      <c r="G13373" s="267" t="s">
        <v>1445</v>
      </c>
      <c r="H13373" s="267">
        <v>1</v>
      </c>
      <c r="I13373" s="267" t="s">
        <v>583</v>
      </c>
      <c r="J13373" s="267">
        <v>0.64</v>
      </c>
      <c r="K13373" s="267" t="s">
        <v>1986</v>
      </c>
      <c r="O13373" s="267" t="s">
        <v>24</v>
      </c>
      <c r="P13373" s="267">
        <v>15327237</v>
      </c>
      <c r="Q13373" s="267" t="s">
        <v>1445</v>
      </c>
      <c r="S13373" s="267">
        <v>38</v>
      </c>
      <c r="T13373" s="267" t="s">
        <v>13</v>
      </c>
      <c r="U13373" s="267" t="s">
        <v>1468</v>
      </c>
      <c r="V13373" s="267" t="s">
        <v>13</v>
      </c>
      <c r="W13373" s="267">
        <v>1940</v>
      </c>
      <c r="X13373" s="267" t="s">
        <v>1991</v>
      </c>
      <c r="Y13373" s="267">
        <v>15327237</v>
      </c>
      <c r="Z13373" s="267">
        <v>1</v>
      </c>
      <c r="AA13373" s="267" t="s">
        <v>1987</v>
      </c>
      <c r="AB13373" s="270" t="s">
        <v>1988</v>
      </c>
      <c r="AD13373" s="267" t="s">
        <v>13</v>
      </c>
      <c r="AF13373" s="267" t="s">
        <v>24</v>
      </c>
      <c r="AG13373" s="267" t="s">
        <v>24</v>
      </c>
    </row>
    <row r="13374" spans="3:33" ht="409.5">
      <c r="C13374" s="267" t="s">
        <v>1985</v>
      </c>
      <c r="D13374" s="267" t="s">
        <v>727</v>
      </c>
      <c r="E13374" s="267">
        <v>129</v>
      </c>
      <c r="F13374" s="267" t="s">
        <v>1444</v>
      </c>
      <c r="G13374" s="267" t="s">
        <v>1445</v>
      </c>
      <c r="H13374" s="267">
        <v>1</v>
      </c>
      <c r="I13374" s="267" t="s">
        <v>583</v>
      </c>
      <c r="J13374" s="267">
        <v>0.64</v>
      </c>
      <c r="K13374" s="267" t="s">
        <v>1986</v>
      </c>
      <c r="O13374" s="267" t="s">
        <v>24</v>
      </c>
      <c r="P13374" s="267">
        <v>15327237</v>
      </c>
      <c r="Q13374" s="267" t="s">
        <v>1445</v>
      </c>
      <c r="S13374" s="267">
        <v>38</v>
      </c>
      <c r="T13374" s="267" t="s">
        <v>13</v>
      </c>
      <c r="U13374" s="267" t="s">
        <v>1468</v>
      </c>
      <c r="V13374" s="267" t="s">
        <v>13</v>
      </c>
      <c r="W13374" s="267">
        <v>1940</v>
      </c>
      <c r="X13374" s="267" t="s">
        <v>1991</v>
      </c>
      <c r="Y13374" s="267">
        <v>15327237</v>
      </c>
      <c r="Z13374" s="267">
        <v>1</v>
      </c>
      <c r="AA13374" s="267" t="s">
        <v>1987</v>
      </c>
      <c r="AB13374" s="270" t="s">
        <v>1988</v>
      </c>
      <c r="AD13374" s="267" t="s">
        <v>13</v>
      </c>
      <c r="AF13374" s="267" t="s">
        <v>24</v>
      </c>
      <c r="AG13374" s="267" t="s">
        <v>24</v>
      </c>
    </row>
    <row r="13375" spans="3:33" ht="409.5">
      <c r="C13375" s="267" t="s">
        <v>1985</v>
      </c>
      <c r="D13375" s="267" t="s">
        <v>727</v>
      </c>
      <c r="E13375" s="267">
        <v>129</v>
      </c>
      <c r="F13375" s="267" t="s">
        <v>1444</v>
      </c>
      <c r="G13375" s="267" t="s">
        <v>1445</v>
      </c>
      <c r="H13375" s="267">
        <v>1</v>
      </c>
      <c r="I13375" s="267" t="s">
        <v>583</v>
      </c>
      <c r="J13375" s="267">
        <v>0.64</v>
      </c>
      <c r="K13375" s="267" t="s">
        <v>1986</v>
      </c>
      <c r="O13375" s="267" t="s">
        <v>24</v>
      </c>
      <c r="P13375" s="267">
        <v>15327237</v>
      </c>
      <c r="Q13375" s="267" t="s">
        <v>1445</v>
      </c>
      <c r="S13375" s="267">
        <v>38</v>
      </c>
      <c r="T13375" s="267" t="s">
        <v>13</v>
      </c>
      <c r="U13375" s="267" t="s">
        <v>1468</v>
      </c>
      <c r="V13375" s="267" t="s">
        <v>13</v>
      </c>
      <c r="W13375" s="267">
        <v>1940</v>
      </c>
      <c r="X13375" s="267" t="s">
        <v>1991</v>
      </c>
      <c r="Y13375" s="267">
        <v>15327237</v>
      </c>
      <c r="Z13375" s="267">
        <v>1</v>
      </c>
      <c r="AA13375" s="267" t="s">
        <v>1987</v>
      </c>
      <c r="AB13375" s="270" t="s">
        <v>1988</v>
      </c>
      <c r="AD13375" s="267" t="s">
        <v>13</v>
      </c>
      <c r="AF13375" s="267" t="s">
        <v>24</v>
      </c>
      <c r="AG13375" s="267" t="s">
        <v>24</v>
      </c>
    </row>
    <row r="13376" spans="3:33" ht="409.5">
      <c r="C13376" s="267" t="s">
        <v>1985</v>
      </c>
      <c r="D13376" s="267" t="s">
        <v>727</v>
      </c>
      <c r="E13376" s="267">
        <v>129</v>
      </c>
      <c r="F13376" s="267" t="s">
        <v>1444</v>
      </c>
      <c r="G13376" s="267" t="s">
        <v>1445</v>
      </c>
      <c r="H13376" s="267">
        <v>1</v>
      </c>
      <c r="I13376" s="267" t="s">
        <v>583</v>
      </c>
      <c r="J13376" s="267">
        <v>0.64</v>
      </c>
      <c r="K13376" s="267" t="s">
        <v>1986</v>
      </c>
      <c r="O13376" s="267" t="s">
        <v>24</v>
      </c>
      <c r="P13376" s="267">
        <v>15327237</v>
      </c>
      <c r="Q13376" s="267" t="s">
        <v>1445</v>
      </c>
      <c r="S13376" s="267">
        <v>38</v>
      </c>
      <c r="T13376" s="267" t="s">
        <v>13</v>
      </c>
      <c r="U13376" s="267" t="s">
        <v>1468</v>
      </c>
      <c r="V13376" s="267" t="s">
        <v>13</v>
      </c>
      <c r="W13376" s="267">
        <v>1940</v>
      </c>
      <c r="X13376" s="267" t="s">
        <v>1991</v>
      </c>
      <c r="Y13376" s="267">
        <v>15327237</v>
      </c>
      <c r="Z13376" s="267">
        <v>1</v>
      </c>
      <c r="AA13376" s="267" t="s">
        <v>1987</v>
      </c>
      <c r="AB13376" s="270" t="s">
        <v>1988</v>
      </c>
      <c r="AD13376" s="267" t="s">
        <v>13</v>
      </c>
      <c r="AF13376" s="267" t="s">
        <v>24</v>
      </c>
      <c r="AG13376" s="267" t="s">
        <v>24</v>
      </c>
    </row>
    <row r="13377" spans="3:33" ht="409.5">
      <c r="C13377" s="267" t="s">
        <v>1985</v>
      </c>
      <c r="D13377" s="267" t="s">
        <v>727</v>
      </c>
      <c r="E13377" s="267">
        <v>129</v>
      </c>
      <c r="F13377" s="267" t="s">
        <v>1444</v>
      </c>
      <c r="G13377" s="267" t="s">
        <v>1445</v>
      </c>
      <c r="H13377" s="267">
        <v>1</v>
      </c>
      <c r="I13377" s="267" t="s">
        <v>583</v>
      </c>
      <c r="J13377" s="267">
        <v>0.64</v>
      </c>
      <c r="K13377" s="267" t="s">
        <v>1986</v>
      </c>
      <c r="O13377" s="267" t="s">
        <v>24</v>
      </c>
      <c r="P13377" s="267">
        <v>15327237</v>
      </c>
      <c r="Q13377" s="267" t="s">
        <v>1445</v>
      </c>
      <c r="S13377" s="267">
        <v>38</v>
      </c>
      <c r="T13377" s="267" t="s">
        <v>13</v>
      </c>
      <c r="U13377" s="267" t="s">
        <v>1468</v>
      </c>
      <c r="V13377" s="267" t="s">
        <v>13</v>
      </c>
      <c r="W13377" s="267">
        <v>1940</v>
      </c>
      <c r="X13377" s="267" t="s">
        <v>1991</v>
      </c>
      <c r="Y13377" s="267">
        <v>15327237</v>
      </c>
      <c r="Z13377" s="267">
        <v>1</v>
      </c>
      <c r="AA13377" s="267" t="s">
        <v>1987</v>
      </c>
      <c r="AB13377" s="270" t="s">
        <v>1988</v>
      </c>
      <c r="AD13377" s="267" t="s">
        <v>13</v>
      </c>
      <c r="AF13377" s="267" t="s">
        <v>24</v>
      </c>
      <c r="AG13377" s="267" t="s">
        <v>24</v>
      </c>
    </row>
    <row r="13378" spans="3:33" ht="409.5">
      <c r="C13378" s="267" t="s">
        <v>1985</v>
      </c>
      <c r="D13378" s="267" t="s">
        <v>727</v>
      </c>
      <c r="E13378" s="267">
        <v>129</v>
      </c>
      <c r="F13378" s="267" t="s">
        <v>1444</v>
      </c>
      <c r="G13378" s="267" t="s">
        <v>1445</v>
      </c>
      <c r="H13378" s="267">
        <v>1</v>
      </c>
      <c r="I13378" s="267" t="s">
        <v>583</v>
      </c>
      <c r="J13378" s="267">
        <v>0.64</v>
      </c>
      <c r="K13378" s="267" t="s">
        <v>1986</v>
      </c>
      <c r="O13378" s="267" t="s">
        <v>24</v>
      </c>
      <c r="P13378" s="267">
        <v>15327237</v>
      </c>
      <c r="Q13378" s="267" t="s">
        <v>1445</v>
      </c>
      <c r="S13378" s="267">
        <v>38</v>
      </c>
      <c r="T13378" s="267" t="s">
        <v>13</v>
      </c>
      <c r="U13378" s="267" t="s">
        <v>1468</v>
      </c>
      <c r="V13378" s="267" t="s">
        <v>13</v>
      </c>
      <c r="W13378" s="267">
        <v>1940</v>
      </c>
      <c r="X13378" s="267" t="s">
        <v>1991</v>
      </c>
      <c r="Y13378" s="267">
        <v>15327237</v>
      </c>
      <c r="Z13378" s="267">
        <v>1</v>
      </c>
      <c r="AA13378" s="267" t="s">
        <v>1987</v>
      </c>
      <c r="AB13378" s="270" t="s">
        <v>1988</v>
      </c>
      <c r="AD13378" s="267" t="s">
        <v>13</v>
      </c>
      <c r="AF13378" s="267" t="s">
        <v>24</v>
      </c>
      <c r="AG13378" s="267" t="s">
        <v>24</v>
      </c>
    </row>
    <row r="13379" spans="3:33" ht="409.5">
      <c r="C13379" s="267" t="s">
        <v>1985</v>
      </c>
      <c r="D13379" s="267" t="s">
        <v>727</v>
      </c>
      <c r="E13379" s="267">
        <v>129</v>
      </c>
      <c r="F13379" s="267" t="s">
        <v>1444</v>
      </c>
      <c r="G13379" s="267" t="s">
        <v>1445</v>
      </c>
      <c r="H13379" s="267">
        <v>1</v>
      </c>
      <c r="I13379" s="267" t="s">
        <v>583</v>
      </c>
      <c r="J13379" s="267">
        <v>0.64</v>
      </c>
      <c r="K13379" s="267" t="s">
        <v>1986</v>
      </c>
      <c r="O13379" s="267" t="s">
        <v>24</v>
      </c>
      <c r="P13379" s="267">
        <v>15327237</v>
      </c>
      <c r="Q13379" s="267" t="s">
        <v>1445</v>
      </c>
      <c r="S13379" s="267">
        <v>38</v>
      </c>
      <c r="T13379" s="267" t="s">
        <v>13</v>
      </c>
      <c r="U13379" s="267" t="s">
        <v>1468</v>
      </c>
      <c r="V13379" s="267" t="s">
        <v>13</v>
      </c>
      <c r="W13379" s="267">
        <v>1940</v>
      </c>
      <c r="X13379" s="267" t="s">
        <v>1991</v>
      </c>
      <c r="Y13379" s="267">
        <v>15327237</v>
      </c>
      <c r="Z13379" s="267">
        <v>1</v>
      </c>
      <c r="AA13379" s="267" t="s">
        <v>1987</v>
      </c>
      <c r="AB13379" s="270" t="s">
        <v>1988</v>
      </c>
      <c r="AD13379" s="267" t="s">
        <v>13</v>
      </c>
      <c r="AF13379" s="267" t="s">
        <v>24</v>
      </c>
      <c r="AG13379" s="267" t="s">
        <v>24</v>
      </c>
    </row>
    <row r="13380" spans="3:33" ht="409.5">
      <c r="C13380" s="267" t="s">
        <v>1985</v>
      </c>
      <c r="D13380" s="267" t="s">
        <v>727</v>
      </c>
      <c r="E13380" s="267">
        <v>129</v>
      </c>
      <c r="F13380" s="267" t="s">
        <v>1444</v>
      </c>
      <c r="G13380" s="267" t="s">
        <v>1445</v>
      </c>
      <c r="H13380" s="267">
        <v>1</v>
      </c>
      <c r="I13380" s="267" t="s">
        <v>583</v>
      </c>
      <c r="J13380" s="267">
        <v>0.64</v>
      </c>
      <c r="K13380" s="267" t="s">
        <v>1986</v>
      </c>
      <c r="O13380" s="267" t="s">
        <v>24</v>
      </c>
      <c r="P13380" s="267">
        <v>15327237</v>
      </c>
      <c r="Q13380" s="267" t="s">
        <v>1445</v>
      </c>
      <c r="S13380" s="267">
        <v>38</v>
      </c>
      <c r="T13380" s="267" t="s">
        <v>13</v>
      </c>
      <c r="U13380" s="267" t="s">
        <v>1468</v>
      </c>
      <c r="V13380" s="267" t="s">
        <v>13</v>
      </c>
      <c r="W13380" s="267">
        <v>1940</v>
      </c>
      <c r="X13380" s="267" t="s">
        <v>1991</v>
      </c>
      <c r="Y13380" s="267">
        <v>15327237</v>
      </c>
      <c r="Z13380" s="267">
        <v>1</v>
      </c>
      <c r="AA13380" s="267" t="s">
        <v>1987</v>
      </c>
      <c r="AB13380" s="270" t="s">
        <v>1988</v>
      </c>
      <c r="AD13380" s="267" t="s">
        <v>13</v>
      </c>
      <c r="AF13380" s="267" t="s">
        <v>24</v>
      </c>
      <c r="AG13380" s="267" t="s">
        <v>24</v>
      </c>
    </row>
    <row r="13381" spans="3:33" ht="409.5">
      <c r="C13381" s="267" t="s">
        <v>1985</v>
      </c>
      <c r="D13381" s="267" t="s">
        <v>727</v>
      </c>
      <c r="E13381" s="267">
        <v>129</v>
      </c>
      <c r="F13381" s="267" t="s">
        <v>1444</v>
      </c>
      <c r="G13381" s="267" t="s">
        <v>1445</v>
      </c>
      <c r="H13381" s="267">
        <v>1</v>
      </c>
      <c r="I13381" s="267" t="s">
        <v>583</v>
      </c>
      <c r="J13381" s="267">
        <v>0.64</v>
      </c>
      <c r="K13381" s="267" t="s">
        <v>1986</v>
      </c>
      <c r="O13381" s="267" t="s">
        <v>24</v>
      </c>
      <c r="P13381" s="267">
        <v>15327237</v>
      </c>
      <c r="Q13381" s="267" t="s">
        <v>1445</v>
      </c>
      <c r="S13381" s="267">
        <v>38</v>
      </c>
      <c r="T13381" s="267" t="s">
        <v>13</v>
      </c>
      <c r="U13381" s="267" t="s">
        <v>1468</v>
      </c>
      <c r="V13381" s="267" t="s">
        <v>13</v>
      </c>
      <c r="W13381" s="267">
        <v>1940</v>
      </c>
      <c r="X13381" s="267" t="s">
        <v>1991</v>
      </c>
      <c r="Y13381" s="267">
        <v>15327237</v>
      </c>
      <c r="Z13381" s="267">
        <v>1</v>
      </c>
      <c r="AA13381" s="267" t="s">
        <v>1987</v>
      </c>
      <c r="AB13381" s="270" t="s">
        <v>1988</v>
      </c>
      <c r="AD13381" s="267" t="s">
        <v>13</v>
      </c>
      <c r="AF13381" s="267" t="s">
        <v>24</v>
      </c>
      <c r="AG13381" s="267" t="s">
        <v>24</v>
      </c>
    </row>
    <row r="13382" spans="3:33" ht="409.5">
      <c r="C13382" s="267" t="s">
        <v>1985</v>
      </c>
      <c r="D13382" s="267" t="s">
        <v>727</v>
      </c>
      <c r="E13382" s="267">
        <v>129</v>
      </c>
      <c r="F13382" s="267" t="s">
        <v>1444</v>
      </c>
      <c r="G13382" s="267" t="s">
        <v>1445</v>
      </c>
      <c r="H13382" s="267">
        <v>1</v>
      </c>
      <c r="I13382" s="267" t="s">
        <v>583</v>
      </c>
      <c r="J13382" s="267">
        <v>0.64</v>
      </c>
      <c r="K13382" s="267" t="s">
        <v>1986</v>
      </c>
      <c r="O13382" s="267" t="s">
        <v>24</v>
      </c>
      <c r="P13382" s="267">
        <v>15327237</v>
      </c>
      <c r="Q13382" s="267" t="s">
        <v>1445</v>
      </c>
      <c r="S13382" s="267">
        <v>38</v>
      </c>
      <c r="T13382" s="267" t="s">
        <v>13</v>
      </c>
      <c r="U13382" s="267" t="s">
        <v>1468</v>
      </c>
      <c r="V13382" s="267" t="s">
        <v>13</v>
      </c>
      <c r="W13382" s="267">
        <v>1940</v>
      </c>
      <c r="X13382" s="267" t="s">
        <v>1991</v>
      </c>
      <c r="Y13382" s="267">
        <v>15327237</v>
      </c>
      <c r="Z13382" s="267">
        <v>1</v>
      </c>
      <c r="AA13382" s="267" t="s">
        <v>1987</v>
      </c>
      <c r="AB13382" s="270" t="s">
        <v>1988</v>
      </c>
      <c r="AD13382" s="267" t="s">
        <v>13</v>
      </c>
      <c r="AF13382" s="267" t="s">
        <v>24</v>
      </c>
      <c r="AG13382" s="267" t="s">
        <v>24</v>
      </c>
    </row>
    <row r="13383" spans="3:33" ht="409.5">
      <c r="C13383" s="267" t="s">
        <v>1985</v>
      </c>
      <c r="D13383" s="267" t="s">
        <v>727</v>
      </c>
      <c r="E13383" s="267">
        <v>129</v>
      </c>
      <c r="F13383" s="267" t="s">
        <v>1444</v>
      </c>
      <c r="G13383" s="267" t="s">
        <v>1445</v>
      </c>
      <c r="H13383" s="267">
        <v>1</v>
      </c>
      <c r="I13383" s="267" t="s">
        <v>583</v>
      </c>
      <c r="J13383" s="267">
        <v>0.64</v>
      </c>
      <c r="K13383" s="267" t="s">
        <v>1986</v>
      </c>
      <c r="O13383" s="267" t="s">
        <v>24</v>
      </c>
      <c r="P13383" s="267">
        <v>15327237</v>
      </c>
      <c r="Q13383" s="267" t="s">
        <v>1445</v>
      </c>
      <c r="S13383" s="267">
        <v>38</v>
      </c>
      <c r="T13383" s="267" t="s">
        <v>13</v>
      </c>
      <c r="U13383" s="267" t="s">
        <v>1468</v>
      </c>
      <c r="V13383" s="267" t="s">
        <v>13</v>
      </c>
      <c r="W13383" s="267">
        <v>1940</v>
      </c>
      <c r="X13383" s="267" t="s">
        <v>1991</v>
      </c>
      <c r="Y13383" s="267">
        <v>15327237</v>
      </c>
      <c r="Z13383" s="267">
        <v>1</v>
      </c>
      <c r="AA13383" s="267" t="s">
        <v>1987</v>
      </c>
      <c r="AB13383" s="270" t="s">
        <v>1988</v>
      </c>
      <c r="AD13383" s="267" t="s">
        <v>13</v>
      </c>
      <c r="AF13383" s="267" t="s">
        <v>24</v>
      </c>
      <c r="AG13383" s="267" t="s">
        <v>24</v>
      </c>
    </row>
    <row r="13384" spans="3:33" ht="409.5">
      <c r="C13384" s="267" t="s">
        <v>1985</v>
      </c>
      <c r="D13384" s="267" t="s">
        <v>727</v>
      </c>
      <c r="E13384" s="267">
        <v>129</v>
      </c>
      <c r="F13384" s="267" t="s">
        <v>1444</v>
      </c>
      <c r="G13384" s="267" t="s">
        <v>1445</v>
      </c>
      <c r="H13384" s="267">
        <v>1</v>
      </c>
      <c r="I13384" s="267" t="s">
        <v>583</v>
      </c>
      <c r="J13384" s="267">
        <v>0.64</v>
      </c>
      <c r="K13384" s="267" t="s">
        <v>1986</v>
      </c>
      <c r="O13384" s="267" t="s">
        <v>24</v>
      </c>
      <c r="P13384" s="267">
        <v>15327237</v>
      </c>
      <c r="Q13384" s="267" t="s">
        <v>1445</v>
      </c>
      <c r="S13384" s="267">
        <v>38</v>
      </c>
      <c r="T13384" s="267" t="s">
        <v>13</v>
      </c>
      <c r="U13384" s="267" t="s">
        <v>1468</v>
      </c>
      <c r="V13384" s="267" t="s">
        <v>13</v>
      </c>
      <c r="W13384" s="267">
        <v>1940</v>
      </c>
      <c r="X13384" s="267" t="s">
        <v>1991</v>
      </c>
      <c r="Y13384" s="267">
        <v>15327237</v>
      </c>
      <c r="Z13384" s="267">
        <v>1</v>
      </c>
      <c r="AA13384" s="267" t="s">
        <v>1987</v>
      </c>
      <c r="AB13384" s="270" t="s">
        <v>1988</v>
      </c>
      <c r="AD13384" s="267" t="s">
        <v>13</v>
      </c>
      <c r="AF13384" s="267" t="s">
        <v>24</v>
      </c>
      <c r="AG13384" s="267" t="s">
        <v>24</v>
      </c>
    </row>
    <row r="13385" spans="3:33" ht="409.5">
      <c r="C13385" s="267" t="s">
        <v>1985</v>
      </c>
      <c r="D13385" s="267" t="s">
        <v>727</v>
      </c>
      <c r="E13385" s="267">
        <v>129</v>
      </c>
      <c r="F13385" s="267" t="s">
        <v>1444</v>
      </c>
      <c r="G13385" s="267" t="s">
        <v>1445</v>
      </c>
      <c r="H13385" s="267">
        <v>1</v>
      </c>
      <c r="I13385" s="267" t="s">
        <v>583</v>
      </c>
      <c r="J13385" s="267">
        <v>0.64</v>
      </c>
      <c r="K13385" s="267" t="s">
        <v>1986</v>
      </c>
      <c r="O13385" s="267" t="s">
        <v>24</v>
      </c>
      <c r="P13385" s="267">
        <v>15327237</v>
      </c>
      <c r="Q13385" s="267" t="s">
        <v>1445</v>
      </c>
      <c r="S13385" s="267">
        <v>38</v>
      </c>
      <c r="T13385" s="267" t="s">
        <v>13</v>
      </c>
      <c r="U13385" s="267" t="s">
        <v>1468</v>
      </c>
      <c r="V13385" s="267" t="s">
        <v>13</v>
      </c>
      <c r="W13385" s="267">
        <v>1940</v>
      </c>
      <c r="X13385" s="267" t="s">
        <v>1991</v>
      </c>
      <c r="Y13385" s="267">
        <v>15327237</v>
      </c>
      <c r="Z13385" s="267">
        <v>1</v>
      </c>
      <c r="AA13385" s="267" t="s">
        <v>1987</v>
      </c>
      <c r="AB13385" s="270" t="s">
        <v>1988</v>
      </c>
      <c r="AD13385" s="267" t="s">
        <v>13</v>
      </c>
      <c r="AF13385" s="267" t="s">
        <v>24</v>
      </c>
      <c r="AG13385" s="267" t="s">
        <v>24</v>
      </c>
    </row>
    <row r="13386" spans="3:33" ht="409.5">
      <c r="C13386" s="267" t="s">
        <v>1985</v>
      </c>
      <c r="D13386" s="267" t="s">
        <v>727</v>
      </c>
      <c r="E13386" s="267">
        <v>129</v>
      </c>
      <c r="F13386" s="267" t="s">
        <v>1444</v>
      </c>
      <c r="G13386" s="267" t="s">
        <v>1445</v>
      </c>
      <c r="H13386" s="267">
        <v>1</v>
      </c>
      <c r="I13386" s="267" t="s">
        <v>583</v>
      </c>
      <c r="J13386" s="267">
        <v>0.64</v>
      </c>
      <c r="K13386" s="267" t="s">
        <v>1986</v>
      </c>
      <c r="O13386" s="267" t="s">
        <v>24</v>
      </c>
      <c r="P13386" s="267">
        <v>15327237</v>
      </c>
      <c r="Q13386" s="267" t="s">
        <v>1445</v>
      </c>
      <c r="S13386" s="267">
        <v>38</v>
      </c>
      <c r="T13386" s="267" t="s">
        <v>13</v>
      </c>
      <c r="U13386" s="267" t="s">
        <v>1468</v>
      </c>
      <c r="V13386" s="267" t="s">
        <v>13</v>
      </c>
      <c r="W13386" s="267">
        <v>1940</v>
      </c>
      <c r="X13386" s="267" t="s">
        <v>1991</v>
      </c>
      <c r="Y13386" s="267">
        <v>15327237</v>
      </c>
      <c r="Z13386" s="267">
        <v>1</v>
      </c>
      <c r="AA13386" s="267" t="s">
        <v>1987</v>
      </c>
      <c r="AB13386" s="270" t="s">
        <v>1988</v>
      </c>
      <c r="AD13386" s="267" t="s">
        <v>13</v>
      </c>
      <c r="AF13386" s="267" t="s">
        <v>24</v>
      </c>
      <c r="AG13386" s="267" t="s">
        <v>24</v>
      </c>
    </row>
    <row r="13387" spans="3:33" ht="409.5">
      <c r="C13387" s="267" t="s">
        <v>1985</v>
      </c>
      <c r="D13387" s="267" t="s">
        <v>727</v>
      </c>
      <c r="E13387" s="267">
        <v>129</v>
      </c>
      <c r="F13387" s="267" t="s">
        <v>1444</v>
      </c>
      <c r="G13387" s="267" t="s">
        <v>1445</v>
      </c>
      <c r="H13387" s="267">
        <v>1</v>
      </c>
      <c r="I13387" s="267" t="s">
        <v>583</v>
      </c>
      <c r="J13387" s="267">
        <v>0.64</v>
      </c>
      <c r="K13387" s="267" t="s">
        <v>1986</v>
      </c>
      <c r="O13387" s="267" t="s">
        <v>24</v>
      </c>
      <c r="P13387" s="267">
        <v>15327237</v>
      </c>
      <c r="Q13387" s="267" t="s">
        <v>1445</v>
      </c>
      <c r="S13387" s="267">
        <v>38</v>
      </c>
      <c r="T13387" s="267" t="s">
        <v>13</v>
      </c>
      <c r="U13387" s="267" t="s">
        <v>1468</v>
      </c>
      <c r="V13387" s="267" t="s">
        <v>13</v>
      </c>
      <c r="W13387" s="267">
        <v>1940</v>
      </c>
      <c r="X13387" s="267" t="s">
        <v>1991</v>
      </c>
      <c r="Y13387" s="267">
        <v>15327237</v>
      </c>
      <c r="Z13387" s="267">
        <v>1</v>
      </c>
      <c r="AA13387" s="267" t="s">
        <v>1987</v>
      </c>
      <c r="AB13387" s="270" t="s">
        <v>1988</v>
      </c>
      <c r="AD13387" s="267" t="s">
        <v>13</v>
      </c>
      <c r="AF13387" s="267" t="s">
        <v>24</v>
      </c>
      <c r="AG13387" s="267" t="s">
        <v>24</v>
      </c>
    </row>
    <row r="13388" spans="3:33" ht="409.5">
      <c r="C13388" s="267" t="s">
        <v>1985</v>
      </c>
      <c r="D13388" s="267" t="s">
        <v>727</v>
      </c>
      <c r="E13388" s="267">
        <v>129</v>
      </c>
      <c r="F13388" s="267" t="s">
        <v>1444</v>
      </c>
      <c r="G13388" s="267" t="s">
        <v>1445</v>
      </c>
      <c r="H13388" s="267">
        <v>1</v>
      </c>
      <c r="I13388" s="267" t="s">
        <v>583</v>
      </c>
      <c r="J13388" s="267">
        <v>0.64</v>
      </c>
      <c r="K13388" s="267" t="s">
        <v>1986</v>
      </c>
      <c r="O13388" s="267" t="s">
        <v>24</v>
      </c>
      <c r="P13388" s="267">
        <v>15327237</v>
      </c>
      <c r="Q13388" s="267" t="s">
        <v>1445</v>
      </c>
      <c r="S13388" s="267">
        <v>38</v>
      </c>
      <c r="T13388" s="267" t="s">
        <v>13</v>
      </c>
      <c r="U13388" s="267" t="s">
        <v>1468</v>
      </c>
      <c r="V13388" s="267" t="s">
        <v>13</v>
      </c>
      <c r="W13388" s="267">
        <v>1940</v>
      </c>
      <c r="X13388" s="267" t="s">
        <v>1991</v>
      </c>
      <c r="Y13388" s="267">
        <v>15327237</v>
      </c>
      <c r="Z13388" s="267">
        <v>1</v>
      </c>
      <c r="AA13388" s="267" t="s">
        <v>1987</v>
      </c>
      <c r="AB13388" s="270" t="s">
        <v>1988</v>
      </c>
      <c r="AD13388" s="267" t="s">
        <v>13</v>
      </c>
      <c r="AF13388" s="267" t="s">
        <v>24</v>
      </c>
      <c r="AG13388" s="267" t="s">
        <v>24</v>
      </c>
    </row>
    <row r="13389" spans="3:33" ht="409.5">
      <c r="C13389" s="267" t="s">
        <v>1985</v>
      </c>
      <c r="D13389" s="267" t="s">
        <v>727</v>
      </c>
      <c r="E13389" s="267">
        <v>129</v>
      </c>
      <c r="F13389" s="267" t="s">
        <v>1444</v>
      </c>
      <c r="G13389" s="267" t="s">
        <v>1445</v>
      </c>
      <c r="H13389" s="267">
        <v>1</v>
      </c>
      <c r="I13389" s="267" t="s">
        <v>583</v>
      </c>
      <c r="J13389" s="267">
        <v>0.64</v>
      </c>
      <c r="K13389" s="267" t="s">
        <v>1986</v>
      </c>
      <c r="O13389" s="267" t="s">
        <v>24</v>
      </c>
      <c r="P13389" s="267">
        <v>15327237</v>
      </c>
      <c r="Q13389" s="267" t="s">
        <v>1445</v>
      </c>
      <c r="S13389" s="267">
        <v>38</v>
      </c>
      <c r="T13389" s="267" t="s">
        <v>13</v>
      </c>
      <c r="U13389" s="267" t="s">
        <v>1468</v>
      </c>
      <c r="V13389" s="267" t="s">
        <v>13</v>
      </c>
      <c r="W13389" s="267">
        <v>1940</v>
      </c>
      <c r="X13389" s="267" t="s">
        <v>1991</v>
      </c>
      <c r="Y13389" s="267">
        <v>15327237</v>
      </c>
      <c r="Z13389" s="267">
        <v>1</v>
      </c>
      <c r="AA13389" s="267" t="s">
        <v>1987</v>
      </c>
      <c r="AB13389" s="270" t="s">
        <v>1988</v>
      </c>
      <c r="AD13389" s="267" t="s">
        <v>13</v>
      </c>
      <c r="AF13389" s="267" t="s">
        <v>24</v>
      </c>
      <c r="AG13389" s="267" t="s">
        <v>24</v>
      </c>
    </row>
    <row r="13390" spans="3:33" ht="409.5">
      <c r="C13390" s="267" t="s">
        <v>1985</v>
      </c>
      <c r="D13390" s="267" t="s">
        <v>727</v>
      </c>
      <c r="E13390" s="267">
        <v>129</v>
      </c>
      <c r="F13390" s="267" t="s">
        <v>1444</v>
      </c>
      <c r="G13390" s="267" t="s">
        <v>1445</v>
      </c>
      <c r="H13390" s="267">
        <v>1</v>
      </c>
      <c r="I13390" s="267" t="s">
        <v>583</v>
      </c>
      <c r="J13390" s="267">
        <v>0.64</v>
      </c>
      <c r="K13390" s="267" t="s">
        <v>1986</v>
      </c>
      <c r="O13390" s="267" t="s">
        <v>24</v>
      </c>
      <c r="P13390" s="267">
        <v>15327237</v>
      </c>
      <c r="Q13390" s="267" t="s">
        <v>1445</v>
      </c>
      <c r="S13390" s="267">
        <v>38</v>
      </c>
      <c r="T13390" s="267" t="s">
        <v>13</v>
      </c>
      <c r="U13390" s="267" t="s">
        <v>1468</v>
      </c>
      <c r="V13390" s="267" t="s">
        <v>13</v>
      </c>
      <c r="W13390" s="267">
        <v>1940</v>
      </c>
      <c r="X13390" s="267" t="s">
        <v>1991</v>
      </c>
      <c r="Y13390" s="267">
        <v>15327237</v>
      </c>
      <c r="Z13390" s="267">
        <v>1</v>
      </c>
      <c r="AA13390" s="267" t="s">
        <v>1987</v>
      </c>
      <c r="AB13390" s="270" t="s">
        <v>1988</v>
      </c>
      <c r="AD13390" s="267" t="s">
        <v>13</v>
      </c>
      <c r="AF13390" s="267" t="s">
        <v>24</v>
      </c>
      <c r="AG13390" s="267" t="s">
        <v>24</v>
      </c>
    </row>
    <row r="13391" spans="3:33" ht="409.5">
      <c r="C13391" s="267" t="s">
        <v>1985</v>
      </c>
      <c r="D13391" s="267" t="s">
        <v>727</v>
      </c>
      <c r="E13391" s="267">
        <v>129</v>
      </c>
      <c r="F13391" s="267" t="s">
        <v>1444</v>
      </c>
      <c r="G13391" s="267" t="s">
        <v>1445</v>
      </c>
      <c r="H13391" s="267">
        <v>1</v>
      </c>
      <c r="I13391" s="267" t="s">
        <v>583</v>
      </c>
      <c r="J13391" s="267">
        <v>0.64</v>
      </c>
      <c r="K13391" s="267" t="s">
        <v>1986</v>
      </c>
      <c r="O13391" s="267" t="s">
        <v>24</v>
      </c>
      <c r="P13391" s="267">
        <v>15327237</v>
      </c>
      <c r="Q13391" s="267" t="s">
        <v>1445</v>
      </c>
      <c r="S13391" s="267">
        <v>38</v>
      </c>
      <c r="T13391" s="267" t="s">
        <v>13</v>
      </c>
      <c r="U13391" s="267" t="s">
        <v>1468</v>
      </c>
      <c r="V13391" s="267" t="s">
        <v>13</v>
      </c>
      <c r="W13391" s="267">
        <v>1940</v>
      </c>
      <c r="X13391" s="267" t="s">
        <v>1991</v>
      </c>
      <c r="Y13391" s="267">
        <v>15327237</v>
      </c>
      <c r="Z13391" s="267">
        <v>1</v>
      </c>
      <c r="AA13391" s="267" t="s">
        <v>1987</v>
      </c>
      <c r="AB13391" s="270" t="s">
        <v>1988</v>
      </c>
      <c r="AD13391" s="267" t="s">
        <v>13</v>
      </c>
      <c r="AF13391" s="267" t="s">
        <v>24</v>
      </c>
      <c r="AG13391" s="267" t="s">
        <v>24</v>
      </c>
    </row>
    <row r="13392" spans="3:33" ht="409.5">
      <c r="C13392" s="267" t="s">
        <v>1985</v>
      </c>
      <c r="D13392" s="267" t="s">
        <v>727</v>
      </c>
      <c r="E13392" s="267">
        <v>129</v>
      </c>
      <c r="F13392" s="267" t="s">
        <v>1444</v>
      </c>
      <c r="G13392" s="267" t="s">
        <v>1445</v>
      </c>
      <c r="H13392" s="267">
        <v>1</v>
      </c>
      <c r="I13392" s="267" t="s">
        <v>583</v>
      </c>
      <c r="J13392" s="267">
        <v>0.64</v>
      </c>
      <c r="K13392" s="267" t="s">
        <v>1986</v>
      </c>
      <c r="O13392" s="267" t="s">
        <v>24</v>
      </c>
      <c r="P13392" s="267">
        <v>15327237</v>
      </c>
      <c r="Q13392" s="267" t="s">
        <v>1445</v>
      </c>
      <c r="S13392" s="267">
        <v>38</v>
      </c>
      <c r="T13392" s="267" t="s">
        <v>13</v>
      </c>
      <c r="U13392" s="267" t="s">
        <v>1468</v>
      </c>
      <c r="V13392" s="267" t="s">
        <v>13</v>
      </c>
      <c r="W13392" s="267">
        <v>1940</v>
      </c>
      <c r="X13392" s="267" t="s">
        <v>1991</v>
      </c>
      <c r="Y13392" s="267">
        <v>15327237</v>
      </c>
      <c r="Z13392" s="267">
        <v>1</v>
      </c>
      <c r="AA13392" s="267" t="s">
        <v>1987</v>
      </c>
      <c r="AB13392" s="270" t="s">
        <v>1988</v>
      </c>
      <c r="AD13392" s="267" t="s">
        <v>13</v>
      </c>
      <c r="AF13392" s="267" t="s">
        <v>24</v>
      </c>
      <c r="AG13392" s="267" t="s">
        <v>24</v>
      </c>
    </row>
    <row r="13393" spans="3:33" ht="409.5">
      <c r="C13393" s="267" t="s">
        <v>1985</v>
      </c>
      <c r="D13393" s="267" t="s">
        <v>727</v>
      </c>
      <c r="E13393" s="267">
        <v>129</v>
      </c>
      <c r="F13393" s="267" t="s">
        <v>1444</v>
      </c>
      <c r="G13393" s="267" t="s">
        <v>1445</v>
      </c>
      <c r="H13393" s="267">
        <v>1</v>
      </c>
      <c r="I13393" s="267" t="s">
        <v>583</v>
      </c>
      <c r="J13393" s="267">
        <v>0.64</v>
      </c>
      <c r="K13393" s="267" t="s">
        <v>1986</v>
      </c>
      <c r="O13393" s="267" t="s">
        <v>24</v>
      </c>
      <c r="P13393" s="267">
        <v>15327237</v>
      </c>
      <c r="Q13393" s="267" t="s">
        <v>1445</v>
      </c>
      <c r="S13393" s="267">
        <v>38</v>
      </c>
      <c r="T13393" s="267" t="s">
        <v>13</v>
      </c>
      <c r="U13393" s="267" t="s">
        <v>1468</v>
      </c>
      <c r="V13393" s="267" t="s">
        <v>13</v>
      </c>
      <c r="W13393" s="267">
        <v>1940</v>
      </c>
      <c r="X13393" s="267" t="s">
        <v>1991</v>
      </c>
      <c r="Y13393" s="267">
        <v>15327237</v>
      </c>
      <c r="Z13393" s="267">
        <v>1</v>
      </c>
      <c r="AA13393" s="267" t="s">
        <v>1987</v>
      </c>
      <c r="AB13393" s="270" t="s">
        <v>1988</v>
      </c>
      <c r="AD13393" s="267" t="s">
        <v>13</v>
      </c>
      <c r="AF13393" s="267" t="s">
        <v>24</v>
      </c>
      <c r="AG13393" s="267" t="s">
        <v>24</v>
      </c>
    </row>
    <row r="13394" spans="3:33" ht="409.5">
      <c r="C13394" s="267" t="s">
        <v>1985</v>
      </c>
      <c r="D13394" s="267" t="s">
        <v>727</v>
      </c>
      <c r="E13394" s="267">
        <v>129</v>
      </c>
      <c r="F13394" s="267" t="s">
        <v>1444</v>
      </c>
      <c r="G13394" s="267" t="s">
        <v>1445</v>
      </c>
      <c r="H13394" s="267">
        <v>1</v>
      </c>
      <c r="I13394" s="267" t="s">
        <v>583</v>
      </c>
      <c r="J13394" s="267">
        <v>0.64</v>
      </c>
      <c r="K13394" s="267" t="s">
        <v>1986</v>
      </c>
      <c r="O13394" s="267" t="s">
        <v>24</v>
      </c>
      <c r="P13394" s="267">
        <v>15327237</v>
      </c>
      <c r="Q13394" s="267" t="s">
        <v>1445</v>
      </c>
      <c r="S13394" s="267">
        <v>38</v>
      </c>
      <c r="T13394" s="267" t="s">
        <v>13</v>
      </c>
      <c r="U13394" s="267" t="s">
        <v>1468</v>
      </c>
      <c r="V13394" s="267" t="s">
        <v>13</v>
      </c>
      <c r="W13394" s="267">
        <v>1940</v>
      </c>
      <c r="X13394" s="267" t="s">
        <v>1991</v>
      </c>
      <c r="Y13394" s="267">
        <v>15327237</v>
      </c>
      <c r="Z13394" s="267">
        <v>1</v>
      </c>
      <c r="AA13394" s="267" t="s">
        <v>1987</v>
      </c>
      <c r="AB13394" s="270" t="s">
        <v>1988</v>
      </c>
      <c r="AD13394" s="267" t="s">
        <v>13</v>
      </c>
      <c r="AF13394" s="267" t="s">
        <v>24</v>
      </c>
      <c r="AG13394" s="267" t="s">
        <v>24</v>
      </c>
    </row>
    <row r="13395" spans="3:33" ht="409.5">
      <c r="C13395" s="267" t="s">
        <v>1985</v>
      </c>
      <c r="D13395" s="267" t="s">
        <v>727</v>
      </c>
      <c r="E13395" s="267">
        <v>129</v>
      </c>
      <c r="F13395" s="267" t="s">
        <v>1444</v>
      </c>
      <c r="G13395" s="267" t="s">
        <v>1445</v>
      </c>
      <c r="H13395" s="267">
        <v>1</v>
      </c>
      <c r="I13395" s="267" t="s">
        <v>583</v>
      </c>
      <c r="J13395" s="267">
        <v>0.64</v>
      </c>
      <c r="K13395" s="267" t="s">
        <v>1986</v>
      </c>
      <c r="O13395" s="267" t="s">
        <v>24</v>
      </c>
      <c r="P13395" s="267">
        <v>15327237</v>
      </c>
      <c r="Q13395" s="267" t="s">
        <v>1445</v>
      </c>
      <c r="S13395" s="267">
        <v>38</v>
      </c>
      <c r="T13395" s="267" t="s">
        <v>13</v>
      </c>
      <c r="U13395" s="267" t="s">
        <v>1468</v>
      </c>
      <c r="V13395" s="267" t="s">
        <v>13</v>
      </c>
      <c r="W13395" s="267">
        <v>1940</v>
      </c>
      <c r="X13395" s="267" t="s">
        <v>1991</v>
      </c>
      <c r="Y13395" s="267">
        <v>15327237</v>
      </c>
      <c r="Z13395" s="267">
        <v>1</v>
      </c>
      <c r="AA13395" s="267" t="s">
        <v>1987</v>
      </c>
      <c r="AB13395" s="270" t="s">
        <v>1988</v>
      </c>
      <c r="AD13395" s="267" t="s">
        <v>13</v>
      </c>
      <c r="AF13395" s="267" t="s">
        <v>24</v>
      </c>
      <c r="AG13395" s="267" t="s">
        <v>24</v>
      </c>
    </row>
    <row r="13396" spans="3:33" ht="409.5">
      <c r="C13396" s="267" t="s">
        <v>1985</v>
      </c>
      <c r="D13396" s="267" t="s">
        <v>727</v>
      </c>
      <c r="E13396" s="267">
        <v>129</v>
      </c>
      <c r="F13396" s="267" t="s">
        <v>1444</v>
      </c>
      <c r="G13396" s="267" t="s">
        <v>1445</v>
      </c>
      <c r="H13396" s="267">
        <v>1</v>
      </c>
      <c r="I13396" s="267" t="s">
        <v>583</v>
      </c>
      <c r="J13396" s="267">
        <v>0.64</v>
      </c>
      <c r="K13396" s="267" t="s">
        <v>1986</v>
      </c>
      <c r="O13396" s="267" t="s">
        <v>24</v>
      </c>
      <c r="P13396" s="267">
        <v>15327237</v>
      </c>
      <c r="Q13396" s="267" t="s">
        <v>1445</v>
      </c>
      <c r="S13396" s="267">
        <v>38</v>
      </c>
      <c r="T13396" s="267" t="s">
        <v>13</v>
      </c>
      <c r="U13396" s="267" t="s">
        <v>1468</v>
      </c>
      <c r="V13396" s="267" t="s">
        <v>13</v>
      </c>
      <c r="W13396" s="267">
        <v>1940</v>
      </c>
      <c r="X13396" s="267" t="s">
        <v>1991</v>
      </c>
      <c r="Y13396" s="267">
        <v>15327237</v>
      </c>
      <c r="Z13396" s="267">
        <v>1</v>
      </c>
      <c r="AA13396" s="267" t="s">
        <v>1987</v>
      </c>
      <c r="AB13396" s="270" t="s">
        <v>1988</v>
      </c>
      <c r="AD13396" s="267" t="s">
        <v>13</v>
      </c>
      <c r="AF13396" s="267" t="s">
        <v>24</v>
      </c>
      <c r="AG13396" s="267" t="s">
        <v>24</v>
      </c>
    </row>
    <row r="13397" spans="3:33" ht="409.5">
      <c r="C13397" s="267" t="s">
        <v>1985</v>
      </c>
      <c r="D13397" s="267" t="s">
        <v>727</v>
      </c>
      <c r="E13397" s="267">
        <v>129</v>
      </c>
      <c r="F13397" s="267" t="s">
        <v>1444</v>
      </c>
      <c r="G13397" s="267" t="s">
        <v>1445</v>
      </c>
      <c r="H13397" s="267">
        <v>1</v>
      </c>
      <c r="I13397" s="267" t="s">
        <v>583</v>
      </c>
      <c r="J13397" s="267">
        <v>0.64</v>
      </c>
      <c r="K13397" s="267" t="s">
        <v>1986</v>
      </c>
      <c r="O13397" s="267" t="s">
        <v>24</v>
      </c>
      <c r="P13397" s="267">
        <v>15327237</v>
      </c>
      <c r="Q13397" s="267" t="s">
        <v>1445</v>
      </c>
      <c r="S13397" s="267">
        <v>38</v>
      </c>
      <c r="T13397" s="267" t="s">
        <v>13</v>
      </c>
      <c r="U13397" s="267" t="s">
        <v>1468</v>
      </c>
      <c r="V13397" s="267" t="s">
        <v>13</v>
      </c>
      <c r="W13397" s="267">
        <v>1940</v>
      </c>
      <c r="X13397" s="267" t="s">
        <v>1991</v>
      </c>
      <c r="Y13397" s="267">
        <v>15327237</v>
      </c>
      <c r="Z13397" s="267">
        <v>1</v>
      </c>
      <c r="AA13397" s="267" t="s">
        <v>1987</v>
      </c>
      <c r="AB13397" s="270" t="s">
        <v>1988</v>
      </c>
      <c r="AD13397" s="267" t="s">
        <v>13</v>
      </c>
      <c r="AF13397" s="267" t="s">
        <v>24</v>
      </c>
      <c r="AG13397" s="267" t="s">
        <v>24</v>
      </c>
    </row>
    <row r="13398" spans="3:33" ht="409.5">
      <c r="C13398" s="267" t="s">
        <v>1985</v>
      </c>
      <c r="D13398" s="267" t="s">
        <v>727</v>
      </c>
      <c r="E13398" s="267">
        <v>129</v>
      </c>
      <c r="F13398" s="267" t="s">
        <v>1444</v>
      </c>
      <c r="G13398" s="267" t="s">
        <v>1445</v>
      </c>
      <c r="H13398" s="267">
        <v>1</v>
      </c>
      <c r="I13398" s="267" t="s">
        <v>583</v>
      </c>
      <c r="J13398" s="267">
        <v>0.64</v>
      </c>
      <c r="K13398" s="267" t="s">
        <v>1986</v>
      </c>
      <c r="O13398" s="267" t="s">
        <v>24</v>
      </c>
      <c r="P13398" s="267">
        <v>15327237</v>
      </c>
      <c r="Q13398" s="267" t="s">
        <v>1445</v>
      </c>
      <c r="S13398" s="267">
        <v>38</v>
      </c>
      <c r="T13398" s="267" t="s">
        <v>13</v>
      </c>
      <c r="U13398" s="267" t="s">
        <v>1468</v>
      </c>
      <c r="V13398" s="267" t="s">
        <v>13</v>
      </c>
      <c r="W13398" s="267">
        <v>1940</v>
      </c>
      <c r="X13398" s="267" t="s">
        <v>1991</v>
      </c>
      <c r="Y13398" s="267">
        <v>15327237</v>
      </c>
      <c r="Z13398" s="267">
        <v>1</v>
      </c>
      <c r="AA13398" s="267" t="s">
        <v>1987</v>
      </c>
      <c r="AB13398" s="270" t="s">
        <v>1988</v>
      </c>
      <c r="AD13398" s="267" t="s">
        <v>13</v>
      </c>
      <c r="AF13398" s="267" t="s">
        <v>24</v>
      </c>
      <c r="AG13398" s="267" t="s">
        <v>24</v>
      </c>
    </row>
    <row r="13399" spans="3:33" ht="409.5">
      <c r="C13399" s="267" t="s">
        <v>1985</v>
      </c>
      <c r="D13399" s="267" t="s">
        <v>727</v>
      </c>
      <c r="E13399" s="267">
        <v>129</v>
      </c>
      <c r="F13399" s="267" t="s">
        <v>1444</v>
      </c>
      <c r="G13399" s="267" t="s">
        <v>1445</v>
      </c>
      <c r="H13399" s="267">
        <v>1</v>
      </c>
      <c r="I13399" s="267" t="s">
        <v>583</v>
      </c>
      <c r="J13399" s="267">
        <v>0.64</v>
      </c>
      <c r="K13399" s="267" t="s">
        <v>1986</v>
      </c>
      <c r="O13399" s="267" t="s">
        <v>24</v>
      </c>
      <c r="P13399" s="267">
        <v>15327237</v>
      </c>
      <c r="Q13399" s="267" t="s">
        <v>1445</v>
      </c>
      <c r="S13399" s="267">
        <v>38</v>
      </c>
      <c r="T13399" s="267" t="s">
        <v>13</v>
      </c>
      <c r="U13399" s="267" t="s">
        <v>1468</v>
      </c>
      <c r="V13399" s="267" t="s">
        <v>13</v>
      </c>
      <c r="W13399" s="267">
        <v>1940</v>
      </c>
      <c r="X13399" s="267" t="s">
        <v>1991</v>
      </c>
      <c r="Y13399" s="267">
        <v>15327237</v>
      </c>
      <c r="Z13399" s="267">
        <v>1</v>
      </c>
      <c r="AA13399" s="267" t="s">
        <v>1987</v>
      </c>
      <c r="AB13399" s="270" t="s">
        <v>1988</v>
      </c>
      <c r="AD13399" s="267" t="s">
        <v>13</v>
      </c>
      <c r="AF13399" s="267" t="s">
        <v>24</v>
      </c>
      <c r="AG13399" s="267" t="s">
        <v>24</v>
      </c>
    </row>
    <row r="13400" spans="3:33" ht="409.5">
      <c r="C13400" s="267" t="s">
        <v>1985</v>
      </c>
      <c r="D13400" s="267" t="s">
        <v>727</v>
      </c>
      <c r="E13400" s="267">
        <v>129</v>
      </c>
      <c r="F13400" s="267" t="s">
        <v>1444</v>
      </c>
      <c r="G13400" s="267" t="s">
        <v>1445</v>
      </c>
      <c r="H13400" s="267">
        <v>1</v>
      </c>
      <c r="I13400" s="267" t="s">
        <v>583</v>
      </c>
      <c r="J13400" s="267">
        <v>0.64</v>
      </c>
      <c r="K13400" s="267" t="s">
        <v>1986</v>
      </c>
      <c r="O13400" s="267" t="s">
        <v>24</v>
      </c>
      <c r="P13400" s="267">
        <v>15327237</v>
      </c>
      <c r="Q13400" s="267" t="s">
        <v>1445</v>
      </c>
      <c r="S13400" s="267">
        <v>38</v>
      </c>
      <c r="T13400" s="267" t="s">
        <v>13</v>
      </c>
      <c r="U13400" s="267" t="s">
        <v>1468</v>
      </c>
      <c r="V13400" s="267" t="s">
        <v>13</v>
      </c>
      <c r="W13400" s="267">
        <v>1940</v>
      </c>
      <c r="X13400" s="267" t="s">
        <v>1991</v>
      </c>
      <c r="Y13400" s="267">
        <v>15327237</v>
      </c>
      <c r="Z13400" s="267">
        <v>1</v>
      </c>
      <c r="AA13400" s="267" t="s">
        <v>1987</v>
      </c>
      <c r="AB13400" s="270" t="s">
        <v>1988</v>
      </c>
      <c r="AD13400" s="267" t="s">
        <v>13</v>
      </c>
      <c r="AF13400" s="267" t="s">
        <v>24</v>
      </c>
      <c r="AG13400" s="267" t="s">
        <v>24</v>
      </c>
    </row>
    <row r="13401" spans="3:33" ht="409.5">
      <c r="C13401" s="267" t="s">
        <v>1985</v>
      </c>
      <c r="D13401" s="267" t="s">
        <v>727</v>
      </c>
      <c r="E13401" s="267">
        <v>129</v>
      </c>
      <c r="F13401" s="267" t="s">
        <v>1444</v>
      </c>
      <c r="G13401" s="267" t="s">
        <v>1445</v>
      </c>
      <c r="H13401" s="267">
        <v>1</v>
      </c>
      <c r="I13401" s="267" t="s">
        <v>583</v>
      </c>
      <c r="J13401" s="267">
        <v>0.64</v>
      </c>
      <c r="K13401" s="267" t="s">
        <v>1986</v>
      </c>
      <c r="O13401" s="267" t="s">
        <v>24</v>
      </c>
      <c r="P13401" s="267">
        <v>15327237</v>
      </c>
      <c r="Q13401" s="267" t="s">
        <v>1445</v>
      </c>
      <c r="S13401" s="267">
        <v>38</v>
      </c>
      <c r="T13401" s="267" t="s">
        <v>13</v>
      </c>
      <c r="U13401" s="267" t="s">
        <v>1468</v>
      </c>
      <c r="V13401" s="267" t="s">
        <v>13</v>
      </c>
      <c r="W13401" s="267">
        <v>1940</v>
      </c>
      <c r="X13401" s="267" t="s">
        <v>1991</v>
      </c>
      <c r="Y13401" s="267">
        <v>15327237</v>
      </c>
      <c r="Z13401" s="267">
        <v>1</v>
      </c>
      <c r="AA13401" s="267" t="s">
        <v>1987</v>
      </c>
      <c r="AB13401" s="270" t="s">
        <v>1988</v>
      </c>
      <c r="AD13401" s="267" t="s">
        <v>13</v>
      </c>
      <c r="AF13401" s="267" t="s">
        <v>24</v>
      </c>
      <c r="AG13401" s="267" t="s">
        <v>24</v>
      </c>
    </row>
    <row r="13402" spans="3:33" ht="409.5">
      <c r="C13402" s="267" t="s">
        <v>1985</v>
      </c>
      <c r="D13402" s="267" t="s">
        <v>727</v>
      </c>
      <c r="E13402" s="267">
        <v>129</v>
      </c>
      <c r="F13402" s="267" t="s">
        <v>1444</v>
      </c>
      <c r="G13402" s="267" t="s">
        <v>1445</v>
      </c>
      <c r="H13402" s="267">
        <v>1</v>
      </c>
      <c r="I13402" s="267" t="s">
        <v>583</v>
      </c>
      <c r="J13402" s="267">
        <v>0.64</v>
      </c>
      <c r="K13402" s="267" t="s">
        <v>1986</v>
      </c>
      <c r="O13402" s="267" t="s">
        <v>24</v>
      </c>
      <c r="P13402" s="267">
        <v>15327237</v>
      </c>
      <c r="Q13402" s="267" t="s">
        <v>1445</v>
      </c>
      <c r="S13402" s="267">
        <v>38</v>
      </c>
      <c r="T13402" s="267" t="s">
        <v>13</v>
      </c>
      <c r="U13402" s="267" t="s">
        <v>1468</v>
      </c>
      <c r="V13402" s="267" t="s">
        <v>13</v>
      </c>
      <c r="W13402" s="267">
        <v>1940</v>
      </c>
      <c r="X13402" s="267" t="s">
        <v>1991</v>
      </c>
      <c r="Y13402" s="267">
        <v>15327237</v>
      </c>
      <c r="Z13402" s="267">
        <v>1</v>
      </c>
      <c r="AA13402" s="267" t="s">
        <v>1987</v>
      </c>
      <c r="AB13402" s="270" t="s">
        <v>1988</v>
      </c>
      <c r="AD13402" s="267" t="s">
        <v>13</v>
      </c>
      <c r="AF13402" s="267" t="s">
        <v>24</v>
      </c>
      <c r="AG13402" s="267" t="s">
        <v>24</v>
      </c>
    </row>
    <row r="13403" spans="3:33" ht="409.5">
      <c r="C13403" s="267" t="s">
        <v>1985</v>
      </c>
      <c r="D13403" s="267" t="s">
        <v>727</v>
      </c>
      <c r="E13403" s="267">
        <v>129</v>
      </c>
      <c r="F13403" s="267" t="s">
        <v>1444</v>
      </c>
      <c r="G13403" s="267" t="s">
        <v>1445</v>
      </c>
      <c r="H13403" s="267">
        <v>1</v>
      </c>
      <c r="I13403" s="267" t="s">
        <v>583</v>
      </c>
      <c r="J13403" s="267">
        <v>0.64</v>
      </c>
      <c r="K13403" s="267" t="s">
        <v>1986</v>
      </c>
      <c r="O13403" s="267" t="s">
        <v>24</v>
      </c>
      <c r="P13403" s="267">
        <v>15327237</v>
      </c>
      <c r="Q13403" s="267" t="s">
        <v>1445</v>
      </c>
      <c r="S13403" s="267">
        <v>38</v>
      </c>
      <c r="T13403" s="267" t="s">
        <v>13</v>
      </c>
      <c r="U13403" s="267" t="s">
        <v>1468</v>
      </c>
      <c r="V13403" s="267" t="s">
        <v>13</v>
      </c>
      <c r="W13403" s="267">
        <v>1940</v>
      </c>
      <c r="X13403" s="267" t="s">
        <v>1991</v>
      </c>
      <c r="Y13403" s="267">
        <v>15327237</v>
      </c>
      <c r="Z13403" s="267">
        <v>1</v>
      </c>
      <c r="AA13403" s="267" t="s">
        <v>1987</v>
      </c>
      <c r="AB13403" s="270" t="s">
        <v>1988</v>
      </c>
      <c r="AD13403" s="267" t="s">
        <v>13</v>
      </c>
      <c r="AF13403" s="267" t="s">
        <v>24</v>
      </c>
      <c r="AG13403" s="267" t="s">
        <v>24</v>
      </c>
    </row>
    <row r="13404" spans="3:33" ht="409.5">
      <c r="C13404" s="267" t="s">
        <v>1985</v>
      </c>
      <c r="D13404" s="267" t="s">
        <v>727</v>
      </c>
      <c r="E13404" s="267">
        <v>129</v>
      </c>
      <c r="F13404" s="267" t="s">
        <v>1444</v>
      </c>
      <c r="G13404" s="267" t="s">
        <v>1445</v>
      </c>
      <c r="H13404" s="267">
        <v>1</v>
      </c>
      <c r="I13404" s="267" t="s">
        <v>583</v>
      </c>
      <c r="J13404" s="267">
        <v>0.64</v>
      </c>
      <c r="K13404" s="267" t="s">
        <v>1986</v>
      </c>
      <c r="O13404" s="267" t="s">
        <v>24</v>
      </c>
      <c r="P13404" s="267">
        <v>15327237</v>
      </c>
      <c r="Q13404" s="267" t="s">
        <v>1445</v>
      </c>
      <c r="S13404" s="267">
        <v>38</v>
      </c>
      <c r="T13404" s="267" t="s">
        <v>13</v>
      </c>
      <c r="U13404" s="267" t="s">
        <v>1468</v>
      </c>
      <c r="V13404" s="267" t="s">
        <v>13</v>
      </c>
      <c r="W13404" s="267">
        <v>1940</v>
      </c>
      <c r="X13404" s="267" t="s">
        <v>1991</v>
      </c>
      <c r="Y13404" s="267">
        <v>15327237</v>
      </c>
      <c r="Z13404" s="267">
        <v>1</v>
      </c>
      <c r="AA13404" s="267" t="s">
        <v>1987</v>
      </c>
      <c r="AB13404" s="270" t="s">
        <v>1988</v>
      </c>
      <c r="AD13404" s="267" t="s">
        <v>13</v>
      </c>
      <c r="AF13404" s="267" t="s">
        <v>24</v>
      </c>
      <c r="AG13404" s="267" t="s">
        <v>24</v>
      </c>
    </row>
    <row r="13405" spans="3:33" ht="409.5">
      <c r="C13405" s="267" t="s">
        <v>1985</v>
      </c>
      <c r="D13405" s="267" t="s">
        <v>727</v>
      </c>
      <c r="E13405" s="267">
        <v>129</v>
      </c>
      <c r="F13405" s="267" t="s">
        <v>1444</v>
      </c>
      <c r="G13405" s="267" t="s">
        <v>1445</v>
      </c>
      <c r="H13405" s="267">
        <v>1</v>
      </c>
      <c r="I13405" s="267" t="s">
        <v>583</v>
      </c>
      <c r="J13405" s="267">
        <v>0.64</v>
      </c>
      <c r="K13405" s="267" t="s">
        <v>1986</v>
      </c>
      <c r="O13405" s="267" t="s">
        <v>24</v>
      </c>
      <c r="P13405" s="267">
        <v>15327237</v>
      </c>
      <c r="Q13405" s="267" t="s">
        <v>1445</v>
      </c>
      <c r="S13405" s="267">
        <v>38</v>
      </c>
      <c r="T13405" s="267" t="s">
        <v>13</v>
      </c>
      <c r="U13405" s="267" t="s">
        <v>1468</v>
      </c>
      <c r="V13405" s="267" t="s">
        <v>13</v>
      </c>
      <c r="W13405" s="267">
        <v>1940</v>
      </c>
      <c r="X13405" s="267" t="s">
        <v>1991</v>
      </c>
      <c r="Y13405" s="267">
        <v>15327237</v>
      </c>
      <c r="Z13405" s="267">
        <v>1</v>
      </c>
      <c r="AA13405" s="267" t="s">
        <v>1987</v>
      </c>
      <c r="AB13405" s="270" t="s">
        <v>1988</v>
      </c>
      <c r="AD13405" s="267" t="s">
        <v>13</v>
      </c>
      <c r="AF13405" s="267" t="s">
        <v>24</v>
      </c>
      <c r="AG13405" s="267" t="s">
        <v>24</v>
      </c>
    </row>
    <row r="13406" spans="3:33" ht="409.5">
      <c r="C13406" s="267" t="s">
        <v>1985</v>
      </c>
      <c r="D13406" s="267" t="s">
        <v>727</v>
      </c>
      <c r="E13406" s="267">
        <v>129</v>
      </c>
      <c r="F13406" s="267" t="s">
        <v>1444</v>
      </c>
      <c r="G13406" s="267" t="s">
        <v>1445</v>
      </c>
      <c r="H13406" s="267">
        <v>1</v>
      </c>
      <c r="I13406" s="267" t="s">
        <v>583</v>
      </c>
      <c r="J13406" s="267">
        <v>0.64</v>
      </c>
      <c r="K13406" s="267" t="s">
        <v>1986</v>
      </c>
      <c r="O13406" s="267" t="s">
        <v>24</v>
      </c>
      <c r="P13406" s="267">
        <v>15327237</v>
      </c>
      <c r="Q13406" s="267" t="s">
        <v>1445</v>
      </c>
      <c r="S13406" s="267">
        <v>38</v>
      </c>
      <c r="T13406" s="267" t="s">
        <v>13</v>
      </c>
      <c r="U13406" s="267" t="s">
        <v>1468</v>
      </c>
      <c r="V13406" s="267" t="s">
        <v>13</v>
      </c>
      <c r="W13406" s="267">
        <v>1940</v>
      </c>
      <c r="X13406" s="267" t="s">
        <v>1991</v>
      </c>
      <c r="Y13406" s="267">
        <v>15327237</v>
      </c>
      <c r="Z13406" s="267">
        <v>1</v>
      </c>
      <c r="AA13406" s="267" t="s">
        <v>1987</v>
      </c>
      <c r="AB13406" s="270" t="s">
        <v>1988</v>
      </c>
      <c r="AD13406" s="267" t="s">
        <v>13</v>
      </c>
      <c r="AF13406" s="267" t="s">
        <v>24</v>
      </c>
      <c r="AG13406" s="267" t="s">
        <v>24</v>
      </c>
    </row>
    <row r="13407" spans="3:33" ht="409.5">
      <c r="C13407" s="267" t="s">
        <v>1985</v>
      </c>
      <c r="D13407" s="267" t="s">
        <v>727</v>
      </c>
      <c r="E13407" s="267">
        <v>129</v>
      </c>
      <c r="F13407" s="267" t="s">
        <v>1444</v>
      </c>
      <c r="G13407" s="267" t="s">
        <v>1445</v>
      </c>
      <c r="H13407" s="267">
        <v>1</v>
      </c>
      <c r="I13407" s="267" t="s">
        <v>583</v>
      </c>
      <c r="J13407" s="267">
        <v>0.64</v>
      </c>
      <c r="K13407" s="267" t="s">
        <v>1986</v>
      </c>
      <c r="O13407" s="267" t="s">
        <v>24</v>
      </c>
      <c r="P13407" s="267">
        <v>15327237</v>
      </c>
      <c r="Q13407" s="267" t="s">
        <v>1445</v>
      </c>
      <c r="S13407" s="267">
        <v>38</v>
      </c>
      <c r="T13407" s="267" t="s">
        <v>13</v>
      </c>
      <c r="U13407" s="267" t="s">
        <v>1468</v>
      </c>
      <c r="V13407" s="267" t="s">
        <v>13</v>
      </c>
      <c r="W13407" s="267">
        <v>1940</v>
      </c>
      <c r="X13407" s="267" t="s">
        <v>1991</v>
      </c>
      <c r="Y13407" s="267">
        <v>15327237</v>
      </c>
      <c r="Z13407" s="267">
        <v>1</v>
      </c>
      <c r="AA13407" s="267" t="s">
        <v>1987</v>
      </c>
      <c r="AB13407" s="270" t="s">
        <v>1988</v>
      </c>
      <c r="AD13407" s="267" t="s">
        <v>13</v>
      </c>
      <c r="AF13407" s="267" t="s">
        <v>24</v>
      </c>
      <c r="AG13407" s="267" t="s">
        <v>24</v>
      </c>
    </row>
    <row r="13408" spans="3:33" ht="409.5">
      <c r="C13408" s="267" t="s">
        <v>1985</v>
      </c>
      <c r="D13408" s="267" t="s">
        <v>727</v>
      </c>
      <c r="E13408" s="267">
        <v>129</v>
      </c>
      <c r="F13408" s="267" t="s">
        <v>1444</v>
      </c>
      <c r="G13408" s="267" t="s">
        <v>1445</v>
      </c>
      <c r="H13408" s="267">
        <v>1</v>
      </c>
      <c r="I13408" s="267" t="s">
        <v>583</v>
      </c>
      <c r="J13408" s="267">
        <v>0.64</v>
      </c>
      <c r="K13408" s="267" t="s">
        <v>1986</v>
      </c>
      <c r="O13408" s="267" t="s">
        <v>24</v>
      </c>
      <c r="P13408" s="267">
        <v>15327237</v>
      </c>
      <c r="Q13408" s="267" t="s">
        <v>1445</v>
      </c>
      <c r="S13408" s="267">
        <v>38</v>
      </c>
      <c r="T13408" s="267" t="s">
        <v>13</v>
      </c>
      <c r="U13408" s="267" t="s">
        <v>1468</v>
      </c>
      <c r="V13408" s="267" t="s">
        <v>13</v>
      </c>
      <c r="W13408" s="267">
        <v>1940</v>
      </c>
      <c r="X13408" s="267" t="s">
        <v>1991</v>
      </c>
      <c r="Y13408" s="267">
        <v>15327237</v>
      </c>
      <c r="Z13408" s="267">
        <v>1</v>
      </c>
      <c r="AA13408" s="267" t="s">
        <v>1987</v>
      </c>
      <c r="AB13408" s="270" t="s">
        <v>1988</v>
      </c>
      <c r="AD13408" s="267" t="s">
        <v>13</v>
      </c>
      <c r="AF13408" s="267" t="s">
        <v>24</v>
      </c>
      <c r="AG13408" s="267" t="s">
        <v>24</v>
      </c>
    </row>
    <row r="13409" spans="3:33" ht="409.5">
      <c r="C13409" s="267" t="s">
        <v>1985</v>
      </c>
      <c r="D13409" s="267" t="s">
        <v>727</v>
      </c>
      <c r="E13409" s="267">
        <v>129</v>
      </c>
      <c r="F13409" s="267" t="s">
        <v>1444</v>
      </c>
      <c r="G13409" s="267" t="s">
        <v>1445</v>
      </c>
      <c r="H13409" s="267">
        <v>1</v>
      </c>
      <c r="I13409" s="267" t="s">
        <v>583</v>
      </c>
      <c r="J13409" s="267">
        <v>0.64</v>
      </c>
      <c r="K13409" s="267" t="s">
        <v>1986</v>
      </c>
      <c r="O13409" s="267" t="s">
        <v>24</v>
      </c>
      <c r="P13409" s="267">
        <v>15327237</v>
      </c>
      <c r="Q13409" s="267" t="s">
        <v>1445</v>
      </c>
      <c r="S13409" s="267">
        <v>38</v>
      </c>
      <c r="T13409" s="267" t="s">
        <v>13</v>
      </c>
      <c r="U13409" s="267" t="s">
        <v>1468</v>
      </c>
      <c r="V13409" s="267" t="s">
        <v>13</v>
      </c>
      <c r="W13409" s="267">
        <v>1940</v>
      </c>
      <c r="X13409" s="267" t="s">
        <v>1991</v>
      </c>
      <c r="Y13409" s="267">
        <v>15327237</v>
      </c>
      <c r="Z13409" s="267">
        <v>1</v>
      </c>
      <c r="AA13409" s="267" t="s">
        <v>1987</v>
      </c>
      <c r="AB13409" s="270" t="s">
        <v>1988</v>
      </c>
      <c r="AD13409" s="267" t="s">
        <v>13</v>
      </c>
      <c r="AF13409" s="267" t="s">
        <v>24</v>
      </c>
      <c r="AG13409" s="267" t="s">
        <v>24</v>
      </c>
    </row>
    <row r="13410" spans="3:33" ht="409.5">
      <c r="C13410" s="267" t="s">
        <v>1985</v>
      </c>
      <c r="D13410" s="267" t="s">
        <v>727</v>
      </c>
      <c r="E13410" s="267">
        <v>129</v>
      </c>
      <c r="F13410" s="267" t="s">
        <v>1444</v>
      </c>
      <c r="G13410" s="267" t="s">
        <v>1445</v>
      </c>
      <c r="H13410" s="267">
        <v>1</v>
      </c>
      <c r="I13410" s="267" t="s">
        <v>583</v>
      </c>
      <c r="J13410" s="267">
        <v>0.64</v>
      </c>
      <c r="K13410" s="267" t="s">
        <v>1986</v>
      </c>
      <c r="O13410" s="267" t="s">
        <v>24</v>
      </c>
      <c r="P13410" s="267">
        <v>15327237</v>
      </c>
      <c r="Q13410" s="267" t="s">
        <v>1445</v>
      </c>
      <c r="S13410" s="267">
        <v>38</v>
      </c>
      <c r="T13410" s="267" t="s">
        <v>13</v>
      </c>
      <c r="U13410" s="267" t="s">
        <v>1468</v>
      </c>
      <c r="V13410" s="267" t="s">
        <v>13</v>
      </c>
      <c r="W13410" s="267">
        <v>1940</v>
      </c>
      <c r="X13410" s="267" t="s">
        <v>1991</v>
      </c>
      <c r="Y13410" s="267">
        <v>15327237</v>
      </c>
      <c r="Z13410" s="267">
        <v>1</v>
      </c>
      <c r="AA13410" s="267" t="s">
        <v>1987</v>
      </c>
      <c r="AB13410" s="270" t="s">
        <v>1988</v>
      </c>
      <c r="AD13410" s="267" t="s">
        <v>13</v>
      </c>
      <c r="AF13410" s="267" t="s">
        <v>24</v>
      </c>
      <c r="AG13410" s="267" t="s">
        <v>24</v>
      </c>
    </row>
    <row r="13411" spans="3:33" ht="409.5">
      <c r="C13411" s="267" t="s">
        <v>1985</v>
      </c>
      <c r="D13411" s="267" t="s">
        <v>727</v>
      </c>
      <c r="E13411" s="267">
        <v>129</v>
      </c>
      <c r="F13411" s="267" t="s">
        <v>1444</v>
      </c>
      <c r="G13411" s="267" t="s">
        <v>1445</v>
      </c>
      <c r="H13411" s="267">
        <v>1</v>
      </c>
      <c r="I13411" s="267" t="s">
        <v>583</v>
      </c>
      <c r="J13411" s="267">
        <v>0.64</v>
      </c>
      <c r="K13411" s="267" t="s">
        <v>1986</v>
      </c>
      <c r="O13411" s="267" t="s">
        <v>24</v>
      </c>
      <c r="P13411" s="267">
        <v>15327237</v>
      </c>
      <c r="Q13411" s="267" t="s">
        <v>1445</v>
      </c>
      <c r="S13411" s="267">
        <v>38</v>
      </c>
      <c r="T13411" s="267" t="s">
        <v>13</v>
      </c>
      <c r="U13411" s="267" t="s">
        <v>1468</v>
      </c>
      <c r="V13411" s="267" t="s">
        <v>13</v>
      </c>
      <c r="W13411" s="267">
        <v>1940</v>
      </c>
      <c r="X13411" s="267" t="s">
        <v>1991</v>
      </c>
      <c r="Y13411" s="267">
        <v>15327237</v>
      </c>
      <c r="Z13411" s="267">
        <v>1</v>
      </c>
      <c r="AA13411" s="267" t="s">
        <v>1987</v>
      </c>
      <c r="AB13411" s="270" t="s">
        <v>1988</v>
      </c>
      <c r="AD13411" s="267" t="s">
        <v>13</v>
      </c>
      <c r="AF13411" s="267" t="s">
        <v>24</v>
      </c>
      <c r="AG13411" s="267" t="s">
        <v>24</v>
      </c>
    </row>
    <row r="13412" spans="3:33" ht="409.5">
      <c r="C13412" s="267" t="s">
        <v>1985</v>
      </c>
      <c r="D13412" s="267" t="s">
        <v>727</v>
      </c>
      <c r="E13412" s="267">
        <v>129</v>
      </c>
      <c r="F13412" s="267" t="s">
        <v>1444</v>
      </c>
      <c r="G13412" s="267" t="s">
        <v>1445</v>
      </c>
      <c r="H13412" s="267">
        <v>1</v>
      </c>
      <c r="I13412" s="267" t="s">
        <v>583</v>
      </c>
      <c r="J13412" s="267">
        <v>0.64</v>
      </c>
      <c r="K13412" s="267" t="s">
        <v>1986</v>
      </c>
      <c r="O13412" s="267" t="s">
        <v>24</v>
      </c>
      <c r="P13412" s="267">
        <v>15327237</v>
      </c>
      <c r="Q13412" s="267" t="s">
        <v>1445</v>
      </c>
      <c r="S13412" s="267">
        <v>38</v>
      </c>
      <c r="T13412" s="267" t="s">
        <v>13</v>
      </c>
      <c r="U13412" s="267" t="s">
        <v>1468</v>
      </c>
      <c r="V13412" s="267" t="s">
        <v>13</v>
      </c>
      <c r="W13412" s="267">
        <v>1940</v>
      </c>
      <c r="X13412" s="267" t="s">
        <v>1991</v>
      </c>
      <c r="Y13412" s="267">
        <v>15327237</v>
      </c>
      <c r="Z13412" s="267">
        <v>1</v>
      </c>
      <c r="AA13412" s="267" t="s">
        <v>1987</v>
      </c>
      <c r="AB13412" s="270" t="s">
        <v>1988</v>
      </c>
      <c r="AD13412" s="267" t="s">
        <v>13</v>
      </c>
      <c r="AF13412" s="267" t="s">
        <v>24</v>
      </c>
      <c r="AG13412" s="267" t="s">
        <v>24</v>
      </c>
    </row>
    <row r="13413" spans="3:33" ht="409.5">
      <c r="C13413" s="267" t="s">
        <v>1985</v>
      </c>
      <c r="D13413" s="267" t="s">
        <v>727</v>
      </c>
      <c r="E13413" s="267">
        <v>129</v>
      </c>
      <c r="F13413" s="267" t="s">
        <v>1444</v>
      </c>
      <c r="G13413" s="267" t="s">
        <v>1445</v>
      </c>
      <c r="H13413" s="267">
        <v>1</v>
      </c>
      <c r="I13413" s="267" t="s">
        <v>583</v>
      </c>
      <c r="J13413" s="267">
        <v>0.64</v>
      </c>
      <c r="K13413" s="267" t="s">
        <v>1986</v>
      </c>
      <c r="O13413" s="267" t="s">
        <v>24</v>
      </c>
      <c r="P13413" s="267">
        <v>15327237</v>
      </c>
      <c r="Q13413" s="267" t="s">
        <v>1445</v>
      </c>
      <c r="S13413" s="267">
        <v>38</v>
      </c>
      <c r="T13413" s="267" t="s">
        <v>13</v>
      </c>
      <c r="U13413" s="267" t="s">
        <v>1468</v>
      </c>
      <c r="V13413" s="267" t="s">
        <v>13</v>
      </c>
      <c r="W13413" s="267">
        <v>1940</v>
      </c>
      <c r="X13413" s="267" t="s">
        <v>1991</v>
      </c>
      <c r="Y13413" s="267">
        <v>15327237</v>
      </c>
      <c r="Z13413" s="267">
        <v>1</v>
      </c>
      <c r="AA13413" s="267" t="s">
        <v>1987</v>
      </c>
      <c r="AB13413" s="270" t="s">
        <v>1988</v>
      </c>
      <c r="AD13413" s="267" t="s">
        <v>13</v>
      </c>
      <c r="AF13413" s="267" t="s">
        <v>24</v>
      </c>
      <c r="AG13413" s="267" t="s">
        <v>24</v>
      </c>
    </row>
    <row r="13414" spans="3:33" ht="409.5">
      <c r="C13414" s="267" t="s">
        <v>1985</v>
      </c>
      <c r="D13414" s="267" t="s">
        <v>727</v>
      </c>
      <c r="E13414" s="267">
        <v>129</v>
      </c>
      <c r="F13414" s="267" t="s">
        <v>1444</v>
      </c>
      <c r="G13414" s="267" t="s">
        <v>1445</v>
      </c>
      <c r="H13414" s="267">
        <v>1</v>
      </c>
      <c r="I13414" s="267" t="s">
        <v>583</v>
      </c>
      <c r="J13414" s="267">
        <v>0.64</v>
      </c>
      <c r="K13414" s="267" t="s">
        <v>1986</v>
      </c>
      <c r="O13414" s="267" t="s">
        <v>24</v>
      </c>
      <c r="P13414" s="267">
        <v>15327237</v>
      </c>
      <c r="Q13414" s="267" t="s">
        <v>1445</v>
      </c>
      <c r="S13414" s="267">
        <v>38</v>
      </c>
      <c r="T13414" s="267" t="s">
        <v>13</v>
      </c>
      <c r="U13414" s="267" t="s">
        <v>1468</v>
      </c>
      <c r="V13414" s="267" t="s">
        <v>13</v>
      </c>
      <c r="W13414" s="267">
        <v>1940</v>
      </c>
      <c r="X13414" s="267" t="s">
        <v>1991</v>
      </c>
      <c r="Y13414" s="267">
        <v>15327237</v>
      </c>
      <c r="Z13414" s="267">
        <v>1</v>
      </c>
      <c r="AA13414" s="267" t="s">
        <v>1987</v>
      </c>
      <c r="AB13414" s="270" t="s">
        <v>1988</v>
      </c>
      <c r="AD13414" s="267" t="s">
        <v>13</v>
      </c>
      <c r="AF13414" s="267" t="s">
        <v>24</v>
      </c>
      <c r="AG13414" s="267" t="s">
        <v>24</v>
      </c>
    </row>
    <row r="13415" spans="3:33" ht="409.5">
      <c r="C13415" s="267" t="s">
        <v>1985</v>
      </c>
      <c r="D13415" s="267" t="s">
        <v>727</v>
      </c>
      <c r="E13415" s="267">
        <v>129</v>
      </c>
      <c r="F13415" s="267" t="s">
        <v>1444</v>
      </c>
      <c r="G13415" s="267" t="s">
        <v>1445</v>
      </c>
      <c r="H13415" s="267">
        <v>1</v>
      </c>
      <c r="I13415" s="267" t="s">
        <v>583</v>
      </c>
      <c r="J13415" s="267">
        <v>0.64</v>
      </c>
      <c r="K13415" s="267" t="s">
        <v>1986</v>
      </c>
      <c r="O13415" s="267" t="s">
        <v>24</v>
      </c>
      <c r="P13415" s="267">
        <v>15327237</v>
      </c>
      <c r="Q13415" s="267" t="s">
        <v>1445</v>
      </c>
      <c r="S13415" s="267">
        <v>38</v>
      </c>
      <c r="T13415" s="267" t="s">
        <v>13</v>
      </c>
      <c r="U13415" s="267" t="s">
        <v>1468</v>
      </c>
      <c r="V13415" s="267" t="s">
        <v>13</v>
      </c>
      <c r="W13415" s="267">
        <v>1940</v>
      </c>
      <c r="X13415" s="267" t="s">
        <v>1991</v>
      </c>
      <c r="Y13415" s="267">
        <v>15327237</v>
      </c>
      <c r="Z13415" s="267">
        <v>1</v>
      </c>
      <c r="AA13415" s="267" t="s">
        <v>1987</v>
      </c>
      <c r="AB13415" s="270" t="s">
        <v>1988</v>
      </c>
      <c r="AD13415" s="267" t="s">
        <v>13</v>
      </c>
      <c r="AF13415" s="267" t="s">
        <v>24</v>
      </c>
      <c r="AG13415" s="267" t="s">
        <v>24</v>
      </c>
    </row>
    <row r="13416" spans="3:33" ht="409.5">
      <c r="C13416" s="267" t="s">
        <v>1985</v>
      </c>
      <c r="D13416" s="267" t="s">
        <v>727</v>
      </c>
      <c r="E13416" s="267">
        <v>129</v>
      </c>
      <c r="F13416" s="267" t="s">
        <v>1444</v>
      </c>
      <c r="G13416" s="267" t="s">
        <v>1445</v>
      </c>
      <c r="H13416" s="267">
        <v>1</v>
      </c>
      <c r="I13416" s="267" t="s">
        <v>583</v>
      </c>
      <c r="J13416" s="267">
        <v>0.64</v>
      </c>
      <c r="K13416" s="267" t="s">
        <v>1986</v>
      </c>
      <c r="O13416" s="267" t="s">
        <v>24</v>
      </c>
      <c r="P13416" s="267">
        <v>15327237</v>
      </c>
      <c r="Q13416" s="267" t="s">
        <v>1445</v>
      </c>
      <c r="S13416" s="267">
        <v>38</v>
      </c>
      <c r="T13416" s="267" t="s">
        <v>13</v>
      </c>
      <c r="U13416" s="267" t="s">
        <v>1468</v>
      </c>
      <c r="V13416" s="267" t="s">
        <v>13</v>
      </c>
      <c r="W13416" s="267">
        <v>1940</v>
      </c>
      <c r="X13416" s="267" t="s">
        <v>1991</v>
      </c>
      <c r="Y13416" s="267">
        <v>15327237</v>
      </c>
      <c r="Z13416" s="267">
        <v>1</v>
      </c>
      <c r="AA13416" s="267" t="s">
        <v>1987</v>
      </c>
      <c r="AB13416" s="270" t="s">
        <v>1988</v>
      </c>
      <c r="AD13416" s="267" t="s">
        <v>13</v>
      </c>
      <c r="AF13416" s="267" t="s">
        <v>24</v>
      </c>
      <c r="AG13416" s="267" t="s">
        <v>24</v>
      </c>
    </row>
    <row r="13417" spans="3:33" ht="409.5">
      <c r="C13417" s="267" t="s">
        <v>1985</v>
      </c>
      <c r="D13417" s="267" t="s">
        <v>727</v>
      </c>
      <c r="E13417" s="267">
        <v>129</v>
      </c>
      <c r="F13417" s="267" t="s">
        <v>1444</v>
      </c>
      <c r="G13417" s="267" t="s">
        <v>1445</v>
      </c>
      <c r="H13417" s="267">
        <v>1</v>
      </c>
      <c r="I13417" s="267" t="s">
        <v>583</v>
      </c>
      <c r="J13417" s="267">
        <v>0.64</v>
      </c>
      <c r="K13417" s="267" t="s">
        <v>1986</v>
      </c>
      <c r="O13417" s="267" t="s">
        <v>24</v>
      </c>
      <c r="P13417" s="267">
        <v>15327237</v>
      </c>
      <c r="Q13417" s="267" t="s">
        <v>1445</v>
      </c>
      <c r="S13417" s="267">
        <v>38</v>
      </c>
      <c r="T13417" s="267" t="s">
        <v>13</v>
      </c>
      <c r="U13417" s="267" t="s">
        <v>1468</v>
      </c>
      <c r="V13417" s="267" t="s">
        <v>13</v>
      </c>
      <c r="W13417" s="267">
        <v>1940</v>
      </c>
      <c r="X13417" s="267" t="s">
        <v>1991</v>
      </c>
      <c r="Y13417" s="267">
        <v>15327237</v>
      </c>
      <c r="Z13417" s="267">
        <v>1</v>
      </c>
      <c r="AA13417" s="267" t="s">
        <v>1987</v>
      </c>
      <c r="AB13417" s="270" t="s">
        <v>1988</v>
      </c>
      <c r="AD13417" s="267" t="s">
        <v>13</v>
      </c>
      <c r="AF13417" s="267" t="s">
        <v>24</v>
      </c>
      <c r="AG13417" s="267" t="s">
        <v>24</v>
      </c>
    </row>
    <row r="13418" spans="3:33" ht="409.5">
      <c r="C13418" s="267" t="s">
        <v>1985</v>
      </c>
      <c r="D13418" s="267" t="s">
        <v>727</v>
      </c>
      <c r="E13418" s="267">
        <v>129</v>
      </c>
      <c r="F13418" s="267" t="s">
        <v>1444</v>
      </c>
      <c r="G13418" s="267" t="s">
        <v>1445</v>
      </c>
      <c r="H13418" s="267">
        <v>1</v>
      </c>
      <c r="I13418" s="267" t="s">
        <v>583</v>
      </c>
      <c r="J13418" s="267">
        <v>0.64</v>
      </c>
      <c r="K13418" s="267" t="s">
        <v>1986</v>
      </c>
      <c r="O13418" s="267" t="s">
        <v>24</v>
      </c>
      <c r="P13418" s="267">
        <v>15327237</v>
      </c>
      <c r="Q13418" s="267" t="s">
        <v>1445</v>
      </c>
      <c r="S13418" s="267">
        <v>38</v>
      </c>
      <c r="T13418" s="267" t="s">
        <v>13</v>
      </c>
      <c r="U13418" s="267" t="s">
        <v>1468</v>
      </c>
      <c r="V13418" s="267" t="s">
        <v>13</v>
      </c>
      <c r="W13418" s="267">
        <v>1940</v>
      </c>
      <c r="X13418" s="267" t="s">
        <v>1991</v>
      </c>
      <c r="Y13418" s="267">
        <v>15327237</v>
      </c>
      <c r="Z13418" s="267">
        <v>1</v>
      </c>
      <c r="AA13418" s="267" t="s">
        <v>1987</v>
      </c>
      <c r="AB13418" s="270" t="s">
        <v>1988</v>
      </c>
      <c r="AD13418" s="267" t="s">
        <v>13</v>
      </c>
      <c r="AF13418" s="267" t="s">
        <v>24</v>
      </c>
      <c r="AG13418" s="267" t="s">
        <v>24</v>
      </c>
    </row>
    <row r="13419" spans="3:33" ht="409.5">
      <c r="C13419" s="267" t="s">
        <v>1985</v>
      </c>
      <c r="D13419" s="267" t="s">
        <v>727</v>
      </c>
      <c r="E13419" s="267">
        <v>129</v>
      </c>
      <c r="F13419" s="267" t="s">
        <v>1444</v>
      </c>
      <c r="G13419" s="267" t="s">
        <v>1445</v>
      </c>
      <c r="H13419" s="267">
        <v>1</v>
      </c>
      <c r="I13419" s="267" t="s">
        <v>583</v>
      </c>
      <c r="J13419" s="267">
        <v>0.64</v>
      </c>
      <c r="K13419" s="267" t="s">
        <v>1986</v>
      </c>
      <c r="O13419" s="267" t="s">
        <v>24</v>
      </c>
      <c r="P13419" s="267">
        <v>15327237</v>
      </c>
      <c r="Q13419" s="267" t="s">
        <v>1445</v>
      </c>
      <c r="S13419" s="267">
        <v>38</v>
      </c>
      <c r="T13419" s="267" t="s">
        <v>13</v>
      </c>
      <c r="U13419" s="267" t="s">
        <v>1468</v>
      </c>
      <c r="V13419" s="267" t="s">
        <v>13</v>
      </c>
      <c r="W13419" s="267">
        <v>1940</v>
      </c>
      <c r="X13419" s="267" t="s">
        <v>1991</v>
      </c>
      <c r="Y13419" s="267">
        <v>15327237</v>
      </c>
      <c r="Z13419" s="267">
        <v>1</v>
      </c>
      <c r="AA13419" s="267" t="s">
        <v>1987</v>
      </c>
      <c r="AB13419" s="270" t="s">
        <v>1988</v>
      </c>
      <c r="AD13419" s="267" t="s">
        <v>13</v>
      </c>
      <c r="AF13419" s="267" t="s">
        <v>24</v>
      </c>
      <c r="AG13419" s="267" t="s">
        <v>24</v>
      </c>
    </row>
    <row r="13420" spans="3:33" ht="409.5">
      <c r="C13420" s="267" t="s">
        <v>1985</v>
      </c>
      <c r="D13420" s="267" t="s">
        <v>727</v>
      </c>
      <c r="E13420" s="267">
        <v>129</v>
      </c>
      <c r="F13420" s="267" t="s">
        <v>1444</v>
      </c>
      <c r="G13420" s="267" t="s">
        <v>1445</v>
      </c>
      <c r="H13420" s="267">
        <v>1</v>
      </c>
      <c r="I13420" s="267" t="s">
        <v>583</v>
      </c>
      <c r="J13420" s="267">
        <v>0.64</v>
      </c>
      <c r="K13420" s="267" t="s">
        <v>1986</v>
      </c>
      <c r="O13420" s="267" t="s">
        <v>24</v>
      </c>
      <c r="P13420" s="267">
        <v>15327237</v>
      </c>
      <c r="Q13420" s="267" t="s">
        <v>1445</v>
      </c>
      <c r="S13420" s="267">
        <v>38</v>
      </c>
      <c r="T13420" s="267" t="s">
        <v>13</v>
      </c>
      <c r="U13420" s="267" t="s">
        <v>1468</v>
      </c>
      <c r="V13420" s="267" t="s">
        <v>13</v>
      </c>
      <c r="W13420" s="267">
        <v>1940</v>
      </c>
      <c r="X13420" s="267" t="s">
        <v>1991</v>
      </c>
      <c r="Y13420" s="267">
        <v>15327237</v>
      </c>
      <c r="Z13420" s="267">
        <v>1</v>
      </c>
      <c r="AA13420" s="267" t="s">
        <v>1987</v>
      </c>
      <c r="AB13420" s="270" t="s">
        <v>1988</v>
      </c>
      <c r="AD13420" s="267" t="s">
        <v>13</v>
      </c>
      <c r="AF13420" s="267" t="s">
        <v>24</v>
      </c>
      <c r="AG13420" s="267" t="s">
        <v>24</v>
      </c>
    </row>
    <row r="13421" spans="3:33" ht="409.5">
      <c r="C13421" s="267" t="s">
        <v>1985</v>
      </c>
      <c r="D13421" s="267" t="s">
        <v>727</v>
      </c>
      <c r="E13421" s="267">
        <v>129</v>
      </c>
      <c r="F13421" s="267" t="s">
        <v>1444</v>
      </c>
      <c r="G13421" s="267" t="s">
        <v>1445</v>
      </c>
      <c r="H13421" s="267">
        <v>1</v>
      </c>
      <c r="I13421" s="267" t="s">
        <v>583</v>
      </c>
      <c r="J13421" s="267">
        <v>0.64</v>
      </c>
      <c r="K13421" s="267" t="s">
        <v>1986</v>
      </c>
      <c r="O13421" s="267" t="s">
        <v>24</v>
      </c>
      <c r="P13421" s="267">
        <v>15327237</v>
      </c>
      <c r="Q13421" s="267" t="s">
        <v>1445</v>
      </c>
      <c r="S13421" s="267">
        <v>38</v>
      </c>
      <c r="T13421" s="267" t="s">
        <v>13</v>
      </c>
      <c r="U13421" s="267" t="s">
        <v>1468</v>
      </c>
      <c r="V13421" s="267" t="s">
        <v>13</v>
      </c>
      <c r="W13421" s="267">
        <v>1940</v>
      </c>
      <c r="X13421" s="267" t="s">
        <v>1991</v>
      </c>
      <c r="Y13421" s="267">
        <v>15327237</v>
      </c>
      <c r="Z13421" s="267">
        <v>1</v>
      </c>
      <c r="AA13421" s="267" t="s">
        <v>1987</v>
      </c>
      <c r="AB13421" s="270" t="s">
        <v>1988</v>
      </c>
      <c r="AD13421" s="267" t="s">
        <v>13</v>
      </c>
      <c r="AF13421" s="267" t="s">
        <v>24</v>
      </c>
      <c r="AG13421" s="267" t="s">
        <v>24</v>
      </c>
    </row>
    <row r="13422" spans="3:33" ht="409.5">
      <c r="C13422" s="267" t="s">
        <v>1985</v>
      </c>
      <c r="D13422" s="267" t="s">
        <v>727</v>
      </c>
      <c r="E13422" s="267">
        <v>129</v>
      </c>
      <c r="F13422" s="267" t="s">
        <v>1444</v>
      </c>
      <c r="G13422" s="267" t="s">
        <v>1445</v>
      </c>
      <c r="H13422" s="267">
        <v>1</v>
      </c>
      <c r="I13422" s="267" t="s">
        <v>583</v>
      </c>
      <c r="J13422" s="267">
        <v>0.64</v>
      </c>
      <c r="K13422" s="267" t="s">
        <v>1986</v>
      </c>
      <c r="O13422" s="267" t="s">
        <v>24</v>
      </c>
      <c r="P13422" s="267">
        <v>15327237</v>
      </c>
      <c r="Q13422" s="267" t="s">
        <v>1445</v>
      </c>
      <c r="S13422" s="267">
        <v>38</v>
      </c>
      <c r="T13422" s="267" t="s">
        <v>13</v>
      </c>
      <c r="U13422" s="267" t="s">
        <v>1468</v>
      </c>
      <c r="V13422" s="267" t="s">
        <v>13</v>
      </c>
      <c r="W13422" s="267">
        <v>1940</v>
      </c>
      <c r="X13422" s="267" t="s">
        <v>1991</v>
      </c>
      <c r="Y13422" s="267">
        <v>15327237</v>
      </c>
      <c r="Z13422" s="267">
        <v>1</v>
      </c>
      <c r="AA13422" s="267" t="s">
        <v>1987</v>
      </c>
      <c r="AB13422" s="270" t="s">
        <v>1988</v>
      </c>
      <c r="AD13422" s="267" t="s">
        <v>13</v>
      </c>
      <c r="AF13422" s="267" t="s">
        <v>24</v>
      </c>
      <c r="AG13422" s="267" t="s">
        <v>24</v>
      </c>
    </row>
    <row r="13423" spans="3:33" ht="409.5">
      <c r="C13423" s="267" t="s">
        <v>1985</v>
      </c>
      <c r="D13423" s="267" t="s">
        <v>727</v>
      </c>
      <c r="E13423" s="267">
        <v>129</v>
      </c>
      <c r="F13423" s="267" t="s">
        <v>1444</v>
      </c>
      <c r="G13423" s="267" t="s">
        <v>1445</v>
      </c>
      <c r="H13423" s="267">
        <v>1</v>
      </c>
      <c r="I13423" s="267" t="s">
        <v>583</v>
      </c>
      <c r="J13423" s="267">
        <v>0.64</v>
      </c>
      <c r="K13423" s="267" t="s">
        <v>1986</v>
      </c>
      <c r="O13423" s="267" t="s">
        <v>24</v>
      </c>
      <c r="P13423" s="267">
        <v>15327237</v>
      </c>
      <c r="Q13423" s="267" t="s">
        <v>1445</v>
      </c>
      <c r="S13423" s="267">
        <v>38</v>
      </c>
      <c r="T13423" s="267" t="s">
        <v>13</v>
      </c>
      <c r="U13423" s="267" t="s">
        <v>1468</v>
      </c>
      <c r="V13423" s="267" t="s">
        <v>13</v>
      </c>
      <c r="W13423" s="267">
        <v>1940</v>
      </c>
      <c r="X13423" s="267" t="s">
        <v>1991</v>
      </c>
      <c r="Y13423" s="267">
        <v>15327237</v>
      </c>
      <c r="Z13423" s="267">
        <v>1</v>
      </c>
      <c r="AA13423" s="267" t="s">
        <v>1987</v>
      </c>
      <c r="AB13423" s="270" t="s">
        <v>1988</v>
      </c>
      <c r="AD13423" s="267" t="s">
        <v>13</v>
      </c>
      <c r="AF13423" s="267" t="s">
        <v>24</v>
      </c>
      <c r="AG13423" s="267" t="s">
        <v>24</v>
      </c>
    </row>
    <row r="13424" spans="3:33" ht="409.5">
      <c r="C13424" s="267" t="s">
        <v>1985</v>
      </c>
      <c r="D13424" s="267" t="s">
        <v>727</v>
      </c>
      <c r="E13424" s="267">
        <v>129</v>
      </c>
      <c r="F13424" s="267" t="s">
        <v>1444</v>
      </c>
      <c r="G13424" s="267" t="s">
        <v>1445</v>
      </c>
      <c r="H13424" s="267">
        <v>1</v>
      </c>
      <c r="I13424" s="267" t="s">
        <v>583</v>
      </c>
      <c r="J13424" s="267">
        <v>0.64</v>
      </c>
      <c r="K13424" s="267" t="s">
        <v>1986</v>
      </c>
      <c r="O13424" s="267" t="s">
        <v>24</v>
      </c>
      <c r="P13424" s="267">
        <v>15327237</v>
      </c>
      <c r="Q13424" s="267" t="s">
        <v>1445</v>
      </c>
      <c r="S13424" s="267">
        <v>38</v>
      </c>
      <c r="T13424" s="267" t="s">
        <v>13</v>
      </c>
      <c r="U13424" s="267" t="s">
        <v>1468</v>
      </c>
      <c r="V13424" s="267" t="s">
        <v>13</v>
      </c>
      <c r="W13424" s="267">
        <v>1940</v>
      </c>
      <c r="X13424" s="267" t="s">
        <v>1991</v>
      </c>
      <c r="Y13424" s="267">
        <v>15327237</v>
      </c>
      <c r="Z13424" s="267">
        <v>1</v>
      </c>
      <c r="AA13424" s="267" t="s">
        <v>1987</v>
      </c>
      <c r="AB13424" s="270" t="s">
        <v>1988</v>
      </c>
      <c r="AD13424" s="267" t="s">
        <v>13</v>
      </c>
      <c r="AF13424" s="267" t="s">
        <v>24</v>
      </c>
      <c r="AG13424" s="267" t="s">
        <v>24</v>
      </c>
    </row>
    <row r="13425" spans="3:33" ht="409.5">
      <c r="C13425" s="267" t="s">
        <v>1985</v>
      </c>
      <c r="D13425" s="267" t="s">
        <v>727</v>
      </c>
      <c r="E13425" s="267">
        <v>129</v>
      </c>
      <c r="F13425" s="267" t="s">
        <v>1444</v>
      </c>
      <c r="G13425" s="267" t="s">
        <v>1445</v>
      </c>
      <c r="H13425" s="267">
        <v>1</v>
      </c>
      <c r="I13425" s="267" t="s">
        <v>583</v>
      </c>
      <c r="J13425" s="267">
        <v>0.64</v>
      </c>
      <c r="K13425" s="267" t="s">
        <v>1986</v>
      </c>
      <c r="O13425" s="267" t="s">
        <v>24</v>
      </c>
      <c r="P13425" s="267">
        <v>15327237</v>
      </c>
      <c r="Q13425" s="267" t="s">
        <v>1445</v>
      </c>
      <c r="S13425" s="267">
        <v>38</v>
      </c>
      <c r="T13425" s="267" t="s">
        <v>13</v>
      </c>
      <c r="U13425" s="267" t="s">
        <v>1468</v>
      </c>
      <c r="V13425" s="267" t="s">
        <v>13</v>
      </c>
      <c r="W13425" s="267">
        <v>1940</v>
      </c>
      <c r="X13425" s="267" t="s">
        <v>1991</v>
      </c>
      <c r="Y13425" s="267">
        <v>15327237</v>
      </c>
      <c r="Z13425" s="267">
        <v>1</v>
      </c>
      <c r="AA13425" s="267" t="s">
        <v>1987</v>
      </c>
      <c r="AB13425" s="270" t="s">
        <v>1988</v>
      </c>
      <c r="AD13425" s="267" t="s">
        <v>13</v>
      </c>
      <c r="AF13425" s="267" t="s">
        <v>24</v>
      </c>
      <c r="AG13425" s="267" t="s">
        <v>24</v>
      </c>
    </row>
    <row r="13426" spans="3:33" ht="409.5">
      <c r="C13426" s="267" t="s">
        <v>1985</v>
      </c>
      <c r="D13426" s="267" t="s">
        <v>727</v>
      </c>
      <c r="E13426" s="267">
        <v>129</v>
      </c>
      <c r="F13426" s="267" t="s">
        <v>1444</v>
      </c>
      <c r="G13426" s="267" t="s">
        <v>1445</v>
      </c>
      <c r="H13426" s="267">
        <v>1</v>
      </c>
      <c r="I13426" s="267" t="s">
        <v>583</v>
      </c>
      <c r="J13426" s="267">
        <v>0.64</v>
      </c>
      <c r="K13426" s="267" t="s">
        <v>1986</v>
      </c>
      <c r="O13426" s="267" t="s">
        <v>24</v>
      </c>
      <c r="P13426" s="267">
        <v>15327237</v>
      </c>
      <c r="Q13426" s="267" t="s">
        <v>1445</v>
      </c>
      <c r="S13426" s="267">
        <v>38</v>
      </c>
      <c r="T13426" s="267" t="s">
        <v>13</v>
      </c>
      <c r="U13426" s="267" t="s">
        <v>1468</v>
      </c>
      <c r="V13426" s="267" t="s">
        <v>13</v>
      </c>
      <c r="W13426" s="267">
        <v>1940</v>
      </c>
      <c r="X13426" s="267" t="s">
        <v>1991</v>
      </c>
      <c r="Y13426" s="267">
        <v>15327237</v>
      </c>
      <c r="Z13426" s="267">
        <v>1</v>
      </c>
      <c r="AA13426" s="267" t="s">
        <v>1987</v>
      </c>
      <c r="AB13426" s="270" t="s">
        <v>1988</v>
      </c>
      <c r="AD13426" s="267" t="s">
        <v>13</v>
      </c>
      <c r="AF13426" s="267" t="s">
        <v>24</v>
      </c>
      <c r="AG13426" s="267" t="s">
        <v>24</v>
      </c>
    </row>
    <row r="13427" spans="3:33" ht="409.5">
      <c r="C13427" s="267" t="s">
        <v>1985</v>
      </c>
      <c r="D13427" s="267" t="s">
        <v>727</v>
      </c>
      <c r="E13427" s="267">
        <v>129</v>
      </c>
      <c r="F13427" s="267" t="s">
        <v>1444</v>
      </c>
      <c r="G13427" s="267" t="s">
        <v>1445</v>
      </c>
      <c r="H13427" s="267">
        <v>1</v>
      </c>
      <c r="I13427" s="267" t="s">
        <v>583</v>
      </c>
      <c r="J13427" s="267">
        <v>0.64</v>
      </c>
      <c r="K13427" s="267" t="s">
        <v>1986</v>
      </c>
      <c r="O13427" s="267" t="s">
        <v>24</v>
      </c>
      <c r="P13427" s="267">
        <v>15327237</v>
      </c>
      <c r="Q13427" s="267" t="s">
        <v>1445</v>
      </c>
      <c r="S13427" s="267">
        <v>38</v>
      </c>
      <c r="T13427" s="267" t="s">
        <v>13</v>
      </c>
      <c r="U13427" s="267" t="s">
        <v>1468</v>
      </c>
      <c r="V13427" s="267" t="s">
        <v>13</v>
      </c>
      <c r="W13427" s="267">
        <v>1940</v>
      </c>
      <c r="X13427" s="267" t="s">
        <v>1991</v>
      </c>
      <c r="Y13427" s="267">
        <v>15327237</v>
      </c>
      <c r="Z13427" s="267">
        <v>1</v>
      </c>
      <c r="AA13427" s="267" t="s">
        <v>1987</v>
      </c>
      <c r="AB13427" s="270" t="s">
        <v>1988</v>
      </c>
      <c r="AD13427" s="267" t="s">
        <v>13</v>
      </c>
      <c r="AF13427" s="267" t="s">
        <v>24</v>
      </c>
      <c r="AG13427" s="267" t="s">
        <v>24</v>
      </c>
    </row>
    <row r="13428" spans="3:33" ht="409.5">
      <c r="C13428" s="267" t="s">
        <v>1985</v>
      </c>
      <c r="D13428" s="267" t="s">
        <v>727</v>
      </c>
      <c r="E13428" s="267">
        <v>129</v>
      </c>
      <c r="F13428" s="267" t="s">
        <v>1444</v>
      </c>
      <c r="G13428" s="267" t="s">
        <v>1445</v>
      </c>
      <c r="H13428" s="267">
        <v>1</v>
      </c>
      <c r="I13428" s="267" t="s">
        <v>583</v>
      </c>
      <c r="J13428" s="267">
        <v>0.64</v>
      </c>
      <c r="K13428" s="267" t="s">
        <v>1986</v>
      </c>
      <c r="O13428" s="267" t="s">
        <v>24</v>
      </c>
      <c r="P13428" s="267">
        <v>15327237</v>
      </c>
      <c r="Q13428" s="267" t="s">
        <v>1445</v>
      </c>
      <c r="S13428" s="267">
        <v>38</v>
      </c>
      <c r="T13428" s="267" t="s">
        <v>13</v>
      </c>
      <c r="U13428" s="267" t="s">
        <v>1468</v>
      </c>
      <c r="V13428" s="267" t="s">
        <v>13</v>
      </c>
      <c r="W13428" s="267">
        <v>1940</v>
      </c>
      <c r="X13428" s="267" t="s">
        <v>1991</v>
      </c>
      <c r="Y13428" s="267">
        <v>15327237</v>
      </c>
      <c r="Z13428" s="267">
        <v>1</v>
      </c>
      <c r="AA13428" s="267" t="s">
        <v>1987</v>
      </c>
      <c r="AB13428" s="270" t="s">
        <v>1988</v>
      </c>
      <c r="AD13428" s="267" t="s">
        <v>13</v>
      </c>
      <c r="AF13428" s="267" t="s">
        <v>24</v>
      </c>
      <c r="AG13428" s="267" t="s">
        <v>24</v>
      </c>
    </row>
    <row r="13429" spans="3:33" ht="409.5">
      <c r="C13429" s="267" t="s">
        <v>1985</v>
      </c>
      <c r="D13429" s="267" t="s">
        <v>727</v>
      </c>
      <c r="E13429" s="267">
        <v>129</v>
      </c>
      <c r="F13429" s="267" t="s">
        <v>1444</v>
      </c>
      <c r="G13429" s="267" t="s">
        <v>1445</v>
      </c>
      <c r="H13429" s="267">
        <v>1</v>
      </c>
      <c r="I13429" s="267" t="s">
        <v>583</v>
      </c>
      <c r="J13429" s="267">
        <v>0.64</v>
      </c>
      <c r="K13429" s="267" t="s">
        <v>1986</v>
      </c>
      <c r="O13429" s="267" t="s">
        <v>24</v>
      </c>
      <c r="P13429" s="267">
        <v>15327237</v>
      </c>
      <c r="Q13429" s="267" t="s">
        <v>1445</v>
      </c>
      <c r="S13429" s="267">
        <v>38</v>
      </c>
      <c r="T13429" s="267" t="s">
        <v>13</v>
      </c>
      <c r="U13429" s="267" t="s">
        <v>1468</v>
      </c>
      <c r="V13429" s="267" t="s">
        <v>13</v>
      </c>
      <c r="W13429" s="267">
        <v>1940</v>
      </c>
      <c r="X13429" s="267" t="s">
        <v>1991</v>
      </c>
      <c r="Y13429" s="267">
        <v>15327237</v>
      </c>
      <c r="Z13429" s="267">
        <v>1</v>
      </c>
      <c r="AA13429" s="267" t="s">
        <v>1987</v>
      </c>
      <c r="AB13429" s="270" t="s">
        <v>1988</v>
      </c>
      <c r="AD13429" s="267" t="s">
        <v>13</v>
      </c>
      <c r="AF13429" s="267" t="s">
        <v>24</v>
      </c>
      <c r="AG13429" s="267" t="s">
        <v>24</v>
      </c>
    </row>
    <row r="13430" spans="3:33" ht="409.5">
      <c r="C13430" s="267" t="s">
        <v>1985</v>
      </c>
      <c r="D13430" s="267" t="s">
        <v>727</v>
      </c>
      <c r="E13430" s="267">
        <v>129</v>
      </c>
      <c r="F13430" s="267" t="s">
        <v>1444</v>
      </c>
      <c r="G13430" s="267" t="s">
        <v>1445</v>
      </c>
      <c r="H13430" s="267">
        <v>1</v>
      </c>
      <c r="I13430" s="267" t="s">
        <v>583</v>
      </c>
      <c r="J13430" s="267">
        <v>0.64</v>
      </c>
      <c r="K13430" s="267" t="s">
        <v>1986</v>
      </c>
      <c r="O13430" s="267" t="s">
        <v>24</v>
      </c>
      <c r="P13430" s="267">
        <v>15327237</v>
      </c>
      <c r="Q13430" s="267" t="s">
        <v>1445</v>
      </c>
      <c r="S13430" s="267">
        <v>38</v>
      </c>
      <c r="T13430" s="267" t="s">
        <v>13</v>
      </c>
      <c r="U13430" s="267" t="s">
        <v>1468</v>
      </c>
      <c r="V13430" s="267" t="s">
        <v>13</v>
      </c>
      <c r="W13430" s="267">
        <v>1940</v>
      </c>
      <c r="X13430" s="267" t="s">
        <v>1991</v>
      </c>
      <c r="Y13430" s="267">
        <v>15327237</v>
      </c>
      <c r="Z13430" s="267">
        <v>1</v>
      </c>
      <c r="AA13430" s="267" t="s">
        <v>1987</v>
      </c>
      <c r="AB13430" s="270" t="s">
        <v>1988</v>
      </c>
      <c r="AD13430" s="267" t="s">
        <v>13</v>
      </c>
      <c r="AF13430" s="267" t="s">
        <v>24</v>
      </c>
      <c r="AG13430" s="267" t="s">
        <v>24</v>
      </c>
    </row>
    <row r="13431" spans="3:33" ht="409.5">
      <c r="C13431" s="267" t="s">
        <v>1985</v>
      </c>
      <c r="D13431" s="267" t="s">
        <v>727</v>
      </c>
      <c r="E13431" s="267">
        <v>129</v>
      </c>
      <c r="F13431" s="267" t="s">
        <v>1444</v>
      </c>
      <c r="G13431" s="267" t="s">
        <v>1445</v>
      </c>
      <c r="H13431" s="267">
        <v>1</v>
      </c>
      <c r="I13431" s="267" t="s">
        <v>583</v>
      </c>
      <c r="J13431" s="267">
        <v>0.64</v>
      </c>
      <c r="K13431" s="267" t="s">
        <v>1986</v>
      </c>
      <c r="O13431" s="267" t="s">
        <v>24</v>
      </c>
      <c r="P13431" s="267">
        <v>15327237</v>
      </c>
      <c r="Q13431" s="267" t="s">
        <v>1445</v>
      </c>
      <c r="S13431" s="267">
        <v>38</v>
      </c>
      <c r="T13431" s="267" t="s">
        <v>13</v>
      </c>
      <c r="U13431" s="267" t="s">
        <v>1468</v>
      </c>
      <c r="V13431" s="267" t="s">
        <v>13</v>
      </c>
      <c r="W13431" s="267">
        <v>1940</v>
      </c>
      <c r="X13431" s="267" t="s">
        <v>1991</v>
      </c>
      <c r="Y13431" s="267">
        <v>15327237</v>
      </c>
      <c r="Z13431" s="267">
        <v>1</v>
      </c>
      <c r="AA13431" s="267" t="s">
        <v>1987</v>
      </c>
      <c r="AB13431" s="270" t="s">
        <v>1988</v>
      </c>
      <c r="AD13431" s="267" t="s">
        <v>13</v>
      </c>
      <c r="AF13431" s="267" t="s">
        <v>24</v>
      </c>
      <c r="AG13431" s="267" t="s">
        <v>24</v>
      </c>
    </row>
    <row r="13432" spans="3:33" ht="409.5">
      <c r="C13432" s="267" t="s">
        <v>1985</v>
      </c>
      <c r="D13432" s="267" t="s">
        <v>727</v>
      </c>
      <c r="E13432" s="267">
        <v>129</v>
      </c>
      <c r="F13432" s="267" t="s">
        <v>1444</v>
      </c>
      <c r="G13432" s="267" t="s">
        <v>1445</v>
      </c>
      <c r="H13432" s="267">
        <v>1</v>
      </c>
      <c r="I13432" s="267" t="s">
        <v>583</v>
      </c>
      <c r="J13432" s="267">
        <v>0.64</v>
      </c>
      <c r="K13432" s="267" t="s">
        <v>1986</v>
      </c>
      <c r="O13432" s="267" t="s">
        <v>24</v>
      </c>
      <c r="P13432" s="267">
        <v>15327237</v>
      </c>
      <c r="Q13432" s="267" t="s">
        <v>1445</v>
      </c>
      <c r="S13432" s="267">
        <v>38</v>
      </c>
      <c r="T13432" s="267" t="s">
        <v>13</v>
      </c>
      <c r="U13432" s="267" t="s">
        <v>1468</v>
      </c>
      <c r="V13432" s="267" t="s">
        <v>13</v>
      </c>
      <c r="W13432" s="267">
        <v>1940</v>
      </c>
      <c r="X13432" s="267" t="s">
        <v>1991</v>
      </c>
      <c r="Y13432" s="267">
        <v>15327237</v>
      </c>
      <c r="Z13432" s="267">
        <v>1</v>
      </c>
      <c r="AA13432" s="267" t="s">
        <v>1987</v>
      </c>
      <c r="AB13432" s="270" t="s">
        <v>1988</v>
      </c>
      <c r="AD13432" s="267" t="s">
        <v>13</v>
      </c>
      <c r="AF13432" s="267" t="s">
        <v>24</v>
      </c>
      <c r="AG13432" s="267" t="s">
        <v>24</v>
      </c>
    </row>
    <row r="13433" spans="3:33" ht="409.5">
      <c r="C13433" s="267" t="s">
        <v>1985</v>
      </c>
      <c r="D13433" s="267" t="s">
        <v>727</v>
      </c>
      <c r="E13433" s="267">
        <v>129</v>
      </c>
      <c r="F13433" s="267" t="s">
        <v>1444</v>
      </c>
      <c r="G13433" s="267" t="s">
        <v>1445</v>
      </c>
      <c r="H13433" s="267">
        <v>1</v>
      </c>
      <c r="I13433" s="267" t="s">
        <v>583</v>
      </c>
      <c r="J13433" s="267">
        <v>0.64</v>
      </c>
      <c r="K13433" s="267" t="s">
        <v>1986</v>
      </c>
      <c r="O13433" s="267" t="s">
        <v>24</v>
      </c>
      <c r="P13433" s="267">
        <v>15327237</v>
      </c>
      <c r="Q13433" s="267" t="s">
        <v>1445</v>
      </c>
      <c r="S13433" s="267">
        <v>38</v>
      </c>
      <c r="T13433" s="267" t="s">
        <v>13</v>
      </c>
      <c r="U13433" s="267" t="s">
        <v>1468</v>
      </c>
      <c r="V13433" s="267" t="s">
        <v>13</v>
      </c>
      <c r="W13433" s="267">
        <v>1940</v>
      </c>
      <c r="X13433" s="267" t="s">
        <v>1991</v>
      </c>
      <c r="Y13433" s="267">
        <v>15327237</v>
      </c>
      <c r="Z13433" s="267">
        <v>1</v>
      </c>
      <c r="AA13433" s="267" t="s">
        <v>1987</v>
      </c>
      <c r="AB13433" s="270" t="s">
        <v>1988</v>
      </c>
      <c r="AD13433" s="267" t="s">
        <v>13</v>
      </c>
      <c r="AF13433" s="267" t="s">
        <v>24</v>
      </c>
      <c r="AG13433" s="267" t="s">
        <v>24</v>
      </c>
    </row>
    <row r="13434" spans="3:33" ht="409.5">
      <c r="C13434" s="267" t="s">
        <v>1985</v>
      </c>
      <c r="D13434" s="267" t="s">
        <v>727</v>
      </c>
      <c r="E13434" s="267">
        <v>129</v>
      </c>
      <c r="F13434" s="267" t="s">
        <v>1444</v>
      </c>
      <c r="G13434" s="267" t="s">
        <v>1445</v>
      </c>
      <c r="H13434" s="267">
        <v>1</v>
      </c>
      <c r="I13434" s="267" t="s">
        <v>583</v>
      </c>
      <c r="J13434" s="267">
        <v>0.64</v>
      </c>
      <c r="K13434" s="267" t="s">
        <v>1986</v>
      </c>
      <c r="O13434" s="267" t="s">
        <v>24</v>
      </c>
      <c r="P13434" s="267">
        <v>15327237</v>
      </c>
      <c r="Q13434" s="267" t="s">
        <v>1445</v>
      </c>
      <c r="S13434" s="267">
        <v>38</v>
      </c>
      <c r="T13434" s="267" t="s">
        <v>13</v>
      </c>
      <c r="U13434" s="267" t="s">
        <v>1468</v>
      </c>
      <c r="V13434" s="267" t="s">
        <v>13</v>
      </c>
      <c r="W13434" s="267">
        <v>1940</v>
      </c>
      <c r="X13434" s="267" t="s">
        <v>1991</v>
      </c>
      <c r="Y13434" s="267">
        <v>15327237</v>
      </c>
      <c r="Z13434" s="267">
        <v>1</v>
      </c>
      <c r="AA13434" s="267" t="s">
        <v>1987</v>
      </c>
      <c r="AB13434" s="270" t="s">
        <v>1988</v>
      </c>
      <c r="AD13434" s="267" t="s">
        <v>13</v>
      </c>
      <c r="AF13434" s="267" t="s">
        <v>24</v>
      </c>
      <c r="AG13434" s="267" t="s">
        <v>24</v>
      </c>
    </row>
    <row r="13435" spans="3:33" ht="409.5">
      <c r="C13435" s="267" t="s">
        <v>1985</v>
      </c>
      <c r="D13435" s="267" t="s">
        <v>727</v>
      </c>
      <c r="E13435" s="267">
        <v>13610</v>
      </c>
      <c r="F13435" s="267" t="s">
        <v>1444</v>
      </c>
      <c r="G13435" s="267" t="s">
        <v>1445</v>
      </c>
      <c r="H13435" s="267">
        <v>1</v>
      </c>
      <c r="I13435" s="267" t="s">
        <v>583</v>
      </c>
      <c r="J13435" s="267">
        <v>0.64</v>
      </c>
      <c r="K13435" s="267" t="s">
        <v>1986</v>
      </c>
      <c r="O13435" s="267" t="s">
        <v>24</v>
      </c>
      <c r="P13435" s="267">
        <v>15327237</v>
      </c>
      <c r="Q13435" s="267" t="s">
        <v>1445</v>
      </c>
      <c r="S13435" s="267">
        <v>38</v>
      </c>
      <c r="T13435" s="267" t="s">
        <v>13</v>
      </c>
      <c r="U13435" s="267" t="s">
        <v>1490</v>
      </c>
      <c r="V13435" s="267" t="s">
        <v>13</v>
      </c>
      <c r="W13435" s="267">
        <v>1940</v>
      </c>
      <c r="X13435" s="267">
        <v>63701002430</v>
      </c>
      <c r="Y13435" s="267">
        <v>15327237</v>
      </c>
      <c r="Z13435" s="267">
        <v>1</v>
      </c>
      <c r="AA13435" s="267" t="s">
        <v>1987</v>
      </c>
      <c r="AB13435" s="270" t="s">
        <v>1988</v>
      </c>
      <c r="AD13435" s="267" t="s">
        <v>13</v>
      </c>
      <c r="AF13435" s="267" t="s">
        <v>24</v>
      </c>
      <c r="AG13435" s="267" t="s">
        <v>24</v>
      </c>
    </row>
    <row r="13436" spans="3:33" ht="409.5">
      <c r="C13436" s="267" t="s">
        <v>1985</v>
      </c>
      <c r="D13436" s="267" t="s">
        <v>727</v>
      </c>
      <c r="E13436" s="267">
        <v>13610</v>
      </c>
      <c r="F13436" s="267" t="s">
        <v>1444</v>
      </c>
      <c r="G13436" s="267" t="s">
        <v>1445</v>
      </c>
      <c r="H13436" s="267">
        <v>1</v>
      </c>
      <c r="I13436" s="267" t="s">
        <v>583</v>
      </c>
      <c r="J13436" s="267">
        <v>0.64</v>
      </c>
      <c r="K13436" s="267" t="s">
        <v>1986</v>
      </c>
      <c r="O13436" s="267" t="s">
        <v>24</v>
      </c>
      <c r="P13436" s="267">
        <v>15327237</v>
      </c>
      <c r="Q13436" s="267" t="s">
        <v>1445</v>
      </c>
      <c r="S13436" s="267">
        <v>38</v>
      </c>
      <c r="T13436" s="267" t="s">
        <v>13</v>
      </c>
      <c r="U13436" s="267" t="s">
        <v>1490</v>
      </c>
      <c r="V13436" s="267" t="s">
        <v>13</v>
      </c>
      <c r="W13436" s="267">
        <v>1940</v>
      </c>
      <c r="X13436" s="267">
        <v>63701002430</v>
      </c>
      <c r="Y13436" s="267">
        <v>15327237</v>
      </c>
      <c r="Z13436" s="267">
        <v>1</v>
      </c>
      <c r="AA13436" s="267" t="s">
        <v>1987</v>
      </c>
      <c r="AB13436" s="270" t="s">
        <v>1988</v>
      </c>
      <c r="AD13436" s="267" t="s">
        <v>13</v>
      </c>
      <c r="AF13436" s="267" t="s">
        <v>24</v>
      </c>
      <c r="AG13436" s="267" t="s">
        <v>24</v>
      </c>
    </row>
    <row r="13437" spans="3:33" ht="409.5">
      <c r="C13437" s="267" t="s">
        <v>1985</v>
      </c>
      <c r="D13437" s="267" t="s">
        <v>727</v>
      </c>
      <c r="E13437" s="267">
        <v>13610</v>
      </c>
      <c r="F13437" s="267" t="s">
        <v>1444</v>
      </c>
      <c r="G13437" s="267" t="s">
        <v>1445</v>
      </c>
      <c r="H13437" s="267">
        <v>1</v>
      </c>
      <c r="I13437" s="267" t="s">
        <v>583</v>
      </c>
      <c r="J13437" s="267">
        <v>0.64</v>
      </c>
      <c r="K13437" s="267" t="s">
        <v>1986</v>
      </c>
      <c r="O13437" s="267" t="s">
        <v>24</v>
      </c>
      <c r="P13437" s="267">
        <v>15327237</v>
      </c>
      <c r="Q13437" s="267" t="s">
        <v>1445</v>
      </c>
      <c r="S13437" s="267">
        <v>38</v>
      </c>
      <c r="T13437" s="267" t="s">
        <v>13</v>
      </c>
      <c r="U13437" s="267" t="s">
        <v>1490</v>
      </c>
      <c r="V13437" s="267" t="s">
        <v>13</v>
      </c>
      <c r="W13437" s="267">
        <v>1940</v>
      </c>
      <c r="X13437" s="267">
        <v>63701002430</v>
      </c>
      <c r="Y13437" s="267">
        <v>15327237</v>
      </c>
      <c r="Z13437" s="267">
        <v>1</v>
      </c>
      <c r="AA13437" s="267" t="s">
        <v>1987</v>
      </c>
      <c r="AB13437" s="270" t="s">
        <v>1988</v>
      </c>
      <c r="AD13437" s="267" t="s">
        <v>13</v>
      </c>
      <c r="AF13437" s="267" t="s">
        <v>24</v>
      </c>
      <c r="AG13437" s="267" t="s">
        <v>24</v>
      </c>
    </row>
    <row r="13438" spans="3:33" ht="409.5">
      <c r="C13438" s="267" t="s">
        <v>1985</v>
      </c>
      <c r="D13438" s="267" t="s">
        <v>727</v>
      </c>
      <c r="E13438" s="267">
        <v>13610</v>
      </c>
      <c r="F13438" s="267" t="s">
        <v>1444</v>
      </c>
      <c r="G13438" s="267" t="s">
        <v>1445</v>
      </c>
      <c r="H13438" s="267">
        <v>1</v>
      </c>
      <c r="I13438" s="267" t="s">
        <v>583</v>
      </c>
      <c r="J13438" s="267">
        <v>0.64</v>
      </c>
      <c r="K13438" s="267" t="s">
        <v>1986</v>
      </c>
      <c r="O13438" s="267" t="s">
        <v>24</v>
      </c>
      <c r="P13438" s="267">
        <v>15327237</v>
      </c>
      <c r="Q13438" s="267" t="s">
        <v>1445</v>
      </c>
      <c r="S13438" s="267">
        <v>38</v>
      </c>
      <c r="T13438" s="267" t="s">
        <v>13</v>
      </c>
      <c r="U13438" s="267" t="s">
        <v>1490</v>
      </c>
      <c r="V13438" s="267" t="s">
        <v>13</v>
      </c>
      <c r="W13438" s="267">
        <v>1940</v>
      </c>
      <c r="X13438" s="267">
        <v>63701002430</v>
      </c>
      <c r="Y13438" s="267">
        <v>15327237</v>
      </c>
      <c r="Z13438" s="267">
        <v>1</v>
      </c>
      <c r="AA13438" s="267" t="s">
        <v>1987</v>
      </c>
      <c r="AB13438" s="270" t="s">
        <v>1988</v>
      </c>
      <c r="AD13438" s="267" t="s">
        <v>13</v>
      </c>
      <c r="AF13438" s="267" t="s">
        <v>24</v>
      </c>
      <c r="AG13438" s="267" t="s">
        <v>24</v>
      </c>
    </row>
    <row r="13439" spans="3:33" ht="409.5">
      <c r="C13439" s="267" t="s">
        <v>1985</v>
      </c>
      <c r="D13439" s="267" t="s">
        <v>727</v>
      </c>
      <c r="E13439" s="267">
        <v>13610</v>
      </c>
      <c r="F13439" s="267" t="s">
        <v>1444</v>
      </c>
      <c r="G13439" s="267" t="s">
        <v>1445</v>
      </c>
      <c r="H13439" s="267">
        <v>1</v>
      </c>
      <c r="I13439" s="267" t="s">
        <v>583</v>
      </c>
      <c r="J13439" s="267">
        <v>0.64</v>
      </c>
      <c r="K13439" s="267" t="s">
        <v>1986</v>
      </c>
      <c r="O13439" s="267" t="s">
        <v>24</v>
      </c>
      <c r="P13439" s="267">
        <v>15327237</v>
      </c>
      <c r="Q13439" s="267" t="s">
        <v>1445</v>
      </c>
      <c r="S13439" s="267">
        <v>38</v>
      </c>
      <c r="T13439" s="267" t="s">
        <v>13</v>
      </c>
      <c r="U13439" s="267" t="s">
        <v>1490</v>
      </c>
      <c r="V13439" s="267" t="s">
        <v>13</v>
      </c>
      <c r="W13439" s="267">
        <v>1940</v>
      </c>
      <c r="X13439" s="267">
        <v>63701002430</v>
      </c>
      <c r="Y13439" s="267">
        <v>15327237</v>
      </c>
      <c r="Z13439" s="267">
        <v>1</v>
      </c>
      <c r="AA13439" s="267" t="s">
        <v>1987</v>
      </c>
      <c r="AB13439" s="270" t="s">
        <v>1988</v>
      </c>
      <c r="AD13439" s="267" t="s">
        <v>13</v>
      </c>
      <c r="AF13439" s="267" t="s">
        <v>24</v>
      </c>
      <c r="AG13439" s="267" t="s">
        <v>24</v>
      </c>
    </row>
    <row r="13440" spans="3:33" ht="409.5">
      <c r="C13440" s="267" t="s">
        <v>1985</v>
      </c>
      <c r="D13440" s="267" t="s">
        <v>727</v>
      </c>
      <c r="E13440" s="267">
        <v>13610</v>
      </c>
      <c r="F13440" s="267" t="s">
        <v>1444</v>
      </c>
      <c r="G13440" s="267" t="s">
        <v>1445</v>
      </c>
      <c r="H13440" s="267">
        <v>1</v>
      </c>
      <c r="I13440" s="267" t="s">
        <v>583</v>
      </c>
      <c r="J13440" s="267">
        <v>0.64</v>
      </c>
      <c r="K13440" s="267" t="s">
        <v>1986</v>
      </c>
      <c r="O13440" s="267" t="s">
        <v>24</v>
      </c>
      <c r="P13440" s="267">
        <v>15327237</v>
      </c>
      <c r="Q13440" s="267" t="s">
        <v>1445</v>
      </c>
      <c r="S13440" s="267">
        <v>38</v>
      </c>
      <c r="T13440" s="267" t="s">
        <v>13</v>
      </c>
      <c r="U13440" s="267" t="s">
        <v>1490</v>
      </c>
      <c r="V13440" s="267" t="s">
        <v>13</v>
      </c>
      <c r="W13440" s="267">
        <v>1940</v>
      </c>
      <c r="X13440" s="267">
        <v>63701002430</v>
      </c>
      <c r="Y13440" s="267">
        <v>15327237</v>
      </c>
      <c r="Z13440" s="267">
        <v>1</v>
      </c>
      <c r="AA13440" s="267" t="s">
        <v>1987</v>
      </c>
      <c r="AB13440" s="270" t="s">
        <v>1988</v>
      </c>
      <c r="AD13440" s="267" t="s">
        <v>13</v>
      </c>
      <c r="AF13440" s="267" t="s">
        <v>24</v>
      </c>
      <c r="AG13440" s="267" t="s">
        <v>24</v>
      </c>
    </row>
    <row r="13441" spans="3:33" ht="409.5">
      <c r="C13441" s="267" t="s">
        <v>1985</v>
      </c>
      <c r="D13441" s="267" t="s">
        <v>727</v>
      </c>
      <c r="E13441" s="267">
        <v>13610</v>
      </c>
      <c r="F13441" s="267" t="s">
        <v>1444</v>
      </c>
      <c r="G13441" s="267" t="s">
        <v>1445</v>
      </c>
      <c r="H13441" s="267">
        <v>1</v>
      </c>
      <c r="I13441" s="267" t="s">
        <v>583</v>
      </c>
      <c r="J13441" s="267">
        <v>0.64</v>
      </c>
      <c r="K13441" s="267" t="s">
        <v>1986</v>
      </c>
      <c r="O13441" s="267" t="s">
        <v>24</v>
      </c>
      <c r="P13441" s="267">
        <v>15327237</v>
      </c>
      <c r="Q13441" s="267" t="s">
        <v>1445</v>
      </c>
      <c r="S13441" s="267">
        <v>38</v>
      </c>
      <c r="T13441" s="267" t="s">
        <v>13</v>
      </c>
      <c r="U13441" s="267" t="s">
        <v>1490</v>
      </c>
      <c r="V13441" s="267" t="s">
        <v>13</v>
      </c>
      <c r="W13441" s="267">
        <v>1940</v>
      </c>
      <c r="X13441" s="267">
        <v>63701002430</v>
      </c>
      <c r="Y13441" s="267">
        <v>15327237</v>
      </c>
      <c r="Z13441" s="267">
        <v>1</v>
      </c>
      <c r="AA13441" s="267" t="s">
        <v>1987</v>
      </c>
      <c r="AB13441" s="270" t="s">
        <v>1988</v>
      </c>
      <c r="AD13441" s="267" t="s">
        <v>13</v>
      </c>
      <c r="AF13441" s="267" t="s">
        <v>24</v>
      </c>
      <c r="AG13441" s="267" t="s">
        <v>24</v>
      </c>
    </row>
    <row r="13442" spans="3:33" ht="409.5">
      <c r="C13442" s="267" t="s">
        <v>1985</v>
      </c>
      <c r="D13442" s="267" t="s">
        <v>727</v>
      </c>
      <c r="E13442" s="267">
        <v>13610</v>
      </c>
      <c r="F13442" s="267" t="s">
        <v>1444</v>
      </c>
      <c r="G13442" s="267" t="s">
        <v>1445</v>
      </c>
      <c r="H13442" s="267">
        <v>1</v>
      </c>
      <c r="I13442" s="267" t="s">
        <v>583</v>
      </c>
      <c r="J13442" s="267">
        <v>0.64</v>
      </c>
      <c r="K13442" s="267" t="s">
        <v>1986</v>
      </c>
      <c r="O13442" s="267" t="s">
        <v>24</v>
      </c>
      <c r="P13442" s="267">
        <v>15327237</v>
      </c>
      <c r="Q13442" s="267" t="s">
        <v>1445</v>
      </c>
      <c r="S13442" s="267">
        <v>38</v>
      </c>
      <c r="T13442" s="267" t="s">
        <v>13</v>
      </c>
      <c r="U13442" s="267" t="s">
        <v>1490</v>
      </c>
      <c r="V13442" s="267" t="s">
        <v>13</v>
      </c>
      <c r="W13442" s="267">
        <v>1940</v>
      </c>
      <c r="X13442" s="267">
        <v>63701002430</v>
      </c>
      <c r="Y13442" s="267">
        <v>15327237</v>
      </c>
      <c r="Z13442" s="267">
        <v>1</v>
      </c>
      <c r="AA13442" s="267" t="s">
        <v>1987</v>
      </c>
      <c r="AB13442" s="270" t="s">
        <v>1988</v>
      </c>
      <c r="AD13442" s="267" t="s">
        <v>13</v>
      </c>
      <c r="AF13442" s="267" t="s">
        <v>24</v>
      </c>
      <c r="AG13442" s="267" t="s">
        <v>24</v>
      </c>
    </row>
    <row r="13443" spans="3:33" ht="409.5">
      <c r="C13443" s="267" t="s">
        <v>1985</v>
      </c>
      <c r="D13443" s="267" t="s">
        <v>727</v>
      </c>
      <c r="E13443" s="267">
        <v>13610</v>
      </c>
      <c r="F13443" s="267" t="s">
        <v>1444</v>
      </c>
      <c r="G13443" s="267" t="s">
        <v>1445</v>
      </c>
      <c r="H13443" s="267">
        <v>1</v>
      </c>
      <c r="I13443" s="267" t="s">
        <v>583</v>
      </c>
      <c r="J13443" s="267">
        <v>0.64</v>
      </c>
      <c r="K13443" s="267" t="s">
        <v>1986</v>
      </c>
      <c r="O13443" s="267" t="s">
        <v>24</v>
      </c>
      <c r="P13443" s="267">
        <v>15327237</v>
      </c>
      <c r="Q13443" s="267" t="s">
        <v>1445</v>
      </c>
      <c r="S13443" s="267">
        <v>38</v>
      </c>
      <c r="T13443" s="267" t="s">
        <v>13</v>
      </c>
      <c r="U13443" s="267" t="s">
        <v>1490</v>
      </c>
      <c r="V13443" s="267" t="s">
        <v>13</v>
      </c>
      <c r="W13443" s="267">
        <v>1940</v>
      </c>
      <c r="X13443" s="267">
        <v>63701002430</v>
      </c>
      <c r="Y13443" s="267">
        <v>15327237</v>
      </c>
      <c r="Z13443" s="267">
        <v>1</v>
      </c>
      <c r="AA13443" s="267" t="s">
        <v>1987</v>
      </c>
      <c r="AB13443" s="270" t="s">
        <v>1988</v>
      </c>
      <c r="AD13443" s="267" t="s">
        <v>13</v>
      </c>
      <c r="AF13443" s="267" t="s">
        <v>24</v>
      </c>
      <c r="AG13443" s="267" t="s">
        <v>24</v>
      </c>
    </row>
    <row r="13444" spans="3:33" ht="409.5">
      <c r="C13444" s="267" t="s">
        <v>1985</v>
      </c>
      <c r="D13444" s="267" t="s">
        <v>727</v>
      </c>
      <c r="E13444" s="267">
        <v>13610</v>
      </c>
      <c r="F13444" s="267" t="s">
        <v>1444</v>
      </c>
      <c r="G13444" s="267" t="s">
        <v>1445</v>
      </c>
      <c r="H13444" s="267">
        <v>1</v>
      </c>
      <c r="I13444" s="267" t="s">
        <v>583</v>
      </c>
      <c r="J13444" s="267">
        <v>0.64</v>
      </c>
      <c r="K13444" s="267" t="s">
        <v>1986</v>
      </c>
      <c r="O13444" s="267" t="s">
        <v>24</v>
      </c>
      <c r="P13444" s="267">
        <v>15327237</v>
      </c>
      <c r="Q13444" s="267" t="s">
        <v>1445</v>
      </c>
      <c r="S13444" s="267">
        <v>38</v>
      </c>
      <c r="T13444" s="267" t="s">
        <v>13</v>
      </c>
      <c r="U13444" s="267" t="s">
        <v>1490</v>
      </c>
      <c r="V13444" s="267" t="s">
        <v>13</v>
      </c>
      <c r="W13444" s="267">
        <v>1940</v>
      </c>
      <c r="X13444" s="267">
        <v>63701002430</v>
      </c>
      <c r="Y13444" s="267">
        <v>15327237</v>
      </c>
      <c r="Z13444" s="267">
        <v>1</v>
      </c>
      <c r="AA13444" s="267" t="s">
        <v>1987</v>
      </c>
      <c r="AB13444" s="270" t="s">
        <v>1988</v>
      </c>
      <c r="AD13444" s="267" t="s">
        <v>13</v>
      </c>
      <c r="AF13444" s="267" t="s">
        <v>24</v>
      </c>
      <c r="AG13444" s="267" t="s">
        <v>24</v>
      </c>
    </row>
    <row r="13445" spans="3:33" ht="409.5">
      <c r="C13445" s="267" t="s">
        <v>1985</v>
      </c>
      <c r="D13445" s="267" t="s">
        <v>727</v>
      </c>
      <c r="E13445" s="267">
        <v>13610</v>
      </c>
      <c r="F13445" s="267" t="s">
        <v>1444</v>
      </c>
      <c r="G13445" s="267" t="s">
        <v>1445</v>
      </c>
      <c r="H13445" s="267">
        <v>1</v>
      </c>
      <c r="I13445" s="267" t="s">
        <v>583</v>
      </c>
      <c r="J13445" s="267">
        <v>0.64</v>
      </c>
      <c r="K13445" s="267" t="s">
        <v>1986</v>
      </c>
      <c r="O13445" s="267" t="s">
        <v>24</v>
      </c>
      <c r="P13445" s="267">
        <v>15327237</v>
      </c>
      <c r="Q13445" s="267" t="s">
        <v>1445</v>
      </c>
      <c r="S13445" s="267">
        <v>38</v>
      </c>
      <c r="T13445" s="267" t="s">
        <v>13</v>
      </c>
      <c r="U13445" s="267" t="s">
        <v>1490</v>
      </c>
      <c r="V13445" s="267" t="s">
        <v>13</v>
      </c>
      <c r="W13445" s="267">
        <v>1940</v>
      </c>
      <c r="X13445" s="267">
        <v>63701002430</v>
      </c>
      <c r="Y13445" s="267">
        <v>15327237</v>
      </c>
      <c r="Z13445" s="267">
        <v>1</v>
      </c>
      <c r="AA13445" s="267" t="s">
        <v>1987</v>
      </c>
      <c r="AB13445" s="270" t="s">
        <v>1988</v>
      </c>
      <c r="AD13445" s="267" t="s">
        <v>13</v>
      </c>
      <c r="AF13445" s="267" t="s">
        <v>24</v>
      </c>
      <c r="AG13445" s="267" t="s">
        <v>24</v>
      </c>
    </row>
    <row r="13446" spans="3:33" ht="409.5">
      <c r="C13446" s="267" t="s">
        <v>1985</v>
      </c>
      <c r="D13446" s="267" t="s">
        <v>727</v>
      </c>
      <c r="E13446" s="267">
        <v>13610</v>
      </c>
      <c r="F13446" s="267" t="s">
        <v>1444</v>
      </c>
      <c r="G13446" s="267" t="s">
        <v>1445</v>
      </c>
      <c r="H13446" s="267">
        <v>1</v>
      </c>
      <c r="I13446" s="267" t="s">
        <v>583</v>
      </c>
      <c r="J13446" s="267">
        <v>0.64</v>
      </c>
      <c r="K13446" s="267" t="s">
        <v>1986</v>
      </c>
      <c r="O13446" s="267" t="s">
        <v>24</v>
      </c>
      <c r="P13446" s="267">
        <v>15327237</v>
      </c>
      <c r="Q13446" s="267" t="s">
        <v>1445</v>
      </c>
      <c r="S13446" s="267">
        <v>38</v>
      </c>
      <c r="T13446" s="267" t="s">
        <v>13</v>
      </c>
      <c r="U13446" s="267" t="s">
        <v>1490</v>
      </c>
      <c r="V13446" s="267" t="s">
        <v>13</v>
      </c>
      <c r="W13446" s="267">
        <v>1940</v>
      </c>
      <c r="X13446" s="267">
        <v>63701002430</v>
      </c>
      <c r="Y13446" s="267">
        <v>15327237</v>
      </c>
      <c r="Z13446" s="267">
        <v>1</v>
      </c>
      <c r="AA13446" s="267" t="s">
        <v>1987</v>
      </c>
      <c r="AB13446" s="270" t="s">
        <v>1988</v>
      </c>
      <c r="AD13446" s="267" t="s">
        <v>13</v>
      </c>
      <c r="AF13446" s="267" t="s">
        <v>24</v>
      </c>
      <c r="AG13446" s="267" t="s">
        <v>24</v>
      </c>
    </row>
    <row r="13447" spans="3:33" ht="409.5">
      <c r="C13447" s="267" t="s">
        <v>1985</v>
      </c>
      <c r="D13447" s="267" t="s">
        <v>727</v>
      </c>
      <c r="E13447" s="267">
        <v>13610</v>
      </c>
      <c r="F13447" s="267" t="s">
        <v>1444</v>
      </c>
      <c r="G13447" s="267" t="s">
        <v>1445</v>
      </c>
      <c r="H13447" s="267">
        <v>1</v>
      </c>
      <c r="I13447" s="267" t="s">
        <v>583</v>
      </c>
      <c r="J13447" s="267">
        <v>0.64</v>
      </c>
      <c r="K13447" s="267" t="s">
        <v>1986</v>
      </c>
      <c r="O13447" s="267" t="s">
        <v>24</v>
      </c>
      <c r="P13447" s="267">
        <v>15327237</v>
      </c>
      <c r="Q13447" s="267" t="s">
        <v>1445</v>
      </c>
      <c r="S13447" s="267">
        <v>38</v>
      </c>
      <c r="T13447" s="267" t="s">
        <v>13</v>
      </c>
      <c r="U13447" s="267" t="s">
        <v>1490</v>
      </c>
      <c r="V13447" s="267" t="s">
        <v>13</v>
      </c>
      <c r="W13447" s="267">
        <v>1940</v>
      </c>
      <c r="X13447" s="267">
        <v>63701002430</v>
      </c>
      <c r="Y13447" s="267">
        <v>15327237</v>
      </c>
      <c r="Z13447" s="267">
        <v>1</v>
      </c>
      <c r="AA13447" s="267" t="s">
        <v>1987</v>
      </c>
      <c r="AB13447" s="270" t="s">
        <v>1988</v>
      </c>
      <c r="AD13447" s="267" t="s">
        <v>13</v>
      </c>
      <c r="AF13447" s="267" t="s">
        <v>24</v>
      </c>
      <c r="AG13447" s="267" t="s">
        <v>24</v>
      </c>
    </row>
    <row r="13448" spans="3:33" ht="409.5">
      <c r="C13448" s="267" t="s">
        <v>1985</v>
      </c>
      <c r="D13448" s="267" t="s">
        <v>727</v>
      </c>
      <c r="E13448" s="267">
        <v>13610</v>
      </c>
      <c r="F13448" s="267" t="s">
        <v>1444</v>
      </c>
      <c r="G13448" s="267" t="s">
        <v>1445</v>
      </c>
      <c r="H13448" s="267">
        <v>1</v>
      </c>
      <c r="I13448" s="267" t="s">
        <v>583</v>
      </c>
      <c r="J13448" s="267">
        <v>0.64</v>
      </c>
      <c r="K13448" s="267" t="s">
        <v>1986</v>
      </c>
      <c r="O13448" s="267" t="s">
        <v>24</v>
      </c>
      <c r="P13448" s="267">
        <v>15327237</v>
      </c>
      <c r="Q13448" s="267" t="s">
        <v>1445</v>
      </c>
      <c r="S13448" s="267">
        <v>38</v>
      </c>
      <c r="T13448" s="267" t="s">
        <v>13</v>
      </c>
      <c r="U13448" s="267" t="s">
        <v>1490</v>
      </c>
      <c r="V13448" s="267" t="s">
        <v>13</v>
      </c>
      <c r="W13448" s="267">
        <v>1940</v>
      </c>
      <c r="X13448" s="267">
        <v>63701002430</v>
      </c>
      <c r="Y13448" s="267">
        <v>15327237</v>
      </c>
      <c r="Z13448" s="267">
        <v>1</v>
      </c>
      <c r="AA13448" s="267" t="s">
        <v>1987</v>
      </c>
      <c r="AB13448" s="270" t="s">
        <v>1988</v>
      </c>
      <c r="AD13448" s="267" t="s">
        <v>13</v>
      </c>
      <c r="AF13448" s="267" t="s">
        <v>24</v>
      </c>
      <c r="AG13448" s="267" t="s">
        <v>24</v>
      </c>
    </row>
    <row r="13449" spans="3:33" ht="409.5">
      <c r="C13449" s="267" t="s">
        <v>1985</v>
      </c>
      <c r="D13449" s="267" t="s">
        <v>727</v>
      </c>
      <c r="E13449" s="267">
        <v>13610</v>
      </c>
      <c r="F13449" s="267" t="s">
        <v>1444</v>
      </c>
      <c r="G13449" s="267" t="s">
        <v>1445</v>
      </c>
      <c r="H13449" s="267">
        <v>1</v>
      </c>
      <c r="I13449" s="267" t="s">
        <v>583</v>
      </c>
      <c r="J13449" s="267">
        <v>0.64</v>
      </c>
      <c r="K13449" s="267" t="s">
        <v>1986</v>
      </c>
      <c r="O13449" s="267" t="s">
        <v>24</v>
      </c>
      <c r="P13449" s="267">
        <v>15327237</v>
      </c>
      <c r="Q13449" s="267" t="s">
        <v>1445</v>
      </c>
      <c r="S13449" s="267">
        <v>38</v>
      </c>
      <c r="T13449" s="267" t="s">
        <v>13</v>
      </c>
      <c r="U13449" s="267" t="s">
        <v>1490</v>
      </c>
      <c r="V13449" s="267" t="s">
        <v>13</v>
      </c>
      <c r="W13449" s="267">
        <v>1940</v>
      </c>
      <c r="X13449" s="267">
        <v>63701002430</v>
      </c>
      <c r="Y13449" s="267">
        <v>15327237</v>
      </c>
      <c r="Z13449" s="267">
        <v>1</v>
      </c>
      <c r="AA13449" s="267" t="s">
        <v>1987</v>
      </c>
      <c r="AB13449" s="270" t="s">
        <v>1988</v>
      </c>
      <c r="AD13449" s="267" t="s">
        <v>13</v>
      </c>
      <c r="AF13449" s="267" t="s">
        <v>24</v>
      </c>
      <c r="AG13449" s="267" t="s">
        <v>24</v>
      </c>
    </row>
    <row r="13450" spans="3:33" ht="409.5">
      <c r="C13450" s="267" t="s">
        <v>1985</v>
      </c>
      <c r="D13450" s="267" t="s">
        <v>727</v>
      </c>
      <c r="E13450" s="267">
        <v>13610</v>
      </c>
      <c r="F13450" s="267" t="s">
        <v>1444</v>
      </c>
      <c r="G13450" s="267" t="s">
        <v>1445</v>
      </c>
      <c r="H13450" s="267">
        <v>1</v>
      </c>
      <c r="I13450" s="267" t="s">
        <v>583</v>
      </c>
      <c r="J13450" s="267">
        <v>0.64</v>
      </c>
      <c r="K13450" s="267" t="s">
        <v>1986</v>
      </c>
      <c r="O13450" s="267" t="s">
        <v>24</v>
      </c>
      <c r="P13450" s="267">
        <v>15327237</v>
      </c>
      <c r="Q13450" s="267" t="s">
        <v>1445</v>
      </c>
      <c r="S13450" s="267">
        <v>38</v>
      </c>
      <c r="T13450" s="267" t="s">
        <v>13</v>
      </c>
      <c r="U13450" s="267" t="s">
        <v>1490</v>
      </c>
      <c r="V13450" s="267" t="s">
        <v>13</v>
      </c>
      <c r="W13450" s="267">
        <v>1940</v>
      </c>
      <c r="X13450" s="267">
        <v>63701002430</v>
      </c>
      <c r="Y13450" s="267">
        <v>15327237</v>
      </c>
      <c r="Z13450" s="267">
        <v>1</v>
      </c>
      <c r="AA13450" s="267" t="s">
        <v>1987</v>
      </c>
      <c r="AB13450" s="270" t="s">
        <v>1988</v>
      </c>
      <c r="AD13450" s="267" t="s">
        <v>13</v>
      </c>
      <c r="AF13450" s="267" t="s">
        <v>24</v>
      </c>
      <c r="AG13450" s="267" t="s">
        <v>24</v>
      </c>
    </row>
    <row r="13451" spans="3:33" ht="409.5">
      <c r="C13451" s="267" t="s">
        <v>1985</v>
      </c>
      <c r="D13451" s="267" t="s">
        <v>727</v>
      </c>
      <c r="E13451" s="267">
        <v>13610</v>
      </c>
      <c r="F13451" s="267" t="s">
        <v>1444</v>
      </c>
      <c r="G13451" s="267" t="s">
        <v>1445</v>
      </c>
      <c r="H13451" s="267">
        <v>1</v>
      </c>
      <c r="I13451" s="267" t="s">
        <v>583</v>
      </c>
      <c r="J13451" s="267">
        <v>0.64</v>
      </c>
      <c r="K13451" s="267" t="s">
        <v>1986</v>
      </c>
      <c r="O13451" s="267" t="s">
        <v>24</v>
      </c>
      <c r="P13451" s="267">
        <v>15327237</v>
      </c>
      <c r="Q13451" s="267" t="s">
        <v>1445</v>
      </c>
      <c r="S13451" s="267">
        <v>38</v>
      </c>
      <c r="T13451" s="267" t="s">
        <v>13</v>
      </c>
      <c r="U13451" s="267" t="s">
        <v>1490</v>
      </c>
      <c r="V13451" s="267" t="s">
        <v>13</v>
      </c>
      <c r="W13451" s="267">
        <v>1940</v>
      </c>
      <c r="X13451" s="267">
        <v>63701002430</v>
      </c>
      <c r="Y13451" s="267">
        <v>15327237</v>
      </c>
      <c r="Z13451" s="267">
        <v>1</v>
      </c>
      <c r="AA13451" s="267" t="s">
        <v>1987</v>
      </c>
      <c r="AB13451" s="270" t="s">
        <v>1988</v>
      </c>
      <c r="AD13451" s="267" t="s">
        <v>13</v>
      </c>
      <c r="AF13451" s="267" t="s">
        <v>24</v>
      </c>
      <c r="AG13451" s="267" t="s">
        <v>24</v>
      </c>
    </row>
    <row r="13452" spans="3:33" ht="409.5">
      <c r="C13452" s="267" t="s">
        <v>1985</v>
      </c>
      <c r="D13452" s="267" t="s">
        <v>727</v>
      </c>
      <c r="E13452" s="267">
        <v>13610</v>
      </c>
      <c r="F13452" s="267" t="s">
        <v>1444</v>
      </c>
      <c r="G13452" s="267" t="s">
        <v>1445</v>
      </c>
      <c r="H13452" s="267">
        <v>1</v>
      </c>
      <c r="I13452" s="267" t="s">
        <v>583</v>
      </c>
      <c r="J13452" s="267">
        <v>0.64</v>
      </c>
      <c r="K13452" s="267" t="s">
        <v>1986</v>
      </c>
      <c r="O13452" s="267" t="s">
        <v>24</v>
      </c>
      <c r="P13452" s="267">
        <v>15327237</v>
      </c>
      <c r="Q13452" s="267" t="s">
        <v>1445</v>
      </c>
      <c r="S13452" s="267">
        <v>38</v>
      </c>
      <c r="T13452" s="267" t="s">
        <v>13</v>
      </c>
      <c r="U13452" s="267" t="s">
        <v>1490</v>
      </c>
      <c r="V13452" s="267" t="s">
        <v>13</v>
      </c>
      <c r="W13452" s="267">
        <v>1940</v>
      </c>
      <c r="X13452" s="267">
        <v>63701002430</v>
      </c>
      <c r="Y13452" s="267">
        <v>15327237</v>
      </c>
      <c r="Z13452" s="267">
        <v>1</v>
      </c>
      <c r="AA13452" s="267" t="s">
        <v>1987</v>
      </c>
      <c r="AB13452" s="270" t="s">
        <v>1988</v>
      </c>
      <c r="AD13452" s="267" t="s">
        <v>13</v>
      </c>
      <c r="AF13452" s="267" t="s">
        <v>24</v>
      </c>
      <c r="AG13452" s="267" t="s">
        <v>24</v>
      </c>
    </row>
    <row r="13453" spans="3:33" ht="409.5">
      <c r="C13453" s="267" t="s">
        <v>1985</v>
      </c>
      <c r="D13453" s="267" t="s">
        <v>727</v>
      </c>
      <c r="E13453" s="267">
        <v>13610</v>
      </c>
      <c r="F13453" s="267" t="s">
        <v>1444</v>
      </c>
      <c r="G13453" s="267" t="s">
        <v>1445</v>
      </c>
      <c r="H13453" s="267">
        <v>1</v>
      </c>
      <c r="I13453" s="267" t="s">
        <v>583</v>
      </c>
      <c r="J13453" s="267">
        <v>0.64</v>
      </c>
      <c r="K13453" s="267" t="s">
        <v>1986</v>
      </c>
      <c r="O13453" s="267" t="s">
        <v>24</v>
      </c>
      <c r="P13453" s="267">
        <v>15327237</v>
      </c>
      <c r="Q13453" s="267" t="s">
        <v>1445</v>
      </c>
      <c r="S13453" s="267">
        <v>38</v>
      </c>
      <c r="T13453" s="267" t="s">
        <v>13</v>
      </c>
      <c r="U13453" s="267" t="s">
        <v>1490</v>
      </c>
      <c r="V13453" s="267" t="s">
        <v>13</v>
      </c>
      <c r="W13453" s="267">
        <v>1940</v>
      </c>
      <c r="X13453" s="267">
        <v>63701002430</v>
      </c>
      <c r="Y13453" s="267">
        <v>15327237</v>
      </c>
      <c r="Z13453" s="267">
        <v>1</v>
      </c>
      <c r="AA13453" s="267" t="s">
        <v>1987</v>
      </c>
      <c r="AB13453" s="270" t="s">
        <v>1988</v>
      </c>
      <c r="AD13453" s="267" t="s">
        <v>13</v>
      </c>
      <c r="AF13453" s="267" t="s">
        <v>24</v>
      </c>
      <c r="AG13453" s="267" t="s">
        <v>24</v>
      </c>
    </row>
    <row r="13454" spans="3:33" ht="409.5">
      <c r="C13454" s="267" t="s">
        <v>1985</v>
      </c>
      <c r="D13454" s="267" t="s">
        <v>727</v>
      </c>
      <c r="E13454" s="267">
        <v>13610</v>
      </c>
      <c r="F13454" s="267" t="s">
        <v>1444</v>
      </c>
      <c r="G13454" s="267" t="s">
        <v>1445</v>
      </c>
      <c r="H13454" s="267">
        <v>1</v>
      </c>
      <c r="I13454" s="267" t="s">
        <v>583</v>
      </c>
      <c r="J13454" s="267">
        <v>0.64</v>
      </c>
      <c r="K13454" s="267" t="s">
        <v>1986</v>
      </c>
      <c r="O13454" s="267" t="s">
        <v>24</v>
      </c>
      <c r="P13454" s="267">
        <v>15327237</v>
      </c>
      <c r="Q13454" s="267" t="s">
        <v>1445</v>
      </c>
      <c r="S13454" s="267">
        <v>38</v>
      </c>
      <c r="T13454" s="267" t="s">
        <v>13</v>
      </c>
      <c r="U13454" s="267" t="s">
        <v>1490</v>
      </c>
      <c r="V13454" s="267" t="s">
        <v>13</v>
      </c>
      <c r="W13454" s="267">
        <v>1940</v>
      </c>
      <c r="X13454" s="267">
        <v>63701002430</v>
      </c>
      <c r="Y13454" s="267">
        <v>15327237</v>
      </c>
      <c r="Z13454" s="267">
        <v>1</v>
      </c>
      <c r="AA13454" s="267" t="s">
        <v>1987</v>
      </c>
      <c r="AB13454" s="270" t="s">
        <v>1988</v>
      </c>
      <c r="AD13454" s="267" t="s">
        <v>13</v>
      </c>
      <c r="AF13454" s="267" t="s">
        <v>24</v>
      </c>
      <c r="AG13454" s="267" t="s">
        <v>24</v>
      </c>
    </row>
    <row r="13455" spans="3:33" ht="409.5">
      <c r="C13455" s="267" t="s">
        <v>1985</v>
      </c>
      <c r="D13455" s="267" t="s">
        <v>727</v>
      </c>
      <c r="E13455" s="267">
        <v>13610</v>
      </c>
      <c r="F13455" s="267" t="s">
        <v>1444</v>
      </c>
      <c r="G13455" s="267" t="s">
        <v>1445</v>
      </c>
      <c r="H13455" s="267">
        <v>1</v>
      </c>
      <c r="I13455" s="267" t="s">
        <v>583</v>
      </c>
      <c r="J13455" s="267">
        <v>0.64</v>
      </c>
      <c r="K13455" s="267" t="s">
        <v>1986</v>
      </c>
      <c r="O13455" s="267" t="s">
        <v>24</v>
      </c>
      <c r="P13455" s="267">
        <v>15327237</v>
      </c>
      <c r="Q13455" s="267" t="s">
        <v>1445</v>
      </c>
      <c r="S13455" s="267">
        <v>38</v>
      </c>
      <c r="T13455" s="267" t="s">
        <v>13</v>
      </c>
      <c r="U13455" s="267" t="s">
        <v>1490</v>
      </c>
      <c r="V13455" s="267" t="s">
        <v>13</v>
      </c>
      <c r="W13455" s="267">
        <v>1940</v>
      </c>
      <c r="X13455" s="267">
        <v>63701002430</v>
      </c>
      <c r="Y13455" s="267">
        <v>15327237</v>
      </c>
      <c r="Z13455" s="267">
        <v>1</v>
      </c>
      <c r="AA13455" s="267" t="s">
        <v>1987</v>
      </c>
      <c r="AB13455" s="270" t="s">
        <v>1988</v>
      </c>
      <c r="AD13455" s="267" t="s">
        <v>13</v>
      </c>
      <c r="AF13455" s="267" t="s">
        <v>24</v>
      </c>
      <c r="AG13455" s="267" t="s">
        <v>24</v>
      </c>
    </row>
    <row r="13456" spans="3:33" ht="409.5">
      <c r="C13456" s="267" t="s">
        <v>1985</v>
      </c>
      <c r="D13456" s="267" t="s">
        <v>727</v>
      </c>
      <c r="E13456" s="267">
        <v>13610</v>
      </c>
      <c r="F13456" s="267" t="s">
        <v>1444</v>
      </c>
      <c r="G13456" s="267" t="s">
        <v>1445</v>
      </c>
      <c r="H13456" s="267">
        <v>1</v>
      </c>
      <c r="I13456" s="267" t="s">
        <v>583</v>
      </c>
      <c r="J13456" s="267">
        <v>0.64</v>
      </c>
      <c r="K13456" s="267" t="s">
        <v>1986</v>
      </c>
      <c r="O13456" s="267" t="s">
        <v>24</v>
      </c>
      <c r="P13456" s="267">
        <v>15327237</v>
      </c>
      <c r="Q13456" s="267" t="s">
        <v>1445</v>
      </c>
      <c r="S13456" s="267">
        <v>38</v>
      </c>
      <c r="T13456" s="267" t="s">
        <v>13</v>
      </c>
      <c r="U13456" s="267" t="s">
        <v>1490</v>
      </c>
      <c r="V13456" s="267" t="s">
        <v>13</v>
      </c>
      <c r="W13456" s="267">
        <v>1940</v>
      </c>
      <c r="X13456" s="267">
        <v>63701002430</v>
      </c>
      <c r="Y13456" s="267">
        <v>15327237</v>
      </c>
      <c r="Z13456" s="267">
        <v>1</v>
      </c>
      <c r="AA13456" s="267" t="s">
        <v>1987</v>
      </c>
      <c r="AB13456" s="270" t="s">
        <v>1988</v>
      </c>
      <c r="AD13456" s="267" t="s">
        <v>13</v>
      </c>
      <c r="AF13456" s="267" t="s">
        <v>24</v>
      </c>
      <c r="AG13456" s="267" t="s">
        <v>24</v>
      </c>
    </row>
    <row r="13457" spans="3:33" ht="409.5">
      <c r="C13457" s="267" t="s">
        <v>1985</v>
      </c>
      <c r="D13457" s="267" t="s">
        <v>727</v>
      </c>
      <c r="E13457" s="267">
        <v>13610</v>
      </c>
      <c r="F13457" s="267" t="s">
        <v>1444</v>
      </c>
      <c r="G13457" s="267" t="s">
        <v>1445</v>
      </c>
      <c r="H13457" s="267">
        <v>1</v>
      </c>
      <c r="I13457" s="267" t="s">
        <v>583</v>
      </c>
      <c r="J13457" s="267">
        <v>0.64</v>
      </c>
      <c r="K13457" s="267" t="s">
        <v>1986</v>
      </c>
      <c r="O13457" s="267" t="s">
        <v>24</v>
      </c>
      <c r="P13457" s="267">
        <v>15327237</v>
      </c>
      <c r="Q13457" s="267" t="s">
        <v>1445</v>
      </c>
      <c r="S13457" s="267">
        <v>38</v>
      </c>
      <c r="T13457" s="267" t="s">
        <v>13</v>
      </c>
      <c r="U13457" s="267" t="s">
        <v>1490</v>
      </c>
      <c r="V13457" s="267" t="s">
        <v>13</v>
      </c>
      <c r="W13457" s="267">
        <v>1940</v>
      </c>
      <c r="X13457" s="267">
        <v>63701002430</v>
      </c>
      <c r="Y13457" s="267">
        <v>15327237</v>
      </c>
      <c r="Z13457" s="267">
        <v>1</v>
      </c>
      <c r="AA13457" s="267" t="s">
        <v>1987</v>
      </c>
      <c r="AB13457" s="270" t="s">
        <v>1988</v>
      </c>
      <c r="AD13457" s="267" t="s">
        <v>13</v>
      </c>
      <c r="AF13457" s="267" t="s">
        <v>24</v>
      </c>
      <c r="AG13457" s="267" t="s">
        <v>24</v>
      </c>
    </row>
    <row r="13458" spans="3:33" ht="409.5">
      <c r="C13458" s="267" t="s">
        <v>1985</v>
      </c>
      <c r="D13458" s="267" t="s">
        <v>727</v>
      </c>
      <c r="E13458" s="267">
        <v>13610</v>
      </c>
      <c r="F13458" s="267" t="s">
        <v>1444</v>
      </c>
      <c r="G13458" s="267" t="s">
        <v>1445</v>
      </c>
      <c r="H13458" s="267">
        <v>1</v>
      </c>
      <c r="I13458" s="267" t="s">
        <v>583</v>
      </c>
      <c r="J13458" s="267">
        <v>0.64</v>
      </c>
      <c r="K13458" s="267" t="s">
        <v>1986</v>
      </c>
      <c r="O13458" s="267" t="s">
        <v>24</v>
      </c>
      <c r="P13458" s="267">
        <v>15327237</v>
      </c>
      <c r="Q13458" s="267" t="s">
        <v>1445</v>
      </c>
      <c r="S13458" s="267">
        <v>38</v>
      </c>
      <c r="T13458" s="267" t="s">
        <v>13</v>
      </c>
      <c r="U13458" s="267" t="s">
        <v>1490</v>
      </c>
      <c r="V13458" s="267" t="s">
        <v>13</v>
      </c>
      <c r="W13458" s="267">
        <v>1940</v>
      </c>
      <c r="X13458" s="267">
        <v>63701002430</v>
      </c>
      <c r="Y13458" s="267">
        <v>15327237</v>
      </c>
      <c r="Z13458" s="267">
        <v>1</v>
      </c>
      <c r="AA13458" s="267" t="s">
        <v>1987</v>
      </c>
      <c r="AB13458" s="270" t="s">
        <v>1988</v>
      </c>
      <c r="AD13458" s="267" t="s">
        <v>13</v>
      </c>
      <c r="AF13458" s="267" t="s">
        <v>24</v>
      </c>
      <c r="AG13458" s="267" t="s">
        <v>24</v>
      </c>
    </row>
    <row r="13459" spans="3:33" ht="409.5">
      <c r="C13459" s="267" t="s">
        <v>1985</v>
      </c>
      <c r="D13459" s="267" t="s">
        <v>727</v>
      </c>
      <c r="E13459" s="267">
        <v>13610</v>
      </c>
      <c r="F13459" s="267" t="s">
        <v>1444</v>
      </c>
      <c r="G13459" s="267" t="s">
        <v>1445</v>
      </c>
      <c r="H13459" s="267">
        <v>1</v>
      </c>
      <c r="I13459" s="267" t="s">
        <v>583</v>
      </c>
      <c r="J13459" s="267">
        <v>0.64</v>
      </c>
      <c r="K13459" s="267" t="s">
        <v>1986</v>
      </c>
      <c r="O13459" s="267" t="s">
        <v>24</v>
      </c>
      <c r="P13459" s="267">
        <v>15327237</v>
      </c>
      <c r="Q13459" s="267" t="s">
        <v>1445</v>
      </c>
      <c r="S13459" s="267">
        <v>38</v>
      </c>
      <c r="T13459" s="267" t="s">
        <v>13</v>
      </c>
      <c r="U13459" s="267" t="s">
        <v>1490</v>
      </c>
      <c r="V13459" s="267" t="s">
        <v>13</v>
      </c>
      <c r="W13459" s="267">
        <v>1940</v>
      </c>
      <c r="X13459" s="267">
        <v>63701002430</v>
      </c>
      <c r="Y13459" s="267">
        <v>15327237</v>
      </c>
      <c r="Z13459" s="267">
        <v>1</v>
      </c>
      <c r="AA13459" s="267" t="s">
        <v>1987</v>
      </c>
      <c r="AB13459" s="270" t="s">
        <v>1988</v>
      </c>
      <c r="AD13459" s="267" t="s">
        <v>13</v>
      </c>
      <c r="AF13459" s="267" t="s">
        <v>24</v>
      </c>
      <c r="AG13459" s="267" t="s">
        <v>24</v>
      </c>
    </row>
    <row r="13460" spans="3:33" ht="409.5">
      <c r="C13460" s="267" t="s">
        <v>1985</v>
      </c>
      <c r="D13460" s="267" t="s">
        <v>727</v>
      </c>
      <c r="E13460" s="267">
        <v>13610</v>
      </c>
      <c r="F13460" s="267" t="s">
        <v>1444</v>
      </c>
      <c r="G13460" s="267" t="s">
        <v>1445</v>
      </c>
      <c r="H13460" s="267">
        <v>1</v>
      </c>
      <c r="I13460" s="267" t="s">
        <v>583</v>
      </c>
      <c r="J13460" s="267">
        <v>0.64</v>
      </c>
      <c r="K13460" s="267" t="s">
        <v>1986</v>
      </c>
      <c r="O13460" s="267" t="s">
        <v>24</v>
      </c>
      <c r="P13460" s="267">
        <v>15327237</v>
      </c>
      <c r="Q13460" s="267" t="s">
        <v>1445</v>
      </c>
      <c r="S13460" s="267">
        <v>38</v>
      </c>
      <c r="T13460" s="267" t="s">
        <v>13</v>
      </c>
      <c r="U13460" s="267" t="s">
        <v>1490</v>
      </c>
      <c r="V13460" s="267" t="s">
        <v>13</v>
      </c>
      <c r="W13460" s="267">
        <v>1940</v>
      </c>
      <c r="X13460" s="267">
        <v>63701002430</v>
      </c>
      <c r="Y13460" s="267">
        <v>15327237</v>
      </c>
      <c r="Z13460" s="267">
        <v>1</v>
      </c>
      <c r="AA13460" s="267" t="s">
        <v>1987</v>
      </c>
      <c r="AB13460" s="270" t="s">
        <v>1988</v>
      </c>
      <c r="AD13460" s="267" t="s">
        <v>13</v>
      </c>
      <c r="AF13460" s="267" t="s">
        <v>24</v>
      </c>
      <c r="AG13460" s="267" t="s">
        <v>24</v>
      </c>
    </row>
    <row r="13461" spans="3:33" ht="409.5">
      <c r="C13461" s="267" t="s">
        <v>1985</v>
      </c>
      <c r="D13461" s="267" t="s">
        <v>727</v>
      </c>
      <c r="E13461" s="267">
        <v>13610</v>
      </c>
      <c r="F13461" s="267" t="s">
        <v>1444</v>
      </c>
      <c r="G13461" s="267" t="s">
        <v>1445</v>
      </c>
      <c r="H13461" s="267">
        <v>1</v>
      </c>
      <c r="I13461" s="267" t="s">
        <v>583</v>
      </c>
      <c r="J13461" s="267">
        <v>0.64</v>
      </c>
      <c r="K13461" s="267" t="s">
        <v>1986</v>
      </c>
      <c r="O13461" s="267" t="s">
        <v>24</v>
      </c>
      <c r="P13461" s="267">
        <v>15327237</v>
      </c>
      <c r="Q13461" s="267" t="s">
        <v>1445</v>
      </c>
      <c r="S13461" s="267">
        <v>38</v>
      </c>
      <c r="T13461" s="267" t="s">
        <v>13</v>
      </c>
      <c r="U13461" s="267" t="s">
        <v>1490</v>
      </c>
      <c r="V13461" s="267" t="s">
        <v>13</v>
      </c>
      <c r="W13461" s="267">
        <v>1940</v>
      </c>
      <c r="X13461" s="267">
        <v>63701002430</v>
      </c>
      <c r="Y13461" s="267">
        <v>15327237</v>
      </c>
      <c r="Z13461" s="267">
        <v>1</v>
      </c>
      <c r="AA13461" s="267" t="s">
        <v>1987</v>
      </c>
      <c r="AB13461" s="270" t="s">
        <v>1988</v>
      </c>
      <c r="AD13461" s="267" t="s">
        <v>13</v>
      </c>
      <c r="AF13461" s="267" t="s">
        <v>24</v>
      </c>
      <c r="AG13461" s="267" t="s">
        <v>24</v>
      </c>
    </row>
    <row r="13462" spans="3:33" ht="409.5">
      <c r="C13462" s="267" t="s">
        <v>1985</v>
      </c>
      <c r="D13462" s="267" t="s">
        <v>727</v>
      </c>
      <c r="E13462" s="267">
        <v>13610</v>
      </c>
      <c r="F13462" s="267" t="s">
        <v>1444</v>
      </c>
      <c r="G13462" s="267" t="s">
        <v>1445</v>
      </c>
      <c r="H13462" s="267">
        <v>1</v>
      </c>
      <c r="I13462" s="267" t="s">
        <v>583</v>
      </c>
      <c r="J13462" s="267">
        <v>0.64</v>
      </c>
      <c r="K13462" s="267" t="s">
        <v>1986</v>
      </c>
      <c r="O13462" s="267" t="s">
        <v>24</v>
      </c>
      <c r="P13462" s="267">
        <v>15327237</v>
      </c>
      <c r="Q13462" s="267" t="s">
        <v>1445</v>
      </c>
      <c r="S13462" s="267">
        <v>38</v>
      </c>
      <c r="T13462" s="267" t="s">
        <v>13</v>
      </c>
      <c r="U13462" s="267" t="s">
        <v>1490</v>
      </c>
      <c r="V13462" s="267" t="s">
        <v>13</v>
      </c>
      <c r="W13462" s="267">
        <v>1940</v>
      </c>
      <c r="X13462" s="267">
        <v>63701002430</v>
      </c>
      <c r="Y13462" s="267">
        <v>15327237</v>
      </c>
      <c r="Z13462" s="267">
        <v>1</v>
      </c>
      <c r="AA13462" s="267" t="s">
        <v>1987</v>
      </c>
      <c r="AB13462" s="270" t="s">
        <v>1988</v>
      </c>
      <c r="AD13462" s="267" t="s">
        <v>13</v>
      </c>
      <c r="AF13462" s="267" t="s">
        <v>24</v>
      </c>
      <c r="AG13462" s="267" t="s">
        <v>24</v>
      </c>
    </row>
    <row r="13463" spans="3:33" ht="409.5">
      <c r="C13463" s="267" t="s">
        <v>1985</v>
      </c>
      <c r="D13463" s="267" t="s">
        <v>727</v>
      </c>
      <c r="E13463" s="267">
        <v>13610</v>
      </c>
      <c r="F13463" s="267" t="s">
        <v>1444</v>
      </c>
      <c r="G13463" s="267" t="s">
        <v>1445</v>
      </c>
      <c r="H13463" s="267">
        <v>1</v>
      </c>
      <c r="I13463" s="267" t="s">
        <v>583</v>
      </c>
      <c r="J13463" s="267">
        <v>0.64</v>
      </c>
      <c r="K13463" s="267" t="s">
        <v>1986</v>
      </c>
      <c r="O13463" s="267" t="s">
        <v>24</v>
      </c>
      <c r="P13463" s="267">
        <v>15327237</v>
      </c>
      <c r="Q13463" s="267" t="s">
        <v>1445</v>
      </c>
      <c r="S13463" s="267">
        <v>38</v>
      </c>
      <c r="T13463" s="267" t="s">
        <v>13</v>
      </c>
      <c r="U13463" s="267" t="s">
        <v>1490</v>
      </c>
      <c r="V13463" s="267" t="s">
        <v>13</v>
      </c>
      <c r="W13463" s="267">
        <v>1940</v>
      </c>
      <c r="X13463" s="267">
        <v>63701002430</v>
      </c>
      <c r="Y13463" s="267">
        <v>15327237</v>
      </c>
      <c r="Z13463" s="267">
        <v>1</v>
      </c>
      <c r="AA13463" s="267" t="s">
        <v>1987</v>
      </c>
      <c r="AB13463" s="270" t="s">
        <v>1988</v>
      </c>
      <c r="AD13463" s="267" t="s">
        <v>13</v>
      </c>
      <c r="AF13463" s="267" t="s">
        <v>24</v>
      </c>
      <c r="AG13463" s="267" t="s">
        <v>24</v>
      </c>
    </row>
    <row r="13464" spans="3:33" ht="409.5">
      <c r="C13464" s="267" t="s">
        <v>1985</v>
      </c>
      <c r="D13464" s="267" t="s">
        <v>727</v>
      </c>
      <c r="E13464" s="267">
        <v>13610</v>
      </c>
      <c r="F13464" s="267" t="s">
        <v>1444</v>
      </c>
      <c r="G13464" s="267" t="s">
        <v>1445</v>
      </c>
      <c r="H13464" s="267">
        <v>1</v>
      </c>
      <c r="I13464" s="267" t="s">
        <v>583</v>
      </c>
      <c r="J13464" s="267">
        <v>0.64</v>
      </c>
      <c r="K13464" s="267" t="s">
        <v>1986</v>
      </c>
      <c r="O13464" s="267" t="s">
        <v>24</v>
      </c>
      <c r="P13464" s="267">
        <v>15327237</v>
      </c>
      <c r="Q13464" s="267" t="s">
        <v>1445</v>
      </c>
      <c r="S13464" s="267">
        <v>38</v>
      </c>
      <c r="T13464" s="267" t="s">
        <v>13</v>
      </c>
      <c r="U13464" s="267" t="s">
        <v>1490</v>
      </c>
      <c r="V13464" s="267" t="s">
        <v>13</v>
      </c>
      <c r="W13464" s="267">
        <v>1940</v>
      </c>
      <c r="X13464" s="267">
        <v>63701002430</v>
      </c>
      <c r="Y13464" s="267">
        <v>15327237</v>
      </c>
      <c r="Z13464" s="267">
        <v>1</v>
      </c>
      <c r="AA13464" s="267" t="s">
        <v>1987</v>
      </c>
      <c r="AB13464" s="270" t="s">
        <v>1988</v>
      </c>
      <c r="AD13464" s="267" t="s">
        <v>13</v>
      </c>
      <c r="AF13464" s="267" t="s">
        <v>24</v>
      </c>
      <c r="AG13464" s="267" t="s">
        <v>24</v>
      </c>
    </row>
    <row r="13465" spans="3:33" ht="409.5">
      <c r="C13465" s="267" t="s">
        <v>1985</v>
      </c>
      <c r="D13465" s="267" t="s">
        <v>727</v>
      </c>
      <c r="E13465" s="267">
        <v>13610</v>
      </c>
      <c r="F13465" s="267" t="s">
        <v>1444</v>
      </c>
      <c r="G13465" s="267" t="s">
        <v>1445</v>
      </c>
      <c r="H13465" s="267">
        <v>1</v>
      </c>
      <c r="I13465" s="267" t="s">
        <v>583</v>
      </c>
      <c r="J13465" s="267">
        <v>0.64</v>
      </c>
      <c r="K13465" s="267" t="s">
        <v>1986</v>
      </c>
      <c r="O13465" s="267" t="s">
        <v>24</v>
      </c>
      <c r="P13465" s="267">
        <v>15327237</v>
      </c>
      <c r="Q13465" s="267" t="s">
        <v>1445</v>
      </c>
      <c r="S13465" s="267">
        <v>38</v>
      </c>
      <c r="T13465" s="267" t="s">
        <v>13</v>
      </c>
      <c r="U13465" s="267" t="s">
        <v>1490</v>
      </c>
      <c r="V13465" s="267" t="s">
        <v>13</v>
      </c>
      <c r="W13465" s="267">
        <v>1940</v>
      </c>
      <c r="X13465" s="267">
        <v>63701002430</v>
      </c>
      <c r="Y13465" s="267">
        <v>15327237</v>
      </c>
      <c r="Z13465" s="267">
        <v>1</v>
      </c>
      <c r="AA13465" s="267" t="s">
        <v>1987</v>
      </c>
      <c r="AB13465" s="270" t="s">
        <v>1988</v>
      </c>
      <c r="AD13465" s="267" t="s">
        <v>13</v>
      </c>
      <c r="AF13465" s="267" t="s">
        <v>24</v>
      </c>
      <c r="AG13465" s="267" t="s">
        <v>24</v>
      </c>
    </row>
    <row r="13466" spans="3:33" ht="409.5">
      <c r="C13466" s="267" t="s">
        <v>1985</v>
      </c>
      <c r="D13466" s="267" t="s">
        <v>727</v>
      </c>
      <c r="E13466" s="267">
        <v>13610</v>
      </c>
      <c r="F13466" s="267" t="s">
        <v>1444</v>
      </c>
      <c r="G13466" s="267" t="s">
        <v>1445</v>
      </c>
      <c r="H13466" s="267">
        <v>1</v>
      </c>
      <c r="I13466" s="267" t="s">
        <v>583</v>
      </c>
      <c r="J13466" s="267">
        <v>0.64</v>
      </c>
      <c r="K13466" s="267" t="s">
        <v>1986</v>
      </c>
      <c r="O13466" s="267" t="s">
        <v>24</v>
      </c>
      <c r="P13466" s="267">
        <v>15327237</v>
      </c>
      <c r="Q13466" s="267" t="s">
        <v>1445</v>
      </c>
      <c r="S13466" s="267">
        <v>38</v>
      </c>
      <c r="T13466" s="267" t="s">
        <v>13</v>
      </c>
      <c r="U13466" s="267" t="s">
        <v>1490</v>
      </c>
      <c r="V13466" s="267" t="s">
        <v>13</v>
      </c>
      <c r="W13466" s="267">
        <v>1940</v>
      </c>
      <c r="X13466" s="267">
        <v>63701002430</v>
      </c>
      <c r="Y13466" s="267">
        <v>15327237</v>
      </c>
      <c r="Z13466" s="267">
        <v>1</v>
      </c>
      <c r="AA13466" s="267" t="s">
        <v>1987</v>
      </c>
      <c r="AB13466" s="270" t="s">
        <v>1988</v>
      </c>
      <c r="AD13466" s="267" t="s">
        <v>13</v>
      </c>
      <c r="AF13466" s="267" t="s">
        <v>24</v>
      </c>
      <c r="AG13466" s="267" t="s">
        <v>24</v>
      </c>
    </row>
    <row r="13467" spans="3:33" ht="409.5">
      <c r="C13467" s="267" t="s">
        <v>1985</v>
      </c>
      <c r="D13467" s="267" t="s">
        <v>727</v>
      </c>
      <c r="E13467" s="267">
        <v>13610</v>
      </c>
      <c r="F13467" s="267" t="s">
        <v>1444</v>
      </c>
      <c r="G13467" s="267" t="s">
        <v>1445</v>
      </c>
      <c r="H13467" s="267">
        <v>1</v>
      </c>
      <c r="I13467" s="267" t="s">
        <v>583</v>
      </c>
      <c r="J13467" s="267">
        <v>0.64</v>
      </c>
      <c r="K13467" s="267" t="s">
        <v>1986</v>
      </c>
      <c r="O13467" s="267" t="s">
        <v>24</v>
      </c>
      <c r="P13467" s="267">
        <v>15327237</v>
      </c>
      <c r="Q13467" s="267" t="s">
        <v>1445</v>
      </c>
      <c r="S13467" s="267">
        <v>38</v>
      </c>
      <c r="T13467" s="267" t="s">
        <v>13</v>
      </c>
      <c r="U13467" s="267" t="s">
        <v>1490</v>
      </c>
      <c r="V13467" s="267" t="s">
        <v>13</v>
      </c>
      <c r="W13467" s="267">
        <v>1940</v>
      </c>
      <c r="X13467" s="267">
        <v>63701002430</v>
      </c>
      <c r="Y13467" s="267">
        <v>15327237</v>
      </c>
      <c r="Z13467" s="267">
        <v>1</v>
      </c>
      <c r="AA13467" s="267" t="s">
        <v>1987</v>
      </c>
      <c r="AB13467" s="270" t="s">
        <v>1988</v>
      </c>
      <c r="AD13467" s="267" t="s">
        <v>13</v>
      </c>
      <c r="AF13467" s="267" t="s">
        <v>24</v>
      </c>
      <c r="AG13467" s="267" t="s">
        <v>24</v>
      </c>
    </row>
    <row r="13468" spans="3:33" ht="409.5">
      <c r="C13468" s="267" t="s">
        <v>1985</v>
      </c>
      <c r="D13468" s="267" t="s">
        <v>727</v>
      </c>
      <c r="E13468" s="267">
        <v>13610</v>
      </c>
      <c r="F13468" s="267" t="s">
        <v>1444</v>
      </c>
      <c r="G13468" s="267" t="s">
        <v>1445</v>
      </c>
      <c r="H13468" s="267">
        <v>1</v>
      </c>
      <c r="I13468" s="267" t="s">
        <v>583</v>
      </c>
      <c r="J13468" s="267">
        <v>0.64</v>
      </c>
      <c r="K13468" s="267" t="s">
        <v>1986</v>
      </c>
      <c r="O13468" s="267" t="s">
        <v>24</v>
      </c>
      <c r="P13468" s="267">
        <v>15327237</v>
      </c>
      <c r="Q13468" s="267" t="s">
        <v>1445</v>
      </c>
      <c r="S13468" s="267">
        <v>38</v>
      </c>
      <c r="T13468" s="267" t="s">
        <v>13</v>
      </c>
      <c r="U13468" s="267" t="s">
        <v>1490</v>
      </c>
      <c r="V13468" s="267" t="s">
        <v>13</v>
      </c>
      <c r="W13468" s="267">
        <v>1940</v>
      </c>
      <c r="X13468" s="267">
        <v>63701002430</v>
      </c>
      <c r="Y13468" s="267">
        <v>15327237</v>
      </c>
      <c r="Z13468" s="267">
        <v>1</v>
      </c>
      <c r="AA13468" s="267" t="s">
        <v>1987</v>
      </c>
      <c r="AB13468" s="270" t="s">
        <v>1988</v>
      </c>
      <c r="AD13468" s="267" t="s">
        <v>13</v>
      </c>
      <c r="AF13468" s="267" t="s">
        <v>24</v>
      </c>
      <c r="AG13468" s="267" t="s">
        <v>24</v>
      </c>
    </row>
    <row r="13469" spans="3:33" ht="409.5">
      <c r="C13469" s="267" t="s">
        <v>1985</v>
      </c>
      <c r="D13469" s="267" t="s">
        <v>727</v>
      </c>
      <c r="E13469" s="267">
        <v>13610</v>
      </c>
      <c r="F13469" s="267" t="s">
        <v>1444</v>
      </c>
      <c r="G13469" s="267" t="s">
        <v>1445</v>
      </c>
      <c r="H13469" s="267">
        <v>1</v>
      </c>
      <c r="I13469" s="267" t="s">
        <v>583</v>
      </c>
      <c r="J13469" s="267">
        <v>0.64</v>
      </c>
      <c r="K13469" s="267" t="s">
        <v>1986</v>
      </c>
      <c r="O13469" s="267" t="s">
        <v>24</v>
      </c>
      <c r="P13469" s="267">
        <v>15327237</v>
      </c>
      <c r="Q13469" s="267" t="s">
        <v>1445</v>
      </c>
      <c r="S13469" s="267">
        <v>38</v>
      </c>
      <c r="T13469" s="267" t="s">
        <v>13</v>
      </c>
      <c r="U13469" s="267" t="s">
        <v>1490</v>
      </c>
      <c r="V13469" s="267" t="s">
        <v>13</v>
      </c>
      <c r="W13469" s="267">
        <v>1940</v>
      </c>
      <c r="X13469" s="267">
        <v>63701002430</v>
      </c>
      <c r="Y13469" s="267">
        <v>15327237</v>
      </c>
      <c r="Z13469" s="267">
        <v>1</v>
      </c>
      <c r="AA13469" s="267" t="s">
        <v>1987</v>
      </c>
      <c r="AB13469" s="270" t="s">
        <v>1988</v>
      </c>
      <c r="AD13469" s="267" t="s">
        <v>13</v>
      </c>
      <c r="AF13469" s="267" t="s">
        <v>24</v>
      </c>
      <c r="AG13469" s="267" t="s">
        <v>24</v>
      </c>
    </row>
    <row r="13470" spans="3:33" ht="409.5">
      <c r="C13470" s="267" t="s">
        <v>1985</v>
      </c>
      <c r="D13470" s="267" t="s">
        <v>727</v>
      </c>
      <c r="E13470" s="267">
        <v>13610</v>
      </c>
      <c r="F13470" s="267" t="s">
        <v>1444</v>
      </c>
      <c r="G13470" s="267" t="s">
        <v>1445</v>
      </c>
      <c r="H13470" s="267">
        <v>1</v>
      </c>
      <c r="I13470" s="267" t="s">
        <v>583</v>
      </c>
      <c r="J13470" s="267">
        <v>0.64</v>
      </c>
      <c r="K13470" s="267" t="s">
        <v>1986</v>
      </c>
      <c r="O13470" s="267" t="s">
        <v>24</v>
      </c>
      <c r="P13470" s="267">
        <v>15327237</v>
      </c>
      <c r="Q13470" s="267" t="s">
        <v>1445</v>
      </c>
      <c r="S13470" s="267">
        <v>38</v>
      </c>
      <c r="T13470" s="267" t="s">
        <v>13</v>
      </c>
      <c r="U13470" s="267" t="s">
        <v>1490</v>
      </c>
      <c r="V13470" s="267" t="s">
        <v>13</v>
      </c>
      <c r="W13470" s="267">
        <v>1940</v>
      </c>
      <c r="X13470" s="267">
        <v>63701002430</v>
      </c>
      <c r="Y13470" s="267">
        <v>15327237</v>
      </c>
      <c r="Z13470" s="267">
        <v>1</v>
      </c>
      <c r="AA13470" s="267" t="s">
        <v>1987</v>
      </c>
      <c r="AB13470" s="270" t="s">
        <v>1988</v>
      </c>
      <c r="AD13470" s="267" t="s">
        <v>13</v>
      </c>
      <c r="AF13470" s="267" t="s">
        <v>24</v>
      </c>
      <c r="AG13470" s="267" t="s">
        <v>24</v>
      </c>
    </row>
    <row r="13471" spans="3:33" ht="409.5">
      <c r="C13471" s="267" t="s">
        <v>1985</v>
      </c>
      <c r="D13471" s="267" t="s">
        <v>727</v>
      </c>
      <c r="E13471" s="267">
        <v>13610</v>
      </c>
      <c r="F13471" s="267" t="s">
        <v>1444</v>
      </c>
      <c r="G13471" s="267" t="s">
        <v>1445</v>
      </c>
      <c r="H13471" s="267">
        <v>1</v>
      </c>
      <c r="I13471" s="267" t="s">
        <v>583</v>
      </c>
      <c r="J13471" s="267">
        <v>0.64</v>
      </c>
      <c r="K13471" s="267" t="s">
        <v>1986</v>
      </c>
      <c r="O13471" s="267" t="s">
        <v>24</v>
      </c>
      <c r="P13471" s="267">
        <v>15327237</v>
      </c>
      <c r="Q13471" s="267" t="s">
        <v>1445</v>
      </c>
      <c r="S13471" s="267">
        <v>38</v>
      </c>
      <c r="T13471" s="267" t="s">
        <v>13</v>
      </c>
      <c r="U13471" s="267" t="s">
        <v>1490</v>
      </c>
      <c r="V13471" s="267" t="s">
        <v>13</v>
      </c>
      <c r="W13471" s="267">
        <v>1940</v>
      </c>
      <c r="X13471" s="267">
        <v>63701002430</v>
      </c>
      <c r="Y13471" s="267">
        <v>15327237</v>
      </c>
      <c r="Z13471" s="267">
        <v>1</v>
      </c>
      <c r="AA13471" s="267" t="s">
        <v>1987</v>
      </c>
      <c r="AB13471" s="270" t="s">
        <v>1988</v>
      </c>
      <c r="AD13471" s="267" t="s">
        <v>13</v>
      </c>
      <c r="AF13471" s="267" t="s">
        <v>24</v>
      </c>
      <c r="AG13471" s="267" t="s">
        <v>24</v>
      </c>
    </row>
    <row r="13472" spans="3:33" ht="409.5">
      <c r="C13472" s="267" t="s">
        <v>1985</v>
      </c>
      <c r="D13472" s="267" t="s">
        <v>727</v>
      </c>
      <c r="E13472" s="267">
        <v>13610</v>
      </c>
      <c r="F13472" s="267" t="s">
        <v>1444</v>
      </c>
      <c r="G13472" s="267" t="s">
        <v>1445</v>
      </c>
      <c r="H13472" s="267">
        <v>1</v>
      </c>
      <c r="I13472" s="267" t="s">
        <v>583</v>
      </c>
      <c r="J13472" s="267">
        <v>0.64</v>
      </c>
      <c r="K13472" s="267" t="s">
        <v>1986</v>
      </c>
      <c r="O13472" s="267" t="s">
        <v>24</v>
      </c>
      <c r="P13472" s="267">
        <v>15327237</v>
      </c>
      <c r="Q13472" s="267" t="s">
        <v>1445</v>
      </c>
      <c r="S13472" s="267">
        <v>38</v>
      </c>
      <c r="T13472" s="267" t="s">
        <v>13</v>
      </c>
      <c r="U13472" s="267" t="s">
        <v>1490</v>
      </c>
      <c r="V13472" s="267" t="s">
        <v>13</v>
      </c>
      <c r="W13472" s="267">
        <v>1940</v>
      </c>
      <c r="X13472" s="267">
        <v>63701002430</v>
      </c>
      <c r="Y13472" s="267">
        <v>15327237</v>
      </c>
      <c r="Z13472" s="267">
        <v>1</v>
      </c>
      <c r="AA13472" s="267" t="s">
        <v>1987</v>
      </c>
      <c r="AB13472" s="270" t="s">
        <v>1988</v>
      </c>
      <c r="AD13472" s="267" t="s">
        <v>13</v>
      </c>
      <c r="AF13472" s="267" t="s">
        <v>24</v>
      </c>
      <c r="AG13472" s="267" t="s">
        <v>24</v>
      </c>
    </row>
    <row r="13473" spans="3:33" ht="409.5">
      <c r="C13473" s="267" t="s">
        <v>1985</v>
      </c>
      <c r="D13473" s="267" t="s">
        <v>727</v>
      </c>
      <c r="E13473" s="267">
        <v>13610</v>
      </c>
      <c r="F13473" s="267" t="s">
        <v>1444</v>
      </c>
      <c r="G13473" s="267" t="s">
        <v>1445</v>
      </c>
      <c r="H13473" s="267">
        <v>1</v>
      </c>
      <c r="I13473" s="267" t="s">
        <v>583</v>
      </c>
      <c r="J13473" s="267">
        <v>0.64</v>
      </c>
      <c r="K13473" s="267" t="s">
        <v>1986</v>
      </c>
      <c r="O13473" s="267" t="s">
        <v>24</v>
      </c>
      <c r="P13473" s="267">
        <v>15327237</v>
      </c>
      <c r="Q13473" s="267" t="s">
        <v>1445</v>
      </c>
      <c r="S13473" s="267">
        <v>38</v>
      </c>
      <c r="T13473" s="267" t="s">
        <v>13</v>
      </c>
      <c r="U13473" s="267" t="s">
        <v>1490</v>
      </c>
      <c r="V13473" s="267" t="s">
        <v>13</v>
      </c>
      <c r="W13473" s="267">
        <v>1940</v>
      </c>
      <c r="X13473" s="267">
        <v>63701002430</v>
      </c>
      <c r="Y13473" s="267">
        <v>15327237</v>
      </c>
      <c r="Z13473" s="267">
        <v>1</v>
      </c>
      <c r="AA13473" s="267" t="s">
        <v>1987</v>
      </c>
      <c r="AB13473" s="270" t="s">
        <v>1988</v>
      </c>
      <c r="AD13473" s="267" t="s">
        <v>13</v>
      </c>
      <c r="AF13473" s="267" t="s">
        <v>24</v>
      </c>
      <c r="AG13473" s="267" t="s">
        <v>24</v>
      </c>
    </row>
    <row r="13474" spans="3:33" ht="409.5">
      <c r="C13474" s="267" t="s">
        <v>1985</v>
      </c>
      <c r="D13474" s="267" t="s">
        <v>727</v>
      </c>
      <c r="E13474" s="267">
        <v>13610</v>
      </c>
      <c r="F13474" s="267" t="s">
        <v>1444</v>
      </c>
      <c r="G13474" s="267" t="s">
        <v>1445</v>
      </c>
      <c r="H13474" s="267">
        <v>1</v>
      </c>
      <c r="I13474" s="267" t="s">
        <v>583</v>
      </c>
      <c r="J13474" s="267">
        <v>0.64</v>
      </c>
      <c r="K13474" s="267" t="s">
        <v>1986</v>
      </c>
      <c r="O13474" s="267" t="s">
        <v>24</v>
      </c>
      <c r="P13474" s="267">
        <v>15327237</v>
      </c>
      <c r="Q13474" s="267" t="s">
        <v>1445</v>
      </c>
      <c r="S13474" s="267">
        <v>38</v>
      </c>
      <c r="T13474" s="267" t="s">
        <v>13</v>
      </c>
      <c r="U13474" s="267" t="s">
        <v>1490</v>
      </c>
      <c r="V13474" s="267" t="s">
        <v>13</v>
      </c>
      <c r="W13474" s="267">
        <v>1940</v>
      </c>
      <c r="X13474" s="267">
        <v>63701002430</v>
      </c>
      <c r="Y13474" s="267">
        <v>15327237</v>
      </c>
      <c r="Z13474" s="267">
        <v>1</v>
      </c>
      <c r="AA13474" s="267" t="s">
        <v>1987</v>
      </c>
      <c r="AB13474" s="270" t="s">
        <v>1988</v>
      </c>
      <c r="AD13474" s="267" t="s">
        <v>13</v>
      </c>
      <c r="AF13474" s="267" t="s">
        <v>24</v>
      </c>
      <c r="AG13474" s="267" t="s">
        <v>24</v>
      </c>
    </row>
    <row r="13475" spans="3:33" ht="409.5">
      <c r="C13475" s="267" t="s">
        <v>1985</v>
      </c>
      <c r="D13475" s="267" t="s">
        <v>727</v>
      </c>
      <c r="E13475" s="267">
        <v>13610</v>
      </c>
      <c r="F13475" s="267" t="s">
        <v>1444</v>
      </c>
      <c r="G13475" s="267" t="s">
        <v>1445</v>
      </c>
      <c r="H13475" s="267">
        <v>1</v>
      </c>
      <c r="I13475" s="267" t="s">
        <v>583</v>
      </c>
      <c r="J13475" s="267">
        <v>0.64</v>
      </c>
      <c r="K13475" s="267" t="s">
        <v>1986</v>
      </c>
      <c r="O13475" s="267" t="s">
        <v>24</v>
      </c>
      <c r="P13475" s="267">
        <v>15327237</v>
      </c>
      <c r="Q13475" s="267" t="s">
        <v>1445</v>
      </c>
      <c r="S13475" s="267">
        <v>38</v>
      </c>
      <c r="T13475" s="267" t="s">
        <v>13</v>
      </c>
      <c r="U13475" s="267" t="s">
        <v>1490</v>
      </c>
      <c r="V13475" s="267" t="s">
        <v>13</v>
      </c>
      <c r="W13475" s="267">
        <v>1940</v>
      </c>
      <c r="X13475" s="267">
        <v>63701002430</v>
      </c>
      <c r="Y13475" s="267">
        <v>15327237</v>
      </c>
      <c r="Z13475" s="267">
        <v>1</v>
      </c>
      <c r="AA13475" s="267" t="s">
        <v>1987</v>
      </c>
      <c r="AB13475" s="270" t="s">
        <v>1988</v>
      </c>
      <c r="AD13475" s="267" t="s">
        <v>13</v>
      </c>
      <c r="AF13475" s="267" t="s">
        <v>24</v>
      </c>
      <c r="AG13475" s="267" t="s">
        <v>24</v>
      </c>
    </row>
    <row r="13476" spans="3:33" ht="409.5">
      <c r="C13476" s="267" t="s">
        <v>1985</v>
      </c>
      <c r="D13476" s="267" t="s">
        <v>727</v>
      </c>
      <c r="E13476" s="267">
        <v>13610</v>
      </c>
      <c r="F13476" s="267" t="s">
        <v>1444</v>
      </c>
      <c r="G13476" s="267" t="s">
        <v>1445</v>
      </c>
      <c r="H13476" s="267">
        <v>1</v>
      </c>
      <c r="I13476" s="267" t="s">
        <v>583</v>
      </c>
      <c r="J13476" s="267">
        <v>0.64</v>
      </c>
      <c r="K13476" s="267" t="s">
        <v>1986</v>
      </c>
      <c r="O13476" s="267" t="s">
        <v>24</v>
      </c>
      <c r="P13476" s="267">
        <v>15327237</v>
      </c>
      <c r="Q13476" s="267" t="s">
        <v>1445</v>
      </c>
      <c r="S13476" s="267">
        <v>38</v>
      </c>
      <c r="T13476" s="267" t="s">
        <v>13</v>
      </c>
      <c r="U13476" s="267" t="s">
        <v>1490</v>
      </c>
      <c r="V13476" s="267" t="s">
        <v>13</v>
      </c>
      <c r="W13476" s="267">
        <v>1940</v>
      </c>
      <c r="X13476" s="267">
        <v>63701002430</v>
      </c>
      <c r="Y13476" s="267">
        <v>15327237</v>
      </c>
      <c r="Z13476" s="267">
        <v>1</v>
      </c>
      <c r="AA13476" s="267" t="s">
        <v>1987</v>
      </c>
      <c r="AB13476" s="270" t="s">
        <v>1988</v>
      </c>
      <c r="AD13476" s="267" t="s">
        <v>13</v>
      </c>
      <c r="AF13476" s="267" t="s">
        <v>24</v>
      </c>
      <c r="AG13476" s="267" t="s">
        <v>24</v>
      </c>
    </row>
    <row r="13477" spans="3:33" ht="409.5">
      <c r="C13477" s="267" t="s">
        <v>1985</v>
      </c>
      <c r="D13477" s="267" t="s">
        <v>727</v>
      </c>
      <c r="E13477" s="267">
        <v>13610</v>
      </c>
      <c r="F13477" s="267" t="s">
        <v>1444</v>
      </c>
      <c r="G13477" s="267" t="s">
        <v>1445</v>
      </c>
      <c r="H13477" s="267">
        <v>1</v>
      </c>
      <c r="I13477" s="267" t="s">
        <v>583</v>
      </c>
      <c r="J13477" s="267">
        <v>0.64</v>
      </c>
      <c r="K13477" s="267" t="s">
        <v>1986</v>
      </c>
      <c r="O13477" s="267" t="s">
        <v>24</v>
      </c>
      <c r="P13477" s="267">
        <v>15327237</v>
      </c>
      <c r="Q13477" s="267" t="s">
        <v>1445</v>
      </c>
      <c r="S13477" s="267">
        <v>38</v>
      </c>
      <c r="T13477" s="267" t="s">
        <v>13</v>
      </c>
      <c r="U13477" s="267" t="s">
        <v>1490</v>
      </c>
      <c r="V13477" s="267" t="s">
        <v>13</v>
      </c>
      <c r="W13477" s="267">
        <v>1940</v>
      </c>
      <c r="X13477" s="267">
        <v>63701002430</v>
      </c>
      <c r="Y13477" s="267">
        <v>15327237</v>
      </c>
      <c r="Z13477" s="267">
        <v>1</v>
      </c>
      <c r="AA13477" s="267" t="s">
        <v>1987</v>
      </c>
      <c r="AB13477" s="270" t="s">
        <v>1988</v>
      </c>
      <c r="AD13477" s="267" t="s">
        <v>13</v>
      </c>
      <c r="AF13477" s="267" t="s">
        <v>24</v>
      </c>
      <c r="AG13477" s="267" t="s">
        <v>24</v>
      </c>
    </row>
    <row r="13478" spans="3:33" ht="409.5">
      <c r="C13478" s="267" t="s">
        <v>1985</v>
      </c>
      <c r="D13478" s="267" t="s">
        <v>727</v>
      </c>
      <c r="E13478" s="267">
        <v>13610</v>
      </c>
      <c r="F13478" s="267" t="s">
        <v>1444</v>
      </c>
      <c r="G13478" s="267" t="s">
        <v>1445</v>
      </c>
      <c r="H13478" s="267">
        <v>1</v>
      </c>
      <c r="I13478" s="267" t="s">
        <v>583</v>
      </c>
      <c r="J13478" s="267">
        <v>0.64</v>
      </c>
      <c r="K13478" s="267" t="s">
        <v>1986</v>
      </c>
      <c r="O13478" s="267" t="s">
        <v>24</v>
      </c>
      <c r="P13478" s="267">
        <v>15327237</v>
      </c>
      <c r="Q13478" s="267" t="s">
        <v>1445</v>
      </c>
      <c r="S13478" s="267">
        <v>38</v>
      </c>
      <c r="T13478" s="267" t="s">
        <v>13</v>
      </c>
      <c r="U13478" s="267" t="s">
        <v>1490</v>
      </c>
      <c r="V13478" s="267" t="s">
        <v>13</v>
      </c>
      <c r="W13478" s="267">
        <v>1940</v>
      </c>
      <c r="X13478" s="267">
        <v>63701002430</v>
      </c>
      <c r="Y13478" s="267">
        <v>15327237</v>
      </c>
      <c r="Z13478" s="267">
        <v>1</v>
      </c>
      <c r="AA13478" s="267" t="s">
        <v>1987</v>
      </c>
      <c r="AB13478" s="270" t="s">
        <v>1988</v>
      </c>
      <c r="AD13478" s="267" t="s">
        <v>13</v>
      </c>
      <c r="AF13478" s="267" t="s">
        <v>24</v>
      </c>
      <c r="AG13478" s="267" t="s">
        <v>24</v>
      </c>
    </row>
    <row r="13479" spans="3:33" ht="409.5">
      <c r="C13479" s="267" t="s">
        <v>1985</v>
      </c>
      <c r="D13479" s="267" t="s">
        <v>727</v>
      </c>
      <c r="E13479" s="267">
        <v>13610</v>
      </c>
      <c r="F13479" s="267" t="s">
        <v>1444</v>
      </c>
      <c r="G13479" s="267" t="s">
        <v>1445</v>
      </c>
      <c r="H13479" s="267">
        <v>1</v>
      </c>
      <c r="I13479" s="267" t="s">
        <v>583</v>
      </c>
      <c r="J13479" s="267">
        <v>0.64</v>
      </c>
      <c r="K13479" s="267" t="s">
        <v>1986</v>
      </c>
      <c r="O13479" s="267" t="s">
        <v>24</v>
      </c>
      <c r="P13479" s="267">
        <v>15327237</v>
      </c>
      <c r="Q13479" s="267" t="s">
        <v>1445</v>
      </c>
      <c r="S13479" s="267">
        <v>38</v>
      </c>
      <c r="T13479" s="267" t="s">
        <v>13</v>
      </c>
      <c r="U13479" s="267" t="s">
        <v>1490</v>
      </c>
      <c r="V13479" s="267" t="s">
        <v>13</v>
      </c>
      <c r="W13479" s="267">
        <v>1940</v>
      </c>
      <c r="X13479" s="267">
        <v>63701002430</v>
      </c>
      <c r="Y13479" s="267">
        <v>15327237</v>
      </c>
      <c r="Z13479" s="267">
        <v>1</v>
      </c>
      <c r="AA13479" s="267" t="s">
        <v>1987</v>
      </c>
      <c r="AB13479" s="270" t="s">
        <v>1988</v>
      </c>
      <c r="AD13479" s="267" t="s">
        <v>13</v>
      </c>
      <c r="AF13479" s="267" t="s">
        <v>24</v>
      </c>
      <c r="AG13479" s="267" t="s">
        <v>24</v>
      </c>
    </row>
    <row r="13480" spans="3:33" ht="409.5">
      <c r="C13480" s="267" t="s">
        <v>1985</v>
      </c>
      <c r="D13480" s="267" t="s">
        <v>727</v>
      </c>
      <c r="E13480" s="267">
        <v>13610</v>
      </c>
      <c r="F13480" s="267" t="s">
        <v>1444</v>
      </c>
      <c r="G13480" s="267" t="s">
        <v>1445</v>
      </c>
      <c r="H13480" s="267">
        <v>1</v>
      </c>
      <c r="I13480" s="267" t="s">
        <v>583</v>
      </c>
      <c r="J13480" s="267">
        <v>0.64</v>
      </c>
      <c r="K13480" s="267" t="s">
        <v>1986</v>
      </c>
      <c r="O13480" s="267" t="s">
        <v>24</v>
      </c>
      <c r="P13480" s="267">
        <v>15327237</v>
      </c>
      <c r="Q13480" s="267" t="s">
        <v>1445</v>
      </c>
      <c r="S13480" s="267">
        <v>38</v>
      </c>
      <c r="T13480" s="267" t="s">
        <v>13</v>
      </c>
      <c r="U13480" s="267" t="s">
        <v>1490</v>
      </c>
      <c r="V13480" s="267" t="s">
        <v>13</v>
      </c>
      <c r="W13480" s="267">
        <v>1940</v>
      </c>
      <c r="X13480" s="267">
        <v>63701002430</v>
      </c>
      <c r="Y13480" s="267">
        <v>15327237</v>
      </c>
      <c r="Z13480" s="267">
        <v>1</v>
      </c>
      <c r="AA13480" s="267" t="s">
        <v>1987</v>
      </c>
      <c r="AB13480" s="270" t="s">
        <v>1988</v>
      </c>
      <c r="AD13480" s="267" t="s">
        <v>13</v>
      </c>
      <c r="AF13480" s="267" t="s">
        <v>24</v>
      </c>
      <c r="AG13480" s="267" t="s">
        <v>24</v>
      </c>
    </row>
    <row r="13481" spans="3:33" ht="409.5">
      <c r="C13481" s="267" t="s">
        <v>1985</v>
      </c>
      <c r="D13481" s="267" t="s">
        <v>727</v>
      </c>
      <c r="E13481" s="267">
        <v>13610</v>
      </c>
      <c r="F13481" s="267" t="s">
        <v>1444</v>
      </c>
      <c r="G13481" s="267" t="s">
        <v>1445</v>
      </c>
      <c r="H13481" s="267">
        <v>1</v>
      </c>
      <c r="I13481" s="267" t="s">
        <v>583</v>
      </c>
      <c r="J13481" s="267">
        <v>0.64</v>
      </c>
      <c r="K13481" s="267" t="s">
        <v>1986</v>
      </c>
      <c r="O13481" s="267" t="s">
        <v>24</v>
      </c>
      <c r="P13481" s="267">
        <v>15327237</v>
      </c>
      <c r="Q13481" s="267" t="s">
        <v>1445</v>
      </c>
      <c r="S13481" s="267">
        <v>38</v>
      </c>
      <c r="T13481" s="267" t="s">
        <v>13</v>
      </c>
      <c r="U13481" s="267" t="s">
        <v>1490</v>
      </c>
      <c r="V13481" s="267" t="s">
        <v>13</v>
      </c>
      <c r="W13481" s="267">
        <v>1940</v>
      </c>
      <c r="X13481" s="267">
        <v>63701002430</v>
      </c>
      <c r="Y13481" s="267">
        <v>15327237</v>
      </c>
      <c r="Z13481" s="267">
        <v>1</v>
      </c>
      <c r="AA13481" s="267" t="s">
        <v>1987</v>
      </c>
      <c r="AB13481" s="270" t="s">
        <v>1988</v>
      </c>
      <c r="AD13481" s="267" t="s">
        <v>13</v>
      </c>
      <c r="AF13481" s="267" t="s">
        <v>24</v>
      </c>
      <c r="AG13481" s="267" t="s">
        <v>24</v>
      </c>
    </row>
    <row r="13482" spans="3:33" ht="409.5">
      <c r="C13482" s="267" t="s">
        <v>1985</v>
      </c>
      <c r="D13482" s="267" t="s">
        <v>727</v>
      </c>
      <c r="E13482" s="267">
        <v>13610</v>
      </c>
      <c r="F13482" s="267" t="s">
        <v>1444</v>
      </c>
      <c r="G13482" s="267" t="s">
        <v>1445</v>
      </c>
      <c r="H13482" s="267">
        <v>1</v>
      </c>
      <c r="I13482" s="267" t="s">
        <v>583</v>
      </c>
      <c r="J13482" s="267">
        <v>0.64</v>
      </c>
      <c r="K13482" s="267" t="s">
        <v>1986</v>
      </c>
      <c r="O13482" s="267" t="s">
        <v>24</v>
      </c>
      <c r="P13482" s="267">
        <v>15327237</v>
      </c>
      <c r="Q13482" s="267" t="s">
        <v>1445</v>
      </c>
      <c r="S13482" s="267">
        <v>38</v>
      </c>
      <c r="T13482" s="267" t="s">
        <v>13</v>
      </c>
      <c r="U13482" s="267" t="s">
        <v>1490</v>
      </c>
      <c r="V13482" s="267" t="s">
        <v>13</v>
      </c>
      <c r="W13482" s="267">
        <v>1940</v>
      </c>
      <c r="X13482" s="267">
        <v>63701002430</v>
      </c>
      <c r="Y13482" s="267">
        <v>15327237</v>
      </c>
      <c r="Z13482" s="267">
        <v>1</v>
      </c>
      <c r="AA13482" s="267" t="s">
        <v>1987</v>
      </c>
      <c r="AB13482" s="270" t="s">
        <v>1988</v>
      </c>
      <c r="AD13482" s="267" t="s">
        <v>13</v>
      </c>
      <c r="AF13482" s="267" t="s">
        <v>24</v>
      </c>
      <c r="AG13482" s="267" t="s">
        <v>24</v>
      </c>
    </row>
    <row r="13483" spans="3:33" ht="409.5">
      <c r="C13483" s="267" t="s">
        <v>1985</v>
      </c>
      <c r="D13483" s="267" t="s">
        <v>727</v>
      </c>
      <c r="E13483" s="267">
        <v>13610</v>
      </c>
      <c r="F13483" s="267" t="s">
        <v>1444</v>
      </c>
      <c r="G13483" s="267" t="s">
        <v>1445</v>
      </c>
      <c r="H13483" s="267">
        <v>1</v>
      </c>
      <c r="I13483" s="267" t="s">
        <v>583</v>
      </c>
      <c r="J13483" s="267">
        <v>0.64</v>
      </c>
      <c r="K13483" s="267" t="s">
        <v>1986</v>
      </c>
      <c r="O13483" s="267" t="s">
        <v>24</v>
      </c>
      <c r="P13483" s="267">
        <v>15327237</v>
      </c>
      <c r="Q13483" s="267" t="s">
        <v>1445</v>
      </c>
      <c r="S13483" s="267">
        <v>38</v>
      </c>
      <c r="T13483" s="267" t="s">
        <v>13</v>
      </c>
      <c r="U13483" s="267" t="s">
        <v>1490</v>
      </c>
      <c r="V13483" s="267" t="s">
        <v>13</v>
      </c>
      <c r="W13483" s="267">
        <v>1940</v>
      </c>
      <c r="X13483" s="267">
        <v>63701002430</v>
      </c>
      <c r="Y13483" s="267">
        <v>15327237</v>
      </c>
      <c r="Z13483" s="267">
        <v>1</v>
      </c>
      <c r="AA13483" s="267" t="s">
        <v>1987</v>
      </c>
      <c r="AB13483" s="270" t="s">
        <v>1988</v>
      </c>
      <c r="AD13483" s="267" t="s">
        <v>13</v>
      </c>
      <c r="AF13483" s="267" t="s">
        <v>24</v>
      </c>
      <c r="AG13483" s="267" t="s">
        <v>24</v>
      </c>
    </row>
    <row r="13484" spans="3:33" ht="409.5">
      <c r="C13484" s="267" t="s">
        <v>1985</v>
      </c>
      <c r="D13484" s="267" t="s">
        <v>727</v>
      </c>
      <c r="E13484" s="267">
        <v>13610</v>
      </c>
      <c r="F13484" s="267" t="s">
        <v>1444</v>
      </c>
      <c r="G13484" s="267" t="s">
        <v>1445</v>
      </c>
      <c r="H13484" s="267">
        <v>1</v>
      </c>
      <c r="I13484" s="267" t="s">
        <v>583</v>
      </c>
      <c r="J13484" s="267">
        <v>0.64</v>
      </c>
      <c r="K13484" s="267" t="s">
        <v>1986</v>
      </c>
      <c r="O13484" s="267" t="s">
        <v>24</v>
      </c>
      <c r="P13484" s="267">
        <v>15327237</v>
      </c>
      <c r="Q13484" s="267" t="s">
        <v>1445</v>
      </c>
      <c r="S13484" s="267">
        <v>38</v>
      </c>
      <c r="T13484" s="267" t="s">
        <v>13</v>
      </c>
      <c r="U13484" s="267" t="s">
        <v>1490</v>
      </c>
      <c r="V13484" s="267" t="s">
        <v>13</v>
      </c>
      <c r="W13484" s="267">
        <v>1940</v>
      </c>
      <c r="X13484" s="267">
        <v>63701002430</v>
      </c>
      <c r="Y13484" s="267">
        <v>15327237</v>
      </c>
      <c r="Z13484" s="267">
        <v>1</v>
      </c>
      <c r="AA13484" s="267" t="s">
        <v>1987</v>
      </c>
      <c r="AB13484" s="270" t="s">
        <v>1988</v>
      </c>
      <c r="AD13484" s="267" t="s">
        <v>13</v>
      </c>
      <c r="AF13484" s="267" t="s">
        <v>24</v>
      </c>
      <c r="AG13484" s="267" t="s">
        <v>24</v>
      </c>
    </row>
    <row r="13485" spans="3:33" ht="409.5">
      <c r="C13485" s="267" t="s">
        <v>1985</v>
      </c>
      <c r="D13485" s="267" t="s">
        <v>727</v>
      </c>
      <c r="E13485" s="267">
        <v>13610</v>
      </c>
      <c r="F13485" s="267" t="s">
        <v>1444</v>
      </c>
      <c r="G13485" s="267" t="s">
        <v>1445</v>
      </c>
      <c r="H13485" s="267">
        <v>1</v>
      </c>
      <c r="I13485" s="267" t="s">
        <v>583</v>
      </c>
      <c r="J13485" s="267">
        <v>0.64</v>
      </c>
      <c r="K13485" s="267" t="s">
        <v>1986</v>
      </c>
      <c r="O13485" s="267" t="s">
        <v>24</v>
      </c>
      <c r="P13485" s="267">
        <v>15327237</v>
      </c>
      <c r="Q13485" s="267" t="s">
        <v>1445</v>
      </c>
      <c r="S13485" s="267">
        <v>38</v>
      </c>
      <c r="T13485" s="267" t="s">
        <v>13</v>
      </c>
      <c r="U13485" s="267" t="s">
        <v>1490</v>
      </c>
      <c r="V13485" s="267" t="s">
        <v>13</v>
      </c>
      <c r="W13485" s="267">
        <v>1940</v>
      </c>
      <c r="X13485" s="267">
        <v>63701002430</v>
      </c>
      <c r="Y13485" s="267">
        <v>15327237</v>
      </c>
      <c r="Z13485" s="267">
        <v>1</v>
      </c>
      <c r="AA13485" s="267" t="s">
        <v>1987</v>
      </c>
      <c r="AB13485" s="270" t="s">
        <v>1988</v>
      </c>
      <c r="AD13485" s="267" t="s">
        <v>13</v>
      </c>
      <c r="AF13485" s="267" t="s">
        <v>24</v>
      </c>
      <c r="AG13485" s="267" t="s">
        <v>24</v>
      </c>
    </row>
    <row r="13486" spans="3:33" ht="409.5">
      <c r="C13486" s="267" t="s">
        <v>1985</v>
      </c>
      <c r="D13486" s="267" t="s">
        <v>727</v>
      </c>
      <c r="E13486" s="267">
        <v>13610</v>
      </c>
      <c r="F13486" s="267" t="s">
        <v>1444</v>
      </c>
      <c r="G13486" s="267" t="s">
        <v>1445</v>
      </c>
      <c r="H13486" s="267">
        <v>1</v>
      </c>
      <c r="I13486" s="267" t="s">
        <v>583</v>
      </c>
      <c r="J13486" s="267">
        <v>0.64</v>
      </c>
      <c r="K13486" s="267" t="s">
        <v>1986</v>
      </c>
      <c r="O13486" s="267" t="s">
        <v>24</v>
      </c>
      <c r="P13486" s="267">
        <v>15327237</v>
      </c>
      <c r="Q13486" s="267" t="s">
        <v>1445</v>
      </c>
      <c r="S13486" s="267">
        <v>38</v>
      </c>
      <c r="T13486" s="267" t="s">
        <v>13</v>
      </c>
      <c r="U13486" s="267" t="s">
        <v>1490</v>
      </c>
      <c r="V13486" s="267" t="s">
        <v>13</v>
      </c>
      <c r="W13486" s="267">
        <v>1940</v>
      </c>
      <c r="X13486" s="267">
        <v>63701002430</v>
      </c>
      <c r="Y13486" s="267">
        <v>15327237</v>
      </c>
      <c r="Z13486" s="267">
        <v>1</v>
      </c>
      <c r="AA13486" s="267" t="s">
        <v>1987</v>
      </c>
      <c r="AB13486" s="270" t="s">
        <v>1988</v>
      </c>
      <c r="AD13486" s="267" t="s">
        <v>13</v>
      </c>
      <c r="AF13486" s="267" t="s">
        <v>24</v>
      </c>
      <c r="AG13486" s="267" t="s">
        <v>24</v>
      </c>
    </row>
    <row r="13487" spans="3:33" ht="409.5">
      <c r="C13487" s="267" t="s">
        <v>1985</v>
      </c>
      <c r="D13487" s="267" t="s">
        <v>727</v>
      </c>
      <c r="E13487" s="267">
        <v>13610</v>
      </c>
      <c r="F13487" s="267" t="s">
        <v>1444</v>
      </c>
      <c r="G13487" s="267" t="s">
        <v>1445</v>
      </c>
      <c r="H13487" s="267">
        <v>1</v>
      </c>
      <c r="I13487" s="267" t="s">
        <v>583</v>
      </c>
      <c r="J13487" s="267">
        <v>0.64</v>
      </c>
      <c r="K13487" s="267" t="s">
        <v>1986</v>
      </c>
      <c r="O13487" s="267" t="s">
        <v>24</v>
      </c>
      <c r="P13487" s="267">
        <v>15327237</v>
      </c>
      <c r="Q13487" s="267" t="s">
        <v>1445</v>
      </c>
      <c r="S13487" s="267">
        <v>38</v>
      </c>
      <c r="T13487" s="267" t="s">
        <v>13</v>
      </c>
      <c r="U13487" s="267" t="s">
        <v>1490</v>
      </c>
      <c r="V13487" s="267" t="s">
        <v>13</v>
      </c>
      <c r="W13487" s="267">
        <v>1940</v>
      </c>
      <c r="X13487" s="267">
        <v>63701002430</v>
      </c>
      <c r="Y13487" s="267">
        <v>15327237</v>
      </c>
      <c r="Z13487" s="267">
        <v>1</v>
      </c>
      <c r="AA13487" s="267" t="s">
        <v>1987</v>
      </c>
      <c r="AB13487" s="270" t="s">
        <v>1988</v>
      </c>
      <c r="AD13487" s="267" t="s">
        <v>13</v>
      </c>
      <c r="AF13487" s="267" t="s">
        <v>24</v>
      </c>
      <c r="AG13487" s="267" t="s">
        <v>24</v>
      </c>
    </row>
    <row r="13488" spans="3:33" ht="409.5">
      <c r="C13488" s="267" t="s">
        <v>1985</v>
      </c>
      <c r="D13488" s="267" t="s">
        <v>727</v>
      </c>
      <c r="E13488" s="267">
        <v>13610</v>
      </c>
      <c r="F13488" s="267" t="s">
        <v>1444</v>
      </c>
      <c r="G13488" s="267" t="s">
        <v>1445</v>
      </c>
      <c r="H13488" s="267">
        <v>1</v>
      </c>
      <c r="I13488" s="267" t="s">
        <v>583</v>
      </c>
      <c r="J13488" s="267">
        <v>0.64</v>
      </c>
      <c r="K13488" s="267" t="s">
        <v>1986</v>
      </c>
      <c r="O13488" s="267" t="s">
        <v>24</v>
      </c>
      <c r="P13488" s="267">
        <v>15327237</v>
      </c>
      <c r="Q13488" s="267" t="s">
        <v>1445</v>
      </c>
      <c r="S13488" s="267">
        <v>38</v>
      </c>
      <c r="T13488" s="267" t="s">
        <v>13</v>
      </c>
      <c r="U13488" s="267" t="s">
        <v>1490</v>
      </c>
      <c r="V13488" s="267" t="s">
        <v>13</v>
      </c>
      <c r="W13488" s="267">
        <v>1940</v>
      </c>
      <c r="X13488" s="267">
        <v>63701002430</v>
      </c>
      <c r="Y13488" s="267">
        <v>15327237</v>
      </c>
      <c r="Z13488" s="267">
        <v>1</v>
      </c>
      <c r="AA13488" s="267" t="s">
        <v>1987</v>
      </c>
      <c r="AB13488" s="270" t="s">
        <v>1988</v>
      </c>
      <c r="AD13488" s="267" t="s">
        <v>13</v>
      </c>
      <c r="AF13488" s="267" t="s">
        <v>24</v>
      </c>
      <c r="AG13488" s="267" t="s">
        <v>24</v>
      </c>
    </row>
    <row r="13489" spans="3:33" ht="409.5">
      <c r="C13489" s="267" t="s">
        <v>1985</v>
      </c>
      <c r="D13489" s="267" t="s">
        <v>727</v>
      </c>
      <c r="E13489" s="267">
        <v>13610</v>
      </c>
      <c r="F13489" s="267" t="s">
        <v>1444</v>
      </c>
      <c r="G13489" s="267" t="s">
        <v>1445</v>
      </c>
      <c r="H13489" s="267">
        <v>1</v>
      </c>
      <c r="I13489" s="267" t="s">
        <v>583</v>
      </c>
      <c r="J13489" s="267">
        <v>0.64</v>
      </c>
      <c r="K13489" s="267" t="s">
        <v>1986</v>
      </c>
      <c r="O13489" s="267" t="s">
        <v>24</v>
      </c>
      <c r="P13489" s="267">
        <v>15327237</v>
      </c>
      <c r="Q13489" s="267" t="s">
        <v>1445</v>
      </c>
      <c r="S13489" s="267">
        <v>38</v>
      </c>
      <c r="T13489" s="267" t="s">
        <v>13</v>
      </c>
      <c r="U13489" s="267" t="s">
        <v>1490</v>
      </c>
      <c r="V13489" s="267" t="s">
        <v>13</v>
      </c>
      <c r="W13489" s="267">
        <v>1940</v>
      </c>
      <c r="X13489" s="267">
        <v>63701002430</v>
      </c>
      <c r="Y13489" s="267">
        <v>15327237</v>
      </c>
      <c r="Z13489" s="267">
        <v>1</v>
      </c>
      <c r="AA13489" s="267" t="s">
        <v>1987</v>
      </c>
      <c r="AB13489" s="270" t="s">
        <v>1988</v>
      </c>
      <c r="AD13489" s="267" t="s">
        <v>13</v>
      </c>
      <c r="AF13489" s="267" t="s">
        <v>24</v>
      </c>
      <c r="AG13489" s="267" t="s">
        <v>24</v>
      </c>
    </row>
    <row r="13490" spans="3:33" ht="409.5">
      <c r="C13490" s="267" t="s">
        <v>1985</v>
      </c>
      <c r="D13490" s="267" t="s">
        <v>727</v>
      </c>
      <c r="E13490" s="267">
        <v>13610</v>
      </c>
      <c r="F13490" s="267" t="s">
        <v>1444</v>
      </c>
      <c r="G13490" s="267" t="s">
        <v>1445</v>
      </c>
      <c r="H13490" s="267">
        <v>1</v>
      </c>
      <c r="I13490" s="267" t="s">
        <v>583</v>
      </c>
      <c r="J13490" s="267">
        <v>0.64</v>
      </c>
      <c r="K13490" s="267" t="s">
        <v>1986</v>
      </c>
      <c r="O13490" s="267" t="s">
        <v>24</v>
      </c>
      <c r="P13490" s="267">
        <v>15327237</v>
      </c>
      <c r="Q13490" s="267" t="s">
        <v>1445</v>
      </c>
      <c r="S13490" s="267">
        <v>38</v>
      </c>
      <c r="T13490" s="267" t="s">
        <v>13</v>
      </c>
      <c r="U13490" s="267" t="s">
        <v>1490</v>
      </c>
      <c r="V13490" s="267" t="s">
        <v>13</v>
      </c>
      <c r="W13490" s="267">
        <v>1940</v>
      </c>
      <c r="X13490" s="267">
        <v>63701002430</v>
      </c>
      <c r="Y13490" s="267">
        <v>15327237</v>
      </c>
      <c r="Z13490" s="267">
        <v>1</v>
      </c>
      <c r="AA13490" s="267" t="s">
        <v>1987</v>
      </c>
      <c r="AB13490" s="270" t="s">
        <v>1988</v>
      </c>
      <c r="AD13490" s="267" t="s">
        <v>13</v>
      </c>
      <c r="AF13490" s="267" t="s">
        <v>24</v>
      </c>
      <c r="AG13490" s="267" t="s">
        <v>24</v>
      </c>
    </row>
    <row r="13491" spans="3:33" ht="409.5">
      <c r="C13491" s="267" t="s">
        <v>1985</v>
      </c>
      <c r="D13491" s="267" t="s">
        <v>727</v>
      </c>
      <c r="E13491" s="267">
        <v>13610</v>
      </c>
      <c r="F13491" s="267" t="s">
        <v>1444</v>
      </c>
      <c r="G13491" s="267" t="s">
        <v>1445</v>
      </c>
      <c r="H13491" s="267">
        <v>1</v>
      </c>
      <c r="I13491" s="267" t="s">
        <v>583</v>
      </c>
      <c r="J13491" s="267">
        <v>0.64</v>
      </c>
      <c r="K13491" s="267" t="s">
        <v>1986</v>
      </c>
      <c r="O13491" s="267" t="s">
        <v>24</v>
      </c>
      <c r="P13491" s="267">
        <v>15327237</v>
      </c>
      <c r="Q13491" s="267" t="s">
        <v>1445</v>
      </c>
      <c r="S13491" s="267">
        <v>38</v>
      </c>
      <c r="T13491" s="267" t="s">
        <v>13</v>
      </c>
      <c r="U13491" s="267" t="s">
        <v>1490</v>
      </c>
      <c r="V13491" s="267" t="s">
        <v>13</v>
      </c>
      <c r="W13491" s="267">
        <v>1940</v>
      </c>
      <c r="X13491" s="267">
        <v>63701002430</v>
      </c>
      <c r="Y13491" s="267">
        <v>15327237</v>
      </c>
      <c r="Z13491" s="267">
        <v>1</v>
      </c>
      <c r="AA13491" s="267" t="s">
        <v>1987</v>
      </c>
      <c r="AB13491" s="270" t="s">
        <v>1988</v>
      </c>
      <c r="AD13491" s="267" t="s">
        <v>13</v>
      </c>
      <c r="AF13491" s="267" t="s">
        <v>24</v>
      </c>
      <c r="AG13491" s="267" t="s">
        <v>24</v>
      </c>
    </row>
    <row r="13492" spans="3:33" ht="409.5">
      <c r="C13492" s="267" t="s">
        <v>1985</v>
      </c>
      <c r="D13492" s="267" t="s">
        <v>727</v>
      </c>
      <c r="E13492" s="267">
        <v>13610</v>
      </c>
      <c r="F13492" s="267" t="s">
        <v>1444</v>
      </c>
      <c r="G13492" s="267" t="s">
        <v>1445</v>
      </c>
      <c r="H13492" s="267">
        <v>1</v>
      </c>
      <c r="I13492" s="267" t="s">
        <v>583</v>
      </c>
      <c r="J13492" s="267">
        <v>0.64</v>
      </c>
      <c r="K13492" s="267" t="s">
        <v>1986</v>
      </c>
      <c r="O13492" s="267" t="s">
        <v>24</v>
      </c>
      <c r="P13492" s="267">
        <v>15327237</v>
      </c>
      <c r="Q13492" s="267" t="s">
        <v>1445</v>
      </c>
      <c r="S13492" s="267">
        <v>38</v>
      </c>
      <c r="T13492" s="267" t="s">
        <v>13</v>
      </c>
      <c r="U13492" s="267" t="s">
        <v>1490</v>
      </c>
      <c r="V13492" s="267" t="s">
        <v>13</v>
      </c>
      <c r="W13492" s="267">
        <v>1940</v>
      </c>
      <c r="X13492" s="267">
        <v>63701002430</v>
      </c>
      <c r="Y13492" s="267">
        <v>15327237</v>
      </c>
      <c r="Z13492" s="267">
        <v>1</v>
      </c>
      <c r="AA13492" s="267" t="s">
        <v>1987</v>
      </c>
      <c r="AB13492" s="270" t="s">
        <v>1988</v>
      </c>
      <c r="AD13492" s="267" t="s">
        <v>13</v>
      </c>
      <c r="AF13492" s="267" t="s">
        <v>24</v>
      </c>
      <c r="AG13492" s="267" t="s">
        <v>24</v>
      </c>
    </row>
    <row r="13493" spans="3:33" ht="409.5">
      <c r="C13493" s="267" t="s">
        <v>1985</v>
      </c>
      <c r="D13493" s="267" t="s">
        <v>727</v>
      </c>
      <c r="E13493" s="267">
        <v>13610</v>
      </c>
      <c r="F13493" s="267" t="s">
        <v>1444</v>
      </c>
      <c r="G13493" s="267" t="s">
        <v>1445</v>
      </c>
      <c r="H13493" s="267">
        <v>1</v>
      </c>
      <c r="I13493" s="267" t="s">
        <v>583</v>
      </c>
      <c r="J13493" s="267">
        <v>0.64</v>
      </c>
      <c r="K13493" s="267" t="s">
        <v>1986</v>
      </c>
      <c r="O13493" s="267" t="s">
        <v>24</v>
      </c>
      <c r="P13493" s="267">
        <v>15327237</v>
      </c>
      <c r="Q13493" s="267" t="s">
        <v>1445</v>
      </c>
      <c r="S13493" s="267">
        <v>38</v>
      </c>
      <c r="T13493" s="267" t="s">
        <v>13</v>
      </c>
      <c r="U13493" s="267" t="s">
        <v>1490</v>
      </c>
      <c r="V13493" s="267" t="s">
        <v>13</v>
      </c>
      <c r="W13493" s="267">
        <v>1940</v>
      </c>
      <c r="X13493" s="267">
        <v>63701002430</v>
      </c>
      <c r="Y13493" s="267">
        <v>15327237</v>
      </c>
      <c r="Z13493" s="267">
        <v>1</v>
      </c>
      <c r="AA13493" s="267" t="s">
        <v>1987</v>
      </c>
      <c r="AB13493" s="270" t="s">
        <v>1988</v>
      </c>
      <c r="AD13493" s="267" t="s">
        <v>13</v>
      </c>
      <c r="AF13493" s="267" t="s">
        <v>24</v>
      </c>
      <c r="AG13493" s="267" t="s">
        <v>24</v>
      </c>
    </row>
    <row r="13494" spans="3:33" ht="409.5">
      <c r="C13494" s="267" t="s">
        <v>1985</v>
      </c>
      <c r="D13494" s="267" t="s">
        <v>727</v>
      </c>
      <c r="E13494" s="267">
        <v>13610</v>
      </c>
      <c r="F13494" s="267" t="s">
        <v>1444</v>
      </c>
      <c r="G13494" s="267" t="s">
        <v>1445</v>
      </c>
      <c r="H13494" s="267">
        <v>1</v>
      </c>
      <c r="I13494" s="267" t="s">
        <v>583</v>
      </c>
      <c r="J13494" s="267">
        <v>0.64</v>
      </c>
      <c r="K13494" s="267" t="s">
        <v>1986</v>
      </c>
      <c r="O13494" s="267" t="s">
        <v>24</v>
      </c>
      <c r="P13494" s="267">
        <v>15327237</v>
      </c>
      <c r="Q13494" s="267" t="s">
        <v>1445</v>
      </c>
      <c r="S13494" s="267">
        <v>38</v>
      </c>
      <c r="T13494" s="267" t="s">
        <v>13</v>
      </c>
      <c r="U13494" s="267" t="s">
        <v>1490</v>
      </c>
      <c r="V13494" s="267" t="s">
        <v>13</v>
      </c>
      <c r="W13494" s="267">
        <v>1940</v>
      </c>
      <c r="X13494" s="267">
        <v>63701002430</v>
      </c>
      <c r="Y13494" s="267">
        <v>15327237</v>
      </c>
      <c r="Z13494" s="267">
        <v>1</v>
      </c>
      <c r="AA13494" s="267" t="s">
        <v>1987</v>
      </c>
      <c r="AB13494" s="270" t="s">
        <v>1988</v>
      </c>
      <c r="AD13494" s="267" t="s">
        <v>13</v>
      </c>
      <c r="AF13494" s="267" t="s">
        <v>24</v>
      </c>
      <c r="AG13494" s="267" t="s">
        <v>24</v>
      </c>
    </row>
    <row r="13495" spans="3:33" ht="409.5">
      <c r="C13495" s="267" t="s">
        <v>1985</v>
      </c>
      <c r="D13495" s="267" t="s">
        <v>727</v>
      </c>
      <c r="E13495" s="267">
        <v>13610</v>
      </c>
      <c r="F13495" s="267" t="s">
        <v>1444</v>
      </c>
      <c r="G13495" s="267" t="s">
        <v>1445</v>
      </c>
      <c r="H13495" s="267">
        <v>1</v>
      </c>
      <c r="I13495" s="267" t="s">
        <v>583</v>
      </c>
      <c r="J13495" s="267">
        <v>0.64</v>
      </c>
      <c r="K13495" s="267" t="s">
        <v>1986</v>
      </c>
      <c r="O13495" s="267" t="s">
        <v>24</v>
      </c>
      <c r="P13495" s="267">
        <v>15327237</v>
      </c>
      <c r="Q13495" s="267" t="s">
        <v>1445</v>
      </c>
      <c r="S13495" s="267">
        <v>38</v>
      </c>
      <c r="T13495" s="267" t="s">
        <v>13</v>
      </c>
      <c r="U13495" s="267" t="s">
        <v>1490</v>
      </c>
      <c r="V13495" s="267" t="s">
        <v>13</v>
      </c>
      <c r="W13495" s="267">
        <v>1940</v>
      </c>
      <c r="X13495" s="267">
        <v>63701002430</v>
      </c>
      <c r="Y13495" s="267">
        <v>15327237</v>
      </c>
      <c r="Z13495" s="267">
        <v>1</v>
      </c>
      <c r="AA13495" s="267" t="s">
        <v>1987</v>
      </c>
      <c r="AB13495" s="270" t="s">
        <v>1988</v>
      </c>
      <c r="AD13495" s="267" t="s">
        <v>13</v>
      </c>
      <c r="AF13495" s="267" t="s">
        <v>24</v>
      </c>
      <c r="AG13495" s="267" t="s">
        <v>24</v>
      </c>
    </row>
    <row r="13496" spans="3:33" ht="409.5">
      <c r="C13496" s="267" t="s">
        <v>1985</v>
      </c>
      <c r="D13496" s="267" t="s">
        <v>727</v>
      </c>
      <c r="E13496" s="267">
        <v>13610</v>
      </c>
      <c r="F13496" s="267" t="s">
        <v>1444</v>
      </c>
      <c r="G13496" s="267" t="s">
        <v>1445</v>
      </c>
      <c r="H13496" s="267">
        <v>1</v>
      </c>
      <c r="I13496" s="267" t="s">
        <v>583</v>
      </c>
      <c r="J13496" s="267">
        <v>0.64</v>
      </c>
      <c r="K13496" s="267" t="s">
        <v>1986</v>
      </c>
      <c r="O13496" s="267" t="s">
        <v>24</v>
      </c>
      <c r="P13496" s="267">
        <v>15327237</v>
      </c>
      <c r="Q13496" s="267" t="s">
        <v>1445</v>
      </c>
      <c r="S13496" s="267">
        <v>38</v>
      </c>
      <c r="T13496" s="267" t="s">
        <v>13</v>
      </c>
      <c r="U13496" s="267" t="s">
        <v>1490</v>
      </c>
      <c r="V13496" s="267" t="s">
        <v>13</v>
      </c>
      <c r="W13496" s="267">
        <v>1940</v>
      </c>
      <c r="X13496" s="267">
        <v>63701002430</v>
      </c>
      <c r="Y13496" s="267">
        <v>15327237</v>
      </c>
      <c r="Z13496" s="267">
        <v>1</v>
      </c>
      <c r="AA13496" s="267" t="s">
        <v>1987</v>
      </c>
      <c r="AB13496" s="270" t="s">
        <v>1988</v>
      </c>
      <c r="AD13496" s="267" t="s">
        <v>13</v>
      </c>
      <c r="AF13496" s="267" t="s">
        <v>24</v>
      </c>
      <c r="AG13496" s="267" t="s">
        <v>24</v>
      </c>
    </row>
    <row r="13497" spans="3:33" ht="409.5">
      <c r="C13497" s="267" t="s">
        <v>1985</v>
      </c>
      <c r="D13497" s="267" t="s">
        <v>727</v>
      </c>
      <c r="E13497" s="267">
        <v>13610</v>
      </c>
      <c r="F13497" s="267" t="s">
        <v>1444</v>
      </c>
      <c r="G13497" s="267" t="s">
        <v>1445</v>
      </c>
      <c r="H13497" s="267">
        <v>1</v>
      </c>
      <c r="I13497" s="267" t="s">
        <v>583</v>
      </c>
      <c r="J13497" s="267">
        <v>0.64</v>
      </c>
      <c r="K13497" s="267" t="s">
        <v>1986</v>
      </c>
      <c r="O13497" s="267" t="s">
        <v>24</v>
      </c>
      <c r="P13497" s="267">
        <v>15327237</v>
      </c>
      <c r="Q13497" s="267" t="s">
        <v>1445</v>
      </c>
      <c r="S13497" s="267">
        <v>38</v>
      </c>
      <c r="T13497" s="267" t="s">
        <v>13</v>
      </c>
      <c r="U13497" s="267" t="s">
        <v>1490</v>
      </c>
      <c r="V13497" s="267" t="s">
        <v>13</v>
      </c>
      <c r="W13497" s="267">
        <v>1940</v>
      </c>
      <c r="X13497" s="267">
        <v>63701002430</v>
      </c>
      <c r="Y13497" s="267">
        <v>15327237</v>
      </c>
      <c r="Z13497" s="267">
        <v>1</v>
      </c>
      <c r="AA13497" s="267" t="s">
        <v>1987</v>
      </c>
      <c r="AB13497" s="270" t="s">
        <v>1988</v>
      </c>
      <c r="AD13497" s="267" t="s">
        <v>13</v>
      </c>
      <c r="AF13497" s="267" t="s">
        <v>24</v>
      </c>
      <c r="AG13497" s="267" t="s">
        <v>24</v>
      </c>
    </row>
    <row r="13498" spans="3:33" ht="409.5">
      <c r="C13498" s="267" t="s">
        <v>1985</v>
      </c>
      <c r="D13498" s="267" t="s">
        <v>727</v>
      </c>
      <c r="E13498" s="267">
        <v>13610</v>
      </c>
      <c r="F13498" s="267" t="s">
        <v>1444</v>
      </c>
      <c r="G13498" s="267" t="s">
        <v>1445</v>
      </c>
      <c r="H13498" s="267">
        <v>1</v>
      </c>
      <c r="I13498" s="267" t="s">
        <v>583</v>
      </c>
      <c r="J13498" s="267">
        <v>0.64</v>
      </c>
      <c r="K13498" s="267" t="s">
        <v>1986</v>
      </c>
      <c r="O13498" s="267" t="s">
        <v>24</v>
      </c>
      <c r="P13498" s="267">
        <v>15327237</v>
      </c>
      <c r="Q13498" s="267" t="s">
        <v>1445</v>
      </c>
      <c r="S13498" s="267">
        <v>38</v>
      </c>
      <c r="T13498" s="267" t="s">
        <v>13</v>
      </c>
      <c r="U13498" s="267" t="s">
        <v>1490</v>
      </c>
      <c r="V13498" s="267" t="s">
        <v>13</v>
      </c>
      <c r="W13498" s="267">
        <v>1940</v>
      </c>
      <c r="X13498" s="267">
        <v>63701002430</v>
      </c>
      <c r="Y13498" s="267">
        <v>15327237</v>
      </c>
      <c r="Z13498" s="267">
        <v>1</v>
      </c>
      <c r="AA13498" s="267" t="s">
        <v>1987</v>
      </c>
      <c r="AB13498" s="270" t="s">
        <v>1988</v>
      </c>
      <c r="AD13498" s="267" t="s">
        <v>13</v>
      </c>
      <c r="AF13498" s="267" t="s">
        <v>24</v>
      </c>
      <c r="AG13498" s="267" t="s">
        <v>24</v>
      </c>
    </row>
    <row r="13499" spans="3:33" ht="409.5">
      <c r="C13499" s="267" t="s">
        <v>1985</v>
      </c>
      <c r="D13499" s="267" t="s">
        <v>727</v>
      </c>
      <c r="E13499" s="267">
        <v>13610</v>
      </c>
      <c r="F13499" s="267" t="s">
        <v>1444</v>
      </c>
      <c r="G13499" s="267" t="s">
        <v>1445</v>
      </c>
      <c r="H13499" s="267">
        <v>1</v>
      </c>
      <c r="I13499" s="267" t="s">
        <v>583</v>
      </c>
      <c r="J13499" s="267">
        <v>0.64</v>
      </c>
      <c r="K13499" s="267" t="s">
        <v>1986</v>
      </c>
      <c r="O13499" s="267" t="s">
        <v>24</v>
      </c>
      <c r="P13499" s="267">
        <v>15327237</v>
      </c>
      <c r="Q13499" s="267" t="s">
        <v>1445</v>
      </c>
      <c r="S13499" s="267">
        <v>38</v>
      </c>
      <c r="T13499" s="267" t="s">
        <v>13</v>
      </c>
      <c r="U13499" s="267" t="s">
        <v>1490</v>
      </c>
      <c r="V13499" s="267" t="s">
        <v>13</v>
      </c>
      <c r="W13499" s="267">
        <v>1940</v>
      </c>
      <c r="X13499" s="267">
        <v>63701002430</v>
      </c>
      <c r="Y13499" s="267">
        <v>15327237</v>
      </c>
      <c r="Z13499" s="267">
        <v>1</v>
      </c>
      <c r="AA13499" s="267" t="s">
        <v>1987</v>
      </c>
      <c r="AB13499" s="270" t="s">
        <v>1988</v>
      </c>
      <c r="AD13499" s="267" t="s">
        <v>13</v>
      </c>
      <c r="AF13499" s="267" t="s">
        <v>24</v>
      </c>
      <c r="AG13499" s="267" t="s">
        <v>24</v>
      </c>
    </row>
    <row r="13500" spans="3:33" ht="409.5">
      <c r="C13500" s="267" t="s">
        <v>1985</v>
      </c>
      <c r="D13500" s="267" t="s">
        <v>727</v>
      </c>
      <c r="E13500" s="267">
        <v>13610</v>
      </c>
      <c r="F13500" s="267" t="s">
        <v>1444</v>
      </c>
      <c r="G13500" s="267" t="s">
        <v>1445</v>
      </c>
      <c r="H13500" s="267">
        <v>1</v>
      </c>
      <c r="I13500" s="267" t="s">
        <v>583</v>
      </c>
      <c r="J13500" s="267">
        <v>0.64</v>
      </c>
      <c r="K13500" s="267" t="s">
        <v>1986</v>
      </c>
      <c r="O13500" s="267" t="s">
        <v>24</v>
      </c>
      <c r="P13500" s="267">
        <v>15327237</v>
      </c>
      <c r="Q13500" s="267" t="s">
        <v>1445</v>
      </c>
      <c r="S13500" s="267">
        <v>38</v>
      </c>
      <c r="T13500" s="267" t="s">
        <v>13</v>
      </c>
      <c r="U13500" s="267" t="s">
        <v>1490</v>
      </c>
      <c r="V13500" s="267" t="s">
        <v>13</v>
      </c>
      <c r="W13500" s="267">
        <v>1940</v>
      </c>
      <c r="X13500" s="267">
        <v>63701002430</v>
      </c>
      <c r="Y13500" s="267">
        <v>15327237</v>
      </c>
      <c r="Z13500" s="267">
        <v>1</v>
      </c>
      <c r="AA13500" s="267" t="s">
        <v>1987</v>
      </c>
      <c r="AB13500" s="270" t="s">
        <v>1988</v>
      </c>
      <c r="AD13500" s="267" t="s">
        <v>13</v>
      </c>
      <c r="AF13500" s="267" t="s">
        <v>24</v>
      </c>
      <c r="AG13500" s="267" t="s">
        <v>24</v>
      </c>
    </row>
    <row r="13501" spans="3:33" ht="409.5">
      <c r="C13501" s="267" t="s">
        <v>1985</v>
      </c>
      <c r="D13501" s="267" t="s">
        <v>727</v>
      </c>
      <c r="E13501" s="267">
        <v>13610</v>
      </c>
      <c r="F13501" s="267" t="s">
        <v>1444</v>
      </c>
      <c r="G13501" s="267" t="s">
        <v>1445</v>
      </c>
      <c r="H13501" s="267">
        <v>1</v>
      </c>
      <c r="I13501" s="267" t="s">
        <v>583</v>
      </c>
      <c r="J13501" s="267">
        <v>0.64</v>
      </c>
      <c r="K13501" s="267" t="s">
        <v>1986</v>
      </c>
      <c r="O13501" s="267" t="s">
        <v>24</v>
      </c>
      <c r="P13501" s="267">
        <v>15327237</v>
      </c>
      <c r="Q13501" s="267" t="s">
        <v>1445</v>
      </c>
      <c r="S13501" s="267">
        <v>38</v>
      </c>
      <c r="T13501" s="267" t="s">
        <v>13</v>
      </c>
      <c r="U13501" s="267" t="s">
        <v>1490</v>
      </c>
      <c r="V13501" s="267" t="s">
        <v>13</v>
      </c>
      <c r="W13501" s="267">
        <v>1940</v>
      </c>
      <c r="X13501" s="267">
        <v>63701002430</v>
      </c>
      <c r="Y13501" s="267">
        <v>15327237</v>
      </c>
      <c r="Z13501" s="267">
        <v>1</v>
      </c>
      <c r="AA13501" s="267" t="s">
        <v>1987</v>
      </c>
      <c r="AB13501" s="270" t="s">
        <v>1988</v>
      </c>
      <c r="AD13501" s="267" t="s">
        <v>13</v>
      </c>
      <c r="AF13501" s="267" t="s">
        <v>24</v>
      </c>
      <c r="AG13501" s="267" t="s">
        <v>24</v>
      </c>
    </row>
    <row r="13502" spans="3:33" ht="409.5">
      <c r="C13502" s="267" t="s">
        <v>1985</v>
      </c>
      <c r="D13502" s="267" t="s">
        <v>727</v>
      </c>
      <c r="E13502" s="267">
        <v>13610</v>
      </c>
      <c r="F13502" s="267" t="s">
        <v>1444</v>
      </c>
      <c r="G13502" s="267" t="s">
        <v>1445</v>
      </c>
      <c r="H13502" s="267">
        <v>1</v>
      </c>
      <c r="I13502" s="267" t="s">
        <v>583</v>
      </c>
      <c r="J13502" s="267">
        <v>0.64</v>
      </c>
      <c r="K13502" s="267" t="s">
        <v>1986</v>
      </c>
      <c r="O13502" s="267" t="s">
        <v>24</v>
      </c>
      <c r="P13502" s="267">
        <v>15327237</v>
      </c>
      <c r="Q13502" s="267" t="s">
        <v>1445</v>
      </c>
      <c r="S13502" s="267">
        <v>38</v>
      </c>
      <c r="T13502" s="267" t="s">
        <v>13</v>
      </c>
      <c r="U13502" s="267" t="s">
        <v>1490</v>
      </c>
      <c r="V13502" s="267" t="s">
        <v>13</v>
      </c>
      <c r="W13502" s="267">
        <v>1940</v>
      </c>
      <c r="X13502" s="267">
        <v>63701002430</v>
      </c>
      <c r="Y13502" s="267">
        <v>15327237</v>
      </c>
      <c r="Z13502" s="267">
        <v>1</v>
      </c>
      <c r="AA13502" s="267" t="s">
        <v>1987</v>
      </c>
      <c r="AB13502" s="270" t="s">
        <v>1988</v>
      </c>
      <c r="AD13502" s="267" t="s">
        <v>13</v>
      </c>
      <c r="AF13502" s="267" t="s">
        <v>24</v>
      </c>
      <c r="AG13502" s="267" t="s">
        <v>24</v>
      </c>
    </row>
    <row r="13503" spans="3:33" ht="409.5">
      <c r="C13503" s="267" t="s">
        <v>1985</v>
      </c>
      <c r="D13503" s="267" t="s">
        <v>727</v>
      </c>
      <c r="E13503" s="267">
        <v>13610</v>
      </c>
      <c r="F13503" s="267" t="s">
        <v>1444</v>
      </c>
      <c r="G13503" s="267" t="s">
        <v>1445</v>
      </c>
      <c r="H13503" s="267">
        <v>1</v>
      </c>
      <c r="I13503" s="267" t="s">
        <v>583</v>
      </c>
      <c r="J13503" s="267">
        <v>0.64</v>
      </c>
      <c r="K13503" s="267" t="s">
        <v>1986</v>
      </c>
      <c r="O13503" s="267" t="s">
        <v>24</v>
      </c>
      <c r="P13503" s="267">
        <v>15327237</v>
      </c>
      <c r="Q13503" s="267" t="s">
        <v>1445</v>
      </c>
      <c r="S13503" s="267">
        <v>38</v>
      </c>
      <c r="T13503" s="267" t="s">
        <v>13</v>
      </c>
      <c r="U13503" s="267" t="s">
        <v>1490</v>
      </c>
      <c r="V13503" s="267" t="s">
        <v>13</v>
      </c>
      <c r="W13503" s="267">
        <v>1940</v>
      </c>
      <c r="X13503" s="267">
        <v>63701002430</v>
      </c>
      <c r="Y13503" s="267">
        <v>15327237</v>
      </c>
      <c r="Z13503" s="267">
        <v>1</v>
      </c>
      <c r="AA13503" s="267" t="s">
        <v>1987</v>
      </c>
      <c r="AB13503" s="270" t="s">
        <v>1988</v>
      </c>
      <c r="AD13503" s="267" t="s">
        <v>13</v>
      </c>
      <c r="AF13503" s="267" t="s">
        <v>24</v>
      </c>
      <c r="AG13503" s="267" t="s">
        <v>24</v>
      </c>
    </row>
    <row r="13504" spans="3:33" ht="409.5">
      <c r="C13504" s="267" t="s">
        <v>1985</v>
      </c>
      <c r="D13504" s="267" t="s">
        <v>727</v>
      </c>
      <c r="E13504" s="267">
        <v>13610</v>
      </c>
      <c r="F13504" s="267" t="s">
        <v>1444</v>
      </c>
      <c r="G13504" s="267" t="s">
        <v>1445</v>
      </c>
      <c r="H13504" s="267">
        <v>1</v>
      </c>
      <c r="I13504" s="267" t="s">
        <v>583</v>
      </c>
      <c r="J13504" s="267">
        <v>0.64</v>
      </c>
      <c r="K13504" s="267" t="s">
        <v>1986</v>
      </c>
      <c r="O13504" s="267" t="s">
        <v>24</v>
      </c>
      <c r="P13504" s="267">
        <v>15327237</v>
      </c>
      <c r="Q13504" s="267" t="s">
        <v>1445</v>
      </c>
      <c r="S13504" s="267">
        <v>38</v>
      </c>
      <c r="T13504" s="267" t="s">
        <v>13</v>
      </c>
      <c r="U13504" s="267" t="s">
        <v>1490</v>
      </c>
      <c r="V13504" s="267" t="s">
        <v>13</v>
      </c>
      <c r="W13504" s="267">
        <v>1940</v>
      </c>
      <c r="X13504" s="267">
        <v>63701002430</v>
      </c>
      <c r="Y13504" s="267">
        <v>15327237</v>
      </c>
      <c r="Z13504" s="267">
        <v>1</v>
      </c>
      <c r="AA13504" s="267" t="s">
        <v>1987</v>
      </c>
      <c r="AB13504" s="270" t="s">
        <v>1988</v>
      </c>
      <c r="AD13504" s="267" t="s">
        <v>13</v>
      </c>
      <c r="AF13504" s="267" t="s">
        <v>24</v>
      </c>
      <c r="AG13504" s="267" t="s">
        <v>24</v>
      </c>
    </row>
    <row r="13505" spans="3:33" ht="409.5">
      <c r="C13505" s="267" t="s">
        <v>1985</v>
      </c>
      <c r="D13505" s="267" t="s">
        <v>727</v>
      </c>
      <c r="E13505" s="267">
        <v>13610</v>
      </c>
      <c r="F13505" s="267" t="s">
        <v>1444</v>
      </c>
      <c r="G13505" s="267" t="s">
        <v>1445</v>
      </c>
      <c r="H13505" s="267">
        <v>1</v>
      </c>
      <c r="I13505" s="267" t="s">
        <v>583</v>
      </c>
      <c r="J13505" s="267">
        <v>0.64</v>
      </c>
      <c r="K13505" s="267" t="s">
        <v>1986</v>
      </c>
      <c r="O13505" s="267" t="s">
        <v>24</v>
      </c>
      <c r="P13505" s="267">
        <v>15327237</v>
      </c>
      <c r="Q13505" s="267" t="s">
        <v>1445</v>
      </c>
      <c r="S13505" s="267">
        <v>38</v>
      </c>
      <c r="T13505" s="267" t="s">
        <v>13</v>
      </c>
      <c r="U13505" s="267" t="s">
        <v>1490</v>
      </c>
      <c r="V13505" s="267" t="s">
        <v>13</v>
      </c>
      <c r="W13505" s="267">
        <v>1940</v>
      </c>
      <c r="X13505" s="267">
        <v>63701002430</v>
      </c>
      <c r="Y13505" s="267">
        <v>15327237</v>
      </c>
      <c r="Z13505" s="267">
        <v>1</v>
      </c>
      <c r="AA13505" s="267" t="s">
        <v>1987</v>
      </c>
      <c r="AB13505" s="270" t="s">
        <v>1988</v>
      </c>
      <c r="AD13505" s="267" t="s">
        <v>13</v>
      </c>
      <c r="AF13505" s="267" t="s">
        <v>24</v>
      </c>
      <c r="AG13505" s="267" t="s">
        <v>24</v>
      </c>
    </row>
    <row r="13506" spans="3:33" ht="409.5">
      <c r="C13506" s="267" t="s">
        <v>1985</v>
      </c>
      <c r="D13506" s="267" t="s">
        <v>727</v>
      </c>
      <c r="E13506" s="267">
        <v>13610</v>
      </c>
      <c r="F13506" s="267" t="s">
        <v>1444</v>
      </c>
      <c r="G13506" s="267" t="s">
        <v>1445</v>
      </c>
      <c r="H13506" s="267">
        <v>1</v>
      </c>
      <c r="I13506" s="267" t="s">
        <v>583</v>
      </c>
      <c r="J13506" s="267">
        <v>0.64</v>
      </c>
      <c r="K13506" s="267" t="s">
        <v>1986</v>
      </c>
      <c r="O13506" s="267" t="s">
        <v>24</v>
      </c>
      <c r="P13506" s="267">
        <v>15327237</v>
      </c>
      <c r="Q13506" s="267" t="s">
        <v>1445</v>
      </c>
      <c r="S13506" s="267">
        <v>38</v>
      </c>
      <c r="T13506" s="267" t="s">
        <v>13</v>
      </c>
      <c r="U13506" s="267" t="s">
        <v>1490</v>
      </c>
      <c r="V13506" s="267" t="s">
        <v>13</v>
      </c>
      <c r="W13506" s="267">
        <v>1940</v>
      </c>
      <c r="X13506" s="267">
        <v>63701002430</v>
      </c>
      <c r="Y13506" s="267">
        <v>15327237</v>
      </c>
      <c r="Z13506" s="267">
        <v>1</v>
      </c>
      <c r="AA13506" s="267" t="s">
        <v>1987</v>
      </c>
      <c r="AB13506" s="270" t="s">
        <v>1988</v>
      </c>
      <c r="AD13506" s="267" t="s">
        <v>13</v>
      </c>
      <c r="AF13506" s="267" t="s">
        <v>24</v>
      </c>
      <c r="AG13506" s="267" t="s">
        <v>24</v>
      </c>
    </row>
    <row r="13507" spans="3:33" ht="409.5">
      <c r="C13507" s="267" t="s">
        <v>1985</v>
      </c>
      <c r="D13507" s="267" t="s">
        <v>727</v>
      </c>
      <c r="E13507" s="267">
        <v>13610</v>
      </c>
      <c r="F13507" s="267" t="s">
        <v>1444</v>
      </c>
      <c r="G13507" s="267" t="s">
        <v>1445</v>
      </c>
      <c r="H13507" s="267">
        <v>1</v>
      </c>
      <c r="I13507" s="267" t="s">
        <v>583</v>
      </c>
      <c r="J13507" s="267">
        <v>0.64</v>
      </c>
      <c r="K13507" s="267" t="s">
        <v>1986</v>
      </c>
      <c r="O13507" s="267" t="s">
        <v>24</v>
      </c>
      <c r="P13507" s="267">
        <v>15327237</v>
      </c>
      <c r="Q13507" s="267" t="s">
        <v>1445</v>
      </c>
      <c r="S13507" s="267">
        <v>38</v>
      </c>
      <c r="T13507" s="267" t="s">
        <v>13</v>
      </c>
      <c r="U13507" s="267" t="s">
        <v>1490</v>
      </c>
      <c r="V13507" s="267" t="s">
        <v>13</v>
      </c>
      <c r="W13507" s="267">
        <v>1940</v>
      </c>
      <c r="X13507" s="267">
        <v>63701002430</v>
      </c>
      <c r="Y13507" s="267">
        <v>15327237</v>
      </c>
      <c r="Z13507" s="267">
        <v>1</v>
      </c>
      <c r="AA13507" s="267" t="s">
        <v>1987</v>
      </c>
      <c r="AB13507" s="270" t="s">
        <v>1988</v>
      </c>
      <c r="AD13507" s="267" t="s">
        <v>13</v>
      </c>
      <c r="AF13507" s="267" t="s">
        <v>24</v>
      </c>
      <c r="AG13507" s="267" t="s">
        <v>24</v>
      </c>
    </row>
    <row r="13508" spans="3:33" ht="409.5">
      <c r="C13508" s="267" t="s">
        <v>1985</v>
      </c>
      <c r="D13508" s="267" t="s">
        <v>727</v>
      </c>
      <c r="E13508" s="267">
        <v>13610</v>
      </c>
      <c r="F13508" s="267" t="s">
        <v>1444</v>
      </c>
      <c r="G13508" s="267" t="s">
        <v>1445</v>
      </c>
      <c r="H13508" s="267">
        <v>1</v>
      </c>
      <c r="I13508" s="267" t="s">
        <v>583</v>
      </c>
      <c r="J13508" s="267">
        <v>0.64</v>
      </c>
      <c r="K13508" s="267" t="s">
        <v>1986</v>
      </c>
      <c r="O13508" s="267" t="s">
        <v>24</v>
      </c>
      <c r="P13508" s="267">
        <v>15327237</v>
      </c>
      <c r="Q13508" s="267" t="s">
        <v>1445</v>
      </c>
      <c r="S13508" s="267">
        <v>38</v>
      </c>
      <c r="T13508" s="267" t="s">
        <v>13</v>
      </c>
      <c r="U13508" s="267" t="s">
        <v>1490</v>
      </c>
      <c r="V13508" s="267" t="s">
        <v>13</v>
      </c>
      <c r="W13508" s="267">
        <v>1940</v>
      </c>
      <c r="X13508" s="267">
        <v>63701002430</v>
      </c>
      <c r="Y13508" s="267">
        <v>15327237</v>
      </c>
      <c r="Z13508" s="267">
        <v>1</v>
      </c>
      <c r="AA13508" s="267" t="s">
        <v>1987</v>
      </c>
      <c r="AB13508" s="270" t="s">
        <v>1988</v>
      </c>
      <c r="AD13508" s="267" t="s">
        <v>13</v>
      </c>
      <c r="AF13508" s="267" t="s">
        <v>24</v>
      </c>
      <c r="AG13508" s="267" t="s">
        <v>24</v>
      </c>
    </row>
    <row r="13509" spans="3:33" ht="409.5">
      <c r="C13509" s="267" t="s">
        <v>1985</v>
      </c>
      <c r="D13509" s="267" t="s">
        <v>727</v>
      </c>
      <c r="E13509" s="267">
        <v>13610</v>
      </c>
      <c r="F13509" s="267" t="s">
        <v>1444</v>
      </c>
      <c r="G13509" s="267" t="s">
        <v>1445</v>
      </c>
      <c r="H13509" s="267">
        <v>1</v>
      </c>
      <c r="I13509" s="267" t="s">
        <v>583</v>
      </c>
      <c r="J13509" s="267">
        <v>0.64</v>
      </c>
      <c r="K13509" s="267" t="s">
        <v>1986</v>
      </c>
      <c r="O13509" s="267" t="s">
        <v>24</v>
      </c>
      <c r="P13509" s="267">
        <v>15327237</v>
      </c>
      <c r="Q13509" s="267" t="s">
        <v>1445</v>
      </c>
      <c r="S13509" s="267">
        <v>38</v>
      </c>
      <c r="T13509" s="267" t="s">
        <v>13</v>
      </c>
      <c r="U13509" s="267" t="s">
        <v>1490</v>
      </c>
      <c r="V13509" s="267" t="s">
        <v>13</v>
      </c>
      <c r="W13509" s="267">
        <v>1940</v>
      </c>
      <c r="X13509" s="267">
        <v>63701002430</v>
      </c>
      <c r="Y13509" s="267">
        <v>15327237</v>
      </c>
      <c r="Z13509" s="267">
        <v>1</v>
      </c>
      <c r="AA13509" s="267" t="s">
        <v>1987</v>
      </c>
      <c r="AB13509" s="270" t="s">
        <v>1988</v>
      </c>
      <c r="AD13509" s="267" t="s">
        <v>13</v>
      </c>
      <c r="AF13509" s="267" t="s">
        <v>24</v>
      </c>
      <c r="AG13509" s="267" t="s">
        <v>24</v>
      </c>
    </row>
    <row r="13510" spans="3:33" ht="409.5">
      <c r="C13510" s="267" t="s">
        <v>1985</v>
      </c>
      <c r="D13510" s="267" t="s">
        <v>727</v>
      </c>
      <c r="E13510" s="267">
        <v>13610</v>
      </c>
      <c r="F13510" s="267" t="s">
        <v>1444</v>
      </c>
      <c r="G13510" s="267" t="s">
        <v>1445</v>
      </c>
      <c r="H13510" s="267">
        <v>1</v>
      </c>
      <c r="I13510" s="267" t="s">
        <v>583</v>
      </c>
      <c r="J13510" s="267">
        <v>0.64</v>
      </c>
      <c r="K13510" s="267" t="s">
        <v>1986</v>
      </c>
      <c r="O13510" s="267" t="s">
        <v>24</v>
      </c>
      <c r="P13510" s="267">
        <v>15327237</v>
      </c>
      <c r="Q13510" s="267" t="s">
        <v>1445</v>
      </c>
      <c r="S13510" s="267">
        <v>38</v>
      </c>
      <c r="T13510" s="267" t="s">
        <v>13</v>
      </c>
      <c r="U13510" s="267" t="s">
        <v>1490</v>
      </c>
      <c r="V13510" s="267" t="s">
        <v>13</v>
      </c>
      <c r="W13510" s="267">
        <v>1940</v>
      </c>
      <c r="X13510" s="267">
        <v>63701002430</v>
      </c>
      <c r="Y13510" s="267">
        <v>15327237</v>
      </c>
      <c r="Z13510" s="267">
        <v>1</v>
      </c>
      <c r="AA13510" s="267" t="s">
        <v>1987</v>
      </c>
      <c r="AB13510" s="270" t="s">
        <v>1988</v>
      </c>
      <c r="AD13510" s="267" t="s">
        <v>13</v>
      </c>
      <c r="AF13510" s="267" t="s">
        <v>24</v>
      </c>
      <c r="AG13510" s="267" t="s">
        <v>24</v>
      </c>
    </row>
    <row r="13511" spans="3:33" ht="409.5">
      <c r="C13511" s="267" t="s">
        <v>1985</v>
      </c>
      <c r="D13511" s="267" t="s">
        <v>727</v>
      </c>
      <c r="E13511" s="267">
        <v>13610</v>
      </c>
      <c r="F13511" s="267" t="s">
        <v>1444</v>
      </c>
      <c r="G13511" s="267" t="s">
        <v>1445</v>
      </c>
      <c r="H13511" s="267">
        <v>1</v>
      </c>
      <c r="I13511" s="267" t="s">
        <v>583</v>
      </c>
      <c r="J13511" s="267">
        <v>0.64</v>
      </c>
      <c r="K13511" s="267" t="s">
        <v>1986</v>
      </c>
      <c r="O13511" s="267" t="s">
        <v>24</v>
      </c>
      <c r="P13511" s="267">
        <v>15327237</v>
      </c>
      <c r="Q13511" s="267" t="s">
        <v>1445</v>
      </c>
      <c r="S13511" s="267">
        <v>38</v>
      </c>
      <c r="T13511" s="267" t="s">
        <v>13</v>
      </c>
      <c r="U13511" s="267" t="s">
        <v>1490</v>
      </c>
      <c r="V13511" s="267" t="s">
        <v>13</v>
      </c>
      <c r="W13511" s="267">
        <v>1940</v>
      </c>
      <c r="X13511" s="267">
        <v>63701002430</v>
      </c>
      <c r="Y13511" s="267">
        <v>15327237</v>
      </c>
      <c r="Z13511" s="267">
        <v>1</v>
      </c>
      <c r="AA13511" s="267" t="s">
        <v>1987</v>
      </c>
      <c r="AB13511" s="270" t="s">
        <v>1988</v>
      </c>
      <c r="AD13511" s="267" t="s">
        <v>13</v>
      </c>
      <c r="AF13511" s="267" t="s">
        <v>24</v>
      </c>
      <c r="AG13511" s="267" t="s">
        <v>24</v>
      </c>
    </row>
    <row r="13512" spans="3:33" ht="409.5">
      <c r="C13512" s="267" t="s">
        <v>1985</v>
      </c>
      <c r="D13512" s="267" t="s">
        <v>727</v>
      </c>
      <c r="E13512" s="267">
        <v>13610</v>
      </c>
      <c r="F13512" s="267" t="s">
        <v>1444</v>
      </c>
      <c r="G13512" s="267" t="s">
        <v>1445</v>
      </c>
      <c r="H13512" s="267">
        <v>1</v>
      </c>
      <c r="I13512" s="267" t="s">
        <v>583</v>
      </c>
      <c r="J13512" s="267">
        <v>0.64</v>
      </c>
      <c r="K13512" s="267" t="s">
        <v>1986</v>
      </c>
      <c r="O13512" s="267" t="s">
        <v>24</v>
      </c>
      <c r="P13512" s="267">
        <v>15327237</v>
      </c>
      <c r="Q13512" s="267" t="s">
        <v>1445</v>
      </c>
      <c r="S13512" s="267">
        <v>38</v>
      </c>
      <c r="T13512" s="267" t="s">
        <v>13</v>
      </c>
      <c r="U13512" s="267" t="s">
        <v>1490</v>
      </c>
      <c r="V13512" s="267" t="s">
        <v>13</v>
      </c>
      <c r="W13512" s="267">
        <v>1940</v>
      </c>
      <c r="X13512" s="267">
        <v>63701002430</v>
      </c>
      <c r="Y13512" s="267">
        <v>15327237</v>
      </c>
      <c r="Z13512" s="267">
        <v>1</v>
      </c>
      <c r="AA13512" s="267" t="s">
        <v>1987</v>
      </c>
      <c r="AB13512" s="270" t="s">
        <v>1988</v>
      </c>
      <c r="AD13512" s="267" t="s">
        <v>13</v>
      </c>
      <c r="AF13512" s="267" t="s">
        <v>24</v>
      </c>
      <c r="AG13512" s="267" t="s">
        <v>24</v>
      </c>
    </row>
    <row r="13513" spans="3:33" ht="409.5">
      <c r="C13513" s="267" t="s">
        <v>1985</v>
      </c>
      <c r="D13513" s="267" t="s">
        <v>727</v>
      </c>
      <c r="E13513" s="267">
        <v>13610</v>
      </c>
      <c r="F13513" s="267" t="s">
        <v>1444</v>
      </c>
      <c r="G13513" s="267" t="s">
        <v>1445</v>
      </c>
      <c r="H13513" s="267">
        <v>1</v>
      </c>
      <c r="I13513" s="267" t="s">
        <v>583</v>
      </c>
      <c r="J13513" s="267">
        <v>0.64</v>
      </c>
      <c r="K13513" s="267" t="s">
        <v>1986</v>
      </c>
      <c r="O13513" s="267" t="s">
        <v>24</v>
      </c>
      <c r="P13513" s="267">
        <v>15327237</v>
      </c>
      <c r="Q13513" s="267" t="s">
        <v>1445</v>
      </c>
      <c r="S13513" s="267">
        <v>38</v>
      </c>
      <c r="T13513" s="267" t="s">
        <v>13</v>
      </c>
      <c r="U13513" s="267" t="s">
        <v>1490</v>
      </c>
      <c r="V13513" s="267" t="s">
        <v>13</v>
      </c>
      <c r="W13513" s="267">
        <v>1940</v>
      </c>
      <c r="X13513" s="267">
        <v>63701002430</v>
      </c>
      <c r="Y13513" s="267">
        <v>15327237</v>
      </c>
      <c r="Z13513" s="267">
        <v>1</v>
      </c>
      <c r="AA13513" s="267" t="s">
        <v>1987</v>
      </c>
      <c r="AB13513" s="270" t="s">
        <v>1988</v>
      </c>
      <c r="AD13513" s="267" t="s">
        <v>13</v>
      </c>
      <c r="AF13513" s="267" t="s">
        <v>24</v>
      </c>
      <c r="AG13513" s="267" t="s">
        <v>24</v>
      </c>
    </row>
    <row r="13514" spans="3:33" ht="409.5">
      <c r="C13514" s="267" t="s">
        <v>1985</v>
      </c>
      <c r="D13514" s="267" t="s">
        <v>727</v>
      </c>
      <c r="E13514" s="267">
        <v>13610</v>
      </c>
      <c r="F13514" s="267" t="s">
        <v>1444</v>
      </c>
      <c r="G13514" s="267" t="s">
        <v>1445</v>
      </c>
      <c r="H13514" s="267">
        <v>1</v>
      </c>
      <c r="I13514" s="267" t="s">
        <v>583</v>
      </c>
      <c r="J13514" s="267">
        <v>0.64</v>
      </c>
      <c r="K13514" s="267" t="s">
        <v>1986</v>
      </c>
      <c r="O13514" s="267" t="s">
        <v>24</v>
      </c>
      <c r="P13514" s="267">
        <v>15327237</v>
      </c>
      <c r="Q13514" s="267" t="s">
        <v>1445</v>
      </c>
      <c r="S13514" s="267">
        <v>38</v>
      </c>
      <c r="T13514" s="267" t="s">
        <v>13</v>
      </c>
      <c r="U13514" s="267" t="s">
        <v>1490</v>
      </c>
      <c r="V13514" s="267" t="s">
        <v>13</v>
      </c>
      <c r="W13514" s="267">
        <v>1940</v>
      </c>
      <c r="X13514" s="267">
        <v>63701002430</v>
      </c>
      <c r="Y13514" s="267">
        <v>15327237</v>
      </c>
      <c r="Z13514" s="267">
        <v>1</v>
      </c>
      <c r="AA13514" s="267" t="s">
        <v>1987</v>
      </c>
      <c r="AB13514" s="270" t="s">
        <v>1988</v>
      </c>
      <c r="AD13514" s="267" t="s">
        <v>13</v>
      </c>
      <c r="AF13514" s="267" t="s">
        <v>24</v>
      </c>
      <c r="AG13514" s="267" t="s">
        <v>24</v>
      </c>
    </row>
    <row r="13515" spans="3:33" ht="409.5">
      <c r="C13515" s="267" t="s">
        <v>1985</v>
      </c>
      <c r="D13515" s="267" t="s">
        <v>727</v>
      </c>
      <c r="E13515" s="267">
        <v>13610</v>
      </c>
      <c r="F13515" s="267" t="s">
        <v>1444</v>
      </c>
      <c r="G13515" s="267" t="s">
        <v>1445</v>
      </c>
      <c r="H13515" s="267">
        <v>1</v>
      </c>
      <c r="I13515" s="267" t="s">
        <v>583</v>
      </c>
      <c r="J13515" s="267">
        <v>0.64</v>
      </c>
      <c r="K13515" s="267" t="s">
        <v>1986</v>
      </c>
      <c r="O13515" s="267" t="s">
        <v>24</v>
      </c>
      <c r="P13515" s="267">
        <v>15327237</v>
      </c>
      <c r="Q13515" s="267" t="s">
        <v>1445</v>
      </c>
      <c r="S13515" s="267">
        <v>38</v>
      </c>
      <c r="T13515" s="267" t="s">
        <v>13</v>
      </c>
      <c r="U13515" s="267" t="s">
        <v>1490</v>
      </c>
      <c r="V13515" s="267" t="s">
        <v>13</v>
      </c>
      <c r="W13515" s="267">
        <v>1940</v>
      </c>
      <c r="X13515" s="267">
        <v>63701002430</v>
      </c>
      <c r="Y13515" s="267">
        <v>15327237</v>
      </c>
      <c r="Z13515" s="267">
        <v>1</v>
      </c>
      <c r="AA13515" s="267" t="s">
        <v>1987</v>
      </c>
      <c r="AB13515" s="270" t="s">
        <v>1988</v>
      </c>
      <c r="AD13515" s="267" t="s">
        <v>13</v>
      </c>
      <c r="AF13515" s="267" t="s">
        <v>24</v>
      </c>
      <c r="AG13515" s="267" t="s">
        <v>24</v>
      </c>
    </row>
    <row r="13516" spans="3:33" ht="409.5">
      <c r="C13516" s="267" t="s">
        <v>1985</v>
      </c>
      <c r="D13516" s="267" t="s">
        <v>727</v>
      </c>
      <c r="E13516" s="267">
        <v>13610</v>
      </c>
      <c r="F13516" s="267" t="s">
        <v>1444</v>
      </c>
      <c r="G13516" s="267" t="s">
        <v>1445</v>
      </c>
      <c r="H13516" s="267">
        <v>1</v>
      </c>
      <c r="I13516" s="267" t="s">
        <v>583</v>
      </c>
      <c r="J13516" s="267">
        <v>0.64</v>
      </c>
      <c r="K13516" s="267" t="s">
        <v>1986</v>
      </c>
      <c r="O13516" s="267" t="s">
        <v>24</v>
      </c>
      <c r="P13516" s="267">
        <v>15327237</v>
      </c>
      <c r="Q13516" s="267" t="s">
        <v>1445</v>
      </c>
      <c r="S13516" s="267">
        <v>38</v>
      </c>
      <c r="T13516" s="267" t="s">
        <v>13</v>
      </c>
      <c r="U13516" s="267" t="s">
        <v>1490</v>
      </c>
      <c r="V13516" s="267" t="s">
        <v>13</v>
      </c>
      <c r="W13516" s="267">
        <v>1940</v>
      </c>
      <c r="X13516" s="267">
        <v>63701002430</v>
      </c>
      <c r="Y13516" s="267">
        <v>15327237</v>
      </c>
      <c r="Z13516" s="267">
        <v>1</v>
      </c>
      <c r="AA13516" s="267" t="s">
        <v>1987</v>
      </c>
      <c r="AB13516" s="270" t="s">
        <v>1988</v>
      </c>
      <c r="AD13516" s="267" t="s">
        <v>13</v>
      </c>
      <c r="AF13516" s="267" t="s">
        <v>24</v>
      </c>
      <c r="AG13516" s="267" t="s">
        <v>24</v>
      </c>
    </row>
    <row r="13517" spans="3:33" ht="409.5">
      <c r="C13517" s="267" t="s">
        <v>1985</v>
      </c>
      <c r="D13517" s="267" t="s">
        <v>727</v>
      </c>
      <c r="E13517" s="267">
        <v>13610</v>
      </c>
      <c r="F13517" s="267" t="s">
        <v>1444</v>
      </c>
      <c r="G13517" s="267" t="s">
        <v>1445</v>
      </c>
      <c r="H13517" s="267">
        <v>1</v>
      </c>
      <c r="I13517" s="267" t="s">
        <v>583</v>
      </c>
      <c r="J13517" s="267">
        <v>0.64</v>
      </c>
      <c r="K13517" s="267" t="s">
        <v>1986</v>
      </c>
      <c r="O13517" s="267" t="s">
        <v>24</v>
      </c>
      <c r="P13517" s="267">
        <v>15327237</v>
      </c>
      <c r="Q13517" s="267" t="s">
        <v>1445</v>
      </c>
      <c r="S13517" s="267">
        <v>38</v>
      </c>
      <c r="T13517" s="267" t="s">
        <v>13</v>
      </c>
      <c r="U13517" s="267" t="s">
        <v>1490</v>
      </c>
      <c r="V13517" s="267" t="s">
        <v>13</v>
      </c>
      <c r="W13517" s="267">
        <v>1940</v>
      </c>
      <c r="X13517" s="267">
        <v>63701002430</v>
      </c>
      <c r="Y13517" s="267">
        <v>15327237</v>
      </c>
      <c r="Z13517" s="267">
        <v>1</v>
      </c>
      <c r="AA13517" s="267" t="s">
        <v>1987</v>
      </c>
      <c r="AB13517" s="270" t="s">
        <v>1988</v>
      </c>
      <c r="AD13517" s="267" t="s">
        <v>13</v>
      </c>
      <c r="AF13517" s="267" t="s">
        <v>24</v>
      </c>
      <c r="AG13517" s="267" t="s">
        <v>24</v>
      </c>
    </row>
    <row r="13518" spans="3:33" ht="409.5">
      <c r="C13518" s="267" t="s">
        <v>1985</v>
      </c>
      <c r="D13518" s="267" t="s">
        <v>727</v>
      </c>
      <c r="E13518" s="267">
        <v>13610</v>
      </c>
      <c r="F13518" s="267" t="s">
        <v>1444</v>
      </c>
      <c r="G13518" s="267" t="s">
        <v>1445</v>
      </c>
      <c r="H13518" s="267">
        <v>1</v>
      </c>
      <c r="I13518" s="267" t="s">
        <v>583</v>
      </c>
      <c r="J13518" s="267">
        <v>0.64</v>
      </c>
      <c r="K13518" s="267" t="s">
        <v>1986</v>
      </c>
      <c r="O13518" s="267" t="s">
        <v>24</v>
      </c>
      <c r="P13518" s="267">
        <v>15327237</v>
      </c>
      <c r="Q13518" s="267" t="s">
        <v>1445</v>
      </c>
      <c r="S13518" s="267">
        <v>38</v>
      </c>
      <c r="T13518" s="267" t="s">
        <v>13</v>
      </c>
      <c r="U13518" s="267" t="s">
        <v>1490</v>
      </c>
      <c r="V13518" s="267" t="s">
        <v>13</v>
      </c>
      <c r="W13518" s="267">
        <v>1940</v>
      </c>
      <c r="X13518" s="267">
        <v>63701002430</v>
      </c>
      <c r="Y13518" s="267">
        <v>15327237</v>
      </c>
      <c r="Z13518" s="267">
        <v>1</v>
      </c>
      <c r="AA13518" s="267" t="s">
        <v>1987</v>
      </c>
      <c r="AB13518" s="270" t="s">
        <v>1988</v>
      </c>
      <c r="AD13518" s="267" t="s">
        <v>13</v>
      </c>
      <c r="AF13518" s="267" t="s">
        <v>24</v>
      </c>
      <c r="AG13518" s="267" t="s">
        <v>24</v>
      </c>
    </row>
    <row r="13519" spans="3:33" ht="409.5">
      <c r="C13519" s="267" t="s">
        <v>1985</v>
      </c>
      <c r="D13519" s="267" t="s">
        <v>727</v>
      </c>
      <c r="E13519" s="267">
        <v>13610</v>
      </c>
      <c r="F13519" s="267" t="s">
        <v>1444</v>
      </c>
      <c r="G13519" s="267" t="s">
        <v>1445</v>
      </c>
      <c r="H13519" s="267">
        <v>1</v>
      </c>
      <c r="I13519" s="267" t="s">
        <v>583</v>
      </c>
      <c r="J13519" s="267">
        <v>0.64</v>
      </c>
      <c r="K13519" s="267" t="s">
        <v>1986</v>
      </c>
      <c r="O13519" s="267" t="s">
        <v>24</v>
      </c>
      <c r="P13519" s="267">
        <v>15327237</v>
      </c>
      <c r="Q13519" s="267" t="s">
        <v>1445</v>
      </c>
      <c r="S13519" s="267">
        <v>38</v>
      </c>
      <c r="T13519" s="267" t="s">
        <v>13</v>
      </c>
      <c r="U13519" s="267" t="s">
        <v>1490</v>
      </c>
      <c r="V13519" s="267" t="s">
        <v>13</v>
      </c>
      <c r="W13519" s="267">
        <v>1940</v>
      </c>
      <c r="X13519" s="267">
        <v>63701002430</v>
      </c>
      <c r="Y13519" s="267">
        <v>15327237</v>
      </c>
      <c r="Z13519" s="267">
        <v>1</v>
      </c>
      <c r="AA13519" s="267" t="s">
        <v>1987</v>
      </c>
      <c r="AB13519" s="270" t="s">
        <v>1988</v>
      </c>
      <c r="AD13519" s="267" t="s">
        <v>13</v>
      </c>
      <c r="AF13519" s="267" t="s">
        <v>24</v>
      </c>
      <c r="AG13519" s="267" t="s">
        <v>24</v>
      </c>
    </row>
    <row r="13520" spans="3:33" ht="409.5">
      <c r="C13520" s="267" t="s">
        <v>1985</v>
      </c>
      <c r="D13520" s="267" t="s">
        <v>727</v>
      </c>
      <c r="E13520" s="267">
        <v>13610</v>
      </c>
      <c r="F13520" s="267" t="s">
        <v>1444</v>
      </c>
      <c r="G13520" s="267" t="s">
        <v>1445</v>
      </c>
      <c r="H13520" s="267">
        <v>1</v>
      </c>
      <c r="I13520" s="267" t="s">
        <v>583</v>
      </c>
      <c r="J13520" s="267">
        <v>0.64</v>
      </c>
      <c r="K13520" s="267" t="s">
        <v>1986</v>
      </c>
      <c r="O13520" s="267" t="s">
        <v>24</v>
      </c>
      <c r="P13520" s="267">
        <v>15327237</v>
      </c>
      <c r="Q13520" s="267" t="s">
        <v>1445</v>
      </c>
      <c r="S13520" s="267">
        <v>38</v>
      </c>
      <c r="T13520" s="267" t="s">
        <v>13</v>
      </c>
      <c r="U13520" s="267" t="s">
        <v>1490</v>
      </c>
      <c r="V13520" s="267" t="s">
        <v>13</v>
      </c>
      <c r="W13520" s="267">
        <v>1940</v>
      </c>
      <c r="X13520" s="267">
        <v>63701002430</v>
      </c>
      <c r="Y13520" s="267">
        <v>15327237</v>
      </c>
      <c r="Z13520" s="267">
        <v>1</v>
      </c>
      <c r="AA13520" s="267" t="s">
        <v>1987</v>
      </c>
      <c r="AB13520" s="270" t="s">
        <v>1988</v>
      </c>
      <c r="AD13520" s="267" t="s">
        <v>13</v>
      </c>
      <c r="AF13520" s="267" t="s">
        <v>24</v>
      </c>
      <c r="AG13520" s="267" t="s">
        <v>24</v>
      </c>
    </row>
    <row r="13521" spans="3:33" ht="409.5">
      <c r="C13521" s="267" t="s">
        <v>1985</v>
      </c>
      <c r="D13521" s="267" t="s">
        <v>727</v>
      </c>
      <c r="E13521" s="267">
        <v>13610</v>
      </c>
      <c r="F13521" s="267" t="s">
        <v>1444</v>
      </c>
      <c r="G13521" s="267" t="s">
        <v>1445</v>
      </c>
      <c r="H13521" s="267">
        <v>1</v>
      </c>
      <c r="I13521" s="267" t="s">
        <v>583</v>
      </c>
      <c r="J13521" s="267">
        <v>0.64</v>
      </c>
      <c r="K13521" s="267" t="s">
        <v>1986</v>
      </c>
      <c r="O13521" s="267" t="s">
        <v>24</v>
      </c>
      <c r="P13521" s="267">
        <v>15327237</v>
      </c>
      <c r="Q13521" s="267" t="s">
        <v>1445</v>
      </c>
      <c r="S13521" s="267">
        <v>38</v>
      </c>
      <c r="T13521" s="267" t="s">
        <v>13</v>
      </c>
      <c r="U13521" s="267" t="s">
        <v>1490</v>
      </c>
      <c r="V13521" s="267" t="s">
        <v>13</v>
      </c>
      <c r="W13521" s="267">
        <v>1940</v>
      </c>
      <c r="X13521" s="267">
        <v>63701002430</v>
      </c>
      <c r="Y13521" s="267">
        <v>15327237</v>
      </c>
      <c r="Z13521" s="267">
        <v>1</v>
      </c>
      <c r="AA13521" s="267" t="s">
        <v>1987</v>
      </c>
      <c r="AB13521" s="270" t="s">
        <v>1988</v>
      </c>
      <c r="AD13521" s="267" t="s">
        <v>13</v>
      </c>
      <c r="AF13521" s="267" t="s">
        <v>24</v>
      </c>
      <c r="AG13521" s="267" t="s">
        <v>24</v>
      </c>
    </row>
    <row r="13522" spans="3:33" ht="409.5">
      <c r="C13522" s="267" t="s">
        <v>1985</v>
      </c>
      <c r="D13522" s="267" t="s">
        <v>727</v>
      </c>
      <c r="E13522" s="267">
        <v>13610</v>
      </c>
      <c r="F13522" s="267" t="s">
        <v>1444</v>
      </c>
      <c r="G13522" s="267" t="s">
        <v>1445</v>
      </c>
      <c r="H13522" s="267">
        <v>1</v>
      </c>
      <c r="I13522" s="267" t="s">
        <v>583</v>
      </c>
      <c r="J13522" s="267">
        <v>0.64</v>
      </c>
      <c r="K13522" s="267" t="s">
        <v>1986</v>
      </c>
      <c r="O13522" s="267" t="s">
        <v>24</v>
      </c>
      <c r="P13522" s="267">
        <v>15327237</v>
      </c>
      <c r="Q13522" s="267" t="s">
        <v>1445</v>
      </c>
      <c r="S13522" s="267">
        <v>38</v>
      </c>
      <c r="T13522" s="267" t="s">
        <v>13</v>
      </c>
      <c r="U13522" s="267" t="s">
        <v>1490</v>
      </c>
      <c r="V13522" s="267" t="s">
        <v>13</v>
      </c>
      <c r="W13522" s="267">
        <v>1940</v>
      </c>
      <c r="X13522" s="267">
        <v>63701002430</v>
      </c>
      <c r="Y13522" s="267">
        <v>15327237</v>
      </c>
      <c r="Z13522" s="267">
        <v>1</v>
      </c>
      <c r="AA13522" s="267" t="s">
        <v>1987</v>
      </c>
      <c r="AB13522" s="270" t="s">
        <v>1988</v>
      </c>
      <c r="AD13522" s="267" t="s">
        <v>13</v>
      </c>
      <c r="AF13522" s="267" t="s">
        <v>24</v>
      </c>
      <c r="AG13522" s="267" t="s">
        <v>24</v>
      </c>
    </row>
    <row r="13523" spans="3:33" ht="409.5">
      <c r="C13523" s="267" t="s">
        <v>1985</v>
      </c>
      <c r="D13523" s="267" t="s">
        <v>727</v>
      </c>
      <c r="E13523" s="267">
        <v>13610</v>
      </c>
      <c r="F13523" s="267" t="s">
        <v>1444</v>
      </c>
      <c r="G13523" s="267" t="s">
        <v>1445</v>
      </c>
      <c r="H13523" s="267">
        <v>1</v>
      </c>
      <c r="I13523" s="267" t="s">
        <v>583</v>
      </c>
      <c r="J13523" s="267">
        <v>0.64</v>
      </c>
      <c r="K13523" s="267" t="s">
        <v>1986</v>
      </c>
      <c r="O13523" s="267" t="s">
        <v>24</v>
      </c>
      <c r="P13523" s="267">
        <v>15327237</v>
      </c>
      <c r="Q13523" s="267" t="s">
        <v>1445</v>
      </c>
      <c r="S13523" s="267">
        <v>38</v>
      </c>
      <c r="T13523" s="267" t="s">
        <v>13</v>
      </c>
      <c r="U13523" s="267" t="s">
        <v>1490</v>
      </c>
      <c r="V13523" s="267" t="s">
        <v>13</v>
      </c>
      <c r="W13523" s="267">
        <v>1940</v>
      </c>
      <c r="X13523" s="267">
        <v>63701002430</v>
      </c>
      <c r="Y13523" s="267">
        <v>15327237</v>
      </c>
      <c r="Z13523" s="267">
        <v>1</v>
      </c>
      <c r="AA13523" s="267" t="s">
        <v>1987</v>
      </c>
      <c r="AB13523" s="270" t="s">
        <v>1988</v>
      </c>
      <c r="AD13523" s="267" t="s">
        <v>13</v>
      </c>
      <c r="AF13523" s="267" t="s">
        <v>24</v>
      </c>
      <c r="AG13523" s="267" t="s">
        <v>24</v>
      </c>
    </row>
    <row r="13524" spans="3:33" ht="409.5">
      <c r="C13524" s="267" t="s">
        <v>1985</v>
      </c>
      <c r="D13524" s="267" t="s">
        <v>727</v>
      </c>
      <c r="E13524" s="267">
        <v>13610</v>
      </c>
      <c r="F13524" s="267" t="s">
        <v>1444</v>
      </c>
      <c r="G13524" s="267" t="s">
        <v>1445</v>
      </c>
      <c r="H13524" s="267">
        <v>1</v>
      </c>
      <c r="I13524" s="267" t="s">
        <v>583</v>
      </c>
      <c r="J13524" s="267">
        <v>0.64</v>
      </c>
      <c r="K13524" s="267" t="s">
        <v>1986</v>
      </c>
      <c r="O13524" s="267" t="s">
        <v>24</v>
      </c>
      <c r="P13524" s="267">
        <v>15327237</v>
      </c>
      <c r="Q13524" s="267" t="s">
        <v>1445</v>
      </c>
      <c r="S13524" s="267">
        <v>38</v>
      </c>
      <c r="T13524" s="267" t="s">
        <v>13</v>
      </c>
      <c r="U13524" s="267" t="s">
        <v>1490</v>
      </c>
      <c r="V13524" s="267" t="s">
        <v>13</v>
      </c>
      <c r="W13524" s="267">
        <v>1940</v>
      </c>
      <c r="X13524" s="267">
        <v>63701002430</v>
      </c>
      <c r="Y13524" s="267">
        <v>15327237</v>
      </c>
      <c r="Z13524" s="267">
        <v>1</v>
      </c>
      <c r="AA13524" s="267" t="s">
        <v>1987</v>
      </c>
      <c r="AB13524" s="270" t="s">
        <v>1988</v>
      </c>
      <c r="AD13524" s="267" t="s">
        <v>13</v>
      </c>
      <c r="AF13524" s="267" t="s">
        <v>24</v>
      </c>
      <c r="AG13524" s="267" t="s">
        <v>24</v>
      </c>
    </row>
    <row r="13525" spans="3:33" ht="409.5">
      <c r="C13525" s="267" t="s">
        <v>1985</v>
      </c>
      <c r="D13525" s="267" t="s">
        <v>727</v>
      </c>
      <c r="E13525" s="267">
        <v>13610</v>
      </c>
      <c r="F13525" s="267" t="s">
        <v>1444</v>
      </c>
      <c r="G13525" s="267" t="s">
        <v>1445</v>
      </c>
      <c r="H13525" s="267">
        <v>1</v>
      </c>
      <c r="I13525" s="267" t="s">
        <v>583</v>
      </c>
      <c r="J13525" s="267">
        <v>0.64</v>
      </c>
      <c r="K13525" s="267" t="s">
        <v>1986</v>
      </c>
      <c r="O13525" s="267" t="s">
        <v>24</v>
      </c>
      <c r="P13525" s="267">
        <v>15327237</v>
      </c>
      <c r="Q13525" s="267" t="s">
        <v>1445</v>
      </c>
      <c r="S13525" s="267">
        <v>38</v>
      </c>
      <c r="T13525" s="267" t="s">
        <v>13</v>
      </c>
      <c r="U13525" s="267" t="s">
        <v>1490</v>
      </c>
      <c r="V13525" s="267" t="s">
        <v>13</v>
      </c>
      <c r="W13525" s="267">
        <v>1940</v>
      </c>
      <c r="X13525" s="267">
        <v>63701002430</v>
      </c>
      <c r="Y13525" s="267">
        <v>15327237</v>
      </c>
      <c r="Z13525" s="267">
        <v>1</v>
      </c>
      <c r="AA13525" s="267" t="s">
        <v>1987</v>
      </c>
      <c r="AB13525" s="270" t="s">
        <v>1988</v>
      </c>
      <c r="AD13525" s="267" t="s">
        <v>13</v>
      </c>
      <c r="AF13525" s="267" t="s">
        <v>24</v>
      </c>
      <c r="AG13525" s="267" t="s">
        <v>24</v>
      </c>
    </row>
    <row r="13526" spans="3:33" ht="409.5">
      <c r="C13526" s="267" t="s">
        <v>1985</v>
      </c>
      <c r="D13526" s="267" t="s">
        <v>727</v>
      </c>
      <c r="E13526" s="267">
        <v>13610</v>
      </c>
      <c r="F13526" s="267" t="s">
        <v>1444</v>
      </c>
      <c r="G13526" s="267" t="s">
        <v>1445</v>
      </c>
      <c r="H13526" s="267">
        <v>1</v>
      </c>
      <c r="I13526" s="267" t="s">
        <v>583</v>
      </c>
      <c r="J13526" s="267">
        <v>0.64</v>
      </c>
      <c r="K13526" s="267" t="s">
        <v>1986</v>
      </c>
      <c r="O13526" s="267" t="s">
        <v>24</v>
      </c>
      <c r="P13526" s="267">
        <v>15327237</v>
      </c>
      <c r="Q13526" s="267" t="s">
        <v>1445</v>
      </c>
      <c r="S13526" s="267">
        <v>38</v>
      </c>
      <c r="T13526" s="267" t="s">
        <v>13</v>
      </c>
      <c r="U13526" s="267" t="s">
        <v>1490</v>
      </c>
      <c r="V13526" s="267" t="s">
        <v>13</v>
      </c>
      <c r="W13526" s="267">
        <v>1940</v>
      </c>
      <c r="X13526" s="267">
        <v>63701002430</v>
      </c>
      <c r="Y13526" s="267">
        <v>15327237</v>
      </c>
      <c r="Z13526" s="267">
        <v>1</v>
      </c>
      <c r="AA13526" s="267" t="s">
        <v>1987</v>
      </c>
      <c r="AB13526" s="270" t="s">
        <v>1988</v>
      </c>
      <c r="AD13526" s="267" t="s">
        <v>13</v>
      </c>
      <c r="AF13526" s="267" t="s">
        <v>24</v>
      </c>
      <c r="AG13526" s="267" t="s">
        <v>24</v>
      </c>
    </row>
    <row r="13527" spans="3:33" ht="409.5">
      <c r="C13527" s="267" t="s">
        <v>1985</v>
      </c>
      <c r="D13527" s="267" t="s">
        <v>727</v>
      </c>
      <c r="E13527" s="267">
        <v>13610</v>
      </c>
      <c r="F13527" s="267" t="s">
        <v>1444</v>
      </c>
      <c r="G13527" s="267" t="s">
        <v>1445</v>
      </c>
      <c r="H13527" s="267">
        <v>1</v>
      </c>
      <c r="I13527" s="267" t="s">
        <v>583</v>
      </c>
      <c r="J13527" s="267">
        <v>0.64</v>
      </c>
      <c r="K13527" s="267" t="s">
        <v>1986</v>
      </c>
      <c r="O13527" s="267" t="s">
        <v>24</v>
      </c>
      <c r="P13527" s="267">
        <v>15327237</v>
      </c>
      <c r="Q13527" s="267" t="s">
        <v>1445</v>
      </c>
      <c r="S13527" s="267">
        <v>38</v>
      </c>
      <c r="T13527" s="267" t="s">
        <v>13</v>
      </c>
      <c r="U13527" s="267" t="s">
        <v>1490</v>
      </c>
      <c r="V13527" s="267" t="s">
        <v>13</v>
      </c>
      <c r="W13527" s="267">
        <v>1940</v>
      </c>
      <c r="X13527" s="267">
        <v>63701002430</v>
      </c>
      <c r="Y13527" s="267">
        <v>15327237</v>
      </c>
      <c r="Z13527" s="267">
        <v>1</v>
      </c>
      <c r="AA13527" s="267" t="s">
        <v>1987</v>
      </c>
      <c r="AB13527" s="270" t="s">
        <v>1988</v>
      </c>
      <c r="AD13527" s="267" t="s">
        <v>13</v>
      </c>
      <c r="AF13527" s="267" t="s">
        <v>24</v>
      </c>
      <c r="AG13527" s="267" t="s">
        <v>24</v>
      </c>
    </row>
    <row r="13528" spans="3:33" ht="409.5">
      <c r="C13528" s="267" t="s">
        <v>1985</v>
      </c>
      <c r="D13528" s="267" t="s">
        <v>727</v>
      </c>
      <c r="E13528" s="267">
        <v>19886</v>
      </c>
      <c r="F13528" s="267" t="s">
        <v>1444</v>
      </c>
      <c r="G13528" s="267" t="s">
        <v>1445</v>
      </c>
      <c r="H13528" s="267">
        <v>1</v>
      </c>
      <c r="I13528" s="267" t="s">
        <v>583</v>
      </c>
      <c r="J13528" s="267">
        <v>0.64</v>
      </c>
      <c r="K13528" s="267" t="s">
        <v>1986</v>
      </c>
      <c r="O13528" s="267" t="s">
        <v>13</v>
      </c>
      <c r="P13528" s="267">
        <v>15327237</v>
      </c>
      <c r="Q13528" s="267" t="s">
        <v>1445</v>
      </c>
      <c r="S13528" s="267">
        <v>38</v>
      </c>
      <c r="T13528" s="267" t="s">
        <v>13</v>
      </c>
      <c r="U13528" s="267" t="s">
        <v>1989</v>
      </c>
      <c r="V13528" s="267" t="s">
        <v>13</v>
      </c>
      <c r="W13528" s="267">
        <v>1940</v>
      </c>
      <c r="X13528" s="267" t="s">
        <v>1990</v>
      </c>
      <c r="Y13528" s="267">
        <v>15327237</v>
      </c>
      <c r="Z13528" s="267">
        <v>1</v>
      </c>
      <c r="AA13528" s="267" t="s">
        <v>1987</v>
      </c>
      <c r="AB13528" s="270" t="s">
        <v>1988</v>
      </c>
      <c r="AD13528" s="267" t="s">
        <v>13</v>
      </c>
      <c r="AF13528" s="267" t="s">
        <v>24</v>
      </c>
      <c r="AG13528" s="267" t="s">
        <v>24</v>
      </c>
    </row>
    <row r="13529" spans="3:33" ht="409.5">
      <c r="C13529" s="267" t="s">
        <v>1985</v>
      </c>
      <c r="D13529" s="267" t="s">
        <v>727</v>
      </c>
      <c r="E13529" s="267">
        <v>19886</v>
      </c>
      <c r="F13529" s="267" t="s">
        <v>1444</v>
      </c>
      <c r="G13529" s="267" t="s">
        <v>1445</v>
      </c>
      <c r="H13529" s="267">
        <v>1</v>
      </c>
      <c r="I13529" s="267" t="s">
        <v>583</v>
      </c>
      <c r="J13529" s="267">
        <v>0.64</v>
      </c>
      <c r="K13529" s="267" t="s">
        <v>1986</v>
      </c>
      <c r="O13529" s="267" t="s">
        <v>13</v>
      </c>
      <c r="P13529" s="267">
        <v>15327237</v>
      </c>
      <c r="Q13529" s="267" t="s">
        <v>1445</v>
      </c>
      <c r="S13529" s="267">
        <v>38</v>
      </c>
      <c r="T13529" s="267" t="s">
        <v>13</v>
      </c>
      <c r="U13529" s="267" t="s">
        <v>1989</v>
      </c>
      <c r="V13529" s="267" t="s">
        <v>13</v>
      </c>
      <c r="W13529" s="267">
        <v>1940</v>
      </c>
      <c r="X13529" s="267" t="s">
        <v>1990</v>
      </c>
      <c r="Y13529" s="267">
        <v>15327237</v>
      </c>
      <c r="Z13529" s="267">
        <v>1</v>
      </c>
      <c r="AA13529" s="267" t="s">
        <v>1987</v>
      </c>
      <c r="AB13529" s="270" t="s">
        <v>1988</v>
      </c>
      <c r="AD13529" s="267" t="s">
        <v>13</v>
      </c>
      <c r="AF13529" s="267" t="s">
        <v>24</v>
      </c>
      <c r="AG13529" s="267" t="s">
        <v>24</v>
      </c>
    </row>
    <row r="13530" spans="3:33" ht="409.5">
      <c r="C13530" s="267" t="s">
        <v>1985</v>
      </c>
      <c r="D13530" s="267" t="s">
        <v>727</v>
      </c>
      <c r="E13530" s="267">
        <v>19886</v>
      </c>
      <c r="F13530" s="267" t="s">
        <v>1444</v>
      </c>
      <c r="G13530" s="267" t="s">
        <v>1445</v>
      </c>
      <c r="H13530" s="267">
        <v>1</v>
      </c>
      <c r="I13530" s="267" t="s">
        <v>583</v>
      </c>
      <c r="J13530" s="267">
        <v>0.64</v>
      </c>
      <c r="K13530" s="267" t="s">
        <v>1986</v>
      </c>
      <c r="O13530" s="267" t="s">
        <v>13</v>
      </c>
      <c r="P13530" s="267">
        <v>15327237</v>
      </c>
      <c r="Q13530" s="267" t="s">
        <v>1445</v>
      </c>
      <c r="S13530" s="267">
        <v>38</v>
      </c>
      <c r="T13530" s="267" t="s">
        <v>13</v>
      </c>
      <c r="U13530" s="267" t="s">
        <v>1989</v>
      </c>
      <c r="V13530" s="267" t="s">
        <v>13</v>
      </c>
      <c r="W13530" s="267">
        <v>1940</v>
      </c>
      <c r="X13530" s="267" t="s">
        <v>1990</v>
      </c>
      <c r="Y13530" s="267">
        <v>15327237</v>
      </c>
      <c r="Z13530" s="267">
        <v>1</v>
      </c>
      <c r="AA13530" s="267" t="s">
        <v>1987</v>
      </c>
      <c r="AB13530" s="270" t="s">
        <v>1988</v>
      </c>
      <c r="AD13530" s="267" t="s">
        <v>13</v>
      </c>
      <c r="AF13530" s="267" t="s">
        <v>24</v>
      </c>
      <c r="AG13530" s="267" t="s">
        <v>24</v>
      </c>
    </row>
    <row r="13531" spans="3:33" ht="409.5">
      <c r="C13531" s="267" t="s">
        <v>1985</v>
      </c>
      <c r="D13531" s="267" t="s">
        <v>727</v>
      </c>
      <c r="E13531" s="267">
        <v>19886</v>
      </c>
      <c r="F13531" s="267" t="s">
        <v>1444</v>
      </c>
      <c r="G13531" s="267" t="s">
        <v>1445</v>
      </c>
      <c r="H13531" s="267">
        <v>1</v>
      </c>
      <c r="I13531" s="267" t="s">
        <v>583</v>
      </c>
      <c r="J13531" s="267">
        <v>0.64</v>
      </c>
      <c r="K13531" s="267" t="s">
        <v>1986</v>
      </c>
      <c r="O13531" s="267" t="s">
        <v>13</v>
      </c>
      <c r="P13531" s="267">
        <v>15327237</v>
      </c>
      <c r="Q13531" s="267" t="s">
        <v>1445</v>
      </c>
      <c r="S13531" s="267">
        <v>38</v>
      </c>
      <c r="T13531" s="267" t="s">
        <v>13</v>
      </c>
      <c r="U13531" s="267" t="s">
        <v>1989</v>
      </c>
      <c r="V13531" s="267" t="s">
        <v>13</v>
      </c>
      <c r="W13531" s="267">
        <v>1940</v>
      </c>
      <c r="X13531" s="267" t="s">
        <v>1990</v>
      </c>
      <c r="Y13531" s="267">
        <v>15327237</v>
      </c>
      <c r="Z13531" s="267">
        <v>1</v>
      </c>
      <c r="AA13531" s="267" t="s">
        <v>1987</v>
      </c>
      <c r="AB13531" s="270" t="s">
        <v>1988</v>
      </c>
      <c r="AD13531" s="267" t="s">
        <v>13</v>
      </c>
      <c r="AF13531" s="267" t="s">
        <v>24</v>
      </c>
      <c r="AG13531" s="267" t="s">
        <v>24</v>
      </c>
    </row>
    <row r="13532" spans="3:33" ht="409.5">
      <c r="C13532" s="267" t="s">
        <v>1985</v>
      </c>
      <c r="D13532" s="267" t="s">
        <v>727</v>
      </c>
      <c r="E13532" s="267">
        <v>19886</v>
      </c>
      <c r="F13532" s="267" t="s">
        <v>1444</v>
      </c>
      <c r="G13532" s="267" t="s">
        <v>1445</v>
      </c>
      <c r="H13532" s="267">
        <v>1</v>
      </c>
      <c r="I13532" s="267" t="s">
        <v>583</v>
      </c>
      <c r="J13532" s="267">
        <v>0.64</v>
      </c>
      <c r="K13532" s="267" t="s">
        <v>1986</v>
      </c>
      <c r="O13532" s="267" t="s">
        <v>13</v>
      </c>
      <c r="P13532" s="267">
        <v>15327237</v>
      </c>
      <c r="Q13532" s="267" t="s">
        <v>1445</v>
      </c>
      <c r="S13532" s="267">
        <v>38</v>
      </c>
      <c r="T13532" s="267" t="s">
        <v>13</v>
      </c>
      <c r="U13532" s="267" t="s">
        <v>1989</v>
      </c>
      <c r="V13532" s="267" t="s">
        <v>13</v>
      </c>
      <c r="W13532" s="267">
        <v>1940</v>
      </c>
      <c r="X13532" s="267" t="s">
        <v>1990</v>
      </c>
      <c r="Y13532" s="267">
        <v>15327237</v>
      </c>
      <c r="Z13532" s="267">
        <v>1</v>
      </c>
      <c r="AA13532" s="267" t="s">
        <v>1987</v>
      </c>
      <c r="AB13532" s="270" t="s">
        <v>1988</v>
      </c>
      <c r="AD13532" s="267" t="s">
        <v>13</v>
      </c>
      <c r="AF13532" s="267" t="s">
        <v>24</v>
      </c>
      <c r="AG13532" s="267" t="s">
        <v>24</v>
      </c>
    </row>
    <row r="13533" spans="3:33" ht="409.5">
      <c r="C13533" s="267" t="s">
        <v>1985</v>
      </c>
      <c r="D13533" s="267" t="s">
        <v>727</v>
      </c>
      <c r="E13533" s="267">
        <v>19886</v>
      </c>
      <c r="F13533" s="267" t="s">
        <v>1444</v>
      </c>
      <c r="G13533" s="267" t="s">
        <v>1445</v>
      </c>
      <c r="H13533" s="267">
        <v>1</v>
      </c>
      <c r="I13533" s="267" t="s">
        <v>583</v>
      </c>
      <c r="J13533" s="267">
        <v>0.64</v>
      </c>
      <c r="K13533" s="267" t="s">
        <v>1986</v>
      </c>
      <c r="O13533" s="267" t="s">
        <v>13</v>
      </c>
      <c r="P13533" s="267">
        <v>15327237</v>
      </c>
      <c r="Q13533" s="267" t="s">
        <v>1445</v>
      </c>
      <c r="S13533" s="267">
        <v>38</v>
      </c>
      <c r="T13533" s="267" t="s">
        <v>13</v>
      </c>
      <c r="U13533" s="267" t="s">
        <v>1989</v>
      </c>
      <c r="V13533" s="267" t="s">
        <v>13</v>
      </c>
      <c r="W13533" s="267">
        <v>1940</v>
      </c>
      <c r="X13533" s="267" t="s">
        <v>1990</v>
      </c>
      <c r="Y13533" s="267">
        <v>15327237</v>
      </c>
      <c r="Z13533" s="267">
        <v>1</v>
      </c>
      <c r="AA13533" s="267" t="s">
        <v>1987</v>
      </c>
      <c r="AB13533" s="270" t="s">
        <v>1988</v>
      </c>
      <c r="AD13533" s="267" t="s">
        <v>13</v>
      </c>
      <c r="AF13533" s="267" t="s">
        <v>24</v>
      </c>
      <c r="AG13533" s="267" t="s">
        <v>24</v>
      </c>
    </row>
    <row r="13534" spans="3:33" ht="409.5">
      <c r="C13534" s="267" t="s">
        <v>1985</v>
      </c>
      <c r="D13534" s="267" t="s">
        <v>727</v>
      </c>
      <c r="E13534" s="267">
        <v>19886</v>
      </c>
      <c r="F13534" s="267" t="s">
        <v>1444</v>
      </c>
      <c r="G13534" s="267" t="s">
        <v>1445</v>
      </c>
      <c r="H13534" s="267">
        <v>1</v>
      </c>
      <c r="I13534" s="267" t="s">
        <v>583</v>
      </c>
      <c r="J13534" s="267">
        <v>0.64</v>
      </c>
      <c r="K13534" s="267" t="s">
        <v>1986</v>
      </c>
      <c r="O13534" s="267" t="s">
        <v>13</v>
      </c>
      <c r="P13534" s="267">
        <v>15327237</v>
      </c>
      <c r="Q13534" s="267" t="s">
        <v>1445</v>
      </c>
      <c r="S13534" s="267">
        <v>38</v>
      </c>
      <c r="T13534" s="267" t="s">
        <v>13</v>
      </c>
      <c r="U13534" s="267" t="s">
        <v>1989</v>
      </c>
      <c r="V13534" s="267" t="s">
        <v>13</v>
      </c>
      <c r="W13534" s="267">
        <v>1940</v>
      </c>
      <c r="X13534" s="267" t="s">
        <v>1990</v>
      </c>
      <c r="Y13534" s="267">
        <v>15327237</v>
      </c>
      <c r="Z13534" s="267">
        <v>1</v>
      </c>
      <c r="AA13534" s="267" t="s">
        <v>1987</v>
      </c>
      <c r="AB13534" s="270" t="s">
        <v>1988</v>
      </c>
      <c r="AD13534" s="267" t="s">
        <v>13</v>
      </c>
      <c r="AF13534" s="267" t="s">
        <v>24</v>
      </c>
      <c r="AG13534" s="267" t="s">
        <v>24</v>
      </c>
    </row>
    <row r="13535" spans="3:33" ht="409.5">
      <c r="C13535" s="267" t="s">
        <v>1985</v>
      </c>
      <c r="D13535" s="267" t="s">
        <v>727</v>
      </c>
      <c r="E13535" s="267">
        <v>19886</v>
      </c>
      <c r="F13535" s="267" t="s">
        <v>1444</v>
      </c>
      <c r="G13535" s="267" t="s">
        <v>1445</v>
      </c>
      <c r="H13535" s="267">
        <v>1</v>
      </c>
      <c r="I13535" s="267" t="s">
        <v>583</v>
      </c>
      <c r="J13535" s="267">
        <v>0.64</v>
      </c>
      <c r="K13535" s="267" t="s">
        <v>1986</v>
      </c>
      <c r="O13535" s="267" t="s">
        <v>13</v>
      </c>
      <c r="P13535" s="267">
        <v>15327237</v>
      </c>
      <c r="Q13535" s="267" t="s">
        <v>1445</v>
      </c>
      <c r="S13535" s="267">
        <v>38</v>
      </c>
      <c r="T13535" s="267" t="s">
        <v>13</v>
      </c>
      <c r="U13535" s="267" t="s">
        <v>1989</v>
      </c>
      <c r="V13535" s="267" t="s">
        <v>13</v>
      </c>
      <c r="W13535" s="267">
        <v>1940</v>
      </c>
      <c r="X13535" s="267" t="s">
        <v>1990</v>
      </c>
      <c r="Y13535" s="267">
        <v>15327237</v>
      </c>
      <c r="Z13535" s="267">
        <v>1</v>
      </c>
      <c r="AA13535" s="267" t="s">
        <v>1987</v>
      </c>
      <c r="AB13535" s="270" t="s">
        <v>1988</v>
      </c>
      <c r="AD13535" s="267" t="s">
        <v>13</v>
      </c>
      <c r="AF13535" s="267" t="s">
        <v>24</v>
      </c>
      <c r="AG13535" s="267" t="s">
        <v>24</v>
      </c>
    </row>
    <row r="13536" spans="3:33" ht="409.5">
      <c r="C13536" s="267" t="s">
        <v>1985</v>
      </c>
      <c r="D13536" s="267" t="s">
        <v>727</v>
      </c>
      <c r="E13536" s="267">
        <v>19886</v>
      </c>
      <c r="F13536" s="267" t="s">
        <v>1444</v>
      </c>
      <c r="G13536" s="267" t="s">
        <v>1445</v>
      </c>
      <c r="H13536" s="267">
        <v>1</v>
      </c>
      <c r="I13536" s="267" t="s">
        <v>583</v>
      </c>
      <c r="J13536" s="267">
        <v>0.64</v>
      </c>
      <c r="K13536" s="267" t="s">
        <v>1986</v>
      </c>
      <c r="O13536" s="267" t="s">
        <v>13</v>
      </c>
      <c r="P13536" s="267">
        <v>15327237</v>
      </c>
      <c r="Q13536" s="267" t="s">
        <v>1445</v>
      </c>
      <c r="S13536" s="267">
        <v>38</v>
      </c>
      <c r="T13536" s="267" t="s">
        <v>13</v>
      </c>
      <c r="U13536" s="267" t="s">
        <v>1989</v>
      </c>
      <c r="V13536" s="267" t="s">
        <v>13</v>
      </c>
      <c r="W13536" s="267">
        <v>1940</v>
      </c>
      <c r="X13536" s="267" t="s">
        <v>1990</v>
      </c>
      <c r="Y13536" s="267">
        <v>15327237</v>
      </c>
      <c r="Z13536" s="267">
        <v>1</v>
      </c>
      <c r="AA13536" s="267" t="s">
        <v>1987</v>
      </c>
      <c r="AB13536" s="270" t="s">
        <v>1988</v>
      </c>
      <c r="AD13536" s="267" t="s">
        <v>13</v>
      </c>
      <c r="AF13536" s="267" t="s">
        <v>24</v>
      </c>
      <c r="AG13536" s="267" t="s">
        <v>24</v>
      </c>
    </row>
    <row r="13537" spans="3:33" ht="409.5">
      <c r="C13537" s="267" t="s">
        <v>1985</v>
      </c>
      <c r="D13537" s="267" t="s">
        <v>727</v>
      </c>
      <c r="E13537" s="267">
        <v>19886</v>
      </c>
      <c r="F13537" s="267" t="s">
        <v>1444</v>
      </c>
      <c r="G13537" s="267" t="s">
        <v>1445</v>
      </c>
      <c r="H13537" s="267">
        <v>1</v>
      </c>
      <c r="I13537" s="267" t="s">
        <v>583</v>
      </c>
      <c r="J13537" s="267">
        <v>0.64</v>
      </c>
      <c r="K13537" s="267" t="s">
        <v>1986</v>
      </c>
      <c r="O13537" s="267" t="s">
        <v>13</v>
      </c>
      <c r="P13537" s="267">
        <v>15327237</v>
      </c>
      <c r="Q13537" s="267" t="s">
        <v>1445</v>
      </c>
      <c r="S13537" s="267">
        <v>38</v>
      </c>
      <c r="T13537" s="267" t="s">
        <v>13</v>
      </c>
      <c r="U13537" s="267" t="s">
        <v>1989</v>
      </c>
      <c r="V13537" s="267" t="s">
        <v>13</v>
      </c>
      <c r="W13537" s="267">
        <v>1940</v>
      </c>
      <c r="X13537" s="267" t="s">
        <v>1990</v>
      </c>
      <c r="Y13537" s="267">
        <v>15327237</v>
      </c>
      <c r="Z13537" s="267">
        <v>1</v>
      </c>
      <c r="AA13537" s="267" t="s">
        <v>1987</v>
      </c>
      <c r="AB13537" s="270" t="s">
        <v>1988</v>
      </c>
      <c r="AD13537" s="267" t="s">
        <v>13</v>
      </c>
      <c r="AF13537" s="267" t="s">
        <v>24</v>
      </c>
      <c r="AG13537" s="267" t="s">
        <v>24</v>
      </c>
    </row>
    <row r="13538" spans="3:33" ht="409.5">
      <c r="C13538" s="267" t="s">
        <v>1985</v>
      </c>
      <c r="D13538" s="267" t="s">
        <v>727</v>
      </c>
      <c r="E13538" s="267">
        <v>19886</v>
      </c>
      <c r="F13538" s="267" t="s">
        <v>1444</v>
      </c>
      <c r="G13538" s="267" t="s">
        <v>1445</v>
      </c>
      <c r="H13538" s="267">
        <v>1</v>
      </c>
      <c r="I13538" s="267" t="s">
        <v>583</v>
      </c>
      <c r="J13538" s="267">
        <v>0.64</v>
      </c>
      <c r="K13538" s="267" t="s">
        <v>1986</v>
      </c>
      <c r="O13538" s="267" t="s">
        <v>13</v>
      </c>
      <c r="P13538" s="267">
        <v>15327237</v>
      </c>
      <c r="Q13538" s="267" t="s">
        <v>1445</v>
      </c>
      <c r="S13538" s="267">
        <v>38</v>
      </c>
      <c r="T13538" s="267" t="s">
        <v>13</v>
      </c>
      <c r="U13538" s="267" t="s">
        <v>1989</v>
      </c>
      <c r="V13538" s="267" t="s">
        <v>13</v>
      </c>
      <c r="W13538" s="267">
        <v>1940</v>
      </c>
      <c r="X13538" s="267" t="s">
        <v>1990</v>
      </c>
      <c r="Y13538" s="267">
        <v>15327237</v>
      </c>
      <c r="Z13538" s="267">
        <v>1</v>
      </c>
      <c r="AA13538" s="267" t="s">
        <v>1987</v>
      </c>
      <c r="AB13538" s="270" t="s">
        <v>1988</v>
      </c>
      <c r="AD13538" s="267" t="s">
        <v>13</v>
      </c>
      <c r="AF13538" s="267" t="s">
        <v>24</v>
      </c>
      <c r="AG13538" s="267" t="s">
        <v>24</v>
      </c>
    </row>
    <row r="13539" spans="3:33" ht="409.5">
      <c r="C13539" s="267" t="s">
        <v>1985</v>
      </c>
      <c r="D13539" s="267" t="s">
        <v>727</v>
      </c>
      <c r="E13539" s="267">
        <v>19886</v>
      </c>
      <c r="F13539" s="267" t="s">
        <v>1444</v>
      </c>
      <c r="G13539" s="267" t="s">
        <v>1445</v>
      </c>
      <c r="H13539" s="267">
        <v>1</v>
      </c>
      <c r="I13539" s="267" t="s">
        <v>583</v>
      </c>
      <c r="J13539" s="267">
        <v>0.64</v>
      </c>
      <c r="K13539" s="267" t="s">
        <v>1986</v>
      </c>
      <c r="O13539" s="267" t="s">
        <v>13</v>
      </c>
      <c r="P13539" s="267">
        <v>15327237</v>
      </c>
      <c r="Q13539" s="267" t="s">
        <v>1445</v>
      </c>
      <c r="S13539" s="267">
        <v>38</v>
      </c>
      <c r="T13539" s="267" t="s">
        <v>13</v>
      </c>
      <c r="U13539" s="267" t="s">
        <v>1989</v>
      </c>
      <c r="V13539" s="267" t="s">
        <v>13</v>
      </c>
      <c r="W13539" s="267">
        <v>1940</v>
      </c>
      <c r="X13539" s="267" t="s">
        <v>1990</v>
      </c>
      <c r="Y13539" s="267">
        <v>15327237</v>
      </c>
      <c r="Z13539" s="267">
        <v>1</v>
      </c>
      <c r="AA13539" s="267" t="s">
        <v>1987</v>
      </c>
      <c r="AB13539" s="270" t="s">
        <v>1988</v>
      </c>
      <c r="AD13539" s="267" t="s">
        <v>13</v>
      </c>
      <c r="AF13539" s="267" t="s">
        <v>24</v>
      </c>
      <c r="AG13539" s="267" t="s">
        <v>24</v>
      </c>
    </row>
    <row r="13540" spans="3:33" ht="409.5">
      <c r="C13540" s="267" t="s">
        <v>1985</v>
      </c>
      <c r="D13540" s="267" t="s">
        <v>727</v>
      </c>
      <c r="E13540" s="267">
        <v>19886</v>
      </c>
      <c r="F13540" s="267" t="s">
        <v>1444</v>
      </c>
      <c r="G13540" s="267" t="s">
        <v>1445</v>
      </c>
      <c r="H13540" s="267">
        <v>1</v>
      </c>
      <c r="I13540" s="267" t="s">
        <v>583</v>
      </c>
      <c r="J13540" s="267">
        <v>0.64</v>
      </c>
      <c r="K13540" s="267" t="s">
        <v>1986</v>
      </c>
      <c r="O13540" s="267" t="s">
        <v>13</v>
      </c>
      <c r="P13540" s="267">
        <v>15327237</v>
      </c>
      <c r="Q13540" s="267" t="s">
        <v>1445</v>
      </c>
      <c r="S13540" s="267">
        <v>38</v>
      </c>
      <c r="T13540" s="267" t="s">
        <v>13</v>
      </c>
      <c r="U13540" s="267" t="s">
        <v>1989</v>
      </c>
      <c r="V13540" s="267" t="s">
        <v>13</v>
      </c>
      <c r="W13540" s="267">
        <v>1940</v>
      </c>
      <c r="X13540" s="267" t="s">
        <v>1990</v>
      </c>
      <c r="Y13540" s="267">
        <v>15327237</v>
      </c>
      <c r="Z13540" s="267">
        <v>1</v>
      </c>
      <c r="AA13540" s="267" t="s">
        <v>1987</v>
      </c>
      <c r="AB13540" s="270" t="s">
        <v>1988</v>
      </c>
      <c r="AD13540" s="267" t="s">
        <v>13</v>
      </c>
      <c r="AF13540" s="267" t="s">
        <v>24</v>
      </c>
      <c r="AG13540" s="267" t="s">
        <v>24</v>
      </c>
    </row>
    <row r="13541" spans="3:33" ht="409.5">
      <c r="C13541" s="267" t="s">
        <v>1985</v>
      </c>
      <c r="D13541" s="267" t="s">
        <v>727</v>
      </c>
      <c r="E13541" s="267">
        <v>19886</v>
      </c>
      <c r="F13541" s="267" t="s">
        <v>1444</v>
      </c>
      <c r="G13541" s="267" t="s">
        <v>1445</v>
      </c>
      <c r="H13541" s="267">
        <v>1</v>
      </c>
      <c r="I13541" s="267" t="s">
        <v>583</v>
      </c>
      <c r="J13541" s="267">
        <v>0.64</v>
      </c>
      <c r="K13541" s="267" t="s">
        <v>1986</v>
      </c>
      <c r="O13541" s="267" t="s">
        <v>13</v>
      </c>
      <c r="P13541" s="267">
        <v>15327237</v>
      </c>
      <c r="Q13541" s="267" t="s">
        <v>1445</v>
      </c>
      <c r="S13541" s="267">
        <v>38</v>
      </c>
      <c r="T13541" s="267" t="s">
        <v>13</v>
      </c>
      <c r="U13541" s="267" t="s">
        <v>1989</v>
      </c>
      <c r="V13541" s="267" t="s">
        <v>13</v>
      </c>
      <c r="W13541" s="267">
        <v>1940</v>
      </c>
      <c r="X13541" s="267" t="s">
        <v>1990</v>
      </c>
      <c r="Y13541" s="267">
        <v>15327237</v>
      </c>
      <c r="Z13541" s="267">
        <v>1</v>
      </c>
      <c r="AA13541" s="267" t="s">
        <v>1987</v>
      </c>
      <c r="AB13541" s="270" t="s">
        <v>1988</v>
      </c>
      <c r="AD13541" s="267" t="s">
        <v>13</v>
      </c>
      <c r="AF13541" s="267" t="s">
        <v>24</v>
      </c>
      <c r="AG13541" s="267" t="s">
        <v>24</v>
      </c>
    </row>
    <row r="13542" spans="3:33" ht="409.5">
      <c r="C13542" s="267" t="s">
        <v>1985</v>
      </c>
      <c r="D13542" s="267" t="s">
        <v>727</v>
      </c>
      <c r="E13542" s="267">
        <v>19886</v>
      </c>
      <c r="F13542" s="267" t="s">
        <v>1444</v>
      </c>
      <c r="G13542" s="267" t="s">
        <v>1445</v>
      </c>
      <c r="H13542" s="267">
        <v>1</v>
      </c>
      <c r="I13542" s="267" t="s">
        <v>583</v>
      </c>
      <c r="J13542" s="267">
        <v>0.64</v>
      </c>
      <c r="K13542" s="267" t="s">
        <v>1986</v>
      </c>
      <c r="O13542" s="267" t="s">
        <v>13</v>
      </c>
      <c r="P13542" s="267">
        <v>15327237</v>
      </c>
      <c r="Q13542" s="267" t="s">
        <v>1445</v>
      </c>
      <c r="S13542" s="267">
        <v>38</v>
      </c>
      <c r="T13542" s="267" t="s">
        <v>13</v>
      </c>
      <c r="U13542" s="267" t="s">
        <v>1989</v>
      </c>
      <c r="V13542" s="267" t="s">
        <v>13</v>
      </c>
      <c r="W13542" s="267">
        <v>1940</v>
      </c>
      <c r="X13542" s="267" t="s">
        <v>1990</v>
      </c>
      <c r="Y13542" s="267">
        <v>15327237</v>
      </c>
      <c r="Z13542" s="267">
        <v>1</v>
      </c>
      <c r="AA13542" s="267" t="s">
        <v>1987</v>
      </c>
      <c r="AB13542" s="270" t="s">
        <v>1988</v>
      </c>
      <c r="AD13542" s="267" t="s">
        <v>13</v>
      </c>
      <c r="AF13542" s="267" t="s">
        <v>24</v>
      </c>
      <c r="AG13542" s="267" t="s">
        <v>24</v>
      </c>
    </row>
    <row r="13543" spans="3:33" ht="409.5">
      <c r="C13543" s="267" t="s">
        <v>1985</v>
      </c>
      <c r="D13543" s="267" t="s">
        <v>727</v>
      </c>
      <c r="E13543" s="267">
        <v>19886</v>
      </c>
      <c r="F13543" s="267" t="s">
        <v>1444</v>
      </c>
      <c r="G13543" s="267" t="s">
        <v>1445</v>
      </c>
      <c r="H13543" s="267">
        <v>1</v>
      </c>
      <c r="I13543" s="267" t="s">
        <v>583</v>
      </c>
      <c r="J13543" s="267">
        <v>0.64</v>
      </c>
      <c r="K13543" s="267" t="s">
        <v>1986</v>
      </c>
      <c r="O13543" s="267" t="s">
        <v>13</v>
      </c>
      <c r="P13543" s="267">
        <v>15327237</v>
      </c>
      <c r="Q13543" s="267" t="s">
        <v>1445</v>
      </c>
      <c r="S13543" s="267">
        <v>38</v>
      </c>
      <c r="T13543" s="267" t="s">
        <v>13</v>
      </c>
      <c r="U13543" s="267" t="s">
        <v>1989</v>
      </c>
      <c r="V13543" s="267" t="s">
        <v>13</v>
      </c>
      <c r="W13543" s="267">
        <v>1940</v>
      </c>
      <c r="X13543" s="267" t="s">
        <v>1990</v>
      </c>
      <c r="Y13543" s="267">
        <v>15327237</v>
      </c>
      <c r="Z13543" s="267">
        <v>1</v>
      </c>
      <c r="AA13543" s="267" t="s">
        <v>1987</v>
      </c>
      <c r="AB13543" s="270" t="s">
        <v>1988</v>
      </c>
      <c r="AD13543" s="267" t="s">
        <v>13</v>
      </c>
      <c r="AF13543" s="267" t="s">
        <v>24</v>
      </c>
      <c r="AG13543" s="267" t="s">
        <v>24</v>
      </c>
    </row>
    <row r="13544" spans="3:33" ht="409.5">
      <c r="C13544" s="267" t="s">
        <v>1985</v>
      </c>
      <c r="D13544" s="267" t="s">
        <v>727</v>
      </c>
      <c r="E13544" s="267">
        <v>19886</v>
      </c>
      <c r="F13544" s="267" t="s">
        <v>1444</v>
      </c>
      <c r="G13544" s="267" t="s">
        <v>1445</v>
      </c>
      <c r="H13544" s="267">
        <v>1</v>
      </c>
      <c r="I13544" s="267" t="s">
        <v>583</v>
      </c>
      <c r="J13544" s="267">
        <v>0.64</v>
      </c>
      <c r="K13544" s="267" t="s">
        <v>1986</v>
      </c>
      <c r="O13544" s="267" t="s">
        <v>13</v>
      </c>
      <c r="P13544" s="267">
        <v>15327237</v>
      </c>
      <c r="Q13544" s="267" t="s">
        <v>1445</v>
      </c>
      <c r="S13544" s="267">
        <v>38</v>
      </c>
      <c r="T13544" s="267" t="s">
        <v>13</v>
      </c>
      <c r="U13544" s="267" t="s">
        <v>1989</v>
      </c>
      <c r="V13544" s="267" t="s">
        <v>13</v>
      </c>
      <c r="W13544" s="267">
        <v>1940</v>
      </c>
      <c r="X13544" s="267" t="s">
        <v>1990</v>
      </c>
      <c r="Y13544" s="267">
        <v>15327237</v>
      </c>
      <c r="Z13544" s="267">
        <v>1</v>
      </c>
      <c r="AA13544" s="267" t="s">
        <v>1987</v>
      </c>
      <c r="AB13544" s="270" t="s">
        <v>1988</v>
      </c>
      <c r="AD13544" s="267" t="s">
        <v>13</v>
      </c>
      <c r="AF13544" s="267" t="s">
        <v>24</v>
      </c>
      <c r="AG13544" s="267" t="s">
        <v>24</v>
      </c>
    </row>
    <row r="13545" spans="3:33" ht="409.5">
      <c r="C13545" s="267" t="s">
        <v>1985</v>
      </c>
      <c r="D13545" s="267" t="s">
        <v>727</v>
      </c>
      <c r="E13545" s="267">
        <v>19886</v>
      </c>
      <c r="F13545" s="267" t="s">
        <v>1444</v>
      </c>
      <c r="G13545" s="267" t="s">
        <v>1445</v>
      </c>
      <c r="H13545" s="267">
        <v>1</v>
      </c>
      <c r="I13545" s="267" t="s">
        <v>583</v>
      </c>
      <c r="J13545" s="267">
        <v>0.64</v>
      </c>
      <c r="K13545" s="267" t="s">
        <v>1986</v>
      </c>
      <c r="O13545" s="267" t="s">
        <v>13</v>
      </c>
      <c r="P13545" s="267">
        <v>15327237</v>
      </c>
      <c r="Q13545" s="267" t="s">
        <v>1445</v>
      </c>
      <c r="S13545" s="267">
        <v>38</v>
      </c>
      <c r="T13545" s="267" t="s">
        <v>13</v>
      </c>
      <c r="U13545" s="267" t="s">
        <v>1989</v>
      </c>
      <c r="V13545" s="267" t="s">
        <v>13</v>
      </c>
      <c r="W13545" s="267">
        <v>1940</v>
      </c>
      <c r="X13545" s="267" t="s">
        <v>1990</v>
      </c>
      <c r="Y13545" s="267">
        <v>15327237</v>
      </c>
      <c r="Z13545" s="267">
        <v>1</v>
      </c>
      <c r="AA13545" s="267" t="s">
        <v>1987</v>
      </c>
      <c r="AB13545" s="270" t="s">
        <v>1988</v>
      </c>
      <c r="AD13545" s="267" t="s">
        <v>13</v>
      </c>
      <c r="AF13545" s="267" t="s">
        <v>24</v>
      </c>
      <c r="AG13545" s="267" t="s">
        <v>24</v>
      </c>
    </row>
    <row r="13546" spans="3:33" ht="409.5">
      <c r="C13546" s="267" t="s">
        <v>1985</v>
      </c>
      <c r="D13546" s="267" t="s">
        <v>727</v>
      </c>
      <c r="E13546" s="267">
        <v>19886</v>
      </c>
      <c r="F13546" s="267" t="s">
        <v>1444</v>
      </c>
      <c r="G13546" s="267" t="s">
        <v>1445</v>
      </c>
      <c r="H13546" s="267">
        <v>1</v>
      </c>
      <c r="I13546" s="267" t="s">
        <v>583</v>
      </c>
      <c r="J13546" s="267">
        <v>0.64</v>
      </c>
      <c r="K13546" s="267" t="s">
        <v>1986</v>
      </c>
      <c r="O13546" s="267" t="s">
        <v>13</v>
      </c>
      <c r="P13546" s="267">
        <v>15327237</v>
      </c>
      <c r="Q13546" s="267" t="s">
        <v>1445</v>
      </c>
      <c r="S13546" s="267">
        <v>38</v>
      </c>
      <c r="T13546" s="267" t="s">
        <v>13</v>
      </c>
      <c r="U13546" s="267" t="s">
        <v>1989</v>
      </c>
      <c r="V13546" s="267" t="s">
        <v>13</v>
      </c>
      <c r="W13546" s="267">
        <v>1940</v>
      </c>
      <c r="X13546" s="267" t="s">
        <v>1990</v>
      </c>
      <c r="Y13546" s="267">
        <v>15327237</v>
      </c>
      <c r="Z13546" s="267">
        <v>1</v>
      </c>
      <c r="AA13546" s="267" t="s">
        <v>1987</v>
      </c>
      <c r="AB13546" s="270" t="s">
        <v>1988</v>
      </c>
      <c r="AD13546" s="267" t="s">
        <v>13</v>
      </c>
      <c r="AF13546" s="267" t="s">
        <v>24</v>
      </c>
      <c r="AG13546" s="267" t="s">
        <v>24</v>
      </c>
    </row>
    <row r="13547" spans="3:33" ht="409.5">
      <c r="C13547" s="267" t="s">
        <v>1985</v>
      </c>
      <c r="D13547" s="267" t="s">
        <v>727</v>
      </c>
      <c r="E13547" s="267">
        <v>19886</v>
      </c>
      <c r="F13547" s="267" t="s">
        <v>1444</v>
      </c>
      <c r="G13547" s="267" t="s">
        <v>1445</v>
      </c>
      <c r="H13547" s="267">
        <v>1</v>
      </c>
      <c r="I13547" s="267" t="s">
        <v>583</v>
      </c>
      <c r="J13547" s="267">
        <v>0.64</v>
      </c>
      <c r="K13547" s="267" t="s">
        <v>1986</v>
      </c>
      <c r="O13547" s="267" t="s">
        <v>13</v>
      </c>
      <c r="P13547" s="267">
        <v>15327237</v>
      </c>
      <c r="Q13547" s="267" t="s">
        <v>1445</v>
      </c>
      <c r="S13547" s="267">
        <v>38</v>
      </c>
      <c r="T13547" s="267" t="s">
        <v>13</v>
      </c>
      <c r="U13547" s="267" t="s">
        <v>1989</v>
      </c>
      <c r="V13547" s="267" t="s">
        <v>13</v>
      </c>
      <c r="W13547" s="267">
        <v>1940</v>
      </c>
      <c r="X13547" s="267" t="s">
        <v>1990</v>
      </c>
      <c r="Y13547" s="267">
        <v>15327237</v>
      </c>
      <c r="Z13547" s="267">
        <v>1</v>
      </c>
      <c r="AA13547" s="267" t="s">
        <v>1987</v>
      </c>
      <c r="AB13547" s="270" t="s">
        <v>1988</v>
      </c>
      <c r="AD13547" s="267" t="s">
        <v>13</v>
      </c>
      <c r="AF13547" s="267" t="s">
        <v>24</v>
      </c>
      <c r="AG13547" s="267" t="s">
        <v>24</v>
      </c>
    </row>
    <row r="13548" spans="3:33" ht="409.5">
      <c r="C13548" s="267" t="s">
        <v>1985</v>
      </c>
      <c r="D13548" s="267" t="s">
        <v>727</v>
      </c>
      <c r="E13548" s="267">
        <v>19886</v>
      </c>
      <c r="F13548" s="267" t="s">
        <v>1444</v>
      </c>
      <c r="G13548" s="267" t="s">
        <v>1445</v>
      </c>
      <c r="H13548" s="267">
        <v>1</v>
      </c>
      <c r="I13548" s="267" t="s">
        <v>583</v>
      </c>
      <c r="J13548" s="267">
        <v>0.64</v>
      </c>
      <c r="K13548" s="267" t="s">
        <v>1986</v>
      </c>
      <c r="O13548" s="267" t="s">
        <v>13</v>
      </c>
      <c r="P13548" s="267">
        <v>15327237</v>
      </c>
      <c r="Q13548" s="267" t="s">
        <v>1445</v>
      </c>
      <c r="S13548" s="267">
        <v>38</v>
      </c>
      <c r="T13548" s="267" t="s">
        <v>13</v>
      </c>
      <c r="U13548" s="267" t="s">
        <v>1989</v>
      </c>
      <c r="V13548" s="267" t="s">
        <v>13</v>
      </c>
      <c r="W13548" s="267">
        <v>1940</v>
      </c>
      <c r="X13548" s="267" t="s">
        <v>1990</v>
      </c>
      <c r="Y13548" s="267">
        <v>15327237</v>
      </c>
      <c r="Z13548" s="267">
        <v>1</v>
      </c>
      <c r="AA13548" s="267" t="s">
        <v>1987</v>
      </c>
      <c r="AB13548" s="270" t="s">
        <v>1988</v>
      </c>
      <c r="AD13548" s="267" t="s">
        <v>13</v>
      </c>
      <c r="AF13548" s="267" t="s">
        <v>24</v>
      </c>
      <c r="AG13548" s="267" t="s">
        <v>24</v>
      </c>
    </row>
    <row r="13549" spans="3:33" ht="409.5">
      <c r="C13549" s="267" t="s">
        <v>1985</v>
      </c>
      <c r="D13549" s="267" t="s">
        <v>727</v>
      </c>
      <c r="E13549" s="267">
        <v>19886</v>
      </c>
      <c r="F13549" s="267" t="s">
        <v>1444</v>
      </c>
      <c r="G13549" s="267" t="s">
        <v>1445</v>
      </c>
      <c r="H13549" s="267">
        <v>1</v>
      </c>
      <c r="I13549" s="267" t="s">
        <v>583</v>
      </c>
      <c r="J13549" s="267">
        <v>0.64</v>
      </c>
      <c r="K13549" s="267" t="s">
        <v>1986</v>
      </c>
      <c r="O13549" s="267" t="s">
        <v>13</v>
      </c>
      <c r="P13549" s="267">
        <v>15327237</v>
      </c>
      <c r="Q13549" s="267" t="s">
        <v>1445</v>
      </c>
      <c r="S13549" s="267">
        <v>38</v>
      </c>
      <c r="T13549" s="267" t="s">
        <v>13</v>
      </c>
      <c r="U13549" s="267" t="s">
        <v>1989</v>
      </c>
      <c r="V13549" s="267" t="s">
        <v>13</v>
      </c>
      <c r="W13549" s="267">
        <v>1940</v>
      </c>
      <c r="X13549" s="267" t="s">
        <v>1990</v>
      </c>
      <c r="Y13549" s="267">
        <v>15327237</v>
      </c>
      <c r="Z13549" s="267">
        <v>1</v>
      </c>
      <c r="AA13549" s="267" t="s">
        <v>1987</v>
      </c>
      <c r="AB13549" s="270" t="s">
        <v>1988</v>
      </c>
      <c r="AD13549" s="267" t="s">
        <v>13</v>
      </c>
      <c r="AF13549" s="267" t="s">
        <v>24</v>
      </c>
      <c r="AG13549" s="267" t="s">
        <v>24</v>
      </c>
    </row>
    <row r="13550" spans="3:33" ht="409.5">
      <c r="C13550" s="267" t="s">
        <v>1985</v>
      </c>
      <c r="D13550" s="267" t="s">
        <v>727</v>
      </c>
      <c r="E13550" s="267">
        <v>19886</v>
      </c>
      <c r="F13550" s="267" t="s">
        <v>1444</v>
      </c>
      <c r="G13550" s="267" t="s">
        <v>1445</v>
      </c>
      <c r="H13550" s="267">
        <v>1</v>
      </c>
      <c r="I13550" s="267" t="s">
        <v>583</v>
      </c>
      <c r="J13550" s="267">
        <v>0.64</v>
      </c>
      <c r="K13550" s="267" t="s">
        <v>1986</v>
      </c>
      <c r="O13550" s="267" t="s">
        <v>13</v>
      </c>
      <c r="P13550" s="267">
        <v>15327237</v>
      </c>
      <c r="Q13550" s="267" t="s">
        <v>1445</v>
      </c>
      <c r="S13550" s="267">
        <v>38</v>
      </c>
      <c r="T13550" s="267" t="s">
        <v>13</v>
      </c>
      <c r="U13550" s="267" t="s">
        <v>1989</v>
      </c>
      <c r="V13550" s="267" t="s">
        <v>13</v>
      </c>
      <c r="W13550" s="267">
        <v>1940</v>
      </c>
      <c r="X13550" s="267" t="s">
        <v>1990</v>
      </c>
      <c r="Y13550" s="267">
        <v>15327237</v>
      </c>
      <c r="Z13550" s="267">
        <v>1</v>
      </c>
      <c r="AA13550" s="267" t="s">
        <v>1987</v>
      </c>
      <c r="AB13550" s="270" t="s">
        <v>1988</v>
      </c>
      <c r="AD13550" s="267" t="s">
        <v>13</v>
      </c>
      <c r="AF13550" s="267" t="s">
        <v>24</v>
      </c>
      <c r="AG13550" s="267" t="s">
        <v>24</v>
      </c>
    </row>
    <row r="13551" spans="3:33" ht="409.5">
      <c r="C13551" s="267" t="s">
        <v>1985</v>
      </c>
      <c r="D13551" s="267" t="s">
        <v>727</v>
      </c>
      <c r="E13551" s="267">
        <v>19886</v>
      </c>
      <c r="F13551" s="267" t="s">
        <v>1444</v>
      </c>
      <c r="G13551" s="267" t="s">
        <v>1445</v>
      </c>
      <c r="H13551" s="267">
        <v>1</v>
      </c>
      <c r="I13551" s="267" t="s">
        <v>583</v>
      </c>
      <c r="J13551" s="267">
        <v>0.64</v>
      </c>
      <c r="K13551" s="267" t="s">
        <v>1986</v>
      </c>
      <c r="O13551" s="267" t="s">
        <v>13</v>
      </c>
      <c r="P13551" s="267">
        <v>15327237</v>
      </c>
      <c r="Q13551" s="267" t="s">
        <v>1445</v>
      </c>
      <c r="S13551" s="267">
        <v>38</v>
      </c>
      <c r="T13551" s="267" t="s">
        <v>13</v>
      </c>
      <c r="U13551" s="267" t="s">
        <v>1989</v>
      </c>
      <c r="V13551" s="267" t="s">
        <v>13</v>
      </c>
      <c r="W13551" s="267">
        <v>1940</v>
      </c>
      <c r="X13551" s="267" t="s">
        <v>1990</v>
      </c>
      <c r="Y13551" s="267">
        <v>15327237</v>
      </c>
      <c r="Z13551" s="267">
        <v>1</v>
      </c>
      <c r="AA13551" s="267" t="s">
        <v>1987</v>
      </c>
      <c r="AB13551" s="270" t="s">
        <v>1988</v>
      </c>
      <c r="AD13551" s="267" t="s">
        <v>13</v>
      </c>
      <c r="AF13551" s="267" t="s">
        <v>24</v>
      </c>
      <c r="AG13551" s="267" t="s">
        <v>24</v>
      </c>
    </row>
    <row r="13552" spans="3:33" ht="409.5">
      <c r="C13552" s="267" t="s">
        <v>1985</v>
      </c>
      <c r="D13552" s="267" t="s">
        <v>727</v>
      </c>
      <c r="E13552" s="267">
        <v>19886</v>
      </c>
      <c r="F13552" s="267" t="s">
        <v>1444</v>
      </c>
      <c r="G13552" s="267" t="s">
        <v>1445</v>
      </c>
      <c r="H13552" s="267">
        <v>1</v>
      </c>
      <c r="I13552" s="267" t="s">
        <v>583</v>
      </c>
      <c r="J13552" s="267">
        <v>0.64</v>
      </c>
      <c r="K13552" s="267" t="s">
        <v>1986</v>
      </c>
      <c r="O13552" s="267" t="s">
        <v>13</v>
      </c>
      <c r="P13552" s="267">
        <v>15327237</v>
      </c>
      <c r="Q13552" s="267" t="s">
        <v>1445</v>
      </c>
      <c r="S13552" s="267">
        <v>38</v>
      </c>
      <c r="T13552" s="267" t="s">
        <v>13</v>
      </c>
      <c r="U13552" s="267" t="s">
        <v>1989</v>
      </c>
      <c r="V13552" s="267" t="s">
        <v>13</v>
      </c>
      <c r="W13552" s="267">
        <v>1940</v>
      </c>
      <c r="X13552" s="267" t="s">
        <v>1990</v>
      </c>
      <c r="Y13552" s="267">
        <v>15327237</v>
      </c>
      <c r="Z13552" s="267">
        <v>1</v>
      </c>
      <c r="AA13552" s="267" t="s">
        <v>1987</v>
      </c>
      <c r="AB13552" s="270" t="s">
        <v>1988</v>
      </c>
      <c r="AD13552" s="267" t="s">
        <v>13</v>
      </c>
      <c r="AF13552" s="267" t="s">
        <v>24</v>
      </c>
      <c r="AG13552" s="267" t="s">
        <v>24</v>
      </c>
    </row>
    <row r="13553" spans="3:33" ht="409.5">
      <c r="C13553" s="267" t="s">
        <v>1985</v>
      </c>
      <c r="D13553" s="267" t="s">
        <v>727</v>
      </c>
      <c r="E13553" s="267">
        <v>19886</v>
      </c>
      <c r="F13553" s="267" t="s">
        <v>1444</v>
      </c>
      <c r="G13553" s="267" t="s">
        <v>1445</v>
      </c>
      <c r="H13553" s="267">
        <v>1</v>
      </c>
      <c r="I13553" s="267" t="s">
        <v>583</v>
      </c>
      <c r="J13553" s="267">
        <v>0.64</v>
      </c>
      <c r="K13553" s="267" t="s">
        <v>1986</v>
      </c>
      <c r="O13553" s="267" t="s">
        <v>13</v>
      </c>
      <c r="P13553" s="267">
        <v>15327237</v>
      </c>
      <c r="Q13553" s="267" t="s">
        <v>1445</v>
      </c>
      <c r="S13553" s="267">
        <v>38</v>
      </c>
      <c r="T13553" s="267" t="s">
        <v>13</v>
      </c>
      <c r="U13553" s="267" t="s">
        <v>1989</v>
      </c>
      <c r="V13553" s="267" t="s">
        <v>13</v>
      </c>
      <c r="W13553" s="267">
        <v>1940</v>
      </c>
      <c r="X13553" s="267" t="s">
        <v>1990</v>
      </c>
      <c r="Y13553" s="267">
        <v>15327237</v>
      </c>
      <c r="Z13553" s="267">
        <v>1</v>
      </c>
      <c r="AA13553" s="267" t="s">
        <v>1987</v>
      </c>
      <c r="AB13553" s="270" t="s">
        <v>1988</v>
      </c>
      <c r="AD13553" s="267" t="s">
        <v>13</v>
      </c>
      <c r="AF13553" s="267" t="s">
        <v>24</v>
      </c>
      <c r="AG13553" s="267" t="s">
        <v>24</v>
      </c>
    </row>
    <row r="13554" spans="3:33" ht="409.5">
      <c r="C13554" s="267" t="s">
        <v>1985</v>
      </c>
      <c r="D13554" s="267" t="s">
        <v>727</v>
      </c>
      <c r="E13554" s="267">
        <v>19886</v>
      </c>
      <c r="F13554" s="267" t="s">
        <v>1444</v>
      </c>
      <c r="G13554" s="267" t="s">
        <v>1445</v>
      </c>
      <c r="H13554" s="267">
        <v>1</v>
      </c>
      <c r="I13554" s="267" t="s">
        <v>583</v>
      </c>
      <c r="J13554" s="267">
        <v>0.64</v>
      </c>
      <c r="K13554" s="267" t="s">
        <v>1986</v>
      </c>
      <c r="O13554" s="267" t="s">
        <v>13</v>
      </c>
      <c r="P13554" s="267">
        <v>15327237</v>
      </c>
      <c r="Q13554" s="267" t="s">
        <v>1445</v>
      </c>
      <c r="S13554" s="267">
        <v>38</v>
      </c>
      <c r="T13554" s="267" t="s">
        <v>13</v>
      </c>
      <c r="U13554" s="267" t="s">
        <v>1989</v>
      </c>
      <c r="V13554" s="267" t="s">
        <v>13</v>
      </c>
      <c r="W13554" s="267">
        <v>1940</v>
      </c>
      <c r="X13554" s="267" t="s">
        <v>1990</v>
      </c>
      <c r="Y13554" s="267">
        <v>15327237</v>
      </c>
      <c r="Z13554" s="267">
        <v>1</v>
      </c>
      <c r="AA13554" s="267" t="s">
        <v>1987</v>
      </c>
      <c r="AB13554" s="270" t="s">
        <v>1988</v>
      </c>
      <c r="AD13554" s="267" t="s">
        <v>13</v>
      </c>
      <c r="AF13554" s="267" t="s">
        <v>24</v>
      </c>
      <c r="AG13554" s="267" t="s">
        <v>24</v>
      </c>
    </row>
    <row r="13555" spans="3:33" ht="409.5">
      <c r="C13555" s="267" t="s">
        <v>1985</v>
      </c>
      <c r="D13555" s="267" t="s">
        <v>727</v>
      </c>
      <c r="E13555" s="267">
        <v>19886</v>
      </c>
      <c r="F13555" s="267" t="s">
        <v>1444</v>
      </c>
      <c r="G13555" s="267" t="s">
        <v>1445</v>
      </c>
      <c r="H13555" s="267">
        <v>1</v>
      </c>
      <c r="I13555" s="267" t="s">
        <v>583</v>
      </c>
      <c r="J13555" s="267">
        <v>0.64</v>
      </c>
      <c r="K13555" s="267" t="s">
        <v>1986</v>
      </c>
      <c r="O13555" s="267" t="s">
        <v>13</v>
      </c>
      <c r="P13555" s="267">
        <v>15327237</v>
      </c>
      <c r="Q13555" s="267" t="s">
        <v>1445</v>
      </c>
      <c r="S13555" s="267">
        <v>38</v>
      </c>
      <c r="T13555" s="267" t="s">
        <v>13</v>
      </c>
      <c r="U13555" s="267" t="s">
        <v>1989</v>
      </c>
      <c r="V13555" s="267" t="s">
        <v>13</v>
      </c>
      <c r="W13555" s="267">
        <v>1940</v>
      </c>
      <c r="X13555" s="267" t="s">
        <v>1990</v>
      </c>
      <c r="Y13555" s="267">
        <v>15327237</v>
      </c>
      <c r="Z13555" s="267">
        <v>1</v>
      </c>
      <c r="AA13555" s="267" t="s">
        <v>1987</v>
      </c>
      <c r="AB13555" s="270" t="s">
        <v>1988</v>
      </c>
      <c r="AD13555" s="267" t="s">
        <v>13</v>
      </c>
      <c r="AF13555" s="267" t="s">
        <v>24</v>
      </c>
      <c r="AG13555" s="267" t="s">
        <v>24</v>
      </c>
    </row>
    <row r="13556" spans="3:33" ht="409.5">
      <c r="C13556" s="267" t="s">
        <v>1985</v>
      </c>
      <c r="D13556" s="267" t="s">
        <v>727</v>
      </c>
      <c r="E13556" s="267">
        <v>19886</v>
      </c>
      <c r="F13556" s="267" t="s">
        <v>1444</v>
      </c>
      <c r="G13556" s="267" t="s">
        <v>1445</v>
      </c>
      <c r="H13556" s="267">
        <v>1</v>
      </c>
      <c r="I13556" s="267" t="s">
        <v>583</v>
      </c>
      <c r="J13556" s="267">
        <v>0.64</v>
      </c>
      <c r="K13556" s="267" t="s">
        <v>1986</v>
      </c>
      <c r="O13556" s="267" t="s">
        <v>13</v>
      </c>
      <c r="P13556" s="267">
        <v>15327237</v>
      </c>
      <c r="Q13556" s="267" t="s">
        <v>1445</v>
      </c>
      <c r="S13556" s="267">
        <v>38</v>
      </c>
      <c r="T13556" s="267" t="s">
        <v>13</v>
      </c>
      <c r="U13556" s="267" t="s">
        <v>1989</v>
      </c>
      <c r="V13556" s="267" t="s">
        <v>13</v>
      </c>
      <c r="W13556" s="267">
        <v>1940</v>
      </c>
      <c r="X13556" s="267" t="s">
        <v>1990</v>
      </c>
      <c r="Y13556" s="267">
        <v>15327237</v>
      </c>
      <c r="Z13556" s="267">
        <v>1</v>
      </c>
      <c r="AA13556" s="267" t="s">
        <v>1987</v>
      </c>
      <c r="AB13556" s="270" t="s">
        <v>1988</v>
      </c>
      <c r="AD13556" s="267" t="s">
        <v>13</v>
      </c>
      <c r="AF13556" s="267" t="s">
        <v>24</v>
      </c>
      <c r="AG13556" s="267" t="s">
        <v>24</v>
      </c>
    </row>
    <row r="13557" spans="3:33" ht="409.5">
      <c r="C13557" s="267" t="s">
        <v>1985</v>
      </c>
      <c r="D13557" s="267" t="s">
        <v>727</v>
      </c>
      <c r="E13557" s="267">
        <v>19886</v>
      </c>
      <c r="F13557" s="267" t="s">
        <v>1444</v>
      </c>
      <c r="G13557" s="267" t="s">
        <v>1445</v>
      </c>
      <c r="H13557" s="267">
        <v>1</v>
      </c>
      <c r="I13557" s="267" t="s">
        <v>583</v>
      </c>
      <c r="J13557" s="267">
        <v>0.64</v>
      </c>
      <c r="K13557" s="267" t="s">
        <v>1986</v>
      </c>
      <c r="O13557" s="267" t="s">
        <v>13</v>
      </c>
      <c r="P13557" s="267">
        <v>15327237</v>
      </c>
      <c r="Q13557" s="267" t="s">
        <v>1445</v>
      </c>
      <c r="S13557" s="267">
        <v>38</v>
      </c>
      <c r="T13557" s="267" t="s">
        <v>13</v>
      </c>
      <c r="U13557" s="267" t="s">
        <v>1989</v>
      </c>
      <c r="V13557" s="267" t="s">
        <v>13</v>
      </c>
      <c r="W13557" s="267">
        <v>1940</v>
      </c>
      <c r="X13557" s="267" t="s">
        <v>1990</v>
      </c>
      <c r="Y13557" s="267">
        <v>15327237</v>
      </c>
      <c r="Z13557" s="267">
        <v>1</v>
      </c>
      <c r="AA13557" s="267" t="s">
        <v>1987</v>
      </c>
      <c r="AB13557" s="270" t="s">
        <v>1988</v>
      </c>
      <c r="AD13557" s="267" t="s">
        <v>13</v>
      </c>
      <c r="AF13557" s="267" t="s">
        <v>24</v>
      </c>
      <c r="AG13557" s="267" t="s">
        <v>24</v>
      </c>
    </row>
    <row r="13558" spans="3:33" ht="409.5">
      <c r="C13558" s="267" t="s">
        <v>1985</v>
      </c>
      <c r="D13558" s="267" t="s">
        <v>727</v>
      </c>
      <c r="E13558" s="267">
        <v>19886</v>
      </c>
      <c r="F13558" s="267" t="s">
        <v>1444</v>
      </c>
      <c r="G13558" s="267" t="s">
        <v>1445</v>
      </c>
      <c r="H13558" s="267">
        <v>1</v>
      </c>
      <c r="I13558" s="267" t="s">
        <v>583</v>
      </c>
      <c r="J13558" s="267">
        <v>0.64</v>
      </c>
      <c r="K13558" s="267" t="s">
        <v>1986</v>
      </c>
      <c r="O13558" s="267" t="s">
        <v>13</v>
      </c>
      <c r="P13558" s="267">
        <v>15327237</v>
      </c>
      <c r="Q13558" s="267" t="s">
        <v>1445</v>
      </c>
      <c r="S13558" s="267">
        <v>38</v>
      </c>
      <c r="T13558" s="267" t="s">
        <v>13</v>
      </c>
      <c r="U13558" s="267" t="s">
        <v>1989</v>
      </c>
      <c r="V13558" s="267" t="s">
        <v>13</v>
      </c>
      <c r="W13558" s="267">
        <v>1940</v>
      </c>
      <c r="X13558" s="267" t="s">
        <v>1990</v>
      </c>
      <c r="Y13558" s="267">
        <v>15327237</v>
      </c>
      <c r="Z13558" s="267">
        <v>1</v>
      </c>
      <c r="AA13558" s="267" t="s">
        <v>1987</v>
      </c>
      <c r="AB13558" s="270" t="s">
        <v>1988</v>
      </c>
      <c r="AD13558" s="267" t="s">
        <v>13</v>
      </c>
      <c r="AF13558" s="267" t="s">
        <v>24</v>
      </c>
      <c r="AG13558" s="267" t="s">
        <v>24</v>
      </c>
    </row>
    <row r="13559" spans="3:33" ht="409.5">
      <c r="C13559" s="267" t="s">
        <v>1985</v>
      </c>
      <c r="D13559" s="267" t="s">
        <v>727</v>
      </c>
      <c r="E13559" s="267">
        <v>19886</v>
      </c>
      <c r="F13559" s="267" t="s">
        <v>1444</v>
      </c>
      <c r="G13559" s="267" t="s">
        <v>1445</v>
      </c>
      <c r="H13559" s="267">
        <v>1</v>
      </c>
      <c r="I13559" s="267" t="s">
        <v>583</v>
      </c>
      <c r="J13559" s="267">
        <v>0.64</v>
      </c>
      <c r="K13559" s="267" t="s">
        <v>1986</v>
      </c>
      <c r="O13559" s="267" t="s">
        <v>13</v>
      </c>
      <c r="P13559" s="267">
        <v>15327237</v>
      </c>
      <c r="Q13559" s="267" t="s">
        <v>1445</v>
      </c>
      <c r="S13559" s="267">
        <v>38</v>
      </c>
      <c r="T13559" s="267" t="s">
        <v>13</v>
      </c>
      <c r="U13559" s="267" t="s">
        <v>1989</v>
      </c>
      <c r="V13559" s="267" t="s">
        <v>13</v>
      </c>
      <c r="W13559" s="267">
        <v>1940</v>
      </c>
      <c r="X13559" s="267" t="s">
        <v>1990</v>
      </c>
      <c r="Y13559" s="267">
        <v>15327237</v>
      </c>
      <c r="Z13559" s="267">
        <v>1</v>
      </c>
      <c r="AA13559" s="267" t="s">
        <v>1987</v>
      </c>
      <c r="AB13559" s="270" t="s">
        <v>1988</v>
      </c>
      <c r="AD13559" s="267" t="s">
        <v>13</v>
      </c>
      <c r="AF13559" s="267" t="s">
        <v>24</v>
      </c>
      <c r="AG13559" s="267" t="s">
        <v>24</v>
      </c>
    </row>
    <row r="13560" spans="3:33" ht="409.5">
      <c r="C13560" s="267" t="s">
        <v>1985</v>
      </c>
      <c r="D13560" s="267" t="s">
        <v>727</v>
      </c>
      <c r="E13560" s="267">
        <v>19886</v>
      </c>
      <c r="F13560" s="267" t="s">
        <v>1444</v>
      </c>
      <c r="G13560" s="267" t="s">
        <v>1445</v>
      </c>
      <c r="H13560" s="267">
        <v>1</v>
      </c>
      <c r="I13560" s="267" t="s">
        <v>583</v>
      </c>
      <c r="J13560" s="267">
        <v>0.64</v>
      </c>
      <c r="K13560" s="267" t="s">
        <v>1986</v>
      </c>
      <c r="O13560" s="267" t="s">
        <v>13</v>
      </c>
      <c r="P13560" s="267">
        <v>15327237</v>
      </c>
      <c r="Q13560" s="267" t="s">
        <v>1445</v>
      </c>
      <c r="S13560" s="267">
        <v>38</v>
      </c>
      <c r="T13560" s="267" t="s">
        <v>13</v>
      </c>
      <c r="U13560" s="267" t="s">
        <v>1989</v>
      </c>
      <c r="V13560" s="267" t="s">
        <v>13</v>
      </c>
      <c r="W13560" s="267">
        <v>1940</v>
      </c>
      <c r="X13560" s="267" t="s">
        <v>1990</v>
      </c>
      <c r="Y13560" s="267">
        <v>15327237</v>
      </c>
      <c r="Z13560" s="267">
        <v>1</v>
      </c>
      <c r="AA13560" s="267" t="s">
        <v>1987</v>
      </c>
      <c r="AB13560" s="270" t="s">
        <v>1988</v>
      </c>
      <c r="AD13560" s="267" t="s">
        <v>13</v>
      </c>
      <c r="AF13560" s="267" t="s">
        <v>24</v>
      </c>
      <c r="AG13560" s="267" t="s">
        <v>24</v>
      </c>
    </row>
    <row r="13561" spans="3:33" ht="409.5">
      <c r="C13561" s="267" t="s">
        <v>1985</v>
      </c>
      <c r="D13561" s="267" t="s">
        <v>727</v>
      </c>
      <c r="E13561" s="267">
        <v>19886</v>
      </c>
      <c r="F13561" s="267" t="s">
        <v>1444</v>
      </c>
      <c r="G13561" s="267" t="s">
        <v>1445</v>
      </c>
      <c r="H13561" s="267">
        <v>1</v>
      </c>
      <c r="I13561" s="267" t="s">
        <v>583</v>
      </c>
      <c r="J13561" s="267">
        <v>0.64</v>
      </c>
      <c r="K13561" s="267" t="s">
        <v>1986</v>
      </c>
      <c r="O13561" s="267" t="s">
        <v>13</v>
      </c>
      <c r="P13561" s="267">
        <v>15327237</v>
      </c>
      <c r="Q13561" s="267" t="s">
        <v>1445</v>
      </c>
      <c r="S13561" s="267">
        <v>38</v>
      </c>
      <c r="T13561" s="267" t="s">
        <v>13</v>
      </c>
      <c r="U13561" s="267" t="s">
        <v>1989</v>
      </c>
      <c r="V13561" s="267" t="s">
        <v>13</v>
      </c>
      <c r="W13561" s="267">
        <v>1940</v>
      </c>
      <c r="X13561" s="267" t="s">
        <v>1990</v>
      </c>
      <c r="Y13561" s="267">
        <v>15327237</v>
      </c>
      <c r="Z13561" s="267">
        <v>1</v>
      </c>
      <c r="AA13561" s="267" t="s">
        <v>1987</v>
      </c>
      <c r="AB13561" s="270" t="s">
        <v>1988</v>
      </c>
      <c r="AD13561" s="267" t="s">
        <v>13</v>
      </c>
      <c r="AF13561" s="267" t="s">
        <v>24</v>
      </c>
      <c r="AG13561" s="267" t="s">
        <v>24</v>
      </c>
    </row>
    <row r="13562" spans="3:33" ht="409.5">
      <c r="C13562" s="267" t="s">
        <v>1985</v>
      </c>
      <c r="D13562" s="267" t="s">
        <v>727</v>
      </c>
      <c r="E13562" s="267">
        <v>19886</v>
      </c>
      <c r="F13562" s="267" t="s">
        <v>1444</v>
      </c>
      <c r="G13562" s="267" t="s">
        <v>1445</v>
      </c>
      <c r="H13562" s="267">
        <v>1</v>
      </c>
      <c r="I13562" s="267" t="s">
        <v>583</v>
      </c>
      <c r="J13562" s="267">
        <v>0.64</v>
      </c>
      <c r="K13562" s="267" t="s">
        <v>1986</v>
      </c>
      <c r="O13562" s="267" t="s">
        <v>13</v>
      </c>
      <c r="P13562" s="267">
        <v>15327237</v>
      </c>
      <c r="Q13562" s="267" t="s">
        <v>1445</v>
      </c>
      <c r="S13562" s="267">
        <v>38</v>
      </c>
      <c r="T13562" s="267" t="s">
        <v>13</v>
      </c>
      <c r="U13562" s="267" t="s">
        <v>1989</v>
      </c>
      <c r="V13562" s="267" t="s">
        <v>13</v>
      </c>
      <c r="W13562" s="267">
        <v>1940</v>
      </c>
      <c r="X13562" s="267" t="s">
        <v>1990</v>
      </c>
      <c r="Y13562" s="267">
        <v>15327237</v>
      </c>
      <c r="Z13562" s="267">
        <v>1</v>
      </c>
      <c r="AA13562" s="267" t="s">
        <v>1987</v>
      </c>
      <c r="AB13562" s="270" t="s">
        <v>1988</v>
      </c>
      <c r="AD13562" s="267" t="s">
        <v>13</v>
      </c>
      <c r="AF13562" s="267" t="s">
        <v>24</v>
      </c>
      <c r="AG13562" s="267" t="s">
        <v>24</v>
      </c>
    </row>
    <row r="13563" spans="3:33" ht="409.5">
      <c r="C13563" s="267" t="s">
        <v>1985</v>
      </c>
      <c r="D13563" s="267" t="s">
        <v>727</v>
      </c>
      <c r="E13563" s="267">
        <v>19886</v>
      </c>
      <c r="F13563" s="267" t="s">
        <v>1444</v>
      </c>
      <c r="G13563" s="267" t="s">
        <v>1445</v>
      </c>
      <c r="H13563" s="267">
        <v>1</v>
      </c>
      <c r="I13563" s="267" t="s">
        <v>583</v>
      </c>
      <c r="J13563" s="267">
        <v>0.64</v>
      </c>
      <c r="K13563" s="267" t="s">
        <v>1986</v>
      </c>
      <c r="O13563" s="267" t="s">
        <v>13</v>
      </c>
      <c r="P13563" s="267">
        <v>15327237</v>
      </c>
      <c r="Q13563" s="267" t="s">
        <v>1445</v>
      </c>
      <c r="S13563" s="267">
        <v>38</v>
      </c>
      <c r="T13563" s="267" t="s">
        <v>13</v>
      </c>
      <c r="U13563" s="267" t="s">
        <v>1989</v>
      </c>
      <c r="V13563" s="267" t="s">
        <v>13</v>
      </c>
      <c r="W13563" s="267">
        <v>1940</v>
      </c>
      <c r="X13563" s="267" t="s">
        <v>1990</v>
      </c>
      <c r="Y13563" s="267">
        <v>15327237</v>
      </c>
      <c r="Z13563" s="267">
        <v>1</v>
      </c>
      <c r="AA13563" s="267" t="s">
        <v>1987</v>
      </c>
      <c r="AB13563" s="270" t="s">
        <v>1988</v>
      </c>
      <c r="AD13563" s="267" t="s">
        <v>13</v>
      </c>
      <c r="AF13563" s="267" t="s">
        <v>24</v>
      </c>
      <c r="AG13563" s="267" t="s">
        <v>24</v>
      </c>
    </row>
    <row r="13564" spans="3:33" ht="409.5">
      <c r="C13564" s="267" t="s">
        <v>1985</v>
      </c>
      <c r="D13564" s="267" t="s">
        <v>727</v>
      </c>
      <c r="E13564" s="267">
        <v>19886</v>
      </c>
      <c r="F13564" s="267" t="s">
        <v>1444</v>
      </c>
      <c r="G13564" s="267" t="s">
        <v>1445</v>
      </c>
      <c r="H13564" s="267">
        <v>1</v>
      </c>
      <c r="I13564" s="267" t="s">
        <v>583</v>
      </c>
      <c r="J13564" s="267">
        <v>0.64</v>
      </c>
      <c r="K13564" s="267" t="s">
        <v>1986</v>
      </c>
      <c r="O13564" s="267" t="s">
        <v>13</v>
      </c>
      <c r="P13564" s="267">
        <v>15327237</v>
      </c>
      <c r="Q13564" s="267" t="s">
        <v>1445</v>
      </c>
      <c r="S13564" s="267">
        <v>38</v>
      </c>
      <c r="T13564" s="267" t="s">
        <v>13</v>
      </c>
      <c r="U13564" s="267" t="s">
        <v>1989</v>
      </c>
      <c r="V13564" s="267" t="s">
        <v>13</v>
      </c>
      <c r="W13564" s="267">
        <v>1940</v>
      </c>
      <c r="X13564" s="267" t="s">
        <v>1990</v>
      </c>
      <c r="Y13564" s="267">
        <v>15327237</v>
      </c>
      <c r="Z13564" s="267">
        <v>1</v>
      </c>
      <c r="AA13564" s="267" t="s">
        <v>1987</v>
      </c>
      <c r="AB13564" s="270" t="s">
        <v>1988</v>
      </c>
      <c r="AD13564" s="267" t="s">
        <v>13</v>
      </c>
      <c r="AF13564" s="267" t="s">
        <v>24</v>
      </c>
      <c r="AG13564" s="267" t="s">
        <v>24</v>
      </c>
    </row>
    <row r="13565" spans="3:33" ht="409.5">
      <c r="C13565" s="267" t="s">
        <v>1985</v>
      </c>
      <c r="D13565" s="267" t="s">
        <v>727</v>
      </c>
      <c r="E13565" s="267">
        <v>19886</v>
      </c>
      <c r="F13565" s="267" t="s">
        <v>1444</v>
      </c>
      <c r="G13565" s="267" t="s">
        <v>1445</v>
      </c>
      <c r="H13565" s="267">
        <v>1</v>
      </c>
      <c r="I13565" s="267" t="s">
        <v>583</v>
      </c>
      <c r="J13565" s="267">
        <v>0.64</v>
      </c>
      <c r="K13565" s="267" t="s">
        <v>1986</v>
      </c>
      <c r="O13565" s="267" t="s">
        <v>13</v>
      </c>
      <c r="P13565" s="267">
        <v>15327237</v>
      </c>
      <c r="Q13565" s="267" t="s">
        <v>1445</v>
      </c>
      <c r="S13565" s="267">
        <v>38</v>
      </c>
      <c r="T13565" s="267" t="s">
        <v>13</v>
      </c>
      <c r="U13565" s="267" t="s">
        <v>1989</v>
      </c>
      <c r="V13565" s="267" t="s">
        <v>13</v>
      </c>
      <c r="W13565" s="267">
        <v>1940</v>
      </c>
      <c r="X13565" s="267" t="s">
        <v>1990</v>
      </c>
      <c r="Y13565" s="267">
        <v>15327237</v>
      </c>
      <c r="Z13565" s="267">
        <v>1</v>
      </c>
      <c r="AA13565" s="267" t="s">
        <v>1987</v>
      </c>
      <c r="AB13565" s="270" t="s">
        <v>1988</v>
      </c>
      <c r="AD13565" s="267" t="s">
        <v>13</v>
      </c>
      <c r="AF13565" s="267" t="s">
        <v>24</v>
      </c>
      <c r="AG13565" s="267" t="s">
        <v>24</v>
      </c>
    </row>
    <row r="13566" spans="3:33" ht="409.5">
      <c r="C13566" s="267" t="s">
        <v>1985</v>
      </c>
      <c r="D13566" s="267" t="s">
        <v>727</v>
      </c>
      <c r="E13566" s="267">
        <v>19886</v>
      </c>
      <c r="F13566" s="267" t="s">
        <v>1444</v>
      </c>
      <c r="G13566" s="267" t="s">
        <v>1445</v>
      </c>
      <c r="H13566" s="267">
        <v>1</v>
      </c>
      <c r="I13566" s="267" t="s">
        <v>583</v>
      </c>
      <c r="J13566" s="267">
        <v>0.64</v>
      </c>
      <c r="K13566" s="267" t="s">
        <v>1986</v>
      </c>
      <c r="O13566" s="267" t="s">
        <v>13</v>
      </c>
      <c r="P13566" s="267">
        <v>15327237</v>
      </c>
      <c r="Q13566" s="267" t="s">
        <v>1445</v>
      </c>
      <c r="S13566" s="267">
        <v>38</v>
      </c>
      <c r="T13566" s="267" t="s">
        <v>13</v>
      </c>
      <c r="U13566" s="267" t="s">
        <v>1989</v>
      </c>
      <c r="V13566" s="267" t="s">
        <v>13</v>
      </c>
      <c r="W13566" s="267">
        <v>1940</v>
      </c>
      <c r="X13566" s="267" t="s">
        <v>1990</v>
      </c>
      <c r="Y13566" s="267">
        <v>15327237</v>
      </c>
      <c r="Z13566" s="267">
        <v>1</v>
      </c>
      <c r="AA13566" s="267" t="s">
        <v>1987</v>
      </c>
      <c r="AB13566" s="270" t="s">
        <v>1988</v>
      </c>
      <c r="AD13566" s="267" t="s">
        <v>13</v>
      </c>
      <c r="AF13566" s="267" t="s">
        <v>24</v>
      </c>
      <c r="AG13566" s="267" t="s">
        <v>24</v>
      </c>
    </row>
    <row r="13567" spans="3:33" ht="409.5">
      <c r="C13567" s="267" t="s">
        <v>1985</v>
      </c>
      <c r="D13567" s="267" t="s">
        <v>727</v>
      </c>
      <c r="E13567" s="267">
        <v>19886</v>
      </c>
      <c r="F13567" s="267" t="s">
        <v>1444</v>
      </c>
      <c r="G13567" s="267" t="s">
        <v>1445</v>
      </c>
      <c r="H13567" s="267">
        <v>1</v>
      </c>
      <c r="I13567" s="267" t="s">
        <v>583</v>
      </c>
      <c r="J13567" s="267">
        <v>0.64</v>
      </c>
      <c r="K13567" s="267" t="s">
        <v>1986</v>
      </c>
      <c r="O13567" s="267" t="s">
        <v>13</v>
      </c>
      <c r="P13567" s="267">
        <v>15327237</v>
      </c>
      <c r="Q13567" s="267" t="s">
        <v>1445</v>
      </c>
      <c r="S13567" s="267">
        <v>38</v>
      </c>
      <c r="T13567" s="267" t="s">
        <v>13</v>
      </c>
      <c r="U13567" s="267" t="s">
        <v>1989</v>
      </c>
      <c r="V13567" s="267" t="s">
        <v>13</v>
      </c>
      <c r="W13567" s="267">
        <v>1940</v>
      </c>
      <c r="X13567" s="267" t="s">
        <v>1990</v>
      </c>
      <c r="Y13567" s="267">
        <v>15327237</v>
      </c>
      <c r="Z13567" s="267">
        <v>1</v>
      </c>
      <c r="AA13567" s="267" t="s">
        <v>1987</v>
      </c>
      <c r="AB13567" s="270" t="s">
        <v>1988</v>
      </c>
      <c r="AD13567" s="267" t="s">
        <v>13</v>
      </c>
      <c r="AF13567" s="267" t="s">
        <v>24</v>
      </c>
      <c r="AG13567" s="267" t="s">
        <v>24</v>
      </c>
    </row>
    <row r="13568" spans="3:33" ht="409.5">
      <c r="C13568" s="267" t="s">
        <v>1985</v>
      </c>
      <c r="D13568" s="267" t="s">
        <v>727</v>
      </c>
      <c r="E13568" s="267">
        <v>19886</v>
      </c>
      <c r="F13568" s="267" t="s">
        <v>1444</v>
      </c>
      <c r="G13568" s="267" t="s">
        <v>1445</v>
      </c>
      <c r="H13568" s="267">
        <v>1</v>
      </c>
      <c r="I13568" s="267" t="s">
        <v>583</v>
      </c>
      <c r="J13568" s="267">
        <v>0.64</v>
      </c>
      <c r="K13568" s="267" t="s">
        <v>1986</v>
      </c>
      <c r="O13568" s="267" t="s">
        <v>13</v>
      </c>
      <c r="P13568" s="267">
        <v>15327237</v>
      </c>
      <c r="Q13568" s="267" t="s">
        <v>1445</v>
      </c>
      <c r="S13568" s="267">
        <v>38</v>
      </c>
      <c r="T13568" s="267" t="s">
        <v>13</v>
      </c>
      <c r="U13568" s="267" t="s">
        <v>1989</v>
      </c>
      <c r="V13568" s="267" t="s">
        <v>13</v>
      </c>
      <c r="W13568" s="267">
        <v>1940</v>
      </c>
      <c r="X13568" s="267" t="s">
        <v>1990</v>
      </c>
      <c r="Y13568" s="267">
        <v>15327237</v>
      </c>
      <c r="Z13568" s="267">
        <v>1</v>
      </c>
      <c r="AA13568" s="267" t="s">
        <v>1987</v>
      </c>
      <c r="AB13568" s="270" t="s">
        <v>1988</v>
      </c>
      <c r="AD13568" s="267" t="s">
        <v>13</v>
      </c>
      <c r="AF13568" s="267" t="s">
        <v>24</v>
      </c>
      <c r="AG13568" s="267" t="s">
        <v>24</v>
      </c>
    </row>
    <row r="13569" spans="3:33" ht="409.5">
      <c r="C13569" s="267" t="s">
        <v>1985</v>
      </c>
      <c r="D13569" s="267" t="s">
        <v>727</v>
      </c>
      <c r="E13569" s="267">
        <v>19886</v>
      </c>
      <c r="F13569" s="267" t="s">
        <v>1444</v>
      </c>
      <c r="G13569" s="267" t="s">
        <v>1445</v>
      </c>
      <c r="H13569" s="267">
        <v>1</v>
      </c>
      <c r="I13569" s="267" t="s">
        <v>583</v>
      </c>
      <c r="J13569" s="267">
        <v>0.64</v>
      </c>
      <c r="K13569" s="267" t="s">
        <v>1986</v>
      </c>
      <c r="O13569" s="267" t="s">
        <v>13</v>
      </c>
      <c r="P13569" s="267">
        <v>15327237</v>
      </c>
      <c r="Q13569" s="267" t="s">
        <v>1445</v>
      </c>
      <c r="S13569" s="267">
        <v>38</v>
      </c>
      <c r="T13569" s="267" t="s">
        <v>13</v>
      </c>
      <c r="U13569" s="267" t="s">
        <v>1989</v>
      </c>
      <c r="V13569" s="267" t="s">
        <v>13</v>
      </c>
      <c r="W13569" s="267">
        <v>1940</v>
      </c>
      <c r="X13569" s="267" t="s">
        <v>1990</v>
      </c>
      <c r="Y13569" s="267">
        <v>15327237</v>
      </c>
      <c r="Z13569" s="267">
        <v>1</v>
      </c>
      <c r="AA13569" s="267" t="s">
        <v>1987</v>
      </c>
      <c r="AB13569" s="270" t="s">
        <v>1988</v>
      </c>
      <c r="AD13569" s="267" t="s">
        <v>13</v>
      </c>
      <c r="AF13569" s="267" t="s">
        <v>24</v>
      </c>
      <c r="AG13569" s="267" t="s">
        <v>24</v>
      </c>
    </row>
    <row r="13570" spans="3:33" ht="409.5">
      <c r="C13570" s="267" t="s">
        <v>1985</v>
      </c>
      <c r="D13570" s="267" t="s">
        <v>727</v>
      </c>
      <c r="E13570" s="267">
        <v>19886</v>
      </c>
      <c r="F13570" s="267" t="s">
        <v>1444</v>
      </c>
      <c r="G13570" s="267" t="s">
        <v>1445</v>
      </c>
      <c r="H13570" s="267">
        <v>1</v>
      </c>
      <c r="I13570" s="267" t="s">
        <v>583</v>
      </c>
      <c r="J13570" s="267">
        <v>0.64</v>
      </c>
      <c r="K13570" s="267" t="s">
        <v>1986</v>
      </c>
      <c r="O13570" s="267" t="s">
        <v>13</v>
      </c>
      <c r="P13570" s="267">
        <v>15327237</v>
      </c>
      <c r="Q13570" s="267" t="s">
        <v>1445</v>
      </c>
      <c r="S13570" s="267">
        <v>38</v>
      </c>
      <c r="T13570" s="267" t="s">
        <v>13</v>
      </c>
      <c r="U13570" s="267" t="s">
        <v>1989</v>
      </c>
      <c r="V13570" s="267" t="s">
        <v>13</v>
      </c>
      <c r="W13570" s="267">
        <v>1940</v>
      </c>
      <c r="X13570" s="267" t="s">
        <v>1990</v>
      </c>
      <c r="Y13570" s="267">
        <v>15327237</v>
      </c>
      <c r="Z13570" s="267">
        <v>1</v>
      </c>
      <c r="AA13570" s="267" t="s">
        <v>1987</v>
      </c>
      <c r="AB13570" s="270" t="s">
        <v>1988</v>
      </c>
      <c r="AD13570" s="267" t="s">
        <v>13</v>
      </c>
      <c r="AF13570" s="267" t="s">
        <v>24</v>
      </c>
      <c r="AG13570" s="267" t="s">
        <v>24</v>
      </c>
    </row>
    <row r="13571" spans="3:33" ht="409.5">
      <c r="C13571" s="267" t="s">
        <v>1985</v>
      </c>
      <c r="D13571" s="267" t="s">
        <v>727</v>
      </c>
      <c r="E13571" s="267">
        <v>19886</v>
      </c>
      <c r="F13571" s="267" t="s">
        <v>1444</v>
      </c>
      <c r="G13571" s="267" t="s">
        <v>1445</v>
      </c>
      <c r="H13571" s="267">
        <v>1</v>
      </c>
      <c r="I13571" s="267" t="s">
        <v>583</v>
      </c>
      <c r="J13571" s="267">
        <v>0.64</v>
      </c>
      <c r="K13571" s="267" t="s">
        <v>1986</v>
      </c>
      <c r="O13571" s="267" t="s">
        <v>13</v>
      </c>
      <c r="P13571" s="267">
        <v>15327237</v>
      </c>
      <c r="Q13571" s="267" t="s">
        <v>1445</v>
      </c>
      <c r="S13571" s="267">
        <v>38</v>
      </c>
      <c r="T13571" s="267" t="s">
        <v>13</v>
      </c>
      <c r="U13571" s="267" t="s">
        <v>1989</v>
      </c>
      <c r="V13571" s="267" t="s">
        <v>13</v>
      </c>
      <c r="W13571" s="267">
        <v>1940</v>
      </c>
      <c r="X13571" s="267" t="s">
        <v>1990</v>
      </c>
      <c r="Y13571" s="267">
        <v>15327237</v>
      </c>
      <c r="Z13571" s="267">
        <v>1</v>
      </c>
      <c r="AA13571" s="267" t="s">
        <v>1987</v>
      </c>
      <c r="AB13571" s="270" t="s">
        <v>1988</v>
      </c>
      <c r="AD13571" s="267" t="s">
        <v>13</v>
      </c>
      <c r="AF13571" s="267" t="s">
        <v>24</v>
      </c>
      <c r="AG13571" s="267" t="s">
        <v>24</v>
      </c>
    </row>
    <row r="13572" spans="3:33" ht="409.5">
      <c r="C13572" s="267" t="s">
        <v>1985</v>
      </c>
      <c r="D13572" s="267" t="s">
        <v>727</v>
      </c>
      <c r="E13572" s="267">
        <v>19886</v>
      </c>
      <c r="F13572" s="267" t="s">
        <v>1444</v>
      </c>
      <c r="G13572" s="267" t="s">
        <v>1445</v>
      </c>
      <c r="H13572" s="267">
        <v>1</v>
      </c>
      <c r="I13572" s="267" t="s">
        <v>583</v>
      </c>
      <c r="J13572" s="267">
        <v>0.64</v>
      </c>
      <c r="K13572" s="267" t="s">
        <v>1986</v>
      </c>
      <c r="O13572" s="267" t="s">
        <v>13</v>
      </c>
      <c r="P13572" s="267">
        <v>15327237</v>
      </c>
      <c r="Q13572" s="267" t="s">
        <v>1445</v>
      </c>
      <c r="S13572" s="267">
        <v>38</v>
      </c>
      <c r="T13572" s="267" t="s">
        <v>13</v>
      </c>
      <c r="U13572" s="267" t="s">
        <v>1989</v>
      </c>
      <c r="V13572" s="267" t="s">
        <v>13</v>
      </c>
      <c r="W13572" s="267">
        <v>1940</v>
      </c>
      <c r="X13572" s="267" t="s">
        <v>1990</v>
      </c>
      <c r="Y13572" s="267">
        <v>15327237</v>
      </c>
      <c r="Z13572" s="267">
        <v>1</v>
      </c>
      <c r="AA13572" s="267" t="s">
        <v>1987</v>
      </c>
      <c r="AB13572" s="270" t="s">
        <v>1988</v>
      </c>
      <c r="AD13572" s="267" t="s">
        <v>13</v>
      </c>
      <c r="AF13572" s="267" t="s">
        <v>24</v>
      </c>
      <c r="AG13572" s="267" t="s">
        <v>24</v>
      </c>
    </row>
    <row r="13573" spans="3:33" ht="409.5">
      <c r="C13573" s="267" t="s">
        <v>1985</v>
      </c>
      <c r="D13573" s="267" t="s">
        <v>727</v>
      </c>
      <c r="E13573" s="267">
        <v>19886</v>
      </c>
      <c r="F13573" s="267" t="s">
        <v>1444</v>
      </c>
      <c r="G13573" s="267" t="s">
        <v>1445</v>
      </c>
      <c r="H13573" s="267">
        <v>1</v>
      </c>
      <c r="I13573" s="267" t="s">
        <v>583</v>
      </c>
      <c r="J13573" s="267">
        <v>0.64</v>
      </c>
      <c r="K13573" s="267" t="s">
        <v>1986</v>
      </c>
      <c r="O13573" s="267" t="s">
        <v>13</v>
      </c>
      <c r="P13573" s="267">
        <v>15327237</v>
      </c>
      <c r="Q13573" s="267" t="s">
        <v>1445</v>
      </c>
      <c r="S13573" s="267">
        <v>38</v>
      </c>
      <c r="T13573" s="267" t="s">
        <v>13</v>
      </c>
      <c r="U13573" s="267" t="s">
        <v>1989</v>
      </c>
      <c r="V13573" s="267" t="s">
        <v>13</v>
      </c>
      <c r="W13573" s="267">
        <v>1940</v>
      </c>
      <c r="X13573" s="267" t="s">
        <v>1990</v>
      </c>
      <c r="Y13573" s="267">
        <v>15327237</v>
      </c>
      <c r="Z13573" s="267">
        <v>1</v>
      </c>
      <c r="AA13573" s="267" t="s">
        <v>1987</v>
      </c>
      <c r="AB13573" s="270" t="s">
        <v>1988</v>
      </c>
      <c r="AD13573" s="267" t="s">
        <v>13</v>
      </c>
      <c r="AF13573" s="267" t="s">
        <v>24</v>
      </c>
      <c r="AG13573" s="267" t="s">
        <v>24</v>
      </c>
    </row>
    <row r="13574" spans="3:33" ht="409.5">
      <c r="C13574" s="267" t="s">
        <v>1985</v>
      </c>
      <c r="D13574" s="267" t="s">
        <v>727</v>
      </c>
      <c r="E13574" s="267">
        <v>19886</v>
      </c>
      <c r="F13574" s="267" t="s">
        <v>1444</v>
      </c>
      <c r="G13574" s="267" t="s">
        <v>1445</v>
      </c>
      <c r="H13574" s="267">
        <v>1</v>
      </c>
      <c r="I13574" s="267" t="s">
        <v>583</v>
      </c>
      <c r="J13574" s="267">
        <v>0.64</v>
      </c>
      <c r="K13574" s="267" t="s">
        <v>1986</v>
      </c>
      <c r="O13574" s="267" t="s">
        <v>13</v>
      </c>
      <c r="P13574" s="267">
        <v>15327237</v>
      </c>
      <c r="Q13574" s="267" t="s">
        <v>1445</v>
      </c>
      <c r="S13574" s="267">
        <v>38</v>
      </c>
      <c r="T13574" s="267" t="s">
        <v>13</v>
      </c>
      <c r="U13574" s="267" t="s">
        <v>1989</v>
      </c>
      <c r="V13574" s="267" t="s">
        <v>13</v>
      </c>
      <c r="W13574" s="267">
        <v>1940</v>
      </c>
      <c r="X13574" s="267" t="s">
        <v>1990</v>
      </c>
      <c r="Y13574" s="267">
        <v>15327237</v>
      </c>
      <c r="Z13574" s="267">
        <v>1</v>
      </c>
      <c r="AA13574" s="267" t="s">
        <v>1987</v>
      </c>
      <c r="AB13574" s="270" t="s">
        <v>1988</v>
      </c>
      <c r="AD13574" s="267" t="s">
        <v>13</v>
      </c>
      <c r="AF13574" s="267" t="s">
        <v>24</v>
      </c>
      <c r="AG13574" s="267" t="s">
        <v>24</v>
      </c>
    </row>
    <row r="13575" spans="3:33" ht="409.5">
      <c r="C13575" s="267" t="s">
        <v>1985</v>
      </c>
      <c r="D13575" s="267" t="s">
        <v>727</v>
      </c>
      <c r="E13575" s="267">
        <v>19886</v>
      </c>
      <c r="F13575" s="267" t="s">
        <v>1444</v>
      </c>
      <c r="G13575" s="267" t="s">
        <v>1445</v>
      </c>
      <c r="H13575" s="267">
        <v>1</v>
      </c>
      <c r="I13575" s="267" t="s">
        <v>583</v>
      </c>
      <c r="J13575" s="267">
        <v>0.64</v>
      </c>
      <c r="K13575" s="267" t="s">
        <v>1986</v>
      </c>
      <c r="O13575" s="267" t="s">
        <v>13</v>
      </c>
      <c r="P13575" s="267">
        <v>15327237</v>
      </c>
      <c r="Q13575" s="267" t="s">
        <v>1445</v>
      </c>
      <c r="S13575" s="267">
        <v>38</v>
      </c>
      <c r="T13575" s="267" t="s">
        <v>13</v>
      </c>
      <c r="U13575" s="267" t="s">
        <v>1989</v>
      </c>
      <c r="V13575" s="267" t="s">
        <v>13</v>
      </c>
      <c r="W13575" s="267">
        <v>1940</v>
      </c>
      <c r="X13575" s="267" t="s">
        <v>1990</v>
      </c>
      <c r="Y13575" s="267">
        <v>15327237</v>
      </c>
      <c r="Z13575" s="267">
        <v>1</v>
      </c>
      <c r="AA13575" s="267" t="s">
        <v>1987</v>
      </c>
      <c r="AB13575" s="270" t="s">
        <v>1988</v>
      </c>
      <c r="AD13575" s="267" t="s">
        <v>13</v>
      </c>
      <c r="AF13575" s="267" t="s">
        <v>24</v>
      </c>
      <c r="AG13575" s="267" t="s">
        <v>24</v>
      </c>
    </row>
    <row r="13576" spans="3:33" ht="409.5">
      <c r="C13576" s="267" t="s">
        <v>1985</v>
      </c>
      <c r="D13576" s="267" t="s">
        <v>727</v>
      </c>
      <c r="E13576" s="267">
        <v>19886</v>
      </c>
      <c r="F13576" s="267" t="s">
        <v>1444</v>
      </c>
      <c r="G13576" s="267" t="s">
        <v>1445</v>
      </c>
      <c r="H13576" s="267">
        <v>1</v>
      </c>
      <c r="I13576" s="267" t="s">
        <v>583</v>
      </c>
      <c r="J13576" s="267">
        <v>0.64</v>
      </c>
      <c r="K13576" s="267" t="s">
        <v>1986</v>
      </c>
      <c r="O13576" s="267" t="s">
        <v>13</v>
      </c>
      <c r="P13576" s="267">
        <v>15327237</v>
      </c>
      <c r="Q13576" s="267" t="s">
        <v>1445</v>
      </c>
      <c r="S13576" s="267">
        <v>38</v>
      </c>
      <c r="T13576" s="267" t="s">
        <v>13</v>
      </c>
      <c r="U13576" s="267" t="s">
        <v>1989</v>
      </c>
      <c r="V13576" s="267" t="s">
        <v>13</v>
      </c>
      <c r="W13576" s="267">
        <v>1940</v>
      </c>
      <c r="X13576" s="267" t="s">
        <v>1990</v>
      </c>
      <c r="Y13576" s="267">
        <v>15327237</v>
      </c>
      <c r="Z13576" s="267">
        <v>1</v>
      </c>
      <c r="AA13576" s="267" t="s">
        <v>1987</v>
      </c>
      <c r="AB13576" s="270" t="s">
        <v>1988</v>
      </c>
      <c r="AD13576" s="267" t="s">
        <v>13</v>
      </c>
      <c r="AF13576" s="267" t="s">
        <v>24</v>
      </c>
      <c r="AG13576" s="267" t="s">
        <v>24</v>
      </c>
    </row>
    <row r="13577" spans="3:33" ht="409.5">
      <c r="C13577" s="267" t="s">
        <v>1985</v>
      </c>
      <c r="D13577" s="267" t="s">
        <v>727</v>
      </c>
      <c r="E13577" s="267">
        <v>19886</v>
      </c>
      <c r="F13577" s="267" t="s">
        <v>1444</v>
      </c>
      <c r="G13577" s="267" t="s">
        <v>1445</v>
      </c>
      <c r="H13577" s="267">
        <v>1</v>
      </c>
      <c r="I13577" s="267" t="s">
        <v>583</v>
      </c>
      <c r="J13577" s="267">
        <v>0.64</v>
      </c>
      <c r="K13577" s="267" t="s">
        <v>1986</v>
      </c>
      <c r="O13577" s="267" t="s">
        <v>13</v>
      </c>
      <c r="P13577" s="267">
        <v>15327237</v>
      </c>
      <c r="Q13577" s="267" t="s">
        <v>1445</v>
      </c>
      <c r="S13577" s="267">
        <v>38</v>
      </c>
      <c r="T13577" s="267" t="s">
        <v>13</v>
      </c>
      <c r="U13577" s="267" t="s">
        <v>1989</v>
      </c>
      <c r="V13577" s="267" t="s">
        <v>13</v>
      </c>
      <c r="W13577" s="267">
        <v>1940</v>
      </c>
      <c r="X13577" s="267" t="s">
        <v>1990</v>
      </c>
      <c r="Y13577" s="267">
        <v>15327237</v>
      </c>
      <c r="Z13577" s="267">
        <v>1</v>
      </c>
      <c r="AA13577" s="267" t="s">
        <v>1987</v>
      </c>
      <c r="AB13577" s="270" t="s">
        <v>1988</v>
      </c>
      <c r="AD13577" s="267" t="s">
        <v>13</v>
      </c>
      <c r="AF13577" s="267" t="s">
        <v>24</v>
      </c>
      <c r="AG13577" s="267" t="s">
        <v>24</v>
      </c>
    </row>
    <row r="13578" spans="3:33" ht="409.5">
      <c r="C13578" s="267" t="s">
        <v>1985</v>
      </c>
      <c r="D13578" s="267" t="s">
        <v>727</v>
      </c>
      <c r="E13578" s="267">
        <v>19886</v>
      </c>
      <c r="F13578" s="267" t="s">
        <v>1444</v>
      </c>
      <c r="G13578" s="267" t="s">
        <v>1445</v>
      </c>
      <c r="H13578" s="267">
        <v>1</v>
      </c>
      <c r="I13578" s="267" t="s">
        <v>583</v>
      </c>
      <c r="J13578" s="267">
        <v>0.64</v>
      </c>
      <c r="K13578" s="267" t="s">
        <v>1986</v>
      </c>
      <c r="O13578" s="267" t="s">
        <v>13</v>
      </c>
      <c r="P13578" s="267">
        <v>15327237</v>
      </c>
      <c r="Q13578" s="267" t="s">
        <v>1445</v>
      </c>
      <c r="S13578" s="267">
        <v>38</v>
      </c>
      <c r="T13578" s="267" t="s">
        <v>13</v>
      </c>
      <c r="U13578" s="267" t="s">
        <v>1989</v>
      </c>
      <c r="V13578" s="267" t="s">
        <v>13</v>
      </c>
      <c r="W13578" s="267">
        <v>1940</v>
      </c>
      <c r="X13578" s="267" t="s">
        <v>1990</v>
      </c>
      <c r="Y13578" s="267">
        <v>15327237</v>
      </c>
      <c r="Z13578" s="267">
        <v>1</v>
      </c>
      <c r="AA13578" s="267" t="s">
        <v>1987</v>
      </c>
      <c r="AB13578" s="270" t="s">
        <v>1988</v>
      </c>
      <c r="AD13578" s="267" t="s">
        <v>13</v>
      </c>
      <c r="AF13578" s="267" t="s">
        <v>24</v>
      </c>
      <c r="AG13578" s="267" t="s">
        <v>24</v>
      </c>
    </row>
    <row r="13579" spans="3:33" ht="409.5">
      <c r="C13579" s="267" t="s">
        <v>1985</v>
      </c>
      <c r="D13579" s="267" t="s">
        <v>727</v>
      </c>
      <c r="E13579" s="267">
        <v>19886</v>
      </c>
      <c r="F13579" s="267" t="s">
        <v>1444</v>
      </c>
      <c r="G13579" s="267" t="s">
        <v>1445</v>
      </c>
      <c r="H13579" s="267">
        <v>1</v>
      </c>
      <c r="I13579" s="267" t="s">
        <v>583</v>
      </c>
      <c r="J13579" s="267">
        <v>0.64</v>
      </c>
      <c r="K13579" s="267" t="s">
        <v>1986</v>
      </c>
      <c r="O13579" s="267" t="s">
        <v>13</v>
      </c>
      <c r="P13579" s="267">
        <v>15327237</v>
      </c>
      <c r="Q13579" s="267" t="s">
        <v>1445</v>
      </c>
      <c r="S13579" s="267">
        <v>38</v>
      </c>
      <c r="T13579" s="267" t="s">
        <v>13</v>
      </c>
      <c r="U13579" s="267" t="s">
        <v>1989</v>
      </c>
      <c r="V13579" s="267" t="s">
        <v>13</v>
      </c>
      <c r="W13579" s="267">
        <v>1940</v>
      </c>
      <c r="X13579" s="267" t="s">
        <v>1990</v>
      </c>
      <c r="Y13579" s="267">
        <v>15327237</v>
      </c>
      <c r="Z13579" s="267">
        <v>1</v>
      </c>
      <c r="AA13579" s="267" t="s">
        <v>1987</v>
      </c>
      <c r="AB13579" s="270" t="s">
        <v>1988</v>
      </c>
      <c r="AD13579" s="267" t="s">
        <v>13</v>
      </c>
      <c r="AF13579" s="267" t="s">
        <v>24</v>
      </c>
      <c r="AG13579" s="267" t="s">
        <v>24</v>
      </c>
    </row>
    <row r="13580" spans="3:33" ht="409.5">
      <c r="C13580" s="267" t="s">
        <v>1985</v>
      </c>
      <c r="D13580" s="267" t="s">
        <v>727</v>
      </c>
      <c r="E13580" s="267">
        <v>19886</v>
      </c>
      <c r="F13580" s="267" t="s">
        <v>1444</v>
      </c>
      <c r="G13580" s="267" t="s">
        <v>1445</v>
      </c>
      <c r="H13580" s="267">
        <v>1</v>
      </c>
      <c r="I13580" s="267" t="s">
        <v>583</v>
      </c>
      <c r="J13580" s="267">
        <v>0.64</v>
      </c>
      <c r="K13580" s="267" t="s">
        <v>1986</v>
      </c>
      <c r="O13580" s="267" t="s">
        <v>13</v>
      </c>
      <c r="P13580" s="267">
        <v>15327237</v>
      </c>
      <c r="Q13580" s="267" t="s">
        <v>1445</v>
      </c>
      <c r="S13580" s="267">
        <v>38</v>
      </c>
      <c r="T13580" s="267" t="s">
        <v>13</v>
      </c>
      <c r="U13580" s="267" t="s">
        <v>1989</v>
      </c>
      <c r="V13580" s="267" t="s">
        <v>13</v>
      </c>
      <c r="W13580" s="267">
        <v>1940</v>
      </c>
      <c r="X13580" s="267" t="s">
        <v>1990</v>
      </c>
      <c r="Y13580" s="267">
        <v>15327237</v>
      </c>
      <c r="Z13580" s="267">
        <v>1</v>
      </c>
      <c r="AA13580" s="267" t="s">
        <v>1987</v>
      </c>
      <c r="AB13580" s="270" t="s">
        <v>1988</v>
      </c>
      <c r="AD13580" s="267" t="s">
        <v>13</v>
      </c>
      <c r="AF13580" s="267" t="s">
        <v>24</v>
      </c>
      <c r="AG13580" s="267" t="s">
        <v>24</v>
      </c>
    </row>
    <row r="13581" spans="3:33" ht="409.5">
      <c r="C13581" s="267" t="s">
        <v>1985</v>
      </c>
      <c r="D13581" s="267" t="s">
        <v>727</v>
      </c>
      <c r="E13581" s="267">
        <v>19886</v>
      </c>
      <c r="F13581" s="267" t="s">
        <v>1444</v>
      </c>
      <c r="G13581" s="267" t="s">
        <v>1445</v>
      </c>
      <c r="H13581" s="267">
        <v>1</v>
      </c>
      <c r="I13581" s="267" t="s">
        <v>583</v>
      </c>
      <c r="J13581" s="267">
        <v>0.64</v>
      </c>
      <c r="K13581" s="267" t="s">
        <v>1986</v>
      </c>
      <c r="O13581" s="267" t="s">
        <v>13</v>
      </c>
      <c r="P13581" s="267">
        <v>15327237</v>
      </c>
      <c r="Q13581" s="267" t="s">
        <v>1445</v>
      </c>
      <c r="S13581" s="267">
        <v>38</v>
      </c>
      <c r="T13581" s="267" t="s">
        <v>13</v>
      </c>
      <c r="U13581" s="267" t="s">
        <v>1989</v>
      </c>
      <c r="V13581" s="267" t="s">
        <v>13</v>
      </c>
      <c r="W13581" s="267">
        <v>1940</v>
      </c>
      <c r="X13581" s="267" t="s">
        <v>1990</v>
      </c>
      <c r="Y13581" s="267">
        <v>15327237</v>
      </c>
      <c r="Z13581" s="267">
        <v>1</v>
      </c>
      <c r="AA13581" s="267" t="s">
        <v>1987</v>
      </c>
      <c r="AB13581" s="270" t="s">
        <v>1988</v>
      </c>
      <c r="AD13581" s="267" t="s">
        <v>13</v>
      </c>
      <c r="AF13581" s="267" t="s">
        <v>24</v>
      </c>
      <c r="AG13581" s="267" t="s">
        <v>24</v>
      </c>
    </row>
    <row r="13582" spans="3:33" ht="409.5">
      <c r="C13582" s="267" t="s">
        <v>1985</v>
      </c>
      <c r="D13582" s="267" t="s">
        <v>727</v>
      </c>
      <c r="E13582" s="267">
        <v>19886</v>
      </c>
      <c r="F13582" s="267" t="s">
        <v>1444</v>
      </c>
      <c r="G13582" s="267" t="s">
        <v>1445</v>
      </c>
      <c r="H13582" s="267">
        <v>1</v>
      </c>
      <c r="I13582" s="267" t="s">
        <v>583</v>
      </c>
      <c r="J13582" s="267">
        <v>0.64</v>
      </c>
      <c r="K13582" s="267" t="s">
        <v>1986</v>
      </c>
      <c r="O13582" s="267" t="s">
        <v>13</v>
      </c>
      <c r="P13582" s="267">
        <v>15327237</v>
      </c>
      <c r="Q13582" s="267" t="s">
        <v>1445</v>
      </c>
      <c r="S13582" s="267">
        <v>38</v>
      </c>
      <c r="T13582" s="267" t="s">
        <v>13</v>
      </c>
      <c r="U13582" s="267" t="s">
        <v>1989</v>
      </c>
      <c r="V13582" s="267" t="s">
        <v>13</v>
      </c>
      <c r="W13582" s="267">
        <v>1940</v>
      </c>
      <c r="X13582" s="267" t="s">
        <v>1990</v>
      </c>
      <c r="Y13582" s="267">
        <v>15327237</v>
      </c>
      <c r="Z13582" s="267">
        <v>1</v>
      </c>
      <c r="AA13582" s="267" t="s">
        <v>1987</v>
      </c>
      <c r="AB13582" s="270" t="s">
        <v>1988</v>
      </c>
      <c r="AD13582" s="267" t="s">
        <v>13</v>
      </c>
      <c r="AF13582" s="267" t="s">
        <v>24</v>
      </c>
      <c r="AG13582" s="267" t="s">
        <v>24</v>
      </c>
    </row>
    <row r="13583" spans="3:33" ht="409.5">
      <c r="C13583" s="267" t="s">
        <v>1985</v>
      </c>
      <c r="D13583" s="267" t="s">
        <v>727</v>
      </c>
      <c r="E13583" s="267">
        <v>19886</v>
      </c>
      <c r="F13583" s="267" t="s">
        <v>1444</v>
      </c>
      <c r="G13583" s="267" t="s">
        <v>1445</v>
      </c>
      <c r="H13583" s="267">
        <v>1</v>
      </c>
      <c r="I13583" s="267" t="s">
        <v>583</v>
      </c>
      <c r="J13583" s="267">
        <v>0.64</v>
      </c>
      <c r="K13583" s="267" t="s">
        <v>1986</v>
      </c>
      <c r="O13583" s="267" t="s">
        <v>13</v>
      </c>
      <c r="P13583" s="267">
        <v>15327237</v>
      </c>
      <c r="Q13583" s="267" t="s">
        <v>1445</v>
      </c>
      <c r="S13583" s="267">
        <v>38</v>
      </c>
      <c r="T13583" s="267" t="s">
        <v>13</v>
      </c>
      <c r="U13583" s="267" t="s">
        <v>1989</v>
      </c>
      <c r="V13583" s="267" t="s">
        <v>13</v>
      </c>
      <c r="W13583" s="267">
        <v>1940</v>
      </c>
      <c r="X13583" s="267" t="s">
        <v>1990</v>
      </c>
      <c r="Y13583" s="267">
        <v>15327237</v>
      </c>
      <c r="Z13583" s="267">
        <v>1</v>
      </c>
      <c r="AA13583" s="267" t="s">
        <v>1987</v>
      </c>
      <c r="AB13583" s="270" t="s">
        <v>1988</v>
      </c>
      <c r="AD13583" s="267" t="s">
        <v>13</v>
      </c>
      <c r="AF13583" s="267" t="s">
        <v>24</v>
      </c>
      <c r="AG13583" s="267" t="s">
        <v>24</v>
      </c>
    </row>
    <row r="13584" spans="3:33" ht="409.5">
      <c r="C13584" s="267" t="s">
        <v>1985</v>
      </c>
      <c r="D13584" s="267" t="s">
        <v>727</v>
      </c>
      <c r="E13584" s="267">
        <v>19886</v>
      </c>
      <c r="F13584" s="267" t="s">
        <v>1444</v>
      </c>
      <c r="G13584" s="267" t="s">
        <v>1445</v>
      </c>
      <c r="H13584" s="267">
        <v>1</v>
      </c>
      <c r="I13584" s="267" t="s">
        <v>583</v>
      </c>
      <c r="J13584" s="267">
        <v>0.64</v>
      </c>
      <c r="K13584" s="267" t="s">
        <v>1986</v>
      </c>
      <c r="O13584" s="267" t="s">
        <v>13</v>
      </c>
      <c r="P13584" s="267">
        <v>15327237</v>
      </c>
      <c r="Q13584" s="267" t="s">
        <v>1445</v>
      </c>
      <c r="S13584" s="267">
        <v>38</v>
      </c>
      <c r="T13584" s="267" t="s">
        <v>13</v>
      </c>
      <c r="U13584" s="267" t="s">
        <v>1989</v>
      </c>
      <c r="V13584" s="267" t="s">
        <v>13</v>
      </c>
      <c r="W13584" s="267">
        <v>1940</v>
      </c>
      <c r="X13584" s="267" t="s">
        <v>1990</v>
      </c>
      <c r="Y13584" s="267">
        <v>15327237</v>
      </c>
      <c r="Z13584" s="267">
        <v>1</v>
      </c>
      <c r="AA13584" s="267" t="s">
        <v>1987</v>
      </c>
      <c r="AB13584" s="270" t="s">
        <v>1988</v>
      </c>
      <c r="AD13584" s="267" t="s">
        <v>13</v>
      </c>
      <c r="AF13584" s="267" t="s">
        <v>24</v>
      </c>
      <c r="AG13584" s="267" t="s">
        <v>24</v>
      </c>
    </row>
    <row r="13585" spans="3:33" ht="409.5">
      <c r="C13585" s="267" t="s">
        <v>1985</v>
      </c>
      <c r="D13585" s="267" t="s">
        <v>727</v>
      </c>
      <c r="E13585" s="267">
        <v>19886</v>
      </c>
      <c r="F13585" s="267" t="s">
        <v>1444</v>
      </c>
      <c r="G13585" s="267" t="s">
        <v>1445</v>
      </c>
      <c r="H13585" s="267">
        <v>1</v>
      </c>
      <c r="I13585" s="267" t="s">
        <v>583</v>
      </c>
      <c r="J13585" s="267">
        <v>0.64</v>
      </c>
      <c r="K13585" s="267" t="s">
        <v>1986</v>
      </c>
      <c r="O13585" s="267" t="s">
        <v>13</v>
      </c>
      <c r="P13585" s="267">
        <v>15327237</v>
      </c>
      <c r="Q13585" s="267" t="s">
        <v>1445</v>
      </c>
      <c r="S13585" s="267">
        <v>38</v>
      </c>
      <c r="T13585" s="267" t="s">
        <v>13</v>
      </c>
      <c r="U13585" s="267" t="s">
        <v>1989</v>
      </c>
      <c r="V13585" s="267" t="s">
        <v>13</v>
      </c>
      <c r="W13585" s="267">
        <v>1940</v>
      </c>
      <c r="X13585" s="267" t="s">
        <v>1990</v>
      </c>
      <c r="Y13585" s="267">
        <v>15327237</v>
      </c>
      <c r="Z13585" s="267">
        <v>1</v>
      </c>
      <c r="AA13585" s="267" t="s">
        <v>1987</v>
      </c>
      <c r="AB13585" s="270" t="s">
        <v>1988</v>
      </c>
      <c r="AD13585" s="267" t="s">
        <v>13</v>
      </c>
      <c r="AF13585" s="267" t="s">
        <v>24</v>
      </c>
      <c r="AG13585" s="267" t="s">
        <v>24</v>
      </c>
    </row>
    <row r="13586" spans="3:33" ht="409.5">
      <c r="C13586" s="267" t="s">
        <v>1985</v>
      </c>
      <c r="D13586" s="267" t="s">
        <v>727</v>
      </c>
      <c r="E13586" s="267">
        <v>19886</v>
      </c>
      <c r="F13586" s="267" t="s">
        <v>1444</v>
      </c>
      <c r="G13586" s="267" t="s">
        <v>1445</v>
      </c>
      <c r="H13586" s="267">
        <v>1</v>
      </c>
      <c r="I13586" s="267" t="s">
        <v>583</v>
      </c>
      <c r="J13586" s="267">
        <v>0.64</v>
      </c>
      <c r="K13586" s="267" t="s">
        <v>1986</v>
      </c>
      <c r="O13586" s="267" t="s">
        <v>13</v>
      </c>
      <c r="P13586" s="267">
        <v>15327237</v>
      </c>
      <c r="Q13586" s="267" t="s">
        <v>1445</v>
      </c>
      <c r="S13586" s="267">
        <v>38</v>
      </c>
      <c r="T13586" s="267" t="s">
        <v>13</v>
      </c>
      <c r="U13586" s="267" t="s">
        <v>1989</v>
      </c>
      <c r="V13586" s="267" t="s">
        <v>13</v>
      </c>
      <c r="W13586" s="267">
        <v>1940</v>
      </c>
      <c r="X13586" s="267" t="s">
        <v>1990</v>
      </c>
      <c r="Y13586" s="267">
        <v>15327237</v>
      </c>
      <c r="Z13586" s="267">
        <v>1</v>
      </c>
      <c r="AA13586" s="267" t="s">
        <v>1987</v>
      </c>
      <c r="AB13586" s="270" t="s">
        <v>1988</v>
      </c>
      <c r="AD13586" s="267" t="s">
        <v>13</v>
      </c>
      <c r="AF13586" s="267" t="s">
        <v>24</v>
      </c>
      <c r="AG13586" s="267" t="s">
        <v>24</v>
      </c>
    </row>
    <row r="13587" spans="3:33" ht="409.5">
      <c r="C13587" s="267" t="s">
        <v>1985</v>
      </c>
      <c r="D13587" s="267" t="s">
        <v>727</v>
      </c>
      <c r="E13587" s="267">
        <v>19886</v>
      </c>
      <c r="F13587" s="267" t="s">
        <v>1444</v>
      </c>
      <c r="G13587" s="267" t="s">
        <v>1445</v>
      </c>
      <c r="H13587" s="267">
        <v>1</v>
      </c>
      <c r="I13587" s="267" t="s">
        <v>583</v>
      </c>
      <c r="J13587" s="267">
        <v>0.64</v>
      </c>
      <c r="K13587" s="267" t="s">
        <v>1986</v>
      </c>
      <c r="O13587" s="267" t="s">
        <v>13</v>
      </c>
      <c r="P13587" s="267">
        <v>15327237</v>
      </c>
      <c r="Q13587" s="267" t="s">
        <v>1445</v>
      </c>
      <c r="S13587" s="267">
        <v>38</v>
      </c>
      <c r="T13587" s="267" t="s">
        <v>13</v>
      </c>
      <c r="U13587" s="267" t="s">
        <v>1989</v>
      </c>
      <c r="V13587" s="267" t="s">
        <v>13</v>
      </c>
      <c r="W13587" s="267">
        <v>1940</v>
      </c>
      <c r="X13587" s="267" t="s">
        <v>1990</v>
      </c>
      <c r="Y13587" s="267">
        <v>15327237</v>
      </c>
      <c r="Z13587" s="267">
        <v>1</v>
      </c>
      <c r="AA13587" s="267" t="s">
        <v>1987</v>
      </c>
      <c r="AB13587" s="270" t="s">
        <v>1988</v>
      </c>
      <c r="AD13587" s="267" t="s">
        <v>13</v>
      </c>
      <c r="AF13587" s="267" t="s">
        <v>24</v>
      </c>
      <c r="AG13587" s="267" t="s">
        <v>24</v>
      </c>
    </row>
    <row r="13588" spans="3:33" ht="409.5">
      <c r="C13588" s="267" t="s">
        <v>1985</v>
      </c>
      <c r="D13588" s="267" t="s">
        <v>727</v>
      </c>
      <c r="E13588" s="267">
        <v>19886</v>
      </c>
      <c r="F13588" s="267" t="s">
        <v>1444</v>
      </c>
      <c r="G13588" s="267" t="s">
        <v>1445</v>
      </c>
      <c r="H13588" s="267">
        <v>1</v>
      </c>
      <c r="I13588" s="267" t="s">
        <v>583</v>
      </c>
      <c r="J13588" s="267">
        <v>0.64</v>
      </c>
      <c r="K13588" s="267" t="s">
        <v>1986</v>
      </c>
      <c r="O13588" s="267" t="s">
        <v>13</v>
      </c>
      <c r="P13588" s="267">
        <v>15327237</v>
      </c>
      <c r="Q13588" s="267" t="s">
        <v>1445</v>
      </c>
      <c r="S13588" s="267">
        <v>38</v>
      </c>
      <c r="T13588" s="267" t="s">
        <v>13</v>
      </c>
      <c r="U13588" s="267" t="s">
        <v>1989</v>
      </c>
      <c r="V13588" s="267" t="s">
        <v>13</v>
      </c>
      <c r="W13588" s="267">
        <v>1940</v>
      </c>
      <c r="X13588" s="267" t="s">
        <v>1990</v>
      </c>
      <c r="Y13588" s="267">
        <v>15327237</v>
      </c>
      <c r="Z13588" s="267">
        <v>1</v>
      </c>
      <c r="AA13588" s="267" t="s">
        <v>1987</v>
      </c>
      <c r="AB13588" s="270" t="s">
        <v>1988</v>
      </c>
      <c r="AD13588" s="267" t="s">
        <v>13</v>
      </c>
      <c r="AF13588" s="267" t="s">
        <v>24</v>
      </c>
      <c r="AG13588" s="267" t="s">
        <v>24</v>
      </c>
    </row>
    <row r="13589" spans="3:33" ht="409.5">
      <c r="C13589" s="267" t="s">
        <v>1985</v>
      </c>
      <c r="D13589" s="267" t="s">
        <v>727</v>
      </c>
      <c r="E13589" s="267">
        <v>19886</v>
      </c>
      <c r="F13589" s="267" t="s">
        <v>1444</v>
      </c>
      <c r="G13589" s="267" t="s">
        <v>1445</v>
      </c>
      <c r="H13589" s="267">
        <v>1</v>
      </c>
      <c r="I13589" s="267" t="s">
        <v>583</v>
      </c>
      <c r="J13589" s="267">
        <v>0.64</v>
      </c>
      <c r="K13589" s="267" t="s">
        <v>1986</v>
      </c>
      <c r="O13589" s="267" t="s">
        <v>13</v>
      </c>
      <c r="P13589" s="267">
        <v>15327237</v>
      </c>
      <c r="Q13589" s="267" t="s">
        <v>1445</v>
      </c>
      <c r="S13589" s="267">
        <v>38</v>
      </c>
      <c r="T13589" s="267" t="s">
        <v>13</v>
      </c>
      <c r="U13589" s="267" t="s">
        <v>1989</v>
      </c>
      <c r="V13589" s="267" t="s">
        <v>13</v>
      </c>
      <c r="W13589" s="267">
        <v>1940</v>
      </c>
      <c r="X13589" s="267" t="s">
        <v>1990</v>
      </c>
      <c r="Y13589" s="267">
        <v>15327237</v>
      </c>
      <c r="Z13589" s="267">
        <v>1</v>
      </c>
      <c r="AA13589" s="267" t="s">
        <v>1987</v>
      </c>
      <c r="AB13589" s="270" t="s">
        <v>1988</v>
      </c>
      <c r="AD13589" s="267" t="s">
        <v>13</v>
      </c>
      <c r="AF13589" s="267" t="s">
        <v>24</v>
      </c>
      <c r="AG13589" s="267" t="s">
        <v>24</v>
      </c>
    </row>
    <row r="13590" spans="3:33" ht="409.5">
      <c r="C13590" s="267" t="s">
        <v>1985</v>
      </c>
      <c r="D13590" s="267" t="s">
        <v>727</v>
      </c>
      <c r="E13590" s="267">
        <v>19886</v>
      </c>
      <c r="F13590" s="267" t="s">
        <v>1444</v>
      </c>
      <c r="G13590" s="267" t="s">
        <v>1445</v>
      </c>
      <c r="H13590" s="267">
        <v>1</v>
      </c>
      <c r="I13590" s="267" t="s">
        <v>583</v>
      </c>
      <c r="J13590" s="267">
        <v>0.64</v>
      </c>
      <c r="K13590" s="267" t="s">
        <v>1986</v>
      </c>
      <c r="O13590" s="267" t="s">
        <v>13</v>
      </c>
      <c r="P13590" s="267">
        <v>15327237</v>
      </c>
      <c r="Q13590" s="267" t="s">
        <v>1445</v>
      </c>
      <c r="S13590" s="267">
        <v>38</v>
      </c>
      <c r="T13590" s="267" t="s">
        <v>13</v>
      </c>
      <c r="U13590" s="267" t="s">
        <v>1989</v>
      </c>
      <c r="V13590" s="267" t="s">
        <v>13</v>
      </c>
      <c r="W13590" s="267">
        <v>1940</v>
      </c>
      <c r="X13590" s="267" t="s">
        <v>1990</v>
      </c>
      <c r="Y13590" s="267">
        <v>15327237</v>
      </c>
      <c r="Z13590" s="267">
        <v>1</v>
      </c>
      <c r="AA13590" s="267" t="s">
        <v>1987</v>
      </c>
      <c r="AB13590" s="270" t="s">
        <v>1988</v>
      </c>
      <c r="AD13590" s="267" t="s">
        <v>13</v>
      </c>
      <c r="AF13590" s="267" t="s">
        <v>24</v>
      </c>
      <c r="AG13590" s="267" t="s">
        <v>24</v>
      </c>
    </row>
    <row r="13591" spans="3:33" ht="409.5">
      <c r="C13591" s="267" t="s">
        <v>1985</v>
      </c>
      <c r="D13591" s="267" t="s">
        <v>727</v>
      </c>
      <c r="E13591" s="267">
        <v>19886</v>
      </c>
      <c r="F13591" s="267" t="s">
        <v>1444</v>
      </c>
      <c r="G13591" s="267" t="s">
        <v>1445</v>
      </c>
      <c r="H13591" s="267">
        <v>1</v>
      </c>
      <c r="I13591" s="267" t="s">
        <v>583</v>
      </c>
      <c r="J13591" s="267">
        <v>0.64</v>
      </c>
      <c r="K13591" s="267" t="s">
        <v>1986</v>
      </c>
      <c r="O13591" s="267" t="s">
        <v>13</v>
      </c>
      <c r="P13591" s="267">
        <v>15327237</v>
      </c>
      <c r="Q13591" s="267" t="s">
        <v>1445</v>
      </c>
      <c r="S13591" s="267">
        <v>38</v>
      </c>
      <c r="T13591" s="267" t="s">
        <v>13</v>
      </c>
      <c r="U13591" s="267" t="s">
        <v>1989</v>
      </c>
      <c r="V13591" s="267" t="s">
        <v>13</v>
      </c>
      <c r="W13591" s="267">
        <v>1940</v>
      </c>
      <c r="X13591" s="267" t="s">
        <v>1990</v>
      </c>
      <c r="Y13591" s="267">
        <v>15327237</v>
      </c>
      <c r="Z13591" s="267">
        <v>1</v>
      </c>
      <c r="AA13591" s="267" t="s">
        <v>1987</v>
      </c>
      <c r="AB13591" s="270" t="s">
        <v>1988</v>
      </c>
      <c r="AD13591" s="267" t="s">
        <v>13</v>
      </c>
      <c r="AF13591" s="267" t="s">
        <v>24</v>
      </c>
      <c r="AG13591" s="267" t="s">
        <v>24</v>
      </c>
    </row>
    <row r="13592" spans="3:33" ht="409.5">
      <c r="C13592" s="267" t="s">
        <v>1985</v>
      </c>
      <c r="D13592" s="267" t="s">
        <v>727</v>
      </c>
      <c r="E13592" s="267">
        <v>19886</v>
      </c>
      <c r="F13592" s="267" t="s">
        <v>1444</v>
      </c>
      <c r="G13592" s="267" t="s">
        <v>1445</v>
      </c>
      <c r="H13592" s="267">
        <v>1</v>
      </c>
      <c r="I13592" s="267" t="s">
        <v>583</v>
      </c>
      <c r="J13592" s="267">
        <v>0.64</v>
      </c>
      <c r="K13592" s="267" t="s">
        <v>1986</v>
      </c>
      <c r="O13592" s="267" t="s">
        <v>13</v>
      </c>
      <c r="P13592" s="267">
        <v>15327237</v>
      </c>
      <c r="Q13592" s="267" t="s">
        <v>1445</v>
      </c>
      <c r="S13592" s="267">
        <v>38</v>
      </c>
      <c r="T13592" s="267" t="s">
        <v>13</v>
      </c>
      <c r="U13592" s="267" t="s">
        <v>1989</v>
      </c>
      <c r="V13592" s="267" t="s">
        <v>13</v>
      </c>
      <c r="W13592" s="267">
        <v>1940</v>
      </c>
      <c r="X13592" s="267" t="s">
        <v>1990</v>
      </c>
      <c r="Y13592" s="267">
        <v>15327237</v>
      </c>
      <c r="Z13592" s="267">
        <v>1</v>
      </c>
      <c r="AA13592" s="267" t="s">
        <v>1987</v>
      </c>
      <c r="AB13592" s="270" t="s">
        <v>1988</v>
      </c>
      <c r="AD13592" s="267" t="s">
        <v>13</v>
      </c>
      <c r="AF13592" s="267" t="s">
        <v>24</v>
      </c>
      <c r="AG13592" s="267" t="s">
        <v>24</v>
      </c>
    </row>
    <row r="13593" spans="3:33" ht="409.5">
      <c r="C13593" s="267" t="s">
        <v>1985</v>
      </c>
      <c r="D13593" s="267" t="s">
        <v>727</v>
      </c>
      <c r="E13593" s="267">
        <v>19886</v>
      </c>
      <c r="F13593" s="267" t="s">
        <v>1444</v>
      </c>
      <c r="G13593" s="267" t="s">
        <v>1445</v>
      </c>
      <c r="H13593" s="267">
        <v>1</v>
      </c>
      <c r="I13593" s="267" t="s">
        <v>583</v>
      </c>
      <c r="J13593" s="267">
        <v>0.64</v>
      </c>
      <c r="K13593" s="267" t="s">
        <v>1986</v>
      </c>
      <c r="O13593" s="267" t="s">
        <v>13</v>
      </c>
      <c r="P13593" s="267">
        <v>15327237</v>
      </c>
      <c r="Q13593" s="267" t="s">
        <v>1445</v>
      </c>
      <c r="S13593" s="267">
        <v>38</v>
      </c>
      <c r="T13593" s="267" t="s">
        <v>13</v>
      </c>
      <c r="U13593" s="267" t="s">
        <v>1989</v>
      </c>
      <c r="V13593" s="267" t="s">
        <v>13</v>
      </c>
      <c r="W13593" s="267">
        <v>1940</v>
      </c>
      <c r="X13593" s="267" t="s">
        <v>1990</v>
      </c>
      <c r="Y13593" s="267">
        <v>15327237</v>
      </c>
      <c r="Z13593" s="267">
        <v>1</v>
      </c>
      <c r="AA13593" s="267" t="s">
        <v>1987</v>
      </c>
      <c r="AB13593" s="270" t="s">
        <v>1988</v>
      </c>
      <c r="AD13593" s="267" t="s">
        <v>13</v>
      </c>
      <c r="AF13593" s="267" t="s">
        <v>24</v>
      </c>
      <c r="AG13593" s="267" t="s">
        <v>24</v>
      </c>
    </row>
    <row r="13594" spans="3:33" ht="409.5">
      <c r="C13594" s="267" t="s">
        <v>1985</v>
      </c>
      <c r="D13594" s="267" t="s">
        <v>727</v>
      </c>
      <c r="E13594" s="267">
        <v>19886</v>
      </c>
      <c r="F13594" s="267" t="s">
        <v>1444</v>
      </c>
      <c r="G13594" s="267" t="s">
        <v>1445</v>
      </c>
      <c r="H13594" s="267">
        <v>1</v>
      </c>
      <c r="I13594" s="267" t="s">
        <v>583</v>
      </c>
      <c r="J13594" s="267">
        <v>0.64</v>
      </c>
      <c r="K13594" s="267" t="s">
        <v>1986</v>
      </c>
      <c r="O13594" s="267" t="s">
        <v>13</v>
      </c>
      <c r="P13594" s="267">
        <v>15327237</v>
      </c>
      <c r="Q13594" s="267" t="s">
        <v>1445</v>
      </c>
      <c r="S13594" s="267">
        <v>38</v>
      </c>
      <c r="T13594" s="267" t="s">
        <v>13</v>
      </c>
      <c r="U13594" s="267" t="s">
        <v>1989</v>
      </c>
      <c r="V13594" s="267" t="s">
        <v>13</v>
      </c>
      <c r="W13594" s="267">
        <v>1940</v>
      </c>
      <c r="X13594" s="267" t="s">
        <v>1990</v>
      </c>
      <c r="Y13594" s="267">
        <v>15327237</v>
      </c>
      <c r="Z13594" s="267">
        <v>1</v>
      </c>
      <c r="AA13594" s="267" t="s">
        <v>1987</v>
      </c>
      <c r="AB13594" s="270" t="s">
        <v>1988</v>
      </c>
      <c r="AD13594" s="267" t="s">
        <v>13</v>
      </c>
      <c r="AF13594" s="267" t="s">
        <v>24</v>
      </c>
      <c r="AG13594" s="267" t="s">
        <v>24</v>
      </c>
    </row>
    <row r="13595" spans="3:33" ht="409.5">
      <c r="C13595" s="267" t="s">
        <v>1985</v>
      </c>
      <c r="D13595" s="267" t="s">
        <v>727</v>
      </c>
      <c r="E13595" s="267">
        <v>19886</v>
      </c>
      <c r="F13595" s="267" t="s">
        <v>1444</v>
      </c>
      <c r="G13595" s="267" t="s">
        <v>1445</v>
      </c>
      <c r="H13595" s="267">
        <v>1</v>
      </c>
      <c r="I13595" s="267" t="s">
        <v>583</v>
      </c>
      <c r="J13595" s="267">
        <v>0.64</v>
      </c>
      <c r="K13595" s="267" t="s">
        <v>1986</v>
      </c>
      <c r="O13595" s="267" t="s">
        <v>13</v>
      </c>
      <c r="P13595" s="267">
        <v>15327237</v>
      </c>
      <c r="Q13595" s="267" t="s">
        <v>1445</v>
      </c>
      <c r="S13595" s="267">
        <v>38</v>
      </c>
      <c r="T13595" s="267" t="s">
        <v>13</v>
      </c>
      <c r="U13595" s="267" t="s">
        <v>1989</v>
      </c>
      <c r="V13595" s="267" t="s">
        <v>13</v>
      </c>
      <c r="W13595" s="267">
        <v>1940</v>
      </c>
      <c r="X13595" s="267" t="s">
        <v>1990</v>
      </c>
      <c r="Y13595" s="267">
        <v>15327237</v>
      </c>
      <c r="Z13595" s="267">
        <v>1</v>
      </c>
      <c r="AA13595" s="267" t="s">
        <v>1987</v>
      </c>
      <c r="AB13595" s="270" t="s">
        <v>1988</v>
      </c>
      <c r="AD13595" s="267" t="s">
        <v>13</v>
      </c>
      <c r="AF13595" s="267" t="s">
        <v>24</v>
      </c>
      <c r="AG13595" s="267" t="s">
        <v>24</v>
      </c>
    </row>
    <row r="13596" spans="3:33" ht="409.5">
      <c r="C13596" s="267" t="s">
        <v>1985</v>
      </c>
      <c r="D13596" s="267" t="s">
        <v>727</v>
      </c>
      <c r="E13596" s="267">
        <v>19886</v>
      </c>
      <c r="F13596" s="267" t="s">
        <v>1444</v>
      </c>
      <c r="G13596" s="267" t="s">
        <v>1445</v>
      </c>
      <c r="H13596" s="267">
        <v>1</v>
      </c>
      <c r="I13596" s="267" t="s">
        <v>583</v>
      </c>
      <c r="J13596" s="267">
        <v>0.64</v>
      </c>
      <c r="K13596" s="267" t="s">
        <v>1986</v>
      </c>
      <c r="O13596" s="267" t="s">
        <v>13</v>
      </c>
      <c r="P13596" s="267">
        <v>15327237</v>
      </c>
      <c r="Q13596" s="267" t="s">
        <v>1445</v>
      </c>
      <c r="S13596" s="267">
        <v>38</v>
      </c>
      <c r="T13596" s="267" t="s">
        <v>13</v>
      </c>
      <c r="U13596" s="267" t="s">
        <v>1989</v>
      </c>
      <c r="V13596" s="267" t="s">
        <v>13</v>
      </c>
      <c r="W13596" s="267">
        <v>1940</v>
      </c>
      <c r="X13596" s="267" t="s">
        <v>1990</v>
      </c>
      <c r="Y13596" s="267">
        <v>15327237</v>
      </c>
      <c r="Z13596" s="267">
        <v>1</v>
      </c>
      <c r="AA13596" s="267" t="s">
        <v>1987</v>
      </c>
      <c r="AB13596" s="270" t="s">
        <v>1988</v>
      </c>
      <c r="AD13596" s="267" t="s">
        <v>13</v>
      </c>
      <c r="AF13596" s="267" t="s">
        <v>24</v>
      </c>
      <c r="AG13596" s="267" t="s">
        <v>24</v>
      </c>
    </row>
    <row r="13597" spans="3:33" ht="409.5">
      <c r="C13597" s="267" t="s">
        <v>1985</v>
      </c>
      <c r="D13597" s="267" t="s">
        <v>727</v>
      </c>
      <c r="E13597" s="267">
        <v>19886</v>
      </c>
      <c r="F13597" s="267" t="s">
        <v>1444</v>
      </c>
      <c r="G13597" s="267" t="s">
        <v>1445</v>
      </c>
      <c r="H13597" s="267">
        <v>1</v>
      </c>
      <c r="I13597" s="267" t="s">
        <v>583</v>
      </c>
      <c r="J13597" s="267">
        <v>0.64</v>
      </c>
      <c r="K13597" s="267" t="s">
        <v>1986</v>
      </c>
      <c r="O13597" s="267" t="s">
        <v>13</v>
      </c>
      <c r="P13597" s="267">
        <v>15327237</v>
      </c>
      <c r="Q13597" s="267" t="s">
        <v>1445</v>
      </c>
      <c r="S13597" s="267">
        <v>38</v>
      </c>
      <c r="T13597" s="267" t="s">
        <v>13</v>
      </c>
      <c r="U13597" s="267" t="s">
        <v>1989</v>
      </c>
      <c r="V13597" s="267" t="s">
        <v>13</v>
      </c>
      <c r="W13597" s="267">
        <v>1940</v>
      </c>
      <c r="X13597" s="267" t="s">
        <v>1990</v>
      </c>
      <c r="Y13597" s="267">
        <v>15327237</v>
      </c>
      <c r="Z13597" s="267">
        <v>1</v>
      </c>
      <c r="AA13597" s="267" t="s">
        <v>1987</v>
      </c>
      <c r="AB13597" s="270" t="s">
        <v>1988</v>
      </c>
      <c r="AD13597" s="267" t="s">
        <v>13</v>
      </c>
      <c r="AF13597" s="267" t="s">
        <v>24</v>
      </c>
      <c r="AG13597" s="267" t="s">
        <v>24</v>
      </c>
    </row>
    <row r="13598" spans="3:33" ht="409.5">
      <c r="C13598" s="267" t="s">
        <v>1985</v>
      </c>
      <c r="D13598" s="267" t="s">
        <v>727</v>
      </c>
      <c r="E13598" s="267">
        <v>19886</v>
      </c>
      <c r="F13598" s="267" t="s">
        <v>1444</v>
      </c>
      <c r="G13598" s="267" t="s">
        <v>1445</v>
      </c>
      <c r="H13598" s="267">
        <v>1</v>
      </c>
      <c r="I13598" s="267" t="s">
        <v>583</v>
      </c>
      <c r="J13598" s="267">
        <v>0.64</v>
      </c>
      <c r="K13598" s="267" t="s">
        <v>1986</v>
      </c>
      <c r="O13598" s="267" t="s">
        <v>13</v>
      </c>
      <c r="P13598" s="267">
        <v>15327237</v>
      </c>
      <c r="Q13598" s="267" t="s">
        <v>1445</v>
      </c>
      <c r="S13598" s="267">
        <v>38</v>
      </c>
      <c r="T13598" s="267" t="s">
        <v>13</v>
      </c>
      <c r="U13598" s="267" t="s">
        <v>1989</v>
      </c>
      <c r="V13598" s="267" t="s">
        <v>13</v>
      </c>
      <c r="W13598" s="267">
        <v>1940</v>
      </c>
      <c r="X13598" s="267" t="s">
        <v>1990</v>
      </c>
      <c r="Y13598" s="267">
        <v>15327237</v>
      </c>
      <c r="Z13598" s="267">
        <v>1</v>
      </c>
      <c r="AA13598" s="267" t="s">
        <v>1987</v>
      </c>
      <c r="AB13598" s="270" t="s">
        <v>1988</v>
      </c>
      <c r="AD13598" s="267" t="s">
        <v>13</v>
      </c>
      <c r="AF13598" s="267" t="s">
        <v>24</v>
      </c>
      <c r="AG13598" s="267" t="s">
        <v>24</v>
      </c>
    </row>
    <row r="13599" spans="3:33" ht="409.5">
      <c r="C13599" s="267" t="s">
        <v>1985</v>
      </c>
      <c r="D13599" s="267" t="s">
        <v>727</v>
      </c>
      <c r="E13599" s="267">
        <v>19886</v>
      </c>
      <c r="F13599" s="267" t="s">
        <v>1444</v>
      </c>
      <c r="G13599" s="267" t="s">
        <v>1445</v>
      </c>
      <c r="H13599" s="267">
        <v>1</v>
      </c>
      <c r="I13599" s="267" t="s">
        <v>583</v>
      </c>
      <c r="J13599" s="267">
        <v>0.64</v>
      </c>
      <c r="K13599" s="267" t="s">
        <v>1986</v>
      </c>
      <c r="O13599" s="267" t="s">
        <v>13</v>
      </c>
      <c r="P13599" s="267">
        <v>15327237</v>
      </c>
      <c r="Q13599" s="267" t="s">
        <v>1445</v>
      </c>
      <c r="S13599" s="267">
        <v>38</v>
      </c>
      <c r="T13599" s="267" t="s">
        <v>13</v>
      </c>
      <c r="U13599" s="267" t="s">
        <v>1989</v>
      </c>
      <c r="V13599" s="267" t="s">
        <v>13</v>
      </c>
      <c r="W13599" s="267">
        <v>1940</v>
      </c>
      <c r="X13599" s="267" t="s">
        <v>1990</v>
      </c>
      <c r="Y13599" s="267">
        <v>15327237</v>
      </c>
      <c r="Z13599" s="267">
        <v>1</v>
      </c>
      <c r="AA13599" s="267" t="s">
        <v>1987</v>
      </c>
      <c r="AB13599" s="270" t="s">
        <v>1988</v>
      </c>
      <c r="AD13599" s="267" t="s">
        <v>13</v>
      </c>
      <c r="AF13599" s="267" t="s">
        <v>24</v>
      </c>
      <c r="AG13599" s="267" t="s">
        <v>24</v>
      </c>
    </row>
    <row r="13600" spans="3:33" ht="409.5">
      <c r="C13600" s="267" t="s">
        <v>1985</v>
      </c>
      <c r="D13600" s="267" t="s">
        <v>727</v>
      </c>
      <c r="E13600" s="267">
        <v>19886</v>
      </c>
      <c r="F13600" s="267" t="s">
        <v>1444</v>
      </c>
      <c r="G13600" s="267" t="s">
        <v>1445</v>
      </c>
      <c r="H13600" s="267">
        <v>1</v>
      </c>
      <c r="I13600" s="267" t="s">
        <v>583</v>
      </c>
      <c r="J13600" s="267">
        <v>0.64</v>
      </c>
      <c r="K13600" s="267" t="s">
        <v>1986</v>
      </c>
      <c r="O13600" s="267" t="s">
        <v>13</v>
      </c>
      <c r="P13600" s="267">
        <v>15327237</v>
      </c>
      <c r="Q13600" s="267" t="s">
        <v>1445</v>
      </c>
      <c r="S13600" s="267">
        <v>38</v>
      </c>
      <c r="T13600" s="267" t="s">
        <v>13</v>
      </c>
      <c r="U13600" s="267" t="s">
        <v>1989</v>
      </c>
      <c r="V13600" s="267" t="s">
        <v>13</v>
      </c>
      <c r="W13600" s="267">
        <v>1940</v>
      </c>
      <c r="X13600" s="267" t="s">
        <v>1990</v>
      </c>
      <c r="Y13600" s="267">
        <v>15327237</v>
      </c>
      <c r="Z13600" s="267">
        <v>1</v>
      </c>
      <c r="AA13600" s="267" t="s">
        <v>1987</v>
      </c>
      <c r="AB13600" s="270" t="s">
        <v>1988</v>
      </c>
      <c r="AD13600" s="267" t="s">
        <v>13</v>
      </c>
      <c r="AF13600" s="267" t="s">
        <v>24</v>
      </c>
      <c r="AG13600" s="267" t="s">
        <v>24</v>
      </c>
    </row>
    <row r="13601" spans="3:33" ht="409.5">
      <c r="C13601" s="267" t="s">
        <v>1985</v>
      </c>
      <c r="D13601" s="267" t="s">
        <v>727</v>
      </c>
      <c r="E13601" s="267">
        <v>19886</v>
      </c>
      <c r="F13601" s="267" t="s">
        <v>1444</v>
      </c>
      <c r="G13601" s="267" t="s">
        <v>1445</v>
      </c>
      <c r="H13601" s="267">
        <v>1</v>
      </c>
      <c r="I13601" s="267" t="s">
        <v>583</v>
      </c>
      <c r="J13601" s="267">
        <v>0.64</v>
      </c>
      <c r="K13601" s="267" t="s">
        <v>1986</v>
      </c>
      <c r="O13601" s="267" t="s">
        <v>13</v>
      </c>
      <c r="P13601" s="267">
        <v>15327237</v>
      </c>
      <c r="Q13601" s="267" t="s">
        <v>1445</v>
      </c>
      <c r="S13601" s="267">
        <v>38</v>
      </c>
      <c r="T13601" s="267" t="s">
        <v>13</v>
      </c>
      <c r="U13601" s="267" t="s">
        <v>1989</v>
      </c>
      <c r="V13601" s="267" t="s">
        <v>13</v>
      </c>
      <c r="W13601" s="267">
        <v>1940</v>
      </c>
      <c r="X13601" s="267" t="s">
        <v>1990</v>
      </c>
      <c r="Y13601" s="267">
        <v>15327237</v>
      </c>
      <c r="Z13601" s="267">
        <v>1</v>
      </c>
      <c r="AA13601" s="267" t="s">
        <v>1987</v>
      </c>
      <c r="AB13601" s="270" t="s">
        <v>1988</v>
      </c>
      <c r="AD13601" s="267" t="s">
        <v>13</v>
      </c>
      <c r="AF13601" s="267" t="s">
        <v>24</v>
      </c>
      <c r="AG13601" s="267" t="s">
        <v>24</v>
      </c>
    </row>
    <row r="13602" spans="3:33" ht="409.5">
      <c r="C13602" s="267" t="s">
        <v>1985</v>
      </c>
      <c r="D13602" s="267" t="s">
        <v>727</v>
      </c>
      <c r="E13602" s="267">
        <v>19886</v>
      </c>
      <c r="F13602" s="267" t="s">
        <v>1444</v>
      </c>
      <c r="G13602" s="267" t="s">
        <v>1445</v>
      </c>
      <c r="H13602" s="267">
        <v>1</v>
      </c>
      <c r="I13602" s="267" t="s">
        <v>583</v>
      </c>
      <c r="J13602" s="267">
        <v>0.64</v>
      </c>
      <c r="K13602" s="267" t="s">
        <v>1986</v>
      </c>
      <c r="O13602" s="267" t="s">
        <v>13</v>
      </c>
      <c r="P13602" s="267">
        <v>15327237</v>
      </c>
      <c r="Q13602" s="267" t="s">
        <v>1445</v>
      </c>
      <c r="S13602" s="267">
        <v>38</v>
      </c>
      <c r="T13602" s="267" t="s">
        <v>13</v>
      </c>
      <c r="U13602" s="267" t="s">
        <v>1989</v>
      </c>
      <c r="V13602" s="267" t="s">
        <v>13</v>
      </c>
      <c r="W13602" s="267">
        <v>1940</v>
      </c>
      <c r="X13602" s="267" t="s">
        <v>1990</v>
      </c>
      <c r="Y13602" s="267">
        <v>15327237</v>
      </c>
      <c r="Z13602" s="267">
        <v>1</v>
      </c>
      <c r="AA13602" s="267" t="s">
        <v>1987</v>
      </c>
      <c r="AB13602" s="270" t="s">
        <v>1988</v>
      </c>
      <c r="AD13602" s="267" t="s">
        <v>13</v>
      </c>
      <c r="AF13602" s="267" t="s">
        <v>24</v>
      </c>
      <c r="AG13602" s="267" t="s">
        <v>24</v>
      </c>
    </row>
    <row r="13603" spans="3:33" ht="409.5">
      <c r="C13603" s="267" t="s">
        <v>1985</v>
      </c>
      <c r="D13603" s="267" t="s">
        <v>727</v>
      </c>
      <c r="E13603" s="267">
        <v>19886</v>
      </c>
      <c r="F13603" s="267" t="s">
        <v>1444</v>
      </c>
      <c r="G13603" s="267" t="s">
        <v>1445</v>
      </c>
      <c r="H13603" s="267">
        <v>1</v>
      </c>
      <c r="I13603" s="267" t="s">
        <v>583</v>
      </c>
      <c r="J13603" s="267">
        <v>0.64</v>
      </c>
      <c r="K13603" s="267" t="s">
        <v>1986</v>
      </c>
      <c r="O13603" s="267" t="s">
        <v>13</v>
      </c>
      <c r="P13603" s="267">
        <v>15327237</v>
      </c>
      <c r="Q13603" s="267" t="s">
        <v>1445</v>
      </c>
      <c r="S13603" s="267">
        <v>38</v>
      </c>
      <c r="T13603" s="267" t="s">
        <v>13</v>
      </c>
      <c r="U13603" s="267" t="s">
        <v>1989</v>
      </c>
      <c r="V13603" s="267" t="s">
        <v>13</v>
      </c>
      <c r="W13603" s="267">
        <v>1940</v>
      </c>
      <c r="X13603" s="267" t="s">
        <v>1990</v>
      </c>
      <c r="Y13603" s="267">
        <v>15327237</v>
      </c>
      <c r="Z13603" s="267">
        <v>1</v>
      </c>
      <c r="AA13603" s="267" t="s">
        <v>1987</v>
      </c>
      <c r="AB13603" s="270" t="s">
        <v>1988</v>
      </c>
      <c r="AD13603" s="267" t="s">
        <v>13</v>
      </c>
      <c r="AF13603" s="267" t="s">
        <v>24</v>
      </c>
      <c r="AG13603" s="267" t="s">
        <v>24</v>
      </c>
    </row>
    <row r="13604" spans="3:33" ht="409.5">
      <c r="C13604" s="267" t="s">
        <v>1985</v>
      </c>
      <c r="D13604" s="267" t="s">
        <v>727</v>
      </c>
      <c r="E13604" s="267">
        <v>19886</v>
      </c>
      <c r="F13604" s="267" t="s">
        <v>1444</v>
      </c>
      <c r="G13604" s="267" t="s">
        <v>1445</v>
      </c>
      <c r="H13604" s="267">
        <v>1</v>
      </c>
      <c r="I13604" s="267" t="s">
        <v>583</v>
      </c>
      <c r="J13604" s="267">
        <v>0.64</v>
      </c>
      <c r="K13604" s="267" t="s">
        <v>1986</v>
      </c>
      <c r="O13604" s="267" t="s">
        <v>13</v>
      </c>
      <c r="P13604" s="267">
        <v>15327237</v>
      </c>
      <c r="Q13604" s="267" t="s">
        <v>1445</v>
      </c>
      <c r="S13604" s="267">
        <v>38</v>
      </c>
      <c r="T13604" s="267" t="s">
        <v>13</v>
      </c>
      <c r="U13604" s="267" t="s">
        <v>1989</v>
      </c>
      <c r="V13604" s="267" t="s">
        <v>13</v>
      </c>
      <c r="W13604" s="267">
        <v>1940</v>
      </c>
      <c r="X13604" s="267" t="s">
        <v>1990</v>
      </c>
      <c r="Y13604" s="267">
        <v>15327237</v>
      </c>
      <c r="Z13604" s="267">
        <v>1</v>
      </c>
      <c r="AA13604" s="267" t="s">
        <v>1987</v>
      </c>
      <c r="AB13604" s="270" t="s">
        <v>1988</v>
      </c>
      <c r="AD13604" s="267" t="s">
        <v>13</v>
      </c>
      <c r="AF13604" s="267" t="s">
        <v>24</v>
      </c>
      <c r="AG13604" s="267" t="s">
        <v>24</v>
      </c>
    </row>
    <row r="13605" spans="3:33" ht="409.5">
      <c r="C13605" s="267" t="s">
        <v>1985</v>
      </c>
      <c r="D13605" s="267" t="s">
        <v>727</v>
      </c>
      <c r="E13605" s="267">
        <v>19886</v>
      </c>
      <c r="F13605" s="267" t="s">
        <v>1444</v>
      </c>
      <c r="G13605" s="267" t="s">
        <v>1445</v>
      </c>
      <c r="H13605" s="267">
        <v>1</v>
      </c>
      <c r="I13605" s="267" t="s">
        <v>583</v>
      </c>
      <c r="J13605" s="267">
        <v>0.64</v>
      </c>
      <c r="K13605" s="267" t="s">
        <v>1986</v>
      </c>
      <c r="O13605" s="267" t="s">
        <v>13</v>
      </c>
      <c r="P13605" s="267">
        <v>15327237</v>
      </c>
      <c r="Q13605" s="267" t="s">
        <v>1445</v>
      </c>
      <c r="S13605" s="267">
        <v>38</v>
      </c>
      <c r="T13605" s="267" t="s">
        <v>13</v>
      </c>
      <c r="U13605" s="267" t="s">
        <v>1989</v>
      </c>
      <c r="V13605" s="267" t="s">
        <v>13</v>
      </c>
      <c r="W13605" s="267">
        <v>1940</v>
      </c>
      <c r="X13605" s="267" t="s">
        <v>1990</v>
      </c>
      <c r="Y13605" s="267">
        <v>15327237</v>
      </c>
      <c r="Z13605" s="267">
        <v>1</v>
      </c>
      <c r="AA13605" s="267" t="s">
        <v>1987</v>
      </c>
      <c r="AB13605" s="270" t="s">
        <v>1988</v>
      </c>
      <c r="AD13605" s="267" t="s">
        <v>13</v>
      </c>
      <c r="AF13605" s="267" t="s">
        <v>24</v>
      </c>
      <c r="AG13605" s="267" t="s">
        <v>24</v>
      </c>
    </row>
    <row r="13606" spans="3:33" ht="409.5">
      <c r="C13606" s="267" t="s">
        <v>1985</v>
      </c>
      <c r="D13606" s="267" t="s">
        <v>727</v>
      </c>
      <c r="E13606" s="267">
        <v>19886</v>
      </c>
      <c r="F13606" s="267" t="s">
        <v>1444</v>
      </c>
      <c r="G13606" s="267" t="s">
        <v>1445</v>
      </c>
      <c r="H13606" s="267">
        <v>1</v>
      </c>
      <c r="I13606" s="267" t="s">
        <v>583</v>
      </c>
      <c r="J13606" s="267">
        <v>0.64</v>
      </c>
      <c r="K13606" s="267" t="s">
        <v>1986</v>
      </c>
      <c r="O13606" s="267" t="s">
        <v>13</v>
      </c>
      <c r="P13606" s="267">
        <v>15327237</v>
      </c>
      <c r="Q13606" s="267" t="s">
        <v>1445</v>
      </c>
      <c r="S13606" s="267">
        <v>38</v>
      </c>
      <c r="T13606" s="267" t="s">
        <v>13</v>
      </c>
      <c r="U13606" s="267" t="s">
        <v>1989</v>
      </c>
      <c r="V13606" s="267" t="s">
        <v>13</v>
      </c>
      <c r="W13606" s="267">
        <v>1940</v>
      </c>
      <c r="X13606" s="267" t="s">
        <v>1990</v>
      </c>
      <c r="Y13606" s="267">
        <v>15327237</v>
      </c>
      <c r="Z13606" s="267">
        <v>1</v>
      </c>
      <c r="AA13606" s="267" t="s">
        <v>1987</v>
      </c>
      <c r="AB13606" s="270" t="s">
        <v>1988</v>
      </c>
      <c r="AD13606" s="267" t="s">
        <v>13</v>
      </c>
      <c r="AF13606" s="267" t="s">
        <v>24</v>
      </c>
      <c r="AG13606" s="267" t="s">
        <v>24</v>
      </c>
    </row>
    <row r="13607" spans="3:33" ht="409.5">
      <c r="C13607" s="267" t="s">
        <v>1985</v>
      </c>
      <c r="D13607" s="267" t="s">
        <v>727</v>
      </c>
      <c r="E13607" s="267">
        <v>19886</v>
      </c>
      <c r="F13607" s="267" t="s">
        <v>1444</v>
      </c>
      <c r="G13607" s="267" t="s">
        <v>1445</v>
      </c>
      <c r="H13607" s="267">
        <v>1</v>
      </c>
      <c r="I13607" s="267" t="s">
        <v>583</v>
      </c>
      <c r="J13607" s="267">
        <v>0.64</v>
      </c>
      <c r="K13607" s="267" t="s">
        <v>1986</v>
      </c>
      <c r="O13607" s="267" t="s">
        <v>13</v>
      </c>
      <c r="P13607" s="267">
        <v>15327237</v>
      </c>
      <c r="Q13607" s="267" t="s">
        <v>1445</v>
      </c>
      <c r="S13607" s="267">
        <v>38</v>
      </c>
      <c r="T13607" s="267" t="s">
        <v>13</v>
      </c>
      <c r="U13607" s="267" t="s">
        <v>1989</v>
      </c>
      <c r="V13607" s="267" t="s">
        <v>13</v>
      </c>
      <c r="W13607" s="267">
        <v>1940</v>
      </c>
      <c r="X13607" s="267" t="s">
        <v>1990</v>
      </c>
      <c r="Y13607" s="267">
        <v>15327237</v>
      </c>
      <c r="Z13607" s="267">
        <v>1</v>
      </c>
      <c r="AA13607" s="267" t="s">
        <v>1987</v>
      </c>
      <c r="AB13607" s="270" t="s">
        <v>1988</v>
      </c>
      <c r="AD13607" s="267" t="s">
        <v>13</v>
      </c>
      <c r="AF13607" s="267" t="s">
        <v>24</v>
      </c>
      <c r="AG13607" s="267" t="s">
        <v>24</v>
      </c>
    </row>
    <row r="13608" spans="3:33" ht="409.5">
      <c r="C13608" s="267" t="s">
        <v>1985</v>
      </c>
      <c r="D13608" s="267" t="s">
        <v>727</v>
      </c>
      <c r="E13608" s="267">
        <v>19886</v>
      </c>
      <c r="F13608" s="267" t="s">
        <v>1444</v>
      </c>
      <c r="G13608" s="267" t="s">
        <v>1445</v>
      </c>
      <c r="H13608" s="267">
        <v>1</v>
      </c>
      <c r="I13608" s="267" t="s">
        <v>583</v>
      </c>
      <c r="J13608" s="267">
        <v>0.64</v>
      </c>
      <c r="K13608" s="267" t="s">
        <v>1986</v>
      </c>
      <c r="O13608" s="267" t="s">
        <v>13</v>
      </c>
      <c r="P13608" s="267">
        <v>15327237</v>
      </c>
      <c r="Q13608" s="267" t="s">
        <v>1445</v>
      </c>
      <c r="S13608" s="267">
        <v>38</v>
      </c>
      <c r="T13608" s="267" t="s">
        <v>13</v>
      </c>
      <c r="U13608" s="267" t="s">
        <v>1989</v>
      </c>
      <c r="V13608" s="267" t="s">
        <v>13</v>
      </c>
      <c r="W13608" s="267">
        <v>1940</v>
      </c>
      <c r="X13608" s="267" t="s">
        <v>1990</v>
      </c>
      <c r="Y13608" s="267">
        <v>15327237</v>
      </c>
      <c r="Z13608" s="267">
        <v>1</v>
      </c>
      <c r="AA13608" s="267" t="s">
        <v>1987</v>
      </c>
      <c r="AB13608" s="270" t="s">
        <v>1988</v>
      </c>
      <c r="AD13608" s="267" t="s">
        <v>13</v>
      </c>
      <c r="AF13608" s="267" t="s">
        <v>24</v>
      </c>
      <c r="AG13608" s="267" t="s">
        <v>24</v>
      </c>
    </row>
    <row r="13609" spans="3:33" ht="409.5">
      <c r="C13609" s="267" t="s">
        <v>1985</v>
      </c>
      <c r="D13609" s="267" t="s">
        <v>727</v>
      </c>
      <c r="E13609" s="267">
        <v>19886</v>
      </c>
      <c r="F13609" s="267" t="s">
        <v>1444</v>
      </c>
      <c r="G13609" s="267" t="s">
        <v>1445</v>
      </c>
      <c r="H13609" s="267">
        <v>1</v>
      </c>
      <c r="I13609" s="267" t="s">
        <v>583</v>
      </c>
      <c r="J13609" s="267">
        <v>0.64</v>
      </c>
      <c r="K13609" s="267" t="s">
        <v>1986</v>
      </c>
      <c r="O13609" s="267" t="s">
        <v>13</v>
      </c>
      <c r="P13609" s="267">
        <v>15327237</v>
      </c>
      <c r="Q13609" s="267" t="s">
        <v>1445</v>
      </c>
      <c r="S13609" s="267">
        <v>38</v>
      </c>
      <c r="T13609" s="267" t="s">
        <v>13</v>
      </c>
      <c r="U13609" s="267" t="s">
        <v>1989</v>
      </c>
      <c r="V13609" s="267" t="s">
        <v>13</v>
      </c>
      <c r="W13609" s="267">
        <v>1940</v>
      </c>
      <c r="X13609" s="267" t="s">
        <v>1990</v>
      </c>
      <c r="Y13609" s="267">
        <v>15327237</v>
      </c>
      <c r="Z13609" s="267">
        <v>1</v>
      </c>
      <c r="AA13609" s="267" t="s">
        <v>1987</v>
      </c>
      <c r="AB13609" s="270" t="s">
        <v>1988</v>
      </c>
      <c r="AD13609" s="267" t="s">
        <v>13</v>
      </c>
      <c r="AF13609" s="267" t="s">
        <v>24</v>
      </c>
      <c r="AG13609" s="267" t="s">
        <v>24</v>
      </c>
    </row>
    <row r="13610" spans="3:33" ht="409.5">
      <c r="C13610" s="267" t="s">
        <v>1985</v>
      </c>
      <c r="D13610" s="267" t="s">
        <v>727</v>
      </c>
      <c r="E13610" s="267">
        <v>19886</v>
      </c>
      <c r="F13610" s="267" t="s">
        <v>1444</v>
      </c>
      <c r="G13610" s="267" t="s">
        <v>1445</v>
      </c>
      <c r="H13610" s="267">
        <v>1</v>
      </c>
      <c r="I13610" s="267" t="s">
        <v>583</v>
      </c>
      <c r="J13610" s="267">
        <v>0.64</v>
      </c>
      <c r="K13610" s="267" t="s">
        <v>1986</v>
      </c>
      <c r="O13610" s="267" t="s">
        <v>13</v>
      </c>
      <c r="P13610" s="267">
        <v>15327237</v>
      </c>
      <c r="Q13610" s="267" t="s">
        <v>1445</v>
      </c>
      <c r="S13610" s="267">
        <v>38</v>
      </c>
      <c r="T13610" s="267" t="s">
        <v>13</v>
      </c>
      <c r="U13610" s="267" t="s">
        <v>1989</v>
      </c>
      <c r="V13610" s="267" t="s">
        <v>13</v>
      </c>
      <c r="W13610" s="267">
        <v>1940</v>
      </c>
      <c r="X13610" s="267" t="s">
        <v>1990</v>
      </c>
      <c r="Y13610" s="267">
        <v>15327237</v>
      </c>
      <c r="Z13610" s="267">
        <v>1</v>
      </c>
      <c r="AA13610" s="267" t="s">
        <v>1987</v>
      </c>
      <c r="AB13610" s="270" t="s">
        <v>1988</v>
      </c>
      <c r="AD13610" s="267" t="s">
        <v>13</v>
      </c>
      <c r="AF13610" s="267" t="s">
        <v>24</v>
      </c>
      <c r="AG13610" s="267" t="s">
        <v>24</v>
      </c>
    </row>
    <row r="13611" spans="3:33" ht="409.5">
      <c r="C13611" s="267" t="s">
        <v>1985</v>
      </c>
      <c r="D13611" s="267" t="s">
        <v>727</v>
      </c>
      <c r="E13611" s="267">
        <v>19886</v>
      </c>
      <c r="F13611" s="267" t="s">
        <v>1444</v>
      </c>
      <c r="G13611" s="267" t="s">
        <v>1445</v>
      </c>
      <c r="H13611" s="267">
        <v>1</v>
      </c>
      <c r="I13611" s="267" t="s">
        <v>583</v>
      </c>
      <c r="J13611" s="267">
        <v>0.64</v>
      </c>
      <c r="K13611" s="267" t="s">
        <v>1986</v>
      </c>
      <c r="O13611" s="267" t="s">
        <v>13</v>
      </c>
      <c r="P13611" s="267">
        <v>15327237</v>
      </c>
      <c r="Q13611" s="267" t="s">
        <v>1445</v>
      </c>
      <c r="S13611" s="267">
        <v>38</v>
      </c>
      <c r="T13611" s="267" t="s">
        <v>13</v>
      </c>
      <c r="U13611" s="267" t="s">
        <v>1989</v>
      </c>
      <c r="V13611" s="267" t="s">
        <v>13</v>
      </c>
      <c r="W13611" s="267">
        <v>1940</v>
      </c>
      <c r="X13611" s="267" t="s">
        <v>1990</v>
      </c>
      <c r="Y13611" s="267">
        <v>15327237</v>
      </c>
      <c r="Z13611" s="267">
        <v>1</v>
      </c>
      <c r="AA13611" s="267" t="s">
        <v>1987</v>
      </c>
      <c r="AB13611" s="270" t="s">
        <v>1988</v>
      </c>
      <c r="AD13611" s="267" t="s">
        <v>13</v>
      </c>
      <c r="AF13611" s="267" t="s">
        <v>24</v>
      </c>
      <c r="AG13611" s="267" t="s">
        <v>24</v>
      </c>
    </row>
    <row r="13612" spans="3:33" ht="409.5">
      <c r="C13612" s="267" t="s">
        <v>1985</v>
      </c>
      <c r="D13612" s="267" t="s">
        <v>727</v>
      </c>
      <c r="E13612" s="267">
        <v>19886</v>
      </c>
      <c r="F13612" s="267" t="s">
        <v>1444</v>
      </c>
      <c r="G13612" s="267" t="s">
        <v>1445</v>
      </c>
      <c r="H13612" s="267">
        <v>1</v>
      </c>
      <c r="I13612" s="267" t="s">
        <v>583</v>
      </c>
      <c r="J13612" s="267">
        <v>0.64</v>
      </c>
      <c r="K13612" s="267" t="s">
        <v>1986</v>
      </c>
      <c r="O13612" s="267" t="s">
        <v>13</v>
      </c>
      <c r="P13612" s="267">
        <v>15327237</v>
      </c>
      <c r="Q13612" s="267" t="s">
        <v>1445</v>
      </c>
      <c r="S13612" s="267">
        <v>38</v>
      </c>
      <c r="T13612" s="267" t="s">
        <v>13</v>
      </c>
      <c r="U13612" s="267" t="s">
        <v>1989</v>
      </c>
      <c r="V13612" s="267" t="s">
        <v>13</v>
      </c>
      <c r="W13612" s="267">
        <v>1940</v>
      </c>
      <c r="X13612" s="267" t="s">
        <v>1990</v>
      </c>
      <c r="Y13612" s="267">
        <v>15327237</v>
      </c>
      <c r="Z13612" s="267">
        <v>1</v>
      </c>
      <c r="AA13612" s="267" t="s">
        <v>1987</v>
      </c>
      <c r="AB13612" s="270" t="s">
        <v>1988</v>
      </c>
      <c r="AD13612" s="267" t="s">
        <v>13</v>
      </c>
      <c r="AF13612" s="267" t="s">
        <v>24</v>
      </c>
      <c r="AG13612" s="267" t="s">
        <v>24</v>
      </c>
    </row>
    <row r="13613" spans="3:33" ht="409.5">
      <c r="C13613" s="267" t="s">
        <v>1985</v>
      </c>
      <c r="D13613" s="267" t="s">
        <v>727</v>
      </c>
      <c r="E13613" s="267">
        <v>19886</v>
      </c>
      <c r="F13613" s="267" t="s">
        <v>1444</v>
      </c>
      <c r="G13613" s="267" t="s">
        <v>1445</v>
      </c>
      <c r="H13613" s="267">
        <v>1</v>
      </c>
      <c r="I13613" s="267" t="s">
        <v>583</v>
      </c>
      <c r="J13613" s="267">
        <v>0.64</v>
      </c>
      <c r="K13613" s="267" t="s">
        <v>1986</v>
      </c>
      <c r="O13613" s="267" t="s">
        <v>13</v>
      </c>
      <c r="P13613" s="267">
        <v>15327237</v>
      </c>
      <c r="Q13613" s="267" t="s">
        <v>1445</v>
      </c>
      <c r="S13613" s="267">
        <v>38</v>
      </c>
      <c r="T13613" s="267" t="s">
        <v>13</v>
      </c>
      <c r="U13613" s="267" t="s">
        <v>1989</v>
      </c>
      <c r="V13613" s="267" t="s">
        <v>13</v>
      </c>
      <c r="W13613" s="267">
        <v>1940</v>
      </c>
      <c r="X13613" s="267" t="s">
        <v>1990</v>
      </c>
      <c r="Y13613" s="267">
        <v>15327237</v>
      </c>
      <c r="Z13613" s="267">
        <v>1</v>
      </c>
      <c r="AA13613" s="267" t="s">
        <v>1987</v>
      </c>
      <c r="AB13613" s="270" t="s">
        <v>1988</v>
      </c>
      <c r="AD13613" s="267" t="s">
        <v>13</v>
      </c>
      <c r="AF13613" s="267" t="s">
        <v>24</v>
      </c>
      <c r="AG13613" s="267" t="s">
        <v>24</v>
      </c>
    </row>
    <row r="13614" spans="3:33" ht="409.5">
      <c r="C13614" s="267" t="s">
        <v>1985</v>
      </c>
      <c r="D13614" s="267" t="s">
        <v>727</v>
      </c>
      <c r="E13614" s="267">
        <v>19886</v>
      </c>
      <c r="F13614" s="267" t="s">
        <v>1444</v>
      </c>
      <c r="G13614" s="267" t="s">
        <v>1445</v>
      </c>
      <c r="H13614" s="267">
        <v>1</v>
      </c>
      <c r="I13614" s="267" t="s">
        <v>583</v>
      </c>
      <c r="J13614" s="267">
        <v>0.64</v>
      </c>
      <c r="K13614" s="267" t="s">
        <v>1986</v>
      </c>
      <c r="O13614" s="267" t="s">
        <v>13</v>
      </c>
      <c r="P13614" s="267">
        <v>15327237</v>
      </c>
      <c r="Q13614" s="267" t="s">
        <v>1445</v>
      </c>
      <c r="S13614" s="267">
        <v>38</v>
      </c>
      <c r="T13614" s="267" t="s">
        <v>13</v>
      </c>
      <c r="U13614" s="267" t="s">
        <v>1989</v>
      </c>
      <c r="V13614" s="267" t="s">
        <v>13</v>
      </c>
      <c r="W13614" s="267">
        <v>1940</v>
      </c>
      <c r="X13614" s="267" t="s">
        <v>1990</v>
      </c>
      <c r="Y13614" s="267">
        <v>15327237</v>
      </c>
      <c r="Z13614" s="267">
        <v>1</v>
      </c>
      <c r="AA13614" s="267" t="s">
        <v>1987</v>
      </c>
      <c r="AB13614" s="270" t="s">
        <v>1988</v>
      </c>
      <c r="AD13614" s="267" t="s">
        <v>13</v>
      </c>
      <c r="AF13614" s="267" t="s">
        <v>24</v>
      </c>
      <c r="AG13614" s="267" t="s">
        <v>24</v>
      </c>
    </row>
    <row r="13615" spans="3:33" ht="409.5">
      <c r="C13615" s="267" t="s">
        <v>1985</v>
      </c>
      <c r="D13615" s="267" t="s">
        <v>727</v>
      </c>
      <c r="E13615" s="267">
        <v>19886</v>
      </c>
      <c r="F13615" s="267" t="s">
        <v>1444</v>
      </c>
      <c r="G13615" s="267" t="s">
        <v>1445</v>
      </c>
      <c r="H13615" s="267">
        <v>1</v>
      </c>
      <c r="I13615" s="267" t="s">
        <v>583</v>
      </c>
      <c r="J13615" s="267">
        <v>0.64</v>
      </c>
      <c r="K13615" s="267" t="s">
        <v>1986</v>
      </c>
      <c r="O13615" s="267" t="s">
        <v>13</v>
      </c>
      <c r="P13615" s="267">
        <v>15327237</v>
      </c>
      <c r="Q13615" s="267" t="s">
        <v>1445</v>
      </c>
      <c r="S13615" s="267">
        <v>38</v>
      </c>
      <c r="T13615" s="267" t="s">
        <v>13</v>
      </c>
      <c r="U13615" s="267" t="s">
        <v>1989</v>
      </c>
      <c r="V13615" s="267" t="s">
        <v>13</v>
      </c>
      <c r="W13615" s="267">
        <v>1940</v>
      </c>
      <c r="X13615" s="267" t="s">
        <v>1990</v>
      </c>
      <c r="Y13615" s="267">
        <v>15327237</v>
      </c>
      <c r="Z13615" s="267">
        <v>1</v>
      </c>
      <c r="AA13615" s="267" t="s">
        <v>1987</v>
      </c>
      <c r="AB13615" s="270" t="s">
        <v>1988</v>
      </c>
      <c r="AD13615" s="267" t="s">
        <v>13</v>
      </c>
      <c r="AF13615" s="267" t="s">
        <v>24</v>
      </c>
      <c r="AG13615" s="267" t="s">
        <v>24</v>
      </c>
    </row>
    <row r="13616" spans="3:33" ht="409.5">
      <c r="C13616" s="267" t="s">
        <v>1985</v>
      </c>
      <c r="D13616" s="267" t="s">
        <v>727</v>
      </c>
      <c r="E13616" s="267">
        <v>19886</v>
      </c>
      <c r="F13616" s="267" t="s">
        <v>1444</v>
      </c>
      <c r="G13616" s="267" t="s">
        <v>1445</v>
      </c>
      <c r="H13616" s="267">
        <v>1</v>
      </c>
      <c r="I13616" s="267" t="s">
        <v>583</v>
      </c>
      <c r="J13616" s="267">
        <v>0.64</v>
      </c>
      <c r="K13616" s="267" t="s">
        <v>1986</v>
      </c>
      <c r="O13616" s="267" t="s">
        <v>13</v>
      </c>
      <c r="P13616" s="267">
        <v>15327237</v>
      </c>
      <c r="Q13616" s="267" t="s">
        <v>1445</v>
      </c>
      <c r="S13616" s="267">
        <v>38</v>
      </c>
      <c r="T13616" s="267" t="s">
        <v>13</v>
      </c>
      <c r="U13616" s="267" t="s">
        <v>1989</v>
      </c>
      <c r="V13616" s="267" t="s">
        <v>13</v>
      </c>
      <c r="W13616" s="267">
        <v>1940</v>
      </c>
      <c r="X13616" s="267" t="s">
        <v>1990</v>
      </c>
      <c r="Y13616" s="267">
        <v>15327237</v>
      </c>
      <c r="Z13616" s="267">
        <v>1</v>
      </c>
      <c r="AA13616" s="267" t="s">
        <v>1987</v>
      </c>
      <c r="AB13616" s="270" t="s">
        <v>1988</v>
      </c>
      <c r="AD13616" s="267" t="s">
        <v>13</v>
      </c>
      <c r="AF13616" s="267" t="s">
        <v>24</v>
      </c>
      <c r="AG13616" s="267" t="s">
        <v>24</v>
      </c>
    </row>
    <row r="13617" spans="3:33" ht="409.5">
      <c r="C13617" s="267" t="s">
        <v>1985</v>
      </c>
      <c r="D13617" s="267" t="s">
        <v>727</v>
      </c>
      <c r="E13617" s="267">
        <v>19886</v>
      </c>
      <c r="F13617" s="267" t="s">
        <v>1444</v>
      </c>
      <c r="G13617" s="267" t="s">
        <v>1445</v>
      </c>
      <c r="H13617" s="267">
        <v>1</v>
      </c>
      <c r="I13617" s="267" t="s">
        <v>583</v>
      </c>
      <c r="J13617" s="267">
        <v>0.64</v>
      </c>
      <c r="K13617" s="267" t="s">
        <v>1986</v>
      </c>
      <c r="O13617" s="267" t="s">
        <v>13</v>
      </c>
      <c r="P13617" s="267">
        <v>15327237</v>
      </c>
      <c r="Q13617" s="267" t="s">
        <v>1445</v>
      </c>
      <c r="S13617" s="267">
        <v>38</v>
      </c>
      <c r="T13617" s="267" t="s">
        <v>13</v>
      </c>
      <c r="U13617" s="267" t="s">
        <v>1989</v>
      </c>
      <c r="V13617" s="267" t="s">
        <v>13</v>
      </c>
      <c r="W13617" s="267">
        <v>1940</v>
      </c>
      <c r="X13617" s="267" t="s">
        <v>1990</v>
      </c>
      <c r="Y13617" s="267">
        <v>15327237</v>
      </c>
      <c r="Z13617" s="267">
        <v>1</v>
      </c>
      <c r="AA13617" s="267" t="s">
        <v>1987</v>
      </c>
      <c r="AB13617" s="270" t="s">
        <v>1988</v>
      </c>
      <c r="AD13617" s="267" t="s">
        <v>13</v>
      </c>
      <c r="AF13617" s="267" t="s">
        <v>24</v>
      </c>
      <c r="AG13617" s="267" t="s">
        <v>24</v>
      </c>
    </row>
    <row r="13618" spans="3:33" ht="409.5">
      <c r="C13618" s="267" t="s">
        <v>1985</v>
      </c>
      <c r="D13618" s="267" t="s">
        <v>727</v>
      </c>
      <c r="E13618" s="267">
        <v>19886</v>
      </c>
      <c r="F13618" s="267" t="s">
        <v>1444</v>
      </c>
      <c r="G13618" s="267" t="s">
        <v>1445</v>
      </c>
      <c r="H13618" s="267">
        <v>1</v>
      </c>
      <c r="I13618" s="267" t="s">
        <v>583</v>
      </c>
      <c r="J13618" s="267">
        <v>0.64</v>
      </c>
      <c r="K13618" s="267" t="s">
        <v>1986</v>
      </c>
      <c r="O13618" s="267" t="s">
        <v>13</v>
      </c>
      <c r="P13618" s="267">
        <v>15327237</v>
      </c>
      <c r="Q13618" s="267" t="s">
        <v>1445</v>
      </c>
      <c r="S13618" s="267">
        <v>38</v>
      </c>
      <c r="T13618" s="267" t="s">
        <v>13</v>
      </c>
      <c r="U13618" s="267" t="s">
        <v>1989</v>
      </c>
      <c r="V13618" s="267" t="s">
        <v>13</v>
      </c>
      <c r="W13618" s="267">
        <v>1940</v>
      </c>
      <c r="X13618" s="267" t="s">
        <v>1990</v>
      </c>
      <c r="Y13618" s="267">
        <v>15327237</v>
      </c>
      <c r="Z13618" s="267">
        <v>1</v>
      </c>
      <c r="AA13618" s="267" t="s">
        <v>1987</v>
      </c>
      <c r="AB13618" s="270" t="s">
        <v>1988</v>
      </c>
      <c r="AD13618" s="267" t="s">
        <v>13</v>
      </c>
      <c r="AF13618" s="267" t="s">
        <v>24</v>
      </c>
      <c r="AG13618" s="267" t="s">
        <v>24</v>
      </c>
    </row>
    <row r="13619" spans="3:33" ht="409.5">
      <c r="C13619" s="267" t="s">
        <v>1985</v>
      </c>
      <c r="D13619" s="267" t="s">
        <v>727</v>
      </c>
      <c r="E13619" s="267">
        <v>19886</v>
      </c>
      <c r="F13619" s="267" t="s">
        <v>1444</v>
      </c>
      <c r="G13619" s="267" t="s">
        <v>1445</v>
      </c>
      <c r="H13619" s="267">
        <v>1</v>
      </c>
      <c r="I13619" s="267" t="s">
        <v>583</v>
      </c>
      <c r="J13619" s="267">
        <v>0.64</v>
      </c>
      <c r="K13619" s="267" t="s">
        <v>1986</v>
      </c>
      <c r="O13619" s="267" t="s">
        <v>13</v>
      </c>
      <c r="P13619" s="267">
        <v>15327237</v>
      </c>
      <c r="Q13619" s="267" t="s">
        <v>1445</v>
      </c>
      <c r="S13619" s="267">
        <v>38</v>
      </c>
      <c r="T13619" s="267" t="s">
        <v>13</v>
      </c>
      <c r="U13619" s="267" t="s">
        <v>1989</v>
      </c>
      <c r="V13619" s="267" t="s">
        <v>13</v>
      </c>
      <c r="W13619" s="267">
        <v>1940</v>
      </c>
      <c r="X13619" s="267" t="s">
        <v>1990</v>
      </c>
      <c r="Y13619" s="267">
        <v>15327237</v>
      </c>
      <c r="Z13619" s="267">
        <v>1</v>
      </c>
      <c r="AA13619" s="267" t="s">
        <v>1987</v>
      </c>
      <c r="AB13619" s="270" t="s">
        <v>1988</v>
      </c>
      <c r="AD13619" s="267" t="s">
        <v>13</v>
      </c>
      <c r="AF13619" s="267" t="s">
        <v>24</v>
      </c>
      <c r="AG13619" s="267" t="s">
        <v>24</v>
      </c>
    </row>
    <row r="13620" spans="3:33" ht="409.5">
      <c r="C13620" s="267" t="s">
        <v>1985</v>
      </c>
      <c r="D13620" s="267" t="s">
        <v>727</v>
      </c>
      <c r="E13620" s="267">
        <v>19886</v>
      </c>
      <c r="F13620" s="267" t="s">
        <v>1444</v>
      </c>
      <c r="G13620" s="267" t="s">
        <v>1445</v>
      </c>
      <c r="H13620" s="267">
        <v>1</v>
      </c>
      <c r="I13620" s="267" t="s">
        <v>583</v>
      </c>
      <c r="J13620" s="267">
        <v>0.64</v>
      </c>
      <c r="K13620" s="267" t="s">
        <v>1986</v>
      </c>
      <c r="O13620" s="267" t="s">
        <v>13</v>
      </c>
      <c r="P13620" s="267">
        <v>15327237</v>
      </c>
      <c r="Q13620" s="267" t="s">
        <v>1445</v>
      </c>
      <c r="S13620" s="267">
        <v>38</v>
      </c>
      <c r="T13620" s="267" t="s">
        <v>13</v>
      </c>
      <c r="U13620" s="267" t="s">
        <v>1989</v>
      </c>
      <c r="V13620" s="267" t="s">
        <v>13</v>
      </c>
      <c r="W13620" s="267">
        <v>1940</v>
      </c>
      <c r="X13620" s="267" t="s">
        <v>1990</v>
      </c>
      <c r="Y13620" s="267">
        <v>15327237</v>
      </c>
      <c r="Z13620" s="267">
        <v>1</v>
      </c>
      <c r="AA13620" s="267" t="s">
        <v>1987</v>
      </c>
      <c r="AB13620" s="270" t="s">
        <v>1988</v>
      </c>
      <c r="AD13620" s="267" t="s">
        <v>13</v>
      </c>
      <c r="AF13620" s="267" t="s">
        <v>24</v>
      </c>
      <c r="AG13620" s="267" t="s">
        <v>24</v>
      </c>
    </row>
    <row r="13621" spans="3:33" ht="409.5">
      <c r="C13621" s="267" t="s">
        <v>1985</v>
      </c>
      <c r="D13621" s="267" t="s">
        <v>727</v>
      </c>
      <c r="E13621" s="267">
        <v>14048</v>
      </c>
      <c r="F13621" s="267" t="s">
        <v>1444</v>
      </c>
      <c r="G13621" s="267" t="s">
        <v>1445</v>
      </c>
      <c r="H13621" s="267">
        <v>1</v>
      </c>
      <c r="I13621" s="267" t="s">
        <v>583</v>
      </c>
      <c r="J13621" s="267">
        <v>0.64</v>
      </c>
      <c r="K13621" s="267" t="s">
        <v>1986</v>
      </c>
      <c r="O13621" s="267" t="s">
        <v>24</v>
      </c>
      <c r="P13621" s="267">
        <v>15327237</v>
      </c>
      <c r="Q13621" s="267" t="s">
        <v>1445</v>
      </c>
      <c r="S13621" s="267">
        <v>38</v>
      </c>
      <c r="T13621" s="267" t="s">
        <v>13</v>
      </c>
      <c r="U13621" s="267" t="s">
        <v>1495</v>
      </c>
      <c r="V13621" s="267" t="s">
        <v>13</v>
      </c>
      <c r="W13621" s="267">
        <v>1940</v>
      </c>
      <c r="X13621" s="267">
        <v>15327237</v>
      </c>
      <c r="Y13621" s="267">
        <v>15327237</v>
      </c>
      <c r="Z13621" s="267">
        <v>1</v>
      </c>
      <c r="AA13621" s="267" t="s">
        <v>1987</v>
      </c>
      <c r="AB13621" s="270" t="s">
        <v>1988</v>
      </c>
      <c r="AD13621" s="267" t="s">
        <v>13</v>
      </c>
      <c r="AF13621" s="267" t="s">
        <v>24</v>
      </c>
    </row>
    <row r="13622" spans="3:33" ht="409.5">
      <c r="C13622" s="267" t="s">
        <v>1985</v>
      </c>
      <c r="D13622" s="267" t="s">
        <v>727</v>
      </c>
      <c r="E13622" s="267">
        <v>14048</v>
      </c>
      <c r="F13622" s="267" t="s">
        <v>1444</v>
      </c>
      <c r="G13622" s="267" t="s">
        <v>1445</v>
      </c>
      <c r="H13622" s="267">
        <v>1</v>
      </c>
      <c r="I13622" s="267" t="s">
        <v>583</v>
      </c>
      <c r="J13622" s="267">
        <v>0.64</v>
      </c>
      <c r="K13622" s="267" t="s">
        <v>1986</v>
      </c>
      <c r="O13622" s="267" t="s">
        <v>24</v>
      </c>
      <c r="P13622" s="267">
        <v>15327237</v>
      </c>
      <c r="Q13622" s="267" t="s">
        <v>1445</v>
      </c>
      <c r="S13622" s="267">
        <v>38</v>
      </c>
      <c r="T13622" s="267" t="s">
        <v>13</v>
      </c>
      <c r="U13622" s="267" t="s">
        <v>1495</v>
      </c>
      <c r="V13622" s="267" t="s">
        <v>13</v>
      </c>
      <c r="W13622" s="267">
        <v>1940</v>
      </c>
      <c r="X13622" s="267">
        <v>15327237</v>
      </c>
      <c r="Y13622" s="267">
        <v>15327237</v>
      </c>
      <c r="Z13622" s="267">
        <v>1</v>
      </c>
      <c r="AA13622" s="267" t="s">
        <v>1987</v>
      </c>
      <c r="AB13622" s="270" t="s">
        <v>1988</v>
      </c>
      <c r="AD13622" s="267" t="s">
        <v>13</v>
      </c>
      <c r="AF13622" s="267" t="s">
        <v>24</v>
      </c>
    </row>
    <row r="13623" spans="3:33" ht="409.5">
      <c r="C13623" s="267" t="s">
        <v>1985</v>
      </c>
      <c r="D13623" s="267" t="s">
        <v>727</v>
      </c>
      <c r="E13623" s="267">
        <v>14048</v>
      </c>
      <c r="F13623" s="267" t="s">
        <v>1444</v>
      </c>
      <c r="G13623" s="267" t="s">
        <v>1445</v>
      </c>
      <c r="H13623" s="267">
        <v>1</v>
      </c>
      <c r="I13623" s="267" t="s">
        <v>583</v>
      </c>
      <c r="J13623" s="267">
        <v>0.64</v>
      </c>
      <c r="K13623" s="267" t="s">
        <v>1986</v>
      </c>
      <c r="O13623" s="267" t="s">
        <v>24</v>
      </c>
      <c r="P13623" s="267">
        <v>15327237</v>
      </c>
      <c r="Q13623" s="267" t="s">
        <v>1445</v>
      </c>
      <c r="S13623" s="267">
        <v>38</v>
      </c>
      <c r="T13623" s="267" t="s">
        <v>13</v>
      </c>
      <c r="U13623" s="267" t="s">
        <v>1495</v>
      </c>
      <c r="V13623" s="267" t="s">
        <v>13</v>
      </c>
      <c r="W13623" s="267">
        <v>1940</v>
      </c>
      <c r="X13623" s="267">
        <v>15327237</v>
      </c>
      <c r="Y13623" s="267">
        <v>15327237</v>
      </c>
      <c r="Z13623" s="267">
        <v>1</v>
      </c>
      <c r="AA13623" s="267" t="s">
        <v>1987</v>
      </c>
      <c r="AB13623" s="270" t="s">
        <v>1988</v>
      </c>
      <c r="AD13623" s="267" t="s">
        <v>13</v>
      </c>
      <c r="AF13623" s="267" t="s">
        <v>24</v>
      </c>
    </row>
    <row r="13624" spans="3:33" ht="409.5">
      <c r="C13624" s="267" t="s">
        <v>1985</v>
      </c>
      <c r="D13624" s="267" t="s">
        <v>727</v>
      </c>
      <c r="E13624" s="267">
        <v>14048</v>
      </c>
      <c r="F13624" s="267" t="s">
        <v>1444</v>
      </c>
      <c r="G13624" s="267" t="s">
        <v>1445</v>
      </c>
      <c r="H13624" s="267">
        <v>1</v>
      </c>
      <c r="I13624" s="267" t="s">
        <v>583</v>
      </c>
      <c r="J13624" s="267">
        <v>0.64</v>
      </c>
      <c r="K13624" s="267" t="s">
        <v>1986</v>
      </c>
      <c r="O13624" s="267" t="s">
        <v>24</v>
      </c>
      <c r="P13624" s="267">
        <v>15327237</v>
      </c>
      <c r="Q13624" s="267" t="s">
        <v>1445</v>
      </c>
      <c r="S13624" s="267">
        <v>38</v>
      </c>
      <c r="T13624" s="267" t="s">
        <v>13</v>
      </c>
      <c r="U13624" s="267" t="s">
        <v>1495</v>
      </c>
      <c r="V13624" s="267" t="s">
        <v>13</v>
      </c>
      <c r="W13624" s="267">
        <v>1940</v>
      </c>
      <c r="X13624" s="267">
        <v>15327237</v>
      </c>
      <c r="Y13624" s="267">
        <v>15327237</v>
      </c>
      <c r="Z13624" s="267">
        <v>1</v>
      </c>
      <c r="AA13624" s="267" t="s">
        <v>1987</v>
      </c>
      <c r="AB13624" s="270" t="s">
        <v>1988</v>
      </c>
      <c r="AD13624" s="267" t="s">
        <v>13</v>
      </c>
      <c r="AF13624" s="267" t="s">
        <v>24</v>
      </c>
    </row>
    <row r="13625" spans="3:33" ht="409.5">
      <c r="C13625" s="267" t="s">
        <v>1985</v>
      </c>
      <c r="D13625" s="267" t="s">
        <v>727</v>
      </c>
      <c r="E13625" s="267">
        <v>14048</v>
      </c>
      <c r="F13625" s="267" t="s">
        <v>1444</v>
      </c>
      <c r="G13625" s="267" t="s">
        <v>1445</v>
      </c>
      <c r="H13625" s="267">
        <v>1</v>
      </c>
      <c r="I13625" s="267" t="s">
        <v>583</v>
      </c>
      <c r="J13625" s="267">
        <v>0.64</v>
      </c>
      <c r="K13625" s="267" t="s">
        <v>1986</v>
      </c>
      <c r="O13625" s="267" t="s">
        <v>24</v>
      </c>
      <c r="P13625" s="267">
        <v>15327237</v>
      </c>
      <c r="Q13625" s="267" t="s">
        <v>1445</v>
      </c>
      <c r="S13625" s="267">
        <v>38</v>
      </c>
      <c r="T13625" s="267" t="s">
        <v>13</v>
      </c>
      <c r="U13625" s="267" t="s">
        <v>1495</v>
      </c>
      <c r="V13625" s="267" t="s">
        <v>13</v>
      </c>
      <c r="W13625" s="267">
        <v>1940</v>
      </c>
      <c r="X13625" s="267">
        <v>15327237</v>
      </c>
      <c r="Y13625" s="267">
        <v>15327237</v>
      </c>
      <c r="Z13625" s="267">
        <v>1</v>
      </c>
      <c r="AA13625" s="267" t="s">
        <v>1987</v>
      </c>
      <c r="AB13625" s="270" t="s">
        <v>1988</v>
      </c>
      <c r="AD13625" s="267" t="s">
        <v>13</v>
      </c>
      <c r="AF13625" s="267" t="s">
        <v>24</v>
      </c>
    </row>
    <row r="13626" spans="3:33" ht="409.5">
      <c r="C13626" s="267" t="s">
        <v>1985</v>
      </c>
      <c r="D13626" s="267" t="s">
        <v>727</v>
      </c>
      <c r="E13626" s="267">
        <v>14048</v>
      </c>
      <c r="F13626" s="267" t="s">
        <v>1444</v>
      </c>
      <c r="G13626" s="267" t="s">
        <v>1445</v>
      </c>
      <c r="H13626" s="267">
        <v>1</v>
      </c>
      <c r="I13626" s="267" t="s">
        <v>583</v>
      </c>
      <c r="J13626" s="267">
        <v>0.64</v>
      </c>
      <c r="K13626" s="267" t="s">
        <v>1986</v>
      </c>
      <c r="O13626" s="267" t="s">
        <v>24</v>
      </c>
      <c r="P13626" s="267">
        <v>15327237</v>
      </c>
      <c r="Q13626" s="267" t="s">
        <v>1445</v>
      </c>
      <c r="S13626" s="267">
        <v>38</v>
      </c>
      <c r="T13626" s="267" t="s">
        <v>13</v>
      </c>
      <c r="U13626" s="267" t="s">
        <v>1495</v>
      </c>
      <c r="V13626" s="267" t="s">
        <v>13</v>
      </c>
      <c r="W13626" s="267">
        <v>1940</v>
      </c>
      <c r="X13626" s="267">
        <v>15327237</v>
      </c>
      <c r="Y13626" s="267">
        <v>15327237</v>
      </c>
      <c r="Z13626" s="267">
        <v>1</v>
      </c>
      <c r="AA13626" s="267" t="s">
        <v>1987</v>
      </c>
      <c r="AB13626" s="270" t="s">
        <v>1988</v>
      </c>
      <c r="AD13626" s="267" t="s">
        <v>13</v>
      </c>
      <c r="AF13626" s="267" t="s">
        <v>24</v>
      </c>
    </row>
    <row r="13627" spans="3:33" ht="409.5">
      <c r="C13627" s="267" t="s">
        <v>1985</v>
      </c>
      <c r="D13627" s="267" t="s">
        <v>727</v>
      </c>
      <c r="E13627" s="267">
        <v>14048</v>
      </c>
      <c r="F13627" s="267" t="s">
        <v>1444</v>
      </c>
      <c r="G13627" s="267" t="s">
        <v>1445</v>
      </c>
      <c r="H13627" s="267">
        <v>1</v>
      </c>
      <c r="I13627" s="267" t="s">
        <v>583</v>
      </c>
      <c r="J13627" s="267">
        <v>0.64</v>
      </c>
      <c r="K13627" s="267" t="s">
        <v>1986</v>
      </c>
      <c r="O13627" s="267" t="s">
        <v>24</v>
      </c>
      <c r="P13627" s="267">
        <v>15327237</v>
      </c>
      <c r="Q13627" s="267" t="s">
        <v>1445</v>
      </c>
      <c r="S13627" s="267">
        <v>38</v>
      </c>
      <c r="T13627" s="267" t="s">
        <v>13</v>
      </c>
      <c r="U13627" s="267" t="s">
        <v>1495</v>
      </c>
      <c r="V13627" s="267" t="s">
        <v>13</v>
      </c>
      <c r="W13627" s="267">
        <v>1940</v>
      </c>
      <c r="X13627" s="267">
        <v>15327237</v>
      </c>
      <c r="Y13627" s="267">
        <v>15327237</v>
      </c>
      <c r="Z13627" s="267">
        <v>1</v>
      </c>
      <c r="AA13627" s="267" t="s">
        <v>1987</v>
      </c>
      <c r="AB13627" s="270" t="s">
        <v>1988</v>
      </c>
      <c r="AD13627" s="267" t="s">
        <v>13</v>
      </c>
      <c r="AF13627" s="267" t="s">
        <v>24</v>
      </c>
    </row>
    <row r="13628" spans="3:33" ht="409.5">
      <c r="C13628" s="267" t="s">
        <v>1985</v>
      </c>
      <c r="D13628" s="267" t="s">
        <v>727</v>
      </c>
      <c r="E13628" s="267">
        <v>14048</v>
      </c>
      <c r="F13628" s="267" t="s">
        <v>1444</v>
      </c>
      <c r="G13628" s="267" t="s">
        <v>1445</v>
      </c>
      <c r="H13628" s="267">
        <v>1</v>
      </c>
      <c r="I13628" s="267" t="s">
        <v>583</v>
      </c>
      <c r="J13628" s="267">
        <v>0.64</v>
      </c>
      <c r="K13628" s="267" t="s">
        <v>1986</v>
      </c>
      <c r="O13628" s="267" t="s">
        <v>24</v>
      </c>
      <c r="P13628" s="267">
        <v>15327237</v>
      </c>
      <c r="Q13628" s="267" t="s">
        <v>1445</v>
      </c>
      <c r="S13628" s="267">
        <v>38</v>
      </c>
      <c r="T13628" s="267" t="s">
        <v>13</v>
      </c>
      <c r="U13628" s="267" t="s">
        <v>1495</v>
      </c>
      <c r="V13628" s="267" t="s">
        <v>13</v>
      </c>
      <c r="W13628" s="267">
        <v>1940</v>
      </c>
      <c r="X13628" s="267">
        <v>15327237</v>
      </c>
      <c r="Y13628" s="267">
        <v>15327237</v>
      </c>
      <c r="Z13628" s="267">
        <v>1</v>
      </c>
      <c r="AA13628" s="267" t="s">
        <v>1987</v>
      </c>
      <c r="AB13628" s="270" t="s">
        <v>1988</v>
      </c>
      <c r="AD13628" s="267" t="s">
        <v>13</v>
      </c>
      <c r="AF13628" s="267" t="s">
        <v>24</v>
      </c>
    </row>
    <row r="13629" spans="3:33" ht="409.5">
      <c r="C13629" s="267" t="s">
        <v>1985</v>
      </c>
      <c r="D13629" s="267" t="s">
        <v>727</v>
      </c>
      <c r="E13629" s="267">
        <v>14048</v>
      </c>
      <c r="F13629" s="267" t="s">
        <v>1444</v>
      </c>
      <c r="G13629" s="267" t="s">
        <v>1445</v>
      </c>
      <c r="H13629" s="267">
        <v>1</v>
      </c>
      <c r="I13629" s="267" t="s">
        <v>583</v>
      </c>
      <c r="J13629" s="267">
        <v>0.64</v>
      </c>
      <c r="K13629" s="267" t="s">
        <v>1986</v>
      </c>
      <c r="O13629" s="267" t="s">
        <v>24</v>
      </c>
      <c r="P13629" s="267">
        <v>15327237</v>
      </c>
      <c r="Q13629" s="267" t="s">
        <v>1445</v>
      </c>
      <c r="S13629" s="267">
        <v>38</v>
      </c>
      <c r="T13629" s="267" t="s">
        <v>13</v>
      </c>
      <c r="U13629" s="267" t="s">
        <v>1495</v>
      </c>
      <c r="V13629" s="267" t="s">
        <v>13</v>
      </c>
      <c r="W13629" s="267">
        <v>1940</v>
      </c>
      <c r="X13629" s="267">
        <v>15327237</v>
      </c>
      <c r="Y13629" s="267">
        <v>15327237</v>
      </c>
      <c r="Z13629" s="267">
        <v>1</v>
      </c>
      <c r="AA13629" s="267" t="s">
        <v>1987</v>
      </c>
      <c r="AB13629" s="270" t="s">
        <v>1988</v>
      </c>
      <c r="AD13629" s="267" t="s">
        <v>13</v>
      </c>
      <c r="AF13629" s="267" t="s">
        <v>24</v>
      </c>
    </row>
    <row r="13630" spans="3:33" ht="409.5">
      <c r="C13630" s="267" t="s">
        <v>1985</v>
      </c>
      <c r="D13630" s="267" t="s">
        <v>727</v>
      </c>
      <c r="E13630" s="267">
        <v>14048</v>
      </c>
      <c r="F13630" s="267" t="s">
        <v>1444</v>
      </c>
      <c r="G13630" s="267" t="s">
        <v>1445</v>
      </c>
      <c r="H13630" s="267">
        <v>1</v>
      </c>
      <c r="I13630" s="267" t="s">
        <v>583</v>
      </c>
      <c r="J13630" s="267">
        <v>0.64</v>
      </c>
      <c r="K13630" s="267" t="s">
        <v>1986</v>
      </c>
      <c r="O13630" s="267" t="s">
        <v>24</v>
      </c>
      <c r="P13630" s="267">
        <v>15327237</v>
      </c>
      <c r="Q13630" s="267" t="s">
        <v>1445</v>
      </c>
      <c r="S13630" s="267">
        <v>38</v>
      </c>
      <c r="T13630" s="267" t="s">
        <v>13</v>
      </c>
      <c r="U13630" s="267" t="s">
        <v>1495</v>
      </c>
      <c r="V13630" s="267" t="s">
        <v>13</v>
      </c>
      <c r="W13630" s="267">
        <v>1940</v>
      </c>
      <c r="X13630" s="267">
        <v>15327237</v>
      </c>
      <c r="Y13630" s="267">
        <v>15327237</v>
      </c>
      <c r="Z13630" s="267">
        <v>1</v>
      </c>
      <c r="AA13630" s="267" t="s">
        <v>1987</v>
      </c>
      <c r="AB13630" s="270" t="s">
        <v>1988</v>
      </c>
      <c r="AD13630" s="267" t="s">
        <v>13</v>
      </c>
      <c r="AF13630" s="267" t="s">
        <v>24</v>
      </c>
    </row>
    <row r="13631" spans="3:33" ht="409.5">
      <c r="C13631" s="267" t="s">
        <v>1985</v>
      </c>
      <c r="D13631" s="267" t="s">
        <v>727</v>
      </c>
      <c r="E13631" s="267">
        <v>14048</v>
      </c>
      <c r="F13631" s="267" t="s">
        <v>1444</v>
      </c>
      <c r="G13631" s="267" t="s">
        <v>1445</v>
      </c>
      <c r="H13631" s="267">
        <v>1</v>
      </c>
      <c r="I13631" s="267" t="s">
        <v>583</v>
      </c>
      <c r="J13631" s="267">
        <v>0.64</v>
      </c>
      <c r="K13631" s="267" t="s">
        <v>1986</v>
      </c>
      <c r="O13631" s="267" t="s">
        <v>24</v>
      </c>
      <c r="P13631" s="267">
        <v>15327237</v>
      </c>
      <c r="Q13631" s="267" t="s">
        <v>1445</v>
      </c>
      <c r="S13631" s="267">
        <v>38</v>
      </c>
      <c r="T13631" s="267" t="s">
        <v>13</v>
      </c>
      <c r="U13631" s="267" t="s">
        <v>1495</v>
      </c>
      <c r="V13631" s="267" t="s">
        <v>13</v>
      </c>
      <c r="W13631" s="267">
        <v>1940</v>
      </c>
      <c r="X13631" s="267">
        <v>15327237</v>
      </c>
      <c r="Y13631" s="267">
        <v>15327237</v>
      </c>
      <c r="Z13631" s="267">
        <v>1</v>
      </c>
      <c r="AA13631" s="267" t="s">
        <v>1987</v>
      </c>
      <c r="AB13631" s="270" t="s">
        <v>1988</v>
      </c>
      <c r="AD13631" s="267" t="s">
        <v>13</v>
      </c>
      <c r="AF13631" s="267" t="s">
        <v>24</v>
      </c>
    </row>
    <row r="13632" spans="3:33" ht="409.5">
      <c r="C13632" s="267" t="s">
        <v>1985</v>
      </c>
      <c r="D13632" s="267" t="s">
        <v>727</v>
      </c>
      <c r="E13632" s="267">
        <v>14048</v>
      </c>
      <c r="F13632" s="267" t="s">
        <v>1444</v>
      </c>
      <c r="G13632" s="267" t="s">
        <v>1445</v>
      </c>
      <c r="H13632" s="267">
        <v>1</v>
      </c>
      <c r="I13632" s="267" t="s">
        <v>583</v>
      </c>
      <c r="J13632" s="267">
        <v>0.64</v>
      </c>
      <c r="K13632" s="267" t="s">
        <v>1986</v>
      </c>
      <c r="O13632" s="267" t="s">
        <v>24</v>
      </c>
      <c r="P13632" s="267">
        <v>15327237</v>
      </c>
      <c r="Q13632" s="267" t="s">
        <v>1445</v>
      </c>
      <c r="S13632" s="267">
        <v>38</v>
      </c>
      <c r="T13632" s="267" t="s">
        <v>13</v>
      </c>
      <c r="U13632" s="267" t="s">
        <v>1495</v>
      </c>
      <c r="V13632" s="267" t="s">
        <v>13</v>
      </c>
      <c r="W13632" s="267">
        <v>1940</v>
      </c>
      <c r="X13632" s="267">
        <v>15327237</v>
      </c>
      <c r="Y13632" s="267">
        <v>15327237</v>
      </c>
      <c r="Z13632" s="267">
        <v>1</v>
      </c>
      <c r="AA13632" s="267" t="s">
        <v>1987</v>
      </c>
      <c r="AB13632" s="270" t="s">
        <v>1988</v>
      </c>
      <c r="AD13632" s="267" t="s">
        <v>13</v>
      </c>
      <c r="AF13632" s="267" t="s">
        <v>24</v>
      </c>
    </row>
    <row r="13633" spans="3:32" ht="409.5">
      <c r="C13633" s="267" t="s">
        <v>1985</v>
      </c>
      <c r="D13633" s="267" t="s">
        <v>727</v>
      </c>
      <c r="E13633" s="267">
        <v>14048</v>
      </c>
      <c r="F13633" s="267" t="s">
        <v>1444</v>
      </c>
      <c r="G13633" s="267" t="s">
        <v>1445</v>
      </c>
      <c r="H13633" s="267">
        <v>1</v>
      </c>
      <c r="I13633" s="267" t="s">
        <v>583</v>
      </c>
      <c r="J13633" s="267">
        <v>0.64</v>
      </c>
      <c r="K13633" s="267" t="s">
        <v>1986</v>
      </c>
      <c r="O13633" s="267" t="s">
        <v>24</v>
      </c>
      <c r="P13633" s="267">
        <v>15327237</v>
      </c>
      <c r="Q13633" s="267" t="s">
        <v>1445</v>
      </c>
      <c r="S13633" s="267">
        <v>38</v>
      </c>
      <c r="T13633" s="267" t="s">
        <v>13</v>
      </c>
      <c r="U13633" s="267" t="s">
        <v>1495</v>
      </c>
      <c r="V13633" s="267" t="s">
        <v>13</v>
      </c>
      <c r="W13633" s="267">
        <v>1940</v>
      </c>
      <c r="X13633" s="267">
        <v>15327237</v>
      </c>
      <c r="Y13633" s="267">
        <v>15327237</v>
      </c>
      <c r="Z13633" s="267">
        <v>1</v>
      </c>
      <c r="AA13633" s="267" t="s">
        <v>1987</v>
      </c>
      <c r="AB13633" s="270" t="s">
        <v>1988</v>
      </c>
      <c r="AD13633" s="267" t="s">
        <v>13</v>
      </c>
      <c r="AF13633" s="267" t="s">
        <v>24</v>
      </c>
    </row>
    <row r="13634" spans="3:32" ht="409.5">
      <c r="C13634" s="267" t="s">
        <v>1985</v>
      </c>
      <c r="D13634" s="267" t="s">
        <v>727</v>
      </c>
      <c r="E13634" s="267">
        <v>14048</v>
      </c>
      <c r="F13634" s="267" t="s">
        <v>1444</v>
      </c>
      <c r="G13634" s="267" t="s">
        <v>1445</v>
      </c>
      <c r="H13634" s="267">
        <v>1</v>
      </c>
      <c r="I13634" s="267" t="s">
        <v>583</v>
      </c>
      <c r="J13634" s="267">
        <v>0.64</v>
      </c>
      <c r="K13634" s="267" t="s">
        <v>1986</v>
      </c>
      <c r="O13634" s="267" t="s">
        <v>24</v>
      </c>
      <c r="P13634" s="267">
        <v>15327237</v>
      </c>
      <c r="Q13634" s="267" t="s">
        <v>1445</v>
      </c>
      <c r="S13634" s="267">
        <v>38</v>
      </c>
      <c r="T13634" s="267" t="s">
        <v>13</v>
      </c>
      <c r="U13634" s="267" t="s">
        <v>1495</v>
      </c>
      <c r="V13634" s="267" t="s">
        <v>13</v>
      </c>
      <c r="W13634" s="267">
        <v>1940</v>
      </c>
      <c r="X13634" s="267">
        <v>15327237</v>
      </c>
      <c r="Y13634" s="267">
        <v>15327237</v>
      </c>
      <c r="Z13634" s="267">
        <v>1</v>
      </c>
      <c r="AA13634" s="267" t="s">
        <v>1987</v>
      </c>
      <c r="AB13634" s="270" t="s">
        <v>1988</v>
      </c>
      <c r="AD13634" s="267" t="s">
        <v>13</v>
      </c>
      <c r="AF13634" s="267" t="s">
        <v>24</v>
      </c>
    </row>
    <row r="13635" spans="3:32" ht="409.5">
      <c r="C13635" s="267" t="s">
        <v>1985</v>
      </c>
      <c r="D13635" s="267" t="s">
        <v>727</v>
      </c>
      <c r="E13635" s="267">
        <v>14048</v>
      </c>
      <c r="F13635" s="267" t="s">
        <v>1444</v>
      </c>
      <c r="G13635" s="267" t="s">
        <v>1445</v>
      </c>
      <c r="H13635" s="267">
        <v>1</v>
      </c>
      <c r="I13635" s="267" t="s">
        <v>583</v>
      </c>
      <c r="J13635" s="267">
        <v>0.64</v>
      </c>
      <c r="K13635" s="267" t="s">
        <v>1986</v>
      </c>
      <c r="O13635" s="267" t="s">
        <v>24</v>
      </c>
      <c r="P13635" s="267">
        <v>15327237</v>
      </c>
      <c r="Q13635" s="267" t="s">
        <v>1445</v>
      </c>
      <c r="S13635" s="267">
        <v>38</v>
      </c>
      <c r="T13635" s="267" t="s">
        <v>13</v>
      </c>
      <c r="U13635" s="267" t="s">
        <v>1495</v>
      </c>
      <c r="V13635" s="267" t="s">
        <v>13</v>
      </c>
      <c r="W13635" s="267">
        <v>1940</v>
      </c>
      <c r="X13635" s="267">
        <v>15327237</v>
      </c>
      <c r="Y13635" s="267">
        <v>15327237</v>
      </c>
      <c r="Z13635" s="267">
        <v>1</v>
      </c>
      <c r="AA13635" s="267" t="s">
        <v>1987</v>
      </c>
      <c r="AB13635" s="270" t="s">
        <v>1988</v>
      </c>
      <c r="AD13635" s="267" t="s">
        <v>13</v>
      </c>
      <c r="AF13635" s="267" t="s">
        <v>24</v>
      </c>
    </row>
    <row r="13636" spans="3:32" ht="409.5">
      <c r="C13636" s="267" t="s">
        <v>1985</v>
      </c>
      <c r="D13636" s="267" t="s">
        <v>727</v>
      </c>
      <c r="E13636" s="267">
        <v>14048</v>
      </c>
      <c r="F13636" s="267" t="s">
        <v>1444</v>
      </c>
      <c r="G13636" s="267" t="s">
        <v>1445</v>
      </c>
      <c r="H13636" s="267">
        <v>1</v>
      </c>
      <c r="I13636" s="267" t="s">
        <v>583</v>
      </c>
      <c r="J13636" s="267">
        <v>0.64</v>
      </c>
      <c r="K13636" s="267" t="s">
        <v>1986</v>
      </c>
      <c r="O13636" s="267" t="s">
        <v>24</v>
      </c>
      <c r="P13636" s="267">
        <v>15327237</v>
      </c>
      <c r="Q13636" s="267" t="s">
        <v>1445</v>
      </c>
      <c r="S13636" s="267">
        <v>38</v>
      </c>
      <c r="T13636" s="267" t="s">
        <v>13</v>
      </c>
      <c r="U13636" s="267" t="s">
        <v>1495</v>
      </c>
      <c r="V13636" s="267" t="s">
        <v>13</v>
      </c>
      <c r="W13636" s="267">
        <v>1940</v>
      </c>
      <c r="X13636" s="267">
        <v>15327237</v>
      </c>
      <c r="Y13636" s="267">
        <v>15327237</v>
      </c>
      <c r="Z13636" s="267">
        <v>1</v>
      </c>
      <c r="AA13636" s="267" t="s">
        <v>1987</v>
      </c>
      <c r="AB13636" s="270" t="s">
        <v>1988</v>
      </c>
      <c r="AD13636" s="267" t="s">
        <v>13</v>
      </c>
      <c r="AF13636" s="267" t="s">
        <v>24</v>
      </c>
    </row>
    <row r="13637" spans="3:32" ht="409.5">
      <c r="C13637" s="267" t="s">
        <v>1985</v>
      </c>
      <c r="D13637" s="267" t="s">
        <v>727</v>
      </c>
      <c r="E13637" s="267">
        <v>14048</v>
      </c>
      <c r="F13637" s="267" t="s">
        <v>1444</v>
      </c>
      <c r="G13637" s="267" t="s">
        <v>1445</v>
      </c>
      <c r="H13637" s="267">
        <v>1</v>
      </c>
      <c r="I13637" s="267" t="s">
        <v>583</v>
      </c>
      <c r="J13637" s="267">
        <v>0.64</v>
      </c>
      <c r="K13637" s="267" t="s">
        <v>1986</v>
      </c>
      <c r="O13637" s="267" t="s">
        <v>24</v>
      </c>
      <c r="P13637" s="267">
        <v>15327237</v>
      </c>
      <c r="Q13637" s="267" t="s">
        <v>1445</v>
      </c>
      <c r="S13637" s="267">
        <v>38</v>
      </c>
      <c r="T13637" s="267" t="s">
        <v>13</v>
      </c>
      <c r="U13637" s="267" t="s">
        <v>1495</v>
      </c>
      <c r="V13637" s="267" t="s">
        <v>13</v>
      </c>
      <c r="W13637" s="267">
        <v>1940</v>
      </c>
      <c r="X13637" s="267">
        <v>15327237</v>
      </c>
      <c r="Y13637" s="267">
        <v>15327237</v>
      </c>
      <c r="Z13637" s="267">
        <v>1</v>
      </c>
      <c r="AA13637" s="267" t="s">
        <v>1987</v>
      </c>
      <c r="AB13637" s="270" t="s">
        <v>1988</v>
      </c>
      <c r="AD13637" s="267" t="s">
        <v>13</v>
      </c>
      <c r="AF13637" s="267" t="s">
        <v>24</v>
      </c>
    </row>
    <row r="13638" spans="3:32" ht="409.5">
      <c r="C13638" s="267" t="s">
        <v>1985</v>
      </c>
      <c r="D13638" s="267" t="s">
        <v>727</v>
      </c>
      <c r="E13638" s="267">
        <v>14048</v>
      </c>
      <c r="F13638" s="267" t="s">
        <v>1444</v>
      </c>
      <c r="G13638" s="267" t="s">
        <v>1445</v>
      </c>
      <c r="H13638" s="267">
        <v>1</v>
      </c>
      <c r="I13638" s="267" t="s">
        <v>583</v>
      </c>
      <c r="J13638" s="267">
        <v>0.64</v>
      </c>
      <c r="K13638" s="267" t="s">
        <v>1986</v>
      </c>
      <c r="O13638" s="267" t="s">
        <v>24</v>
      </c>
      <c r="P13638" s="267">
        <v>15327237</v>
      </c>
      <c r="Q13638" s="267" t="s">
        <v>1445</v>
      </c>
      <c r="S13638" s="267">
        <v>38</v>
      </c>
      <c r="T13638" s="267" t="s">
        <v>13</v>
      </c>
      <c r="U13638" s="267" t="s">
        <v>1495</v>
      </c>
      <c r="V13638" s="267" t="s">
        <v>13</v>
      </c>
      <c r="W13638" s="267">
        <v>1940</v>
      </c>
      <c r="X13638" s="267">
        <v>15327237</v>
      </c>
      <c r="Y13638" s="267">
        <v>15327237</v>
      </c>
      <c r="Z13638" s="267">
        <v>1</v>
      </c>
      <c r="AA13638" s="267" t="s">
        <v>1987</v>
      </c>
      <c r="AB13638" s="270" t="s">
        <v>1988</v>
      </c>
      <c r="AD13638" s="267" t="s">
        <v>13</v>
      </c>
      <c r="AF13638" s="267" t="s">
        <v>24</v>
      </c>
    </row>
    <row r="13639" spans="3:32" ht="409.5">
      <c r="C13639" s="267" t="s">
        <v>1985</v>
      </c>
      <c r="D13639" s="267" t="s">
        <v>727</v>
      </c>
      <c r="E13639" s="267">
        <v>14048</v>
      </c>
      <c r="F13639" s="267" t="s">
        <v>1444</v>
      </c>
      <c r="G13639" s="267" t="s">
        <v>1445</v>
      </c>
      <c r="H13639" s="267">
        <v>1</v>
      </c>
      <c r="I13639" s="267" t="s">
        <v>583</v>
      </c>
      <c r="J13639" s="267">
        <v>0.64</v>
      </c>
      <c r="K13639" s="267" t="s">
        <v>1986</v>
      </c>
      <c r="O13639" s="267" t="s">
        <v>24</v>
      </c>
      <c r="P13639" s="267">
        <v>15327237</v>
      </c>
      <c r="Q13639" s="267" t="s">
        <v>1445</v>
      </c>
      <c r="S13639" s="267">
        <v>38</v>
      </c>
      <c r="T13639" s="267" t="s">
        <v>13</v>
      </c>
      <c r="U13639" s="267" t="s">
        <v>1495</v>
      </c>
      <c r="V13639" s="267" t="s">
        <v>13</v>
      </c>
      <c r="W13639" s="267">
        <v>1940</v>
      </c>
      <c r="X13639" s="267">
        <v>15327237</v>
      </c>
      <c r="Y13639" s="267">
        <v>15327237</v>
      </c>
      <c r="Z13639" s="267">
        <v>1</v>
      </c>
      <c r="AA13639" s="267" t="s">
        <v>1987</v>
      </c>
      <c r="AB13639" s="270" t="s">
        <v>1988</v>
      </c>
      <c r="AD13639" s="267" t="s">
        <v>13</v>
      </c>
      <c r="AF13639" s="267" t="s">
        <v>24</v>
      </c>
    </row>
    <row r="13640" spans="3:32" ht="409.5">
      <c r="C13640" s="267" t="s">
        <v>1985</v>
      </c>
      <c r="D13640" s="267" t="s">
        <v>727</v>
      </c>
      <c r="E13640" s="267">
        <v>14048</v>
      </c>
      <c r="F13640" s="267" t="s">
        <v>1444</v>
      </c>
      <c r="G13640" s="267" t="s">
        <v>1445</v>
      </c>
      <c r="H13640" s="267">
        <v>1</v>
      </c>
      <c r="I13640" s="267" t="s">
        <v>583</v>
      </c>
      <c r="J13640" s="267">
        <v>0.64</v>
      </c>
      <c r="K13640" s="267" t="s">
        <v>1986</v>
      </c>
      <c r="O13640" s="267" t="s">
        <v>24</v>
      </c>
      <c r="P13640" s="267">
        <v>15327237</v>
      </c>
      <c r="Q13640" s="267" t="s">
        <v>1445</v>
      </c>
      <c r="S13640" s="267">
        <v>38</v>
      </c>
      <c r="T13640" s="267" t="s">
        <v>13</v>
      </c>
      <c r="U13640" s="267" t="s">
        <v>1495</v>
      </c>
      <c r="V13640" s="267" t="s">
        <v>13</v>
      </c>
      <c r="W13640" s="267">
        <v>1940</v>
      </c>
      <c r="X13640" s="267">
        <v>15327237</v>
      </c>
      <c r="Y13640" s="267">
        <v>15327237</v>
      </c>
      <c r="Z13640" s="267">
        <v>1</v>
      </c>
      <c r="AA13640" s="267" t="s">
        <v>1987</v>
      </c>
      <c r="AB13640" s="270" t="s">
        <v>1988</v>
      </c>
      <c r="AD13640" s="267" t="s">
        <v>13</v>
      </c>
      <c r="AF13640" s="267" t="s">
        <v>24</v>
      </c>
    </row>
    <row r="13641" spans="3:32" ht="409.5">
      <c r="C13641" s="267" t="s">
        <v>1985</v>
      </c>
      <c r="D13641" s="267" t="s">
        <v>727</v>
      </c>
      <c r="E13641" s="267">
        <v>14048</v>
      </c>
      <c r="F13641" s="267" t="s">
        <v>1444</v>
      </c>
      <c r="G13641" s="267" t="s">
        <v>1445</v>
      </c>
      <c r="H13641" s="267">
        <v>1</v>
      </c>
      <c r="I13641" s="267" t="s">
        <v>583</v>
      </c>
      <c r="J13641" s="267">
        <v>0.64</v>
      </c>
      <c r="K13641" s="267" t="s">
        <v>1986</v>
      </c>
      <c r="O13641" s="267" t="s">
        <v>24</v>
      </c>
      <c r="P13641" s="267">
        <v>15327237</v>
      </c>
      <c r="Q13641" s="267" t="s">
        <v>1445</v>
      </c>
      <c r="S13641" s="267">
        <v>38</v>
      </c>
      <c r="T13641" s="267" t="s">
        <v>13</v>
      </c>
      <c r="U13641" s="267" t="s">
        <v>1495</v>
      </c>
      <c r="V13641" s="267" t="s">
        <v>13</v>
      </c>
      <c r="W13641" s="267">
        <v>1940</v>
      </c>
      <c r="X13641" s="267">
        <v>15327237</v>
      </c>
      <c r="Y13641" s="267">
        <v>15327237</v>
      </c>
      <c r="Z13641" s="267">
        <v>1</v>
      </c>
      <c r="AA13641" s="267" t="s">
        <v>1987</v>
      </c>
      <c r="AB13641" s="270" t="s">
        <v>1988</v>
      </c>
      <c r="AD13641" s="267" t="s">
        <v>13</v>
      </c>
      <c r="AF13641" s="267" t="s">
        <v>24</v>
      </c>
    </row>
    <row r="13642" spans="3:32" ht="409.5">
      <c r="C13642" s="267" t="s">
        <v>1985</v>
      </c>
      <c r="D13642" s="267" t="s">
        <v>727</v>
      </c>
      <c r="E13642" s="267">
        <v>14048</v>
      </c>
      <c r="F13642" s="267" t="s">
        <v>1444</v>
      </c>
      <c r="G13642" s="267" t="s">
        <v>1445</v>
      </c>
      <c r="H13642" s="267">
        <v>1</v>
      </c>
      <c r="I13642" s="267" t="s">
        <v>583</v>
      </c>
      <c r="J13642" s="267">
        <v>0.64</v>
      </c>
      <c r="K13642" s="267" t="s">
        <v>1986</v>
      </c>
      <c r="O13642" s="267" t="s">
        <v>24</v>
      </c>
      <c r="P13642" s="267">
        <v>15327237</v>
      </c>
      <c r="Q13642" s="267" t="s">
        <v>1445</v>
      </c>
      <c r="S13642" s="267">
        <v>38</v>
      </c>
      <c r="T13642" s="267" t="s">
        <v>13</v>
      </c>
      <c r="U13642" s="267" t="s">
        <v>1495</v>
      </c>
      <c r="V13642" s="267" t="s">
        <v>13</v>
      </c>
      <c r="W13642" s="267">
        <v>1940</v>
      </c>
      <c r="X13642" s="267">
        <v>15327237</v>
      </c>
      <c r="Y13642" s="267">
        <v>15327237</v>
      </c>
      <c r="Z13642" s="267">
        <v>1</v>
      </c>
      <c r="AA13642" s="267" t="s">
        <v>1987</v>
      </c>
      <c r="AB13642" s="270" t="s">
        <v>1988</v>
      </c>
      <c r="AD13642" s="267" t="s">
        <v>13</v>
      </c>
      <c r="AF13642" s="267" t="s">
        <v>24</v>
      </c>
    </row>
    <row r="13643" spans="3:32" ht="409.5">
      <c r="C13643" s="267" t="s">
        <v>1985</v>
      </c>
      <c r="D13643" s="267" t="s">
        <v>727</v>
      </c>
      <c r="E13643" s="267">
        <v>14048</v>
      </c>
      <c r="F13643" s="267" t="s">
        <v>1444</v>
      </c>
      <c r="G13643" s="267" t="s">
        <v>1445</v>
      </c>
      <c r="H13643" s="267">
        <v>1</v>
      </c>
      <c r="I13643" s="267" t="s">
        <v>583</v>
      </c>
      <c r="J13643" s="267">
        <v>0.64</v>
      </c>
      <c r="K13643" s="267" t="s">
        <v>1986</v>
      </c>
      <c r="O13643" s="267" t="s">
        <v>24</v>
      </c>
      <c r="P13643" s="267">
        <v>15327237</v>
      </c>
      <c r="Q13643" s="267" t="s">
        <v>1445</v>
      </c>
      <c r="S13643" s="267">
        <v>38</v>
      </c>
      <c r="T13643" s="267" t="s">
        <v>13</v>
      </c>
      <c r="U13643" s="267" t="s">
        <v>1495</v>
      </c>
      <c r="V13643" s="267" t="s">
        <v>13</v>
      </c>
      <c r="W13643" s="267">
        <v>1940</v>
      </c>
      <c r="X13643" s="267">
        <v>15327237</v>
      </c>
      <c r="Y13643" s="267">
        <v>15327237</v>
      </c>
      <c r="Z13643" s="267">
        <v>1</v>
      </c>
      <c r="AA13643" s="267" t="s">
        <v>1987</v>
      </c>
      <c r="AB13643" s="270" t="s">
        <v>1988</v>
      </c>
      <c r="AD13643" s="267" t="s">
        <v>13</v>
      </c>
      <c r="AF13643" s="267" t="s">
        <v>24</v>
      </c>
    </row>
    <row r="13644" spans="3:32" ht="409.5">
      <c r="C13644" s="267" t="s">
        <v>1985</v>
      </c>
      <c r="D13644" s="267" t="s">
        <v>727</v>
      </c>
      <c r="E13644" s="267">
        <v>14048</v>
      </c>
      <c r="F13644" s="267" t="s">
        <v>1444</v>
      </c>
      <c r="G13644" s="267" t="s">
        <v>1445</v>
      </c>
      <c r="H13644" s="267">
        <v>1</v>
      </c>
      <c r="I13644" s="267" t="s">
        <v>583</v>
      </c>
      <c r="J13644" s="267">
        <v>0.64</v>
      </c>
      <c r="K13644" s="267" t="s">
        <v>1986</v>
      </c>
      <c r="O13644" s="267" t="s">
        <v>24</v>
      </c>
      <c r="P13644" s="267">
        <v>15327237</v>
      </c>
      <c r="Q13644" s="267" t="s">
        <v>1445</v>
      </c>
      <c r="S13644" s="267">
        <v>38</v>
      </c>
      <c r="T13644" s="267" t="s">
        <v>13</v>
      </c>
      <c r="U13644" s="267" t="s">
        <v>1495</v>
      </c>
      <c r="V13644" s="267" t="s">
        <v>13</v>
      </c>
      <c r="W13644" s="267">
        <v>1940</v>
      </c>
      <c r="X13644" s="267">
        <v>15327237</v>
      </c>
      <c r="Y13644" s="267">
        <v>15327237</v>
      </c>
      <c r="Z13644" s="267">
        <v>1</v>
      </c>
      <c r="AA13644" s="267" t="s">
        <v>1987</v>
      </c>
      <c r="AB13644" s="270" t="s">
        <v>1988</v>
      </c>
      <c r="AD13644" s="267" t="s">
        <v>13</v>
      </c>
      <c r="AF13644" s="267" t="s">
        <v>24</v>
      </c>
    </row>
    <row r="13645" spans="3:32" ht="409.5">
      <c r="C13645" s="267" t="s">
        <v>1985</v>
      </c>
      <c r="D13645" s="267" t="s">
        <v>727</v>
      </c>
      <c r="E13645" s="267">
        <v>14048</v>
      </c>
      <c r="F13645" s="267" t="s">
        <v>1444</v>
      </c>
      <c r="G13645" s="267" t="s">
        <v>1445</v>
      </c>
      <c r="H13645" s="267">
        <v>1</v>
      </c>
      <c r="I13645" s="267" t="s">
        <v>583</v>
      </c>
      <c r="J13645" s="267">
        <v>0.64</v>
      </c>
      <c r="K13645" s="267" t="s">
        <v>1986</v>
      </c>
      <c r="O13645" s="267" t="s">
        <v>24</v>
      </c>
      <c r="P13645" s="267">
        <v>15327237</v>
      </c>
      <c r="Q13645" s="267" t="s">
        <v>1445</v>
      </c>
      <c r="S13645" s="267">
        <v>38</v>
      </c>
      <c r="T13645" s="267" t="s">
        <v>13</v>
      </c>
      <c r="U13645" s="267" t="s">
        <v>1495</v>
      </c>
      <c r="V13645" s="267" t="s">
        <v>13</v>
      </c>
      <c r="W13645" s="267">
        <v>1940</v>
      </c>
      <c r="X13645" s="267">
        <v>15327237</v>
      </c>
      <c r="Y13645" s="267">
        <v>15327237</v>
      </c>
      <c r="Z13645" s="267">
        <v>1</v>
      </c>
      <c r="AA13645" s="267" t="s">
        <v>1987</v>
      </c>
      <c r="AB13645" s="270" t="s">
        <v>1988</v>
      </c>
      <c r="AD13645" s="267" t="s">
        <v>13</v>
      </c>
      <c r="AF13645" s="267" t="s">
        <v>24</v>
      </c>
    </row>
    <row r="13646" spans="3:32" ht="409.5">
      <c r="C13646" s="267" t="s">
        <v>1985</v>
      </c>
      <c r="D13646" s="267" t="s">
        <v>727</v>
      </c>
      <c r="E13646" s="267">
        <v>14048</v>
      </c>
      <c r="F13646" s="267" t="s">
        <v>1444</v>
      </c>
      <c r="G13646" s="267" t="s">
        <v>1445</v>
      </c>
      <c r="H13646" s="267">
        <v>1</v>
      </c>
      <c r="I13646" s="267" t="s">
        <v>583</v>
      </c>
      <c r="J13646" s="267">
        <v>0.64</v>
      </c>
      <c r="K13646" s="267" t="s">
        <v>1986</v>
      </c>
      <c r="O13646" s="267" t="s">
        <v>24</v>
      </c>
      <c r="P13646" s="267">
        <v>15327237</v>
      </c>
      <c r="Q13646" s="267" t="s">
        <v>1445</v>
      </c>
      <c r="S13646" s="267">
        <v>38</v>
      </c>
      <c r="T13646" s="267" t="s">
        <v>13</v>
      </c>
      <c r="U13646" s="267" t="s">
        <v>1495</v>
      </c>
      <c r="V13646" s="267" t="s">
        <v>13</v>
      </c>
      <c r="W13646" s="267">
        <v>1940</v>
      </c>
      <c r="X13646" s="267">
        <v>15327237</v>
      </c>
      <c r="Y13646" s="267">
        <v>15327237</v>
      </c>
      <c r="Z13646" s="267">
        <v>1</v>
      </c>
      <c r="AA13646" s="267" t="s">
        <v>1987</v>
      </c>
      <c r="AB13646" s="270" t="s">
        <v>1988</v>
      </c>
      <c r="AD13646" s="267" t="s">
        <v>13</v>
      </c>
      <c r="AF13646" s="267" t="s">
        <v>24</v>
      </c>
    </row>
    <row r="13647" spans="3:32" ht="409.5">
      <c r="C13647" s="267" t="s">
        <v>1985</v>
      </c>
      <c r="D13647" s="267" t="s">
        <v>727</v>
      </c>
      <c r="E13647" s="267">
        <v>14048</v>
      </c>
      <c r="F13647" s="267" t="s">
        <v>1444</v>
      </c>
      <c r="G13647" s="267" t="s">
        <v>1445</v>
      </c>
      <c r="H13647" s="267">
        <v>1</v>
      </c>
      <c r="I13647" s="267" t="s">
        <v>583</v>
      </c>
      <c r="J13647" s="267">
        <v>0.64</v>
      </c>
      <c r="K13647" s="267" t="s">
        <v>1986</v>
      </c>
      <c r="O13647" s="267" t="s">
        <v>24</v>
      </c>
      <c r="P13647" s="267">
        <v>15327237</v>
      </c>
      <c r="Q13647" s="267" t="s">
        <v>1445</v>
      </c>
      <c r="S13647" s="267">
        <v>38</v>
      </c>
      <c r="T13647" s="267" t="s">
        <v>13</v>
      </c>
      <c r="U13647" s="267" t="s">
        <v>1495</v>
      </c>
      <c r="V13647" s="267" t="s">
        <v>13</v>
      </c>
      <c r="W13647" s="267">
        <v>1940</v>
      </c>
      <c r="X13647" s="267">
        <v>15327237</v>
      </c>
      <c r="Y13647" s="267">
        <v>15327237</v>
      </c>
      <c r="Z13647" s="267">
        <v>1</v>
      </c>
      <c r="AA13647" s="267" t="s">
        <v>1987</v>
      </c>
      <c r="AB13647" s="270" t="s">
        <v>1988</v>
      </c>
      <c r="AD13647" s="267" t="s">
        <v>13</v>
      </c>
      <c r="AF13647" s="267" t="s">
        <v>24</v>
      </c>
    </row>
    <row r="13648" spans="3:32" ht="409.5">
      <c r="C13648" s="267" t="s">
        <v>1985</v>
      </c>
      <c r="D13648" s="267" t="s">
        <v>727</v>
      </c>
      <c r="E13648" s="267">
        <v>14048</v>
      </c>
      <c r="F13648" s="267" t="s">
        <v>1444</v>
      </c>
      <c r="G13648" s="267" t="s">
        <v>1445</v>
      </c>
      <c r="H13648" s="267">
        <v>1</v>
      </c>
      <c r="I13648" s="267" t="s">
        <v>583</v>
      </c>
      <c r="J13648" s="267">
        <v>0.64</v>
      </c>
      <c r="K13648" s="267" t="s">
        <v>1986</v>
      </c>
      <c r="O13648" s="267" t="s">
        <v>24</v>
      </c>
      <c r="P13648" s="267">
        <v>15327237</v>
      </c>
      <c r="Q13648" s="267" t="s">
        <v>1445</v>
      </c>
      <c r="S13648" s="267">
        <v>38</v>
      </c>
      <c r="T13648" s="267" t="s">
        <v>13</v>
      </c>
      <c r="U13648" s="267" t="s">
        <v>1495</v>
      </c>
      <c r="V13648" s="267" t="s">
        <v>13</v>
      </c>
      <c r="W13648" s="267">
        <v>1940</v>
      </c>
      <c r="X13648" s="267">
        <v>15327237</v>
      </c>
      <c r="Y13648" s="267">
        <v>15327237</v>
      </c>
      <c r="Z13648" s="267">
        <v>1</v>
      </c>
      <c r="AA13648" s="267" t="s">
        <v>1987</v>
      </c>
      <c r="AB13648" s="270" t="s">
        <v>1988</v>
      </c>
      <c r="AD13648" s="267" t="s">
        <v>13</v>
      </c>
      <c r="AF13648" s="267" t="s">
        <v>24</v>
      </c>
    </row>
    <row r="13649" spans="3:32" ht="409.5">
      <c r="C13649" s="267" t="s">
        <v>1985</v>
      </c>
      <c r="D13649" s="267" t="s">
        <v>727</v>
      </c>
      <c r="E13649" s="267">
        <v>14048</v>
      </c>
      <c r="F13649" s="267" t="s">
        <v>1444</v>
      </c>
      <c r="G13649" s="267" t="s">
        <v>1445</v>
      </c>
      <c r="H13649" s="267">
        <v>1</v>
      </c>
      <c r="I13649" s="267" t="s">
        <v>583</v>
      </c>
      <c r="J13649" s="267">
        <v>0.64</v>
      </c>
      <c r="K13649" s="267" t="s">
        <v>1986</v>
      </c>
      <c r="O13649" s="267" t="s">
        <v>24</v>
      </c>
      <c r="P13649" s="267">
        <v>15327237</v>
      </c>
      <c r="Q13649" s="267" t="s">
        <v>1445</v>
      </c>
      <c r="S13649" s="267">
        <v>38</v>
      </c>
      <c r="T13649" s="267" t="s">
        <v>13</v>
      </c>
      <c r="U13649" s="267" t="s">
        <v>1495</v>
      </c>
      <c r="V13649" s="267" t="s">
        <v>13</v>
      </c>
      <c r="W13649" s="267">
        <v>1940</v>
      </c>
      <c r="X13649" s="267">
        <v>15327237</v>
      </c>
      <c r="Y13649" s="267">
        <v>15327237</v>
      </c>
      <c r="Z13649" s="267">
        <v>1</v>
      </c>
      <c r="AA13649" s="267" t="s">
        <v>1987</v>
      </c>
      <c r="AB13649" s="270" t="s">
        <v>1988</v>
      </c>
      <c r="AD13649" s="267" t="s">
        <v>13</v>
      </c>
      <c r="AF13649" s="267" t="s">
        <v>24</v>
      </c>
    </row>
    <row r="13650" spans="3:32" ht="409.5">
      <c r="C13650" s="267" t="s">
        <v>1985</v>
      </c>
      <c r="D13650" s="267" t="s">
        <v>727</v>
      </c>
      <c r="E13650" s="267">
        <v>14048</v>
      </c>
      <c r="F13650" s="267" t="s">
        <v>1444</v>
      </c>
      <c r="G13650" s="267" t="s">
        <v>1445</v>
      </c>
      <c r="H13650" s="267">
        <v>1</v>
      </c>
      <c r="I13650" s="267" t="s">
        <v>583</v>
      </c>
      <c r="J13650" s="267">
        <v>0.64</v>
      </c>
      <c r="K13650" s="267" t="s">
        <v>1986</v>
      </c>
      <c r="O13650" s="267" t="s">
        <v>24</v>
      </c>
      <c r="P13650" s="267">
        <v>15327237</v>
      </c>
      <c r="Q13650" s="267" t="s">
        <v>1445</v>
      </c>
      <c r="S13650" s="267">
        <v>38</v>
      </c>
      <c r="T13650" s="267" t="s">
        <v>13</v>
      </c>
      <c r="U13650" s="267" t="s">
        <v>1495</v>
      </c>
      <c r="V13650" s="267" t="s">
        <v>13</v>
      </c>
      <c r="W13650" s="267">
        <v>1940</v>
      </c>
      <c r="X13650" s="267">
        <v>15327237</v>
      </c>
      <c r="Y13650" s="267">
        <v>15327237</v>
      </c>
      <c r="Z13650" s="267">
        <v>1</v>
      </c>
      <c r="AA13650" s="267" t="s">
        <v>1987</v>
      </c>
      <c r="AB13650" s="270" t="s">
        <v>1988</v>
      </c>
      <c r="AD13650" s="267" t="s">
        <v>13</v>
      </c>
      <c r="AF13650" s="267" t="s">
        <v>24</v>
      </c>
    </row>
    <row r="13651" spans="3:32" ht="409.5">
      <c r="C13651" s="267" t="s">
        <v>1985</v>
      </c>
      <c r="D13651" s="267" t="s">
        <v>727</v>
      </c>
      <c r="E13651" s="267">
        <v>14048</v>
      </c>
      <c r="F13651" s="267" t="s">
        <v>1444</v>
      </c>
      <c r="G13651" s="267" t="s">
        <v>1445</v>
      </c>
      <c r="H13651" s="267">
        <v>1</v>
      </c>
      <c r="I13651" s="267" t="s">
        <v>583</v>
      </c>
      <c r="J13651" s="267">
        <v>0.64</v>
      </c>
      <c r="K13651" s="267" t="s">
        <v>1986</v>
      </c>
      <c r="O13651" s="267" t="s">
        <v>24</v>
      </c>
      <c r="P13651" s="267">
        <v>15327237</v>
      </c>
      <c r="Q13651" s="267" t="s">
        <v>1445</v>
      </c>
      <c r="S13651" s="267">
        <v>38</v>
      </c>
      <c r="T13651" s="267" t="s">
        <v>13</v>
      </c>
      <c r="U13651" s="267" t="s">
        <v>1495</v>
      </c>
      <c r="V13651" s="267" t="s">
        <v>13</v>
      </c>
      <c r="W13651" s="267">
        <v>1940</v>
      </c>
      <c r="X13651" s="267">
        <v>15327237</v>
      </c>
      <c r="Y13651" s="267">
        <v>15327237</v>
      </c>
      <c r="Z13651" s="267">
        <v>1</v>
      </c>
      <c r="AA13651" s="267" t="s">
        <v>1987</v>
      </c>
      <c r="AB13651" s="270" t="s">
        <v>1988</v>
      </c>
      <c r="AD13651" s="267" t="s">
        <v>13</v>
      </c>
      <c r="AF13651" s="267" t="s">
        <v>24</v>
      </c>
    </row>
    <row r="13652" spans="3:32" ht="409.5">
      <c r="C13652" s="267" t="s">
        <v>1985</v>
      </c>
      <c r="D13652" s="267" t="s">
        <v>727</v>
      </c>
      <c r="E13652" s="267">
        <v>14048</v>
      </c>
      <c r="F13652" s="267" t="s">
        <v>1444</v>
      </c>
      <c r="G13652" s="267" t="s">
        <v>1445</v>
      </c>
      <c r="H13652" s="267">
        <v>1</v>
      </c>
      <c r="I13652" s="267" t="s">
        <v>583</v>
      </c>
      <c r="J13652" s="267">
        <v>0.64</v>
      </c>
      <c r="K13652" s="267" t="s">
        <v>1986</v>
      </c>
      <c r="O13652" s="267" t="s">
        <v>24</v>
      </c>
      <c r="P13652" s="267">
        <v>15327237</v>
      </c>
      <c r="Q13652" s="267" t="s">
        <v>1445</v>
      </c>
      <c r="S13652" s="267">
        <v>38</v>
      </c>
      <c r="T13652" s="267" t="s">
        <v>13</v>
      </c>
      <c r="U13652" s="267" t="s">
        <v>1495</v>
      </c>
      <c r="V13652" s="267" t="s">
        <v>13</v>
      </c>
      <c r="W13652" s="267">
        <v>1940</v>
      </c>
      <c r="X13652" s="267">
        <v>15327237</v>
      </c>
      <c r="Y13652" s="267">
        <v>15327237</v>
      </c>
      <c r="Z13652" s="267">
        <v>1</v>
      </c>
      <c r="AA13652" s="267" t="s">
        <v>1987</v>
      </c>
      <c r="AB13652" s="270" t="s">
        <v>1988</v>
      </c>
      <c r="AD13652" s="267" t="s">
        <v>13</v>
      </c>
      <c r="AF13652" s="267" t="s">
        <v>24</v>
      </c>
    </row>
    <row r="13653" spans="3:32" ht="409.5">
      <c r="C13653" s="267" t="s">
        <v>1985</v>
      </c>
      <c r="D13653" s="267" t="s">
        <v>727</v>
      </c>
      <c r="E13653" s="267">
        <v>14048</v>
      </c>
      <c r="F13653" s="267" t="s">
        <v>1444</v>
      </c>
      <c r="G13653" s="267" t="s">
        <v>1445</v>
      </c>
      <c r="H13653" s="267">
        <v>1</v>
      </c>
      <c r="I13653" s="267" t="s">
        <v>583</v>
      </c>
      <c r="J13653" s="267">
        <v>0.64</v>
      </c>
      <c r="K13653" s="267" t="s">
        <v>1986</v>
      </c>
      <c r="O13653" s="267" t="s">
        <v>24</v>
      </c>
      <c r="P13653" s="267">
        <v>15327237</v>
      </c>
      <c r="Q13653" s="267" t="s">
        <v>1445</v>
      </c>
      <c r="S13653" s="267">
        <v>38</v>
      </c>
      <c r="T13653" s="267" t="s">
        <v>13</v>
      </c>
      <c r="U13653" s="267" t="s">
        <v>1495</v>
      </c>
      <c r="V13653" s="267" t="s">
        <v>13</v>
      </c>
      <c r="W13653" s="267">
        <v>1940</v>
      </c>
      <c r="X13653" s="267">
        <v>15327237</v>
      </c>
      <c r="Y13653" s="267">
        <v>15327237</v>
      </c>
      <c r="Z13653" s="267">
        <v>1</v>
      </c>
      <c r="AA13653" s="267" t="s">
        <v>1987</v>
      </c>
      <c r="AB13653" s="270" t="s">
        <v>1988</v>
      </c>
      <c r="AD13653" s="267" t="s">
        <v>13</v>
      </c>
      <c r="AF13653" s="267" t="s">
        <v>24</v>
      </c>
    </row>
    <row r="13654" spans="3:32" ht="409.5">
      <c r="C13654" s="267" t="s">
        <v>1985</v>
      </c>
      <c r="D13654" s="267" t="s">
        <v>727</v>
      </c>
      <c r="E13654" s="267">
        <v>14048</v>
      </c>
      <c r="F13654" s="267" t="s">
        <v>1444</v>
      </c>
      <c r="G13654" s="267" t="s">
        <v>1445</v>
      </c>
      <c r="H13654" s="267">
        <v>1</v>
      </c>
      <c r="I13654" s="267" t="s">
        <v>583</v>
      </c>
      <c r="J13654" s="267">
        <v>0.64</v>
      </c>
      <c r="K13654" s="267" t="s">
        <v>1986</v>
      </c>
      <c r="O13654" s="267" t="s">
        <v>24</v>
      </c>
      <c r="P13654" s="267">
        <v>15327237</v>
      </c>
      <c r="Q13654" s="267" t="s">
        <v>1445</v>
      </c>
      <c r="S13654" s="267">
        <v>38</v>
      </c>
      <c r="T13654" s="267" t="s">
        <v>13</v>
      </c>
      <c r="U13654" s="267" t="s">
        <v>1495</v>
      </c>
      <c r="V13654" s="267" t="s">
        <v>13</v>
      </c>
      <c r="W13654" s="267">
        <v>1940</v>
      </c>
      <c r="X13654" s="267">
        <v>15327237</v>
      </c>
      <c r="Y13654" s="267">
        <v>15327237</v>
      </c>
      <c r="Z13654" s="267">
        <v>1</v>
      </c>
      <c r="AA13654" s="267" t="s">
        <v>1987</v>
      </c>
      <c r="AB13654" s="270" t="s">
        <v>1988</v>
      </c>
      <c r="AD13654" s="267" t="s">
        <v>13</v>
      </c>
      <c r="AF13654" s="267" t="s">
        <v>24</v>
      </c>
    </row>
    <row r="13655" spans="3:32" ht="409.5">
      <c r="C13655" s="267" t="s">
        <v>1985</v>
      </c>
      <c r="D13655" s="267" t="s">
        <v>727</v>
      </c>
      <c r="E13655" s="267">
        <v>14048</v>
      </c>
      <c r="F13655" s="267" t="s">
        <v>1444</v>
      </c>
      <c r="G13655" s="267" t="s">
        <v>1445</v>
      </c>
      <c r="H13655" s="267">
        <v>1</v>
      </c>
      <c r="I13655" s="267" t="s">
        <v>583</v>
      </c>
      <c r="J13655" s="267">
        <v>0.64</v>
      </c>
      <c r="K13655" s="267" t="s">
        <v>1986</v>
      </c>
      <c r="O13655" s="267" t="s">
        <v>24</v>
      </c>
      <c r="P13655" s="267">
        <v>15327237</v>
      </c>
      <c r="Q13655" s="267" t="s">
        <v>1445</v>
      </c>
      <c r="S13655" s="267">
        <v>38</v>
      </c>
      <c r="T13655" s="267" t="s">
        <v>13</v>
      </c>
      <c r="U13655" s="267" t="s">
        <v>1495</v>
      </c>
      <c r="V13655" s="267" t="s">
        <v>13</v>
      </c>
      <c r="W13655" s="267">
        <v>1940</v>
      </c>
      <c r="X13655" s="267">
        <v>15327237</v>
      </c>
      <c r="Y13655" s="267">
        <v>15327237</v>
      </c>
      <c r="Z13655" s="267">
        <v>1</v>
      </c>
      <c r="AA13655" s="267" t="s">
        <v>1987</v>
      </c>
      <c r="AB13655" s="270" t="s">
        <v>1988</v>
      </c>
      <c r="AD13655" s="267" t="s">
        <v>13</v>
      </c>
      <c r="AF13655" s="267" t="s">
        <v>24</v>
      </c>
    </row>
    <row r="13656" spans="3:32" ht="409.5">
      <c r="C13656" s="267" t="s">
        <v>1985</v>
      </c>
      <c r="D13656" s="267" t="s">
        <v>727</v>
      </c>
      <c r="E13656" s="267">
        <v>14048</v>
      </c>
      <c r="F13656" s="267" t="s">
        <v>1444</v>
      </c>
      <c r="G13656" s="267" t="s">
        <v>1445</v>
      </c>
      <c r="H13656" s="267">
        <v>1</v>
      </c>
      <c r="I13656" s="267" t="s">
        <v>583</v>
      </c>
      <c r="J13656" s="267">
        <v>0.64</v>
      </c>
      <c r="K13656" s="267" t="s">
        <v>1986</v>
      </c>
      <c r="O13656" s="267" t="s">
        <v>24</v>
      </c>
      <c r="P13656" s="267">
        <v>15327237</v>
      </c>
      <c r="Q13656" s="267" t="s">
        <v>1445</v>
      </c>
      <c r="S13656" s="267">
        <v>38</v>
      </c>
      <c r="T13656" s="267" t="s">
        <v>13</v>
      </c>
      <c r="U13656" s="267" t="s">
        <v>1495</v>
      </c>
      <c r="V13656" s="267" t="s">
        <v>13</v>
      </c>
      <c r="W13656" s="267">
        <v>1940</v>
      </c>
      <c r="X13656" s="267">
        <v>15327237</v>
      </c>
      <c r="Y13656" s="267">
        <v>15327237</v>
      </c>
      <c r="Z13656" s="267">
        <v>1</v>
      </c>
      <c r="AA13656" s="267" t="s">
        <v>1987</v>
      </c>
      <c r="AB13656" s="270" t="s">
        <v>1988</v>
      </c>
      <c r="AD13656" s="267" t="s">
        <v>13</v>
      </c>
      <c r="AF13656" s="267" t="s">
        <v>24</v>
      </c>
    </row>
    <row r="13657" spans="3:32" ht="409.5">
      <c r="C13657" s="267" t="s">
        <v>1985</v>
      </c>
      <c r="D13657" s="267" t="s">
        <v>727</v>
      </c>
      <c r="E13657" s="267">
        <v>14048</v>
      </c>
      <c r="F13657" s="267" t="s">
        <v>1444</v>
      </c>
      <c r="G13657" s="267" t="s">
        <v>1445</v>
      </c>
      <c r="H13657" s="267">
        <v>1</v>
      </c>
      <c r="I13657" s="267" t="s">
        <v>583</v>
      </c>
      <c r="J13657" s="267">
        <v>0.64</v>
      </c>
      <c r="K13657" s="267" t="s">
        <v>1986</v>
      </c>
      <c r="O13657" s="267" t="s">
        <v>24</v>
      </c>
      <c r="P13657" s="267">
        <v>15327237</v>
      </c>
      <c r="Q13657" s="267" t="s">
        <v>1445</v>
      </c>
      <c r="S13657" s="267">
        <v>38</v>
      </c>
      <c r="T13657" s="267" t="s">
        <v>13</v>
      </c>
      <c r="U13657" s="267" t="s">
        <v>1495</v>
      </c>
      <c r="V13657" s="267" t="s">
        <v>13</v>
      </c>
      <c r="W13657" s="267">
        <v>1940</v>
      </c>
      <c r="X13657" s="267">
        <v>15327237</v>
      </c>
      <c r="Y13657" s="267">
        <v>15327237</v>
      </c>
      <c r="Z13657" s="267">
        <v>1</v>
      </c>
      <c r="AA13657" s="267" t="s">
        <v>1987</v>
      </c>
      <c r="AB13657" s="270" t="s">
        <v>1988</v>
      </c>
      <c r="AD13657" s="267" t="s">
        <v>13</v>
      </c>
      <c r="AF13657" s="267" t="s">
        <v>24</v>
      </c>
    </row>
    <row r="13658" spans="3:32" ht="409.5">
      <c r="C13658" s="267" t="s">
        <v>1985</v>
      </c>
      <c r="D13658" s="267" t="s">
        <v>727</v>
      </c>
      <c r="E13658" s="267">
        <v>14048</v>
      </c>
      <c r="F13658" s="267" t="s">
        <v>1444</v>
      </c>
      <c r="G13658" s="267" t="s">
        <v>1445</v>
      </c>
      <c r="H13658" s="267">
        <v>1</v>
      </c>
      <c r="I13658" s="267" t="s">
        <v>583</v>
      </c>
      <c r="J13658" s="267">
        <v>0.64</v>
      </c>
      <c r="K13658" s="267" t="s">
        <v>1986</v>
      </c>
      <c r="O13658" s="267" t="s">
        <v>24</v>
      </c>
      <c r="P13658" s="267">
        <v>15327237</v>
      </c>
      <c r="Q13658" s="267" t="s">
        <v>1445</v>
      </c>
      <c r="S13658" s="267">
        <v>38</v>
      </c>
      <c r="T13658" s="267" t="s">
        <v>13</v>
      </c>
      <c r="U13658" s="267" t="s">
        <v>1495</v>
      </c>
      <c r="V13658" s="267" t="s">
        <v>13</v>
      </c>
      <c r="W13658" s="267">
        <v>1940</v>
      </c>
      <c r="X13658" s="267">
        <v>15327237</v>
      </c>
      <c r="Y13658" s="267">
        <v>15327237</v>
      </c>
      <c r="Z13658" s="267">
        <v>1</v>
      </c>
      <c r="AA13658" s="267" t="s">
        <v>1987</v>
      </c>
      <c r="AB13658" s="270" t="s">
        <v>1988</v>
      </c>
      <c r="AD13658" s="267" t="s">
        <v>13</v>
      </c>
      <c r="AF13658" s="267" t="s">
        <v>24</v>
      </c>
    </row>
    <row r="13659" spans="3:32" ht="409.5">
      <c r="C13659" s="267" t="s">
        <v>1985</v>
      </c>
      <c r="D13659" s="267" t="s">
        <v>727</v>
      </c>
      <c r="E13659" s="267">
        <v>14048</v>
      </c>
      <c r="F13659" s="267" t="s">
        <v>1444</v>
      </c>
      <c r="G13659" s="267" t="s">
        <v>1445</v>
      </c>
      <c r="H13659" s="267">
        <v>1</v>
      </c>
      <c r="I13659" s="267" t="s">
        <v>583</v>
      </c>
      <c r="J13659" s="267">
        <v>0.64</v>
      </c>
      <c r="K13659" s="267" t="s">
        <v>1986</v>
      </c>
      <c r="O13659" s="267" t="s">
        <v>24</v>
      </c>
      <c r="P13659" s="267">
        <v>15327237</v>
      </c>
      <c r="Q13659" s="267" t="s">
        <v>1445</v>
      </c>
      <c r="S13659" s="267">
        <v>38</v>
      </c>
      <c r="T13659" s="267" t="s">
        <v>13</v>
      </c>
      <c r="U13659" s="267" t="s">
        <v>1495</v>
      </c>
      <c r="V13659" s="267" t="s">
        <v>13</v>
      </c>
      <c r="W13659" s="267">
        <v>1940</v>
      </c>
      <c r="X13659" s="267">
        <v>15327237</v>
      </c>
      <c r="Y13659" s="267">
        <v>15327237</v>
      </c>
      <c r="Z13659" s="267">
        <v>1</v>
      </c>
      <c r="AA13659" s="267" t="s">
        <v>1987</v>
      </c>
      <c r="AB13659" s="270" t="s">
        <v>1988</v>
      </c>
      <c r="AD13659" s="267" t="s">
        <v>13</v>
      </c>
      <c r="AF13659" s="267" t="s">
        <v>24</v>
      </c>
    </row>
    <row r="13660" spans="3:32" ht="409.5">
      <c r="C13660" s="267" t="s">
        <v>1985</v>
      </c>
      <c r="D13660" s="267" t="s">
        <v>727</v>
      </c>
      <c r="E13660" s="267">
        <v>14048</v>
      </c>
      <c r="F13660" s="267" t="s">
        <v>1444</v>
      </c>
      <c r="G13660" s="267" t="s">
        <v>1445</v>
      </c>
      <c r="H13660" s="267">
        <v>1</v>
      </c>
      <c r="I13660" s="267" t="s">
        <v>583</v>
      </c>
      <c r="J13660" s="267">
        <v>0.64</v>
      </c>
      <c r="K13660" s="267" t="s">
        <v>1986</v>
      </c>
      <c r="O13660" s="267" t="s">
        <v>24</v>
      </c>
      <c r="P13660" s="267">
        <v>15327237</v>
      </c>
      <c r="Q13660" s="267" t="s">
        <v>1445</v>
      </c>
      <c r="S13660" s="267">
        <v>38</v>
      </c>
      <c r="T13660" s="267" t="s">
        <v>13</v>
      </c>
      <c r="U13660" s="267" t="s">
        <v>1495</v>
      </c>
      <c r="V13660" s="267" t="s">
        <v>13</v>
      </c>
      <c r="W13660" s="267">
        <v>1940</v>
      </c>
      <c r="X13660" s="267">
        <v>15327237</v>
      </c>
      <c r="Y13660" s="267">
        <v>15327237</v>
      </c>
      <c r="Z13660" s="267">
        <v>1</v>
      </c>
      <c r="AA13660" s="267" t="s">
        <v>1987</v>
      </c>
      <c r="AB13660" s="270" t="s">
        <v>1988</v>
      </c>
      <c r="AD13660" s="267" t="s">
        <v>13</v>
      </c>
      <c r="AF13660" s="267" t="s">
        <v>24</v>
      </c>
    </row>
    <row r="13661" spans="3:32" ht="409.5">
      <c r="C13661" s="267" t="s">
        <v>1985</v>
      </c>
      <c r="D13661" s="267" t="s">
        <v>727</v>
      </c>
      <c r="E13661" s="267">
        <v>14048</v>
      </c>
      <c r="F13661" s="267" t="s">
        <v>1444</v>
      </c>
      <c r="G13661" s="267" t="s">
        <v>1445</v>
      </c>
      <c r="H13661" s="267">
        <v>1</v>
      </c>
      <c r="I13661" s="267" t="s">
        <v>583</v>
      </c>
      <c r="J13661" s="267">
        <v>0.64</v>
      </c>
      <c r="K13661" s="267" t="s">
        <v>1986</v>
      </c>
      <c r="O13661" s="267" t="s">
        <v>24</v>
      </c>
      <c r="P13661" s="267">
        <v>15327237</v>
      </c>
      <c r="Q13661" s="267" t="s">
        <v>1445</v>
      </c>
      <c r="S13661" s="267">
        <v>38</v>
      </c>
      <c r="T13661" s="267" t="s">
        <v>13</v>
      </c>
      <c r="U13661" s="267" t="s">
        <v>1495</v>
      </c>
      <c r="V13661" s="267" t="s">
        <v>13</v>
      </c>
      <c r="W13661" s="267">
        <v>1940</v>
      </c>
      <c r="X13661" s="267">
        <v>15327237</v>
      </c>
      <c r="Y13661" s="267">
        <v>15327237</v>
      </c>
      <c r="Z13661" s="267">
        <v>1</v>
      </c>
      <c r="AA13661" s="267" t="s">
        <v>1987</v>
      </c>
      <c r="AB13661" s="270" t="s">
        <v>1988</v>
      </c>
      <c r="AD13661" s="267" t="s">
        <v>13</v>
      </c>
      <c r="AF13661" s="267" t="s">
        <v>24</v>
      </c>
    </row>
    <row r="13662" spans="3:32" ht="409.5">
      <c r="C13662" s="267" t="s">
        <v>1985</v>
      </c>
      <c r="D13662" s="267" t="s">
        <v>727</v>
      </c>
      <c r="E13662" s="267">
        <v>14048</v>
      </c>
      <c r="F13662" s="267" t="s">
        <v>1444</v>
      </c>
      <c r="G13662" s="267" t="s">
        <v>1445</v>
      </c>
      <c r="H13662" s="267">
        <v>1</v>
      </c>
      <c r="I13662" s="267" t="s">
        <v>583</v>
      </c>
      <c r="J13662" s="267">
        <v>0.64</v>
      </c>
      <c r="K13662" s="267" t="s">
        <v>1986</v>
      </c>
      <c r="O13662" s="267" t="s">
        <v>24</v>
      </c>
      <c r="P13662" s="267">
        <v>15327237</v>
      </c>
      <c r="Q13662" s="267" t="s">
        <v>1445</v>
      </c>
      <c r="S13662" s="267">
        <v>38</v>
      </c>
      <c r="T13662" s="267" t="s">
        <v>13</v>
      </c>
      <c r="U13662" s="267" t="s">
        <v>1495</v>
      </c>
      <c r="V13662" s="267" t="s">
        <v>13</v>
      </c>
      <c r="W13662" s="267">
        <v>1940</v>
      </c>
      <c r="X13662" s="267">
        <v>15327237</v>
      </c>
      <c r="Y13662" s="267">
        <v>15327237</v>
      </c>
      <c r="Z13662" s="267">
        <v>1</v>
      </c>
      <c r="AA13662" s="267" t="s">
        <v>1987</v>
      </c>
      <c r="AB13662" s="270" t="s">
        <v>1988</v>
      </c>
      <c r="AD13662" s="267" t="s">
        <v>13</v>
      </c>
      <c r="AF13662" s="267" t="s">
        <v>24</v>
      </c>
    </row>
    <row r="13663" spans="3:32" ht="409.5">
      <c r="C13663" s="267" t="s">
        <v>1985</v>
      </c>
      <c r="D13663" s="267" t="s">
        <v>727</v>
      </c>
      <c r="E13663" s="267">
        <v>14048</v>
      </c>
      <c r="F13663" s="267" t="s">
        <v>1444</v>
      </c>
      <c r="G13663" s="267" t="s">
        <v>1445</v>
      </c>
      <c r="H13663" s="267">
        <v>1</v>
      </c>
      <c r="I13663" s="267" t="s">
        <v>583</v>
      </c>
      <c r="J13663" s="267">
        <v>0.64</v>
      </c>
      <c r="K13663" s="267" t="s">
        <v>1986</v>
      </c>
      <c r="O13663" s="267" t="s">
        <v>24</v>
      </c>
      <c r="P13663" s="267">
        <v>15327237</v>
      </c>
      <c r="Q13663" s="267" t="s">
        <v>1445</v>
      </c>
      <c r="S13663" s="267">
        <v>38</v>
      </c>
      <c r="T13663" s="267" t="s">
        <v>13</v>
      </c>
      <c r="U13663" s="267" t="s">
        <v>1495</v>
      </c>
      <c r="V13663" s="267" t="s">
        <v>13</v>
      </c>
      <c r="W13663" s="267">
        <v>1940</v>
      </c>
      <c r="X13663" s="267">
        <v>15327237</v>
      </c>
      <c r="Y13663" s="267">
        <v>15327237</v>
      </c>
      <c r="Z13663" s="267">
        <v>1</v>
      </c>
      <c r="AA13663" s="267" t="s">
        <v>1987</v>
      </c>
      <c r="AB13663" s="270" t="s">
        <v>1988</v>
      </c>
      <c r="AD13663" s="267" t="s">
        <v>13</v>
      </c>
      <c r="AF13663" s="267" t="s">
        <v>24</v>
      </c>
    </row>
    <row r="13664" spans="3:32" ht="409.5">
      <c r="C13664" s="267" t="s">
        <v>1985</v>
      </c>
      <c r="D13664" s="267" t="s">
        <v>727</v>
      </c>
      <c r="E13664" s="267">
        <v>14048</v>
      </c>
      <c r="F13664" s="267" t="s">
        <v>1444</v>
      </c>
      <c r="G13664" s="267" t="s">
        <v>1445</v>
      </c>
      <c r="H13664" s="267">
        <v>1</v>
      </c>
      <c r="I13664" s="267" t="s">
        <v>583</v>
      </c>
      <c r="J13664" s="267">
        <v>0.64</v>
      </c>
      <c r="K13664" s="267" t="s">
        <v>1986</v>
      </c>
      <c r="O13664" s="267" t="s">
        <v>24</v>
      </c>
      <c r="P13664" s="267">
        <v>15327237</v>
      </c>
      <c r="Q13664" s="267" t="s">
        <v>1445</v>
      </c>
      <c r="S13664" s="267">
        <v>38</v>
      </c>
      <c r="T13664" s="267" t="s">
        <v>13</v>
      </c>
      <c r="U13664" s="267" t="s">
        <v>1495</v>
      </c>
      <c r="V13664" s="267" t="s">
        <v>13</v>
      </c>
      <c r="W13664" s="267">
        <v>1940</v>
      </c>
      <c r="X13664" s="267">
        <v>15327237</v>
      </c>
      <c r="Y13664" s="267">
        <v>15327237</v>
      </c>
      <c r="Z13664" s="267">
        <v>1</v>
      </c>
      <c r="AA13664" s="267" t="s">
        <v>1987</v>
      </c>
      <c r="AB13664" s="270" t="s">
        <v>1988</v>
      </c>
      <c r="AD13664" s="267" t="s">
        <v>13</v>
      </c>
      <c r="AF13664" s="267" t="s">
        <v>24</v>
      </c>
    </row>
    <row r="13665" spans="3:32" ht="409.5">
      <c r="C13665" s="267" t="s">
        <v>1985</v>
      </c>
      <c r="D13665" s="267" t="s">
        <v>727</v>
      </c>
      <c r="E13665" s="267">
        <v>14048</v>
      </c>
      <c r="F13665" s="267" t="s">
        <v>1444</v>
      </c>
      <c r="G13665" s="267" t="s">
        <v>1445</v>
      </c>
      <c r="H13665" s="267">
        <v>1</v>
      </c>
      <c r="I13665" s="267" t="s">
        <v>583</v>
      </c>
      <c r="J13665" s="267">
        <v>0.64</v>
      </c>
      <c r="K13665" s="267" t="s">
        <v>1986</v>
      </c>
      <c r="O13665" s="267" t="s">
        <v>24</v>
      </c>
      <c r="P13665" s="267">
        <v>15327237</v>
      </c>
      <c r="Q13665" s="267" t="s">
        <v>1445</v>
      </c>
      <c r="S13665" s="267">
        <v>38</v>
      </c>
      <c r="T13665" s="267" t="s">
        <v>13</v>
      </c>
      <c r="U13665" s="267" t="s">
        <v>1495</v>
      </c>
      <c r="V13665" s="267" t="s">
        <v>13</v>
      </c>
      <c r="W13665" s="267">
        <v>1940</v>
      </c>
      <c r="X13665" s="267">
        <v>15327237</v>
      </c>
      <c r="Y13665" s="267">
        <v>15327237</v>
      </c>
      <c r="Z13665" s="267">
        <v>1</v>
      </c>
      <c r="AA13665" s="267" t="s">
        <v>1987</v>
      </c>
      <c r="AB13665" s="270" t="s">
        <v>1988</v>
      </c>
      <c r="AD13665" s="267" t="s">
        <v>13</v>
      </c>
      <c r="AF13665" s="267" t="s">
        <v>24</v>
      </c>
    </row>
    <row r="13666" spans="3:32" ht="409.5">
      <c r="C13666" s="267" t="s">
        <v>1985</v>
      </c>
      <c r="D13666" s="267" t="s">
        <v>727</v>
      </c>
      <c r="E13666" s="267">
        <v>14048</v>
      </c>
      <c r="F13666" s="267" t="s">
        <v>1444</v>
      </c>
      <c r="G13666" s="267" t="s">
        <v>1445</v>
      </c>
      <c r="H13666" s="267">
        <v>1</v>
      </c>
      <c r="I13666" s="267" t="s">
        <v>583</v>
      </c>
      <c r="J13666" s="267">
        <v>0.64</v>
      </c>
      <c r="K13666" s="267" t="s">
        <v>1986</v>
      </c>
      <c r="O13666" s="267" t="s">
        <v>24</v>
      </c>
      <c r="P13666" s="267">
        <v>15327237</v>
      </c>
      <c r="Q13666" s="267" t="s">
        <v>1445</v>
      </c>
      <c r="S13666" s="267">
        <v>38</v>
      </c>
      <c r="T13666" s="267" t="s">
        <v>13</v>
      </c>
      <c r="U13666" s="267" t="s">
        <v>1495</v>
      </c>
      <c r="V13666" s="267" t="s">
        <v>13</v>
      </c>
      <c r="W13666" s="267">
        <v>1940</v>
      </c>
      <c r="X13666" s="267">
        <v>15327237</v>
      </c>
      <c r="Y13666" s="267">
        <v>15327237</v>
      </c>
      <c r="Z13666" s="267">
        <v>1</v>
      </c>
      <c r="AA13666" s="267" t="s">
        <v>1987</v>
      </c>
      <c r="AB13666" s="270" t="s">
        <v>1988</v>
      </c>
      <c r="AD13666" s="267" t="s">
        <v>13</v>
      </c>
      <c r="AF13666" s="267" t="s">
        <v>24</v>
      </c>
    </row>
    <row r="13667" spans="3:32" ht="409.5">
      <c r="C13667" s="267" t="s">
        <v>1985</v>
      </c>
      <c r="D13667" s="267" t="s">
        <v>727</v>
      </c>
      <c r="E13667" s="267">
        <v>14048</v>
      </c>
      <c r="F13667" s="267" t="s">
        <v>1444</v>
      </c>
      <c r="G13667" s="267" t="s">
        <v>1445</v>
      </c>
      <c r="H13667" s="267">
        <v>1</v>
      </c>
      <c r="I13667" s="267" t="s">
        <v>583</v>
      </c>
      <c r="J13667" s="267">
        <v>0.64</v>
      </c>
      <c r="K13667" s="267" t="s">
        <v>1986</v>
      </c>
      <c r="O13667" s="267" t="s">
        <v>24</v>
      </c>
      <c r="P13667" s="267">
        <v>15327237</v>
      </c>
      <c r="Q13667" s="267" t="s">
        <v>1445</v>
      </c>
      <c r="S13667" s="267">
        <v>38</v>
      </c>
      <c r="T13667" s="267" t="s">
        <v>13</v>
      </c>
      <c r="U13667" s="267" t="s">
        <v>1495</v>
      </c>
      <c r="V13667" s="267" t="s">
        <v>13</v>
      </c>
      <c r="W13667" s="267">
        <v>1940</v>
      </c>
      <c r="X13667" s="267">
        <v>15327237</v>
      </c>
      <c r="Y13667" s="267">
        <v>15327237</v>
      </c>
      <c r="Z13667" s="267">
        <v>1</v>
      </c>
      <c r="AA13667" s="267" t="s">
        <v>1987</v>
      </c>
      <c r="AB13667" s="270" t="s">
        <v>1988</v>
      </c>
      <c r="AD13667" s="267" t="s">
        <v>13</v>
      </c>
      <c r="AF13667" s="267" t="s">
        <v>24</v>
      </c>
    </row>
    <row r="13668" spans="3:32" ht="409.5">
      <c r="C13668" s="267" t="s">
        <v>1985</v>
      </c>
      <c r="D13668" s="267" t="s">
        <v>727</v>
      </c>
      <c r="E13668" s="267">
        <v>14048</v>
      </c>
      <c r="F13668" s="267" t="s">
        <v>1444</v>
      </c>
      <c r="G13668" s="267" t="s">
        <v>1445</v>
      </c>
      <c r="H13668" s="267">
        <v>1</v>
      </c>
      <c r="I13668" s="267" t="s">
        <v>583</v>
      </c>
      <c r="J13668" s="267">
        <v>0.64</v>
      </c>
      <c r="K13668" s="267" t="s">
        <v>1986</v>
      </c>
      <c r="O13668" s="267" t="s">
        <v>24</v>
      </c>
      <c r="P13668" s="267">
        <v>15327237</v>
      </c>
      <c r="Q13668" s="267" t="s">
        <v>1445</v>
      </c>
      <c r="S13668" s="267">
        <v>38</v>
      </c>
      <c r="T13668" s="267" t="s">
        <v>13</v>
      </c>
      <c r="U13668" s="267" t="s">
        <v>1495</v>
      </c>
      <c r="V13668" s="267" t="s">
        <v>13</v>
      </c>
      <c r="W13668" s="267">
        <v>1940</v>
      </c>
      <c r="X13668" s="267">
        <v>15327237</v>
      </c>
      <c r="Y13668" s="267">
        <v>15327237</v>
      </c>
      <c r="Z13668" s="267">
        <v>1</v>
      </c>
      <c r="AA13668" s="267" t="s">
        <v>1987</v>
      </c>
      <c r="AB13668" s="270" t="s">
        <v>1988</v>
      </c>
      <c r="AD13668" s="267" t="s">
        <v>13</v>
      </c>
      <c r="AF13668" s="267" t="s">
        <v>24</v>
      </c>
    </row>
    <row r="13669" spans="3:32" ht="409.5">
      <c r="C13669" s="267" t="s">
        <v>1985</v>
      </c>
      <c r="D13669" s="267" t="s">
        <v>727</v>
      </c>
      <c r="E13669" s="267">
        <v>14048</v>
      </c>
      <c r="F13669" s="267" t="s">
        <v>1444</v>
      </c>
      <c r="G13669" s="267" t="s">
        <v>1445</v>
      </c>
      <c r="H13669" s="267">
        <v>1</v>
      </c>
      <c r="I13669" s="267" t="s">
        <v>583</v>
      </c>
      <c r="J13669" s="267">
        <v>0.64</v>
      </c>
      <c r="K13669" s="267" t="s">
        <v>1986</v>
      </c>
      <c r="O13669" s="267" t="s">
        <v>24</v>
      </c>
      <c r="P13669" s="267">
        <v>15327237</v>
      </c>
      <c r="Q13669" s="267" t="s">
        <v>1445</v>
      </c>
      <c r="S13669" s="267">
        <v>38</v>
      </c>
      <c r="T13669" s="267" t="s">
        <v>13</v>
      </c>
      <c r="U13669" s="267" t="s">
        <v>1495</v>
      </c>
      <c r="V13669" s="267" t="s">
        <v>13</v>
      </c>
      <c r="W13669" s="267">
        <v>1940</v>
      </c>
      <c r="X13669" s="267">
        <v>15327237</v>
      </c>
      <c r="Y13669" s="267">
        <v>15327237</v>
      </c>
      <c r="Z13669" s="267">
        <v>1</v>
      </c>
      <c r="AA13669" s="267" t="s">
        <v>1987</v>
      </c>
      <c r="AB13669" s="270" t="s">
        <v>1988</v>
      </c>
      <c r="AD13669" s="267" t="s">
        <v>13</v>
      </c>
      <c r="AF13669" s="267" t="s">
        <v>24</v>
      </c>
    </row>
    <row r="13670" spans="3:32" ht="409.5">
      <c r="C13670" s="267" t="s">
        <v>1985</v>
      </c>
      <c r="D13670" s="267" t="s">
        <v>727</v>
      </c>
      <c r="E13670" s="267">
        <v>14048</v>
      </c>
      <c r="F13670" s="267" t="s">
        <v>1444</v>
      </c>
      <c r="G13670" s="267" t="s">
        <v>1445</v>
      </c>
      <c r="H13670" s="267">
        <v>1</v>
      </c>
      <c r="I13670" s="267" t="s">
        <v>583</v>
      </c>
      <c r="J13670" s="267">
        <v>0.64</v>
      </c>
      <c r="K13670" s="267" t="s">
        <v>1986</v>
      </c>
      <c r="O13670" s="267" t="s">
        <v>24</v>
      </c>
      <c r="P13670" s="267">
        <v>15327237</v>
      </c>
      <c r="Q13670" s="267" t="s">
        <v>1445</v>
      </c>
      <c r="S13670" s="267">
        <v>38</v>
      </c>
      <c r="T13670" s="267" t="s">
        <v>13</v>
      </c>
      <c r="U13670" s="267" t="s">
        <v>1495</v>
      </c>
      <c r="V13670" s="267" t="s">
        <v>13</v>
      </c>
      <c r="W13670" s="267">
        <v>1940</v>
      </c>
      <c r="X13670" s="267">
        <v>15327237</v>
      </c>
      <c r="Y13670" s="267">
        <v>15327237</v>
      </c>
      <c r="Z13670" s="267">
        <v>1</v>
      </c>
      <c r="AA13670" s="267" t="s">
        <v>1987</v>
      </c>
      <c r="AB13670" s="270" t="s">
        <v>1988</v>
      </c>
      <c r="AD13670" s="267" t="s">
        <v>13</v>
      </c>
      <c r="AF13670" s="267" t="s">
        <v>24</v>
      </c>
    </row>
    <row r="13671" spans="3:32" ht="409.5">
      <c r="C13671" s="267" t="s">
        <v>1985</v>
      </c>
      <c r="D13671" s="267" t="s">
        <v>727</v>
      </c>
      <c r="E13671" s="267">
        <v>14048</v>
      </c>
      <c r="F13671" s="267" t="s">
        <v>1444</v>
      </c>
      <c r="G13671" s="267" t="s">
        <v>1445</v>
      </c>
      <c r="H13671" s="267">
        <v>1</v>
      </c>
      <c r="I13671" s="267" t="s">
        <v>583</v>
      </c>
      <c r="J13671" s="267">
        <v>0.64</v>
      </c>
      <c r="K13671" s="267" t="s">
        <v>1986</v>
      </c>
      <c r="O13671" s="267" t="s">
        <v>24</v>
      </c>
      <c r="P13671" s="267">
        <v>15327237</v>
      </c>
      <c r="Q13671" s="267" t="s">
        <v>1445</v>
      </c>
      <c r="S13671" s="267">
        <v>38</v>
      </c>
      <c r="T13671" s="267" t="s">
        <v>13</v>
      </c>
      <c r="U13671" s="267" t="s">
        <v>1495</v>
      </c>
      <c r="V13671" s="267" t="s">
        <v>13</v>
      </c>
      <c r="W13671" s="267">
        <v>1940</v>
      </c>
      <c r="X13671" s="267">
        <v>15327237</v>
      </c>
      <c r="Y13671" s="267">
        <v>15327237</v>
      </c>
      <c r="Z13671" s="267">
        <v>1</v>
      </c>
      <c r="AA13671" s="267" t="s">
        <v>1987</v>
      </c>
      <c r="AB13671" s="270" t="s">
        <v>1988</v>
      </c>
      <c r="AD13671" s="267" t="s">
        <v>13</v>
      </c>
      <c r="AF13671" s="267" t="s">
        <v>24</v>
      </c>
    </row>
    <row r="13672" spans="3:32" ht="409.5">
      <c r="C13672" s="267" t="s">
        <v>1985</v>
      </c>
      <c r="D13672" s="267" t="s">
        <v>727</v>
      </c>
      <c r="E13672" s="267">
        <v>14048</v>
      </c>
      <c r="F13672" s="267" t="s">
        <v>1444</v>
      </c>
      <c r="G13672" s="267" t="s">
        <v>1445</v>
      </c>
      <c r="H13672" s="267">
        <v>1</v>
      </c>
      <c r="I13672" s="267" t="s">
        <v>583</v>
      </c>
      <c r="J13672" s="267">
        <v>0.64</v>
      </c>
      <c r="K13672" s="267" t="s">
        <v>1986</v>
      </c>
      <c r="O13672" s="267" t="s">
        <v>24</v>
      </c>
      <c r="P13672" s="267">
        <v>15327237</v>
      </c>
      <c r="Q13672" s="267" t="s">
        <v>1445</v>
      </c>
      <c r="S13672" s="267">
        <v>38</v>
      </c>
      <c r="T13672" s="267" t="s">
        <v>13</v>
      </c>
      <c r="U13672" s="267" t="s">
        <v>1495</v>
      </c>
      <c r="V13672" s="267" t="s">
        <v>13</v>
      </c>
      <c r="W13672" s="267">
        <v>1940</v>
      </c>
      <c r="X13672" s="267">
        <v>15327237</v>
      </c>
      <c r="Y13672" s="267">
        <v>15327237</v>
      </c>
      <c r="Z13672" s="267">
        <v>1</v>
      </c>
      <c r="AA13672" s="267" t="s">
        <v>1987</v>
      </c>
      <c r="AB13672" s="270" t="s">
        <v>1988</v>
      </c>
      <c r="AD13672" s="267" t="s">
        <v>13</v>
      </c>
      <c r="AF13672" s="267" t="s">
        <v>24</v>
      </c>
    </row>
    <row r="13673" spans="3:32" ht="409.5">
      <c r="C13673" s="267" t="s">
        <v>1985</v>
      </c>
      <c r="D13673" s="267" t="s">
        <v>727</v>
      </c>
      <c r="E13673" s="267">
        <v>14048</v>
      </c>
      <c r="F13673" s="267" t="s">
        <v>1444</v>
      </c>
      <c r="G13673" s="267" t="s">
        <v>1445</v>
      </c>
      <c r="H13673" s="267">
        <v>1</v>
      </c>
      <c r="I13673" s="267" t="s">
        <v>583</v>
      </c>
      <c r="J13673" s="267">
        <v>0.64</v>
      </c>
      <c r="K13673" s="267" t="s">
        <v>1986</v>
      </c>
      <c r="O13673" s="267" t="s">
        <v>24</v>
      </c>
      <c r="P13673" s="267">
        <v>15327237</v>
      </c>
      <c r="Q13673" s="267" t="s">
        <v>1445</v>
      </c>
      <c r="S13673" s="267">
        <v>38</v>
      </c>
      <c r="T13673" s="267" t="s">
        <v>13</v>
      </c>
      <c r="U13673" s="267" t="s">
        <v>1495</v>
      </c>
      <c r="V13673" s="267" t="s">
        <v>13</v>
      </c>
      <c r="W13673" s="267">
        <v>1940</v>
      </c>
      <c r="X13673" s="267">
        <v>15327237</v>
      </c>
      <c r="Y13673" s="267">
        <v>15327237</v>
      </c>
      <c r="Z13673" s="267">
        <v>1</v>
      </c>
      <c r="AA13673" s="267" t="s">
        <v>1987</v>
      </c>
      <c r="AB13673" s="270" t="s">
        <v>1988</v>
      </c>
      <c r="AD13673" s="267" t="s">
        <v>13</v>
      </c>
      <c r="AF13673" s="267" t="s">
        <v>24</v>
      </c>
    </row>
    <row r="13674" spans="3:32" ht="409.5">
      <c r="C13674" s="267" t="s">
        <v>1985</v>
      </c>
      <c r="D13674" s="267" t="s">
        <v>727</v>
      </c>
      <c r="E13674" s="267">
        <v>14048</v>
      </c>
      <c r="F13674" s="267" t="s">
        <v>1444</v>
      </c>
      <c r="G13674" s="267" t="s">
        <v>1445</v>
      </c>
      <c r="H13674" s="267">
        <v>1</v>
      </c>
      <c r="I13674" s="267" t="s">
        <v>583</v>
      </c>
      <c r="J13674" s="267">
        <v>0.64</v>
      </c>
      <c r="K13674" s="267" t="s">
        <v>1986</v>
      </c>
      <c r="O13674" s="267" t="s">
        <v>24</v>
      </c>
      <c r="P13674" s="267">
        <v>15327237</v>
      </c>
      <c r="Q13674" s="267" t="s">
        <v>1445</v>
      </c>
      <c r="S13674" s="267">
        <v>38</v>
      </c>
      <c r="T13674" s="267" t="s">
        <v>13</v>
      </c>
      <c r="U13674" s="267" t="s">
        <v>1495</v>
      </c>
      <c r="V13674" s="267" t="s">
        <v>13</v>
      </c>
      <c r="W13674" s="267">
        <v>1940</v>
      </c>
      <c r="X13674" s="267">
        <v>15327237</v>
      </c>
      <c r="Y13674" s="267">
        <v>15327237</v>
      </c>
      <c r="Z13674" s="267">
        <v>1</v>
      </c>
      <c r="AA13674" s="267" t="s">
        <v>1987</v>
      </c>
      <c r="AB13674" s="270" t="s">
        <v>1988</v>
      </c>
      <c r="AD13674" s="267" t="s">
        <v>13</v>
      </c>
      <c r="AF13674" s="267" t="s">
        <v>24</v>
      </c>
    </row>
    <row r="13675" spans="3:32" ht="409.5">
      <c r="C13675" s="267" t="s">
        <v>1985</v>
      </c>
      <c r="D13675" s="267" t="s">
        <v>727</v>
      </c>
      <c r="E13675" s="267">
        <v>14048</v>
      </c>
      <c r="F13675" s="267" t="s">
        <v>1444</v>
      </c>
      <c r="G13675" s="267" t="s">
        <v>1445</v>
      </c>
      <c r="H13675" s="267">
        <v>1</v>
      </c>
      <c r="I13675" s="267" t="s">
        <v>583</v>
      </c>
      <c r="J13675" s="267">
        <v>0.64</v>
      </c>
      <c r="K13675" s="267" t="s">
        <v>1986</v>
      </c>
      <c r="O13675" s="267" t="s">
        <v>24</v>
      </c>
      <c r="P13675" s="267">
        <v>15327237</v>
      </c>
      <c r="Q13675" s="267" t="s">
        <v>1445</v>
      </c>
      <c r="S13675" s="267">
        <v>38</v>
      </c>
      <c r="T13675" s="267" t="s">
        <v>13</v>
      </c>
      <c r="U13675" s="267" t="s">
        <v>1495</v>
      </c>
      <c r="V13675" s="267" t="s">
        <v>13</v>
      </c>
      <c r="W13675" s="267">
        <v>1940</v>
      </c>
      <c r="X13675" s="267">
        <v>15327237</v>
      </c>
      <c r="Y13675" s="267">
        <v>15327237</v>
      </c>
      <c r="Z13675" s="267">
        <v>1</v>
      </c>
      <c r="AA13675" s="267" t="s">
        <v>1987</v>
      </c>
      <c r="AB13675" s="270" t="s">
        <v>1988</v>
      </c>
      <c r="AD13675" s="267" t="s">
        <v>13</v>
      </c>
      <c r="AF13675" s="267" t="s">
        <v>24</v>
      </c>
    </row>
    <row r="13676" spans="3:32" ht="409.5">
      <c r="C13676" s="267" t="s">
        <v>1985</v>
      </c>
      <c r="D13676" s="267" t="s">
        <v>727</v>
      </c>
      <c r="E13676" s="267">
        <v>14048</v>
      </c>
      <c r="F13676" s="267" t="s">
        <v>1444</v>
      </c>
      <c r="G13676" s="267" t="s">
        <v>1445</v>
      </c>
      <c r="H13676" s="267">
        <v>1</v>
      </c>
      <c r="I13676" s="267" t="s">
        <v>583</v>
      </c>
      <c r="J13676" s="267">
        <v>0.64</v>
      </c>
      <c r="K13676" s="267" t="s">
        <v>1986</v>
      </c>
      <c r="O13676" s="267" t="s">
        <v>24</v>
      </c>
      <c r="P13676" s="267">
        <v>15327237</v>
      </c>
      <c r="Q13676" s="267" t="s">
        <v>1445</v>
      </c>
      <c r="S13676" s="267">
        <v>38</v>
      </c>
      <c r="T13676" s="267" t="s">
        <v>13</v>
      </c>
      <c r="U13676" s="267" t="s">
        <v>1495</v>
      </c>
      <c r="V13676" s="267" t="s">
        <v>13</v>
      </c>
      <c r="W13676" s="267">
        <v>1940</v>
      </c>
      <c r="X13676" s="267">
        <v>15327237</v>
      </c>
      <c r="Y13676" s="267">
        <v>15327237</v>
      </c>
      <c r="Z13676" s="267">
        <v>1</v>
      </c>
      <c r="AA13676" s="267" t="s">
        <v>1987</v>
      </c>
      <c r="AB13676" s="270" t="s">
        <v>1988</v>
      </c>
      <c r="AD13676" s="267" t="s">
        <v>13</v>
      </c>
      <c r="AF13676" s="267" t="s">
        <v>24</v>
      </c>
    </row>
    <row r="13677" spans="3:32" ht="409.5">
      <c r="C13677" s="267" t="s">
        <v>1985</v>
      </c>
      <c r="D13677" s="267" t="s">
        <v>727</v>
      </c>
      <c r="E13677" s="267">
        <v>14048</v>
      </c>
      <c r="F13677" s="267" t="s">
        <v>1444</v>
      </c>
      <c r="G13677" s="267" t="s">
        <v>1445</v>
      </c>
      <c r="H13677" s="267">
        <v>1</v>
      </c>
      <c r="I13677" s="267" t="s">
        <v>583</v>
      </c>
      <c r="J13677" s="267">
        <v>0.64</v>
      </c>
      <c r="K13677" s="267" t="s">
        <v>1986</v>
      </c>
      <c r="O13677" s="267" t="s">
        <v>24</v>
      </c>
      <c r="P13677" s="267">
        <v>15327237</v>
      </c>
      <c r="Q13677" s="267" t="s">
        <v>1445</v>
      </c>
      <c r="S13677" s="267">
        <v>38</v>
      </c>
      <c r="T13677" s="267" t="s">
        <v>13</v>
      </c>
      <c r="U13677" s="267" t="s">
        <v>1495</v>
      </c>
      <c r="V13677" s="267" t="s">
        <v>13</v>
      </c>
      <c r="W13677" s="267">
        <v>1940</v>
      </c>
      <c r="X13677" s="267">
        <v>15327237</v>
      </c>
      <c r="Y13677" s="267">
        <v>15327237</v>
      </c>
      <c r="Z13677" s="267">
        <v>1</v>
      </c>
      <c r="AA13677" s="267" t="s">
        <v>1987</v>
      </c>
      <c r="AB13677" s="270" t="s">
        <v>1988</v>
      </c>
      <c r="AD13677" s="267" t="s">
        <v>13</v>
      </c>
      <c r="AF13677" s="267" t="s">
        <v>24</v>
      </c>
    </row>
    <row r="13678" spans="3:32" ht="409.5">
      <c r="C13678" s="267" t="s">
        <v>1985</v>
      </c>
      <c r="D13678" s="267" t="s">
        <v>727</v>
      </c>
      <c r="E13678" s="267">
        <v>14048</v>
      </c>
      <c r="F13678" s="267" t="s">
        <v>1444</v>
      </c>
      <c r="G13678" s="267" t="s">
        <v>1445</v>
      </c>
      <c r="H13678" s="267">
        <v>1</v>
      </c>
      <c r="I13678" s="267" t="s">
        <v>583</v>
      </c>
      <c r="J13678" s="267">
        <v>0.64</v>
      </c>
      <c r="K13678" s="267" t="s">
        <v>1986</v>
      </c>
      <c r="O13678" s="267" t="s">
        <v>24</v>
      </c>
      <c r="P13678" s="267">
        <v>15327237</v>
      </c>
      <c r="Q13678" s="267" t="s">
        <v>1445</v>
      </c>
      <c r="S13678" s="267">
        <v>38</v>
      </c>
      <c r="T13678" s="267" t="s">
        <v>13</v>
      </c>
      <c r="U13678" s="267" t="s">
        <v>1495</v>
      </c>
      <c r="V13678" s="267" t="s">
        <v>13</v>
      </c>
      <c r="W13678" s="267">
        <v>1940</v>
      </c>
      <c r="X13678" s="267">
        <v>15327237</v>
      </c>
      <c r="Y13678" s="267">
        <v>15327237</v>
      </c>
      <c r="Z13678" s="267">
        <v>1</v>
      </c>
      <c r="AA13678" s="267" t="s">
        <v>1987</v>
      </c>
      <c r="AB13678" s="270" t="s">
        <v>1988</v>
      </c>
      <c r="AD13678" s="267" t="s">
        <v>13</v>
      </c>
      <c r="AF13678" s="267" t="s">
        <v>24</v>
      </c>
    </row>
    <row r="13679" spans="3:32" ht="409.5">
      <c r="C13679" s="267" t="s">
        <v>1985</v>
      </c>
      <c r="D13679" s="267" t="s">
        <v>727</v>
      </c>
      <c r="E13679" s="267">
        <v>14048</v>
      </c>
      <c r="F13679" s="267" t="s">
        <v>1444</v>
      </c>
      <c r="G13679" s="267" t="s">
        <v>1445</v>
      </c>
      <c r="H13679" s="267">
        <v>1</v>
      </c>
      <c r="I13679" s="267" t="s">
        <v>583</v>
      </c>
      <c r="J13679" s="267">
        <v>0.64</v>
      </c>
      <c r="K13679" s="267" t="s">
        <v>1986</v>
      </c>
      <c r="O13679" s="267" t="s">
        <v>24</v>
      </c>
      <c r="P13679" s="267">
        <v>15327237</v>
      </c>
      <c r="Q13679" s="267" t="s">
        <v>1445</v>
      </c>
      <c r="S13679" s="267">
        <v>38</v>
      </c>
      <c r="T13679" s="267" t="s">
        <v>13</v>
      </c>
      <c r="U13679" s="267" t="s">
        <v>1495</v>
      </c>
      <c r="V13679" s="267" t="s">
        <v>13</v>
      </c>
      <c r="W13679" s="267">
        <v>1940</v>
      </c>
      <c r="X13679" s="267">
        <v>15327237</v>
      </c>
      <c r="Y13679" s="267">
        <v>15327237</v>
      </c>
      <c r="Z13679" s="267">
        <v>1</v>
      </c>
      <c r="AA13679" s="267" t="s">
        <v>1987</v>
      </c>
      <c r="AB13679" s="270" t="s">
        <v>1988</v>
      </c>
      <c r="AD13679" s="267" t="s">
        <v>13</v>
      </c>
      <c r="AF13679" s="267" t="s">
        <v>24</v>
      </c>
    </row>
    <row r="13680" spans="3:32" ht="409.5">
      <c r="C13680" s="267" t="s">
        <v>1985</v>
      </c>
      <c r="D13680" s="267" t="s">
        <v>727</v>
      </c>
      <c r="E13680" s="267">
        <v>14048</v>
      </c>
      <c r="F13680" s="267" t="s">
        <v>1444</v>
      </c>
      <c r="G13680" s="267" t="s">
        <v>1445</v>
      </c>
      <c r="H13680" s="267">
        <v>1</v>
      </c>
      <c r="I13680" s="267" t="s">
        <v>583</v>
      </c>
      <c r="J13680" s="267">
        <v>0.64</v>
      </c>
      <c r="K13680" s="267" t="s">
        <v>1986</v>
      </c>
      <c r="O13680" s="267" t="s">
        <v>24</v>
      </c>
      <c r="P13680" s="267">
        <v>15327237</v>
      </c>
      <c r="Q13680" s="267" t="s">
        <v>1445</v>
      </c>
      <c r="S13680" s="267">
        <v>38</v>
      </c>
      <c r="T13680" s="267" t="s">
        <v>13</v>
      </c>
      <c r="U13680" s="267" t="s">
        <v>1495</v>
      </c>
      <c r="V13680" s="267" t="s">
        <v>13</v>
      </c>
      <c r="W13680" s="267">
        <v>1940</v>
      </c>
      <c r="X13680" s="267">
        <v>15327237</v>
      </c>
      <c r="Y13680" s="267">
        <v>15327237</v>
      </c>
      <c r="Z13680" s="267">
        <v>1</v>
      </c>
      <c r="AA13680" s="267" t="s">
        <v>1987</v>
      </c>
      <c r="AB13680" s="270" t="s">
        <v>1988</v>
      </c>
      <c r="AD13680" s="267" t="s">
        <v>13</v>
      </c>
      <c r="AF13680" s="267" t="s">
        <v>24</v>
      </c>
    </row>
    <row r="13681" spans="3:32" ht="409.5">
      <c r="C13681" s="267" t="s">
        <v>1985</v>
      </c>
      <c r="D13681" s="267" t="s">
        <v>727</v>
      </c>
      <c r="E13681" s="267">
        <v>14048</v>
      </c>
      <c r="F13681" s="267" t="s">
        <v>1444</v>
      </c>
      <c r="G13681" s="267" t="s">
        <v>1445</v>
      </c>
      <c r="H13681" s="267">
        <v>1</v>
      </c>
      <c r="I13681" s="267" t="s">
        <v>583</v>
      </c>
      <c r="J13681" s="267">
        <v>0.64</v>
      </c>
      <c r="K13681" s="267" t="s">
        <v>1986</v>
      </c>
      <c r="O13681" s="267" t="s">
        <v>24</v>
      </c>
      <c r="P13681" s="267">
        <v>15327237</v>
      </c>
      <c r="Q13681" s="267" t="s">
        <v>1445</v>
      </c>
      <c r="S13681" s="267">
        <v>38</v>
      </c>
      <c r="T13681" s="267" t="s">
        <v>13</v>
      </c>
      <c r="U13681" s="267" t="s">
        <v>1495</v>
      </c>
      <c r="V13681" s="267" t="s">
        <v>13</v>
      </c>
      <c r="W13681" s="267">
        <v>1940</v>
      </c>
      <c r="X13681" s="267">
        <v>15327237</v>
      </c>
      <c r="Y13681" s="267">
        <v>15327237</v>
      </c>
      <c r="Z13681" s="267">
        <v>1</v>
      </c>
      <c r="AA13681" s="267" t="s">
        <v>1987</v>
      </c>
      <c r="AB13681" s="270" t="s">
        <v>1988</v>
      </c>
      <c r="AD13681" s="267" t="s">
        <v>13</v>
      </c>
      <c r="AF13681" s="267" t="s">
        <v>24</v>
      </c>
    </row>
    <row r="13682" spans="3:32" ht="409.5">
      <c r="C13682" s="267" t="s">
        <v>1985</v>
      </c>
      <c r="D13682" s="267" t="s">
        <v>727</v>
      </c>
      <c r="E13682" s="267">
        <v>14048</v>
      </c>
      <c r="F13682" s="267" t="s">
        <v>1444</v>
      </c>
      <c r="G13682" s="267" t="s">
        <v>1445</v>
      </c>
      <c r="H13682" s="267">
        <v>1</v>
      </c>
      <c r="I13682" s="267" t="s">
        <v>583</v>
      </c>
      <c r="J13682" s="267">
        <v>0.64</v>
      </c>
      <c r="K13682" s="267" t="s">
        <v>1986</v>
      </c>
      <c r="O13682" s="267" t="s">
        <v>24</v>
      </c>
      <c r="P13682" s="267">
        <v>15327237</v>
      </c>
      <c r="Q13682" s="267" t="s">
        <v>1445</v>
      </c>
      <c r="S13682" s="267">
        <v>38</v>
      </c>
      <c r="T13682" s="267" t="s">
        <v>13</v>
      </c>
      <c r="U13682" s="267" t="s">
        <v>1495</v>
      </c>
      <c r="V13682" s="267" t="s">
        <v>13</v>
      </c>
      <c r="W13682" s="267">
        <v>1940</v>
      </c>
      <c r="X13682" s="267">
        <v>15327237</v>
      </c>
      <c r="Y13682" s="267">
        <v>15327237</v>
      </c>
      <c r="Z13682" s="267">
        <v>1</v>
      </c>
      <c r="AA13682" s="267" t="s">
        <v>1987</v>
      </c>
      <c r="AB13682" s="270" t="s">
        <v>1988</v>
      </c>
      <c r="AD13682" s="267" t="s">
        <v>13</v>
      </c>
      <c r="AF13682" s="267" t="s">
        <v>24</v>
      </c>
    </row>
    <row r="13683" spans="3:32" ht="409.5">
      <c r="C13683" s="267" t="s">
        <v>1985</v>
      </c>
      <c r="D13683" s="267" t="s">
        <v>727</v>
      </c>
      <c r="E13683" s="267">
        <v>14048</v>
      </c>
      <c r="F13683" s="267" t="s">
        <v>1444</v>
      </c>
      <c r="G13683" s="267" t="s">
        <v>1445</v>
      </c>
      <c r="H13683" s="267">
        <v>1</v>
      </c>
      <c r="I13683" s="267" t="s">
        <v>583</v>
      </c>
      <c r="J13683" s="267">
        <v>0.64</v>
      </c>
      <c r="K13683" s="267" t="s">
        <v>1986</v>
      </c>
      <c r="O13683" s="267" t="s">
        <v>24</v>
      </c>
      <c r="P13683" s="267">
        <v>15327237</v>
      </c>
      <c r="Q13683" s="267" t="s">
        <v>1445</v>
      </c>
      <c r="S13683" s="267">
        <v>38</v>
      </c>
      <c r="T13683" s="267" t="s">
        <v>13</v>
      </c>
      <c r="U13683" s="267" t="s">
        <v>1495</v>
      </c>
      <c r="V13683" s="267" t="s">
        <v>13</v>
      </c>
      <c r="W13683" s="267">
        <v>1940</v>
      </c>
      <c r="X13683" s="267">
        <v>15327237</v>
      </c>
      <c r="Y13683" s="267">
        <v>15327237</v>
      </c>
      <c r="Z13683" s="267">
        <v>1</v>
      </c>
      <c r="AA13683" s="267" t="s">
        <v>1987</v>
      </c>
      <c r="AB13683" s="270" t="s">
        <v>1988</v>
      </c>
      <c r="AD13683" s="267" t="s">
        <v>13</v>
      </c>
      <c r="AF13683" s="267" t="s">
        <v>24</v>
      </c>
    </row>
    <row r="13684" spans="3:32" ht="409.5">
      <c r="C13684" s="267" t="s">
        <v>1985</v>
      </c>
      <c r="D13684" s="267" t="s">
        <v>727</v>
      </c>
      <c r="E13684" s="267">
        <v>14048</v>
      </c>
      <c r="F13684" s="267" t="s">
        <v>1444</v>
      </c>
      <c r="G13684" s="267" t="s">
        <v>1445</v>
      </c>
      <c r="H13684" s="267">
        <v>1</v>
      </c>
      <c r="I13684" s="267" t="s">
        <v>583</v>
      </c>
      <c r="J13684" s="267">
        <v>0.64</v>
      </c>
      <c r="K13684" s="267" t="s">
        <v>1986</v>
      </c>
      <c r="O13684" s="267" t="s">
        <v>24</v>
      </c>
      <c r="P13684" s="267">
        <v>15327237</v>
      </c>
      <c r="Q13684" s="267" t="s">
        <v>1445</v>
      </c>
      <c r="S13684" s="267">
        <v>38</v>
      </c>
      <c r="T13684" s="267" t="s">
        <v>13</v>
      </c>
      <c r="U13684" s="267" t="s">
        <v>1495</v>
      </c>
      <c r="V13684" s="267" t="s">
        <v>13</v>
      </c>
      <c r="W13684" s="267">
        <v>1940</v>
      </c>
      <c r="X13684" s="267">
        <v>15327237</v>
      </c>
      <c r="Y13684" s="267">
        <v>15327237</v>
      </c>
      <c r="Z13684" s="267">
        <v>1</v>
      </c>
      <c r="AA13684" s="267" t="s">
        <v>1987</v>
      </c>
      <c r="AB13684" s="270" t="s">
        <v>1988</v>
      </c>
      <c r="AD13684" s="267" t="s">
        <v>13</v>
      </c>
      <c r="AF13684" s="267" t="s">
        <v>24</v>
      </c>
    </row>
    <row r="13685" spans="3:32" ht="409.5">
      <c r="C13685" s="267" t="s">
        <v>1985</v>
      </c>
      <c r="D13685" s="267" t="s">
        <v>727</v>
      </c>
      <c r="E13685" s="267">
        <v>14048</v>
      </c>
      <c r="F13685" s="267" t="s">
        <v>1444</v>
      </c>
      <c r="G13685" s="267" t="s">
        <v>1445</v>
      </c>
      <c r="H13685" s="267">
        <v>1</v>
      </c>
      <c r="I13685" s="267" t="s">
        <v>583</v>
      </c>
      <c r="J13685" s="267">
        <v>0.64</v>
      </c>
      <c r="K13685" s="267" t="s">
        <v>1986</v>
      </c>
      <c r="O13685" s="267" t="s">
        <v>24</v>
      </c>
      <c r="P13685" s="267">
        <v>15327237</v>
      </c>
      <c r="Q13685" s="267" t="s">
        <v>1445</v>
      </c>
      <c r="S13685" s="267">
        <v>38</v>
      </c>
      <c r="T13685" s="267" t="s">
        <v>13</v>
      </c>
      <c r="U13685" s="267" t="s">
        <v>1495</v>
      </c>
      <c r="V13685" s="267" t="s">
        <v>13</v>
      </c>
      <c r="W13685" s="267">
        <v>1940</v>
      </c>
      <c r="X13685" s="267">
        <v>15327237</v>
      </c>
      <c r="Y13685" s="267">
        <v>15327237</v>
      </c>
      <c r="Z13685" s="267">
        <v>1</v>
      </c>
      <c r="AA13685" s="267" t="s">
        <v>1987</v>
      </c>
      <c r="AB13685" s="270" t="s">
        <v>1988</v>
      </c>
      <c r="AD13685" s="267" t="s">
        <v>13</v>
      </c>
      <c r="AF13685" s="267" t="s">
        <v>24</v>
      </c>
    </row>
    <row r="13686" spans="3:32" ht="409.5">
      <c r="C13686" s="267" t="s">
        <v>1985</v>
      </c>
      <c r="D13686" s="267" t="s">
        <v>727</v>
      </c>
      <c r="E13686" s="267">
        <v>14048</v>
      </c>
      <c r="F13686" s="267" t="s">
        <v>1444</v>
      </c>
      <c r="G13686" s="267" t="s">
        <v>1445</v>
      </c>
      <c r="H13686" s="267">
        <v>1</v>
      </c>
      <c r="I13686" s="267" t="s">
        <v>583</v>
      </c>
      <c r="J13686" s="267">
        <v>0.64</v>
      </c>
      <c r="K13686" s="267" t="s">
        <v>1986</v>
      </c>
      <c r="O13686" s="267" t="s">
        <v>24</v>
      </c>
      <c r="P13686" s="267">
        <v>15327237</v>
      </c>
      <c r="Q13686" s="267" t="s">
        <v>1445</v>
      </c>
      <c r="S13686" s="267">
        <v>38</v>
      </c>
      <c r="T13686" s="267" t="s">
        <v>13</v>
      </c>
      <c r="U13686" s="267" t="s">
        <v>1495</v>
      </c>
      <c r="V13686" s="267" t="s">
        <v>13</v>
      </c>
      <c r="W13686" s="267">
        <v>1940</v>
      </c>
      <c r="X13686" s="267">
        <v>15327237</v>
      </c>
      <c r="Y13686" s="267">
        <v>15327237</v>
      </c>
      <c r="Z13686" s="267">
        <v>1</v>
      </c>
      <c r="AA13686" s="267" t="s">
        <v>1987</v>
      </c>
      <c r="AB13686" s="270" t="s">
        <v>1988</v>
      </c>
      <c r="AD13686" s="267" t="s">
        <v>13</v>
      </c>
      <c r="AF13686" s="267" t="s">
        <v>24</v>
      </c>
    </row>
    <row r="13687" spans="3:32" ht="409.5">
      <c r="C13687" s="267" t="s">
        <v>1985</v>
      </c>
      <c r="D13687" s="267" t="s">
        <v>727</v>
      </c>
      <c r="E13687" s="267">
        <v>14048</v>
      </c>
      <c r="F13687" s="267" t="s">
        <v>1444</v>
      </c>
      <c r="G13687" s="267" t="s">
        <v>1445</v>
      </c>
      <c r="H13687" s="267">
        <v>1</v>
      </c>
      <c r="I13687" s="267" t="s">
        <v>583</v>
      </c>
      <c r="J13687" s="267">
        <v>0.64</v>
      </c>
      <c r="K13687" s="267" t="s">
        <v>1986</v>
      </c>
      <c r="O13687" s="267" t="s">
        <v>24</v>
      </c>
      <c r="P13687" s="267">
        <v>15327237</v>
      </c>
      <c r="Q13687" s="267" t="s">
        <v>1445</v>
      </c>
      <c r="S13687" s="267">
        <v>38</v>
      </c>
      <c r="T13687" s="267" t="s">
        <v>13</v>
      </c>
      <c r="U13687" s="267" t="s">
        <v>1495</v>
      </c>
      <c r="V13687" s="267" t="s">
        <v>13</v>
      </c>
      <c r="W13687" s="267">
        <v>1940</v>
      </c>
      <c r="X13687" s="267">
        <v>15327237</v>
      </c>
      <c r="Y13687" s="267">
        <v>15327237</v>
      </c>
      <c r="Z13687" s="267">
        <v>1</v>
      </c>
      <c r="AA13687" s="267" t="s">
        <v>1987</v>
      </c>
      <c r="AB13687" s="270" t="s">
        <v>1988</v>
      </c>
      <c r="AD13687" s="267" t="s">
        <v>13</v>
      </c>
      <c r="AF13687" s="267" t="s">
        <v>24</v>
      </c>
    </row>
    <row r="13688" spans="3:32" ht="409.5">
      <c r="C13688" s="267" t="s">
        <v>1985</v>
      </c>
      <c r="D13688" s="267" t="s">
        <v>727</v>
      </c>
      <c r="E13688" s="267">
        <v>14048</v>
      </c>
      <c r="F13688" s="267" t="s">
        <v>1444</v>
      </c>
      <c r="G13688" s="267" t="s">
        <v>1445</v>
      </c>
      <c r="H13688" s="267">
        <v>1</v>
      </c>
      <c r="I13688" s="267" t="s">
        <v>583</v>
      </c>
      <c r="J13688" s="267">
        <v>0.64</v>
      </c>
      <c r="K13688" s="267" t="s">
        <v>1986</v>
      </c>
      <c r="O13688" s="267" t="s">
        <v>24</v>
      </c>
      <c r="P13688" s="267">
        <v>15327237</v>
      </c>
      <c r="Q13688" s="267" t="s">
        <v>1445</v>
      </c>
      <c r="S13688" s="267">
        <v>38</v>
      </c>
      <c r="T13688" s="267" t="s">
        <v>13</v>
      </c>
      <c r="U13688" s="267" t="s">
        <v>1495</v>
      </c>
      <c r="V13688" s="267" t="s">
        <v>13</v>
      </c>
      <c r="W13688" s="267">
        <v>1940</v>
      </c>
      <c r="X13688" s="267">
        <v>15327237</v>
      </c>
      <c r="Y13688" s="267">
        <v>15327237</v>
      </c>
      <c r="Z13688" s="267">
        <v>1</v>
      </c>
      <c r="AA13688" s="267" t="s">
        <v>1987</v>
      </c>
      <c r="AB13688" s="270" t="s">
        <v>1988</v>
      </c>
      <c r="AD13688" s="267" t="s">
        <v>13</v>
      </c>
      <c r="AF13688" s="267" t="s">
        <v>24</v>
      </c>
    </row>
    <row r="13689" spans="3:32" ht="409.5">
      <c r="C13689" s="267" t="s">
        <v>1985</v>
      </c>
      <c r="D13689" s="267" t="s">
        <v>727</v>
      </c>
      <c r="E13689" s="267">
        <v>14048</v>
      </c>
      <c r="F13689" s="267" t="s">
        <v>1444</v>
      </c>
      <c r="G13689" s="267" t="s">
        <v>1445</v>
      </c>
      <c r="H13689" s="267">
        <v>1</v>
      </c>
      <c r="I13689" s="267" t="s">
        <v>583</v>
      </c>
      <c r="J13689" s="267">
        <v>0.64</v>
      </c>
      <c r="K13689" s="267" t="s">
        <v>1986</v>
      </c>
      <c r="O13689" s="267" t="s">
        <v>24</v>
      </c>
      <c r="P13689" s="267">
        <v>15327237</v>
      </c>
      <c r="Q13689" s="267" t="s">
        <v>1445</v>
      </c>
      <c r="S13689" s="267">
        <v>38</v>
      </c>
      <c r="T13689" s="267" t="s">
        <v>13</v>
      </c>
      <c r="U13689" s="267" t="s">
        <v>1495</v>
      </c>
      <c r="V13689" s="267" t="s">
        <v>13</v>
      </c>
      <c r="W13689" s="267">
        <v>1940</v>
      </c>
      <c r="X13689" s="267">
        <v>15327237</v>
      </c>
      <c r="Y13689" s="267">
        <v>15327237</v>
      </c>
      <c r="Z13689" s="267">
        <v>1</v>
      </c>
      <c r="AA13689" s="267" t="s">
        <v>1987</v>
      </c>
      <c r="AB13689" s="270" t="s">
        <v>1988</v>
      </c>
      <c r="AD13689" s="267" t="s">
        <v>13</v>
      </c>
      <c r="AF13689" s="267" t="s">
        <v>24</v>
      </c>
    </row>
    <row r="13690" spans="3:32" ht="409.5">
      <c r="C13690" s="267" t="s">
        <v>1985</v>
      </c>
      <c r="D13690" s="267" t="s">
        <v>727</v>
      </c>
      <c r="E13690" s="267">
        <v>14048</v>
      </c>
      <c r="F13690" s="267" t="s">
        <v>1444</v>
      </c>
      <c r="G13690" s="267" t="s">
        <v>1445</v>
      </c>
      <c r="H13690" s="267">
        <v>1</v>
      </c>
      <c r="I13690" s="267" t="s">
        <v>583</v>
      </c>
      <c r="J13690" s="267">
        <v>0.64</v>
      </c>
      <c r="K13690" s="267" t="s">
        <v>1986</v>
      </c>
      <c r="O13690" s="267" t="s">
        <v>24</v>
      </c>
      <c r="P13690" s="267">
        <v>15327237</v>
      </c>
      <c r="Q13690" s="267" t="s">
        <v>1445</v>
      </c>
      <c r="S13690" s="267">
        <v>38</v>
      </c>
      <c r="T13690" s="267" t="s">
        <v>13</v>
      </c>
      <c r="U13690" s="267" t="s">
        <v>1495</v>
      </c>
      <c r="V13690" s="267" t="s">
        <v>13</v>
      </c>
      <c r="W13690" s="267">
        <v>1940</v>
      </c>
      <c r="X13690" s="267">
        <v>15327237</v>
      </c>
      <c r="Y13690" s="267">
        <v>15327237</v>
      </c>
      <c r="Z13690" s="267">
        <v>1</v>
      </c>
      <c r="AA13690" s="267" t="s">
        <v>1987</v>
      </c>
      <c r="AB13690" s="270" t="s">
        <v>1988</v>
      </c>
      <c r="AD13690" s="267" t="s">
        <v>13</v>
      </c>
      <c r="AF13690" s="267" t="s">
        <v>24</v>
      </c>
    </row>
    <row r="13691" spans="3:32" ht="409.5">
      <c r="C13691" s="267" t="s">
        <v>1985</v>
      </c>
      <c r="D13691" s="267" t="s">
        <v>727</v>
      </c>
      <c r="E13691" s="267">
        <v>14048</v>
      </c>
      <c r="F13691" s="267" t="s">
        <v>1444</v>
      </c>
      <c r="G13691" s="267" t="s">
        <v>1445</v>
      </c>
      <c r="H13691" s="267">
        <v>1</v>
      </c>
      <c r="I13691" s="267" t="s">
        <v>583</v>
      </c>
      <c r="J13691" s="267">
        <v>0.64</v>
      </c>
      <c r="K13691" s="267" t="s">
        <v>1986</v>
      </c>
      <c r="O13691" s="267" t="s">
        <v>24</v>
      </c>
      <c r="P13691" s="267">
        <v>15327237</v>
      </c>
      <c r="Q13691" s="267" t="s">
        <v>1445</v>
      </c>
      <c r="S13691" s="267">
        <v>38</v>
      </c>
      <c r="T13691" s="267" t="s">
        <v>13</v>
      </c>
      <c r="U13691" s="267" t="s">
        <v>1495</v>
      </c>
      <c r="V13691" s="267" t="s">
        <v>13</v>
      </c>
      <c r="W13691" s="267">
        <v>1940</v>
      </c>
      <c r="X13691" s="267">
        <v>15327237</v>
      </c>
      <c r="Y13691" s="267">
        <v>15327237</v>
      </c>
      <c r="Z13691" s="267">
        <v>1</v>
      </c>
      <c r="AA13691" s="267" t="s">
        <v>1987</v>
      </c>
      <c r="AB13691" s="270" t="s">
        <v>1988</v>
      </c>
      <c r="AD13691" s="267" t="s">
        <v>13</v>
      </c>
      <c r="AF13691" s="267" t="s">
        <v>24</v>
      </c>
    </row>
    <row r="13692" spans="3:32" ht="409.5">
      <c r="C13692" s="267" t="s">
        <v>1985</v>
      </c>
      <c r="D13692" s="267" t="s">
        <v>727</v>
      </c>
      <c r="E13692" s="267">
        <v>14048</v>
      </c>
      <c r="F13692" s="267" t="s">
        <v>1444</v>
      </c>
      <c r="G13692" s="267" t="s">
        <v>1445</v>
      </c>
      <c r="H13692" s="267">
        <v>1</v>
      </c>
      <c r="I13692" s="267" t="s">
        <v>583</v>
      </c>
      <c r="J13692" s="267">
        <v>0.64</v>
      </c>
      <c r="K13692" s="267" t="s">
        <v>1986</v>
      </c>
      <c r="O13692" s="267" t="s">
        <v>24</v>
      </c>
      <c r="P13692" s="267">
        <v>15327237</v>
      </c>
      <c r="Q13692" s="267" t="s">
        <v>1445</v>
      </c>
      <c r="S13692" s="267">
        <v>38</v>
      </c>
      <c r="T13692" s="267" t="s">
        <v>13</v>
      </c>
      <c r="U13692" s="267" t="s">
        <v>1495</v>
      </c>
      <c r="V13692" s="267" t="s">
        <v>13</v>
      </c>
      <c r="W13692" s="267">
        <v>1940</v>
      </c>
      <c r="X13692" s="267">
        <v>15327237</v>
      </c>
      <c r="Y13692" s="267">
        <v>15327237</v>
      </c>
      <c r="Z13692" s="267">
        <v>1</v>
      </c>
      <c r="AA13692" s="267" t="s">
        <v>1987</v>
      </c>
      <c r="AB13692" s="270" t="s">
        <v>1988</v>
      </c>
      <c r="AD13692" s="267" t="s">
        <v>13</v>
      </c>
      <c r="AF13692" s="267" t="s">
        <v>24</v>
      </c>
    </row>
    <row r="13693" spans="3:32" ht="409.5">
      <c r="C13693" s="267" t="s">
        <v>1985</v>
      </c>
      <c r="D13693" s="267" t="s">
        <v>727</v>
      </c>
      <c r="E13693" s="267">
        <v>14048</v>
      </c>
      <c r="F13693" s="267" t="s">
        <v>1444</v>
      </c>
      <c r="G13693" s="267" t="s">
        <v>1445</v>
      </c>
      <c r="H13693" s="267">
        <v>1</v>
      </c>
      <c r="I13693" s="267" t="s">
        <v>583</v>
      </c>
      <c r="J13693" s="267">
        <v>0.64</v>
      </c>
      <c r="K13693" s="267" t="s">
        <v>1986</v>
      </c>
      <c r="O13693" s="267" t="s">
        <v>24</v>
      </c>
      <c r="P13693" s="267">
        <v>15327237</v>
      </c>
      <c r="Q13693" s="267" t="s">
        <v>1445</v>
      </c>
      <c r="S13693" s="267">
        <v>38</v>
      </c>
      <c r="T13693" s="267" t="s">
        <v>13</v>
      </c>
      <c r="U13693" s="267" t="s">
        <v>1495</v>
      </c>
      <c r="V13693" s="267" t="s">
        <v>13</v>
      </c>
      <c r="W13693" s="267">
        <v>1940</v>
      </c>
      <c r="X13693" s="267">
        <v>15327237</v>
      </c>
      <c r="Y13693" s="267">
        <v>15327237</v>
      </c>
      <c r="Z13693" s="267">
        <v>1</v>
      </c>
      <c r="AA13693" s="267" t="s">
        <v>1987</v>
      </c>
      <c r="AB13693" s="270" t="s">
        <v>1988</v>
      </c>
      <c r="AD13693" s="267" t="s">
        <v>13</v>
      </c>
      <c r="AF13693" s="267" t="s">
        <v>24</v>
      </c>
    </row>
    <row r="13694" spans="3:32" ht="409.5">
      <c r="C13694" s="267" t="s">
        <v>1985</v>
      </c>
      <c r="D13694" s="267" t="s">
        <v>727</v>
      </c>
      <c r="E13694" s="267">
        <v>14048</v>
      </c>
      <c r="F13694" s="267" t="s">
        <v>1444</v>
      </c>
      <c r="G13694" s="267" t="s">
        <v>1445</v>
      </c>
      <c r="H13694" s="267">
        <v>1</v>
      </c>
      <c r="I13694" s="267" t="s">
        <v>583</v>
      </c>
      <c r="J13694" s="267">
        <v>0.64</v>
      </c>
      <c r="K13694" s="267" t="s">
        <v>1986</v>
      </c>
      <c r="O13694" s="267" t="s">
        <v>24</v>
      </c>
      <c r="P13694" s="267">
        <v>15327237</v>
      </c>
      <c r="Q13694" s="267" t="s">
        <v>1445</v>
      </c>
      <c r="S13694" s="267">
        <v>38</v>
      </c>
      <c r="T13694" s="267" t="s">
        <v>13</v>
      </c>
      <c r="U13694" s="267" t="s">
        <v>1495</v>
      </c>
      <c r="V13694" s="267" t="s">
        <v>13</v>
      </c>
      <c r="W13694" s="267">
        <v>1940</v>
      </c>
      <c r="X13694" s="267">
        <v>15327237</v>
      </c>
      <c r="Y13694" s="267">
        <v>15327237</v>
      </c>
      <c r="Z13694" s="267">
        <v>1</v>
      </c>
      <c r="AA13694" s="267" t="s">
        <v>1987</v>
      </c>
      <c r="AB13694" s="270" t="s">
        <v>1988</v>
      </c>
      <c r="AD13694" s="267" t="s">
        <v>13</v>
      </c>
      <c r="AF13694" s="267" t="s">
        <v>24</v>
      </c>
    </row>
    <row r="13695" spans="3:32" ht="409.5">
      <c r="C13695" s="267" t="s">
        <v>1985</v>
      </c>
      <c r="D13695" s="267" t="s">
        <v>727</v>
      </c>
      <c r="E13695" s="267">
        <v>14048</v>
      </c>
      <c r="F13695" s="267" t="s">
        <v>1444</v>
      </c>
      <c r="G13695" s="267" t="s">
        <v>1445</v>
      </c>
      <c r="H13695" s="267">
        <v>1</v>
      </c>
      <c r="I13695" s="267" t="s">
        <v>583</v>
      </c>
      <c r="J13695" s="267">
        <v>0.64</v>
      </c>
      <c r="K13695" s="267" t="s">
        <v>1986</v>
      </c>
      <c r="O13695" s="267" t="s">
        <v>24</v>
      </c>
      <c r="P13695" s="267">
        <v>15327237</v>
      </c>
      <c r="Q13695" s="267" t="s">
        <v>1445</v>
      </c>
      <c r="S13695" s="267">
        <v>38</v>
      </c>
      <c r="T13695" s="267" t="s">
        <v>13</v>
      </c>
      <c r="U13695" s="267" t="s">
        <v>1495</v>
      </c>
      <c r="V13695" s="267" t="s">
        <v>13</v>
      </c>
      <c r="W13695" s="267">
        <v>1940</v>
      </c>
      <c r="X13695" s="267">
        <v>15327237</v>
      </c>
      <c r="Y13695" s="267">
        <v>15327237</v>
      </c>
      <c r="Z13695" s="267">
        <v>1</v>
      </c>
      <c r="AA13695" s="267" t="s">
        <v>1987</v>
      </c>
      <c r="AB13695" s="270" t="s">
        <v>1988</v>
      </c>
      <c r="AD13695" s="267" t="s">
        <v>13</v>
      </c>
      <c r="AF13695" s="267" t="s">
        <v>24</v>
      </c>
    </row>
    <row r="13696" spans="3:32" ht="409.5">
      <c r="C13696" s="267" t="s">
        <v>1985</v>
      </c>
      <c r="D13696" s="267" t="s">
        <v>727</v>
      </c>
      <c r="E13696" s="267">
        <v>14048</v>
      </c>
      <c r="F13696" s="267" t="s">
        <v>1444</v>
      </c>
      <c r="G13696" s="267" t="s">
        <v>1445</v>
      </c>
      <c r="H13696" s="267">
        <v>1</v>
      </c>
      <c r="I13696" s="267" t="s">
        <v>583</v>
      </c>
      <c r="J13696" s="267">
        <v>0.64</v>
      </c>
      <c r="K13696" s="267" t="s">
        <v>1986</v>
      </c>
      <c r="O13696" s="267" t="s">
        <v>24</v>
      </c>
      <c r="P13696" s="267">
        <v>15327237</v>
      </c>
      <c r="Q13696" s="267" t="s">
        <v>1445</v>
      </c>
      <c r="S13696" s="267">
        <v>38</v>
      </c>
      <c r="T13696" s="267" t="s">
        <v>13</v>
      </c>
      <c r="U13696" s="267" t="s">
        <v>1495</v>
      </c>
      <c r="V13696" s="267" t="s">
        <v>13</v>
      </c>
      <c r="W13696" s="267">
        <v>1940</v>
      </c>
      <c r="X13696" s="267">
        <v>15327237</v>
      </c>
      <c r="Y13696" s="267">
        <v>15327237</v>
      </c>
      <c r="Z13696" s="267">
        <v>1</v>
      </c>
      <c r="AA13696" s="267" t="s">
        <v>1987</v>
      </c>
      <c r="AB13696" s="270" t="s">
        <v>1988</v>
      </c>
      <c r="AD13696" s="267" t="s">
        <v>13</v>
      </c>
      <c r="AF13696" s="267" t="s">
        <v>24</v>
      </c>
    </row>
    <row r="13697" spans="3:32" ht="409.5">
      <c r="C13697" s="267" t="s">
        <v>1985</v>
      </c>
      <c r="D13697" s="267" t="s">
        <v>727</v>
      </c>
      <c r="E13697" s="267">
        <v>14048</v>
      </c>
      <c r="F13697" s="267" t="s">
        <v>1444</v>
      </c>
      <c r="G13697" s="267" t="s">
        <v>1445</v>
      </c>
      <c r="H13697" s="267">
        <v>1</v>
      </c>
      <c r="I13697" s="267" t="s">
        <v>583</v>
      </c>
      <c r="J13697" s="267">
        <v>0.64</v>
      </c>
      <c r="K13697" s="267" t="s">
        <v>1986</v>
      </c>
      <c r="O13697" s="267" t="s">
        <v>24</v>
      </c>
      <c r="P13697" s="267">
        <v>15327237</v>
      </c>
      <c r="Q13697" s="267" t="s">
        <v>1445</v>
      </c>
      <c r="S13697" s="267">
        <v>38</v>
      </c>
      <c r="T13697" s="267" t="s">
        <v>13</v>
      </c>
      <c r="U13697" s="267" t="s">
        <v>1495</v>
      </c>
      <c r="V13697" s="267" t="s">
        <v>13</v>
      </c>
      <c r="W13697" s="267">
        <v>1940</v>
      </c>
      <c r="X13697" s="267">
        <v>15327237</v>
      </c>
      <c r="Y13697" s="267">
        <v>15327237</v>
      </c>
      <c r="Z13697" s="267">
        <v>1</v>
      </c>
      <c r="AA13697" s="267" t="s">
        <v>1987</v>
      </c>
      <c r="AB13697" s="270" t="s">
        <v>1988</v>
      </c>
      <c r="AD13697" s="267" t="s">
        <v>13</v>
      </c>
      <c r="AF13697" s="267" t="s">
        <v>24</v>
      </c>
    </row>
    <row r="13698" spans="3:32" ht="409.5">
      <c r="C13698" s="267" t="s">
        <v>1985</v>
      </c>
      <c r="D13698" s="267" t="s">
        <v>727</v>
      </c>
      <c r="E13698" s="267">
        <v>14048</v>
      </c>
      <c r="F13698" s="267" t="s">
        <v>1444</v>
      </c>
      <c r="G13698" s="267" t="s">
        <v>1445</v>
      </c>
      <c r="H13698" s="267">
        <v>1</v>
      </c>
      <c r="I13698" s="267" t="s">
        <v>583</v>
      </c>
      <c r="J13698" s="267">
        <v>0.64</v>
      </c>
      <c r="K13698" s="267" t="s">
        <v>1986</v>
      </c>
      <c r="O13698" s="267" t="s">
        <v>24</v>
      </c>
      <c r="P13698" s="267">
        <v>15327237</v>
      </c>
      <c r="Q13698" s="267" t="s">
        <v>1445</v>
      </c>
      <c r="S13698" s="267">
        <v>38</v>
      </c>
      <c r="T13698" s="267" t="s">
        <v>13</v>
      </c>
      <c r="U13698" s="267" t="s">
        <v>1495</v>
      </c>
      <c r="V13698" s="267" t="s">
        <v>13</v>
      </c>
      <c r="W13698" s="267">
        <v>1940</v>
      </c>
      <c r="X13698" s="267">
        <v>15327237</v>
      </c>
      <c r="Y13698" s="267">
        <v>15327237</v>
      </c>
      <c r="Z13698" s="267">
        <v>1</v>
      </c>
      <c r="AA13698" s="267" t="s">
        <v>1987</v>
      </c>
      <c r="AB13698" s="270" t="s">
        <v>1988</v>
      </c>
      <c r="AD13698" s="267" t="s">
        <v>13</v>
      </c>
      <c r="AF13698" s="267" t="s">
        <v>24</v>
      </c>
    </row>
    <row r="13699" spans="3:32" ht="409.5">
      <c r="C13699" s="267" t="s">
        <v>1985</v>
      </c>
      <c r="D13699" s="267" t="s">
        <v>727</v>
      </c>
      <c r="E13699" s="267">
        <v>14048</v>
      </c>
      <c r="F13699" s="267" t="s">
        <v>1444</v>
      </c>
      <c r="G13699" s="267" t="s">
        <v>1445</v>
      </c>
      <c r="H13699" s="267">
        <v>1</v>
      </c>
      <c r="I13699" s="267" t="s">
        <v>583</v>
      </c>
      <c r="J13699" s="267">
        <v>0.64</v>
      </c>
      <c r="K13699" s="267" t="s">
        <v>1986</v>
      </c>
      <c r="O13699" s="267" t="s">
        <v>24</v>
      </c>
      <c r="P13699" s="267">
        <v>15327237</v>
      </c>
      <c r="Q13699" s="267" t="s">
        <v>1445</v>
      </c>
      <c r="S13699" s="267">
        <v>38</v>
      </c>
      <c r="T13699" s="267" t="s">
        <v>13</v>
      </c>
      <c r="U13699" s="267" t="s">
        <v>1495</v>
      </c>
      <c r="V13699" s="267" t="s">
        <v>13</v>
      </c>
      <c r="W13699" s="267">
        <v>1940</v>
      </c>
      <c r="X13699" s="267">
        <v>15327237</v>
      </c>
      <c r="Y13699" s="267">
        <v>15327237</v>
      </c>
      <c r="Z13699" s="267">
        <v>1</v>
      </c>
      <c r="AA13699" s="267" t="s">
        <v>1987</v>
      </c>
      <c r="AB13699" s="270" t="s">
        <v>1988</v>
      </c>
      <c r="AD13699" s="267" t="s">
        <v>13</v>
      </c>
      <c r="AF13699" s="267" t="s">
        <v>24</v>
      </c>
    </row>
    <row r="13700" spans="3:32" ht="409.5">
      <c r="C13700" s="267" t="s">
        <v>1985</v>
      </c>
      <c r="D13700" s="267" t="s">
        <v>727</v>
      </c>
      <c r="E13700" s="267">
        <v>14048</v>
      </c>
      <c r="F13700" s="267" t="s">
        <v>1444</v>
      </c>
      <c r="G13700" s="267" t="s">
        <v>1445</v>
      </c>
      <c r="H13700" s="267">
        <v>1</v>
      </c>
      <c r="I13700" s="267" t="s">
        <v>583</v>
      </c>
      <c r="J13700" s="267">
        <v>0.64</v>
      </c>
      <c r="K13700" s="267" t="s">
        <v>1986</v>
      </c>
      <c r="O13700" s="267" t="s">
        <v>24</v>
      </c>
      <c r="P13700" s="267">
        <v>15327237</v>
      </c>
      <c r="Q13700" s="267" t="s">
        <v>1445</v>
      </c>
      <c r="S13700" s="267">
        <v>38</v>
      </c>
      <c r="T13700" s="267" t="s">
        <v>13</v>
      </c>
      <c r="U13700" s="267" t="s">
        <v>1495</v>
      </c>
      <c r="V13700" s="267" t="s">
        <v>13</v>
      </c>
      <c r="W13700" s="267">
        <v>1940</v>
      </c>
      <c r="X13700" s="267">
        <v>15327237</v>
      </c>
      <c r="Y13700" s="267">
        <v>15327237</v>
      </c>
      <c r="Z13700" s="267">
        <v>1</v>
      </c>
      <c r="AA13700" s="267" t="s">
        <v>1987</v>
      </c>
      <c r="AB13700" s="270" t="s">
        <v>1988</v>
      </c>
      <c r="AD13700" s="267" t="s">
        <v>13</v>
      </c>
      <c r="AF13700" s="267" t="s">
        <v>24</v>
      </c>
    </row>
    <row r="13701" spans="3:32" ht="409.5">
      <c r="C13701" s="267" t="s">
        <v>1985</v>
      </c>
      <c r="D13701" s="267" t="s">
        <v>727</v>
      </c>
      <c r="E13701" s="267">
        <v>14048</v>
      </c>
      <c r="F13701" s="267" t="s">
        <v>1444</v>
      </c>
      <c r="G13701" s="267" t="s">
        <v>1445</v>
      </c>
      <c r="H13701" s="267">
        <v>1</v>
      </c>
      <c r="I13701" s="267" t="s">
        <v>583</v>
      </c>
      <c r="J13701" s="267">
        <v>0.64</v>
      </c>
      <c r="K13701" s="267" t="s">
        <v>1986</v>
      </c>
      <c r="O13701" s="267" t="s">
        <v>24</v>
      </c>
      <c r="P13701" s="267">
        <v>15327237</v>
      </c>
      <c r="Q13701" s="267" t="s">
        <v>1445</v>
      </c>
      <c r="S13701" s="267">
        <v>38</v>
      </c>
      <c r="T13701" s="267" t="s">
        <v>13</v>
      </c>
      <c r="U13701" s="267" t="s">
        <v>1495</v>
      </c>
      <c r="V13701" s="267" t="s">
        <v>13</v>
      </c>
      <c r="W13701" s="267">
        <v>1940</v>
      </c>
      <c r="X13701" s="267">
        <v>15327237</v>
      </c>
      <c r="Y13701" s="267">
        <v>15327237</v>
      </c>
      <c r="Z13701" s="267">
        <v>1</v>
      </c>
      <c r="AA13701" s="267" t="s">
        <v>1987</v>
      </c>
      <c r="AB13701" s="270" t="s">
        <v>1988</v>
      </c>
      <c r="AD13701" s="267" t="s">
        <v>13</v>
      </c>
      <c r="AF13701" s="267" t="s">
        <v>24</v>
      </c>
    </row>
    <row r="13702" spans="3:32" ht="409.5">
      <c r="C13702" s="267" t="s">
        <v>1985</v>
      </c>
      <c r="D13702" s="267" t="s">
        <v>727</v>
      </c>
      <c r="E13702" s="267">
        <v>14048</v>
      </c>
      <c r="F13702" s="267" t="s">
        <v>1444</v>
      </c>
      <c r="G13702" s="267" t="s">
        <v>1445</v>
      </c>
      <c r="H13702" s="267">
        <v>1</v>
      </c>
      <c r="I13702" s="267" t="s">
        <v>583</v>
      </c>
      <c r="J13702" s="267">
        <v>0.64</v>
      </c>
      <c r="K13702" s="267" t="s">
        <v>1986</v>
      </c>
      <c r="O13702" s="267" t="s">
        <v>24</v>
      </c>
      <c r="P13702" s="267">
        <v>15327237</v>
      </c>
      <c r="Q13702" s="267" t="s">
        <v>1445</v>
      </c>
      <c r="S13702" s="267">
        <v>38</v>
      </c>
      <c r="T13702" s="267" t="s">
        <v>13</v>
      </c>
      <c r="U13702" s="267" t="s">
        <v>1495</v>
      </c>
      <c r="V13702" s="267" t="s">
        <v>13</v>
      </c>
      <c r="W13702" s="267">
        <v>1940</v>
      </c>
      <c r="X13702" s="267">
        <v>15327237</v>
      </c>
      <c r="Y13702" s="267">
        <v>15327237</v>
      </c>
      <c r="Z13702" s="267">
        <v>1</v>
      </c>
      <c r="AA13702" s="267" t="s">
        <v>1987</v>
      </c>
      <c r="AB13702" s="270" t="s">
        <v>1988</v>
      </c>
      <c r="AD13702" s="267" t="s">
        <v>13</v>
      </c>
      <c r="AF13702" s="267" t="s">
        <v>24</v>
      </c>
    </row>
    <row r="13703" spans="3:32" ht="409.5">
      <c r="C13703" s="267" t="s">
        <v>1985</v>
      </c>
      <c r="D13703" s="267" t="s">
        <v>727</v>
      </c>
      <c r="E13703" s="267">
        <v>14048</v>
      </c>
      <c r="F13703" s="267" t="s">
        <v>1444</v>
      </c>
      <c r="G13703" s="267" t="s">
        <v>1445</v>
      </c>
      <c r="H13703" s="267">
        <v>1</v>
      </c>
      <c r="I13703" s="267" t="s">
        <v>583</v>
      </c>
      <c r="J13703" s="267">
        <v>0.64</v>
      </c>
      <c r="K13703" s="267" t="s">
        <v>1986</v>
      </c>
      <c r="O13703" s="267" t="s">
        <v>24</v>
      </c>
      <c r="P13703" s="267">
        <v>15327237</v>
      </c>
      <c r="Q13703" s="267" t="s">
        <v>1445</v>
      </c>
      <c r="S13703" s="267">
        <v>38</v>
      </c>
      <c r="T13703" s="267" t="s">
        <v>13</v>
      </c>
      <c r="U13703" s="267" t="s">
        <v>1495</v>
      </c>
      <c r="V13703" s="267" t="s">
        <v>13</v>
      </c>
      <c r="W13703" s="267">
        <v>1940</v>
      </c>
      <c r="X13703" s="267">
        <v>15327237</v>
      </c>
      <c r="Y13703" s="267">
        <v>15327237</v>
      </c>
      <c r="Z13703" s="267">
        <v>1</v>
      </c>
      <c r="AA13703" s="267" t="s">
        <v>1987</v>
      </c>
      <c r="AB13703" s="270" t="s">
        <v>1988</v>
      </c>
      <c r="AD13703" s="267" t="s">
        <v>13</v>
      </c>
      <c r="AF13703" s="267" t="s">
        <v>24</v>
      </c>
    </row>
    <row r="13704" spans="3:32" ht="409.5">
      <c r="C13704" s="267" t="s">
        <v>1985</v>
      </c>
      <c r="D13704" s="267" t="s">
        <v>727</v>
      </c>
      <c r="E13704" s="267">
        <v>14048</v>
      </c>
      <c r="F13704" s="267" t="s">
        <v>1444</v>
      </c>
      <c r="G13704" s="267" t="s">
        <v>1445</v>
      </c>
      <c r="H13704" s="267">
        <v>1</v>
      </c>
      <c r="I13704" s="267" t="s">
        <v>583</v>
      </c>
      <c r="J13704" s="267">
        <v>0.64</v>
      </c>
      <c r="K13704" s="267" t="s">
        <v>1986</v>
      </c>
      <c r="O13704" s="267" t="s">
        <v>24</v>
      </c>
      <c r="P13704" s="267">
        <v>15327237</v>
      </c>
      <c r="Q13704" s="267" t="s">
        <v>1445</v>
      </c>
      <c r="S13704" s="267">
        <v>38</v>
      </c>
      <c r="T13704" s="267" t="s">
        <v>13</v>
      </c>
      <c r="U13704" s="267" t="s">
        <v>1495</v>
      </c>
      <c r="V13704" s="267" t="s">
        <v>13</v>
      </c>
      <c r="W13704" s="267">
        <v>1940</v>
      </c>
      <c r="X13704" s="267">
        <v>15327237</v>
      </c>
      <c r="Y13704" s="267">
        <v>15327237</v>
      </c>
      <c r="Z13704" s="267">
        <v>1</v>
      </c>
      <c r="AA13704" s="267" t="s">
        <v>1987</v>
      </c>
      <c r="AB13704" s="270" t="s">
        <v>1988</v>
      </c>
      <c r="AD13704" s="267" t="s">
        <v>13</v>
      </c>
      <c r="AF13704" s="267" t="s">
        <v>24</v>
      </c>
    </row>
    <row r="13705" spans="3:32" ht="409.5">
      <c r="C13705" s="267" t="s">
        <v>1985</v>
      </c>
      <c r="D13705" s="267" t="s">
        <v>727</v>
      </c>
      <c r="E13705" s="267">
        <v>14048</v>
      </c>
      <c r="F13705" s="267" t="s">
        <v>1444</v>
      </c>
      <c r="G13705" s="267" t="s">
        <v>1445</v>
      </c>
      <c r="H13705" s="267">
        <v>1</v>
      </c>
      <c r="I13705" s="267" t="s">
        <v>583</v>
      </c>
      <c r="J13705" s="267">
        <v>0.64</v>
      </c>
      <c r="K13705" s="267" t="s">
        <v>1986</v>
      </c>
      <c r="O13705" s="267" t="s">
        <v>24</v>
      </c>
      <c r="P13705" s="267">
        <v>15327237</v>
      </c>
      <c r="Q13705" s="267" t="s">
        <v>1445</v>
      </c>
      <c r="S13705" s="267">
        <v>38</v>
      </c>
      <c r="T13705" s="267" t="s">
        <v>13</v>
      </c>
      <c r="U13705" s="267" t="s">
        <v>1495</v>
      </c>
      <c r="V13705" s="267" t="s">
        <v>13</v>
      </c>
      <c r="W13705" s="267">
        <v>1940</v>
      </c>
      <c r="X13705" s="267">
        <v>15327237</v>
      </c>
      <c r="Y13705" s="267">
        <v>15327237</v>
      </c>
      <c r="Z13705" s="267">
        <v>1</v>
      </c>
      <c r="AA13705" s="267" t="s">
        <v>1987</v>
      </c>
      <c r="AB13705" s="270" t="s">
        <v>1988</v>
      </c>
      <c r="AD13705" s="267" t="s">
        <v>13</v>
      </c>
      <c r="AF13705" s="267" t="s">
        <v>24</v>
      </c>
    </row>
    <row r="13706" spans="3:32" ht="409.5">
      <c r="C13706" s="267" t="s">
        <v>1985</v>
      </c>
      <c r="D13706" s="267" t="s">
        <v>727</v>
      </c>
      <c r="E13706" s="267">
        <v>14048</v>
      </c>
      <c r="F13706" s="267" t="s">
        <v>1444</v>
      </c>
      <c r="G13706" s="267" t="s">
        <v>1445</v>
      </c>
      <c r="H13706" s="267">
        <v>1</v>
      </c>
      <c r="I13706" s="267" t="s">
        <v>583</v>
      </c>
      <c r="J13706" s="267">
        <v>0.64</v>
      </c>
      <c r="K13706" s="267" t="s">
        <v>1986</v>
      </c>
      <c r="O13706" s="267" t="s">
        <v>24</v>
      </c>
      <c r="P13706" s="267">
        <v>15327237</v>
      </c>
      <c r="Q13706" s="267" t="s">
        <v>1445</v>
      </c>
      <c r="S13706" s="267">
        <v>38</v>
      </c>
      <c r="T13706" s="267" t="s">
        <v>13</v>
      </c>
      <c r="U13706" s="267" t="s">
        <v>1495</v>
      </c>
      <c r="V13706" s="267" t="s">
        <v>13</v>
      </c>
      <c r="W13706" s="267">
        <v>1940</v>
      </c>
      <c r="X13706" s="267">
        <v>15327237</v>
      </c>
      <c r="Y13706" s="267">
        <v>15327237</v>
      </c>
      <c r="Z13706" s="267">
        <v>1</v>
      </c>
      <c r="AA13706" s="267" t="s">
        <v>1987</v>
      </c>
      <c r="AB13706" s="270" t="s">
        <v>1988</v>
      </c>
      <c r="AD13706" s="267" t="s">
        <v>13</v>
      </c>
      <c r="AF13706" s="267" t="s">
        <v>24</v>
      </c>
    </row>
    <row r="13707" spans="3:32" ht="409.5">
      <c r="C13707" s="267" t="s">
        <v>1985</v>
      </c>
      <c r="D13707" s="267" t="s">
        <v>727</v>
      </c>
      <c r="E13707" s="267">
        <v>14048</v>
      </c>
      <c r="F13707" s="267" t="s">
        <v>1444</v>
      </c>
      <c r="G13707" s="267" t="s">
        <v>1445</v>
      </c>
      <c r="H13707" s="267">
        <v>1</v>
      </c>
      <c r="I13707" s="267" t="s">
        <v>583</v>
      </c>
      <c r="J13707" s="267">
        <v>0.64</v>
      </c>
      <c r="K13707" s="267" t="s">
        <v>1986</v>
      </c>
      <c r="O13707" s="267" t="s">
        <v>24</v>
      </c>
      <c r="P13707" s="267">
        <v>15327237</v>
      </c>
      <c r="Q13707" s="267" t="s">
        <v>1445</v>
      </c>
      <c r="S13707" s="267">
        <v>38</v>
      </c>
      <c r="T13707" s="267" t="s">
        <v>13</v>
      </c>
      <c r="U13707" s="267" t="s">
        <v>1495</v>
      </c>
      <c r="V13707" s="267" t="s">
        <v>13</v>
      </c>
      <c r="W13707" s="267">
        <v>1940</v>
      </c>
      <c r="X13707" s="267">
        <v>15327237</v>
      </c>
      <c r="Y13707" s="267">
        <v>15327237</v>
      </c>
      <c r="Z13707" s="267">
        <v>1</v>
      </c>
      <c r="AA13707" s="267" t="s">
        <v>1987</v>
      </c>
      <c r="AB13707" s="270" t="s">
        <v>1988</v>
      </c>
      <c r="AD13707" s="267" t="s">
        <v>13</v>
      </c>
      <c r="AF13707" s="267" t="s">
        <v>24</v>
      </c>
    </row>
    <row r="13708" spans="3:32" ht="409.5">
      <c r="C13708" s="267" t="s">
        <v>1985</v>
      </c>
      <c r="D13708" s="267" t="s">
        <v>727</v>
      </c>
      <c r="E13708" s="267">
        <v>14048</v>
      </c>
      <c r="F13708" s="267" t="s">
        <v>1444</v>
      </c>
      <c r="G13708" s="267" t="s">
        <v>1445</v>
      </c>
      <c r="H13708" s="267">
        <v>1</v>
      </c>
      <c r="I13708" s="267" t="s">
        <v>583</v>
      </c>
      <c r="J13708" s="267">
        <v>0.64</v>
      </c>
      <c r="K13708" s="267" t="s">
        <v>1986</v>
      </c>
      <c r="O13708" s="267" t="s">
        <v>24</v>
      </c>
      <c r="P13708" s="267">
        <v>15327237</v>
      </c>
      <c r="Q13708" s="267" t="s">
        <v>1445</v>
      </c>
      <c r="S13708" s="267">
        <v>38</v>
      </c>
      <c r="T13708" s="267" t="s">
        <v>13</v>
      </c>
      <c r="U13708" s="267" t="s">
        <v>1495</v>
      </c>
      <c r="V13708" s="267" t="s">
        <v>13</v>
      </c>
      <c r="W13708" s="267">
        <v>1940</v>
      </c>
      <c r="X13708" s="267">
        <v>15327237</v>
      </c>
      <c r="Y13708" s="267">
        <v>15327237</v>
      </c>
      <c r="Z13708" s="267">
        <v>1</v>
      </c>
      <c r="AA13708" s="267" t="s">
        <v>1987</v>
      </c>
      <c r="AB13708" s="270" t="s">
        <v>1988</v>
      </c>
      <c r="AD13708" s="267" t="s">
        <v>13</v>
      </c>
      <c r="AF13708" s="267" t="s">
        <v>24</v>
      </c>
    </row>
    <row r="13709" spans="3:32" ht="409.5">
      <c r="C13709" s="267" t="s">
        <v>1985</v>
      </c>
      <c r="D13709" s="267" t="s">
        <v>727</v>
      </c>
      <c r="E13709" s="267">
        <v>14048</v>
      </c>
      <c r="F13709" s="267" t="s">
        <v>1444</v>
      </c>
      <c r="G13709" s="267" t="s">
        <v>1445</v>
      </c>
      <c r="H13709" s="267">
        <v>1</v>
      </c>
      <c r="I13709" s="267" t="s">
        <v>583</v>
      </c>
      <c r="J13709" s="267">
        <v>0.64</v>
      </c>
      <c r="K13709" s="267" t="s">
        <v>1986</v>
      </c>
      <c r="O13709" s="267" t="s">
        <v>24</v>
      </c>
      <c r="P13709" s="267">
        <v>15327237</v>
      </c>
      <c r="Q13709" s="267" t="s">
        <v>1445</v>
      </c>
      <c r="S13709" s="267">
        <v>38</v>
      </c>
      <c r="T13709" s="267" t="s">
        <v>13</v>
      </c>
      <c r="U13709" s="267" t="s">
        <v>1495</v>
      </c>
      <c r="V13709" s="267" t="s">
        <v>13</v>
      </c>
      <c r="W13709" s="267">
        <v>1940</v>
      </c>
      <c r="X13709" s="267">
        <v>15327237</v>
      </c>
      <c r="Y13709" s="267">
        <v>15327237</v>
      </c>
      <c r="Z13709" s="267">
        <v>1</v>
      </c>
      <c r="AA13709" s="267" t="s">
        <v>1987</v>
      </c>
      <c r="AB13709" s="270" t="s">
        <v>1988</v>
      </c>
      <c r="AD13709" s="267" t="s">
        <v>13</v>
      </c>
      <c r="AF13709" s="267" t="s">
        <v>24</v>
      </c>
    </row>
    <row r="13710" spans="3:32" ht="409.5">
      <c r="C13710" s="267" t="s">
        <v>1985</v>
      </c>
      <c r="D13710" s="267" t="s">
        <v>727</v>
      </c>
      <c r="E13710" s="267">
        <v>14048</v>
      </c>
      <c r="F13710" s="267" t="s">
        <v>1444</v>
      </c>
      <c r="G13710" s="267" t="s">
        <v>1445</v>
      </c>
      <c r="H13710" s="267">
        <v>1</v>
      </c>
      <c r="I13710" s="267" t="s">
        <v>583</v>
      </c>
      <c r="J13710" s="267">
        <v>0.64</v>
      </c>
      <c r="K13710" s="267" t="s">
        <v>1986</v>
      </c>
      <c r="O13710" s="267" t="s">
        <v>24</v>
      </c>
      <c r="P13710" s="267">
        <v>15327237</v>
      </c>
      <c r="Q13710" s="267" t="s">
        <v>1445</v>
      </c>
      <c r="S13710" s="267">
        <v>38</v>
      </c>
      <c r="T13710" s="267" t="s">
        <v>13</v>
      </c>
      <c r="U13710" s="267" t="s">
        <v>1495</v>
      </c>
      <c r="V13710" s="267" t="s">
        <v>13</v>
      </c>
      <c r="W13710" s="267">
        <v>1940</v>
      </c>
      <c r="X13710" s="267">
        <v>15327237</v>
      </c>
      <c r="Y13710" s="267">
        <v>15327237</v>
      </c>
      <c r="Z13710" s="267">
        <v>1</v>
      </c>
      <c r="AA13710" s="267" t="s">
        <v>1987</v>
      </c>
      <c r="AB13710" s="270" t="s">
        <v>1988</v>
      </c>
      <c r="AD13710" s="267" t="s">
        <v>13</v>
      </c>
      <c r="AF13710" s="267" t="s">
        <v>24</v>
      </c>
    </row>
    <row r="13711" spans="3:32" ht="409.5">
      <c r="C13711" s="267" t="s">
        <v>1985</v>
      </c>
      <c r="D13711" s="267" t="s">
        <v>727</v>
      </c>
      <c r="E13711" s="267">
        <v>14048</v>
      </c>
      <c r="F13711" s="267" t="s">
        <v>1444</v>
      </c>
      <c r="G13711" s="267" t="s">
        <v>1445</v>
      </c>
      <c r="H13711" s="267">
        <v>1</v>
      </c>
      <c r="I13711" s="267" t="s">
        <v>583</v>
      </c>
      <c r="J13711" s="267">
        <v>0.64</v>
      </c>
      <c r="K13711" s="267" t="s">
        <v>1986</v>
      </c>
      <c r="O13711" s="267" t="s">
        <v>24</v>
      </c>
      <c r="P13711" s="267">
        <v>15327237</v>
      </c>
      <c r="Q13711" s="267" t="s">
        <v>1445</v>
      </c>
      <c r="S13711" s="267">
        <v>38</v>
      </c>
      <c r="T13711" s="267" t="s">
        <v>13</v>
      </c>
      <c r="U13711" s="267" t="s">
        <v>1495</v>
      </c>
      <c r="V13711" s="267" t="s">
        <v>13</v>
      </c>
      <c r="W13711" s="267">
        <v>1940</v>
      </c>
      <c r="X13711" s="267">
        <v>15327237</v>
      </c>
      <c r="Y13711" s="267">
        <v>15327237</v>
      </c>
      <c r="Z13711" s="267">
        <v>1</v>
      </c>
      <c r="AA13711" s="267" t="s">
        <v>1987</v>
      </c>
      <c r="AB13711" s="270" t="s">
        <v>1988</v>
      </c>
      <c r="AD13711" s="267" t="s">
        <v>13</v>
      </c>
      <c r="AF13711" s="267" t="s">
        <v>24</v>
      </c>
    </row>
    <row r="13712" spans="3:32" ht="409.5">
      <c r="C13712" s="267" t="s">
        <v>1985</v>
      </c>
      <c r="D13712" s="267" t="s">
        <v>727</v>
      </c>
      <c r="E13712" s="267">
        <v>14048</v>
      </c>
      <c r="F13712" s="267" t="s">
        <v>1444</v>
      </c>
      <c r="G13712" s="267" t="s">
        <v>1445</v>
      </c>
      <c r="H13712" s="267">
        <v>1</v>
      </c>
      <c r="I13712" s="267" t="s">
        <v>583</v>
      </c>
      <c r="J13712" s="267">
        <v>0.64</v>
      </c>
      <c r="K13712" s="267" t="s">
        <v>1986</v>
      </c>
      <c r="O13712" s="267" t="s">
        <v>24</v>
      </c>
      <c r="P13712" s="267">
        <v>15327237</v>
      </c>
      <c r="Q13712" s="267" t="s">
        <v>1445</v>
      </c>
      <c r="S13712" s="267">
        <v>38</v>
      </c>
      <c r="T13712" s="267" t="s">
        <v>13</v>
      </c>
      <c r="U13712" s="267" t="s">
        <v>1495</v>
      </c>
      <c r="V13712" s="267" t="s">
        <v>13</v>
      </c>
      <c r="W13712" s="267">
        <v>1940</v>
      </c>
      <c r="X13712" s="267">
        <v>15327237</v>
      </c>
      <c r="Y13712" s="267">
        <v>15327237</v>
      </c>
      <c r="Z13712" s="267">
        <v>1</v>
      </c>
      <c r="AA13712" s="267" t="s">
        <v>1987</v>
      </c>
      <c r="AB13712" s="270" t="s">
        <v>1988</v>
      </c>
      <c r="AD13712" s="267" t="s">
        <v>13</v>
      </c>
      <c r="AF13712" s="267" t="s">
        <v>24</v>
      </c>
    </row>
    <row r="13713" spans="3:33" ht="409.5">
      <c r="C13713" s="267" t="s">
        <v>1985</v>
      </c>
      <c r="D13713" s="267" t="s">
        <v>727</v>
      </c>
      <c r="E13713" s="267">
        <v>14048</v>
      </c>
      <c r="F13713" s="267" t="s">
        <v>1444</v>
      </c>
      <c r="G13713" s="267" t="s">
        <v>1445</v>
      </c>
      <c r="H13713" s="267">
        <v>1</v>
      </c>
      <c r="I13713" s="267" t="s">
        <v>583</v>
      </c>
      <c r="J13713" s="267">
        <v>0.64</v>
      </c>
      <c r="K13713" s="267" t="s">
        <v>1986</v>
      </c>
      <c r="O13713" s="267" t="s">
        <v>24</v>
      </c>
      <c r="P13713" s="267">
        <v>15327237</v>
      </c>
      <c r="Q13713" s="267" t="s">
        <v>1445</v>
      </c>
      <c r="S13713" s="267">
        <v>38</v>
      </c>
      <c r="T13713" s="267" t="s">
        <v>13</v>
      </c>
      <c r="U13713" s="267" t="s">
        <v>1495</v>
      </c>
      <c r="V13713" s="267" t="s">
        <v>13</v>
      </c>
      <c r="W13713" s="267">
        <v>1940</v>
      </c>
      <c r="X13713" s="267">
        <v>15327237</v>
      </c>
      <c r="Y13713" s="267">
        <v>15327237</v>
      </c>
      <c r="Z13713" s="267">
        <v>1</v>
      </c>
      <c r="AA13713" s="267" t="s">
        <v>1987</v>
      </c>
      <c r="AB13713" s="270" t="s">
        <v>1988</v>
      </c>
      <c r="AD13713" s="267" t="s">
        <v>13</v>
      </c>
      <c r="AF13713" s="267" t="s">
        <v>24</v>
      </c>
    </row>
    <row r="13714" spans="3:33">
      <c r="C13714" s="267" t="s">
        <v>1689</v>
      </c>
      <c r="D13714" s="267" t="s">
        <v>150</v>
      </c>
      <c r="E13714" s="267">
        <v>2733</v>
      </c>
      <c r="F13714" s="267" t="s">
        <v>1444</v>
      </c>
      <c r="G13714" s="267" t="s">
        <v>1445</v>
      </c>
      <c r="H13714" s="267">
        <v>1</v>
      </c>
      <c r="I13714" s="267" t="s">
        <v>1598</v>
      </c>
      <c r="J13714" s="267" t="s">
        <v>1599</v>
      </c>
      <c r="K13714" s="267">
        <v>3.45</v>
      </c>
      <c r="O13714" s="267" t="s">
        <v>13</v>
      </c>
      <c r="P13714" s="267">
        <v>15327690</v>
      </c>
      <c r="Q13714" s="267" t="s">
        <v>1445</v>
      </c>
      <c r="S13714" s="267">
        <v>39</v>
      </c>
      <c r="T13714" s="267" t="s">
        <v>13</v>
      </c>
      <c r="U13714" s="267" t="s">
        <v>1472</v>
      </c>
      <c r="V13714" s="267" t="s">
        <v>13</v>
      </c>
      <c r="W13714" s="267">
        <v>44099</v>
      </c>
      <c r="X13714" s="267">
        <v>15327690</v>
      </c>
      <c r="Y13714" s="267">
        <v>15327690</v>
      </c>
      <c r="AD13714" s="267" t="s">
        <v>13</v>
      </c>
      <c r="AF13714" s="267" t="s">
        <v>24</v>
      </c>
      <c r="AG13714" s="267" t="s">
        <v>24</v>
      </c>
    </row>
    <row r="13715" spans="3:33">
      <c r="C13715" s="267" t="s">
        <v>1689</v>
      </c>
      <c r="D13715" s="267" t="s">
        <v>150</v>
      </c>
      <c r="E13715" s="267">
        <v>1682</v>
      </c>
      <c r="F13715" s="267" t="s">
        <v>1444</v>
      </c>
      <c r="G13715" s="267" t="s">
        <v>1461</v>
      </c>
      <c r="H13715" s="267">
        <v>1</v>
      </c>
      <c r="I13715" s="267" t="s">
        <v>1598</v>
      </c>
      <c r="J13715" s="267" t="s">
        <v>1599</v>
      </c>
      <c r="K13715" s="267">
        <v>3.45</v>
      </c>
      <c r="O13715" s="267" t="s">
        <v>13</v>
      </c>
      <c r="P13715" s="267">
        <v>15327690</v>
      </c>
      <c r="Q13715" s="267" t="s">
        <v>1445</v>
      </c>
      <c r="S13715" s="267">
        <v>39</v>
      </c>
      <c r="T13715" s="267" t="s">
        <v>13</v>
      </c>
      <c r="U13715" s="267" t="s">
        <v>1459</v>
      </c>
      <c r="V13715" s="267" t="s">
        <v>13</v>
      </c>
      <c r="W13715" s="267">
        <v>44099</v>
      </c>
      <c r="X13715" s="267">
        <v>616846</v>
      </c>
      <c r="Y13715" s="267">
        <v>15327690</v>
      </c>
      <c r="AD13715" s="267" t="s">
        <v>13</v>
      </c>
      <c r="AF13715" s="267" t="s">
        <v>24</v>
      </c>
      <c r="AG13715" s="267" t="s">
        <v>24</v>
      </c>
    </row>
    <row r="13716" spans="3:33">
      <c r="C13716" s="267" t="s">
        <v>1689</v>
      </c>
      <c r="D13716" s="267" t="s">
        <v>150</v>
      </c>
      <c r="E13716" s="267">
        <v>1683</v>
      </c>
      <c r="F13716" s="267" t="s">
        <v>1485</v>
      </c>
      <c r="G13716" s="267" t="s">
        <v>1445</v>
      </c>
      <c r="H13716" s="267">
        <v>1</v>
      </c>
      <c r="I13716" s="267" t="s">
        <v>1598</v>
      </c>
      <c r="J13716" s="267" t="s">
        <v>1599</v>
      </c>
      <c r="K13716" s="267">
        <v>3.45</v>
      </c>
      <c r="O13716" s="267" t="s">
        <v>13</v>
      </c>
      <c r="P13716" s="267">
        <v>15327690</v>
      </c>
      <c r="Q13716" s="267" t="s">
        <v>1445</v>
      </c>
      <c r="S13716" s="267">
        <v>39</v>
      </c>
      <c r="T13716" s="267" t="s">
        <v>13</v>
      </c>
      <c r="U13716" s="267" t="s">
        <v>1486</v>
      </c>
      <c r="V13716" s="267" t="s">
        <v>13</v>
      </c>
      <c r="W13716" s="267">
        <v>44099</v>
      </c>
      <c r="X13716" s="267" t="s">
        <v>1703</v>
      </c>
      <c r="Y13716" s="267">
        <v>15327690</v>
      </c>
      <c r="AD13716" s="267" t="s">
        <v>13</v>
      </c>
      <c r="AF13716" s="267" t="s">
        <v>24</v>
      </c>
      <c r="AG13716" s="267" t="s">
        <v>24</v>
      </c>
    </row>
    <row r="13717" spans="3:33">
      <c r="C13717" s="267" t="s">
        <v>1689</v>
      </c>
      <c r="D13717" s="267" t="s">
        <v>150</v>
      </c>
      <c r="E13717" s="267">
        <v>1</v>
      </c>
      <c r="F13717" s="267" t="s">
        <v>1444</v>
      </c>
      <c r="G13717" s="267" t="s">
        <v>1445</v>
      </c>
      <c r="H13717" s="267">
        <v>1</v>
      </c>
      <c r="I13717" s="267" t="s">
        <v>1598</v>
      </c>
      <c r="J13717" s="267" t="s">
        <v>1599</v>
      </c>
      <c r="K13717" s="267">
        <v>3.45</v>
      </c>
      <c r="O13717" s="267" t="s">
        <v>13</v>
      </c>
      <c r="P13717" s="267">
        <v>15327690</v>
      </c>
      <c r="Q13717" s="267" t="s">
        <v>1445</v>
      </c>
      <c r="S13717" s="267">
        <v>39</v>
      </c>
      <c r="T13717" s="267" t="s">
        <v>13</v>
      </c>
      <c r="U13717" s="267" t="s">
        <v>1446</v>
      </c>
      <c r="V13717" s="267" t="s">
        <v>24</v>
      </c>
      <c r="W13717" s="267">
        <v>44099</v>
      </c>
      <c r="X13717" s="267">
        <v>15327690</v>
      </c>
      <c r="Y13717" s="267">
        <v>15327690</v>
      </c>
      <c r="AD13717" s="267" t="s">
        <v>13</v>
      </c>
      <c r="AF13717" s="267" t="s">
        <v>24</v>
      </c>
      <c r="AG13717" s="267" t="s">
        <v>24</v>
      </c>
    </row>
    <row r="13718" spans="3:33">
      <c r="C13718" s="267" t="s">
        <v>1689</v>
      </c>
      <c r="D13718" s="267" t="s">
        <v>150</v>
      </c>
      <c r="E13718" s="267">
        <v>1354</v>
      </c>
      <c r="F13718" s="267" t="s">
        <v>1444</v>
      </c>
      <c r="G13718" s="267" t="s">
        <v>1445</v>
      </c>
      <c r="H13718" s="267">
        <v>1</v>
      </c>
      <c r="I13718" s="267" t="s">
        <v>1598</v>
      </c>
      <c r="J13718" s="267" t="s">
        <v>1599</v>
      </c>
      <c r="K13718" s="267">
        <v>3.45</v>
      </c>
      <c r="O13718" s="267" t="s">
        <v>24</v>
      </c>
      <c r="P13718" s="267">
        <v>15327690</v>
      </c>
      <c r="Q13718" s="267" t="s">
        <v>1445</v>
      </c>
      <c r="S13718" s="267">
        <v>39</v>
      </c>
      <c r="T13718" s="267" t="s">
        <v>13</v>
      </c>
      <c r="U13718" s="267" t="s">
        <v>1451</v>
      </c>
      <c r="V13718" s="267" t="s">
        <v>13</v>
      </c>
      <c r="W13718" s="267">
        <v>44099</v>
      </c>
      <c r="X13718" s="267">
        <v>15327690</v>
      </c>
      <c r="Y13718" s="267">
        <v>15327690</v>
      </c>
      <c r="AD13718" s="267" t="s">
        <v>13</v>
      </c>
      <c r="AF13718" s="267" t="s">
        <v>24</v>
      </c>
      <c r="AG13718" s="267" t="s">
        <v>24</v>
      </c>
    </row>
    <row r="13719" spans="3:33">
      <c r="C13719" s="267" t="s">
        <v>1689</v>
      </c>
      <c r="D13719" s="267" t="s">
        <v>150</v>
      </c>
      <c r="E13719" s="267">
        <v>303</v>
      </c>
      <c r="F13719" s="267" t="s">
        <v>1444</v>
      </c>
      <c r="G13719" s="267" t="s">
        <v>1445</v>
      </c>
      <c r="H13719" s="267">
        <v>1</v>
      </c>
      <c r="I13719" s="267" t="s">
        <v>1598</v>
      </c>
      <c r="J13719" s="267" t="s">
        <v>1599</v>
      </c>
      <c r="K13719" s="267">
        <v>3.45</v>
      </c>
      <c r="O13719" s="267" t="s">
        <v>24</v>
      </c>
      <c r="P13719" s="267">
        <v>15327690</v>
      </c>
      <c r="Q13719" s="267" t="s">
        <v>1445</v>
      </c>
      <c r="S13719" s="267">
        <v>39</v>
      </c>
      <c r="T13719" s="267" t="s">
        <v>13</v>
      </c>
      <c r="U13719" s="267" t="s">
        <v>1471</v>
      </c>
      <c r="V13719" s="267" t="s">
        <v>13</v>
      </c>
      <c r="W13719" s="267">
        <v>44099</v>
      </c>
      <c r="X13719" s="267">
        <v>9632875380</v>
      </c>
      <c r="Y13719" s="267">
        <v>15327690</v>
      </c>
      <c r="AD13719" s="267" t="s">
        <v>13</v>
      </c>
      <c r="AF13719" s="267" t="s">
        <v>24</v>
      </c>
      <c r="AG13719" s="267" t="s">
        <v>24</v>
      </c>
    </row>
    <row r="13720" spans="3:33">
      <c r="C13720" s="267" t="s">
        <v>1689</v>
      </c>
      <c r="D13720" s="267" t="s">
        <v>150</v>
      </c>
      <c r="E13720" s="267">
        <v>1272</v>
      </c>
      <c r="F13720" s="267" t="s">
        <v>1444</v>
      </c>
      <c r="G13720" s="267" t="s">
        <v>1445</v>
      </c>
      <c r="H13720" s="267">
        <v>1</v>
      </c>
      <c r="I13720" s="267" t="s">
        <v>1598</v>
      </c>
      <c r="J13720" s="267" t="s">
        <v>1599</v>
      </c>
      <c r="K13720" s="267">
        <v>3.45</v>
      </c>
      <c r="O13720" s="267" t="s">
        <v>24</v>
      </c>
      <c r="P13720" s="267">
        <v>15327690</v>
      </c>
      <c r="Q13720" s="267" t="s">
        <v>1445</v>
      </c>
      <c r="S13720" s="267">
        <v>39</v>
      </c>
      <c r="T13720" s="267" t="s">
        <v>13</v>
      </c>
      <c r="U13720" s="267" t="s">
        <v>1458</v>
      </c>
      <c r="V13720" s="267" t="s">
        <v>13</v>
      </c>
      <c r="W13720" s="267">
        <v>44099</v>
      </c>
      <c r="X13720" s="267" t="s">
        <v>1697</v>
      </c>
      <c r="Y13720" s="267">
        <v>15327690</v>
      </c>
      <c r="AD13720" s="267" t="s">
        <v>13</v>
      </c>
      <c r="AF13720" s="267" t="s">
        <v>24</v>
      </c>
      <c r="AG13720" s="267" t="s">
        <v>24</v>
      </c>
    </row>
    <row r="13721" spans="3:33">
      <c r="C13721" s="267" t="s">
        <v>1689</v>
      </c>
      <c r="D13721" s="267" t="s">
        <v>150</v>
      </c>
      <c r="E13721" s="267">
        <v>10634</v>
      </c>
      <c r="F13721" s="267" t="s">
        <v>1444</v>
      </c>
      <c r="G13721" s="267" t="s">
        <v>1456</v>
      </c>
      <c r="H13721" s="267">
        <v>1</v>
      </c>
      <c r="I13721" s="267" t="s">
        <v>1598</v>
      </c>
      <c r="J13721" s="267" t="s">
        <v>1599</v>
      </c>
      <c r="K13721" s="267">
        <v>3.45</v>
      </c>
      <c r="O13721" s="267" t="s">
        <v>24</v>
      </c>
      <c r="P13721" s="267">
        <v>15327690</v>
      </c>
      <c r="Q13721" s="267" t="s">
        <v>1445</v>
      </c>
      <c r="S13721" s="267">
        <v>39</v>
      </c>
      <c r="T13721" s="267" t="s">
        <v>13</v>
      </c>
      <c r="U13721" s="267" t="s">
        <v>1473</v>
      </c>
      <c r="V13721" s="267" t="s">
        <v>13</v>
      </c>
      <c r="W13721" s="267">
        <v>44099</v>
      </c>
      <c r="X13721" s="267" t="s">
        <v>1702</v>
      </c>
      <c r="Y13721" s="267">
        <v>15327690</v>
      </c>
      <c r="AD13721" s="267" t="s">
        <v>13</v>
      </c>
      <c r="AF13721" s="267" t="s">
        <v>24</v>
      </c>
      <c r="AG13721" s="267" t="s">
        <v>24</v>
      </c>
    </row>
    <row r="13722" spans="3:33">
      <c r="C13722" s="267" t="s">
        <v>1689</v>
      </c>
      <c r="D13722" s="267" t="s">
        <v>150</v>
      </c>
      <c r="E13722" s="267">
        <v>1299</v>
      </c>
      <c r="F13722" s="267" t="s">
        <v>1444</v>
      </c>
      <c r="G13722" s="267" t="s">
        <v>1461</v>
      </c>
      <c r="H13722" s="267">
        <v>1</v>
      </c>
      <c r="I13722" s="267" t="s">
        <v>1598</v>
      </c>
      <c r="J13722" s="267" t="s">
        <v>1599</v>
      </c>
      <c r="K13722" s="267">
        <v>3.45</v>
      </c>
      <c r="O13722" s="267" t="s">
        <v>13</v>
      </c>
      <c r="P13722" s="267">
        <v>15327690</v>
      </c>
      <c r="Q13722" s="267" t="s">
        <v>1445</v>
      </c>
      <c r="S13722" s="267">
        <v>39</v>
      </c>
      <c r="T13722" s="267" t="s">
        <v>24</v>
      </c>
      <c r="U13722" s="267" t="s">
        <v>1488</v>
      </c>
      <c r="V13722" s="267" t="s">
        <v>13</v>
      </c>
      <c r="W13722" s="267">
        <v>44099</v>
      </c>
      <c r="X13722" s="267" t="s">
        <v>1692</v>
      </c>
      <c r="Y13722" s="267">
        <v>15327690</v>
      </c>
      <c r="AD13722" s="267" t="s">
        <v>24</v>
      </c>
      <c r="AF13722" s="267" t="s">
        <v>24</v>
      </c>
      <c r="AG13722" s="267" t="s">
        <v>24</v>
      </c>
    </row>
    <row r="13723" spans="3:33">
      <c r="C13723" s="267" t="s">
        <v>1689</v>
      </c>
      <c r="D13723" s="267" t="s">
        <v>150</v>
      </c>
      <c r="E13723" s="267">
        <v>3877</v>
      </c>
      <c r="F13723" s="267" t="s">
        <v>1444</v>
      </c>
      <c r="G13723" s="267" t="s">
        <v>1461</v>
      </c>
      <c r="H13723" s="267">
        <v>1</v>
      </c>
      <c r="I13723" s="267" t="s">
        <v>1598</v>
      </c>
      <c r="J13723" s="267" t="s">
        <v>1599</v>
      </c>
      <c r="K13723" s="267">
        <v>3.45</v>
      </c>
      <c r="O13723" s="267" t="s">
        <v>24</v>
      </c>
      <c r="P13723" s="267">
        <v>15327690</v>
      </c>
      <c r="Q13723" s="267" t="s">
        <v>1445</v>
      </c>
      <c r="S13723" s="267">
        <v>39</v>
      </c>
      <c r="T13723" s="267" t="s">
        <v>13</v>
      </c>
      <c r="U13723" s="267" t="s">
        <v>1470</v>
      </c>
      <c r="V13723" s="267" t="s">
        <v>13</v>
      </c>
      <c r="W13723" s="267">
        <v>44099</v>
      </c>
      <c r="X13723" s="267" t="s">
        <v>1701</v>
      </c>
      <c r="Y13723" s="267">
        <v>15327690</v>
      </c>
      <c r="AD13723" s="267" t="s">
        <v>13</v>
      </c>
      <c r="AF13723" s="267" t="s">
        <v>24</v>
      </c>
      <c r="AG13723" s="267" t="s">
        <v>24</v>
      </c>
    </row>
    <row r="13724" spans="3:33">
      <c r="C13724" s="267" t="s">
        <v>1689</v>
      </c>
      <c r="D13724" s="267" t="s">
        <v>150</v>
      </c>
      <c r="E13724" s="267">
        <v>308</v>
      </c>
      <c r="F13724" s="267" t="s">
        <v>1444</v>
      </c>
      <c r="G13724" s="267" t="s">
        <v>1445</v>
      </c>
      <c r="H13724" s="267">
        <v>1</v>
      </c>
      <c r="I13724" s="267" t="s">
        <v>1598</v>
      </c>
      <c r="J13724" s="267" t="s">
        <v>1599</v>
      </c>
      <c r="K13724" s="267">
        <v>3.45</v>
      </c>
      <c r="O13724" s="267" t="s">
        <v>24</v>
      </c>
      <c r="P13724" s="267">
        <v>15327690</v>
      </c>
      <c r="Q13724" s="267" t="s">
        <v>1445</v>
      </c>
      <c r="S13724" s="267">
        <v>39</v>
      </c>
      <c r="T13724" s="267" t="s">
        <v>13</v>
      </c>
      <c r="U13724" s="267" t="s">
        <v>1481</v>
      </c>
      <c r="V13724" s="267" t="s">
        <v>13</v>
      </c>
      <c r="W13724" s="267">
        <v>44099</v>
      </c>
      <c r="X13724" s="267">
        <v>7703397991</v>
      </c>
      <c r="Y13724" s="267">
        <v>15327690</v>
      </c>
      <c r="AD13724" s="267" t="s">
        <v>13</v>
      </c>
      <c r="AF13724" s="267" t="s">
        <v>24</v>
      </c>
      <c r="AG13724" s="267" t="s">
        <v>24</v>
      </c>
    </row>
    <row r="13725" spans="3:33">
      <c r="C13725" s="267" t="s">
        <v>1689</v>
      </c>
      <c r="D13725" s="267" t="s">
        <v>150</v>
      </c>
      <c r="E13725" s="267">
        <v>338</v>
      </c>
      <c r="F13725" s="267" t="s">
        <v>1444</v>
      </c>
      <c r="G13725" s="267" t="s">
        <v>1445</v>
      </c>
      <c r="H13725" s="267">
        <v>1</v>
      </c>
      <c r="I13725" s="267" t="s">
        <v>1598</v>
      </c>
      <c r="J13725" s="267" t="s">
        <v>1599</v>
      </c>
      <c r="K13725" s="267">
        <v>3.45</v>
      </c>
      <c r="O13725" s="267" t="s">
        <v>24</v>
      </c>
      <c r="P13725" s="267">
        <v>15327690</v>
      </c>
      <c r="Q13725" s="267" t="s">
        <v>1445</v>
      </c>
      <c r="S13725" s="267">
        <v>39</v>
      </c>
      <c r="T13725" s="267" t="s">
        <v>13</v>
      </c>
      <c r="U13725" s="267" t="s">
        <v>1478</v>
      </c>
      <c r="V13725" s="267" t="s">
        <v>13</v>
      </c>
      <c r="W13725" s="267">
        <v>44099</v>
      </c>
      <c r="X13725" s="267" t="s">
        <v>1700</v>
      </c>
      <c r="Y13725" s="267">
        <v>15327690</v>
      </c>
      <c r="AD13725" s="267" t="s">
        <v>13</v>
      </c>
      <c r="AF13725" s="267" t="s">
        <v>24</v>
      </c>
      <c r="AG13725" s="267" t="s">
        <v>24</v>
      </c>
    </row>
    <row r="13726" spans="3:33">
      <c r="C13726" s="267" t="s">
        <v>1689</v>
      </c>
      <c r="D13726" s="267" t="s">
        <v>150</v>
      </c>
      <c r="E13726" s="267">
        <v>381</v>
      </c>
      <c r="F13726" s="267" t="s">
        <v>1444</v>
      </c>
      <c r="G13726" s="267" t="s">
        <v>1445</v>
      </c>
      <c r="H13726" s="267">
        <v>1</v>
      </c>
      <c r="I13726" s="267" t="s">
        <v>1598</v>
      </c>
      <c r="J13726" s="267" t="s">
        <v>1599</v>
      </c>
      <c r="K13726" s="267">
        <v>3.45</v>
      </c>
      <c r="O13726" s="267" t="s">
        <v>24</v>
      </c>
      <c r="P13726" s="267">
        <v>15327690</v>
      </c>
      <c r="Q13726" s="267" t="s">
        <v>1445</v>
      </c>
      <c r="S13726" s="267">
        <v>39</v>
      </c>
      <c r="T13726" s="267" t="s">
        <v>13</v>
      </c>
      <c r="U13726" s="267" t="s">
        <v>1487</v>
      </c>
      <c r="V13726" s="267" t="s">
        <v>13</v>
      </c>
      <c r="W13726" s="267">
        <v>44099</v>
      </c>
      <c r="X13726" s="267" t="s">
        <v>1699</v>
      </c>
      <c r="Y13726" s="267">
        <v>15327690</v>
      </c>
      <c r="AD13726" s="267" t="s">
        <v>13</v>
      </c>
      <c r="AF13726" s="267" t="s">
        <v>24</v>
      </c>
    </row>
    <row r="13727" spans="3:33">
      <c r="C13727" s="267" t="s">
        <v>1689</v>
      </c>
      <c r="D13727" s="267" t="s">
        <v>150</v>
      </c>
      <c r="E13727" s="267">
        <v>235</v>
      </c>
      <c r="F13727" s="267" t="s">
        <v>1444</v>
      </c>
      <c r="G13727" s="267" t="s">
        <v>1445</v>
      </c>
      <c r="H13727" s="267">
        <v>1</v>
      </c>
      <c r="I13727" s="267" t="s">
        <v>1598</v>
      </c>
      <c r="J13727" s="267" t="s">
        <v>1599</v>
      </c>
      <c r="K13727" s="267">
        <v>3.45</v>
      </c>
      <c r="O13727" s="267" t="s">
        <v>24</v>
      </c>
      <c r="P13727" s="267">
        <v>15327690</v>
      </c>
      <c r="Q13727" s="267" t="s">
        <v>1445</v>
      </c>
      <c r="S13727" s="267">
        <v>39</v>
      </c>
      <c r="T13727" s="267" t="s">
        <v>13</v>
      </c>
      <c r="U13727" s="267" t="s">
        <v>1477</v>
      </c>
      <c r="V13727" s="267" t="s">
        <v>13</v>
      </c>
      <c r="W13727" s="267">
        <v>44099</v>
      </c>
      <c r="X13727" s="267">
        <v>8366247.9000000004</v>
      </c>
      <c r="Y13727" s="267">
        <v>15327690</v>
      </c>
      <c r="AD13727" s="267" t="s">
        <v>13</v>
      </c>
      <c r="AF13727" s="267" t="s">
        <v>24</v>
      </c>
      <c r="AG13727" s="267" t="s">
        <v>24</v>
      </c>
    </row>
    <row r="13728" spans="3:33">
      <c r="C13728" s="267" t="s">
        <v>1689</v>
      </c>
      <c r="D13728" s="267" t="s">
        <v>150</v>
      </c>
      <c r="E13728" s="267">
        <v>409</v>
      </c>
      <c r="F13728" s="267" t="s">
        <v>1444</v>
      </c>
      <c r="G13728" s="267" t="s">
        <v>1445</v>
      </c>
      <c r="H13728" s="267">
        <v>1</v>
      </c>
      <c r="I13728" s="267" t="s">
        <v>1598</v>
      </c>
      <c r="J13728" s="267" t="s">
        <v>1599</v>
      </c>
      <c r="K13728" s="267">
        <v>3.45</v>
      </c>
      <c r="O13728" s="267" t="s">
        <v>24</v>
      </c>
      <c r="P13728" s="267">
        <v>15327690</v>
      </c>
      <c r="Q13728" s="267" t="s">
        <v>1445</v>
      </c>
      <c r="S13728" s="267">
        <v>39</v>
      </c>
      <c r="T13728" s="267" t="s">
        <v>13</v>
      </c>
      <c r="U13728" s="267" t="s">
        <v>1469</v>
      </c>
      <c r="V13728" s="267" t="s">
        <v>13</v>
      </c>
      <c r="W13728" s="267">
        <v>44099</v>
      </c>
      <c r="X13728" s="267" t="s">
        <v>1698</v>
      </c>
      <c r="Y13728" s="267">
        <v>15327690</v>
      </c>
      <c r="AD13728" s="267" t="s">
        <v>13</v>
      </c>
      <c r="AF13728" s="267" t="s">
        <v>24</v>
      </c>
      <c r="AG13728" s="267" t="s">
        <v>24</v>
      </c>
    </row>
    <row r="13729" spans="3:33">
      <c r="C13729" s="267" t="s">
        <v>1689</v>
      </c>
      <c r="D13729" s="267" t="s">
        <v>150</v>
      </c>
      <c r="E13729" s="267">
        <v>3879</v>
      </c>
      <c r="F13729" s="267" t="s">
        <v>1444</v>
      </c>
      <c r="G13729" s="267" t="s">
        <v>1445</v>
      </c>
      <c r="H13729" s="267">
        <v>1</v>
      </c>
      <c r="I13729" s="267" t="s">
        <v>1598</v>
      </c>
      <c r="J13729" s="267" t="s">
        <v>1599</v>
      </c>
      <c r="K13729" s="267">
        <v>3.45</v>
      </c>
      <c r="O13729" s="267" t="s">
        <v>24</v>
      </c>
      <c r="P13729" s="267">
        <v>15327690</v>
      </c>
      <c r="Q13729" s="267" t="s">
        <v>1445</v>
      </c>
      <c r="S13729" s="267">
        <v>39</v>
      </c>
      <c r="T13729" s="267" t="s">
        <v>13</v>
      </c>
      <c r="U13729" s="267" t="s">
        <v>1467</v>
      </c>
      <c r="V13729" s="267" t="s">
        <v>13</v>
      </c>
      <c r="W13729" s="267">
        <v>44099</v>
      </c>
      <c r="X13729" s="267" t="s">
        <v>1697</v>
      </c>
      <c r="Y13729" s="267">
        <v>15327690</v>
      </c>
      <c r="AD13729" s="267" t="s">
        <v>13</v>
      </c>
      <c r="AF13729" s="267" t="s">
        <v>24</v>
      </c>
      <c r="AG13729" s="267" t="s">
        <v>24</v>
      </c>
    </row>
    <row r="13730" spans="3:33">
      <c r="C13730" s="267" t="s">
        <v>1689</v>
      </c>
      <c r="D13730" s="267" t="s">
        <v>150</v>
      </c>
      <c r="E13730" s="267">
        <v>303</v>
      </c>
      <c r="F13730" s="267" t="s">
        <v>1444</v>
      </c>
      <c r="G13730" s="267" t="s">
        <v>1461</v>
      </c>
      <c r="H13730" s="267">
        <v>1</v>
      </c>
      <c r="I13730" s="267" t="s">
        <v>1598</v>
      </c>
      <c r="J13730" s="267" t="s">
        <v>1599</v>
      </c>
      <c r="K13730" s="267">
        <v>3.45</v>
      </c>
      <c r="O13730" s="267" t="s">
        <v>24</v>
      </c>
      <c r="P13730" s="267">
        <v>15327690</v>
      </c>
      <c r="Q13730" s="267" t="s">
        <v>1445</v>
      </c>
      <c r="S13730" s="267">
        <v>39</v>
      </c>
      <c r="T13730" s="267" t="s">
        <v>13</v>
      </c>
      <c r="U13730" s="267" t="s">
        <v>1471</v>
      </c>
      <c r="V13730" s="267" t="s">
        <v>13</v>
      </c>
      <c r="W13730" s="267">
        <v>44099</v>
      </c>
      <c r="X13730" s="267" t="s">
        <v>1696</v>
      </c>
      <c r="Y13730" s="267">
        <v>15327690</v>
      </c>
      <c r="AD13730" s="267" t="s">
        <v>13</v>
      </c>
      <c r="AF13730" s="267" t="s">
        <v>24</v>
      </c>
      <c r="AG13730" s="267" t="s">
        <v>24</v>
      </c>
    </row>
    <row r="13731" spans="3:33">
      <c r="C13731" s="267" t="s">
        <v>1689</v>
      </c>
      <c r="D13731" s="267" t="s">
        <v>150</v>
      </c>
      <c r="E13731" s="267">
        <v>15062</v>
      </c>
      <c r="F13731" s="267" t="s">
        <v>1444</v>
      </c>
      <c r="G13731" s="267" t="s">
        <v>1461</v>
      </c>
      <c r="H13731" s="267">
        <v>1</v>
      </c>
      <c r="I13731" s="267" t="s">
        <v>1598</v>
      </c>
      <c r="J13731" s="267" t="s">
        <v>1599</v>
      </c>
      <c r="K13731" s="267">
        <v>3.45</v>
      </c>
      <c r="O13731" s="267" t="s">
        <v>13</v>
      </c>
      <c r="P13731" s="267">
        <v>15327690</v>
      </c>
      <c r="Q13731" s="267" t="s">
        <v>1445</v>
      </c>
      <c r="S13731" s="267">
        <v>39</v>
      </c>
      <c r="U13731" s="267" t="s">
        <v>1492</v>
      </c>
      <c r="V13731" s="267" t="s">
        <v>13</v>
      </c>
      <c r="W13731" s="267">
        <v>44099</v>
      </c>
      <c r="X13731" s="267" t="s">
        <v>1692</v>
      </c>
      <c r="Y13731" s="267">
        <v>15327690</v>
      </c>
      <c r="AD13731" s="267" t="s">
        <v>24</v>
      </c>
      <c r="AF13731" s="267" t="s">
        <v>24</v>
      </c>
      <c r="AG13731" s="267" t="s">
        <v>24</v>
      </c>
    </row>
    <row r="13732" spans="3:33">
      <c r="C13732" s="267" t="s">
        <v>1689</v>
      </c>
      <c r="D13732" s="267" t="s">
        <v>150</v>
      </c>
      <c r="E13732" s="267">
        <v>219</v>
      </c>
      <c r="F13732" s="267" t="s">
        <v>1444</v>
      </c>
      <c r="G13732" s="267" t="s">
        <v>1456</v>
      </c>
      <c r="H13732" s="267">
        <v>1</v>
      </c>
      <c r="I13732" s="267" t="s">
        <v>1598</v>
      </c>
      <c r="J13732" s="267" t="s">
        <v>1599</v>
      </c>
      <c r="K13732" s="267">
        <v>3.45</v>
      </c>
      <c r="O13732" s="267" t="s">
        <v>13</v>
      </c>
      <c r="P13732" s="267">
        <v>15327690</v>
      </c>
      <c r="Q13732" s="267" t="s">
        <v>1445</v>
      </c>
      <c r="S13732" s="267">
        <v>39</v>
      </c>
      <c r="T13732" s="267" t="s">
        <v>13</v>
      </c>
      <c r="U13732" s="267" t="s">
        <v>1457</v>
      </c>
      <c r="V13732" s="267" t="s">
        <v>13</v>
      </c>
      <c r="W13732" s="267">
        <v>44099</v>
      </c>
      <c r="X13732" s="267" t="s">
        <v>1695</v>
      </c>
      <c r="Y13732" s="267">
        <v>15327690</v>
      </c>
      <c r="AD13732" s="267" t="s">
        <v>13</v>
      </c>
      <c r="AF13732" s="267" t="s">
        <v>24</v>
      </c>
      <c r="AG13732" s="267" t="s">
        <v>24</v>
      </c>
    </row>
    <row r="13733" spans="3:33">
      <c r="C13733" s="267" t="s">
        <v>1689</v>
      </c>
      <c r="D13733" s="267" t="s">
        <v>150</v>
      </c>
      <c r="E13733" s="267">
        <v>185</v>
      </c>
      <c r="F13733" s="267" t="s">
        <v>1444</v>
      </c>
      <c r="G13733" s="267" t="s">
        <v>1445</v>
      </c>
      <c r="H13733" s="267">
        <v>1</v>
      </c>
      <c r="I13733" s="267" t="s">
        <v>1598</v>
      </c>
      <c r="J13733" s="267" t="s">
        <v>1599</v>
      </c>
      <c r="K13733" s="267">
        <v>3.45</v>
      </c>
      <c r="O13733" s="267" t="s">
        <v>24</v>
      </c>
      <c r="P13733" s="267">
        <v>15327690</v>
      </c>
      <c r="Q13733" s="267" t="s">
        <v>1445</v>
      </c>
      <c r="S13733" s="267">
        <v>39</v>
      </c>
      <c r="T13733" s="267" t="s">
        <v>13</v>
      </c>
      <c r="U13733" s="267" t="s">
        <v>1466</v>
      </c>
      <c r="V13733" s="267" t="s">
        <v>13</v>
      </c>
      <c r="W13733" s="267">
        <v>44099</v>
      </c>
      <c r="X13733" s="267">
        <v>996445</v>
      </c>
      <c r="Y13733" s="267">
        <v>15327690</v>
      </c>
      <c r="AD13733" s="267" t="s">
        <v>13</v>
      </c>
      <c r="AF13733" s="267" t="s">
        <v>24</v>
      </c>
      <c r="AG13733" s="267" t="s">
        <v>24</v>
      </c>
    </row>
    <row r="13734" spans="3:33">
      <c r="C13734" s="267" t="s">
        <v>1689</v>
      </c>
      <c r="D13734" s="267" t="s">
        <v>150</v>
      </c>
      <c r="E13734" s="267">
        <v>3877</v>
      </c>
      <c r="F13734" s="267" t="s">
        <v>1444</v>
      </c>
      <c r="G13734" s="267" t="s">
        <v>1445</v>
      </c>
      <c r="H13734" s="267">
        <v>1</v>
      </c>
      <c r="I13734" s="267" t="s">
        <v>1598</v>
      </c>
      <c r="J13734" s="267" t="s">
        <v>1599</v>
      </c>
      <c r="K13734" s="267">
        <v>3.45</v>
      </c>
      <c r="O13734" s="267" t="s">
        <v>24</v>
      </c>
      <c r="P13734" s="267">
        <v>15327690</v>
      </c>
      <c r="Q13734" s="267" t="s">
        <v>1445</v>
      </c>
      <c r="S13734" s="267">
        <v>39</v>
      </c>
      <c r="T13734" s="267" t="s">
        <v>13</v>
      </c>
      <c r="U13734" s="267" t="s">
        <v>1470</v>
      </c>
      <c r="V13734" s="267" t="s">
        <v>13</v>
      </c>
      <c r="W13734" s="267">
        <v>44099</v>
      </c>
      <c r="X13734" s="267" t="s">
        <v>1694</v>
      </c>
      <c r="Y13734" s="267">
        <v>15327690</v>
      </c>
      <c r="AD13734" s="267" t="s">
        <v>13</v>
      </c>
      <c r="AF13734" s="267" t="s">
        <v>24</v>
      </c>
      <c r="AG13734" s="267" t="s">
        <v>24</v>
      </c>
    </row>
    <row r="13735" spans="3:33">
      <c r="C13735" s="267" t="s">
        <v>1689</v>
      </c>
      <c r="D13735" s="267" t="s">
        <v>150</v>
      </c>
      <c r="E13735" s="267">
        <v>1237</v>
      </c>
      <c r="F13735" s="267" t="s">
        <v>1444</v>
      </c>
      <c r="G13735" s="267" t="s">
        <v>1461</v>
      </c>
      <c r="H13735" s="267">
        <v>1</v>
      </c>
      <c r="I13735" s="267" t="s">
        <v>1598</v>
      </c>
      <c r="J13735" s="267" t="s">
        <v>1599</v>
      </c>
      <c r="K13735" s="267">
        <v>3.45</v>
      </c>
      <c r="O13735" s="267" t="s">
        <v>13</v>
      </c>
      <c r="P13735" s="267">
        <v>15327690</v>
      </c>
      <c r="Q13735" s="267" t="s">
        <v>1445</v>
      </c>
      <c r="S13735" s="267">
        <v>39</v>
      </c>
      <c r="T13735" s="267" t="s">
        <v>13</v>
      </c>
      <c r="U13735" s="267" t="s">
        <v>1494</v>
      </c>
      <c r="V13735" s="267" t="s">
        <v>13</v>
      </c>
      <c r="W13735" s="267">
        <v>44099</v>
      </c>
      <c r="X13735" s="267">
        <v>15338126</v>
      </c>
      <c r="Y13735" s="267">
        <v>15327690</v>
      </c>
      <c r="AD13735" s="267" t="s">
        <v>13</v>
      </c>
      <c r="AF13735" s="267" t="s">
        <v>24</v>
      </c>
      <c r="AG13735" s="267" t="s">
        <v>24</v>
      </c>
    </row>
    <row r="13736" spans="3:33">
      <c r="C13736" s="267" t="s">
        <v>1689</v>
      </c>
      <c r="D13736" s="267" t="s">
        <v>150</v>
      </c>
      <c r="E13736" s="267">
        <v>3880</v>
      </c>
      <c r="F13736" s="267" t="s">
        <v>1444</v>
      </c>
      <c r="G13736" s="267" t="s">
        <v>1445</v>
      </c>
      <c r="H13736" s="267">
        <v>1</v>
      </c>
      <c r="I13736" s="267" t="s">
        <v>1598</v>
      </c>
      <c r="J13736" s="267" t="s">
        <v>1599</v>
      </c>
      <c r="K13736" s="267">
        <v>3.45</v>
      </c>
      <c r="O13736" s="267" t="s">
        <v>24</v>
      </c>
      <c r="P13736" s="267">
        <v>15327690</v>
      </c>
      <c r="Q13736" s="267" t="s">
        <v>1445</v>
      </c>
      <c r="S13736" s="267">
        <v>39</v>
      </c>
      <c r="T13736" s="267" t="s">
        <v>13</v>
      </c>
      <c r="U13736" s="267" t="s">
        <v>1463</v>
      </c>
      <c r="V13736" s="267" t="s">
        <v>13</v>
      </c>
      <c r="W13736" s="267">
        <v>44099</v>
      </c>
      <c r="X13736" s="267">
        <v>9441390</v>
      </c>
      <c r="Y13736" s="267">
        <v>15327690</v>
      </c>
      <c r="AD13736" s="267" t="s">
        <v>13</v>
      </c>
      <c r="AF13736" s="267" t="s">
        <v>24</v>
      </c>
      <c r="AG13736" s="267" t="s">
        <v>24</v>
      </c>
    </row>
    <row r="13737" spans="3:33">
      <c r="C13737" s="267" t="s">
        <v>1689</v>
      </c>
      <c r="D13737" s="267" t="s">
        <v>150</v>
      </c>
      <c r="E13737" s="267">
        <v>377</v>
      </c>
      <c r="F13737" s="267" t="s">
        <v>1444</v>
      </c>
      <c r="G13737" s="267" t="s">
        <v>1461</v>
      </c>
      <c r="H13737" s="267">
        <v>1</v>
      </c>
      <c r="I13737" s="267" t="s">
        <v>1598</v>
      </c>
      <c r="J13737" s="267" t="s">
        <v>1599</v>
      </c>
      <c r="K13737" s="267">
        <v>3.45</v>
      </c>
      <c r="O13737" s="267" t="s">
        <v>24</v>
      </c>
      <c r="P13737" s="267">
        <v>15327690</v>
      </c>
      <c r="Q13737" s="267" t="s">
        <v>1445</v>
      </c>
      <c r="S13737" s="267">
        <v>39</v>
      </c>
      <c r="T13737" s="267" t="s">
        <v>13</v>
      </c>
      <c r="U13737" s="267" t="s">
        <v>1479</v>
      </c>
      <c r="V13737" s="267" t="s">
        <v>13</v>
      </c>
      <c r="W13737" s="267">
        <v>44099</v>
      </c>
      <c r="X13737" s="267" t="s">
        <v>1693</v>
      </c>
      <c r="Y13737" s="267">
        <v>15327690</v>
      </c>
      <c r="AD13737" s="267" t="s">
        <v>13</v>
      </c>
      <c r="AF13737" s="267" t="s">
        <v>24</v>
      </c>
      <c r="AG13737" s="267" t="s">
        <v>24</v>
      </c>
    </row>
    <row r="13738" spans="3:33">
      <c r="C13738" s="267" t="s">
        <v>1689</v>
      </c>
      <c r="D13738" s="267" t="s">
        <v>150</v>
      </c>
      <c r="E13738" s="267">
        <v>18206</v>
      </c>
      <c r="F13738" s="267" t="s">
        <v>1444</v>
      </c>
      <c r="G13738" s="267" t="s">
        <v>1445</v>
      </c>
      <c r="H13738" s="267">
        <v>1</v>
      </c>
      <c r="I13738" s="267" t="s">
        <v>1598</v>
      </c>
      <c r="J13738" s="267" t="s">
        <v>1599</v>
      </c>
      <c r="K13738" s="267">
        <v>3.45</v>
      </c>
      <c r="O13738" s="267" t="s">
        <v>13</v>
      </c>
      <c r="P13738" s="267">
        <v>15327690</v>
      </c>
      <c r="Q13738" s="267" t="s">
        <v>1445</v>
      </c>
      <c r="S13738" s="267">
        <v>39</v>
      </c>
      <c r="T13738" s="267" t="s">
        <v>24</v>
      </c>
      <c r="U13738" s="267" t="s">
        <v>1491</v>
      </c>
      <c r="V13738" s="267" t="s">
        <v>13</v>
      </c>
      <c r="W13738" s="267">
        <v>44099</v>
      </c>
      <c r="X13738" s="267" t="s">
        <v>1692</v>
      </c>
      <c r="Y13738" s="267">
        <v>15327690</v>
      </c>
      <c r="AD13738" s="267" t="s">
        <v>24</v>
      </c>
      <c r="AF13738" s="267" t="s">
        <v>24</v>
      </c>
      <c r="AG13738" s="267" t="s">
        <v>24</v>
      </c>
    </row>
    <row r="13739" spans="3:33">
      <c r="C13739" s="267" t="s">
        <v>1689</v>
      </c>
      <c r="D13739" s="267" t="s">
        <v>150</v>
      </c>
      <c r="E13739" s="267">
        <v>10634</v>
      </c>
      <c r="F13739" s="267" t="s">
        <v>1444</v>
      </c>
      <c r="G13739" s="267" t="s">
        <v>1445</v>
      </c>
      <c r="H13739" s="267">
        <v>1</v>
      </c>
      <c r="I13739" s="267" t="s">
        <v>1598</v>
      </c>
      <c r="J13739" s="267" t="s">
        <v>1599</v>
      </c>
      <c r="K13739" s="267">
        <v>3.45</v>
      </c>
      <c r="O13739" s="267" t="s">
        <v>24</v>
      </c>
      <c r="P13739" s="267">
        <v>15327690</v>
      </c>
      <c r="Q13739" s="267" t="s">
        <v>1445</v>
      </c>
      <c r="S13739" s="267">
        <v>39</v>
      </c>
      <c r="T13739" s="267" t="s">
        <v>13</v>
      </c>
      <c r="U13739" s="267" t="s">
        <v>1473</v>
      </c>
      <c r="V13739" s="267" t="s">
        <v>13</v>
      </c>
      <c r="W13739" s="267">
        <v>44099</v>
      </c>
      <c r="X13739" s="267" t="s">
        <v>1691</v>
      </c>
      <c r="Y13739" s="267">
        <v>15327690</v>
      </c>
      <c r="AD13739" s="267" t="s">
        <v>13</v>
      </c>
      <c r="AF13739" s="267" t="s">
        <v>24</v>
      </c>
      <c r="AG13739" s="267" t="s">
        <v>24</v>
      </c>
    </row>
    <row r="13740" spans="3:33">
      <c r="C13740" s="267" t="s">
        <v>1689</v>
      </c>
      <c r="D13740" s="267" t="s">
        <v>150</v>
      </c>
      <c r="E13740" s="267">
        <v>129</v>
      </c>
      <c r="F13740" s="267" t="s">
        <v>1444</v>
      </c>
      <c r="G13740" s="267" t="s">
        <v>1445</v>
      </c>
      <c r="H13740" s="267">
        <v>1</v>
      </c>
      <c r="I13740" s="267" t="s">
        <v>1598</v>
      </c>
      <c r="J13740" s="267" t="s">
        <v>1599</v>
      </c>
      <c r="K13740" s="267">
        <v>3.45</v>
      </c>
      <c r="O13740" s="267" t="s">
        <v>24</v>
      </c>
      <c r="P13740" s="267">
        <v>15327690</v>
      </c>
      <c r="Q13740" s="267" t="s">
        <v>1445</v>
      </c>
      <c r="S13740" s="267">
        <v>39</v>
      </c>
      <c r="T13740" s="267" t="s">
        <v>13</v>
      </c>
      <c r="U13740" s="267" t="s">
        <v>1468</v>
      </c>
      <c r="V13740" s="267" t="s">
        <v>13</v>
      </c>
      <c r="W13740" s="267">
        <v>44099</v>
      </c>
      <c r="X13740" s="267" t="s">
        <v>1690</v>
      </c>
      <c r="Y13740" s="267">
        <v>15327690</v>
      </c>
      <c r="AD13740" s="267" t="s">
        <v>13</v>
      </c>
      <c r="AF13740" s="267" t="s">
        <v>24</v>
      </c>
      <c r="AG13740" s="267" t="s">
        <v>24</v>
      </c>
    </row>
    <row r="13741" spans="3:33">
      <c r="C13741" s="267" t="s">
        <v>1689</v>
      </c>
      <c r="D13741" s="267" t="s">
        <v>150</v>
      </c>
      <c r="E13741" s="267">
        <v>2733</v>
      </c>
      <c r="F13741" s="267" t="s">
        <v>1444</v>
      </c>
      <c r="G13741" s="267" t="s">
        <v>1445</v>
      </c>
      <c r="H13741" s="267">
        <v>1</v>
      </c>
      <c r="I13741" s="267" t="s">
        <v>1598</v>
      </c>
      <c r="J13741" s="267" t="s">
        <v>1599</v>
      </c>
      <c r="K13741" s="267">
        <v>3.45</v>
      </c>
      <c r="O13741" s="267" t="s">
        <v>13</v>
      </c>
      <c r="P13741" s="267">
        <v>15327690</v>
      </c>
      <c r="Q13741" s="267" t="s">
        <v>1445</v>
      </c>
      <c r="S13741" s="267">
        <v>39</v>
      </c>
      <c r="T13741" s="267" t="s">
        <v>13</v>
      </c>
      <c r="U13741" s="267" t="s">
        <v>1472</v>
      </c>
      <c r="V13741" s="267" t="s">
        <v>13</v>
      </c>
      <c r="W13741" s="267">
        <v>44099</v>
      </c>
      <c r="X13741" s="267">
        <v>15327690</v>
      </c>
      <c r="Y13741" s="267">
        <v>15327690</v>
      </c>
      <c r="AD13741" s="267" t="s">
        <v>13</v>
      </c>
      <c r="AF13741" s="267" t="s">
        <v>24</v>
      </c>
      <c r="AG13741" s="267" t="s">
        <v>24</v>
      </c>
    </row>
    <row r="13742" spans="3:33">
      <c r="C13742" s="267" t="s">
        <v>1689</v>
      </c>
      <c r="D13742" s="267" t="s">
        <v>150</v>
      </c>
      <c r="E13742" s="267">
        <v>1682</v>
      </c>
      <c r="F13742" s="267" t="s">
        <v>1444</v>
      </c>
      <c r="G13742" s="267" t="s">
        <v>1461</v>
      </c>
      <c r="H13742" s="267">
        <v>1</v>
      </c>
      <c r="I13742" s="267" t="s">
        <v>1598</v>
      </c>
      <c r="J13742" s="267" t="s">
        <v>1599</v>
      </c>
      <c r="K13742" s="267">
        <v>3.45</v>
      </c>
      <c r="O13742" s="267" t="s">
        <v>13</v>
      </c>
      <c r="P13742" s="267">
        <v>15327690</v>
      </c>
      <c r="Q13742" s="267" t="s">
        <v>1445</v>
      </c>
      <c r="S13742" s="267">
        <v>39</v>
      </c>
      <c r="T13742" s="267" t="s">
        <v>13</v>
      </c>
      <c r="U13742" s="267" t="s">
        <v>1459</v>
      </c>
      <c r="V13742" s="267" t="s">
        <v>13</v>
      </c>
      <c r="W13742" s="267">
        <v>44099</v>
      </c>
      <c r="X13742" s="267">
        <v>616846</v>
      </c>
      <c r="Y13742" s="267">
        <v>15327690</v>
      </c>
      <c r="AD13742" s="267" t="s">
        <v>13</v>
      </c>
      <c r="AF13742" s="267" t="s">
        <v>24</v>
      </c>
      <c r="AG13742" s="267" t="s">
        <v>24</v>
      </c>
    </row>
    <row r="13743" spans="3:33">
      <c r="C13743" s="267" t="s">
        <v>1689</v>
      </c>
      <c r="D13743" s="267" t="s">
        <v>150</v>
      </c>
      <c r="E13743" s="267">
        <v>1683</v>
      </c>
      <c r="F13743" s="267" t="s">
        <v>1485</v>
      </c>
      <c r="G13743" s="267" t="s">
        <v>1445</v>
      </c>
      <c r="H13743" s="267">
        <v>1</v>
      </c>
      <c r="I13743" s="267" t="s">
        <v>1598</v>
      </c>
      <c r="J13743" s="267" t="s">
        <v>1599</v>
      </c>
      <c r="K13743" s="267">
        <v>3.45</v>
      </c>
      <c r="O13743" s="267" t="s">
        <v>13</v>
      </c>
      <c r="P13743" s="267">
        <v>15327690</v>
      </c>
      <c r="Q13743" s="267" t="s">
        <v>1445</v>
      </c>
      <c r="S13743" s="267">
        <v>39</v>
      </c>
      <c r="T13743" s="267" t="s">
        <v>13</v>
      </c>
      <c r="U13743" s="267" t="s">
        <v>1486</v>
      </c>
      <c r="V13743" s="267" t="s">
        <v>13</v>
      </c>
      <c r="W13743" s="267">
        <v>44099</v>
      </c>
      <c r="X13743" s="267" t="s">
        <v>1703</v>
      </c>
      <c r="Y13743" s="267">
        <v>15327690</v>
      </c>
      <c r="AD13743" s="267" t="s">
        <v>13</v>
      </c>
      <c r="AF13743" s="267" t="s">
        <v>24</v>
      </c>
      <c r="AG13743" s="267" t="s">
        <v>24</v>
      </c>
    </row>
    <row r="13744" spans="3:33">
      <c r="C13744" s="267" t="s">
        <v>1689</v>
      </c>
      <c r="D13744" s="267" t="s">
        <v>150</v>
      </c>
      <c r="E13744" s="267">
        <v>1</v>
      </c>
      <c r="F13744" s="267" t="s">
        <v>1444</v>
      </c>
      <c r="G13744" s="267" t="s">
        <v>1445</v>
      </c>
      <c r="H13744" s="267">
        <v>1</v>
      </c>
      <c r="I13744" s="267" t="s">
        <v>1598</v>
      </c>
      <c r="J13744" s="267" t="s">
        <v>1599</v>
      </c>
      <c r="K13744" s="267">
        <v>3.45</v>
      </c>
      <c r="O13744" s="267" t="s">
        <v>13</v>
      </c>
      <c r="P13744" s="267">
        <v>15327690</v>
      </c>
      <c r="Q13744" s="267" t="s">
        <v>1445</v>
      </c>
      <c r="S13744" s="267">
        <v>39</v>
      </c>
      <c r="T13744" s="267" t="s">
        <v>13</v>
      </c>
      <c r="U13744" s="267" t="s">
        <v>1446</v>
      </c>
      <c r="V13744" s="267" t="s">
        <v>24</v>
      </c>
      <c r="W13744" s="267">
        <v>44099</v>
      </c>
      <c r="X13744" s="267">
        <v>15327690</v>
      </c>
      <c r="Y13744" s="267">
        <v>15327690</v>
      </c>
      <c r="AD13744" s="267" t="s">
        <v>13</v>
      </c>
      <c r="AF13744" s="267" t="s">
        <v>24</v>
      </c>
      <c r="AG13744" s="267" t="s">
        <v>24</v>
      </c>
    </row>
    <row r="13745" spans="3:33">
      <c r="C13745" s="267" t="s">
        <v>1689</v>
      </c>
      <c r="D13745" s="267" t="s">
        <v>150</v>
      </c>
      <c r="E13745" s="267">
        <v>1354</v>
      </c>
      <c r="F13745" s="267" t="s">
        <v>1444</v>
      </c>
      <c r="G13745" s="267" t="s">
        <v>1445</v>
      </c>
      <c r="H13745" s="267">
        <v>1</v>
      </c>
      <c r="I13745" s="267" t="s">
        <v>1598</v>
      </c>
      <c r="J13745" s="267" t="s">
        <v>1599</v>
      </c>
      <c r="K13745" s="267">
        <v>3.45</v>
      </c>
      <c r="O13745" s="267" t="s">
        <v>24</v>
      </c>
      <c r="P13745" s="267">
        <v>15327690</v>
      </c>
      <c r="Q13745" s="267" t="s">
        <v>1445</v>
      </c>
      <c r="S13745" s="267">
        <v>39</v>
      </c>
      <c r="T13745" s="267" t="s">
        <v>13</v>
      </c>
      <c r="U13745" s="267" t="s">
        <v>1451</v>
      </c>
      <c r="V13745" s="267" t="s">
        <v>13</v>
      </c>
      <c r="W13745" s="267">
        <v>44099</v>
      </c>
      <c r="X13745" s="267">
        <v>15327690</v>
      </c>
      <c r="Y13745" s="267">
        <v>15327690</v>
      </c>
      <c r="AD13745" s="267" t="s">
        <v>13</v>
      </c>
      <c r="AF13745" s="267" t="s">
        <v>24</v>
      </c>
      <c r="AG13745" s="267" t="s">
        <v>24</v>
      </c>
    </row>
    <row r="13746" spans="3:33">
      <c r="C13746" s="267" t="s">
        <v>1689</v>
      </c>
      <c r="D13746" s="267" t="s">
        <v>150</v>
      </c>
      <c r="E13746" s="267">
        <v>303</v>
      </c>
      <c r="F13746" s="267" t="s">
        <v>1444</v>
      </c>
      <c r="G13746" s="267" t="s">
        <v>1445</v>
      </c>
      <c r="H13746" s="267">
        <v>1</v>
      </c>
      <c r="I13746" s="267" t="s">
        <v>1598</v>
      </c>
      <c r="J13746" s="267" t="s">
        <v>1599</v>
      </c>
      <c r="K13746" s="267">
        <v>3.45</v>
      </c>
      <c r="O13746" s="267" t="s">
        <v>24</v>
      </c>
      <c r="P13746" s="267">
        <v>15327690</v>
      </c>
      <c r="Q13746" s="267" t="s">
        <v>1445</v>
      </c>
      <c r="S13746" s="267">
        <v>39</v>
      </c>
      <c r="T13746" s="267" t="s">
        <v>13</v>
      </c>
      <c r="U13746" s="267" t="s">
        <v>1471</v>
      </c>
      <c r="V13746" s="267" t="s">
        <v>13</v>
      </c>
      <c r="W13746" s="267">
        <v>44099</v>
      </c>
      <c r="X13746" s="267">
        <v>9632875380</v>
      </c>
      <c r="Y13746" s="267">
        <v>15327690</v>
      </c>
      <c r="AD13746" s="267" t="s">
        <v>13</v>
      </c>
      <c r="AF13746" s="267" t="s">
        <v>24</v>
      </c>
      <c r="AG13746" s="267" t="s">
        <v>24</v>
      </c>
    </row>
    <row r="13747" spans="3:33">
      <c r="C13747" s="267" t="s">
        <v>1689</v>
      </c>
      <c r="D13747" s="267" t="s">
        <v>150</v>
      </c>
      <c r="E13747" s="267">
        <v>1272</v>
      </c>
      <c r="F13747" s="267" t="s">
        <v>1444</v>
      </c>
      <c r="G13747" s="267" t="s">
        <v>1445</v>
      </c>
      <c r="H13747" s="267">
        <v>1</v>
      </c>
      <c r="I13747" s="267" t="s">
        <v>1598</v>
      </c>
      <c r="J13747" s="267" t="s">
        <v>1599</v>
      </c>
      <c r="K13747" s="267">
        <v>3.45</v>
      </c>
      <c r="O13747" s="267" t="s">
        <v>24</v>
      </c>
      <c r="P13747" s="267">
        <v>15327690</v>
      </c>
      <c r="Q13747" s="267" t="s">
        <v>1445</v>
      </c>
      <c r="S13747" s="267">
        <v>39</v>
      </c>
      <c r="T13747" s="267" t="s">
        <v>13</v>
      </c>
      <c r="U13747" s="267" t="s">
        <v>1458</v>
      </c>
      <c r="V13747" s="267" t="s">
        <v>13</v>
      </c>
      <c r="W13747" s="267">
        <v>44099</v>
      </c>
      <c r="X13747" s="267" t="s">
        <v>1697</v>
      </c>
      <c r="Y13747" s="267">
        <v>15327690</v>
      </c>
      <c r="AD13747" s="267" t="s">
        <v>13</v>
      </c>
      <c r="AF13747" s="267" t="s">
        <v>24</v>
      </c>
      <c r="AG13747" s="267" t="s">
        <v>24</v>
      </c>
    </row>
    <row r="13748" spans="3:33">
      <c r="C13748" s="267" t="s">
        <v>1689</v>
      </c>
      <c r="D13748" s="267" t="s">
        <v>150</v>
      </c>
      <c r="E13748" s="267">
        <v>10634</v>
      </c>
      <c r="F13748" s="267" t="s">
        <v>1444</v>
      </c>
      <c r="G13748" s="267" t="s">
        <v>1456</v>
      </c>
      <c r="H13748" s="267">
        <v>1</v>
      </c>
      <c r="I13748" s="267" t="s">
        <v>1598</v>
      </c>
      <c r="J13748" s="267" t="s">
        <v>1599</v>
      </c>
      <c r="K13748" s="267">
        <v>3.45</v>
      </c>
      <c r="O13748" s="267" t="s">
        <v>24</v>
      </c>
      <c r="P13748" s="267">
        <v>15327690</v>
      </c>
      <c r="Q13748" s="267" t="s">
        <v>1445</v>
      </c>
      <c r="S13748" s="267">
        <v>39</v>
      </c>
      <c r="T13748" s="267" t="s">
        <v>13</v>
      </c>
      <c r="U13748" s="267" t="s">
        <v>1473</v>
      </c>
      <c r="V13748" s="267" t="s">
        <v>13</v>
      </c>
      <c r="W13748" s="267">
        <v>44099</v>
      </c>
      <c r="X13748" s="267" t="s">
        <v>1702</v>
      </c>
      <c r="Y13748" s="267">
        <v>15327690</v>
      </c>
      <c r="AD13748" s="267" t="s">
        <v>13</v>
      </c>
      <c r="AF13748" s="267" t="s">
        <v>24</v>
      </c>
      <c r="AG13748" s="267" t="s">
        <v>24</v>
      </c>
    </row>
    <row r="13749" spans="3:33">
      <c r="C13749" s="267" t="s">
        <v>1689</v>
      </c>
      <c r="D13749" s="267" t="s">
        <v>150</v>
      </c>
      <c r="E13749" s="267">
        <v>1299</v>
      </c>
      <c r="F13749" s="267" t="s">
        <v>1444</v>
      </c>
      <c r="G13749" s="267" t="s">
        <v>1461</v>
      </c>
      <c r="H13749" s="267">
        <v>1</v>
      </c>
      <c r="I13749" s="267" t="s">
        <v>1598</v>
      </c>
      <c r="J13749" s="267" t="s">
        <v>1599</v>
      </c>
      <c r="K13749" s="267">
        <v>3.45</v>
      </c>
      <c r="O13749" s="267" t="s">
        <v>13</v>
      </c>
      <c r="P13749" s="267">
        <v>15327690</v>
      </c>
      <c r="Q13749" s="267" t="s">
        <v>1445</v>
      </c>
      <c r="S13749" s="267">
        <v>39</v>
      </c>
      <c r="T13749" s="267" t="s">
        <v>24</v>
      </c>
      <c r="U13749" s="267" t="s">
        <v>1488</v>
      </c>
      <c r="V13749" s="267" t="s">
        <v>13</v>
      </c>
      <c r="W13749" s="267">
        <v>44099</v>
      </c>
      <c r="X13749" s="267" t="s">
        <v>1692</v>
      </c>
      <c r="Y13749" s="267">
        <v>15327690</v>
      </c>
      <c r="AD13749" s="267" t="s">
        <v>24</v>
      </c>
      <c r="AF13749" s="267" t="s">
        <v>24</v>
      </c>
      <c r="AG13749" s="267" t="s">
        <v>24</v>
      </c>
    </row>
    <row r="13750" spans="3:33">
      <c r="C13750" s="267" t="s">
        <v>1689</v>
      </c>
      <c r="D13750" s="267" t="s">
        <v>150</v>
      </c>
      <c r="E13750" s="267">
        <v>3877</v>
      </c>
      <c r="F13750" s="267" t="s">
        <v>1444</v>
      </c>
      <c r="G13750" s="267" t="s">
        <v>1461</v>
      </c>
      <c r="H13750" s="267">
        <v>1</v>
      </c>
      <c r="I13750" s="267" t="s">
        <v>1598</v>
      </c>
      <c r="J13750" s="267" t="s">
        <v>1599</v>
      </c>
      <c r="K13750" s="267">
        <v>3.45</v>
      </c>
      <c r="O13750" s="267" t="s">
        <v>24</v>
      </c>
      <c r="P13750" s="267">
        <v>15327690</v>
      </c>
      <c r="Q13750" s="267" t="s">
        <v>1445</v>
      </c>
      <c r="S13750" s="267">
        <v>39</v>
      </c>
      <c r="T13750" s="267" t="s">
        <v>13</v>
      </c>
      <c r="U13750" s="267" t="s">
        <v>1470</v>
      </c>
      <c r="V13750" s="267" t="s">
        <v>13</v>
      </c>
      <c r="W13750" s="267">
        <v>44099</v>
      </c>
      <c r="X13750" s="267" t="s">
        <v>1701</v>
      </c>
      <c r="Y13750" s="267">
        <v>15327690</v>
      </c>
      <c r="AD13750" s="267" t="s">
        <v>13</v>
      </c>
      <c r="AF13750" s="267" t="s">
        <v>24</v>
      </c>
      <c r="AG13750" s="267" t="s">
        <v>24</v>
      </c>
    </row>
    <row r="13751" spans="3:33">
      <c r="C13751" s="267" t="s">
        <v>1689</v>
      </c>
      <c r="D13751" s="267" t="s">
        <v>150</v>
      </c>
      <c r="E13751" s="267">
        <v>308</v>
      </c>
      <c r="F13751" s="267" t="s">
        <v>1444</v>
      </c>
      <c r="G13751" s="267" t="s">
        <v>1445</v>
      </c>
      <c r="H13751" s="267">
        <v>1</v>
      </c>
      <c r="I13751" s="267" t="s">
        <v>1598</v>
      </c>
      <c r="J13751" s="267" t="s">
        <v>1599</v>
      </c>
      <c r="K13751" s="267">
        <v>3.45</v>
      </c>
      <c r="O13751" s="267" t="s">
        <v>24</v>
      </c>
      <c r="P13751" s="267">
        <v>15327690</v>
      </c>
      <c r="Q13751" s="267" t="s">
        <v>1445</v>
      </c>
      <c r="S13751" s="267">
        <v>39</v>
      </c>
      <c r="T13751" s="267" t="s">
        <v>13</v>
      </c>
      <c r="U13751" s="267" t="s">
        <v>1481</v>
      </c>
      <c r="V13751" s="267" t="s">
        <v>13</v>
      </c>
      <c r="W13751" s="267">
        <v>44099</v>
      </c>
      <c r="X13751" s="267">
        <v>7703397991</v>
      </c>
      <c r="Y13751" s="267">
        <v>15327690</v>
      </c>
      <c r="AD13751" s="267" t="s">
        <v>13</v>
      </c>
      <c r="AF13751" s="267" t="s">
        <v>24</v>
      </c>
      <c r="AG13751" s="267" t="s">
        <v>24</v>
      </c>
    </row>
    <row r="13752" spans="3:33">
      <c r="C13752" s="267" t="s">
        <v>1689</v>
      </c>
      <c r="D13752" s="267" t="s">
        <v>150</v>
      </c>
      <c r="E13752" s="267">
        <v>338</v>
      </c>
      <c r="F13752" s="267" t="s">
        <v>1444</v>
      </c>
      <c r="G13752" s="267" t="s">
        <v>1445</v>
      </c>
      <c r="H13752" s="267">
        <v>1</v>
      </c>
      <c r="I13752" s="267" t="s">
        <v>1598</v>
      </c>
      <c r="J13752" s="267" t="s">
        <v>1599</v>
      </c>
      <c r="K13752" s="267">
        <v>3.45</v>
      </c>
      <c r="O13752" s="267" t="s">
        <v>24</v>
      </c>
      <c r="P13752" s="267">
        <v>15327690</v>
      </c>
      <c r="Q13752" s="267" t="s">
        <v>1445</v>
      </c>
      <c r="S13752" s="267">
        <v>39</v>
      </c>
      <c r="T13752" s="267" t="s">
        <v>13</v>
      </c>
      <c r="U13752" s="267" t="s">
        <v>1478</v>
      </c>
      <c r="V13752" s="267" t="s">
        <v>13</v>
      </c>
      <c r="W13752" s="267">
        <v>44099</v>
      </c>
      <c r="X13752" s="267" t="s">
        <v>1700</v>
      </c>
      <c r="Y13752" s="267">
        <v>15327690</v>
      </c>
      <c r="AD13752" s="267" t="s">
        <v>13</v>
      </c>
      <c r="AF13752" s="267" t="s">
        <v>24</v>
      </c>
      <c r="AG13752" s="267" t="s">
        <v>24</v>
      </c>
    </row>
    <row r="13753" spans="3:33">
      <c r="C13753" s="267" t="s">
        <v>1689</v>
      </c>
      <c r="D13753" s="267" t="s">
        <v>150</v>
      </c>
      <c r="E13753" s="267">
        <v>381</v>
      </c>
      <c r="F13753" s="267" t="s">
        <v>1444</v>
      </c>
      <c r="G13753" s="267" t="s">
        <v>1445</v>
      </c>
      <c r="H13753" s="267">
        <v>1</v>
      </c>
      <c r="I13753" s="267" t="s">
        <v>1598</v>
      </c>
      <c r="J13753" s="267" t="s">
        <v>1599</v>
      </c>
      <c r="K13753" s="267">
        <v>3.45</v>
      </c>
      <c r="O13753" s="267" t="s">
        <v>24</v>
      </c>
      <c r="P13753" s="267">
        <v>15327690</v>
      </c>
      <c r="Q13753" s="267" t="s">
        <v>1445</v>
      </c>
      <c r="S13753" s="267">
        <v>39</v>
      </c>
      <c r="T13753" s="267" t="s">
        <v>13</v>
      </c>
      <c r="U13753" s="267" t="s">
        <v>1487</v>
      </c>
      <c r="V13753" s="267" t="s">
        <v>13</v>
      </c>
      <c r="W13753" s="267">
        <v>44099</v>
      </c>
      <c r="X13753" s="267" t="s">
        <v>1699</v>
      </c>
      <c r="Y13753" s="267">
        <v>15327690</v>
      </c>
      <c r="AD13753" s="267" t="s">
        <v>13</v>
      </c>
      <c r="AF13753" s="267" t="s">
        <v>24</v>
      </c>
    </row>
    <row r="13754" spans="3:33">
      <c r="C13754" s="267" t="s">
        <v>1689</v>
      </c>
      <c r="D13754" s="267" t="s">
        <v>150</v>
      </c>
      <c r="E13754" s="267">
        <v>235</v>
      </c>
      <c r="F13754" s="267" t="s">
        <v>1444</v>
      </c>
      <c r="G13754" s="267" t="s">
        <v>1445</v>
      </c>
      <c r="H13754" s="267">
        <v>1</v>
      </c>
      <c r="I13754" s="267" t="s">
        <v>1598</v>
      </c>
      <c r="J13754" s="267" t="s">
        <v>1599</v>
      </c>
      <c r="K13754" s="267">
        <v>3.45</v>
      </c>
      <c r="O13754" s="267" t="s">
        <v>24</v>
      </c>
      <c r="P13754" s="267">
        <v>15327690</v>
      </c>
      <c r="Q13754" s="267" t="s">
        <v>1445</v>
      </c>
      <c r="S13754" s="267">
        <v>39</v>
      </c>
      <c r="T13754" s="267" t="s">
        <v>13</v>
      </c>
      <c r="U13754" s="267" t="s">
        <v>1477</v>
      </c>
      <c r="V13754" s="267" t="s">
        <v>13</v>
      </c>
      <c r="W13754" s="267">
        <v>44099</v>
      </c>
      <c r="X13754" s="267">
        <v>8366247.9000000004</v>
      </c>
      <c r="Y13754" s="267">
        <v>15327690</v>
      </c>
      <c r="AD13754" s="267" t="s">
        <v>13</v>
      </c>
      <c r="AF13754" s="267" t="s">
        <v>24</v>
      </c>
      <c r="AG13754" s="267" t="s">
        <v>24</v>
      </c>
    </row>
    <row r="13755" spans="3:33">
      <c r="C13755" s="267" t="s">
        <v>1689</v>
      </c>
      <c r="D13755" s="267" t="s">
        <v>150</v>
      </c>
      <c r="E13755" s="267">
        <v>409</v>
      </c>
      <c r="F13755" s="267" t="s">
        <v>1444</v>
      </c>
      <c r="G13755" s="267" t="s">
        <v>1445</v>
      </c>
      <c r="H13755" s="267">
        <v>1</v>
      </c>
      <c r="I13755" s="267" t="s">
        <v>1598</v>
      </c>
      <c r="J13755" s="267" t="s">
        <v>1599</v>
      </c>
      <c r="K13755" s="267">
        <v>3.45</v>
      </c>
      <c r="O13755" s="267" t="s">
        <v>24</v>
      </c>
      <c r="P13755" s="267">
        <v>15327690</v>
      </c>
      <c r="Q13755" s="267" t="s">
        <v>1445</v>
      </c>
      <c r="S13755" s="267">
        <v>39</v>
      </c>
      <c r="T13755" s="267" t="s">
        <v>13</v>
      </c>
      <c r="U13755" s="267" t="s">
        <v>1469</v>
      </c>
      <c r="V13755" s="267" t="s">
        <v>13</v>
      </c>
      <c r="W13755" s="267">
        <v>44099</v>
      </c>
      <c r="X13755" s="267" t="s">
        <v>1698</v>
      </c>
      <c r="Y13755" s="267">
        <v>15327690</v>
      </c>
      <c r="AD13755" s="267" t="s">
        <v>13</v>
      </c>
      <c r="AF13755" s="267" t="s">
        <v>24</v>
      </c>
      <c r="AG13755" s="267" t="s">
        <v>24</v>
      </c>
    </row>
    <row r="13756" spans="3:33">
      <c r="C13756" s="267" t="s">
        <v>1689</v>
      </c>
      <c r="D13756" s="267" t="s">
        <v>150</v>
      </c>
      <c r="E13756" s="267">
        <v>3879</v>
      </c>
      <c r="F13756" s="267" t="s">
        <v>1444</v>
      </c>
      <c r="G13756" s="267" t="s">
        <v>1445</v>
      </c>
      <c r="H13756" s="267">
        <v>1</v>
      </c>
      <c r="I13756" s="267" t="s">
        <v>1598</v>
      </c>
      <c r="J13756" s="267" t="s">
        <v>1599</v>
      </c>
      <c r="K13756" s="267">
        <v>3.45</v>
      </c>
      <c r="O13756" s="267" t="s">
        <v>24</v>
      </c>
      <c r="P13756" s="267">
        <v>15327690</v>
      </c>
      <c r="Q13756" s="267" t="s">
        <v>1445</v>
      </c>
      <c r="S13756" s="267">
        <v>39</v>
      </c>
      <c r="T13756" s="267" t="s">
        <v>13</v>
      </c>
      <c r="U13756" s="267" t="s">
        <v>1467</v>
      </c>
      <c r="V13756" s="267" t="s">
        <v>13</v>
      </c>
      <c r="W13756" s="267">
        <v>44099</v>
      </c>
      <c r="X13756" s="267" t="s">
        <v>1697</v>
      </c>
      <c r="Y13756" s="267">
        <v>15327690</v>
      </c>
      <c r="AD13756" s="267" t="s">
        <v>13</v>
      </c>
      <c r="AF13756" s="267" t="s">
        <v>24</v>
      </c>
      <c r="AG13756" s="267" t="s">
        <v>24</v>
      </c>
    </row>
    <row r="13757" spans="3:33">
      <c r="C13757" s="267" t="s">
        <v>1689</v>
      </c>
      <c r="D13757" s="267" t="s">
        <v>150</v>
      </c>
      <c r="E13757" s="267">
        <v>303</v>
      </c>
      <c r="F13757" s="267" t="s">
        <v>1444</v>
      </c>
      <c r="G13757" s="267" t="s">
        <v>1461</v>
      </c>
      <c r="H13757" s="267">
        <v>1</v>
      </c>
      <c r="I13757" s="267" t="s">
        <v>1598</v>
      </c>
      <c r="J13757" s="267" t="s">
        <v>1599</v>
      </c>
      <c r="K13757" s="267">
        <v>3.45</v>
      </c>
      <c r="O13757" s="267" t="s">
        <v>24</v>
      </c>
      <c r="P13757" s="267">
        <v>15327690</v>
      </c>
      <c r="Q13757" s="267" t="s">
        <v>1445</v>
      </c>
      <c r="S13757" s="267">
        <v>39</v>
      </c>
      <c r="T13757" s="267" t="s">
        <v>13</v>
      </c>
      <c r="U13757" s="267" t="s">
        <v>1471</v>
      </c>
      <c r="V13757" s="267" t="s">
        <v>13</v>
      </c>
      <c r="W13757" s="267">
        <v>44099</v>
      </c>
      <c r="X13757" s="267" t="s">
        <v>1696</v>
      </c>
      <c r="Y13757" s="267">
        <v>15327690</v>
      </c>
      <c r="AD13757" s="267" t="s">
        <v>13</v>
      </c>
      <c r="AF13757" s="267" t="s">
        <v>24</v>
      </c>
      <c r="AG13757" s="267" t="s">
        <v>24</v>
      </c>
    </row>
    <row r="13758" spans="3:33">
      <c r="C13758" s="267" t="s">
        <v>1689</v>
      </c>
      <c r="D13758" s="267" t="s">
        <v>150</v>
      </c>
      <c r="E13758" s="267">
        <v>15062</v>
      </c>
      <c r="F13758" s="267" t="s">
        <v>1444</v>
      </c>
      <c r="G13758" s="267" t="s">
        <v>1461</v>
      </c>
      <c r="H13758" s="267">
        <v>1</v>
      </c>
      <c r="I13758" s="267" t="s">
        <v>1598</v>
      </c>
      <c r="J13758" s="267" t="s">
        <v>1599</v>
      </c>
      <c r="K13758" s="267">
        <v>3.45</v>
      </c>
      <c r="O13758" s="267" t="s">
        <v>13</v>
      </c>
      <c r="P13758" s="267">
        <v>15327690</v>
      </c>
      <c r="Q13758" s="267" t="s">
        <v>1445</v>
      </c>
      <c r="S13758" s="267">
        <v>39</v>
      </c>
      <c r="U13758" s="267" t="s">
        <v>1492</v>
      </c>
      <c r="V13758" s="267" t="s">
        <v>13</v>
      </c>
      <c r="W13758" s="267">
        <v>44099</v>
      </c>
      <c r="X13758" s="267" t="s">
        <v>1692</v>
      </c>
      <c r="Y13758" s="267">
        <v>15327690</v>
      </c>
      <c r="AD13758" s="267" t="s">
        <v>24</v>
      </c>
      <c r="AF13758" s="267" t="s">
        <v>24</v>
      </c>
      <c r="AG13758" s="267" t="s">
        <v>24</v>
      </c>
    </row>
    <row r="13759" spans="3:33">
      <c r="C13759" s="267" t="s">
        <v>1689</v>
      </c>
      <c r="D13759" s="267" t="s">
        <v>150</v>
      </c>
      <c r="E13759" s="267">
        <v>219</v>
      </c>
      <c r="F13759" s="267" t="s">
        <v>1444</v>
      </c>
      <c r="G13759" s="267" t="s">
        <v>1456</v>
      </c>
      <c r="H13759" s="267">
        <v>1</v>
      </c>
      <c r="I13759" s="267" t="s">
        <v>1598</v>
      </c>
      <c r="J13759" s="267" t="s">
        <v>1599</v>
      </c>
      <c r="K13759" s="267">
        <v>3.45</v>
      </c>
      <c r="O13759" s="267" t="s">
        <v>13</v>
      </c>
      <c r="P13759" s="267">
        <v>15327690</v>
      </c>
      <c r="Q13759" s="267" t="s">
        <v>1445</v>
      </c>
      <c r="S13759" s="267">
        <v>39</v>
      </c>
      <c r="T13759" s="267" t="s">
        <v>13</v>
      </c>
      <c r="U13759" s="267" t="s">
        <v>1457</v>
      </c>
      <c r="V13759" s="267" t="s">
        <v>13</v>
      </c>
      <c r="W13759" s="267">
        <v>44099</v>
      </c>
      <c r="X13759" s="267" t="s">
        <v>1695</v>
      </c>
      <c r="Y13759" s="267">
        <v>15327690</v>
      </c>
      <c r="AD13759" s="267" t="s">
        <v>13</v>
      </c>
      <c r="AF13759" s="267" t="s">
        <v>24</v>
      </c>
      <c r="AG13759" s="267" t="s">
        <v>24</v>
      </c>
    </row>
    <row r="13760" spans="3:33">
      <c r="C13760" s="267" t="s">
        <v>1689</v>
      </c>
      <c r="D13760" s="267" t="s">
        <v>150</v>
      </c>
      <c r="E13760" s="267">
        <v>185</v>
      </c>
      <c r="F13760" s="267" t="s">
        <v>1444</v>
      </c>
      <c r="G13760" s="267" t="s">
        <v>1445</v>
      </c>
      <c r="H13760" s="267">
        <v>1</v>
      </c>
      <c r="I13760" s="267" t="s">
        <v>1598</v>
      </c>
      <c r="J13760" s="267" t="s">
        <v>1599</v>
      </c>
      <c r="K13760" s="267">
        <v>3.45</v>
      </c>
      <c r="O13760" s="267" t="s">
        <v>24</v>
      </c>
      <c r="P13760" s="267">
        <v>15327690</v>
      </c>
      <c r="Q13760" s="267" t="s">
        <v>1445</v>
      </c>
      <c r="S13760" s="267">
        <v>39</v>
      </c>
      <c r="T13760" s="267" t="s">
        <v>13</v>
      </c>
      <c r="U13760" s="267" t="s">
        <v>1466</v>
      </c>
      <c r="V13760" s="267" t="s">
        <v>13</v>
      </c>
      <c r="W13760" s="267">
        <v>44099</v>
      </c>
      <c r="X13760" s="267">
        <v>996445</v>
      </c>
      <c r="Y13760" s="267">
        <v>15327690</v>
      </c>
      <c r="AD13760" s="267" t="s">
        <v>13</v>
      </c>
      <c r="AF13760" s="267" t="s">
        <v>24</v>
      </c>
      <c r="AG13760" s="267" t="s">
        <v>24</v>
      </c>
    </row>
    <row r="13761" spans="3:33">
      <c r="C13761" s="267" t="s">
        <v>1689</v>
      </c>
      <c r="D13761" s="267" t="s">
        <v>150</v>
      </c>
      <c r="E13761" s="267">
        <v>3877</v>
      </c>
      <c r="F13761" s="267" t="s">
        <v>1444</v>
      </c>
      <c r="G13761" s="267" t="s">
        <v>1445</v>
      </c>
      <c r="H13761" s="267">
        <v>1</v>
      </c>
      <c r="I13761" s="267" t="s">
        <v>1598</v>
      </c>
      <c r="J13761" s="267" t="s">
        <v>1599</v>
      </c>
      <c r="K13761" s="267">
        <v>3.45</v>
      </c>
      <c r="O13761" s="267" t="s">
        <v>24</v>
      </c>
      <c r="P13761" s="267">
        <v>15327690</v>
      </c>
      <c r="Q13761" s="267" t="s">
        <v>1445</v>
      </c>
      <c r="S13761" s="267">
        <v>39</v>
      </c>
      <c r="T13761" s="267" t="s">
        <v>13</v>
      </c>
      <c r="U13761" s="267" t="s">
        <v>1470</v>
      </c>
      <c r="V13761" s="267" t="s">
        <v>13</v>
      </c>
      <c r="W13761" s="267">
        <v>44099</v>
      </c>
      <c r="X13761" s="267" t="s">
        <v>1694</v>
      </c>
      <c r="Y13761" s="267">
        <v>15327690</v>
      </c>
      <c r="AD13761" s="267" t="s">
        <v>13</v>
      </c>
      <c r="AF13761" s="267" t="s">
        <v>24</v>
      </c>
      <c r="AG13761" s="267" t="s">
        <v>24</v>
      </c>
    </row>
    <row r="13762" spans="3:33">
      <c r="C13762" s="267" t="s">
        <v>1689</v>
      </c>
      <c r="D13762" s="267" t="s">
        <v>150</v>
      </c>
      <c r="E13762" s="267">
        <v>1237</v>
      </c>
      <c r="F13762" s="267" t="s">
        <v>1444</v>
      </c>
      <c r="G13762" s="267" t="s">
        <v>1461</v>
      </c>
      <c r="H13762" s="267">
        <v>1</v>
      </c>
      <c r="I13762" s="267" t="s">
        <v>1598</v>
      </c>
      <c r="J13762" s="267" t="s">
        <v>1599</v>
      </c>
      <c r="K13762" s="267">
        <v>3.45</v>
      </c>
      <c r="O13762" s="267" t="s">
        <v>13</v>
      </c>
      <c r="P13762" s="267">
        <v>15327690</v>
      </c>
      <c r="Q13762" s="267" t="s">
        <v>1445</v>
      </c>
      <c r="S13762" s="267">
        <v>39</v>
      </c>
      <c r="T13762" s="267" t="s">
        <v>13</v>
      </c>
      <c r="U13762" s="267" t="s">
        <v>1494</v>
      </c>
      <c r="V13762" s="267" t="s">
        <v>13</v>
      </c>
      <c r="W13762" s="267">
        <v>44099</v>
      </c>
      <c r="X13762" s="267">
        <v>15338126</v>
      </c>
      <c r="Y13762" s="267">
        <v>15327690</v>
      </c>
      <c r="AD13762" s="267" t="s">
        <v>13</v>
      </c>
      <c r="AF13762" s="267" t="s">
        <v>24</v>
      </c>
      <c r="AG13762" s="267" t="s">
        <v>24</v>
      </c>
    </row>
    <row r="13763" spans="3:33">
      <c r="C13763" s="267" t="s">
        <v>1689</v>
      </c>
      <c r="D13763" s="267" t="s">
        <v>150</v>
      </c>
      <c r="E13763" s="267">
        <v>3880</v>
      </c>
      <c r="F13763" s="267" t="s">
        <v>1444</v>
      </c>
      <c r="G13763" s="267" t="s">
        <v>1445</v>
      </c>
      <c r="H13763" s="267">
        <v>1</v>
      </c>
      <c r="I13763" s="267" t="s">
        <v>1598</v>
      </c>
      <c r="J13763" s="267" t="s">
        <v>1599</v>
      </c>
      <c r="K13763" s="267">
        <v>3.45</v>
      </c>
      <c r="O13763" s="267" t="s">
        <v>24</v>
      </c>
      <c r="P13763" s="267">
        <v>15327690</v>
      </c>
      <c r="Q13763" s="267" t="s">
        <v>1445</v>
      </c>
      <c r="S13763" s="267">
        <v>39</v>
      </c>
      <c r="T13763" s="267" t="s">
        <v>13</v>
      </c>
      <c r="U13763" s="267" t="s">
        <v>1463</v>
      </c>
      <c r="V13763" s="267" t="s">
        <v>13</v>
      </c>
      <c r="W13763" s="267">
        <v>44099</v>
      </c>
      <c r="X13763" s="267">
        <v>9441390</v>
      </c>
      <c r="Y13763" s="267">
        <v>15327690</v>
      </c>
      <c r="AD13763" s="267" t="s">
        <v>13</v>
      </c>
      <c r="AF13763" s="267" t="s">
        <v>24</v>
      </c>
      <c r="AG13763" s="267" t="s">
        <v>24</v>
      </c>
    </row>
    <row r="13764" spans="3:33">
      <c r="C13764" s="267" t="s">
        <v>1689</v>
      </c>
      <c r="D13764" s="267" t="s">
        <v>150</v>
      </c>
      <c r="E13764" s="267">
        <v>377</v>
      </c>
      <c r="F13764" s="267" t="s">
        <v>1444</v>
      </c>
      <c r="G13764" s="267" t="s">
        <v>1461</v>
      </c>
      <c r="H13764" s="267">
        <v>1</v>
      </c>
      <c r="I13764" s="267" t="s">
        <v>1598</v>
      </c>
      <c r="J13764" s="267" t="s">
        <v>1599</v>
      </c>
      <c r="K13764" s="267">
        <v>3.45</v>
      </c>
      <c r="O13764" s="267" t="s">
        <v>24</v>
      </c>
      <c r="P13764" s="267">
        <v>15327690</v>
      </c>
      <c r="Q13764" s="267" t="s">
        <v>1445</v>
      </c>
      <c r="S13764" s="267">
        <v>39</v>
      </c>
      <c r="T13764" s="267" t="s">
        <v>13</v>
      </c>
      <c r="U13764" s="267" t="s">
        <v>1479</v>
      </c>
      <c r="V13764" s="267" t="s">
        <v>13</v>
      </c>
      <c r="W13764" s="267">
        <v>44099</v>
      </c>
      <c r="X13764" s="267" t="s">
        <v>1693</v>
      </c>
      <c r="Y13764" s="267">
        <v>15327690</v>
      </c>
      <c r="AD13764" s="267" t="s">
        <v>13</v>
      </c>
      <c r="AF13764" s="267" t="s">
        <v>24</v>
      </c>
      <c r="AG13764" s="267" t="s">
        <v>24</v>
      </c>
    </row>
    <row r="13765" spans="3:33">
      <c r="C13765" s="267" t="s">
        <v>1689</v>
      </c>
      <c r="D13765" s="267" t="s">
        <v>150</v>
      </c>
      <c r="E13765" s="267">
        <v>18206</v>
      </c>
      <c r="F13765" s="267" t="s">
        <v>1444</v>
      </c>
      <c r="G13765" s="267" t="s">
        <v>1445</v>
      </c>
      <c r="H13765" s="267">
        <v>1</v>
      </c>
      <c r="I13765" s="267" t="s">
        <v>1598</v>
      </c>
      <c r="J13765" s="267" t="s">
        <v>1599</v>
      </c>
      <c r="K13765" s="267">
        <v>3.45</v>
      </c>
      <c r="O13765" s="267" t="s">
        <v>13</v>
      </c>
      <c r="P13765" s="267">
        <v>15327690</v>
      </c>
      <c r="Q13765" s="267" t="s">
        <v>1445</v>
      </c>
      <c r="S13765" s="267">
        <v>39</v>
      </c>
      <c r="T13765" s="267" t="s">
        <v>24</v>
      </c>
      <c r="U13765" s="267" t="s">
        <v>1491</v>
      </c>
      <c r="V13765" s="267" t="s">
        <v>13</v>
      </c>
      <c r="W13765" s="267">
        <v>44099</v>
      </c>
      <c r="X13765" s="267" t="s">
        <v>1692</v>
      </c>
      <c r="Y13765" s="267">
        <v>15327690</v>
      </c>
      <c r="AD13765" s="267" t="s">
        <v>24</v>
      </c>
      <c r="AF13765" s="267" t="s">
        <v>24</v>
      </c>
      <c r="AG13765" s="267" t="s">
        <v>24</v>
      </c>
    </row>
    <row r="13766" spans="3:33">
      <c r="C13766" s="267" t="s">
        <v>1689</v>
      </c>
      <c r="D13766" s="267" t="s">
        <v>150</v>
      </c>
      <c r="E13766" s="267">
        <v>10634</v>
      </c>
      <c r="F13766" s="267" t="s">
        <v>1444</v>
      </c>
      <c r="G13766" s="267" t="s">
        <v>1445</v>
      </c>
      <c r="H13766" s="267">
        <v>1</v>
      </c>
      <c r="I13766" s="267" t="s">
        <v>1598</v>
      </c>
      <c r="J13766" s="267" t="s">
        <v>1599</v>
      </c>
      <c r="K13766" s="267">
        <v>3.45</v>
      </c>
      <c r="O13766" s="267" t="s">
        <v>24</v>
      </c>
      <c r="P13766" s="267">
        <v>15327690</v>
      </c>
      <c r="Q13766" s="267" t="s">
        <v>1445</v>
      </c>
      <c r="S13766" s="267">
        <v>39</v>
      </c>
      <c r="T13766" s="267" t="s">
        <v>13</v>
      </c>
      <c r="U13766" s="267" t="s">
        <v>1473</v>
      </c>
      <c r="V13766" s="267" t="s">
        <v>13</v>
      </c>
      <c r="W13766" s="267">
        <v>44099</v>
      </c>
      <c r="X13766" s="267" t="s">
        <v>1691</v>
      </c>
      <c r="Y13766" s="267">
        <v>15327690</v>
      </c>
      <c r="AD13766" s="267" t="s">
        <v>13</v>
      </c>
      <c r="AF13766" s="267" t="s">
        <v>24</v>
      </c>
      <c r="AG13766" s="267" t="s">
        <v>24</v>
      </c>
    </row>
    <row r="13767" spans="3:33">
      <c r="C13767" s="267" t="s">
        <v>1689</v>
      </c>
      <c r="D13767" s="267" t="s">
        <v>150</v>
      </c>
      <c r="E13767" s="267">
        <v>129</v>
      </c>
      <c r="F13767" s="267" t="s">
        <v>1444</v>
      </c>
      <c r="G13767" s="267" t="s">
        <v>1445</v>
      </c>
      <c r="H13767" s="267">
        <v>1</v>
      </c>
      <c r="I13767" s="267" t="s">
        <v>1598</v>
      </c>
      <c r="J13767" s="267" t="s">
        <v>1599</v>
      </c>
      <c r="K13767" s="267">
        <v>3.45</v>
      </c>
      <c r="O13767" s="267" t="s">
        <v>24</v>
      </c>
      <c r="P13767" s="267">
        <v>15327690</v>
      </c>
      <c r="Q13767" s="267" t="s">
        <v>1445</v>
      </c>
      <c r="S13767" s="267">
        <v>39</v>
      </c>
      <c r="T13767" s="267" t="s">
        <v>13</v>
      </c>
      <c r="U13767" s="267" t="s">
        <v>1468</v>
      </c>
      <c r="V13767" s="267" t="s">
        <v>13</v>
      </c>
      <c r="W13767" s="267">
        <v>44099</v>
      </c>
      <c r="X13767" s="267" t="s">
        <v>1690</v>
      </c>
      <c r="Y13767" s="267">
        <v>15327690</v>
      </c>
      <c r="AD13767" s="267" t="s">
        <v>13</v>
      </c>
      <c r="AF13767" s="267" t="s">
        <v>24</v>
      </c>
      <c r="AG13767" s="267" t="s">
        <v>24</v>
      </c>
    </row>
    <row r="13768" spans="3:33">
      <c r="C13768" s="267" t="s">
        <v>1689</v>
      </c>
      <c r="D13768" s="267" t="s">
        <v>150</v>
      </c>
      <c r="E13768" s="267">
        <v>2733</v>
      </c>
      <c r="F13768" s="267" t="s">
        <v>1444</v>
      </c>
      <c r="G13768" s="267" t="s">
        <v>1445</v>
      </c>
      <c r="H13768" s="267">
        <v>1</v>
      </c>
      <c r="I13768" s="267" t="s">
        <v>1598</v>
      </c>
      <c r="J13768" s="267" t="s">
        <v>1599</v>
      </c>
      <c r="K13768" s="267">
        <v>3.45</v>
      </c>
      <c r="O13768" s="267" t="s">
        <v>13</v>
      </c>
      <c r="P13768" s="267">
        <v>15327690</v>
      </c>
      <c r="Q13768" s="267" t="s">
        <v>1445</v>
      </c>
      <c r="S13768" s="267">
        <v>39</v>
      </c>
      <c r="T13768" s="267" t="s">
        <v>13</v>
      </c>
      <c r="U13768" s="267" t="s">
        <v>1472</v>
      </c>
      <c r="V13768" s="267" t="s">
        <v>13</v>
      </c>
      <c r="W13768" s="267">
        <v>44099</v>
      </c>
      <c r="X13768" s="267">
        <v>15327690</v>
      </c>
      <c r="Y13768" s="267">
        <v>15327690</v>
      </c>
      <c r="AD13768" s="267" t="s">
        <v>13</v>
      </c>
      <c r="AF13768" s="267" t="s">
        <v>24</v>
      </c>
      <c r="AG13768" s="267" t="s">
        <v>24</v>
      </c>
    </row>
    <row r="13769" spans="3:33">
      <c r="C13769" s="267" t="s">
        <v>1689</v>
      </c>
      <c r="D13769" s="267" t="s">
        <v>150</v>
      </c>
      <c r="E13769" s="267">
        <v>1682</v>
      </c>
      <c r="F13769" s="267" t="s">
        <v>1444</v>
      </c>
      <c r="G13769" s="267" t="s">
        <v>1461</v>
      </c>
      <c r="H13769" s="267">
        <v>1</v>
      </c>
      <c r="I13769" s="267" t="s">
        <v>1598</v>
      </c>
      <c r="J13769" s="267" t="s">
        <v>1599</v>
      </c>
      <c r="K13769" s="267">
        <v>3.45</v>
      </c>
      <c r="O13769" s="267" t="s">
        <v>13</v>
      </c>
      <c r="P13769" s="267">
        <v>15327690</v>
      </c>
      <c r="Q13769" s="267" t="s">
        <v>1445</v>
      </c>
      <c r="S13769" s="267">
        <v>39</v>
      </c>
      <c r="T13769" s="267" t="s">
        <v>13</v>
      </c>
      <c r="U13769" s="267" t="s">
        <v>1459</v>
      </c>
      <c r="V13769" s="267" t="s">
        <v>13</v>
      </c>
      <c r="W13769" s="267">
        <v>44099</v>
      </c>
      <c r="X13769" s="267">
        <v>616846</v>
      </c>
      <c r="Y13769" s="267">
        <v>15327690</v>
      </c>
      <c r="AD13769" s="267" t="s">
        <v>13</v>
      </c>
      <c r="AF13769" s="267" t="s">
        <v>24</v>
      </c>
      <c r="AG13769" s="267" t="s">
        <v>24</v>
      </c>
    </row>
    <row r="13770" spans="3:33">
      <c r="C13770" s="267" t="s">
        <v>1689</v>
      </c>
      <c r="D13770" s="267" t="s">
        <v>150</v>
      </c>
      <c r="E13770" s="267">
        <v>1683</v>
      </c>
      <c r="F13770" s="267" t="s">
        <v>1485</v>
      </c>
      <c r="G13770" s="267" t="s">
        <v>1445</v>
      </c>
      <c r="H13770" s="267">
        <v>1</v>
      </c>
      <c r="I13770" s="267" t="s">
        <v>1598</v>
      </c>
      <c r="J13770" s="267" t="s">
        <v>1599</v>
      </c>
      <c r="K13770" s="267">
        <v>3.45</v>
      </c>
      <c r="O13770" s="267" t="s">
        <v>13</v>
      </c>
      <c r="P13770" s="267">
        <v>15327690</v>
      </c>
      <c r="Q13770" s="267" t="s">
        <v>1445</v>
      </c>
      <c r="S13770" s="267">
        <v>39</v>
      </c>
      <c r="T13770" s="267" t="s">
        <v>13</v>
      </c>
      <c r="U13770" s="267" t="s">
        <v>1486</v>
      </c>
      <c r="V13770" s="267" t="s">
        <v>13</v>
      </c>
      <c r="W13770" s="267">
        <v>44099</v>
      </c>
      <c r="X13770" s="267" t="s">
        <v>1703</v>
      </c>
      <c r="Y13770" s="267">
        <v>15327690</v>
      </c>
      <c r="AD13770" s="267" t="s">
        <v>13</v>
      </c>
      <c r="AF13770" s="267" t="s">
        <v>24</v>
      </c>
      <c r="AG13770" s="267" t="s">
        <v>24</v>
      </c>
    </row>
    <row r="13771" spans="3:33">
      <c r="C13771" s="267" t="s">
        <v>1689</v>
      </c>
      <c r="D13771" s="267" t="s">
        <v>150</v>
      </c>
      <c r="E13771" s="267">
        <v>1</v>
      </c>
      <c r="F13771" s="267" t="s">
        <v>1444</v>
      </c>
      <c r="G13771" s="267" t="s">
        <v>1445</v>
      </c>
      <c r="H13771" s="267">
        <v>1</v>
      </c>
      <c r="I13771" s="267" t="s">
        <v>1598</v>
      </c>
      <c r="J13771" s="267" t="s">
        <v>1599</v>
      </c>
      <c r="K13771" s="267">
        <v>3.45</v>
      </c>
      <c r="O13771" s="267" t="s">
        <v>13</v>
      </c>
      <c r="P13771" s="267">
        <v>15327690</v>
      </c>
      <c r="Q13771" s="267" t="s">
        <v>1445</v>
      </c>
      <c r="S13771" s="267">
        <v>39</v>
      </c>
      <c r="T13771" s="267" t="s">
        <v>13</v>
      </c>
      <c r="U13771" s="267" t="s">
        <v>1446</v>
      </c>
      <c r="V13771" s="267" t="s">
        <v>24</v>
      </c>
      <c r="W13771" s="267">
        <v>44099</v>
      </c>
      <c r="X13771" s="267">
        <v>15327690</v>
      </c>
      <c r="Y13771" s="267">
        <v>15327690</v>
      </c>
      <c r="AD13771" s="267" t="s">
        <v>13</v>
      </c>
      <c r="AF13771" s="267" t="s">
        <v>24</v>
      </c>
      <c r="AG13771" s="267" t="s">
        <v>24</v>
      </c>
    </row>
    <row r="13772" spans="3:33">
      <c r="C13772" s="267" t="s">
        <v>1689</v>
      </c>
      <c r="D13772" s="267" t="s">
        <v>150</v>
      </c>
      <c r="E13772" s="267">
        <v>1354</v>
      </c>
      <c r="F13772" s="267" t="s">
        <v>1444</v>
      </c>
      <c r="G13772" s="267" t="s">
        <v>1445</v>
      </c>
      <c r="H13772" s="267">
        <v>1</v>
      </c>
      <c r="I13772" s="267" t="s">
        <v>1598</v>
      </c>
      <c r="J13772" s="267" t="s">
        <v>1599</v>
      </c>
      <c r="K13772" s="267">
        <v>3.45</v>
      </c>
      <c r="O13772" s="267" t="s">
        <v>24</v>
      </c>
      <c r="P13772" s="267">
        <v>15327690</v>
      </c>
      <c r="Q13772" s="267" t="s">
        <v>1445</v>
      </c>
      <c r="S13772" s="267">
        <v>39</v>
      </c>
      <c r="T13772" s="267" t="s">
        <v>13</v>
      </c>
      <c r="U13772" s="267" t="s">
        <v>1451</v>
      </c>
      <c r="V13772" s="267" t="s">
        <v>13</v>
      </c>
      <c r="W13772" s="267">
        <v>44099</v>
      </c>
      <c r="X13772" s="267">
        <v>15327690</v>
      </c>
      <c r="Y13772" s="267">
        <v>15327690</v>
      </c>
      <c r="AD13772" s="267" t="s">
        <v>13</v>
      </c>
      <c r="AF13772" s="267" t="s">
        <v>24</v>
      </c>
      <c r="AG13772" s="267" t="s">
        <v>24</v>
      </c>
    </row>
    <row r="13773" spans="3:33">
      <c r="C13773" s="267" t="s">
        <v>1689</v>
      </c>
      <c r="D13773" s="267" t="s">
        <v>150</v>
      </c>
      <c r="E13773" s="267">
        <v>303</v>
      </c>
      <c r="F13773" s="267" t="s">
        <v>1444</v>
      </c>
      <c r="G13773" s="267" t="s">
        <v>1445</v>
      </c>
      <c r="H13773" s="267">
        <v>1</v>
      </c>
      <c r="I13773" s="267" t="s">
        <v>1598</v>
      </c>
      <c r="J13773" s="267" t="s">
        <v>1599</v>
      </c>
      <c r="K13773" s="267">
        <v>3.45</v>
      </c>
      <c r="O13773" s="267" t="s">
        <v>24</v>
      </c>
      <c r="P13773" s="267">
        <v>15327690</v>
      </c>
      <c r="Q13773" s="267" t="s">
        <v>1445</v>
      </c>
      <c r="S13773" s="267">
        <v>39</v>
      </c>
      <c r="T13773" s="267" t="s">
        <v>13</v>
      </c>
      <c r="U13773" s="267" t="s">
        <v>1471</v>
      </c>
      <c r="V13773" s="267" t="s">
        <v>13</v>
      </c>
      <c r="W13773" s="267">
        <v>44099</v>
      </c>
      <c r="X13773" s="267">
        <v>9632875380</v>
      </c>
      <c r="Y13773" s="267">
        <v>15327690</v>
      </c>
      <c r="AD13773" s="267" t="s">
        <v>13</v>
      </c>
      <c r="AF13773" s="267" t="s">
        <v>24</v>
      </c>
      <c r="AG13773" s="267" t="s">
        <v>24</v>
      </c>
    </row>
    <row r="13774" spans="3:33">
      <c r="C13774" s="267" t="s">
        <v>1689</v>
      </c>
      <c r="D13774" s="267" t="s">
        <v>150</v>
      </c>
      <c r="E13774" s="267">
        <v>1272</v>
      </c>
      <c r="F13774" s="267" t="s">
        <v>1444</v>
      </c>
      <c r="G13774" s="267" t="s">
        <v>1445</v>
      </c>
      <c r="H13774" s="267">
        <v>1</v>
      </c>
      <c r="I13774" s="267" t="s">
        <v>1598</v>
      </c>
      <c r="J13774" s="267" t="s">
        <v>1599</v>
      </c>
      <c r="K13774" s="267">
        <v>3.45</v>
      </c>
      <c r="O13774" s="267" t="s">
        <v>24</v>
      </c>
      <c r="P13774" s="267">
        <v>15327690</v>
      </c>
      <c r="Q13774" s="267" t="s">
        <v>1445</v>
      </c>
      <c r="S13774" s="267">
        <v>39</v>
      </c>
      <c r="T13774" s="267" t="s">
        <v>13</v>
      </c>
      <c r="U13774" s="267" t="s">
        <v>1458</v>
      </c>
      <c r="V13774" s="267" t="s">
        <v>13</v>
      </c>
      <c r="W13774" s="267">
        <v>44099</v>
      </c>
      <c r="X13774" s="267" t="s">
        <v>1697</v>
      </c>
      <c r="Y13774" s="267">
        <v>15327690</v>
      </c>
      <c r="AD13774" s="267" t="s">
        <v>13</v>
      </c>
      <c r="AF13774" s="267" t="s">
        <v>24</v>
      </c>
      <c r="AG13774" s="267" t="s">
        <v>24</v>
      </c>
    </row>
    <row r="13775" spans="3:33">
      <c r="C13775" s="267" t="s">
        <v>1689</v>
      </c>
      <c r="D13775" s="267" t="s">
        <v>150</v>
      </c>
      <c r="E13775" s="267">
        <v>10634</v>
      </c>
      <c r="F13775" s="267" t="s">
        <v>1444</v>
      </c>
      <c r="G13775" s="267" t="s">
        <v>1456</v>
      </c>
      <c r="H13775" s="267">
        <v>1</v>
      </c>
      <c r="I13775" s="267" t="s">
        <v>1598</v>
      </c>
      <c r="J13775" s="267" t="s">
        <v>1599</v>
      </c>
      <c r="K13775" s="267">
        <v>3.45</v>
      </c>
      <c r="O13775" s="267" t="s">
        <v>24</v>
      </c>
      <c r="P13775" s="267">
        <v>15327690</v>
      </c>
      <c r="Q13775" s="267" t="s">
        <v>1445</v>
      </c>
      <c r="S13775" s="267">
        <v>39</v>
      </c>
      <c r="T13775" s="267" t="s">
        <v>13</v>
      </c>
      <c r="U13775" s="267" t="s">
        <v>1473</v>
      </c>
      <c r="V13775" s="267" t="s">
        <v>13</v>
      </c>
      <c r="W13775" s="267">
        <v>44099</v>
      </c>
      <c r="X13775" s="267" t="s">
        <v>1702</v>
      </c>
      <c r="Y13775" s="267">
        <v>15327690</v>
      </c>
      <c r="AD13775" s="267" t="s">
        <v>13</v>
      </c>
      <c r="AF13775" s="267" t="s">
        <v>24</v>
      </c>
      <c r="AG13775" s="267" t="s">
        <v>24</v>
      </c>
    </row>
    <row r="13776" spans="3:33">
      <c r="C13776" s="267" t="s">
        <v>1689</v>
      </c>
      <c r="D13776" s="267" t="s">
        <v>150</v>
      </c>
      <c r="E13776" s="267">
        <v>1299</v>
      </c>
      <c r="F13776" s="267" t="s">
        <v>1444</v>
      </c>
      <c r="G13776" s="267" t="s">
        <v>1461</v>
      </c>
      <c r="H13776" s="267">
        <v>1</v>
      </c>
      <c r="I13776" s="267" t="s">
        <v>1598</v>
      </c>
      <c r="J13776" s="267" t="s">
        <v>1599</v>
      </c>
      <c r="K13776" s="267">
        <v>3.45</v>
      </c>
      <c r="O13776" s="267" t="s">
        <v>13</v>
      </c>
      <c r="P13776" s="267">
        <v>15327690</v>
      </c>
      <c r="Q13776" s="267" t="s">
        <v>1445</v>
      </c>
      <c r="S13776" s="267">
        <v>39</v>
      </c>
      <c r="T13776" s="267" t="s">
        <v>24</v>
      </c>
      <c r="U13776" s="267" t="s">
        <v>1488</v>
      </c>
      <c r="V13776" s="267" t="s">
        <v>13</v>
      </c>
      <c r="W13776" s="267">
        <v>44099</v>
      </c>
      <c r="X13776" s="267" t="s">
        <v>1692</v>
      </c>
      <c r="Y13776" s="267">
        <v>15327690</v>
      </c>
      <c r="AD13776" s="267" t="s">
        <v>24</v>
      </c>
      <c r="AF13776" s="267" t="s">
        <v>24</v>
      </c>
      <c r="AG13776" s="267" t="s">
        <v>24</v>
      </c>
    </row>
    <row r="13777" spans="3:33">
      <c r="C13777" s="267" t="s">
        <v>1689</v>
      </c>
      <c r="D13777" s="267" t="s">
        <v>150</v>
      </c>
      <c r="E13777" s="267">
        <v>3877</v>
      </c>
      <c r="F13777" s="267" t="s">
        <v>1444</v>
      </c>
      <c r="G13777" s="267" t="s">
        <v>1461</v>
      </c>
      <c r="H13777" s="267">
        <v>1</v>
      </c>
      <c r="I13777" s="267" t="s">
        <v>1598</v>
      </c>
      <c r="J13777" s="267" t="s">
        <v>1599</v>
      </c>
      <c r="K13777" s="267">
        <v>3.45</v>
      </c>
      <c r="O13777" s="267" t="s">
        <v>24</v>
      </c>
      <c r="P13777" s="267">
        <v>15327690</v>
      </c>
      <c r="Q13777" s="267" t="s">
        <v>1445</v>
      </c>
      <c r="S13777" s="267">
        <v>39</v>
      </c>
      <c r="T13777" s="267" t="s">
        <v>13</v>
      </c>
      <c r="U13777" s="267" t="s">
        <v>1470</v>
      </c>
      <c r="V13777" s="267" t="s">
        <v>13</v>
      </c>
      <c r="W13777" s="267">
        <v>44099</v>
      </c>
      <c r="X13777" s="267" t="s">
        <v>1701</v>
      </c>
      <c r="Y13777" s="267">
        <v>15327690</v>
      </c>
      <c r="AD13777" s="267" t="s">
        <v>13</v>
      </c>
      <c r="AF13777" s="267" t="s">
        <v>24</v>
      </c>
      <c r="AG13777" s="267" t="s">
        <v>24</v>
      </c>
    </row>
    <row r="13778" spans="3:33">
      <c r="C13778" s="267" t="s">
        <v>1689</v>
      </c>
      <c r="D13778" s="267" t="s">
        <v>150</v>
      </c>
      <c r="E13778" s="267">
        <v>308</v>
      </c>
      <c r="F13778" s="267" t="s">
        <v>1444</v>
      </c>
      <c r="G13778" s="267" t="s">
        <v>1445</v>
      </c>
      <c r="H13778" s="267">
        <v>1</v>
      </c>
      <c r="I13778" s="267" t="s">
        <v>1598</v>
      </c>
      <c r="J13778" s="267" t="s">
        <v>1599</v>
      </c>
      <c r="K13778" s="267">
        <v>3.45</v>
      </c>
      <c r="O13778" s="267" t="s">
        <v>24</v>
      </c>
      <c r="P13778" s="267">
        <v>15327690</v>
      </c>
      <c r="Q13778" s="267" t="s">
        <v>1445</v>
      </c>
      <c r="S13778" s="267">
        <v>39</v>
      </c>
      <c r="T13778" s="267" t="s">
        <v>13</v>
      </c>
      <c r="U13778" s="267" t="s">
        <v>1481</v>
      </c>
      <c r="V13778" s="267" t="s">
        <v>13</v>
      </c>
      <c r="W13778" s="267">
        <v>44099</v>
      </c>
      <c r="X13778" s="267">
        <v>7703397991</v>
      </c>
      <c r="Y13778" s="267">
        <v>15327690</v>
      </c>
      <c r="AD13778" s="267" t="s">
        <v>13</v>
      </c>
      <c r="AF13778" s="267" t="s">
        <v>24</v>
      </c>
      <c r="AG13778" s="267" t="s">
        <v>24</v>
      </c>
    </row>
    <row r="13779" spans="3:33">
      <c r="C13779" s="267" t="s">
        <v>1689</v>
      </c>
      <c r="D13779" s="267" t="s">
        <v>150</v>
      </c>
      <c r="E13779" s="267">
        <v>338</v>
      </c>
      <c r="F13779" s="267" t="s">
        <v>1444</v>
      </c>
      <c r="G13779" s="267" t="s">
        <v>1445</v>
      </c>
      <c r="H13779" s="267">
        <v>1</v>
      </c>
      <c r="I13779" s="267" t="s">
        <v>1598</v>
      </c>
      <c r="J13779" s="267" t="s">
        <v>1599</v>
      </c>
      <c r="K13779" s="267">
        <v>3.45</v>
      </c>
      <c r="O13779" s="267" t="s">
        <v>24</v>
      </c>
      <c r="P13779" s="267">
        <v>15327690</v>
      </c>
      <c r="Q13779" s="267" t="s">
        <v>1445</v>
      </c>
      <c r="S13779" s="267">
        <v>39</v>
      </c>
      <c r="T13779" s="267" t="s">
        <v>13</v>
      </c>
      <c r="U13779" s="267" t="s">
        <v>1478</v>
      </c>
      <c r="V13779" s="267" t="s">
        <v>13</v>
      </c>
      <c r="W13779" s="267">
        <v>44099</v>
      </c>
      <c r="X13779" s="267" t="s">
        <v>1700</v>
      </c>
      <c r="Y13779" s="267">
        <v>15327690</v>
      </c>
      <c r="AD13779" s="267" t="s">
        <v>13</v>
      </c>
      <c r="AF13779" s="267" t="s">
        <v>24</v>
      </c>
      <c r="AG13779" s="267" t="s">
        <v>24</v>
      </c>
    </row>
    <row r="13780" spans="3:33">
      <c r="C13780" s="267" t="s">
        <v>1689</v>
      </c>
      <c r="D13780" s="267" t="s">
        <v>150</v>
      </c>
      <c r="E13780" s="267">
        <v>381</v>
      </c>
      <c r="F13780" s="267" t="s">
        <v>1444</v>
      </c>
      <c r="G13780" s="267" t="s">
        <v>1445</v>
      </c>
      <c r="H13780" s="267">
        <v>1</v>
      </c>
      <c r="I13780" s="267" t="s">
        <v>1598</v>
      </c>
      <c r="J13780" s="267" t="s">
        <v>1599</v>
      </c>
      <c r="K13780" s="267">
        <v>3.45</v>
      </c>
      <c r="O13780" s="267" t="s">
        <v>24</v>
      </c>
      <c r="P13780" s="267">
        <v>15327690</v>
      </c>
      <c r="Q13780" s="267" t="s">
        <v>1445</v>
      </c>
      <c r="S13780" s="267">
        <v>39</v>
      </c>
      <c r="T13780" s="267" t="s">
        <v>13</v>
      </c>
      <c r="U13780" s="267" t="s">
        <v>1487</v>
      </c>
      <c r="V13780" s="267" t="s">
        <v>13</v>
      </c>
      <c r="W13780" s="267">
        <v>44099</v>
      </c>
      <c r="X13780" s="267" t="s">
        <v>1699</v>
      </c>
      <c r="Y13780" s="267">
        <v>15327690</v>
      </c>
      <c r="AD13780" s="267" t="s">
        <v>13</v>
      </c>
      <c r="AF13780" s="267" t="s">
        <v>24</v>
      </c>
    </row>
    <row r="13781" spans="3:33">
      <c r="C13781" s="267" t="s">
        <v>1689</v>
      </c>
      <c r="D13781" s="267" t="s">
        <v>150</v>
      </c>
      <c r="E13781" s="267">
        <v>235</v>
      </c>
      <c r="F13781" s="267" t="s">
        <v>1444</v>
      </c>
      <c r="G13781" s="267" t="s">
        <v>1445</v>
      </c>
      <c r="H13781" s="267">
        <v>1</v>
      </c>
      <c r="I13781" s="267" t="s">
        <v>1598</v>
      </c>
      <c r="J13781" s="267" t="s">
        <v>1599</v>
      </c>
      <c r="K13781" s="267">
        <v>3.45</v>
      </c>
      <c r="O13781" s="267" t="s">
        <v>24</v>
      </c>
      <c r="P13781" s="267">
        <v>15327690</v>
      </c>
      <c r="Q13781" s="267" t="s">
        <v>1445</v>
      </c>
      <c r="S13781" s="267">
        <v>39</v>
      </c>
      <c r="T13781" s="267" t="s">
        <v>13</v>
      </c>
      <c r="U13781" s="267" t="s">
        <v>1477</v>
      </c>
      <c r="V13781" s="267" t="s">
        <v>13</v>
      </c>
      <c r="W13781" s="267">
        <v>44099</v>
      </c>
      <c r="X13781" s="267">
        <v>8366247.9000000004</v>
      </c>
      <c r="Y13781" s="267">
        <v>15327690</v>
      </c>
      <c r="AD13781" s="267" t="s">
        <v>13</v>
      </c>
      <c r="AF13781" s="267" t="s">
        <v>24</v>
      </c>
      <c r="AG13781" s="267" t="s">
        <v>24</v>
      </c>
    </row>
    <row r="13782" spans="3:33">
      <c r="C13782" s="267" t="s">
        <v>1689</v>
      </c>
      <c r="D13782" s="267" t="s">
        <v>150</v>
      </c>
      <c r="E13782" s="267">
        <v>409</v>
      </c>
      <c r="F13782" s="267" t="s">
        <v>1444</v>
      </c>
      <c r="G13782" s="267" t="s">
        <v>1445</v>
      </c>
      <c r="H13782" s="267">
        <v>1</v>
      </c>
      <c r="I13782" s="267" t="s">
        <v>1598</v>
      </c>
      <c r="J13782" s="267" t="s">
        <v>1599</v>
      </c>
      <c r="K13782" s="267">
        <v>3.45</v>
      </c>
      <c r="O13782" s="267" t="s">
        <v>24</v>
      </c>
      <c r="P13782" s="267">
        <v>15327690</v>
      </c>
      <c r="Q13782" s="267" t="s">
        <v>1445</v>
      </c>
      <c r="S13782" s="267">
        <v>39</v>
      </c>
      <c r="T13782" s="267" t="s">
        <v>13</v>
      </c>
      <c r="U13782" s="267" t="s">
        <v>1469</v>
      </c>
      <c r="V13782" s="267" t="s">
        <v>13</v>
      </c>
      <c r="W13782" s="267">
        <v>44099</v>
      </c>
      <c r="X13782" s="267" t="s">
        <v>1698</v>
      </c>
      <c r="Y13782" s="267">
        <v>15327690</v>
      </c>
      <c r="AD13782" s="267" t="s">
        <v>13</v>
      </c>
      <c r="AF13782" s="267" t="s">
        <v>24</v>
      </c>
      <c r="AG13782" s="267" t="s">
        <v>24</v>
      </c>
    </row>
    <row r="13783" spans="3:33">
      <c r="C13783" s="267" t="s">
        <v>1689</v>
      </c>
      <c r="D13783" s="267" t="s">
        <v>150</v>
      </c>
      <c r="E13783" s="267">
        <v>3879</v>
      </c>
      <c r="F13783" s="267" t="s">
        <v>1444</v>
      </c>
      <c r="G13783" s="267" t="s">
        <v>1445</v>
      </c>
      <c r="H13783" s="267">
        <v>1</v>
      </c>
      <c r="I13783" s="267" t="s">
        <v>1598</v>
      </c>
      <c r="J13783" s="267" t="s">
        <v>1599</v>
      </c>
      <c r="K13783" s="267">
        <v>3.45</v>
      </c>
      <c r="O13783" s="267" t="s">
        <v>24</v>
      </c>
      <c r="P13783" s="267">
        <v>15327690</v>
      </c>
      <c r="Q13783" s="267" t="s">
        <v>1445</v>
      </c>
      <c r="S13783" s="267">
        <v>39</v>
      </c>
      <c r="T13783" s="267" t="s">
        <v>13</v>
      </c>
      <c r="U13783" s="267" t="s">
        <v>1467</v>
      </c>
      <c r="V13783" s="267" t="s">
        <v>13</v>
      </c>
      <c r="W13783" s="267">
        <v>44099</v>
      </c>
      <c r="X13783" s="267" t="s">
        <v>1697</v>
      </c>
      <c r="Y13783" s="267">
        <v>15327690</v>
      </c>
      <c r="AD13783" s="267" t="s">
        <v>13</v>
      </c>
      <c r="AF13783" s="267" t="s">
        <v>24</v>
      </c>
      <c r="AG13783" s="267" t="s">
        <v>24</v>
      </c>
    </row>
    <row r="13784" spans="3:33">
      <c r="C13784" s="267" t="s">
        <v>1689</v>
      </c>
      <c r="D13784" s="267" t="s">
        <v>150</v>
      </c>
      <c r="E13784" s="267">
        <v>303</v>
      </c>
      <c r="F13784" s="267" t="s">
        <v>1444</v>
      </c>
      <c r="G13784" s="267" t="s">
        <v>1461</v>
      </c>
      <c r="H13784" s="267">
        <v>1</v>
      </c>
      <c r="I13784" s="267" t="s">
        <v>1598</v>
      </c>
      <c r="J13784" s="267" t="s">
        <v>1599</v>
      </c>
      <c r="K13784" s="267">
        <v>3.45</v>
      </c>
      <c r="O13784" s="267" t="s">
        <v>24</v>
      </c>
      <c r="P13784" s="267">
        <v>15327690</v>
      </c>
      <c r="Q13784" s="267" t="s">
        <v>1445</v>
      </c>
      <c r="S13784" s="267">
        <v>39</v>
      </c>
      <c r="T13784" s="267" t="s">
        <v>13</v>
      </c>
      <c r="U13784" s="267" t="s">
        <v>1471</v>
      </c>
      <c r="V13784" s="267" t="s">
        <v>13</v>
      </c>
      <c r="W13784" s="267">
        <v>44099</v>
      </c>
      <c r="X13784" s="267" t="s">
        <v>1696</v>
      </c>
      <c r="Y13784" s="267">
        <v>15327690</v>
      </c>
      <c r="AD13784" s="267" t="s">
        <v>13</v>
      </c>
      <c r="AF13784" s="267" t="s">
        <v>24</v>
      </c>
      <c r="AG13784" s="267" t="s">
        <v>24</v>
      </c>
    </row>
    <row r="13785" spans="3:33">
      <c r="C13785" s="267" t="s">
        <v>1689</v>
      </c>
      <c r="D13785" s="267" t="s">
        <v>150</v>
      </c>
      <c r="E13785" s="267">
        <v>15062</v>
      </c>
      <c r="F13785" s="267" t="s">
        <v>1444</v>
      </c>
      <c r="G13785" s="267" t="s">
        <v>1461</v>
      </c>
      <c r="H13785" s="267">
        <v>1</v>
      </c>
      <c r="I13785" s="267" t="s">
        <v>1598</v>
      </c>
      <c r="J13785" s="267" t="s">
        <v>1599</v>
      </c>
      <c r="K13785" s="267">
        <v>3.45</v>
      </c>
      <c r="O13785" s="267" t="s">
        <v>13</v>
      </c>
      <c r="P13785" s="267">
        <v>15327690</v>
      </c>
      <c r="Q13785" s="267" t="s">
        <v>1445</v>
      </c>
      <c r="S13785" s="267">
        <v>39</v>
      </c>
      <c r="U13785" s="267" t="s">
        <v>1492</v>
      </c>
      <c r="V13785" s="267" t="s">
        <v>13</v>
      </c>
      <c r="W13785" s="267">
        <v>44099</v>
      </c>
      <c r="X13785" s="267" t="s">
        <v>1692</v>
      </c>
      <c r="Y13785" s="267">
        <v>15327690</v>
      </c>
      <c r="AD13785" s="267" t="s">
        <v>24</v>
      </c>
      <c r="AF13785" s="267" t="s">
        <v>24</v>
      </c>
      <c r="AG13785" s="267" t="s">
        <v>24</v>
      </c>
    </row>
    <row r="13786" spans="3:33">
      <c r="C13786" s="267" t="s">
        <v>1689</v>
      </c>
      <c r="D13786" s="267" t="s">
        <v>150</v>
      </c>
      <c r="E13786" s="267">
        <v>219</v>
      </c>
      <c r="F13786" s="267" t="s">
        <v>1444</v>
      </c>
      <c r="G13786" s="267" t="s">
        <v>1456</v>
      </c>
      <c r="H13786" s="267">
        <v>1</v>
      </c>
      <c r="I13786" s="267" t="s">
        <v>1598</v>
      </c>
      <c r="J13786" s="267" t="s">
        <v>1599</v>
      </c>
      <c r="K13786" s="267">
        <v>3.45</v>
      </c>
      <c r="O13786" s="267" t="s">
        <v>13</v>
      </c>
      <c r="P13786" s="267">
        <v>15327690</v>
      </c>
      <c r="Q13786" s="267" t="s">
        <v>1445</v>
      </c>
      <c r="S13786" s="267">
        <v>39</v>
      </c>
      <c r="T13786" s="267" t="s">
        <v>13</v>
      </c>
      <c r="U13786" s="267" t="s">
        <v>1457</v>
      </c>
      <c r="V13786" s="267" t="s">
        <v>13</v>
      </c>
      <c r="W13786" s="267">
        <v>44099</v>
      </c>
      <c r="X13786" s="267" t="s">
        <v>1695</v>
      </c>
      <c r="Y13786" s="267">
        <v>15327690</v>
      </c>
      <c r="AD13786" s="267" t="s">
        <v>13</v>
      </c>
      <c r="AF13786" s="267" t="s">
        <v>24</v>
      </c>
      <c r="AG13786" s="267" t="s">
        <v>24</v>
      </c>
    </row>
    <row r="13787" spans="3:33">
      <c r="C13787" s="267" t="s">
        <v>1689</v>
      </c>
      <c r="D13787" s="267" t="s">
        <v>150</v>
      </c>
      <c r="E13787" s="267">
        <v>185</v>
      </c>
      <c r="F13787" s="267" t="s">
        <v>1444</v>
      </c>
      <c r="G13787" s="267" t="s">
        <v>1445</v>
      </c>
      <c r="H13787" s="267">
        <v>1</v>
      </c>
      <c r="I13787" s="267" t="s">
        <v>1598</v>
      </c>
      <c r="J13787" s="267" t="s">
        <v>1599</v>
      </c>
      <c r="K13787" s="267">
        <v>3.45</v>
      </c>
      <c r="O13787" s="267" t="s">
        <v>24</v>
      </c>
      <c r="P13787" s="267">
        <v>15327690</v>
      </c>
      <c r="Q13787" s="267" t="s">
        <v>1445</v>
      </c>
      <c r="S13787" s="267">
        <v>39</v>
      </c>
      <c r="T13787" s="267" t="s">
        <v>13</v>
      </c>
      <c r="U13787" s="267" t="s">
        <v>1466</v>
      </c>
      <c r="V13787" s="267" t="s">
        <v>13</v>
      </c>
      <c r="W13787" s="267">
        <v>44099</v>
      </c>
      <c r="X13787" s="267">
        <v>996445</v>
      </c>
      <c r="Y13787" s="267">
        <v>15327690</v>
      </c>
      <c r="AD13787" s="267" t="s">
        <v>13</v>
      </c>
      <c r="AF13787" s="267" t="s">
        <v>24</v>
      </c>
      <c r="AG13787" s="267" t="s">
        <v>24</v>
      </c>
    </row>
    <row r="13788" spans="3:33">
      <c r="C13788" s="267" t="s">
        <v>1689</v>
      </c>
      <c r="D13788" s="267" t="s">
        <v>150</v>
      </c>
      <c r="E13788" s="267">
        <v>3877</v>
      </c>
      <c r="F13788" s="267" t="s">
        <v>1444</v>
      </c>
      <c r="G13788" s="267" t="s">
        <v>1445</v>
      </c>
      <c r="H13788" s="267">
        <v>1</v>
      </c>
      <c r="I13788" s="267" t="s">
        <v>1598</v>
      </c>
      <c r="J13788" s="267" t="s">
        <v>1599</v>
      </c>
      <c r="K13788" s="267">
        <v>3.45</v>
      </c>
      <c r="O13788" s="267" t="s">
        <v>24</v>
      </c>
      <c r="P13788" s="267">
        <v>15327690</v>
      </c>
      <c r="Q13788" s="267" t="s">
        <v>1445</v>
      </c>
      <c r="S13788" s="267">
        <v>39</v>
      </c>
      <c r="T13788" s="267" t="s">
        <v>13</v>
      </c>
      <c r="U13788" s="267" t="s">
        <v>1470</v>
      </c>
      <c r="V13788" s="267" t="s">
        <v>13</v>
      </c>
      <c r="W13788" s="267">
        <v>44099</v>
      </c>
      <c r="X13788" s="267" t="s">
        <v>1694</v>
      </c>
      <c r="Y13788" s="267">
        <v>15327690</v>
      </c>
      <c r="AD13788" s="267" t="s">
        <v>13</v>
      </c>
      <c r="AF13788" s="267" t="s">
        <v>24</v>
      </c>
      <c r="AG13788" s="267" t="s">
        <v>24</v>
      </c>
    </row>
    <row r="13789" spans="3:33">
      <c r="C13789" s="267" t="s">
        <v>1689</v>
      </c>
      <c r="D13789" s="267" t="s">
        <v>150</v>
      </c>
      <c r="E13789" s="267">
        <v>1237</v>
      </c>
      <c r="F13789" s="267" t="s">
        <v>1444</v>
      </c>
      <c r="G13789" s="267" t="s">
        <v>1461</v>
      </c>
      <c r="H13789" s="267">
        <v>1</v>
      </c>
      <c r="I13789" s="267" t="s">
        <v>1598</v>
      </c>
      <c r="J13789" s="267" t="s">
        <v>1599</v>
      </c>
      <c r="K13789" s="267">
        <v>3.45</v>
      </c>
      <c r="O13789" s="267" t="s">
        <v>13</v>
      </c>
      <c r="P13789" s="267">
        <v>15327690</v>
      </c>
      <c r="Q13789" s="267" t="s">
        <v>1445</v>
      </c>
      <c r="S13789" s="267">
        <v>39</v>
      </c>
      <c r="T13789" s="267" t="s">
        <v>13</v>
      </c>
      <c r="U13789" s="267" t="s">
        <v>1494</v>
      </c>
      <c r="V13789" s="267" t="s">
        <v>13</v>
      </c>
      <c r="W13789" s="267">
        <v>44099</v>
      </c>
      <c r="X13789" s="267">
        <v>15338126</v>
      </c>
      <c r="Y13789" s="267">
        <v>15327690</v>
      </c>
      <c r="AD13789" s="267" t="s">
        <v>13</v>
      </c>
      <c r="AF13789" s="267" t="s">
        <v>24</v>
      </c>
      <c r="AG13789" s="267" t="s">
        <v>24</v>
      </c>
    </row>
    <row r="13790" spans="3:33">
      <c r="C13790" s="267" t="s">
        <v>1689</v>
      </c>
      <c r="D13790" s="267" t="s">
        <v>150</v>
      </c>
      <c r="E13790" s="267">
        <v>3880</v>
      </c>
      <c r="F13790" s="267" t="s">
        <v>1444</v>
      </c>
      <c r="G13790" s="267" t="s">
        <v>1445</v>
      </c>
      <c r="H13790" s="267">
        <v>1</v>
      </c>
      <c r="I13790" s="267" t="s">
        <v>1598</v>
      </c>
      <c r="J13790" s="267" t="s">
        <v>1599</v>
      </c>
      <c r="K13790" s="267">
        <v>3.45</v>
      </c>
      <c r="O13790" s="267" t="s">
        <v>24</v>
      </c>
      <c r="P13790" s="267">
        <v>15327690</v>
      </c>
      <c r="Q13790" s="267" t="s">
        <v>1445</v>
      </c>
      <c r="S13790" s="267">
        <v>39</v>
      </c>
      <c r="T13790" s="267" t="s">
        <v>13</v>
      </c>
      <c r="U13790" s="267" t="s">
        <v>1463</v>
      </c>
      <c r="V13790" s="267" t="s">
        <v>13</v>
      </c>
      <c r="W13790" s="267">
        <v>44099</v>
      </c>
      <c r="X13790" s="267">
        <v>9441390</v>
      </c>
      <c r="Y13790" s="267">
        <v>15327690</v>
      </c>
      <c r="AD13790" s="267" t="s">
        <v>13</v>
      </c>
      <c r="AF13790" s="267" t="s">
        <v>24</v>
      </c>
      <c r="AG13790" s="267" t="s">
        <v>24</v>
      </c>
    </row>
    <row r="13791" spans="3:33">
      <c r="C13791" s="267" t="s">
        <v>1689</v>
      </c>
      <c r="D13791" s="267" t="s">
        <v>150</v>
      </c>
      <c r="E13791" s="267">
        <v>377</v>
      </c>
      <c r="F13791" s="267" t="s">
        <v>1444</v>
      </c>
      <c r="G13791" s="267" t="s">
        <v>1461</v>
      </c>
      <c r="H13791" s="267">
        <v>1</v>
      </c>
      <c r="I13791" s="267" t="s">
        <v>1598</v>
      </c>
      <c r="J13791" s="267" t="s">
        <v>1599</v>
      </c>
      <c r="K13791" s="267">
        <v>3.45</v>
      </c>
      <c r="O13791" s="267" t="s">
        <v>24</v>
      </c>
      <c r="P13791" s="267">
        <v>15327690</v>
      </c>
      <c r="Q13791" s="267" t="s">
        <v>1445</v>
      </c>
      <c r="S13791" s="267">
        <v>39</v>
      </c>
      <c r="T13791" s="267" t="s">
        <v>13</v>
      </c>
      <c r="U13791" s="267" t="s">
        <v>1479</v>
      </c>
      <c r="V13791" s="267" t="s">
        <v>13</v>
      </c>
      <c r="W13791" s="267">
        <v>44099</v>
      </c>
      <c r="X13791" s="267" t="s">
        <v>1693</v>
      </c>
      <c r="Y13791" s="267">
        <v>15327690</v>
      </c>
      <c r="AD13791" s="267" t="s">
        <v>13</v>
      </c>
      <c r="AF13791" s="267" t="s">
        <v>24</v>
      </c>
      <c r="AG13791" s="267" t="s">
        <v>24</v>
      </c>
    </row>
    <row r="13792" spans="3:33">
      <c r="C13792" s="267" t="s">
        <v>1689</v>
      </c>
      <c r="D13792" s="267" t="s">
        <v>150</v>
      </c>
      <c r="E13792" s="267">
        <v>18206</v>
      </c>
      <c r="F13792" s="267" t="s">
        <v>1444</v>
      </c>
      <c r="G13792" s="267" t="s">
        <v>1445</v>
      </c>
      <c r="H13792" s="267">
        <v>1</v>
      </c>
      <c r="I13792" s="267" t="s">
        <v>1598</v>
      </c>
      <c r="J13792" s="267" t="s">
        <v>1599</v>
      </c>
      <c r="K13792" s="267">
        <v>3.45</v>
      </c>
      <c r="O13792" s="267" t="s">
        <v>13</v>
      </c>
      <c r="P13792" s="267">
        <v>15327690</v>
      </c>
      <c r="Q13792" s="267" t="s">
        <v>1445</v>
      </c>
      <c r="S13792" s="267">
        <v>39</v>
      </c>
      <c r="T13792" s="267" t="s">
        <v>24</v>
      </c>
      <c r="U13792" s="267" t="s">
        <v>1491</v>
      </c>
      <c r="V13792" s="267" t="s">
        <v>13</v>
      </c>
      <c r="W13792" s="267">
        <v>44099</v>
      </c>
      <c r="X13792" s="267" t="s">
        <v>1692</v>
      </c>
      <c r="Y13792" s="267">
        <v>15327690</v>
      </c>
      <c r="AD13792" s="267" t="s">
        <v>24</v>
      </c>
      <c r="AF13792" s="267" t="s">
        <v>24</v>
      </c>
      <c r="AG13792" s="267" t="s">
        <v>24</v>
      </c>
    </row>
    <row r="13793" spans="3:33">
      <c r="C13793" s="267" t="s">
        <v>1689</v>
      </c>
      <c r="D13793" s="267" t="s">
        <v>150</v>
      </c>
      <c r="E13793" s="267">
        <v>10634</v>
      </c>
      <c r="F13793" s="267" t="s">
        <v>1444</v>
      </c>
      <c r="G13793" s="267" t="s">
        <v>1445</v>
      </c>
      <c r="H13793" s="267">
        <v>1</v>
      </c>
      <c r="I13793" s="267" t="s">
        <v>1598</v>
      </c>
      <c r="J13793" s="267" t="s">
        <v>1599</v>
      </c>
      <c r="K13793" s="267">
        <v>3.45</v>
      </c>
      <c r="O13793" s="267" t="s">
        <v>24</v>
      </c>
      <c r="P13793" s="267">
        <v>15327690</v>
      </c>
      <c r="Q13793" s="267" t="s">
        <v>1445</v>
      </c>
      <c r="S13793" s="267">
        <v>39</v>
      </c>
      <c r="T13793" s="267" t="s">
        <v>13</v>
      </c>
      <c r="U13793" s="267" t="s">
        <v>1473</v>
      </c>
      <c r="V13793" s="267" t="s">
        <v>13</v>
      </c>
      <c r="W13793" s="267">
        <v>44099</v>
      </c>
      <c r="X13793" s="267" t="s">
        <v>1691</v>
      </c>
      <c r="Y13793" s="267">
        <v>15327690</v>
      </c>
      <c r="AD13793" s="267" t="s">
        <v>13</v>
      </c>
      <c r="AF13793" s="267" t="s">
        <v>24</v>
      </c>
      <c r="AG13793" s="267" t="s">
        <v>24</v>
      </c>
    </row>
    <row r="13794" spans="3:33">
      <c r="C13794" s="267" t="s">
        <v>1689</v>
      </c>
      <c r="D13794" s="267" t="s">
        <v>150</v>
      </c>
      <c r="E13794" s="267">
        <v>129</v>
      </c>
      <c r="F13794" s="267" t="s">
        <v>1444</v>
      </c>
      <c r="G13794" s="267" t="s">
        <v>1445</v>
      </c>
      <c r="H13794" s="267">
        <v>1</v>
      </c>
      <c r="I13794" s="267" t="s">
        <v>1598</v>
      </c>
      <c r="J13794" s="267" t="s">
        <v>1599</v>
      </c>
      <c r="K13794" s="267">
        <v>3.45</v>
      </c>
      <c r="O13794" s="267" t="s">
        <v>24</v>
      </c>
      <c r="P13794" s="267">
        <v>15327690</v>
      </c>
      <c r="Q13794" s="267" t="s">
        <v>1445</v>
      </c>
      <c r="S13794" s="267">
        <v>39</v>
      </c>
      <c r="T13794" s="267" t="s">
        <v>13</v>
      </c>
      <c r="U13794" s="267" t="s">
        <v>1468</v>
      </c>
      <c r="V13794" s="267" t="s">
        <v>13</v>
      </c>
      <c r="W13794" s="267">
        <v>44099</v>
      </c>
      <c r="X13794" s="267" t="s">
        <v>1690</v>
      </c>
      <c r="Y13794" s="267">
        <v>15327690</v>
      </c>
      <c r="AD13794" s="267" t="s">
        <v>13</v>
      </c>
      <c r="AF13794" s="267" t="s">
        <v>24</v>
      </c>
      <c r="AG13794" s="267" t="s">
        <v>24</v>
      </c>
    </row>
    <row r="13795" spans="3:33">
      <c r="C13795" s="267" t="s">
        <v>2076</v>
      </c>
      <c r="D13795" s="267" t="s">
        <v>727</v>
      </c>
      <c r="E13795" s="267">
        <v>219</v>
      </c>
      <c r="F13795" s="267" t="s">
        <v>1444</v>
      </c>
      <c r="G13795" s="267" t="s">
        <v>1445</v>
      </c>
      <c r="H13795" s="267">
        <v>1</v>
      </c>
      <c r="I13795" s="267" t="s">
        <v>583</v>
      </c>
      <c r="J13795" s="267" t="s">
        <v>2077</v>
      </c>
      <c r="K13795" s="267" t="s">
        <v>2078</v>
      </c>
      <c r="O13795" s="267" t="s">
        <v>13</v>
      </c>
      <c r="P13795" s="267">
        <v>15380711</v>
      </c>
      <c r="Q13795" s="267" t="s">
        <v>1445</v>
      </c>
      <c r="S13795" s="267">
        <v>40</v>
      </c>
      <c r="T13795" s="267" t="s">
        <v>13</v>
      </c>
      <c r="U13795" s="267" t="s">
        <v>1457</v>
      </c>
      <c r="V13795" s="267" t="s">
        <v>13</v>
      </c>
      <c r="W13795" s="267">
        <v>771646</v>
      </c>
      <c r="X13795" s="267">
        <v>15380711</v>
      </c>
      <c r="Y13795" s="267">
        <v>15380711</v>
      </c>
      <c r="Z13795" s="267">
        <v>4</v>
      </c>
      <c r="AA13795" s="267" t="s">
        <v>2011</v>
      </c>
      <c r="AB13795" s="267" t="s">
        <v>2080</v>
      </c>
      <c r="AD13795" s="267" t="s">
        <v>13</v>
      </c>
      <c r="AF13795" s="267" t="s">
        <v>24</v>
      </c>
      <c r="AG13795" s="267" t="s">
        <v>24</v>
      </c>
    </row>
    <row r="13796" spans="3:33">
      <c r="C13796" s="267" t="s">
        <v>2076</v>
      </c>
      <c r="D13796" s="267" t="s">
        <v>727</v>
      </c>
      <c r="E13796" s="267">
        <v>1</v>
      </c>
      <c r="F13796" s="267" t="s">
        <v>1444</v>
      </c>
      <c r="G13796" s="267" t="s">
        <v>1445</v>
      </c>
      <c r="H13796" s="267">
        <v>1</v>
      </c>
      <c r="I13796" s="267" t="s">
        <v>583</v>
      </c>
      <c r="J13796" s="267" t="s">
        <v>2077</v>
      </c>
      <c r="K13796" s="267" t="s">
        <v>2078</v>
      </c>
      <c r="O13796" s="267" t="s">
        <v>13</v>
      </c>
      <c r="P13796" s="267">
        <v>15380711</v>
      </c>
      <c r="Q13796" s="267" t="s">
        <v>1445</v>
      </c>
      <c r="S13796" s="267">
        <v>40</v>
      </c>
      <c r="T13796" s="267" t="s">
        <v>13</v>
      </c>
      <c r="U13796" s="267" t="s">
        <v>1446</v>
      </c>
      <c r="V13796" s="267" t="s">
        <v>24</v>
      </c>
      <c r="W13796" s="267">
        <v>771646</v>
      </c>
      <c r="X13796" s="267">
        <v>15380711</v>
      </c>
      <c r="Y13796" s="267">
        <v>15380711</v>
      </c>
      <c r="Z13796" s="267">
        <v>4</v>
      </c>
      <c r="AA13796" s="267" t="s">
        <v>2011</v>
      </c>
      <c r="AB13796" s="267" t="s">
        <v>2080</v>
      </c>
      <c r="AD13796" s="267" t="s">
        <v>13</v>
      </c>
      <c r="AF13796" s="267" t="s">
        <v>24</v>
      </c>
      <c r="AG13796" s="267" t="s">
        <v>24</v>
      </c>
    </row>
    <row r="13797" spans="3:33">
      <c r="C13797" s="267" t="s">
        <v>2076</v>
      </c>
      <c r="D13797" s="267" t="s">
        <v>727</v>
      </c>
      <c r="E13797" s="267">
        <v>1682</v>
      </c>
      <c r="F13797" s="267" t="s">
        <v>1444</v>
      </c>
      <c r="G13797" s="267" t="s">
        <v>1461</v>
      </c>
      <c r="H13797" s="267">
        <v>1</v>
      </c>
      <c r="I13797" s="267" t="s">
        <v>583</v>
      </c>
      <c r="J13797" s="267" t="s">
        <v>2077</v>
      </c>
      <c r="K13797" s="267" t="s">
        <v>2078</v>
      </c>
      <c r="O13797" s="267" t="s">
        <v>13</v>
      </c>
      <c r="P13797" s="267">
        <v>15380711</v>
      </c>
      <c r="Q13797" s="267" t="s">
        <v>1445</v>
      </c>
      <c r="S13797" s="267">
        <v>40</v>
      </c>
      <c r="T13797" s="267" t="s">
        <v>13</v>
      </c>
      <c r="U13797" s="267" t="s">
        <v>1459</v>
      </c>
      <c r="V13797" s="267" t="s">
        <v>13</v>
      </c>
      <c r="W13797" s="267">
        <v>771646</v>
      </c>
      <c r="X13797" s="267">
        <v>817853</v>
      </c>
      <c r="Y13797" s="267">
        <v>15380711</v>
      </c>
      <c r="Z13797" s="267">
        <v>4</v>
      </c>
      <c r="AA13797" s="267" t="s">
        <v>2011</v>
      </c>
      <c r="AB13797" s="267" t="s">
        <v>2080</v>
      </c>
      <c r="AD13797" s="267" t="s">
        <v>13</v>
      </c>
      <c r="AF13797" s="267" t="s">
        <v>24</v>
      </c>
      <c r="AG13797" s="267" t="s">
        <v>24</v>
      </c>
    </row>
    <row r="13798" spans="3:33">
      <c r="C13798" s="267" t="s">
        <v>2076</v>
      </c>
      <c r="D13798" s="267" t="s">
        <v>727</v>
      </c>
      <c r="E13798" s="267">
        <v>1272</v>
      </c>
      <c r="F13798" s="267" t="s">
        <v>1444</v>
      </c>
      <c r="G13798" s="267" t="s">
        <v>1445</v>
      </c>
      <c r="H13798" s="267">
        <v>1</v>
      </c>
      <c r="I13798" s="267" t="s">
        <v>583</v>
      </c>
      <c r="J13798" s="267" t="s">
        <v>2077</v>
      </c>
      <c r="K13798" s="267" t="s">
        <v>2078</v>
      </c>
      <c r="O13798" s="267" t="s">
        <v>24</v>
      </c>
      <c r="P13798" s="267">
        <v>15380711</v>
      </c>
      <c r="Q13798" s="267" t="s">
        <v>1445</v>
      </c>
      <c r="S13798" s="267">
        <v>40</v>
      </c>
      <c r="T13798" s="267" t="s">
        <v>13</v>
      </c>
      <c r="U13798" s="267" t="s">
        <v>1458</v>
      </c>
      <c r="V13798" s="267" t="s">
        <v>13</v>
      </c>
      <c r="W13798" s="267">
        <v>771646</v>
      </c>
      <c r="X13798" s="267" t="s">
        <v>2083</v>
      </c>
      <c r="Y13798" s="267">
        <v>15380711</v>
      </c>
      <c r="Z13798" s="267">
        <v>4</v>
      </c>
      <c r="AA13798" s="267" t="s">
        <v>2011</v>
      </c>
      <c r="AB13798" s="267" t="s">
        <v>2080</v>
      </c>
      <c r="AD13798" s="267" t="s">
        <v>13</v>
      </c>
      <c r="AF13798" s="267" t="s">
        <v>24</v>
      </c>
      <c r="AG13798" s="267" t="s">
        <v>24</v>
      </c>
    </row>
    <row r="13799" spans="3:33">
      <c r="C13799" s="267" t="s">
        <v>2076</v>
      </c>
      <c r="D13799" s="267" t="s">
        <v>727</v>
      </c>
      <c r="E13799" s="267">
        <v>3877</v>
      </c>
      <c r="F13799" s="267" t="s">
        <v>1444</v>
      </c>
      <c r="G13799" s="267" t="s">
        <v>1445</v>
      </c>
      <c r="H13799" s="267">
        <v>1</v>
      </c>
      <c r="I13799" s="267" t="s">
        <v>583</v>
      </c>
      <c r="J13799" s="267" t="s">
        <v>2077</v>
      </c>
      <c r="K13799" s="267" t="s">
        <v>2078</v>
      </c>
      <c r="O13799" s="267" t="s">
        <v>24</v>
      </c>
      <c r="P13799" s="267">
        <v>15380711</v>
      </c>
      <c r="Q13799" s="267" t="s">
        <v>1445</v>
      </c>
      <c r="S13799" s="267">
        <v>40</v>
      </c>
      <c r="T13799" s="267" t="s">
        <v>13</v>
      </c>
      <c r="U13799" s="267" t="s">
        <v>1470</v>
      </c>
      <c r="V13799" s="267" t="s">
        <v>13</v>
      </c>
      <c r="W13799" s="267">
        <v>771646</v>
      </c>
      <c r="X13799" s="267" t="s">
        <v>2087</v>
      </c>
      <c r="Y13799" s="267">
        <v>15380711</v>
      </c>
      <c r="Z13799" s="267">
        <v>4</v>
      </c>
      <c r="AA13799" s="267" t="s">
        <v>2011</v>
      </c>
      <c r="AB13799" s="267" t="s">
        <v>2080</v>
      </c>
      <c r="AD13799" s="267" t="s">
        <v>13</v>
      </c>
      <c r="AF13799" s="267" t="s">
        <v>24</v>
      </c>
      <c r="AG13799" s="267" t="s">
        <v>24</v>
      </c>
    </row>
    <row r="13800" spans="3:33">
      <c r="C13800" s="267" t="s">
        <v>2076</v>
      </c>
      <c r="D13800" s="267" t="s">
        <v>727</v>
      </c>
      <c r="E13800" s="267">
        <v>10634</v>
      </c>
      <c r="F13800" s="267" t="s">
        <v>1444</v>
      </c>
      <c r="H13800" s="267">
        <v>1</v>
      </c>
      <c r="I13800" s="267" t="s">
        <v>583</v>
      </c>
      <c r="J13800" s="267" t="s">
        <v>2077</v>
      </c>
      <c r="K13800" s="267" t="s">
        <v>2078</v>
      </c>
      <c r="O13800" s="267" t="s">
        <v>24</v>
      </c>
      <c r="P13800" s="267">
        <v>15380711</v>
      </c>
      <c r="Q13800" s="267" t="s">
        <v>1445</v>
      </c>
      <c r="S13800" s="267">
        <v>40</v>
      </c>
      <c r="T13800" s="267" t="s">
        <v>13</v>
      </c>
      <c r="U13800" s="267" t="s">
        <v>1473</v>
      </c>
      <c r="V13800" s="267" t="s">
        <v>13</v>
      </c>
      <c r="W13800" s="267">
        <v>771646</v>
      </c>
      <c r="X13800" s="267" t="s">
        <v>2086</v>
      </c>
      <c r="Y13800" s="267">
        <v>15380711</v>
      </c>
      <c r="Z13800" s="267">
        <v>4</v>
      </c>
      <c r="AA13800" s="267" t="s">
        <v>2011</v>
      </c>
      <c r="AB13800" s="267" t="s">
        <v>2080</v>
      </c>
      <c r="AD13800" s="267" t="s">
        <v>13</v>
      </c>
      <c r="AF13800" s="267" t="s">
        <v>24</v>
      </c>
      <c r="AG13800" s="267" t="s">
        <v>24</v>
      </c>
    </row>
    <row r="13801" spans="3:33">
      <c r="C13801" s="267" t="s">
        <v>2076</v>
      </c>
      <c r="D13801" s="267" t="s">
        <v>727</v>
      </c>
      <c r="E13801" s="267">
        <v>14048</v>
      </c>
      <c r="F13801" s="267" t="s">
        <v>1444</v>
      </c>
      <c r="G13801" s="267" t="s">
        <v>1445</v>
      </c>
      <c r="H13801" s="267">
        <v>1</v>
      </c>
      <c r="I13801" s="267" t="s">
        <v>583</v>
      </c>
      <c r="J13801" s="267" t="s">
        <v>2077</v>
      </c>
      <c r="K13801" s="267" t="s">
        <v>2078</v>
      </c>
      <c r="O13801" s="267" t="s">
        <v>24</v>
      </c>
      <c r="P13801" s="267">
        <v>15380711</v>
      </c>
      <c r="Q13801" s="267" t="s">
        <v>1445</v>
      </c>
      <c r="S13801" s="267">
        <v>40</v>
      </c>
      <c r="T13801" s="267" t="s">
        <v>13</v>
      </c>
      <c r="U13801" s="267" t="s">
        <v>1495</v>
      </c>
      <c r="V13801" s="267" t="s">
        <v>13</v>
      </c>
      <c r="W13801" s="267">
        <v>771646</v>
      </c>
      <c r="X13801" s="267">
        <v>15380711</v>
      </c>
      <c r="Y13801" s="267">
        <v>15380711</v>
      </c>
      <c r="Z13801" s="267">
        <v>4</v>
      </c>
      <c r="AA13801" s="267" t="s">
        <v>2011</v>
      </c>
      <c r="AB13801" s="267" t="s">
        <v>2080</v>
      </c>
      <c r="AD13801" s="267" t="s">
        <v>13</v>
      </c>
      <c r="AF13801" s="267" t="s">
        <v>24</v>
      </c>
    </row>
    <row r="13802" spans="3:33">
      <c r="C13802" s="267" t="s">
        <v>2076</v>
      </c>
      <c r="D13802" s="267" t="s">
        <v>727</v>
      </c>
      <c r="E13802" s="267">
        <v>1299</v>
      </c>
      <c r="F13802" s="267" t="s">
        <v>1444</v>
      </c>
      <c r="G13802" s="267" t="s">
        <v>1461</v>
      </c>
      <c r="H13802" s="267">
        <v>1</v>
      </c>
      <c r="I13802" s="267" t="s">
        <v>583</v>
      </c>
      <c r="J13802" s="267" t="s">
        <v>2077</v>
      </c>
      <c r="K13802" s="267" t="s">
        <v>2078</v>
      </c>
      <c r="O13802" s="267" t="s">
        <v>13</v>
      </c>
      <c r="P13802" s="267">
        <v>15380711</v>
      </c>
      <c r="Q13802" s="267" t="s">
        <v>1445</v>
      </c>
      <c r="S13802" s="267">
        <v>40</v>
      </c>
      <c r="T13802" s="267" t="s">
        <v>24</v>
      </c>
      <c r="U13802" s="267" t="s">
        <v>1488</v>
      </c>
      <c r="V13802" s="267" t="s">
        <v>13</v>
      </c>
      <c r="W13802" s="267">
        <v>771646</v>
      </c>
      <c r="X13802" s="267" t="s">
        <v>2082</v>
      </c>
      <c r="Y13802" s="267">
        <v>15380711</v>
      </c>
      <c r="Z13802" s="267">
        <v>4</v>
      </c>
      <c r="AA13802" s="267" t="s">
        <v>2011</v>
      </c>
      <c r="AB13802" s="267" t="s">
        <v>2080</v>
      </c>
      <c r="AD13802" s="267" t="s">
        <v>24</v>
      </c>
      <c r="AF13802" s="267" t="s">
        <v>24</v>
      </c>
      <c r="AG13802" s="267" t="s">
        <v>24</v>
      </c>
    </row>
    <row r="13803" spans="3:33">
      <c r="C13803" s="267" t="s">
        <v>2076</v>
      </c>
      <c r="D13803" s="267" t="s">
        <v>727</v>
      </c>
      <c r="E13803" s="267">
        <v>160</v>
      </c>
      <c r="F13803" s="267" t="s">
        <v>1444</v>
      </c>
      <c r="G13803" s="267" t="s">
        <v>1445</v>
      </c>
      <c r="H13803" s="267">
        <v>1</v>
      </c>
      <c r="I13803" s="267" t="s">
        <v>583</v>
      </c>
      <c r="J13803" s="267" t="s">
        <v>2077</v>
      </c>
      <c r="K13803" s="267" t="s">
        <v>2078</v>
      </c>
      <c r="O13803" s="267" t="s">
        <v>24</v>
      </c>
      <c r="P13803" s="267">
        <v>15380711</v>
      </c>
      <c r="Q13803" s="267" t="s">
        <v>1445</v>
      </c>
      <c r="S13803" s="267">
        <v>40</v>
      </c>
      <c r="T13803" s="267" t="s">
        <v>13</v>
      </c>
      <c r="U13803" s="267" t="s">
        <v>1475</v>
      </c>
      <c r="V13803" s="267" t="s">
        <v>13</v>
      </c>
      <c r="W13803" s="267">
        <v>771646</v>
      </c>
      <c r="X13803" s="267" t="s">
        <v>2085</v>
      </c>
      <c r="Y13803" s="267">
        <v>15380711</v>
      </c>
      <c r="Z13803" s="267">
        <v>4</v>
      </c>
      <c r="AA13803" s="267" t="s">
        <v>2011</v>
      </c>
      <c r="AB13803" s="267" t="s">
        <v>2080</v>
      </c>
      <c r="AD13803" s="267" t="s">
        <v>13</v>
      </c>
      <c r="AF13803" s="267" t="s">
        <v>24</v>
      </c>
      <c r="AG13803" s="267" t="s">
        <v>24</v>
      </c>
    </row>
    <row r="13804" spans="3:33">
      <c r="C13804" s="267" t="s">
        <v>2076</v>
      </c>
      <c r="D13804" s="267" t="s">
        <v>727</v>
      </c>
      <c r="E13804" s="267">
        <v>3877</v>
      </c>
      <c r="F13804" s="267" t="s">
        <v>1444</v>
      </c>
      <c r="G13804" s="267" t="s">
        <v>1461</v>
      </c>
      <c r="H13804" s="267">
        <v>1</v>
      </c>
      <c r="I13804" s="267" t="s">
        <v>583</v>
      </c>
      <c r="J13804" s="267" t="s">
        <v>2077</v>
      </c>
      <c r="K13804" s="267" t="s">
        <v>2078</v>
      </c>
      <c r="O13804" s="267" t="s">
        <v>24</v>
      </c>
      <c r="P13804" s="267">
        <v>15380711</v>
      </c>
      <c r="Q13804" s="267" t="s">
        <v>1445</v>
      </c>
      <c r="S13804" s="267">
        <v>40</v>
      </c>
      <c r="T13804" s="267" t="s">
        <v>13</v>
      </c>
      <c r="U13804" s="267" t="s">
        <v>1470</v>
      </c>
      <c r="V13804" s="267" t="s">
        <v>13</v>
      </c>
      <c r="W13804" s="267">
        <v>771646</v>
      </c>
      <c r="X13804" s="267" t="s">
        <v>2084</v>
      </c>
      <c r="Y13804" s="267">
        <v>15380711</v>
      </c>
      <c r="Z13804" s="267">
        <v>4</v>
      </c>
      <c r="AA13804" s="267" t="s">
        <v>2011</v>
      </c>
      <c r="AB13804" s="267" t="s">
        <v>2080</v>
      </c>
      <c r="AD13804" s="267" t="s">
        <v>13</v>
      </c>
      <c r="AF13804" s="267" t="s">
        <v>24</v>
      </c>
      <c r="AG13804" s="267" t="s">
        <v>24</v>
      </c>
    </row>
    <row r="13805" spans="3:33">
      <c r="C13805" s="267" t="s">
        <v>2076</v>
      </c>
      <c r="D13805" s="267" t="s">
        <v>727</v>
      </c>
      <c r="E13805" s="267">
        <v>185</v>
      </c>
      <c r="F13805" s="267" t="s">
        <v>1444</v>
      </c>
      <c r="G13805" s="267" t="s">
        <v>1445</v>
      </c>
      <c r="H13805" s="267">
        <v>1</v>
      </c>
      <c r="I13805" s="267" t="s">
        <v>583</v>
      </c>
      <c r="J13805" s="267" t="s">
        <v>2077</v>
      </c>
      <c r="K13805" s="267" t="s">
        <v>2078</v>
      </c>
      <c r="O13805" s="267" t="s">
        <v>24</v>
      </c>
      <c r="P13805" s="267">
        <v>15380711</v>
      </c>
      <c r="Q13805" s="267" t="s">
        <v>1445</v>
      </c>
      <c r="S13805" s="267">
        <v>40</v>
      </c>
      <c r="T13805" s="267" t="s">
        <v>13</v>
      </c>
      <c r="U13805" s="267" t="s">
        <v>1466</v>
      </c>
      <c r="V13805" s="267" t="s">
        <v>13</v>
      </c>
      <c r="W13805" s="267">
        <v>771646</v>
      </c>
      <c r="X13805" s="267">
        <v>30728732</v>
      </c>
      <c r="Y13805" s="267">
        <v>15380711</v>
      </c>
      <c r="Z13805" s="267">
        <v>4</v>
      </c>
      <c r="AA13805" s="267" t="s">
        <v>2011</v>
      </c>
      <c r="AB13805" s="267" t="s">
        <v>2080</v>
      </c>
      <c r="AD13805" s="267" t="s">
        <v>13</v>
      </c>
      <c r="AF13805" s="267" t="s">
        <v>24</v>
      </c>
      <c r="AG13805" s="267" t="s">
        <v>24</v>
      </c>
    </row>
    <row r="13806" spans="3:33">
      <c r="C13806" s="267" t="s">
        <v>2076</v>
      </c>
      <c r="D13806" s="267" t="s">
        <v>727</v>
      </c>
      <c r="E13806" s="267">
        <v>3879</v>
      </c>
      <c r="F13806" s="267" t="s">
        <v>1444</v>
      </c>
      <c r="G13806" s="267" t="s">
        <v>1445</v>
      </c>
      <c r="H13806" s="267">
        <v>1</v>
      </c>
      <c r="I13806" s="267" t="s">
        <v>583</v>
      </c>
      <c r="J13806" s="267" t="s">
        <v>2077</v>
      </c>
      <c r="K13806" s="267" t="s">
        <v>2078</v>
      </c>
      <c r="O13806" s="267" t="s">
        <v>24</v>
      </c>
      <c r="P13806" s="267">
        <v>15380711</v>
      </c>
      <c r="Q13806" s="267" t="s">
        <v>1445</v>
      </c>
      <c r="S13806" s="267">
        <v>40</v>
      </c>
      <c r="T13806" s="267" t="s">
        <v>13</v>
      </c>
      <c r="U13806" s="267" t="s">
        <v>1467</v>
      </c>
      <c r="V13806" s="267" t="s">
        <v>13</v>
      </c>
      <c r="W13806" s="267">
        <v>771646</v>
      </c>
      <c r="X13806" s="267" t="s">
        <v>2083</v>
      </c>
      <c r="Y13806" s="267">
        <v>15380711</v>
      </c>
      <c r="Z13806" s="267">
        <v>4</v>
      </c>
      <c r="AA13806" s="267" t="s">
        <v>2011</v>
      </c>
      <c r="AB13806" s="267" t="s">
        <v>2080</v>
      </c>
      <c r="AD13806" s="267" t="s">
        <v>13</v>
      </c>
      <c r="AF13806" s="267" t="s">
        <v>24</v>
      </c>
      <c r="AG13806" s="267" t="s">
        <v>24</v>
      </c>
    </row>
    <row r="13807" spans="3:33">
      <c r="C13807" s="267" t="s">
        <v>2076</v>
      </c>
      <c r="D13807" s="267" t="s">
        <v>727</v>
      </c>
      <c r="E13807" s="267">
        <v>1354</v>
      </c>
      <c r="F13807" s="267" t="s">
        <v>1444</v>
      </c>
      <c r="G13807" s="267" t="s">
        <v>1445</v>
      </c>
      <c r="H13807" s="267">
        <v>1</v>
      </c>
      <c r="I13807" s="267" t="s">
        <v>583</v>
      </c>
      <c r="J13807" s="267" t="s">
        <v>2077</v>
      </c>
      <c r="K13807" s="267" t="s">
        <v>2078</v>
      </c>
      <c r="O13807" s="267" t="s">
        <v>24</v>
      </c>
      <c r="P13807" s="267">
        <v>15380711</v>
      </c>
      <c r="Q13807" s="267" t="s">
        <v>1445</v>
      </c>
      <c r="S13807" s="267">
        <v>40</v>
      </c>
      <c r="T13807" s="267" t="s">
        <v>13</v>
      </c>
      <c r="U13807" s="267" t="s">
        <v>1451</v>
      </c>
      <c r="V13807" s="267" t="s">
        <v>13</v>
      </c>
      <c r="W13807" s="267">
        <v>771646</v>
      </c>
      <c r="X13807" s="267">
        <v>15380711</v>
      </c>
      <c r="Y13807" s="267">
        <v>15380711</v>
      </c>
      <c r="Z13807" s="267">
        <v>4</v>
      </c>
      <c r="AA13807" s="267" t="s">
        <v>2011</v>
      </c>
      <c r="AB13807" s="267" t="s">
        <v>2080</v>
      </c>
      <c r="AD13807" s="267" t="s">
        <v>13</v>
      </c>
      <c r="AF13807" s="267" t="s">
        <v>24</v>
      </c>
      <c r="AG13807" s="267" t="s">
        <v>24</v>
      </c>
    </row>
    <row r="13808" spans="3:33">
      <c r="C13808" s="267" t="s">
        <v>2076</v>
      </c>
      <c r="D13808" s="267" t="s">
        <v>727</v>
      </c>
      <c r="E13808" s="267">
        <v>3880</v>
      </c>
      <c r="F13808" s="267" t="s">
        <v>1444</v>
      </c>
      <c r="G13808" s="267" t="s">
        <v>1445</v>
      </c>
      <c r="H13808" s="267">
        <v>1</v>
      </c>
      <c r="I13808" s="267" t="s">
        <v>583</v>
      </c>
      <c r="J13808" s="267" t="s">
        <v>2077</v>
      </c>
      <c r="K13808" s="267" t="s">
        <v>2078</v>
      </c>
      <c r="O13808" s="267" t="s">
        <v>24</v>
      </c>
      <c r="P13808" s="267">
        <v>15380711</v>
      </c>
      <c r="Q13808" s="267" t="s">
        <v>1445</v>
      </c>
      <c r="S13808" s="267">
        <v>40</v>
      </c>
      <c r="T13808" s="267" t="s">
        <v>13</v>
      </c>
      <c r="U13808" s="267" t="s">
        <v>1463</v>
      </c>
      <c r="V13808" s="267" t="s">
        <v>13</v>
      </c>
      <c r="W13808" s="267">
        <v>771646</v>
      </c>
      <c r="X13808" s="267">
        <v>30728732</v>
      </c>
      <c r="Y13808" s="267">
        <v>15380711</v>
      </c>
      <c r="Z13808" s="267">
        <v>4</v>
      </c>
      <c r="AA13808" s="267" t="s">
        <v>2011</v>
      </c>
      <c r="AB13808" s="267" t="s">
        <v>2080</v>
      </c>
      <c r="AD13808" s="267" t="s">
        <v>13</v>
      </c>
      <c r="AF13808" s="267" t="s">
        <v>24</v>
      </c>
      <c r="AG13808" s="267" t="s">
        <v>24</v>
      </c>
    </row>
    <row r="13809" spans="3:33">
      <c r="C13809" s="267" t="s">
        <v>2076</v>
      </c>
      <c r="D13809" s="267" t="s">
        <v>727</v>
      </c>
      <c r="E13809" s="267">
        <v>185</v>
      </c>
      <c r="F13809" s="267" t="s">
        <v>1444</v>
      </c>
      <c r="H13809" s="267">
        <v>1</v>
      </c>
      <c r="I13809" s="267" t="s">
        <v>583</v>
      </c>
      <c r="J13809" s="267" t="s">
        <v>2077</v>
      </c>
      <c r="K13809" s="267" t="s">
        <v>2078</v>
      </c>
      <c r="O13809" s="267" t="s">
        <v>24</v>
      </c>
      <c r="P13809" s="267">
        <v>15380711</v>
      </c>
      <c r="Q13809" s="267" t="s">
        <v>1445</v>
      </c>
      <c r="S13809" s="267">
        <v>40</v>
      </c>
      <c r="T13809" s="267" t="s">
        <v>13</v>
      </c>
      <c r="U13809" s="267" t="s">
        <v>1466</v>
      </c>
      <c r="V13809" s="267" t="s">
        <v>13</v>
      </c>
      <c r="W13809" s="267">
        <v>771646</v>
      </c>
      <c r="X13809" s="267">
        <v>22173619</v>
      </c>
      <c r="Y13809" s="267">
        <v>15380711</v>
      </c>
      <c r="Z13809" s="267">
        <v>4</v>
      </c>
      <c r="AA13809" s="267" t="s">
        <v>2011</v>
      </c>
      <c r="AB13809" s="267" t="s">
        <v>2080</v>
      </c>
      <c r="AD13809" s="267" t="s">
        <v>13</v>
      </c>
      <c r="AF13809" s="267" t="s">
        <v>24</v>
      </c>
      <c r="AG13809" s="267" t="s">
        <v>24</v>
      </c>
    </row>
    <row r="13810" spans="3:33">
      <c r="C13810" s="267" t="s">
        <v>2076</v>
      </c>
      <c r="D13810" s="267" t="s">
        <v>727</v>
      </c>
      <c r="E13810" s="267">
        <v>15062</v>
      </c>
      <c r="F13810" s="267" t="s">
        <v>1444</v>
      </c>
      <c r="G13810" s="267" t="s">
        <v>1461</v>
      </c>
      <c r="H13810" s="267">
        <v>1</v>
      </c>
      <c r="I13810" s="267" t="s">
        <v>583</v>
      </c>
      <c r="J13810" s="267" t="s">
        <v>2077</v>
      </c>
      <c r="K13810" s="267" t="s">
        <v>2078</v>
      </c>
      <c r="O13810" s="267" t="s">
        <v>13</v>
      </c>
      <c r="P13810" s="267">
        <v>15380711</v>
      </c>
      <c r="Q13810" s="267" t="s">
        <v>1445</v>
      </c>
      <c r="S13810" s="267">
        <v>40</v>
      </c>
      <c r="T13810" s="267" t="s">
        <v>24</v>
      </c>
      <c r="U13810" s="267" t="s">
        <v>1492</v>
      </c>
      <c r="V13810" s="267" t="s">
        <v>13</v>
      </c>
      <c r="W13810" s="267">
        <v>771646</v>
      </c>
      <c r="X13810" s="267" t="s">
        <v>2082</v>
      </c>
      <c r="Y13810" s="267">
        <v>15380711</v>
      </c>
      <c r="Z13810" s="267">
        <v>4</v>
      </c>
      <c r="AA13810" s="267" t="s">
        <v>2011</v>
      </c>
      <c r="AB13810" s="267" t="s">
        <v>2080</v>
      </c>
      <c r="AD13810" s="267" t="s">
        <v>24</v>
      </c>
      <c r="AF13810" s="267" t="s">
        <v>24</v>
      </c>
      <c r="AG13810" s="267" t="s">
        <v>24</v>
      </c>
    </row>
    <row r="13811" spans="3:33">
      <c r="C13811" s="267" t="s">
        <v>2076</v>
      </c>
      <c r="D13811" s="267" t="s">
        <v>727</v>
      </c>
      <c r="E13811" s="267">
        <v>18206</v>
      </c>
      <c r="F13811" s="267" t="s">
        <v>1444</v>
      </c>
      <c r="G13811" s="267" t="s">
        <v>1445</v>
      </c>
      <c r="H13811" s="267">
        <v>1</v>
      </c>
      <c r="I13811" s="267" t="s">
        <v>583</v>
      </c>
      <c r="J13811" s="267" t="s">
        <v>2077</v>
      </c>
      <c r="K13811" s="267" t="s">
        <v>2078</v>
      </c>
      <c r="O13811" s="267" t="s">
        <v>13</v>
      </c>
      <c r="P13811" s="267">
        <v>15380711</v>
      </c>
      <c r="Q13811" s="267" t="s">
        <v>1445</v>
      </c>
      <c r="S13811" s="267">
        <v>40</v>
      </c>
      <c r="T13811" s="267" t="s">
        <v>24</v>
      </c>
      <c r="U13811" s="267" t="s">
        <v>1491</v>
      </c>
      <c r="V13811" s="267" t="s">
        <v>13</v>
      </c>
      <c r="W13811" s="267">
        <v>771646</v>
      </c>
      <c r="X13811" s="267" t="s">
        <v>2082</v>
      </c>
      <c r="Y13811" s="267">
        <v>15380711</v>
      </c>
      <c r="Z13811" s="267">
        <v>4</v>
      </c>
      <c r="AA13811" s="267" t="s">
        <v>2011</v>
      </c>
      <c r="AB13811" s="267" t="s">
        <v>2080</v>
      </c>
      <c r="AD13811" s="267" t="s">
        <v>24</v>
      </c>
      <c r="AF13811" s="267" t="s">
        <v>24</v>
      </c>
      <c r="AG13811" s="267" t="s">
        <v>24</v>
      </c>
    </row>
    <row r="13812" spans="3:33">
      <c r="C13812" s="267" t="s">
        <v>2076</v>
      </c>
      <c r="D13812" s="267" t="s">
        <v>727</v>
      </c>
      <c r="E13812" s="267">
        <v>409</v>
      </c>
      <c r="F13812" s="267" t="s">
        <v>1444</v>
      </c>
      <c r="G13812" s="267" t="s">
        <v>1445</v>
      </c>
      <c r="H13812" s="267">
        <v>1</v>
      </c>
      <c r="I13812" s="267" t="s">
        <v>583</v>
      </c>
      <c r="J13812" s="267" t="s">
        <v>2077</v>
      </c>
      <c r="K13812" s="267" t="s">
        <v>2078</v>
      </c>
      <c r="O13812" s="267" t="s">
        <v>24</v>
      </c>
      <c r="P13812" s="267">
        <v>15380711</v>
      </c>
      <c r="Q13812" s="267" t="s">
        <v>1445</v>
      </c>
      <c r="S13812" s="267">
        <v>40</v>
      </c>
      <c r="T13812" s="267" t="s">
        <v>13</v>
      </c>
      <c r="U13812" s="267" t="s">
        <v>1469</v>
      </c>
      <c r="V13812" s="267" t="s">
        <v>13</v>
      </c>
      <c r="W13812" s="267">
        <v>771646</v>
      </c>
      <c r="X13812" s="267" t="s">
        <v>2081</v>
      </c>
      <c r="Y13812" s="267">
        <v>15380711</v>
      </c>
      <c r="Z13812" s="267">
        <v>4</v>
      </c>
      <c r="AA13812" s="267" t="s">
        <v>2011</v>
      </c>
      <c r="AB13812" s="267" t="s">
        <v>2080</v>
      </c>
      <c r="AD13812" s="267" t="s">
        <v>13</v>
      </c>
      <c r="AF13812" s="267" t="s">
        <v>24</v>
      </c>
      <c r="AG13812" s="267" t="s">
        <v>24</v>
      </c>
    </row>
    <row r="13813" spans="3:33">
      <c r="C13813" s="267" t="s">
        <v>2076</v>
      </c>
      <c r="D13813" s="267" t="s">
        <v>727</v>
      </c>
      <c r="E13813" s="267">
        <v>129</v>
      </c>
      <c r="F13813" s="267" t="s">
        <v>1444</v>
      </c>
      <c r="G13813" s="267" t="s">
        <v>1445</v>
      </c>
      <c r="H13813" s="267">
        <v>1</v>
      </c>
      <c r="I13813" s="267" t="s">
        <v>583</v>
      </c>
      <c r="J13813" s="267" t="s">
        <v>2077</v>
      </c>
      <c r="K13813" s="267" t="s">
        <v>2078</v>
      </c>
      <c r="O13813" s="267" t="s">
        <v>24</v>
      </c>
      <c r="P13813" s="267">
        <v>15380711</v>
      </c>
      <c r="Q13813" s="267" t="s">
        <v>1445</v>
      </c>
      <c r="S13813" s="267">
        <v>40</v>
      </c>
      <c r="T13813" s="267" t="s">
        <v>13</v>
      </c>
      <c r="U13813" s="267" t="s">
        <v>1468</v>
      </c>
      <c r="V13813" s="267" t="s">
        <v>13</v>
      </c>
      <c r="W13813" s="267">
        <v>771646</v>
      </c>
      <c r="X13813" s="267" t="s">
        <v>2079</v>
      </c>
      <c r="Y13813" s="267">
        <v>15380711</v>
      </c>
      <c r="Z13813" s="267">
        <v>4</v>
      </c>
      <c r="AA13813" s="267" t="s">
        <v>2011</v>
      </c>
      <c r="AB13813" s="267" t="s">
        <v>2080</v>
      </c>
      <c r="AD13813" s="267" t="s">
        <v>13</v>
      </c>
      <c r="AF13813" s="267" t="s">
        <v>24</v>
      </c>
      <c r="AG13813" s="267" t="s">
        <v>24</v>
      </c>
    </row>
    <row r="13814" spans="3:33">
      <c r="C13814" s="267" t="s">
        <v>2076</v>
      </c>
      <c r="D13814" s="267" t="s">
        <v>727</v>
      </c>
      <c r="E13814" s="267">
        <v>219</v>
      </c>
      <c r="F13814" s="267" t="s">
        <v>1444</v>
      </c>
      <c r="G13814" s="267" t="s">
        <v>1445</v>
      </c>
      <c r="H13814" s="267">
        <v>1</v>
      </c>
      <c r="I13814" s="267" t="s">
        <v>583</v>
      </c>
      <c r="J13814" s="267" t="s">
        <v>2077</v>
      </c>
      <c r="K13814" s="267" t="s">
        <v>2078</v>
      </c>
      <c r="O13814" s="267" t="s">
        <v>13</v>
      </c>
      <c r="P13814" s="267">
        <v>15380711</v>
      </c>
      <c r="Q13814" s="267" t="s">
        <v>1445</v>
      </c>
      <c r="S13814" s="267">
        <v>40</v>
      </c>
      <c r="T13814" s="267" t="s">
        <v>13</v>
      </c>
      <c r="U13814" s="267" t="s">
        <v>1457</v>
      </c>
      <c r="V13814" s="267" t="s">
        <v>13</v>
      </c>
      <c r="W13814" s="267">
        <v>771646</v>
      </c>
      <c r="X13814" s="267">
        <v>15380711</v>
      </c>
      <c r="Y13814" s="267">
        <v>15380711</v>
      </c>
      <c r="Z13814" s="267">
        <v>4</v>
      </c>
      <c r="AA13814" s="267" t="s">
        <v>2011</v>
      </c>
      <c r="AB13814" s="267" t="s">
        <v>2080</v>
      </c>
      <c r="AD13814" s="267" t="s">
        <v>13</v>
      </c>
      <c r="AF13814" s="267" t="s">
        <v>24</v>
      </c>
      <c r="AG13814" s="267" t="s">
        <v>24</v>
      </c>
    </row>
    <row r="13815" spans="3:33">
      <c r="C13815" s="267" t="s">
        <v>2076</v>
      </c>
      <c r="D13815" s="267" t="s">
        <v>727</v>
      </c>
      <c r="E13815" s="267">
        <v>1</v>
      </c>
      <c r="F13815" s="267" t="s">
        <v>1444</v>
      </c>
      <c r="G13815" s="267" t="s">
        <v>1445</v>
      </c>
      <c r="H13815" s="267">
        <v>1</v>
      </c>
      <c r="I13815" s="267" t="s">
        <v>583</v>
      </c>
      <c r="J13815" s="267" t="s">
        <v>2077</v>
      </c>
      <c r="K13815" s="267" t="s">
        <v>2078</v>
      </c>
      <c r="O13815" s="267" t="s">
        <v>13</v>
      </c>
      <c r="P13815" s="267">
        <v>15380711</v>
      </c>
      <c r="Q13815" s="267" t="s">
        <v>1445</v>
      </c>
      <c r="S13815" s="267">
        <v>40</v>
      </c>
      <c r="T13815" s="267" t="s">
        <v>13</v>
      </c>
      <c r="U13815" s="267" t="s">
        <v>1446</v>
      </c>
      <c r="V13815" s="267" t="s">
        <v>24</v>
      </c>
      <c r="W13815" s="267">
        <v>771646</v>
      </c>
      <c r="X13815" s="267">
        <v>15380711</v>
      </c>
      <c r="Y13815" s="267">
        <v>15380711</v>
      </c>
      <c r="Z13815" s="267">
        <v>4</v>
      </c>
      <c r="AA13815" s="267" t="s">
        <v>2011</v>
      </c>
      <c r="AB13815" s="267" t="s">
        <v>2080</v>
      </c>
      <c r="AD13815" s="267" t="s">
        <v>13</v>
      </c>
      <c r="AF13815" s="267" t="s">
        <v>24</v>
      </c>
      <c r="AG13815" s="267" t="s">
        <v>24</v>
      </c>
    </row>
    <row r="13816" spans="3:33">
      <c r="C13816" s="267" t="s">
        <v>2076</v>
      </c>
      <c r="D13816" s="267" t="s">
        <v>727</v>
      </c>
      <c r="E13816" s="267">
        <v>1682</v>
      </c>
      <c r="F13816" s="267" t="s">
        <v>1444</v>
      </c>
      <c r="G13816" s="267" t="s">
        <v>1461</v>
      </c>
      <c r="H13816" s="267">
        <v>1</v>
      </c>
      <c r="I13816" s="267" t="s">
        <v>583</v>
      </c>
      <c r="J13816" s="267" t="s">
        <v>2077</v>
      </c>
      <c r="K13816" s="267" t="s">
        <v>2078</v>
      </c>
      <c r="O13816" s="267" t="s">
        <v>13</v>
      </c>
      <c r="P13816" s="267">
        <v>15380711</v>
      </c>
      <c r="Q13816" s="267" t="s">
        <v>1445</v>
      </c>
      <c r="S13816" s="267">
        <v>40</v>
      </c>
      <c r="T13816" s="267" t="s">
        <v>13</v>
      </c>
      <c r="U13816" s="267" t="s">
        <v>1459</v>
      </c>
      <c r="V13816" s="267" t="s">
        <v>13</v>
      </c>
      <c r="W13816" s="267">
        <v>771646</v>
      </c>
      <c r="X13816" s="267">
        <v>817853</v>
      </c>
      <c r="Y13816" s="267">
        <v>15380711</v>
      </c>
      <c r="Z13816" s="267">
        <v>4</v>
      </c>
      <c r="AA13816" s="267" t="s">
        <v>2011</v>
      </c>
      <c r="AB13816" s="267" t="s">
        <v>2080</v>
      </c>
      <c r="AD13816" s="267" t="s">
        <v>13</v>
      </c>
      <c r="AF13816" s="267" t="s">
        <v>24</v>
      </c>
      <c r="AG13816" s="267" t="s">
        <v>24</v>
      </c>
    </row>
    <row r="13817" spans="3:33">
      <c r="C13817" s="267" t="s">
        <v>2076</v>
      </c>
      <c r="D13817" s="267" t="s">
        <v>727</v>
      </c>
      <c r="E13817" s="267">
        <v>1272</v>
      </c>
      <c r="F13817" s="267" t="s">
        <v>1444</v>
      </c>
      <c r="G13817" s="267" t="s">
        <v>1445</v>
      </c>
      <c r="H13817" s="267">
        <v>1</v>
      </c>
      <c r="I13817" s="267" t="s">
        <v>583</v>
      </c>
      <c r="J13817" s="267" t="s">
        <v>2077</v>
      </c>
      <c r="K13817" s="267" t="s">
        <v>2078</v>
      </c>
      <c r="O13817" s="267" t="s">
        <v>24</v>
      </c>
      <c r="P13817" s="267">
        <v>15380711</v>
      </c>
      <c r="Q13817" s="267" t="s">
        <v>1445</v>
      </c>
      <c r="S13817" s="267">
        <v>40</v>
      </c>
      <c r="T13817" s="267" t="s">
        <v>13</v>
      </c>
      <c r="U13817" s="267" t="s">
        <v>1458</v>
      </c>
      <c r="V13817" s="267" t="s">
        <v>13</v>
      </c>
      <c r="W13817" s="267">
        <v>771646</v>
      </c>
      <c r="X13817" s="267" t="s">
        <v>2083</v>
      </c>
      <c r="Y13817" s="267">
        <v>15380711</v>
      </c>
      <c r="Z13817" s="267">
        <v>4</v>
      </c>
      <c r="AA13817" s="267" t="s">
        <v>2011</v>
      </c>
      <c r="AB13817" s="267" t="s">
        <v>2080</v>
      </c>
      <c r="AD13817" s="267" t="s">
        <v>13</v>
      </c>
      <c r="AF13817" s="267" t="s">
        <v>24</v>
      </c>
      <c r="AG13817" s="267" t="s">
        <v>24</v>
      </c>
    </row>
    <row r="13818" spans="3:33">
      <c r="C13818" s="267" t="s">
        <v>2076</v>
      </c>
      <c r="D13818" s="267" t="s">
        <v>727</v>
      </c>
      <c r="E13818" s="267">
        <v>3877</v>
      </c>
      <c r="F13818" s="267" t="s">
        <v>1444</v>
      </c>
      <c r="G13818" s="267" t="s">
        <v>1445</v>
      </c>
      <c r="H13818" s="267">
        <v>1</v>
      </c>
      <c r="I13818" s="267" t="s">
        <v>583</v>
      </c>
      <c r="J13818" s="267" t="s">
        <v>2077</v>
      </c>
      <c r="K13818" s="267" t="s">
        <v>2078</v>
      </c>
      <c r="O13818" s="267" t="s">
        <v>24</v>
      </c>
      <c r="P13818" s="267">
        <v>15380711</v>
      </c>
      <c r="Q13818" s="267" t="s">
        <v>1445</v>
      </c>
      <c r="S13818" s="267">
        <v>40</v>
      </c>
      <c r="T13818" s="267" t="s">
        <v>13</v>
      </c>
      <c r="U13818" s="267" t="s">
        <v>1470</v>
      </c>
      <c r="V13818" s="267" t="s">
        <v>13</v>
      </c>
      <c r="W13818" s="267">
        <v>771646</v>
      </c>
      <c r="X13818" s="267" t="s">
        <v>2087</v>
      </c>
      <c r="Y13818" s="267">
        <v>15380711</v>
      </c>
      <c r="Z13818" s="267">
        <v>4</v>
      </c>
      <c r="AA13818" s="267" t="s">
        <v>2011</v>
      </c>
      <c r="AB13818" s="267" t="s">
        <v>2080</v>
      </c>
      <c r="AD13818" s="267" t="s">
        <v>13</v>
      </c>
      <c r="AF13818" s="267" t="s">
        <v>24</v>
      </c>
      <c r="AG13818" s="267" t="s">
        <v>24</v>
      </c>
    </row>
    <row r="13819" spans="3:33">
      <c r="C13819" s="267" t="s">
        <v>2076</v>
      </c>
      <c r="D13819" s="267" t="s">
        <v>727</v>
      </c>
      <c r="E13819" s="267">
        <v>10634</v>
      </c>
      <c r="F13819" s="267" t="s">
        <v>1444</v>
      </c>
      <c r="H13819" s="267">
        <v>1</v>
      </c>
      <c r="I13819" s="267" t="s">
        <v>583</v>
      </c>
      <c r="J13819" s="267" t="s">
        <v>2077</v>
      </c>
      <c r="K13819" s="267" t="s">
        <v>2078</v>
      </c>
      <c r="O13819" s="267" t="s">
        <v>24</v>
      </c>
      <c r="P13819" s="267">
        <v>15380711</v>
      </c>
      <c r="Q13819" s="267" t="s">
        <v>1445</v>
      </c>
      <c r="S13819" s="267">
        <v>40</v>
      </c>
      <c r="T13819" s="267" t="s">
        <v>13</v>
      </c>
      <c r="U13819" s="267" t="s">
        <v>1473</v>
      </c>
      <c r="V13819" s="267" t="s">
        <v>13</v>
      </c>
      <c r="W13819" s="267">
        <v>771646</v>
      </c>
      <c r="X13819" s="267" t="s">
        <v>2086</v>
      </c>
      <c r="Y13819" s="267">
        <v>15380711</v>
      </c>
      <c r="Z13819" s="267">
        <v>4</v>
      </c>
      <c r="AA13819" s="267" t="s">
        <v>2011</v>
      </c>
      <c r="AB13819" s="267" t="s">
        <v>2080</v>
      </c>
      <c r="AD13819" s="267" t="s">
        <v>13</v>
      </c>
      <c r="AF13819" s="267" t="s">
        <v>24</v>
      </c>
      <c r="AG13819" s="267" t="s">
        <v>24</v>
      </c>
    </row>
    <row r="13820" spans="3:33">
      <c r="C13820" s="267" t="s">
        <v>2076</v>
      </c>
      <c r="D13820" s="267" t="s">
        <v>727</v>
      </c>
      <c r="E13820" s="267">
        <v>14048</v>
      </c>
      <c r="F13820" s="267" t="s">
        <v>1444</v>
      </c>
      <c r="G13820" s="267" t="s">
        <v>1445</v>
      </c>
      <c r="H13820" s="267">
        <v>1</v>
      </c>
      <c r="I13820" s="267" t="s">
        <v>583</v>
      </c>
      <c r="J13820" s="267" t="s">
        <v>2077</v>
      </c>
      <c r="K13820" s="267" t="s">
        <v>2078</v>
      </c>
      <c r="O13820" s="267" t="s">
        <v>24</v>
      </c>
      <c r="P13820" s="267">
        <v>15380711</v>
      </c>
      <c r="Q13820" s="267" t="s">
        <v>1445</v>
      </c>
      <c r="S13820" s="267">
        <v>40</v>
      </c>
      <c r="T13820" s="267" t="s">
        <v>13</v>
      </c>
      <c r="U13820" s="267" t="s">
        <v>1495</v>
      </c>
      <c r="V13820" s="267" t="s">
        <v>13</v>
      </c>
      <c r="W13820" s="267">
        <v>771646</v>
      </c>
      <c r="X13820" s="267">
        <v>15380711</v>
      </c>
      <c r="Y13820" s="267">
        <v>15380711</v>
      </c>
      <c r="Z13820" s="267">
        <v>4</v>
      </c>
      <c r="AA13820" s="267" t="s">
        <v>2011</v>
      </c>
      <c r="AB13820" s="267" t="s">
        <v>2080</v>
      </c>
      <c r="AD13820" s="267" t="s">
        <v>13</v>
      </c>
      <c r="AF13820" s="267" t="s">
        <v>24</v>
      </c>
    </row>
    <row r="13821" spans="3:33">
      <c r="C13821" s="267" t="s">
        <v>2076</v>
      </c>
      <c r="D13821" s="267" t="s">
        <v>727</v>
      </c>
      <c r="E13821" s="267">
        <v>1299</v>
      </c>
      <c r="F13821" s="267" t="s">
        <v>1444</v>
      </c>
      <c r="G13821" s="267" t="s">
        <v>1461</v>
      </c>
      <c r="H13821" s="267">
        <v>1</v>
      </c>
      <c r="I13821" s="267" t="s">
        <v>583</v>
      </c>
      <c r="J13821" s="267" t="s">
        <v>2077</v>
      </c>
      <c r="K13821" s="267" t="s">
        <v>2078</v>
      </c>
      <c r="O13821" s="267" t="s">
        <v>13</v>
      </c>
      <c r="P13821" s="267">
        <v>15380711</v>
      </c>
      <c r="Q13821" s="267" t="s">
        <v>1445</v>
      </c>
      <c r="S13821" s="267">
        <v>40</v>
      </c>
      <c r="T13821" s="267" t="s">
        <v>24</v>
      </c>
      <c r="U13821" s="267" t="s">
        <v>1488</v>
      </c>
      <c r="V13821" s="267" t="s">
        <v>13</v>
      </c>
      <c r="W13821" s="267">
        <v>771646</v>
      </c>
      <c r="X13821" s="267" t="s">
        <v>2082</v>
      </c>
      <c r="Y13821" s="267">
        <v>15380711</v>
      </c>
      <c r="Z13821" s="267">
        <v>4</v>
      </c>
      <c r="AA13821" s="267" t="s">
        <v>2011</v>
      </c>
      <c r="AB13821" s="267" t="s">
        <v>2080</v>
      </c>
      <c r="AD13821" s="267" t="s">
        <v>24</v>
      </c>
      <c r="AF13821" s="267" t="s">
        <v>24</v>
      </c>
      <c r="AG13821" s="267" t="s">
        <v>24</v>
      </c>
    </row>
    <row r="13822" spans="3:33">
      <c r="C13822" s="267" t="s">
        <v>2076</v>
      </c>
      <c r="D13822" s="267" t="s">
        <v>727</v>
      </c>
      <c r="E13822" s="267">
        <v>160</v>
      </c>
      <c r="F13822" s="267" t="s">
        <v>1444</v>
      </c>
      <c r="G13822" s="267" t="s">
        <v>1445</v>
      </c>
      <c r="H13822" s="267">
        <v>1</v>
      </c>
      <c r="I13822" s="267" t="s">
        <v>583</v>
      </c>
      <c r="J13822" s="267" t="s">
        <v>2077</v>
      </c>
      <c r="K13822" s="267" t="s">
        <v>2078</v>
      </c>
      <c r="O13822" s="267" t="s">
        <v>24</v>
      </c>
      <c r="P13822" s="267">
        <v>15380711</v>
      </c>
      <c r="Q13822" s="267" t="s">
        <v>1445</v>
      </c>
      <c r="S13822" s="267">
        <v>40</v>
      </c>
      <c r="T13822" s="267" t="s">
        <v>13</v>
      </c>
      <c r="U13822" s="267" t="s">
        <v>1475</v>
      </c>
      <c r="V13822" s="267" t="s">
        <v>13</v>
      </c>
      <c r="W13822" s="267">
        <v>771646</v>
      </c>
      <c r="X13822" s="267" t="s">
        <v>2085</v>
      </c>
      <c r="Y13822" s="267">
        <v>15380711</v>
      </c>
      <c r="Z13822" s="267">
        <v>4</v>
      </c>
      <c r="AA13822" s="267" t="s">
        <v>2011</v>
      </c>
      <c r="AB13822" s="267" t="s">
        <v>2080</v>
      </c>
      <c r="AD13822" s="267" t="s">
        <v>13</v>
      </c>
      <c r="AF13822" s="267" t="s">
        <v>24</v>
      </c>
      <c r="AG13822" s="267" t="s">
        <v>24</v>
      </c>
    </row>
    <row r="13823" spans="3:33">
      <c r="C13823" s="267" t="s">
        <v>2076</v>
      </c>
      <c r="D13823" s="267" t="s">
        <v>727</v>
      </c>
      <c r="E13823" s="267">
        <v>3877</v>
      </c>
      <c r="F13823" s="267" t="s">
        <v>1444</v>
      </c>
      <c r="G13823" s="267" t="s">
        <v>1461</v>
      </c>
      <c r="H13823" s="267">
        <v>1</v>
      </c>
      <c r="I13823" s="267" t="s">
        <v>583</v>
      </c>
      <c r="J13823" s="267" t="s">
        <v>2077</v>
      </c>
      <c r="K13823" s="267" t="s">
        <v>2078</v>
      </c>
      <c r="O13823" s="267" t="s">
        <v>24</v>
      </c>
      <c r="P13823" s="267">
        <v>15380711</v>
      </c>
      <c r="Q13823" s="267" t="s">
        <v>1445</v>
      </c>
      <c r="S13823" s="267">
        <v>40</v>
      </c>
      <c r="T13823" s="267" t="s">
        <v>13</v>
      </c>
      <c r="U13823" s="267" t="s">
        <v>1470</v>
      </c>
      <c r="V13823" s="267" t="s">
        <v>13</v>
      </c>
      <c r="W13823" s="267">
        <v>771646</v>
      </c>
      <c r="X13823" s="267" t="s">
        <v>2084</v>
      </c>
      <c r="Y13823" s="267">
        <v>15380711</v>
      </c>
      <c r="Z13823" s="267">
        <v>4</v>
      </c>
      <c r="AA13823" s="267" t="s">
        <v>2011</v>
      </c>
      <c r="AB13823" s="267" t="s">
        <v>2080</v>
      </c>
      <c r="AD13823" s="267" t="s">
        <v>13</v>
      </c>
      <c r="AF13823" s="267" t="s">
        <v>24</v>
      </c>
      <c r="AG13823" s="267" t="s">
        <v>24</v>
      </c>
    </row>
    <row r="13824" spans="3:33">
      <c r="C13824" s="267" t="s">
        <v>2076</v>
      </c>
      <c r="D13824" s="267" t="s">
        <v>727</v>
      </c>
      <c r="E13824" s="267">
        <v>185</v>
      </c>
      <c r="F13824" s="267" t="s">
        <v>1444</v>
      </c>
      <c r="G13824" s="267" t="s">
        <v>1445</v>
      </c>
      <c r="H13824" s="267">
        <v>1</v>
      </c>
      <c r="I13824" s="267" t="s">
        <v>583</v>
      </c>
      <c r="J13824" s="267" t="s">
        <v>2077</v>
      </c>
      <c r="K13824" s="267" t="s">
        <v>2078</v>
      </c>
      <c r="O13824" s="267" t="s">
        <v>24</v>
      </c>
      <c r="P13824" s="267">
        <v>15380711</v>
      </c>
      <c r="Q13824" s="267" t="s">
        <v>1445</v>
      </c>
      <c r="S13824" s="267">
        <v>40</v>
      </c>
      <c r="T13824" s="267" t="s">
        <v>13</v>
      </c>
      <c r="U13824" s="267" t="s">
        <v>1466</v>
      </c>
      <c r="V13824" s="267" t="s">
        <v>13</v>
      </c>
      <c r="W13824" s="267">
        <v>771646</v>
      </c>
      <c r="X13824" s="267">
        <v>30728732</v>
      </c>
      <c r="Y13824" s="267">
        <v>15380711</v>
      </c>
      <c r="Z13824" s="267">
        <v>4</v>
      </c>
      <c r="AA13824" s="267" t="s">
        <v>2011</v>
      </c>
      <c r="AB13824" s="267" t="s">
        <v>2080</v>
      </c>
      <c r="AD13824" s="267" t="s">
        <v>13</v>
      </c>
      <c r="AF13824" s="267" t="s">
        <v>24</v>
      </c>
      <c r="AG13824" s="267" t="s">
        <v>24</v>
      </c>
    </row>
    <row r="13825" spans="3:33">
      <c r="C13825" s="267" t="s">
        <v>2076</v>
      </c>
      <c r="D13825" s="267" t="s">
        <v>727</v>
      </c>
      <c r="E13825" s="267">
        <v>3879</v>
      </c>
      <c r="F13825" s="267" t="s">
        <v>1444</v>
      </c>
      <c r="G13825" s="267" t="s">
        <v>1445</v>
      </c>
      <c r="H13825" s="267">
        <v>1</v>
      </c>
      <c r="I13825" s="267" t="s">
        <v>583</v>
      </c>
      <c r="J13825" s="267" t="s">
        <v>2077</v>
      </c>
      <c r="K13825" s="267" t="s">
        <v>2078</v>
      </c>
      <c r="O13825" s="267" t="s">
        <v>24</v>
      </c>
      <c r="P13825" s="267">
        <v>15380711</v>
      </c>
      <c r="Q13825" s="267" t="s">
        <v>1445</v>
      </c>
      <c r="S13825" s="267">
        <v>40</v>
      </c>
      <c r="T13825" s="267" t="s">
        <v>13</v>
      </c>
      <c r="U13825" s="267" t="s">
        <v>1467</v>
      </c>
      <c r="V13825" s="267" t="s">
        <v>13</v>
      </c>
      <c r="W13825" s="267">
        <v>771646</v>
      </c>
      <c r="X13825" s="267" t="s">
        <v>2083</v>
      </c>
      <c r="Y13825" s="267">
        <v>15380711</v>
      </c>
      <c r="Z13825" s="267">
        <v>4</v>
      </c>
      <c r="AA13825" s="267" t="s">
        <v>2011</v>
      </c>
      <c r="AB13825" s="267" t="s">
        <v>2080</v>
      </c>
      <c r="AD13825" s="267" t="s">
        <v>13</v>
      </c>
      <c r="AF13825" s="267" t="s">
        <v>24</v>
      </c>
      <c r="AG13825" s="267" t="s">
        <v>24</v>
      </c>
    </row>
    <row r="13826" spans="3:33">
      <c r="C13826" s="267" t="s">
        <v>2076</v>
      </c>
      <c r="D13826" s="267" t="s">
        <v>727</v>
      </c>
      <c r="E13826" s="267">
        <v>1354</v>
      </c>
      <c r="F13826" s="267" t="s">
        <v>1444</v>
      </c>
      <c r="G13826" s="267" t="s">
        <v>1445</v>
      </c>
      <c r="H13826" s="267">
        <v>1</v>
      </c>
      <c r="I13826" s="267" t="s">
        <v>583</v>
      </c>
      <c r="J13826" s="267" t="s">
        <v>2077</v>
      </c>
      <c r="K13826" s="267" t="s">
        <v>2078</v>
      </c>
      <c r="O13826" s="267" t="s">
        <v>24</v>
      </c>
      <c r="P13826" s="267">
        <v>15380711</v>
      </c>
      <c r="Q13826" s="267" t="s">
        <v>1445</v>
      </c>
      <c r="S13826" s="267">
        <v>40</v>
      </c>
      <c r="T13826" s="267" t="s">
        <v>13</v>
      </c>
      <c r="U13826" s="267" t="s">
        <v>1451</v>
      </c>
      <c r="V13826" s="267" t="s">
        <v>13</v>
      </c>
      <c r="W13826" s="267">
        <v>771646</v>
      </c>
      <c r="X13826" s="267">
        <v>15380711</v>
      </c>
      <c r="Y13826" s="267">
        <v>15380711</v>
      </c>
      <c r="Z13826" s="267">
        <v>4</v>
      </c>
      <c r="AA13826" s="267" t="s">
        <v>2011</v>
      </c>
      <c r="AB13826" s="267" t="s">
        <v>2080</v>
      </c>
      <c r="AD13826" s="267" t="s">
        <v>13</v>
      </c>
      <c r="AF13826" s="267" t="s">
        <v>24</v>
      </c>
      <c r="AG13826" s="267" t="s">
        <v>24</v>
      </c>
    </row>
    <row r="13827" spans="3:33">
      <c r="C13827" s="267" t="s">
        <v>2076</v>
      </c>
      <c r="D13827" s="267" t="s">
        <v>727</v>
      </c>
      <c r="E13827" s="267">
        <v>3880</v>
      </c>
      <c r="F13827" s="267" t="s">
        <v>1444</v>
      </c>
      <c r="G13827" s="267" t="s">
        <v>1445</v>
      </c>
      <c r="H13827" s="267">
        <v>1</v>
      </c>
      <c r="I13827" s="267" t="s">
        <v>583</v>
      </c>
      <c r="J13827" s="267" t="s">
        <v>2077</v>
      </c>
      <c r="K13827" s="267" t="s">
        <v>2078</v>
      </c>
      <c r="O13827" s="267" t="s">
        <v>24</v>
      </c>
      <c r="P13827" s="267">
        <v>15380711</v>
      </c>
      <c r="Q13827" s="267" t="s">
        <v>1445</v>
      </c>
      <c r="S13827" s="267">
        <v>40</v>
      </c>
      <c r="T13827" s="267" t="s">
        <v>13</v>
      </c>
      <c r="U13827" s="267" t="s">
        <v>1463</v>
      </c>
      <c r="V13827" s="267" t="s">
        <v>13</v>
      </c>
      <c r="W13827" s="267">
        <v>771646</v>
      </c>
      <c r="X13827" s="267">
        <v>30728732</v>
      </c>
      <c r="Y13827" s="267">
        <v>15380711</v>
      </c>
      <c r="Z13827" s="267">
        <v>4</v>
      </c>
      <c r="AA13827" s="267" t="s">
        <v>2011</v>
      </c>
      <c r="AB13827" s="267" t="s">
        <v>2080</v>
      </c>
      <c r="AD13827" s="267" t="s">
        <v>13</v>
      </c>
      <c r="AF13827" s="267" t="s">
        <v>24</v>
      </c>
      <c r="AG13827" s="267" t="s">
        <v>24</v>
      </c>
    </row>
    <row r="13828" spans="3:33">
      <c r="C13828" s="267" t="s">
        <v>2076</v>
      </c>
      <c r="D13828" s="267" t="s">
        <v>727</v>
      </c>
      <c r="E13828" s="267">
        <v>185</v>
      </c>
      <c r="F13828" s="267" t="s">
        <v>1444</v>
      </c>
      <c r="H13828" s="267">
        <v>1</v>
      </c>
      <c r="I13828" s="267" t="s">
        <v>583</v>
      </c>
      <c r="J13828" s="267" t="s">
        <v>2077</v>
      </c>
      <c r="K13828" s="267" t="s">
        <v>2078</v>
      </c>
      <c r="O13828" s="267" t="s">
        <v>24</v>
      </c>
      <c r="P13828" s="267">
        <v>15380711</v>
      </c>
      <c r="Q13828" s="267" t="s">
        <v>1445</v>
      </c>
      <c r="S13828" s="267">
        <v>40</v>
      </c>
      <c r="T13828" s="267" t="s">
        <v>13</v>
      </c>
      <c r="U13828" s="267" t="s">
        <v>1466</v>
      </c>
      <c r="V13828" s="267" t="s">
        <v>13</v>
      </c>
      <c r="W13828" s="267">
        <v>771646</v>
      </c>
      <c r="X13828" s="267">
        <v>22173619</v>
      </c>
      <c r="Y13828" s="267">
        <v>15380711</v>
      </c>
      <c r="Z13828" s="267">
        <v>4</v>
      </c>
      <c r="AA13828" s="267" t="s">
        <v>2011</v>
      </c>
      <c r="AB13828" s="267" t="s">
        <v>2080</v>
      </c>
      <c r="AD13828" s="267" t="s">
        <v>13</v>
      </c>
      <c r="AF13828" s="267" t="s">
        <v>24</v>
      </c>
      <c r="AG13828" s="267" t="s">
        <v>24</v>
      </c>
    </row>
    <row r="13829" spans="3:33">
      <c r="C13829" s="267" t="s">
        <v>2076</v>
      </c>
      <c r="D13829" s="267" t="s">
        <v>727</v>
      </c>
      <c r="E13829" s="267">
        <v>15062</v>
      </c>
      <c r="F13829" s="267" t="s">
        <v>1444</v>
      </c>
      <c r="G13829" s="267" t="s">
        <v>1461</v>
      </c>
      <c r="H13829" s="267">
        <v>1</v>
      </c>
      <c r="I13829" s="267" t="s">
        <v>583</v>
      </c>
      <c r="J13829" s="267" t="s">
        <v>2077</v>
      </c>
      <c r="K13829" s="267" t="s">
        <v>2078</v>
      </c>
      <c r="O13829" s="267" t="s">
        <v>13</v>
      </c>
      <c r="P13829" s="267">
        <v>15380711</v>
      </c>
      <c r="Q13829" s="267" t="s">
        <v>1445</v>
      </c>
      <c r="S13829" s="267">
        <v>40</v>
      </c>
      <c r="T13829" s="267" t="s">
        <v>24</v>
      </c>
      <c r="U13829" s="267" t="s">
        <v>1492</v>
      </c>
      <c r="V13829" s="267" t="s">
        <v>13</v>
      </c>
      <c r="W13829" s="267">
        <v>771646</v>
      </c>
      <c r="X13829" s="267" t="s">
        <v>2082</v>
      </c>
      <c r="Y13829" s="267">
        <v>15380711</v>
      </c>
      <c r="Z13829" s="267">
        <v>4</v>
      </c>
      <c r="AA13829" s="267" t="s">
        <v>2011</v>
      </c>
      <c r="AB13829" s="267" t="s">
        <v>2080</v>
      </c>
      <c r="AD13829" s="267" t="s">
        <v>24</v>
      </c>
      <c r="AF13829" s="267" t="s">
        <v>24</v>
      </c>
      <c r="AG13829" s="267" t="s">
        <v>24</v>
      </c>
    </row>
    <row r="13830" spans="3:33">
      <c r="C13830" s="267" t="s">
        <v>2076</v>
      </c>
      <c r="D13830" s="267" t="s">
        <v>727</v>
      </c>
      <c r="E13830" s="267">
        <v>18206</v>
      </c>
      <c r="F13830" s="267" t="s">
        <v>1444</v>
      </c>
      <c r="G13830" s="267" t="s">
        <v>1445</v>
      </c>
      <c r="H13830" s="267">
        <v>1</v>
      </c>
      <c r="I13830" s="267" t="s">
        <v>583</v>
      </c>
      <c r="J13830" s="267" t="s">
        <v>2077</v>
      </c>
      <c r="K13830" s="267" t="s">
        <v>2078</v>
      </c>
      <c r="O13830" s="267" t="s">
        <v>13</v>
      </c>
      <c r="P13830" s="267">
        <v>15380711</v>
      </c>
      <c r="Q13830" s="267" t="s">
        <v>1445</v>
      </c>
      <c r="S13830" s="267">
        <v>40</v>
      </c>
      <c r="T13830" s="267" t="s">
        <v>24</v>
      </c>
      <c r="U13830" s="267" t="s">
        <v>1491</v>
      </c>
      <c r="V13830" s="267" t="s">
        <v>13</v>
      </c>
      <c r="W13830" s="267">
        <v>771646</v>
      </c>
      <c r="X13830" s="267" t="s">
        <v>2082</v>
      </c>
      <c r="Y13830" s="267">
        <v>15380711</v>
      </c>
      <c r="Z13830" s="267">
        <v>4</v>
      </c>
      <c r="AA13830" s="267" t="s">
        <v>2011</v>
      </c>
      <c r="AB13830" s="267" t="s">
        <v>2080</v>
      </c>
      <c r="AD13830" s="267" t="s">
        <v>24</v>
      </c>
      <c r="AF13830" s="267" t="s">
        <v>24</v>
      </c>
      <c r="AG13830" s="267" t="s">
        <v>24</v>
      </c>
    </row>
    <row r="13831" spans="3:33">
      <c r="C13831" s="267" t="s">
        <v>2076</v>
      </c>
      <c r="D13831" s="267" t="s">
        <v>727</v>
      </c>
      <c r="E13831" s="267">
        <v>409</v>
      </c>
      <c r="F13831" s="267" t="s">
        <v>1444</v>
      </c>
      <c r="G13831" s="267" t="s">
        <v>1445</v>
      </c>
      <c r="H13831" s="267">
        <v>1</v>
      </c>
      <c r="I13831" s="267" t="s">
        <v>583</v>
      </c>
      <c r="J13831" s="267" t="s">
        <v>2077</v>
      </c>
      <c r="K13831" s="267" t="s">
        <v>2078</v>
      </c>
      <c r="O13831" s="267" t="s">
        <v>24</v>
      </c>
      <c r="P13831" s="267">
        <v>15380711</v>
      </c>
      <c r="Q13831" s="267" t="s">
        <v>1445</v>
      </c>
      <c r="S13831" s="267">
        <v>40</v>
      </c>
      <c r="T13831" s="267" t="s">
        <v>13</v>
      </c>
      <c r="U13831" s="267" t="s">
        <v>1469</v>
      </c>
      <c r="V13831" s="267" t="s">
        <v>13</v>
      </c>
      <c r="W13831" s="267">
        <v>771646</v>
      </c>
      <c r="X13831" s="267" t="s">
        <v>2081</v>
      </c>
      <c r="Y13831" s="267">
        <v>15380711</v>
      </c>
      <c r="Z13831" s="267">
        <v>4</v>
      </c>
      <c r="AA13831" s="267" t="s">
        <v>2011</v>
      </c>
      <c r="AB13831" s="267" t="s">
        <v>2080</v>
      </c>
      <c r="AD13831" s="267" t="s">
        <v>13</v>
      </c>
      <c r="AF13831" s="267" t="s">
        <v>24</v>
      </c>
      <c r="AG13831" s="267" t="s">
        <v>24</v>
      </c>
    </row>
    <row r="13832" spans="3:33">
      <c r="C13832" s="267" t="s">
        <v>2076</v>
      </c>
      <c r="D13832" s="267" t="s">
        <v>727</v>
      </c>
      <c r="E13832" s="267">
        <v>129</v>
      </c>
      <c r="F13832" s="267" t="s">
        <v>1444</v>
      </c>
      <c r="G13832" s="267" t="s">
        <v>1445</v>
      </c>
      <c r="H13832" s="267">
        <v>1</v>
      </c>
      <c r="I13832" s="267" t="s">
        <v>583</v>
      </c>
      <c r="J13832" s="267" t="s">
        <v>2077</v>
      </c>
      <c r="K13832" s="267" t="s">
        <v>2078</v>
      </c>
      <c r="O13832" s="267" t="s">
        <v>24</v>
      </c>
      <c r="P13832" s="267">
        <v>15380711</v>
      </c>
      <c r="Q13832" s="267" t="s">
        <v>1445</v>
      </c>
      <c r="S13832" s="267">
        <v>40</v>
      </c>
      <c r="T13832" s="267" t="s">
        <v>13</v>
      </c>
      <c r="U13832" s="267" t="s">
        <v>1468</v>
      </c>
      <c r="V13832" s="267" t="s">
        <v>13</v>
      </c>
      <c r="W13832" s="267">
        <v>771646</v>
      </c>
      <c r="X13832" s="267" t="s">
        <v>2079</v>
      </c>
      <c r="Y13832" s="267">
        <v>15380711</v>
      </c>
      <c r="Z13832" s="267">
        <v>4</v>
      </c>
      <c r="AA13832" s="267" t="s">
        <v>2011</v>
      </c>
      <c r="AB13832" s="267" t="s">
        <v>2080</v>
      </c>
      <c r="AD13832" s="267" t="s">
        <v>13</v>
      </c>
      <c r="AF13832" s="267" t="s">
        <v>24</v>
      </c>
      <c r="AG13832" s="267" t="s">
        <v>24</v>
      </c>
    </row>
    <row r="13833" spans="3:33">
      <c r="C13833" s="267" t="s">
        <v>2076</v>
      </c>
      <c r="D13833" s="267" t="s">
        <v>727</v>
      </c>
      <c r="E13833" s="267">
        <v>219</v>
      </c>
      <c r="F13833" s="267" t="s">
        <v>1444</v>
      </c>
      <c r="G13833" s="267" t="s">
        <v>1445</v>
      </c>
      <c r="H13833" s="267">
        <v>1</v>
      </c>
      <c r="I13833" s="267" t="s">
        <v>583</v>
      </c>
      <c r="J13833" s="267" t="s">
        <v>2077</v>
      </c>
      <c r="K13833" s="267" t="s">
        <v>2078</v>
      </c>
      <c r="O13833" s="267" t="s">
        <v>13</v>
      </c>
      <c r="P13833" s="267">
        <v>15380711</v>
      </c>
      <c r="Q13833" s="267" t="s">
        <v>1445</v>
      </c>
      <c r="S13833" s="267">
        <v>40</v>
      </c>
      <c r="T13833" s="267" t="s">
        <v>13</v>
      </c>
      <c r="U13833" s="267" t="s">
        <v>1457</v>
      </c>
      <c r="V13833" s="267" t="s">
        <v>13</v>
      </c>
      <c r="W13833" s="267">
        <v>771646</v>
      </c>
      <c r="X13833" s="267">
        <v>15380711</v>
      </c>
      <c r="Y13833" s="267">
        <v>15380711</v>
      </c>
      <c r="Z13833" s="267">
        <v>4</v>
      </c>
      <c r="AA13833" s="267" t="s">
        <v>2011</v>
      </c>
      <c r="AB13833" s="267" t="s">
        <v>2080</v>
      </c>
      <c r="AD13833" s="267" t="s">
        <v>13</v>
      </c>
      <c r="AF13833" s="267" t="s">
        <v>24</v>
      </c>
      <c r="AG13833" s="267" t="s">
        <v>24</v>
      </c>
    </row>
    <row r="13834" spans="3:33">
      <c r="C13834" s="267" t="s">
        <v>2076</v>
      </c>
      <c r="D13834" s="267" t="s">
        <v>727</v>
      </c>
      <c r="E13834" s="267">
        <v>1</v>
      </c>
      <c r="F13834" s="267" t="s">
        <v>1444</v>
      </c>
      <c r="G13834" s="267" t="s">
        <v>1445</v>
      </c>
      <c r="H13834" s="267">
        <v>1</v>
      </c>
      <c r="I13834" s="267" t="s">
        <v>583</v>
      </c>
      <c r="J13834" s="267" t="s">
        <v>2077</v>
      </c>
      <c r="K13834" s="267" t="s">
        <v>2078</v>
      </c>
      <c r="O13834" s="267" t="s">
        <v>13</v>
      </c>
      <c r="P13834" s="267">
        <v>15380711</v>
      </c>
      <c r="Q13834" s="267" t="s">
        <v>1445</v>
      </c>
      <c r="S13834" s="267">
        <v>40</v>
      </c>
      <c r="T13834" s="267" t="s">
        <v>13</v>
      </c>
      <c r="U13834" s="267" t="s">
        <v>1446</v>
      </c>
      <c r="V13834" s="267" t="s">
        <v>24</v>
      </c>
      <c r="W13834" s="267">
        <v>771646</v>
      </c>
      <c r="X13834" s="267">
        <v>15380711</v>
      </c>
      <c r="Y13834" s="267">
        <v>15380711</v>
      </c>
      <c r="Z13834" s="267">
        <v>4</v>
      </c>
      <c r="AA13834" s="267" t="s">
        <v>2011</v>
      </c>
      <c r="AB13834" s="267" t="s">
        <v>2080</v>
      </c>
      <c r="AD13834" s="267" t="s">
        <v>13</v>
      </c>
      <c r="AF13834" s="267" t="s">
        <v>24</v>
      </c>
      <c r="AG13834" s="267" t="s">
        <v>24</v>
      </c>
    </row>
    <row r="13835" spans="3:33">
      <c r="C13835" s="267" t="s">
        <v>2076</v>
      </c>
      <c r="D13835" s="267" t="s">
        <v>727</v>
      </c>
      <c r="E13835" s="267">
        <v>1682</v>
      </c>
      <c r="F13835" s="267" t="s">
        <v>1444</v>
      </c>
      <c r="G13835" s="267" t="s">
        <v>1461</v>
      </c>
      <c r="H13835" s="267">
        <v>1</v>
      </c>
      <c r="I13835" s="267" t="s">
        <v>583</v>
      </c>
      <c r="J13835" s="267" t="s">
        <v>2077</v>
      </c>
      <c r="K13835" s="267" t="s">
        <v>2078</v>
      </c>
      <c r="O13835" s="267" t="s">
        <v>13</v>
      </c>
      <c r="P13835" s="267">
        <v>15380711</v>
      </c>
      <c r="Q13835" s="267" t="s">
        <v>1445</v>
      </c>
      <c r="S13835" s="267">
        <v>40</v>
      </c>
      <c r="T13835" s="267" t="s">
        <v>13</v>
      </c>
      <c r="U13835" s="267" t="s">
        <v>1459</v>
      </c>
      <c r="V13835" s="267" t="s">
        <v>13</v>
      </c>
      <c r="W13835" s="267">
        <v>771646</v>
      </c>
      <c r="X13835" s="267">
        <v>817853</v>
      </c>
      <c r="Y13835" s="267">
        <v>15380711</v>
      </c>
      <c r="Z13835" s="267">
        <v>4</v>
      </c>
      <c r="AA13835" s="267" t="s">
        <v>2011</v>
      </c>
      <c r="AB13835" s="267" t="s">
        <v>2080</v>
      </c>
      <c r="AD13835" s="267" t="s">
        <v>13</v>
      </c>
      <c r="AF13835" s="267" t="s">
        <v>24</v>
      </c>
      <c r="AG13835" s="267" t="s">
        <v>24</v>
      </c>
    </row>
    <row r="13836" spans="3:33">
      <c r="C13836" s="267" t="s">
        <v>2076</v>
      </c>
      <c r="D13836" s="267" t="s">
        <v>727</v>
      </c>
      <c r="E13836" s="267">
        <v>1272</v>
      </c>
      <c r="F13836" s="267" t="s">
        <v>1444</v>
      </c>
      <c r="G13836" s="267" t="s">
        <v>1445</v>
      </c>
      <c r="H13836" s="267">
        <v>1</v>
      </c>
      <c r="I13836" s="267" t="s">
        <v>583</v>
      </c>
      <c r="J13836" s="267" t="s">
        <v>2077</v>
      </c>
      <c r="K13836" s="267" t="s">
        <v>2078</v>
      </c>
      <c r="O13836" s="267" t="s">
        <v>24</v>
      </c>
      <c r="P13836" s="267">
        <v>15380711</v>
      </c>
      <c r="Q13836" s="267" t="s">
        <v>1445</v>
      </c>
      <c r="S13836" s="267">
        <v>40</v>
      </c>
      <c r="T13836" s="267" t="s">
        <v>13</v>
      </c>
      <c r="U13836" s="267" t="s">
        <v>1458</v>
      </c>
      <c r="V13836" s="267" t="s">
        <v>13</v>
      </c>
      <c r="W13836" s="267">
        <v>771646</v>
      </c>
      <c r="X13836" s="267" t="s">
        <v>2083</v>
      </c>
      <c r="Y13836" s="267">
        <v>15380711</v>
      </c>
      <c r="Z13836" s="267">
        <v>4</v>
      </c>
      <c r="AA13836" s="267" t="s">
        <v>2011</v>
      </c>
      <c r="AB13836" s="267" t="s">
        <v>2080</v>
      </c>
      <c r="AD13836" s="267" t="s">
        <v>13</v>
      </c>
      <c r="AF13836" s="267" t="s">
        <v>24</v>
      </c>
      <c r="AG13836" s="267" t="s">
        <v>24</v>
      </c>
    </row>
    <row r="13837" spans="3:33">
      <c r="C13837" s="267" t="s">
        <v>2076</v>
      </c>
      <c r="D13837" s="267" t="s">
        <v>727</v>
      </c>
      <c r="E13837" s="267">
        <v>3877</v>
      </c>
      <c r="F13837" s="267" t="s">
        <v>1444</v>
      </c>
      <c r="G13837" s="267" t="s">
        <v>1445</v>
      </c>
      <c r="H13837" s="267">
        <v>1</v>
      </c>
      <c r="I13837" s="267" t="s">
        <v>583</v>
      </c>
      <c r="J13837" s="267" t="s">
        <v>2077</v>
      </c>
      <c r="K13837" s="267" t="s">
        <v>2078</v>
      </c>
      <c r="O13837" s="267" t="s">
        <v>24</v>
      </c>
      <c r="P13837" s="267">
        <v>15380711</v>
      </c>
      <c r="Q13837" s="267" t="s">
        <v>1445</v>
      </c>
      <c r="S13837" s="267">
        <v>40</v>
      </c>
      <c r="T13837" s="267" t="s">
        <v>13</v>
      </c>
      <c r="U13837" s="267" t="s">
        <v>1470</v>
      </c>
      <c r="V13837" s="267" t="s">
        <v>13</v>
      </c>
      <c r="W13837" s="267">
        <v>771646</v>
      </c>
      <c r="X13837" s="267" t="s">
        <v>2087</v>
      </c>
      <c r="Y13837" s="267">
        <v>15380711</v>
      </c>
      <c r="Z13837" s="267">
        <v>4</v>
      </c>
      <c r="AA13837" s="267" t="s">
        <v>2011</v>
      </c>
      <c r="AB13837" s="267" t="s">
        <v>2080</v>
      </c>
      <c r="AD13837" s="267" t="s">
        <v>13</v>
      </c>
      <c r="AF13837" s="267" t="s">
        <v>24</v>
      </c>
      <c r="AG13837" s="267" t="s">
        <v>24</v>
      </c>
    </row>
    <row r="13838" spans="3:33">
      <c r="C13838" s="267" t="s">
        <v>2076</v>
      </c>
      <c r="D13838" s="267" t="s">
        <v>727</v>
      </c>
      <c r="E13838" s="267">
        <v>10634</v>
      </c>
      <c r="F13838" s="267" t="s">
        <v>1444</v>
      </c>
      <c r="H13838" s="267">
        <v>1</v>
      </c>
      <c r="I13838" s="267" t="s">
        <v>583</v>
      </c>
      <c r="J13838" s="267" t="s">
        <v>2077</v>
      </c>
      <c r="K13838" s="267" t="s">
        <v>2078</v>
      </c>
      <c r="O13838" s="267" t="s">
        <v>24</v>
      </c>
      <c r="P13838" s="267">
        <v>15380711</v>
      </c>
      <c r="Q13838" s="267" t="s">
        <v>1445</v>
      </c>
      <c r="S13838" s="267">
        <v>40</v>
      </c>
      <c r="T13838" s="267" t="s">
        <v>13</v>
      </c>
      <c r="U13838" s="267" t="s">
        <v>1473</v>
      </c>
      <c r="V13838" s="267" t="s">
        <v>13</v>
      </c>
      <c r="W13838" s="267">
        <v>771646</v>
      </c>
      <c r="X13838" s="267" t="s">
        <v>2086</v>
      </c>
      <c r="Y13838" s="267">
        <v>15380711</v>
      </c>
      <c r="Z13838" s="267">
        <v>4</v>
      </c>
      <c r="AA13838" s="267" t="s">
        <v>2011</v>
      </c>
      <c r="AB13838" s="267" t="s">
        <v>2080</v>
      </c>
      <c r="AD13838" s="267" t="s">
        <v>13</v>
      </c>
      <c r="AF13838" s="267" t="s">
        <v>24</v>
      </c>
      <c r="AG13838" s="267" t="s">
        <v>24</v>
      </c>
    </row>
    <row r="13839" spans="3:33">
      <c r="C13839" s="267" t="s">
        <v>2076</v>
      </c>
      <c r="D13839" s="267" t="s">
        <v>727</v>
      </c>
      <c r="E13839" s="267">
        <v>14048</v>
      </c>
      <c r="F13839" s="267" t="s">
        <v>1444</v>
      </c>
      <c r="G13839" s="267" t="s">
        <v>1445</v>
      </c>
      <c r="H13839" s="267">
        <v>1</v>
      </c>
      <c r="I13839" s="267" t="s">
        <v>583</v>
      </c>
      <c r="J13839" s="267" t="s">
        <v>2077</v>
      </c>
      <c r="K13839" s="267" t="s">
        <v>2078</v>
      </c>
      <c r="O13839" s="267" t="s">
        <v>24</v>
      </c>
      <c r="P13839" s="267">
        <v>15380711</v>
      </c>
      <c r="Q13839" s="267" t="s">
        <v>1445</v>
      </c>
      <c r="S13839" s="267">
        <v>40</v>
      </c>
      <c r="T13839" s="267" t="s">
        <v>13</v>
      </c>
      <c r="U13839" s="267" t="s">
        <v>1495</v>
      </c>
      <c r="V13839" s="267" t="s">
        <v>13</v>
      </c>
      <c r="W13839" s="267">
        <v>771646</v>
      </c>
      <c r="X13839" s="267">
        <v>15380711</v>
      </c>
      <c r="Y13839" s="267">
        <v>15380711</v>
      </c>
      <c r="Z13839" s="267">
        <v>4</v>
      </c>
      <c r="AA13839" s="267" t="s">
        <v>2011</v>
      </c>
      <c r="AB13839" s="267" t="s">
        <v>2080</v>
      </c>
      <c r="AD13839" s="267" t="s">
        <v>13</v>
      </c>
      <c r="AF13839" s="267" t="s">
        <v>24</v>
      </c>
    </row>
    <row r="13840" spans="3:33">
      <c r="C13840" s="267" t="s">
        <v>2076</v>
      </c>
      <c r="D13840" s="267" t="s">
        <v>727</v>
      </c>
      <c r="E13840" s="267">
        <v>1299</v>
      </c>
      <c r="F13840" s="267" t="s">
        <v>1444</v>
      </c>
      <c r="G13840" s="267" t="s">
        <v>1461</v>
      </c>
      <c r="H13840" s="267">
        <v>1</v>
      </c>
      <c r="I13840" s="267" t="s">
        <v>583</v>
      </c>
      <c r="J13840" s="267" t="s">
        <v>2077</v>
      </c>
      <c r="K13840" s="267" t="s">
        <v>2078</v>
      </c>
      <c r="O13840" s="267" t="s">
        <v>13</v>
      </c>
      <c r="P13840" s="267">
        <v>15380711</v>
      </c>
      <c r="Q13840" s="267" t="s">
        <v>1445</v>
      </c>
      <c r="S13840" s="267">
        <v>40</v>
      </c>
      <c r="T13840" s="267" t="s">
        <v>24</v>
      </c>
      <c r="U13840" s="267" t="s">
        <v>1488</v>
      </c>
      <c r="V13840" s="267" t="s">
        <v>13</v>
      </c>
      <c r="W13840" s="267">
        <v>771646</v>
      </c>
      <c r="X13840" s="267" t="s">
        <v>2082</v>
      </c>
      <c r="Y13840" s="267">
        <v>15380711</v>
      </c>
      <c r="Z13840" s="267">
        <v>4</v>
      </c>
      <c r="AA13840" s="267" t="s">
        <v>2011</v>
      </c>
      <c r="AB13840" s="267" t="s">
        <v>2080</v>
      </c>
      <c r="AD13840" s="267" t="s">
        <v>24</v>
      </c>
      <c r="AF13840" s="267" t="s">
        <v>24</v>
      </c>
      <c r="AG13840" s="267" t="s">
        <v>24</v>
      </c>
    </row>
    <row r="13841" spans="3:33">
      <c r="C13841" s="267" t="s">
        <v>2076</v>
      </c>
      <c r="D13841" s="267" t="s">
        <v>727</v>
      </c>
      <c r="E13841" s="267">
        <v>160</v>
      </c>
      <c r="F13841" s="267" t="s">
        <v>1444</v>
      </c>
      <c r="G13841" s="267" t="s">
        <v>1445</v>
      </c>
      <c r="H13841" s="267">
        <v>1</v>
      </c>
      <c r="I13841" s="267" t="s">
        <v>583</v>
      </c>
      <c r="J13841" s="267" t="s">
        <v>2077</v>
      </c>
      <c r="K13841" s="267" t="s">
        <v>2078</v>
      </c>
      <c r="O13841" s="267" t="s">
        <v>24</v>
      </c>
      <c r="P13841" s="267">
        <v>15380711</v>
      </c>
      <c r="Q13841" s="267" t="s">
        <v>1445</v>
      </c>
      <c r="S13841" s="267">
        <v>40</v>
      </c>
      <c r="T13841" s="267" t="s">
        <v>13</v>
      </c>
      <c r="U13841" s="267" t="s">
        <v>1475</v>
      </c>
      <c r="V13841" s="267" t="s">
        <v>13</v>
      </c>
      <c r="W13841" s="267">
        <v>771646</v>
      </c>
      <c r="X13841" s="267" t="s">
        <v>2085</v>
      </c>
      <c r="Y13841" s="267">
        <v>15380711</v>
      </c>
      <c r="Z13841" s="267">
        <v>4</v>
      </c>
      <c r="AA13841" s="267" t="s">
        <v>2011</v>
      </c>
      <c r="AB13841" s="267" t="s">
        <v>2080</v>
      </c>
      <c r="AD13841" s="267" t="s">
        <v>13</v>
      </c>
      <c r="AF13841" s="267" t="s">
        <v>24</v>
      </c>
      <c r="AG13841" s="267" t="s">
        <v>24</v>
      </c>
    </row>
    <row r="13842" spans="3:33">
      <c r="C13842" s="267" t="s">
        <v>2076</v>
      </c>
      <c r="D13842" s="267" t="s">
        <v>727</v>
      </c>
      <c r="E13842" s="267">
        <v>3877</v>
      </c>
      <c r="F13842" s="267" t="s">
        <v>1444</v>
      </c>
      <c r="G13842" s="267" t="s">
        <v>1461</v>
      </c>
      <c r="H13842" s="267">
        <v>1</v>
      </c>
      <c r="I13842" s="267" t="s">
        <v>583</v>
      </c>
      <c r="J13842" s="267" t="s">
        <v>2077</v>
      </c>
      <c r="K13842" s="267" t="s">
        <v>2078</v>
      </c>
      <c r="O13842" s="267" t="s">
        <v>24</v>
      </c>
      <c r="P13842" s="267">
        <v>15380711</v>
      </c>
      <c r="Q13842" s="267" t="s">
        <v>1445</v>
      </c>
      <c r="S13842" s="267">
        <v>40</v>
      </c>
      <c r="T13842" s="267" t="s">
        <v>13</v>
      </c>
      <c r="U13842" s="267" t="s">
        <v>1470</v>
      </c>
      <c r="V13842" s="267" t="s">
        <v>13</v>
      </c>
      <c r="W13842" s="267">
        <v>771646</v>
      </c>
      <c r="X13842" s="267" t="s">
        <v>2084</v>
      </c>
      <c r="Y13842" s="267">
        <v>15380711</v>
      </c>
      <c r="Z13842" s="267">
        <v>4</v>
      </c>
      <c r="AA13842" s="267" t="s">
        <v>2011</v>
      </c>
      <c r="AB13842" s="267" t="s">
        <v>2080</v>
      </c>
      <c r="AD13842" s="267" t="s">
        <v>13</v>
      </c>
      <c r="AF13842" s="267" t="s">
        <v>24</v>
      </c>
      <c r="AG13842" s="267" t="s">
        <v>24</v>
      </c>
    </row>
    <row r="13843" spans="3:33">
      <c r="C13843" s="267" t="s">
        <v>2076</v>
      </c>
      <c r="D13843" s="267" t="s">
        <v>727</v>
      </c>
      <c r="E13843" s="267">
        <v>185</v>
      </c>
      <c r="F13843" s="267" t="s">
        <v>1444</v>
      </c>
      <c r="G13843" s="267" t="s">
        <v>1445</v>
      </c>
      <c r="H13843" s="267">
        <v>1</v>
      </c>
      <c r="I13843" s="267" t="s">
        <v>583</v>
      </c>
      <c r="J13843" s="267" t="s">
        <v>2077</v>
      </c>
      <c r="K13843" s="267" t="s">
        <v>2078</v>
      </c>
      <c r="O13843" s="267" t="s">
        <v>24</v>
      </c>
      <c r="P13843" s="267">
        <v>15380711</v>
      </c>
      <c r="Q13843" s="267" t="s">
        <v>1445</v>
      </c>
      <c r="S13843" s="267">
        <v>40</v>
      </c>
      <c r="T13843" s="267" t="s">
        <v>13</v>
      </c>
      <c r="U13843" s="267" t="s">
        <v>1466</v>
      </c>
      <c r="V13843" s="267" t="s">
        <v>13</v>
      </c>
      <c r="W13843" s="267">
        <v>771646</v>
      </c>
      <c r="X13843" s="267">
        <v>30728732</v>
      </c>
      <c r="Y13843" s="267">
        <v>15380711</v>
      </c>
      <c r="Z13843" s="267">
        <v>4</v>
      </c>
      <c r="AA13843" s="267" t="s">
        <v>2011</v>
      </c>
      <c r="AB13843" s="267" t="s">
        <v>2080</v>
      </c>
      <c r="AD13843" s="267" t="s">
        <v>13</v>
      </c>
      <c r="AF13843" s="267" t="s">
        <v>24</v>
      </c>
      <c r="AG13843" s="267" t="s">
        <v>24</v>
      </c>
    </row>
    <row r="13844" spans="3:33">
      <c r="C13844" s="267" t="s">
        <v>2076</v>
      </c>
      <c r="D13844" s="267" t="s">
        <v>727</v>
      </c>
      <c r="E13844" s="267">
        <v>3879</v>
      </c>
      <c r="F13844" s="267" t="s">
        <v>1444</v>
      </c>
      <c r="G13844" s="267" t="s">
        <v>1445</v>
      </c>
      <c r="H13844" s="267">
        <v>1</v>
      </c>
      <c r="I13844" s="267" t="s">
        <v>583</v>
      </c>
      <c r="J13844" s="267" t="s">
        <v>2077</v>
      </c>
      <c r="K13844" s="267" t="s">
        <v>2078</v>
      </c>
      <c r="O13844" s="267" t="s">
        <v>24</v>
      </c>
      <c r="P13844" s="267">
        <v>15380711</v>
      </c>
      <c r="Q13844" s="267" t="s">
        <v>1445</v>
      </c>
      <c r="S13844" s="267">
        <v>40</v>
      </c>
      <c r="T13844" s="267" t="s">
        <v>13</v>
      </c>
      <c r="U13844" s="267" t="s">
        <v>1467</v>
      </c>
      <c r="V13844" s="267" t="s">
        <v>13</v>
      </c>
      <c r="W13844" s="267">
        <v>771646</v>
      </c>
      <c r="X13844" s="267" t="s">
        <v>2083</v>
      </c>
      <c r="Y13844" s="267">
        <v>15380711</v>
      </c>
      <c r="Z13844" s="267">
        <v>4</v>
      </c>
      <c r="AA13844" s="267" t="s">
        <v>2011</v>
      </c>
      <c r="AB13844" s="267" t="s">
        <v>2080</v>
      </c>
      <c r="AD13844" s="267" t="s">
        <v>13</v>
      </c>
      <c r="AF13844" s="267" t="s">
        <v>24</v>
      </c>
      <c r="AG13844" s="267" t="s">
        <v>24</v>
      </c>
    </row>
    <row r="13845" spans="3:33">
      <c r="C13845" s="267" t="s">
        <v>2076</v>
      </c>
      <c r="D13845" s="267" t="s">
        <v>727</v>
      </c>
      <c r="E13845" s="267">
        <v>1354</v>
      </c>
      <c r="F13845" s="267" t="s">
        <v>1444</v>
      </c>
      <c r="G13845" s="267" t="s">
        <v>1445</v>
      </c>
      <c r="H13845" s="267">
        <v>1</v>
      </c>
      <c r="I13845" s="267" t="s">
        <v>583</v>
      </c>
      <c r="J13845" s="267" t="s">
        <v>2077</v>
      </c>
      <c r="K13845" s="267" t="s">
        <v>2078</v>
      </c>
      <c r="O13845" s="267" t="s">
        <v>24</v>
      </c>
      <c r="P13845" s="267">
        <v>15380711</v>
      </c>
      <c r="Q13845" s="267" t="s">
        <v>1445</v>
      </c>
      <c r="S13845" s="267">
        <v>40</v>
      </c>
      <c r="T13845" s="267" t="s">
        <v>13</v>
      </c>
      <c r="U13845" s="267" t="s">
        <v>1451</v>
      </c>
      <c r="V13845" s="267" t="s">
        <v>13</v>
      </c>
      <c r="W13845" s="267">
        <v>771646</v>
      </c>
      <c r="X13845" s="267">
        <v>15380711</v>
      </c>
      <c r="Y13845" s="267">
        <v>15380711</v>
      </c>
      <c r="Z13845" s="267">
        <v>4</v>
      </c>
      <c r="AA13845" s="267" t="s">
        <v>2011</v>
      </c>
      <c r="AB13845" s="267" t="s">
        <v>2080</v>
      </c>
      <c r="AD13845" s="267" t="s">
        <v>13</v>
      </c>
      <c r="AF13845" s="267" t="s">
        <v>24</v>
      </c>
      <c r="AG13845" s="267" t="s">
        <v>24</v>
      </c>
    </row>
    <row r="13846" spans="3:33">
      <c r="C13846" s="267" t="s">
        <v>2076</v>
      </c>
      <c r="D13846" s="267" t="s">
        <v>727</v>
      </c>
      <c r="E13846" s="267">
        <v>3880</v>
      </c>
      <c r="F13846" s="267" t="s">
        <v>1444</v>
      </c>
      <c r="G13846" s="267" t="s">
        <v>1445</v>
      </c>
      <c r="H13846" s="267">
        <v>1</v>
      </c>
      <c r="I13846" s="267" t="s">
        <v>583</v>
      </c>
      <c r="J13846" s="267" t="s">
        <v>2077</v>
      </c>
      <c r="K13846" s="267" t="s">
        <v>2078</v>
      </c>
      <c r="O13846" s="267" t="s">
        <v>24</v>
      </c>
      <c r="P13846" s="267">
        <v>15380711</v>
      </c>
      <c r="Q13846" s="267" t="s">
        <v>1445</v>
      </c>
      <c r="S13846" s="267">
        <v>40</v>
      </c>
      <c r="T13846" s="267" t="s">
        <v>13</v>
      </c>
      <c r="U13846" s="267" t="s">
        <v>1463</v>
      </c>
      <c r="V13846" s="267" t="s">
        <v>13</v>
      </c>
      <c r="W13846" s="267">
        <v>771646</v>
      </c>
      <c r="X13846" s="267">
        <v>30728732</v>
      </c>
      <c r="Y13846" s="267">
        <v>15380711</v>
      </c>
      <c r="Z13846" s="267">
        <v>4</v>
      </c>
      <c r="AA13846" s="267" t="s">
        <v>2011</v>
      </c>
      <c r="AB13846" s="267" t="s">
        <v>2080</v>
      </c>
      <c r="AD13846" s="267" t="s">
        <v>13</v>
      </c>
      <c r="AF13846" s="267" t="s">
        <v>24</v>
      </c>
      <c r="AG13846" s="267" t="s">
        <v>24</v>
      </c>
    </row>
    <row r="13847" spans="3:33">
      <c r="C13847" s="267" t="s">
        <v>2076</v>
      </c>
      <c r="D13847" s="267" t="s">
        <v>727</v>
      </c>
      <c r="E13847" s="267">
        <v>185</v>
      </c>
      <c r="F13847" s="267" t="s">
        <v>1444</v>
      </c>
      <c r="H13847" s="267">
        <v>1</v>
      </c>
      <c r="I13847" s="267" t="s">
        <v>583</v>
      </c>
      <c r="J13847" s="267" t="s">
        <v>2077</v>
      </c>
      <c r="K13847" s="267" t="s">
        <v>2078</v>
      </c>
      <c r="O13847" s="267" t="s">
        <v>24</v>
      </c>
      <c r="P13847" s="267">
        <v>15380711</v>
      </c>
      <c r="Q13847" s="267" t="s">
        <v>1445</v>
      </c>
      <c r="S13847" s="267">
        <v>40</v>
      </c>
      <c r="T13847" s="267" t="s">
        <v>13</v>
      </c>
      <c r="U13847" s="267" t="s">
        <v>1466</v>
      </c>
      <c r="V13847" s="267" t="s">
        <v>13</v>
      </c>
      <c r="W13847" s="267">
        <v>771646</v>
      </c>
      <c r="X13847" s="267">
        <v>22173619</v>
      </c>
      <c r="Y13847" s="267">
        <v>15380711</v>
      </c>
      <c r="Z13847" s="267">
        <v>4</v>
      </c>
      <c r="AA13847" s="267" t="s">
        <v>2011</v>
      </c>
      <c r="AB13847" s="267" t="s">
        <v>2080</v>
      </c>
      <c r="AD13847" s="267" t="s">
        <v>13</v>
      </c>
      <c r="AF13847" s="267" t="s">
        <v>24</v>
      </c>
      <c r="AG13847" s="267" t="s">
        <v>24</v>
      </c>
    </row>
    <row r="13848" spans="3:33">
      <c r="C13848" s="267" t="s">
        <v>2076</v>
      </c>
      <c r="D13848" s="267" t="s">
        <v>727</v>
      </c>
      <c r="E13848" s="267">
        <v>15062</v>
      </c>
      <c r="F13848" s="267" t="s">
        <v>1444</v>
      </c>
      <c r="G13848" s="267" t="s">
        <v>1461</v>
      </c>
      <c r="H13848" s="267">
        <v>1</v>
      </c>
      <c r="I13848" s="267" t="s">
        <v>583</v>
      </c>
      <c r="J13848" s="267" t="s">
        <v>2077</v>
      </c>
      <c r="K13848" s="267" t="s">
        <v>2078</v>
      </c>
      <c r="O13848" s="267" t="s">
        <v>13</v>
      </c>
      <c r="P13848" s="267">
        <v>15380711</v>
      </c>
      <c r="Q13848" s="267" t="s">
        <v>1445</v>
      </c>
      <c r="S13848" s="267">
        <v>40</v>
      </c>
      <c r="T13848" s="267" t="s">
        <v>24</v>
      </c>
      <c r="U13848" s="267" t="s">
        <v>1492</v>
      </c>
      <c r="V13848" s="267" t="s">
        <v>13</v>
      </c>
      <c r="W13848" s="267">
        <v>771646</v>
      </c>
      <c r="X13848" s="267" t="s">
        <v>2082</v>
      </c>
      <c r="Y13848" s="267">
        <v>15380711</v>
      </c>
      <c r="Z13848" s="267">
        <v>4</v>
      </c>
      <c r="AA13848" s="267" t="s">
        <v>2011</v>
      </c>
      <c r="AB13848" s="267" t="s">
        <v>2080</v>
      </c>
      <c r="AD13848" s="267" t="s">
        <v>24</v>
      </c>
      <c r="AF13848" s="267" t="s">
        <v>24</v>
      </c>
      <c r="AG13848" s="267" t="s">
        <v>24</v>
      </c>
    </row>
    <row r="13849" spans="3:33">
      <c r="C13849" s="267" t="s">
        <v>2076</v>
      </c>
      <c r="D13849" s="267" t="s">
        <v>727</v>
      </c>
      <c r="E13849" s="267">
        <v>18206</v>
      </c>
      <c r="F13849" s="267" t="s">
        <v>1444</v>
      </c>
      <c r="G13849" s="267" t="s">
        <v>1445</v>
      </c>
      <c r="H13849" s="267">
        <v>1</v>
      </c>
      <c r="I13849" s="267" t="s">
        <v>583</v>
      </c>
      <c r="J13849" s="267" t="s">
        <v>2077</v>
      </c>
      <c r="K13849" s="267" t="s">
        <v>2078</v>
      </c>
      <c r="O13849" s="267" t="s">
        <v>13</v>
      </c>
      <c r="P13849" s="267">
        <v>15380711</v>
      </c>
      <c r="Q13849" s="267" t="s">
        <v>1445</v>
      </c>
      <c r="S13849" s="267">
        <v>40</v>
      </c>
      <c r="T13849" s="267" t="s">
        <v>24</v>
      </c>
      <c r="U13849" s="267" t="s">
        <v>1491</v>
      </c>
      <c r="V13849" s="267" t="s">
        <v>13</v>
      </c>
      <c r="W13849" s="267">
        <v>771646</v>
      </c>
      <c r="X13849" s="267" t="s">
        <v>2082</v>
      </c>
      <c r="Y13849" s="267">
        <v>15380711</v>
      </c>
      <c r="Z13849" s="267">
        <v>4</v>
      </c>
      <c r="AA13849" s="267" t="s">
        <v>2011</v>
      </c>
      <c r="AB13849" s="267" t="s">
        <v>2080</v>
      </c>
      <c r="AD13849" s="267" t="s">
        <v>24</v>
      </c>
      <c r="AF13849" s="267" t="s">
        <v>24</v>
      </c>
      <c r="AG13849" s="267" t="s">
        <v>24</v>
      </c>
    </row>
    <row r="13850" spans="3:33">
      <c r="C13850" s="267" t="s">
        <v>2076</v>
      </c>
      <c r="D13850" s="267" t="s">
        <v>727</v>
      </c>
      <c r="E13850" s="267">
        <v>409</v>
      </c>
      <c r="F13850" s="267" t="s">
        <v>1444</v>
      </c>
      <c r="G13850" s="267" t="s">
        <v>1445</v>
      </c>
      <c r="H13850" s="267">
        <v>1</v>
      </c>
      <c r="I13850" s="267" t="s">
        <v>583</v>
      </c>
      <c r="J13850" s="267" t="s">
        <v>2077</v>
      </c>
      <c r="K13850" s="267" t="s">
        <v>2078</v>
      </c>
      <c r="O13850" s="267" t="s">
        <v>24</v>
      </c>
      <c r="P13850" s="267">
        <v>15380711</v>
      </c>
      <c r="Q13850" s="267" t="s">
        <v>1445</v>
      </c>
      <c r="S13850" s="267">
        <v>40</v>
      </c>
      <c r="T13850" s="267" t="s">
        <v>13</v>
      </c>
      <c r="U13850" s="267" t="s">
        <v>1469</v>
      </c>
      <c r="V13850" s="267" t="s">
        <v>13</v>
      </c>
      <c r="W13850" s="267">
        <v>771646</v>
      </c>
      <c r="X13850" s="267" t="s">
        <v>2081</v>
      </c>
      <c r="Y13850" s="267">
        <v>15380711</v>
      </c>
      <c r="Z13850" s="267">
        <v>4</v>
      </c>
      <c r="AA13850" s="267" t="s">
        <v>2011</v>
      </c>
      <c r="AB13850" s="267" t="s">
        <v>2080</v>
      </c>
      <c r="AD13850" s="267" t="s">
        <v>13</v>
      </c>
      <c r="AF13850" s="267" t="s">
        <v>24</v>
      </c>
      <c r="AG13850" s="267" t="s">
        <v>24</v>
      </c>
    </row>
    <row r="13851" spans="3:33">
      <c r="C13851" s="267" t="s">
        <v>2076</v>
      </c>
      <c r="D13851" s="267" t="s">
        <v>727</v>
      </c>
      <c r="E13851" s="267">
        <v>129</v>
      </c>
      <c r="F13851" s="267" t="s">
        <v>1444</v>
      </c>
      <c r="G13851" s="267" t="s">
        <v>1445</v>
      </c>
      <c r="H13851" s="267">
        <v>1</v>
      </c>
      <c r="I13851" s="267" t="s">
        <v>583</v>
      </c>
      <c r="J13851" s="267" t="s">
        <v>2077</v>
      </c>
      <c r="K13851" s="267" t="s">
        <v>2078</v>
      </c>
      <c r="O13851" s="267" t="s">
        <v>24</v>
      </c>
      <c r="P13851" s="267">
        <v>15380711</v>
      </c>
      <c r="Q13851" s="267" t="s">
        <v>1445</v>
      </c>
      <c r="S13851" s="267">
        <v>40</v>
      </c>
      <c r="T13851" s="267" t="s">
        <v>13</v>
      </c>
      <c r="U13851" s="267" t="s">
        <v>1468</v>
      </c>
      <c r="V13851" s="267" t="s">
        <v>13</v>
      </c>
      <c r="W13851" s="267">
        <v>771646</v>
      </c>
      <c r="X13851" s="267" t="s">
        <v>2079</v>
      </c>
      <c r="Y13851" s="267">
        <v>15380711</v>
      </c>
      <c r="Z13851" s="267">
        <v>4</v>
      </c>
      <c r="AA13851" s="267" t="s">
        <v>2011</v>
      </c>
      <c r="AB13851" s="267" t="s">
        <v>2080</v>
      </c>
      <c r="AD13851" s="267" t="s">
        <v>13</v>
      </c>
      <c r="AF13851" s="267" t="s">
        <v>24</v>
      </c>
      <c r="AG13851" s="267" t="s">
        <v>24</v>
      </c>
    </row>
    <row r="13852" spans="3:33">
      <c r="C13852" s="267" t="s">
        <v>2076</v>
      </c>
      <c r="D13852" s="267" t="s">
        <v>727</v>
      </c>
      <c r="E13852" s="267">
        <v>219</v>
      </c>
      <c r="F13852" s="267" t="s">
        <v>1444</v>
      </c>
      <c r="G13852" s="267" t="s">
        <v>1445</v>
      </c>
      <c r="H13852" s="267">
        <v>1</v>
      </c>
      <c r="I13852" s="267" t="s">
        <v>583</v>
      </c>
      <c r="J13852" s="267" t="s">
        <v>2077</v>
      </c>
      <c r="K13852" s="267" t="s">
        <v>2078</v>
      </c>
      <c r="O13852" s="267" t="s">
        <v>13</v>
      </c>
      <c r="P13852" s="267">
        <v>15380711</v>
      </c>
      <c r="Q13852" s="267" t="s">
        <v>1445</v>
      </c>
      <c r="S13852" s="267">
        <v>40</v>
      </c>
      <c r="T13852" s="267" t="s">
        <v>13</v>
      </c>
      <c r="U13852" s="267" t="s">
        <v>1457</v>
      </c>
      <c r="V13852" s="267" t="s">
        <v>13</v>
      </c>
      <c r="W13852" s="267">
        <v>771646</v>
      </c>
      <c r="X13852" s="267">
        <v>15380711</v>
      </c>
      <c r="Y13852" s="267">
        <v>15380711</v>
      </c>
      <c r="Z13852" s="267">
        <v>4</v>
      </c>
      <c r="AA13852" s="267" t="s">
        <v>2011</v>
      </c>
      <c r="AB13852" s="267" t="s">
        <v>2080</v>
      </c>
      <c r="AD13852" s="267" t="s">
        <v>13</v>
      </c>
      <c r="AF13852" s="267" t="s">
        <v>24</v>
      </c>
      <c r="AG13852" s="267" t="s">
        <v>24</v>
      </c>
    </row>
    <row r="13853" spans="3:33">
      <c r="C13853" s="267" t="s">
        <v>2076</v>
      </c>
      <c r="D13853" s="267" t="s">
        <v>727</v>
      </c>
      <c r="E13853" s="267">
        <v>1</v>
      </c>
      <c r="F13853" s="267" t="s">
        <v>1444</v>
      </c>
      <c r="G13853" s="267" t="s">
        <v>1445</v>
      </c>
      <c r="H13853" s="267">
        <v>1</v>
      </c>
      <c r="I13853" s="267" t="s">
        <v>583</v>
      </c>
      <c r="J13853" s="267" t="s">
        <v>2077</v>
      </c>
      <c r="K13853" s="267" t="s">
        <v>2078</v>
      </c>
      <c r="O13853" s="267" t="s">
        <v>13</v>
      </c>
      <c r="P13853" s="267">
        <v>15380711</v>
      </c>
      <c r="Q13853" s="267" t="s">
        <v>1445</v>
      </c>
      <c r="S13853" s="267">
        <v>40</v>
      </c>
      <c r="T13853" s="267" t="s">
        <v>13</v>
      </c>
      <c r="U13853" s="267" t="s">
        <v>1446</v>
      </c>
      <c r="V13853" s="267" t="s">
        <v>24</v>
      </c>
      <c r="W13853" s="267">
        <v>771646</v>
      </c>
      <c r="X13853" s="267">
        <v>15380711</v>
      </c>
      <c r="Y13853" s="267">
        <v>15380711</v>
      </c>
      <c r="Z13853" s="267">
        <v>4</v>
      </c>
      <c r="AA13853" s="267" t="s">
        <v>2011</v>
      </c>
      <c r="AB13853" s="267" t="s">
        <v>2080</v>
      </c>
      <c r="AD13853" s="267" t="s">
        <v>13</v>
      </c>
      <c r="AF13853" s="267" t="s">
        <v>24</v>
      </c>
      <c r="AG13853" s="267" t="s">
        <v>24</v>
      </c>
    </row>
    <row r="13854" spans="3:33">
      <c r="C13854" s="267" t="s">
        <v>2076</v>
      </c>
      <c r="D13854" s="267" t="s">
        <v>727</v>
      </c>
      <c r="E13854" s="267">
        <v>1682</v>
      </c>
      <c r="F13854" s="267" t="s">
        <v>1444</v>
      </c>
      <c r="G13854" s="267" t="s">
        <v>1461</v>
      </c>
      <c r="H13854" s="267">
        <v>1</v>
      </c>
      <c r="I13854" s="267" t="s">
        <v>583</v>
      </c>
      <c r="J13854" s="267" t="s">
        <v>2077</v>
      </c>
      <c r="K13854" s="267" t="s">
        <v>2078</v>
      </c>
      <c r="O13854" s="267" t="s">
        <v>13</v>
      </c>
      <c r="P13854" s="267">
        <v>15380711</v>
      </c>
      <c r="Q13854" s="267" t="s">
        <v>1445</v>
      </c>
      <c r="S13854" s="267">
        <v>40</v>
      </c>
      <c r="T13854" s="267" t="s">
        <v>13</v>
      </c>
      <c r="U13854" s="267" t="s">
        <v>1459</v>
      </c>
      <c r="V13854" s="267" t="s">
        <v>13</v>
      </c>
      <c r="W13854" s="267">
        <v>771646</v>
      </c>
      <c r="X13854" s="267">
        <v>817853</v>
      </c>
      <c r="Y13854" s="267">
        <v>15380711</v>
      </c>
      <c r="Z13854" s="267">
        <v>4</v>
      </c>
      <c r="AA13854" s="267" t="s">
        <v>2011</v>
      </c>
      <c r="AB13854" s="267" t="s">
        <v>2080</v>
      </c>
      <c r="AD13854" s="267" t="s">
        <v>13</v>
      </c>
      <c r="AF13854" s="267" t="s">
        <v>24</v>
      </c>
      <c r="AG13854" s="267" t="s">
        <v>24</v>
      </c>
    </row>
    <row r="13855" spans="3:33">
      <c r="C13855" s="267" t="s">
        <v>2076</v>
      </c>
      <c r="D13855" s="267" t="s">
        <v>727</v>
      </c>
      <c r="E13855" s="267">
        <v>1272</v>
      </c>
      <c r="F13855" s="267" t="s">
        <v>1444</v>
      </c>
      <c r="G13855" s="267" t="s">
        <v>1445</v>
      </c>
      <c r="H13855" s="267">
        <v>1</v>
      </c>
      <c r="I13855" s="267" t="s">
        <v>583</v>
      </c>
      <c r="J13855" s="267" t="s">
        <v>2077</v>
      </c>
      <c r="K13855" s="267" t="s">
        <v>2078</v>
      </c>
      <c r="O13855" s="267" t="s">
        <v>24</v>
      </c>
      <c r="P13855" s="267">
        <v>15380711</v>
      </c>
      <c r="Q13855" s="267" t="s">
        <v>1445</v>
      </c>
      <c r="S13855" s="267">
        <v>40</v>
      </c>
      <c r="T13855" s="267" t="s">
        <v>13</v>
      </c>
      <c r="U13855" s="267" t="s">
        <v>1458</v>
      </c>
      <c r="V13855" s="267" t="s">
        <v>13</v>
      </c>
      <c r="W13855" s="267">
        <v>771646</v>
      </c>
      <c r="X13855" s="267" t="s">
        <v>2083</v>
      </c>
      <c r="Y13855" s="267">
        <v>15380711</v>
      </c>
      <c r="Z13855" s="267">
        <v>4</v>
      </c>
      <c r="AA13855" s="267" t="s">
        <v>2011</v>
      </c>
      <c r="AB13855" s="267" t="s">
        <v>2080</v>
      </c>
      <c r="AD13855" s="267" t="s">
        <v>13</v>
      </c>
      <c r="AF13855" s="267" t="s">
        <v>24</v>
      </c>
      <c r="AG13855" s="267" t="s">
        <v>24</v>
      </c>
    </row>
    <row r="13856" spans="3:33">
      <c r="C13856" s="267" t="s">
        <v>2076</v>
      </c>
      <c r="D13856" s="267" t="s">
        <v>727</v>
      </c>
      <c r="E13856" s="267">
        <v>3877</v>
      </c>
      <c r="F13856" s="267" t="s">
        <v>1444</v>
      </c>
      <c r="G13856" s="267" t="s">
        <v>1445</v>
      </c>
      <c r="H13856" s="267">
        <v>1</v>
      </c>
      <c r="I13856" s="267" t="s">
        <v>583</v>
      </c>
      <c r="J13856" s="267" t="s">
        <v>2077</v>
      </c>
      <c r="K13856" s="267" t="s">
        <v>2078</v>
      </c>
      <c r="O13856" s="267" t="s">
        <v>24</v>
      </c>
      <c r="P13856" s="267">
        <v>15380711</v>
      </c>
      <c r="Q13856" s="267" t="s">
        <v>1445</v>
      </c>
      <c r="S13856" s="267">
        <v>40</v>
      </c>
      <c r="T13856" s="267" t="s">
        <v>13</v>
      </c>
      <c r="U13856" s="267" t="s">
        <v>1470</v>
      </c>
      <c r="V13856" s="267" t="s">
        <v>13</v>
      </c>
      <c r="W13856" s="267">
        <v>771646</v>
      </c>
      <c r="X13856" s="267" t="s">
        <v>2087</v>
      </c>
      <c r="Y13856" s="267">
        <v>15380711</v>
      </c>
      <c r="Z13856" s="267">
        <v>4</v>
      </c>
      <c r="AA13856" s="267" t="s">
        <v>2011</v>
      </c>
      <c r="AB13856" s="267" t="s">
        <v>2080</v>
      </c>
      <c r="AD13856" s="267" t="s">
        <v>13</v>
      </c>
      <c r="AF13856" s="267" t="s">
        <v>24</v>
      </c>
      <c r="AG13856" s="267" t="s">
        <v>24</v>
      </c>
    </row>
    <row r="13857" spans="3:33">
      <c r="C13857" s="267" t="s">
        <v>2076</v>
      </c>
      <c r="D13857" s="267" t="s">
        <v>727</v>
      </c>
      <c r="E13857" s="267">
        <v>10634</v>
      </c>
      <c r="F13857" s="267" t="s">
        <v>1444</v>
      </c>
      <c r="H13857" s="267">
        <v>1</v>
      </c>
      <c r="I13857" s="267" t="s">
        <v>583</v>
      </c>
      <c r="J13857" s="267" t="s">
        <v>2077</v>
      </c>
      <c r="K13857" s="267" t="s">
        <v>2078</v>
      </c>
      <c r="O13857" s="267" t="s">
        <v>24</v>
      </c>
      <c r="P13857" s="267">
        <v>15380711</v>
      </c>
      <c r="Q13857" s="267" t="s">
        <v>1445</v>
      </c>
      <c r="S13857" s="267">
        <v>40</v>
      </c>
      <c r="T13857" s="267" t="s">
        <v>13</v>
      </c>
      <c r="U13857" s="267" t="s">
        <v>1473</v>
      </c>
      <c r="V13857" s="267" t="s">
        <v>13</v>
      </c>
      <c r="W13857" s="267">
        <v>771646</v>
      </c>
      <c r="X13857" s="267" t="s">
        <v>2086</v>
      </c>
      <c r="Y13857" s="267">
        <v>15380711</v>
      </c>
      <c r="Z13857" s="267">
        <v>4</v>
      </c>
      <c r="AA13857" s="267" t="s">
        <v>2011</v>
      </c>
      <c r="AB13857" s="267" t="s">
        <v>2080</v>
      </c>
      <c r="AD13857" s="267" t="s">
        <v>13</v>
      </c>
      <c r="AF13857" s="267" t="s">
        <v>24</v>
      </c>
      <c r="AG13857" s="267" t="s">
        <v>24</v>
      </c>
    </row>
    <row r="13858" spans="3:33">
      <c r="C13858" s="267" t="s">
        <v>2076</v>
      </c>
      <c r="D13858" s="267" t="s">
        <v>727</v>
      </c>
      <c r="E13858" s="267">
        <v>14048</v>
      </c>
      <c r="F13858" s="267" t="s">
        <v>1444</v>
      </c>
      <c r="G13858" s="267" t="s">
        <v>1445</v>
      </c>
      <c r="H13858" s="267">
        <v>1</v>
      </c>
      <c r="I13858" s="267" t="s">
        <v>583</v>
      </c>
      <c r="J13858" s="267" t="s">
        <v>2077</v>
      </c>
      <c r="K13858" s="267" t="s">
        <v>2078</v>
      </c>
      <c r="O13858" s="267" t="s">
        <v>24</v>
      </c>
      <c r="P13858" s="267">
        <v>15380711</v>
      </c>
      <c r="Q13858" s="267" t="s">
        <v>1445</v>
      </c>
      <c r="S13858" s="267">
        <v>40</v>
      </c>
      <c r="T13858" s="267" t="s">
        <v>13</v>
      </c>
      <c r="U13858" s="267" t="s">
        <v>1495</v>
      </c>
      <c r="V13858" s="267" t="s">
        <v>13</v>
      </c>
      <c r="W13858" s="267">
        <v>771646</v>
      </c>
      <c r="X13858" s="267">
        <v>15380711</v>
      </c>
      <c r="Y13858" s="267">
        <v>15380711</v>
      </c>
      <c r="Z13858" s="267">
        <v>4</v>
      </c>
      <c r="AA13858" s="267" t="s">
        <v>2011</v>
      </c>
      <c r="AB13858" s="267" t="s">
        <v>2080</v>
      </c>
      <c r="AD13858" s="267" t="s">
        <v>13</v>
      </c>
      <c r="AF13858" s="267" t="s">
        <v>24</v>
      </c>
    </row>
    <row r="13859" spans="3:33">
      <c r="C13859" s="267" t="s">
        <v>2076</v>
      </c>
      <c r="D13859" s="267" t="s">
        <v>727</v>
      </c>
      <c r="E13859" s="267">
        <v>1299</v>
      </c>
      <c r="F13859" s="267" t="s">
        <v>1444</v>
      </c>
      <c r="G13859" s="267" t="s">
        <v>1461</v>
      </c>
      <c r="H13859" s="267">
        <v>1</v>
      </c>
      <c r="I13859" s="267" t="s">
        <v>583</v>
      </c>
      <c r="J13859" s="267" t="s">
        <v>2077</v>
      </c>
      <c r="K13859" s="267" t="s">
        <v>2078</v>
      </c>
      <c r="O13859" s="267" t="s">
        <v>13</v>
      </c>
      <c r="P13859" s="267">
        <v>15380711</v>
      </c>
      <c r="Q13859" s="267" t="s">
        <v>1445</v>
      </c>
      <c r="S13859" s="267">
        <v>40</v>
      </c>
      <c r="T13859" s="267" t="s">
        <v>24</v>
      </c>
      <c r="U13859" s="267" t="s">
        <v>1488</v>
      </c>
      <c r="V13859" s="267" t="s">
        <v>13</v>
      </c>
      <c r="W13859" s="267">
        <v>771646</v>
      </c>
      <c r="X13859" s="267" t="s">
        <v>2082</v>
      </c>
      <c r="Y13859" s="267">
        <v>15380711</v>
      </c>
      <c r="Z13859" s="267">
        <v>4</v>
      </c>
      <c r="AA13859" s="267" t="s">
        <v>2011</v>
      </c>
      <c r="AB13859" s="267" t="s">
        <v>2080</v>
      </c>
      <c r="AD13859" s="267" t="s">
        <v>24</v>
      </c>
      <c r="AF13859" s="267" t="s">
        <v>24</v>
      </c>
      <c r="AG13859" s="267" t="s">
        <v>24</v>
      </c>
    </row>
    <row r="13860" spans="3:33">
      <c r="C13860" s="267" t="s">
        <v>2076</v>
      </c>
      <c r="D13860" s="267" t="s">
        <v>727</v>
      </c>
      <c r="E13860" s="267">
        <v>160</v>
      </c>
      <c r="F13860" s="267" t="s">
        <v>1444</v>
      </c>
      <c r="G13860" s="267" t="s">
        <v>1445</v>
      </c>
      <c r="H13860" s="267">
        <v>1</v>
      </c>
      <c r="I13860" s="267" t="s">
        <v>583</v>
      </c>
      <c r="J13860" s="267" t="s">
        <v>2077</v>
      </c>
      <c r="K13860" s="267" t="s">
        <v>2078</v>
      </c>
      <c r="O13860" s="267" t="s">
        <v>24</v>
      </c>
      <c r="P13860" s="267">
        <v>15380711</v>
      </c>
      <c r="Q13860" s="267" t="s">
        <v>1445</v>
      </c>
      <c r="S13860" s="267">
        <v>40</v>
      </c>
      <c r="T13860" s="267" t="s">
        <v>13</v>
      </c>
      <c r="U13860" s="267" t="s">
        <v>1475</v>
      </c>
      <c r="V13860" s="267" t="s">
        <v>13</v>
      </c>
      <c r="W13860" s="267">
        <v>771646</v>
      </c>
      <c r="X13860" s="267" t="s">
        <v>2085</v>
      </c>
      <c r="Y13860" s="267">
        <v>15380711</v>
      </c>
      <c r="Z13860" s="267">
        <v>4</v>
      </c>
      <c r="AA13860" s="267" t="s">
        <v>2011</v>
      </c>
      <c r="AB13860" s="267" t="s">
        <v>2080</v>
      </c>
      <c r="AD13860" s="267" t="s">
        <v>13</v>
      </c>
      <c r="AF13860" s="267" t="s">
        <v>24</v>
      </c>
      <c r="AG13860" s="267" t="s">
        <v>24</v>
      </c>
    </row>
    <row r="13861" spans="3:33">
      <c r="C13861" s="267" t="s">
        <v>2076</v>
      </c>
      <c r="D13861" s="267" t="s">
        <v>727</v>
      </c>
      <c r="E13861" s="267">
        <v>3877</v>
      </c>
      <c r="F13861" s="267" t="s">
        <v>1444</v>
      </c>
      <c r="G13861" s="267" t="s">
        <v>1461</v>
      </c>
      <c r="H13861" s="267">
        <v>1</v>
      </c>
      <c r="I13861" s="267" t="s">
        <v>583</v>
      </c>
      <c r="J13861" s="267" t="s">
        <v>2077</v>
      </c>
      <c r="K13861" s="267" t="s">
        <v>2078</v>
      </c>
      <c r="O13861" s="267" t="s">
        <v>24</v>
      </c>
      <c r="P13861" s="267">
        <v>15380711</v>
      </c>
      <c r="Q13861" s="267" t="s">
        <v>1445</v>
      </c>
      <c r="S13861" s="267">
        <v>40</v>
      </c>
      <c r="T13861" s="267" t="s">
        <v>13</v>
      </c>
      <c r="U13861" s="267" t="s">
        <v>1470</v>
      </c>
      <c r="V13861" s="267" t="s">
        <v>13</v>
      </c>
      <c r="W13861" s="267">
        <v>771646</v>
      </c>
      <c r="X13861" s="267" t="s">
        <v>2084</v>
      </c>
      <c r="Y13861" s="267">
        <v>15380711</v>
      </c>
      <c r="Z13861" s="267">
        <v>4</v>
      </c>
      <c r="AA13861" s="267" t="s">
        <v>2011</v>
      </c>
      <c r="AB13861" s="267" t="s">
        <v>2080</v>
      </c>
      <c r="AD13861" s="267" t="s">
        <v>13</v>
      </c>
      <c r="AF13861" s="267" t="s">
        <v>24</v>
      </c>
      <c r="AG13861" s="267" t="s">
        <v>24</v>
      </c>
    </row>
    <row r="13862" spans="3:33">
      <c r="C13862" s="267" t="s">
        <v>2076</v>
      </c>
      <c r="D13862" s="267" t="s">
        <v>727</v>
      </c>
      <c r="E13862" s="267">
        <v>185</v>
      </c>
      <c r="F13862" s="267" t="s">
        <v>1444</v>
      </c>
      <c r="G13862" s="267" t="s">
        <v>1445</v>
      </c>
      <c r="H13862" s="267">
        <v>1</v>
      </c>
      <c r="I13862" s="267" t="s">
        <v>583</v>
      </c>
      <c r="J13862" s="267" t="s">
        <v>2077</v>
      </c>
      <c r="K13862" s="267" t="s">
        <v>2078</v>
      </c>
      <c r="O13862" s="267" t="s">
        <v>24</v>
      </c>
      <c r="P13862" s="267">
        <v>15380711</v>
      </c>
      <c r="Q13862" s="267" t="s">
        <v>1445</v>
      </c>
      <c r="S13862" s="267">
        <v>40</v>
      </c>
      <c r="T13862" s="267" t="s">
        <v>13</v>
      </c>
      <c r="U13862" s="267" t="s">
        <v>1466</v>
      </c>
      <c r="V13862" s="267" t="s">
        <v>13</v>
      </c>
      <c r="W13862" s="267">
        <v>771646</v>
      </c>
      <c r="X13862" s="267">
        <v>30728732</v>
      </c>
      <c r="Y13862" s="267">
        <v>15380711</v>
      </c>
      <c r="Z13862" s="267">
        <v>4</v>
      </c>
      <c r="AA13862" s="267" t="s">
        <v>2011</v>
      </c>
      <c r="AB13862" s="267" t="s">
        <v>2080</v>
      </c>
      <c r="AD13862" s="267" t="s">
        <v>13</v>
      </c>
      <c r="AF13862" s="267" t="s">
        <v>24</v>
      </c>
      <c r="AG13862" s="267" t="s">
        <v>24</v>
      </c>
    </row>
    <row r="13863" spans="3:33">
      <c r="C13863" s="267" t="s">
        <v>2076</v>
      </c>
      <c r="D13863" s="267" t="s">
        <v>727</v>
      </c>
      <c r="E13863" s="267">
        <v>3879</v>
      </c>
      <c r="F13863" s="267" t="s">
        <v>1444</v>
      </c>
      <c r="G13863" s="267" t="s">
        <v>1445</v>
      </c>
      <c r="H13863" s="267">
        <v>1</v>
      </c>
      <c r="I13863" s="267" t="s">
        <v>583</v>
      </c>
      <c r="J13863" s="267" t="s">
        <v>2077</v>
      </c>
      <c r="K13863" s="267" t="s">
        <v>2078</v>
      </c>
      <c r="O13863" s="267" t="s">
        <v>24</v>
      </c>
      <c r="P13863" s="267">
        <v>15380711</v>
      </c>
      <c r="Q13863" s="267" t="s">
        <v>1445</v>
      </c>
      <c r="S13863" s="267">
        <v>40</v>
      </c>
      <c r="T13863" s="267" t="s">
        <v>13</v>
      </c>
      <c r="U13863" s="267" t="s">
        <v>1467</v>
      </c>
      <c r="V13863" s="267" t="s">
        <v>13</v>
      </c>
      <c r="W13863" s="267">
        <v>771646</v>
      </c>
      <c r="X13863" s="267" t="s">
        <v>2083</v>
      </c>
      <c r="Y13863" s="267">
        <v>15380711</v>
      </c>
      <c r="Z13863" s="267">
        <v>4</v>
      </c>
      <c r="AA13863" s="267" t="s">
        <v>2011</v>
      </c>
      <c r="AB13863" s="267" t="s">
        <v>2080</v>
      </c>
      <c r="AD13863" s="267" t="s">
        <v>13</v>
      </c>
      <c r="AF13863" s="267" t="s">
        <v>24</v>
      </c>
      <c r="AG13863" s="267" t="s">
        <v>24</v>
      </c>
    </row>
    <row r="13864" spans="3:33">
      <c r="C13864" s="267" t="s">
        <v>2076</v>
      </c>
      <c r="D13864" s="267" t="s">
        <v>727</v>
      </c>
      <c r="E13864" s="267">
        <v>1354</v>
      </c>
      <c r="F13864" s="267" t="s">
        <v>1444</v>
      </c>
      <c r="G13864" s="267" t="s">
        <v>1445</v>
      </c>
      <c r="H13864" s="267">
        <v>1</v>
      </c>
      <c r="I13864" s="267" t="s">
        <v>583</v>
      </c>
      <c r="J13864" s="267" t="s">
        <v>2077</v>
      </c>
      <c r="K13864" s="267" t="s">
        <v>2078</v>
      </c>
      <c r="O13864" s="267" t="s">
        <v>24</v>
      </c>
      <c r="P13864" s="267">
        <v>15380711</v>
      </c>
      <c r="Q13864" s="267" t="s">
        <v>1445</v>
      </c>
      <c r="S13864" s="267">
        <v>40</v>
      </c>
      <c r="T13864" s="267" t="s">
        <v>13</v>
      </c>
      <c r="U13864" s="267" t="s">
        <v>1451</v>
      </c>
      <c r="V13864" s="267" t="s">
        <v>13</v>
      </c>
      <c r="W13864" s="267">
        <v>771646</v>
      </c>
      <c r="X13864" s="267">
        <v>15380711</v>
      </c>
      <c r="Y13864" s="267">
        <v>15380711</v>
      </c>
      <c r="Z13864" s="267">
        <v>4</v>
      </c>
      <c r="AA13864" s="267" t="s">
        <v>2011</v>
      </c>
      <c r="AB13864" s="267" t="s">
        <v>2080</v>
      </c>
      <c r="AD13864" s="267" t="s">
        <v>13</v>
      </c>
      <c r="AF13864" s="267" t="s">
        <v>24</v>
      </c>
      <c r="AG13864" s="267" t="s">
        <v>24</v>
      </c>
    </row>
    <row r="13865" spans="3:33">
      <c r="C13865" s="267" t="s">
        <v>2076</v>
      </c>
      <c r="D13865" s="267" t="s">
        <v>727</v>
      </c>
      <c r="E13865" s="267">
        <v>3880</v>
      </c>
      <c r="F13865" s="267" t="s">
        <v>1444</v>
      </c>
      <c r="G13865" s="267" t="s">
        <v>1445</v>
      </c>
      <c r="H13865" s="267">
        <v>1</v>
      </c>
      <c r="I13865" s="267" t="s">
        <v>583</v>
      </c>
      <c r="J13865" s="267" t="s">
        <v>2077</v>
      </c>
      <c r="K13865" s="267" t="s">
        <v>2078</v>
      </c>
      <c r="O13865" s="267" t="s">
        <v>24</v>
      </c>
      <c r="P13865" s="267">
        <v>15380711</v>
      </c>
      <c r="Q13865" s="267" t="s">
        <v>1445</v>
      </c>
      <c r="S13865" s="267">
        <v>40</v>
      </c>
      <c r="T13865" s="267" t="s">
        <v>13</v>
      </c>
      <c r="U13865" s="267" t="s">
        <v>1463</v>
      </c>
      <c r="V13865" s="267" t="s">
        <v>13</v>
      </c>
      <c r="W13865" s="267">
        <v>771646</v>
      </c>
      <c r="X13865" s="267">
        <v>30728732</v>
      </c>
      <c r="Y13865" s="267">
        <v>15380711</v>
      </c>
      <c r="Z13865" s="267">
        <v>4</v>
      </c>
      <c r="AA13865" s="267" t="s">
        <v>2011</v>
      </c>
      <c r="AB13865" s="267" t="s">
        <v>2080</v>
      </c>
      <c r="AD13865" s="267" t="s">
        <v>13</v>
      </c>
      <c r="AF13865" s="267" t="s">
        <v>24</v>
      </c>
      <c r="AG13865" s="267" t="s">
        <v>24</v>
      </c>
    </row>
    <row r="13866" spans="3:33">
      <c r="C13866" s="267" t="s">
        <v>2076</v>
      </c>
      <c r="D13866" s="267" t="s">
        <v>727</v>
      </c>
      <c r="E13866" s="267">
        <v>185</v>
      </c>
      <c r="F13866" s="267" t="s">
        <v>1444</v>
      </c>
      <c r="H13866" s="267">
        <v>1</v>
      </c>
      <c r="I13866" s="267" t="s">
        <v>583</v>
      </c>
      <c r="J13866" s="267" t="s">
        <v>2077</v>
      </c>
      <c r="K13866" s="267" t="s">
        <v>2078</v>
      </c>
      <c r="O13866" s="267" t="s">
        <v>24</v>
      </c>
      <c r="P13866" s="267">
        <v>15380711</v>
      </c>
      <c r="Q13866" s="267" t="s">
        <v>1445</v>
      </c>
      <c r="S13866" s="267">
        <v>40</v>
      </c>
      <c r="T13866" s="267" t="s">
        <v>13</v>
      </c>
      <c r="U13866" s="267" t="s">
        <v>1466</v>
      </c>
      <c r="V13866" s="267" t="s">
        <v>13</v>
      </c>
      <c r="W13866" s="267">
        <v>771646</v>
      </c>
      <c r="X13866" s="267">
        <v>22173619</v>
      </c>
      <c r="Y13866" s="267">
        <v>15380711</v>
      </c>
      <c r="Z13866" s="267">
        <v>4</v>
      </c>
      <c r="AA13866" s="267" t="s">
        <v>2011</v>
      </c>
      <c r="AB13866" s="267" t="s">
        <v>2080</v>
      </c>
      <c r="AD13866" s="267" t="s">
        <v>13</v>
      </c>
      <c r="AF13866" s="267" t="s">
        <v>24</v>
      </c>
      <c r="AG13866" s="267" t="s">
        <v>24</v>
      </c>
    </row>
    <row r="13867" spans="3:33">
      <c r="C13867" s="267" t="s">
        <v>2076</v>
      </c>
      <c r="D13867" s="267" t="s">
        <v>727</v>
      </c>
      <c r="E13867" s="267">
        <v>15062</v>
      </c>
      <c r="F13867" s="267" t="s">
        <v>1444</v>
      </c>
      <c r="G13867" s="267" t="s">
        <v>1461</v>
      </c>
      <c r="H13867" s="267">
        <v>1</v>
      </c>
      <c r="I13867" s="267" t="s">
        <v>583</v>
      </c>
      <c r="J13867" s="267" t="s">
        <v>2077</v>
      </c>
      <c r="K13867" s="267" t="s">
        <v>2078</v>
      </c>
      <c r="O13867" s="267" t="s">
        <v>13</v>
      </c>
      <c r="P13867" s="267">
        <v>15380711</v>
      </c>
      <c r="Q13867" s="267" t="s">
        <v>1445</v>
      </c>
      <c r="S13867" s="267">
        <v>40</v>
      </c>
      <c r="T13867" s="267" t="s">
        <v>24</v>
      </c>
      <c r="U13867" s="267" t="s">
        <v>1492</v>
      </c>
      <c r="V13867" s="267" t="s">
        <v>13</v>
      </c>
      <c r="W13867" s="267">
        <v>771646</v>
      </c>
      <c r="X13867" s="267" t="s">
        <v>2082</v>
      </c>
      <c r="Y13867" s="267">
        <v>15380711</v>
      </c>
      <c r="Z13867" s="267">
        <v>4</v>
      </c>
      <c r="AA13867" s="267" t="s">
        <v>2011</v>
      </c>
      <c r="AB13867" s="267" t="s">
        <v>2080</v>
      </c>
      <c r="AD13867" s="267" t="s">
        <v>24</v>
      </c>
      <c r="AF13867" s="267" t="s">
        <v>24</v>
      </c>
      <c r="AG13867" s="267" t="s">
        <v>24</v>
      </c>
    </row>
    <row r="13868" spans="3:33">
      <c r="C13868" s="267" t="s">
        <v>2076</v>
      </c>
      <c r="D13868" s="267" t="s">
        <v>727</v>
      </c>
      <c r="E13868" s="267">
        <v>18206</v>
      </c>
      <c r="F13868" s="267" t="s">
        <v>1444</v>
      </c>
      <c r="G13868" s="267" t="s">
        <v>1445</v>
      </c>
      <c r="H13868" s="267">
        <v>1</v>
      </c>
      <c r="I13868" s="267" t="s">
        <v>583</v>
      </c>
      <c r="J13868" s="267" t="s">
        <v>2077</v>
      </c>
      <c r="K13868" s="267" t="s">
        <v>2078</v>
      </c>
      <c r="O13868" s="267" t="s">
        <v>13</v>
      </c>
      <c r="P13868" s="267">
        <v>15380711</v>
      </c>
      <c r="Q13868" s="267" t="s">
        <v>1445</v>
      </c>
      <c r="S13868" s="267">
        <v>40</v>
      </c>
      <c r="T13868" s="267" t="s">
        <v>24</v>
      </c>
      <c r="U13868" s="267" t="s">
        <v>1491</v>
      </c>
      <c r="V13868" s="267" t="s">
        <v>13</v>
      </c>
      <c r="W13868" s="267">
        <v>771646</v>
      </c>
      <c r="X13868" s="267" t="s">
        <v>2082</v>
      </c>
      <c r="Y13868" s="267">
        <v>15380711</v>
      </c>
      <c r="Z13868" s="267">
        <v>4</v>
      </c>
      <c r="AA13868" s="267" t="s">
        <v>2011</v>
      </c>
      <c r="AB13868" s="267" t="s">
        <v>2080</v>
      </c>
      <c r="AD13868" s="267" t="s">
        <v>24</v>
      </c>
      <c r="AF13868" s="267" t="s">
        <v>24</v>
      </c>
      <c r="AG13868" s="267" t="s">
        <v>24</v>
      </c>
    </row>
    <row r="13869" spans="3:33">
      <c r="C13869" s="267" t="s">
        <v>2076</v>
      </c>
      <c r="D13869" s="267" t="s">
        <v>727</v>
      </c>
      <c r="E13869" s="267">
        <v>409</v>
      </c>
      <c r="F13869" s="267" t="s">
        <v>1444</v>
      </c>
      <c r="G13869" s="267" t="s">
        <v>1445</v>
      </c>
      <c r="H13869" s="267">
        <v>1</v>
      </c>
      <c r="I13869" s="267" t="s">
        <v>583</v>
      </c>
      <c r="J13869" s="267" t="s">
        <v>2077</v>
      </c>
      <c r="K13869" s="267" t="s">
        <v>2078</v>
      </c>
      <c r="O13869" s="267" t="s">
        <v>24</v>
      </c>
      <c r="P13869" s="267">
        <v>15380711</v>
      </c>
      <c r="Q13869" s="267" t="s">
        <v>1445</v>
      </c>
      <c r="S13869" s="267">
        <v>40</v>
      </c>
      <c r="T13869" s="267" t="s">
        <v>13</v>
      </c>
      <c r="U13869" s="267" t="s">
        <v>1469</v>
      </c>
      <c r="V13869" s="267" t="s">
        <v>13</v>
      </c>
      <c r="W13869" s="267">
        <v>771646</v>
      </c>
      <c r="X13869" s="267" t="s">
        <v>2081</v>
      </c>
      <c r="Y13869" s="267">
        <v>15380711</v>
      </c>
      <c r="Z13869" s="267">
        <v>4</v>
      </c>
      <c r="AA13869" s="267" t="s">
        <v>2011</v>
      </c>
      <c r="AB13869" s="267" t="s">
        <v>2080</v>
      </c>
      <c r="AD13869" s="267" t="s">
        <v>13</v>
      </c>
      <c r="AF13869" s="267" t="s">
        <v>24</v>
      </c>
      <c r="AG13869" s="267" t="s">
        <v>24</v>
      </c>
    </row>
    <row r="13870" spans="3:33">
      <c r="C13870" s="267" t="s">
        <v>2076</v>
      </c>
      <c r="D13870" s="267" t="s">
        <v>727</v>
      </c>
      <c r="E13870" s="267">
        <v>129</v>
      </c>
      <c r="F13870" s="267" t="s">
        <v>1444</v>
      </c>
      <c r="G13870" s="267" t="s">
        <v>1445</v>
      </c>
      <c r="H13870" s="267">
        <v>1</v>
      </c>
      <c r="I13870" s="267" t="s">
        <v>583</v>
      </c>
      <c r="J13870" s="267" t="s">
        <v>2077</v>
      </c>
      <c r="K13870" s="267" t="s">
        <v>2078</v>
      </c>
      <c r="O13870" s="267" t="s">
        <v>24</v>
      </c>
      <c r="P13870" s="267">
        <v>15380711</v>
      </c>
      <c r="Q13870" s="267" t="s">
        <v>1445</v>
      </c>
      <c r="S13870" s="267">
        <v>40</v>
      </c>
      <c r="T13870" s="267" t="s">
        <v>13</v>
      </c>
      <c r="U13870" s="267" t="s">
        <v>1468</v>
      </c>
      <c r="V13870" s="267" t="s">
        <v>13</v>
      </c>
      <c r="W13870" s="267">
        <v>771646</v>
      </c>
      <c r="X13870" s="267" t="s">
        <v>2079</v>
      </c>
      <c r="Y13870" s="267">
        <v>15380711</v>
      </c>
      <c r="Z13870" s="267">
        <v>4</v>
      </c>
      <c r="AA13870" s="267" t="s">
        <v>2011</v>
      </c>
      <c r="AB13870" s="267" t="s">
        <v>2080</v>
      </c>
      <c r="AD13870" s="267" t="s">
        <v>13</v>
      </c>
      <c r="AF13870" s="267" t="s">
        <v>24</v>
      </c>
      <c r="AG13870" s="267" t="s">
        <v>24</v>
      </c>
    </row>
    <row r="13871" spans="3:33">
      <c r="C13871" s="267" t="s">
        <v>2187</v>
      </c>
      <c r="D13871" s="267" t="s">
        <v>727</v>
      </c>
      <c r="E13871" s="267">
        <v>1299</v>
      </c>
      <c r="F13871" s="267" t="s">
        <v>1444</v>
      </c>
      <c r="G13871" s="267" t="s">
        <v>1461</v>
      </c>
      <c r="H13871" s="267">
        <v>1</v>
      </c>
      <c r="I13871" s="267" t="s">
        <v>583</v>
      </c>
      <c r="J13871" s="267">
        <v>2.8</v>
      </c>
      <c r="K13871" s="267" t="s">
        <v>2078</v>
      </c>
      <c r="O13871" s="267" t="s">
        <v>13</v>
      </c>
      <c r="P13871" s="267">
        <v>15380836</v>
      </c>
      <c r="Q13871" s="267" t="s">
        <v>1445</v>
      </c>
      <c r="S13871" s="267">
        <v>41</v>
      </c>
      <c r="T13871" s="267" t="s">
        <v>24</v>
      </c>
      <c r="U13871" s="267" t="s">
        <v>1488</v>
      </c>
      <c r="V13871" s="267" t="s">
        <v>13</v>
      </c>
      <c r="W13871" s="267">
        <v>775710</v>
      </c>
      <c r="X13871" s="267" t="s">
        <v>2190</v>
      </c>
      <c r="Y13871" s="267">
        <v>15380836</v>
      </c>
      <c r="AD13871" s="267" t="s">
        <v>24</v>
      </c>
      <c r="AF13871" s="267" t="s">
        <v>24</v>
      </c>
      <c r="AG13871" s="267" t="s">
        <v>24</v>
      </c>
    </row>
    <row r="13872" spans="3:33">
      <c r="C13872" s="267" t="s">
        <v>2187</v>
      </c>
      <c r="D13872" s="267" t="s">
        <v>727</v>
      </c>
      <c r="E13872" s="267">
        <v>219</v>
      </c>
      <c r="F13872" s="267" t="s">
        <v>1444</v>
      </c>
      <c r="G13872" s="267" t="s">
        <v>1445</v>
      </c>
      <c r="H13872" s="267">
        <v>1</v>
      </c>
      <c r="I13872" s="267" t="s">
        <v>583</v>
      </c>
      <c r="J13872" s="267">
        <v>2.8</v>
      </c>
      <c r="K13872" s="267" t="s">
        <v>2078</v>
      </c>
      <c r="O13872" s="267" t="s">
        <v>13</v>
      </c>
      <c r="P13872" s="267">
        <v>15380836</v>
      </c>
      <c r="Q13872" s="267" t="s">
        <v>1445</v>
      </c>
      <c r="S13872" s="267">
        <v>41</v>
      </c>
      <c r="T13872" s="267" t="s">
        <v>13</v>
      </c>
      <c r="U13872" s="267" t="s">
        <v>1457</v>
      </c>
      <c r="V13872" s="267" t="s">
        <v>13</v>
      </c>
      <c r="W13872" s="267">
        <v>775710</v>
      </c>
      <c r="X13872" s="267">
        <v>15380836</v>
      </c>
      <c r="Y13872" s="267">
        <v>15380836</v>
      </c>
      <c r="AD13872" s="267" t="s">
        <v>13</v>
      </c>
      <c r="AF13872" s="267" t="s">
        <v>24</v>
      </c>
      <c r="AG13872" s="267" t="s">
        <v>24</v>
      </c>
    </row>
    <row r="13873" spans="3:33">
      <c r="C13873" s="267" t="s">
        <v>2187</v>
      </c>
      <c r="D13873" s="267" t="s">
        <v>727</v>
      </c>
      <c r="E13873" s="267">
        <v>400</v>
      </c>
      <c r="F13873" s="267" t="s">
        <v>1444</v>
      </c>
      <c r="H13873" s="267">
        <v>1</v>
      </c>
      <c r="I13873" s="267" t="s">
        <v>583</v>
      </c>
      <c r="J13873" s="267">
        <v>2.8</v>
      </c>
      <c r="K13873" s="267" t="s">
        <v>2078</v>
      </c>
      <c r="O13873" s="267" t="s">
        <v>24</v>
      </c>
      <c r="P13873" s="267">
        <v>15380836</v>
      </c>
      <c r="Q13873" s="267" t="s">
        <v>1445</v>
      </c>
      <c r="S13873" s="267">
        <v>41</v>
      </c>
      <c r="T13873" s="267" t="s">
        <v>13</v>
      </c>
      <c r="U13873" s="267" t="s">
        <v>1600</v>
      </c>
      <c r="V13873" s="267" t="s">
        <v>13</v>
      </c>
      <c r="W13873" s="267">
        <v>775710</v>
      </c>
      <c r="X13873" s="267" t="s">
        <v>2190</v>
      </c>
      <c r="Y13873" s="267">
        <v>15380836</v>
      </c>
      <c r="AD13873" s="267" t="s">
        <v>13</v>
      </c>
      <c r="AF13873" s="267" t="s">
        <v>24</v>
      </c>
      <c r="AG13873" s="267" t="s">
        <v>24</v>
      </c>
    </row>
    <row r="13874" spans="3:33">
      <c r="C13874" s="267" t="s">
        <v>2187</v>
      </c>
      <c r="D13874" s="267" t="s">
        <v>727</v>
      </c>
      <c r="E13874" s="267">
        <v>10634</v>
      </c>
      <c r="F13874" s="267" t="s">
        <v>1444</v>
      </c>
      <c r="H13874" s="267">
        <v>1</v>
      </c>
      <c r="I13874" s="267" t="s">
        <v>583</v>
      </c>
      <c r="J13874" s="267">
        <v>2.8</v>
      </c>
      <c r="K13874" s="267" t="s">
        <v>2078</v>
      </c>
      <c r="O13874" s="267" t="s">
        <v>24</v>
      </c>
      <c r="P13874" s="267">
        <v>15380836</v>
      </c>
      <c r="Q13874" s="267" t="s">
        <v>1445</v>
      </c>
      <c r="S13874" s="267">
        <v>41</v>
      </c>
      <c r="T13874" s="267" t="s">
        <v>13</v>
      </c>
      <c r="U13874" s="267" t="s">
        <v>1473</v>
      </c>
      <c r="V13874" s="267" t="s">
        <v>13</v>
      </c>
      <c r="W13874" s="267">
        <v>775710</v>
      </c>
      <c r="X13874" s="267" t="s">
        <v>2197</v>
      </c>
      <c r="Y13874" s="267">
        <v>15380836</v>
      </c>
      <c r="AD13874" s="267" t="s">
        <v>13</v>
      </c>
      <c r="AF13874" s="267" t="s">
        <v>24</v>
      </c>
      <c r="AG13874" s="267" t="s">
        <v>24</v>
      </c>
    </row>
    <row r="13875" spans="3:33">
      <c r="C13875" s="267" t="s">
        <v>2187</v>
      </c>
      <c r="D13875" s="267" t="s">
        <v>727</v>
      </c>
      <c r="E13875" s="267">
        <v>172</v>
      </c>
      <c r="F13875" s="267" t="s">
        <v>1444</v>
      </c>
      <c r="G13875" s="267" t="s">
        <v>1445</v>
      </c>
      <c r="H13875" s="267">
        <v>1</v>
      </c>
      <c r="I13875" s="267" t="s">
        <v>583</v>
      </c>
      <c r="J13875" s="267">
        <v>2.8</v>
      </c>
      <c r="K13875" s="267" t="s">
        <v>2078</v>
      </c>
      <c r="O13875" s="267" t="s">
        <v>24</v>
      </c>
      <c r="P13875" s="267">
        <v>15380836</v>
      </c>
      <c r="Q13875" s="267" t="s">
        <v>1445</v>
      </c>
      <c r="S13875" s="267">
        <v>41</v>
      </c>
      <c r="T13875" s="267" t="s">
        <v>13</v>
      </c>
      <c r="U13875" s="267" t="s">
        <v>2195</v>
      </c>
      <c r="V13875" s="267" t="s">
        <v>13</v>
      </c>
      <c r="W13875" s="267">
        <v>775710</v>
      </c>
      <c r="X13875" s="267" t="s">
        <v>2196</v>
      </c>
      <c r="Y13875" s="267">
        <v>15380836</v>
      </c>
      <c r="AD13875" s="267" t="s">
        <v>13</v>
      </c>
      <c r="AF13875" s="267" t="s">
        <v>24</v>
      </c>
      <c r="AG13875" s="267" t="s">
        <v>24</v>
      </c>
    </row>
    <row r="13876" spans="3:33">
      <c r="C13876" s="267" t="s">
        <v>2187</v>
      </c>
      <c r="D13876" s="267" t="s">
        <v>727</v>
      </c>
      <c r="E13876" s="267">
        <v>185</v>
      </c>
      <c r="F13876" s="267" t="s">
        <v>1444</v>
      </c>
      <c r="G13876" s="267" t="s">
        <v>1445</v>
      </c>
      <c r="H13876" s="267">
        <v>1</v>
      </c>
      <c r="I13876" s="267" t="s">
        <v>583</v>
      </c>
      <c r="J13876" s="267">
        <v>2.8</v>
      </c>
      <c r="K13876" s="267" t="s">
        <v>2078</v>
      </c>
      <c r="O13876" s="267" t="s">
        <v>24</v>
      </c>
      <c r="P13876" s="267">
        <v>15380836</v>
      </c>
      <c r="Q13876" s="267" t="s">
        <v>1445</v>
      </c>
      <c r="S13876" s="267">
        <v>41</v>
      </c>
      <c r="T13876" s="267" t="s">
        <v>13</v>
      </c>
      <c r="U13876" s="267" t="s">
        <v>1466</v>
      </c>
      <c r="V13876" s="267" t="s">
        <v>13</v>
      </c>
      <c r="W13876" s="267">
        <v>775710</v>
      </c>
      <c r="X13876" s="267">
        <v>20375161</v>
      </c>
      <c r="Y13876" s="267">
        <v>15380836</v>
      </c>
      <c r="AD13876" s="267" t="s">
        <v>13</v>
      </c>
      <c r="AF13876" s="267" t="s">
        <v>24</v>
      </c>
      <c r="AG13876" s="267" t="s">
        <v>24</v>
      </c>
    </row>
    <row r="13877" spans="3:33">
      <c r="C13877" s="267" t="s">
        <v>2187</v>
      </c>
      <c r="D13877" s="267" t="s">
        <v>727</v>
      </c>
      <c r="E13877" s="267">
        <v>160</v>
      </c>
      <c r="F13877" s="267" t="s">
        <v>1444</v>
      </c>
      <c r="G13877" s="267" t="s">
        <v>1445</v>
      </c>
      <c r="H13877" s="267">
        <v>1</v>
      </c>
      <c r="I13877" s="267" t="s">
        <v>583</v>
      </c>
      <c r="J13877" s="267">
        <v>2.8</v>
      </c>
      <c r="K13877" s="267" t="s">
        <v>2078</v>
      </c>
      <c r="O13877" s="267" t="s">
        <v>24</v>
      </c>
      <c r="P13877" s="267">
        <v>15380836</v>
      </c>
      <c r="Q13877" s="267" t="s">
        <v>1445</v>
      </c>
      <c r="S13877" s="267">
        <v>41</v>
      </c>
      <c r="T13877" s="267" t="s">
        <v>13</v>
      </c>
      <c r="U13877" s="267" t="s">
        <v>1475</v>
      </c>
      <c r="V13877" s="267" t="s">
        <v>13</v>
      </c>
      <c r="W13877" s="267">
        <v>775710</v>
      </c>
      <c r="X13877" s="267" t="s">
        <v>2194</v>
      </c>
      <c r="Y13877" s="267">
        <v>15380836</v>
      </c>
      <c r="AD13877" s="267" t="s">
        <v>13</v>
      </c>
      <c r="AF13877" s="267" t="s">
        <v>24</v>
      </c>
      <c r="AG13877" s="267" t="s">
        <v>24</v>
      </c>
    </row>
    <row r="13878" spans="3:33">
      <c r="C13878" s="267" t="s">
        <v>2187</v>
      </c>
      <c r="D13878" s="267" t="s">
        <v>727</v>
      </c>
      <c r="E13878" s="267">
        <v>3880</v>
      </c>
      <c r="F13878" s="267" t="s">
        <v>1444</v>
      </c>
      <c r="G13878" s="267" t="s">
        <v>1461</v>
      </c>
      <c r="H13878" s="267">
        <v>1</v>
      </c>
      <c r="I13878" s="267" t="s">
        <v>583</v>
      </c>
      <c r="J13878" s="267">
        <v>2.8</v>
      </c>
      <c r="K13878" s="267" t="s">
        <v>2078</v>
      </c>
      <c r="O13878" s="267" t="s">
        <v>24</v>
      </c>
      <c r="P13878" s="267">
        <v>15380836</v>
      </c>
      <c r="Q13878" s="267" t="s">
        <v>1445</v>
      </c>
      <c r="S13878" s="267">
        <v>41</v>
      </c>
      <c r="T13878" s="267" t="s">
        <v>13</v>
      </c>
      <c r="U13878" s="267" t="s">
        <v>1463</v>
      </c>
      <c r="V13878" s="267" t="s">
        <v>13</v>
      </c>
      <c r="W13878" s="267">
        <v>775710</v>
      </c>
      <c r="X13878" s="267">
        <v>20375161</v>
      </c>
      <c r="Y13878" s="267">
        <v>15380836</v>
      </c>
      <c r="AD13878" s="267" t="s">
        <v>13</v>
      </c>
      <c r="AF13878" s="267" t="s">
        <v>24</v>
      </c>
      <c r="AG13878" s="267" t="s">
        <v>24</v>
      </c>
    </row>
    <row r="13879" spans="3:33">
      <c r="C13879" s="267" t="s">
        <v>2187</v>
      </c>
      <c r="D13879" s="267" t="s">
        <v>727</v>
      </c>
      <c r="E13879" s="267">
        <v>3877</v>
      </c>
      <c r="F13879" s="267" t="s">
        <v>1444</v>
      </c>
      <c r="G13879" s="267" t="s">
        <v>1445</v>
      </c>
      <c r="H13879" s="267">
        <v>1</v>
      </c>
      <c r="I13879" s="267" t="s">
        <v>583</v>
      </c>
      <c r="J13879" s="267">
        <v>2.8</v>
      </c>
      <c r="K13879" s="267" t="s">
        <v>2078</v>
      </c>
      <c r="O13879" s="267" t="s">
        <v>24</v>
      </c>
      <c r="P13879" s="267">
        <v>15380836</v>
      </c>
      <c r="Q13879" s="267" t="s">
        <v>1445</v>
      </c>
      <c r="S13879" s="267">
        <v>41</v>
      </c>
      <c r="T13879" s="267" t="s">
        <v>13</v>
      </c>
      <c r="U13879" s="267" t="s">
        <v>1470</v>
      </c>
      <c r="V13879" s="267" t="s">
        <v>13</v>
      </c>
      <c r="W13879" s="267">
        <v>775710</v>
      </c>
      <c r="X13879" s="267" t="s">
        <v>2193</v>
      </c>
      <c r="Y13879" s="267">
        <v>15380836</v>
      </c>
      <c r="AD13879" s="267" t="s">
        <v>13</v>
      </c>
      <c r="AF13879" s="267" t="s">
        <v>24</v>
      </c>
      <c r="AG13879" s="267" t="s">
        <v>24</v>
      </c>
    </row>
    <row r="13880" spans="3:33">
      <c r="C13880" s="267" t="s">
        <v>2187</v>
      </c>
      <c r="D13880" s="267" t="s">
        <v>727</v>
      </c>
      <c r="E13880" s="267">
        <v>3877</v>
      </c>
      <c r="F13880" s="267" t="s">
        <v>1444</v>
      </c>
      <c r="G13880" s="267" t="s">
        <v>1461</v>
      </c>
      <c r="H13880" s="267">
        <v>1</v>
      </c>
      <c r="I13880" s="267" t="s">
        <v>583</v>
      </c>
      <c r="J13880" s="267">
        <v>2.8</v>
      </c>
      <c r="K13880" s="267" t="s">
        <v>2078</v>
      </c>
      <c r="O13880" s="267" t="s">
        <v>24</v>
      </c>
      <c r="P13880" s="267">
        <v>15380836</v>
      </c>
      <c r="Q13880" s="267" t="s">
        <v>1445</v>
      </c>
      <c r="S13880" s="267">
        <v>41</v>
      </c>
      <c r="T13880" s="267" t="s">
        <v>13</v>
      </c>
      <c r="U13880" s="267" t="s">
        <v>1470</v>
      </c>
      <c r="V13880" s="267" t="s">
        <v>13</v>
      </c>
      <c r="W13880" s="267">
        <v>775710</v>
      </c>
      <c r="X13880" s="267" t="s">
        <v>2192</v>
      </c>
      <c r="Y13880" s="267">
        <v>15380836</v>
      </c>
      <c r="AD13880" s="267" t="s">
        <v>13</v>
      </c>
      <c r="AF13880" s="267" t="s">
        <v>24</v>
      </c>
      <c r="AG13880" s="267" t="s">
        <v>24</v>
      </c>
    </row>
    <row r="13881" spans="3:33">
      <c r="C13881" s="267" t="s">
        <v>2187</v>
      </c>
      <c r="D13881" s="267" t="s">
        <v>727</v>
      </c>
      <c r="E13881" s="267">
        <v>1</v>
      </c>
      <c r="F13881" s="267" t="s">
        <v>1444</v>
      </c>
      <c r="G13881" s="267" t="s">
        <v>1445</v>
      </c>
      <c r="H13881" s="267">
        <v>1</v>
      </c>
      <c r="I13881" s="267" t="s">
        <v>583</v>
      </c>
      <c r="J13881" s="267">
        <v>2.8</v>
      </c>
      <c r="K13881" s="267" t="s">
        <v>2078</v>
      </c>
      <c r="O13881" s="267" t="s">
        <v>13</v>
      </c>
      <c r="P13881" s="267">
        <v>15380836</v>
      </c>
      <c r="Q13881" s="267" t="s">
        <v>1445</v>
      </c>
      <c r="S13881" s="267">
        <v>41</v>
      </c>
      <c r="T13881" s="267" t="s">
        <v>13</v>
      </c>
      <c r="U13881" s="267" t="s">
        <v>1446</v>
      </c>
      <c r="V13881" s="267" t="s">
        <v>24</v>
      </c>
      <c r="W13881" s="267">
        <v>775710</v>
      </c>
      <c r="X13881" s="267">
        <v>15380836</v>
      </c>
      <c r="Y13881" s="267">
        <v>15380836</v>
      </c>
      <c r="AD13881" s="267" t="s">
        <v>13</v>
      </c>
      <c r="AF13881" s="267" t="s">
        <v>24</v>
      </c>
      <c r="AG13881" s="267" t="s">
        <v>24</v>
      </c>
    </row>
    <row r="13882" spans="3:33">
      <c r="C13882" s="267" t="s">
        <v>2187</v>
      </c>
      <c r="D13882" s="267" t="s">
        <v>727</v>
      </c>
      <c r="E13882" s="267">
        <v>1682</v>
      </c>
      <c r="F13882" s="267" t="s">
        <v>1444</v>
      </c>
      <c r="G13882" s="267" t="s">
        <v>1461</v>
      </c>
      <c r="H13882" s="267">
        <v>1</v>
      </c>
      <c r="I13882" s="267" t="s">
        <v>583</v>
      </c>
      <c r="J13882" s="267">
        <v>2.8</v>
      </c>
      <c r="K13882" s="267" t="s">
        <v>2078</v>
      </c>
      <c r="O13882" s="267" t="s">
        <v>13</v>
      </c>
      <c r="P13882" s="267">
        <v>15380836</v>
      </c>
      <c r="Q13882" s="267" t="s">
        <v>1445</v>
      </c>
      <c r="S13882" s="267">
        <v>41</v>
      </c>
      <c r="T13882" s="267" t="s">
        <v>13</v>
      </c>
      <c r="U13882" s="267" t="s">
        <v>1459</v>
      </c>
      <c r="V13882" s="267" t="s">
        <v>13</v>
      </c>
      <c r="W13882" s="267">
        <v>775710</v>
      </c>
      <c r="X13882" s="267">
        <v>810030</v>
      </c>
      <c r="Y13882" s="267">
        <v>15380836</v>
      </c>
      <c r="AD13882" s="267" t="s">
        <v>13</v>
      </c>
      <c r="AF13882" s="267" t="s">
        <v>24</v>
      </c>
      <c r="AG13882" s="267" t="s">
        <v>24</v>
      </c>
    </row>
    <row r="13883" spans="3:33">
      <c r="C13883" s="267" t="s">
        <v>2187</v>
      </c>
      <c r="D13883" s="267" t="s">
        <v>727</v>
      </c>
      <c r="E13883" s="267">
        <v>1354</v>
      </c>
      <c r="F13883" s="267" t="s">
        <v>1444</v>
      </c>
      <c r="G13883" s="267" t="s">
        <v>1445</v>
      </c>
      <c r="H13883" s="267">
        <v>1</v>
      </c>
      <c r="I13883" s="267" t="s">
        <v>583</v>
      </c>
      <c r="J13883" s="267">
        <v>2.8</v>
      </c>
      <c r="K13883" s="267" t="s">
        <v>2078</v>
      </c>
      <c r="O13883" s="267" t="s">
        <v>24</v>
      </c>
      <c r="P13883" s="267">
        <v>15380836</v>
      </c>
      <c r="Q13883" s="267" t="s">
        <v>1445</v>
      </c>
      <c r="S13883" s="267">
        <v>41</v>
      </c>
      <c r="T13883" s="267" t="s">
        <v>13</v>
      </c>
      <c r="U13883" s="267" t="s">
        <v>1451</v>
      </c>
      <c r="V13883" s="267" t="s">
        <v>13</v>
      </c>
      <c r="W13883" s="267">
        <v>775710</v>
      </c>
      <c r="X13883" s="267">
        <v>15380836</v>
      </c>
      <c r="Y13883" s="267">
        <v>15380836</v>
      </c>
      <c r="AD13883" s="267" t="s">
        <v>13</v>
      </c>
      <c r="AF13883" s="267" t="s">
        <v>24</v>
      </c>
      <c r="AG13883" s="267" t="s">
        <v>24</v>
      </c>
    </row>
    <row r="13884" spans="3:33">
      <c r="C13884" s="267" t="s">
        <v>2187</v>
      </c>
      <c r="D13884" s="267" t="s">
        <v>727</v>
      </c>
      <c r="E13884" s="267">
        <v>377</v>
      </c>
      <c r="F13884" s="267" t="s">
        <v>1444</v>
      </c>
      <c r="G13884" s="267" t="s">
        <v>1461</v>
      </c>
      <c r="H13884" s="267">
        <v>1</v>
      </c>
      <c r="I13884" s="267" t="s">
        <v>583</v>
      </c>
      <c r="J13884" s="267">
        <v>2.8</v>
      </c>
      <c r="K13884" s="267" t="s">
        <v>2078</v>
      </c>
      <c r="O13884" s="267" t="s">
        <v>24</v>
      </c>
      <c r="P13884" s="267">
        <v>15380836</v>
      </c>
      <c r="Q13884" s="267" t="s">
        <v>1445</v>
      </c>
      <c r="S13884" s="267">
        <v>41</v>
      </c>
      <c r="T13884" s="267" t="s">
        <v>13</v>
      </c>
      <c r="U13884" s="267" t="s">
        <v>1479</v>
      </c>
      <c r="V13884" s="267" t="s">
        <v>13</v>
      </c>
      <c r="W13884" s="267">
        <v>775710</v>
      </c>
      <c r="X13884" s="267" t="s">
        <v>2191</v>
      </c>
      <c r="Y13884" s="267">
        <v>15380836</v>
      </c>
      <c r="AD13884" s="267" t="s">
        <v>13</v>
      </c>
      <c r="AF13884" s="267" t="s">
        <v>24</v>
      </c>
      <c r="AG13884" s="267" t="s">
        <v>24</v>
      </c>
    </row>
    <row r="13885" spans="3:33">
      <c r="C13885" s="267" t="s">
        <v>2187</v>
      </c>
      <c r="D13885" s="267" t="s">
        <v>727</v>
      </c>
      <c r="E13885" s="267">
        <v>13610</v>
      </c>
      <c r="F13885" s="267" t="s">
        <v>1444</v>
      </c>
      <c r="G13885" s="267" t="s">
        <v>1445</v>
      </c>
      <c r="H13885" s="267">
        <v>1</v>
      </c>
      <c r="I13885" s="267" t="s">
        <v>583</v>
      </c>
      <c r="J13885" s="267">
        <v>2.8</v>
      </c>
      <c r="K13885" s="267" t="s">
        <v>2078</v>
      </c>
      <c r="O13885" s="267" t="s">
        <v>24</v>
      </c>
      <c r="P13885" s="267">
        <v>15380836</v>
      </c>
      <c r="Q13885" s="267" t="s">
        <v>1445</v>
      </c>
      <c r="S13885" s="267">
        <v>41</v>
      </c>
      <c r="T13885" s="267" t="s">
        <v>13</v>
      </c>
      <c r="U13885" s="267" t="s">
        <v>1490</v>
      </c>
      <c r="V13885" s="267" t="s">
        <v>13</v>
      </c>
      <c r="W13885" s="267">
        <v>775710</v>
      </c>
      <c r="X13885" s="267">
        <v>63701002070</v>
      </c>
      <c r="Y13885" s="267">
        <v>15380836</v>
      </c>
      <c r="AD13885" s="267" t="s">
        <v>13</v>
      </c>
      <c r="AF13885" s="267" t="s">
        <v>24</v>
      </c>
      <c r="AG13885" s="267" t="s">
        <v>24</v>
      </c>
    </row>
    <row r="13886" spans="3:33">
      <c r="C13886" s="267" t="s">
        <v>2187</v>
      </c>
      <c r="D13886" s="267" t="s">
        <v>727</v>
      </c>
      <c r="E13886" s="267">
        <v>18206</v>
      </c>
      <c r="F13886" s="267" t="s">
        <v>1444</v>
      </c>
      <c r="G13886" s="267" t="s">
        <v>1445</v>
      </c>
      <c r="H13886" s="267">
        <v>1</v>
      </c>
      <c r="I13886" s="267" t="s">
        <v>583</v>
      </c>
      <c r="J13886" s="267">
        <v>2.8</v>
      </c>
      <c r="K13886" s="267" t="s">
        <v>2078</v>
      </c>
      <c r="O13886" s="267" t="s">
        <v>13</v>
      </c>
      <c r="P13886" s="267">
        <v>15380836</v>
      </c>
      <c r="Q13886" s="267" t="s">
        <v>1445</v>
      </c>
      <c r="S13886" s="267">
        <v>41</v>
      </c>
      <c r="T13886" s="267" t="s">
        <v>24</v>
      </c>
      <c r="U13886" s="267" t="s">
        <v>1491</v>
      </c>
      <c r="V13886" s="267" t="s">
        <v>13</v>
      </c>
      <c r="W13886" s="267">
        <v>775710</v>
      </c>
      <c r="X13886" s="267" t="s">
        <v>2190</v>
      </c>
      <c r="Y13886" s="267">
        <v>15380836</v>
      </c>
      <c r="AD13886" s="267" t="s">
        <v>24</v>
      </c>
      <c r="AF13886" s="267" t="s">
        <v>24</v>
      </c>
      <c r="AG13886" s="267" t="s">
        <v>24</v>
      </c>
    </row>
    <row r="13887" spans="3:33">
      <c r="C13887" s="267" t="s">
        <v>2187</v>
      </c>
      <c r="D13887" s="267" t="s">
        <v>727</v>
      </c>
      <c r="E13887" s="267">
        <v>129</v>
      </c>
      <c r="F13887" s="267" t="s">
        <v>1444</v>
      </c>
      <c r="G13887" s="267" t="s">
        <v>1445</v>
      </c>
      <c r="H13887" s="267">
        <v>1</v>
      </c>
      <c r="I13887" s="267" t="s">
        <v>583</v>
      </c>
      <c r="J13887" s="267">
        <v>2.8</v>
      </c>
      <c r="K13887" s="267" t="s">
        <v>2078</v>
      </c>
      <c r="O13887" s="267" t="s">
        <v>24</v>
      </c>
      <c r="P13887" s="267">
        <v>15380836</v>
      </c>
      <c r="Q13887" s="267" t="s">
        <v>1445</v>
      </c>
      <c r="S13887" s="267">
        <v>41</v>
      </c>
      <c r="T13887" s="267" t="s">
        <v>13</v>
      </c>
      <c r="U13887" s="267" t="s">
        <v>1468</v>
      </c>
      <c r="V13887" s="267" t="s">
        <v>13</v>
      </c>
      <c r="W13887" s="267">
        <v>775710</v>
      </c>
      <c r="X13887" s="267" t="s">
        <v>2189</v>
      </c>
      <c r="Y13887" s="267">
        <v>15380836</v>
      </c>
      <c r="AD13887" s="267" t="s">
        <v>13</v>
      </c>
      <c r="AF13887" s="267" t="s">
        <v>24</v>
      </c>
      <c r="AG13887" s="267" t="s">
        <v>24</v>
      </c>
    </row>
    <row r="13888" spans="3:33">
      <c r="C13888" s="267" t="s">
        <v>2187</v>
      </c>
      <c r="D13888" s="267" t="s">
        <v>727</v>
      </c>
      <c r="E13888" s="267">
        <v>3879</v>
      </c>
      <c r="F13888" s="267" t="s">
        <v>1444</v>
      </c>
      <c r="G13888" s="267" t="s">
        <v>1445</v>
      </c>
      <c r="H13888" s="267">
        <v>1</v>
      </c>
      <c r="I13888" s="267" t="s">
        <v>583</v>
      </c>
      <c r="J13888" s="267">
        <v>2.8</v>
      </c>
      <c r="K13888" s="267" t="s">
        <v>2078</v>
      </c>
      <c r="O13888" s="267" t="s">
        <v>24</v>
      </c>
      <c r="P13888" s="267">
        <v>15380836</v>
      </c>
      <c r="Q13888" s="267" t="s">
        <v>1445</v>
      </c>
      <c r="S13888" s="267">
        <v>41</v>
      </c>
      <c r="T13888" s="267" t="s">
        <v>13</v>
      </c>
      <c r="U13888" s="267" t="s">
        <v>1467</v>
      </c>
      <c r="V13888" s="267" t="s">
        <v>13</v>
      </c>
      <c r="W13888" s="267">
        <v>775710</v>
      </c>
      <c r="X13888" s="267" t="s">
        <v>2188</v>
      </c>
      <c r="Y13888" s="267">
        <v>15380836</v>
      </c>
      <c r="AD13888" s="267" t="s">
        <v>13</v>
      </c>
      <c r="AF13888" s="267" t="s">
        <v>24</v>
      </c>
      <c r="AG13888" s="267" t="s">
        <v>24</v>
      </c>
    </row>
    <row r="13889" spans="3:33">
      <c r="C13889" s="267" t="s">
        <v>2187</v>
      </c>
      <c r="D13889" s="267" t="s">
        <v>727</v>
      </c>
      <c r="E13889" s="267">
        <v>1299</v>
      </c>
      <c r="F13889" s="267" t="s">
        <v>1444</v>
      </c>
      <c r="G13889" s="267" t="s">
        <v>1461</v>
      </c>
      <c r="H13889" s="267">
        <v>1</v>
      </c>
      <c r="I13889" s="267" t="s">
        <v>583</v>
      </c>
      <c r="J13889" s="267">
        <v>2.8</v>
      </c>
      <c r="K13889" s="267" t="s">
        <v>2078</v>
      </c>
      <c r="O13889" s="267" t="s">
        <v>13</v>
      </c>
      <c r="P13889" s="267">
        <v>15380836</v>
      </c>
      <c r="Q13889" s="267" t="s">
        <v>1445</v>
      </c>
      <c r="S13889" s="267">
        <v>41</v>
      </c>
      <c r="T13889" s="267" t="s">
        <v>24</v>
      </c>
      <c r="U13889" s="267" t="s">
        <v>1488</v>
      </c>
      <c r="V13889" s="267" t="s">
        <v>13</v>
      </c>
      <c r="W13889" s="267">
        <v>775710</v>
      </c>
      <c r="X13889" s="267" t="s">
        <v>2190</v>
      </c>
      <c r="Y13889" s="267">
        <v>15380836</v>
      </c>
      <c r="AD13889" s="267" t="s">
        <v>24</v>
      </c>
      <c r="AF13889" s="267" t="s">
        <v>24</v>
      </c>
      <c r="AG13889" s="267" t="s">
        <v>24</v>
      </c>
    </row>
    <row r="13890" spans="3:33">
      <c r="C13890" s="267" t="s">
        <v>2187</v>
      </c>
      <c r="D13890" s="267" t="s">
        <v>727</v>
      </c>
      <c r="E13890" s="267">
        <v>219</v>
      </c>
      <c r="F13890" s="267" t="s">
        <v>1444</v>
      </c>
      <c r="G13890" s="267" t="s">
        <v>1445</v>
      </c>
      <c r="H13890" s="267">
        <v>1</v>
      </c>
      <c r="I13890" s="267" t="s">
        <v>583</v>
      </c>
      <c r="J13890" s="267">
        <v>2.8</v>
      </c>
      <c r="K13890" s="267" t="s">
        <v>2078</v>
      </c>
      <c r="O13890" s="267" t="s">
        <v>13</v>
      </c>
      <c r="P13890" s="267">
        <v>15380836</v>
      </c>
      <c r="Q13890" s="267" t="s">
        <v>1445</v>
      </c>
      <c r="S13890" s="267">
        <v>41</v>
      </c>
      <c r="T13890" s="267" t="s">
        <v>13</v>
      </c>
      <c r="U13890" s="267" t="s">
        <v>1457</v>
      </c>
      <c r="V13890" s="267" t="s">
        <v>13</v>
      </c>
      <c r="W13890" s="267">
        <v>775710</v>
      </c>
      <c r="X13890" s="267">
        <v>15380836</v>
      </c>
      <c r="Y13890" s="267">
        <v>15380836</v>
      </c>
      <c r="AD13890" s="267" t="s">
        <v>13</v>
      </c>
      <c r="AF13890" s="267" t="s">
        <v>24</v>
      </c>
      <c r="AG13890" s="267" t="s">
        <v>24</v>
      </c>
    </row>
    <row r="13891" spans="3:33">
      <c r="C13891" s="267" t="s">
        <v>2187</v>
      </c>
      <c r="D13891" s="267" t="s">
        <v>727</v>
      </c>
      <c r="E13891" s="267">
        <v>400</v>
      </c>
      <c r="F13891" s="267" t="s">
        <v>1444</v>
      </c>
      <c r="H13891" s="267">
        <v>1</v>
      </c>
      <c r="I13891" s="267" t="s">
        <v>583</v>
      </c>
      <c r="J13891" s="267">
        <v>2.8</v>
      </c>
      <c r="K13891" s="267" t="s">
        <v>2078</v>
      </c>
      <c r="O13891" s="267" t="s">
        <v>24</v>
      </c>
      <c r="P13891" s="267">
        <v>15380836</v>
      </c>
      <c r="Q13891" s="267" t="s">
        <v>1445</v>
      </c>
      <c r="S13891" s="267">
        <v>41</v>
      </c>
      <c r="T13891" s="267" t="s">
        <v>13</v>
      </c>
      <c r="U13891" s="267" t="s">
        <v>1600</v>
      </c>
      <c r="V13891" s="267" t="s">
        <v>13</v>
      </c>
      <c r="W13891" s="267">
        <v>775710</v>
      </c>
      <c r="X13891" s="267" t="s">
        <v>2190</v>
      </c>
      <c r="Y13891" s="267">
        <v>15380836</v>
      </c>
      <c r="AD13891" s="267" t="s">
        <v>13</v>
      </c>
      <c r="AF13891" s="267" t="s">
        <v>24</v>
      </c>
      <c r="AG13891" s="267" t="s">
        <v>24</v>
      </c>
    </row>
    <row r="13892" spans="3:33">
      <c r="C13892" s="267" t="s">
        <v>2187</v>
      </c>
      <c r="D13892" s="267" t="s">
        <v>727</v>
      </c>
      <c r="E13892" s="267">
        <v>10634</v>
      </c>
      <c r="F13892" s="267" t="s">
        <v>1444</v>
      </c>
      <c r="H13892" s="267">
        <v>1</v>
      </c>
      <c r="I13892" s="267" t="s">
        <v>583</v>
      </c>
      <c r="J13892" s="267">
        <v>2.8</v>
      </c>
      <c r="K13892" s="267" t="s">
        <v>2078</v>
      </c>
      <c r="O13892" s="267" t="s">
        <v>24</v>
      </c>
      <c r="P13892" s="267">
        <v>15380836</v>
      </c>
      <c r="Q13892" s="267" t="s">
        <v>1445</v>
      </c>
      <c r="S13892" s="267">
        <v>41</v>
      </c>
      <c r="T13892" s="267" t="s">
        <v>13</v>
      </c>
      <c r="U13892" s="267" t="s">
        <v>1473</v>
      </c>
      <c r="V13892" s="267" t="s">
        <v>13</v>
      </c>
      <c r="W13892" s="267">
        <v>775710</v>
      </c>
      <c r="X13892" s="267" t="s">
        <v>2197</v>
      </c>
      <c r="Y13892" s="267">
        <v>15380836</v>
      </c>
      <c r="AD13892" s="267" t="s">
        <v>13</v>
      </c>
      <c r="AF13892" s="267" t="s">
        <v>24</v>
      </c>
      <c r="AG13892" s="267" t="s">
        <v>24</v>
      </c>
    </row>
    <row r="13893" spans="3:33">
      <c r="C13893" s="267" t="s">
        <v>2187</v>
      </c>
      <c r="D13893" s="267" t="s">
        <v>727</v>
      </c>
      <c r="E13893" s="267">
        <v>172</v>
      </c>
      <c r="F13893" s="267" t="s">
        <v>1444</v>
      </c>
      <c r="G13893" s="267" t="s">
        <v>1445</v>
      </c>
      <c r="H13893" s="267">
        <v>1</v>
      </c>
      <c r="I13893" s="267" t="s">
        <v>583</v>
      </c>
      <c r="J13893" s="267">
        <v>2.8</v>
      </c>
      <c r="K13893" s="267" t="s">
        <v>2078</v>
      </c>
      <c r="O13893" s="267" t="s">
        <v>24</v>
      </c>
      <c r="P13893" s="267">
        <v>15380836</v>
      </c>
      <c r="Q13893" s="267" t="s">
        <v>1445</v>
      </c>
      <c r="S13893" s="267">
        <v>41</v>
      </c>
      <c r="T13893" s="267" t="s">
        <v>13</v>
      </c>
      <c r="U13893" s="267" t="s">
        <v>2195</v>
      </c>
      <c r="V13893" s="267" t="s">
        <v>13</v>
      </c>
      <c r="W13893" s="267">
        <v>775710</v>
      </c>
      <c r="X13893" s="267" t="s">
        <v>2196</v>
      </c>
      <c r="Y13893" s="267">
        <v>15380836</v>
      </c>
      <c r="AD13893" s="267" t="s">
        <v>13</v>
      </c>
      <c r="AF13893" s="267" t="s">
        <v>24</v>
      </c>
      <c r="AG13893" s="267" t="s">
        <v>24</v>
      </c>
    </row>
    <row r="13894" spans="3:33">
      <c r="C13894" s="267" t="s">
        <v>2187</v>
      </c>
      <c r="D13894" s="267" t="s">
        <v>727</v>
      </c>
      <c r="E13894" s="267">
        <v>185</v>
      </c>
      <c r="F13894" s="267" t="s">
        <v>1444</v>
      </c>
      <c r="G13894" s="267" t="s">
        <v>1445</v>
      </c>
      <c r="H13894" s="267">
        <v>1</v>
      </c>
      <c r="I13894" s="267" t="s">
        <v>583</v>
      </c>
      <c r="J13894" s="267">
        <v>2.8</v>
      </c>
      <c r="K13894" s="267" t="s">
        <v>2078</v>
      </c>
      <c r="O13894" s="267" t="s">
        <v>24</v>
      </c>
      <c r="P13894" s="267">
        <v>15380836</v>
      </c>
      <c r="Q13894" s="267" t="s">
        <v>1445</v>
      </c>
      <c r="S13894" s="267">
        <v>41</v>
      </c>
      <c r="T13894" s="267" t="s">
        <v>13</v>
      </c>
      <c r="U13894" s="267" t="s">
        <v>1466</v>
      </c>
      <c r="V13894" s="267" t="s">
        <v>13</v>
      </c>
      <c r="W13894" s="267">
        <v>775710</v>
      </c>
      <c r="X13894" s="267">
        <v>20375161</v>
      </c>
      <c r="Y13894" s="267">
        <v>15380836</v>
      </c>
      <c r="AD13894" s="267" t="s">
        <v>13</v>
      </c>
      <c r="AF13894" s="267" t="s">
        <v>24</v>
      </c>
      <c r="AG13894" s="267" t="s">
        <v>24</v>
      </c>
    </row>
    <row r="13895" spans="3:33">
      <c r="C13895" s="267" t="s">
        <v>2187</v>
      </c>
      <c r="D13895" s="267" t="s">
        <v>727</v>
      </c>
      <c r="E13895" s="267">
        <v>160</v>
      </c>
      <c r="F13895" s="267" t="s">
        <v>1444</v>
      </c>
      <c r="G13895" s="267" t="s">
        <v>1445</v>
      </c>
      <c r="H13895" s="267">
        <v>1</v>
      </c>
      <c r="I13895" s="267" t="s">
        <v>583</v>
      </c>
      <c r="J13895" s="267">
        <v>2.8</v>
      </c>
      <c r="K13895" s="267" t="s">
        <v>2078</v>
      </c>
      <c r="O13895" s="267" t="s">
        <v>24</v>
      </c>
      <c r="P13895" s="267">
        <v>15380836</v>
      </c>
      <c r="Q13895" s="267" t="s">
        <v>1445</v>
      </c>
      <c r="S13895" s="267">
        <v>41</v>
      </c>
      <c r="T13895" s="267" t="s">
        <v>13</v>
      </c>
      <c r="U13895" s="267" t="s">
        <v>1475</v>
      </c>
      <c r="V13895" s="267" t="s">
        <v>13</v>
      </c>
      <c r="W13895" s="267">
        <v>775710</v>
      </c>
      <c r="X13895" s="267" t="s">
        <v>2194</v>
      </c>
      <c r="Y13895" s="267">
        <v>15380836</v>
      </c>
      <c r="AD13895" s="267" t="s">
        <v>13</v>
      </c>
      <c r="AF13895" s="267" t="s">
        <v>24</v>
      </c>
      <c r="AG13895" s="267" t="s">
        <v>24</v>
      </c>
    </row>
    <row r="13896" spans="3:33">
      <c r="C13896" s="267" t="s">
        <v>2187</v>
      </c>
      <c r="D13896" s="267" t="s">
        <v>727</v>
      </c>
      <c r="E13896" s="267">
        <v>3880</v>
      </c>
      <c r="F13896" s="267" t="s">
        <v>1444</v>
      </c>
      <c r="G13896" s="267" t="s">
        <v>1461</v>
      </c>
      <c r="H13896" s="267">
        <v>1</v>
      </c>
      <c r="I13896" s="267" t="s">
        <v>583</v>
      </c>
      <c r="J13896" s="267">
        <v>2.8</v>
      </c>
      <c r="K13896" s="267" t="s">
        <v>2078</v>
      </c>
      <c r="O13896" s="267" t="s">
        <v>24</v>
      </c>
      <c r="P13896" s="267">
        <v>15380836</v>
      </c>
      <c r="Q13896" s="267" t="s">
        <v>1445</v>
      </c>
      <c r="S13896" s="267">
        <v>41</v>
      </c>
      <c r="T13896" s="267" t="s">
        <v>13</v>
      </c>
      <c r="U13896" s="267" t="s">
        <v>1463</v>
      </c>
      <c r="V13896" s="267" t="s">
        <v>13</v>
      </c>
      <c r="W13896" s="267">
        <v>775710</v>
      </c>
      <c r="X13896" s="267">
        <v>20375161</v>
      </c>
      <c r="Y13896" s="267">
        <v>15380836</v>
      </c>
      <c r="AD13896" s="267" t="s">
        <v>13</v>
      </c>
      <c r="AF13896" s="267" t="s">
        <v>24</v>
      </c>
      <c r="AG13896" s="267" t="s">
        <v>24</v>
      </c>
    </row>
    <row r="13897" spans="3:33">
      <c r="C13897" s="267" t="s">
        <v>2187</v>
      </c>
      <c r="D13897" s="267" t="s">
        <v>727</v>
      </c>
      <c r="E13897" s="267">
        <v>3877</v>
      </c>
      <c r="F13897" s="267" t="s">
        <v>1444</v>
      </c>
      <c r="G13897" s="267" t="s">
        <v>1445</v>
      </c>
      <c r="H13897" s="267">
        <v>1</v>
      </c>
      <c r="I13897" s="267" t="s">
        <v>583</v>
      </c>
      <c r="J13897" s="267">
        <v>2.8</v>
      </c>
      <c r="K13897" s="267" t="s">
        <v>2078</v>
      </c>
      <c r="O13897" s="267" t="s">
        <v>24</v>
      </c>
      <c r="P13897" s="267">
        <v>15380836</v>
      </c>
      <c r="Q13897" s="267" t="s">
        <v>1445</v>
      </c>
      <c r="S13897" s="267">
        <v>41</v>
      </c>
      <c r="T13897" s="267" t="s">
        <v>13</v>
      </c>
      <c r="U13897" s="267" t="s">
        <v>1470</v>
      </c>
      <c r="V13897" s="267" t="s">
        <v>13</v>
      </c>
      <c r="W13897" s="267">
        <v>775710</v>
      </c>
      <c r="X13897" s="267" t="s">
        <v>2193</v>
      </c>
      <c r="Y13897" s="267">
        <v>15380836</v>
      </c>
      <c r="AD13897" s="267" t="s">
        <v>13</v>
      </c>
      <c r="AF13897" s="267" t="s">
        <v>24</v>
      </c>
      <c r="AG13897" s="267" t="s">
        <v>24</v>
      </c>
    </row>
    <row r="13898" spans="3:33">
      <c r="C13898" s="267" t="s">
        <v>2187</v>
      </c>
      <c r="D13898" s="267" t="s">
        <v>727</v>
      </c>
      <c r="E13898" s="267">
        <v>3877</v>
      </c>
      <c r="F13898" s="267" t="s">
        <v>1444</v>
      </c>
      <c r="G13898" s="267" t="s">
        <v>1461</v>
      </c>
      <c r="H13898" s="267">
        <v>1</v>
      </c>
      <c r="I13898" s="267" t="s">
        <v>583</v>
      </c>
      <c r="J13898" s="267">
        <v>2.8</v>
      </c>
      <c r="K13898" s="267" t="s">
        <v>2078</v>
      </c>
      <c r="O13898" s="267" t="s">
        <v>24</v>
      </c>
      <c r="P13898" s="267">
        <v>15380836</v>
      </c>
      <c r="Q13898" s="267" t="s">
        <v>1445</v>
      </c>
      <c r="S13898" s="267">
        <v>41</v>
      </c>
      <c r="T13898" s="267" t="s">
        <v>13</v>
      </c>
      <c r="U13898" s="267" t="s">
        <v>1470</v>
      </c>
      <c r="V13898" s="267" t="s">
        <v>13</v>
      </c>
      <c r="W13898" s="267">
        <v>775710</v>
      </c>
      <c r="X13898" s="267" t="s">
        <v>2192</v>
      </c>
      <c r="Y13898" s="267">
        <v>15380836</v>
      </c>
      <c r="AD13898" s="267" t="s">
        <v>13</v>
      </c>
      <c r="AF13898" s="267" t="s">
        <v>24</v>
      </c>
      <c r="AG13898" s="267" t="s">
        <v>24</v>
      </c>
    </row>
    <row r="13899" spans="3:33">
      <c r="C13899" s="267" t="s">
        <v>2187</v>
      </c>
      <c r="D13899" s="267" t="s">
        <v>727</v>
      </c>
      <c r="E13899" s="267">
        <v>1</v>
      </c>
      <c r="F13899" s="267" t="s">
        <v>1444</v>
      </c>
      <c r="G13899" s="267" t="s">
        <v>1445</v>
      </c>
      <c r="H13899" s="267">
        <v>1</v>
      </c>
      <c r="I13899" s="267" t="s">
        <v>583</v>
      </c>
      <c r="J13899" s="267">
        <v>2.8</v>
      </c>
      <c r="K13899" s="267" t="s">
        <v>2078</v>
      </c>
      <c r="O13899" s="267" t="s">
        <v>13</v>
      </c>
      <c r="P13899" s="267">
        <v>15380836</v>
      </c>
      <c r="Q13899" s="267" t="s">
        <v>1445</v>
      </c>
      <c r="S13899" s="267">
        <v>41</v>
      </c>
      <c r="T13899" s="267" t="s">
        <v>13</v>
      </c>
      <c r="U13899" s="267" t="s">
        <v>1446</v>
      </c>
      <c r="V13899" s="267" t="s">
        <v>24</v>
      </c>
      <c r="W13899" s="267">
        <v>775710</v>
      </c>
      <c r="X13899" s="267">
        <v>15380836</v>
      </c>
      <c r="Y13899" s="267">
        <v>15380836</v>
      </c>
      <c r="AD13899" s="267" t="s">
        <v>13</v>
      </c>
      <c r="AF13899" s="267" t="s">
        <v>24</v>
      </c>
      <c r="AG13899" s="267" t="s">
        <v>24</v>
      </c>
    </row>
    <row r="13900" spans="3:33">
      <c r="C13900" s="267" t="s">
        <v>2187</v>
      </c>
      <c r="D13900" s="267" t="s">
        <v>727</v>
      </c>
      <c r="E13900" s="267">
        <v>1682</v>
      </c>
      <c r="F13900" s="267" t="s">
        <v>1444</v>
      </c>
      <c r="G13900" s="267" t="s">
        <v>1461</v>
      </c>
      <c r="H13900" s="267">
        <v>1</v>
      </c>
      <c r="I13900" s="267" t="s">
        <v>583</v>
      </c>
      <c r="J13900" s="267">
        <v>2.8</v>
      </c>
      <c r="K13900" s="267" t="s">
        <v>2078</v>
      </c>
      <c r="O13900" s="267" t="s">
        <v>13</v>
      </c>
      <c r="P13900" s="267">
        <v>15380836</v>
      </c>
      <c r="Q13900" s="267" t="s">
        <v>1445</v>
      </c>
      <c r="S13900" s="267">
        <v>41</v>
      </c>
      <c r="T13900" s="267" t="s">
        <v>13</v>
      </c>
      <c r="U13900" s="267" t="s">
        <v>1459</v>
      </c>
      <c r="V13900" s="267" t="s">
        <v>13</v>
      </c>
      <c r="W13900" s="267">
        <v>775710</v>
      </c>
      <c r="X13900" s="267">
        <v>810030</v>
      </c>
      <c r="Y13900" s="267">
        <v>15380836</v>
      </c>
      <c r="AD13900" s="267" t="s">
        <v>13</v>
      </c>
      <c r="AF13900" s="267" t="s">
        <v>24</v>
      </c>
      <c r="AG13900" s="267" t="s">
        <v>24</v>
      </c>
    </row>
    <row r="13901" spans="3:33">
      <c r="C13901" s="267" t="s">
        <v>2187</v>
      </c>
      <c r="D13901" s="267" t="s">
        <v>727</v>
      </c>
      <c r="E13901" s="267">
        <v>1354</v>
      </c>
      <c r="F13901" s="267" t="s">
        <v>1444</v>
      </c>
      <c r="G13901" s="267" t="s">
        <v>1445</v>
      </c>
      <c r="H13901" s="267">
        <v>1</v>
      </c>
      <c r="I13901" s="267" t="s">
        <v>583</v>
      </c>
      <c r="J13901" s="267">
        <v>2.8</v>
      </c>
      <c r="K13901" s="267" t="s">
        <v>2078</v>
      </c>
      <c r="O13901" s="267" t="s">
        <v>24</v>
      </c>
      <c r="P13901" s="267">
        <v>15380836</v>
      </c>
      <c r="Q13901" s="267" t="s">
        <v>1445</v>
      </c>
      <c r="S13901" s="267">
        <v>41</v>
      </c>
      <c r="T13901" s="267" t="s">
        <v>13</v>
      </c>
      <c r="U13901" s="267" t="s">
        <v>1451</v>
      </c>
      <c r="V13901" s="267" t="s">
        <v>13</v>
      </c>
      <c r="W13901" s="267">
        <v>775710</v>
      </c>
      <c r="X13901" s="267">
        <v>15380836</v>
      </c>
      <c r="Y13901" s="267">
        <v>15380836</v>
      </c>
      <c r="AD13901" s="267" t="s">
        <v>13</v>
      </c>
      <c r="AF13901" s="267" t="s">
        <v>24</v>
      </c>
      <c r="AG13901" s="267" t="s">
        <v>24</v>
      </c>
    </row>
    <row r="13902" spans="3:33">
      <c r="C13902" s="267" t="s">
        <v>2187</v>
      </c>
      <c r="D13902" s="267" t="s">
        <v>727</v>
      </c>
      <c r="E13902" s="267">
        <v>377</v>
      </c>
      <c r="F13902" s="267" t="s">
        <v>1444</v>
      </c>
      <c r="G13902" s="267" t="s">
        <v>1461</v>
      </c>
      <c r="H13902" s="267">
        <v>1</v>
      </c>
      <c r="I13902" s="267" t="s">
        <v>583</v>
      </c>
      <c r="J13902" s="267">
        <v>2.8</v>
      </c>
      <c r="K13902" s="267" t="s">
        <v>2078</v>
      </c>
      <c r="O13902" s="267" t="s">
        <v>24</v>
      </c>
      <c r="P13902" s="267">
        <v>15380836</v>
      </c>
      <c r="Q13902" s="267" t="s">
        <v>1445</v>
      </c>
      <c r="S13902" s="267">
        <v>41</v>
      </c>
      <c r="T13902" s="267" t="s">
        <v>13</v>
      </c>
      <c r="U13902" s="267" t="s">
        <v>1479</v>
      </c>
      <c r="V13902" s="267" t="s">
        <v>13</v>
      </c>
      <c r="W13902" s="267">
        <v>775710</v>
      </c>
      <c r="X13902" s="267" t="s">
        <v>2191</v>
      </c>
      <c r="Y13902" s="267">
        <v>15380836</v>
      </c>
      <c r="AD13902" s="267" t="s">
        <v>13</v>
      </c>
      <c r="AF13902" s="267" t="s">
        <v>24</v>
      </c>
      <c r="AG13902" s="267" t="s">
        <v>24</v>
      </c>
    </row>
    <row r="13903" spans="3:33">
      <c r="C13903" s="267" t="s">
        <v>2187</v>
      </c>
      <c r="D13903" s="267" t="s">
        <v>727</v>
      </c>
      <c r="E13903" s="267">
        <v>13610</v>
      </c>
      <c r="F13903" s="267" t="s">
        <v>1444</v>
      </c>
      <c r="G13903" s="267" t="s">
        <v>1445</v>
      </c>
      <c r="H13903" s="267">
        <v>1</v>
      </c>
      <c r="I13903" s="267" t="s">
        <v>583</v>
      </c>
      <c r="J13903" s="267">
        <v>2.8</v>
      </c>
      <c r="K13903" s="267" t="s">
        <v>2078</v>
      </c>
      <c r="O13903" s="267" t="s">
        <v>24</v>
      </c>
      <c r="P13903" s="267">
        <v>15380836</v>
      </c>
      <c r="Q13903" s="267" t="s">
        <v>1445</v>
      </c>
      <c r="S13903" s="267">
        <v>41</v>
      </c>
      <c r="T13903" s="267" t="s">
        <v>13</v>
      </c>
      <c r="U13903" s="267" t="s">
        <v>1490</v>
      </c>
      <c r="V13903" s="267" t="s">
        <v>13</v>
      </c>
      <c r="W13903" s="267">
        <v>775710</v>
      </c>
      <c r="X13903" s="267">
        <v>63701002070</v>
      </c>
      <c r="Y13903" s="267">
        <v>15380836</v>
      </c>
      <c r="AD13903" s="267" t="s">
        <v>13</v>
      </c>
      <c r="AF13903" s="267" t="s">
        <v>24</v>
      </c>
      <c r="AG13903" s="267" t="s">
        <v>24</v>
      </c>
    </row>
    <row r="13904" spans="3:33">
      <c r="C13904" s="267" t="s">
        <v>2187</v>
      </c>
      <c r="D13904" s="267" t="s">
        <v>727</v>
      </c>
      <c r="E13904" s="267">
        <v>18206</v>
      </c>
      <c r="F13904" s="267" t="s">
        <v>1444</v>
      </c>
      <c r="G13904" s="267" t="s">
        <v>1445</v>
      </c>
      <c r="H13904" s="267">
        <v>1</v>
      </c>
      <c r="I13904" s="267" t="s">
        <v>583</v>
      </c>
      <c r="J13904" s="267">
        <v>2.8</v>
      </c>
      <c r="K13904" s="267" t="s">
        <v>2078</v>
      </c>
      <c r="O13904" s="267" t="s">
        <v>13</v>
      </c>
      <c r="P13904" s="267">
        <v>15380836</v>
      </c>
      <c r="Q13904" s="267" t="s">
        <v>1445</v>
      </c>
      <c r="S13904" s="267">
        <v>41</v>
      </c>
      <c r="T13904" s="267" t="s">
        <v>24</v>
      </c>
      <c r="U13904" s="267" t="s">
        <v>1491</v>
      </c>
      <c r="V13904" s="267" t="s">
        <v>13</v>
      </c>
      <c r="W13904" s="267">
        <v>775710</v>
      </c>
      <c r="X13904" s="267" t="s">
        <v>2190</v>
      </c>
      <c r="Y13904" s="267">
        <v>15380836</v>
      </c>
      <c r="AD13904" s="267" t="s">
        <v>24</v>
      </c>
      <c r="AF13904" s="267" t="s">
        <v>24</v>
      </c>
      <c r="AG13904" s="267" t="s">
        <v>24</v>
      </c>
    </row>
    <row r="13905" spans="3:33">
      <c r="C13905" s="267" t="s">
        <v>2187</v>
      </c>
      <c r="D13905" s="267" t="s">
        <v>727</v>
      </c>
      <c r="E13905" s="267">
        <v>129</v>
      </c>
      <c r="F13905" s="267" t="s">
        <v>1444</v>
      </c>
      <c r="G13905" s="267" t="s">
        <v>1445</v>
      </c>
      <c r="H13905" s="267">
        <v>1</v>
      </c>
      <c r="I13905" s="267" t="s">
        <v>583</v>
      </c>
      <c r="J13905" s="267">
        <v>2.8</v>
      </c>
      <c r="K13905" s="267" t="s">
        <v>2078</v>
      </c>
      <c r="O13905" s="267" t="s">
        <v>24</v>
      </c>
      <c r="P13905" s="267">
        <v>15380836</v>
      </c>
      <c r="Q13905" s="267" t="s">
        <v>1445</v>
      </c>
      <c r="S13905" s="267">
        <v>41</v>
      </c>
      <c r="T13905" s="267" t="s">
        <v>13</v>
      </c>
      <c r="U13905" s="267" t="s">
        <v>1468</v>
      </c>
      <c r="V13905" s="267" t="s">
        <v>13</v>
      </c>
      <c r="W13905" s="267">
        <v>775710</v>
      </c>
      <c r="X13905" s="267" t="s">
        <v>2189</v>
      </c>
      <c r="Y13905" s="267">
        <v>15380836</v>
      </c>
      <c r="AD13905" s="267" t="s">
        <v>13</v>
      </c>
      <c r="AF13905" s="267" t="s">
        <v>24</v>
      </c>
      <c r="AG13905" s="267" t="s">
        <v>24</v>
      </c>
    </row>
    <row r="13906" spans="3:33">
      <c r="C13906" s="267" t="s">
        <v>2187</v>
      </c>
      <c r="D13906" s="267" t="s">
        <v>727</v>
      </c>
      <c r="E13906" s="267">
        <v>3879</v>
      </c>
      <c r="F13906" s="267" t="s">
        <v>1444</v>
      </c>
      <c r="G13906" s="267" t="s">
        <v>1445</v>
      </c>
      <c r="H13906" s="267">
        <v>1</v>
      </c>
      <c r="I13906" s="267" t="s">
        <v>583</v>
      </c>
      <c r="J13906" s="267">
        <v>2.8</v>
      </c>
      <c r="K13906" s="267" t="s">
        <v>2078</v>
      </c>
      <c r="O13906" s="267" t="s">
        <v>24</v>
      </c>
      <c r="P13906" s="267">
        <v>15380836</v>
      </c>
      <c r="Q13906" s="267" t="s">
        <v>1445</v>
      </c>
      <c r="S13906" s="267">
        <v>41</v>
      </c>
      <c r="T13906" s="267" t="s">
        <v>13</v>
      </c>
      <c r="U13906" s="267" t="s">
        <v>1467</v>
      </c>
      <c r="V13906" s="267" t="s">
        <v>13</v>
      </c>
      <c r="W13906" s="267">
        <v>775710</v>
      </c>
      <c r="X13906" s="267" t="s">
        <v>2188</v>
      </c>
      <c r="Y13906" s="267">
        <v>15380836</v>
      </c>
      <c r="AD13906" s="267" t="s">
        <v>13</v>
      </c>
      <c r="AF13906" s="267" t="s">
        <v>24</v>
      </c>
      <c r="AG13906" s="267" t="s">
        <v>24</v>
      </c>
    </row>
    <row r="13907" spans="3:33">
      <c r="C13907" s="267" t="s">
        <v>2187</v>
      </c>
      <c r="D13907" s="267" t="s">
        <v>727</v>
      </c>
      <c r="E13907" s="267">
        <v>1299</v>
      </c>
      <c r="F13907" s="267" t="s">
        <v>1444</v>
      </c>
      <c r="G13907" s="267" t="s">
        <v>1461</v>
      </c>
      <c r="H13907" s="267">
        <v>1</v>
      </c>
      <c r="I13907" s="267" t="s">
        <v>583</v>
      </c>
      <c r="J13907" s="267">
        <v>2.8</v>
      </c>
      <c r="K13907" s="267" t="s">
        <v>2078</v>
      </c>
      <c r="O13907" s="267" t="s">
        <v>13</v>
      </c>
      <c r="P13907" s="267">
        <v>15380836</v>
      </c>
      <c r="Q13907" s="267" t="s">
        <v>1445</v>
      </c>
      <c r="S13907" s="267">
        <v>41</v>
      </c>
      <c r="T13907" s="267" t="s">
        <v>24</v>
      </c>
      <c r="U13907" s="267" t="s">
        <v>1488</v>
      </c>
      <c r="V13907" s="267" t="s">
        <v>13</v>
      </c>
      <c r="W13907" s="267">
        <v>775710</v>
      </c>
      <c r="X13907" s="267" t="s">
        <v>2190</v>
      </c>
      <c r="Y13907" s="267">
        <v>15380836</v>
      </c>
      <c r="AD13907" s="267" t="s">
        <v>24</v>
      </c>
      <c r="AF13907" s="267" t="s">
        <v>24</v>
      </c>
      <c r="AG13907" s="267" t="s">
        <v>24</v>
      </c>
    </row>
    <row r="13908" spans="3:33">
      <c r="C13908" s="267" t="s">
        <v>2187</v>
      </c>
      <c r="D13908" s="267" t="s">
        <v>727</v>
      </c>
      <c r="E13908" s="267">
        <v>219</v>
      </c>
      <c r="F13908" s="267" t="s">
        <v>1444</v>
      </c>
      <c r="G13908" s="267" t="s">
        <v>1445</v>
      </c>
      <c r="H13908" s="267">
        <v>1</v>
      </c>
      <c r="I13908" s="267" t="s">
        <v>583</v>
      </c>
      <c r="J13908" s="267">
        <v>2.8</v>
      </c>
      <c r="K13908" s="267" t="s">
        <v>2078</v>
      </c>
      <c r="O13908" s="267" t="s">
        <v>13</v>
      </c>
      <c r="P13908" s="267">
        <v>15380836</v>
      </c>
      <c r="Q13908" s="267" t="s">
        <v>1445</v>
      </c>
      <c r="S13908" s="267">
        <v>41</v>
      </c>
      <c r="T13908" s="267" t="s">
        <v>13</v>
      </c>
      <c r="U13908" s="267" t="s">
        <v>1457</v>
      </c>
      <c r="V13908" s="267" t="s">
        <v>13</v>
      </c>
      <c r="W13908" s="267">
        <v>775710</v>
      </c>
      <c r="X13908" s="267">
        <v>15380836</v>
      </c>
      <c r="Y13908" s="267">
        <v>15380836</v>
      </c>
      <c r="AD13908" s="267" t="s">
        <v>13</v>
      </c>
      <c r="AF13908" s="267" t="s">
        <v>24</v>
      </c>
      <c r="AG13908" s="267" t="s">
        <v>24</v>
      </c>
    </row>
    <row r="13909" spans="3:33">
      <c r="C13909" s="267" t="s">
        <v>2187</v>
      </c>
      <c r="D13909" s="267" t="s">
        <v>727</v>
      </c>
      <c r="E13909" s="267">
        <v>400</v>
      </c>
      <c r="F13909" s="267" t="s">
        <v>1444</v>
      </c>
      <c r="H13909" s="267">
        <v>1</v>
      </c>
      <c r="I13909" s="267" t="s">
        <v>583</v>
      </c>
      <c r="J13909" s="267">
        <v>2.8</v>
      </c>
      <c r="K13909" s="267" t="s">
        <v>2078</v>
      </c>
      <c r="O13909" s="267" t="s">
        <v>24</v>
      </c>
      <c r="P13909" s="267">
        <v>15380836</v>
      </c>
      <c r="Q13909" s="267" t="s">
        <v>1445</v>
      </c>
      <c r="S13909" s="267">
        <v>41</v>
      </c>
      <c r="T13909" s="267" t="s">
        <v>13</v>
      </c>
      <c r="U13909" s="267" t="s">
        <v>1600</v>
      </c>
      <c r="V13909" s="267" t="s">
        <v>13</v>
      </c>
      <c r="W13909" s="267">
        <v>775710</v>
      </c>
      <c r="X13909" s="267" t="s">
        <v>2190</v>
      </c>
      <c r="Y13909" s="267">
        <v>15380836</v>
      </c>
      <c r="AD13909" s="267" t="s">
        <v>13</v>
      </c>
      <c r="AF13909" s="267" t="s">
        <v>24</v>
      </c>
      <c r="AG13909" s="267" t="s">
        <v>24</v>
      </c>
    </row>
    <row r="13910" spans="3:33">
      <c r="C13910" s="267" t="s">
        <v>2187</v>
      </c>
      <c r="D13910" s="267" t="s">
        <v>727</v>
      </c>
      <c r="E13910" s="267">
        <v>10634</v>
      </c>
      <c r="F13910" s="267" t="s">
        <v>1444</v>
      </c>
      <c r="H13910" s="267">
        <v>1</v>
      </c>
      <c r="I13910" s="267" t="s">
        <v>583</v>
      </c>
      <c r="J13910" s="267">
        <v>2.8</v>
      </c>
      <c r="K13910" s="267" t="s">
        <v>2078</v>
      </c>
      <c r="O13910" s="267" t="s">
        <v>24</v>
      </c>
      <c r="P13910" s="267">
        <v>15380836</v>
      </c>
      <c r="Q13910" s="267" t="s">
        <v>1445</v>
      </c>
      <c r="S13910" s="267">
        <v>41</v>
      </c>
      <c r="T13910" s="267" t="s">
        <v>13</v>
      </c>
      <c r="U13910" s="267" t="s">
        <v>1473</v>
      </c>
      <c r="V13910" s="267" t="s">
        <v>13</v>
      </c>
      <c r="W13910" s="267">
        <v>775710</v>
      </c>
      <c r="X13910" s="267" t="s">
        <v>2197</v>
      </c>
      <c r="Y13910" s="267">
        <v>15380836</v>
      </c>
      <c r="AD13910" s="267" t="s">
        <v>13</v>
      </c>
      <c r="AF13910" s="267" t="s">
        <v>24</v>
      </c>
      <c r="AG13910" s="267" t="s">
        <v>24</v>
      </c>
    </row>
    <row r="13911" spans="3:33">
      <c r="C13911" s="267" t="s">
        <v>2187</v>
      </c>
      <c r="D13911" s="267" t="s">
        <v>727</v>
      </c>
      <c r="E13911" s="267">
        <v>172</v>
      </c>
      <c r="F13911" s="267" t="s">
        <v>1444</v>
      </c>
      <c r="G13911" s="267" t="s">
        <v>1445</v>
      </c>
      <c r="H13911" s="267">
        <v>1</v>
      </c>
      <c r="I13911" s="267" t="s">
        <v>583</v>
      </c>
      <c r="J13911" s="267">
        <v>2.8</v>
      </c>
      <c r="K13911" s="267" t="s">
        <v>2078</v>
      </c>
      <c r="O13911" s="267" t="s">
        <v>24</v>
      </c>
      <c r="P13911" s="267">
        <v>15380836</v>
      </c>
      <c r="Q13911" s="267" t="s">
        <v>1445</v>
      </c>
      <c r="S13911" s="267">
        <v>41</v>
      </c>
      <c r="T13911" s="267" t="s">
        <v>13</v>
      </c>
      <c r="U13911" s="267" t="s">
        <v>2195</v>
      </c>
      <c r="V13911" s="267" t="s">
        <v>13</v>
      </c>
      <c r="W13911" s="267">
        <v>775710</v>
      </c>
      <c r="X13911" s="267" t="s">
        <v>2196</v>
      </c>
      <c r="Y13911" s="267">
        <v>15380836</v>
      </c>
      <c r="AD13911" s="267" t="s">
        <v>13</v>
      </c>
      <c r="AF13911" s="267" t="s">
        <v>24</v>
      </c>
      <c r="AG13911" s="267" t="s">
        <v>24</v>
      </c>
    </row>
    <row r="13912" spans="3:33">
      <c r="C13912" s="267" t="s">
        <v>2187</v>
      </c>
      <c r="D13912" s="267" t="s">
        <v>727</v>
      </c>
      <c r="E13912" s="267">
        <v>185</v>
      </c>
      <c r="F13912" s="267" t="s">
        <v>1444</v>
      </c>
      <c r="G13912" s="267" t="s">
        <v>1445</v>
      </c>
      <c r="H13912" s="267">
        <v>1</v>
      </c>
      <c r="I13912" s="267" t="s">
        <v>583</v>
      </c>
      <c r="J13912" s="267">
        <v>2.8</v>
      </c>
      <c r="K13912" s="267" t="s">
        <v>2078</v>
      </c>
      <c r="O13912" s="267" t="s">
        <v>24</v>
      </c>
      <c r="P13912" s="267">
        <v>15380836</v>
      </c>
      <c r="Q13912" s="267" t="s">
        <v>1445</v>
      </c>
      <c r="S13912" s="267">
        <v>41</v>
      </c>
      <c r="T13912" s="267" t="s">
        <v>13</v>
      </c>
      <c r="U13912" s="267" t="s">
        <v>1466</v>
      </c>
      <c r="V13912" s="267" t="s">
        <v>13</v>
      </c>
      <c r="W13912" s="267">
        <v>775710</v>
      </c>
      <c r="X13912" s="267">
        <v>20375161</v>
      </c>
      <c r="Y13912" s="267">
        <v>15380836</v>
      </c>
      <c r="AD13912" s="267" t="s">
        <v>13</v>
      </c>
      <c r="AF13912" s="267" t="s">
        <v>24</v>
      </c>
      <c r="AG13912" s="267" t="s">
        <v>24</v>
      </c>
    </row>
    <row r="13913" spans="3:33">
      <c r="C13913" s="267" t="s">
        <v>2187</v>
      </c>
      <c r="D13913" s="267" t="s">
        <v>727</v>
      </c>
      <c r="E13913" s="267">
        <v>160</v>
      </c>
      <c r="F13913" s="267" t="s">
        <v>1444</v>
      </c>
      <c r="G13913" s="267" t="s">
        <v>1445</v>
      </c>
      <c r="H13913" s="267">
        <v>1</v>
      </c>
      <c r="I13913" s="267" t="s">
        <v>583</v>
      </c>
      <c r="J13913" s="267">
        <v>2.8</v>
      </c>
      <c r="K13913" s="267" t="s">
        <v>2078</v>
      </c>
      <c r="O13913" s="267" t="s">
        <v>24</v>
      </c>
      <c r="P13913" s="267">
        <v>15380836</v>
      </c>
      <c r="Q13913" s="267" t="s">
        <v>1445</v>
      </c>
      <c r="S13913" s="267">
        <v>41</v>
      </c>
      <c r="T13913" s="267" t="s">
        <v>13</v>
      </c>
      <c r="U13913" s="267" t="s">
        <v>1475</v>
      </c>
      <c r="V13913" s="267" t="s">
        <v>13</v>
      </c>
      <c r="W13913" s="267">
        <v>775710</v>
      </c>
      <c r="X13913" s="267" t="s">
        <v>2194</v>
      </c>
      <c r="Y13913" s="267">
        <v>15380836</v>
      </c>
      <c r="AD13913" s="267" t="s">
        <v>13</v>
      </c>
      <c r="AF13913" s="267" t="s">
        <v>24</v>
      </c>
      <c r="AG13913" s="267" t="s">
        <v>24</v>
      </c>
    </row>
    <row r="13914" spans="3:33">
      <c r="C13914" s="267" t="s">
        <v>2187</v>
      </c>
      <c r="D13914" s="267" t="s">
        <v>727</v>
      </c>
      <c r="E13914" s="267">
        <v>3880</v>
      </c>
      <c r="F13914" s="267" t="s">
        <v>1444</v>
      </c>
      <c r="G13914" s="267" t="s">
        <v>1461</v>
      </c>
      <c r="H13914" s="267">
        <v>1</v>
      </c>
      <c r="I13914" s="267" t="s">
        <v>583</v>
      </c>
      <c r="J13914" s="267">
        <v>2.8</v>
      </c>
      <c r="K13914" s="267" t="s">
        <v>2078</v>
      </c>
      <c r="O13914" s="267" t="s">
        <v>24</v>
      </c>
      <c r="P13914" s="267">
        <v>15380836</v>
      </c>
      <c r="Q13914" s="267" t="s">
        <v>1445</v>
      </c>
      <c r="S13914" s="267">
        <v>41</v>
      </c>
      <c r="T13914" s="267" t="s">
        <v>13</v>
      </c>
      <c r="U13914" s="267" t="s">
        <v>1463</v>
      </c>
      <c r="V13914" s="267" t="s">
        <v>13</v>
      </c>
      <c r="W13914" s="267">
        <v>775710</v>
      </c>
      <c r="X13914" s="267">
        <v>20375161</v>
      </c>
      <c r="Y13914" s="267">
        <v>15380836</v>
      </c>
      <c r="AD13914" s="267" t="s">
        <v>13</v>
      </c>
      <c r="AF13914" s="267" t="s">
        <v>24</v>
      </c>
      <c r="AG13914" s="267" t="s">
        <v>24</v>
      </c>
    </row>
    <row r="13915" spans="3:33">
      <c r="C13915" s="267" t="s">
        <v>2187</v>
      </c>
      <c r="D13915" s="267" t="s">
        <v>727</v>
      </c>
      <c r="E13915" s="267">
        <v>3877</v>
      </c>
      <c r="F13915" s="267" t="s">
        <v>1444</v>
      </c>
      <c r="G13915" s="267" t="s">
        <v>1445</v>
      </c>
      <c r="H13915" s="267">
        <v>1</v>
      </c>
      <c r="I13915" s="267" t="s">
        <v>583</v>
      </c>
      <c r="J13915" s="267">
        <v>2.8</v>
      </c>
      <c r="K13915" s="267" t="s">
        <v>2078</v>
      </c>
      <c r="O13915" s="267" t="s">
        <v>24</v>
      </c>
      <c r="P13915" s="267">
        <v>15380836</v>
      </c>
      <c r="Q13915" s="267" t="s">
        <v>1445</v>
      </c>
      <c r="S13915" s="267">
        <v>41</v>
      </c>
      <c r="T13915" s="267" t="s">
        <v>13</v>
      </c>
      <c r="U13915" s="267" t="s">
        <v>1470</v>
      </c>
      <c r="V13915" s="267" t="s">
        <v>13</v>
      </c>
      <c r="W13915" s="267">
        <v>775710</v>
      </c>
      <c r="X13915" s="267" t="s">
        <v>2193</v>
      </c>
      <c r="Y13915" s="267">
        <v>15380836</v>
      </c>
      <c r="AD13915" s="267" t="s">
        <v>13</v>
      </c>
      <c r="AF13915" s="267" t="s">
        <v>24</v>
      </c>
      <c r="AG13915" s="267" t="s">
        <v>24</v>
      </c>
    </row>
    <row r="13916" spans="3:33">
      <c r="C13916" s="267" t="s">
        <v>2187</v>
      </c>
      <c r="D13916" s="267" t="s">
        <v>727</v>
      </c>
      <c r="E13916" s="267">
        <v>3877</v>
      </c>
      <c r="F13916" s="267" t="s">
        <v>1444</v>
      </c>
      <c r="G13916" s="267" t="s">
        <v>1461</v>
      </c>
      <c r="H13916" s="267">
        <v>1</v>
      </c>
      <c r="I13916" s="267" t="s">
        <v>583</v>
      </c>
      <c r="J13916" s="267">
        <v>2.8</v>
      </c>
      <c r="K13916" s="267" t="s">
        <v>2078</v>
      </c>
      <c r="O13916" s="267" t="s">
        <v>24</v>
      </c>
      <c r="P13916" s="267">
        <v>15380836</v>
      </c>
      <c r="Q13916" s="267" t="s">
        <v>1445</v>
      </c>
      <c r="S13916" s="267">
        <v>41</v>
      </c>
      <c r="T13916" s="267" t="s">
        <v>13</v>
      </c>
      <c r="U13916" s="267" t="s">
        <v>1470</v>
      </c>
      <c r="V13916" s="267" t="s">
        <v>13</v>
      </c>
      <c r="W13916" s="267">
        <v>775710</v>
      </c>
      <c r="X13916" s="267" t="s">
        <v>2192</v>
      </c>
      <c r="Y13916" s="267">
        <v>15380836</v>
      </c>
      <c r="AD13916" s="267" t="s">
        <v>13</v>
      </c>
      <c r="AF13916" s="267" t="s">
        <v>24</v>
      </c>
      <c r="AG13916" s="267" t="s">
        <v>24</v>
      </c>
    </row>
    <row r="13917" spans="3:33">
      <c r="C13917" s="267" t="s">
        <v>2187</v>
      </c>
      <c r="D13917" s="267" t="s">
        <v>727</v>
      </c>
      <c r="E13917" s="267">
        <v>1</v>
      </c>
      <c r="F13917" s="267" t="s">
        <v>1444</v>
      </c>
      <c r="G13917" s="267" t="s">
        <v>1445</v>
      </c>
      <c r="H13917" s="267">
        <v>1</v>
      </c>
      <c r="I13917" s="267" t="s">
        <v>583</v>
      </c>
      <c r="J13917" s="267">
        <v>2.8</v>
      </c>
      <c r="K13917" s="267" t="s">
        <v>2078</v>
      </c>
      <c r="O13917" s="267" t="s">
        <v>13</v>
      </c>
      <c r="P13917" s="267">
        <v>15380836</v>
      </c>
      <c r="Q13917" s="267" t="s">
        <v>1445</v>
      </c>
      <c r="S13917" s="267">
        <v>41</v>
      </c>
      <c r="T13917" s="267" t="s">
        <v>13</v>
      </c>
      <c r="U13917" s="267" t="s">
        <v>1446</v>
      </c>
      <c r="V13917" s="267" t="s">
        <v>24</v>
      </c>
      <c r="W13917" s="267">
        <v>775710</v>
      </c>
      <c r="X13917" s="267">
        <v>15380836</v>
      </c>
      <c r="Y13917" s="267">
        <v>15380836</v>
      </c>
      <c r="AD13917" s="267" t="s">
        <v>13</v>
      </c>
      <c r="AF13917" s="267" t="s">
        <v>24</v>
      </c>
      <c r="AG13917" s="267" t="s">
        <v>24</v>
      </c>
    </row>
    <row r="13918" spans="3:33">
      <c r="C13918" s="267" t="s">
        <v>2187</v>
      </c>
      <c r="D13918" s="267" t="s">
        <v>727</v>
      </c>
      <c r="E13918" s="267">
        <v>1682</v>
      </c>
      <c r="F13918" s="267" t="s">
        <v>1444</v>
      </c>
      <c r="G13918" s="267" t="s">
        <v>1461</v>
      </c>
      <c r="H13918" s="267">
        <v>1</v>
      </c>
      <c r="I13918" s="267" t="s">
        <v>583</v>
      </c>
      <c r="J13918" s="267">
        <v>2.8</v>
      </c>
      <c r="K13918" s="267" t="s">
        <v>2078</v>
      </c>
      <c r="O13918" s="267" t="s">
        <v>13</v>
      </c>
      <c r="P13918" s="267">
        <v>15380836</v>
      </c>
      <c r="Q13918" s="267" t="s">
        <v>1445</v>
      </c>
      <c r="S13918" s="267">
        <v>41</v>
      </c>
      <c r="T13918" s="267" t="s">
        <v>13</v>
      </c>
      <c r="U13918" s="267" t="s">
        <v>1459</v>
      </c>
      <c r="V13918" s="267" t="s">
        <v>13</v>
      </c>
      <c r="W13918" s="267">
        <v>775710</v>
      </c>
      <c r="X13918" s="267">
        <v>810030</v>
      </c>
      <c r="Y13918" s="267">
        <v>15380836</v>
      </c>
      <c r="AD13918" s="267" t="s">
        <v>13</v>
      </c>
      <c r="AF13918" s="267" t="s">
        <v>24</v>
      </c>
      <c r="AG13918" s="267" t="s">
        <v>24</v>
      </c>
    </row>
    <row r="13919" spans="3:33">
      <c r="C13919" s="267" t="s">
        <v>2187</v>
      </c>
      <c r="D13919" s="267" t="s">
        <v>727</v>
      </c>
      <c r="E13919" s="267">
        <v>1354</v>
      </c>
      <c r="F13919" s="267" t="s">
        <v>1444</v>
      </c>
      <c r="G13919" s="267" t="s">
        <v>1445</v>
      </c>
      <c r="H13919" s="267">
        <v>1</v>
      </c>
      <c r="I13919" s="267" t="s">
        <v>583</v>
      </c>
      <c r="J13919" s="267">
        <v>2.8</v>
      </c>
      <c r="K13919" s="267" t="s">
        <v>2078</v>
      </c>
      <c r="O13919" s="267" t="s">
        <v>24</v>
      </c>
      <c r="P13919" s="267">
        <v>15380836</v>
      </c>
      <c r="Q13919" s="267" t="s">
        <v>1445</v>
      </c>
      <c r="S13919" s="267">
        <v>41</v>
      </c>
      <c r="T13919" s="267" t="s">
        <v>13</v>
      </c>
      <c r="U13919" s="267" t="s">
        <v>1451</v>
      </c>
      <c r="V13919" s="267" t="s">
        <v>13</v>
      </c>
      <c r="W13919" s="267">
        <v>775710</v>
      </c>
      <c r="X13919" s="267">
        <v>15380836</v>
      </c>
      <c r="Y13919" s="267">
        <v>15380836</v>
      </c>
      <c r="AD13919" s="267" t="s">
        <v>13</v>
      </c>
      <c r="AF13919" s="267" t="s">
        <v>24</v>
      </c>
      <c r="AG13919" s="267" t="s">
        <v>24</v>
      </c>
    </row>
    <row r="13920" spans="3:33">
      <c r="C13920" s="267" t="s">
        <v>2187</v>
      </c>
      <c r="D13920" s="267" t="s">
        <v>727</v>
      </c>
      <c r="E13920" s="267">
        <v>377</v>
      </c>
      <c r="F13920" s="267" t="s">
        <v>1444</v>
      </c>
      <c r="G13920" s="267" t="s">
        <v>1461</v>
      </c>
      <c r="H13920" s="267">
        <v>1</v>
      </c>
      <c r="I13920" s="267" t="s">
        <v>583</v>
      </c>
      <c r="J13920" s="267">
        <v>2.8</v>
      </c>
      <c r="K13920" s="267" t="s">
        <v>2078</v>
      </c>
      <c r="O13920" s="267" t="s">
        <v>24</v>
      </c>
      <c r="P13920" s="267">
        <v>15380836</v>
      </c>
      <c r="Q13920" s="267" t="s">
        <v>1445</v>
      </c>
      <c r="S13920" s="267">
        <v>41</v>
      </c>
      <c r="T13920" s="267" t="s">
        <v>13</v>
      </c>
      <c r="U13920" s="267" t="s">
        <v>1479</v>
      </c>
      <c r="V13920" s="267" t="s">
        <v>13</v>
      </c>
      <c r="W13920" s="267">
        <v>775710</v>
      </c>
      <c r="X13920" s="267" t="s">
        <v>2191</v>
      </c>
      <c r="Y13920" s="267">
        <v>15380836</v>
      </c>
      <c r="AD13920" s="267" t="s">
        <v>13</v>
      </c>
      <c r="AF13920" s="267" t="s">
        <v>24</v>
      </c>
      <c r="AG13920" s="267" t="s">
        <v>24</v>
      </c>
    </row>
    <row r="13921" spans="3:33">
      <c r="C13921" s="267" t="s">
        <v>2187</v>
      </c>
      <c r="D13921" s="267" t="s">
        <v>727</v>
      </c>
      <c r="E13921" s="267">
        <v>13610</v>
      </c>
      <c r="F13921" s="267" t="s">
        <v>1444</v>
      </c>
      <c r="G13921" s="267" t="s">
        <v>1445</v>
      </c>
      <c r="H13921" s="267">
        <v>1</v>
      </c>
      <c r="I13921" s="267" t="s">
        <v>583</v>
      </c>
      <c r="J13921" s="267">
        <v>2.8</v>
      </c>
      <c r="K13921" s="267" t="s">
        <v>2078</v>
      </c>
      <c r="O13921" s="267" t="s">
        <v>24</v>
      </c>
      <c r="P13921" s="267">
        <v>15380836</v>
      </c>
      <c r="Q13921" s="267" t="s">
        <v>1445</v>
      </c>
      <c r="S13921" s="267">
        <v>41</v>
      </c>
      <c r="T13921" s="267" t="s">
        <v>13</v>
      </c>
      <c r="U13921" s="267" t="s">
        <v>1490</v>
      </c>
      <c r="V13921" s="267" t="s">
        <v>13</v>
      </c>
      <c r="W13921" s="267">
        <v>775710</v>
      </c>
      <c r="X13921" s="267">
        <v>63701002070</v>
      </c>
      <c r="Y13921" s="267">
        <v>15380836</v>
      </c>
      <c r="AD13921" s="267" t="s">
        <v>13</v>
      </c>
      <c r="AF13921" s="267" t="s">
        <v>24</v>
      </c>
      <c r="AG13921" s="267" t="s">
        <v>24</v>
      </c>
    </row>
    <row r="13922" spans="3:33">
      <c r="C13922" s="267" t="s">
        <v>2187</v>
      </c>
      <c r="D13922" s="267" t="s">
        <v>727</v>
      </c>
      <c r="E13922" s="267">
        <v>18206</v>
      </c>
      <c r="F13922" s="267" t="s">
        <v>1444</v>
      </c>
      <c r="G13922" s="267" t="s">
        <v>1445</v>
      </c>
      <c r="H13922" s="267">
        <v>1</v>
      </c>
      <c r="I13922" s="267" t="s">
        <v>583</v>
      </c>
      <c r="J13922" s="267">
        <v>2.8</v>
      </c>
      <c r="K13922" s="267" t="s">
        <v>2078</v>
      </c>
      <c r="O13922" s="267" t="s">
        <v>13</v>
      </c>
      <c r="P13922" s="267">
        <v>15380836</v>
      </c>
      <c r="Q13922" s="267" t="s">
        <v>1445</v>
      </c>
      <c r="S13922" s="267">
        <v>41</v>
      </c>
      <c r="T13922" s="267" t="s">
        <v>24</v>
      </c>
      <c r="U13922" s="267" t="s">
        <v>1491</v>
      </c>
      <c r="V13922" s="267" t="s">
        <v>13</v>
      </c>
      <c r="W13922" s="267">
        <v>775710</v>
      </c>
      <c r="X13922" s="267" t="s">
        <v>2190</v>
      </c>
      <c r="Y13922" s="267">
        <v>15380836</v>
      </c>
      <c r="AD13922" s="267" t="s">
        <v>24</v>
      </c>
      <c r="AF13922" s="267" t="s">
        <v>24</v>
      </c>
      <c r="AG13922" s="267" t="s">
        <v>24</v>
      </c>
    </row>
    <row r="13923" spans="3:33">
      <c r="C13923" s="267" t="s">
        <v>2187</v>
      </c>
      <c r="D13923" s="267" t="s">
        <v>727</v>
      </c>
      <c r="E13923" s="267">
        <v>129</v>
      </c>
      <c r="F13923" s="267" t="s">
        <v>1444</v>
      </c>
      <c r="G13923" s="267" t="s">
        <v>1445</v>
      </c>
      <c r="H13923" s="267">
        <v>1</v>
      </c>
      <c r="I13923" s="267" t="s">
        <v>583</v>
      </c>
      <c r="J13923" s="267">
        <v>2.8</v>
      </c>
      <c r="K13923" s="267" t="s">
        <v>2078</v>
      </c>
      <c r="O13923" s="267" t="s">
        <v>24</v>
      </c>
      <c r="P13923" s="267">
        <v>15380836</v>
      </c>
      <c r="Q13923" s="267" t="s">
        <v>1445</v>
      </c>
      <c r="S13923" s="267">
        <v>41</v>
      </c>
      <c r="T13923" s="267" t="s">
        <v>13</v>
      </c>
      <c r="U13923" s="267" t="s">
        <v>1468</v>
      </c>
      <c r="V13923" s="267" t="s">
        <v>13</v>
      </c>
      <c r="W13923" s="267">
        <v>775710</v>
      </c>
      <c r="X13923" s="267" t="s">
        <v>2189</v>
      </c>
      <c r="Y13923" s="267">
        <v>15380836</v>
      </c>
      <c r="AD13923" s="267" t="s">
        <v>13</v>
      </c>
      <c r="AF13923" s="267" t="s">
        <v>24</v>
      </c>
      <c r="AG13923" s="267" t="s">
        <v>24</v>
      </c>
    </row>
    <row r="13924" spans="3:33">
      <c r="C13924" s="267" t="s">
        <v>2187</v>
      </c>
      <c r="D13924" s="267" t="s">
        <v>727</v>
      </c>
      <c r="E13924" s="267">
        <v>3879</v>
      </c>
      <c r="F13924" s="267" t="s">
        <v>1444</v>
      </c>
      <c r="G13924" s="267" t="s">
        <v>1445</v>
      </c>
      <c r="H13924" s="267">
        <v>1</v>
      </c>
      <c r="I13924" s="267" t="s">
        <v>583</v>
      </c>
      <c r="J13924" s="267">
        <v>2.8</v>
      </c>
      <c r="K13924" s="267" t="s">
        <v>2078</v>
      </c>
      <c r="O13924" s="267" t="s">
        <v>24</v>
      </c>
      <c r="P13924" s="267">
        <v>15380836</v>
      </c>
      <c r="Q13924" s="267" t="s">
        <v>1445</v>
      </c>
      <c r="S13924" s="267">
        <v>41</v>
      </c>
      <c r="T13924" s="267" t="s">
        <v>13</v>
      </c>
      <c r="U13924" s="267" t="s">
        <v>1467</v>
      </c>
      <c r="V13924" s="267" t="s">
        <v>13</v>
      </c>
      <c r="W13924" s="267">
        <v>775710</v>
      </c>
      <c r="X13924" s="267" t="s">
        <v>2188</v>
      </c>
      <c r="Y13924" s="267">
        <v>15380836</v>
      </c>
      <c r="AD13924" s="267" t="s">
        <v>13</v>
      </c>
      <c r="AF13924" s="267" t="s">
        <v>24</v>
      </c>
      <c r="AG13924" s="267" t="s">
        <v>24</v>
      </c>
    </row>
    <row r="13925" spans="3:33">
      <c r="C13925" s="267" t="s">
        <v>2187</v>
      </c>
      <c r="D13925" s="267" t="s">
        <v>727</v>
      </c>
      <c r="E13925" s="267">
        <v>1299</v>
      </c>
      <c r="F13925" s="267" t="s">
        <v>1444</v>
      </c>
      <c r="G13925" s="267" t="s">
        <v>1461</v>
      </c>
      <c r="H13925" s="267">
        <v>1</v>
      </c>
      <c r="I13925" s="267" t="s">
        <v>583</v>
      </c>
      <c r="J13925" s="267">
        <v>2.8</v>
      </c>
      <c r="K13925" s="267" t="s">
        <v>2078</v>
      </c>
      <c r="O13925" s="267" t="s">
        <v>13</v>
      </c>
      <c r="P13925" s="267">
        <v>15380837</v>
      </c>
      <c r="Q13925" s="267" t="s">
        <v>1445</v>
      </c>
      <c r="S13925" s="267">
        <v>42</v>
      </c>
      <c r="T13925" s="267" t="s">
        <v>24</v>
      </c>
      <c r="U13925" s="267" t="s">
        <v>1488</v>
      </c>
      <c r="V13925" s="267" t="s">
        <v>13</v>
      </c>
      <c r="W13925" s="267">
        <v>775711</v>
      </c>
      <c r="X13925" s="267" t="s">
        <v>2853</v>
      </c>
      <c r="Y13925" s="267">
        <v>15380837</v>
      </c>
      <c r="AD13925" s="267" t="s">
        <v>24</v>
      </c>
      <c r="AF13925" s="267" t="s">
        <v>24</v>
      </c>
      <c r="AG13925" s="267" t="s">
        <v>24</v>
      </c>
    </row>
    <row r="13926" spans="3:33">
      <c r="C13926" s="267" t="s">
        <v>2187</v>
      </c>
      <c r="D13926" s="267" t="s">
        <v>727</v>
      </c>
      <c r="E13926" s="267">
        <v>219</v>
      </c>
      <c r="F13926" s="267" t="s">
        <v>1444</v>
      </c>
      <c r="G13926" s="267" t="s">
        <v>1445</v>
      </c>
      <c r="H13926" s="267">
        <v>1</v>
      </c>
      <c r="I13926" s="267" t="s">
        <v>583</v>
      </c>
      <c r="J13926" s="267">
        <v>2.8</v>
      </c>
      <c r="K13926" s="267" t="s">
        <v>2078</v>
      </c>
      <c r="O13926" s="267" t="s">
        <v>13</v>
      </c>
      <c r="P13926" s="267">
        <v>15380837</v>
      </c>
      <c r="Q13926" s="267" t="s">
        <v>1445</v>
      </c>
      <c r="S13926" s="267">
        <v>42</v>
      </c>
      <c r="T13926" s="267" t="s">
        <v>13</v>
      </c>
      <c r="U13926" s="267" t="s">
        <v>1457</v>
      </c>
      <c r="V13926" s="267" t="s">
        <v>13</v>
      </c>
      <c r="W13926" s="267">
        <v>775711</v>
      </c>
      <c r="X13926" s="267">
        <v>15380837</v>
      </c>
      <c r="Y13926" s="267">
        <v>15380837</v>
      </c>
      <c r="AD13926" s="267" t="s">
        <v>13</v>
      </c>
      <c r="AF13926" s="267" t="s">
        <v>24</v>
      </c>
      <c r="AG13926" s="267" t="s">
        <v>24</v>
      </c>
    </row>
    <row r="13927" spans="3:33">
      <c r="C13927" s="267" t="s">
        <v>2187</v>
      </c>
      <c r="D13927" s="267" t="s">
        <v>727</v>
      </c>
      <c r="E13927" s="267">
        <v>400</v>
      </c>
      <c r="F13927" s="267" t="s">
        <v>1444</v>
      </c>
      <c r="H13927" s="267">
        <v>1</v>
      </c>
      <c r="I13927" s="267" t="s">
        <v>583</v>
      </c>
      <c r="J13927" s="267">
        <v>2.8</v>
      </c>
      <c r="K13927" s="267" t="s">
        <v>2078</v>
      </c>
      <c r="O13927" s="267" t="s">
        <v>24</v>
      </c>
      <c r="P13927" s="267">
        <v>15380837</v>
      </c>
      <c r="Q13927" s="267" t="s">
        <v>1445</v>
      </c>
      <c r="S13927" s="267">
        <v>42</v>
      </c>
      <c r="T13927" s="267" t="s">
        <v>13</v>
      </c>
      <c r="U13927" s="267" t="s">
        <v>1600</v>
      </c>
      <c r="V13927" s="267" t="s">
        <v>13</v>
      </c>
      <c r="W13927" s="267">
        <v>775711</v>
      </c>
      <c r="X13927" s="267" t="s">
        <v>2853</v>
      </c>
      <c r="Y13927" s="267">
        <v>15380837</v>
      </c>
      <c r="AD13927" s="267" t="s">
        <v>13</v>
      </c>
      <c r="AF13927" s="267" t="s">
        <v>24</v>
      </c>
      <c r="AG13927" s="267" t="s">
        <v>24</v>
      </c>
    </row>
    <row r="13928" spans="3:33">
      <c r="C13928" s="267" t="s">
        <v>2187</v>
      </c>
      <c r="D13928" s="267" t="s">
        <v>727</v>
      </c>
      <c r="E13928" s="267">
        <v>409</v>
      </c>
      <c r="F13928" s="267" t="s">
        <v>1444</v>
      </c>
      <c r="G13928" s="267" t="s">
        <v>1445</v>
      </c>
      <c r="H13928" s="267">
        <v>1</v>
      </c>
      <c r="I13928" s="267" t="s">
        <v>583</v>
      </c>
      <c r="J13928" s="267">
        <v>2.8</v>
      </c>
      <c r="K13928" s="267" t="s">
        <v>2078</v>
      </c>
      <c r="O13928" s="267" t="s">
        <v>24</v>
      </c>
      <c r="P13928" s="267">
        <v>15380837</v>
      </c>
      <c r="Q13928" s="267" t="s">
        <v>1445</v>
      </c>
      <c r="S13928" s="267">
        <v>42</v>
      </c>
      <c r="T13928" s="267" t="s">
        <v>13</v>
      </c>
      <c r="U13928" s="267" t="s">
        <v>1469</v>
      </c>
      <c r="V13928" s="267" t="s">
        <v>13</v>
      </c>
      <c r="W13928" s="267">
        <v>775711</v>
      </c>
      <c r="X13928" s="267" t="s">
        <v>2853</v>
      </c>
      <c r="Y13928" s="267">
        <v>15380837</v>
      </c>
      <c r="AD13928" s="267" t="s">
        <v>13</v>
      </c>
      <c r="AF13928" s="267" t="s">
        <v>24</v>
      </c>
      <c r="AG13928" s="267" t="s">
        <v>24</v>
      </c>
    </row>
    <row r="13929" spans="3:33">
      <c r="C13929" s="267" t="s">
        <v>2187</v>
      </c>
      <c r="D13929" s="267" t="s">
        <v>727</v>
      </c>
      <c r="E13929" s="267">
        <v>172</v>
      </c>
      <c r="F13929" s="267" t="s">
        <v>1444</v>
      </c>
      <c r="G13929" s="267" t="s">
        <v>1445</v>
      </c>
      <c r="H13929" s="267">
        <v>1</v>
      </c>
      <c r="I13929" s="267" t="s">
        <v>583</v>
      </c>
      <c r="J13929" s="267">
        <v>2.8</v>
      </c>
      <c r="K13929" s="267" t="s">
        <v>2078</v>
      </c>
      <c r="O13929" s="267" t="s">
        <v>24</v>
      </c>
      <c r="P13929" s="267">
        <v>15380837</v>
      </c>
      <c r="Q13929" s="267" t="s">
        <v>1445</v>
      </c>
      <c r="S13929" s="267">
        <v>42</v>
      </c>
      <c r="T13929" s="267" t="s">
        <v>13</v>
      </c>
      <c r="U13929" s="267" t="s">
        <v>2195</v>
      </c>
      <c r="V13929" s="267" t="s">
        <v>13</v>
      </c>
      <c r="W13929" s="267">
        <v>775711</v>
      </c>
      <c r="X13929" s="267" t="s">
        <v>2858</v>
      </c>
      <c r="Y13929" s="267">
        <v>15380837</v>
      </c>
      <c r="AD13929" s="267" t="s">
        <v>13</v>
      </c>
      <c r="AF13929" s="267" t="s">
        <v>24</v>
      </c>
      <c r="AG13929" s="267" t="s">
        <v>24</v>
      </c>
    </row>
    <row r="13930" spans="3:33">
      <c r="C13930" s="267" t="s">
        <v>2187</v>
      </c>
      <c r="D13930" s="267" t="s">
        <v>727</v>
      </c>
      <c r="E13930" s="267">
        <v>185</v>
      </c>
      <c r="F13930" s="267" t="s">
        <v>1444</v>
      </c>
      <c r="G13930" s="267" t="s">
        <v>1445</v>
      </c>
      <c r="H13930" s="267">
        <v>1</v>
      </c>
      <c r="I13930" s="267" t="s">
        <v>583</v>
      </c>
      <c r="J13930" s="267">
        <v>2.8</v>
      </c>
      <c r="K13930" s="267" t="s">
        <v>2078</v>
      </c>
      <c r="O13930" s="267" t="s">
        <v>24</v>
      </c>
      <c r="P13930" s="267">
        <v>15380837</v>
      </c>
      <c r="Q13930" s="267" t="s">
        <v>1445</v>
      </c>
      <c r="S13930" s="267">
        <v>42</v>
      </c>
      <c r="T13930" s="267" t="s">
        <v>13</v>
      </c>
      <c r="U13930" s="267" t="s">
        <v>1466</v>
      </c>
      <c r="V13930" s="267" t="s">
        <v>13</v>
      </c>
      <c r="W13930" s="267">
        <v>775711</v>
      </c>
      <c r="X13930" s="267">
        <v>20375162</v>
      </c>
      <c r="Y13930" s="267">
        <v>15380837</v>
      </c>
      <c r="AD13930" s="267" t="s">
        <v>13</v>
      </c>
      <c r="AF13930" s="267" t="s">
        <v>24</v>
      </c>
      <c r="AG13930" s="267" t="s">
        <v>24</v>
      </c>
    </row>
    <row r="13931" spans="3:33">
      <c r="C13931" s="267" t="s">
        <v>2187</v>
      </c>
      <c r="D13931" s="267" t="s">
        <v>727</v>
      </c>
      <c r="E13931" s="267">
        <v>160</v>
      </c>
      <c r="F13931" s="267" t="s">
        <v>1444</v>
      </c>
      <c r="G13931" s="267" t="s">
        <v>1445</v>
      </c>
      <c r="H13931" s="267">
        <v>1</v>
      </c>
      <c r="I13931" s="267" t="s">
        <v>583</v>
      </c>
      <c r="J13931" s="267">
        <v>2.8</v>
      </c>
      <c r="K13931" s="267" t="s">
        <v>2078</v>
      </c>
      <c r="O13931" s="267" t="s">
        <v>24</v>
      </c>
      <c r="P13931" s="267">
        <v>15380837</v>
      </c>
      <c r="Q13931" s="267" t="s">
        <v>1445</v>
      </c>
      <c r="S13931" s="267">
        <v>42</v>
      </c>
      <c r="T13931" s="267" t="s">
        <v>13</v>
      </c>
      <c r="U13931" s="267" t="s">
        <v>1475</v>
      </c>
      <c r="V13931" s="267" t="s">
        <v>13</v>
      </c>
      <c r="W13931" s="267">
        <v>775711</v>
      </c>
      <c r="X13931" s="267" t="s">
        <v>2857</v>
      </c>
      <c r="Y13931" s="267">
        <v>15380837</v>
      </c>
      <c r="AD13931" s="267" t="s">
        <v>13</v>
      </c>
      <c r="AF13931" s="267" t="s">
        <v>24</v>
      </c>
      <c r="AG13931" s="267" t="s">
        <v>24</v>
      </c>
    </row>
    <row r="13932" spans="3:33">
      <c r="C13932" s="267" t="s">
        <v>2187</v>
      </c>
      <c r="D13932" s="267" t="s">
        <v>727</v>
      </c>
      <c r="E13932" s="267">
        <v>3880</v>
      </c>
      <c r="F13932" s="267" t="s">
        <v>1444</v>
      </c>
      <c r="G13932" s="267" t="s">
        <v>1445</v>
      </c>
      <c r="H13932" s="267">
        <v>1</v>
      </c>
      <c r="I13932" s="267" t="s">
        <v>583</v>
      </c>
      <c r="J13932" s="267">
        <v>2.8</v>
      </c>
      <c r="K13932" s="267" t="s">
        <v>2078</v>
      </c>
      <c r="O13932" s="267" t="s">
        <v>24</v>
      </c>
      <c r="P13932" s="267">
        <v>15380837</v>
      </c>
      <c r="Q13932" s="267" t="s">
        <v>1445</v>
      </c>
      <c r="S13932" s="267">
        <v>42</v>
      </c>
      <c r="T13932" s="267" t="s">
        <v>13</v>
      </c>
      <c r="U13932" s="267" t="s">
        <v>1463</v>
      </c>
      <c r="V13932" s="267" t="s">
        <v>13</v>
      </c>
      <c r="W13932" s="267">
        <v>775711</v>
      </c>
      <c r="X13932" s="267">
        <v>20375162</v>
      </c>
      <c r="Y13932" s="267">
        <v>15380837</v>
      </c>
      <c r="AD13932" s="267" t="s">
        <v>13</v>
      </c>
      <c r="AF13932" s="267" t="s">
        <v>24</v>
      </c>
      <c r="AG13932" s="267" t="s">
        <v>24</v>
      </c>
    </row>
    <row r="13933" spans="3:33">
      <c r="C13933" s="267" t="s">
        <v>2187</v>
      </c>
      <c r="D13933" s="267" t="s">
        <v>727</v>
      </c>
      <c r="E13933" s="267">
        <v>3877</v>
      </c>
      <c r="F13933" s="267" t="s">
        <v>1444</v>
      </c>
      <c r="G13933" s="267" t="s">
        <v>1461</v>
      </c>
      <c r="H13933" s="267">
        <v>1</v>
      </c>
      <c r="I13933" s="267" t="s">
        <v>583</v>
      </c>
      <c r="J13933" s="267">
        <v>2.8</v>
      </c>
      <c r="K13933" s="267" t="s">
        <v>2078</v>
      </c>
      <c r="O13933" s="267" t="s">
        <v>24</v>
      </c>
      <c r="P13933" s="267">
        <v>15380837</v>
      </c>
      <c r="Q13933" s="267" t="s">
        <v>1445</v>
      </c>
      <c r="S13933" s="267">
        <v>42</v>
      </c>
      <c r="T13933" s="267" t="s">
        <v>13</v>
      </c>
      <c r="U13933" s="267" t="s">
        <v>1470</v>
      </c>
      <c r="V13933" s="267" t="s">
        <v>13</v>
      </c>
      <c r="W13933" s="267">
        <v>775711</v>
      </c>
      <c r="X13933" s="267" t="s">
        <v>2856</v>
      </c>
      <c r="Y13933" s="267">
        <v>15380837</v>
      </c>
      <c r="AD13933" s="267" t="s">
        <v>13</v>
      </c>
      <c r="AF13933" s="267" t="s">
        <v>24</v>
      </c>
      <c r="AG13933" s="267" t="s">
        <v>24</v>
      </c>
    </row>
    <row r="13934" spans="3:33">
      <c r="C13934" s="267" t="s">
        <v>2187</v>
      </c>
      <c r="D13934" s="267" t="s">
        <v>727</v>
      </c>
      <c r="E13934" s="267">
        <v>247</v>
      </c>
      <c r="F13934" s="267" t="s">
        <v>1444</v>
      </c>
      <c r="G13934" s="267" t="s">
        <v>1461</v>
      </c>
      <c r="H13934" s="267">
        <v>1</v>
      </c>
      <c r="I13934" s="267" t="s">
        <v>583</v>
      </c>
      <c r="J13934" s="267">
        <v>2.8</v>
      </c>
      <c r="K13934" s="267" t="s">
        <v>2078</v>
      </c>
      <c r="O13934" s="267" t="s">
        <v>13</v>
      </c>
      <c r="P13934" s="267">
        <v>15380837</v>
      </c>
      <c r="Q13934" s="267" t="s">
        <v>1445</v>
      </c>
      <c r="S13934" s="267">
        <v>42</v>
      </c>
      <c r="T13934" s="267" t="s">
        <v>13</v>
      </c>
      <c r="U13934" s="267" t="s">
        <v>1460</v>
      </c>
      <c r="V13934" s="267" t="s">
        <v>13</v>
      </c>
      <c r="W13934" s="267">
        <v>775711</v>
      </c>
      <c r="X13934" s="267">
        <v>10757262</v>
      </c>
      <c r="Y13934" s="267">
        <v>15380837</v>
      </c>
      <c r="AD13934" s="267" t="s">
        <v>13</v>
      </c>
      <c r="AF13934" s="267" t="s">
        <v>24</v>
      </c>
      <c r="AG13934" s="267" t="s">
        <v>24</v>
      </c>
    </row>
    <row r="13935" spans="3:33">
      <c r="C13935" s="267" t="s">
        <v>2187</v>
      </c>
      <c r="D13935" s="267" t="s">
        <v>727</v>
      </c>
      <c r="E13935" s="267">
        <v>1</v>
      </c>
      <c r="F13935" s="267" t="s">
        <v>1444</v>
      </c>
      <c r="G13935" s="267" t="s">
        <v>1445</v>
      </c>
      <c r="H13935" s="267">
        <v>1</v>
      </c>
      <c r="I13935" s="267" t="s">
        <v>583</v>
      </c>
      <c r="J13935" s="267">
        <v>2.8</v>
      </c>
      <c r="K13935" s="267" t="s">
        <v>2078</v>
      </c>
      <c r="O13935" s="267" t="s">
        <v>13</v>
      </c>
      <c r="P13935" s="267">
        <v>15380837</v>
      </c>
      <c r="Q13935" s="267" t="s">
        <v>1445</v>
      </c>
      <c r="S13935" s="267">
        <v>42</v>
      </c>
      <c r="T13935" s="267" t="s">
        <v>13</v>
      </c>
      <c r="U13935" s="267" t="s">
        <v>1446</v>
      </c>
      <c r="V13935" s="267" t="s">
        <v>24</v>
      </c>
      <c r="W13935" s="267">
        <v>775711</v>
      </c>
      <c r="X13935" s="267">
        <v>15380837</v>
      </c>
      <c r="Y13935" s="267">
        <v>15380837</v>
      </c>
      <c r="AD13935" s="267" t="s">
        <v>13</v>
      </c>
      <c r="AF13935" s="267" t="s">
        <v>24</v>
      </c>
      <c r="AG13935" s="267" t="s">
        <v>24</v>
      </c>
    </row>
    <row r="13936" spans="3:33">
      <c r="C13936" s="267" t="s">
        <v>2187</v>
      </c>
      <c r="D13936" s="267" t="s">
        <v>727</v>
      </c>
      <c r="E13936" s="267">
        <v>1682</v>
      </c>
      <c r="F13936" s="267" t="s">
        <v>1444</v>
      </c>
      <c r="G13936" s="267" t="s">
        <v>1461</v>
      </c>
      <c r="H13936" s="267">
        <v>1</v>
      </c>
      <c r="I13936" s="267" t="s">
        <v>583</v>
      </c>
      <c r="J13936" s="267">
        <v>2.8</v>
      </c>
      <c r="K13936" s="267" t="s">
        <v>2078</v>
      </c>
      <c r="O13936" s="267" t="s">
        <v>13</v>
      </c>
      <c r="P13936" s="267">
        <v>15380837</v>
      </c>
      <c r="Q13936" s="267" t="s">
        <v>1445</v>
      </c>
      <c r="S13936" s="267">
        <v>42</v>
      </c>
      <c r="T13936" s="267" t="s">
        <v>13</v>
      </c>
      <c r="U13936" s="267" t="s">
        <v>1459</v>
      </c>
      <c r="V13936" s="267" t="s">
        <v>13</v>
      </c>
      <c r="W13936" s="267">
        <v>775711</v>
      </c>
      <c r="X13936" s="267">
        <v>810027</v>
      </c>
      <c r="Y13936" s="267">
        <v>15380837</v>
      </c>
      <c r="AD13936" s="267" t="s">
        <v>13</v>
      </c>
      <c r="AF13936" s="267" t="s">
        <v>24</v>
      </c>
      <c r="AG13936" s="267" t="s">
        <v>24</v>
      </c>
    </row>
    <row r="13937" spans="3:33">
      <c r="C13937" s="267" t="s">
        <v>2187</v>
      </c>
      <c r="D13937" s="267" t="s">
        <v>727</v>
      </c>
      <c r="E13937" s="267">
        <v>1354</v>
      </c>
      <c r="F13937" s="267" t="s">
        <v>1444</v>
      </c>
      <c r="G13937" s="267" t="s">
        <v>1445</v>
      </c>
      <c r="H13937" s="267">
        <v>1</v>
      </c>
      <c r="I13937" s="267" t="s">
        <v>583</v>
      </c>
      <c r="J13937" s="267">
        <v>2.8</v>
      </c>
      <c r="K13937" s="267" t="s">
        <v>2078</v>
      </c>
      <c r="O13937" s="267" t="s">
        <v>24</v>
      </c>
      <c r="P13937" s="267">
        <v>15380837</v>
      </c>
      <c r="Q13937" s="267" t="s">
        <v>1445</v>
      </c>
      <c r="S13937" s="267">
        <v>42</v>
      </c>
      <c r="T13937" s="267" t="s">
        <v>13</v>
      </c>
      <c r="U13937" s="267" t="s">
        <v>1451</v>
      </c>
      <c r="V13937" s="267" t="s">
        <v>13</v>
      </c>
      <c r="W13937" s="267">
        <v>775711</v>
      </c>
      <c r="X13937" s="267">
        <v>15380837</v>
      </c>
      <c r="Y13937" s="267">
        <v>15380837</v>
      </c>
      <c r="AD13937" s="267" t="s">
        <v>13</v>
      </c>
      <c r="AF13937" s="267" t="s">
        <v>24</v>
      </c>
      <c r="AG13937" s="267" t="s">
        <v>24</v>
      </c>
    </row>
    <row r="13938" spans="3:33">
      <c r="C13938" s="267" t="s">
        <v>2187</v>
      </c>
      <c r="D13938" s="267" t="s">
        <v>727</v>
      </c>
      <c r="E13938" s="267">
        <v>3877</v>
      </c>
      <c r="F13938" s="267" t="s">
        <v>1444</v>
      </c>
      <c r="G13938" s="267" t="s">
        <v>1445</v>
      </c>
      <c r="H13938" s="267">
        <v>1</v>
      </c>
      <c r="I13938" s="267" t="s">
        <v>583</v>
      </c>
      <c r="J13938" s="267">
        <v>2.8</v>
      </c>
      <c r="K13938" s="267" t="s">
        <v>2078</v>
      </c>
      <c r="O13938" s="267" t="s">
        <v>24</v>
      </c>
      <c r="P13938" s="267">
        <v>15380837</v>
      </c>
      <c r="Q13938" s="267" t="s">
        <v>1445</v>
      </c>
      <c r="S13938" s="267">
        <v>42</v>
      </c>
      <c r="T13938" s="267" t="s">
        <v>13</v>
      </c>
      <c r="U13938" s="267" t="s">
        <v>1470</v>
      </c>
      <c r="V13938" s="267" t="s">
        <v>13</v>
      </c>
      <c r="W13938" s="267">
        <v>775711</v>
      </c>
      <c r="X13938" s="267" t="s">
        <v>2855</v>
      </c>
      <c r="Y13938" s="267">
        <v>15380837</v>
      </c>
      <c r="AD13938" s="267" t="s">
        <v>13</v>
      </c>
      <c r="AF13938" s="267" t="s">
        <v>24</v>
      </c>
      <c r="AG13938" s="267" t="s">
        <v>24</v>
      </c>
    </row>
    <row r="13939" spans="3:33">
      <c r="C13939" s="267" t="s">
        <v>2187</v>
      </c>
      <c r="D13939" s="267" t="s">
        <v>727</v>
      </c>
      <c r="E13939" s="267">
        <v>377</v>
      </c>
      <c r="F13939" s="267" t="s">
        <v>1444</v>
      </c>
      <c r="G13939" s="267" t="s">
        <v>1461</v>
      </c>
      <c r="H13939" s="267">
        <v>1</v>
      </c>
      <c r="I13939" s="267" t="s">
        <v>583</v>
      </c>
      <c r="J13939" s="267">
        <v>2.8</v>
      </c>
      <c r="K13939" s="267" t="s">
        <v>2078</v>
      </c>
      <c r="O13939" s="267" t="s">
        <v>24</v>
      </c>
      <c r="P13939" s="267">
        <v>15380837</v>
      </c>
      <c r="Q13939" s="267" t="s">
        <v>1445</v>
      </c>
      <c r="S13939" s="267">
        <v>42</v>
      </c>
      <c r="T13939" s="267" t="s">
        <v>13</v>
      </c>
      <c r="U13939" s="267" t="s">
        <v>1479</v>
      </c>
      <c r="V13939" s="267" t="s">
        <v>13</v>
      </c>
      <c r="W13939" s="267">
        <v>775711</v>
      </c>
      <c r="X13939" s="267" t="s">
        <v>2854</v>
      </c>
      <c r="Y13939" s="267">
        <v>15380837</v>
      </c>
      <c r="AD13939" s="267" t="s">
        <v>13</v>
      </c>
      <c r="AF13939" s="267" t="s">
        <v>24</v>
      </c>
      <c r="AG13939" s="267" t="s">
        <v>24</v>
      </c>
    </row>
    <row r="13940" spans="3:33">
      <c r="C13940" s="267" t="s">
        <v>2187</v>
      </c>
      <c r="D13940" s="267" t="s">
        <v>727</v>
      </c>
      <c r="E13940" s="267">
        <v>18206</v>
      </c>
      <c r="F13940" s="267" t="s">
        <v>1444</v>
      </c>
      <c r="G13940" s="267" t="s">
        <v>1445</v>
      </c>
      <c r="H13940" s="267">
        <v>1</v>
      </c>
      <c r="I13940" s="267" t="s">
        <v>583</v>
      </c>
      <c r="J13940" s="267">
        <v>2.8</v>
      </c>
      <c r="K13940" s="267" t="s">
        <v>2078</v>
      </c>
      <c r="O13940" s="267" t="s">
        <v>13</v>
      </c>
      <c r="P13940" s="267">
        <v>15380837</v>
      </c>
      <c r="Q13940" s="267" t="s">
        <v>1445</v>
      </c>
      <c r="S13940" s="267">
        <v>42</v>
      </c>
      <c r="T13940" s="267" t="s">
        <v>24</v>
      </c>
      <c r="U13940" s="267" t="s">
        <v>1491</v>
      </c>
      <c r="V13940" s="267" t="s">
        <v>13</v>
      </c>
      <c r="W13940" s="267">
        <v>775711</v>
      </c>
      <c r="X13940" s="267" t="s">
        <v>2853</v>
      </c>
      <c r="Y13940" s="267">
        <v>15380837</v>
      </c>
      <c r="AD13940" s="267" t="s">
        <v>24</v>
      </c>
      <c r="AF13940" s="267" t="s">
        <v>24</v>
      </c>
      <c r="AG13940" s="267" t="s">
        <v>24</v>
      </c>
    </row>
    <row r="13941" spans="3:33">
      <c r="C13941" s="267" t="s">
        <v>2187</v>
      </c>
      <c r="D13941" s="267" t="s">
        <v>727</v>
      </c>
      <c r="E13941" s="267">
        <v>129</v>
      </c>
      <c r="F13941" s="267" t="s">
        <v>1444</v>
      </c>
      <c r="G13941" s="267" t="s">
        <v>1445</v>
      </c>
      <c r="H13941" s="267">
        <v>1</v>
      </c>
      <c r="I13941" s="267" t="s">
        <v>583</v>
      </c>
      <c r="J13941" s="267">
        <v>2.8</v>
      </c>
      <c r="K13941" s="267" t="s">
        <v>2078</v>
      </c>
      <c r="O13941" s="267" t="s">
        <v>24</v>
      </c>
      <c r="P13941" s="267">
        <v>15380837</v>
      </c>
      <c r="Q13941" s="267" t="s">
        <v>1445</v>
      </c>
      <c r="S13941" s="267">
        <v>42</v>
      </c>
      <c r="T13941" s="267" t="s">
        <v>13</v>
      </c>
      <c r="U13941" s="267" t="s">
        <v>1468</v>
      </c>
      <c r="V13941" s="267" t="s">
        <v>13</v>
      </c>
      <c r="W13941" s="267">
        <v>775711</v>
      </c>
      <c r="X13941" s="267" t="s">
        <v>2852</v>
      </c>
      <c r="Y13941" s="267">
        <v>15380837</v>
      </c>
      <c r="AD13941" s="267" t="s">
        <v>13</v>
      </c>
      <c r="AF13941" s="267" t="s">
        <v>24</v>
      </c>
      <c r="AG13941" s="267" t="s">
        <v>24</v>
      </c>
    </row>
    <row r="13942" spans="3:33">
      <c r="C13942" s="267" t="s">
        <v>2187</v>
      </c>
      <c r="D13942" s="267" t="s">
        <v>727</v>
      </c>
      <c r="E13942" s="267">
        <v>3879</v>
      </c>
      <c r="F13942" s="267" t="s">
        <v>1444</v>
      </c>
      <c r="G13942" s="267" t="s">
        <v>1445</v>
      </c>
      <c r="H13942" s="267">
        <v>1</v>
      </c>
      <c r="I13942" s="267" t="s">
        <v>583</v>
      </c>
      <c r="J13942" s="267">
        <v>2.8</v>
      </c>
      <c r="K13942" s="267" t="s">
        <v>2078</v>
      </c>
      <c r="O13942" s="267" t="s">
        <v>24</v>
      </c>
      <c r="P13942" s="267">
        <v>15380837</v>
      </c>
      <c r="Q13942" s="267" t="s">
        <v>1445</v>
      </c>
      <c r="S13942" s="267">
        <v>42</v>
      </c>
      <c r="T13942" s="267" t="s">
        <v>13</v>
      </c>
      <c r="U13942" s="267" t="s">
        <v>1467</v>
      </c>
      <c r="V13942" s="267" t="s">
        <v>13</v>
      </c>
      <c r="W13942" s="267">
        <v>775711</v>
      </c>
      <c r="X13942" s="267" t="s">
        <v>2851</v>
      </c>
      <c r="Y13942" s="267">
        <v>15380837</v>
      </c>
      <c r="AD13942" s="267" t="s">
        <v>13</v>
      </c>
      <c r="AF13942" s="267" t="s">
        <v>24</v>
      </c>
      <c r="AG13942" s="267" t="s">
        <v>24</v>
      </c>
    </row>
    <row r="13943" spans="3:33">
      <c r="C13943" s="267" t="s">
        <v>2187</v>
      </c>
      <c r="D13943" s="267" t="s">
        <v>727</v>
      </c>
      <c r="E13943" s="267">
        <v>1299</v>
      </c>
      <c r="F13943" s="267" t="s">
        <v>1444</v>
      </c>
      <c r="G13943" s="267" t="s">
        <v>1461</v>
      </c>
      <c r="H13943" s="267">
        <v>1</v>
      </c>
      <c r="I13943" s="267" t="s">
        <v>583</v>
      </c>
      <c r="J13943" s="267">
        <v>2.8</v>
      </c>
      <c r="K13943" s="267" t="s">
        <v>2078</v>
      </c>
      <c r="O13943" s="267" t="s">
        <v>13</v>
      </c>
      <c r="P13943" s="267">
        <v>15380837</v>
      </c>
      <c r="Q13943" s="267" t="s">
        <v>1445</v>
      </c>
      <c r="S13943" s="267">
        <v>42</v>
      </c>
      <c r="T13943" s="267" t="s">
        <v>24</v>
      </c>
      <c r="U13943" s="267" t="s">
        <v>1488</v>
      </c>
      <c r="V13943" s="267" t="s">
        <v>13</v>
      </c>
      <c r="W13943" s="267">
        <v>775711</v>
      </c>
      <c r="X13943" s="267" t="s">
        <v>2853</v>
      </c>
      <c r="Y13943" s="267">
        <v>15380837</v>
      </c>
      <c r="AD13943" s="267" t="s">
        <v>24</v>
      </c>
      <c r="AF13943" s="267" t="s">
        <v>24</v>
      </c>
      <c r="AG13943" s="267" t="s">
        <v>24</v>
      </c>
    </row>
    <row r="13944" spans="3:33">
      <c r="C13944" s="267" t="s">
        <v>2187</v>
      </c>
      <c r="D13944" s="267" t="s">
        <v>727</v>
      </c>
      <c r="E13944" s="267">
        <v>219</v>
      </c>
      <c r="F13944" s="267" t="s">
        <v>1444</v>
      </c>
      <c r="G13944" s="267" t="s">
        <v>1445</v>
      </c>
      <c r="H13944" s="267">
        <v>1</v>
      </c>
      <c r="I13944" s="267" t="s">
        <v>583</v>
      </c>
      <c r="J13944" s="267">
        <v>2.8</v>
      </c>
      <c r="K13944" s="267" t="s">
        <v>2078</v>
      </c>
      <c r="O13944" s="267" t="s">
        <v>13</v>
      </c>
      <c r="P13944" s="267">
        <v>15380837</v>
      </c>
      <c r="Q13944" s="267" t="s">
        <v>1445</v>
      </c>
      <c r="S13944" s="267">
        <v>42</v>
      </c>
      <c r="T13944" s="267" t="s">
        <v>13</v>
      </c>
      <c r="U13944" s="267" t="s">
        <v>1457</v>
      </c>
      <c r="V13944" s="267" t="s">
        <v>13</v>
      </c>
      <c r="W13944" s="267">
        <v>775711</v>
      </c>
      <c r="X13944" s="267">
        <v>15380837</v>
      </c>
      <c r="Y13944" s="267">
        <v>15380837</v>
      </c>
      <c r="AD13944" s="267" t="s">
        <v>13</v>
      </c>
      <c r="AF13944" s="267" t="s">
        <v>24</v>
      </c>
      <c r="AG13944" s="267" t="s">
        <v>24</v>
      </c>
    </row>
    <row r="13945" spans="3:33">
      <c r="C13945" s="267" t="s">
        <v>2187</v>
      </c>
      <c r="D13945" s="267" t="s">
        <v>727</v>
      </c>
      <c r="E13945" s="267">
        <v>400</v>
      </c>
      <c r="F13945" s="267" t="s">
        <v>1444</v>
      </c>
      <c r="H13945" s="267">
        <v>1</v>
      </c>
      <c r="I13945" s="267" t="s">
        <v>583</v>
      </c>
      <c r="J13945" s="267">
        <v>2.8</v>
      </c>
      <c r="K13945" s="267" t="s">
        <v>2078</v>
      </c>
      <c r="O13945" s="267" t="s">
        <v>24</v>
      </c>
      <c r="P13945" s="267">
        <v>15380837</v>
      </c>
      <c r="Q13945" s="267" t="s">
        <v>1445</v>
      </c>
      <c r="S13945" s="267">
        <v>42</v>
      </c>
      <c r="T13945" s="267" t="s">
        <v>13</v>
      </c>
      <c r="U13945" s="267" t="s">
        <v>1600</v>
      </c>
      <c r="V13945" s="267" t="s">
        <v>13</v>
      </c>
      <c r="W13945" s="267">
        <v>775711</v>
      </c>
      <c r="X13945" s="267" t="s">
        <v>2853</v>
      </c>
      <c r="Y13945" s="267">
        <v>15380837</v>
      </c>
      <c r="AD13945" s="267" t="s">
        <v>13</v>
      </c>
      <c r="AF13945" s="267" t="s">
        <v>24</v>
      </c>
      <c r="AG13945" s="267" t="s">
        <v>24</v>
      </c>
    </row>
    <row r="13946" spans="3:33">
      <c r="C13946" s="267" t="s">
        <v>2187</v>
      </c>
      <c r="D13946" s="267" t="s">
        <v>727</v>
      </c>
      <c r="E13946" s="267">
        <v>409</v>
      </c>
      <c r="F13946" s="267" t="s">
        <v>1444</v>
      </c>
      <c r="G13946" s="267" t="s">
        <v>1445</v>
      </c>
      <c r="H13946" s="267">
        <v>1</v>
      </c>
      <c r="I13946" s="267" t="s">
        <v>583</v>
      </c>
      <c r="J13946" s="267">
        <v>2.8</v>
      </c>
      <c r="K13946" s="267" t="s">
        <v>2078</v>
      </c>
      <c r="O13946" s="267" t="s">
        <v>24</v>
      </c>
      <c r="P13946" s="267">
        <v>15380837</v>
      </c>
      <c r="Q13946" s="267" t="s">
        <v>1445</v>
      </c>
      <c r="S13946" s="267">
        <v>42</v>
      </c>
      <c r="T13946" s="267" t="s">
        <v>13</v>
      </c>
      <c r="U13946" s="267" t="s">
        <v>1469</v>
      </c>
      <c r="V13946" s="267" t="s">
        <v>13</v>
      </c>
      <c r="W13946" s="267">
        <v>775711</v>
      </c>
      <c r="X13946" s="267" t="s">
        <v>2853</v>
      </c>
      <c r="Y13946" s="267">
        <v>15380837</v>
      </c>
      <c r="AD13946" s="267" t="s">
        <v>13</v>
      </c>
      <c r="AF13946" s="267" t="s">
        <v>24</v>
      </c>
      <c r="AG13946" s="267" t="s">
        <v>24</v>
      </c>
    </row>
    <row r="13947" spans="3:33">
      <c r="C13947" s="267" t="s">
        <v>2187</v>
      </c>
      <c r="D13947" s="267" t="s">
        <v>727</v>
      </c>
      <c r="E13947" s="267">
        <v>172</v>
      </c>
      <c r="F13947" s="267" t="s">
        <v>1444</v>
      </c>
      <c r="G13947" s="267" t="s">
        <v>1445</v>
      </c>
      <c r="H13947" s="267">
        <v>1</v>
      </c>
      <c r="I13947" s="267" t="s">
        <v>583</v>
      </c>
      <c r="J13947" s="267">
        <v>2.8</v>
      </c>
      <c r="K13947" s="267" t="s">
        <v>2078</v>
      </c>
      <c r="O13947" s="267" t="s">
        <v>24</v>
      </c>
      <c r="P13947" s="267">
        <v>15380837</v>
      </c>
      <c r="Q13947" s="267" t="s">
        <v>1445</v>
      </c>
      <c r="S13947" s="267">
        <v>42</v>
      </c>
      <c r="T13947" s="267" t="s">
        <v>13</v>
      </c>
      <c r="U13947" s="267" t="s">
        <v>2195</v>
      </c>
      <c r="V13947" s="267" t="s">
        <v>13</v>
      </c>
      <c r="W13947" s="267">
        <v>775711</v>
      </c>
      <c r="X13947" s="267" t="s">
        <v>2858</v>
      </c>
      <c r="Y13947" s="267">
        <v>15380837</v>
      </c>
      <c r="AD13947" s="267" t="s">
        <v>13</v>
      </c>
      <c r="AF13947" s="267" t="s">
        <v>24</v>
      </c>
      <c r="AG13947" s="267" t="s">
        <v>24</v>
      </c>
    </row>
    <row r="13948" spans="3:33">
      <c r="C13948" s="267" t="s">
        <v>2187</v>
      </c>
      <c r="D13948" s="267" t="s">
        <v>727</v>
      </c>
      <c r="E13948" s="267">
        <v>185</v>
      </c>
      <c r="F13948" s="267" t="s">
        <v>1444</v>
      </c>
      <c r="G13948" s="267" t="s">
        <v>1445</v>
      </c>
      <c r="H13948" s="267">
        <v>1</v>
      </c>
      <c r="I13948" s="267" t="s">
        <v>583</v>
      </c>
      <c r="J13948" s="267">
        <v>2.8</v>
      </c>
      <c r="K13948" s="267" t="s">
        <v>2078</v>
      </c>
      <c r="O13948" s="267" t="s">
        <v>24</v>
      </c>
      <c r="P13948" s="267">
        <v>15380837</v>
      </c>
      <c r="Q13948" s="267" t="s">
        <v>1445</v>
      </c>
      <c r="S13948" s="267">
        <v>42</v>
      </c>
      <c r="T13948" s="267" t="s">
        <v>13</v>
      </c>
      <c r="U13948" s="267" t="s">
        <v>1466</v>
      </c>
      <c r="V13948" s="267" t="s">
        <v>13</v>
      </c>
      <c r="W13948" s="267">
        <v>775711</v>
      </c>
      <c r="X13948" s="267">
        <v>20375162</v>
      </c>
      <c r="Y13948" s="267">
        <v>15380837</v>
      </c>
      <c r="AD13948" s="267" t="s">
        <v>13</v>
      </c>
      <c r="AF13948" s="267" t="s">
        <v>24</v>
      </c>
      <c r="AG13948" s="267" t="s">
        <v>24</v>
      </c>
    </row>
    <row r="13949" spans="3:33">
      <c r="C13949" s="267" t="s">
        <v>2187</v>
      </c>
      <c r="D13949" s="267" t="s">
        <v>727</v>
      </c>
      <c r="E13949" s="267">
        <v>160</v>
      </c>
      <c r="F13949" s="267" t="s">
        <v>1444</v>
      </c>
      <c r="G13949" s="267" t="s">
        <v>1445</v>
      </c>
      <c r="H13949" s="267">
        <v>1</v>
      </c>
      <c r="I13949" s="267" t="s">
        <v>583</v>
      </c>
      <c r="J13949" s="267">
        <v>2.8</v>
      </c>
      <c r="K13949" s="267" t="s">
        <v>2078</v>
      </c>
      <c r="O13949" s="267" t="s">
        <v>24</v>
      </c>
      <c r="P13949" s="267">
        <v>15380837</v>
      </c>
      <c r="Q13949" s="267" t="s">
        <v>1445</v>
      </c>
      <c r="S13949" s="267">
        <v>42</v>
      </c>
      <c r="T13949" s="267" t="s">
        <v>13</v>
      </c>
      <c r="U13949" s="267" t="s">
        <v>1475</v>
      </c>
      <c r="V13949" s="267" t="s">
        <v>13</v>
      </c>
      <c r="W13949" s="267">
        <v>775711</v>
      </c>
      <c r="X13949" s="267" t="s">
        <v>2857</v>
      </c>
      <c r="Y13949" s="267">
        <v>15380837</v>
      </c>
      <c r="AD13949" s="267" t="s">
        <v>13</v>
      </c>
      <c r="AF13949" s="267" t="s">
        <v>24</v>
      </c>
      <c r="AG13949" s="267" t="s">
        <v>24</v>
      </c>
    </row>
    <row r="13950" spans="3:33">
      <c r="C13950" s="267" t="s">
        <v>2187</v>
      </c>
      <c r="D13950" s="267" t="s">
        <v>727</v>
      </c>
      <c r="E13950" s="267">
        <v>3880</v>
      </c>
      <c r="F13950" s="267" t="s">
        <v>1444</v>
      </c>
      <c r="G13950" s="267" t="s">
        <v>1445</v>
      </c>
      <c r="H13950" s="267">
        <v>1</v>
      </c>
      <c r="I13950" s="267" t="s">
        <v>583</v>
      </c>
      <c r="J13950" s="267">
        <v>2.8</v>
      </c>
      <c r="K13950" s="267" t="s">
        <v>2078</v>
      </c>
      <c r="O13950" s="267" t="s">
        <v>24</v>
      </c>
      <c r="P13950" s="267">
        <v>15380837</v>
      </c>
      <c r="Q13950" s="267" t="s">
        <v>1445</v>
      </c>
      <c r="S13950" s="267">
        <v>42</v>
      </c>
      <c r="T13950" s="267" t="s">
        <v>13</v>
      </c>
      <c r="U13950" s="267" t="s">
        <v>1463</v>
      </c>
      <c r="V13950" s="267" t="s">
        <v>13</v>
      </c>
      <c r="W13950" s="267">
        <v>775711</v>
      </c>
      <c r="X13950" s="267">
        <v>20375162</v>
      </c>
      <c r="Y13950" s="267">
        <v>15380837</v>
      </c>
      <c r="AD13950" s="267" t="s">
        <v>13</v>
      </c>
      <c r="AF13950" s="267" t="s">
        <v>24</v>
      </c>
      <c r="AG13950" s="267" t="s">
        <v>24</v>
      </c>
    </row>
    <row r="13951" spans="3:33">
      <c r="C13951" s="267" t="s">
        <v>2187</v>
      </c>
      <c r="D13951" s="267" t="s">
        <v>727</v>
      </c>
      <c r="E13951" s="267">
        <v>3877</v>
      </c>
      <c r="F13951" s="267" t="s">
        <v>1444</v>
      </c>
      <c r="G13951" s="267" t="s">
        <v>1461</v>
      </c>
      <c r="H13951" s="267">
        <v>1</v>
      </c>
      <c r="I13951" s="267" t="s">
        <v>583</v>
      </c>
      <c r="J13951" s="267">
        <v>2.8</v>
      </c>
      <c r="K13951" s="267" t="s">
        <v>2078</v>
      </c>
      <c r="O13951" s="267" t="s">
        <v>24</v>
      </c>
      <c r="P13951" s="267">
        <v>15380837</v>
      </c>
      <c r="Q13951" s="267" t="s">
        <v>1445</v>
      </c>
      <c r="S13951" s="267">
        <v>42</v>
      </c>
      <c r="T13951" s="267" t="s">
        <v>13</v>
      </c>
      <c r="U13951" s="267" t="s">
        <v>1470</v>
      </c>
      <c r="V13951" s="267" t="s">
        <v>13</v>
      </c>
      <c r="W13951" s="267">
        <v>775711</v>
      </c>
      <c r="X13951" s="267" t="s">
        <v>2856</v>
      </c>
      <c r="Y13951" s="267">
        <v>15380837</v>
      </c>
      <c r="AD13951" s="267" t="s">
        <v>13</v>
      </c>
      <c r="AF13951" s="267" t="s">
        <v>24</v>
      </c>
      <c r="AG13951" s="267" t="s">
        <v>24</v>
      </c>
    </row>
    <row r="13952" spans="3:33">
      <c r="C13952" s="267" t="s">
        <v>2187</v>
      </c>
      <c r="D13952" s="267" t="s">
        <v>727</v>
      </c>
      <c r="E13952" s="267">
        <v>247</v>
      </c>
      <c r="F13952" s="267" t="s">
        <v>1444</v>
      </c>
      <c r="G13952" s="267" t="s">
        <v>1461</v>
      </c>
      <c r="H13952" s="267">
        <v>1</v>
      </c>
      <c r="I13952" s="267" t="s">
        <v>583</v>
      </c>
      <c r="J13952" s="267">
        <v>2.8</v>
      </c>
      <c r="K13952" s="267" t="s">
        <v>2078</v>
      </c>
      <c r="O13952" s="267" t="s">
        <v>13</v>
      </c>
      <c r="P13952" s="267">
        <v>15380837</v>
      </c>
      <c r="Q13952" s="267" t="s">
        <v>1445</v>
      </c>
      <c r="S13952" s="267">
        <v>42</v>
      </c>
      <c r="T13952" s="267" t="s">
        <v>13</v>
      </c>
      <c r="U13952" s="267" t="s">
        <v>1460</v>
      </c>
      <c r="V13952" s="267" t="s">
        <v>13</v>
      </c>
      <c r="W13952" s="267">
        <v>775711</v>
      </c>
      <c r="X13952" s="267">
        <v>10757262</v>
      </c>
      <c r="Y13952" s="267">
        <v>15380837</v>
      </c>
      <c r="AD13952" s="267" t="s">
        <v>13</v>
      </c>
      <c r="AF13952" s="267" t="s">
        <v>24</v>
      </c>
      <c r="AG13952" s="267" t="s">
        <v>24</v>
      </c>
    </row>
    <row r="13953" spans="3:33">
      <c r="C13953" s="267" t="s">
        <v>2187</v>
      </c>
      <c r="D13953" s="267" t="s">
        <v>727</v>
      </c>
      <c r="E13953" s="267">
        <v>1</v>
      </c>
      <c r="F13953" s="267" t="s">
        <v>1444</v>
      </c>
      <c r="G13953" s="267" t="s">
        <v>1445</v>
      </c>
      <c r="H13953" s="267">
        <v>1</v>
      </c>
      <c r="I13953" s="267" t="s">
        <v>583</v>
      </c>
      <c r="J13953" s="267">
        <v>2.8</v>
      </c>
      <c r="K13953" s="267" t="s">
        <v>2078</v>
      </c>
      <c r="O13953" s="267" t="s">
        <v>13</v>
      </c>
      <c r="P13953" s="267">
        <v>15380837</v>
      </c>
      <c r="Q13953" s="267" t="s">
        <v>1445</v>
      </c>
      <c r="S13953" s="267">
        <v>42</v>
      </c>
      <c r="T13953" s="267" t="s">
        <v>13</v>
      </c>
      <c r="U13953" s="267" t="s">
        <v>1446</v>
      </c>
      <c r="V13953" s="267" t="s">
        <v>24</v>
      </c>
      <c r="W13953" s="267">
        <v>775711</v>
      </c>
      <c r="X13953" s="267">
        <v>15380837</v>
      </c>
      <c r="Y13953" s="267">
        <v>15380837</v>
      </c>
      <c r="AD13953" s="267" t="s">
        <v>13</v>
      </c>
      <c r="AF13953" s="267" t="s">
        <v>24</v>
      </c>
      <c r="AG13953" s="267" t="s">
        <v>24</v>
      </c>
    </row>
    <row r="13954" spans="3:33">
      <c r="C13954" s="267" t="s">
        <v>2187</v>
      </c>
      <c r="D13954" s="267" t="s">
        <v>727</v>
      </c>
      <c r="E13954" s="267">
        <v>1682</v>
      </c>
      <c r="F13954" s="267" t="s">
        <v>1444</v>
      </c>
      <c r="G13954" s="267" t="s">
        <v>1461</v>
      </c>
      <c r="H13954" s="267">
        <v>1</v>
      </c>
      <c r="I13954" s="267" t="s">
        <v>583</v>
      </c>
      <c r="J13954" s="267">
        <v>2.8</v>
      </c>
      <c r="K13954" s="267" t="s">
        <v>2078</v>
      </c>
      <c r="O13954" s="267" t="s">
        <v>13</v>
      </c>
      <c r="P13954" s="267">
        <v>15380837</v>
      </c>
      <c r="Q13954" s="267" t="s">
        <v>1445</v>
      </c>
      <c r="S13954" s="267">
        <v>42</v>
      </c>
      <c r="T13954" s="267" t="s">
        <v>13</v>
      </c>
      <c r="U13954" s="267" t="s">
        <v>1459</v>
      </c>
      <c r="V13954" s="267" t="s">
        <v>13</v>
      </c>
      <c r="W13954" s="267">
        <v>775711</v>
      </c>
      <c r="X13954" s="267">
        <v>810027</v>
      </c>
      <c r="Y13954" s="267">
        <v>15380837</v>
      </c>
      <c r="AD13954" s="267" t="s">
        <v>13</v>
      </c>
      <c r="AF13954" s="267" t="s">
        <v>24</v>
      </c>
      <c r="AG13954" s="267" t="s">
        <v>24</v>
      </c>
    </row>
    <row r="13955" spans="3:33">
      <c r="C13955" s="267" t="s">
        <v>2187</v>
      </c>
      <c r="D13955" s="267" t="s">
        <v>727</v>
      </c>
      <c r="E13955" s="267">
        <v>1354</v>
      </c>
      <c r="F13955" s="267" t="s">
        <v>1444</v>
      </c>
      <c r="G13955" s="267" t="s">
        <v>1445</v>
      </c>
      <c r="H13955" s="267">
        <v>1</v>
      </c>
      <c r="I13955" s="267" t="s">
        <v>583</v>
      </c>
      <c r="J13955" s="267">
        <v>2.8</v>
      </c>
      <c r="K13955" s="267" t="s">
        <v>2078</v>
      </c>
      <c r="O13955" s="267" t="s">
        <v>24</v>
      </c>
      <c r="P13955" s="267">
        <v>15380837</v>
      </c>
      <c r="Q13955" s="267" t="s">
        <v>1445</v>
      </c>
      <c r="S13955" s="267">
        <v>42</v>
      </c>
      <c r="T13955" s="267" t="s">
        <v>13</v>
      </c>
      <c r="U13955" s="267" t="s">
        <v>1451</v>
      </c>
      <c r="V13955" s="267" t="s">
        <v>13</v>
      </c>
      <c r="W13955" s="267">
        <v>775711</v>
      </c>
      <c r="X13955" s="267">
        <v>15380837</v>
      </c>
      <c r="Y13955" s="267">
        <v>15380837</v>
      </c>
      <c r="AD13955" s="267" t="s">
        <v>13</v>
      </c>
      <c r="AF13955" s="267" t="s">
        <v>24</v>
      </c>
      <c r="AG13955" s="267" t="s">
        <v>24</v>
      </c>
    </row>
    <row r="13956" spans="3:33">
      <c r="C13956" s="267" t="s">
        <v>2187</v>
      </c>
      <c r="D13956" s="267" t="s">
        <v>727</v>
      </c>
      <c r="E13956" s="267">
        <v>3877</v>
      </c>
      <c r="F13956" s="267" t="s">
        <v>1444</v>
      </c>
      <c r="G13956" s="267" t="s">
        <v>1445</v>
      </c>
      <c r="H13956" s="267">
        <v>1</v>
      </c>
      <c r="I13956" s="267" t="s">
        <v>583</v>
      </c>
      <c r="J13956" s="267">
        <v>2.8</v>
      </c>
      <c r="K13956" s="267" t="s">
        <v>2078</v>
      </c>
      <c r="O13956" s="267" t="s">
        <v>24</v>
      </c>
      <c r="P13956" s="267">
        <v>15380837</v>
      </c>
      <c r="Q13956" s="267" t="s">
        <v>1445</v>
      </c>
      <c r="S13956" s="267">
        <v>42</v>
      </c>
      <c r="T13956" s="267" t="s">
        <v>13</v>
      </c>
      <c r="U13956" s="267" t="s">
        <v>1470</v>
      </c>
      <c r="V13956" s="267" t="s">
        <v>13</v>
      </c>
      <c r="W13956" s="267">
        <v>775711</v>
      </c>
      <c r="X13956" s="267" t="s">
        <v>2855</v>
      </c>
      <c r="Y13956" s="267">
        <v>15380837</v>
      </c>
      <c r="AD13956" s="267" t="s">
        <v>13</v>
      </c>
      <c r="AF13956" s="267" t="s">
        <v>24</v>
      </c>
      <c r="AG13956" s="267" t="s">
        <v>24</v>
      </c>
    </row>
    <row r="13957" spans="3:33">
      <c r="C13957" s="267" t="s">
        <v>2187</v>
      </c>
      <c r="D13957" s="267" t="s">
        <v>727</v>
      </c>
      <c r="E13957" s="267">
        <v>377</v>
      </c>
      <c r="F13957" s="267" t="s">
        <v>1444</v>
      </c>
      <c r="G13957" s="267" t="s">
        <v>1461</v>
      </c>
      <c r="H13957" s="267">
        <v>1</v>
      </c>
      <c r="I13957" s="267" t="s">
        <v>583</v>
      </c>
      <c r="J13957" s="267">
        <v>2.8</v>
      </c>
      <c r="K13957" s="267" t="s">
        <v>2078</v>
      </c>
      <c r="O13957" s="267" t="s">
        <v>24</v>
      </c>
      <c r="P13957" s="267">
        <v>15380837</v>
      </c>
      <c r="Q13957" s="267" t="s">
        <v>1445</v>
      </c>
      <c r="S13957" s="267">
        <v>42</v>
      </c>
      <c r="T13957" s="267" t="s">
        <v>13</v>
      </c>
      <c r="U13957" s="267" t="s">
        <v>1479</v>
      </c>
      <c r="V13957" s="267" t="s">
        <v>13</v>
      </c>
      <c r="W13957" s="267">
        <v>775711</v>
      </c>
      <c r="X13957" s="267" t="s">
        <v>2854</v>
      </c>
      <c r="Y13957" s="267">
        <v>15380837</v>
      </c>
      <c r="AD13957" s="267" t="s">
        <v>13</v>
      </c>
      <c r="AF13957" s="267" t="s">
        <v>24</v>
      </c>
      <c r="AG13957" s="267" t="s">
        <v>24</v>
      </c>
    </row>
    <row r="13958" spans="3:33">
      <c r="C13958" s="267" t="s">
        <v>2187</v>
      </c>
      <c r="D13958" s="267" t="s">
        <v>727</v>
      </c>
      <c r="E13958" s="267">
        <v>18206</v>
      </c>
      <c r="F13958" s="267" t="s">
        <v>1444</v>
      </c>
      <c r="G13958" s="267" t="s">
        <v>1445</v>
      </c>
      <c r="H13958" s="267">
        <v>1</v>
      </c>
      <c r="I13958" s="267" t="s">
        <v>583</v>
      </c>
      <c r="J13958" s="267">
        <v>2.8</v>
      </c>
      <c r="K13958" s="267" t="s">
        <v>2078</v>
      </c>
      <c r="O13958" s="267" t="s">
        <v>13</v>
      </c>
      <c r="P13958" s="267">
        <v>15380837</v>
      </c>
      <c r="Q13958" s="267" t="s">
        <v>1445</v>
      </c>
      <c r="S13958" s="267">
        <v>42</v>
      </c>
      <c r="T13958" s="267" t="s">
        <v>24</v>
      </c>
      <c r="U13958" s="267" t="s">
        <v>1491</v>
      </c>
      <c r="V13958" s="267" t="s">
        <v>13</v>
      </c>
      <c r="W13958" s="267">
        <v>775711</v>
      </c>
      <c r="X13958" s="267" t="s">
        <v>2853</v>
      </c>
      <c r="Y13958" s="267">
        <v>15380837</v>
      </c>
      <c r="AD13958" s="267" t="s">
        <v>24</v>
      </c>
      <c r="AF13958" s="267" t="s">
        <v>24</v>
      </c>
      <c r="AG13958" s="267" t="s">
        <v>24</v>
      </c>
    </row>
    <row r="13959" spans="3:33">
      <c r="C13959" s="267" t="s">
        <v>2187</v>
      </c>
      <c r="D13959" s="267" t="s">
        <v>727</v>
      </c>
      <c r="E13959" s="267">
        <v>129</v>
      </c>
      <c r="F13959" s="267" t="s">
        <v>1444</v>
      </c>
      <c r="G13959" s="267" t="s">
        <v>1445</v>
      </c>
      <c r="H13959" s="267">
        <v>1</v>
      </c>
      <c r="I13959" s="267" t="s">
        <v>583</v>
      </c>
      <c r="J13959" s="267">
        <v>2.8</v>
      </c>
      <c r="K13959" s="267" t="s">
        <v>2078</v>
      </c>
      <c r="O13959" s="267" t="s">
        <v>24</v>
      </c>
      <c r="P13959" s="267">
        <v>15380837</v>
      </c>
      <c r="Q13959" s="267" t="s">
        <v>1445</v>
      </c>
      <c r="S13959" s="267">
        <v>42</v>
      </c>
      <c r="T13959" s="267" t="s">
        <v>13</v>
      </c>
      <c r="U13959" s="267" t="s">
        <v>1468</v>
      </c>
      <c r="V13959" s="267" t="s">
        <v>13</v>
      </c>
      <c r="W13959" s="267">
        <v>775711</v>
      </c>
      <c r="X13959" s="267" t="s">
        <v>2852</v>
      </c>
      <c r="Y13959" s="267">
        <v>15380837</v>
      </c>
      <c r="AD13959" s="267" t="s">
        <v>13</v>
      </c>
      <c r="AF13959" s="267" t="s">
        <v>24</v>
      </c>
      <c r="AG13959" s="267" t="s">
        <v>24</v>
      </c>
    </row>
    <row r="13960" spans="3:33">
      <c r="C13960" s="267" t="s">
        <v>2187</v>
      </c>
      <c r="D13960" s="267" t="s">
        <v>727</v>
      </c>
      <c r="E13960" s="267">
        <v>3879</v>
      </c>
      <c r="F13960" s="267" t="s">
        <v>1444</v>
      </c>
      <c r="G13960" s="267" t="s">
        <v>1445</v>
      </c>
      <c r="H13960" s="267">
        <v>1</v>
      </c>
      <c r="I13960" s="267" t="s">
        <v>583</v>
      </c>
      <c r="J13960" s="267">
        <v>2.8</v>
      </c>
      <c r="K13960" s="267" t="s">
        <v>2078</v>
      </c>
      <c r="O13960" s="267" t="s">
        <v>24</v>
      </c>
      <c r="P13960" s="267">
        <v>15380837</v>
      </c>
      <c r="Q13960" s="267" t="s">
        <v>1445</v>
      </c>
      <c r="S13960" s="267">
        <v>42</v>
      </c>
      <c r="T13960" s="267" t="s">
        <v>13</v>
      </c>
      <c r="U13960" s="267" t="s">
        <v>1467</v>
      </c>
      <c r="V13960" s="267" t="s">
        <v>13</v>
      </c>
      <c r="W13960" s="267">
        <v>775711</v>
      </c>
      <c r="X13960" s="267" t="s">
        <v>2851</v>
      </c>
      <c r="Y13960" s="267">
        <v>15380837</v>
      </c>
      <c r="AD13960" s="267" t="s">
        <v>13</v>
      </c>
      <c r="AF13960" s="267" t="s">
        <v>24</v>
      </c>
      <c r="AG13960" s="267" t="s">
        <v>24</v>
      </c>
    </row>
    <row r="13961" spans="3:33">
      <c r="C13961" s="267" t="s">
        <v>2187</v>
      </c>
      <c r="D13961" s="267" t="s">
        <v>727</v>
      </c>
      <c r="E13961" s="267">
        <v>1299</v>
      </c>
      <c r="F13961" s="267" t="s">
        <v>1444</v>
      </c>
      <c r="G13961" s="267" t="s">
        <v>1461</v>
      </c>
      <c r="H13961" s="267">
        <v>1</v>
      </c>
      <c r="I13961" s="267" t="s">
        <v>583</v>
      </c>
      <c r="J13961" s="267">
        <v>2.8</v>
      </c>
      <c r="K13961" s="267" t="s">
        <v>2078</v>
      </c>
      <c r="O13961" s="267" t="s">
        <v>13</v>
      </c>
      <c r="P13961" s="267">
        <v>15380837</v>
      </c>
      <c r="Q13961" s="267" t="s">
        <v>1445</v>
      </c>
      <c r="S13961" s="267">
        <v>42</v>
      </c>
      <c r="T13961" s="267" t="s">
        <v>24</v>
      </c>
      <c r="U13961" s="267" t="s">
        <v>1488</v>
      </c>
      <c r="V13961" s="267" t="s">
        <v>13</v>
      </c>
      <c r="W13961" s="267">
        <v>775711</v>
      </c>
      <c r="X13961" s="267" t="s">
        <v>2853</v>
      </c>
      <c r="Y13961" s="267">
        <v>15380837</v>
      </c>
      <c r="AD13961" s="267" t="s">
        <v>24</v>
      </c>
      <c r="AF13961" s="267" t="s">
        <v>24</v>
      </c>
      <c r="AG13961" s="267" t="s">
        <v>24</v>
      </c>
    </row>
    <row r="13962" spans="3:33">
      <c r="C13962" s="267" t="s">
        <v>2187</v>
      </c>
      <c r="D13962" s="267" t="s">
        <v>727</v>
      </c>
      <c r="E13962" s="267">
        <v>219</v>
      </c>
      <c r="F13962" s="267" t="s">
        <v>1444</v>
      </c>
      <c r="G13962" s="267" t="s">
        <v>1445</v>
      </c>
      <c r="H13962" s="267">
        <v>1</v>
      </c>
      <c r="I13962" s="267" t="s">
        <v>583</v>
      </c>
      <c r="J13962" s="267">
        <v>2.8</v>
      </c>
      <c r="K13962" s="267" t="s">
        <v>2078</v>
      </c>
      <c r="O13962" s="267" t="s">
        <v>13</v>
      </c>
      <c r="P13962" s="267">
        <v>15380837</v>
      </c>
      <c r="Q13962" s="267" t="s">
        <v>1445</v>
      </c>
      <c r="S13962" s="267">
        <v>42</v>
      </c>
      <c r="T13962" s="267" t="s">
        <v>13</v>
      </c>
      <c r="U13962" s="267" t="s">
        <v>1457</v>
      </c>
      <c r="V13962" s="267" t="s">
        <v>13</v>
      </c>
      <c r="W13962" s="267">
        <v>775711</v>
      </c>
      <c r="X13962" s="267">
        <v>15380837</v>
      </c>
      <c r="Y13962" s="267">
        <v>15380837</v>
      </c>
      <c r="AD13962" s="267" t="s">
        <v>13</v>
      </c>
      <c r="AF13962" s="267" t="s">
        <v>24</v>
      </c>
      <c r="AG13962" s="267" t="s">
        <v>24</v>
      </c>
    </row>
    <row r="13963" spans="3:33">
      <c r="C13963" s="267" t="s">
        <v>2187</v>
      </c>
      <c r="D13963" s="267" t="s">
        <v>727</v>
      </c>
      <c r="E13963" s="267">
        <v>400</v>
      </c>
      <c r="F13963" s="267" t="s">
        <v>1444</v>
      </c>
      <c r="H13963" s="267">
        <v>1</v>
      </c>
      <c r="I13963" s="267" t="s">
        <v>583</v>
      </c>
      <c r="J13963" s="267">
        <v>2.8</v>
      </c>
      <c r="K13963" s="267" t="s">
        <v>2078</v>
      </c>
      <c r="O13963" s="267" t="s">
        <v>24</v>
      </c>
      <c r="P13963" s="267">
        <v>15380837</v>
      </c>
      <c r="Q13963" s="267" t="s">
        <v>1445</v>
      </c>
      <c r="S13963" s="267">
        <v>42</v>
      </c>
      <c r="T13963" s="267" t="s">
        <v>13</v>
      </c>
      <c r="U13963" s="267" t="s">
        <v>1600</v>
      </c>
      <c r="V13963" s="267" t="s">
        <v>13</v>
      </c>
      <c r="W13963" s="267">
        <v>775711</v>
      </c>
      <c r="X13963" s="267" t="s">
        <v>2853</v>
      </c>
      <c r="Y13963" s="267">
        <v>15380837</v>
      </c>
      <c r="AD13963" s="267" t="s">
        <v>13</v>
      </c>
      <c r="AF13963" s="267" t="s">
        <v>24</v>
      </c>
      <c r="AG13963" s="267" t="s">
        <v>24</v>
      </c>
    </row>
    <row r="13964" spans="3:33">
      <c r="C13964" s="267" t="s">
        <v>2187</v>
      </c>
      <c r="D13964" s="267" t="s">
        <v>727</v>
      </c>
      <c r="E13964" s="267">
        <v>409</v>
      </c>
      <c r="F13964" s="267" t="s">
        <v>1444</v>
      </c>
      <c r="G13964" s="267" t="s">
        <v>1445</v>
      </c>
      <c r="H13964" s="267">
        <v>1</v>
      </c>
      <c r="I13964" s="267" t="s">
        <v>583</v>
      </c>
      <c r="J13964" s="267">
        <v>2.8</v>
      </c>
      <c r="K13964" s="267" t="s">
        <v>2078</v>
      </c>
      <c r="O13964" s="267" t="s">
        <v>24</v>
      </c>
      <c r="P13964" s="267">
        <v>15380837</v>
      </c>
      <c r="Q13964" s="267" t="s">
        <v>1445</v>
      </c>
      <c r="S13964" s="267">
        <v>42</v>
      </c>
      <c r="T13964" s="267" t="s">
        <v>13</v>
      </c>
      <c r="U13964" s="267" t="s">
        <v>1469</v>
      </c>
      <c r="V13964" s="267" t="s">
        <v>13</v>
      </c>
      <c r="W13964" s="267">
        <v>775711</v>
      </c>
      <c r="X13964" s="267" t="s">
        <v>2853</v>
      </c>
      <c r="Y13964" s="267">
        <v>15380837</v>
      </c>
      <c r="AD13964" s="267" t="s">
        <v>13</v>
      </c>
      <c r="AF13964" s="267" t="s">
        <v>24</v>
      </c>
      <c r="AG13964" s="267" t="s">
        <v>24</v>
      </c>
    </row>
    <row r="13965" spans="3:33">
      <c r="C13965" s="267" t="s">
        <v>2187</v>
      </c>
      <c r="D13965" s="267" t="s">
        <v>727</v>
      </c>
      <c r="E13965" s="267">
        <v>172</v>
      </c>
      <c r="F13965" s="267" t="s">
        <v>1444</v>
      </c>
      <c r="G13965" s="267" t="s">
        <v>1445</v>
      </c>
      <c r="H13965" s="267">
        <v>1</v>
      </c>
      <c r="I13965" s="267" t="s">
        <v>583</v>
      </c>
      <c r="J13965" s="267">
        <v>2.8</v>
      </c>
      <c r="K13965" s="267" t="s">
        <v>2078</v>
      </c>
      <c r="O13965" s="267" t="s">
        <v>24</v>
      </c>
      <c r="P13965" s="267">
        <v>15380837</v>
      </c>
      <c r="Q13965" s="267" t="s">
        <v>1445</v>
      </c>
      <c r="S13965" s="267">
        <v>42</v>
      </c>
      <c r="T13965" s="267" t="s">
        <v>13</v>
      </c>
      <c r="U13965" s="267" t="s">
        <v>2195</v>
      </c>
      <c r="V13965" s="267" t="s">
        <v>13</v>
      </c>
      <c r="W13965" s="267">
        <v>775711</v>
      </c>
      <c r="X13965" s="267" t="s">
        <v>2858</v>
      </c>
      <c r="Y13965" s="267">
        <v>15380837</v>
      </c>
      <c r="AD13965" s="267" t="s">
        <v>13</v>
      </c>
      <c r="AF13965" s="267" t="s">
        <v>24</v>
      </c>
      <c r="AG13965" s="267" t="s">
        <v>24</v>
      </c>
    </row>
    <row r="13966" spans="3:33">
      <c r="C13966" s="267" t="s">
        <v>2187</v>
      </c>
      <c r="D13966" s="267" t="s">
        <v>727</v>
      </c>
      <c r="E13966" s="267">
        <v>185</v>
      </c>
      <c r="F13966" s="267" t="s">
        <v>1444</v>
      </c>
      <c r="G13966" s="267" t="s">
        <v>1445</v>
      </c>
      <c r="H13966" s="267">
        <v>1</v>
      </c>
      <c r="I13966" s="267" t="s">
        <v>583</v>
      </c>
      <c r="J13966" s="267">
        <v>2.8</v>
      </c>
      <c r="K13966" s="267" t="s">
        <v>2078</v>
      </c>
      <c r="O13966" s="267" t="s">
        <v>24</v>
      </c>
      <c r="P13966" s="267">
        <v>15380837</v>
      </c>
      <c r="Q13966" s="267" t="s">
        <v>1445</v>
      </c>
      <c r="S13966" s="267">
        <v>42</v>
      </c>
      <c r="T13966" s="267" t="s">
        <v>13</v>
      </c>
      <c r="U13966" s="267" t="s">
        <v>1466</v>
      </c>
      <c r="V13966" s="267" t="s">
        <v>13</v>
      </c>
      <c r="W13966" s="267">
        <v>775711</v>
      </c>
      <c r="X13966" s="267">
        <v>20375162</v>
      </c>
      <c r="Y13966" s="267">
        <v>15380837</v>
      </c>
      <c r="AD13966" s="267" t="s">
        <v>13</v>
      </c>
      <c r="AF13966" s="267" t="s">
        <v>24</v>
      </c>
      <c r="AG13966" s="267" t="s">
        <v>24</v>
      </c>
    </row>
    <row r="13967" spans="3:33">
      <c r="C13967" s="267" t="s">
        <v>2187</v>
      </c>
      <c r="D13967" s="267" t="s">
        <v>727</v>
      </c>
      <c r="E13967" s="267">
        <v>160</v>
      </c>
      <c r="F13967" s="267" t="s">
        <v>1444</v>
      </c>
      <c r="G13967" s="267" t="s">
        <v>1445</v>
      </c>
      <c r="H13967" s="267">
        <v>1</v>
      </c>
      <c r="I13967" s="267" t="s">
        <v>583</v>
      </c>
      <c r="J13967" s="267">
        <v>2.8</v>
      </c>
      <c r="K13967" s="267" t="s">
        <v>2078</v>
      </c>
      <c r="O13967" s="267" t="s">
        <v>24</v>
      </c>
      <c r="P13967" s="267">
        <v>15380837</v>
      </c>
      <c r="Q13967" s="267" t="s">
        <v>1445</v>
      </c>
      <c r="S13967" s="267">
        <v>42</v>
      </c>
      <c r="T13967" s="267" t="s">
        <v>13</v>
      </c>
      <c r="U13967" s="267" t="s">
        <v>1475</v>
      </c>
      <c r="V13967" s="267" t="s">
        <v>13</v>
      </c>
      <c r="W13967" s="267">
        <v>775711</v>
      </c>
      <c r="X13967" s="267" t="s">
        <v>2857</v>
      </c>
      <c r="Y13967" s="267">
        <v>15380837</v>
      </c>
      <c r="AD13967" s="267" t="s">
        <v>13</v>
      </c>
      <c r="AF13967" s="267" t="s">
        <v>24</v>
      </c>
      <c r="AG13967" s="267" t="s">
        <v>24</v>
      </c>
    </row>
    <row r="13968" spans="3:33">
      <c r="C13968" s="267" t="s">
        <v>2187</v>
      </c>
      <c r="D13968" s="267" t="s">
        <v>727</v>
      </c>
      <c r="E13968" s="267">
        <v>3880</v>
      </c>
      <c r="F13968" s="267" t="s">
        <v>1444</v>
      </c>
      <c r="G13968" s="267" t="s">
        <v>1445</v>
      </c>
      <c r="H13968" s="267">
        <v>1</v>
      </c>
      <c r="I13968" s="267" t="s">
        <v>583</v>
      </c>
      <c r="J13968" s="267">
        <v>2.8</v>
      </c>
      <c r="K13968" s="267" t="s">
        <v>2078</v>
      </c>
      <c r="O13968" s="267" t="s">
        <v>24</v>
      </c>
      <c r="P13968" s="267">
        <v>15380837</v>
      </c>
      <c r="Q13968" s="267" t="s">
        <v>1445</v>
      </c>
      <c r="S13968" s="267">
        <v>42</v>
      </c>
      <c r="T13968" s="267" t="s">
        <v>13</v>
      </c>
      <c r="U13968" s="267" t="s">
        <v>1463</v>
      </c>
      <c r="V13968" s="267" t="s">
        <v>13</v>
      </c>
      <c r="W13968" s="267">
        <v>775711</v>
      </c>
      <c r="X13968" s="267">
        <v>20375162</v>
      </c>
      <c r="Y13968" s="267">
        <v>15380837</v>
      </c>
      <c r="AD13968" s="267" t="s">
        <v>13</v>
      </c>
      <c r="AF13968" s="267" t="s">
        <v>24</v>
      </c>
      <c r="AG13968" s="267" t="s">
        <v>24</v>
      </c>
    </row>
    <row r="13969" spans="3:33">
      <c r="C13969" s="267" t="s">
        <v>2187</v>
      </c>
      <c r="D13969" s="267" t="s">
        <v>727</v>
      </c>
      <c r="E13969" s="267">
        <v>3877</v>
      </c>
      <c r="F13969" s="267" t="s">
        <v>1444</v>
      </c>
      <c r="G13969" s="267" t="s">
        <v>1461</v>
      </c>
      <c r="H13969" s="267">
        <v>1</v>
      </c>
      <c r="I13969" s="267" t="s">
        <v>583</v>
      </c>
      <c r="J13969" s="267">
        <v>2.8</v>
      </c>
      <c r="K13969" s="267" t="s">
        <v>2078</v>
      </c>
      <c r="O13969" s="267" t="s">
        <v>24</v>
      </c>
      <c r="P13969" s="267">
        <v>15380837</v>
      </c>
      <c r="Q13969" s="267" t="s">
        <v>1445</v>
      </c>
      <c r="S13969" s="267">
        <v>42</v>
      </c>
      <c r="T13969" s="267" t="s">
        <v>13</v>
      </c>
      <c r="U13969" s="267" t="s">
        <v>1470</v>
      </c>
      <c r="V13969" s="267" t="s">
        <v>13</v>
      </c>
      <c r="W13969" s="267">
        <v>775711</v>
      </c>
      <c r="X13969" s="267" t="s">
        <v>2856</v>
      </c>
      <c r="Y13969" s="267">
        <v>15380837</v>
      </c>
      <c r="AD13969" s="267" t="s">
        <v>13</v>
      </c>
      <c r="AF13969" s="267" t="s">
        <v>24</v>
      </c>
      <c r="AG13969" s="267" t="s">
        <v>24</v>
      </c>
    </row>
    <row r="13970" spans="3:33">
      <c r="C13970" s="267" t="s">
        <v>2187</v>
      </c>
      <c r="D13970" s="267" t="s">
        <v>727</v>
      </c>
      <c r="E13970" s="267">
        <v>247</v>
      </c>
      <c r="F13970" s="267" t="s">
        <v>1444</v>
      </c>
      <c r="G13970" s="267" t="s">
        <v>1461</v>
      </c>
      <c r="H13970" s="267">
        <v>1</v>
      </c>
      <c r="I13970" s="267" t="s">
        <v>583</v>
      </c>
      <c r="J13970" s="267">
        <v>2.8</v>
      </c>
      <c r="K13970" s="267" t="s">
        <v>2078</v>
      </c>
      <c r="O13970" s="267" t="s">
        <v>13</v>
      </c>
      <c r="P13970" s="267">
        <v>15380837</v>
      </c>
      <c r="Q13970" s="267" t="s">
        <v>1445</v>
      </c>
      <c r="S13970" s="267">
        <v>42</v>
      </c>
      <c r="T13970" s="267" t="s">
        <v>13</v>
      </c>
      <c r="U13970" s="267" t="s">
        <v>1460</v>
      </c>
      <c r="V13970" s="267" t="s">
        <v>13</v>
      </c>
      <c r="W13970" s="267">
        <v>775711</v>
      </c>
      <c r="X13970" s="267">
        <v>10757262</v>
      </c>
      <c r="Y13970" s="267">
        <v>15380837</v>
      </c>
      <c r="AD13970" s="267" t="s">
        <v>13</v>
      </c>
      <c r="AF13970" s="267" t="s">
        <v>24</v>
      </c>
      <c r="AG13970" s="267" t="s">
        <v>24</v>
      </c>
    </row>
    <row r="13971" spans="3:33">
      <c r="C13971" s="267" t="s">
        <v>2187</v>
      </c>
      <c r="D13971" s="267" t="s">
        <v>727</v>
      </c>
      <c r="E13971" s="267">
        <v>1</v>
      </c>
      <c r="F13971" s="267" t="s">
        <v>1444</v>
      </c>
      <c r="G13971" s="267" t="s">
        <v>1445</v>
      </c>
      <c r="H13971" s="267">
        <v>1</v>
      </c>
      <c r="I13971" s="267" t="s">
        <v>583</v>
      </c>
      <c r="J13971" s="267">
        <v>2.8</v>
      </c>
      <c r="K13971" s="267" t="s">
        <v>2078</v>
      </c>
      <c r="O13971" s="267" t="s">
        <v>13</v>
      </c>
      <c r="P13971" s="267">
        <v>15380837</v>
      </c>
      <c r="Q13971" s="267" t="s">
        <v>1445</v>
      </c>
      <c r="S13971" s="267">
        <v>42</v>
      </c>
      <c r="T13971" s="267" t="s">
        <v>13</v>
      </c>
      <c r="U13971" s="267" t="s">
        <v>1446</v>
      </c>
      <c r="V13971" s="267" t="s">
        <v>24</v>
      </c>
      <c r="W13971" s="267">
        <v>775711</v>
      </c>
      <c r="X13971" s="267">
        <v>15380837</v>
      </c>
      <c r="Y13971" s="267">
        <v>15380837</v>
      </c>
      <c r="AD13971" s="267" t="s">
        <v>13</v>
      </c>
      <c r="AF13971" s="267" t="s">
        <v>24</v>
      </c>
      <c r="AG13971" s="267" t="s">
        <v>24</v>
      </c>
    </row>
    <row r="13972" spans="3:33">
      <c r="C13972" s="267" t="s">
        <v>2187</v>
      </c>
      <c r="D13972" s="267" t="s">
        <v>727</v>
      </c>
      <c r="E13972" s="267">
        <v>1682</v>
      </c>
      <c r="F13972" s="267" t="s">
        <v>1444</v>
      </c>
      <c r="G13972" s="267" t="s">
        <v>1461</v>
      </c>
      <c r="H13972" s="267">
        <v>1</v>
      </c>
      <c r="I13972" s="267" t="s">
        <v>583</v>
      </c>
      <c r="J13972" s="267">
        <v>2.8</v>
      </c>
      <c r="K13972" s="267" t="s">
        <v>2078</v>
      </c>
      <c r="O13972" s="267" t="s">
        <v>13</v>
      </c>
      <c r="P13972" s="267">
        <v>15380837</v>
      </c>
      <c r="Q13972" s="267" t="s">
        <v>1445</v>
      </c>
      <c r="S13972" s="267">
        <v>42</v>
      </c>
      <c r="T13972" s="267" t="s">
        <v>13</v>
      </c>
      <c r="U13972" s="267" t="s">
        <v>1459</v>
      </c>
      <c r="V13972" s="267" t="s">
        <v>13</v>
      </c>
      <c r="W13972" s="267">
        <v>775711</v>
      </c>
      <c r="X13972" s="267">
        <v>810027</v>
      </c>
      <c r="Y13972" s="267">
        <v>15380837</v>
      </c>
      <c r="AD13972" s="267" t="s">
        <v>13</v>
      </c>
      <c r="AF13972" s="267" t="s">
        <v>24</v>
      </c>
      <c r="AG13972" s="267" t="s">
        <v>24</v>
      </c>
    </row>
    <row r="13973" spans="3:33">
      <c r="C13973" s="267" t="s">
        <v>2187</v>
      </c>
      <c r="D13973" s="267" t="s">
        <v>727</v>
      </c>
      <c r="E13973" s="267">
        <v>1354</v>
      </c>
      <c r="F13973" s="267" t="s">
        <v>1444</v>
      </c>
      <c r="G13973" s="267" t="s">
        <v>1445</v>
      </c>
      <c r="H13973" s="267">
        <v>1</v>
      </c>
      <c r="I13973" s="267" t="s">
        <v>583</v>
      </c>
      <c r="J13973" s="267">
        <v>2.8</v>
      </c>
      <c r="K13973" s="267" t="s">
        <v>2078</v>
      </c>
      <c r="O13973" s="267" t="s">
        <v>24</v>
      </c>
      <c r="P13973" s="267">
        <v>15380837</v>
      </c>
      <c r="Q13973" s="267" t="s">
        <v>1445</v>
      </c>
      <c r="S13973" s="267">
        <v>42</v>
      </c>
      <c r="T13973" s="267" t="s">
        <v>13</v>
      </c>
      <c r="U13973" s="267" t="s">
        <v>1451</v>
      </c>
      <c r="V13973" s="267" t="s">
        <v>13</v>
      </c>
      <c r="W13973" s="267">
        <v>775711</v>
      </c>
      <c r="X13973" s="267">
        <v>15380837</v>
      </c>
      <c r="Y13973" s="267">
        <v>15380837</v>
      </c>
      <c r="AD13973" s="267" t="s">
        <v>13</v>
      </c>
      <c r="AF13973" s="267" t="s">
        <v>24</v>
      </c>
      <c r="AG13973" s="267" t="s">
        <v>24</v>
      </c>
    </row>
    <row r="13974" spans="3:33">
      <c r="C13974" s="267" t="s">
        <v>2187</v>
      </c>
      <c r="D13974" s="267" t="s">
        <v>727</v>
      </c>
      <c r="E13974" s="267">
        <v>3877</v>
      </c>
      <c r="F13974" s="267" t="s">
        <v>1444</v>
      </c>
      <c r="G13974" s="267" t="s">
        <v>1445</v>
      </c>
      <c r="H13974" s="267">
        <v>1</v>
      </c>
      <c r="I13974" s="267" t="s">
        <v>583</v>
      </c>
      <c r="J13974" s="267">
        <v>2.8</v>
      </c>
      <c r="K13974" s="267" t="s">
        <v>2078</v>
      </c>
      <c r="O13974" s="267" t="s">
        <v>24</v>
      </c>
      <c r="P13974" s="267">
        <v>15380837</v>
      </c>
      <c r="Q13974" s="267" t="s">
        <v>1445</v>
      </c>
      <c r="S13974" s="267">
        <v>42</v>
      </c>
      <c r="T13974" s="267" t="s">
        <v>13</v>
      </c>
      <c r="U13974" s="267" t="s">
        <v>1470</v>
      </c>
      <c r="V13974" s="267" t="s">
        <v>13</v>
      </c>
      <c r="W13974" s="267">
        <v>775711</v>
      </c>
      <c r="X13974" s="267" t="s">
        <v>2855</v>
      </c>
      <c r="Y13974" s="267">
        <v>15380837</v>
      </c>
      <c r="AD13974" s="267" t="s">
        <v>13</v>
      </c>
      <c r="AF13974" s="267" t="s">
        <v>24</v>
      </c>
      <c r="AG13974" s="267" t="s">
        <v>24</v>
      </c>
    </row>
    <row r="13975" spans="3:33">
      <c r="C13975" s="267" t="s">
        <v>2187</v>
      </c>
      <c r="D13975" s="267" t="s">
        <v>727</v>
      </c>
      <c r="E13975" s="267">
        <v>377</v>
      </c>
      <c r="F13975" s="267" t="s">
        <v>1444</v>
      </c>
      <c r="G13975" s="267" t="s">
        <v>1461</v>
      </c>
      <c r="H13975" s="267">
        <v>1</v>
      </c>
      <c r="I13975" s="267" t="s">
        <v>583</v>
      </c>
      <c r="J13975" s="267">
        <v>2.8</v>
      </c>
      <c r="K13975" s="267" t="s">
        <v>2078</v>
      </c>
      <c r="O13975" s="267" t="s">
        <v>24</v>
      </c>
      <c r="P13975" s="267">
        <v>15380837</v>
      </c>
      <c r="Q13975" s="267" t="s">
        <v>1445</v>
      </c>
      <c r="S13975" s="267">
        <v>42</v>
      </c>
      <c r="T13975" s="267" t="s">
        <v>13</v>
      </c>
      <c r="U13975" s="267" t="s">
        <v>1479</v>
      </c>
      <c r="V13975" s="267" t="s">
        <v>13</v>
      </c>
      <c r="W13975" s="267">
        <v>775711</v>
      </c>
      <c r="X13975" s="267" t="s">
        <v>2854</v>
      </c>
      <c r="Y13975" s="267">
        <v>15380837</v>
      </c>
      <c r="AD13975" s="267" t="s">
        <v>13</v>
      </c>
      <c r="AF13975" s="267" t="s">
        <v>24</v>
      </c>
      <c r="AG13975" s="267" t="s">
        <v>24</v>
      </c>
    </row>
    <row r="13976" spans="3:33">
      <c r="C13976" s="267" t="s">
        <v>2187</v>
      </c>
      <c r="D13976" s="267" t="s">
        <v>727</v>
      </c>
      <c r="E13976" s="267">
        <v>18206</v>
      </c>
      <c r="F13976" s="267" t="s">
        <v>1444</v>
      </c>
      <c r="G13976" s="267" t="s">
        <v>1445</v>
      </c>
      <c r="H13976" s="267">
        <v>1</v>
      </c>
      <c r="I13976" s="267" t="s">
        <v>583</v>
      </c>
      <c r="J13976" s="267">
        <v>2.8</v>
      </c>
      <c r="K13976" s="267" t="s">
        <v>2078</v>
      </c>
      <c r="O13976" s="267" t="s">
        <v>13</v>
      </c>
      <c r="P13976" s="267">
        <v>15380837</v>
      </c>
      <c r="Q13976" s="267" t="s">
        <v>1445</v>
      </c>
      <c r="S13976" s="267">
        <v>42</v>
      </c>
      <c r="T13976" s="267" t="s">
        <v>24</v>
      </c>
      <c r="U13976" s="267" t="s">
        <v>1491</v>
      </c>
      <c r="V13976" s="267" t="s">
        <v>13</v>
      </c>
      <c r="W13976" s="267">
        <v>775711</v>
      </c>
      <c r="X13976" s="267" t="s">
        <v>2853</v>
      </c>
      <c r="Y13976" s="267">
        <v>15380837</v>
      </c>
      <c r="AD13976" s="267" t="s">
        <v>24</v>
      </c>
      <c r="AF13976" s="267" t="s">
        <v>24</v>
      </c>
      <c r="AG13976" s="267" t="s">
        <v>24</v>
      </c>
    </row>
    <row r="13977" spans="3:33">
      <c r="C13977" s="267" t="s">
        <v>2187</v>
      </c>
      <c r="D13977" s="267" t="s">
        <v>727</v>
      </c>
      <c r="E13977" s="267">
        <v>129</v>
      </c>
      <c r="F13977" s="267" t="s">
        <v>1444</v>
      </c>
      <c r="G13977" s="267" t="s">
        <v>1445</v>
      </c>
      <c r="H13977" s="267">
        <v>1</v>
      </c>
      <c r="I13977" s="267" t="s">
        <v>583</v>
      </c>
      <c r="J13977" s="267">
        <v>2.8</v>
      </c>
      <c r="K13977" s="267" t="s">
        <v>2078</v>
      </c>
      <c r="O13977" s="267" t="s">
        <v>24</v>
      </c>
      <c r="P13977" s="267">
        <v>15380837</v>
      </c>
      <c r="Q13977" s="267" t="s">
        <v>1445</v>
      </c>
      <c r="S13977" s="267">
        <v>42</v>
      </c>
      <c r="T13977" s="267" t="s">
        <v>13</v>
      </c>
      <c r="U13977" s="267" t="s">
        <v>1468</v>
      </c>
      <c r="V13977" s="267" t="s">
        <v>13</v>
      </c>
      <c r="W13977" s="267">
        <v>775711</v>
      </c>
      <c r="X13977" s="267" t="s">
        <v>2852</v>
      </c>
      <c r="Y13977" s="267">
        <v>15380837</v>
      </c>
      <c r="AD13977" s="267" t="s">
        <v>13</v>
      </c>
      <c r="AF13977" s="267" t="s">
        <v>24</v>
      </c>
      <c r="AG13977" s="267" t="s">
        <v>24</v>
      </c>
    </row>
    <row r="13978" spans="3:33">
      <c r="C13978" s="267" t="s">
        <v>2187</v>
      </c>
      <c r="D13978" s="267" t="s">
        <v>727</v>
      </c>
      <c r="E13978" s="267">
        <v>3879</v>
      </c>
      <c r="F13978" s="267" t="s">
        <v>1444</v>
      </c>
      <c r="G13978" s="267" t="s">
        <v>1445</v>
      </c>
      <c r="H13978" s="267">
        <v>1</v>
      </c>
      <c r="I13978" s="267" t="s">
        <v>583</v>
      </c>
      <c r="J13978" s="267">
        <v>2.8</v>
      </c>
      <c r="K13978" s="267" t="s">
        <v>2078</v>
      </c>
      <c r="O13978" s="267" t="s">
        <v>24</v>
      </c>
      <c r="P13978" s="267">
        <v>15380837</v>
      </c>
      <c r="Q13978" s="267" t="s">
        <v>1445</v>
      </c>
      <c r="S13978" s="267">
        <v>42</v>
      </c>
      <c r="T13978" s="267" t="s">
        <v>13</v>
      </c>
      <c r="U13978" s="267" t="s">
        <v>1467</v>
      </c>
      <c r="V13978" s="267" t="s">
        <v>13</v>
      </c>
      <c r="W13978" s="267">
        <v>775711</v>
      </c>
      <c r="X13978" s="267" t="s">
        <v>2851</v>
      </c>
      <c r="Y13978" s="267">
        <v>15380837</v>
      </c>
      <c r="AD13978" s="267" t="s">
        <v>13</v>
      </c>
      <c r="AF13978" s="267" t="s">
        <v>24</v>
      </c>
      <c r="AG13978" s="267" t="s">
        <v>24</v>
      </c>
    </row>
    <row r="13979" spans="3:33">
      <c r="C13979" s="267" t="s">
        <v>1607</v>
      </c>
      <c r="D13979" s="267" t="s">
        <v>150</v>
      </c>
      <c r="E13979" s="267">
        <v>3877</v>
      </c>
      <c r="F13979" s="267" t="s">
        <v>1444</v>
      </c>
      <c r="G13979" s="267" t="s">
        <v>1461</v>
      </c>
      <c r="H13979" s="267">
        <v>1</v>
      </c>
      <c r="I13979" s="267" t="s">
        <v>583</v>
      </c>
      <c r="J13979" s="267" t="s">
        <v>1606</v>
      </c>
      <c r="K13979" s="267">
        <v>280</v>
      </c>
      <c r="O13979" s="267" t="s">
        <v>24</v>
      </c>
      <c r="P13979" s="267">
        <v>15457848</v>
      </c>
      <c r="Q13979" s="267" t="s">
        <v>1445</v>
      </c>
      <c r="R13979" s="267" t="s">
        <v>8</v>
      </c>
      <c r="S13979" s="267">
        <v>43</v>
      </c>
      <c r="T13979" s="267" t="s">
        <v>13</v>
      </c>
      <c r="U13979" s="267" t="s">
        <v>1470</v>
      </c>
      <c r="V13979" s="267" t="s">
        <v>13</v>
      </c>
      <c r="W13979" s="267">
        <v>1644379</v>
      </c>
      <c r="X13979" s="267" t="s">
        <v>1674</v>
      </c>
      <c r="Y13979" s="267">
        <v>15457848</v>
      </c>
      <c r="AD13979" s="267" t="s">
        <v>13</v>
      </c>
      <c r="AF13979" s="267" t="s">
        <v>24</v>
      </c>
      <c r="AG13979" s="267" t="s">
        <v>24</v>
      </c>
    </row>
    <row r="13980" spans="3:33">
      <c r="C13980" s="267" t="s">
        <v>1607</v>
      </c>
      <c r="D13980" s="267" t="s">
        <v>150</v>
      </c>
      <c r="E13980" s="267">
        <v>3877</v>
      </c>
      <c r="F13980" s="267" t="s">
        <v>1444</v>
      </c>
      <c r="G13980" s="267" t="s">
        <v>1445</v>
      </c>
      <c r="H13980" s="267">
        <v>1</v>
      </c>
      <c r="I13980" s="267" t="s">
        <v>583</v>
      </c>
      <c r="J13980" s="267" t="s">
        <v>1606</v>
      </c>
      <c r="K13980" s="267">
        <v>280</v>
      </c>
      <c r="O13980" s="267" t="s">
        <v>24</v>
      </c>
      <c r="P13980" s="267">
        <v>15457848</v>
      </c>
      <c r="Q13980" s="267" t="s">
        <v>1445</v>
      </c>
      <c r="R13980" s="267" t="s">
        <v>8</v>
      </c>
      <c r="S13980" s="267">
        <v>43</v>
      </c>
      <c r="T13980" s="267" t="s">
        <v>13</v>
      </c>
      <c r="U13980" s="267" t="s">
        <v>1470</v>
      </c>
      <c r="V13980" s="267" t="s">
        <v>13</v>
      </c>
      <c r="W13980" s="267">
        <v>1644379</v>
      </c>
      <c r="X13980" s="267" t="s">
        <v>1673</v>
      </c>
      <c r="Y13980" s="267">
        <v>15457848</v>
      </c>
      <c r="AD13980" s="267" t="s">
        <v>13</v>
      </c>
      <c r="AF13980" s="267" t="s">
        <v>24</v>
      </c>
      <c r="AG13980" s="267" t="s">
        <v>24</v>
      </c>
    </row>
    <row r="13981" spans="3:33">
      <c r="C13981" s="267" t="s">
        <v>1607</v>
      </c>
      <c r="D13981" s="267" t="s">
        <v>150</v>
      </c>
      <c r="E13981" s="267">
        <v>3880</v>
      </c>
      <c r="F13981" s="267" t="s">
        <v>1444</v>
      </c>
      <c r="G13981" s="267" t="s">
        <v>1445</v>
      </c>
      <c r="H13981" s="267">
        <v>1</v>
      </c>
      <c r="I13981" s="267" t="s">
        <v>583</v>
      </c>
      <c r="J13981" s="267" t="s">
        <v>1606</v>
      </c>
      <c r="K13981" s="267">
        <v>280</v>
      </c>
      <c r="O13981" s="267" t="s">
        <v>24</v>
      </c>
      <c r="P13981" s="267">
        <v>15457848</v>
      </c>
      <c r="Q13981" s="267" t="s">
        <v>1445</v>
      </c>
      <c r="R13981" s="267" t="s">
        <v>8</v>
      </c>
      <c r="S13981" s="267">
        <v>43</v>
      </c>
      <c r="T13981" s="267" t="s">
        <v>13</v>
      </c>
      <c r="U13981" s="267" t="s">
        <v>1463</v>
      </c>
      <c r="V13981" s="267" t="s">
        <v>13</v>
      </c>
      <c r="W13981" s="267">
        <v>1644379</v>
      </c>
      <c r="X13981" s="267">
        <v>31409427</v>
      </c>
      <c r="Y13981" s="267">
        <v>15457848</v>
      </c>
      <c r="AD13981" s="267" t="s">
        <v>13</v>
      </c>
      <c r="AF13981" s="267" t="s">
        <v>24</v>
      </c>
      <c r="AG13981" s="267" t="s">
        <v>24</v>
      </c>
    </row>
    <row r="13982" spans="3:33">
      <c r="C13982" s="267" t="s">
        <v>1607</v>
      </c>
      <c r="D13982" s="267" t="s">
        <v>150</v>
      </c>
      <c r="E13982" s="267">
        <v>1</v>
      </c>
      <c r="F13982" s="267" t="s">
        <v>1444</v>
      </c>
      <c r="G13982" s="267" t="s">
        <v>1445</v>
      </c>
      <c r="H13982" s="267">
        <v>1</v>
      </c>
      <c r="I13982" s="267" t="s">
        <v>583</v>
      </c>
      <c r="J13982" s="267" t="s">
        <v>1606</v>
      </c>
      <c r="K13982" s="267">
        <v>280</v>
      </c>
      <c r="O13982" s="267" t="s">
        <v>13</v>
      </c>
      <c r="P13982" s="267">
        <v>15457848</v>
      </c>
      <c r="Q13982" s="267" t="s">
        <v>1445</v>
      </c>
      <c r="R13982" s="267" t="s">
        <v>8</v>
      </c>
      <c r="S13982" s="267">
        <v>43</v>
      </c>
      <c r="T13982" s="267" t="s">
        <v>24</v>
      </c>
      <c r="U13982" s="267" t="s">
        <v>1446</v>
      </c>
      <c r="V13982" s="267" t="s">
        <v>24</v>
      </c>
      <c r="W13982" s="267">
        <v>1644379</v>
      </c>
      <c r="X13982" s="267">
        <v>15457848</v>
      </c>
      <c r="Y13982" s="267">
        <v>15457848</v>
      </c>
      <c r="AD13982" s="267" t="s">
        <v>24</v>
      </c>
      <c r="AF13982" s="267" t="s">
        <v>24</v>
      </c>
      <c r="AG13982" s="267" t="s">
        <v>24</v>
      </c>
    </row>
    <row r="13983" spans="3:33">
      <c r="C13983" s="267" t="s">
        <v>1607</v>
      </c>
      <c r="D13983" s="267" t="s">
        <v>150</v>
      </c>
      <c r="E13983" s="267">
        <v>219</v>
      </c>
      <c r="F13983" s="267" t="s">
        <v>1444</v>
      </c>
      <c r="H13983" s="267">
        <v>1</v>
      </c>
      <c r="I13983" s="267" t="s">
        <v>583</v>
      </c>
      <c r="J13983" s="267" t="s">
        <v>1606</v>
      </c>
      <c r="K13983" s="267">
        <v>280</v>
      </c>
      <c r="O13983" s="267" t="s">
        <v>13</v>
      </c>
      <c r="P13983" s="267">
        <v>15457848</v>
      </c>
      <c r="Q13983" s="267" t="s">
        <v>1445</v>
      </c>
      <c r="R13983" s="267" t="s">
        <v>8</v>
      </c>
      <c r="S13983" s="267">
        <v>43</v>
      </c>
      <c r="U13983" s="267" t="s">
        <v>1457</v>
      </c>
      <c r="V13983" s="267" t="s">
        <v>13</v>
      </c>
      <c r="W13983" s="267">
        <v>1644379</v>
      </c>
      <c r="X13983" s="267">
        <v>15457848</v>
      </c>
      <c r="Y13983" s="267">
        <v>15457848</v>
      </c>
      <c r="AD13983" s="267" t="s">
        <v>24</v>
      </c>
      <c r="AF13983" s="267" t="s">
        <v>24</v>
      </c>
      <c r="AG13983" s="267" t="s">
        <v>24</v>
      </c>
    </row>
    <row r="13984" spans="3:33">
      <c r="C13984" s="267" t="s">
        <v>1607</v>
      </c>
      <c r="D13984" s="267" t="s">
        <v>150</v>
      </c>
      <c r="E13984" s="267">
        <v>129</v>
      </c>
      <c r="F13984" s="267" t="s">
        <v>1444</v>
      </c>
      <c r="G13984" s="267" t="s">
        <v>1445</v>
      </c>
      <c r="H13984" s="267">
        <v>1</v>
      </c>
      <c r="I13984" s="267" t="s">
        <v>583</v>
      </c>
      <c r="J13984" s="267" t="s">
        <v>1606</v>
      </c>
      <c r="K13984" s="267">
        <v>280</v>
      </c>
      <c r="O13984" s="267" t="s">
        <v>24</v>
      </c>
      <c r="P13984" s="267">
        <v>15457848</v>
      </c>
      <c r="Q13984" s="267" t="s">
        <v>1445</v>
      </c>
      <c r="R13984" s="267" t="s">
        <v>8</v>
      </c>
      <c r="S13984" s="267">
        <v>43</v>
      </c>
      <c r="T13984" s="267" t="s">
        <v>13</v>
      </c>
      <c r="U13984" s="267" t="s">
        <v>1468</v>
      </c>
      <c r="V13984" s="267" t="s">
        <v>13</v>
      </c>
      <c r="W13984" s="267">
        <v>1644379</v>
      </c>
      <c r="X13984" s="267" t="s">
        <v>1672</v>
      </c>
      <c r="Y13984" s="267">
        <v>15457848</v>
      </c>
      <c r="AD13984" s="267" t="s">
        <v>13</v>
      </c>
      <c r="AF13984" s="267" t="s">
        <v>24</v>
      </c>
      <c r="AG13984" s="267" t="s">
        <v>24</v>
      </c>
    </row>
    <row r="13985" spans="3:33">
      <c r="C13985" s="267" t="s">
        <v>1607</v>
      </c>
      <c r="D13985" s="267" t="s">
        <v>150</v>
      </c>
      <c r="E13985" s="267">
        <v>303</v>
      </c>
      <c r="F13985" s="267" t="s">
        <v>1444</v>
      </c>
      <c r="G13985" s="267" t="s">
        <v>1445</v>
      </c>
      <c r="H13985" s="267">
        <v>1</v>
      </c>
      <c r="I13985" s="267" t="s">
        <v>583</v>
      </c>
      <c r="J13985" s="267" t="s">
        <v>1606</v>
      </c>
      <c r="K13985" s="267">
        <v>280</v>
      </c>
      <c r="O13985" s="267" t="s">
        <v>24</v>
      </c>
      <c r="P13985" s="267">
        <v>15457848</v>
      </c>
      <c r="Q13985" s="267" t="s">
        <v>1445</v>
      </c>
      <c r="R13985" s="267" t="s">
        <v>8</v>
      </c>
      <c r="S13985" s="267">
        <v>43</v>
      </c>
      <c r="T13985" s="267" t="s">
        <v>13</v>
      </c>
      <c r="U13985" s="267" t="s">
        <v>1471</v>
      </c>
      <c r="V13985" s="267" t="s">
        <v>13</v>
      </c>
      <c r="W13985" s="267">
        <v>1644379</v>
      </c>
      <c r="X13985" s="267">
        <v>9813212380</v>
      </c>
      <c r="Y13985" s="267">
        <v>15457848</v>
      </c>
      <c r="AD13985" s="267" t="s">
        <v>13</v>
      </c>
      <c r="AF13985" s="267" t="s">
        <v>24</v>
      </c>
      <c r="AG13985" s="267" t="s">
        <v>24</v>
      </c>
    </row>
    <row r="13986" spans="3:33">
      <c r="C13986" s="267" t="s">
        <v>1607</v>
      </c>
      <c r="D13986" s="267" t="s">
        <v>150</v>
      </c>
      <c r="E13986" s="267">
        <v>3879</v>
      </c>
      <c r="F13986" s="267" t="s">
        <v>1444</v>
      </c>
      <c r="G13986" s="267" t="s">
        <v>1445</v>
      </c>
      <c r="H13986" s="267">
        <v>1</v>
      </c>
      <c r="I13986" s="267" t="s">
        <v>583</v>
      </c>
      <c r="J13986" s="267" t="s">
        <v>1606</v>
      </c>
      <c r="K13986" s="267">
        <v>280</v>
      </c>
      <c r="O13986" s="267" t="s">
        <v>24</v>
      </c>
      <c r="P13986" s="267">
        <v>15457848</v>
      </c>
      <c r="Q13986" s="267" t="s">
        <v>1445</v>
      </c>
      <c r="R13986" s="267" t="s">
        <v>8</v>
      </c>
      <c r="S13986" s="267">
        <v>43</v>
      </c>
      <c r="T13986" s="267" t="s">
        <v>13</v>
      </c>
      <c r="U13986" s="267" t="s">
        <v>1467</v>
      </c>
      <c r="V13986" s="267" t="s">
        <v>13</v>
      </c>
      <c r="W13986" s="267">
        <v>1644379</v>
      </c>
      <c r="X13986" s="267" t="s">
        <v>1671</v>
      </c>
      <c r="Y13986" s="267">
        <v>15457848</v>
      </c>
      <c r="AD13986" s="267" t="s">
        <v>13</v>
      </c>
      <c r="AF13986" s="267" t="s">
        <v>24</v>
      </c>
      <c r="AG13986" s="267" t="s">
        <v>24</v>
      </c>
    </row>
    <row r="13987" spans="3:33">
      <c r="C13987" s="267" t="s">
        <v>1607</v>
      </c>
      <c r="D13987" s="267" t="s">
        <v>150</v>
      </c>
      <c r="E13987" s="267">
        <v>3877</v>
      </c>
      <c r="F13987" s="267" t="s">
        <v>1444</v>
      </c>
      <c r="G13987" s="267" t="s">
        <v>1461</v>
      </c>
      <c r="H13987" s="267">
        <v>1</v>
      </c>
      <c r="I13987" s="267" t="s">
        <v>583</v>
      </c>
      <c r="J13987" s="267" t="s">
        <v>1606</v>
      </c>
      <c r="K13987" s="267">
        <v>280</v>
      </c>
      <c r="O13987" s="267" t="s">
        <v>24</v>
      </c>
      <c r="P13987" s="267">
        <v>15457848</v>
      </c>
      <c r="Q13987" s="267" t="s">
        <v>1445</v>
      </c>
      <c r="R13987" s="267" t="s">
        <v>8</v>
      </c>
      <c r="S13987" s="267">
        <v>43</v>
      </c>
      <c r="T13987" s="267" t="s">
        <v>13</v>
      </c>
      <c r="U13987" s="267" t="s">
        <v>1470</v>
      </c>
      <c r="V13987" s="267" t="s">
        <v>13</v>
      </c>
      <c r="W13987" s="267">
        <v>1644379</v>
      </c>
      <c r="X13987" s="267" t="s">
        <v>1674</v>
      </c>
      <c r="Y13987" s="267">
        <v>15457848</v>
      </c>
      <c r="AD13987" s="267" t="s">
        <v>13</v>
      </c>
      <c r="AF13987" s="267" t="s">
        <v>24</v>
      </c>
      <c r="AG13987" s="267" t="s">
        <v>24</v>
      </c>
    </row>
    <row r="13988" spans="3:33">
      <c r="C13988" s="267" t="s">
        <v>1607</v>
      </c>
      <c r="D13988" s="267" t="s">
        <v>150</v>
      </c>
      <c r="E13988" s="267">
        <v>3877</v>
      </c>
      <c r="F13988" s="267" t="s">
        <v>1444</v>
      </c>
      <c r="G13988" s="267" t="s">
        <v>1445</v>
      </c>
      <c r="H13988" s="267">
        <v>1</v>
      </c>
      <c r="I13988" s="267" t="s">
        <v>583</v>
      </c>
      <c r="J13988" s="267" t="s">
        <v>1606</v>
      </c>
      <c r="K13988" s="267">
        <v>280</v>
      </c>
      <c r="O13988" s="267" t="s">
        <v>24</v>
      </c>
      <c r="P13988" s="267">
        <v>15457848</v>
      </c>
      <c r="Q13988" s="267" t="s">
        <v>1445</v>
      </c>
      <c r="R13988" s="267" t="s">
        <v>8</v>
      </c>
      <c r="S13988" s="267">
        <v>43</v>
      </c>
      <c r="T13988" s="267" t="s">
        <v>13</v>
      </c>
      <c r="U13988" s="267" t="s">
        <v>1470</v>
      </c>
      <c r="V13988" s="267" t="s">
        <v>13</v>
      </c>
      <c r="W13988" s="267">
        <v>1644379</v>
      </c>
      <c r="X13988" s="267" t="s">
        <v>1673</v>
      </c>
      <c r="Y13988" s="267">
        <v>15457848</v>
      </c>
      <c r="AD13988" s="267" t="s">
        <v>13</v>
      </c>
      <c r="AF13988" s="267" t="s">
        <v>24</v>
      </c>
      <c r="AG13988" s="267" t="s">
        <v>24</v>
      </c>
    </row>
    <row r="13989" spans="3:33">
      <c r="C13989" s="267" t="s">
        <v>1607</v>
      </c>
      <c r="D13989" s="267" t="s">
        <v>150</v>
      </c>
      <c r="E13989" s="267">
        <v>3880</v>
      </c>
      <c r="F13989" s="267" t="s">
        <v>1444</v>
      </c>
      <c r="G13989" s="267" t="s">
        <v>1445</v>
      </c>
      <c r="H13989" s="267">
        <v>1</v>
      </c>
      <c r="I13989" s="267" t="s">
        <v>583</v>
      </c>
      <c r="J13989" s="267" t="s">
        <v>1606</v>
      </c>
      <c r="K13989" s="267">
        <v>280</v>
      </c>
      <c r="O13989" s="267" t="s">
        <v>24</v>
      </c>
      <c r="P13989" s="267">
        <v>15457848</v>
      </c>
      <c r="Q13989" s="267" t="s">
        <v>1445</v>
      </c>
      <c r="R13989" s="267" t="s">
        <v>8</v>
      </c>
      <c r="S13989" s="267">
        <v>43</v>
      </c>
      <c r="T13989" s="267" t="s">
        <v>13</v>
      </c>
      <c r="U13989" s="267" t="s">
        <v>1463</v>
      </c>
      <c r="V13989" s="267" t="s">
        <v>13</v>
      </c>
      <c r="W13989" s="267">
        <v>1644379</v>
      </c>
      <c r="X13989" s="267">
        <v>31409427</v>
      </c>
      <c r="Y13989" s="267">
        <v>15457848</v>
      </c>
      <c r="AD13989" s="267" t="s">
        <v>13</v>
      </c>
      <c r="AF13989" s="267" t="s">
        <v>24</v>
      </c>
      <c r="AG13989" s="267" t="s">
        <v>24</v>
      </c>
    </row>
    <row r="13990" spans="3:33">
      <c r="C13990" s="267" t="s">
        <v>1607</v>
      </c>
      <c r="D13990" s="267" t="s">
        <v>150</v>
      </c>
      <c r="E13990" s="267">
        <v>1</v>
      </c>
      <c r="F13990" s="267" t="s">
        <v>1444</v>
      </c>
      <c r="G13990" s="267" t="s">
        <v>1445</v>
      </c>
      <c r="H13990" s="267">
        <v>1</v>
      </c>
      <c r="I13990" s="267" t="s">
        <v>583</v>
      </c>
      <c r="J13990" s="267" t="s">
        <v>1606</v>
      </c>
      <c r="K13990" s="267">
        <v>280</v>
      </c>
      <c r="O13990" s="267" t="s">
        <v>13</v>
      </c>
      <c r="P13990" s="267">
        <v>15457848</v>
      </c>
      <c r="Q13990" s="267" t="s">
        <v>1445</v>
      </c>
      <c r="R13990" s="267" t="s">
        <v>8</v>
      </c>
      <c r="S13990" s="267">
        <v>43</v>
      </c>
      <c r="T13990" s="267" t="s">
        <v>24</v>
      </c>
      <c r="U13990" s="267" t="s">
        <v>1446</v>
      </c>
      <c r="V13990" s="267" t="s">
        <v>24</v>
      </c>
      <c r="W13990" s="267">
        <v>1644379</v>
      </c>
      <c r="X13990" s="267">
        <v>15457848</v>
      </c>
      <c r="Y13990" s="267">
        <v>15457848</v>
      </c>
      <c r="AD13990" s="267" t="s">
        <v>24</v>
      </c>
      <c r="AF13990" s="267" t="s">
        <v>24</v>
      </c>
      <c r="AG13990" s="267" t="s">
        <v>24</v>
      </c>
    </row>
    <row r="13991" spans="3:33">
      <c r="C13991" s="267" t="s">
        <v>1607</v>
      </c>
      <c r="D13991" s="267" t="s">
        <v>150</v>
      </c>
      <c r="E13991" s="267">
        <v>219</v>
      </c>
      <c r="F13991" s="267" t="s">
        <v>1444</v>
      </c>
      <c r="H13991" s="267">
        <v>1</v>
      </c>
      <c r="I13991" s="267" t="s">
        <v>583</v>
      </c>
      <c r="J13991" s="267" t="s">
        <v>1606</v>
      </c>
      <c r="K13991" s="267">
        <v>280</v>
      </c>
      <c r="O13991" s="267" t="s">
        <v>13</v>
      </c>
      <c r="P13991" s="267">
        <v>15457848</v>
      </c>
      <c r="Q13991" s="267" t="s">
        <v>1445</v>
      </c>
      <c r="R13991" s="267" t="s">
        <v>8</v>
      </c>
      <c r="S13991" s="267">
        <v>43</v>
      </c>
      <c r="U13991" s="267" t="s">
        <v>1457</v>
      </c>
      <c r="V13991" s="267" t="s">
        <v>13</v>
      </c>
      <c r="W13991" s="267">
        <v>1644379</v>
      </c>
      <c r="X13991" s="267">
        <v>15457848</v>
      </c>
      <c r="Y13991" s="267">
        <v>15457848</v>
      </c>
      <c r="AD13991" s="267" t="s">
        <v>24</v>
      </c>
      <c r="AF13991" s="267" t="s">
        <v>24</v>
      </c>
      <c r="AG13991" s="267" t="s">
        <v>24</v>
      </c>
    </row>
    <row r="13992" spans="3:33">
      <c r="C13992" s="267" t="s">
        <v>1607</v>
      </c>
      <c r="D13992" s="267" t="s">
        <v>150</v>
      </c>
      <c r="E13992" s="267">
        <v>129</v>
      </c>
      <c r="F13992" s="267" t="s">
        <v>1444</v>
      </c>
      <c r="G13992" s="267" t="s">
        <v>1445</v>
      </c>
      <c r="H13992" s="267">
        <v>1</v>
      </c>
      <c r="I13992" s="267" t="s">
        <v>583</v>
      </c>
      <c r="J13992" s="267" t="s">
        <v>1606</v>
      </c>
      <c r="K13992" s="267">
        <v>280</v>
      </c>
      <c r="O13992" s="267" t="s">
        <v>24</v>
      </c>
      <c r="P13992" s="267">
        <v>15457848</v>
      </c>
      <c r="Q13992" s="267" t="s">
        <v>1445</v>
      </c>
      <c r="R13992" s="267" t="s">
        <v>8</v>
      </c>
      <c r="S13992" s="267">
        <v>43</v>
      </c>
      <c r="T13992" s="267" t="s">
        <v>13</v>
      </c>
      <c r="U13992" s="267" t="s">
        <v>1468</v>
      </c>
      <c r="V13992" s="267" t="s">
        <v>13</v>
      </c>
      <c r="W13992" s="267">
        <v>1644379</v>
      </c>
      <c r="X13992" s="267" t="s">
        <v>1672</v>
      </c>
      <c r="Y13992" s="267">
        <v>15457848</v>
      </c>
      <c r="AD13992" s="267" t="s">
        <v>13</v>
      </c>
      <c r="AF13992" s="267" t="s">
        <v>24</v>
      </c>
      <c r="AG13992" s="267" t="s">
        <v>24</v>
      </c>
    </row>
    <row r="13993" spans="3:33">
      <c r="C13993" s="267" t="s">
        <v>1607</v>
      </c>
      <c r="D13993" s="267" t="s">
        <v>150</v>
      </c>
      <c r="E13993" s="267">
        <v>303</v>
      </c>
      <c r="F13993" s="267" t="s">
        <v>1444</v>
      </c>
      <c r="G13993" s="267" t="s">
        <v>1445</v>
      </c>
      <c r="H13993" s="267">
        <v>1</v>
      </c>
      <c r="I13993" s="267" t="s">
        <v>583</v>
      </c>
      <c r="J13993" s="267" t="s">
        <v>1606</v>
      </c>
      <c r="K13993" s="267">
        <v>280</v>
      </c>
      <c r="O13993" s="267" t="s">
        <v>24</v>
      </c>
      <c r="P13993" s="267">
        <v>15457848</v>
      </c>
      <c r="Q13993" s="267" t="s">
        <v>1445</v>
      </c>
      <c r="R13993" s="267" t="s">
        <v>8</v>
      </c>
      <c r="S13993" s="267">
        <v>43</v>
      </c>
      <c r="T13993" s="267" t="s">
        <v>13</v>
      </c>
      <c r="U13993" s="267" t="s">
        <v>1471</v>
      </c>
      <c r="V13993" s="267" t="s">
        <v>13</v>
      </c>
      <c r="W13993" s="267">
        <v>1644379</v>
      </c>
      <c r="X13993" s="267">
        <v>9813212380</v>
      </c>
      <c r="Y13993" s="267">
        <v>15457848</v>
      </c>
      <c r="AD13993" s="267" t="s">
        <v>13</v>
      </c>
      <c r="AF13993" s="267" t="s">
        <v>24</v>
      </c>
      <c r="AG13993" s="267" t="s">
        <v>24</v>
      </c>
    </row>
    <row r="13994" spans="3:33">
      <c r="C13994" s="267" t="s">
        <v>1607</v>
      </c>
      <c r="D13994" s="267" t="s">
        <v>150</v>
      </c>
      <c r="E13994" s="267">
        <v>3879</v>
      </c>
      <c r="F13994" s="267" t="s">
        <v>1444</v>
      </c>
      <c r="G13994" s="267" t="s">
        <v>1445</v>
      </c>
      <c r="H13994" s="267">
        <v>1</v>
      </c>
      <c r="I13994" s="267" t="s">
        <v>583</v>
      </c>
      <c r="J13994" s="267" t="s">
        <v>1606</v>
      </c>
      <c r="K13994" s="267">
        <v>280</v>
      </c>
      <c r="O13994" s="267" t="s">
        <v>24</v>
      </c>
      <c r="P13994" s="267">
        <v>15457848</v>
      </c>
      <c r="Q13994" s="267" t="s">
        <v>1445</v>
      </c>
      <c r="R13994" s="267" t="s">
        <v>8</v>
      </c>
      <c r="S13994" s="267">
        <v>43</v>
      </c>
      <c r="T13994" s="267" t="s">
        <v>13</v>
      </c>
      <c r="U13994" s="267" t="s">
        <v>1467</v>
      </c>
      <c r="V13994" s="267" t="s">
        <v>13</v>
      </c>
      <c r="W13994" s="267">
        <v>1644379</v>
      </c>
      <c r="X13994" s="267" t="s">
        <v>1671</v>
      </c>
      <c r="Y13994" s="267">
        <v>15457848</v>
      </c>
      <c r="AD13994" s="267" t="s">
        <v>13</v>
      </c>
      <c r="AF13994" s="267" t="s">
        <v>24</v>
      </c>
      <c r="AG13994" s="267" t="s">
        <v>24</v>
      </c>
    </row>
    <row r="13995" spans="3:33">
      <c r="C13995" s="267" t="s">
        <v>1607</v>
      </c>
      <c r="D13995" s="267" t="s">
        <v>150</v>
      </c>
      <c r="E13995" s="267">
        <v>1</v>
      </c>
      <c r="F13995" s="267" t="s">
        <v>1444</v>
      </c>
      <c r="G13995" s="267" t="s">
        <v>1445</v>
      </c>
      <c r="H13995" s="267">
        <v>1</v>
      </c>
      <c r="I13995" s="267" t="s">
        <v>583</v>
      </c>
      <c r="J13995" s="267" t="s">
        <v>1606</v>
      </c>
      <c r="K13995" s="267">
        <v>280</v>
      </c>
      <c r="O13995" s="267" t="s">
        <v>13</v>
      </c>
      <c r="P13995" s="267">
        <v>15457849</v>
      </c>
      <c r="Q13995" s="267" t="s">
        <v>1445</v>
      </c>
      <c r="R13995" s="267" t="s">
        <v>8</v>
      </c>
      <c r="S13995" s="267">
        <v>44</v>
      </c>
      <c r="T13995" s="267" t="s">
        <v>24</v>
      </c>
      <c r="U13995" s="267" t="s">
        <v>1446</v>
      </c>
      <c r="V13995" s="267" t="s">
        <v>24</v>
      </c>
      <c r="W13995" s="267">
        <v>1644381</v>
      </c>
      <c r="X13995" s="267">
        <v>15457849</v>
      </c>
      <c r="Y13995" s="267">
        <v>15457849</v>
      </c>
      <c r="AD13995" s="267" t="s">
        <v>24</v>
      </c>
      <c r="AF13995" s="267" t="s">
        <v>24</v>
      </c>
      <c r="AG13995" s="267" t="s">
        <v>24</v>
      </c>
    </row>
    <row r="13996" spans="3:33">
      <c r="C13996" s="267" t="s">
        <v>1607</v>
      </c>
      <c r="D13996" s="267" t="s">
        <v>150</v>
      </c>
      <c r="E13996" s="267">
        <v>3877</v>
      </c>
      <c r="F13996" s="267" t="s">
        <v>1444</v>
      </c>
      <c r="G13996" s="267" t="s">
        <v>1461</v>
      </c>
      <c r="H13996" s="267">
        <v>1</v>
      </c>
      <c r="I13996" s="267" t="s">
        <v>583</v>
      </c>
      <c r="J13996" s="267" t="s">
        <v>1606</v>
      </c>
      <c r="K13996" s="267">
        <v>280</v>
      </c>
      <c r="O13996" s="267" t="s">
        <v>24</v>
      </c>
      <c r="P13996" s="267">
        <v>15457849</v>
      </c>
      <c r="Q13996" s="267" t="s">
        <v>1445</v>
      </c>
      <c r="R13996" s="267" t="s">
        <v>8</v>
      </c>
      <c r="S13996" s="267">
        <v>44</v>
      </c>
      <c r="T13996" s="267" t="s">
        <v>13</v>
      </c>
      <c r="U13996" s="267" t="s">
        <v>1470</v>
      </c>
      <c r="V13996" s="267" t="s">
        <v>13</v>
      </c>
      <c r="W13996" s="267">
        <v>1644381</v>
      </c>
      <c r="X13996" s="267" t="s">
        <v>2242</v>
      </c>
      <c r="Y13996" s="267">
        <v>15457849</v>
      </c>
      <c r="AD13996" s="267" t="s">
        <v>13</v>
      </c>
      <c r="AF13996" s="267" t="s">
        <v>24</v>
      </c>
      <c r="AG13996" s="267" t="s">
        <v>24</v>
      </c>
    </row>
    <row r="13997" spans="3:33">
      <c r="C13997" s="267" t="s">
        <v>1607</v>
      </c>
      <c r="D13997" s="267" t="s">
        <v>150</v>
      </c>
      <c r="E13997" s="267">
        <v>3877</v>
      </c>
      <c r="F13997" s="267" t="s">
        <v>1444</v>
      </c>
      <c r="G13997" s="267" t="s">
        <v>1445</v>
      </c>
      <c r="H13997" s="267">
        <v>1</v>
      </c>
      <c r="I13997" s="267" t="s">
        <v>583</v>
      </c>
      <c r="J13997" s="267" t="s">
        <v>1606</v>
      </c>
      <c r="K13997" s="267">
        <v>280</v>
      </c>
      <c r="O13997" s="267" t="s">
        <v>24</v>
      </c>
      <c r="P13997" s="267">
        <v>15457849</v>
      </c>
      <c r="Q13997" s="267" t="s">
        <v>1445</v>
      </c>
      <c r="R13997" s="267" t="s">
        <v>8</v>
      </c>
      <c r="S13997" s="267">
        <v>44</v>
      </c>
      <c r="T13997" s="267" t="s">
        <v>13</v>
      </c>
      <c r="U13997" s="267" t="s">
        <v>1470</v>
      </c>
      <c r="V13997" s="267" t="s">
        <v>13</v>
      </c>
      <c r="W13997" s="267">
        <v>1644381</v>
      </c>
      <c r="X13997" s="267" t="s">
        <v>2241</v>
      </c>
      <c r="Y13997" s="267">
        <v>15457849</v>
      </c>
      <c r="AD13997" s="267" t="s">
        <v>13</v>
      </c>
      <c r="AF13997" s="267" t="s">
        <v>24</v>
      </c>
      <c r="AG13997" s="267" t="s">
        <v>24</v>
      </c>
    </row>
    <row r="13998" spans="3:33">
      <c r="C13998" s="267" t="s">
        <v>1607</v>
      </c>
      <c r="D13998" s="267" t="s">
        <v>150</v>
      </c>
      <c r="E13998" s="267">
        <v>3880</v>
      </c>
      <c r="F13998" s="267" t="s">
        <v>1444</v>
      </c>
      <c r="G13998" s="267" t="s">
        <v>1445</v>
      </c>
      <c r="H13998" s="267">
        <v>1</v>
      </c>
      <c r="I13998" s="267" t="s">
        <v>583</v>
      </c>
      <c r="J13998" s="267" t="s">
        <v>1606</v>
      </c>
      <c r="K13998" s="267">
        <v>280</v>
      </c>
      <c r="O13998" s="267" t="s">
        <v>24</v>
      </c>
      <c r="P13998" s="267">
        <v>15457849</v>
      </c>
      <c r="Q13998" s="267" t="s">
        <v>1445</v>
      </c>
      <c r="R13998" s="267" t="s">
        <v>8</v>
      </c>
      <c r="S13998" s="267">
        <v>44</v>
      </c>
      <c r="T13998" s="267" t="s">
        <v>13</v>
      </c>
      <c r="U13998" s="267" t="s">
        <v>1463</v>
      </c>
      <c r="V13998" s="267" t="s">
        <v>13</v>
      </c>
      <c r="W13998" s="267">
        <v>1644381</v>
      </c>
      <c r="X13998" s="267">
        <v>31409428</v>
      </c>
      <c r="Y13998" s="267">
        <v>15457849</v>
      </c>
      <c r="AD13998" s="267" t="s">
        <v>13</v>
      </c>
      <c r="AF13998" s="267" t="s">
        <v>24</v>
      </c>
      <c r="AG13998" s="267" t="s">
        <v>24</v>
      </c>
    </row>
    <row r="13999" spans="3:33">
      <c r="C13999" s="267" t="s">
        <v>1607</v>
      </c>
      <c r="D13999" s="267" t="s">
        <v>150</v>
      </c>
      <c r="E13999" s="267">
        <v>334</v>
      </c>
      <c r="F13999" s="267" t="s">
        <v>1444</v>
      </c>
      <c r="G13999" s="267" t="s">
        <v>1445</v>
      </c>
      <c r="H13999" s="267">
        <v>1</v>
      </c>
      <c r="I13999" s="267" t="s">
        <v>583</v>
      </c>
      <c r="J13999" s="267" t="s">
        <v>1606</v>
      </c>
      <c r="K13999" s="267">
        <v>280</v>
      </c>
      <c r="O13999" s="267" t="s">
        <v>24</v>
      </c>
      <c r="P13999" s="267">
        <v>15457849</v>
      </c>
      <c r="Q13999" s="267" t="s">
        <v>1445</v>
      </c>
      <c r="R13999" s="267" t="s">
        <v>8</v>
      </c>
      <c r="S13999" s="267">
        <v>44</v>
      </c>
      <c r="T13999" s="267" t="s">
        <v>13</v>
      </c>
      <c r="U13999" s="267" t="s">
        <v>1564</v>
      </c>
      <c r="V13999" s="267" t="s">
        <v>13</v>
      </c>
      <c r="W13999" s="267">
        <v>1644381</v>
      </c>
      <c r="X13999" s="267" t="s">
        <v>2240</v>
      </c>
      <c r="Y13999" s="267">
        <v>15457849</v>
      </c>
      <c r="AD13999" s="267" t="s">
        <v>13</v>
      </c>
      <c r="AF13999" s="267" t="s">
        <v>24</v>
      </c>
      <c r="AG13999" s="267" t="s">
        <v>24</v>
      </c>
    </row>
    <row r="14000" spans="3:33">
      <c r="C14000" s="267" t="s">
        <v>1607</v>
      </c>
      <c r="D14000" s="267" t="s">
        <v>150</v>
      </c>
      <c r="E14000" s="267">
        <v>219</v>
      </c>
      <c r="F14000" s="267" t="s">
        <v>1444</v>
      </c>
      <c r="H14000" s="267">
        <v>1</v>
      </c>
      <c r="I14000" s="267" t="s">
        <v>583</v>
      </c>
      <c r="J14000" s="267" t="s">
        <v>1606</v>
      </c>
      <c r="K14000" s="267">
        <v>280</v>
      </c>
      <c r="O14000" s="267" t="s">
        <v>13</v>
      </c>
      <c r="P14000" s="267">
        <v>15457849</v>
      </c>
      <c r="Q14000" s="267" t="s">
        <v>1445</v>
      </c>
      <c r="R14000" s="267" t="s">
        <v>8</v>
      </c>
      <c r="S14000" s="267">
        <v>44</v>
      </c>
      <c r="U14000" s="267" t="s">
        <v>1457</v>
      </c>
      <c r="V14000" s="267" t="s">
        <v>13</v>
      </c>
      <c r="W14000" s="267">
        <v>1644381</v>
      </c>
      <c r="X14000" s="267">
        <v>15457849</v>
      </c>
      <c r="Y14000" s="267">
        <v>15457849</v>
      </c>
      <c r="AD14000" s="267" t="s">
        <v>24</v>
      </c>
      <c r="AF14000" s="267" t="s">
        <v>24</v>
      </c>
      <c r="AG14000" s="267" t="s">
        <v>24</v>
      </c>
    </row>
    <row r="14001" spans="3:33">
      <c r="C14001" s="267" t="s">
        <v>1607</v>
      </c>
      <c r="D14001" s="267" t="s">
        <v>150</v>
      </c>
      <c r="E14001" s="267">
        <v>129</v>
      </c>
      <c r="F14001" s="267" t="s">
        <v>1444</v>
      </c>
      <c r="G14001" s="267" t="s">
        <v>1445</v>
      </c>
      <c r="H14001" s="267">
        <v>1</v>
      </c>
      <c r="I14001" s="267" t="s">
        <v>583</v>
      </c>
      <c r="J14001" s="267" t="s">
        <v>1606</v>
      </c>
      <c r="K14001" s="267">
        <v>280</v>
      </c>
      <c r="O14001" s="267" t="s">
        <v>24</v>
      </c>
      <c r="P14001" s="267">
        <v>15457849</v>
      </c>
      <c r="Q14001" s="267" t="s">
        <v>1445</v>
      </c>
      <c r="R14001" s="267" t="s">
        <v>8</v>
      </c>
      <c r="S14001" s="267">
        <v>44</v>
      </c>
      <c r="T14001" s="267" t="s">
        <v>13</v>
      </c>
      <c r="U14001" s="267" t="s">
        <v>1468</v>
      </c>
      <c r="V14001" s="267" t="s">
        <v>13</v>
      </c>
      <c r="W14001" s="267">
        <v>1644381</v>
      </c>
      <c r="X14001" s="267" t="s">
        <v>2239</v>
      </c>
      <c r="Y14001" s="267">
        <v>15457849</v>
      </c>
      <c r="AD14001" s="267" t="s">
        <v>13</v>
      </c>
      <c r="AF14001" s="267" t="s">
        <v>24</v>
      </c>
      <c r="AG14001" s="267" t="s">
        <v>24</v>
      </c>
    </row>
    <row r="14002" spans="3:33">
      <c r="C14002" s="267" t="s">
        <v>1607</v>
      </c>
      <c r="D14002" s="267" t="s">
        <v>150</v>
      </c>
      <c r="E14002" s="267">
        <v>303</v>
      </c>
      <c r="F14002" s="267" t="s">
        <v>1444</v>
      </c>
      <c r="G14002" s="267" t="s">
        <v>1445</v>
      </c>
      <c r="H14002" s="267">
        <v>1</v>
      </c>
      <c r="I14002" s="267" t="s">
        <v>583</v>
      </c>
      <c r="J14002" s="267" t="s">
        <v>1606</v>
      </c>
      <c r="K14002" s="267">
        <v>280</v>
      </c>
      <c r="O14002" s="267" t="s">
        <v>24</v>
      </c>
      <c r="P14002" s="267">
        <v>15457849</v>
      </c>
      <c r="Q14002" s="267" t="s">
        <v>1445</v>
      </c>
      <c r="R14002" s="267" t="s">
        <v>8</v>
      </c>
      <c r="S14002" s="267">
        <v>44</v>
      </c>
      <c r="T14002" s="267" t="s">
        <v>13</v>
      </c>
      <c r="U14002" s="267" t="s">
        <v>1471</v>
      </c>
      <c r="V14002" s="267" t="s">
        <v>13</v>
      </c>
      <c r="W14002" s="267">
        <v>1644381</v>
      </c>
      <c r="X14002" s="267">
        <v>9813212480</v>
      </c>
      <c r="Y14002" s="267">
        <v>15457849</v>
      </c>
      <c r="AD14002" s="267" t="s">
        <v>13</v>
      </c>
      <c r="AF14002" s="267" t="s">
        <v>24</v>
      </c>
      <c r="AG14002" s="267" t="s">
        <v>24</v>
      </c>
    </row>
    <row r="14003" spans="3:33">
      <c r="C14003" s="267" t="s">
        <v>1607</v>
      </c>
      <c r="D14003" s="267" t="s">
        <v>150</v>
      </c>
      <c r="E14003" s="267">
        <v>3879</v>
      </c>
      <c r="F14003" s="267" t="s">
        <v>1444</v>
      </c>
      <c r="G14003" s="267" t="s">
        <v>1445</v>
      </c>
      <c r="H14003" s="267">
        <v>1</v>
      </c>
      <c r="I14003" s="267" t="s">
        <v>583</v>
      </c>
      <c r="J14003" s="267" t="s">
        <v>1606</v>
      </c>
      <c r="K14003" s="267">
        <v>280</v>
      </c>
      <c r="O14003" s="267" t="s">
        <v>24</v>
      </c>
      <c r="P14003" s="267">
        <v>15457849</v>
      </c>
      <c r="Q14003" s="267" t="s">
        <v>1445</v>
      </c>
      <c r="R14003" s="267" t="s">
        <v>8</v>
      </c>
      <c r="S14003" s="267">
        <v>44</v>
      </c>
      <c r="T14003" s="267" t="s">
        <v>13</v>
      </c>
      <c r="U14003" s="267" t="s">
        <v>1467</v>
      </c>
      <c r="V14003" s="267" t="s">
        <v>13</v>
      </c>
      <c r="W14003" s="267">
        <v>1644381</v>
      </c>
      <c r="X14003" s="267" t="s">
        <v>2238</v>
      </c>
      <c r="Y14003" s="267">
        <v>15457849</v>
      </c>
      <c r="AD14003" s="267" t="s">
        <v>13</v>
      </c>
      <c r="AF14003" s="267" t="s">
        <v>24</v>
      </c>
      <c r="AG14003" s="267" t="s">
        <v>24</v>
      </c>
    </row>
    <row r="14004" spans="3:33">
      <c r="C14004" s="267" t="s">
        <v>1607</v>
      </c>
      <c r="D14004" s="267" t="s">
        <v>150</v>
      </c>
      <c r="E14004" s="267">
        <v>1</v>
      </c>
      <c r="F14004" s="267" t="s">
        <v>1444</v>
      </c>
      <c r="G14004" s="267" t="s">
        <v>1445</v>
      </c>
      <c r="H14004" s="267">
        <v>1</v>
      </c>
      <c r="I14004" s="267" t="s">
        <v>583</v>
      </c>
      <c r="J14004" s="267" t="s">
        <v>1606</v>
      </c>
      <c r="K14004" s="267">
        <v>280</v>
      </c>
      <c r="O14004" s="267" t="s">
        <v>13</v>
      </c>
      <c r="P14004" s="267">
        <v>15457849</v>
      </c>
      <c r="Q14004" s="267" t="s">
        <v>1445</v>
      </c>
      <c r="R14004" s="267" t="s">
        <v>8</v>
      </c>
      <c r="S14004" s="267">
        <v>44</v>
      </c>
      <c r="T14004" s="267" t="s">
        <v>24</v>
      </c>
      <c r="U14004" s="267" t="s">
        <v>1446</v>
      </c>
      <c r="V14004" s="267" t="s">
        <v>24</v>
      </c>
      <c r="W14004" s="267">
        <v>1644381</v>
      </c>
      <c r="X14004" s="267">
        <v>15457849</v>
      </c>
      <c r="Y14004" s="267">
        <v>15457849</v>
      </c>
      <c r="AD14004" s="267" t="s">
        <v>24</v>
      </c>
      <c r="AF14004" s="267" t="s">
        <v>24</v>
      </c>
      <c r="AG14004" s="267" t="s">
        <v>24</v>
      </c>
    </row>
    <row r="14005" spans="3:33">
      <c r="C14005" s="267" t="s">
        <v>1607</v>
      </c>
      <c r="D14005" s="267" t="s">
        <v>150</v>
      </c>
      <c r="E14005" s="267">
        <v>3877</v>
      </c>
      <c r="F14005" s="267" t="s">
        <v>1444</v>
      </c>
      <c r="G14005" s="267" t="s">
        <v>1461</v>
      </c>
      <c r="H14005" s="267">
        <v>1</v>
      </c>
      <c r="I14005" s="267" t="s">
        <v>583</v>
      </c>
      <c r="J14005" s="267" t="s">
        <v>1606</v>
      </c>
      <c r="K14005" s="267">
        <v>280</v>
      </c>
      <c r="O14005" s="267" t="s">
        <v>24</v>
      </c>
      <c r="P14005" s="267">
        <v>15457849</v>
      </c>
      <c r="Q14005" s="267" t="s">
        <v>1445</v>
      </c>
      <c r="R14005" s="267" t="s">
        <v>8</v>
      </c>
      <c r="S14005" s="267">
        <v>44</v>
      </c>
      <c r="T14005" s="267" t="s">
        <v>13</v>
      </c>
      <c r="U14005" s="267" t="s">
        <v>1470</v>
      </c>
      <c r="V14005" s="267" t="s">
        <v>13</v>
      </c>
      <c r="W14005" s="267">
        <v>1644381</v>
      </c>
      <c r="X14005" s="267" t="s">
        <v>2242</v>
      </c>
      <c r="Y14005" s="267">
        <v>15457849</v>
      </c>
      <c r="AD14005" s="267" t="s">
        <v>13</v>
      </c>
      <c r="AF14005" s="267" t="s">
        <v>24</v>
      </c>
      <c r="AG14005" s="267" t="s">
        <v>24</v>
      </c>
    </row>
    <row r="14006" spans="3:33">
      <c r="C14006" s="267" t="s">
        <v>1607</v>
      </c>
      <c r="D14006" s="267" t="s">
        <v>150</v>
      </c>
      <c r="E14006" s="267">
        <v>3877</v>
      </c>
      <c r="F14006" s="267" t="s">
        <v>1444</v>
      </c>
      <c r="G14006" s="267" t="s">
        <v>1445</v>
      </c>
      <c r="H14006" s="267">
        <v>1</v>
      </c>
      <c r="I14006" s="267" t="s">
        <v>583</v>
      </c>
      <c r="J14006" s="267" t="s">
        <v>1606</v>
      </c>
      <c r="K14006" s="267">
        <v>280</v>
      </c>
      <c r="O14006" s="267" t="s">
        <v>24</v>
      </c>
      <c r="P14006" s="267">
        <v>15457849</v>
      </c>
      <c r="Q14006" s="267" t="s">
        <v>1445</v>
      </c>
      <c r="R14006" s="267" t="s">
        <v>8</v>
      </c>
      <c r="S14006" s="267">
        <v>44</v>
      </c>
      <c r="T14006" s="267" t="s">
        <v>13</v>
      </c>
      <c r="U14006" s="267" t="s">
        <v>1470</v>
      </c>
      <c r="V14006" s="267" t="s">
        <v>13</v>
      </c>
      <c r="W14006" s="267">
        <v>1644381</v>
      </c>
      <c r="X14006" s="267" t="s">
        <v>2241</v>
      </c>
      <c r="Y14006" s="267">
        <v>15457849</v>
      </c>
      <c r="AD14006" s="267" t="s">
        <v>13</v>
      </c>
      <c r="AF14006" s="267" t="s">
        <v>24</v>
      </c>
      <c r="AG14006" s="267" t="s">
        <v>24</v>
      </c>
    </row>
    <row r="14007" spans="3:33">
      <c r="C14007" s="267" t="s">
        <v>1607</v>
      </c>
      <c r="D14007" s="267" t="s">
        <v>150</v>
      </c>
      <c r="E14007" s="267">
        <v>3880</v>
      </c>
      <c r="F14007" s="267" t="s">
        <v>1444</v>
      </c>
      <c r="G14007" s="267" t="s">
        <v>1445</v>
      </c>
      <c r="H14007" s="267">
        <v>1</v>
      </c>
      <c r="I14007" s="267" t="s">
        <v>583</v>
      </c>
      <c r="J14007" s="267" t="s">
        <v>1606</v>
      </c>
      <c r="K14007" s="267">
        <v>280</v>
      </c>
      <c r="O14007" s="267" t="s">
        <v>24</v>
      </c>
      <c r="P14007" s="267">
        <v>15457849</v>
      </c>
      <c r="Q14007" s="267" t="s">
        <v>1445</v>
      </c>
      <c r="R14007" s="267" t="s">
        <v>8</v>
      </c>
      <c r="S14007" s="267">
        <v>44</v>
      </c>
      <c r="T14007" s="267" t="s">
        <v>13</v>
      </c>
      <c r="U14007" s="267" t="s">
        <v>1463</v>
      </c>
      <c r="V14007" s="267" t="s">
        <v>13</v>
      </c>
      <c r="W14007" s="267">
        <v>1644381</v>
      </c>
      <c r="X14007" s="267">
        <v>31409428</v>
      </c>
      <c r="Y14007" s="267">
        <v>15457849</v>
      </c>
      <c r="AD14007" s="267" t="s">
        <v>13</v>
      </c>
      <c r="AF14007" s="267" t="s">
        <v>24</v>
      </c>
      <c r="AG14007" s="267" t="s">
        <v>24</v>
      </c>
    </row>
    <row r="14008" spans="3:33">
      <c r="C14008" s="267" t="s">
        <v>1607</v>
      </c>
      <c r="D14008" s="267" t="s">
        <v>150</v>
      </c>
      <c r="E14008" s="267">
        <v>334</v>
      </c>
      <c r="F14008" s="267" t="s">
        <v>1444</v>
      </c>
      <c r="G14008" s="267" t="s">
        <v>1445</v>
      </c>
      <c r="H14008" s="267">
        <v>1</v>
      </c>
      <c r="I14008" s="267" t="s">
        <v>583</v>
      </c>
      <c r="J14008" s="267" t="s">
        <v>1606</v>
      </c>
      <c r="K14008" s="267">
        <v>280</v>
      </c>
      <c r="O14008" s="267" t="s">
        <v>24</v>
      </c>
      <c r="P14008" s="267">
        <v>15457849</v>
      </c>
      <c r="Q14008" s="267" t="s">
        <v>1445</v>
      </c>
      <c r="R14008" s="267" t="s">
        <v>8</v>
      </c>
      <c r="S14008" s="267">
        <v>44</v>
      </c>
      <c r="T14008" s="267" t="s">
        <v>13</v>
      </c>
      <c r="U14008" s="267" t="s">
        <v>1564</v>
      </c>
      <c r="V14008" s="267" t="s">
        <v>13</v>
      </c>
      <c r="W14008" s="267">
        <v>1644381</v>
      </c>
      <c r="X14008" s="267" t="s">
        <v>2240</v>
      </c>
      <c r="Y14008" s="267">
        <v>15457849</v>
      </c>
      <c r="AD14008" s="267" t="s">
        <v>13</v>
      </c>
      <c r="AF14008" s="267" t="s">
        <v>24</v>
      </c>
      <c r="AG14008" s="267" t="s">
        <v>24</v>
      </c>
    </row>
    <row r="14009" spans="3:33">
      <c r="C14009" s="267" t="s">
        <v>1607</v>
      </c>
      <c r="D14009" s="267" t="s">
        <v>150</v>
      </c>
      <c r="E14009" s="267">
        <v>219</v>
      </c>
      <c r="F14009" s="267" t="s">
        <v>1444</v>
      </c>
      <c r="H14009" s="267">
        <v>1</v>
      </c>
      <c r="I14009" s="267" t="s">
        <v>583</v>
      </c>
      <c r="J14009" s="267" t="s">
        <v>1606</v>
      </c>
      <c r="K14009" s="267">
        <v>280</v>
      </c>
      <c r="O14009" s="267" t="s">
        <v>13</v>
      </c>
      <c r="P14009" s="267">
        <v>15457849</v>
      </c>
      <c r="Q14009" s="267" t="s">
        <v>1445</v>
      </c>
      <c r="R14009" s="267" t="s">
        <v>8</v>
      </c>
      <c r="S14009" s="267">
        <v>44</v>
      </c>
      <c r="U14009" s="267" t="s">
        <v>1457</v>
      </c>
      <c r="V14009" s="267" t="s">
        <v>13</v>
      </c>
      <c r="W14009" s="267">
        <v>1644381</v>
      </c>
      <c r="X14009" s="267">
        <v>15457849</v>
      </c>
      <c r="Y14009" s="267">
        <v>15457849</v>
      </c>
      <c r="AD14009" s="267" t="s">
        <v>24</v>
      </c>
      <c r="AF14009" s="267" t="s">
        <v>24</v>
      </c>
      <c r="AG14009" s="267" t="s">
        <v>24</v>
      </c>
    </row>
    <row r="14010" spans="3:33">
      <c r="C14010" s="267" t="s">
        <v>1607</v>
      </c>
      <c r="D14010" s="267" t="s">
        <v>150</v>
      </c>
      <c r="E14010" s="267">
        <v>129</v>
      </c>
      <c r="F14010" s="267" t="s">
        <v>1444</v>
      </c>
      <c r="G14010" s="267" t="s">
        <v>1445</v>
      </c>
      <c r="H14010" s="267">
        <v>1</v>
      </c>
      <c r="I14010" s="267" t="s">
        <v>583</v>
      </c>
      <c r="J14010" s="267" t="s">
        <v>1606</v>
      </c>
      <c r="K14010" s="267">
        <v>280</v>
      </c>
      <c r="O14010" s="267" t="s">
        <v>24</v>
      </c>
      <c r="P14010" s="267">
        <v>15457849</v>
      </c>
      <c r="Q14010" s="267" t="s">
        <v>1445</v>
      </c>
      <c r="R14010" s="267" t="s">
        <v>8</v>
      </c>
      <c r="S14010" s="267">
        <v>44</v>
      </c>
      <c r="T14010" s="267" t="s">
        <v>13</v>
      </c>
      <c r="U14010" s="267" t="s">
        <v>1468</v>
      </c>
      <c r="V14010" s="267" t="s">
        <v>13</v>
      </c>
      <c r="W14010" s="267">
        <v>1644381</v>
      </c>
      <c r="X14010" s="267" t="s">
        <v>2239</v>
      </c>
      <c r="Y14010" s="267">
        <v>15457849</v>
      </c>
      <c r="AD14010" s="267" t="s">
        <v>13</v>
      </c>
      <c r="AF14010" s="267" t="s">
        <v>24</v>
      </c>
      <c r="AG14010" s="267" t="s">
        <v>24</v>
      </c>
    </row>
    <row r="14011" spans="3:33">
      <c r="C14011" s="267" t="s">
        <v>1607</v>
      </c>
      <c r="D14011" s="267" t="s">
        <v>150</v>
      </c>
      <c r="E14011" s="267">
        <v>303</v>
      </c>
      <c r="F14011" s="267" t="s">
        <v>1444</v>
      </c>
      <c r="G14011" s="267" t="s">
        <v>1445</v>
      </c>
      <c r="H14011" s="267">
        <v>1</v>
      </c>
      <c r="I14011" s="267" t="s">
        <v>583</v>
      </c>
      <c r="J14011" s="267" t="s">
        <v>1606</v>
      </c>
      <c r="K14011" s="267">
        <v>280</v>
      </c>
      <c r="O14011" s="267" t="s">
        <v>24</v>
      </c>
      <c r="P14011" s="267">
        <v>15457849</v>
      </c>
      <c r="Q14011" s="267" t="s">
        <v>1445</v>
      </c>
      <c r="R14011" s="267" t="s">
        <v>8</v>
      </c>
      <c r="S14011" s="267">
        <v>44</v>
      </c>
      <c r="T14011" s="267" t="s">
        <v>13</v>
      </c>
      <c r="U14011" s="267" t="s">
        <v>1471</v>
      </c>
      <c r="V14011" s="267" t="s">
        <v>13</v>
      </c>
      <c r="W14011" s="267">
        <v>1644381</v>
      </c>
      <c r="X14011" s="267">
        <v>9813212480</v>
      </c>
      <c r="Y14011" s="267">
        <v>15457849</v>
      </c>
      <c r="AD14011" s="267" t="s">
        <v>13</v>
      </c>
      <c r="AF14011" s="267" t="s">
        <v>24</v>
      </c>
      <c r="AG14011" s="267" t="s">
        <v>24</v>
      </c>
    </row>
    <row r="14012" spans="3:33">
      <c r="C14012" s="267" t="s">
        <v>1607</v>
      </c>
      <c r="D14012" s="267" t="s">
        <v>150</v>
      </c>
      <c r="E14012" s="267">
        <v>3879</v>
      </c>
      <c r="F14012" s="267" t="s">
        <v>1444</v>
      </c>
      <c r="G14012" s="267" t="s">
        <v>1445</v>
      </c>
      <c r="H14012" s="267">
        <v>1</v>
      </c>
      <c r="I14012" s="267" t="s">
        <v>583</v>
      </c>
      <c r="J14012" s="267" t="s">
        <v>1606</v>
      </c>
      <c r="K14012" s="267">
        <v>280</v>
      </c>
      <c r="O14012" s="267" t="s">
        <v>24</v>
      </c>
      <c r="P14012" s="267">
        <v>15457849</v>
      </c>
      <c r="Q14012" s="267" t="s">
        <v>1445</v>
      </c>
      <c r="R14012" s="267" t="s">
        <v>8</v>
      </c>
      <c r="S14012" s="267">
        <v>44</v>
      </c>
      <c r="T14012" s="267" t="s">
        <v>13</v>
      </c>
      <c r="U14012" s="267" t="s">
        <v>1467</v>
      </c>
      <c r="V14012" s="267" t="s">
        <v>13</v>
      </c>
      <c r="W14012" s="267">
        <v>1644381</v>
      </c>
      <c r="X14012" s="267" t="s">
        <v>2238</v>
      </c>
      <c r="Y14012" s="267">
        <v>15457849</v>
      </c>
      <c r="AD14012" s="267" t="s">
        <v>13</v>
      </c>
      <c r="AF14012" s="267" t="s">
        <v>24</v>
      </c>
      <c r="AG14012" s="267" t="s">
        <v>24</v>
      </c>
    </row>
    <row r="14013" spans="3:33">
      <c r="C14013" s="267" t="s">
        <v>2381</v>
      </c>
      <c r="D14013" s="267" t="s">
        <v>727</v>
      </c>
      <c r="E14013" s="267">
        <v>170</v>
      </c>
      <c r="F14013" s="267" t="s">
        <v>1444</v>
      </c>
      <c r="H14013" s="267">
        <v>1</v>
      </c>
      <c r="I14013" s="267" t="s">
        <v>583</v>
      </c>
      <c r="J14013" s="267" t="s">
        <v>540</v>
      </c>
      <c r="K14013" s="267" t="s">
        <v>2</v>
      </c>
      <c r="O14013" s="267" t="s">
        <v>24</v>
      </c>
      <c r="P14013" s="267">
        <v>15485961</v>
      </c>
      <c r="Q14013" s="267" t="s">
        <v>1445</v>
      </c>
      <c r="R14013" s="267" t="s">
        <v>8</v>
      </c>
      <c r="S14013" s="267">
        <v>45</v>
      </c>
      <c r="U14013" s="267" t="s">
        <v>2382</v>
      </c>
      <c r="V14013" s="267" t="s">
        <v>13</v>
      </c>
      <c r="W14013" s="267">
        <v>1857846</v>
      </c>
      <c r="X14013" s="267" t="s">
        <v>2383</v>
      </c>
      <c r="Y14013" s="267">
        <v>15485961</v>
      </c>
      <c r="AF14013" s="267" t="s">
        <v>24</v>
      </c>
      <c r="AG14013" s="267" t="s">
        <v>24</v>
      </c>
    </row>
    <row r="14014" spans="3:33">
      <c r="C14014" s="267" t="s">
        <v>2381</v>
      </c>
      <c r="D14014" s="267" t="s">
        <v>727</v>
      </c>
      <c r="E14014" s="267">
        <v>1</v>
      </c>
      <c r="F14014" s="267" t="s">
        <v>1444</v>
      </c>
      <c r="G14014" s="267" t="s">
        <v>1445</v>
      </c>
      <c r="H14014" s="267">
        <v>1</v>
      </c>
      <c r="I14014" s="267" t="s">
        <v>583</v>
      </c>
      <c r="J14014" s="267" t="s">
        <v>540</v>
      </c>
      <c r="K14014" s="267" t="s">
        <v>2</v>
      </c>
      <c r="O14014" s="267" t="s">
        <v>13</v>
      </c>
      <c r="P14014" s="267">
        <v>15485961</v>
      </c>
      <c r="Q14014" s="267" t="s">
        <v>1445</v>
      </c>
      <c r="R14014" s="267" t="s">
        <v>8</v>
      </c>
      <c r="S14014" s="267">
        <v>45</v>
      </c>
      <c r="T14014" s="267" t="s">
        <v>24</v>
      </c>
      <c r="U14014" s="267" t="s">
        <v>1446</v>
      </c>
      <c r="V14014" s="267" t="s">
        <v>24</v>
      </c>
      <c r="W14014" s="267">
        <v>1857846</v>
      </c>
      <c r="X14014" s="267">
        <v>15485961</v>
      </c>
      <c r="Y14014" s="267">
        <v>15485961</v>
      </c>
      <c r="AD14014" s="267" t="s">
        <v>24</v>
      </c>
      <c r="AF14014" s="267" t="s">
        <v>24</v>
      </c>
      <c r="AG14014" s="267" t="s">
        <v>24</v>
      </c>
    </row>
    <row r="14015" spans="3:33">
      <c r="C14015" s="267" t="s">
        <v>2381</v>
      </c>
      <c r="D14015" s="267" t="s">
        <v>727</v>
      </c>
      <c r="E14015" s="267">
        <v>129</v>
      </c>
      <c r="F14015" s="267" t="s">
        <v>1444</v>
      </c>
      <c r="G14015" s="267" t="s">
        <v>1445</v>
      </c>
      <c r="H14015" s="267">
        <v>1</v>
      </c>
      <c r="I14015" s="267" t="s">
        <v>583</v>
      </c>
      <c r="J14015" s="267" t="s">
        <v>540</v>
      </c>
      <c r="K14015" s="267" t="s">
        <v>2</v>
      </c>
      <c r="O14015" s="267" t="s">
        <v>24</v>
      </c>
      <c r="P14015" s="267">
        <v>15485961</v>
      </c>
      <c r="Q14015" s="267" t="s">
        <v>1445</v>
      </c>
      <c r="R14015" s="267" t="s">
        <v>8</v>
      </c>
      <c r="S14015" s="267">
        <v>45</v>
      </c>
      <c r="T14015" s="267" t="s">
        <v>13</v>
      </c>
      <c r="U14015" s="267" t="s">
        <v>1468</v>
      </c>
      <c r="V14015" s="267" t="s">
        <v>13</v>
      </c>
      <c r="W14015" s="267">
        <v>1857846</v>
      </c>
      <c r="X14015" s="267">
        <v>15485961</v>
      </c>
      <c r="Y14015" s="267">
        <v>15485961</v>
      </c>
      <c r="AD14015" s="267" t="s">
        <v>13</v>
      </c>
      <c r="AF14015" s="267" t="s">
        <v>24</v>
      </c>
      <c r="AG14015" s="267" t="s">
        <v>24</v>
      </c>
    </row>
    <row r="14016" spans="3:33">
      <c r="C14016" s="267" t="s">
        <v>2381</v>
      </c>
      <c r="D14016" s="267" t="s">
        <v>727</v>
      </c>
      <c r="E14016" s="267">
        <v>170</v>
      </c>
      <c r="F14016" s="267" t="s">
        <v>1444</v>
      </c>
      <c r="H14016" s="267">
        <v>1</v>
      </c>
      <c r="I14016" s="267" t="s">
        <v>583</v>
      </c>
      <c r="J14016" s="267" t="s">
        <v>540</v>
      </c>
      <c r="K14016" s="267" t="s">
        <v>2</v>
      </c>
      <c r="O14016" s="267" t="s">
        <v>24</v>
      </c>
      <c r="P14016" s="267">
        <v>15485961</v>
      </c>
      <c r="Q14016" s="267" t="s">
        <v>1445</v>
      </c>
      <c r="R14016" s="267" t="s">
        <v>8</v>
      </c>
      <c r="S14016" s="267">
        <v>45</v>
      </c>
      <c r="U14016" s="267" t="s">
        <v>2382</v>
      </c>
      <c r="V14016" s="267" t="s">
        <v>13</v>
      </c>
      <c r="W14016" s="267">
        <v>1857846</v>
      </c>
      <c r="X14016" s="267" t="s">
        <v>2383</v>
      </c>
      <c r="Y14016" s="267">
        <v>15485961</v>
      </c>
      <c r="AF14016" s="267" t="s">
        <v>24</v>
      </c>
      <c r="AG14016" s="267" t="s">
        <v>24</v>
      </c>
    </row>
    <row r="14017" spans="3:33">
      <c r="C14017" s="267" t="s">
        <v>2381</v>
      </c>
      <c r="D14017" s="267" t="s">
        <v>727</v>
      </c>
      <c r="E14017" s="267">
        <v>1</v>
      </c>
      <c r="F14017" s="267" t="s">
        <v>1444</v>
      </c>
      <c r="G14017" s="267" t="s">
        <v>1445</v>
      </c>
      <c r="H14017" s="267">
        <v>1</v>
      </c>
      <c r="I14017" s="267" t="s">
        <v>583</v>
      </c>
      <c r="J14017" s="267" t="s">
        <v>540</v>
      </c>
      <c r="K14017" s="267" t="s">
        <v>2</v>
      </c>
      <c r="O14017" s="267" t="s">
        <v>13</v>
      </c>
      <c r="P14017" s="267">
        <v>15485961</v>
      </c>
      <c r="Q14017" s="267" t="s">
        <v>1445</v>
      </c>
      <c r="R14017" s="267" t="s">
        <v>8</v>
      </c>
      <c r="S14017" s="267">
        <v>45</v>
      </c>
      <c r="T14017" s="267" t="s">
        <v>24</v>
      </c>
      <c r="U14017" s="267" t="s">
        <v>1446</v>
      </c>
      <c r="V14017" s="267" t="s">
        <v>24</v>
      </c>
      <c r="W14017" s="267">
        <v>1857846</v>
      </c>
      <c r="X14017" s="267">
        <v>15485961</v>
      </c>
      <c r="Y14017" s="267">
        <v>15485961</v>
      </c>
      <c r="AD14017" s="267" t="s">
        <v>24</v>
      </c>
      <c r="AF14017" s="267" t="s">
        <v>24</v>
      </c>
      <c r="AG14017" s="267" t="s">
        <v>24</v>
      </c>
    </row>
    <row r="14018" spans="3:33">
      <c r="C14018" s="267" t="s">
        <v>2381</v>
      </c>
      <c r="D14018" s="267" t="s">
        <v>727</v>
      </c>
      <c r="E14018" s="267">
        <v>129</v>
      </c>
      <c r="F14018" s="267" t="s">
        <v>1444</v>
      </c>
      <c r="G14018" s="267" t="s">
        <v>1445</v>
      </c>
      <c r="H14018" s="267">
        <v>1</v>
      </c>
      <c r="I14018" s="267" t="s">
        <v>583</v>
      </c>
      <c r="J14018" s="267" t="s">
        <v>540</v>
      </c>
      <c r="K14018" s="267" t="s">
        <v>2</v>
      </c>
      <c r="O14018" s="267" t="s">
        <v>24</v>
      </c>
      <c r="P14018" s="267">
        <v>15485961</v>
      </c>
      <c r="Q14018" s="267" t="s">
        <v>1445</v>
      </c>
      <c r="R14018" s="267" t="s">
        <v>8</v>
      </c>
      <c r="S14018" s="267">
        <v>45</v>
      </c>
      <c r="T14018" s="267" t="s">
        <v>13</v>
      </c>
      <c r="U14018" s="267" t="s">
        <v>1468</v>
      </c>
      <c r="V14018" s="267" t="s">
        <v>13</v>
      </c>
      <c r="W14018" s="267">
        <v>1857846</v>
      </c>
      <c r="X14018" s="267">
        <v>15485961</v>
      </c>
      <c r="Y14018" s="267">
        <v>15485961</v>
      </c>
      <c r="AD14018" s="267" t="s">
        <v>13</v>
      </c>
      <c r="AF14018" s="267" t="s">
        <v>24</v>
      </c>
      <c r="AG14018" s="267" t="s">
        <v>24</v>
      </c>
    </row>
    <row r="14019" spans="3:33">
      <c r="C14019" s="267" t="s">
        <v>2330</v>
      </c>
      <c r="D14019" s="267" t="s">
        <v>727</v>
      </c>
      <c r="E14019" s="267">
        <v>406</v>
      </c>
      <c r="F14019" s="267" t="s">
        <v>1444</v>
      </c>
      <c r="H14019" s="267">
        <v>1</v>
      </c>
      <c r="I14019" s="267" t="s">
        <v>1705</v>
      </c>
      <c r="J14019" s="267" t="s">
        <v>1706</v>
      </c>
      <c r="K14019" s="267" t="s">
        <v>1707</v>
      </c>
      <c r="L14019" s="267" t="s">
        <v>1708</v>
      </c>
      <c r="O14019" s="267" t="s">
        <v>24</v>
      </c>
      <c r="P14019" s="267">
        <v>15502482</v>
      </c>
      <c r="Q14019" s="267" t="s">
        <v>1445</v>
      </c>
      <c r="S14019" s="267">
        <v>46</v>
      </c>
      <c r="T14019" s="267" t="s">
        <v>13</v>
      </c>
      <c r="U14019" s="267" t="s">
        <v>2249</v>
      </c>
      <c r="V14019" s="267" t="s">
        <v>13</v>
      </c>
      <c r="W14019" s="267">
        <v>3669412</v>
      </c>
      <c r="X14019" s="267" t="s">
        <v>2573</v>
      </c>
      <c r="Y14019" s="267">
        <v>15502482</v>
      </c>
      <c r="AD14019" s="267" t="s">
        <v>13</v>
      </c>
      <c r="AF14019" s="267" t="s">
        <v>24</v>
      </c>
      <c r="AG14019" s="267" t="s">
        <v>24</v>
      </c>
    </row>
    <row r="14020" spans="3:33">
      <c r="C14020" s="267" t="s">
        <v>2330</v>
      </c>
      <c r="D14020" s="267" t="s">
        <v>727</v>
      </c>
      <c r="E14020" s="267">
        <v>1</v>
      </c>
      <c r="F14020" s="267" t="s">
        <v>1444</v>
      </c>
      <c r="G14020" s="267" t="s">
        <v>1445</v>
      </c>
      <c r="H14020" s="267">
        <v>1</v>
      </c>
      <c r="I14020" s="267" t="s">
        <v>1705</v>
      </c>
      <c r="J14020" s="267" t="s">
        <v>1706</v>
      </c>
      <c r="K14020" s="267" t="s">
        <v>1707</v>
      </c>
      <c r="L14020" s="267" t="s">
        <v>1708</v>
      </c>
      <c r="O14020" s="267" t="s">
        <v>13</v>
      </c>
      <c r="P14020" s="267">
        <v>15502482</v>
      </c>
      <c r="Q14020" s="267" t="s">
        <v>1445</v>
      </c>
      <c r="S14020" s="267">
        <v>46</v>
      </c>
      <c r="T14020" s="267" t="s">
        <v>13</v>
      </c>
      <c r="U14020" s="267" t="s">
        <v>1446</v>
      </c>
      <c r="V14020" s="267" t="s">
        <v>24</v>
      </c>
      <c r="W14020" s="267">
        <v>3669412</v>
      </c>
      <c r="X14020" s="267">
        <v>15502482</v>
      </c>
      <c r="Y14020" s="267">
        <v>15502482</v>
      </c>
      <c r="AD14020" s="267" t="s">
        <v>13</v>
      </c>
      <c r="AF14020" s="267" t="s">
        <v>24</v>
      </c>
      <c r="AG14020" s="267" t="s">
        <v>24</v>
      </c>
    </row>
    <row r="14021" spans="3:33">
      <c r="C14021" s="267" t="s">
        <v>2330</v>
      </c>
      <c r="D14021" s="267" t="s">
        <v>727</v>
      </c>
      <c r="E14021" s="267">
        <v>2396</v>
      </c>
      <c r="F14021" s="267" t="s">
        <v>1444</v>
      </c>
      <c r="G14021" s="267" t="s">
        <v>1445</v>
      </c>
      <c r="H14021" s="267">
        <v>1</v>
      </c>
      <c r="I14021" s="267" t="s">
        <v>1705</v>
      </c>
      <c r="J14021" s="267" t="s">
        <v>1706</v>
      </c>
      <c r="K14021" s="267" t="s">
        <v>1707</v>
      </c>
      <c r="L14021" s="267" t="s">
        <v>1708</v>
      </c>
      <c r="O14021" s="267" t="s">
        <v>13</v>
      </c>
      <c r="P14021" s="267">
        <v>15502482</v>
      </c>
      <c r="Q14021" s="267" t="s">
        <v>1445</v>
      </c>
      <c r="S14021" s="267">
        <v>46</v>
      </c>
      <c r="T14021" s="267" t="s">
        <v>24</v>
      </c>
      <c r="U14021" s="267" t="s">
        <v>1594</v>
      </c>
      <c r="V14021" s="267" t="s">
        <v>13</v>
      </c>
      <c r="W14021" s="267">
        <v>3669412</v>
      </c>
      <c r="X14021" s="267" t="s">
        <v>2573</v>
      </c>
      <c r="Y14021" s="267">
        <v>15502482</v>
      </c>
      <c r="AD14021" s="267" t="s">
        <v>24</v>
      </c>
      <c r="AF14021" s="267" t="s">
        <v>24</v>
      </c>
      <c r="AG14021" s="267" t="s">
        <v>24</v>
      </c>
    </row>
    <row r="14022" spans="3:33">
      <c r="C14022" s="267" t="s">
        <v>2330</v>
      </c>
      <c r="D14022" s="267" t="s">
        <v>727</v>
      </c>
      <c r="E14022" s="267">
        <v>1354</v>
      </c>
      <c r="F14022" s="267" t="s">
        <v>1444</v>
      </c>
      <c r="H14022" s="267">
        <v>1</v>
      </c>
      <c r="I14022" s="267" t="s">
        <v>1705</v>
      </c>
      <c r="J14022" s="267" t="s">
        <v>1706</v>
      </c>
      <c r="K14022" s="267" t="s">
        <v>1707</v>
      </c>
      <c r="L14022" s="267" t="s">
        <v>1708</v>
      </c>
      <c r="O14022" s="267" t="s">
        <v>24</v>
      </c>
      <c r="P14022" s="267">
        <v>15502482</v>
      </c>
      <c r="Q14022" s="267" t="s">
        <v>1445</v>
      </c>
      <c r="S14022" s="267">
        <v>46</v>
      </c>
      <c r="T14022" s="267" t="s">
        <v>13</v>
      </c>
      <c r="U14022" s="267" t="s">
        <v>1451</v>
      </c>
      <c r="V14022" s="267" t="s">
        <v>13</v>
      </c>
      <c r="W14022" s="267">
        <v>3669412</v>
      </c>
      <c r="X14022" s="267">
        <v>84199172</v>
      </c>
      <c r="Y14022" s="267">
        <v>15502482</v>
      </c>
      <c r="AD14022" s="267" t="s">
        <v>13</v>
      </c>
      <c r="AF14022" s="267" t="s">
        <v>24</v>
      </c>
      <c r="AG14022" s="267" t="s">
        <v>24</v>
      </c>
    </row>
    <row r="14023" spans="3:33">
      <c r="C14023" s="267" t="s">
        <v>2330</v>
      </c>
      <c r="D14023" s="267" t="s">
        <v>727</v>
      </c>
      <c r="E14023" s="267">
        <v>129</v>
      </c>
      <c r="F14023" s="267" t="s">
        <v>1444</v>
      </c>
      <c r="G14023" s="267" t="s">
        <v>1456</v>
      </c>
      <c r="H14023" s="267">
        <v>1</v>
      </c>
      <c r="I14023" s="267" t="s">
        <v>1705</v>
      </c>
      <c r="J14023" s="267" t="s">
        <v>1706</v>
      </c>
      <c r="K14023" s="267" t="s">
        <v>1707</v>
      </c>
      <c r="L14023" s="267" t="s">
        <v>1708</v>
      </c>
      <c r="O14023" s="267" t="s">
        <v>24</v>
      </c>
      <c r="P14023" s="267">
        <v>15502482</v>
      </c>
      <c r="Q14023" s="267" t="s">
        <v>1445</v>
      </c>
      <c r="S14023" s="267">
        <v>46</v>
      </c>
      <c r="T14023" s="267" t="s">
        <v>13</v>
      </c>
      <c r="U14023" s="267" t="s">
        <v>1468</v>
      </c>
      <c r="V14023" s="267" t="s">
        <v>13</v>
      </c>
      <c r="W14023" s="267">
        <v>3669412</v>
      </c>
      <c r="X14023" s="267">
        <v>15502482</v>
      </c>
      <c r="Y14023" s="267">
        <v>15502482</v>
      </c>
      <c r="AD14023" s="267" t="s">
        <v>13</v>
      </c>
      <c r="AF14023" s="267" t="s">
        <v>24</v>
      </c>
      <c r="AG14023" s="267" t="s">
        <v>24</v>
      </c>
    </row>
    <row r="14024" spans="3:33">
      <c r="C14024" s="267" t="s">
        <v>2330</v>
      </c>
      <c r="D14024" s="267" t="s">
        <v>727</v>
      </c>
      <c r="E14024" s="267">
        <v>129</v>
      </c>
      <c r="F14024" s="267" t="s">
        <v>1444</v>
      </c>
      <c r="G14024" s="267" t="s">
        <v>1445</v>
      </c>
      <c r="H14024" s="267">
        <v>1</v>
      </c>
      <c r="I14024" s="267" t="s">
        <v>1705</v>
      </c>
      <c r="J14024" s="267" t="s">
        <v>1706</v>
      </c>
      <c r="K14024" s="267" t="s">
        <v>1707</v>
      </c>
      <c r="L14024" s="267" t="s">
        <v>1708</v>
      </c>
      <c r="O14024" s="267" t="s">
        <v>24</v>
      </c>
      <c r="P14024" s="267">
        <v>15502482</v>
      </c>
      <c r="Q14024" s="267" t="s">
        <v>1445</v>
      </c>
      <c r="S14024" s="267">
        <v>46</v>
      </c>
      <c r="T14024" s="267" t="s">
        <v>13</v>
      </c>
      <c r="U14024" s="267" t="s">
        <v>1468</v>
      </c>
      <c r="V14024" s="267" t="s">
        <v>13</v>
      </c>
      <c r="W14024" s="267">
        <v>3669412</v>
      </c>
      <c r="X14024" s="267">
        <v>84199172</v>
      </c>
      <c r="Y14024" s="267">
        <v>15502482</v>
      </c>
      <c r="AD14024" s="267" t="s">
        <v>13</v>
      </c>
      <c r="AF14024" s="267" t="s">
        <v>24</v>
      </c>
      <c r="AG14024" s="267" t="s">
        <v>24</v>
      </c>
    </row>
    <row r="14025" spans="3:33">
      <c r="C14025" s="267" t="s">
        <v>2330</v>
      </c>
      <c r="D14025" s="267" t="s">
        <v>727</v>
      </c>
      <c r="E14025" s="267">
        <v>406</v>
      </c>
      <c r="F14025" s="267" t="s">
        <v>1444</v>
      </c>
      <c r="H14025" s="267">
        <v>1</v>
      </c>
      <c r="I14025" s="267" t="s">
        <v>1705</v>
      </c>
      <c r="J14025" s="267" t="s">
        <v>1706</v>
      </c>
      <c r="K14025" s="267" t="s">
        <v>1707</v>
      </c>
      <c r="L14025" s="267" t="s">
        <v>1708</v>
      </c>
      <c r="O14025" s="267" t="s">
        <v>24</v>
      </c>
      <c r="P14025" s="267">
        <v>15502482</v>
      </c>
      <c r="Q14025" s="267" t="s">
        <v>1445</v>
      </c>
      <c r="S14025" s="267">
        <v>46</v>
      </c>
      <c r="T14025" s="267" t="s">
        <v>13</v>
      </c>
      <c r="U14025" s="267" t="s">
        <v>2249</v>
      </c>
      <c r="V14025" s="267" t="s">
        <v>13</v>
      </c>
      <c r="W14025" s="267">
        <v>3669412</v>
      </c>
      <c r="X14025" s="267" t="s">
        <v>2573</v>
      </c>
      <c r="Y14025" s="267">
        <v>15502482</v>
      </c>
      <c r="AD14025" s="267" t="s">
        <v>13</v>
      </c>
      <c r="AF14025" s="267" t="s">
        <v>24</v>
      </c>
      <c r="AG14025" s="267" t="s">
        <v>24</v>
      </c>
    </row>
    <row r="14026" spans="3:33">
      <c r="C14026" s="267" t="s">
        <v>2330</v>
      </c>
      <c r="D14026" s="267" t="s">
        <v>727</v>
      </c>
      <c r="E14026" s="267">
        <v>1</v>
      </c>
      <c r="F14026" s="267" t="s">
        <v>1444</v>
      </c>
      <c r="G14026" s="267" t="s">
        <v>1445</v>
      </c>
      <c r="H14026" s="267">
        <v>1</v>
      </c>
      <c r="I14026" s="267" t="s">
        <v>1705</v>
      </c>
      <c r="J14026" s="267" t="s">
        <v>1706</v>
      </c>
      <c r="K14026" s="267" t="s">
        <v>1707</v>
      </c>
      <c r="L14026" s="267" t="s">
        <v>1708</v>
      </c>
      <c r="O14026" s="267" t="s">
        <v>13</v>
      </c>
      <c r="P14026" s="267">
        <v>15502482</v>
      </c>
      <c r="Q14026" s="267" t="s">
        <v>1445</v>
      </c>
      <c r="S14026" s="267">
        <v>46</v>
      </c>
      <c r="T14026" s="267" t="s">
        <v>13</v>
      </c>
      <c r="U14026" s="267" t="s">
        <v>1446</v>
      </c>
      <c r="V14026" s="267" t="s">
        <v>24</v>
      </c>
      <c r="W14026" s="267">
        <v>3669412</v>
      </c>
      <c r="X14026" s="267">
        <v>15502482</v>
      </c>
      <c r="Y14026" s="267">
        <v>15502482</v>
      </c>
      <c r="AD14026" s="267" t="s">
        <v>13</v>
      </c>
      <c r="AF14026" s="267" t="s">
        <v>24</v>
      </c>
      <c r="AG14026" s="267" t="s">
        <v>24</v>
      </c>
    </row>
    <row r="14027" spans="3:33">
      <c r="C14027" s="267" t="s">
        <v>2330</v>
      </c>
      <c r="D14027" s="267" t="s">
        <v>727</v>
      </c>
      <c r="E14027" s="267">
        <v>2396</v>
      </c>
      <c r="F14027" s="267" t="s">
        <v>1444</v>
      </c>
      <c r="G14027" s="267" t="s">
        <v>1445</v>
      </c>
      <c r="H14027" s="267">
        <v>1</v>
      </c>
      <c r="I14027" s="267" t="s">
        <v>1705</v>
      </c>
      <c r="J14027" s="267" t="s">
        <v>1706</v>
      </c>
      <c r="K14027" s="267" t="s">
        <v>1707</v>
      </c>
      <c r="L14027" s="267" t="s">
        <v>1708</v>
      </c>
      <c r="O14027" s="267" t="s">
        <v>13</v>
      </c>
      <c r="P14027" s="267">
        <v>15502482</v>
      </c>
      <c r="Q14027" s="267" t="s">
        <v>1445</v>
      </c>
      <c r="S14027" s="267">
        <v>46</v>
      </c>
      <c r="T14027" s="267" t="s">
        <v>24</v>
      </c>
      <c r="U14027" s="267" t="s">
        <v>1594</v>
      </c>
      <c r="V14027" s="267" t="s">
        <v>13</v>
      </c>
      <c r="W14027" s="267">
        <v>3669412</v>
      </c>
      <c r="X14027" s="267" t="s">
        <v>2573</v>
      </c>
      <c r="Y14027" s="267">
        <v>15502482</v>
      </c>
      <c r="AD14027" s="267" t="s">
        <v>24</v>
      </c>
      <c r="AF14027" s="267" t="s">
        <v>24</v>
      </c>
      <c r="AG14027" s="267" t="s">
        <v>24</v>
      </c>
    </row>
    <row r="14028" spans="3:33">
      <c r="C14028" s="267" t="s">
        <v>2330</v>
      </c>
      <c r="D14028" s="267" t="s">
        <v>727</v>
      </c>
      <c r="E14028" s="267">
        <v>1354</v>
      </c>
      <c r="F14028" s="267" t="s">
        <v>1444</v>
      </c>
      <c r="H14028" s="267">
        <v>1</v>
      </c>
      <c r="I14028" s="267" t="s">
        <v>1705</v>
      </c>
      <c r="J14028" s="267" t="s">
        <v>1706</v>
      </c>
      <c r="K14028" s="267" t="s">
        <v>1707</v>
      </c>
      <c r="L14028" s="267" t="s">
        <v>1708</v>
      </c>
      <c r="O14028" s="267" t="s">
        <v>24</v>
      </c>
      <c r="P14028" s="267">
        <v>15502482</v>
      </c>
      <c r="Q14028" s="267" t="s">
        <v>1445</v>
      </c>
      <c r="S14028" s="267">
        <v>46</v>
      </c>
      <c r="T14028" s="267" t="s">
        <v>13</v>
      </c>
      <c r="U14028" s="267" t="s">
        <v>1451</v>
      </c>
      <c r="V14028" s="267" t="s">
        <v>13</v>
      </c>
      <c r="W14028" s="267">
        <v>3669412</v>
      </c>
      <c r="X14028" s="267">
        <v>84199172</v>
      </c>
      <c r="Y14028" s="267">
        <v>15502482</v>
      </c>
      <c r="AD14028" s="267" t="s">
        <v>13</v>
      </c>
      <c r="AF14028" s="267" t="s">
        <v>24</v>
      </c>
      <c r="AG14028" s="267" t="s">
        <v>24</v>
      </c>
    </row>
    <row r="14029" spans="3:33">
      <c r="C14029" s="267" t="s">
        <v>2330</v>
      </c>
      <c r="D14029" s="267" t="s">
        <v>727</v>
      </c>
      <c r="E14029" s="267">
        <v>129</v>
      </c>
      <c r="F14029" s="267" t="s">
        <v>1444</v>
      </c>
      <c r="G14029" s="267" t="s">
        <v>1456</v>
      </c>
      <c r="H14029" s="267">
        <v>1</v>
      </c>
      <c r="I14029" s="267" t="s">
        <v>1705</v>
      </c>
      <c r="J14029" s="267" t="s">
        <v>1706</v>
      </c>
      <c r="K14029" s="267" t="s">
        <v>1707</v>
      </c>
      <c r="L14029" s="267" t="s">
        <v>1708</v>
      </c>
      <c r="O14029" s="267" t="s">
        <v>24</v>
      </c>
      <c r="P14029" s="267">
        <v>15502482</v>
      </c>
      <c r="Q14029" s="267" t="s">
        <v>1445</v>
      </c>
      <c r="S14029" s="267">
        <v>46</v>
      </c>
      <c r="T14029" s="267" t="s">
        <v>13</v>
      </c>
      <c r="U14029" s="267" t="s">
        <v>1468</v>
      </c>
      <c r="V14029" s="267" t="s">
        <v>13</v>
      </c>
      <c r="W14029" s="267">
        <v>3669412</v>
      </c>
      <c r="X14029" s="267">
        <v>15502482</v>
      </c>
      <c r="Y14029" s="267">
        <v>15502482</v>
      </c>
      <c r="AD14029" s="267" t="s">
        <v>13</v>
      </c>
      <c r="AF14029" s="267" t="s">
        <v>24</v>
      </c>
      <c r="AG14029" s="267" t="s">
        <v>24</v>
      </c>
    </row>
    <row r="14030" spans="3:33">
      <c r="C14030" s="267" t="s">
        <v>2330</v>
      </c>
      <c r="D14030" s="267" t="s">
        <v>727</v>
      </c>
      <c r="E14030" s="267">
        <v>129</v>
      </c>
      <c r="F14030" s="267" t="s">
        <v>1444</v>
      </c>
      <c r="G14030" s="267" t="s">
        <v>1445</v>
      </c>
      <c r="H14030" s="267">
        <v>1</v>
      </c>
      <c r="I14030" s="267" t="s">
        <v>1705</v>
      </c>
      <c r="J14030" s="267" t="s">
        <v>1706</v>
      </c>
      <c r="K14030" s="267" t="s">
        <v>1707</v>
      </c>
      <c r="L14030" s="267" t="s">
        <v>1708</v>
      </c>
      <c r="O14030" s="267" t="s">
        <v>24</v>
      </c>
      <c r="P14030" s="267">
        <v>15502482</v>
      </c>
      <c r="Q14030" s="267" t="s">
        <v>1445</v>
      </c>
      <c r="S14030" s="267">
        <v>46</v>
      </c>
      <c r="T14030" s="267" t="s">
        <v>13</v>
      </c>
      <c r="U14030" s="267" t="s">
        <v>1468</v>
      </c>
      <c r="V14030" s="267" t="s">
        <v>13</v>
      </c>
      <c r="W14030" s="267">
        <v>3669412</v>
      </c>
      <c r="X14030" s="267">
        <v>84199172</v>
      </c>
      <c r="Y14030" s="267">
        <v>15502482</v>
      </c>
      <c r="AD14030" s="267" t="s">
        <v>13</v>
      </c>
      <c r="AF14030" s="267" t="s">
        <v>24</v>
      </c>
      <c r="AG14030" s="267" t="s">
        <v>24</v>
      </c>
    </row>
    <row r="14031" spans="3:33">
      <c r="C14031" s="267" t="s">
        <v>2364</v>
      </c>
      <c r="D14031" s="267" t="s">
        <v>727</v>
      </c>
      <c r="E14031" s="267">
        <v>1354</v>
      </c>
      <c r="F14031" s="267" t="s">
        <v>1444</v>
      </c>
      <c r="G14031" s="267" t="s">
        <v>1445</v>
      </c>
      <c r="H14031" s="267">
        <v>1</v>
      </c>
      <c r="I14031" s="267" t="s">
        <v>596</v>
      </c>
      <c r="J14031" s="267" t="s">
        <v>1563</v>
      </c>
      <c r="K14031" s="267" t="s">
        <v>2049</v>
      </c>
      <c r="P14031" s="267">
        <v>15526972</v>
      </c>
      <c r="Q14031" s="267" t="s">
        <v>1445</v>
      </c>
      <c r="R14031" s="267" t="s">
        <v>8</v>
      </c>
      <c r="S14031" s="267">
        <v>47</v>
      </c>
      <c r="U14031" s="267" t="s">
        <v>1451</v>
      </c>
      <c r="V14031" s="267" t="s">
        <v>13</v>
      </c>
      <c r="W14031" s="267">
        <v>4059930</v>
      </c>
      <c r="X14031" s="267">
        <v>13591515</v>
      </c>
      <c r="Y14031" s="267">
        <v>15526972</v>
      </c>
      <c r="AF14031" s="267" t="s">
        <v>24</v>
      </c>
      <c r="AG14031" s="267" t="s">
        <v>24</v>
      </c>
    </row>
    <row r="14032" spans="3:33">
      <c r="C14032" s="267" t="s">
        <v>2364</v>
      </c>
      <c r="D14032" s="267" t="s">
        <v>727</v>
      </c>
      <c r="E14032" s="267">
        <v>5790</v>
      </c>
      <c r="F14032" s="267" t="s">
        <v>1444</v>
      </c>
      <c r="G14032" s="267" t="s">
        <v>1445</v>
      </c>
      <c r="H14032" s="267">
        <v>1</v>
      </c>
      <c r="I14032" s="267" t="s">
        <v>596</v>
      </c>
      <c r="J14032" s="267" t="s">
        <v>1563</v>
      </c>
      <c r="K14032" s="267" t="s">
        <v>2049</v>
      </c>
      <c r="P14032" s="267">
        <v>15526972</v>
      </c>
      <c r="Q14032" s="267" t="s">
        <v>1445</v>
      </c>
      <c r="R14032" s="267" t="s">
        <v>8</v>
      </c>
      <c r="S14032" s="267">
        <v>47</v>
      </c>
      <c r="U14032" s="267" t="s">
        <v>2366</v>
      </c>
      <c r="V14032" s="267" t="s">
        <v>13</v>
      </c>
      <c r="W14032" s="267">
        <v>4059930</v>
      </c>
      <c r="X14032" s="267" t="s">
        <v>2367</v>
      </c>
      <c r="Y14032" s="267">
        <v>15526972</v>
      </c>
      <c r="AF14032" s="267" t="s">
        <v>24</v>
      </c>
      <c r="AG14032" s="267" t="s">
        <v>24</v>
      </c>
    </row>
    <row r="14033" spans="3:33">
      <c r="C14033" s="267" t="s">
        <v>2364</v>
      </c>
      <c r="D14033" s="267" t="s">
        <v>727</v>
      </c>
      <c r="E14033" s="267">
        <v>1</v>
      </c>
      <c r="F14033" s="267" t="s">
        <v>1444</v>
      </c>
      <c r="G14033" s="267" t="s">
        <v>1445</v>
      </c>
      <c r="H14033" s="267">
        <v>1</v>
      </c>
      <c r="I14033" s="267" t="s">
        <v>596</v>
      </c>
      <c r="J14033" s="267" t="s">
        <v>1563</v>
      </c>
      <c r="K14033" s="267" t="s">
        <v>2049</v>
      </c>
      <c r="O14033" s="267" t="s">
        <v>13</v>
      </c>
      <c r="P14033" s="267">
        <v>15526972</v>
      </c>
      <c r="Q14033" s="267" t="s">
        <v>1445</v>
      </c>
      <c r="R14033" s="267" t="s">
        <v>8</v>
      </c>
      <c r="S14033" s="267">
        <v>47</v>
      </c>
      <c r="T14033" s="267" t="s">
        <v>13</v>
      </c>
      <c r="U14033" s="267" t="s">
        <v>1446</v>
      </c>
      <c r="V14033" s="267" t="s">
        <v>24</v>
      </c>
      <c r="W14033" s="267">
        <v>4059930</v>
      </c>
      <c r="X14033" s="267">
        <v>15526972</v>
      </c>
      <c r="Y14033" s="267">
        <v>15526972</v>
      </c>
      <c r="AD14033" s="267" t="s">
        <v>13</v>
      </c>
      <c r="AF14033" s="267" t="s">
        <v>24</v>
      </c>
      <c r="AG14033" s="267" t="s">
        <v>24</v>
      </c>
    </row>
    <row r="14034" spans="3:33">
      <c r="C14034" s="267" t="s">
        <v>2364</v>
      </c>
      <c r="D14034" s="267" t="s">
        <v>727</v>
      </c>
      <c r="E14034" s="267">
        <v>334</v>
      </c>
      <c r="F14034" s="267" t="s">
        <v>1444</v>
      </c>
      <c r="G14034" s="267" t="s">
        <v>1445</v>
      </c>
      <c r="H14034" s="267">
        <v>1</v>
      </c>
      <c r="I14034" s="267" t="s">
        <v>596</v>
      </c>
      <c r="J14034" s="267" t="s">
        <v>1563</v>
      </c>
      <c r="K14034" s="267" t="s">
        <v>2049</v>
      </c>
      <c r="O14034" s="267" t="s">
        <v>24</v>
      </c>
      <c r="P14034" s="267">
        <v>15526972</v>
      </c>
      <c r="Q14034" s="267" t="s">
        <v>1445</v>
      </c>
      <c r="R14034" s="267" t="s">
        <v>8</v>
      </c>
      <c r="S14034" s="267">
        <v>47</v>
      </c>
      <c r="T14034" s="267" t="s">
        <v>13</v>
      </c>
      <c r="U14034" s="267" t="s">
        <v>1564</v>
      </c>
      <c r="V14034" s="267" t="s">
        <v>13</v>
      </c>
      <c r="W14034" s="267">
        <v>4059930</v>
      </c>
      <c r="X14034" s="267" t="s">
        <v>2365</v>
      </c>
      <c r="Y14034" s="267">
        <v>15526972</v>
      </c>
      <c r="AD14034" s="267" t="s">
        <v>13</v>
      </c>
      <c r="AF14034" s="267" t="s">
        <v>24</v>
      </c>
      <c r="AG14034" s="267" t="s">
        <v>24</v>
      </c>
    </row>
    <row r="14035" spans="3:33">
      <c r="C14035" s="267" t="s">
        <v>2364</v>
      </c>
      <c r="D14035" s="267" t="s">
        <v>727</v>
      </c>
      <c r="E14035" s="267">
        <v>129</v>
      </c>
      <c r="F14035" s="267" t="s">
        <v>1444</v>
      </c>
      <c r="G14035" s="267" t="s">
        <v>1445</v>
      </c>
      <c r="H14035" s="267">
        <v>1</v>
      </c>
      <c r="I14035" s="267" t="s">
        <v>596</v>
      </c>
      <c r="J14035" s="267" t="s">
        <v>1563</v>
      </c>
      <c r="K14035" s="267" t="s">
        <v>2049</v>
      </c>
      <c r="O14035" s="267" t="s">
        <v>24</v>
      </c>
      <c r="P14035" s="267">
        <v>15526972</v>
      </c>
      <c r="Q14035" s="267" t="s">
        <v>1445</v>
      </c>
      <c r="R14035" s="267" t="s">
        <v>8</v>
      </c>
      <c r="S14035" s="267">
        <v>47</v>
      </c>
      <c r="T14035" s="267" t="s">
        <v>13</v>
      </c>
      <c r="U14035" s="267" t="s">
        <v>1468</v>
      </c>
      <c r="V14035" s="267" t="s">
        <v>13</v>
      </c>
      <c r="W14035" s="267">
        <v>4059930</v>
      </c>
      <c r="X14035" s="267">
        <v>13591515</v>
      </c>
      <c r="Y14035" s="267">
        <v>15526972</v>
      </c>
      <c r="AD14035" s="267" t="s">
        <v>13</v>
      </c>
      <c r="AF14035" s="267" t="s">
        <v>24</v>
      </c>
      <c r="AG14035" s="267" t="s">
        <v>24</v>
      </c>
    </row>
    <row r="14036" spans="3:33">
      <c r="C14036" s="267" t="s">
        <v>2364</v>
      </c>
      <c r="D14036" s="267" t="s">
        <v>727</v>
      </c>
      <c r="E14036" s="267">
        <v>1</v>
      </c>
      <c r="F14036" s="267" t="s">
        <v>1444</v>
      </c>
      <c r="G14036" s="267" t="s">
        <v>1445</v>
      </c>
      <c r="H14036" s="267">
        <v>1</v>
      </c>
      <c r="I14036" s="267" t="s">
        <v>596</v>
      </c>
      <c r="J14036" s="267" t="s">
        <v>1563</v>
      </c>
      <c r="K14036" s="267" t="s">
        <v>2049</v>
      </c>
      <c r="O14036" s="267" t="s">
        <v>13</v>
      </c>
      <c r="P14036" s="267">
        <v>15526973</v>
      </c>
      <c r="Q14036" s="267" t="s">
        <v>1445</v>
      </c>
      <c r="R14036" s="267" t="s">
        <v>8</v>
      </c>
      <c r="S14036" s="267">
        <v>48</v>
      </c>
      <c r="T14036" s="267" t="s">
        <v>13</v>
      </c>
      <c r="U14036" s="267" t="s">
        <v>1446</v>
      </c>
      <c r="V14036" s="267" t="s">
        <v>24</v>
      </c>
      <c r="W14036" s="267">
        <v>4059932</v>
      </c>
      <c r="X14036" s="267">
        <v>15526973</v>
      </c>
      <c r="Y14036" s="267">
        <v>15526973</v>
      </c>
      <c r="AD14036" s="267" t="s">
        <v>24</v>
      </c>
      <c r="AF14036" s="267" t="s">
        <v>24</v>
      </c>
      <c r="AG14036" s="267" t="s">
        <v>24</v>
      </c>
    </row>
    <row r="14037" spans="3:33">
      <c r="C14037" s="267" t="s">
        <v>2364</v>
      </c>
      <c r="D14037" s="267" t="s">
        <v>727</v>
      </c>
      <c r="E14037" s="267">
        <v>1354</v>
      </c>
      <c r="F14037" s="267" t="s">
        <v>1444</v>
      </c>
      <c r="G14037" s="267" t="s">
        <v>1445</v>
      </c>
      <c r="H14037" s="267">
        <v>1</v>
      </c>
      <c r="I14037" s="267" t="s">
        <v>596</v>
      </c>
      <c r="J14037" s="267" t="s">
        <v>1563</v>
      </c>
      <c r="K14037" s="267" t="s">
        <v>2049</v>
      </c>
      <c r="P14037" s="267">
        <v>15526973</v>
      </c>
      <c r="Q14037" s="267" t="s">
        <v>1445</v>
      </c>
      <c r="R14037" s="267" t="s">
        <v>8</v>
      </c>
      <c r="S14037" s="267">
        <v>48</v>
      </c>
      <c r="U14037" s="267" t="s">
        <v>1451</v>
      </c>
      <c r="V14037" s="267" t="s">
        <v>13</v>
      </c>
      <c r="W14037" s="267">
        <v>4059932</v>
      </c>
      <c r="X14037" s="267">
        <v>13591516</v>
      </c>
      <c r="Y14037" s="267">
        <v>15526973</v>
      </c>
      <c r="AF14037" s="267" t="s">
        <v>24</v>
      </c>
      <c r="AG14037" s="267" t="s">
        <v>24</v>
      </c>
    </row>
    <row r="14038" spans="3:33">
      <c r="C14038" s="267" t="s">
        <v>2364</v>
      </c>
      <c r="D14038" s="267" t="s">
        <v>727</v>
      </c>
      <c r="E14038" s="267">
        <v>129</v>
      </c>
      <c r="F14038" s="267" t="s">
        <v>1444</v>
      </c>
      <c r="G14038" s="267" t="s">
        <v>1445</v>
      </c>
      <c r="H14038" s="267">
        <v>1</v>
      </c>
      <c r="I14038" s="267" t="s">
        <v>596</v>
      </c>
      <c r="J14038" s="267" t="s">
        <v>1563</v>
      </c>
      <c r="K14038" s="267" t="s">
        <v>2049</v>
      </c>
      <c r="O14038" s="267" t="s">
        <v>24</v>
      </c>
      <c r="P14038" s="267">
        <v>15526973</v>
      </c>
      <c r="Q14038" s="267" t="s">
        <v>1445</v>
      </c>
      <c r="R14038" s="267" t="s">
        <v>8</v>
      </c>
      <c r="S14038" s="267">
        <v>48</v>
      </c>
      <c r="T14038" s="267" t="s">
        <v>13</v>
      </c>
      <c r="U14038" s="267" t="s">
        <v>1468</v>
      </c>
      <c r="V14038" s="267" t="s">
        <v>13</v>
      </c>
      <c r="W14038" s="267">
        <v>4059932</v>
      </c>
      <c r="X14038" s="267">
        <v>13591516</v>
      </c>
      <c r="Y14038" s="267">
        <v>15526973</v>
      </c>
      <c r="AD14038" s="267" t="s">
        <v>13</v>
      </c>
      <c r="AF14038" s="267" t="s">
        <v>24</v>
      </c>
      <c r="AG14038" s="267" t="s">
        <v>24</v>
      </c>
    </row>
    <row r="14039" spans="3:33">
      <c r="C14039" s="267" t="s">
        <v>2364</v>
      </c>
      <c r="D14039" s="267" t="s">
        <v>727</v>
      </c>
      <c r="E14039" s="267">
        <v>5790</v>
      </c>
      <c r="F14039" s="267" t="s">
        <v>1444</v>
      </c>
      <c r="G14039" s="267" t="s">
        <v>1445</v>
      </c>
      <c r="H14039" s="267">
        <v>1</v>
      </c>
      <c r="I14039" s="267" t="s">
        <v>596</v>
      </c>
      <c r="J14039" s="267" t="s">
        <v>1563</v>
      </c>
      <c r="K14039" s="267" t="s">
        <v>2049</v>
      </c>
      <c r="P14039" s="267">
        <v>15526973</v>
      </c>
      <c r="Q14039" s="267" t="s">
        <v>1445</v>
      </c>
      <c r="R14039" s="267" t="s">
        <v>8</v>
      </c>
      <c r="S14039" s="267">
        <v>48</v>
      </c>
      <c r="U14039" s="267" t="s">
        <v>2366</v>
      </c>
      <c r="V14039" s="267" t="s">
        <v>13</v>
      </c>
      <c r="W14039" s="267">
        <v>4059932</v>
      </c>
      <c r="X14039" s="267" t="s">
        <v>2817</v>
      </c>
      <c r="Y14039" s="267">
        <v>15526973</v>
      </c>
      <c r="AF14039" s="267" t="s">
        <v>24</v>
      </c>
      <c r="AG14039" s="267" t="s">
        <v>24</v>
      </c>
    </row>
    <row r="14040" spans="3:33">
      <c r="C14040" s="267" t="s">
        <v>2364</v>
      </c>
      <c r="D14040" s="267" t="s">
        <v>727</v>
      </c>
      <c r="E14040" s="267">
        <v>334</v>
      </c>
      <c r="F14040" s="267" t="s">
        <v>1444</v>
      </c>
      <c r="G14040" s="267" t="s">
        <v>1445</v>
      </c>
      <c r="H14040" s="267">
        <v>1</v>
      </c>
      <c r="I14040" s="267" t="s">
        <v>596</v>
      </c>
      <c r="J14040" s="267" t="s">
        <v>1563</v>
      </c>
      <c r="K14040" s="267" t="s">
        <v>2049</v>
      </c>
      <c r="O14040" s="267" t="s">
        <v>24</v>
      </c>
      <c r="P14040" s="267">
        <v>15526973</v>
      </c>
      <c r="Q14040" s="267" t="s">
        <v>1445</v>
      </c>
      <c r="R14040" s="267" t="s">
        <v>8</v>
      </c>
      <c r="S14040" s="267">
        <v>48</v>
      </c>
      <c r="T14040" s="267" t="s">
        <v>13</v>
      </c>
      <c r="U14040" s="267" t="s">
        <v>1564</v>
      </c>
      <c r="V14040" s="267" t="s">
        <v>13</v>
      </c>
      <c r="W14040" s="267">
        <v>4059932</v>
      </c>
      <c r="X14040" s="267" t="s">
        <v>2816</v>
      </c>
      <c r="Y14040" s="267">
        <v>15526973</v>
      </c>
      <c r="AD14040" s="267" t="s">
        <v>13</v>
      </c>
      <c r="AF14040" s="267" t="s">
        <v>24</v>
      </c>
      <c r="AG14040" s="267" t="s">
        <v>24</v>
      </c>
    </row>
    <row r="14041" spans="3:33">
      <c r="C14041" s="267" t="s">
        <v>2364</v>
      </c>
      <c r="D14041" s="267" t="s">
        <v>727</v>
      </c>
      <c r="E14041" s="267">
        <v>12680</v>
      </c>
      <c r="F14041" s="267" t="s">
        <v>1444</v>
      </c>
      <c r="H14041" s="267">
        <v>1</v>
      </c>
      <c r="I14041" s="267" t="s">
        <v>596</v>
      </c>
      <c r="J14041" s="267" t="s">
        <v>1563</v>
      </c>
      <c r="K14041" s="267" t="s">
        <v>2049</v>
      </c>
      <c r="P14041" s="267">
        <v>15526973</v>
      </c>
      <c r="Q14041" s="267" t="s">
        <v>1445</v>
      </c>
      <c r="R14041" s="267" t="s">
        <v>8</v>
      </c>
      <c r="S14041" s="267">
        <v>48</v>
      </c>
      <c r="U14041" s="267" t="s">
        <v>1464</v>
      </c>
      <c r="V14041" s="267" t="s">
        <v>13</v>
      </c>
      <c r="W14041" s="267">
        <v>4059932</v>
      </c>
      <c r="X14041" s="267" t="s">
        <v>2815</v>
      </c>
      <c r="Y14041" s="267">
        <v>15526973</v>
      </c>
      <c r="AF14041" s="267" t="s">
        <v>24</v>
      </c>
      <c r="AG14041" s="267" t="s">
        <v>24</v>
      </c>
    </row>
    <row r="14042" spans="3:33">
      <c r="C14042" s="267" t="s">
        <v>2419</v>
      </c>
      <c r="D14042" s="267" t="s">
        <v>727</v>
      </c>
      <c r="E14042" s="267">
        <v>1570</v>
      </c>
      <c r="F14042" s="267" t="s">
        <v>1444</v>
      </c>
      <c r="G14042" s="267" t="s">
        <v>1445</v>
      </c>
      <c r="H14042" s="267">
        <v>1</v>
      </c>
      <c r="I14042" s="267" t="s">
        <v>585</v>
      </c>
      <c r="J14042" s="267" t="s">
        <v>2152</v>
      </c>
      <c r="K14042" s="267" t="s">
        <v>2153</v>
      </c>
      <c r="O14042" s="267" t="s">
        <v>13</v>
      </c>
      <c r="P14042" s="267">
        <v>33101357</v>
      </c>
      <c r="Q14042" s="267" t="s">
        <v>1445</v>
      </c>
      <c r="S14042" s="267">
        <v>49</v>
      </c>
      <c r="T14042" s="267" t="s">
        <v>24</v>
      </c>
      <c r="U14042" s="267" t="s">
        <v>1833</v>
      </c>
      <c r="V14042" s="267" t="s">
        <v>13</v>
      </c>
      <c r="W14042" s="267">
        <v>4134098</v>
      </c>
      <c r="X14042" s="267" t="s">
        <v>2421</v>
      </c>
      <c r="Y14042" s="267">
        <v>33101357</v>
      </c>
      <c r="AD14042" s="267" t="s">
        <v>24</v>
      </c>
      <c r="AF14042" s="267" t="s">
        <v>24</v>
      </c>
      <c r="AG14042" s="267" t="s">
        <v>24</v>
      </c>
    </row>
    <row r="14043" spans="3:33">
      <c r="C14043" s="267" t="s">
        <v>2419</v>
      </c>
      <c r="D14043" s="267" t="s">
        <v>727</v>
      </c>
      <c r="E14043" s="267">
        <v>1</v>
      </c>
      <c r="F14043" s="267" t="s">
        <v>1444</v>
      </c>
      <c r="G14043" s="267" t="s">
        <v>1445</v>
      </c>
      <c r="H14043" s="267">
        <v>1</v>
      </c>
      <c r="I14043" s="267" t="s">
        <v>585</v>
      </c>
      <c r="J14043" s="267" t="s">
        <v>2152</v>
      </c>
      <c r="K14043" s="267" t="s">
        <v>2153</v>
      </c>
      <c r="O14043" s="267" t="s">
        <v>13</v>
      </c>
      <c r="P14043" s="267">
        <v>33101357</v>
      </c>
      <c r="Q14043" s="267" t="s">
        <v>1445</v>
      </c>
      <c r="S14043" s="267">
        <v>49</v>
      </c>
      <c r="T14043" s="267" t="s">
        <v>13</v>
      </c>
      <c r="U14043" s="267" t="s">
        <v>1446</v>
      </c>
      <c r="V14043" s="267" t="s">
        <v>24</v>
      </c>
      <c r="W14043" s="267">
        <v>4134098</v>
      </c>
      <c r="X14043" s="267">
        <v>33101357</v>
      </c>
      <c r="Y14043" s="267">
        <v>33101357</v>
      </c>
      <c r="AD14043" s="267" t="s">
        <v>13</v>
      </c>
      <c r="AF14043" s="267" t="s">
        <v>24</v>
      </c>
      <c r="AG14043" s="267" t="s">
        <v>24</v>
      </c>
    </row>
    <row r="14044" spans="3:33">
      <c r="C14044" s="267" t="s">
        <v>2419</v>
      </c>
      <c r="D14044" s="267" t="s">
        <v>727</v>
      </c>
      <c r="E14044" s="267">
        <v>1354</v>
      </c>
      <c r="F14044" s="267" t="s">
        <v>1444</v>
      </c>
      <c r="G14044" s="267" t="s">
        <v>1445</v>
      </c>
      <c r="H14044" s="267">
        <v>1</v>
      </c>
      <c r="I14044" s="267" t="s">
        <v>585</v>
      </c>
      <c r="J14044" s="267" t="s">
        <v>2152</v>
      </c>
      <c r="K14044" s="267" t="s">
        <v>2153</v>
      </c>
      <c r="O14044" s="267" t="s">
        <v>24</v>
      </c>
      <c r="P14044" s="267">
        <v>33101357</v>
      </c>
      <c r="Q14044" s="267" t="s">
        <v>1445</v>
      </c>
      <c r="S14044" s="267">
        <v>49</v>
      </c>
      <c r="T14044" s="267" t="s">
        <v>13</v>
      </c>
      <c r="U14044" s="267" t="s">
        <v>1451</v>
      </c>
      <c r="V14044" s="267" t="s">
        <v>13</v>
      </c>
      <c r="W14044" s="267">
        <v>4134098</v>
      </c>
      <c r="X14044" s="267" t="s">
        <v>2154</v>
      </c>
      <c r="Y14044" s="267">
        <v>33101357</v>
      </c>
      <c r="AD14044" s="267" t="s">
        <v>13</v>
      </c>
      <c r="AF14044" s="267" t="s">
        <v>24</v>
      </c>
      <c r="AG14044" s="267" t="s">
        <v>24</v>
      </c>
    </row>
    <row r="14045" spans="3:33">
      <c r="C14045" s="267" t="s">
        <v>2419</v>
      </c>
      <c r="D14045" s="267" t="s">
        <v>727</v>
      </c>
      <c r="E14045" s="267">
        <v>1570</v>
      </c>
      <c r="F14045" s="267" t="s">
        <v>1444</v>
      </c>
      <c r="G14045" s="267" t="s">
        <v>1445</v>
      </c>
      <c r="H14045" s="267">
        <v>1</v>
      </c>
      <c r="I14045" s="267" t="s">
        <v>585</v>
      </c>
      <c r="J14045" s="267" t="s">
        <v>2152</v>
      </c>
      <c r="K14045" s="267" t="s">
        <v>2153</v>
      </c>
      <c r="O14045" s="267" t="s">
        <v>13</v>
      </c>
      <c r="P14045" s="267">
        <v>33101357</v>
      </c>
      <c r="Q14045" s="267" t="s">
        <v>1445</v>
      </c>
      <c r="S14045" s="267">
        <v>49</v>
      </c>
      <c r="T14045" s="267" t="s">
        <v>24</v>
      </c>
      <c r="U14045" s="267" t="s">
        <v>1833</v>
      </c>
      <c r="V14045" s="267" t="s">
        <v>13</v>
      </c>
      <c r="W14045" s="267">
        <v>4134098</v>
      </c>
      <c r="X14045" s="267" t="s">
        <v>2420</v>
      </c>
      <c r="Y14045" s="267">
        <v>33101357</v>
      </c>
      <c r="AD14045" s="267" t="s">
        <v>24</v>
      </c>
      <c r="AF14045" s="267" t="s">
        <v>24</v>
      </c>
      <c r="AG14045" s="267" t="s">
        <v>24</v>
      </c>
    </row>
    <row r="14046" spans="3:33">
      <c r="C14046" s="267" t="s">
        <v>2633</v>
      </c>
      <c r="D14046" s="267" t="s">
        <v>727</v>
      </c>
      <c r="E14046" s="267">
        <v>1565</v>
      </c>
      <c r="F14046" s="267" t="s">
        <v>1444</v>
      </c>
      <c r="G14046" s="267" t="s">
        <v>1445</v>
      </c>
      <c r="H14046" s="267">
        <v>1</v>
      </c>
      <c r="I14046" s="267" t="s">
        <v>1705</v>
      </c>
      <c r="J14046" s="267" t="s">
        <v>2200</v>
      </c>
      <c r="K14046" s="267" t="s">
        <v>1599</v>
      </c>
      <c r="L14046" s="267" t="s">
        <v>1708</v>
      </c>
      <c r="O14046" s="267" t="s">
        <v>24</v>
      </c>
      <c r="P14046" s="267">
        <v>33107718</v>
      </c>
      <c r="Q14046" s="267" t="s">
        <v>1445</v>
      </c>
      <c r="S14046" s="267">
        <v>50</v>
      </c>
      <c r="T14046" s="267" t="s">
        <v>13</v>
      </c>
      <c r="U14046" s="267" t="s">
        <v>2637</v>
      </c>
      <c r="V14046" s="267" t="s">
        <v>13</v>
      </c>
      <c r="W14046" s="267">
        <v>4154040</v>
      </c>
      <c r="X14046" s="267">
        <v>7082406</v>
      </c>
      <c r="Y14046" s="267">
        <v>33107718</v>
      </c>
      <c r="AD14046" s="267" t="s">
        <v>13</v>
      </c>
      <c r="AF14046" s="267" t="s">
        <v>24</v>
      </c>
      <c r="AG14046" s="267" t="s">
        <v>24</v>
      </c>
    </row>
    <row r="14047" spans="3:33">
      <c r="C14047" s="267" t="s">
        <v>2633</v>
      </c>
      <c r="D14047" s="267" t="s">
        <v>727</v>
      </c>
      <c r="E14047" s="267">
        <v>1</v>
      </c>
      <c r="F14047" s="267" t="s">
        <v>1444</v>
      </c>
      <c r="G14047" s="267" t="s">
        <v>1445</v>
      </c>
      <c r="H14047" s="267">
        <v>1</v>
      </c>
      <c r="I14047" s="267" t="s">
        <v>1705</v>
      </c>
      <c r="J14047" s="267" t="s">
        <v>2200</v>
      </c>
      <c r="K14047" s="267" t="s">
        <v>1599</v>
      </c>
      <c r="L14047" s="267" t="s">
        <v>1708</v>
      </c>
      <c r="O14047" s="267" t="s">
        <v>13</v>
      </c>
      <c r="P14047" s="267">
        <v>33107718</v>
      </c>
      <c r="Q14047" s="267" t="s">
        <v>1445</v>
      </c>
      <c r="S14047" s="267">
        <v>50</v>
      </c>
      <c r="T14047" s="267" t="s">
        <v>13</v>
      </c>
      <c r="U14047" s="267" t="s">
        <v>1446</v>
      </c>
      <c r="V14047" s="267" t="s">
        <v>24</v>
      </c>
      <c r="W14047" s="267">
        <v>4154040</v>
      </c>
      <c r="X14047" s="267">
        <v>33107718</v>
      </c>
      <c r="Y14047" s="267">
        <v>33107718</v>
      </c>
      <c r="AD14047" s="267" t="s">
        <v>13</v>
      </c>
      <c r="AF14047" s="267" t="s">
        <v>24</v>
      </c>
      <c r="AG14047" s="267" t="s">
        <v>24</v>
      </c>
    </row>
    <row r="14048" spans="3:33">
      <c r="C14048" s="267" t="s">
        <v>2633</v>
      </c>
      <c r="D14048" s="267" t="s">
        <v>727</v>
      </c>
      <c r="E14048" s="267">
        <v>2396</v>
      </c>
      <c r="F14048" s="267" t="s">
        <v>1444</v>
      </c>
      <c r="G14048" s="267" t="s">
        <v>1445</v>
      </c>
      <c r="H14048" s="267">
        <v>1</v>
      </c>
      <c r="I14048" s="267" t="s">
        <v>1705</v>
      </c>
      <c r="J14048" s="267" t="s">
        <v>2200</v>
      </c>
      <c r="K14048" s="267" t="s">
        <v>1599</v>
      </c>
      <c r="L14048" s="267" t="s">
        <v>1708</v>
      </c>
      <c r="O14048" s="267" t="s">
        <v>13</v>
      </c>
      <c r="P14048" s="267">
        <v>33107718</v>
      </c>
      <c r="Q14048" s="267" t="s">
        <v>1445</v>
      </c>
      <c r="S14048" s="267">
        <v>50</v>
      </c>
      <c r="T14048" s="267" t="s">
        <v>24</v>
      </c>
      <c r="U14048" s="267" t="s">
        <v>1594</v>
      </c>
      <c r="V14048" s="267" t="s">
        <v>13</v>
      </c>
      <c r="W14048" s="267">
        <v>4154040</v>
      </c>
      <c r="X14048" s="267" t="s">
        <v>2636</v>
      </c>
      <c r="Y14048" s="267">
        <v>33107718</v>
      </c>
      <c r="AD14048" s="267" t="s">
        <v>24</v>
      </c>
      <c r="AF14048" s="267" t="s">
        <v>24</v>
      </c>
      <c r="AG14048" s="267" t="s">
        <v>24</v>
      </c>
    </row>
    <row r="14049" spans="3:33">
      <c r="C14049" s="267" t="s">
        <v>2633</v>
      </c>
      <c r="D14049" s="267" t="s">
        <v>727</v>
      </c>
      <c r="E14049" s="267">
        <v>1354</v>
      </c>
      <c r="F14049" s="267" t="s">
        <v>1444</v>
      </c>
      <c r="G14049" s="267" t="s">
        <v>1445</v>
      </c>
      <c r="H14049" s="267">
        <v>1</v>
      </c>
      <c r="I14049" s="267" t="s">
        <v>1705</v>
      </c>
      <c r="J14049" s="267" t="s">
        <v>2200</v>
      </c>
      <c r="K14049" s="267" t="s">
        <v>1599</v>
      </c>
      <c r="L14049" s="267" t="s">
        <v>1708</v>
      </c>
      <c r="O14049" s="267" t="s">
        <v>24</v>
      </c>
      <c r="P14049" s="267">
        <v>33107718</v>
      </c>
      <c r="Q14049" s="267" t="s">
        <v>1445</v>
      </c>
      <c r="S14049" s="267">
        <v>50</v>
      </c>
      <c r="T14049" s="267" t="s">
        <v>13</v>
      </c>
      <c r="U14049" s="267" t="s">
        <v>1451</v>
      </c>
      <c r="V14049" s="267" t="s">
        <v>13</v>
      </c>
      <c r="W14049" s="267">
        <v>4154040</v>
      </c>
      <c r="X14049" s="267">
        <v>13596788</v>
      </c>
      <c r="Y14049" s="267">
        <v>33107718</v>
      </c>
      <c r="AD14049" s="267" t="s">
        <v>13</v>
      </c>
      <c r="AF14049" s="267" t="s">
        <v>24</v>
      </c>
      <c r="AG14049" s="267" t="s">
        <v>24</v>
      </c>
    </row>
    <row r="14050" spans="3:33">
      <c r="C14050" s="267" t="s">
        <v>2633</v>
      </c>
      <c r="D14050" s="267" t="s">
        <v>727</v>
      </c>
      <c r="E14050" s="267">
        <v>1272</v>
      </c>
      <c r="F14050" s="267" t="s">
        <v>1444</v>
      </c>
      <c r="G14050" s="267" t="s">
        <v>1445</v>
      </c>
      <c r="H14050" s="267">
        <v>1</v>
      </c>
      <c r="I14050" s="267" t="s">
        <v>1705</v>
      </c>
      <c r="J14050" s="267" t="s">
        <v>2200</v>
      </c>
      <c r="K14050" s="267" t="s">
        <v>1599</v>
      </c>
      <c r="L14050" s="267" t="s">
        <v>1708</v>
      </c>
      <c r="O14050" s="267" t="s">
        <v>24</v>
      </c>
      <c r="P14050" s="267">
        <v>33107718</v>
      </c>
      <c r="Q14050" s="267" t="s">
        <v>1445</v>
      </c>
      <c r="S14050" s="267">
        <v>50</v>
      </c>
      <c r="T14050" s="267" t="s">
        <v>13</v>
      </c>
      <c r="U14050" s="267" t="s">
        <v>1458</v>
      </c>
      <c r="V14050" s="267" t="s">
        <v>13</v>
      </c>
      <c r="W14050" s="267">
        <v>4154040</v>
      </c>
      <c r="X14050" s="267" t="s">
        <v>2635</v>
      </c>
      <c r="Y14050" s="267">
        <v>33107718</v>
      </c>
      <c r="AD14050" s="267" t="s">
        <v>13</v>
      </c>
      <c r="AF14050" s="267" t="s">
        <v>24</v>
      </c>
      <c r="AG14050" s="267" t="s">
        <v>24</v>
      </c>
    </row>
    <row r="14051" spans="3:33">
      <c r="C14051" s="267" t="s">
        <v>2633</v>
      </c>
      <c r="D14051" s="267" t="s">
        <v>727</v>
      </c>
      <c r="E14051" s="267">
        <v>129</v>
      </c>
      <c r="F14051" s="267" t="s">
        <v>1444</v>
      </c>
      <c r="G14051" s="267" t="s">
        <v>1445</v>
      </c>
      <c r="H14051" s="267">
        <v>1</v>
      </c>
      <c r="I14051" s="267" t="s">
        <v>1705</v>
      </c>
      <c r="J14051" s="267" t="s">
        <v>2200</v>
      </c>
      <c r="K14051" s="267" t="s">
        <v>1599</v>
      </c>
      <c r="L14051" s="267" t="s">
        <v>1708</v>
      </c>
      <c r="O14051" s="267" t="s">
        <v>24</v>
      </c>
      <c r="P14051" s="267">
        <v>33107718</v>
      </c>
      <c r="Q14051" s="267" t="s">
        <v>1445</v>
      </c>
      <c r="S14051" s="267">
        <v>50</v>
      </c>
      <c r="T14051" s="267" t="s">
        <v>13</v>
      </c>
      <c r="U14051" s="267" t="s">
        <v>1468</v>
      </c>
      <c r="V14051" s="267" t="s">
        <v>13</v>
      </c>
      <c r="W14051" s="267">
        <v>4154040</v>
      </c>
      <c r="X14051" s="267">
        <v>13596788</v>
      </c>
      <c r="Y14051" s="267">
        <v>33107718</v>
      </c>
      <c r="AD14051" s="267" t="s">
        <v>13</v>
      </c>
      <c r="AF14051" s="267" t="s">
        <v>24</v>
      </c>
      <c r="AG14051" s="267" t="s">
        <v>24</v>
      </c>
    </row>
    <row r="14052" spans="3:33">
      <c r="C14052" s="267" t="s">
        <v>2633</v>
      </c>
      <c r="D14052" s="267" t="s">
        <v>727</v>
      </c>
      <c r="E14052" s="267">
        <v>10634</v>
      </c>
      <c r="F14052" s="267" t="s">
        <v>1444</v>
      </c>
      <c r="G14052" s="267" t="s">
        <v>1445</v>
      </c>
      <c r="H14052" s="267">
        <v>1</v>
      </c>
      <c r="I14052" s="267" t="s">
        <v>1705</v>
      </c>
      <c r="J14052" s="267" t="s">
        <v>2200</v>
      </c>
      <c r="K14052" s="267" t="s">
        <v>1599</v>
      </c>
      <c r="L14052" s="267" t="s">
        <v>1708</v>
      </c>
      <c r="O14052" s="267" t="s">
        <v>24</v>
      </c>
      <c r="P14052" s="267">
        <v>33107718</v>
      </c>
      <c r="Q14052" s="267" t="s">
        <v>1445</v>
      </c>
      <c r="S14052" s="267">
        <v>50</v>
      </c>
      <c r="T14052" s="267" t="s">
        <v>13</v>
      </c>
      <c r="U14052" s="267" t="s">
        <v>1473</v>
      </c>
      <c r="V14052" s="267" t="s">
        <v>13</v>
      </c>
      <c r="W14052" s="267">
        <v>4154040</v>
      </c>
      <c r="X14052" s="267" t="s">
        <v>2634</v>
      </c>
      <c r="Y14052" s="267">
        <v>33107718</v>
      </c>
      <c r="AD14052" s="267" t="s">
        <v>13</v>
      </c>
      <c r="AF14052" s="267" t="s">
        <v>24</v>
      </c>
      <c r="AG14052" s="267" t="s">
        <v>24</v>
      </c>
    </row>
    <row r="14053" spans="3:33">
      <c r="C14053" s="267" t="s">
        <v>2142</v>
      </c>
      <c r="D14053" s="267" t="s">
        <v>150</v>
      </c>
      <c r="E14053" s="267">
        <v>1402</v>
      </c>
      <c r="F14053" s="267" t="s">
        <v>1444</v>
      </c>
      <c r="G14053" s="267" t="s">
        <v>1445</v>
      </c>
      <c r="H14053" s="267">
        <v>1</v>
      </c>
      <c r="I14053" s="267" t="s">
        <v>583</v>
      </c>
      <c r="J14053" s="267">
        <v>1.5</v>
      </c>
      <c r="K14053" s="267" t="s">
        <v>1640</v>
      </c>
      <c r="O14053" s="267" t="s">
        <v>13</v>
      </c>
      <c r="P14053" s="267">
        <v>33122606</v>
      </c>
      <c r="Q14053" s="267" t="s">
        <v>1445</v>
      </c>
      <c r="S14053" s="267">
        <v>51</v>
      </c>
      <c r="T14053" s="267" t="s">
        <v>24</v>
      </c>
      <c r="U14053" s="267" t="s">
        <v>1626</v>
      </c>
      <c r="V14053" s="267" t="s">
        <v>13</v>
      </c>
      <c r="W14053" s="267">
        <v>4214946</v>
      </c>
      <c r="X14053" s="267" t="s">
        <v>2145</v>
      </c>
      <c r="Y14053" s="267">
        <v>33122606</v>
      </c>
      <c r="AD14053" s="267" t="s">
        <v>24</v>
      </c>
      <c r="AF14053" s="267" t="s">
        <v>24</v>
      </c>
      <c r="AG14053" s="267" t="s">
        <v>24</v>
      </c>
    </row>
    <row r="14054" spans="3:33">
      <c r="C14054" s="267" t="s">
        <v>2142</v>
      </c>
      <c r="D14054" s="267" t="s">
        <v>150</v>
      </c>
      <c r="E14054" s="267">
        <v>3880</v>
      </c>
      <c r="F14054" s="267" t="s">
        <v>1444</v>
      </c>
      <c r="G14054" s="267" t="s">
        <v>1445</v>
      </c>
      <c r="H14054" s="267">
        <v>1</v>
      </c>
      <c r="I14054" s="267" t="s">
        <v>583</v>
      </c>
      <c r="J14054" s="267">
        <v>1.5</v>
      </c>
      <c r="K14054" s="267" t="s">
        <v>1640</v>
      </c>
      <c r="O14054" s="267" t="s">
        <v>24</v>
      </c>
      <c r="P14054" s="267">
        <v>33122606</v>
      </c>
      <c r="Q14054" s="267" t="s">
        <v>1445</v>
      </c>
      <c r="S14054" s="267">
        <v>51</v>
      </c>
      <c r="T14054" s="267" t="s">
        <v>13</v>
      </c>
      <c r="U14054" s="267" t="s">
        <v>1463</v>
      </c>
      <c r="V14054" s="267" t="s">
        <v>13</v>
      </c>
      <c r="W14054" s="267">
        <v>4214946</v>
      </c>
      <c r="X14054" s="267">
        <v>31343681</v>
      </c>
      <c r="Y14054" s="267">
        <v>33122606</v>
      </c>
      <c r="AD14054" s="267" t="s">
        <v>13</v>
      </c>
      <c r="AF14054" s="267" t="s">
        <v>24</v>
      </c>
      <c r="AG14054" s="267" t="s">
        <v>24</v>
      </c>
    </row>
    <row r="14055" spans="3:33">
      <c r="C14055" s="267" t="s">
        <v>2142</v>
      </c>
      <c r="D14055" s="267" t="s">
        <v>150</v>
      </c>
      <c r="E14055" s="267">
        <v>1</v>
      </c>
      <c r="F14055" s="267" t="s">
        <v>1444</v>
      </c>
      <c r="G14055" s="267" t="s">
        <v>1445</v>
      </c>
      <c r="H14055" s="267">
        <v>1</v>
      </c>
      <c r="I14055" s="267" t="s">
        <v>583</v>
      </c>
      <c r="J14055" s="267">
        <v>1.5</v>
      </c>
      <c r="K14055" s="267" t="s">
        <v>1640</v>
      </c>
      <c r="O14055" s="267" t="s">
        <v>13</v>
      </c>
      <c r="P14055" s="267">
        <v>33122606</v>
      </c>
      <c r="Q14055" s="267" t="s">
        <v>1445</v>
      </c>
      <c r="S14055" s="267">
        <v>51</v>
      </c>
      <c r="T14055" s="267" t="s">
        <v>13</v>
      </c>
      <c r="U14055" s="267" t="s">
        <v>1446</v>
      </c>
      <c r="V14055" s="267" t="s">
        <v>24</v>
      </c>
      <c r="W14055" s="267">
        <v>4214946</v>
      </c>
      <c r="X14055" s="267">
        <v>33122606</v>
      </c>
      <c r="Y14055" s="267">
        <v>33122606</v>
      </c>
      <c r="AD14055" s="267" t="s">
        <v>13</v>
      </c>
      <c r="AF14055" s="267" t="s">
        <v>24</v>
      </c>
      <c r="AG14055" s="267" t="s">
        <v>24</v>
      </c>
    </row>
    <row r="14056" spans="3:33">
      <c r="C14056" s="267" t="s">
        <v>2142</v>
      </c>
      <c r="D14056" s="267" t="s">
        <v>150</v>
      </c>
      <c r="E14056" s="267">
        <v>129</v>
      </c>
      <c r="F14056" s="267" t="s">
        <v>1444</v>
      </c>
      <c r="G14056" s="267" t="s">
        <v>1445</v>
      </c>
      <c r="H14056" s="267">
        <v>1</v>
      </c>
      <c r="I14056" s="267" t="s">
        <v>583</v>
      </c>
      <c r="J14056" s="267">
        <v>1.5</v>
      </c>
      <c r="K14056" s="267" t="s">
        <v>1640</v>
      </c>
      <c r="O14056" s="267" t="s">
        <v>24</v>
      </c>
      <c r="P14056" s="267">
        <v>33122606</v>
      </c>
      <c r="Q14056" s="267" t="s">
        <v>1445</v>
      </c>
      <c r="S14056" s="267">
        <v>51</v>
      </c>
      <c r="T14056" s="267" t="s">
        <v>13</v>
      </c>
      <c r="U14056" s="267" t="s">
        <v>1468</v>
      </c>
      <c r="V14056" s="267" t="s">
        <v>13</v>
      </c>
      <c r="W14056" s="267">
        <v>4214946</v>
      </c>
      <c r="X14056" s="267" t="s">
        <v>2144</v>
      </c>
      <c r="Y14056" s="267">
        <v>33122606</v>
      </c>
      <c r="AD14056" s="267" t="s">
        <v>13</v>
      </c>
      <c r="AF14056" s="267" t="s">
        <v>24</v>
      </c>
      <c r="AG14056" s="267" t="s">
        <v>24</v>
      </c>
    </row>
    <row r="14057" spans="3:33">
      <c r="C14057" s="267" t="s">
        <v>2142</v>
      </c>
      <c r="D14057" s="267" t="s">
        <v>150</v>
      </c>
      <c r="E14057" s="267">
        <v>2035</v>
      </c>
      <c r="F14057" s="267" t="s">
        <v>1444</v>
      </c>
      <c r="G14057" s="267" t="s">
        <v>1445</v>
      </c>
      <c r="H14057" s="267">
        <v>1</v>
      </c>
      <c r="I14057" s="267" t="s">
        <v>583</v>
      </c>
      <c r="J14057" s="267">
        <v>1.5</v>
      </c>
      <c r="K14057" s="267" t="s">
        <v>1640</v>
      </c>
      <c r="O14057" s="267" t="s">
        <v>24</v>
      </c>
      <c r="P14057" s="267">
        <v>33122606</v>
      </c>
      <c r="Q14057" s="267" t="s">
        <v>1445</v>
      </c>
      <c r="S14057" s="267">
        <v>51</v>
      </c>
      <c r="T14057" s="267" t="s">
        <v>13</v>
      </c>
      <c r="U14057" s="267" t="s">
        <v>1476</v>
      </c>
      <c r="V14057" s="267" t="s">
        <v>13</v>
      </c>
      <c r="W14057" s="267">
        <v>4214946</v>
      </c>
      <c r="X14057" s="267" t="s">
        <v>2143</v>
      </c>
      <c r="Y14057" s="267">
        <v>33122606</v>
      </c>
      <c r="AD14057" s="267" t="s">
        <v>13</v>
      </c>
      <c r="AF14057" s="267" t="s">
        <v>24</v>
      </c>
      <c r="AG14057" s="267" t="s">
        <v>24</v>
      </c>
    </row>
    <row r="14058" spans="3:33">
      <c r="C14058" s="267" t="s">
        <v>2330</v>
      </c>
      <c r="D14058" s="267" t="s">
        <v>727</v>
      </c>
      <c r="E14058" s="267">
        <v>1</v>
      </c>
      <c r="F14058" s="267" t="s">
        <v>1444</v>
      </c>
      <c r="G14058" s="267" t="s">
        <v>1445</v>
      </c>
      <c r="H14058" s="267">
        <v>1</v>
      </c>
      <c r="I14058" s="267" t="s">
        <v>1705</v>
      </c>
      <c r="J14058" s="267" t="s">
        <v>1706</v>
      </c>
      <c r="K14058" s="267" t="s">
        <v>1707</v>
      </c>
      <c r="L14058" s="267" t="s">
        <v>1708</v>
      </c>
      <c r="O14058" s="267" t="s">
        <v>13</v>
      </c>
      <c r="P14058" s="267">
        <v>33133626</v>
      </c>
      <c r="Q14058" s="267" t="s">
        <v>1445</v>
      </c>
      <c r="S14058" s="267">
        <v>52</v>
      </c>
      <c r="T14058" s="267" t="s">
        <v>13</v>
      </c>
      <c r="U14058" s="267" t="s">
        <v>1446</v>
      </c>
      <c r="V14058" s="267" t="s">
        <v>24</v>
      </c>
      <c r="W14058" s="267">
        <v>4250042</v>
      </c>
      <c r="X14058" s="267">
        <v>33133626</v>
      </c>
      <c r="Y14058" s="267">
        <v>33133626</v>
      </c>
      <c r="AD14058" s="267" t="s">
        <v>13</v>
      </c>
      <c r="AF14058" s="267" t="s">
        <v>24</v>
      </c>
      <c r="AG14058" s="267" t="s">
        <v>24</v>
      </c>
    </row>
    <row r="14059" spans="3:33">
      <c r="C14059" s="267" t="s">
        <v>2330</v>
      </c>
      <c r="D14059" s="267" t="s">
        <v>727</v>
      </c>
      <c r="E14059" s="267">
        <v>1272</v>
      </c>
      <c r="F14059" s="267" t="s">
        <v>1444</v>
      </c>
      <c r="G14059" s="267" t="s">
        <v>1445</v>
      </c>
      <c r="H14059" s="267">
        <v>1</v>
      </c>
      <c r="I14059" s="267" t="s">
        <v>1705</v>
      </c>
      <c r="J14059" s="267" t="s">
        <v>1706</v>
      </c>
      <c r="K14059" s="267" t="s">
        <v>1707</v>
      </c>
      <c r="L14059" s="267" t="s">
        <v>1708</v>
      </c>
      <c r="O14059" s="267" t="s">
        <v>24</v>
      </c>
      <c r="P14059" s="267">
        <v>33133626</v>
      </c>
      <c r="Q14059" s="267" t="s">
        <v>1445</v>
      </c>
      <c r="S14059" s="267">
        <v>52</v>
      </c>
      <c r="T14059" s="267" t="s">
        <v>13</v>
      </c>
      <c r="U14059" s="267" t="s">
        <v>1458</v>
      </c>
      <c r="V14059" s="267" t="s">
        <v>13</v>
      </c>
      <c r="W14059" s="267">
        <v>4250042</v>
      </c>
      <c r="X14059" s="267" t="s">
        <v>2751</v>
      </c>
      <c r="Y14059" s="267">
        <v>33133626</v>
      </c>
      <c r="AD14059" s="267" t="s">
        <v>13</v>
      </c>
      <c r="AF14059" s="267" t="s">
        <v>24</v>
      </c>
      <c r="AG14059" s="267" t="s">
        <v>24</v>
      </c>
    </row>
    <row r="14060" spans="3:33">
      <c r="C14060" s="267" t="s">
        <v>2330</v>
      </c>
      <c r="D14060" s="267" t="s">
        <v>727</v>
      </c>
      <c r="E14060" s="267">
        <v>2396</v>
      </c>
      <c r="F14060" s="267" t="s">
        <v>1444</v>
      </c>
      <c r="G14060" s="267" t="s">
        <v>1445</v>
      </c>
      <c r="H14060" s="267">
        <v>1</v>
      </c>
      <c r="I14060" s="267" t="s">
        <v>1705</v>
      </c>
      <c r="J14060" s="267" t="s">
        <v>1706</v>
      </c>
      <c r="K14060" s="267" t="s">
        <v>1707</v>
      </c>
      <c r="L14060" s="267" t="s">
        <v>1708</v>
      </c>
      <c r="O14060" s="267" t="s">
        <v>13</v>
      </c>
      <c r="P14060" s="267">
        <v>33133626</v>
      </c>
      <c r="Q14060" s="267" t="s">
        <v>1445</v>
      </c>
      <c r="S14060" s="267">
        <v>52</v>
      </c>
      <c r="T14060" s="267" t="s">
        <v>24</v>
      </c>
      <c r="U14060" s="267" t="s">
        <v>1594</v>
      </c>
      <c r="V14060" s="267" t="s">
        <v>13</v>
      </c>
      <c r="W14060" s="267">
        <v>4250042</v>
      </c>
      <c r="X14060" s="267" t="s">
        <v>2748</v>
      </c>
      <c r="Y14060" s="267">
        <v>33133626</v>
      </c>
      <c r="AD14060" s="267" t="s">
        <v>24</v>
      </c>
      <c r="AF14060" s="267" t="s">
        <v>24</v>
      </c>
      <c r="AG14060" s="267" t="s">
        <v>24</v>
      </c>
    </row>
    <row r="14061" spans="3:33">
      <c r="C14061" s="267" t="s">
        <v>2330</v>
      </c>
      <c r="D14061" s="267" t="s">
        <v>727</v>
      </c>
      <c r="E14061" s="267">
        <v>10634</v>
      </c>
      <c r="F14061" s="267" t="s">
        <v>1444</v>
      </c>
      <c r="H14061" s="267">
        <v>1</v>
      </c>
      <c r="I14061" s="267" t="s">
        <v>1705</v>
      </c>
      <c r="J14061" s="267" t="s">
        <v>1706</v>
      </c>
      <c r="K14061" s="267" t="s">
        <v>1707</v>
      </c>
      <c r="L14061" s="267" t="s">
        <v>1708</v>
      </c>
      <c r="O14061" s="267" t="s">
        <v>24</v>
      </c>
      <c r="P14061" s="267">
        <v>33133626</v>
      </c>
      <c r="Q14061" s="267" t="s">
        <v>1445</v>
      </c>
      <c r="S14061" s="267">
        <v>52</v>
      </c>
      <c r="T14061" s="267" t="s">
        <v>13</v>
      </c>
      <c r="U14061" s="267" t="s">
        <v>1473</v>
      </c>
      <c r="V14061" s="267" t="s">
        <v>13</v>
      </c>
      <c r="W14061" s="267">
        <v>4250042</v>
      </c>
      <c r="X14061" s="267" t="s">
        <v>2750</v>
      </c>
      <c r="Y14061" s="267">
        <v>33133626</v>
      </c>
      <c r="AD14061" s="267" t="s">
        <v>13</v>
      </c>
      <c r="AF14061" s="267" t="s">
        <v>24</v>
      </c>
      <c r="AG14061" s="267" t="s">
        <v>24</v>
      </c>
    </row>
    <row r="14062" spans="3:33">
      <c r="C14062" s="267" t="s">
        <v>2330</v>
      </c>
      <c r="D14062" s="267" t="s">
        <v>727</v>
      </c>
      <c r="E14062" s="267">
        <v>129</v>
      </c>
      <c r="F14062" s="267" t="s">
        <v>1444</v>
      </c>
      <c r="G14062" s="267" t="s">
        <v>1445</v>
      </c>
      <c r="H14062" s="267">
        <v>1</v>
      </c>
      <c r="I14062" s="267" t="s">
        <v>1705</v>
      </c>
      <c r="J14062" s="267" t="s">
        <v>1706</v>
      </c>
      <c r="K14062" s="267" t="s">
        <v>1707</v>
      </c>
      <c r="L14062" s="267" t="s">
        <v>1708</v>
      </c>
      <c r="O14062" s="267" t="s">
        <v>24</v>
      </c>
      <c r="P14062" s="267">
        <v>33133626</v>
      </c>
      <c r="Q14062" s="267" t="s">
        <v>1445</v>
      </c>
      <c r="S14062" s="267">
        <v>52</v>
      </c>
      <c r="T14062" s="267" t="s">
        <v>13</v>
      </c>
      <c r="U14062" s="267" t="s">
        <v>1468</v>
      </c>
      <c r="V14062" s="267" t="s">
        <v>13</v>
      </c>
      <c r="W14062" s="267">
        <v>4250042</v>
      </c>
      <c r="X14062" s="267">
        <v>13596791</v>
      </c>
      <c r="Y14062" s="267">
        <v>33133626</v>
      </c>
      <c r="AD14062" s="267" t="s">
        <v>13</v>
      </c>
      <c r="AF14062" s="267" t="s">
        <v>24</v>
      </c>
      <c r="AG14062" s="267" t="s">
        <v>24</v>
      </c>
    </row>
    <row r="14063" spans="3:33">
      <c r="C14063" s="267" t="s">
        <v>2330</v>
      </c>
      <c r="D14063" s="267" t="s">
        <v>727</v>
      </c>
      <c r="E14063" s="267">
        <v>3879</v>
      </c>
      <c r="F14063" s="267" t="s">
        <v>1444</v>
      </c>
      <c r="G14063" s="267" t="s">
        <v>1445</v>
      </c>
      <c r="H14063" s="267">
        <v>1</v>
      </c>
      <c r="I14063" s="267" t="s">
        <v>1705</v>
      </c>
      <c r="J14063" s="267" t="s">
        <v>1706</v>
      </c>
      <c r="K14063" s="267" t="s">
        <v>1707</v>
      </c>
      <c r="L14063" s="267" t="s">
        <v>1708</v>
      </c>
      <c r="O14063" s="267" t="s">
        <v>24</v>
      </c>
      <c r="P14063" s="267">
        <v>33133626</v>
      </c>
      <c r="Q14063" s="267" t="s">
        <v>1445</v>
      </c>
      <c r="S14063" s="267">
        <v>52</v>
      </c>
      <c r="T14063" s="267" t="s">
        <v>13</v>
      </c>
      <c r="U14063" s="267" t="s">
        <v>1467</v>
      </c>
      <c r="V14063" s="267" t="s">
        <v>13</v>
      </c>
      <c r="W14063" s="267">
        <v>4250042</v>
      </c>
      <c r="X14063" s="267" t="s">
        <v>2749</v>
      </c>
      <c r="Y14063" s="267">
        <v>33133626</v>
      </c>
      <c r="AD14063" s="267" t="s">
        <v>13</v>
      </c>
      <c r="AF14063" s="267" t="s">
        <v>24</v>
      </c>
      <c r="AG14063" s="267" t="s">
        <v>24</v>
      </c>
    </row>
    <row r="14064" spans="3:33">
      <c r="C14064" s="267" t="s">
        <v>2330</v>
      </c>
      <c r="D14064" s="267" t="s">
        <v>727</v>
      </c>
      <c r="E14064" s="267">
        <v>1354</v>
      </c>
      <c r="F14064" s="267" t="s">
        <v>1444</v>
      </c>
      <c r="H14064" s="267">
        <v>1</v>
      </c>
      <c r="I14064" s="267" t="s">
        <v>1705</v>
      </c>
      <c r="J14064" s="267" t="s">
        <v>1706</v>
      </c>
      <c r="K14064" s="267" t="s">
        <v>1707</v>
      </c>
      <c r="L14064" s="267" t="s">
        <v>1708</v>
      </c>
      <c r="O14064" s="267" t="s">
        <v>24</v>
      </c>
      <c r="P14064" s="267">
        <v>33133626</v>
      </c>
      <c r="Q14064" s="267" t="s">
        <v>1445</v>
      </c>
      <c r="S14064" s="267">
        <v>52</v>
      </c>
      <c r="T14064" s="267" t="s">
        <v>13</v>
      </c>
      <c r="U14064" s="267" t="s">
        <v>1451</v>
      </c>
      <c r="V14064" s="267" t="s">
        <v>13</v>
      </c>
      <c r="W14064" s="267">
        <v>4250042</v>
      </c>
      <c r="X14064" s="267">
        <v>13596791</v>
      </c>
      <c r="Y14064" s="267">
        <v>33133626</v>
      </c>
      <c r="AD14064" s="267" t="s">
        <v>13</v>
      </c>
      <c r="AF14064" s="267" t="s">
        <v>24</v>
      </c>
      <c r="AG14064" s="267" t="s">
        <v>24</v>
      </c>
    </row>
    <row r="14065" spans="3:33">
      <c r="C14065" s="267" t="s">
        <v>2330</v>
      </c>
      <c r="D14065" s="267" t="s">
        <v>727</v>
      </c>
      <c r="E14065" s="267">
        <v>409</v>
      </c>
      <c r="F14065" s="267" t="s">
        <v>1444</v>
      </c>
      <c r="G14065" s="267" t="s">
        <v>1445</v>
      </c>
      <c r="H14065" s="267">
        <v>1</v>
      </c>
      <c r="I14065" s="267" t="s">
        <v>1705</v>
      </c>
      <c r="J14065" s="267" t="s">
        <v>1706</v>
      </c>
      <c r="K14065" s="267" t="s">
        <v>1707</v>
      </c>
      <c r="L14065" s="267" t="s">
        <v>1708</v>
      </c>
      <c r="O14065" s="267" t="s">
        <v>24</v>
      </c>
      <c r="P14065" s="267">
        <v>33133626</v>
      </c>
      <c r="Q14065" s="267" t="s">
        <v>1445</v>
      </c>
      <c r="S14065" s="267">
        <v>52</v>
      </c>
      <c r="T14065" s="267" t="s">
        <v>13</v>
      </c>
      <c r="U14065" s="267" t="s">
        <v>1469</v>
      </c>
      <c r="V14065" s="267" t="s">
        <v>13</v>
      </c>
      <c r="W14065" s="267">
        <v>4250042</v>
      </c>
      <c r="X14065" s="267" t="s">
        <v>2748</v>
      </c>
      <c r="Y14065" s="267">
        <v>33133626</v>
      </c>
      <c r="AD14065" s="267" t="s">
        <v>13</v>
      </c>
      <c r="AF14065" s="267" t="s">
        <v>24</v>
      </c>
      <c r="AG14065" s="267" t="s">
        <v>24</v>
      </c>
    </row>
    <row r="14066" spans="3:33">
      <c r="C14066" s="267" t="s">
        <v>1639</v>
      </c>
      <c r="D14066" s="267" t="s">
        <v>150</v>
      </c>
      <c r="E14066" s="267">
        <v>10634</v>
      </c>
      <c r="F14066" s="267" t="s">
        <v>1444</v>
      </c>
      <c r="G14066" s="267" t="s">
        <v>1445</v>
      </c>
      <c r="H14066" s="267">
        <v>1</v>
      </c>
      <c r="I14066" s="267" t="s">
        <v>583</v>
      </c>
      <c r="J14066" s="267">
        <v>1.5</v>
      </c>
      <c r="K14066" s="267" t="s">
        <v>1640</v>
      </c>
      <c r="O14066" s="267" t="s">
        <v>24</v>
      </c>
      <c r="P14066" s="267">
        <v>33136798</v>
      </c>
      <c r="Q14066" s="267" t="s">
        <v>1445</v>
      </c>
      <c r="S14066" s="267">
        <v>53</v>
      </c>
      <c r="T14066" s="267" t="s">
        <v>13</v>
      </c>
      <c r="U14066" s="267" t="s">
        <v>1473</v>
      </c>
      <c r="V14066" s="267" t="s">
        <v>13</v>
      </c>
      <c r="W14066" s="267">
        <v>4261054</v>
      </c>
      <c r="X14066" s="267" t="s">
        <v>2950</v>
      </c>
      <c r="Y14066" s="267">
        <v>33136798</v>
      </c>
      <c r="AD14066" s="267" t="s">
        <v>13</v>
      </c>
      <c r="AF14066" s="267" t="s">
        <v>24</v>
      </c>
      <c r="AG14066" s="267" t="s">
        <v>24</v>
      </c>
    </row>
    <row r="14067" spans="3:33">
      <c r="C14067" s="267" t="s">
        <v>1639</v>
      </c>
      <c r="D14067" s="267" t="s">
        <v>150</v>
      </c>
      <c r="E14067" s="267">
        <v>1</v>
      </c>
      <c r="F14067" s="267" t="s">
        <v>1444</v>
      </c>
      <c r="G14067" s="267" t="s">
        <v>1445</v>
      </c>
      <c r="H14067" s="267">
        <v>1</v>
      </c>
      <c r="I14067" s="267" t="s">
        <v>583</v>
      </c>
      <c r="J14067" s="267">
        <v>1.5</v>
      </c>
      <c r="K14067" s="267" t="s">
        <v>1640</v>
      </c>
      <c r="O14067" s="267" t="s">
        <v>13</v>
      </c>
      <c r="P14067" s="267">
        <v>33136798</v>
      </c>
      <c r="Q14067" s="267" t="s">
        <v>1445</v>
      </c>
      <c r="S14067" s="267">
        <v>53</v>
      </c>
      <c r="T14067" s="267" t="s">
        <v>13</v>
      </c>
      <c r="U14067" s="267" t="s">
        <v>1446</v>
      </c>
      <c r="V14067" s="267" t="s">
        <v>24</v>
      </c>
      <c r="W14067" s="267">
        <v>4261054</v>
      </c>
      <c r="X14067" s="267">
        <v>33136798</v>
      </c>
      <c r="Y14067" s="267">
        <v>33136798</v>
      </c>
      <c r="AD14067" s="267" t="s">
        <v>13</v>
      </c>
      <c r="AF14067" s="267" t="s">
        <v>24</v>
      </c>
      <c r="AG14067" s="267" t="s">
        <v>24</v>
      </c>
    </row>
    <row r="14068" spans="3:33">
      <c r="C14068" s="267" t="s">
        <v>1639</v>
      </c>
      <c r="D14068" s="267" t="s">
        <v>150</v>
      </c>
      <c r="E14068" s="267">
        <v>1402</v>
      </c>
      <c r="F14068" s="267" t="s">
        <v>1444</v>
      </c>
      <c r="G14068" s="267" t="s">
        <v>1445</v>
      </c>
      <c r="H14068" s="267">
        <v>1</v>
      </c>
      <c r="I14068" s="267" t="s">
        <v>583</v>
      </c>
      <c r="J14068" s="267">
        <v>1.5</v>
      </c>
      <c r="K14068" s="267" t="s">
        <v>1640</v>
      </c>
      <c r="O14068" s="267" t="s">
        <v>13</v>
      </c>
      <c r="P14068" s="267">
        <v>33136798</v>
      </c>
      <c r="Q14068" s="267" t="s">
        <v>1445</v>
      </c>
      <c r="S14068" s="267">
        <v>53</v>
      </c>
      <c r="T14068" s="267" t="s">
        <v>24</v>
      </c>
      <c r="U14068" s="267" t="s">
        <v>1626</v>
      </c>
      <c r="V14068" s="267" t="s">
        <v>13</v>
      </c>
      <c r="W14068" s="267">
        <v>4261054</v>
      </c>
      <c r="X14068" s="267" t="s">
        <v>1712</v>
      </c>
      <c r="Y14068" s="267">
        <v>33136798</v>
      </c>
      <c r="AD14068" s="267" t="s">
        <v>24</v>
      </c>
      <c r="AF14068" s="267" t="s">
        <v>24</v>
      </c>
      <c r="AG14068" s="267" t="s">
        <v>24</v>
      </c>
    </row>
    <row r="14069" spans="3:33">
      <c r="C14069" s="267" t="s">
        <v>1639</v>
      </c>
      <c r="D14069" s="267" t="s">
        <v>150</v>
      </c>
      <c r="E14069" s="267">
        <v>3880</v>
      </c>
      <c r="F14069" s="267" t="s">
        <v>1444</v>
      </c>
      <c r="G14069" s="267" t="s">
        <v>1445</v>
      </c>
      <c r="H14069" s="267">
        <v>1</v>
      </c>
      <c r="I14069" s="267" t="s">
        <v>583</v>
      </c>
      <c r="J14069" s="267">
        <v>1.5</v>
      </c>
      <c r="K14069" s="267" t="s">
        <v>1640</v>
      </c>
      <c r="O14069" s="267" t="s">
        <v>24</v>
      </c>
      <c r="P14069" s="267">
        <v>33136798</v>
      </c>
      <c r="Q14069" s="267" t="s">
        <v>1445</v>
      </c>
      <c r="S14069" s="267">
        <v>53</v>
      </c>
      <c r="T14069" s="267" t="s">
        <v>13</v>
      </c>
      <c r="U14069" s="267" t="s">
        <v>1463</v>
      </c>
      <c r="V14069" s="267" t="s">
        <v>13</v>
      </c>
      <c r="W14069" s="267">
        <v>4261054</v>
      </c>
      <c r="X14069" s="267">
        <v>31337179</v>
      </c>
      <c r="Y14069" s="267">
        <v>33136798</v>
      </c>
      <c r="AD14069" s="267" t="s">
        <v>13</v>
      </c>
      <c r="AF14069" s="267" t="s">
        <v>24</v>
      </c>
      <c r="AG14069" s="267" t="s">
        <v>24</v>
      </c>
    </row>
    <row r="14070" spans="3:33">
      <c r="C14070" s="267" t="s">
        <v>1639</v>
      </c>
      <c r="D14070" s="267" t="s">
        <v>150</v>
      </c>
      <c r="E14070" s="267">
        <v>409</v>
      </c>
      <c r="F14070" s="267" t="s">
        <v>1444</v>
      </c>
      <c r="G14070" s="267" t="s">
        <v>1445</v>
      </c>
      <c r="H14070" s="267">
        <v>1</v>
      </c>
      <c r="I14070" s="267" t="s">
        <v>583</v>
      </c>
      <c r="J14070" s="267">
        <v>1.5</v>
      </c>
      <c r="K14070" s="267" t="s">
        <v>1640</v>
      </c>
      <c r="O14070" s="267" t="s">
        <v>24</v>
      </c>
      <c r="P14070" s="267">
        <v>33136798</v>
      </c>
      <c r="Q14070" s="267" t="s">
        <v>1445</v>
      </c>
      <c r="S14070" s="267">
        <v>53</v>
      </c>
      <c r="T14070" s="267" t="s">
        <v>13</v>
      </c>
      <c r="U14070" s="267" t="s">
        <v>1469</v>
      </c>
      <c r="V14070" s="267" t="s">
        <v>13</v>
      </c>
      <c r="W14070" s="267">
        <v>4261054</v>
      </c>
      <c r="X14070" s="267" t="s">
        <v>1712</v>
      </c>
      <c r="Y14070" s="267">
        <v>33136798</v>
      </c>
      <c r="AD14070" s="267" t="s">
        <v>13</v>
      </c>
      <c r="AF14070" s="267" t="s">
        <v>24</v>
      </c>
      <c r="AG14070" s="267" t="s">
        <v>24</v>
      </c>
    </row>
    <row r="14071" spans="3:33">
      <c r="C14071" s="267" t="s">
        <v>1639</v>
      </c>
      <c r="D14071" s="267" t="s">
        <v>150</v>
      </c>
      <c r="E14071" s="267">
        <v>129</v>
      </c>
      <c r="F14071" s="267" t="s">
        <v>1444</v>
      </c>
      <c r="G14071" s="267" t="s">
        <v>1445</v>
      </c>
      <c r="H14071" s="267">
        <v>1</v>
      </c>
      <c r="I14071" s="267" t="s">
        <v>583</v>
      </c>
      <c r="J14071" s="267">
        <v>1.5</v>
      </c>
      <c r="K14071" s="267" t="s">
        <v>1640</v>
      </c>
      <c r="O14071" s="267" t="s">
        <v>24</v>
      </c>
      <c r="P14071" s="267">
        <v>33136798</v>
      </c>
      <c r="Q14071" s="267" t="s">
        <v>1445</v>
      </c>
      <c r="S14071" s="267">
        <v>53</v>
      </c>
      <c r="T14071" s="267" t="s">
        <v>13</v>
      </c>
      <c r="U14071" s="267" t="s">
        <v>1468</v>
      </c>
      <c r="V14071" s="267" t="s">
        <v>13</v>
      </c>
      <c r="W14071" s="267">
        <v>4261054</v>
      </c>
      <c r="X14071" s="267" t="s">
        <v>1711</v>
      </c>
      <c r="Y14071" s="267">
        <v>33136798</v>
      </c>
      <c r="AD14071" s="267" t="s">
        <v>13</v>
      </c>
      <c r="AF14071" s="267" t="s">
        <v>24</v>
      </c>
      <c r="AG14071" s="267" t="s">
        <v>24</v>
      </c>
    </row>
    <row r="14072" spans="3:33">
      <c r="C14072" s="267" t="s">
        <v>1639</v>
      </c>
      <c r="D14072" s="267" t="s">
        <v>150</v>
      </c>
      <c r="E14072" s="267">
        <v>2035</v>
      </c>
      <c r="F14072" s="267" t="s">
        <v>1444</v>
      </c>
      <c r="G14072" s="267" t="s">
        <v>1445</v>
      </c>
      <c r="H14072" s="267">
        <v>1</v>
      </c>
      <c r="I14072" s="267" t="s">
        <v>583</v>
      </c>
      <c r="J14072" s="267">
        <v>1.5</v>
      </c>
      <c r="K14072" s="267" t="s">
        <v>1640</v>
      </c>
      <c r="O14072" s="267" t="s">
        <v>24</v>
      </c>
      <c r="P14072" s="267">
        <v>33136798</v>
      </c>
      <c r="Q14072" s="267" t="s">
        <v>1445</v>
      </c>
      <c r="S14072" s="267">
        <v>53</v>
      </c>
      <c r="T14072" s="267" t="s">
        <v>13</v>
      </c>
      <c r="U14072" s="267" t="s">
        <v>1476</v>
      </c>
      <c r="V14072" s="267" t="s">
        <v>13</v>
      </c>
      <c r="W14072" s="267">
        <v>4261054</v>
      </c>
      <c r="X14072" s="267" t="s">
        <v>1710</v>
      </c>
      <c r="Y14072" s="267">
        <v>33136798</v>
      </c>
      <c r="AD14072" s="267" t="s">
        <v>13</v>
      </c>
      <c r="AF14072" s="267" t="s">
        <v>24</v>
      </c>
      <c r="AG14072" s="267" t="s">
        <v>24</v>
      </c>
    </row>
    <row r="14073" spans="3:33">
      <c r="C14073" s="267" t="s">
        <v>2330</v>
      </c>
      <c r="D14073" s="267" t="s">
        <v>727</v>
      </c>
      <c r="E14073" s="267">
        <v>409</v>
      </c>
      <c r="F14073" s="267" t="s">
        <v>1444</v>
      </c>
      <c r="G14073" s="267" t="s">
        <v>1445</v>
      </c>
      <c r="H14073" s="267">
        <v>1</v>
      </c>
      <c r="I14073" s="267" t="s">
        <v>1705</v>
      </c>
      <c r="J14073" s="267" t="s">
        <v>1706</v>
      </c>
      <c r="K14073" s="267" t="s">
        <v>1707</v>
      </c>
      <c r="L14073" s="267" t="s">
        <v>1708</v>
      </c>
      <c r="O14073" s="267" t="s">
        <v>24</v>
      </c>
      <c r="P14073" s="267">
        <v>33162389</v>
      </c>
      <c r="Q14073" s="267" t="s">
        <v>1445</v>
      </c>
      <c r="S14073" s="267">
        <v>54</v>
      </c>
      <c r="T14073" s="267" t="s">
        <v>13</v>
      </c>
      <c r="U14073" s="267" t="s">
        <v>1469</v>
      </c>
      <c r="V14073" s="267" t="s">
        <v>13</v>
      </c>
      <c r="W14073" s="267">
        <v>4350386</v>
      </c>
      <c r="X14073" s="267" t="s">
        <v>2795</v>
      </c>
      <c r="Y14073" s="267">
        <v>33162389</v>
      </c>
      <c r="AD14073" s="267" t="s">
        <v>13</v>
      </c>
      <c r="AF14073" s="267" t="s">
        <v>24</v>
      </c>
      <c r="AG14073" s="267" t="s">
        <v>24</v>
      </c>
    </row>
    <row r="14074" spans="3:33">
      <c r="C14074" s="267" t="s">
        <v>2330</v>
      </c>
      <c r="D14074" s="267" t="s">
        <v>727</v>
      </c>
      <c r="E14074" s="267">
        <v>2396</v>
      </c>
      <c r="F14074" s="267" t="s">
        <v>1444</v>
      </c>
      <c r="G14074" s="267" t="s">
        <v>1445</v>
      </c>
      <c r="H14074" s="267">
        <v>1</v>
      </c>
      <c r="I14074" s="267" t="s">
        <v>1705</v>
      </c>
      <c r="J14074" s="267" t="s">
        <v>1706</v>
      </c>
      <c r="K14074" s="267" t="s">
        <v>1707</v>
      </c>
      <c r="L14074" s="267" t="s">
        <v>1708</v>
      </c>
      <c r="O14074" s="267" t="s">
        <v>13</v>
      </c>
      <c r="P14074" s="267">
        <v>33162389</v>
      </c>
      <c r="Q14074" s="267" t="s">
        <v>1445</v>
      </c>
      <c r="S14074" s="267">
        <v>54</v>
      </c>
      <c r="T14074" s="267" t="s">
        <v>24</v>
      </c>
      <c r="U14074" s="267" t="s">
        <v>1594</v>
      </c>
      <c r="V14074" s="267" t="s">
        <v>13</v>
      </c>
      <c r="W14074" s="267">
        <v>4350386</v>
      </c>
      <c r="X14074" s="267" t="s">
        <v>2795</v>
      </c>
      <c r="Y14074" s="267">
        <v>33162389</v>
      </c>
      <c r="AD14074" s="267" t="s">
        <v>24</v>
      </c>
      <c r="AF14074" s="267" t="s">
        <v>24</v>
      </c>
      <c r="AG14074" s="267" t="s">
        <v>24</v>
      </c>
    </row>
    <row r="14075" spans="3:33">
      <c r="C14075" s="267" t="s">
        <v>2330</v>
      </c>
      <c r="D14075" s="267" t="s">
        <v>727</v>
      </c>
      <c r="E14075" s="267">
        <v>2396</v>
      </c>
      <c r="F14075" s="267" t="s">
        <v>1444</v>
      </c>
      <c r="G14075" s="267" t="s">
        <v>1445</v>
      </c>
      <c r="H14075" s="267">
        <v>1</v>
      </c>
      <c r="I14075" s="267" t="s">
        <v>1705</v>
      </c>
      <c r="J14075" s="267" t="s">
        <v>1706</v>
      </c>
      <c r="K14075" s="267" t="s">
        <v>1707</v>
      </c>
      <c r="L14075" s="267" t="s">
        <v>1708</v>
      </c>
      <c r="O14075" s="267" t="s">
        <v>13</v>
      </c>
      <c r="P14075" s="267">
        <v>33162389</v>
      </c>
      <c r="Q14075" s="267" t="s">
        <v>1445</v>
      </c>
      <c r="S14075" s="267">
        <v>54</v>
      </c>
      <c r="T14075" s="267" t="s">
        <v>24</v>
      </c>
      <c r="U14075" s="267" t="s">
        <v>1594</v>
      </c>
      <c r="V14075" s="267" t="s">
        <v>13</v>
      </c>
      <c r="W14075" s="267">
        <v>4350386</v>
      </c>
      <c r="X14075" s="267" t="s">
        <v>2794</v>
      </c>
      <c r="Y14075" s="267">
        <v>33162389</v>
      </c>
      <c r="AD14075" s="267" t="s">
        <v>24</v>
      </c>
      <c r="AF14075" s="267" t="s">
        <v>24</v>
      </c>
      <c r="AG14075" s="267" t="s">
        <v>24</v>
      </c>
    </row>
    <row r="14076" spans="3:33">
      <c r="C14076" s="267" t="s">
        <v>2330</v>
      </c>
      <c r="D14076" s="267" t="s">
        <v>727</v>
      </c>
      <c r="E14076" s="267">
        <v>1272</v>
      </c>
      <c r="F14076" s="267" t="s">
        <v>1444</v>
      </c>
      <c r="G14076" s="267" t="s">
        <v>1445</v>
      </c>
      <c r="H14076" s="267">
        <v>1</v>
      </c>
      <c r="I14076" s="267" t="s">
        <v>1705</v>
      </c>
      <c r="J14076" s="267" t="s">
        <v>1706</v>
      </c>
      <c r="K14076" s="267" t="s">
        <v>1707</v>
      </c>
      <c r="L14076" s="267" t="s">
        <v>1708</v>
      </c>
      <c r="O14076" s="267" t="s">
        <v>24</v>
      </c>
      <c r="P14076" s="267">
        <v>33162389</v>
      </c>
      <c r="Q14076" s="267" t="s">
        <v>1445</v>
      </c>
      <c r="S14076" s="267">
        <v>54</v>
      </c>
      <c r="T14076" s="267" t="s">
        <v>13</v>
      </c>
      <c r="U14076" s="267" t="s">
        <v>1458</v>
      </c>
      <c r="V14076" s="267" t="s">
        <v>13</v>
      </c>
      <c r="W14076" s="267">
        <v>4350386</v>
      </c>
      <c r="X14076" s="267" t="s">
        <v>2793</v>
      </c>
      <c r="Y14076" s="267">
        <v>33162389</v>
      </c>
      <c r="AD14076" s="267" t="s">
        <v>13</v>
      </c>
      <c r="AF14076" s="267" t="s">
        <v>24</v>
      </c>
      <c r="AG14076" s="267" t="s">
        <v>24</v>
      </c>
    </row>
    <row r="14077" spans="3:33">
      <c r="C14077" s="267" t="s">
        <v>2330</v>
      </c>
      <c r="D14077" s="267" t="s">
        <v>727</v>
      </c>
      <c r="E14077" s="267">
        <v>1</v>
      </c>
      <c r="F14077" s="267" t="s">
        <v>1444</v>
      </c>
      <c r="G14077" s="267" t="s">
        <v>1445</v>
      </c>
      <c r="H14077" s="267">
        <v>1</v>
      </c>
      <c r="I14077" s="267" t="s">
        <v>1705</v>
      </c>
      <c r="J14077" s="267" t="s">
        <v>1706</v>
      </c>
      <c r="K14077" s="267" t="s">
        <v>1707</v>
      </c>
      <c r="L14077" s="267" t="s">
        <v>1708</v>
      </c>
      <c r="O14077" s="267" t="s">
        <v>13</v>
      </c>
      <c r="P14077" s="267">
        <v>33162389</v>
      </c>
      <c r="Q14077" s="267" t="s">
        <v>1445</v>
      </c>
      <c r="S14077" s="267">
        <v>54</v>
      </c>
      <c r="T14077" s="267" t="s">
        <v>13</v>
      </c>
      <c r="U14077" s="267" t="s">
        <v>1446</v>
      </c>
      <c r="V14077" s="267" t="s">
        <v>24</v>
      </c>
      <c r="W14077" s="267">
        <v>4350386</v>
      </c>
      <c r="X14077" s="267">
        <v>33162389</v>
      </c>
      <c r="Y14077" s="267">
        <v>33162389</v>
      </c>
      <c r="AD14077" s="267" t="s">
        <v>13</v>
      </c>
      <c r="AF14077" s="267" t="s">
        <v>24</v>
      </c>
      <c r="AG14077" s="267" t="s">
        <v>24</v>
      </c>
    </row>
    <row r="14078" spans="3:33">
      <c r="C14078" s="267" t="s">
        <v>2330</v>
      </c>
      <c r="D14078" s="267" t="s">
        <v>727</v>
      </c>
      <c r="E14078" s="267">
        <v>129</v>
      </c>
      <c r="F14078" s="267" t="s">
        <v>1444</v>
      </c>
      <c r="G14078" s="267" t="s">
        <v>1445</v>
      </c>
      <c r="H14078" s="267">
        <v>1</v>
      </c>
      <c r="I14078" s="267" t="s">
        <v>1705</v>
      </c>
      <c r="J14078" s="267" t="s">
        <v>1706</v>
      </c>
      <c r="K14078" s="267" t="s">
        <v>1707</v>
      </c>
      <c r="L14078" s="267" t="s">
        <v>1708</v>
      </c>
      <c r="O14078" s="267" t="s">
        <v>24</v>
      </c>
      <c r="P14078" s="267">
        <v>33162389</v>
      </c>
      <c r="Q14078" s="267" t="s">
        <v>1445</v>
      </c>
      <c r="S14078" s="267">
        <v>54</v>
      </c>
      <c r="T14078" s="267" t="s">
        <v>13</v>
      </c>
      <c r="U14078" s="267" t="s">
        <v>1468</v>
      </c>
      <c r="V14078" s="267" t="s">
        <v>13</v>
      </c>
      <c r="W14078" s="267">
        <v>4350386</v>
      </c>
      <c r="X14078" s="267">
        <v>13596790</v>
      </c>
      <c r="Y14078" s="267">
        <v>33162389</v>
      </c>
      <c r="AD14078" s="267" t="s">
        <v>13</v>
      </c>
      <c r="AF14078" s="267" t="s">
        <v>24</v>
      </c>
      <c r="AG14078" s="267" t="s">
        <v>24</v>
      </c>
    </row>
    <row r="14079" spans="3:33">
      <c r="C14079" s="267" t="s">
        <v>2330</v>
      </c>
      <c r="D14079" s="267" t="s">
        <v>727</v>
      </c>
      <c r="E14079" s="267">
        <v>10634</v>
      </c>
      <c r="F14079" s="267" t="s">
        <v>1444</v>
      </c>
      <c r="G14079" s="267" t="s">
        <v>1445</v>
      </c>
      <c r="H14079" s="267">
        <v>1</v>
      </c>
      <c r="I14079" s="267" t="s">
        <v>1705</v>
      </c>
      <c r="J14079" s="267" t="s">
        <v>1706</v>
      </c>
      <c r="K14079" s="267" t="s">
        <v>1707</v>
      </c>
      <c r="L14079" s="267" t="s">
        <v>1708</v>
      </c>
      <c r="O14079" s="267" t="s">
        <v>24</v>
      </c>
      <c r="P14079" s="267">
        <v>33162389</v>
      </c>
      <c r="Q14079" s="267" t="s">
        <v>1445</v>
      </c>
      <c r="S14079" s="267">
        <v>54</v>
      </c>
      <c r="T14079" s="267" t="s">
        <v>13</v>
      </c>
      <c r="U14079" s="267" t="s">
        <v>1473</v>
      </c>
      <c r="V14079" s="267" t="s">
        <v>13</v>
      </c>
      <c r="W14079" s="267">
        <v>4350386</v>
      </c>
      <c r="X14079" s="267" t="s">
        <v>2792</v>
      </c>
      <c r="Y14079" s="267">
        <v>33162389</v>
      </c>
      <c r="AD14079" s="267" t="s">
        <v>13</v>
      </c>
      <c r="AF14079" s="267" t="s">
        <v>24</v>
      </c>
      <c r="AG14079" s="267" t="s">
        <v>24</v>
      </c>
    </row>
    <row r="14080" spans="3:33">
      <c r="C14080" s="267" t="s">
        <v>2330</v>
      </c>
      <c r="D14080" s="267" t="s">
        <v>727</v>
      </c>
      <c r="E14080" s="267">
        <v>3879</v>
      </c>
      <c r="F14080" s="267" t="s">
        <v>1444</v>
      </c>
      <c r="G14080" s="267" t="s">
        <v>1445</v>
      </c>
      <c r="H14080" s="267">
        <v>1</v>
      </c>
      <c r="I14080" s="267" t="s">
        <v>1705</v>
      </c>
      <c r="J14080" s="267" t="s">
        <v>1706</v>
      </c>
      <c r="K14080" s="267" t="s">
        <v>1707</v>
      </c>
      <c r="L14080" s="267" t="s">
        <v>1708</v>
      </c>
      <c r="O14080" s="267" t="s">
        <v>24</v>
      </c>
      <c r="P14080" s="267">
        <v>33162389</v>
      </c>
      <c r="Q14080" s="267" t="s">
        <v>1445</v>
      </c>
      <c r="S14080" s="267">
        <v>54</v>
      </c>
      <c r="T14080" s="267" t="s">
        <v>13</v>
      </c>
      <c r="U14080" s="267" t="s">
        <v>1467</v>
      </c>
      <c r="V14080" s="267" t="s">
        <v>13</v>
      </c>
      <c r="W14080" s="267">
        <v>4350386</v>
      </c>
      <c r="X14080" s="267" t="s">
        <v>2791</v>
      </c>
      <c r="Y14080" s="267">
        <v>33162389</v>
      </c>
      <c r="AD14080" s="267" t="s">
        <v>13</v>
      </c>
      <c r="AF14080" s="267" t="s">
        <v>24</v>
      </c>
      <c r="AG14080" s="267" t="s">
        <v>24</v>
      </c>
    </row>
    <row r="14081" spans="3:33">
      <c r="C14081" s="267" t="s">
        <v>2330</v>
      </c>
      <c r="D14081" s="267" t="s">
        <v>727</v>
      </c>
      <c r="E14081" s="267">
        <v>3880</v>
      </c>
      <c r="F14081" s="267" t="s">
        <v>1444</v>
      </c>
      <c r="G14081" s="267" t="s">
        <v>1445</v>
      </c>
      <c r="H14081" s="267">
        <v>1</v>
      </c>
      <c r="I14081" s="267" t="s">
        <v>1705</v>
      </c>
      <c r="J14081" s="267" t="s">
        <v>1706</v>
      </c>
      <c r="K14081" s="267" t="s">
        <v>1707</v>
      </c>
      <c r="L14081" s="267" t="s">
        <v>1708</v>
      </c>
      <c r="O14081" s="267" t="s">
        <v>24</v>
      </c>
      <c r="P14081" s="267">
        <v>33162389</v>
      </c>
      <c r="Q14081" s="267" t="s">
        <v>1445</v>
      </c>
      <c r="S14081" s="267">
        <v>54</v>
      </c>
      <c r="T14081" s="267" t="s">
        <v>13</v>
      </c>
      <c r="U14081" s="267" t="s">
        <v>1463</v>
      </c>
      <c r="V14081" s="267" t="s">
        <v>13</v>
      </c>
      <c r="W14081" s="267">
        <v>4350386</v>
      </c>
      <c r="X14081" s="267">
        <v>30622825</v>
      </c>
      <c r="Y14081" s="267">
        <v>33162389</v>
      </c>
      <c r="AD14081" s="267" t="s">
        <v>13</v>
      </c>
      <c r="AF14081" s="267" t="s">
        <v>24</v>
      </c>
      <c r="AG14081" s="267" t="s">
        <v>24</v>
      </c>
    </row>
    <row r="14082" spans="3:33">
      <c r="C14082" s="267" t="s">
        <v>2330</v>
      </c>
      <c r="D14082" s="267" t="s">
        <v>727</v>
      </c>
      <c r="E14082" s="267">
        <v>1354</v>
      </c>
      <c r="F14082" s="267" t="s">
        <v>1444</v>
      </c>
      <c r="G14082" s="267" t="s">
        <v>1445</v>
      </c>
      <c r="H14082" s="267">
        <v>1</v>
      </c>
      <c r="I14082" s="267" t="s">
        <v>1705</v>
      </c>
      <c r="J14082" s="267" t="s">
        <v>1706</v>
      </c>
      <c r="K14082" s="267" t="s">
        <v>1707</v>
      </c>
      <c r="L14082" s="267" t="s">
        <v>1708</v>
      </c>
      <c r="O14082" s="267" t="s">
        <v>24</v>
      </c>
      <c r="P14082" s="267">
        <v>33162389</v>
      </c>
      <c r="Q14082" s="267" t="s">
        <v>1445</v>
      </c>
      <c r="S14082" s="267">
        <v>54</v>
      </c>
      <c r="T14082" s="267" t="s">
        <v>13</v>
      </c>
      <c r="U14082" s="267" t="s">
        <v>1451</v>
      </c>
      <c r="V14082" s="267" t="s">
        <v>13</v>
      </c>
      <c r="W14082" s="267">
        <v>4350386</v>
      </c>
      <c r="X14082" s="267">
        <v>13596790</v>
      </c>
      <c r="Y14082" s="267">
        <v>33162389</v>
      </c>
      <c r="AD14082" s="267" t="s">
        <v>13</v>
      </c>
      <c r="AF14082" s="267" t="s">
        <v>24</v>
      </c>
      <c r="AG14082" s="267" t="s">
        <v>24</v>
      </c>
    </row>
    <row r="14083" spans="3:33">
      <c r="C14083" s="267" t="s">
        <v>1741</v>
      </c>
      <c r="D14083" s="267" t="s">
        <v>727</v>
      </c>
      <c r="E14083" s="267">
        <v>308</v>
      </c>
      <c r="F14083" s="267" t="s">
        <v>1444</v>
      </c>
      <c r="G14083" s="267" t="s">
        <v>1445</v>
      </c>
      <c r="H14083" s="267">
        <v>1</v>
      </c>
      <c r="I14083" s="267" t="s">
        <v>583</v>
      </c>
      <c r="J14083" s="267">
        <v>0.5</v>
      </c>
      <c r="K14083" s="267" t="s">
        <v>1742</v>
      </c>
      <c r="O14083" s="267" t="s">
        <v>24</v>
      </c>
      <c r="P14083" s="267">
        <v>33180019</v>
      </c>
      <c r="Q14083" s="267" t="s">
        <v>1445</v>
      </c>
      <c r="S14083" s="267">
        <v>55</v>
      </c>
      <c r="T14083" s="267" t="s">
        <v>13</v>
      </c>
      <c r="U14083" s="267" t="s">
        <v>1481</v>
      </c>
      <c r="V14083" s="267" t="s">
        <v>13</v>
      </c>
      <c r="W14083" s="267">
        <v>4416194</v>
      </c>
      <c r="X14083" s="267" t="s">
        <v>1752</v>
      </c>
      <c r="Y14083" s="267">
        <v>33180019</v>
      </c>
      <c r="AD14083" s="267" t="s">
        <v>13</v>
      </c>
      <c r="AF14083" s="267" t="s">
        <v>24</v>
      </c>
      <c r="AG14083" s="267" t="s">
        <v>24</v>
      </c>
    </row>
    <row r="14084" spans="3:33">
      <c r="C14084" s="267" t="s">
        <v>1741</v>
      </c>
      <c r="D14084" s="267" t="s">
        <v>727</v>
      </c>
      <c r="E14084" s="267">
        <v>13878</v>
      </c>
      <c r="F14084" s="267" t="s">
        <v>1444</v>
      </c>
      <c r="H14084" s="267">
        <v>1</v>
      </c>
      <c r="I14084" s="267" t="s">
        <v>583</v>
      </c>
      <c r="J14084" s="267">
        <v>0.5</v>
      </c>
      <c r="K14084" s="267" t="s">
        <v>1742</v>
      </c>
      <c r="O14084" s="267" t="s">
        <v>24</v>
      </c>
      <c r="P14084" s="267">
        <v>33180019</v>
      </c>
      <c r="Q14084" s="267" t="s">
        <v>1445</v>
      </c>
      <c r="S14084" s="267">
        <v>55</v>
      </c>
      <c r="U14084" s="267" t="s">
        <v>1751</v>
      </c>
      <c r="V14084" s="267" t="s">
        <v>13</v>
      </c>
      <c r="W14084" s="267">
        <v>4416194</v>
      </c>
      <c r="X14084" s="267" t="s">
        <v>1750</v>
      </c>
      <c r="Y14084" s="267">
        <v>33180019</v>
      </c>
      <c r="AD14084" s="267" t="s">
        <v>13</v>
      </c>
      <c r="AF14084" s="267" t="s">
        <v>24</v>
      </c>
    </row>
    <row r="14085" spans="3:33">
      <c r="C14085" s="267" t="s">
        <v>1741</v>
      </c>
      <c r="D14085" s="267" t="s">
        <v>727</v>
      </c>
      <c r="E14085" s="267">
        <v>1402</v>
      </c>
      <c r="F14085" s="267" t="s">
        <v>1444</v>
      </c>
      <c r="G14085" s="267" t="s">
        <v>1445</v>
      </c>
      <c r="H14085" s="267">
        <v>1</v>
      </c>
      <c r="I14085" s="267" t="s">
        <v>583</v>
      </c>
      <c r="J14085" s="267">
        <v>0.5</v>
      </c>
      <c r="K14085" s="267" t="s">
        <v>1742</v>
      </c>
      <c r="O14085" s="267" t="s">
        <v>13</v>
      </c>
      <c r="P14085" s="267">
        <v>33180019</v>
      </c>
      <c r="Q14085" s="267" t="s">
        <v>1445</v>
      </c>
      <c r="S14085" s="267">
        <v>55</v>
      </c>
      <c r="T14085" s="267" t="s">
        <v>24</v>
      </c>
      <c r="U14085" s="267" t="s">
        <v>1626</v>
      </c>
      <c r="V14085" s="267" t="s">
        <v>13</v>
      </c>
      <c r="W14085" s="267">
        <v>4416194</v>
      </c>
      <c r="X14085" s="267" t="s">
        <v>1750</v>
      </c>
      <c r="Y14085" s="267">
        <v>33180019</v>
      </c>
      <c r="AD14085" s="267" t="s">
        <v>24</v>
      </c>
      <c r="AF14085" s="267" t="s">
        <v>24</v>
      </c>
      <c r="AG14085" s="267" t="s">
        <v>24</v>
      </c>
    </row>
    <row r="14086" spans="3:33">
      <c r="C14086" s="267" t="s">
        <v>1741</v>
      </c>
      <c r="D14086" s="267" t="s">
        <v>727</v>
      </c>
      <c r="E14086" s="267">
        <v>1</v>
      </c>
      <c r="F14086" s="267" t="s">
        <v>1444</v>
      </c>
      <c r="G14086" s="267" t="s">
        <v>1445</v>
      </c>
      <c r="H14086" s="267">
        <v>1</v>
      </c>
      <c r="I14086" s="267" t="s">
        <v>583</v>
      </c>
      <c r="J14086" s="267">
        <v>0.5</v>
      </c>
      <c r="K14086" s="267" t="s">
        <v>1742</v>
      </c>
      <c r="O14086" s="267" t="s">
        <v>13</v>
      </c>
      <c r="P14086" s="267">
        <v>33180019</v>
      </c>
      <c r="Q14086" s="267" t="s">
        <v>1445</v>
      </c>
      <c r="S14086" s="267">
        <v>55</v>
      </c>
      <c r="T14086" s="267" t="s">
        <v>13</v>
      </c>
      <c r="U14086" s="267" t="s">
        <v>1446</v>
      </c>
      <c r="V14086" s="267" t="s">
        <v>24</v>
      </c>
      <c r="W14086" s="267">
        <v>4416194</v>
      </c>
      <c r="X14086" s="267">
        <v>33180019</v>
      </c>
      <c r="Y14086" s="267">
        <v>33180019</v>
      </c>
      <c r="AD14086" s="267" t="s">
        <v>13</v>
      </c>
      <c r="AF14086" s="267" t="s">
        <v>24</v>
      </c>
      <c r="AG14086" s="267" t="s">
        <v>24</v>
      </c>
    </row>
    <row r="14087" spans="3:33">
      <c r="C14087" s="267" t="s">
        <v>1741</v>
      </c>
      <c r="D14087" s="267" t="s">
        <v>727</v>
      </c>
      <c r="E14087" s="267">
        <v>1272</v>
      </c>
      <c r="F14087" s="267" t="s">
        <v>1444</v>
      </c>
      <c r="G14087" s="267" t="s">
        <v>1445</v>
      </c>
      <c r="H14087" s="267">
        <v>1</v>
      </c>
      <c r="I14087" s="267" t="s">
        <v>583</v>
      </c>
      <c r="J14087" s="267">
        <v>0.5</v>
      </c>
      <c r="K14087" s="267" t="s">
        <v>1742</v>
      </c>
      <c r="O14087" s="267" t="s">
        <v>24</v>
      </c>
      <c r="P14087" s="267">
        <v>33180019</v>
      </c>
      <c r="Q14087" s="267" t="s">
        <v>1445</v>
      </c>
      <c r="S14087" s="267">
        <v>55</v>
      </c>
      <c r="T14087" s="267" t="s">
        <v>13</v>
      </c>
      <c r="U14087" s="267" t="s">
        <v>1458</v>
      </c>
      <c r="V14087" s="267" t="s">
        <v>13</v>
      </c>
      <c r="W14087" s="267">
        <v>4416194</v>
      </c>
      <c r="X14087" s="267" t="s">
        <v>1749</v>
      </c>
      <c r="Y14087" s="267">
        <v>33180019</v>
      </c>
      <c r="AD14087" s="267" t="s">
        <v>13</v>
      </c>
      <c r="AF14087" s="267" t="s">
        <v>24</v>
      </c>
      <c r="AG14087" s="267" t="s">
        <v>24</v>
      </c>
    </row>
    <row r="14088" spans="3:33">
      <c r="C14088" s="267" t="s">
        <v>1741</v>
      </c>
      <c r="D14088" s="267" t="s">
        <v>727</v>
      </c>
      <c r="E14088" s="267">
        <v>3880</v>
      </c>
      <c r="F14088" s="267" t="s">
        <v>1444</v>
      </c>
      <c r="G14088" s="267" t="s">
        <v>1445</v>
      </c>
      <c r="H14088" s="267">
        <v>1</v>
      </c>
      <c r="I14088" s="267" t="s">
        <v>583</v>
      </c>
      <c r="J14088" s="267">
        <v>0.5</v>
      </c>
      <c r="K14088" s="267" t="s">
        <v>1742</v>
      </c>
      <c r="O14088" s="267" t="s">
        <v>24</v>
      </c>
      <c r="P14088" s="267">
        <v>33180019</v>
      </c>
      <c r="Q14088" s="267" t="s">
        <v>1445</v>
      </c>
      <c r="S14088" s="267">
        <v>55</v>
      </c>
      <c r="T14088" s="267" t="s">
        <v>13</v>
      </c>
      <c r="U14088" s="267" t="s">
        <v>1463</v>
      </c>
      <c r="V14088" s="267" t="s">
        <v>13</v>
      </c>
      <c r="W14088" s="267">
        <v>4416194</v>
      </c>
      <c r="X14088" s="267">
        <v>31456649</v>
      </c>
      <c r="Y14088" s="267">
        <v>33180019</v>
      </c>
      <c r="AD14088" s="267" t="s">
        <v>13</v>
      </c>
      <c r="AF14088" s="267" t="s">
        <v>24</v>
      </c>
      <c r="AG14088" s="267" t="s">
        <v>24</v>
      </c>
    </row>
    <row r="14089" spans="3:33">
      <c r="C14089" s="267" t="s">
        <v>1741</v>
      </c>
      <c r="D14089" s="267" t="s">
        <v>727</v>
      </c>
      <c r="E14089" s="267">
        <v>10634</v>
      </c>
      <c r="F14089" s="267" t="s">
        <v>1444</v>
      </c>
      <c r="G14089" s="267" t="s">
        <v>1445</v>
      </c>
      <c r="H14089" s="267">
        <v>1</v>
      </c>
      <c r="I14089" s="267" t="s">
        <v>583</v>
      </c>
      <c r="J14089" s="267">
        <v>0.5</v>
      </c>
      <c r="K14089" s="267" t="s">
        <v>1742</v>
      </c>
      <c r="O14089" s="267" t="s">
        <v>24</v>
      </c>
      <c r="P14089" s="267">
        <v>33180019</v>
      </c>
      <c r="Q14089" s="267" t="s">
        <v>1445</v>
      </c>
      <c r="S14089" s="267">
        <v>55</v>
      </c>
      <c r="T14089" s="267" t="s">
        <v>13</v>
      </c>
      <c r="U14089" s="267" t="s">
        <v>1473</v>
      </c>
      <c r="V14089" s="267" t="s">
        <v>13</v>
      </c>
      <c r="W14089" s="267">
        <v>4416194</v>
      </c>
      <c r="X14089" s="267" t="s">
        <v>1748</v>
      </c>
      <c r="Y14089" s="267">
        <v>33180019</v>
      </c>
      <c r="AD14089" s="267" t="s">
        <v>13</v>
      </c>
      <c r="AF14089" s="267" t="s">
        <v>24</v>
      </c>
      <c r="AG14089" s="267" t="s">
        <v>24</v>
      </c>
    </row>
    <row r="14090" spans="3:33">
      <c r="C14090" s="267" t="s">
        <v>1741</v>
      </c>
      <c r="D14090" s="267" t="s">
        <v>727</v>
      </c>
      <c r="E14090" s="267">
        <v>377</v>
      </c>
      <c r="F14090" s="267" t="s">
        <v>1444</v>
      </c>
      <c r="G14090" s="267" t="s">
        <v>1445</v>
      </c>
      <c r="H14090" s="267">
        <v>1</v>
      </c>
      <c r="I14090" s="267" t="s">
        <v>583</v>
      </c>
      <c r="J14090" s="267">
        <v>0.5</v>
      </c>
      <c r="K14090" s="267" t="s">
        <v>1742</v>
      </c>
      <c r="O14090" s="267" t="s">
        <v>24</v>
      </c>
      <c r="P14090" s="267">
        <v>33180019</v>
      </c>
      <c r="Q14090" s="267" t="s">
        <v>1445</v>
      </c>
      <c r="S14090" s="267">
        <v>55</v>
      </c>
      <c r="T14090" s="267" t="s">
        <v>13</v>
      </c>
      <c r="U14090" s="267" t="s">
        <v>1479</v>
      </c>
      <c r="V14090" s="267" t="s">
        <v>13</v>
      </c>
      <c r="W14090" s="267">
        <v>4416194</v>
      </c>
      <c r="X14090" s="267" t="s">
        <v>1747</v>
      </c>
      <c r="Y14090" s="267">
        <v>33180019</v>
      </c>
      <c r="AD14090" s="267" t="s">
        <v>13</v>
      </c>
      <c r="AF14090" s="267" t="s">
        <v>24</v>
      </c>
      <c r="AG14090" s="267" t="s">
        <v>24</v>
      </c>
    </row>
    <row r="14091" spans="3:33">
      <c r="C14091" s="267" t="s">
        <v>1741</v>
      </c>
      <c r="D14091" s="267" t="s">
        <v>727</v>
      </c>
      <c r="E14091" s="267">
        <v>2035</v>
      </c>
      <c r="F14091" s="267" t="s">
        <v>1444</v>
      </c>
      <c r="G14091" s="267" t="s">
        <v>1445</v>
      </c>
      <c r="H14091" s="267">
        <v>1</v>
      </c>
      <c r="I14091" s="267" t="s">
        <v>583</v>
      </c>
      <c r="J14091" s="267">
        <v>0.5</v>
      </c>
      <c r="K14091" s="267" t="s">
        <v>1742</v>
      </c>
      <c r="O14091" s="267" t="s">
        <v>24</v>
      </c>
      <c r="P14091" s="267">
        <v>33180019</v>
      </c>
      <c r="Q14091" s="267" t="s">
        <v>1445</v>
      </c>
      <c r="S14091" s="267">
        <v>55</v>
      </c>
      <c r="T14091" s="267" t="s">
        <v>13</v>
      </c>
      <c r="U14091" s="267" t="s">
        <v>1476</v>
      </c>
      <c r="V14091" s="267" t="s">
        <v>13</v>
      </c>
      <c r="W14091" s="267">
        <v>4416194</v>
      </c>
      <c r="X14091" s="267" t="s">
        <v>1746</v>
      </c>
      <c r="Y14091" s="267">
        <v>33180019</v>
      </c>
      <c r="AD14091" s="267" t="s">
        <v>13</v>
      </c>
      <c r="AF14091" s="267" t="s">
        <v>24</v>
      </c>
      <c r="AG14091" s="267" t="s">
        <v>24</v>
      </c>
    </row>
    <row r="14092" spans="3:33">
      <c r="C14092" s="267" t="s">
        <v>1741</v>
      </c>
      <c r="D14092" s="267" t="s">
        <v>727</v>
      </c>
      <c r="E14092" s="267">
        <v>13610</v>
      </c>
      <c r="F14092" s="267" t="s">
        <v>1444</v>
      </c>
      <c r="G14092" s="267" t="s">
        <v>1445</v>
      </c>
      <c r="H14092" s="267">
        <v>1</v>
      </c>
      <c r="I14092" s="267" t="s">
        <v>583</v>
      </c>
      <c r="J14092" s="267">
        <v>0.5</v>
      </c>
      <c r="K14092" s="267" t="s">
        <v>1742</v>
      </c>
      <c r="O14092" s="267" t="s">
        <v>24</v>
      </c>
      <c r="P14092" s="267">
        <v>33180019</v>
      </c>
      <c r="Q14092" s="267" t="s">
        <v>1445</v>
      </c>
      <c r="S14092" s="267">
        <v>55</v>
      </c>
      <c r="T14092" s="267" t="s">
        <v>13</v>
      </c>
      <c r="U14092" s="267" t="s">
        <v>1490</v>
      </c>
      <c r="V14092" s="267" t="s">
        <v>13</v>
      </c>
      <c r="W14092" s="267">
        <v>4416194</v>
      </c>
      <c r="X14092" s="267">
        <v>63701006081</v>
      </c>
      <c r="Y14092" s="267">
        <v>33180019</v>
      </c>
      <c r="AD14092" s="267" t="s">
        <v>13</v>
      </c>
      <c r="AF14092" s="267" t="s">
        <v>24</v>
      </c>
      <c r="AG14092" s="267" t="s">
        <v>24</v>
      </c>
    </row>
    <row r="14093" spans="3:33">
      <c r="C14093" s="267" t="s">
        <v>1741</v>
      </c>
      <c r="D14093" s="267" t="s">
        <v>727</v>
      </c>
      <c r="E14093" s="267">
        <v>3879</v>
      </c>
      <c r="F14093" s="267" t="s">
        <v>1444</v>
      </c>
      <c r="G14093" s="267" t="s">
        <v>1445</v>
      </c>
      <c r="H14093" s="267">
        <v>1</v>
      </c>
      <c r="I14093" s="267" t="s">
        <v>583</v>
      </c>
      <c r="J14093" s="267">
        <v>0.5</v>
      </c>
      <c r="K14093" s="267" t="s">
        <v>1742</v>
      </c>
      <c r="O14093" s="267" t="s">
        <v>24</v>
      </c>
      <c r="P14093" s="267">
        <v>33180019</v>
      </c>
      <c r="Q14093" s="267" t="s">
        <v>1445</v>
      </c>
      <c r="S14093" s="267">
        <v>55</v>
      </c>
      <c r="T14093" s="267" t="s">
        <v>13</v>
      </c>
      <c r="U14093" s="267" t="s">
        <v>1467</v>
      </c>
      <c r="V14093" s="267" t="s">
        <v>13</v>
      </c>
      <c r="W14093" s="267">
        <v>4416194</v>
      </c>
      <c r="X14093" s="267" t="s">
        <v>1745</v>
      </c>
      <c r="Y14093" s="267">
        <v>33180019</v>
      </c>
      <c r="AD14093" s="267" t="s">
        <v>13</v>
      </c>
      <c r="AF14093" s="267" t="s">
        <v>24</v>
      </c>
      <c r="AG14093" s="267" t="s">
        <v>24</v>
      </c>
    </row>
    <row r="14094" spans="3:33">
      <c r="C14094" s="267" t="s">
        <v>1741</v>
      </c>
      <c r="D14094" s="267" t="s">
        <v>727</v>
      </c>
      <c r="E14094" s="267">
        <v>129</v>
      </c>
      <c r="F14094" s="267" t="s">
        <v>1444</v>
      </c>
      <c r="G14094" s="267" t="s">
        <v>1445</v>
      </c>
      <c r="H14094" s="267">
        <v>1</v>
      </c>
      <c r="I14094" s="267" t="s">
        <v>583</v>
      </c>
      <c r="J14094" s="267">
        <v>0.5</v>
      </c>
      <c r="K14094" s="267" t="s">
        <v>1742</v>
      </c>
      <c r="O14094" s="267" t="s">
        <v>24</v>
      </c>
      <c r="P14094" s="267">
        <v>33180019</v>
      </c>
      <c r="Q14094" s="267" t="s">
        <v>1445</v>
      </c>
      <c r="S14094" s="267">
        <v>55</v>
      </c>
      <c r="T14094" s="267" t="s">
        <v>13</v>
      </c>
      <c r="U14094" s="267" t="s">
        <v>1468</v>
      </c>
      <c r="V14094" s="267" t="s">
        <v>13</v>
      </c>
      <c r="W14094" s="267">
        <v>4416194</v>
      </c>
      <c r="X14094" s="267" t="s">
        <v>1744</v>
      </c>
      <c r="Y14094" s="267">
        <v>33180019</v>
      </c>
      <c r="AD14094" s="267" t="s">
        <v>13</v>
      </c>
      <c r="AF14094" s="267" t="s">
        <v>24</v>
      </c>
      <c r="AG14094" s="267" t="s">
        <v>24</v>
      </c>
    </row>
    <row r="14095" spans="3:33">
      <c r="C14095" s="267" t="s">
        <v>1741</v>
      </c>
      <c r="D14095" s="267" t="s">
        <v>727</v>
      </c>
      <c r="E14095" s="267">
        <v>12680</v>
      </c>
      <c r="F14095" s="267" t="s">
        <v>1444</v>
      </c>
      <c r="H14095" s="267">
        <v>1</v>
      </c>
      <c r="I14095" s="267" t="s">
        <v>583</v>
      </c>
      <c r="J14095" s="267">
        <v>0.5</v>
      </c>
      <c r="K14095" s="267" t="s">
        <v>1742</v>
      </c>
      <c r="P14095" s="267">
        <v>33180019</v>
      </c>
      <c r="Q14095" s="267" t="s">
        <v>1445</v>
      </c>
      <c r="S14095" s="267">
        <v>55</v>
      </c>
      <c r="U14095" s="267" t="s">
        <v>1464</v>
      </c>
      <c r="V14095" s="267" t="s">
        <v>13</v>
      </c>
      <c r="W14095" s="267">
        <v>4416194</v>
      </c>
      <c r="X14095" s="267" t="s">
        <v>1743</v>
      </c>
      <c r="Y14095" s="267">
        <v>33180019</v>
      </c>
      <c r="AF14095" s="267" t="s">
        <v>24</v>
      </c>
      <c r="AG14095" s="267" t="s">
        <v>24</v>
      </c>
    </row>
    <row r="14096" spans="3:33">
      <c r="C14096" s="267" t="s">
        <v>1741</v>
      </c>
      <c r="D14096" s="267" t="s">
        <v>727</v>
      </c>
      <c r="E14096" s="267">
        <v>14048</v>
      </c>
      <c r="F14096" s="267" t="s">
        <v>1444</v>
      </c>
      <c r="G14096" s="267" t="s">
        <v>1445</v>
      </c>
      <c r="H14096" s="267">
        <v>1</v>
      </c>
      <c r="I14096" s="267" t="s">
        <v>583</v>
      </c>
      <c r="J14096" s="267">
        <v>0.5</v>
      </c>
      <c r="K14096" s="267" t="s">
        <v>1742</v>
      </c>
      <c r="O14096" s="267" t="s">
        <v>24</v>
      </c>
      <c r="P14096" s="267">
        <v>33180019</v>
      </c>
      <c r="Q14096" s="267" t="s">
        <v>1445</v>
      </c>
      <c r="S14096" s="267">
        <v>55</v>
      </c>
      <c r="T14096" s="267" t="s">
        <v>13</v>
      </c>
      <c r="U14096" s="267" t="s">
        <v>1495</v>
      </c>
      <c r="V14096" s="267" t="s">
        <v>13</v>
      </c>
      <c r="W14096" s="267">
        <v>4416194</v>
      </c>
      <c r="X14096" s="267">
        <v>33180019</v>
      </c>
      <c r="Y14096" s="267">
        <v>33180019</v>
      </c>
      <c r="AD14096" s="267" t="s">
        <v>13</v>
      </c>
      <c r="AF14096" s="267" t="s">
        <v>24</v>
      </c>
    </row>
    <row r="14097" spans="3:33">
      <c r="C14097" s="267" t="s">
        <v>1741</v>
      </c>
      <c r="D14097" s="267" t="s">
        <v>727</v>
      </c>
      <c r="E14097" s="267">
        <v>336</v>
      </c>
      <c r="F14097" s="267" t="s">
        <v>1444</v>
      </c>
      <c r="G14097" s="267" t="s">
        <v>1445</v>
      </c>
      <c r="H14097" s="267">
        <v>1</v>
      </c>
      <c r="I14097" s="267" t="s">
        <v>583</v>
      </c>
      <c r="J14097" s="267">
        <v>0.5</v>
      </c>
      <c r="K14097" s="267" t="s">
        <v>1742</v>
      </c>
      <c r="O14097" s="267" t="s">
        <v>24</v>
      </c>
      <c r="P14097" s="267">
        <v>33180019</v>
      </c>
      <c r="Q14097" s="267" t="s">
        <v>1445</v>
      </c>
      <c r="S14097" s="267">
        <v>55</v>
      </c>
      <c r="T14097" s="267" t="s">
        <v>13</v>
      </c>
      <c r="U14097" s="267" t="s">
        <v>1497</v>
      </c>
      <c r="V14097" s="267" t="s">
        <v>13</v>
      </c>
      <c r="W14097" s="267">
        <v>4416194</v>
      </c>
      <c r="X14097" s="267">
        <v>33180019</v>
      </c>
      <c r="Y14097" s="267">
        <v>33180019</v>
      </c>
      <c r="AD14097" s="267" t="s">
        <v>13</v>
      </c>
      <c r="AF14097" s="267" t="s">
        <v>24</v>
      </c>
    </row>
    <row r="14098" spans="3:33">
      <c r="C14098" s="267" t="s">
        <v>1741</v>
      </c>
      <c r="D14098" s="267" t="s">
        <v>727</v>
      </c>
      <c r="E14098" s="267">
        <v>308</v>
      </c>
      <c r="F14098" s="267" t="s">
        <v>1444</v>
      </c>
      <c r="G14098" s="267" t="s">
        <v>1445</v>
      </c>
      <c r="H14098" s="267">
        <v>1</v>
      </c>
      <c r="I14098" s="267" t="s">
        <v>583</v>
      </c>
      <c r="J14098" s="267">
        <v>0.5</v>
      </c>
      <c r="K14098" s="267" t="s">
        <v>1742</v>
      </c>
      <c r="O14098" s="267" t="s">
        <v>24</v>
      </c>
      <c r="P14098" s="267">
        <v>33180019</v>
      </c>
      <c r="Q14098" s="267" t="s">
        <v>1445</v>
      </c>
      <c r="S14098" s="267">
        <v>55</v>
      </c>
      <c r="T14098" s="267" t="s">
        <v>13</v>
      </c>
      <c r="U14098" s="267" t="s">
        <v>1481</v>
      </c>
      <c r="V14098" s="267" t="s">
        <v>13</v>
      </c>
      <c r="W14098" s="267">
        <v>4416194</v>
      </c>
      <c r="X14098" s="267" t="s">
        <v>1752</v>
      </c>
      <c r="Y14098" s="267">
        <v>33180019</v>
      </c>
      <c r="AD14098" s="267" t="s">
        <v>13</v>
      </c>
      <c r="AF14098" s="267" t="s">
        <v>24</v>
      </c>
      <c r="AG14098" s="267" t="s">
        <v>24</v>
      </c>
    </row>
    <row r="14099" spans="3:33">
      <c r="C14099" s="267" t="s">
        <v>1741</v>
      </c>
      <c r="D14099" s="267" t="s">
        <v>727</v>
      </c>
      <c r="E14099" s="267">
        <v>13878</v>
      </c>
      <c r="F14099" s="267" t="s">
        <v>1444</v>
      </c>
      <c r="H14099" s="267">
        <v>1</v>
      </c>
      <c r="I14099" s="267" t="s">
        <v>583</v>
      </c>
      <c r="J14099" s="267">
        <v>0.5</v>
      </c>
      <c r="K14099" s="267" t="s">
        <v>1742</v>
      </c>
      <c r="O14099" s="267" t="s">
        <v>24</v>
      </c>
      <c r="P14099" s="267">
        <v>33180019</v>
      </c>
      <c r="Q14099" s="267" t="s">
        <v>1445</v>
      </c>
      <c r="S14099" s="267">
        <v>55</v>
      </c>
      <c r="U14099" s="267" t="s">
        <v>1751</v>
      </c>
      <c r="V14099" s="267" t="s">
        <v>13</v>
      </c>
      <c r="W14099" s="267">
        <v>4416194</v>
      </c>
      <c r="X14099" s="267" t="s">
        <v>1750</v>
      </c>
      <c r="Y14099" s="267">
        <v>33180019</v>
      </c>
      <c r="AD14099" s="267" t="s">
        <v>13</v>
      </c>
      <c r="AF14099" s="267" t="s">
        <v>24</v>
      </c>
    </row>
    <row r="14100" spans="3:33">
      <c r="C14100" s="267" t="s">
        <v>1741</v>
      </c>
      <c r="D14100" s="267" t="s">
        <v>727</v>
      </c>
      <c r="E14100" s="267">
        <v>1402</v>
      </c>
      <c r="F14100" s="267" t="s">
        <v>1444</v>
      </c>
      <c r="G14100" s="267" t="s">
        <v>1445</v>
      </c>
      <c r="H14100" s="267">
        <v>1</v>
      </c>
      <c r="I14100" s="267" t="s">
        <v>583</v>
      </c>
      <c r="J14100" s="267">
        <v>0.5</v>
      </c>
      <c r="K14100" s="267" t="s">
        <v>1742</v>
      </c>
      <c r="O14100" s="267" t="s">
        <v>13</v>
      </c>
      <c r="P14100" s="267">
        <v>33180019</v>
      </c>
      <c r="Q14100" s="267" t="s">
        <v>1445</v>
      </c>
      <c r="S14100" s="267">
        <v>55</v>
      </c>
      <c r="T14100" s="267" t="s">
        <v>24</v>
      </c>
      <c r="U14100" s="267" t="s">
        <v>1626</v>
      </c>
      <c r="V14100" s="267" t="s">
        <v>13</v>
      </c>
      <c r="W14100" s="267">
        <v>4416194</v>
      </c>
      <c r="X14100" s="267" t="s">
        <v>1750</v>
      </c>
      <c r="Y14100" s="267">
        <v>33180019</v>
      </c>
      <c r="AD14100" s="267" t="s">
        <v>24</v>
      </c>
      <c r="AF14100" s="267" t="s">
        <v>24</v>
      </c>
      <c r="AG14100" s="267" t="s">
        <v>24</v>
      </c>
    </row>
    <row r="14101" spans="3:33">
      <c r="C14101" s="267" t="s">
        <v>1741</v>
      </c>
      <c r="D14101" s="267" t="s">
        <v>727</v>
      </c>
      <c r="E14101" s="267">
        <v>1</v>
      </c>
      <c r="F14101" s="267" t="s">
        <v>1444</v>
      </c>
      <c r="G14101" s="267" t="s">
        <v>1445</v>
      </c>
      <c r="H14101" s="267">
        <v>1</v>
      </c>
      <c r="I14101" s="267" t="s">
        <v>583</v>
      </c>
      <c r="J14101" s="267">
        <v>0.5</v>
      </c>
      <c r="K14101" s="267" t="s">
        <v>1742</v>
      </c>
      <c r="O14101" s="267" t="s">
        <v>13</v>
      </c>
      <c r="P14101" s="267">
        <v>33180019</v>
      </c>
      <c r="Q14101" s="267" t="s">
        <v>1445</v>
      </c>
      <c r="S14101" s="267">
        <v>55</v>
      </c>
      <c r="T14101" s="267" t="s">
        <v>13</v>
      </c>
      <c r="U14101" s="267" t="s">
        <v>1446</v>
      </c>
      <c r="V14101" s="267" t="s">
        <v>24</v>
      </c>
      <c r="W14101" s="267">
        <v>4416194</v>
      </c>
      <c r="X14101" s="267">
        <v>33180019</v>
      </c>
      <c r="Y14101" s="267">
        <v>33180019</v>
      </c>
      <c r="AD14101" s="267" t="s">
        <v>13</v>
      </c>
      <c r="AF14101" s="267" t="s">
        <v>24</v>
      </c>
      <c r="AG14101" s="267" t="s">
        <v>24</v>
      </c>
    </row>
    <row r="14102" spans="3:33">
      <c r="C14102" s="267" t="s">
        <v>1741</v>
      </c>
      <c r="D14102" s="267" t="s">
        <v>727</v>
      </c>
      <c r="E14102" s="267">
        <v>1272</v>
      </c>
      <c r="F14102" s="267" t="s">
        <v>1444</v>
      </c>
      <c r="G14102" s="267" t="s">
        <v>1445</v>
      </c>
      <c r="H14102" s="267">
        <v>1</v>
      </c>
      <c r="I14102" s="267" t="s">
        <v>583</v>
      </c>
      <c r="J14102" s="267">
        <v>0.5</v>
      </c>
      <c r="K14102" s="267" t="s">
        <v>1742</v>
      </c>
      <c r="O14102" s="267" t="s">
        <v>24</v>
      </c>
      <c r="P14102" s="267">
        <v>33180019</v>
      </c>
      <c r="Q14102" s="267" t="s">
        <v>1445</v>
      </c>
      <c r="S14102" s="267">
        <v>55</v>
      </c>
      <c r="T14102" s="267" t="s">
        <v>13</v>
      </c>
      <c r="U14102" s="267" t="s">
        <v>1458</v>
      </c>
      <c r="V14102" s="267" t="s">
        <v>13</v>
      </c>
      <c r="W14102" s="267">
        <v>4416194</v>
      </c>
      <c r="X14102" s="267" t="s">
        <v>1749</v>
      </c>
      <c r="Y14102" s="267">
        <v>33180019</v>
      </c>
      <c r="AD14102" s="267" t="s">
        <v>13</v>
      </c>
      <c r="AF14102" s="267" t="s">
        <v>24</v>
      </c>
      <c r="AG14102" s="267" t="s">
        <v>24</v>
      </c>
    </row>
    <row r="14103" spans="3:33">
      <c r="C14103" s="267" t="s">
        <v>1741</v>
      </c>
      <c r="D14103" s="267" t="s">
        <v>727</v>
      </c>
      <c r="E14103" s="267">
        <v>3880</v>
      </c>
      <c r="F14103" s="267" t="s">
        <v>1444</v>
      </c>
      <c r="G14103" s="267" t="s">
        <v>1445</v>
      </c>
      <c r="H14103" s="267">
        <v>1</v>
      </c>
      <c r="I14103" s="267" t="s">
        <v>583</v>
      </c>
      <c r="J14103" s="267">
        <v>0.5</v>
      </c>
      <c r="K14103" s="267" t="s">
        <v>1742</v>
      </c>
      <c r="O14103" s="267" t="s">
        <v>24</v>
      </c>
      <c r="P14103" s="267">
        <v>33180019</v>
      </c>
      <c r="Q14103" s="267" t="s">
        <v>1445</v>
      </c>
      <c r="S14103" s="267">
        <v>55</v>
      </c>
      <c r="T14103" s="267" t="s">
        <v>13</v>
      </c>
      <c r="U14103" s="267" t="s">
        <v>1463</v>
      </c>
      <c r="V14103" s="267" t="s">
        <v>13</v>
      </c>
      <c r="W14103" s="267">
        <v>4416194</v>
      </c>
      <c r="X14103" s="267">
        <v>31456649</v>
      </c>
      <c r="Y14103" s="267">
        <v>33180019</v>
      </c>
      <c r="AD14103" s="267" t="s">
        <v>13</v>
      </c>
      <c r="AF14103" s="267" t="s">
        <v>24</v>
      </c>
      <c r="AG14103" s="267" t="s">
        <v>24</v>
      </c>
    </row>
    <row r="14104" spans="3:33">
      <c r="C14104" s="267" t="s">
        <v>1741</v>
      </c>
      <c r="D14104" s="267" t="s">
        <v>727</v>
      </c>
      <c r="E14104" s="267">
        <v>10634</v>
      </c>
      <c r="F14104" s="267" t="s">
        <v>1444</v>
      </c>
      <c r="G14104" s="267" t="s">
        <v>1445</v>
      </c>
      <c r="H14104" s="267">
        <v>1</v>
      </c>
      <c r="I14104" s="267" t="s">
        <v>583</v>
      </c>
      <c r="J14104" s="267">
        <v>0.5</v>
      </c>
      <c r="K14104" s="267" t="s">
        <v>1742</v>
      </c>
      <c r="O14104" s="267" t="s">
        <v>24</v>
      </c>
      <c r="P14104" s="267">
        <v>33180019</v>
      </c>
      <c r="Q14104" s="267" t="s">
        <v>1445</v>
      </c>
      <c r="S14104" s="267">
        <v>55</v>
      </c>
      <c r="T14104" s="267" t="s">
        <v>13</v>
      </c>
      <c r="U14104" s="267" t="s">
        <v>1473</v>
      </c>
      <c r="V14104" s="267" t="s">
        <v>13</v>
      </c>
      <c r="W14104" s="267">
        <v>4416194</v>
      </c>
      <c r="X14104" s="267" t="s">
        <v>1748</v>
      </c>
      <c r="Y14104" s="267">
        <v>33180019</v>
      </c>
      <c r="AD14104" s="267" t="s">
        <v>13</v>
      </c>
      <c r="AF14104" s="267" t="s">
        <v>24</v>
      </c>
      <c r="AG14104" s="267" t="s">
        <v>24</v>
      </c>
    </row>
    <row r="14105" spans="3:33">
      <c r="C14105" s="267" t="s">
        <v>1741</v>
      </c>
      <c r="D14105" s="267" t="s">
        <v>727</v>
      </c>
      <c r="E14105" s="267">
        <v>377</v>
      </c>
      <c r="F14105" s="267" t="s">
        <v>1444</v>
      </c>
      <c r="G14105" s="267" t="s">
        <v>1445</v>
      </c>
      <c r="H14105" s="267">
        <v>1</v>
      </c>
      <c r="I14105" s="267" t="s">
        <v>583</v>
      </c>
      <c r="J14105" s="267">
        <v>0.5</v>
      </c>
      <c r="K14105" s="267" t="s">
        <v>1742</v>
      </c>
      <c r="O14105" s="267" t="s">
        <v>24</v>
      </c>
      <c r="P14105" s="267">
        <v>33180019</v>
      </c>
      <c r="Q14105" s="267" t="s">
        <v>1445</v>
      </c>
      <c r="S14105" s="267">
        <v>55</v>
      </c>
      <c r="T14105" s="267" t="s">
        <v>13</v>
      </c>
      <c r="U14105" s="267" t="s">
        <v>1479</v>
      </c>
      <c r="V14105" s="267" t="s">
        <v>13</v>
      </c>
      <c r="W14105" s="267">
        <v>4416194</v>
      </c>
      <c r="X14105" s="267" t="s">
        <v>1747</v>
      </c>
      <c r="Y14105" s="267">
        <v>33180019</v>
      </c>
      <c r="AD14105" s="267" t="s">
        <v>13</v>
      </c>
      <c r="AF14105" s="267" t="s">
        <v>24</v>
      </c>
      <c r="AG14105" s="267" t="s">
        <v>24</v>
      </c>
    </row>
    <row r="14106" spans="3:33">
      <c r="C14106" s="267" t="s">
        <v>1741</v>
      </c>
      <c r="D14106" s="267" t="s">
        <v>727</v>
      </c>
      <c r="E14106" s="267">
        <v>2035</v>
      </c>
      <c r="F14106" s="267" t="s">
        <v>1444</v>
      </c>
      <c r="G14106" s="267" t="s">
        <v>1445</v>
      </c>
      <c r="H14106" s="267">
        <v>1</v>
      </c>
      <c r="I14106" s="267" t="s">
        <v>583</v>
      </c>
      <c r="J14106" s="267">
        <v>0.5</v>
      </c>
      <c r="K14106" s="267" t="s">
        <v>1742</v>
      </c>
      <c r="O14106" s="267" t="s">
        <v>24</v>
      </c>
      <c r="P14106" s="267">
        <v>33180019</v>
      </c>
      <c r="Q14106" s="267" t="s">
        <v>1445</v>
      </c>
      <c r="S14106" s="267">
        <v>55</v>
      </c>
      <c r="T14106" s="267" t="s">
        <v>13</v>
      </c>
      <c r="U14106" s="267" t="s">
        <v>1476</v>
      </c>
      <c r="V14106" s="267" t="s">
        <v>13</v>
      </c>
      <c r="W14106" s="267">
        <v>4416194</v>
      </c>
      <c r="X14106" s="267" t="s">
        <v>1746</v>
      </c>
      <c r="Y14106" s="267">
        <v>33180019</v>
      </c>
      <c r="AD14106" s="267" t="s">
        <v>13</v>
      </c>
      <c r="AF14106" s="267" t="s">
        <v>24</v>
      </c>
      <c r="AG14106" s="267" t="s">
        <v>24</v>
      </c>
    </row>
    <row r="14107" spans="3:33">
      <c r="C14107" s="267" t="s">
        <v>1741</v>
      </c>
      <c r="D14107" s="267" t="s">
        <v>727</v>
      </c>
      <c r="E14107" s="267">
        <v>13610</v>
      </c>
      <c r="F14107" s="267" t="s">
        <v>1444</v>
      </c>
      <c r="G14107" s="267" t="s">
        <v>1445</v>
      </c>
      <c r="H14107" s="267">
        <v>1</v>
      </c>
      <c r="I14107" s="267" t="s">
        <v>583</v>
      </c>
      <c r="J14107" s="267">
        <v>0.5</v>
      </c>
      <c r="K14107" s="267" t="s">
        <v>1742</v>
      </c>
      <c r="O14107" s="267" t="s">
        <v>24</v>
      </c>
      <c r="P14107" s="267">
        <v>33180019</v>
      </c>
      <c r="Q14107" s="267" t="s">
        <v>1445</v>
      </c>
      <c r="S14107" s="267">
        <v>55</v>
      </c>
      <c r="T14107" s="267" t="s">
        <v>13</v>
      </c>
      <c r="U14107" s="267" t="s">
        <v>1490</v>
      </c>
      <c r="V14107" s="267" t="s">
        <v>13</v>
      </c>
      <c r="W14107" s="267">
        <v>4416194</v>
      </c>
      <c r="X14107" s="267">
        <v>63701006081</v>
      </c>
      <c r="Y14107" s="267">
        <v>33180019</v>
      </c>
      <c r="AD14107" s="267" t="s">
        <v>13</v>
      </c>
      <c r="AF14107" s="267" t="s">
        <v>24</v>
      </c>
      <c r="AG14107" s="267" t="s">
        <v>24</v>
      </c>
    </row>
    <row r="14108" spans="3:33">
      <c r="C14108" s="267" t="s">
        <v>1741</v>
      </c>
      <c r="D14108" s="267" t="s">
        <v>727</v>
      </c>
      <c r="E14108" s="267">
        <v>3879</v>
      </c>
      <c r="F14108" s="267" t="s">
        <v>1444</v>
      </c>
      <c r="G14108" s="267" t="s">
        <v>1445</v>
      </c>
      <c r="H14108" s="267">
        <v>1</v>
      </c>
      <c r="I14108" s="267" t="s">
        <v>583</v>
      </c>
      <c r="J14108" s="267">
        <v>0.5</v>
      </c>
      <c r="K14108" s="267" t="s">
        <v>1742</v>
      </c>
      <c r="O14108" s="267" t="s">
        <v>24</v>
      </c>
      <c r="P14108" s="267">
        <v>33180019</v>
      </c>
      <c r="Q14108" s="267" t="s">
        <v>1445</v>
      </c>
      <c r="S14108" s="267">
        <v>55</v>
      </c>
      <c r="T14108" s="267" t="s">
        <v>13</v>
      </c>
      <c r="U14108" s="267" t="s">
        <v>1467</v>
      </c>
      <c r="V14108" s="267" t="s">
        <v>13</v>
      </c>
      <c r="W14108" s="267">
        <v>4416194</v>
      </c>
      <c r="X14108" s="267" t="s">
        <v>1745</v>
      </c>
      <c r="Y14108" s="267">
        <v>33180019</v>
      </c>
      <c r="AD14108" s="267" t="s">
        <v>13</v>
      </c>
      <c r="AF14108" s="267" t="s">
        <v>24</v>
      </c>
      <c r="AG14108" s="267" t="s">
        <v>24</v>
      </c>
    </row>
    <row r="14109" spans="3:33">
      <c r="C14109" s="267" t="s">
        <v>1741</v>
      </c>
      <c r="D14109" s="267" t="s">
        <v>727</v>
      </c>
      <c r="E14109" s="267">
        <v>129</v>
      </c>
      <c r="F14109" s="267" t="s">
        <v>1444</v>
      </c>
      <c r="G14109" s="267" t="s">
        <v>1445</v>
      </c>
      <c r="H14109" s="267">
        <v>1</v>
      </c>
      <c r="I14109" s="267" t="s">
        <v>583</v>
      </c>
      <c r="J14109" s="267">
        <v>0.5</v>
      </c>
      <c r="K14109" s="267" t="s">
        <v>1742</v>
      </c>
      <c r="O14109" s="267" t="s">
        <v>24</v>
      </c>
      <c r="P14109" s="267">
        <v>33180019</v>
      </c>
      <c r="Q14109" s="267" t="s">
        <v>1445</v>
      </c>
      <c r="S14109" s="267">
        <v>55</v>
      </c>
      <c r="T14109" s="267" t="s">
        <v>13</v>
      </c>
      <c r="U14109" s="267" t="s">
        <v>1468</v>
      </c>
      <c r="V14109" s="267" t="s">
        <v>13</v>
      </c>
      <c r="W14109" s="267">
        <v>4416194</v>
      </c>
      <c r="X14109" s="267" t="s">
        <v>1744</v>
      </c>
      <c r="Y14109" s="267">
        <v>33180019</v>
      </c>
      <c r="AD14109" s="267" t="s">
        <v>13</v>
      </c>
      <c r="AF14109" s="267" t="s">
        <v>24</v>
      </c>
      <c r="AG14109" s="267" t="s">
        <v>24</v>
      </c>
    </row>
    <row r="14110" spans="3:33">
      <c r="C14110" s="267" t="s">
        <v>1741</v>
      </c>
      <c r="D14110" s="267" t="s">
        <v>727</v>
      </c>
      <c r="E14110" s="267">
        <v>12680</v>
      </c>
      <c r="F14110" s="267" t="s">
        <v>1444</v>
      </c>
      <c r="H14110" s="267">
        <v>1</v>
      </c>
      <c r="I14110" s="267" t="s">
        <v>583</v>
      </c>
      <c r="J14110" s="267">
        <v>0.5</v>
      </c>
      <c r="K14110" s="267" t="s">
        <v>1742</v>
      </c>
      <c r="P14110" s="267">
        <v>33180019</v>
      </c>
      <c r="Q14110" s="267" t="s">
        <v>1445</v>
      </c>
      <c r="S14110" s="267">
        <v>55</v>
      </c>
      <c r="U14110" s="267" t="s">
        <v>1464</v>
      </c>
      <c r="V14110" s="267" t="s">
        <v>13</v>
      </c>
      <c r="W14110" s="267">
        <v>4416194</v>
      </c>
      <c r="X14110" s="267" t="s">
        <v>1743</v>
      </c>
      <c r="Y14110" s="267">
        <v>33180019</v>
      </c>
      <c r="AF14110" s="267" t="s">
        <v>24</v>
      </c>
      <c r="AG14110" s="267" t="s">
        <v>24</v>
      </c>
    </row>
    <row r="14111" spans="3:33">
      <c r="C14111" s="267" t="s">
        <v>1741</v>
      </c>
      <c r="D14111" s="267" t="s">
        <v>727</v>
      </c>
      <c r="E14111" s="267">
        <v>14048</v>
      </c>
      <c r="F14111" s="267" t="s">
        <v>1444</v>
      </c>
      <c r="G14111" s="267" t="s">
        <v>1445</v>
      </c>
      <c r="H14111" s="267">
        <v>1</v>
      </c>
      <c r="I14111" s="267" t="s">
        <v>583</v>
      </c>
      <c r="J14111" s="267">
        <v>0.5</v>
      </c>
      <c r="K14111" s="267" t="s">
        <v>1742</v>
      </c>
      <c r="O14111" s="267" t="s">
        <v>24</v>
      </c>
      <c r="P14111" s="267">
        <v>33180019</v>
      </c>
      <c r="Q14111" s="267" t="s">
        <v>1445</v>
      </c>
      <c r="S14111" s="267">
        <v>55</v>
      </c>
      <c r="T14111" s="267" t="s">
        <v>13</v>
      </c>
      <c r="U14111" s="267" t="s">
        <v>1495</v>
      </c>
      <c r="V14111" s="267" t="s">
        <v>13</v>
      </c>
      <c r="W14111" s="267">
        <v>4416194</v>
      </c>
      <c r="X14111" s="267">
        <v>33180019</v>
      </c>
      <c r="Y14111" s="267">
        <v>33180019</v>
      </c>
      <c r="AD14111" s="267" t="s">
        <v>13</v>
      </c>
      <c r="AF14111" s="267" t="s">
        <v>24</v>
      </c>
    </row>
    <row r="14112" spans="3:33">
      <c r="C14112" s="267" t="s">
        <v>1741</v>
      </c>
      <c r="D14112" s="267" t="s">
        <v>727</v>
      </c>
      <c r="E14112" s="267">
        <v>336</v>
      </c>
      <c r="F14112" s="267" t="s">
        <v>1444</v>
      </c>
      <c r="G14112" s="267" t="s">
        <v>1445</v>
      </c>
      <c r="H14112" s="267">
        <v>1</v>
      </c>
      <c r="I14112" s="267" t="s">
        <v>583</v>
      </c>
      <c r="J14112" s="267">
        <v>0.5</v>
      </c>
      <c r="K14112" s="267" t="s">
        <v>1742</v>
      </c>
      <c r="O14112" s="267" t="s">
        <v>24</v>
      </c>
      <c r="P14112" s="267">
        <v>33180019</v>
      </c>
      <c r="Q14112" s="267" t="s">
        <v>1445</v>
      </c>
      <c r="S14112" s="267">
        <v>55</v>
      </c>
      <c r="T14112" s="267" t="s">
        <v>13</v>
      </c>
      <c r="U14112" s="267" t="s">
        <v>1497</v>
      </c>
      <c r="V14112" s="267" t="s">
        <v>13</v>
      </c>
      <c r="W14112" s="267">
        <v>4416194</v>
      </c>
      <c r="X14112" s="267">
        <v>33180019</v>
      </c>
      <c r="Y14112" s="267">
        <v>33180019</v>
      </c>
      <c r="AD14112" s="267" t="s">
        <v>13</v>
      </c>
      <c r="AF14112" s="267" t="s">
        <v>24</v>
      </c>
    </row>
    <row r="14113" spans="3:33">
      <c r="C14113" s="267" t="s">
        <v>1741</v>
      </c>
      <c r="D14113" s="267" t="s">
        <v>727</v>
      </c>
      <c r="E14113" s="267">
        <v>308</v>
      </c>
      <c r="F14113" s="267" t="s">
        <v>1444</v>
      </c>
      <c r="G14113" s="267" t="s">
        <v>1445</v>
      </c>
      <c r="H14113" s="267">
        <v>1</v>
      </c>
      <c r="I14113" s="267" t="s">
        <v>583</v>
      </c>
      <c r="J14113" s="267">
        <v>0.5</v>
      </c>
      <c r="K14113" s="267" t="s">
        <v>1742</v>
      </c>
      <c r="O14113" s="267" t="s">
        <v>24</v>
      </c>
      <c r="P14113" s="267">
        <v>33180019</v>
      </c>
      <c r="Q14113" s="267" t="s">
        <v>1445</v>
      </c>
      <c r="S14113" s="267">
        <v>55</v>
      </c>
      <c r="T14113" s="267" t="s">
        <v>13</v>
      </c>
      <c r="U14113" s="267" t="s">
        <v>1481</v>
      </c>
      <c r="V14113" s="267" t="s">
        <v>13</v>
      </c>
      <c r="W14113" s="267">
        <v>4416194</v>
      </c>
      <c r="X14113" s="267" t="s">
        <v>1752</v>
      </c>
      <c r="Y14113" s="267">
        <v>33180019</v>
      </c>
      <c r="AD14113" s="267" t="s">
        <v>13</v>
      </c>
      <c r="AF14113" s="267" t="s">
        <v>24</v>
      </c>
      <c r="AG14113" s="267" t="s">
        <v>24</v>
      </c>
    </row>
    <row r="14114" spans="3:33">
      <c r="C14114" s="267" t="s">
        <v>1741</v>
      </c>
      <c r="D14114" s="267" t="s">
        <v>727</v>
      </c>
      <c r="E14114" s="267">
        <v>13878</v>
      </c>
      <c r="F14114" s="267" t="s">
        <v>1444</v>
      </c>
      <c r="H14114" s="267">
        <v>1</v>
      </c>
      <c r="I14114" s="267" t="s">
        <v>583</v>
      </c>
      <c r="J14114" s="267">
        <v>0.5</v>
      </c>
      <c r="K14114" s="267" t="s">
        <v>1742</v>
      </c>
      <c r="O14114" s="267" t="s">
        <v>24</v>
      </c>
      <c r="P14114" s="267">
        <v>33180019</v>
      </c>
      <c r="Q14114" s="267" t="s">
        <v>1445</v>
      </c>
      <c r="S14114" s="267">
        <v>55</v>
      </c>
      <c r="U14114" s="267" t="s">
        <v>1751</v>
      </c>
      <c r="V14114" s="267" t="s">
        <v>13</v>
      </c>
      <c r="W14114" s="267">
        <v>4416194</v>
      </c>
      <c r="X14114" s="267" t="s">
        <v>1750</v>
      </c>
      <c r="Y14114" s="267">
        <v>33180019</v>
      </c>
      <c r="AD14114" s="267" t="s">
        <v>13</v>
      </c>
      <c r="AF14114" s="267" t="s">
        <v>24</v>
      </c>
    </row>
    <row r="14115" spans="3:33">
      <c r="C14115" s="267" t="s">
        <v>1741</v>
      </c>
      <c r="D14115" s="267" t="s">
        <v>727</v>
      </c>
      <c r="E14115" s="267">
        <v>1402</v>
      </c>
      <c r="F14115" s="267" t="s">
        <v>1444</v>
      </c>
      <c r="G14115" s="267" t="s">
        <v>1445</v>
      </c>
      <c r="H14115" s="267">
        <v>1</v>
      </c>
      <c r="I14115" s="267" t="s">
        <v>583</v>
      </c>
      <c r="J14115" s="267">
        <v>0.5</v>
      </c>
      <c r="K14115" s="267" t="s">
        <v>1742</v>
      </c>
      <c r="O14115" s="267" t="s">
        <v>13</v>
      </c>
      <c r="P14115" s="267">
        <v>33180019</v>
      </c>
      <c r="Q14115" s="267" t="s">
        <v>1445</v>
      </c>
      <c r="S14115" s="267">
        <v>55</v>
      </c>
      <c r="T14115" s="267" t="s">
        <v>24</v>
      </c>
      <c r="U14115" s="267" t="s">
        <v>1626</v>
      </c>
      <c r="V14115" s="267" t="s">
        <v>13</v>
      </c>
      <c r="W14115" s="267">
        <v>4416194</v>
      </c>
      <c r="X14115" s="267" t="s">
        <v>1750</v>
      </c>
      <c r="Y14115" s="267">
        <v>33180019</v>
      </c>
      <c r="AD14115" s="267" t="s">
        <v>24</v>
      </c>
      <c r="AF14115" s="267" t="s">
        <v>24</v>
      </c>
      <c r="AG14115" s="267" t="s">
        <v>24</v>
      </c>
    </row>
    <row r="14116" spans="3:33">
      <c r="C14116" s="267" t="s">
        <v>1741</v>
      </c>
      <c r="D14116" s="267" t="s">
        <v>727</v>
      </c>
      <c r="E14116" s="267">
        <v>1</v>
      </c>
      <c r="F14116" s="267" t="s">
        <v>1444</v>
      </c>
      <c r="G14116" s="267" t="s">
        <v>1445</v>
      </c>
      <c r="H14116" s="267">
        <v>1</v>
      </c>
      <c r="I14116" s="267" t="s">
        <v>583</v>
      </c>
      <c r="J14116" s="267">
        <v>0.5</v>
      </c>
      <c r="K14116" s="267" t="s">
        <v>1742</v>
      </c>
      <c r="O14116" s="267" t="s">
        <v>13</v>
      </c>
      <c r="P14116" s="267">
        <v>33180019</v>
      </c>
      <c r="Q14116" s="267" t="s">
        <v>1445</v>
      </c>
      <c r="S14116" s="267">
        <v>55</v>
      </c>
      <c r="T14116" s="267" t="s">
        <v>13</v>
      </c>
      <c r="U14116" s="267" t="s">
        <v>1446</v>
      </c>
      <c r="V14116" s="267" t="s">
        <v>24</v>
      </c>
      <c r="W14116" s="267">
        <v>4416194</v>
      </c>
      <c r="X14116" s="267">
        <v>33180019</v>
      </c>
      <c r="Y14116" s="267">
        <v>33180019</v>
      </c>
      <c r="AD14116" s="267" t="s">
        <v>13</v>
      </c>
      <c r="AF14116" s="267" t="s">
        <v>24</v>
      </c>
      <c r="AG14116" s="267" t="s">
        <v>24</v>
      </c>
    </row>
    <row r="14117" spans="3:33">
      <c r="C14117" s="267" t="s">
        <v>1741</v>
      </c>
      <c r="D14117" s="267" t="s">
        <v>727</v>
      </c>
      <c r="E14117" s="267">
        <v>1272</v>
      </c>
      <c r="F14117" s="267" t="s">
        <v>1444</v>
      </c>
      <c r="G14117" s="267" t="s">
        <v>1445</v>
      </c>
      <c r="H14117" s="267">
        <v>1</v>
      </c>
      <c r="I14117" s="267" t="s">
        <v>583</v>
      </c>
      <c r="J14117" s="267">
        <v>0.5</v>
      </c>
      <c r="K14117" s="267" t="s">
        <v>1742</v>
      </c>
      <c r="O14117" s="267" t="s">
        <v>24</v>
      </c>
      <c r="P14117" s="267">
        <v>33180019</v>
      </c>
      <c r="Q14117" s="267" t="s">
        <v>1445</v>
      </c>
      <c r="S14117" s="267">
        <v>55</v>
      </c>
      <c r="T14117" s="267" t="s">
        <v>13</v>
      </c>
      <c r="U14117" s="267" t="s">
        <v>1458</v>
      </c>
      <c r="V14117" s="267" t="s">
        <v>13</v>
      </c>
      <c r="W14117" s="267">
        <v>4416194</v>
      </c>
      <c r="X14117" s="267" t="s">
        <v>1749</v>
      </c>
      <c r="Y14117" s="267">
        <v>33180019</v>
      </c>
      <c r="AD14117" s="267" t="s">
        <v>13</v>
      </c>
      <c r="AF14117" s="267" t="s">
        <v>24</v>
      </c>
      <c r="AG14117" s="267" t="s">
        <v>24</v>
      </c>
    </row>
    <row r="14118" spans="3:33">
      <c r="C14118" s="267" t="s">
        <v>1741</v>
      </c>
      <c r="D14118" s="267" t="s">
        <v>727</v>
      </c>
      <c r="E14118" s="267">
        <v>3880</v>
      </c>
      <c r="F14118" s="267" t="s">
        <v>1444</v>
      </c>
      <c r="G14118" s="267" t="s">
        <v>1445</v>
      </c>
      <c r="H14118" s="267">
        <v>1</v>
      </c>
      <c r="I14118" s="267" t="s">
        <v>583</v>
      </c>
      <c r="J14118" s="267">
        <v>0.5</v>
      </c>
      <c r="K14118" s="267" t="s">
        <v>1742</v>
      </c>
      <c r="O14118" s="267" t="s">
        <v>24</v>
      </c>
      <c r="P14118" s="267">
        <v>33180019</v>
      </c>
      <c r="Q14118" s="267" t="s">
        <v>1445</v>
      </c>
      <c r="S14118" s="267">
        <v>55</v>
      </c>
      <c r="T14118" s="267" t="s">
        <v>13</v>
      </c>
      <c r="U14118" s="267" t="s">
        <v>1463</v>
      </c>
      <c r="V14118" s="267" t="s">
        <v>13</v>
      </c>
      <c r="W14118" s="267">
        <v>4416194</v>
      </c>
      <c r="X14118" s="267">
        <v>31456649</v>
      </c>
      <c r="Y14118" s="267">
        <v>33180019</v>
      </c>
      <c r="AD14118" s="267" t="s">
        <v>13</v>
      </c>
      <c r="AF14118" s="267" t="s">
        <v>24</v>
      </c>
      <c r="AG14118" s="267" t="s">
        <v>24</v>
      </c>
    </row>
    <row r="14119" spans="3:33">
      <c r="C14119" s="267" t="s">
        <v>1741</v>
      </c>
      <c r="D14119" s="267" t="s">
        <v>727</v>
      </c>
      <c r="E14119" s="267">
        <v>10634</v>
      </c>
      <c r="F14119" s="267" t="s">
        <v>1444</v>
      </c>
      <c r="G14119" s="267" t="s">
        <v>1445</v>
      </c>
      <c r="H14119" s="267">
        <v>1</v>
      </c>
      <c r="I14119" s="267" t="s">
        <v>583</v>
      </c>
      <c r="J14119" s="267">
        <v>0.5</v>
      </c>
      <c r="K14119" s="267" t="s">
        <v>1742</v>
      </c>
      <c r="O14119" s="267" t="s">
        <v>24</v>
      </c>
      <c r="P14119" s="267">
        <v>33180019</v>
      </c>
      <c r="Q14119" s="267" t="s">
        <v>1445</v>
      </c>
      <c r="S14119" s="267">
        <v>55</v>
      </c>
      <c r="T14119" s="267" t="s">
        <v>13</v>
      </c>
      <c r="U14119" s="267" t="s">
        <v>1473</v>
      </c>
      <c r="V14119" s="267" t="s">
        <v>13</v>
      </c>
      <c r="W14119" s="267">
        <v>4416194</v>
      </c>
      <c r="X14119" s="267" t="s">
        <v>1748</v>
      </c>
      <c r="Y14119" s="267">
        <v>33180019</v>
      </c>
      <c r="AD14119" s="267" t="s">
        <v>13</v>
      </c>
      <c r="AF14119" s="267" t="s">
        <v>24</v>
      </c>
      <c r="AG14119" s="267" t="s">
        <v>24</v>
      </c>
    </row>
    <row r="14120" spans="3:33">
      <c r="C14120" s="267" t="s">
        <v>1741</v>
      </c>
      <c r="D14120" s="267" t="s">
        <v>727</v>
      </c>
      <c r="E14120" s="267">
        <v>377</v>
      </c>
      <c r="F14120" s="267" t="s">
        <v>1444</v>
      </c>
      <c r="G14120" s="267" t="s">
        <v>1445</v>
      </c>
      <c r="H14120" s="267">
        <v>1</v>
      </c>
      <c r="I14120" s="267" t="s">
        <v>583</v>
      </c>
      <c r="J14120" s="267">
        <v>0.5</v>
      </c>
      <c r="K14120" s="267" t="s">
        <v>1742</v>
      </c>
      <c r="O14120" s="267" t="s">
        <v>24</v>
      </c>
      <c r="P14120" s="267">
        <v>33180019</v>
      </c>
      <c r="Q14120" s="267" t="s">
        <v>1445</v>
      </c>
      <c r="S14120" s="267">
        <v>55</v>
      </c>
      <c r="T14120" s="267" t="s">
        <v>13</v>
      </c>
      <c r="U14120" s="267" t="s">
        <v>1479</v>
      </c>
      <c r="V14120" s="267" t="s">
        <v>13</v>
      </c>
      <c r="W14120" s="267">
        <v>4416194</v>
      </c>
      <c r="X14120" s="267" t="s">
        <v>1747</v>
      </c>
      <c r="Y14120" s="267">
        <v>33180019</v>
      </c>
      <c r="AD14120" s="267" t="s">
        <v>13</v>
      </c>
      <c r="AF14120" s="267" t="s">
        <v>24</v>
      </c>
      <c r="AG14120" s="267" t="s">
        <v>24</v>
      </c>
    </row>
    <row r="14121" spans="3:33">
      <c r="C14121" s="267" t="s">
        <v>1741</v>
      </c>
      <c r="D14121" s="267" t="s">
        <v>727</v>
      </c>
      <c r="E14121" s="267">
        <v>2035</v>
      </c>
      <c r="F14121" s="267" t="s">
        <v>1444</v>
      </c>
      <c r="G14121" s="267" t="s">
        <v>1445</v>
      </c>
      <c r="H14121" s="267">
        <v>1</v>
      </c>
      <c r="I14121" s="267" t="s">
        <v>583</v>
      </c>
      <c r="J14121" s="267">
        <v>0.5</v>
      </c>
      <c r="K14121" s="267" t="s">
        <v>1742</v>
      </c>
      <c r="O14121" s="267" t="s">
        <v>24</v>
      </c>
      <c r="P14121" s="267">
        <v>33180019</v>
      </c>
      <c r="Q14121" s="267" t="s">
        <v>1445</v>
      </c>
      <c r="S14121" s="267">
        <v>55</v>
      </c>
      <c r="T14121" s="267" t="s">
        <v>13</v>
      </c>
      <c r="U14121" s="267" t="s">
        <v>1476</v>
      </c>
      <c r="V14121" s="267" t="s">
        <v>13</v>
      </c>
      <c r="W14121" s="267">
        <v>4416194</v>
      </c>
      <c r="X14121" s="267" t="s">
        <v>1746</v>
      </c>
      <c r="Y14121" s="267">
        <v>33180019</v>
      </c>
      <c r="AD14121" s="267" t="s">
        <v>13</v>
      </c>
      <c r="AF14121" s="267" t="s">
        <v>24</v>
      </c>
      <c r="AG14121" s="267" t="s">
        <v>24</v>
      </c>
    </row>
    <row r="14122" spans="3:33">
      <c r="C14122" s="267" t="s">
        <v>1741</v>
      </c>
      <c r="D14122" s="267" t="s">
        <v>727</v>
      </c>
      <c r="E14122" s="267">
        <v>13610</v>
      </c>
      <c r="F14122" s="267" t="s">
        <v>1444</v>
      </c>
      <c r="G14122" s="267" t="s">
        <v>1445</v>
      </c>
      <c r="H14122" s="267">
        <v>1</v>
      </c>
      <c r="I14122" s="267" t="s">
        <v>583</v>
      </c>
      <c r="J14122" s="267">
        <v>0.5</v>
      </c>
      <c r="K14122" s="267" t="s">
        <v>1742</v>
      </c>
      <c r="O14122" s="267" t="s">
        <v>24</v>
      </c>
      <c r="P14122" s="267">
        <v>33180019</v>
      </c>
      <c r="Q14122" s="267" t="s">
        <v>1445</v>
      </c>
      <c r="S14122" s="267">
        <v>55</v>
      </c>
      <c r="T14122" s="267" t="s">
        <v>13</v>
      </c>
      <c r="U14122" s="267" t="s">
        <v>1490</v>
      </c>
      <c r="V14122" s="267" t="s">
        <v>13</v>
      </c>
      <c r="W14122" s="267">
        <v>4416194</v>
      </c>
      <c r="X14122" s="267">
        <v>63701006081</v>
      </c>
      <c r="Y14122" s="267">
        <v>33180019</v>
      </c>
      <c r="AD14122" s="267" t="s">
        <v>13</v>
      </c>
      <c r="AF14122" s="267" t="s">
        <v>24</v>
      </c>
      <c r="AG14122" s="267" t="s">
        <v>24</v>
      </c>
    </row>
    <row r="14123" spans="3:33">
      <c r="C14123" s="267" t="s">
        <v>1741</v>
      </c>
      <c r="D14123" s="267" t="s">
        <v>727</v>
      </c>
      <c r="E14123" s="267">
        <v>3879</v>
      </c>
      <c r="F14123" s="267" t="s">
        <v>1444</v>
      </c>
      <c r="G14123" s="267" t="s">
        <v>1445</v>
      </c>
      <c r="H14123" s="267">
        <v>1</v>
      </c>
      <c r="I14123" s="267" t="s">
        <v>583</v>
      </c>
      <c r="J14123" s="267">
        <v>0.5</v>
      </c>
      <c r="K14123" s="267" t="s">
        <v>1742</v>
      </c>
      <c r="O14123" s="267" t="s">
        <v>24</v>
      </c>
      <c r="P14123" s="267">
        <v>33180019</v>
      </c>
      <c r="Q14123" s="267" t="s">
        <v>1445</v>
      </c>
      <c r="S14123" s="267">
        <v>55</v>
      </c>
      <c r="T14123" s="267" t="s">
        <v>13</v>
      </c>
      <c r="U14123" s="267" t="s">
        <v>1467</v>
      </c>
      <c r="V14123" s="267" t="s">
        <v>13</v>
      </c>
      <c r="W14123" s="267">
        <v>4416194</v>
      </c>
      <c r="X14123" s="267" t="s">
        <v>1745</v>
      </c>
      <c r="Y14123" s="267">
        <v>33180019</v>
      </c>
      <c r="AD14123" s="267" t="s">
        <v>13</v>
      </c>
      <c r="AF14123" s="267" t="s">
        <v>24</v>
      </c>
      <c r="AG14123" s="267" t="s">
        <v>24</v>
      </c>
    </row>
    <row r="14124" spans="3:33">
      <c r="C14124" s="267" t="s">
        <v>1741</v>
      </c>
      <c r="D14124" s="267" t="s">
        <v>727</v>
      </c>
      <c r="E14124" s="267">
        <v>129</v>
      </c>
      <c r="F14124" s="267" t="s">
        <v>1444</v>
      </c>
      <c r="G14124" s="267" t="s">
        <v>1445</v>
      </c>
      <c r="H14124" s="267">
        <v>1</v>
      </c>
      <c r="I14124" s="267" t="s">
        <v>583</v>
      </c>
      <c r="J14124" s="267">
        <v>0.5</v>
      </c>
      <c r="K14124" s="267" t="s">
        <v>1742</v>
      </c>
      <c r="O14124" s="267" t="s">
        <v>24</v>
      </c>
      <c r="P14124" s="267">
        <v>33180019</v>
      </c>
      <c r="Q14124" s="267" t="s">
        <v>1445</v>
      </c>
      <c r="S14124" s="267">
        <v>55</v>
      </c>
      <c r="T14124" s="267" t="s">
        <v>13</v>
      </c>
      <c r="U14124" s="267" t="s">
        <v>1468</v>
      </c>
      <c r="V14124" s="267" t="s">
        <v>13</v>
      </c>
      <c r="W14124" s="267">
        <v>4416194</v>
      </c>
      <c r="X14124" s="267" t="s">
        <v>1744</v>
      </c>
      <c r="Y14124" s="267">
        <v>33180019</v>
      </c>
      <c r="AD14124" s="267" t="s">
        <v>13</v>
      </c>
      <c r="AF14124" s="267" t="s">
        <v>24</v>
      </c>
      <c r="AG14124" s="267" t="s">
        <v>24</v>
      </c>
    </row>
    <row r="14125" spans="3:33">
      <c r="C14125" s="267" t="s">
        <v>1741</v>
      </c>
      <c r="D14125" s="267" t="s">
        <v>727</v>
      </c>
      <c r="E14125" s="267">
        <v>12680</v>
      </c>
      <c r="F14125" s="267" t="s">
        <v>1444</v>
      </c>
      <c r="H14125" s="267">
        <v>1</v>
      </c>
      <c r="I14125" s="267" t="s">
        <v>583</v>
      </c>
      <c r="J14125" s="267">
        <v>0.5</v>
      </c>
      <c r="K14125" s="267" t="s">
        <v>1742</v>
      </c>
      <c r="P14125" s="267">
        <v>33180019</v>
      </c>
      <c r="Q14125" s="267" t="s">
        <v>1445</v>
      </c>
      <c r="S14125" s="267">
        <v>55</v>
      </c>
      <c r="U14125" s="267" t="s">
        <v>1464</v>
      </c>
      <c r="V14125" s="267" t="s">
        <v>13</v>
      </c>
      <c r="W14125" s="267">
        <v>4416194</v>
      </c>
      <c r="X14125" s="267" t="s">
        <v>1743</v>
      </c>
      <c r="Y14125" s="267">
        <v>33180019</v>
      </c>
      <c r="AF14125" s="267" t="s">
        <v>24</v>
      </c>
      <c r="AG14125" s="267" t="s">
        <v>24</v>
      </c>
    </row>
    <row r="14126" spans="3:33">
      <c r="C14126" s="267" t="s">
        <v>1741</v>
      </c>
      <c r="D14126" s="267" t="s">
        <v>727</v>
      </c>
      <c r="E14126" s="267">
        <v>14048</v>
      </c>
      <c r="F14126" s="267" t="s">
        <v>1444</v>
      </c>
      <c r="G14126" s="267" t="s">
        <v>1445</v>
      </c>
      <c r="H14126" s="267">
        <v>1</v>
      </c>
      <c r="I14126" s="267" t="s">
        <v>583</v>
      </c>
      <c r="J14126" s="267">
        <v>0.5</v>
      </c>
      <c r="K14126" s="267" t="s">
        <v>1742</v>
      </c>
      <c r="O14126" s="267" t="s">
        <v>24</v>
      </c>
      <c r="P14126" s="267">
        <v>33180019</v>
      </c>
      <c r="Q14126" s="267" t="s">
        <v>1445</v>
      </c>
      <c r="S14126" s="267">
        <v>55</v>
      </c>
      <c r="T14126" s="267" t="s">
        <v>13</v>
      </c>
      <c r="U14126" s="267" t="s">
        <v>1495</v>
      </c>
      <c r="V14126" s="267" t="s">
        <v>13</v>
      </c>
      <c r="W14126" s="267">
        <v>4416194</v>
      </c>
      <c r="X14126" s="267">
        <v>33180019</v>
      </c>
      <c r="Y14126" s="267">
        <v>33180019</v>
      </c>
      <c r="AD14126" s="267" t="s">
        <v>13</v>
      </c>
      <c r="AF14126" s="267" t="s">
        <v>24</v>
      </c>
    </row>
    <row r="14127" spans="3:33">
      <c r="C14127" s="267" t="s">
        <v>1741</v>
      </c>
      <c r="D14127" s="267" t="s">
        <v>727</v>
      </c>
      <c r="E14127" s="267">
        <v>336</v>
      </c>
      <c r="F14127" s="267" t="s">
        <v>1444</v>
      </c>
      <c r="G14127" s="267" t="s">
        <v>1445</v>
      </c>
      <c r="H14127" s="267">
        <v>1</v>
      </c>
      <c r="I14127" s="267" t="s">
        <v>583</v>
      </c>
      <c r="J14127" s="267">
        <v>0.5</v>
      </c>
      <c r="K14127" s="267" t="s">
        <v>1742</v>
      </c>
      <c r="O14127" s="267" t="s">
        <v>24</v>
      </c>
      <c r="P14127" s="267">
        <v>33180019</v>
      </c>
      <c r="Q14127" s="267" t="s">
        <v>1445</v>
      </c>
      <c r="S14127" s="267">
        <v>55</v>
      </c>
      <c r="T14127" s="267" t="s">
        <v>13</v>
      </c>
      <c r="U14127" s="267" t="s">
        <v>1497</v>
      </c>
      <c r="V14127" s="267" t="s">
        <v>13</v>
      </c>
      <c r="W14127" s="267">
        <v>4416194</v>
      </c>
      <c r="X14127" s="267">
        <v>33180019</v>
      </c>
      <c r="Y14127" s="267">
        <v>33180019</v>
      </c>
      <c r="AD14127" s="267" t="s">
        <v>13</v>
      </c>
      <c r="AF14127" s="267" t="s">
        <v>24</v>
      </c>
    </row>
    <row r="14128" spans="3:33">
      <c r="C14128" s="267" t="s">
        <v>2330</v>
      </c>
      <c r="D14128" s="267" t="s">
        <v>727</v>
      </c>
      <c r="E14128" s="267">
        <v>129</v>
      </c>
      <c r="F14128" s="267" t="s">
        <v>1444</v>
      </c>
      <c r="G14128" s="267" t="s">
        <v>1445</v>
      </c>
      <c r="H14128" s="267">
        <v>1</v>
      </c>
      <c r="I14128" s="267" t="s">
        <v>1705</v>
      </c>
      <c r="J14128" s="267" t="s">
        <v>1706</v>
      </c>
      <c r="K14128" s="267" t="s">
        <v>1707</v>
      </c>
      <c r="L14128" s="267" t="s">
        <v>1708</v>
      </c>
      <c r="O14128" s="267" t="s">
        <v>24</v>
      </c>
      <c r="P14128" s="267">
        <v>33182308</v>
      </c>
      <c r="Q14128" s="267" t="s">
        <v>1445</v>
      </c>
      <c r="S14128" s="267">
        <v>56</v>
      </c>
      <c r="T14128" s="267" t="s">
        <v>13</v>
      </c>
      <c r="U14128" s="267" t="s">
        <v>1468</v>
      </c>
      <c r="V14128" s="267" t="s">
        <v>13</v>
      </c>
      <c r="W14128" s="267">
        <v>4425420</v>
      </c>
      <c r="X14128" s="267">
        <v>13596785</v>
      </c>
      <c r="Y14128" s="267">
        <v>33182308</v>
      </c>
      <c r="AD14128" s="267" t="s">
        <v>13</v>
      </c>
      <c r="AF14128" s="267" t="s">
        <v>24</v>
      </c>
      <c r="AG14128" s="267" t="s">
        <v>24</v>
      </c>
    </row>
    <row r="14129" spans="3:33">
      <c r="C14129" s="267" t="s">
        <v>2330</v>
      </c>
      <c r="D14129" s="267" t="s">
        <v>727</v>
      </c>
      <c r="E14129" s="267">
        <v>1354</v>
      </c>
      <c r="F14129" s="267" t="s">
        <v>1444</v>
      </c>
      <c r="G14129" s="267" t="s">
        <v>1445</v>
      </c>
      <c r="H14129" s="267">
        <v>1</v>
      </c>
      <c r="I14129" s="267" t="s">
        <v>1705</v>
      </c>
      <c r="J14129" s="267" t="s">
        <v>1706</v>
      </c>
      <c r="K14129" s="267" t="s">
        <v>1707</v>
      </c>
      <c r="L14129" s="267" t="s">
        <v>1708</v>
      </c>
      <c r="O14129" s="267" t="s">
        <v>24</v>
      </c>
      <c r="P14129" s="267">
        <v>33182308</v>
      </c>
      <c r="Q14129" s="267" t="s">
        <v>1445</v>
      </c>
      <c r="S14129" s="267">
        <v>56</v>
      </c>
      <c r="T14129" s="267" t="s">
        <v>13</v>
      </c>
      <c r="U14129" s="267" t="s">
        <v>1451</v>
      </c>
      <c r="V14129" s="267" t="s">
        <v>13</v>
      </c>
      <c r="W14129" s="267">
        <v>4425420</v>
      </c>
      <c r="X14129" s="267">
        <v>13596785</v>
      </c>
      <c r="Y14129" s="267">
        <v>33182308</v>
      </c>
      <c r="AD14129" s="267" t="s">
        <v>13</v>
      </c>
      <c r="AF14129" s="267" t="s">
        <v>24</v>
      </c>
      <c r="AG14129" s="267" t="s">
        <v>24</v>
      </c>
    </row>
    <row r="14130" spans="3:33">
      <c r="C14130" s="267" t="s">
        <v>2330</v>
      </c>
      <c r="D14130" s="267" t="s">
        <v>727</v>
      </c>
      <c r="E14130" s="267">
        <v>1272</v>
      </c>
      <c r="F14130" s="267" t="s">
        <v>1444</v>
      </c>
      <c r="G14130" s="267" t="s">
        <v>1445</v>
      </c>
      <c r="H14130" s="267">
        <v>1</v>
      </c>
      <c r="I14130" s="267" t="s">
        <v>1705</v>
      </c>
      <c r="J14130" s="267" t="s">
        <v>1706</v>
      </c>
      <c r="K14130" s="267" t="s">
        <v>1707</v>
      </c>
      <c r="L14130" s="267" t="s">
        <v>1708</v>
      </c>
      <c r="O14130" s="267" t="s">
        <v>24</v>
      </c>
      <c r="P14130" s="267">
        <v>33182308</v>
      </c>
      <c r="Q14130" s="267" t="s">
        <v>1445</v>
      </c>
      <c r="S14130" s="267">
        <v>56</v>
      </c>
      <c r="T14130" s="267" t="s">
        <v>13</v>
      </c>
      <c r="U14130" s="267" t="s">
        <v>1458</v>
      </c>
      <c r="V14130" s="267" t="s">
        <v>13</v>
      </c>
      <c r="W14130" s="267">
        <v>4425420</v>
      </c>
      <c r="X14130" s="267" t="s">
        <v>2799</v>
      </c>
      <c r="Y14130" s="267">
        <v>33182308</v>
      </c>
      <c r="AD14130" s="267" t="s">
        <v>13</v>
      </c>
      <c r="AF14130" s="267" t="s">
        <v>24</v>
      </c>
      <c r="AG14130" s="267" t="s">
        <v>24</v>
      </c>
    </row>
    <row r="14131" spans="3:33">
      <c r="C14131" s="267" t="s">
        <v>2330</v>
      </c>
      <c r="D14131" s="267" t="s">
        <v>727</v>
      </c>
      <c r="E14131" s="267">
        <v>1</v>
      </c>
      <c r="F14131" s="267" t="s">
        <v>1444</v>
      </c>
      <c r="G14131" s="267" t="s">
        <v>1445</v>
      </c>
      <c r="H14131" s="267">
        <v>1</v>
      </c>
      <c r="I14131" s="267" t="s">
        <v>1705</v>
      </c>
      <c r="J14131" s="267" t="s">
        <v>1706</v>
      </c>
      <c r="K14131" s="267" t="s">
        <v>1707</v>
      </c>
      <c r="L14131" s="267" t="s">
        <v>1708</v>
      </c>
      <c r="O14131" s="267" t="s">
        <v>13</v>
      </c>
      <c r="P14131" s="267">
        <v>33182308</v>
      </c>
      <c r="Q14131" s="267" t="s">
        <v>1445</v>
      </c>
      <c r="S14131" s="267">
        <v>56</v>
      </c>
      <c r="T14131" s="267" t="s">
        <v>13</v>
      </c>
      <c r="U14131" s="267" t="s">
        <v>1446</v>
      </c>
      <c r="V14131" s="267" t="s">
        <v>24</v>
      </c>
      <c r="W14131" s="267">
        <v>4425420</v>
      </c>
      <c r="X14131" s="267">
        <v>33182308</v>
      </c>
      <c r="Y14131" s="267">
        <v>33182308</v>
      </c>
      <c r="AD14131" s="267" t="s">
        <v>13</v>
      </c>
      <c r="AF14131" s="267" t="s">
        <v>24</v>
      </c>
      <c r="AG14131" s="267" t="s">
        <v>24</v>
      </c>
    </row>
    <row r="14132" spans="3:33">
      <c r="C14132" s="267" t="s">
        <v>2330</v>
      </c>
      <c r="D14132" s="267" t="s">
        <v>727</v>
      </c>
      <c r="E14132" s="267">
        <v>2396</v>
      </c>
      <c r="F14132" s="267" t="s">
        <v>1444</v>
      </c>
      <c r="G14132" s="267" t="s">
        <v>1445</v>
      </c>
      <c r="H14132" s="267">
        <v>1</v>
      </c>
      <c r="I14132" s="267" t="s">
        <v>1705</v>
      </c>
      <c r="J14132" s="267" t="s">
        <v>1706</v>
      </c>
      <c r="K14132" s="267" t="s">
        <v>1707</v>
      </c>
      <c r="L14132" s="267" t="s">
        <v>1708</v>
      </c>
      <c r="O14132" s="267" t="s">
        <v>13</v>
      </c>
      <c r="P14132" s="267">
        <v>33182308</v>
      </c>
      <c r="Q14132" s="267" t="s">
        <v>1445</v>
      </c>
      <c r="S14132" s="267">
        <v>56</v>
      </c>
      <c r="T14132" s="267" t="s">
        <v>24</v>
      </c>
      <c r="U14132" s="267" t="s">
        <v>1594</v>
      </c>
      <c r="V14132" s="267" t="s">
        <v>13</v>
      </c>
      <c r="W14132" s="267">
        <v>4425420</v>
      </c>
      <c r="X14132" s="267" t="s">
        <v>2798</v>
      </c>
      <c r="Y14132" s="267">
        <v>33182308</v>
      </c>
      <c r="AD14132" s="267" t="s">
        <v>24</v>
      </c>
      <c r="AF14132" s="267" t="s">
        <v>24</v>
      </c>
      <c r="AG14132" s="267" t="s">
        <v>24</v>
      </c>
    </row>
    <row r="14133" spans="3:33">
      <c r="C14133" s="267" t="s">
        <v>2330</v>
      </c>
      <c r="D14133" s="267" t="s">
        <v>727</v>
      </c>
      <c r="E14133" s="267">
        <v>10634</v>
      </c>
      <c r="F14133" s="267" t="s">
        <v>1444</v>
      </c>
      <c r="G14133" s="267" t="s">
        <v>1445</v>
      </c>
      <c r="H14133" s="267">
        <v>1</v>
      </c>
      <c r="I14133" s="267" t="s">
        <v>1705</v>
      </c>
      <c r="J14133" s="267" t="s">
        <v>1706</v>
      </c>
      <c r="K14133" s="267" t="s">
        <v>1707</v>
      </c>
      <c r="L14133" s="267" t="s">
        <v>1708</v>
      </c>
      <c r="O14133" s="267" t="s">
        <v>24</v>
      </c>
      <c r="P14133" s="267">
        <v>33182308</v>
      </c>
      <c r="Q14133" s="267" t="s">
        <v>1445</v>
      </c>
      <c r="S14133" s="267">
        <v>56</v>
      </c>
      <c r="T14133" s="267" t="s">
        <v>13</v>
      </c>
      <c r="U14133" s="267" t="s">
        <v>1473</v>
      </c>
      <c r="V14133" s="267" t="s">
        <v>13</v>
      </c>
      <c r="W14133" s="267">
        <v>4425420</v>
      </c>
      <c r="X14133" s="267" t="s">
        <v>2797</v>
      </c>
      <c r="Y14133" s="267">
        <v>33182308</v>
      </c>
      <c r="AD14133" s="267" t="s">
        <v>13</v>
      </c>
      <c r="AF14133" s="267" t="s">
        <v>24</v>
      </c>
      <c r="AG14133" s="267" t="s">
        <v>24</v>
      </c>
    </row>
    <row r="14134" spans="3:33">
      <c r="C14134" s="267" t="s">
        <v>2330</v>
      </c>
      <c r="D14134" s="267" t="s">
        <v>727</v>
      </c>
      <c r="E14134" s="267">
        <v>3879</v>
      </c>
      <c r="F14134" s="267" t="s">
        <v>1444</v>
      </c>
      <c r="G14134" s="267" t="s">
        <v>1445</v>
      </c>
      <c r="H14134" s="267">
        <v>1</v>
      </c>
      <c r="I14134" s="267" t="s">
        <v>1705</v>
      </c>
      <c r="J14134" s="267" t="s">
        <v>1706</v>
      </c>
      <c r="K14134" s="267" t="s">
        <v>1707</v>
      </c>
      <c r="L14134" s="267" t="s">
        <v>1708</v>
      </c>
      <c r="O14134" s="267" t="s">
        <v>24</v>
      </c>
      <c r="P14134" s="267">
        <v>33182308</v>
      </c>
      <c r="Q14134" s="267" t="s">
        <v>1445</v>
      </c>
      <c r="S14134" s="267">
        <v>56</v>
      </c>
      <c r="T14134" s="267" t="s">
        <v>13</v>
      </c>
      <c r="U14134" s="267" t="s">
        <v>1467</v>
      </c>
      <c r="V14134" s="267" t="s">
        <v>13</v>
      </c>
      <c r="W14134" s="267">
        <v>4425420</v>
      </c>
      <c r="X14134" s="267" t="s">
        <v>2796</v>
      </c>
      <c r="Y14134" s="267">
        <v>33182308</v>
      </c>
      <c r="AD14134" s="267" t="s">
        <v>13</v>
      </c>
      <c r="AF14134" s="267" t="s">
        <v>24</v>
      </c>
      <c r="AG14134" s="267" t="s">
        <v>24</v>
      </c>
    </row>
    <row r="14135" spans="3:33">
      <c r="C14135" s="267" t="s">
        <v>2115</v>
      </c>
      <c r="D14135" s="267" t="s">
        <v>727</v>
      </c>
      <c r="E14135" s="267">
        <v>1</v>
      </c>
      <c r="F14135" s="267" t="s">
        <v>1444</v>
      </c>
      <c r="G14135" s="267" t="s">
        <v>1482</v>
      </c>
      <c r="H14135" s="267">
        <v>1</v>
      </c>
      <c r="I14135" s="267" t="s">
        <v>1705</v>
      </c>
      <c r="J14135" s="267" t="s">
        <v>1706</v>
      </c>
      <c r="K14135" s="267" t="s">
        <v>2116</v>
      </c>
      <c r="L14135" s="267" t="s">
        <v>2117</v>
      </c>
      <c r="O14135" s="267" t="s">
        <v>13</v>
      </c>
      <c r="P14135" s="267">
        <v>33198630</v>
      </c>
      <c r="Q14135" s="267" t="s">
        <v>1482</v>
      </c>
      <c r="S14135" s="267">
        <v>57</v>
      </c>
      <c r="T14135" s="267" t="s">
        <v>13</v>
      </c>
      <c r="U14135" s="267" t="s">
        <v>1446</v>
      </c>
      <c r="V14135" s="267" t="s">
        <v>24</v>
      </c>
      <c r="W14135" s="267">
        <v>4485300</v>
      </c>
      <c r="X14135" s="267">
        <v>33198630</v>
      </c>
      <c r="Y14135" s="267">
        <v>33198630</v>
      </c>
      <c r="Z14135" s="267">
        <v>3</v>
      </c>
      <c r="AA14135" s="267" t="s">
        <v>2119</v>
      </c>
      <c r="AB14135" s="267" t="s">
        <v>2120</v>
      </c>
      <c r="AD14135" s="267" t="s">
        <v>13</v>
      </c>
      <c r="AF14135" s="267" t="s">
        <v>24</v>
      </c>
      <c r="AG14135" s="267" t="s">
        <v>24</v>
      </c>
    </row>
    <row r="14136" spans="3:33">
      <c r="C14136" s="267" t="s">
        <v>2115</v>
      </c>
      <c r="D14136" s="267" t="s">
        <v>727</v>
      </c>
      <c r="E14136" s="267">
        <v>2396</v>
      </c>
      <c r="F14136" s="267" t="s">
        <v>1444</v>
      </c>
      <c r="G14136" s="267" t="s">
        <v>1445</v>
      </c>
      <c r="H14136" s="267">
        <v>1</v>
      </c>
      <c r="I14136" s="267" t="s">
        <v>1705</v>
      </c>
      <c r="J14136" s="267" t="s">
        <v>1706</v>
      </c>
      <c r="K14136" s="267" t="s">
        <v>2116</v>
      </c>
      <c r="L14136" s="267" t="s">
        <v>2117</v>
      </c>
      <c r="O14136" s="267" t="s">
        <v>13</v>
      </c>
      <c r="P14136" s="267">
        <v>33198630</v>
      </c>
      <c r="Q14136" s="267" t="s">
        <v>1482</v>
      </c>
      <c r="S14136" s="267">
        <v>57</v>
      </c>
      <c r="T14136" s="267" t="s">
        <v>24</v>
      </c>
      <c r="U14136" s="267" t="s">
        <v>1594</v>
      </c>
      <c r="V14136" s="267" t="s">
        <v>13</v>
      </c>
      <c r="W14136" s="267">
        <v>4485300</v>
      </c>
      <c r="X14136" s="267" t="s">
        <v>2118</v>
      </c>
      <c r="Y14136" s="267">
        <v>33198630</v>
      </c>
      <c r="Z14136" s="267">
        <v>3</v>
      </c>
      <c r="AA14136" s="267" t="s">
        <v>2119</v>
      </c>
      <c r="AB14136" s="267" t="s">
        <v>2120</v>
      </c>
      <c r="AD14136" s="267" t="s">
        <v>24</v>
      </c>
      <c r="AF14136" s="267" t="s">
        <v>24</v>
      </c>
      <c r="AG14136" s="267" t="s">
        <v>24</v>
      </c>
    </row>
    <row r="14137" spans="3:33">
      <c r="C14137" s="267" t="s">
        <v>2115</v>
      </c>
      <c r="D14137" s="267" t="s">
        <v>727</v>
      </c>
      <c r="E14137" s="267">
        <v>409</v>
      </c>
      <c r="F14137" s="267" t="s">
        <v>1444</v>
      </c>
      <c r="G14137" s="267" t="s">
        <v>1445</v>
      </c>
      <c r="H14137" s="267">
        <v>1</v>
      </c>
      <c r="I14137" s="267" t="s">
        <v>1705</v>
      </c>
      <c r="J14137" s="267" t="s">
        <v>1706</v>
      </c>
      <c r="K14137" s="267" t="s">
        <v>2116</v>
      </c>
      <c r="L14137" s="267" t="s">
        <v>2117</v>
      </c>
      <c r="O14137" s="267" t="s">
        <v>24</v>
      </c>
      <c r="P14137" s="267">
        <v>33198630</v>
      </c>
      <c r="Q14137" s="267" t="s">
        <v>1482</v>
      </c>
      <c r="S14137" s="267">
        <v>57</v>
      </c>
      <c r="T14137" s="267" t="s">
        <v>13</v>
      </c>
      <c r="U14137" s="267" t="s">
        <v>1469</v>
      </c>
      <c r="V14137" s="267" t="s">
        <v>13</v>
      </c>
      <c r="W14137" s="267">
        <v>4485300</v>
      </c>
      <c r="X14137" s="267" t="s">
        <v>2118</v>
      </c>
      <c r="Y14137" s="267">
        <v>33198630</v>
      </c>
      <c r="Z14137" s="267">
        <v>3</v>
      </c>
      <c r="AA14137" s="267" t="s">
        <v>2119</v>
      </c>
      <c r="AB14137" s="267" t="s">
        <v>2120</v>
      </c>
      <c r="AD14137" s="267" t="s">
        <v>13</v>
      </c>
      <c r="AF14137" s="267" t="s">
        <v>24</v>
      </c>
      <c r="AG14137" s="267" t="s">
        <v>24</v>
      </c>
    </row>
    <row r="14138" spans="3:33">
      <c r="C14138" s="267" t="s">
        <v>2330</v>
      </c>
      <c r="D14138" s="267" t="s">
        <v>727</v>
      </c>
      <c r="E14138" s="267">
        <v>1</v>
      </c>
      <c r="F14138" s="267" t="s">
        <v>1444</v>
      </c>
      <c r="G14138" s="267" t="s">
        <v>1445</v>
      </c>
      <c r="H14138" s="267">
        <v>1</v>
      </c>
      <c r="I14138" s="267" t="s">
        <v>1705</v>
      </c>
      <c r="J14138" s="267" t="s">
        <v>1706</v>
      </c>
      <c r="K14138" s="267" t="s">
        <v>1707</v>
      </c>
      <c r="L14138" s="267" t="s">
        <v>1708</v>
      </c>
      <c r="O14138" s="267" t="s">
        <v>13</v>
      </c>
      <c r="P14138" s="267">
        <v>33201030</v>
      </c>
      <c r="Q14138" s="267" t="s">
        <v>1445</v>
      </c>
      <c r="S14138" s="267">
        <v>58</v>
      </c>
      <c r="T14138" s="267" t="s">
        <v>13</v>
      </c>
      <c r="U14138" s="267" t="s">
        <v>1446</v>
      </c>
      <c r="V14138" s="267" t="s">
        <v>24</v>
      </c>
      <c r="W14138" s="267">
        <v>4495262</v>
      </c>
      <c r="X14138" s="267">
        <v>33201030</v>
      </c>
      <c r="Y14138" s="267">
        <v>33201030</v>
      </c>
      <c r="AD14138" s="267" t="s">
        <v>13</v>
      </c>
      <c r="AF14138" s="267" t="s">
        <v>24</v>
      </c>
      <c r="AG14138" s="267" t="s">
        <v>24</v>
      </c>
    </row>
    <row r="14139" spans="3:33">
      <c r="C14139" s="267" t="s">
        <v>2330</v>
      </c>
      <c r="D14139" s="267" t="s">
        <v>727</v>
      </c>
      <c r="E14139" s="267">
        <v>1354</v>
      </c>
      <c r="F14139" s="267" t="s">
        <v>1444</v>
      </c>
      <c r="H14139" s="267">
        <v>1</v>
      </c>
      <c r="I14139" s="267" t="s">
        <v>1705</v>
      </c>
      <c r="J14139" s="267" t="s">
        <v>1706</v>
      </c>
      <c r="K14139" s="267" t="s">
        <v>1707</v>
      </c>
      <c r="L14139" s="267" t="s">
        <v>1708</v>
      </c>
      <c r="O14139" s="267" t="s">
        <v>24</v>
      </c>
      <c r="P14139" s="267">
        <v>33201030</v>
      </c>
      <c r="Q14139" s="267" t="s">
        <v>1445</v>
      </c>
      <c r="S14139" s="267">
        <v>58</v>
      </c>
      <c r="T14139" s="267" t="s">
        <v>13</v>
      </c>
      <c r="U14139" s="267" t="s">
        <v>1451</v>
      </c>
      <c r="V14139" s="267" t="s">
        <v>13</v>
      </c>
      <c r="W14139" s="267">
        <v>4495262</v>
      </c>
      <c r="X14139" s="267">
        <v>11546558</v>
      </c>
      <c r="Y14139" s="267">
        <v>33201030</v>
      </c>
      <c r="AD14139" s="267" t="s">
        <v>13</v>
      </c>
      <c r="AF14139" s="267" t="s">
        <v>24</v>
      </c>
      <c r="AG14139" s="267" t="s">
        <v>24</v>
      </c>
    </row>
    <row r="14140" spans="3:33">
      <c r="C14140" s="267" t="s">
        <v>2330</v>
      </c>
      <c r="D14140" s="267" t="s">
        <v>727</v>
      </c>
      <c r="E14140" s="267">
        <v>2396</v>
      </c>
      <c r="F14140" s="267" t="s">
        <v>1444</v>
      </c>
      <c r="G14140" s="267" t="s">
        <v>1445</v>
      </c>
      <c r="H14140" s="267">
        <v>1</v>
      </c>
      <c r="I14140" s="267" t="s">
        <v>1705</v>
      </c>
      <c r="J14140" s="267" t="s">
        <v>1706</v>
      </c>
      <c r="K14140" s="267" t="s">
        <v>1707</v>
      </c>
      <c r="L14140" s="267" t="s">
        <v>1708</v>
      </c>
      <c r="O14140" s="267" t="s">
        <v>13</v>
      </c>
      <c r="P14140" s="267">
        <v>33201030</v>
      </c>
      <c r="Q14140" s="267" t="s">
        <v>1445</v>
      </c>
      <c r="S14140" s="267">
        <v>58</v>
      </c>
      <c r="T14140" s="267" t="s">
        <v>24</v>
      </c>
      <c r="U14140" s="267" t="s">
        <v>1594</v>
      </c>
      <c r="V14140" s="267" t="s">
        <v>13</v>
      </c>
      <c r="W14140" s="267">
        <v>4495262</v>
      </c>
      <c r="X14140" s="267" t="s">
        <v>2333</v>
      </c>
      <c r="Y14140" s="267">
        <v>33201030</v>
      </c>
      <c r="AD14140" s="267" t="s">
        <v>24</v>
      </c>
      <c r="AF14140" s="267" t="s">
        <v>24</v>
      </c>
      <c r="AG14140" s="267" t="s">
        <v>24</v>
      </c>
    </row>
    <row r="14141" spans="3:33">
      <c r="C14141" s="267" t="s">
        <v>2330</v>
      </c>
      <c r="D14141" s="267" t="s">
        <v>727</v>
      </c>
      <c r="E14141" s="267">
        <v>129</v>
      </c>
      <c r="F14141" s="267" t="s">
        <v>1444</v>
      </c>
      <c r="G14141" s="267" t="s">
        <v>1445</v>
      </c>
      <c r="H14141" s="267">
        <v>1</v>
      </c>
      <c r="I14141" s="267" t="s">
        <v>1705</v>
      </c>
      <c r="J14141" s="267" t="s">
        <v>1706</v>
      </c>
      <c r="K14141" s="267" t="s">
        <v>1707</v>
      </c>
      <c r="L14141" s="267" t="s">
        <v>1708</v>
      </c>
      <c r="O14141" s="267" t="s">
        <v>24</v>
      </c>
      <c r="P14141" s="267">
        <v>33201030</v>
      </c>
      <c r="Q14141" s="267" t="s">
        <v>1445</v>
      </c>
      <c r="S14141" s="267">
        <v>58</v>
      </c>
      <c r="T14141" s="267" t="s">
        <v>13</v>
      </c>
      <c r="U14141" s="267" t="s">
        <v>1468</v>
      </c>
      <c r="V14141" s="267" t="s">
        <v>13</v>
      </c>
      <c r="W14141" s="267">
        <v>4495262</v>
      </c>
      <c r="X14141" s="267">
        <v>11546558</v>
      </c>
      <c r="Y14141" s="267">
        <v>33201030</v>
      </c>
      <c r="AD14141" s="267" t="s">
        <v>13</v>
      </c>
      <c r="AF14141" s="267" t="s">
        <v>24</v>
      </c>
      <c r="AG14141" s="267" t="s">
        <v>24</v>
      </c>
    </row>
    <row r="14142" spans="3:33">
      <c r="C14142" s="267" t="s">
        <v>2330</v>
      </c>
      <c r="D14142" s="267" t="s">
        <v>727</v>
      </c>
      <c r="E14142" s="267">
        <v>2396</v>
      </c>
      <c r="F14142" s="267" t="s">
        <v>1444</v>
      </c>
      <c r="G14142" s="267" t="s">
        <v>1445</v>
      </c>
      <c r="H14142" s="267">
        <v>1</v>
      </c>
      <c r="I14142" s="267" t="s">
        <v>1705</v>
      </c>
      <c r="J14142" s="267" t="s">
        <v>1706</v>
      </c>
      <c r="K14142" s="267" t="s">
        <v>1707</v>
      </c>
      <c r="L14142" s="267" t="s">
        <v>1708</v>
      </c>
      <c r="O14142" s="267" t="s">
        <v>13</v>
      </c>
      <c r="P14142" s="267">
        <v>33201030</v>
      </c>
      <c r="Q14142" s="267" t="s">
        <v>1445</v>
      </c>
      <c r="S14142" s="267">
        <v>58</v>
      </c>
      <c r="T14142" s="267" t="s">
        <v>13</v>
      </c>
      <c r="U14142" s="267" t="s">
        <v>1594</v>
      </c>
      <c r="V14142" s="267" t="s">
        <v>13</v>
      </c>
      <c r="W14142" s="267">
        <v>4495262</v>
      </c>
      <c r="X14142" s="267" t="s">
        <v>2332</v>
      </c>
      <c r="Y14142" s="267">
        <v>33201030</v>
      </c>
      <c r="AD14142" s="267" t="s">
        <v>13</v>
      </c>
      <c r="AF14142" s="267" t="s">
        <v>24</v>
      </c>
      <c r="AG14142" s="267" t="s">
        <v>24</v>
      </c>
    </row>
    <row r="14143" spans="3:33">
      <c r="C14143" s="267" t="s">
        <v>2330</v>
      </c>
      <c r="D14143" s="267" t="s">
        <v>727</v>
      </c>
      <c r="E14143" s="267">
        <v>172</v>
      </c>
      <c r="F14143" s="267" t="s">
        <v>1444</v>
      </c>
      <c r="G14143" s="267" t="s">
        <v>1445</v>
      </c>
      <c r="H14143" s="267">
        <v>1</v>
      </c>
      <c r="I14143" s="267" t="s">
        <v>1705</v>
      </c>
      <c r="J14143" s="267" t="s">
        <v>1706</v>
      </c>
      <c r="K14143" s="267" t="s">
        <v>1707</v>
      </c>
      <c r="L14143" s="267" t="s">
        <v>1708</v>
      </c>
      <c r="O14143" s="267" t="s">
        <v>24</v>
      </c>
      <c r="P14143" s="267">
        <v>33201030</v>
      </c>
      <c r="Q14143" s="267" t="s">
        <v>1445</v>
      </c>
      <c r="S14143" s="267">
        <v>58</v>
      </c>
      <c r="T14143" s="267" t="s">
        <v>13</v>
      </c>
      <c r="U14143" s="267" t="s">
        <v>2195</v>
      </c>
      <c r="V14143" s="267" t="s">
        <v>13</v>
      </c>
      <c r="W14143" s="267">
        <v>4495262</v>
      </c>
      <c r="X14143" s="267">
        <v>60115063</v>
      </c>
      <c r="Y14143" s="267">
        <v>33201030</v>
      </c>
      <c r="AD14143" s="267" t="s">
        <v>13</v>
      </c>
      <c r="AF14143" s="267" t="s">
        <v>24</v>
      </c>
      <c r="AG14143" s="267" t="s">
        <v>24</v>
      </c>
    </row>
    <row r="14144" spans="3:33">
      <c r="C14144" s="267" t="s">
        <v>2330</v>
      </c>
      <c r="D14144" s="267" t="s">
        <v>727</v>
      </c>
      <c r="E14144" s="267">
        <v>3879</v>
      </c>
      <c r="F14144" s="267" t="s">
        <v>1444</v>
      </c>
      <c r="G14144" s="267" t="s">
        <v>1445</v>
      </c>
      <c r="H14144" s="267">
        <v>1</v>
      </c>
      <c r="I14144" s="267" t="s">
        <v>1705</v>
      </c>
      <c r="J14144" s="267" t="s">
        <v>1706</v>
      </c>
      <c r="K14144" s="267" t="s">
        <v>1707</v>
      </c>
      <c r="L14144" s="267" t="s">
        <v>1708</v>
      </c>
      <c r="O14144" s="267" t="s">
        <v>24</v>
      </c>
      <c r="P14144" s="267">
        <v>33201030</v>
      </c>
      <c r="Q14144" s="267" t="s">
        <v>1445</v>
      </c>
      <c r="S14144" s="267">
        <v>58</v>
      </c>
      <c r="T14144" s="267" t="s">
        <v>13</v>
      </c>
      <c r="U14144" s="267" t="s">
        <v>1467</v>
      </c>
      <c r="V14144" s="267" t="s">
        <v>13</v>
      </c>
      <c r="W14144" s="267">
        <v>4495262</v>
      </c>
      <c r="X14144" s="267" t="s">
        <v>2331</v>
      </c>
      <c r="Y14144" s="267">
        <v>33201030</v>
      </c>
      <c r="AD14144" s="267" t="s">
        <v>13</v>
      </c>
      <c r="AF14144" s="267" t="s">
        <v>24</v>
      </c>
      <c r="AG14144" s="267" t="s">
        <v>24</v>
      </c>
    </row>
    <row r="14145" spans="3:33">
      <c r="C14145" s="267" t="s">
        <v>1605</v>
      </c>
      <c r="D14145" s="267" t="s">
        <v>150</v>
      </c>
      <c r="E14145" s="267">
        <v>1</v>
      </c>
      <c r="F14145" s="267" t="s">
        <v>1444</v>
      </c>
      <c r="G14145" s="267" t="s">
        <v>1445</v>
      </c>
      <c r="H14145" s="267">
        <v>1</v>
      </c>
      <c r="I14145" s="267" t="s">
        <v>583</v>
      </c>
      <c r="J14145" s="267" t="s">
        <v>1606</v>
      </c>
      <c r="K14145" s="267">
        <v>150</v>
      </c>
      <c r="O14145" s="267" t="s">
        <v>13</v>
      </c>
      <c r="P14145" s="267">
        <v>33213534</v>
      </c>
      <c r="Q14145" s="267" t="s">
        <v>1445</v>
      </c>
      <c r="R14145" s="267" t="s">
        <v>8</v>
      </c>
      <c r="S14145" s="267">
        <v>59</v>
      </c>
      <c r="T14145" s="267" t="s">
        <v>24</v>
      </c>
      <c r="U14145" s="267" t="s">
        <v>1446</v>
      </c>
      <c r="V14145" s="267" t="s">
        <v>24</v>
      </c>
      <c r="W14145" s="267">
        <v>4530782</v>
      </c>
      <c r="X14145" s="267">
        <v>33213534</v>
      </c>
      <c r="Y14145" s="267">
        <v>33213534</v>
      </c>
      <c r="AD14145" s="267" t="s">
        <v>24</v>
      </c>
      <c r="AF14145" s="267" t="s">
        <v>24</v>
      </c>
      <c r="AG14145" s="267" t="s">
        <v>24</v>
      </c>
    </row>
    <row r="14146" spans="3:33">
      <c r="C14146" s="267" t="s">
        <v>1605</v>
      </c>
      <c r="D14146" s="267" t="s">
        <v>150</v>
      </c>
      <c r="E14146" s="267">
        <v>12680</v>
      </c>
      <c r="F14146" s="267" t="s">
        <v>1444</v>
      </c>
      <c r="G14146" s="267" t="s">
        <v>1445</v>
      </c>
      <c r="H14146" s="267">
        <v>1</v>
      </c>
      <c r="I14146" s="267" t="s">
        <v>583</v>
      </c>
      <c r="J14146" s="267" t="s">
        <v>1606</v>
      </c>
      <c r="K14146" s="267">
        <v>150</v>
      </c>
      <c r="O14146" s="267" t="s">
        <v>13</v>
      </c>
      <c r="P14146" s="267">
        <v>33213534</v>
      </c>
      <c r="Q14146" s="267" t="s">
        <v>1445</v>
      </c>
      <c r="R14146" s="267" t="s">
        <v>8</v>
      </c>
      <c r="S14146" s="267">
        <v>59</v>
      </c>
      <c r="T14146" s="267" t="s">
        <v>24</v>
      </c>
      <c r="U14146" s="267" t="s">
        <v>1464</v>
      </c>
      <c r="V14146" s="267" t="s">
        <v>13</v>
      </c>
      <c r="W14146" s="267">
        <v>4530782</v>
      </c>
      <c r="X14146" s="267" t="s">
        <v>1834</v>
      </c>
      <c r="Y14146" s="267">
        <v>33213534</v>
      </c>
      <c r="AD14146" s="267" t="s">
        <v>24</v>
      </c>
      <c r="AF14146" s="267" t="s">
        <v>24</v>
      </c>
      <c r="AG14146" s="267" t="s">
        <v>24</v>
      </c>
    </row>
    <row r="14147" spans="3:33">
      <c r="C14147" s="267" t="s">
        <v>1605</v>
      </c>
      <c r="D14147" s="267" t="s">
        <v>150</v>
      </c>
      <c r="E14147" s="267">
        <v>1</v>
      </c>
      <c r="F14147" s="267" t="s">
        <v>1444</v>
      </c>
      <c r="G14147" s="267" t="s">
        <v>1445</v>
      </c>
      <c r="H14147" s="267">
        <v>1</v>
      </c>
      <c r="I14147" s="267" t="s">
        <v>583</v>
      </c>
      <c r="J14147" s="267" t="s">
        <v>1606</v>
      </c>
      <c r="K14147" s="267">
        <v>150</v>
      </c>
      <c r="O14147" s="267" t="s">
        <v>13</v>
      </c>
      <c r="P14147" s="267">
        <v>33213535</v>
      </c>
      <c r="Q14147" s="267" t="s">
        <v>1445</v>
      </c>
      <c r="R14147" s="267" t="s">
        <v>8</v>
      </c>
      <c r="S14147" s="267">
        <v>60</v>
      </c>
      <c r="T14147" s="267" t="s">
        <v>24</v>
      </c>
      <c r="U14147" s="267" t="s">
        <v>1446</v>
      </c>
      <c r="V14147" s="267" t="s">
        <v>24</v>
      </c>
      <c r="W14147" s="267">
        <v>4530784</v>
      </c>
      <c r="X14147" s="267">
        <v>33213535</v>
      </c>
      <c r="Y14147" s="267">
        <v>33213535</v>
      </c>
      <c r="AD14147" s="267" t="s">
        <v>24</v>
      </c>
      <c r="AF14147" s="267" t="s">
        <v>24</v>
      </c>
      <c r="AG14147" s="267" t="s">
        <v>24</v>
      </c>
    </row>
    <row r="14148" spans="3:33">
      <c r="C14148" s="267" t="s">
        <v>1605</v>
      </c>
      <c r="D14148" s="267" t="s">
        <v>150</v>
      </c>
      <c r="E14148" s="267">
        <v>12680</v>
      </c>
      <c r="F14148" s="267" t="s">
        <v>1444</v>
      </c>
      <c r="G14148" s="267" t="s">
        <v>1445</v>
      </c>
      <c r="H14148" s="267">
        <v>1</v>
      </c>
      <c r="I14148" s="267" t="s">
        <v>583</v>
      </c>
      <c r="J14148" s="267" t="s">
        <v>1606</v>
      </c>
      <c r="K14148" s="267">
        <v>150</v>
      </c>
      <c r="O14148" s="267" t="s">
        <v>13</v>
      </c>
      <c r="P14148" s="267">
        <v>33213535</v>
      </c>
      <c r="Q14148" s="267" t="s">
        <v>1445</v>
      </c>
      <c r="R14148" s="267" t="s">
        <v>8</v>
      </c>
      <c r="S14148" s="267">
        <v>60</v>
      </c>
      <c r="T14148" s="267" t="s">
        <v>24</v>
      </c>
      <c r="U14148" s="267" t="s">
        <v>1464</v>
      </c>
      <c r="V14148" s="267" t="s">
        <v>13</v>
      </c>
      <c r="W14148" s="267">
        <v>4530784</v>
      </c>
      <c r="X14148" s="267" t="s">
        <v>2148</v>
      </c>
      <c r="Y14148" s="267">
        <v>33213535</v>
      </c>
      <c r="AD14148" s="267" t="s">
        <v>24</v>
      </c>
      <c r="AF14148" s="267" t="s">
        <v>24</v>
      </c>
      <c r="AG14148" s="267" t="s">
        <v>24</v>
      </c>
    </row>
    <row r="14149" spans="3:33">
      <c r="C14149" s="267" t="s">
        <v>2561</v>
      </c>
      <c r="D14149" s="267" t="s">
        <v>727</v>
      </c>
      <c r="E14149" s="267">
        <v>1</v>
      </c>
      <c r="F14149" s="267" t="s">
        <v>1444</v>
      </c>
      <c r="G14149" s="267" t="s">
        <v>1445</v>
      </c>
      <c r="H14149" s="267">
        <v>1</v>
      </c>
      <c r="I14149" s="267" t="s">
        <v>1705</v>
      </c>
      <c r="J14149" s="267" t="s">
        <v>2200</v>
      </c>
      <c r="K14149" s="267" t="s">
        <v>2562</v>
      </c>
      <c r="L14149" s="267" t="s">
        <v>2563</v>
      </c>
      <c r="O14149" s="267" t="s">
        <v>13</v>
      </c>
      <c r="P14149" s="267">
        <v>33224342</v>
      </c>
      <c r="Q14149" s="267" t="s">
        <v>1445</v>
      </c>
      <c r="S14149" s="267">
        <v>61</v>
      </c>
      <c r="T14149" s="267" t="s">
        <v>13</v>
      </c>
      <c r="U14149" s="267" t="s">
        <v>1446</v>
      </c>
      <c r="V14149" s="267" t="s">
        <v>24</v>
      </c>
      <c r="W14149" s="267">
        <v>4571998</v>
      </c>
      <c r="X14149" s="267">
        <v>33224342</v>
      </c>
      <c r="Y14149" s="267">
        <v>33224342</v>
      </c>
      <c r="AD14149" s="267" t="s">
        <v>13</v>
      </c>
      <c r="AF14149" s="267" t="s">
        <v>24</v>
      </c>
      <c r="AG14149" s="267" t="s">
        <v>24</v>
      </c>
    </row>
    <row r="14150" spans="3:33">
      <c r="C14150" s="267" t="s">
        <v>2561</v>
      </c>
      <c r="D14150" s="267" t="s">
        <v>727</v>
      </c>
      <c r="E14150" s="267">
        <v>2396</v>
      </c>
      <c r="F14150" s="267" t="s">
        <v>1444</v>
      </c>
      <c r="G14150" s="267" t="s">
        <v>1445</v>
      </c>
      <c r="H14150" s="267">
        <v>1</v>
      </c>
      <c r="I14150" s="267" t="s">
        <v>1705</v>
      </c>
      <c r="J14150" s="267" t="s">
        <v>2200</v>
      </c>
      <c r="K14150" s="267" t="s">
        <v>2562</v>
      </c>
      <c r="L14150" s="267" t="s">
        <v>2563</v>
      </c>
      <c r="O14150" s="267" t="s">
        <v>13</v>
      </c>
      <c r="P14150" s="267">
        <v>33224342</v>
      </c>
      <c r="Q14150" s="267" t="s">
        <v>1445</v>
      </c>
      <c r="S14150" s="267">
        <v>61</v>
      </c>
      <c r="T14150" s="267" t="s">
        <v>24</v>
      </c>
      <c r="U14150" s="267" t="s">
        <v>1594</v>
      </c>
      <c r="V14150" s="267" t="s">
        <v>13</v>
      </c>
      <c r="W14150" s="267">
        <v>4571998</v>
      </c>
      <c r="X14150" s="267" t="s">
        <v>2565</v>
      </c>
      <c r="Y14150" s="267">
        <v>33224342</v>
      </c>
      <c r="AD14150" s="267" t="s">
        <v>24</v>
      </c>
      <c r="AF14150" s="267" t="s">
        <v>24</v>
      </c>
      <c r="AG14150" s="267" t="s">
        <v>24</v>
      </c>
    </row>
    <row r="14151" spans="3:33">
      <c r="C14151" s="267" t="s">
        <v>2561</v>
      </c>
      <c r="D14151" s="267" t="s">
        <v>727</v>
      </c>
      <c r="E14151" s="267">
        <v>1354</v>
      </c>
      <c r="F14151" s="267" t="s">
        <v>1444</v>
      </c>
      <c r="H14151" s="267">
        <v>1</v>
      </c>
      <c r="I14151" s="267" t="s">
        <v>1705</v>
      </c>
      <c r="J14151" s="267" t="s">
        <v>2200</v>
      </c>
      <c r="K14151" s="267" t="s">
        <v>2562</v>
      </c>
      <c r="L14151" s="267" t="s">
        <v>2563</v>
      </c>
      <c r="O14151" s="267" t="s">
        <v>24</v>
      </c>
      <c r="P14151" s="267">
        <v>33224342</v>
      </c>
      <c r="Q14151" s="267" t="s">
        <v>1445</v>
      </c>
      <c r="S14151" s="267">
        <v>61</v>
      </c>
      <c r="T14151" s="267" t="s">
        <v>13</v>
      </c>
      <c r="U14151" s="267" t="s">
        <v>1451</v>
      </c>
      <c r="V14151" s="267" t="s">
        <v>13</v>
      </c>
      <c r="W14151" s="267">
        <v>4571998</v>
      </c>
      <c r="X14151" s="267">
        <v>13596804</v>
      </c>
      <c r="Y14151" s="267">
        <v>33224342</v>
      </c>
      <c r="AD14151" s="267" t="s">
        <v>13</v>
      </c>
      <c r="AF14151" s="267" t="s">
        <v>24</v>
      </c>
      <c r="AG14151" s="267" t="s">
        <v>24</v>
      </c>
    </row>
    <row r="14152" spans="3:33">
      <c r="C14152" s="267" t="s">
        <v>2561</v>
      </c>
      <c r="D14152" s="267" t="s">
        <v>727</v>
      </c>
      <c r="E14152" s="267">
        <v>3880</v>
      </c>
      <c r="F14152" s="267" t="s">
        <v>1444</v>
      </c>
      <c r="G14152" s="267" t="s">
        <v>1445</v>
      </c>
      <c r="H14152" s="267">
        <v>1</v>
      </c>
      <c r="I14152" s="267" t="s">
        <v>1705</v>
      </c>
      <c r="J14152" s="267" t="s">
        <v>2200</v>
      </c>
      <c r="K14152" s="267" t="s">
        <v>2562</v>
      </c>
      <c r="L14152" s="267" t="s">
        <v>2563</v>
      </c>
      <c r="O14152" s="267" t="s">
        <v>24</v>
      </c>
      <c r="P14152" s="267">
        <v>33224342</v>
      </c>
      <c r="Q14152" s="267" t="s">
        <v>1445</v>
      </c>
      <c r="S14152" s="267">
        <v>61</v>
      </c>
      <c r="T14152" s="267" t="s">
        <v>13</v>
      </c>
      <c r="U14152" s="267" t="s">
        <v>1463</v>
      </c>
      <c r="V14152" s="267" t="s">
        <v>13</v>
      </c>
      <c r="W14152" s="267">
        <v>4571998</v>
      </c>
      <c r="X14152" s="267">
        <v>31109275</v>
      </c>
      <c r="Y14152" s="267">
        <v>33224342</v>
      </c>
      <c r="AD14152" s="267" t="s">
        <v>13</v>
      </c>
      <c r="AF14152" s="267" t="s">
        <v>24</v>
      </c>
      <c r="AG14152" s="267" t="s">
        <v>24</v>
      </c>
    </row>
    <row r="14153" spans="3:33">
      <c r="C14153" s="267" t="s">
        <v>2561</v>
      </c>
      <c r="D14153" s="267" t="s">
        <v>727</v>
      </c>
      <c r="E14153" s="267">
        <v>10634</v>
      </c>
      <c r="F14153" s="267" t="s">
        <v>1444</v>
      </c>
      <c r="G14153" s="267" t="s">
        <v>1445</v>
      </c>
      <c r="H14153" s="267">
        <v>1</v>
      </c>
      <c r="I14153" s="267" t="s">
        <v>1705</v>
      </c>
      <c r="J14153" s="267" t="s">
        <v>2200</v>
      </c>
      <c r="K14153" s="267" t="s">
        <v>2562</v>
      </c>
      <c r="L14153" s="267" t="s">
        <v>2563</v>
      </c>
      <c r="O14153" s="267" t="s">
        <v>24</v>
      </c>
      <c r="P14153" s="267">
        <v>33224342</v>
      </c>
      <c r="Q14153" s="267" t="s">
        <v>1445</v>
      </c>
      <c r="S14153" s="267">
        <v>61</v>
      </c>
      <c r="T14153" s="267" t="s">
        <v>13</v>
      </c>
      <c r="U14153" s="267" t="s">
        <v>1473</v>
      </c>
      <c r="V14153" s="267" t="s">
        <v>13</v>
      </c>
      <c r="W14153" s="267">
        <v>4571998</v>
      </c>
      <c r="X14153" s="267" t="s">
        <v>2564</v>
      </c>
      <c r="Y14153" s="267">
        <v>33224342</v>
      </c>
      <c r="AD14153" s="267" t="s">
        <v>13</v>
      </c>
      <c r="AF14153" s="267" t="s">
        <v>24</v>
      </c>
      <c r="AG14153" s="267" t="s">
        <v>24</v>
      </c>
    </row>
    <row r="14154" spans="3:33" ht="285">
      <c r="C14154" s="267" t="s">
        <v>2131</v>
      </c>
      <c r="D14154" s="267" t="s">
        <v>727</v>
      </c>
      <c r="E14154" s="267">
        <v>1</v>
      </c>
      <c r="F14154" s="267" t="s">
        <v>1444</v>
      </c>
      <c r="G14154" s="267" t="s">
        <v>1445</v>
      </c>
      <c r="H14154" s="267">
        <v>1</v>
      </c>
      <c r="I14154" s="267" t="s">
        <v>596</v>
      </c>
      <c r="J14154" s="267" t="s">
        <v>2126</v>
      </c>
      <c r="K14154" s="267">
        <v>50</v>
      </c>
      <c r="O14154" s="267" t="s">
        <v>13</v>
      </c>
      <c r="P14154" s="267">
        <v>33227522</v>
      </c>
      <c r="Q14154" s="267" t="s">
        <v>1445</v>
      </c>
      <c r="S14154" s="267">
        <v>62</v>
      </c>
      <c r="T14154" s="267" t="s">
        <v>13</v>
      </c>
      <c r="U14154" s="267" t="s">
        <v>1446</v>
      </c>
      <c r="V14154" s="267" t="s">
        <v>24</v>
      </c>
      <c r="W14154" s="267">
        <v>4588722</v>
      </c>
      <c r="X14154" s="267">
        <v>33227522</v>
      </c>
      <c r="Y14154" s="267">
        <v>33227522</v>
      </c>
      <c r="Z14154" s="267">
        <v>4</v>
      </c>
      <c r="AA14154" s="267" t="s">
        <v>2011</v>
      </c>
      <c r="AB14154" s="270" t="s">
        <v>2133</v>
      </c>
      <c r="AD14154" s="267" t="s">
        <v>13</v>
      </c>
      <c r="AF14154" s="267" t="s">
        <v>24</v>
      </c>
      <c r="AG14154" s="267" t="s">
        <v>24</v>
      </c>
    </row>
    <row r="14155" spans="3:33" ht="285">
      <c r="C14155" s="267" t="s">
        <v>2131</v>
      </c>
      <c r="D14155" s="267" t="s">
        <v>727</v>
      </c>
      <c r="E14155" s="267">
        <v>1402</v>
      </c>
      <c r="F14155" s="267" t="s">
        <v>1444</v>
      </c>
      <c r="G14155" s="267" t="s">
        <v>1445</v>
      </c>
      <c r="H14155" s="267">
        <v>1</v>
      </c>
      <c r="I14155" s="267" t="s">
        <v>596</v>
      </c>
      <c r="J14155" s="267" t="s">
        <v>2126</v>
      </c>
      <c r="K14155" s="267">
        <v>50</v>
      </c>
      <c r="O14155" s="267" t="s">
        <v>13</v>
      </c>
      <c r="P14155" s="267">
        <v>33227522</v>
      </c>
      <c r="Q14155" s="267" t="s">
        <v>1445</v>
      </c>
      <c r="S14155" s="267">
        <v>62</v>
      </c>
      <c r="T14155" s="267" t="s">
        <v>24</v>
      </c>
      <c r="U14155" s="267" t="s">
        <v>1626</v>
      </c>
      <c r="V14155" s="267" t="s">
        <v>13</v>
      </c>
      <c r="W14155" s="267">
        <v>4588722</v>
      </c>
      <c r="X14155" s="267" t="s">
        <v>2134</v>
      </c>
      <c r="Y14155" s="267">
        <v>33227522</v>
      </c>
      <c r="Z14155" s="267">
        <v>4</v>
      </c>
      <c r="AA14155" s="267" t="s">
        <v>2011</v>
      </c>
      <c r="AB14155" s="270" t="s">
        <v>2133</v>
      </c>
      <c r="AD14155" s="267" t="s">
        <v>24</v>
      </c>
      <c r="AF14155" s="267" t="s">
        <v>24</v>
      </c>
      <c r="AG14155" s="267" t="s">
        <v>24</v>
      </c>
    </row>
    <row r="14156" spans="3:33" ht="285">
      <c r="C14156" s="267" t="s">
        <v>2131</v>
      </c>
      <c r="D14156" s="267" t="s">
        <v>727</v>
      </c>
      <c r="E14156" s="267">
        <v>1354</v>
      </c>
      <c r="F14156" s="267" t="s">
        <v>1444</v>
      </c>
      <c r="H14156" s="267">
        <v>1</v>
      </c>
      <c r="I14156" s="267" t="s">
        <v>596</v>
      </c>
      <c r="J14156" s="267" t="s">
        <v>2126</v>
      </c>
      <c r="K14156" s="267">
        <v>50</v>
      </c>
      <c r="O14156" s="267" t="s">
        <v>24</v>
      </c>
      <c r="P14156" s="267">
        <v>33227522</v>
      </c>
      <c r="Q14156" s="267" t="s">
        <v>1445</v>
      </c>
      <c r="S14156" s="267">
        <v>62</v>
      </c>
      <c r="U14156" s="267" t="s">
        <v>1451</v>
      </c>
      <c r="V14156" s="267" t="s">
        <v>13</v>
      </c>
      <c r="W14156" s="267">
        <v>4588722</v>
      </c>
      <c r="X14156" s="267">
        <v>13507118</v>
      </c>
      <c r="Y14156" s="267">
        <v>33227522</v>
      </c>
      <c r="Z14156" s="267">
        <v>4</v>
      </c>
      <c r="AA14156" s="267" t="s">
        <v>2011</v>
      </c>
      <c r="AB14156" s="270" t="s">
        <v>2133</v>
      </c>
      <c r="AD14156" s="267" t="s">
        <v>13</v>
      </c>
      <c r="AF14156" s="267" t="s">
        <v>24</v>
      </c>
      <c r="AG14156" s="267" t="s">
        <v>24</v>
      </c>
    </row>
    <row r="14157" spans="3:33" ht="285">
      <c r="C14157" s="267" t="s">
        <v>2131</v>
      </c>
      <c r="D14157" s="267" t="s">
        <v>727</v>
      </c>
      <c r="E14157" s="267">
        <v>129</v>
      </c>
      <c r="F14157" s="267" t="s">
        <v>1444</v>
      </c>
      <c r="G14157" s="267" t="s">
        <v>1445</v>
      </c>
      <c r="H14157" s="267">
        <v>1</v>
      </c>
      <c r="I14157" s="267" t="s">
        <v>596</v>
      </c>
      <c r="J14157" s="267" t="s">
        <v>2126</v>
      </c>
      <c r="K14157" s="267">
        <v>50</v>
      </c>
      <c r="O14157" s="267" t="s">
        <v>24</v>
      </c>
      <c r="P14157" s="267">
        <v>33227522</v>
      </c>
      <c r="Q14157" s="267" t="s">
        <v>1445</v>
      </c>
      <c r="S14157" s="267">
        <v>62</v>
      </c>
      <c r="T14157" s="267" t="s">
        <v>13</v>
      </c>
      <c r="U14157" s="267" t="s">
        <v>1468</v>
      </c>
      <c r="V14157" s="267" t="s">
        <v>13</v>
      </c>
      <c r="W14157" s="267">
        <v>4588722</v>
      </c>
      <c r="X14157" s="267">
        <v>13507118</v>
      </c>
      <c r="Y14157" s="267">
        <v>33227522</v>
      </c>
      <c r="Z14157" s="267">
        <v>4</v>
      </c>
      <c r="AA14157" s="267" t="s">
        <v>2011</v>
      </c>
      <c r="AB14157" s="270" t="s">
        <v>2133</v>
      </c>
      <c r="AD14157" s="267" t="s">
        <v>13</v>
      </c>
      <c r="AF14157" s="267" t="s">
        <v>24</v>
      </c>
      <c r="AG14157" s="267" t="s">
        <v>24</v>
      </c>
    </row>
    <row r="14158" spans="3:33" ht="285">
      <c r="C14158" s="267" t="s">
        <v>2131</v>
      </c>
      <c r="D14158" s="267" t="s">
        <v>727</v>
      </c>
      <c r="E14158" s="267">
        <v>1272</v>
      </c>
      <c r="F14158" s="267" t="s">
        <v>1444</v>
      </c>
      <c r="G14158" s="267" t="s">
        <v>1445</v>
      </c>
      <c r="H14158" s="267">
        <v>1</v>
      </c>
      <c r="I14158" s="267" t="s">
        <v>596</v>
      </c>
      <c r="J14158" s="267" t="s">
        <v>2126</v>
      </c>
      <c r="K14158" s="267">
        <v>50</v>
      </c>
      <c r="O14158" s="267" t="s">
        <v>24</v>
      </c>
      <c r="P14158" s="267">
        <v>33227522</v>
      </c>
      <c r="Q14158" s="267" t="s">
        <v>1445</v>
      </c>
      <c r="S14158" s="267">
        <v>62</v>
      </c>
      <c r="T14158" s="267" t="s">
        <v>13</v>
      </c>
      <c r="U14158" s="267" t="s">
        <v>1458</v>
      </c>
      <c r="V14158" s="267" t="s">
        <v>13</v>
      </c>
      <c r="W14158" s="267">
        <v>4588722</v>
      </c>
      <c r="X14158" s="267" t="s">
        <v>2132</v>
      </c>
      <c r="Y14158" s="267">
        <v>33227522</v>
      </c>
      <c r="Z14158" s="267">
        <v>4</v>
      </c>
      <c r="AA14158" s="267" t="s">
        <v>2011</v>
      </c>
      <c r="AB14158" s="270" t="s">
        <v>2133</v>
      </c>
      <c r="AD14158" s="267" t="s">
        <v>13</v>
      </c>
      <c r="AF14158" s="267" t="s">
        <v>24</v>
      </c>
      <c r="AG14158" s="267" t="s">
        <v>24</v>
      </c>
    </row>
    <row r="14159" spans="3:33" ht="210">
      <c r="C14159" s="267" t="s">
        <v>2125</v>
      </c>
      <c r="D14159" s="267" t="s">
        <v>727</v>
      </c>
      <c r="E14159" s="267">
        <v>219</v>
      </c>
      <c r="F14159" s="267" t="s">
        <v>1444</v>
      </c>
      <c r="G14159" s="267" t="s">
        <v>1456</v>
      </c>
      <c r="H14159" s="267">
        <v>1</v>
      </c>
      <c r="I14159" s="267" t="s">
        <v>596</v>
      </c>
      <c r="J14159" s="267" t="s">
        <v>2126</v>
      </c>
      <c r="K14159" s="267">
        <v>50</v>
      </c>
      <c r="O14159" s="267" t="s">
        <v>13</v>
      </c>
      <c r="P14159" s="267">
        <v>33235297</v>
      </c>
      <c r="Q14159" s="267" t="s">
        <v>1445</v>
      </c>
      <c r="S14159" s="267">
        <v>63</v>
      </c>
      <c r="T14159" s="267" t="s">
        <v>13</v>
      </c>
      <c r="U14159" s="267" t="s">
        <v>1457</v>
      </c>
      <c r="V14159" s="267" t="s">
        <v>13</v>
      </c>
      <c r="W14159" s="267">
        <v>4600594</v>
      </c>
      <c r="X14159" s="267" t="s">
        <v>2130</v>
      </c>
      <c r="Y14159" s="267">
        <v>33235297</v>
      </c>
      <c r="Z14159" s="267">
        <v>4</v>
      </c>
      <c r="AA14159" s="267" t="s">
        <v>2011</v>
      </c>
      <c r="AB14159" s="270" t="s">
        <v>2128</v>
      </c>
      <c r="AD14159" s="267" t="s">
        <v>13</v>
      </c>
      <c r="AF14159" s="267" t="s">
        <v>24</v>
      </c>
      <c r="AG14159" s="267" t="s">
        <v>24</v>
      </c>
    </row>
    <row r="14160" spans="3:33" ht="210">
      <c r="C14160" s="267" t="s">
        <v>2125</v>
      </c>
      <c r="D14160" s="267" t="s">
        <v>727</v>
      </c>
      <c r="E14160" s="267">
        <v>1</v>
      </c>
      <c r="F14160" s="267" t="s">
        <v>1444</v>
      </c>
      <c r="G14160" s="267" t="s">
        <v>1445</v>
      </c>
      <c r="H14160" s="267">
        <v>1</v>
      </c>
      <c r="I14160" s="267" t="s">
        <v>596</v>
      </c>
      <c r="J14160" s="267" t="s">
        <v>2126</v>
      </c>
      <c r="K14160" s="267">
        <v>50</v>
      </c>
      <c r="O14160" s="267" t="s">
        <v>13</v>
      </c>
      <c r="P14160" s="267">
        <v>33235297</v>
      </c>
      <c r="Q14160" s="267" t="s">
        <v>1445</v>
      </c>
      <c r="S14160" s="267">
        <v>63</v>
      </c>
      <c r="T14160" s="267" t="s">
        <v>13</v>
      </c>
      <c r="U14160" s="267" t="s">
        <v>1446</v>
      </c>
      <c r="V14160" s="267" t="s">
        <v>24</v>
      </c>
      <c r="W14160" s="267">
        <v>4600594</v>
      </c>
      <c r="X14160" s="267">
        <v>33235297</v>
      </c>
      <c r="Y14160" s="267">
        <v>33235297</v>
      </c>
      <c r="Z14160" s="267">
        <v>4</v>
      </c>
      <c r="AA14160" s="267" t="s">
        <v>2011</v>
      </c>
      <c r="AB14160" s="270" t="s">
        <v>2128</v>
      </c>
      <c r="AD14160" s="267" t="s">
        <v>13</v>
      </c>
      <c r="AF14160" s="267" t="s">
        <v>24</v>
      </c>
      <c r="AG14160" s="267" t="s">
        <v>24</v>
      </c>
    </row>
    <row r="14161" spans="3:33" ht="210">
      <c r="C14161" s="267" t="s">
        <v>2125</v>
      </c>
      <c r="D14161" s="267" t="s">
        <v>727</v>
      </c>
      <c r="E14161" s="267">
        <v>1402</v>
      </c>
      <c r="F14161" s="267" t="s">
        <v>1444</v>
      </c>
      <c r="G14161" s="267" t="s">
        <v>1445</v>
      </c>
      <c r="H14161" s="267">
        <v>1</v>
      </c>
      <c r="I14161" s="267" t="s">
        <v>596</v>
      </c>
      <c r="J14161" s="267" t="s">
        <v>2126</v>
      </c>
      <c r="K14161" s="267">
        <v>50</v>
      </c>
      <c r="O14161" s="267" t="s">
        <v>13</v>
      </c>
      <c r="P14161" s="267">
        <v>33235297</v>
      </c>
      <c r="Q14161" s="267" t="s">
        <v>1445</v>
      </c>
      <c r="S14161" s="267">
        <v>63</v>
      </c>
      <c r="T14161" s="267" t="s">
        <v>24</v>
      </c>
      <c r="U14161" s="267" t="s">
        <v>1626</v>
      </c>
      <c r="V14161" s="267" t="s">
        <v>13</v>
      </c>
      <c r="W14161" s="267">
        <v>4600594</v>
      </c>
      <c r="X14161" s="267" t="s">
        <v>2129</v>
      </c>
      <c r="Y14161" s="267">
        <v>33235297</v>
      </c>
      <c r="Z14161" s="267">
        <v>4</v>
      </c>
      <c r="AA14161" s="267" t="s">
        <v>2011</v>
      </c>
      <c r="AB14161" s="270" t="s">
        <v>2128</v>
      </c>
      <c r="AD14161" s="267" t="s">
        <v>24</v>
      </c>
      <c r="AF14161" s="267" t="s">
        <v>24</v>
      </c>
      <c r="AG14161" s="267" t="s">
        <v>24</v>
      </c>
    </row>
    <row r="14162" spans="3:33" ht="210">
      <c r="C14162" s="267" t="s">
        <v>2125</v>
      </c>
      <c r="D14162" s="267" t="s">
        <v>727</v>
      </c>
      <c r="E14162" s="267">
        <v>129</v>
      </c>
      <c r="F14162" s="267" t="s">
        <v>1444</v>
      </c>
      <c r="G14162" s="267" t="s">
        <v>1445</v>
      </c>
      <c r="H14162" s="267">
        <v>1</v>
      </c>
      <c r="I14162" s="267" t="s">
        <v>596</v>
      </c>
      <c r="J14162" s="267" t="s">
        <v>2126</v>
      </c>
      <c r="K14162" s="267">
        <v>50</v>
      </c>
      <c r="O14162" s="267" t="s">
        <v>24</v>
      </c>
      <c r="P14162" s="267">
        <v>33235297</v>
      </c>
      <c r="Q14162" s="267" t="s">
        <v>1445</v>
      </c>
      <c r="S14162" s="267">
        <v>63</v>
      </c>
      <c r="T14162" s="267" t="s">
        <v>13</v>
      </c>
      <c r="U14162" s="267" t="s">
        <v>1468</v>
      </c>
      <c r="V14162" s="267" t="s">
        <v>13</v>
      </c>
      <c r="W14162" s="267">
        <v>4600594</v>
      </c>
      <c r="X14162" s="267">
        <v>13507121</v>
      </c>
      <c r="Y14162" s="267">
        <v>33235297</v>
      </c>
      <c r="Z14162" s="267">
        <v>4</v>
      </c>
      <c r="AA14162" s="267" t="s">
        <v>2011</v>
      </c>
      <c r="AB14162" s="270" t="s">
        <v>2128</v>
      </c>
      <c r="AD14162" s="267" t="s">
        <v>13</v>
      </c>
      <c r="AF14162" s="267" t="s">
        <v>24</v>
      </c>
      <c r="AG14162" s="267" t="s">
        <v>24</v>
      </c>
    </row>
    <row r="14163" spans="3:33" ht="210">
      <c r="C14163" s="267" t="s">
        <v>2125</v>
      </c>
      <c r="D14163" s="267" t="s">
        <v>727</v>
      </c>
      <c r="E14163" s="267">
        <v>1354</v>
      </c>
      <c r="F14163" s="267" t="s">
        <v>1444</v>
      </c>
      <c r="H14163" s="267">
        <v>1</v>
      </c>
      <c r="I14163" s="267" t="s">
        <v>596</v>
      </c>
      <c r="J14163" s="267" t="s">
        <v>2126</v>
      </c>
      <c r="K14163" s="267">
        <v>50</v>
      </c>
      <c r="O14163" s="267" t="s">
        <v>24</v>
      </c>
      <c r="P14163" s="267">
        <v>33235297</v>
      </c>
      <c r="Q14163" s="267" t="s">
        <v>1445</v>
      </c>
      <c r="S14163" s="267">
        <v>63</v>
      </c>
      <c r="T14163" s="267" t="s">
        <v>13</v>
      </c>
      <c r="U14163" s="267" t="s">
        <v>1451</v>
      </c>
      <c r="V14163" s="267" t="s">
        <v>13</v>
      </c>
      <c r="W14163" s="267">
        <v>4600594</v>
      </c>
      <c r="X14163" s="267">
        <v>13507121</v>
      </c>
      <c r="Y14163" s="267">
        <v>33235297</v>
      </c>
      <c r="Z14163" s="267">
        <v>4</v>
      </c>
      <c r="AA14163" s="267" t="s">
        <v>2011</v>
      </c>
      <c r="AB14163" s="270" t="s">
        <v>2128</v>
      </c>
      <c r="AD14163" s="267" t="s">
        <v>13</v>
      </c>
      <c r="AF14163" s="267" t="s">
        <v>24</v>
      </c>
      <c r="AG14163" s="267" t="s">
        <v>24</v>
      </c>
    </row>
    <row r="14164" spans="3:33" ht="210">
      <c r="C14164" s="267" t="s">
        <v>2125</v>
      </c>
      <c r="D14164" s="267" t="s">
        <v>727</v>
      </c>
      <c r="E14164" s="267">
        <v>3880</v>
      </c>
      <c r="F14164" s="267" t="s">
        <v>1444</v>
      </c>
      <c r="G14164" s="267" t="s">
        <v>1445</v>
      </c>
      <c r="H14164" s="267">
        <v>1</v>
      </c>
      <c r="I14164" s="267" t="s">
        <v>596</v>
      </c>
      <c r="J14164" s="267" t="s">
        <v>2126</v>
      </c>
      <c r="K14164" s="267">
        <v>50</v>
      </c>
      <c r="O14164" s="267" t="s">
        <v>24</v>
      </c>
      <c r="P14164" s="267">
        <v>33235297</v>
      </c>
      <c r="Q14164" s="267" t="s">
        <v>1445</v>
      </c>
      <c r="S14164" s="267">
        <v>63</v>
      </c>
      <c r="T14164" s="267" t="s">
        <v>13</v>
      </c>
      <c r="U14164" s="267" t="s">
        <v>1463</v>
      </c>
      <c r="V14164" s="267" t="s">
        <v>13</v>
      </c>
      <c r="W14164" s="267">
        <v>4600594</v>
      </c>
      <c r="X14164" s="267">
        <v>31682276</v>
      </c>
      <c r="Y14164" s="267">
        <v>33235297</v>
      </c>
      <c r="Z14164" s="267">
        <v>4</v>
      </c>
      <c r="AA14164" s="267" t="s">
        <v>2011</v>
      </c>
      <c r="AB14164" s="270" t="s">
        <v>2128</v>
      </c>
      <c r="AD14164" s="267" t="s">
        <v>13</v>
      </c>
      <c r="AF14164" s="267" t="s">
        <v>24</v>
      </c>
      <c r="AG14164" s="267" t="s">
        <v>24</v>
      </c>
    </row>
    <row r="14165" spans="3:33" ht="210">
      <c r="C14165" s="267" t="s">
        <v>2125</v>
      </c>
      <c r="D14165" s="267" t="s">
        <v>727</v>
      </c>
      <c r="E14165" s="267">
        <v>12680</v>
      </c>
      <c r="F14165" s="267" t="s">
        <v>1444</v>
      </c>
      <c r="H14165" s="267">
        <v>1</v>
      </c>
      <c r="I14165" s="267" t="s">
        <v>596</v>
      </c>
      <c r="J14165" s="267" t="s">
        <v>2126</v>
      </c>
      <c r="K14165" s="267">
        <v>50</v>
      </c>
      <c r="P14165" s="267">
        <v>33235297</v>
      </c>
      <c r="Q14165" s="267" t="s">
        <v>1445</v>
      </c>
      <c r="S14165" s="267">
        <v>63</v>
      </c>
      <c r="U14165" s="267" t="s">
        <v>1464</v>
      </c>
      <c r="V14165" s="267" t="s">
        <v>13</v>
      </c>
      <c r="W14165" s="267">
        <v>4600594</v>
      </c>
      <c r="X14165" s="267" t="s">
        <v>2127</v>
      </c>
      <c r="Y14165" s="267">
        <v>33235297</v>
      </c>
      <c r="Z14165" s="267">
        <v>4</v>
      </c>
      <c r="AA14165" s="267" t="s">
        <v>2011</v>
      </c>
      <c r="AB14165" s="270" t="s">
        <v>2128</v>
      </c>
      <c r="AF14165" s="267" t="s">
        <v>24</v>
      </c>
      <c r="AG14165" s="267" t="s">
        <v>24</v>
      </c>
    </row>
    <row r="14166" spans="3:33">
      <c r="C14166" s="267" t="s">
        <v>2009</v>
      </c>
      <c r="D14166" s="267" t="s">
        <v>727</v>
      </c>
      <c r="E14166" s="267">
        <v>15062</v>
      </c>
      <c r="F14166" s="267" t="s">
        <v>1444</v>
      </c>
      <c r="G14166" s="267" t="s">
        <v>1461</v>
      </c>
      <c r="H14166" s="267">
        <v>1</v>
      </c>
      <c r="I14166" s="267" t="s">
        <v>596</v>
      </c>
      <c r="J14166" s="267">
        <v>0.64</v>
      </c>
      <c r="K14166" s="267" t="s">
        <v>2010</v>
      </c>
      <c r="O14166" s="267" t="s">
        <v>13</v>
      </c>
      <c r="P14166" s="267">
        <v>33251915</v>
      </c>
      <c r="Q14166" s="267" t="s">
        <v>1445</v>
      </c>
      <c r="S14166" s="267">
        <v>64</v>
      </c>
      <c r="T14166" s="267" t="s">
        <v>24</v>
      </c>
      <c r="U14166" s="267" t="s">
        <v>1492</v>
      </c>
      <c r="V14166" s="267" t="s">
        <v>13</v>
      </c>
      <c r="W14166" s="267">
        <v>4659232</v>
      </c>
      <c r="X14166" s="267" t="s">
        <v>2830</v>
      </c>
      <c r="Y14166" s="267">
        <v>33251915</v>
      </c>
      <c r="AD14166" s="267" t="s">
        <v>24</v>
      </c>
      <c r="AF14166" s="267" t="s">
        <v>24</v>
      </c>
      <c r="AG14166" s="267" t="s">
        <v>24</v>
      </c>
    </row>
    <row r="14167" spans="3:33">
      <c r="C14167" s="267" t="s">
        <v>2009</v>
      </c>
      <c r="D14167" s="267" t="s">
        <v>727</v>
      </c>
      <c r="E14167" s="267">
        <v>1</v>
      </c>
      <c r="F14167" s="267" t="s">
        <v>1444</v>
      </c>
      <c r="G14167" s="267" t="s">
        <v>1445</v>
      </c>
      <c r="H14167" s="267">
        <v>1</v>
      </c>
      <c r="I14167" s="267" t="s">
        <v>596</v>
      </c>
      <c r="J14167" s="267">
        <v>0.64</v>
      </c>
      <c r="K14167" s="267" t="s">
        <v>2010</v>
      </c>
      <c r="O14167" s="267" t="s">
        <v>13</v>
      </c>
      <c r="P14167" s="267">
        <v>33251915</v>
      </c>
      <c r="Q14167" s="267" t="s">
        <v>1445</v>
      </c>
      <c r="S14167" s="267">
        <v>64</v>
      </c>
      <c r="T14167" s="267" t="s">
        <v>13</v>
      </c>
      <c r="U14167" s="267" t="s">
        <v>1446</v>
      </c>
      <c r="V14167" s="267" t="s">
        <v>24</v>
      </c>
      <c r="W14167" s="267">
        <v>4659232</v>
      </c>
      <c r="X14167" s="267">
        <v>33251915</v>
      </c>
      <c r="Y14167" s="267">
        <v>33251915</v>
      </c>
      <c r="AD14167" s="267" t="s">
        <v>13</v>
      </c>
      <c r="AF14167" s="267" t="s">
        <v>24</v>
      </c>
      <c r="AG14167" s="267" t="s">
        <v>24</v>
      </c>
    </row>
    <row r="14168" spans="3:33">
      <c r="C14168" s="267" t="s">
        <v>2009</v>
      </c>
      <c r="D14168" s="267" t="s">
        <v>727</v>
      </c>
      <c r="E14168" s="267">
        <v>129</v>
      </c>
      <c r="F14168" s="267" t="s">
        <v>1444</v>
      </c>
      <c r="G14168" s="267" t="s">
        <v>1445</v>
      </c>
      <c r="H14168" s="267">
        <v>1</v>
      </c>
      <c r="I14168" s="267" t="s">
        <v>596</v>
      </c>
      <c r="J14168" s="267">
        <v>0.64</v>
      </c>
      <c r="K14168" s="267" t="s">
        <v>2010</v>
      </c>
      <c r="O14168" s="267" t="s">
        <v>24</v>
      </c>
      <c r="P14168" s="267">
        <v>33251915</v>
      </c>
      <c r="Q14168" s="267" t="s">
        <v>1445</v>
      </c>
      <c r="S14168" s="267">
        <v>64</v>
      </c>
      <c r="T14168" s="267" t="s">
        <v>13</v>
      </c>
      <c r="U14168" s="267" t="s">
        <v>1468</v>
      </c>
      <c r="V14168" s="267" t="s">
        <v>13</v>
      </c>
      <c r="W14168" s="267">
        <v>4659232</v>
      </c>
      <c r="X14168" s="267">
        <v>13583823</v>
      </c>
      <c r="Y14168" s="267">
        <v>33251915</v>
      </c>
      <c r="AD14168" s="267" t="s">
        <v>13</v>
      </c>
      <c r="AF14168" s="267" t="s">
        <v>24</v>
      </c>
      <c r="AG14168" s="267" t="s">
        <v>24</v>
      </c>
    </row>
    <row r="14169" spans="3:33">
      <c r="C14169" s="267" t="s">
        <v>2009</v>
      </c>
      <c r="D14169" s="267" t="s">
        <v>727</v>
      </c>
      <c r="E14169" s="267">
        <v>18206</v>
      </c>
      <c r="F14169" s="267" t="s">
        <v>1444</v>
      </c>
      <c r="G14169" s="267" t="s">
        <v>1445</v>
      </c>
      <c r="H14169" s="267">
        <v>1</v>
      </c>
      <c r="I14169" s="267" t="s">
        <v>596</v>
      </c>
      <c r="J14169" s="267">
        <v>0.64</v>
      </c>
      <c r="K14169" s="267" t="s">
        <v>2010</v>
      </c>
      <c r="O14169" s="267" t="s">
        <v>13</v>
      </c>
      <c r="P14169" s="267">
        <v>33251915</v>
      </c>
      <c r="Q14169" s="267" t="s">
        <v>1445</v>
      </c>
      <c r="S14169" s="267">
        <v>64</v>
      </c>
      <c r="T14169" s="267" t="s">
        <v>24</v>
      </c>
      <c r="U14169" s="267" t="s">
        <v>1491</v>
      </c>
      <c r="V14169" s="267" t="s">
        <v>13</v>
      </c>
      <c r="W14169" s="267">
        <v>4659232</v>
      </c>
      <c r="X14169" s="267" t="s">
        <v>2830</v>
      </c>
      <c r="Y14169" s="267">
        <v>33251915</v>
      </c>
      <c r="AD14169" s="267" t="s">
        <v>24</v>
      </c>
      <c r="AF14169" s="267" t="s">
        <v>24</v>
      </c>
      <c r="AG14169" s="267" t="s">
        <v>24</v>
      </c>
    </row>
    <row r="14170" spans="3:33">
      <c r="C14170" s="267" t="s">
        <v>2009</v>
      </c>
      <c r="D14170" s="267" t="s">
        <v>727</v>
      </c>
      <c r="E14170" s="267">
        <v>1354</v>
      </c>
      <c r="F14170" s="267" t="s">
        <v>1444</v>
      </c>
      <c r="G14170" s="267" t="s">
        <v>1445</v>
      </c>
      <c r="H14170" s="267">
        <v>1</v>
      </c>
      <c r="I14170" s="267" t="s">
        <v>596</v>
      </c>
      <c r="J14170" s="267">
        <v>0.64</v>
      </c>
      <c r="K14170" s="267" t="s">
        <v>2010</v>
      </c>
      <c r="O14170" s="267" t="s">
        <v>24</v>
      </c>
      <c r="P14170" s="267">
        <v>33251915</v>
      </c>
      <c r="Q14170" s="267" t="s">
        <v>1445</v>
      </c>
      <c r="S14170" s="267">
        <v>64</v>
      </c>
      <c r="T14170" s="267" t="s">
        <v>13</v>
      </c>
      <c r="U14170" s="267" t="s">
        <v>1451</v>
      </c>
      <c r="V14170" s="267" t="s">
        <v>13</v>
      </c>
      <c r="W14170" s="267">
        <v>4659232</v>
      </c>
      <c r="X14170" s="267">
        <v>13583823</v>
      </c>
      <c r="Y14170" s="267">
        <v>33251915</v>
      </c>
      <c r="AD14170" s="267" t="s">
        <v>13</v>
      </c>
      <c r="AF14170" s="267" t="s">
        <v>24</v>
      </c>
      <c r="AG14170" s="267" t="s">
        <v>24</v>
      </c>
    </row>
    <row r="14171" spans="3:33">
      <c r="C14171" s="267" t="s">
        <v>2963</v>
      </c>
      <c r="D14171" s="267" t="s">
        <v>150</v>
      </c>
      <c r="E14171" s="267">
        <v>1</v>
      </c>
      <c r="F14171" s="267" t="s">
        <v>1444</v>
      </c>
      <c r="G14171" s="267" t="s">
        <v>1445</v>
      </c>
      <c r="H14171" s="267">
        <v>1</v>
      </c>
      <c r="I14171" s="267" t="s">
        <v>2964</v>
      </c>
      <c r="J14171" s="267" t="s">
        <v>2965</v>
      </c>
      <c r="K14171" s="267" t="s">
        <v>2966</v>
      </c>
      <c r="P14171" s="267">
        <v>35426571</v>
      </c>
      <c r="Q14171" s="267" t="s">
        <v>1445</v>
      </c>
      <c r="S14171" s="267">
        <v>65</v>
      </c>
      <c r="U14171" s="267" t="s">
        <v>1446</v>
      </c>
      <c r="V14171" s="267" t="s">
        <v>24</v>
      </c>
      <c r="W14171" s="267">
        <v>6324868</v>
      </c>
      <c r="X14171" s="267">
        <v>35426571</v>
      </c>
      <c r="Y14171" s="267">
        <v>33252796</v>
      </c>
      <c r="AF14171" s="267" t="s">
        <v>24</v>
      </c>
      <c r="AG14171" s="267" t="s">
        <v>24</v>
      </c>
    </row>
    <row r="14172" spans="3:33">
      <c r="C14172" s="267" t="s">
        <v>2963</v>
      </c>
      <c r="D14172" s="267" t="s">
        <v>150</v>
      </c>
      <c r="E14172" s="267">
        <v>20366</v>
      </c>
      <c r="F14172" s="267" t="s">
        <v>1444</v>
      </c>
      <c r="G14172" s="267" t="s">
        <v>1445</v>
      </c>
      <c r="H14172" s="267">
        <v>1</v>
      </c>
      <c r="I14172" s="267" t="s">
        <v>2964</v>
      </c>
      <c r="J14172" s="267" t="s">
        <v>2965</v>
      </c>
      <c r="K14172" s="267" t="s">
        <v>2966</v>
      </c>
      <c r="P14172" s="267">
        <v>35426571</v>
      </c>
      <c r="Q14172" s="267" t="s">
        <v>1445</v>
      </c>
      <c r="S14172" s="267">
        <v>65</v>
      </c>
      <c r="U14172" s="267" t="s">
        <v>2967</v>
      </c>
      <c r="V14172" s="267" t="s">
        <v>13</v>
      </c>
      <c r="W14172" s="267">
        <v>6324868</v>
      </c>
      <c r="X14172" s="267">
        <v>33252796</v>
      </c>
      <c r="Y14172" s="267">
        <v>33252796</v>
      </c>
      <c r="AD14172" s="267" t="s">
        <v>24</v>
      </c>
      <c r="AG14172" s="267" t="s">
        <v>24</v>
      </c>
    </row>
    <row r="14173" spans="3:33">
      <c r="C14173" s="267" t="s">
        <v>2330</v>
      </c>
      <c r="D14173" s="267" t="s">
        <v>727</v>
      </c>
      <c r="E14173" s="267">
        <v>1272</v>
      </c>
      <c r="F14173" s="267" t="s">
        <v>1444</v>
      </c>
      <c r="G14173" s="267" t="s">
        <v>1445</v>
      </c>
      <c r="H14173" s="267">
        <v>1</v>
      </c>
      <c r="I14173" s="267" t="s">
        <v>1705</v>
      </c>
      <c r="J14173" s="267" t="s">
        <v>1706</v>
      </c>
      <c r="K14173" s="267" t="s">
        <v>1707</v>
      </c>
      <c r="L14173" s="267" t="s">
        <v>1708</v>
      </c>
      <c r="O14173" s="267" t="s">
        <v>24</v>
      </c>
      <c r="P14173" s="267">
        <v>33252796</v>
      </c>
      <c r="Q14173" s="267" t="s">
        <v>1445</v>
      </c>
      <c r="S14173" s="267">
        <v>65</v>
      </c>
      <c r="T14173" s="267" t="s">
        <v>13</v>
      </c>
      <c r="U14173" s="267" t="s">
        <v>1458</v>
      </c>
      <c r="V14173" s="267" t="s">
        <v>13</v>
      </c>
      <c r="W14173" s="267">
        <v>4654456</v>
      </c>
      <c r="X14173" s="267" t="s">
        <v>2540</v>
      </c>
      <c r="Y14173" s="267">
        <v>33252796</v>
      </c>
      <c r="AD14173" s="267" t="s">
        <v>13</v>
      </c>
      <c r="AF14173" s="267" t="s">
        <v>24</v>
      </c>
      <c r="AG14173" s="267" t="s">
        <v>24</v>
      </c>
    </row>
    <row r="14174" spans="3:33">
      <c r="C14174" s="267" t="s">
        <v>2330</v>
      </c>
      <c r="D14174" s="267" t="s">
        <v>727</v>
      </c>
      <c r="E14174" s="267">
        <v>409</v>
      </c>
      <c r="F14174" s="267" t="s">
        <v>1444</v>
      </c>
      <c r="G14174" s="267" t="s">
        <v>1445</v>
      </c>
      <c r="H14174" s="267">
        <v>1</v>
      </c>
      <c r="I14174" s="267" t="s">
        <v>1705</v>
      </c>
      <c r="J14174" s="267" t="s">
        <v>1706</v>
      </c>
      <c r="K14174" s="267" t="s">
        <v>1707</v>
      </c>
      <c r="L14174" s="267" t="s">
        <v>1708</v>
      </c>
      <c r="O14174" s="267" t="s">
        <v>24</v>
      </c>
      <c r="P14174" s="267">
        <v>33252796</v>
      </c>
      <c r="Q14174" s="267" t="s">
        <v>1445</v>
      </c>
      <c r="S14174" s="267">
        <v>65</v>
      </c>
      <c r="T14174" s="267" t="s">
        <v>13</v>
      </c>
      <c r="U14174" s="267" t="s">
        <v>1469</v>
      </c>
      <c r="V14174" s="267" t="s">
        <v>13</v>
      </c>
      <c r="W14174" s="267">
        <v>4654456</v>
      </c>
      <c r="X14174" s="267" t="s">
        <v>2539</v>
      </c>
      <c r="Y14174" s="267">
        <v>33252796</v>
      </c>
      <c r="AD14174" s="267" t="s">
        <v>13</v>
      </c>
      <c r="AF14174" s="267" t="s">
        <v>24</v>
      </c>
      <c r="AG14174" s="267" t="s">
        <v>24</v>
      </c>
    </row>
    <row r="14175" spans="3:33">
      <c r="C14175" s="267" t="s">
        <v>2330</v>
      </c>
      <c r="D14175" s="267" t="s">
        <v>727</v>
      </c>
      <c r="E14175" s="267">
        <v>1</v>
      </c>
      <c r="F14175" s="267" t="s">
        <v>1444</v>
      </c>
      <c r="G14175" s="267" t="s">
        <v>1445</v>
      </c>
      <c r="H14175" s="267">
        <v>1</v>
      </c>
      <c r="I14175" s="267" t="s">
        <v>1705</v>
      </c>
      <c r="J14175" s="267" t="s">
        <v>1706</v>
      </c>
      <c r="K14175" s="267" t="s">
        <v>1707</v>
      </c>
      <c r="L14175" s="267" t="s">
        <v>1708</v>
      </c>
      <c r="O14175" s="267" t="s">
        <v>13</v>
      </c>
      <c r="P14175" s="267">
        <v>33252796</v>
      </c>
      <c r="Q14175" s="267" t="s">
        <v>1445</v>
      </c>
      <c r="S14175" s="267">
        <v>65</v>
      </c>
      <c r="T14175" s="267" t="s">
        <v>13</v>
      </c>
      <c r="U14175" s="267" t="s">
        <v>1446</v>
      </c>
      <c r="V14175" s="267" t="s">
        <v>24</v>
      </c>
      <c r="W14175" s="267">
        <v>4654456</v>
      </c>
      <c r="X14175" s="267">
        <v>33252796</v>
      </c>
      <c r="Y14175" s="267">
        <v>33252796</v>
      </c>
      <c r="AD14175" s="267" t="s">
        <v>13</v>
      </c>
      <c r="AF14175" s="267" t="s">
        <v>24</v>
      </c>
      <c r="AG14175" s="267" t="s">
        <v>24</v>
      </c>
    </row>
    <row r="14176" spans="3:33">
      <c r="C14176" s="267" t="s">
        <v>2330</v>
      </c>
      <c r="D14176" s="267" t="s">
        <v>727</v>
      </c>
      <c r="E14176" s="267">
        <v>2396</v>
      </c>
      <c r="F14176" s="267" t="s">
        <v>1444</v>
      </c>
      <c r="G14176" s="267" t="s">
        <v>1445</v>
      </c>
      <c r="H14176" s="267">
        <v>1</v>
      </c>
      <c r="I14176" s="267" t="s">
        <v>1705</v>
      </c>
      <c r="J14176" s="267" t="s">
        <v>1706</v>
      </c>
      <c r="K14176" s="267" t="s">
        <v>1707</v>
      </c>
      <c r="L14176" s="267" t="s">
        <v>1708</v>
      </c>
      <c r="O14176" s="267" t="s">
        <v>13</v>
      </c>
      <c r="P14176" s="267">
        <v>33252796</v>
      </c>
      <c r="Q14176" s="267" t="s">
        <v>1445</v>
      </c>
      <c r="S14176" s="267">
        <v>65</v>
      </c>
      <c r="T14176" s="267" t="s">
        <v>24</v>
      </c>
      <c r="U14176" s="267" t="s">
        <v>1594</v>
      </c>
      <c r="V14176" s="267" t="s">
        <v>13</v>
      </c>
      <c r="W14176" s="267">
        <v>4654456</v>
      </c>
      <c r="X14176" s="267" t="s">
        <v>2539</v>
      </c>
      <c r="Y14176" s="267">
        <v>33252796</v>
      </c>
      <c r="AD14176" s="267" t="s">
        <v>24</v>
      </c>
      <c r="AF14176" s="267" t="s">
        <v>24</v>
      </c>
      <c r="AG14176" s="267" t="s">
        <v>24</v>
      </c>
    </row>
    <row r="14177" spans="3:33">
      <c r="C14177" s="267" t="s">
        <v>2330</v>
      </c>
      <c r="D14177" s="267" t="s">
        <v>727</v>
      </c>
      <c r="E14177" s="267">
        <v>10634</v>
      </c>
      <c r="F14177" s="267" t="s">
        <v>1444</v>
      </c>
      <c r="G14177" s="267" t="s">
        <v>1445</v>
      </c>
      <c r="H14177" s="267">
        <v>1</v>
      </c>
      <c r="I14177" s="267" t="s">
        <v>1705</v>
      </c>
      <c r="J14177" s="267" t="s">
        <v>1706</v>
      </c>
      <c r="K14177" s="267" t="s">
        <v>1707</v>
      </c>
      <c r="L14177" s="267" t="s">
        <v>1708</v>
      </c>
      <c r="O14177" s="267" t="s">
        <v>24</v>
      </c>
      <c r="P14177" s="267">
        <v>33252796</v>
      </c>
      <c r="Q14177" s="267" t="s">
        <v>1445</v>
      </c>
      <c r="S14177" s="267">
        <v>65</v>
      </c>
      <c r="T14177" s="267" t="s">
        <v>13</v>
      </c>
      <c r="U14177" s="267" t="s">
        <v>1473</v>
      </c>
      <c r="V14177" s="267" t="s">
        <v>13</v>
      </c>
      <c r="W14177" s="267">
        <v>4654456</v>
      </c>
      <c r="X14177" s="267" t="s">
        <v>2538</v>
      </c>
      <c r="Y14177" s="267">
        <v>33252796</v>
      </c>
      <c r="AD14177" s="267" t="s">
        <v>13</v>
      </c>
      <c r="AF14177" s="267" t="s">
        <v>24</v>
      </c>
      <c r="AG14177" s="267" t="s">
        <v>24</v>
      </c>
    </row>
    <row r="14178" spans="3:33">
      <c r="C14178" s="267" t="s">
        <v>2330</v>
      </c>
      <c r="D14178" s="267" t="s">
        <v>727</v>
      </c>
      <c r="E14178" s="267">
        <v>1354</v>
      </c>
      <c r="F14178" s="267" t="s">
        <v>1444</v>
      </c>
      <c r="H14178" s="267">
        <v>1</v>
      </c>
      <c r="I14178" s="267" t="s">
        <v>1705</v>
      </c>
      <c r="J14178" s="267" t="s">
        <v>1706</v>
      </c>
      <c r="K14178" s="267" t="s">
        <v>1707</v>
      </c>
      <c r="L14178" s="267" t="s">
        <v>1708</v>
      </c>
      <c r="O14178" s="267" t="s">
        <v>24</v>
      </c>
      <c r="P14178" s="267">
        <v>33252796</v>
      </c>
      <c r="Q14178" s="267" t="s">
        <v>1445</v>
      </c>
      <c r="S14178" s="267">
        <v>65</v>
      </c>
      <c r="T14178" s="267" t="s">
        <v>13</v>
      </c>
      <c r="U14178" s="267" t="s">
        <v>1451</v>
      </c>
      <c r="V14178" s="267" t="s">
        <v>13</v>
      </c>
      <c r="W14178" s="267">
        <v>4654456</v>
      </c>
      <c r="X14178" s="267">
        <v>84199174</v>
      </c>
      <c r="Y14178" s="267">
        <v>33252796</v>
      </c>
      <c r="AD14178" s="267" t="s">
        <v>13</v>
      </c>
      <c r="AF14178" s="267" t="s">
        <v>24</v>
      </c>
      <c r="AG14178" s="267" t="s">
        <v>24</v>
      </c>
    </row>
    <row r="14179" spans="3:33">
      <c r="C14179" s="267" t="s">
        <v>2330</v>
      </c>
      <c r="D14179" s="267" t="s">
        <v>727</v>
      </c>
      <c r="E14179" s="267">
        <v>3879</v>
      </c>
      <c r="F14179" s="267" t="s">
        <v>1444</v>
      </c>
      <c r="G14179" s="267" t="s">
        <v>1445</v>
      </c>
      <c r="H14179" s="267">
        <v>1</v>
      </c>
      <c r="I14179" s="267" t="s">
        <v>1705</v>
      </c>
      <c r="J14179" s="267" t="s">
        <v>1706</v>
      </c>
      <c r="K14179" s="267" t="s">
        <v>1707</v>
      </c>
      <c r="L14179" s="267" t="s">
        <v>1708</v>
      </c>
      <c r="O14179" s="267" t="s">
        <v>24</v>
      </c>
      <c r="P14179" s="267">
        <v>33252796</v>
      </c>
      <c r="Q14179" s="267" t="s">
        <v>1445</v>
      </c>
      <c r="S14179" s="267">
        <v>65</v>
      </c>
      <c r="T14179" s="267" t="s">
        <v>13</v>
      </c>
      <c r="U14179" s="267" t="s">
        <v>1467</v>
      </c>
      <c r="V14179" s="267" t="s">
        <v>13</v>
      </c>
      <c r="W14179" s="267">
        <v>4654456</v>
      </c>
      <c r="X14179" s="267" t="s">
        <v>2537</v>
      </c>
      <c r="Y14179" s="267">
        <v>33252796</v>
      </c>
      <c r="AD14179" s="267" t="s">
        <v>13</v>
      </c>
      <c r="AF14179" s="267" t="s">
        <v>24</v>
      </c>
      <c r="AG14179" s="267" t="s">
        <v>24</v>
      </c>
    </row>
    <row r="14180" spans="3:33">
      <c r="C14180" s="267" t="s">
        <v>2423</v>
      </c>
      <c r="D14180" s="267" t="s">
        <v>727</v>
      </c>
      <c r="E14180" s="267">
        <v>1893</v>
      </c>
      <c r="F14180" s="267" t="s">
        <v>1444</v>
      </c>
      <c r="G14180" s="267" t="s">
        <v>1445</v>
      </c>
      <c r="H14180" s="267">
        <v>1</v>
      </c>
      <c r="I14180" s="267" t="s">
        <v>597</v>
      </c>
      <c r="J14180" s="267" t="s">
        <v>2424</v>
      </c>
      <c r="O14180" s="267" t="s">
        <v>13</v>
      </c>
      <c r="P14180" s="267">
        <v>33253876</v>
      </c>
      <c r="Q14180" s="267" t="s">
        <v>1445</v>
      </c>
      <c r="S14180" s="267">
        <v>66</v>
      </c>
      <c r="T14180" s="267" t="s">
        <v>24</v>
      </c>
      <c r="U14180" s="267" t="s">
        <v>2425</v>
      </c>
      <c r="V14180" s="267" t="s">
        <v>13</v>
      </c>
      <c r="W14180" s="267">
        <v>4664646</v>
      </c>
      <c r="X14180" s="267" t="s">
        <v>2426</v>
      </c>
      <c r="Y14180" s="267">
        <v>33253876</v>
      </c>
      <c r="AD14180" s="267" t="s">
        <v>24</v>
      </c>
      <c r="AF14180" s="267" t="s">
        <v>24</v>
      </c>
      <c r="AG14180" s="267" t="s">
        <v>24</v>
      </c>
    </row>
    <row r="14181" spans="3:33">
      <c r="C14181" s="267" t="s">
        <v>2423</v>
      </c>
      <c r="D14181" s="267" t="s">
        <v>727</v>
      </c>
      <c r="E14181" s="267">
        <v>1</v>
      </c>
      <c r="F14181" s="267" t="s">
        <v>1444</v>
      </c>
      <c r="G14181" s="267" t="s">
        <v>1445</v>
      </c>
      <c r="H14181" s="267">
        <v>1</v>
      </c>
      <c r="I14181" s="267" t="s">
        <v>597</v>
      </c>
      <c r="J14181" s="267" t="s">
        <v>2424</v>
      </c>
      <c r="O14181" s="267" t="s">
        <v>13</v>
      </c>
      <c r="P14181" s="267">
        <v>33253876</v>
      </c>
      <c r="Q14181" s="267" t="s">
        <v>1445</v>
      </c>
      <c r="S14181" s="267">
        <v>66</v>
      </c>
      <c r="T14181" s="267" t="s">
        <v>13</v>
      </c>
      <c r="U14181" s="267" t="s">
        <v>1446</v>
      </c>
      <c r="V14181" s="267" t="s">
        <v>24</v>
      </c>
      <c r="W14181" s="267">
        <v>4664646</v>
      </c>
      <c r="X14181" s="267">
        <v>33253876</v>
      </c>
      <c r="Y14181" s="267">
        <v>33253876</v>
      </c>
      <c r="AD14181" s="267" t="s">
        <v>13</v>
      </c>
      <c r="AF14181" s="267" t="s">
        <v>24</v>
      </c>
      <c r="AG14181" s="267" t="s">
        <v>24</v>
      </c>
    </row>
    <row r="14182" spans="3:33">
      <c r="C14182" s="267" t="s">
        <v>2015</v>
      </c>
      <c r="D14182" s="267" t="s">
        <v>41</v>
      </c>
      <c r="E14182" s="267">
        <v>129</v>
      </c>
      <c r="F14182" s="267" t="s">
        <v>1444</v>
      </c>
      <c r="G14182" s="267" t="s">
        <v>1445</v>
      </c>
      <c r="H14182" s="267">
        <v>1</v>
      </c>
      <c r="I14182" s="267" t="s">
        <v>595</v>
      </c>
      <c r="J14182" s="267" t="s">
        <v>596</v>
      </c>
      <c r="K14182" s="267" t="s">
        <v>1627</v>
      </c>
      <c r="O14182" s="267" t="s">
        <v>24</v>
      </c>
      <c r="P14182" s="267">
        <v>33253897</v>
      </c>
      <c r="Q14182" s="267" t="s">
        <v>1445</v>
      </c>
      <c r="S14182" s="267">
        <v>67</v>
      </c>
      <c r="T14182" s="267" t="s">
        <v>13</v>
      </c>
      <c r="U14182" s="267" t="s">
        <v>1468</v>
      </c>
      <c r="V14182" s="267" t="s">
        <v>13</v>
      </c>
      <c r="W14182" s="267">
        <v>4068430</v>
      </c>
      <c r="X14182" s="267">
        <v>13592942</v>
      </c>
      <c r="Y14182" s="267">
        <v>33253897</v>
      </c>
      <c r="Z14182" s="267">
        <v>4</v>
      </c>
      <c r="AA14182" s="267" t="s">
        <v>2011</v>
      </c>
      <c r="AB14182" s="267" t="s">
        <v>2016</v>
      </c>
      <c r="AD14182" s="267" t="s">
        <v>13</v>
      </c>
      <c r="AF14182" s="267" t="s">
        <v>24</v>
      </c>
      <c r="AG14182" s="267" t="s">
        <v>24</v>
      </c>
    </row>
    <row r="14183" spans="3:33">
      <c r="C14183" s="267" t="s">
        <v>2015</v>
      </c>
      <c r="D14183" s="267" t="s">
        <v>41</v>
      </c>
      <c r="E14183" s="267">
        <v>1354</v>
      </c>
      <c r="F14183" s="267" t="s">
        <v>1444</v>
      </c>
      <c r="G14183" s="267" t="s">
        <v>1445</v>
      </c>
      <c r="H14183" s="267">
        <v>1</v>
      </c>
      <c r="I14183" s="267" t="s">
        <v>595</v>
      </c>
      <c r="J14183" s="267" t="s">
        <v>596</v>
      </c>
      <c r="K14183" s="267" t="s">
        <v>1627</v>
      </c>
      <c r="O14183" s="267" t="s">
        <v>24</v>
      </c>
      <c r="P14183" s="267">
        <v>33253897</v>
      </c>
      <c r="Q14183" s="267" t="s">
        <v>1445</v>
      </c>
      <c r="S14183" s="267">
        <v>67</v>
      </c>
      <c r="T14183" s="267" t="s">
        <v>13</v>
      </c>
      <c r="U14183" s="267" t="s">
        <v>1451</v>
      </c>
      <c r="V14183" s="267" t="s">
        <v>13</v>
      </c>
      <c r="W14183" s="267">
        <v>4068430</v>
      </c>
      <c r="X14183" s="267">
        <v>13592942</v>
      </c>
      <c r="Y14183" s="267">
        <v>33253897</v>
      </c>
      <c r="Z14183" s="267">
        <v>4</v>
      </c>
      <c r="AA14183" s="267" t="s">
        <v>2011</v>
      </c>
      <c r="AB14183" s="267" t="s">
        <v>2016</v>
      </c>
      <c r="AD14183" s="267" t="s">
        <v>13</v>
      </c>
      <c r="AF14183" s="267" t="s">
        <v>24</v>
      </c>
      <c r="AG14183" s="267" t="s">
        <v>24</v>
      </c>
    </row>
    <row r="14184" spans="3:33">
      <c r="C14184" s="267" t="s">
        <v>2015</v>
      </c>
      <c r="D14184" s="267" t="s">
        <v>41</v>
      </c>
      <c r="E14184" s="267">
        <v>322</v>
      </c>
      <c r="F14184" s="267" t="s">
        <v>1444</v>
      </c>
      <c r="G14184" s="267" t="s">
        <v>1445</v>
      </c>
      <c r="H14184" s="267">
        <v>1</v>
      </c>
      <c r="I14184" s="267" t="s">
        <v>595</v>
      </c>
      <c r="J14184" s="267" t="s">
        <v>596</v>
      </c>
      <c r="K14184" s="267" t="s">
        <v>1627</v>
      </c>
      <c r="O14184" s="267" t="s">
        <v>13</v>
      </c>
      <c r="P14184" s="267">
        <v>33253897</v>
      </c>
      <c r="Q14184" s="267" t="s">
        <v>1445</v>
      </c>
      <c r="S14184" s="267">
        <v>67</v>
      </c>
      <c r="T14184" s="267" t="s">
        <v>24</v>
      </c>
      <c r="U14184" s="267" t="s">
        <v>2018</v>
      </c>
      <c r="V14184" s="267" t="s">
        <v>13</v>
      </c>
      <c r="W14184" s="267">
        <v>4068430</v>
      </c>
      <c r="X14184" s="267" t="s">
        <v>2020</v>
      </c>
      <c r="Y14184" s="267">
        <v>33253897</v>
      </c>
      <c r="Z14184" s="267">
        <v>4</v>
      </c>
      <c r="AA14184" s="267" t="s">
        <v>2011</v>
      </c>
      <c r="AB14184" s="267" t="s">
        <v>2016</v>
      </c>
      <c r="AD14184" s="267" t="s">
        <v>24</v>
      </c>
      <c r="AF14184" s="267" t="s">
        <v>24</v>
      </c>
      <c r="AG14184" s="267" t="s">
        <v>24</v>
      </c>
    </row>
    <row r="14185" spans="3:33">
      <c r="C14185" s="267" t="s">
        <v>2015</v>
      </c>
      <c r="D14185" s="267" t="s">
        <v>41</v>
      </c>
      <c r="E14185" s="267">
        <v>129</v>
      </c>
      <c r="F14185" s="267" t="s">
        <v>1444</v>
      </c>
      <c r="G14185" s="267" t="s">
        <v>1461</v>
      </c>
      <c r="H14185" s="267">
        <v>1</v>
      </c>
      <c r="I14185" s="267" t="s">
        <v>595</v>
      </c>
      <c r="J14185" s="267" t="s">
        <v>596</v>
      </c>
      <c r="K14185" s="267" t="s">
        <v>1627</v>
      </c>
      <c r="O14185" s="267" t="s">
        <v>24</v>
      </c>
      <c r="P14185" s="267">
        <v>33253897</v>
      </c>
      <c r="Q14185" s="267" t="s">
        <v>1445</v>
      </c>
      <c r="S14185" s="267">
        <v>67</v>
      </c>
      <c r="T14185" s="267" t="s">
        <v>13</v>
      </c>
      <c r="U14185" s="267" t="s">
        <v>1468</v>
      </c>
      <c r="V14185" s="267" t="s">
        <v>13</v>
      </c>
      <c r="W14185" s="267">
        <v>4068430</v>
      </c>
      <c r="X14185" s="267">
        <v>13590007</v>
      </c>
      <c r="Y14185" s="267">
        <v>33253897</v>
      </c>
      <c r="Z14185" s="267">
        <v>4</v>
      </c>
      <c r="AA14185" s="267" t="s">
        <v>2011</v>
      </c>
      <c r="AB14185" s="267" t="s">
        <v>2016</v>
      </c>
      <c r="AD14185" s="267" t="s">
        <v>13</v>
      </c>
      <c r="AF14185" s="267" t="s">
        <v>24</v>
      </c>
      <c r="AG14185" s="267" t="s">
        <v>24</v>
      </c>
    </row>
    <row r="14186" spans="3:33">
      <c r="C14186" s="267" t="s">
        <v>2015</v>
      </c>
      <c r="D14186" s="267" t="s">
        <v>41</v>
      </c>
      <c r="E14186" s="267">
        <v>322</v>
      </c>
      <c r="F14186" s="267" t="s">
        <v>1444</v>
      </c>
      <c r="G14186" s="267" t="s">
        <v>1461</v>
      </c>
      <c r="H14186" s="267">
        <v>1</v>
      </c>
      <c r="I14186" s="267" t="s">
        <v>595</v>
      </c>
      <c r="J14186" s="267" t="s">
        <v>596</v>
      </c>
      <c r="K14186" s="267" t="s">
        <v>1627</v>
      </c>
      <c r="O14186" s="267" t="s">
        <v>13</v>
      </c>
      <c r="P14186" s="267">
        <v>33253897</v>
      </c>
      <c r="Q14186" s="267" t="s">
        <v>1445</v>
      </c>
      <c r="S14186" s="267">
        <v>67</v>
      </c>
      <c r="T14186" s="267" t="s">
        <v>13</v>
      </c>
      <c r="U14186" s="267" t="s">
        <v>2018</v>
      </c>
      <c r="V14186" s="267" t="s">
        <v>13</v>
      </c>
      <c r="W14186" s="267">
        <v>4068430</v>
      </c>
      <c r="X14186" s="267" t="s">
        <v>2019</v>
      </c>
      <c r="Y14186" s="267">
        <v>33253897</v>
      </c>
      <c r="Z14186" s="267">
        <v>4</v>
      </c>
      <c r="AA14186" s="267" t="s">
        <v>2011</v>
      </c>
      <c r="AB14186" s="267" t="s">
        <v>2016</v>
      </c>
      <c r="AD14186" s="267" t="s">
        <v>24</v>
      </c>
      <c r="AF14186" s="267" t="s">
        <v>24</v>
      </c>
      <c r="AG14186" s="267" t="s">
        <v>24</v>
      </c>
    </row>
    <row r="14187" spans="3:33">
      <c r="C14187" s="267" t="s">
        <v>2015</v>
      </c>
      <c r="D14187" s="267" t="s">
        <v>41</v>
      </c>
      <c r="E14187" s="267">
        <v>219</v>
      </c>
      <c r="F14187" s="267" t="s">
        <v>1444</v>
      </c>
      <c r="G14187" s="267" t="s">
        <v>1456</v>
      </c>
      <c r="H14187" s="267">
        <v>1</v>
      </c>
      <c r="I14187" s="267" t="s">
        <v>595</v>
      </c>
      <c r="J14187" s="267" t="s">
        <v>596</v>
      </c>
      <c r="K14187" s="267" t="s">
        <v>1627</v>
      </c>
      <c r="O14187" s="267" t="s">
        <v>13</v>
      </c>
      <c r="P14187" s="267">
        <v>33253897</v>
      </c>
      <c r="Q14187" s="267" t="s">
        <v>1445</v>
      </c>
      <c r="S14187" s="267">
        <v>67</v>
      </c>
      <c r="T14187" s="267" t="s">
        <v>13</v>
      </c>
      <c r="U14187" s="267" t="s">
        <v>1457</v>
      </c>
      <c r="V14187" s="267" t="s">
        <v>13</v>
      </c>
      <c r="W14187" s="267">
        <v>4068430</v>
      </c>
      <c r="X14187" s="267" t="s">
        <v>2017</v>
      </c>
      <c r="Y14187" s="267">
        <v>33253897</v>
      </c>
      <c r="Z14187" s="267">
        <v>4</v>
      </c>
      <c r="AA14187" s="267" t="s">
        <v>2011</v>
      </c>
      <c r="AB14187" s="267" t="s">
        <v>2016</v>
      </c>
      <c r="AD14187" s="267" t="s">
        <v>13</v>
      </c>
      <c r="AF14187" s="267" t="s">
        <v>24</v>
      </c>
      <c r="AG14187" s="267" t="s">
        <v>24</v>
      </c>
    </row>
    <row r="14188" spans="3:33">
      <c r="C14188" s="267" t="s">
        <v>2015</v>
      </c>
      <c r="D14188" s="267" t="s">
        <v>41</v>
      </c>
      <c r="E14188" s="267">
        <v>1</v>
      </c>
      <c r="F14188" s="267" t="s">
        <v>1444</v>
      </c>
      <c r="G14188" s="267" t="s">
        <v>1445</v>
      </c>
      <c r="H14188" s="267">
        <v>1</v>
      </c>
      <c r="I14188" s="267" t="s">
        <v>595</v>
      </c>
      <c r="J14188" s="267" t="s">
        <v>596</v>
      </c>
      <c r="K14188" s="267" t="s">
        <v>1627</v>
      </c>
      <c r="O14188" s="267" t="s">
        <v>13</v>
      </c>
      <c r="P14188" s="267">
        <v>33253897</v>
      </c>
      <c r="Q14188" s="267" t="s">
        <v>1445</v>
      </c>
      <c r="S14188" s="267">
        <v>67</v>
      </c>
      <c r="T14188" s="267" t="s">
        <v>13</v>
      </c>
      <c r="U14188" s="267" t="s">
        <v>1446</v>
      </c>
      <c r="V14188" s="267" t="s">
        <v>24</v>
      </c>
      <c r="W14188" s="267">
        <v>4068430</v>
      </c>
      <c r="X14188" s="267">
        <v>33253897</v>
      </c>
      <c r="Y14188" s="267">
        <v>33253897</v>
      </c>
      <c r="Z14188" s="267">
        <v>4</v>
      </c>
      <c r="AA14188" s="267" t="s">
        <v>2011</v>
      </c>
      <c r="AB14188" s="267" t="s">
        <v>2016</v>
      </c>
      <c r="AD14188" s="267" t="s">
        <v>13</v>
      </c>
      <c r="AF14188" s="267" t="s">
        <v>24</v>
      </c>
      <c r="AG14188" s="267" t="s">
        <v>24</v>
      </c>
    </row>
    <row r="14189" spans="3:33">
      <c r="C14189" s="267" t="s">
        <v>2416</v>
      </c>
      <c r="D14189" s="267" t="s">
        <v>727</v>
      </c>
      <c r="E14189" s="267">
        <v>129</v>
      </c>
      <c r="F14189" s="267" t="s">
        <v>1444</v>
      </c>
      <c r="G14189" s="267" t="s">
        <v>1445</v>
      </c>
      <c r="H14189" s="267">
        <v>1</v>
      </c>
      <c r="I14189" s="267" t="s">
        <v>596</v>
      </c>
      <c r="J14189" s="267">
        <v>0.64</v>
      </c>
      <c r="O14189" s="267" t="s">
        <v>24</v>
      </c>
      <c r="P14189" s="267">
        <v>33291416</v>
      </c>
      <c r="Q14189" s="267" t="s">
        <v>1445</v>
      </c>
      <c r="S14189" s="267">
        <v>68</v>
      </c>
      <c r="T14189" s="267" t="s">
        <v>13</v>
      </c>
      <c r="U14189" s="267" t="s">
        <v>1468</v>
      </c>
      <c r="V14189" s="267" t="s">
        <v>13</v>
      </c>
      <c r="W14189" s="267">
        <v>4788598</v>
      </c>
      <c r="X14189" s="267">
        <v>13510218</v>
      </c>
      <c r="Y14189" s="267">
        <v>33291416</v>
      </c>
      <c r="AD14189" s="267" t="s">
        <v>13</v>
      </c>
      <c r="AF14189" s="267" t="s">
        <v>24</v>
      </c>
      <c r="AG14189" s="267" t="s">
        <v>24</v>
      </c>
    </row>
    <row r="14190" spans="3:33">
      <c r="C14190" s="267" t="s">
        <v>2416</v>
      </c>
      <c r="D14190" s="267" t="s">
        <v>727</v>
      </c>
      <c r="E14190" s="267">
        <v>1375</v>
      </c>
      <c r="F14190" s="267" t="s">
        <v>1444</v>
      </c>
      <c r="G14190" s="267" t="s">
        <v>1445</v>
      </c>
      <c r="H14190" s="267">
        <v>1</v>
      </c>
      <c r="I14190" s="267" t="s">
        <v>596</v>
      </c>
      <c r="J14190" s="267">
        <v>0.64</v>
      </c>
      <c r="O14190" s="267" t="s">
        <v>13</v>
      </c>
      <c r="P14190" s="267">
        <v>33291416</v>
      </c>
      <c r="Q14190" s="267" t="s">
        <v>1445</v>
      </c>
      <c r="S14190" s="267">
        <v>68</v>
      </c>
      <c r="T14190" s="267" t="s">
        <v>24</v>
      </c>
      <c r="U14190" s="267" t="s">
        <v>2209</v>
      </c>
      <c r="V14190" s="267" t="s">
        <v>13</v>
      </c>
      <c r="W14190" s="267">
        <v>4788598</v>
      </c>
      <c r="X14190" s="267" t="s">
        <v>2418</v>
      </c>
      <c r="Y14190" s="267">
        <v>33291416</v>
      </c>
      <c r="AD14190" s="267" t="s">
        <v>24</v>
      </c>
      <c r="AF14190" s="267" t="s">
        <v>24</v>
      </c>
      <c r="AG14190" s="267" t="s">
        <v>24</v>
      </c>
    </row>
    <row r="14191" spans="3:33">
      <c r="C14191" s="267" t="s">
        <v>2416</v>
      </c>
      <c r="D14191" s="267" t="s">
        <v>727</v>
      </c>
      <c r="E14191" s="267">
        <v>1</v>
      </c>
      <c r="F14191" s="267" t="s">
        <v>1444</v>
      </c>
      <c r="G14191" s="267" t="s">
        <v>1445</v>
      </c>
      <c r="H14191" s="267">
        <v>1</v>
      </c>
      <c r="I14191" s="267" t="s">
        <v>596</v>
      </c>
      <c r="J14191" s="267">
        <v>0.64</v>
      </c>
      <c r="O14191" s="267" t="s">
        <v>13</v>
      </c>
      <c r="P14191" s="267">
        <v>33291416</v>
      </c>
      <c r="Q14191" s="267" t="s">
        <v>1445</v>
      </c>
      <c r="S14191" s="267">
        <v>68</v>
      </c>
      <c r="T14191" s="267" t="s">
        <v>13</v>
      </c>
      <c r="U14191" s="267" t="s">
        <v>1446</v>
      </c>
      <c r="V14191" s="267" t="s">
        <v>24</v>
      </c>
      <c r="W14191" s="267">
        <v>4788598</v>
      </c>
      <c r="X14191" s="267">
        <v>33291416</v>
      </c>
      <c r="Y14191" s="267">
        <v>33291416</v>
      </c>
      <c r="AD14191" s="267" t="s">
        <v>13</v>
      </c>
      <c r="AF14191" s="267" t="s">
        <v>24</v>
      </c>
      <c r="AG14191" s="267" t="s">
        <v>24</v>
      </c>
    </row>
    <row r="14192" spans="3:33">
      <c r="C14192" s="267" t="s">
        <v>2416</v>
      </c>
      <c r="D14192" s="267" t="s">
        <v>727</v>
      </c>
      <c r="E14192" s="267">
        <v>1354</v>
      </c>
      <c r="F14192" s="267" t="s">
        <v>1444</v>
      </c>
      <c r="G14192" s="267" t="s">
        <v>1445</v>
      </c>
      <c r="H14192" s="267">
        <v>1</v>
      </c>
      <c r="I14192" s="267" t="s">
        <v>596</v>
      </c>
      <c r="J14192" s="267">
        <v>0.64</v>
      </c>
      <c r="O14192" s="267" t="s">
        <v>24</v>
      </c>
      <c r="P14192" s="267">
        <v>33291416</v>
      </c>
      <c r="Q14192" s="267" t="s">
        <v>1445</v>
      </c>
      <c r="S14192" s="267">
        <v>68</v>
      </c>
      <c r="T14192" s="267" t="s">
        <v>13</v>
      </c>
      <c r="U14192" s="267" t="s">
        <v>1451</v>
      </c>
      <c r="V14192" s="267" t="s">
        <v>13</v>
      </c>
      <c r="W14192" s="267">
        <v>4788598</v>
      </c>
      <c r="X14192" s="267">
        <v>13510218</v>
      </c>
      <c r="Y14192" s="267">
        <v>33291416</v>
      </c>
      <c r="AD14192" s="267" t="s">
        <v>13</v>
      </c>
      <c r="AF14192" s="267" t="s">
        <v>24</v>
      </c>
      <c r="AG14192" s="267" t="s">
        <v>24</v>
      </c>
    </row>
    <row r="14193" spans="3:33">
      <c r="C14193" s="267" t="s">
        <v>2416</v>
      </c>
      <c r="D14193" s="267" t="s">
        <v>727</v>
      </c>
      <c r="E14193" s="267">
        <v>12680</v>
      </c>
      <c r="F14193" s="267" t="s">
        <v>1444</v>
      </c>
      <c r="H14193" s="267">
        <v>1</v>
      </c>
      <c r="I14193" s="267" t="s">
        <v>596</v>
      </c>
      <c r="J14193" s="267">
        <v>0.64</v>
      </c>
      <c r="P14193" s="267">
        <v>33291416</v>
      </c>
      <c r="Q14193" s="267" t="s">
        <v>1445</v>
      </c>
      <c r="S14193" s="267">
        <v>68</v>
      </c>
      <c r="U14193" s="267" t="s">
        <v>1464</v>
      </c>
      <c r="V14193" s="267" t="s">
        <v>13</v>
      </c>
      <c r="W14193" s="267">
        <v>4788598</v>
      </c>
      <c r="X14193" s="267" t="s">
        <v>2417</v>
      </c>
      <c r="Y14193" s="267">
        <v>33291416</v>
      </c>
      <c r="AF14193" s="267" t="s">
        <v>24</v>
      </c>
      <c r="AG14193" s="267" t="s">
        <v>24</v>
      </c>
    </row>
    <row r="14194" spans="3:33">
      <c r="C14194" s="267" t="s">
        <v>2198</v>
      </c>
      <c r="D14194" s="267" t="s">
        <v>150</v>
      </c>
      <c r="E14194" s="267">
        <v>129</v>
      </c>
      <c r="F14194" s="267" t="s">
        <v>1444</v>
      </c>
      <c r="G14194" s="267" t="s">
        <v>1461</v>
      </c>
      <c r="H14194" s="267">
        <v>1</v>
      </c>
      <c r="I14194" s="267" t="s">
        <v>596</v>
      </c>
      <c r="J14194" s="267" t="s">
        <v>1627</v>
      </c>
      <c r="K14194" s="267" t="s">
        <v>1627</v>
      </c>
      <c r="O14194" s="267" t="s">
        <v>24</v>
      </c>
      <c r="P14194" s="267">
        <v>33303954</v>
      </c>
      <c r="Q14194" s="267" t="s">
        <v>1445</v>
      </c>
      <c r="S14194" s="267">
        <v>69</v>
      </c>
      <c r="T14194" s="267" t="s">
        <v>13</v>
      </c>
      <c r="U14194" s="267" t="s">
        <v>1468</v>
      </c>
      <c r="V14194" s="267" t="s">
        <v>13</v>
      </c>
      <c r="W14194" s="267">
        <v>4831374</v>
      </c>
      <c r="X14194" s="267">
        <v>13509987</v>
      </c>
      <c r="Y14194" s="267">
        <v>33303954</v>
      </c>
      <c r="AD14194" s="267" t="s">
        <v>13</v>
      </c>
      <c r="AF14194" s="267" t="s">
        <v>24</v>
      </c>
      <c r="AG14194" s="267" t="s">
        <v>24</v>
      </c>
    </row>
    <row r="14195" spans="3:33">
      <c r="C14195" s="267" t="s">
        <v>2198</v>
      </c>
      <c r="D14195" s="267" t="s">
        <v>150</v>
      </c>
      <c r="E14195" s="267">
        <v>1</v>
      </c>
      <c r="F14195" s="267" t="s">
        <v>1444</v>
      </c>
      <c r="G14195" s="267" t="s">
        <v>1445</v>
      </c>
      <c r="H14195" s="267">
        <v>1</v>
      </c>
      <c r="I14195" s="267" t="s">
        <v>596</v>
      </c>
      <c r="J14195" s="267" t="s">
        <v>1627</v>
      </c>
      <c r="K14195" s="267" t="s">
        <v>1627</v>
      </c>
      <c r="O14195" s="267" t="s">
        <v>13</v>
      </c>
      <c r="P14195" s="267">
        <v>33303954</v>
      </c>
      <c r="Q14195" s="267" t="s">
        <v>1445</v>
      </c>
      <c r="S14195" s="267">
        <v>69</v>
      </c>
      <c r="T14195" s="267" t="s">
        <v>13</v>
      </c>
      <c r="U14195" s="267" t="s">
        <v>1446</v>
      </c>
      <c r="V14195" s="267" t="s">
        <v>24</v>
      </c>
      <c r="W14195" s="267">
        <v>4831374</v>
      </c>
      <c r="X14195" s="267">
        <v>33303954</v>
      </c>
      <c r="Y14195" s="267">
        <v>33303954</v>
      </c>
      <c r="AD14195" s="267" t="s">
        <v>13</v>
      </c>
      <c r="AF14195" s="267" t="s">
        <v>24</v>
      </c>
      <c r="AG14195" s="267" t="s">
        <v>24</v>
      </c>
    </row>
    <row r="14196" spans="3:33">
      <c r="C14196" s="267" t="s">
        <v>2198</v>
      </c>
      <c r="D14196" s="267" t="s">
        <v>150</v>
      </c>
      <c r="E14196" s="267">
        <v>1402</v>
      </c>
      <c r="F14196" s="267" t="s">
        <v>1444</v>
      </c>
      <c r="G14196" s="267" t="s">
        <v>1445</v>
      </c>
      <c r="H14196" s="267">
        <v>1</v>
      </c>
      <c r="I14196" s="267" t="s">
        <v>596</v>
      </c>
      <c r="J14196" s="267" t="s">
        <v>1627</v>
      </c>
      <c r="K14196" s="267" t="s">
        <v>1627</v>
      </c>
      <c r="O14196" s="267" t="s">
        <v>13</v>
      </c>
      <c r="P14196" s="267">
        <v>33303954</v>
      </c>
      <c r="Q14196" s="267" t="s">
        <v>1445</v>
      </c>
      <c r="S14196" s="267">
        <v>69</v>
      </c>
      <c r="T14196" s="267" t="s">
        <v>24</v>
      </c>
      <c r="U14196" s="267" t="s">
        <v>1626</v>
      </c>
      <c r="V14196" s="267" t="s">
        <v>13</v>
      </c>
      <c r="W14196" s="267">
        <v>4831374</v>
      </c>
      <c r="X14196" s="267" t="s">
        <v>2199</v>
      </c>
      <c r="Y14196" s="267">
        <v>33303954</v>
      </c>
      <c r="AD14196" s="267" t="s">
        <v>24</v>
      </c>
      <c r="AF14196" s="267" t="s">
        <v>24</v>
      </c>
      <c r="AG14196" s="267" t="s">
        <v>24</v>
      </c>
    </row>
    <row r="14197" spans="3:33">
      <c r="C14197" s="267" t="s">
        <v>2198</v>
      </c>
      <c r="D14197" s="267" t="s">
        <v>150</v>
      </c>
      <c r="E14197" s="267">
        <v>129</v>
      </c>
      <c r="F14197" s="267" t="s">
        <v>1444</v>
      </c>
      <c r="G14197" s="267" t="s">
        <v>1445</v>
      </c>
      <c r="H14197" s="267">
        <v>1</v>
      </c>
      <c r="I14197" s="267" t="s">
        <v>596</v>
      </c>
      <c r="J14197" s="267" t="s">
        <v>1627</v>
      </c>
      <c r="K14197" s="267" t="s">
        <v>1627</v>
      </c>
      <c r="O14197" s="267" t="s">
        <v>24</v>
      </c>
      <c r="P14197" s="267">
        <v>33303954</v>
      </c>
      <c r="Q14197" s="267" t="s">
        <v>1445</v>
      </c>
      <c r="S14197" s="267">
        <v>69</v>
      </c>
      <c r="T14197" s="267" t="s">
        <v>13</v>
      </c>
      <c r="U14197" s="267" t="s">
        <v>1468</v>
      </c>
      <c r="V14197" s="267" t="s">
        <v>13</v>
      </c>
      <c r="W14197" s="267">
        <v>4831374</v>
      </c>
      <c r="X14197" s="267">
        <v>13518422</v>
      </c>
      <c r="Y14197" s="267">
        <v>33303954</v>
      </c>
      <c r="AD14197" s="267" t="s">
        <v>13</v>
      </c>
      <c r="AF14197" s="267" t="s">
        <v>24</v>
      </c>
      <c r="AG14197" s="267" t="s">
        <v>24</v>
      </c>
    </row>
    <row r="14198" spans="3:33">
      <c r="C14198" s="267" t="s">
        <v>2198</v>
      </c>
      <c r="D14198" s="267" t="s">
        <v>150</v>
      </c>
      <c r="E14198" s="267">
        <v>1354</v>
      </c>
      <c r="F14198" s="267" t="s">
        <v>1444</v>
      </c>
      <c r="G14198" s="267" t="s">
        <v>1445</v>
      </c>
      <c r="H14198" s="267">
        <v>1</v>
      </c>
      <c r="I14198" s="267" t="s">
        <v>596</v>
      </c>
      <c r="J14198" s="267" t="s">
        <v>1627</v>
      </c>
      <c r="K14198" s="267" t="s">
        <v>1627</v>
      </c>
      <c r="O14198" s="267" t="s">
        <v>24</v>
      </c>
      <c r="P14198" s="267">
        <v>33303954</v>
      </c>
      <c r="Q14198" s="267" t="s">
        <v>1445</v>
      </c>
      <c r="S14198" s="267">
        <v>69</v>
      </c>
      <c r="T14198" s="267" t="s">
        <v>13</v>
      </c>
      <c r="U14198" s="267" t="s">
        <v>1451</v>
      </c>
      <c r="V14198" s="267" t="s">
        <v>13</v>
      </c>
      <c r="W14198" s="267">
        <v>4831374</v>
      </c>
      <c r="X14198" s="267">
        <v>13518422</v>
      </c>
      <c r="Y14198" s="267">
        <v>33303954</v>
      </c>
      <c r="AD14198" s="267" t="s">
        <v>13</v>
      </c>
      <c r="AF14198" s="267" t="s">
        <v>24</v>
      </c>
      <c r="AG14198" s="267" t="s">
        <v>24</v>
      </c>
    </row>
    <row r="14199" spans="3:33">
      <c r="C14199" s="267" t="s">
        <v>2198</v>
      </c>
      <c r="D14199" s="267" t="s">
        <v>150</v>
      </c>
      <c r="E14199" s="267">
        <v>129</v>
      </c>
      <c r="F14199" s="267" t="s">
        <v>1444</v>
      </c>
      <c r="G14199" s="267" t="s">
        <v>1456</v>
      </c>
      <c r="H14199" s="267">
        <v>1</v>
      </c>
      <c r="I14199" s="267" t="s">
        <v>596</v>
      </c>
      <c r="J14199" s="267" t="s">
        <v>1627</v>
      </c>
      <c r="K14199" s="267" t="s">
        <v>1627</v>
      </c>
      <c r="O14199" s="267" t="s">
        <v>24</v>
      </c>
      <c r="P14199" s="267">
        <v>33303967</v>
      </c>
      <c r="Q14199" s="267" t="s">
        <v>1445</v>
      </c>
      <c r="S14199" s="267">
        <v>70</v>
      </c>
      <c r="T14199" s="267" t="s">
        <v>13</v>
      </c>
      <c r="U14199" s="267" t="s">
        <v>1468</v>
      </c>
      <c r="V14199" s="267" t="s">
        <v>13</v>
      </c>
      <c r="W14199" s="267">
        <v>4831398</v>
      </c>
      <c r="X14199" s="267">
        <v>13509984</v>
      </c>
      <c r="Y14199" s="267">
        <v>33303967</v>
      </c>
      <c r="AD14199" s="267" t="s">
        <v>13</v>
      </c>
      <c r="AF14199" s="267" t="s">
        <v>24</v>
      </c>
      <c r="AG14199" s="267" t="s">
        <v>24</v>
      </c>
    </row>
    <row r="14200" spans="3:33">
      <c r="C14200" s="267" t="s">
        <v>2198</v>
      </c>
      <c r="D14200" s="267" t="s">
        <v>150</v>
      </c>
      <c r="E14200" s="267">
        <v>1</v>
      </c>
      <c r="F14200" s="267" t="s">
        <v>1444</v>
      </c>
      <c r="G14200" s="267" t="s">
        <v>1445</v>
      </c>
      <c r="H14200" s="267">
        <v>1</v>
      </c>
      <c r="I14200" s="267" t="s">
        <v>596</v>
      </c>
      <c r="J14200" s="267" t="s">
        <v>1627</v>
      </c>
      <c r="K14200" s="267" t="s">
        <v>1627</v>
      </c>
      <c r="O14200" s="267" t="s">
        <v>13</v>
      </c>
      <c r="P14200" s="267">
        <v>33303967</v>
      </c>
      <c r="Q14200" s="267" t="s">
        <v>1445</v>
      </c>
      <c r="S14200" s="267">
        <v>70</v>
      </c>
      <c r="T14200" s="267" t="s">
        <v>13</v>
      </c>
      <c r="U14200" s="267" t="s">
        <v>1446</v>
      </c>
      <c r="V14200" s="267" t="s">
        <v>24</v>
      </c>
      <c r="W14200" s="267">
        <v>4831398</v>
      </c>
      <c r="X14200" s="267">
        <v>33303967</v>
      </c>
      <c r="Y14200" s="267">
        <v>33303967</v>
      </c>
      <c r="AD14200" s="267" t="s">
        <v>13</v>
      </c>
      <c r="AF14200" s="267" t="s">
        <v>24</v>
      </c>
      <c r="AG14200" s="267" t="s">
        <v>24</v>
      </c>
    </row>
    <row r="14201" spans="3:33">
      <c r="C14201" s="267" t="s">
        <v>2198</v>
      </c>
      <c r="D14201" s="267" t="s">
        <v>150</v>
      </c>
      <c r="E14201" s="267">
        <v>1402</v>
      </c>
      <c r="F14201" s="267" t="s">
        <v>1444</v>
      </c>
      <c r="G14201" s="267" t="s">
        <v>1445</v>
      </c>
      <c r="H14201" s="267">
        <v>1</v>
      </c>
      <c r="I14201" s="267" t="s">
        <v>596</v>
      </c>
      <c r="J14201" s="267" t="s">
        <v>1627</v>
      </c>
      <c r="K14201" s="267" t="s">
        <v>1627</v>
      </c>
      <c r="O14201" s="267" t="s">
        <v>13</v>
      </c>
      <c r="P14201" s="267">
        <v>33303967</v>
      </c>
      <c r="Q14201" s="267" t="s">
        <v>1445</v>
      </c>
      <c r="S14201" s="267">
        <v>70</v>
      </c>
      <c r="T14201" s="267" t="s">
        <v>24</v>
      </c>
      <c r="U14201" s="267" t="s">
        <v>1626</v>
      </c>
      <c r="V14201" s="267" t="s">
        <v>13</v>
      </c>
      <c r="W14201" s="267">
        <v>4831398</v>
      </c>
      <c r="X14201" s="267" t="s">
        <v>2623</v>
      </c>
      <c r="Y14201" s="267">
        <v>33303967</v>
      </c>
      <c r="AD14201" s="267" t="s">
        <v>24</v>
      </c>
      <c r="AF14201" s="267" t="s">
        <v>24</v>
      </c>
      <c r="AG14201" s="267" t="s">
        <v>24</v>
      </c>
    </row>
    <row r="14202" spans="3:33">
      <c r="C14202" s="267" t="s">
        <v>2198</v>
      </c>
      <c r="D14202" s="267" t="s">
        <v>150</v>
      </c>
      <c r="E14202" s="267">
        <v>1354</v>
      </c>
      <c r="F14202" s="267" t="s">
        <v>1444</v>
      </c>
      <c r="G14202" s="267" t="s">
        <v>1445</v>
      </c>
      <c r="H14202" s="267">
        <v>1</v>
      </c>
      <c r="I14202" s="267" t="s">
        <v>596</v>
      </c>
      <c r="J14202" s="267" t="s">
        <v>1627</v>
      </c>
      <c r="K14202" s="267" t="s">
        <v>1627</v>
      </c>
      <c r="O14202" s="267" t="s">
        <v>24</v>
      </c>
      <c r="P14202" s="267">
        <v>33303967</v>
      </c>
      <c r="Q14202" s="267" t="s">
        <v>1445</v>
      </c>
      <c r="S14202" s="267">
        <v>70</v>
      </c>
      <c r="T14202" s="267" t="s">
        <v>13</v>
      </c>
      <c r="U14202" s="267" t="s">
        <v>1451</v>
      </c>
      <c r="V14202" s="267" t="s">
        <v>13</v>
      </c>
      <c r="W14202" s="267">
        <v>4831398</v>
      </c>
      <c r="X14202" s="267">
        <v>13509984</v>
      </c>
      <c r="Y14202" s="267">
        <v>33303967</v>
      </c>
      <c r="AD14202" s="267" t="s">
        <v>13</v>
      </c>
      <c r="AF14202" s="267" t="s">
        <v>24</v>
      </c>
      <c r="AG14202" s="267" t="s">
        <v>24</v>
      </c>
    </row>
    <row r="14203" spans="3:33">
      <c r="C14203" s="267" t="s">
        <v>2198</v>
      </c>
      <c r="D14203" s="267" t="s">
        <v>150</v>
      </c>
      <c r="E14203" s="267">
        <v>129</v>
      </c>
      <c r="F14203" s="267" t="s">
        <v>1444</v>
      </c>
      <c r="G14203" s="267" t="s">
        <v>1445</v>
      </c>
      <c r="H14203" s="267">
        <v>1</v>
      </c>
      <c r="I14203" s="267" t="s">
        <v>596</v>
      </c>
      <c r="J14203" s="267" t="s">
        <v>1627</v>
      </c>
      <c r="K14203" s="267" t="s">
        <v>1627</v>
      </c>
      <c r="O14203" s="267" t="s">
        <v>24</v>
      </c>
      <c r="P14203" s="267">
        <v>33303967</v>
      </c>
      <c r="Q14203" s="267" t="s">
        <v>1445</v>
      </c>
      <c r="S14203" s="267">
        <v>70</v>
      </c>
      <c r="T14203" s="267" t="s">
        <v>13</v>
      </c>
      <c r="U14203" s="267" t="s">
        <v>1468</v>
      </c>
      <c r="V14203" s="267" t="s">
        <v>13</v>
      </c>
      <c r="W14203" s="267">
        <v>4831398</v>
      </c>
      <c r="X14203" s="267">
        <v>13518419</v>
      </c>
      <c r="Y14203" s="267">
        <v>33303967</v>
      </c>
      <c r="AD14203" s="267" t="s">
        <v>13</v>
      </c>
      <c r="AF14203" s="267" t="s">
        <v>24</v>
      </c>
      <c r="AG14203" s="267" t="s">
        <v>24</v>
      </c>
    </row>
    <row r="14204" spans="3:33">
      <c r="C14204" s="267" t="s">
        <v>2276</v>
      </c>
      <c r="D14204" s="267" t="s">
        <v>150</v>
      </c>
      <c r="E14204" s="267">
        <v>1</v>
      </c>
      <c r="F14204" s="267" t="s">
        <v>1444</v>
      </c>
      <c r="G14204" s="267" t="s">
        <v>1445</v>
      </c>
      <c r="H14204" s="267">
        <v>1</v>
      </c>
      <c r="I14204" s="267" t="s">
        <v>595</v>
      </c>
      <c r="J14204" s="267" t="s">
        <v>596</v>
      </c>
      <c r="O14204" s="267" t="s">
        <v>13</v>
      </c>
      <c r="P14204" s="267">
        <v>33303970</v>
      </c>
      <c r="Q14204" s="267" t="s">
        <v>1445</v>
      </c>
      <c r="S14204" s="267">
        <v>71</v>
      </c>
      <c r="T14204" s="267" t="s">
        <v>13</v>
      </c>
      <c r="U14204" s="267" t="s">
        <v>1446</v>
      </c>
      <c r="V14204" s="267" t="s">
        <v>24</v>
      </c>
      <c r="W14204" s="267">
        <v>4831402</v>
      </c>
      <c r="X14204" s="267">
        <v>33303970</v>
      </c>
      <c r="Y14204" s="267">
        <v>33303970</v>
      </c>
      <c r="AD14204" s="267" t="s">
        <v>13</v>
      </c>
      <c r="AF14204" s="267" t="s">
        <v>24</v>
      </c>
      <c r="AG14204" s="267" t="s">
        <v>24</v>
      </c>
    </row>
    <row r="14205" spans="3:33">
      <c r="C14205" s="267" t="s">
        <v>2276</v>
      </c>
      <c r="D14205" s="267" t="s">
        <v>150</v>
      </c>
      <c r="E14205" s="267">
        <v>1402</v>
      </c>
      <c r="F14205" s="267" t="s">
        <v>1444</v>
      </c>
      <c r="G14205" s="267" t="s">
        <v>1445</v>
      </c>
      <c r="H14205" s="267">
        <v>1</v>
      </c>
      <c r="I14205" s="267" t="s">
        <v>595</v>
      </c>
      <c r="J14205" s="267" t="s">
        <v>596</v>
      </c>
      <c r="O14205" s="267" t="s">
        <v>13</v>
      </c>
      <c r="P14205" s="267">
        <v>33303970</v>
      </c>
      <c r="Q14205" s="267" t="s">
        <v>1445</v>
      </c>
      <c r="S14205" s="267">
        <v>71</v>
      </c>
      <c r="T14205" s="267" t="s">
        <v>24</v>
      </c>
      <c r="U14205" s="267" t="s">
        <v>1626</v>
      </c>
      <c r="V14205" s="267" t="s">
        <v>13</v>
      </c>
      <c r="W14205" s="267">
        <v>4831402</v>
      </c>
      <c r="X14205" s="267" t="s">
        <v>2277</v>
      </c>
      <c r="Y14205" s="267">
        <v>33303970</v>
      </c>
      <c r="AD14205" s="267" t="s">
        <v>24</v>
      </c>
      <c r="AF14205" s="267" t="s">
        <v>24</v>
      </c>
      <c r="AG14205" s="267" t="s">
        <v>24</v>
      </c>
    </row>
    <row r="14206" spans="3:33">
      <c r="C14206" s="267" t="s">
        <v>2276</v>
      </c>
      <c r="D14206" s="267" t="s">
        <v>150</v>
      </c>
      <c r="E14206" s="267">
        <v>129</v>
      </c>
      <c r="F14206" s="267" t="s">
        <v>1444</v>
      </c>
      <c r="G14206" s="267" t="s">
        <v>1445</v>
      </c>
      <c r="H14206" s="267">
        <v>1</v>
      </c>
      <c r="I14206" s="267" t="s">
        <v>595</v>
      </c>
      <c r="J14206" s="267" t="s">
        <v>596</v>
      </c>
      <c r="O14206" s="267" t="s">
        <v>24</v>
      </c>
      <c r="P14206" s="267">
        <v>33303970</v>
      </c>
      <c r="Q14206" s="267" t="s">
        <v>1445</v>
      </c>
      <c r="S14206" s="267">
        <v>71</v>
      </c>
      <c r="T14206" s="267" t="s">
        <v>13</v>
      </c>
      <c r="U14206" s="267" t="s">
        <v>1468</v>
      </c>
      <c r="V14206" s="267" t="s">
        <v>13</v>
      </c>
      <c r="W14206" s="267">
        <v>4831402</v>
      </c>
      <c r="X14206" s="267">
        <v>13506118</v>
      </c>
      <c r="Y14206" s="267">
        <v>33303970</v>
      </c>
      <c r="AD14206" s="267" t="s">
        <v>13</v>
      </c>
      <c r="AF14206" s="267" t="s">
        <v>24</v>
      </c>
      <c r="AG14206" s="267" t="s">
        <v>24</v>
      </c>
    </row>
    <row r="14207" spans="3:33">
      <c r="C14207" s="267" t="s">
        <v>2324</v>
      </c>
      <c r="D14207" s="267" t="s">
        <v>727</v>
      </c>
      <c r="E14207" s="267">
        <v>343</v>
      </c>
      <c r="F14207" s="267" t="s">
        <v>1444</v>
      </c>
      <c r="G14207" s="267" t="s">
        <v>1445</v>
      </c>
      <c r="H14207" s="267">
        <v>1</v>
      </c>
      <c r="I14207" s="267" t="s">
        <v>596</v>
      </c>
      <c r="J14207" s="267">
        <v>0.64</v>
      </c>
      <c r="O14207" s="267" t="s">
        <v>13</v>
      </c>
      <c r="P14207" s="267">
        <v>33315379</v>
      </c>
      <c r="Q14207" s="267" t="s">
        <v>1445</v>
      </c>
      <c r="S14207" s="267">
        <v>72</v>
      </c>
      <c r="T14207" s="267" t="s">
        <v>24</v>
      </c>
      <c r="U14207" s="267" t="s">
        <v>1465</v>
      </c>
      <c r="V14207" s="267" t="s">
        <v>13</v>
      </c>
      <c r="W14207" s="267">
        <v>4902188</v>
      </c>
      <c r="X14207" s="267" t="s">
        <v>2325</v>
      </c>
      <c r="Y14207" s="267">
        <v>33315379</v>
      </c>
      <c r="AD14207" s="267" t="s">
        <v>24</v>
      </c>
      <c r="AF14207" s="267" t="s">
        <v>24</v>
      </c>
      <c r="AG14207" s="267" t="s">
        <v>24</v>
      </c>
    </row>
    <row r="14208" spans="3:33">
      <c r="C14208" s="267" t="s">
        <v>2324</v>
      </c>
      <c r="D14208" s="267" t="s">
        <v>727</v>
      </c>
      <c r="E14208" s="267">
        <v>1</v>
      </c>
      <c r="F14208" s="267" t="s">
        <v>1444</v>
      </c>
      <c r="G14208" s="267" t="s">
        <v>1445</v>
      </c>
      <c r="H14208" s="267">
        <v>1</v>
      </c>
      <c r="I14208" s="267" t="s">
        <v>596</v>
      </c>
      <c r="J14208" s="267">
        <v>0.64</v>
      </c>
      <c r="O14208" s="267" t="s">
        <v>13</v>
      </c>
      <c r="P14208" s="267">
        <v>33315379</v>
      </c>
      <c r="Q14208" s="267" t="s">
        <v>1445</v>
      </c>
      <c r="S14208" s="267">
        <v>72</v>
      </c>
      <c r="T14208" s="267" t="s">
        <v>13</v>
      </c>
      <c r="U14208" s="267" t="s">
        <v>1446</v>
      </c>
      <c r="V14208" s="267" t="s">
        <v>24</v>
      </c>
      <c r="W14208" s="267">
        <v>4902188</v>
      </c>
      <c r="X14208" s="267">
        <v>33315379</v>
      </c>
      <c r="Y14208" s="267">
        <v>33315379</v>
      </c>
      <c r="AD14208" s="267" t="s">
        <v>13</v>
      </c>
      <c r="AF14208" s="267" t="s">
        <v>24</v>
      </c>
      <c r="AG14208" s="267" t="s">
        <v>24</v>
      </c>
    </row>
    <row r="14209" spans="3:33">
      <c r="C14209" s="267" t="s">
        <v>2324</v>
      </c>
      <c r="D14209" s="267" t="s">
        <v>727</v>
      </c>
      <c r="E14209" s="267">
        <v>1354</v>
      </c>
      <c r="F14209" s="267" t="s">
        <v>1444</v>
      </c>
      <c r="G14209" s="267" t="s">
        <v>1445</v>
      </c>
      <c r="H14209" s="267">
        <v>1</v>
      </c>
      <c r="I14209" s="267" t="s">
        <v>596</v>
      </c>
      <c r="J14209" s="267">
        <v>0.64</v>
      </c>
      <c r="O14209" s="267" t="s">
        <v>24</v>
      </c>
      <c r="P14209" s="267">
        <v>33315379</v>
      </c>
      <c r="Q14209" s="267" t="s">
        <v>1445</v>
      </c>
      <c r="S14209" s="267">
        <v>72</v>
      </c>
      <c r="T14209" s="267" t="s">
        <v>13</v>
      </c>
      <c r="U14209" s="267" t="s">
        <v>1451</v>
      </c>
      <c r="V14209" s="267" t="s">
        <v>13</v>
      </c>
      <c r="W14209" s="267">
        <v>4902188</v>
      </c>
      <c r="X14209" s="267">
        <v>13509649</v>
      </c>
      <c r="Y14209" s="267">
        <v>33315379</v>
      </c>
      <c r="AD14209" s="267" t="s">
        <v>13</v>
      </c>
      <c r="AF14209" s="267" t="s">
        <v>24</v>
      </c>
      <c r="AG14209" s="267" t="s">
        <v>24</v>
      </c>
    </row>
    <row r="14210" spans="3:33">
      <c r="C14210" s="267" t="s">
        <v>2324</v>
      </c>
      <c r="D14210" s="267" t="s">
        <v>727</v>
      </c>
      <c r="E14210" s="267">
        <v>129</v>
      </c>
      <c r="F14210" s="267" t="s">
        <v>1444</v>
      </c>
      <c r="G14210" s="267" t="s">
        <v>1445</v>
      </c>
      <c r="H14210" s="267">
        <v>1</v>
      </c>
      <c r="I14210" s="267" t="s">
        <v>596</v>
      </c>
      <c r="J14210" s="267">
        <v>0.64</v>
      </c>
      <c r="O14210" s="267" t="s">
        <v>24</v>
      </c>
      <c r="P14210" s="267">
        <v>33315379</v>
      </c>
      <c r="Q14210" s="267" t="s">
        <v>1445</v>
      </c>
      <c r="S14210" s="267">
        <v>72</v>
      </c>
      <c r="T14210" s="267" t="s">
        <v>13</v>
      </c>
      <c r="U14210" s="267" t="s">
        <v>1468</v>
      </c>
      <c r="V14210" s="267" t="s">
        <v>13</v>
      </c>
      <c r="W14210" s="267">
        <v>4902188</v>
      </c>
      <c r="X14210" s="267">
        <v>13509649</v>
      </c>
      <c r="Y14210" s="267">
        <v>33315379</v>
      </c>
      <c r="AD14210" s="267" t="s">
        <v>13</v>
      </c>
      <c r="AF14210" s="267" t="s">
        <v>24</v>
      </c>
      <c r="AG14210" s="267" t="s">
        <v>24</v>
      </c>
    </row>
    <row r="14211" spans="3:33">
      <c r="C14211" s="267" t="s">
        <v>2827</v>
      </c>
      <c r="D14211" s="267" t="s">
        <v>727</v>
      </c>
      <c r="E14211" s="267">
        <v>1</v>
      </c>
      <c r="F14211" s="267" t="s">
        <v>1444</v>
      </c>
      <c r="G14211" s="267" t="s">
        <v>1445</v>
      </c>
      <c r="H14211" s="267">
        <v>1</v>
      </c>
      <c r="I14211" s="267" t="s">
        <v>1705</v>
      </c>
      <c r="J14211" s="267" t="s">
        <v>1706</v>
      </c>
      <c r="K14211" s="267" t="s">
        <v>2828</v>
      </c>
      <c r="L14211" s="267" t="s">
        <v>1708</v>
      </c>
      <c r="O14211" s="267" t="s">
        <v>13</v>
      </c>
      <c r="P14211" s="267">
        <v>33315395</v>
      </c>
      <c r="Q14211" s="267" t="s">
        <v>1445</v>
      </c>
      <c r="S14211" s="267">
        <v>73</v>
      </c>
      <c r="T14211" s="267" t="s">
        <v>13</v>
      </c>
      <c r="U14211" s="267" t="s">
        <v>1446</v>
      </c>
      <c r="V14211" s="267" t="s">
        <v>24</v>
      </c>
      <c r="W14211" s="267">
        <v>4901152</v>
      </c>
      <c r="X14211" s="267">
        <v>33315395</v>
      </c>
      <c r="Y14211" s="267">
        <v>33315395</v>
      </c>
      <c r="AD14211" s="267" t="s">
        <v>13</v>
      </c>
      <c r="AF14211" s="267" t="s">
        <v>24</v>
      </c>
      <c r="AG14211" s="267" t="s">
        <v>24</v>
      </c>
    </row>
    <row r="14212" spans="3:33">
      <c r="C14212" s="267" t="s">
        <v>2827</v>
      </c>
      <c r="D14212" s="267" t="s">
        <v>727</v>
      </c>
      <c r="E14212" s="267">
        <v>2396</v>
      </c>
      <c r="F14212" s="267" t="s">
        <v>1444</v>
      </c>
      <c r="G14212" s="267" t="s">
        <v>1445</v>
      </c>
      <c r="H14212" s="267">
        <v>1</v>
      </c>
      <c r="I14212" s="267" t="s">
        <v>1705</v>
      </c>
      <c r="J14212" s="267" t="s">
        <v>1706</v>
      </c>
      <c r="K14212" s="267" t="s">
        <v>2828</v>
      </c>
      <c r="L14212" s="267" t="s">
        <v>1708</v>
      </c>
      <c r="O14212" s="267" t="s">
        <v>13</v>
      </c>
      <c r="P14212" s="267">
        <v>33315395</v>
      </c>
      <c r="Q14212" s="267" t="s">
        <v>1445</v>
      </c>
      <c r="S14212" s="267">
        <v>73</v>
      </c>
      <c r="T14212" s="267" t="s">
        <v>24</v>
      </c>
      <c r="U14212" s="267" t="s">
        <v>1594</v>
      </c>
      <c r="V14212" s="267" t="s">
        <v>13</v>
      </c>
      <c r="W14212" s="267">
        <v>4901152</v>
      </c>
      <c r="X14212" s="267" t="s">
        <v>2829</v>
      </c>
      <c r="Y14212" s="267">
        <v>33315395</v>
      </c>
      <c r="AD14212" s="267" t="s">
        <v>24</v>
      </c>
      <c r="AF14212" s="267" t="s">
        <v>24</v>
      </c>
      <c r="AG14212" s="267" t="s">
        <v>24</v>
      </c>
    </row>
    <row r="14213" spans="3:33">
      <c r="C14213" s="267" t="s">
        <v>2827</v>
      </c>
      <c r="D14213" s="267" t="s">
        <v>727</v>
      </c>
      <c r="E14213" s="267">
        <v>1354</v>
      </c>
      <c r="F14213" s="267" t="s">
        <v>1444</v>
      </c>
      <c r="H14213" s="267">
        <v>1</v>
      </c>
      <c r="I14213" s="267" t="s">
        <v>1705</v>
      </c>
      <c r="J14213" s="267" t="s">
        <v>1706</v>
      </c>
      <c r="K14213" s="267" t="s">
        <v>2828</v>
      </c>
      <c r="L14213" s="267" t="s">
        <v>1708</v>
      </c>
      <c r="O14213" s="267" t="s">
        <v>24</v>
      </c>
      <c r="P14213" s="267">
        <v>33315395</v>
      </c>
      <c r="Q14213" s="267" t="s">
        <v>1445</v>
      </c>
      <c r="S14213" s="267">
        <v>73</v>
      </c>
      <c r="T14213" s="267" t="s">
        <v>13</v>
      </c>
      <c r="U14213" s="267" t="s">
        <v>1451</v>
      </c>
      <c r="V14213" s="267" t="s">
        <v>13</v>
      </c>
      <c r="W14213" s="267">
        <v>4901152</v>
      </c>
      <c r="X14213" s="267">
        <v>84088963</v>
      </c>
      <c r="Y14213" s="267">
        <v>33315395</v>
      </c>
      <c r="AD14213" s="267" t="s">
        <v>13</v>
      </c>
      <c r="AF14213" s="267" t="s">
        <v>24</v>
      </c>
      <c r="AG14213" s="267" t="s">
        <v>24</v>
      </c>
    </row>
    <row r="14214" spans="3:33">
      <c r="C14214" s="267" t="s">
        <v>2059</v>
      </c>
      <c r="D14214" s="267" t="s">
        <v>150</v>
      </c>
      <c r="E14214" s="267">
        <v>2396</v>
      </c>
      <c r="F14214" s="267" t="s">
        <v>1444</v>
      </c>
      <c r="G14214" s="267" t="s">
        <v>1461</v>
      </c>
      <c r="H14214" s="267">
        <v>1</v>
      </c>
      <c r="I14214" s="267" t="s">
        <v>1705</v>
      </c>
      <c r="J14214" s="267" t="s">
        <v>1706</v>
      </c>
      <c r="K14214" s="267" t="s">
        <v>1707</v>
      </c>
      <c r="O14214" s="267" t="s">
        <v>13</v>
      </c>
      <c r="P14214" s="267">
        <v>33315817</v>
      </c>
      <c r="Q14214" s="267" t="s">
        <v>1445</v>
      </c>
      <c r="S14214" s="267">
        <v>74</v>
      </c>
      <c r="T14214" s="267" t="s">
        <v>24</v>
      </c>
      <c r="U14214" s="267" t="s">
        <v>1594</v>
      </c>
      <c r="V14214" s="267" t="s">
        <v>13</v>
      </c>
      <c r="W14214" s="267">
        <v>4906530</v>
      </c>
      <c r="X14214" s="267" t="s">
        <v>2064</v>
      </c>
      <c r="Y14214" s="267">
        <v>33315817</v>
      </c>
      <c r="Z14214" s="267">
        <v>4</v>
      </c>
      <c r="AA14214" s="267" t="s">
        <v>2011</v>
      </c>
      <c r="AB14214" s="267" t="s">
        <v>2061</v>
      </c>
      <c r="AD14214" s="267" t="s">
        <v>24</v>
      </c>
      <c r="AF14214" s="267" t="s">
        <v>24</v>
      </c>
      <c r="AG14214" s="267" t="s">
        <v>24</v>
      </c>
    </row>
    <row r="14215" spans="3:33">
      <c r="C14215" s="267" t="s">
        <v>2059</v>
      </c>
      <c r="D14215" s="267" t="s">
        <v>150</v>
      </c>
      <c r="E14215" s="267">
        <v>1</v>
      </c>
      <c r="F14215" s="267" t="s">
        <v>1444</v>
      </c>
      <c r="G14215" s="267" t="s">
        <v>1445</v>
      </c>
      <c r="H14215" s="267">
        <v>1</v>
      </c>
      <c r="I14215" s="267" t="s">
        <v>1705</v>
      </c>
      <c r="J14215" s="267" t="s">
        <v>1706</v>
      </c>
      <c r="K14215" s="267" t="s">
        <v>1707</v>
      </c>
      <c r="O14215" s="267" t="s">
        <v>13</v>
      </c>
      <c r="P14215" s="267">
        <v>33315817</v>
      </c>
      <c r="Q14215" s="267" t="s">
        <v>1445</v>
      </c>
      <c r="S14215" s="267">
        <v>74</v>
      </c>
      <c r="T14215" s="267" t="s">
        <v>13</v>
      </c>
      <c r="U14215" s="267" t="s">
        <v>1446</v>
      </c>
      <c r="V14215" s="267" t="s">
        <v>24</v>
      </c>
      <c r="W14215" s="267">
        <v>4906530</v>
      </c>
      <c r="X14215" s="267">
        <v>33315817</v>
      </c>
      <c r="Y14215" s="267">
        <v>33315817</v>
      </c>
      <c r="Z14215" s="267">
        <v>4</v>
      </c>
      <c r="AA14215" s="267" t="s">
        <v>2011</v>
      </c>
      <c r="AB14215" s="267" t="s">
        <v>2061</v>
      </c>
      <c r="AD14215" s="267" t="s">
        <v>13</v>
      </c>
      <c r="AF14215" s="267" t="s">
        <v>24</v>
      </c>
      <c r="AG14215" s="267" t="s">
        <v>24</v>
      </c>
    </row>
    <row r="14216" spans="3:33">
      <c r="C14216" s="267" t="s">
        <v>2059</v>
      </c>
      <c r="D14216" s="267" t="s">
        <v>150</v>
      </c>
      <c r="E14216" s="267">
        <v>2396</v>
      </c>
      <c r="F14216" s="267" t="s">
        <v>1444</v>
      </c>
      <c r="G14216" s="267" t="s">
        <v>1445</v>
      </c>
      <c r="H14216" s="267">
        <v>1</v>
      </c>
      <c r="I14216" s="267" t="s">
        <v>1705</v>
      </c>
      <c r="J14216" s="267" t="s">
        <v>1706</v>
      </c>
      <c r="K14216" s="267" t="s">
        <v>1707</v>
      </c>
      <c r="O14216" s="267" t="s">
        <v>13</v>
      </c>
      <c r="P14216" s="267">
        <v>33315817</v>
      </c>
      <c r="Q14216" s="267" t="s">
        <v>1445</v>
      </c>
      <c r="S14216" s="267">
        <v>74</v>
      </c>
      <c r="T14216" s="267" t="s">
        <v>24</v>
      </c>
      <c r="U14216" s="267" t="s">
        <v>1594</v>
      </c>
      <c r="V14216" s="267" t="s">
        <v>13</v>
      </c>
      <c r="W14216" s="267">
        <v>4906530</v>
      </c>
      <c r="X14216" s="267" t="s">
        <v>2062</v>
      </c>
      <c r="Y14216" s="267">
        <v>33315817</v>
      </c>
      <c r="Z14216" s="267">
        <v>4</v>
      </c>
      <c r="AA14216" s="267" t="s">
        <v>2011</v>
      </c>
      <c r="AB14216" s="267" t="s">
        <v>2061</v>
      </c>
      <c r="AD14216" s="267" t="s">
        <v>24</v>
      </c>
      <c r="AF14216" s="267" t="s">
        <v>24</v>
      </c>
      <c r="AG14216" s="267" t="s">
        <v>24</v>
      </c>
    </row>
    <row r="14217" spans="3:33">
      <c r="C14217" s="267" t="s">
        <v>2059</v>
      </c>
      <c r="D14217" s="267" t="s">
        <v>150</v>
      </c>
      <c r="E14217" s="267">
        <v>2396</v>
      </c>
      <c r="F14217" s="267" t="s">
        <v>1444</v>
      </c>
      <c r="G14217" s="267" t="s">
        <v>1461</v>
      </c>
      <c r="H14217" s="267">
        <v>1</v>
      </c>
      <c r="I14217" s="267" t="s">
        <v>1705</v>
      </c>
      <c r="J14217" s="267" t="s">
        <v>1706</v>
      </c>
      <c r="K14217" s="267" t="s">
        <v>1707</v>
      </c>
      <c r="O14217" s="267" t="s">
        <v>13</v>
      </c>
      <c r="P14217" s="267">
        <v>33315817</v>
      </c>
      <c r="Q14217" s="267" t="s">
        <v>1445</v>
      </c>
      <c r="S14217" s="267">
        <v>74</v>
      </c>
      <c r="T14217" s="267" t="s">
        <v>24</v>
      </c>
      <c r="U14217" s="267" t="s">
        <v>1594</v>
      </c>
      <c r="V14217" s="267" t="s">
        <v>13</v>
      </c>
      <c r="W14217" s="267">
        <v>4906530</v>
      </c>
      <c r="X14217" s="267" t="s">
        <v>2063</v>
      </c>
      <c r="Y14217" s="267">
        <v>33315817</v>
      </c>
      <c r="Z14217" s="267">
        <v>4</v>
      </c>
      <c r="AA14217" s="267" t="s">
        <v>2011</v>
      </c>
      <c r="AB14217" s="267" t="s">
        <v>2061</v>
      </c>
      <c r="AD14217" s="267" t="s">
        <v>13</v>
      </c>
      <c r="AF14217" s="267" t="s">
        <v>24</v>
      </c>
      <c r="AG14217" s="267" t="s">
        <v>24</v>
      </c>
    </row>
    <row r="14218" spans="3:33">
      <c r="C14218" s="267" t="s">
        <v>2059</v>
      </c>
      <c r="D14218" s="267" t="s">
        <v>150</v>
      </c>
      <c r="E14218" s="267">
        <v>1354</v>
      </c>
      <c r="F14218" s="267" t="s">
        <v>1444</v>
      </c>
      <c r="H14218" s="267">
        <v>1</v>
      </c>
      <c r="I14218" s="267" t="s">
        <v>1705</v>
      </c>
      <c r="J14218" s="267" t="s">
        <v>1706</v>
      </c>
      <c r="K14218" s="267" t="s">
        <v>1707</v>
      </c>
      <c r="O14218" s="267" t="s">
        <v>24</v>
      </c>
      <c r="P14218" s="267">
        <v>33315817</v>
      </c>
      <c r="Q14218" s="267" t="s">
        <v>1445</v>
      </c>
      <c r="S14218" s="267">
        <v>74</v>
      </c>
      <c r="T14218" s="267" t="s">
        <v>13</v>
      </c>
      <c r="U14218" s="267" t="s">
        <v>1451</v>
      </c>
      <c r="V14218" s="267" t="s">
        <v>13</v>
      </c>
      <c r="W14218" s="267">
        <v>4906530</v>
      </c>
      <c r="X14218" s="267">
        <v>84199164</v>
      </c>
      <c r="Y14218" s="267">
        <v>33315817</v>
      </c>
      <c r="Z14218" s="267">
        <v>4</v>
      </c>
      <c r="AA14218" s="267" t="s">
        <v>2011</v>
      </c>
      <c r="AB14218" s="267" t="s">
        <v>2061</v>
      </c>
      <c r="AD14218" s="267" t="s">
        <v>13</v>
      </c>
      <c r="AF14218" s="267" t="s">
        <v>24</v>
      </c>
      <c r="AG14218" s="267" t="s">
        <v>24</v>
      </c>
    </row>
    <row r="14219" spans="3:33">
      <c r="C14219" s="267" t="s">
        <v>2059</v>
      </c>
      <c r="D14219" s="267" t="s">
        <v>150</v>
      </c>
      <c r="E14219" s="267">
        <v>409</v>
      </c>
      <c r="F14219" s="267" t="s">
        <v>1444</v>
      </c>
      <c r="G14219" s="267" t="s">
        <v>1445</v>
      </c>
      <c r="H14219" s="267">
        <v>1</v>
      </c>
      <c r="I14219" s="267" t="s">
        <v>1705</v>
      </c>
      <c r="J14219" s="267" t="s">
        <v>1706</v>
      </c>
      <c r="K14219" s="267" t="s">
        <v>1707</v>
      </c>
      <c r="O14219" s="267" t="s">
        <v>24</v>
      </c>
      <c r="P14219" s="267">
        <v>33315817</v>
      </c>
      <c r="Q14219" s="267" t="s">
        <v>1445</v>
      </c>
      <c r="S14219" s="267">
        <v>74</v>
      </c>
      <c r="T14219" s="267" t="s">
        <v>13</v>
      </c>
      <c r="U14219" s="267" t="s">
        <v>1469</v>
      </c>
      <c r="V14219" s="267" t="s">
        <v>13</v>
      </c>
      <c r="W14219" s="267">
        <v>4906530</v>
      </c>
      <c r="X14219" s="267" t="s">
        <v>2062</v>
      </c>
      <c r="Y14219" s="267">
        <v>33315817</v>
      </c>
      <c r="Z14219" s="267">
        <v>4</v>
      </c>
      <c r="AA14219" s="267" t="s">
        <v>2011</v>
      </c>
      <c r="AB14219" s="267" t="s">
        <v>2061</v>
      </c>
      <c r="AD14219" s="267" t="s">
        <v>13</v>
      </c>
      <c r="AF14219" s="267" t="s">
        <v>24</v>
      </c>
      <c r="AG14219" s="267" t="s">
        <v>24</v>
      </c>
    </row>
    <row r="14220" spans="3:33">
      <c r="C14220" s="267" t="s">
        <v>2059</v>
      </c>
      <c r="D14220" s="267" t="s">
        <v>150</v>
      </c>
      <c r="E14220" s="267">
        <v>1272</v>
      </c>
      <c r="F14220" s="267" t="s">
        <v>1444</v>
      </c>
      <c r="G14220" s="267" t="s">
        <v>1445</v>
      </c>
      <c r="H14220" s="267">
        <v>1</v>
      </c>
      <c r="I14220" s="267" t="s">
        <v>1705</v>
      </c>
      <c r="J14220" s="267" t="s">
        <v>1706</v>
      </c>
      <c r="K14220" s="267" t="s">
        <v>1707</v>
      </c>
      <c r="O14220" s="267" t="s">
        <v>24</v>
      </c>
      <c r="P14220" s="267">
        <v>33315817</v>
      </c>
      <c r="Q14220" s="267" t="s">
        <v>1445</v>
      </c>
      <c r="S14220" s="267">
        <v>74</v>
      </c>
      <c r="T14220" s="267" t="s">
        <v>13</v>
      </c>
      <c r="U14220" s="267" t="s">
        <v>1458</v>
      </c>
      <c r="V14220" s="267" t="s">
        <v>13</v>
      </c>
      <c r="W14220" s="267">
        <v>4906530</v>
      </c>
      <c r="X14220" s="267" t="s">
        <v>2060</v>
      </c>
      <c r="Y14220" s="267">
        <v>33315817</v>
      </c>
      <c r="Z14220" s="267">
        <v>4</v>
      </c>
      <c r="AA14220" s="267" t="s">
        <v>2011</v>
      </c>
      <c r="AB14220" s="267" t="s">
        <v>2061</v>
      </c>
      <c r="AD14220" s="267" t="s">
        <v>13</v>
      </c>
      <c r="AF14220" s="267" t="s">
        <v>24</v>
      </c>
      <c r="AG14220" s="267" t="s">
        <v>24</v>
      </c>
    </row>
    <row r="14221" spans="3:33" ht="375">
      <c r="C14221" s="267" t="s">
        <v>2012</v>
      </c>
      <c r="D14221" s="267" t="s">
        <v>727</v>
      </c>
      <c r="E14221" s="267">
        <v>1354</v>
      </c>
      <c r="F14221" s="267" t="s">
        <v>1444</v>
      </c>
      <c r="G14221" s="267" t="s">
        <v>1445</v>
      </c>
      <c r="H14221" s="267">
        <v>1</v>
      </c>
      <c r="I14221" s="267" t="s">
        <v>596</v>
      </c>
      <c r="J14221" s="267" t="s">
        <v>1986</v>
      </c>
      <c r="O14221" s="267" t="s">
        <v>24</v>
      </c>
      <c r="P14221" s="267">
        <v>33323630</v>
      </c>
      <c r="Q14221" s="267" t="s">
        <v>1445</v>
      </c>
      <c r="S14221" s="267">
        <v>75</v>
      </c>
      <c r="T14221" s="267" t="s">
        <v>13</v>
      </c>
      <c r="U14221" s="267" t="s">
        <v>1451</v>
      </c>
      <c r="V14221" s="267" t="s">
        <v>13</v>
      </c>
      <c r="W14221" s="267">
        <v>4928370</v>
      </c>
      <c r="X14221" s="267">
        <v>13511333</v>
      </c>
      <c r="Y14221" s="267">
        <v>33323630</v>
      </c>
      <c r="Z14221" s="267">
        <v>1</v>
      </c>
      <c r="AA14221" s="267" t="s">
        <v>1987</v>
      </c>
      <c r="AB14221" s="270" t="s">
        <v>2014</v>
      </c>
      <c r="AD14221" s="267" t="s">
        <v>13</v>
      </c>
      <c r="AF14221" s="267" t="s">
        <v>24</v>
      </c>
      <c r="AG14221" s="267" t="s">
        <v>24</v>
      </c>
    </row>
    <row r="14222" spans="3:33" ht="375">
      <c r="C14222" s="267" t="s">
        <v>2012</v>
      </c>
      <c r="D14222" s="267" t="s">
        <v>727</v>
      </c>
      <c r="E14222" s="267">
        <v>1354</v>
      </c>
      <c r="F14222" s="267" t="s">
        <v>1444</v>
      </c>
      <c r="G14222" s="267" t="s">
        <v>1445</v>
      </c>
      <c r="H14222" s="267">
        <v>1</v>
      </c>
      <c r="I14222" s="267" t="s">
        <v>596</v>
      </c>
      <c r="J14222" s="267" t="s">
        <v>1986</v>
      </c>
      <c r="O14222" s="267" t="s">
        <v>24</v>
      </c>
      <c r="P14222" s="267">
        <v>33323630</v>
      </c>
      <c r="Q14222" s="267" t="s">
        <v>1445</v>
      </c>
      <c r="S14222" s="267">
        <v>75</v>
      </c>
      <c r="T14222" s="267" t="s">
        <v>13</v>
      </c>
      <c r="U14222" s="267" t="s">
        <v>1451</v>
      </c>
      <c r="V14222" s="267" t="s">
        <v>13</v>
      </c>
      <c r="W14222" s="267">
        <v>4928370</v>
      </c>
      <c r="X14222" s="267">
        <v>13511333</v>
      </c>
      <c r="Y14222" s="267">
        <v>33323630</v>
      </c>
      <c r="Z14222" s="267">
        <v>1</v>
      </c>
      <c r="AA14222" s="267" t="s">
        <v>1987</v>
      </c>
      <c r="AB14222" s="270" t="s">
        <v>2014</v>
      </c>
      <c r="AD14222" s="267" t="s">
        <v>13</v>
      </c>
      <c r="AF14222" s="267" t="s">
        <v>24</v>
      </c>
      <c r="AG14222" s="267" t="s">
        <v>24</v>
      </c>
    </row>
    <row r="14223" spans="3:33" ht="375">
      <c r="C14223" s="267" t="s">
        <v>2012</v>
      </c>
      <c r="D14223" s="267" t="s">
        <v>727</v>
      </c>
      <c r="E14223" s="267">
        <v>1354</v>
      </c>
      <c r="F14223" s="267" t="s">
        <v>1444</v>
      </c>
      <c r="G14223" s="267" t="s">
        <v>1445</v>
      </c>
      <c r="H14223" s="267">
        <v>1</v>
      </c>
      <c r="I14223" s="267" t="s">
        <v>596</v>
      </c>
      <c r="J14223" s="267" t="s">
        <v>1986</v>
      </c>
      <c r="O14223" s="267" t="s">
        <v>24</v>
      </c>
      <c r="P14223" s="267">
        <v>33323630</v>
      </c>
      <c r="Q14223" s="267" t="s">
        <v>1445</v>
      </c>
      <c r="S14223" s="267">
        <v>75</v>
      </c>
      <c r="T14223" s="267" t="s">
        <v>13</v>
      </c>
      <c r="U14223" s="267" t="s">
        <v>1451</v>
      </c>
      <c r="V14223" s="267" t="s">
        <v>13</v>
      </c>
      <c r="W14223" s="267">
        <v>4928370</v>
      </c>
      <c r="X14223" s="267">
        <v>13511333</v>
      </c>
      <c r="Y14223" s="267">
        <v>33323630</v>
      </c>
      <c r="Z14223" s="267">
        <v>1</v>
      </c>
      <c r="AA14223" s="267" t="s">
        <v>1987</v>
      </c>
      <c r="AB14223" s="270" t="s">
        <v>2014</v>
      </c>
      <c r="AD14223" s="267" t="s">
        <v>13</v>
      </c>
      <c r="AF14223" s="267" t="s">
        <v>24</v>
      </c>
      <c r="AG14223" s="267" t="s">
        <v>24</v>
      </c>
    </row>
    <row r="14224" spans="3:33" ht="375">
      <c r="C14224" s="267" t="s">
        <v>2012</v>
      </c>
      <c r="D14224" s="267" t="s">
        <v>727</v>
      </c>
      <c r="E14224" s="267">
        <v>1354</v>
      </c>
      <c r="F14224" s="267" t="s">
        <v>1444</v>
      </c>
      <c r="G14224" s="267" t="s">
        <v>1445</v>
      </c>
      <c r="H14224" s="267">
        <v>1</v>
      </c>
      <c r="I14224" s="267" t="s">
        <v>596</v>
      </c>
      <c r="J14224" s="267" t="s">
        <v>1986</v>
      </c>
      <c r="O14224" s="267" t="s">
        <v>24</v>
      </c>
      <c r="P14224" s="267">
        <v>33323630</v>
      </c>
      <c r="Q14224" s="267" t="s">
        <v>1445</v>
      </c>
      <c r="S14224" s="267">
        <v>75</v>
      </c>
      <c r="T14224" s="267" t="s">
        <v>13</v>
      </c>
      <c r="U14224" s="267" t="s">
        <v>1451</v>
      </c>
      <c r="V14224" s="267" t="s">
        <v>13</v>
      </c>
      <c r="W14224" s="267">
        <v>4928370</v>
      </c>
      <c r="X14224" s="267">
        <v>13511333</v>
      </c>
      <c r="Y14224" s="267">
        <v>33323630</v>
      </c>
      <c r="Z14224" s="267">
        <v>1</v>
      </c>
      <c r="AA14224" s="267" t="s">
        <v>1987</v>
      </c>
      <c r="AB14224" s="270" t="s">
        <v>2014</v>
      </c>
      <c r="AD14224" s="267" t="s">
        <v>13</v>
      </c>
      <c r="AF14224" s="267" t="s">
        <v>24</v>
      </c>
      <c r="AG14224" s="267" t="s">
        <v>24</v>
      </c>
    </row>
    <row r="14225" spans="3:33" ht="375">
      <c r="C14225" s="267" t="s">
        <v>2012</v>
      </c>
      <c r="D14225" s="267" t="s">
        <v>727</v>
      </c>
      <c r="E14225" s="267">
        <v>1354</v>
      </c>
      <c r="F14225" s="267" t="s">
        <v>1444</v>
      </c>
      <c r="G14225" s="267" t="s">
        <v>1445</v>
      </c>
      <c r="H14225" s="267">
        <v>1</v>
      </c>
      <c r="I14225" s="267" t="s">
        <v>596</v>
      </c>
      <c r="J14225" s="267" t="s">
        <v>1986</v>
      </c>
      <c r="O14225" s="267" t="s">
        <v>24</v>
      </c>
      <c r="P14225" s="267">
        <v>33323630</v>
      </c>
      <c r="Q14225" s="267" t="s">
        <v>1445</v>
      </c>
      <c r="S14225" s="267">
        <v>75</v>
      </c>
      <c r="T14225" s="267" t="s">
        <v>13</v>
      </c>
      <c r="U14225" s="267" t="s">
        <v>1451</v>
      </c>
      <c r="V14225" s="267" t="s">
        <v>13</v>
      </c>
      <c r="W14225" s="267">
        <v>4928370</v>
      </c>
      <c r="X14225" s="267">
        <v>13511333</v>
      </c>
      <c r="Y14225" s="267">
        <v>33323630</v>
      </c>
      <c r="Z14225" s="267">
        <v>1</v>
      </c>
      <c r="AA14225" s="267" t="s">
        <v>1987</v>
      </c>
      <c r="AB14225" s="270" t="s">
        <v>2014</v>
      </c>
      <c r="AD14225" s="267" t="s">
        <v>13</v>
      </c>
      <c r="AF14225" s="267" t="s">
        <v>24</v>
      </c>
      <c r="AG14225" s="267" t="s">
        <v>24</v>
      </c>
    </row>
    <row r="14226" spans="3:33" ht="375">
      <c r="C14226" s="267" t="s">
        <v>2012</v>
      </c>
      <c r="D14226" s="267" t="s">
        <v>727</v>
      </c>
      <c r="E14226" s="267">
        <v>1354</v>
      </c>
      <c r="F14226" s="267" t="s">
        <v>1444</v>
      </c>
      <c r="G14226" s="267" t="s">
        <v>1445</v>
      </c>
      <c r="H14226" s="267">
        <v>1</v>
      </c>
      <c r="I14226" s="267" t="s">
        <v>596</v>
      </c>
      <c r="J14226" s="267" t="s">
        <v>1986</v>
      </c>
      <c r="O14226" s="267" t="s">
        <v>24</v>
      </c>
      <c r="P14226" s="267">
        <v>33323630</v>
      </c>
      <c r="Q14226" s="267" t="s">
        <v>1445</v>
      </c>
      <c r="S14226" s="267">
        <v>75</v>
      </c>
      <c r="T14226" s="267" t="s">
        <v>13</v>
      </c>
      <c r="U14226" s="267" t="s">
        <v>1451</v>
      </c>
      <c r="V14226" s="267" t="s">
        <v>13</v>
      </c>
      <c r="W14226" s="267">
        <v>4928370</v>
      </c>
      <c r="X14226" s="267">
        <v>13511333</v>
      </c>
      <c r="Y14226" s="267">
        <v>33323630</v>
      </c>
      <c r="Z14226" s="267">
        <v>1</v>
      </c>
      <c r="AA14226" s="267" t="s">
        <v>1987</v>
      </c>
      <c r="AB14226" s="270" t="s">
        <v>2014</v>
      </c>
      <c r="AD14226" s="267" t="s">
        <v>13</v>
      </c>
      <c r="AF14226" s="267" t="s">
        <v>24</v>
      </c>
      <c r="AG14226" s="267" t="s">
        <v>24</v>
      </c>
    </row>
    <row r="14227" spans="3:33" ht="375">
      <c r="C14227" s="267" t="s">
        <v>2012</v>
      </c>
      <c r="D14227" s="267" t="s">
        <v>727</v>
      </c>
      <c r="E14227" s="267">
        <v>1354</v>
      </c>
      <c r="F14227" s="267" t="s">
        <v>1444</v>
      </c>
      <c r="G14227" s="267" t="s">
        <v>1445</v>
      </c>
      <c r="H14227" s="267">
        <v>1</v>
      </c>
      <c r="I14227" s="267" t="s">
        <v>596</v>
      </c>
      <c r="J14227" s="267" t="s">
        <v>1986</v>
      </c>
      <c r="O14227" s="267" t="s">
        <v>24</v>
      </c>
      <c r="P14227" s="267">
        <v>33323630</v>
      </c>
      <c r="Q14227" s="267" t="s">
        <v>1445</v>
      </c>
      <c r="S14227" s="267">
        <v>75</v>
      </c>
      <c r="T14227" s="267" t="s">
        <v>13</v>
      </c>
      <c r="U14227" s="267" t="s">
        <v>1451</v>
      </c>
      <c r="V14227" s="267" t="s">
        <v>13</v>
      </c>
      <c r="W14227" s="267">
        <v>4928370</v>
      </c>
      <c r="X14227" s="267">
        <v>13511333</v>
      </c>
      <c r="Y14227" s="267">
        <v>33323630</v>
      </c>
      <c r="Z14227" s="267">
        <v>1</v>
      </c>
      <c r="AA14227" s="267" t="s">
        <v>1987</v>
      </c>
      <c r="AB14227" s="270" t="s">
        <v>2014</v>
      </c>
      <c r="AD14227" s="267" t="s">
        <v>13</v>
      </c>
      <c r="AF14227" s="267" t="s">
        <v>24</v>
      </c>
      <c r="AG14227" s="267" t="s">
        <v>24</v>
      </c>
    </row>
    <row r="14228" spans="3:33" ht="375">
      <c r="C14228" s="267" t="s">
        <v>2012</v>
      </c>
      <c r="D14228" s="267" t="s">
        <v>727</v>
      </c>
      <c r="E14228" s="267">
        <v>1354</v>
      </c>
      <c r="F14228" s="267" t="s">
        <v>1444</v>
      </c>
      <c r="G14228" s="267" t="s">
        <v>1445</v>
      </c>
      <c r="H14228" s="267">
        <v>1</v>
      </c>
      <c r="I14228" s="267" t="s">
        <v>596</v>
      </c>
      <c r="J14228" s="267" t="s">
        <v>1986</v>
      </c>
      <c r="O14228" s="267" t="s">
        <v>24</v>
      </c>
      <c r="P14228" s="267">
        <v>33323630</v>
      </c>
      <c r="Q14228" s="267" t="s">
        <v>1445</v>
      </c>
      <c r="S14228" s="267">
        <v>75</v>
      </c>
      <c r="T14228" s="267" t="s">
        <v>13</v>
      </c>
      <c r="U14228" s="267" t="s">
        <v>1451</v>
      </c>
      <c r="V14228" s="267" t="s">
        <v>13</v>
      </c>
      <c r="W14228" s="267">
        <v>4928370</v>
      </c>
      <c r="X14228" s="267">
        <v>13511333</v>
      </c>
      <c r="Y14228" s="267">
        <v>33323630</v>
      </c>
      <c r="Z14228" s="267">
        <v>1</v>
      </c>
      <c r="AA14228" s="267" t="s">
        <v>1987</v>
      </c>
      <c r="AB14228" s="270" t="s">
        <v>2014</v>
      </c>
      <c r="AD14228" s="267" t="s">
        <v>13</v>
      </c>
      <c r="AF14228" s="267" t="s">
        <v>24</v>
      </c>
      <c r="AG14228" s="267" t="s">
        <v>24</v>
      </c>
    </row>
    <row r="14229" spans="3:33" ht="375">
      <c r="C14229" s="267" t="s">
        <v>2012</v>
      </c>
      <c r="D14229" s="267" t="s">
        <v>727</v>
      </c>
      <c r="E14229" s="267">
        <v>1</v>
      </c>
      <c r="F14229" s="267" t="s">
        <v>1444</v>
      </c>
      <c r="G14229" s="267" t="s">
        <v>1445</v>
      </c>
      <c r="H14229" s="267">
        <v>1</v>
      </c>
      <c r="I14229" s="267" t="s">
        <v>596</v>
      </c>
      <c r="J14229" s="267" t="s">
        <v>1986</v>
      </c>
      <c r="O14229" s="267" t="s">
        <v>13</v>
      </c>
      <c r="P14229" s="267">
        <v>33323630</v>
      </c>
      <c r="Q14229" s="267" t="s">
        <v>1445</v>
      </c>
      <c r="S14229" s="267">
        <v>75</v>
      </c>
      <c r="T14229" s="267" t="s">
        <v>13</v>
      </c>
      <c r="U14229" s="267" t="s">
        <v>1446</v>
      </c>
      <c r="V14229" s="267" t="s">
        <v>24</v>
      </c>
      <c r="W14229" s="267">
        <v>4928370</v>
      </c>
      <c r="X14229" s="267">
        <v>33323630</v>
      </c>
      <c r="Y14229" s="267">
        <v>33323630</v>
      </c>
      <c r="Z14229" s="267">
        <v>1</v>
      </c>
      <c r="AA14229" s="267" t="s">
        <v>1987</v>
      </c>
      <c r="AB14229" s="270" t="s">
        <v>2014</v>
      </c>
      <c r="AD14229" s="267" t="s">
        <v>13</v>
      </c>
      <c r="AF14229" s="267" t="s">
        <v>24</v>
      </c>
      <c r="AG14229" s="267" t="s">
        <v>24</v>
      </c>
    </row>
    <row r="14230" spans="3:33" ht="375">
      <c r="C14230" s="267" t="s">
        <v>2012</v>
      </c>
      <c r="D14230" s="267" t="s">
        <v>727</v>
      </c>
      <c r="E14230" s="267">
        <v>1</v>
      </c>
      <c r="F14230" s="267" t="s">
        <v>1444</v>
      </c>
      <c r="G14230" s="267" t="s">
        <v>1445</v>
      </c>
      <c r="H14230" s="267">
        <v>1</v>
      </c>
      <c r="I14230" s="267" t="s">
        <v>596</v>
      </c>
      <c r="J14230" s="267" t="s">
        <v>1986</v>
      </c>
      <c r="O14230" s="267" t="s">
        <v>13</v>
      </c>
      <c r="P14230" s="267">
        <v>33323630</v>
      </c>
      <c r="Q14230" s="267" t="s">
        <v>1445</v>
      </c>
      <c r="S14230" s="267">
        <v>75</v>
      </c>
      <c r="T14230" s="267" t="s">
        <v>13</v>
      </c>
      <c r="U14230" s="267" t="s">
        <v>1446</v>
      </c>
      <c r="V14230" s="267" t="s">
        <v>24</v>
      </c>
      <c r="W14230" s="267">
        <v>4928370</v>
      </c>
      <c r="X14230" s="267">
        <v>33323630</v>
      </c>
      <c r="Y14230" s="267">
        <v>33323630</v>
      </c>
      <c r="Z14230" s="267">
        <v>1</v>
      </c>
      <c r="AA14230" s="267" t="s">
        <v>1987</v>
      </c>
      <c r="AB14230" s="270" t="s">
        <v>2014</v>
      </c>
      <c r="AD14230" s="267" t="s">
        <v>13</v>
      </c>
      <c r="AF14230" s="267" t="s">
        <v>24</v>
      </c>
      <c r="AG14230" s="267" t="s">
        <v>24</v>
      </c>
    </row>
    <row r="14231" spans="3:33" ht="375">
      <c r="C14231" s="267" t="s">
        <v>2012</v>
      </c>
      <c r="D14231" s="267" t="s">
        <v>727</v>
      </c>
      <c r="E14231" s="267">
        <v>1</v>
      </c>
      <c r="F14231" s="267" t="s">
        <v>1444</v>
      </c>
      <c r="G14231" s="267" t="s">
        <v>1445</v>
      </c>
      <c r="H14231" s="267">
        <v>1</v>
      </c>
      <c r="I14231" s="267" t="s">
        <v>596</v>
      </c>
      <c r="J14231" s="267" t="s">
        <v>1986</v>
      </c>
      <c r="O14231" s="267" t="s">
        <v>13</v>
      </c>
      <c r="P14231" s="267">
        <v>33323630</v>
      </c>
      <c r="Q14231" s="267" t="s">
        <v>1445</v>
      </c>
      <c r="S14231" s="267">
        <v>75</v>
      </c>
      <c r="T14231" s="267" t="s">
        <v>13</v>
      </c>
      <c r="U14231" s="267" t="s">
        <v>1446</v>
      </c>
      <c r="V14231" s="267" t="s">
        <v>24</v>
      </c>
      <c r="W14231" s="267">
        <v>4928370</v>
      </c>
      <c r="X14231" s="267">
        <v>33323630</v>
      </c>
      <c r="Y14231" s="267">
        <v>33323630</v>
      </c>
      <c r="Z14231" s="267">
        <v>1</v>
      </c>
      <c r="AA14231" s="267" t="s">
        <v>1987</v>
      </c>
      <c r="AB14231" s="270" t="s">
        <v>2014</v>
      </c>
      <c r="AD14231" s="267" t="s">
        <v>13</v>
      </c>
      <c r="AF14231" s="267" t="s">
        <v>24</v>
      </c>
      <c r="AG14231" s="267" t="s">
        <v>24</v>
      </c>
    </row>
    <row r="14232" spans="3:33" ht="375">
      <c r="C14232" s="267" t="s">
        <v>2012</v>
      </c>
      <c r="D14232" s="267" t="s">
        <v>727</v>
      </c>
      <c r="E14232" s="267">
        <v>1</v>
      </c>
      <c r="F14232" s="267" t="s">
        <v>1444</v>
      </c>
      <c r="G14232" s="267" t="s">
        <v>1445</v>
      </c>
      <c r="H14232" s="267">
        <v>1</v>
      </c>
      <c r="I14232" s="267" t="s">
        <v>596</v>
      </c>
      <c r="J14232" s="267" t="s">
        <v>1986</v>
      </c>
      <c r="O14232" s="267" t="s">
        <v>13</v>
      </c>
      <c r="P14232" s="267">
        <v>33323630</v>
      </c>
      <c r="Q14232" s="267" t="s">
        <v>1445</v>
      </c>
      <c r="S14232" s="267">
        <v>75</v>
      </c>
      <c r="T14232" s="267" t="s">
        <v>13</v>
      </c>
      <c r="U14232" s="267" t="s">
        <v>1446</v>
      </c>
      <c r="V14232" s="267" t="s">
        <v>24</v>
      </c>
      <c r="W14232" s="267">
        <v>4928370</v>
      </c>
      <c r="X14232" s="267">
        <v>33323630</v>
      </c>
      <c r="Y14232" s="267">
        <v>33323630</v>
      </c>
      <c r="Z14232" s="267">
        <v>1</v>
      </c>
      <c r="AA14232" s="267" t="s">
        <v>1987</v>
      </c>
      <c r="AB14232" s="270" t="s">
        <v>2014</v>
      </c>
      <c r="AD14232" s="267" t="s">
        <v>13</v>
      </c>
      <c r="AF14232" s="267" t="s">
        <v>24</v>
      </c>
      <c r="AG14232" s="267" t="s">
        <v>24</v>
      </c>
    </row>
    <row r="14233" spans="3:33" ht="375">
      <c r="C14233" s="267" t="s">
        <v>2012</v>
      </c>
      <c r="D14233" s="267" t="s">
        <v>727</v>
      </c>
      <c r="E14233" s="267">
        <v>1</v>
      </c>
      <c r="F14233" s="267" t="s">
        <v>1444</v>
      </c>
      <c r="G14233" s="267" t="s">
        <v>1445</v>
      </c>
      <c r="H14233" s="267">
        <v>1</v>
      </c>
      <c r="I14233" s="267" t="s">
        <v>596</v>
      </c>
      <c r="J14233" s="267" t="s">
        <v>1986</v>
      </c>
      <c r="O14233" s="267" t="s">
        <v>13</v>
      </c>
      <c r="P14233" s="267">
        <v>33323630</v>
      </c>
      <c r="Q14233" s="267" t="s">
        <v>1445</v>
      </c>
      <c r="S14233" s="267">
        <v>75</v>
      </c>
      <c r="T14233" s="267" t="s">
        <v>13</v>
      </c>
      <c r="U14233" s="267" t="s">
        <v>1446</v>
      </c>
      <c r="V14233" s="267" t="s">
        <v>24</v>
      </c>
      <c r="W14233" s="267">
        <v>4928370</v>
      </c>
      <c r="X14233" s="267">
        <v>33323630</v>
      </c>
      <c r="Y14233" s="267">
        <v>33323630</v>
      </c>
      <c r="Z14233" s="267">
        <v>1</v>
      </c>
      <c r="AA14233" s="267" t="s">
        <v>1987</v>
      </c>
      <c r="AB14233" s="270" t="s">
        <v>2014</v>
      </c>
      <c r="AD14233" s="267" t="s">
        <v>13</v>
      </c>
      <c r="AF14233" s="267" t="s">
        <v>24</v>
      </c>
      <c r="AG14233" s="267" t="s">
        <v>24</v>
      </c>
    </row>
    <row r="14234" spans="3:33" ht="375">
      <c r="C14234" s="267" t="s">
        <v>2012</v>
      </c>
      <c r="D14234" s="267" t="s">
        <v>727</v>
      </c>
      <c r="E14234" s="267">
        <v>1</v>
      </c>
      <c r="F14234" s="267" t="s">
        <v>1444</v>
      </c>
      <c r="G14234" s="267" t="s">
        <v>1445</v>
      </c>
      <c r="H14234" s="267">
        <v>1</v>
      </c>
      <c r="I14234" s="267" t="s">
        <v>596</v>
      </c>
      <c r="J14234" s="267" t="s">
        <v>1986</v>
      </c>
      <c r="O14234" s="267" t="s">
        <v>13</v>
      </c>
      <c r="P14234" s="267">
        <v>33323630</v>
      </c>
      <c r="Q14234" s="267" t="s">
        <v>1445</v>
      </c>
      <c r="S14234" s="267">
        <v>75</v>
      </c>
      <c r="T14234" s="267" t="s">
        <v>13</v>
      </c>
      <c r="U14234" s="267" t="s">
        <v>1446</v>
      </c>
      <c r="V14234" s="267" t="s">
        <v>24</v>
      </c>
      <c r="W14234" s="267">
        <v>4928370</v>
      </c>
      <c r="X14234" s="267">
        <v>33323630</v>
      </c>
      <c r="Y14234" s="267">
        <v>33323630</v>
      </c>
      <c r="Z14234" s="267">
        <v>1</v>
      </c>
      <c r="AA14234" s="267" t="s">
        <v>1987</v>
      </c>
      <c r="AB14234" s="270" t="s">
        <v>2014</v>
      </c>
      <c r="AD14234" s="267" t="s">
        <v>13</v>
      </c>
      <c r="AF14234" s="267" t="s">
        <v>24</v>
      </c>
      <c r="AG14234" s="267" t="s">
        <v>24</v>
      </c>
    </row>
    <row r="14235" spans="3:33" ht="375">
      <c r="C14235" s="267" t="s">
        <v>2012</v>
      </c>
      <c r="D14235" s="267" t="s">
        <v>727</v>
      </c>
      <c r="E14235" s="267">
        <v>1</v>
      </c>
      <c r="F14235" s="267" t="s">
        <v>1444</v>
      </c>
      <c r="G14235" s="267" t="s">
        <v>1445</v>
      </c>
      <c r="H14235" s="267">
        <v>1</v>
      </c>
      <c r="I14235" s="267" t="s">
        <v>596</v>
      </c>
      <c r="J14235" s="267" t="s">
        <v>1986</v>
      </c>
      <c r="O14235" s="267" t="s">
        <v>13</v>
      </c>
      <c r="P14235" s="267">
        <v>33323630</v>
      </c>
      <c r="Q14235" s="267" t="s">
        <v>1445</v>
      </c>
      <c r="S14235" s="267">
        <v>75</v>
      </c>
      <c r="T14235" s="267" t="s">
        <v>13</v>
      </c>
      <c r="U14235" s="267" t="s">
        <v>1446</v>
      </c>
      <c r="V14235" s="267" t="s">
        <v>24</v>
      </c>
      <c r="W14235" s="267">
        <v>4928370</v>
      </c>
      <c r="X14235" s="267">
        <v>33323630</v>
      </c>
      <c r="Y14235" s="267">
        <v>33323630</v>
      </c>
      <c r="Z14235" s="267">
        <v>1</v>
      </c>
      <c r="AA14235" s="267" t="s">
        <v>1987</v>
      </c>
      <c r="AB14235" s="270" t="s">
        <v>2014</v>
      </c>
      <c r="AD14235" s="267" t="s">
        <v>13</v>
      </c>
      <c r="AF14235" s="267" t="s">
        <v>24</v>
      </c>
      <c r="AG14235" s="267" t="s">
        <v>24</v>
      </c>
    </row>
    <row r="14236" spans="3:33" ht="375">
      <c r="C14236" s="267" t="s">
        <v>2012</v>
      </c>
      <c r="D14236" s="267" t="s">
        <v>727</v>
      </c>
      <c r="E14236" s="267">
        <v>1</v>
      </c>
      <c r="F14236" s="267" t="s">
        <v>1444</v>
      </c>
      <c r="G14236" s="267" t="s">
        <v>1445</v>
      </c>
      <c r="H14236" s="267">
        <v>1</v>
      </c>
      <c r="I14236" s="267" t="s">
        <v>596</v>
      </c>
      <c r="J14236" s="267" t="s">
        <v>1986</v>
      </c>
      <c r="O14236" s="267" t="s">
        <v>13</v>
      </c>
      <c r="P14236" s="267">
        <v>33323630</v>
      </c>
      <c r="Q14236" s="267" t="s">
        <v>1445</v>
      </c>
      <c r="S14236" s="267">
        <v>75</v>
      </c>
      <c r="T14236" s="267" t="s">
        <v>13</v>
      </c>
      <c r="U14236" s="267" t="s">
        <v>1446</v>
      </c>
      <c r="V14236" s="267" t="s">
        <v>24</v>
      </c>
      <c r="W14236" s="267">
        <v>4928370</v>
      </c>
      <c r="X14236" s="267">
        <v>33323630</v>
      </c>
      <c r="Y14236" s="267">
        <v>33323630</v>
      </c>
      <c r="Z14236" s="267">
        <v>1</v>
      </c>
      <c r="AA14236" s="267" t="s">
        <v>1987</v>
      </c>
      <c r="AB14236" s="270" t="s">
        <v>2014</v>
      </c>
      <c r="AD14236" s="267" t="s">
        <v>13</v>
      </c>
      <c r="AF14236" s="267" t="s">
        <v>24</v>
      </c>
      <c r="AG14236" s="267" t="s">
        <v>24</v>
      </c>
    </row>
    <row r="14237" spans="3:33" ht="375">
      <c r="C14237" s="267" t="s">
        <v>2012</v>
      </c>
      <c r="D14237" s="267" t="s">
        <v>727</v>
      </c>
      <c r="E14237" s="267">
        <v>15062</v>
      </c>
      <c r="F14237" s="267" t="s">
        <v>1444</v>
      </c>
      <c r="G14237" s="267" t="s">
        <v>1461</v>
      </c>
      <c r="H14237" s="267">
        <v>1</v>
      </c>
      <c r="I14237" s="267" t="s">
        <v>596</v>
      </c>
      <c r="J14237" s="267" t="s">
        <v>1986</v>
      </c>
      <c r="O14237" s="267" t="s">
        <v>13</v>
      </c>
      <c r="P14237" s="267">
        <v>33323630</v>
      </c>
      <c r="Q14237" s="267" t="s">
        <v>1445</v>
      </c>
      <c r="S14237" s="267">
        <v>75</v>
      </c>
      <c r="T14237" s="267" t="s">
        <v>24</v>
      </c>
      <c r="U14237" s="267" t="s">
        <v>1492</v>
      </c>
      <c r="V14237" s="267" t="s">
        <v>13</v>
      </c>
      <c r="W14237" s="267">
        <v>4928370</v>
      </c>
      <c r="X14237" s="267" t="s">
        <v>2013</v>
      </c>
      <c r="Y14237" s="267">
        <v>33323630</v>
      </c>
      <c r="Z14237" s="267">
        <v>1</v>
      </c>
      <c r="AA14237" s="267" t="s">
        <v>1987</v>
      </c>
      <c r="AB14237" s="270" t="s">
        <v>2014</v>
      </c>
      <c r="AD14237" s="267" t="s">
        <v>24</v>
      </c>
      <c r="AF14237" s="267" t="s">
        <v>24</v>
      </c>
      <c r="AG14237" s="267" t="s">
        <v>24</v>
      </c>
    </row>
    <row r="14238" spans="3:33" ht="375">
      <c r="C14238" s="267" t="s">
        <v>2012</v>
      </c>
      <c r="D14238" s="267" t="s">
        <v>727</v>
      </c>
      <c r="E14238" s="267">
        <v>15062</v>
      </c>
      <c r="F14238" s="267" t="s">
        <v>1444</v>
      </c>
      <c r="G14238" s="267" t="s">
        <v>1461</v>
      </c>
      <c r="H14238" s="267">
        <v>1</v>
      </c>
      <c r="I14238" s="267" t="s">
        <v>596</v>
      </c>
      <c r="J14238" s="267" t="s">
        <v>1986</v>
      </c>
      <c r="O14238" s="267" t="s">
        <v>13</v>
      </c>
      <c r="P14238" s="267">
        <v>33323630</v>
      </c>
      <c r="Q14238" s="267" t="s">
        <v>1445</v>
      </c>
      <c r="S14238" s="267">
        <v>75</v>
      </c>
      <c r="T14238" s="267" t="s">
        <v>24</v>
      </c>
      <c r="U14238" s="267" t="s">
        <v>1492</v>
      </c>
      <c r="V14238" s="267" t="s">
        <v>13</v>
      </c>
      <c r="W14238" s="267">
        <v>4928370</v>
      </c>
      <c r="X14238" s="267" t="s">
        <v>2013</v>
      </c>
      <c r="Y14238" s="267">
        <v>33323630</v>
      </c>
      <c r="Z14238" s="267">
        <v>1</v>
      </c>
      <c r="AA14238" s="267" t="s">
        <v>1987</v>
      </c>
      <c r="AB14238" s="270" t="s">
        <v>2014</v>
      </c>
      <c r="AD14238" s="267" t="s">
        <v>24</v>
      </c>
      <c r="AF14238" s="267" t="s">
        <v>24</v>
      </c>
      <c r="AG14238" s="267" t="s">
        <v>24</v>
      </c>
    </row>
    <row r="14239" spans="3:33" ht="375">
      <c r="C14239" s="267" t="s">
        <v>2012</v>
      </c>
      <c r="D14239" s="267" t="s">
        <v>727</v>
      </c>
      <c r="E14239" s="267">
        <v>15062</v>
      </c>
      <c r="F14239" s="267" t="s">
        <v>1444</v>
      </c>
      <c r="G14239" s="267" t="s">
        <v>1461</v>
      </c>
      <c r="H14239" s="267">
        <v>1</v>
      </c>
      <c r="I14239" s="267" t="s">
        <v>596</v>
      </c>
      <c r="J14239" s="267" t="s">
        <v>1986</v>
      </c>
      <c r="O14239" s="267" t="s">
        <v>13</v>
      </c>
      <c r="P14239" s="267">
        <v>33323630</v>
      </c>
      <c r="Q14239" s="267" t="s">
        <v>1445</v>
      </c>
      <c r="S14239" s="267">
        <v>75</v>
      </c>
      <c r="T14239" s="267" t="s">
        <v>24</v>
      </c>
      <c r="U14239" s="267" t="s">
        <v>1492</v>
      </c>
      <c r="V14239" s="267" t="s">
        <v>13</v>
      </c>
      <c r="W14239" s="267">
        <v>4928370</v>
      </c>
      <c r="X14239" s="267" t="s">
        <v>2013</v>
      </c>
      <c r="Y14239" s="267">
        <v>33323630</v>
      </c>
      <c r="Z14239" s="267">
        <v>1</v>
      </c>
      <c r="AA14239" s="267" t="s">
        <v>1987</v>
      </c>
      <c r="AB14239" s="270" t="s">
        <v>2014</v>
      </c>
      <c r="AD14239" s="267" t="s">
        <v>24</v>
      </c>
      <c r="AF14239" s="267" t="s">
        <v>24</v>
      </c>
      <c r="AG14239" s="267" t="s">
        <v>24</v>
      </c>
    </row>
    <row r="14240" spans="3:33" ht="375">
      <c r="C14240" s="267" t="s">
        <v>2012</v>
      </c>
      <c r="D14240" s="267" t="s">
        <v>727</v>
      </c>
      <c r="E14240" s="267">
        <v>15062</v>
      </c>
      <c r="F14240" s="267" t="s">
        <v>1444</v>
      </c>
      <c r="G14240" s="267" t="s">
        <v>1461</v>
      </c>
      <c r="H14240" s="267">
        <v>1</v>
      </c>
      <c r="I14240" s="267" t="s">
        <v>596</v>
      </c>
      <c r="J14240" s="267" t="s">
        <v>1986</v>
      </c>
      <c r="O14240" s="267" t="s">
        <v>13</v>
      </c>
      <c r="P14240" s="267">
        <v>33323630</v>
      </c>
      <c r="Q14240" s="267" t="s">
        <v>1445</v>
      </c>
      <c r="S14240" s="267">
        <v>75</v>
      </c>
      <c r="T14240" s="267" t="s">
        <v>24</v>
      </c>
      <c r="U14240" s="267" t="s">
        <v>1492</v>
      </c>
      <c r="V14240" s="267" t="s">
        <v>13</v>
      </c>
      <c r="W14240" s="267">
        <v>4928370</v>
      </c>
      <c r="X14240" s="267" t="s">
        <v>2013</v>
      </c>
      <c r="Y14240" s="267">
        <v>33323630</v>
      </c>
      <c r="Z14240" s="267">
        <v>1</v>
      </c>
      <c r="AA14240" s="267" t="s">
        <v>1987</v>
      </c>
      <c r="AB14240" s="270" t="s">
        <v>2014</v>
      </c>
      <c r="AD14240" s="267" t="s">
        <v>24</v>
      </c>
      <c r="AF14240" s="267" t="s">
        <v>24</v>
      </c>
      <c r="AG14240" s="267" t="s">
        <v>24</v>
      </c>
    </row>
    <row r="14241" spans="3:33" ht="375">
      <c r="C14241" s="267" t="s">
        <v>2012</v>
      </c>
      <c r="D14241" s="267" t="s">
        <v>727</v>
      </c>
      <c r="E14241" s="267">
        <v>15062</v>
      </c>
      <c r="F14241" s="267" t="s">
        <v>1444</v>
      </c>
      <c r="G14241" s="267" t="s">
        <v>1461</v>
      </c>
      <c r="H14241" s="267">
        <v>1</v>
      </c>
      <c r="I14241" s="267" t="s">
        <v>596</v>
      </c>
      <c r="J14241" s="267" t="s">
        <v>1986</v>
      </c>
      <c r="O14241" s="267" t="s">
        <v>13</v>
      </c>
      <c r="P14241" s="267">
        <v>33323630</v>
      </c>
      <c r="Q14241" s="267" t="s">
        <v>1445</v>
      </c>
      <c r="S14241" s="267">
        <v>75</v>
      </c>
      <c r="T14241" s="267" t="s">
        <v>24</v>
      </c>
      <c r="U14241" s="267" t="s">
        <v>1492</v>
      </c>
      <c r="V14241" s="267" t="s">
        <v>13</v>
      </c>
      <c r="W14241" s="267">
        <v>4928370</v>
      </c>
      <c r="X14241" s="267" t="s">
        <v>2013</v>
      </c>
      <c r="Y14241" s="267">
        <v>33323630</v>
      </c>
      <c r="Z14241" s="267">
        <v>1</v>
      </c>
      <c r="AA14241" s="267" t="s">
        <v>1987</v>
      </c>
      <c r="AB14241" s="270" t="s">
        <v>2014</v>
      </c>
      <c r="AD14241" s="267" t="s">
        <v>24</v>
      </c>
      <c r="AF14241" s="267" t="s">
        <v>24</v>
      </c>
      <c r="AG14241" s="267" t="s">
        <v>24</v>
      </c>
    </row>
    <row r="14242" spans="3:33" ht="375">
      <c r="C14242" s="267" t="s">
        <v>2012</v>
      </c>
      <c r="D14242" s="267" t="s">
        <v>727</v>
      </c>
      <c r="E14242" s="267">
        <v>15062</v>
      </c>
      <c r="F14242" s="267" t="s">
        <v>1444</v>
      </c>
      <c r="G14242" s="267" t="s">
        <v>1461</v>
      </c>
      <c r="H14242" s="267">
        <v>1</v>
      </c>
      <c r="I14242" s="267" t="s">
        <v>596</v>
      </c>
      <c r="J14242" s="267" t="s">
        <v>1986</v>
      </c>
      <c r="O14242" s="267" t="s">
        <v>13</v>
      </c>
      <c r="P14242" s="267">
        <v>33323630</v>
      </c>
      <c r="Q14242" s="267" t="s">
        <v>1445</v>
      </c>
      <c r="S14242" s="267">
        <v>75</v>
      </c>
      <c r="T14242" s="267" t="s">
        <v>24</v>
      </c>
      <c r="U14242" s="267" t="s">
        <v>1492</v>
      </c>
      <c r="V14242" s="267" t="s">
        <v>13</v>
      </c>
      <c r="W14242" s="267">
        <v>4928370</v>
      </c>
      <c r="X14242" s="267" t="s">
        <v>2013</v>
      </c>
      <c r="Y14242" s="267">
        <v>33323630</v>
      </c>
      <c r="Z14242" s="267">
        <v>1</v>
      </c>
      <c r="AA14242" s="267" t="s">
        <v>1987</v>
      </c>
      <c r="AB14242" s="270" t="s">
        <v>2014</v>
      </c>
      <c r="AD14242" s="267" t="s">
        <v>24</v>
      </c>
      <c r="AF14242" s="267" t="s">
        <v>24</v>
      </c>
      <c r="AG14242" s="267" t="s">
        <v>24</v>
      </c>
    </row>
    <row r="14243" spans="3:33" ht="375">
      <c r="C14243" s="267" t="s">
        <v>2012</v>
      </c>
      <c r="D14243" s="267" t="s">
        <v>727</v>
      </c>
      <c r="E14243" s="267">
        <v>15062</v>
      </c>
      <c r="F14243" s="267" t="s">
        <v>1444</v>
      </c>
      <c r="G14243" s="267" t="s">
        <v>1461</v>
      </c>
      <c r="H14243" s="267">
        <v>1</v>
      </c>
      <c r="I14243" s="267" t="s">
        <v>596</v>
      </c>
      <c r="J14243" s="267" t="s">
        <v>1986</v>
      </c>
      <c r="O14243" s="267" t="s">
        <v>13</v>
      </c>
      <c r="P14243" s="267">
        <v>33323630</v>
      </c>
      <c r="Q14243" s="267" t="s">
        <v>1445</v>
      </c>
      <c r="S14243" s="267">
        <v>75</v>
      </c>
      <c r="T14243" s="267" t="s">
        <v>24</v>
      </c>
      <c r="U14243" s="267" t="s">
        <v>1492</v>
      </c>
      <c r="V14243" s="267" t="s">
        <v>13</v>
      </c>
      <c r="W14243" s="267">
        <v>4928370</v>
      </c>
      <c r="X14243" s="267" t="s">
        <v>2013</v>
      </c>
      <c r="Y14243" s="267">
        <v>33323630</v>
      </c>
      <c r="Z14243" s="267">
        <v>1</v>
      </c>
      <c r="AA14243" s="267" t="s">
        <v>1987</v>
      </c>
      <c r="AB14243" s="270" t="s">
        <v>2014</v>
      </c>
      <c r="AD14243" s="267" t="s">
        <v>24</v>
      </c>
      <c r="AF14243" s="267" t="s">
        <v>24</v>
      </c>
      <c r="AG14243" s="267" t="s">
        <v>24</v>
      </c>
    </row>
    <row r="14244" spans="3:33" ht="375">
      <c r="C14244" s="267" t="s">
        <v>2012</v>
      </c>
      <c r="D14244" s="267" t="s">
        <v>727</v>
      </c>
      <c r="E14244" s="267">
        <v>15062</v>
      </c>
      <c r="F14244" s="267" t="s">
        <v>1444</v>
      </c>
      <c r="G14244" s="267" t="s">
        <v>1461</v>
      </c>
      <c r="H14244" s="267">
        <v>1</v>
      </c>
      <c r="I14244" s="267" t="s">
        <v>596</v>
      </c>
      <c r="J14244" s="267" t="s">
        <v>1986</v>
      </c>
      <c r="O14244" s="267" t="s">
        <v>13</v>
      </c>
      <c r="P14244" s="267">
        <v>33323630</v>
      </c>
      <c r="Q14244" s="267" t="s">
        <v>1445</v>
      </c>
      <c r="S14244" s="267">
        <v>75</v>
      </c>
      <c r="T14244" s="267" t="s">
        <v>24</v>
      </c>
      <c r="U14244" s="267" t="s">
        <v>1492</v>
      </c>
      <c r="V14244" s="267" t="s">
        <v>13</v>
      </c>
      <c r="W14244" s="267">
        <v>4928370</v>
      </c>
      <c r="X14244" s="267" t="s">
        <v>2013</v>
      </c>
      <c r="Y14244" s="267">
        <v>33323630</v>
      </c>
      <c r="Z14244" s="267">
        <v>1</v>
      </c>
      <c r="AA14244" s="267" t="s">
        <v>1987</v>
      </c>
      <c r="AB14244" s="270" t="s">
        <v>2014</v>
      </c>
      <c r="AD14244" s="267" t="s">
        <v>24</v>
      </c>
      <c r="AF14244" s="267" t="s">
        <v>24</v>
      </c>
      <c r="AG14244" s="267" t="s">
        <v>24</v>
      </c>
    </row>
    <row r="14245" spans="3:33" ht="375">
      <c r="C14245" s="267" t="s">
        <v>2012</v>
      </c>
      <c r="D14245" s="267" t="s">
        <v>727</v>
      </c>
      <c r="E14245" s="267">
        <v>18206</v>
      </c>
      <c r="F14245" s="267" t="s">
        <v>1444</v>
      </c>
      <c r="G14245" s="267" t="s">
        <v>1445</v>
      </c>
      <c r="H14245" s="267">
        <v>1</v>
      </c>
      <c r="I14245" s="267" t="s">
        <v>596</v>
      </c>
      <c r="J14245" s="267" t="s">
        <v>1986</v>
      </c>
      <c r="O14245" s="267" t="s">
        <v>13</v>
      </c>
      <c r="P14245" s="267">
        <v>33323630</v>
      </c>
      <c r="Q14245" s="267" t="s">
        <v>1445</v>
      </c>
      <c r="S14245" s="267">
        <v>75</v>
      </c>
      <c r="T14245" s="267" t="s">
        <v>24</v>
      </c>
      <c r="U14245" s="267" t="s">
        <v>1491</v>
      </c>
      <c r="V14245" s="267" t="s">
        <v>13</v>
      </c>
      <c r="W14245" s="267">
        <v>4928370</v>
      </c>
      <c r="X14245" s="267" t="s">
        <v>2013</v>
      </c>
      <c r="Y14245" s="267">
        <v>33323630</v>
      </c>
      <c r="Z14245" s="267">
        <v>1</v>
      </c>
      <c r="AA14245" s="267" t="s">
        <v>1987</v>
      </c>
      <c r="AB14245" s="270" t="s">
        <v>2014</v>
      </c>
      <c r="AD14245" s="267" t="s">
        <v>24</v>
      </c>
      <c r="AF14245" s="267" t="s">
        <v>24</v>
      </c>
      <c r="AG14245" s="267" t="s">
        <v>24</v>
      </c>
    </row>
    <row r="14246" spans="3:33" ht="375">
      <c r="C14246" s="267" t="s">
        <v>2012</v>
      </c>
      <c r="D14246" s="267" t="s">
        <v>727</v>
      </c>
      <c r="E14246" s="267">
        <v>18206</v>
      </c>
      <c r="F14246" s="267" t="s">
        <v>1444</v>
      </c>
      <c r="G14246" s="267" t="s">
        <v>1445</v>
      </c>
      <c r="H14246" s="267">
        <v>1</v>
      </c>
      <c r="I14246" s="267" t="s">
        <v>596</v>
      </c>
      <c r="J14246" s="267" t="s">
        <v>1986</v>
      </c>
      <c r="O14246" s="267" t="s">
        <v>13</v>
      </c>
      <c r="P14246" s="267">
        <v>33323630</v>
      </c>
      <c r="Q14246" s="267" t="s">
        <v>1445</v>
      </c>
      <c r="S14246" s="267">
        <v>75</v>
      </c>
      <c r="T14246" s="267" t="s">
        <v>24</v>
      </c>
      <c r="U14246" s="267" t="s">
        <v>1491</v>
      </c>
      <c r="V14246" s="267" t="s">
        <v>13</v>
      </c>
      <c r="W14246" s="267">
        <v>4928370</v>
      </c>
      <c r="X14246" s="267" t="s">
        <v>2013</v>
      </c>
      <c r="Y14246" s="267">
        <v>33323630</v>
      </c>
      <c r="Z14246" s="267">
        <v>1</v>
      </c>
      <c r="AA14246" s="267" t="s">
        <v>1987</v>
      </c>
      <c r="AB14246" s="270" t="s">
        <v>2014</v>
      </c>
      <c r="AD14246" s="267" t="s">
        <v>24</v>
      </c>
      <c r="AF14246" s="267" t="s">
        <v>24</v>
      </c>
      <c r="AG14246" s="267" t="s">
        <v>24</v>
      </c>
    </row>
    <row r="14247" spans="3:33" ht="375">
      <c r="C14247" s="267" t="s">
        <v>2012</v>
      </c>
      <c r="D14247" s="267" t="s">
        <v>727</v>
      </c>
      <c r="E14247" s="267">
        <v>18206</v>
      </c>
      <c r="F14247" s="267" t="s">
        <v>1444</v>
      </c>
      <c r="G14247" s="267" t="s">
        <v>1445</v>
      </c>
      <c r="H14247" s="267">
        <v>1</v>
      </c>
      <c r="I14247" s="267" t="s">
        <v>596</v>
      </c>
      <c r="J14247" s="267" t="s">
        <v>1986</v>
      </c>
      <c r="O14247" s="267" t="s">
        <v>13</v>
      </c>
      <c r="P14247" s="267">
        <v>33323630</v>
      </c>
      <c r="Q14247" s="267" t="s">
        <v>1445</v>
      </c>
      <c r="S14247" s="267">
        <v>75</v>
      </c>
      <c r="T14247" s="267" t="s">
        <v>24</v>
      </c>
      <c r="U14247" s="267" t="s">
        <v>1491</v>
      </c>
      <c r="V14247" s="267" t="s">
        <v>13</v>
      </c>
      <c r="W14247" s="267">
        <v>4928370</v>
      </c>
      <c r="X14247" s="267" t="s">
        <v>2013</v>
      </c>
      <c r="Y14247" s="267">
        <v>33323630</v>
      </c>
      <c r="Z14247" s="267">
        <v>1</v>
      </c>
      <c r="AA14247" s="267" t="s">
        <v>1987</v>
      </c>
      <c r="AB14247" s="270" t="s">
        <v>2014</v>
      </c>
      <c r="AD14247" s="267" t="s">
        <v>24</v>
      </c>
      <c r="AF14247" s="267" t="s">
        <v>24</v>
      </c>
      <c r="AG14247" s="267" t="s">
        <v>24</v>
      </c>
    </row>
    <row r="14248" spans="3:33" ht="375">
      <c r="C14248" s="267" t="s">
        <v>2012</v>
      </c>
      <c r="D14248" s="267" t="s">
        <v>727</v>
      </c>
      <c r="E14248" s="267">
        <v>18206</v>
      </c>
      <c r="F14248" s="267" t="s">
        <v>1444</v>
      </c>
      <c r="G14248" s="267" t="s">
        <v>1445</v>
      </c>
      <c r="H14248" s="267">
        <v>1</v>
      </c>
      <c r="I14248" s="267" t="s">
        <v>596</v>
      </c>
      <c r="J14248" s="267" t="s">
        <v>1986</v>
      </c>
      <c r="O14248" s="267" t="s">
        <v>13</v>
      </c>
      <c r="P14248" s="267">
        <v>33323630</v>
      </c>
      <c r="Q14248" s="267" t="s">
        <v>1445</v>
      </c>
      <c r="S14248" s="267">
        <v>75</v>
      </c>
      <c r="T14248" s="267" t="s">
        <v>24</v>
      </c>
      <c r="U14248" s="267" t="s">
        <v>1491</v>
      </c>
      <c r="V14248" s="267" t="s">
        <v>13</v>
      </c>
      <c r="W14248" s="267">
        <v>4928370</v>
      </c>
      <c r="X14248" s="267" t="s">
        <v>2013</v>
      </c>
      <c r="Y14248" s="267">
        <v>33323630</v>
      </c>
      <c r="Z14248" s="267">
        <v>1</v>
      </c>
      <c r="AA14248" s="267" t="s">
        <v>1987</v>
      </c>
      <c r="AB14248" s="270" t="s">
        <v>2014</v>
      </c>
      <c r="AD14248" s="267" t="s">
        <v>24</v>
      </c>
      <c r="AF14248" s="267" t="s">
        <v>24</v>
      </c>
      <c r="AG14248" s="267" t="s">
        <v>24</v>
      </c>
    </row>
    <row r="14249" spans="3:33" ht="375">
      <c r="C14249" s="267" t="s">
        <v>2012</v>
      </c>
      <c r="D14249" s="267" t="s">
        <v>727</v>
      </c>
      <c r="E14249" s="267">
        <v>18206</v>
      </c>
      <c r="F14249" s="267" t="s">
        <v>1444</v>
      </c>
      <c r="G14249" s="267" t="s">
        <v>1445</v>
      </c>
      <c r="H14249" s="267">
        <v>1</v>
      </c>
      <c r="I14249" s="267" t="s">
        <v>596</v>
      </c>
      <c r="J14249" s="267" t="s">
        <v>1986</v>
      </c>
      <c r="O14249" s="267" t="s">
        <v>13</v>
      </c>
      <c r="P14249" s="267">
        <v>33323630</v>
      </c>
      <c r="Q14249" s="267" t="s">
        <v>1445</v>
      </c>
      <c r="S14249" s="267">
        <v>75</v>
      </c>
      <c r="T14249" s="267" t="s">
        <v>24</v>
      </c>
      <c r="U14249" s="267" t="s">
        <v>1491</v>
      </c>
      <c r="V14249" s="267" t="s">
        <v>13</v>
      </c>
      <c r="W14249" s="267">
        <v>4928370</v>
      </c>
      <c r="X14249" s="267" t="s">
        <v>2013</v>
      </c>
      <c r="Y14249" s="267">
        <v>33323630</v>
      </c>
      <c r="Z14249" s="267">
        <v>1</v>
      </c>
      <c r="AA14249" s="267" t="s">
        <v>1987</v>
      </c>
      <c r="AB14249" s="270" t="s">
        <v>2014</v>
      </c>
      <c r="AD14249" s="267" t="s">
        <v>24</v>
      </c>
      <c r="AF14249" s="267" t="s">
        <v>24</v>
      </c>
      <c r="AG14249" s="267" t="s">
        <v>24</v>
      </c>
    </row>
    <row r="14250" spans="3:33" ht="375">
      <c r="C14250" s="267" t="s">
        <v>2012</v>
      </c>
      <c r="D14250" s="267" t="s">
        <v>727</v>
      </c>
      <c r="E14250" s="267">
        <v>18206</v>
      </c>
      <c r="F14250" s="267" t="s">
        <v>1444</v>
      </c>
      <c r="G14250" s="267" t="s">
        <v>1445</v>
      </c>
      <c r="H14250" s="267">
        <v>1</v>
      </c>
      <c r="I14250" s="267" t="s">
        <v>596</v>
      </c>
      <c r="J14250" s="267" t="s">
        <v>1986</v>
      </c>
      <c r="O14250" s="267" t="s">
        <v>13</v>
      </c>
      <c r="P14250" s="267">
        <v>33323630</v>
      </c>
      <c r="Q14250" s="267" t="s">
        <v>1445</v>
      </c>
      <c r="S14250" s="267">
        <v>75</v>
      </c>
      <c r="T14250" s="267" t="s">
        <v>24</v>
      </c>
      <c r="U14250" s="267" t="s">
        <v>1491</v>
      </c>
      <c r="V14250" s="267" t="s">
        <v>13</v>
      </c>
      <c r="W14250" s="267">
        <v>4928370</v>
      </c>
      <c r="X14250" s="267" t="s">
        <v>2013</v>
      </c>
      <c r="Y14250" s="267">
        <v>33323630</v>
      </c>
      <c r="Z14250" s="267">
        <v>1</v>
      </c>
      <c r="AA14250" s="267" t="s">
        <v>1987</v>
      </c>
      <c r="AB14250" s="270" t="s">
        <v>2014</v>
      </c>
      <c r="AD14250" s="267" t="s">
        <v>24</v>
      </c>
      <c r="AF14250" s="267" t="s">
        <v>24</v>
      </c>
      <c r="AG14250" s="267" t="s">
        <v>24</v>
      </c>
    </row>
    <row r="14251" spans="3:33" ht="375">
      <c r="C14251" s="267" t="s">
        <v>2012</v>
      </c>
      <c r="D14251" s="267" t="s">
        <v>727</v>
      </c>
      <c r="E14251" s="267">
        <v>18206</v>
      </c>
      <c r="F14251" s="267" t="s">
        <v>1444</v>
      </c>
      <c r="G14251" s="267" t="s">
        <v>1445</v>
      </c>
      <c r="H14251" s="267">
        <v>1</v>
      </c>
      <c r="I14251" s="267" t="s">
        <v>596</v>
      </c>
      <c r="J14251" s="267" t="s">
        <v>1986</v>
      </c>
      <c r="O14251" s="267" t="s">
        <v>13</v>
      </c>
      <c r="P14251" s="267">
        <v>33323630</v>
      </c>
      <c r="Q14251" s="267" t="s">
        <v>1445</v>
      </c>
      <c r="S14251" s="267">
        <v>75</v>
      </c>
      <c r="T14251" s="267" t="s">
        <v>24</v>
      </c>
      <c r="U14251" s="267" t="s">
        <v>1491</v>
      </c>
      <c r="V14251" s="267" t="s">
        <v>13</v>
      </c>
      <c r="W14251" s="267">
        <v>4928370</v>
      </c>
      <c r="X14251" s="267" t="s">
        <v>2013</v>
      </c>
      <c r="Y14251" s="267">
        <v>33323630</v>
      </c>
      <c r="Z14251" s="267">
        <v>1</v>
      </c>
      <c r="AA14251" s="267" t="s">
        <v>1987</v>
      </c>
      <c r="AB14251" s="270" t="s">
        <v>2014</v>
      </c>
      <c r="AD14251" s="267" t="s">
        <v>24</v>
      </c>
      <c r="AF14251" s="267" t="s">
        <v>24</v>
      </c>
      <c r="AG14251" s="267" t="s">
        <v>24</v>
      </c>
    </row>
    <row r="14252" spans="3:33" ht="375">
      <c r="C14252" s="267" t="s">
        <v>2012</v>
      </c>
      <c r="D14252" s="267" t="s">
        <v>727</v>
      </c>
      <c r="E14252" s="267">
        <v>18206</v>
      </c>
      <c r="F14252" s="267" t="s">
        <v>1444</v>
      </c>
      <c r="G14252" s="267" t="s">
        <v>1445</v>
      </c>
      <c r="H14252" s="267">
        <v>1</v>
      </c>
      <c r="I14252" s="267" t="s">
        <v>596</v>
      </c>
      <c r="J14252" s="267" t="s">
        <v>1986</v>
      </c>
      <c r="O14252" s="267" t="s">
        <v>13</v>
      </c>
      <c r="P14252" s="267">
        <v>33323630</v>
      </c>
      <c r="Q14252" s="267" t="s">
        <v>1445</v>
      </c>
      <c r="S14252" s="267">
        <v>75</v>
      </c>
      <c r="T14252" s="267" t="s">
        <v>24</v>
      </c>
      <c r="U14252" s="267" t="s">
        <v>1491</v>
      </c>
      <c r="V14252" s="267" t="s">
        <v>13</v>
      </c>
      <c r="W14252" s="267">
        <v>4928370</v>
      </c>
      <c r="X14252" s="267" t="s">
        <v>2013</v>
      </c>
      <c r="Y14252" s="267">
        <v>33323630</v>
      </c>
      <c r="Z14252" s="267">
        <v>1</v>
      </c>
      <c r="AA14252" s="267" t="s">
        <v>1987</v>
      </c>
      <c r="AB14252" s="270" t="s">
        <v>2014</v>
      </c>
      <c r="AD14252" s="267" t="s">
        <v>24</v>
      </c>
      <c r="AF14252" s="267" t="s">
        <v>24</v>
      </c>
      <c r="AG14252" s="267" t="s">
        <v>24</v>
      </c>
    </row>
    <row r="14253" spans="3:33" ht="180">
      <c r="C14253" s="267" t="s">
        <v>2021</v>
      </c>
      <c r="D14253" s="267" t="s">
        <v>727</v>
      </c>
      <c r="E14253" s="267">
        <v>1</v>
      </c>
      <c r="F14253" s="267" t="s">
        <v>1444</v>
      </c>
      <c r="G14253" s="267" t="s">
        <v>1445</v>
      </c>
      <c r="H14253" s="267">
        <v>1</v>
      </c>
      <c r="I14253" s="267" t="s">
        <v>583</v>
      </c>
      <c r="J14253" s="267">
        <v>0.64</v>
      </c>
      <c r="K14253" s="267" t="s">
        <v>2022</v>
      </c>
      <c r="O14253" s="267" t="s">
        <v>13</v>
      </c>
      <c r="P14253" s="267">
        <v>33347927</v>
      </c>
      <c r="Q14253" s="267" t="s">
        <v>1445</v>
      </c>
      <c r="S14253" s="267">
        <v>76</v>
      </c>
      <c r="T14253" s="267" t="s">
        <v>13</v>
      </c>
      <c r="U14253" s="267" t="s">
        <v>1446</v>
      </c>
      <c r="V14253" s="267" t="s">
        <v>24</v>
      </c>
      <c r="W14253" s="267">
        <v>5012766</v>
      </c>
      <c r="X14253" s="267">
        <v>33347927</v>
      </c>
      <c r="Y14253" s="267">
        <v>33347927</v>
      </c>
      <c r="Z14253" s="267">
        <v>1</v>
      </c>
      <c r="AA14253" s="267" t="s">
        <v>1987</v>
      </c>
      <c r="AB14253" s="270" t="s">
        <v>2024</v>
      </c>
      <c r="AD14253" s="267" t="s">
        <v>13</v>
      </c>
      <c r="AF14253" s="267" t="s">
        <v>24</v>
      </c>
      <c r="AG14253" s="267" t="s">
        <v>24</v>
      </c>
    </row>
    <row r="14254" spans="3:33" ht="180">
      <c r="C14254" s="267" t="s">
        <v>2021</v>
      </c>
      <c r="D14254" s="267" t="s">
        <v>727</v>
      </c>
      <c r="E14254" s="267">
        <v>1</v>
      </c>
      <c r="F14254" s="267" t="s">
        <v>1444</v>
      </c>
      <c r="G14254" s="267" t="s">
        <v>1445</v>
      </c>
      <c r="H14254" s="267">
        <v>1</v>
      </c>
      <c r="I14254" s="267" t="s">
        <v>583</v>
      </c>
      <c r="J14254" s="267">
        <v>0.64</v>
      </c>
      <c r="K14254" s="267" t="s">
        <v>2022</v>
      </c>
      <c r="O14254" s="267" t="s">
        <v>13</v>
      </c>
      <c r="P14254" s="267">
        <v>33347927</v>
      </c>
      <c r="Q14254" s="267" t="s">
        <v>1445</v>
      </c>
      <c r="S14254" s="267">
        <v>76</v>
      </c>
      <c r="T14254" s="267" t="s">
        <v>13</v>
      </c>
      <c r="U14254" s="267" t="s">
        <v>1446</v>
      </c>
      <c r="V14254" s="267" t="s">
        <v>24</v>
      </c>
      <c r="W14254" s="267">
        <v>5012766</v>
      </c>
      <c r="X14254" s="267">
        <v>33347927</v>
      </c>
      <c r="Y14254" s="267">
        <v>33347927</v>
      </c>
      <c r="Z14254" s="267">
        <v>1</v>
      </c>
      <c r="AA14254" s="267" t="s">
        <v>1987</v>
      </c>
      <c r="AB14254" s="270" t="s">
        <v>2024</v>
      </c>
      <c r="AD14254" s="267" t="s">
        <v>13</v>
      </c>
      <c r="AF14254" s="267" t="s">
        <v>24</v>
      </c>
      <c r="AG14254" s="267" t="s">
        <v>24</v>
      </c>
    </row>
    <row r="14255" spans="3:33" ht="180">
      <c r="C14255" s="267" t="s">
        <v>2021</v>
      </c>
      <c r="D14255" s="267" t="s">
        <v>727</v>
      </c>
      <c r="E14255" s="267">
        <v>1</v>
      </c>
      <c r="F14255" s="267" t="s">
        <v>1444</v>
      </c>
      <c r="G14255" s="267" t="s">
        <v>1445</v>
      </c>
      <c r="H14255" s="267">
        <v>1</v>
      </c>
      <c r="I14255" s="267" t="s">
        <v>583</v>
      </c>
      <c r="J14255" s="267">
        <v>0.64</v>
      </c>
      <c r="K14255" s="267" t="s">
        <v>2022</v>
      </c>
      <c r="O14255" s="267" t="s">
        <v>13</v>
      </c>
      <c r="P14255" s="267">
        <v>33347927</v>
      </c>
      <c r="Q14255" s="267" t="s">
        <v>1445</v>
      </c>
      <c r="S14255" s="267">
        <v>76</v>
      </c>
      <c r="T14255" s="267" t="s">
        <v>13</v>
      </c>
      <c r="U14255" s="267" t="s">
        <v>1446</v>
      </c>
      <c r="V14255" s="267" t="s">
        <v>24</v>
      </c>
      <c r="W14255" s="267">
        <v>5012766</v>
      </c>
      <c r="X14255" s="267">
        <v>33347927</v>
      </c>
      <c r="Y14255" s="267">
        <v>33347927</v>
      </c>
      <c r="Z14255" s="267">
        <v>1</v>
      </c>
      <c r="AA14255" s="267" t="s">
        <v>1987</v>
      </c>
      <c r="AB14255" s="270" t="s">
        <v>2024</v>
      </c>
      <c r="AD14255" s="267" t="s">
        <v>13</v>
      </c>
      <c r="AF14255" s="267" t="s">
        <v>24</v>
      </c>
      <c r="AG14255" s="267" t="s">
        <v>24</v>
      </c>
    </row>
    <row r="14256" spans="3:33" ht="180">
      <c r="C14256" s="267" t="s">
        <v>2021</v>
      </c>
      <c r="D14256" s="267" t="s">
        <v>727</v>
      </c>
      <c r="E14256" s="267">
        <v>1</v>
      </c>
      <c r="F14256" s="267" t="s">
        <v>1444</v>
      </c>
      <c r="G14256" s="267" t="s">
        <v>1445</v>
      </c>
      <c r="H14256" s="267">
        <v>1</v>
      </c>
      <c r="I14256" s="267" t="s">
        <v>583</v>
      </c>
      <c r="J14256" s="267">
        <v>0.64</v>
      </c>
      <c r="K14256" s="267" t="s">
        <v>2022</v>
      </c>
      <c r="O14256" s="267" t="s">
        <v>13</v>
      </c>
      <c r="P14256" s="267">
        <v>33347927</v>
      </c>
      <c r="Q14256" s="267" t="s">
        <v>1445</v>
      </c>
      <c r="S14256" s="267">
        <v>76</v>
      </c>
      <c r="T14256" s="267" t="s">
        <v>13</v>
      </c>
      <c r="U14256" s="267" t="s">
        <v>1446</v>
      </c>
      <c r="V14256" s="267" t="s">
        <v>24</v>
      </c>
      <c r="W14256" s="267">
        <v>5012766</v>
      </c>
      <c r="X14256" s="267">
        <v>33347927</v>
      </c>
      <c r="Y14256" s="267">
        <v>33347927</v>
      </c>
      <c r="Z14256" s="267">
        <v>1</v>
      </c>
      <c r="AA14256" s="267" t="s">
        <v>1987</v>
      </c>
      <c r="AB14256" s="270" t="s">
        <v>2024</v>
      </c>
      <c r="AD14256" s="267" t="s">
        <v>13</v>
      </c>
      <c r="AF14256" s="267" t="s">
        <v>24</v>
      </c>
      <c r="AG14256" s="267" t="s">
        <v>24</v>
      </c>
    </row>
    <row r="14257" spans="3:33" ht="180">
      <c r="C14257" s="267" t="s">
        <v>2021</v>
      </c>
      <c r="D14257" s="267" t="s">
        <v>727</v>
      </c>
      <c r="E14257" s="267">
        <v>1</v>
      </c>
      <c r="F14257" s="267" t="s">
        <v>1444</v>
      </c>
      <c r="G14257" s="267" t="s">
        <v>1445</v>
      </c>
      <c r="H14257" s="267">
        <v>1</v>
      </c>
      <c r="I14257" s="267" t="s">
        <v>583</v>
      </c>
      <c r="J14257" s="267">
        <v>0.64</v>
      </c>
      <c r="K14257" s="267" t="s">
        <v>2022</v>
      </c>
      <c r="O14257" s="267" t="s">
        <v>13</v>
      </c>
      <c r="P14257" s="267">
        <v>33347927</v>
      </c>
      <c r="Q14257" s="267" t="s">
        <v>1445</v>
      </c>
      <c r="S14257" s="267">
        <v>76</v>
      </c>
      <c r="T14257" s="267" t="s">
        <v>13</v>
      </c>
      <c r="U14257" s="267" t="s">
        <v>1446</v>
      </c>
      <c r="V14257" s="267" t="s">
        <v>24</v>
      </c>
      <c r="W14257" s="267">
        <v>5012766</v>
      </c>
      <c r="X14257" s="267">
        <v>33347927</v>
      </c>
      <c r="Y14257" s="267">
        <v>33347927</v>
      </c>
      <c r="Z14257" s="267">
        <v>1</v>
      </c>
      <c r="AA14257" s="267" t="s">
        <v>1987</v>
      </c>
      <c r="AB14257" s="270" t="s">
        <v>2024</v>
      </c>
      <c r="AD14257" s="267" t="s">
        <v>13</v>
      </c>
      <c r="AF14257" s="267" t="s">
        <v>24</v>
      </c>
      <c r="AG14257" s="267" t="s">
        <v>24</v>
      </c>
    </row>
    <row r="14258" spans="3:33" ht="180">
      <c r="C14258" s="267" t="s">
        <v>2021</v>
      </c>
      <c r="D14258" s="267" t="s">
        <v>727</v>
      </c>
      <c r="E14258" s="267">
        <v>1</v>
      </c>
      <c r="F14258" s="267" t="s">
        <v>1444</v>
      </c>
      <c r="G14258" s="267" t="s">
        <v>1445</v>
      </c>
      <c r="H14258" s="267">
        <v>1</v>
      </c>
      <c r="I14258" s="267" t="s">
        <v>583</v>
      </c>
      <c r="J14258" s="267">
        <v>0.64</v>
      </c>
      <c r="K14258" s="267" t="s">
        <v>2022</v>
      </c>
      <c r="O14258" s="267" t="s">
        <v>13</v>
      </c>
      <c r="P14258" s="267">
        <v>33347927</v>
      </c>
      <c r="Q14258" s="267" t="s">
        <v>1445</v>
      </c>
      <c r="S14258" s="267">
        <v>76</v>
      </c>
      <c r="T14258" s="267" t="s">
        <v>13</v>
      </c>
      <c r="U14258" s="267" t="s">
        <v>1446</v>
      </c>
      <c r="V14258" s="267" t="s">
        <v>24</v>
      </c>
      <c r="W14258" s="267">
        <v>5012766</v>
      </c>
      <c r="X14258" s="267">
        <v>33347927</v>
      </c>
      <c r="Y14258" s="267">
        <v>33347927</v>
      </c>
      <c r="Z14258" s="267">
        <v>1</v>
      </c>
      <c r="AA14258" s="267" t="s">
        <v>1987</v>
      </c>
      <c r="AB14258" s="270" t="s">
        <v>2024</v>
      </c>
      <c r="AD14258" s="267" t="s">
        <v>13</v>
      </c>
      <c r="AF14258" s="267" t="s">
        <v>24</v>
      </c>
      <c r="AG14258" s="267" t="s">
        <v>24</v>
      </c>
    </row>
    <row r="14259" spans="3:33" ht="180">
      <c r="C14259" s="267" t="s">
        <v>2021</v>
      </c>
      <c r="D14259" s="267" t="s">
        <v>727</v>
      </c>
      <c r="E14259" s="267">
        <v>1</v>
      </c>
      <c r="F14259" s="267" t="s">
        <v>1444</v>
      </c>
      <c r="G14259" s="267" t="s">
        <v>1445</v>
      </c>
      <c r="H14259" s="267">
        <v>1</v>
      </c>
      <c r="I14259" s="267" t="s">
        <v>583</v>
      </c>
      <c r="J14259" s="267">
        <v>0.64</v>
      </c>
      <c r="K14259" s="267" t="s">
        <v>2022</v>
      </c>
      <c r="O14259" s="267" t="s">
        <v>13</v>
      </c>
      <c r="P14259" s="267">
        <v>33347927</v>
      </c>
      <c r="Q14259" s="267" t="s">
        <v>1445</v>
      </c>
      <c r="S14259" s="267">
        <v>76</v>
      </c>
      <c r="T14259" s="267" t="s">
        <v>13</v>
      </c>
      <c r="U14259" s="267" t="s">
        <v>1446</v>
      </c>
      <c r="V14259" s="267" t="s">
        <v>24</v>
      </c>
      <c r="W14259" s="267">
        <v>5012766</v>
      </c>
      <c r="X14259" s="267">
        <v>33347927</v>
      </c>
      <c r="Y14259" s="267">
        <v>33347927</v>
      </c>
      <c r="Z14259" s="267">
        <v>1</v>
      </c>
      <c r="AA14259" s="267" t="s">
        <v>1987</v>
      </c>
      <c r="AB14259" s="270" t="s">
        <v>2024</v>
      </c>
      <c r="AD14259" s="267" t="s">
        <v>13</v>
      </c>
      <c r="AF14259" s="267" t="s">
        <v>24</v>
      </c>
      <c r="AG14259" s="267" t="s">
        <v>24</v>
      </c>
    </row>
    <row r="14260" spans="3:33" ht="180">
      <c r="C14260" s="267" t="s">
        <v>2021</v>
      </c>
      <c r="D14260" s="267" t="s">
        <v>727</v>
      </c>
      <c r="E14260" s="267">
        <v>1</v>
      </c>
      <c r="F14260" s="267" t="s">
        <v>1444</v>
      </c>
      <c r="G14260" s="267" t="s">
        <v>1445</v>
      </c>
      <c r="H14260" s="267">
        <v>1</v>
      </c>
      <c r="I14260" s="267" t="s">
        <v>583</v>
      </c>
      <c r="J14260" s="267">
        <v>0.64</v>
      </c>
      <c r="K14260" s="267" t="s">
        <v>2022</v>
      </c>
      <c r="O14260" s="267" t="s">
        <v>13</v>
      </c>
      <c r="P14260" s="267">
        <v>33347927</v>
      </c>
      <c r="Q14260" s="267" t="s">
        <v>1445</v>
      </c>
      <c r="S14260" s="267">
        <v>76</v>
      </c>
      <c r="T14260" s="267" t="s">
        <v>13</v>
      </c>
      <c r="U14260" s="267" t="s">
        <v>1446</v>
      </c>
      <c r="V14260" s="267" t="s">
        <v>24</v>
      </c>
      <c r="W14260" s="267">
        <v>5012766</v>
      </c>
      <c r="X14260" s="267">
        <v>33347927</v>
      </c>
      <c r="Y14260" s="267">
        <v>33347927</v>
      </c>
      <c r="Z14260" s="267">
        <v>1</v>
      </c>
      <c r="AA14260" s="267" t="s">
        <v>1987</v>
      </c>
      <c r="AB14260" s="270" t="s">
        <v>2024</v>
      </c>
      <c r="AD14260" s="267" t="s">
        <v>13</v>
      </c>
      <c r="AF14260" s="267" t="s">
        <v>24</v>
      </c>
      <c r="AG14260" s="267" t="s">
        <v>24</v>
      </c>
    </row>
    <row r="14261" spans="3:33" ht="180">
      <c r="C14261" s="267" t="s">
        <v>2021</v>
      </c>
      <c r="D14261" s="267" t="s">
        <v>727</v>
      </c>
      <c r="E14261" s="267">
        <v>1</v>
      </c>
      <c r="F14261" s="267" t="s">
        <v>1444</v>
      </c>
      <c r="G14261" s="267" t="s">
        <v>1445</v>
      </c>
      <c r="H14261" s="267">
        <v>1</v>
      </c>
      <c r="I14261" s="267" t="s">
        <v>583</v>
      </c>
      <c r="J14261" s="267">
        <v>0.64</v>
      </c>
      <c r="K14261" s="267" t="s">
        <v>2022</v>
      </c>
      <c r="O14261" s="267" t="s">
        <v>13</v>
      </c>
      <c r="P14261" s="267">
        <v>33347927</v>
      </c>
      <c r="Q14261" s="267" t="s">
        <v>1445</v>
      </c>
      <c r="S14261" s="267">
        <v>76</v>
      </c>
      <c r="T14261" s="267" t="s">
        <v>13</v>
      </c>
      <c r="U14261" s="267" t="s">
        <v>1446</v>
      </c>
      <c r="V14261" s="267" t="s">
        <v>24</v>
      </c>
      <c r="W14261" s="267">
        <v>5012766</v>
      </c>
      <c r="X14261" s="267">
        <v>33347927</v>
      </c>
      <c r="Y14261" s="267">
        <v>33347927</v>
      </c>
      <c r="Z14261" s="267">
        <v>1</v>
      </c>
      <c r="AA14261" s="267" t="s">
        <v>1987</v>
      </c>
      <c r="AB14261" s="270" t="s">
        <v>2024</v>
      </c>
      <c r="AD14261" s="267" t="s">
        <v>13</v>
      </c>
      <c r="AF14261" s="267" t="s">
        <v>24</v>
      </c>
      <c r="AG14261" s="267" t="s">
        <v>24</v>
      </c>
    </row>
    <row r="14262" spans="3:33" ht="180">
      <c r="C14262" s="267" t="s">
        <v>2021</v>
      </c>
      <c r="D14262" s="267" t="s">
        <v>727</v>
      </c>
      <c r="E14262" s="267">
        <v>1</v>
      </c>
      <c r="F14262" s="267" t="s">
        <v>1444</v>
      </c>
      <c r="G14262" s="267" t="s">
        <v>1445</v>
      </c>
      <c r="H14262" s="267">
        <v>1</v>
      </c>
      <c r="I14262" s="267" t="s">
        <v>583</v>
      </c>
      <c r="J14262" s="267">
        <v>0.64</v>
      </c>
      <c r="K14262" s="267" t="s">
        <v>2022</v>
      </c>
      <c r="O14262" s="267" t="s">
        <v>13</v>
      </c>
      <c r="P14262" s="267">
        <v>33347927</v>
      </c>
      <c r="Q14262" s="267" t="s">
        <v>1445</v>
      </c>
      <c r="S14262" s="267">
        <v>76</v>
      </c>
      <c r="T14262" s="267" t="s">
        <v>13</v>
      </c>
      <c r="U14262" s="267" t="s">
        <v>1446</v>
      </c>
      <c r="V14262" s="267" t="s">
        <v>24</v>
      </c>
      <c r="W14262" s="267">
        <v>5012766</v>
      </c>
      <c r="X14262" s="267">
        <v>33347927</v>
      </c>
      <c r="Y14262" s="267">
        <v>33347927</v>
      </c>
      <c r="Z14262" s="267">
        <v>1</v>
      </c>
      <c r="AA14262" s="267" t="s">
        <v>1987</v>
      </c>
      <c r="AB14262" s="270" t="s">
        <v>2024</v>
      </c>
      <c r="AD14262" s="267" t="s">
        <v>13</v>
      </c>
      <c r="AF14262" s="267" t="s">
        <v>24</v>
      </c>
      <c r="AG14262" s="267" t="s">
        <v>24</v>
      </c>
    </row>
    <row r="14263" spans="3:33" ht="180">
      <c r="C14263" s="267" t="s">
        <v>2021</v>
      </c>
      <c r="D14263" s="267" t="s">
        <v>727</v>
      </c>
      <c r="E14263" s="267">
        <v>1</v>
      </c>
      <c r="F14263" s="267" t="s">
        <v>1444</v>
      </c>
      <c r="G14263" s="267" t="s">
        <v>1445</v>
      </c>
      <c r="H14263" s="267">
        <v>1</v>
      </c>
      <c r="I14263" s="267" t="s">
        <v>583</v>
      </c>
      <c r="J14263" s="267">
        <v>0.64</v>
      </c>
      <c r="K14263" s="267" t="s">
        <v>2022</v>
      </c>
      <c r="O14263" s="267" t="s">
        <v>13</v>
      </c>
      <c r="P14263" s="267">
        <v>33347927</v>
      </c>
      <c r="Q14263" s="267" t="s">
        <v>1445</v>
      </c>
      <c r="S14263" s="267">
        <v>76</v>
      </c>
      <c r="T14263" s="267" t="s">
        <v>13</v>
      </c>
      <c r="U14263" s="267" t="s">
        <v>1446</v>
      </c>
      <c r="V14263" s="267" t="s">
        <v>24</v>
      </c>
      <c r="W14263" s="267">
        <v>5012766</v>
      </c>
      <c r="X14263" s="267">
        <v>33347927</v>
      </c>
      <c r="Y14263" s="267">
        <v>33347927</v>
      </c>
      <c r="Z14263" s="267">
        <v>1</v>
      </c>
      <c r="AA14263" s="267" t="s">
        <v>1987</v>
      </c>
      <c r="AB14263" s="270" t="s">
        <v>2024</v>
      </c>
      <c r="AD14263" s="267" t="s">
        <v>13</v>
      </c>
      <c r="AF14263" s="267" t="s">
        <v>24</v>
      </c>
      <c r="AG14263" s="267" t="s">
        <v>24</v>
      </c>
    </row>
    <row r="14264" spans="3:33" ht="180">
      <c r="C14264" s="267" t="s">
        <v>2021</v>
      </c>
      <c r="D14264" s="267" t="s">
        <v>727</v>
      </c>
      <c r="E14264" s="267">
        <v>1</v>
      </c>
      <c r="F14264" s="267" t="s">
        <v>1444</v>
      </c>
      <c r="G14264" s="267" t="s">
        <v>1445</v>
      </c>
      <c r="H14264" s="267">
        <v>1</v>
      </c>
      <c r="I14264" s="267" t="s">
        <v>583</v>
      </c>
      <c r="J14264" s="267">
        <v>0.64</v>
      </c>
      <c r="K14264" s="267" t="s">
        <v>2022</v>
      </c>
      <c r="O14264" s="267" t="s">
        <v>13</v>
      </c>
      <c r="P14264" s="267">
        <v>33347927</v>
      </c>
      <c r="Q14264" s="267" t="s">
        <v>1445</v>
      </c>
      <c r="S14264" s="267">
        <v>76</v>
      </c>
      <c r="T14264" s="267" t="s">
        <v>13</v>
      </c>
      <c r="U14264" s="267" t="s">
        <v>1446</v>
      </c>
      <c r="V14264" s="267" t="s">
        <v>24</v>
      </c>
      <c r="W14264" s="267">
        <v>5012766</v>
      </c>
      <c r="X14264" s="267">
        <v>33347927</v>
      </c>
      <c r="Y14264" s="267">
        <v>33347927</v>
      </c>
      <c r="Z14264" s="267">
        <v>1</v>
      </c>
      <c r="AA14264" s="267" t="s">
        <v>1987</v>
      </c>
      <c r="AB14264" s="270" t="s">
        <v>2024</v>
      </c>
      <c r="AD14264" s="267" t="s">
        <v>13</v>
      </c>
      <c r="AF14264" s="267" t="s">
        <v>24</v>
      </c>
      <c r="AG14264" s="267" t="s">
        <v>24</v>
      </c>
    </row>
    <row r="14265" spans="3:33" ht="180">
      <c r="C14265" s="267" t="s">
        <v>2021</v>
      </c>
      <c r="D14265" s="267" t="s">
        <v>727</v>
      </c>
      <c r="E14265" s="267">
        <v>1</v>
      </c>
      <c r="F14265" s="267" t="s">
        <v>1444</v>
      </c>
      <c r="G14265" s="267" t="s">
        <v>1445</v>
      </c>
      <c r="H14265" s="267">
        <v>1</v>
      </c>
      <c r="I14265" s="267" t="s">
        <v>583</v>
      </c>
      <c r="J14265" s="267">
        <v>0.64</v>
      </c>
      <c r="K14265" s="267" t="s">
        <v>2022</v>
      </c>
      <c r="O14265" s="267" t="s">
        <v>13</v>
      </c>
      <c r="P14265" s="267">
        <v>33347927</v>
      </c>
      <c r="Q14265" s="267" t="s">
        <v>1445</v>
      </c>
      <c r="S14265" s="267">
        <v>76</v>
      </c>
      <c r="T14265" s="267" t="s">
        <v>13</v>
      </c>
      <c r="U14265" s="267" t="s">
        <v>1446</v>
      </c>
      <c r="V14265" s="267" t="s">
        <v>24</v>
      </c>
      <c r="W14265" s="267">
        <v>5012766</v>
      </c>
      <c r="X14265" s="267">
        <v>33347927</v>
      </c>
      <c r="Y14265" s="267">
        <v>33347927</v>
      </c>
      <c r="Z14265" s="267">
        <v>1</v>
      </c>
      <c r="AA14265" s="267" t="s">
        <v>1987</v>
      </c>
      <c r="AB14265" s="270" t="s">
        <v>2024</v>
      </c>
      <c r="AD14265" s="267" t="s">
        <v>13</v>
      </c>
      <c r="AF14265" s="267" t="s">
        <v>24</v>
      </c>
      <c r="AG14265" s="267" t="s">
        <v>24</v>
      </c>
    </row>
    <row r="14266" spans="3:33" ht="180">
      <c r="C14266" s="267" t="s">
        <v>2021</v>
      </c>
      <c r="D14266" s="267" t="s">
        <v>727</v>
      </c>
      <c r="E14266" s="267">
        <v>1</v>
      </c>
      <c r="F14266" s="267" t="s">
        <v>1444</v>
      </c>
      <c r="G14266" s="267" t="s">
        <v>1445</v>
      </c>
      <c r="H14266" s="267">
        <v>1</v>
      </c>
      <c r="I14266" s="267" t="s">
        <v>583</v>
      </c>
      <c r="J14266" s="267">
        <v>0.64</v>
      </c>
      <c r="K14266" s="267" t="s">
        <v>2022</v>
      </c>
      <c r="O14266" s="267" t="s">
        <v>13</v>
      </c>
      <c r="P14266" s="267">
        <v>33347927</v>
      </c>
      <c r="Q14266" s="267" t="s">
        <v>1445</v>
      </c>
      <c r="S14266" s="267">
        <v>76</v>
      </c>
      <c r="T14266" s="267" t="s">
        <v>13</v>
      </c>
      <c r="U14266" s="267" t="s">
        <v>1446</v>
      </c>
      <c r="V14266" s="267" t="s">
        <v>24</v>
      </c>
      <c r="W14266" s="267">
        <v>5012766</v>
      </c>
      <c r="X14266" s="267">
        <v>33347927</v>
      </c>
      <c r="Y14266" s="267">
        <v>33347927</v>
      </c>
      <c r="Z14266" s="267">
        <v>1</v>
      </c>
      <c r="AA14266" s="267" t="s">
        <v>1987</v>
      </c>
      <c r="AB14266" s="270" t="s">
        <v>2024</v>
      </c>
      <c r="AD14266" s="267" t="s">
        <v>13</v>
      </c>
      <c r="AF14266" s="267" t="s">
        <v>24</v>
      </c>
      <c r="AG14266" s="267" t="s">
        <v>24</v>
      </c>
    </row>
    <row r="14267" spans="3:33" ht="180">
      <c r="C14267" s="267" t="s">
        <v>2021</v>
      </c>
      <c r="D14267" s="267" t="s">
        <v>727</v>
      </c>
      <c r="E14267" s="267">
        <v>15062</v>
      </c>
      <c r="F14267" s="267" t="s">
        <v>1444</v>
      </c>
      <c r="G14267" s="267" t="s">
        <v>1461</v>
      </c>
      <c r="H14267" s="267">
        <v>1</v>
      </c>
      <c r="I14267" s="267" t="s">
        <v>583</v>
      </c>
      <c r="J14267" s="267">
        <v>0.64</v>
      </c>
      <c r="K14267" s="267" t="s">
        <v>2022</v>
      </c>
      <c r="O14267" s="267" t="s">
        <v>13</v>
      </c>
      <c r="P14267" s="267">
        <v>33347927</v>
      </c>
      <c r="Q14267" s="267" t="s">
        <v>1445</v>
      </c>
      <c r="S14267" s="267">
        <v>76</v>
      </c>
      <c r="T14267" s="267" t="s">
        <v>24</v>
      </c>
      <c r="U14267" s="267" t="s">
        <v>1492</v>
      </c>
      <c r="V14267" s="267" t="s">
        <v>13</v>
      </c>
      <c r="W14267" s="267">
        <v>5012766</v>
      </c>
      <c r="X14267" s="267" t="s">
        <v>2025</v>
      </c>
      <c r="Y14267" s="267">
        <v>33347927</v>
      </c>
      <c r="Z14267" s="267">
        <v>1</v>
      </c>
      <c r="AA14267" s="267" t="s">
        <v>1987</v>
      </c>
      <c r="AB14267" s="270" t="s">
        <v>2024</v>
      </c>
      <c r="AD14267" s="267" t="s">
        <v>24</v>
      </c>
      <c r="AF14267" s="267" t="s">
        <v>24</v>
      </c>
      <c r="AG14267" s="267" t="s">
        <v>24</v>
      </c>
    </row>
    <row r="14268" spans="3:33" ht="180">
      <c r="C14268" s="267" t="s">
        <v>2021</v>
      </c>
      <c r="D14268" s="267" t="s">
        <v>727</v>
      </c>
      <c r="E14268" s="267">
        <v>15062</v>
      </c>
      <c r="F14268" s="267" t="s">
        <v>1444</v>
      </c>
      <c r="G14268" s="267" t="s">
        <v>1461</v>
      </c>
      <c r="H14268" s="267">
        <v>1</v>
      </c>
      <c r="I14268" s="267" t="s">
        <v>583</v>
      </c>
      <c r="J14268" s="267">
        <v>0.64</v>
      </c>
      <c r="K14268" s="267" t="s">
        <v>2022</v>
      </c>
      <c r="O14268" s="267" t="s">
        <v>13</v>
      </c>
      <c r="P14268" s="267">
        <v>33347927</v>
      </c>
      <c r="Q14268" s="267" t="s">
        <v>1445</v>
      </c>
      <c r="S14268" s="267">
        <v>76</v>
      </c>
      <c r="T14268" s="267" t="s">
        <v>24</v>
      </c>
      <c r="U14268" s="267" t="s">
        <v>1492</v>
      </c>
      <c r="V14268" s="267" t="s">
        <v>13</v>
      </c>
      <c r="W14268" s="267">
        <v>5012766</v>
      </c>
      <c r="X14268" s="267" t="s">
        <v>2025</v>
      </c>
      <c r="Y14268" s="267">
        <v>33347927</v>
      </c>
      <c r="Z14268" s="267">
        <v>1</v>
      </c>
      <c r="AA14268" s="267" t="s">
        <v>1987</v>
      </c>
      <c r="AB14268" s="270" t="s">
        <v>2024</v>
      </c>
      <c r="AD14268" s="267" t="s">
        <v>24</v>
      </c>
      <c r="AF14268" s="267" t="s">
        <v>24</v>
      </c>
      <c r="AG14268" s="267" t="s">
        <v>24</v>
      </c>
    </row>
    <row r="14269" spans="3:33" ht="180">
      <c r="C14269" s="267" t="s">
        <v>2021</v>
      </c>
      <c r="D14269" s="267" t="s">
        <v>727</v>
      </c>
      <c r="E14269" s="267">
        <v>15062</v>
      </c>
      <c r="F14269" s="267" t="s">
        <v>1444</v>
      </c>
      <c r="G14269" s="267" t="s">
        <v>1461</v>
      </c>
      <c r="H14269" s="267">
        <v>1</v>
      </c>
      <c r="I14269" s="267" t="s">
        <v>583</v>
      </c>
      <c r="J14269" s="267">
        <v>0.64</v>
      </c>
      <c r="K14269" s="267" t="s">
        <v>2022</v>
      </c>
      <c r="O14269" s="267" t="s">
        <v>13</v>
      </c>
      <c r="P14269" s="267">
        <v>33347927</v>
      </c>
      <c r="Q14269" s="267" t="s">
        <v>1445</v>
      </c>
      <c r="S14269" s="267">
        <v>76</v>
      </c>
      <c r="T14269" s="267" t="s">
        <v>24</v>
      </c>
      <c r="U14269" s="267" t="s">
        <v>1492</v>
      </c>
      <c r="V14269" s="267" t="s">
        <v>13</v>
      </c>
      <c r="W14269" s="267">
        <v>5012766</v>
      </c>
      <c r="X14269" s="267" t="s">
        <v>2025</v>
      </c>
      <c r="Y14269" s="267">
        <v>33347927</v>
      </c>
      <c r="Z14269" s="267">
        <v>1</v>
      </c>
      <c r="AA14269" s="267" t="s">
        <v>1987</v>
      </c>
      <c r="AB14269" s="270" t="s">
        <v>2024</v>
      </c>
      <c r="AD14269" s="267" t="s">
        <v>24</v>
      </c>
      <c r="AF14269" s="267" t="s">
        <v>24</v>
      </c>
      <c r="AG14269" s="267" t="s">
        <v>24</v>
      </c>
    </row>
    <row r="14270" spans="3:33" ht="180">
      <c r="C14270" s="267" t="s">
        <v>2021</v>
      </c>
      <c r="D14270" s="267" t="s">
        <v>727</v>
      </c>
      <c r="E14270" s="267">
        <v>15062</v>
      </c>
      <c r="F14270" s="267" t="s">
        <v>1444</v>
      </c>
      <c r="G14270" s="267" t="s">
        <v>1461</v>
      </c>
      <c r="H14270" s="267">
        <v>1</v>
      </c>
      <c r="I14270" s="267" t="s">
        <v>583</v>
      </c>
      <c r="J14270" s="267">
        <v>0.64</v>
      </c>
      <c r="K14270" s="267" t="s">
        <v>2022</v>
      </c>
      <c r="O14270" s="267" t="s">
        <v>13</v>
      </c>
      <c r="P14270" s="267">
        <v>33347927</v>
      </c>
      <c r="Q14270" s="267" t="s">
        <v>1445</v>
      </c>
      <c r="S14270" s="267">
        <v>76</v>
      </c>
      <c r="T14270" s="267" t="s">
        <v>24</v>
      </c>
      <c r="U14270" s="267" t="s">
        <v>1492</v>
      </c>
      <c r="V14270" s="267" t="s">
        <v>13</v>
      </c>
      <c r="W14270" s="267">
        <v>5012766</v>
      </c>
      <c r="X14270" s="267" t="s">
        <v>2025</v>
      </c>
      <c r="Y14270" s="267">
        <v>33347927</v>
      </c>
      <c r="Z14270" s="267">
        <v>1</v>
      </c>
      <c r="AA14270" s="267" t="s">
        <v>1987</v>
      </c>
      <c r="AB14270" s="270" t="s">
        <v>2024</v>
      </c>
      <c r="AD14270" s="267" t="s">
        <v>24</v>
      </c>
      <c r="AF14270" s="267" t="s">
        <v>24</v>
      </c>
      <c r="AG14270" s="267" t="s">
        <v>24</v>
      </c>
    </row>
    <row r="14271" spans="3:33" ht="180">
      <c r="C14271" s="267" t="s">
        <v>2021</v>
      </c>
      <c r="D14271" s="267" t="s">
        <v>727</v>
      </c>
      <c r="E14271" s="267">
        <v>15062</v>
      </c>
      <c r="F14271" s="267" t="s">
        <v>1444</v>
      </c>
      <c r="G14271" s="267" t="s">
        <v>1461</v>
      </c>
      <c r="H14271" s="267">
        <v>1</v>
      </c>
      <c r="I14271" s="267" t="s">
        <v>583</v>
      </c>
      <c r="J14271" s="267">
        <v>0.64</v>
      </c>
      <c r="K14271" s="267" t="s">
        <v>2022</v>
      </c>
      <c r="O14271" s="267" t="s">
        <v>13</v>
      </c>
      <c r="P14271" s="267">
        <v>33347927</v>
      </c>
      <c r="Q14271" s="267" t="s">
        <v>1445</v>
      </c>
      <c r="S14271" s="267">
        <v>76</v>
      </c>
      <c r="T14271" s="267" t="s">
        <v>24</v>
      </c>
      <c r="U14271" s="267" t="s">
        <v>1492</v>
      </c>
      <c r="V14271" s="267" t="s">
        <v>13</v>
      </c>
      <c r="W14271" s="267">
        <v>5012766</v>
      </c>
      <c r="X14271" s="267" t="s">
        <v>2025</v>
      </c>
      <c r="Y14271" s="267">
        <v>33347927</v>
      </c>
      <c r="Z14271" s="267">
        <v>1</v>
      </c>
      <c r="AA14271" s="267" t="s">
        <v>1987</v>
      </c>
      <c r="AB14271" s="270" t="s">
        <v>2024</v>
      </c>
      <c r="AD14271" s="267" t="s">
        <v>24</v>
      </c>
      <c r="AF14271" s="267" t="s">
        <v>24</v>
      </c>
      <c r="AG14271" s="267" t="s">
        <v>24</v>
      </c>
    </row>
    <row r="14272" spans="3:33" ht="180">
      <c r="C14272" s="267" t="s">
        <v>2021</v>
      </c>
      <c r="D14272" s="267" t="s">
        <v>727</v>
      </c>
      <c r="E14272" s="267">
        <v>15062</v>
      </c>
      <c r="F14272" s="267" t="s">
        <v>1444</v>
      </c>
      <c r="G14272" s="267" t="s">
        <v>1461</v>
      </c>
      <c r="H14272" s="267">
        <v>1</v>
      </c>
      <c r="I14272" s="267" t="s">
        <v>583</v>
      </c>
      <c r="J14272" s="267">
        <v>0.64</v>
      </c>
      <c r="K14272" s="267" t="s">
        <v>2022</v>
      </c>
      <c r="O14272" s="267" t="s">
        <v>13</v>
      </c>
      <c r="P14272" s="267">
        <v>33347927</v>
      </c>
      <c r="Q14272" s="267" t="s">
        <v>1445</v>
      </c>
      <c r="S14272" s="267">
        <v>76</v>
      </c>
      <c r="T14272" s="267" t="s">
        <v>24</v>
      </c>
      <c r="U14272" s="267" t="s">
        <v>1492</v>
      </c>
      <c r="V14272" s="267" t="s">
        <v>13</v>
      </c>
      <c r="W14272" s="267">
        <v>5012766</v>
      </c>
      <c r="X14272" s="267" t="s">
        <v>2025</v>
      </c>
      <c r="Y14272" s="267">
        <v>33347927</v>
      </c>
      <c r="Z14272" s="267">
        <v>1</v>
      </c>
      <c r="AA14272" s="267" t="s">
        <v>1987</v>
      </c>
      <c r="AB14272" s="270" t="s">
        <v>2024</v>
      </c>
      <c r="AD14272" s="267" t="s">
        <v>24</v>
      </c>
      <c r="AF14272" s="267" t="s">
        <v>24</v>
      </c>
      <c r="AG14272" s="267" t="s">
        <v>24</v>
      </c>
    </row>
    <row r="14273" spans="3:33" ht="180">
      <c r="C14273" s="267" t="s">
        <v>2021</v>
      </c>
      <c r="D14273" s="267" t="s">
        <v>727</v>
      </c>
      <c r="E14273" s="267">
        <v>15062</v>
      </c>
      <c r="F14273" s="267" t="s">
        <v>1444</v>
      </c>
      <c r="G14273" s="267" t="s">
        <v>1461</v>
      </c>
      <c r="H14273" s="267">
        <v>1</v>
      </c>
      <c r="I14273" s="267" t="s">
        <v>583</v>
      </c>
      <c r="J14273" s="267">
        <v>0.64</v>
      </c>
      <c r="K14273" s="267" t="s">
        <v>2022</v>
      </c>
      <c r="O14273" s="267" t="s">
        <v>13</v>
      </c>
      <c r="P14273" s="267">
        <v>33347927</v>
      </c>
      <c r="Q14273" s="267" t="s">
        <v>1445</v>
      </c>
      <c r="S14273" s="267">
        <v>76</v>
      </c>
      <c r="T14273" s="267" t="s">
        <v>24</v>
      </c>
      <c r="U14273" s="267" t="s">
        <v>1492</v>
      </c>
      <c r="V14273" s="267" t="s">
        <v>13</v>
      </c>
      <c r="W14273" s="267">
        <v>5012766</v>
      </c>
      <c r="X14273" s="267" t="s">
        <v>2025</v>
      </c>
      <c r="Y14273" s="267">
        <v>33347927</v>
      </c>
      <c r="Z14273" s="267">
        <v>1</v>
      </c>
      <c r="AA14273" s="267" t="s">
        <v>1987</v>
      </c>
      <c r="AB14273" s="270" t="s">
        <v>2024</v>
      </c>
      <c r="AD14273" s="267" t="s">
        <v>24</v>
      </c>
      <c r="AF14273" s="267" t="s">
        <v>24</v>
      </c>
      <c r="AG14273" s="267" t="s">
        <v>24</v>
      </c>
    </row>
    <row r="14274" spans="3:33" ht="180">
      <c r="C14274" s="267" t="s">
        <v>2021</v>
      </c>
      <c r="D14274" s="267" t="s">
        <v>727</v>
      </c>
      <c r="E14274" s="267">
        <v>15062</v>
      </c>
      <c r="F14274" s="267" t="s">
        <v>1444</v>
      </c>
      <c r="G14274" s="267" t="s">
        <v>1461</v>
      </c>
      <c r="H14274" s="267">
        <v>1</v>
      </c>
      <c r="I14274" s="267" t="s">
        <v>583</v>
      </c>
      <c r="J14274" s="267">
        <v>0.64</v>
      </c>
      <c r="K14274" s="267" t="s">
        <v>2022</v>
      </c>
      <c r="O14274" s="267" t="s">
        <v>13</v>
      </c>
      <c r="P14274" s="267">
        <v>33347927</v>
      </c>
      <c r="Q14274" s="267" t="s">
        <v>1445</v>
      </c>
      <c r="S14274" s="267">
        <v>76</v>
      </c>
      <c r="T14274" s="267" t="s">
        <v>24</v>
      </c>
      <c r="U14274" s="267" t="s">
        <v>1492</v>
      </c>
      <c r="V14274" s="267" t="s">
        <v>13</v>
      </c>
      <c r="W14274" s="267">
        <v>5012766</v>
      </c>
      <c r="X14274" s="267" t="s">
        <v>2025</v>
      </c>
      <c r="Y14274" s="267">
        <v>33347927</v>
      </c>
      <c r="Z14274" s="267">
        <v>1</v>
      </c>
      <c r="AA14274" s="267" t="s">
        <v>1987</v>
      </c>
      <c r="AB14274" s="270" t="s">
        <v>2024</v>
      </c>
      <c r="AD14274" s="267" t="s">
        <v>24</v>
      </c>
      <c r="AF14274" s="267" t="s">
        <v>24</v>
      </c>
      <c r="AG14274" s="267" t="s">
        <v>24</v>
      </c>
    </row>
    <row r="14275" spans="3:33" ht="180">
      <c r="C14275" s="267" t="s">
        <v>2021</v>
      </c>
      <c r="D14275" s="267" t="s">
        <v>727</v>
      </c>
      <c r="E14275" s="267">
        <v>15062</v>
      </c>
      <c r="F14275" s="267" t="s">
        <v>1444</v>
      </c>
      <c r="G14275" s="267" t="s">
        <v>1461</v>
      </c>
      <c r="H14275" s="267">
        <v>1</v>
      </c>
      <c r="I14275" s="267" t="s">
        <v>583</v>
      </c>
      <c r="J14275" s="267">
        <v>0.64</v>
      </c>
      <c r="K14275" s="267" t="s">
        <v>2022</v>
      </c>
      <c r="O14275" s="267" t="s">
        <v>13</v>
      </c>
      <c r="P14275" s="267">
        <v>33347927</v>
      </c>
      <c r="Q14275" s="267" t="s">
        <v>1445</v>
      </c>
      <c r="S14275" s="267">
        <v>76</v>
      </c>
      <c r="T14275" s="267" t="s">
        <v>24</v>
      </c>
      <c r="U14275" s="267" t="s">
        <v>1492</v>
      </c>
      <c r="V14275" s="267" t="s">
        <v>13</v>
      </c>
      <c r="W14275" s="267">
        <v>5012766</v>
      </c>
      <c r="X14275" s="267" t="s">
        <v>2025</v>
      </c>
      <c r="Y14275" s="267">
        <v>33347927</v>
      </c>
      <c r="Z14275" s="267">
        <v>1</v>
      </c>
      <c r="AA14275" s="267" t="s">
        <v>1987</v>
      </c>
      <c r="AB14275" s="270" t="s">
        <v>2024</v>
      </c>
      <c r="AD14275" s="267" t="s">
        <v>24</v>
      </c>
      <c r="AF14275" s="267" t="s">
        <v>24</v>
      </c>
      <c r="AG14275" s="267" t="s">
        <v>24</v>
      </c>
    </row>
    <row r="14276" spans="3:33" ht="180">
      <c r="C14276" s="267" t="s">
        <v>2021</v>
      </c>
      <c r="D14276" s="267" t="s">
        <v>727</v>
      </c>
      <c r="E14276" s="267">
        <v>15062</v>
      </c>
      <c r="F14276" s="267" t="s">
        <v>1444</v>
      </c>
      <c r="G14276" s="267" t="s">
        <v>1461</v>
      </c>
      <c r="H14276" s="267">
        <v>1</v>
      </c>
      <c r="I14276" s="267" t="s">
        <v>583</v>
      </c>
      <c r="J14276" s="267">
        <v>0.64</v>
      </c>
      <c r="K14276" s="267" t="s">
        <v>2022</v>
      </c>
      <c r="O14276" s="267" t="s">
        <v>13</v>
      </c>
      <c r="P14276" s="267">
        <v>33347927</v>
      </c>
      <c r="Q14276" s="267" t="s">
        <v>1445</v>
      </c>
      <c r="S14276" s="267">
        <v>76</v>
      </c>
      <c r="T14276" s="267" t="s">
        <v>24</v>
      </c>
      <c r="U14276" s="267" t="s">
        <v>1492</v>
      </c>
      <c r="V14276" s="267" t="s">
        <v>13</v>
      </c>
      <c r="W14276" s="267">
        <v>5012766</v>
      </c>
      <c r="X14276" s="267" t="s">
        <v>2025</v>
      </c>
      <c r="Y14276" s="267">
        <v>33347927</v>
      </c>
      <c r="Z14276" s="267">
        <v>1</v>
      </c>
      <c r="AA14276" s="267" t="s">
        <v>1987</v>
      </c>
      <c r="AB14276" s="270" t="s">
        <v>2024</v>
      </c>
      <c r="AD14276" s="267" t="s">
        <v>24</v>
      </c>
      <c r="AF14276" s="267" t="s">
        <v>24</v>
      </c>
      <c r="AG14276" s="267" t="s">
        <v>24</v>
      </c>
    </row>
    <row r="14277" spans="3:33" ht="180">
      <c r="C14277" s="267" t="s">
        <v>2021</v>
      </c>
      <c r="D14277" s="267" t="s">
        <v>727</v>
      </c>
      <c r="E14277" s="267">
        <v>15062</v>
      </c>
      <c r="F14277" s="267" t="s">
        <v>1444</v>
      </c>
      <c r="G14277" s="267" t="s">
        <v>1461</v>
      </c>
      <c r="H14277" s="267">
        <v>1</v>
      </c>
      <c r="I14277" s="267" t="s">
        <v>583</v>
      </c>
      <c r="J14277" s="267">
        <v>0.64</v>
      </c>
      <c r="K14277" s="267" t="s">
        <v>2022</v>
      </c>
      <c r="O14277" s="267" t="s">
        <v>13</v>
      </c>
      <c r="P14277" s="267">
        <v>33347927</v>
      </c>
      <c r="Q14277" s="267" t="s">
        <v>1445</v>
      </c>
      <c r="S14277" s="267">
        <v>76</v>
      </c>
      <c r="T14277" s="267" t="s">
        <v>24</v>
      </c>
      <c r="U14277" s="267" t="s">
        <v>1492</v>
      </c>
      <c r="V14277" s="267" t="s">
        <v>13</v>
      </c>
      <c r="W14277" s="267">
        <v>5012766</v>
      </c>
      <c r="X14277" s="267" t="s">
        <v>2025</v>
      </c>
      <c r="Y14277" s="267">
        <v>33347927</v>
      </c>
      <c r="Z14277" s="267">
        <v>1</v>
      </c>
      <c r="AA14277" s="267" t="s">
        <v>1987</v>
      </c>
      <c r="AB14277" s="270" t="s">
        <v>2024</v>
      </c>
      <c r="AD14277" s="267" t="s">
        <v>24</v>
      </c>
      <c r="AF14277" s="267" t="s">
        <v>24</v>
      </c>
      <c r="AG14277" s="267" t="s">
        <v>24</v>
      </c>
    </row>
    <row r="14278" spans="3:33" ht="180">
      <c r="C14278" s="267" t="s">
        <v>2021</v>
      </c>
      <c r="D14278" s="267" t="s">
        <v>727</v>
      </c>
      <c r="E14278" s="267">
        <v>15062</v>
      </c>
      <c r="F14278" s="267" t="s">
        <v>1444</v>
      </c>
      <c r="G14278" s="267" t="s">
        <v>1461</v>
      </c>
      <c r="H14278" s="267">
        <v>1</v>
      </c>
      <c r="I14278" s="267" t="s">
        <v>583</v>
      </c>
      <c r="J14278" s="267">
        <v>0.64</v>
      </c>
      <c r="K14278" s="267" t="s">
        <v>2022</v>
      </c>
      <c r="O14278" s="267" t="s">
        <v>13</v>
      </c>
      <c r="P14278" s="267">
        <v>33347927</v>
      </c>
      <c r="Q14278" s="267" t="s">
        <v>1445</v>
      </c>
      <c r="S14278" s="267">
        <v>76</v>
      </c>
      <c r="T14278" s="267" t="s">
        <v>24</v>
      </c>
      <c r="U14278" s="267" t="s">
        <v>1492</v>
      </c>
      <c r="V14278" s="267" t="s">
        <v>13</v>
      </c>
      <c r="W14278" s="267">
        <v>5012766</v>
      </c>
      <c r="X14278" s="267" t="s">
        <v>2025</v>
      </c>
      <c r="Y14278" s="267">
        <v>33347927</v>
      </c>
      <c r="Z14278" s="267">
        <v>1</v>
      </c>
      <c r="AA14278" s="267" t="s">
        <v>1987</v>
      </c>
      <c r="AB14278" s="270" t="s">
        <v>2024</v>
      </c>
      <c r="AD14278" s="267" t="s">
        <v>24</v>
      </c>
      <c r="AF14278" s="267" t="s">
        <v>24</v>
      </c>
      <c r="AG14278" s="267" t="s">
        <v>24</v>
      </c>
    </row>
    <row r="14279" spans="3:33" ht="180">
      <c r="C14279" s="267" t="s">
        <v>2021</v>
      </c>
      <c r="D14279" s="267" t="s">
        <v>727</v>
      </c>
      <c r="E14279" s="267">
        <v>15062</v>
      </c>
      <c r="F14279" s="267" t="s">
        <v>1444</v>
      </c>
      <c r="G14279" s="267" t="s">
        <v>1461</v>
      </c>
      <c r="H14279" s="267">
        <v>1</v>
      </c>
      <c r="I14279" s="267" t="s">
        <v>583</v>
      </c>
      <c r="J14279" s="267">
        <v>0.64</v>
      </c>
      <c r="K14279" s="267" t="s">
        <v>2022</v>
      </c>
      <c r="O14279" s="267" t="s">
        <v>13</v>
      </c>
      <c r="P14279" s="267">
        <v>33347927</v>
      </c>
      <c r="Q14279" s="267" t="s">
        <v>1445</v>
      </c>
      <c r="S14279" s="267">
        <v>76</v>
      </c>
      <c r="T14279" s="267" t="s">
        <v>24</v>
      </c>
      <c r="U14279" s="267" t="s">
        <v>1492</v>
      </c>
      <c r="V14279" s="267" t="s">
        <v>13</v>
      </c>
      <c r="W14279" s="267">
        <v>5012766</v>
      </c>
      <c r="X14279" s="267" t="s">
        <v>2025</v>
      </c>
      <c r="Y14279" s="267">
        <v>33347927</v>
      </c>
      <c r="Z14279" s="267">
        <v>1</v>
      </c>
      <c r="AA14279" s="267" t="s">
        <v>1987</v>
      </c>
      <c r="AB14279" s="270" t="s">
        <v>2024</v>
      </c>
      <c r="AD14279" s="267" t="s">
        <v>24</v>
      </c>
      <c r="AF14279" s="267" t="s">
        <v>24</v>
      </c>
      <c r="AG14279" s="267" t="s">
        <v>24</v>
      </c>
    </row>
    <row r="14280" spans="3:33" ht="180">
      <c r="C14280" s="267" t="s">
        <v>2021</v>
      </c>
      <c r="D14280" s="267" t="s">
        <v>727</v>
      </c>
      <c r="E14280" s="267">
        <v>15062</v>
      </c>
      <c r="F14280" s="267" t="s">
        <v>1444</v>
      </c>
      <c r="G14280" s="267" t="s">
        <v>1461</v>
      </c>
      <c r="H14280" s="267">
        <v>1</v>
      </c>
      <c r="I14280" s="267" t="s">
        <v>583</v>
      </c>
      <c r="J14280" s="267">
        <v>0.64</v>
      </c>
      <c r="K14280" s="267" t="s">
        <v>2022</v>
      </c>
      <c r="O14280" s="267" t="s">
        <v>13</v>
      </c>
      <c r="P14280" s="267">
        <v>33347927</v>
      </c>
      <c r="Q14280" s="267" t="s">
        <v>1445</v>
      </c>
      <c r="S14280" s="267">
        <v>76</v>
      </c>
      <c r="T14280" s="267" t="s">
        <v>24</v>
      </c>
      <c r="U14280" s="267" t="s">
        <v>1492</v>
      </c>
      <c r="V14280" s="267" t="s">
        <v>13</v>
      </c>
      <c r="W14280" s="267">
        <v>5012766</v>
      </c>
      <c r="X14280" s="267" t="s">
        <v>2025</v>
      </c>
      <c r="Y14280" s="267">
        <v>33347927</v>
      </c>
      <c r="Z14280" s="267">
        <v>1</v>
      </c>
      <c r="AA14280" s="267" t="s">
        <v>1987</v>
      </c>
      <c r="AB14280" s="270" t="s">
        <v>2024</v>
      </c>
      <c r="AD14280" s="267" t="s">
        <v>24</v>
      </c>
      <c r="AF14280" s="267" t="s">
        <v>24</v>
      </c>
      <c r="AG14280" s="267" t="s">
        <v>24</v>
      </c>
    </row>
    <row r="14281" spans="3:33" ht="180">
      <c r="C14281" s="267" t="s">
        <v>2021</v>
      </c>
      <c r="D14281" s="267" t="s">
        <v>727</v>
      </c>
      <c r="E14281" s="267">
        <v>18206</v>
      </c>
      <c r="F14281" s="267" t="s">
        <v>1444</v>
      </c>
      <c r="G14281" s="267" t="s">
        <v>1445</v>
      </c>
      <c r="H14281" s="267">
        <v>1</v>
      </c>
      <c r="I14281" s="267" t="s">
        <v>583</v>
      </c>
      <c r="J14281" s="267">
        <v>0.64</v>
      </c>
      <c r="K14281" s="267" t="s">
        <v>2022</v>
      </c>
      <c r="O14281" s="267" t="s">
        <v>13</v>
      </c>
      <c r="P14281" s="267">
        <v>33347927</v>
      </c>
      <c r="Q14281" s="267" t="s">
        <v>1445</v>
      </c>
      <c r="S14281" s="267">
        <v>76</v>
      </c>
      <c r="T14281" s="267" t="s">
        <v>24</v>
      </c>
      <c r="U14281" s="267" t="s">
        <v>1491</v>
      </c>
      <c r="V14281" s="267" t="s">
        <v>13</v>
      </c>
      <c r="W14281" s="267">
        <v>5012766</v>
      </c>
      <c r="X14281" s="267" t="s">
        <v>2025</v>
      </c>
      <c r="Y14281" s="267">
        <v>33347927</v>
      </c>
      <c r="Z14281" s="267">
        <v>1</v>
      </c>
      <c r="AA14281" s="267" t="s">
        <v>1987</v>
      </c>
      <c r="AB14281" s="270" t="s">
        <v>2024</v>
      </c>
      <c r="AD14281" s="267" t="s">
        <v>24</v>
      </c>
      <c r="AF14281" s="267" t="s">
        <v>24</v>
      </c>
      <c r="AG14281" s="267" t="s">
        <v>24</v>
      </c>
    </row>
    <row r="14282" spans="3:33" ht="180">
      <c r="C14282" s="267" t="s">
        <v>2021</v>
      </c>
      <c r="D14282" s="267" t="s">
        <v>727</v>
      </c>
      <c r="E14282" s="267">
        <v>18206</v>
      </c>
      <c r="F14282" s="267" t="s">
        <v>1444</v>
      </c>
      <c r="G14282" s="267" t="s">
        <v>1445</v>
      </c>
      <c r="H14282" s="267">
        <v>1</v>
      </c>
      <c r="I14282" s="267" t="s">
        <v>583</v>
      </c>
      <c r="J14282" s="267">
        <v>0.64</v>
      </c>
      <c r="K14282" s="267" t="s">
        <v>2022</v>
      </c>
      <c r="O14282" s="267" t="s">
        <v>13</v>
      </c>
      <c r="P14282" s="267">
        <v>33347927</v>
      </c>
      <c r="Q14282" s="267" t="s">
        <v>1445</v>
      </c>
      <c r="S14282" s="267">
        <v>76</v>
      </c>
      <c r="T14282" s="267" t="s">
        <v>24</v>
      </c>
      <c r="U14282" s="267" t="s">
        <v>1491</v>
      </c>
      <c r="V14282" s="267" t="s">
        <v>13</v>
      </c>
      <c r="W14282" s="267">
        <v>5012766</v>
      </c>
      <c r="X14282" s="267" t="s">
        <v>2025</v>
      </c>
      <c r="Y14282" s="267">
        <v>33347927</v>
      </c>
      <c r="Z14282" s="267">
        <v>1</v>
      </c>
      <c r="AA14282" s="267" t="s">
        <v>1987</v>
      </c>
      <c r="AB14282" s="270" t="s">
        <v>2024</v>
      </c>
      <c r="AD14282" s="267" t="s">
        <v>24</v>
      </c>
      <c r="AF14282" s="267" t="s">
        <v>24</v>
      </c>
      <c r="AG14282" s="267" t="s">
        <v>24</v>
      </c>
    </row>
    <row r="14283" spans="3:33" ht="180">
      <c r="C14283" s="267" t="s">
        <v>2021</v>
      </c>
      <c r="D14283" s="267" t="s">
        <v>727</v>
      </c>
      <c r="E14283" s="267">
        <v>18206</v>
      </c>
      <c r="F14283" s="267" t="s">
        <v>1444</v>
      </c>
      <c r="G14283" s="267" t="s">
        <v>1445</v>
      </c>
      <c r="H14283" s="267">
        <v>1</v>
      </c>
      <c r="I14283" s="267" t="s">
        <v>583</v>
      </c>
      <c r="J14283" s="267">
        <v>0.64</v>
      </c>
      <c r="K14283" s="267" t="s">
        <v>2022</v>
      </c>
      <c r="O14283" s="267" t="s">
        <v>13</v>
      </c>
      <c r="P14283" s="267">
        <v>33347927</v>
      </c>
      <c r="Q14283" s="267" t="s">
        <v>1445</v>
      </c>
      <c r="S14283" s="267">
        <v>76</v>
      </c>
      <c r="T14283" s="267" t="s">
        <v>24</v>
      </c>
      <c r="U14283" s="267" t="s">
        <v>1491</v>
      </c>
      <c r="V14283" s="267" t="s">
        <v>13</v>
      </c>
      <c r="W14283" s="267">
        <v>5012766</v>
      </c>
      <c r="X14283" s="267" t="s">
        <v>2025</v>
      </c>
      <c r="Y14283" s="267">
        <v>33347927</v>
      </c>
      <c r="Z14283" s="267">
        <v>1</v>
      </c>
      <c r="AA14283" s="267" t="s">
        <v>1987</v>
      </c>
      <c r="AB14283" s="270" t="s">
        <v>2024</v>
      </c>
      <c r="AD14283" s="267" t="s">
        <v>24</v>
      </c>
      <c r="AF14283" s="267" t="s">
        <v>24</v>
      </c>
      <c r="AG14283" s="267" t="s">
        <v>24</v>
      </c>
    </row>
    <row r="14284" spans="3:33" ht="180">
      <c r="C14284" s="267" t="s">
        <v>2021</v>
      </c>
      <c r="D14284" s="267" t="s">
        <v>727</v>
      </c>
      <c r="E14284" s="267">
        <v>18206</v>
      </c>
      <c r="F14284" s="267" t="s">
        <v>1444</v>
      </c>
      <c r="G14284" s="267" t="s">
        <v>1445</v>
      </c>
      <c r="H14284" s="267">
        <v>1</v>
      </c>
      <c r="I14284" s="267" t="s">
        <v>583</v>
      </c>
      <c r="J14284" s="267">
        <v>0.64</v>
      </c>
      <c r="K14284" s="267" t="s">
        <v>2022</v>
      </c>
      <c r="O14284" s="267" t="s">
        <v>13</v>
      </c>
      <c r="P14284" s="267">
        <v>33347927</v>
      </c>
      <c r="Q14284" s="267" t="s">
        <v>1445</v>
      </c>
      <c r="S14284" s="267">
        <v>76</v>
      </c>
      <c r="T14284" s="267" t="s">
        <v>24</v>
      </c>
      <c r="U14284" s="267" t="s">
        <v>1491</v>
      </c>
      <c r="V14284" s="267" t="s">
        <v>13</v>
      </c>
      <c r="W14284" s="267">
        <v>5012766</v>
      </c>
      <c r="X14284" s="267" t="s">
        <v>2025</v>
      </c>
      <c r="Y14284" s="267">
        <v>33347927</v>
      </c>
      <c r="Z14284" s="267">
        <v>1</v>
      </c>
      <c r="AA14284" s="267" t="s">
        <v>1987</v>
      </c>
      <c r="AB14284" s="270" t="s">
        <v>2024</v>
      </c>
      <c r="AD14284" s="267" t="s">
        <v>24</v>
      </c>
      <c r="AF14284" s="267" t="s">
        <v>24</v>
      </c>
      <c r="AG14284" s="267" t="s">
        <v>24</v>
      </c>
    </row>
    <row r="14285" spans="3:33" ht="180">
      <c r="C14285" s="267" t="s">
        <v>2021</v>
      </c>
      <c r="D14285" s="267" t="s">
        <v>727</v>
      </c>
      <c r="E14285" s="267">
        <v>18206</v>
      </c>
      <c r="F14285" s="267" t="s">
        <v>1444</v>
      </c>
      <c r="G14285" s="267" t="s">
        <v>1445</v>
      </c>
      <c r="H14285" s="267">
        <v>1</v>
      </c>
      <c r="I14285" s="267" t="s">
        <v>583</v>
      </c>
      <c r="J14285" s="267">
        <v>0.64</v>
      </c>
      <c r="K14285" s="267" t="s">
        <v>2022</v>
      </c>
      <c r="O14285" s="267" t="s">
        <v>13</v>
      </c>
      <c r="P14285" s="267">
        <v>33347927</v>
      </c>
      <c r="Q14285" s="267" t="s">
        <v>1445</v>
      </c>
      <c r="S14285" s="267">
        <v>76</v>
      </c>
      <c r="T14285" s="267" t="s">
        <v>24</v>
      </c>
      <c r="U14285" s="267" t="s">
        <v>1491</v>
      </c>
      <c r="V14285" s="267" t="s">
        <v>13</v>
      </c>
      <c r="W14285" s="267">
        <v>5012766</v>
      </c>
      <c r="X14285" s="267" t="s">
        <v>2025</v>
      </c>
      <c r="Y14285" s="267">
        <v>33347927</v>
      </c>
      <c r="Z14285" s="267">
        <v>1</v>
      </c>
      <c r="AA14285" s="267" t="s">
        <v>1987</v>
      </c>
      <c r="AB14285" s="270" t="s">
        <v>2024</v>
      </c>
      <c r="AD14285" s="267" t="s">
        <v>24</v>
      </c>
      <c r="AF14285" s="267" t="s">
        <v>24</v>
      </c>
      <c r="AG14285" s="267" t="s">
        <v>24</v>
      </c>
    </row>
    <row r="14286" spans="3:33" ht="180">
      <c r="C14286" s="267" t="s">
        <v>2021</v>
      </c>
      <c r="D14286" s="267" t="s">
        <v>727</v>
      </c>
      <c r="E14286" s="267">
        <v>18206</v>
      </c>
      <c r="F14286" s="267" t="s">
        <v>1444</v>
      </c>
      <c r="G14286" s="267" t="s">
        <v>1445</v>
      </c>
      <c r="H14286" s="267">
        <v>1</v>
      </c>
      <c r="I14286" s="267" t="s">
        <v>583</v>
      </c>
      <c r="J14286" s="267">
        <v>0.64</v>
      </c>
      <c r="K14286" s="267" t="s">
        <v>2022</v>
      </c>
      <c r="O14286" s="267" t="s">
        <v>13</v>
      </c>
      <c r="P14286" s="267">
        <v>33347927</v>
      </c>
      <c r="Q14286" s="267" t="s">
        <v>1445</v>
      </c>
      <c r="S14286" s="267">
        <v>76</v>
      </c>
      <c r="T14286" s="267" t="s">
        <v>24</v>
      </c>
      <c r="U14286" s="267" t="s">
        <v>1491</v>
      </c>
      <c r="V14286" s="267" t="s">
        <v>13</v>
      </c>
      <c r="W14286" s="267">
        <v>5012766</v>
      </c>
      <c r="X14286" s="267" t="s">
        <v>2025</v>
      </c>
      <c r="Y14286" s="267">
        <v>33347927</v>
      </c>
      <c r="Z14286" s="267">
        <v>1</v>
      </c>
      <c r="AA14286" s="267" t="s">
        <v>1987</v>
      </c>
      <c r="AB14286" s="270" t="s">
        <v>2024</v>
      </c>
      <c r="AD14286" s="267" t="s">
        <v>24</v>
      </c>
      <c r="AF14286" s="267" t="s">
        <v>24</v>
      </c>
      <c r="AG14286" s="267" t="s">
        <v>24</v>
      </c>
    </row>
    <row r="14287" spans="3:33" ht="180">
      <c r="C14287" s="267" t="s">
        <v>2021</v>
      </c>
      <c r="D14287" s="267" t="s">
        <v>727</v>
      </c>
      <c r="E14287" s="267">
        <v>18206</v>
      </c>
      <c r="F14287" s="267" t="s">
        <v>1444</v>
      </c>
      <c r="G14287" s="267" t="s">
        <v>1445</v>
      </c>
      <c r="H14287" s="267">
        <v>1</v>
      </c>
      <c r="I14287" s="267" t="s">
        <v>583</v>
      </c>
      <c r="J14287" s="267">
        <v>0.64</v>
      </c>
      <c r="K14287" s="267" t="s">
        <v>2022</v>
      </c>
      <c r="O14287" s="267" t="s">
        <v>13</v>
      </c>
      <c r="P14287" s="267">
        <v>33347927</v>
      </c>
      <c r="Q14287" s="267" t="s">
        <v>1445</v>
      </c>
      <c r="S14287" s="267">
        <v>76</v>
      </c>
      <c r="T14287" s="267" t="s">
        <v>24</v>
      </c>
      <c r="U14287" s="267" t="s">
        <v>1491</v>
      </c>
      <c r="V14287" s="267" t="s">
        <v>13</v>
      </c>
      <c r="W14287" s="267">
        <v>5012766</v>
      </c>
      <c r="X14287" s="267" t="s">
        <v>2025</v>
      </c>
      <c r="Y14287" s="267">
        <v>33347927</v>
      </c>
      <c r="Z14287" s="267">
        <v>1</v>
      </c>
      <c r="AA14287" s="267" t="s">
        <v>1987</v>
      </c>
      <c r="AB14287" s="270" t="s">
        <v>2024</v>
      </c>
      <c r="AD14287" s="267" t="s">
        <v>24</v>
      </c>
      <c r="AF14287" s="267" t="s">
        <v>24</v>
      </c>
      <c r="AG14287" s="267" t="s">
        <v>24</v>
      </c>
    </row>
    <row r="14288" spans="3:33" ht="180">
      <c r="C14288" s="267" t="s">
        <v>2021</v>
      </c>
      <c r="D14288" s="267" t="s">
        <v>727</v>
      </c>
      <c r="E14288" s="267">
        <v>18206</v>
      </c>
      <c r="F14288" s="267" t="s">
        <v>1444</v>
      </c>
      <c r="G14288" s="267" t="s">
        <v>1445</v>
      </c>
      <c r="H14288" s="267">
        <v>1</v>
      </c>
      <c r="I14288" s="267" t="s">
        <v>583</v>
      </c>
      <c r="J14288" s="267">
        <v>0.64</v>
      </c>
      <c r="K14288" s="267" t="s">
        <v>2022</v>
      </c>
      <c r="O14288" s="267" t="s">
        <v>13</v>
      </c>
      <c r="P14288" s="267">
        <v>33347927</v>
      </c>
      <c r="Q14288" s="267" t="s">
        <v>1445</v>
      </c>
      <c r="S14288" s="267">
        <v>76</v>
      </c>
      <c r="T14288" s="267" t="s">
        <v>24</v>
      </c>
      <c r="U14288" s="267" t="s">
        <v>1491</v>
      </c>
      <c r="V14288" s="267" t="s">
        <v>13</v>
      </c>
      <c r="W14288" s="267">
        <v>5012766</v>
      </c>
      <c r="X14288" s="267" t="s">
        <v>2025</v>
      </c>
      <c r="Y14288" s="267">
        <v>33347927</v>
      </c>
      <c r="Z14288" s="267">
        <v>1</v>
      </c>
      <c r="AA14288" s="267" t="s">
        <v>1987</v>
      </c>
      <c r="AB14288" s="270" t="s">
        <v>2024</v>
      </c>
      <c r="AD14288" s="267" t="s">
        <v>24</v>
      </c>
      <c r="AF14288" s="267" t="s">
        <v>24</v>
      </c>
      <c r="AG14288" s="267" t="s">
        <v>24</v>
      </c>
    </row>
    <row r="14289" spans="3:33" ht="180">
      <c r="C14289" s="267" t="s">
        <v>2021</v>
      </c>
      <c r="D14289" s="267" t="s">
        <v>727</v>
      </c>
      <c r="E14289" s="267">
        <v>18206</v>
      </c>
      <c r="F14289" s="267" t="s">
        <v>1444</v>
      </c>
      <c r="G14289" s="267" t="s">
        <v>1445</v>
      </c>
      <c r="H14289" s="267">
        <v>1</v>
      </c>
      <c r="I14289" s="267" t="s">
        <v>583</v>
      </c>
      <c r="J14289" s="267">
        <v>0.64</v>
      </c>
      <c r="K14289" s="267" t="s">
        <v>2022</v>
      </c>
      <c r="O14289" s="267" t="s">
        <v>13</v>
      </c>
      <c r="P14289" s="267">
        <v>33347927</v>
      </c>
      <c r="Q14289" s="267" t="s">
        <v>1445</v>
      </c>
      <c r="S14289" s="267">
        <v>76</v>
      </c>
      <c r="T14289" s="267" t="s">
        <v>24</v>
      </c>
      <c r="U14289" s="267" t="s">
        <v>1491</v>
      </c>
      <c r="V14289" s="267" t="s">
        <v>13</v>
      </c>
      <c r="W14289" s="267">
        <v>5012766</v>
      </c>
      <c r="X14289" s="267" t="s">
        <v>2025</v>
      </c>
      <c r="Y14289" s="267">
        <v>33347927</v>
      </c>
      <c r="Z14289" s="267">
        <v>1</v>
      </c>
      <c r="AA14289" s="267" t="s">
        <v>1987</v>
      </c>
      <c r="AB14289" s="270" t="s">
        <v>2024</v>
      </c>
      <c r="AD14289" s="267" t="s">
        <v>24</v>
      </c>
      <c r="AF14289" s="267" t="s">
        <v>24</v>
      </c>
      <c r="AG14289" s="267" t="s">
        <v>24</v>
      </c>
    </row>
    <row r="14290" spans="3:33" ht="180">
      <c r="C14290" s="267" t="s">
        <v>2021</v>
      </c>
      <c r="D14290" s="267" t="s">
        <v>727</v>
      </c>
      <c r="E14290" s="267">
        <v>18206</v>
      </c>
      <c r="F14290" s="267" t="s">
        <v>1444</v>
      </c>
      <c r="G14290" s="267" t="s">
        <v>1445</v>
      </c>
      <c r="H14290" s="267">
        <v>1</v>
      </c>
      <c r="I14290" s="267" t="s">
        <v>583</v>
      </c>
      <c r="J14290" s="267">
        <v>0.64</v>
      </c>
      <c r="K14290" s="267" t="s">
        <v>2022</v>
      </c>
      <c r="O14290" s="267" t="s">
        <v>13</v>
      </c>
      <c r="P14290" s="267">
        <v>33347927</v>
      </c>
      <c r="Q14290" s="267" t="s">
        <v>1445</v>
      </c>
      <c r="S14290" s="267">
        <v>76</v>
      </c>
      <c r="T14290" s="267" t="s">
        <v>24</v>
      </c>
      <c r="U14290" s="267" t="s">
        <v>1491</v>
      </c>
      <c r="V14290" s="267" t="s">
        <v>13</v>
      </c>
      <c r="W14290" s="267">
        <v>5012766</v>
      </c>
      <c r="X14290" s="267" t="s">
        <v>2025</v>
      </c>
      <c r="Y14290" s="267">
        <v>33347927</v>
      </c>
      <c r="Z14290" s="267">
        <v>1</v>
      </c>
      <c r="AA14290" s="267" t="s">
        <v>1987</v>
      </c>
      <c r="AB14290" s="270" t="s">
        <v>2024</v>
      </c>
      <c r="AD14290" s="267" t="s">
        <v>24</v>
      </c>
      <c r="AF14290" s="267" t="s">
        <v>24</v>
      </c>
      <c r="AG14290" s="267" t="s">
        <v>24</v>
      </c>
    </row>
    <row r="14291" spans="3:33" ht="180">
      <c r="C14291" s="267" t="s">
        <v>2021</v>
      </c>
      <c r="D14291" s="267" t="s">
        <v>727</v>
      </c>
      <c r="E14291" s="267">
        <v>18206</v>
      </c>
      <c r="F14291" s="267" t="s">
        <v>1444</v>
      </c>
      <c r="G14291" s="267" t="s">
        <v>1445</v>
      </c>
      <c r="H14291" s="267">
        <v>1</v>
      </c>
      <c r="I14291" s="267" t="s">
        <v>583</v>
      </c>
      <c r="J14291" s="267">
        <v>0.64</v>
      </c>
      <c r="K14291" s="267" t="s">
        <v>2022</v>
      </c>
      <c r="O14291" s="267" t="s">
        <v>13</v>
      </c>
      <c r="P14291" s="267">
        <v>33347927</v>
      </c>
      <c r="Q14291" s="267" t="s">
        <v>1445</v>
      </c>
      <c r="S14291" s="267">
        <v>76</v>
      </c>
      <c r="T14291" s="267" t="s">
        <v>24</v>
      </c>
      <c r="U14291" s="267" t="s">
        <v>1491</v>
      </c>
      <c r="V14291" s="267" t="s">
        <v>13</v>
      </c>
      <c r="W14291" s="267">
        <v>5012766</v>
      </c>
      <c r="X14291" s="267" t="s">
        <v>2025</v>
      </c>
      <c r="Y14291" s="267">
        <v>33347927</v>
      </c>
      <c r="Z14291" s="267">
        <v>1</v>
      </c>
      <c r="AA14291" s="267" t="s">
        <v>1987</v>
      </c>
      <c r="AB14291" s="270" t="s">
        <v>2024</v>
      </c>
      <c r="AD14291" s="267" t="s">
        <v>24</v>
      </c>
      <c r="AF14291" s="267" t="s">
        <v>24</v>
      </c>
      <c r="AG14291" s="267" t="s">
        <v>24</v>
      </c>
    </row>
    <row r="14292" spans="3:33" ht="180">
      <c r="C14292" s="267" t="s">
        <v>2021</v>
      </c>
      <c r="D14292" s="267" t="s">
        <v>727</v>
      </c>
      <c r="E14292" s="267">
        <v>18206</v>
      </c>
      <c r="F14292" s="267" t="s">
        <v>1444</v>
      </c>
      <c r="G14292" s="267" t="s">
        <v>1445</v>
      </c>
      <c r="H14292" s="267">
        <v>1</v>
      </c>
      <c r="I14292" s="267" t="s">
        <v>583</v>
      </c>
      <c r="J14292" s="267">
        <v>0.64</v>
      </c>
      <c r="K14292" s="267" t="s">
        <v>2022</v>
      </c>
      <c r="O14292" s="267" t="s">
        <v>13</v>
      </c>
      <c r="P14292" s="267">
        <v>33347927</v>
      </c>
      <c r="Q14292" s="267" t="s">
        <v>1445</v>
      </c>
      <c r="S14292" s="267">
        <v>76</v>
      </c>
      <c r="T14292" s="267" t="s">
        <v>24</v>
      </c>
      <c r="U14292" s="267" t="s">
        <v>1491</v>
      </c>
      <c r="V14292" s="267" t="s">
        <v>13</v>
      </c>
      <c r="W14292" s="267">
        <v>5012766</v>
      </c>
      <c r="X14292" s="267" t="s">
        <v>2025</v>
      </c>
      <c r="Y14292" s="267">
        <v>33347927</v>
      </c>
      <c r="Z14292" s="267">
        <v>1</v>
      </c>
      <c r="AA14292" s="267" t="s">
        <v>1987</v>
      </c>
      <c r="AB14292" s="270" t="s">
        <v>2024</v>
      </c>
      <c r="AD14292" s="267" t="s">
        <v>24</v>
      </c>
      <c r="AF14292" s="267" t="s">
        <v>24</v>
      </c>
      <c r="AG14292" s="267" t="s">
        <v>24</v>
      </c>
    </row>
    <row r="14293" spans="3:33" ht="180">
      <c r="C14293" s="267" t="s">
        <v>2021</v>
      </c>
      <c r="D14293" s="267" t="s">
        <v>727</v>
      </c>
      <c r="E14293" s="267">
        <v>18206</v>
      </c>
      <c r="F14293" s="267" t="s">
        <v>1444</v>
      </c>
      <c r="G14293" s="267" t="s">
        <v>1445</v>
      </c>
      <c r="H14293" s="267">
        <v>1</v>
      </c>
      <c r="I14293" s="267" t="s">
        <v>583</v>
      </c>
      <c r="J14293" s="267">
        <v>0.64</v>
      </c>
      <c r="K14293" s="267" t="s">
        <v>2022</v>
      </c>
      <c r="O14293" s="267" t="s">
        <v>13</v>
      </c>
      <c r="P14293" s="267">
        <v>33347927</v>
      </c>
      <c r="Q14293" s="267" t="s">
        <v>1445</v>
      </c>
      <c r="S14293" s="267">
        <v>76</v>
      </c>
      <c r="T14293" s="267" t="s">
        <v>24</v>
      </c>
      <c r="U14293" s="267" t="s">
        <v>1491</v>
      </c>
      <c r="V14293" s="267" t="s">
        <v>13</v>
      </c>
      <c r="W14293" s="267">
        <v>5012766</v>
      </c>
      <c r="X14293" s="267" t="s">
        <v>2025</v>
      </c>
      <c r="Y14293" s="267">
        <v>33347927</v>
      </c>
      <c r="Z14293" s="267">
        <v>1</v>
      </c>
      <c r="AA14293" s="267" t="s">
        <v>1987</v>
      </c>
      <c r="AB14293" s="270" t="s">
        <v>2024</v>
      </c>
      <c r="AD14293" s="267" t="s">
        <v>24</v>
      </c>
      <c r="AF14293" s="267" t="s">
        <v>24</v>
      </c>
      <c r="AG14293" s="267" t="s">
        <v>24</v>
      </c>
    </row>
    <row r="14294" spans="3:33" ht="180">
      <c r="C14294" s="267" t="s">
        <v>2021</v>
      </c>
      <c r="D14294" s="267" t="s">
        <v>727</v>
      </c>
      <c r="E14294" s="267">
        <v>18206</v>
      </c>
      <c r="F14294" s="267" t="s">
        <v>1444</v>
      </c>
      <c r="G14294" s="267" t="s">
        <v>1445</v>
      </c>
      <c r="H14294" s="267">
        <v>1</v>
      </c>
      <c r="I14294" s="267" t="s">
        <v>583</v>
      </c>
      <c r="J14294" s="267">
        <v>0.64</v>
      </c>
      <c r="K14294" s="267" t="s">
        <v>2022</v>
      </c>
      <c r="O14294" s="267" t="s">
        <v>13</v>
      </c>
      <c r="P14294" s="267">
        <v>33347927</v>
      </c>
      <c r="Q14294" s="267" t="s">
        <v>1445</v>
      </c>
      <c r="S14294" s="267">
        <v>76</v>
      </c>
      <c r="T14294" s="267" t="s">
        <v>24</v>
      </c>
      <c r="U14294" s="267" t="s">
        <v>1491</v>
      </c>
      <c r="V14294" s="267" t="s">
        <v>13</v>
      </c>
      <c r="W14294" s="267">
        <v>5012766</v>
      </c>
      <c r="X14294" s="267" t="s">
        <v>2025</v>
      </c>
      <c r="Y14294" s="267">
        <v>33347927</v>
      </c>
      <c r="Z14294" s="267">
        <v>1</v>
      </c>
      <c r="AA14294" s="267" t="s">
        <v>1987</v>
      </c>
      <c r="AB14294" s="270" t="s">
        <v>2024</v>
      </c>
      <c r="AD14294" s="267" t="s">
        <v>24</v>
      </c>
      <c r="AF14294" s="267" t="s">
        <v>24</v>
      </c>
      <c r="AG14294" s="267" t="s">
        <v>24</v>
      </c>
    </row>
    <row r="14295" spans="3:33" ht="180">
      <c r="C14295" s="267" t="s">
        <v>2021</v>
      </c>
      <c r="D14295" s="267" t="s">
        <v>727</v>
      </c>
      <c r="E14295" s="267">
        <v>129</v>
      </c>
      <c r="F14295" s="267" t="s">
        <v>1444</v>
      </c>
      <c r="G14295" s="267" t="s">
        <v>1445</v>
      </c>
      <c r="H14295" s="267">
        <v>1</v>
      </c>
      <c r="I14295" s="267" t="s">
        <v>583</v>
      </c>
      <c r="J14295" s="267">
        <v>0.64</v>
      </c>
      <c r="K14295" s="267" t="s">
        <v>2022</v>
      </c>
      <c r="O14295" s="267" t="s">
        <v>24</v>
      </c>
      <c r="P14295" s="267">
        <v>33347927</v>
      </c>
      <c r="Q14295" s="267" t="s">
        <v>1445</v>
      </c>
      <c r="S14295" s="267">
        <v>76</v>
      </c>
      <c r="T14295" s="267" t="s">
        <v>13</v>
      </c>
      <c r="U14295" s="267" t="s">
        <v>1468</v>
      </c>
      <c r="V14295" s="267" t="s">
        <v>13</v>
      </c>
      <c r="W14295" s="267">
        <v>5012766</v>
      </c>
      <c r="X14295" s="267" t="s">
        <v>2023</v>
      </c>
      <c r="Y14295" s="267">
        <v>33347927</v>
      </c>
      <c r="Z14295" s="267">
        <v>1</v>
      </c>
      <c r="AA14295" s="267" t="s">
        <v>1987</v>
      </c>
      <c r="AB14295" s="270" t="s">
        <v>2024</v>
      </c>
      <c r="AD14295" s="267" t="s">
        <v>13</v>
      </c>
      <c r="AF14295" s="267" t="s">
        <v>24</v>
      </c>
      <c r="AG14295" s="267" t="s">
        <v>24</v>
      </c>
    </row>
    <row r="14296" spans="3:33" ht="180">
      <c r="C14296" s="267" t="s">
        <v>2021</v>
      </c>
      <c r="D14296" s="267" t="s">
        <v>727</v>
      </c>
      <c r="E14296" s="267">
        <v>129</v>
      </c>
      <c r="F14296" s="267" t="s">
        <v>1444</v>
      </c>
      <c r="G14296" s="267" t="s">
        <v>1445</v>
      </c>
      <c r="H14296" s="267">
        <v>1</v>
      </c>
      <c r="I14296" s="267" t="s">
        <v>583</v>
      </c>
      <c r="J14296" s="267">
        <v>0.64</v>
      </c>
      <c r="K14296" s="267" t="s">
        <v>2022</v>
      </c>
      <c r="O14296" s="267" t="s">
        <v>24</v>
      </c>
      <c r="P14296" s="267">
        <v>33347927</v>
      </c>
      <c r="Q14296" s="267" t="s">
        <v>1445</v>
      </c>
      <c r="S14296" s="267">
        <v>76</v>
      </c>
      <c r="T14296" s="267" t="s">
        <v>13</v>
      </c>
      <c r="U14296" s="267" t="s">
        <v>1468</v>
      </c>
      <c r="V14296" s="267" t="s">
        <v>13</v>
      </c>
      <c r="W14296" s="267">
        <v>5012766</v>
      </c>
      <c r="X14296" s="267" t="s">
        <v>2023</v>
      </c>
      <c r="Y14296" s="267">
        <v>33347927</v>
      </c>
      <c r="Z14296" s="267">
        <v>1</v>
      </c>
      <c r="AA14296" s="267" t="s">
        <v>1987</v>
      </c>
      <c r="AB14296" s="270" t="s">
        <v>2024</v>
      </c>
      <c r="AD14296" s="267" t="s">
        <v>13</v>
      </c>
      <c r="AF14296" s="267" t="s">
        <v>24</v>
      </c>
      <c r="AG14296" s="267" t="s">
        <v>24</v>
      </c>
    </row>
    <row r="14297" spans="3:33" ht="180">
      <c r="C14297" s="267" t="s">
        <v>2021</v>
      </c>
      <c r="D14297" s="267" t="s">
        <v>727</v>
      </c>
      <c r="E14297" s="267">
        <v>129</v>
      </c>
      <c r="F14297" s="267" t="s">
        <v>1444</v>
      </c>
      <c r="G14297" s="267" t="s">
        <v>1445</v>
      </c>
      <c r="H14297" s="267">
        <v>1</v>
      </c>
      <c r="I14297" s="267" t="s">
        <v>583</v>
      </c>
      <c r="J14297" s="267">
        <v>0.64</v>
      </c>
      <c r="K14297" s="267" t="s">
        <v>2022</v>
      </c>
      <c r="O14297" s="267" t="s">
        <v>24</v>
      </c>
      <c r="P14297" s="267">
        <v>33347927</v>
      </c>
      <c r="Q14297" s="267" t="s">
        <v>1445</v>
      </c>
      <c r="S14297" s="267">
        <v>76</v>
      </c>
      <c r="T14297" s="267" t="s">
        <v>13</v>
      </c>
      <c r="U14297" s="267" t="s">
        <v>1468</v>
      </c>
      <c r="V14297" s="267" t="s">
        <v>13</v>
      </c>
      <c r="W14297" s="267">
        <v>5012766</v>
      </c>
      <c r="X14297" s="267" t="s">
        <v>2023</v>
      </c>
      <c r="Y14297" s="267">
        <v>33347927</v>
      </c>
      <c r="Z14297" s="267">
        <v>1</v>
      </c>
      <c r="AA14297" s="267" t="s">
        <v>1987</v>
      </c>
      <c r="AB14297" s="270" t="s">
        <v>2024</v>
      </c>
      <c r="AD14297" s="267" t="s">
        <v>13</v>
      </c>
      <c r="AF14297" s="267" t="s">
        <v>24</v>
      </c>
      <c r="AG14297" s="267" t="s">
        <v>24</v>
      </c>
    </row>
    <row r="14298" spans="3:33" ht="180">
      <c r="C14298" s="267" t="s">
        <v>2021</v>
      </c>
      <c r="D14298" s="267" t="s">
        <v>727</v>
      </c>
      <c r="E14298" s="267">
        <v>129</v>
      </c>
      <c r="F14298" s="267" t="s">
        <v>1444</v>
      </c>
      <c r="G14298" s="267" t="s">
        <v>1445</v>
      </c>
      <c r="H14298" s="267">
        <v>1</v>
      </c>
      <c r="I14298" s="267" t="s">
        <v>583</v>
      </c>
      <c r="J14298" s="267">
        <v>0.64</v>
      </c>
      <c r="K14298" s="267" t="s">
        <v>2022</v>
      </c>
      <c r="O14298" s="267" t="s">
        <v>24</v>
      </c>
      <c r="P14298" s="267">
        <v>33347927</v>
      </c>
      <c r="Q14298" s="267" t="s">
        <v>1445</v>
      </c>
      <c r="S14298" s="267">
        <v>76</v>
      </c>
      <c r="T14298" s="267" t="s">
        <v>13</v>
      </c>
      <c r="U14298" s="267" t="s">
        <v>1468</v>
      </c>
      <c r="V14298" s="267" t="s">
        <v>13</v>
      </c>
      <c r="W14298" s="267">
        <v>5012766</v>
      </c>
      <c r="X14298" s="267" t="s">
        <v>2023</v>
      </c>
      <c r="Y14298" s="267">
        <v>33347927</v>
      </c>
      <c r="Z14298" s="267">
        <v>1</v>
      </c>
      <c r="AA14298" s="267" t="s">
        <v>1987</v>
      </c>
      <c r="AB14298" s="270" t="s">
        <v>2024</v>
      </c>
      <c r="AD14298" s="267" t="s">
        <v>13</v>
      </c>
      <c r="AF14298" s="267" t="s">
        <v>24</v>
      </c>
      <c r="AG14298" s="267" t="s">
        <v>24</v>
      </c>
    </row>
    <row r="14299" spans="3:33" ht="180">
      <c r="C14299" s="267" t="s">
        <v>2021</v>
      </c>
      <c r="D14299" s="267" t="s">
        <v>727</v>
      </c>
      <c r="E14299" s="267">
        <v>129</v>
      </c>
      <c r="F14299" s="267" t="s">
        <v>1444</v>
      </c>
      <c r="G14299" s="267" t="s">
        <v>1445</v>
      </c>
      <c r="H14299" s="267">
        <v>1</v>
      </c>
      <c r="I14299" s="267" t="s">
        <v>583</v>
      </c>
      <c r="J14299" s="267">
        <v>0.64</v>
      </c>
      <c r="K14299" s="267" t="s">
        <v>2022</v>
      </c>
      <c r="O14299" s="267" t="s">
        <v>24</v>
      </c>
      <c r="P14299" s="267">
        <v>33347927</v>
      </c>
      <c r="Q14299" s="267" t="s">
        <v>1445</v>
      </c>
      <c r="S14299" s="267">
        <v>76</v>
      </c>
      <c r="T14299" s="267" t="s">
        <v>13</v>
      </c>
      <c r="U14299" s="267" t="s">
        <v>1468</v>
      </c>
      <c r="V14299" s="267" t="s">
        <v>13</v>
      </c>
      <c r="W14299" s="267">
        <v>5012766</v>
      </c>
      <c r="X14299" s="267" t="s">
        <v>2023</v>
      </c>
      <c r="Y14299" s="267">
        <v>33347927</v>
      </c>
      <c r="Z14299" s="267">
        <v>1</v>
      </c>
      <c r="AA14299" s="267" t="s">
        <v>1987</v>
      </c>
      <c r="AB14299" s="270" t="s">
        <v>2024</v>
      </c>
      <c r="AD14299" s="267" t="s">
        <v>13</v>
      </c>
      <c r="AF14299" s="267" t="s">
        <v>24</v>
      </c>
      <c r="AG14299" s="267" t="s">
        <v>24</v>
      </c>
    </row>
    <row r="14300" spans="3:33" ht="180">
      <c r="C14300" s="267" t="s">
        <v>2021</v>
      </c>
      <c r="D14300" s="267" t="s">
        <v>727</v>
      </c>
      <c r="E14300" s="267">
        <v>129</v>
      </c>
      <c r="F14300" s="267" t="s">
        <v>1444</v>
      </c>
      <c r="G14300" s="267" t="s">
        <v>1445</v>
      </c>
      <c r="H14300" s="267">
        <v>1</v>
      </c>
      <c r="I14300" s="267" t="s">
        <v>583</v>
      </c>
      <c r="J14300" s="267">
        <v>0.64</v>
      </c>
      <c r="K14300" s="267" t="s">
        <v>2022</v>
      </c>
      <c r="O14300" s="267" t="s">
        <v>24</v>
      </c>
      <c r="P14300" s="267">
        <v>33347927</v>
      </c>
      <c r="Q14300" s="267" t="s">
        <v>1445</v>
      </c>
      <c r="S14300" s="267">
        <v>76</v>
      </c>
      <c r="T14300" s="267" t="s">
        <v>13</v>
      </c>
      <c r="U14300" s="267" t="s">
        <v>1468</v>
      </c>
      <c r="V14300" s="267" t="s">
        <v>13</v>
      </c>
      <c r="W14300" s="267">
        <v>5012766</v>
      </c>
      <c r="X14300" s="267" t="s">
        <v>2023</v>
      </c>
      <c r="Y14300" s="267">
        <v>33347927</v>
      </c>
      <c r="Z14300" s="267">
        <v>1</v>
      </c>
      <c r="AA14300" s="267" t="s">
        <v>1987</v>
      </c>
      <c r="AB14300" s="270" t="s">
        <v>2024</v>
      </c>
      <c r="AD14300" s="267" t="s">
        <v>13</v>
      </c>
      <c r="AF14300" s="267" t="s">
        <v>24</v>
      </c>
      <c r="AG14300" s="267" t="s">
        <v>24</v>
      </c>
    </row>
    <row r="14301" spans="3:33" ht="180">
      <c r="C14301" s="267" t="s">
        <v>2021</v>
      </c>
      <c r="D14301" s="267" t="s">
        <v>727</v>
      </c>
      <c r="E14301" s="267">
        <v>129</v>
      </c>
      <c r="F14301" s="267" t="s">
        <v>1444</v>
      </c>
      <c r="G14301" s="267" t="s">
        <v>1445</v>
      </c>
      <c r="H14301" s="267">
        <v>1</v>
      </c>
      <c r="I14301" s="267" t="s">
        <v>583</v>
      </c>
      <c r="J14301" s="267">
        <v>0.64</v>
      </c>
      <c r="K14301" s="267" t="s">
        <v>2022</v>
      </c>
      <c r="O14301" s="267" t="s">
        <v>24</v>
      </c>
      <c r="P14301" s="267">
        <v>33347927</v>
      </c>
      <c r="Q14301" s="267" t="s">
        <v>1445</v>
      </c>
      <c r="S14301" s="267">
        <v>76</v>
      </c>
      <c r="T14301" s="267" t="s">
        <v>13</v>
      </c>
      <c r="U14301" s="267" t="s">
        <v>1468</v>
      </c>
      <c r="V14301" s="267" t="s">
        <v>13</v>
      </c>
      <c r="W14301" s="267">
        <v>5012766</v>
      </c>
      <c r="X14301" s="267" t="s">
        <v>2023</v>
      </c>
      <c r="Y14301" s="267">
        <v>33347927</v>
      </c>
      <c r="Z14301" s="267">
        <v>1</v>
      </c>
      <c r="AA14301" s="267" t="s">
        <v>1987</v>
      </c>
      <c r="AB14301" s="270" t="s">
        <v>2024</v>
      </c>
      <c r="AD14301" s="267" t="s">
        <v>13</v>
      </c>
      <c r="AF14301" s="267" t="s">
        <v>24</v>
      </c>
      <c r="AG14301" s="267" t="s">
        <v>24</v>
      </c>
    </row>
    <row r="14302" spans="3:33" ht="180">
      <c r="C14302" s="267" t="s">
        <v>2021</v>
      </c>
      <c r="D14302" s="267" t="s">
        <v>727</v>
      </c>
      <c r="E14302" s="267">
        <v>129</v>
      </c>
      <c r="F14302" s="267" t="s">
        <v>1444</v>
      </c>
      <c r="G14302" s="267" t="s">
        <v>1445</v>
      </c>
      <c r="H14302" s="267">
        <v>1</v>
      </c>
      <c r="I14302" s="267" t="s">
        <v>583</v>
      </c>
      <c r="J14302" s="267">
        <v>0.64</v>
      </c>
      <c r="K14302" s="267" t="s">
        <v>2022</v>
      </c>
      <c r="O14302" s="267" t="s">
        <v>24</v>
      </c>
      <c r="P14302" s="267">
        <v>33347927</v>
      </c>
      <c r="Q14302" s="267" t="s">
        <v>1445</v>
      </c>
      <c r="S14302" s="267">
        <v>76</v>
      </c>
      <c r="T14302" s="267" t="s">
        <v>13</v>
      </c>
      <c r="U14302" s="267" t="s">
        <v>1468</v>
      </c>
      <c r="V14302" s="267" t="s">
        <v>13</v>
      </c>
      <c r="W14302" s="267">
        <v>5012766</v>
      </c>
      <c r="X14302" s="267" t="s">
        <v>2023</v>
      </c>
      <c r="Y14302" s="267">
        <v>33347927</v>
      </c>
      <c r="Z14302" s="267">
        <v>1</v>
      </c>
      <c r="AA14302" s="267" t="s">
        <v>1987</v>
      </c>
      <c r="AB14302" s="270" t="s">
        <v>2024</v>
      </c>
      <c r="AD14302" s="267" t="s">
        <v>13</v>
      </c>
      <c r="AF14302" s="267" t="s">
        <v>24</v>
      </c>
      <c r="AG14302" s="267" t="s">
        <v>24</v>
      </c>
    </row>
    <row r="14303" spans="3:33" ht="180">
      <c r="C14303" s="267" t="s">
        <v>2021</v>
      </c>
      <c r="D14303" s="267" t="s">
        <v>727</v>
      </c>
      <c r="E14303" s="267">
        <v>129</v>
      </c>
      <c r="F14303" s="267" t="s">
        <v>1444</v>
      </c>
      <c r="G14303" s="267" t="s">
        <v>1445</v>
      </c>
      <c r="H14303" s="267">
        <v>1</v>
      </c>
      <c r="I14303" s="267" t="s">
        <v>583</v>
      </c>
      <c r="J14303" s="267">
        <v>0.64</v>
      </c>
      <c r="K14303" s="267" t="s">
        <v>2022</v>
      </c>
      <c r="O14303" s="267" t="s">
        <v>24</v>
      </c>
      <c r="P14303" s="267">
        <v>33347927</v>
      </c>
      <c r="Q14303" s="267" t="s">
        <v>1445</v>
      </c>
      <c r="S14303" s="267">
        <v>76</v>
      </c>
      <c r="T14303" s="267" t="s">
        <v>13</v>
      </c>
      <c r="U14303" s="267" t="s">
        <v>1468</v>
      </c>
      <c r="V14303" s="267" t="s">
        <v>13</v>
      </c>
      <c r="W14303" s="267">
        <v>5012766</v>
      </c>
      <c r="X14303" s="267" t="s">
        <v>2023</v>
      </c>
      <c r="Y14303" s="267">
        <v>33347927</v>
      </c>
      <c r="Z14303" s="267">
        <v>1</v>
      </c>
      <c r="AA14303" s="267" t="s">
        <v>1987</v>
      </c>
      <c r="AB14303" s="270" t="s">
        <v>2024</v>
      </c>
      <c r="AD14303" s="267" t="s">
        <v>13</v>
      </c>
      <c r="AF14303" s="267" t="s">
        <v>24</v>
      </c>
      <c r="AG14303" s="267" t="s">
        <v>24</v>
      </c>
    </row>
    <row r="14304" spans="3:33" ht="180">
      <c r="C14304" s="267" t="s">
        <v>2021</v>
      </c>
      <c r="D14304" s="267" t="s">
        <v>727</v>
      </c>
      <c r="E14304" s="267">
        <v>129</v>
      </c>
      <c r="F14304" s="267" t="s">
        <v>1444</v>
      </c>
      <c r="G14304" s="267" t="s">
        <v>1445</v>
      </c>
      <c r="H14304" s="267">
        <v>1</v>
      </c>
      <c r="I14304" s="267" t="s">
        <v>583</v>
      </c>
      <c r="J14304" s="267">
        <v>0.64</v>
      </c>
      <c r="K14304" s="267" t="s">
        <v>2022</v>
      </c>
      <c r="O14304" s="267" t="s">
        <v>24</v>
      </c>
      <c r="P14304" s="267">
        <v>33347927</v>
      </c>
      <c r="Q14304" s="267" t="s">
        <v>1445</v>
      </c>
      <c r="S14304" s="267">
        <v>76</v>
      </c>
      <c r="T14304" s="267" t="s">
        <v>13</v>
      </c>
      <c r="U14304" s="267" t="s">
        <v>1468</v>
      </c>
      <c r="V14304" s="267" t="s">
        <v>13</v>
      </c>
      <c r="W14304" s="267">
        <v>5012766</v>
      </c>
      <c r="X14304" s="267" t="s">
        <v>2023</v>
      </c>
      <c r="Y14304" s="267">
        <v>33347927</v>
      </c>
      <c r="Z14304" s="267">
        <v>1</v>
      </c>
      <c r="AA14304" s="267" t="s">
        <v>1987</v>
      </c>
      <c r="AB14304" s="270" t="s">
        <v>2024</v>
      </c>
      <c r="AD14304" s="267" t="s">
        <v>13</v>
      </c>
      <c r="AF14304" s="267" t="s">
        <v>24</v>
      </c>
      <c r="AG14304" s="267" t="s">
        <v>24</v>
      </c>
    </row>
    <row r="14305" spans="3:33" ht="180">
      <c r="C14305" s="267" t="s">
        <v>2021</v>
      </c>
      <c r="D14305" s="267" t="s">
        <v>727</v>
      </c>
      <c r="E14305" s="267">
        <v>129</v>
      </c>
      <c r="F14305" s="267" t="s">
        <v>1444</v>
      </c>
      <c r="G14305" s="267" t="s">
        <v>1445</v>
      </c>
      <c r="H14305" s="267">
        <v>1</v>
      </c>
      <c r="I14305" s="267" t="s">
        <v>583</v>
      </c>
      <c r="J14305" s="267">
        <v>0.64</v>
      </c>
      <c r="K14305" s="267" t="s">
        <v>2022</v>
      </c>
      <c r="O14305" s="267" t="s">
        <v>24</v>
      </c>
      <c r="P14305" s="267">
        <v>33347927</v>
      </c>
      <c r="Q14305" s="267" t="s">
        <v>1445</v>
      </c>
      <c r="S14305" s="267">
        <v>76</v>
      </c>
      <c r="T14305" s="267" t="s">
        <v>13</v>
      </c>
      <c r="U14305" s="267" t="s">
        <v>1468</v>
      </c>
      <c r="V14305" s="267" t="s">
        <v>13</v>
      </c>
      <c r="W14305" s="267">
        <v>5012766</v>
      </c>
      <c r="X14305" s="267" t="s">
        <v>2023</v>
      </c>
      <c r="Y14305" s="267">
        <v>33347927</v>
      </c>
      <c r="Z14305" s="267">
        <v>1</v>
      </c>
      <c r="AA14305" s="267" t="s">
        <v>1987</v>
      </c>
      <c r="AB14305" s="270" t="s">
        <v>2024</v>
      </c>
      <c r="AD14305" s="267" t="s">
        <v>13</v>
      </c>
      <c r="AF14305" s="267" t="s">
        <v>24</v>
      </c>
      <c r="AG14305" s="267" t="s">
        <v>24</v>
      </c>
    </row>
    <row r="14306" spans="3:33" ht="180">
      <c r="C14306" s="267" t="s">
        <v>2021</v>
      </c>
      <c r="D14306" s="267" t="s">
        <v>727</v>
      </c>
      <c r="E14306" s="267">
        <v>129</v>
      </c>
      <c r="F14306" s="267" t="s">
        <v>1444</v>
      </c>
      <c r="G14306" s="267" t="s">
        <v>1445</v>
      </c>
      <c r="H14306" s="267">
        <v>1</v>
      </c>
      <c r="I14306" s="267" t="s">
        <v>583</v>
      </c>
      <c r="J14306" s="267">
        <v>0.64</v>
      </c>
      <c r="K14306" s="267" t="s">
        <v>2022</v>
      </c>
      <c r="O14306" s="267" t="s">
        <v>24</v>
      </c>
      <c r="P14306" s="267">
        <v>33347927</v>
      </c>
      <c r="Q14306" s="267" t="s">
        <v>1445</v>
      </c>
      <c r="S14306" s="267">
        <v>76</v>
      </c>
      <c r="T14306" s="267" t="s">
        <v>13</v>
      </c>
      <c r="U14306" s="267" t="s">
        <v>1468</v>
      </c>
      <c r="V14306" s="267" t="s">
        <v>13</v>
      </c>
      <c r="W14306" s="267">
        <v>5012766</v>
      </c>
      <c r="X14306" s="267" t="s">
        <v>2023</v>
      </c>
      <c r="Y14306" s="267">
        <v>33347927</v>
      </c>
      <c r="Z14306" s="267">
        <v>1</v>
      </c>
      <c r="AA14306" s="267" t="s">
        <v>1987</v>
      </c>
      <c r="AB14306" s="270" t="s">
        <v>2024</v>
      </c>
      <c r="AD14306" s="267" t="s">
        <v>13</v>
      </c>
      <c r="AF14306" s="267" t="s">
        <v>24</v>
      </c>
      <c r="AG14306" s="267" t="s">
        <v>24</v>
      </c>
    </row>
    <row r="14307" spans="3:33" ht="180">
      <c r="C14307" s="267" t="s">
        <v>2021</v>
      </c>
      <c r="D14307" s="267" t="s">
        <v>727</v>
      </c>
      <c r="E14307" s="267">
        <v>129</v>
      </c>
      <c r="F14307" s="267" t="s">
        <v>1444</v>
      </c>
      <c r="G14307" s="267" t="s">
        <v>1445</v>
      </c>
      <c r="H14307" s="267">
        <v>1</v>
      </c>
      <c r="I14307" s="267" t="s">
        <v>583</v>
      </c>
      <c r="J14307" s="267">
        <v>0.64</v>
      </c>
      <c r="K14307" s="267" t="s">
        <v>2022</v>
      </c>
      <c r="O14307" s="267" t="s">
        <v>24</v>
      </c>
      <c r="P14307" s="267">
        <v>33347927</v>
      </c>
      <c r="Q14307" s="267" t="s">
        <v>1445</v>
      </c>
      <c r="S14307" s="267">
        <v>76</v>
      </c>
      <c r="T14307" s="267" t="s">
        <v>13</v>
      </c>
      <c r="U14307" s="267" t="s">
        <v>1468</v>
      </c>
      <c r="V14307" s="267" t="s">
        <v>13</v>
      </c>
      <c r="W14307" s="267">
        <v>5012766</v>
      </c>
      <c r="X14307" s="267" t="s">
        <v>2023</v>
      </c>
      <c r="Y14307" s="267">
        <v>33347927</v>
      </c>
      <c r="Z14307" s="267">
        <v>1</v>
      </c>
      <c r="AA14307" s="267" t="s">
        <v>1987</v>
      </c>
      <c r="AB14307" s="270" t="s">
        <v>2024</v>
      </c>
      <c r="AD14307" s="267" t="s">
        <v>13</v>
      </c>
      <c r="AF14307" s="267" t="s">
        <v>24</v>
      </c>
      <c r="AG14307" s="267" t="s">
        <v>24</v>
      </c>
    </row>
    <row r="14308" spans="3:33" ht="180">
      <c r="C14308" s="267" t="s">
        <v>2021</v>
      </c>
      <c r="D14308" s="267" t="s">
        <v>727</v>
      </c>
      <c r="E14308" s="267">
        <v>129</v>
      </c>
      <c r="F14308" s="267" t="s">
        <v>1444</v>
      </c>
      <c r="G14308" s="267" t="s">
        <v>1445</v>
      </c>
      <c r="H14308" s="267">
        <v>1</v>
      </c>
      <c r="I14308" s="267" t="s">
        <v>583</v>
      </c>
      <c r="J14308" s="267">
        <v>0.64</v>
      </c>
      <c r="K14308" s="267" t="s">
        <v>2022</v>
      </c>
      <c r="O14308" s="267" t="s">
        <v>24</v>
      </c>
      <c r="P14308" s="267">
        <v>33347927</v>
      </c>
      <c r="Q14308" s="267" t="s">
        <v>1445</v>
      </c>
      <c r="S14308" s="267">
        <v>76</v>
      </c>
      <c r="T14308" s="267" t="s">
        <v>13</v>
      </c>
      <c r="U14308" s="267" t="s">
        <v>1468</v>
      </c>
      <c r="V14308" s="267" t="s">
        <v>13</v>
      </c>
      <c r="W14308" s="267">
        <v>5012766</v>
      </c>
      <c r="X14308" s="267" t="s">
        <v>2023</v>
      </c>
      <c r="Y14308" s="267">
        <v>33347927</v>
      </c>
      <c r="Z14308" s="267">
        <v>1</v>
      </c>
      <c r="AA14308" s="267" t="s">
        <v>1987</v>
      </c>
      <c r="AB14308" s="270" t="s">
        <v>2024</v>
      </c>
      <c r="AD14308" s="267" t="s">
        <v>13</v>
      </c>
      <c r="AF14308" s="267" t="s">
        <v>24</v>
      </c>
      <c r="AG14308" s="267" t="s">
        <v>24</v>
      </c>
    </row>
    <row r="14309" spans="3:33" ht="255">
      <c r="C14309" s="267" t="s">
        <v>2038</v>
      </c>
      <c r="D14309" s="267" t="s">
        <v>727</v>
      </c>
      <c r="E14309" s="267">
        <v>1</v>
      </c>
      <c r="F14309" s="267" t="s">
        <v>1444</v>
      </c>
      <c r="G14309" s="267" t="s">
        <v>1445</v>
      </c>
      <c r="H14309" s="267">
        <v>1</v>
      </c>
      <c r="I14309" s="267" t="s">
        <v>583</v>
      </c>
      <c r="J14309" s="267">
        <v>0.64</v>
      </c>
      <c r="K14309" s="267" t="s">
        <v>2010</v>
      </c>
      <c r="O14309" s="267" t="s">
        <v>13</v>
      </c>
      <c r="P14309" s="267">
        <v>33350474</v>
      </c>
      <c r="Q14309" s="267" t="s">
        <v>1445</v>
      </c>
      <c r="S14309" s="267">
        <v>77</v>
      </c>
      <c r="T14309" s="267" t="s">
        <v>13</v>
      </c>
      <c r="U14309" s="267" t="s">
        <v>1446</v>
      </c>
      <c r="V14309" s="267" t="s">
        <v>24</v>
      </c>
      <c r="W14309" s="267">
        <v>5019740</v>
      </c>
      <c r="X14309" s="267">
        <v>33350474</v>
      </c>
      <c r="Y14309" s="267">
        <v>33350474</v>
      </c>
      <c r="Z14309" s="267">
        <v>1</v>
      </c>
      <c r="AA14309" s="267" t="s">
        <v>1987</v>
      </c>
      <c r="AB14309" s="270" t="s">
        <v>2040</v>
      </c>
      <c r="AD14309" s="267" t="s">
        <v>13</v>
      </c>
      <c r="AF14309" s="267" t="s">
        <v>24</v>
      </c>
      <c r="AG14309" s="267" t="s">
        <v>24</v>
      </c>
    </row>
    <row r="14310" spans="3:33" ht="255">
      <c r="C14310" s="267" t="s">
        <v>2038</v>
      </c>
      <c r="D14310" s="267" t="s">
        <v>727</v>
      </c>
      <c r="E14310" s="267">
        <v>1</v>
      </c>
      <c r="F14310" s="267" t="s">
        <v>1444</v>
      </c>
      <c r="G14310" s="267" t="s">
        <v>1445</v>
      </c>
      <c r="H14310" s="267">
        <v>1</v>
      </c>
      <c r="I14310" s="267" t="s">
        <v>583</v>
      </c>
      <c r="J14310" s="267">
        <v>0.64</v>
      </c>
      <c r="K14310" s="267" t="s">
        <v>2010</v>
      </c>
      <c r="O14310" s="267" t="s">
        <v>13</v>
      </c>
      <c r="P14310" s="267">
        <v>33350474</v>
      </c>
      <c r="Q14310" s="267" t="s">
        <v>1445</v>
      </c>
      <c r="S14310" s="267">
        <v>77</v>
      </c>
      <c r="T14310" s="267" t="s">
        <v>13</v>
      </c>
      <c r="U14310" s="267" t="s">
        <v>1446</v>
      </c>
      <c r="V14310" s="267" t="s">
        <v>24</v>
      </c>
      <c r="W14310" s="267">
        <v>5019740</v>
      </c>
      <c r="X14310" s="267">
        <v>33350474</v>
      </c>
      <c r="Y14310" s="267">
        <v>33350474</v>
      </c>
      <c r="Z14310" s="267">
        <v>1</v>
      </c>
      <c r="AA14310" s="267" t="s">
        <v>1987</v>
      </c>
      <c r="AB14310" s="270" t="s">
        <v>2040</v>
      </c>
      <c r="AD14310" s="267" t="s">
        <v>13</v>
      </c>
      <c r="AF14310" s="267" t="s">
        <v>24</v>
      </c>
      <c r="AG14310" s="267" t="s">
        <v>24</v>
      </c>
    </row>
    <row r="14311" spans="3:33" ht="255">
      <c r="C14311" s="267" t="s">
        <v>2038</v>
      </c>
      <c r="D14311" s="267" t="s">
        <v>727</v>
      </c>
      <c r="E14311" s="267">
        <v>1</v>
      </c>
      <c r="F14311" s="267" t="s">
        <v>1444</v>
      </c>
      <c r="G14311" s="267" t="s">
        <v>1445</v>
      </c>
      <c r="H14311" s="267">
        <v>1</v>
      </c>
      <c r="I14311" s="267" t="s">
        <v>583</v>
      </c>
      <c r="J14311" s="267">
        <v>0.64</v>
      </c>
      <c r="K14311" s="267" t="s">
        <v>2010</v>
      </c>
      <c r="O14311" s="267" t="s">
        <v>13</v>
      </c>
      <c r="P14311" s="267">
        <v>33350474</v>
      </c>
      <c r="Q14311" s="267" t="s">
        <v>1445</v>
      </c>
      <c r="S14311" s="267">
        <v>77</v>
      </c>
      <c r="T14311" s="267" t="s">
        <v>13</v>
      </c>
      <c r="U14311" s="267" t="s">
        <v>1446</v>
      </c>
      <c r="V14311" s="267" t="s">
        <v>24</v>
      </c>
      <c r="W14311" s="267">
        <v>5019740</v>
      </c>
      <c r="X14311" s="267">
        <v>33350474</v>
      </c>
      <c r="Y14311" s="267">
        <v>33350474</v>
      </c>
      <c r="Z14311" s="267">
        <v>1</v>
      </c>
      <c r="AA14311" s="267" t="s">
        <v>1987</v>
      </c>
      <c r="AB14311" s="270" t="s">
        <v>2040</v>
      </c>
      <c r="AD14311" s="267" t="s">
        <v>13</v>
      </c>
      <c r="AF14311" s="267" t="s">
        <v>24</v>
      </c>
      <c r="AG14311" s="267" t="s">
        <v>24</v>
      </c>
    </row>
    <row r="14312" spans="3:33" ht="255">
      <c r="C14312" s="267" t="s">
        <v>2038</v>
      </c>
      <c r="D14312" s="267" t="s">
        <v>727</v>
      </c>
      <c r="E14312" s="267">
        <v>1</v>
      </c>
      <c r="F14312" s="267" t="s">
        <v>1444</v>
      </c>
      <c r="G14312" s="267" t="s">
        <v>1445</v>
      </c>
      <c r="H14312" s="267">
        <v>1</v>
      </c>
      <c r="I14312" s="267" t="s">
        <v>583</v>
      </c>
      <c r="J14312" s="267">
        <v>0.64</v>
      </c>
      <c r="K14312" s="267" t="s">
        <v>2010</v>
      </c>
      <c r="O14312" s="267" t="s">
        <v>13</v>
      </c>
      <c r="P14312" s="267">
        <v>33350474</v>
      </c>
      <c r="Q14312" s="267" t="s">
        <v>1445</v>
      </c>
      <c r="S14312" s="267">
        <v>77</v>
      </c>
      <c r="T14312" s="267" t="s">
        <v>13</v>
      </c>
      <c r="U14312" s="267" t="s">
        <v>1446</v>
      </c>
      <c r="V14312" s="267" t="s">
        <v>24</v>
      </c>
      <c r="W14312" s="267">
        <v>5019740</v>
      </c>
      <c r="X14312" s="267">
        <v>33350474</v>
      </c>
      <c r="Y14312" s="267">
        <v>33350474</v>
      </c>
      <c r="Z14312" s="267">
        <v>1</v>
      </c>
      <c r="AA14312" s="267" t="s">
        <v>1987</v>
      </c>
      <c r="AB14312" s="270" t="s">
        <v>2040</v>
      </c>
      <c r="AD14312" s="267" t="s">
        <v>13</v>
      </c>
      <c r="AF14312" s="267" t="s">
        <v>24</v>
      </c>
      <c r="AG14312" s="267" t="s">
        <v>24</v>
      </c>
    </row>
    <row r="14313" spans="3:33" ht="255">
      <c r="C14313" s="267" t="s">
        <v>2038</v>
      </c>
      <c r="D14313" s="267" t="s">
        <v>727</v>
      </c>
      <c r="E14313" s="267">
        <v>15062</v>
      </c>
      <c r="F14313" s="267" t="s">
        <v>1444</v>
      </c>
      <c r="G14313" s="267" t="s">
        <v>1461</v>
      </c>
      <c r="H14313" s="267">
        <v>1</v>
      </c>
      <c r="I14313" s="267" t="s">
        <v>583</v>
      </c>
      <c r="J14313" s="267">
        <v>0.64</v>
      </c>
      <c r="K14313" s="267" t="s">
        <v>2010</v>
      </c>
      <c r="O14313" s="267" t="s">
        <v>13</v>
      </c>
      <c r="P14313" s="267">
        <v>33350474</v>
      </c>
      <c r="Q14313" s="267" t="s">
        <v>1445</v>
      </c>
      <c r="S14313" s="267">
        <v>77</v>
      </c>
      <c r="T14313" s="267" t="s">
        <v>24</v>
      </c>
      <c r="U14313" s="267" t="s">
        <v>1492</v>
      </c>
      <c r="V14313" s="267" t="s">
        <v>13</v>
      </c>
      <c r="W14313" s="267">
        <v>5019740</v>
      </c>
      <c r="X14313" s="267" t="s">
        <v>2039</v>
      </c>
      <c r="Y14313" s="267">
        <v>33350474</v>
      </c>
      <c r="Z14313" s="267">
        <v>1</v>
      </c>
      <c r="AA14313" s="267" t="s">
        <v>1987</v>
      </c>
      <c r="AB14313" s="270" t="s">
        <v>2040</v>
      </c>
      <c r="AD14313" s="267" t="s">
        <v>24</v>
      </c>
      <c r="AF14313" s="267" t="s">
        <v>24</v>
      </c>
      <c r="AG14313" s="267" t="s">
        <v>24</v>
      </c>
    </row>
    <row r="14314" spans="3:33" ht="255">
      <c r="C14314" s="267" t="s">
        <v>2038</v>
      </c>
      <c r="D14314" s="267" t="s">
        <v>727</v>
      </c>
      <c r="E14314" s="267">
        <v>15062</v>
      </c>
      <c r="F14314" s="267" t="s">
        <v>1444</v>
      </c>
      <c r="G14314" s="267" t="s">
        <v>1461</v>
      </c>
      <c r="H14314" s="267">
        <v>1</v>
      </c>
      <c r="I14314" s="267" t="s">
        <v>583</v>
      </c>
      <c r="J14314" s="267">
        <v>0.64</v>
      </c>
      <c r="K14314" s="267" t="s">
        <v>2010</v>
      </c>
      <c r="O14314" s="267" t="s">
        <v>13</v>
      </c>
      <c r="P14314" s="267">
        <v>33350474</v>
      </c>
      <c r="Q14314" s="267" t="s">
        <v>1445</v>
      </c>
      <c r="S14314" s="267">
        <v>77</v>
      </c>
      <c r="T14314" s="267" t="s">
        <v>24</v>
      </c>
      <c r="U14314" s="267" t="s">
        <v>1492</v>
      </c>
      <c r="V14314" s="267" t="s">
        <v>13</v>
      </c>
      <c r="W14314" s="267">
        <v>5019740</v>
      </c>
      <c r="X14314" s="267" t="s">
        <v>2039</v>
      </c>
      <c r="Y14314" s="267">
        <v>33350474</v>
      </c>
      <c r="Z14314" s="267">
        <v>1</v>
      </c>
      <c r="AA14314" s="267" t="s">
        <v>1987</v>
      </c>
      <c r="AB14314" s="270" t="s">
        <v>2040</v>
      </c>
      <c r="AD14314" s="267" t="s">
        <v>24</v>
      </c>
      <c r="AF14314" s="267" t="s">
        <v>24</v>
      </c>
      <c r="AG14314" s="267" t="s">
        <v>24</v>
      </c>
    </row>
    <row r="14315" spans="3:33" ht="255">
      <c r="C14315" s="267" t="s">
        <v>2038</v>
      </c>
      <c r="D14315" s="267" t="s">
        <v>727</v>
      </c>
      <c r="E14315" s="267">
        <v>15062</v>
      </c>
      <c r="F14315" s="267" t="s">
        <v>1444</v>
      </c>
      <c r="G14315" s="267" t="s">
        <v>1461</v>
      </c>
      <c r="H14315" s="267">
        <v>1</v>
      </c>
      <c r="I14315" s="267" t="s">
        <v>583</v>
      </c>
      <c r="J14315" s="267">
        <v>0.64</v>
      </c>
      <c r="K14315" s="267" t="s">
        <v>2010</v>
      </c>
      <c r="O14315" s="267" t="s">
        <v>13</v>
      </c>
      <c r="P14315" s="267">
        <v>33350474</v>
      </c>
      <c r="Q14315" s="267" t="s">
        <v>1445</v>
      </c>
      <c r="S14315" s="267">
        <v>77</v>
      </c>
      <c r="T14315" s="267" t="s">
        <v>24</v>
      </c>
      <c r="U14315" s="267" t="s">
        <v>1492</v>
      </c>
      <c r="V14315" s="267" t="s">
        <v>13</v>
      </c>
      <c r="W14315" s="267">
        <v>5019740</v>
      </c>
      <c r="X14315" s="267" t="s">
        <v>2039</v>
      </c>
      <c r="Y14315" s="267">
        <v>33350474</v>
      </c>
      <c r="Z14315" s="267">
        <v>1</v>
      </c>
      <c r="AA14315" s="267" t="s">
        <v>1987</v>
      </c>
      <c r="AB14315" s="270" t="s">
        <v>2040</v>
      </c>
      <c r="AD14315" s="267" t="s">
        <v>24</v>
      </c>
      <c r="AF14315" s="267" t="s">
        <v>24</v>
      </c>
      <c r="AG14315" s="267" t="s">
        <v>24</v>
      </c>
    </row>
    <row r="14316" spans="3:33" ht="255">
      <c r="C14316" s="267" t="s">
        <v>2038</v>
      </c>
      <c r="D14316" s="267" t="s">
        <v>727</v>
      </c>
      <c r="E14316" s="267">
        <v>15062</v>
      </c>
      <c r="F14316" s="267" t="s">
        <v>1444</v>
      </c>
      <c r="G14316" s="267" t="s">
        <v>1461</v>
      </c>
      <c r="H14316" s="267">
        <v>1</v>
      </c>
      <c r="I14316" s="267" t="s">
        <v>583</v>
      </c>
      <c r="J14316" s="267">
        <v>0.64</v>
      </c>
      <c r="K14316" s="267" t="s">
        <v>2010</v>
      </c>
      <c r="O14316" s="267" t="s">
        <v>13</v>
      </c>
      <c r="P14316" s="267">
        <v>33350474</v>
      </c>
      <c r="Q14316" s="267" t="s">
        <v>1445</v>
      </c>
      <c r="S14316" s="267">
        <v>77</v>
      </c>
      <c r="T14316" s="267" t="s">
        <v>24</v>
      </c>
      <c r="U14316" s="267" t="s">
        <v>1492</v>
      </c>
      <c r="V14316" s="267" t="s">
        <v>13</v>
      </c>
      <c r="W14316" s="267">
        <v>5019740</v>
      </c>
      <c r="X14316" s="267" t="s">
        <v>2039</v>
      </c>
      <c r="Y14316" s="267">
        <v>33350474</v>
      </c>
      <c r="Z14316" s="267">
        <v>1</v>
      </c>
      <c r="AA14316" s="267" t="s">
        <v>1987</v>
      </c>
      <c r="AB14316" s="270" t="s">
        <v>2040</v>
      </c>
      <c r="AD14316" s="267" t="s">
        <v>24</v>
      </c>
      <c r="AF14316" s="267" t="s">
        <v>24</v>
      </c>
      <c r="AG14316" s="267" t="s">
        <v>24</v>
      </c>
    </row>
    <row r="14317" spans="3:33" ht="255">
      <c r="C14317" s="267" t="s">
        <v>2038</v>
      </c>
      <c r="D14317" s="267" t="s">
        <v>727</v>
      </c>
      <c r="E14317" s="267">
        <v>18206</v>
      </c>
      <c r="F14317" s="267" t="s">
        <v>1444</v>
      </c>
      <c r="G14317" s="267" t="s">
        <v>1445</v>
      </c>
      <c r="H14317" s="267">
        <v>1</v>
      </c>
      <c r="I14317" s="267" t="s">
        <v>583</v>
      </c>
      <c r="J14317" s="267">
        <v>0.64</v>
      </c>
      <c r="K14317" s="267" t="s">
        <v>2010</v>
      </c>
      <c r="O14317" s="267" t="s">
        <v>13</v>
      </c>
      <c r="P14317" s="267">
        <v>33350474</v>
      </c>
      <c r="Q14317" s="267" t="s">
        <v>1445</v>
      </c>
      <c r="S14317" s="267">
        <v>77</v>
      </c>
      <c r="T14317" s="267" t="s">
        <v>24</v>
      </c>
      <c r="U14317" s="267" t="s">
        <v>1491</v>
      </c>
      <c r="V14317" s="267" t="s">
        <v>13</v>
      </c>
      <c r="W14317" s="267">
        <v>5019740</v>
      </c>
      <c r="X14317" s="267" t="s">
        <v>2039</v>
      </c>
      <c r="Y14317" s="267">
        <v>33350474</v>
      </c>
      <c r="Z14317" s="267">
        <v>1</v>
      </c>
      <c r="AA14317" s="267" t="s">
        <v>1987</v>
      </c>
      <c r="AB14317" s="270" t="s">
        <v>2040</v>
      </c>
      <c r="AD14317" s="267" t="s">
        <v>24</v>
      </c>
      <c r="AF14317" s="267" t="s">
        <v>24</v>
      </c>
      <c r="AG14317" s="267" t="s">
        <v>24</v>
      </c>
    </row>
    <row r="14318" spans="3:33" ht="255">
      <c r="C14318" s="267" t="s">
        <v>2038</v>
      </c>
      <c r="D14318" s="267" t="s">
        <v>727</v>
      </c>
      <c r="E14318" s="267">
        <v>18206</v>
      </c>
      <c r="F14318" s="267" t="s">
        <v>1444</v>
      </c>
      <c r="G14318" s="267" t="s">
        <v>1445</v>
      </c>
      <c r="H14318" s="267">
        <v>1</v>
      </c>
      <c r="I14318" s="267" t="s">
        <v>583</v>
      </c>
      <c r="J14318" s="267">
        <v>0.64</v>
      </c>
      <c r="K14318" s="267" t="s">
        <v>2010</v>
      </c>
      <c r="O14318" s="267" t="s">
        <v>13</v>
      </c>
      <c r="P14318" s="267">
        <v>33350474</v>
      </c>
      <c r="Q14318" s="267" t="s">
        <v>1445</v>
      </c>
      <c r="S14318" s="267">
        <v>77</v>
      </c>
      <c r="T14318" s="267" t="s">
        <v>24</v>
      </c>
      <c r="U14318" s="267" t="s">
        <v>1491</v>
      </c>
      <c r="V14318" s="267" t="s">
        <v>13</v>
      </c>
      <c r="W14318" s="267">
        <v>5019740</v>
      </c>
      <c r="X14318" s="267" t="s">
        <v>2039</v>
      </c>
      <c r="Y14318" s="267">
        <v>33350474</v>
      </c>
      <c r="Z14318" s="267">
        <v>1</v>
      </c>
      <c r="AA14318" s="267" t="s">
        <v>1987</v>
      </c>
      <c r="AB14318" s="270" t="s">
        <v>2040</v>
      </c>
      <c r="AD14318" s="267" t="s">
        <v>24</v>
      </c>
      <c r="AF14318" s="267" t="s">
        <v>24</v>
      </c>
      <c r="AG14318" s="267" t="s">
        <v>24</v>
      </c>
    </row>
    <row r="14319" spans="3:33" ht="255">
      <c r="C14319" s="267" t="s">
        <v>2038</v>
      </c>
      <c r="D14319" s="267" t="s">
        <v>727</v>
      </c>
      <c r="E14319" s="267">
        <v>18206</v>
      </c>
      <c r="F14319" s="267" t="s">
        <v>1444</v>
      </c>
      <c r="G14319" s="267" t="s">
        <v>1445</v>
      </c>
      <c r="H14319" s="267">
        <v>1</v>
      </c>
      <c r="I14319" s="267" t="s">
        <v>583</v>
      </c>
      <c r="J14319" s="267">
        <v>0.64</v>
      </c>
      <c r="K14319" s="267" t="s">
        <v>2010</v>
      </c>
      <c r="O14319" s="267" t="s">
        <v>13</v>
      </c>
      <c r="P14319" s="267">
        <v>33350474</v>
      </c>
      <c r="Q14319" s="267" t="s">
        <v>1445</v>
      </c>
      <c r="S14319" s="267">
        <v>77</v>
      </c>
      <c r="T14319" s="267" t="s">
        <v>24</v>
      </c>
      <c r="U14319" s="267" t="s">
        <v>1491</v>
      </c>
      <c r="V14319" s="267" t="s">
        <v>13</v>
      </c>
      <c r="W14319" s="267">
        <v>5019740</v>
      </c>
      <c r="X14319" s="267" t="s">
        <v>2039</v>
      </c>
      <c r="Y14319" s="267">
        <v>33350474</v>
      </c>
      <c r="Z14319" s="267">
        <v>1</v>
      </c>
      <c r="AA14319" s="267" t="s">
        <v>1987</v>
      </c>
      <c r="AB14319" s="270" t="s">
        <v>2040</v>
      </c>
      <c r="AD14319" s="267" t="s">
        <v>24</v>
      </c>
      <c r="AF14319" s="267" t="s">
        <v>24</v>
      </c>
      <c r="AG14319" s="267" t="s">
        <v>24</v>
      </c>
    </row>
    <row r="14320" spans="3:33" ht="255">
      <c r="C14320" s="267" t="s">
        <v>2038</v>
      </c>
      <c r="D14320" s="267" t="s">
        <v>727</v>
      </c>
      <c r="E14320" s="267">
        <v>18206</v>
      </c>
      <c r="F14320" s="267" t="s">
        <v>1444</v>
      </c>
      <c r="G14320" s="267" t="s">
        <v>1445</v>
      </c>
      <c r="H14320" s="267">
        <v>1</v>
      </c>
      <c r="I14320" s="267" t="s">
        <v>583</v>
      </c>
      <c r="J14320" s="267">
        <v>0.64</v>
      </c>
      <c r="K14320" s="267" t="s">
        <v>2010</v>
      </c>
      <c r="O14320" s="267" t="s">
        <v>13</v>
      </c>
      <c r="P14320" s="267">
        <v>33350474</v>
      </c>
      <c r="Q14320" s="267" t="s">
        <v>1445</v>
      </c>
      <c r="S14320" s="267">
        <v>77</v>
      </c>
      <c r="T14320" s="267" t="s">
        <v>24</v>
      </c>
      <c r="U14320" s="267" t="s">
        <v>1491</v>
      </c>
      <c r="V14320" s="267" t="s">
        <v>13</v>
      </c>
      <c r="W14320" s="267">
        <v>5019740</v>
      </c>
      <c r="X14320" s="267" t="s">
        <v>2039</v>
      </c>
      <c r="Y14320" s="267">
        <v>33350474</v>
      </c>
      <c r="Z14320" s="267">
        <v>1</v>
      </c>
      <c r="AA14320" s="267" t="s">
        <v>1987</v>
      </c>
      <c r="AB14320" s="270" t="s">
        <v>2040</v>
      </c>
      <c r="AD14320" s="267" t="s">
        <v>24</v>
      </c>
      <c r="AF14320" s="267" t="s">
        <v>24</v>
      </c>
      <c r="AG14320" s="267" t="s">
        <v>24</v>
      </c>
    </row>
    <row r="14321" spans="3:33">
      <c r="C14321" s="267" t="s">
        <v>2628</v>
      </c>
      <c r="D14321" s="267" t="s">
        <v>727</v>
      </c>
      <c r="E14321" s="267">
        <v>219</v>
      </c>
      <c r="F14321" s="267" t="s">
        <v>1444</v>
      </c>
      <c r="G14321" s="267" t="s">
        <v>1456</v>
      </c>
      <c r="H14321" s="267">
        <v>1</v>
      </c>
      <c r="I14321" s="267" t="s">
        <v>583</v>
      </c>
      <c r="J14321" s="267">
        <v>0.5</v>
      </c>
      <c r="K14321" s="267" t="s">
        <v>2629</v>
      </c>
      <c r="O14321" s="267" t="s">
        <v>13</v>
      </c>
      <c r="P14321" s="267">
        <v>33361474</v>
      </c>
      <c r="Q14321" s="267" t="s">
        <v>1445</v>
      </c>
      <c r="S14321" s="267">
        <v>78</v>
      </c>
      <c r="T14321" s="267" t="s">
        <v>13</v>
      </c>
      <c r="U14321" s="267" t="s">
        <v>1457</v>
      </c>
      <c r="V14321" s="267" t="s">
        <v>13</v>
      </c>
      <c r="W14321" s="267">
        <v>5008878</v>
      </c>
      <c r="X14321" s="267" t="s">
        <v>2632</v>
      </c>
      <c r="Y14321" s="267">
        <v>33361474</v>
      </c>
      <c r="AD14321" s="267" t="s">
        <v>13</v>
      </c>
      <c r="AF14321" s="267" t="s">
        <v>24</v>
      </c>
      <c r="AG14321" s="267" t="s">
        <v>24</v>
      </c>
    </row>
    <row r="14322" spans="3:33">
      <c r="C14322" s="267" t="s">
        <v>2628</v>
      </c>
      <c r="D14322" s="267" t="s">
        <v>727</v>
      </c>
      <c r="E14322" s="267">
        <v>1</v>
      </c>
      <c r="F14322" s="267" t="s">
        <v>1444</v>
      </c>
      <c r="G14322" s="267" t="s">
        <v>1445</v>
      </c>
      <c r="H14322" s="267">
        <v>1</v>
      </c>
      <c r="I14322" s="267" t="s">
        <v>583</v>
      </c>
      <c r="J14322" s="267">
        <v>0.5</v>
      </c>
      <c r="K14322" s="267" t="s">
        <v>2629</v>
      </c>
      <c r="O14322" s="267" t="s">
        <v>13</v>
      </c>
      <c r="P14322" s="267">
        <v>33361474</v>
      </c>
      <c r="Q14322" s="267" t="s">
        <v>1445</v>
      </c>
      <c r="S14322" s="267">
        <v>78</v>
      </c>
      <c r="T14322" s="267" t="s">
        <v>13</v>
      </c>
      <c r="U14322" s="267" t="s">
        <v>1446</v>
      </c>
      <c r="V14322" s="267" t="s">
        <v>24</v>
      </c>
      <c r="W14322" s="267">
        <v>5008878</v>
      </c>
      <c r="X14322" s="267">
        <v>33361474</v>
      </c>
      <c r="Y14322" s="267">
        <v>33361474</v>
      </c>
      <c r="AD14322" s="267" t="s">
        <v>13</v>
      </c>
      <c r="AF14322" s="267" t="s">
        <v>24</v>
      </c>
      <c r="AG14322" s="267" t="s">
        <v>24</v>
      </c>
    </row>
    <row r="14323" spans="3:33">
      <c r="C14323" s="267" t="s">
        <v>2628</v>
      </c>
      <c r="D14323" s="267" t="s">
        <v>727</v>
      </c>
      <c r="E14323" s="267">
        <v>15062</v>
      </c>
      <c r="F14323" s="267" t="s">
        <v>1444</v>
      </c>
      <c r="G14323" s="267" t="s">
        <v>1461</v>
      </c>
      <c r="H14323" s="267">
        <v>1</v>
      </c>
      <c r="I14323" s="267" t="s">
        <v>583</v>
      </c>
      <c r="J14323" s="267">
        <v>0.5</v>
      </c>
      <c r="K14323" s="267" t="s">
        <v>2629</v>
      </c>
      <c r="O14323" s="267" t="s">
        <v>13</v>
      </c>
      <c r="P14323" s="267">
        <v>33361474</v>
      </c>
      <c r="Q14323" s="267" t="s">
        <v>1445</v>
      </c>
      <c r="S14323" s="267">
        <v>78</v>
      </c>
      <c r="T14323" s="267" t="s">
        <v>24</v>
      </c>
      <c r="U14323" s="267" t="s">
        <v>1492</v>
      </c>
      <c r="V14323" s="267" t="s">
        <v>13</v>
      </c>
      <c r="W14323" s="267">
        <v>5008878</v>
      </c>
      <c r="X14323" s="267" t="s">
        <v>2631</v>
      </c>
      <c r="Y14323" s="267">
        <v>33361474</v>
      </c>
      <c r="AD14323" s="267" t="s">
        <v>24</v>
      </c>
      <c r="AF14323" s="267" t="s">
        <v>24</v>
      </c>
      <c r="AG14323" s="267" t="s">
        <v>24</v>
      </c>
    </row>
    <row r="14324" spans="3:33">
      <c r="C14324" s="267" t="s">
        <v>2628</v>
      </c>
      <c r="D14324" s="267" t="s">
        <v>727</v>
      </c>
      <c r="E14324" s="267">
        <v>18206</v>
      </c>
      <c r="F14324" s="267" t="s">
        <v>1444</v>
      </c>
      <c r="G14324" s="267" t="s">
        <v>1445</v>
      </c>
      <c r="H14324" s="267">
        <v>1</v>
      </c>
      <c r="I14324" s="267" t="s">
        <v>583</v>
      </c>
      <c r="J14324" s="267">
        <v>0.5</v>
      </c>
      <c r="K14324" s="267" t="s">
        <v>2629</v>
      </c>
      <c r="O14324" s="267" t="s">
        <v>13</v>
      </c>
      <c r="P14324" s="267">
        <v>33361474</v>
      </c>
      <c r="Q14324" s="267" t="s">
        <v>1445</v>
      </c>
      <c r="S14324" s="267">
        <v>78</v>
      </c>
      <c r="T14324" s="267" t="s">
        <v>24</v>
      </c>
      <c r="U14324" s="267" t="s">
        <v>1491</v>
      </c>
      <c r="V14324" s="267" t="s">
        <v>13</v>
      </c>
      <c r="W14324" s="267">
        <v>5008878</v>
      </c>
      <c r="X14324" s="267" t="s">
        <v>2631</v>
      </c>
      <c r="Y14324" s="267">
        <v>33361474</v>
      </c>
      <c r="AD14324" s="267" t="s">
        <v>24</v>
      </c>
      <c r="AF14324" s="267" t="s">
        <v>24</v>
      </c>
      <c r="AG14324" s="267" t="s">
        <v>24</v>
      </c>
    </row>
    <row r="14325" spans="3:33">
      <c r="C14325" s="267" t="s">
        <v>2628</v>
      </c>
      <c r="D14325" s="267" t="s">
        <v>727</v>
      </c>
      <c r="E14325" s="267">
        <v>129</v>
      </c>
      <c r="F14325" s="267" t="s">
        <v>1444</v>
      </c>
      <c r="G14325" s="267" t="s">
        <v>1445</v>
      </c>
      <c r="H14325" s="267">
        <v>1</v>
      </c>
      <c r="I14325" s="267" t="s">
        <v>583</v>
      </c>
      <c r="J14325" s="267">
        <v>0.5</v>
      </c>
      <c r="K14325" s="267" t="s">
        <v>2629</v>
      </c>
      <c r="O14325" s="267" t="s">
        <v>24</v>
      </c>
      <c r="P14325" s="267">
        <v>33361474</v>
      </c>
      <c r="Q14325" s="267" t="s">
        <v>1445</v>
      </c>
      <c r="S14325" s="267">
        <v>78</v>
      </c>
      <c r="T14325" s="267" t="s">
        <v>13</v>
      </c>
      <c r="U14325" s="267" t="s">
        <v>1468</v>
      </c>
      <c r="V14325" s="267" t="s">
        <v>13</v>
      </c>
      <c r="W14325" s="267">
        <v>5008878</v>
      </c>
      <c r="X14325" s="267" t="s">
        <v>2630</v>
      </c>
      <c r="Y14325" s="267">
        <v>33361474</v>
      </c>
      <c r="AD14325" s="267" t="s">
        <v>13</v>
      </c>
      <c r="AF14325" s="267" t="s">
        <v>24</v>
      </c>
      <c r="AG14325" s="267" t="s">
        <v>24</v>
      </c>
    </row>
    <row r="14326" spans="3:33" ht="240">
      <c r="C14326" s="267" t="s">
        <v>2034</v>
      </c>
      <c r="D14326" s="267" t="s">
        <v>727</v>
      </c>
      <c r="E14326" s="267">
        <v>343</v>
      </c>
      <c r="F14326" s="267" t="s">
        <v>1444</v>
      </c>
      <c r="G14326" s="267" t="s">
        <v>1445</v>
      </c>
      <c r="H14326" s="267">
        <v>1</v>
      </c>
      <c r="I14326" s="267" t="s">
        <v>583</v>
      </c>
      <c r="J14326" s="267">
        <v>0.64</v>
      </c>
      <c r="K14326" s="267" t="s">
        <v>2035</v>
      </c>
      <c r="O14326" s="267" t="s">
        <v>13</v>
      </c>
      <c r="P14326" s="267">
        <v>33363335</v>
      </c>
      <c r="Q14326" s="267" t="s">
        <v>1445</v>
      </c>
      <c r="S14326" s="267">
        <v>79</v>
      </c>
      <c r="T14326" s="267" t="s">
        <v>24</v>
      </c>
      <c r="U14326" s="267" t="s">
        <v>1465</v>
      </c>
      <c r="V14326" s="267" t="s">
        <v>13</v>
      </c>
      <c r="W14326" s="267">
        <v>5055898</v>
      </c>
      <c r="X14326" s="267" t="s">
        <v>2037</v>
      </c>
      <c r="Y14326" s="267">
        <v>33363335</v>
      </c>
      <c r="Z14326" s="267">
        <v>4</v>
      </c>
      <c r="AA14326" s="267" t="s">
        <v>2011</v>
      </c>
      <c r="AB14326" s="270" t="s">
        <v>2036</v>
      </c>
      <c r="AD14326" s="267" t="s">
        <v>24</v>
      </c>
      <c r="AF14326" s="267" t="s">
        <v>24</v>
      </c>
      <c r="AG14326" s="267" t="s">
        <v>24</v>
      </c>
    </row>
    <row r="14327" spans="3:33" ht="240">
      <c r="C14327" s="267" t="s">
        <v>2034</v>
      </c>
      <c r="D14327" s="267" t="s">
        <v>727</v>
      </c>
      <c r="E14327" s="267">
        <v>1</v>
      </c>
      <c r="F14327" s="267" t="s">
        <v>1444</v>
      </c>
      <c r="G14327" s="267" t="s">
        <v>1445</v>
      </c>
      <c r="H14327" s="267">
        <v>1</v>
      </c>
      <c r="I14327" s="267" t="s">
        <v>583</v>
      </c>
      <c r="J14327" s="267">
        <v>0.64</v>
      </c>
      <c r="K14327" s="267" t="s">
        <v>2035</v>
      </c>
      <c r="O14327" s="267" t="s">
        <v>13</v>
      </c>
      <c r="P14327" s="267">
        <v>33363335</v>
      </c>
      <c r="Q14327" s="267" t="s">
        <v>1445</v>
      </c>
      <c r="S14327" s="267">
        <v>79</v>
      </c>
      <c r="T14327" s="267" t="s">
        <v>13</v>
      </c>
      <c r="U14327" s="267" t="s">
        <v>1446</v>
      </c>
      <c r="V14327" s="267" t="s">
        <v>24</v>
      </c>
      <c r="W14327" s="267">
        <v>5055898</v>
      </c>
      <c r="X14327" s="267">
        <v>33363335</v>
      </c>
      <c r="Y14327" s="267">
        <v>33363335</v>
      </c>
      <c r="Z14327" s="267">
        <v>4</v>
      </c>
      <c r="AA14327" s="267" t="s">
        <v>2011</v>
      </c>
      <c r="AB14327" s="270" t="s">
        <v>2036</v>
      </c>
      <c r="AD14327" s="267" t="s">
        <v>13</v>
      </c>
      <c r="AF14327" s="267" t="s">
        <v>24</v>
      </c>
      <c r="AG14327" s="267" t="s">
        <v>24</v>
      </c>
    </row>
    <row r="14328" spans="3:33" ht="105">
      <c r="C14328" s="267" t="s">
        <v>2041</v>
      </c>
      <c r="D14328" s="267" t="s">
        <v>41</v>
      </c>
      <c r="E14328" s="267">
        <v>1402</v>
      </c>
      <c r="F14328" s="267" t="s">
        <v>1444</v>
      </c>
      <c r="G14328" s="267" t="s">
        <v>1445</v>
      </c>
      <c r="H14328" s="267">
        <v>1</v>
      </c>
      <c r="I14328" s="267" t="s">
        <v>596</v>
      </c>
      <c r="J14328" s="267">
        <v>1.5</v>
      </c>
      <c r="K14328" s="267" t="s">
        <v>1640</v>
      </c>
      <c r="O14328" s="267" t="s">
        <v>13</v>
      </c>
      <c r="P14328" s="267">
        <v>33369138</v>
      </c>
      <c r="Q14328" s="267" t="s">
        <v>1445</v>
      </c>
      <c r="S14328" s="267">
        <v>80</v>
      </c>
      <c r="T14328" s="267" t="s">
        <v>24</v>
      </c>
      <c r="U14328" s="267" t="s">
        <v>1626</v>
      </c>
      <c r="V14328" s="267" t="s">
        <v>13</v>
      </c>
      <c r="W14328" s="267">
        <v>5027378</v>
      </c>
      <c r="X14328" s="267" t="s">
        <v>2047</v>
      </c>
      <c r="Y14328" s="267">
        <v>33369138</v>
      </c>
      <c r="Z14328" s="267">
        <v>4</v>
      </c>
      <c r="AA14328" s="267" t="s">
        <v>2011</v>
      </c>
      <c r="AB14328" s="270" t="s">
        <v>2043</v>
      </c>
      <c r="AD14328" s="267" t="s">
        <v>24</v>
      </c>
      <c r="AF14328" s="267" t="s">
        <v>24</v>
      </c>
      <c r="AG14328" s="267" t="s">
        <v>24</v>
      </c>
    </row>
    <row r="14329" spans="3:33" ht="105">
      <c r="C14329" s="267" t="s">
        <v>2041</v>
      </c>
      <c r="D14329" s="267" t="s">
        <v>41</v>
      </c>
      <c r="E14329" s="267">
        <v>10634</v>
      </c>
      <c r="F14329" s="267" t="s">
        <v>1444</v>
      </c>
      <c r="G14329" s="267" t="s">
        <v>1445</v>
      </c>
      <c r="H14329" s="267">
        <v>1</v>
      </c>
      <c r="I14329" s="267" t="s">
        <v>596</v>
      </c>
      <c r="J14329" s="267">
        <v>1.5</v>
      </c>
      <c r="K14329" s="267" t="s">
        <v>1640</v>
      </c>
      <c r="O14329" s="267" t="s">
        <v>24</v>
      </c>
      <c r="P14329" s="267">
        <v>33369138</v>
      </c>
      <c r="Q14329" s="267" t="s">
        <v>1445</v>
      </c>
      <c r="S14329" s="267">
        <v>80</v>
      </c>
      <c r="T14329" s="267" t="s">
        <v>13</v>
      </c>
      <c r="U14329" s="267" t="s">
        <v>1473</v>
      </c>
      <c r="V14329" s="267" t="s">
        <v>13</v>
      </c>
      <c r="W14329" s="267">
        <v>5027378</v>
      </c>
      <c r="X14329" s="267" t="s">
        <v>2046</v>
      </c>
      <c r="Y14329" s="267">
        <v>33369138</v>
      </c>
      <c r="Z14329" s="267">
        <v>4</v>
      </c>
      <c r="AA14329" s="267" t="s">
        <v>2011</v>
      </c>
      <c r="AB14329" s="270" t="s">
        <v>2043</v>
      </c>
      <c r="AD14329" s="267" t="s">
        <v>13</v>
      </c>
      <c r="AF14329" s="267" t="s">
        <v>24</v>
      </c>
      <c r="AG14329" s="267" t="s">
        <v>24</v>
      </c>
    </row>
    <row r="14330" spans="3:33" ht="105">
      <c r="C14330" s="267" t="s">
        <v>2041</v>
      </c>
      <c r="D14330" s="267" t="s">
        <v>41</v>
      </c>
      <c r="E14330" s="267">
        <v>3880</v>
      </c>
      <c r="F14330" s="267" t="s">
        <v>1444</v>
      </c>
      <c r="G14330" s="267" t="s">
        <v>1445</v>
      </c>
      <c r="H14330" s="267">
        <v>1</v>
      </c>
      <c r="I14330" s="267" t="s">
        <v>596</v>
      </c>
      <c r="J14330" s="267">
        <v>1.5</v>
      </c>
      <c r="K14330" s="267" t="s">
        <v>1640</v>
      </c>
      <c r="O14330" s="267" t="s">
        <v>24</v>
      </c>
      <c r="P14330" s="267">
        <v>33369138</v>
      </c>
      <c r="Q14330" s="267" t="s">
        <v>1445</v>
      </c>
      <c r="S14330" s="267">
        <v>80</v>
      </c>
      <c r="T14330" s="267" t="s">
        <v>13</v>
      </c>
      <c r="U14330" s="267" t="s">
        <v>1463</v>
      </c>
      <c r="V14330" s="267" t="s">
        <v>13</v>
      </c>
      <c r="W14330" s="267">
        <v>5027378</v>
      </c>
      <c r="X14330" s="267">
        <v>31268201</v>
      </c>
      <c r="Y14330" s="267">
        <v>33369138</v>
      </c>
      <c r="Z14330" s="267">
        <v>4</v>
      </c>
      <c r="AA14330" s="267" t="s">
        <v>2011</v>
      </c>
      <c r="AB14330" s="270" t="s">
        <v>2043</v>
      </c>
      <c r="AD14330" s="267" t="s">
        <v>13</v>
      </c>
      <c r="AF14330" s="267" t="s">
        <v>24</v>
      </c>
      <c r="AG14330" s="267" t="s">
        <v>24</v>
      </c>
    </row>
    <row r="14331" spans="3:33" ht="105">
      <c r="C14331" s="267" t="s">
        <v>2041</v>
      </c>
      <c r="D14331" s="267" t="s">
        <v>41</v>
      </c>
      <c r="E14331" s="267">
        <v>1272</v>
      </c>
      <c r="F14331" s="267" t="s">
        <v>1444</v>
      </c>
      <c r="G14331" s="267" t="s">
        <v>1445</v>
      </c>
      <c r="H14331" s="267">
        <v>1</v>
      </c>
      <c r="I14331" s="267" t="s">
        <v>596</v>
      </c>
      <c r="J14331" s="267">
        <v>1.5</v>
      </c>
      <c r="K14331" s="267" t="s">
        <v>1640</v>
      </c>
      <c r="O14331" s="267" t="s">
        <v>24</v>
      </c>
      <c r="P14331" s="267">
        <v>33369138</v>
      </c>
      <c r="Q14331" s="267" t="s">
        <v>1445</v>
      </c>
      <c r="S14331" s="267">
        <v>80</v>
      </c>
      <c r="T14331" s="267" t="s">
        <v>13</v>
      </c>
      <c r="U14331" s="267" t="s">
        <v>1458</v>
      </c>
      <c r="V14331" s="267" t="s">
        <v>13</v>
      </c>
      <c r="W14331" s="267">
        <v>5027378</v>
      </c>
      <c r="X14331" s="267" t="s">
        <v>2045</v>
      </c>
      <c r="Y14331" s="267">
        <v>33369138</v>
      </c>
      <c r="Z14331" s="267">
        <v>4</v>
      </c>
      <c r="AA14331" s="267" t="s">
        <v>2011</v>
      </c>
      <c r="AB14331" s="270" t="s">
        <v>2043</v>
      </c>
      <c r="AD14331" s="267" t="s">
        <v>13</v>
      </c>
      <c r="AF14331" s="267" t="s">
        <v>24</v>
      </c>
      <c r="AG14331" s="267" t="s">
        <v>24</v>
      </c>
    </row>
    <row r="14332" spans="3:33" ht="105">
      <c r="C14332" s="267" t="s">
        <v>2041</v>
      </c>
      <c r="D14332" s="267" t="s">
        <v>41</v>
      </c>
      <c r="E14332" s="267">
        <v>219</v>
      </c>
      <c r="F14332" s="267" t="s">
        <v>1444</v>
      </c>
      <c r="G14332" s="267" t="s">
        <v>1456</v>
      </c>
      <c r="H14332" s="267">
        <v>1</v>
      </c>
      <c r="I14332" s="267" t="s">
        <v>596</v>
      </c>
      <c r="J14332" s="267">
        <v>1.5</v>
      </c>
      <c r="K14332" s="267" t="s">
        <v>1640</v>
      </c>
      <c r="O14332" s="267" t="s">
        <v>13</v>
      </c>
      <c r="P14332" s="267">
        <v>33369138</v>
      </c>
      <c r="Q14332" s="267" t="s">
        <v>1445</v>
      </c>
      <c r="S14332" s="267">
        <v>80</v>
      </c>
      <c r="T14332" s="267" t="s">
        <v>13</v>
      </c>
      <c r="U14332" s="267" t="s">
        <v>1457</v>
      </c>
      <c r="V14332" s="267" t="s">
        <v>13</v>
      </c>
      <c r="W14332" s="267">
        <v>5027378</v>
      </c>
      <c r="X14332" s="267" t="s">
        <v>2044</v>
      </c>
      <c r="Y14332" s="267">
        <v>33369138</v>
      </c>
      <c r="Z14332" s="267">
        <v>4</v>
      </c>
      <c r="AA14332" s="267" t="s">
        <v>2011</v>
      </c>
      <c r="AB14332" s="270" t="s">
        <v>2043</v>
      </c>
      <c r="AD14332" s="267" t="s">
        <v>13</v>
      </c>
      <c r="AF14332" s="267" t="s">
        <v>24</v>
      </c>
      <c r="AG14332" s="267" t="s">
        <v>24</v>
      </c>
    </row>
    <row r="14333" spans="3:33" ht="105">
      <c r="C14333" s="267" t="s">
        <v>2041</v>
      </c>
      <c r="D14333" s="267" t="s">
        <v>41</v>
      </c>
      <c r="E14333" s="267">
        <v>1</v>
      </c>
      <c r="F14333" s="267" t="s">
        <v>1444</v>
      </c>
      <c r="G14333" s="267" t="s">
        <v>1445</v>
      </c>
      <c r="H14333" s="267">
        <v>1</v>
      </c>
      <c r="I14333" s="267" t="s">
        <v>596</v>
      </c>
      <c r="J14333" s="267">
        <v>1.5</v>
      </c>
      <c r="K14333" s="267" t="s">
        <v>1640</v>
      </c>
      <c r="O14333" s="267" t="s">
        <v>13</v>
      </c>
      <c r="P14333" s="267">
        <v>33369138</v>
      </c>
      <c r="Q14333" s="267" t="s">
        <v>1445</v>
      </c>
      <c r="S14333" s="267">
        <v>80</v>
      </c>
      <c r="T14333" s="267" t="s">
        <v>13</v>
      </c>
      <c r="U14333" s="267" t="s">
        <v>1446</v>
      </c>
      <c r="V14333" s="267" t="s">
        <v>24</v>
      </c>
      <c r="W14333" s="267">
        <v>5027378</v>
      </c>
      <c r="X14333" s="267">
        <v>33369138</v>
      </c>
      <c r="Y14333" s="267">
        <v>33369138</v>
      </c>
      <c r="Z14333" s="267">
        <v>4</v>
      </c>
      <c r="AA14333" s="267" t="s">
        <v>2011</v>
      </c>
      <c r="AB14333" s="270" t="s">
        <v>2043</v>
      </c>
      <c r="AD14333" s="267" t="s">
        <v>13</v>
      </c>
      <c r="AF14333" s="267" t="s">
        <v>24</v>
      </c>
      <c r="AG14333" s="267" t="s">
        <v>24</v>
      </c>
    </row>
    <row r="14334" spans="3:33" ht="105">
      <c r="C14334" s="267" t="s">
        <v>2041</v>
      </c>
      <c r="D14334" s="267" t="s">
        <v>41</v>
      </c>
      <c r="E14334" s="267">
        <v>129</v>
      </c>
      <c r="F14334" s="267" t="s">
        <v>1444</v>
      </c>
      <c r="G14334" s="267" t="s">
        <v>1445</v>
      </c>
      <c r="H14334" s="267">
        <v>1</v>
      </c>
      <c r="I14334" s="267" t="s">
        <v>596</v>
      </c>
      <c r="J14334" s="267">
        <v>1.5</v>
      </c>
      <c r="K14334" s="267" t="s">
        <v>1640</v>
      </c>
      <c r="O14334" s="267" t="s">
        <v>24</v>
      </c>
      <c r="P14334" s="267">
        <v>33369138</v>
      </c>
      <c r="Q14334" s="267" t="s">
        <v>1445</v>
      </c>
      <c r="S14334" s="267">
        <v>80</v>
      </c>
      <c r="T14334" s="267" t="s">
        <v>13</v>
      </c>
      <c r="U14334" s="267" t="s">
        <v>1468</v>
      </c>
      <c r="V14334" s="267" t="s">
        <v>13</v>
      </c>
      <c r="W14334" s="267">
        <v>5027378</v>
      </c>
      <c r="X14334" s="267">
        <v>13520579</v>
      </c>
      <c r="Y14334" s="267">
        <v>33369138</v>
      </c>
      <c r="Z14334" s="267">
        <v>4</v>
      </c>
      <c r="AA14334" s="267" t="s">
        <v>2011</v>
      </c>
      <c r="AB14334" s="270" t="s">
        <v>2043</v>
      </c>
      <c r="AD14334" s="267" t="s">
        <v>13</v>
      </c>
      <c r="AF14334" s="267" t="s">
        <v>24</v>
      </c>
      <c r="AG14334" s="267" t="s">
        <v>24</v>
      </c>
    </row>
    <row r="14335" spans="3:33" ht="105">
      <c r="C14335" s="267" t="s">
        <v>2041</v>
      </c>
      <c r="D14335" s="267" t="s">
        <v>41</v>
      </c>
      <c r="E14335" s="267">
        <v>1272</v>
      </c>
      <c r="F14335" s="267" t="s">
        <v>1444</v>
      </c>
      <c r="G14335" s="267" t="s">
        <v>1461</v>
      </c>
      <c r="H14335" s="267">
        <v>1</v>
      </c>
      <c r="I14335" s="267" t="s">
        <v>596</v>
      </c>
      <c r="J14335" s="267">
        <v>1.5</v>
      </c>
      <c r="K14335" s="267" t="s">
        <v>1640</v>
      </c>
      <c r="O14335" s="267" t="s">
        <v>24</v>
      </c>
      <c r="P14335" s="267">
        <v>33369138</v>
      </c>
      <c r="Q14335" s="267" t="s">
        <v>1445</v>
      </c>
      <c r="S14335" s="267">
        <v>80</v>
      </c>
      <c r="T14335" s="267" t="s">
        <v>13</v>
      </c>
      <c r="U14335" s="267" t="s">
        <v>1458</v>
      </c>
      <c r="V14335" s="267" t="s">
        <v>13</v>
      </c>
      <c r="W14335" s="267">
        <v>5027378</v>
      </c>
      <c r="X14335" s="267" t="s">
        <v>2042</v>
      </c>
      <c r="Y14335" s="267">
        <v>33369138</v>
      </c>
      <c r="Z14335" s="267">
        <v>4</v>
      </c>
      <c r="AA14335" s="267" t="s">
        <v>2011</v>
      </c>
      <c r="AB14335" s="270" t="s">
        <v>2043</v>
      </c>
      <c r="AD14335" s="267" t="s">
        <v>13</v>
      </c>
      <c r="AF14335" s="267" t="s">
        <v>24</v>
      </c>
      <c r="AG14335" s="267" t="s">
        <v>24</v>
      </c>
    </row>
    <row r="14336" spans="3:33">
      <c r="C14336" s="267" t="s">
        <v>2326</v>
      </c>
      <c r="D14336" s="267" t="s">
        <v>727</v>
      </c>
      <c r="E14336" s="267">
        <v>1</v>
      </c>
      <c r="F14336" s="267" t="s">
        <v>1444</v>
      </c>
      <c r="G14336" s="267" t="s">
        <v>1445</v>
      </c>
      <c r="H14336" s="267">
        <v>1</v>
      </c>
      <c r="I14336" s="267" t="s">
        <v>596</v>
      </c>
      <c r="J14336" s="267" t="s">
        <v>2327</v>
      </c>
      <c r="K14336" s="267" t="s">
        <v>1601</v>
      </c>
      <c r="L14336" s="267" t="s">
        <v>2328</v>
      </c>
      <c r="O14336" s="267" t="s">
        <v>13</v>
      </c>
      <c r="P14336" s="267">
        <v>33370704</v>
      </c>
      <c r="Q14336" s="267" t="s">
        <v>1445</v>
      </c>
      <c r="R14336" s="267" t="s">
        <v>20</v>
      </c>
      <c r="S14336" s="267">
        <v>81</v>
      </c>
      <c r="T14336" s="267" t="s">
        <v>24</v>
      </c>
      <c r="U14336" s="267" t="s">
        <v>1446</v>
      </c>
      <c r="V14336" s="267" t="s">
        <v>24</v>
      </c>
      <c r="W14336" s="267">
        <v>5080552</v>
      </c>
      <c r="X14336" s="267">
        <v>33370704</v>
      </c>
      <c r="Y14336" s="267">
        <v>33370704</v>
      </c>
      <c r="AD14336" s="267" t="s">
        <v>24</v>
      </c>
      <c r="AF14336" s="267" t="s">
        <v>24</v>
      </c>
      <c r="AG14336" s="267" t="s">
        <v>24</v>
      </c>
    </row>
    <row r="14337" spans="3:33">
      <c r="C14337" s="267" t="s">
        <v>2326</v>
      </c>
      <c r="D14337" s="267" t="s">
        <v>727</v>
      </c>
      <c r="E14337" s="267">
        <v>1354</v>
      </c>
      <c r="F14337" s="267" t="s">
        <v>1444</v>
      </c>
      <c r="G14337" s="267" t="s">
        <v>1445</v>
      </c>
      <c r="H14337" s="267">
        <v>1</v>
      </c>
      <c r="I14337" s="267" t="s">
        <v>596</v>
      </c>
      <c r="J14337" s="267" t="s">
        <v>2327</v>
      </c>
      <c r="K14337" s="267" t="s">
        <v>1601</v>
      </c>
      <c r="L14337" s="267" t="s">
        <v>2328</v>
      </c>
      <c r="P14337" s="267">
        <v>33370704</v>
      </c>
      <c r="Q14337" s="267" t="s">
        <v>1445</v>
      </c>
      <c r="R14337" s="267" t="s">
        <v>20</v>
      </c>
      <c r="S14337" s="267">
        <v>81</v>
      </c>
      <c r="U14337" s="267" t="s">
        <v>1451</v>
      </c>
      <c r="V14337" s="267" t="s">
        <v>13</v>
      </c>
      <c r="W14337" s="267">
        <v>5080552</v>
      </c>
      <c r="X14337" s="267">
        <v>13518217</v>
      </c>
      <c r="Y14337" s="267">
        <v>33370704</v>
      </c>
      <c r="AF14337" s="267" t="s">
        <v>24</v>
      </c>
      <c r="AG14337" s="267" t="s">
        <v>24</v>
      </c>
    </row>
    <row r="14338" spans="3:33">
      <c r="C14338" s="267" t="s">
        <v>2326</v>
      </c>
      <c r="D14338" s="267" t="s">
        <v>727</v>
      </c>
      <c r="E14338" s="267">
        <v>1272</v>
      </c>
      <c r="F14338" s="267" t="s">
        <v>1444</v>
      </c>
      <c r="G14338" s="267" t="s">
        <v>1445</v>
      </c>
      <c r="H14338" s="267">
        <v>1</v>
      </c>
      <c r="I14338" s="267" t="s">
        <v>596</v>
      </c>
      <c r="J14338" s="267" t="s">
        <v>2327</v>
      </c>
      <c r="K14338" s="267" t="s">
        <v>1601</v>
      </c>
      <c r="L14338" s="267" t="s">
        <v>2328</v>
      </c>
      <c r="P14338" s="267">
        <v>33370704</v>
      </c>
      <c r="Q14338" s="267" t="s">
        <v>1445</v>
      </c>
      <c r="R14338" s="267" t="s">
        <v>20</v>
      </c>
      <c r="S14338" s="267">
        <v>81</v>
      </c>
      <c r="U14338" s="267" t="s">
        <v>1458</v>
      </c>
      <c r="V14338" s="267" t="s">
        <v>13</v>
      </c>
      <c r="W14338" s="267">
        <v>5080552</v>
      </c>
      <c r="X14338" s="267" t="s">
        <v>2329</v>
      </c>
      <c r="Y14338" s="267">
        <v>33370704</v>
      </c>
      <c r="AF14338" s="267" t="s">
        <v>24</v>
      </c>
      <c r="AG14338" s="267" t="s">
        <v>24</v>
      </c>
    </row>
    <row r="14339" spans="3:33" ht="150">
      <c r="C14339" s="267" t="s">
        <v>2068</v>
      </c>
      <c r="D14339" s="267" t="s">
        <v>727</v>
      </c>
      <c r="E14339" s="267">
        <v>1</v>
      </c>
      <c r="F14339" s="267" t="s">
        <v>1444</v>
      </c>
      <c r="G14339" s="267" t="s">
        <v>1445</v>
      </c>
      <c r="H14339" s="267">
        <v>1</v>
      </c>
      <c r="I14339" s="267" t="s">
        <v>596</v>
      </c>
      <c r="J14339" s="267" t="s">
        <v>1627</v>
      </c>
      <c r="K14339" s="267" t="s">
        <v>1627</v>
      </c>
      <c r="O14339" s="267" t="s">
        <v>13</v>
      </c>
      <c r="P14339" s="267">
        <v>33371910</v>
      </c>
      <c r="Q14339" s="267" t="s">
        <v>1445</v>
      </c>
      <c r="R14339" s="267" t="s">
        <v>8</v>
      </c>
      <c r="S14339" s="267">
        <v>82</v>
      </c>
      <c r="T14339" s="267" t="s">
        <v>24</v>
      </c>
      <c r="U14339" s="267" t="s">
        <v>1446</v>
      </c>
      <c r="V14339" s="267" t="s">
        <v>24</v>
      </c>
      <c r="W14339" s="267">
        <v>5086932</v>
      </c>
      <c r="X14339" s="267">
        <v>33371910</v>
      </c>
      <c r="Y14339" s="267">
        <v>33371910</v>
      </c>
      <c r="Z14339" s="267">
        <v>4</v>
      </c>
      <c r="AA14339" s="267" t="s">
        <v>2011</v>
      </c>
      <c r="AB14339" s="270" t="s">
        <v>2069</v>
      </c>
      <c r="AD14339" s="267" t="s">
        <v>24</v>
      </c>
      <c r="AF14339" s="267" t="s">
        <v>24</v>
      </c>
      <c r="AG14339" s="267" t="s">
        <v>24</v>
      </c>
    </row>
    <row r="14340" spans="3:33" ht="150">
      <c r="C14340" s="267" t="s">
        <v>2068</v>
      </c>
      <c r="D14340" s="267" t="s">
        <v>727</v>
      </c>
      <c r="E14340" s="267">
        <v>1354</v>
      </c>
      <c r="F14340" s="267" t="s">
        <v>1444</v>
      </c>
      <c r="G14340" s="267" t="s">
        <v>1445</v>
      </c>
      <c r="H14340" s="267">
        <v>1</v>
      </c>
      <c r="I14340" s="267" t="s">
        <v>596</v>
      </c>
      <c r="J14340" s="267" t="s">
        <v>1627</v>
      </c>
      <c r="K14340" s="267" t="s">
        <v>1627</v>
      </c>
      <c r="O14340" s="267" t="s">
        <v>24</v>
      </c>
      <c r="P14340" s="267">
        <v>33371910</v>
      </c>
      <c r="Q14340" s="267" t="s">
        <v>1445</v>
      </c>
      <c r="R14340" s="267" t="s">
        <v>8</v>
      </c>
      <c r="S14340" s="267">
        <v>82</v>
      </c>
      <c r="T14340" s="267" t="s">
        <v>13</v>
      </c>
      <c r="U14340" s="267" t="s">
        <v>1451</v>
      </c>
      <c r="V14340" s="267" t="s">
        <v>13</v>
      </c>
      <c r="W14340" s="267">
        <v>5086932</v>
      </c>
      <c r="X14340" s="267">
        <v>13524343</v>
      </c>
      <c r="Y14340" s="267">
        <v>33371910</v>
      </c>
      <c r="Z14340" s="267">
        <v>4</v>
      </c>
      <c r="AA14340" s="267" t="s">
        <v>2011</v>
      </c>
      <c r="AB14340" s="270" t="s">
        <v>2069</v>
      </c>
      <c r="AD14340" s="267" t="s">
        <v>13</v>
      </c>
      <c r="AF14340" s="267" t="s">
        <v>24</v>
      </c>
      <c r="AG14340" s="267" t="s">
        <v>24</v>
      </c>
    </row>
    <row r="14341" spans="3:33" ht="165">
      <c r="C14341" s="267" t="s">
        <v>2070</v>
      </c>
      <c r="D14341" s="267" t="s">
        <v>727</v>
      </c>
      <c r="E14341" s="267">
        <v>1</v>
      </c>
      <c r="F14341" s="267" t="s">
        <v>1444</v>
      </c>
      <c r="G14341" s="267" t="s">
        <v>1445</v>
      </c>
      <c r="H14341" s="267">
        <v>1</v>
      </c>
      <c r="I14341" s="267" t="s">
        <v>1705</v>
      </c>
      <c r="J14341" s="267" t="s">
        <v>2071</v>
      </c>
      <c r="O14341" s="267" t="s">
        <v>13</v>
      </c>
      <c r="P14341" s="267">
        <v>33377052</v>
      </c>
      <c r="Q14341" s="267" t="s">
        <v>1445</v>
      </c>
      <c r="R14341" s="267" t="s">
        <v>779</v>
      </c>
      <c r="S14341" s="267">
        <v>83</v>
      </c>
      <c r="T14341" s="267" t="s">
        <v>24</v>
      </c>
      <c r="U14341" s="267" t="s">
        <v>1446</v>
      </c>
      <c r="V14341" s="267" t="s">
        <v>24</v>
      </c>
      <c r="W14341" s="267">
        <v>5103128</v>
      </c>
      <c r="X14341" s="267">
        <v>33377052</v>
      </c>
      <c r="Y14341" s="267">
        <v>33377052</v>
      </c>
      <c r="Z14341" s="267">
        <v>4</v>
      </c>
      <c r="AA14341" s="267" t="s">
        <v>2011</v>
      </c>
      <c r="AB14341" s="270" t="s">
        <v>2072</v>
      </c>
      <c r="AD14341" s="267" t="s">
        <v>24</v>
      </c>
      <c r="AF14341" s="267" t="s">
        <v>24</v>
      </c>
      <c r="AG14341" s="267" t="s">
        <v>24</v>
      </c>
    </row>
    <row r="14342" spans="3:33" ht="165">
      <c r="C14342" s="267" t="s">
        <v>2070</v>
      </c>
      <c r="D14342" s="267" t="s">
        <v>727</v>
      </c>
      <c r="E14342" s="267">
        <v>1354</v>
      </c>
      <c r="F14342" s="267" t="s">
        <v>1444</v>
      </c>
      <c r="G14342" s="267" t="s">
        <v>1445</v>
      </c>
      <c r="H14342" s="267">
        <v>1</v>
      </c>
      <c r="I14342" s="267" t="s">
        <v>1705</v>
      </c>
      <c r="J14342" s="267" t="s">
        <v>2071</v>
      </c>
      <c r="O14342" s="267" t="s">
        <v>24</v>
      </c>
      <c r="P14342" s="267">
        <v>33377052</v>
      </c>
      <c r="Q14342" s="267" t="s">
        <v>1445</v>
      </c>
      <c r="R14342" s="267" t="s">
        <v>779</v>
      </c>
      <c r="S14342" s="267">
        <v>83</v>
      </c>
      <c r="T14342" s="267" t="s">
        <v>13</v>
      </c>
      <c r="U14342" s="267" t="s">
        <v>1451</v>
      </c>
      <c r="V14342" s="267" t="s">
        <v>13</v>
      </c>
      <c r="W14342" s="267">
        <v>5103128</v>
      </c>
      <c r="X14342" s="267">
        <v>13524344</v>
      </c>
      <c r="Y14342" s="267">
        <v>33377052</v>
      </c>
      <c r="Z14342" s="267">
        <v>4</v>
      </c>
      <c r="AA14342" s="267" t="s">
        <v>2011</v>
      </c>
      <c r="AB14342" s="270" t="s">
        <v>2072</v>
      </c>
      <c r="AD14342" s="267" t="s">
        <v>13</v>
      </c>
      <c r="AF14342" s="267" t="s">
        <v>24</v>
      </c>
      <c r="AG14342" s="267" t="s">
        <v>24</v>
      </c>
    </row>
    <row r="14343" spans="3:33">
      <c r="C14343" s="267" t="s">
        <v>2870</v>
      </c>
      <c r="D14343" s="267" t="s">
        <v>727</v>
      </c>
      <c r="E14343" s="267">
        <v>1</v>
      </c>
      <c r="F14343" s="267" t="s">
        <v>1444</v>
      </c>
      <c r="G14343" s="267" t="s">
        <v>1445</v>
      </c>
      <c r="H14343" s="267">
        <v>1</v>
      </c>
      <c r="I14343" s="267" t="s">
        <v>590</v>
      </c>
      <c r="J14343" s="267" t="s">
        <v>2871</v>
      </c>
      <c r="K14343" s="267" t="s">
        <v>2872</v>
      </c>
      <c r="O14343" s="267" t="s">
        <v>13</v>
      </c>
      <c r="P14343" s="267">
        <v>33377055</v>
      </c>
      <c r="Q14343" s="267" t="s">
        <v>1445</v>
      </c>
      <c r="R14343" s="267" t="s">
        <v>20</v>
      </c>
      <c r="S14343" s="267">
        <v>84</v>
      </c>
      <c r="T14343" s="267" t="s">
        <v>24</v>
      </c>
      <c r="U14343" s="267" t="s">
        <v>1446</v>
      </c>
      <c r="V14343" s="267" t="s">
        <v>24</v>
      </c>
      <c r="W14343" s="267">
        <v>5103134</v>
      </c>
      <c r="X14343" s="267">
        <v>33377055</v>
      </c>
      <c r="Y14343" s="267">
        <v>33377055</v>
      </c>
      <c r="AD14343" s="267" t="s">
        <v>24</v>
      </c>
      <c r="AF14343" s="267" t="s">
        <v>24</v>
      </c>
      <c r="AG14343" s="267" t="s">
        <v>24</v>
      </c>
    </row>
    <row r="14344" spans="3:33">
      <c r="C14344" s="267" t="s">
        <v>2870</v>
      </c>
      <c r="D14344" s="267" t="s">
        <v>727</v>
      </c>
      <c r="E14344" s="267">
        <v>1354</v>
      </c>
      <c r="F14344" s="267" t="s">
        <v>1444</v>
      </c>
      <c r="G14344" s="267" t="s">
        <v>1445</v>
      </c>
      <c r="H14344" s="267">
        <v>1</v>
      </c>
      <c r="I14344" s="267" t="s">
        <v>590</v>
      </c>
      <c r="J14344" s="267" t="s">
        <v>2871</v>
      </c>
      <c r="K14344" s="267" t="s">
        <v>2872</v>
      </c>
      <c r="O14344" s="267" t="s">
        <v>24</v>
      </c>
      <c r="P14344" s="267">
        <v>33377055</v>
      </c>
      <c r="Q14344" s="267" t="s">
        <v>1445</v>
      </c>
      <c r="R14344" s="267" t="s">
        <v>20</v>
      </c>
      <c r="S14344" s="267">
        <v>84</v>
      </c>
      <c r="T14344" s="267" t="s">
        <v>13</v>
      </c>
      <c r="U14344" s="267" t="s">
        <v>1451</v>
      </c>
      <c r="V14344" s="267" t="s">
        <v>13</v>
      </c>
      <c r="W14344" s="267">
        <v>5103134</v>
      </c>
      <c r="X14344" s="267">
        <v>13524345</v>
      </c>
      <c r="Y14344" s="267">
        <v>33377055</v>
      </c>
      <c r="AD14344" s="267" t="s">
        <v>13</v>
      </c>
      <c r="AF14344" s="267" t="s">
        <v>24</v>
      </c>
      <c r="AG14344" s="267" t="s">
        <v>24</v>
      </c>
    </row>
    <row r="14345" spans="3:33">
      <c r="C14345" s="267" t="s">
        <v>2694</v>
      </c>
      <c r="D14345" s="267" t="s">
        <v>727</v>
      </c>
      <c r="E14345" s="267">
        <v>1</v>
      </c>
      <c r="F14345" s="267" t="s">
        <v>1444</v>
      </c>
      <c r="G14345" s="267" t="s">
        <v>1445</v>
      </c>
      <c r="H14345" s="267">
        <v>1</v>
      </c>
      <c r="I14345" s="267" t="s">
        <v>595</v>
      </c>
      <c r="J14345" s="267" t="s">
        <v>2112</v>
      </c>
      <c r="O14345" s="267" t="s">
        <v>13</v>
      </c>
      <c r="P14345" s="267">
        <v>33377082</v>
      </c>
      <c r="Q14345" s="267" t="s">
        <v>1445</v>
      </c>
      <c r="R14345" s="267" t="s">
        <v>20</v>
      </c>
      <c r="S14345" s="267">
        <v>85</v>
      </c>
      <c r="T14345" s="267" t="s">
        <v>24</v>
      </c>
      <c r="U14345" s="267" t="s">
        <v>1446</v>
      </c>
      <c r="V14345" s="267" t="s">
        <v>24</v>
      </c>
      <c r="W14345" s="267">
        <v>5103182</v>
      </c>
      <c r="X14345" s="267">
        <v>33377082</v>
      </c>
      <c r="Y14345" s="267">
        <v>33377082</v>
      </c>
      <c r="AD14345" s="267" t="s">
        <v>24</v>
      </c>
      <c r="AF14345" s="267" t="s">
        <v>24</v>
      </c>
      <c r="AG14345" s="267" t="s">
        <v>24</v>
      </c>
    </row>
    <row r="14346" spans="3:33">
      <c r="C14346" s="267" t="s">
        <v>2694</v>
      </c>
      <c r="D14346" s="267" t="s">
        <v>727</v>
      </c>
      <c r="E14346" s="267">
        <v>1354</v>
      </c>
      <c r="F14346" s="267" t="s">
        <v>1444</v>
      </c>
      <c r="G14346" s="267" t="s">
        <v>1445</v>
      </c>
      <c r="H14346" s="267">
        <v>1</v>
      </c>
      <c r="I14346" s="267" t="s">
        <v>595</v>
      </c>
      <c r="J14346" s="267" t="s">
        <v>2112</v>
      </c>
      <c r="O14346" s="267" t="s">
        <v>24</v>
      </c>
      <c r="P14346" s="267">
        <v>33377082</v>
      </c>
      <c r="Q14346" s="267" t="s">
        <v>1445</v>
      </c>
      <c r="R14346" s="267" t="s">
        <v>20</v>
      </c>
      <c r="S14346" s="267">
        <v>85</v>
      </c>
      <c r="T14346" s="267" t="s">
        <v>13</v>
      </c>
      <c r="U14346" s="267" t="s">
        <v>1451</v>
      </c>
      <c r="V14346" s="267" t="s">
        <v>13</v>
      </c>
      <c r="W14346" s="267">
        <v>5103182</v>
      </c>
      <c r="X14346" s="267">
        <v>13524346</v>
      </c>
      <c r="Y14346" s="267">
        <v>33377082</v>
      </c>
      <c r="AD14346" s="267" t="s">
        <v>13</v>
      </c>
      <c r="AF14346" s="267" t="s">
        <v>24</v>
      </c>
      <c r="AG14346" s="267" t="s">
        <v>24</v>
      </c>
    </row>
    <row r="14347" spans="3:33">
      <c r="C14347" s="267" t="s">
        <v>2111</v>
      </c>
      <c r="D14347" s="267" t="s">
        <v>727</v>
      </c>
      <c r="E14347" s="267">
        <v>1</v>
      </c>
      <c r="F14347" s="267" t="s">
        <v>1444</v>
      </c>
      <c r="G14347" s="267" t="s">
        <v>1445</v>
      </c>
      <c r="H14347" s="267">
        <v>1</v>
      </c>
      <c r="I14347" s="267" t="s">
        <v>595</v>
      </c>
      <c r="J14347" s="267" t="s">
        <v>2112</v>
      </c>
      <c r="O14347" s="267" t="s">
        <v>13</v>
      </c>
      <c r="P14347" s="267">
        <v>33378690</v>
      </c>
      <c r="Q14347" s="267" t="s">
        <v>1445</v>
      </c>
      <c r="S14347" s="267">
        <v>86</v>
      </c>
      <c r="T14347" s="267" t="s">
        <v>13</v>
      </c>
      <c r="U14347" s="267" t="s">
        <v>1446</v>
      </c>
      <c r="V14347" s="267" t="s">
        <v>24</v>
      </c>
      <c r="W14347" s="267">
        <v>5108354</v>
      </c>
      <c r="X14347" s="267">
        <v>33378690</v>
      </c>
      <c r="Y14347" s="267">
        <v>33378690</v>
      </c>
      <c r="AD14347" s="267" t="s">
        <v>13</v>
      </c>
      <c r="AF14347" s="267" t="s">
        <v>24</v>
      </c>
      <c r="AG14347" s="267" t="s">
        <v>24</v>
      </c>
    </row>
    <row r="14348" spans="3:33">
      <c r="C14348" s="267" t="s">
        <v>2111</v>
      </c>
      <c r="D14348" s="267" t="s">
        <v>727</v>
      </c>
      <c r="E14348" s="267">
        <v>129</v>
      </c>
      <c r="F14348" s="267" t="s">
        <v>1444</v>
      </c>
      <c r="G14348" s="267" t="s">
        <v>1445</v>
      </c>
      <c r="H14348" s="267">
        <v>1</v>
      </c>
      <c r="I14348" s="267" t="s">
        <v>595</v>
      </c>
      <c r="J14348" s="267" t="s">
        <v>2112</v>
      </c>
      <c r="O14348" s="267" t="s">
        <v>24</v>
      </c>
      <c r="P14348" s="267">
        <v>33378690</v>
      </c>
      <c r="Q14348" s="267" t="s">
        <v>1445</v>
      </c>
      <c r="S14348" s="267">
        <v>86</v>
      </c>
      <c r="T14348" s="267" t="s">
        <v>13</v>
      </c>
      <c r="U14348" s="267" t="s">
        <v>1468</v>
      </c>
      <c r="V14348" s="267" t="s">
        <v>13</v>
      </c>
      <c r="W14348" s="267">
        <v>5108354</v>
      </c>
      <c r="X14348" s="267">
        <v>13516114</v>
      </c>
      <c r="Y14348" s="267">
        <v>33378690</v>
      </c>
      <c r="AD14348" s="267" t="s">
        <v>13</v>
      </c>
      <c r="AF14348" s="267" t="s">
        <v>24</v>
      </c>
      <c r="AG14348" s="267" t="s">
        <v>24</v>
      </c>
    </row>
    <row r="14349" spans="3:33">
      <c r="C14349" s="267" t="s">
        <v>2111</v>
      </c>
      <c r="D14349" s="267" t="s">
        <v>727</v>
      </c>
      <c r="E14349" s="267">
        <v>18206</v>
      </c>
      <c r="F14349" s="267" t="s">
        <v>1444</v>
      </c>
      <c r="G14349" s="267" t="s">
        <v>1445</v>
      </c>
      <c r="H14349" s="267">
        <v>1</v>
      </c>
      <c r="I14349" s="267" t="s">
        <v>595</v>
      </c>
      <c r="J14349" s="267" t="s">
        <v>2112</v>
      </c>
      <c r="O14349" s="267" t="s">
        <v>13</v>
      </c>
      <c r="P14349" s="267">
        <v>33378690</v>
      </c>
      <c r="Q14349" s="267" t="s">
        <v>1445</v>
      </c>
      <c r="S14349" s="267">
        <v>86</v>
      </c>
      <c r="T14349" s="267" t="s">
        <v>24</v>
      </c>
      <c r="U14349" s="267" t="s">
        <v>1491</v>
      </c>
      <c r="V14349" s="267" t="s">
        <v>13</v>
      </c>
      <c r="W14349" s="267">
        <v>5108354</v>
      </c>
      <c r="X14349" s="267" t="s">
        <v>2814</v>
      </c>
      <c r="Y14349" s="267">
        <v>33378690</v>
      </c>
      <c r="AD14349" s="267" t="s">
        <v>24</v>
      </c>
      <c r="AF14349" s="267" t="s">
        <v>24</v>
      </c>
      <c r="AG14349" s="267" t="s">
        <v>24</v>
      </c>
    </row>
    <row r="14350" spans="3:33">
      <c r="C14350" s="267" t="s">
        <v>2111</v>
      </c>
      <c r="D14350" s="267" t="s">
        <v>727</v>
      </c>
      <c r="E14350" s="267">
        <v>15062</v>
      </c>
      <c r="F14350" s="267" t="s">
        <v>1444</v>
      </c>
      <c r="G14350" s="267" t="s">
        <v>1461</v>
      </c>
      <c r="H14350" s="267">
        <v>1</v>
      </c>
      <c r="I14350" s="267" t="s">
        <v>595</v>
      </c>
      <c r="J14350" s="267" t="s">
        <v>2112</v>
      </c>
      <c r="O14350" s="267" t="s">
        <v>13</v>
      </c>
      <c r="P14350" s="267">
        <v>33378690</v>
      </c>
      <c r="Q14350" s="267" t="s">
        <v>1445</v>
      </c>
      <c r="S14350" s="267">
        <v>86</v>
      </c>
      <c r="T14350" s="267" t="s">
        <v>13</v>
      </c>
      <c r="U14350" s="267" t="s">
        <v>1492</v>
      </c>
      <c r="V14350" s="267" t="s">
        <v>13</v>
      </c>
      <c r="W14350" s="267">
        <v>5108354</v>
      </c>
      <c r="X14350" s="267" t="s">
        <v>2814</v>
      </c>
      <c r="Y14350" s="267">
        <v>33378690</v>
      </c>
      <c r="AD14350" s="267" t="s">
        <v>13</v>
      </c>
      <c r="AF14350" s="267" t="s">
        <v>24</v>
      </c>
      <c r="AG14350" s="267" t="s">
        <v>24</v>
      </c>
    </row>
    <row r="14351" spans="3:33">
      <c r="C14351" s="267" t="s">
        <v>2111</v>
      </c>
      <c r="D14351" s="267" t="s">
        <v>727</v>
      </c>
      <c r="E14351" s="267">
        <v>1354</v>
      </c>
      <c r="F14351" s="267" t="s">
        <v>1444</v>
      </c>
      <c r="G14351" s="267" t="s">
        <v>1445</v>
      </c>
      <c r="H14351" s="267">
        <v>1</v>
      </c>
      <c r="I14351" s="267" t="s">
        <v>595</v>
      </c>
      <c r="J14351" s="267" t="s">
        <v>2112</v>
      </c>
      <c r="O14351" s="267" t="s">
        <v>24</v>
      </c>
      <c r="P14351" s="267">
        <v>33378690</v>
      </c>
      <c r="Q14351" s="267" t="s">
        <v>1445</v>
      </c>
      <c r="S14351" s="267">
        <v>86</v>
      </c>
      <c r="T14351" s="267" t="s">
        <v>13</v>
      </c>
      <c r="U14351" s="267" t="s">
        <v>1451</v>
      </c>
      <c r="V14351" s="267" t="s">
        <v>13</v>
      </c>
      <c r="W14351" s="267">
        <v>5108354</v>
      </c>
      <c r="X14351" s="267">
        <v>13516114</v>
      </c>
      <c r="Y14351" s="267">
        <v>33378690</v>
      </c>
      <c r="AD14351" s="267" t="s">
        <v>13</v>
      </c>
      <c r="AF14351" s="267" t="s">
        <v>24</v>
      </c>
      <c r="AG14351" s="267" t="s">
        <v>24</v>
      </c>
    </row>
    <row r="14352" spans="3:33">
      <c r="C14352" s="267" t="s">
        <v>2097</v>
      </c>
      <c r="D14352" s="267" t="s">
        <v>727</v>
      </c>
      <c r="E14352" s="267">
        <v>1</v>
      </c>
      <c r="F14352" s="267" t="s">
        <v>1444</v>
      </c>
      <c r="G14352" s="267" t="s">
        <v>1482</v>
      </c>
      <c r="H14352" s="267">
        <v>1</v>
      </c>
      <c r="I14352" s="267" t="s">
        <v>596</v>
      </c>
      <c r="J14352" s="267" t="s">
        <v>1627</v>
      </c>
      <c r="K14352" s="267" t="s">
        <v>1627</v>
      </c>
      <c r="O14352" s="267" t="s">
        <v>13</v>
      </c>
      <c r="P14352" s="267">
        <v>33381956</v>
      </c>
      <c r="Q14352" s="267" t="s">
        <v>1482</v>
      </c>
      <c r="S14352" s="267">
        <v>87</v>
      </c>
      <c r="T14352" s="267" t="s">
        <v>13</v>
      </c>
      <c r="U14352" s="267" t="s">
        <v>1446</v>
      </c>
      <c r="V14352" s="267" t="s">
        <v>24</v>
      </c>
      <c r="W14352" s="267">
        <v>5114606</v>
      </c>
      <c r="X14352" s="267">
        <v>33381956</v>
      </c>
      <c r="Y14352" s="267">
        <v>33381956</v>
      </c>
      <c r="Z14352" s="267">
        <v>4</v>
      </c>
      <c r="AA14352" s="267" t="s">
        <v>2011</v>
      </c>
      <c r="AB14352" s="267" t="s">
        <v>2098</v>
      </c>
      <c r="AD14352" s="267" t="s">
        <v>13</v>
      </c>
      <c r="AF14352" s="267" t="s">
        <v>24</v>
      </c>
      <c r="AG14352" s="267" t="s">
        <v>24</v>
      </c>
    </row>
    <row r="14353" spans="3:33">
      <c r="C14353" s="267" t="s">
        <v>2097</v>
      </c>
      <c r="D14353" s="267" t="s">
        <v>727</v>
      </c>
      <c r="E14353" s="267">
        <v>1354</v>
      </c>
      <c r="F14353" s="267" t="s">
        <v>1444</v>
      </c>
      <c r="G14353" s="267" t="s">
        <v>1445</v>
      </c>
      <c r="H14353" s="267">
        <v>1</v>
      </c>
      <c r="I14353" s="267" t="s">
        <v>596</v>
      </c>
      <c r="J14353" s="267" t="s">
        <v>1627</v>
      </c>
      <c r="K14353" s="267" t="s">
        <v>1627</v>
      </c>
      <c r="O14353" s="267" t="s">
        <v>24</v>
      </c>
      <c r="P14353" s="267">
        <v>33381956</v>
      </c>
      <c r="Q14353" s="267" t="s">
        <v>1482</v>
      </c>
      <c r="S14353" s="267">
        <v>87</v>
      </c>
      <c r="T14353" s="267" t="s">
        <v>13</v>
      </c>
      <c r="U14353" s="267" t="s">
        <v>1451</v>
      </c>
      <c r="V14353" s="267" t="s">
        <v>13</v>
      </c>
      <c r="W14353" s="267">
        <v>5114606</v>
      </c>
      <c r="X14353" s="267">
        <v>13509979</v>
      </c>
      <c r="Y14353" s="267">
        <v>33381956</v>
      </c>
      <c r="Z14353" s="267">
        <v>4</v>
      </c>
      <c r="AA14353" s="267" t="s">
        <v>2011</v>
      </c>
      <c r="AB14353" s="267" t="s">
        <v>2098</v>
      </c>
      <c r="AD14353" s="267" t="s">
        <v>13</v>
      </c>
      <c r="AF14353" s="267" t="s">
        <v>24</v>
      </c>
      <c r="AG14353" s="267" t="s">
        <v>24</v>
      </c>
    </row>
    <row r="14354" spans="3:33">
      <c r="C14354" s="267" t="s">
        <v>2097</v>
      </c>
      <c r="D14354" s="267" t="s">
        <v>727</v>
      </c>
      <c r="E14354" s="267">
        <v>1402</v>
      </c>
      <c r="F14354" s="267" t="s">
        <v>1444</v>
      </c>
      <c r="G14354" s="267" t="s">
        <v>1445</v>
      </c>
      <c r="H14354" s="267">
        <v>1</v>
      </c>
      <c r="I14354" s="267" t="s">
        <v>596</v>
      </c>
      <c r="J14354" s="267" t="s">
        <v>1627</v>
      </c>
      <c r="K14354" s="267" t="s">
        <v>1627</v>
      </c>
      <c r="O14354" s="267" t="s">
        <v>13</v>
      </c>
      <c r="P14354" s="267">
        <v>33381956</v>
      </c>
      <c r="Q14354" s="267" t="s">
        <v>1482</v>
      </c>
      <c r="S14354" s="267">
        <v>87</v>
      </c>
      <c r="T14354" s="267" t="s">
        <v>24</v>
      </c>
      <c r="U14354" s="267" t="s">
        <v>1626</v>
      </c>
      <c r="V14354" s="267" t="s">
        <v>13</v>
      </c>
      <c r="W14354" s="267">
        <v>5114606</v>
      </c>
      <c r="X14354" s="267" t="s">
        <v>2099</v>
      </c>
      <c r="Y14354" s="267">
        <v>33381956</v>
      </c>
      <c r="Z14354" s="267">
        <v>4</v>
      </c>
      <c r="AA14354" s="267" t="s">
        <v>2011</v>
      </c>
      <c r="AB14354" s="267" t="s">
        <v>2098</v>
      </c>
      <c r="AD14354" s="267" t="s">
        <v>24</v>
      </c>
      <c r="AF14354" s="267" t="s">
        <v>24</v>
      </c>
      <c r="AG14354" s="267" t="s">
        <v>24</v>
      </c>
    </row>
    <row r="14355" spans="3:33">
      <c r="C14355" s="267" t="s">
        <v>2097</v>
      </c>
      <c r="D14355" s="267" t="s">
        <v>727</v>
      </c>
      <c r="E14355" s="267">
        <v>129</v>
      </c>
      <c r="F14355" s="267" t="s">
        <v>1444</v>
      </c>
      <c r="G14355" s="267" t="s">
        <v>1445</v>
      </c>
      <c r="H14355" s="267">
        <v>1</v>
      </c>
      <c r="I14355" s="267" t="s">
        <v>596</v>
      </c>
      <c r="J14355" s="267" t="s">
        <v>1627</v>
      </c>
      <c r="K14355" s="267" t="s">
        <v>1627</v>
      </c>
      <c r="O14355" s="267" t="s">
        <v>24</v>
      </c>
      <c r="P14355" s="267">
        <v>33381956</v>
      </c>
      <c r="Q14355" s="267" t="s">
        <v>1482</v>
      </c>
      <c r="S14355" s="267">
        <v>87</v>
      </c>
      <c r="T14355" s="267" t="s">
        <v>13</v>
      </c>
      <c r="U14355" s="267" t="s">
        <v>1468</v>
      </c>
      <c r="V14355" s="267" t="s">
        <v>13</v>
      </c>
      <c r="W14355" s="267">
        <v>5114606</v>
      </c>
      <c r="X14355" s="267">
        <v>13509979</v>
      </c>
      <c r="Y14355" s="267">
        <v>33381956</v>
      </c>
      <c r="Z14355" s="267">
        <v>4</v>
      </c>
      <c r="AA14355" s="267" t="s">
        <v>2011</v>
      </c>
      <c r="AB14355" s="267" t="s">
        <v>2098</v>
      </c>
      <c r="AD14355" s="267" t="s">
        <v>13</v>
      </c>
      <c r="AF14355" s="267" t="s">
        <v>24</v>
      </c>
      <c r="AG14355" s="267" t="s">
        <v>24</v>
      </c>
    </row>
    <row r="14356" spans="3:33">
      <c r="C14356" s="267" t="s">
        <v>2100</v>
      </c>
      <c r="D14356" s="267" t="s">
        <v>727</v>
      </c>
      <c r="E14356" s="267">
        <v>1354</v>
      </c>
      <c r="F14356" s="267" t="s">
        <v>1444</v>
      </c>
      <c r="G14356" s="267" t="s">
        <v>1445</v>
      </c>
      <c r="H14356" s="267">
        <v>1</v>
      </c>
      <c r="I14356" s="267" t="s">
        <v>596</v>
      </c>
      <c r="J14356" s="267" t="s">
        <v>1627</v>
      </c>
      <c r="K14356" s="267" t="s">
        <v>1627</v>
      </c>
      <c r="O14356" s="267" t="s">
        <v>24</v>
      </c>
      <c r="P14356" s="267">
        <v>33381959</v>
      </c>
      <c r="Q14356" s="267" t="s">
        <v>1482</v>
      </c>
      <c r="S14356" s="267">
        <v>88</v>
      </c>
      <c r="T14356" s="267" t="s">
        <v>13</v>
      </c>
      <c r="U14356" s="267" t="s">
        <v>1451</v>
      </c>
      <c r="V14356" s="267" t="s">
        <v>13</v>
      </c>
      <c r="W14356" s="267">
        <v>5114604</v>
      </c>
      <c r="X14356" s="267">
        <v>13509978</v>
      </c>
      <c r="Y14356" s="267">
        <v>33381959</v>
      </c>
      <c r="Z14356" s="267">
        <v>4</v>
      </c>
      <c r="AA14356" s="267" t="s">
        <v>2011</v>
      </c>
      <c r="AB14356" s="267" t="s">
        <v>2101</v>
      </c>
      <c r="AD14356" s="267" t="s">
        <v>13</v>
      </c>
      <c r="AF14356" s="267" t="s">
        <v>24</v>
      </c>
      <c r="AG14356" s="267" t="s">
        <v>24</v>
      </c>
    </row>
    <row r="14357" spans="3:33">
      <c r="C14357" s="267" t="s">
        <v>2100</v>
      </c>
      <c r="D14357" s="267" t="s">
        <v>727</v>
      </c>
      <c r="E14357" s="267">
        <v>1402</v>
      </c>
      <c r="F14357" s="267" t="s">
        <v>1444</v>
      </c>
      <c r="G14357" s="267" t="s">
        <v>1445</v>
      </c>
      <c r="H14357" s="267">
        <v>1</v>
      </c>
      <c r="I14357" s="267" t="s">
        <v>596</v>
      </c>
      <c r="J14357" s="267" t="s">
        <v>1627</v>
      </c>
      <c r="K14357" s="267" t="s">
        <v>1627</v>
      </c>
      <c r="O14357" s="267" t="s">
        <v>13</v>
      </c>
      <c r="P14357" s="267">
        <v>33381959</v>
      </c>
      <c r="Q14357" s="267" t="s">
        <v>1482</v>
      </c>
      <c r="S14357" s="267">
        <v>88</v>
      </c>
      <c r="T14357" s="267" t="s">
        <v>24</v>
      </c>
      <c r="U14357" s="267" t="s">
        <v>1626</v>
      </c>
      <c r="V14357" s="267" t="s">
        <v>13</v>
      </c>
      <c r="W14357" s="267">
        <v>5114604</v>
      </c>
      <c r="X14357" s="267" t="s">
        <v>2102</v>
      </c>
      <c r="Y14357" s="267">
        <v>33381959</v>
      </c>
      <c r="Z14357" s="267">
        <v>4</v>
      </c>
      <c r="AA14357" s="267" t="s">
        <v>2011</v>
      </c>
      <c r="AB14357" s="267" t="s">
        <v>2101</v>
      </c>
      <c r="AD14357" s="267" t="s">
        <v>24</v>
      </c>
      <c r="AF14357" s="267" t="s">
        <v>24</v>
      </c>
      <c r="AG14357" s="267" t="s">
        <v>24</v>
      </c>
    </row>
    <row r="14358" spans="3:33">
      <c r="C14358" s="267" t="s">
        <v>2100</v>
      </c>
      <c r="D14358" s="267" t="s">
        <v>727</v>
      </c>
      <c r="E14358" s="267">
        <v>1</v>
      </c>
      <c r="F14358" s="267" t="s">
        <v>1444</v>
      </c>
      <c r="G14358" s="267" t="s">
        <v>1482</v>
      </c>
      <c r="H14358" s="267">
        <v>1</v>
      </c>
      <c r="I14358" s="267" t="s">
        <v>596</v>
      </c>
      <c r="J14358" s="267" t="s">
        <v>1627</v>
      </c>
      <c r="K14358" s="267" t="s">
        <v>1627</v>
      </c>
      <c r="O14358" s="267" t="s">
        <v>13</v>
      </c>
      <c r="P14358" s="267">
        <v>33381959</v>
      </c>
      <c r="Q14358" s="267" t="s">
        <v>1482</v>
      </c>
      <c r="S14358" s="267">
        <v>88</v>
      </c>
      <c r="T14358" s="267" t="s">
        <v>13</v>
      </c>
      <c r="U14358" s="267" t="s">
        <v>1446</v>
      </c>
      <c r="V14358" s="267" t="s">
        <v>24</v>
      </c>
      <c r="W14358" s="267">
        <v>5114604</v>
      </c>
      <c r="X14358" s="267">
        <v>33381959</v>
      </c>
      <c r="Y14358" s="267">
        <v>33381959</v>
      </c>
      <c r="Z14358" s="267">
        <v>4</v>
      </c>
      <c r="AA14358" s="267" t="s">
        <v>2011</v>
      </c>
      <c r="AB14358" s="267" t="s">
        <v>2101</v>
      </c>
      <c r="AD14358" s="267" t="s">
        <v>13</v>
      </c>
      <c r="AF14358" s="267" t="s">
        <v>24</v>
      </c>
      <c r="AG14358" s="267" t="s">
        <v>24</v>
      </c>
    </row>
    <row r="14359" spans="3:33">
      <c r="C14359" s="267" t="s">
        <v>2100</v>
      </c>
      <c r="D14359" s="267" t="s">
        <v>727</v>
      </c>
      <c r="E14359" s="267">
        <v>129</v>
      </c>
      <c r="F14359" s="267" t="s">
        <v>1444</v>
      </c>
      <c r="G14359" s="267" t="s">
        <v>1445</v>
      </c>
      <c r="H14359" s="267">
        <v>1</v>
      </c>
      <c r="I14359" s="267" t="s">
        <v>596</v>
      </c>
      <c r="J14359" s="267" t="s">
        <v>1627</v>
      </c>
      <c r="K14359" s="267" t="s">
        <v>1627</v>
      </c>
      <c r="O14359" s="267" t="s">
        <v>24</v>
      </c>
      <c r="P14359" s="267">
        <v>33381959</v>
      </c>
      <c r="Q14359" s="267" t="s">
        <v>1482</v>
      </c>
      <c r="S14359" s="267">
        <v>88</v>
      </c>
      <c r="T14359" s="267" t="s">
        <v>13</v>
      </c>
      <c r="U14359" s="267" t="s">
        <v>1468</v>
      </c>
      <c r="V14359" s="267" t="s">
        <v>13</v>
      </c>
      <c r="W14359" s="267">
        <v>5114604</v>
      </c>
      <c r="X14359" s="267">
        <v>13509978</v>
      </c>
      <c r="Y14359" s="267">
        <v>33381959</v>
      </c>
      <c r="Z14359" s="267">
        <v>4</v>
      </c>
      <c r="AA14359" s="267" t="s">
        <v>2011</v>
      </c>
      <c r="AB14359" s="267" t="s">
        <v>2101</v>
      </c>
      <c r="AD14359" s="267" t="s">
        <v>13</v>
      </c>
      <c r="AF14359" s="267" t="s">
        <v>24</v>
      </c>
      <c r="AG14359" s="267" t="s">
        <v>24</v>
      </c>
    </row>
    <row r="14360" spans="3:33">
      <c r="C14360" s="267" t="s">
        <v>2097</v>
      </c>
      <c r="D14360" s="267" t="s">
        <v>727</v>
      </c>
      <c r="E14360" s="267">
        <v>1354</v>
      </c>
      <c r="F14360" s="267" t="s">
        <v>1444</v>
      </c>
      <c r="G14360" s="267" t="s">
        <v>1445</v>
      </c>
      <c r="H14360" s="267">
        <v>1</v>
      </c>
      <c r="I14360" s="267" t="s">
        <v>596</v>
      </c>
      <c r="J14360" s="267" t="s">
        <v>1627</v>
      </c>
      <c r="K14360" s="267" t="s">
        <v>1627</v>
      </c>
      <c r="O14360" s="267" t="s">
        <v>24</v>
      </c>
      <c r="P14360" s="267">
        <v>33381962</v>
      </c>
      <c r="Q14360" s="267" t="s">
        <v>1482</v>
      </c>
      <c r="S14360" s="267">
        <v>89</v>
      </c>
      <c r="T14360" s="267" t="s">
        <v>13</v>
      </c>
      <c r="U14360" s="267" t="s">
        <v>1451</v>
      </c>
      <c r="V14360" s="267" t="s">
        <v>13</v>
      </c>
      <c r="W14360" s="267">
        <v>5114608</v>
      </c>
      <c r="X14360" s="267">
        <v>13509981</v>
      </c>
      <c r="Y14360" s="267">
        <v>33381962</v>
      </c>
      <c r="Z14360" s="267">
        <v>4</v>
      </c>
      <c r="AA14360" s="267" t="s">
        <v>2011</v>
      </c>
      <c r="AB14360" s="267" t="s">
        <v>2103</v>
      </c>
      <c r="AD14360" s="267" t="s">
        <v>13</v>
      </c>
      <c r="AF14360" s="267" t="s">
        <v>24</v>
      </c>
      <c r="AG14360" s="267" t="s">
        <v>24</v>
      </c>
    </row>
    <row r="14361" spans="3:33">
      <c r="C14361" s="267" t="s">
        <v>2097</v>
      </c>
      <c r="D14361" s="267" t="s">
        <v>727</v>
      </c>
      <c r="E14361" s="267">
        <v>1402</v>
      </c>
      <c r="F14361" s="267" t="s">
        <v>1444</v>
      </c>
      <c r="G14361" s="267" t="s">
        <v>1445</v>
      </c>
      <c r="H14361" s="267">
        <v>1</v>
      </c>
      <c r="I14361" s="267" t="s">
        <v>596</v>
      </c>
      <c r="J14361" s="267" t="s">
        <v>1627</v>
      </c>
      <c r="K14361" s="267" t="s">
        <v>1627</v>
      </c>
      <c r="O14361" s="267" t="s">
        <v>13</v>
      </c>
      <c r="P14361" s="267">
        <v>33381962</v>
      </c>
      <c r="Q14361" s="267" t="s">
        <v>1482</v>
      </c>
      <c r="S14361" s="267">
        <v>89</v>
      </c>
      <c r="T14361" s="267" t="s">
        <v>24</v>
      </c>
      <c r="U14361" s="267" t="s">
        <v>1626</v>
      </c>
      <c r="V14361" s="267" t="s">
        <v>13</v>
      </c>
      <c r="W14361" s="267">
        <v>5114608</v>
      </c>
      <c r="X14361" s="267" t="s">
        <v>2104</v>
      </c>
      <c r="Y14361" s="267">
        <v>33381962</v>
      </c>
      <c r="Z14361" s="267">
        <v>4</v>
      </c>
      <c r="AA14361" s="267" t="s">
        <v>2011</v>
      </c>
      <c r="AB14361" s="267" t="s">
        <v>2103</v>
      </c>
      <c r="AD14361" s="267" t="s">
        <v>24</v>
      </c>
      <c r="AF14361" s="267" t="s">
        <v>24</v>
      </c>
      <c r="AG14361" s="267" t="s">
        <v>24</v>
      </c>
    </row>
    <row r="14362" spans="3:33">
      <c r="C14362" s="267" t="s">
        <v>2097</v>
      </c>
      <c r="D14362" s="267" t="s">
        <v>727</v>
      </c>
      <c r="E14362" s="267">
        <v>1</v>
      </c>
      <c r="F14362" s="267" t="s">
        <v>1444</v>
      </c>
      <c r="G14362" s="267" t="s">
        <v>1482</v>
      </c>
      <c r="H14362" s="267">
        <v>1</v>
      </c>
      <c r="I14362" s="267" t="s">
        <v>596</v>
      </c>
      <c r="J14362" s="267" t="s">
        <v>1627</v>
      </c>
      <c r="K14362" s="267" t="s">
        <v>1627</v>
      </c>
      <c r="O14362" s="267" t="s">
        <v>13</v>
      </c>
      <c r="P14362" s="267">
        <v>33381962</v>
      </c>
      <c r="Q14362" s="267" t="s">
        <v>1482</v>
      </c>
      <c r="S14362" s="267">
        <v>89</v>
      </c>
      <c r="T14362" s="267" t="s">
        <v>13</v>
      </c>
      <c r="U14362" s="267" t="s">
        <v>1446</v>
      </c>
      <c r="V14362" s="267" t="s">
        <v>24</v>
      </c>
      <c r="W14362" s="267">
        <v>5114608</v>
      </c>
      <c r="X14362" s="267">
        <v>33381962</v>
      </c>
      <c r="Y14362" s="267">
        <v>33381962</v>
      </c>
      <c r="Z14362" s="267">
        <v>4</v>
      </c>
      <c r="AA14362" s="267" t="s">
        <v>2011</v>
      </c>
      <c r="AB14362" s="267" t="s">
        <v>2103</v>
      </c>
      <c r="AD14362" s="267" t="s">
        <v>13</v>
      </c>
      <c r="AF14362" s="267" t="s">
        <v>24</v>
      </c>
      <c r="AG14362" s="267" t="s">
        <v>24</v>
      </c>
    </row>
    <row r="14363" spans="3:33">
      <c r="C14363" s="267" t="s">
        <v>2097</v>
      </c>
      <c r="D14363" s="267" t="s">
        <v>727</v>
      </c>
      <c r="E14363" s="267">
        <v>129</v>
      </c>
      <c r="F14363" s="267" t="s">
        <v>1444</v>
      </c>
      <c r="G14363" s="267" t="s">
        <v>1445</v>
      </c>
      <c r="H14363" s="267">
        <v>1</v>
      </c>
      <c r="I14363" s="267" t="s">
        <v>596</v>
      </c>
      <c r="J14363" s="267" t="s">
        <v>1627</v>
      </c>
      <c r="K14363" s="267" t="s">
        <v>1627</v>
      </c>
      <c r="O14363" s="267" t="s">
        <v>24</v>
      </c>
      <c r="P14363" s="267">
        <v>33381962</v>
      </c>
      <c r="Q14363" s="267" t="s">
        <v>1482</v>
      </c>
      <c r="S14363" s="267">
        <v>89</v>
      </c>
      <c r="T14363" s="267" t="s">
        <v>13</v>
      </c>
      <c r="U14363" s="267" t="s">
        <v>1468</v>
      </c>
      <c r="V14363" s="267" t="s">
        <v>13</v>
      </c>
      <c r="W14363" s="267">
        <v>5114608</v>
      </c>
      <c r="X14363" s="267">
        <v>13509981</v>
      </c>
      <c r="Y14363" s="267">
        <v>33381962</v>
      </c>
      <c r="Z14363" s="267">
        <v>4</v>
      </c>
      <c r="AA14363" s="267" t="s">
        <v>2011</v>
      </c>
      <c r="AB14363" s="267" t="s">
        <v>2103</v>
      </c>
      <c r="AD14363" s="267" t="s">
        <v>13</v>
      </c>
      <c r="AF14363" s="267" t="s">
        <v>24</v>
      </c>
      <c r="AG14363" s="267" t="s">
        <v>24</v>
      </c>
    </row>
    <row r="14364" spans="3:33">
      <c r="C14364" s="267" t="s">
        <v>2105</v>
      </c>
      <c r="D14364" s="267" t="s">
        <v>727</v>
      </c>
      <c r="E14364" s="267">
        <v>1</v>
      </c>
      <c r="F14364" s="267" t="s">
        <v>1444</v>
      </c>
      <c r="G14364" s="267" t="s">
        <v>1482</v>
      </c>
      <c r="H14364" s="267">
        <v>1</v>
      </c>
      <c r="I14364" s="267" t="s">
        <v>596</v>
      </c>
      <c r="J14364" s="267" t="s">
        <v>1627</v>
      </c>
      <c r="K14364" s="267" t="s">
        <v>1627</v>
      </c>
      <c r="O14364" s="267" t="s">
        <v>13</v>
      </c>
      <c r="P14364" s="267">
        <v>33381963</v>
      </c>
      <c r="Q14364" s="267" t="s">
        <v>1482</v>
      </c>
      <c r="S14364" s="267">
        <v>90</v>
      </c>
      <c r="T14364" s="267" t="s">
        <v>13</v>
      </c>
      <c r="U14364" s="267" t="s">
        <v>1446</v>
      </c>
      <c r="V14364" s="267" t="s">
        <v>24</v>
      </c>
      <c r="W14364" s="267">
        <v>5114602</v>
      </c>
      <c r="X14364" s="267">
        <v>33381963</v>
      </c>
      <c r="Y14364" s="267">
        <v>33381963</v>
      </c>
      <c r="Z14364" s="267">
        <v>4</v>
      </c>
      <c r="AA14364" s="267" t="s">
        <v>2011</v>
      </c>
      <c r="AB14364" s="267" t="s">
        <v>2106</v>
      </c>
      <c r="AD14364" s="267" t="s">
        <v>13</v>
      </c>
      <c r="AF14364" s="267" t="s">
        <v>24</v>
      </c>
      <c r="AG14364" s="267" t="s">
        <v>24</v>
      </c>
    </row>
    <row r="14365" spans="3:33">
      <c r="C14365" s="267" t="s">
        <v>2105</v>
      </c>
      <c r="D14365" s="267" t="s">
        <v>727</v>
      </c>
      <c r="E14365" s="267">
        <v>1354</v>
      </c>
      <c r="F14365" s="267" t="s">
        <v>1444</v>
      </c>
      <c r="G14365" s="267" t="s">
        <v>1445</v>
      </c>
      <c r="H14365" s="267">
        <v>1</v>
      </c>
      <c r="I14365" s="267" t="s">
        <v>596</v>
      </c>
      <c r="J14365" s="267" t="s">
        <v>1627</v>
      </c>
      <c r="K14365" s="267" t="s">
        <v>1627</v>
      </c>
      <c r="O14365" s="267" t="s">
        <v>24</v>
      </c>
      <c r="P14365" s="267">
        <v>33381963</v>
      </c>
      <c r="Q14365" s="267" t="s">
        <v>1482</v>
      </c>
      <c r="S14365" s="267">
        <v>90</v>
      </c>
      <c r="T14365" s="267" t="s">
        <v>13</v>
      </c>
      <c r="U14365" s="267" t="s">
        <v>1451</v>
      </c>
      <c r="V14365" s="267" t="s">
        <v>13</v>
      </c>
      <c r="W14365" s="267">
        <v>5114602</v>
      </c>
      <c r="X14365" s="267">
        <v>13509976</v>
      </c>
      <c r="Y14365" s="267">
        <v>33381963</v>
      </c>
      <c r="Z14365" s="267">
        <v>4</v>
      </c>
      <c r="AA14365" s="267" t="s">
        <v>2011</v>
      </c>
      <c r="AB14365" s="267" t="s">
        <v>2106</v>
      </c>
      <c r="AD14365" s="267" t="s">
        <v>13</v>
      </c>
      <c r="AF14365" s="267" t="s">
        <v>24</v>
      </c>
      <c r="AG14365" s="267" t="s">
        <v>24</v>
      </c>
    </row>
    <row r="14366" spans="3:33">
      <c r="C14366" s="267" t="s">
        <v>2105</v>
      </c>
      <c r="D14366" s="267" t="s">
        <v>727</v>
      </c>
      <c r="E14366" s="267">
        <v>1402</v>
      </c>
      <c r="F14366" s="267" t="s">
        <v>1444</v>
      </c>
      <c r="G14366" s="267" t="s">
        <v>1445</v>
      </c>
      <c r="H14366" s="267">
        <v>1</v>
      </c>
      <c r="I14366" s="267" t="s">
        <v>596</v>
      </c>
      <c r="J14366" s="267" t="s">
        <v>1627</v>
      </c>
      <c r="K14366" s="267" t="s">
        <v>1627</v>
      </c>
      <c r="O14366" s="267" t="s">
        <v>13</v>
      </c>
      <c r="P14366" s="267">
        <v>33381963</v>
      </c>
      <c r="Q14366" s="267" t="s">
        <v>1482</v>
      </c>
      <c r="S14366" s="267">
        <v>90</v>
      </c>
      <c r="T14366" s="267" t="s">
        <v>24</v>
      </c>
      <c r="U14366" s="267" t="s">
        <v>1626</v>
      </c>
      <c r="V14366" s="267" t="s">
        <v>13</v>
      </c>
      <c r="W14366" s="267">
        <v>5114602</v>
      </c>
      <c r="X14366" s="267" t="s">
        <v>2107</v>
      </c>
      <c r="Y14366" s="267">
        <v>33381963</v>
      </c>
      <c r="Z14366" s="267">
        <v>4</v>
      </c>
      <c r="AA14366" s="267" t="s">
        <v>2011</v>
      </c>
      <c r="AB14366" s="267" t="s">
        <v>2106</v>
      </c>
      <c r="AD14366" s="267" t="s">
        <v>24</v>
      </c>
      <c r="AF14366" s="267" t="s">
        <v>24</v>
      </c>
      <c r="AG14366" s="267" t="s">
        <v>24</v>
      </c>
    </row>
    <row r="14367" spans="3:33">
      <c r="C14367" s="267" t="s">
        <v>2105</v>
      </c>
      <c r="D14367" s="267" t="s">
        <v>727</v>
      </c>
      <c r="E14367" s="267">
        <v>129</v>
      </c>
      <c r="F14367" s="267" t="s">
        <v>1444</v>
      </c>
      <c r="G14367" s="267" t="s">
        <v>1445</v>
      </c>
      <c r="H14367" s="267">
        <v>1</v>
      </c>
      <c r="I14367" s="267" t="s">
        <v>596</v>
      </c>
      <c r="J14367" s="267" t="s">
        <v>1627</v>
      </c>
      <c r="K14367" s="267" t="s">
        <v>1627</v>
      </c>
      <c r="O14367" s="267" t="s">
        <v>24</v>
      </c>
      <c r="P14367" s="267">
        <v>33381963</v>
      </c>
      <c r="Q14367" s="267" t="s">
        <v>1482</v>
      </c>
      <c r="S14367" s="267">
        <v>90</v>
      </c>
      <c r="T14367" s="267" t="s">
        <v>13</v>
      </c>
      <c r="U14367" s="267" t="s">
        <v>1468</v>
      </c>
      <c r="V14367" s="267" t="s">
        <v>13</v>
      </c>
      <c r="W14367" s="267">
        <v>5114602</v>
      </c>
      <c r="X14367" s="267">
        <v>13509976</v>
      </c>
      <c r="Y14367" s="267">
        <v>33381963</v>
      </c>
      <c r="Z14367" s="267">
        <v>4</v>
      </c>
      <c r="AA14367" s="267" t="s">
        <v>2011</v>
      </c>
      <c r="AB14367" s="267" t="s">
        <v>2106</v>
      </c>
      <c r="AD14367" s="267" t="s">
        <v>13</v>
      </c>
      <c r="AF14367" s="267" t="s">
        <v>24</v>
      </c>
      <c r="AG14367" s="267" t="s">
        <v>24</v>
      </c>
    </row>
    <row r="14368" spans="3:33">
      <c r="C14368" s="267" t="s">
        <v>2469</v>
      </c>
      <c r="D14368" s="267" t="s">
        <v>727</v>
      </c>
      <c r="E14368" s="267">
        <v>1354</v>
      </c>
      <c r="F14368" s="267" t="s">
        <v>1444</v>
      </c>
      <c r="H14368" s="267">
        <v>1</v>
      </c>
      <c r="I14368" s="267" t="s">
        <v>596</v>
      </c>
      <c r="J14368" s="267" t="s">
        <v>1627</v>
      </c>
      <c r="K14368" s="267" t="s">
        <v>1627</v>
      </c>
      <c r="O14368" s="267" t="s">
        <v>24</v>
      </c>
      <c r="P14368" s="267">
        <v>33387961</v>
      </c>
      <c r="Q14368" s="267" t="s">
        <v>1445</v>
      </c>
      <c r="S14368" s="267">
        <v>91</v>
      </c>
      <c r="T14368" s="267" t="s">
        <v>13</v>
      </c>
      <c r="U14368" s="267" t="s">
        <v>1451</v>
      </c>
      <c r="V14368" s="267" t="s">
        <v>13</v>
      </c>
      <c r="W14368" s="267">
        <v>5123046</v>
      </c>
      <c r="X14368" s="267">
        <v>13528127</v>
      </c>
      <c r="Y14368" s="267">
        <v>33387961</v>
      </c>
      <c r="AD14368" s="267" t="s">
        <v>13</v>
      </c>
      <c r="AF14368" s="267" t="s">
        <v>24</v>
      </c>
      <c r="AG14368" s="267" t="s">
        <v>24</v>
      </c>
    </row>
    <row r="14369" spans="3:33">
      <c r="C14369" s="267" t="s">
        <v>2469</v>
      </c>
      <c r="D14369" s="267" t="s">
        <v>727</v>
      </c>
      <c r="E14369" s="267">
        <v>343</v>
      </c>
      <c r="F14369" s="267" t="s">
        <v>1444</v>
      </c>
      <c r="G14369" s="267" t="s">
        <v>1445</v>
      </c>
      <c r="H14369" s="267">
        <v>1</v>
      </c>
      <c r="I14369" s="267" t="s">
        <v>596</v>
      </c>
      <c r="J14369" s="267" t="s">
        <v>1627</v>
      </c>
      <c r="K14369" s="267" t="s">
        <v>1627</v>
      </c>
      <c r="O14369" s="267" t="s">
        <v>13</v>
      </c>
      <c r="P14369" s="267">
        <v>33387961</v>
      </c>
      <c r="Q14369" s="267" t="s">
        <v>1445</v>
      </c>
      <c r="S14369" s="267">
        <v>91</v>
      </c>
      <c r="T14369" s="267" t="s">
        <v>24</v>
      </c>
      <c r="U14369" s="267" t="s">
        <v>1465</v>
      </c>
      <c r="V14369" s="267" t="s">
        <v>13</v>
      </c>
      <c r="W14369" s="267">
        <v>5123046</v>
      </c>
      <c r="X14369" s="267" t="s">
        <v>2470</v>
      </c>
      <c r="Y14369" s="267">
        <v>33387961</v>
      </c>
      <c r="AD14369" s="267" t="s">
        <v>24</v>
      </c>
      <c r="AF14369" s="267" t="s">
        <v>24</v>
      </c>
      <c r="AG14369" s="267" t="s">
        <v>24</v>
      </c>
    </row>
    <row r="14370" spans="3:33">
      <c r="C14370" s="267" t="s">
        <v>2469</v>
      </c>
      <c r="D14370" s="267" t="s">
        <v>727</v>
      </c>
      <c r="E14370" s="267">
        <v>1</v>
      </c>
      <c r="F14370" s="267" t="s">
        <v>1444</v>
      </c>
      <c r="G14370" s="267" t="s">
        <v>1445</v>
      </c>
      <c r="H14370" s="267">
        <v>1</v>
      </c>
      <c r="I14370" s="267" t="s">
        <v>596</v>
      </c>
      <c r="J14370" s="267" t="s">
        <v>1627</v>
      </c>
      <c r="K14370" s="267" t="s">
        <v>1627</v>
      </c>
      <c r="O14370" s="267" t="s">
        <v>13</v>
      </c>
      <c r="P14370" s="267">
        <v>33387961</v>
      </c>
      <c r="Q14370" s="267" t="s">
        <v>1445</v>
      </c>
      <c r="S14370" s="267">
        <v>91</v>
      </c>
      <c r="T14370" s="267" t="s">
        <v>13</v>
      </c>
      <c r="U14370" s="267" t="s">
        <v>1446</v>
      </c>
      <c r="V14370" s="267" t="s">
        <v>24</v>
      </c>
      <c r="W14370" s="267">
        <v>5123046</v>
      </c>
      <c r="X14370" s="267">
        <v>33387961</v>
      </c>
      <c r="Y14370" s="267">
        <v>33387961</v>
      </c>
      <c r="AD14370" s="267" t="s">
        <v>13</v>
      </c>
      <c r="AF14370" s="267" t="s">
        <v>24</v>
      </c>
      <c r="AG14370" s="267" t="s">
        <v>24</v>
      </c>
    </row>
    <row r="14371" spans="3:33" ht="165">
      <c r="C14371" s="267" t="s">
        <v>2073</v>
      </c>
      <c r="D14371" s="267" t="s">
        <v>727</v>
      </c>
      <c r="E14371" s="267">
        <v>129</v>
      </c>
      <c r="F14371" s="267" t="s">
        <v>1444</v>
      </c>
      <c r="G14371" s="267" t="s">
        <v>1445</v>
      </c>
      <c r="H14371" s="267">
        <v>1</v>
      </c>
      <c r="I14371" s="267" t="s">
        <v>596</v>
      </c>
      <c r="J14371" s="267" t="s">
        <v>1627</v>
      </c>
      <c r="K14371" s="267" t="s">
        <v>1627</v>
      </c>
      <c r="O14371" s="267" t="s">
        <v>24</v>
      </c>
      <c r="P14371" s="267">
        <v>33395154</v>
      </c>
      <c r="Q14371" s="267" t="s">
        <v>1445</v>
      </c>
      <c r="S14371" s="267">
        <v>92</v>
      </c>
      <c r="T14371" s="267" t="s">
        <v>13</v>
      </c>
      <c r="U14371" s="267" t="s">
        <v>1468</v>
      </c>
      <c r="V14371" s="267" t="s">
        <v>13</v>
      </c>
      <c r="W14371" s="267">
        <v>5154308</v>
      </c>
      <c r="X14371" s="267">
        <v>13511335</v>
      </c>
      <c r="Y14371" s="267">
        <v>33395154</v>
      </c>
      <c r="Z14371" s="267">
        <v>1</v>
      </c>
      <c r="AA14371" s="267" t="s">
        <v>1987</v>
      </c>
      <c r="AB14371" s="270" t="s">
        <v>2074</v>
      </c>
      <c r="AD14371" s="267" t="s">
        <v>13</v>
      </c>
      <c r="AF14371" s="267" t="s">
        <v>24</v>
      </c>
      <c r="AG14371" s="267" t="s">
        <v>24</v>
      </c>
    </row>
    <row r="14372" spans="3:33" ht="165">
      <c r="C14372" s="267" t="s">
        <v>2073</v>
      </c>
      <c r="D14372" s="267" t="s">
        <v>727</v>
      </c>
      <c r="E14372" s="267">
        <v>129</v>
      </c>
      <c r="F14372" s="267" t="s">
        <v>1444</v>
      </c>
      <c r="G14372" s="267" t="s">
        <v>1445</v>
      </c>
      <c r="H14372" s="267">
        <v>1</v>
      </c>
      <c r="I14372" s="267" t="s">
        <v>596</v>
      </c>
      <c r="J14372" s="267" t="s">
        <v>1627</v>
      </c>
      <c r="K14372" s="267" t="s">
        <v>1627</v>
      </c>
      <c r="O14372" s="267" t="s">
        <v>24</v>
      </c>
      <c r="P14372" s="267">
        <v>33395154</v>
      </c>
      <c r="Q14372" s="267" t="s">
        <v>1445</v>
      </c>
      <c r="S14372" s="267">
        <v>92</v>
      </c>
      <c r="T14372" s="267" t="s">
        <v>13</v>
      </c>
      <c r="U14372" s="267" t="s">
        <v>1468</v>
      </c>
      <c r="V14372" s="267" t="s">
        <v>13</v>
      </c>
      <c r="W14372" s="267">
        <v>5154308</v>
      </c>
      <c r="X14372" s="267">
        <v>13511335</v>
      </c>
      <c r="Y14372" s="267">
        <v>33395154</v>
      </c>
      <c r="Z14372" s="267">
        <v>1</v>
      </c>
      <c r="AA14372" s="267" t="s">
        <v>1987</v>
      </c>
      <c r="AB14372" s="270" t="s">
        <v>2074</v>
      </c>
      <c r="AD14372" s="267" t="s">
        <v>13</v>
      </c>
      <c r="AF14372" s="267" t="s">
        <v>24</v>
      </c>
      <c r="AG14372" s="267" t="s">
        <v>24</v>
      </c>
    </row>
    <row r="14373" spans="3:33" ht="165">
      <c r="C14373" s="267" t="s">
        <v>2073</v>
      </c>
      <c r="D14373" s="267" t="s">
        <v>727</v>
      </c>
      <c r="E14373" s="267">
        <v>129</v>
      </c>
      <c r="F14373" s="267" t="s">
        <v>1444</v>
      </c>
      <c r="G14373" s="267" t="s">
        <v>1445</v>
      </c>
      <c r="H14373" s="267">
        <v>1</v>
      </c>
      <c r="I14373" s="267" t="s">
        <v>596</v>
      </c>
      <c r="J14373" s="267" t="s">
        <v>1627</v>
      </c>
      <c r="K14373" s="267" t="s">
        <v>1627</v>
      </c>
      <c r="O14373" s="267" t="s">
        <v>24</v>
      </c>
      <c r="P14373" s="267">
        <v>33395154</v>
      </c>
      <c r="Q14373" s="267" t="s">
        <v>1445</v>
      </c>
      <c r="S14373" s="267">
        <v>92</v>
      </c>
      <c r="T14373" s="267" t="s">
        <v>13</v>
      </c>
      <c r="U14373" s="267" t="s">
        <v>1468</v>
      </c>
      <c r="V14373" s="267" t="s">
        <v>13</v>
      </c>
      <c r="W14373" s="267">
        <v>5154308</v>
      </c>
      <c r="X14373" s="267">
        <v>13511335</v>
      </c>
      <c r="Y14373" s="267">
        <v>33395154</v>
      </c>
      <c r="Z14373" s="267">
        <v>1</v>
      </c>
      <c r="AA14373" s="267" t="s">
        <v>1987</v>
      </c>
      <c r="AB14373" s="270" t="s">
        <v>2074</v>
      </c>
      <c r="AD14373" s="267" t="s">
        <v>13</v>
      </c>
      <c r="AF14373" s="267" t="s">
        <v>24</v>
      </c>
      <c r="AG14373" s="267" t="s">
        <v>24</v>
      </c>
    </row>
    <row r="14374" spans="3:33" ht="165">
      <c r="C14374" s="267" t="s">
        <v>2073</v>
      </c>
      <c r="D14374" s="267" t="s">
        <v>727</v>
      </c>
      <c r="E14374" s="267">
        <v>129</v>
      </c>
      <c r="F14374" s="267" t="s">
        <v>1444</v>
      </c>
      <c r="G14374" s="267" t="s">
        <v>1445</v>
      </c>
      <c r="H14374" s="267">
        <v>1</v>
      </c>
      <c r="I14374" s="267" t="s">
        <v>596</v>
      </c>
      <c r="J14374" s="267" t="s">
        <v>1627</v>
      </c>
      <c r="K14374" s="267" t="s">
        <v>1627</v>
      </c>
      <c r="O14374" s="267" t="s">
        <v>24</v>
      </c>
      <c r="P14374" s="267">
        <v>33395154</v>
      </c>
      <c r="Q14374" s="267" t="s">
        <v>1445</v>
      </c>
      <c r="S14374" s="267">
        <v>92</v>
      </c>
      <c r="T14374" s="267" t="s">
        <v>13</v>
      </c>
      <c r="U14374" s="267" t="s">
        <v>1468</v>
      </c>
      <c r="V14374" s="267" t="s">
        <v>13</v>
      </c>
      <c r="W14374" s="267">
        <v>5154308</v>
      </c>
      <c r="X14374" s="267">
        <v>13511335</v>
      </c>
      <c r="Y14374" s="267">
        <v>33395154</v>
      </c>
      <c r="Z14374" s="267">
        <v>1</v>
      </c>
      <c r="AA14374" s="267" t="s">
        <v>1987</v>
      </c>
      <c r="AB14374" s="270" t="s">
        <v>2074</v>
      </c>
      <c r="AD14374" s="267" t="s">
        <v>13</v>
      </c>
      <c r="AF14374" s="267" t="s">
        <v>24</v>
      </c>
      <c r="AG14374" s="267" t="s">
        <v>24</v>
      </c>
    </row>
    <row r="14375" spans="3:33" ht="165">
      <c r="C14375" s="267" t="s">
        <v>2073</v>
      </c>
      <c r="D14375" s="267" t="s">
        <v>727</v>
      </c>
      <c r="E14375" s="267">
        <v>129</v>
      </c>
      <c r="F14375" s="267" t="s">
        <v>1444</v>
      </c>
      <c r="G14375" s="267" t="s">
        <v>1445</v>
      </c>
      <c r="H14375" s="267">
        <v>1</v>
      </c>
      <c r="I14375" s="267" t="s">
        <v>596</v>
      </c>
      <c r="J14375" s="267" t="s">
        <v>1627</v>
      </c>
      <c r="K14375" s="267" t="s">
        <v>1627</v>
      </c>
      <c r="O14375" s="267" t="s">
        <v>24</v>
      </c>
      <c r="P14375" s="267">
        <v>33395154</v>
      </c>
      <c r="Q14375" s="267" t="s">
        <v>1445</v>
      </c>
      <c r="S14375" s="267">
        <v>92</v>
      </c>
      <c r="T14375" s="267" t="s">
        <v>13</v>
      </c>
      <c r="U14375" s="267" t="s">
        <v>1468</v>
      </c>
      <c r="V14375" s="267" t="s">
        <v>13</v>
      </c>
      <c r="W14375" s="267">
        <v>5154308</v>
      </c>
      <c r="X14375" s="267">
        <v>13511335</v>
      </c>
      <c r="Y14375" s="267">
        <v>33395154</v>
      </c>
      <c r="Z14375" s="267">
        <v>1</v>
      </c>
      <c r="AA14375" s="267" t="s">
        <v>1987</v>
      </c>
      <c r="AB14375" s="270" t="s">
        <v>2074</v>
      </c>
      <c r="AD14375" s="267" t="s">
        <v>13</v>
      </c>
      <c r="AF14375" s="267" t="s">
        <v>24</v>
      </c>
      <c r="AG14375" s="267" t="s">
        <v>24</v>
      </c>
    </row>
    <row r="14376" spans="3:33" ht="165">
      <c r="C14376" s="267" t="s">
        <v>2073</v>
      </c>
      <c r="D14376" s="267" t="s">
        <v>727</v>
      </c>
      <c r="E14376" s="267">
        <v>129</v>
      </c>
      <c r="F14376" s="267" t="s">
        <v>1444</v>
      </c>
      <c r="G14376" s="267" t="s">
        <v>1445</v>
      </c>
      <c r="H14376" s="267">
        <v>1</v>
      </c>
      <c r="I14376" s="267" t="s">
        <v>596</v>
      </c>
      <c r="J14376" s="267" t="s">
        <v>1627</v>
      </c>
      <c r="K14376" s="267" t="s">
        <v>1627</v>
      </c>
      <c r="O14376" s="267" t="s">
        <v>24</v>
      </c>
      <c r="P14376" s="267">
        <v>33395154</v>
      </c>
      <c r="Q14376" s="267" t="s">
        <v>1445</v>
      </c>
      <c r="S14376" s="267">
        <v>92</v>
      </c>
      <c r="T14376" s="267" t="s">
        <v>13</v>
      </c>
      <c r="U14376" s="267" t="s">
        <v>1468</v>
      </c>
      <c r="V14376" s="267" t="s">
        <v>13</v>
      </c>
      <c r="W14376" s="267">
        <v>5154308</v>
      </c>
      <c r="X14376" s="267">
        <v>13511335</v>
      </c>
      <c r="Y14376" s="267">
        <v>33395154</v>
      </c>
      <c r="Z14376" s="267">
        <v>1</v>
      </c>
      <c r="AA14376" s="267" t="s">
        <v>1987</v>
      </c>
      <c r="AB14376" s="270" t="s">
        <v>2074</v>
      </c>
      <c r="AD14376" s="267" t="s">
        <v>13</v>
      </c>
      <c r="AF14376" s="267" t="s">
        <v>24</v>
      </c>
      <c r="AG14376" s="267" t="s">
        <v>24</v>
      </c>
    </row>
    <row r="14377" spans="3:33" ht="165">
      <c r="C14377" s="267" t="s">
        <v>2073</v>
      </c>
      <c r="D14377" s="267" t="s">
        <v>727</v>
      </c>
      <c r="E14377" s="267">
        <v>1</v>
      </c>
      <c r="F14377" s="267" t="s">
        <v>1444</v>
      </c>
      <c r="G14377" s="267" t="s">
        <v>1445</v>
      </c>
      <c r="H14377" s="267">
        <v>1</v>
      </c>
      <c r="I14377" s="267" t="s">
        <v>596</v>
      </c>
      <c r="J14377" s="267" t="s">
        <v>1627</v>
      </c>
      <c r="K14377" s="267" t="s">
        <v>1627</v>
      </c>
      <c r="O14377" s="267" t="s">
        <v>13</v>
      </c>
      <c r="P14377" s="267">
        <v>33395154</v>
      </c>
      <c r="Q14377" s="267" t="s">
        <v>1445</v>
      </c>
      <c r="S14377" s="267">
        <v>92</v>
      </c>
      <c r="T14377" s="267" t="s">
        <v>13</v>
      </c>
      <c r="U14377" s="267" t="s">
        <v>1446</v>
      </c>
      <c r="V14377" s="267" t="s">
        <v>24</v>
      </c>
      <c r="W14377" s="267">
        <v>5154308</v>
      </c>
      <c r="X14377" s="267">
        <v>33395154</v>
      </c>
      <c r="Y14377" s="267">
        <v>33395154</v>
      </c>
      <c r="Z14377" s="267">
        <v>1</v>
      </c>
      <c r="AA14377" s="267" t="s">
        <v>1987</v>
      </c>
      <c r="AB14377" s="270" t="s">
        <v>2074</v>
      </c>
      <c r="AD14377" s="267" t="s">
        <v>13</v>
      </c>
      <c r="AF14377" s="267" t="s">
        <v>24</v>
      </c>
      <c r="AG14377" s="267" t="s">
        <v>24</v>
      </c>
    </row>
    <row r="14378" spans="3:33" ht="165">
      <c r="C14378" s="267" t="s">
        <v>2073</v>
      </c>
      <c r="D14378" s="267" t="s">
        <v>727</v>
      </c>
      <c r="E14378" s="267">
        <v>1</v>
      </c>
      <c r="F14378" s="267" t="s">
        <v>1444</v>
      </c>
      <c r="G14378" s="267" t="s">
        <v>1445</v>
      </c>
      <c r="H14378" s="267">
        <v>1</v>
      </c>
      <c r="I14378" s="267" t="s">
        <v>596</v>
      </c>
      <c r="J14378" s="267" t="s">
        <v>1627</v>
      </c>
      <c r="K14378" s="267" t="s">
        <v>1627</v>
      </c>
      <c r="O14378" s="267" t="s">
        <v>13</v>
      </c>
      <c r="P14378" s="267">
        <v>33395154</v>
      </c>
      <c r="Q14378" s="267" t="s">
        <v>1445</v>
      </c>
      <c r="S14378" s="267">
        <v>92</v>
      </c>
      <c r="T14378" s="267" t="s">
        <v>13</v>
      </c>
      <c r="U14378" s="267" t="s">
        <v>1446</v>
      </c>
      <c r="V14378" s="267" t="s">
        <v>24</v>
      </c>
      <c r="W14378" s="267">
        <v>5154308</v>
      </c>
      <c r="X14378" s="267">
        <v>33395154</v>
      </c>
      <c r="Y14378" s="267">
        <v>33395154</v>
      </c>
      <c r="Z14378" s="267">
        <v>1</v>
      </c>
      <c r="AA14378" s="267" t="s">
        <v>1987</v>
      </c>
      <c r="AB14378" s="270" t="s">
        <v>2074</v>
      </c>
      <c r="AD14378" s="267" t="s">
        <v>13</v>
      </c>
      <c r="AF14378" s="267" t="s">
        <v>24</v>
      </c>
      <c r="AG14378" s="267" t="s">
        <v>24</v>
      </c>
    </row>
    <row r="14379" spans="3:33" ht="165">
      <c r="C14379" s="267" t="s">
        <v>2073</v>
      </c>
      <c r="D14379" s="267" t="s">
        <v>727</v>
      </c>
      <c r="E14379" s="267">
        <v>1</v>
      </c>
      <c r="F14379" s="267" t="s">
        <v>1444</v>
      </c>
      <c r="G14379" s="267" t="s">
        <v>1445</v>
      </c>
      <c r="H14379" s="267">
        <v>1</v>
      </c>
      <c r="I14379" s="267" t="s">
        <v>596</v>
      </c>
      <c r="J14379" s="267" t="s">
        <v>1627</v>
      </c>
      <c r="K14379" s="267" t="s">
        <v>1627</v>
      </c>
      <c r="O14379" s="267" t="s">
        <v>13</v>
      </c>
      <c r="P14379" s="267">
        <v>33395154</v>
      </c>
      <c r="Q14379" s="267" t="s">
        <v>1445</v>
      </c>
      <c r="S14379" s="267">
        <v>92</v>
      </c>
      <c r="T14379" s="267" t="s">
        <v>13</v>
      </c>
      <c r="U14379" s="267" t="s">
        <v>1446</v>
      </c>
      <c r="V14379" s="267" t="s">
        <v>24</v>
      </c>
      <c r="W14379" s="267">
        <v>5154308</v>
      </c>
      <c r="X14379" s="267">
        <v>33395154</v>
      </c>
      <c r="Y14379" s="267">
        <v>33395154</v>
      </c>
      <c r="Z14379" s="267">
        <v>1</v>
      </c>
      <c r="AA14379" s="267" t="s">
        <v>1987</v>
      </c>
      <c r="AB14379" s="270" t="s">
        <v>2074</v>
      </c>
      <c r="AD14379" s="267" t="s">
        <v>13</v>
      </c>
      <c r="AF14379" s="267" t="s">
        <v>24</v>
      </c>
      <c r="AG14379" s="267" t="s">
        <v>24</v>
      </c>
    </row>
    <row r="14380" spans="3:33" ht="165">
      <c r="C14380" s="267" t="s">
        <v>2073</v>
      </c>
      <c r="D14380" s="267" t="s">
        <v>727</v>
      </c>
      <c r="E14380" s="267">
        <v>1</v>
      </c>
      <c r="F14380" s="267" t="s">
        <v>1444</v>
      </c>
      <c r="G14380" s="267" t="s">
        <v>1445</v>
      </c>
      <c r="H14380" s="267">
        <v>1</v>
      </c>
      <c r="I14380" s="267" t="s">
        <v>596</v>
      </c>
      <c r="J14380" s="267" t="s">
        <v>1627</v>
      </c>
      <c r="K14380" s="267" t="s">
        <v>1627</v>
      </c>
      <c r="O14380" s="267" t="s">
        <v>13</v>
      </c>
      <c r="P14380" s="267">
        <v>33395154</v>
      </c>
      <c r="Q14380" s="267" t="s">
        <v>1445</v>
      </c>
      <c r="S14380" s="267">
        <v>92</v>
      </c>
      <c r="T14380" s="267" t="s">
        <v>13</v>
      </c>
      <c r="U14380" s="267" t="s">
        <v>1446</v>
      </c>
      <c r="V14380" s="267" t="s">
        <v>24</v>
      </c>
      <c r="W14380" s="267">
        <v>5154308</v>
      </c>
      <c r="X14380" s="267">
        <v>33395154</v>
      </c>
      <c r="Y14380" s="267">
        <v>33395154</v>
      </c>
      <c r="Z14380" s="267">
        <v>1</v>
      </c>
      <c r="AA14380" s="267" t="s">
        <v>1987</v>
      </c>
      <c r="AB14380" s="270" t="s">
        <v>2074</v>
      </c>
      <c r="AD14380" s="267" t="s">
        <v>13</v>
      </c>
      <c r="AF14380" s="267" t="s">
        <v>24</v>
      </c>
      <c r="AG14380" s="267" t="s">
        <v>24</v>
      </c>
    </row>
    <row r="14381" spans="3:33" ht="165">
      <c r="C14381" s="267" t="s">
        <v>2073</v>
      </c>
      <c r="D14381" s="267" t="s">
        <v>727</v>
      </c>
      <c r="E14381" s="267">
        <v>1</v>
      </c>
      <c r="F14381" s="267" t="s">
        <v>1444</v>
      </c>
      <c r="G14381" s="267" t="s">
        <v>1445</v>
      </c>
      <c r="H14381" s="267">
        <v>1</v>
      </c>
      <c r="I14381" s="267" t="s">
        <v>596</v>
      </c>
      <c r="J14381" s="267" t="s">
        <v>1627</v>
      </c>
      <c r="K14381" s="267" t="s">
        <v>1627</v>
      </c>
      <c r="O14381" s="267" t="s">
        <v>13</v>
      </c>
      <c r="P14381" s="267">
        <v>33395154</v>
      </c>
      <c r="Q14381" s="267" t="s">
        <v>1445</v>
      </c>
      <c r="S14381" s="267">
        <v>92</v>
      </c>
      <c r="T14381" s="267" t="s">
        <v>13</v>
      </c>
      <c r="U14381" s="267" t="s">
        <v>1446</v>
      </c>
      <c r="V14381" s="267" t="s">
        <v>24</v>
      </c>
      <c r="W14381" s="267">
        <v>5154308</v>
      </c>
      <c r="X14381" s="267">
        <v>33395154</v>
      </c>
      <c r="Y14381" s="267">
        <v>33395154</v>
      </c>
      <c r="Z14381" s="267">
        <v>1</v>
      </c>
      <c r="AA14381" s="267" t="s">
        <v>1987</v>
      </c>
      <c r="AB14381" s="270" t="s">
        <v>2074</v>
      </c>
      <c r="AD14381" s="267" t="s">
        <v>13</v>
      </c>
      <c r="AF14381" s="267" t="s">
        <v>24</v>
      </c>
      <c r="AG14381" s="267" t="s">
        <v>24</v>
      </c>
    </row>
    <row r="14382" spans="3:33" ht="165">
      <c r="C14382" s="267" t="s">
        <v>2073</v>
      </c>
      <c r="D14382" s="267" t="s">
        <v>727</v>
      </c>
      <c r="E14382" s="267">
        <v>1</v>
      </c>
      <c r="F14382" s="267" t="s">
        <v>1444</v>
      </c>
      <c r="G14382" s="267" t="s">
        <v>1445</v>
      </c>
      <c r="H14382" s="267">
        <v>1</v>
      </c>
      <c r="I14382" s="267" t="s">
        <v>596</v>
      </c>
      <c r="J14382" s="267" t="s">
        <v>1627</v>
      </c>
      <c r="K14382" s="267" t="s">
        <v>1627</v>
      </c>
      <c r="O14382" s="267" t="s">
        <v>13</v>
      </c>
      <c r="P14382" s="267">
        <v>33395154</v>
      </c>
      <c r="Q14382" s="267" t="s">
        <v>1445</v>
      </c>
      <c r="S14382" s="267">
        <v>92</v>
      </c>
      <c r="T14382" s="267" t="s">
        <v>13</v>
      </c>
      <c r="U14382" s="267" t="s">
        <v>1446</v>
      </c>
      <c r="V14382" s="267" t="s">
        <v>24</v>
      </c>
      <c r="W14382" s="267">
        <v>5154308</v>
      </c>
      <c r="X14382" s="267">
        <v>33395154</v>
      </c>
      <c r="Y14382" s="267">
        <v>33395154</v>
      </c>
      <c r="Z14382" s="267">
        <v>1</v>
      </c>
      <c r="AA14382" s="267" t="s">
        <v>1987</v>
      </c>
      <c r="AB14382" s="270" t="s">
        <v>2074</v>
      </c>
      <c r="AD14382" s="267" t="s">
        <v>13</v>
      </c>
      <c r="AF14382" s="267" t="s">
        <v>24</v>
      </c>
      <c r="AG14382" s="267" t="s">
        <v>24</v>
      </c>
    </row>
    <row r="14383" spans="3:33" ht="165">
      <c r="C14383" s="267" t="s">
        <v>2073</v>
      </c>
      <c r="D14383" s="267" t="s">
        <v>727</v>
      </c>
      <c r="E14383" s="267">
        <v>343</v>
      </c>
      <c r="F14383" s="267" t="s">
        <v>1444</v>
      </c>
      <c r="H14383" s="267">
        <v>1</v>
      </c>
      <c r="I14383" s="267" t="s">
        <v>596</v>
      </c>
      <c r="J14383" s="267" t="s">
        <v>1627</v>
      </c>
      <c r="K14383" s="267" t="s">
        <v>1627</v>
      </c>
      <c r="O14383" s="267" t="s">
        <v>13</v>
      </c>
      <c r="P14383" s="267">
        <v>33395154</v>
      </c>
      <c r="Q14383" s="267" t="s">
        <v>1445</v>
      </c>
      <c r="S14383" s="267">
        <v>92</v>
      </c>
      <c r="T14383" s="267" t="s">
        <v>24</v>
      </c>
      <c r="U14383" s="267" t="s">
        <v>1465</v>
      </c>
      <c r="V14383" s="267" t="s">
        <v>13</v>
      </c>
      <c r="W14383" s="267">
        <v>5154308</v>
      </c>
      <c r="X14383" s="267" t="s">
        <v>2075</v>
      </c>
      <c r="Y14383" s="267">
        <v>33395154</v>
      </c>
      <c r="Z14383" s="267">
        <v>1</v>
      </c>
      <c r="AA14383" s="267" t="s">
        <v>1987</v>
      </c>
      <c r="AB14383" s="270" t="s">
        <v>2074</v>
      </c>
      <c r="AD14383" s="267" t="s">
        <v>24</v>
      </c>
      <c r="AF14383" s="267" t="s">
        <v>24</v>
      </c>
      <c r="AG14383" s="267" t="s">
        <v>24</v>
      </c>
    </row>
    <row r="14384" spans="3:33" ht="165">
      <c r="C14384" s="267" t="s">
        <v>2073</v>
      </c>
      <c r="D14384" s="267" t="s">
        <v>727</v>
      </c>
      <c r="E14384" s="267">
        <v>343</v>
      </c>
      <c r="F14384" s="267" t="s">
        <v>1444</v>
      </c>
      <c r="H14384" s="267">
        <v>1</v>
      </c>
      <c r="I14384" s="267" t="s">
        <v>596</v>
      </c>
      <c r="J14384" s="267" t="s">
        <v>1627</v>
      </c>
      <c r="K14384" s="267" t="s">
        <v>1627</v>
      </c>
      <c r="O14384" s="267" t="s">
        <v>13</v>
      </c>
      <c r="P14384" s="267">
        <v>33395154</v>
      </c>
      <c r="Q14384" s="267" t="s">
        <v>1445</v>
      </c>
      <c r="S14384" s="267">
        <v>92</v>
      </c>
      <c r="T14384" s="267" t="s">
        <v>24</v>
      </c>
      <c r="U14384" s="267" t="s">
        <v>1465</v>
      </c>
      <c r="V14384" s="267" t="s">
        <v>13</v>
      </c>
      <c r="W14384" s="267">
        <v>5154308</v>
      </c>
      <c r="X14384" s="267" t="s">
        <v>2075</v>
      </c>
      <c r="Y14384" s="267">
        <v>33395154</v>
      </c>
      <c r="Z14384" s="267">
        <v>1</v>
      </c>
      <c r="AA14384" s="267" t="s">
        <v>1987</v>
      </c>
      <c r="AB14384" s="270" t="s">
        <v>2074</v>
      </c>
      <c r="AD14384" s="267" t="s">
        <v>24</v>
      </c>
      <c r="AF14384" s="267" t="s">
        <v>24</v>
      </c>
      <c r="AG14384" s="267" t="s">
        <v>24</v>
      </c>
    </row>
    <row r="14385" spans="3:33" ht="165">
      <c r="C14385" s="267" t="s">
        <v>2073</v>
      </c>
      <c r="D14385" s="267" t="s">
        <v>727</v>
      </c>
      <c r="E14385" s="267">
        <v>343</v>
      </c>
      <c r="F14385" s="267" t="s">
        <v>1444</v>
      </c>
      <c r="H14385" s="267">
        <v>1</v>
      </c>
      <c r="I14385" s="267" t="s">
        <v>596</v>
      </c>
      <c r="J14385" s="267" t="s">
        <v>1627</v>
      </c>
      <c r="K14385" s="267" t="s">
        <v>1627</v>
      </c>
      <c r="O14385" s="267" t="s">
        <v>13</v>
      </c>
      <c r="P14385" s="267">
        <v>33395154</v>
      </c>
      <c r="Q14385" s="267" t="s">
        <v>1445</v>
      </c>
      <c r="S14385" s="267">
        <v>92</v>
      </c>
      <c r="T14385" s="267" t="s">
        <v>24</v>
      </c>
      <c r="U14385" s="267" t="s">
        <v>1465</v>
      </c>
      <c r="V14385" s="267" t="s">
        <v>13</v>
      </c>
      <c r="W14385" s="267">
        <v>5154308</v>
      </c>
      <c r="X14385" s="267" t="s">
        <v>2075</v>
      </c>
      <c r="Y14385" s="267">
        <v>33395154</v>
      </c>
      <c r="Z14385" s="267">
        <v>1</v>
      </c>
      <c r="AA14385" s="267" t="s">
        <v>1987</v>
      </c>
      <c r="AB14385" s="270" t="s">
        <v>2074</v>
      </c>
      <c r="AD14385" s="267" t="s">
        <v>24</v>
      </c>
      <c r="AF14385" s="267" t="s">
        <v>24</v>
      </c>
      <c r="AG14385" s="267" t="s">
        <v>24</v>
      </c>
    </row>
    <row r="14386" spans="3:33" ht="165">
      <c r="C14386" s="267" t="s">
        <v>2073</v>
      </c>
      <c r="D14386" s="267" t="s">
        <v>727</v>
      </c>
      <c r="E14386" s="267">
        <v>343</v>
      </c>
      <c r="F14386" s="267" t="s">
        <v>1444</v>
      </c>
      <c r="H14386" s="267">
        <v>1</v>
      </c>
      <c r="I14386" s="267" t="s">
        <v>596</v>
      </c>
      <c r="J14386" s="267" t="s">
        <v>1627</v>
      </c>
      <c r="K14386" s="267" t="s">
        <v>1627</v>
      </c>
      <c r="O14386" s="267" t="s">
        <v>13</v>
      </c>
      <c r="P14386" s="267">
        <v>33395154</v>
      </c>
      <c r="Q14386" s="267" t="s">
        <v>1445</v>
      </c>
      <c r="S14386" s="267">
        <v>92</v>
      </c>
      <c r="T14386" s="267" t="s">
        <v>24</v>
      </c>
      <c r="U14386" s="267" t="s">
        <v>1465</v>
      </c>
      <c r="V14386" s="267" t="s">
        <v>13</v>
      </c>
      <c r="W14386" s="267">
        <v>5154308</v>
      </c>
      <c r="X14386" s="267" t="s">
        <v>2075</v>
      </c>
      <c r="Y14386" s="267">
        <v>33395154</v>
      </c>
      <c r="Z14386" s="267">
        <v>1</v>
      </c>
      <c r="AA14386" s="267" t="s">
        <v>1987</v>
      </c>
      <c r="AB14386" s="270" t="s">
        <v>2074</v>
      </c>
      <c r="AD14386" s="267" t="s">
        <v>24</v>
      </c>
      <c r="AF14386" s="267" t="s">
        <v>24</v>
      </c>
      <c r="AG14386" s="267" t="s">
        <v>24</v>
      </c>
    </row>
    <row r="14387" spans="3:33" ht="165">
      <c r="C14387" s="267" t="s">
        <v>2073</v>
      </c>
      <c r="D14387" s="267" t="s">
        <v>727</v>
      </c>
      <c r="E14387" s="267">
        <v>343</v>
      </c>
      <c r="F14387" s="267" t="s">
        <v>1444</v>
      </c>
      <c r="H14387" s="267">
        <v>1</v>
      </c>
      <c r="I14387" s="267" t="s">
        <v>596</v>
      </c>
      <c r="J14387" s="267" t="s">
        <v>1627</v>
      </c>
      <c r="K14387" s="267" t="s">
        <v>1627</v>
      </c>
      <c r="O14387" s="267" t="s">
        <v>13</v>
      </c>
      <c r="P14387" s="267">
        <v>33395154</v>
      </c>
      <c r="Q14387" s="267" t="s">
        <v>1445</v>
      </c>
      <c r="S14387" s="267">
        <v>92</v>
      </c>
      <c r="T14387" s="267" t="s">
        <v>24</v>
      </c>
      <c r="U14387" s="267" t="s">
        <v>1465</v>
      </c>
      <c r="V14387" s="267" t="s">
        <v>13</v>
      </c>
      <c r="W14387" s="267">
        <v>5154308</v>
      </c>
      <c r="X14387" s="267" t="s">
        <v>2075</v>
      </c>
      <c r="Y14387" s="267">
        <v>33395154</v>
      </c>
      <c r="Z14387" s="267">
        <v>1</v>
      </c>
      <c r="AA14387" s="267" t="s">
        <v>1987</v>
      </c>
      <c r="AB14387" s="270" t="s">
        <v>2074</v>
      </c>
      <c r="AD14387" s="267" t="s">
        <v>24</v>
      </c>
      <c r="AF14387" s="267" t="s">
        <v>24</v>
      </c>
      <c r="AG14387" s="267" t="s">
        <v>24</v>
      </c>
    </row>
    <row r="14388" spans="3:33" ht="165">
      <c r="C14388" s="267" t="s">
        <v>2073</v>
      </c>
      <c r="D14388" s="267" t="s">
        <v>727</v>
      </c>
      <c r="E14388" s="267">
        <v>343</v>
      </c>
      <c r="F14388" s="267" t="s">
        <v>1444</v>
      </c>
      <c r="H14388" s="267">
        <v>1</v>
      </c>
      <c r="I14388" s="267" t="s">
        <v>596</v>
      </c>
      <c r="J14388" s="267" t="s">
        <v>1627</v>
      </c>
      <c r="K14388" s="267" t="s">
        <v>1627</v>
      </c>
      <c r="O14388" s="267" t="s">
        <v>13</v>
      </c>
      <c r="P14388" s="267">
        <v>33395154</v>
      </c>
      <c r="Q14388" s="267" t="s">
        <v>1445</v>
      </c>
      <c r="S14388" s="267">
        <v>92</v>
      </c>
      <c r="T14388" s="267" t="s">
        <v>24</v>
      </c>
      <c r="U14388" s="267" t="s">
        <v>1465</v>
      </c>
      <c r="V14388" s="267" t="s">
        <v>13</v>
      </c>
      <c r="W14388" s="267">
        <v>5154308</v>
      </c>
      <c r="X14388" s="267" t="s">
        <v>2075</v>
      </c>
      <c r="Y14388" s="267">
        <v>33395154</v>
      </c>
      <c r="Z14388" s="267">
        <v>1</v>
      </c>
      <c r="AA14388" s="267" t="s">
        <v>1987</v>
      </c>
      <c r="AB14388" s="270" t="s">
        <v>2074</v>
      </c>
      <c r="AD14388" s="267" t="s">
        <v>24</v>
      </c>
      <c r="AF14388" s="267" t="s">
        <v>24</v>
      </c>
      <c r="AG14388" s="267" t="s">
        <v>24</v>
      </c>
    </row>
    <row r="14389" spans="3:33" ht="165">
      <c r="C14389" s="267" t="s">
        <v>2073</v>
      </c>
      <c r="D14389" s="267" t="s">
        <v>727</v>
      </c>
      <c r="E14389" s="267">
        <v>1354</v>
      </c>
      <c r="F14389" s="267" t="s">
        <v>1444</v>
      </c>
      <c r="H14389" s="267">
        <v>1</v>
      </c>
      <c r="I14389" s="267" t="s">
        <v>596</v>
      </c>
      <c r="J14389" s="267" t="s">
        <v>1627</v>
      </c>
      <c r="K14389" s="267" t="s">
        <v>1627</v>
      </c>
      <c r="O14389" s="267" t="s">
        <v>24</v>
      </c>
      <c r="P14389" s="267">
        <v>33395154</v>
      </c>
      <c r="Q14389" s="267" t="s">
        <v>1445</v>
      </c>
      <c r="S14389" s="267">
        <v>92</v>
      </c>
      <c r="T14389" s="267" t="s">
        <v>13</v>
      </c>
      <c r="U14389" s="267" t="s">
        <v>1451</v>
      </c>
      <c r="V14389" s="267" t="s">
        <v>13</v>
      </c>
      <c r="W14389" s="267">
        <v>5154308</v>
      </c>
      <c r="X14389" s="267">
        <v>13511335</v>
      </c>
      <c r="Y14389" s="267">
        <v>33395154</v>
      </c>
      <c r="Z14389" s="267">
        <v>1</v>
      </c>
      <c r="AA14389" s="267" t="s">
        <v>1987</v>
      </c>
      <c r="AB14389" s="270" t="s">
        <v>2074</v>
      </c>
      <c r="AD14389" s="267" t="s">
        <v>13</v>
      </c>
      <c r="AF14389" s="267" t="s">
        <v>24</v>
      </c>
      <c r="AG14389" s="267" t="s">
        <v>24</v>
      </c>
    </row>
    <row r="14390" spans="3:33" ht="165">
      <c r="C14390" s="267" t="s">
        <v>2073</v>
      </c>
      <c r="D14390" s="267" t="s">
        <v>727</v>
      </c>
      <c r="E14390" s="267">
        <v>1354</v>
      </c>
      <c r="F14390" s="267" t="s">
        <v>1444</v>
      </c>
      <c r="H14390" s="267">
        <v>1</v>
      </c>
      <c r="I14390" s="267" t="s">
        <v>596</v>
      </c>
      <c r="J14390" s="267" t="s">
        <v>1627</v>
      </c>
      <c r="K14390" s="267" t="s">
        <v>1627</v>
      </c>
      <c r="O14390" s="267" t="s">
        <v>24</v>
      </c>
      <c r="P14390" s="267">
        <v>33395154</v>
      </c>
      <c r="Q14390" s="267" t="s">
        <v>1445</v>
      </c>
      <c r="S14390" s="267">
        <v>92</v>
      </c>
      <c r="T14390" s="267" t="s">
        <v>13</v>
      </c>
      <c r="U14390" s="267" t="s">
        <v>1451</v>
      </c>
      <c r="V14390" s="267" t="s">
        <v>13</v>
      </c>
      <c r="W14390" s="267">
        <v>5154308</v>
      </c>
      <c r="X14390" s="267">
        <v>13511335</v>
      </c>
      <c r="Y14390" s="267">
        <v>33395154</v>
      </c>
      <c r="Z14390" s="267">
        <v>1</v>
      </c>
      <c r="AA14390" s="267" t="s">
        <v>1987</v>
      </c>
      <c r="AB14390" s="270" t="s">
        <v>2074</v>
      </c>
      <c r="AD14390" s="267" t="s">
        <v>13</v>
      </c>
      <c r="AF14390" s="267" t="s">
        <v>24</v>
      </c>
      <c r="AG14390" s="267" t="s">
        <v>24</v>
      </c>
    </row>
    <row r="14391" spans="3:33" ht="165">
      <c r="C14391" s="267" t="s">
        <v>2073</v>
      </c>
      <c r="D14391" s="267" t="s">
        <v>727</v>
      </c>
      <c r="E14391" s="267">
        <v>1354</v>
      </c>
      <c r="F14391" s="267" t="s">
        <v>1444</v>
      </c>
      <c r="H14391" s="267">
        <v>1</v>
      </c>
      <c r="I14391" s="267" t="s">
        <v>596</v>
      </c>
      <c r="J14391" s="267" t="s">
        <v>1627</v>
      </c>
      <c r="K14391" s="267" t="s">
        <v>1627</v>
      </c>
      <c r="O14391" s="267" t="s">
        <v>24</v>
      </c>
      <c r="P14391" s="267">
        <v>33395154</v>
      </c>
      <c r="Q14391" s="267" t="s">
        <v>1445</v>
      </c>
      <c r="S14391" s="267">
        <v>92</v>
      </c>
      <c r="T14391" s="267" t="s">
        <v>13</v>
      </c>
      <c r="U14391" s="267" t="s">
        <v>1451</v>
      </c>
      <c r="V14391" s="267" t="s">
        <v>13</v>
      </c>
      <c r="W14391" s="267">
        <v>5154308</v>
      </c>
      <c r="X14391" s="267">
        <v>13511335</v>
      </c>
      <c r="Y14391" s="267">
        <v>33395154</v>
      </c>
      <c r="Z14391" s="267">
        <v>1</v>
      </c>
      <c r="AA14391" s="267" t="s">
        <v>1987</v>
      </c>
      <c r="AB14391" s="270" t="s">
        <v>2074</v>
      </c>
      <c r="AD14391" s="267" t="s">
        <v>13</v>
      </c>
      <c r="AF14391" s="267" t="s">
        <v>24</v>
      </c>
      <c r="AG14391" s="267" t="s">
        <v>24</v>
      </c>
    </row>
    <row r="14392" spans="3:33" ht="165">
      <c r="C14392" s="267" t="s">
        <v>2073</v>
      </c>
      <c r="D14392" s="267" t="s">
        <v>727</v>
      </c>
      <c r="E14392" s="267">
        <v>1354</v>
      </c>
      <c r="F14392" s="267" t="s">
        <v>1444</v>
      </c>
      <c r="H14392" s="267">
        <v>1</v>
      </c>
      <c r="I14392" s="267" t="s">
        <v>596</v>
      </c>
      <c r="J14392" s="267" t="s">
        <v>1627</v>
      </c>
      <c r="K14392" s="267" t="s">
        <v>1627</v>
      </c>
      <c r="O14392" s="267" t="s">
        <v>24</v>
      </c>
      <c r="P14392" s="267">
        <v>33395154</v>
      </c>
      <c r="Q14392" s="267" t="s">
        <v>1445</v>
      </c>
      <c r="S14392" s="267">
        <v>92</v>
      </c>
      <c r="T14392" s="267" t="s">
        <v>13</v>
      </c>
      <c r="U14392" s="267" t="s">
        <v>1451</v>
      </c>
      <c r="V14392" s="267" t="s">
        <v>13</v>
      </c>
      <c r="W14392" s="267">
        <v>5154308</v>
      </c>
      <c r="X14392" s="267">
        <v>13511335</v>
      </c>
      <c r="Y14392" s="267">
        <v>33395154</v>
      </c>
      <c r="Z14392" s="267">
        <v>1</v>
      </c>
      <c r="AA14392" s="267" t="s">
        <v>1987</v>
      </c>
      <c r="AB14392" s="270" t="s">
        <v>2074</v>
      </c>
      <c r="AD14392" s="267" t="s">
        <v>13</v>
      </c>
      <c r="AF14392" s="267" t="s">
        <v>24</v>
      </c>
      <c r="AG14392" s="267" t="s">
        <v>24</v>
      </c>
    </row>
    <row r="14393" spans="3:33" ht="165">
      <c r="C14393" s="267" t="s">
        <v>2073</v>
      </c>
      <c r="D14393" s="267" t="s">
        <v>727</v>
      </c>
      <c r="E14393" s="267">
        <v>1354</v>
      </c>
      <c r="F14393" s="267" t="s">
        <v>1444</v>
      </c>
      <c r="H14393" s="267">
        <v>1</v>
      </c>
      <c r="I14393" s="267" t="s">
        <v>596</v>
      </c>
      <c r="J14393" s="267" t="s">
        <v>1627</v>
      </c>
      <c r="K14393" s="267" t="s">
        <v>1627</v>
      </c>
      <c r="O14393" s="267" t="s">
        <v>24</v>
      </c>
      <c r="P14393" s="267">
        <v>33395154</v>
      </c>
      <c r="Q14393" s="267" t="s">
        <v>1445</v>
      </c>
      <c r="S14393" s="267">
        <v>92</v>
      </c>
      <c r="T14393" s="267" t="s">
        <v>13</v>
      </c>
      <c r="U14393" s="267" t="s">
        <v>1451</v>
      </c>
      <c r="V14393" s="267" t="s">
        <v>13</v>
      </c>
      <c r="W14393" s="267">
        <v>5154308</v>
      </c>
      <c r="X14393" s="267">
        <v>13511335</v>
      </c>
      <c r="Y14393" s="267">
        <v>33395154</v>
      </c>
      <c r="Z14393" s="267">
        <v>1</v>
      </c>
      <c r="AA14393" s="267" t="s">
        <v>1987</v>
      </c>
      <c r="AB14393" s="270" t="s">
        <v>2074</v>
      </c>
      <c r="AD14393" s="267" t="s">
        <v>13</v>
      </c>
      <c r="AF14393" s="267" t="s">
        <v>24</v>
      </c>
      <c r="AG14393" s="267" t="s">
        <v>24</v>
      </c>
    </row>
    <row r="14394" spans="3:33" ht="165">
      <c r="C14394" s="267" t="s">
        <v>2073</v>
      </c>
      <c r="D14394" s="267" t="s">
        <v>727</v>
      </c>
      <c r="E14394" s="267">
        <v>1354</v>
      </c>
      <c r="F14394" s="267" t="s">
        <v>1444</v>
      </c>
      <c r="H14394" s="267">
        <v>1</v>
      </c>
      <c r="I14394" s="267" t="s">
        <v>596</v>
      </c>
      <c r="J14394" s="267" t="s">
        <v>1627</v>
      </c>
      <c r="K14394" s="267" t="s">
        <v>1627</v>
      </c>
      <c r="O14394" s="267" t="s">
        <v>24</v>
      </c>
      <c r="P14394" s="267">
        <v>33395154</v>
      </c>
      <c r="Q14394" s="267" t="s">
        <v>1445</v>
      </c>
      <c r="S14394" s="267">
        <v>92</v>
      </c>
      <c r="T14394" s="267" t="s">
        <v>13</v>
      </c>
      <c r="U14394" s="267" t="s">
        <v>1451</v>
      </c>
      <c r="V14394" s="267" t="s">
        <v>13</v>
      </c>
      <c r="W14394" s="267">
        <v>5154308</v>
      </c>
      <c r="X14394" s="267">
        <v>13511335</v>
      </c>
      <c r="Y14394" s="267">
        <v>33395154</v>
      </c>
      <c r="Z14394" s="267">
        <v>1</v>
      </c>
      <c r="AA14394" s="267" t="s">
        <v>1987</v>
      </c>
      <c r="AB14394" s="270" t="s">
        <v>2074</v>
      </c>
      <c r="AD14394" s="267" t="s">
        <v>13</v>
      </c>
      <c r="AF14394" s="267" t="s">
        <v>24</v>
      </c>
      <c r="AG14394" s="267" t="s">
        <v>24</v>
      </c>
    </row>
    <row r="14395" spans="3:33">
      <c r="C14395" s="267" t="s">
        <v>2422</v>
      </c>
      <c r="D14395" s="267" t="s">
        <v>727</v>
      </c>
      <c r="E14395" s="267">
        <v>1354</v>
      </c>
      <c r="F14395" s="267" t="s">
        <v>1444</v>
      </c>
      <c r="G14395" s="267" t="s">
        <v>1445</v>
      </c>
      <c r="H14395" s="267">
        <v>1</v>
      </c>
      <c r="I14395" s="267" t="s">
        <v>596</v>
      </c>
      <c r="J14395" s="267" t="s">
        <v>1627</v>
      </c>
      <c r="K14395" s="267" t="s">
        <v>1627</v>
      </c>
      <c r="O14395" s="267" t="s">
        <v>24</v>
      </c>
      <c r="P14395" s="267">
        <v>35016613</v>
      </c>
      <c r="Q14395" s="267" t="s">
        <v>1445</v>
      </c>
      <c r="R14395" s="267" t="s">
        <v>20</v>
      </c>
      <c r="S14395" s="267">
        <v>93</v>
      </c>
      <c r="T14395" s="267" t="s">
        <v>13</v>
      </c>
      <c r="U14395" s="267" t="s">
        <v>1451</v>
      </c>
      <c r="V14395" s="267" t="s">
        <v>13</v>
      </c>
      <c r="W14395" s="267">
        <v>5174930</v>
      </c>
      <c r="X14395" s="267">
        <v>13519752</v>
      </c>
      <c r="Y14395" s="267">
        <v>35016613</v>
      </c>
      <c r="AD14395" s="267" t="s">
        <v>13</v>
      </c>
      <c r="AF14395" s="267" t="s">
        <v>24</v>
      </c>
      <c r="AG14395" s="267" t="s">
        <v>24</v>
      </c>
    </row>
    <row r="14396" spans="3:33">
      <c r="C14396" s="267" t="s">
        <v>2422</v>
      </c>
      <c r="D14396" s="267" t="s">
        <v>727</v>
      </c>
      <c r="E14396" s="267">
        <v>1</v>
      </c>
      <c r="F14396" s="267" t="s">
        <v>1444</v>
      </c>
      <c r="G14396" s="267" t="s">
        <v>1445</v>
      </c>
      <c r="H14396" s="267">
        <v>1</v>
      </c>
      <c r="I14396" s="267" t="s">
        <v>596</v>
      </c>
      <c r="J14396" s="267" t="s">
        <v>1627</v>
      </c>
      <c r="K14396" s="267" t="s">
        <v>1627</v>
      </c>
      <c r="O14396" s="267" t="s">
        <v>13</v>
      </c>
      <c r="P14396" s="267">
        <v>35016613</v>
      </c>
      <c r="Q14396" s="267" t="s">
        <v>1445</v>
      </c>
      <c r="R14396" s="267" t="s">
        <v>20</v>
      </c>
      <c r="S14396" s="267">
        <v>93</v>
      </c>
      <c r="T14396" s="267" t="s">
        <v>24</v>
      </c>
      <c r="U14396" s="267" t="s">
        <v>1446</v>
      </c>
      <c r="V14396" s="267" t="s">
        <v>24</v>
      </c>
      <c r="W14396" s="267">
        <v>5174930</v>
      </c>
      <c r="X14396" s="267">
        <v>35016613</v>
      </c>
      <c r="Y14396" s="267">
        <v>35016613</v>
      </c>
      <c r="AD14396" s="267" t="s">
        <v>24</v>
      </c>
      <c r="AF14396" s="267" t="s">
        <v>24</v>
      </c>
      <c r="AG14396" s="267" t="s">
        <v>24</v>
      </c>
    </row>
    <row r="14397" spans="3:33">
      <c r="C14397" s="267" t="s">
        <v>2422</v>
      </c>
      <c r="D14397" s="267" t="s">
        <v>727</v>
      </c>
      <c r="E14397" s="267">
        <v>1354</v>
      </c>
      <c r="F14397" s="267" t="s">
        <v>1444</v>
      </c>
      <c r="G14397" s="267" t="s">
        <v>1445</v>
      </c>
      <c r="H14397" s="267">
        <v>1</v>
      </c>
      <c r="I14397" s="267" t="s">
        <v>596</v>
      </c>
      <c r="J14397" s="267" t="s">
        <v>1627</v>
      </c>
      <c r="K14397" s="267" t="s">
        <v>1627</v>
      </c>
      <c r="O14397" s="267" t="s">
        <v>24</v>
      </c>
      <c r="P14397" s="267">
        <v>35016616</v>
      </c>
      <c r="Q14397" s="267" t="s">
        <v>1445</v>
      </c>
      <c r="R14397" s="267" t="s">
        <v>20</v>
      </c>
      <c r="S14397" s="267">
        <v>94</v>
      </c>
      <c r="T14397" s="267" t="s">
        <v>13</v>
      </c>
      <c r="U14397" s="267" t="s">
        <v>1451</v>
      </c>
      <c r="V14397" s="267" t="s">
        <v>13</v>
      </c>
      <c r="W14397" s="267">
        <v>5174936</v>
      </c>
      <c r="X14397" s="267">
        <v>13519750</v>
      </c>
      <c r="Y14397" s="267">
        <v>35016616</v>
      </c>
      <c r="AD14397" s="267" t="s">
        <v>13</v>
      </c>
      <c r="AF14397" s="267" t="s">
        <v>24</v>
      </c>
      <c r="AG14397" s="267" t="s">
        <v>24</v>
      </c>
    </row>
    <row r="14398" spans="3:33">
      <c r="C14398" s="267" t="s">
        <v>2422</v>
      </c>
      <c r="D14398" s="267" t="s">
        <v>727</v>
      </c>
      <c r="E14398" s="267">
        <v>1</v>
      </c>
      <c r="F14398" s="267" t="s">
        <v>1444</v>
      </c>
      <c r="G14398" s="267" t="s">
        <v>1445</v>
      </c>
      <c r="H14398" s="267">
        <v>1</v>
      </c>
      <c r="I14398" s="267" t="s">
        <v>596</v>
      </c>
      <c r="J14398" s="267" t="s">
        <v>1627</v>
      </c>
      <c r="K14398" s="267" t="s">
        <v>1627</v>
      </c>
      <c r="O14398" s="267" t="s">
        <v>13</v>
      </c>
      <c r="P14398" s="267">
        <v>35016616</v>
      </c>
      <c r="Q14398" s="267" t="s">
        <v>1445</v>
      </c>
      <c r="R14398" s="267" t="s">
        <v>20</v>
      </c>
      <c r="S14398" s="267">
        <v>94</v>
      </c>
      <c r="T14398" s="267" t="s">
        <v>24</v>
      </c>
      <c r="U14398" s="267" t="s">
        <v>1446</v>
      </c>
      <c r="V14398" s="267" t="s">
        <v>24</v>
      </c>
      <c r="W14398" s="267">
        <v>5174936</v>
      </c>
      <c r="X14398" s="267">
        <v>35016616</v>
      </c>
      <c r="Y14398" s="267">
        <v>35016616</v>
      </c>
      <c r="AD14398" s="267" t="s">
        <v>24</v>
      </c>
      <c r="AF14398" s="267" t="s">
        <v>24</v>
      </c>
      <c r="AG14398" s="267" t="s">
        <v>24</v>
      </c>
    </row>
    <row r="14399" spans="3:33">
      <c r="C14399" s="267" t="s">
        <v>2422</v>
      </c>
      <c r="D14399" s="267" t="s">
        <v>727</v>
      </c>
      <c r="E14399" s="267">
        <v>219</v>
      </c>
      <c r="F14399" s="267" t="s">
        <v>1444</v>
      </c>
      <c r="H14399" s="267">
        <v>1</v>
      </c>
      <c r="I14399" s="267" t="s">
        <v>596</v>
      </c>
      <c r="J14399" s="267" t="s">
        <v>1627</v>
      </c>
      <c r="K14399" s="267" t="s">
        <v>1627</v>
      </c>
      <c r="O14399" s="267" t="s">
        <v>13</v>
      </c>
      <c r="P14399" s="267">
        <v>35016616</v>
      </c>
      <c r="Q14399" s="267" t="s">
        <v>1445</v>
      </c>
      <c r="R14399" s="267" t="s">
        <v>20</v>
      </c>
      <c r="S14399" s="267">
        <v>94</v>
      </c>
      <c r="U14399" s="267" t="s">
        <v>1457</v>
      </c>
      <c r="V14399" s="267" t="s">
        <v>13</v>
      </c>
      <c r="W14399" s="267">
        <v>5174936</v>
      </c>
      <c r="X14399" s="267">
        <v>35016616</v>
      </c>
      <c r="Y14399" s="267">
        <v>35016616</v>
      </c>
      <c r="AD14399" s="267" t="s">
        <v>24</v>
      </c>
      <c r="AF14399" s="267" t="s">
        <v>24</v>
      </c>
      <c r="AG14399" s="267" t="s">
        <v>24</v>
      </c>
    </row>
    <row r="14400" spans="3:33">
      <c r="C14400" s="267" t="s">
        <v>2422</v>
      </c>
      <c r="D14400" s="267" t="s">
        <v>727</v>
      </c>
      <c r="E14400" s="267">
        <v>1354</v>
      </c>
      <c r="F14400" s="267" t="s">
        <v>1444</v>
      </c>
      <c r="G14400" s="267" t="s">
        <v>1445</v>
      </c>
      <c r="H14400" s="267">
        <v>1</v>
      </c>
      <c r="I14400" s="267" t="s">
        <v>596</v>
      </c>
      <c r="J14400" s="267" t="s">
        <v>1627</v>
      </c>
      <c r="K14400" s="267" t="s">
        <v>1627</v>
      </c>
      <c r="O14400" s="267" t="s">
        <v>24</v>
      </c>
      <c r="P14400" s="267">
        <v>35016616</v>
      </c>
      <c r="Q14400" s="267" t="s">
        <v>1445</v>
      </c>
      <c r="R14400" s="267" t="s">
        <v>20</v>
      </c>
      <c r="S14400" s="267">
        <v>94</v>
      </c>
      <c r="T14400" s="267" t="s">
        <v>13</v>
      </c>
      <c r="U14400" s="267" t="s">
        <v>1451</v>
      </c>
      <c r="V14400" s="267" t="s">
        <v>13</v>
      </c>
      <c r="W14400" s="267">
        <v>5174936</v>
      </c>
      <c r="X14400" s="267">
        <v>13519750</v>
      </c>
      <c r="Y14400" s="267">
        <v>35016616</v>
      </c>
      <c r="AD14400" s="267" t="s">
        <v>13</v>
      </c>
      <c r="AF14400" s="267" t="s">
        <v>24</v>
      </c>
      <c r="AG14400" s="267" t="s">
        <v>24</v>
      </c>
    </row>
    <row r="14401" spans="3:33">
      <c r="C14401" s="267" t="s">
        <v>2422</v>
      </c>
      <c r="D14401" s="267" t="s">
        <v>727</v>
      </c>
      <c r="E14401" s="267">
        <v>1</v>
      </c>
      <c r="F14401" s="267" t="s">
        <v>1444</v>
      </c>
      <c r="G14401" s="267" t="s">
        <v>1445</v>
      </c>
      <c r="H14401" s="267">
        <v>1</v>
      </c>
      <c r="I14401" s="267" t="s">
        <v>596</v>
      </c>
      <c r="J14401" s="267" t="s">
        <v>1627</v>
      </c>
      <c r="K14401" s="267" t="s">
        <v>1627</v>
      </c>
      <c r="O14401" s="267" t="s">
        <v>13</v>
      </c>
      <c r="P14401" s="267">
        <v>35016616</v>
      </c>
      <c r="Q14401" s="267" t="s">
        <v>1445</v>
      </c>
      <c r="R14401" s="267" t="s">
        <v>20</v>
      </c>
      <c r="S14401" s="267">
        <v>94</v>
      </c>
      <c r="T14401" s="267" t="s">
        <v>24</v>
      </c>
      <c r="U14401" s="267" t="s">
        <v>1446</v>
      </c>
      <c r="V14401" s="267" t="s">
        <v>24</v>
      </c>
      <c r="W14401" s="267">
        <v>5174936</v>
      </c>
      <c r="X14401" s="267">
        <v>35016616</v>
      </c>
      <c r="Y14401" s="267">
        <v>35016616</v>
      </c>
      <c r="AD14401" s="267" t="s">
        <v>24</v>
      </c>
      <c r="AF14401" s="267" t="s">
        <v>24</v>
      </c>
      <c r="AG14401" s="267" t="s">
        <v>24</v>
      </c>
    </row>
    <row r="14402" spans="3:33">
      <c r="C14402" s="267" t="s">
        <v>2422</v>
      </c>
      <c r="D14402" s="267" t="s">
        <v>727</v>
      </c>
      <c r="E14402" s="267">
        <v>219</v>
      </c>
      <c r="F14402" s="267" t="s">
        <v>1444</v>
      </c>
      <c r="H14402" s="267">
        <v>1</v>
      </c>
      <c r="I14402" s="267" t="s">
        <v>596</v>
      </c>
      <c r="J14402" s="267" t="s">
        <v>1627</v>
      </c>
      <c r="K14402" s="267" t="s">
        <v>1627</v>
      </c>
      <c r="O14402" s="267" t="s">
        <v>13</v>
      </c>
      <c r="P14402" s="267">
        <v>35016616</v>
      </c>
      <c r="Q14402" s="267" t="s">
        <v>1445</v>
      </c>
      <c r="R14402" s="267" t="s">
        <v>20</v>
      </c>
      <c r="S14402" s="267">
        <v>94</v>
      </c>
      <c r="U14402" s="267" t="s">
        <v>1457</v>
      </c>
      <c r="V14402" s="267" t="s">
        <v>13</v>
      </c>
      <c r="W14402" s="267">
        <v>5174936</v>
      </c>
      <c r="X14402" s="267">
        <v>35016616</v>
      </c>
      <c r="Y14402" s="267">
        <v>35016616</v>
      </c>
      <c r="AD14402" s="267" t="s">
        <v>24</v>
      </c>
      <c r="AF14402" s="267" t="s">
        <v>24</v>
      </c>
      <c r="AG14402" s="267" t="s">
        <v>24</v>
      </c>
    </row>
    <row r="14403" spans="3:33">
      <c r="C14403" s="267" t="s">
        <v>2330</v>
      </c>
      <c r="D14403" s="267" t="s">
        <v>727</v>
      </c>
      <c r="E14403" s="267">
        <v>2396</v>
      </c>
      <c r="F14403" s="267" t="s">
        <v>1444</v>
      </c>
      <c r="G14403" s="267" t="s">
        <v>1445</v>
      </c>
      <c r="H14403" s="267">
        <v>1</v>
      </c>
      <c r="I14403" s="267" t="s">
        <v>1705</v>
      </c>
      <c r="J14403" s="267" t="s">
        <v>1706</v>
      </c>
      <c r="K14403" s="267" t="s">
        <v>1707</v>
      </c>
      <c r="L14403" s="267" t="s">
        <v>1708</v>
      </c>
      <c r="O14403" s="267" t="s">
        <v>13</v>
      </c>
      <c r="P14403" s="267">
        <v>35017540</v>
      </c>
      <c r="Q14403" s="267" t="s">
        <v>1445</v>
      </c>
      <c r="S14403" s="267">
        <v>95</v>
      </c>
      <c r="T14403" s="267" t="s">
        <v>24</v>
      </c>
      <c r="U14403" s="267" t="s">
        <v>1594</v>
      </c>
      <c r="V14403" s="267" t="s">
        <v>13</v>
      </c>
      <c r="W14403" s="267">
        <v>5177876</v>
      </c>
      <c r="X14403" s="267" t="s">
        <v>2834</v>
      </c>
      <c r="Y14403" s="267">
        <v>35017540</v>
      </c>
      <c r="AD14403" s="267" t="s">
        <v>13</v>
      </c>
      <c r="AF14403" s="267" t="s">
        <v>24</v>
      </c>
      <c r="AG14403" s="267" t="s">
        <v>24</v>
      </c>
    </row>
    <row r="14404" spans="3:33">
      <c r="C14404" s="267" t="s">
        <v>2330</v>
      </c>
      <c r="D14404" s="267" t="s">
        <v>727</v>
      </c>
      <c r="E14404" s="267">
        <v>1</v>
      </c>
      <c r="F14404" s="267" t="s">
        <v>1444</v>
      </c>
      <c r="G14404" s="267" t="s">
        <v>1445</v>
      </c>
      <c r="H14404" s="267">
        <v>1</v>
      </c>
      <c r="I14404" s="267" t="s">
        <v>1705</v>
      </c>
      <c r="J14404" s="267" t="s">
        <v>1706</v>
      </c>
      <c r="K14404" s="267" t="s">
        <v>1707</v>
      </c>
      <c r="L14404" s="267" t="s">
        <v>1708</v>
      </c>
      <c r="O14404" s="267" t="s">
        <v>13</v>
      </c>
      <c r="P14404" s="267">
        <v>35017540</v>
      </c>
      <c r="Q14404" s="267" t="s">
        <v>1445</v>
      </c>
      <c r="S14404" s="267">
        <v>95</v>
      </c>
      <c r="T14404" s="267" t="s">
        <v>13</v>
      </c>
      <c r="U14404" s="267" t="s">
        <v>1446</v>
      </c>
      <c r="V14404" s="267" t="s">
        <v>24</v>
      </c>
      <c r="W14404" s="267">
        <v>5177876</v>
      </c>
      <c r="X14404" s="267">
        <v>35017540</v>
      </c>
      <c r="Y14404" s="267">
        <v>35017540</v>
      </c>
      <c r="AD14404" s="267" t="s">
        <v>13</v>
      </c>
      <c r="AF14404" s="267" t="s">
        <v>24</v>
      </c>
      <c r="AG14404" s="267" t="s">
        <v>24</v>
      </c>
    </row>
    <row r="14405" spans="3:33">
      <c r="C14405" s="267" t="s">
        <v>2330</v>
      </c>
      <c r="D14405" s="267" t="s">
        <v>727</v>
      </c>
      <c r="E14405" s="267">
        <v>2396</v>
      </c>
      <c r="F14405" s="267" t="s">
        <v>1444</v>
      </c>
      <c r="G14405" s="267" t="s">
        <v>1445</v>
      </c>
      <c r="H14405" s="267">
        <v>1</v>
      </c>
      <c r="I14405" s="267" t="s">
        <v>1705</v>
      </c>
      <c r="J14405" s="267" t="s">
        <v>1706</v>
      </c>
      <c r="K14405" s="267" t="s">
        <v>1707</v>
      </c>
      <c r="L14405" s="267" t="s">
        <v>1708</v>
      </c>
      <c r="O14405" s="267" t="s">
        <v>13</v>
      </c>
      <c r="P14405" s="267">
        <v>35017540</v>
      </c>
      <c r="Q14405" s="267" t="s">
        <v>1445</v>
      </c>
      <c r="S14405" s="267">
        <v>95</v>
      </c>
      <c r="T14405" s="267" t="s">
        <v>24</v>
      </c>
      <c r="U14405" s="267" t="s">
        <v>1594</v>
      </c>
      <c r="V14405" s="267" t="s">
        <v>13</v>
      </c>
      <c r="W14405" s="267">
        <v>5177876</v>
      </c>
      <c r="X14405" s="267" t="s">
        <v>2833</v>
      </c>
      <c r="Y14405" s="267">
        <v>35017540</v>
      </c>
      <c r="AD14405" s="267" t="s">
        <v>24</v>
      </c>
      <c r="AF14405" s="267" t="s">
        <v>24</v>
      </c>
      <c r="AG14405" s="267" t="s">
        <v>24</v>
      </c>
    </row>
    <row r="14406" spans="3:33">
      <c r="C14406" s="267" t="s">
        <v>2330</v>
      </c>
      <c r="D14406" s="267" t="s">
        <v>727</v>
      </c>
      <c r="E14406" s="267">
        <v>1354</v>
      </c>
      <c r="F14406" s="267" t="s">
        <v>1444</v>
      </c>
      <c r="G14406" s="267" t="s">
        <v>1445</v>
      </c>
      <c r="H14406" s="267">
        <v>1</v>
      </c>
      <c r="I14406" s="267" t="s">
        <v>1705</v>
      </c>
      <c r="J14406" s="267" t="s">
        <v>1706</v>
      </c>
      <c r="K14406" s="267" t="s">
        <v>1707</v>
      </c>
      <c r="L14406" s="267" t="s">
        <v>1708</v>
      </c>
      <c r="O14406" s="267" t="s">
        <v>24</v>
      </c>
      <c r="P14406" s="267">
        <v>35017540</v>
      </c>
      <c r="Q14406" s="267" t="s">
        <v>1445</v>
      </c>
      <c r="S14406" s="267">
        <v>95</v>
      </c>
      <c r="T14406" s="267" t="s">
        <v>13</v>
      </c>
      <c r="U14406" s="267" t="s">
        <v>1451</v>
      </c>
      <c r="V14406" s="267" t="s">
        <v>13</v>
      </c>
      <c r="W14406" s="267">
        <v>5177876</v>
      </c>
      <c r="X14406" s="267">
        <v>84602060</v>
      </c>
      <c r="Y14406" s="267">
        <v>35017540</v>
      </c>
      <c r="AD14406" s="267" t="s">
        <v>13</v>
      </c>
      <c r="AF14406" s="267" t="s">
        <v>24</v>
      </c>
      <c r="AG14406" s="267" t="s">
        <v>24</v>
      </c>
    </row>
    <row r="14407" spans="3:33">
      <c r="C14407" s="267" t="s">
        <v>2723</v>
      </c>
      <c r="D14407" s="267" t="s">
        <v>727</v>
      </c>
      <c r="E14407" s="267">
        <v>322</v>
      </c>
      <c r="F14407" s="267" t="s">
        <v>1444</v>
      </c>
      <c r="G14407" s="267" t="s">
        <v>1445</v>
      </c>
      <c r="H14407" s="267">
        <v>1</v>
      </c>
      <c r="I14407" s="267" t="s">
        <v>596</v>
      </c>
      <c r="J14407" s="267">
        <v>1.2</v>
      </c>
      <c r="O14407" s="267" t="s">
        <v>13</v>
      </c>
      <c r="P14407" s="267">
        <v>35029308</v>
      </c>
      <c r="Q14407" s="267" t="s">
        <v>1445</v>
      </c>
      <c r="S14407" s="267">
        <v>96</v>
      </c>
      <c r="T14407" s="267" t="s">
        <v>24</v>
      </c>
      <c r="U14407" s="267" t="s">
        <v>2018</v>
      </c>
      <c r="V14407" s="267" t="s">
        <v>13</v>
      </c>
      <c r="W14407" s="267">
        <v>5210910</v>
      </c>
      <c r="X14407" s="267" t="s">
        <v>2724</v>
      </c>
      <c r="Y14407" s="267">
        <v>35029308</v>
      </c>
      <c r="AD14407" s="267" t="s">
        <v>24</v>
      </c>
      <c r="AF14407" s="267" t="s">
        <v>24</v>
      </c>
      <c r="AG14407" s="267" t="s">
        <v>24</v>
      </c>
    </row>
    <row r="14408" spans="3:33">
      <c r="C14408" s="267" t="s">
        <v>2723</v>
      </c>
      <c r="D14408" s="267" t="s">
        <v>727</v>
      </c>
      <c r="E14408" s="267">
        <v>1</v>
      </c>
      <c r="F14408" s="267" t="s">
        <v>1444</v>
      </c>
      <c r="G14408" s="267" t="s">
        <v>1445</v>
      </c>
      <c r="H14408" s="267">
        <v>1</v>
      </c>
      <c r="I14408" s="267" t="s">
        <v>596</v>
      </c>
      <c r="J14408" s="267">
        <v>1.2</v>
      </c>
      <c r="O14408" s="267" t="s">
        <v>13</v>
      </c>
      <c r="P14408" s="267">
        <v>35029308</v>
      </c>
      <c r="Q14408" s="267" t="s">
        <v>1445</v>
      </c>
      <c r="S14408" s="267">
        <v>96</v>
      </c>
      <c r="T14408" s="267" t="s">
        <v>13</v>
      </c>
      <c r="U14408" s="267" t="s">
        <v>1446</v>
      </c>
      <c r="V14408" s="267" t="s">
        <v>24</v>
      </c>
      <c r="W14408" s="267">
        <v>5210910</v>
      </c>
      <c r="X14408" s="267">
        <v>35029308</v>
      </c>
      <c r="Y14408" s="267">
        <v>35029308</v>
      </c>
      <c r="AD14408" s="267" t="s">
        <v>13</v>
      </c>
      <c r="AF14408" s="267" t="s">
        <v>24</v>
      </c>
      <c r="AG14408" s="267" t="s">
        <v>24</v>
      </c>
    </row>
    <row r="14409" spans="3:33">
      <c r="C14409" s="267" t="s">
        <v>2723</v>
      </c>
      <c r="D14409" s="267" t="s">
        <v>727</v>
      </c>
      <c r="E14409" s="267">
        <v>129</v>
      </c>
      <c r="F14409" s="267" t="s">
        <v>1444</v>
      </c>
      <c r="G14409" s="267" t="s">
        <v>1445</v>
      </c>
      <c r="H14409" s="267">
        <v>1</v>
      </c>
      <c r="I14409" s="267" t="s">
        <v>596</v>
      </c>
      <c r="J14409" s="267">
        <v>1.2</v>
      </c>
      <c r="O14409" s="267" t="s">
        <v>24</v>
      </c>
      <c r="P14409" s="267">
        <v>35029308</v>
      </c>
      <c r="Q14409" s="267" t="s">
        <v>1445</v>
      </c>
      <c r="S14409" s="267">
        <v>96</v>
      </c>
      <c r="T14409" s="267" t="s">
        <v>13</v>
      </c>
      <c r="U14409" s="267" t="s">
        <v>1468</v>
      </c>
      <c r="V14409" s="267" t="s">
        <v>13</v>
      </c>
      <c r="W14409" s="267">
        <v>5210910</v>
      </c>
      <c r="X14409" s="267">
        <v>13517405</v>
      </c>
      <c r="Y14409" s="267">
        <v>35029308</v>
      </c>
      <c r="AD14409" s="267" t="s">
        <v>13</v>
      </c>
      <c r="AF14409" s="267" t="s">
        <v>24</v>
      </c>
      <c r="AG14409" s="267" t="s">
        <v>24</v>
      </c>
    </row>
    <row r="14410" spans="3:33">
      <c r="C14410" s="267" t="s">
        <v>2723</v>
      </c>
      <c r="D14410" s="267" t="s">
        <v>727</v>
      </c>
      <c r="E14410" s="267">
        <v>1354</v>
      </c>
      <c r="F14410" s="267" t="s">
        <v>1444</v>
      </c>
      <c r="G14410" s="267" t="s">
        <v>1445</v>
      </c>
      <c r="H14410" s="267">
        <v>1</v>
      </c>
      <c r="I14410" s="267" t="s">
        <v>596</v>
      </c>
      <c r="J14410" s="267">
        <v>1.2</v>
      </c>
      <c r="O14410" s="267" t="s">
        <v>24</v>
      </c>
      <c r="P14410" s="267">
        <v>35029308</v>
      </c>
      <c r="Q14410" s="267" t="s">
        <v>1445</v>
      </c>
      <c r="S14410" s="267">
        <v>96</v>
      </c>
      <c r="T14410" s="267" t="s">
        <v>13</v>
      </c>
      <c r="U14410" s="267" t="s">
        <v>1451</v>
      </c>
      <c r="V14410" s="267" t="s">
        <v>13</v>
      </c>
      <c r="W14410" s="267">
        <v>5210910</v>
      </c>
      <c r="X14410" s="267">
        <v>13533335</v>
      </c>
      <c r="Y14410" s="267">
        <v>35029308</v>
      </c>
      <c r="AD14410" s="267" t="s">
        <v>13</v>
      </c>
      <c r="AF14410" s="267" t="s">
        <v>24</v>
      </c>
      <c r="AG14410" s="267" t="s">
        <v>24</v>
      </c>
    </row>
    <row r="14411" spans="3:33">
      <c r="C14411" s="267" t="s">
        <v>2723</v>
      </c>
      <c r="D14411" s="267" t="s">
        <v>727</v>
      </c>
      <c r="E14411" s="267">
        <v>129</v>
      </c>
      <c r="F14411" s="267" t="s">
        <v>1444</v>
      </c>
      <c r="G14411" s="267" t="s">
        <v>1445</v>
      </c>
      <c r="H14411" s="267">
        <v>1</v>
      </c>
      <c r="I14411" s="267" t="s">
        <v>596</v>
      </c>
      <c r="J14411" s="267">
        <v>1.2</v>
      </c>
      <c r="O14411" s="267" t="s">
        <v>24</v>
      </c>
      <c r="P14411" s="267">
        <v>35029308</v>
      </c>
      <c r="Q14411" s="267" t="s">
        <v>1445</v>
      </c>
      <c r="S14411" s="267">
        <v>96</v>
      </c>
      <c r="T14411" s="267" t="s">
        <v>13</v>
      </c>
      <c r="U14411" s="267" t="s">
        <v>1468</v>
      </c>
      <c r="V14411" s="267" t="s">
        <v>13</v>
      </c>
      <c r="W14411" s="267">
        <v>5210910</v>
      </c>
      <c r="X14411" s="267">
        <v>13533335</v>
      </c>
      <c r="Y14411" s="267">
        <v>35029308</v>
      </c>
      <c r="AD14411" s="267" t="s">
        <v>13</v>
      </c>
      <c r="AF14411" s="267" t="s">
        <v>24</v>
      </c>
      <c r="AG14411" s="267" t="s">
        <v>24</v>
      </c>
    </row>
    <row r="14412" spans="3:33" ht="375">
      <c r="C14412" s="267" t="s">
        <v>2026</v>
      </c>
      <c r="D14412" s="267" t="s">
        <v>727</v>
      </c>
      <c r="E14412" s="267">
        <v>10634</v>
      </c>
      <c r="F14412" s="267" t="s">
        <v>1444</v>
      </c>
      <c r="H14412" s="267">
        <v>1</v>
      </c>
      <c r="I14412" s="267" t="s">
        <v>583</v>
      </c>
      <c r="J14412" s="267" t="s">
        <v>1563</v>
      </c>
      <c r="K14412" s="267">
        <v>1.5</v>
      </c>
      <c r="O14412" s="267" t="s">
        <v>24</v>
      </c>
      <c r="P14412" s="267">
        <v>35031566</v>
      </c>
      <c r="Q14412" s="267" t="s">
        <v>1445</v>
      </c>
      <c r="R14412" s="267" t="s">
        <v>8</v>
      </c>
      <c r="S14412" s="267">
        <v>97</v>
      </c>
      <c r="U14412" s="267" t="s">
        <v>1473</v>
      </c>
      <c r="V14412" s="267" t="s">
        <v>13</v>
      </c>
      <c r="W14412" s="267">
        <v>5216472</v>
      </c>
      <c r="X14412" s="267" t="s">
        <v>2030</v>
      </c>
      <c r="Y14412" s="267">
        <v>35031566</v>
      </c>
      <c r="Z14412" s="267">
        <v>4</v>
      </c>
      <c r="AA14412" s="267" t="s">
        <v>2011</v>
      </c>
      <c r="AB14412" s="270" t="s">
        <v>2027</v>
      </c>
      <c r="AD14412" s="267" t="s">
        <v>13</v>
      </c>
      <c r="AF14412" s="267" t="s">
        <v>24</v>
      </c>
      <c r="AG14412" s="267" t="s">
        <v>24</v>
      </c>
    </row>
    <row r="14413" spans="3:33" ht="375">
      <c r="C14413" s="267" t="s">
        <v>2026</v>
      </c>
      <c r="D14413" s="267" t="s">
        <v>727</v>
      </c>
      <c r="E14413" s="267">
        <v>127</v>
      </c>
      <c r="F14413" s="267" t="s">
        <v>1444</v>
      </c>
      <c r="H14413" s="267">
        <v>1</v>
      </c>
      <c r="I14413" s="267" t="s">
        <v>583</v>
      </c>
      <c r="J14413" s="267" t="s">
        <v>1563</v>
      </c>
      <c r="K14413" s="267">
        <v>1.5</v>
      </c>
      <c r="O14413" s="267" t="s">
        <v>13</v>
      </c>
      <c r="P14413" s="267">
        <v>35031566</v>
      </c>
      <c r="Q14413" s="267" t="s">
        <v>1445</v>
      </c>
      <c r="R14413" s="267" t="s">
        <v>8</v>
      </c>
      <c r="S14413" s="267">
        <v>97</v>
      </c>
      <c r="U14413" s="267" t="s">
        <v>1568</v>
      </c>
      <c r="V14413" s="267" t="s">
        <v>13</v>
      </c>
      <c r="W14413" s="267">
        <v>5216472</v>
      </c>
      <c r="X14413" s="267">
        <v>35031566</v>
      </c>
      <c r="Y14413" s="267">
        <v>35031566</v>
      </c>
      <c r="Z14413" s="267">
        <v>4</v>
      </c>
      <c r="AA14413" s="267" t="s">
        <v>2011</v>
      </c>
      <c r="AB14413" s="270" t="s">
        <v>2027</v>
      </c>
      <c r="AD14413" s="267" t="s">
        <v>24</v>
      </c>
      <c r="AF14413" s="267" t="s">
        <v>24</v>
      </c>
      <c r="AG14413" s="267" t="s">
        <v>24</v>
      </c>
    </row>
    <row r="14414" spans="3:33" ht="375">
      <c r="C14414" s="267" t="s">
        <v>2026</v>
      </c>
      <c r="D14414" s="267" t="s">
        <v>727</v>
      </c>
      <c r="E14414" s="267">
        <v>1</v>
      </c>
      <c r="F14414" s="267" t="s">
        <v>1444</v>
      </c>
      <c r="G14414" s="267" t="s">
        <v>1445</v>
      </c>
      <c r="H14414" s="267">
        <v>1</v>
      </c>
      <c r="I14414" s="267" t="s">
        <v>583</v>
      </c>
      <c r="J14414" s="267" t="s">
        <v>1563</v>
      </c>
      <c r="K14414" s="267">
        <v>1.5</v>
      </c>
      <c r="O14414" s="267" t="s">
        <v>13</v>
      </c>
      <c r="P14414" s="267">
        <v>35031566</v>
      </c>
      <c r="Q14414" s="267" t="s">
        <v>1445</v>
      </c>
      <c r="R14414" s="267" t="s">
        <v>8</v>
      </c>
      <c r="S14414" s="267">
        <v>97</v>
      </c>
      <c r="T14414" s="267" t="s">
        <v>24</v>
      </c>
      <c r="U14414" s="267" t="s">
        <v>1446</v>
      </c>
      <c r="V14414" s="267" t="s">
        <v>24</v>
      </c>
      <c r="W14414" s="267">
        <v>5216472</v>
      </c>
      <c r="X14414" s="267">
        <v>35031566</v>
      </c>
      <c r="Y14414" s="267">
        <v>35031566</v>
      </c>
      <c r="Z14414" s="267">
        <v>4</v>
      </c>
      <c r="AA14414" s="267" t="s">
        <v>2011</v>
      </c>
      <c r="AB14414" s="270" t="s">
        <v>2027</v>
      </c>
      <c r="AD14414" s="267" t="s">
        <v>24</v>
      </c>
      <c r="AF14414" s="267" t="s">
        <v>24</v>
      </c>
      <c r="AG14414" s="267" t="s">
        <v>24</v>
      </c>
    </row>
    <row r="14415" spans="3:33" ht="375">
      <c r="C14415" s="267" t="s">
        <v>2026</v>
      </c>
      <c r="D14415" s="267" t="s">
        <v>727</v>
      </c>
      <c r="E14415" s="267">
        <v>334</v>
      </c>
      <c r="F14415" s="267" t="s">
        <v>1444</v>
      </c>
      <c r="G14415" s="267" t="s">
        <v>1445</v>
      </c>
      <c r="H14415" s="267">
        <v>1</v>
      </c>
      <c r="I14415" s="267" t="s">
        <v>583</v>
      </c>
      <c r="J14415" s="267" t="s">
        <v>1563</v>
      </c>
      <c r="K14415" s="267">
        <v>1.5</v>
      </c>
      <c r="O14415" s="267" t="s">
        <v>24</v>
      </c>
      <c r="P14415" s="267">
        <v>35031566</v>
      </c>
      <c r="Q14415" s="267" t="s">
        <v>1445</v>
      </c>
      <c r="R14415" s="267" t="s">
        <v>8</v>
      </c>
      <c r="S14415" s="267">
        <v>97</v>
      </c>
      <c r="T14415" s="267" t="s">
        <v>13</v>
      </c>
      <c r="U14415" s="267" t="s">
        <v>1564</v>
      </c>
      <c r="V14415" s="267" t="s">
        <v>13</v>
      </c>
      <c r="W14415" s="267">
        <v>5216472</v>
      </c>
      <c r="X14415" s="267" t="s">
        <v>2029</v>
      </c>
      <c r="Y14415" s="267">
        <v>35031566</v>
      </c>
      <c r="Z14415" s="267">
        <v>4</v>
      </c>
      <c r="AA14415" s="267" t="s">
        <v>2011</v>
      </c>
      <c r="AB14415" s="270" t="s">
        <v>2027</v>
      </c>
      <c r="AD14415" s="267" t="s">
        <v>13</v>
      </c>
      <c r="AF14415" s="267" t="s">
        <v>24</v>
      </c>
      <c r="AG14415" s="267" t="s">
        <v>24</v>
      </c>
    </row>
    <row r="14416" spans="3:33" ht="375">
      <c r="C14416" s="267" t="s">
        <v>2026</v>
      </c>
      <c r="D14416" s="267" t="s">
        <v>727</v>
      </c>
      <c r="E14416" s="267">
        <v>219</v>
      </c>
      <c r="F14416" s="267" t="s">
        <v>1444</v>
      </c>
      <c r="H14416" s="267">
        <v>1</v>
      </c>
      <c r="I14416" s="267" t="s">
        <v>583</v>
      </c>
      <c r="J14416" s="267" t="s">
        <v>1563</v>
      </c>
      <c r="K14416" s="267">
        <v>1.5</v>
      </c>
      <c r="O14416" s="267" t="s">
        <v>13</v>
      </c>
      <c r="P14416" s="267">
        <v>35031566</v>
      </c>
      <c r="Q14416" s="267" t="s">
        <v>1445</v>
      </c>
      <c r="R14416" s="267" t="s">
        <v>8</v>
      </c>
      <c r="S14416" s="267">
        <v>97</v>
      </c>
      <c r="U14416" s="267" t="s">
        <v>1457</v>
      </c>
      <c r="V14416" s="267" t="s">
        <v>13</v>
      </c>
      <c r="W14416" s="267">
        <v>5216472</v>
      </c>
      <c r="X14416" s="267">
        <v>35031566</v>
      </c>
      <c r="Y14416" s="267">
        <v>35031566</v>
      </c>
      <c r="Z14416" s="267">
        <v>4</v>
      </c>
      <c r="AA14416" s="267" t="s">
        <v>2011</v>
      </c>
      <c r="AB14416" s="270" t="s">
        <v>2027</v>
      </c>
      <c r="AD14416" s="267" t="s">
        <v>24</v>
      </c>
      <c r="AF14416" s="267" t="s">
        <v>24</v>
      </c>
      <c r="AG14416" s="267" t="s">
        <v>24</v>
      </c>
    </row>
    <row r="14417" spans="3:33" ht="375">
      <c r="C14417" s="267" t="s">
        <v>2026</v>
      </c>
      <c r="D14417" s="267" t="s">
        <v>727</v>
      </c>
      <c r="E14417" s="267">
        <v>129</v>
      </c>
      <c r="F14417" s="267" t="s">
        <v>1444</v>
      </c>
      <c r="G14417" s="267" t="s">
        <v>1445</v>
      </c>
      <c r="H14417" s="267">
        <v>1</v>
      </c>
      <c r="I14417" s="267" t="s">
        <v>583</v>
      </c>
      <c r="J14417" s="267" t="s">
        <v>1563</v>
      </c>
      <c r="K14417" s="267">
        <v>1.5</v>
      </c>
      <c r="O14417" s="267" t="s">
        <v>24</v>
      </c>
      <c r="P14417" s="267">
        <v>35031566</v>
      </c>
      <c r="Q14417" s="267" t="s">
        <v>1445</v>
      </c>
      <c r="R14417" s="267" t="s">
        <v>8</v>
      </c>
      <c r="S14417" s="267">
        <v>97</v>
      </c>
      <c r="T14417" s="267" t="s">
        <v>13</v>
      </c>
      <c r="U14417" s="267" t="s">
        <v>1468</v>
      </c>
      <c r="V14417" s="267" t="s">
        <v>13</v>
      </c>
      <c r="W14417" s="267">
        <v>5216472</v>
      </c>
      <c r="X14417" s="267" t="s">
        <v>2028</v>
      </c>
      <c r="Y14417" s="267">
        <v>35031566</v>
      </c>
      <c r="Z14417" s="267">
        <v>4</v>
      </c>
      <c r="AA14417" s="267" t="s">
        <v>2011</v>
      </c>
      <c r="AB14417" s="270" t="s">
        <v>2027</v>
      </c>
      <c r="AD14417" s="267" t="s">
        <v>13</v>
      </c>
      <c r="AF14417" s="267" t="s">
        <v>24</v>
      </c>
      <c r="AG14417" s="267" t="s">
        <v>24</v>
      </c>
    </row>
    <row r="14418" spans="3:33" ht="375">
      <c r="C14418" s="267" t="s">
        <v>2026</v>
      </c>
      <c r="D14418" s="267" t="s">
        <v>727</v>
      </c>
      <c r="E14418" s="267">
        <v>3880</v>
      </c>
      <c r="F14418" s="267" t="s">
        <v>1444</v>
      </c>
      <c r="G14418" s="267" t="s">
        <v>1445</v>
      </c>
      <c r="H14418" s="267">
        <v>1</v>
      </c>
      <c r="I14418" s="267" t="s">
        <v>583</v>
      </c>
      <c r="J14418" s="267" t="s">
        <v>1563</v>
      </c>
      <c r="K14418" s="267">
        <v>1.5</v>
      </c>
      <c r="O14418" s="267" t="s">
        <v>24</v>
      </c>
      <c r="P14418" s="267">
        <v>35031566</v>
      </c>
      <c r="Q14418" s="267" t="s">
        <v>1445</v>
      </c>
      <c r="R14418" s="267" t="s">
        <v>8</v>
      </c>
      <c r="S14418" s="267">
        <v>97</v>
      </c>
      <c r="T14418" s="267" t="s">
        <v>13</v>
      </c>
      <c r="U14418" s="267" t="s">
        <v>1463</v>
      </c>
      <c r="V14418" s="267" t="s">
        <v>13</v>
      </c>
      <c r="W14418" s="267">
        <v>5216472</v>
      </c>
      <c r="X14418" s="267">
        <v>32212469</v>
      </c>
      <c r="Y14418" s="267">
        <v>35031566</v>
      </c>
      <c r="Z14418" s="267">
        <v>4</v>
      </c>
      <c r="AA14418" s="267" t="s">
        <v>2011</v>
      </c>
      <c r="AB14418" s="270" t="s">
        <v>2027</v>
      </c>
      <c r="AD14418" s="267" t="s">
        <v>13</v>
      </c>
      <c r="AF14418" s="267" t="s">
        <v>24</v>
      </c>
      <c r="AG14418" s="267" t="s">
        <v>24</v>
      </c>
    </row>
    <row r="14419" spans="3:33" ht="375">
      <c r="C14419" s="267" t="s">
        <v>2026</v>
      </c>
      <c r="D14419" s="267" t="s">
        <v>727</v>
      </c>
      <c r="E14419" s="267">
        <v>10634</v>
      </c>
      <c r="F14419" s="267" t="s">
        <v>1444</v>
      </c>
      <c r="H14419" s="267">
        <v>1</v>
      </c>
      <c r="I14419" s="267" t="s">
        <v>583</v>
      </c>
      <c r="J14419" s="267" t="s">
        <v>1563</v>
      </c>
      <c r="K14419" s="267">
        <v>1.5</v>
      </c>
      <c r="O14419" s="267" t="s">
        <v>24</v>
      </c>
      <c r="P14419" s="267">
        <v>35031566</v>
      </c>
      <c r="Q14419" s="267" t="s">
        <v>1445</v>
      </c>
      <c r="R14419" s="267" t="s">
        <v>8</v>
      </c>
      <c r="S14419" s="267">
        <v>97</v>
      </c>
      <c r="U14419" s="267" t="s">
        <v>1473</v>
      </c>
      <c r="V14419" s="267" t="s">
        <v>13</v>
      </c>
      <c r="W14419" s="267">
        <v>5216472</v>
      </c>
      <c r="X14419" s="267" t="s">
        <v>2030</v>
      </c>
      <c r="Y14419" s="267">
        <v>35031566</v>
      </c>
      <c r="Z14419" s="267">
        <v>4</v>
      </c>
      <c r="AA14419" s="267" t="s">
        <v>2011</v>
      </c>
      <c r="AB14419" s="270" t="s">
        <v>2027</v>
      </c>
      <c r="AD14419" s="267" t="s">
        <v>13</v>
      </c>
      <c r="AF14419" s="267" t="s">
        <v>24</v>
      </c>
      <c r="AG14419" s="267" t="s">
        <v>24</v>
      </c>
    </row>
    <row r="14420" spans="3:33" ht="375">
      <c r="C14420" s="267" t="s">
        <v>2026</v>
      </c>
      <c r="D14420" s="267" t="s">
        <v>727</v>
      </c>
      <c r="E14420" s="267">
        <v>127</v>
      </c>
      <c r="F14420" s="267" t="s">
        <v>1444</v>
      </c>
      <c r="H14420" s="267">
        <v>1</v>
      </c>
      <c r="I14420" s="267" t="s">
        <v>583</v>
      </c>
      <c r="J14420" s="267" t="s">
        <v>1563</v>
      </c>
      <c r="K14420" s="267">
        <v>1.5</v>
      </c>
      <c r="O14420" s="267" t="s">
        <v>13</v>
      </c>
      <c r="P14420" s="267">
        <v>35031566</v>
      </c>
      <c r="Q14420" s="267" t="s">
        <v>1445</v>
      </c>
      <c r="R14420" s="267" t="s">
        <v>8</v>
      </c>
      <c r="S14420" s="267">
        <v>97</v>
      </c>
      <c r="U14420" s="267" t="s">
        <v>1568</v>
      </c>
      <c r="V14420" s="267" t="s">
        <v>13</v>
      </c>
      <c r="W14420" s="267">
        <v>5216472</v>
      </c>
      <c r="X14420" s="267">
        <v>35031566</v>
      </c>
      <c r="Y14420" s="267">
        <v>35031566</v>
      </c>
      <c r="Z14420" s="267">
        <v>4</v>
      </c>
      <c r="AA14420" s="267" t="s">
        <v>2011</v>
      </c>
      <c r="AB14420" s="270" t="s">
        <v>2027</v>
      </c>
      <c r="AD14420" s="267" t="s">
        <v>24</v>
      </c>
      <c r="AF14420" s="267" t="s">
        <v>24</v>
      </c>
      <c r="AG14420" s="267" t="s">
        <v>24</v>
      </c>
    </row>
    <row r="14421" spans="3:33" ht="375">
      <c r="C14421" s="267" t="s">
        <v>2026</v>
      </c>
      <c r="D14421" s="267" t="s">
        <v>727</v>
      </c>
      <c r="E14421" s="267">
        <v>1</v>
      </c>
      <c r="F14421" s="267" t="s">
        <v>1444</v>
      </c>
      <c r="G14421" s="267" t="s">
        <v>1445</v>
      </c>
      <c r="H14421" s="267">
        <v>1</v>
      </c>
      <c r="I14421" s="267" t="s">
        <v>583</v>
      </c>
      <c r="J14421" s="267" t="s">
        <v>1563</v>
      </c>
      <c r="K14421" s="267">
        <v>1.5</v>
      </c>
      <c r="O14421" s="267" t="s">
        <v>13</v>
      </c>
      <c r="P14421" s="267">
        <v>35031566</v>
      </c>
      <c r="Q14421" s="267" t="s">
        <v>1445</v>
      </c>
      <c r="R14421" s="267" t="s">
        <v>8</v>
      </c>
      <c r="S14421" s="267">
        <v>97</v>
      </c>
      <c r="T14421" s="267" t="s">
        <v>24</v>
      </c>
      <c r="U14421" s="267" t="s">
        <v>1446</v>
      </c>
      <c r="V14421" s="267" t="s">
        <v>24</v>
      </c>
      <c r="W14421" s="267">
        <v>5216472</v>
      </c>
      <c r="X14421" s="267">
        <v>35031566</v>
      </c>
      <c r="Y14421" s="267">
        <v>35031566</v>
      </c>
      <c r="Z14421" s="267">
        <v>4</v>
      </c>
      <c r="AA14421" s="267" t="s">
        <v>2011</v>
      </c>
      <c r="AB14421" s="270" t="s">
        <v>2027</v>
      </c>
      <c r="AD14421" s="267" t="s">
        <v>24</v>
      </c>
      <c r="AF14421" s="267" t="s">
        <v>24</v>
      </c>
      <c r="AG14421" s="267" t="s">
        <v>24</v>
      </c>
    </row>
    <row r="14422" spans="3:33" ht="375">
      <c r="C14422" s="267" t="s">
        <v>2026</v>
      </c>
      <c r="D14422" s="267" t="s">
        <v>727</v>
      </c>
      <c r="E14422" s="267">
        <v>334</v>
      </c>
      <c r="F14422" s="267" t="s">
        <v>1444</v>
      </c>
      <c r="G14422" s="267" t="s">
        <v>1445</v>
      </c>
      <c r="H14422" s="267">
        <v>1</v>
      </c>
      <c r="I14422" s="267" t="s">
        <v>583</v>
      </c>
      <c r="J14422" s="267" t="s">
        <v>1563</v>
      </c>
      <c r="K14422" s="267">
        <v>1.5</v>
      </c>
      <c r="O14422" s="267" t="s">
        <v>24</v>
      </c>
      <c r="P14422" s="267">
        <v>35031566</v>
      </c>
      <c r="Q14422" s="267" t="s">
        <v>1445</v>
      </c>
      <c r="R14422" s="267" t="s">
        <v>8</v>
      </c>
      <c r="S14422" s="267">
        <v>97</v>
      </c>
      <c r="T14422" s="267" t="s">
        <v>13</v>
      </c>
      <c r="U14422" s="267" t="s">
        <v>1564</v>
      </c>
      <c r="V14422" s="267" t="s">
        <v>13</v>
      </c>
      <c r="W14422" s="267">
        <v>5216472</v>
      </c>
      <c r="X14422" s="267" t="s">
        <v>2029</v>
      </c>
      <c r="Y14422" s="267">
        <v>35031566</v>
      </c>
      <c r="Z14422" s="267">
        <v>4</v>
      </c>
      <c r="AA14422" s="267" t="s">
        <v>2011</v>
      </c>
      <c r="AB14422" s="270" t="s">
        <v>2027</v>
      </c>
      <c r="AD14422" s="267" t="s">
        <v>13</v>
      </c>
      <c r="AF14422" s="267" t="s">
        <v>24</v>
      </c>
      <c r="AG14422" s="267" t="s">
        <v>24</v>
      </c>
    </row>
    <row r="14423" spans="3:33" ht="375">
      <c r="C14423" s="267" t="s">
        <v>2026</v>
      </c>
      <c r="D14423" s="267" t="s">
        <v>727</v>
      </c>
      <c r="E14423" s="267">
        <v>219</v>
      </c>
      <c r="F14423" s="267" t="s">
        <v>1444</v>
      </c>
      <c r="H14423" s="267">
        <v>1</v>
      </c>
      <c r="I14423" s="267" t="s">
        <v>583</v>
      </c>
      <c r="J14423" s="267" t="s">
        <v>1563</v>
      </c>
      <c r="K14423" s="267">
        <v>1.5</v>
      </c>
      <c r="O14423" s="267" t="s">
        <v>13</v>
      </c>
      <c r="P14423" s="267">
        <v>35031566</v>
      </c>
      <c r="Q14423" s="267" t="s">
        <v>1445</v>
      </c>
      <c r="R14423" s="267" t="s">
        <v>8</v>
      </c>
      <c r="S14423" s="267">
        <v>97</v>
      </c>
      <c r="U14423" s="267" t="s">
        <v>1457</v>
      </c>
      <c r="V14423" s="267" t="s">
        <v>13</v>
      </c>
      <c r="W14423" s="267">
        <v>5216472</v>
      </c>
      <c r="X14423" s="267">
        <v>35031566</v>
      </c>
      <c r="Y14423" s="267">
        <v>35031566</v>
      </c>
      <c r="Z14423" s="267">
        <v>4</v>
      </c>
      <c r="AA14423" s="267" t="s">
        <v>2011</v>
      </c>
      <c r="AB14423" s="270" t="s">
        <v>2027</v>
      </c>
      <c r="AD14423" s="267" t="s">
        <v>24</v>
      </c>
      <c r="AF14423" s="267" t="s">
        <v>24</v>
      </c>
      <c r="AG14423" s="267" t="s">
        <v>24</v>
      </c>
    </row>
    <row r="14424" spans="3:33" ht="375">
      <c r="C14424" s="267" t="s">
        <v>2026</v>
      </c>
      <c r="D14424" s="267" t="s">
        <v>727</v>
      </c>
      <c r="E14424" s="267">
        <v>129</v>
      </c>
      <c r="F14424" s="267" t="s">
        <v>1444</v>
      </c>
      <c r="G14424" s="267" t="s">
        <v>1445</v>
      </c>
      <c r="H14424" s="267">
        <v>1</v>
      </c>
      <c r="I14424" s="267" t="s">
        <v>583</v>
      </c>
      <c r="J14424" s="267" t="s">
        <v>1563</v>
      </c>
      <c r="K14424" s="267">
        <v>1.5</v>
      </c>
      <c r="O14424" s="267" t="s">
        <v>24</v>
      </c>
      <c r="P14424" s="267">
        <v>35031566</v>
      </c>
      <c r="Q14424" s="267" t="s">
        <v>1445</v>
      </c>
      <c r="R14424" s="267" t="s">
        <v>8</v>
      </c>
      <c r="S14424" s="267">
        <v>97</v>
      </c>
      <c r="T14424" s="267" t="s">
        <v>13</v>
      </c>
      <c r="U14424" s="267" t="s">
        <v>1468</v>
      </c>
      <c r="V14424" s="267" t="s">
        <v>13</v>
      </c>
      <c r="W14424" s="267">
        <v>5216472</v>
      </c>
      <c r="X14424" s="267" t="s">
        <v>2028</v>
      </c>
      <c r="Y14424" s="267">
        <v>35031566</v>
      </c>
      <c r="Z14424" s="267">
        <v>4</v>
      </c>
      <c r="AA14424" s="267" t="s">
        <v>2011</v>
      </c>
      <c r="AB14424" s="270" t="s">
        <v>2027</v>
      </c>
      <c r="AD14424" s="267" t="s">
        <v>13</v>
      </c>
      <c r="AF14424" s="267" t="s">
        <v>24</v>
      </c>
      <c r="AG14424" s="267" t="s">
        <v>24</v>
      </c>
    </row>
    <row r="14425" spans="3:33" ht="375">
      <c r="C14425" s="267" t="s">
        <v>2026</v>
      </c>
      <c r="D14425" s="267" t="s">
        <v>727</v>
      </c>
      <c r="E14425" s="267">
        <v>3880</v>
      </c>
      <c r="F14425" s="267" t="s">
        <v>1444</v>
      </c>
      <c r="G14425" s="267" t="s">
        <v>1445</v>
      </c>
      <c r="H14425" s="267">
        <v>1</v>
      </c>
      <c r="I14425" s="267" t="s">
        <v>583</v>
      </c>
      <c r="J14425" s="267" t="s">
        <v>1563</v>
      </c>
      <c r="K14425" s="267">
        <v>1.5</v>
      </c>
      <c r="O14425" s="267" t="s">
        <v>24</v>
      </c>
      <c r="P14425" s="267">
        <v>35031566</v>
      </c>
      <c r="Q14425" s="267" t="s">
        <v>1445</v>
      </c>
      <c r="R14425" s="267" t="s">
        <v>8</v>
      </c>
      <c r="S14425" s="267">
        <v>97</v>
      </c>
      <c r="T14425" s="267" t="s">
        <v>13</v>
      </c>
      <c r="U14425" s="267" t="s">
        <v>1463</v>
      </c>
      <c r="V14425" s="267" t="s">
        <v>13</v>
      </c>
      <c r="W14425" s="267">
        <v>5216472</v>
      </c>
      <c r="X14425" s="267">
        <v>32212469</v>
      </c>
      <c r="Y14425" s="267">
        <v>35031566</v>
      </c>
      <c r="Z14425" s="267">
        <v>4</v>
      </c>
      <c r="AA14425" s="267" t="s">
        <v>2011</v>
      </c>
      <c r="AB14425" s="270" t="s">
        <v>2027</v>
      </c>
      <c r="AD14425" s="267" t="s">
        <v>13</v>
      </c>
      <c r="AF14425" s="267" t="s">
        <v>24</v>
      </c>
      <c r="AG14425" s="267" t="s">
        <v>24</v>
      </c>
    </row>
    <row r="14426" spans="3:33" ht="375">
      <c r="C14426" s="267" t="s">
        <v>2026</v>
      </c>
      <c r="D14426" s="267" t="s">
        <v>727</v>
      </c>
      <c r="E14426" s="267">
        <v>10634</v>
      </c>
      <c r="F14426" s="267" t="s">
        <v>1444</v>
      </c>
      <c r="H14426" s="267">
        <v>1</v>
      </c>
      <c r="I14426" s="267" t="s">
        <v>583</v>
      </c>
      <c r="J14426" s="267" t="s">
        <v>1563</v>
      </c>
      <c r="K14426" s="267">
        <v>1.5</v>
      </c>
      <c r="O14426" s="267" t="s">
        <v>24</v>
      </c>
      <c r="P14426" s="267">
        <v>35031566</v>
      </c>
      <c r="Q14426" s="267" t="s">
        <v>1445</v>
      </c>
      <c r="R14426" s="267" t="s">
        <v>8</v>
      </c>
      <c r="S14426" s="267">
        <v>97</v>
      </c>
      <c r="U14426" s="267" t="s">
        <v>1473</v>
      </c>
      <c r="V14426" s="267" t="s">
        <v>13</v>
      </c>
      <c r="W14426" s="267">
        <v>5216472</v>
      </c>
      <c r="X14426" s="267" t="s">
        <v>2030</v>
      </c>
      <c r="Y14426" s="267">
        <v>35031566</v>
      </c>
      <c r="Z14426" s="267">
        <v>4</v>
      </c>
      <c r="AA14426" s="267" t="s">
        <v>2011</v>
      </c>
      <c r="AB14426" s="270" t="s">
        <v>2027</v>
      </c>
      <c r="AD14426" s="267" t="s">
        <v>13</v>
      </c>
      <c r="AF14426" s="267" t="s">
        <v>24</v>
      </c>
      <c r="AG14426" s="267" t="s">
        <v>24</v>
      </c>
    </row>
    <row r="14427" spans="3:33" ht="375">
      <c r="C14427" s="267" t="s">
        <v>2026</v>
      </c>
      <c r="D14427" s="267" t="s">
        <v>727</v>
      </c>
      <c r="E14427" s="267">
        <v>127</v>
      </c>
      <c r="F14427" s="267" t="s">
        <v>1444</v>
      </c>
      <c r="H14427" s="267">
        <v>1</v>
      </c>
      <c r="I14427" s="267" t="s">
        <v>583</v>
      </c>
      <c r="J14427" s="267" t="s">
        <v>1563</v>
      </c>
      <c r="K14427" s="267">
        <v>1.5</v>
      </c>
      <c r="O14427" s="267" t="s">
        <v>13</v>
      </c>
      <c r="P14427" s="267">
        <v>35031566</v>
      </c>
      <c r="Q14427" s="267" t="s">
        <v>1445</v>
      </c>
      <c r="R14427" s="267" t="s">
        <v>8</v>
      </c>
      <c r="S14427" s="267">
        <v>97</v>
      </c>
      <c r="U14427" s="267" t="s">
        <v>1568</v>
      </c>
      <c r="V14427" s="267" t="s">
        <v>13</v>
      </c>
      <c r="W14427" s="267">
        <v>5216472</v>
      </c>
      <c r="X14427" s="267">
        <v>35031566</v>
      </c>
      <c r="Y14427" s="267">
        <v>35031566</v>
      </c>
      <c r="Z14427" s="267">
        <v>4</v>
      </c>
      <c r="AA14427" s="267" t="s">
        <v>2011</v>
      </c>
      <c r="AB14427" s="270" t="s">
        <v>2027</v>
      </c>
      <c r="AD14427" s="267" t="s">
        <v>24</v>
      </c>
      <c r="AF14427" s="267" t="s">
        <v>24</v>
      </c>
      <c r="AG14427" s="267" t="s">
        <v>24</v>
      </c>
    </row>
    <row r="14428" spans="3:33" ht="375">
      <c r="C14428" s="267" t="s">
        <v>2026</v>
      </c>
      <c r="D14428" s="267" t="s">
        <v>727</v>
      </c>
      <c r="E14428" s="267">
        <v>1</v>
      </c>
      <c r="F14428" s="267" t="s">
        <v>1444</v>
      </c>
      <c r="G14428" s="267" t="s">
        <v>1445</v>
      </c>
      <c r="H14428" s="267">
        <v>1</v>
      </c>
      <c r="I14428" s="267" t="s">
        <v>583</v>
      </c>
      <c r="J14428" s="267" t="s">
        <v>1563</v>
      </c>
      <c r="K14428" s="267">
        <v>1.5</v>
      </c>
      <c r="O14428" s="267" t="s">
        <v>13</v>
      </c>
      <c r="P14428" s="267">
        <v>35031566</v>
      </c>
      <c r="Q14428" s="267" t="s">
        <v>1445</v>
      </c>
      <c r="R14428" s="267" t="s">
        <v>8</v>
      </c>
      <c r="S14428" s="267">
        <v>97</v>
      </c>
      <c r="T14428" s="267" t="s">
        <v>24</v>
      </c>
      <c r="U14428" s="267" t="s">
        <v>1446</v>
      </c>
      <c r="V14428" s="267" t="s">
        <v>24</v>
      </c>
      <c r="W14428" s="267">
        <v>5216472</v>
      </c>
      <c r="X14428" s="267">
        <v>35031566</v>
      </c>
      <c r="Y14428" s="267">
        <v>35031566</v>
      </c>
      <c r="Z14428" s="267">
        <v>4</v>
      </c>
      <c r="AA14428" s="267" t="s">
        <v>2011</v>
      </c>
      <c r="AB14428" s="270" t="s">
        <v>2027</v>
      </c>
      <c r="AD14428" s="267" t="s">
        <v>24</v>
      </c>
      <c r="AF14428" s="267" t="s">
        <v>24</v>
      </c>
      <c r="AG14428" s="267" t="s">
        <v>24</v>
      </c>
    </row>
    <row r="14429" spans="3:33" ht="375">
      <c r="C14429" s="267" t="s">
        <v>2026</v>
      </c>
      <c r="D14429" s="267" t="s">
        <v>727</v>
      </c>
      <c r="E14429" s="267">
        <v>334</v>
      </c>
      <c r="F14429" s="267" t="s">
        <v>1444</v>
      </c>
      <c r="G14429" s="267" t="s">
        <v>1445</v>
      </c>
      <c r="H14429" s="267">
        <v>1</v>
      </c>
      <c r="I14429" s="267" t="s">
        <v>583</v>
      </c>
      <c r="J14429" s="267" t="s">
        <v>1563</v>
      </c>
      <c r="K14429" s="267">
        <v>1.5</v>
      </c>
      <c r="O14429" s="267" t="s">
        <v>24</v>
      </c>
      <c r="P14429" s="267">
        <v>35031566</v>
      </c>
      <c r="Q14429" s="267" t="s">
        <v>1445</v>
      </c>
      <c r="R14429" s="267" t="s">
        <v>8</v>
      </c>
      <c r="S14429" s="267">
        <v>97</v>
      </c>
      <c r="T14429" s="267" t="s">
        <v>13</v>
      </c>
      <c r="U14429" s="267" t="s">
        <v>1564</v>
      </c>
      <c r="V14429" s="267" t="s">
        <v>13</v>
      </c>
      <c r="W14429" s="267">
        <v>5216472</v>
      </c>
      <c r="X14429" s="267" t="s">
        <v>2029</v>
      </c>
      <c r="Y14429" s="267">
        <v>35031566</v>
      </c>
      <c r="Z14429" s="267">
        <v>4</v>
      </c>
      <c r="AA14429" s="267" t="s">
        <v>2011</v>
      </c>
      <c r="AB14429" s="270" t="s">
        <v>2027</v>
      </c>
      <c r="AD14429" s="267" t="s">
        <v>13</v>
      </c>
      <c r="AF14429" s="267" t="s">
        <v>24</v>
      </c>
      <c r="AG14429" s="267" t="s">
        <v>24</v>
      </c>
    </row>
    <row r="14430" spans="3:33" ht="375">
      <c r="C14430" s="267" t="s">
        <v>2026</v>
      </c>
      <c r="D14430" s="267" t="s">
        <v>727</v>
      </c>
      <c r="E14430" s="267">
        <v>219</v>
      </c>
      <c r="F14430" s="267" t="s">
        <v>1444</v>
      </c>
      <c r="H14430" s="267">
        <v>1</v>
      </c>
      <c r="I14430" s="267" t="s">
        <v>583</v>
      </c>
      <c r="J14430" s="267" t="s">
        <v>1563</v>
      </c>
      <c r="K14430" s="267">
        <v>1.5</v>
      </c>
      <c r="O14430" s="267" t="s">
        <v>13</v>
      </c>
      <c r="P14430" s="267">
        <v>35031566</v>
      </c>
      <c r="Q14430" s="267" t="s">
        <v>1445</v>
      </c>
      <c r="R14430" s="267" t="s">
        <v>8</v>
      </c>
      <c r="S14430" s="267">
        <v>97</v>
      </c>
      <c r="U14430" s="267" t="s">
        <v>1457</v>
      </c>
      <c r="V14430" s="267" t="s">
        <v>13</v>
      </c>
      <c r="W14430" s="267">
        <v>5216472</v>
      </c>
      <c r="X14430" s="267">
        <v>35031566</v>
      </c>
      <c r="Y14430" s="267">
        <v>35031566</v>
      </c>
      <c r="Z14430" s="267">
        <v>4</v>
      </c>
      <c r="AA14430" s="267" t="s">
        <v>2011</v>
      </c>
      <c r="AB14430" s="270" t="s">
        <v>2027</v>
      </c>
      <c r="AD14430" s="267" t="s">
        <v>24</v>
      </c>
      <c r="AF14430" s="267" t="s">
        <v>24</v>
      </c>
      <c r="AG14430" s="267" t="s">
        <v>24</v>
      </c>
    </row>
    <row r="14431" spans="3:33" ht="375">
      <c r="C14431" s="267" t="s">
        <v>2026</v>
      </c>
      <c r="D14431" s="267" t="s">
        <v>727</v>
      </c>
      <c r="E14431" s="267">
        <v>129</v>
      </c>
      <c r="F14431" s="267" t="s">
        <v>1444</v>
      </c>
      <c r="G14431" s="267" t="s">
        <v>1445</v>
      </c>
      <c r="H14431" s="267">
        <v>1</v>
      </c>
      <c r="I14431" s="267" t="s">
        <v>583</v>
      </c>
      <c r="J14431" s="267" t="s">
        <v>1563</v>
      </c>
      <c r="K14431" s="267">
        <v>1.5</v>
      </c>
      <c r="O14431" s="267" t="s">
        <v>24</v>
      </c>
      <c r="P14431" s="267">
        <v>35031566</v>
      </c>
      <c r="Q14431" s="267" t="s">
        <v>1445</v>
      </c>
      <c r="R14431" s="267" t="s">
        <v>8</v>
      </c>
      <c r="S14431" s="267">
        <v>97</v>
      </c>
      <c r="T14431" s="267" t="s">
        <v>13</v>
      </c>
      <c r="U14431" s="267" t="s">
        <v>1468</v>
      </c>
      <c r="V14431" s="267" t="s">
        <v>13</v>
      </c>
      <c r="W14431" s="267">
        <v>5216472</v>
      </c>
      <c r="X14431" s="267" t="s">
        <v>2028</v>
      </c>
      <c r="Y14431" s="267">
        <v>35031566</v>
      </c>
      <c r="Z14431" s="267">
        <v>4</v>
      </c>
      <c r="AA14431" s="267" t="s">
        <v>2011</v>
      </c>
      <c r="AB14431" s="270" t="s">
        <v>2027</v>
      </c>
      <c r="AD14431" s="267" t="s">
        <v>13</v>
      </c>
      <c r="AF14431" s="267" t="s">
        <v>24</v>
      </c>
      <c r="AG14431" s="267" t="s">
        <v>24</v>
      </c>
    </row>
    <row r="14432" spans="3:33" ht="375">
      <c r="C14432" s="267" t="s">
        <v>2026</v>
      </c>
      <c r="D14432" s="267" t="s">
        <v>727</v>
      </c>
      <c r="E14432" s="267">
        <v>3880</v>
      </c>
      <c r="F14432" s="267" t="s">
        <v>1444</v>
      </c>
      <c r="G14432" s="267" t="s">
        <v>1445</v>
      </c>
      <c r="H14432" s="267">
        <v>1</v>
      </c>
      <c r="I14432" s="267" t="s">
        <v>583</v>
      </c>
      <c r="J14432" s="267" t="s">
        <v>1563</v>
      </c>
      <c r="K14432" s="267">
        <v>1.5</v>
      </c>
      <c r="O14432" s="267" t="s">
        <v>24</v>
      </c>
      <c r="P14432" s="267">
        <v>35031566</v>
      </c>
      <c r="Q14432" s="267" t="s">
        <v>1445</v>
      </c>
      <c r="R14432" s="267" t="s">
        <v>8</v>
      </c>
      <c r="S14432" s="267">
        <v>97</v>
      </c>
      <c r="T14432" s="267" t="s">
        <v>13</v>
      </c>
      <c r="U14432" s="267" t="s">
        <v>1463</v>
      </c>
      <c r="V14432" s="267" t="s">
        <v>13</v>
      </c>
      <c r="W14432" s="267">
        <v>5216472</v>
      </c>
      <c r="X14432" s="267">
        <v>32212469</v>
      </c>
      <c r="Y14432" s="267">
        <v>35031566</v>
      </c>
      <c r="Z14432" s="267">
        <v>4</v>
      </c>
      <c r="AA14432" s="267" t="s">
        <v>2011</v>
      </c>
      <c r="AB14432" s="270" t="s">
        <v>2027</v>
      </c>
      <c r="AD14432" s="267" t="s">
        <v>13</v>
      </c>
      <c r="AF14432" s="267" t="s">
        <v>24</v>
      </c>
      <c r="AG14432" s="267" t="s">
        <v>24</v>
      </c>
    </row>
    <row r="14433" spans="3:33">
      <c r="C14433" s="267" t="s">
        <v>2026</v>
      </c>
      <c r="D14433" s="267" t="s">
        <v>727</v>
      </c>
      <c r="E14433" s="267">
        <v>10634</v>
      </c>
      <c r="F14433" s="267" t="s">
        <v>1444</v>
      </c>
      <c r="H14433" s="267">
        <v>1</v>
      </c>
      <c r="I14433" s="267" t="s">
        <v>583</v>
      </c>
      <c r="J14433" s="267" t="s">
        <v>1563</v>
      </c>
      <c r="K14433" s="267">
        <v>1.5</v>
      </c>
      <c r="O14433" s="267" t="s">
        <v>24</v>
      </c>
      <c r="P14433" s="267">
        <v>35031567</v>
      </c>
      <c r="Q14433" s="267" t="s">
        <v>1445</v>
      </c>
      <c r="R14433" s="267" t="s">
        <v>8</v>
      </c>
      <c r="S14433" s="267">
        <v>98</v>
      </c>
      <c r="U14433" s="267" t="s">
        <v>1473</v>
      </c>
      <c r="V14433" s="267" t="s">
        <v>13</v>
      </c>
      <c r="W14433" s="267">
        <v>5216474</v>
      </c>
      <c r="X14433" s="267" t="s">
        <v>2140</v>
      </c>
      <c r="Y14433" s="267">
        <v>35031567</v>
      </c>
      <c r="AD14433" s="267" t="s">
        <v>13</v>
      </c>
      <c r="AF14433" s="267" t="s">
        <v>24</v>
      </c>
      <c r="AG14433" s="267" t="s">
        <v>24</v>
      </c>
    </row>
    <row r="14434" spans="3:33">
      <c r="C14434" s="267" t="s">
        <v>2026</v>
      </c>
      <c r="D14434" s="267" t="s">
        <v>727</v>
      </c>
      <c r="E14434" s="267">
        <v>127</v>
      </c>
      <c r="F14434" s="267" t="s">
        <v>1444</v>
      </c>
      <c r="H14434" s="267">
        <v>1</v>
      </c>
      <c r="I14434" s="267" t="s">
        <v>583</v>
      </c>
      <c r="J14434" s="267" t="s">
        <v>1563</v>
      </c>
      <c r="K14434" s="267">
        <v>1.5</v>
      </c>
      <c r="O14434" s="267" t="s">
        <v>13</v>
      </c>
      <c r="P14434" s="267">
        <v>35031567</v>
      </c>
      <c r="Q14434" s="267" t="s">
        <v>1445</v>
      </c>
      <c r="R14434" s="267" t="s">
        <v>8</v>
      </c>
      <c r="S14434" s="267">
        <v>98</v>
      </c>
      <c r="U14434" s="267" t="s">
        <v>1568</v>
      </c>
      <c r="V14434" s="267" t="s">
        <v>13</v>
      </c>
      <c r="W14434" s="267">
        <v>5216474</v>
      </c>
      <c r="X14434" s="267">
        <v>35031567</v>
      </c>
      <c r="Y14434" s="267">
        <v>35031567</v>
      </c>
      <c r="AD14434" s="267" t="s">
        <v>24</v>
      </c>
      <c r="AF14434" s="267" t="s">
        <v>24</v>
      </c>
      <c r="AG14434" s="267" t="s">
        <v>24</v>
      </c>
    </row>
    <row r="14435" spans="3:33">
      <c r="C14435" s="267" t="s">
        <v>2026</v>
      </c>
      <c r="D14435" s="267" t="s">
        <v>727</v>
      </c>
      <c r="E14435" s="267">
        <v>1</v>
      </c>
      <c r="F14435" s="267" t="s">
        <v>1444</v>
      </c>
      <c r="G14435" s="267" t="s">
        <v>1445</v>
      </c>
      <c r="H14435" s="267">
        <v>1</v>
      </c>
      <c r="I14435" s="267" t="s">
        <v>583</v>
      </c>
      <c r="J14435" s="267" t="s">
        <v>1563</v>
      </c>
      <c r="K14435" s="267">
        <v>1.5</v>
      </c>
      <c r="O14435" s="267" t="s">
        <v>13</v>
      </c>
      <c r="P14435" s="267">
        <v>35031567</v>
      </c>
      <c r="Q14435" s="267" t="s">
        <v>1445</v>
      </c>
      <c r="R14435" s="267" t="s">
        <v>8</v>
      </c>
      <c r="S14435" s="267">
        <v>98</v>
      </c>
      <c r="T14435" s="267" t="s">
        <v>24</v>
      </c>
      <c r="U14435" s="267" t="s">
        <v>1446</v>
      </c>
      <c r="V14435" s="267" t="s">
        <v>24</v>
      </c>
      <c r="W14435" s="267">
        <v>5216474</v>
      </c>
      <c r="X14435" s="267">
        <v>35031567</v>
      </c>
      <c r="Y14435" s="267">
        <v>35031567</v>
      </c>
      <c r="AD14435" s="267" t="s">
        <v>24</v>
      </c>
      <c r="AF14435" s="267" t="s">
        <v>24</v>
      </c>
      <c r="AG14435" s="267" t="s">
        <v>24</v>
      </c>
    </row>
    <row r="14436" spans="3:33">
      <c r="C14436" s="267" t="s">
        <v>2026</v>
      </c>
      <c r="D14436" s="267" t="s">
        <v>727</v>
      </c>
      <c r="E14436" s="267">
        <v>334</v>
      </c>
      <c r="F14436" s="267" t="s">
        <v>1444</v>
      </c>
      <c r="G14436" s="267" t="s">
        <v>1445</v>
      </c>
      <c r="H14436" s="267">
        <v>1</v>
      </c>
      <c r="I14436" s="267" t="s">
        <v>583</v>
      </c>
      <c r="J14436" s="267" t="s">
        <v>1563</v>
      </c>
      <c r="K14436" s="267">
        <v>1.5</v>
      </c>
      <c r="O14436" s="267" t="s">
        <v>24</v>
      </c>
      <c r="P14436" s="267">
        <v>35031567</v>
      </c>
      <c r="Q14436" s="267" t="s">
        <v>1445</v>
      </c>
      <c r="R14436" s="267" t="s">
        <v>8</v>
      </c>
      <c r="S14436" s="267">
        <v>98</v>
      </c>
      <c r="T14436" s="267" t="s">
        <v>13</v>
      </c>
      <c r="U14436" s="267" t="s">
        <v>1564</v>
      </c>
      <c r="V14436" s="267" t="s">
        <v>13</v>
      </c>
      <c r="W14436" s="267">
        <v>5216474</v>
      </c>
      <c r="X14436" s="267" t="s">
        <v>2139</v>
      </c>
      <c r="Y14436" s="267">
        <v>35031567</v>
      </c>
      <c r="AD14436" s="267" t="s">
        <v>13</v>
      </c>
      <c r="AF14436" s="267" t="s">
        <v>24</v>
      </c>
      <c r="AG14436" s="267" t="s">
        <v>24</v>
      </c>
    </row>
    <row r="14437" spans="3:33">
      <c r="C14437" s="267" t="s">
        <v>2026</v>
      </c>
      <c r="D14437" s="267" t="s">
        <v>727</v>
      </c>
      <c r="E14437" s="267">
        <v>219</v>
      </c>
      <c r="F14437" s="267" t="s">
        <v>1444</v>
      </c>
      <c r="H14437" s="267">
        <v>1</v>
      </c>
      <c r="I14437" s="267" t="s">
        <v>583</v>
      </c>
      <c r="J14437" s="267" t="s">
        <v>1563</v>
      </c>
      <c r="K14437" s="267">
        <v>1.5</v>
      </c>
      <c r="O14437" s="267" t="s">
        <v>13</v>
      </c>
      <c r="P14437" s="267">
        <v>35031567</v>
      </c>
      <c r="Q14437" s="267" t="s">
        <v>1445</v>
      </c>
      <c r="R14437" s="267" t="s">
        <v>8</v>
      </c>
      <c r="S14437" s="267">
        <v>98</v>
      </c>
      <c r="U14437" s="267" t="s">
        <v>1457</v>
      </c>
      <c r="V14437" s="267" t="s">
        <v>13</v>
      </c>
      <c r="W14437" s="267">
        <v>5216474</v>
      </c>
      <c r="X14437" s="267">
        <v>35031567</v>
      </c>
      <c r="Y14437" s="267">
        <v>35031567</v>
      </c>
      <c r="AD14437" s="267" t="s">
        <v>24</v>
      </c>
      <c r="AF14437" s="267" t="s">
        <v>24</v>
      </c>
      <c r="AG14437" s="267" t="s">
        <v>24</v>
      </c>
    </row>
    <row r="14438" spans="3:33">
      <c r="C14438" s="267" t="s">
        <v>2026</v>
      </c>
      <c r="D14438" s="267" t="s">
        <v>727</v>
      </c>
      <c r="E14438" s="267">
        <v>129</v>
      </c>
      <c r="F14438" s="267" t="s">
        <v>1444</v>
      </c>
      <c r="G14438" s="267" t="s">
        <v>1445</v>
      </c>
      <c r="H14438" s="267">
        <v>1</v>
      </c>
      <c r="I14438" s="267" t="s">
        <v>583</v>
      </c>
      <c r="J14438" s="267" t="s">
        <v>1563</v>
      </c>
      <c r="K14438" s="267">
        <v>1.5</v>
      </c>
      <c r="O14438" s="267" t="s">
        <v>24</v>
      </c>
      <c r="P14438" s="267">
        <v>35031567</v>
      </c>
      <c r="Q14438" s="267" t="s">
        <v>1445</v>
      </c>
      <c r="R14438" s="267" t="s">
        <v>8</v>
      </c>
      <c r="S14438" s="267">
        <v>98</v>
      </c>
      <c r="T14438" s="267" t="s">
        <v>13</v>
      </c>
      <c r="U14438" s="267" t="s">
        <v>1468</v>
      </c>
      <c r="V14438" s="267" t="s">
        <v>13</v>
      </c>
      <c r="W14438" s="267">
        <v>5216474</v>
      </c>
      <c r="X14438" s="267" t="s">
        <v>2138</v>
      </c>
      <c r="Y14438" s="267">
        <v>35031567</v>
      </c>
      <c r="AD14438" s="267" t="s">
        <v>13</v>
      </c>
      <c r="AF14438" s="267" t="s">
        <v>24</v>
      </c>
      <c r="AG14438" s="267" t="s">
        <v>24</v>
      </c>
    </row>
    <row r="14439" spans="3:33">
      <c r="C14439" s="267" t="s">
        <v>2026</v>
      </c>
      <c r="D14439" s="267" t="s">
        <v>727</v>
      </c>
      <c r="E14439" s="267">
        <v>3880</v>
      </c>
      <c r="F14439" s="267" t="s">
        <v>1444</v>
      </c>
      <c r="G14439" s="267" t="s">
        <v>1445</v>
      </c>
      <c r="H14439" s="267">
        <v>1</v>
      </c>
      <c r="I14439" s="267" t="s">
        <v>583</v>
      </c>
      <c r="J14439" s="267" t="s">
        <v>1563</v>
      </c>
      <c r="K14439" s="267">
        <v>1.5</v>
      </c>
      <c r="O14439" s="267" t="s">
        <v>24</v>
      </c>
      <c r="P14439" s="267">
        <v>35031567</v>
      </c>
      <c r="Q14439" s="267" t="s">
        <v>1445</v>
      </c>
      <c r="R14439" s="267" t="s">
        <v>8</v>
      </c>
      <c r="S14439" s="267">
        <v>98</v>
      </c>
      <c r="T14439" s="267" t="s">
        <v>13</v>
      </c>
      <c r="U14439" s="267" t="s">
        <v>1463</v>
      </c>
      <c r="V14439" s="267" t="s">
        <v>13</v>
      </c>
      <c r="W14439" s="267">
        <v>5216474</v>
      </c>
      <c r="X14439" s="267">
        <v>32212468</v>
      </c>
      <c r="Y14439" s="267">
        <v>35031567</v>
      </c>
      <c r="AD14439" s="267" t="s">
        <v>13</v>
      </c>
      <c r="AF14439" s="267" t="s">
        <v>24</v>
      </c>
      <c r="AG14439" s="267" t="s">
        <v>24</v>
      </c>
    </row>
    <row r="14440" spans="3:33">
      <c r="C14440" s="267" t="s">
        <v>2026</v>
      </c>
      <c r="D14440" s="267" t="s">
        <v>727</v>
      </c>
      <c r="E14440" s="267">
        <v>10634</v>
      </c>
      <c r="F14440" s="267" t="s">
        <v>1444</v>
      </c>
      <c r="H14440" s="267">
        <v>1</v>
      </c>
      <c r="I14440" s="267" t="s">
        <v>583</v>
      </c>
      <c r="J14440" s="267" t="s">
        <v>1563</v>
      </c>
      <c r="K14440" s="267">
        <v>1.5</v>
      </c>
      <c r="O14440" s="267" t="s">
        <v>24</v>
      </c>
      <c r="P14440" s="267">
        <v>35031567</v>
      </c>
      <c r="Q14440" s="267" t="s">
        <v>1445</v>
      </c>
      <c r="R14440" s="267" t="s">
        <v>8</v>
      </c>
      <c r="S14440" s="267">
        <v>98</v>
      </c>
      <c r="U14440" s="267" t="s">
        <v>1473</v>
      </c>
      <c r="V14440" s="267" t="s">
        <v>13</v>
      </c>
      <c r="W14440" s="267">
        <v>5216474</v>
      </c>
      <c r="X14440" s="267" t="s">
        <v>2140</v>
      </c>
      <c r="Y14440" s="267">
        <v>35031567</v>
      </c>
      <c r="AD14440" s="267" t="s">
        <v>13</v>
      </c>
      <c r="AF14440" s="267" t="s">
        <v>24</v>
      </c>
      <c r="AG14440" s="267" t="s">
        <v>24</v>
      </c>
    </row>
    <row r="14441" spans="3:33">
      <c r="C14441" s="267" t="s">
        <v>2026</v>
      </c>
      <c r="D14441" s="267" t="s">
        <v>727</v>
      </c>
      <c r="E14441" s="267">
        <v>127</v>
      </c>
      <c r="F14441" s="267" t="s">
        <v>1444</v>
      </c>
      <c r="H14441" s="267">
        <v>1</v>
      </c>
      <c r="I14441" s="267" t="s">
        <v>583</v>
      </c>
      <c r="J14441" s="267" t="s">
        <v>1563</v>
      </c>
      <c r="K14441" s="267">
        <v>1.5</v>
      </c>
      <c r="O14441" s="267" t="s">
        <v>13</v>
      </c>
      <c r="P14441" s="267">
        <v>35031567</v>
      </c>
      <c r="Q14441" s="267" t="s">
        <v>1445</v>
      </c>
      <c r="R14441" s="267" t="s">
        <v>8</v>
      </c>
      <c r="S14441" s="267">
        <v>98</v>
      </c>
      <c r="U14441" s="267" t="s">
        <v>1568</v>
      </c>
      <c r="V14441" s="267" t="s">
        <v>13</v>
      </c>
      <c r="W14441" s="267">
        <v>5216474</v>
      </c>
      <c r="X14441" s="267">
        <v>35031567</v>
      </c>
      <c r="Y14441" s="267">
        <v>35031567</v>
      </c>
      <c r="AD14441" s="267" t="s">
        <v>24</v>
      </c>
      <c r="AF14441" s="267" t="s">
        <v>24</v>
      </c>
      <c r="AG14441" s="267" t="s">
        <v>24</v>
      </c>
    </row>
    <row r="14442" spans="3:33">
      <c r="C14442" s="267" t="s">
        <v>2026</v>
      </c>
      <c r="D14442" s="267" t="s">
        <v>727</v>
      </c>
      <c r="E14442" s="267">
        <v>1</v>
      </c>
      <c r="F14442" s="267" t="s">
        <v>1444</v>
      </c>
      <c r="G14442" s="267" t="s">
        <v>1445</v>
      </c>
      <c r="H14442" s="267">
        <v>1</v>
      </c>
      <c r="I14442" s="267" t="s">
        <v>583</v>
      </c>
      <c r="J14442" s="267" t="s">
        <v>1563</v>
      </c>
      <c r="K14442" s="267">
        <v>1.5</v>
      </c>
      <c r="O14442" s="267" t="s">
        <v>13</v>
      </c>
      <c r="P14442" s="267">
        <v>35031567</v>
      </c>
      <c r="Q14442" s="267" t="s">
        <v>1445</v>
      </c>
      <c r="R14442" s="267" t="s">
        <v>8</v>
      </c>
      <c r="S14442" s="267">
        <v>98</v>
      </c>
      <c r="T14442" s="267" t="s">
        <v>24</v>
      </c>
      <c r="U14442" s="267" t="s">
        <v>1446</v>
      </c>
      <c r="V14442" s="267" t="s">
        <v>24</v>
      </c>
      <c r="W14442" s="267">
        <v>5216474</v>
      </c>
      <c r="X14442" s="267">
        <v>35031567</v>
      </c>
      <c r="Y14442" s="267">
        <v>35031567</v>
      </c>
      <c r="AD14442" s="267" t="s">
        <v>24</v>
      </c>
      <c r="AF14442" s="267" t="s">
        <v>24</v>
      </c>
      <c r="AG14442" s="267" t="s">
        <v>24</v>
      </c>
    </row>
    <row r="14443" spans="3:33">
      <c r="C14443" s="267" t="s">
        <v>2026</v>
      </c>
      <c r="D14443" s="267" t="s">
        <v>727</v>
      </c>
      <c r="E14443" s="267">
        <v>334</v>
      </c>
      <c r="F14443" s="267" t="s">
        <v>1444</v>
      </c>
      <c r="G14443" s="267" t="s">
        <v>1445</v>
      </c>
      <c r="H14443" s="267">
        <v>1</v>
      </c>
      <c r="I14443" s="267" t="s">
        <v>583</v>
      </c>
      <c r="J14443" s="267" t="s">
        <v>1563</v>
      </c>
      <c r="K14443" s="267">
        <v>1.5</v>
      </c>
      <c r="O14443" s="267" t="s">
        <v>24</v>
      </c>
      <c r="P14443" s="267">
        <v>35031567</v>
      </c>
      <c r="Q14443" s="267" t="s">
        <v>1445</v>
      </c>
      <c r="R14443" s="267" t="s">
        <v>8</v>
      </c>
      <c r="S14443" s="267">
        <v>98</v>
      </c>
      <c r="T14443" s="267" t="s">
        <v>13</v>
      </c>
      <c r="U14443" s="267" t="s">
        <v>1564</v>
      </c>
      <c r="V14443" s="267" t="s">
        <v>13</v>
      </c>
      <c r="W14443" s="267">
        <v>5216474</v>
      </c>
      <c r="X14443" s="267" t="s">
        <v>2139</v>
      </c>
      <c r="Y14443" s="267">
        <v>35031567</v>
      </c>
      <c r="AD14443" s="267" t="s">
        <v>13</v>
      </c>
      <c r="AF14443" s="267" t="s">
        <v>24</v>
      </c>
      <c r="AG14443" s="267" t="s">
        <v>24</v>
      </c>
    </row>
    <row r="14444" spans="3:33">
      <c r="C14444" s="267" t="s">
        <v>2026</v>
      </c>
      <c r="D14444" s="267" t="s">
        <v>727</v>
      </c>
      <c r="E14444" s="267">
        <v>219</v>
      </c>
      <c r="F14444" s="267" t="s">
        <v>1444</v>
      </c>
      <c r="H14444" s="267">
        <v>1</v>
      </c>
      <c r="I14444" s="267" t="s">
        <v>583</v>
      </c>
      <c r="J14444" s="267" t="s">
        <v>1563</v>
      </c>
      <c r="K14444" s="267">
        <v>1.5</v>
      </c>
      <c r="O14444" s="267" t="s">
        <v>13</v>
      </c>
      <c r="P14444" s="267">
        <v>35031567</v>
      </c>
      <c r="Q14444" s="267" t="s">
        <v>1445</v>
      </c>
      <c r="R14444" s="267" t="s">
        <v>8</v>
      </c>
      <c r="S14444" s="267">
        <v>98</v>
      </c>
      <c r="U14444" s="267" t="s">
        <v>1457</v>
      </c>
      <c r="V14444" s="267" t="s">
        <v>13</v>
      </c>
      <c r="W14444" s="267">
        <v>5216474</v>
      </c>
      <c r="X14444" s="267">
        <v>35031567</v>
      </c>
      <c r="Y14444" s="267">
        <v>35031567</v>
      </c>
      <c r="AD14444" s="267" t="s">
        <v>24</v>
      </c>
      <c r="AF14444" s="267" t="s">
        <v>24</v>
      </c>
      <c r="AG14444" s="267" t="s">
        <v>24</v>
      </c>
    </row>
    <row r="14445" spans="3:33">
      <c r="C14445" s="267" t="s">
        <v>2026</v>
      </c>
      <c r="D14445" s="267" t="s">
        <v>727</v>
      </c>
      <c r="E14445" s="267">
        <v>129</v>
      </c>
      <c r="F14445" s="267" t="s">
        <v>1444</v>
      </c>
      <c r="G14445" s="267" t="s">
        <v>1445</v>
      </c>
      <c r="H14445" s="267">
        <v>1</v>
      </c>
      <c r="I14445" s="267" t="s">
        <v>583</v>
      </c>
      <c r="J14445" s="267" t="s">
        <v>1563</v>
      </c>
      <c r="K14445" s="267">
        <v>1.5</v>
      </c>
      <c r="O14445" s="267" t="s">
        <v>24</v>
      </c>
      <c r="P14445" s="267">
        <v>35031567</v>
      </c>
      <c r="Q14445" s="267" t="s">
        <v>1445</v>
      </c>
      <c r="R14445" s="267" t="s">
        <v>8</v>
      </c>
      <c r="S14445" s="267">
        <v>98</v>
      </c>
      <c r="T14445" s="267" t="s">
        <v>13</v>
      </c>
      <c r="U14445" s="267" t="s">
        <v>1468</v>
      </c>
      <c r="V14445" s="267" t="s">
        <v>13</v>
      </c>
      <c r="W14445" s="267">
        <v>5216474</v>
      </c>
      <c r="X14445" s="267" t="s">
        <v>2138</v>
      </c>
      <c r="Y14445" s="267">
        <v>35031567</v>
      </c>
      <c r="AD14445" s="267" t="s">
        <v>13</v>
      </c>
      <c r="AF14445" s="267" t="s">
        <v>24</v>
      </c>
      <c r="AG14445" s="267" t="s">
        <v>24</v>
      </c>
    </row>
    <row r="14446" spans="3:33">
      <c r="C14446" s="267" t="s">
        <v>2026</v>
      </c>
      <c r="D14446" s="267" t="s">
        <v>727</v>
      </c>
      <c r="E14446" s="267">
        <v>3880</v>
      </c>
      <c r="F14446" s="267" t="s">
        <v>1444</v>
      </c>
      <c r="G14446" s="267" t="s">
        <v>1445</v>
      </c>
      <c r="H14446" s="267">
        <v>1</v>
      </c>
      <c r="I14446" s="267" t="s">
        <v>583</v>
      </c>
      <c r="J14446" s="267" t="s">
        <v>1563</v>
      </c>
      <c r="K14446" s="267">
        <v>1.5</v>
      </c>
      <c r="O14446" s="267" t="s">
        <v>24</v>
      </c>
      <c r="P14446" s="267">
        <v>35031567</v>
      </c>
      <c r="Q14446" s="267" t="s">
        <v>1445</v>
      </c>
      <c r="R14446" s="267" t="s">
        <v>8</v>
      </c>
      <c r="S14446" s="267">
        <v>98</v>
      </c>
      <c r="T14446" s="267" t="s">
        <v>13</v>
      </c>
      <c r="U14446" s="267" t="s">
        <v>1463</v>
      </c>
      <c r="V14446" s="267" t="s">
        <v>13</v>
      </c>
      <c r="W14446" s="267">
        <v>5216474</v>
      </c>
      <c r="X14446" s="267">
        <v>32212468</v>
      </c>
      <c r="Y14446" s="267">
        <v>35031567</v>
      </c>
      <c r="AD14446" s="267" t="s">
        <v>13</v>
      </c>
      <c r="AF14446" s="267" t="s">
        <v>24</v>
      </c>
      <c r="AG14446" s="267" t="s">
        <v>24</v>
      </c>
    </row>
    <row r="14447" spans="3:33">
      <c r="C14447" s="267" t="s">
        <v>2026</v>
      </c>
      <c r="D14447" s="267" t="s">
        <v>727</v>
      </c>
      <c r="E14447" s="267">
        <v>10634</v>
      </c>
      <c r="F14447" s="267" t="s">
        <v>1444</v>
      </c>
      <c r="H14447" s="267">
        <v>1</v>
      </c>
      <c r="I14447" s="267" t="s">
        <v>583</v>
      </c>
      <c r="J14447" s="267" t="s">
        <v>1563</v>
      </c>
      <c r="K14447" s="267">
        <v>1.5</v>
      </c>
      <c r="O14447" s="267" t="s">
        <v>24</v>
      </c>
      <c r="P14447" s="267">
        <v>35031567</v>
      </c>
      <c r="Q14447" s="267" t="s">
        <v>1445</v>
      </c>
      <c r="R14447" s="267" t="s">
        <v>8</v>
      </c>
      <c r="S14447" s="267">
        <v>98</v>
      </c>
      <c r="U14447" s="267" t="s">
        <v>1473</v>
      </c>
      <c r="V14447" s="267" t="s">
        <v>13</v>
      </c>
      <c r="W14447" s="267">
        <v>5216474</v>
      </c>
      <c r="X14447" s="267" t="s">
        <v>2140</v>
      </c>
      <c r="Y14447" s="267">
        <v>35031567</v>
      </c>
      <c r="AD14447" s="267" t="s">
        <v>13</v>
      </c>
      <c r="AF14447" s="267" t="s">
        <v>24</v>
      </c>
      <c r="AG14447" s="267" t="s">
        <v>24</v>
      </c>
    </row>
    <row r="14448" spans="3:33">
      <c r="C14448" s="267" t="s">
        <v>2026</v>
      </c>
      <c r="D14448" s="267" t="s">
        <v>727</v>
      </c>
      <c r="E14448" s="267">
        <v>127</v>
      </c>
      <c r="F14448" s="267" t="s">
        <v>1444</v>
      </c>
      <c r="H14448" s="267">
        <v>1</v>
      </c>
      <c r="I14448" s="267" t="s">
        <v>583</v>
      </c>
      <c r="J14448" s="267" t="s">
        <v>1563</v>
      </c>
      <c r="K14448" s="267">
        <v>1.5</v>
      </c>
      <c r="O14448" s="267" t="s">
        <v>13</v>
      </c>
      <c r="P14448" s="267">
        <v>35031567</v>
      </c>
      <c r="Q14448" s="267" t="s">
        <v>1445</v>
      </c>
      <c r="R14448" s="267" t="s">
        <v>8</v>
      </c>
      <c r="S14448" s="267">
        <v>98</v>
      </c>
      <c r="U14448" s="267" t="s">
        <v>1568</v>
      </c>
      <c r="V14448" s="267" t="s">
        <v>13</v>
      </c>
      <c r="W14448" s="267">
        <v>5216474</v>
      </c>
      <c r="X14448" s="267">
        <v>35031567</v>
      </c>
      <c r="Y14448" s="267">
        <v>35031567</v>
      </c>
      <c r="AD14448" s="267" t="s">
        <v>24</v>
      </c>
      <c r="AF14448" s="267" t="s">
        <v>24</v>
      </c>
      <c r="AG14448" s="267" t="s">
        <v>24</v>
      </c>
    </row>
    <row r="14449" spans="3:33">
      <c r="C14449" s="267" t="s">
        <v>2026</v>
      </c>
      <c r="D14449" s="267" t="s">
        <v>727</v>
      </c>
      <c r="E14449" s="267">
        <v>1</v>
      </c>
      <c r="F14449" s="267" t="s">
        <v>1444</v>
      </c>
      <c r="G14449" s="267" t="s">
        <v>1445</v>
      </c>
      <c r="H14449" s="267">
        <v>1</v>
      </c>
      <c r="I14449" s="267" t="s">
        <v>583</v>
      </c>
      <c r="J14449" s="267" t="s">
        <v>1563</v>
      </c>
      <c r="K14449" s="267">
        <v>1.5</v>
      </c>
      <c r="O14449" s="267" t="s">
        <v>13</v>
      </c>
      <c r="P14449" s="267">
        <v>35031567</v>
      </c>
      <c r="Q14449" s="267" t="s">
        <v>1445</v>
      </c>
      <c r="R14449" s="267" t="s">
        <v>8</v>
      </c>
      <c r="S14449" s="267">
        <v>98</v>
      </c>
      <c r="T14449" s="267" t="s">
        <v>24</v>
      </c>
      <c r="U14449" s="267" t="s">
        <v>1446</v>
      </c>
      <c r="V14449" s="267" t="s">
        <v>24</v>
      </c>
      <c r="W14449" s="267">
        <v>5216474</v>
      </c>
      <c r="X14449" s="267">
        <v>35031567</v>
      </c>
      <c r="Y14449" s="267">
        <v>35031567</v>
      </c>
      <c r="AD14449" s="267" t="s">
        <v>24</v>
      </c>
      <c r="AF14449" s="267" t="s">
        <v>24</v>
      </c>
      <c r="AG14449" s="267" t="s">
        <v>24</v>
      </c>
    </row>
    <row r="14450" spans="3:33">
      <c r="C14450" s="267" t="s">
        <v>2026</v>
      </c>
      <c r="D14450" s="267" t="s">
        <v>727</v>
      </c>
      <c r="E14450" s="267">
        <v>334</v>
      </c>
      <c r="F14450" s="267" t="s">
        <v>1444</v>
      </c>
      <c r="G14450" s="267" t="s">
        <v>1445</v>
      </c>
      <c r="H14450" s="267">
        <v>1</v>
      </c>
      <c r="I14450" s="267" t="s">
        <v>583</v>
      </c>
      <c r="J14450" s="267" t="s">
        <v>1563</v>
      </c>
      <c r="K14450" s="267">
        <v>1.5</v>
      </c>
      <c r="O14450" s="267" t="s">
        <v>24</v>
      </c>
      <c r="P14450" s="267">
        <v>35031567</v>
      </c>
      <c r="Q14450" s="267" t="s">
        <v>1445</v>
      </c>
      <c r="R14450" s="267" t="s">
        <v>8</v>
      </c>
      <c r="S14450" s="267">
        <v>98</v>
      </c>
      <c r="T14450" s="267" t="s">
        <v>13</v>
      </c>
      <c r="U14450" s="267" t="s">
        <v>1564</v>
      </c>
      <c r="V14450" s="267" t="s">
        <v>13</v>
      </c>
      <c r="W14450" s="267">
        <v>5216474</v>
      </c>
      <c r="X14450" s="267" t="s">
        <v>2139</v>
      </c>
      <c r="Y14450" s="267">
        <v>35031567</v>
      </c>
      <c r="AD14450" s="267" t="s">
        <v>13</v>
      </c>
      <c r="AF14450" s="267" t="s">
        <v>24</v>
      </c>
      <c r="AG14450" s="267" t="s">
        <v>24</v>
      </c>
    </row>
    <row r="14451" spans="3:33">
      <c r="C14451" s="267" t="s">
        <v>2026</v>
      </c>
      <c r="D14451" s="267" t="s">
        <v>727</v>
      </c>
      <c r="E14451" s="267">
        <v>219</v>
      </c>
      <c r="F14451" s="267" t="s">
        <v>1444</v>
      </c>
      <c r="H14451" s="267">
        <v>1</v>
      </c>
      <c r="I14451" s="267" t="s">
        <v>583</v>
      </c>
      <c r="J14451" s="267" t="s">
        <v>1563</v>
      </c>
      <c r="K14451" s="267">
        <v>1.5</v>
      </c>
      <c r="O14451" s="267" t="s">
        <v>13</v>
      </c>
      <c r="P14451" s="267">
        <v>35031567</v>
      </c>
      <c r="Q14451" s="267" t="s">
        <v>1445</v>
      </c>
      <c r="R14451" s="267" t="s">
        <v>8</v>
      </c>
      <c r="S14451" s="267">
        <v>98</v>
      </c>
      <c r="U14451" s="267" t="s">
        <v>1457</v>
      </c>
      <c r="V14451" s="267" t="s">
        <v>13</v>
      </c>
      <c r="W14451" s="267">
        <v>5216474</v>
      </c>
      <c r="X14451" s="267">
        <v>35031567</v>
      </c>
      <c r="Y14451" s="267">
        <v>35031567</v>
      </c>
      <c r="AD14451" s="267" t="s">
        <v>24</v>
      </c>
      <c r="AF14451" s="267" t="s">
        <v>24</v>
      </c>
      <c r="AG14451" s="267" t="s">
        <v>24</v>
      </c>
    </row>
    <row r="14452" spans="3:33">
      <c r="C14452" s="267" t="s">
        <v>2026</v>
      </c>
      <c r="D14452" s="267" t="s">
        <v>727</v>
      </c>
      <c r="E14452" s="267">
        <v>129</v>
      </c>
      <c r="F14452" s="267" t="s">
        <v>1444</v>
      </c>
      <c r="G14452" s="267" t="s">
        <v>1445</v>
      </c>
      <c r="H14452" s="267">
        <v>1</v>
      </c>
      <c r="I14452" s="267" t="s">
        <v>583</v>
      </c>
      <c r="J14452" s="267" t="s">
        <v>1563</v>
      </c>
      <c r="K14452" s="267">
        <v>1.5</v>
      </c>
      <c r="O14452" s="267" t="s">
        <v>24</v>
      </c>
      <c r="P14452" s="267">
        <v>35031567</v>
      </c>
      <c r="Q14452" s="267" t="s">
        <v>1445</v>
      </c>
      <c r="R14452" s="267" t="s">
        <v>8</v>
      </c>
      <c r="S14452" s="267">
        <v>98</v>
      </c>
      <c r="T14452" s="267" t="s">
        <v>13</v>
      </c>
      <c r="U14452" s="267" t="s">
        <v>1468</v>
      </c>
      <c r="V14452" s="267" t="s">
        <v>13</v>
      </c>
      <c r="W14452" s="267">
        <v>5216474</v>
      </c>
      <c r="X14452" s="267" t="s">
        <v>2138</v>
      </c>
      <c r="Y14452" s="267">
        <v>35031567</v>
      </c>
      <c r="AD14452" s="267" t="s">
        <v>13</v>
      </c>
      <c r="AF14452" s="267" t="s">
        <v>24</v>
      </c>
      <c r="AG14452" s="267" t="s">
        <v>24</v>
      </c>
    </row>
    <row r="14453" spans="3:33">
      <c r="C14453" s="267" t="s">
        <v>2026</v>
      </c>
      <c r="D14453" s="267" t="s">
        <v>727</v>
      </c>
      <c r="E14453" s="267">
        <v>3880</v>
      </c>
      <c r="F14453" s="267" t="s">
        <v>1444</v>
      </c>
      <c r="G14453" s="267" t="s">
        <v>1445</v>
      </c>
      <c r="H14453" s="267">
        <v>1</v>
      </c>
      <c r="I14453" s="267" t="s">
        <v>583</v>
      </c>
      <c r="J14453" s="267" t="s">
        <v>1563</v>
      </c>
      <c r="K14453" s="267">
        <v>1.5</v>
      </c>
      <c r="O14453" s="267" t="s">
        <v>24</v>
      </c>
      <c r="P14453" s="267">
        <v>35031567</v>
      </c>
      <c r="Q14453" s="267" t="s">
        <v>1445</v>
      </c>
      <c r="R14453" s="267" t="s">
        <v>8</v>
      </c>
      <c r="S14453" s="267">
        <v>98</v>
      </c>
      <c r="T14453" s="267" t="s">
        <v>13</v>
      </c>
      <c r="U14453" s="267" t="s">
        <v>1463</v>
      </c>
      <c r="V14453" s="267" t="s">
        <v>13</v>
      </c>
      <c r="W14453" s="267">
        <v>5216474</v>
      </c>
      <c r="X14453" s="267">
        <v>32212468</v>
      </c>
      <c r="Y14453" s="267">
        <v>35031567</v>
      </c>
      <c r="AD14453" s="267" t="s">
        <v>13</v>
      </c>
      <c r="AF14453" s="267" t="s">
        <v>24</v>
      </c>
      <c r="AG14453" s="267" t="s">
        <v>24</v>
      </c>
    </row>
    <row r="14454" spans="3:33">
      <c r="C14454" s="267" t="s">
        <v>2806</v>
      </c>
      <c r="D14454" s="267" t="s">
        <v>727</v>
      </c>
      <c r="E14454" s="267">
        <v>2396</v>
      </c>
      <c r="F14454" s="267" t="s">
        <v>1444</v>
      </c>
      <c r="G14454" s="267" t="s">
        <v>1445</v>
      </c>
      <c r="H14454" s="267">
        <v>1</v>
      </c>
      <c r="I14454" s="267" t="s">
        <v>1705</v>
      </c>
      <c r="J14454" s="267" t="s">
        <v>1706</v>
      </c>
      <c r="K14454" s="267" t="s">
        <v>2807</v>
      </c>
      <c r="O14454" s="267" t="s">
        <v>13</v>
      </c>
      <c r="P14454" s="267">
        <v>35048515</v>
      </c>
      <c r="Q14454" s="267" t="s">
        <v>1445</v>
      </c>
      <c r="S14454" s="267">
        <v>99</v>
      </c>
      <c r="T14454" s="267" t="s">
        <v>24</v>
      </c>
      <c r="U14454" s="267" t="s">
        <v>1594</v>
      </c>
      <c r="V14454" s="267" t="s">
        <v>13</v>
      </c>
      <c r="W14454" s="267">
        <v>5260536</v>
      </c>
      <c r="X14454" s="267" t="s">
        <v>2810</v>
      </c>
      <c r="Y14454" s="267">
        <v>35048515</v>
      </c>
      <c r="AD14454" s="267" t="s">
        <v>24</v>
      </c>
      <c r="AF14454" s="267" t="s">
        <v>24</v>
      </c>
      <c r="AG14454" s="267" t="s">
        <v>24</v>
      </c>
    </row>
    <row r="14455" spans="3:33">
      <c r="C14455" s="267" t="s">
        <v>2806</v>
      </c>
      <c r="D14455" s="267" t="s">
        <v>727</v>
      </c>
      <c r="E14455" s="267">
        <v>2396</v>
      </c>
      <c r="F14455" s="267" t="s">
        <v>1444</v>
      </c>
      <c r="G14455" s="267" t="s">
        <v>1445</v>
      </c>
      <c r="H14455" s="267">
        <v>1</v>
      </c>
      <c r="I14455" s="267" t="s">
        <v>1705</v>
      </c>
      <c r="J14455" s="267" t="s">
        <v>1706</v>
      </c>
      <c r="K14455" s="267" t="s">
        <v>2807</v>
      </c>
      <c r="O14455" s="267" t="s">
        <v>13</v>
      </c>
      <c r="P14455" s="267">
        <v>35048515</v>
      </c>
      <c r="Q14455" s="267" t="s">
        <v>1445</v>
      </c>
      <c r="S14455" s="267">
        <v>99</v>
      </c>
      <c r="T14455" s="267" t="s">
        <v>24</v>
      </c>
      <c r="U14455" s="267" t="s">
        <v>1594</v>
      </c>
      <c r="V14455" s="267" t="s">
        <v>13</v>
      </c>
      <c r="W14455" s="267">
        <v>5260536</v>
      </c>
      <c r="X14455" s="267" t="s">
        <v>2809</v>
      </c>
      <c r="Y14455" s="267">
        <v>35048515</v>
      </c>
      <c r="AD14455" s="267" t="s">
        <v>24</v>
      </c>
      <c r="AF14455" s="267" t="s">
        <v>24</v>
      </c>
      <c r="AG14455" s="267" t="s">
        <v>24</v>
      </c>
    </row>
    <row r="14456" spans="3:33">
      <c r="C14456" s="267" t="s">
        <v>2806</v>
      </c>
      <c r="D14456" s="267" t="s">
        <v>727</v>
      </c>
      <c r="E14456" s="267">
        <v>1</v>
      </c>
      <c r="F14456" s="267" t="s">
        <v>1444</v>
      </c>
      <c r="G14456" s="267" t="s">
        <v>1445</v>
      </c>
      <c r="H14456" s="267">
        <v>1</v>
      </c>
      <c r="I14456" s="267" t="s">
        <v>1705</v>
      </c>
      <c r="J14456" s="267" t="s">
        <v>1706</v>
      </c>
      <c r="K14456" s="267" t="s">
        <v>2807</v>
      </c>
      <c r="O14456" s="267" t="s">
        <v>13</v>
      </c>
      <c r="P14456" s="267">
        <v>35048515</v>
      </c>
      <c r="Q14456" s="267" t="s">
        <v>1445</v>
      </c>
      <c r="S14456" s="267">
        <v>99</v>
      </c>
      <c r="T14456" s="267" t="s">
        <v>13</v>
      </c>
      <c r="U14456" s="267" t="s">
        <v>1446</v>
      </c>
      <c r="V14456" s="267" t="s">
        <v>24</v>
      </c>
      <c r="W14456" s="267">
        <v>5260536</v>
      </c>
      <c r="X14456" s="267">
        <v>35048515</v>
      </c>
      <c r="Y14456" s="267">
        <v>35048515</v>
      </c>
      <c r="AD14456" s="267" t="s">
        <v>13</v>
      </c>
      <c r="AF14456" s="267" t="s">
        <v>24</v>
      </c>
      <c r="AG14456" s="267" t="s">
        <v>24</v>
      </c>
    </row>
    <row r="14457" spans="3:33">
      <c r="C14457" s="267" t="s">
        <v>2806</v>
      </c>
      <c r="D14457" s="267" t="s">
        <v>727</v>
      </c>
      <c r="E14457" s="267">
        <v>1354</v>
      </c>
      <c r="F14457" s="267" t="s">
        <v>1444</v>
      </c>
      <c r="G14457" s="267" t="s">
        <v>1445</v>
      </c>
      <c r="H14457" s="267">
        <v>1</v>
      </c>
      <c r="I14457" s="267" t="s">
        <v>1705</v>
      </c>
      <c r="J14457" s="267" t="s">
        <v>1706</v>
      </c>
      <c r="K14457" s="267" t="s">
        <v>2807</v>
      </c>
      <c r="O14457" s="267" t="s">
        <v>24</v>
      </c>
      <c r="P14457" s="267">
        <v>35048515</v>
      </c>
      <c r="Q14457" s="267" t="s">
        <v>1445</v>
      </c>
      <c r="S14457" s="267">
        <v>99</v>
      </c>
      <c r="T14457" s="267" t="s">
        <v>13</v>
      </c>
      <c r="U14457" s="267" t="s">
        <v>1451</v>
      </c>
      <c r="V14457" s="267" t="s">
        <v>13</v>
      </c>
      <c r="W14457" s="267">
        <v>5260536</v>
      </c>
      <c r="X14457" s="267">
        <v>15188763</v>
      </c>
      <c r="Y14457" s="267">
        <v>35048515</v>
      </c>
      <c r="AD14457" s="267" t="s">
        <v>13</v>
      </c>
      <c r="AF14457" s="267" t="s">
        <v>24</v>
      </c>
      <c r="AG14457" s="267" t="s">
        <v>24</v>
      </c>
    </row>
    <row r="14458" spans="3:33">
      <c r="C14458" s="267" t="s">
        <v>2806</v>
      </c>
      <c r="D14458" s="267" t="s">
        <v>727</v>
      </c>
      <c r="E14458" s="267">
        <v>10634</v>
      </c>
      <c r="F14458" s="267" t="s">
        <v>1444</v>
      </c>
      <c r="G14458" s="267" t="s">
        <v>1445</v>
      </c>
      <c r="H14458" s="267">
        <v>1</v>
      </c>
      <c r="I14458" s="267" t="s">
        <v>1705</v>
      </c>
      <c r="J14458" s="267" t="s">
        <v>1706</v>
      </c>
      <c r="K14458" s="267" t="s">
        <v>2807</v>
      </c>
      <c r="O14458" s="267" t="s">
        <v>24</v>
      </c>
      <c r="P14458" s="267">
        <v>35048515</v>
      </c>
      <c r="Q14458" s="267" t="s">
        <v>1445</v>
      </c>
      <c r="S14458" s="267">
        <v>99</v>
      </c>
      <c r="T14458" s="267" t="s">
        <v>13</v>
      </c>
      <c r="U14458" s="267" t="s">
        <v>1473</v>
      </c>
      <c r="V14458" s="267" t="s">
        <v>13</v>
      </c>
      <c r="W14458" s="267">
        <v>5260536</v>
      </c>
      <c r="X14458" s="267" t="s">
        <v>2808</v>
      </c>
      <c r="Y14458" s="267">
        <v>35048515</v>
      </c>
      <c r="AD14458" s="267" t="s">
        <v>13</v>
      </c>
      <c r="AF14458" s="267" t="s">
        <v>24</v>
      </c>
      <c r="AG14458" s="267" t="s">
        <v>24</v>
      </c>
    </row>
    <row r="14459" spans="3:33">
      <c r="C14459" s="267" t="s">
        <v>2811</v>
      </c>
      <c r="D14459" s="267" t="s">
        <v>150</v>
      </c>
      <c r="E14459" s="267">
        <v>1</v>
      </c>
      <c r="F14459" s="267" t="s">
        <v>1444</v>
      </c>
      <c r="G14459" s="267" t="s">
        <v>1445</v>
      </c>
      <c r="H14459" s="267">
        <v>1</v>
      </c>
      <c r="I14459" s="267" t="s">
        <v>596</v>
      </c>
      <c r="J14459" s="267">
        <v>1.2</v>
      </c>
      <c r="O14459" s="267" t="s">
        <v>13</v>
      </c>
      <c r="P14459" s="267">
        <v>35048641</v>
      </c>
      <c r="Q14459" s="267" t="s">
        <v>1445</v>
      </c>
      <c r="S14459" s="267">
        <v>100</v>
      </c>
      <c r="T14459" s="267" t="s">
        <v>13</v>
      </c>
      <c r="U14459" s="267" t="s">
        <v>1446</v>
      </c>
      <c r="V14459" s="267" t="s">
        <v>24</v>
      </c>
      <c r="W14459" s="267">
        <v>5262906</v>
      </c>
      <c r="X14459" s="267">
        <v>35048641</v>
      </c>
      <c r="Y14459" s="267">
        <v>35048641</v>
      </c>
      <c r="AD14459" s="267" t="s">
        <v>13</v>
      </c>
      <c r="AF14459" s="267" t="s">
        <v>24</v>
      </c>
      <c r="AG14459" s="267" t="s">
        <v>24</v>
      </c>
    </row>
    <row r="14460" spans="3:33">
      <c r="C14460" s="267" t="s">
        <v>2811</v>
      </c>
      <c r="D14460" s="267" t="s">
        <v>150</v>
      </c>
      <c r="E14460" s="267">
        <v>322</v>
      </c>
      <c r="F14460" s="267" t="s">
        <v>1444</v>
      </c>
      <c r="G14460" s="267" t="s">
        <v>1445</v>
      </c>
      <c r="H14460" s="267">
        <v>1</v>
      </c>
      <c r="I14460" s="267" t="s">
        <v>596</v>
      </c>
      <c r="J14460" s="267">
        <v>1.2</v>
      </c>
      <c r="O14460" s="267" t="s">
        <v>13</v>
      </c>
      <c r="P14460" s="267">
        <v>35048641</v>
      </c>
      <c r="Q14460" s="267" t="s">
        <v>1445</v>
      </c>
      <c r="S14460" s="267">
        <v>100</v>
      </c>
      <c r="T14460" s="267" t="s">
        <v>24</v>
      </c>
      <c r="U14460" s="267" t="s">
        <v>2018</v>
      </c>
      <c r="V14460" s="267" t="s">
        <v>13</v>
      </c>
      <c r="W14460" s="267">
        <v>5262906</v>
      </c>
      <c r="X14460" s="267" t="s">
        <v>2813</v>
      </c>
      <c r="Y14460" s="267">
        <v>35048641</v>
      </c>
      <c r="AD14460" s="267" t="s">
        <v>24</v>
      </c>
      <c r="AF14460" s="267" t="s">
        <v>24</v>
      </c>
      <c r="AG14460" s="267" t="s">
        <v>24</v>
      </c>
    </row>
    <row r="14461" spans="3:33">
      <c r="C14461" s="267" t="s">
        <v>2811</v>
      </c>
      <c r="D14461" s="267" t="s">
        <v>150</v>
      </c>
      <c r="E14461" s="267">
        <v>129</v>
      </c>
      <c r="F14461" s="267" t="s">
        <v>1444</v>
      </c>
      <c r="G14461" s="267" t="s">
        <v>1445</v>
      </c>
      <c r="H14461" s="267">
        <v>1</v>
      </c>
      <c r="I14461" s="267" t="s">
        <v>596</v>
      </c>
      <c r="J14461" s="267">
        <v>1.2</v>
      </c>
      <c r="O14461" s="267" t="s">
        <v>24</v>
      </c>
      <c r="P14461" s="267">
        <v>35048641</v>
      </c>
      <c r="Q14461" s="267" t="s">
        <v>1445</v>
      </c>
      <c r="S14461" s="267">
        <v>100</v>
      </c>
      <c r="T14461" s="267" t="s">
        <v>13</v>
      </c>
      <c r="U14461" s="267" t="s">
        <v>1468</v>
      </c>
      <c r="V14461" s="267" t="s">
        <v>13</v>
      </c>
      <c r="W14461" s="267">
        <v>5262906</v>
      </c>
      <c r="X14461" s="267">
        <v>13517407</v>
      </c>
      <c r="Y14461" s="267">
        <v>35048641</v>
      </c>
      <c r="AD14461" s="267" t="s">
        <v>13</v>
      </c>
      <c r="AF14461" s="267" t="s">
        <v>24</v>
      </c>
      <c r="AG14461" s="267" t="s">
        <v>24</v>
      </c>
    </row>
    <row r="14462" spans="3:33">
      <c r="C14462" s="267" t="s">
        <v>2811</v>
      </c>
      <c r="D14462" s="267" t="s">
        <v>150</v>
      </c>
      <c r="E14462" s="267">
        <v>12680</v>
      </c>
      <c r="F14462" s="267" t="s">
        <v>1444</v>
      </c>
      <c r="H14462" s="267">
        <v>1</v>
      </c>
      <c r="I14462" s="267" t="s">
        <v>596</v>
      </c>
      <c r="J14462" s="267">
        <v>1.2</v>
      </c>
      <c r="P14462" s="267">
        <v>35048641</v>
      </c>
      <c r="Q14462" s="267" t="s">
        <v>1445</v>
      </c>
      <c r="S14462" s="267">
        <v>100</v>
      </c>
      <c r="U14462" s="267" t="s">
        <v>1464</v>
      </c>
      <c r="V14462" s="267" t="s">
        <v>13</v>
      </c>
      <c r="W14462" s="267">
        <v>5262906</v>
      </c>
      <c r="X14462" s="267" t="s">
        <v>2812</v>
      </c>
      <c r="Y14462" s="267">
        <v>35048641</v>
      </c>
      <c r="AF14462" s="267" t="s">
        <v>24</v>
      </c>
      <c r="AG14462" s="267" t="s">
        <v>24</v>
      </c>
    </row>
    <row r="14463" spans="3:33">
      <c r="C14463" s="267" t="s">
        <v>2943</v>
      </c>
      <c r="D14463" s="267" t="s">
        <v>727</v>
      </c>
      <c r="E14463" s="267">
        <v>15062</v>
      </c>
      <c r="F14463" s="267" t="s">
        <v>1444</v>
      </c>
      <c r="G14463" s="267" t="s">
        <v>1461</v>
      </c>
      <c r="H14463" s="267">
        <v>1</v>
      </c>
      <c r="I14463" s="267" t="s">
        <v>596</v>
      </c>
      <c r="J14463" s="267">
        <v>1.2</v>
      </c>
      <c r="K14463" s="267" t="s">
        <v>2944</v>
      </c>
      <c r="O14463" s="267" t="s">
        <v>13</v>
      </c>
      <c r="P14463" s="267">
        <v>35053710</v>
      </c>
      <c r="Q14463" s="267" t="s">
        <v>1445</v>
      </c>
      <c r="S14463" s="267">
        <v>101</v>
      </c>
      <c r="T14463" s="267" t="s">
        <v>24</v>
      </c>
      <c r="U14463" s="267" t="s">
        <v>1492</v>
      </c>
      <c r="V14463" s="267" t="s">
        <v>13</v>
      </c>
      <c r="W14463" s="267">
        <v>5276604</v>
      </c>
      <c r="X14463" s="267" t="s">
        <v>2945</v>
      </c>
      <c r="Y14463" s="267">
        <v>35053710</v>
      </c>
      <c r="AD14463" s="267" t="s">
        <v>24</v>
      </c>
      <c r="AF14463" s="267" t="s">
        <v>24</v>
      </c>
      <c r="AG14463" s="267" t="s">
        <v>24</v>
      </c>
    </row>
    <row r="14464" spans="3:33">
      <c r="C14464" s="267" t="s">
        <v>2943</v>
      </c>
      <c r="D14464" s="267" t="s">
        <v>727</v>
      </c>
      <c r="E14464" s="267">
        <v>18206</v>
      </c>
      <c r="F14464" s="267" t="s">
        <v>1444</v>
      </c>
      <c r="G14464" s="267" t="s">
        <v>1445</v>
      </c>
      <c r="H14464" s="267">
        <v>1</v>
      </c>
      <c r="I14464" s="267" t="s">
        <v>596</v>
      </c>
      <c r="J14464" s="267">
        <v>1.2</v>
      </c>
      <c r="K14464" s="267" t="s">
        <v>2944</v>
      </c>
      <c r="O14464" s="267" t="s">
        <v>13</v>
      </c>
      <c r="P14464" s="267">
        <v>35053710</v>
      </c>
      <c r="Q14464" s="267" t="s">
        <v>1445</v>
      </c>
      <c r="S14464" s="267">
        <v>101</v>
      </c>
      <c r="T14464" s="267" t="s">
        <v>24</v>
      </c>
      <c r="U14464" s="267" t="s">
        <v>1491</v>
      </c>
      <c r="V14464" s="267" t="s">
        <v>13</v>
      </c>
      <c r="W14464" s="267">
        <v>5276604</v>
      </c>
      <c r="X14464" s="267" t="s">
        <v>2945</v>
      </c>
      <c r="Y14464" s="267">
        <v>35053710</v>
      </c>
      <c r="AD14464" s="267" t="s">
        <v>24</v>
      </c>
      <c r="AF14464" s="267" t="s">
        <v>24</v>
      </c>
      <c r="AG14464" s="267" t="s">
        <v>24</v>
      </c>
    </row>
    <row r="14465" spans="3:33">
      <c r="C14465" s="267" t="s">
        <v>2943</v>
      </c>
      <c r="D14465" s="267" t="s">
        <v>727</v>
      </c>
      <c r="E14465" s="267">
        <v>1354</v>
      </c>
      <c r="F14465" s="267" t="s">
        <v>1444</v>
      </c>
      <c r="H14465" s="267">
        <v>1</v>
      </c>
      <c r="I14465" s="267" t="s">
        <v>596</v>
      </c>
      <c r="J14465" s="267">
        <v>1.2</v>
      </c>
      <c r="K14465" s="267" t="s">
        <v>2944</v>
      </c>
      <c r="O14465" s="267" t="s">
        <v>24</v>
      </c>
      <c r="P14465" s="267">
        <v>35053710</v>
      </c>
      <c r="Q14465" s="267" t="s">
        <v>1445</v>
      </c>
      <c r="S14465" s="267">
        <v>101</v>
      </c>
      <c r="T14465" s="267" t="s">
        <v>13</v>
      </c>
      <c r="U14465" s="267" t="s">
        <v>1451</v>
      </c>
      <c r="V14465" s="267" t="s">
        <v>13</v>
      </c>
      <c r="W14465" s="267">
        <v>5276604</v>
      </c>
      <c r="X14465" s="267">
        <v>13515953</v>
      </c>
      <c r="Y14465" s="267">
        <v>35053710</v>
      </c>
      <c r="AD14465" s="267" t="s">
        <v>13</v>
      </c>
      <c r="AF14465" s="267" t="s">
        <v>24</v>
      </c>
      <c r="AG14465" s="267" t="s">
        <v>24</v>
      </c>
    </row>
    <row r="14466" spans="3:33">
      <c r="C14466" s="267" t="s">
        <v>2943</v>
      </c>
      <c r="D14466" s="267" t="s">
        <v>727</v>
      </c>
      <c r="E14466" s="267">
        <v>1</v>
      </c>
      <c r="F14466" s="267" t="s">
        <v>1444</v>
      </c>
      <c r="G14466" s="267" t="s">
        <v>1445</v>
      </c>
      <c r="H14466" s="267">
        <v>1</v>
      </c>
      <c r="I14466" s="267" t="s">
        <v>596</v>
      </c>
      <c r="J14466" s="267">
        <v>1.2</v>
      </c>
      <c r="K14466" s="267" t="s">
        <v>2944</v>
      </c>
      <c r="O14466" s="267" t="s">
        <v>13</v>
      </c>
      <c r="P14466" s="267">
        <v>35053710</v>
      </c>
      <c r="Q14466" s="267" t="s">
        <v>1445</v>
      </c>
      <c r="S14466" s="267">
        <v>101</v>
      </c>
      <c r="T14466" s="267" t="s">
        <v>13</v>
      </c>
      <c r="U14466" s="267" t="s">
        <v>1446</v>
      </c>
      <c r="V14466" s="267" t="s">
        <v>24</v>
      </c>
      <c r="W14466" s="267">
        <v>5276604</v>
      </c>
      <c r="X14466" s="267">
        <v>35053710</v>
      </c>
      <c r="Y14466" s="267">
        <v>35053710</v>
      </c>
      <c r="AD14466" s="267" t="s">
        <v>13</v>
      </c>
      <c r="AF14466" s="267" t="s">
        <v>24</v>
      </c>
      <c r="AG14466" s="267" t="s">
        <v>24</v>
      </c>
    </row>
    <row r="14467" spans="3:33">
      <c r="C14467" s="267" t="s">
        <v>2752</v>
      </c>
      <c r="D14467" s="267" t="s">
        <v>41</v>
      </c>
      <c r="E14467" s="267">
        <v>1</v>
      </c>
      <c r="F14467" s="267" t="s">
        <v>1444</v>
      </c>
      <c r="G14467" s="267" t="s">
        <v>1445</v>
      </c>
      <c r="H14467" s="267">
        <v>1</v>
      </c>
      <c r="I14467" s="267" t="s">
        <v>583</v>
      </c>
      <c r="J14467" s="267">
        <v>1.2</v>
      </c>
      <c r="O14467" s="267" t="s">
        <v>13</v>
      </c>
      <c r="P14467" s="267">
        <v>35058667</v>
      </c>
      <c r="Q14467" s="267" t="s">
        <v>1445</v>
      </c>
      <c r="S14467" s="267">
        <v>102</v>
      </c>
      <c r="T14467" s="267" t="s">
        <v>13</v>
      </c>
      <c r="U14467" s="267" t="s">
        <v>1446</v>
      </c>
      <c r="V14467" s="267" t="s">
        <v>24</v>
      </c>
      <c r="W14467" s="267">
        <v>5288816</v>
      </c>
      <c r="X14467" s="267">
        <v>35058667</v>
      </c>
      <c r="Y14467" s="267">
        <v>35058667</v>
      </c>
      <c r="AD14467" s="267" t="s">
        <v>13</v>
      </c>
      <c r="AF14467" s="267" t="s">
        <v>24</v>
      </c>
      <c r="AG14467" s="267" t="s">
        <v>24</v>
      </c>
    </row>
    <row r="14468" spans="3:33">
      <c r="C14468" s="267" t="s">
        <v>2752</v>
      </c>
      <c r="D14468" s="267" t="s">
        <v>41</v>
      </c>
      <c r="E14468" s="267">
        <v>322</v>
      </c>
      <c r="F14468" s="267" t="s">
        <v>1444</v>
      </c>
      <c r="G14468" s="267" t="s">
        <v>1445</v>
      </c>
      <c r="H14468" s="267">
        <v>1</v>
      </c>
      <c r="I14468" s="267" t="s">
        <v>583</v>
      </c>
      <c r="J14468" s="267">
        <v>1.2</v>
      </c>
      <c r="O14468" s="267" t="s">
        <v>13</v>
      </c>
      <c r="P14468" s="267">
        <v>35058667</v>
      </c>
      <c r="Q14468" s="267" t="s">
        <v>1445</v>
      </c>
      <c r="S14468" s="267">
        <v>102</v>
      </c>
      <c r="T14468" s="267" t="s">
        <v>24</v>
      </c>
      <c r="U14468" s="267" t="s">
        <v>2018</v>
      </c>
      <c r="V14468" s="267" t="s">
        <v>13</v>
      </c>
      <c r="W14468" s="267">
        <v>5288816</v>
      </c>
      <c r="X14468" s="267" t="s">
        <v>2754</v>
      </c>
      <c r="Y14468" s="267">
        <v>35058667</v>
      </c>
      <c r="AD14468" s="267" t="s">
        <v>24</v>
      </c>
      <c r="AF14468" s="267" t="s">
        <v>24</v>
      </c>
      <c r="AG14468" s="267" t="s">
        <v>24</v>
      </c>
    </row>
    <row r="14469" spans="3:33">
      <c r="C14469" s="267" t="s">
        <v>2752</v>
      </c>
      <c r="D14469" s="267" t="s">
        <v>41</v>
      </c>
      <c r="E14469" s="267">
        <v>129</v>
      </c>
      <c r="F14469" s="267" t="s">
        <v>1444</v>
      </c>
      <c r="G14469" s="267" t="s">
        <v>1445</v>
      </c>
      <c r="H14469" s="267">
        <v>1</v>
      </c>
      <c r="I14469" s="267" t="s">
        <v>583</v>
      </c>
      <c r="J14469" s="267">
        <v>1.2</v>
      </c>
      <c r="O14469" s="267" t="s">
        <v>24</v>
      </c>
      <c r="P14469" s="267">
        <v>35058667</v>
      </c>
      <c r="Q14469" s="267" t="s">
        <v>1445</v>
      </c>
      <c r="S14469" s="267">
        <v>102</v>
      </c>
      <c r="T14469" s="267" t="s">
        <v>13</v>
      </c>
      <c r="U14469" s="267" t="s">
        <v>1468</v>
      </c>
      <c r="V14469" s="267" t="s">
        <v>13</v>
      </c>
      <c r="W14469" s="267">
        <v>5288816</v>
      </c>
      <c r="X14469" s="267" t="s">
        <v>2753</v>
      </c>
      <c r="Y14469" s="267">
        <v>35058667</v>
      </c>
      <c r="AD14469" s="267" t="s">
        <v>13</v>
      </c>
      <c r="AF14469" s="267" t="s">
        <v>24</v>
      </c>
      <c r="AG14469" s="267" t="s">
        <v>24</v>
      </c>
    </row>
    <row r="14470" spans="3:33">
      <c r="C14470" s="267" t="s">
        <v>2411</v>
      </c>
      <c r="D14470" s="267" t="s">
        <v>727</v>
      </c>
      <c r="E14470" s="267">
        <v>12680</v>
      </c>
      <c r="F14470" s="267" t="s">
        <v>1444</v>
      </c>
      <c r="H14470" s="267">
        <v>1</v>
      </c>
      <c r="I14470" s="267" t="s">
        <v>583</v>
      </c>
      <c r="J14470" s="267" t="s">
        <v>1563</v>
      </c>
      <c r="K14470" s="267">
        <v>2.8</v>
      </c>
      <c r="P14470" s="267">
        <v>35063085</v>
      </c>
      <c r="Q14470" s="267" t="s">
        <v>1445</v>
      </c>
      <c r="R14470" s="267" t="s">
        <v>8</v>
      </c>
      <c r="S14470" s="267">
        <v>103</v>
      </c>
      <c r="U14470" s="267" t="s">
        <v>1464</v>
      </c>
      <c r="V14470" s="267" t="s">
        <v>13</v>
      </c>
      <c r="W14470" s="267">
        <v>5301526</v>
      </c>
      <c r="X14470" s="267" t="s">
        <v>2942</v>
      </c>
      <c r="Y14470" s="267">
        <v>35063085</v>
      </c>
      <c r="AF14470" s="267" t="s">
        <v>24</v>
      </c>
      <c r="AG14470" s="267" t="s">
        <v>24</v>
      </c>
    </row>
    <row r="14471" spans="3:33">
      <c r="C14471" s="267" t="s">
        <v>2411</v>
      </c>
      <c r="D14471" s="267" t="s">
        <v>727</v>
      </c>
      <c r="E14471" s="267">
        <v>1</v>
      </c>
      <c r="F14471" s="267" t="s">
        <v>1444</v>
      </c>
      <c r="G14471" s="267" t="s">
        <v>1445</v>
      </c>
      <c r="H14471" s="267">
        <v>1</v>
      </c>
      <c r="I14471" s="267" t="s">
        <v>583</v>
      </c>
      <c r="J14471" s="267" t="s">
        <v>1563</v>
      </c>
      <c r="K14471" s="267">
        <v>2.8</v>
      </c>
      <c r="O14471" s="267" t="s">
        <v>13</v>
      </c>
      <c r="P14471" s="267">
        <v>35063085</v>
      </c>
      <c r="Q14471" s="267" t="s">
        <v>1445</v>
      </c>
      <c r="R14471" s="267" t="s">
        <v>8</v>
      </c>
      <c r="S14471" s="267">
        <v>103</v>
      </c>
      <c r="T14471" s="267" t="s">
        <v>13</v>
      </c>
      <c r="U14471" s="267" t="s">
        <v>1446</v>
      </c>
      <c r="V14471" s="267" t="s">
        <v>24</v>
      </c>
      <c r="W14471" s="267">
        <v>5301526</v>
      </c>
      <c r="X14471" s="267">
        <v>35063085</v>
      </c>
      <c r="Y14471" s="267">
        <v>35063085</v>
      </c>
      <c r="AD14471" s="267" t="s">
        <v>24</v>
      </c>
      <c r="AF14471" s="267" t="s">
        <v>24</v>
      </c>
      <c r="AG14471" s="267" t="s">
        <v>24</v>
      </c>
    </row>
    <row r="14472" spans="3:33">
      <c r="C14472" s="267" t="s">
        <v>2411</v>
      </c>
      <c r="D14472" s="267" t="s">
        <v>727</v>
      </c>
      <c r="E14472" s="267">
        <v>334</v>
      </c>
      <c r="F14472" s="267" t="s">
        <v>1444</v>
      </c>
      <c r="G14472" s="267" t="s">
        <v>1445</v>
      </c>
      <c r="H14472" s="267">
        <v>1</v>
      </c>
      <c r="I14472" s="267" t="s">
        <v>583</v>
      </c>
      <c r="J14472" s="267" t="s">
        <v>1563</v>
      </c>
      <c r="K14472" s="267">
        <v>2.8</v>
      </c>
      <c r="O14472" s="267" t="s">
        <v>24</v>
      </c>
      <c r="P14472" s="267">
        <v>35063085</v>
      </c>
      <c r="Q14472" s="267" t="s">
        <v>1445</v>
      </c>
      <c r="R14472" s="267" t="s">
        <v>8</v>
      </c>
      <c r="S14472" s="267">
        <v>103</v>
      </c>
      <c r="T14472" s="267" t="s">
        <v>13</v>
      </c>
      <c r="U14472" s="267" t="s">
        <v>1564</v>
      </c>
      <c r="V14472" s="267" t="s">
        <v>13</v>
      </c>
      <c r="W14472" s="267">
        <v>5301526</v>
      </c>
      <c r="X14472" s="267" t="s">
        <v>2941</v>
      </c>
      <c r="Y14472" s="267">
        <v>35063085</v>
      </c>
      <c r="AD14472" s="267" t="s">
        <v>13</v>
      </c>
      <c r="AF14472" s="267" t="s">
        <v>24</v>
      </c>
      <c r="AG14472" s="267" t="s">
        <v>24</v>
      </c>
    </row>
    <row r="14473" spans="3:33">
      <c r="C14473" s="267" t="s">
        <v>2411</v>
      </c>
      <c r="D14473" s="267" t="s">
        <v>727</v>
      </c>
      <c r="E14473" s="267">
        <v>1272</v>
      </c>
      <c r="F14473" s="267" t="s">
        <v>1444</v>
      </c>
      <c r="G14473" s="267" t="s">
        <v>1445</v>
      </c>
      <c r="H14473" s="267">
        <v>1</v>
      </c>
      <c r="I14473" s="267" t="s">
        <v>583</v>
      </c>
      <c r="J14473" s="267" t="s">
        <v>1563</v>
      </c>
      <c r="K14473" s="267">
        <v>2.8</v>
      </c>
      <c r="O14473" s="267" t="s">
        <v>24</v>
      </c>
      <c r="P14473" s="267">
        <v>35063085</v>
      </c>
      <c r="Q14473" s="267" t="s">
        <v>1445</v>
      </c>
      <c r="R14473" s="267" t="s">
        <v>8</v>
      </c>
      <c r="S14473" s="267">
        <v>103</v>
      </c>
      <c r="T14473" s="267" t="s">
        <v>13</v>
      </c>
      <c r="U14473" s="267" t="s">
        <v>1458</v>
      </c>
      <c r="V14473" s="267" t="s">
        <v>13</v>
      </c>
      <c r="W14473" s="267">
        <v>5301526</v>
      </c>
      <c r="X14473" s="267" t="s">
        <v>2939</v>
      </c>
      <c r="Y14473" s="267">
        <v>35063085</v>
      </c>
      <c r="AD14473" s="267" t="s">
        <v>13</v>
      </c>
      <c r="AF14473" s="267" t="s">
        <v>24</v>
      </c>
      <c r="AG14473" s="267" t="s">
        <v>24</v>
      </c>
    </row>
    <row r="14474" spans="3:33">
      <c r="C14474" s="267" t="s">
        <v>2411</v>
      </c>
      <c r="D14474" s="267" t="s">
        <v>727</v>
      </c>
      <c r="E14474" s="267">
        <v>129</v>
      </c>
      <c r="F14474" s="267" t="s">
        <v>1444</v>
      </c>
      <c r="G14474" s="267" t="s">
        <v>1445</v>
      </c>
      <c r="H14474" s="267">
        <v>1</v>
      </c>
      <c r="I14474" s="267" t="s">
        <v>583</v>
      </c>
      <c r="J14474" s="267" t="s">
        <v>1563</v>
      </c>
      <c r="K14474" s="267">
        <v>2.8</v>
      </c>
      <c r="O14474" s="267" t="s">
        <v>24</v>
      </c>
      <c r="P14474" s="267">
        <v>35063085</v>
      </c>
      <c r="Q14474" s="267" t="s">
        <v>1445</v>
      </c>
      <c r="R14474" s="267" t="s">
        <v>8</v>
      </c>
      <c r="S14474" s="267">
        <v>103</v>
      </c>
      <c r="T14474" s="267" t="s">
        <v>13</v>
      </c>
      <c r="U14474" s="267" t="s">
        <v>1468</v>
      </c>
      <c r="V14474" s="267" t="s">
        <v>13</v>
      </c>
      <c r="W14474" s="267">
        <v>5301526</v>
      </c>
      <c r="X14474" s="267" t="s">
        <v>2940</v>
      </c>
      <c r="Y14474" s="267">
        <v>35063085</v>
      </c>
      <c r="AD14474" s="267" t="s">
        <v>13</v>
      </c>
      <c r="AF14474" s="267" t="s">
        <v>24</v>
      </c>
      <c r="AG14474" s="267" t="s">
        <v>24</v>
      </c>
    </row>
    <row r="14475" spans="3:33">
      <c r="C14475" s="267" t="s">
        <v>2411</v>
      </c>
      <c r="D14475" s="267" t="s">
        <v>727</v>
      </c>
      <c r="E14475" s="267">
        <v>219</v>
      </c>
      <c r="F14475" s="267" t="s">
        <v>1444</v>
      </c>
      <c r="H14475" s="267">
        <v>1</v>
      </c>
      <c r="I14475" s="267" t="s">
        <v>583</v>
      </c>
      <c r="J14475" s="267" t="s">
        <v>1563</v>
      </c>
      <c r="K14475" s="267">
        <v>2.8</v>
      </c>
      <c r="O14475" s="267" t="s">
        <v>13</v>
      </c>
      <c r="P14475" s="267">
        <v>35063085</v>
      </c>
      <c r="Q14475" s="267" t="s">
        <v>1445</v>
      </c>
      <c r="R14475" s="267" t="s">
        <v>8</v>
      </c>
      <c r="S14475" s="267">
        <v>103</v>
      </c>
      <c r="U14475" s="267" t="s">
        <v>1457</v>
      </c>
      <c r="V14475" s="267" t="s">
        <v>13</v>
      </c>
      <c r="W14475" s="267">
        <v>5301526</v>
      </c>
      <c r="X14475" s="267" t="s">
        <v>2939</v>
      </c>
      <c r="Y14475" s="267">
        <v>35063085</v>
      </c>
      <c r="AD14475" s="267" t="s">
        <v>24</v>
      </c>
      <c r="AF14475" s="267" t="s">
        <v>24</v>
      </c>
      <c r="AG14475" s="267" t="s">
        <v>24</v>
      </c>
    </row>
    <row r="14476" spans="3:33">
      <c r="C14476" s="267" t="s">
        <v>2411</v>
      </c>
      <c r="D14476" s="267" t="s">
        <v>727</v>
      </c>
      <c r="E14476" s="267">
        <v>12680</v>
      </c>
      <c r="F14476" s="267" t="s">
        <v>1444</v>
      </c>
      <c r="H14476" s="267">
        <v>1</v>
      </c>
      <c r="I14476" s="267" t="s">
        <v>583</v>
      </c>
      <c r="J14476" s="267" t="s">
        <v>1563</v>
      </c>
      <c r="K14476" s="267">
        <v>2.8</v>
      </c>
      <c r="P14476" s="267">
        <v>35063086</v>
      </c>
      <c r="Q14476" s="267" t="s">
        <v>1445</v>
      </c>
      <c r="R14476" s="267" t="s">
        <v>8</v>
      </c>
      <c r="S14476" s="267">
        <v>104</v>
      </c>
      <c r="U14476" s="267" t="s">
        <v>1464</v>
      </c>
      <c r="V14476" s="267" t="s">
        <v>13</v>
      </c>
      <c r="W14476" s="267">
        <v>5301528</v>
      </c>
      <c r="X14476" s="267" t="s">
        <v>2869</v>
      </c>
      <c r="Y14476" s="267">
        <v>35063086</v>
      </c>
      <c r="AF14476" s="267" t="s">
        <v>24</v>
      </c>
      <c r="AG14476" s="267" t="s">
        <v>24</v>
      </c>
    </row>
    <row r="14477" spans="3:33">
      <c r="C14477" s="267" t="s">
        <v>2411</v>
      </c>
      <c r="D14477" s="267" t="s">
        <v>727</v>
      </c>
      <c r="E14477" s="267">
        <v>1</v>
      </c>
      <c r="F14477" s="267" t="s">
        <v>1444</v>
      </c>
      <c r="G14477" s="267" t="s">
        <v>1445</v>
      </c>
      <c r="H14477" s="267">
        <v>1</v>
      </c>
      <c r="I14477" s="267" t="s">
        <v>583</v>
      </c>
      <c r="J14477" s="267" t="s">
        <v>1563</v>
      </c>
      <c r="K14477" s="267">
        <v>2.8</v>
      </c>
      <c r="O14477" s="267" t="s">
        <v>13</v>
      </c>
      <c r="P14477" s="267">
        <v>35063086</v>
      </c>
      <c r="Q14477" s="267" t="s">
        <v>1445</v>
      </c>
      <c r="R14477" s="267" t="s">
        <v>8</v>
      </c>
      <c r="S14477" s="267">
        <v>104</v>
      </c>
      <c r="T14477" s="267" t="s">
        <v>13</v>
      </c>
      <c r="U14477" s="267" t="s">
        <v>1446</v>
      </c>
      <c r="V14477" s="267" t="s">
        <v>24</v>
      </c>
      <c r="W14477" s="267">
        <v>5301528</v>
      </c>
      <c r="X14477" s="267">
        <v>35063086</v>
      </c>
      <c r="Y14477" s="267">
        <v>35063086</v>
      </c>
      <c r="AD14477" s="267" t="s">
        <v>24</v>
      </c>
      <c r="AF14477" s="267" t="s">
        <v>24</v>
      </c>
      <c r="AG14477" s="267" t="s">
        <v>24</v>
      </c>
    </row>
    <row r="14478" spans="3:33">
      <c r="C14478" s="267" t="s">
        <v>2411</v>
      </c>
      <c r="D14478" s="267" t="s">
        <v>727</v>
      </c>
      <c r="E14478" s="267">
        <v>334</v>
      </c>
      <c r="F14478" s="267" t="s">
        <v>1444</v>
      </c>
      <c r="G14478" s="267" t="s">
        <v>1445</v>
      </c>
      <c r="H14478" s="267">
        <v>1</v>
      </c>
      <c r="I14478" s="267" t="s">
        <v>583</v>
      </c>
      <c r="J14478" s="267" t="s">
        <v>1563</v>
      </c>
      <c r="K14478" s="267">
        <v>2.8</v>
      </c>
      <c r="O14478" s="267" t="s">
        <v>24</v>
      </c>
      <c r="P14478" s="267">
        <v>35063086</v>
      </c>
      <c r="Q14478" s="267" t="s">
        <v>1445</v>
      </c>
      <c r="R14478" s="267" t="s">
        <v>8</v>
      </c>
      <c r="S14478" s="267">
        <v>104</v>
      </c>
      <c r="T14478" s="267" t="s">
        <v>13</v>
      </c>
      <c r="U14478" s="267" t="s">
        <v>1564</v>
      </c>
      <c r="V14478" s="267" t="s">
        <v>13</v>
      </c>
      <c r="W14478" s="267">
        <v>5301528</v>
      </c>
      <c r="X14478" s="267" t="s">
        <v>2868</v>
      </c>
      <c r="Y14478" s="267">
        <v>35063086</v>
      </c>
      <c r="AD14478" s="267" t="s">
        <v>13</v>
      </c>
      <c r="AF14478" s="267" t="s">
        <v>24</v>
      </c>
      <c r="AG14478" s="267" t="s">
        <v>24</v>
      </c>
    </row>
    <row r="14479" spans="3:33">
      <c r="C14479" s="267" t="s">
        <v>2411</v>
      </c>
      <c r="D14479" s="267" t="s">
        <v>727</v>
      </c>
      <c r="E14479" s="267">
        <v>1272</v>
      </c>
      <c r="F14479" s="267" t="s">
        <v>1444</v>
      </c>
      <c r="G14479" s="267" t="s">
        <v>1445</v>
      </c>
      <c r="H14479" s="267">
        <v>1</v>
      </c>
      <c r="I14479" s="267" t="s">
        <v>583</v>
      </c>
      <c r="J14479" s="267" t="s">
        <v>1563</v>
      </c>
      <c r="K14479" s="267">
        <v>2.8</v>
      </c>
      <c r="O14479" s="267" t="s">
        <v>24</v>
      </c>
      <c r="P14479" s="267">
        <v>35063086</v>
      </c>
      <c r="Q14479" s="267" t="s">
        <v>1445</v>
      </c>
      <c r="R14479" s="267" t="s">
        <v>8</v>
      </c>
      <c r="S14479" s="267">
        <v>104</v>
      </c>
      <c r="T14479" s="267" t="s">
        <v>13</v>
      </c>
      <c r="U14479" s="267" t="s">
        <v>1458</v>
      </c>
      <c r="V14479" s="267" t="s">
        <v>13</v>
      </c>
      <c r="W14479" s="267">
        <v>5301528</v>
      </c>
      <c r="X14479" s="267" t="s">
        <v>2867</v>
      </c>
      <c r="Y14479" s="267">
        <v>35063086</v>
      </c>
      <c r="AD14479" s="267" t="s">
        <v>13</v>
      </c>
      <c r="AF14479" s="267" t="s">
        <v>24</v>
      </c>
      <c r="AG14479" s="267" t="s">
        <v>24</v>
      </c>
    </row>
    <row r="14480" spans="3:33">
      <c r="C14480" s="267" t="s">
        <v>2411</v>
      </c>
      <c r="D14480" s="267" t="s">
        <v>727</v>
      </c>
      <c r="E14480" s="267">
        <v>129</v>
      </c>
      <c r="F14480" s="267" t="s">
        <v>1444</v>
      </c>
      <c r="G14480" s="267" t="s">
        <v>1445</v>
      </c>
      <c r="H14480" s="267">
        <v>1</v>
      </c>
      <c r="I14480" s="267" t="s">
        <v>583</v>
      </c>
      <c r="J14480" s="267" t="s">
        <v>1563</v>
      </c>
      <c r="K14480" s="267">
        <v>2.8</v>
      </c>
      <c r="O14480" s="267" t="s">
        <v>24</v>
      </c>
      <c r="P14480" s="267">
        <v>35063086</v>
      </c>
      <c r="Q14480" s="267" t="s">
        <v>1445</v>
      </c>
      <c r="R14480" s="267" t="s">
        <v>8</v>
      </c>
      <c r="S14480" s="267">
        <v>104</v>
      </c>
      <c r="T14480" s="267" t="s">
        <v>13</v>
      </c>
      <c r="U14480" s="267" t="s">
        <v>1468</v>
      </c>
      <c r="V14480" s="267" t="s">
        <v>13</v>
      </c>
      <c r="W14480" s="267">
        <v>5301528</v>
      </c>
      <c r="X14480" s="267" t="s">
        <v>2866</v>
      </c>
      <c r="Y14480" s="267">
        <v>35063086</v>
      </c>
      <c r="AD14480" s="267" t="s">
        <v>13</v>
      </c>
      <c r="AF14480" s="267" t="s">
        <v>24</v>
      </c>
      <c r="AG14480" s="267" t="s">
        <v>24</v>
      </c>
    </row>
    <row r="14481" spans="3:33">
      <c r="C14481" s="267" t="s">
        <v>2411</v>
      </c>
      <c r="D14481" s="267" t="s">
        <v>727</v>
      </c>
      <c r="E14481" s="267">
        <v>12680</v>
      </c>
      <c r="F14481" s="267" t="s">
        <v>1444</v>
      </c>
      <c r="H14481" s="267">
        <v>1</v>
      </c>
      <c r="I14481" s="267" t="s">
        <v>583</v>
      </c>
      <c r="J14481" s="267" t="s">
        <v>1563</v>
      </c>
      <c r="K14481" s="267">
        <v>2.8</v>
      </c>
      <c r="P14481" s="267">
        <v>35063087</v>
      </c>
      <c r="Q14481" s="267" t="s">
        <v>1445</v>
      </c>
      <c r="R14481" s="267" t="s">
        <v>8</v>
      </c>
      <c r="S14481" s="267">
        <v>105</v>
      </c>
      <c r="U14481" s="267" t="s">
        <v>1464</v>
      </c>
      <c r="V14481" s="267" t="s">
        <v>13</v>
      </c>
      <c r="W14481" s="267">
        <v>5301530</v>
      </c>
      <c r="X14481" s="267" t="s">
        <v>2415</v>
      </c>
      <c r="Y14481" s="267">
        <v>35063087</v>
      </c>
      <c r="AF14481" s="267" t="s">
        <v>24</v>
      </c>
      <c r="AG14481" s="267" t="s">
        <v>24</v>
      </c>
    </row>
    <row r="14482" spans="3:33">
      <c r="C14482" s="267" t="s">
        <v>2411</v>
      </c>
      <c r="D14482" s="267" t="s">
        <v>727</v>
      </c>
      <c r="E14482" s="267">
        <v>1</v>
      </c>
      <c r="F14482" s="267" t="s">
        <v>1444</v>
      </c>
      <c r="G14482" s="267" t="s">
        <v>1445</v>
      </c>
      <c r="H14482" s="267">
        <v>1</v>
      </c>
      <c r="I14482" s="267" t="s">
        <v>583</v>
      </c>
      <c r="J14482" s="267" t="s">
        <v>1563</v>
      </c>
      <c r="K14482" s="267">
        <v>2.8</v>
      </c>
      <c r="O14482" s="267" t="s">
        <v>13</v>
      </c>
      <c r="P14482" s="267">
        <v>35063087</v>
      </c>
      <c r="Q14482" s="267" t="s">
        <v>1445</v>
      </c>
      <c r="R14482" s="267" t="s">
        <v>8</v>
      </c>
      <c r="S14482" s="267">
        <v>105</v>
      </c>
      <c r="T14482" s="267" t="s">
        <v>13</v>
      </c>
      <c r="U14482" s="267" t="s">
        <v>1446</v>
      </c>
      <c r="V14482" s="267" t="s">
        <v>24</v>
      </c>
      <c r="W14482" s="267">
        <v>5301530</v>
      </c>
      <c r="X14482" s="267">
        <v>35063087</v>
      </c>
      <c r="Y14482" s="267">
        <v>35063087</v>
      </c>
      <c r="AD14482" s="267" t="s">
        <v>24</v>
      </c>
      <c r="AF14482" s="267" t="s">
        <v>24</v>
      </c>
      <c r="AG14482" s="267" t="s">
        <v>24</v>
      </c>
    </row>
    <row r="14483" spans="3:33">
      <c r="C14483" s="267" t="s">
        <v>2411</v>
      </c>
      <c r="D14483" s="267" t="s">
        <v>727</v>
      </c>
      <c r="E14483" s="267">
        <v>334</v>
      </c>
      <c r="F14483" s="267" t="s">
        <v>1444</v>
      </c>
      <c r="G14483" s="267" t="s">
        <v>1445</v>
      </c>
      <c r="H14483" s="267">
        <v>1</v>
      </c>
      <c r="I14483" s="267" t="s">
        <v>583</v>
      </c>
      <c r="J14483" s="267" t="s">
        <v>1563</v>
      </c>
      <c r="K14483" s="267">
        <v>2.8</v>
      </c>
      <c r="O14483" s="267" t="s">
        <v>24</v>
      </c>
      <c r="P14483" s="267">
        <v>35063087</v>
      </c>
      <c r="Q14483" s="267" t="s">
        <v>1445</v>
      </c>
      <c r="R14483" s="267" t="s">
        <v>8</v>
      </c>
      <c r="S14483" s="267">
        <v>105</v>
      </c>
      <c r="T14483" s="267" t="s">
        <v>13</v>
      </c>
      <c r="U14483" s="267" t="s">
        <v>1564</v>
      </c>
      <c r="V14483" s="267" t="s">
        <v>13</v>
      </c>
      <c r="W14483" s="267">
        <v>5301530</v>
      </c>
      <c r="X14483" s="267" t="s">
        <v>2414</v>
      </c>
      <c r="Y14483" s="267">
        <v>35063087</v>
      </c>
      <c r="AD14483" s="267" t="s">
        <v>13</v>
      </c>
      <c r="AF14483" s="267" t="s">
        <v>24</v>
      </c>
      <c r="AG14483" s="267" t="s">
        <v>24</v>
      </c>
    </row>
    <row r="14484" spans="3:33">
      <c r="C14484" s="267" t="s">
        <v>2411</v>
      </c>
      <c r="D14484" s="267" t="s">
        <v>727</v>
      </c>
      <c r="E14484" s="267">
        <v>1272</v>
      </c>
      <c r="F14484" s="267" t="s">
        <v>1444</v>
      </c>
      <c r="G14484" s="267" t="s">
        <v>1445</v>
      </c>
      <c r="H14484" s="267">
        <v>1</v>
      </c>
      <c r="I14484" s="267" t="s">
        <v>583</v>
      </c>
      <c r="J14484" s="267" t="s">
        <v>1563</v>
      </c>
      <c r="K14484" s="267">
        <v>2.8</v>
      </c>
      <c r="O14484" s="267" t="s">
        <v>24</v>
      </c>
      <c r="P14484" s="267">
        <v>35063087</v>
      </c>
      <c r="Q14484" s="267" t="s">
        <v>1445</v>
      </c>
      <c r="R14484" s="267" t="s">
        <v>8</v>
      </c>
      <c r="S14484" s="267">
        <v>105</v>
      </c>
      <c r="T14484" s="267" t="s">
        <v>13</v>
      </c>
      <c r="U14484" s="267" t="s">
        <v>1458</v>
      </c>
      <c r="V14484" s="267" t="s">
        <v>13</v>
      </c>
      <c r="W14484" s="267">
        <v>5301530</v>
      </c>
      <c r="X14484" s="267" t="s">
        <v>2412</v>
      </c>
      <c r="Y14484" s="267">
        <v>35063087</v>
      </c>
      <c r="AD14484" s="267" t="s">
        <v>13</v>
      </c>
      <c r="AF14484" s="267" t="s">
        <v>24</v>
      </c>
      <c r="AG14484" s="267" t="s">
        <v>24</v>
      </c>
    </row>
    <row r="14485" spans="3:33">
      <c r="C14485" s="267" t="s">
        <v>2411</v>
      </c>
      <c r="D14485" s="267" t="s">
        <v>727</v>
      </c>
      <c r="E14485" s="267">
        <v>129</v>
      </c>
      <c r="F14485" s="267" t="s">
        <v>1444</v>
      </c>
      <c r="G14485" s="267" t="s">
        <v>1445</v>
      </c>
      <c r="H14485" s="267">
        <v>1</v>
      </c>
      <c r="I14485" s="267" t="s">
        <v>583</v>
      </c>
      <c r="J14485" s="267" t="s">
        <v>1563</v>
      </c>
      <c r="K14485" s="267">
        <v>2.8</v>
      </c>
      <c r="O14485" s="267" t="s">
        <v>24</v>
      </c>
      <c r="P14485" s="267">
        <v>35063087</v>
      </c>
      <c r="Q14485" s="267" t="s">
        <v>1445</v>
      </c>
      <c r="R14485" s="267" t="s">
        <v>8</v>
      </c>
      <c r="S14485" s="267">
        <v>105</v>
      </c>
      <c r="T14485" s="267" t="s">
        <v>13</v>
      </c>
      <c r="U14485" s="267" t="s">
        <v>1468</v>
      </c>
      <c r="V14485" s="267" t="s">
        <v>13</v>
      </c>
      <c r="W14485" s="267">
        <v>5301530</v>
      </c>
      <c r="X14485" s="267" t="s">
        <v>2413</v>
      </c>
      <c r="Y14485" s="267">
        <v>35063087</v>
      </c>
      <c r="AD14485" s="267" t="s">
        <v>13</v>
      </c>
      <c r="AF14485" s="267" t="s">
        <v>24</v>
      </c>
      <c r="AG14485" s="267" t="s">
        <v>24</v>
      </c>
    </row>
    <row r="14486" spans="3:33">
      <c r="C14486" s="267" t="s">
        <v>2411</v>
      </c>
      <c r="D14486" s="267" t="s">
        <v>727</v>
      </c>
      <c r="E14486" s="267">
        <v>219</v>
      </c>
      <c r="F14486" s="267" t="s">
        <v>1444</v>
      </c>
      <c r="H14486" s="267">
        <v>1</v>
      </c>
      <c r="I14486" s="267" t="s">
        <v>583</v>
      </c>
      <c r="J14486" s="267" t="s">
        <v>1563</v>
      </c>
      <c r="K14486" s="267">
        <v>2.8</v>
      </c>
      <c r="O14486" s="267" t="s">
        <v>13</v>
      </c>
      <c r="P14486" s="267">
        <v>35063087</v>
      </c>
      <c r="Q14486" s="267" t="s">
        <v>1445</v>
      </c>
      <c r="R14486" s="267" t="s">
        <v>8</v>
      </c>
      <c r="S14486" s="267">
        <v>105</v>
      </c>
      <c r="U14486" s="267" t="s">
        <v>1457</v>
      </c>
      <c r="V14486" s="267" t="s">
        <v>13</v>
      </c>
      <c r="W14486" s="267">
        <v>5301530</v>
      </c>
      <c r="X14486" s="267" t="s">
        <v>2412</v>
      </c>
      <c r="Y14486" s="267">
        <v>35063087</v>
      </c>
      <c r="AD14486" s="267" t="s">
        <v>24</v>
      </c>
      <c r="AF14486" s="267" t="s">
        <v>24</v>
      </c>
      <c r="AG14486" s="267" t="s">
        <v>24</v>
      </c>
    </row>
    <row r="14487" spans="3:33">
      <c r="C14487" s="267" t="s">
        <v>1565</v>
      </c>
      <c r="D14487" s="267" t="s">
        <v>727</v>
      </c>
      <c r="E14487" s="267">
        <v>12680</v>
      </c>
      <c r="F14487" s="267" t="s">
        <v>1444</v>
      </c>
      <c r="H14487" s="267">
        <v>1</v>
      </c>
      <c r="I14487" s="267" t="s">
        <v>583</v>
      </c>
      <c r="J14487" s="267" t="s">
        <v>1563</v>
      </c>
      <c r="K14487" s="267">
        <v>1.2</v>
      </c>
      <c r="P14487" s="267">
        <v>35072403</v>
      </c>
      <c r="Q14487" s="267" t="s">
        <v>1445</v>
      </c>
      <c r="R14487" s="267" t="s">
        <v>8</v>
      </c>
      <c r="S14487" s="267">
        <v>106</v>
      </c>
      <c r="U14487" s="267" t="s">
        <v>1464</v>
      </c>
      <c r="V14487" s="267" t="s">
        <v>13</v>
      </c>
      <c r="W14487" s="267">
        <v>5327816</v>
      </c>
      <c r="X14487" s="267" t="s">
        <v>1566</v>
      </c>
      <c r="Y14487" s="267">
        <v>35072403</v>
      </c>
      <c r="AF14487" s="267" t="s">
        <v>24</v>
      </c>
      <c r="AG14487" s="267" t="s">
        <v>24</v>
      </c>
    </row>
    <row r="14488" spans="3:33">
      <c r="C14488" s="267" t="s">
        <v>1565</v>
      </c>
      <c r="D14488" s="267" t="s">
        <v>727</v>
      </c>
      <c r="E14488" s="267">
        <v>10634</v>
      </c>
      <c r="F14488" s="267" t="s">
        <v>1444</v>
      </c>
      <c r="H14488" s="267">
        <v>1</v>
      </c>
      <c r="I14488" s="267" t="s">
        <v>583</v>
      </c>
      <c r="J14488" s="267" t="s">
        <v>1563</v>
      </c>
      <c r="K14488" s="267">
        <v>1.2</v>
      </c>
      <c r="O14488" s="267" t="s">
        <v>24</v>
      </c>
      <c r="P14488" s="267">
        <v>35072403</v>
      </c>
      <c r="Q14488" s="267" t="s">
        <v>1445</v>
      </c>
      <c r="R14488" s="267" t="s">
        <v>8</v>
      </c>
      <c r="S14488" s="267">
        <v>106</v>
      </c>
      <c r="U14488" s="267" t="s">
        <v>1473</v>
      </c>
      <c r="V14488" s="267" t="s">
        <v>13</v>
      </c>
      <c r="W14488" s="267">
        <v>5327816</v>
      </c>
      <c r="X14488" s="267" t="s">
        <v>1567</v>
      </c>
      <c r="Y14488" s="267">
        <v>35072403</v>
      </c>
      <c r="AD14488" s="267" t="s">
        <v>13</v>
      </c>
      <c r="AF14488" s="267" t="s">
        <v>24</v>
      </c>
      <c r="AG14488" s="267" t="s">
        <v>24</v>
      </c>
    </row>
    <row r="14489" spans="3:33">
      <c r="C14489" s="267" t="s">
        <v>1565</v>
      </c>
      <c r="D14489" s="267" t="s">
        <v>727</v>
      </c>
      <c r="E14489" s="267">
        <v>127</v>
      </c>
      <c r="F14489" s="267" t="s">
        <v>1444</v>
      </c>
      <c r="H14489" s="267">
        <v>1</v>
      </c>
      <c r="I14489" s="267" t="s">
        <v>583</v>
      </c>
      <c r="J14489" s="267" t="s">
        <v>1563</v>
      </c>
      <c r="K14489" s="267">
        <v>1.2</v>
      </c>
      <c r="O14489" s="267" t="s">
        <v>13</v>
      </c>
      <c r="P14489" s="267">
        <v>35072403</v>
      </c>
      <c r="Q14489" s="267" t="s">
        <v>1445</v>
      </c>
      <c r="R14489" s="267" t="s">
        <v>8</v>
      </c>
      <c r="S14489" s="267">
        <v>106</v>
      </c>
      <c r="U14489" s="267" t="s">
        <v>1568</v>
      </c>
      <c r="V14489" s="267" t="s">
        <v>13</v>
      </c>
      <c r="W14489" s="267">
        <v>5327816</v>
      </c>
      <c r="X14489" s="267">
        <v>35072403</v>
      </c>
      <c r="Y14489" s="267">
        <v>35072403</v>
      </c>
      <c r="AD14489" s="267" t="s">
        <v>24</v>
      </c>
      <c r="AF14489" s="267" t="s">
        <v>24</v>
      </c>
      <c r="AG14489" s="267" t="s">
        <v>24</v>
      </c>
    </row>
    <row r="14490" spans="3:33">
      <c r="C14490" s="267" t="s">
        <v>1565</v>
      </c>
      <c r="D14490" s="267" t="s">
        <v>727</v>
      </c>
      <c r="E14490" s="267">
        <v>334</v>
      </c>
      <c r="F14490" s="267" t="s">
        <v>1444</v>
      </c>
      <c r="G14490" s="267" t="s">
        <v>1445</v>
      </c>
      <c r="H14490" s="267">
        <v>1</v>
      </c>
      <c r="I14490" s="267" t="s">
        <v>583</v>
      </c>
      <c r="J14490" s="267" t="s">
        <v>1563</v>
      </c>
      <c r="K14490" s="267">
        <v>1.2</v>
      </c>
      <c r="O14490" s="267" t="s">
        <v>24</v>
      </c>
      <c r="P14490" s="267">
        <v>35072403</v>
      </c>
      <c r="Q14490" s="267" t="s">
        <v>1445</v>
      </c>
      <c r="R14490" s="267" t="s">
        <v>8</v>
      </c>
      <c r="S14490" s="267">
        <v>106</v>
      </c>
      <c r="T14490" s="267" t="s">
        <v>13</v>
      </c>
      <c r="U14490" s="267" t="s">
        <v>1564</v>
      </c>
      <c r="V14490" s="267" t="s">
        <v>13</v>
      </c>
      <c r="W14490" s="267">
        <v>5327816</v>
      </c>
      <c r="X14490" s="267" t="s">
        <v>1569</v>
      </c>
      <c r="Y14490" s="267">
        <v>35072403</v>
      </c>
      <c r="AD14490" s="267" t="s">
        <v>13</v>
      </c>
      <c r="AF14490" s="267" t="s">
        <v>24</v>
      </c>
      <c r="AG14490" s="267" t="s">
        <v>24</v>
      </c>
    </row>
    <row r="14491" spans="3:33">
      <c r="C14491" s="267" t="s">
        <v>1565</v>
      </c>
      <c r="D14491" s="267" t="s">
        <v>727</v>
      </c>
      <c r="E14491" s="267">
        <v>3880</v>
      </c>
      <c r="F14491" s="267" t="s">
        <v>1444</v>
      </c>
      <c r="G14491" s="267" t="s">
        <v>1445</v>
      </c>
      <c r="H14491" s="267">
        <v>1</v>
      </c>
      <c r="I14491" s="267" t="s">
        <v>583</v>
      </c>
      <c r="J14491" s="267" t="s">
        <v>1563</v>
      </c>
      <c r="K14491" s="267">
        <v>1.2</v>
      </c>
      <c r="O14491" s="267" t="s">
        <v>24</v>
      </c>
      <c r="P14491" s="267">
        <v>35072403</v>
      </c>
      <c r="Q14491" s="267" t="s">
        <v>1445</v>
      </c>
      <c r="R14491" s="267" t="s">
        <v>8</v>
      </c>
      <c r="S14491" s="267">
        <v>106</v>
      </c>
      <c r="T14491" s="267" t="s">
        <v>13</v>
      </c>
      <c r="U14491" s="267" t="s">
        <v>1463</v>
      </c>
      <c r="V14491" s="267" t="s">
        <v>13</v>
      </c>
      <c r="W14491" s="267">
        <v>5327816</v>
      </c>
      <c r="X14491" s="267">
        <v>32212742</v>
      </c>
      <c r="Y14491" s="267">
        <v>35072403</v>
      </c>
      <c r="AD14491" s="267" t="s">
        <v>13</v>
      </c>
      <c r="AF14491" s="267" t="s">
        <v>24</v>
      </c>
      <c r="AG14491" s="267" t="s">
        <v>24</v>
      </c>
    </row>
    <row r="14492" spans="3:33">
      <c r="C14492" s="267" t="s">
        <v>1565</v>
      </c>
      <c r="D14492" s="267" t="s">
        <v>727</v>
      </c>
      <c r="E14492" s="267">
        <v>1</v>
      </c>
      <c r="F14492" s="267" t="s">
        <v>1444</v>
      </c>
      <c r="G14492" s="267" t="s">
        <v>1445</v>
      </c>
      <c r="H14492" s="267">
        <v>1</v>
      </c>
      <c r="I14492" s="267" t="s">
        <v>583</v>
      </c>
      <c r="J14492" s="267" t="s">
        <v>1563</v>
      </c>
      <c r="K14492" s="267">
        <v>1.2</v>
      </c>
      <c r="O14492" s="267" t="s">
        <v>13</v>
      </c>
      <c r="P14492" s="267">
        <v>35072403</v>
      </c>
      <c r="Q14492" s="267" t="s">
        <v>1445</v>
      </c>
      <c r="R14492" s="267" t="s">
        <v>8</v>
      </c>
      <c r="S14492" s="267">
        <v>106</v>
      </c>
      <c r="T14492" s="267" t="s">
        <v>24</v>
      </c>
      <c r="U14492" s="267" t="s">
        <v>1446</v>
      </c>
      <c r="V14492" s="267" t="s">
        <v>24</v>
      </c>
      <c r="W14492" s="267">
        <v>5327816</v>
      </c>
      <c r="X14492" s="267">
        <v>35072403</v>
      </c>
      <c r="Y14492" s="267">
        <v>35072403</v>
      </c>
      <c r="AD14492" s="267" t="s">
        <v>24</v>
      </c>
      <c r="AF14492" s="267" t="s">
        <v>24</v>
      </c>
      <c r="AG14492" s="267" t="s">
        <v>24</v>
      </c>
    </row>
    <row r="14493" spans="3:33">
      <c r="C14493" s="267" t="s">
        <v>1565</v>
      </c>
      <c r="D14493" s="267" t="s">
        <v>727</v>
      </c>
      <c r="E14493" s="267">
        <v>12680</v>
      </c>
      <c r="F14493" s="267" t="s">
        <v>1444</v>
      </c>
      <c r="H14493" s="267">
        <v>1</v>
      </c>
      <c r="I14493" s="267" t="s">
        <v>583</v>
      </c>
      <c r="J14493" s="267" t="s">
        <v>1563</v>
      </c>
      <c r="K14493" s="267">
        <v>1.2</v>
      </c>
      <c r="P14493" s="267">
        <v>35072403</v>
      </c>
      <c r="Q14493" s="267" t="s">
        <v>1445</v>
      </c>
      <c r="R14493" s="267" t="s">
        <v>8</v>
      </c>
      <c r="S14493" s="267">
        <v>106</v>
      </c>
      <c r="U14493" s="267" t="s">
        <v>1464</v>
      </c>
      <c r="V14493" s="267" t="s">
        <v>13</v>
      </c>
      <c r="W14493" s="267">
        <v>5327816</v>
      </c>
      <c r="X14493" s="267" t="s">
        <v>1566</v>
      </c>
      <c r="Y14493" s="267">
        <v>35072403</v>
      </c>
      <c r="AF14493" s="267" t="s">
        <v>24</v>
      </c>
      <c r="AG14493" s="267" t="s">
        <v>24</v>
      </c>
    </row>
    <row r="14494" spans="3:33">
      <c r="C14494" s="267" t="s">
        <v>1565</v>
      </c>
      <c r="D14494" s="267" t="s">
        <v>727</v>
      </c>
      <c r="E14494" s="267">
        <v>10634</v>
      </c>
      <c r="F14494" s="267" t="s">
        <v>1444</v>
      </c>
      <c r="H14494" s="267">
        <v>1</v>
      </c>
      <c r="I14494" s="267" t="s">
        <v>583</v>
      </c>
      <c r="J14494" s="267" t="s">
        <v>1563</v>
      </c>
      <c r="K14494" s="267">
        <v>1.2</v>
      </c>
      <c r="O14494" s="267" t="s">
        <v>24</v>
      </c>
      <c r="P14494" s="267">
        <v>35072403</v>
      </c>
      <c r="Q14494" s="267" t="s">
        <v>1445</v>
      </c>
      <c r="R14494" s="267" t="s">
        <v>8</v>
      </c>
      <c r="S14494" s="267">
        <v>106</v>
      </c>
      <c r="U14494" s="267" t="s">
        <v>1473</v>
      </c>
      <c r="V14494" s="267" t="s">
        <v>13</v>
      </c>
      <c r="W14494" s="267">
        <v>5327816</v>
      </c>
      <c r="X14494" s="267" t="s">
        <v>1567</v>
      </c>
      <c r="Y14494" s="267">
        <v>35072403</v>
      </c>
      <c r="AD14494" s="267" t="s">
        <v>13</v>
      </c>
      <c r="AF14494" s="267" t="s">
        <v>24</v>
      </c>
      <c r="AG14494" s="267" t="s">
        <v>24</v>
      </c>
    </row>
    <row r="14495" spans="3:33">
      <c r="C14495" s="267" t="s">
        <v>1565</v>
      </c>
      <c r="D14495" s="267" t="s">
        <v>727</v>
      </c>
      <c r="E14495" s="267">
        <v>127</v>
      </c>
      <c r="F14495" s="267" t="s">
        <v>1444</v>
      </c>
      <c r="H14495" s="267">
        <v>1</v>
      </c>
      <c r="I14495" s="267" t="s">
        <v>583</v>
      </c>
      <c r="J14495" s="267" t="s">
        <v>1563</v>
      </c>
      <c r="K14495" s="267">
        <v>1.2</v>
      </c>
      <c r="O14495" s="267" t="s">
        <v>13</v>
      </c>
      <c r="P14495" s="267">
        <v>35072403</v>
      </c>
      <c r="Q14495" s="267" t="s">
        <v>1445</v>
      </c>
      <c r="R14495" s="267" t="s">
        <v>8</v>
      </c>
      <c r="S14495" s="267">
        <v>106</v>
      </c>
      <c r="U14495" s="267" t="s">
        <v>1568</v>
      </c>
      <c r="V14495" s="267" t="s">
        <v>13</v>
      </c>
      <c r="W14495" s="267">
        <v>5327816</v>
      </c>
      <c r="X14495" s="267">
        <v>35072403</v>
      </c>
      <c r="Y14495" s="267">
        <v>35072403</v>
      </c>
      <c r="AD14495" s="267" t="s">
        <v>24</v>
      </c>
      <c r="AF14495" s="267" t="s">
        <v>24</v>
      </c>
      <c r="AG14495" s="267" t="s">
        <v>24</v>
      </c>
    </row>
    <row r="14496" spans="3:33">
      <c r="C14496" s="267" t="s">
        <v>1565</v>
      </c>
      <c r="D14496" s="267" t="s">
        <v>727</v>
      </c>
      <c r="E14496" s="267">
        <v>334</v>
      </c>
      <c r="F14496" s="267" t="s">
        <v>1444</v>
      </c>
      <c r="G14496" s="267" t="s">
        <v>1445</v>
      </c>
      <c r="H14496" s="267">
        <v>1</v>
      </c>
      <c r="I14496" s="267" t="s">
        <v>583</v>
      </c>
      <c r="J14496" s="267" t="s">
        <v>1563</v>
      </c>
      <c r="K14496" s="267">
        <v>1.2</v>
      </c>
      <c r="O14496" s="267" t="s">
        <v>24</v>
      </c>
      <c r="P14496" s="267">
        <v>35072403</v>
      </c>
      <c r="Q14496" s="267" t="s">
        <v>1445</v>
      </c>
      <c r="R14496" s="267" t="s">
        <v>8</v>
      </c>
      <c r="S14496" s="267">
        <v>106</v>
      </c>
      <c r="T14496" s="267" t="s">
        <v>13</v>
      </c>
      <c r="U14496" s="267" t="s">
        <v>1564</v>
      </c>
      <c r="V14496" s="267" t="s">
        <v>13</v>
      </c>
      <c r="W14496" s="267">
        <v>5327816</v>
      </c>
      <c r="X14496" s="267" t="s">
        <v>1569</v>
      </c>
      <c r="Y14496" s="267">
        <v>35072403</v>
      </c>
      <c r="AD14496" s="267" t="s">
        <v>13</v>
      </c>
      <c r="AF14496" s="267" t="s">
        <v>24</v>
      </c>
      <c r="AG14496" s="267" t="s">
        <v>24</v>
      </c>
    </row>
    <row r="14497" spans="3:33">
      <c r="C14497" s="267" t="s">
        <v>1565</v>
      </c>
      <c r="D14497" s="267" t="s">
        <v>727</v>
      </c>
      <c r="E14497" s="267">
        <v>3880</v>
      </c>
      <c r="F14497" s="267" t="s">
        <v>1444</v>
      </c>
      <c r="G14497" s="267" t="s">
        <v>1445</v>
      </c>
      <c r="H14497" s="267">
        <v>1</v>
      </c>
      <c r="I14497" s="267" t="s">
        <v>583</v>
      </c>
      <c r="J14497" s="267" t="s">
        <v>1563</v>
      </c>
      <c r="K14497" s="267">
        <v>1.2</v>
      </c>
      <c r="O14497" s="267" t="s">
        <v>24</v>
      </c>
      <c r="P14497" s="267">
        <v>35072403</v>
      </c>
      <c r="Q14497" s="267" t="s">
        <v>1445</v>
      </c>
      <c r="R14497" s="267" t="s">
        <v>8</v>
      </c>
      <c r="S14497" s="267">
        <v>106</v>
      </c>
      <c r="T14497" s="267" t="s">
        <v>13</v>
      </c>
      <c r="U14497" s="267" t="s">
        <v>1463</v>
      </c>
      <c r="V14497" s="267" t="s">
        <v>13</v>
      </c>
      <c r="W14497" s="267">
        <v>5327816</v>
      </c>
      <c r="X14497" s="267">
        <v>32212742</v>
      </c>
      <c r="Y14497" s="267">
        <v>35072403</v>
      </c>
      <c r="AD14497" s="267" t="s">
        <v>13</v>
      </c>
      <c r="AF14497" s="267" t="s">
        <v>24</v>
      </c>
      <c r="AG14497" s="267" t="s">
        <v>24</v>
      </c>
    </row>
    <row r="14498" spans="3:33">
      <c r="C14498" s="267" t="s">
        <v>1565</v>
      </c>
      <c r="D14498" s="267" t="s">
        <v>727</v>
      </c>
      <c r="E14498" s="267">
        <v>1</v>
      </c>
      <c r="F14498" s="267" t="s">
        <v>1444</v>
      </c>
      <c r="G14498" s="267" t="s">
        <v>1445</v>
      </c>
      <c r="H14498" s="267">
        <v>1</v>
      </c>
      <c r="I14498" s="267" t="s">
        <v>583</v>
      </c>
      <c r="J14498" s="267" t="s">
        <v>1563</v>
      </c>
      <c r="K14498" s="267">
        <v>1.2</v>
      </c>
      <c r="O14498" s="267" t="s">
        <v>13</v>
      </c>
      <c r="P14498" s="267">
        <v>35072403</v>
      </c>
      <c r="Q14498" s="267" t="s">
        <v>1445</v>
      </c>
      <c r="R14498" s="267" t="s">
        <v>8</v>
      </c>
      <c r="S14498" s="267">
        <v>106</v>
      </c>
      <c r="T14498" s="267" t="s">
        <v>24</v>
      </c>
      <c r="U14498" s="267" t="s">
        <v>1446</v>
      </c>
      <c r="V14498" s="267" t="s">
        <v>24</v>
      </c>
      <c r="W14498" s="267">
        <v>5327816</v>
      </c>
      <c r="X14498" s="267">
        <v>35072403</v>
      </c>
      <c r="Y14498" s="267">
        <v>35072403</v>
      </c>
      <c r="AD14498" s="267" t="s">
        <v>24</v>
      </c>
      <c r="AF14498" s="267" t="s">
        <v>24</v>
      </c>
      <c r="AG14498" s="267" t="s">
        <v>24</v>
      </c>
    </row>
    <row r="14499" spans="3:33">
      <c r="C14499" s="267" t="s">
        <v>1565</v>
      </c>
      <c r="D14499" s="267" t="s">
        <v>727</v>
      </c>
      <c r="E14499" s="267">
        <v>334</v>
      </c>
      <c r="F14499" s="267" t="s">
        <v>1444</v>
      </c>
      <c r="G14499" s="267" t="s">
        <v>1445</v>
      </c>
      <c r="H14499" s="267">
        <v>1</v>
      </c>
      <c r="I14499" s="267" t="s">
        <v>583</v>
      </c>
      <c r="J14499" s="267" t="s">
        <v>1563</v>
      </c>
      <c r="K14499" s="267">
        <v>1.2</v>
      </c>
      <c r="O14499" s="267" t="s">
        <v>24</v>
      </c>
      <c r="P14499" s="267">
        <v>35072404</v>
      </c>
      <c r="Q14499" s="267" t="s">
        <v>1445</v>
      </c>
      <c r="R14499" s="267" t="s">
        <v>8</v>
      </c>
      <c r="S14499" s="267">
        <v>107</v>
      </c>
      <c r="T14499" s="267" t="s">
        <v>13</v>
      </c>
      <c r="U14499" s="267" t="s">
        <v>1564</v>
      </c>
      <c r="V14499" s="267" t="s">
        <v>13</v>
      </c>
      <c r="W14499" s="267">
        <v>5327820</v>
      </c>
      <c r="X14499" s="267" t="s">
        <v>2557</v>
      </c>
      <c r="Y14499" s="267">
        <v>35072404</v>
      </c>
      <c r="AD14499" s="267" t="s">
        <v>13</v>
      </c>
      <c r="AF14499" s="267" t="s">
        <v>24</v>
      </c>
      <c r="AG14499" s="267" t="s">
        <v>24</v>
      </c>
    </row>
    <row r="14500" spans="3:33">
      <c r="C14500" s="267" t="s">
        <v>1565</v>
      </c>
      <c r="D14500" s="267" t="s">
        <v>727</v>
      </c>
      <c r="E14500" s="267">
        <v>3880</v>
      </c>
      <c r="F14500" s="267" t="s">
        <v>1444</v>
      </c>
      <c r="G14500" s="267" t="s">
        <v>1445</v>
      </c>
      <c r="H14500" s="267">
        <v>1</v>
      </c>
      <c r="I14500" s="267" t="s">
        <v>583</v>
      </c>
      <c r="J14500" s="267" t="s">
        <v>1563</v>
      </c>
      <c r="K14500" s="267">
        <v>1.2</v>
      </c>
      <c r="O14500" s="267" t="s">
        <v>24</v>
      </c>
      <c r="P14500" s="267">
        <v>35072404</v>
      </c>
      <c r="Q14500" s="267" t="s">
        <v>1445</v>
      </c>
      <c r="R14500" s="267" t="s">
        <v>8</v>
      </c>
      <c r="S14500" s="267">
        <v>107</v>
      </c>
      <c r="T14500" s="267" t="s">
        <v>13</v>
      </c>
      <c r="U14500" s="267" t="s">
        <v>1463</v>
      </c>
      <c r="V14500" s="267" t="s">
        <v>13</v>
      </c>
      <c r="W14500" s="267">
        <v>5327820</v>
      </c>
      <c r="X14500" s="267">
        <v>32212743</v>
      </c>
      <c r="Y14500" s="267">
        <v>35072404</v>
      </c>
      <c r="AD14500" s="267" t="s">
        <v>13</v>
      </c>
      <c r="AF14500" s="267" t="s">
        <v>24</v>
      </c>
      <c r="AG14500" s="267" t="s">
        <v>24</v>
      </c>
    </row>
    <row r="14501" spans="3:33">
      <c r="C14501" s="267" t="s">
        <v>1565</v>
      </c>
      <c r="D14501" s="267" t="s">
        <v>727</v>
      </c>
      <c r="E14501" s="267">
        <v>1</v>
      </c>
      <c r="F14501" s="267" t="s">
        <v>1444</v>
      </c>
      <c r="G14501" s="267" t="s">
        <v>1445</v>
      </c>
      <c r="H14501" s="267">
        <v>1</v>
      </c>
      <c r="I14501" s="267" t="s">
        <v>583</v>
      </c>
      <c r="J14501" s="267" t="s">
        <v>1563</v>
      </c>
      <c r="K14501" s="267">
        <v>1.2</v>
      </c>
      <c r="O14501" s="267" t="s">
        <v>13</v>
      </c>
      <c r="P14501" s="267">
        <v>35072404</v>
      </c>
      <c r="Q14501" s="267" t="s">
        <v>1445</v>
      </c>
      <c r="R14501" s="267" t="s">
        <v>8</v>
      </c>
      <c r="S14501" s="267">
        <v>107</v>
      </c>
      <c r="T14501" s="267" t="s">
        <v>24</v>
      </c>
      <c r="U14501" s="267" t="s">
        <v>1446</v>
      </c>
      <c r="V14501" s="267" t="s">
        <v>24</v>
      </c>
      <c r="W14501" s="267">
        <v>5327820</v>
      </c>
      <c r="X14501" s="267">
        <v>35072404</v>
      </c>
      <c r="Y14501" s="267">
        <v>35072404</v>
      </c>
      <c r="AD14501" s="267" t="s">
        <v>24</v>
      </c>
      <c r="AF14501" s="267" t="s">
        <v>24</v>
      </c>
      <c r="AG14501" s="267" t="s">
        <v>24</v>
      </c>
    </row>
    <row r="14502" spans="3:33">
      <c r="C14502" s="267" t="s">
        <v>1565</v>
      </c>
      <c r="D14502" s="267" t="s">
        <v>727</v>
      </c>
      <c r="E14502" s="267">
        <v>219</v>
      </c>
      <c r="F14502" s="267" t="s">
        <v>1444</v>
      </c>
      <c r="H14502" s="267">
        <v>1</v>
      </c>
      <c r="I14502" s="267" t="s">
        <v>583</v>
      </c>
      <c r="J14502" s="267" t="s">
        <v>1563</v>
      </c>
      <c r="K14502" s="267">
        <v>1.2</v>
      </c>
      <c r="O14502" s="267" t="s">
        <v>13</v>
      </c>
      <c r="P14502" s="267">
        <v>35072404</v>
      </c>
      <c r="Q14502" s="267" t="s">
        <v>1445</v>
      </c>
      <c r="R14502" s="267" t="s">
        <v>8</v>
      </c>
      <c r="S14502" s="267">
        <v>107</v>
      </c>
      <c r="U14502" s="267" t="s">
        <v>1457</v>
      </c>
      <c r="V14502" s="267" t="s">
        <v>13</v>
      </c>
      <c r="W14502" s="267">
        <v>5327820</v>
      </c>
      <c r="X14502" s="267">
        <v>35072404</v>
      </c>
      <c r="Y14502" s="267">
        <v>35072404</v>
      </c>
      <c r="AD14502" s="267" t="s">
        <v>24</v>
      </c>
      <c r="AF14502" s="267" t="s">
        <v>24</v>
      </c>
      <c r="AG14502" s="267" t="s">
        <v>24</v>
      </c>
    </row>
    <row r="14503" spans="3:33">
      <c r="C14503" s="267" t="s">
        <v>1565</v>
      </c>
      <c r="D14503" s="267" t="s">
        <v>727</v>
      </c>
      <c r="E14503" s="267">
        <v>334</v>
      </c>
      <c r="F14503" s="267" t="s">
        <v>1444</v>
      </c>
      <c r="G14503" s="267" t="s">
        <v>1445</v>
      </c>
      <c r="H14503" s="267">
        <v>1</v>
      </c>
      <c r="I14503" s="267" t="s">
        <v>583</v>
      </c>
      <c r="J14503" s="267" t="s">
        <v>1563</v>
      </c>
      <c r="K14503" s="267">
        <v>1.2</v>
      </c>
      <c r="O14503" s="267" t="s">
        <v>24</v>
      </c>
      <c r="P14503" s="267">
        <v>35072404</v>
      </c>
      <c r="Q14503" s="267" t="s">
        <v>1445</v>
      </c>
      <c r="R14503" s="267" t="s">
        <v>8</v>
      </c>
      <c r="S14503" s="267">
        <v>107</v>
      </c>
      <c r="T14503" s="267" t="s">
        <v>13</v>
      </c>
      <c r="U14503" s="267" t="s">
        <v>1564</v>
      </c>
      <c r="V14503" s="267" t="s">
        <v>13</v>
      </c>
      <c r="W14503" s="267">
        <v>5327820</v>
      </c>
      <c r="X14503" s="267" t="s">
        <v>2557</v>
      </c>
      <c r="Y14503" s="267">
        <v>35072404</v>
      </c>
      <c r="AD14503" s="267" t="s">
        <v>13</v>
      </c>
      <c r="AF14503" s="267" t="s">
        <v>24</v>
      </c>
      <c r="AG14503" s="267" t="s">
        <v>24</v>
      </c>
    </row>
    <row r="14504" spans="3:33">
      <c r="C14504" s="267" t="s">
        <v>1565</v>
      </c>
      <c r="D14504" s="267" t="s">
        <v>727</v>
      </c>
      <c r="E14504" s="267">
        <v>3880</v>
      </c>
      <c r="F14504" s="267" t="s">
        <v>1444</v>
      </c>
      <c r="G14504" s="267" t="s">
        <v>1445</v>
      </c>
      <c r="H14504" s="267">
        <v>1</v>
      </c>
      <c r="I14504" s="267" t="s">
        <v>583</v>
      </c>
      <c r="J14504" s="267" t="s">
        <v>1563</v>
      </c>
      <c r="K14504" s="267">
        <v>1.2</v>
      </c>
      <c r="O14504" s="267" t="s">
        <v>24</v>
      </c>
      <c r="P14504" s="267">
        <v>35072404</v>
      </c>
      <c r="Q14504" s="267" t="s">
        <v>1445</v>
      </c>
      <c r="R14504" s="267" t="s">
        <v>8</v>
      </c>
      <c r="S14504" s="267">
        <v>107</v>
      </c>
      <c r="T14504" s="267" t="s">
        <v>13</v>
      </c>
      <c r="U14504" s="267" t="s">
        <v>1463</v>
      </c>
      <c r="V14504" s="267" t="s">
        <v>13</v>
      </c>
      <c r="W14504" s="267">
        <v>5327820</v>
      </c>
      <c r="X14504" s="267">
        <v>32212743</v>
      </c>
      <c r="Y14504" s="267">
        <v>35072404</v>
      </c>
      <c r="AD14504" s="267" t="s">
        <v>13</v>
      </c>
      <c r="AF14504" s="267" t="s">
        <v>24</v>
      </c>
      <c r="AG14504" s="267" t="s">
        <v>24</v>
      </c>
    </row>
    <row r="14505" spans="3:33">
      <c r="C14505" s="267" t="s">
        <v>1565</v>
      </c>
      <c r="D14505" s="267" t="s">
        <v>727</v>
      </c>
      <c r="E14505" s="267">
        <v>1</v>
      </c>
      <c r="F14505" s="267" t="s">
        <v>1444</v>
      </c>
      <c r="G14505" s="267" t="s">
        <v>1445</v>
      </c>
      <c r="H14505" s="267">
        <v>1</v>
      </c>
      <c r="I14505" s="267" t="s">
        <v>583</v>
      </c>
      <c r="J14505" s="267" t="s">
        <v>1563</v>
      </c>
      <c r="K14505" s="267">
        <v>1.2</v>
      </c>
      <c r="O14505" s="267" t="s">
        <v>13</v>
      </c>
      <c r="P14505" s="267">
        <v>35072404</v>
      </c>
      <c r="Q14505" s="267" t="s">
        <v>1445</v>
      </c>
      <c r="R14505" s="267" t="s">
        <v>8</v>
      </c>
      <c r="S14505" s="267">
        <v>107</v>
      </c>
      <c r="T14505" s="267" t="s">
        <v>24</v>
      </c>
      <c r="U14505" s="267" t="s">
        <v>1446</v>
      </c>
      <c r="V14505" s="267" t="s">
        <v>24</v>
      </c>
      <c r="W14505" s="267">
        <v>5327820</v>
      </c>
      <c r="X14505" s="267">
        <v>35072404</v>
      </c>
      <c r="Y14505" s="267">
        <v>35072404</v>
      </c>
      <c r="AD14505" s="267" t="s">
        <v>24</v>
      </c>
      <c r="AF14505" s="267" t="s">
        <v>24</v>
      </c>
      <c r="AG14505" s="267" t="s">
        <v>24</v>
      </c>
    </row>
    <row r="14506" spans="3:33">
      <c r="C14506" s="267" t="s">
        <v>1565</v>
      </c>
      <c r="D14506" s="267" t="s">
        <v>727</v>
      </c>
      <c r="E14506" s="267">
        <v>219</v>
      </c>
      <c r="F14506" s="267" t="s">
        <v>1444</v>
      </c>
      <c r="H14506" s="267">
        <v>1</v>
      </c>
      <c r="I14506" s="267" t="s">
        <v>583</v>
      </c>
      <c r="J14506" s="267" t="s">
        <v>1563</v>
      </c>
      <c r="K14506" s="267">
        <v>1.2</v>
      </c>
      <c r="O14506" s="267" t="s">
        <v>13</v>
      </c>
      <c r="P14506" s="267">
        <v>35072404</v>
      </c>
      <c r="Q14506" s="267" t="s">
        <v>1445</v>
      </c>
      <c r="R14506" s="267" t="s">
        <v>8</v>
      </c>
      <c r="S14506" s="267">
        <v>107</v>
      </c>
      <c r="U14506" s="267" t="s">
        <v>1457</v>
      </c>
      <c r="V14506" s="267" t="s">
        <v>13</v>
      </c>
      <c r="W14506" s="267">
        <v>5327820</v>
      </c>
      <c r="X14506" s="267">
        <v>35072404</v>
      </c>
      <c r="Y14506" s="267">
        <v>35072404</v>
      </c>
      <c r="AD14506" s="267" t="s">
        <v>24</v>
      </c>
      <c r="AF14506" s="267" t="s">
        <v>24</v>
      </c>
      <c r="AG14506" s="267" t="s">
        <v>24</v>
      </c>
    </row>
    <row r="14507" spans="3:33" ht="285">
      <c r="C14507" s="267" t="s">
        <v>2121</v>
      </c>
      <c r="D14507" s="267" t="s">
        <v>727</v>
      </c>
      <c r="E14507" s="267">
        <v>1</v>
      </c>
      <c r="F14507" s="267" t="s">
        <v>1444</v>
      </c>
      <c r="G14507" s="267" t="s">
        <v>1445</v>
      </c>
      <c r="H14507" s="267">
        <v>1</v>
      </c>
      <c r="I14507" s="267" t="s">
        <v>596</v>
      </c>
      <c r="J14507" s="267">
        <v>0.5</v>
      </c>
      <c r="K14507" s="267" t="s">
        <v>2122</v>
      </c>
      <c r="O14507" s="267" t="s">
        <v>13</v>
      </c>
      <c r="P14507" s="267">
        <v>35077574</v>
      </c>
      <c r="Q14507" s="267" t="s">
        <v>1445</v>
      </c>
      <c r="S14507" s="267">
        <v>108</v>
      </c>
      <c r="T14507" s="267" t="s">
        <v>13</v>
      </c>
      <c r="U14507" s="267" t="s">
        <v>1446</v>
      </c>
      <c r="V14507" s="267" t="s">
        <v>24</v>
      </c>
      <c r="W14507" s="267">
        <v>5341802</v>
      </c>
      <c r="X14507" s="267">
        <v>35077574</v>
      </c>
      <c r="Y14507" s="267">
        <v>35077574</v>
      </c>
      <c r="Z14507" s="267">
        <v>4</v>
      </c>
      <c r="AA14507" s="267" t="s">
        <v>2011</v>
      </c>
      <c r="AB14507" s="270" t="s">
        <v>2123</v>
      </c>
      <c r="AD14507" s="267" t="s">
        <v>13</v>
      </c>
      <c r="AF14507" s="267" t="s">
        <v>24</v>
      </c>
      <c r="AG14507" s="267" t="s">
        <v>24</v>
      </c>
    </row>
    <row r="14508" spans="3:33" ht="285">
      <c r="C14508" s="267" t="s">
        <v>2121</v>
      </c>
      <c r="D14508" s="267" t="s">
        <v>727</v>
      </c>
      <c r="E14508" s="267">
        <v>18206</v>
      </c>
      <c r="F14508" s="267" t="s">
        <v>1444</v>
      </c>
      <c r="G14508" s="267" t="s">
        <v>1445</v>
      </c>
      <c r="H14508" s="267">
        <v>1</v>
      </c>
      <c r="I14508" s="267" t="s">
        <v>596</v>
      </c>
      <c r="J14508" s="267">
        <v>0.5</v>
      </c>
      <c r="K14508" s="267" t="s">
        <v>2122</v>
      </c>
      <c r="O14508" s="267" t="s">
        <v>13</v>
      </c>
      <c r="P14508" s="267">
        <v>35077574</v>
      </c>
      <c r="Q14508" s="267" t="s">
        <v>1445</v>
      </c>
      <c r="S14508" s="267">
        <v>108</v>
      </c>
      <c r="T14508" s="267" t="s">
        <v>24</v>
      </c>
      <c r="U14508" s="267" t="s">
        <v>1491</v>
      </c>
      <c r="V14508" s="267" t="s">
        <v>13</v>
      </c>
      <c r="W14508" s="267">
        <v>5341802</v>
      </c>
      <c r="X14508" s="267" t="s">
        <v>2124</v>
      </c>
      <c r="Y14508" s="267">
        <v>35077574</v>
      </c>
      <c r="Z14508" s="267">
        <v>4</v>
      </c>
      <c r="AA14508" s="267" t="s">
        <v>2011</v>
      </c>
      <c r="AB14508" s="270" t="s">
        <v>2123</v>
      </c>
      <c r="AD14508" s="267" t="s">
        <v>24</v>
      </c>
      <c r="AF14508" s="267" t="s">
        <v>24</v>
      </c>
      <c r="AG14508" s="267" t="s">
        <v>24</v>
      </c>
    </row>
    <row r="14509" spans="3:33" ht="285">
      <c r="C14509" s="267" t="s">
        <v>2121</v>
      </c>
      <c r="D14509" s="267" t="s">
        <v>727</v>
      </c>
      <c r="E14509" s="267">
        <v>129</v>
      </c>
      <c r="F14509" s="267" t="s">
        <v>1444</v>
      </c>
      <c r="G14509" s="267" t="s">
        <v>1445</v>
      </c>
      <c r="H14509" s="267">
        <v>1</v>
      </c>
      <c r="I14509" s="267" t="s">
        <v>596</v>
      </c>
      <c r="J14509" s="267">
        <v>0.5</v>
      </c>
      <c r="K14509" s="267" t="s">
        <v>2122</v>
      </c>
      <c r="O14509" s="267" t="s">
        <v>24</v>
      </c>
      <c r="P14509" s="267">
        <v>35077574</v>
      </c>
      <c r="Q14509" s="267" t="s">
        <v>1445</v>
      </c>
      <c r="S14509" s="267">
        <v>108</v>
      </c>
      <c r="T14509" s="267" t="s">
        <v>13</v>
      </c>
      <c r="U14509" s="267" t="s">
        <v>1468</v>
      </c>
      <c r="V14509" s="267" t="s">
        <v>13</v>
      </c>
      <c r="W14509" s="267">
        <v>5341802</v>
      </c>
      <c r="X14509" s="267">
        <v>13519319</v>
      </c>
      <c r="Y14509" s="267">
        <v>35077574</v>
      </c>
      <c r="Z14509" s="267">
        <v>4</v>
      </c>
      <c r="AA14509" s="267" t="s">
        <v>2011</v>
      </c>
      <c r="AB14509" s="270" t="s">
        <v>2123</v>
      </c>
      <c r="AD14509" s="267" t="s">
        <v>13</v>
      </c>
      <c r="AF14509" s="267" t="s">
        <v>24</v>
      </c>
      <c r="AG14509" s="267" t="s">
        <v>24</v>
      </c>
    </row>
    <row r="14510" spans="3:33" ht="285">
      <c r="C14510" s="267" t="s">
        <v>2121</v>
      </c>
      <c r="D14510" s="267" t="s">
        <v>727</v>
      </c>
      <c r="E14510" s="267">
        <v>1354</v>
      </c>
      <c r="F14510" s="267" t="s">
        <v>1444</v>
      </c>
      <c r="H14510" s="267">
        <v>1</v>
      </c>
      <c r="I14510" s="267" t="s">
        <v>596</v>
      </c>
      <c r="J14510" s="267">
        <v>0.5</v>
      </c>
      <c r="K14510" s="267" t="s">
        <v>2122</v>
      </c>
      <c r="O14510" s="267" t="s">
        <v>24</v>
      </c>
      <c r="P14510" s="267">
        <v>35077574</v>
      </c>
      <c r="Q14510" s="267" t="s">
        <v>1445</v>
      </c>
      <c r="S14510" s="267">
        <v>108</v>
      </c>
      <c r="T14510" s="267" t="s">
        <v>13</v>
      </c>
      <c r="U14510" s="267" t="s">
        <v>1451</v>
      </c>
      <c r="V14510" s="267" t="s">
        <v>13</v>
      </c>
      <c r="W14510" s="267">
        <v>5341802</v>
      </c>
      <c r="X14510" s="267">
        <v>13519319</v>
      </c>
      <c r="Y14510" s="267">
        <v>35077574</v>
      </c>
      <c r="Z14510" s="267">
        <v>4</v>
      </c>
      <c r="AA14510" s="267" t="s">
        <v>2011</v>
      </c>
      <c r="AB14510" s="270" t="s">
        <v>2123</v>
      </c>
      <c r="AD14510" s="267" t="s">
        <v>13</v>
      </c>
      <c r="AF14510" s="267" t="s">
        <v>24</v>
      </c>
      <c r="AG14510" s="267" t="s">
        <v>24</v>
      </c>
    </row>
    <row r="14511" spans="3:33">
      <c r="C14511" s="267" t="s">
        <v>2065</v>
      </c>
      <c r="D14511" s="267" t="s">
        <v>727</v>
      </c>
      <c r="E14511" s="267">
        <v>129</v>
      </c>
      <c r="F14511" s="267" t="s">
        <v>1444</v>
      </c>
      <c r="G14511" s="267" t="s">
        <v>1445</v>
      </c>
      <c r="H14511" s="267">
        <v>1</v>
      </c>
      <c r="I14511" s="267" t="s">
        <v>596</v>
      </c>
      <c r="J14511" s="267" t="s">
        <v>1986</v>
      </c>
      <c r="K14511" s="267">
        <v>0.64</v>
      </c>
      <c r="O14511" s="267" t="s">
        <v>24</v>
      </c>
      <c r="P14511" s="267">
        <v>35082250</v>
      </c>
      <c r="Q14511" s="267" t="s">
        <v>1445</v>
      </c>
      <c r="S14511" s="267">
        <v>109</v>
      </c>
      <c r="T14511" s="267" t="s">
        <v>13</v>
      </c>
      <c r="U14511" s="267" t="s">
        <v>1468</v>
      </c>
      <c r="V14511" s="267" t="s">
        <v>13</v>
      </c>
      <c r="W14511" s="267">
        <v>5356288</v>
      </c>
      <c r="X14511" s="267">
        <v>13511018</v>
      </c>
      <c r="Y14511" s="267">
        <v>35082250</v>
      </c>
      <c r="Z14511" s="267">
        <v>1</v>
      </c>
      <c r="AA14511" s="267" t="s">
        <v>1987</v>
      </c>
      <c r="AB14511" s="267" t="s">
        <v>2067</v>
      </c>
      <c r="AD14511" s="267" t="s">
        <v>13</v>
      </c>
      <c r="AF14511" s="267" t="s">
        <v>24</v>
      </c>
      <c r="AG14511" s="267" t="s">
        <v>24</v>
      </c>
    </row>
    <row r="14512" spans="3:33">
      <c r="C14512" s="267" t="s">
        <v>2065</v>
      </c>
      <c r="D14512" s="267" t="s">
        <v>727</v>
      </c>
      <c r="E14512" s="267">
        <v>129</v>
      </c>
      <c r="F14512" s="267" t="s">
        <v>1444</v>
      </c>
      <c r="G14512" s="267" t="s">
        <v>1445</v>
      </c>
      <c r="H14512" s="267">
        <v>1</v>
      </c>
      <c r="I14512" s="267" t="s">
        <v>596</v>
      </c>
      <c r="J14512" s="267" t="s">
        <v>1986</v>
      </c>
      <c r="K14512" s="267">
        <v>0.64</v>
      </c>
      <c r="O14512" s="267" t="s">
        <v>24</v>
      </c>
      <c r="P14512" s="267">
        <v>35082250</v>
      </c>
      <c r="Q14512" s="267" t="s">
        <v>1445</v>
      </c>
      <c r="S14512" s="267">
        <v>109</v>
      </c>
      <c r="T14512" s="267" t="s">
        <v>13</v>
      </c>
      <c r="U14512" s="267" t="s">
        <v>1468</v>
      </c>
      <c r="V14512" s="267" t="s">
        <v>13</v>
      </c>
      <c r="W14512" s="267">
        <v>5356288</v>
      </c>
      <c r="X14512" s="267">
        <v>13511018</v>
      </c>
      <c r="Y14512" s="267">
        <v>35082250</v>
      </c>
      <c r="Z14512" s="267">
        <v>1</v>
      </c>
      <c r="AA14512" s="267" t="s">
        <v>1987</v>
      </c>
      <c r="AB14512" s="267" t="s">
        <v>2067</v>
      </c>
      <c r="AD14512" s="267" t="s">
        <v>13</v>
      </c>
      <c r="AF14512" s="267" t="s">
        <v>24</v>
      </c>
      <c r="AG14512" s="267" t="s">
        <v>24</v>
      </c>
    </row>
    <row r="14513" spans="3:33">
      <c r="C14513" s="267" t="s">
        <v>2065</v>
      </c>
      <c r="D14513" s="267" t="s">
        <v>727</v>
      </c>
      <c r="E14513" s="267">
        <v>1</v>
      </c>
      <c r="F14513" s="267" t="s">
        <v>1444</v>
      </c>
      <c r="G14513" s="267" t="s">
        <v>1445</v>
      </c>
      <c r="H14513" s="267">
        <v>1</v>
      </c>
      <c r="I14513" s="267" t="s">
        <v>596</v>
      </c>
      <c r="J14513" s="267" t="s">
        <v>1986</v>
      </c>
      <c r="K14513" s="267">
        <v>0.64</v>
      </c>
      <c r="O14513" s="267" t="s">
        <v>13</v>
      </c>
      <c r="P14513" s="267">
        <v>35082250</v>
      </c>
      <c r="Q14513" s="267" t="s">
        <v>1445</v>
      </c>
      <c r="S14513" s="267">
        <v>109</v>
      </c>
      <c r="T14513" s="267" t="s">
        <v>13</v>
      </c>
      <c r="U14513" s="267" t="s">
        <v>1446</v>
      </c>
      <c r="V14513" s="267" t="s">
        <v>24</v>
      </c>
      <c r="W14513" s="267">
        <v>5356288</v>
      </c>
      <c r="X14513" s="267">
        <v>35082250</v>
      </c>
      <c r="Y14513" s="267">
        <v>35082250</v>
      </c>
      <c r="Z14513" s="267">
        <v>1</v>
      </c>
      <c r="AA14513" s="267" t="s">
        <v>1987</v>
      </c>
      <c r="AB14513" s="267" t="s">
        <v>2067</v>
      </c>
      <c r="AD14513" s="267" t="s">
        <v>13</v>
      </c>
      <c r="AF14513" s="267" t="s">
        <v>24</v>
      </c>
      <c r="AG14513" s="267" t="s">
        <v>24</v>
      </c>
    </row>
    <row r="14514" spans="3:33">
      <c r="C14514" s="267" t="s">
        <v>2065</v>
      </c>
      <c r="D14514" s="267" t="s">
        <v>727</v>
      </c>
      <c r="E14514" s="267">
        <v>1</v>
      </c>
      <c r="F14514" s="267" t="s">
        <v>1444</v>
      </c>
      <c r="G14514" s="267" t="s">
        <v>1445</v>
      </c>
      <c r="H14514" s="267">
        <v>1</v>
      </c>
      <c r="I14514" s="267" t="s">
        <v>596</v>
      </c>
      <c r="J14514" s="267" t="s">
        <v>1986</v>
      </c>
      <c r="K14514" s="267">
        <v>0.64</v>
      </c>
      <c r="O14514" s="267" t="s">
        <v>13</v>
      </c>
      <c r="P14514" s="267">
        <v>35082250</v>
      </c>
      <c r="Q14514" s="267" t="s">
        <v>1445</v>
      </c>
      <c r="S14514" s="267">
        <v>109</v>
      </c>
      <c r="T14514" s="267" t="s">
        <v>13</v>
      </c>
      <c r="U14514" s="267" t="s">
        <v>1446</v>
      </c>
      <c r="V14514" s="267" t="s">
        <v>24</v>
      </c>
      <c r="W14514" s="267">
        <v>5356288</v>
      </c>
      <c r="X14514" s="267">
        <v>35082250</v>
      </c>
      <c r="Y14514" s="267">
        <v>35082250</v>
      </c>
      <c r="Z14514" s="267">
        <v>1</v>
      </c>
      <c r="AA14514" s="267" t="s">
        <v>1987</v>
      </c>
      <c r="AB14514" s="267" t="s">
        <v>2067</v>
      </c>
      <c r="AD14514" s="267" t="s">
        <v>13</v>
      </c>
      <c r="AF14514" s="267" t="s">
        <v>24</v>
      </c>
      <c r="AG14514" s="267" t="s">
        <v>24</v>
      </c>
    </row>
    <row r="14515" spans="3:33">
      <c r="C14515" s="267" t="s">
        <v>2065</v>
      </c>
      <c r="D14515" s="267" t="s">
        <v>727</v>
      </c>
      <c r="E14515" s="267">
        <v>1354</v>
      </c>
      <c r="F14515" s="267" t="s">
        <v>1444</v>
      </c>
      <c r="G14515" s="267" t="s">
        <v>1445</v>
      </c>
      <c r="H14515" s="267">
        <v>1</v>
      </c>
      <c r="I14515" s="267" t="s">
        <v>596</v>
      </c>
      <c r="J14515" s="267" t="s">
        <v>1986</v>
      </c>
      <c r="K14515" s="267">
        <v>0.64</v>
      </c>
      <c r="O14515" s="267" t="s">
        <v>24</v>
      </c>
      <c r="P14515" s="267">
        <v>35082250</v>
      </c>
      <c r="Q14515" s="267" t="s">
        <v>1445</v>
      </c>
      <c r="S14515" s="267">
        <v>109</v>
      </c>
      <c r="T14515" s="267" t="s">
        <v>13</v>
      </c>
      <c r="U14515" s="267" t="s">
        <v>1451</v>
      </c>
      <c r="V14515" s="267" t="s">
        <v>13</v>
      </c>
      <c r="W14515" s="267">
        <v>5356288</v>
      </c>
      <c r="X14515" s="267">
        <v>13511018</v>
      </c>
      <c r="Y14515" s="267">
        <v>35082250</v>
      </c>
      <c r="Z14515" s="267">
        <v>1</v>
      </c>
      <c r="AA14515" s="267" t="s">
        <v>1987</v>
      </c>
      <c r="AB14515" s="267" t="s">
        <v>2067</v>
      </c>
      <c r="AD14515" s="267" t="s">
        <v>13</v>
      </c>
      <c r="AF14515" s="267" t="s">
        <v>24</v>
      </c>
      <c r="AG14515" s="267" t="s">
        <v>24</v>
      </c>
    </row>
    <row r="14516" spans="3:33">
      <c r="C14516" s="267" t="s">
        <v>2065</v>
      </c>
      <c r="D14516" s="267" t="s">
        <v>727</v>
      </c>
      <c r="E14516" s="267">
        <v>1354</v>
      </c>
      <c r="F14516" s="267" t="s">
        <v>1444</v>
      </c>
      <c r="G14516" s="267" t="s">
        <v>1445</v>
      </c>
      <c r="H14516" s="267">
        <v>1</v>
      </c>
      <c r="I14516" s="267" t="s">
        <v>596</v>
      </c>
      <c r="J14516" s="267" t="s">
        <v>1986</v>
      </c>
      <c r="K14516" s="267">
        <v>0.64</v>
      </c>
      <c r="O14516" s="267" t="s">
        <v>24</v>
      </c>
      <c r="P14516" s="267">
        <v>35082250</v>
      </c>
      <c r="Q14516" s="267" t="s">
        <v>1445</v>
      </c>
      <c r="S14516" s="267">
        <v>109</v>
      </c>
      <c r="T14516" s="267" t="s">
        <v>13</v>
      </c>
      <c r="U14516" s="267" t="s">
        <v>1451</v>
      </c>
      <c r="V14516" s="267" t="s">
        <v>13</v>
      </c>
      <c r="W14516" s="267">
        <v>5356288</v>
      </c>
      <c r="X14516" s="267">
        <v>13511018</v>
      </c>
      <c r="Y14516" s="267">
        <v>35082250</v>
      </c>
      <c r="Z14516" s="267">
        <v>1</v>
      </c>
      <c r="AA14516" s="267" t="s">
        <v>1987</v>
      </c>
      <c r="AB14516" s="267" t="s">
        <v>2067</v>
      </c>
      <c r="AD14516" s="267" t="s">
        <v>13</v>
      </c>
      <c r="AF14516" s="267" t="s">
        <v>24</v>
      </c>
      <c r="AG14516" s="267" t="s">
        <v>24</v>
      </c>
    </row>
    <row r="14517" spans="3:33">
      <c r="C14517" s="267" t="s">
        <v>2065</v>
      </c>
      <c r="D14517" s="267" t="s">
        <v>727</v>
      </c>
      <c r="E14517" s="267">
        <v>18206</v>
      </c>
      <c r="F14517" s="267" t="s">
        <v>1444</v>
      </c>
      <c r="G14517" s="267" t="s">
        <v>1445</v>
      </c>
      <c r="H14517" s="267">
        <v>1</v>
      </c>
      <c r="I14517" s="267" t="s">
        <v>596</v>
      </c>
      <c r="J14517" s="267" t="s">
        <v>1986</v>
      </c>
      <c r="K14517" s="267">
        <v>0.64</v>
      </c>
      <c r="O14517" s="267" t="s">
        <v>13</v>
      </c>
      <c r="P14517" s="267">
        <v>35082250</v>
      </c>
      <c r="Q14517" s="267" t="s">
        <v>1445</v>
      </c>
      <c r="S14517" s="267">
        <v>109</v>
      </c>
      <c r="T14517" s="267" t="s">
        <v>24</v>
      </c>
      <c r="U14517" s="267" t="s">
        <v>1491</v>
      </c>
      <c r="V14517" s="267" t="s">
        <v>13</v>
      </c>
      <c r="W14517" s="267">
        <v>5356288</v>
      </c>
      <c r="X14517" s="267" t="s">
        <v>2066</v>
      </c>
      <c r="Y14517" s="267">
        <v>35082250</v>
      </c>
      <c r="Z14517" s="267">
        <v>1</v>
      </c>
      <c r="AA14517" s="267" t="s">
        <v>1987</v>
      </c>
      <c r="AB14517" s="267" t="s">
        <v>2067</v>
      </c>
      <c r="AD14517" s="267" t="s">
        <v>24</v>
      </c>
      <c r="AF14517" s="267" t="s">
        <v>24</v>
      </c>
      <c r="AG14517" s="267" t="s">
        <v>24</v>
      </c>
    </row>
    <row r="14518" spans="3:33">
      <c r="C14518" s="267" t="s">
        <v>2065</v>
      </c>
      <c r="D14518" s="267" t="s">
        <v>727</v>
      </c>
      <c r="E14518" s="267">
        <v>18206</v>
      </c>
      <c r="F14518" s="267" t="s">
        <v>1444</v>
      </c>
      <c r="G14518" s="267" t="s">
        <v>1445</v>
      </c>
      <c r="H14518" s="267">
        <v>1</v>
      </c>
      <c r="I14518" s="267" t="s">
        <v>596</v>
      </c>
      <c r="J14518" s="267" t="s">
        <v>1986</v>
      </c>
      <c r="K14518" s="267">
        <v>0.64</v>
      </c>
      <c r="O14518" s="267" t="s">
        <v>13</v>
      </c>
      <c r="P14518" s="267">
        <v>35082250</v>
      </c>
      <c r="Q14518" s="267" t="s">
        <v>1445</v>
      </c>
      <c r="S14518" s="267">
        <v>109</v>
      </c>
      <c r="T14518" s="267" t="s">
        <v>24</v>
      </c>
      <c r="U14518" s="267" t="s">
        <v>1491</v>
      </c>
      <c r="V14518" s="267" t="s">
        <v>13</v>
      </c>
      <c r="W14518" s="267">
        <v>5356288</v>
      </c>
      <c r="X14518" s="267" t="s">
        <v>2066</v>
      </c>
      <c r="Y14518" s="267">
        <v>35082250</v>
      </c>
      <c r="Z14518" s="267">
        <v>1</v>
      </c>
      <c r="AA14518" s="267" t="s">
        <v>1987</v>
      </c>
      <c r="AB14518" s="267" t="s">
        <v>2067</v>
      </c>
      <c r="AD14518" s="267" t="s">
        <v>24</v>
      </c>
      <c r="AF14518" s="267" t="s">
        <v>24</v>
      </c>
      <c r="AG14518" s="267" t="s">
        <v>24</v>
      </c>
    </row>
    <row r="14519" spans="3:33">
      <c r="C14519" s="267" t="s">
        <v>2121</v>
      </c>
      <c r="D14519" s="267" t="s">
        <v>150</v>
      </c>
      <c r="E14519" s="267">
        <v>129</v>
      </c>
      <c r="F14519" s="267" t="s">
        <v>1444</v>
      </c>
      <c r="G14519" s="267" t="s">
        <v>1445</v>
      </c>
      <c r="H14519" s="267">
        <v>1</v>
      </c>
      <c r="I14519" s="267" t="s">
        <v>596</v>
      </c>
      <c r="J14519" s="267">
        <v>0.5</v>
      </c>
      <c r="K14519" s="267" t="s">
        <v>2122</v>
      </c>
      <c r="O14519" s="267" t="s">
        <v>24</v>
      </c>
      <c r="P14519" s="267">
        <v>35085331</v>
      </c>
      <c r="Q14519" s="267" t="s">
        <v>1445</v>
      </c>
      <c r="S14519" s="267">
        <v>110</v>
      </c>
      <c r="T14519" s="267" t="s">
        <v>13</v>
      </c>
      <c r="U14519" s="267" t="s">
        <v>1468</v>
      </c>
      <c r="V14519" s="267" t="s">
        <v>13</v>
      </c>
      <c r="W14519" s="267">
        <v>5364960</v>
      </c>
      <c r="X14519" s="267">
        <v>13519317</v>
      </c>
      <c r="Y14519" s="267">
        <v>35085331</v>
      </c>
      <c r="AD14519" s="267" t="s">
        <v>13</v>
      </c>
      <c r="AF14519" s="267" t="s">
        <v>24</v>
      </c>
      <c r="AG14519" s="267" t="s">
        <v>24</v>
      </c>
    </row>
    <row r="14520" spans="3:33">
      <c r="C14520" s="267" t="s">
        <v>2121</v>
      </c>
      <c r="D14520" s="267" t="s">
        <v>150</v>
      </c>
      <c r="E14520" s="267">
        <v>18206</v>
      </c>
      <c r="F14520" s="267" t="s">
        <v>1444</v>
      </c>
      <c r="G14520" s="267" t="s">
        <v>1445</v>
      </c>
      <c r="H14520" s="267">
        <v>1</v>
      </c>
      <c r="I14520" s="267" t="s">
        <v>596</v>
      </c>
      <c r="J14520" s="267">
        <v>0.5</v>
      </c>
      <c r="K14520" s="267" t="s">
        <v>2122</v>
      </c>
      <c r="O14520" s="267" t="s">
        <v>13</v>
      </c>
      <c r="P14520" s="267">
        <v>35085331</v>
      </c>
      <c r="Q14520" s="267" t="s">
        <v>1445</v>
      </c>
      <c r="S14520" s="267">
        <v>110</v>
      </c>
      <c r="T14520" s="267" t="s">
        <v>24</v>
      </c>
      <c r="U14520" s="267" t="s">
        <v>1491</v>
      </c>
      <c r="V14520" s="267" t="s">
        <v>13</v>
      </c>
      <c r="W14520" s="267">
        <v>5364960</v>
      </c>
      <c r="X14520" s="267" t="s">
        <v>2151</v>
      </c>
      <c r="Y14520" s="267">
        <v>35085331</v>
      </c>
      <c r="AD14520" s="267" t="s">
        <v>24</v>
      </c>
      <c r="AF14520" s="267" t="s">
        <v>24</v>
      </c>
      <c r="AG14520" s="267" t="s">
        <v>24</v>
      </c>
    </row>
    <row r="14521" spans="3:33">
      <c r="C14521" s="267" t="s">
        <v>2121</v>
      </c>
      <c r="D14521" s="267" t="s">
        <v>150</v>
      </c>
      <c r="E14521" s="267">
        <v>1</v>
      </c>
      <c r="F14521" s="267" t="s">
        <v>1444</v>
      </c>
      <c r="G14521" s="267" t="s">
        <v>1445</v>
      </c>
      <c r="H14521" s="267">
        <v>1</v>
      </c>
      <c r="I14521" s="267" t="s">
        <v>596</v>
      </c>
      <c r="J14521" s="267">
        <v>0.5</v>
      </c>
      <c r="K14521" s="267" t="s">
        <v>2122</v>
      </c>
      <c r="O14521" s="267" t="s">
        <v>13</v>
      </c>
      <c r="P14521" s="267">
        <v>35085331</v>
      </c>
      <c r="Q14521" s="267" t="s">
        <v>1445</v>
      </c>
      <c r="S14521" s="267">
        <v>110</v>
      </c>
      <c r="T14521" s="267" t="s">
        <v>13</v>
      </c>
      <c r="U14521" s="267" t="s">
        <v>1446</v>
      </c>
      <c r="V14521" s="267" t="s">
        <v>24</v>
      </c>
      <c r="W14521" s="267">
        <v>5364960</v>
      </c>
      <c r="X14521" s="267">
        <v>35085331</v>
      </c>
      <c r="Y14521" s="267">
        <v>35085331</v>
      </c>
      <c r="AD14521" s="267" t="s">
        <v>13</v>
      </c>
      <c r="AF14521" s="267" t="s">
        <v>24</v>
      </c>
      <c r="AG14521" s="267" t="s">
        <v>24</v>
      </c>
    </row>
    <row r="14522" spans="3:33">
      <c r="C14522" s="267" t="s">
        <v>2930</v>
      </c>
      <c r="D14522" s="267" t="s">
        <v>727</v>
      </c>
      <c r="E14522" s="267">
        <v>1</v>
      </c>
      <c r="F14522" s="267" t="s">
        <v>1444</v>
      </c>
      <c r="G14522" s="267" t="s">
        <v>1445</v>
      </c>
      <c r="H14522" s="267">
        <v>1</v>
      </c>
      <c r="I14522" s="267" t="s">
        <v>587</v>
      </c>
      <c r="J14522" s="267" t="s">
        <v>2931</v>
      </c>
      <c r="P14522" s="267">
        <v>35086685</v>
      </c>
      <c r="Q14522" s="267" t="s">
        <v>1445</v>
      </c>
      <c r="R14522" s="267" t="s">
        <v>779</v>
      </c>
      <c r="S14522" s="267">
        <v>111</v>
      </c>
      <c r="U14522" s="267" t="s">
        <v>1446</v>
      </c>
      <c r="V14522" s="267" t="s">
        <v>24</v>
      </c>
      <c r="W14522" s="267">
        <v>5375438</v>
      </c>
      <c r="X14522" s="267">
        <v>35086685</v>
      </c>
      <c r="Y14522" s="267">
        <v>35086685</v>
      </c>
      <c r="AF14522" s="267" t="s">
        <v>24</v>
      </c>
      <c r="AG14522" s="267" t="s">
        <v>24</v>
      </c>
    </row>
    <row r="14523" spans="3:33" ht="150">
      <c r="C14523" s="267" t="s">
        <v>2048</v>
      </c>
      <c r="D14523" s="267" t="s">
        <v>727</v>
      </c>
      <c r="E14523" s="267">
        <v>12680</v>
      </c>
      <c r="F14523" s="267" t="s">
        <v>1444</v>
      </c>
      <c r="H14523" s="267">
        <v>1</v>
      </c>
      <c r="I14523" s="267" t="s">
        <v>583</v>
      </c>
      <c r="J14523" s="267" t="s">
        <v>1563</v>
      </c>
      <c r="K14523" s="267" t="s">
        <v>2049</v>
      </c>
      <c r="P14523" s="267">
        <v>35088745</v>
      </c>
      <c r="Q14523" s="267" t="s">
        <v>1445</v>
      </c>
      <c r="R14523" s="267" t="s">
        <v>8</v>
      </c>
      <c r="S14523" s="267">
        <v>112</v>
      </c>
      <c r="U14523" s="267" t="s">
        <v>1464</v>
      </c>
      <c r="V14523" s="267" t="s">
        <v>13</v>
      </c>
      <c r="W14523" s="267">
        <v>5381748</v>
      </c>
      <c r="X14523" s="267" t="s">
        <v>2054</v>
      </c>
      <c r="Y14523" s="267">
        <v>35088745</v>
      </c>
      <c r="Z14523" s="267">
        <v>4</v>
      </c>
      <c r="AA14523" s="267" t="s">
        <v>2011</v>
      </c>
      <c r="AB14523" s="270" t="s">
        <v>2051</v>
      </c>
      <c r="AF14523" s="267" t="s">
        <v>24</v>
      </c>
      <c r="AG14523" s="267" t="s">
        <v>24</v>
      </c>
    </row>
    <row r="14524" spans="3:33" ht="150">
      <c r="C14524" s="267" t="s">
        <v>2048</v>
      </c>
      <c r="D14524" s="267" t="s">
        <v>727</v>
      </c>
      <c r="E14524" s="267">
        <v>1272</v>
      </c>
      <c r="F14524" s="267" t="s">
        <v>1444</v>
      </c>
      <c r="G14524" s="267" t="s">
        <v>1445</v>
      </c>
      <c r="H14524" s="267">
        <v>1</v>
      </c>
      <c r="I14524" s="267" t="s">
        <v>583</v>
      </c>
      <c r="J14524" s="267" t="s">
        <v>1563</v>
      </c>
      <c r="K14524" s="267" t="s">
        <v>2049</v>
      </c>
      <c r="P14524" s="267">
        <v>35088745</v>
      </c>
      <c r="Q14524" s="267" t="s">
        <v>1445</v>
      </c>
      <c r="R14524" s="267" t="s">
        <v>8</v>
      </c>
      <c r="S14524" s="267">
        <v>112</v>
      </c>
      <c r="U14524" s="267" t="s">
        <v>1458</v>
      </c>
      <c r="V14524" s="267" t="s">
        <v>13</v>
      </c>
      <c r="W14524" s="267">
        <v>5381748</v>
      </c>
      <c r="X14524" s="267" t="s">
        <v>2053</v>
      </c>
      <c r="Y14524" s="267">
        <v>35088745</v>
      </c>
      <c r="Z14524" s="267">
        <v>4</v>
      </c>
      <c r="AA14524" s="267" t="s">
        <v>2011</v>
      </c>
      <c r="AB14524" s="270" t="s">
        <v>2051</v>
      </c>
      <c r="AF14524" s="267" t="s">
        <v>24</v>
      </c>
      <c r="AG14524" s="267" t="s">
        <v>24</v>
      </c>
    </row>
    <row r="14525" spans="3:33" ht="150">
      <c r="C14525" s="267" t="s">
        <v>2048</v>
      </c>
      <c r="D14525" s="267" t="s">
        <v>727</v>
      </c>
      <c r="E14525" s="267">
        <v>1</v>
      </c>
      <c r="F14525" s="267" t="s">
        <v>1444</v>
      </c>
      <c r="G14525" s="267" t="s">
        <v>1445</v>
      </c>
      <c r="H14525" s="267">
        <v>1</v>
      </c>
      <c r="I14525" s="267" t="s">
        <v>583</v>
      </c>
      <c r="J14525" s="267" t="s">
        <v>1563</v>
      </c>
      <c r="K14525" s="267" t="s">
        <v>2049</v>
      </c>
      <c r="O14525" s="267" t="s">
        <v>13</v>
      </c>
      <c r="P14525" s="267">
        <v>35088745</v>
      </c>
      <c r="Q14525" s="267" t="s">
        <v>1445</v>
      </c>
      <c r="R14525" s="267" t="s">
        <v>8</v>
      </c>
      <c r="S14525" s="267">
        <v>112</v>
      </c>
      <c r="T14525" s="267" t="s">
        <v>24</v>
      </c>
      <c r="U14525" s="267" t="s">
        <v>1446</v>
      </c>
      <c r="V14525" s="267" t="s">
        <v>24</v>
      </c>
      <c r="W14525" s="267">
        <v>5381748</v>
      </c>
      <c r="X14525" s="267">
        <v>35088745</v>
      </c>
      <c r="Y14525" s="267">
        <v>35088745</v>
      </c>
      <c r="Z14525" s="267">
        <v>4</v>
      </c>
      <c r="AA14525" s="267" t="s">
        <v>2011</v>
      </c>
      <c r="AB14525" s="270" t="s">
        <v>2051</v>
      </c>
      <c r="AD14525" s="267" t="s">
        <v>24</v>
      </c>
      <c r="AF14525" s="267" t="s">
        <v>24</v>
      </c>
      <c r="AG14525" s="267" t="s">
        <v>24</v>
      </c>
    </row>
    <row r="14526" spans="3:33" ht="150">
      <c r="C14526" s="267" t="s">
        <v>2048</v>
      </c>
      <c r="D14526" s="267" t="s">
        <v>727</v>
      </c>
      <c r="E14526" s="267">
        <v>334</v>
      </c>
      <c r="F14526" s="267" t="s">
        <v>1444</v>
      </c>
      <c r="G14526" s="267" t="s">
        <v>1445</v>
      </c>
      <c r="H14526" s="267">
        <v>1</v>
      </c>
      <c r="I14526" s="267" t="s">
        <v>583</v>
      </c>
      <c r="J14526" s="267" t="s">
        <v>1563</v>
      </c>
      <c r="K14526" s="267" t="s">
        <v>2049</v>
      </c>
      <c r="O14526" s="267" t="s">
        <v>24</v>
      </c>
      <c r="P14526" s="267">
        <v>35088745</v>
      </c>
      <c r="Q14526" s="267" t="s">
        <v>1445</v>
      </c>
      <c r="R14526" s="267" t="s">
        <v>8</v>
      </c>
      <c r="S14526" s="267">
        <v>112</v>
      </c>
      <c r="T14526" s="267" t="s">
        <v>13</v>
      </c>
      <c r="U14526" s="267" t="s">
        <v>1564</v>
      </c>
      <c r="V14526" s="267" t="s">
        <v>13</v>
      </c>
      <c r="W14526" s="267">
        <v>5381748</v>
      </c>
      <c r="X14526" s="267" t="s">
        <v>2052</v>
      </c>
      <c r="Y14526" s="267">
        <v>35088745</v>
      </c>
      <c r="Z14526" s="267">
        <v>4</v>
      </c>
      <c r="AA14526" s="267" t="s">
        <v>2011</v>
      </c>
      <c r="AB14526" s="270" t="s">
        <v>2051</v>
      </c>
      <c r="AD14526" s="267" t="s">
        <v>13</v>
      </c>
      <c r="AF14526" s="267" t="s">
        <v>24</v>
      </c>
      <c r="AG14526" s="267" t="s">
        <v>24</v>
      </c>
    </row>
    <row r="14527" spans="3:33" ht="150">
      <c r="C14527" s="267" t="s">
        <v>2048</v>
      </c>
      <c r="D14527" s="267" t="s">
        <v>727</v>
      </c>
      <c r="E14527" s="267">
        <v>219</v>
      </c>
      <c r="F14527" s="267" t="s">
        <v>1444</v>
      </c>
      <c r="H14527" s="267">
        <v>1</v>
      </c>
      <c r="I14527" s="267" t="s">
        <v>583</v>
      </c>
      <c r="J14527" s="267" t="s">
        <v>1563</v>
      </c>
      <c r="K14527" s="267" t="s">
        <v>2049</v>
      </c>
      <c r="O14527" s="267" t="s">
        <v>13</v>
      </c>
      <c r="P14527" s="267">
        <v>35088745</v>
      </c>
      <c r="Q14527" s="267" t="s">
        <v>1445</v>
      </c>
      <c r="R14527" s="267" t="s">
        <v>8</v>
      </c>
      <c r="S14527" s="267">
        <v>112</v>
      </c>
      <c r="U14527" s="267" t="s">
        <v>1457</v>
      </c>
      <c r="V14527" s="267" t="s">
        <v>13</v>
      </c>
      <c r="W14527" s="267">
        <v>5381748</v>
      </c>
      <c r="X14527" s="267">
        <v>35088745</v>
      </c>
      <c r="Y14527" s="267">
        <v>35088745</v>
      </c>
      <c r="Z14527" s="267">
        <v>4</v>
      </c>
      <c r="AA14527" s="267" t="s">
        <v>2011</v>
      </c>
      <c r="AB14527" s="270" t="s">
        <v>2051</v>
      </c>
      <c r="AD14527" s="267" t="s">
        <v>24</v>
      </c>
      <c r="AF14527" s="267" t="s">
        <v>24</v>
      </c>
      <c r="AG14527" s="267" t="s">
        <v>24</v>
      </c>
    </row>
    <row r="14528" spans="3:33" ht="150">
      <c r="C14528" s="267" t="s">
        <v>2048</v>
      </c>
      <c r="D14528" s="267" t="s">
        <v>727</v>
      </c>
      <c r="E14528" s="267">
        <v>129</v>
      </c>
      <c r="F14528" s="267" t="s">
        <v>1444</v>
      </c>
      <c r="G14528" s="267" t="s">
        <v>1445</v>
      </c>
      <c r="H14528" s="267">
        <v>1</v>
      </c>
      <c r="I14528" s="267" t="s">
        <v>583</v>
      </c>
      <c r="J14528" s="267" t="s">
        <v>1563</v>
      </c>
      <c r="K14528" s="267" t="s">
        <v>2049</v>
      </c>
      <c r="O14528" s="267" t="s">
        <v>24</v>
      </c>
      <c r="P14528" s="267">
        <v>35088745</v>
      </c>
      <c r="Q14528" s="267" t="s">
        <v>1445</v>
      </c>
      <c r="R14528" s="267" t="s">
        <v>8</v>
      </c>
      <c r="S14528" s="267">
        <v>112</v>
      </c>
      <c r="T14528" s="267" t="s">
        <v>13</v>
      </c>
      <c r="U14528" s="267" t="s">
        <v>1468</v>
      </c>
      <c r="V14528" s="267" t="s">
        <v>13</v>
      </c>
      <c r="W14528" s="267">
        <v>5381748</v>
      </c>
      <c r="X14528" s="267" t="s">
        <v>2050</v>
      </c>
      <c r="Y14528" s="267">
        <v>35088745</v>
      </c>
      <c r="Z14528" s="267">
        <v>4</v>
      </c>
      <c r="AA14528" s="267" t="s">
        <v>2011</v>
      </c>
      <c r="AB14528" s="270" t="s">
        <v>2051</v>
      </c>
      <c r="AD14528" s="267" t="s">
        <v>13</v>
      </c>
      <c r="AF14528" s="267" t="s">
        <v>24</v>
      </c>
      <c r="AG14528" s="267" t="s">
        <v>24</v>
      </c>
    </row>
    <row r="14529" spans="3:33" ht="150">
      <c r="C14529" s="267" t="s">
        <v>2048</v>
      </c>
      <c r="D14529" s="267" t="s">
        <v>727</v>
      </c>
      <c r="E14529" s="267">
        <v>12680</v>
      </c>
      <c r="F14529" s="267" t="s">
        <v>1444</v>
      </c>
      <c r="H14529" s="267">
        <v>1</v>
      </c>
      <c r="I14529" s="267" t="s">
        <v>583</v>
      </c>
      <c r="J14529" s="267" t="s">
        <v>1563</v>
      </c>
      <c r="K14529" s="267" t="s">
        <v>2049</v>
      </c>
      <c r="P14529" s="267">
        <v>35088745</v>
      </c>
      <c r="Q14529" s="267" t="s">
        <v>1445</v>
      </c>
      <c r="R14529" s="267" t="s">
        <v>8</v>
      </c>
      <c r="S14529" s="267">
        <v>112</v>
      </c>
      <c r="U14529" s="267" t="s">
        <v>1464</v>
      </c>
      <c r="V14529" s="267" t="s">
        <v>13</v>
      </c>
      <c r="W14529" s="267">
        <v>5381748</v>
      </c>
      <c r="X14529" s="267" t="s">
        <v>2054</v>
      </c>
      <c r="Y14529" s="267">
        <v>35088745</v>
      </c>
      <c r="Z14529" s="267">
        <v>4</v>
      </c>
      <c r="AA14529" s="267" t="s">
        <v>2011</v>
      </c>
      <c r="AB14529" s="270" t="s">
        <v>2051</v>
      </c>
      <c r="AF14529" s="267" t="s">
        <v>24</v>
      </c>
      <c r="AG14529" s="267" t="s">
        <v>24</v>
      </c>
    </row>
    <row r="14530" spans="3:33" ht="150">
      <c r="C14530" s="267" t="s">
        <v>2048</v>
      </c>
      <c r="D14530" s="267" t="s">
        <v>727</v>
      </c>
      <c r="E14530" s="267">
        <v>1272</v>
      </c>
      <c r="F14530" s="267" t="s">
        <v>1444</v>
      </c>
      <c r="G14530" s="267" t="s">
        <v>1445</v>
      </c>
      <c r="H14530" s="267">
        <v>1</v>
      </c>
      <c r="I14530" s="267" t="s">
        <v>583</v>
      </c>
      <c r="J14530" s="267" t="s">
        <v>1563</v>
      </c>
      <c r="K14530" s="267" t="s">
        <v>2049</v>
      </c>
      <c r="P14530" s="267">
        <v>35088745</v>
      </c>
      <c r="Q14530" s="267" t="s">
        <v>1445</v>
      </c>
      <c r="R14530" s="267" t="s">
        <v>8</v>
      </c>
      <c r="S14530" s="267">
        <v>112</v>
      </c>
      <c r="U14530" s="267" t="s">
        <v>1458</v>
      </c>
      <c r="V14530" s="267" t="s">
        <v>13</v>
      </c>
      <c r="W14530" s="267">
        <v>5381748</v>
      </c>
      <c r="X14530" s="267" t="s">
        <v>2053</v>
      </c>
      <c r="Y14530" s="267">
        <v>35088745</v>
      </c>
      <c r="Z14530" s="267">
        <v>4</v>
      </c>
      <c r="AA14530" s="267" t="s">
        <v>2011</v>
      </c>
      <c r="AB14530" s="270" t="s">
        <v>2051</v>
      </c>
      <c r="AF14530" s="267" t="s">
        <v>24</v>
      </c>
      <c r="AG14530" s="267" t="s">
        <v>24</v>
      </c>
    </row>
    <row r="14531" spans="3:33" ht="150">
      <c r="C14531" s="267" t="s">
        <v>2048</v>
      </c>
      <c r="D14531" s="267" t="s">
        <v>727</v>
      </c>
      <c r="E14531" s="267">
        <v>1</v>
      </c>
      <c r="F14531" s="267" t="s">
        <v>1444</v>
      </c>
      <c r="G14531" s="267" t="s">
        <v>1445</v>
      </c>
      <c r="H14531" s="267">
        <v>1</v>
      </c>
      <c r="I14531" s="267" t="s">
        <v>583</v>
      </c>
      <c r="J14531" s="267" t="s">
        <v>1563</v>
      </c>
      <c r="K14531" s="267" t="s">
        <v>2049</v>
      </c>
      <c r="O14531" s="267" t="s">
        <v>13</v>
      </c>
      <c r="P14531" s="267">
        <v>35088745</v>
      </c>
      <c r="Q14531" s="267" t="s">
        <v>1445</v>
      </c>
      <c r="R14531" s="267" t="s">
        <v>8</v>
      </c>
      <c r="S14531" s="267">
        <v>112</v>
      </c>
      <c r="T14531" s="267" t="s">
        <v>24</v>
      </c>
      <c r="U14531" s="267" t="s">
        <v>1446</v>
      </c>
      <c r="V14531" s="267" t="s">
        <v>24</v>
      </c>
      <c r="W14531" s="267">
        <v>5381748</v>
      </c>
      <c r="X14531" s="267">
        <v>35088745</v>
      </c>
      <c r="Y14531" s="267">
        <v>35088745</v>
      </c>
      <c r="Z14531" s="267">
        <v>4</v>
      </c>
      <c r="AA14531" s="267" t="s">
        <v>2011</v>
      </c>
      <c r="AB14531" s="270" t="s">
        <v>2051</v>
      </c>
      <c r="AD14531" s="267" t="s">
        <v>24</v>
      </c>
      <c r="AF14531" s="267" t="s">
        <v>24</v>
      </c>
      <c r="AG14531" s="267" t="s">
        <v>24</v>
      </c>
    </row>
    <row r="14532" spans="3:33" ht="150">
      <c r="C14532" s="267" t="s">
        <v>2048</v>
      </c>
      <c r="D14532" s="267" t="s">
        <v>727</v>
      </c>
      <c r="E14532" s="267">
        <v>334</v>
      </c>
      <c r="F14532" s="267" t="s">
        <v>1444</v>
      </c>
      <c r="G14532" s="267" t="s">
        <v>1445</v>
      </c>
      <c r="H14532" s="267">
        <v>1</v>
      </c>
      <c r="I14532" s="267" t="s">
        <v>583</v>
      </c>
      <c r="J14532" s="267" t="s">
        <v>1563</v>
      </c>
      <c r="K14532" s="267" t="s">
        <v>2049</v>
      </c>
      <c r="O14532" s="267" t="s">
        <v>24</v>
      </c>
      <c r="P14532" s="267">
        <v>35088745</v>
      </c>
      <c r="Q14532" s="267" t="s">
        <v>1445</v>
      </c>
      <c r="R14532" s="267" t="s">
        <v>8</v>
      </c>
      <c r="S14532" s="267">
        <v>112</v>
      </c>
      <c r="T14532" s="267" t="s">
        <v>13</v>
      </c>
      <c r="U14532" s="267" t="s">
        <v>1564</v>
      </c>
      <c r="V14532" s="267" t="s">
        <v>13</v>
      </c>
      <c r="W14532" s="267">
        <v>5381748</v>
      </c>
      <c r="X14532" s="267" t="s">
        <v>2052</v>
      </c>
      <c r="Y14532" s="267">
        <v>35088745</v>
      </c>
      <c r="Z14532" s="267">
        <v>4</v>
      </c>
      <c r="AA14532" s="267" t="s">
        <v>2011</v>
      </c>
      <c r="AB14532" s="270" t="s">
        <v>2051</v>
      </c>
      <c r="AD14532" s="267" t="s">
        <v>13</v>
      </c>
      <c r="AF14532" s="267" t="s">
        <v>24</v>
      </c>
      <c r="AG14532" s="267" t="s">
        <v>24</v>
      </c>
    </row>
    <row r="14533" spans="3:33" ht="150">
      <c r="C14533" s="267" t="s">
        <v>2048</v>
      </c>
      <c r="D14533" s="267" t="s">
        <v>727</v>
      </c>
      <c r="E14533" s="267">
        <v>219</v>
      </c>
      <c r="F14533" s="267" t="s">
        <v>1444</v>
      </c>
      <c r="H14533" s="267">
        <v>1</v>
      </c>
      <c r="I14533" s="267" t="s">
        <v>583</v>
      </c>
      <c r="J14533" s="267" t="s">
        <v>1563</v>
      </c>
      <c r="K14533" s="267" t="s">
        <v>2049</v>
      </c>
      <c r="O14533" s="267" t="s">
        <v>13</v>
      </c>
      <c r="P14533" s="267">
        <v>35088745</v>
      </c>
      <c r="Q14533" s="267" t="s">
        <v>1445</v>
      </c>
      <c r="R14533" s="267" t="s">
        <v>8</v>
      </c>
      <c r="S14533" s="267">
        <v>112</v>
      </c>
      <c r="U14533" s="267" t="s">
        <v>1457</v>
      </c>
      <c r="V14533" s="267" t="s">
        <v>13</v>
      </c>
      <c r="W14533" s="267">
        <v>5381748</v>
      </c>
      <c r="X14533" s="267">
        <v>35088745</v>
      </c>
      <c r="Y14533" s="267">
        <v>35088745</v>
      </c>
      <c r="Z14533" s="267">
        <v>4</v>
      </c>
      <c r="AA14533" s="267" t="s">
        <v>2011</v>
      </c>
      <c r="AB14533" s="270" t="s">
        <v>2051</v>
      </c>
      <c r="AD14533" s="267" t="s">
        <v>24</v>
      </c>
      <c r="AF14533" s="267" t="s">
        <v>24</v>
      </c>
      <c r="AG14533" s="267" t="s">
        <v>24</v>
      </c>
    </row>
    <row r="14534" spans="3:33" ht="150">
      <c r="C14534" s="267" t="s">
        <v>2048</v>
      </c>
      <c r="D14534" s="267" t="s">
        <v>727</v>
      </c>
      <c r="E14534" s="267">
        <v>129</v>
      </c>
      <c r="F14534" s="267" t="s">
        <v>1444</v>
      </c>
      <c r="G14534" s="267" t="s">
        <v>1445</v>
      </c>
      <c r="H14534" s="267">
        <v>1</v>
      </c>
      <c r="I14534" s="267" t="s">
        <v>583</v>
      </c>
      <c r="J14534" s="267" t="s">
        <v>1563</v>
      </c>
      <c r="K14534" s="267" t="s">
        <v>2049</v>
      </c>
      <c r="O14534" s="267" t="s">
        <v>24</v>
      </c>
      <c r="P14534" s="267">
        <v>35088745</v>
      </c>
      <c r="Q14534" s="267" t="s">
        <v>1445</v>
      </c>
      <c r="R14534" s="267" t="s">
        <v>8</v>
      </c>
      <c r="S14534" s="267">
        <v>112</v>
      </c>
      <c r="T14534" s="267" t="s">
        <v>13</v>
      </c>
      <c r="U14534" s="267" t="s">
        <v>1468</v>
      </c>
      <c r="V14534" s="267" t="s">
        <v>13</v>
      </c>
      <c r="W14534" s="267">
        <v>5381748</v>
      </c>
      <c r="X14534" s="267" t="s">
        <v>2050</v>
      </c>
      <c r="Y14534" s="267">
        <v>35088745</v>
      </c>
      <c r="Z14534" s="267">
        <v>4</v>
      </c>
      <c r="AA14534" s="267" t="s">
        <v>2011</v>
      </c>
      <c r="AB14534" s="270" t="s">
        <v>2051</v>
      </c>
      <c r="AD14534" s="267" t="s">
        <v>13</v>
      </c>
      <c r="AF14534" s="267" t="s">
        <v>24</v>
      </c>
      <c r="AG14534" s="267" t="s">
        <v>24</v>
      </c>
    </row>
    <row r="14535" spans="3:33" ht="150">
      <c r="C14535" s="267" t="s">
        <v>2048</v>
      </c>
      <c r="D14535" s="267" t="s">
        <v>727</v>
      </c>
      <c r="E14535" s="267">
        <v>12680</v>
      </c>
      <c r="F14535" s="267" t="s">
        <v>1444</v>
      </c>
      <c r="H14535" s="267">
        <v>1</v>
      </c>
      <c r="I14535" s="267" t="s">
        <v>583</v>
      </c>
      <c r="J14535" s="267" t="s">
        <v>1563</v>
      </c>
      <c r="K14535" s="267" t="s">
        <v>2049</v>
      </c>
      <c r="P14535" s="267">
        <v>35088746</v>
      </c>
      <c r="Q14535" s="267" t="s">
        <v>1445</v>
      </c>
      <c r="R14535" s="267" t="s">
        <v>8</v>
      </c>
      <c r="S14535" s="267">
        <v>113</v>
      </c>
      <c r="U14535" s="267" t="s">
        <v>1464</v>
      </c>
      <c r="V14535" s="267" t="s">
        <v>13</v>
      </c>
      <c r="W14535" s="267">
        <v>5381750</v>
      </c>
      <c r="X14535" s="267" t="s">
        <v>2058</v>
      </c>
      <c r="Y14535" s="267">
        <v>35088746</v>
      </c>
      <c r="Z14535" s="267">
        <v>4</v>
      </c>
      <c r="AA14535" s="267" t="s">
        <v>2011</v>
      </c>
      <c r="AB14535" s="270" t="s">
        <v>2051</v>
      </c>
      <c r="AF14535" s="267" t="s">
        <v>24</v>
      </c>
      <c r="AG14535" s="267" t="s">
        <v>24</v>
      </c>
    </row>
    <row r="14536" spans="3:33" ht="150">
      <c r="C14536" s="267" t="s">
        <v>2048</v>
      </c>
      <c r="D14536" s="267" t="s">
        <v>727</v>
      </c>
      <c r="E14536" s="267">
        <v>1272</v>
      </c>
      <c r="F14536" s="267" t="s">
        <v>1444</v>
      </c>
      <c r="G14536" s="267" t="s">
        <v>1445</v>
      </c>
      <c r="H14536" s="267">
        <v>1</v>
      </c>
      <c r="I14536" s="267" t="s">
        <v>583</v>
      </c>
      <c r="J14536" s="267" t="s">
        <v>1563</v>
      </c>
      <c r="K14536" s="267" t="s">
        <v>2049</v>
      </c>
      <c r="O14536" s="267" t="s">
        <v>24</v>
      </c>
      <c r="P14536" s="267">
        <v>35088746</v>
      </c>
      <c r="Q14536" s="267" t="s">
        <v>1445</v>
      </c>
      <c r="R14536" s="267" t="s">
        <v>8</v>
      </c>
      <c r="S14536" s="267">
        <v>113</v>
      </c>
      <c r="T14536" s="267" t="s">
        <v>13</v>
      </c>
      <c r="U14536" s="267" t="s">
        <v>1458</v>
      </c>
      <c r="V14536" s="267" t="s">
        <v>13</v>
      </c>
      <c r="W14536" s="267">
        <v>5381750</v>
      </c>
      <c r="X14536" s="267" t="s">
        <v>2057</v>
      </c>
      <c r="Y14536" s="267">
        <v>35088746</v>
      </c>
      <c r="Z14536" s="267">
        <v>4</v>
      </c>
      <c r="AA14536" s="267" t="s">
        <v>2011</v>
      </c>
      <c r="AB14536" s="270" t="s">
        <v>2051</v>
      </c>
      <c r="AD14536" s="267" t="s">
        <v>13</v>
      </c>
      <c r="AF14536" s="267" t="s">
        <v>24</v>
      </c>
      <c r="AG14536" s="267" t="s">
        <v>24</v>
      </c>
    </row>
    <row r="14537" spans="3:33" ht="150">
      <c r="C14537" s="267" t="s">
        <v>2048</v>
      </c>
      <c r="D14537" s="267" t="s">
        <v>727</v>
      </c>
      <c r="E14537" s="267">
        <v>219</v>
      </c>
      <c r="F14537" s="267" t="s">
        <v>1444</v>
      </c>
      <c r="H14537" s="267">
        <v>1</v>
      </c>
      <c r="I14537" s="267" t="s">
        <v>583</v>
      </c>
      <c r="J14537" s="267" t="s">
        <v>1563</v>
      </c>
      <c r="K14537" s="267" t="s">
        <v>2049</v>
      </c>
      <c r="O14537" s="267" t="s">
        <v>13</v>
      </c>
      <c r="P14537" s="267">
        <v>35088746</v>
      </c>
      <c r="Q14537" s="267" t="s">
        <v>1445</v>
      </c>
      <c r="R14537" s="267" t="s">
        <v>8</v>
      </c>
      <c r="S14537" s="267">
        <v>113</v>
      </c>
      <c r="U14537" s="267" t="s">
        <v>1457</v>
      </c>
      <c r="V14537" s="267" t="s">
        <v>13</v>
      </c>
      <c r="W14537" s="267">
        <v>5381750</v>
      </c>
      <c r="X14537" s="267">
        <v>35088746</v>
      </c>
      <c r="Y14537" s="267">
        <v>35088746</v>
      </c>
      <c r="Z14537" s="267">
        <v>4</v>
      </c>
      <c r="AA14537" s="267" t="s">
        <v>2011</v>
      </c>
      <c r="AB14537" s="270" t="s">
        <v>2051</v>
      </c>
      <c r="AD14537" s="267" t="s">
        <v>24</v>
      </c>
      <c r="AF14537" s="267" t="s">
        <v>24</v>
      </c>
      <c r="AG14537" s="267" t="s">
        <v>24</v>
      </c>
    </row>
    <row r="14538" spans="3:33" ht="150">
      <c r="C14538" s="267" t="s">
        <v>2048</v>
      </c>
      <c r="D14538" s="267" t="s">
        <v>727</v>
      </c>
      <c r="E14538" s="267">
        <v>1</v>
      </c>
      <c r="F14538" s="267" t="s">
        <v>1444</v>
      </c>
      <c r="G14538" s="267" t="s">
        <v>1445</v>
      </c>
      <c r="H14538" s="267">
        <v>1</v>
      </c>
      <c r="I14538" s="267" t="s">
        <v>583</v>
      </c>
      <c r="J14538" s="267" t="s">
        <v>1563</v>
      </c>
      <c r="K14538" s="267" t="s">
        <v>2049</v>
      </c>
      <c r="O14538" s="267" t="s">
        <v>13</v>
      </c>
      <c r="P14538" s="267">
        <v>35088746</v>
      </c>
      <c r="Q14538" s="267" t="s">
        <v>1445</v>
      </c>
      <c r="R14538" s="267" t="s">
        <v>8</v>
      </c>
      <c r="S14538" s="267">
        <v>113</v>
      </c>
      <c r="T14538" s="267" t="s">
        <v>24</v>
      </c>
      <c r="U14538" s="267" t="s">
        <v>1446</v>
      </c>
      <c r="V14538" s="267" t="s">
        <v>24</v>
      </c>
      <c r="W14538" s="267">
        <v>5381750</v>
      </c>
      <c r="X14538" s="267">
        <v>35088746</v>
      </c>
      <c r="Y14538" s="267">
        <v>35088746</v>
      </c>
      <c r="Z14538" s="267">
        <v>4</v>
      </c>
      <c r="AA14538" s="267" t="s">
        <v>2011</v>
      </c>
      <c r="AB14538" s="270" t="s">
        <v>2051</v>
      </c>
      <c r="AD14538" s="267" t="s">
        <v>24</v>
      </c>
      <c r="AF14538" s="267" t="s">
        <v>24</v>
      </c>
      <c r="AG14538" s="267" t="s">
        <v>24</v>
      </c>
    </row>
    <row r="14539" spans="3:33" ht="150">
      <c r="C14539" s="267" t="s">
        <v>2048</v>
      </c>
      <c r="D14539" s="267" t="s">
        <v>727</v>
      </c>
      <c r="E14539" s="267">
        <v>334</v>
      </c>
      <c r="F14539" s="267" t="s">
        <v>1444</v>
      </c>
      <c r="G14539" s="267" t="s">
        <v>1445</v>
      </c>
      <c r="H14539" s="267">
        <v>1</v>
      </c>
      <c r="I14539" s="267" t="s">
        <v>583</v>
      </c>
      <c r="J14539" s="267" t="s">
        <v>1563</v>
      </c>
      <c r="K14539" s="267" t="s">
        <v>2049</v>
      </c>
      <c r="O14539" s="267" t="s">
        <v>24</v>
      </c>
      <c r="P14539" s="267">
        <v>35088746</v>
      </c>
      <c r="Q14539" s="267" t="s">
        <v>1445</v>
      </c>
      <c r="R14539" s="267" t="s">
        <v>8</v>
      </c>
      <c r="S14539" s="267">
        <v>113</v>
      </c>
      <c r="T14539" s="267" t="s">
        <v>13</v>
      </c>
      <c r="U14539" s="267" t="s">
        <v>1564</v>
      </c>
      <c r="V14539" s="267" t="s">
        <v>13</v>
      </c>
      <c r="W14539" s="267">
        <v>5381750</v>
      </c>
      <c r="X14539" s="267" t="s">
        <v>2056</v>
      </c>
      <c r="Y14539" s="267">
        <v>35088746</v>
      </c>
      <c r="Z14539" s="267">
        <v>4</v>
      </c>
      <c r="AA14539" s="267" t="s">
        <v>2011</v>
      </c>
      <c r="AB14539" s="270" t="s">
        <v>2051</v>
      </c>
      <c r="AD14539" s="267" t="s">
        <v>13</v>
      </c>
      <c r="AF14539" s="267" t="s">
        <v>24</v>
      </c>
      <c r="AG14539" s="267" t="s">
        <v>24</v>
      </c>
    </row>
    <row r="14540" spans="3:33" ht="150">
      <c r="C14540" s="267" t="s">
        <v>2048</v>
      </c>
      <c r="D14540" s="267" t="s">
        <v>727</v>
      </c>
      <c r="E14540" s="267">
        <v>129</v>
      </c>
      <c r="F14540" s="267" t="s">
        <v>1444</v>
      </c>
      <c r="G14540" s="267" t="s">
        <v>1445</v>
      </c>
      <c r="H14540" s="267">
        <v>1</v>
      </c>
      <c r="I14540" s="267" t="s">
        <v>583</v>
      </c>
      <c r="J14540" s="267" t="s">
        <v>1563</v>
      </c>
      <c r="K14540" s="267" t="s">
        <v>2049</v>
      </c>
      <c r="O14540" s="267" t="s">
        <v>24</v>
      </c>
      <c r="P14540" s="267">
        <v>35088746</v>
      </c>
      <c r="Q14540" s="267" t="s">
        <v>1445</v>
      </c>
      <c r="R14540" s="267" t="s">
        <v>8</v>
      </c>
      <c r="S14540" s="267">
        <v>113</v>
      </c>
      <c r="T14540" s="267" t="s">
        <v>13</v>
      </c>
      <c r="U14540" s="267" t="s">
        <v>1468</v>
      </c>
      <c r="V14540" s="267" t="s">
        <v>13</v>
      </c>
      <c r="W14540" s="267">
        <v>5381750</v>
      </c>
      <c r="X14540" s="267" t="s">
        <v>2055</v>
      </c>
      <c r="Y14540" s="267">
        <v>35088746</v>
      </c>
      <c r="Z14540" s="267">
        <v>4</v>
      </c>
      <c r="AA14540" s="267" t="s">
        <v>2011</v>
      </c>
      <c r="AB14540" s="270" t="s">
        <v>2051</v>
      </c>
      <c r="AD14540" s="267" t="s">
        <v>13</v>
      </c>
      <c r="AF14540" s="267" t="s">
        <v>24</v>
      </c>
      <c r="AG14540" s="267" t="s">
        <v>24</v>
      </c>
    </row>
    <row r="14541" spans="3:33" ht="150">
      <c r="C14541" s="267" t="s">
        <v>2048</v>
      </c>
      <c r="D14541" s="267" t="s">
        <v>727</v>
      </c>
      <c r="E14541" s="267">
        <v>12680</v>
      </c>
      <c r="F14541" s="267" t="s">
        <v>1444</v>
      </c>
      <c r="H14541" s="267">
        <v>1</v>
      </c>
      <c r="I14541" s="267" t="s">
        <v>583</v>
      </c>
      <c r="J14541" s="267" t="s">
        <v>1563</v>
      </c>
      <c r="K14541" s="267" t="s">
        <v>2049</v>
      </c>
      <c r="P14541" s="267">
        <v>35088746</v>
      </c>
      <c r="Q14541" s="267" t="s">
        <v>1445</v>
      </c>
      <c r="R14541" s="267" t="s">
        <v>8</v>
      </c>
      <c r="S14541" s="267">
        <v>113</v>
      </c>
      <c r="U14541" s="267" t="s">
        <v>1464</v>
      </c>
      <c r="V14541" s="267" t="s">
        <v>13</v>
      </c>
      <c r="W14541" s="267">
        <v>5381750</v>
      </c>
      <c r="X14541" s="267" t="s">
        <v>2058</v>
      </c>
      <c r="Y14541" s="267">
        <v>35088746</v>
      </c>
      <c r="Z14541" s="267">
        <v>4</v>
      </c>
      <c r="AA14541" s="267" t="s">
        <v>2011</v>
      </c>
      <c r="AB14541" s="270" t="s">
        <v>2051</v>
      </c>
      <c r="AF14541" s="267" t="s">
        <v>24</v>
      </c>
      <c r="AG14541" s="267" t="s">
        <v>24</v>
      </c>
    </row>
    <row r="14542" spans="3:33" ht="150">
      <c r="C14542" s="267" t="s">
        <v>2048</v>
      </c>
      <c r="D14542" s="267" t="s">
        <v>727</v>
      </c>
      <c r="E14542" s="267">
        <v>1272</v>
      </c>
      <c r="F14542" s="267" t="s">
        <v>1444</v>
      </c>
      <c r="G14542" s="267" t="s">
        <v>1445</v>
      </c>
      <c r="H14542" s="267">
        <v>1</v>
      </c>
      <c r="I14542" s="267" t="s">
        <v>583</v>
      </c>
      <c r="J14542" s="267" t="s">
        <v>1563</v>
      </c>
      <c r="K14542" s="267" t="s">
        <v>2049</v>
      </c>
      <c r="O14542" s="267" t="s">
        <v>24</v>
      </c>
      <c r="P14542" s="267">
        <v>35088746</v>
      </c>
      <c r="Q14542" s="267" t="s">
        <v>1445</v>
      </c>
      <c r="R14542" s="267" t="s">
        <v>8</v>
      </c>
      <c r="S14542" s="267">
        <v>113</v>
      </c>
      <c r="T14542" s="267" t="s">
        <v>13</v>
      </c>
      <c r="U14542" s="267" t="s">
        <v>1458</v>
      </c>
      <c r="V14542" s="267" t="s">
        <v>13</v>
      </c>
      <c r="W14542" s="267">
        <v>5381750</v>
      </c>
      <c r="X14542" s="267" t="s">
        <v>2057</v>
      </c>
      <c r="Y14542" s="267">
        <v>35088746</v>
      </c>
      <c r="Z14542" s="267">
        <v>4</v>
      </c>
      <c r="AA14542" s="267" t="s">
        <v>2011</v>
      </c>
      <c r="AB14542" s="270" t="s">
        <v>2051</v>
      </c>
      <c r="AD14542" s="267" t="s">
        <v>13</v>
      </c>
      <c r="AF14542" s="267" t="s">
        <v>24</v>
      </c>
      <c r="AG14542" s="267" t="s">
        <v>24</v>
      </c>
    </row>
    <row r="14543" spans="3:33" ht="150">
      <c r="C14543" s="267" t="s">
        <v>2048</v>
      </c>
      <c r="D14543" s="267" t="s">
        <v>727</v>
      </c>
      <c r="E14543" s="267">
        <v>219</v>
      </c>
      <c r="F14543" s="267" t="s">
        <v>1444</v>
      </c>
      <c r="H14543" s="267">
        <v>1</v>
      </c>
      <c r="I14543" s="267" t="s">
        <v>583</v>
      </c>
      <c r="J14543" s="267" t="s">
        <v>1563</v>
      </c>
      <c r="K14543" s="267" t="s">
        <v>2049</v>
      </c>
      <c r="O14543" s="267" t="s">
        <v>13</v>
      </c>
      <c r="P14543" s="267">
        <v>35088746</v>
      </c>
      <c r="Q14543" s="267" t="s">
        <v>1445</v>
      </c>
      <c r="R14543" s="267" t="s">
        <v>8</v>
      </c>
      <c r="S14543" s="267">
        <v>113</v>
      </c>
      <c r="U14543" s="267" t="s">
        <v>1457</v>
      </c>
      <c r="V14543" s="267" t="s">
        <v>13</v>
      </c>
      <c r="W14543" s="267">
        <v>5381750</v>
      </c>
      <c r="X14543" s="267">
        <v>35088746</v>
      </c>
      <c r="Y14543" s="267">
        <v>35088746</v>
      </c>
      <c r="Z14543" s="267">
        <v>4</v>
      </c>
      <c r="AA14543" s="267" t="s">
        <v>2011</v>
      </c>
      <c r="AB14543" s="270" t="s">
        <v>2051</v>
      </c>
      <c r="AD14543" s="267" t="s">
        <v>24</v>
      </c>
      <c r="AF14543" s="267" t="s">
        <v>24</v>
      </c>
      <c r="AG14543" s="267" t="s">
        <v>24</v>
      </c>
    </row>
    <row r="14544" spans="3:33" ht="150">
      <c r="C14544" s="267" t="s">
        <v>2048</v>
      </c>
      <c r="D14544" s="267" t="s">
        <v>727</v>
      </c>
      <c r="E14544" s="267">
        <v>1</v>
      </c>
      <c r="F14544" s="267" t="s">
        <v>1444</v>
      </c>
      <c r="G14544" s="267" t="s">
        <v>1445</v>
      </c>
      <c r="H14544" s="267">
        <v>1</v>
      </c>
      <c r="I14544" s="267" t="s">
        <v>583</v>
      </c>
      <c r="J14544" s="267" t="s">
        <v>1563</v>
      </c>
      <c r="K14544" s="267" t="s">
        <v>2049</v>
      </c>
      <c r="O14544" s="267" t="s">
        <v>13</v>
      </c>
      <c r="P14544" s="267">
        <v>35088746</v>
      </c>
      <c r="Q14544" s="267" t="s">
        <v>1445</v>
      </c>
      <c r="R14544" s="267" t="s">
        <v>8</v>
      </c>
      <c r="S14544" s="267">
        <v>113</v>
      </c>
      <c r="T14544" s="267" t="s">
        <v>24</v>
      </c>
      <c r="U14544" s="267" t="s">
        <v>1446</v>
      </c>
      <c r="V14544" s="267" t="s">
        <v>24</v>
      </c>
      <c r="W14544" s="267">
        <v>5381750</v>
      </c>
      <c r="X14544" s="267">
        <v>35088746</v>
      </c>
      <c r="Y14544" s="267">
        <v>35088746</v>
      </c>
      <c r="Z14544" s="267">
        <v>4</v>
      </c>
      <c r="AA14544" s="267" t="s">
        <v>2011</v>
      </c>
      <c r="AB14544" s="270" t="s">
        <v>2051</v>
      </c>
      <c r="AD14544" s="267" t="s">
        <v>24</v>
      </c>
      <c r="AF14544" s="267" t="s">
        <v>24</v>
      </c>
      <c r="AG14544" s="267" t="s">
        <v>24</v>
      </c>
    </row>
    <row r="14545" spans="3:33" ht="150">
      <c r="C14545" s="267" t="s">
        <v>2048</v>
      </c>
      <c r="D14545" s="267" t="s">
        <v>727</v>
      </c>
      <c r="E14545" s="267">
        <v>334</v>
      </c>
      <c r="F14545" s="267" t="s">
        <v>1444</v>
      </c>
      <c r="G14545" s="267" t="s">
        <v>1445</v>
      </c>
      <c r="H14545" s="267">
        <v>1</v>
      </c>
      <c r="I14545" s="267" t="s">
        <v>583</v>
      </c>
      <c r="J14545" s="267" t="s">
        <v>1563</v>
      </c>
      <c r="K14545" s="267" t="s">
        <v>2049</v>
      </c>
      <c r="O14545" s="267" t="s">
        <v>24</v>
      </c>
      <c r="P14545" s="267">
        <v>35088746</v>
      </c>
      <c r="Q14545" s="267" t="s">
        <v>1445</v>
      </c>
      <c r="R14545" s="267" t="s">
        <v>8</v>
      </c>
      <c r="S14545" s="267">
        <v>113</v>
      </c>
      <c r="T14545" s="267" t="s">
        <v>13</v>
      </c>
      <c r="U14545" s="267" t="s">
        <v>1564</v>
      </c>
      <c r="V14545" s="267" t="s">
        <v>13</v>
      </c>
      <c r="W14545" s="267">
        <v>5381750</v>
      </c>
      <c r="X14545" s="267" t="s">
        <v>2056</v>
      </c>
      <c r="Y14545" s="267">
        <v>35088746</v>
      </c>
      <c r="Z14545" s="267">
        <v>4</v>
      </c>
      <c r="AA14545" s="267" t="s">
        <v>2011</v>
      </c>
      <c r="AB14545" s="270" t="s">
        <v>2051</v>
      </c>
      <c r="AD14545" s="267" t="s">
        <v>13</v>
      </c>
      <c r="AF14545" s="267" t="s">
        <v>24</v>
      </c>
      <c r="AG14545" s="267" t="s">
        <v>24</v>
      </c>
    </row>
    <row r="14546" spans="3:33" ht="150">
      <c r="C14546" s="267" t="s">
        <v>2048</v>
      </c>
      <c r="D14546" s="267" t="s">
        <v>727</v>
      </c>
      <c r="E14546" s="267">
        <v>129</v>
      </c>
      <c r="F14546" s="267" t="s">
        <v>1444</v>
      </c>
      <c r="G14546" s="267" t="s">
        <v>1445</v>
      </c>
      <c r="H14546" s="267">
        <v>1</v>
      </c>
      <c r="I14546" s="267" t="s">
        <v>583</v>
      </c>
      <c r="J14546" s="267" t="s">
        <v>1563</v>
      </c>
      <c r="K14546" s="267" t="s">
        <v>2049</v>
      </c>
      <c r="O14546" s="267" t="s">
        <v>24</v>
      </c>
      <c r="P14546" s="267">
        <v>35088746</v>
      </c>
      <c r="Q14546" s="267" t="s">
        <v>1445</v>
      </c>
      <c r="R14546" s="267" t="s">
        <v>8</v>
      </c>
      <c r="S14546" s="267">
        <v>113</v>
      </c>
      <c r="T14546" s="267" t="s">
        <v>13</v>
      </c>
      <c r="U14546" s="267" t="s">
        <v>1468</v>
      </c>
      <c r="V14546" s="267" t="s">
        <v>13</v>
      </c>
      <c r="W14546" s="267">
        <v>5381750</v>
      </c>
      <c r="X14546" s="267" t="s">
        <v>2055</v>
      </c>
      <c r="Y14546" s="267">
        <v>35088746</v>
      </c>
      <c r="Z14546" s="267">
        <v>4</v>
      </c>
      <c r="AA14546" s="267" t="s">
        <v>2011</v>
      </c>
      <c r="AB14546" s="270" t="s">
        <v>2051</v>
      </c>
      <c r="AD14546" s="267" t="s">
        <v>13</v>
      </c>
      <c r="AF14546" s="267" t="s">
        <v>24</v>
      </c>
      <c r="AG14546" s="267" t="s">
        <v>24</v>
      </c>
    </row>
    <row r="14547" spans="3:33">
      <c r="C14547" s="267" t="s">
        <v>2121</v>
      </c>
      <c r="D14547" s="267" t="s">
        <v>727</v>
      </c>
      <c r="E14547" s="267">
        <v>18206</v>
      </c>
      <c r="F14547" s="267" t="s">
        <v>1444</v>
      </c>
      <c r="H14547" s="267">
        <v>1</v>
      </c>
      <c r="I14547" s="267" t="s">
        <v>596</v>
      </c>
      <c r="J14547" s="267">
        <v>0.5</v>
      </c>
      <c r="K14547" s="267" t="s">
        <v>2122</v>
      </c>
      <c r="O14547" s="267" t="s">
        <v>13</v>
      </c>
      <c r="P14547" s="267">
        <v>35094158</v>
      </c>
      <c r="Q14547" s="267" t="s">
        <v>1445</v>
      </c>
      <c r="S14547" s="267">
        <v>114</v>
      </c>
      <c r="T14547" s="267" t="s">
        <v>24</v>
      </c>
      <c r="U14547" s="267" t="s">
        <v>1491</v>
      </c>
      <c r="V14547" s="267" t="s">
        <v>13</v>
      </c>
      <c r="W14547" s="267">
        <v>5396174</v>
      </c>
      <c r="X14547" s="267" t="s">
        <v>2824</v>
      </c>
      <c r="Y14547" s="267">
        <v>35094158</v>
      </c>
      <c r="AD14547" s="267" t="s">
        <v>24</v>
      </c>
      <c r="AF14547" s="267" t="s">
        <v>24</v>
      </c>
      <c r="AG14547" s="267" t="s">
        <v>24</v>
      </c>
    </row>
    <row r="14548" spans="3:33">
      <c r="C14548" s="267" t="s">
        <v>2121</v>
      </c>
      <c r="D14548" s="267" t="s">
        <v>727</v>
      </c>
      <c r="E14548" s="267">
        <v>1</v>
      </c>
      <c r="F14548" s="267" t="s">
        <v>1444</v>
      </c>
      <c r="G14548" s="267" t="s">
        <v>1445</v>
      </c>
      <c r="H14548" s="267">
        <v>1</v>
      </c>
      <c r="I14548" s="267" t="s">
        <v>596</v>
      </c>
      <c r="J14548" s="267">
        <v>0.5</v>
      </c>
      <c r="K14548" s="267" t="s">
        <v>2122</v>
      </c>
      <c r="O14548" s="267" t="s">
        <v>13</v>
      </c>
      <c r="P14548" s="267">
        <v>35094158</v>
      </c>
      <c r="Q14548" s="267" t="s">
        <v>1445</v>
      </c>
      <c r="S14548" s="267">
        <v>114</v>
      </c>
      <c r="T14548" s="267" t="s">
        <v>13</v>
      </c>
      <c r="U14548" s="267" t="s">
        <v>1446</v>
      </c>
      <c r="V14548" s="267" t="s">
        <v>24</v>
      </c>
      <c r="W14548" s="267">
        <v>5396174</v>
      </c>
      <c r="X14548" s="267">
        <v>35094158</v>
      </c>
      <c r="Y14548" s="267">
        <v>35094158</v>
      </c>
      <c r="AD14548" s="267" t="s">
        <v>13</v>
      </c>
      <c r="AF14548" s="267" t="s">
        <v>24</v>
      </c>
      <c r="AG14548" s="267" t="s">
        <v>24</v>
      </c>
    </row>
    <row r="14549" spans="3:33">
      <c r="C14549" s="267" t="s">
        <v>2121</v>
      </c>
      <c r="D14549" s="267" t="s">
        <v>727</v>
      </c>
      <c r="E14549" s="267">
        <v>1354</v>
      </c>
      <c r="F14549" s="267" t="s">
        <v>1444</v>
      </c>
      <c r="G14549" s="267" t="s">
        <v>1445</v>
      </c>
      <c r="H14549" s="267">
        <v>1</v>
      </c>
      <c r="I14549" s="267" t="s">
        <v>596</v>
      </c>
      <c r="J14549" s="267">
        <v>0.5</v>
      </c>
      <c r="K14549" s="267" t="s">
        <v>2122</v>
      </c>
      <c r="O14549" s="267" t="s">
        <v>24</v>
      </c>
      <c r="P14549" s="267">
        <v>35094158</v>
      </c>
      <c r="Q14549" s="267" t="s">
        <v>1445</v>
      </c>
      <c r="S14549" s="267">
        <v>114</v>
      </c>
      <c r="T14549" s="267" t="s">
        <v>13</v>
      </c>
      <c r="U14549" s="267" t="s">
        <v>1451</v>
      </c>
      <c r="V14549" s="267" t="s">
        <v>13</v>
      </c>
      <c r="W14549" s="267">
        <v>5396174</v>
      </c>
      <c r="X14549" s="267">
        <v>13519318</v>
      </c>
      <c r="Y14549" s="267">
        <v>35094158</v>
      </c>
      <c r="AD14549" s="267" t="s">
        <v>13</v>
      </c>
      <c r="AF14549" s="267" t="s">
        <v>24</v>
      </c>
      <c r="AG14549" s="267" t="s">
        <v>24</v>
      </c>
    </row>
    <row r="14550" spans="3:33">
      <c r="C14550" s="267" t="s">
        <v>2121</v>
      </c>
      <c r="D14550" s="267" t="s">
        <v>727</v>
      </c>
      <c r="E14550" s="267">
        <v>129</v>
      </c>
      <c r="F14550" s="267" t="s">
        <v>1444</v>
      </c>
      <c r="G14550" s="267" t="s">
        <v>1445</v>
      </c>
      <c r="H14550" s="267">
        <v>1</v>
      </c>
      <c r="I14550" s="267" t="s">
        <v>596</v>
      </c>
      <c r="J14550" s="267">
        <v>0.5</v>
      </c>
      <c r="K14550" s="267" t="s">
        <v>2122</v>
      </c>
      <c r="O14550" s="267" t="s">
        <v>24</v>
      </c>
      <c r="P14550" s="267">
        <v>35094158</v>
      </c>
      <c r="Q14550" s="267" t="s">
        <v>1445</v>
      </c>
      <c r="S14550" s="267">
        <v>114</v>
      </c>
      <c r="T14550" s="267" t="s">
        <v>13</v>
      </c>
      <c r="U14550" s="267" t="s">
        <v>1468</v>
      </c>
      <c r="V14550" s="267" t="s">
        <v>13</v>
      </c>
      <c r="W14550" s="267">
        <v>5396174</v>
      </c>
      <c r="X14550" s="267">
        <v>13519318</v>
      </c>
      <c r="Y14550" s="267">
        <v>35094158</v>
      </c>
      <c r="AD14550" s="267" t="s">
        <v>13</v>
      </c>
      <c r="AF14550" s="267" t="s">
        <v>24</v>
      </c>
      <c r="AG14550" s="267" t="s">
        <v>24</v>
      </c>
    </row>
    <row r="14551" spans="3:33">
      <c r="C14551" s="267" t="s">
        <v>2822</v>
      </c>
      <c r="D14551" s="267" t="s">
        <v>727</v>
      </c>
      <c r="E14551" s="267">
        <v>1</v>
      </c>
      <c r="F14551" s="267" t="s">
        <v>1444</v>
      </c>
      <c r="G14551" s="267" t="s">
        <v>1445</v>
      </c>
      <c r="H14551" s="267">
        <v>1</v>
      </c>
      <c r="I14551" s="267" t="s">
        <v>596</v>
      </c>
      <c r="J14551" s="267" t="s">
        <v>2366</v>
      </c>
      <c r="K14551" s="267">
        <v>64</v>
      </c>
      <c r="O14551" s="267" t="s">
        <v>13</v>
      </c>
      <c r="P14551" s="267">
        <v>35130710</v>
      </c>
      <c r="Q14551" s="267" t="s">
        <v>1445</v>
      </c>
      <c r="S14551" s="267">
        <v>115</v>
      </c>
      <c r="T14551" s="267" t="s">
        <v>13</v>
      </c>
      <c r="U14551" s="267" t="s">
        <v>1446</v>
      </c>
      <c r="V14551" s="267" t="s">
        <v>24</v>
      </c>
      <c r="W14551" s="267">
        <v>5493162</v>
      </c>
      <c r="X14551" s="267">
        <v>35130710</v>
      </c>
      <c r="Y14551" s="267">
        <v>35130710</v>
      </c>
      <c r="AD14551" s="267" t="s">
        <v>13</v>
      </c>
      <c r="AF14551" s="267" t="s">
        <v>24</v>
      </c>
      <c r="AG14551" s="267" t="s">
        <v>24</v>
      </c>
    </row>
    <row r="14552" spans="3:33">
      <c r="C14552" s="267" t="s">
        <v>2822</v>
      </c>
      <c r="D14552" s="267" t="s">
        <v>727</v>
      </c>
      <c r="E14552" s="267">
        <v>129</v>
      </c>
      <c r="F14552" s="267" t="s">
        <v>1444</v>
      </c>
      <c r="G14552" s="267" t="s">
        <v>1445</v>
      </c>
      <c r="H14552" s="267">
        <v>1</v>
      </c>
      <c r="I14552" s="267" t="s">
        <v>596</v>
      </c>
      <c r="J14552" s="267" t="s">
        <v>2366</v>
      </c>
      <c r="K14552" s="267">
        <v>64</v>
      </c>
      <c r="O14552" s="267" t="s">
        <v>24</v>
      </c>
      <c r="P14552" s="267">
        <v>35130710</v>
      </c>
      <c r="Q14552" s="267" t="s">
        <v>1445</v>
      </c>
      <c r="S14552" s="267">
        <v>115</v>
      </c>
      <c r="T14552" s="267" t="s">
        <v>13</v>
      </c>
      <c r="U14552" s="267" t="s">
        <v>1468</v>
      </c>
      <c r="V14552" s="267" t="s">
        <v>13</v>
      </c>
      <c r="W14552" s="267">
        <v>5493162</v>
      </c>
      <c r="X14552" s="267">
        <v>13525987</v>
      </c>
      <c r="Y14552" s="267">
        <v>35130710</v>
      </c>
      <c r="AD14552" s="267" t="s">
        <v>13</v>
      </c>
      <c r="AF14552" s="267" t="s">
        <v>24</v>
      </c>
      <c r="AG14552" s="267" t="s">
        <v>24</v>
      </c>
    </row>
    <row r="14553" spans="3:33">
      <c r="C14553" s="267" t="s">
        <v>2822</v>
      </c>
      <c r="D14553" s="267" t="s">
        <v>727</v>
      </c>
      <c r="E14553" s="267">
        <v>1354</v>
      </c>
      <c r="F14553" s="267" t="s">
        <v>1444</v>
      </c>
      <c r="G14553" s="267" t="s">
        <v>1445</v>
      </c>
      <c r="H14553" s="267">
        <v>1</v>
      </c>
      <c r="I14553" s="267" t="s">
        <v>596</v>
      </c>
      <c r="J14553" s="267" t="s">
        <v>2366</v>
      </c>
      <c r="K14553" s="267">
        <v>64</v>
      </c>
      <c r="O14553" s="267" t="s">
        <v>24</v>
      </c>
      <c r="P14553" s="267">
        <v>35130710</v>
      </c>
      <c r="Q14553" s="267" t="s">
        <v>1445</v>
      </c>
      <c r="S14553" s="267">
        <v>115</v>
      </c>
      <c r="T14553" s="267" t="s">
        <v>13</v>
      </c>
      <c r="U14553" s="267" t="s">
        <v>1451</v>
      </c>
      <c r="V14553" s="267" t="s">
        <v>13</v>
      </c>
      <c r="W14553" s="267">
        <v>5493162</v>
      </c>
      <c r="X14553" s="267">
        <v>13525987</v>
      </c>
      <c r="Y14553" s="267">
        <v>35130710</v>
      </c>
      <c r="AD14553" s="267" t="s">
        <v>13</v>
      </c>
      <c r="AF14553" s="267" t="s">
        <v>24</v>
      </c>
      <c r="AG14553" s="267" t="s">
        <v>24</v>
      </c>
    </row>
    <row r="14554" spans="3:33">
      <c r="C14554" s="267" t="s">
        <v>2822</v>
      </c>
      <c r="D14554" s="267" t="s">
        <v>727</v>
      </c>
      <c r="E14554" s="267">
        <v>1402</v>
      </c>
      <c r="F14554" s="267" t="s">
        <v>1444</v>
      </c>
      <c r="G14554" s="267" t="s">
        <v>1445</v>
      </c>
      <c r="H14554" s="267">
        <v>1</v>
      </c>
      <c r="I14554" s="267" t="s">
        <v>596</v>
      </c>
      <c r="J14554" s="267" t="s">
        <v>2366</v>
      </c>
      <c r="K14554" s="267">
        <v>64</v>
      </c>
      <c r="O14554" s="267" t="s">
        <v>13</v>
      </c>
      <c r="P14554" s="267">
        <v>35130710</v>
      </c>
      <c r="Q14554" s="267" t="s">
        <v>1445</v>
      </c>
      <c r="S14554" s="267">
        <v>115</v>
      </c>
      <c r="T14554" s="267" t="s">
        <v>24</v>
      </c>
      <c r="U14554" s="267" t="s">
        <v>1626</v>
      </c>
      <c r="V14554" s="267" t="s">
        <v>13</v>
      </c>
      <c r="W14554" s="267">
        <v>5493162</v>
      </c>
      <c r="X14554" s="267" t="s">
        <v>2823</v>
      </c>
      <c r="Y14554" s="267">
        <v>35130710</v>
      </c>
      <c r="AD14554" s="267" t="s">
        <v>24</v>
      </c>
      <c r="AF14554" s="267" t="s">
        <v>24</v>
      </c>
      <c r="AG14554" s="267" t="s">
        <v>24</v>
      </c>
    </row>
    <row r="14555" spans="3:33" ht="409.5">
      <c r="C14555" s="267" t="s">
        <v>2108</v>
      </c>
      <c r="D14555" s="267" t="s">
        <v>150</v>
      </c>
      <c r="E14555" s="267">
        <v>1</v>
      </c>
      <c r="F14555" s="267" t="s">
        <v>1444</v>
      </c>
      <c r="G14555" s="267" t="s">
        <v>1445</v>
      </c>
      <c r="H14555" s="267">
        <v>1</v>
      </c>
      <c r="I14555" s="267" t="s">
        <v>596</v>
      </c>
      <c r="J14555" s="267" t="s">
        <v>1627</v>
      </c>
      <c r="O14555" s="267" t="s">
        <v>13</v>
      </c>
      <c r="P14555" s="267">
        <v>35142991</v>
      </c>
      <c r="Q14555" s="267" t="s">
        <v>1445</v>
      </c>
      <c r="S14555" s="267">
        <v>116</v>
      </c>
      <c r="T14555" s="267" t="s">
        <v>13</v>
      </c>
      <c r="U14555" s="267" t="s">
        <v>1446</v>
      </c>
      <c r="V14555" s="267" t="s">
        <v>24</v>
      </c>
      <c r="W14555" s="267">
        <v>5526610</v>
      </c>
      <c r="X14555" s="267">
        <v>35142991</v>
      </c>
      <c r="Y14555" s="267">
        <v>35142991</v>
      </c>
      <c r="Z14555" s="267">
        <v>4</v>
      </c>
      <c r="AA14555" s="267" t="s">
        <v>2011</v>
      </c>
      <c r="AB14555" s="270" t="s">
        <v>2109</v>
      </c>
      <c r="AD14555" s="267" t="s">
        <v>13</v>
      </c>
      <c r="AF14555" s="267" t="s">
        <v>24</v>
      </c>
      <c r="AG14555" s="267" t="s">
        <v>24</v>
      </c>
    </row>
    <row r="14556" spans="3:33" ht="409.5">
      <c r="C14556" s="267" t="s">
        <v>2108</v>
      </c>
      <c r="D14556" s="267" t="s">
        <v>150</v>
      </c>
      <c r="E14556" s="267">
        <v>322</v>
      </c>
      <c r="F14556" s="267" t="s">
        <v>1444</v>
      </c>
      <c r="G14556" s="267" t="s">
        <v>1445</v>
      </c>
      <c r="H14556" s="267">
        <v>1</v>
      </c>
      <c r="I14556" s="267" t="s">
        <v>596</v>
      </c>
      <c r="J14556" s="267" t="s">
        <v>1627</v>
      </c>
      <c r="O14556" s="267" t="s">
        <v>13</v>
      </c>
      <c r="P14556" s="267">
        <v>35142991</v>
      </c>
      <c r="Q14556" s="267" t="s">
        <v>1445</v>
      </c>
      <c r="S14556" s="267">
        <v>116</v>
      </c>
      <c r="T14556" s="267" t="s">
        <v>24</v>
      </c>
      <c r="U14556" s="267" t="s">
        <v>2018</v>
      </c>
      <c r="V14556" s="267" t="s">
        <v>13</v>
      </c>
      <c r="W14556" s="267">
        <v>5526610</v>
      </c>
      <c r="X14556" s="267" t="s">
        <v>2110</v>
      </c>
      <c r="Y14556" s="267">
        <v>35142991</v>
      </c>
      <c r="Z14556" s="267">
        <v>4</v>
      </c>
      <c r="AA14556" s="267" t="s">
        <v>2011</v>
      </c>
      <c r="AB14556" s="270" t="s">
        <v>2109</v>
      </c>
      <c r="AD14556" s="267" t="s">
        <v>24</v>
      </c>
      <c r="AF14556" s="267" t="s">
        <v>24</v>
      </c>
      <c r="AG14556" s="267" t="s">
        <v>24</v>
      </c>
    </row>
    <row r="14557" spans="3:33" ht="409.5">
      <c r="C14557" s="267" t="s">
        <v>2108</v>
      </c>
      <c r="D14557" s="267" t="s">
        <v>150</v>
      </c>
      <c r="E14557" s="267">
        <v>129</v>
      </c>
      <c r="F14557" s="267" t="s">
        <v>1444</v>
      </c>
      <c r="G14557" s="267" t="s">
        <v>1445</v>
      </c>
      <c r="H14557" s="267">
        <v>1</v>
      </c>
      <c r="I14557" s="267" t="s">
        <v>596</v>
      </c>
      <c r="J14557" s="267" t="s">
        <v>1627</v>
      </c>
      <c r="O14557" s="267" t="s">
        <v>24</v>
      </c>
      <c r="P14557" s="267">
        <v>35142991</v>
      </c>
      <c r="Q14557" s="267" t="s">
        <v>1445</v>
      </c>
      <c r="S14557" s="267">
        <v>116</v>
      </c>
      <c r="T14557" s="267" t="s">
        <v>13</v>
      </c>
      <c r="U14557" s="267" t="s">
        <v>1468</v>
      </c>
      <c r="V14557" s="267" t="s">
        <v>13</v>
      </c>
      <c r="W14557" s="267">
        <v>5526610</v>
      </c>
      <c r="X14557" s="267">
        <v>13525443</v>
      </c>
      <c r="Y14557" s="267">
        <v>35142991</v>
      </c>
      <c r="Z14557" s="267">
        <v>4</v>
      </c>
      <c r="AA14557" s="267" t="s">
        <v>2011</v>
      </c>
      <c r="AB14557" s="270" t="s">
        <v>2109</v>
      </c>
      <c r="AD14557" s="267" t="s">
        <v>13</v>
      </c>
      <c r="AF14557" s="267" t="s">
        <v>24</v>
      </c>
      <c r="AG14557" s="267" t="s">
        <v>24</v>
      </c>
    </row>
    <row r="14558" spans="3:33" ht="409.5">
      <c r="C14558" s="267" t="s">
        <v>2108</v>
      </c>
      <c r="D14558" s="267" t="s">
        <v>150</v>
      </c>
      <c r="E14558" s="267">
        <v>1354</v>
      </c>
      <c r="F14558" s="267" t="s">
        <v>1444</v>
      </c>
      <c r="G14558" s="267" t="s">
        <v>1445</v>
      </c>
      <c r="H14558" s="267">
        <v>1</v>
      </c>
      <c r="I14558" s="267" t="s">
        <v>596</v>
      </c>
      <c r="J14558" s="267" t="s">
        <v>1627</v>
      </c>
      <c r="O14558" s="267" t="s">
        <v>24</v>
      </c>
      <c r="P14558" s="267">
        <v>35142991</v>
      </c>
      <c r="Q14558" s="267" t="s">
        <v>1445</v>
      </c>
      <c r="S14558" s="267">
        <v>116</v>
      </c>
      <c r="T14558" s="267" t="s">
        <v>13</v>
      </c>
      <c r="U14558" s="267" t="s">
        <v>1451</v>
      </c>
      <c r="V14558" s="267" t="s">
        <v>13</v>
      </c>
      <c r="W14558" s="267">
        <v>5526610</v>
      </c>
      <c r="X14558" s="267">
        <v>13533119</v>
      </c>
      <c r="Y14558" s="267">
        <v>35142991</v>
      </c>
      <c r="Z14558" s="267">
        <v>4</v>
      </c>
      <c r="AA14558" s="267" t="s">
        <v>2011</v>
      </c>
      <c r="AB14558" s="270" t="s">
        <v>2109</v>
      </c>
      <c r="AD14558" s="267" t="s">
        <v>13</v>
      </c>
      <c r="AF14558" s="267" t="s">
        <v>24</v>
      </c>
      <c r="AG14558" s="267" t="s">
        <v>24</v>
      </c>
    </row>
    <row r="14559" spans="3:33">
      <c r="C14559" s="267" t="s">
        <v>2031</v>
      </c>
      <c r="D14559" s="267" t="s">
        <v>727</v>
      </c>
      <c r="E14559" s="267">
        <v>1354</v>
      </c>
      <c r="F14559" s="267" t="s">
        <v>1444</v>
      </c>
      <c r="G14559" s="267" t="s">
        <v>1445</v>
      </c>
      <c r="H14559" s="267">
        <v>1</v>
      </c>
      <c r="I14559" s="267" t="s">
        <v>596</v>
      </c>
      <c r="J14559" s="267" t="s">
        <v>1627</v>
      </c>
      <c r="K14559" s="267" t="s">
        <v>1627</v>
      </c>
      <c r="O14559" s="267" t="s">
        <v>24</v>
      </c>
      <c r="P14559" s="267">
        <v>35152553</v>
      </c>
      <c r="Q14559" s="267" t="s">
        <v>1445</v>
      </c>
      <c r="S14559" s="267">
        <v>117</v>
      </c>
      <c r="T14559" s="267" t="s">
        <v>13</v>
      </c>
      <c r="U14559" s="267" t="s">
        <v>1451</v>
      </c>
      <c r="V14559" s="267" t="s">
        <v>13</v>
      </c>
      <c r="W14559" s="267">
        <v>5554132</v>
      </c>
      <c r="X14559" s="267">
        <v>13525907</v>
      </c>
      <c r="Y14559" s="267">
        <v>35152553</v>
      </c>
      <c r="Z14559" s="267">
        <v>4</v>
      </c>
      <c r="AA14559" s="267" t="s">
        <v>2011</v>
      </c>
      <c r="AB14559" s="267" t="s">
        <v>2032</v>
      </c>
      <c r="AD14559" s="267" t="s">
        <v>13</v>
      </c>
      <c r="AF14559" s="267" t="s">
        <v>24</v>
      </c>
      <c r="AG14559" s="267" t="s">
        <v>24</v>
      </c>
    </row>
    <row r="14560" spans="3:33">
      <c r="C14560" s="267" t="s">
        <v>2031</v>
      </c>
      <c r="D14560" s="267" t="s">
        <v>727</v>
      </c>
      <c r="E14560" s="267">
        <v>1402</v>
      </c>
      <c r="F14560" s="267" t="s">
        <v>1444</v>
      </c>
      <c r="G14560" s="267" t="s">
        <v>1445</v>
      </c>
      <c r="H14560" s="267">
        <v>1</v>
      </c>
      <c r="I14560" s="267" t="s">
        <v>596</v>
      </c>
      <c r="J14560" s="267" t="s">
        <v>1627</v>
      </c>
      <c r="K14560" s="267" t="s">
        <v>1627</v>
      </c>
      <c r="O14560" s="267" t="s">
        <v>13</v>
      </c>
      <c r="P14560" s="267">
        <v>35152553</v>
      </c>
      <c r="Q14560" s="267" t="s">
        <v>1445</v>
      </c>
      <c r="S14560" s="267">
        <v>117</v>
      </c>
      <c r="T14560" s="267" t="s">
        <v>24</v>
      </c>
      <c r="U14560" s="267" t="s">
        <v>1626</v>
      </c>
      <c r="V14560" s="267" t="s">
        <v>13</v>
      </c>
      <c r="W14560" s="267">
        <v>5554132</v>
      </c>
      <c r="X14560" s="267" t="s">
        <v>2033</v>
      </c>
      <c r="Y14560" s="267">
        <v>35152553</v>
      </c>
      <c r="Z14560" s="267">
        <v>4</v>
      </c>
      <c r="AA14560" s="267" t="s">
        <v>2011</v>
      </c>
      <c r="AB14560" s="267" t="s">
        <v>2032</v>
      </c>
      <c r="AD14560" s="267" t="s">
        <v>24</v>
      </c>
      <c r="AF14560" s="267" t="s">
        <v>24</v>
      </c>
      <c r="AG14560" s="267" t="s">
        <v>24</v>
      </c>
    </row>
    <row r="14561" spans="3:33">
      <c r="C14561" s="267" t="s">
        <v>2031</v>
      </c>
      <c r="D14561" s="267" t="s">
        <v>727</v>
      </c>
      <c r="E14561" s="267">
        <v>1</v>
      </c>
      <c r="F14561" s="267" t="s">
        <v>1444</v>
      </c>
      <c r="G14561" s="267" t="s">
        <v>1445</v>
      </c>
      <c r="H14561" s="267">
        <v>1</v>
      </c>
      <c r="I14561" s="267" t="s">
        <v>596</v>
      </c>
      <c r="J14561" s="267" t="s">
        <v>1627</v>
      </c>
      <c r="K14561" s="267" t="s">
        <v>1627</v>
      </c>
      <c r="O14561" s="267" t="s">
        <v>13</v>
      </c>
      <c r="P14561" s="267">
        <v>35152553</v>
      </c>
      <c r="Q14561" s="267" t="s">
        <v>1445</v>
      </c>
      <c r="S14561" s="267">
        <v>117</v>
      </c>
      <c r="T14561" s="267" t="s">
        <v>13</v>
      </c>
      <c r="U14561" s="267" t="s">
        <v>1446</v>
      </c>
      <c r="V14561" s="267" t="s">
        <v>24</v>
      </c>
      <c r="W14561" s="267">
        <v>5554132</v>
      </c>
      <c r="X14561" s="267">
        <v>35152553</v>
      </c>
      <c r="Y14561" s="267">
        <v>35152553</v>
      </c>
      <c r="Z14561" s="267">
        <v>4</v>
      </c>
      <c r="AA14561" s="267" t="s">
        <v>2011</v>
      </c>
      <c r="AB14561" s="267" t="s">
        <v>2032</v>
      </c>
      <c r="AD14561" s="267" t="s">
        <v>13</v>
      </c>
      <c r="AF14561" s="267" t="s">
        <v>24</v>
      </c>
      <c r="AG14561" s="267" t="s">
        <v>24</v>
      </c>
    </row>
    <row r="14562" spans="3:33">
      <c r="C14562" s="267" t="s">
        <v>2031</v>
      </c>
      <c r="D14562" s="267" t="s">
        <v>727</v>
      </c>
      <c r="E14562" s="267">
        <v>129</v>
      </c>
      <c r="F14562" s="267" t="s">
        <v>1444</v>
      </c>
      <c r="G14562" s="267" t="s">
        <v>1445</v>
      </c>
      <c r="H14562" s="267">
        <v>1</v>
      </c>
      <c r="I14562" s="267" t="s">
        <v>596</v>
      </c>
      <c r="J14562" s="267" t="s">
        <v>1627</v>
      </c>
      <c r="K14562" s="267" t="s">
        <v>1627</v>
      </c>
      <c r="O14562" s="267" t="s">
        <v>24</v>
      </c>
      <c r="P14562" s="267">
        <v>35152553</v>
      </c>
      <c r="Q14562" s="267" t="s">
        <v>1445</v>
      </c>
      <c r="S14562" s="267">
        <v>117</v>
      </c>
      <c r="T14562" s="267" t="s">
        <v>13</v>
      </c>
      <c r="U14562" s="267" t="s">
        <v>1468</v>
      </c>
      <c r="V14562" s="267" t="s">
        <v>13</v>
      </c>
      <c r="W14562" s="267">
        <v>5554132</v>
      </c>
      <c r="X14562" s="267">
        <v>13525907</v>
      </c>
      <c r="Y14562" s="267">
        <v>35152553</v>
      </c>
      <c r="Z14562" s="267">
        <v>4</v>
      </c>
      <c r="AA14562" s="267" t="s">
        <v>2011</v>
      </c>
      <c r="AB14562" s="267" t="s">
        <v>2032</v>
      </c>
      <c r="AD14562" s="267" t="s">
        <v>13</v>
      </c>
      <c r="AF14562" s="267" t="s">
        <v>24</v>
      </c>
      <c r="AG14562" s="267" t="s">
        <v>24</v>
      </c>
    </row>
    <row r="14563" spans="3:33">
      <c r="C14563" s="267" t="s">
        <v>2961</v>
      </c>
      <c r="D14563" s="267" t="s">
        <v>727</v>
      </c>
      <c r="E14563" s="267">
        <v>1</v>
      </c>
      <c r="F14563" s="267" t="s">
        <v>1444</v>
      </c>
      <c r="G14563" s="267" t="s">
        <v>1445</v>
      </c>
      <c r="H14563" s="267">
        <v>1</v>
      </c>
      <c r="I14563" s="267" t="s">
        <v>1705</v>
      </c>
      <c r="J14563" s="267" t="s">
        <v>1706</v>
      </c>
      <c r="K14563" s="267" t="s">
        <v>1707</v>
      </c>
      <c r="L14563" s="267" t="s">
        <v>2563</v>
      </c>
      <c r="O14563" s="267" t="s">
        <v>13</v>
      </c>
      <c r="P14563" s="267">
        <v>35166388</v>
      </c>
      <c r="Q14563" s="267" t="s">
        <v>1445</v>
      </c>
      <c r="S14563" s="267">
        <v>118</v>
      </c>
      <c r="T14563" s="267" t="s">
        <v>13</v>
      </c>
      <c r="U14563" s="267" t="s">
        <v>1446</v>
      </c>
      <c r="V14563" s="267" t="s">
        <v>24</v>
      </c>
      <c r="W14563" s="267">
        <v>5593350</v>
      </c>
      <c r="X14563" s="267">
        <v>35166388</v>
      </c>
      <c r="Y14563" s="267">
        <v>35166388</v>
      </c>
      <c r="AD14563" s="267" t="s">
        <v>13</v>
      </c>
      <c r="AF14563" s="267" t="s">
        <v>24</v>
      </c>
      <c r="AG14563" s="267" t="s">
        <v>24</v>
      </c>
    </row>
    <row r="14564" spans="3:33">
      <c r="C14564" s="267" t="s">
        <v>2961</v>
      </c>
      <c r="D14564" s="267" t="s">
        <v>727</v>
      </c>
      <c r="E14564" s="267">
        <v>3708</v>
      </c>
      <c r="F14564" s="267" t="s">
        <v>1444</v>
      </c>
      <c r="G14564" s="267" t="s">
        <v>1445</v>
      </c>
      <c r="H14564" s="267">
        <v>1</v>
      </c>
      <c r="I14564" s="267" t="s">
        <v>1705</v>
      </c>
      <c r="J14564" s="267" t="s">
        <v>1706</v>
      </c>
      <c r="K14564" s="267" t="s">
        <v>1707</v>
      </c>
      <c r="L14564" s="267" t="s">
        <v>2563</v>
      </c>
      <c r="O14564" s="267" t="s">
        <v>13</v>
      </c>
      <c r="P14564" s="267">
        <v>35166388</v>
      </c>
      <c r="Q14564" s="267" t="s">
        <v>1445</v>
      </c>
      <c r="S14564" s="267">
        <v>118</v>
      </c>
      <c r="T14564" s="267" t="s">
        <v>24</v>
      </c>
      <c r="U14564" s="267" t="s">
        <v>1709</v>
      </c>
      <c r="V14564" s="267" t="s">
        <v>13</v>
      </c>
      <c r="W14564" s="267">
        <v>5593350</v>
      </c>
      <c r="X14564" s="267" t="s">
        <v>2962</v>
      </c>
      <c r="Y14564" s="267">
        <v>35166388</v>
      </c>
      <c r="AD14564" s="267" t="s">
        <v>24</v>
      </c>
      <c r="AG14564" s="267" t="s">
        <v>24</v>
      </c>
    </row>
    <row r="14565" spans="3:33">
      <c r="C14565" s="267" t="s">
        <v>2597</v>
      </c>
      <c r="D14565" s="267" t="s">
        <v>727</v>
      </c>
      <c r="E14565" s="267">
        <v>1354</v>
      </c>
      <c r="F14565" s="267" t="s">
        <v>1444</v>
      </c>
      <c r="H14565" s="267">
        <v>1</v>
      </c>
      <c r="I14565" s="267" t="s">
        <v>596</v>
      </c>
      <c r="J14565" s="267">
        <v>0.64</v>
      </c>
      <c r="K14565" s="267" t="s">
        <v>1986</v>
      </c>
      <c r="O14565" s="267" t="s">
        <v>24</v>
      </c>
      <c r="P14565" s="267">
        <v>35289942</v>
      </c>
      <c r="Q14565" s="267" t="s">
        <v>1445</v>
      </c>
      <c r="S14565" s="267">
        <v>119</v>
      </c>
      <c r="T14565" s="267" t="s">
        <v>13</v>
      </c>
      <c r="U14565" s="267" t="s">
        <v>1451</v>
      </c>
      <c r="V14565" s="267" t="s">
        <v>13</v>
      </c>
      <c r="W14565" s="267">
        <v>5635090</v>
      </c>
      <c r="X14565" s="267">
        <v>13518220</v>
      </c>
      <c r="Y14565" s="267">
        <v>35289942</v>
      </c>
      <c r="AD14565" s="267" t="s">
        <v>13</v>
      </c>
      <c r="AF14565" s="267" t="s">
        <v>24</v>
      </c>
      <c r="AG14565" s="267" t="s">
        <v>24</v>
      </c>
    </row>
    <row r="14566" spans="3:33">
      <c r="C14566" s="267" t="s">
        <v>2597</v>
      </c>
      <c r="D14566" s="267" t="s">
        <v>727</v>
      </c>
      <c r="E14566" s="267">
        <v>219</v>
      </c>
      <c r="F14566" s="267" t="s">
        <v>1444</v>
      </c>
      <c r="G14566" s="267" t="s">
        <v>1456</v>
      </c>
      <c r="H14566" s="267">
        <v>1</v>
      </c>
      <c r="I14566" s="267" t="s">
        <v>596</v>
      </c>
      <c r="J14566" s="267">
        <v>0.64</v>
      </c>
      <c r="K14566" s="267" t="s">
        <v>1986</v>
      </c>
      <c r="O14566" s="267" t="s">
        <v>13</v>
      </c>
      <c r="P14566" s="267">
        <v>35289942</v>
      </c>
      <c r="Q14566" s="267" t="s">
        <v>1445</v>
      </c>
      <c r="S14566" s="267">
        <v>119</v>
      </c>
      <c r="T14566" s="267" t="s">
        <v>13</v>
      </c>
      <c r="U14566" s="267" t="s">
        <v>1457</v>
      </c>
      <c r="V14566" s="267" t="s">
        <v>13</v>
      </c>
      <c r="W14566" s="267">
        <v>5635090</v>
      </c>
      <c r="X14566" s="267" t="s">
        <v>2599</v>
      </c>
      <c r="Y14566" s="267">
        <v>35289942</v>
      </c>
      <c r="AD14566" s="267" t="s">
        <v>13</v>
      </c>
      <c r="AF14566" s="267" t="s">
        <v>24</v>
      </c>
      <c r="AG14566" s="267" t="s">
        <v>24</v>
      </c>
    </row>
    <row r="14567" spans="3:33">
      <c r="C14567" s="267" t="s">
        <v>2597</v>
      </c>
      <c r="D14567" s="267" t="s">
        <v>727</v>
      </c>
      <c r="E14567" s="267">
        <v>1</v>
      </c>
      <c r="F14567" s="267" t="s">
        <v>1444</v>
      </c>
      <c r="G14567" s="267" t="s">
        <v>1445</v>
      </c>
      <c r="H14567" s="267">
        <v>1</v>
      </c>
      <c r="I14567" s="267" t="s">
        <v>596</v>
      </c>
      <c r="J14567" s="267">
        <v>0.64</v>
      </c>
      <c r="K14567" s="267" t="s">
        <v>1986</v>
      </c>
      <c r="O14567" s="267" t="s">
        <v>13</v>
      </c>
      <c r="P14567" s="267">
        <v>35289942</v>
      </c>
      <c r="Q14567" s="267" t="s">
        <v>1445</v>
      </c>
      <c r="S14567" s="267">
        <v>119</v>
      </c>
      <c r="T14567" s="267" t="s">
        <v>13</v>
      </c>
      <c r="U14567" s="267" t="s">
        <v>1446</v>
      </c>
      <c r="V14567" s="267" t="s">
        <v>24</v>
      </c>
      <c r="W14567" s="267">
        <v>5635090</v>
      </c>
      <c r="X14567" s="267">
        <v>35289942</v>
      </c>
      <c r="Y14567" s="267">
        <v>35289942</v>
      </c>
      <c r="AD14567" s="267" t="s">
        <v>13</v>
      </c>
      <c r="AF14567" s="267" t="s">
        <v>24</v>
      </c>
      <c r="AG14567" s="267" t="s">
        <v>24</v>
      </c>
    </row>
    <row r="14568" spans="3:33">
      <c r="C14568" s="267" t="s">
        <v>2597</v>
      </c>
      <c r="D14568" s="267" t="s">
        <v>727</v>
      </c>
      <c r="E14568" s="267">
        <v>18206</v>
      </c>
      <c r="F14568" s="267" t="s">
        <v>1444</v>
      </c>
      <c r="G14568" s="267" t="s">
        <v>1445</v>
      </c>
      <c r="H14568" s="267">
        <v>1</v>
      </c>
      <c r="I14568" s="267" t="s">
        <v>596</v>
      </c>
      <c r="J14568" s="267">
        <v>0.64</v>
      </c>
      <c r="K14568" s="267" t="s">
        <v>1986</v>
      </c>
      <c r="O14568" s="267" t="s">
        <v>13</v>
      </c>
      <c r="P14568" s="267">
        <v>35289942</v>
      </c>
      <c r="Q14568" s="267" t="s">
        <v>1445</v>
      </c>
      <c r="S14568" s="267">
        <v>119</v>
      </c>
      <c r="T14568" s="267" t="s">
        <v>24</v>
      </c>
      <c r="U14568" s="267" t="s">
        <v>1491</v>
      </c>
      <c r="V14568" s="267" t="s">
        <v>13</v>
      </c>
      <c r="W14568" s="267">
        <v>5635090</v>
      </c>
      <c r="X14568" s="267" t="s">
        <v>2598</v>
      </c>
      <c r="Y14568" s="267">
        <v>35289942</v>
      </c>
      <c r="AD14568" s="267" t="s">
        <v>24</v>
      </c>
      <c r="AF14568" s="267" t="s">
        <v>24</v>
      </c>
      <c r="AG14568" s="267" t="s">
        <v>24</v>
      </c>
    </row>
    <row r="14569" spans="3:33">
      <c r="C14569" s="267" t="s">
        <v>2948</v>
      </c>
      <c r="D14569" s="267" t="s">
        <v>41</v>
      </c>
      <c r="E14569" s="267">
        <v>129</v>
      </c>
      <c r="F14569" s="267" t="s">
        <v>1444</v>
      </c>
      <c r="G14569" s="267" t="s">
        <v>1445</v>
      </c>
      <c r="H14569" s="267">
        <v>1</v>
      </c>
      <c r="I14569" s="267" t="s">
        <v>596</v>
      </c>
      <c r="J14569" s="267">
        <v>1.2</v>
      </c>
      <c r="O14569" s="267" t="s">
        <v>24</v>
      </c>
      <c r="P14569" s="267">
        <v>35311601</v>
      </c>
      <c r="Q14569" s="267" t="s">
        <v>1445</v>
      </c>
      <c r="S14569" s="267">
        <v>120</v>
      </c>
      <c r="T14569" s="267" t="s">
        <v>13</v>
      </c>
      <c r="U14569" s="267" t="s">
        <v>1468</v>
      </c>
      <c r="V14569" s="267" t="s">
        <v>13</v>
      </c>
      <c r="W14569" s="267">
        <v>6009162</v>
      </c>
      <c r="X14569" s="267">
        <v>13532423</v>
      </c>
      <c r="Y14569" s="267">
        <v>35311601</v>
      </c>
      <c r="AD14569" s="267" t="s">
        <v>13</v>
      </c>
      <c r="AF14569" s="267" t="s">
        <v>24</v>
      </c>
      <c r="AG14569" s="267" t="s">
        <v>24</v>
      </c>
    </row>
    <row r="14570" spans="3:33">
      <c r="C14570" s="267" t="s">
        <v>2948</v>
      </c>
      <c r="D14570" s="267" t="s">
        <v>41</v>
      </c>
      <c r="E14570" s="267">
        <v>1354</v>
      </c>
      <c r="F14570" s="267" t="s">
        <v>1444</v>
      </c>
      <c r="G14570" s="267" t="s">
        <v>1445</v>
      </c>
      <c r="H14570" s="267">
        <v>1</v>
      </c>
      <c r="I14570" s="267" t="s">
        <v>596</v>
      </c>
      <c r="J14570" s="267">
        <v>1.2</v>
      </c>
      <c r="O14570" s="267" t="s">
        <v>24</v>
      </c>
      <c r="P14570" s="267">
        <v>35311601</v>
      </c>
      <c r="Q14570" s="267" t="s">
        <v>1445</v>
      </c>
      <c r="S14570" s="267">
        <v>120</v>
      </c>
      <c r="T14570" s="267" t="s">
        <v>13</v>
      </c>
      <c r="U14570" s="267" t="s">
        <v>1451</v>
      </c>
      <c r="V14570" s="267" t="s">
        <v>13</v>
      </c>
      <c r="W14570" s="267">
        <v>6009162</v>
      </c>
      <c r="X14570" s="267">
        <v>13532423</v>
      </c>
      <c r="Y14570" s="267">
        <v>35311601</v>
      </c>
      <c r="AD14570" s="267" t="s">
        <v>13</v>
      </c>
      <c r="AF14570" s="267" t="s">
        <v>24</v>
      </c>
      <c r="AG14570" s="267" t="s">
        <v>24</v>
      </c>
    </row>
    <row r="14571" spans="3:33">
      <c r="C14571" s="267" t="s">
        <v>2948</v>
      </c>
      <c r="D14571" s="267" t="s">
        <v>41</v>
      </c>
      <c r="E14571" s="267">
        <v>1</v>
      </c>
      <c r="F14571" s="267" t="s">
        <v>1444</v>
      </c>
      <c r="G14571" s="267" t="s">
        <v>1445</v>
      </c>
      <c r="H14571" s="267">
        <v>1</v>
      </c>
      <c r="I14571" s="267" t="s">
        <v>596</v>
      </c>
      <c r="J14571" s="267">
        <v>1.2</v>
      </c>
      <c r="O14571" s="267" t="s">
        <v>13</v>
      </c>
      <c r="P14571" s="267">
        <v>35311601</v>
      </c>
      <c r="Q14571" s="267" t="s">
        <v>1445</v>
      </c>
      <c r="S14571" s="267">
        <v>120</v>
      </c>
      <c r="T14571" s="267" t="s">
        <v>13</v>
      </c>
      <c r="U14571" s="267" t="s">
        <v>1446</v>
      </c>
      <c r="V14571" s="267" t="s">
        <v>24</v>
      </c>
      <c r="W14571" s="267">
        <v>6009162</v>
      </c>
      <c r="X14571" s="267">
        <v>35311601</v>
      </c>
      <c r="Y14571" s="267">
        <v>35311601</v>
      </c>
      <c r="AD14571" s="267" t="s">
        <v>13</v>
      </c>
      <c r="AF14571" s="267" t="s">
        <v>24</v>
      </c>
      <c r="AG14571" s="267" t="s">
        <v>24</v>
      </c>
    </row>
    <row r="14572" spans="3:33">
      <c r="C14572" s="267" t="s">
        <v>2948</v>
      </c>
      <c r="D14572" s="267" t="s">
        <v>41</v>
      </c>
      <c r="E14572" s="267">
        <v>322</v>
      </c>
      <c r="F14572" s="267" t="s">
        <v>1444</v>
      </c>
      <c r="G14572" s="267" t="s">
        <v>1445</v>
      </c>
      <c r="H14572" s="267">
        <v>1</v>
      </c>
      <c r="I14572" s="267" t="s">
        <v>596</v>
      </c>
      <c r="J14572" s="267">
        <v>1.2</v>
      </c>
      <c r="O14572" s="267" t="s">
        <v>13</v>
      </c>
      <c r="P14572" s="267">
        <v>35311601</v>
      </c>
      <c r="Q14572" s="267" t="s">
        <v>1445</v>
      </c>
      <c r="S14572" s="267">
        <v>120</v>
      </c>
      <c r="T14572" s="267" t="s">
        <v>24</v>
      </c>
      <c r="U14572" s="267" t="s">
        <v>2018</v>
      </c>
      <c r="V14572" s="267" t="s">
        <v>13</v>
      </c>
      <c r="W14572" s="267">
        <v>6009162</v>
      </c>
      <c r="X14572" s="267" t="s">
        <v>2949</v>
      </c>
      <c r="Y14572" s="267">
        <v>35311601</v>
      </c>
      <c r="AD14572" s="267" t="s">
        <v>24</v>
      </c>
      <c r="AF14572" s="267" t="s">
        <v>24</v>
      </c>
      <c r="AG14572" s="267" t="s">
        <v>24</v>
      </c>
    </row>
    <row r="14573" spans="3:33">
      <c r="C14573" s="267" t="s">
        <v>2301</v>
      </c>
      <c r="D14573" s="267" t="s">
        <v>41</v>
      </c>
      <c r="E14573" s="267">
        <v>1</v>
      </c>
      <c r="F14573" s="267" t="s">
        <v>1444</v>
      </c>
      <c r="G14573" s="267" t="s">
        <v>1445</v>
      </c>
      <c r="H14573" s="267">
        <v>1</v>
      </c>
      <c r="I14573" s="267" t="s">
        <v>596</v>
      </c>
      <c r="J14573" s="267">
        <v>1.2</v>
      </c>
      <c r="O14573" s="267" t="s">
        <v>13</v>
      </c>
      <c r="P14573" s="267">
        <v>35327186</v>
      </c>
      <c r="Q14573" s="267" t="s">
        <v>1445</v>
      </c>
      <c r="S14573" s="267">
        <v>121</v>
      </c>
      <c r="T14573" s="267" t="s">
        <v>13</v>
      </c>
      <c r="U14573" s="267" t="s">
        <v>1446</v>
      </c>
      <c r="V14573" s="267" t="s">
        <v>24</v>
      </c>
      <c r="W14573" s="267">
        <v>6055748</v>
      </c>
      <c r="X14573" s="267">
        <v>35327186</v>
      </c>
      <c r="Y14573" s="267">
        <v>35327186</v>
      </c>
      <c r="AD14573" s="267" t="s">
        <v>13</v>
      </c>
      <c r="AF14573" s="267" t="s">
        <v>24</v>
      </c>
      <c r="AG14573" s="267" t="s">
        <v>24</v>
      </c>
    </row>
    <row r="14574" spans="3:33">
      <c r="C14574" s="267" t="s">
        <v>2301</v>
      </c>
      <c r="D14574" s="267" t="s">
        <v>41</v>
      </c>
      <c r="E14574" s="267">
        <v>322</v>
      </c>
      <c r="F14574" s="267" t="s">
        <v>1444</v>
      </c>
      <c r="G14574" s="267" t="s">
        <v>1445</v>
      </c>
      <c r="H14574" s="267">
        <v>1</v>
      </c>
      <c r="I14574" s="267" t="s">
        <v>596</v>
      </c>
      <c r="J14574" s="267">
        <v>1.2</v>
      </c>
      <c r="O14574" s="267" t="s">
        <v>13</v>
      </c>
      <c r="P14574" s="267">
        <v>35327186</v>
      </c>
      <c r="Q14574" s="267" t="s">
        <v>1445</v>
      </c>
      <c r="S14574" s="267">
        <v>121</v>
      </c>
      <c r="T14574" s="267" t="s">
        <v>24</v>
      </c>
      <c r="U14574" s="267" t="s">
        <v>2018</v>
      </c>
      <c r="V14574" s="267" t="s">
        <v>13</v>
      </c>
      <c r="W14574" s="267">
        <v>6055748</v>
      </c>
      <c r="X14574" s="267" t="s">
        <v>2302</v>
      </c>
      <c r="Y14574" s="267">
        <v>35327186</v>
      </c>
      <c r="AD14574" s="267" t="s">
        <v>24</v>
      </c>
      <c r="AF14574" s="267" t="s">
        <v>24</v>
      </c>
      <c r="AG14574" s="267" t="s">
        <v>24</v>
      </c>
    </row>
    <row r="14575" spans="3:33">
      <c r="C14575" s="267" t="s">
        <v>2301</v>
      </c>
      <c r="D14575" s="267" t="s">
        <v>41</v>
      </c>
      <c r="E14575" s="267">
        <v>1354</v>
      </c>
      <c r="F14575" s="267" t="s">
        <v>1444</v>
      </c>
      <c r="G14575" s="267" t="s">
        <v>1445</v>
      </c>
      <c r="H14575" s="267">
        <v>1</v>
      </c>
      <c r="I14575" s="267" t="s">
        <v>596</v>
      </c>
      <c r="J14575" s="267">
        <v>1.2</v>
      </c>
      <c r="O14575" s="267" t="s">
        <v>24</v>
      </c>
      <c r="P14575" s="267">
        <v>35327186</v>
      </c>
      <c r="Q14575" s="267" t="s">
        <v>1445</v>
      </c>
      <c r="S14575" s="267">
        <v>121</v>
      </c>
      <c r="T14575" s="267" t="s">
        <v>13</v>
      </c>
      <c r="U14575" s="267" t="s">
        <v>1451</v>
      </c>
      <c r="V14575" s="267" t="s">
        <v>13</v>
      </c>
      <c r="W14575" s="267">
        <v>6055748</v>
      </c>
      <c r="X14575" s="267">
        <v>13532428</v>
      </c>
      <c r="Y14575" s="267">
        <v>35327186</v>
      </c>
      <c r="AD14575" s="267" t="s">
        <v>13</v>
      </c>
      <c r="AF14575" s="267" t="s">
        <v>24</v>
      </c>
      <c r="AG14575" s="267" t="s">
        <v>24</v>
      </c>
    </row>
    <row r="14576" spans="3:33">
      <c r="C14576" s="267" t="s">
        <v>2301</v>
      </c>
      <c r="D14576" s="267" t="s">
        <v>41</v>
      </c>
      <c r="E14576" s="267">
        <v>129</v>
      </c>
      <c r="F14576" s="267" t="s">
        <v>1444</v>
      </c>
      <c r="G14576" s="267" t="s">
        <v>1445</v>
      </c>
      <c r="H14576" s="267">
        <v>1</v>
      </c>
      <c r="I14576" s="267" t="s">
        <v>596</v>
      </c>
      <c r="J14576" s="267">
        <v>1.2</v>
      </c>
      <c r="O14576" s="267" t="s">
        <v>24</v>
      </c>
      <c r="P14576" s="267">
        <v>35327186</v>
      </c>
      <c r="Q14576" s="267" t="s">
        <v>1445</v>
      </c>
      <c r="S14576" s="267">
        <v>121</v>
      </c>
      <c r="T14576" s="267" t="s">
        <v>13</v>
      </c>
      <c r="U14576" s="267" t="s">
        <v>1468</v>
      </c>
      <c r="V14576" s="267" t="s">
        <v>13</v>
      </c>
      <c r="W14576" s="267">
        <v>6055748</v>
      </c>
      <c r="X14576" s="267">
        <v>13532428</v>
      </c>
      <c r="Y14576" s="267">
        <v>35327186</v>
      </c>
      <c r="AD14576" s="267" t="s">
        <v>13</v>
      </c>
      <c r="AF14576" s="267" t="s">
        <v>24</v>
      </c>
      <c r="AG14576" s="267" t="s">
        <v>24</v>
      </c>
    </row>
    <row r="14577" spans="3:33" ht="165">
      <c r="C14577" s="267" t="s">
        <v>2111</v>
      </c>
      <c r="D14577" s="267" t="s">
        <v>727</v>
      </c>
      <c r="E14577" s="267">
        <v>1402</v>
      </c>
      <c r="F14577" s="267" t="s">
        <v>1444</v>
      </c>
      <c r="G14577" s="267" t="s">
        <v>1445</v>
      </c>
      <c r="H14577" s="267">
        <v>1</v>
      </c>
      <c r="I14577" s="267" t="s">
        <v>595</v>
      </c>
      <c r="J14577" s="267" t="s">
        <v>2112</v>
      </c>
      <c r="O14577" s="267" t="s">
        <v>13</v>
      </c>
      <c r="P14577" s="267">
        <v>35335940</v>
      </c>
      <c r="Q14577" s="267" t="s">
        <v>1445</v>
      </c>
      <c r="S14577" s="267">
        <v>122</v>
      </c>
      <c r="T14577" s="267" t="s">
        <v>24</v>
      </c>
      <c r="U14577" s="267" t="s">
        <v>1626</v>
      </c>
      <c r="V14577" s="267" t="s">
        <v>13</v>
      </c>
      <c r="W14577" s="267">
        <v>6088674</v>
      </c>
      <c r="X14577" s="267" t="s">
        <v>2114</v>
      </c>
      <c r="Y14577" s="267">
        <v>35335940</v>
      </c>
      <c r="Z14577" s="267">
        <v>4</v>
      </c>
      <c r="AA14577" s="267" t="s">
        <v>2011</v>
      </c>
      <c r="AB14577" s="270" t="s">
        <v>2113</v>
      </c>
      <c r="AD14577" s="267" t="s">
        <v>24</v>
      </c>
      <c r="AF14577" s="267" t="s">
        <v>24</v>
      </c>
      <c r="AG14577" s="267" t="s">
        <v>24</v>
      </c>
    </row>
    <row r="14578" spans="3:33" ht="165">
      <c r="C14578" s="267" t="s">
        <v>2111</v>
      </c>
      <c r="D14578" s="267" t="s">
        <v>727</v>
      </c>
      <c r="E14578" s="267">
        <v>1</v>
      </c>
      <c r="F14578" s="267" t="s">
        <v>1444</v>
      </c>
      <c r="G14578" s="267" t="s">
        <v>1445</v>
      </c>
      <c r="H14578" s="267">
        <v>1</v>
      </c>
      <c r="I14578" s="267" t="s">
        <v>595</v>
      </c>
      <c r="J14578" s="267" t="s">
        <v>2112</v>
      </c>
      <c r="O14578" s="267" t="s">
        <v>13</v>
      </c>
      <c r="P14578" s="267">
        <v>35335940</v>
      </c>
      <c r="Q14578" s="267" t="s">
        <v>1445</v>
      </c>
      <c r="S14578" s="267">
        <v>122</v>
      </c>
      <c r="T14578" s="267" t="s">
        <v>13</v>
      </c>
      <c r="U14578" s="267" t="s">
        <v>1446</v>
      </c>
      <c r="V14578" s="267" t="s">
        <v>24</v>
      </c>
      <c r="W14578" s="267">
        <v>6088674</v>
      </c>
      <c r="X14578" s="267">
        <v>35335940</v>
      </c>
      <c r="Y14578" s="267">
        <v>35335940</v>
      </c>
      <c r="Z14578" s="267">
        <v>4</v>
      </c>
      <c r="AA14578" s="267" t="s">
        <v>2011</v>
      </c>
      <c r="AB14578" s="270" t="s">
        <v>2113</v>
      </c>
      <c r="AD14578" s="267" t="s">
        <v>13</v>
      </c>
      <c r="AF14578" s="267" t="s">
        <v>24</v>
      </c>
      <c r="AG14578" s="267" t="s">
        <v>24</v>
      </c>
    </row>
    <row r="14579" spans="3:33">
      <c r="C14579" s="267" t="s">
        <v>2210</v>
      </c>
      <c r="D14579" s="267" t="s">
        <v>727</v>
      </c>
      <c r="E14579" s="267">
        <v>1354</v>
      </c>
      <c r="F14579" s="267" t="s">
        <v>1444</v>
      </c>
      <c r="H14579" s="267">
        <v>1</v>
      </c>
      <c r="I14579" s="267" t="s">
        <v>596</v>
      </c>
      <c r="J14579" s="267" t="s">
        <v>1986</v>
      </c>
      <c r="O14579" s="267" t="s">
        <v>24</v>
      </c>
      <c r="P14579" s="267">
        <v>35380960</v>
      </c>
      <c r="Q14579" s="267" t="s">
        <v>1445</v>
      </c>
      <c r="S14579" s="267">
        <v>123</v>
      </c>
      <c r="T14579" s="267" t="s">
        <v>24</v>
      </c>
      <c r="U14579" s="267" t="s">
        <v>1451</v>
      </c>
      <c r="V14579" s="267" t="s">
        <v>13</v>
      </c>
      <c r="W14579" s="267">
        <v>6209368</v>
      </c>
      <c r="X14579" s="267">
        <v>13518417</v>
      </c>
      <c r="Y14579" s="267">
        <v>35380960</v>
      </c>
      <c r="AD14579" s="267" t="s">
        <v>13</v>
      </c>
      <c r="AF14579" s="267" t="s">
        <v>24</v>
      </c>
      <c r="AG14579" s="267" t="s">
        <v>24</v>
      </c>
    </row>
    <row r="14580" spans="3:33">
      <c r="C14580" s="267" t="s">
        <v>2210</v>
      </c>
      <c r="D14580" s="267" t="s">
        <v>727</v>
      </c>
      <c r="E14580" s="267">
        <v>18206</v>
      </c>
      <c r="F14580" s="267" t="s">
        <v>1444</v>
      </c>
      <c r="H14580" s="267">
        <v>1</v>
      </c>
      <c r="I14580" s="267" t="s">
        <v>596</v>
      </c>
      <c r="J14580" s="267" t="s">
        <v>1986</v>
      </c>
      <c r="O14580" s="267" t="s">
        <v>13</v>
      </c>
      <c r="P14580" s="267">
        <v>35380960</v>
      </c>
      <c r="Q14580" s="267" t="s">
        <v>1445</v>
      </c>
      <c r="S14580" s="267">
        <v>123</v>
      </c>
      <c r="T14580" s="267" t="s">
        <v>24</v>
      </c>
      <c r="U14580" s="267" t="s">
        <v>1491</v>
      </c>
      <c r="V14580" s="267" t="s">
        <v>13</v>
      </c>
      <c r="W14580" s="267">
        <v>6209368</v>
      </c>
      <c r="X14580" s="267" t="s">
        <v>2211</v>
      </c>
      <c r="Y14580" s="267">
        <v>35380960</v>
      </c>
      <c r="AD14580" s="267" t="s">
        <v>24</v>
      </c>
      <c r="AF14580" s="267" t="s">
        <v>24</v>
      </c>
      <c r="AG14580" s="267" t="s">
        <v>24</v>
      </c>
    </row>
    <row r="14581" spans="3:33">
      <c r="C14581" s="267" t="s">
        <v>2210</v>
      </c>
      <c r="D14581" s="267" t="s">
        <v>727</v>
      </c>
      <c r="E14581" s="267">
        <v>1</v>
      </c>
      <c r="F14581" s="267" t="s">
        <v>1444</v>
      </c>
      <c r="G14581" s="267" t="s">
        <v>1445</v>
      </c>
      <c r="H14581" s="267">
        <v>1</v>
      </c>
      <c r="I14581" s="267" t="s">
        <v>596</v>
      </c>
      <c r="J14581" s="267" t="s">
        <v>1986</v>
      </c>
      <c r="O14581" s="267" t="s">
        <v>13</v>
      </c>
      <c r="P14581" s="267">
        <v>35380960</v>
      </c>
      <c r="Q14581" s="267" t="s">
        <v>1445</v>
      </c>
      <c r="S14581" s="267">
        <v>123</v>
      </c>
      <c r="T14581" s="267" t="s">
        <v>13</v>
      </c>
      <c r="U14581" s="267" t="s">
        <v>1446</v>
      </c>
      <c r="V14581" s="267" t="s">
        <v>24</v>
      </c>
      <c r="W14581" s="267">
        <v>6209368</v>
      </c>
      <c r="X14581" s="267">
        <v>35380960</v>
      </c>
      <c r="Y14581" s="267">
        <v>35380960</v>
      </c>
      <c r="AD14581" s="267" t="s">
        <v>13</v>
      </c>
      <c r="AF14581" s="267" t="s">
        <v>24</v>
      </c>
      <c r="AG14581" s="267" t="s">
        <v>24</v>
      </c>
    </row>
    <row r="14582" spans="3:33">
      <c r="C14582" s="267" t="s">
        <v>2381</v>
      </c>
      <c r="D14582" s="267" t="s">
        <v>727</v>
      </c>
      <c r="E14582" s="267">
        <v>1354</v>
      </c>
      <c r="F14582" s="267" t="s">
        <v>1444</v>
      </c>
      <c r="H14582" s="267">
        <v>1</v>
      </c>
      <c r="I14582" s="267" t="s">
        <v>583</v>
      </c>
      <c r="J14582" s="267" t="s">
        <v>540</v>
      </c>
      <c r="K14582" s="267" t="s">
        <v>2</v>
      </c>
      <c r="O14582" s="267" t="s">
        <v>24</v>
      </c>
      <c r="P14582" s="267">
        <v>35382372</v>
      </c>
      <c r="Q14582" s="267" t="s">
        <v>1445</v>
      </c>
      <c r="S14582" s="267">
        <v>124</v>
      </c>
      <c r="T14582" s="267" t="s">
        <v>13</v>
      </c>
      <c r="U14582" s="267" t="s">
        <v>1451</v>
      </c>
      <c r="V14582" s="267" t="s">
        <v>13</v>
      </c>
      <c r="W14582" s="267">
        <v>6210738</v>
      </c>
      <c r="X14582" s="267">
        <v>84229622</v>
      </c>
      <c r="Y14582" s="267">
        <v>35382372</v>
      </c>
      <c r="AD14582" s="267" t="s">
        <v>13</v>
      </c>
      <c r="AF14582" s="267" t="s">
        <v>24</v>
      </c>
      <c r="AG14582" s="267" t="s">
        <v>24</v>
      </c>
    </row>
    <row r="14583" spans="3:33">
      <c r="C14583" s="267" t="s">
        <v>2381</v>
      </c>
      <c r="D14583" s="267" t="s">
        <v>727</v>
      </c>
      <c r="E14583" s="267">
        <v>170</v>
      </c>
      <c r="F14583" s="267" t="s">
        <v>1444</v>
      </c>
      <c r="G14583" s="267" t="s">
        <v>1445</v>
      </c>
      <c r="H14583" s="267">
        <v>1</v>
      </c>
      <c r="I14583" s="267" t="s">
        <v>583</v>
      </c>
      <c r="J14583" s="267" t="s">
        <v>540</v>
      </c>
      <c r="K14583" s="267" t="s">
        <v>2</v>
      </c>
      <c r="O14583" s="267" t="s">
        <v>13</v>
      </c>
      <c r="P14583" s="267">
        <v>35382372</v>
      </c>
      <c r="Q14583" s="267" t="s">
        <v>1445</v>
      </c>
      <c r="S14583" s="267">
        <v>124</v>
      </c>
      <c r="T14583" s="267" t="s">
        <v>24</v>
      </c>
      <c r="U14583" s="267" t="s">
        <v>2382</v>
      </c>
      <c r="V14583" s="267" t="s">
        <v>13</v>
      </c>
      <c r="W14583" s="267">
        <v>6210738</v>
      </c>
      <c r="X14583" s="267" t="s">
        <v>2927</v>
      </c>
      <c r="Y14583" s="267">
        <v>35382372</v>
      </c>
      <c r="AD14583" s="267" t="s">
        <v>24</v>
      </c>
      <c r="AF14583" s="267" t="s">
        <v>24</v>
      </c>
      <c r="AG14583" s="267" t="s">
        <v>24</v>
      </c>
    </row>
    <row r="14584" spans="3:33">
      <c r="C14584" s="267" t="s">
        <v>2381</v>
      </c>
      <c r="D14584" s="267" t="s">
        <v>727</v>
      </c>
      <c r="E14584" s="267">
        <v>1</v>
      </c>
      <c r="F14584" s="267" t="s">
        <v>1444</v>
      </c>
      <c r="G14584" s="267" t="s">
        <v>1445</v>
      </c>
      <c r="H14584" s="267">
        <v>1</v>
      </c>
      <c r="I14584" s="267" t="s">
        <v>583</v>
      </c>
      <c r="J14584" s="267" t="s">
        <v>540</v>
      </c>
      <c r="K14584" s="267" t="s">
        <v>2</v>
      </c>
      <c r="O14584" s="267" t="s">
        <v>13</v>
      </c>
      <c r="P14584" s="267">
        <v>35382372</v>
      </c>
      <c r="Q14584" s="267" t="s">
        <v>1445</v>
      </c>
      <c r="S14584" s="267">
        <v>124</v>
      </c>
      <c r="T14584" s="267" t="s">
        <v>13</v>
      </c>
      <c r="U14584" s="267" t="s">
        <v>1446</v>
      </c>
      <c r="V14584" s="267" t="s">
        <v>24</v>
      </c>
      <c r="W14584" s="267">
        <v>6210738</v>
      </c>
      <c r="X14584" s="267">
        <v>35382372</v>
      </c>
      <c r="Y14584" s="267">
        <v>35382372</v>
      </c>
      <c r="AD14584" s="267" t="s">
        <v>13</v>
      </c>
      <c r="AF14584" s="267" t="s">
        <v>24</v>
      </c>
      <c r="AG14584" s="267" t="s">
        <v>24</v>
      </c>
    </row>
    <row r="14585" spans="3:33">
      <c r="C14585" s="267" t="s">
        <v>2946</v>
      </c>
      <c r="D14585" s="267" t="s">
        <v>727</v>
      </c>
      <c r="E14585" s="267">
        <v>1</v>
      </c>
      <c r="F14585" s="267" t="s">
        <v>1444</v>
      </c>
      <c r="G14585" s="267" t="s">
        <v>1445</v>
      </c>
      <c r="H14585" s="267">
        <v>1</v>
      </c>
      <c r="I14585" s="267" t="s">
        <v>1705</v>
      </c>
      <c r="J14585" s="267" t="s">
        <v>1706</v>
      </c>
      <c r="K14585" s="267" t="s">
        <v>1707</v>
      </c>
      <c r="L14585" s="267" t="s">
        <v>1708</v>
      </c>
      <c r="O14585" s="267" t="s">
        <v>13</v>
      </c>
      <c r="P14585" s="267">
        <v>35386007</v>
      </c>
      <c r="Q14585" s="267" t="s">
        <v>1445</v>
      </c>
      <c r="S14585" s="267">
        <v>125</v>
      </c>
      <c r="T14585" s="267" t="s">
        <v>13</v>
      </c>
      <c r="U14585" s="267" t="s">
        <v>1446</v>
      </c>
      <c r="V14585" s="267" t="s">
        <v>24</v>
      </c>
      <c r="W14585" s="267">
        <v>6223624</v>
      </c>
      <c r="X14585" s="267">
        <v>35386007</v>
      </c>
      <c r="Y14585" s="267">
        <v>35386007</v>
      </c>
      <c r="AD14585" s="267" t="s">
        <v>13</v>
      </c>
      <c r="AF14585" s="267" t="s">
        <v>24</v>
      </c>
      <c r="AG14585" s="267" t="s">
        <v>24</v>
      </c>
    </row>
    <row r="14586" spans="3:33">
      <c r="C14586" s="267" t="s">
        <v>2946</v>
      </c>
      <c r="D14586" s="267" t="s">
        <v>727</v>
      </c>
      <c r="E14586" s="267">
        <v>2396</v>
      </c>
      <c r="F14586" s="267" t="s">
        <v>1444</v>
      </c>
      <c r="G14586" s="267" t="s">
        <v>1445</v>
      </c>
      <c r="H14586" s="267">
        <v>1</v>
      </c>
      <c r="I14586" s="267" t="s">
        <v>1705</v>
      </c>
      <c r="J14586" s="267" t="s">
        <v>1706</v>
      </c>
      <c r="K14586" s="267" t="s">
        <v>1707</v>
      </c>
      <c r="L14586" s="267" t="s">
        <v>1708</v>
      </c>
      <c r="O14586" s="267" t="s">
        <v>13</v>
      </c>
      <c r="P14586" s="267">
        <v>35386007</v>
      </c>
      <c r="Q14586" s="267" t="s">
        <v>1445</v>
      </c>
      <c r="S14586" s="267">
        <v>125</v>
      </c>
      <c r="T14586" s="267" t="s">
        <v>24</v>
      </c>
      <c r="U14586" s="267" t="s">
        <v>1594</v>
      </c>
      <c r="V14586" s="267" t="s">
        <v>13</v>
      </c>
      <c r="W14586" s="267">
        <v>6223624</v>
      </c>
      <c r="X14586" s="267" t="s">
        <v>2947</v>
      </c>
      <c r="Y14586" s="267">
        <v>35386007</v>
      </c>
      <c r="AD14586" s="267" t="s">
        <v>24</v>
      </c>
      <c r="AF14586" s="267" t="s">
        <v>24</v>
      </c>
      <c r="AG14586" s="267" t="s">
        <v>24</v>
      </c>
    </row>
    <row r="14587" spans="3:33">
      <c r="C14587" s="267" t="s">
        <v>2946</v>
      </c>
      <c r="D14587" s="267" t="s">
        <v>727</v>
      </c>
      <c r="E14587" s="267">
        <v>1354</v>
      </c>
      <c r="F14587" s="267" t="s">
        <v>1444</v>
      </c>
      <c r="H14587" s="267">
        <v>1</v>
      </c>
      <c r="I14587" s="267" t="s">
        <v>1705</v>
      </c>
      <c r="J14587" s="267" t="s">
        <v>1706</v>
      </c>
      <c r="K14587" s="267" t="s">
        <v>1707</v>
      </c>
      <c r="L14587" s="267" t="s">
        <v>1708</v>
      </c>
      <c r="O14587" s="267" t="s">
        <v>24</v>
      </c>
      <c r="P14587" s="267">
        <v>35386007</v>
      </c>
      <c r="Q14587" s="267" t="s">
        <v>1445</v>
      </c>
      <c r="S14587" s="267">
        <v>125</v>
      </c>
      <c r="T14587" s="267" t="s">
        <v>13</v>
      </c>
      <c r="U14587" s="267" t="s">
        <v>1451</v>
      </c>
      <c r="V14587" s="267" t="s">
        <v>13</v>
      </c>
      <c r="W14587" s="267">
        <v>6223624</v>
      </c>
      <c r="X14587" s="267">
        <v>84647513</v>
      </c>
      <c r="Y14587" s="267">
        <v>35386007</v>
      </c>
      <c r="AD14587" s="267" t="s">
        <v>13</v>
      </c>
      <c r="AF14587" s="267" t="s">
        <v>24</v>
      </c>
      <c r="AG14587" s="267" t="s">
        <v>24</v>
      </c>
    </row>
    <row r="14588" spans="3:33">
      <c r="C14588" s="267" t="s">
        <v>2149</v>
      </c>
      <c r="D14588" s="267" t="s">
        <v>727</v>
      </c>
      <c r="E14588" s="267">
        <v>1</v>
      </c>
      <c r="F14588" s="267" t="s">
        <v>1444</v>
      </c>
      <c r="G14588" s="267" t="s">
        <v>1445</v>
      </c>
      <c r="H14588" s="267">
        <v>1</v>
      </c>
      <c r="I14588" s="267" t="s">
        <v>787</v>
      </c>
      <c r="J14588" s="267" t="s">
        <v>2150</v>
      </c>
      <c r="P14588" s="267">
        <v>35386371</v>
      </c>
      <c r="Q14588" s="267" t="s">
        <v>1445</v>
      </c>
      <c r="R14588" s="267" t="s">
        <v>20</v>
      </c>
      <c r="S14588" s="267">
        <v>126</v>
      </c>
      <c r="U14588" s="267" t="s">
        <v>1446</v>
      </c>
      <c r="V14588" s="267" t="s">
        <v>24</v>
      </c>
      <c r="W14588" s="267">
        <v>6224698</v>
      </c>
      <c r="X14588" s="267">
        <v>35386371</v>
      </c>
      <c r="Y14588" s="267">
        <v>35386371</v>
      </c>
      <c r="AF14588" s="267" t="s">
        <v>24</v>
      </c>
      <c r="AG14588" s="267" t="s">
        <v>24</v>
      </c>
    </row>
    <row r="14589" spans="3:33">
      <c r="C14589" s="267" t="s">
        <v>2149</v>
      </c>
      <c r="D14589" s="267" t="s">
        <v>727</v>
      </c>
      <c r="E14589" s="267">
        <v>1</v>
      </c>
      <c r="F14589" s="267" t="s">
        <v>1444</v>
      </c>
      <c r="G14589" s="267" t="s">
        <v>1445</v>
      </c>
      <c r="H14589" s="267">
        <v>1</v>
      </c>
      <c r="I14589" s="267" t="s">
        <v>787</v>
      </c>
      <c r="J14589" s="267" t="s">
        <v>2150</v>
      </c>
      <c r="P14589" s="267">
        <v>35386373</v>
      </c>
      <c r="Q14589" s="267" t="s">
        <v>1445</v>
      </c>
      <c r="R14589" s="267" t="s">
        <v>20</v>
      </c>
      <c r="S14589" s="267">
        <v>127</v>
      </c>
      <c r="U14589" s="267" t="s">
        <v>1446</v>
      </c>
      <c r="V14589" s="267" t="s">
        <v>24</v>
      </c>
      <c r="W14589" s="267">
        <v>6224706</v>
      </c>
      <c r="X14589" s="267">
        <v>35386373</v>
      </c>
      <c r="Y14589" s="267">
        <v>35386373</v>
      </c>
      <c r="AF14589" s="267" t="s">
        <v>24</v>
      </c>
      <c r="AG14589" s="267" t="s">
        <v>24</v>
      </c>
    </row>
    <row r="14590" spans="3:33">
      <c r="C14590" s="267" t="s">
        <v>2149</v>
      </c>
      <c r="D14590" s="267" t="s">
        <v>727</v>
      </c>
      <c r="E14590" s="267">
        <v>1</v>
      </c>
      <c r="F14590" s="267" t="s">
        <v>1444</v>
      </c>
      <c r="G14590" s="267" t="s">
        <v>1445</v>
      </c>
      <c r="H14590" s="267">
        <v>1</v>
      </c>
      <c r="I14590" s="267" t="s">
        <v>787</v>
      </c>
      <c r="J14590" s="267" t="s">
        <v>2150</v>
      </c>
      <c r="P14590" s="267">
        <v>35386377</v>
      </c>
      <c r="Q14590" s="267" t="s">
        <v>1445</v>
      </c>
      <c r="R14590" s="267" t="s">
        <v>20</v>
      </c>
      <c r="S14590" s="267">
        <v>128</v>
      </c>
      <c r="U14590" s="267" t="s">
        <v>1446</v>
      </c>
      <c r="V14590" s="267" t="s">
        <v>24</v>
      </c>
      <c r="W14590" s="267">
        <v>6224720</v>
      </c>
      <c r="X14590" s="267">
        <v>35386377</v>
      </c>
      <c r="Y14590" s="267">
        <v>35386377</v>
      </c>
      <c r="AF14590" s="267" t="s">
        <v>24</v>
      </c>
      <c r="AG14590" s="267" t="s">
        <v>24</v>
      </c>
    </row>
    <row r="14591" spans="3:33">
      <c r="C14591" s="267" t="s">
        <v>2149</v>
      </c>
      <c r="D14591" s="267" t="s">
        <v>727</v>
      </c>
      <c r="E14591" s="267">
        <v>1</v>
      </c>
      <c r="F14591" s="267" t="s">
        <v>1444</v>
      </c>
      <c r="G14591" s="267" t="s">
        <v>1445</v>
      </c>
      <c r="H14591" s="267">
        <v>1</v>
      </c>
      <c r="I14591" s="267" t="s">
        <v>787</v>
      </c>
      <c r="J14591" s="267" t="s">
        <v>2150</v>
      </c>
      <c r="P14591" s="267">
        <v>35386380</v>
      </c>
      <c r="Q14591" s="267" t="s">
        <v>1445</v>
      </c>
      <c r="R14591" s="267" t="s">
        <v>20</v>
      </c>
      <c r="S14591" s="267">
        <v>129</v>
      </c>
      <c r="U14591" s="267" t="s">
        <v>1446</v>
      </c>
      <c r="V14591" s="267" t="s">
        <v>24</v>
      </c>
      <c r="W14591" s="267">
        <v>6224732</v>
      </c>
      <c r="X14591" s="267">
        <v>35386380</v>
      </c>
      <c r="Y14591" s="267">
        <v>35386380</v>
      </c>
      <c r="AF14591" s="267" t="s">
        <v>24</v>
      </c>
      <c r="AG14591" s="267" t="s">
        <v>24</v>
      </c>
    </row>
    <row r="14592" spans="3:33">
      <c r="C14592" s="267" t="s">
        <v>2368</v>
      </c>
      <c r="D14592" s="267" t="s">
        <v>727</v>
      </c>
      <c r="E14592" s="267">
        <v>1</v>
      </c>
      <c r="F14592" s="267" t="s">
        <v>1444</v>
      </c>
      <c r="G14592" s="267" t="s">
        <v>1445</v>
      </c>
      <c r="H14592" s="267">
        <v>1</v>
      </c>
      <c r="I14592" s="267" t="s">
        <v>787</v>
      </c>
      <c r="J14592" s="267" t="s">
        <v>2089</v>
      </c>
      <c r="P14592" s="267">
        <v>35387138</v>
      </c>
      <c r="Q14592" s="267" t="s">
        <v>1445</v>
      </c>
      <c r="R14592" s="267" t="s">
        <v>20</v>
      </c>
      <c r="S14592" s="267">
        <v>130</v>
      </c>
      <c r="U14592" s="267" t="s">
        <v>1446</v>
      </c>
      <c r="V14592" s="267" t="s">
        <v>24</v>
      </c>
      <c r="W14592" s="267">
        <v>6227346</v>
      </c>
      <c r="X14592" s="267">
        <v>35387138</v>
      </c>
      <c r="Y14592" s="267">
        <v>35387138</v>
      </c>
      <c r="AF14592" s="267" t="s">
        <v>24</v>
      </c>
      <c r="AG14592" s="267" t="s">
        <v>24</v>
      </c>
    </row>
    <row r="14593" spans="3:33">
      <c r="C14593" s="267" t="s">
        <v>2141</v>
      </c>
      <c r="D14593" s="267" t="s">
        <v>727</v>
      </c>
      <c r="E14593" s="267">
        <v>1</v>
      </c>
      <c r="F14593" s="267" t="s">
        <v>1444</v>
      </c>
      <c r="G14593" s="267" t="s">
        <v>1445</v>
      </c>
      <c r="H14593" s="267">
        <v>1</v>
      </c>
      <c r="I14593" s="267" t="s">
        <v>787</v>
      </c>
      <c r="J14593" s="267" t="s">
        <v>2094</v>
      </c>
      <c r="O14593" s="267" t="s">
        <v>13</v>
      </c>
      <c r="P14593" s="267">
        <v>35387143</v>
      </c>
      <c r="Q14593" s="267" t="s">
        <v>1445</v>
      </c>
      <c r="R14593" s="267" t="s">
        <v>20</v>
      </c>
      <c r="S14593" s="267">
        <v>131</v>
      </c>
      <c r="T14593" s="267" t="s">
        <v>24</v>
      </c>
      <c r="U14593" s="267" t="s">
        <v>1446</v>
      </c>
      <c r="V14593" s="267" t="s">
        <v>24</v>
      </c>
      <c r="W14593" s="267">
        <v>6227360</v>
      </c>
      <c r="X14593" s="267">
        <v>35387143</v>
      </c>
      <c r="Y14593" s="267">
        <v>35387143</v>
      </c>
      <c r="AD14593" s="267" t="s">
        <v>24</v>
      </c>
      <c r="AF14593" s="267" t="s">
        <v>24</v>
      </c>
      <c r="AG14593" s="267" t="s">
        <v>24</v>
      </c>
    </row>
    <row r="14594" spans="3:33">
      <c r="C14594" s="267" t="s">
        <v>2088</v>
      </c>
      <c r="D14594" s="267" t="s">
        <v>727</v>
      </c>
      <c r="E14594" s="267">
        <v>1402</v>
      </c>
      <c r="F14594" s="267" t="s">
        <v>1444</v>
      </c>
      <c r="G14594" s="267" t="s">
        <v>1445</v>
      </c>
      <c r="H14594" s="267">
        <v>1</v>
      </c>
      <c r="I14594" s="267" t="s">
        <v>787</v>
      </c>
      <c r="J14594" s="267" t="s">
        <v>2089</v>
      </c>
      <c r="O14594" s="267" t="s">
        <v>13</v>
      </c>
      <c r="P14594" s="267">
        <v>35388036</v>
      </c>
      <c r="Q14594" s="267" t="s">
        <v>1445</v>
      </c>
      <c r="S14594" s="267">
        <v>132</v>
      </c>
      <c r="T14594" s="267" t="s">
        <v>24</v>
      </c>
      <c r="U14594" s="267" t="s">
        <v>1626</v>
      </c>
      <c r="V14594" s="267" t="s">
        <v>13</v>
      </c>
      <c r="W14594" s="267">
        <v>6225612</v>
      </c>
      <c r="X14594" s="267" t="s">
        <v>2092</v>
      </c>
      <c r="Y14594" s="267">
        <v>35388036</v>
      </c>
      <c r="Z14594" s="267">
        <v>1</v>
      </c>
      <c r="AA14594" s="267" t="s">
        <v>1987</v>
      </c>
      <c r="AB14594" s="267" t="s">
        <v>2090</v>
      </c>
      <c r="AD14594" s="267" t="s">
        <v>24</v>
      </c>
      <c r="AF14594" s="267" t="s">
        <v>24</v>
      </c>
      <c r="AG14594" s="267" t="s">
        <v>24</v>
      </c>
    </row>
    <row r="14595" spans="3:33">
      <c r="C14595" s="267" t="s">
        <v>2088</v>
      </c>
      <c r="D14595" s="267" t="s">
        <v>727</v>
      </c>
      <c r="E14595" s="267">
        <v>219</v>
      </c>
      <c r="F14595" s="267" t="s">
        <v>1444</v>
      </c>
      <c r="G14595" s="267" t="s">
        <v>1456</v>
      </c>
      <c r="H14595" s="267">
        <v>1</v>
      </c>
      <c r="I14595" s="267" t="s">
        <v>787</v>
      </c>
      <c r="J14595" s="267" t="s">
        <v>2089</v>
      </c>
      <c r="O14595" s="267" t="s">
        <v>13</v>
      </c>
      <c r="P14595" s="267">
        <v>35388036</v>
      </c>
      <c r="Q14595" s="267" t="s">
        <v>1445</v>
      </c>
      <c r="S14595" s="267">
        <v>132</v>
      </c>
      <c r="T14595" s="267" t="s">
        <v>13</v>
      </c>
      <c r="U14595" s="267" t="s">
        <v>1457</v>
      </c>
      <c r="V14595" s="267" t="s">
        <v>13</v>
      </c>
      <c r="W14595" s="267">
        <v>6225612</v>
      </c>
      <c r="X14595" s="267" t="s">
        <v>2091</v>
      </c>
      <c r="Y14595" s="267">
        <v>35388036</v>
      </c>
      <c r="Z14595" s="267">
        <v>1</v>
      </c>
      <c r="AA14595" s="267" t="s">
        <v>1987</v>
      </c>
      <c r="AB14595" s="267" t="s">
        <v>2090</v>
      </c>
      <c r="AD14595" s="267" t="s">
        <v>13</v>
      </c>
      <c r="AF14595" s="267" t="s">
        <v>24</v>
      </c>
      <c r="AG14595" s="267" t="s">
        <v>24</v>
      </c>
    </row>
    <row r="14596" spans="3:33">
      <c r="C14596" s="267" t="s">
        <v>2088</v>
      </c>
      <c r="D14596" s="267" t="s">
        <v>727</v>
      </c>
      <c r="E14596" s="267">
        <v>1</v>
      </c>
      <c r="F14596" s="267" t="s">
        <v>1444</v>
      </c>
      <c r="G14596" s="267" t="s">
        <v>1445</v>
      </c>
      <c r="H14596" s="267">
        <v>1</v>
      </c>
      <c r="I14596" s="267" t="s">
        <v>787</v>
      </c>
      <c r="J14596" s="267" t="s">
        <v>2089</v>
      </c>
      <c r="O14596" s="267" t="s">
        <v>13</v>
      </c>
      <c r="P14596" s="267">
        <v>35388036</v>
      </c>
      <c r="Q14596" s="267" t="s">
        <v>1445</v>
      </c>
      <c r="S14596" s="267">
        <v>132</v>
      </c>
      <c r="T14596" s="267" t="s">
        <v>13</v>
      </c>
      <c r="U14596" s="267" t="s">
        <v>1446</v>
      </c>
      <c r="V14596" s="267" t="s">
        <v>24</v>
      </c>
      <c r="W14596" s="267">
        <v>6225612</v>
      </c>
      <c r="X14596" s="267">
        <v>35388036</v>
      </c>
      <c r="Y14596" s="267">
        <v>35388036</v>
      </c>
      <c r="Z14596" s="267">
        <v>1</v>
      </c>
      <c r="AA14596" s="267" t="s">
        <v>1987</v>
      </c>
      <c r="AB14596" s="267" t="s">
        <v>2090</v>
      </c>
      <c r="AD14596" s="267" t="s">
        <v>13</v>
      </c>
      <c r="AF14596" s="267" t="s">
        <v>24</v>
      </c>
      <c r="AG14596" s="267" t="s">
        <v>24</v>
      </c>
    </row>
    <row r="14597" spans="3:33">
      <c r="C14597" s="267" t="s">
        <v>2093</v>
      </c>
      <c r="D14597" s="267" t="s">
        <v>727</v>
      </c>
      <c r="E14597" s="267">
        <v>1402</v>
      </c>
      <c r="F14597" s="267" t="s">
        <v>1444</v>
      </c>
      <c r="G14597" s="267" t="s">
        <v>1445</v>
      </c>
      <c r="H14597" s="267">
        <v>1</v>
      </c>
      <c r="I14597" s="267" t="s">
        <v>787</v>
      </c>
      <c r="J14597" s="267" t="s">
        <v>2094</v>
      </c>
      <c r="O14597" s="267" t="s">
        <v>13</v>
      </c>
      <c r="P14597" s="267">
        <v>35388146</v>
      </c>
      <c r="Q14597" s="267" t="s">
        <v>1445</v>
      </c>
      <c r="S14597" s="267">
        <v>133</v>
      </c>
      <c r="T14597" s="267" t="s">
        <v>24</v>
      </c>
      <c r="U14597" s="267" t="s">
        <v>1626</v>
      </c>
      <c r="V14597" s="267" t="s">
        <v>13</v>
      </c>
      <c r="W14597" s="267">
        <v>6224310</v>
      </c>
      <c r="X14597" s="267" t="s">
        <v>2096</v>
      </c>
      <c r="Y14597" s="267">
        <v>35388146</v>
      </c>
      <c r="Z14597" s="267">
        <v>1</v>
      </c>
      <c r="AA14597" s="267" t="s">
        <v>1987</v>
      </c>
      <c r="AB14597" s="267" t="s">
        <v>2090</v>
      </c>
      <c r="AD14597" s="267" t="s">
        <v>24</v>
      </c>
      <c r="AF14597" s="267" t="s">
        <v>24</v>
      </c>
      <c r="AG14597" s="267" t="s">
        <v>24</v>
      </c>
    </row>
    <row r="14598" spans="3:33">
      <c r="C14598" s="267" t="s">
        <v>2093</v>
      </c>
      <c r="D14598" s="267" t="s">
        <v>727</v>
      </c>
      <c r="E14598" s="267">
        <v>219</v>
      </c>
      <c r="F14598" s="267" t="s">
        <v>1444</v>
      </c>
      <c r="G14598" s="267" t="s">
        <v>1445</v>
      </c>
      <c r="H14598" s="267">
        <v>1</v>
      </c>
      <c r="I14598" s="267" t="s">
        <v>787</v>
      </c>
      <c r="J14598" s="267" t="s">
        <v>2094</v>
      </c>
      <c r="O14598" s="267" t="s">
        <v>13</v>
      </c>
      <c r="P14598" s="267">
        <v>35388146</v>
      </c>
      <c r="Q14598" s="267" t="s">
        <v>1445</v>
      </c>
      <c r="S14598" s="267">
        <v>133</v>
      </c>
      <c r="T14598" s="267" t="s">
        <v>13</v>
      </c>
      <c r="U14598" s="267" t="s">
        <v>1457</v>
      </c>
      <c r="V14598" s="267" t="s">
        <v>13</v>
      </c>
      <c r="W14598" s="267">
        <v>6224310</v>
      </c>
      <c r="X14598" s="267" t="s">
        <v>2095</v>
      </c>
      <c r="Y14598" s="267">
        <v>35388146</v>
      </c>
      <c r="Z14598" s="267">
        <v>1</v>
      </c>
      <c r="AA14598" s="267" t="s">
        <v>1987</v>
      </c>
      <c r="AB14598" s="267" t="s">
        <v>2090</v>
      </c>
      <c r="AD14598" s="267" t="s">
        <v>13</v>
      </c>
      <c r="AF14598" s="267" t="s">
        <v>24</v>
      </c>
      <c r="AG14598" s="267" t="s">
        <v>24</v>
      </c>
    </row>
    <row r="14599" spans="3:33">
      <c r="C14599" s="267" t="s">
        <v>2093</v>
      </c>
      <c r="D14599" s="267" t="s">
        <v>727</v>
      </c>
      <c r="E14599" s="267">
        <v>1</v>
      </c>
      <c r="F14599" s="267" t="s">
        <v>1444</v>
      </c>
      <c r="G14599" s="267" t="s">
        <v>1445</v>
      </c>
      <c r="H14599" s="267">
        <v>1</v>
      </c>
      <c r="I14599" s="267" t="s">
        <v>787</v>
      </c>
      <c r="J14599" s="267" t="s">
        <v>2094</v>
      </c>
      <c r="O14599" s="267" t="s">
        <v>13</v>
      </c>
      <c r="P14599" s="267">
        <v>35388146</v>
      </c>
      <c r="Q14599" s="267" t="s">
        <v>1445</v>
      </c>
      <c r="S14599" s="267">
        <v>133</v>
      </c>
      <c r="T14599" s="267" t="s">
        <v>13</v>
      </c>
      <c r="U14599" s="267" t="s">
        <v>1446</v>
      </c>
      <c r="V14599" s="267" t="s">
        <v>24</v>
      </c>
      <c r="W14599" s="267">
        <v>6224310</v>
      </c>
      <c r="X14599" s="267">
        <v>35388146</v>
      </c>
      <c r="Y14599" s="267">
        <v>35388146</v>
      </c>
      <c r="Z14599" s="267">
        <v>1</v>
      </c>
      <c r="AA14599" s="267" t="s">
        <v>1987</v>
      </c>
      <c r="AB14599" s="267" t="s">
        <v>2090</v>
      </c>
      <c r="AD14599" s="267" t="s">
        <v>13</v>
      </c>
      <c r="AF14599" s="267" t="s">
        <v>24</v>
      </c>
      <c r="AG14599" s="267" t="s">
        <v>24</v>
      </c>
    </row>
    <row r="14600" spans="3:33">
      <c r="C14600" s="267" t="s">
        <v>2229</v>
      </c>
      <c r="D14600" s="267" t="s">
        <v>727</v>
      </c>
      <c r="E14600" s="267">
        <v>1</v>
      </c>
      <c r="F14600" s="267" t="s">
        <v>1444</v>
      </c>
      <c r="G14600" s="267" t="s">
        <v>1445</v>
      </c>
      <c r="H14600" s="267">
        <v>1</v>
      </c>
      <c r="I14600" s="267" t="s">
        <v>584</v>
      </c>
      <c r="J14600" s="267" t="s">
        <v>2230</v>
      </c>
      <c r="O14600" s="267" t="s">
        <v>13</v>
      </c>
      <c r="P14600" s="267" t="s">
        <v>1871</v>
      </c>
      <c r="Q14600" s="267" t="s">
        <v>1445</v>
      </c>
      <c r="S14600" s="267">
        <v>134</v>
      </c>
      <c r="T14600" s="267" t="s">
        <v>13</v>
      </c>
      <c r="U14600" s="267" t="s">
        <v>1446</v>
      </c>
      <c r="V14600" s="267" t="s">
        <v>24</v>
      </c>
      <c r="W14600" s="267">
        <v>38496</v>
      </c>
      <c r="X14600" s="267" t="s">
        <v>1871</v>
      </c>
      <c r="Y14600" s="267" t="s">
        <v>1871</v>
      </c>
      <c r="AD14600" s="267" t="s">
        <v>13</v>
      </c>
      <c r="AF14600" s="267" t="s">
        <v>24</v>
      </c>
      <c r="AG14600" s="267" t="s">
        <v>24</v>
      </c>
    </row>
    <row r="14601" spans="3:33">
      <c r="C14601" s="267" t="s">
        <v>2229</v>
      </c>
      <c r="D14601" s="267" t="s">
        <v>727</v>
      </c>
      <c r="E14601" s="267">
        <v>1272</v>
      </c>
      <c r="F14601" s="267" t="s">
        <v>1444</v>
      </c>
      <c r="G14601" s="267" t="s">
        <v>1445</v>
      </c>
      <c r="H14601" s="267">
        <v>1</v>
      </c>
      <c r="I14601" s="267" t="s">
        <v>584</v>
      </c>
      <c r="J14601" s="267" t="s">
        <v>2230</v>
      </c>
      <c r="O14601" s="267" t="s">
        <v>24</v>
      </c>
      <c r="P14601" s="267" t="s">
        <v>1871</v>
      </c>
      <c r="Q14601" s="267" t="s">
        <v>1445</v>
      </c>
      <c r="S14601" s="267">
        <v>134</v>
      </c>
      <c r="T14601" s="267" t="s">
        <v>13</v>
      </c>
      <c r="U14601" s="267" t="s">
        <v>1458</v>
      </c>
      <c r="V14601" s="267" t="s">
        <v>13</v>
      </c>
      <c r="W14601" s="267">
        <v>38496</v>
      </c>
      <c r="X14601" s="267" t="s">
        <v>2237</v>
      </c>
      <c r="Y14601" s="267" t="s">
        <v>1871</v>
      </c>
      <c r="AD14601" s="267" t="s">
        <v>13</v>
      </c>
      <c r="AF14601" s="267" t="s">
        <v>24</v>
      </c>
      <c r="AG14601" s="267" t="s">
        <v>24</v>
      </c>
    </row>
    <row r="14602" spans="3:33">
      <c r="C14602" s="267" t="s">
        <v>2229</v>
      </c>
      <c r="D14602" s="267" t="s">
        <v>727</v>
      </c>
      <c r="E14602" s="267">
        <v>219</v>
      </c>
      <c r="F14602" s="267" t="s">
        <v>1444</v>
      </c>
      <c r="G14602" s="267" t="s">
        <v>1456</v>
      </c>
      <c r="H14602" s="267">
        <v>1</v>
      </c>
      <c r="I14602" s="267" t="s">
        <v>584</v>
      </c>
      <c r="J14602" s="267" t="s">
        <v>2230</v>
      </c>
      <c r="O14602" s="267" t="s">
        <v>13</v>
      </c>
      <c r="P14602" s="267" t="s">
        <v>1871</v>
      </c>
      <c r="Q14602" s="267" t="s">
        <v>1445</v>
      </c>
      <c r="S14602" s="267">
        <v>134</v>
      </c>
      <c r="T14602" s="267" t="s">
        <v>13</v>
      </c>
      <c r="U14602" s="267" t="s">
        <v>1457</v>
      </c>
      <c r="V14602" s="267" t="s">
        <v>13</v>
      </c>
      <c r="W14602" s="267">
        <v>38496</v>
      </c>
      <c r="X14602" s="267" t="s">
        <v>2236</v>
      </c>
      <c r="Y14602" s="267" t="s">
        <v>1871</v>
      </c>
      <c r="AD14602" s="267" t="s">
        <v>13</v>
      </c>
      <c r="AE14602" s="267">
        <v>6</v>
      </c>
      <c r="AF14602" s="267" t="s">
        <v>24</v>
      </c>
      <c r="AG14602" s="267" t="s">
        <v>24</v>
      </c>
    </row>
    <row r="14603" spans="3:33">
      <c r="C14603" s="267" t="s">
        <v>2229</v>
      </c>
      <c r="D14603" s="267" t="s">
        <v>727</v>
      </c>
      <c r="E14603" s="267">
        <v>1354</v>
      </c>
      <c r="F14603" s="267" t="s">
        <v>1444</v>
      </c>
      <c r="G14603" s="267" t="s">
        <v>1445</v>
      </c>
      <c r="H14603" s="267">
        <v>1</v>
      </c>
      <c r="I14603" s="267" t="s">
        <v>584</v>
      </c>
      <c r="J14603" s="267" t="s">
        <v>2230</v>
      </c>
      <c r="O14603" s="267" t="s">
        <v>24</v>
      </c>
      <c r="P14603" s="267" t="s">
        <v>1871</v>
      </c>
      <c r="Q14603" s="267" t="s">
        <v>1445</v>
      </c>
      <c r="S14603" s="267">
        <v>134</v>
      </c>
      <c r="T14603" s="267" t="s">
        <v>13</v>
      </c>
      <c r="U14603" s="267" t="s">
        <v>1451</v>
      </c>
      <c r="V14603" s="267" t="s">
        <v>13</v>
      </c>
      <c r="W14603" s="267">
        <v>38496</v>
      </c>
      <c r="X14603" s="267" t="s">
        <v>2235</v>
      </c>
      <c r="Y14603" s="267" t="s">
        <v>1871</v>
      </c>
      <c r="AD14603" s="267" t="s">
        <v>13</v>
      </c>
      <c r="AF14603" s="267" t="s">
        <v>24</v>
      </c>
      <c r="AG14603" s="267" t="s">
        <v>24</v>
      </c>
    </row>
    <row r="14604" spans="3:33">
      <c r="C14604" s="267" t="s">
        <v>2229</v>
      </c>
      <c r="D14604" s="267" t="s">
        <v>727</v>
      </c>
      <c r="E14604" s="267">
        <v>1272</v>
      </c>
      <c r="F14604" s="267" t="s">
        <v>1444</v>
      </c>
      <c r="G14604" s="267" t="s">
        <v>1445</v>
      </c>
      <c r="H14604" s="267">
        <v>1</v>
      </c>
      <c r="I14604" s="267" t="s">
        <v>584</v>
      </c>
      <c r="J14604" s="267" t="s">
        <v>2230</v>
      </c>
      <c r="O14604" s="267" t="s">
        <v>24</v>
      </c>
      <c r="P14604" s="267" t="s">
        <v>1871</v>
      </c>
      <c r="Q14604" s="267" t="s">
        <v>1445</v>
      </c>
      <c r="S14604" s="267">
        <v>134</v>
      </c>
      <c r="T14604" s="267" t="s">
        <v>13</v>
      </c>
      <c r="U14604" s="267" t="s">
        <v>1458</v>
      </c>
      <c r="V14604" s="267" t="s">
        <v>13</v>
      </c>
      <c r="W14604" s="267">
        <v>38496</v>
      </c>
      <c r="X14604" s="267" t="s">
        <v>2234</v>
      </c>
      <c r="Y14604" s="267" t="s">
        <v>1871</v>
      </c>
      <c r="AD14604" s="267" t="s">
        <v>13</v>
      </c>
      <c r="AF14604" s="267" t="s">
        <v>24</v>
      </c>
      <c r="AG14604" s="267" t="s">
        <v>24</v>
      </c>
    </row>
    <row r="14605" spans="3:33">
      <c r="C14605" s="267" t="s">
        <v>2229</v>
      </c>
      <c r="D14605" s="267" t="s">
        <v>727</v>
      </c>
      <c r="E14605" s="267">
        <v>15326</v>
      </c>
      <c r="F14605" s="267" t="s">
        <v>1444</v>
      </c>
      <c r="G14605" s="267" t="s">
        <v>1445</v>
      </c>
      <c r="H14605" s="267">
        <v>1</v>
      </c>
      <c r="I14605" s="267" t="s">
        <v>584</v>
      </c>
      <c r="J14605" s="267" t="s">
        <v>2230</v>
      </c>
      <c r="O14605" s="267" t="s">
        <v>13</v>
      </c>
      <c r="P14605" s="267" t="s">
        <v>1871</v>
      </c>
      <c r="Q14605" s="267" t="s">
        <v>1445</v>
      </c>
      <c r="S14605" s="267">
        <v>134</v>
      </c>
      <c r="T14605" s="267" t="s">
        <v>13</v>
      </c>
      <c r="U14605" s="267" t="s">
        <v>1661</v>
      </c>
      <c r="V14605" s="267" t="s">
        <v>13</v>
      </c>
      <c r="W14605" s="267">
        <v>38496</v>
      </c>
      <c r="X14605" s="267" t="s">
        <v>2233</v>
      </c>
      <c r="Y14605" s="267" t="s">
        <v>1871</v>
      </c>
      <c r="AD14605" s="267" t="s">
        <v>24</v>
      </c>
      <c r="AG14605" s="267" t="s">
        <v>24</v>
      </c>
    </row>
    <row r="14606" spans="3:33">
      <c r="C14606" s="267" t="s">
        <v>2229</v>
      </c>
      <c r="D14606" s="267" t="s">
        <v>727</v>
      </c>
      <c r="E14606" s="267">
        <v>3335</v>
      </c>
      <c r="F14606" s="267" t="s">
        <v>1444</v>
      </c>
      <c r="G14606" s="267" t="s">
        <v>1445</v>
      </c>
      <c r="H14606" s="267">
        <v>1</v>
      </c>
      <c r="I14606" s="267" t="s">
        <v>584</v>
      </c>
      <c r="J14606" s="267" t="s">
        <v>2230</v>
      </c>
      <c r="O14606" s="267" t="s">
        <v>13</v>
      </c>
      <c r="P14606" s="267" t="s">
        <v>1871</v>
      </c>
      <c r="Q14606" s="267" t="s">
        <v>1445</v>
      </c>
      <c r="S14606" s="267">
        <v>134</v>
      </c>
      <c r="T14606" s="267" t="s">
        <v>24</v>
      </c>
      <c r="U14606" s="267" t="s">
        <v>2231</v>
      </c>
      <c r="V14606" s="267" t="s">
        <v>13</v>
      </c>
      <c r="W14606" s="267">
        <v>38496</v>
      </c>
      <c r="X14606" s="267" t="s">
        <v>2232</v>
      </c>
      <c r="Y14606" s="267" t="s">
        <v>1871</v>
      </c>
      <c r="AD14606" s="267" t="s">
        <v>24</v>
      </c>
      <c r="AG14606" s="267" t="s">
        <v>24</v>
      </c>
    </row>
    <row r="14607" spans="3:33">
      <c r="C14607" s="267" t="s">
        <v>1713</v>
      </c>
      <c r="D14607" s="267" t="s">
        <v>727</v>
      </c>
      <c r="E14607" s="267">
        <v>1272</v>
      </c>
      <c r="F14607" s="267" t="s">
        <v>1444</v>
      </c>
      <c r="G14607" s="267" t="s">
        <v>1445</v>
      </c>
      <c r="H14607" s="267">
        <v>1</v>
      </c>
      <c r="I14607" s="267" t="s">
        <v>584</v>
      </c>
      <c r="J14607" s="267" t="s">
        <v>543</v>
      </c>
      <c r="O14607" s="267" t="s">
        <v>24</v>
      </c>
      <c r="P14607" s="267" t="s">
        <v>1579</v>
      </c>
      <c r="Q14607" s="267" t="s">
        <v>1445</v>
      </c>
      <c r="S14607" s="267">
        <v>135</v>
      </c>
      <c r="T14607" s="267" t="s">
        <v>13</v>
      </c>
      <c r="U14607" s="267" t="s">
        <v>1458</v>
      </c>
      <c r="V14607" s="267" t="s">
        <v>13</v>
      </c>
      <c r="W14607" s="267">
        <v>1572038</v>
      </c>
      <c r="X14607" s="267" t="s">
        <v>1720</v>
      </c>
      <c r="Y14607" s="267" t="s">
        <v>1579</v>
      </c>
      <c r="AD14607" s="267" t="s">
        <v>13</v>
      </c>
      <c r="AF14607" s="267" t="s">
        <v>24</v>
      </c>
      <c r="AG14607" s="267" t="s">
        <v>24</v>
      </c>
    </row>
    <row r="14608" spans="3:33">
      <c r="C14608" s="267" t="s">
        <v>1713</v>
      </c>
      <c r="D14608" s="267" t="s">
        <v>727</v>
      </c>
      <c r="E14608" s="267">
        <v>1</v>
      </c>
      <c r="F14608" s="267" t="s">
        <v>1444</v>
      </c>
      <c r="G14608" s="267" t="s">
        <v>1445</v>
      </c>
      <c r="H14608" s="267">
        <v>1</v>
      </c>
      <c r="I14608" s="267" t="s">
        <v>584</v>
      </c>
      <c r="J14608" s="267" t="s">
        <v>543</v>
      </c>
      <c r="O14608" s="267" t="s">
        <v>13</v>
      </c>
      <c r="P14608" s="267" t="s">
        <v>1579</v>
      </c>
      <c r="Q14608" s="267" t="s">
        <v>1445</v>
      </c>
      <c r="S14608" s="267">
        <v>135</v>
      </c>
      <c r="T14608" s="267" t="s">
        <v>13</v>
      </c>
      <c r="U14608" s="267" t="s">
        <v>1446</v>
      </c>
      <c r="V14608" s="267" t="s">
        <v>24</v>
      </c>
      <c r="W14608" s="267">
        <v>1572038</v>
      </c>
      <c r="X14608" s="267" t="s">
        <v>1579</v>
      </c>
      <c r="Y14608" s="267" t="s">
        <v>1579</v>
      </c>
      <c r="AD14608" s="267" t="s">
        <v>13</v>
      </c>
      <c r="AF14608" s="267" t="s">
        <v>24</v>
      </c>
      <c r="AG14608" s="267" t="s">
        <v>24</v>
      </c>
    </row>
    <row r="14609" spans="3:33">
      <c r="C14609" s="267" t="s">
        <v>1713</v>
      </c>
      <c r="D14609" s="267" t="s">
        <v>727</v>
      </c>
      <c r="E14609" s="267">
        <v>3315</v>
      </c>
      <c r="F14609" s="267" t="s">
        <v>1444</v>
      </c>
      <c r="H14609" s="267">
        <v>1</v>
      </c>
      <c r="I14609" s="267" t="s">
        <v>584</v>
      </c>
      <c r="J14609" s="267" t="s">
        <v>543</v>
      </c>
      <c r="O14609" s="267" t="s">
        <v>24</v>
      </c>
      <c r="P14609" s="267" t="s">
        <v>1579</v>
      </c>
      <c r="Q14609" s="267" t="s">
        <v>1445</v>
      </c>
      <c r="S14609" s="267">
        <v>135</v>
      </c>
      <c r="U14609" s="267" t="s">
        <v>1617</v>
      </c>
      <c r="V14609" s="267" t="s">
        <v>13</v>
      </c>
      <c r="W14609" s="267">
        <v>1572038</v>
      </c>
      <c r="X14609" s="267" t="s">
        <v>1719</v>
      </c>
      <c r="Y14609" s="267" t="s">
        <v>1579</v>
      </c>
      <c r="AD14609" s="267" t="s">
        <v>13</v>
      </c>
      <c r="AF14609" s="267" t="s">
        <v>24</v>
      </c>
      <c r="AG14609" s="267" t="s">
        <v>24</v>
      </c>
    </row>
    <row r="14610" spans="3:33">
      <c r="C14610" s="267" t="s">
        <v>1713</v>
      </c>
      <c r="D14610" s="267" t="s">
        <v>727</v>
      </c>
      <c r="E14610" s="267">
        <v>2733</v>
      </c>
      <c r="F14610" s="267" t="s">
        <v>1444</v>
      </c>
      <c r="G14610" s="267" t="s">
        <v>1445</v>
      </c>
      <c r="H14610" s="267">
        <v>1</v>
      </c>
      <c r="I14610" s="267" t="s">
        <v>584</v>
      </c>
      <c r="J14610" s="267" t="s">
        <v>543</v>
      </c>
      <c r="O14610" s="267" t="s">
        <v>13</v>
      </c>
      <c r="P14610" s="267" t="s">
        <v>1579</v>
      </c>
      <c r="Q14610" s="267" t="s">
        <v>1445</v>
      </c>
      <c r="S14610" s="267">
        <v>135</v>
      </c>
      <c r="T14610" s="267" t="s">
        <v>13</v>
      </c>
      <c r="U14610" s="267" t="s">
        <v>1472</v>
      </c>
      <c r="V14610" s="267" t="s">
        <v>13</v>
      </c>
      <c r="W14610" s="267">
        <v>1572038</v>
      </c>
      <c r="X14610" s="267" t="s">
        <v>1579</v>
      </c>
      <c r="Y14610" s="267" t="s">
        <v>1579</v>
      </c>
      <c r="AD14610" s="267" t="s">
        <v>13</v>
      </c>
      <c r="AF14610" s="267" t="s">
        <v>24</v>
      </c>
      <c r="AG14610" s="267" t="s">
        <v>24</v>
      </c>
    </row>
    <row r="14611" spans="3:33">
      <c r="C14611" s="267" t="s">
        <v>1713</v>
      </c>
      <c r="D14611" s="267" t="s">
        <v>727</v>
      </c>
      <c r="E14611" s="267">
        <v>12288</v>
      </c>
      <c r="F14611" s="267" t="s">
        <v>1444</v>
      </c>
      <c r="G14611" s="267" t="s">
        <v>1445</v>
      </c>
      <c r="H14611" s="267">
        <v>1</v>
      </c>
      <c r="I14611" s="267" t="s">
        <v>584</v>
      </c>
      <c r="J14611" s="267" t="s">
        <v>543</v>
      </c>
      <c r="O14611" s="267" t="s">
        <v>13</v>
      </c>
      <c r="P14611" s="267" t="s">
        <v>1579</v>
      </c>
      <c r="Q14611" s="267" t="s">
        <v>1445</v>
      </c>
      <c r="S14611" s="267">
        <v>135</v>
      </c>
      <c r="T14611" s="267" t="s">
        <v>24</v>
      </c>
      <c r="U14611" s="267" t="s">
        <v>1717</v>
      </c>
      <c r="V14611" s="267" t="s">
        <v>13</v>
      </c>
      <c r="W14611" s="267">
        <v>1572038</v>
      </c>
      <c r="X14611" s="267">
        <v>684152</v>
      </c>
      <c r="Y14611" s="267" t="s">
        <v>1579</v>
      </c>
      <c r="AD14611" s="267" t="s">
        <v>24</v>
      </c>
      <c r="AG14611" s="267" t="s">
        <v>24</v>
      </c>
    </row>
    <row r="14612" spans="3:33">
      <c r="C14612" s="267" t="s">
        <v>1713</v>
      </c>
      <c r="D14612" s="267" t="s">
        <v>727</v>
      </c>
      <c r="E14612" s="267">
        <v>12288</v>
      </c>
      <c r="F14612" s="267" t="s">
        <v>1444</v>
      </c>
      <c r="G14612" s="267" t="s">
        <v>1445</v>
      </c>
      <c r="H14612" s="267">
        <v>1</v>
      </c>
      <c r="I14612" s="267" t="s">
        <v>584</v>
      </c>
      <c r="J14612" s="267" t="s">
        <v>543</v>
      </c>
      <c r="O14612" s="267" t="s">
        <v>13</v>
      </c>
      <c r="P14612" s="267" t="s">
        <v>1579</v>
      </c>
      <c r="Q14612" s="267" t="s">
        <v>1445</v>
      </c>
      <c r="S14612" s="267">
        <v>135</v>
      </c>
      <c r="T14612" s="267" t="s">
        <v>24</v>
      </c>
      <c r="U14612" s="267" t="s">
        <v>1717</v>
      </c>
      <c r="V14612" s="267" t="s">
        <v>13</v>
      </c>
      <c r="W14612" s="267">
        <v>1572038</v>
      </c>
      <c r="X14612" s="267" t="s">
        <v>1718</v>
      </c>
      <c r="Y14612" s="267" t="s">
        <v>1579</v>
      </c>
      <c r="AD14612" s="267" t="s">
        <v>24</v>
      </c>
      <c r="AG14612" s="267" t="s">
        <v>24</v>
      </c>
    </row>
    <row r="14613" spans="3:33">
      <c r="C14613" s="267" t="s">
        <v>1713</v>
      </c>
      <c r="D14613" s="267" t="s">
        <v>727</v>
      </c>
      <c r="E14613" s="267">
        <v>7128</v>
      </c>
      <c r="F14613" s="267" t="s">
        <v>1444</v>
      </c>
      <c r="G14613" s="267" t="s">
        <v>1445</v>
      </c>
      <c r="H14613" s="267">
        <v>1</v>
      </c>
      <c r="I14613" s="267" t="s">
        <v>584</v>
      </c>
      <c r="J14613" s="267" t="s">
        <v>543</v>
      </c>
      <c r="O14613" s="267" t="s">
        <v>13</v>
      </c>
      <c r="P14613" s="267" t="s">
        <v>1579</v>
      </c>
      <c r="Q14613" s="267" t="s">
        <v>1445</v>
      </c>
      <c r="S14613" s="267">
        <v>135</v>
      </c>
      <c r="T14613" s="267" t="s">
        <v>13</v>
      </c>
      <c r="U14613" s="267" t="s">
        <v>1715</v>
      </c>
      <c r="V14613" s="267" t="s">
        <v>13</v>
      </c>
      <c r="W14613" s="267">
        <v>1572038</v>
      </c>
      <c r="X14613" s="267" t="s">
        <v>1716</v>
      </c>
      <c r="Y14613" s="267" t="s">
        <v>1579</v>
      </c>
      <c r="AD14613" s="267" t="s">
        <v>24</v>
      </c>
      <c r="AG14613" s="267" t="s">
        <v>24</v>
      </c>
    </row>
    <row r="14614" spans="3:33">
      <c r="C14614" s="267" t="s">
        <v>1713</v>
      </c>
      <c r="D14614" s="267" t="s">
        <v>727</v>
      </c>
      <c r="E14614" s="267">
        <v>1272</v>
      </c>
      <c r="F14614" s="267" t="s">
        <v>1444</v>
      </c>
      <c r="G14614" s="267" t="s">
        <v>1445</v>
      </c>
      <c r="H14614" s="267">
        <v>1</v>
      </c>
      <c r="I14614" s="267" t="s">
        <v>584</v>
      </c>
      <c r="J14614" s="267" t="s">
        <v>543</v>
      </c>
      <c r="O14614" s="267" t="s">
        <v>24</v>
      </c>
      <c r="P14614" s="267" t="s">
        <v>1579</v>
      </c>
      <c r="Q14614" s="267" t="s">
        <v>1445</v>
      </c>
      <c r="S14614" s="267">
        <v>135</v>
      </c>
      <c r="T14614" s="267" t="s">
        <v>13</v>
      </c>
      <c r="U14614" s="267" t="s">
        <v>1458</v>
      </c>
      <c r="V14614" s="267" t="s">
        <v>13</v>
      </c>
      <c r="W14614" s="267">
        <v>1572038</v>
      </c>
      <c r="X14614" s="267" t="s">
        <v>1714</v>
      </c>
      <c r="Y14614" s="267" t="s">
        <v>1579</v>
      </c>
      <c r="AD14614" s="267" t="s">
        <v>13</v>
      </c>
      <c r="AF14614" s="267" t="s">
        <v>24</v>
      </c>
      <c r="AG14614" s="267" t="s">
        <v>24</v>
      </c>
    </row>
    <row r="14615" spans="3:33">
      <c r="C14615" s="267" t="s">
        <v>1713</v>
      </c>
      <c r="D14615" s="267" t="s">
        <v>727</v>
      </c>
      <c r="E14615" s="267">
        <v>1272</v>
      </c>
      <c r="F14615" s="267" t="s">
        <v>1444</v>
      </c>
      <c r="G14615" s="267" t="s">
        <v>1445</v>
      </c>
      <c r="H14615" s="267">
        <v>1</v>
      </c>
      <c r="I14615" s="267" t="s">
        <v>584</v>
      </c>
      <c r="J14615" s="267" t="s">
        <v>543</v>
      </c>
      <c r="O14615" s="267" t="s">
        <v>24</v>
      </c>
      <c r="P14615" s="267" t="s">
        <v>1579</v>
      </c>
      <c r="Q14615" s="267" t="s">
        <v>1445</v>
      </c>
      <c r="S14615" s="267">
        <v>135</v>
      </c>
      <c r="T14615" s="267" t="s">
        <v>13</v>
      </c>
      <c r="U14615" s="267" t="s">
        <v>1458</v>
      </c>
      <c r="V14615" s="267" t="s">
        <v>13</v>
      </c>
      <c r="W14615" s="267">
        <v>1572038</v>
      </c>
      <c r="X14615" s="267" t="s">
        <v>1720</v>
      </c>
      <c r="Y14615" s="267" t="s">
        <v>1579</v>
      </c>
      <c r="AD14615" s="267" t="s">
        <v>13</v>
      </c>
      <c r="AF14615" s="267" t="s">
        <v>24</v>
      </c>
      <c r="AG14615" s="267" t="s">
        <v>24</v>
      </c>
    </row>
    <row r="14616" spans="3:33">
      <c r="C14616" s="267" t="s">
        <v>1713</v>
      </c>
      <c r="D14616" s="267" t="s">
        <v>727</v>
      </c>
      <c r="E14616" s="267">
        <v>1</v>
      </c>
      <c r="F14616" s="267" t="s">
        <v>1444</v>
      </c>
      <c r="G14616" s="267" t="s">
        <v>1445</v>
      </c>
      <c r="H14616" s="267">
        <v>1</v>
      </c>
      <c r="I14616" s="267" t="s">
        <v>584</v>
      </c>
      <c r="J14616" s="267" t="s">
        <v>543</v>
      </c>
      <c r="O14616" s="267" t="s">
        <v>13</v>
      </c>
      <c r="P14616" s="267" t="s">
        <v>1579</v>
      </c>
      <c r="Q14616" s="267" t="s">
        <v>1445</v>
      </c>
      <c r="S14616" s="267">
        <v>135</v>
      </c>
      <c r="T14616" s="267" t="s">
        <v>13</v>
      </c>
      <c r="U14616" s="267" t="s">
        <v>1446</v>
      </c>
      <c r="V14616" s="267" t="s">
        <v>24</v>
      </c>
      <c r="W14616" s="267">
        <v>1572038</v>
      </c>
      <c r="X14616" s="267" t="s">
        <v>1579</v>
      </c>
      <c r="Y14616" s="267" t="s">
        <v>1579</v>
      </c>
      <c r="AD14616" s="267" t="s">
        <v>13</v>
      </c>
      <c r="AF14616" s="267" t="s">
        <v>24</v>
      </c>
      <c r="AG14616" s="267" t="s">
        <v>24</v>
      </c>
    </row>
    <row r="14617" spans="3:33">
      <c r="C14617" s="267" t="s">
        <v>1713</v>
      </c>
      <c r="D14617" s="267" t="s">
        <v>727</v>
      </c>
      <c r="E14617" s="267">
        <v>3315</v>
      </c>
      <c r="F14617" s="267" t="s">
        <v>1444</v>
      </c>
      <c r="H14617" s="267">
        <v>1</v>
      </c>
      <c r="I14617" s="267" t="s">
        <v>584</v>
      </c>
      <c r="J14617" s="267" t="s">
        <v>543</v>
      </c>
      <c r="O14617" s="267" t="s">
        <v>24</v>
      </c>
      <c r="P14617" s="267" t="s">
        <v>1579</v>
      </c>
      <c r="Q14617" s="267" t="s">
        <v>1445</v>
      </c>
      <c r="S14617" s="267">
        <v>135</v>
      </c>
      <c r="U14617" s="267" t="s">
        <v>1617</v>
      </c>
      <c r="V14617" s="267" t="s">
        <v>13</v>
      </c>
      <c r="W14617" s="267">
        <v>1572038</v>
      </c>
      <c r="X14617" s="267" t="s">
        <v>1719</v>
      </c>
      <c r="Y14617" s="267" t="s">
        <v>1579</v>
      </c>
      <c r="AD14617" s="267" t="s">
        <v>13</v>
      </c>
      <c r="AF14617" s="267" t="s">
        <v>24</v>
      </c>
      <c r="AG14617" s="267" t="s">
        <v>24</v>
      </c>
    </row>
    <row r="14618" spans="3:33">
      <c r="C14618" s="267" t="s">
        <v>1713</v>
      </c>
      <c r="D14618" s="267" t="s">
        <v>727</v>
      </c>
      <c r="E14618" s="267">
        <v>2733</v>
      </c>
      <c r="F14618" s="267" t="s">
        <v>1444</v>
      </c>
      <c r="G14618" s="267" t="s">
        <v>1445</v>
      </c>
      <c r="H14618" s="267">
        <v>1</v>
      </c>
      <c r="I14618" s="267" t="s">
        <v>584</v>
      </c>
      <c r="J14618" s="267" t="s">
        <v>543</v>
      </c>
      <c r="O14618" s="267" t="s">
        <v>13</v>
      </c>
      <c r="P14618" s="267" t="s">
        <v>1579</v>
      </c>
      <c r="Q14618" s="267" t="s">
        <v>1445</v>
      </c>
      <c r="S14618" s="267">
        <v>135</v>
      </c>
      <c r="T14618" s="267" t="s">
        <v>13</v>
      </c>
      <c r="U14618" s="267" t="s">
        <v>1472</v>
      </c>
      <c r="V14618" s="267" t="s">
        <v>13</v>
      </c>
      <c r="W14618" s="267">
        <v>1572038</v>
      </c>
      <c r="X14618" s="267" t="s">
        <v>1579</v>
      </c>
      <c r="Y14618" s="267" t="s">
        <v>1579</v>
      </c>
      <c r="AD14618" s="267" t="s">
        <v>13</v>
      </c>
      <c r="AF14618" s="267" t="s">
        <v>24</v>
      </c>
      <c r="AG14618" s="267" t="s">
        <v>24</v>
      </c>
    </row>
    <row r="14619" spans="3:33">
      <c r="C14619" s="267" t="s">
        <v>1713</v>
      </c>
      <c r="D14619" s="267" t="s">
        <v>727</v>
      </c>
      <c r="E14619" s="267">
        <v>12288</v>
      </c>
      <c r="F14619" s="267" t="s">
        <v>1444</v>
      </c>
      <c r="G14619" s="267" t="s">
        <v>1445</v>
      </c>
      <c r="H14619" s="267">
        <v>1</v>
      </c>
      <c r="I14619" s="267" t="s">
        <v>584</v>
      </c>
      <c r="J14619" s="267" t="s">
        <v>543</v>
      </c>
      <c r="O14619" s="267" t="s">
        <v>13</v>
      </c>
      <c r="P14619" s="267" t="s">
        <v>1579</v>
      </c>
      <c r="Q14619" s="267" t="s">
        <v>1445</v>
      </c>
      <c r="S14619" s="267">
        <v>135</v>
      </c>
      <c r="T14619" s="267" t="s">
        <v>24</v>
      </c>
      <c r="U14619" s="267" t="s">
        <v>1717</v>
      </c>
      <c r="V14619" s="267" t="s">
        <v>13</v>
      </c>
      <c r="W14619" s="267">
        <v>1572038</v>
      </c>
      <c r="X14619" s="267">
        <v>684152</v>
      </c>
      <c r="Y14619" s="267" t="s">
        <v>1579</v>
      </c>
      <c r="AD14619" s="267" t="s">
        <v>24</v>
      </c>
      <c r="AG14619" s="267" t="s">
        <v>24</v>
      </c>
    </row>
    <row r="14620" spans="3:33">
      <c r="C14620" s="267" t="s">
        <v>1713</v>
      </c>
      <c r="D14620" s="267" t="s">
        <v>727</v>
      </c>
      <c r="E14620" s="267">
        <v>12288</v>
      </c>
      <c r="F14620" s="267" t="s">
        <v>1444</v>
      </c>
      <c r="G14620" s="267" t="s">
        <v>1445</v>
      </c>
      <c r="H14620" s="267">
        <v>1</v>
      </c>
      <c r="I14620" s="267" t="s">
        <v>584</v>
      </c>
      <c r="J14620" s="267" t="s">
        <v>543</v>
      </c>
      <c r="O14620" s="267" t="s">
        <v>13</v>
      </c>
      <c r="P14620" s="267" t="s">
        <v>1579</v>
      </c>
      <c r="Q14620" s="267" t="s">
        <v>1445</v>
      </c>
      <c r="S14620" s="267">
        <v>135</v>
      </c>
      <c r="T14620" s="267" t="s">
        <v>24</v>
      </c>
      <c r="U14620" s="267" t="s">
        <v>1717</v>
      </c>
      <c r="V14620" s="267" t="s">
        <v>13</v>
      </c>
      <c r="W14620" s="267">
        <v>1572038</v>
      </c>
      <c r="X14620" s="267" t="s">
        <v>1718</v>
      </c>
      <c r="Y14620" s="267" t="s">
        <v>1579</v>
      </c>
      <c r="AD14620" s="267" t="s">
        <v>24</v>
      </c>
      <c r="AG14620" s="267" t="s">
        <v>24</v>
      </c>
    </row>
    <row r="14621" spans="3:33">
      <c r="C14621" s="267" t="s">
        <v>1713</v>
      </c>
      <c r="D14621" s="267" t="s">
        <v>727</v>
      </c>
      <c r="E14621" s="267">
        <v>7128</v>
      </c>
      <c r="F14621" s="267" t="s">
        <v>1444</v>
      </c>
      <c r="G14621" s="267" t="s">
        <v>1445</v>
      </c>
      <c r="H14621" s="267">
        <v>1</v>
      </c>
      <c r="I14621" s="267" t="s">
        <v>584</v>
      </c>
      <c r="J14621" s="267" t="s">
        <v>543</v>
      </c>
      <c r="O14621" s="267" t="s">
        <v>13</v>
      </c>
      <c r="P14621" s="267" t="s">
        <v>1579</v>
      </c>
      <c r="Q14621" s="267" t="s">
        <v>1445</v>
      </c>
      <c r="S14621" s="267">
        <v>135</v>
      </c>
      <c r="T14621" s="267" t="s">
        <v>13</v>
      </c>
      <c r="U14621" s="267" t="s">
        <v>1715</v>
      </c>
      <c r="V14621" s="267" t="s">
        <v>13</v>
      </c>
      <c r="W14621" s="267">
        <v>1572038</v>
      </c>
      <c r="X14621" s="267" t="s">
        <v>1716</v>
      </c>
      <c r="Y14621" s="267" t="s">
        <v>1579</v>
      </c>
      <c r="AD14621" s="267" t="s">
        <v>24</v>
      </c>
      <c r="AG14621" s="267" t="s">
        <v>24</v>
      </c>
    </row>
    <row r="14622" spans="3:33">
      <c r="C14622" s="267" t="s">
        <v>1713</v>
      </c>
      <c r="D14622" s="267" t="s">
        <v>727</v>
      </c>
      <c r="E14622" s="267">
        <v>1272</v>
      </c>
      <c r="F14622" s="267" t="s">
        <v>1444</v>
      </c>
      <c r="G14622" s="267" t="s">
        <v>1445</v>
      </c>
      <c r="H14622" s="267">
        <v>1</v>
      </c>
      <c r="I14622" s="267" t="s">
        <v>584</v>
      </c>
      <c r="J14622" s="267" t="s">
        <v>543</v>
      </c>
      <c r="O14622" s="267" t="s">
        <v>24</v>
      </c>
      <c r="P14622" s="267" t="s">
        <v>1579</v>
      </c>
      <c r="Q14622" s="267" t="s">
        <v>1445</v>
      </c>
      <c r="S14622" s="267">
        <v>135</v>
      </c>
      <c r="T14622" s="267" t="s">
        <v>13</v>
      </c>
      <c r="U14622" s="267" t="s">
        <v>1458</v>
      </c>
      <c r="V14622" s="267" t="s">
        <v>13</v>
      </c>
      <c r="W14622" s="267">
        <v>1572038</v>
      </c>
      <c r="X14622" s="267" t="s">
        <v>1714</v>
      </c>
      <c r="Y14622" s="267" t="s">
        <v>1579</v>
      </c>
      <c r="AD14622" s="267" t="s">
        <v>13</v>
      </c>
      <c r="AF14622" s="267" t="s">
        <v>24</v>
      </c>
      <c r="AG14622" s="267" t="s">
        <v>24</v>
      </c>
    </row>
    <row r="14623" spans="3:33">
      <c r="C14623" s="267" t="s">
        <v>1713</v>
      </c>
      <c r="D14623" s="267" t="s">
        <v>727</v>
      </c>
      <c r="E14623" s="267">
        <v>1272</v>
      </c>
      <c r="F14623" s="267" t="s">
        <v>1444</v>
      </c>
      <c r="G14623" s="267" t="s">
        <v>1445</v>
      </c>
      <c r="H14623" s="267">
        <v>1</v>
      </c>
      <c r="I14623" s="267" t="s">
        <v>584</v>
      </c>
      <c r="J14623" s="267" t="s">
        <v>543</v>
      </c>
      <c r="O14623" s="267" t="s">
        <v>24</v>
      </c>
      <c r="P14623" s="267" t="s">
        <v>1579</v>
      </c>
      <c r="Q14623" s="267" t="s">
        <v>1445</v>
      </c>
      <c r="S14623" s="267">
        <v>136</v>
      </c>
      <c r="T14623" s="267" t="s">
        <v>13</v>
      </c>
      <c r="U14623" s="267" t="s">
        <v>1458</v>
      </c>
      <c r="V14623" s="267" t="s">
        <v>13</v>
      </c>
      <c r="W14623" s="267">
        <v>1572038</v>
      </c>
      <c r="X14623" s="267" t="s">
        <v>1720</v>
      </c>
      <c r="Y14623" s="267" t="s">
        <v>1579</v>
      </c>
      <c r="AD14623" s="267" t="s">
        <v>13</v>
      </c>
      <c r="AF14623" s="267" t="s">
        <v>24</v>
      </c>
      <c r="AG14623" s="267" t="s">
        <v>24</v>
      </c>
    </row>
    <row r="14624" spans="3:33">
      <c r="C14624" s="267" t="s">
        <v>1713</v>
      </c>
      <c r="D14624" s="267" t="s">
        <v>727</v>
      </c>
      <c r="E14624" s="267">
        <v>1</v>
      </c>
      <c r="F14624" s="267" t="s">
        <v>1444</v>
      </c>
      <c r="G14624" s="267" t="s">
        <v>1445</v>
      </c>
      <c r="H14624" s="267">
        <v>1</v>
      </c>
      <c r="I14624" s="267" t="s">
        <v>584</v>
      </c>
      <c r="J14624" s="267" t="s">
        <v>543</v>
      </c>
      <c r="O14624" s="267" t="s">
        <v>13</v>
      </c>
      <c r="P14624" s="267" t="s">
        <v>1579</v>
      </c>
      <c r="Q14624" s="267" t="s">
        <v>1445</v>
      </c>
      <c r="S14624" s="267">
        <v>136</v>
      </c>
      <c r="T14624" s="267" t="s">
        <v>13</v>
      </c>
      <c r="U14624" s="267" t="s">
        <v>1446</v>
      </c>
      <c r="V14624" s="267" t="s">
        <v>24</v>
      </c>
      <c r="W14624" s="267">
        <v>1572038</v>
      </c>
      <c r="X14624" s="267" t="s">
        <v>1579</v>
      </c>
      <c r="Y14624" s="267" t="s">
        <v>1579</v>
      </c>
      <c r="AD14624" s="267" t="s">
        <v>13</v>
      </c>
      <c r="AF14624" s="267" t="s">
        <v>24</v>
      </c>
      <c r="AG14624" s="267" t="s">
        <v>24</v>
      </c>
    </row>
    <row r="14625" spans="3:33">
      <c r="C14625" s="267" t="s">
        <v>1713</v>
      </c>
      <c r="D14625" s="267" t="s">
        <v>727</v>
      </c>
      <c r="E14625" s="267">
        <v>3315</v>
      </c>
      <c r="F14625" s="267" t="s">
        <v>1444</v>
      </c>
      <c r="H14625" s="267">
        <v>1</v>
      </c>
      <c r="I14625" s="267" t="s">
        <v>584</v>
      </c>
      <c r="J14625" s="267" t="s">
        <v>543</v>
      </c>
      <c r="O14625" s="267" t="s">
        <v>24</v>
      </c>
      <c r="P14625" s="267" t="s">
        <v>1579</v>
      </c>
      <c r="Q14625" s="267" t="s">
        <v>1445</v>
      </c>
      <c r="S14625" s="267">
        <v>136</v>
      </c>
      <c r="U14625" s="267" t="s">
        <v>1617</v>
      </c>
      <c r="V14625" s="267" t="s">
        <v>13</v>
      </c>
      <c r="W14625" s="267">
        <v>1572038</v>
      </c>
      <c r="X14625" s="267" t="s">
        <v>1719</v>
      </c>
      <c r="Y14625" s="267" t="s">
        <v>1579</v>
      </c>
      <c r="AD14625" s="267" t="s">
        <v>13</v>
      </c>
      <c r="AF14625" s="267" t="s">
        <v>24</v>
      </c>
      <c r="AG14625" s="267" t="s">
        <v>24</v>
      </c>
    </row>
    <row r="14626" spans="3:33">
      <c r="C14626" s="267" t="s">
        <v>1713</v>
      </c>
      <c r="D14626" s="267" t="s">
        <v>727</v>
      </c>
      <c r="E14626" s="267">
        <v>2733</v>
      </c>
      <c r="F14626" s="267" t="s">
        <v>1444</v>
      </c>
      <c r="G14626" s="267" t="s">
        <v>1445</v>
      </c>
      <c r="H14626" s="267">
        <v>1</v>
      </c>
      <c r="I14626" s="267" t="s">
        <v>584</v>
      </c>
      <c r="J14626" s="267" t="s">
        <v>543</v>
      </c>
      <c r="O14626" s="267" t="s">
        <v>13</v>
      </c>
      <c r="P14626" s="267" t="s">
        <v>1579</v>
      </c>
      <c r="Q14626" s="267" t="s">
        <v>1445</v>
      </c>
      <c r="S14626" s="267">
        <v>136</v>
      </c>
      <c r="T14626" s="267" t="s">
        <v>13</v>
      </c>
      <c r="U14626" s="267" t="s">
        <v>1472</v>
      </c>
      <c r="V14626" s="267" t="s">
        <v>13</v>
      </c>
      <c r="W14626" s="267">
        <v>1572038</v>
      </c>
      <c r="X14626" s="267" t="s">
        <v>1579</v>
      </c>
      <c r="Y14626" s="267" t="s">
        <v>1579</v>
      </c>
      <c r="AD14626" s="267" t="s">
        <v>13</v>
      </c>
      <c r="AF14626" s="267" t="s">
        <v>24</v>
      </c>
      <c r="AG14626" s="267" t="s">
        <v>24</v>
      </c>
    </row>
    <row r="14627" spans="3:33">
      <c r="C14627" s="267" t="s">
        <v>1713</v>
      </c>
      <c r="D14627" s="267" t="s">
        <v>727</v>
      </c>
      <c r="E14627" s="267">
        <v>12288</v>
      </c>
      <c r="F14627" s="267" t="s">
        <v>1444</v>
      </c>
      <c r="G14627" s="267" t="s">
        <v>1445</v>
      </c>
      <c r="H14627" s="267">
        <v>1</v>
      </c>
      <c r="I14627" s="267" t="s">
        <v>584</v>
      </c>
      <c r="J14627" s="267" t="s">
        <v>543</v>
      </c>
      <c r="O14627" s="267" t="s">
        <v>13</v>
      </c>
      <c r="P14627" s="267" t="s">
        <v>1579</v>
      </c>
      <c r="Q14627" s="267" t="s">
        <v>1445</v>
      </c>
      <c r="S14627" s="267">
        <v>136</v>
      </c>
      <c r="T14627" s="267" t="s">
        <v>24</v>
      </c>
      <c r="U14627" s="267" t="s">
        <v>1717</v>
      </c>
      <c r="V14627" s="267" t="s">
        <v>13</v>
      </c>
      <c r="W14627" s="267">
        <v>1572038</v>
      </c>
      <c r="X14627" s="267">
        <v>684152</v>
      </c>
      <c r="Y14627" s="267" t="s">
        <v>1579</v>
      </c>
      <c r="AD14627" s="267" t="s">
        <v>24</v>
      </c>
      <c r="AG14627" s="267" t="s">
        <v>24</v>
      </c>
    </row>
    <row r="14628" spans="3:33">
      <c r="C14628" s="267" t="s">
        <v>1713</v>
      </c>
      <c r="D14628" s="267" t="s">
        <v>727</v>
      </c>
      <c r="E14628" s="267">
        <v>12288</v>
      </c>
      <c r="F14628" s="267" t="s">
        <v>1444</v>
      </c>
      <c r="G14628" s="267" t="s">
        <v>1445</v>
      </c>
      <c r="H14628" s="267">
        <v>1</v>
      </c>
      <c r="I14628" s="267" t="s">
        <v>584</v>
      </c>
      <c r="J14628" s="267" t="s">
        <v>543</v>
      </c>
      <c r="O14628" s="267" t="s">
        <v>13</v>
      </c>
      <c r="P14628" s="267" t="s">
        <v>1579</v>
      </c>
      <c r="Q14628" s="267" t="s">
        <v>1445</v>
      </c>
      <c r="S14628" s="267">
        <v>136</v>
      </c>
      <c r="T14628" s="267" t="s">
        <v>24</v>
      </c>
      <c r="U14628" s="267" t="s">
        <v>1717</v>
      </c>
      <c r="V14628" s="267" t="s">
        <v>13</v>
      </c>
      <c r="W14628" s="267">
        <v>1572038</v>
      </c>
      <c r="X14628" s="267" t="s">
        <v>1718</v>
      </c>
      <c r="Y14628" s="267" t="s">
        <v>1579</v>
      </c>
      <c r="AD14628" s="267" t="s">
        <v>24</v>
      </c>
      <c r="AG14628" s="267" t="s">
        <v>24</v>
      </c>
    </row>
    <row r="14629" spans="3:33">
      <c r="C14629" s="267" t="s">
        <v>1713</v>
      </c>
      <c r="D14629" s="267" t="s">
        <v>727</v>
      </c>
      <c r="E14629" s="267">
        <v>7128</v>
      </c>
      <c r="F14629" s="267" t="s">
        <v>1444</v>
      </c>
      <c r="G14629" s="267" t="s">
        <v>1445</v>
      </c>
      <c r="H14629" s="267">
        <v>1</v>
      </c>
      <c r="I14629" s="267" t="s">
        <v>584</v>
      </c>
      <c r="J14629" s="267" t="s">
        <v>543</v>
      </c>
      <c r="O14629" s="267" t="s">
        <v>13</v>
      </c>
      <c r="P14629" s="267" t="s">
        <v>1579</v>
      </c>
      <c r="Q14629" s="267" t="s">
        <v>1445</v>
      </c>
      <c r="S14629" s="267">
        <v>136</v>
      </c>
      <c r="T14629" s="267" t="s">
        <v>13</v>
      </c>
      <c r="U14629" s="267" t="s">
        <v>1715</v>
      </c>
      <c r="V14629" s="267" t="s">
        <v>13</v>
      </c>
      <c r="W14629" s="267">
        <v>1572038</v>
      </c>
      <c r="X14629" s="267" t="s">
        <v>1716</v>
      </c>
      <c r="Y14629" s="267" t="s">
        <v>1579</v>
      </c>
      <c r="AD14629" s="267" t="s">
        <v>24</v>
      </c>
      <c r="AG14629" s="267" t="s">
        <v>24</v>
      </c>
    </row>
    <row r="14630" spans="3:33">
      <c r="C14630" s="267" t="s">
        <v>1713</v>
      </c>
      <c r="D14630" s="267" t="s">
        <v>727</v>
      </c>
      <c r="E14630" s="267">
        <v>1272</v>
      </c>
      <c r="F14630" s="267" t="s">
        <v>1444</v>
      </c>
      <c r="G14630" s="267" t="s">
        <v>1445</v>
      </c>
      <c r="H14630" s="267">
        <v>1</v>
      </c>
      <c r="I14630" s="267" t="s">
        <v>584</v>
      </c>
      <c r="J14630" s="267" t="s">
        <v>543</v>
      </c>
      <c r="O14630" s="267" t="s">
        <v>24</v>
      </c>
      <c r="P14630" s="267" t="s">
        <v>1579</v>
      </c>
      <c r="Q14630" s="267" t="s">
        <v>1445</v>
      </c>
      <c r="S14630" s="267">
        <v>136</v>
      </c>
      <c r="T14630" s="267" t="s">
        <v>13</v>
      </c>
      <c r="U14630" s="267" t="s">
        <v>1458</v>
      </c>
      <c r="V14630" s="267" t="s">
        <v>13</v>
      </c>
      <c r="W14630" s="267">
        <v>1572038</v>
      </c>
      <c r="X14630" s="267" t="s">
        <v>1714</v>
      </c>
      <c r="Y14630" s="267" t="s">
        <v>1579</v>
      </c>
      <c r="AD14630" s="267" t="s">
        <v>13</v>
      </c>
      <c r="AF14630" s="267" t="s">
        <v>24</v>
      </c>
      <c r="AG14630" s="267" t="s">
        <v>24</v>
      </c>
    </row>
    <row r="14631" spans="3:33">
      <c r="C14631" s="267" t="s">
        <v>1713</v>
      </c>
      <c r="D14631" s="267" t="s">
        <v>727</v>
      </c>
      <c r="E14631" s="267">
        <v>1272</v>
      </c>
      <c r="F14631" s="267" t="s">
        <v>1444</v>
      </c>
      <c r="G14631" s="267" t="s">
        <v>1445</v>
      </c>
      <c r="H14631" s="267">
        <v>1</v>
      </c>
      <c r="I14631" s="267" t="s">
        <v>584</v>
      </c>
      <c r="J14631" s="267" t="s">
        <v>543</v>
      </c>
      <c r="O14631" s="267" t="s">
        <v>24</v>
      </c>
      <c r="P14631" s="267" t="s">
        <v>1579</v>
      </c>
      <c r="Q14631" s="267" t="s">
        <v>1445</v>
      </c>
      <c r="S14631" s="267">
        <v>136</v>
      </c>
      <c r="T14631" s="267" t="s">
        <v>13</v>
      </c>
      <c r="U14631" s="267" t="s">
        <v>1458</v>
      </c>
      <c r="V14631" s="267" t="s">
        <v>13</v>
      </c>
      <c r="W14631" s="267">
        <v>1572038</v>
      </c>
      <c r="X14631" s="267" t="s">
        <v>1720</v>
      </c>
      <c r="Y14631" s="267" t="s">
        <v>1579</v>
      </c>
      <c r="AD14631" s="267" t="s">
        <v>13</v>
      </c>
      <c r="AF14631" s="267" t="s">
        <v>24</v>
      </c>
      <c r="AG14631" s="267" t="s">
        <v>24</v>
      </c>
    </row>
    <row r="14632" spans="3:33">
      <c r="C14632" s="267" t="s">
        <v>1713</v>
      </c>
      <c r="D14632" s="267" t="s">
        <v>727</v>
      </c>
      <c r="E14632" s="267">
        <v>1</v>
      </c>
      <c r="F14632" s="267" t="s">
        <v>1444</v>
      </c>
      <c r="G14632" s="267" t="s">
        <v>1445</v>
      </c>
      <c r="H14632" s="267">
        <v>1</v>
      </c>
      <c r="I14632" s="267" t="s">
        <v>584</v>
      </c>
      <c r="J14632" s="267" t="s">
        <v>543</v>
      </c>
      <c r="O14632" s="267" t="s">
        <v>13</v>
      </c>
      <c r="P14632" s="267" t="s">
        <v>1579</v>
      </c>
      <c r="Q14632" s="267" t="s">
        <v>1445</v>
      </c>
      <c r="S14632" s="267">
        <v>136</v>
      </c>
      <c r="T14632" s="267" t="s">
        <v>13</v>
      </c>
      <c r="U14632" s="267" t="s">
        <v>1446</v>
      </c>
      <c r="V14632" s="267" t="s">
        <v>24</v>
      </c>
      <c r="W14632" s="267">
        <v>1572038</v>
      </c>
      <c r="X14632" s="267" t="s">
        <v>1579</v>
      </c>
      <c r="Y14632" s="267" t="s">
        <v>1579</v>
      </c>
      <c r="AD14632" s="267" t="s">
        <v>13</v>
      </c>
      <c r="AF14632" s="267" t="s">
        <v>24</v>
      </c>
      <c r="AG14632" s="267" t="s">
        <v>24</v>
      </c>
    </row>
    <row r="14633" spans="3:33">
      <c r="C14633" s="267" t="s">
        <v>1713</v>
      </c>
      <c r="D14633" s="267" t="s">
        <v>727</v>
      </c>
      <c r="E14633" s="267">
        <v>3315</v>
      </c>
      <c r="F14633" s="267" t="s">
        <v>1444</v>
      </c>
      <c r="H14633" s="267">
        <v>1</v>
      </c>
      <c r="I14633" s="267" t="s">
        <v>584</v>
      </c>
      <c r="J14633" s="267" t="s">
        <v>543</v>
      </c>
      <c r="O14633" s="267" t="s">
        <v>24</v>
      </c>
      <c r="P14633" s="267" t="s">
        <v>1579</v>
      </c>
      <c r="Q14633" s="267" t="s">
        <v>1445</v>
      </c>
      <c r="S14633" s="267">
        <v>136</v>
      </c>
      <c r="U14633" s="267" t="s">
        <v>1617</v>
      </c>
      <c r="V14633" s="267" t="s">
        <v>13</v>
      </c>
      <c r="W14633" s="267">
        <v>1572038</v>
      </c>
      <c r="X14633" s="267" t="s">
        <v>1719</v>
      </c>
      <c r="Y14633" s="267" t="s">
        <v>1579</v>
      </c>
      <c r="AD14633" s="267" t="s">
        <v>13</v>
      </c>
      <c r="AF14633" s="267" t="s">
        <v>24</v>
      </c>
      <c r="AG14633" s="267" t="s">
        <v>24</v>
      </c>
    </row>
    <row r="14634" spans="3:33">
      <c r="C14634" s="267" t="s">
        <v>1713</v>
      </c>
      <c r="D14634" s="267" t="s">
        <v>727</v>
      </c>
      <c r="E14634" s="267">
        <v>2733</v>
      </c>
      <c r="F14634" s="267" t="s">
        <v>1444</v>
      </c>
      <c r="G14634" s="267" t="s">
        <v>1445</v>
      </c>
      <c r="H14634" s="267">
        <v>1</v>
      </c>
      <c r="I14634" s="267" t="s">
        <v>584</v>
      </c>
      <c r="J14634" s="267" t="s">
        <v>543</v>
      </c>
      <c r="O14634" s="267" t="s">
        <v>13</v>
      </c>
      <c r="P14634" s="267" t="s">
        <v>1579</v>
      </c>
      <c r="Q14634" s="267" t="s">
        <v>1445</v>
      </c>
      <c r="S14634" s="267">
        <v>136</v>
      </c>
      <c r="T14634" s="267" t="s">
        <v>13</v>
      </c>
      <c r="U14634" s="267" t="s">
        <v>1472</v>
      </c>
      <c r="V14634" s="267" t="s">
        <v>13</v>
      </c>
      <c r="W14634" s="267">
        <v>1572038</v>
      </c>
      <c r="X14634" s="267" t="s">
        <v>1579</v>
      </c>
      <c r="Y14634" s="267" t="s">
        <v>1579</v>
      </c>
      <c r="AD14634" s="267" t="s">
        <v>13</v>
      </c>
      <c r="AF14634" s="267" t="s">
        <v>24</v>
      </c>
      <c r="AG14634" s="267" t="s">
        <v>24</v>
      </c>
    </row>
    <row r="14635" spans="3:33">
      <c r="C14635" s="267" t="s">
        <v>1713</v>
      </c>
      <c r="D14635" s="267" t="s">
        <v>727</v>
      </c>
      <c r="E14635" s="267">
        <v>12288</v>
      </c>
      <c r="F14635" s="267" t="s">
        <v>1444</v>
      </c>
      <c r="G14635" s="267" t="s">
        <v>1445</v>
      </c>
      <c r="H14635" s="267">
        <v>1</v>
      </c>
      <c r="I14635" s="267" t="s">
        <v>584</v>
      </c>
      <c r="J14635" s="267" t="s">
        <v>543</v>
      </c>
      <c r="O14635" s="267" t="s">
        <v>13</v>
      </c>
      <c r="P14635" s="267" t="s">
        <v>1579</v>
      </c>
      <c r="Q14635" s="267" t="s">
        <v>1445</v>
      </c>
      <c r="S14635" s="267">
        <v>136</v>
      </c>
      <c r="T14635" s="267" t="s">
        <v>24</v>
      </c>
      <c r="U14635" s="267" t="s">
        <v>1717</v>
      </c>
      <c r="V14635" s="267" t="s">
        <v>13</v>
      </c>
      <c r="W14635" s="267">
        <v>1572038</v>
      </c>
      <c r="X14635" s="267">
        <v>684152</v>
      </c>
      <c r="Y14635" s="267" t="s">
        <v>1579</v>
      </c>
      <c r="AD14635" s="267" t="s">
        <v>24</v>
      </c>
      <c r="AG14635" s="267" t="s">
        <v>24</v>
      </c>
    </row>
    <row r="14636" spans="3:33">
      <c r="C14636" s="267" t="s">
        <v>1713</v>
      </c>
      <c r="D14636" s="267" t="s">
        <v>727</v>
      </c>
      <c r="E14636" s="267">
        <v>12288</v>
      </c>
      <c r="F14636" s="267" t="s">
        <v>1444</v>
      </c>
      <c r="G14636" s="267" t="s">
        <v>1445</v>
      </c>
      <c r="H14636" s="267">
        <v>1</v>
      </c>
      <c r="I14636" s="267" t="s">
        <v>584</v>
      </c>
      <c r="J14636" s="267" t="s">
        <v>543</v>
      </c>
      <c r="O14636" s="267" t="s">
        <v>13</v>
      </c>
      <c r="P14636" s="267" t="s">
        <v>1579</v>
      </c>
      <c r="Q14636" s="267" t="s">
        <v>1445</v>
      </c>
      <c r="S14636" s="267">
        <v>136</v>
      </c>
      <c r="T14636" s="267" t="s">
        <v>24</v>
      </c>
      <c r="U14636" s="267" t="s">
        <v>1717</v>
      </c>
      <c r="V14636" s="267" t="s">
        <v>13</v>
      </c>
      <c r="W14636" s="267">
        <v>1572038</v>
      </c>
      <c r="X14636" s="267" t="s">
        <v>1718</v>
      </c>
      <c r="Y14636" s="267" t="s">
        <v>1579</v>
      </c>
      <c r="AD14636" s="267" t="s">
        <v>24</v>
      </c>
      <c r="AG14636" s="267" t="s">
        <v>24</v>
      </c>
    </row>
    <row r="14637" spans="3:33">
      <c r="C14637" s="267" t="s">
        <v>1713</v>
      </c>
      <c r="D14637" s="267" t="s">
        <v>727</v>
      </c>
      <c r="E14637" s="267">
        <v>7128</v>
      </c>
      <c r="F14637" s="267" t="s">
        <v>1444</v>
      </c>
      <c r="G14637" s="267" t="s">
        <v>1445</v>
      </c>
      <c r="H14637" s="267">
        <v>1</v>
      </c>
      <c r="I14637" s="267" t="s">
        <v>584</v>
      </c>
      <c r="J14637" s="267" t="s">
        <v>543</v>
      </c>
      <c r="O14637" s="267" t="s">
        <v>13</v>
      </c>
      <c r="P14637" s="267" t="s">
        <v>1579</v>
      </c>
      <c r="Q14637" s="267" t="s">
        <v>1445</v>
      </c>
      <c r="S14637" s="267">
        <v>136</v>
      </c>
      <c r="T14637" s="267" t="s">
        <v>13</v>
      </c>
      <c r="U14637" s="267" t="s">
        <v>1715</v>
      </c>
      <c r="V14637" s="267" t="s">
        <v>13</v>
      </c>
      <c r="W14637" s="267">
        <v>1572038</v>
      </c>
      <c r="X14637" s="267" t="s">
        <v>1716</v>
      </c>
      <c r="Y14637" s="267" t="s">
        <v>1579</v>
      </c>
      <c r="AD14637" s="267" t="s">
        <v>24</v>
      </c>
      <c r="AG14637" s="267" t="s">
        <v>24</v>
      </c>
    </row>
    <row r="14638" spans="3:33">
      <c r="C14638" s="267" t="s">
        <v>1713</v>
      </c>
      <c r="D14638" s="267" t="s">
        <v>727</v>
      </c>
      <c r="E14638" s="267">
        <v>1272</v>
      </c>
      <c r="F14638" s="267" t="s">
        <v>1444</v>
      </c>
      <c r="G14638" s="267" t="s">
        <v>1445</v>
      </c>
      <c r="H14638" s="267">
        <v>1</v>
      </c>
      <c r="I14638" s="267" t="s">
        <v>584</v>
      </c>
      <c r="J14638" s="267" t="s">
        <v>543</v>
      </c>
      <c r="O14638" s="267" t="s">
        <v>24</v>
      </c>
      <c r="P14638" s="267" t="s">
        <v>1579</v>
      </c>
      <c r="Q14638" s="267" t="s">
        <v>1445</v>
      </c>
      <c r="S14638" s="267">
        <v>136</v>
      </c>
      <c r="T14638" s="267" t="s">
        <v>13</v>
      </c>
      <c r="U14638" s="267" t="s">
        <v>1458</v>
      </c>
      <c r="V14638" s="267" t="s">
        <v>13</v>
      </c>
      <c r="W14638" s="267">
        <v>1572038</v>
      </c>
      <c r="X14638" s="267" t="s">
        <v>1714</v>
      </c>
      <c r="Y14638" s="267" t="s">
        <v>1579</v>
      </c>
      <c r="AD14638" s="267" t="s">
        <v>13</v>
      </c>
      <c r="AF14638" s="267" t="s">
        <v>24</v>
      </c>
      <c r="AG14638" s="267" t="s">
        <v>24</v>
      </c>
    </row>
    <row r="14639" spans="3:33">
      <c r="C14639" s="267" t="s">
        <v>1628</v>
      </c>
      <c r="D14639" s="267" t="s">
        <v>727</v>
      </c>
      <c r="E14639" s="267">
        <v>1272</v>
      </c>
      <c r="F14639" s="267" t="s">
        <v>1444</v>
      </c>
      <c r="G14639" s="267" t="s">
        <v>1445</v>
      </c>
      <c r="H14639" s="267">
        <v>1</v>
      </c>
      <c r="I14639" s="267" t="s">
        <v>584</v>
      </c>
      <c r="J14639" s="267" t="s">
        <v>1614</v>
      </c>
      <c r="O14639" s="267" t="s">
        <v>24</v>
      </c>
      <c r="P14639" s="267" t="s">
        <v>1452</v>
      </c>
      <c r="Q14639" s="267" t="s">
        <v>1445</v>
      </c>
      <c r="S14639" s="267">
        <v>137</v>
      </c>
      <c r="T14639" s="267" t="s">
        <v>13</v>
      </c>
      <c r="U14639" s="267" t="s">
        <v>1458</v>
      </c>
      <c r="V14639" s="267" t="s">
        <v>13</v>
      </c>
      <c r="W14639" s="267">
        <v>38867</v>
      </c>
      <c r="X14639" s="267" t="s">
        <v>1619</v>
      </c>
      <c r="Y14639" s="267" t="s">
        <v>1452</v>
      </c>
      <c r="AD14639" s="267" t="s">
        <v>13</v>
      </c>
      <c r="AF14639" s="267" t="s">
        <v>24</v>
      </c>
      <c r="AG14639" s="267" t="s">
        <v>24</v>
      </c>
    </row>
    <row r="14640" spans="3:33">
      <c r="C14640" s="267" t="s">
        <v>1628</v>
      </c>
      <c r="D14640" s="267" t="s">
        <v>727</v>
      </c>
      <c r="E14640" s="267">
        <v>2733</v>
      </c>
      <c r="F14640" s="267" t="s">
        <v>1444</v>
      </c>
      <c r="G14640" s="267" t="s">
        <v>1445</v>
      </c>
      <c r="H14640" s="267">
        <v>1</v>
      </c>
      <c r="I14640" s="267" t="s">
        <v>584</v>
      </c>
      <c r="J14640" s="267" t="s">
        <v>1614</v>
      </c>
      <c r="O14640" s="267" t="s">
        <v>13</v>
      </c>
      <c r="P14640" s="267" t="s">
        <v>1452</v>
      </c>
      <c r="Q14640" s="267" t="s">
        <v>1445</v>
      </c>
      <c r="S14640" s="267">
        <v>137</v>
      </c>
      <c r="T14640" s="267" t="s">
        <v>13</v>
      </c>
      <c r="U14640" s="267" t="s">
        <v>1472</v>
      </c>
      <c r="V14640" s="267" t="s">
        <v>13</v>
      </c>
      <c r="W14640" s="267">
        <v>38867</v>
      </c>
      <c r="X14640" s="267" t="s">
        <v>1452</v>
      </c>
      <c r="Y14640" s="267" t="s">
        <v>1452</v>
      </c>
      <c r="AD14640" s="267" t="s">
        <v>13</v>
      </c>
      <c r="AF14640" s="267" t="s">
        <v>24</v>
      </c>
      <c r="AG14640" s="267" t="s">
        <v>24</v>
      </c>
    </row>
    <row r="14641" spans="3:33">
      <c r="C14641" s="267" t="s">
        <v>1628</v>
      </c>
      <c r="D14641" s="267" t="s">
        <v>727</v>
      </c>
      <c r="E14641" s="267">
        <v>12680</v>
      </c>
      <c r="F14641" s="267" t="s">
        <v>1444</v>
      </c>
      <c r="H14641" s="267">
        <v>1</v>
      </c>
      <c r="I14641" s="267" t="s">
        <v>584</v>
      </c>
      <c r="J14641" s="267" t="s">
        <v>1614</v>
      </c>
      <c r="P14641" s="267" t="s">
        <v>1452</v>
      </c>
      <c r="Q14641" s="267" t="s">
        <v>1445</v>
      </c>
      <c r="S14641" s="267">
        <v>137</v>
      </c>
      <c r="U14641" s="267" t="s">
        <v>1464</v>
      </c>
      <c r="V14641" s="267" t="s">
        <v>13</v>
      </c>
      <c r="W14641" s="267">
        <v>38867</v>
      </c>
      <c r="X14641" s="267" t="s">
        <v>1633</v>
      </c>
      <c r="Y14641" s="267" t="s">
        <v>1452</v>
      </c>
      <c r="AF14641" s="267" t="s">
        <v>24</v>
      </c>
      <c r="AG14641" s="267" t="s">
        <v>24</v>
      </c>
    </row>
    <row r="14642" spans="3:33">
      <c r="C14642" s="267" t="s">
        <v>1628</v>
      </c>
      <c r="D14642" s="267" t="s">
        <v>727</v>
      </c>
      <c r="E14642" s="267">
        <v>12114</v>
      </c>
      <c r="F14642" s="267" t="s">
        <v>1444</v>
      </c>
      <c r="G14642" s="267" t="s">
        <v>1445</v>
      </c>
      <c r="H14642" s="267">
        <v>1</v>
      </c>
      <c r="I14642" s="267" t="s">
        <v>584</v>
      </c>
      <c r="J14642" s="267" t="s">
        <v>1614</v>
      </c>
      <c r="O14642" s="267" t="s">
        <v>13</v>
      </c>
      <c r="P14642" s="267" t="s">
        <v>1452</v>
      </c>
      <c r="Q14642" s="267" t="s">
        <v>1445</v>
      </c>
      <c r="S14642" s="267">
        <v>137</v>
      </c>
      <c r="T14642" s="267" t="s">
        <v>24</v>
      </c>
      <c r="U14642" s="267" t="s">
        <v>1609</v>
      </c>
      <c r="V14642" s="267" t="s">
        <v>13</v>
      </c>
      <c r="W14642" s="267">
        <v>38867</v>
      </c>
      <c r="X14642" s="267" t="s">
        <v>1632</v>
      </c>
      <c r="Y14642" s="267" t="s">
        <v>1452</v>
      </c>
      <c r="AD14642" s="267" t="s">
        <v>24</v>
      </c>
      <c r="AG14642" s="267" t="s">
        <v>24</v>
      </c>
    </row>
    <row r="14643" spans="3:33">
      <c r="C14643" s="267" t="s">
        <v>1628</v>
      </c>
      <c r="D14643" s="267" t="s">
        <v>727</v>
      </c>
      <c r="E14643" s="267">
        <v>9572</v>
      </c>
      <c r="F14643" s="267" t="s">
        <v>1444</v>
      </c>
      <c r="H14643" s="267">
        <v>1</v>
      </c>
      <c r="I14643" s="267" t="s">
        <v>584</v>
      </c>
      <c r="J14643" s="267" t="s">
        <v>1614</v>
      </c>
      <c r="O14643" s="267" t="s">
        <v>24</v>
      </c>
      <c r="P14643" s="267" t="s">
        <v>1452</v>
      </c>
      <c r="Q14643" s="267" t="s">
        <v>1445</v>
      </c>
      <c r="S14643" s="267">
        <v>137</v>
      </c>
      <c r="U14643" s="267" t="s">
        <v>1631</v>
      </c>
      <c r="V14643" s="267" t="s">
        <v>13</v>
      </c>
      <c r="W14643" s="267">
        <v>38867</v>
      </c>
      <c r="X14643" s="267" t="s">
        <v>1452</v>
      </c>
      <c r="Y14643" s="267" t="s">
        <v>1452</v>
      </c>
      <c r="AD14643" s="267" t="s">
        <v>13</v>
      </c>
      <c r="AF14643" s="267" t="s">
        <v>24</v>
      </c>
    </row>
    <row r="14644" spans="3:33">
      <c r="C14644" s="267" t="s">
        <v>1628</v>
      </c>
      <c r="D14644" s="267" t="s">
        <v>727</v>
      </c>
      <c r="E14644" s="267">
        <v>290</v>
      </c>
      <c r="F14644" s="267" t="s">
        <v>1444</v>
      </c>
      <c r="H14644" s="267">
        <v>1</v>
      </c>
      <c r="I14644" s="267" t="s">
        <v>584</v>
      </c>
      <c r="J14644" s="267" t="s">
        <v>1614</v>
      </c>
      <c r="O14644" s="267" t="s">
        <v>24</v>
      </c>
      <c r="P14644" s="267" t="s">
        <v>1452</v>
      </c>
      <c r="Q14644" s="267" t="s">
        <v>1445</v>
      </c>
      <c r="S14644" s="267">
        <v>137</v>
      </c>
      <c r="U14644" s="267" t="s">
        <v>1595</v>
      </c>
      <c r="V14644" s="267" t="s">
        <v>13</v>
      </c>
      <c r="W14644" s="267">
        <v>38867</v>
      </c>
      <c r="X14644" s="267" t="s">
        <v>1452</v>
      </c>
      <c r="Y14644" s="267" t="s">
        <v>1452</v>
      </c>
      <c r="AD14644" s="267" t="s">
        <v>13</v>
      </c>
      <c r="AF14644" s="267" t="s">
        <v>24</v>
      </c>
      <c r="AG14644" s="267" t="s">
        <v>24</v>
      </c>
    </row>
    <row r="14645" spans="3:33">
      <c r="C14645" s="267" t="s">
        <v>1628</v>
      </c>
      <c r="D14645" s="267" t="s">
        <v>727</v>
      </c>
      <c r="E14645" s="267">
        <v>476</v>
      </c>
      <c r="F14645" s="267" t="s">
        <v>1444</v>
      </c>
      <c r="G14645" s="267" t="s">
        <v>1445</v>
      </c>
      <c r="H14645" s="267">
        <v>1</v>
      </c>
      <c r="I14645" s="267" t="s">
        <v>584</v>
      </c>
      <c r="J14645" s="267" t="s">
        <v>1614</v>
      </c>
      <c r="O14645" s="267" t="s">
        <v>24</v>
      </c>
      <c r="P14645" s="267" t="s">
        <v>1452</v>
      </c>
      <c r="Q14645" s="267" t="s">
        <v>1445</v>
      </c>
      <c r="S14645" s="267">
        <v>137</v>
      </c>
      <c r="U14645" s="267" t="s">
        <v>1630</v>
      </c>
      <c r="V14645" s="267" t="s">
        <v>13</v>
      </c>
      <c r="W14645" s="267">
        <v>38867</v>
      </c>
      <c r="X14645" s="267" t="s">
        <v>1452</v>
      </c>
      <c r="Y14645" s="267" t="s">
        <v>1452</v>
      </c>
      <c r="AD14645" s="267" t="s">
        <v>13</v>
      </c>
      <c r="AF14645" s="267" t="s">
        <v>24</v>
      </c>
    </row>
    <row r="14646" spans="3:33">
      <c r="C14646" s="267" t="s">
        <v>1628</v>
      </c>
      <c r="D14646" s="267" t="s">
        <v>727</v>
      </c>
      <c r="E14646" s="267">
        <v>3637</v>
      </c>
      <c r="F14646" s="267" t="s">
        <v>1444</v>
      </c>
      <c r="H14646" s="267">
        <v>1</v>
      </c>
      <c r="I14646" s="267" t="s">
        <v>584</v>
      </c>
      <c r="J14646" s="267" t="s">
        <v>1614</v>
      </c>
      <c r="O14646" s="267" t="s">
        <v>24</v>
      </c>
      <c r="P14646" s="267" t="s">
        <v>1452</v>
      </c>
      <c r="Q14646" s="267" t="s">
        <v>1445</v>
      </c>
      <c r="S14646" s="267">
        <v>137</v>
      </c>
      <c r="U14646" s="267" t="s">
        <v>1604</v>
      </c>
      <c r="V14646" s="267" t="s">
        <v>13</v>
      </c>
      <c r="W14646" s="267">
        <v>38867</v>
      </c>
      <c r="X14646" s="267" t="s">
        <v>1452</v>
      </c>
      <c r="Y14646" s="267" t="s">
        <v>1452</v>
      </c>
      <c r="AD14646" s="267" t="s">
        <v>13</v>
      </c>
      <c r="AF14646" s="267" t="s">
        <v>24</v>
      </c>
      <c r="AG14646" s="267" t="s">
        <v>24</v>
      </c>
    </row>
    <row r="14647" spans="3:33">
      <c r="C14647" s="267" t="s">
        <v>1628</v>
      </c>
      <c r="D14647" s="267" t="s">
        <v>727</v>
      </c>
      <c r="E14647" s="267">
        <v>5610</v>
      </c>
      <c r="F14647" s="267" t="s">
        <v>1444</v>
      </c>
      <c r="H14647" s="267">
        <v>1</v>
      </c>
      <c r="I14647" s="267" t="s">
        <v>584</v>
      </c>
      <c r="J14647" s="267" t="s">
        <v>1614</v>
      </c>
      <c r="O14647" s="267" t="s">
        <v>24</v>
      </c>
      <c r="P14647" s="267" t="s">
        <v>1452</v>
      </c>
      <c r="Q14647" s="267" t="s">
        <v>1445</v>
      </c>
      <c r="S14647" s="267">
        <v>137</v>
      </c>
      <c r="U14647" s="267" t="s">
        <v>1603</v>
      </c>
      <c r="V14647" s="267" t="s">
        <v>13</v>
      </c>
      <c r="W14647" s="267">
        <v>38867</v>
      </c>
      <c r="X14647" s="267" t="s">
        <v>1452</v>
      </c>
      <c r="Y14647" s="267" t="s">
        <v>1452</v>
      </c>
      <c r="AD14647" s="267" t="s">
        <v>13</v>
      </c>
      <c r="AF14647" s="267" t="s">
        <v>24</v>
      </c>
      <c r="AG14647" s="267" t="s">
        <v>24</v>
      </c>
    </row>
    <row r="14648" spans="3:33">
      <c r="C14648" s="267" t="s">
        <v>1628</v>
      </c>
      <c r="D14648" s="267" t="s">
        <v>727</v>
      </c>
      <c r="E14648" s="267">
        <v>160</v>
      </c>
      <c r="F14648" s="267" t="s">
        <v>1444</v>
      </c>
      <c r="G14648" s="267" t="s">
        <v>1445</v>
      </c>
      <c r="H14648" s="267">
        <v>1</v>
      </c>
      <c r="I14648" s="267" t="s">
        <v>584</v>
      </c>
      <c r="J14648" s="267" t="s">
        <v>1614</v>
      </c>
      <c r="O14648" s="267" t="s">
        <v>24</v>
      </c>
      <c r="P14648" s="267" t="s">
        <v>1452</v>
      </c>
      <c r="Q14648" s="267" t="s">
        <v>1445</v>
      </c>
      <c r="S14648" s="267">
        <v>137</v>
      </c>
      <c r="T14648" s="267" t="s">
        <v>13</v>
      </c>
      <c r="U14648" s="267" t="s">
        <v>1475</v>
      </c>
      <c r="V14648" s="267" t="s">
        <v>13</v>
      </c>
      <c r="W14648" s="267">
        <v>38867</v>
      </c>
      <c r="X14648" s="267" t="s">
        <v>1629</v>
      </c>
      <c r="Y14648" s="267" t="s">
        <v>1452</v>
      </c>
      <c r="AD14648" s="267" t="s">
        <v>13</v>
      </c>
      <c r="AF14648" s="267" t="s">
        <v>24</v>
      </c>
      <c r="AG14648" s="267" t="s">
        <v>24</v>
      </c>
    </row>
    <row r="14649" spans="3:33">
      <c r="C14649" s="267" t="s">
        <v>1628</v>
      </c>
      <c r="D14649" s="267" t="s">
        <v>727</v>
      </c>
      <c r="E14649" s="267">
        <v>1354</v>
      </c>
      <c r="F14649" s="267" t="s">
        <v>1444</v>
      </c>
      <c r="G14649" s="267" t="s">
        <v>1445</v>
      </c>
      <c r="H14649" s="267">
        <v>1</v>
      </c>
      <c r="I14649" s="267" t="s">
        <v>584</v>
      </c>
      <c r="J14649" s="267" t="s">
        <v>1614</v>
      </c>
      <c r="O14649" s="267" t="s">
        <v>24</v>
      </c>
      <c r="P14649" s="267" t="s">
        <v>1452</v>
      </c>
      <c r="Q14649" s="267" t="s">
        <v>1445</v>
      </c>
      <c r="S14649" s="267">
        <v>137</v>
      </c>
      <c r="T14649" s="267" t="s">
        <v>13</v>
      </c>
      <c r="U14649" s="267" t="s">
        <v>1451</v>
      </c>
      <c r="V14649" s="267" t="s">
        <v>13</v>
      </c>
      <c r="W14649" s="267">
        <v>38867</v>
      </c>
      <c r="X14649" s="267" t="s">
        <v>1618</v>
      </c>
      <c r="Y14649" s="267" t="s">
        <v>1452</v>
      </c>
      <c r="AD14649" s="267" t="s">
        <v>13</v>
      </c>
      <c r="AF14649" s="267" t="s">
        <v>24</v>
      </c>
      <c r="AG14649" s="267" t="s">
        <v>24</v>
      </c>
    </row>
    <row r="14650" spans="3:33">
      <c r="C14650" s="267" t="s">
        <v>1628</v>
      </c>
      <c r="D14650" s="267" t="s">
        <v>727</v>
      </c>
      <c r="E14650" s="267">
        <v>1</v>
      </c>
      <c r="F14650" s="267" t="s">
        <v>1444</v>
      </c>
      <c r="G14650" s="267" t="s">
        <v>1445</v>
      </c>
      <c r="H14650" s="267">
        <v>1</v>
      </c>
      <c r="I14650" s="267" t="s">
        <v>584</v>
      </c>
      <c r="J14650" s="267" t="s">
        <v>1614</v>
      </c>
      <c r="O14650" s="267" t="s">
        <v>13</v>
      </c>
      <c r="P14650" s="267" t="s">
        <v>1452</v>
      </c>
      <c r="Q14650" s="267" t="s">
        <v>1445</v>
      </c>
      <c r="S14650" s="267">
        <v>137</v>
      </c>
      <c r="T14650" s="267" t="s">
        <v>13</v>
      </c>
      <c r="U14650" s="267" t="s">
        <v>1446</v>
      </c>
      <c r="V14650" s="267" t="s">
        <v>24</v>
      </c>
      <c r="W14650" s="267">
        <v>38867</v>
      </c>
      <c r="X14650" s="267" t="s">
        <v>1452</v>
      </c>
      <c r="Y14650" s="267" t="s">
        <v>1452</v>
      </c>
      <c r="AD14650" s="267" t="s">
        <v>13</v>
      </c>
      <c r="AF14650" s="267" t="s">
        <v>24</v>
      </c>
      <c r="AG14650" s="267" t="s">
        <v>24</v>
      </c>
    </row>
    <row r="14651" spans="3:33">
      <c r="C14651" s="267" t="s">
        <v>1628</v>
      </c>
      <c r="D14651" s="267" t="s">
        <v>727</v>
      </c>
      <c r="E14651" s="267">
        <v>400</v>
      </c>
      <c r="F14651" s="267" t="s">
        <v>1444</v>
      </c>
      <c r="H14651" s="267">
        <v>1</v>
      </c>
      <c r="I14651" s="267" t="s">
        <v>584</v>
      </c>
      <c r="J14651" s="267" t="s">
        <v>1614</v>
      </c>
      <c r="O14651" s="267" t="s">
        <v>24</v>
      </c>
      <c r="P14651" s="267" t="s">
        <v>1452</v>
      </c>
      <c r="Q14651" s="267" t="s">
        <v>1445</v>
      </c>
      <c r="S14651" s="267">
        <v>137</v>
      </c>
      <c r="U14651" s="267" t="s">
        <v>1600</v>
      </c>
      <c r="V14651" s="267" t="s">
        <v>13</v>
      </c>
      <c r="W14651" s="267">
        <v>38867</v>
      </c>
      <c r="X14651" s="267" t="s">
        <v>1452</v>
      </c>
      <c r="Y14651" s="267" t="s">
        <v>1452</v>
      </c>
      <c r="AD14651" s="267" t="s">
        <v>13</v>
      </c>
      <c r="AF14651" s="267" t="s">
        <v>24</v>
      </c>
      <c r="AG14651" s="267" t="s">
        <v>24</v>
      </c>
    </row>
    <row r="14652" spans="3:33">
      <c r="C14652" s="267" t="s">
        <v>1628</v>
      </c>
      <c r="D14652" s="267" t="s">
        <v>727</v>
      </c>
      <c r="E14652" s="267">
        <v>10634</v>
      </c>
      <c r="F14652" s="267" t="s">
        <v>1444</v>
      </c>
      <c r="G14652" s="267" t="s">
        <v>1445</v>
      </c>
      <c r="H14652" s="267">
        <v>1</v>
      </c>
      <c r="I14652" s="267" t="s">
        <v>584</v>
      </c>
      <c r="J14652" s="267" t="s">
        <v>1614</v>
      </c>
      <c r="O14652" s="267" t="s">
        <v>24</v>
      </c>
      <c r="P14652" s="267" t="s">
        <v>1452</v>
      </c>
      <c r="Q14652" s="267" t="s">
        <v>1445</v>
      </c>
      <c r="S14652" s="267">
        <v>137</v>
      </c>
      <c r="T14652" s="267" t="s">
        <v>13</v>
      </c>
      <c r="U14652" s="267" t="s">
        <v>1473</v>
      </c>
      <c r="V14652" s="267" t="s">
        <v>13</v>
      </c>
      <c r="W14652" s="267">
        <v>38867</v>
      </c>
      <c r="X14652" s="267" t="s">
        <v>1616</v>
      </c>
      <c r="Y14652" s="267" t="s">
        <v>1452</v>
      </c>
      <c r="AD14652" s="267" t="s">
        <v>13</v>
      </c>
      <c r="AF14652" s="267" t="s">
        <v>24</v>
      </c>
      <c r="AG14652" s="267" t="s">
        <v>24</v>
      </c>
    </row>
    <row r="14653" spans="3:33">
      <c r="C14653" s="267" t="s">
        <v>1628</v>
      </c>
      <c r="D14653" s="267" t="s">
        <v>727</v>
      </c>
      <c r="E14653" s="267">
        <v>12114</v>
      </c>
      <c r="F14653" s="267" t="s">
        <v>1444</v>
      </c>
      <c r="G14653" s="267" t="s">
        <v>1445</v>
      </c>
      <c r="H14653" s="267">
        <v>1</v>
      </c>
      <c r="I14653" s="267" t="s">
        <v>584</v>
      </c>
      <c r="J14653" s="267" t="s">
        <v>1614</v>
      </c>
      <c r="O14653" s="267" t="s">
        <v>13</v>
      </c>
      <c r="P14653" s="267" t="s">
        <v>1452</v>
      </c>
      <c r="Q14653" s="267" t="s">
        <v>1445</v>
      </c>
      <c r="S14653" s="267">
        <v>137</v>
      </c>
      <c r="T14653" s="267" t="s">
        <v>24</v>
      </c>
      <c r="U14653" s="267" t="s">
        <v>1609</v>
      </c>
      <c r="V14653" s="267" t="s">
        <v>13</v>
      </c>
      <c r="W14653" s="267">
        <v>38867</v>
      </c>
      <c r="X14653" s="267">
        <v>3754</v>
      </c>
      <c r="Y14653" s="267" t="s">
        <v>1452</v>
      </c>
      <c r="AD14653" s="267" t="s">
        <v>24</v>
      </c>
      <c r="AG14653" s="267" t="s">
        <v>24</v>
      </c>
    </row>
    <row r="14654" spans="3:33">
      <c r="C14654" s="267" t="s">
        <v>1628</v>
      </c>
      <c r="D14654" s="267" t="s">
        <v>727</v>
      </c>
      <c r="E14654" s="267">
        <v>1272</v>
      </c>
      <c r="F14654" s="267" t="s">
        <v>1444</v>
      </c>
      <c r="G14654" s="267" t="s">
        <v>1445</v>
      </c>
      <c r="H14654" s="267">
        <v>1</v>
      </c>
      <c r="I14654" s="267" t="s">
        <v>584</v>
      </c>
      <c r="J14654" s="267" t="s">
        <v>1614</v>
      </c>
      <c r="O14654" s="267" t="s">
        <v>24</v>
      </c>
      <c r="P14654" s="267" t="s">
        <v>1452</v>
      </c>
      <c r="Q14654" s="267" t="s">
        <v>1445</v>
      </c>
      <c r="S14654" s="267">
        <v>137</v>
      </c>
      <c r="T14654" s="267" t="s">
        <v>13</v>
      </c>
      <c r="U14654" s="267" t="s">
        <v>1458</v>
      </c>
      <c r="V14654" s="267" t="s">
        <v>13</v>
      </c>
      <c r="W14654" s="267">
        <v>38867</v>
      </c>
      <c r="X14654" s="267" t="s">
        <v>1615</v>
      </c>
      <c r="Y14654" s="267" t="s">
        <v>1452</v>
      </c>
      <c r="AD14654" s="267" t="s">
        <v>13</v>
      </c>
      <c r="AF14654" s="267" t="s">
        <v>24</v>
      </c>
      <c r="AG14654" s="267" t="s">
        <v>24</v>
      </c>
    </row>
    <row r="14655" spans="3:33">
      <c r="C14655" s="267" t="s">
        <v>1628</v>
      </c>
      <c r="D14655" s="267" t="s">
        <v>727</v>
      </c>
      <c r="E14655" s="267">
        <v>1272</v>
      </c>
      <c r="F14655" s="267" t="s">
        <v>1444</v>
      </c>
      <c r="G14655" s="267" t="s">
        <v>1445</v>
      </c>
      <c r="H14655" s="267">
        <v>1</v>
      </c>
      <c r="I14655" s="267" t="s">
        <v>584</v>
      </c>
      <c r="J14655" s="267" t="s">
        <v>1614</v>
      </c>
      <c r="O14655" s="267" t="s">
        <v>24</v>
      </c>
      <c r="P14655" s="267" t="s">
        <v>1452</v>
      </c>
      <c r="Q14655" s="267" t="s">
        <v>1445</v>
      </c>
      <c r="S14655" s="267">
        <v>137</v>
      </c>
      <c r="T14655" s="267" t="s">
        <v>13</v>
      </c>
      <c r="U14655" s="267" t="s">
        <v>1458</v>
      </c>
      <c r="V14655" s="267" t="s">
        <v>13</v>
      </c>
      <c r="W14655" s="267">
        <v>38867</v>
      </c>
      <c r="X14655" s="267" t="s">
        <v>1619</v>
      </c>
      <c r="Y14655" s="267" t="s">
        <v>1452</v>
      </c>
      <c r="AD14655" s="267" t="s">
        <v>13</v>
      </c>
      <c r="AF14655" s="267" t="s">
        <v>24</v>
      </c>
      <c r="AG14655" s="267" t="s">
        <v>24</v>
      </c>
    </row>
    <row r="14656" spans="3:33">
      <c r="C14656" s="267" t="s">
        <v>1628</v>
      </c>
      <c r="D14656" s="267" t="s">
        <v>727</v>
      </c>
      <c r="E14656" s="267">
        <v>2733</v>
      </c>
      <c r="F14656" s="267" t="s">
        <v>1444</v>
      </c>
      <c r="G14656" s="267" t="s">
        <v>1445</v>
      </c>
      <c r="H14656" s="267">
        <v>1</v>
      </c>
      <c r="I14656" s="267" t="s">
        <v>584</v>
      </c>
      <c r="J14656" s="267" t="s">
        <v>1614</v>
      </c>
      <c r="O14656" s="267" t="s">
        <v>13</v>
      </c>
      <c r="P14656" s="267" t="s">
        <v>1452</v>
      </c>
      <c r="Q14656" s="267" t="s">
        <v>1445</v>
      </c>
      <c r="S14656" s="267">
        <v>137</v>
      </c>
      <c r="T14656" s="267" t="s">
        <v>13</v>
      </c>
      <c r="U14656" s="267" t="s">
        <v>1472</v>
      </c>
      <c r="V14656" s="267" t="s">
        <v>13</v>
      </c>
      <c r="W14656" s="267">
        <v>38867</v>
      </c>
      <c r="X14656" s="267" t="s">
        <v>1452</v>
      </c>
      <c r="Y14656" s="267" t="s">
        <v>1452</v>
      </c>
      <c r="AD14656" s="267" t="s">
        <v>13</v>
      </c>
      <c r="AF14656" s="267" t="s">
        <v>24</v>
      </c>
      <c r="AG14656" s="267" t="s">
        <v>24</v>
      </c>
    </row>
    <row r="14657" spans="3:33">
      <c r="C14657" s="267" t="s">
        <v>1628</v>
      </c>
      <c r="D14657" s="267" t="s">
        <v>727</v>
      </c>
      <c r="E14657" s="267">
        <v>12680</v>
      </c>
      <c r="F14657" s="267" t="s">
        <v>1444</v>
      </c>
      <c r="H14657" s="267">
        <v>1</v>
      </c>
      <c r="I14657" s="267" t="s">
        <v>584</v>
      </c>
      <c r="J14657" s="267" t="s">
        <v>1614</v>
      </c>
      <c r="P14657" s="267" t="s">
        <v>1452</v>
      </c>
      <c r="Q14657" s="267" t="s">
        <v>1445</v>
      </c>
      <c r="S14657" s="267">
        <v>137</v>
      </c>
      <c r="U14657" s="267" t="s">
        <v>1464</v>
      </c>
      <c r="V14657" s="267" t="s">
        <v>13</v>
      </c>
      <c r="W14657" s="267">
        <v>38867</v>
      </c>
      <c r="X14657" s="267" t="s">
        <v>1633</v>
      </c>
      <c r="Y14657" s="267" t="s">
        <v>1452</v>
      </c>
      <c r="AF14657" s="267" t="s">
        <v>24</v>
      </c>
      <c r="AG14657" s="267" t="s">
        <v>24</v>
      </c>
    </row>
    <row r="14658" spans="3:33">
      <c r="C14658" s="267" t="s">
        <v>1628</v>
      </c>
      <c r="D14658" s="267" t="s">
        <v>727</v>
      </c>
      <c r="E14658" s="267">
        <v>12114</v>
      </c>
      <c r="F14658" s="267" t="s">
        <v>1444</v>
      </c>
      <c r="G14658" s="267" t="s">
        <v>1445</v>
      </c>
      <c r="H14658" s="267">
        <v>1</v>
      </c>
      <c r="I14658" s="267" t="s">
        <v>584</v>
      </c>
      <c r="J14658" s="267" t="s">
        <v>1614</v>
      </c>
      <c r="O14658" s="267" t="s">
        <v>13</v>
      </c>
      <c r="P14658" s="267" t="s">
        <v>1452</v>
      </c>
      <c r="Q14658" s="267" t="s">
        <v>1445</v>
      </c>
      <c r="S14658" s="267">
        <v>137</v>
      </c>
      <c r="T14658" s="267" t="s">
        <v>24</v>
      </c>
      <c r="U14658" s="267" t="s">
        <v>1609</v>
      </c>
      <c r="V14658" s="267" t="s">
        <v>13</v>
      </c>
      <c r="W14658" s="267">
        <v>38867</v>
      </c>
      <c r="X14658" s="267" t="s">
        <v>1632</v>
      </c>
      <c r="Y14658" s="267" t="s">
        <v>1452</v>
      </c>
      <c r="AD14658" s="267" t="s">
        <v>24</v>
      </c>
      <c r="AG14658" s="267" t="s">
        <v>24</v>
      </c>
    </row>
    <row r="14659" spans="3:33">
      <c r="C14659" s="267" t="s">
        <v>1628</v>
      </c>
      <c r="D14659" s="267" t="s">
        <v>727</v>
      </c>
      <c r="E14659" s="267">
        <v>9572</v>
      </c>
      <c r="F14659" s="267" t="s">
        <v>1444</v>
      </c>
      <c r="H14659" s="267">
        <v>1</v>
      </c>
      <c r="I14659" s="267" t="s">
        <v>584</v>
      </c>
      <c r="J14659" s="267" t="s">
        <v>1614</v>
      </c>
      <c r="O14659" s="267" t="s">
        <v>24</v>
      </c>
      <c r="P14659" s="267" t="s">
        <v>1452</v>
      </c>
      <c r="Q14659" s="267" t="s">
        <v>1445</v>
      </c>
      <c r="S14659" s="267">
        <v>137</v>
      </c>
      <c r="U14659" s="267" t="s">
        <v>1631</v>
      </c>
      <c r="V14659" s="267" t="s">
        <v>13</v>
      </c>
      <c r="W14659" s="267">
        <v>38867</v>
      </c>
      <c r="X14659" s="267" t="s">
        <v>1452</v>
      </c>
      <c r="Y14659" s="267" t="s">
        <v>1452</v>
      </c>
      <c r="AD14659" s="267" t="s">
        <v>13</v>
      </c>
      <c r="AF14659" s="267" t="s">
        <v>24</v>
      </c>
    </row>
    <row r="14660" spans="3:33">
      <c r="C14660" s="267" t="s">
        <v>1628</v>
      </c>
      <c r="D14660" s="267" t="s">
        <v>727</v>
      </c>
      <c r="E14660" s="267">
        <v>290</v>
      </c>
      <c r="F14660" s="267" t="s">
        <v>1444</v>
      </c>
      <c r="H14660" s="267">
        <v>1</v>
      </c>
      <c r="I14660" s="267" t="s">
        <v>584</v>
      </c>
      <c r="J14660" s="267" t="s">
        <v>1614</v>
      </c>
      <c r="O14660" s="267" t="s">
        <v>24</v>
      </c>
      <c r="P14660" s="267" t="s">
        <v>1452</v>
      </c>
      <c r="Q14660" s="267" t="s">
        <v>1445</v>
      </c>
      <c r="S14660" s="267">
        <v>137</v>
      </c>
      <c r="U14660" s="267" t="s">
        <v>1595</v>
      </c>
      <c r="V14660" s="267" t="s">
        <v>13</v>
      </c>
      <c r="W14660" s="267">
        <v>38867</v>
      </c>
      <c r="X14660" s="267" t="s">
        <v>1452</v>
      </c>
      <c r="Y14660" s="267" t="s">
        <v>1452</v>
      </c>
      <c r="AD14660" s="267" t="s">
        <v>13</v>
      </c>
      <c r="AF14660" s="267" t="s">
        <v>24</v>
      </c>
      <c r="AG14660" s="267" t="s">
        <v>24</v>
      </c>
    </row>
    <row r="14661" spans="3:33">
      <c r="C14661" s="267" t="s">
        <v>1628</v>
      </c>
      <c r="D14661" s="267" t="s">
        <v>727</v>
      </c>
      <c r="E14661" s="267">
        <v>476</v>
      </c>
      <c r="F14661" s="267" t="s">
        <v>1444</v>
      </c>
      <c r="G14661" s="267" t="s">
        <v>1445</v>
      </c>
      <c r="H14661" s="267">
        <v>1</v>
      </c>
      <c r="I14661" s="267" t="s">
        <v>584</v>
      </c>
      <c r="J14661" s="267" t="s">
        <v>1614</v>
      </c>
      <c r="O14661" s="267" t="s">
        <v>24</v>
      </c>
      <c r="P14661" s="267" t="s">
        <v>1452</v>
      </c>
      <c r="Q14661" s="267" t="s">
        <v>1445</v>
      </c>
      <c r="S14661" s="267">
        <v>137</v>
      </c>
      <c r="U14661" s="267" t="s">
        <v>1630</v>
      </c>
      <c r="V14661" s="267" t="s">
        <v>13</v>
      </c>
      <c r="W14661" s="267">
        <v>38867</v>
      </c>
      <c r="X14661" s="267" t="s">
        <v>1452</v>
      </c>
      <c r="Y14661" s="267" t="s">
        <v>1452</v>
      </c>
      <c r="AD14661" s="267" t="s">
        <v>13</v>
      </c>
      <c r="AF14661" s="267" t="s">
        <v>24</v>
      </c>
    </row>
    <row r="14662" spans="3:33">
      <c r="C14662" s="267" t="s">
        <v>1628</v>
      </c>
      <c r="D14662" s="267" t="s">
        <v>727</v>
      </c>
      <c r="E14662" s="267">
        <v>3637</v>
      </c>
      <c r="F14662" s="267" t="s">
        <v>1444</v>
      </c>
      <c r="H14662" s="267">
        <v>1</v>
      </c>
      <c r="I14662" s="267" t="s">
        <v>584</v>
      </c>
      <c r="J14662" s="267" t="s">
        <v>1614</v>
      </c>
      <c r="O14662" s="267" t="s">
        <v>24</v>
      </c>
      <c r="P14662" s="267" t="s">
        <v>1452</v>
      </c>
      <c r="Q14662" s="267" t="s">
        <v>1445</v>
      </c>
      <c r="S14662" s="267">
        <v>137</v>
      </c>
      <c r="U14662" s="267" t="s">
        <v>1604</v>
      </c>
      <c r="V14662" s="267" t="s">
        <v>13</v>
      </c>
      <c r="W14662" s="267">
        <v>38867</v>
      </c>
      <c r="X14662" s="267" t="s">
        <v>1452</v>
      </c>
      <c r="Y14662" s="267" t="s">
        <v>1452</v>
      </c>
      <c r="AD14662" s="267" t="s">
        <v>13</v>
      </c>
      <c r="AF14662" s="267" t="s">
        <v>24</v>
      </c>
      <c r="AG14662" s="267" t="s">
        <v>24</v>
      </c>
    </row>
    <row r="14663" spans="3:33">
      <c r="C14663" s="267" t="s">
        <v>1628</v>
      </c>
      <c r="D14663" s="267" t="s">
        <v>727</v>
      </c>
      <c r="E14663" s="267">
        <v>5610</v>
      </c>
      <c r="F14663" s="267" t="s">
        <v>1444</v>
      </c>
      <c r="H14663" s="267">
        <v>1</v>
      </c>
      <c r="I14663" s="267" t="s">
        <v>584</v>
      </c>
      <c r="J14663" s="267" t="s">
        <v>1614</v>
      </c>
      <c r="O14663" s="267" t="s">
        <v>24</v>
      </c>
      <c r="P14663" s="267" t="s">
        <v>1452</v>
      </c>
      <c r="Q14663" s="267" t="s">
        <v>1445</v>
      </c>
      <c r="S14663" s="267">
        <v>137</v>
      </c>
      <c r="U14663" s="267" t="s">
        <v>1603</v>
      </c>
      <c r="V14663" s="267" t="s">
        <v>13</v>
      </c>
      <c r="W14663" s="267">
        <v>38867</v>
      </c>
      <c r="X14663" s="267" t="s">
        <v>1452</v>
      </c>
      <c r="Y14663" s="267" t="s">
        <v>1452</v>
      </c>
      <c r="AD14663" s="267" t="s">
        <v>13</v>
      </c>
      <c r="AF14663" s="267" t="s">
        <v>24</v>
      </c>
      <c r="AG14663" s="267" t="s">
        <v>24</v>
      </c>
    </row>
    <row r="14664" spans="3:33">
      <c r="C14664" s="267" t="s">
        <v>1628</v>
      </c>
      <c r="D14664" s="267" t="s">
        <v>727</v>
      </c>
      <c r="E14664" s="267">
        <v>160</v>
      </c>
      <c r="F14664" s="267" t="s">
        <v>1444</v>
      </c>
      <c r="G14664" s="267" t="s">
        <v>1445</v>
      </c>
      <c r="H14664" s="267">
        <v>1</v>
      </c>
      <c r="I14664" s="267" t="s">
        <v>584</v>
      </c>
      <c r="J14664" s="267" t="s">
        <v>1614</v>
      </c>
      <c r="O14664" s="267" t="s">
        <v>24</v>
      </c>
      <c r="P14664" s="267" t="s">
        <v>1452</v>
      </c>
      <c r="Q14664" s="267" t="s">
        <v>1445</v>
      </c>
      <c r="S14664" s="267">
        <v>137</v>
      </c>
      <c r="T14664" s="267" t="s">
        <v>13</v>
      </c>
      <c r="U14664" s="267" t="s">
        <v>1475</v>
      </c>
      <c r="V14664" s="267" t="s">
        <v>13</v>
      </c>
      <c r="W14664" s="267">
        <v>38867</v>
      </c>
      <c r="X14664" s="267" t="s">
        <v>1629</v>
      </c>
      <c r="Y14664" s="267" t="s">
        <v>1452</v>
      </c>
      <c r="AD14664" s="267" t="s">
        <v>13</v>
      </c>
      <c r="AF14664" s="267" t="s">
        <v>24</v>
      </c>
      <c r="AG14664" s="267" t="s">
        <v>24</v>
      </c>
    </row>
    <row r="14665" spans="3:33">
      <c r="C14665" s="267" t="s">
        <v>1628</v>
      </c>
      <c r="D14665" s="267" t="s">
        <v>727</v>
      </c>
      <c r="E14665" s="267">
        <v>1354</v>
      </c>
      <c r="F14665" s="267" t="s">
        <v>1444</v>
      </c>
      <c r="G14665" s="267" t="s">
        <v>1445</v>
      </c>
      <c r="H14665" s="267">
        <v>1</v>
      </c>
      <c r="I14665" s="267" t="s">
        <v>584</v>
      </c>
      <c r="J14665" s="267" t="s">
        <v>1614</v>
      </c>
      <c r="O14665" s="267" t="s">
        <v>24</v>
      </c>
      <c r="P14665" s="267" t="s">
        <v>1452</v>
      </c>
      <c r="Q14665" s="267" t="s">
        <v>1445</v>
      </c>
      <c r="S14665" s="267">
        <v>137</v>
      </c>
      <c r="T14665" s="267" t="s">
        <v>13</v>
      </c>
      <c r="U14665" s="267" t="s">
        <v>1451</v>
      </c>
      <c r="V14665" s="267" t="s">
        <v>13</v>
      </c>
      <c r="W14665" s="267">
        <v>38867</v>
      </c>
      <c r="X14665" s="267" t="s">
        <v>1618</v>
      </c>
      <c r="Y14665" s="267" t="s">
        <v>1452</v>
      </c>
      <c r="AD14665" s="267" t="s">
        <v>13</v>
      </c>
      <c r="AF14665" s="267" t="s">
        <v>24</v>
      </c>
      <c r="AG14665" s="267" t="s">
        <v>24</v>
      </c>
    </row>
    <row r="14666" spans="3:33">
      <c r="C14666" s="267" t="s">
        <v>1628</v>
      </c>
      <c r="D14666" s="267" t="s">
        <v>727</v>
      </c>
      <c r="E14666" s="267">
        <v>1</v>
      </c>
      <c r="F14666" s="267" t="s">
        <v>1444</v>
      </c>
      <c r="G14666" s="267" t="s">
        <v>1445</v>
      </c>
      <c r="H14666" s="267">
        <v>1</v>
      </c>
      <c r="I14666" s="267" t="s">
        <v>584</v>
      </c>
      <c r="J14666" s="267" t="s">
        <v>1614</v>
      </c>
      <c r="O14666" s="267" t="s">
        <v>13</v>
      </c>
      <c r="P14666" s="267" t="s">
        <v>1452</v>
      </c>
      <c r="Q14666" s="267" t="s">
        <v>1445</v>
      </c>
      <c r="S14666" s="267">
        <v>137</v>
      </c>
      <c r="T14666" s="267" t="s">
        <v>13</v>
      </c>
      <c r="U14666" s="267" t="s">
        <v>1446</v>
      </c>
      <c r="V14666" s="267" t="s">
        <v>24</v>
      </c>
      <c r="W14666" s="267">
        <v>38867</v>
      </c>
      <c r="X14666" s="267" t="s">
        <v>1452</v>
      </c>
      <c r="Y14666" s="267" t="s">
        <v>1452</v>
      </c>
      <c r="AD14666" s="267" t="s">
        <v>13</v>
      </c>
      <c r="AF14666" s="267" t="s">
        <v>24</v>
      </c>
      <c r="AG14666" s="267" t="s">
        <v>24</v>
      </c>
    </row>
    <row r="14667" spans="3:33">
      <c r="C14667" s="267" t="s">
        <v>1628</v>
      </c>
      <c r="D14667" s="267" t="s">
        <v>727</v>
      </c>
      <c r="E14667" s="267">
        <v>400</v>
      </c>
      <c r="F14667" s="267" t="s">
        <v>1444</v>
      </c>
      <c r="H14667" s="267">
        <v>1</v>
      </c>
      <c r="I14667" s="267" t="s">
        <v>584</v>
      </c>
      <c r="J14667" s="267" t="s">
        <v>1614</v>
      </c>
      <c r="O14667" s="267" t="s">
        <v>24</v>
      </c>
      <c r="P14667" s="267" t="s">
        <v>1452</v>
      </c>
      <c r="Q14667" s="267" t="s">
        <v>1445</v>
      </c>
      <c r="S14667" s="267">
        <v>137</v>
      </c>
      <c r="U14667" s="267" t="s">
        <v>1600</v>
      </c>
      <c r="V14667" s="267" t="s">
        <v>13</v>
      </c>
      <c r="W14667" s="267">
        <v>38867</v>
      </c>
      <c r="X14667" s="267" t="s">
        <v>1452</v>
      </c>
      <c r="Y14667" s="267" t="s">
        <v>1452</v>
      </c>
      <c r="AD14667" s="267" t="s">
        <v>13</v>
      </c>
      <c r="AF14667" s="267" t="s">
        <v>24</v>
      </c>
      <c r="AG14667" s="267" t="s">
        <v>24</v>
      </c>
    </row>
    <row r="14668" spans="3:33">
      <c r="C14668" s="267" t="s">
        <v>1628</v>
      </c>
      <c r="D14668" s="267" t="s">
        <v>727</v>
      </c>
      <c r="E14668" s="267">
        <v>10634</v>
      </c>
      <c r="F14668" s="267" t="s">
        <v>1444</v>
      </c>
      <c r="G14668" s="267" t="s">
        <v>1445</v>
      </c>
      <c r="H14668" s="267">
        <v>1</v>
      </c>
      <c r="I14668" s="267" t="s">
        <v>584</v>
      </c>
      <c r="J14668" s="267" t="s">
        <v>1614</v>
      </c>
      <c r="O14668" s="267" t="s">
        <v>24</v>
      </c>
      <c r="P14668" s="267" t="s">
        <v>1452</v>
      </c>
      <c r="Q14668" s="267" t="s">
        <v>1445</v>
      </c>
      <c r="S14668" s="267">
        <v>137</v>
      </c>
      <c r="T14668" s="267" t="s">
        <v>13</v>
      </c>
      <c r="U14668" s="267" t="s">
        <v>1473</v>
      </c>
      <c r="V14668" s="267" t="s">
        <v>13</v>
      </c>
      <c r="W14668" s="267">
        <v>38867</v>
      </c>
      <c r="X14668" s="267" t="s">
        <v>1616</v>
      </c>
      <c r="Y14668" s="267" t="s">
        <v>1452</v>
      </c>
      <c r="AD14668" s="267" t="s">
        <v>13</v>
      </c>
      <c r="AF14668" s="267" t="s">
        <v>24</v>
      </c>
      <c r="AG14668" s="267" t="s">
        <v>24</v>
      </c>
    </row>
    <row r="14669" spans="3:33">
      <c r="C14669" s="267" t="s">
        <v>1628</v>
      </c>
      <c r="D14669" s="267" t="s">
        <v>727</v>
      </c>
      <c r="E14669" s="267">
        <v>12114</v>
      </c>
      <c r="F14669" s="267" t="s">
        <v>1444</v>
      </c>
      <c r="G14669" s="267" t="s">
        <v>1445</v>
      </c>
      <c r="H14669" s="267">
        <v>1</v>
      </c>
      <c r="I14669" s="267" t="s">
        <v>584</v>
      </c>
      <c r="J14669" s="267" t="s">
        <v>1614</v>
      </c>
      <c r="O14669" s="267" t="s">
        <v>13</v>
      </c>
      <c r="P14669" s="267" t="s">
        <v>1452</v>
      </c>
      <c r="Q14669" s="267" t="s">
        <v>1445</v>
      </c>
      <c r="S14669" s="267">
        <v>137</v>
      </c>
      <c r="T14669" s="267" t="s">
        <v>24</v>
      </c>
      <c r="U14669" s="267" t="s">
        <v>1609</v>
      </c>
      <c r="V14669" s="267" t="s">
        <v>13</v>
      </c>
      <c r="W14669" s="267">
        <v>38867</v>
      </c>
      <c r="X14669" s="267">
        <v>3754</v>
      </c>
      <c r="Y14669" s="267" t="s">
        <v>1452</v>
      </c>
      <c r="AD14669" s="267" t="s">
        <v>24</v>
      </c>
      <c r="AG14669" s="267" t="s">
        <v>24</v>
      </c>
    </row>
    <row r="14670" spans="3:33">
      <c r="C14670" s="267" t="s">
        <v>1628</v>
      </c>
      <c r="D14670" s="267" t="s">
        <v>727</v>
      </c>
      <c r="E14670" s="267">
        <v>1272</v>
      </c>
      <c r="F14670" s="267" t="s">
        <v>1444</v>
      </c>
      <c r="G14670" s="267" t="s">
        <v>1445</v>
      </c>
      <c r="H14670" s="267">
        <v>1</v>
      </c>
      <c r="I14670" s="267" t="s">
        <v>584</v>
      </c>
      <c r="J14670" s="267" t="s">
        <v>1614</v>
      </c>
      <c r="O14670" s="267" t="s">
        <v>24</v>
      </c>
      <c r="P14670" s="267" t="s">
        <v>1452</v>
      </c>
      <c r="Q14670" s="267" t="s">
        <v>1445</v>
      </c>
      <c r="S14670" s="267">
        <v>137</v>
      </c>
      <c r="T14670" s="267" t="s">
        <v>13</v>
      </c>
      <c r="U14670" s="267" t="s">
        <v>1458</v>
      </c>
      <c r="V14670" s="267" t="s">
        <v>13</v>
      </c>
      <c r="W14670" s="267">
        <v>38867</v>
      </c>
      <c r="X14670" s="267" t="s">
        <v>1615</v>
      </c>
      <c r="Y14670" s="267" t="s">
        <v>1452</v>
      </c>
      <c r="AD14670" s="267" t="s">
        <v>13</v>
      </c>
      <c r="AF14670" s="267" t="s">
        <v>24</v>
      </c>
      <c r="AG14670" s="267" t="s">
        <v>24</v>
      </c>
    </row>
    <row r="14671" spans="3:33">
      <c r="C14671" s="267" t="s">
        <v>1628</v>
      </c>
      <c r="D14671" s="267" t="s">
        <v>727</v>
      </c>
      <c r="E14671" s="267">
        <v>1272</v>
      </c>
      <c r="F14671" s="267" t="s">
        <v>1444</v>
      </c>
      <c r="G14671" s="267" t="s">
        <v>1445</v>
      </c>
      <c r="H14671" s="267">
        <v>1</v>
      </c>
      <c r="I14671" s="267" t="s">
        <v>584</v>
      </c>
      <c r="J14671" s="267" t="s">
        <v>1614</v>
      </c>
      <c r="O14671" s="267" t="s">
        <v>24</v>
      </c>
      <c r="P14671" s="267" t="s">
        <v>1452</v>
      </c>
      <c r="Q14671" s="267" t="s">
        <v>1445</v>
      </c>
      <c r="S14671" s="267">
        <v>137</v>
      </c>
      <c r="T14671" s="267" t="s">
        <v>13</v>
      </c>
      <c r="U14671" s="267" t="s">
        <v>1458</v>
      </c>
      <c r="V14671" s="267" t="s">
        <v>13</v>
      </c>
      <c r="W14671" s="267">
        <v>38867</v>
      </c>
      <c r="X14671" s="267" t="s">
        <v>1619</v>
      </c>
      <c r="Y14671" s="267" t="s">
        <v>1452</v>
      </c>
      <c r="AD14671" s="267" t="s">
        <v>13</v>
      </c>
      <c r="AF14671" s="267" t="s">
        <v>24</v>
      </c>
      <c r="AG14671" s="267" t="s">
        <v>24</v>
      </c>
    </row>
    <row r="14672" spans="3:33">
      <c r="C14672" s="267" t="s">
        <v>1628</v>
      </c>
      <c r="D14672" s="267" t="s">
        <v>727</v>
      </c>
      <c r="E14672" s="267">
        <v>2733</v>
      </c>
      <c r="F14672" s="267" t="s">
        <v>1444</v>
      </c>
      <c r="G14672" s="267" t="s">
        <v>1445</v>
      </c>
      <c r="H14672" s="267">
        <v>1</v>
      </c>
      <c r="I14672" s="267" t="s">
        <v>584</v>
      </c>
      <c r="J14672" s="267" t="s">
        <v>1614</v>
      </c>
      <c r="O14672" s="267" t="s">
        <v>13</v>
      </c>
      <c r="P14672" s="267" t="s">
        <v>1452</v>
      </c>
      <c r="Q14672" s="267" t="s">
        <v>1445</v>
      </c>
      <c r="S14672" s="267">
        <v>137</v>
      </c>
      <c r="T14672" s="267" t="s">
        <v>13</v>
      </c>
      <c r="U14672" s="267" t="s">
        <v>1472</v>
      </c>
      <c r="V14672" s="267" t="s">
        <v>13</v>
      </c>
      <c r="W14672" s="267">
        <v>38867</v>
      </c>
      <c r="X14672" s="267" t="s">
        <v>1452</v>
      </c>
      <c r="Y14672" s="267" t="s">
        <v>1452</v>
      </c>
      <c r="AD14672" s="267" t="s">
        <v>13</v>
      </c>
      <c r="AF14672" s="267" t="s">
        <v>24</v>
      </c>
      <c r="AG14672" s="267" t="s">
        <v>24</v>
      </c>
    </row>
    <row r="14673" spans="3:33">
      <c r="C14673" s="267" t="s">
        <v>1628</v>
      </c>
      <c r="D14673" s="267" t="s">
        <v>727</v>
      </c>
      <c r="E14673" s="267">
        <v>12680</v>
      </c>
      <c r="F14673" s="267" t="s">
        <v>1444</v>
      </c>
      <c r="H14673" s="267">
        <v>1</v>
      </c>
      <c r="I14673" s="267" t="s">
        <v>584</v>
      </c>
      <c r="J14673" s="267" t="s">
        <v>1614</v>
      </c>
      <c r="P14673" s="267" t="s">
        <v>1452</v>
      </c>
      <c r="Q14673" s="267" t="s">
        <v>1445</v>
      </c>
      <c r="S14673" s="267">
        <v>137</v>
      </c>
      <c r="U14673" s="267" t="s">
        <v>1464</v>
      </c>
      <c r="V14673" s="267" t="s">
        <v>13</v>
      </c>
      <c r="W14673" s="267">
        <v>38867</v>
      </c>
      <c r="X14673" s="267" t="s">
        <v>1633</v>
      </c>
      <c r="Y14673" s="267" t="s">
        <v>1452</v>
      </c>
      <c r="AF14673" s="267" t="s">
        <v>24</v>
      </c>
      <c r="AG14673" s="267" t="s">
        <v>24</v>
      </c>
    </row>
    <row r="14674" spans="3:33">
      <c r="C14674" s="267" t="s">
        <v>1628</v>
      </c>
      <c r="D14674" s="267" t="s">
        <v>727</v>
      </c>
      <c r="E14674" s="267">
        <v>12114</v>
      </c>
      <c r="F14674" s="267" t="s">
        <v>1444</v>
      </c>
      <c r="G14674" s="267" t="s">
        <v>1445</v>
      </c>
      <c r="H14674" s="267">
        <v>1</v>
      </c>
      <c r="I14674" s="267" t="s">
        <v>584</v>
      </c>
      <c r="J14674" s="267" t="s">
        <v>1614</v>
      </c>
      <c r="O14674" s="267" t="s">
        <v>13</v>
      </c>
      <c r="P14674" s="267" t="s">
        <v>1452</v>
      </c>
      <c r="Q14674" s="267" t="s">
        <v>1445</v>
      </c>
      <c r="S14674" s="267">
        <v>137</v>
      </c>
      <c r="T14674" s="267" t="s">
        <v>24</v>
      </c>
      <c r="U14674" s="267" t="s">
        <v>1609</v>
      </c>
      <c r="V14674" s="267" t="s">
        <v>13</v>
      </c>
      <c r="W14674" s="267">
        <v>38867</v>
      </c>
      <c r="X14674" s="267" t="s">
        <v>1632</v>
      </c>
      <c r="Y14674" s="267" t="s">
        <v>1452</v>
      </c>
      <c r="AD14674" s="267" t="s">
        <v>24</v>
      </c>
      <c r="AG14674" s="267" t="s">
        <v>24</v>
      </c>
    </row>
    <row r="14675" spans="3:33">
      <c r="C14675" s="267" t="s">
        <v>1628</v>
      </c>
      <c r="D14675" s="267" t="s">
        <v>727</v>
      </c>
      <c r="E14675" s="267">
        <v>9572</v>
      </c>
      <c r="F14675" s="267" t="s">
        <v>1444</v>
      </c>
      <c r="H14675" s="267">
        <v>1</v>
      </c>
      <c r="I14675" s="267" t="s">
        <v>584</v>
      </c>
      <c r="J14675" s="267" t="s">
        <v>1614</v>
      </c>
      <c r="O14675" s="267" t="s">
        <v>24</v>
      </c>
      <c r="P14675" s="267" t="s">
        <v>1452</v>
      </c>
      <c r="Q14675" s="267" t="s">
        <v>1445</v>
      </c>
      <c r="S14675" s="267">
        <v>137</v>
      </c>
      <c r="U14675" s="267" t="s">
        <v>1631</v>
      </c>
      <c r="V14675" s="267" t="s">
        <v>13</v>
      </c>
      <c r="W14675" s="267">
        <v>38867</v>
      </c>
      <c r="X14675" s="267" t="s">
        <v>1452</v>
      </c>
      <c r="Y14675" s="267" t="s">
        <v>1452</v>
      </c>
      <c r="AD14675" s="267" t="s">
        <v>13</v>
      </c>
      <c r="AF14675" s="267" t="s">
        <v>24</v>
      </c>
    </row>
    <row r="14676" spans="3:33">
      <c r="C14676" s="267" t="s">
        <v>1628</v>
      </c>
      <c r="D14676" s="267" t="s">
        <v>727</v>
      </c>
      <c r="E14676" s="267">
        <v>290</v>
      </c>
      <c r="F14676" s="267" t="s">
        <v>1444</v>
      </c>
      <c r="H14676" s="267">
        <v>1</v>
      </c>
      <c r="I14676" s="267" t="s">
        <v>584</v>
      </c>
      <c r="J14676" s="267" t="s">
        <v>1614</v>
      </c>
      <c r="O14676" s="267" t="s">
        <v>24</v>
      </c>
      <c r="P14676" s="267" t="s">
        <v>1452</v>
      </c>
      <c r="Q14676" s="267" t="s">
        <v>1445</v>
      </c>
      <c r="S14676" s="267">
        <v>137</v>
      </c>
      <c r="U14676" s="267" t="s">
        <v>1595</v>
      </c>
      <c r="V14676" s="267" t="s">
        <v>13</v>
      </c>
      <c r="W14676" s="267">
        <v>38867</v>
      </c>
      <c r="X14676" s="267" t="s">
        <v>1452</v>
      </c>
      <c r="Y14676" s="267" t="s">
        <v>1452</v>
      </c>
      <c r="AD14676" s="267" t="s">
        <v>13</v>
      </c>
      <c r="AF14676" s="267" t="s">
        <v>24</v>
      </c>
      <c r="AG14676" s="267" t="s">
        <v>24</v>
      </c>
    </row>
    <row r="14677" spans="3:33">
      <c r="C14677" s="267" t="s">
        <v>1628</v>
      </c>
      <c r="D14677" s="267" t="s">
        <v>727</v>
      </c>
      <c r="E14677" s="267">
        <v>476</v>
      </c>
      <c r="F14677" s="267" t="s">
        <v>1444</v>
      </c>
      <c r="G14677" s="267" t="s">
        <v>1445</v>
      </c>
      <c r="H14677" s="267">
        <v>1</v>
      </c>
      <c r="I14677" s="267" t="s">
        <v>584</v>
      </c>
      <c r="J14677" s="267" t="s">
        <v>1614</v>
      </c>
      <c r="O14677" s="267" t="s">
        <v>24</v>
      </c>
      <c r="P14677" s="267" t="s">
        <v>1452</v>
      </c>
      <c r="Q14677" s="267" t="s">
        <v>1445</v>
      </c>
      <c r="S14677" s="267">
        <v>137</v>
      </c>
      <c r="U14677" s="267" t="s">
        <v>1630</v>
      </c>
      <c r="V14677" s="267" t="s">
        <v>13</v>
      </c>
      <c r="W14677" s="267">
        <v>38867</v>
      </c>
      <c r="X14677" s="267" t="s">
        <v>1452</v>
      </c>
      <c r="Y14677" s="267" t="s">
        <v>1452</v>
      </c>
      <c r="AD14677" s="267" t="s">
        <v>13</v>
      </c>
      <c r="AF14677" s="267" t="s">
        <v>24</v>
      </c>
    </row>
    <row r="14678" spans="3:33">
      <c r="C14678" s="267" t="s">
        <v>1628</v>
      </c>
      <c r="D14678" s="267" t="s">
        <v>727</v>
      </c>
      <c r="E14678" s="267">
        <v>3637</v>
      </c>
      <c r="F14678" s="267" t="s">
        <v>1444</v>
      </c>
      <c r="H14678" s="267">
        <v>1</v>
      </c>
      <c r="I14678" s="267" t="s">
        <v>584</v>
      </c>
      <c r="J14678" s="267" t="s">
        <v>1614</v>
      </c>
      <c r="O14678" s="267" t="s">
        <v>24</v>
      </c>
      <c r="P14678" s="267" t="s">
        <v>1452</v>
      </c>
      <c r="Q14678" s="267" t="s">
        <v>1445</v>
      </c>
      <c r="S14678" s="267">
        <v>137</v>
      </c>
      <c r="U14678" s="267" t="s">
        <v>1604</v>
      </c>
      <c r="V14678" s="267" t="s">
        <v>13</v>
      </c>
      <c r="W14678" s="267">
        <v>38867</v>
      </c>
      <c r="X14678" s="267" t="s">
        <v>1452</v>
      </c>
      <c r="Y14678" s="267" t="s">
        <v>1452</v>
      </c>
      <c r="AD14678" s="267" t="s">
        <v>13</v>
      </c>
      <c r="AF14678" s="267" t="s">
        <v>24</v>
      </c>
      <c r="AG14678" s="267" t="s">
        <v>24</v>
      </c>
    </row>
    <row r="14679" spans="3:33">
      <c r="C14679" s="267" t="s">
        <v>1628</v>
      </c>
      <c r="D14679" s="267" t="s">
        <v>727</v>
      </c>
      <c r="E14679" s="267">
        <v>5610</v>
      </c>
      <c r="F14679" s="267" t="s">
        <v>1444</v>
      </c>
      <c r="H14679" s="267">
        <v>1</v>
      </c>
      <c r="I14679" s="267" t="s">
        <v>584</v>
      </c>
      <c r="J14679" s="267" t="s">
        <v>1614</v>
      </c>
      <c r="O14679" s="267" t="s">
        <v>24</v>
      </c>
      <c r="P14679" s="267" t="s">
        <v>1452</v>
      </c>
      <c r="Q14679" s="267" t="s">
        <v>1445</v>
      </c>
      <c r="S14679" s="267">
        <v>137</v>
      </c>
      <c r="U14679" s="267" t="s">
        <v>1603</v>
      </c>
      <c r="V14679" s="267" t="s">
        <v>13</v>
      </c>
      <c r="W14679" s="267">
        <v>38867</v>
      </c>
      <c r="X14679" s="267" t="s">
        <v>1452</v>
      </c>
      <c r="Y14679" s="267" t="s">
        <v>1452</v>
      </c>
      <c r="AD14679" s="267" t="s">
        <v>13</v>
      </c>
      <c r="AF14679" s="267" t="s">
        <v>24</v>
      </c>
      <c r="AG14679" s="267" t="s">
        <v>24</v>
      </c>
    </row>
    <row r="14680" spans="3:33">
      <c r="C14680" s="267" t="s">
        <v>1628</v>
      </c>
      <c r="D14680" s="267" t="s">
        <v>727</v>
      </c>
      <c r="E14680" s="267">
        <v>160</v>
      </c>
      <c r="F14680" s="267" t="s">
        <v>1444</v>
      </c>
      <c r="G14680" s="267" t="s">
        <v>1445</v>
      </c>
      <c r="H14680" s="267">
        <v>1</v>
      </c>
      <c r="I14680" s="267" t="s">
        <v>584</v>
      </c>
      <c r="J14680" s="267" t="s">
        <v>1614</v>
      </c>
      <c r="O14680" s="267" t="s">
        <v>24</v>
      </c>
      <c r="P14680" s="267" t="s">
        <v>1452</v>
      </c>
      <c r="Q14680" s="267" t="s">
        <v>1445</v>
      </c>
      <c r="S14680" s="267">
        <v>137</v>
      </c>
      <c r="T14680" s="267" t="s">
        <v>13</v>
      </c>
      <c r="U14680" s="267" t="s">
        <v>1475</v>
      </c>
      <c r="V14680" s="267" t="s">
        <v>13</v>
      </c>
      <c r="W14680" s="267">
        <v>38867</v>
      </c>
      <c r="X14680" s="267" t="s">
        <v>1629</v>
      </c>
      <c r="Y14680" s="267" t="s">
        <v>1452</v>
      </c>
      <c r="AD14680" s="267" t="s">
        <v>13</v>
      </c>
      <c r="AF14680" s="267" t="s">
        <v>24</v>
      </c>
      <c r="AG14680" s="267" t="s">
        <v>24</v>
      </c>
    </row>
    <row r="14681" spans="3:33">
      <c r="C14681" s="267" t="s">
        <v>1628</v>
      </c>
      <c r="D14681" s="267" t="s">
        <v>727</v>
      </c>
      <c r="E14681" s="267">
        <v>1354</v>
      </c>
      <c r="F14681" s="267" t="s">
        <v>1444</v>
      </c>
      <c r="G14681" s="267" t="s">
        <v>1445</v>
      </c>
      <c r="H14681" s="267">
        <v>1</v>
      </c>
      <c r="I14681" s="267" t="s">
        <v>584</v>
      </c>
      <c r="J14681" s="267" t="s">
        <v>1614</v>
      </c>
      <c r="O14681" s="267" t="s">
        <v>24</v>
      </c>
      <c r="P14681" s="267" t="s">
        <v>1452</v>
      </c>
      <c r="Q14681" s="267" t="s">
        <v>1445</v>
      </c>
      <c r="S14681" s="267">
        <v>137</v>
      </c>
      <c r="T14681" s="267" t="s">
        <v>13</v>
      </c>
      <c r="U14681" s="267" t="s">
        <v>1451</v>
      </c>
      <c r="V14681" s="267" t="s">
        <v>13</v>
      </c>
      <c r="W14681" s="267">
        <v>38867</v>
      </c>
      <c r="X14681" s="267" t="s">
        <v>1618</v>
      </c>
      <c r="Y14681" s="267" t="s">
        <v>1452</v>
      </c>
      <c r="AD14681" s="267" t="s">
        <v>13</v>
      </c>
      <c r="AF14681" s="267" t="s">
        <v>24</v>
      </c>
      <c r="AG14681" s="267" t="s">
        <v>24</v>
      </c>
    </row>
    <row r="14682" spans="3:33">
      <c r="C14682" s="267" t="s">
        <v>1628</v>
      </c>
      <c r="D14682" s="267" t="s">
        <v>727</v>
      </c>
      <c r="E14682" s="267">
        <v>1</v>
      </c>
      <c r="F14682" s="267" t="s">
        <v>1444</v>
      </c>
      <c r="G14682" s="267" t="s">
        <v>1445</v>
      </c>
      <c r="H14682" s="267">
        <v>1</v>
      </c>
      <c r="I14682" s="267" t="s">
        <v>584</v>
      </c>
      <c r="J14682" s="267" t="s">
        <v>1614</v>
      </c>
      <c r="O14682" s="267" t="s">
        <v>13</v>
      </c>
      <c r="P14682" s="267" t="s">
        <v>1452</v>
      </c>
      <c r="Q14682" s="267" t="s">
        <v>1445</v>
      </c>
      <c r="S14682" s="267">
        <v>137</v>
      </c>
      <c r="T14682" s="267" t="s">
        <v>13</v>
      </c>
      <c r="U14682" s="267" t="s">
        <v>1446</v>
      </c>
      <c r="V14682" s="267" t="s">
        <v>24</v>
      </c>
      <c r="W14682" s="267">
        <v>38867</v>
      </c>
      <c r="X14682" s="267" t="s">
        <v>1452</v>
      </c>
      <c r="Y14682" s="267" t="s">
        <v>1452</v>
      </c>
      <c r="AD14682" s="267" t="s">
        <v>13</v>
      </c>
      <c r="AF14682" s="267" t="s">
        <v>24</v>
      </c>
      <c r="AG14682" s="267" t="s">
        <v>24</v>
      </c>
    </row>
    <row r="14683" spans="3:33">
      <c r="C14683" s="267" t="s">
        <v>1628</v>
      </c>
      <c r="D14683" s="267" t="s">
        <v>727</v>
      </c>
      <c r="E14683" s="267">
        <v>400</v>
      </c>
      <c r="F14683" s="267" t="s">
        <v>1444</v>
      </c>
      <c r="H14683" s="267">
        <v>1</v>
      </c>
      <c r="I14683" s="267" t="s">
        <v>584</v>
      </c>
      <c r="J14683" s="267" t="s">
        <v>1614</v>
      </c>
      <c r="O14683" s="267" t="s">
        <v>24</v>
      </c>
      <c r="P14683" s="267" t="s">
        <v>1452</v>
      </c>
      <c r="Q14683" s="267" t="s">
        <v>1445</v>
      </c>
      <c r="S14683" s="267">
        <v>137</v>
      </c>
      <c r="U14683" s="267" t="s">
        <v>1600</v>
      </c>
      <c r="V14683" s="267" t="s">
        <v>13</v>
      </c>
      <c r="W14683" s="267">
        <v>38867</v>
      </c>
      <c r="X14683" s="267" t="s">
        <v>1452</v>
      </c>
      <c r="Y14683" s="267" t="s">
        <v>1452</v>
      </c>
      <c r="AD14683" s="267" t="s">
        <v>13</v>
      </c>
      <c r="AF14683" s="267" t="s">
        <v>24</v>
      </c>
      <c r="AG14683" s="267" t="s">
        <v>24</v>
      </c>
    </row>
    <row r="14684" spans="3:33">
      <c r="C14684" s="267" t="s">
        <v>1628</v>
      </c>
      <c r="D14684" s="267" t="s">
        <v>727</v>
      </c>
      <c r="E14684" s="267">
        <v>10634</v>
      </c>
      <c r="F14684" s="267" t="s">
        <v>1444</v>
      </c>
      <c r="G14684" s="267" t="s">
        <v>1445</v>
      </c>
      <c r="H14684" s="267">
        <v>1</v>
      </c>
      <c r="I14684" s="267" t="s">
        <v>584</v>
      </c>
      <c r="J14684" s="267" t="s">
        <v>1614</v>
      </c>
      <c r="O14684" s="267" t="s">
        <v>24</v>
      </c>
      <c r="P14684" s="267" t="s">
        <v>1452</v>
      </c>
      <c r="Q14684" s="267" t="s">
        <v>1445</v>
      </c>
      <c r="S14684" s="267">
        <v>137</v>
      </c>
      <c r="T14684" s="267" t="s">
        <v>13</v>
      </c>
      <c r="U14684" s="267" t="s">
        <v>1473</v>
      </c>
      <c r="V14684" s="267" t="s">
        <v>13</v>
      </c>
      <c r="W14684" s="267">
        <v>38867</v>
      </c>
      <c r="X14684" s="267" t="s">
        <v>1616</v>
      </c>
      <c r="Y14684" s="267" t="s">
        <v>1452</v>
      </c>
      <c r="AD14684" s="267" t="s">
        <v>13</v>
      </c>
      <c r="AF14684" s="267" t="s">
        <v>24</v>
      </c>
      <c r="AG14684" s="267" t="s">
        <v>24</v>
      </c>
    </row>
    <row r="14685" spans="3:33">
      <c r="C14685" s="267" t="s">
        <v>1628</v>
      </c>
      <c r="D14685" s="267" t="s">
        <v>727</v>
      </c>
      <c r="E14685" s="267">
        <v>12114</v>
      </c>
      <c r="F14685" s="267" t="s">
        <v>1444</v>
      </c>
      <c r="G14685" s="267" t="s">
        <v>1445</v>
      </c>
      <c r="H14685" s="267">
        <v>1</v>
      </c>
      <c r="I14685" s="267" t="s">
        <v>584</v>
      </c>
      <c r="J14685" s="267" t="s">
        <v>1614</v>
      </c>
      <c r="O14685" s="267" t="s">
        <v>13</v>
      </c>
      <c r="P14685" s="267" t="s">
        <v>1452</v>
      </c>
      <c r="Q14685" s="267" t="s">
        <v>1445</v>
      </c>
      <c r="S14685" s="267">
        <v>137</v>
      </c>
      <c r="T14685" s="267" t="s">
        <v>24</v>
      </c>
      <c r="U14685" s="267" t="s">
        <v>1609</v>
      </c>
      <c r="V14685" s="267" t="s">
        <v>13</v>
      </c>
      <c r="W14685" s="267">
        <v>38867</v>
      </c>
      <c r="X14685" s="267">
        <v>3754</v>
      </c>
      <c r="Y14685" s="267" t="s">
        <v>1452</v>
      </c>
      <c r="AD14685" s="267" t="s">
        <v>24</v>
      </c>
      <c r="AG14685" s="267" t="s">
        <v>24</v>
      </c>
    </row>
    <row r="14686" spans="3:33">
      <c r="C14686" s="267" t="s">
        <v>1628</v>
      </c>
      <c r="D14686" s="267" t="s">
        <v>727</v>
      </c>
      <c r="E14686" s="267">
        <v>1272</v>
      </c>
      <c r="F14686" s="267" t="s">
        <v>1444</v>
      </c>
      <c r="G14686" s="267" t="s">
        <v>1445</v>
      </c>
      <c r="H14686" s="267">
        <v>1</v>
      </c>
      <c r="I14686" s="267" t="s">
        <v>584</v>
      </c>
      <c r="J14686" s="267" t="s">
        <v>1614</v>
      </c>
      <c r="O14686" s="267" t="s">
        <v>24</v>
      </c>
      <c r="P14686" s="267" t="s">
        <v>1452</v>
      </c>
      <c r="Q14686" s="267" t="s">
        <v>1445</v>
      </c>
      <c r="S14686" s="267">
        <v>137</v>
      </c>
      <c r="T14686" s="267" t="s">
        <v>13</v>
      </c>
      <c r="U14686" s="267" t="s">
        <v>1458</v>
      </c>
      <c r="V14686" s="267" t="s">
        <v>13</v>
      </c>
      <c r="W14686" s="267">
        <v>38867</v>
      </c>
      <c r="X14686" s="267" t="s">
        <v>1615</v>
      </c>
      <c r="Y14686" s="267" t="s">
        <v>1452</v>
      </c>
      <c r="AD14686" s="267" t="s">
        <v>13</v>
      </c>
      <c r="AF14686" s="267" t="s">
        <v>24</v>
      </c>
      <c r="AG14686" s="267" t="s">
        <v>24</v>
      </c>
    </row>
    <row r="14687" spans="3:33">
      <c r="C14687" s="267" t="s">
        <v>1628</v>
      </c>
      <c r="D14687" s="267" t="s">
        <v>727</v>
      </c>
      <c r="E14687" s="267">
        <v>1272</v>
      </c>
      <c r="F14687" s="267" t="s">
        <v>1444</v>
      </c>
      <c r="G14687" s="267" t="s">
        <v>1445</v>
      </c>
      <c r="H14687" s="267">
        <v>1</v>
      </c>
      <c r="I14687" s="267" t="s">
        <v>584</v>
      </c>
      <c r="J14687" s="267" t="s">
        <v>1614</v>
      </c>
      <c r="O14687" s="267" t="s">
        <v>24</v>
      </c>
      <c r="P14687" s="267" t="s">
        <v>1452</v>
      </c>
      <c r="Q14687" s="267" t="s">
        <v>1445</v>
      </c>
      <c r="S14687" s="267">
        <v>137</v>
      </c>
      <c r="T14687" s="267" t="s">
        <v>13</v>
      </c>
      <c r="U14687" s="267" t="s">
        <v>1458</v>
      </c>
      <c r="V14687" s="267" t="s">
        <v>13</v>
      </c>
      <c r="W14687" s="267">
        <v>38867</v>
      </c>
      <c r="X14687" s="267" t="s">
        <v>1619</v>
      </c>
      <c r="Y14687" s="267" t="s">
        <v>1452</v>
      </c>
      <c r="AD14687" s="267" t="s">
        <v>13</v>
      </c>
      <c r="AF14687" s="267" t="s">
        <v>24</v>
      </c>
      <c r="AG14687" s="267" t="s">
        <v>24</v>
      </c>
    </row>
    <row r="14688" spans="3:33">
      <c r="C14688" s="267" t="s">
        <v>1628</v>
      </c>
      <c r="D14688" s="267" t="s">
        <v>727</v>
      </c>
      <c r="E14688" s="267">
        <v>2733</v>
      </c>
      <c r="F14688" s="267" t="s">
        <v>1444</v>
      </c>
      <c r="G14688" s="267" t="s">
        <v>1445</v>
      </c>
      <c r="H14688" s="267">
        <v>1</v>
      </c>
      <c r="I14688" s="267" t="s">
        <v>584</v>
      </c>
      <c r="J14688" s="267" t="s">
        <v>1614</v>
      </c>
      <c r="O14688" s="267" t="s">
        <v>13</v>
      </c>
      <c r="P14688" s="267" t="s">
        <v>1452</v>
      </c>
      <c r="Q14688" s="267" t="s">
        <v>1445</v>
      </c>
      <c r="S14688" s="267">
        <v>137</v>
      </c>
      <c r="T14688" s="267" t="s">
        <v>13</v>
      </c>
      <c r="U14688" s="267" t="s">
        <v>1472</v>
      </c>
      <c r="V14688" s="267" t="s">
        <v>13</v>
      </c>
      <c r="W14688" s="267">
        <v>38867</v>
      </c>
      <c r="X14688" s="267" t="s">
        <v>1452</v>
      </c>
      <c r="Y14688" s="267" t="s">
        <v>1452</v>
      </c>
      <c r="AD14688" s="267" t="s">
        <v>13</v>
      </c>
      <c r="AF14688" s="267" t="s">
        <v>24</v>
      </c>
      <c r="AG14688" s="267" t="s">
        <v>24</v>
      </c>
    </row>
    <row r="14689" spans="3:33">
      <c r="C14689" s="267" t="s">
        <v>1628</v>
      </c>
      <c r="D14689" s="267" t="s">
        <v>727</v>
      </c>
      <c r="E14689" s="267">
        <v>12680</v>
      </c>
      <c r="F14689" s="267" t="s">
        <v>1444</v>
      </c>
      <c r="H14689" s="267">
        <v>1</v>
      </c>
      <c r="I14689" s="267" t="s">
        <v>584</v>
      </c>
      <c r="J14689" s="267" t="s">
        <v>1614</v>
      </c>
      <c r="P14689" s="267" t="s">
        <v>1452</v>
      </c>
      <c r="Q14689" s="267" t="s">
        <v>1445</v>
      </c>
      <c r="S14689" s="267">
        <v>137</v>
      </c>
      <c r="U14689" s="267" t="s">
        <v>1464</v>
      </c>
      <c r="V14689" s="267" t="s">
        <v>13</v>
      </c>
      <c r="W14689" s="267">
        <v>38867</v>
      </c>
      <c r="X14689" s="267" t="s">
        <v>1633</v>
      </c>
      <c r="Y14689" s="267" t="s">
        <v>1452</v>
      </c>
      <c r="AF14689" s="267" t="s">
        <v>24</v>
      </c>
      <c r="AG14689" s="267" t="s">
        <v>24</v>
      </c>
    </row>
    <row r="14690" spans="3:33">
      <c r="C14690" s="267" t="s">
        <v>1628</v>
      </c>
      <c r="D14690" s="267" t="s">
        <v>727</v>
      </c>
      <c r="E14690" s="267">
        <v>12114</v>
      </c>
      <c r="F14690" s="267" t="s">
        <v>1444</v>
      </c>
      <c r="G14690" s="267" t="s">
        <v>1445</v>
      </c>
      <c r="H14690" s="267">
        <v>1</v>
      </c>
      <c r="I14690" s="267" t="s">
        <v>584</v>
      </c>
      <c r="J14690" s="267" t="s">
        <v>1614</v>
      </c>
      <c r="O14690" s="267" t="s">
        <v>13</v>
      </c>
      <c r="P14690" s="267" t="s">
        <v>1452</v>
      </c>
      <c r="Q14690" s="267" t="s">
        <v>1445</v>
      </c>
      <c r="S14690" s="267">
        <v>137</v>
      </c>
      <c r="T14690" s="267" t="s">
        <v>24</v>
      </c>
      <c r="U14690" s="267" t="s">
        <v>1609</v>
      </c>
      <c r="V14690" s="267" t="s">
        <v>13</v>
      </c>
      <c r="W14690" s="267">
        <v>38867</v>
      </c>
      <c r="X14690" s="267" t="s">
        <v>1632</v>
      </c>
      <c r="Y14690" s="267" t="s">
        <v>1452</v>
      </c>
      <c r="AD14690" s="267" t="s">
        <v>24</v>
      </c>
      <c r="AG14690" s="267" t="s">
        <v>24</v>
      </c>
    </row>
    <row r="14691" spans="3:33">
      <c r="C14691" s="267" t="s">
        <v>1628</v>
      </c>
      <c r="D14691" s="267" t="s">
        <v>727</v>
      </c>
      <c r="E14691" s="267">
        <v>9572</v>
      </c>
      <c r="F14691" s="267" t="s">
        <v>1444</v>
      </c>
      <c r="H14691" s="267">
        <v>1</v>
      </c>
      <c r="I14691" s="267" t="s">
        <v>584</v>
      </c>
      <c r="J14691" s="267" t="s">
        <v>1614</v>
      </c>
      <c r="O14691" s="267" t="s">
        <v>24</v>
      </c>
      <c r="P14691" s="267" t="s">
        <v>1452</v>
      </c>
      <c r="Q14691" s="267" t="s">
        <v>1445</v>
      </c>
      <c r="S14691" s="267">
        <v>137</v>
      </c>
      <c r="U14691" s="267" t="s">
        <v>1631</v>
      </c>
      <c r="V14691" s="267" t="s">
        <v>13</v>
      </c>
      <c r="W14691" s="267">
        <v>38867</v>
      </c>
      <c r="X14691" s="267" t="s">
        <v>1452</v>
      </c>
      <c r="Y14691" s="267" t="s">
        <v>1452</v>
      </c>
      <c r="AD14691" s="267" t="s">
        <v>13</v>
      </c>
      <c r="AF14691" s="267" t="s">
        <v>24</v>
      </c>
    </row>
    <row r="14692" spans="3:33">
      <c r="C14692" s="267" t="s">
        <v>1628</v>
      </c>
      <c r="D14692" s="267" t="s">
        <v>727</v>
      </c>
      <c r="E14692" s="267">
        <v>290</v>
      </c>
      <c r="F14692" s="267" t="s">
        <v>1444</v>
      </c>
      <c r="H14692" s="267">
        <v>1</v>
      </c>
      <c r="I14692" s="267" t="s">
        <v>584</v>
      </c>
      <c r="J14692" s="267" t="s">
        <v>1614</v>
      </c>
      <c r="O14692" s="267" t="s">
        <v>24</v>
      </c>
      <c r="P14692" s="267" t="s">
        <v>1452</v>
      </c>
      <c r="Q14692" s="267" t="s">
        <v>1445</v>
      </c>
      <c r="S14692" s="267">
        <v>137</v>
      </c>
      <c r="U14692" s="267" t="s">
        <v>1595</v>
      </c>
      <c r="V14692" s="267" t="s">
        <v>13</v>
      </c>
      <c r="W14692" s="267">
        <v>38867</v>
      </c>
      <c r="X14692" s="267" t="s">
        <v>1452</v>
      </c>
      <c r="Y14692" s="267" t="s">
        <v>1452</v>
      </c>
      <c r="AD14692" s="267" t="s">
        <v>13</v>
      </c>
      <c r="AF14692" s="267" t="s">
        <v>24</v>
      </c>
      <c r="AG14692" s="267" t="s">
        <v>24</v>
      </c>
    </row>
    <row r="14693" spans="3:33">
      <c r="C14693" s="267" t="s">
        <v>1628</v>
      </c>
      <c r="D14693" s="267" t="s">
        <v>727</v>
      </c>
      <c r="E14693" s="267">
        <v>476</v>
      </c>
      <c r="F14693" s="267" t="s">
        <v>1444</v>
      </c>
      <c r="G14693" s="267" t="s">
        <v>1445</v>
      </c>
      <c r="H14693" s="267">
        <v>1</v>
      </c>
      <c r="I14693" s="267" t="s">
        <v>584</v>
      </c>
      <c r="J14693" s="267" t="s">
        <v>1614</v>
      </c>
      <c r="O14693" s="267" t="s">
        <v>24</v>
      </c>
      <c r="P14693" s="267" t="s">
        <v>1452</v>
      </c>
      <c r="Q14693" s="267" t="s">
        <v>1445</v>
      </c>
      <c r="S14693" s="267">
        <v>137</v>
      </c>
      <c r="U14693" s="267" t="s">
        <v>1630</v>
      </c>
      <c r="V14693" s="267" t="s">
        <v>13</v>
      </c>
      <c r="W14693" s="267">
        <v>38867</v>
      </c>
      <c r="X14693" s="267" t="s">
        <v>1452</v>
      </c>
      <c r="Y14693" s="267" t="s">
        <v>1452</v>
      </c>
      <c r="AD14693" s="267" t="s">
        <v>13</v>
      </c>
      <c r="AF14693" s="267" t="s">
        <v>24</v>
      </c>
    </row>
    <row r="14694" spans="3:33">
      <c r="C14694" s="267" t="s">
        <v>1628</v>
      </c>
      <c r="D14694" s="267" t="s">
        <v>727</v>
      </c>
      <c r="E14694" s="267">
        <v>3637</v>
      </c>
      <c r="F14694" s="267" t="s">
        <v>1444</v>
      </c>
      <c r="H14694" s="267">
        <v>1</v>
      </c>
      <c r="I14694" s="267" t="s">
        <v>584</v>
      </c>
      <c r="J14694" s="267" t="s">
        <v>1614</v>
      </c>
      <c r="O14694" s="267" t="s">
        <v>24</v>
      </c>
      <c r="P14694" s="267" t="s">
        <v>1452</v>
      </c>
      <c r="Q14694" s="267" t="s">
        <v>1445</v>
      </c>
      <c r="S14694" s="267">
        <v>137</v>
      </c>
      <c r="U14694" s="267" t="s">
        <v>1604</v>
      </c>
      <c r="V14694" s="267" t="s">
        <v>13</v>
      </c>
      <c r="W14694" s="267">
        <v>38867</v>
      </c>
      <c r="X14694" s="267" t="s">
        <v>1452</v>
      </c>
      <c r="Y14694" s="267" t="s">
        <v>1452</v>
      </c>
      <c r="AD14694" s="267" t="s">
        <v>13</v>
      </c>
      <c r="AF14694" s="267" t="s">
        <v>24</v>
      </c>
      <c r="AG14694" s="267" t="s">
        <v>24</v>
      </c>
    </row>
    <row r="14695" spans="3:33">
      <c r="C14695" s="267" t="s">
        <v>1628</v>
      </c>
      <c r="D14695" s="267" t="s">
        <v>727</v>
      </c>
      <c r="E14695" s="267">
        <v>5610</v>
      </c>
      <c r="F14695" s="267" t="s">
        <v>1444</v>
      </c>
      <c r="H14695" s="267">
        <v>1</v>
      </c>
      <c r="I14695" s="267" t="s">
        <v>584</v>
      </c>
      <c r="J14695" s="267" t="s">
        <v>1614</v>
      </c>
      <c r="O14695" s="267" t="s">
        <v>24</v>
      </c>
      <c r="P14695" s="267" t="s">
        <v>1452</v>
      </c>
      <c r="Q14695" s="267" t="s">
        <v>1445</v>
      </c>
      <c r="S14695" s="267">
        <v>137</v>
      </c>
      <c r="U14695" s="267" t="s">
        <v>1603</v>
      </c>
      <c r="V14695" s="267" t="s">
        <v>13</v>
      </c>
      <c r="W14695" s="267">
        <v>38867</v>
      </c>
      <c r="X14695" s="267" t="s">
        <v>1452</v>
      </c>
      <c r="Y14695" s="267" t="s">
        <v>1452</v>
      </c>
      <c r="AD14695" s="267" t="s">
        <v>13</v>
      </c>
      <c r="AF14695" s="267" t="s">
        <v>24</v>
      </c>
      <c r="AG14695" s="267" t="s">
        <v>24</v>
      </c>
    </row>
    <row r="14696" spans="3:33">
      <c r="C14696" s="267" t="s">
        <v>1628</v>
      </c>
      <c r="D14696" s="267" t="s">
        <v>727</v>
      </c>
      <c r="E14696" s="267">
        <v>160</v>
      </c>
      <c r="F14696" s="267" t="s">
        <v>1444</v>
      </c>
      <c r="G14696" s="267" t="s">
        <v>1445</v>
      </c>
      <c r="H14696" s="267">
        <v>1</v>
      </c>
      <c r="I14696" s="267" t="s">
        <v>584</v>
      </c>
      <c r="J14696" s="267" t="s">
        <v>1614</v>
      </c>
      <c r="O14696" s="267" t="s">
        <v>24</v>
      </c>
      <c r="P14696" s="267" t="s">
        <v>1452</v>
      </c>
      <c r="Q14696" s="267" t="s">
        <v>1445</v>
      </c>
      <c r="S14696" s="267">
        <v>137</v>
      </c>
      <c r="T14696" s="267" t="s">
        <v>13</v>
      </c>
      <c r="U14696" s="267" t="s">
        <v>1475</v>
      </c>
      <c r="V14696" s="267" t="s">
        <v>13</v>
      </c>
      <c r="W14696" s="267">
        <v>38867</v>
      </c>
      <c r="X14696" s="267" t="s">
        <v>1629</v>
      </c>
      <c r="Y14696" s="267" t="s">
        <v>1452</v>
      </c>
      <c r="AD14696" s="267" t="s">
        <v>13</v>
      </c>
      <c r="AF14696" s="267" t="s">
        <v>24</v>
      </c>
      <c r="AG14696" s="267" t="s">
        <v>24</v>
      </c>
    </row>
    <row r="14697" spans="3:33">
      <c r="C14697" s="267" t="s">
        <v>1628</v>
      </c>
      <c r="D14697" s="267" t="s">
        <v>727</v>
      </c>
      <c r="E14697" s="267">
        <v>1354</v>
      </c>
      <c r="F14697" s="267" t="s">
        <v>1444</v>
      </c>
      <c r="G14697" s="267" t="s">
        <v>1445</v>
      </c>
      <c r="H14697" s="267">
        <v>1</v>
      </c>
      <c r="I14697" s="267" t="s">
        <v>584</v>
      </c>
      <c r="J14697" s="267" t="s">
        <v>1614</v>
      </c>
      <c r="O14697" s="267" t="s">
        <v>24</v>
      </c>
      <c r="P14697" s="267" t="s">
        <v>1452</v>
      </c>
      <c r="Q14697" s="267" t="s">
        <v>1445</v>
      </c>
      <c r="S14697" s="267">
        <v>137</v>
      </c>
      <c r="T14697" s="267" t="s">
        <v>13</v>
      </c>
      <c r="U14697" s="267" t="s">
        <v>1451</v>
      </c>
      <c r="V14697" s="267" t="s">
        <v>13</v>
      </c>
      <c r="W14697" s="267">
        <v>38867</v>
      </c>
      <c r="X14697" s="267" t="s">
        <v>1618</v>
      </c>
      <c r="Y14697" s="267" t="s">
        <v>1452</v>
      </c>
      <c r="AD14697" s="267" t="s">
        <v>13</v>
      </c>
      <c r="AF14697" s="267" t="s">
        <v>24</v>
      </c>
      <c r="AG14697" s="267" t="s">
        <v>24</v>
      </c>
    </row>
    <row r="14698" spans="3:33">
      <c r="C14698" s="267" t="s">
        <v>1628</v>
      </c>
      <c r="D14698" s="267" t="s">
        <v>727</v>
      </c>
      <c r="E14698" s="267">
        <v>1</v>
      </c>
      <c r="F14698" s="267" t="s">
        <v>1444</v>
      </c>
      <c r="G14698" s="267" t="s">
        <v>1445</v>
      </c>
      <c r="H14698" s="267">
        <v>1</v>
      </c>
      <c r="I14698" s="267" t="s">
        <v>584</v>
      </c>
      <c r="J14698" s="267" t="s">
        <v>1614</v>
      </c>
      <c r="O14698" s="267" t="s">
        <v>13</v>
      </c>
      <c r="P14698" s="267" t="s">
        <v>1452</v>
      </c>
      <c r="Q14698" s="267" t="s">
        <v>1445</v>
      </c>
      <c r="S14698" s="267">
        <v>137</v>
      </c>
      <c r="T14698" s="267" t="s">
        <v>13</v>
      </c>
      <c r="U14698" s="267" t="s">
        <v>1446</v>
      </c>
      <c r="V14698" s="267" t="s">
        <v>24</v>
      </c>
      <c r="W14698" s="267">
        <v>38867</v>
      </c>
      <c r="X14698" s="267" t="s">
        <v>1452</v>
      </c>
      <c r="Y14698" s="267" t="s">
        <v>1452</v>
      </c>
      <c r="AD14698" s="267" t="s">
        <v>13</v>
      </c>
      <c r="AF14698" s="267" t="s">
        <v>24</v>
      </c>
      <c r="AG14698" s="267" t="s">
        <v>24</v>
      </c>
    </row>
    <row r="14699" spans="3:33">
      <c r="C14699" s="267" t="s">
        <v>1628</v>
      </c>
      <c r="D14699" s="267" t="s">
        <v>727</v>
      </c>
      <c r="E14699" s="267">
        <v>400</v>
      </c>
      <c r="F14699" s="267" t="s">
        <v>1444</v>
      </c>
      <c r="H14699" s="267">
        <v>1</v>
      </c>
      <c r="I14699" s="267" t="s">
        <v>584</v>
      </c>
      <c r="J14699" s="267" t="s">
        <v>1614</v>
      </c>
      <c r="O14699" s="267" t="s">
        <v>24</v>
      </c>
      <c r="P14699" s="267" t="s">
        <v>1452</v>
      </c>
      <c r="Q14699" s="267" t="s">
        <v>1445</v>
      </c>
      <c r="S14699" s="267">
        <v>137</v>
      </c>
      <c r="U14699" s="267" t="s">
        <v>1600</v>
      </c>
      <c r="V14699" s="267" t="s">
        <v>13</v>
      </c>
      <c r="W14699" s="267">
        <v>38867</v>
      </c>
      <c r="X14699" s="267" t="s">
        <v>1452</v>
      </c>
      <c r="Y14699" s="267" t="s">
        <v>1452</v>
      </c>
      <c r="AD14699" s="267" t="s">
        <v>13</v>
      </c>
      <c r="AF14699" s="267" t="s">
        <v>24</v>
      </c>
      <c r="AG14699" s="267" t="s">
        <v>24</v>
      </c>
    </row>
    <row r="14700" spans="3:33">
      <c r="C14700" s="267" t="s">
        <v>1628</v>
      </c>
      <c r="D14700" s="267" t="s">
        <v>727</v>
      </c>
      <c r="E14700" s="267">
        <v>10634</v>
      </c>
      <c r="F14700" s="267" t="s">
        <v>1444</v>
      </c>
      <c r="G14700" s="267" t="s">
        <v>1445</v>
      </c>
      <c r="H14700" s="267">
        <v>1</v>
      </c>
      <c r="I14700" s="267" t="s">
        <v>584</v>
      </c>
      <c r="J14700" s="267" t="s">
        <v>1614</v>
      </c>
      <c r="O14700" s="267" t="s">
        <v>24</v>
      </c>
      <c r="P14700" s="267" t="s">
        <v>1452</v>
      </c>
      <c r="Q14700" s="267" t="s">
        <v>1445</v>
      </c>
      <c r="S14700" s="267">
        <v>137</v>
      </c>
      <c r="T14700" s="267" t="s">
        <v>13</v>
      </c>
      <c r="U14700" s="267" t="s">
        <v>1473</v>
      </c>
      <c r="V14700" s="267" t="s">
        <v>13</v>
      </c>
      <c r="W14700" s="267">
        <v>38867</v>
      </c>
      <c r="X14700" s="267" t="s">
        <v>1616</v>
      </c>
      <c r="Y14700" s="267" t="s">
        <v>1452</v>
      </c>
      <c r="AD14700" s="267" t="s">
        <v>13</v>
      </c>
      <c r="AF14700" s="267" t="s">
        <v>24</v>
      </c>
      <c r="AG14700" s="267" t="s">
        <v>24</v>
      </c>
    </row>
    <row r="14701" spans="3:33">
      <c r="C14701" s="267" t="s">
        <v>1628</v>
      </c>
      <c r="D14701" s="267" t="s">
        <v>727</v>
      </c>
      <c r="E14701" s="267">
        <v>12114</v>
      </c>
      <c r="F14701" s="267" t="s">
        <v>1444</v>
      </c>
      <c r="G14701" s="267" t="s">
        <v>1445</v>
      </c>
      <c r="H14701" s="267">
        <v>1</v>
      </c>
      <c r="I14701" s="267" t="s">
        <v>584</v>
      </c>
      <c r="J14701" s="267" t="s">
        <v>1614</v>
      </c>
      <c r="O14701" s="267" t="s">
        <v>13</v>
      </c>
      <c r="P14701" s="267" t="s">
        <v>1452</v>
      </c>
      <c r="Q14701" s="267" t="s">
        <v>1445</v>
      </c>
      <c r="S14701" s="267">
        <v>137</v>
      </c>
      <c r="T14701" s="267" t="s">
        <v>24</v>
      </c>
      <c r="U14701" s="267" t="s">
        <v>1609</v>
      </c>
      <c r="V14701" s="267" t="s">
        <v>13</v>
      </c>
      <c r="W14701" s="267">
        <v>38867</v>
      </c>
      <c r="X14701" s="267">
        <v>3754</v>
      </c>
      <c r="Y14701" s="267" t="s">
        <v>1452</v>
      </c>
      <c r="AD14701" s="267" t="s">
        <v>24</v>
      </c>
      <c r="AG14701" s="267" t="s">
        <v>24</v>
      </c>
    </row>
    <row r="14702" spans="3:33">
      <c r="C14702" s="267" t="s">
        <v>1628</v>
      </c>
      <c r="D14702" s="267" t="s">
        <v>727</v>
      </c>
      <c r="E14702" s="267">
        <v>1272</v>
      </c>
      <c r="F14702" s="267" t="s">
        <v>1444</v>
      </c>
      <c r="G14702" s="267" t="s">
        <v>1445</v>
      </c>
      <c r="H14702" s="267">
        <v>1</v>
      </c>
      <c r="I14702" s="267" t="s">
        <v>584</v>
      </c>
      <c r="J14702" s="267" t="s">
        <v>1614</v>
      </c>
      <c r="O14702" s="267" t="s">
        <v>24</v>
      </c>
      <c r="P14702" s="267" t="s">
        <v>1452</v>
      </c>
      <c r="Q14702" s="267" t="s">
        <v>1445</v>
      </c>
      <c r="S14702" s="267">
        <v>137</v>
      </c>
      <c r="T14702" s="267" t="s">
        <v>13</v>
      </c>
      <c r="U14702" s="267" t="s">
        <v>1458</v>
      </c>
      <c r="V14702" s="267" t="s">
        <v>13</v>
      </c>
      <c r="W14702" s="267">
        <v>38867</v>
      </c>
      <c r="X14702" s="267" t="s">
        <v>1615</v>
      </c>
      <c r="Y14702" s="267" t="s">
        <v>1452</v>
      </c>
      <c r="AD14702" s="267" t="s">
        <v>13</v>
      </c>
      <c r="AF14702" s="267" t="s">
        <v>24</v>
      </c>
      <c r="AG14702" s="267" t="s">
        <v>24</v>
      </c>
    </row>
    <row r="14703" spans="3:33">
      <c r="C14703" s="267" t="s">
        <v>1628</v>
      </c>
      <c r="D14703" s="267" t="s">
        <v>727</v>
      </c>
      <c r="E14703" s="267">
        <v>1272</v>
      </c>
      <c r="F14703" s="267" t="s">
        <v>1444</v>
      </c>
      <c r="G14703" s="267" t="s">
        <v>1445</v>
      </c>
      <c r="H14703" s="267">
        <v>1</v>
      </c>
      <c r="I14703" s="267" t="s">
        <v>584</v>
      </c>
      <c r="J14703" s="267" t="s">
        <v>1614</v>
      </c>
      <c r="O14703" s="267" t="s">
        <v>24</v>
      </c>
      <c r="P14703" s="267" t="s">
        <v>1452</v>
      </c>
      <c r="Q14703" s="267" t="s">
        <v>1445</v>
      </c>
      <c r="S14703" s="267">
        <v>137</v>
      </c>
      <c r="T14703" s="267" t="s">
        <v>13</v>
      </c>
      <c r="U14703" s="267" t="s">
        <v>1458</v>
      </c>
      <c r="V14703" s="267" t="s">
        <v>13</v>
      </c>
      <c r="W14703" s="267">
        <v>38867</v>
      </c>
      <c r="X14703" s="267" t="s">
        <v>1619</v>
      </c>
      <c r="Y14703" s="267" t="s">
        <v>1452</v>
      </c>
      <c r="AD14703" s="267" t="s">
        <v>13</v>
      </c>
      <c r="AF14703" s="267" t="s">
        <v>24</v>
      </c>
      <c r="AG14703" s="267" t="s">
        <v>24</v>
      </c>
    </row>
    <row r="14704" spans="3:33">
      <c r="C14704" s="267" t="s">
        <v>1628</v>
      </c>
      <c r="D14704" s="267" t="s">
        <v>727</v>
      </c>
      <c r="E14704" s="267">
        <v>2733</v>
      </c>
      <c r="F14704" s="267" t="s">
        <v>1444</v>
      </c>
      <c r="G14704" s="267" t="s">
        <v>1445</v>
      </c>
      <c r="H14704" s="267">
        <v>1</v>
      </c>
      <c r="I14704" s="267" t="s">
        <v>584</v>
      </c>
      <c r="J14704" s="267" t="s">
        <v>1614</v>
      </c>
      <c r="O14704" s="267" t="s">
        <v>13</v>
      </c>
      <c r="P14704" s="267" t="s">
        <v>1452</v>
      </c>
      <c r="Q14704" s="267" t="s">
        <v>1445</v>
      </c>
      <c r="S14704" s="267">
        <v>137</v>
      </c>
      <c r="T14704" s="267" t="s">
        <v>13</v>
      </c>
      <c r="U14704" s="267" t="s">
        <v>1472</v>
      </c>
      <c r="V14704" s="267" t="s">
        <v>13</v>
      </c>
      <c r="W14704" s="267">
        <v>38867</v>
      </c>
      <c r="X14704" s="267" t="s">
        <v>1452</v>
      </c>
      <c r="Y14704" s="267" t="s">
        <v>1452</v>
      </c>
      <c r="AD14704" s="267" t="s">
        <v>13</v>
      </c>
      <c r="AF14704" s="267" t="s">
        <v>24</v>
      </c>
      <c r="AG14704" s="267" t="s">
        <v>24</v>
      </c>
    </row>
    <row r="14705" spans="3:33">
      <c r="C14705" s="267" t="s">
        <v>1628</v>
      </c>
      <c r="D14705" s="267" t="s">
        <v>727</v>
      </c>
      <c r="E14705" s="267">
        <v>12680</v>
      </c>
      <c r="F14705" s="267" t="s">
        <v>1444</v>
      </c>
      <c r="H14705" s="267">
        <v>1</v>
      </c>
      <c r="I14705" s="267" t="s">
        <v>584</v>
      </c>
      <c r="J14705" s="267" t="s">
        <v>1614</v>
      </c>
      <c r="P14705" s="267" t="s">
        <v>1452</v>
      </c>
      <c r="Q14705" s="267" t="s">
        <v>1445</v>
      </c>
      <c r="S14705" s="267">
        <v>137</v>
      </c>
      <c r="U14705" s="267" t="s">
        <v>1464</v>
      </c>
      <c r="V14705" s="267" t="s">
        <v>13</v>
      </c>
      <c r="W14705" s="267">
        <v>38867</v>
      </c>
      <c r="X14705" s="267" t="s">
        <v>1633</v>
      </c>
      <c r="Y14705" s="267" t="s">
        <v>1452</v>
      </c>
      <c r="AF14705" s="267" t="s">
        <v>24</v>
      </c>
      <c r="AG14705" s="267" t="s">
        <v>24</v>
      </c>
    </row>
    <row r="14706" spans="3:33">
      <c r="C14706" s="267" t="s">
        <v>1628</v>
      </c>
      <c r="D14706" s="267" t="s">
        <v>727</v>
      </c>
      <c r="E14706" s="267">
        <v>12114</v>
      </c>
      <c r="F14706" s="267" t="s">
        <v>1444</v>
      </c>
      <c r="G14706" s="267" t="s">
        <v>1445</v>
      </c>
      <c r="H14706" s="267">
        <v>1</v>
      </c>
      <c r="I14706" s="267" t="s">
        <v>584</v>
      </c>
      <c r="J14706" s="267" t="s">
        <v>1614</v>
      </c>
      <c r="O14706" s="267" t="s">
        <v>13</v>
      </c>
      <c r="P14706" s="267" t="s">
        <v>1452</v>
      </c>
      <c r="Q14706" s="267" t="s">
        <v>1445</v>
      </c>
      <c r="S14706" s="267">
        <v>137</v>
      </c>
      <c r="T14706" s="267" t="s">
        <v>24</v>
      </c>
      <c r="U14706" s="267" t="s">
        <v>1609</v>
      </c>
      <c r="V14706" s="267" t="s">
        <v>13</v>
      </c>
      <c r="W14706" s="267">
        <v>38867</v>
      </c>
      <c r="X14706" s="267" t="s">
        <v>1632</v>
      </c>
      <c r="Y14706" s="267" t="s">
        <v>1452</v>
      </c>
      <c r="AD14706" s="267" t="s">
        <v>24</v>
      </c>
      <c r="AG14706" s="267" t="s">
        <v>24</v>
      </c>
    </row>
    <row r="14707" spans="3:33">
      <c r="C14707" s="267" t="s">
        <v>1628</v>
      </c>
      <c r="D14707" s="267" t="s">
        <v>727</v>
      </c>
      <c r="E14707" s="267">
        <v>9572</v>
      </c>
      <c r="F14707" s="267" t="s">
        <v>1444</v>
      </c>
      <c r="H14707" s="267">
        <v>1</v>
      </c>
      <c r="I14707" s="267" t="s">
        <v>584</v>
      </c>
      <c r="J14707" s="267" t="s">
        <v>1614</v>
      </c>
      <c r="O14707" s="267" t="s">
        <v>24</v>
      </c>
      <c r="P14707" s="267" t="s">
        <v>1452</v>
      </c>
      <c r="Q14707" s="267" t="s">
        <v>1445</v>
      </c>
      <c r="S14707" s="267">
        <v>137</v>
      </c>
      <c r="U14707" s="267" t="s">
        <v>1631</v>
      </c>
      <c r="V14707" s="267" t="s">
        <v>13</v>
      </c>
      <c r="W14707" s="267">
        <v>38867</v>
      </c>
      <c r="X14707" s="267" t="s">
        <v>1452</v>
      </c>
      <c r="Y14707" s="267" t="s">
        <v>1452</v>
      </c>
      <c r="AD14707" s="267" t="s">
        <v>13</v>
      </c>
      <c r="AF14707" s="267" t="s">
        <v>24</v>
      </c>
    </row>
    <row r="14708" spans="3:33">
      <c r="C14708" s="267" t="s">
        <v>1628</v>
      </c>
      <c r="D14708" s="267" t="s">
        <v>727</v>
      </c>
      <c r="E14708" s="267">
        <v>290</v>
      </c>
      <c r="F14708" s="267" t="s">
        <v>1444</v>
      </c>
      <c r="H14708" s="267">
        <v>1</v>
      </c>
      <c r="I14708" s="267" t="s">
        <v>584</v>
      </c>
      <c r="J14708" s="267" t="s">
        <v>1614</v>
      </c>
      <c r="O14708" s="267" t="s">
        <v>24</v>
      </c>
      <c r="P14708" s="267" t="s">
        <v>1452</v>
      </c>
      <c r="Q14708" s="267" t="s">
        <v>1445</v>
      </c>
      <c r="S14708" s="267">
        <v>137</v>
      </c>
      <c r="U14708" s="267" t="s">
        <v>1595</v>
      </c>
      <c r="V14708" s="267" t="s">
        <v>13</v>
      </c>
      <c r="W14708" s="267">
        <v>38867</v>
      </c>
      <c r="X14708" s="267" t="s">
        <v>1452</v>
      </c>
      <c r="Y14708" s="267" t="s">
        <v>1452</v>
      </c>
      <c r="AD14708" s="267" t="s">
        <v>13</v>
      </c>
      <c r="AF14708" s="267" t="s">
        <v>24</v>
      </c>
      <c r="AG14708" s="267" t="s">
        <v>24</v>
      </c>
    </row>
    <row r="14709" spans="3:33">
      <c r="C14709" s="267" t="s">
        <v>1628</v>
      </c>
      <c r="D14709" s="267" t="s">
        <v>727</v>
      </c>
      <c r="E14709" s="267">
        <v>476</v>
      </c>
      <c r="F14709" s="267" t="s">
        <v>1444</v>
      </c>
      <c r="G14709" s="267" t="s">
        <v>1445</v>
      </c>
      <c r="H14709" s="267">
        <v>1</v>
      </c>
      <c r="I14709" s="267" t="s">
        <v>584</v>
      </c>
      <c r="J14709" s="267" t="s">
        <v>1614</v>
      </c>
      <c r="O14709" s="267" t="s">
        <v>24</v>
      </c>
      <c r="P14709" s="267" t="s">
        <v>1452</v>
      </c>
      <c r="Q14709" s="267" t="s">
        <v>1445</v>
      </c>
      <c r="S14709" s="267">
        <v>137</v>
      </c>
      <c r="U14709" s="267" t="s">
        <v>1630</v>
      </c>
      <c r="V14709" s="267" t="s">
        <v>13</v>
      </c>
      <c r="W14709" s="267">
        <v>38867</v>
      </c>
      <c r="X14709" s="267" t="s">
        <v>1452</v>
      </c>
      <c r="Y14709" s="267" t="s">
        <v>1452</v>
      </c>
      <c r="AD14709" s="267" t="s">
        <v>13</v>
      </c>
      <c r="AF14709" s="267" t="s">
        <v>24</v>
      </c>
    </row>
    <row r="14710" spans="3:33">
      <c r="C14710" s="267" t="s">
        <v>1628</v>
      </c>
      <c r="D14710" s="267" t="s">
        <v>727</v>
      </c>
      <c r="E14710" s="267">
        <v>3637</v>
      </c>
      <c r="F14710" s="267" t="s">
        <v>1444</v>
      </c>
      <c r="H14710" s="267">
        <v>1</v>
      </c>
      <c r="I14710" s="267" t="s">
        <v>584</v>
      </c>
      <c r="J14710" s="267" t="s">
        <v>1614</v>
      </c>
      <c r="O14710" s="267" t="s">
        <v>24</v>
      </c>
      <c r="P14710" s="267" t="s">
        <v>1452</v>
      </c>
      <c r="Q14710" s="267" t="s">
        <v>1445</v>
      </c>
      <c r="S14710" s="267">
        <v>137</v>
      </c>
      <c r="U14710" s="267" t="s">
        <v>1604</v>
      </c>
      <c r="V14710" s="267" t="s">
        <v>13</v>
      </c>
      <c r="W14710" s="267">
        <v>38867</v>
      </c>
      <c r="X14710" s="267" t="s">
        <v>1452</v>
      </c>
      <c r="Y14710" s="267" t="s">
        <v>1452</v>
      </c>
      <c r="AD14710" s="267" t="s">
        <v>13</v>
      </c>
      <c r="AF14710" s="267" t="s">
        <v>24</v>
      </c>
      <c r="AG14710" s="267" t="s">
        <v>24</v>
      </c>
    </row>
    <row r="14711" spans="3:33">
      <c r="C14711" s="267" t="s">
        <v>1628</v>
      </c>
      <c r="D14711" s="267" t="s">
        <v>727</v>
      </c>
      <c r="E14711" s="267">
        <v>5610</v>
      </c>
      <c r="F14711" s="267" t="s">
        <v>1444</v>
      </c>
      <c r="H14711" s="267">
        <v>1</v>
      </c>
      <c r="I14711" s="267" t="s">
        <v>584</v>
      </c>
      <c r="J14711" s="267" t="s">
        <v>1614</v>
      </c>
      <c r="O14711" s="267" t="s">
        <v>24</v>
      </c>
      <c r="P14711" s="267" t="s">
        <v>1452</v>
      </c>
      <c r="Q14711" s="267" t="s">
        <v>1445</v>
      </c>
      <c r="S14711" s="267">
        <v>137</v>
      </c>
      <c r="U14711" s="267" t="s">
        <v>1603</v>
      </c>
      <c r="V14711" s="267" t="s">
        <v>13</v>
      </c>
      <c r="W14711" s="267">
        <v>38867</v>
      </c>
      <c r="X14711" s="267" t="s">
        <v>1452</v>
      </c>
      <c r="Y14711" s="267" t="s">
        <v>1452</v>
      </c>
      <c r="AD14711" s="267" t="s">
        <v>13</v>
      </c>
      <c r="AF14711" s="267" t="s">
        <v>24</v>
      </c>
      <c r="AG14711" s="267" t="s">
        <v>24</v>
      </c>
    </row>
    <row r="14712" spans="3:33">
      <c r="C14712" s="267" t="s">
        <v>1628</v>
      </c>
      <c r="D14712" s="267" t="s">
        <v>727</v>
      </c>
      <c r="E14712" s="267">
        <v>160</v>
      </c>
      <c r="F14712" s="267" t="s">
        <v>1444</v>
      </c>
      <c r="G14712" s="267" t="s">
        <v>1445</v>
      </c>
      <c r="H14712" s="267">
        <v>1</v>
      </c>
      <c r="I14712" s="267" t="s">
        <v>584</v>
      </c>
      <c r="J14712" s="267" t="s">
        <v>1614</v>
      </c>
      <c r="O14712" s="267" t="s">
        <v>24</v>
      </c>
      <c r="P14712" s="267" t="s">
        <v>1452</v>
      </c>
      <c r="Q14712" s="267" t="s">
        <v>1445</v>
      </c>
      <c r="S14712" s="267">
        <v>137</v>
      </c>
      <c r="T14712" s="267" t="s">
        <v>13</v>
      </c>
      <c r="U14712" s="267" t="s">
        <v>1475</v>
      </c>
      <c r="V14712" s="267" t="s">
        <v>13</v>
      </c>
      <c r="W14712" s="267">
        <v>38867</v>
      </c>
      <c r="X14712" s="267" t="s">
        <v>1629</v>
      </c>
      <c r="Y14712" s="267" t="s">
        <v>1452</v>
      </c>
      <c r="AD14712" s="267" t="s">
        <v>13</v>
      </c>
      <c r="AF14712" s="267" t="s">
        <v>24</v>
      </c>
      <c r="AG14712" s="267" t="s">
        <v>24</v>
      </c>
    </row>
    <row r="14713" spans="3:33">
      <c r="C14713" s="267" t="s">
        <v>1628</v>
      </c>
      <c r="D14713" s="267" t="s">
        <v>727</v>
      </c>
      <c r="E14713" s="267">
        <v>1354</v>
      </c>
      <c r="F14713" s="267" t="s">
        <v>1444</v>
      </c>
      <c r="G14713" s="267" t="s">
        <v>1445</v>
      </c>
      <c r="H14713" s="267">
        <v>1</v>
      </c>
      <c r="I14713" s="267" t="s">
        <v>584</v>
      </c>
      <c r="J14713" s="267" t="s">
        <v>1614</v>
      </c>
      <c r="O14713" s="267" t="s">
        <v>24</v>
      </c>
      <c r="P14713" s="267" t="s">
        <v>1452</v>
      </c>
      <c r="Q14713" s="267" t="s">
        <v>1445</v>
      </c>
      <c r="S14713" s="267">
        <v>137</v>
      </c>
      <c r="T14713" s="267" t="s">
        <v>13</v>
      </c>
      <c r="U14713" s="267" t="s">
        <v>1451</v>
      </c>
      <c r="V14713" s="267" t="s">
        <v>13</v>
      </c>
      <c r="W14713" s="267">
        <v>38867</v>
      </c>
      <c r="X14713" s="267" t="s">
        <v>1618</v>
      </c>
      <c r="Y14713" s="267" t="s">
        <v>1452</v>
      </c>
      <c r="AD14713" s="267" t="s">
        <v>13</v>
      </c>
      <c r="AF14713" s="267" t="s">
        <v>24</v>
      </c>
      <c r="AG14713" s="267" t="s">
        <v>24</v>
      </c>
    </row>
    <row r="14714" spans="3:33">
      <c r="C14714" s="267" t="s">
        <v>1628</v>
      </c>
      <c r="D14714" s="267" t="s">
        <v>727</v>
      </c>
      <c r="E14714" s="267">
        <v>1</v>
      </c>
      <c r="F14714" s="267" t="s">
        <v>1444</v>
      </c>
      <c r="G14714" s="267" t="s">
        <v>1445</v>
      </c>
      <c r="H14714" s="267">
        <v>1</v>
      </c>
      <c r="I14714" s="267" t="s">
        <v>584</v>
      </c>
      <c r="J14714" s="267" t="s">
        <v>1614</v>
      </c>
      <c r="O14714" s="267" t="s">
        <v>13</v>
      </c>
      <c r="P14714" s="267" t="s">
        <v>1452</v>
      </c>
      <c r="Q14714" s="267" t="s">
        <v>1445</v>
      </c>
      <c r="S14714" s="267">
        <v>137</v>
      </c>
      <c r="T14714" s="267" t="s">
        <v>13</v>
      </c>
      <c r="U14714" s="267" t="s">
        <v>1446</v>
      </c>
      <c r="V14714" s="267" t="s">
        <v>24</v>
      </c>
      <c r="W14714" s="267">
        <v>38867</v>
      </c>
      <c r="X14714" s="267" t="s">
        <v>1452</v>
      </c>
      <c r="Y14714" s="267" t="s">
        <v>1452</v>
      </c>
      <c r="AD14714" s="267" t="s">
        <v>13</v>
      </c>
      <c r="AF14714" s="267" t="s">
        <v>24</v>
      </c>
      <c r="AG14714" s="267" t="s">
        <v>24</v>
      </c>
    </row>
    <row r="14715" spans="3:33">
      <c r="C14715" s="267" t="s">
        <v>1628</v>
      </c>
      <c r="D14715" s="267" t="s">
        <v>727</v>
      </c>
      <c r="E14715" s="267">
        <v>400</v>
      </c>
      <c r="F14715" s="267" t="s">
        <v>1444</v>
      </c>
      <c r="H14715" s="267">
        <v>1</v>
      </c>
      <c r="I14715" s="267" t="s">
        <v>584</v>
      </c>
      <c r="J14715" s="267" t="s">
        <v>1614</v>
      </c>
      <c r="O14715" s="267" t="s">
        <v>24</v>
      </c>
      <c r="P14715" s="267" t="s">
        <v>1452</v>
      </c>
      <c r="Q14715" s="267" t="s">
        <v>1445</v>
      </c>
      <c r="S14715" s="267">
        <v>137</v>
      </c>
      <c r="U14715" s="267" t="s">
        <v>1600</v>
      </c>
      <c r="V14715" s="267" t="s">
        <v>13</v>
      </c>
      <c r="W14715" s="267">
        <v>38867</v>
      </c>
      <c r="X14715" s="267" t="s">
        <v>1452</v>
      </c>
      <c r="Y14715" s="267" t="s">
        <v>1452</v>
      </c>
      <c r="AD14715" s="267" t="s">
        <v>13</v>
      </c>
      <c r="AF14715" s="267" t="s">
        <v>24</v>
      </c>
      <c r="AG14715" s="267" t="s">
        <v>24</v>
      </c>
    </row>
    <row r="14716" spans="3:33">
      <c r="C14716" s="267" t="s">
        <v>1628</v>
      </c>
      <c r="D14716" s="267" t="s">
        <v>727</v>
      </c>
      <c r="E14716" s="267">
        <v>10634</v>
      </c>
      <c r="F14716" s="267" t="s">
        <v>1444</v>
      </c>
      <c r="G14716" s="267" t="s">
        <v>1445</v>
      </c>
      <c r="H14716" s="267">
        <v>1</v>
      </c>
      <c r="I14716" s="267" t="s">
        <v>584</v>
      </c>
      <c r="J14716" s="267" t="s">
        <v>1614</v>
      </c>
      <c r="O14716" s="267" t="s">
        <v>24</v>
      </c>
      <c r="P14716" s="267" t="s">
        <v>1452</v>
      </c>
      <c r="Q14716" s="267" t="s">
        <v>1445</v>
      </c>
      <c r="S14716" s="267">
        <v>137</v>
      </c>
      <c r="T14716" s="267" t="s">
        <v>13</v>
      </c>
      <c r="U14716" s="267" t="s">
        <v>1473</v>
      </c>
      <c r="V14716" s="267" t="s">
        <v>13</v>
      </c>
      <c r="W14716" s="267">
        <v>38867</v>
      </c>
      <c r="X14716" s="267" t="s">
        <v>1616</v>
      </c>
      <c r="Y14716" s="267" t="s">
        <v>1452</v>
      </c>
      <c r="AD14716" s="267" t="s">
        <v>13</v>
      </c>
      <c r="AF14716" s="267" t="s">
        <v>24</v>
      </c>
      <c r="AG14716" s="267" t="s">
        <v>24</v>
      </c>
    </row>
    <row r="14717" spans="3:33">
      <c r="C14717" s="267" t="s">
        <v>1628</v>
      </c>
      <c r="D14717" s="267" t="s">
        <v>727</v>
      </c>
      <c r="E14717" s="267">
        <v>12114</v>
      </c>
      <c r="F14717" s="267" t="s">
        <v>1444</v>
      </c>
      <c r="G14717" s="267" t="s">
        <v>1445</v>
      </c>
      <c r="H14717" s="267">
        <v>1</v>
      </c>
      <c r="I14717" s="267" t="s">
        <v>584</v>
      </c>
      <c r="J14717" s="267" t="s">
        <v>1614</v>
      </c>
      <c r="O14717" s="267" t="s">
        <v>13</v>
      </c>
      <c r="P14717" s="267" t="s">
        <v>1452</v>
      </c>
      <c r="Q14717" s="267" t="s">
        <v>1445</v>
      </c>
      <c r="S14717" s="267">
        <v>137</v>
      </c>
      <c r="T14717" s="267" t="s">
        <v>24</v>
      </c>
      <c r="U14717" s="267" t="s">
        <v>1609</v>
      </c>
      <c r="V14717" s="267" t="s">
        <v>13</v>
      </c>
      <c r="W14717" s="267">
        <v>38867</v>
      </c>
      <c r="X14717" s="267">
        <v>3754</v>
      </c>
      <c r="Y14717" s="267" t="s">
        <v>1452</v>
      </c>
      <c r="AD14717" s="267" t="s">
        <v>24</v>
      </c>
      <c r="AG14717" s="267" t="s">
        <v>24</v>
      </c>
    </row>
    <row r="14718" spans="3:33">
      <c r="C14718" s="267" t="s">
        <v>1628</v>
      </c>
      <c r="D14718" s="267" t="s">
        <v>727</v>
      </c>
      <c r="E14718" s="267">
        <v>1272</v>
      </c>
      <c r="F14718" s="267" t="s">
        <v>1444</v>
      </c>
      <c r="G14718" s="267" t="s">
        <v>1445</v>
      </c>
      <c r="H14718" s="267">
        <v>1</v>
      </c>
      <c r="I14718" s="267" t="s">
        <v>584</v>
      </c>
      <c r="J14718" s="267" t="s">
        <v>1614</v>
      </c>
      <c r="O14718" s="267" t="s">
        <v>24</v>
      </c>
      <c r="P14718" s="267" t="s">
        <v>1452</v>
      </c>
      <c r="Q14718" s="267" t="s">
        <v>1445</v>
      </c>
      <c r="S14718" s="267">
        <v>137</v>
      </c>
      <c r="T14718" s="267" t="s">
        <v>13</v>
      </c>
      <c r="U14718" s="267" t="s">
        <v>1458</v>
      </c>
      <c r="V14718" s="267" t="s">
        <v>13</v>
      </c>
      <c r="W14718" s="267">
        <v>38867</v>
      </c>
      <c r="X14718" s="267" t="s">
        <v>1615</v>
      </c>
      <c r="Y14718" s="267" t="s">
        <v>1452</v>
      </c>
      <c r="AD14718" s="267" t="s">
        <v>13</v>
      </c>
      <c r="AF14718" s="267" t="s">
        <v>24</v>
      </c>
      <c r="AG14718" s="267" t="s">
        <v>24</v>
      </c>
    </row>
    <row r="14719" spans="3:33">
      <c r="C14719" s="267" t="s">
        <v>1628</v>
      </c>
      <c r="D14719" s="267" t="s">
        <v>727</v>
      </c>
      <c r="E14719" s="267">
        <v>1272</v>
      </c>
      <c r="F14719" s="267" t="s">
        <v>1444</v>
      </c>
      <c r="G14719" s="267" t="s">
        <v>1445</v>
      </c>
      <c r="H14719" s="267">
        <v>1</v>
      </c>
      <c r="I14719" s="267" t="s">
        <v>584</v>
      </c>
      <c r="J14719" s="267" t="s">
        <v>1614</v>
      </c>
      <c r="O14719" s="267" t="s">
        <v>24</v>
      </c>
      <c r="P14719" s="267" t="s">
        <v>1452</v>
      </c>
      <c r="Q14719" s="267" t="s">
        <v>1445</v>
      </c>
      <c r="S14719" s="267">
        <v>137</v>
      </c>
      <c r="T14719" s="267" t="s">
        <v>13</v>
      </c>
      <c r="U14719" s="267" t="s">
        <v>1458</v>
      </c>
      <c r="V14719" s="267" t="s">
        <v>13</v>
      </c>
      <c r="W14719" s="267">
        <v>38867</v>
      </c>
      <c r="X14719" s="267" t="s">
        <v>1619</v>
      </c>
      <c r="Y14719" s="267" t="s">
        <v>1452</v>
      </c>
      <c r="AD14719" s="267" t="s">
        <v>13</v>
      </c>
      <c r="AF14719" s="267" t="s">
        <v>24</v>
      </c>
      <c r="AG14719" s="267" t="s">
        <v>24</v>
      </c>
    </row>
    <row r="14720" spans="3:33">
      <c r="C14720" s="267" t="s">
        <v>1628</v>
      </c>
      <c r="D14720" s="267" t="s">
        <v>727</v>
      </c>
      <c r="E14720" s="267">
        <v>2733</v>
      </c>
      <c r="F14720" s="267" t="s">
        <v>1444</v>
      </c>
      <c r="G14720" s="267" t="s">
        <v>1445</v>
      </c>
      <c r="H14720" s="267">
        <v>1</v>
      </c>
      <c r="I14720" s="267" t="s">
        <v>584</v>
      </c>
      <c r="J14720" s="267" t="s">
        <v>1614</v>
      </c>
      <c r="O14720" s="267" t="s">
        <v>13</v>
      </c>
      <c r="P14720" s="267" t="s">
        <v>1452</v>
      </c>
      <c r="Q14720" s="267" t="s">
        <v>1445</v>
      </c>
      <c r="S14720" s="267">
        <v>137</v>
      </c>
      <c r="T14720" s="267" t="s">
        <v>13</v>
      </c>
      <c r="U14720" s="267" t="s">
        <v>1472</v>
      </c>
      <c r="V14720" s="267" t="s">
        <v>13</v>
      </c>
      <c r="W14720" s="267">
        <v>38867</v>
      </c>
      <c r="X14720" s="267" t="s">
        <v>1452</v>
      </c>
      <c r="Y14720" s="267" t="s">
        <v>1452</v>
      </c>
      <c r="AD14720" s="267" t="s">
        <v>13</v>
      </c>
      <c r="AF14720" s="267" t="s">
        <v>24</v>
      </c>
      <c r="AG14720" s="267" t="s">
        <v>24</v>
      </c>
    </row>
    <row r="14721" spans="3:33">
      <c r="C14721" s="267" t="s">
        <v>1628</v>
      </c>
      <c r="D14721" s="267" t="s">
        <v>727</v>
      </c>
      <c r="E14721" s="267">
        <v>12680</v>
      </c>
      <c r="F14721" s="267" t="s">
        <v>1444</v>
      </c>
      <c r="H14721" s="267">
        <v>1</v>
      </c>
      <c r="I14721" s="267" t="s">
        <v>584</v>
      </c>
      <c r="J14721" s="267" t="s">
        <v>1614</v>
      </c>
      <c r="P14721" s="267" t="s">
        <v>1452</v>
      </c>
      <c r="Q14721" s="267" t="s">
        <v>1445</v>
      </c>
      <c r="S14721" s="267">
        <v>137</v>
      </c>
      <c r="U14721" s="267" t="s">
        <v>1464</v>
      </c>
      <c r="V14721" s="267" t="s">
        <v>13</v>
      </c>
      <c r="W14721" s="267">
        <v>38867</v>
      </c>
      <c r="X14721" s="267" t="s">
        <v>1633</v>
      </c>
      <c r="Y14721" s="267" t="s">
        <v>1452</v>
      </c>
      <c r="AF14721" s="267" t="s">
        <v>24</v>
      </c>
      <c r="AG14721" s="267" t="s">
        <v>24</v>
      </c>
    </row>
    <row r="14722" spans="3:33">
      <c r="C14722" s="267" t="s">
        <v>1628</v>
      </c>
      <c r="D14722" s="267" t="s">
        <v>727</v>
      </c>
      <c r="E14722" s="267">
        <v>12114</v>
      </c>
      <c r="F14722" s="267" t="s">
        <v>1444</v>
      </c>
      <c r="G14722" s="267" t="s">
        <v>1445</v>
      </c>
      <c r="H14722" s="267">
        <v>1</v>
      </c>
      <c r="I14722" s="267" t="s">
        <v>584</v>
      </c>
      <c r="J14722" s="267" t="s">
        <v>1614</v>
      </c>
      <c r="O14722" s="267" t="s">
        <v>13</v>
      </c>
      <c r="P14722" s="267" t="s">
        <v>1452</v>
      </c>
      <c r="Q14722" s="267" t="s">
        <v>1445</v>
      </c>
      <c r="S14722" s="267">
        <v>137</v>
      </c>
      <c r="T14722" s="267" t="s">
        <v>24</v>
      </c>
      <c r="U14722" s="267" t="s">
        <v>1609</v>
      </c>
      <c r="V14722" s="267" t="s">
        <v>13</v>
      </c>
      <c r="W14722" s="267">
        <v>38867</v>
      </c>
      <c r="X14722" s="267" t="s">
        <v>1632</v>
      </c>
      <c r="Y14722" s="267" t="s">
        <v>1452</v>
      </c>
      <c r="AD14722" s="267" t="s">
        <v>24</v>
      </c>
      <c r="AG14722" s="267" t="s">
        <v>24</v>
      </c>
    </row>
    <row r="14723" spans="3:33">
      <c r="C14723" s="267" t="s">
        <v>1628</v>
      </c>
      <c r="D14723" s="267" t="s">
        <v>727</v>
      </c>
      <c r="E14723" s="267">
        <v>9572</v>
      </c>
      <c r="F14723" s="267" t="s">
        <v>1444</v>
      </c>
      <c r="H14723" s="267">
        <v>1</v>
      </c>
      <c r="I14723" s="267" t="s">
        <v>584</v>
      </c>
      <c r="J14723" s="267" t="s">
        <v>1614</v>
      </c>
      <c r="O14723" s="267" t="s">
        <v>24</v>
      </c>
      <c r="P14723" s="267" t="s">
        <v>1452</v>
      </c>
      <c r="Q14723" s="267" t="s">
        <v>1445</v>
      </c>
      <c r="S14723" s="267">
        <v>137</v>
      </c>
      <c r="U14723" s="267" t="s">
        <v>1631</v>
      </c>
      <c r="V14723" s="267" t="s">
        <v>13</v>
      </c>
      <c r="W14723" s="267">
        <v>38867</v>
      </c>
      <c r="X14723" s="267" t="s">
        <v>1452</v>
      </c>
      <c r="Y14723" s="267" t="s">
        <v>1452</v>
      </c>
      <c r="AD14723" s="267" t="s">
        <v>13</v>
      </c>
      <c r="AF14723" s="267" t="s">
        <v>24</v>
      </c>
    </row>
    <row r="14724" spans="3:33">
      <c r="C14724" s="267" t="s">
        <v>1628</v>
      </c>
      <c r="D14724" s="267" t="s">
        <v>727</v>
      </c>
      <c r="E14724" s="267">
        <v>290</v>
      </c>
      <c r="F14724" s="267" t="s">
        <v>1444</v>
      </c>
      <c r="H14724" s="267">
        <v>1</v>
      </c>
      <c r="I14724" s="267" t="s">
        <v>584</v>
      </c>
      <c r="J14724" s="267" t="s">
        <v>1614</v>
      </c>
      <c r="O14724" s="267" t="s">
        <v>24</v>
      </c>
      <c r="P14724" s="267" t="s">
        <v>1452</v>
      </c>
      <c r="Q14724" s="267" t="s">
        <v>1445</v>
      </c>
      <c r="S14724" s="267">
        <v>137</v>
      </c>
      <c r="U14724" s="267" t="s">
        <v>1595</v>
      </c>
      <c r="V14724" s="267" t="s">
        <v>13</v>
      </c>
      <c r="W14724" s="267">
        <v>38867</v>
      </c>
      <c r="X14724" s="267" t="s">
        <v>1452</v>
      </c>
      <c r="Y14724" s="267" t="s">
        <v>1452</v>
      </c>
      <c r="AD14724" s="267" t="s">
        <v>13</v>
      </c>
      <c r="AF14724" s="267" t="s">
        <v>24</v>
      </c>
      <c r="AG14724" s="267" t="s">
        <v>24</v>
      </c>
    </row>
    <row r="14725" spans="3:33">
      <c r="C14725" s="267" t="s">
        <v>1628</v>
      </c>
      <c r="D14725" s="267" t="s">
        <v>727</v>
      </c>
      <c r="E14725" s="267">
        <v>476</v>
      </c>
      <c r="F14725" s="267" t="s">
        <v>1444</v>
      </c>
      <c r="G14725" s="267" t="s">
        <v>1445</v>
      </c>
      <c r="H14725" s="267">
        <v>1</v>
      </c>
      <c r="I14725" s="267" t="s">
        <v>584</v>
      </c>
      <c r="J14725" s="267" t="s">
        <v>1614</v>
      </c>
      <c r="O14725" s="267" t="s">
        <v>24</v>
      </c>
      <c r="P14725" s="267" t="s">
        <v>1452</v>
      </c>
      <c r="Q14725" s="267" t="s">
        <v>1445</v>
      </c>
      <c r="S14725" s="267">
        <v>137</v>
      </c>
      <c r="U14725" s="267" t="s">
        <v>1630</v>
      </c>
      <c r="V14725" s="267" t="s">
        <v>13</v>
      </c>
      <c r="W14725" s="267">
        <v>38867</v>
      </c>
      <c r="X14725" s="267" t="s">
        <v>1452</v>
      </c>
      <c r="Y14725" s="267" t="s">
        <v>1452</v>
      </c>
      <c r="AD14725" s="267" t="s">
        <v>13</v>
      </c>
      <c r="AF14725" s="267" t="s">
        <v>24</v>
      </c>
    </row>
    <row r="14726" spans="3:33">
      <c r="C14726" s="267" t="s">
        <v>1628</v>
      </c>
      <c r="D14726" s="267" t="s">
        <v>727</v>
      </c>
      <c r="E14726" s="267">
        <v>3637</v>
      </c>
      <c r="F14726" s="267" t="s">
        <v>1444</v>
      </c>
      <c r="H14726" s="267">
        <v>1</v>
      </c>
      <c r="I14726" s="267" t="s">
        <v>584</v>
      </c>
      <c r="J14726" s="267" t="s">
        <v>1614</v>
      </c>
      <c r="O14726" s="267" t="s">
        <v>24</v>
      </c>
      <c r="P14726" s="267" t="s">
        <v>1452</v>
      </c>
      <c r="Q14726" s="267" t="s">
        <v>1445</v>
      </c>
      <c r="S14726" s="267">
        <v>137</v>
      </c>
      <c r="U14726" s="267" t="s">
        <v>1604</v>
      </c>
      <c r="V14726" s="267" t="s">
        <v>13</v>
      </c>
      <c r="W14726" s="267">
        <v>38867</v>
      </c>
      <c r="X14726" s="267" t="s">
        <v>1452</v>
      </c>
      <c r="Y14726" s="267" t="s">
        <v>1452</v>
      </c>
      <c r="AD14726" s="267" t="s">
        <v>13</v>
      </c>
      <c r="AF14726" s="267" t="s">
        <v>24</v>
      </c>
      <c r="AG14726" s="267" t="s">
        <v>24</v>
      </c>
    </row>
    <row r="14727" spans="3:33">
      <c r="C14727" s="267" t="s">
        <v>1628</v>
      </c>
      <c r="D14727" s="267" t="s">
        <v>727</v>
      </c>
      <c r="E14727" s="267">
        <v>5610</v>
      </c>
      <c r="F14727" s="267" t="s">
        <v>1444</v>
      </c>
      <c r="H14727" s="267">
        <v>1</v>
      </c>
      <c r="I14727" s="267" t="s">
        <v>584</v>
      </c>
      <c r="J14727" s="267" t="s">
        <v>1614</v>
      </c>
      <c r="O14727" s="267" t="s">
        <v>24</v>
      </c>
      <c r="P14727" s="267" t="s">
        <v>1452</v>
      </c>
      <c r="Q14727" s="267" t="s">
        <v>1445</v>
      </c>
      <c r="S14727" s="267">
        <v>137</v>
      </c>
      <c r="U14727" s="267" t="s">
        <v>1603</v>
      </c>
      <c r="V14727" s="267" t="s">
        <v>13</v>
      </c>
      <c r="W14727" s="267">
        <v>38867</v>
      </c>
      <c r="X14727" s="267" t="s">
        <v>1452</v>
      </c>
      <c r="Y14727" s="267" t="s">
        <v>1452</v>
      </c>
      <c r="AD14727" s="267" t="s">
        <v>13</v>
      </c>
      <c r="AF14727" s="267" t="s">
        <v>24</v>
      </c>
      <c r="AG14727" s="267" t="s">
        <v>24</v>
      </c>
    </row>
    <row r="14728" spans="3:33">
      <c r="C14728" s="267" t="s">
        <v>1628</v>
      </c>
      <c r="D14728" s="267" t="s">
        <v>727</v>
      </c>
      <c r="E14728" s="267">
        <v>160</v>
      </c>
      <c r="F14728" s="267" t="s">
        <v>1444</v>
      </c>
      <c r="G14728" s="267" t="s">
        <v>1445</v>
      </c>
      <c r="H14728" s="267">
        <v>1</v>
      </c>
      <c r="I14728" s="267" t="s">
        <v>584</v>
      </c>
      <c r="J14728" s="267" t="s">
        <v>1614</v>
      </c>
      <c r="O14728" s="267" t="s">
        <v>24</v>
      </c>
      <c r="P14728" s="267" t="s">
        <v>1452</v>
      </c>
      <c r="Q14728" s="267" t="s">
        <v>1445</v>
      </c>
      <c r="S14728" s="267">
        <v>137</v>
      </c>
      <c r="T14728" s="267" t="s">
        <v>13</v>
      </c>
      <c r="U14728" s="267" t="s">
        <v>1475</v>
      </c>
      <c r="V14728" s="267" t="s">
        <v>13</v>
      </c>
      <c r="W14728" s="267">
        <v>38867</v>
      </c>
      <c r="X14728" s="267" t="s">
        <v>1629</v>
      </c>
      <c r="Y14728" s="267" t="s">
        <v>1452</v>
      </c>
      <c r="AD14728" s="267" t="s">
        <v>13</v>
      </c>
      <c r="AF14728" s="267" t="s">
        <v>24</v>
      </c>
      <c r="AG14728" s="267" t="s">
        <v>24</v>
      </c>
    </row>
    <row r="14729" spans="3:33">
      <c r="C14729" s="267" t="s">
        <v>1628</v>
      </c>
      <c r="D14729" s="267" t="s">
        <v>727</v>
      </c>
      <c r="E14729" s="267">
        <v>1354</v>
      </c>
      <c r="F14729" s="267" t="s">
        <v>1444</v>
      </c>
      <c r="G14729" s="267" t="s">
        <v>1445</v>
      </c>
      <c r="H14729" s="267">
        <v>1</v>
      </c>
      <c r="I14729" s="267" t="s">
        <v>584</v>
      </c>
      <c r="J14729" s="267" t="s">
        <v>1614</v>
      </c>
      <c r="O14729" s="267" t="s">
        <v>24</v>
      </c>
      <c r="P14729" s="267" t="s">
        <v>1452</v>
      </c>
      <c r="Q14729" s="267" t="s">
        <v>1445</v>
      </c>
      <c r="S14729" s="267">
        <v>137</v>
      </c>
      <c r="T14729" s="267" t="s">
        <v>13</v>
      </c>
      <c r="U14729" s="267" t="s">
        <v>1451</v>
      </c>
      <c r="V14729" s="267" t="s">
        <v>13</v>
      </c>
      <c r="W14729" s="267">
        <v>38867</v>
      </c>
      <c r="X14729" s="267" t="s">
        <v>1618</v>
      </c>
      <c r="Y14729" s="267" t="s">
        <v>1452</v>
      </c>
      <c r="AD14729" s="267" t="s">
        <v>13</v>
      </c>
      <c r="AF14729" s="267" t="s">
        <v>24</v>
      </c>
      <c r="AG14729" s="267" t="s">
        <v>24</v>
      </c>
    </row>
    <row r="14730" spans="3:33">
      <c r="C14730" s="267" t="s">
        <v>1628</v>
      </c>
      <c r="D14730" s="267" t="s">
        <v>727</v>
      </c>
      <c r="E14730" s="267">
        <v>1</v>
      </c>
      <c r="F14730" s="267" t="s">
        <v>1444</v>
      </c>
      <c r="G14730" s="267" t="s">
        <v>1445</v>
      </c>
      <c r="H14730" s="267">
        <v>1</v>
      </c>
      <c r="I14730" s="267" t="s">
        <v>584</v>
      </c>
      <c r="J14730" s="267" t="s">
        <v>1614</v>
      </c>
      <c r="O14730" s="267" t="s">
        <v>13</v>
      </c>
      <c r="P14730" s="267" t="s">
        <v>1452</v>
      </c>
      <c r="Q14730" s="267" t="s">
        <v>1445</v>
      </c>
      <c r="S14730" s="267">
        <v>137</v>
      </c>
      <c r="T14730" s="267" t="s">
        <v>13</v>
      </c>
      <c r="U14730" s="267" t="s">
        <v>1446</v>
      </c>
      <c r="V14730" s="267" t="s">
        <v>24</v>
      </c>
      <c r="W14730" s="267">
        <v>38867</v>
      </c>
      <c r="X14730" s="267" t="s">
        <v>1452</v>
      </c>
      <c r="Y14730" s="267" t="s">
        <v>1452</v>
      </c>
      <c r="AD14730" s="267" t="s">
        <v>13</v>
      </c>
      <c r="AF14730" s="267" t="s">
        <v>24</v>
      </c>
      <c r="AG14730" s="267" t="s">
        <v>24</v>
      </c>
    </row>
    <row r="14731" spans="3:33">
      <c r="C14731" s="267" t="s">
        <v>1628</v>
      </c>
      <c r="D14731" s="267" t="s">
        <v>727</v>
      </c>
      <c r="E14731" s="267">
        <v>400</v>
      </c>
      <c r="F14731" s="267" t="s">
        <v>1444</v>
      </c>
      <c r="H14731" s="267">
        <v>1</v>
      </c>
      <c r="I14731" s="267" t="s">
        <v>584</v>
      </c>
      <c r="J14731" s="267" t="s">
        <v>1614</v>
      </c>
      <c r="O14731" s="267" t="s">
        <v>24</v>
      </c>
      <c r="P14731" s="267" t="s">
        <v>1452</v>
      </c>
      <c r="Q14731" s="267" t="s">
        <v>1445</v>
      </c>
      <c r="S14731" s="267">
        <v>137</v>
      </c>
      <c r="U14731" s="267" t="s">
        <v>1600</v>
      </c>
      <c r="V14731" s="267" t="s">
        <v>13</v>
      </c>
      <c r="W14731" s="267">
        <v>38867</v>
      </c>
      <c r="X14731" s="267" t="s">
        <v>1452</v>
      </c>
      <c r="Y14731" s="267" t="s">
        <v>1452</v>
      </c>
      <c r="AD14731" s="267" t="s">
        <v>13</v>
      </c>
      <c r="AF14731" s="267" t="s">
        <v>24</v>
      </c>
      <c r="AG14731" s="267" t="s">
        <v>24</v>
      </c>
    </row>
    <row r="14732" spans="3:33">
      <c r="C14732" s="267" t="s">
        <v>1628</v>
      </c>
      <c r="D14732" s="267" t="s">
        <v>727</v>
      </c>
      <c r="E14732" s="267">
        <v>10634</v>
      </c>
      <c r="F14732" s="267" t="s">
        <v>1444</v>
      </c>
      <c r="G14732" s="267" t="s">
        <v>1445</v>
      </c>
      <c r="H14732" s="267">
        <v>1</v>
      </c>
      <c r="I14732" s="267" t="s">
        <v>584</v>
      </c>
      <c r="J14732" s="267" t="s">
        <v>1614</v>
      </c>
      <c r="O14732" s="267" t="s">
        <v>24</v>
      </c>
      <c r="P14732" s="267" t="s">
        <v>1452</v>
      </c>
      <c r="Q14732" s="267" t="s">
        <v>1445</v>
      </c>
      <c r="S14732" s="267">
        <v>137</v>
      </c>
      <c r="T14732" s="267" t="s">
        <v>13</v>
      </c>
      <c r="U14732" s="267" t="s">
        <v>1473</v>
      </c>
      <c r="V14732" s="267" t="s">
        <v>13</v>
      </c>
      <c r="W14732" s="267">
        <v>38867</v>
      </c>
      <c r="X14732" s="267" t="s">
        <v>1616</v>
      </c>
      <c r="Y14732" s="267" t="s">
        <v>1452</v>
      </c>
      <c r="AD14732" s="267" t="s">
        <v>13</v>
      </c>
      <c r="AF14732" s="267" t="s">
        <v>24</v>
      </c>
      <c r="AG14732" s="267" t="s">
        <v>24</v>
      </c>
    </row>
    <row r="14733" spans="3:33">
      <c r="C14733" s="267" t="s">
        <v>1628</v>
      </c>
      <c r="D14733" s="267" t="s">
        <v>727</v>
      </c>
      <c r="E14733" s="267">
        <v>12114</v>
      </c>
      <c r="F14733" s="267" t="s">
        <v>1444</v>
      </c>
      <c r="G14733" s="267" t="s">
        <v>1445</v>
      </c>
      <c r="H14733" s="267">
        <v>1</v>
      </c>
      <c r="I14733" s="267" t="s">
        <v>584</v>
      </c>
      <c r="J14733" s="267" t="s">
        <v>1614</v>
      </c>
      <c r="O14733" s="267" t="s">
        <v>13</v>
      </c>
      <c r="P14733" s="267" t="s">
        <v>1452</v>
      </c>
      <c r="Q14733" s="267" t="s">
        <v>1445</v>
      </c>
      <c r="S14733" s="267">
        <v>137</v>
      </c>
      <c r="T14733" s="267" t="s">
        <v>24</v>
      </c>
      <c r="U14733" s="267" t="s">
        <v>1609</v>
      </c>
      <c r="V14733" s="267" t="s">
        <v>13</v>
      </c>
      <c r="W14733" s="267">
        <v>38867</v>
      </c>
      <c r="X14733" s="267">
        <v>3754</v>
      </c>
      <c r="Y14733" s="267" t="s">
        <v>1452</v>
      </c>
      <c r="AD14733" s="267" t="s">
        <v>24</v>
      </c>
      <c r="AG14733" s="267" t="s">
        <v>24</v>
      </c>
    </row>
    <row r="14734" spans="3:33">
      <c r="C14734" s="267" t="s">
        <v>1628</v>
      </c>
      <c r="D14734" s="267" t="s">
        <v>727</v>
      </c>
      <c r="E14734" s="267">
        <v>1272</v>
      </c>
      <c r="F14734" s="267" t="s">
        <v>1444</v>
      </c>
      <c r="G14734" s="267" t="s">
        <v>1445</v>
      </c>
      <c r="H14734" s="267">
        <v>1</v>
      </c>
      <c r="I14734" s="267" t="s">
        <v>584</v>
      </c>
      <c r="J14734" s="267" t="s">
        <v>1614</v>
      </c>
      <c r="O14734" s="267" t="s">
        <v>24</v>
      </c>
      <c r="P14734" s="267" t="s">
        <v>1452</v>
      </c>
      <c r="Q14734" s="267" t="s">
        <v>1445</v>
      </c>
      <c r="S14734" s="267">
        <v>137</v>
      </c>
      <c r="T14734" s="267" t="s">
        <v>13</v>
      </c>
      <c r="U14734" s="267" t="s">
        <v>1458</v>
      </c>
      <c r="V14734" s="267" t="s">
        <v>13</v>
      </c>
      <c r="W14734" s="267">
        <v>38867</v>
      </c>
      <c r="X14734" s="267" t="s">
        <v>1615</v>
      </c>
      <c r="Y14734" s="267" t="s">
        <v>1452</v>
      </c>
      <c r="AD14734" s="267" t="s">
        <v>13</v>
      </c>
      <c r="AF14734" s="267" t="s">
        <v>24</v>
      </c>
      <c r="AG14734" s="267" t="s">
        <v>24</v>
      </c>
    </row>
    <row r="14735" spans="3:33">
      <c r="C14735" s="267" t="s">
        <v>1628</v>
      </c>
      <c r="D14735" s="267" t="s">
        <v>727</v>
      </c>
      <c r="E14735" s="267">
        <v>1272</v>
      </c>
      <c r="F14735" s="267" t="s">
        <v>1444</v>
      </c>
      <c r="G14735" s="267" t="s">
        <v>1445</v>
      </c>
      <c r="H14735" s="267">
        <v>1</v>
      </c>
      <c r="I14735" s="267" t="s">
        <v>584</v>
      </c>
      <c r="J14735" s="267" t="s">
        <v>1614</v>
      </c>
      <c r="O14735" s="267" t="s">
        <v>24</v>
      </c>
      <c r="P14735" s="267" t="s">
        <v>1452</v>
      </c>
      <c r="Q14735" s="267" t="s">
        <v>1445</v>
      </c>
      <c r="S14735" s="267">
        <v>137</v>
      </c>
      <c r="T14735" s="267" t="s">
        <v>13</v>
      </c>
      <c r="U14735" s="267" t="s">
        <v>1458</v>
      </c>
      <c r="V14735" s="267" t="s">
        <v>13</v>
      </c>
      <c r="W14735" s="267">
        <v>38867</v>
      </c>
      <c r="X14735" s="267" t="s">
        <v>1619</v>
      </c>
      <c r="Y14735" s="267" t="s">
        <v>1452</v>
      </c>
      <c r="AD14735" s="267" t="s">
        <v>13</v>
      </c>
      <c r="AF14735" s="267" t="s">
        <v>24</v>
      </c>
      <c r="AG14735" s="267" t="s">
        <v>24</v>
      </c>
    </row>
    <row r="14736" spans="3:33">
      <c r="C14736" s="267" t="s">
        <v>1628</v>
      </c>
      <c r="D14736" s="267" t="s">
        <v>727</v>
      </c>
      <c r="E14736" s="267">
        <v>2733</v>
      </c>
      <c r="F14736" s="267" t="s">
        <v>1444</v>
      </c>
      <c r="G14736" s="267" t="s">
        <v>1445</v>
      </c>
      <c r="H14736" s="267">
        <v>1</v>
      </c>
      <c r="I14736" s="267" t="s">
        <v>584</v>
      </c>
      <c r="J14736" s="267" t="s">
        <v>1614</v>
      </c>
      <c r="O14736" s="267" t="s">
        <v>13</v>
      </c>
      <c r="P14736" s="267" t="s">
        <v>1452</v>
      </c>
      <c r="Q14736" s="267" t="s">
        <v>1445</v>
      </c>
      <c r="S14736" s="267">
        <v>137</v>
      </c>
      <c r="T14736" s="267" t="s">
        <v>13</v>
      </c>
      <c r="U14736" s="267" t="s">
        <v>1472</v>
      </c>
      <c r="V14736" s="267" t="s">
        <v>13</v>
      </c>
      <c r="W14736" s="267">
        <v>38867</v>
      </c>
      <c r="X14736" s="267" t="s">
        <v>1452</v>
      </c>
      <c r="Y14736" s="267" t="s">
        <v>1452</v>
      </c>
      <c r="AD14736" s="267" t="s">
        <v>13</v>
      </c>
      <c r="AF14736" s="267" t="s">
        <v>24</v>
      </c>
      <c r="AG14736" s="267" t="s">
        <v>24</v>
      </c>
    </row>
    <row r="14737" spans="3:33">
      <c r="C14737" s="267" t="s">
        <v>1628</v>
      </c>
      <c r="D14737" s="267" t="s">
        <v>727</v>
      </c>
      <c r="E14737" s="267">
        <v>12680</v>
      </c>
      <c r="F14737" s="267" t="s">
        <v>1444</v>
      </c>
      <c r="H14737" s="267">
        <v>1</v>
      </c>
      <c r="I14737" s="267" t="s">
        <v>584</v>
      </c>
      <c r="J14737" s="267" t="s">
        <v>1614</v>
      </c>
      <c r="P14737" s="267" t="s">
        <v>1452</v>
      </c>
      <c r="Q14737" s="267" t="s">
        <v>1445</v>
      </c>
      <c r="S14737" s="267">
        <v>137</v>
      </c>
      <c r="U14737" s="267" t="s">
        <v>1464</v>
      </c>
      <c r="V14737" s="267" t="s">
        <v>13</v>
      </c>
      <c r="W14737" s="267">
        <v>38867</v>
      </c>
      <c r="X14737" s="267" t="s">
        <v>1633</v>
      </c>
      <c r="Y14737" s="267" t="s">
        <v>1452</v>
      </c>
      <c r="AF14737" s="267" t="s">
        <v>24</v>
      </c>
      <c r="AG14737" s="267" t="s">
        <v>24</v>
      </c>
    </row>
    <row r="14738" spans="3:33">
      <c r="C14738" s="267" t="s">
        <v>1628</v>
      </c>
      <c r="D14738" s="267" t="s">
        <v>727</v>
      </c>
      <c r="E14738" s="267">
        <v>12114</v>
      </c>
      <c r="F14738" s="267" t="s">
        <v>1444</v>
      </c>
      <c r="G14738" s="267" t="s">
        <v>1445</v>
      </c>
      <c r="H14738" s="267">
        <v>1</v>
      </c>
      <c r="I14738" s="267" t="s">
        <v>584</v>
      </c>
      <c r="J14738" s="267" t="s">
        <v>1614</v>
      </c>
      <c r="O14738" s="267" t="s">
        <v>13</v>
      </c>
      <c r="P14738" s="267" t="s">
        <v>1452</v>
      </c>
      <c r="Q14738" s="267" t="s">
        <v>1445</v>
      </c>
      <c r="S14738" s="267">
        <v>137</v>
      </c>
      <c r="T14738" s="267" t="s">
        <v>24</v>
      </c>
      <c r="U14738" s="267" t="s">
        <v>1609</v>
      </c>
      <c r="V14738" s="267" t="s">
        <v>13</v>
      </c>
      <c r="W14738" s="267">
        <v>38867</v>
      </c>
      <c r="X14738" s="267" t="s">
        <v>1632</v>
      </c>
      <c r="Y14738" s="267" t="s">
        <v>1452</v>
      </c>
      <c r="AD14738" s="267" t="s">
        <v>24</v>
      </c>
      <c r="AG14738" s="267" t="s">
        <v>24</v>
      </c>
    </row>
    <row r="14739" spans="3:33">
      <c r="C14739" s="267" t="s">
        <v>1628</v>
      </c>
      <c r="D14739" s="267" t="s">
        <v>727</v>
      </c>
      <c r="E14739" s="267">
        <v>9572</v>
      </c>
      <c r="F14739" s="267" t="s">
        <v>1444</v>
      </c>
      <c r="H14739" s="267">
        <v>1</v>
      </c>
      <c r="I14739" s="267" t="s">
        <v>584</v>
      </c>
      <c r="J14739" s="267" t="s">
        <v>1614</v>
      </c>
      <c r="O14739" s="267" t="s">
        <v>24</v>
      </c>
      <c r="P14739" s="267" t="s">
        <v>1452</v>
      </c>
      <c r="Q14739" s="267" t="s">
        <v>1445</v>
      </c>
      <c r="S14739" s="267">
        <v>137</v>
      </c>
      <c r="U14739" s="267" t="s">
        <v>1631</v>
      </c>
      <c r="V14739" s="267" t="s">
        <v>13</v>
      </c>
      <c r="W14739" s="267">
        <v>38867</v>
      </c>
      <c r="X14739" s="267" t="s">
        <v>1452</v>
      </c>
      <c r="Y14739" s="267" t="s">
        <v>1452</v>
      </c>
      <c r="AD14739" s="267" t="s">
        <v>13</v>
      </c>
      <c r="AF14739" s="267" t="s">
        <v>24</v>
      </c>
    </row>
    <row r="14740" spans="3:33">
      <c r="C14740" s="267" t="s">
        <v>1628</v>
      </c>
      <c r="D14740" s="267" t="s">
        <v>727</v>
      </c>
      <c r="E14740" s="267">
        <v>290</v>
      </c>
      <c r="F14740" s="267" t="s">
        <v>1444</v>
      </c>
      <c r="H14740" s="267">
        <v>1</v>
      </c>
      <c r="I14740" s="267" t="s">
        <v>584</v>
      </c>
      <c r="J14740" s="267" t="s">
        <v>1614</v>
      </c>
      <c r="O14740" s="267" t="s">
        <v>24</v>
      </c>
      <c r="P14740" s="267" t="s">
        <v>1452</v>
      </c>
      <c r="Q14740" s="267" t="s">
        <v>1445</v>
      </c>
      <c r="S14740" s="267">
        <v>137</v>
      </c>
      <c r="U14740" s="267" t="s">
        <v>1595</v>
      </c>
      <c r="V14740" s="267" t="s">
        <v>13</v>
      </c>
      <c r="W14740" s="267">
        <v>38867</v>
      </c>
      <c r="X14740" s="267" t="s">
        <v>1452</v>
      </c>
      <c r="Y14740" s="267" t="s">
        <v>1452</v>
      </c>
      <c r="AD14740" s="267" t="s">
        <v>13</v>
      </c>
      <c r="AF14740" s="267" t="s">
        <v>24</v>
      </c>
      <c r="AG14740" s="267" t="s">
        <v>24</v>
      </c>
    </row>
    <row r="14741" spans="3:33">
      <c r="C14741" s="267" t="s">
        <v>1628</v>
      </c>
      <c r="D14741" s="267" t="s">
        <v>727</v>
      </c>
      <c r="E14741" s="267">
        <v>476</v>
      </c>
      <c r="F14741" s="267" t="s">
        <v>1444</v>
      </c>
      <c r="G14741" s="267" t="s">
        <v>1445</v>
      </c>
      <c r="H14741" s="267">
        <v>1</v>
      </c>
      <c r="I14741" s="267" t="s">
        <v>584</v>
      </c>
      <c r="J14741" s="267" t="s">
        <v>1614</v>
      </c>
      <c r="O14741" s="267" t="s">
        <v>24</v>
      </c>
      <c r="P14741" s="267" t="s">
        <v>1452</v>
      </c>
      <c r="Q14741" s="267" t="s">
        <v>1445</v>
      </c>
      <c r="S14741" s="267">
        <v>137</v>
      </c>
      <c r="U14741" s="267" t="s">
        <v>1630</v>
      </c>
      <c r="V14741" s="267" t="s">
        <v>13</v>
      </c>
      <c r="W14741" s="267">
        <v>38867</v>
      </c>
      <c r="X14741" s="267" t="s">
        <v>1452</v>
      </c>
      <c r="Y14741" s="267" t="s">
        <v>1452</v>
      </c>
      <c r="AD14741" s="267" t="s">
        <v>13</v>
      </c>
      <c r="AF14741" s="267" t="s">
        <v>24</v>
      </c>
    </row>
    <row r="14742" spans="3:33">
      <c r="C14742" s="267" t="s">
        <v>1628</v>
      </c>
      <c r="D14742" s="267" t="s">
        <v>727</v>
      </c>
      <c r="E14742" s="267">
        <v>3637</v>
      </c>
      <c r="F14742" s="267" t="s">
        <v>1444</v>
      </c>
      <c r="H14742" s="267">
        <v>1</v>
      </c>
      <c r="I14742" s="267" t="s">
        <v>584</v>
      </c>
      <c r="J14742" s="267" t="s">
        <v>1614</v>
      </c>
      <c r="O14742" s="267" t="s">
        <v>24</v>
      </c>
      <c r="P14742" s="267" t="s">
        <v>1452</v>
      </c>
      <c r="Q14742" s="267" t="s">
        <v>1445</v>
      </c>
      <c r="S14742" s="267">
        <v>137</v>
      </c>
      <c r="U14742" s="267" t="s">
        <v>1604</v>
      </c>
      <c r="V14742" s="267" t="s">
        <v>13</v>
      </c>
      <c r="W14742" s="267">
        <v>38867</v>
      </c>
      <c r="X14742" s="267" t="s">
        <v>1452</v>
      </c>
      <c r="Y14742" s="267" t="s">
        <v>1452</v>
      </c>
      <c r="AD14742" s="267" t="s">
        <v>13</v>
      </c>
      <c r="AF14742" s="267" t="s">
        <v>24</v>
      </c>
      <c r="AG14742" s="267" t="s">
        <v>24</v>
      </c>
    </row>
    <row r="14743" spans="3:33">
      <c r="C14743" s="267" t="s">
        <v>1628</v>
      </c>
      <c r="D14743" s="267" t="s">
        <v>727</v>
      </c>
      <c r="E14743" s="267">
        <v>5610</v>
      </c>
      <c r="F14743" s="267" t="s">
        <v>1444</v>
      </c>
      <c r="H14743" s="267">
        <v>1</v>
      </c>
      <c r="I14743" s="267" t="s">
        <v>584</v>
      </c>
      <c r="J14743" s="267" t="s">
        <v>1614</v>
      </c>
      <c r="O14743" s="267" t="s">
        <v>24</v>
      </c>
      <c r="P14743" s="267" t="s">
        <v>1452</v>
      </c>
      <c r="Q14743" s="267" t="s">
        <v>1445</v>
      </c>
      <c r="S14743" s="267">
        <v>137</v>
      </c>
      <c r="U14743" s="267" t="s">
        <v>1603</v>
      </c>
      <c r="V14743" s="267" t="s">
        <v>13</v>
      </c>
      <c r="W14743" s="267">
        <v>38867</v>
      </c>
      <c r="X14743" s="267" t="s">
        <v>1452</v>
      </c>
      <c r="Y14743" s="267" t="s">
        <v>1452</v>
      </c>
      <c r="AD14743" s="267" t="s">
        <v>13</v>
      </c>
      <c r="AF14743" s="267" t="s">
        <v>24</v>
      </c>
      <c r="AG14743" s="267" t="s">
        <v>24</v>
      </c>
    </row>
    <row r="14744" spans="3:33">
      <c r="C14744" s="267" t="s">
        <v>1628</v>
      </c>
      <c r="D14744" s="267" t="s">
        <v>727</v>
      </c>
      <c r="E14744" s="267">
        <v>160</v>
      </c>
      <c r="F14744" s="267" t="s">
        <v>1444</v>
      </c>
      <c r="G14744" s="267" t="s">
        <v>1445</v>
      </c>
      <c r="H14744" s="267">
        <v>1</v>
      </c>
      <c r="I14744" s="267" t="s">
        <v>584</v>
      </c>
      <c r="J14744" s="267" t="s">
        <v>1614</v>
      </c>
      <c r="O14744" s="267" t="s">
        <v>24</v>
      </c>
      <c r="P14744" s="267" t="s">
        <v>1452</v>
      </c>
      <c r="Q14744" s="267" t="s">
        <v>1445</v>
      </c>
      <c r="S14744" s="267">
        <v>137</v>
      </c>
      <c r="T14744" s="267" t="s">
        <v>13</v>
      </c>
      <c r="U14744" s="267" t="s">
        <v>1475</v>
      </c>
      <c r="V14744" s="267" t="s">
        <v>13</v>
      </c>
      <c r="W14744" s="267">
        <v>38867</v>
      </c>
      <c r="X14744" s="267" t="s">
        <v>1629</v>
      </c>
      <c r="Y14744" s="267" t="s">
        <v>1452</v>
      </c>
      <c r="AD14744" s="267" t="s">
        <v>13</v>
      </c>
      <c r="AF14744" s="267" t="s">
        <v>24</v>
      </c>
      <c r="AG14744" s="267" t="s">
        <v>24</v>
      </c>
    </row>
    <row r="14745" spans="3:33">
      <c r="C14745" s="267" t="s">
        <v>1628</v>
      </c>
      <c r="D14745" s="267" t="s">
        <v>727</v>
      </c>
      <c r="E14745" s="267">
        <v>1354</v>
      </c>
      <c r="F14745" s="267" t="s">
        <v>1444</v>
      </c>
      <c r="G14745" s="267" t="s">
        <v>1445</v>
      </c>
      <c r="H14745" s="267">
        <v>1</v>
      </c>
      <c r="I14745" s="267" t="s">
        <v>584</v>
      </c>
      <c r="J14745" s="267" t="s">
        <v>1614</v>
      </c>
      <c r="O14745" s="267" t="s">
        <v>24</v>
      </c>
      <c r="P14745" s="267" t="s">
        <v>1452</v>
      </c>
      <c r="Q14745" s="267" t="s">
        <v>1445</v>
      </c>
      <c r="S14745" s="267">
        <v>137</v>
      </c>
      <c r="T14745" s="267" t="s">
        <v>13</v>
      </c>
      <c r="U14745" s="267" t="s">
        <v>1451</v>
      </c>
      <c r="V14745" s="267" t="s">
        <v>13</v>
      </c>
      <c r="W14745" s="267">
        <v>38867</v>
      </c>
      <c r="X14745" s="267" t="s">
        <v>1618</v>
      </c>
      <c r="Y14745" s="267" t="s">
        <v>1452</v>
      </c>
      <c r="AD14745" s="267" t="s">
        <v>13</v>
      </c>
      <c r="AF14745" s="267" t="s">
        <v>24</v>
      </c>
      <c r="AG14745" s="267" t="s">
        <v>24</v>
      </c>
    </row>
    <row r="14746" spans="3:33">
      <c r="C14746" s="267" t="s">
        <v>1628</v>
      </c>
      <c r="D14746" s="267" t="s">
        <v>727</v>
      </c>
      <c r="E14746" s="267">
        <v>1</v>
      </c>
      <c r="F14746" s="267" t="s">
        <v>1444</v>
      </c>
      <c r="G14746" s="267" t="s">
        <v>1445</v>
      </c>
      <c r="H14746" s="267">
        <v>1</v>
      </c>
      <c r="I14746" s="267" t="s">
        <v>584</v>
      </c>
      <c r="J14746" s="267" t="s">
        <v>1614</v>
      </c>
      <c r="O14746" s="267" t="s">
        <v>13</v>
      </c>
      <c r="P14746" s="267" t="s">
        <v>1452</v>
      </c>
      <c r="Q14746" s="267" t="s">
        <v>1445</v>
      </c>
      <c r="S14746" s="267">
        <v>137</v>
      </c>
      <c r="T14746" s="267" t="s">
        <v>13</v>
      </c>
      <c r="U14746" s="267" t="s">
        <v>1446</v>
      </c>
      <c r="V14746" s="267" t="s">
        <v>24</v>
      </c>
      <c r="W14746" s="267">
        <v>38867</v>
      </c>
      <c r="X14746" s="267" t="s">
        <v>1452</v>
      </c>
      <c r="Y14746" s="267" t="s">
        <v>1452</v>
      </c>
      <c r="AD14746" s="267" t="s">
        <v>13</v>
      </c>
      <c r="AF14746" s="267" t="s">
        <v>24</v>
      </c>
      <c r="AG14746" s="267" t="s">
        <v>24</v>
      </c>
    </row>
    <row r="14747" spans="3:33">
      <c r="C14747" s="267" t="s">
        <v>1628</v>
      </c>
      <c r="D14747" s="267" t="s">
        <v>727</v>
      </c>
      <c r="E14747" s="267">
        <v>400</v>
      </c>
      <c r="F14747" s="267" t="s">
        <v>1444</v>
      </c>
      <c r="H14747" s="267">
        <v>1</v>
      </c>
      <c r="I14747" s="267" t="s">
        <v>584</v>
      </c>
      <c r="J14747" s="267" t="s">
        <v>1614</v>
      </c>
      <c r="O14747" s="267" t="s">
        <v>24</v>
      </c>
      <c r="P14747" s="267" t="s">
        <v>1452</v>
      </c>
      <c r="Q14747" s="267" t="s">
        <v>1445</v>
      </c>
      <c r="S14747" s="267">
        <v>137</v>
      </c>
      <c r="U14747" s="267" t="s">
        <v>1600</v>
      </c>
      <c r="V14747" s="267" t="s">
        <v>13</v>
      </c>
      <c r="W14747" s="267">
        <v>38867</v>
      </c>
      <c r="X14747" s="267" t="s">
        <v>1452</v>
      </c>
      <c r="Y14747" s="267" t="s">
        <v>1452</v>
      </c>
      <c r="AD14747" s="267" t="s">
        <v>13</v>
      </c>
      <c r="AF14747" s="267" t="s">
        <v>24</v>
      </c>
      <c r="AG14747" s="267" t="s">
        <v>24</v>
      </c>
    </row>
    <row r="14748" spans="3:33">
      <c r="C14748" s="267" t="s">
        <v>1628</v>
      </c>
      <c r="D14748" s="267" t="s">
        <v>727</v>
      </c>
      <c r="E14748" s="267">
        <v>10634</v>
      </c>
      <c r="F14748" s="267" t="s">
        <v>1444</v>
      </c>
      <c r="G14748" s="267" t="s">
        <v>1445</v>
      </c>
      <c r="H14748" s="267">
        <v>1</v>
      </c>
      <c r="I14748" s="267" t="s">
        <v>584</v>
      </c>
      <c r="J14748" s="267" t="s">
        <v>1614</v>
      </c>
      <c r="O14748" s="267" t="s">
        <v>24</v>
      </c>
      <c r="P14748" s="267" t="s">
        <v>1452</v>
      </c>
      <c r="Q14748" s="267" t="s">
        <v>1445</v>
      </c>
      <c r="S14748" s="267">
        <v>137</v>
      </c>
      <c r="T14748" s="267" t="s">
        <v>13</v>
      </c>
      <c r="U14748" s="267" t="s">
        <v>1473</v>
      </c>
      <c r="V14748" s="267" t="s">
        <v>13</v>
      </c>
      <c r="W14748" s="267">
        <v>38867</v>
      </c>
      <c r="X14748" s="267" t="s">
        <v>1616</v>
      </c>
      <c r="Y14748" s="267" t="s">
        <v>1452</v>
      </c>
      <c r="AD14748" s="267" t="s">
        <v>13</v>
      </c>
      <c r="AF14748" s="267" t="s">
        <v>24</v>
      </c>
      <c r="AG14748" s="267" t="s">
        <v>24</v>
      </c>
    </row>
    <row r="14749" spans="3:33">
      <c r="C14749" s="267" t="s">
        <v>1628</v>
      </c>
      <c r="D14749" s="267" t="s">
        <v>727</v>
      </c>
      <c r="E14749" s="267">
        <v>12114</v>
      </c>
      <c r="F14749" s="267" t="s">
        <v>1444</v>
      </c>
      <c r="G14749" s="267" t="s">
        <v>1445</v>
      </c>
      <c r="H14749" s="267">
        <v>1</v>
      </c>
      <c r="I14749" s="267" t="s">
        <v>584</v>
      </c>
      <c r="J14749" s="267" t="s">
        <v>1614</v>
      </c>
      <c r="O14749" s="267" t="s">
        <v>13</v>
      </c>
      <c r="P14749" s="267" t="s">
        <v>1452</v>
      </c>
      <c r="Q14749" s="267" t="s">
        <v>1445</v>
      </c>
      <c r="S14749" s="267">
        <v>137</v>
      </c>
      <c r="T14749" s="267" t="s">
        <v>24</v>
      </c>
      <c r="U14749" s="267" t="s">
        <v>1609</v>
      </c>
      <c r="V14749" s="267" t="s">
        <v>13</v>
      </c>
      <c r="W14749" s="267">
        <v>38867</v>
      </c>
      <c r="X14749" s="267">
        <v>3754</v>
      </c>
      <c r="Y14749" s="267" t="s">
        <v>1452</v>
      </c>
      <c r="AD14749" s="267" t="s">
        <v>24</v>
      </c>
      <c r="AG14749" s="267" t="s">
        <v>24</v>
      </c>
    </row>
    <row r="14750" spans="3:33">
      <c r="C14750" s="267" t="s">
        <v>1628</v>
      </c>
      <c r="D14750" s="267" t="s">
        <v>727</v>
      </c>
      <c r="E14750" s="267">
        <v>1272</v>
      </c>
      <c r="F14750" s="267" t="s">
        <v>1444</v>
      </c>
      <c r="G14750" s="267" t="s">
        <v>1445</v>
      </c>
      <c r="H14750" s="267">
        <v>1</v>
      </c>
      <c r="I14750" s="267" t="s">
        <v>584</v>
      </c>
      <c r="J14750" s="267" t="s">
        <v>1614</v>
      </c>
      <c r="O14750" s="267" t="s">
        <v>24</v>
      </c>
      <c r="P14750" s="267" t="s">
        <v>1452</v>
      </c>
      <c r="Q14750" s="267" t="s">
        <v>1445</v>
      </c>
      <c r="S14750" s="267">
        <v>137</v>
      </c>
      <c r="T14750" s="267" t="s">
        <v>13</v>
      </c>
      <c r="U14750" s="267" t="s">
        <v>1458</v>
      </c>
      <c r="V14750" s="267" t="s">
        <v>13</v>
      </c>
      <c r="W14750" s="267">
        <v>38867</v>
      </c>
      <c r="X14750" s="267" t="s">
        <v>1615</v>
      </c>
      <c r="Y14750" s="267" t="s">
        <v>1452</v>
      </c>
      <c r="AD14750" s="267" t="s">
        <v>13</v>
      </c>
      <c r="AF14750" s="267" t="s">
        <v>24</v>
      </c>
      <c r="AG14750" s="267" t="s">
        <v>24</v>
      </c>
    </row>
    <row r="14751" spans="3:33">
      <c r="C14751" s="267" t="s">
        <v>1628</v>
      </c>
      <c r="D14751" s="267" t="s">
        <v>727</v>
      </c>
      <c r="E14751" s="267">
        <v>1272</v>
      </c>
      <c r="F14751" s="267" t="s">
        <v>1444</v>
      </c>
      <c r="G14751" s="267" t="s">
        <v>1445</v>
      </c>
      <c r="H14751" s="267">
        <v>1</v>
      </c>
      <c r="I14751" s="267" t="s">
        <v>584</v>
      </c>
      <c r="J14751" s="267" t="s">
        <v>1614</v>
      </c>
      <c r="O14751" s="267" t="s">
        <v>24</v>
      </c>
      <c r="P14751" s="267" t="s">
        <v>1452</v>
      </c>
      <c r="Q14751" s="267" t="s">
        <v>1445</v>
      </c>
      <c r="S14751" s="267">
        <v>137</v>
      </c>
      <c r="T14751" s="267" t="s">
        <v>13</v>
      </c>
      <c r="U14751" s="267" t="s">
        <v>1458</v>
      </c>
      <c r="V14751" s="267" t="s">
        <v>13</v>
      </c>
      <c r="W14751" s="267">
        <v>38867</v>
      </c>
      <c r="X14751" s="267" t="s">
        <v>1619</v>
      </c>
      <c r="Y14751" s="267" t="s">
        <v>1452</v>
      </c>
      <c r="AD14751" s="267" t="s">
        <v>13</v>
      </c>
      <c r="AF14751" s="267" t="s">
        <v>24</v>
      </c>
      <c r="AG14751" s="267" t="s">
        <v>24</v>
      </c>
    </row>
    <row r="14752" spans="3:33">
      <c r="C14752" s="267" t="s">
        <v>1628</v>
      </c>
      <c r="D14752" s="267" t="s">
        <v>727</v>
      </c>
      <c r="E14752" s="267">
        <v>2733</v>
      </c>
      <c r="F14752" s="267" t="s">
        <v>1444</v>
      </c>
      <c r="G14752" s="267" t="s">
        <v>1445</v>
      </c>
      <c r="H14752" s="267">
        <v>1</v>
      </c>
      <c r="I14752" s="267" t="s">
        <v>584</v>
      </c>
      <c r="J14752" s="267" t="s">
        <v>1614</v>
      </c>
      <c r="O14752" s="267" t="s">
        <v>13</v>
      </c>
      <c r="P14752" s="267" t="s">
        <v>1452</v>
      </c>
      <c r="Q14752" s="267" t="s">
        <v>1445</v>
      </c>
      <c r="S14752" s="267">
        <v>137</v>
      </c>
      <c r="T14752" s="267" t="s">
        <v>13</v>
      </c>
      <c r="U14752" s="267" t="s">
        <v>1472</v>
      </c>
      <c r="V14752" s="267" t="s">
        <v>13</v>
      </c>
      <c r="W14752" s="267">
        <v>38867</v>
      </c>
      <c r="X14752" s="267" t="s">
        <v>1452</v>
      </c>
      <c r="Y14752" s="267" t="s">
        <v>1452</v>
      </c>
      <c r="AD14752" s="267" t="s">
        <v>13</v>
      </c>
      <c r="AF14752" s="267" t="s">
        <v>24</v>
      </c>
      <c r="AG14752" s="267" t="s">
        <v>24</v>
      </c>
    </row>
    <row r="14753" spans="3:33">
      <c r="C14753" s="267" t="s">
        <v>1628</v>
      </c>
      <c r="D14753" s="267" t="s">
        <v>727</v>
      </c>
      <c r="E14753" s="267">
        <v>12680</v>
      </c>
      <c r="F14753" s="267" t="s">
        <v>1444</v>
      </c>
      <c r="H14753" s="267">
        <v>1</v>
      </c>
      <c r="I14753" s="267" t="s">
        <v>584</v>
      </c>
      <c r="J14753" s="267" t="s">
        <v>1614</v>
      </c>
      <c r="P14753" s="267" t="s">
        <v>1452</v>
      </c>
      <c r="Q14753" s="267" t="s">
        <v>1445</v>
      </c>
      <c r="S14753" s="267">
        <v>137</v>
      </c>
      <c r="U14753" s="267" t="s">
        <v>1464</v>
      </c>
      <c r="V14753" s="267" t="s">
        <v>13</v>
      </c>
      <c r="W14753" s="267">
        <v>38867</v>
      </c>
      <c r="X14753" s="267" t="s">
        <v>1633</v>
      </c>
      <c r="Y14753" s="267" t="s">
        <v>1452</v>
      </c>
      <c r="AF14753" s="267" t="s">
        <v>24</v>
      </c>
      <c r="AG14753" s="267" t="s">
        <v>24</v>
      </c>
    </row>
    <row r="14754" spans="3:33">
      <c r="C14754" s="267" t="s">
        <v>1628</v>
      </c>
      <c r="D14754" s="267" t="s">
        <v>727</v>
      </c>
      <c r="E14754" s="267">
        <v>12114</v>
      </c>
      <c r="F14754" s="267" t="s">
        <v>1444</v>
      </c>
      <c r="G14754" s="267" t="s">
        <v>1445</v>
      </c>
      <c r="H14754" s="267">
        <v>1</v>
      </c>
      <c r="I14754" s="267" t="s">
        <v>584</v>
      </c>
      <c r="J14754" s="267" t="s">
        <v>1614</v>
      </c>
      <c r="O14754" s="267" t="s">
        <v>13</v>
      </c>
      <c r="P14754" s="267" t="s">
        <v>1452</v>
      </c>
      <c r="Q14754" s="267" t="s">
        <v>1445</v>
      </c>
      <c r="S14754" s="267">
        <v>137</v>
      </c>
      <c r="T14754" s="267" t="s">
        <v>24</v>
      </c>
      <c r="U14754" s="267" t="s">
        <v>1609</v>
      </c>
      <c r="V14754" s="267" t="s">
        <v>13</v>
      </c>
      <c r="W14754" s="267">
        <v>38867</v>
      </c>
      <c r="X14754" s="267" t="s">
        <v>1632</v>
      </c>
      <c r="Y14754" s="267" t="s">
        <v>1452</v>
      </c>
      <c r="AD14754" s="267" t="s">
        <v>24</v>
      </c>
      <c r="AG14754" s="267" t="s">
        <v>24</v>
      </c>
    </row>
    <row r="14755" spans="3:33">
      <c r="C14755" s="267" t="s">
        <v>1628</v>
      </c>
      <c r="D14755" s="267" t="s">
        <v>727</v>
      </c>
      <c r="E14755" s="267">
        <v>9572</v>
      </c>
      <c r="F14755" s="267" t="s">
        <v>1444</v>
      </c>
      <c r="H14755" s="267">
        <v>1</v>
      </c>
      <c r="I14755" s="267" t="s">
        <v>584</v>
      </c>
      <c r="J14755" s="267" t="s">
        <v>1614</v>
      </c>
      <c r="O14755" s="267" t="s">
        <v>24</v>
      </c>
      <c r="P14755" s="267" t="s">
        <v>1452</v>
      </c>
      <c r="Q14755" s="267" t="s">
        <v>1445</v>
      </c>
      <c r="S14755" s="267">
        <v>137</v>
      </c>
      <c r="U14755" s="267" t="s">
        <v>1631</v>
      </c>
      <c r="V14755" s="267" t="s">
        <v>13</v>
      </c>
      <c r="W14755" s="267">
        <v>38867</v>
      </c>
      <c r="X14755" s="267" t="s">
        <v>1452</v>
      </c>
      <c r="Y14755" s="267" t="s">
        <v>1452</v>
      </c>
      <c r="AD14755" s="267" t="s">
        <v>13</v>
      </c>
      <c r="AF14755" s="267" t="s">
        <v>24</v>
      </c>
    </row>
    <row r="14756" spans="3:33">
      <c r="C14756" s="267" t="s">
        <v>1628</v>
      </c>
      <c r="D14756" s="267" t="s">
        <v>727</v>
      </c>
      <c r="E14756" s="267">
        <v>290</v>
      </c>
      <c r="F14756" s="267" t="s">
        <v>1444</v>
      </c>
      <c r="H14756" s="267">
        <v>1</v>
      </c>
      <c r="I14756" s="267" t="s">
        <v>584</v>
      </c>
      <c r="J14756" s="267" t="s">
        <v>1614</v>
      </c>
      <c r="O14756" s="267" t="s">
        <v>24</v>
      </c>
      <c r="P14756" s="267" t="s">
        <v>1452</v>
      </c>
      <c r="Q14756" s="267" t="s">
        <v>1445</v>
      </c>
      <c r="S14756" s="267">
        <v>137</v>
      </c>
      <c r="U14756" s="267" t="s">
        <v>1595</v>
      </c>
      <c r="V14756" s="267" t="s">
        <v>13</v>
      </c>
      <c r="W14756" s="267">
        <v>38867</v>
      </c>
      <c r="X14756" s="267" t="s">
        <v>1452</v>
      </c>
      <c r="Y14756" s="267" t="s">
        <v>1452</v>
      </c>
      <c r="AD14756" s="267" t="s">
        <v>13</v>
      </c>
      <c r="AF14756" s="267" t="s">
        <v>24</v>
      </c>
      <c r="AG14756" s="267" t="s">
        <v>24</v>
      </c>
    </row>
    <row r="14757" spans="3:33">
      <c r="C14757" s="267" t="s">
        <v>1628</v>
      </c>
      <c r="D14757" s="267" t="s">
        <v>727</v>
      </c>
      <c r="E14757" s="267">
        <v>476</v>
      </c>
      <c r="F14757" s="267" t="s">
        <v>1444</v>
      </c>
      <c r="G14757" s="267" t="s">
        <v>1445</v>
      </c>
      <c r="H14757" s="267">
        <v>1</v>
      </c>
      <c r="I14757" s="267" t="s">
        <v>584</v>
      </c>
      <c r="J14757" s="267" t="s">
        <v>1614</v>
      </c>
      <c r="O14757" s="267" t="s">
        <v>24</v>
      </c>
      <c r="P14757" s="267" t="s">
        <v>1452</v>
      </c>
      <c r="Q14757" s="267" t="s">
        <v>1445</v>
      </c>
      <c r="S14757" s="267">
        <v>137</v>
      </c>
      <c r="U14757" s="267" t="s">
        <v>1630</v>
      </c>
      <c r="V14757" s="267" t="s">
        <v>13</v>
      </c>
      <c r="W14757" s="267">
        <v>38867</v>
      </c>
      <c r="X14757" s="267" t="s">
        <v>1452</v>
      </c>
      <c r="Y14757" s="267" t="s">
        <v>1452</v>
      </c>
      <c r="AD14757" s="267" t="s">
        <v>13</v>
      </c>
      <c r="AF14757" s="267" t="s">
        <v>24</v>
      </c>
    </row>
    <row r="14758" spans="3:33">
      <c r="C14758" s="267" t="s">
        <v>1628</v>
      </c>
      <c r="D14758" s="267" t="s">
        <v>727</v>
      </c>
      <c r="E14758" s="267">
        <v>3637</v>
      </c>
      <c r="F14758" s="267" t="s">
        <v>1444</v>
      </c>
      <c r="H14758" s="267">
        <v>1</v>
      </c>
      <c r="I14758" s="267" t="s">
        <v>584</v>
      </c>
      <c r="J14758" s="267" t="s">
        <v>1614</v>
      </c>
      <c r="O14758" s="267" t="s">
        <v>24</v>
      </c>
      <c r="P14758" s="267" t="s">
        <v>1452</v>
      </c>
      <c r="Q14758" s="267" t="s">
        <v>1445</v>
      </c>
      <c r="S14758" s="267">
        <v>137</v>
      </c>
      <c r="U14758" s="267" t="s">
        <v>1604</v>
      </c>
      <c r="V14758" s="267" t="s">
        <v>13</v>
      </c>
      <c r="W14758" s="267">
        <v>38867</v>
      </c>
      <c r="X14758" s="267" t="s">
        <v>1452</v>
      </c>
      <c r="Y14758" s="267" t="s">
        <v>1452</v>
      </c>
      <c r="AD14758" s="267" t="s">
        <v>13</v>
      </c>
      <c r="AF14758" s="267" t="s">
        <v>24</v>
      </c>
      <c r="AG14758" s="267" t="s">
        <v>24</v>
      </c>
    </row>
    <row r="14759" spans="3:33">
      <c r="C14759" s="267" t="s">
        <v>1628</v>
      </c>
      <c r="D14759" s="267" t="s">
        <v>727</v>
      </c>
      <c r="E14759" s="267">
        <v>5610</v>
      </c>
      <c r="F14759" s="267" t="s">
        <v>1444</v>
      </c>
      <c r="H14759" s="267">
        <v>1</v>
      </c>
      <c r="I14759" s="267" t="s">
        <v>584</v>
      </c>
      <c r="J14759" s="267" t="s">
        <v>1614</v>
      </c>
      <c r="O14759" s="267" t="s">
        <v>24</v>
      </c>
      <c r="P14759" s="267" t="s">
        <v>1452</v>
      </c>
      <c r="Q14759" s="267" t="s">
        <v>1445</v>
      </c>
      <c r="S14759" s="267">
        <v>137</v>
      </c>
      <c r="U14759" s="267" t="s">
        <v>1603</v>
      </c>
      <c r="V14759" s="267" t="s">
        <v>13</v>
      </c>
      <c r="W14759" s="267">
        <v>38867</v>
      </c>
      <c r="X14759" s="267" t="s">
        <v>1452</v>
      </c>
      <c r="Y14759" s="267" t="s">
        <v>1452</v>
      </c>
      <c r="AD14759" s="267" t="s">
        <v>13</v>
      </c>
      <c r="AF14759" s="267" t="s">
        <v>24</v>
      </c>
      <c r="AG14759" s="267" t="s">
        <v>24</v>
      </c>
    </row>
    <row r="14760" spans="3:33">
      <c r="C14760" s="267" t="s">
        <v>1628</v>
      </c>
      <c r="D14760" s="267" t="s">
        <v>727</v>
      </c>
      <c r="E14760" s="267">
        <v>160</v>
      </c>
      <c r="F14760" s="267" t="s">
        <v>1444</v>
      </c>
      <c r="G14760" s="267" t="s">
        <v>1445</v>
      </c>
      <c r="H14760" s="267">
        <v>1</v>
      </c>
      <c r="I14760" s="267" t="s">
        <v>584</v>
      </c>
      <c r="J14760" s="267" t="s">
        <v>1614</v>
      </c>
      <c r="O14760" s="267" t="s">
        <v>24</v>
      </c>
      <c r="P14760" s="267" t="s">
        <v>1452</v>
      </c>
      <c r="Q14760" s="267" t="s">
        <v>1445</v>
      </c>
      <c r="S14760" s="267">
        <v>137</v>
      </c>
      <c r="T14760" s="267" t="s">
        <v>13</v>
      </c>
      <c r="U14760" s="267" t="s">
        <v>1475</v>
      </c>
      <c r="V14760" s="267" t="s">
        <v>13</v>
      </c>
      <c r="W14760" s="267">
        <v>38867</v>
      </c>
      <c r="X14760" s="267" t="s">
        <v>1629</v>
      </c>
      <c r="Y14760" s="267" t="s">
        <v>1452</v>
      </c>
      <c r="AD14760" s="267" t="s">
        <v>13</v>
      </c>
      <c r="AF14760" s="267" t="s">
        <v>24</v>
      </c>
      <c r="AG14760" s="267" t="s">
        <v>24</v>
      </c>
    </row>
    <row r="14761" spans="3:33">
      <c r="C14761" s="267" t="s">
        <v>1628</v>
      </c>
      <c r="D14761" s="267" t="s">
        <v>727</v>
      </c>
      <c r="E14761" s="267">
        <v>1354</v>
      </c>
      <c r="F14761" s="267" t="s">
        <v>1444</v>
      </c>
      <c r="G14761" s="267" t="s">
        <v>1445</v>
      </c>
      <c r="H14761" s="267">
        <v>1</v>
      </c>
      <c r="I14761" s="267" t="s">
        <v>584</v>
      </c>
      <c r="J14761" s="267" t="s">
        <v>1614</v>
      </c>
      <c r="O14761" s="267" t="s">
        <v>24</v>
      </c>
      <c r="P14761" s="267" t="s">
        <v>1452</v>
      </c>
      <c r="Q14761" s="267" t="s">
        <v>1445</v>
      </c>
      <c r="S14761" s="267">
        <v>137</v>
      </c>
      <c r="T14761" s="267" t="s">
        <v>13</v>
      </c>
      <c r="U14761" s="267" t="s">
        <v>1451</v>
      </c>
      <c r="V14761" s="267" t="s">
        <v>13</v>
      </c>
      <c r="W14761" s="267">
        <v>38867</v>
      </c>
      <c r="X14761" s="267" t="s">
        <v>1618</v>
      </c>
      <c r="Y14761" s="267" t="s">
        <v>1452</v>
      </c>
      <c r="AD14761" s="267" t="s">
        <v>13</v>
      </c>
      <c r="AF14761" s="267" t="s">
        <v>24</v>
      </c>
      <c r="AG14761" s="267" t="s">
        <v>24</v>
      </c>
    </row>
    <row r="14762" spans="3:33">
      <c r="C14762" s="267" t="s">
        <v>1628</v>
      </c>
      <c r="D14762" s="267" t="s">
        <v>727</v>
      </c>
      <c r="E14762" s="267">
        <v>1</v>
      </c>
      <c r="F14762" s="267" t="s">
        <v>1444</v>
      </c>
      <c r="G14762" s="267" t="s">
        <v>1445</v>
      </c>
      <c r="H14762" s="267">
        <v>1</v>
      </c>
      <c r="I14762" s="267" t="s">
        <v>584</v>
      </c>
      <c r="J14762" s="267" t="s">
        <v>1614</v>
      </c>
      <c r="O14762" s="267" t="s">
        <v>13</v>
      </c>
      <c r="P14762" s="267" t="s">
        <v>1452</v>
      </c>
      <c r="Q14762" s="267" t="s">
        <v>1445</v>
      </c>
      <c r="S14762" s="267">
        <v>137</v>
      </c>
      <c r="T14762" s="267" t="s">
        <v>13</v>
      </c>
      <c r="U14762" s="267" t="s">
        <v>1446</v>
      </c>
      <c r="V14762" s="267" t="s">
        <v>24</v>
      </c>
      <c r="W14762" s="267">
        <v>38867</v>
      </c>
      <c r="X14762" s="267" t="s">
        <v>1452</v>
      </c>
      <c r="Y14762" s="267" t="s">
        <v>1452</v>
      </c>
      <c r="AD14762" s="267" t="s">
        <v>13</v>
      </c>
      <c r="AF14762" s="267" t="s">
        <v>24</v>
      </c>
      <c r="AG14762" s="267" t="s">
        <v>24</v>
      </c>
    </row>
    <row r="14763" spans="3:33">
      <c r="C14763" s="267" t="s">
        <v>1628</v>
      </c>
      <c r="D14763" s="267" t="s">
        <v>727</v>
      </c>
      <c r="E14763" s="267">
        <v>400</v>
      </c>
      <c r="F14763" s="267" t="s">
        <v>1444</v>
      </c>
      <c r="H14763" s="267">
        <v>1</v>
      </c>
      <c r="I14763" s="267" t="s">
        <v>584</v>
      </c>
      <c r="J14763" s="267" t="s">
        <v>1614</v>
      </c>
      <c r="O14763" s="267" t="s">
        <v>24</v>
      </c>
      <c r="P14763" s="267" t="s">
        <v>1452</v>
      </c>
      <c r="Q14763" s="267" t="s">
        <v>1445</v>
      </c>
      <c r="S14763" s="267">
        <v>137</v>
      </c>
      <c r="U14763" s="267" t="s">
        <v>1600</v>
      </c>
      <c r="V14763" s="267" t="s">
        <v>13</v>
      </c>
      <c r="W14763" s="267">
        <v>38867</v>
      </c>
      <c r="X14763" s="267" t="s">
        <v>1452</v>
      </c>
      <c r="Y14763" s="267" t="s">
        <v>1452</v>
      </c>
      <c r="AD14763" s="267" t="s">
        <v>13</v>
      </c>
      <c r="AF14763" s="267" t="s">
        <v>24</v>
      </c>
      <c r="AG14763" s="267" t="s">
        <v>24</v>
      </c>
    </row>
    <row r="14764" spans="3:33">
      <c r="C14764" s="267" t="s">
        <v>1628</v>
      </c>
      <c r="D14764" s="267" t="s">
        <v>727</v>
      </c>
      <c r="E14764" s="267">
        <v>10634</v>
      </c>
      <c r="F14764" s="267" t="s">
        <v>1444</v>
      </c>
      <c r="G14764" s="267" t="s">
        <v>1445</v>
      </c>
      <c r="H14764" s="267">
        <v>1</v>
      </c>
      <c r="I14764" s="267" t="s">
        <v>584</v>
      </c>
      <c r="J14764" s="267" t="s">
        <v>1614</v>
      </c>
      <c r="O14764" s="267" t="s">
        <v>24</v>
      </c>
      <c r="P14764" s="267" t="s">
        <v>1452</v>
      </c>
      <c r="Q14764" s="267" t="s">
        <v>1445</v>
      </c>
      <c r="S14764" s="267">
        <v>137</v>
      </c>
      <c r="T14764" s="267" t="s">
        <v>13</v>
      </c>
      <c r="U14764" s="267" t="s">
        <v>1473</v>
      </c>
      <c r="V14764" s="267" t="s">
        <v>13</v>
      </c>
      <c r="W14764" s="267">
        <v>38867</v>
      </c>
      <c r="X14764" s="267" t="s">
        <v>1616</v>
      </c>
      <c r="Y14764" s="267" t="s">
        <v>1452</v>
      </c>
      <c r="AD14764" s="267" t="s">
        <v>13</v>
      </c>
      <c r="AF14764" s="267" t="s">
        <v>24</v>
      </c>
      <c r="AG14764" s="267" t="s">
        <v>24</v>
      </c>
    </row>
    <row r="14765" spans="3:33">
      <c r="C14765" s="267" t="s">
        <v>1628</v>
      </c>
      <c r="D14765" s="267" t="s">
        <v>727</v>
      </c>
      <c r="E14765" s="267">
        <v>12114</v>
      </c>
      <c r="F14765" s="267" t="s">
        <v>1444</v>
      </c>
      <c r="G14765" s="267" t="s">
        <v>1445</v>
      </c>
      <c r="H14765" s="267">
        <v>1</v>
      </c>
      <c r="I14765" s="267" t="s">
        <v>584</v>
      </c>
      <c r="J14765" s="267" t="s">
        <v>1614</v>
      </c>
      <c r="O14765" s="267" t="s">
        <v>13</v>
      </c>
      <c r="P14765" s="267" t="s">
        <v>1452</v>
      </c>
      <c r="Q14765" s="267" t="s">
        <v>1445</v>
      </c>
      <c r="S14765" s="267">
        <v>137</v>
      </c>
      <c r="T14765" s="267" t="s">
        <v>24</v>
      </c>
      <c r="U14765" s="267" t="s">
        <v>1609</v>
      </c>
      <c r="V14765" s="267" t="s">
        <v>13</v>
      </c>
      <c r="W14765" s="267">
        <v>38867</v>
      </c>
      <c r="X14765" s="267">
        <v>3754</v>
      </c>
      <c r="Y14765" s="267" t="s">
        <v>1452</v>
      </c>
      <c r="AD14765" s="267" t="s">
        <v>24</v>
      </c>
      <c r="AG14765" s="267" t="s">
        <v>24</v>
      </c>
    </row>
    <row r="14766" spans="3:33">
      <c r="C14766" s="267" t="s">
        <v>1628</v>
      </c>
      <c r="D14766" s="267" t="s">
        <v>727</v>
      </c>
      <c r="E14766" s="267">
        <v>1272</v>
      </c>
      <c r="F14766" s="267" t="s">
        <v>1444</v>
      </c>
      <c r="G14766" s="267" t="s">
        <v>1445</v>
      </c>
      <c r="H14766" s="267">
        <v>1</v>
      </c>
      <c r="I14766" s="267" t="s">
        <v>584</v>
      </c>
      <c r="J14766" s="267" t="s">
        <v>1614</v>
      </c>
      <c r="O14766" s="267" t="s">
        <v>24</v>
      </c>
      <c r="P14766" s="267" t="s">
        <v>1452</v>
      </c>
      <c r="Q14766" s="267" t="s">
        <v>1445</v>
      </c>
      <c r="S14766" s="267">
        <v>137</v>
      </c>
      <c r="T14766" s="267" t="s">
        <v>13</v>
      </c>
      <c r="U14766" s="267" t="s">
        <v>1458</v>
      </c>
      <c r="V14766" s="267" t="s">
        <v>13</v>
      </c>
      <c r="W14766" s="267">
        <v>38867</v>
      </c>
      <c r="X14766" s="267" t="s">
        <v>1615</v>
      </c>
      <c r="Y14766" s="267" t="s">
        <v>1452</v>
      </c>
      <c r="AD14766" s="267" t="s">
        <v>13</v>
      </c>
      <c r="AF14766" s="267" t="s">
        <v>24</v>
      </c>
      <c r="AG14766" s="267" t="s">
        <v>24</v>
      </c>
    </row>
    <row r="14767" spans="3:33">
      <c r="C14767" s="267" t="s">
        <v>1628</v>
      </c>
      <c r="D14767" s="267" t="s">
        <v>727</v>
      </c>
      <c r="E14767" s="267">
        <v>1272</v>
      </c>
      <c r="F14767" s="267" t="s">
        <v>1444</v>
      </c>
      <c r="G14767" s="267" t="s">
        <v>1445</v>
      </c>
      <c r="H14767" s="267">
        <v>1</v>
      </c>
      <c r="I14767" s="267" t="s">
        <v>584</v>
      </c>
      <c r="J14767" s="267" t="s">
        <v>1614</v>
      </c>
      <c r="O14767" s="267" t="s">
        <v>24</v>
      </c>
      <c r="P14767" s="267" t="s">
        <v>1452</v>
      </c>
      <c r="Q14767" s="267" t="s">
        <v>1445</v>
      </c>
      <c r="S14767" s="267">
        <v>138</v>
      </c>
      <c r="T14767" s="267" t="s">
        <v>13</v>
      </c>
      <c r="U14767" s="267" t="s">
        <v>1458</v>
      </c>
      <c r="V14767" s="267" t="s">
        <v>13</v>
      </c>
      <c r="W14767" s="267">
        <v>38867</v>
      </c>
      <c r="X14767" s="267" t="s">
        <v>1619</v>
      </c>
      <c r="Y14767" s="267" t="s">
        <v>1452</v>
      </c>
      <c r="AD14767" s="267" t="s">
        <v>13</v>
      </c>
      <c r="AF14767" s="267" t="s">
        <v>24</v>
      </c>
      <c r="AG14767" s="267" t="s">
        <v>24</v>
      </c>
    </row>
    <row r="14768" spans="3:33">
      <c r="C14768" s="267" t="s">
        <v>1628</v>
      </c>
      <c r="D14768" s="267" t="s">
        <v>727</v>
      </c>
      <c r="E14768" s="267">
        <v>2733</v>
      </c>
      <c r="F14768" s="267" t="s">
        <v>1444</v>
      </c>
      <c r="G14768" s="267" t="s">
        <v>1445</v>
      </c>
      <c r="H14768" s="267">
        <v>1</v>
      </c>
      <c r="I14768" s="267" t="s">
        <v>584</v>
      </c>
      <c r="J14768" s="267" t="s">
        <v>1614</v>
      </c>
      <c r="O14768" s="267" t="s">
        <v>13</v>
      </c>
      <c r="P14768" s="267" t="s">
        <v>1452</v>
      </c>
      <c r="Q14768" s="267" t="s">
        <v>1445</v>
      </c>
      <c r="S14768" s="267">
        <v>138</v>
      </c>
      <c r="T14768" s="267" t="s">
        <v>13</v>
      </c>
      <c r="U14768" s="267" t="s">
        <v>1472</v>
      </c>
      <c r="V14768" s="267" t="s">
        <v>13</v>
      </c>
      <c r="W14768" s="267">
        <v>38867</v>
      </c>
      <c r="X14768" s="267" t="s">
        <v>1452</v>
      </c>
      <c r="Y14768" s="267" t="s">
        <v>1452</v>
      </c>
      <c r="AD14768" s="267" t="s">
        <v>13</v>
      </c>
      <c r="AF14768" s="267" t="s">
        <v>24</v>
      </c>
      <c r="AG14768" s="267" t="s">
        <v>24</v>
      </c>
    </row>
    <row r="14769" spans="3:33">
      <c r="C14769" s="267" t="s">
        <v>1628</v>
      </c>
      <c r="D14769" s="267" t="s">
        <v>727</v>
      </c>
      <c r="E14769" s="267">
        <v>12680</v>
      </c>
      <c r="F14769" s="267" t="s">
        <v>1444</v>
      </c>
      <c r="H14769" s="267">
        <v>1</v>
      </c>
      <c r="I14769" s="267" t="s">
        <v>584</v>
      </c>
      <c r="J14769" s="267" t="s">
        <v>1614</v>
      </c>
      <c r="P14769" s="267" t="s">
        <v>1452</v>
      </c>
      <c r="Q14769" s="267" t="s">
        <v>1445</v>
      </c>
      <c r="S14769" s="267">
        <v>138</v>
      </c>
      <c r="U14769" s="267" t="s">
        <v>1464</v>
      </c>
      <c r="V14769" s="267" t="s">
        <v>13</v>
      </c>
      <c r="W14769" s="267">
        <v>38867</v>
      </c>
      <c r="X14769" s="267" t="s">
        <v>1633</v>
      </c>
      <c r="Y14769" s="267" t="s">
        <v>1452</v>
      </c>
      <c r="AF14769" s="267" t="s">
        <v>24</v>
      </c>
      <c r="AG14769" s="267" t="s">
        <v>24</v>
      </c>
    </row>
    <row r="14770" spans="3:33">
      <c r="C14770" s="267" t="s">
        <v>1628</v>
      </c>
      <c r="D14770" s="267" t="s">
        <v>727</v>
      </c>
      <c r="E14770" s="267">
        <v>12114</v>
      </c>
      <c r="F14770" s="267" t="s">
        <v>1444</v>
      </c>
      <c r="G14770" s="267" t="s">
        <v>1445</v>
      </c>
      <c r="H14770" s="267">
        <v>1</v>
      </c>
      <c r="I14770" s="267" t="s">
        <v>584</v>
      </c>
      <c r="J14770" s="267" t="s">
        <v>1614</v>
      </c>
      <c r="O14770" s="267" t="s">
        <v>13</v>
      </c>
      <c r="P14770" s="267" t="s">
        <v>1452</v>
      </c>
      <c r="Q14770" s="267" t="s">
        <v>1445</v>
      </c>
      <c r="S14770" s="267">
        <v>138</v>
      </c>
      <c r="T14770" s="267" t="s">
        <v>24</v>
      </c>
      <c r="U14770" s="267" t="s">
        <v>1609</v>
      </c>
      <c r="V14770" s="267" t="s">
        <v>13</v>
      </c>
      <c r="W14770" s="267">
        <v>38867</v>
      </c>
      <c r="X14770" s="267" t="s">
        <v>1632</v>
      </c>
      <c r="Y14770" s="267" t="s">
        <v>1452</v>
      </c>
      <c r="AD14770" s="267" t="s">
        <v>24</v>
      </c>
      <c r="AG14770" s="267" t="s">
        <v>24</v>
      </c>
    </row>
    <row r="14771" spans="3:33">
      <c r="C14771" s="267" t="s">
        <v>1628</v>
      </c>
      <c r="D14771" s="267" t="s">
        <v>727</v>
      </c>
      <c r="E14771" s="267">
        <v>9572</v>
      </c>
      <c r="F14771" s="267" t="s">
        <v>1444</v>
      </c>
      <c r="H14771" s="267">
        <v>1</v>
      </c>
      <c r="I14771" s="267" t="s">
        <v>584</v>
      </c>
      <c r="J14771" s="267" t="s">
        <v>1614</v>
      </c>
      <c r="O14771" s="267" t="s">
        <v>24</v>
      </c>
      <c r="P14771" s="267" t="s">
        <v>1452</v>
      </c>
      <c r="Q14771" s="267" t="s">
        <v>1445</v>
      </c>
      <c r="S14771" s="267">
        <v>138</v>
      </c>
      <c r="U14771" s="267" t="s">
        <v>1631</v>
      </c>
      <c r="V14771" s="267" t="s">
        <v>13</v>
      </c>
      <c r="W14771" s="267">
        <v>38867</v>
      </c>
      <c r="X14771" s="267" t="s">
        <v>1452</v>
      </c>
      <c r="Y14771" s="267" t="s">
        <v>1452</v>
      </c>
      <c r="AD14771" s="267" t="s">
        <v>13</v>
      </c>
      <c r="AF14771" s="267" t="s">
        <v>24</v>
      </c>
    </row>
    <row r="14772" spans="3:33">
      <c r="C14772" s="267" t="s">
        <v>1628</v>
      </c>
      <c r="D14772" s="267" t="s">
        <v>727</v>
      </c>
      <c r="E14772" s="267">
        <v>290</v>
      </c>
      <c r="F14772" s="267" t="s">
        <v>1444</v>
      </c>
      <c r="H14772" s="267">
        <v>1</v>
      </c>
      <c r="I14772" s="267" t="s">
        <v>584</v>
      </c>
      <c r="J14772" s="267" t="s">
        <v>1614</v>
      </c>
      <c r="O14772" s="267" t="s">
        <v>24</v>
      </c>
      <c r="P14772" s="267" t="s">
        <v>1452</v>
      </c>
      <c r="Q14772" s="267" t="s">
        <v>1445</v>
      </c>
      <c r="S14772" s="267">
        <v>138</v>
      </c>
      <c r="U14772" s="267" t="s">
        <v>1595</v>
      </c>
      <c r="V14772" s="267" t="s">
        <v>13</v>
      </c>
      <c r="W14772" s="267">
        <v>38867</v>
      </c>
      <c r="X14772" s="267" t="s">
        <v>1452</v>
      </c>
      <c r="Y14772" s="267" t="s">
        <v>1452</v>
      </c>
      <c r="AD14772" s="267" t="s">
        <v>13</v>
      </c>
      <c r="AF14772" s="267" t="s">
        <v>24</v>
      </c>
      <c r="AG14772" s="267" t="s">
        <v>24</v>
      </c>
    </row>
    <row r="14773" spans="3:33">
      <c r="C14773" s="267" t="s">
        <v>1628</v>
      </c>
      <c r="D14773" s="267" t="s">
        <v>727</v>
      </c>
      <c r="E14773" s="267">
        <v>476</v>
      </c>
      <c r="F14773" s="267" t="s">
        <v>1444</v>
      </c>
      <c r="G14773" s="267" t="s">
        <v>1445</v>
      </c>
      <c r="H14773" s="267">
        <v>1</v>
      </c>
      <c r="I14773" s="267" t="s">
        <v>584</v>
      </c>
      <c r="J14773" s="267" t="s">
        <v>1614</v>
      </c>
      <c r="O14773" s="267" t="s">
        <v>24</v>
      </c>
      <c r="P14773" s="267" t="s">
        <v>1452</v>
      </c>
      <c r="Q14773" s="267" t="s">
        <v>1445</v>
      </c>
      <c r="S14773" s="267">
        <v>138</v>
      </c>
      <c r="U14773" s="267" t="s">
        <v>1630</v>
      </c>
      <c r="V14773" s="267" t="s">
        <v>13</v>
      </c>
      <c r="W14773" s="267">
        <v>38867</v>
      </c>
      <c r="X14773" s="267" t="s">
        <v>1452</v>
      </c>
      <c r="Y14773" s="267" t="s">
        <v>1452</v>
      </c>
      <c r="AD14773" s="267" t="s">
        <v>13</v>
      </c>
      <c r="AF14773" s="267" t="s">
        <v>24</v>
      </c>
    </row>
    <row r="14774" spans="3:33">
      <c r="C14774" s="267" t="s">
        <v>1628</v>
      </c>
      <c r="D14774" s="267" t="s">
        <v>727</v>
      </c>
      <c r="E14774" s="267">
        <v>3637</v>
      </c>
      <c r="F14774" s="267" t="s">
        <v>1444</v>
      </c>
      <c r="H14774" s="267">
        <v>1</v>
      </c>
      <c r="I14774" s="267" t="s">
        <v>584</v>
      </c>
      <c r="J14774" s="267" t="s">
        <v>1614</v>
      </c>
      <c r="O14774" s="267" t="s">
        <v>24</v>
      </c>
      <c r="P14774" s="267" t="s">
        <v>1452</v>
      </c>
      <c r="Q14774" s="267" t="s">
        <v>1445</v>
      </c>
      <c r="S14774" s="267">
        <v>138</v>
      </c>
      <c r="U14774" s="267" t="s">
        <v>1604</v>
      </c>
      <c r="V14774" s="267" t="s">
        <v>13</v>
      </c>
      <c r="W14774" s="267">
        <v>38867</v>
      </c>
      <c r="X14774" s="267" t="s">
        <v>1452</v>
      </c>
      <c r="Y14774" s="267" t="s">
        <v>1452</v>
      </c>
      <c r="AD14774" s="267" t="s">
        <v>13</v>
      </c>
      <c r="AF14774" s="267" t="s">
        <v>24</v>
      </c>
      <c r="AG14774" s="267" t="s">
        <v>24</v>
      </c>
    </row>
    <row r="14775" spans="3:33">
      <c r="C14775" s="267" t="s">
        <v>1628</v>
      </c>
      <c r="D14775" s="267" t="s">
        <v>727</v>
      </c>
      <c r="E14775" s="267">
        <v>5610</v>
      </c>
      <c r="F14775" s="267" t="s">
        <v>1444</v>
      </c>
      <c r="H14775" s="267">
        <v>1</v>
      </c>
      <c r="I14775" s="267" t="s">
        <v>584</v>
      </c>
      <c r="J14775" s="267" t="s">
        <v>1614</v>
      </c>
      <c r="O14775" s="267" t="s">
        <v>24</v>
      </c>
      <c r="P14775" s="267" t="s">
        <v>1452</v>
      </c>
      <c r="Q14775" s="267" t="s">
        <v>1445</v>
      </c>
      <c r="S14775" s="267">
        <v>138</v>
      </c>
      <c r="U14775" s="267" t="s">
        <v>1603</v>
      </c>
      <c r="V14775" s="267" t="s">
        <v>13</v>
      </c>
      <c r="W14775" s="267">
        <v>38867</v>
      </c>
      <c r="X14775" s="267" t="s">
        <v>1452</v>
      </c>
      <c r="Y14775" s="267" t="s">
        <v>1452</v>
      </c>
      <c r="AD14775" s="267" t="s">
        <v>13</v>
      </c>
      <c r="AF14775" s="267" t="s">
        <v>24</v>
      </c>
      <c r="AG14775" s="267" t="s">
        <v>24</v>
      </c>
    </row>
    <row r="14776" spans="3:33">
      <c r="C14776" s="267" t="s">
        <v>1628</v>
      </c>
      <c r="D14776" s="267" t="s">
        <v>727</v>
      </c>
      <c r="E14776" s="267">
        <v>160</v>
      </c>
      <c r="F14776" s="267" t="s">
        <v>1444</v>
      </c>
      <c r="G14776" s="267" t="s">
        <v>1445</v>
      </c>
      <c r="H14776" s="267">
        <v>1</v>
      </c>
      <c r="I14776" s="267" t="s">
        <v>584</v>
      </c>
      <c r="J14776" s="267" t="s">
        <v>1614</v>
      </c>
      <c r="O14776" s="267" t="s">
        <v>24</v>
      </c>
      <c r="P14776" s="267" t="s">
        <v>1452</v>
      </c>
      <c r="Q14776" s="267" t="s">
        <v>1445</v>
      </c>
      <c r="S14776" s="267">
        <v>138</v>
      </c>
      <c r="T14776" s="267" t="s">
        <v>13</v>
      </c>
      <c r="U14776" s="267" t="s">
        <v>1475</v>
      </c>
      <c r="V14776" s="267" t="s">
        <v>13</v>
      </c>
      <c r="W14776" s="267">
        <v>38867</v>
      </c>
      <c r="X14776" s="267" t="s">
        <v>1629</v>
      </c>
      <c r="Y14776" s="267" t="s">
        <v>1452</v>
      </c>
      <c r="AD14776" s="267" t="s">
        <v>13</v>
      </c>
      <c r="AF14776" s="267" t="s">
        <v>24</v>
      </c>
      <c r="AG14776" s="267" t="s">
        <v>24</v>
      </c>
    </row>
    <row r="14777" spans="3:33">
      <c r="C14777" s="267" t="s">
        <v>1628</v>
      </c>
      <c r="D14777" s="267" t="s">
        <v>727</v>
      </c>
      <c r="E14777" s="267">
        <v>1354</v>
      </c>
      <c r="F14777" s="267" t="s">
        <v>1444</v>
      </c>
      <c r="G14777" s="267" t="s">
        <v>1445</v>
      </c>
      <c r="H14777" s="267">
        <v>1</v>
      </c>
      <c r="I14777" s="267" t="s">
        <v>584</v>
      </c>
      <c r="J14777" s="267" t="s">
        <v>1614</v>
      </c>
      <c r="O14777" s="267" t="s">
        <v>24</v>
      </c>
      <c r="P14777" s="267" t="s">
        <v>1452</v>
      </c>
      <c r="Q14777" s="267" t="s">
        <v>1445</v>
      </c>
      <c r="S14777" s="267">
        <v>138</v>
      </c>
      <c r="T14777" s="267" t="s">
        <v>13</v>
      </c>
      <c r="U14777" s="267" t="s">
        <v>1451</v>
      </c>
      <c r="V14777" s="267" t="s">
        <v>13</v>
      </c>
      <c r="W14777" s="267">
        <v>38867</v>
      </c>
      <c r="X14777" s="267" t="s">
        <v>1618</v>
      </c>
      <c r="Y14777" s="267" t="s">
        <v>1452</v>
      </c>
      <c r="AD14777" s="267" t="s">
        <v>13</v>
      </c>
      <c r="AF14777" s="267" t="s">
        <v>24</v>
      </c>
      <c r="AG14777" s="267" t="s">
        <v>24</v>
      </c>
    </row>
    <row r="14778" spans="3:33">
      <c r="C14778" s="267" t="s">
        <v>1628</v>
      </c>
      <c r="D14778" s="267" t="s">
        <v>727</v>
      </c>
      <c r="E14778" s="267">
        <v>1</v>
      </c>
      <c r="F14778" s="267" t="s">
        <v>1444</v>
      </c>
      <c r="G14778" s="267" t="s">
        <v>1445</v>
      </c>
      <c r="H14778" s="267">
        <v>1</v>
      </c>
      <c r="I14778" s="267" t="s">
        <v>584</v>
      </c>
      <c r="J14778" s="267" t="s">
        <v>1614</v>
      </c>
      <c r="O14778" s="267" t="s">
        <v>13</v>
      </c>
      <c r="P14778" s="267" t="s">
        <v>1452</v>
      </c>
      <c r="Q14778" s="267" t="s">
        <v>1445</v>
      </c>
      <c r="S14778" s="267">
        <v>138</v>
      </c>
      <c r="T14778" s="267" t="s">
        <v>13</v>
      </c>
      <c r="U14778" s="267" t="s">
        <v>1446</v>
      </c>
      <c r="V14778" s="267" t="s">
        <v>24</v>
      </c>
      <c r="W14778" s="267">
        <v>38867</v>
      </c>
      <c r="X14778" s="267" t="s">
        <v>1452</v>
      </c>
      <c r="Y14778" s="267" t="s">
        <v>1452</v>
      </c>
      <c r="AD14778" s="267" t="s">
        <v>13</v>
      </c>
      <c r="AF14778" s="267" t="s">
        <v>24</v>
      </c>
      <c r="AG14778" s="267" t="s">
        <v>24</v>
      </c>
    </row>
    <row r="14779" spans="3:33">
      <c r="C14779" s="267" t="s">
        <v>1628</v>
      </c>
      <c r="D14779" s="267" t="s">
        <v>727</v>
      </c>
      <c r="E14779" s="267">
        <v>400</v>
      </c>
      <c r="F14779" s="267" t="s">
        <v>1444</v>
      </c>
      <c r="H14779" s="267">
        <v>1</v>
      </c>
      <c r="I14779" s="267" t="s">
        <v>584</v>
      </c>
      <c r="J14779" s="267" t="s">
        <v>1614</v>
      </c>
      <c r="O14779" s="267" t="s">
        <v>24</v>
      </c>
      <c r="P14779" s="267" t="s">
        <v>1452</v>
      </c>
      <c r="Q14779" s="267" t="s">
        <v>1445</v>
      </c>
      <c r="S14779" s="267">
        <v>138</v>
      </c>
      <c r="U14779" s="267" t="s">
        <v>1600</v>
      </c>
      <c r="V14779" s="267" t="s">
        <v>13</v>
      </c>
      <c r="W14779" s="267">
        <v>38867</v>
      </c>
      <c r="X14779" s="267" t="s">
        <v>1452</v>
      </c>
      <c r="Y14779" s="267" t="s">
        <v>1452</v>
      </c>
      <c r="AD14779" s="267" t="s">
        <v>13</v>
      </c>
      <c r="AF14779" s="267" t="s">
        <v>24</v>
      </c>
      <c r="AG14779" s="267" t="s">
        <v>24</v>
      </c>
    </row>
    <row r="14780" spans="3:33">
      <c r="C14780" s="267" t="s">
        <v>1628</v>
      </c>
      <c r="D14780" s="267" t="s">
        <v>727</v>
      </c>
      <c r="E14780" s="267">
        <v>10634</v>
      </c>
      <c r="F14780" s="267" t="s">
        <v>1444</v>
      </c>
      <c r="G14780" s="267" t="s">
        <v>1445</v>
      </c>
      <c r="H14780" s="267">
        <v>1</v>
      </c>
      <c r="I14780" s="267" t="s">
        <v>584</v>
      </c>
      <c r="J14780" s="267" t="s">
        <v>1614</v>
      </c>
      <c r="O14780" s="267" t="s">
        <v>24</v>
      </c>
      <c r="P14780" s="267" t="s">
        <v>1452</v>
      </c>
      <c r="Q14780" s="267" t="s">
        <v>1445</v>
      </c>
      <c r="S14780" s="267">
        <v>138</v>
      </c>
      <c r="T14780" s="267" t="s">
        <v>13</v>
      </c>
      <c r="U14780" s="267" t="s">
        <v>1473</v>
      </c>
      <c r="V14780" s="267" t="s">
        <v>13</v>
      </c>
      <c r="W14780" s="267">
        <v>38867</v>
      </c>
      <c r="X14780" s="267" t="s">
        <v>1616</v>
      </c>
      <c r="Y14780" s="267" t="s">
        <v>1452</v>
      </c>
      <c r="AD14780" s="267" t="s">
        <v>13</v>
      </c>
      <c r="AF14780" s="267" t="s">
        <v>24</v>
      </c>
      <c r="AG14780" s="267" t="s">
        <v>24</v>
      </c>
    </row>
    <row r="14781" spans="3:33">
      <c r="C14781" s="267" t="s">
        <v>1628</v>
      </c>
      <c r="D14781" s="267" t="s">
        <v>727</v>
      </c>
      <c r="E14781" s="267">
        <v>12114</v>
      </c>
      <c r="F14781" s="267" t="s">
        <v>1444</v>
      </c>
      <c r="G14781" s="267" t="s">
        <v>1445</v>
      </c>
      <c r="H14781" s="267">
        <v>1</v>
      </c>
      <c r="I14781" s="267" t="s">
        <v>584</v>
      </c>
      <c r="J14781" s="267" t="s">
        <v>1614</v>
      </c>
      <c r="O14781" s="267" t="s">
        <v>13</v>
      </c>
      <c r="P14781" s="267" t="s">
        <v>1452</v>
      </c>
      <c r="Q14781" s="267" t="s">
        <v>1445</v>
      </c>
      <c r="S14781" s="267">
        <v>138</v>
      </c>
      <c r="T14781" s="267" t="s">
        <v>24</v>
      </c>
      <c r="U14781" s="267" t="s">
        <v>1609</v>
      </c>
      <c r="V14781" s="267" t="s">
        <v>13</v>
      </c>
      <c r="W14781" s="267">
        <v>38867</v>
      </c>
      <c r="X14781" s="267">
        <v>3754</v>
      </c>
      <c r="Y14781" s="267" t="s">
        <v>1452</v>
      </c>
      <c r="AD14781" s="267" t="s">
        <v>24</v>
      </c>
      <c r="AG14781" s="267" t="s">
        <v>24</v>
      </c>
    </row>
    <row r="14782" spans="3:33">
      <c r="C14782" s="267" t="s">
        <v>1628</v>
      </c>
      <c r="D14782" s="267" t="s">
        <v>727</v>
      </c>
      <c r="E14782" s="267">
        <v>1272</v>
      </c>
      <c r="F14782" s="267" t="s">
        <v>1444</v>
      </c>
      <c r="G14782" s="267" t="s">
        <v>1445</v>
      </c>
      <c r="H14782" s="267">
        <v>1</v>
      </c>
      <c r="I14782" s="267" t="s">
        <v>584</v>
      </c>
      <c r="J14782" s="267" t="s">
        <v>1614</v>
      </c>
      <c r="O14782" s="267" t="s">
        <v>24</v>
      </c>
      <c r="P14782" s="267" t="s">
        <v>1452</v>
      </c>
      <c r="Q14782" s="267" t="s">
        <v>1445</v>
      </c>
      <c r="S14782" s="267">
        <v>138</v>
      </c>
      <c r="T14782" s="267" t="s">
        <v>13</v>
      </c>
      <c r="U14782" s="267" t="s">
        <v>1458</v>
      </c>
      <c r="V14782" s="267" t="s">
        <v>13</v>
      </c>
      <c r="W14782" s="267">
        <v>38867</v>
      </c>
      <c r="X14782" s="267" t="s">
        <v>1615</v>
      </c>
      <c r="Y14782" s="267" t="s">
        <v>1452</v>
      </c>
      <c r="AD14782" s="267" t="s">
        <v>13</v>
      </c>
      <c r="AF14782" s="267" t="s">
        <v>24</v>
      </c>
      <c r="AG14782" s="267" t="s">
        <v>24</v>
      </c>
    </row>
    <row r="14783" spans="3:33">
      <c r="C14783" s="267" t="s">
        <v>1628</v>
      </c>
      <c r="D14783" s="267" t="s">
        <v>727</v>
      </c>
      <c r="E14783" s="267">
        <v>1272</v>
      </c>
      <c r="F14783" s="267" t="s">
        <v>1444</v>
      </c>
      <c r="G14783" s="267" t="s">
        <v>1445</v>
      </c>
      <c r="H14783" s="267">
        <v>1</v>
      </c>
      <c r="I14783" s="267" t="s">
        <v>584</v>
      </c>
      <c r="J14783" s="267" t="s">
        <v>1614</v>
      </c>
      <c r="O14783" s="267" t="s">
        <v>24</v>
      </c>
      <c r="P14783" s="267" t="s">
        <v>1452</v>
      </c>
      <c r="Q14783" s="267" t="s">
        <v>1445</v>
      </c>
      <c r="S14783" s="267">
        <v>138</v>
      </c>
      <c r="T14783" s="267" t="s">
        <v>13</v>
      </c>
      <c r="U14783" s="267" t="s">
        <v>1458</v>
      </c>
      <c r="V14783" s="267" t="s">
        <v>13</v>
      </c>
      <c r="W14783" s="267">
        <v>38867</v>
      </c>
      <c r="X14783" s="267" t="s">
        <v>1619</v>
      </c>
      <c r="Y14783" s="267" t="s">
        <v>1452</v>
      </c>
      <c r="AD14783" s="267" t="s">
        <v>13</v>
      </c>
      <c r="AF14783" s="267" t="s">
        <v>24</v>
      </c>
      <c r="AG14783" s="267" t="s">
        <v>24</v>
      </c>
    </row>
    <row r="14784" spans="3:33">
      <c r="C14784" s="267" t="s">
        <v>1628</v>
      </c>
      <c r="D14784" s="267" t="s">
        <v>727</v>
      </c>
      <c r="E14784" s="267">
        <v>2733</v>
      </c>
      <c r="F14784" s="267" t="s">
        <v>1444</v>
      </c>
      <c r="G14784" s="267" t="s">
        <v>1445</v>
      </c>
      <c r="H14784" s="267">
        <v>1</v>
      </c>
      <c r="I14784" s="267" t="s">
        <v>584</v>
      </c>
      <c r="J14784" s="267" t="s">
        <v>1614</v>
      </c>
      <c r="O14784" s="267" t="s">
        <v>13</v>
      </c>
      <c r="P14784" s="267" t="s">
        <v>1452</v>
      </c>
      <c r="Q14784" s="267" t="s">
        <v>1445</v>
      </c>
      <c r="S14784" s="267">
        <v>138</v>
      </c>
      <c r="T14784" s="267" t="s">
        <v>13</v>
      </c>
      <c r="U14784" s="267" t="s">
        <v>1472</v>
      </c>
      <c r="V14784" s="267" t="s">
        <v>13</v>
      </c>
      <c r="W14784" s="267">
        <v>38867</v>
      </c>
      <c r="X14784" s="267" t="s">
        <v>1452</v>
      </c>
      <c r="Y14784" s="267" t="s">
        <v>1452</v>
      </c>
      <c r="AD14784" s="267" t="s">
        <v>13</v>
      </c>
      <c r="AF14784" s="267" t="s">
        <v>24</v>
      </c>
      <c r="AG14784" s="267" t="s">
        <v>24</v>
      </c>
    </row>
    <row r="14785" spans="3:33">
      <c r="C14785" s="267" t="s">
        <v>1628</v>
      </c>
      <c r="D14785" s="267" t="s">
        <v>727</v>
      </c>
      <c r="E14785" s="267">
        <v>12680</v>
      </c>
      <c r="F14785" s="267" t="s">
        <v>1444</v>
      </c>
      <c r="H14785" s="267">
        <v>1</v>
      </c>
      <c r="I14785" s="267" t="s">
        <v>584</v>
      </c>
      <c r="J14785" s="267" t="s">
        <v>1614</v>
      </c>
      <c r="P14785" s="267" t="s">
        <v>1452</v>
      </c>
      <c r="Q14785" s="267" t="s">
        <v>1445</v>
      </c>
      <c r="S14785" s="267">
        <v>138</v>
      </c>
      <c r="U14785" s="267" t="s">
        <v>1464</v>
      </c>
      <c r="V14785" s="267" t="s">
        <v>13</v>
      </c>
      <c r="W14785" s="267">
        <v>38867</v>
      </c>
      <c r="X14785" s="267" t="s">
        <v>1633</v>
      </c>
      <c r="Y14785" s="267" t="s">
        <v>1452</v>
      </c>
      <c r="AF14785" s="267" t="s">
        <v>24</v>
      </c>
      <c r="AG14785" s="267" t="s">
        <v>24</v>
      </c>
    </row>
    <row r="14786" spans="3:33">
      <c r="C14786" s="267" t="s">
        <v>1628</v>
      </c>
      <c r="D14786" s="267" t="s">
        <v>727</v>
      </c>
      <c r="E14786" s="267">
        <v>12114</v>
      </c>
      <c r="F14786" s="267" t="s">
        <v>1444</v>
      </c>
      <c r="G14786" s="267" t="s">
        <v>1445</v>
      </c>
      <c r="H14786" s="267">
        <v>1</v>
      </c>
      <c r="I14786" s="267" t="s">
        <v>584</v>
      </c>
      <c r="J14786" s="267" t="s">
        <v>1614</v>
      </c>
      <c r="O14786" s="267" t="s">
        <v>13</v>
      </c>
      <c r="P14786" s="267" t="s">
        <v>1452</v>
      </c>
      <c r="Q14786" s="267" t="s">
        <v>1445</v>
      </c>
      <c r="S14786" s="267">
        <v>138</v>
      </c>
      <c r="T14786" s="267" t="s">
        <v>24</v>
      </c>
      <c r="U14786" s="267" t="s">
        <v>1609</v>
      </c>
      <c r="V14786" s="267" t="s">
        <v>13</v>
      </c>
      <c r="W14786" s="267">
        <v>38867</v>
      </c>
      <c r="X14786" s="267" t="s">
        <v>1632</v>
      </c>
      <c r="Y14786" s="267" t="s">
        <v>1452</v>
      </c>
      <c r="AD14786" s="267" t="s">
        <v>24</v>
      </c>
      <c r="AG14786" s="267" t="s">
        <v>24</v>
      </c>
    </row>
    <row r="14787" spans="3:33">
      <c r="C14787" s="267" t="s">
        <v>1628</v>
      </c>
      <c r="D14787" s="267" t="s">
        <v>727</v>
      </c>
      <c r="E14787" s="267">
        <v>9572</v>
      </c>
      <c r="F14787" s="267" t="s">
        <v>1444</v>
      </c>
      <c r="H14787" s="267">
        <v>1</v>
      </c>
      <c r="I14787" s="267" t="s">
        <v>584</v>
      </c>
      <c r="J14787" s="267" t="s">
        <v>1614</v>
      </c>
      <c r="O14787" s="267" t="s">
        <v>24</v>
      </c>
      <c r="P14787" s="267" t="s">
        <v>1452</v>
      </c>
      <c r="Q14787" s="267" t="s">
        <v>1445</v>
      </c>
      <c r="S14787" s="267">
        <v>138</v>
      </c>
      <c r="U14787" s="267" t="s">
        <v>1631</v>
      </c>
      <c r="V14787" s="267" t="s">
        <v>13</v>
      </c>
      <c r="W14787" s="267">
        <v>38867</v>
      </c>
      <c r="X14787" s="267" t="s">
        <v>1452</v>
      </c>
      <c r="Y14787" s="267" t="s">
        <v>1452</v>
      </c>
      <c r="AD14787" s="267" t="s">
        <v>13</v>
      </c>
      <c r="AF14787" s="267" t="s">
        <v>24</v>
      </c>
    </row>
    <row r="14788" spans="3:33">
      <c r="C14788" s="267" t="s">
        <v>1628</v>
      </c>
      <c r="D14788" s="267" t="s">
        <v>727</v>
      </c>
      <c r="E14788" s="267">
        <v>290</v>
      </c>
      <c r="F14788" s="267" t="s">
        <v>1444</v>
      </c>
      <c r="H14788" s="267">
        <v>1</v>
      </c>
      <c r="I14788" s="267" t="s">
        <v>584</v>
      </c>
      <c r="J14788" s="267" t="s">
        <v>1614</v>
      </c>
      <c r="O14788" s="267" t="s">
        <v>24</v>
      </c>
      <c r="P14788" s="267" t="s">
        <v>1452</v>
      </c>
      <c r="Q14788" s="267" t="s">
        <v>1445</v>
      </c>
      <c r="S14788" s="267">
        <v>138</v>
      </c>
      <c r="U14788" s="267" t="s">
        <v>1595</v>
      </c>
      <c r="V14788" s="267" t="s">
        <v>13</v>
      </c>
      <c r="W14788" s="267">
        <v>38867</v>
      </c>
      <c r="X14788" s="267" t="s">
        <v>1452</v>
      </c>
      <c r="Y14788" s="267" t="s">
        <v>1452</v>
      </c>
      <c r="AD14788" s="267" t="s">
        <v>13</v>
      </c>
      <c r="AF14788" s="267" t="s">
        <v>24</v>
      </c>
      <c r="AG14788" s="267" t="s">
        <v>24</v>
      </c>
    </row>
    <row r="14789" spans="3:33">
      <c r="C14789" s="267" t="s">
        <v>1628</v>
      </c>
      <c r="D14789" s="267" t="s">
        <v>727</v>
      </c>
      <c r="E14789" s="267">
        <v>476</v>
      </c>
      <c r="F14789" s="267" t="s">
        <v>1444</v>
      </c>
      <c r="G14789" s="267" t="s">
        <v>1445</v>
      </c>
      <c r="H14789" s="267">
        <v>1</v>
      </c>
      <c r="I14789" s="267" t="s">
        <v>584</v>
      </c>
      <c r="J14789" s="267" t="s">
        <v>1614</v>
      </c>
      <c r="O14789" s="267" t="s">
        <v>24</v>
      </c>
      <c r="P14789" s="267" t="s">
        <v>1452</v>
      </c>
      <c r="Q14789" s="267" t="s">
        <v>1445</v>
      </c>
      <c r="S14789" s="267">
        <v>138</v>
      </c>
      <c r="U14789" s="267" t="s">
        <v>1630</v>
      </c>
      <c r="V14789" s="267" t="s">
        <v>13</v>
      </c>
      <c r="W14789" s="267">
        <v>38867</v>
      </c>
      <c r="X14789" s="267" t="s">
        <v>1452</v>
      </c>
      <c r="Y14789" s="267" t="s">
        <v>1452</v>
      </c>
      <c r="AD14789" s="267" t="s">
        <v>13</v>
      </c>
      <c r="AF14789" s="267" t="s">
        <v>24</v>
      </c>
    </row>
    <row r="14790" spans="3:33">
      <c r="C14790" s="267" t="s">
        <v>1628</v>
      </c>
      <c r="D14790" s="267" t="s">
        <v>727</v>
      </c>
      <c r="E14790" s="267">
        <v>3637</v>
      </c>
      <c r="F14790" s="267" t="s">
        <v>1444</v>
      </c>
      <c r="H14790" s="267">
        <v>1</v>
      </c>
      <c r="I14790" s="267" t="s">
        <v>584</v>
      </c>
      <c r="J14790" s="267" t="s">
        <v>1614</v>
      </c>
      <c r="O14790" s="267" t="s">
        <v>24</v>
      </c>
      <c r="P14790" s="267" t="s">
        <v>1452</v>
      </c>
      <c r="Q14790" s="267" t="s">
        <v>1445</v>
      </c>
      <c r="S14790" s="267">
        <v>138</v>
      </c>
      <c r="U14790" s="267" t="s">
        <v>1604</v>
      </c>
      <c r="V14790" s="267" t="s">
        <v>13</v>
      </c>
      <c r="W14790" s="267">
        <v>38867</v>
      </c>
      <c r="X14790" s="267" t="s">
        <v>1452</v>
      </c>
      <c r="Y14790" s="267" t="s">
        <v>1452</v>
      </c>
      <c r="AD14790" s="267" t="s">
        <v>13</v>
      </c>
      <c r="AF14790" s="267" t="s">
        <v>24</v>
      </c>
      <c r="AG14790" s="267" t="s">
        <v>24</v>
      </c>
    </row>
    <row r="14791" spans="3:33">
      <c r="C14791" s="267" t="s">
        <v>1628</v>
      </c>
      <c r="D14791" s="267" t="s">
        <v>727</v>
      </c>
      <c r="E14791" s="267">
        <v>5610</v>
      </c>
      <c r="F14791" s="267" t="s">
        <v>1444</v>
      </c>
      <c r="H14791" s="267">
        <v>1</v>
      </c>
      <c r="I14791" s="267" t="s">
        <v>584</v>
      </c>
      <c r="J14791" s="267" t="s">
        <v>1614</v>
      </c>
      <c r="O14791" s="267" t="s">
        <v>24</v>
      </c>
      <c r="P14791" s="267" t="s">
        <v>1452</v>
      </c>
      <c r="Q14791" s="267" t="s">
        <v>1445</v>
      </c>
      <c r="S14791" s="267">
        <v>138</v>
      </c>
      <c r="U14791" s="267" t="s">
        <v>1603</v>
      </c>
      <c r="V14791" s="267" t="s">
        <v>13</v>
      </c>
      <c r="W14791" s="267">
        <v>38867</v>
      </c>
      <c r="X14791" s="267" t="s">
        <v>1452</v>
      </c>
      <c r="Y14791" s="267" t="s">
        <v>1452</v>
      </c>
      <c r="AD14791" s="267" t="s">
        <v>13</v>
      </c>
      <c r="AF14791" s="267" t="s">
        <v>24</v>
      </c>
      <c r="AG14791" s="267" t="s">
        <v>24</v>
      </c>
    </row>
    <row r="14792" spans="3:33">
      <c r="C14792" s="267" t="s">
        <v>1628</v>
      </c>
      <c r="D14792" s="267" t="s">
        <v>727</v>
      </c>
      <c r="E14792" s="267">
        <v>160</v>
      </c>
      <c r="F14792" s="267" t="s">
        <v>1444</v>
      </c>
      <c r="G14792" s="267" t="s">
        <v>1445</v>
      </c>
      <c r="H14792" s="267">
        <v>1</v>
      </c>
      <c r="I14792" s="267" t="s">
        <v>584</v>
      </c>
      <c r="J14792" s="267" t="s">
        <v>1614</v>
      </c>
      <c r="O14792" s="267" t="s">
        <v>24</v>
      </c>
      <c r="P14792" s="267" t="s">
        <v>1452</v>
      </c>
      <c r="Q14792" s="267" t="s">
        <v>1445</v>
      </c>
      <c r="S14792" s="267">
        <v>138</v>
      </c>
      <c r="T14792" s="267" t="s">
        <v>13</v>
      </c>
      <c r="U14792" s="267" t="s">
        <v>1475</v>
      </c>
      <c r="V14792" s="267" t="s">
        <v>13</v>
      </c>
      <c r="W14792" s="267">
        <v>38867</v>
      </c>
      <c r="X14792" s="267" t="s">
        <v>1629</v>
      </c>
      <c r="Y14792" s="267" t="s">
        <v>1452</v>
      </c>
      <c r="AD14792" s="267" t="s">
        <v>13</v>
      </c>
      <c r="AF14792" s="267" t="s">
        <v>24</v>
      </c>
      <c r="AG14792" s="267" t="s">
        <v>24</v>
      </c>
    </row>
    <row r="14793" spans="3:33">
      <c r="C14793" s="267" t="s">
        <v>1628</v>
      </c>
      <c r="D14793" s="267" t="s">
        <v>727</v>
      </c>
      <c r="E14793" s="267">
        <v>1354</v>
      </c>
      <c r="F14793" s="267" t="s">
        <v>1444</v>
      </c>
      <c r="G14793" s="267" t="s">
        <v>1445</v>
      </c>
      <c r="H14793" s="267">
        <v>1</v>
      </c>
      <c r="I14793" s="267" t="s">
        <v>584</v>
      </c>
      <c r="J14793" s="267" t="s">
        <v>1614</v>
      </c>
      <c r="O14793" s="267" t="s">
        <v>24</v>
      </c>
      <c r="P14793" s="267" t="s">
        <v>1452</v>
      </c>
      <c r="Q14793" s="267" t="s">
        <v>1445</v>
      </c>
      <c r="S14793" s="267">
        <v>138</v>
      </c>
      <c r="T14793" s="267" t="s">
        <v>13</v>
      </c>
      <c r="U14793" s="267" t="s">
        <v>1451</v>
      </c>
      <c r="V14793" s="267" t="s">
        <v>13</v>
      </c>
      <c r="W14793" s="267">
        <v>38867</v>
      </c>
      <c r="X14793" s="267" t="s">
        <v>1618</v>
      </c>
      <c r="Y14793" s="267" t="s">
        <v>1452</v>
      </c>
      <c r="AD14793" s="267" t="s">
        <v>13</v>
      </c>
      <c r="AF14793" s="267" t="s">
        <v>24</v>
      </c>
      <c r="AG14793" s="267" t="s">
        <v>24</v>
      </c>
    </row>
    <row r="14794" spans="3:33">
      <c r="C14794" s="267" t="s">
        <v>1628</v>
      </c>
      <c r="D14794" s="267" t="s">
        <v>727</v>
      </c>
      <c r="E14794" s="267">
        <v>1</v>
      </c>
      <c r="F14794" s="267" t="s">
        <v>1444</v>
      </c>
      <c r="G14794" s="267" t="s">
        <v>1445</v>
      </c>
      <c r="H14794" s="267">
        <v>1</v>
      </c>
      <c r="I14794" s="267" t="s">
        <v>584</v>
      </c>
      <c r="J14794" s="267" t="s">
        <v>1614</v>
      </c>
      <c r="O14794" s="267" t="s">
        <v>13</v>
      </c>
      <c r="P14794" s="267" t="s">
        <v>1452</v>
      </c>
      <c r="Q14794" s="267" t="s">
        <v>1445</v>
      </c>
      <c r="S14794" s="267">
        <v>138</v>
      </c>
      <c r="T14794" s="267" t="s">
        <v>13</v>
      </c>
      <c r="U14794" s="267" t="s">
        <v>1446</v>
      </c>
      <c r="V14794" s="267" t="s">
        <v>24</v>
      </c>
      <c r="W14794" s="267">
        <v>38867</v>
      </c>
      <c r="X14794" s="267" t="s">
        <v>1452</v>
      </c>
      <c r="Y14794" s="267" t="s">
        <v>1452</v>
      </c>
      <c r="AD14794" s="267" t="s">
        <v>13</v>
      </c>
      <c r="AF14794" s="267" t="s">
        <v>24</v>
      </c>
      <c r="AG14794" s="267" t="s">
        <v>24</v>
      </c>
    </row>
    <row r="14795" spans="3:33">
      <c r="C14795" s="267" t="s">
        <v>1628</v>
      </c>
      <c r="D14795" s="267" t="s">
        <v>727</v>
      </c>
      <c r="E14795" s="267">
        <v>400</v>
      </c>
      <c r="F14795" s="267" t="s">
        <v>1444</v>
      </c>
      <c r="H14795" s="267">
        <v>1</v>
      </c>
      <c r="I14795" s="267" t="s">
        <v>584</v>
      </c>
      <c r="J14795" s="267" t="s">
        <v>1614</v>
      </c>
      <c r="O14795" s="267" t="s">
        <v>24</v>
      </c>
      <c r="P14795" s="267" t="s">
        <v>1452</v>
      </c>
      <c r="Q14795" s="267" t="s">
        <v>1445</v>
      </c>
      <c r="S14795" s="267">
        <v>138</v>
      </c>
      <c r="U14795" s="267" t="s">
        <v>1600</v>
      </c>
      <c r="V14795" s="267" t="s">
        <v>13</v>
      </c>
      <c r="W14795" s="267">
        <v>38867</v>
      </c>
      <c r="X14795" s="267" t="s">
        <v>1452</v>
      </c>
      <c r="Y14795" s="267" t="s">
        <v>1452</v>
      </c>
      <c r="AD14795" s="267" t="s">
        <v>13</v>
      </c>
      <c r="AF14795" s="267" t="s">
        <v>24</v>
      </c>
      <c r="AG14795" s="267" t="s">
        <v>24</v>
      </c>
    </row>
    <row r="14796" spans="3:33">
      <c r="C14796" s="267" t="s">
        <v>1628</v>
      </c>
      <c r="D14796" s="267" t="s">
        <v>727</v>
      </c>
      <c r="E14796" s="267">
        <v>10634</v>
      </c>
      <c r="F14796" s="267" t="s">
        <v>1444</v>
      </c>
      <c r="G14796" s="267" t="s">
        <v>1445</v>
      </c>
      <c r="H14796" s="267">
        <v>1</v>
      </c>
      <c r="I14796" s="267" t="s">
        <v>584</v>
      </c>
      <c r="J14796" s="267" t="s">
        <v>1614</v>
      </c>
      <c r="O14796" s="267" t="s">
        <v>24</v>
      </c>
      <c r="P14796" s="267" t="s">
        <v>1452</v>
      </c>
      <c r="Q14796" s="267" t="s">
        <v>1445</v>
      </c>
      <c r="S14796" s="267">
        <v>138</v>
      </c>
      <c r="T14796" s="267" t="s">
        <v>13</v>
      </c>
      <c r="U14796" s="267" t="s">
        <v>1473</v>
      </c>
      <c r="V14796" s="267" t="s">
        <v>13</v>
      </c>
      <c r="W14796" s="267">
        <v>38867</v>
      </c>
      <c r="X14796" s="267" t="s">
        <v>1616</v>
      </c>
      <c r="Y14796" s="267" t="s">
        <v>1452</v>
      </c>
      <c r="AD14796" s="267" t="s">
        <v>13</v>
      </c>
      <c r="AF14796" s="267" t="s">
        <v>24</v>
      </c>
      <c r="AG14796" s="267" t="s">
        <v>24</v>
      </c>
    </row>
    <row r="14797" spans="3:33">
      <c r="C14797" s="267" t="s">
        <v>1628</v>
      </c>
      <c r="D14797" s="267" t="s">
        <v>727</v>
      </c>
      <c r="E14797" s="267">
        <v>12114</v>
      </c>
      <c r="F14797" s="267" t="s">
        <v>1444</v>
      </c>
      <c r="G14797" s="267" t="s">
        <v>1445</v>
      </c>
      <c r="H14797" s="267">
        <v>1</v>
      </c>
      <c r="I14797" s="267" t="s">
        <v>584</v>
      </c>
      <c r="J14797" s="267" t="s">
        <v>1614</v>
      </c>
      <c r="O14797" s="267" t="s">
        <v>13</v>
      </c>
      <c r="P14797" s="267" t="s">
        <v>1452</v>
      </c>
      <c r="Q14797" s="267" t="s">
        <v>1445</v>
      </c>
      <c r="S14797" s="267">
        <v>138</v>
      </c>
      <c r="T14797" s="267" t="s">
        <v>24</v>
      </c>
      <c r="U14797" s="267" t="s">
        <v>1609</v>
      </c>
      <c r="V14797" s="267" t="s">
        <v>13</v>
      </c>
      <c r="W14797" s="267">
        <v>38867</v>
      </c>
      <c r="X14797" s="267">
        <v>3754</v>
      </c>
      <c r="Y14797" s="267" t="s">
        <v>1452</v>
      </c>
      <c r="AD14797" s="267" t="s">
        <v>24</v>
      </c>
      <c r="AG14797" s="267" t="s">
        <v>24</v>
      </c>
    </row>
    <row r="14798" spans="3:33">
      <c r="C14798" s="267" t="s">
        <v>1628</v>
      </c>
      <c r="D14798" s="267" t="s">
        <v>727</v>
      </c>
      <c r="E14798" s="267">
        <v>1272</v>
      </c>
      <c r="F14798" s="267" t="s">
        <v>1444</v>
      </c>
      <c r="G14798" s="267" t="s">
        <v>1445</v>
      </c>
      <c r="H14798" s="267">
        <v>1</v>
      </c>
      <c r="I14798" s="267" t="s">
        <v>584</v>
      </c>
      <c r="J14798" s="267" t="s">
        <v>1614</v>
      </c>
      <c r="O14798" s="267" t="s">
        <v>24</v>
      </c>
      <c r="P14798" s="267" t="s">
        <v>1452</v>
      </c>
      <c r="Q14798" s="267" t="s">
        <v>1445</v>
      </c>
      <c r="S14798" s="267">
        <v>138</v>
      </c>
      <c r="T14798" s="267" t="s">
        <v>13</v>
      </c>
      <c r="U14798" s="267" t="s">
        <v>1458</v>
      </c>
      <c r="V14798" s="267" t="s">
        <v>13</v>
      </c>
      <c r="W14798" s="267">
        <v>38867</v>
      </c>
      <c r="X14798" s="267" t="s">
        <v>1615</v>
      </c>
      <c r="Y14798" s="267" t="s">
        <v>1452</v>
      </c>
      <c r="AD14798" s="267" t="s">
        <v>13</v>
      </c>
      <c r="AF14798" s="267" t="s">
        <v>24</v>
      </c>
      <c r="AG14798" s="267" t="s">
        <v>24</v>
      </c>
    </row>
    <row r="14799" spans="3:33">
      <c r="C14799" s="267" t="s">
        <v>1628</v>
      </c>
      <c r="D14799" s="267" t="s">
        <v>727</v>
      </c>
      <c r="E14799" s="267">
        <v>1272</v>
      </c>
      <c r="F14799" s="267" t="s">
        <v>1444</v>
      </c>
      <c r="G14799" s="267" t="s">
        <v>1445</v>
      </c>
      <c r="H14799" s="267">
        <v>1</v>
      </c>
      <c r="I14799" s="267" t="s">
        <v>584</v>
      </c>
      <c r="J14799" s="267" t="s">
        <v>1614</v>
      </c>
      <c r="O14799" s="267" t="s">
        <v>24</v>
      </c>
      <c r="P14799" s="267" t="s">
        <v>1452</v>
      </c>
      <c r="Q14799" s="267" t="s">
        <v>1445</v>
      </c>
      <c r="S14799" s="267">
        <v>138</v>
      </c>
      <c r="T14799" s="267" t="s">
        <v>13</v>
      </c>
      <c r="U14799" s="267" t="s">
        <v>1458</v>
      </c>
      <c r="V14799" s="267" t="s">
        <v>13</v>
      </c>
      <c r="W14799" s="267">
        <v>38867</v>
      </c>
      <c r="X14799" s="267" t="s">
        <v>1619</v>
      </c>
      <c r="Y14799" s="267" t="s">
        <v>1452</v>
      </c>
      <c r="AD14799" s="267" t="s">
        <v>13</v>
      </c>
      <c r="AF14799" s="267" t="s">
        <v>24</v>
      </c>
      <c r="AG14799" s="267" t="s">
        <v>24</v>
      </c>
    </row>
    <row r="14800" spans="3:33">
      <c r="C14800" s="267" t="s">
        <v>1628</v>
      </c>
      <c r="D14800" s="267" t="s">
        <v>727</v>
      </c>
      <c r="E14800" s="267">
        <v>2733</v>
      </c>
      <c r="F14800" s="267" t="s">
        <v>1444</v>
      </c>
      <c r="G14800" s="267" t="s">
        <v>1445</v>
      </c>
      <c r="H14800" s="267">
        <v>1</v>
      </c>
      <c r="I14800" s="267" t="s">
        <v>584</v>
      </c>
      <c r="J14800" s="267" t="s">
        <v>1614</v>
      </c>
      <c r="O14800" s="267" t="s">
        <v>13</v>
      </c>
      <c r="P14800" s="267" t="s">
        <v>1452</v>
      </c>
      <c r="Q14800" s="267" t="s">
        <v>1445</v>
      </c>
      <c r="S14800" s="267">
        <v>138</v>
      </c>
      <c r="T14800" s="267" t="s">
        <v>13</v>
      </c>
      <c r="U14800" s="267" t="s">
        <v>1472</v>
      </c>
      <c r="V14800" s="267" t="s">
        <v>13</v>
      </c>
      <c r="W14800" s="267">
        <v>38867</v>
      </c>
      <c r="X14800" s="267" t="s">
        <v>1452</v>
      </c>
      <c r="Y14800" s="267" t="s">
        <v>1452</v>
      </c>
      <c r="AD14800" s="267" t="s">
        <v>13</v>
      </c>
      <c r="AF14800" s="267" t="s">
        <v>24</v>
      </c>
      <c r="AG14800" s="267" t="s">
        <v>24</v>
      </c>
    </row>
    <row r="14801" spans="3:33">
      <c r="C14801" s="267" t="s">
        <v>1628</v>
      </c>
      <c r="D14801" s="267" t="s">
        <v>727</v>
      </c>
      <c r="E14801" s="267">
        <v>12680</v>
      </c>
      <c r="F14801" s="267" t="s">
        <v>1444</v>
      </c>
      <c r="H14801" s="267">
        <v>1</v>
      </c>
      <c r="I14801" s="267" t="s">
        <v>584</v>
      </c>
      <c r="J14801" s="267" t="s">
        <v>1614</v>
      </c>
      <c r="P14801" s="267" t="s">
        <v>1452</v>
      </c>
      <c r="Q14801" s="267" t="s">
        <v>1445</v>
      </c>
      <c r="S14801" s="267">
        <v>138</v>
      </c>
      <c r="U14801" s="267" t="s">
        <v>1464</v>
      </c>
      <c r="V14801" s="267" t="s">
        <v>13</v>
      </c>
      <c r="W14801" s="267">
        <v>38867</v>
      </c>
      <c r="X14801" s="267" t="s">
        <v>1633</v>
      </c>
      <c r="Y14801" s="267" t="s">
        <v>1452</v>
      </c>
      <c r="AF14801" s="267" t="s">
        <v>24</v>
      </c>
      <c r="AG14801" s="267" t="s">
        <v>24</v>
      </c>
    </row>
    <row r="14802" spans="3:33">
      <c r="C14802" s="267" t="s">
        <v>1628</v>
      </c>
      <c r="D14802" s="267" t="s">
        <v>727</v>
      </c>
      <c r="E14802" s="267">
        <v>12114</v>
      </c>
      <c r="F14802" s="267" t="s">
        <v>1444</v>
      </c>
      <c r="G14802" s="267" t="s">
        <v>1445</v>
      </c>
      <c r="H14802" s="267">
        <v>1</v>
      </c>
      <c r="I14802" s="267" t="s">
        <v>584</v>
      </c>
      <c r="J14802" s="267" t="s">
        <v>1614</v>
      </c>
      <c r="O14802" s="267" t="s">
        <v>13</v>
      </c>
      <c r="P14802" s="267" t="s">
        <v>1452</v>
      </c>
      <c r="Q14802" s="267" t="s">
        <v>1445</v>
      </c>
      <c r="S14802" s="267">
        <v>138</v>
      </c>
      <c r="T14802" s="267" t="s">
        <v>24</v>
      </c>
      <c r="U14802" s="267" t="s">
        <v>1609</v>
      </c>
      <c r="V14802" s="267" t="s">
        <v>13</v>
      </c>
      <c r="W14802" s="267">
        <v>38867</v>
      </c>
      <c r="X14802" s="267" t="s">
        <v>1632</v>
      </c>
      <c r="Y14802" s="267" t="s">
        <v>1452</v>
      </c>
      <c r="AD14802" s="267" t="s">
        <v>24</v>
      </c>
      <c r="AG14802" s="267" t="s">
        <v>24</v>
      </c>
    </row>
    <row r="14803" spans="3:33">
      <c r="C14803" s="267" t="s">
        <v>1628</v>
      </c>
      <c r="D14803" s="267" t="s">
        <v>727</v>
      </c>
      <c r="E14803" s="267">
        <v>9572</v>
      </c>
      <c r="F14803" s="267" t="s">
        <v>1444</v>
      </c>
      <c r="H14803" s="267">
        <v>1</v>
      </c>
      <c r="I14803" s="267" t="s">
        <v>584</v>
      </c>
      <c r="J14803" s="267" t="s">
        <v>1614</v>
      </c>
      <c r="O14803" s="267" t="s">
        <v>24</v>
      </c>
      <c r="P14803" s="267" t="s">
        <v>1452</v>
      </c>
      <c r="Q14803" s="267" t="s">
        <v>1445</v>
      </c>
      <c r="S14803" s="267">
        <v>138</v>
      </c>
      <c r="U14803" s="267" t="s">
        <v>1631</v>
      </c>
      <c r="V14803" s="267" t="s">
        <v>13</v>
      </c>
      <c r="W14803" s="267">
        <v>38867</v>
      </c>
      <c r="X14803" s="267" t="s">
        <v>1452</v>
      </c>
      <c r="Y14803" s="267" t="s">
        <v>1452</v>
      </c>
      <c r="AD14803" s="267" t="s">
        <v>13</v>
      </c>
      <c r="AF14803" s="267" t="s">
        <v>24</v>
      </c>
    </row>
    <row r="14804" spans="3:33">
      <c r="C14804" s="267" t="s">
        <v>1628</v>
      </c>
      <c r="D14804" s="267" t="s">
        <v>727</v>
      </c>
      <c r="E14804" s="267">
        <v>290</v>
      </c>
      <c r="F14804" s="267" t="s">
        <v>1444</v>
      </c>
      <c r="H14804" s="267">
        <v>1</v>
      </c>
      <c r="I14804" s="267" t="s">
        <v>584</v>
      </c>
      <c r="J14804" s="267" t="s">
        <v>1614</v>
      </c>
      <c r="O14804" s="267" t="s">
        <v>24</v>
      </c>
      <c r="P14804" s="267" t="s">
        <v>1452</v>
      </c>
      <c r="Q14804" s="267" t="s">
        <v>1445</v>
      </c>
      <c r="S14804" s="267">
        <v>138</v>
      </c>
      <c r="U14804" s="267" t="s">
        <v>1595</v>
      </c>
      <c r="V14804" s="267" t="s">
        <v>13</v>
      </c>
      <c r="W14804" s="267">
        <v>38867</v>
      </c>
      <c r="X14804" s="267" t="s">
        <v>1452</v>
      </c>
      <c r="Y14804" s="267" t="s">
        <v>1452</v>
      </c>
      <c r="AD14804" s="267" t="s">
        <v>13</v>
      </c>
      <c r="AF14804" s="267" t="s">
        <v>24</v>
      </c>
      <c r="AG14804" s="267" t="s">
        <v>24</v>
      </c>
    </row>
    <row r="14805" spans="3:33">
      <c r="C14805" s="267" t="s">
        <v>1628</v>
      </c>
      <c r="D14805" s="267" t="s">
        <v>727</v>
      </c>
      <c r="E14805" s="267">
        <v>476</v>
      </c>
      <c r="F14805" s="267" t="s">
        <v>1444</v>
      </c>
      <c r="G14805" s="267" t="s">
        <v>1445</v>
      </c>
      <c r="H14805" s="267">
        <v>1</v>
      </c>
      <c r="I14805" s="267" t="s">
        <v>584</v>
      </c>
      <c r="J14805" s="267" t="s">
        <v>1614</v>
      </c>
      <c r="O14805" s="267" t="s">
        <v>24</v>
      </c>
      <c r="P14805" s="267" t="s">
        <v>1452</v>
      </c>
      <c r="Q14805" s="267" t="s">
        <v>1445</v>
      </c>
      <c r="S14805" s="267">
        <v>138</v>
      </c>
      <c r="U14805" s="267" t="s">
        <v>1630</v>
      </c>
      <c r="V14805" s="267" t="s">
        <v>13</v>
      </c>
      <c r="W14805" s="267">
        <v>38867</v>
      </c>
      <c r="X14805" s="267" t="s">
        <v>1452</v>
      </c>
      <c r="Y14805" s="267" t="s">
        <v>1452</v>
      </c>
      <c r="AD14805" s="267" t="s">
        <v>13</v>
      </c>
      <c r="AF14805" s="267" t="s">
        <v>24</v>
      </c>
    </row>
    <row r="14806" spans="3:33">
      <c r="C14806" s="267" t="s">
        <v>1628</v>
      </c>
      <c r="D14806" s="267" t="s">
        <v>727</v>
      </c>
      <c r="E14806" s="267">
        <v>3637</v>
      </c>
      <c r="F14806" s="267" t="s">
        <v>1444</v>
      </c>
      <c r="H14806" s="267">
        <v>1</v>
      </c>
      <c r="I14806" s="267" t="s">
        <v>584</v>
      </c>
      <c r="J14806" s="267" t="s">
        <v>1614</v>
      </c>
      <c r="O14806" s="267" t="s">
        <v>24</v>
      </c>
      <c r="P14806" s="267" t="s">
        <v>1452</v>
      </c>
      <c r="Q14806" s="267" t="s">
        <v>1445</v>
      </c>
      <c r="S14806" s="267">
        <v>138</v>
      </c>
      <c r="U14806" s="267" t="s">
        <v>1604</v>
      </c>
      <c r="V14806" s="267" t="s">
        <v>13</v>
      </c>
      <c r="W14806" s="267">
        <v>38867</v>
      </c>
      <c r="X14806" s="267" t="s">
        <v>1452</v>
      </c>
      <c r="Y14806" s="267" t="s">
        <v>1452</v>
      </c>
      <c r="AD14806" s="267" t="s">
        <v>13</v>
      </c>
      <c r="AF14806" s="267" t="s">
        <v>24</v>
      </c>
      <c r="AG14806" s="267" t="s">
        <v>24</v>
      </c>
    </row>
    <row r="14807" spans="3:33">
      <c r="C14807" s="267" t="s">
        <v>1628</v>
      </c>
      <c r="D14807" s="267" t="s">
        <v>727</v>
      </c>
      <c r="E14807" s="267">
        <v>5610</v>
      </c>
      <c r="F14807" s="267" t="s">
        <v>1444</v>
      </c>
      <c r="H14807" s="267">
        <v>1</v>
      </c>
      <c r="I14807" s="267" t="s">
        <v>584</v>
      </c>
      <c r="J14807" s="267" t="s">
        <v>1614</v>
      </c>
      <c r="O14807" s="267" t="s">
        <v>24</v>
      </c>
      <c r="P14807" s="267" t="s">
        <v>1452</v>
      </c>
      <c r="Q14807" s="267" t="s">
        <v>1445</v>
      </c>
      <c r="S14807" s="267">
        <v>138</v>
      </c>
      <c r="U14807" s="267" t="s">
        <v>1603</v>
      </c>
      <c r="V14807" s="267" t="s">
        <v>13</v>
      </c>
      <c r="W14807" s="267">
        <v>38867</v>
      </c>
      <c r="X14807" s="267" t="s">
        <v>1452</v>
      </c>
      <c r="Y14807" s="267" t="s">
        <v>1452</v>
      </c>
      <c r="AD14807" s="267" t="s">
        <v>13</v>
      </c>
      <c r="AF14807" s="267" t="s">
        <v>24</v>
      </c>
      <c r="AG14807" s="267" t="s">
        <v>24</v>
      </c>
    </row>
    <row r="14808" spans="3:33">
      <c r="C14808" s="267" t="s">
        <v>1628</v>
      </c>
      <c r="D14808" s="267" t="s">
        <v>727</v>
      </c>
      <c r="E14808" s="267">
        <v>160</v>
      </c>
      <c r="F14808" s="267" t="s">
        <v>1444</v>
      </c>
      <c r="G14808" s="267" t="s">
        <v>1445</v>
      </c>
      <c r="H14808" s="267">
        <v>1</v>
      </c>
      <c r="I14808" s="267" t="s">
        <v>584</v>
      </c>
      <c r="J14808" s="267" t="s">
        <v>1614</v>
      </c>
      <c r="O14808" s="267" t="s">
        <v>24</v>
      </c>
      <c r="P14808" s="267" t="s">
        <v>1452</v>
      </c>
      <c r="Q14808" s="267" t="s">
        <v>1445</v>
      </c>
      <c r="S14808" s="267">
        <v>138</v>
      </c>
      <c r="T14808" s="267" t="s">
        <v>13</v>
      </c>
      <c r="U14808" s="267" t="s">
        <v>1475</v>
      </c>
      <c r="V14808" s="267" t="s">
        <v>13</v>
      </c>
      <c r="W14808" s="267">
        <v>38867</v>
      </c>
      <c r="X14808" s="267" t="s">
        <v>1629</v>
      </c>
      <c r="Y14808" s="267" t="s">
        <v>1452</v>
      </c>
      <c r="AD14808" s="267" t="s">
        <v>13</v>
      </c>
      <c r="AF14808" s="267" t="s">
        <v>24</v>
      </c>
      <c r="AG14808" s="267" t="s">
        <v>24</v>
      </c>
    </row>
    <row r="14809" spans="3:33">
      <c r="C14809" s="267" t="s">
        <v>1628</v>
      </c>
      <c r="D14809" s="267" t="s">
        <v>727</v>
      </c>
      <c r="E14809" s="267">
        <v>1354</v>
      </c>
      <c r="F14809" s="267" t="s">
        <v>1444</v>
      </c>
      <c r="G14809" s="267" t="s">
        <v>1445</v>
      </c>
      <c r="H14809" s="267">
        <v>1</v>
      </c>
      <c r="I14809" s="267" t="s">
        <v>584</v>
      </c>
      <c r="J14809" s="267" t="s">
        <v>1614</v>
      </c>
      <c r="O14809" s="267" t="s">
        <v>24</v>
      </c>
      <c r="P14809" s="267" t="s">
        <v>1452</v>
      </c>
      <c r="Q14809" s="267" t="s">
        <v>1445</v>
      </c>
      <c r="S14809" s="267">
        <v>138</v>
      </c>
      <c r="T14809" s="267" t="s">
        <v>13</v>
      </c>
      <c r="U14809" s="267" t="s">
        <v>1451</v>
      </c>
      <c r="V14809" s="267" t="s">
        <v>13</v>
      </c>
      <c r="W14809" s="267">
        <v>38867</v>
      </c>
      <c r="X14809" s="267" t="s">
        <v>1618</v>
      </c>
      <c r="Y14809" s="267" t="s">
        <v>1452</v>
      </c>
      <c r="AD14809" s="267" t="s">
        <v>13</v>
      </c>
      <c r="AF14809" s="267" t="s">
        <v>24</v>
      </c>
      <c r="AG14809" s="267" t="s">
        <v>24</v>
      </c>
    </row>
    <row r="14810" spans="3:33">
      <c r="C14810" s="267" t="s">
        <v>1628</v>
      </c>
      <c r="D14810" s="267" t="s">
        <v>727</v>
      </c>
      <c r="E14810" s="267">
        <v>1</v>
      </c>
      <c r="F14810" s="267" t="s">
        <v>1444</v>
      </c>
      <c r="G14810" s="267" t="s">
        <v>1445</v>
      </c>
      <c r="H14810" s="267">
        <v>1</v>
      </c>
      <c r="I14810" s="267" t="s">
        <v>584</v>
      </c>
      <c r="J14810" s="267" t="s">
        <v>1614</v>
      </c>
      <c r="O14810" s="267" t="s">
        <v>13</v>
      </c>
      <c r="P14810" s="267" t="s">
        <v>1452</v>
      </c>
      <c r="Q14810" s="267" t="s">
        <v>1445</v>
      </c>
      <c r="S14810" s="267">
        <v>138</v>
      </c>
      <c r="T14810" s="267" t="s">
        <v>13</v>
      </c>
      <c r="U14810" s="267" t="s">
        <v>1446</v>
      </c>
      <c r="V14810" s="267" t="s">
        <v>24</v>
      </c>
      <c r="W14810" s="267">
        <v>38867</v>
      </c>
      <c r="X14810" s="267" t="s">
        <v>1452</v>
      </c>
      <c r="Y14810" s="267" t="s">
        <v>1452</v>
      </c>
      <c r="AD14810" s="267" t="s">
        <v>13</v>
      </c>
      <c r="AF14810" s="267" t="s">
        <v>24</v>
      </c>
      <c r="AG14810" s="267" t="s">
        <v>24</v>
      </c>
    </row>
    <row r="14811" spans="3:33">
      <c r="C14811" s="267" t="s">
        <v>1628</v>
      </c>
      <c r="D14811" s="267" t="s">
        <v>727</v>
      </c>
      <c r="E14811" s="267">
        <v>400</v>
      </c>
      <c r="F14811" s="267" t="s">
        <v>1444</v>
      </c>
      <c r="H14811" s="267">
        <v>1</v>
      </c>
      <c r="I14811" s="267" t="s">
        <v>584</v>
      </c>
      <c r="J14811" s="267" t="s">
        <v>1614</v>
      </c>
      <c r="O14811" s="267" t="s">
        <v>24</v>
      </c>
      <c r="P14811" s="267" t="s">
        <v>1452</v>
      </c>
      <c r="Q14811" s="267" t="s">
        <v>1445</v>
      </c>
      <c r="S14811" s="267">
        <v>138</v>
      </c>
      <c r="U14811" s="267" t="s">
        <v>1600</v>
      </c>
      <c r="V14811" s="267" t="s">
        <v>13</v>
      </c>
      <c r="W14811" s="267">
        <v>38867</v>
      </c>
      <c r="X14811" s="267" t="s">
        <v>1452</v>
      </c>
      <c r="Y14811" s="267" t="s">
        <v>1452</v>
      </c>
      <c r="AD14811" s="267" t="s">
        <v>13</v>
      </c>
      <c r="AF14811" s="267" t="s">
        <v>24</v>
      </c>
      <c r="AG14811" s="267" t="s">
        <v>24</v>
      </c>
    </row>
    <row r="14812" spans="3:33">
      <c r="C14812" s="267" t="s">
        <v>1628</v>
      </c>
      <c r="D14812" s="267" t="s">
        <v>727</v>
      </c>
      <c r="E14812" s="267">
        <v>10634</v>
      </c>
      <c r="F14812" s="267" t="s">
        <v>1444</v>
      </c>
      <c r="G14812" s="267" t="s">
        <v>1445</v>
      </c>
      <c r="H14812" s="267">
        <v>1</v>
      </c>
      <c r="I14812" s="267" t="s">
        <v>584</v>
      </c>
      <c r="J14812" s="267" t="s">
        <v>1614</v>
      </c>
      <c r="O14812" s="267" t="s">
        <v>24</v>
      </c>
      <c r="P14812" s="267" t="s">
        <v>1452</v>
      </c>
      <c r="Q14812" s="267" t="s">
        <v>1445</v>
      </c>
      <c r="S14812" s="267">
        <v>138</v>
      </c>
      <c r="T14812" s="267" t="s">
        <v>13</v>
      </c>
      <c r="U14812" s="267" t="s">
        <v>1473</v>
      </c>
      <c r="V14812" s="267" t="s">
        <v>13</v>
      </c>
      <c r="W14812" s="267">
        <v>38867</v>
      </c>
      <c r="X14812" s="267" t="s">
        <v>1616</v>
      </c>
      <c r="Y14812" s="267" t="s">
        <v>1452</v>
      </c>
      <c r="AD14812" s="267" t="s">
        <v>13</v>
      </c>
      <c r="AF14812" s="267" t="s">
        <v>24</v>
      </c>
      <c r="AG14812" s="267" t="s">
        <v>24</v>
      </c>
    </row>
    <row r="14813" spans="3:33">
      <c r="C14813" s="267" t="s">
        <v>1628</v>
      </c>
      <c r="D14813" s="267" t="s">
        <v>727</v>
      </c>
      <c r="E14813" s="267">
        <v>12114</v>
      </c>
      <c r="F14813" s="267" t="s">
        <v>1444</v>
      </c>
      <c r="G14813" s="267" t="s">
        <v>1445</v>
      </c>
      <c r="H14813" s="267">
        <v>1</v>
      </c>
      <c r="I14813" s="267" t="s">
        <v>584</v>
      </c>
      <c r="J14813" s="267" t="s">
        <v>1614</v>
      </c>
      <c r="O14813" s="267" t="s">
        <v>13</v>
      </c>
      <c r="P14813" s="267" t="s">
        <v>1452</v>
      </c>
      <c r="Q14813" s="267" t="s">
        <v>1445</v>
      </c>
      <c r="S14813" s="267">
        <v>138</v>
      </c>
      <c r="T14813" s="267" t="s">
        <v>24</v>
      </c>
      <c r="U14813" s="267" t="s">
        <v>1609</v>
      </c>
      <c r="V14813" s="267" t="s">
        <v>13</v>
      </c>
      <c r="W14813" s="267">
        <v>38867</v>
      </c>
      <c r="X14813" s="267">
        <v>3754</v>
      </c>
      <c r="Y14813" s="267" t="s">
        <v>1452</v>
      </c>
      <c r="AD14813" s="267" t="s">
        <v>24</v>
      </c>
      <c r="AG14813" s="267" t="s">
        <v>24</v>
      </c>
    </row>
    <row r="14814" spans="3:33">
      <c r="C14814" s="267" t="s">
        <v>1628</v>
      </c>
      <c r="D14814" s="267" t="s">
        <v>727</v>
      </c>
      <c r="E14814" s="267">
        <v>1272</v>
      </c>
      <c r="F14814" s="267" t="s">
        <v>1444</v>
      </c>
      <c r="G14814" s="267" t="s">
        <v>1445</v>
      </c>
      <c r="H14814" s="267">
        <v>1</v>
      </c>
      <c r="I14814" s="267" t="s">
        <v>584</v>
      </c>
      <c r="J14814" s="267" t="s">
        <v>1614</v>
      </c>
      <c r="O14814" s="267" t="s">
        <v>24</v>
      </c>
      <c r="P14814" s="267" t="s">
        <v>1452</v>
      </c>
      <c r="Q14814" s="267" t="s">
        <v>1445</v>
      </c>
      <c r="S14814" s="267">
        <v>138</v>
      </c>
      <c r="T14814" s="267" t="s">
        <v>13</v>
      </c>
      <c r="U14814" s="267" t="s">
        <v>1458</v>
      </c>
      <c r="V14814" s="267" t="s">
        <v>13</v>
      </c>
      <c r="W14814" s="267">
        <v>38867</v>
      </c>
      <c r="X14814" s="267" t="s">
        <v>1615</v>
      </c>
      <c r="Y14814" s="267" t="s">
        <v>1452</v>
      </c>
      <c r="AD14814" s="267" t="s">
        <v>13</v>
      </c>
      <c r="AF14814" s="267" t="s">
        <v>24</v>
      </c>
      <c r="AG14814" s="267" t="s">
        <v>24</v>
      </c>
    </row>
    <row r="14815" spans="3:33">
      <c r="C14815" s="267" t="s">
        <v>1628</v>
      </c>
      <c r="D14815" s="267" t="s">
        <v>727</v>
      </c>
      <c r="E14815" s="267">
        <v>1272</v>
      </c>
      <c r="F14815" s="267" t="s">
        <v>1444</v>
      </c>
      <c r="G14815" s="267" t="s">
        <v>1445</v>
      </c>
      <c r="H14815" s="267">
        <v>1</v>
      </c>
      <c r="I14815" s="267" t="s">
        <v>584</v>
      </c>
      <c r="J14815" s="267" t="s">
        <v>1614</v>
      </c>
      <c r="O14815" s="267" t="s">
        <v>24</v>
      </c>
      <c r="P14815" s="267" t="s">
        <v>1452</v>
      </c>
      <c r="Q14815" s="267" t="s">
        <v>1445</v>
      </c>
      <c r="S14815" s="267">
        <v>138</v>
      </c>
      <c r="T14815" s="267" t="s">
        <v>13</v>
      </c>
      <c r="U14815" s="267" t="s">
        <v>1458</v>
      </c>
      <c r="V14815" s="267" t="s">
        <v>13</v>
      </c>
      <c r="W14815" s="267">
        <v>38867</v>
      </c>
      <c r="X14815" s="267" t="s">
        <v>1619</v>
      </c>
      <c r="Y14815" s="267" t="s">
        <v>1452</v>
      </c>
      <c r="AD14815" s="267" t="s">
        <v>13</v>
      </c>
      <c r="AF14815" s="267" t="s">
        <v>24</v>
      </c>
      <c r="AG14815" s="267" t="s">
        <v>24</v>
      </c>
    </row>
    <row r="14816" spans="3:33">
      <c r="C14816" s="267" t="s">
        <v>1628</v>
      </c>
      <c r="D14816" s="267" t="s">
        <v>727</v>
      </c>
      <c r="E14816" s="267">
        <v>2733</v>
      </c>
      <c r="F14816" s="267" t="s">
        <v>1444</v>
      </c>
      <c r="G14816" s="267" t="s">
        <v>1445</v>
      </c>
      <c r="H14816" s="267">
        <v>1</v>
      </c>
      <c r="I14816" s="267" t="s">
        <v>584</v>
      </c>
      <c r="J14816" s="267" t="s">
        <v>1614</v>
      </c>
      <c r="O14816" s="267" t="s">
        <v>13</v>
      </c>
      <c r="P14816" s="267" t="s">
        <v>1452</v>
      </c>
      <c r="Q14816" s="267" t="s">
        <v>1445</v>
      </c>
      <c r="S14816" s="267">
        <v>138</v>
      </c>
      <c r="T14816" s="267" t="s">
        <v>13</v>
      </c>
      <c r="U14816" s="267" t="s">
        <v>1472</v>
      </c>
      <c r="V14816" s="267" t="s">
        <v>13</v>
      </c>
      <c r="W14816" s="267">
        <v>38867</v>
      </c>
      <c r="X14816" s="267" t="s">
        <v>1452</v>
      </c>
      <c r="Y14816" s="267" t="s">
        <v>1452</v>
      </c>
      <c r="AD14816" s="267" t="s">
        <v>13</v>
      </c>
      <c r="AF14816" s="267" t="s">
        <v>24</v>
      </c>
      <c r="AG14816" s="267" t="s">
        <v>24</v>
      </c>
    </row>
    <row r="14817" spans="3:33">
      <c r="C14817" s="267" t="s">
        <v>1628</v>
      </c>
      <c r="D14817" s="267" t="s">
        <v>727</v>
      </c>
      <c r="E14817" s="267">
        <v>12680</v>
      </c>
      <c r="F14817" s="267" t="s">
        <v>1444</v>
      </c>
      <c r="H14817" s="267">
        <v>1</v>
      </c>
      <c r="I14817" s="267" t="s">
        <v>584</v>
      </c>
      <c r="J14817" s="267" t="s">
        <v>1614</v>
      </c>
      <c r="P14817" s="267" t="s">
        <v>1452</v>
      </c>
      <c r="Q14817" s="267" t="s">
        <v>1445</v>
      </c>
      <c r="S14817" s="267">
        <v>138</v>
      </c>
      <c r="U14817" s="267" t="s">
        <v>1464</v>
      </c>
      <c r="V14817" s="267" t="s">
        <v>13</v>
      </c>
      <c r="W14817" s="267">
        <v>38867</v>
      </c>
      <c r="X14817" s="267" t="s">
        <v>1633</v>
      </c>
      <c r="Y14817" s="267" t="s">
        <v>1452</v>
      </c>
      <c r="AF14817" s="267" t="s">
        <v>24</v>
      </c>
      <c r="AG14817" s="267" t="s">
        <v>24</v>
      </c>
    </row>
    <row r="14818" spans="3:33">
      <c r="C14818" s="267" t="s">
        <v>1628</v>
      </c>
      <c r="D14818" s="267" t="s">
        <v>727</v>
      </c>
      <c r="E14818" s="267">
        <v>12114</v>
      </c>
      <c r="F14818" s="267" t="s">
        <v>1444</v>
      </c>
      <c r="G14818" s="267" t="s">
        <v>1445</v>
      </c>
      <c r="H14818" s="267">
        <v>1</v>
      </c>
      <c r="I14818" s="267" t="s">
        <v>584</v>
      </c>
      <c r="J14818" s="267" t="s">
        <v>1614</v>
      </c>
      <c r="O14818" s="267" t="s">
        <v>13</v>
      </c>
      <c r="P14818" s="267" t="s">
        <v>1452</v>
      </c>
      <c r="Q14818" s="267" t="s">
        <v>1445</v>
      </c>
      <c r="S14818" s="267">
        <v>138</v>
      </c>
      <c r="T14818" s="267" t="s">
        <v>24</v>
      </c>
      <c r="U14818" s="267" t="s">
        <v>1609</v>
      </c>
      <c r="V14818" s="267" t="s">
        <v>13</v>
      </c>
      <c r="W14818" s="267">
        <v>38867</v>
      </c>
      <c r="X14818" s="267" t="s">
        <v>1632</v>
      </c>
      <c r="Y14818" s="267" t="s">
        <v>1452</v>
      </c>
      <c r="AD14818" s="267" t="s">
        <v>24</v>
      </c>
      <c r="AG14818" s="267" t="s">
        <v>24</v>
      </c>
    </row>
    <row r="14819" spans="3:33">
      <c r="C14819" s="267" t="s">
        <v>1628</v>
      </c>
      <c r="D14819" s="267" t="s">
        <v>727</v>
      </c>
      <c r="E14819" s="267">
        <v>9572</v>
      </c>
      <c r="F14819" s="267" t="s">
        <v>1444</v>
      </c>
      <c r="H14819" s="267">
        <v>1</v>
      </c>
      <c r="I14819" s="267" t="s">
        <v>584</v>
      </c>
      <c r="J14819" s="267" t="s">
        <v>1614</v>
      </c>
      <c r="O14819" s="267" t="s">
        <v>24</v>
      </c>
      <c r="P14819" s="267" t="s">
        <v>1452</v>
      </c>
      <c r="Q14819" s="267" t="s">
        <v>1445</v>
      </c>
      <c r="S14819" s="267">
        <v>138</v>
      </c>
      <c r="U14819" s="267" t="s">
        <v>1631</v>
      </c>
      <c r="V14819" s="267" t="s">
        <v>13</v>
      </c>
      <c r="W14819" s="267">
        <v>38867</v>
      </c>
      <c r="X14819" s="267" t="s">
        <v>1452</v>
      </c>
      <c r="Y14819" s="267" t="s">
        <v>1452</v>
      </c>
      <c r="AD14819" s="267" t="s">
        <v>13</v>
      </c>
      <c r="AF14819" s="267" t="s">
        <v>24</v>
      </c>
    </row>
    <row r="14820" spans="3:33">
      <c r="C14820" s="267" t="s">
        <v>1628</v>
      </c>
      <c r="D14820" s="267" t="s">
        <v>727</v>
      </c>
      <c r="E14820" s="267">
        <v>290</v>
      </c>
      <c r="F14820" s="267" t="s">
        <v>1444</v>
      </c>
      <c r="H14820" s="267">
        <v>1</v>
      </c>
      <c r="I14820" s="267" t="s">
        <v>584</v>
      </c>
      <c r="J14820" s="267" t="s">
        <v>1614</v>
      </c>
      <c r="O14820" s="267" t="s">
        <v>24</v>
      </c>
      <c r="P14820" s="267" t="s">
        <v>1452</v>
      </c>
      <c r="Q14820" s="267" t="s">
        <v>1445</v>
      </c>
      <c r="S14820" s="267">
        <v>138</v>
      </c>
      <c r="U14820" s="267" t="s">
        <v>1595</v>
      </c>
      <c r="V14820" s="267" t="s">
        <v>13</v>
      </c>
      <c r="W14820" s="267">
        <v>38867</v>
      </c>
      <c r="X14820" s="267" t="s">
        <v>1452</v>
      </c>
      <c r="Y14820" s="267" t="s">
        <v>1452</v>
      </c>
      <c r="AD14820" s="267" t="s">
        <v>13</v>
      </c>
      <c r="AF14820" s="267" t="s">
        <v>24</v>
      </c>
      <c r="AG14820" s="267" t="s">
        <v>24</v>
      </c>
    </row>
    <row r="14821" spans="3:33">
      <c r="C14821" s="267" t="s">
        <v>1628</v>
      </c>
      <c r="D14821" s="267" t="s">
        <v>727</v>
      </c>
      <c r="E14821" s="267">
        <v>476</v>
      </c>
      <c r="F14821" s="267" t="s">
        <v>1444</v>
      </c>
      <c r="G14821" s="267" t="s">
        <v>1445</v>
      </c>
      <c r="H14821" s="267">
        <v>1</v>
      </c>
      <c r="I14821" s="267" t="s">
        <v>584</v>
      </c>
      <c r="J14821" s="267" t="s">
        <v>1614</v>
      </c>
      <c r="O14821" s="267" t="s">
        <v>24</v>
      </c>
      <c r="P14821" s="267" t="s">
        <v>1452</v>
      </c>
      <c r="Q14821" s="267" t="s">
        <v>1445</v>
      </c>
      <c r="S14821" s="267">
        <v>138</v>
      </c>
      <c r="U14821" s="267" t="s">
        <v>1630</v>
      </c>
      <c r="V14821" s="267" t="s">
        <v>13</v>
      </c>
      <c r="W14821" s="267">
        <v>38867</v>
      </c>
      <c r="X14821" s="267" t="s">
        <v>1452</v>
      </c>
      <c r="Y14821" s="267" t="s">
        <v>1452</v>
      </c>
      <c r="AD14821" s="267" t="s">
        <v>13</v>
      </c>
      <c r="AF14821" s="267" t="s">
        <v>24</v>
      </c>
    </row>
    <row r="14822" spans="3:33">
      <c r="C14822" s="267" t="s">
        <v>1628</v>
      </c>
      <c r="D14822" s="267" t="s">
        <v>727</v>
      </c>
      <c r="E14822" s="267">
        <v>3637</v>
      </c>
      <c r="F14822" s="267" t="s">
        <v>1444</v>
      </c>
      <c r="H14822" s="267">
        <v>1</v>
      </c>
      <c r="I14822" s="267" t="s">
        <v>584</v>
      </c>
      <c r="J14822" s="267" t="s">
        <v>1614</v>
      </c>
      <c r="O14822" s="267" t="s">
        <v>24</v>
      </c>
      <c r="P14822" s="267" t="s">
        <v>1452</v>
      </c>
      <c r="Q14822" s="267" t="s">
        <v>1445</v>
      </c>
      <c r="S14822" s="267">
        <v>138</v>
      </c>
      <c r="U14822" s="267" t="s">
        <v>1604</v>
      </c>
      <c r="V14822" s="267" t="s">
        <v>13</v>
      </c>
      <c r="W14822" s="267">
        <v>38867</v>
      </c>
      <c r="X14822" s="267" t="s">
        <v>1452</v>
      </c>
      <c r="Y14822" s="267" t="s">
        <v>1452</v>
      </c>
      <c r="AD14822" s="267" t="s">
        <v>13</v>
      </c>
      <c r="AF14822" s="267" t="s">
        <v>24</v>
      </c>
      <c r="AG14822" s="267" t="s">
        <v>24</v>
      </c>
    </row>
    <row r="14823" spans="3:33">
      <c r="C14823" s="267" t="s">
        <v>1628</v>
      </c>
      <c r="D14823" s="267" t="s">
        <v>727</v>
      </c>
      <c r="E14823" s="267">
        <v>5610</v>
      </c>
      <c r="F14823" s="267" t="s">
        <v>1444</v>
      </c>
      <c r="H14823" s="267">
        <v>1</v>
      </c>
      <c r="I14823" s="267" t="s">
        <v>584</v>
      </c>
      <c r="J14823" s="267" t="s">
        <v>1614</v>
      </c>
      <c r="O14823" s="267" t="s">
        <v>24</v>
      </c>
      <c r="P14823" s="267" t="s">
        <v>1452</v>
      </c>
      <c r="Q14823" s="267" t="s">
        <v>1445</v>
      </c>
      <c r="S14823" s="267">
        <v>138</v>
      </c>
      <c r="U14823" s="267" t="s">
        <v>1603</v>
      </c>
      <c r="V14823" s="267" t="s">
        <v>13</v>
      </c>
      <c r="W14823" s="267">
        <v>38867</v>
      </c>
      <c r="X14823" s="267" t="s">
        <v>1452</v>
      </c>
      <c r="Y14823" s="267" t="s">
        <v>1452</v>
      </c>
      <c r="AD14823" s="267" t="s">
        <v>13</v>
      </c>
      <c r="AF14823" s="267" t="s">
        <v>24</v>
      </c>
      <c r="AG14823" s="267" t="s">
        <v>24</v>
      </c>
    </row>
    <row r="14824" spans="3:33">
      <c r="C14824" s="267" t="s">
        <v>1628</v>
      </c>
      <c r="D14824" s="267" t="s">
        <v>727</v>
      </c>
      <c r="E14824" s="267">
        <v>160</v>
      </c>
      <c r="F14824" s="267" t="s">
        <v>1444</v>
      </c>
      <c r="G14824" s="267" t="s">
        <v>1445</v>
      </c>
      <c r="H14824" s="267">
        <v>1</v>
      </c>
      <c r="I14824" s="267" t="s">
        <v>584</v>
      </c>
      <c r="J14824" s="267" t="s">
        <v>1614</v>
      </c>
      <c r="O14824" s="267" t="s">
        <v>24</v>
      </c>
      <c r="P14824" s="267" t="s">
        <v>1452</v>
      </c>
      <c r="Q14824" s="267" t="s">
        <v>1445</v>
      </c>
      <c r="S14824" s="267">
        <v>138</v>
      </c>
      <c r="T14824" s="267" t="s">
        <v>13</v>
      </c>
      <c r="U14824" s="267" t="s">
        <v>1475</v>
      </c>
      <c r="V14824" s="267" t="s">
        <v>13</v>
      </c>
      <c r="W14824" s="267">
        <v>38867</v>
      </c>
      <c r="X14824" s="267" t="s">
        <v>1629</v>
      </c>
      <c r="Y14824" s="267" t="s">
        <v>1452</v>
      </c>
      <c r="AD14824" s="267" t="s">
        <v>13</v>
      </c>
      <c r="AF14824" s="267" t="s">
        <v>24</v>
      </c>
      <c r="AG14824" s="267" t="s">
        <v>24</v>
      </c>
    </row>
    <row r="14825" spans="3:33">
      <c r="C14825" s="267" t="s">
        <v>1628</v>
      </c>
      <c r="D14825" s="267" t="s">
        <v>727</v>
      </c>
      <c r="E14825" s="267">
        <v>1354</v>
      </c>
      <c r="F14825" s="267" t="s">
        <v>1444</v>
      </c>
      <c r="G14825" s="267" t="s">
        <v>1445</v>
      </c>
      <c r="H14825" s="267">
        <v>1</v>
      </c>
      <c r="I14825" s="267" t="s">
        <v>584</v>
      </c>
      <c r="J14825" s="267" t="s">
        <v>1614</v>
      </c>
      <c r="O14825" s="267" t="s">
        <v>24</v>
      </c>
      <c r="P14825" s="267" t="s">
        <v>1452</v>
      </c>
      <c r="Q14825" s="267" t="s">
        <v>1445</v>
      </c>
      <c r="S14825" s="267">
        <v>138</v>
      </c>
      <c r="T14825" s="267" t="s">
        <v>13</v>
      </c>
      <c r="U14825" s="267" t="s">
        <v>1451</v>
      </c>
      <c r="V14825" s="267" t="s">
        <v>13</v>
      </c>
      <c r="W14825" s="267">
        <v>38867</v>
      </c>
      <c r="X14825" s="267" t="s">
        <v>1618</v>
      </c>
      <c r="Y14825" s="267" t="s">
        <v>1452</v>
      </c>
      <c r="AD14825" s="267" t="s">
        <v>13</v>
      </c>
      <c r="AF14825" s="267" t="s">
        <v>24</v>
      </c>
      <c r="AG14825" s="267" t="s">
        <v>24</v>
      </c>
    </row>
    <row r="14826" spans="3:33">
      <c r="C14826" s="267" t="s">
        <v>1628</v>
      </c>
      <c r="D14826" s="267" t="s">
        <v>727</v>
      </c>
      <c r="E14826" s="267">
        <v>1</v>
      </c>
      <c r="F14826" s="267" t="s">
        <v>1444</v>
      </c>
      <c r="G14826" s="267" t="s">
        <v>1445</v>
      </c>
      <c r="H14826" s="267">
        <v>1</v>
      </c>
      <c r="I14826" s="267" t="s">
        <v>584</v>
      </c>
      <c r="J14826" s="267" t="s">
        <v>1614</v>
      </c>
      <c r="O14826" s="267" t="s">
        <v>13</v>
      </c>
      <c r="P14826" s="267" t="s">
        <v>1452</v>
      </c>
      <c r="Q14826" s="267" t="s">
        <v>1445</v>
      </c>
      <c r="S14826" s="267">
        <v>138</v>
      </c>
      <c r="T14826" s="267" t="s">
        <v>13</v>
      </c>
      <c r="U14826" s="267" t="s">
        <v>1446</v>
      </c>
      <c r="V14826" s="267" t="s">
        <v>24</v>
      </c>
      <c r="W14826" s="267">
        <v>38867</v>
      </c>
      <c r="X14826" s="267" t="s">
        <v>1452</v>
      </c>
      <c r="Y14826" s="267" t="s">
        <v>1452</v>
      </c>
      <c r="AD14826" s="267" t="s">
        <v>13</v>
      </c>
      <c r="AF14826" s="267" t="s">
        <v>24</v>
      </c>
      <c r="AG14826" s="267" t="s">
        <v>24</v>
      </c>
    </row>
    <row r="14827" spans="3:33">
      <c r="C14827" s="267" t="s">
        <v>1628</v>
      </c>
      <c r="D14827" s="267" t="s">
        <v>727</v>
      </c>
      <c r="E14827" s="267">
        <v>400</v>
      </c>
      <c r="F14827" s="267" t="s">
        <v>1444</v>
      </c>
      <c r="H14827" s="267">
        <v>1</v>
      </c>
      <c r="I14827" s="267" t="s">
        <v>584</v>
      </c>
      <c r="J14827" s="267" t="s">
        <v>1614</v>
      </c>
      <c r="O14827" s="267" t="s">
        <v>24</v>
      </c>
      <c r="P14827" s="267" t="s">
        <v>1452</v>
      </c>
      <c r="Q14827" s="267" t="s">
        <v>1445</v>
      </c>
      <c r="S14827" s="267">
        <v>138</v>
      </c>
      <c r="U14827" s="267" t="s">
        <v>1600</v>
      </c>
      <c r="V14827" s="267" t="s">
        <v>13</v>
      </c>
      <c r="W14827" s="267">
        <v>38867</v>
      </c>
      <c r="X14827" s="267" t="s">
        <v>1452</v>
      </c>
      <c r="Y14827" s="267" t="s">
        <v>1452</v>
      </c>
      <c r="AD14827" s="267" t="s">
        <v>13</v>
      </c>
      <c r="AF14827" s="267" t="s">
        <v>24</v>
      </c>
      <c r="AG14827" s="267" t="s">
        <v>24</v>
      </c>
    </row>
    <row r="14828" spans="3:33">
      <c r="C14828" s="267" t="s">
        <v>1628</v>
      </c>
      <c r="D14828" s="267" t="s">
        <v>727</v>
      </c>
      <c r="E14828" s="267">
        <v>10634</v>
      </c>
      <c r="F14828" s="267" t="s">
        <v>1444</v>
      </c>
      <c r="G14828" s="267" t="s">
        <v>1445</v>
      </c>
      <c r="H14828" s="267">
        <v>1</v>
      </c>
      <c r="I14828" s="267" t="s">
        <v>584</v>
      </c>
      <c r="J14828" s="267" t="s">
        <v>1614</v>
      </c>
      <c r="O14828" s="267" t="s">
        <v>24</v>
      </c>
      <c r="P14828" s="267" t="s">
        <v>1452</v>
      </c>
      <c r="Q14828" s="267" t="s">
        <v>1445</v>
      </c>
      <c r="S14828" s="267">
        <v>138</v>
      </c>
      <c r="T14828" s="267" t="s">
        <v>13</v>
      </c>
      <c r="U14828" s="267" t="s">
        <v>1473</v>
      </c>
      <c r="V14828" s="267" t="s">
        <v>13</v>
      </c>
      <c r="W14828" s="267">
        <v>38867</v>
      </c>
      <c r="X14828" s="267" t="s">
        <v>1616</v>
      </c>
      <c r="Y14828" s="267" t="s">
        <v>1452</v>
      </c>
      <c r="AD14828" s="267" t="s">
        <v>13</v>
      </c>
      <c r="AF14828" s="267" t="s">
        <v>24</v>
      </c>
      <c r="AG14828" s="267" t="s">
        <v>24</v>
      </c>
    </row>
    <row r="14829" spans="3:33">
      <c r="C14829" s="267" t="s">
        <v>1628</v>
      </c>
      <c r="D14829" s="267" t="s">
        <v>727</v>
      </c>
      <c r="E14829" s="267">
        <v>12114</v>
      </c>
      <c r="F14829" s="267" t="s">
        <v>1444</v>
      </c>
      <c r="G14829" s="267" t="s">
        <v>1445</v>
      </c>
      <c r="H14829" s="267">
        <v>1</v>
      </c>
      <c r="I14829" s="267" t="s">
        <v>584</v>
      </c>
      <c r="J14829" s="267" t="s">
        <v>1614</v>
      </c>
      <c r="O14829" s="267" t="s">
        <v>13</v>
      </c>
      <c r="P14829" s="267" t="s">
        <v>1452</v>
      </c>
      <c r="Q14829" s="267" t="s">
        <v>1445</v>
      </c>
      <c r="S14829" s="267">
        <v>138</v>
      </c>
      <c r="T14829" s="267" t="s">
        <v>24</v>
      </c>
      <c r="U14829" s="267" t="s">
        <v>1609</v>
      </c>
      <c r="V14829" s="267" t="s">
        <v>13</v>
      </c>
      <c r="W14829" s="267">
        <v>38867</v>
      </c>
      <c r="X14829" s="267">
        <v>3754</v>
      </c>
      <c r="Y14829" s="267" t="s">
        <v>1452</v>
      </c>
      <c r="AD14829" s="267" t="s">
        <v>24</v>
      </c>
      <c r="AG14829" s="267" t="s">
        <v>24</v>
      </c>
    </row>
    <row r="14830" spans="3:33">
      <c r="C14830" s="267" t="s">
        <v>1628</v>
      </c>
      <c r="D14830" s="267" t="s">
        <v>727</v>
      </c>
      <c r="E14830" s="267">
        <v>1272</v>
      </c>
      <c r="F14830" s="267" t="s">
        <v>1444</v>
      </c>
      <c r="G14830" s="267" t="s">
        <v>1445</v>
      </c>
      <c r="H14830" s="267">
        <v>1</v>
      </c>
      <c r="I14830" s="267" t="s">
        <v>584</v>
      </c>
      <c r="J14830" s="267" t="s">
        <v>1614</v>
      </c>
      <c r="O14830" s="267" t="s">
        <v>24</v>
      </c>
      <c r="P14830" s="267" t="s">
        <v>1452</v>
      </c>
      <c r="Q14830" s="267" t="s">
        <v>1445</v>
      </c>
      <c r="S14830" s="267">
        <v>138</v>
      </c>
      <c r="T14830" s="267" t="s">
        <v>13</v>
      </c>
      <c r="U14830" s="267" t="s">
        <v>1458</v>
      </c>
      <c r="V14830" s="267" t="s">
        <v>13</v>
      </c>
      <c r="W14830" s="267">
        <v>38867</v>
      </c>
      <c r="X14830" s="267" t="s">
        <v>1615</v>
      </c>
      <c r="Y14830" s="267" t="s">
        <v>1452</v>
      </c>
      <c r="AD14830" s="267" t="s">
        <v>13</v>
      </c>
      <c r="AF14830" s="267" t="s">
        <v>24</v>
      </c>
      <c r="AG14830" s="267" t="s">
        <v>24</v>
      </c>
    </row>
    <row r="14831" spans="3:33">
      <c r="C14831" s="267" t="s">
        <v>1628</v>
      </c>
      <c r="D14831" s="267" t="s">
        <v>727</v>
      </c>
      <c r="E14831" s="267">
        <v>1272</v>
      </c>
      <c r="F14831" s="267" t="s">
        <v>1444</v>
      </c>
      <c r="G14831" s="267" t="s">
        <v>1445</v>
      </c>
      <c r="H14831" s="267">
        <v>1</v>
      </c>
      <c r="I14831" s="267" t="s">
        <v>584</v>
      </c>
      <c r="J14831" s="267" t="s">
        <v>1614</v>
      </c>
      <c r="O14831" s="267" t="s">
        <v>24</v>
      </c>
      <c r="P14831" s="267" t="s">
        <v>1452</v>
      </c>
      <c r="Q14831" s="267" t="s">
        <v>1445</v>
      </c>
      <c r="S14831" s="267">
        <v>138</v>
      </c>
      <c r="T14831" s="267" t="s">
        <v>13</v>
      </c>
      <c r="U14831" s="267" t="s">
        <v>1458</v>
      </c>
      <c r="V14831" s="267" t="s">
        <v>13</v>
      </c>
      <c r="W14831" s="267">
        <v>38867</v>
      </c>
      <c r="X14831" s="267" t="s">
        <v>1619</v>
      </c>
      <c r="Y14831" s="267" t="s">
        <v>1452</v>
      </c>
      <c r="AD14831" s="267" t="s">
        <v>13</v>
      </c>
      <c r="AF14831" s="267" t="s">
        <v>24</v>
      </c>
      <c r="AG14831" s="267" t="s">
        <v>24</v>
      </c>
    </row>
    <row r="14832" spans="3:33">
      <c r="C14832" s="267" t="s">
        <v>1628</v>
      </c>
      <c r="D14832" s="267" t="s">
        <v>727</v>
      </c>
      <c r="E14832" s="267">
        <v>2733</v>
      </c>
      <c r="F14832" s="267" t="s">
        <v>1444</v>
      </c>
      <c r="G14832" s="267" t="s">
        <v>1445</v>
      </c>
      <c r="H14832" s="267">
        <v>1</v>
      </c>
      <c r="I14832" s="267" t="s">
        <v>584</v>
      </c>
      <c r="J14832" s="267" t="s">
        <v>1614</v>
      </c>
      <c r="O14832" s="267" t="s">
        <v>13</v>
      </c>
      <c r="P14832" s="267" t="s">
        <v>1452</v>
      </c>
      <c r="Q14832" s="267" t="s">
        <v>1445</v>
      </c>
      <c r="S14832" s="267">
        <v>138</v>
      </c>
      <c r="T14832" s="267" t="s">
        <v>13</v>
      </c>
      <c r="U14832" s="267" t="s">
        <v>1472</v>
      </c>
      <c r="V14832" s="267" t="s">
        <v>13</v>
      </c>
      <c r="W14832" s="267">
        <v>38867</v>
      </c>
      <c r="X14832" s="267" t="s">
        <v>1452</v>
      </c>
      <c r="Y14832" s="267" t="s">
        <v>1452</v>
      </c>
      <c r="AD14832" s="267" t="s">
        <v>13</v>
      </c>
      <c r="AF14832" s="267" t="s">
        <v>24</v>
      </c>
      <c r="AG14832" s="267" t="s">
        <v>24</v>
      </c>
    </row>
    <row r="14833" spans="3:33">
      <c r="C14833" s="267" t="s">
        <v>1628</v>
      </c>
      <c r="D14833" s="267" t="s">
        <v>727</v>
      </c>
      <c r="E14833" s="267">
        <v>12680</v>
      </c>
      <c r="F14833" s="267" t="s">
        <v>1444</v>
      </c>
      <c r="H14833" s="267">
        <v>1</v>
      </c>
      <c r="I14833" s="267" t="s">
        <v>584</v>
      </c>
      <c r="J14833" s="267" t="s">
        <v>1614</v>
      </c>
      <c r="P14833" s="267" t="s">
        <v>1452</v>
      </c>
      <c r="Q14833" s="267" t="s">
        <v>1445</v>
      </c>
      <c r="S14833" s="267">
        <v>138</v>
      </c>
      <c r="U14833" s="267" t="s">
        <v>1464</v>
      </c>
      <c r="V14833" s="267" t="s">
        <v>13</v>
      </c>
      <c r="W14833" s="267">
        <v>38867</v>
      </c>
      <c r="X14833" s="267" t="s">
        <v>1633</v>
      </c>
      <c r="Y14833" s="267" t="s">
        <v>1452</v>
      </c>
      <c r="AF14833" s="267" t="s">
        <v>24</v>
      </c>
      <c r="AG14833" s="267" t="s">
        <v>24</v>
      </c>
    </row>
    <row r="14834" spans="3:33">
      <c r="C14834" s="267" t="s">
        <v>1628</v>
      </c>
      <c r="D14834" s="267" t="s">
        <v>727</v>
      </c>
      <c r="E14834" s="267">
        <v>12114</v>
      </c>
      <c r="F14834" s="267" t="s">
        <v>1444</v>
      </c>
      <c r="G14834" s="267" t="s">
        <v>1445</v>
      </c>
      <c r="H14834" s="267">
        <v>1</v>
      </c>
      <c r="I14834" s="267" t="s">
        <v>584</v>
      </c>
      <c r="J14834" s="267" t="s">
        <v>1614</v>
      </c>
      <c r="O14834" s="267" t="s">
        <v>13</v>
      </c>
      <c r="P14834" s="267" t="s">
        <v>1452</v>
      </c>
      <c r="Q14834" s="267" t="s">
        <v>1445</v>
      </c>
      <c r="S14834" s="267">
        <v>138</v>
      </c>
      <c r="T14834" s="267" t="s">
        <v>24</v>
      </c>
      <c r="U14834" s="267" t="s">
        <v>1609</v>
      </c>
      <c r="V14834" s="267" t="s">
        <v>13</v>
      </c>
      <c r="W14834" s="267">
        <v>38867</v>
      </c>
      <c r="X14834" s="267" t="s">
        <v>1632</v>
      </c>
      <c r="Y14834" s="267" t="s">
        <v>1452</v>
      </c>
      <c r="AD14834" s="267" t="s">
        <v>24</v>
      </c>
      <c r="AG14834" s="267" t="s">
        <v>24</v>
      </c>
    </row>
    <row r="14835" spans="3:33">
      <c r="C14835" s="267" t="s">
        <v>1628</v>
      </c>
      <c r="D14835" s="267" t="s">
        <v>727</v>
      </c>
      <c r="E14835" s="267">
        <v>9572</v>
      </c>
      <c r="F14835" s="267" t="s">
        <v>1444</v>
      </c>
      <c r="H14835" s="267">
        <v>1</v>
      </c>
      <c r="I14835" s="267" t="s">
        <v>584</v>
      </c>
      <c r="J14835" s="267" t="s">
        <v>1614</v>
      </c>
      <c r="O14835" s="267" t="s">
        <v>24</v>
      </c>
      <c r="P14835" s="267" t="s">
        <v>1452</v>
      </c>
      <c r="Q14835" s="267" t="s">
        <v>1445</v>
      </c>
      <c r="S14835" s="267">
        <v>138</v>
      </c>
      <c r="U14835" s="267" t="s">
        <v>1631</v>
      </c>
      <c r="V14835" s="267" t="s">
        <v>13</v>
      </c>
      <c r="W14835" s="267">
        <v>38867</v>
      </c>
      <c r="X14835" s="267" t="s">
        <v>1452</v>
      </c>
      <c r="Y14835" s="267" t="s">
        <v>1452</v>
      </c>
      <c r="AD14835" s="267" t="s">
        <v>13</v>
      </c>
      <c r="AF14835" s="267" t="s">
        <v>24</v>
      </c>
    </row>
    <row r="14836" spans="3:33">
      <c r="C14836" s="267" t="s">
        <v>1628</v>
      </c>
      <c r="D14836" s="267" t="s">
        <v>727</v>
      </c>
      <c r="E14836" s="267">
        <v>290</v>
      </c>
      <c r="F14836" s="267" t="s">
        <v>1444</v>
      </c>
      <c r="H14836" s="267">
        <v>1</v>
      </c>
      <c r="I14836" s="267" t="s">
        <v>584</v>
      </c>
      <c r="J14836" s="267" t="s">
        <v>1614</v>
      </c>
      <c r="O14836" s="267" t="s">
        <v>24</v>
      </c>
      <c r="P14836" s="267" t="s">
        <v>1452</v>
      </c>
      <c r="Q14836" s="267" t="s">
        <v>1445</v>
      </c>
      <c r="S14836" s="267">
        <v>138</v>
      </c>
      <c r="U14836" s="267" t="s">
        <v>1595</v>
      </c>
      <c r="V14836" s="267" t="s">
        <v>13</v>
      </c>
      <c r="W14836" s="267">
        <v>38867</v>
      </c>
      <c r="X14836" s="267" t="s">
        <v>1452</v>
      </c>
      <c r="Y14836" s="267" t="s">
        <v>1452</v>
      </c>
      <c r="AD14836" s="267" t="s">
        <v>13</v>
      </c>
      <c r="AF14836" s="267" t="s">
        <v>24</v>
      </c>
      <c r="AG14836" s="267" t="s">
        <v>24</v>
      </c>
    </row>
    <row r="14837" spans="3:33">
      <c r="C14837" s="267" t="s">
        <v>1628</v>
      </c>
      <c r="D14837" s="267" t="s">
        <v>727</v>
      </c>
      <c r="E14837" s="267">
        <v>476</v>
      </c>
      <c r="F14837" s="267" t="s">
        <v>1444</v>
      </c>
      <c r="G14837" s="267" t="s">
        <v>1445</v>
      </c>
      <c r="H14837" s="267">
        <v>1</v>
      </c>
      <c r="I14837" s="267" t="s">
        <v>584</v>
      </c>
      <c r="J14837" s="267" t="s">
        <v>1614</v>
      </c>
      <c r="O14837" s="267" t="s">
        <v>24</v>
      </c>
      <c r="P14837" s="267" t="s">
        <v>1452</v>
      </c>
      <c r="Q14837" s="267" t="s">
        <v>1445</v>
      </c>
      <c r="S14837" s="267">
        <v>138</v>
      </c>
      <c r="U14837" s="267" t="s">
        <v>1630</v>
      </c>
      <c r="V14837" s="267" t="s">
        <v>13</v>
      </c>
      <c r="W14837" s="267">
        <v>38867</v>
      </c>
      <c r="X14837" s="267" t="s">
        <v>1452</v>
      </c>
      <c r="Y14837" s="267" t="s">
        <v>1452</v>
      </c>
      <c r="AD14837" s="267" t="s">
        <v>13</v>
      </c>
      <c r="AF14837" s="267" t="s">
        <v>24</v>
      </c>
    </row>
    <row r="14838" spans="3:33">
      <c r="C14838" s="267" t="s">
        <v>1628</v>
      </c>
      <c r="D14838" s="267" t="s">
        <v>727</v>
      </c>
      <c r="E14838" s="267">
        <v>3637</v>
      </c>
      <c r="F14838" s="267" t="s">
        <v>1444</v>
      </c>
      <c r="H14838" s="267">
        <v>1</v>
      </c>
      <c r="I14838" s="267" t="s">
        <v>584</v>
      </c>
      <c r="J14838" s="267" t="s">
        <v>1614</v>
      </c>
      <c r="O14838" s="267" t="s">
        <v>24</v>
      </c>
      <c r="P14838" s="267" t="s">
        <v>1452</v>
      </c>
      <c r="Q14838" s="267" t="s">
        <v>1445</v>
      </c>
      <c r="S14838" s="267">
        <v>138</v>
      </c>
      <c r="U14838" s="267" t="s">
        <v>1604</v>
      </c>
      <c r="V14838" s="267" t="s">
        <v>13</v>
      </c>
      <c r="W14838" s="267">
        <v>38867</v>
      </c>
      <c r="X14838" s="267" t="s">
        <v>1452</v>
      </c>
      <c r="Y14838" s="267" t="s">
        <v>1452</v>
      </c>
      <c r="AD14838" s="267" t="s">
        <v>13</v>
      </c>
      <c r="AF14838" s="267" t="s">
        <v>24</v>
      </c>
      <c r="AG14838" s="267" t="s">
        <v>24</v>
      </c>
    </row>
    <row r="14839" spans="3:33">
      <c r="C14839" s="267" t="s">
        <v>1628</v>
      </c>
      <c r="D14839" s="267" t="s">
        <v>727</v>
      </c>
      <c r="E14839" s="267">
        <v>5610</v>
      </c>
      <c r="F14839" s="267" t="s">
        <v>1444</v>
      </c>
      <c r="H14839" s="267">
        <v>1</v>
      </c>
      <c r="I14839" s="267" t="s">
        <v>584</v>
      </c>
      <c r="J14839" s="267" t="s">
        <v>1614</v>
      </c>
      <c r="O14839" s="267" t="s">
        <v>24</v>
      </c>
      <c r="P14839" s="267" t="s">
        <v>1452</v>
      </c>
      <c r="Q14839" s="267" t="s">
        <v>1445</v>
      </c>
      <c r="S14839" s="267">
        <v>138</v>
      </c>
      <c r="U14839" s="267" t="s">
        <v>1603</v>
      </c>
      <c r="V14839" s="267" t="s">
        <v>13</v>
      </c>
      <c r="W14839" s="267">
        <v>38867</v>
      </c>
      <c r="X14839" s="267" t="s">
        <v>1452</v>
      </c>
      <c r="Y14839" s="267" t="s">
        <v>1452</v>
      </c>
      <c r="AD14839" s="267" t="s">
        <v>13</v>
      </c>
      <c r="AF14839" s="267" t="s">
        <v>24</v>
      </c>
      <c r="AG14839" s="267" t="s">
        <v>24</v>
      </c>
    </row>
    <row r="14840" spans="3:33">
      <c r="C14840" s="267" t="s">
        <v>1628</v>
      </c>
      <c r="D14840" s="267" t="s">
        <v>727</v>
      </c>
      <c r="E14840" s="267">
        <v>160</v>
      </c>
      <c r="F14840" s="267" t="s">
        <v>1444</v>
      </c>
      <c r="G14840" s="267" t="s">
        <v>1445</v>
      </c>
      <c r="H14840" s="267">
        <v>1</v>
      </c>
      <c r="I14840" s="267" t="s">
        <v>584</v>
      </c>
      <c r="J14840" s="267" t="s">
        <v>1614</v>
      </c>
      <c r="O14840" s="267" t="s">
        <v>24</v>
      </c>
      <c r="P14840" s="267" t="s">
        <v>1452</v>
      </c>
      <c r="Q14840" s="267" t="s">
        <v>1445</v>
      </c>
      <c r="S14840" s="267">
        <v>138</v>
      </c>
      <c r="T14840" s="267" t="s">
        <v>13</v>
      </c>
      <c r="U14840" s="267" t="s">
        <v>1475</v>
      </c>
      <c r="V14840" s="267" t="s">
        <v>13</v>
      </c>
      <c r="W14840" s="267">
        <v>38867</v>
      </c>
      <c r="X14840" s="267" t="s">
        <v>1629</v>
      </c>
      <c r="Y14840" s="267" t="s">
        <v>1452</v>
      </c>
      <c r="AD14840" s="267" t="s">
        <v>13</v>
      </c>
      <c r="AF14840" s="267" t="s">
        <v>24</v>
      </c>
      <c r="AG14840" s="267" t="s">
        <v>24</v>
      </c>
    </row>
    <row r="14841" spans="3:33">
      <c r="C14841" s="267" t="s">
        <v>1628</v>
      </c>
      <c r="D14841" s="267" t="s">
        <v>727</v>
      </c>
      <c r="E14841" s="267">
        <v>1354</v>
      </c>
      <c r="F14841" s="267" t="s">
        <v>1444</v>
      </c>
      <c r="G14841" s="267" t="s">
        <v>1445</v>
      </c>
      <c r="H14841" s="267">
        <v>1</v>
      </c>
      <c r="I14841" s="267" t="s">
        <v>584</v>
      </c>
      <c r="J14841" s="267" t="s">
        <v>1614</v>
      </c>
      <c r="O14841" s="267" t="s">
        <v>24</v>
      </c>
      <c r="P14841" s="267" t="s">
        <v>1452</v>
      </c>
      <c r="Q14841" s="267" t="s">
        <v>1445</v>
      </c>
      <c r="S14841" s="267">
        <v>138</v>
      </c>
      <c r="T14841" s="267" t="s">
        <v>13</v>
      </c>
      <c r="U14841" s="267" t="s">
        <v>1451</v>
      </c>
      <c r="V14841" s="267" t="s">
        <v>13</v>
      </c>
      <c r="W14841" s="267">
        <v>38867</v>
      </c>
      <c r="X14841" s="267" t="s">
        <v>1618</v>
      </c>
      <c r="Y14841" s="267" t="s">
        <v>1452</v>
      </c>
      <c r="AD14841" s="267" t="s">
        <v>13</v>
      </c>
      <c r="AF14841" s="267" t="s">
        <v>24</v>
      </c>
      <c r="AG14841" s="267" t="s">
        <v>24</v>
      </c>
    </row>
    <row r="14842" spans="3:33">
      <c r="C14842" s="267" t="s">
        <v>1628</v>
      </c>
      <c r="D14842" s="267" t="s">
        <v>727</v>
      </c>
      <c r="E14842" s="267">
        <v>1</v>
      </c>
      <c r="F14842" s="267" t="s">
        <v>1444</v>
      </c>
      <c r="G14842" s="267" t="s">
        <v>1445</v>
      </c>
      <c r="H14842" s="267">
        <v>1</v>
      </c>
      <c r="I14842" s="267" t="s">
        <v>584</v>
      </c>
      <c r="J14842" s="267" t="s">
        <v>1614</v>
      </c>
      <c r="O14842" s="267" t="s">
        <v>13</v>
      </c>
      <c r="P14842" s="267" t="s">
        <v>1452</v>
      </c>
      <c r="Q14842" s="267" t="s">
        <v>1445</v>
      </c>
      <c r="S14842" s="267">
        <v>138</v>
      </c>
      <c r="T14842" s="267" t="s">
        <v>13</v>
      </c>
      <c r="U14842" s="267" t="s">
        <v>1446</v>
      </c>
      <c r="V14842" s="267" t="s">
        <v>24</v>
      </c>
      <c r="W14842" s="267">
        <v>38867</v>
      </c>
      <c r="X14842" s="267" t="s">
        <v>1452</v>
      </c>
      <c r="Y14842" s="267" t="s">
        <v>1452</v>
      </c>
      <c r="AD14842" s="267" t="s">
        <v>13</v>
      </c>
      <c r="AF14842" s="267" t="s">
        <v>24</v>
      </c>
      <c r="AG14842" s="267" t="s">
        <v>24</v>
      </c>
    </row>
    <row r="14843" spans="3:33">
      <c r="C14843" s="267" t="s">
        <v>1628</v>
      </c>
      <c r="D14843" s="267" t="s">
        <v>727</v>
      </c>
      <c r="E14843" s="267">
        <v>400</v>
      </c>
      <c r="F14843" s="267" t="s">
        <v>1444</v>
      </c>
      <c r="H14843" s="267">
        <v>1</v>
      </c>
      <c r="I14843" s="267" t="s">
        <v>584</v>
      </c>
      <c r="J14843" s="267" t="s">
        <v>1614</v>
      </c>
      <c r="O14843" s="267" t="s">
        <v>24</v>
      </c>
      <c r="P14843" s="267" t="s">
        <v>1452</v>
      </c>
      <c r="Q14843" s="267" t="s">
        <v>1445</v>
      </c>
      <c r="S14843" s="267">
        <v>138</v>
      </c>
      <c r="U14843" s="267" t="s">
        <v>1600</v>
      </c>
      <c r="V14843" s="267" t="s">
        <v>13</v>
      </c>
      <c r="W14843" s="267">
        <v>38867</v>
      </c>
      <c r="X14843" s="267" t="s">
        <v>1452</v>
      </c>
      <c r="Y14843" s="267" t="s">
        <v>1452</v>
      </c>
      <c r="AD14843" s="267" t="s">
        <v>13</v>
      </c>
      <c r="AF14843" s="267" t="s">
        <v>24</v>
      </c>
      <c r="AG14843" s="267" t="s">
        <v>24</v>
      </c>
    </row>
    <row r="14844" spans="3:33">
      <c r="C14844" s="267" t="s">
        <v>1628</v>
      </c>
      <c r="D14844" s="267" t="s">
        <v>727</v>
      </c>
      <c r="E14844" s="267">
        <v>10634</v>
      </c>
      <c r="F14844" s="267" t="s">
        <v>1444</v>
      </c>
      <c r="G14844" s="267" t="s">
        <v>1445</v>
      </c>
      <c r="H14844" s="267">
        <v>1</v>
      </c>
      <c r="I14844" s="267" t="s">
        <v>584</v>
      </c>
      <c r="J14844" s="267" t="s">
        <v>1614</v>
      </c>
      <c r="O14844" s="267" t="s">
        <v>24</v>
      </c>
      <c r="P14844" s="267" t="s">
        <v>1452</v>
      </c>
      <c r="Q14844" s="267" t="s">
        <v>1445</v>
      </c>
      <c r="S14844" s="267">
        <v>138</v>
      </c>
      <c r="T14844" s="267" t="s">
        <v>13</v>
      </c>
      <c r="U14844" s="267" t="s">
        <v>1473</v>
      </c>
      <c r="V14844" s="267" t="s">
        <v>13</v>
      </c>
      <c r="W14844" s="267">
        <v>38867</v>
      </c>
      <c r="X14844" s="267" t="s">
        <v>1616</v>
      </c>
      <c r="Y14844" s="267" t="s">
        <v>1452</v>
      </c>
      <c r="AD14844" s="267" t="s">
        <v>13</v>
      </c>
      <c r="AF14844" s="267" t="s">
        <v>24</v>
      </c>
      <c r="AG14844" s="267" t="s">
        <v>24</v>
      </c>
    </row>
    <row r="14845" spans="3:33">
      <c r="C14845" s="267" t="s">
        <v>1628</v>
      </c>
      <c r="D14845" s="267" t="s">
        <v>727</v>
      </c>
      <c r="E14845" s="267">
        <v>12114</v>
      </c>
      <c r="F14845" s="267" t="s">
        <v>1444</v>
      </c>
      <c r="G14845" s="267" t="s">
        <v>1445</v>
      </c>
      <c r="H14845" s="267">
        <v>1</v>
      </c>
      <c r="I14845" s="267" t="s">
        <v>584</v>
      </c>
      <c r="J14845" s="267" t="s">
        <v>1614</v>
      </c>
      <c r="O14845" s="267" t="s">
        <v>13</v>
      </c>
      <c r="P14845" s="267" t="s">
        <v>1452</v>
      </c>
      <c r="Q14845" s="267" t="s">
        <v>1445</v>
      </c>
      <c r="S14845" s="267">
        <v>138</v>
      </c>
      <c r="T14845" s="267" t="s">
        <v>24</v>
      </c>
      <c r="U14845" s="267" t="s">
        <v>1609</v>
      </c>
      <c r="V14845" s="267" t="s">
        <v>13</v>
      </c>
      <c r="W14845" s="267">
        <v>38867</v>
      </c>
      <c r="X14845" s="267">
        <v>3754</v>
      </c>
      <c r="Y14845" s="267" t="s">
        <v>1452</v>
      </c>
      <c r="AD14845" s="267" t="s">
        <v>24</v>
      </c>
      <c r="AG14845" s="267" t="s">
        <v>24</v>
      </c>
    </row>
    <row r="14846" spans="3:33">
      <c r="C14846" s="267" t="s">
        <v>1628</v>
      </c>
      <c r="D14846" s="267" t="s">
        <v>727</v>
      </c>
      <c r="E14846" s="267">
        <v>1272</v>
      </c>
      <c r="F14846" s="267" t="s">
        <v>1444</v>
      </c>
      <c r="G14846" s="267" t="s">
        <v>1445</v>
      </c>
      <c r="H14846" s="267">
        <v>1</v>
      </c>
      <c r="I14846" s="267" t="s">
        <v>584</v>
      </c>
      <c r="J14846" s="267" t="s">
        <v>1614</v>
      </c>
      <c r="O14846" s="267" t="s">
        <v>24</v>
      </c>
      <c r="P14846" s="267" t="s">
        <v>1452</v>
      </c>
      <c r="Q14846" s="267" t="s">
        <v>1445</v>
      </c>
      <c r="S14846" s="267">
        <v>138</v>
      </c>
      <c r="T14846" s="267" t="s">
        <v>13</v>
      </c>
      <c r="U14846" s="267" t="s">
        <v>1458</v>
      </c>
      <c r="V14846" s="267" t="s">
        <v>13</v>
      </c>
      <c r="W14846" s="267">
        <v>38867</v>
      </c>
      <c r="X14846" s="267" t="s">
        <v>1615</v>
      </c>
      <c r="Y14846" s="267" t="s">
        <v>1452</v>
      </c>
      <c r="AD14846" s="267" t="s">
        <v>13</v>
      </c>
      <c r="AF14846" s="267" t="s">
        <v>24</v>
      </c>
      <c r="AG14846" s="267" t="s">
        <v>24</v>
      </c>
    </row>
    <row r="14847" spans="3:33">
      <c r="C14847" s="267" t="s">
        <v>1628</v>
      </c>
      <c r="D14847" s="267" t="s">
        <v>727</v>
      </c>
      <c r="E14847" s="267">
        <v>1272</v>
      </c>
      <c r="F14847" s="267" t="s">
        <v>1444</v>
      </c>
      <c r="G14847" s="267" t="s">
        <v>1445</v>
      </c>
      <c r="H14847" s="267">
        <v>1</v>
      </c>
      <c r="I14847" s="267" t="s">
        <v>584</v>
      </c>
      <c r="J14847" s="267" t="s">
        <v>1614</v>
      </c>
      <c r="O14847" s="267" t="s">
        <v>24</v>
      </c>
      <c r="P14847" s="267" t="s">
        <v>1452</v>
      </c>
      <c r="Q14847" s="267" t="s">
        <v>1445</v>
      </c>
      <c r="S14847" s="267">
        <v>138</v>
      </c>
      <c r="T14847" s="267" t="s">
        <v>13</v>
      </c>
      <c r="U14847" s="267" t="s">
        <v>1458</v>
      </c>
      <c r="V14847" s="267" t="s">
        <v>13</v>
      </c>
      <c r="W14847" s="267">
        <v>38867</v>
      </c>
      <c r="X14847" s="267" t="s">
        <v>1619</v>
      </c>
      <c r="Y14847" s="267" t="s">
        <v>1452</v>
      </c>
      <c r="AD14847" s="267" t="s">
        <v>13</v>
      </c>
      <c r="AF14847" s="267" t="s">
        <v>24</v>
      </c>
      <c r="AG14847" s="267" t="s">
        <v>24</v>
      </c>
    </row>
    <row r="14848" spans="3:33">
      <c r="C14848" s="267" t="s">
        <v>1628</v>
      </c>
      <c r="D14848" s="267" t="s">
        <v>727</v>
      </c>
      <c r="E14848" s="267">
        <v>2733</v>
      </c>
      <c r="F14848" s="267" t="s">
        <v>1444</v>
      </c>
      <c r="G14848" s="267" t="s">
        <v>1445</v>
      </c>
      <c r="H14848" s="267">
        <v>1</v>
      </c>
      <c r="I14848" s="267" t="s">
        <v>584</v>
      </c>
      <c r="J14848" s="267" t="s">
        <v>1614</v>
      </c>
      <c r="O14848" s="267" t="s">
        <v>13</v>
      </c>
      <c r="P14848" s="267" t="s">
        <v>1452</v>
      </c>
      <c r="Q14848" s="267" t="s">
        <v>1445</v>
      </c>
      <c r="S14848" s="267">
        <v>138</v>
      </c>
      <c r="T14848" s="267" t="s">
        <v>13</v>
      </c>
      <c r="U14848" s="267" t="s">
        <v>1472</v>
      </c>
      <c r="V14848" s="267" t="s">
        <v>13</v>
      </c>
      <c r="W14848" s="267">
        <v>38867</v>
      </c>
      <c r="X14848" s="267" t="s">
        <v>1452</v>
      </c>
      <c r="Y14848" s="267" t="s">
        <v>1452</v>
      </c>
      <c r="AD14848" s="267" t="s">
        <v>13</v>
      </c>
      <c r="AF14848" s="267" t="s">
        <v>24</v>
      </c>
      <c r="AG14848" s="267" t="s">
        <v>24</v>
      </c>
    </row>
    <row r="14849" spans="3:33">
      <c r="C14849" s="267" t="s">
        <v>1628</v>
      </c>
      <c r="D14849" s="267" t="s">
        <v>727</v>
      </c>
      <c r="E14849" s="267">
        <v>12680</v>
      </c>
      <c r="F14849" s="267" t="s">
        <v>1444</v>
      </c>
      <c r="H14849" s="267">
        <v>1</v>
      </c>
      <c r="I14849" s="267" t="s">
        <v>584</v>
      </c>
      <c r="J14849" s="267" t="s">
        <v>1614</v>
      </c>
      <c r="P14849" s="267" t="s">
        <v>1452</v>
      </c>
      <c r="Q14849" s="267" t="s">
        <v>1445</v>
      </c>
      <c r="S14849" s="267">
        <v>138</v>
      </c>
      <c r="U14849" s="267" t="s">
        <v>1464</v>
      </c>
      <c r="V14849" s="267" t="s">
        <v>13</v>
      </c>
      <c r="W14849" s="267">
        <v>38867</v>
      </c>
      <c r="X14849" s="267" t="s">
        <v>1633</v>
      </c>
      <c r="Y14849" s="267" t="s">
        <v>1452</v>
      </c>
      <c r="AF14849" s="267" t="s">
        <v>24</v>
      </c>
      <c r="AG14849" s="267" t="s">
        <v>24</v>
      </c>
    </row>
    <row r="14850" spans="3:33">
      <c r="C14850" s="267" t="s">
        <v>1628</v>
      </c>
      <c r="D14850" s="267" t="s">
        <v>727</v>
      </c>
      <c r="E14850" s="267">
        <v>12114</v>
      </c>
      <c r="F14850" s="267" t="s">
        <v>1444</v>
      </c>
      <c r="G14850" s="267" t="s">
        <v>1445</v>
      </c>
      <c r="H14850" s="267">
        <v>1</v>
      </c>
      <c r="I14850" s="267" t="s">
        <v>584</v>
      </c>
      <c r="J14850" s="267" t="s">
        <v>1614</v>
      </c>
      <c r="O14850" s="267" t="s">
        <v>13</v>
      </c>
      <c r="P14850" s="267" t="s">
        <v>1452</v>
      </c>
      <c r="Q14850" s="267" t="s">
        <v>1445</v>
      </c>
      <c r="S14850" s="267">
        <v>138</v>
      </c>
      <c r="T14850" s="267" t="s">
        <v>24</v>
      </c>
      <c r="U14850" s="267" t="s">
        <v>1609</v>
      </c>
      <c r="V14850" s="267" t="s">
        <v>13</v>
      </c>
      <c r="W14850" s="267">
        <v>38867</v>
      </c>
      <c r="X14850" s="267" t="s">
        <v>1632</v>
      </c>
      <c r="Y14850" s="267" t="s">
        <v>1452</v>
      </c>
      <c r="AD14850" s="267" t="s">
        <v>24</v>
      </c>
      <c r="AG14850" s="267" t="s">
        <v>24</v>
      </c>
    </row>
    <row r="14851" spans="3:33">
      <c r="C14851" s="267" t="s">
        <v>1628</v>
      </c>
      <c r="D14851" s="267" t="s">
        <v>727</v>
      </c>
      <c r="E14851" s="267">
        <v>9572</v>
      </c>
      <c r="F14851" s="267" t="s">
        <v>1444</v>
      </c>
      <c r="H14851" s="267">
        <v>1</v>
      </c>
      <c r="I14851" s="267" t="s">
        <v>584</v>
      </c>
      <c r="J14851" s="267" t="s">
        <v>1614</v>
      </c>
      <c r="O14851" s="267" t="s">
        <v>24</v>
      </c>
      <c r="P14851" s="267" t="s">
        <v>1452</v>
      </c>
      <c r="Q14851" s="267" t="s">
        <v>1445</v>
      </c>
      <c r="S14851" s="267">
        <v>138</v>
      </c>
      <c r="U14851" s="267" t="s">
        <v>1631</v>
      </c>
      <c r="V14851" s="267" t="s">
        <v>13</v>
      </c>
      <c r="W14851" s="267">
        <v>38867</v>
      </c>
      <c r="X14851" s="267" t="s">
        <v>1452</v>
      </c>
      <c r="Y14851" s="267" t="s">
        <v>1452</v>
      </c>
      <c r="AD14851" s="267" t="s">
        <v>13</v>
      </c>
      <c r="AF14851" s="267" t="s">
        <v>24</v>
      </c>
    </row>
    <row r="14852" spans="3:33">
      <c r="C14852" s="267" t="s">
        <v>1628</v>
      </c>
      <c r="D14852" s="267" t="s">
        <v>727</v>
      </c>
      <c r="E14852" s="267">
        <v>290</v>
      </c>
      <c r="F14852" s="267" t="s">
        <v>1444</v>
      </c>
      <c r="H14852" s="267">
        <v>1</v>
      </c>
      <c r="I14852" s="267" t="s">
        <v>584</v>
      </c>
      <c r="J14852" s="267" t="s">
        <v>1614</v>
      </c>
      <c r="O14852" s="267" t="s">
        <v>24</v>
      </c>
      <c r="P14852" s="267" t="s">
        <v>1452</v>
      </c>
      <c r="Q14852" s="267" t="s">
        <v>1445</v>
      </c>
      <c r="S14852" s="267">
        <v>138</v>
      </c>
      <c r="U14852" s="267" t="s">
        <v>1595</v>
      </c>
      <c r="V14852" s="267" t="s">
        <v>13</v>
      </c>
      <c r="W14852" s="267">
        <v>38867</v>
      </c>
      <c r="X14852" s="267" t="s">
        <v>1452</v>
      </c>
      <c r="Y14852" s="267" t="s">
        <v>1452</v>
      </c>
      <c r="AD14852" s="267" t="s">
        <v>13</v>
      </c>
      <c r="AF14852" s="267" t="s">
        <v>24</v>
      </c>
      <c r="AG14852" s="267" t="s">
        <v>24</v>
      </c>
    </row>
    <row r="14853" spans="3:33">
      <c r="C14853" s="267" t="s">
        <v>1628</v>
      </c>
      <c r="D14853" s="267" t="s">
        <v>727</v>
      </c>
      <c r="E14853" s="267">
        <v>476</v>
      </c>
      <c r="F14853" s="267" t="s">
        <v>1444</v>
      </c>
      <c r="G14853" s="267" t="s">
        <v>1445</v>
      </c>
      <c r="H14853" s="267">
        <v>1</v>
      </c>
      <c r="I14853" s="267" t="s">
        <v>584</v>
      </c>
      <c r="J14853" s="267" t="s">
        <v>1614</v>
      </c>
      <c r="O14853" s="267" t="s">
        <v>24</v>
      </c>
      <c r="P14853" s="267" t="s">
        <v>1452</v>
      </c>
      <c r="Q14853" s="267" t="s">
        <v>1445</v>
      </c>
      <c r="S14853" s="267">
        <v>138</v>
      </c>
      <c r="U14853" s="267" t="s">
        <v>1630</v>
      </c>
      <c r="V14853" s="267" t="s">
        <v>13</v>
      </c>
      <c r="W14853" s="267">
        <v>38867</v>
      </c>
      <c r="X14853" s="267" t="s">
        <v>1452</v>
      </c>
      <c r="Y14853" s="267" t="s">
        <v>1452</v>
      </c>
      <c r="AD14853" s="267" t="s">
        <v>13</v>
      </c>
      <c r="AF14853" s="267" t="s">
        <v>24</v>
      </c>
    </row>
    <row r="14854" spans="3:33">
      <c r="C14854" s="267" t="s">
        <v>1628</v>
      </c>
      <c r="D14854" s="267" t="s">
        <v>727</v>
      </c>
      <c r="E14854" s="267">
        <v>3637</v>
      </c>
      <c r="F14854" s="267" t="s">
        <v>1444</v>
      </c>
      <c r="H14854" s="267">
        <v>1</v>
      </c>
      <c r="I14854" s="267" t="s">
        <v>584</v>
      </c>
      <c r="J14854" s="267" t="s">
        <v>1614</v>
      </c>
      <c r="O14854" s="267" t="s">
        <v>24</v>
      </c>
      <c r="P14854" s="267" t="s">
        <v>1452</v>
      </c>
      <c r="Q14854" s="267" t="s">
        <v>1445</v>
      </c>
      <c r="S14854" s="267">
        <v>138</v>
      </c>
      <c r="U14854" s="267" t="s">
        <v>1604</v>
      </c>
      <c r="V14854" s="267" t="s">
        <v>13</v>
      </c>
      <c r="W14854" s="267">
        <v>38867</v>
      </c>
      <c r="X14854" s="267" t="s">
        <v>1452</v>
      </c>
      <c r="Y14854" s="267" t="s">
        <v>1452</v>
      </c>
      <c r="AD14854" s="267" t="s">
        <v>13</v>
      </c>
      <c r="AF14854" s="267" t="s">
        <v>24</v>
      </c>
      <c r="AG14854" s="267" t="s">
        <v>24</v>
      </c>
    </row>
    <row r="14855" spans="3:33">
      <c r="C14855" s="267" t="s">
        <v>1628</v>
      </c>
      <c r="D14855" s="267" t="s">
        <v>727</v>
      </c>
      <c r="E14855" s="267">
        <v>5610</v>
      </c>
      <c r="F14855" s="267" t="s">
        <v>1444</v>
      </c>
      <c r="H14855" s="267">
        <v>1</v>
      </c>
      <c r="I14855" s="267" t="s">
        <v>584</v>
      </c>
      <c r="J14855" s="267" t="s">
        <v>1614</v>
      </c>
      <c r="O14855" s="267" t="s">
        <v>24</v>
      </c>
      <c r="P14855" s="267" t="s">
        <v>1452</v>
      </c>
      <c r="Q14855" s="267" t="s">
        <v>1445</v>
      </c>
      <c r="S14855" s="267">
        <v>138</v>
      </c>
      <c r="U14855" s="267" t="s">
        <v>1603</v>
      </c>
      <c r="V14855" s="267" t="s">
        <v>13</v>
      </c>
      <c r="W14855" s="267">
        <v>38867</v>
      </c>
      <c r="X14855" s="267" t="s">
        <v>1452</v>
      </c>
      <c r="Y14855" s="267" t="s">
        <v>1452</v>
      </c>
      <c r="AD14855" s="267" t="s">
        <v>13</v>
      </c>
      <c r="AF14855" s="267" t="s">
        <v>24</v>
      </c>
      <c r="AG14855" s="267" t="s">
        <v>24</v>
      </c>
    </row>
    <row r="14856" spans="3:33">
      <c r="C14856" s="267" t="s">
        <v>1628</v>
      </c>
      <c r="D14856" s="267" t="s">
        <v>727</v>
      </c>
      <c r="E14856" s="267">
        <v>160</v>
      </c>
      <c r="F14856" s="267" t="s">
        <v>1444</v>
      </c>
      <c r="G14856" s="267" t="s">
        <v>1445</v>
      </c>
      <c r="H14856" s="267">
        <v>1</v>
      </c>
      <c r="I14856" s="267" t="s">
        <v>584</v>
      </c>
      <c r="J14856" s="267" t="s">
        <v>1614</v>
      </c>
      <c r="O14856" s="267" t="s">
        <v>24</v>
      </c>
      <c r="P14856" s="267" t="s">
        <v>1452</v>
      </c>
      <c r="Q14856" s="267" t="s">
        <v>1445</v>
      </c>
      <c r="S14856" s="267">
        <v>138</v>
      </c>
      <c r="T14856" s="267" t="s">
        <v>13</v>
      </c>
      <c r="U14856" s="267" t="s">
        <v>1475</v>
      </c>
      <c r="V14856" s="267" t="s">
        <v>13</v>
      </c>
      <c r="W14856" s="267">
        <v>38867</v>
      </c>
      <c r="X14856" s="267" t="s">
        <v>1629</v>
      </c>
      <c r="Y14856" s="267" t="s">
        <v>1452</v>
      </c>
      <c r="AD14856" s="267" t="s">
        <v>13</v>
      </c>
      <c r="AF14856" s="267" t="s">
        <v>24</v>
      </c>
      <c r="AG14856" s="267" t="s">
        <v>24</v>
      </c>
    </row>
    <row r="14857" spans="3:33">
      <c r="C14857" s="267" t="s">
        <v>1628</v>
      </c>
      <c r="D14857" s="267" t="s">
        <v>727</v>
      </c>
      <c r="E14857" s="267">
        <v>1354</v>
      </c>
      <c r="F14857" s="267" t="s">
        <v>1444</v>
      </c>
      <c r="G14857" s="267" t="s">
        <v>1445</v>
      </c>
      <c r="H14857" s="267">
        <v>1</v>
      </c>
      <c r="I14857" s="267" t="s">
        <v>584</v>
      </c>
      <c r="J14857" s="267" t="s">
        <v>1614</v>
      </c>
      <c r="O14857" s="267" t="s">
        <v>24</v>
      </c>
      <c r="P14857" s="267" t="s">
        <v>1452</v>
      </c>
      <c r="Q14857" s="267" t="s">
        <v>1445</v>
      </c>
      <c r="S14857" s="267">
        <v>138</v>
      </c>
      <c r="T14857" s="267" t="s">
        <v>13</v>
      </c>
      <c r="U14857" s="267" t="s">
        <v>1451</v>
      </c>
      <c r="V14857" s="267" t="s">
        <v>13</v>
      </c>
      <c r="W14857" s="267">
        <v>38867</v>
      </c>
      <c r="X14857" s="267" t="s">
        <v>1618</v>
      </c>
      <c r="Y14857" s="267" t="s">
        <v>1452</v>
      </c>
      <c r="AD14857" s="267" t="s">
        <v>13</v>
      </c>
      <c r="AF14857" s="267" t="s">
        <v>24</v>
      </c>
      <c r="AG14857" s="267" t="s">
        <v>24</v>
      </c>
    </row>
    <row r="14858" spans="3:33">
      <c r="C14858" s="267" t="s">
        <v>1628</v>
      </c>
      <c r="D14858" s="267" t="s">
        <v>727</v>
      </c>
      <c r="E14858" s="267">
        <v>1</v>
      </c>
      <c r="F14858" s="267" t="s">
        <v>1444</v>
      </c>
      <c r="G14858" s="267" t="s">
        <v>1445</v>
      </c>
      <c r="H14858" s="267">
        <v>1</v>
      </c>
      <c r="I14858" s="267" t="s">
        <v>584</v>
      </c>
      <c r="J14858" s="267" t="s">
        <v>1614</v>
      </c>
      <c r="O14858" s="267" t="s">
        <v>13</v>
      </c>
      <c r="P14858" s="267" t="s">
        <v>1452</v>
      </c>
      <c r="Q14858" s="267" t="s">
        <v>1445</v>
      </c>
      <c r="S14858" s="267">
        <v>138</v>
      </c>
      <c r="T14858" s="267" t="s">
        <v>13</v>
      </c>
      <c r="U14858" s="267" t="s">
        <v>1446</v>
      </c>
      <c r="V14858" s="267" t="s">
        <v>24</v>
      </c>
      <c r="W14858" s="267">
        <v>38867</v>
      </c>
      <c r="X14858" s="267" t="s">
        <v>1452</v>
      </c>
      <c r="Y14858" s="267" t="s">
        <v>1452</v>
      </c>
      <c r="AD14858" s="267" t="s">
        <v>13</v>
      </c>
      <c r="AF14858" s="267" t="s">
        <v>24</v>
      </c>
      <c r="AG14858" s="267" t="s">
        <v>24</v>
      </c>
    </row>
    <row r="14859" spans="3:33">
      <c r="C14859" s="267" t="s">
        <v>1628</v>
      </c>
      <c r="D14859" s="267" t="s">
        <v>727</v>
      </c>
      <c r="E14859" s="267">
        <v>400</v>
      </c>
      <c r="F14859" s="267" t="s">
        <v>1444</v>
      </c>
      <c r="H14859" s="267">
        <v>1</v>
      </c>
      <c r="I14859" s="267" t="s">
        <v>584</v>
      </c>
      <c r="J14859" s="267" t="s">
        <v>1614</v>
      </c>
      <c r="O14859" s="267" t="s">
        <v>24</v>
      </c>
      <c r="P14859" s="267" t="s">
        <v>1452</v>
      </c>
      <c r="Q14859" s="267" t="s">
        <v>1445</v>
      </c>
      <c r="S14859" s="267">
        <v>138</v>
      </c>
      <c r="U14859" s="267" t="s">
        <v>1600</v>
      </c>
      <c r="V14859" s="267" t="s">
        <v>13</v>
      </c>
      <c r="W14859" s="267">
        <v>38867</v>
      </c>
      <c r="X14859" s="267" t="s">
        <v>1452</v>
      </c>
      <c r="Y14859" s="267" t="s">
        <v>1452</v>
      </c>
      <c r="AD14859" s="267" t="s">
        <v>13</v>
      </c>
      <c r="AF14859" s="267" t="s">
        <v>24</v>
      </c>
      <c r="AG14859" s="267" t="s">
        <v>24</v>
      </c>
    </row>
    <row r="14860" spans="3:33">
      <c r="C14860" s="267" t="s">
        <v>1628</v>
      </c>
      <c r="D14860" s="267" t="s">
        <v>727</v>
      </c>
      <c r="E14860" s="267">
        <v>10634</v>
      </c>
      <c r="F14860" s="267" t="s">
        <v>1444</v>
      </c>
      <c r="G14860" s="267" t="s">
        <v>1445</v>
      </c>
      <c r="H14860" s="267">
        <v>1</v>
      </c>
      <c r="I14860" s="267" t="s">
        <v>584</v>
      </c>
      <c r="J14860" s="267" t="s">
        <v>1614</v>
      </c>
      <c r="O14860" s="267" t="s">
        <v>24</v>
      </c>
      <c r="P14860" s="267" t="s">
        <v>1452</v>
      </c>
      <c r="Q14860" s="267" t="s">
        <v>1445</v>
      </c>
      <c r="S14860" s="267">
        <v>138</v>
      </c>
      <c r="T14860" s="267" t="s">
        <v>13</v>
      </c>
      <c r="U14860" s="267" t="s">
        <v>1473</v>
      </c>
      <c r="V14860" s="267" t="s">
        <v>13</v>
      </c>
      <c r="W14860" s="267">
        <v>38867</v>
      </c>
      <c r="X14860" s="267" t="s">
        <v>1616</v>
      </c>
      <c r="Y14860" s="267" t="s">
        <v>1452</v>
      </c>
      <c r="AD14860" s="267" t="s">
        <v>13</v>
      </c>
      <c r="AF14860" s="267" t="s">
        <v>24</v>
      </c>
      <c r="AG14860" s="267" t="s">
        <v>24</v>
      </c>
    </row>
    <row r="14861" spans="3:33">
      <c r="C14861" s="267" t="s">
        <v>1628</v>
      </c>
      <c r="D14861" s="267" t="s">
        <v>727</v>
      </c>
      <c r="E14861" s="267">
        <v>12114</v>
      </c>
      <c r="F14861" s="267" t="s">
        <v>1444</v>
      </c>
      <c r="G14861" s="267" t="s">
        <v>1445</v>
      </c>
      <c r="H14861" s="267">
        <v>1</v>
      </c>
      <c r="I14861" s="267" t="s">
        <v>584</v>
      </c>
      <c r="J14861" s="267" t="s">
        <v>1614</v>
      </c>
      <c r="O14861" s="267" t="s">
        <v>13</v>
      </c>
      <c r="P14861" s="267" t="s">
        <v>1452</v>
      </c>
      <c r="Q14861" s="267" t="s">
        <v>1445</v>
      </c>
      <c r="S14861" s="267">
        <v>138</v>
      </c>
      <c r="T14861" s="267" t="s">
        <v>24</v>
      </c>
      <c r="U14861" s="267" t="s">
        <v>1609</v>
      </c>
      <c r="V14861" s="267" t="s">
        <v>13</v>
      </c>
      <c r="W14861" s="267">
        <v>38867</v>
      </c>
      <c r="X14861" s="267">
        <v>3754</v>
      </c>
      <c r="Y14861" s="267" t="s">
        <v>1452</v>
      </c>
      <c r="AD14861" s="267" t="s">
        <v>24</v>
      </c>
      <c r="AG14861" s="267" t="s">
        <v>24</v>
      </c>
    </row>
    <row r="14862" spans="3:33">
      <c r="C14862" s="267" t="s">
        <v>1628</v>
      </c>
      <c r="D14862" s="267" t="s">
        <v>727</v>
      </c>
      <c r="E14862" s="267">
        <v>1272</v>
      </c>
      <c r="F14862" s="267" t="s">
        <v>1444</v>
      </c>
      <c r="G14862" s="267" t="s">
        <v>1445</v>
      </c>
      <c r="H14862" s="267">
        <v>1</v>
      </c>
      <c r="I14862" s="267" t="s">
        <v>584</v>
      </c>
      <c r="J14862" s="267" t="s">
        <v>1614</v>
      </c>
      <c r="O14862" s="267" t="s">
        <v>24</v>
      </c>
      <c r="P14862" s="267" t="s">
        <v>1452</v>
      </c>
      <c r="Q14862" s="267" t="s">
        <v>1445</v>
      </c>
      <c r="S14862" s="267">
        <v>138</v>
      </c>
      <c r="T14862" s="267" t="s">
        <v>13</v>
      </c>
      <c r="U14862" s="267" t="s">
        <v>1458</v>
      </c>
      <c r="V14862" s="267" t="s">
        <v>13</v>
      </c>
      <c r="W14862" s="267">
        <v>38867</v>
      </c>
      <c r="X14862" s="267" t="s">
        <v>1615</v>
      </c>
      <c r="Y14862" s="267" t="s">
        <v>1452</v>
      </c>
      <c r="AD14862" s="267" t="s">
        <v>13</v>
      </c>
      <c r="AF14862" s="267" t="s">
        <v>24</v>
      </c>
      <c r="AG14862" s="267" t="s">
        <v>24</v>
      </c>
    </row>
    <row r="14863" spans="3:33">
      <c r="C14863" s="267" t="s">
        <v>1628</v>
      </c>
      <c r="D14863" s="267" t="s">
        <v>727</v>
      </c>
      <c r="E14863" s="267">
        <v>1272</v>
      </c>
      <c r="F14863" s="267" t="s">
        <v>1444</v>
      </c>
      <c r="G14863" s="267" t="s">
        <v>1445</v>
      </c>
      <c r="H14863" s="267">
        <v>1</v>
      </c>
      <c r="I14863" s="267" t="s">
        <v>584</v>
      </c>
      <c r="J14863" s="267" t="s">
        <v>1614</v>
      </c>
      <c r="O14863" s="267" t="s">
        <v>24</v>
      </c>
      <c r="P14863" s="267" t="s">
        <v>1452</v>
      </c>
      <c r="Q14863" s="267" t="s">
        <v>1445</v>
      </c>
      <c r="S14863" s="267">
        <v>138</v>
      </c>
      <c r="T14863" s="267" t="s">
        <v>13</v>
      </c>
      <c r="U14863" s="267" t="s">
        <v>1458</v>
      </c>
      <c r="V14863" s="267" t="s">
        <v>13</v>
      </c>
      <c r="W14863" s="267">
        <v>38867</v>
      </c>
      <c r="X14863" s="267" t="s">
        <v>1619</v>
      </c>
      <c r="Y14863" s="267" t="s">
        <v>1452</v>
      </c>
      <c r="AD14863" s="267" t="s">
        <v>13</v>
      </c>
      <c r="AF14863" s="267" t="s">
        <v>24</v>
      </c>
      <c r="AG14863" s="267" t="s">
        <v>24</v>
      </c>
    </row>
    <row r="14864" spans="3:33">
      <c r="C14864" s="267" t="s">
        <v>1628</v>
      </c>
      <c r="D14864" s="267" t="s">
        <v>727</v>
      </c>
      <c r="E14864" s="267">
        <v>2733</v>
      </c>
      <c r="F14864" s="267" t="s">
        <v>1444</v>
      </c>
      <c r="G14864" s="267" t="s">
        <v>1445</v>
      </c>
      <c r="H14864" s="267">
        <v>1</v>
      </c>
      <c r="I14864" s="267" t="s">
        <v>584</v>
      </c>
      <c r="J14864" s="267" t="s">
        <v>1614</v>
      </c>
      <c r="O14864" s="267" t="s">
        <v>13</v>
      </c>
      <c r="P14864" s="267" t="s">
        <v>1452</v>
      </c>
      <c r="Q14864" s="267" t="s">
        <v>1445</v>
      </c>
      <c r="S14864" s="267">
        <v>138</v>
      </c>
      <c r="T14864" s="267" t="s">
        <v>13</v>
      </c>
      <c r="U14864" s="267" t="s">
        <v>1472</v>
      </c>
      <c r="V14864" s="267" t="s">
        <v>13</v>
      </c>
      <c r="W14864" s="267">
        <v>38867</v>
      </c>
      <c r="X14864" s="267" t="s">
        <v>1452</v>
      </c>
      <c r="Y14864" s="267" t="s">
        <v>1452</v>
      </c>
      <c r="AD14864" s="267" t="s">
        <v>13</v>
      </c>
      <c r="AF14864" s="267" t="s">
        <v>24</v>
      </c>
      <c r="AG14864" s="267" t="s">
        <v>24</v>
      </c>
    </row>
    <row r="14865" spans="3:33">
      <c r="C14865" s="267" t="s">
        <v>1628</v>
      </c>
      <c r="D14865" s="267" t="s">
        <v>727</v>
      </c>
      <c r="E14865" s="267">
        <v>12680</v>
      </c>
      <c r="F14865" s="267" t="s">
        <v>1444</v>
      </c>
      <c r="H14865" s="267">
        <v>1</v>
      </c>
      <c r="I14865" s="267" t="s">
        <v>584</v>
      </c>
      <c r="J14865" s="267" t="s">
        <v>1614</v>
      </c>
      <c r="P14865" s="267" t="s">
        <v>1452</v>
      </c>
      <c r="Q14865" s="267" t="s">
        <v>1445</v>
      </c>
      <c r="S14865" s="267">
        <v>138</v>
      </c>
      <c r="U14865" s="267" t="s">
        <v>1464</v>
      </c>
      <c r="V14865" s="267" t="s">
        <v>13</v>
      </c>
      <c r="W14865" s="267">
        <v>38867</v>
      </c>
      <c r="X14865" s="267" t="s">
        <v>1633</v>
      </c>
      <c r="Y14865" s="267" t="s">
        <v>1452</v>
      </c>
      <c r="AF14865" s="267" t="s">
        <v>24</v>
      </c>
      <c r="AG14865" s="267" t="s">
        <v>24</v>
      </c>
    </row>
    <row r="14866" spans="3:33">
      <c r="C14866" s="267" t="s">
        <v>1628</v>
      </c>
      <c r="D14866" s="267" t="s">
        <v>727</v>
      </c>
      <c r="E14866" s="267">
        <v>12114</v>
      </c>
      <c r="F14866" s="267" t="s">
        <v>1444</v>
      </c>
      <c r="G14866" s="267" t="s">
        <v>1445</v>
      </c>
      <c r="H14866" s="267">
        <v>1</v>
      </c>
      <c r="I14866" s="267" t="s">
        <v>584</v>
      </c>
      <c r="J14866" s="267" t="s">
        <v>1614</v>
      </c>
      <c r="O14866" s="267" t="s">
        <v>13</v>
      </c>
      <c r="P14866" s="267" t="s">
        <v>1452</v>
      </c>
      <c r="Q14866" s="267" t="s">
        <v>1445</v>
      </c>
      <c r="S14866" s="267">
        <v>138</v>
      </c>
      <c r="T14866" s="267" t="s">
        <v>24</v>
      </c>
      <c r="U14866" s="267" t="s">
        <v>1609</v>
      </c>
      <c r="V14866" s="267" t="s">
        <v>13</v>
      </c>
      <c r="W14866" s="267">
        <v>38867</v>
      </c>
      <c r="X14866" s="267" t="s">
        <v>1632</v>
      </c>
      <c r="Y14866" s="267" t="s">
        <v>1452</v>
      </c>
      <c r="AD14866" s="267" t="s">
        <v>24</v>
      </c>
      <c r="AG14866" s="267" t="s">
        <v>24</v>
      </c>
    </row>
    <row r="14867" spans="3:33">
      <c r="C14867" s="267" t="s">
        <v>1628</v>
      </c>
      <c r="D14867" s="267" t="s">
        <v>727</v>
      </c>
      <c r="E14867" s="267">
        <v>9572</v>
      </c>
      <c r="F14867" s="267" t="s">
        <v>1444</v>
      </c>
      <c r="H14867" s="267">
        <v>1</v>
      </c>
      <c r="I14867" s="267" t="s">
        <v>584</v>
      </c>
      <c r="J14867" s="267" t="s">
        <v>1614</v>
      </c>
      <c r="O14867" s="267" t="s">
        <v>24</v>
      </c>
      <c r="P14867" s="267" t="s">
        <v>1452</v>
      </c>
      <c r="Q14867" s="267" t="s">
        <v>1445</v>
      </c>
      <c r="S14867" s="267">
        <v>138</v>
      </c>
      <c r="U14867" s="267" t="s">
        <v>1631</v>
      </c>
      <c r="V14867" s="267" t="s">
        <v>13</v>
      </c>
      <c r="W14867" s="267">
        <v>38867</v>
      </c>
      <c r="X14867" s="267" t="s">
        <v>1452</v>
      </c>
      <c r="Y14867" s="267" t="s">
        <v>1452</v>
      </c>
      <c r="AD14867" s="267" t="s">
        <v>13</v>
      </c>
      <c r="AF14867" s="267" t="s">
        <v>24</v>
      </c>
    </row>
    <row r="14868" spans="3:33">
      <c r="C14868" s="267" t="s">
        <v>1628</v>
      </c>
      <c r="D14868" s="267" t="s">
        <v>727</v>
      </c>
      <c r="E14868" s="267">
        <v>290</v>
      </c>
      <c r="F14868" s="267" t="s">
        <v>1444</v>
      </c>
      <c r="H14868" s="267">
        <v>1</v>
      </c>
      <c r="I14868" s="267" t="s">
        <v>584</v>
      </c>
      <c r="J14868" s="267" t="s">
        <v>1614</v>
      </c>
      <c r="O14868" s="267" t="s">
        <v>24</v>
      </c>
      <c r="P14868" s="267" t="s">
        <v>1452</v>
      </c>
      <c r="Q14868" s="267" t="s">
        <v>1445</v>
      </c>
      <c r="S14868" s="267">
        <v>138</v>
      </c>
      <c r="U14868" s="267" t="s">
        <v>1595</v>
      </c>
      <c r="V14868" s="267" t="s">
        <v>13</v>
      </c>
      <c r="W14868" s="267">
        <v>38867</v>
      </c>
      <c r="X14868" s="267" t="s">
        <v>1452</v>
      </c>
      <c r="Y14868" s="267" t="s">
        <v>1452</v>
      </c>
      <c r="AD14868" s="267" t="s">
        <v>13</v>
      </c>
      <c r="AF14868" s="267" t="s">
        <v>24</v>
      </c>
      <c r="AG14868" s="267" t="s">
        <v>24</v>
      </c>
    </row>
    <row r="14869" spans="3:33">
      <c r="C14869" s="267" t="s">
        <v>1628</v>
      </c>
      <c r="D14869" s="267" t="s">
        <v>727</v>
      </c>
      <c r="E14869" s="267">
        <v>476</v>
      </c>
      <c r="F14869" s="267" t="s">
        <v>1444</v>
      </c>
      <c r="G14869" s="267" t="s">
        <v>1445</v>
      </c>
      <c r="H14869" s="267">
        <v>1</v>
      </c>
      <c r="I14869" s="267" t="s">
        <v>584</v>
      </c>
      <c r="J14869" s="267" t="s">
        <v>1614</v>
      </c>
      <c r="O14869" s="267" t="s">
        <v>24</v>
      </c>
      <c r="P14869" s="267" t="s">
        <v>1452</v>
      </c>
      <c r="Q14869" s="267" t="s">
        <v>1445</v>
      </c>
      <c r="S14869" s="267">
        <v>138</v>
      </c>
      <c r="U14869" s="267" t="s">
        <v>1630</v>
      </c>
      <c r="V14869" s="267" t="s">
        <v>13</v>
      </c>
      <c r="W14869" s="267">
        <v>38867</v>
      </c>
      <c r="X14869" s="267" t="s">
        <v>1452</v>
      </c>
      <c r="Y14869" s="267" t="s">
        <v>1452</v>
      </c>
      <c r="AD14869" s="267" t="s">
        <v>13</v>
      </c>
      <c r="AF14869" s="267" t="s">
        <v>24</v>
      </c>
    </row>
    <row r="14870" spans="3:33">
      <c r="C14870" s="267" t="s">
        <v>1628</v>
      </c>
      <c r="D14870" s="267" t="s">
        <v>727</v>
      </c>
      <c r="E14870" s="267">
        <v>3637</v>
      </c>
      <c r="F14870" s="267" t="s">
        <v>1444</v>
      </c>
      <c r="H14870" s="267">
        <v>1</v>
      </c>
      <c r="I14870" s="267" t="s">
        <v>584</v>
      </c>
      <c r="J14870" s="267" t="s">
        <v>1614</v>
      </c>
      <c r="O14870" s="267" t="s">
        <v>24</v>
      </c>
      <c r="P14870" s="267" t="s">
        <v>1452</v>
      </c>
      <c r="Q14870" s="267" t="s">
        <v>1445</v>
      </c>
      <c r="S14870" s="267">
        <v>138</v>
      </c>
      <c r="U14870" s="267" t="s">
        <v>1604</v>
      </c>
      <c r="V14870" s="267" t="s">
        <v>13</v>
      </c>
      <c r="W14870" s="267">
        <v>38867</v>
      </c>
      <c r="X14870" s="267" t="s">
        <v>1452</v>
      </c>
      <c r="Y14870" s="267" t="s">
        <v>1452</v>
      </c>
      <c r="AD14870" s="267" t="s">
        <v>13</v>
      </c>
      <c r="AF14870" s="267" t="s">
        <v>24</v>
      </c>
      <c r="AG14870" s="267" t="s">
        <v>24</v>
      </c>
    </row>
    <row r="14871" spans="3:33">
      <c r="C14871" s="267" t="s">
        <v>1628</v>
      </c>
      <c r="D14871" s="267" t="s">
        <v>727</v>
      </c>
      <c r="E14871" s="267">
        <v>5610</v>
      </c>
      <c r="F14871" s="267" t="s">
        <v>1444</v>
      </c>
      <c r="H14871" s="267">
        <v>1</v>
      </c>
      <c r="I14871" s="267" t="s">
        <v>584</v>
      </c>
      <c r="J14871" s="267" t="s">
        <v>1614</v>
      </c>
      <c r="O14871" s="267" t="s">
        <v>24</v>
      </c>
      <c r="P14871" s="267" t="s">
        <v>1452</v>
      </c>
      <c r="Q14871" s="267" t="s">
        <v>1445</v>
      </c>
      <c r="S14871" s="267">
        <v>138</v>
      </c>
      <c r="U14871" s="267" t="s">
        <v>1603</v>
      </c>
      <c r="V14871" s="267" t="s">
        <v>13</v>
      </c>
      <c r="W14871" s="267">
        <v>38867</v>
      </c>
      <c r="X14871" s="267" t="s">
        <v>1452</v>
      </c>
      <c r="Y14871" s="267" t="s">
        <v>1452</v>
      </c>
      <c r="AD14871" s="267" t="s">
        <v>13</v>
      </c>
      <c r="AF14871" s="267" t="s">
        <v>24</v>
      </c>
      <c r="AG14871" s="267" t="s">
        <v>24</v>
      </c>
    </row>
    <row r="14872" spans="3:33">
      <c r="C14872" s="267" t="s">
        <v>1628</v>
      </c>
      <c r="D14872" s="267" t="s">
        <v>727</v>
      </c>
      <c r="E14872" s="267">
        <v>160</v>
      </c>
      <c r="F14872" s="267" t="s">
        <v>1444</v>
      </c>
      <c r="G14872" s="267" t="s">
        <v>1445</v>
      </c>
      <c r="H14872" s="267">
        <v>1</v>
      </c>
      <c r="I14872" s="267" t="s">
        <v>584</v>
      </c>
      <c r="J14872" s="267" t="s">
        <v>1614</v>
      </c>
      <c r="O14872" s="267" t="s">
        <v>24</v>
      </c>
      <c r="P14872" s="267" t="s">
        <v>1452</v>
      </c>
      <c r="Q14872" s="267" t="s">
        <v>1445</v>
      </c>
      <c r="S14872" s="267">
        <v>138</v>
      </c>
      <c r="T14872" s="267" t="s">
        <v>13</v>
      </c>
      <c r="U14872" s="267" t="s">
        <v>1475</v>
      </c>
      <c r="V14872" s="267" t="s">
        <v>13</v>
      </c>
      <c r="W14872" s="267">
        <v>38867</v>
      </c>
      <c r="X14872" s="267" t="s">
        <v>1629</v>
      </c>
      <c r="Y14872" s="267" t="s">
        <v>1452</v>
      </c>
      <c r="AD14872" s="267" t="s">
        <v>13</v>
      </c>
      <c r="AF14872" s="267" t="s">
        <v>24</v>
      </c>
      <c r="AG14872" s="267" t="s">
        <v>24</v>
      </c>
    </row>
    <row r="14873" spans="3:33">
      <c r="C14873" s="267" t="s">
        <v>1628</v>
      </c>
      <c r="D14873" s="267" t="s">
        <v>727</v>
      </c>
      <c r="E14873" s="267">
        <v>1354</v>
      </c>
      <c r="F14873" s="267" t="s">
        <v>1444</v>
      </c>
      <c r="G14873" s="267" t="s">
        <v>1445</v>
      </c>
      <c r="H14873" s="267">
        <v>1</v>
      </c>
      <c r="I14873" s="267" t="s">
        <v>584</v>
      </c>
      <c r="J14873" s="267" t="s">
        <v>1614</v>
      </c>
      <c r="O14873" s="267" t="s">
        <v>24</v>
      </c>
      <c r="P14873" s="267" t="s">
        <v>1452</v>
      </c>
      <c r="Q14873" s="267" t="s">
        <v>1445</v>
      </c>
      <c r="S14873" s="267">
        <v>138</v>
      </c>
      <c r="T14873" s="267" t="s">
        <v>13</v>
      </c>
      <c r="U14873" s="267" t="s">
        <v>1451</v>
      </c>
      <c r="V14873" s="267" t="s">
        <v>13</v>
      </c>
      <c r="W14873" s="267">
        <v>38867</v>
      </c>
      <c r="X14873" s="267" t="s">
        <v>1618</v>
      </c>
      <c r="Y14873" s="267" t="s">
        <v>1452</v>
      </c>
      <c r="AD14873" s="267" t="s">
        <v>13</v>
      </c>
      <c r="AF14873" s="267" t="s">
        <v>24</v>
      </c>
      <c r="AG14873" s="267" t="s">
        <v>24</v>
      </c>
    </row>
    <row r="14874" spans="3:33">
      <c r="C14874" s="267" t="s">
        <v>1628</v>
      </c>
      <c r="D14874" s="267" t="s">
        <v>727</v>
      </c>
      <c r="E14874" s="267">
        <v>1</v>
      </c>
      <c r="F14874" s="267" t="s">
        <v>1444</v>
      </c>
      <c r="G14874" s="267" t="s">
        <v>1445</v>
      </c>
      <c r="H14874" s="267">
        <v>1</v>
      </c>
      <c r="I14874" s="267" t="s">
        <v>584</v>
      </c>
      <c r="J14874" s="267" t="s">
        <v>1614</v>
      </c>
      <c r="O14874" s="267" t="s">
        <v>13</v>
      </c>
      <c r="P14874" s="267" t="s">
        <v>1452</v>
      </c>
      <c r="Q14874" s="267" t="s">
        <v>1445</v>
      </c>
      <c r="S14874" s="267">
        <v>138</v>
      </c>
      <c r="T14874" s="267" t="s">
        <v>13</v>
      </c>
      <c r="U14874" s="267" t="s">
        <v>1446</v>
      </c>
      <c r="V14874" s="267" t="s">
        <v>24</v>
      </c>
      <c r="W14874" s="267">
        <v>38867</v>
      </c>
      <c r="X14874" s="267" t="s">
        <v>1452</v>
      </c>
      <c r="Y14874" s="267" t="s">
        <v>1452</v>
      </c>
      <c r="AD14874" s="267" t="s">
        <v>13</v>
      </c>
      <c r="AF14874" s="267" t="s">
        <v>24</v>
      </c>
      <c r="AG14874" s="267" t="s">
        <v>24</v>
      </c>
    </row>
    <row r="14875" spans="3:33">
      <c r="C14875" s="267" t="s">
        <v>1628</v>
      </c>
      <c r="D14875" s="267" t="s">
        <v>727</v>
      </c>
      <c r="E14875" s="267">
        <v>400</v>
      </c>
      <c r="F14875" s="267" t="s">
        <v>1444</v>
      </c>
      <c r="H14875" s="267">
        <v>1</v>
      </c>
      <c r="I14875" s="267" t="s">
        <v>584</v>
      </c>
      <c r="J14875" s="267" t="s">
        <v>1614</v>
      </c>
      <c r="O14875" s="267" t="s">
        <v>24</v>
      </c>
      <c r="P14875" s="267" t="s">
        <v>1452</v>
      </c>
      <c r="Q14875" s="267" t="s">
        <v>1445</v>
      </c>
      <c r="S14875" s="267">
        <v>138</v>
      </c>
      <c r="U14875" s="267" t="s">
        <v>1600</v>
      </c>
      <c r="V14875" s="267" t="s">
        <v>13</v>
      </c>
      <c r="W14875" s="267">
        <v>38867</v>
      </c>
      <c r="X14875" s="267" t="s">
        <v>1452</v>
      </c>
      <c r="Y14875" s="267" t="s">
        <v>1452</v>
      </c>
      <c r="AD14875" s="267" t="s">
        <v>13</v>
      </c>
      <c r="AF14875" s="267" t="s">
        <v>24</v>
      </c>
      <c r="AG14875" s="267" t="s">
        <v>24</v>
      </c>
    </row>
    <row r="14876" spans="3:33">
      <c r="C14876" s="267" t="s">
        <v>1628</v>
      </c>
      <c r="D14876" s="267" t="s">
        <v>727</v>
      </c>
      <c r="E14876" s="267">
        <v>10634</v>
      </c>
      <c r="F14876" s="267" t="s">
        <v>1444</v>
      </c>
      <c r="G14876" s="267" t="s">
        <v>1445</v>
      </c>
      <c r="H14876" s="267">
        <v>1</v>
      </c>
      <c r="I14876" s="267" t="s">
        <v>584</v>
      </c>
      <c r="J14876" s="267" t="s">
        <v>1614</v>
      </c>
      <c r="O14876" s="267" t="s">
        <v>24</v>
      </c>
      <c r="P14876" s="267" t="s">
        <v>1452</v>
      </c>
      <c r="Q14876" s="267" t="s">
        <v>1445</v>
      </c>
      <c r="S14876" s="267">
        <v>138</v>
      </c>
      <c r="T14876" s="267" t="s">
        <v>13</v>
      </c>
      <c r="U14876" s="267" t="s">
        <v>1473</v>
      </c>
      <c r="V14876" s="267" t="s">
        <v>13</v>
      </c>
      <c r="W14876" s="267">
        <v>38867</v>
      </c>
      <c r="X14876" s="267" t="s">
        <v>1616</v>
      </c>
      <c r="Y14876" s="267" t="s">
        <v>1452</v>
      </c>
      <c r="AD14876" s="267" t="s">
        <v>13</v>
      </c>
      <c r="AF14876" s="267" t="s">
        <v>24</v>
      </c>
      <c r="AG14876" s="267" t="s">
        <v>24</v>
      </c>
    </row>
    <row r="14877" spans="3:33">
      <c r="C14877" s="267" t="s">
        <v>1628</v>
      </c>
      <c r="D14877" s="267" t="s">
        <v>727</v>
      </c>
      <c r="E14877" s="267">
        <v>12114</v>
      </c>
      <c r="F14877" s="267" t="s">
        <v>1444</v>
      </c>
      <c r="G14877" s="267" t="s">
        <v>1445</v>
      </c>
      <c r="H14877" s="267">
        <v>1</v>
      </c>
      <c r="I14877" s="267" t="s">
        <v>584</v>
      </c>
      <c r="J14877" s="267" t="s">
        <v>1614</v>
      </c>
      <c r="O14877" s="267" t="s">
        <v>13</v>
      </c>
      <c r="P14877" s="267" t="s">
        <v>1452</v>
      </c>
      <c r="Q14877" s="267" t="s">
        <v>1445</v>
      </c>
      <c r="S14877" s="267">
        <v>138</v>
      </c>
      <c r="T14877" s="267" t="s">
        <v>24</v>
      </c>
      <c r="U14877" s="267" t="s">
        <v>1609</v>
      </c>
      <c r="V14877" s="267" t="s">
        <v>13</v>
      </c>
      <c r="W14877" s="267">
        <v>38867</v>
      </c>
      <c r="X14877" s="267">
        <v>3754</v>
      </c>
      <c r="Y14877" s="267" t="s">
        <v>1452</v>
      </c>
      <c r="AD14877" s="267" t="s">
        <v>24</v>
      </c>
      <c r="AG14877" s="267" t="s">
        <v>24</v>
      </c>
    </row>
    <row r="14878" spans="3:33">
      <c r="C14878" s="267" t="s">
        <v>1628</v>
      </c>
      <c r="D14878" s="267" t="s">
        <v>727</v>
      </c>
      <c r="E14878" s="267">
        <v>1272</v>
      </c>
      <c r="F14878" s="267" t="s">
        <v>1444</v>
      </c>
      <c r="G14878" s="267" t="s">
        <v>1445</v>
      </c>
      <c r="H14878" s="267">
        <v>1</v>
      </c>
      <c r="I14878" s="267" t="s">
        <v>584</v>
      </c>
      <c r="J14878" s="267" t="s">
        <v>1614</v>
      </c>
      <c r="O14878" s="267" t="s">
        <v>24</v>
      </c>
      <c r="P14878" s="267" t="s">
        <v>1452</v>
      </c>
      <c r="Q14878" s="267" t="s">
        <v>1445</v>
      </c>
      <c r="S14878" s="267">
        <v>138</v>
      </c>
      <c r="T14878" s="267" t="s">
        <v>13</v>
      </c>
      <c r="U14878" s="267" t="s">
        <v>1458</v>
      </c>
      <c r="V14878" s="267" t="s">
        <v>13</v>
      </c>
      <c r="W14878" s="267">
        <v>38867</v>
      </c>
      <c r="X14878" s="267" t="s">
        <v>1615</v>
      </c>
      <c r="Y14878" s="267" t="s">
        <v>1452</v>
      </c>
      <c r="AD14878" s="267" t="s">
        <v>13</v>
      </c>
      <c r="AF14878" s="267" t="s">
        <v>24</v>
      </c>
      <c r="AG14878" s="267" t="s">
        <v>24</v>
      </c>
    </row>
    <row r="14879" spans="3:33">
      <c r="C14879" s="267" t="s">
        <v>1628</v>
      </c>
      <c r="D14879" s="267" t="s">
        <v>727</v>
      </c>
      <c r="E14879" s="267">
        <v>1272</v>
      </c>
      <c r="F14879" s="267" t="s">
        <v>1444</v>
      </c>
      <c r="G14879" s="267" t="s">
        <v>1445</v>
      </c>
      <c r="H14879" s="267">
        <v>1</v>
      </c>
      <c r="I14879" s="267" t="s">
        <v>584</v>
      </c>
      <c r="J14879" s="267" t="s">
        <v>1614</v>
      </c>
      <c r="O14879" s="267" t="s">
        <v>24</v>
      </c>
      <c r="P14879" s="267" t="s">
        <v>1452</v>
      </c>
      <c r="Q14879" s="267" t="s">
        <v>1445</v>
      </c>
      <c r="S14879" s="267">
        <v>138</v>
      </c>
      <c r="T14879" s="267" t="s">
        <v>13</v>
      </c>
      <c r="U14879" s="267" t="s">
        <v>1458</v>
      </c>
      <c r="V14879" s="267" t="s">
        <v>13</v>
      </c>
      <c r="W14879" s="267">
        <v>38867</v>
      </c>
      <c r="X14879" s="267" t="s">
        <v>1619</v>
      </c>
      <c r="Y14879" s="267" t="s">
        <v>1452</v>
      </c>
      <c r="AD14879" s="267" t="s">
        <v>13</v>
      </c>
      <c r="AF14879" s="267" t="s">
        <v>24</v>
      </c>
      <c r="AG14879" s="267" t="s">
        <v>24</v>
      </c>
    </row>
    <row r="14880" spans="3:33">
      <c r="C14880" s="267" t="s">
        <v>1628</v>
      </c>
      <c r="D14880" s="267" t="s">
        <v>727</v>
      </c>
      <c r="E14880" s="267">
        <v>2733</v>
      </c>
      <c r="F14880" s="267" t="s">
        <v>1444</v>
      </c>
      <c r="G14880" s="267" t="s">
        <v>1445</v>
      </c>
      <c r="H14880" s="267">
        <v>1</v>
      </c>
      <c r="I14880" s="267" t="s">
        <v>584</v>
      </c>
      <c r="J14880" s="267" t="s">
        <v>1614</v>
      </c>
      <c r="O14880" s="267" t="s">
        <v>13</v>
      </c>
      <c r="P14880" s="267" t="s">
        <v>1452</v>
      </c>
      <c r="Q14880" s="267" t="s">
        <v>1445</v>
      </c>
      <c r="S14880" s="267">
        <v>138</v>
      </c>
      <c r="T14880" s="267" t="s">
        <v>13</v>
      </c>
      <c r="U14880" s="267" t="s">
        <v>1472</v>
      </c>
      <c r="V14880" s="267" t="s">
        <v>13</v>
      </c>
      <c r="W14880" s="267">
        <v>38867</v>
      </c>
      <c r="X14880" s="267" t="s">
        <v>1452</v>
      </c>
      <c r="Y14880" s="267" t="s">
        <v>1452</v>
      </c>
      <c r="AD14880" s="267" t="s">
        <v>13</v>
      </c>
      <c r="AF14880" s="267" t="s">
        <v>24</v>
      </c>
      <c r="AG14880" s="267" t="s">
        <v>24</v>
      </c>
    </row>
    <row r="14881" spans="3:33">
      <c r="C14881" s="267" t="s">
        <v>1628</v>
      </c>
      <c r="D14881" s="267" t="s">
        <v>727</v>
      </c>
      <c r="E14881" s="267">
        <v>12680</v>
      </c>
      <c r="F14881" s="267" t="s">
        <v>1444</v>
      </c>
      <c r="H14881" s="267">
        <v>1</v>
      </c>
      <c r="I14881" s="267" t="s">
        <v>584</v>
      </c>
      <c r="J14881" s="267" t="s">
        <v>1614</v>
      </c>
      <c r="P14881" s="267" t="s">
        <v>1452</v>
      </c>
      <c r="Q14881" s="267" t="s">
        <v>1445</v>
      </c>
      <c r="S14881" s="267">
        <v>138</v>
      </c>
      <c r="U14881" s="267" t="s">
        <v>1464</v>
      </c>
      <c r="V14881" s="267" t="s">
        <v>13</v>
      </c>
      <c r="W14881" s="267">
        <v>38867</v>
      </c>
      <c r="X14881" s="267" t="s">
        <v>1633</v>
      </c>
      <c r="Y14881" s="267" t="s">
        <v>1452</v>
      </c>
      <c r="AF14881" s="267" t="s">
        <v>24</v>
      </c>
      <c r="AG14881" s="267" t="s">
        <v>24</v>
      </c>
    </row>
    <row r="14882" spans="3:33">
      <c r="C14882" s="267" t="s">
        <v>1628</v>
      </c>
      <c r="D14882" s="267" t="s">
        <v>727</v>
      </c>
      <c r="E14882" s="267">
        <v>12114</v>
      </c>
      <c r="F14882" s="267" t="s">
        <v>1444</v>
      </c>
      <c r="G14882" s="267" t="s">
        <v>1445</v>
      </c>
      <c r="H14882" s="267">
        <v>1</v>
      </c>
      <c r="I14882" s="267" t="s">
        <v>584</v>
      </c>
      <c r="J14882" s="267" t="s">
        <v>1614</v>
      </c>
      <c r="O14882" s="267" t="s">
        <v>13</v>
      </c>
      <c r="P14882" s="267" t="s">
        <v>1452</v>
      </c>
      <c r="Q14882" s="267" t="s">
        <v>1445</v>
      </c>
      <c r="S14882" s="267">
        <v>138</v>
      </c>
      <c r="T14882" s="267" t="s">
        <v>24</v>
      </c>
      <c r="U14882" s="267" t="s">
        <v>1609</v>
      </c>
      <c r="V14882" s="267" t="s">
        <v>13</v>
      </c>
      <c r="W14882" s="267">
        <v>38867</v>
      </c>
      <c r="X14882" s="267" t="s">
        <v>1632</v>
      </c>
      <c r="Y14882" s="267" t="s">
        <v>1452</v>
      </c>
      <c r="AD14882" s="267" t="s">
        <v>24</v>
      </c>
      <c r="AG14882" s="267" t="s">
        <v>24</v>
      </c>
    </row>
    <row r="14883" spans="3:33">
      <c r="C14883" s="267" t="s">
        <v>1628</v>
      </c>
      <c r="D14883" s="267" t="s">
        <v>727</v>
      </c>
      <c r="E14883" s="267">
        <v>9572</v>
      </c>
      <c r="F14883" s="267" t="s">
        <v>1444</v>
      </c>
      <c r="H14883" s="267">
        <v>1</v>
      </c>
      <c r="I14883" s="267" t="s">
        <v>584</v>
      </c>
      <c r="J14883" s="267" t="s">
        <v>1614</v>
      </c>
      <c r="O14883" s="267" t="s">
        <v>24</v>
      </c>
      <c r="P14883" s="267" t="s">
        <v>1452</v>
      </c>
      <c r="Q14883" s="267" t="s">
        <v>1445</v>
      </c>
      <c r="S14883" s="267">
        <v>138</v>
      </c>
      <c r="U14883" s="267" t="s">
        <v>1631</v>
      </c>
      <c r="V14883" s="267" t="s">
        <v>13</v>
      </c>
      <c r="W14883" s="267">
        <v>38867</v>
      </c>
      <c r="X14883" s="267" t="s">
        <v>1452</v>
      </c>
      <c r="Y14883" s="267" t="s">
        <v>1452</v>
      </c>
      <c r="AD14883" s="267" t="s">
        <v>13</v>
      </c>
      <c r="AF14883" s="267" t="s">
        <v>24</v>
      </c>
    </row>
    <row r="14884" spans="3:33">
      <c r="C14884" s="267" t="s">
        <v>1628</v>
      </c>
      <c r="D14884" s="267" t="s">
        <v>727</v>
      </c>
      <c r="E14884" s="267">
        <v>290</v>
      </c>
      <c r="F14884" s="267" t="s">
        <v>1444</v>
      </c>
      <c r="H14884" s="267">
        <v>1</v>
      </c>
      <c r="I14884" s="267" t="s">
        <v>584</v>
      </c>
      <c r="J14884" s="267" t="s">
        <v>1614</v>
      </c>
      <c r="O14884" s="267" t="s">
        <v>24</v>
      </c>
      <c r="P14884" s="267" t="s">
        <v>1452</v>
      </c>
      <c r="Q14884" s="267" t="s">
        <v>1445</v>
      </c>
      <c r="S14884" s="267">
        <v>138</v>
      </c>
      <c r="U14884" s="267" t="s">
        <v>1595</v>
      </c>
      <c r="V14884" s="267" t="s">
        <v>13</v>
      </c>
      <c r="W14884" s="267">
        <v>38867</v>
      </c>
      <c r="X14884" s="267" t="s">
        <v>1452</v>
      </c>
      <c r="Y14884" s="267" t="s">
        <v>1452</v>
      </c>
      <c r="AD14884" s="267" t="s">
        <v>13</v>
      </c>
      <c r="AF14884" s="267" t="s">
        <v>24</v>
      </c>
      <c r="AG14884" s="267" t="s">
        <v>24</v>
      </c>
    </row>
    <row r="14885" spans="3:33">
      <c r="C14885" s="267" t="s">
        <v>1628</v>
      </c>
      <c r="D14885" s="267" t="s">
        <v>727</v>
      </c>
      <c r="E14885" s="267">
        <v>476</v>
      </c>
      <c r="F14885" s="267" t="s">
        <v>1444</v>
      </c>
      <c r="G14885" s="267" t="s">
        <v>1445</v>
      </c>
      <c r="H14885" s="267">
        <v>1</v>
      </c>
      <c r="I14885" s="267" t="s">
        <v>584</v>
      </c>
      <c r="J14885" s="267" t="s">
        <v>1614</v>
      </c>
      <c r="O14885" s="267" t="s">
        <v>24</v>
      </c>
      <c r="P14885" s="267" t="s">
        <v>1452</v>
      </c>
      <c r="Q14885" s="267" t="s">
        <v>1445</v>
      </c>
      <c r="S14885" s="267">
        <v>138</v>
      </c>
      <c r="U14885" s="267" t="s">
        <v>1630</v>
      </c>
      <c r="V14885" s="267" t="s">
        <v>13</v>
      </c>
      <c r="W14885" s="267">
        <v>38867</v>
      </c>
      <c r="X14885" s="267" t="s">
        <v>1452</v>
      </c>
      <c r="Y14885" s="267" t="s">
        <v>1452</v>
      </c>
      <c r="AD14885" s="267" t="s">
        <v>13</v>
      </c>
      <c r="AF14885" s="267" t="s">
        <v>24</v>
      </c>
    </row>
    <row r="14886" spans="3:33">
      <c r="C14886" s="267" t="s">
        <v>1628</v>
      </c>
      <c r="D14886" s="267" t="s">
        <v>727</v>
      </c>
      <c r="E14886" s="267">
        <v>3637</v>
      </c>
      <c r="F14886" s="267" t="s">
        <v>1444</v>
      </c>
      <c r="H14886" s="267">
        <v>1</v>
      </c>
      <c r="I14886" s="267" t="s">
        <v>584</v>
      </c>
      <c r="J14886" s="267" t="s">
        <v>1614</v>
      </c>
      <c r="O14886" s="267" t="s">
        <v>24</v>
      </c>
      <c r="P14886" s="267" t="s">
        <v>1452</v>
      </c>
      <c r="Q14886" s="267" t="s">
        <v>1445</v>
      </c>
      <c r="S14886" s="267">
        <v>138</v>
      </c>
      <c r="U14886" s="267" t="s">
        <v>1604</v>
      </c>
      <c r="V14886" s="267" t="s">
        <v>13</v>
      </c>
      <c r="W14886" s="267">
        <v>38867</v>
      </c>
      <c r="X14886" s="267" t="s">
        <v>1452</v>
      </c>
      <c r="Y14886" s="267" t="s">
        <v>1452</v>
      </c>
      <c r="AD14886" s="267" t="s">
        <v>13</v>
      </c>
      <c r="AF14886" s="267" t="s">
        <v>24</v>
      </c>
      <c r="AG14886" s="267" t="s">
        <v>24</v>
      </c>
    </row>
    <row r="14887" spans="3:33">
      <c r="C14887" s="267" t="s">
        <v>1628</v>
      </c>
      <c r="D14887" s="267" t="s">
        <v>727</v>
      </c>
      <c r="E14887" s="267">
        <v>5610</v>
      </c>
      <c r="F14887" s="267" t="s">
        <v>1444</v>
      </c>
      <c r="H14887" s="267">
        <v>1</v>
      </c>
      <c r="I14887" s="267" t="s">
        <v>584</v>
      </c>
      <c r="J14887" s="267" t="s">
        <v>1614</v>
      </c>
      <c r="O14887" s="267" t="s">
        <v>24</v>
      </c>
      <c r="P14887" s="267" t="s">
        <v>1452</v>
      </c>
      <c r="Q14887" s="267" t="s">
        <v>1445</v>
      </c>
      <c r="S14887" s="267">
        <v>138</v>
      </c>
      <c r="U14887" s="267" t="s">
        <v>1603</v>
      </c>
      <c r="V14887" s="267" t="s">
        <v>13</v>
      </c>
      <c r="W14887" s="267">
        <v>38867</v>
      </c>
      <c r="X14887" s="267" t="s">
        <v>1452</v>
      </c>
      <c r="Y14887" s="267" t="s">
        <v>1452</v>
      </c>
      <c r="AD14887" s="267" t="s">
        <v>13</v>
      </c>
      <c r="AF14887" s="267" t="s">
        <v>24</v>
      </c>
      <c r="AG14887" s="267" t="s">
        <v>24</v>
      </c>
    </row>
    <row r="14888" spans="3:33">
      <c r="C14888" s="267" t="s">
        <v>1628</v>
      </c>
      <c r="D14888" s="267" t="s">
        <v>727</v>
      </c>
      <c r="E14888" s="267">
        <v>160</v>
      </c>
      <c r="F14888" s="267" t="s">
        <v>1444</v>
      </c>
      <c r="G14888" s="267" t="s">
        <v>1445</v>
      </c>
      <c r="H14888" s="267">
        <v>1</v>
      </c>
      <c r="I14888" s="267" t="s">
        <v>584</v>
      </c>
      <c r="J14888" s="267" t="s">
        <v>1614</v>
      </c>
      <c r="O14888" s="267" t="s">
        <v>24</v>
      </c>
      <c r="P14888" s="267" t="s">
        <v>1452</v>
      </c>
      <c r="Q14888" s="267" t="s">
        <v>1445</v>
      </c>
      <c r="S14888" s="267">
        <v>138</v>
      </c>
      <c r="T14888" s="267" t="s">
        <v>13</v>
      </c>
      <c r="U14888" s="267" t="s">
        <v>1475</v>
      </c>
      <c r="V14888" s="267" t="s">
        <v>13</v>
      </c>
      <c r="W14888" s="267">
        <v>38867</v>
      </c>
      <c r="X14888" s="267" t="s">
        <v>1629</v>
      </c>
      <c r="Y14888" s="267" t="s">
        <v>1452</v>
      </c>
      <c r="AD14888" s="267" t="s">
        <v>13</v>
      </c>
      <c r="AF14888" s="267" t="s">
        <v>24</v>
      </c>
      <c r="AG14888" s="267" t="s">
        <v>24</v>
      </c>
    </row>
    <row r="14889" spans="3:33">
      <c r="C14889" s="267" t="s">
        <v>1628</v>
      </c>
      <c r="D14889" s="267" t="s">
        <v>727</v>
      </c>
      <c r="E14889" s="267">
        <v>1354</v>
      </c>
      <c r="F14889" s="267" t="s">
        <v>1444</v>
      </c>
      <c r="G14889" s="267" t="s">
        <v>1445</v>
      </c>
      <c r="H14889" s="267">
        <v>1</v>
      </c>
      <c r="I14889" s="267" t="s">
        <v>584</v>
      </c>
      <c r="J14889" s="267" t="s">
        <v>1614</v>
      </c>
      <c r="O14889" s="267" t="s">
        <v>24</v>
      </c>
      <c r="P14889" s="267" t="s">
        <v>1452</v>
      </c>
      <c r="Q14889" s="267" t="s">
        <v>1445</v>
      </c>
      <c r="S14889" s="267">
        <v>138</v>
      </c>
      <c r="T14889" s="267" t="s">
        <v>13</v>
      </c>
      <c r="U14889" s="267" t="s">
        <v>1451</v>
      </c>
      <c r="V14889" s="267" t="s">
        <v>13</v>
      </c>
      <c r="W14889" s="267">
        <v>38867</v>
      </c>
      <c r="X14889" s="267" t="s">
        <v>1618</v>
      </c>
      <c r="Y14889" s="267" t="s">
        <v>1452</v>
      </c>
      <c r="AD14889" s="267" t="s">
        <v>13</v>
      </c>
      <c r="AF14889" s="267" t="s">
        <v>24</v>
      </c>
      <c r="AG14889" s="267" t="s">
        <v>24</v>
      </c>
    </row>
    <row r="14890" spans="3:33">
      <c r="C14890" s="267" t="s">
        <v>1628</v>
      </c>
      <c r="D14890" s="267" t="s">
        <v>727</v>
      </c>
      <c r="E14890" s="267">
        <v>1</v>
      </c>
      <c r="F14890" s="267" t="s">
        <v>1444</v>
      </c>
      <c r="G14890" s="267" t="s">
        <v>1445</v>
      </c>
      <c r="H14890" s="267">
        <v>1</v>
      </c>
      <c r="I14890" s="267" t="s">
        <v>584</v>
      </c>
      <c r="J14890" s="267" t="s">
        <v>1614</v>
      </c>
      <c r="O14890" s="267" t="s">
        <v>13</v>
      </c>
      <c r="P14890" s="267" t="s">
        <v>1452</v>
      </c>
      <c r="Q14890" s="267" t="s">
        <v>1445</v>
      </c>
      <c r="S14890" s="267">
        <v>138</v>
      </c>
      <c r="T14890" s="267" t="s">
        <v>13</v>
      </c>
      <c r="U14890" s="267" t="s">
        <v>1446</v>
      </c>
      <c r="V14890" s="267" t="s">
        <v>24</v>
      </c>
      <c r="W14890" s="267">
        <v>38867</v>
      </c>
      <c r="X14890" s="267" t="s">
        <v>1452</v>
      </c>
      <c r="Y14890" s="267" t="s">
        <v>1452</v>
      </c>
      <c r="AD14890" s="267" t="s">
        <v>13</v>
      </c>
      <c r="AF14890" s="267" t="s">
        <v>24</v>
      </c>
      <c r="AG14890" s="267" t="s">
        <v>24</v>
      </c>
    </row>
    <row r="14891" spans="3:33">
      <c r="C14891" s="267" t="s">
        <v>1628</v>
      </c>
      <c r="D14891" s="267" t="s">
        <v>727</v>
      </c>
      <c r="E14891" s="267">
        <v>400</v>
      </c>
      <c r="F14891" s="267" t="s">
        <v>1444</v>
      </c>
      <c r="H14891" s="267">
        <v>1</v>
      </c>
      <c r="I14891" s="267" t="s">
        <v>584</v>
      </c>
      <c r="J14891" s="267" t="s">
        <v>1614</v>
      </c>
      <c r="O14891" s="267" t="s">
        <v>24</v>
      </c>
      <c r="P14891" s="267" t="s">
        <v>1452</v>
      </c>
      <c r="Q14891" s="267" t="s">
        <v>1445</v>
      </c>
      <c r="S14891" s="267">
        <v>138</v>
      </c>
      <c r="U14891" s="267" t="s">
        <v>1600</v>
      </c>
      <c r="V14891" s="267" t="s">
        <v>13</v>
      </c>
      <c r="W14891" s="267">
        <v>38867</v>
      </c>
      <c r="X14891" s="267" t="s">
        <v>1452</v>
      </c>
      <c r="Y14891" s="267" t="s">
        <v>1452</v>
      </c>
      <c r="AD14891" s="267" t="s">
        <v>13</v>
      </c>
      <c r="AF14891" s="267" t="s">
        <v>24</v>
      </c>
      <c r="AG14891" s="267" t="s">
        <v>24</v>
      </c>
    </row>
    <row r="14892" spans="3:33">
      <c r="C14892" s="267" t="s">
        <v>1628</v>
      </c>
      <c r="D14892" s="267" t="s">
        <v>727</v>
      </c>
      <c r="E14892" s="267">
        <v>10634</v>
      </c>
      <c r="F14892" s="267" t="s">
        <v>1444</v>
      </c>
      <c r="G14892" s="267" t="s">
        <v>1445</v>
      </c>
      <c r="H14892" s="267">
        <v>1</v>
      </c>
      <c r="I14892" s="267" t="s">
        <v>584</v>
      </c>
      <c r="J14892" s="267" t="s">
        <v>1614</v>
      </c>
      <c r="O14892" s="267" t="s">
        <v>24</v>
      </c>
      <c r="P14892" s="267" t="s">
        <v>1452</v>
      </c>
      <c r="Q14892" s="267" t="s">
        <v>1445</v>
      </c>
      <c r="S14892" s="267">
        <v>138</v>
      </c>
      <c r="T14892" s="267" t="s">
        <v>13</v>
      </c>
      <c r="U14892" s="267" t="s">
        <v>1473</v>
      </c>
      <c r="V14892" s="267" t="s">
        <v>13</v>
      </c>
      <c r="W14892" s="267">
        <v>38867</v>
      </c>
      <c r="X14892" s="267" t="s">
        <v>1616</v>
      </c>
      <c r="Y14892" s="267" t="s">
        <v>1452</v>
      </c>
      <c r="AD14892" s="267" t="s">
        <v>13</v>
      </c>
      <c r="AF14892" s="267" t="s">
        <v>24</v>
      </c>
      <c r="AG14892" s="267" t="s">
        <v>24</v>
      </c>
    </row>
    <row r="14893" spans="3:33">
      <c r="C14893" s="267" t="s">
        <v>1628</v>
      </c>
      <c r="D14893" s="267" t="s">
        <v>727</v>
      </c>
      <c r="E14893" s="267">
        <v>12114</v>
      </c>
      <c r="F14893" s="267" t="s">
        <v>1444</v>
      </c>
      <c r="G14893" s="267" t="s">
        <v>1445</v>
      </c>
      <c r="H14893" s="267">
        <v>1</v>
      </c>
      <c r="I14893" s="267" t="s">
        <v>584</v>
      </c>
      <c r="J14893" s="267" t="s">
        <v>1614</v>
      </c>
      <c r="O14893" s="267" t="s">
        <v>13</v>
      </c>
      <c r="P14893" s="267" t="s">
        <v>1452</v>
      </c>
      <c r="Q14893" s="267" t="s">
        <v>1445</v>
      </c>
      <c r="S14893" s="267">
        <v>138</v>
      </c>
      <c r="T14893" s="267" t="s">
        <v>24</v>
      </c>
      <c r="U14893" s="267" t="s">
        <v>1609</v>
      </c>
      <c r="V14893" s="267" t="s">
        <v>13</v>
      </c>
      <c r="W14893" s="267">
        <v>38867</v>
      </c>
      <c r="X14893" s="267">
        <v>3754</v>
      </c>
      <c r="Y14893" s="267" t="s">
        <v>1452</v>
      </c>
      <c r="AD14893" s="267" t="s">
        <v>24</v>
      </c>
      <c r="AG14893" s="267" t="s">
        <v>24</v>
      </c>
    </row>
    <row r="14894" spans="3:33">
      <c r="C14894" s="267" t="s">
        <v>1628</v>
      </c>
      <c r="D14894" s="267" t="s">
        <v>727</v>
      </c>
      <c r="E14894" s="267">
        <v>1272</v>
      </c>
      <c r="F14894" s="267" t="s">
        <v>1444</v>
      </c>
      <c r="G14894" s="267" t="s">
        <v>1445</v>
      </c>
      <c r="H14894" s="267">
        <v>1</v>
      </c>
      <c r="I14894" s="267" t="s">
        <v>584</v>
      </c>
      <c r="J14894" s="267" t="s">
        <v>1614</v>
      </c>
      <c r="O14894" s="267" t="s">
        <v>24</v>
      </c>
      <c r="P14894" s="267" t="s">
        <v>1452</v>
      </c>
      <c r="Q14894" s="267" t="s">
        <v>1445</v>
      </c>
      <c r="S14894" s="267">
        <v>138</v>
      </c>
      <c r="T14894" s="267" t="s">
        <v>13</v>
      </c>
      <c r="U14894" s="267" t="s">
        <v>1458</v>
      </c>
      <c r="V14894" s="267" t="s">
        <v>13</v>
      </c>
      <c r="W14894" s="267">
        <v>38867</v>
      </c>
      <c r="X14894" s="267" t="s">
        <v>1615</v>
      </c>
      <c r="Y14894" s="267" t="s">
        <v>1452</v>
      </c>
      <c r="AD14894" s="267" t="s">
        <v>13</v>
      </c>
      <c r="AF14894" s="267" t="s">
        <v>24</v>
      </c>
      <c r="AG14894" s="267" t="s">
        <v>24</v>
      </c>
    </row>
    <row r="14895" spans="3:33">
      <c r="C14895" s="267" t="s">
        <v>1628</v>
      </c>
      <c r="D14895" s="267" t="s">
        <v>727</v>
      </c>
      <c r="E14895" s="267">
        <v>1272</v>
      </c>
      <c r="F14895" s="267" t="s">
        <v>1444</v>
      </c>
      <c r="G14895" s="267" t="s">
        <v>1445</v>
      </c>
      <c r="H14895" s="267">
        <v>1</v>
      </c>
      <c r="I14895" s="267" t="s">
        <v>584</v>
      </c>
      <c r="J14895" s="267" t="s">
        <v>1614</v>
      </c>
      <c r="O14895" s="267" t="s">
        <v>24</v>
      </c>
      <c r="P14895" s="267" t="s">
        <v>1452</v>
      </c>
      <c r="Q14895" s="267" t="s">
        <v>1445</v>
      </c>
      <c r="S14895" s="267">
        <v>139</v>
      </c>
      <c r="T14895" s="267" t="s">
        <v>13</v>
      </c>
      <c r="U14895" s="267" t="s">
        <v>1458</v>
      </c>
      <c r="V14895" s="267" t="s">
        <v>13</v>
      </c>
      <c r="W14895" s="267">
        <v>38867</v>
      </c>
      <c r="X14895" s="267" t="s">
        <v>1619</v>
      </c>
      <c r="Y14895" s="267" t="s">
        <v>1452</v>
      </c>
      <c r="AD14895" s="267" t="s">
        <v>13</v>
      </c>
      <c r="AF14895" s="267" t="s">
        <v>24</v>
      </c>
      <c r="AG14895" s="267" t="s">
        <v>24</v>
      </c>
    </row>
    <row r="14896" spans="3:33">
      <c r="C14896" s="267" t="s">
        <v>1628</v>
      </c>
      <c r="D14896" s="267" t="s">
        <v>727</v>
      </c>
      <c r="E14896" s="267">
        <v>2733</v>
      </c>
      <c r="F14896" s="267" t="s">
        <v>1444</v>
      </c>
      <c r="G14896" s="267" t="s">
        <v>1445</v>
      </c>
      <c r="H14896" s="267">
        <v>1</v>
      </c>
      <c r="I14896" s="267" t="s">
        <v>584</v>
      </c>
      <c r="J14896" s="267" t="s">
        <v>1614</v>
      </c>
      <c r="O14896" s="267" t="s">
        <v>13</v>
      </c>
      <c r="P14896" s="267" t="s">
        <v>1452</v>
      </c>
      <c r="Q14896" s="267" t="s">
        <v>1445</v>
      </c>
      <c r="S14896" s="267">
        <v>139</v>
      </c>
      <c r="T14896" s="267" t="s">
        <v>13</v>
      </c>
      <c r="U14896" s="267" t="s">
        <v>1472</v>
      </c>
      <c r="V14896" s="267" t="s">
        <v>13</v>
      </c>
      <c r="W14896" s="267">
        <v>38867</v>
      </c>
      <c r="X14896" s="267" t="s">
        <v>1452</v>
      </c>
      <c r="Y14896" s="267" t="s">
        <v>1452</v>
      </c>
      <c r="AD14896" s="267" t="s">
        <v>13</v>
      </c>
      <c r="AF14896" s="267" t="s">
        <v>24</v>
      </c>
      <c r="AG14896" s="267" t="s">
        <v>24</v>
      </c>
    </row>
    <row r="14897" spans="3:33">
      <c r="C14897" s="267" t="s">
        <v>1628</v>
      </c>
      <c r="D14897" s="267" t="s">
        <v>727</v>
      </c>
      <c r="E14897" s="267">
        <v>12680</v>
      </c>
      <c r="F14897" s="267" t="s">
        <v>1444</v>
      </c>
      <c r="H14897" s="267">
        <v>1</v>
      </c>
      <c r="I14897" s="267" t="s">
        <v>584</v>
      </c>
      <c r="J14897" s="267" t="s">
        <v>1614</v>
      </c>
      <c r="P14897" s="267" t="s">
        <v>1452</v>
      </c>
      <c r="Q14897" s="267" t="s">
        <v>1445</v>
      </c>
      <c r="S14897" s="267">
        <v>139</v>
      </c>
      <c r="U14897" s="267" t="s">
        <v>1464</v>
      </c>
      <c r="V14897" s="267" t="s">
        <v>13</v>
      </c>
      <c r="W14897" s="267">
        <v>38867</v>
      </c>
      <c r="X14897" s="267" t="s">
        <v>1633</v>
      </c>
      <c r="Y14897" s="267" t="s">
        <v>1452</v>
      </c>
      <c r="AF14897" s="267" t="s">
        <v>24</v>
      </c>
      <c r="AG14897" s="267" t="s">
        <v>24</v>
      </c>
    </row>
    <row r="14898" spans="3:33">
      <c r="C14898" s="267" t="s">
        <v>1628</v>
      </c>
      <c r="D14898" s="267" t="s">
        <v>727</v>
      </c>
      <c r="E14898" s="267">
        <v>12114</v>
      </c>
      <c r="F14898" s="267" t="s">
        <v>1444</v>
      </c>
      <c r="G14898" s="267" t="s">
        <v>1445</v>
      </c>
      <c r="H14898" s="267">
        <v>1</v>
      </c>
      <c r="I14898" s="267" t="s">
        <v>584</v>
      </c>
      <c r="J14898" s="267" t="s">
        <v>1614</v>
      </c>
      <c r="O14898" s="267" t="s">
        <v>13</v>
      </c>
      <c r="P14898" s="267" t="s">
        <v>1452</v>
      </c>
      <c r="Q14898" s="267" t="s">
        <v>1445</v>
      </c>
      <c r="S14898" s="267">
        <v>139</v>
      </c>
      <c r="T14898" s="267" t="s">
        <v>24</v>
      </c>
      <c r="U14898" s="267" t="s">
        <v>1609</v>
      </c>
      <c r="V14898" s="267" t="s">
        <v>13</v>
      </c>
      <c r="W14898" s="267">
        <v>38867</v>
      </c>
      <c r="X14898" s="267" t="s">
        <v>1632</v>
      </c>
      <c r="Y14898" s="267" t="s">
        <v>1452</v>
      </c>
      <c r="AD14898" s="267" t="s">
        <v>24</v>
      </c>
      <c r="AG14898" s="267" t="s">
        <v>24</v>
      </c>
    </row>
    <row r="14899" spans="3:33">
      <c r="C14899" s="267" t="s">
        <v>1628</v>
      </c>
      <c r="D14899" s="267" t="s">
        <v>727</v>
      </c>
      <c r="E14899" s="267">
        <v>9572</v>
      </c>
      <c r="F14899" s="267" t="s">
        <v>1444</v>
      </c>
      <c r="H14899" s="267">
        <v>1</v>
      </c>
      <c r="I14899" s="267" t="s">
        <v>584</v>
      </c>
      <c r="J14899" s="267" t="s">
        <v>1614</v>
      </c>
      <c r="O14899" s="267" t="s">
        <v>24</v>
      </c>
      <c r="P14899" s="267" t="s">
        <v>1452</v>
      </c>
      <c r="Q14899" s="267" t="s">
        <v>1445</v>
      </c>
      <c r="S14899" s="267">
        <v>139</v>
      </c>
      <c r="U14899" s="267" t="s">
        <v>1631</v>
      </c>
      <c r="V14899" s="267" t="s">
        <v>13</v>
      </c>
      <c r="W14899" s="267">
        <v>38867</v>
      </c>
      <c r="X14899" s="267" t="s">
        <v>1452</v>
      </c>
      <c r="Y14899" s="267" t="s">
        <v>1452</v>
      </c>
      <c r="AD14899" s="267" t="s">
        <v>13</v>
      </c>
      <c r="AF14899" s="267" t="s">
        <v>24</v>
      </c>
    </row>
    <row r="14900" spans="3:33">
      <c r="C14900" s="267" t="s">
        <v>1628</v>
      </c>
      <c r="D14900" s="267" t="s">
        <v>727</v>
      </c>
      <c r="E14900" s="267">
        <v>290</v>
      </c>
      <c r="F14900" s="267" t="s">
        <v>1444</v>
      </c>
      <c r="H14900" s="267">
        <v>1</v>
      </c>
      <c r="I14900" s="267" t="s">
        <v>584</v>
      </c>
      <c r="J14900" s="267" t="s">
        <v>1614</v>
      </c>
      <c r="O14900" s="267" t="s">
        <v>24</v>
      </c>
      <c r="P14900" s="267" t="s">
        <v>1452</v>
      </c>
      <c r="Q14900" s="267" t="s">
        <v>1445</v>
      </c>
      <c r="S14900" s="267">
        <v>139</v>
      </c>
      <c r="U14900" s="267" t="s">
        <v>1595</v>
      </c>
      <c r="V14900" s="267" t="s">
        <v>13</v>
      </c>
      <c r="W14900" s="267">
        <v>38867</v>
      </c>
      <c r="X14900" s="267" t="s">
        <v>1452</v>
      </c>
      <c r="Y14900" s="267" t="s">
        <v>1452</v>
      </c>
      <c r="AD14900" s="267" t="s">
        <v>13</v>
      </c>
      <c r="AF14900" s="267" t="s">
        <v>24</v>
      </c>
      <c r="AG14900" s="267" t="s">
        <v>24</v>
      </c>
    </row>
    <row r="14901" spans="3:33">
      <c r="C14901" s="267" t="s">
        <v>1628</v>
      </c>
      <c r="D14901" s="267" t="s">
        <v>727</v>
      </c>
      <c r="E14901" s="267">
        <v>476</v>
      </c>
      <c r="F14901" s="267" t="s">
        <v>1444</v>
      </c>
      <c r="G14901" s="267" t="s">
        <v>1445</v>
      </c>
      <c r="H14901" s="267">
        <v>1</v>
      </c>
      <c r="I14901" s="267" t="s">
        <v>584</v>
      </c>
      <c r="J14901" s="267" t="s">
        <v>1614</v>
      </c>
      <c r="O14901" s="267" t="s">
        <v>24</v>
      </c>
      <c r="P14901" s="267" t="s">
        <v>1452</v>
      </c>
      <c r="Q14901" s="267" t="s">
        <v>1445</v>
      </c>
      <c r="S14901" s="267">
        <v>139</v>
      </c>
      <c r="U14901" s="267" t="s">
        <v>1630</v>
      </c>
      <c r="V14901" s="267" t="s">
        <v>13</v>
      </c>
      <c r="W14901" s="267">
        <v>38867</v>
      </c>
      <c r="X14901" s="267" t="s">
        <v>1452</v>
      </c>
      <c r="Y14901" s="267" t="s">
        <v>1452</v>
      </c>
      <c r="AD14901" s="267" t="s">
        <v>13</v>
      </c>
      <c r="AF14901" s="267" t="s">
        <v>24</v>
      </c>
    </row>
    <row r="14902" spans="3:33">
      <c r="C14902" s="267" t="s">
        <v>1628</v>
      </c>
      <c r="D14902" s="267" t="s">
        <v>727</v>
      </c>
      <c r="E14902" s="267">
        <v>3637</v>
      </c>
      <c r="F14902" s="267" t="s">
        <v>1444</v>
      </c>
      <c r="H14902" s="267">
        <v>1</v>
      </c>
      <c r="I14902" s="267" t="s">
        <v>584</v>
      </c>
      <c r="J14902" s="267" t="s">
        <v>1614</v>
      </c>
      <c r="O14902" s="267" t="s">
        <v>24</v>
      </c>
      <c r="P14902" s="267" t="s">
        <v>1452</v>
      </c>
      <c r="Q14902" s="267" t="s">
        <v>1445</v>
      </c>
      <c r="S14902" s="267">
        <v>139</v>
      </c>
      <c r="U14902" s="267" t="s">
        <v>1604</v>
      </c>
      <c r="V14902" s="267" t="s">
        <v>13</v>
      </c>
      <c r="W14902" s="267">
        <v>38867</v>
      </c>
      <c r="X14902" s="267" t="s">
        <v>1452</v>
      </c>
      <c r="Y14902" s="267" t="s">
        <v>1452</v>
      </c>
      <c r="AD14902" s="267" t="s">
        <v>13</v>
      </c>
      <c r="AF14902" s="267" t="s">
        <v>24</v>
      </c>
      <c r="AG14902" s="267" t="s">
        <v>24</v>
      </c>
    </row>
    <row r="14903" spans="3:33">
      <c r="C14903" s="267" t="s">
        <v>1628</v>
      </c>
      <c r="D14903" s="267" t="s">
        <v>727</v>
      </c>
      <c r="E14903" s="267">
        <v>5610</v>
      </c>
      <c r="F14903" s="267" t="s">
        <v>1444</v>
      </c>
      <c r="H14903" s="267">
        <v>1</v>
      </c>
      <c r="I14903" s="267" t="s">
        <v>584</v>
      </c>
      <c r="J14903" s="267" t="s">
        <v>1614</v>
      </c>
      <c r="O14903" s="267" t="s">
        <v>24</v>
      </c>
      <c r="P14903" s="267" t="s">
        <v>1452</v>
      </c>
      <c r="Q14903" s="267" t="s">
        <v>1445</v>
      </c>
      <c r="S14903" s="267">
        <v>139</v>
      </c>
      <c r="U14903" s="267" t="s">
        <v>1603</v>
      </c>
      <c r="V14903" s="267" t="s">
        <v>13</v>
      </c>
      <c r="W14903" s="267">
        <v>38867</v>
      </c>
      <c r="X14903" s="267" t="s">
        <v>1452</v>
      </c>
      <c r="Y14903" s="267" t="s">
        <v>1452</v>
      </c>
      <c r="AD14903" s="267" t="s">
        <v>13</v>
      </c>
      <c r="AF14903" s="267" t="s">
        <v>24</v>
      </c>
      <c r="AG14903" s="267" t="s">
        <v>24</v>
      </c>
    </row>
    <row r="14904" spans="3:33">
      <c r="C14904" s="267" t="s">
        <v>1628</v>
      </c>
      <c r="D14904" s="267" t="s">
        <v>727</v>
      </c>
      <c r="E14904" s="267">
        <v>160</v>
      </c>
      <c r="F14904" s="267" t="s">
        <v>1444</v>
      </c>
      <c r="G14904" s="267" t="s">
        <v>1445</v>
      </c>
      <c r="H14904" s="267">
        <v>1</v>
      </c>
      <c r="I14904" s="267" t="s">
        <v>584</v>
      </c>
      <c r="J14904" s="267" t="s">
        <v>1614</v>
      </c>
      <c r="O14904" s="267" t="s">
        <v>24</v>
      </c>
      <c r="P14904" s="267" t="s">
        <v>1452</v>
      </c>
      <c r="Q14904" s="267" t="s">
        <v>1445</v>
      </c>
      <c r="S14904" s="267">
        <v>139</v>
      </c>
      <c r="T14904" s="267" t="s">
        <v>13</v>
      </c>
      <c r="U14904" s="267" t="s">
        <v>1475</v>
      </c>
      <c r="V14904" s="267" t="s">
        <v>13</v>
      </c>
      <c r="W14904" s="267">
        <v>38867</v>
      </c>
      <c r="X14904" s="267" t="s">
        <v>1629</v>
      </c>
      <c r="Y14904" s="267" t="s">
        <v>1452</v>
      </c>
      <c r="AD14904" s="267" t="s">
        <v>13</v>
      </c>
      <c r="AF14904" s="267" t="s">
        <v>24</v>
      </c>
      <c r="AG14904" s="267" t="s">
        <v>24</v>
      </c>
    </row>
    <row r="14905" spans="3:33">
      <c r="C14905" s="267" t="s">
        <v>1628</v>
      </c>
      <c r="D14905" s="267" t="s">
        <v>727</v>
      </c>
      <c r="E14905" s="267">
        <v>1354</v>
      </c>
      <c r="F14905" s="267" t="s">
        <v>1444</v>
      </c>
      <c r="G14905" s="267" t="s">
        <v>1445</v>
      </c>
      <c r="H14905" s="267">
        <v>1</v>
      </c>
      <c r="I14905" s="267" t="s">
        <v>584</v>
      </c>
      <c r="J14905" s="267" t="s">
        <v>1614</v>
      </c>
      <c r="O14905" s="267" t="s">
        <v>24</v>
      </c>
      <c r="P14905" s="267" t="s">
        <v>1452</v>
      </c>
      <c r="Q14905" s="267" t="s">
        <v>1445</v>
      </c>
      <c r="S14905" s="267">
        <v>139</v>
      </c>
      <c r="T14905" s="267" t="s">
        <v>13</v>
      </c>
      <c r="U14905" s="267" t="s">
        <v>1451</v>
      </c>
      <c r="V14905" s="267" t="s">
        <v>13</v>
      </c>
      <c r="W14905" s="267">
        <v>38867</v>
      </c>
      <c r="X14905" s="267" t="s">
        <v>1618</v>
      </c>
      <c r="Y14905" s="267" t="s">
        <v>1452</v>
      </c>
      <c r="AD14905" s="267" t="s">
        <v>13</v>
      </c>
      <c r="AF14905" s="267" t="s">
        <v>24</v>
      </c>
      <c r="AG14905" s="267" t="s">
        <v>24</v>
      </c>
    </row>
    <row r="14906" spans="3:33">
      <c r="C14906" s="267" t="s">
        <v>1628</v>
      </c>
      <c r="D14906" s="267" t="s">
        <v>727</v>
      </c>
      <c r="E14906" s="267">
        <v>1</v>
      </c>
      <c r="F14906" s="267" t="s">
        <v>1444</v>
      </c>
      <c r="G14906" s="267" t="s">
        <v>1445</v>
      </c>
      <c r="H14906" s="267">
        <v>1</v>
      </c>
      <c r="I14906" s="267" t="s">
        <v>584</v>
      </c>
      <c r="J14906" s="267" t="s">
        <v>1614</v>
      </c>
      <c r="O14906" s="267" t="s">
        <v>13</v>
      </c>
      <c r="P14906" s="267" t="s">
        <v>1452</v>
      </c>
      <c r="Q14906" s="267" t="s">
        <v>1445</v>
      </c>
      <c r="S14906" s="267">
        <v>139</v>
      </c>
      <c r="T14906" s="267" t="s">
        <v>13</v>
      </c>
      <c r="U14906" s="267" t="s">
        <v>1446</v>
      </c>
      <c r="V14906" s="267" t="s">
        <v>24</v>
      </c>
      <c r="W14906" s="267">
        <v>38867</v>
      </c>
      <c r="X14906" s="267" t="s">
        <v>1452</v>
      </c>
      <c r="Y14906" s="267" t="s">
        <v>1452</v>
      </c>
      <c r="AD14906" s="267" t="s">
        <v>13</v>
      </c>
      <c r="AF14906" s="267" t="s">
        <v>24</v>
      </c>
      <c r="AG14906" s="267" t="s">
        <v>24</v>
      </c>
    </row>
    <row r="14907" spans="3:33">
      <c r="C14907" s="267" t="s">
        <v>1628</v>
      </c>
      <c r="D14907" s="267" t="s">
        <v>727</v>
      </c>
      <c r="E14907" s="267">
        <v>400</v>
      </c>
      <c r="F14907" s="267" t="s">
        <v>1444</v>
      </c>
      <c r="H14907" s="267">
        <v>1</v>
      </c>
      <c r="I14907" s="267" t="s">
        <v>584</v>
      </c>
      <c r="J14907" s="267" t="s">
        <v>1614</v>
      </c>
      <c r="O14907" s="267" t="s">
        <v>24</v>
      </c>
      <c r="P14907" s="267" t="s">
        <v>1452</v>
      </c>
      <c r="Q14907" s="267" t="s">
        <v>1445</v>
      </c>
      <c r="S14907" s="267">
        <v>139</v>
      </c>
      <c r="U14907" s="267" t="s">
        <v>1600</v>
      </c>
      <c r="V14907" s="267" t="s">
        <v>13</v>
      </c>
      <c r="W14907" s="267">
        <v>38867</v>
      </c>
      <c r="X14907" s="267" t="s">
        <v>1452</v>
      </c>
      <c r="Y14907" s="267" t="s">
        <v>1452</v>
      </c>
      <c r="AD14907" s="267" t="s">
        <v>13</v>
      </c>
      <c r="AF14907" s="267" t="s">
        <v>24</v>
      </c>
      <c r="AG14907" s="267" t="s">
        <v>24</v>
      </c>
    </row>
    <row r="14908" spans="3:33">
      <c r="C14908" s="267" t="s">
        <v>1628</v>
      </c>
      <c r="D14908" s="267" t="s">
        <v>727</v>
      </c>
      <c r="E14908" s="267">
        <v>10634</v>
      </c>
      <c r="F14908" s="267" t="s">
        <v>1444</v>
      </c>
      <c r="G14908" s="267" t="s">
        <v>1445</v>
      </c>
      <c r="H14908" s="267">
        <v>1</v>
      </c>
      <c r="I14908" s="267" t="s">
        <v>584</v>
      </c>
      <c r="J14908" s="267" t="s">
        <v>1614</v>
      </c>
      <c r="O14908" s="267" t="s">
        <v>24</v>
      </c>
      <c r="P14908" s="267" t="s">
        <v>1452</v>
      </c>
      <c r="Q14908" s="267" t="s">
        <v>1445</v>
      </c>
      <c r="S14908" s="267">
        <v>139</v>
      </c>
      <c r="T14908" s="267" t="s">
        <v>13</v>
      </c>
      <c r="U14908" s="267" t="s">
        <v>1473</v>
      </c>
      <c r="V14908" s="267" t="s">
        <v>13</v>
      </c>
      <c r="W14908" s="267">
        <v>38867</v>
      </c>
      <c r="X14908" s="267" t="s">
        <v>1616</v>
      </c>
      <c r="Y14908" s="267" t="s">
        <v>1452</v>
      </c>
      <c r="AD14908" s="267" t="s">
        <v>13</v>
      </c>
      <c r="AF14908" s="267" t="s">
        <v>24</v>
      </c>
      <c r="AG14908" s="267" t="s">
        <v>24</v>
      </c>
    </row>
    <row r="14909" spans="3:33">
      <c r="C14909" s="267" t="s">
        <v>1628</v>
      </c>
      <c r="D14909" s="267" t="s">
        <v>727</v>
      </c>
      <c r="E14909" s="267">
        <v>12114</v>
      </c>
      <c r="F14909" s="267" t="s">
        <v>1444</v>
      </c>
      <c r="G14909" s="267" t="s">
        <v>1445</v>
      </c>
      <c r="H14909" s="267">
        <v>1</v>
      </c>
      <c r="I14909" s="267" t="s">
        <v>584</v>
      </c>
      <c r="J14909" s="267" t="s">
        <v>1614</v>
      </c>
      <c r="O14909" s="267" t="s">
        <v>13</v>
      </c>
      <c r="P14909" s="267" t="s">
        <v>1452</v>
      </c>
      <c r="Q14909" s="267" t="s">
        <v>1445</v>
      </c>
      <c r="S14909" s="267">
        <v>139</v>
      </c>
      <c r="T14909" s="267" t="s">
        <v>24</v>
      </c>
      <c r="U14909" s="267" t="s">
        <v>1609</v>
      </c>
      <c r="V14909" s="267" t="s">
        <v>13</v>
      </c>
      <c r="W14909" s="267">
        <v>38867</v>
      </c>
      <c r="X14909" s="267">
        <v>3754</v>
      </c>
      <c r="Y14909" s="267" t="s">
        <v>1452</v>
      </c>
      <c r="AD14909" s="267" t="s">
        <v>24</v>
      </c>
      <c r="AG14909" s="267" t="s">
        <v>24</v>
      </c>
    </row>
    <row r="14910" spans="3:33">
      <c r="C14910" s="267" t="s">
        <v>1628</v>
      </c>
      <c r="D14910" s="267" t="s">
        <v>727</v>
      </c>
      <c r="E14910" s="267">
        <v>1272</v>
      </c>
      <c r="F14910" s="267" t="s">
        <v>1444</v>
      </c>
      <c r="G14910" s="267" t="s">
        <v>1445</v>
      </c>
      <c r="H14910" s="267">
        <v>1</v>
      </c>
      <c r="I14910" s="267" t="s">
        <v>584</v>
      </c>
      <c r="J14910" s="267" t="s">
        <v>1614</v>
      </c>
      <c r="O14910" s="267" t="s">
        <v>24</v>
      </c>
      <c r="P14910" s="267" t="s">
        <v>1452</v>
      </c>
      <c r="Q14910" s="267" t="s">
        <v>1445</v>
      </c>
      <c r="S14910" s="267">
        <v>139</v>
      </c>
      <c r="T14910" s="267" t="s">
        <v>13</v>
      </c>
      <c r="U14910" s="267" t="s">
        <v>1458</v>
      </c>
      <c r="V14910" s="267" t="s">
        <v>13</v>
      </c>
      <c r="W14910" s="267">
        <v>38867</v>
      </c>
      <c r="X14910" s="267" t="s">
        <v>1615</v>
      </c>
      <c r="Y14910" s="267" t="s">
        <v>1452</v>
      </c>
      <c r="AD14910" s="267" t="s">
        <v>13</v>
      </c>
      <c r="AF14910" s="267" t="s">
        <v>24</v>
      </c>
      <c r="AG14910" s="267" t="s">
        <v>24</v>
      </c>
    </row>
    <row r="14911" spans="3:33">
      <c r="C14911" s="267" t="s">
        <v>1628</v>
      </c>
      <c r="D14911" s="267" t="s">
        <v>727</v>
      </c>
      <c r="E14911" s="267">
        <v>1272</v>
      </c>
      <c r="F14911" s="267" t="s">
        <v>1444</v>
      </c>
      <c r="G14911" s="267" t="s">
        <v>1445</v>
      </c>
      <c r="H14911" s="267">
        <v>1</v>
      </c>
      <c r="I14911" s="267" t="s">
        <v>584</v>
      </c>
      <c r="J14911" s="267" t="s">
        <v>1614</v>
      </c>
      <c r="O14911" s="267" t="s">
        <v>24</v>
      </c>
      <c r="P14911" s="267" t="s">
        <v>1452</v>
      </c>
      <c r="Q14911" s="267" t="s">
        <v>1445</v>
      </c>
      <c r="S14911" s="267">
        <v>139</v>
      </c>
      <c r="T14911" s="267" t="s">
        <v>13</v>
      </c>
      <c r="U14911" s="267" t="s">
        <v>1458</v>
      </c>
      <c r="V14911" s="267" t="s">
        <v>13</v>
      </c>
      <c r="W14911" s="267">
        <v>38867</v>
      </c>
      <c r="X14911" s="267" t="s">
        <v>1619</v>
      </c>
      <c r="Y14911" s="267" t="s">
        <v>1452</v>
      </c>
      <c r="AD14911" s="267" t="s">
        <v>13</v>
      </c>
      <c r="AF14911" s="267" t="s">
        <v>24</v>
      </c>
      <c r="AG14911" s="267" t="s">
        <v>24</v>
      </c>
    </row>
    <row r="14912" spans="3:33">
      <c r="C14912" s="267" t="s">
        <v>1628</v>
      </c>
      <c r="D14912" s="267" t="s">
        <v>727</v>
      </c>
      <c r="E14912" s="267">
        <v>2733</v>
      </c>
      <c r="F14912" s="267" t="s">
        <v>1444</v>
      </c>
      <c r="G14912" s="267" t="s">
        <v>1445</v>
      </c>
      <c r="H14912" s="267">
        <v>1</v>
      </c>
      <c r="I14912" s="267" t="s">
        <v>584</v>
      </c>
      <c r="J14912" s="267" t="s">
        <v>1614</v>
      </c>
      <c r="O14912" s="267" t="s">
        <v>13</v>
      </c>
      <c r="P14912" s="267" t="s">
        <v>1452</v>
      </c>
      <c r="Q14912" s="267" t="s">
        <v>1445</v>
      </c>
      <c r="S14912" s="267">
        <v>139</v>
      </c>
      <c r="T14912" s="267" t="s">
        <v>13</v>
      </c>
      <c r="U14912" s="267" t="s">
        <v>1472</v>
      </c>
      <c r="V14912" s="267" t="s">
        <v>13</v>
      </c>
      <c r="W14912" s="267">
        <v>38867</v>
      </c>
      <c r="X14912" s="267" t="s">
        <v>1452</v>
      </c>
      <c r="Y14912" s="267" t="s">
        <v>1452</v>
      </c>
      <c r="AD14912" s="267" t="s">
        <v>13</v>
      </c>
      <c r="AF14912" s="267" t="s">
        <v>24</v>
      </c>
      <c r="AG14912" s="267" t="s">
        <v>24</v>
      </c>
    </row>
    <row r="14913" spans="3:33">
      <c r="C14913" s="267" t="s">
        <v>1628</v>
      </c>
      <c r="D14913" s="267" t="s">
        <v>727</v>
      </c>
      <c r="E14913" s="267">
        <v>12680</v>
      </c>
      <c r="F14913" s="267" t="s">
        <v>1444</v>
      </c>
      <c r="H14913" s="267">
        <v>1</v>
      </c>
      <c r="I14913" s="267" t="s">
        <v>584</v>
      </c>
      <c r="J14913" s="267" t="s">
        <v>1614</v>
      </c>
      <c r="P14913" s="267" t="s">
        <v>1452</v>
      </c>
      <c r="Q14913" s="267" t="s">
        <v>1445</v>
      </c>
      <c r="S14913" s="267">
        <v>139</v>
      </c>
      <c r="U14913" s="267" t="s">
        <v>1464</v>
      </c>
      <c r="V14913" s="267" t="s">
        <v>13</v>
      </c>
      <c r="W14913" s="267">
        <v>38867</v>
      </c>
      <c r="X14913" s="267" t="s">
        <v>1633</v>
      </c>
      <c r="Y14913" s="267" t="s">
        <v>1452</v>
      </c>
      <c r="AF14913" s="267" t="s">
        <v>24</v>
      </c>
      <c r="AG14913" s="267" t="s">
        <v>24</v>
      </c>
    </row>
    <row r="14914" spans="3:33">
      <c r="C14914" s="267" t="s">
        <v>1628</v>
      </c>
      <c r="D14914" s="267" t="s">
        <v>727</v>
      </c>
      <c r="E14914" s="267">
        <v>12114</v>
      </c>
      <c r="F14914" s="267" t="s">
        <v>1444</v>
      </c>
      <c r="G14914" s="267" t="s">
        <v>1445</v>
      </c>
      <c r="H14914" s="267">
        <v>1</v>
      </c>
      <c r="I14914" s="267" t="s">
        <v>584</v>
      </c>
      <c r="J14914" s="267" t="s">
        <v>1614</v>
      </c>
      <c r="O14914" s="267" t="s">
        <v>13</v>
      </c>
      <c r="P14914" s="267" t="s">
        <v>1452</v>
      </c>
      <c r="Q14914" s="267" t="s">
        <v>1445</v>
      </c>
      <c r="S14914" s="267">
        <v>139</v>
      </c>
      <c r="T14914" s="267" t="s">
        <v>24</v>
      </c>
      <c r="U14914" s="267" t="s">
        <v>1609</v>
      </c>
      <c r="V14914" s="267" t="s">
        <v>13</v>
      </c>
      <c r="W14914" s="267">
        <v>38867</v>
      </c>
      <c r="X14914" s="267" t="s">
        <v>1632</v>
      </c>
      <c r="Y14914" s="267" t="s">
        <v>1452</v>
      </c>
      <c r="AD14914" s="267" t="s">
        <v>24</v>
      </c>
      <c r="AG14914" s="267" t="s">
        <v>24</v>
      </c>
    </row>
    <row r="14915" spans="3:33">
      <c r="C14915" s="267" t="s">
        <v>1628</v>
      </c>
      <c r="D14915" s="267" t="s">
        <v>727</v>
      </c>
      <c r="E14915" s="267">
        <v>9572</v>
      </c>
      <c r="F14915" s="267" t="s">
        <v>1444</v>
      </c>
      <c r="H14915" s="267">
        <v>1</v>
      </c>
      <c r="I14915" s="267" t="s">
        <v>584</v>
      </c>
      <c r="J14915" s="267" t="s">
        <v>1614</v>
      </c>
      <c r="O14915" s="267" t="s">
        <v>24</v>
      </c>
      <c r="P14915" s="267" t="s">
        <v>1452</v>
      </c>
      <c r="Q14915" s="267" t="s">
        <v>1445</v>
      </c>
      <c r="S14915" s="267">
        <v>139</v>
      </c>
      <c r="U14915" s="267" t="s">
        <v>1631</v>
      </c>
      <c r="V14915" s="267" t="s">
        <v>13</v>
      </c>
      <c r="W14915" s="267">
        <v>38867</v>
      </c>
      <c r="X14915" s="267" t="s">
        <v>1452</v>
      </c>
      <c r="Y14915" s="267" t="s">
        <v>1452</v>
      </c>
      <c r="AD14915" s="267" t="s">
        <v>13</v>
      </c>
      <c r="AF14915" s="267" t="s">
        <v>24</v>
      </c>
    </row>
    <row r="14916" spans="3:33">
      <c r="C14916" s="267" t="s">
        <v>1628</v>
      </c>
      <c r="D14916" s="267" t="s">
        <v>727</v>
      </c>
      <c r="E14916" s="267">
        <v>290</v>
      </c>
      <c r="F14916" s="267" t="s">
        <v>1444</v>
      </c>
      <c r="H14916" s="267">
        <v>1</v>
      </c>
      <c r="I14916" s="267" t="s">
        <v>584</v>
      </c>
      <c r="J14916" s="267" t="s">
        <v>1614</v>
      </c>
      <c r="O14916" s="267" t="s">
        <v>24</v>
      </c>
      <c r="P14916" s="267" t="s">
        <v>1452</v>
      </c>
      <c r="Q14916" s="267" t="s">
        <v>1445</v>
      </c>
      <c r="S14916" s="267">
        <v>139</v>
      </c>
      <c r="U14916" s="267" t="s">
        <v>1595</v>
      </c>
      <c r="V14916" s="267" t="s">
        <v>13</v>
      </c>
      <c r="W14916" s="267">
        <v>38867</v>
      </c>
      <c r="X14916" s="267" t="s">
        <v>1452</v>
      </c>
      <c r="Y14916" s="267" t="s">
        <v>1452</v>
      </c>
      <c r="AD14916" s="267" t="s">
        <v>13</v>
      </c>
      <c r="AF14916" s="267" t="s">
        <v>24</v>
      </c>
      <c r="AG14916" s="267" t="s">
        <v>24</v>
      </c>
    </row>
    <row r="14917" spans="3:33">
      <c r="C14917" s="267" t="s">
        <v>1628</v>
      </c>
      <c r="D14917" s="267" t="s">
        <v>727</v>
      </c>
      <c r="E14917" s="267">
        <v>476</v>
      </c>
      <c r="F14917" s="267" t="s">
        <v>1444</v>
      </c>
      <c r="G14917" s="267" t="s">
        <v>1445</v>
      </c>
      <c r="H14917" s="267">
        <v>1</v>
      </c>
      <c r="I14917" s="267" t="s">
        <v>584</v>
      </c>
      <c r="J14917" s="267" t="s">
        <v>1614</v>
      </c>
      <c r="O14917" s="267" t="s">
        <v>24</v>
      </c>
      <c r="P14917" s="267" t="s">
        <v>1452</v>
      </c>
      <c r="Q14917" s="267" t="s">
        <v>1445</v>
      </c>
      <c r="S14917" s="267">
        <v>139</v>
      </c>
      <c r="U14917" s="267" t="s">
        <v>1630</v>
      </c>
      <c r="V14917" s="267" t="s">
        <v>13</v>
      </c>
      <c r="W14917" s="267">
        <v>38867</v>
      </c>
      <c r="X14917" s="267" t="s">
        <v>1452</v>
      </c>
      <c r="Y14917" s="267" t="s">
        <v>1452</v>
      </c>
      <c r="AD14917" s="267" t="s">
        <v>13</v>
      </c>
      <c r="AF14917" s="267" t="s">
        <v>24</v>
      </c>
    </row>
    <row r="14918" spans="3:33">
      <c r="C14918" s="267" t="s">
        <v>1628</v>
      </c>
      <c r="D14918" s="267" t="s">
        <v>727</v>
      </c>
      <c r="E14918" s="267">
        <v>3637</v>
      </c>
      <c r="F14918" s="267" t="s">
        <v>1444</v>
      </c>
      <c r="H14918" s="267">
        <v>1</v>
      </c>
      <c r="I14918" s="267" t="s">
        <v>584</v>
      </c>
      <c r="J14918" s="267" t="s">
        <v>1614</v>
      </c>
      <c r="O14918" s="267" t="s">
        <v>24</v>
      </c>
      <c r="P14918" s="267" t="s">
        <v>1452</v>
      </c>
      <c r="Q14918" s="267" t="s">
        <v>1445</v>
      </c>
      <c r="S14918" s="267">
        <v>139</v>
      </c>
      <c r="U14918" s="267" t="s">
        <v>1604</v>
      </c>
      <c r="V14918" s="267" t="s">
        <v>13</v>
      </c>
      <c r="W14918" s="267">
        <v>38867</v>
      </c>
      <c r="X14918" s="267" t="s">
        <v>1452</v>
      </c>
      <c r="Y14918" s="267" t="s">
        <v>1452</v>
      </c>
      <c r="AD14918" s="267" t="s">
        <v>13</v>
      </c>
      <c r="AF14918" s="267" t="s">
        <v>24</v>
      </c>
      <c r="AG14918" s="267" t="s">
        <v>24</v>
      </c>
    </row>
    <row r="14919" spans="3:33">
      <c r="C14919" s="267" t="s">
        <v>1628</v>
      </c>
      <c r="D14919" s="267" t="s">
        <v>727</v>
      </c>
      <c r="E14919" s="267">
        <v>5610</v>
      </c>
      <c r="F14919" s="267" t="s">
        <v>1444</v>
      </c>
      <c r="H14919" s="267">
        <v>1</v>
      </c>
      <c r="I14919" s="267" t="s">
        <v>584</v>
      </c>
      <c r="J14919" s="267" t="s">
        <v>1614</v>
      </c>
      <c r="O14919" s="267" t="s">
        <v>24</v>
      </c>
      <c r="P14919" s="267" t="s">
        <v>1452</v>
      </c>
      <c r="Q14919" s="267" t="s">
        <v>1445</v>
      </c>
      <c r="S14919" s="267">
        <v>139</v>
      </c>
      <c r="U14919" s="267" t="s">
        <v>1603</v>
      </c>
      <c r="V14919" s="267" t="s">
        <v>13</v>
      </c>
      <c r="W14919" s="267">
        <v>38867</v>
      </c>
      <c r="X14919" s="267" t="s">
        <v>1452</v>
      </c>
      <c r="Y14919" s="267" t="s">
        <v>1452</v>
      </c>
      <c r="AD14919" s="267" t="s">
        <v>13</v>
      </c>
      <c r="AF14919" s="267" t="s">
        <v>24</v>
      </c>
      <c r="AG14919" s="267" t="s">
        <v>24</v>
      </c>
    </row>
    <row r="14920" spans="3:33">
      <c r="C14920" s="267" t="s">
        <v>1628</v>
      </c>
      <c r="D14920" s="267" t="s">
        <v>727</v>
      </c>
      <c r="E14920" s="267">
        <v>160</v>
      </c>
      <c r="F14920" s="267" t="s">
        <v>1444</v>
      </c>
      <c r="G14920" s="267" t="s">
        <v>1445</v>
      </c>
      <c r="H14920" s="267">
        <v>1</v>
      </c>
      <c r="I14920" s="267" t="s">
        <v>584</v>
      </c>
      <c r="J14920" s="267" t="s">
        <v>1614</v>
      </c>
      <c r="O14920" s="267" t="s">
        <v>24</v>
      </c>
      <c r="P14920" s="267" t="s">
        <v>1452</v>
      </c>
      <c r="Q14920" s="267" t="s">
        <v>1445</v>
      </c>
      <c r="S14920" s="267">
        <v>139</v>
      </c>
      <c r="T14920" s="267" t="s">
        <v>13</v>
      </c>
      <c r="U14920" s="267" t="s">
        <v>1475</v>
      </c>
      <c r="V14920" s="267" t="s">
        <v>13</v>
      </c>
      <c r="W14920" s="267">
        <v>38867</v>
      </c>
      <c r="X14920" s="267" t="s">
        <v>1629</v>
      </c>
      <c r="Y14920" s="267" t="s">
        <v>1452</v>
      </c>
      <c r="AD14920" s="267" t="s">
        <v>13</v>
      </c>
      <c r="AF14920" s="267" t="s">
        <v>24</v>
      </c>
      <c r="AG14920" s="267" t="s">
        <v>24</v>
      </c>
    </row>
    <row r="14921" spans="3:33">
      <c r="C14921" s="267" t="s">
        <v>1628</v>
      </c>
      <c r="D14921" s="267" t="s">
        <v>727</v>
      </c>
      <c r="E14921" s="267">
        <v>1354</v>
      </c>
      <c r="F14921" s="267" t="s">
        <v>1444</v>
      </c>
      <c r="G14921" s="267" t="s">
        <v>1445</v>
      </c>
      <c r="H14921" s="267">
        <v>1</v>
      </c>
      <c r="I14921" s="267" t="s">
        <v>584</v>
      </c>
      <c r="J14921" s="267" t="s">
        <v>1614</v>
      </c>
      <c r="O14921" s="267" t="s">
        <v>24</v>
      </c>
      <c r="P14921" s="267" t="s">
        <v>1452</v>
      </c>
      <c r="Q14921" s="267" t="s">
        <v>1445</v>
      </c>
      <c r="S14921" s="267">
        <v>139</v>
      </c>
      <c r="T14921" s="267" t="s">
        <v>13</v>
      </c>
      <c r="U14921" s="267" t="s">
        <v>1451</v>
      </c>
      <c r="V14921" s="267" t="s">
        <v>13</v>
      </c>
      <c r="W14921" s="267">
        <v>38867</v>
      </c>
      <c r="X14921" s="267" t="s">
        <v>1618</v>
      </c>
      <c r="Y14921" s="267" t="s">
        <v>1452</v>
      </c>
      <c r="AD14921" s="267" t="s">
        <v>13</v>
      </c>
      <c r="AF14921" s="267" t="s">
        <v>24</v>
      </c>
      <c r="AG14921" s="267" t="s">
        <v>24</v>
      </c>
    </row>
    <row r="14922" spans="3:33">
      <c r="C14922" s="267" t="s">
        <v>1628</v>
      </c>
      <c r="D14922" s="267" t="s">
        <v>727</v>
      </c>
      <c r="E14922" s="267">
        <v>1</v>
      </c>
      <c r="F14922" s="267" t="s">
        <v>1444</v>
      </c>
      <c r="G14922" s="267" t="s">
        <v>1445</v>
      </c>
      <c r="H14922" s="267">
        <v>1</v>
      </c>
      <c r="I14922" s="267" t="s">
        <v>584</v>
      </c>
      <c r="J14922" s="267" t="s">
        <v>1614</v>
      </c>
      <c r="O14922" s="267" t="s">
        <v>13</v>
      </c>
      <c r="P14922" s="267" t="s">
        <v>1452</v>
      </c>
      <c r="Q14922" s="267" t="s">
        <v>1445</v>
      </c>
      <c r="S14922" s="267">
        <v>139</v>
      </c>
      <c r="T14922" s="267" t="s">
        <v>13</v>
      </c>
      <c r="U14922" s="267" t="s">
        <v>1446</v>
      </c>
      <c r="V14922" s="267" t="s">
        <v>24</v>
      </c>
      <c r="W14922" s="267">
        <v>38867</v>
      </c>
      <c r="X14922" s="267" t="s">
        <v>1452</v>
      </c>
      <c r="Y14922" s="267" t="s">
        <v>1452</v>
      </c>
      <c r="AD14922" s="267" t="s">
        <v>13</v>
      </c>
      <c r="AF14922" s="267" t="s">
        <v>24</v>
      </c>
      <c r="AG14922" s="267" t="s">
        <v>24</v>
      </c>
    </row>
    <row r="14923" spans="3:33">
      <c r="C14923" s="267" t="s">
        <v>1628</v>
      </c>
      <c r="D14923" s="267" t="s">
        <v>727</v>
      </c>
      <c r="E14923" s="267">
        <v>400</v>
      </c>
      <c r="F14923" s="267" t="s">
        <v>1444</v>
      </c>
      <c r="H14923" s="267">
        <v>1</v>
      </c>
      <c r="I14923" s="267" t="s">
        <v>584</v>
      </c>
      <c r="J14923" s="267" t="s">
        <v>1614</v>
      </c>
      <c r="O14923" s="267" t="s">
        <v>24</v>
      </c>
      <c r="P14923" s="267" t="s">
        <v>1452</v>
      </c>
      <c r="Q14923" s="267" t="s">
        <v>1445</v>
      </c>
      <c r="S14923" s="267">
        <v>139</v>
      </c>
      <c r="U14923" s="267" t="s">
        <v>1600</v>
      </c>
      <c r="V14923" s="267" t="s">
        <v>13</v>
      </c>
      <c r="W14923" s="267">
        <v>38867</v>
      </c>
      <c r="X14923" s="267" t="s">
        <v>1452</v>
      </c>
      <c r="Y14923" s="267" t="s">
        <v>1452</v>
      </c>
      <c r="AD14923" s="267" t="s">
        <v>13</v>
      </c>
      <c r="AF14923" s="267" t="s">
        <v>24</v>
      </c>
      <c r="AG14923" s="267" t="s">
        <v>24</v>
      </c>
    </row>
    <row r="14924" spans="3:33">
      <c r="C14924" s="267" t="s">
        <v>1628</v>
      </c>
      <c r="D14924" s="267" t="s">
        <v>727</v>
      </c>
      <c r="E14924" s="267">
        <v>10634</v>
      </c>
      <c r="F14924" s="267" t="s">
        <v>1444</v>
      </c>
      <c r="G14924" s="267" t="s">
        <v>1445</v>
      </c>
      <c r="H14924" s="267">
        <v>1</v>
      </c>
      <c r="I14924" s="267" t="s">
        <v>584</v>
      </c>
      <c r="J14924" s="267" t="s">
        <v>1614</v>
      </c>
      <c r="O14924" s="267" t="s">
        <v>24</v>
      </c>
      <c r="P14924" s="267" t="s">
        <v>1452</v>
      </c>
      <c r="Q14924" s="267" t="s">
        <v>1445</v>
      </c>
      <c r="S14924" s="267">
        <v>139</v>
      </c>
      <c r="T14924" s="267" t="s">
        <v>13</v>
      </c>
      <c r="U14924" s="267" t="s">
        <v>1473</v>
      </c>
      <c r="V14924" s="267" t="s">
        <v>13</v>
      </c>
      <c r="W14924" s="267">
        <v>38867</v>
      </c>
      <c r="X14924" s="267" t="s">
        <v>1616</v>
      </c>
      <c r="Y14924" s="267" t="s">
        <v>1452</v>
      </c>
      <c r="AD14924" s="267" t="s">
        <v>13</v>
      </c>
      <c r="AF14924" s="267" t="s">
        <v>24</v>
      </c>
      <c r="AG14924" s="267" t="s">
        <v>24</v>
      </c>
    </row>
    <row r="14925" spans="3:33">
      <c r="C14925" s="267" t="s">
        <v>1628</v>
      </c>
      <c r="D14925" s="267" t="s">
        <v>727</v>
      </c>
      <c r="E14925" s="267">
        <v>12114</v>
      </c>
      <c r="F14925" s="267" t="s">
        <v>1444</v>
      </c>
      <c r="G14925" s="267" t="s">
        <v>1445</v>
      </c>
      <c r="H14925" s="267">
        <v>1</v>
      </c>
      <c r="I14925" s="267" t="s">
        <v>584</v>
      </c>
      <c r="J14925" s="267" t="s">
        <v>1614</v>
      </c>
      <c r="O14925" s="267" t="s">
        <v>13</v>
      </c>
      <c r="P14925" s="267" t="s">
        <v>1452</v>
      </c>
      <c r="Q14925" s="267" t="s">
        <v>1445</v>
      </c>
      <c r="S14925" s="267">
        <v>139</v>
      </c>
      <c r="T14925" s="267" t="s">
        <v>24</v>
      </c>
      <c r="U14925" s="267" t="s">
        <v>1609</v>
      </c>
      <c r="V14925" s="267" t="s">
        <v>13</v>
      </c>
      <c r="W14925" s="267">
        <v>38867</v>
      </c>
      <c r="X14925" s="267">
        <v>3754</v>
      </c>
      <c r="Y14925" s="267" t="s">
        <v>1452</v>
      </c>
      <c r="AD14925" s="267" t="s">
        <v>24</v>
      </c>
      <c r="AG14925" s="267" t="s">
        <v>24</v>
      </c>
    </row>
    <row r="14926" spans="3:33">
      <c r="C14926" s="267" t="s">
        <v>1628</v>
      </c>
      <c r="D14926" s="267" t="s">
        <v>727</v>
      </c>
      <c r="E14926" s="267">
        <v>1272</v>
      </c>
      <c r="F14926" s="267" t="s">
        <v>1444</v>
      </c>
      <c r="G14926" s="267" t="s">
        <v>1445</v>
      </c>
      <c r="H14926" s="267">
        <v>1</v>
      </c>
      <c r="I14926" s="267" t="s">
        <v>584</v>
      </c>
      <c r="J14926" s="267" t="s">
        <v>1614</v>
      </c>
      <c r="O14926" s="267" t="s">
        <v>24</v>
      </c>
      <c r="P14926" s="267" t="s">
        <v>1452</v>
      </c>
      <c r="Q14926" s="267" t="s">
        <v>1445</v>
      </c>
      <c r="S14926" s="267">
        <v>139</v>
      </c>
      <c r="T14926" s="267" t="s">
        <v>13</v>
      </c>
      <c r="U14926" s="267" t="s">
        <v>1458</v>
      </c>
      <c r="V14926" s="267" t="s">
        <v>13</v>
      </c>
      <c r="W14926" s="267">
        <v>38867</v>
      </c>
      <c r="X14926" s="267" t="s">
        <v>1615</v>
      </c>
      <c r="Y14926" s="267" t="s">
        <v>1452</v>
      </c>
      <c r="AD14926" s="267" t="s">
        <v>13</v>
      </c>
      <c r="AF14926" s="267" t="s">
        <v>24</v>
      </c>
      <c r="AG14926" s="267" t="s">
        <v>24</v>
      </c>
    </row>
    <row r="14927" spans="3:33">
      <c r="C14927" s="267" t="s">
        <v>1628</v>
      </c>
      <c r="D14927" s="267" t="s">
        <v>727</v>
      </c>
      <c r="E14927" s="267">
        <v>1272</v>
      </c>
      <c r="F14927" s="267" t="s">
        <v>1444</v>
      </c>
      <c r="G14927" s="267" t="s">
        <v>1445</v>
      </c>
      <c r="H14927" s="267">
        <v>1</v>
      </c>
      <c r="I14927" s="267" t="s">
        <v>584</v>
      </c>
      <c r="J14927" s="267" t="s">
        <v>1614</v>
      </c>
      <c r="O14927" s="267" t="s">
        <v>24</v>
      </c>
      <c r="P14927" s="267" t="s">
        <v>1452</v>
      </c>
      <c r="Q14927" s="267" t="s">
        <v>1445</v>
      </c>
      <c r="S14927" s="267">
        <v>139</v>
      </c>
      <c r="T14927" s="267" t="s">
        <v>13</v>
      </c>
      <c r="U14927" s="267" t="s">
        <v>1458</v>
      </c>
      <c r="V14927" s="267" t="s">
        <v>13</v>
      </c>
      <c r="W14927" s="267">
        <v>38867</v>
      </c>
      <c r="X14927" s="267" t="s">
        <v>1619</v>
      </c>
      <c r="Y14927" s="267" t="s">
        <v>1452</v>
      </c>
      <c r="AD14927" s="267" t="s">
        <v>13</v>
      </c>
      <c r="AF14927" s="267" t="s">
        <v>24</v>
      </c>
      <c r="AG14927" s="267" t="s">
        <v>24</v>
      </c>
    </row>
    <row r="14928" spans="3:33">
      <c r="C14928" s="267" t="s">
        <v>1628</v>
      </c>
      <c r="D14928" s="267" t="s">
        <v>727</v>
      </c>
      <c r="E14928" s="267">
        <v>2733</v>
      </c>
      <c r="F14928" s="267" t="s">
        <v>1444</v>
      </c>
      <c r="G14928" s="267" t="s">
        <v>1445</v>
      </c>
      <c r="H14928" s="267">
        <v>1</v>
      </c>
      <c r="I14928" s="267" t="s">
        <v>584</v>
      </c>
      <c r="J14928" s="267" t="s">
        <v>1614</v>
      </c>
      <c r="O14928" s="267" t="s">
        <v>13</v>
      </c>
      <c r="P14928" s="267" t="s">
        <v>1452</v>
      </c>
      <c r="Q14928" s="267" t="s">
        <v>1445</v>
      </c>
      <c r="S14928" s="267">
        <v>139</v>
      </c>
      <c r="T14928" s="267" t="s">
        <v>13</v>
      </c>
      <c r="U14928" s="267" t="s">
        <v>1472</v>
      </c>
      <c r="V14928" s="267" t="s">
        <v>13</v>
      </c>
      <c r="W14928" s="267">
        <v>38867</v>
      </c>
      <c r="X14928" s="267" t="s">
        <v>1452</v>
      </c>
      <c r="Y14928" s="267" t="s">
        <v>1452</v>
      </c>
      <c r="AD14928" s="267" t="s">
        <v>13</v>
      </c>
      <c r="AF14928" s="267" t="s">
        <v>24</v>
      </c>
      <c r="AG14928" s="267" t="s">
        <v>24</v>
      </c>
    </row>
    <row r="14929" spans="3:33">
      <c r="C14929" s="267" t="s">
        <v>1628</v>
      </c>
      <c r="D14929" s="267" t="s">
        <v>727</v>
      </c>
      <c r="E14929" s="267">
        <v>12680</v>
      </c>
      <c r="F14929" s="267" t="s">
        <v>1444</v>
      </c>
      <c r="H14929" s="267">
        <v>1</v>
      </c>
      <c r="I14929" s="267" t="s">
        <v>584</v>
      </c>
      <c r="J14929" s="267" t="s">
        <v>1614</v>
      </c>
      <c r="P14929" s="267" t="s">
        <v>1452</v>
      </c>
      <c r="Q14929" s="267" t="s">
        <v>1445</v>
      </c>
      <c r="S14929" s="267">
        <v>139</v>
      </c>
      <c r="U14929" s="267" t="s">
        <v>1464</v>
      </c>
      <c r="V14929" s="267" t="s">
        <v>13</v>
      </c>
      <c r="W14929" s="267">
        <v>38867</v>
      </c>
      <c r="X14929" s="267" t="s">
        <v>1633</v>
      </c>
      <c r="Y14929" s="267" t="s">
        <v>1452</v>
      </c>
      <c r="AF14929" s="267" t="s">
        <v>24</v>
      </c>
      <c r="AG14929" s="267" t="s">
        <v>24</v>
      </c>
    </row>
    <row r="14930" spans="3:33">
      <c r="C14930" s="267" t="s">
        <v>1628</v>
      </c>
      <c r="D14930" s="267" t="s">
        <v>727</v>
      </c>
      <c r="E14930" s="267">
        <v>12114</v>
      </c>
      <c r="F14930" s="267" t="s">
        <v>1444</v>
      </c>
      <c r="G14930" s="267" t="s">
        <v>1445</v>
      </c>
      <c r="H14930" s="267">
        <v>1</v>
      </c>
      <c r="I14930" s="267" t="s">
        <v>584</v>
      </c>
      <c r="J14930" s="267" t="s">
        <v>1614</v>
      </c>
      <c r="O14930" s="267" t="s">
        <v>13</v>
      </c>
      <c r="P14930" s="267" t="s">
        <v>1452</v>
      </c>
      <c r="Q14930" s="267" t="s">
        <v>1445</v>
      </c>
      <c r="S14930" s="267">
        <v>139</v>
      </c>
      <c r="T14930" s="267" t="s">
        <v>24</v>
      </c>
      <c r="U14930" s="267" t="s">
        <v>1609</v>
      </c>
      <c r="V14930" s="267" t="s">
        <v>13</v>
      </c>
      <c r="W14930" s="267">
        <v>38867</v>
      </c>
      <c r="X14930" s="267" t="s">
        <v>1632</v>
      </c>
      <c r="Y14930" s="267" t="s">
        <v>1452</v>
      </c>
      <c r="AD14930" s="267" t="s">
        <v>24</v>
      </c>
      <c r="AG14930" s="267" t="s">
        <v>24</v>
      </c>
    </row>
    <row r="14931" spans="3:33">
      <c r="C14931" s="267" t="s">
        <v>1628</v>
      </c>
      <c r="D14931" s="267" t="s">
        <v>727</v>
      </c>
      <c r="E14931" s="267">
        <v>9572</v>
      </c>
      <c r="F14931" s="267" t="s">
        <v>1444</v>
      </c>
      <c r="H14931" s="267">
        <v>1</v>
      </c>
      <c r="I14931" s="267" t="s">
        <v>584</v>
      </c>
      <c r="J14931" s="267" t="s">
        <v>1614</v>
      </c>
      <c r="O14931" s="267" t="s">
        <v>24</v>
      </c>
      <c r="P14931" s="267" t="s">
        <v>1452</v>
      </c>
      <c r="Q14931" s="267" t="s">
        <v>1445</v>
      </c>
      <c r="S14931" s="267">
        <v>139</v>
      </c>
      <c r="U14931" s="267" t="s">
        <v>1631</v>
      </c>
      <c r="V14931" s="267" t="s">
        <v>13</v>
      </c>
      <c r="W14931" s="267">
        <v>38867</v>
      </c>
      <c r="X14931" s="267" t="s">
        <v>1452</v>
      </c>
      <c r="Y14931" s="267" t="s">
        <v>1452</v>
      </c>
      <c r="AD14931" s="267" t="s">
        <v>13</v>
      </c>
      <c r="AF14931" s="267" t="s">
        <v>24</v>
      </c>
    </row>
    <row r="14932" spans="3:33">
      <c r="C14932" s="267" t="s">
        <v>1628</v>
      </c>
      <c r="D14932" s="267" t="s">
        <v>727</v>
      </c>
      <c r="E14932" s="267">
        <v>290</v>
      </c>
      <c r="F14932" s="267" t="s">
        <v>1444</v>
      </c>
      <c r="H14932" s="267">
        <v>1</v>
      </c>
      <c r="I14932" s="267" t="s">
        <v>584</v>
      </c>
      <c r="J14932" s="267" t="s">
        <v>1614</v>
      </c>
      <c r="O14932" s="267" t="s">
        <v>24</v>
      </c>
      <c r="P14932" s="267" t="s">
        <v>1452</v>
      </c>
      <c r="Q14932" s="267" t="s">
        <v>1445</v>
      </c>
      <c r="S14932" s="267">
        <v>139</v>
      </c>
      <c r="U14932" s="267" t="s">
        <v>1595</v>
      </c>
      <c r="V14932" s="267" t="s">
        <v>13</v>
      </c>
      <c r="W14932" s="267">
        <v>38867</v>
      </c>
      <c r="X14932" s="267" t="s">
        <v>1452</v>
      </c>
      <c r="Y14932" s="267" t="s">
        <v>1452</v>
      </c>
      <c r="AD14932" s="267" t="s">
        <v>13</v>
      </c>
      <c r="AF14932" s="267" t="s">
        <v>24</v>
      </c>
      <c r="AG14932" s="267" t="s">
        <v>24</v>
      </c>
    </row>
    <row r="14933" spans="3:33">
      <c r="C14933" s="267" t="s">
        <v>1628</v>
      </c>
      <c r="D14933" s="267" t="s">
        <v>727</v>
      </c>
      <c r="E14933" s="267">
        <v>476</v>
      </c>
      <c r="F14933" s="267" t="s">
        <v>1444</v>
      </c>
      <c r="G14933" s="267" t="s">
        <v>1445</v>
      </c>
      <c r="H14933" s="267">
        <v>1</v>
      </c>
      <c r="I14933" s="267" t="s">
        <v>584</v>
      </c>
      <c r="J14933" s="267" t="s">
        <v>1614</v>
      </c>
      <c r="O14933" s="267" t="s">
        <v>24</v>
      </c>
      <c r="P14933" s="267" t="s">
        <v>1452</v>
      </c>
      <c r="Q14933" s="267" t="s">
        <v>1445</v>
      </c>
      <c r="S14933" s="267">
        <v>139</v>
      </c>
      <c r="U14933" s="267" t="s">
        <v>1630</v>
      </c>
      <c r="V14933" s="267" t="s">
        <v>13</v>
      </c>
      <c r="W14933" s="267">
        <v>38867</v>
      </c>
      <c r="X14933" s="267" t="s">
        <v>1452</v>
      </c>
      <c r="Y14933" s="267" t="s">
        <v>1452</v>
      </c>
      <c r="AD14933" s="267" t="s">
        <v>13</v>
      </c>
      <c r="AF14933" s="267" t="s">
        <v>24</v>
      </c>
    </row>
    <row r="14934" spans="3:33">
      <c r="C14934" s="267" t="s">
        <v>1628</v>
      </c>
      <c r="D14934" s="267" t="s">
        <v>727</v>
      </c>
      <c r="E14934" s="267">
        <v>3637</v>
      </c>
      <c r="F14934" s="267" t="s">
        <v>1444</v>
      </c>
      <c r="H14934" s="267">
        <v>1</v>
      </c>
      <c r="I14934" s="267" t="s">
        <v>584</v>
      </c>
      <c r="J14934" s="267" t="s">
        <v>1614</v>
      </c>
      <c r="O14934" s="267" t="s">
        <v>24</v>
      </c>
      <c r="P14934" s="267" t="s">
        <v>1452</v>
      </c>
      <c r="Q14934" s="267" t="s">
        <v>1445</v>
      </c>
      <c r="S14934" s="267">
        <v>139</v>
      </c>
      <c r="U14934" s="267" t="s">
        <v>1604</v>
      </c>
      <c r="V14934" s="267" t="s">
        <v>13</v>
      </c>
      <c r="W14934" s="267">
        <v>38867</v>
      </c>
      <c r="X14934" s="267" t="s">
        <v>1452</v>
      </c>
      <c r="Y14934" s="267" t="s">
        <v>1452</v>
      </c>
      <c r="AD14934" s="267" t="s">
        <v>13</v>
      </c>
      <c r="AF14934" s="267" t="s">
        <v>24</v>
      </c>
      <c r="AG14934" s="267" t="s">
        <v>24</v>
      </c>
    </row>
    <row r="14935" spans="3:33">
      <c r="C14935" s="267" t="s">
        <v>1628</v>
      </c>
      <c r="D14935" s="267" t="s">
        <v>727</v>
      </c>
      <c r="E14935" s="267">
        <v>5610</v>
      </c>
      <c r="F14935" s="267" t="s">
        <v>1444</v>
      </c>
      <c r="H14935" s="267">
        <v>1</v>
      </c>
      <c r="I14935" s="267" t="s">
        <v>584</v>
      </c>
      <c r="J14935" s="267" t="s">
        <v>1614</v>
      </c>
      <c r="O14935" s="267" t="s">
        <v>24</v>
      </c>
      <c r="P14935" s="267" t="s">
        <v>1452</v>
      </c>
      <c r="Q14935" s="267" t="s">
        <v>1445</v>
      </c>
      <c r="S14935" s="267">
        <v>139</v>
      </c>
      <c r="U14935" s="267" t="s">
        <v>1603</v>
      </c>
      <c r="V14935" s="267" t="s">
        <v>13</v>
      </c>
      <c r="W14935" s="267">
        <v>38867</v>
      </c>
      <c r="X14935" s="267" t="s">
        <v>1452</v>
      </c>
      <c r="Y14935" s="267" t="s">
        <v>1452</v>
      </c>
      <c r="AD14935" s="267" t="s">
        <v>13</v>
      </c>
      <c r="AF14935" s="267" t="s">
        <v>24</v>
      </c>
      <c r="AG14935" s="267" t="s">
        <v>24</v>
      </c>
    </row>
    <row r="14936" spans="3:33">
      <c r="C14936" s="267" t="s">
        <v>1628</v>
      </c>
      <c r="D14936" s="267" t="s">
        <v>727</v>
      </c>
      <c r="E14936" s="267">
        <v>160</v>
      </c>
      <c r="F14936" s="267" t="s">
        <v>1444</v>
      </c>
      <c r="G14936" s="267" t="s">
        <v>1445</v>
      </c>
      <c r="H14936" s="267">
        <v>1</v>
      </c>
      <c r="I14936" s="267" t="s">
        <v>584</v>
      </c>
      <c r="J14936" s="267" t="s">
        <v>1614</v>
      </c>
      <c r="O14936" s="267" t="s">
        <v>24</v>
      </c>
      <c r="P14936" s="267" t="s">
        <v>1452</v>
      </c>
      <c r="Q14936" s="267" t="s">
        <v>1445</v>
      </c>
      <c r="S14936" s="267">
        <v>139</v>
      </c>
      <c r="T14936" s="267" t="s">
        <v>13</v>
      </c>
      <c r="U14936" s="267" t="s">
        <v>1475</v>
      </c>
      <c r="V14936" s="267" t="s">
        <v>13</v>
      </c>
      <c r="W14936" s="267">
        <v>38867</v>
      </c>
      <c r="X14936" s="267" t="s">
        <v>1629</v>
      </c>
      <c r="Y14936" s="267" t="s">
        <v>1452</v>
      </c>
      <c r="AD14936" s="267" t="s">
        <v>13</v>
      </c>
      <c r="AF14936" s="267" t="s">
        <v>24</v>
      </c>
      <c r="AG14936" s="267" t="s">
        <v>24</v>
      </c>
    </row>
    <row r="14937" spans="3:33">
      <c r="C14937" s="267" t="s">
        <v>1628</v>
      </c>
      <c r="D14937" s="267" t="s">
        <v>727</v>
      </c>
      <c r="E14937" s="267">
        <v>1354</v>
      </c>
      <c r="F14937" s="267" t="s">
        <v>1444</v>
      </c>
      <c r="G14937" s="267" t="s">
        <v>1445</v>
      </c>
      <c r="H14937" s="267">
        <v>1</v>
      </c>
      <c r="I14937" s="267" t="s">
        <v>584</v>
      </c>
      <c r="J14937" s="267" t="s">
        <v>1614</v>
      </c>
      <c r="O14937" s="267" t="s">
        <v>24</v>
      </c>
      <c r="P14937" s="267" t="s">
        <v>1452</v>
      </c>
      <c r="Q14937" s="267" t="s">
        <v>1445</v>
      </c>
      <c r="S14937" s="267">
        <v>139</v>
      </c>
      <c r="T14937" s="267" t="s">
        <v>13</v>
      </c>
      <c r="U14937" s="267" t="s">
        <v>1451</v>
      </c>
      <c r="V14937" s="267" t="s">
        <v>13</v>
      </c>
      <c r="W14937" s="267">
        <v>38867</v>
      </c>
      <c r="X14937" s="267" t="s">
        <v>1618</v>
      </c>
      <c r="Y14937" s="267" t="s">
        <v>1452</v>
      </c>
      <c r="AD14937" s="267" t="s">
        <v>13</v>
      </c>
      <c r="AF14937" s="267" t="s">
        <v>24</v>
      </c>
      <c r="AG14937" s="267" t="s">
        <v>24</v>
      </c>
    </row>
    <row r="14938" spans="3:33">
      <c r="C14938" s="267" t="s">
        <v>1628</v>
      </c>
      <c r="D14938" s="267" t="s">
        <v>727</v>
      </c>
      <c r="E14938" s="267">
        <v>1</v>
      </c>
      <c r="F14938" s="267" t="s">
        <v>1444</v>
      </c>
      <c r="G14938" s="267" t="s">
        <v>1445</v>
      </c>
      <c r="H14938" s="267">
        <v>1</v>
      </c>
      <c r="I14938" s="267" t="s">
        <v>584</v>
      </c>
      <c r="J14938" s="267" t="s">
        <v>1614</v>
      </c>
      <c r="O14938" s="267" t="s">
        <v>13</v>
      </c>
      <c r="P14938" s="267" t="s">
        <v>1452</v>
      </c>
      <c r="Q14938" s="267" t="s">
        <v>1445</v>
      </c>
      <c r="S14938" s="267">
        <v>139</v>
      </c>
      <c r="T14938" s="267" t="s">
        <v>13</v>
      </c>
      <c r="U14938" s="267" t="s">
        <v>1446</v>
      </c>
      <c r="V14938" s="267" t="s">
        <v>24</v>
      </c>
      <c r="W14938" s="267">
        <v>38867</v>
      </c>
      <c r="X14938" s="267" t="s">
        <v>1452</v>
      </c>
      <c r="Y14938" s="267" t="s">
        <v>1452</v>
      </c>
      <c r="AD14938" s="267" t="s">
        <v>13</v>
      </c>
      <c r="AF14938" s="267" t="s">
        <v>24</v>
      </c>
      <c r="AG14938" s="267" t="s">
        <v>24</v>
      </c>
    </row>
    <row r="14939" spans="3:33">
      <c r="C14939" s="267" t="s">
        <v>1628</v>
      </c>
      <c r="D14939" s="267" t="s">
        <v>727</v>
      </c>
      <c r="E14939" s="267">
        <v>400</v>
      </c>
      <c r="F14939" s="267" t="s">
        <v>1444</v>
      </c>
      <c r="H14939" s="267">
        <v>1</v>
      </c>
      <c r="I14939" s="267" t="s">
        <v>584</v>
      </c>
      <c r="J14939" s="267" t="s">
        <v>1614</v>
      </c>
      <c r="O14939" s="267" t="s">
        <v>24</v>
      </c>
      <c r="P14939" s="267" t="s">
        <v>1452</v>
      </c>
      <c r="Q14939" s="267" t="s">
        <v>1445</v>
      </c>
      <c r="S14939" s="267">
        <v>139</v>
      </c>
      <c r="U14939" s="267" t="s">
        <v>1600</v>
      </c>
      <c r="V14939" s="267" t="s">
        <v>13</v>
      </c>
      <c r="W14939" s="267">
        <v>38867</v>
      </c>
      <c r="X14939" s="267" t="s">
        <v>1452</v>
      </c>
      <c r="Y14939" s="267" t="s">
        <v>1452</v>
      </c>
      <c r="AD14939" s="267" t="s">
        <v>13</v>
      </c>
      <c r="AF14939" s="267" t="s">
        <v>24</v>
      </c>
      <c r="AG14939" s="267" t="s">
        <v>24</v>
      </c>
    </row>
    <row r="14940" spans="3:33">
      <c r="C14940" s="267" t="s">
        <v>1628</v>
      </c>
      <c r="D14940" s="267" t="s">
        <v>727</v>
      </c>
      <c r="E14940" s="267">
        <v>10634</v>
      </c>
      <c r="F14940" s="267" t="s">
        <v>1444</v>
      </c>
      <c r="G14940" s="267" t="s">
        <v>1445</v>
      </c>
      <c r="H14940" s="267">
        <v>1</v>
      </c>
      <c r="I14940" s="267" t="s">
        <v>584</v>
      </c>
      <c r="J14940" s="267" t="s">
        <v>1614</v>
      </c>
      <c r="O14940" s="267" t="s">
        <v>24</v>
      </c>
      <c r="P14940" s="267" t="s">
        <v>1452</v>
      </c>
      <c r="Q14940" s="267" t="s">
        <v>1445</v>
      </c>
      <c r="S14940" s="267">
        <v>139</v>
      </c>
      <c r="T14940" s="267" t="s">
        <v>13</v>
      </c>
      <c r="U14940" s="267" t="s">
        <v>1473</v>
      </c>
      <c r="V14940" s="267" t="s">
        <v>13</v>
      </c>
      <c r="W14940" s="267">
        <v>38867</v>
      </c>
      <c r="X14940" s="267" t="s">
        <v>1616</v>
      </c>
      <c r="Y14940" s="267" t="s">
        <v>1452</v>
      </c>
      <c r="AD14940" s="267" t="s">
        <v>13</v>
      </c>
      <c r="AF14940" s="267" t="s">
        <v>24</v>
      </c>
      <c r="AG14940" s="267" t="s">
        <v>24</v>
      </c>
    </row>
    <row r="14941" spans="3:33">
      <c r="C14941" s="267" t="s">
        <v>1628</v>
      </c>
      <c r="D14941" s="267" t="s">
        <v>727</v>
      </c>
      <c r="E14941" s="267">
        <v>12114</v>
      </c>
      <c r="F14941" s="267" t="s">
        <v>1444</v>
      </c>
      <c r="G14941" s="267" t="s">
        <v>1445</v>
      </c>
      <c r="H14941" s="267">
        <v>1</v>
      </c>
      <c r="I14941" s="267" t="s">
        <v>584</v>
      </c>
      <c r="J14941" s="267" t="s">
        <v>1614</v>
      </c>
      <c r="O14941" s="267" t="s">
        <v>13</v>
      </c>
      <c r="P14941" s="267" t="s">
        <v>1452</v>
      </c>
      <c r="Q14941" s="267" t="s">
        <v>1445</v>
      </c>
      <c r="S14941" s="267">
        <v>139</v>
      </c>
      <c r="T14941" s="267" t="s">
        <v>24</v>
      </c>
      <c r="U14941" s="267" t="s">
        <v>1609</v>
      </c>
      <c r="V14941" s="267" t="s">
        <v>13</v>
      </c>
      <c r="W14941" s="267">
        <v>38867</v>
      </c>
      <c r="X14941" s="267">
        <v>3754</v>
      </c>
      <c r="Y14941" s="267" t="s">
        <v>1452</v>
      </c>
      <c r="AD14941" s="267" t="s">
        <v>24</v>
      </c>
      <c r="AG14941" s="267" t="s">
        <v>24</v>
      </c>
    </row>
    <row r="14942" spans="3:33">
      <c r="C14942" s="267" t="s">
        <v>1628</v>
      </c>
      <c r="D14942" s="267" t="s">
        <v>727</v>
      </c>
      <c r="E14942" s="267">
        <v>1272</v>
      </c>
      <c r="F14942" s="267" t="s">
        <v>1444</v>
      </c>
      <c r="G14942" s="267" t="s">
        <v>1445</v>
      </c>
      <c r="H14942" s="267">
        <v>1</v>
      </c>
      <c r="I14942" s="267" t="s">
        <v>584</v>
      </c>
      <c r="J14942" s="267" t="s">
        <v>1614</v>
      </c>
      <c r="O14942" s="267" t="s">
        <v>24</v>
      </c>
      <c r="P14942" s="267" t="s">
        <v>1452</v>
      </c>
      <c r="Q14942" s="267" t="s">
        <v>1445</v>
      </c>
      <c r="S14942" s="267">
        <v>139</v>
      </c>
      <c r="T14942" s="267" t="s">
        <v>13</v>
      </c>
      <c r="U14942" s="267" t="s">
        <v>1458</v>
      </c>
      <c r="V14942" s="267" t="s">
        <v>13</v>
      </c>
      <c r="W14942" s="267">
        <v>38867</v>
      </c>
      <c r="X14942" s="267" t="s">
        <v>1615</v>
      </c>
      <c r="Y14942" s="267" t="s">
        <v>1452</v>
      </c>
      <c r="AD14942" s="267" t="s">
        <v>13</v>
      </c>
      <c r="AF14942" s="267" t="s">
        <v>24</v>
      </c>
      <c r="AG14942" s="267" t="s">
        <v>24</v>
      </c>
    </row>
    <row r="14943" spans="3:33">
      <c r="C14943" s="267" t="s">
        <v>1628</v>
      </c>
      <c r="D14943" s="267" t="s">
        <v>727</v>
      </c>
      <c r="E14943" s="267">
        <v>1272</v>
      </c>
      <c r="F14943" s="267" t="s">
        <v>1444</v>
      </c>
      <c r="G14943" s="267" t="s">
        <v>1445</v>
      </c>
      <c r="H14943" s="267">
        <v>1</v>
      </c>
      <c r="I14943" s="267" t="s">
        <v>584</v>
      </c>
      <c r="J14943" s="267" t="s">
        <v>1614</v>
      </c>
      <c r="O14943" s="267" t="s">
        <v>24</v>
      </c>
      <c r="P14943" s="267" t="s">
        <v>1452</v>
      </c>
      <c r="Q14943" s="267" t="s">
        <v>1445</v>
      </c>
      <c r="S14943" s="267">
        <v>139</v>
      </c>
      <c r="T14943" s="267" t="s">
        <v>13</v>
      </c>
      <c r="U14943" s="267" t="s">
        <v>1458</v>
      </c>
      <c r="V14943" s="267" t="s">
        <v>13</v>
      </c>
      <c r="W14943" s="267">
        <v>38867</v>
      </c>
      <c r="X14943" s="267" t="s">
        <v>1619</v>
      </c>
      <c r="Y14943" s="267" t="s">
        <v>1452</v>
      </c>
      <c r="AD14943" s="267" t="s">
        <v>13</v>
      </c>
      <c r="AF14943" s="267" t="s">
        <v>24</v>
      </c>
      <c r="AG14943" s="267" t="s">
        <v>24</v>
      </c>
    </row>
    <row r="14944" spans="3:33">
      <c r="C14944" s="267" t="s">
        <v>1628</v>
      </c>
      <c r="D14944" s="267" t="s">
        <v>727</v>
      </c>
      <c r="E14944" s="267">
        <v>2733</v>
      </c>
      <c r="F14944" s="267" t="s">
        <v>1444</v>
      </c>
      <c r="G14944" s="267" t="s">
        <v>1445</v>
      </c>
      <c r="H14944" s="267">
        <v>1</v>
      </c>
      <c r="I14944" s="267" t="s">
        <v>584</v>
      </c>
      <c r="J14944" s="267" t="s">
        <v>1614</v>
      </c>
      <c r="O14944" s="267" t="s">
        <v>13</v>
      </c>
      <c r="P14944" s="267" t="s">
        <v>1452</v>
      </c>
      <c r="Q14944" s="267" t="s">
        <v>1445</v>
      </c>
      <c r="S14944" s="267">
        <v>139</v>
      </c>
      <c r="T14944" s="267" t="s">
        <v>13</v>
      </c>
      <c r="U14944" s="267" t="s">
        <v>1472</v>
      </c>
      <c r="V14944" s="267" t="s">
        <v>13</v>
      </c>
      <c r="W14944" s="267">
        <v>38867</v>
      </c>
      <c r="X14944" s="267" t="s">
        <v>1452</v>
      </c>
      <c r="Y14944" s="267" t="s">
        <v>1452</v>
      </c>
      <c r="AD14944" s="267" t="s">
        <v>13</v>
      </c>
      <c r="AF14944" s="267" t="s">
        <v>24</v>
      </c>
      <c r="AG14944" s="267" t="s">
        <v>24</v>
      </c>
    </row>
    <row r="14945" spans="3:33">
      <c r="C14945" s="267" t="s">
        <v>1628</v>
      </c>
      <c r="D14945" s="267" t="s">
        <v>727</v>
      </c>
      <c r="E14945" s="267">
        <v>12680</v>
      </c>
      <c r="F14945" s="267" t="s">
        <v>1444</v>
      </c>
      <c r="H14945" s="267">
        <v>1</v>
      </c>
      <c r="I14945" s="267" t="s">
        <v>584</v>
      </c>
      <c r="J14945" s="267" t="s">
        <v>1614</v>
      </c>
      <c r="P14945" s="267" t="s">
        <v>1452</v>
      </c>
      <c r="Q14945" s="267" t="s">
        <v>1445</v>
      </c>
      <c r="S14945" s="267">
        <v>139</v>
      </c>
      <c r="U14945" s="267" t="s">
        <v>1464</v>
      </c>
      <c r="V14945" s="267" t="s">
        <v>13</v>
      </c>
      <c r="W14945" s="267">
        <v>38867</v>
      </c>
      <c r="X14945" s="267" t="s">
        <v>1633</v>
      </c>
      <c r="Y14945" s="267" t="s">
        <v>1452</v>
      </c>
      <c r="AF14945" s="267" t="s">
        <v>24</v>
      </c>
      <c r="AG14945" s="267" t="s">
        <v>24</v>
      </c>
    </row>
    <row r="14946" spans="3:33">
      <c r="C14946" s="267" t="s">
        <v>1628</v>
      </c>
      <c r="D14946" s="267" t="s">
        <v>727</v>
      </c>
      <c r="E14946" s="267">
        <v>12114</v>
      </c>
      <c r="F14946" s="267" t="s">
        <v>1444</v>
      </c>
      <c r="G14946" s="267" t="s">
        <v>1445</v>
      </c>
      <c r="H14946" s="267">
        <v>1</v>
      </c>
      <c r="I14946" s="267" t="s">
        <v>584</v>
      </c>
      <c r="J14946" s="267" t="s">
        <v>1614</v>
      </c>
      <c r="O14946" s="267" t="s">
        <v>13</v>
      </c>
      <c r="P14946" s="267" t="s">
        <v>1452</v>
      </c>
      <c r="Q14946" s="267" t="s">
        <v>1445</v>
      </c>
      <c r="S14946" s="267">
        <v>139</v>
      </c>
      <c r="T14946" s="267" t="s">
        <v>24</v>
      </c>
      <c r="U14946" s="267" t="s">
        <v>1609</v>
      </c>
      <c r="V14946" s="267" t="s">
        <v>13</v>
      </c>
      <c r="W14946" s="267">
        <v>38867</v>
      </c>
      <c r="X14946" s="267" t="s">
        <v>1632</v>
      </c>
      <c r="Y14946" s="267" t="s">
        <v>1452</v>
      </c>
      <c r="AD14946" s="267" t="s">
        <v>24</v>
      </c>
      <c r="AG14946" s="267" t="s">
        <v>24</v>
      </c>
    </row>
    <row r="14947" spans="3:33">
      <c r="C14947" s="267" t="s">
        <v>1628</v>
      </c>
      <c r="D14947" s="267" t="s">
        <v>727</v>
      </c>
      <c r="E14947" s="267">
        <v>9572</v>
      </c>
      <c r="F14947" s="267" t="s">
        <v>1444</v>
      </c>
      <c r="H14947" s="267">
        <v>1</v>
      </c>
      <c r="I14947" s="267" t="s">
        <v>584</v>
      </c>
      <c r="J14947" s="267" t="s">
        <v>1614</v>
      </c>
      <c r="O14947" s="267" t="s">
        <v>24</v>
      </c>
      <c r="P14947" s="267" t="s">
        <v>1452</v>
      </c>
      <c r="Q14947" s="267" t="s">
        <v>1445</v>
      </c>
      <c r="S14947" s="267">
        <v>139</v>
      </c>
      <c r="U14947" s="267" t="s">
        <v>1631</v>
      </c>
      <c r="V14947" s="267" t="s">
        <v>13</v>
      </c>
      <c r="W14947" s="267">
        <v>38867</v>
      </c>
      <c r="X14947" s="267" t="s">
        <v>1452</v>
      </c>
      <c r="Y14947" s="267" t="s">
        <v>1452</v>
      </c>
      <c r="AD14947" s="267" t="s">
        <v>13</v>
      </c>
      <c r="AF14947" s="267" t="s">
        <v>24</v>
      </c>
    </row>
    <row r="14948" spans="3:33">
      <c r="C14948" s="267" t="s">
        <v>1628</v>
      </c>
      <c r="D14948" s="267" t="s">
        <v>727</v>
      </c>
      <c r="E14948" s="267">
        <v>290</v>
      </c>
      <c r="F14948" s="267" t="s">
        <v>1444</v>
      </c>
      <c r="H14948" s="267">
        <v>1</v>
      </c>
      <c r="I14948" s="267" t="s">
        <v>584</v>
      </c>
      <c r="J14948" s="267" t="s">
        <v>1614</v>
      </c>
      <c r="O14948" s="267" t="s">
        <v>24</v>
      </c>
      <c r="P14948" s="267" t="s">
        <v>1452</v>
      </c>
      <c r="Q14948" s="267" t="s">
        <v>1445</v>
      </c>
      <c r="S14948" s="267">
        <v>139</v>
      </c>
      <c r="U14948" s="267" t="s">
        <v>1595</v>
      </c>
      <c r="V14948" s="267" t="s">
        <v>13</v>
      </c>
      <c r="W14948" s="267">
        <v>38867</v>
      </c>
      <c r="X14948" s="267" t="s">
        <v>1452</v>
      </c>
      <c r="Y14948" s="267" t="s">
        <v>1452</v>
      </c>
      <c r="AD14948" s="267" t="s">
        <v>13</v>
      </c>
      <c r="AF14948" s="267" t="s">
        <v>24</v>
      </c>
      <c r="AG14948" s="267" t="s">
        <v>24</v>
      </c>
    </row>
    <row r="14949" spans="3:33">
      <c r="C14949" s="267" t="s">
        <v>1628</v>
      </c>
      <c r="D14949" s="267" t="s">
        <v>727</v>
      </c>
      <c r="E14949" s="267">
        <v>476</v>
      </c>
      <c r="F14949" s="267" t="s">
        <v>1444</v>
      </c>
      <c r="G14949" s="267" t="s">
        <v>1445</v>
      </c>
      <c r="H14949" s="267">
        <v>1</v>
      </c>
      <c r="I14949" s="267" t="s">
        <v>584</v>
      </c>
      <c r="J14949" s="267" t="s">
        <v>1614</v>
      </c>
      <c r="O14949" s="267" t="s">
        <v>24</v>
      </c>
      <c r="P14949" s="267" t="s">
        <v>1452</v>
      </c>
      <c r="Q14949" s="267" t="s">
        <v>1445</v>
      </c>
      <c r="S14949" s="267">
        <v>139</v>
      </c>
      <c r="U14949" s="267" t="s">
        <v>1630</v>
      </c>
      <c r="V14949" s="267" t="s">
        <v>13</v>
      </c>
      <c r="W14949" s="267">
        <v>38867</v>
      </c>
      <c r="X14949" s="267" t="s">
        <v>1452</v>
      </c>
      <c r="Y14949" s="267" t="s">
        <v>1452</v>
      </c>
      <c r="AD14949" s="267" t="s">
        <v>13</v>
      </c>
      <c r="AF14949" s="267" t="s">
        <v>24</v>
      </c>
    </row>
    <row r="14950" spans="3:33">
      <c r="C14950" s="267" t="s">
        <v>1628</v>
      </c>
      <c r="D14950" s="267" t="s">
        <v>727</v>
      </c>
      <c r="E14950" s="267">
        <v>3637</v>
      </c>
      <c r="F14950" s="267" t="s">
        <v>1444</v>
      </c>
      <c r="H14950" s="267">
        <v>1</v>
      </c>
      <c r="I14950" s="267" t="s">
        <v>584</v>
      </c>
      <c r="J14950" s="267" t="s">
        <v>1614</v>
      </c>
      <c r="O14950" s="267" t="s">
        <v>24</v>
      </c>
      <c r="P14950" s="267" t="s">
        <v>1452</v>
      </c>
      <c r="Q14950" s="267" t="s">
        <v>1445</v>
      </c>
      <c r="S14950" s="267">
        <v>139</v>
      </c>
      <c r="U14950" s="267" t="s">
        <v>1604</v>
      </c>
      <c r="V14950" s="267" t="s">
        <v>13</v>
      </c>
      <c r="W14950" s="267">
        <v>38867</v>
      </c>
      <c r="X14950" s="267" t="s">
        <v>1452</v>
      </c>
      <c r="Y14950" s="267" t="s">
        <v>1452</v>
      </c>
      <c r="AD14950" s="267" t="s">
        <v>13</v>
      </c>
      <c r="AF14950" s="267" t="s">
        <v>24</v>
      </c>
      <c r="AG14950" s="267" t="s">
        <v>24</v>
      </c>
    </row>
    <row r="14951" spans="3:33">
      <c r="C14951" s="267" t="s">
        <v>1628</v>
      </c>
      <c r="D14951" s="267" t="s">
        <v>727</v>
      </c>
      <c r="E14951" s="267">
        <v>5610</v>
      </c>
      <c r="F14951" s="267" t="s">
        <v>1444</v>
      </c>
      <c r="H14951" s="267">
        <v>1</v>
      </c>
      <c r="I14951" s="267" t="s">
        <v>584</v>
      </c>
      <c r="J14951" s="267" t="s">
        <v>1614</v>
      </c>
      <c r="O14951" s="267" t="s">
        <v>24</v>
      </c>
      <c r="P14951" s="267" t="s">
        <v>1452</v>
      </c>
      <c r="Q14951" s="267" t="s">
        <v>1445</v>
      </c>
      <c r="S14951" s="267">
        <v>139</v>
      </c>
      <c r="U14951" s="267" t="s">
        <v>1603</v>
      </c>
      <c r="V14951" s="267" t="s">
        <v>13</v>
      </c>
      <c r="W14951" s="267">
        <v>38867</v>
      </c>
      <c r="X14951" s="267" t="s">
        <v>1452</v>
      </c>
      <c r="Y14951" s="267" t="s">
        <v>1452</v>
      </c>
      <c r="AD14951" s="267" t="s">
        <v>13</v>
      </c>
      <c r="AF14951" s="267" t="s">
        <v>24</v>
      </c>
      <c r="AG14951" s="267" t="s">
        <v>24</v>
      </c>
    </row>
    <row r="14952" spans="3:33">
      <c r="C14952" s="267" t="s">
        <v>1628</v>
      </c>
      <c r="D14952" s="267" t="s">
        <v>727</v>
      </c>
      <c r="E14952" s="267">
        <v>160</v>
      </c>
      <c r="F14952" s="267" t="s">
        <v>1444</v>
      </c>
      <c r="G14952" s="267" t="s">
        <v>1445</v>
      </c>
      <c r="H14952" s="267">
        <v>1</v>
      </c>
      <c r="I14952" s="267" t="s">
        <v>584</v>
      </c>
      <c r="J14952" s="267" t="s">
        <v>1614</v>
      </c>
      <c r="O14952" s="267" t="s">
        <v>24</v>
      </c>
      <c r="P14952" s="267" t="s">
        <v>1452</v>
      </c>
      <c r="Q14952" s="267" t="s">
        <v>1445</v>
      </c>
      <c r="S14952" s="267">
        <v>139</v>
      </c>
      <c r="T14952" s="267" t="s">
        <v>13</v>
      </c>
      <c r="U14952" s="267" t="s">
        <v>1475</v>
      </c>
      <c r="V14952" s="267" t="s">
        <v>13</v>
      </c>
      <c r="W14952" s="267">
        <v>38867</v>
      </c>
      <c r="X14952" s="267" t="s">
        <v>1629</v>
      </c>
      <c r="Y14952" s="267" t="s">
        <v>1452</v>
      </c>
      <c r="AD14952" s="267" t="s">
        <v>13</v>
      </c>
      <c r="AF14952" s="267" t="s">
        <v>24</v>
      </c>
      <c r="AG14952" s="267" t="s">
        <v>24</v>
      </c>
    </row>
    <row r="14953" spans="3:33">
      <c r="C14953" s="267" t="s">
        <v>1628</v>
      </c>
      <c r="D14953" s="267" t="s">
        <v>727</v>
      </c>
      <c r="E14953" s="267">
        <v>1354</v>
      </c>
      <c r="F14953" s="267" t="s">
        <v>1444</v>
      </c>
      <c r="G14953" s="267" t="s">
        <v>1445</v>
      </c>
      <c r="H14953" s="267">
        <v>1</v>
      </c>
      <c r="I14953" s="267" t="s">
        <v>584</v>
      </c>
      <c r="J14953" s="267" t="s">
        <v>1614</v>
      </c>
      <c r="O14953" s="267" t="s">
        <v>24</v>
      </c>
      <c r="P14953" s="267" t="s">
        <v>1452</v>
      </c>
      <c r="Q14953" s="267" t="s">
        <v>1445</v>
      </c>
      <c r="S14953" s="267">
        <v>139</v>
      </c>
      <c r="T14953" s="267" t="s">
        <v>13</v>
      </c>
      <c r="U14953" s="267" t="s">
        <v>1451</v>
      </c>
      <c r="V14953" s="267" t="s">
        <v>13</v>
      </c>
      <c r="W14953" s="267">
        <v>38867</v>
      </c>
      <c r="X14953" s="267" t="s">
        <v>1618</v>
      </c>
      <c r="Y14953" s="267" t="s">
        <v>1452</v>
      </c>
      <c r="AD14953" s="267" t="s">
        <v>13</v>
      </c>
      <c r="AF14953" s="267" t="s">
        <v>24</v>
      </c>
      <c r="AG14953" s="267" t="s">
        <v>24</v>
      </c>
    </row>
    <row r="14954" spans="3:33">
      <c r="C14954" s="267" t="s">
        <v>1628</v>
      </c>
      <c r="D14954" s="267" t="s">
        <v>727</v>
      </c>
      <c r="E14954" s="267">
        <v>1</v>
      </c>
      <c r="F14954" s="267" t="s">
        <v>1444</v>
      </c>
      <c r="G14954" s="267" t="s">
        <v>1445</v>
      </c>
      <c r="H14954" s="267">
        <v>1</v>
      </c>
      <c r="I14954" s="267" t="s">
        <v>584</v>
      </c>
      <c r="J14954" s="267" t="s">
        <v>1614</v>
      </c>
      <c r="O14954" s="267" t="s">
        <v>13</v>
      </c>
      <c r="P14954" s="267" t="s">
        <v>1452</v>
      </c>
      <c r="Q14954" s="267" t="s">
        <v>1445</v>
      </c>
      <c r="S14954" s="267">
        <v>139</v>
      </c>
      <c r="T14954" s="267" t="s">
        <v>13</v>
      </c>
      <c r="U14954" s="267" t="s">
        <v>1446</v>
      </c>
      <c r="V14954" s="267" t="s">
        <v>24</v>
      </c>
      <c r="W14954" s="267">
        <v>38867</v>
      </c>
      <c r="X14954" s="267" t="s">
        <v>1452</v>
      </c>
      <c r="Y14954" s="267" t="s">
        <v>1452</v>
      </c>
      <c r="AD14954" s="267" t="s">
        <v>13</v>
      </c>
      <c r="AF14954" s="267" t="s">
        <v>24</v>
      </c>
      <c r="AG14954" s="267" t="s">
        <v>24</v>
      </c>
    </row>
    <row r="14955" spans="3:33">
      <c r="C14955" s="267" t="s">
        <v>1628</v>
      </c>
      <c r="D14955" s="267" t="s">
        <v>727</v>
      </c>
      <c r="E14955" s="267">
        <v>400</v>
      </c>
      <c r="F14955" s="267" t="s">
        <v>1444</v>
      </c>
      <c r="H14955" s="267">
        <v>1</v>
      </c>
      <c r="I14955" s="267" t="s">
        <v>584</v>
      </c>
      <c r="J14955" s="267" t="s">
        <v>1614</v>
      </c>
      <c r="O14955" s="267" t="s">
        <v>24</v>
      </c>
      <c r="P14955" s="267" t="s">
        <v>1452</v>
      </c>
      <c r="Q14955" s="267" t="s">
        <v>1445</v>
      </c>
      <c r="S14955" s="267">
        <v>139</v>
      </c>
      <c r="U14955" s="267" t="s">
        <v>1600</v>
      </c>
      <c r="V14955" s="267" t="s">
        <v>13</v>
      </c>
      <c r="W14955" s="267">
        <v>38867</v>
      </c>
      <c r="X14955" s="267" t="s">
        <v>1452</v>
      </c>
      <c r="Y14955" s="267" t="s">
        <v>1452</v>
      </c>
      <c r="AD14955" s="267" t="s">
        <v>13</v>
      </c>
      <c r="AF14955" s="267" t="s">
        <v>24</v>
      </c>
      <c r="AG14955" s="267" t="s">
        <v>24</v>
      </c>
    </row>
    <row r="14956" spans="3:33">
      <c r="C14956" s="267" t="s">
        <v>1628</v>
      </c>
      <c r="D14956" s="267" t="s">
        <v>727</v>
      </c>
      <c r="E14956" s="267">
        <v>10634</v>
      </c>
      <c r="F14956" s="267" t="s">
        <v>1444</v>
      </c>
      <c r="G14956" s="267" t="s">
        <v>1445</v>
      </c>
      <c r="H14956" s="267">
        <v>1</v>
      </c>
      <c r="I14956" s="267" t="s">
        <v>584</v>
      </c>
      <c r="J14956" s="267" t="s">
        <v>1614</v>
      </c>
      <c r="O14956" s="267" t="s">
        <v>24</v>
      </c>
      <c r="P14956" s="267" t="s">
        <v>1452</v>
      </c>
      <c r="Q14956" s="267" t="s">
        <v>1445</v>
      </c>
      <c r="S14956" s="267">
        <v>139</v>
      </c>
      <c r="T14956" s="267" t="s">
        <v>13</v>
      </c>
      <c r="U14956" s="267" t="s">
        <v>1473</v>
      </c>
      <c r="V14956" s="267" t="s">
        <v>13</v>
      </c>
      <c r="W14956" s="267">
        <v>38867</v>
      </c>
      <c r="X14956" s="267" t="s">
        <v>1616</v>
      </c>
      <c r="Y14956" s="267" t="s">
        <v>1452</v>
      </c>
      <c r="AD14956" s="267" t="s">
        <v>13</v>
      </c>
      <c r="AF14956" s="267" t="s">
        <v>24</v>
      </c>
      <c r="AG14956" s="267" t="s">
        <v>24</v>
      </c>
    </row>
    <row r="14957" spans="3:33">
      <c r="C14957" s="267" t="s">
        <v>1628</v>
      </c>
      <c r="D14957" s="267" t="s">
        <v>727</v>
      </c>
      <c r="E14957" s="267">
        <v>12114</v>
      </c>
      <c r="F14957" s="267" t="s">
        <v>1444</v>
      </c>
      <c r="G14957" s="267" t="s">
        <v>1445</v>
      </c>
      <c r="H14957" s="267">
        <v>1</v>
      </c>
      <c r="I14957" s="267" t="s">
        <v>584</v>
      </c>
      <c r="J14957" s="267" t="s">
        <v>1614</v>
      </c>
      <c r="O14957" s="267" t="s">
        <v>13</v>
      </c>
      <c r="P14957" s="267" t="s">
        <v>1452</v>
      </c>
      <c r="Q14957" s="267" t="s">
        <v>1445</v>
      </c>
      <c r="S14957" s="267">
        <v>139</v>
      </c>
      <c r="T14957" s="267" t="s">
        <v>24</v>
      </c>
      <c r="U14957" s="267" t="s">
        <v>1609</v>
      </c>
      <c r="V14957" s="267" t="s">
        <v>13</v>
      </c>
      <c r="W14957" s="267">
        <v>38867</v>
      </c>
      <c r="X14957" s="267">
        <v>3754</v>
      </c>
      <c r="Y14957" s="267" t="s">
        <v>1452</v>
      </c>
      <c r="AD14957" s="267" t="s">
        <v>24</v>
      </c>
      <c r="AG14957" s="267" t="s">
        <v>24</v>
      </c>
    </row>
    <row r="14958" spans="3:33">
      <c r="C14958" s="267" t="s">
        <v>1628</v>
      </c>
      <c r="D14958" s="267" t="s">
        <v>727</v>
      </c>
      <c r="E14958" s="267">
        <v>1272</v>
      </c>
      <c r="F14958" s="267" t="s">
        <v>1444</v>
      </c>
      <c r="G14958" s="267" t="s">
        <v>1445</v>
      </c>
      <c r="H14958" s="267">
        <v>1</v>
      </c>
      <c r="I14958" s="267" t="s">
        <v>584</v>
      </c>
      <c r="J14958" s="267" t="s">
        <v>1614</v>
      </c>
      <c r="O14958" s="267" t="s">
        <v>24</v>
      </c>
      <c r="P14958" s="267" t="s">
        <v>1452</v>
      </c>
      <c r="Q14958" s="267" t="s">
        <v>1445</v>
      </c>
      <c r="S14958" s="267">
        <v>139</v>
      </c>
      <c r="T14958" s="267" t="s">
        <v>13</v>
      </c>
      <c r="U14958" s="267" t="s">
        <v>1458</v>
      </c>
      <c r="V14958" s="267" t="s">
        <v>13</v>
      </c>
      <c r="W14958" s="267">
        <v>38867</v>
      </c>
      <c r="X14958" s="267" t="s">
        <v>1615</v>
      </c>
      <c r="Y14958" s="267" t="s">
        <v>1452</v>
      </c>
      <c r="AD14958" s="267" t="s">
        <v>13</v>
      </c>
      <c r="AF14958" s="267" t="s">
        <v>24</v>
      </c>
      <c r="AG14958" s="267" t="s">
        <v>24</v>
      </c>
    </row>
    <row r="14959" spans="3:33">
      <c r="C14959" s="267" t="s">
        <v>1628</v>
      </c>
      <c r="D14959" s="267" t="s">
        <v>727</v>
      </c>
      <c r="E14959" s="267">
        <v>1272</v>
      </c>
      <c r="F14959" s="267" t="s">
        <v>1444</v>
      </c>
      <c r="G14959" s="267" t="s">
        <v>1445</v>
      </c>
      <c r="H14959" s="267">
        <v>1</v>
      </c>
      <c r="I14959" s="267" t="s">
        <v>584</v>
      </c>
      <c r="J14959" s="267" t="s">
        <v>1614</v>
      </c>
      <c r="O14959" s="267" t="s">
        <v>24</v>
      </c>
      <c r="P14959" s="267" t="s">
        <v>1452</v>
      </c>
      <c r="Q14959" s="267" t="s">
        <v>1445</v>
      </c>
      <c r="S14959" s="267">
        <v>139</v>
      </c>
      <c r="T14959" s="267" t="s">
        <v>13</v>
      </c>
      <c r="U14959" s="267" t="s">
        <v>1458</v>
      </c>
      <c r="V14959" s="267" t="s">
        <v>13</v>
      </c>
      <c r="W14959" s="267">
        <v>38867</v>
      </c>
      <c r="X14959" s="267" t="s">
        <v>1619</v>
      </c>
      <c r="Y14959" s="267" t="s">
        <v>1452</v>
      </c>
      <c r="AD14959" s="267" t="s">
        <v>13</v>
      </c>
      <c r="AF14959" s="267" t="s">
        <v>24</v>
      </c>
      <c r="AG14959" s="267" t="s">
        <v>24</v>
      </c>
    </row>
    <row r="14960" spans="3:33">
      <c r="C14960" s="267" t="s">
        <v>1628</v>
      </c>
      <c r="D14960" s="267" t="s">
        <v>727</v>
      </c>
      <c r="E14960" s="267">
        <v>2733</v>
      </c>
      <c r="F14960" s="267" t="s">
        <v>1444</v>
      </c>
      <c r="G14960" s="267" t="s">
        <v>1445</v>
      </c>
      <c r="H14960" s="267">
        <v>1</v>
      </c>
      <c r="I14960" s="267" t="s">
        <v>584</v>
      </c>
      <c r="J14960" s="267" t="s">
        <v>1614</v>
      </c>
      <c r="O14960" s="267" t="s">
        <v>13</v>
      </c>
      <c r="P14960" s="267" t="s">
        <v>1452</v>
      </c>
      <c r="Q14960" s="267" t="s">
        <v>1445</v>
      </c>
      <c r="S14960" s="267">
        <v>139</v>
      </c>
      <c r="T14960" s="267" t="s">
        <v>13</v>
      </c>
      <c r="U14960" s="267" t="s">
        <v>1472</v>
      </c>
      <c r="V14960" s="267" t="s">
        <v>13</v>
      </c>
      <c r="W14960" s="267">
        <v>38867</v>
      </c>
      <c r="X14960" s="267" t="s">
        <v>1452</v>
      </c>
      <c r="Y14960" s="267" t="s">
        <v>1452</v>
      </c>
      <c r="AD14960" s="267" t="s">
        <v>13</v>
      </c>
      <c r="AF14960" s="267" t="s">
        <v>24</v>
      </c>
      <c r="AG14960" s="267" t="s">
        <v>24</v>
      </c>
    </row>
    <row r="14961" spans="3:33">
      <c r="C14961" s="267" t="s">
        <v>1628</v>
      </c>
      <c r="D14961" s="267" t="s">
        <v>727</v>
      </c>
      <c r="E14961" s="267">
        <v>12680</v>
      </c>
      <c r="F14961" s="267" t="s">
        <v>1444</v>
      </c>
      <c r="H14961" s="267">
        <v>1</v>
      </c>
      <c r="I14961" s="267" t="s">
        <v>584</v>
      </c>
      <c r="J14961" s="267" t="s">
        <v>1614</v>
      </c>
      <c r="P14961" s="267" t="s">
        <v>1452</v>
      </c>
      <c r="Q14961" s="267" t="s">
        <v>1445</v>
      </c>
      <c r="S14961" s="267">
        <v>139</v>
      </c>
      <c r="U14961" s="267" t="s">
        <v>1464</v>
      </c>
      <c r="V14961" s="267" t="s">
        <v>13</v>
      </c>
      <c r="W14961" s="267">
        <v>38867</v>
      </c>
      <c r="X14961" s="267" t="s">
        <v>1633</v>
      </c>
      <c r="Y14961" s="267" t="s">
        <v>1452</v>
      </c>
      <c r="AF14961" s="267" t="s">
        <v>24</v>
      </c>
      <c r="AG14961" s="267" t="s">
        <v>24</v>
      </c>
    </row>
    <row r="14962" spans="3:33">
      <c r="C14962" s="267" t="s">
        <v>1628</v>
      </c>
      <c r="D14962" s="267" t="s">
        <v>727</v>
      </c>
      <c r="E14962" s="267">
        <v>12114</v>
      </c>
      <c r="F14962" s="267" t="s">
        <v>1444</v>
      </c>
      <c r="G14962" s="267" t="s">
        <v>1445</v>
      </c>
      <c r="H14962" s="267">
        <v>1</v>
      </c>
      <c r="I14962" s="267" t="s">
        <v>584</v>
      </c>
      <c r="J14962" s="267" t="s">
        <v>1614</v>
      </c>
      <c r="O14962" s="267" t="s">
        <v>13</v>
      </c>
      <c r="P14962" s="267" t="s">
        <v>1452</v>
      </c>
      <c r="Q14962" s="267" t="s">
        <v>1445</v>
      </c>
      <c r="S14962" s="267">
        <v>139</v>
      </c>
      <c r="T14962" s="267" t="s">
        <v>24</v>
      </c>
      <c r="U14962" s="267" t="s">
        <v>1609</v>
      </c>
      <c r="V14962" s="267" t="s">
        <v>13</v>
      </c>
      <c r="W14962" s="267">
        <v>38867</v>
      </c>
      <c r="X14962" s="267" t="s">
        <v>1632</v>
      </c>
      <c r="Y14962" s="267" t="s">
        <v>1452</v>
      </c>
      <c r="AD14962" s="267" t="s">
        <v>24</v>
      </c>
      <c r="AG14962" s="267" t="s">
        <v>24</v>
      </c>
    </row>
    <row r="14963" spans="3:33">
      <c r="C14963" s="267" t="s">
        <v>1628</v>
      </c>
      <c r="D14963" s="267" t="s">
        <v>727</v>
      </c>
      <c r="E14963" s="267">
        <v>9572</v>
      </c>
      <c r="F14963" s="267" t="s">
        <v>1444</v>
      </c>
      <c r="H14963" s="267">
        <v>1</v>
      </c>
      <c r="I14963" s="267" t="s">
        <v>584</v>
      </c>
      <c r="J14963" s="267" t="s">
        <v>1614</v>
      </c>
      <c r="O14963" s="267" t="s">
        <v>24</v>
      </c>
      <c r="P14963" s="267" t="s">
        <v>1452</v>
      </c>
      <c r="Q14963" s="267" t="s">
        <v>1445</v>
      </c>
      <c r="S14963" s="267">
        <v>139</v>
      </c>
      <c r="U14963" s="267" t="s">
        <v>1631</v>
      </c>
      <c r="V14963" s="267" t="s">
        <v>13</v>
      </c>
      <c r="W14963" s="267">
        <v>38867</v>
      </c>
      <c r="X14963" s="267" t="s">
        <v>1452</v>
      </c>
      <c r="Y14963" s="267" t="s">
        <v>1452</v>
      </c>
      <c r="AD14963" s="267" t="s">
        <v>13</v>
      </c>
      <c r="AF14963" s="267" t="s">
        <v>24</v>
      </c>
    </row>
    <row r="14964" spans="3:33">
      <c r="C14964" s="267" t="s">
        <v>1628</v>
      </c>
      <c r="D14964" s="267" t="s">
        <v>727</v>
      </c>
      <c r="E14964" s="267">
        <v>290</v>
      </c>
      <c r="F14964" s="267" t="s">
        <v>1444</v>
      </c>
      <c r="H14964" s="267">
        <v>1</v>
      </c>
      <c r="I14964" s="267" t="s">
        <v>584</v>
      </c>
      <c r="J14964" s="267" t="s">
        <v>1614</v>
      </c>
      <c r="O14964" s="267" t="s">
        <v>24</v>
      </c>
      <c r="P14964" s="267" t="s">
        <v>1452</v>
      </c>
      <c r="Q14964" s="267" t="s">
        <v>1445</v>
      </c>
      <c r="S14964" s="267">
        <v>139</v>
      </c>
      <c r="U14964" s="267" t="s">
        <v>1595</v>
      </c>
      <c r="V14964" s="267" t="s">
        <v>13</v>
      </c>
      <c r="W14964" s="267">
        <v>38867</v>
      </c>
      <c r="X14964" s="267" t="s">
        <v>1452</v>
      </c>
      <c r="Y14964" s="267" t="s">
        <v>1452</v>
      </c>
      <c r="AD14964" s="267" t="s">
        <v>13</v>
      </c>
      <c r="AF14964" s="267" t="s">
        <v>24</v>
      </c>
      <c r="AG14964" s="267" t="s">
        <v>24</v>
      </c>
    </row>
    <row r="14965" spans="3:33">
      <c r="C14965" s="267" t="s">
        <v>1628</v>
      </c>
      <c r="D14965" s="267" t="s">
        <v>727</v>
      </c>
      <c r="E14965" s="267">
        <v>476</v>
      </c>
      <c r="F14965" s="267" t="s">
        <v>1444</v>
      </c>
      <c r="G14965" s="267" t="s">
        <v>1445</v>
      </c>
      <c r="H14965" s="267">
        <v>1</v>
      </c>
      <c r="I14965" s="267" t="s">
        <v>584</v>
      </c>
      <c r="J14965" s="267" t="s">
        <v>1614</v>
      </c>
      <c r="O14965" s="267" t="s">
        <v>24</v>
      </c>
      <c r="P14965" s="267" t="s">
        <v>1452</v>
      </c>
      <c r="Q14965" s="267" t="s">
        <v>1445</v>
      </c>
      <c r="S14965" s="267">
        <v>139</v>
      </c>
      <c r="U14965" s="267" t="s">
        <v>1630</v>
      </c>
      <c r="V14965" s="267" t="s">
        <v>13</v>
      </c>
      <c r="W14965" s="267">
        <v>38867</v>
      </c>
      <c r="X14965" s="267" t="s">
        <v>1452</v>
      </c>
      <c r="Y14965" s="267" t="s">
        <v>1452</v>
      </c>
      <c r="AD14965" s="267" t="s">
        <v>13</v>
      </c>
      <c r="AF14965" s="267" t="s">
        <v>24</v>
      </c>
    </row>
    <row r="14966" spans="3:33">
      <c r="C14966" s="267" t="s">
        <v>1628</v>
      </c>
      <c r="D14966" s="267" t="s">
        <v>727</v>
      </c>
      <c r="E14966" s="267">
        <v>3637</v>
      </c>
      <c r="F14966" s="267" t="s">
        <v>1444</v>
      </c>
      <c r="H14966" s="267">
        <v>1</v>
      </c>
      <c r="I14966" s="267" t="s">
        <v>584</v>
      </c>
      <c r="J14966" s="267" t="s">
        <v>1614</v>
      </c>
      <c r="O14966" s="267" t="s">
        <v>24</v>
      </c>
      <c r="P14966" s="267" t="s">
        <v>1452</v>
      </c>
      <c r="Q14966" s="267" t="s">
        <v>1445</v>
      </c>
      <c r="S14966" s="267">
        <v>139</v>
      </c>
      <c r="U14966" s="267" t="s">
        <v>1604</v>
      </c>
      <c r="V14966" s="267" t="s">
        <v>13</v>
      </c>
      <c r="W14966" s="267">
        <v>38867</v>
      </c>
      <c r="X14966" s="267" t="s">
        <v>1452</v>
      </c>
      <c r="Y14966" s="267" t="s">
        <v>1452</v>
      </c>
      <c r="AD14966" s="267" t="s">
        <v>13</v>
      </c>
      <c r="AF14966" s="267" t="s">
        <v>24</v>
      </c>
      <c r="AG14966" s="267" t="s">
        <v>24</v>
      </c>
    </row>
    <row r="14967" spans="3:33">
      <c r="C14967" s="267" t="s">
        <v>1628</v>
      </c>
      <c r="D14967" s="267" t="s">
        <v>727</v>
      </c>
      <c r="E14967" s="267">
        <v>5610</v>
      </c>
      <c r="F14967" s="267" t="s">
        <v>1444</v>
      </c>
      <c r="H14967" s="267">
        <v>1</v>
      </c>
      <c r="I14967" s="267" t="s">
        <v>584</v>
      </c>
      <c r="J14967" s="267" t="s">
        <v>1614</v>
      </c>
      <c r="O14967" s="267" t="s">
        <v>24</v>
      </c>
      <c r="P14967" s="267" t="s">
        <v>1452</v>
      </c>
      <c r="Q14967" s="267" t="s">
        <v>1445</v>
      </c>
      <c r="S14967" s="267">
        <v>139</v>
      </c>
      <c r="U14967" s="267" t="s">
        <v>1603</v>
      </c>
      <c r="V14967" s="267" t="s">
        <v>13</v>
      </c>
      <c r="W14967" s="267">
        <v>38867</v>
      </c>
      <c r="X14967" s="267" t="s">
        <v>1452</v>
      </c>
      <c r="Y14967" s="267" t="s">
        <v>1452</v>
      </c>
      <c r="AD14967" s="267" t="s">
        <v>13</v>
      </c>
      <c r="AF14967" s="267" t="s">
        <v>24</v>
      </c>
      <c r="AG14967" s="267" t="s">
        <v>24</v>
      </c>
    </row>
    <row r="14968" spans="3:33">
      <c r="C14968" s="267" t="s">
        <v>1628</v>
      </c>
      <c r="D14968" s="267" t="s">
        <v>727</v>
      </c>
      <c r="E14968" s="267">
        <v>160</v>
      </c>
      <c r="F14968" s="267" t="s">
        <v>1444</v>
      </c>
      <c r="G14968" s="267" t="s">
        <v>1445</v>
      </c>
      <c r="H14968" s="267">
        <v>1</v>
      </c>
      <c r="I14968" s="267" t="s">
        <v>584</v>
      </c>
      <c r="J14968" s="267" t="s">
        <v>1614</v>
      </c>
      <c r="O14968" s="267" t="s">
        <v>24</v>
      </c>
      <c r="P14968" s="267" t="s">
        <v>1452</v>
      </c>
      <c r="Q14968" s="267" t="s">
        <v>1445</v>
      </c>
      <c r="S14968" s="267">
        <v>139</v>
      </c>
      <c r="T14968" s="267" t="s">
        <v>13</v>
      </c>
      <c r="U14968" s="267" t="s">
        <v>1475</v>
      </c>
      <c r="V14968" s="267" t="s">
        <v>13</v>
      </c>
      <c r="W14968" s="267">
        <v>38867</v>
      </c>
      <c r="X14968" s="267" t="s">
        <v>1629</v>
      </c>
      <c r="Y14968" s="267" t="s">
        <v>1452</v>
      </c>
      <c r="AD14968" s="267" t="s">
        <v>13</v>
      </c>
      <c r="AF14968" s="267" t="s">
        <v>24</v>
      </c>
      <c r="AG14968" s="267" t="s">
        <v>24</v>
      </c>
    </row>
    <row r="14969" spans="3:33">
      <c r="C14969" s="267" t="s">
        <v>1628</v>
      </c>
      <c r="D14969" s="267" t="s">
        <v>727</v>
      </c>
      <c r="E14969" s="267">
        <v>1354</v>
      </c>
      <c r="F14969" s="267" t="s">
        <v>1444</v>
      </c>
      <c r="G14969" s="267" t="s">
        <v>1445</v>
      </c>
      <c r="H14969" s="267">
        <v>1</v>
      </c>
      <c r="I14969" s="267" t="s">
        <v>584</v>
      </c>
      <c r="J14969" s="267" t="s">
        <v>1614</v>
      </c>
      <c r="O14969" s="267" t="s">
        <v>24</v>
      </c>
      <c r="P14969" s="267" t="s">
        <v>1452</v>
      </c>
      <c r="Q14969" s="267" t="s">
        <v>1445</v>
      </c>
      <c r="S14969" s="267">
        <v>139</v>
      </c>
      <c r="T14969" s="267" t="s">
        <v>13</v>
      </c>
      <c r="U14969" s="267" t="s">
        <v>1451</v>
      </c>
      <c r="V14969" s="267" t="s">
        <v>13</v>
      </c>
      <c r="W14969" s="267">
        <v>38867</v>
      </c>
      <c r="X14969" s="267" t="s">
        <v>1618</v>
      </c>
      <c r="Y14969" s="267" t="s">
        <v>1452</v>
      </c>
      <c r="AD14969" s="267" t="s">
        <v>13</v>
      </c>
      <c r="AF14969" s="267" t="s">
        <v>24</v>
      </c>
      <c r="AG14969" s="267" t="s">
        <v>24</v>
      </c>
    </row>
    <row r="14970" spans="3:33">
      <c r="C14970" s="267" t="s">
        <v>1628</v>
      </c>
      <c r="D14970" s="267" t="s">
        <v>727</v>
      </c>
      <c r="E14970" s="267">
        <v>1</v>
      </c>
      <c r="F14970" s="267" t="s">
        <v>1444</v>
      </c>
      <c r="G14970" s="267" t="s">
        <v>1445</v>
      </c>
      <c r="H14970" s="267">
        <v>1</v>
      </c>
      <c r="I14970" s="267" t="s">
        <v>584</v>
      </c>
      <c r="J14970" s="267" t="s">
        <v>1614</v>
      </c>
      <c r="O14970" s="267" t="s">
        <v>13</v>
      </c>
      <c r="P14970" s="267" t="s">
        <v>1452</v>
      </c>
      <c r="Q14970" s="267" t="s">
        <v>1445</v>
      </c>
      <c r="S14970" s="267">
        <v>139</v>
      </c>
      <c r="T14970" s="267" t="s">
        <v>13</v>
      </c>
      <c r="U14970" s="267" t="s">
        <v>1446</v>
      </c>
      <c r="V14970" s="267" t="s">
        <v>24</v>
      </c>
      <c r="W14970" s="267">
        <v>38867</v>
      </c>
      <c r="X14970" s="267" t="s">
        <v>1452</v>
      </c>
      <c r="Y14970" s="267" t="s">
        <v>1452</v>
      </c>
      <c r="AD14970" s="267" t="s">
        <v>13</v>
      </c>
      <c r="AF14970" s="267" t="s">
        <v>24</v>
      </c>
      <c r="AG14970" s="267" t="s">
        <v>24</v>
      </c>
    </row>
    <row r="14971" spans="3:33">
      <c r="C14971" s="267" t="s">
        <v>1628</v>
      </c>
      <c r="D14971" s="267" t="s">
        <v>727</v>
      </c>
      <c r="E14971" s="267">
        <v>400</v>
      </c>
      <c r="F14971" s="267" t="s">
        <v>1444</v>
      </c>
      <c r="H14971" s="267">
        <v>1</v>
      </c>
      <c r="I14971" s="267" t="s">
        <v>584</v>
      </c>
      <c r="J14971" s="267" t="s">
        <v>1614</v>
      </c>
      <c r="O14971" s="267" t="s">
        <v>24</v>
      </c>
      <c r="P14971" s="267" t="s">
        <v>1452</v>
      </c>
      <c r="Q14971" s="267" t="s">
        <v>1445</v>
      </c>
      <c r="S14971" s="267">
        <v>139</v>
      </c>
      <c r="U14971" s="267" t="s">
        <v>1600</v>
      </c>
      <c r="V14971" s="267" t="s">
        <v>13</v>
      </c>
      <c r="W14971" s="267">
        <v>38867</v>
      </c>
      <c r="X14971" s="267" t="s">
        <v>1452</v>
      </c>
      <c r="Y14971" s="267" t="s">
        <v>1452</v>
      </c>
      <c r="AD14971" s="267" t="s">
        <v>13</v>
      </c>
      <c r="AF14971" s="267" t="s">
        <v>24</v>
      </c>
      <c r="AG14971" s="267" t="s">
        <v>24</v>
      </c>
    </row>
    <row r="14972" spans="3:33">
      <c r="C14972" s="267" t="s">
        <v>1628</v>
      </c>
      <c r="D14972" s="267" t="s">
        <v>727</v>
      </c>
      <c r="E14972" s="267">
        <v>10634</v>
      </c>
      <c r="F14972" s="267" t="s">
        <v>1444</v>
      </c>
      <c r="G14972" s="267" t="s">
        <v>1445</v>
      </c>
      <c r="H14972" s="267">
        <v>1</v>
      </c>
      <c r="I14972" s="267" t="s">
        <v>584</v>
      </c>
      <c r="J14972" s="267" t="s">
        <v>1614</v>
      </c>
      <c r="O14972" s="267" t="s">
        <v>24</v>
      </c>
      <c r="P14972" s="267" t="s">
        <v>1452</v>
      </c>
      <c r="Q14972" s="267" t="s">
        <v>1445</v>
      </c>
      <c r="S14972" s="267">
        <v>139</v>
      </c>
      <c r="T14972" s="267" t="s">
        <v>13</v>
      </c>
      <c r="U14972" s="267" t="s">
        <v>1473</v>
      </c>
      <c r="V14972" s="267" t="s">
        <v>13</v>
      </c>
      <c r="W14972" s="267">
        <v>38867</v>
      </c>
      <c r="X14972" s="267" t="s">
        <v>1616</v>
      </c>
      <c r="Y14972" s="267" t="s">
        <v>1452</v>
      </c>
      <c r="AD14972" s="267" t="s">
        <v>13</v>
      </c>
      <c r="AF14972" s="267" t="s">
        <v>24</v>
      </c>
      <c r="AG14972" s="267" t="s">
        <v>24</v>
      </c>
    </row>
    <row r="14973" spans="3:33">
      <c r="C14973" s="267" t="s">
        <v>1628</v>
      </c>
      <c r="D14973" s="267" t="s">
        <v>727</v>
      </c>
      <c r="E14973" s="267">
        <v>12114</v>
      </c>
      <c r="F14973" s="267" t="s">
        <v>1444</v>
      </c>
      <c r="G14973" s="267" t="s">
        <v>1445</v>
      </c>
      <c r="H14973" s="267">
        <v>1</v>
      </c>
      <c r="I14973" s="267" t="s">
        <v>584</v>
      </c>
      <c r="J14973" s="267" t="s">
        <v>1614</v>
      </c>
      <c r="O14973" s="267" t="s">
        <v>13</v>
      </c>
      <c r="P14973" s="267" t="s">
        <v>1452</v>
      </c>
      <c r="Q14973" s="267" t="s">
        <v>1445</v>
      </c>
      <c r="S14973" s="267">
        <v>139</v>
      </c>
      <c r="T14973" s="267" t="s">
        <v>24</v>
      </c>
      <c r="U14973" s="267" t="s">
        <v>1609</v>
      </c>
      <c r="V14973" s="267" t="s">
        <v>13</v>
      </c>
      <c r="W14973" s="267">
        <v>38867</v>
      </c>
      <c r="X14973" s="267">
        <v>3754</v>
      </c>
      <c r="Y14973" s="267" t="s">
        <v>1452</v>
      </c>
      <c r="AD14973" s="267" t="s">
        <v>24</v>
      </c>
      <c r="AG14973" s="267" t="s">
        <v>24</v>
      </c>
    </row>
    <row r="14974" spans="3:33">
      <c r="C14974" s="267" t="s">
        <v>1628</v>
      </c>
      <c r="D14974" s="267" t="s">
        <v>727</v>
      </c>
      <c r="E14974" s="267">
        <v>1272</v>
      </c>
      <c r="F14974" s="267" t="s">
        <v>1444</v>
      </c>
      <c r="G14974" s="267" t="s">
        <v>1445</v>
      </c>
      <c r="H14974" s="267">
        <v>1</v>
      </c>
      <c r="I14974" s="267" t="s">
        <v>584</v>
      </c>
      <c r="J14974" s="267" t="s">
        <v>1614</v>
      </c>
      <c r="O14974" s="267" t="s">
        <v>24</v>
      </c>
      <c r="P14974" s="267" t="s">
        <v>1452</v>
      </c>
      <c r="Q14974" s="267" t="s">
        <v>1445</v>
      </c>
      <c r="S14974" s="267">
        <v>139</v>
      </c>
      <c r="T14974" s="267" t="s">
        <v>13</v>
      </c>
      <c r="U14974" s="267" t="s">
        <v>1458</v>
      </c>
      <c r="V14974" s="267" t="s">
        <v>13</v>
      </c>
      <c r="W14974" s="267">
        <v>38867</v>
      </c>
      <c r="X14974" s="267" t="s">
        <v>1615</v>
      </c>
      <c r="Y14974" s="267" t="s">
        <v>1452</v>
      </c>
      <c r="AD14974" s="267" t="s">
        <v>13</v>
      </c>
      <c r="AF14974" s="267" t="s">
        <v>24</v>
      </c>
      <c r="AG14974" s="267" t="s">
        <v>24</v>
      </c>
    </row>
    <row r="14975" spans="3:33">
      <c r="C14975" s="267" t="s">
        <v>1628</v>
      </c>
      <c r="D14975" s="267" t="s">
        <v>727</v>
      </c>
      <c r="E14975" s="267">
        <v>1272</v>
      </c>
      <c r="F14975" s="267" t="s">
        <v>1444</v>
      </c>
      <c r="G14975" s="267" t="s">
        <v>1445</v>
      </c>
      <c r="H14975" s="267">
        <v>1</v>
      </c>
      <c r="I14975" s="267" t="s">
        <v>584</v>
      </c>
      <c r="J14975" s="267" t="s">
        <v>1614</v>
      </c>
      <c r="O14975" s="267" t="s">
        <v>24</v>
      </c>
      <c r="P14975" s="267" t="s">
        <v>1452</v>
      </c>
      <c r="Q14975" s="267" t="s">
        <v>1445</v>
      </c>
      <c r="S14975" s="267">
        <v>139</v>
      </c>
      <c r="T14975" s="267" t="s">
        <v>13</v>
      </c>
      <c r="U14975" s="267" t="s">
        <v>1458</v>
      </c>
      <c r="V14975" s="267" t="s">
        <v>13</v>
      </c>
      <c r="W14975" s="267">
        <v>38867</v>
      </c>
      <c r="X14975" s="267" t="s">
        <v>1619</v>
      </c>
      <c r="Y14975" s="267" t="s">
        <v>1452</v>
      </c>
      <c r="AD14975" s="267" t="s">
        <v>13</v>
      </c>
      <c r="AF14975" s="267" t="s">
        <v>24</v>
      </c>
      <c r="AG14975" s="267" t="s">
        <v>24</v>
      </c>
    </row>
    <row r="14976" spans="3:33">
      <c r="C14976" s="267" t="s">
        <v>1628</v>
      </c>
      <c r="D14976" s="267" t="s">
        <v>727</v>
      </c>
      <c r="E14976" s="267">
        <v>2733</v>
      </c>
      <c r="F14976" s="267" t="s">
        <v>1444</v>
      </c>
      <c r="G14976" s="267" t="s">
        <v>1445</v>
      </c>
      <c r="H14976" s="267">
        <v>1</v>
      </c>
      <c r="I14976" s="267" t="s">
        <v>584</v>
      </c>
      <c r="J14976" s="267" t="s">
        <v>1614</v>
      </c>
      <c r="O14976" s="267" t="s">
        <v>13</v>
      </c>
      <c r="P14976" s="267" t="s">
        <v>1452</v>
      </c>
      <c r="Q14976" s="267" t="s">
        <v>1445</v>
      </c>
      <c r="S14976" s="267">
        <v>139</v>
      </c>
      <c r="T14976" s="267" t="s">
        <v>13</v>
      </c>
      <c r="U14976" s="267" t="s">
        <v>1472</v>
      </c>
      <c r="V14976" s="267" t="s">
        <v>13</v>
      </c>
      <c r="W14976" s="267">
        <v>38867</v>
      </c>
      <c r="X14976" s="267" t="s">
        <v>1452</v>
      </c>
      <c r="Y14976" s="267" t="s">
        <v>1452</v>
      </c>
      <c r="AD14976" s="267" t="s">
        <v>13</v>
      </c>
      <c r="AF14976" s="267" t="s">
        <v>24</v>
      </c>
      <c r="AG14976" s="267" t="s">
        <v>24</v>
      </c>
    </row>
    <row r="14977" spans="3:33">
      <c r="C14977" s="267" t="s">
        <v>1628</v>
      </c>
      <c r="D14977" s="267" t="s">
        <v>727</v>
      </c>
      <c r="E14977" s="267">
        <v>12680</v>
      </c>
      <c r="F14977" s="267" t="s">
        <v>1444</v>
      </c>
      <c r="H14977" s="267">
        <v>1</v>
      </c>
      <c r="I14977" s="267" t="s">
        <v>584</v>
      </c>
      <c r="J14977" s="267" t="s">
        <v>1614</v>
      </c>
      <c r="P14977" s="267" t="s">
        <v>1452</v>
      </c>
      <c r="Q14977" s="267" t="s">
        <v>1445</v>
      </c>
      <c r="S14977" s="267">
        <v>139</v>
      </c>
      <c r="U14977" s="267" t="s">
        <v>1464</v>
      </c>
      <c r="V14977" s="267" t="s">
        <v>13</v>
      </c>
      <c r="W14977" s="267">
        <v>38867</v>
      </c>
      <c r="X14977" s="267" t="s">
        <v>1633</v>
      </c>
      <c r="Y14977" s="267" t="s">
        <v>1452</v>
      </c>
      <c r="AF14977" s="267" t="s">
        <v>24</v>
      </c>
      <c r="AG14977" s="267" t="s">
        <v>24</v>
      </c>
    </row>
    <row r="14978" spans="3:33">
      <c r="C14978" s="267" t="s">
        <v>1628</v>
      </c>
      <c r="D14978" s="267" t="s">
        <v>727</v>
      </c>
      <c r="E14978" s="267">
        <v>12114</v>
      </c>
      <c r="F14978" s="267" t="s">
        <v>1444</v>
      </c>
      <c r="G14978" s="267" t="s">
        <v>1445</v>
      </c>
      <c r="H14978" s="267">
        <v>1</v>
      </c>
      <c r="I14978" s="267" t="s">
        <v>584</v>
      </c>
      <c r="J14978" s="267" t="s">
        <v>1614</v>
      </c>
      <c r="O14978" s="267" t="s">
        <v>13</v>
      </c>
      <c r="P14978" s="267" t="s">
        <v>1452</v>
      </c>
      <c r="Q14978" s="267" t="s">
        <v>1445</v>
      </c>
      <c r="S14978" s="267">
        <v>139</v>
      </c>
      <c r="T14978" s="267" t="s">
        <v>24</v>
      </c>
      <c r="U14978" s="267" t="s">
        <v>1609</v>
      </c>
      <c r="V14978" s="267" t="s">
        <v>13</v>
      </c>
      <c r="W14978" s="267">
        <v>38867</v>
      </c>
      <c r="X14978" s="267" t="s">
        <v>1632</v>
      </c>
      <c r="Y14978" s="267" t="s">
        <v>1452</v>
      </c>
      <c r="AD14978" s="267" t="s">
        <v>24</v>
      </c>
      <c r="AG14978" s="267" t="s">
        <v>24</v>
      </c>
    </row>
    <row r="14979" spans="3:33">
      <c r="C14979" s="267" t="s">
        <v>1628</v>
      </c>
      <c r="D14979" s="267" t="s">
        <v>727</v>
      </c>
      <c r="E14979" s="267">
        <v>9572</v>
      </c>
      <c r="F14979" s="267" t="s">
        <v>1444</v>
      </c>
      <c r="H14979" s="267">
        <v>1</v>
      </c>
      <c r="I14979" s="267" t="s">
        <v>584</v>
      </c>
      <c r="J14979" s="267" t="s">
        <v>1614</v>
      </c>
      <c r="O14979" s="267" t="s">
        <v>24</v>
      </c>
      <c r="P14979" s="267" t="s">
        <v>1452</v>
      </c>
      <c r="Q14979" s="267" t="s">
        <v>1445</v>
      </c>
      <c r="S14979" s="267">
        <v>139</v>
      </c>
      <c r="U14979" s="267" t="s">
        <v>1631</v>
      </c>
      <c r="V14979" s="267" t="s">
        <v>13</v>
      </c>
      <c r="W14979" s="267">
        <v>38867</v>
      </c>
      <c r="X14979" s="267" t="s">
        <v>1452</v>
      </c>
      <c r="Y14979" s="267" t="s">
        <v>1452</v>
      </c>
      <c r="AD14979" s="267" t="s">
        <v>13</v>
      </c>
      <c r="AF14979" s="267" t="s">
        <v>24</v>
      </c>
    </row>
    <row r="14980" spans="3:33">
      <c r="C14980" s="267" t="s">
        <v>1628</v>
      </c>
      <c r="D14980" s="267" t="s">
        <v>727</v>
      </c>
      <c r="E14980" s="267">
        <v>290</v>
      </c>
      <c r="F14980" s="267" t="s">
        <v>1444</v>
      </c>
      <c r="H14980" s="267">
        <v>1</v>
      </c>
      <c r="I14980" s="267" t="s">
        <v>584</v>
      </c>
      <c r="J14980" s="267" t="s">
        <v>1614</v>
      </c>
      <c r="O14980" s="267" t="s">
        <v>24</v>
      </c>
      <c r="P14980" s="267" t="s">
        <v>1452</v>
      </c>
      <c r="Q14980" s="267" t="s">
        <v>1445</v>
      </c>
      <c r="S14980" s="267">
        <v>139</v>
      </c>
      <c r="U14980" s="267" t="s">
        <v>1595</v>
      </c>
      <c r="V14980" s="267" t="s">
        <v>13</v>
      </c>
      <c r="W14980" s="267">
        <v>38867</v>
      </c>
      <c r="X14980" s="267" t="s">
        <v>1452</v>
      </c>
      <c r="Y14980" s="267" t="s">
        <v>1452</v>
      </c>
      <c r="AD14980" s="267" t="s">
        <v>13</v>
      </c>
      <c r="AF14980" s="267" t="s">
        <v>24</v>
      </c>
      <c r="AG14980" s="267" t="s">
        <v>24</v>
      </c>
    </row>
    <row r="14981" spans="3:33">
      <c r="C14981" s="267" t="s">
        <v>1628</v>
      </c>
      <c r="D14981" s="267" t="s">
        <v>727</v>
      </c>
      <c r="E14981" s="267">
        <v>476</v>
      </c>
      <c r="F14981" s="267" t="s">
        <v>1444</v>
      </c>
      <c r="G14981" s="267" t="s">
        <v>1445</v>
      </c>
      <c r="H14981" s="267">
        <v>1</v>
      </c>
      <c r="I14981" s="267" t="s">
        <v>584</v>
      </c>
      <c r="J14981" s="267" t="s">
        <v>1614</v>
      </c>
      <c r="O14981" s="267" t="s">
        <v>24</v>
      </c>
      <c r="P14981" s="267" t="s">
        <v>1452</v>
      </c>
      <c r="Q14981" s="267" t="s">
        <v>1445</v>
      </c>
      <c r="S14981" s="267">
        <v>139</v>
      </c>
      <c r="U14981" s="267" t="s">
        <v>1630</v>
      </c>
      <c r="V14981" s="267" t="s">
        <v>13</v>
      </c>
      <c r="W14981" s="267">
        <v>38867</v>
      </c>
      <c r="X14981" s="267" t="s">
        <v>1452</v>
      </c>
      <c r="Y14981" s="267" t="s">
        <v>1452</v>
      </c>
      <c r="AD14981" s="267" t="s">
        <v>13</v>
      </c>
      <c r="AF14981" s="267" t="s">
        <v>24</v>
      </c>
    </row>
    <row r="14982" spans="3:33">
      <c r="C14982" s="267" t="s">
        <v>1628</v>
      </c>
      <c r="D14982" s="267" t="s">
        <v>727</v>
      </c>
      <c r="E14982" s="267">
        <v>3637</v>
      </c>
      <c r="F14982" s="267" t="s">
        <v>1444</v>
      </c>
      <c r="H14982" s="267">
        <v>1</v>
      </c>
      <c r="I14982" s="267" t="s">
        <v>584</v>
      </c>
      <c r="J14982" s="267" t="s">
        <v>1614</v>
      </c>
      <c r="O14982" s="267" t="s">
        <v>24</v>
      </c>
      <c r="P14982" s="267" t="s">
        <v>1452</v>
      </c>
      <c r="Q14982" s="267" t="s">
        <v>1445</v>
      </c>
      <c r="S14982" s="267">
        <v>139</v>
      </c>
      <c r="U14982" s="267" t="s">
        <v>1604</v>
      </c>
      <c r="V14982" s="267" t="s">
        <v>13</v>
      </c>
      <c r="W14982" s="267">
        <v>38867</v>
      </c>
      <c r="X14982" s="267" t="s">
        <v>1452</v>
      </c>
      <c r="Y14982" s="267" t="s">
        <v>1452</v>
      </c>
      <c r="AD14982" s="267" t="s">
        <v>13</v>
      </c>
      <c r="AF14982" s="267" t="s">
        <v>24</v>
      </c>
      <c r="AG14982" s="267" t="s">
        <v>24</v>
      </c>
    </row>
    <row r="14983" spans="3:33">
      <c r="C14983" s="267" t="s">
        <v>1628</v>
      </c>
      <c r="D14983" s="267" t="s">
        <v>727</v>
      </c>
      <c r="E14983" s="267">
        <v>5610</v>
      </c>
      <c r="F14983" s="267" t="s">
        <v>1444</v>
      </c>
      <c r="H14983" s="267">
        <v>1</v>
      </c>
      <c r="I14983" s="267" t="s">
        <v>584</v>
      </c>
      <c r="J14983" s="267" t="s">
        <v>1614</v>
      </c>
      <c r="O14983" s="267" t="s">
        <v>24</v>
      </c>
      <c r="P14983" s="267" t="s">
        <v>1452</v>
      </c>
      <c r="Q14983" s="267" t="s">
        <v>1445</v>
      </c>
      <c r="S14983" s="267">
        <v>139</v>
      </c>
      <c r="U14983" s="267" t="s">
        <v>1603</v>
      </c>
      <c r="V14983" s="267" t="s">
        <v>13</v>
      </c>
      <c r="W14983" s="267">
        <v>38867</v>
      </c>
      <c r="X14983" s="267" t="s">
        <v>1452</v>
      </c>
      <c r="Y14983" s="267" t="s">
        <v>1452</v>
      </c>
      <c r="AD14983" s="267" t="s">
        <v>13</v>
      </c>
      <c r="AF14983" s="267" t="s">
        <v>24</v>
      </c>
      <c r="AG14983" s="267" t="s">
        <v>24</v>
      </c>
    </row>
    <row r="14984" spans="3:33">
      <c r="C14984" s="267" t="s">
        <v>1628</v>
      </c>
      <c r="D14984" s="267" t="s">
        <v>727</v>
      </c>
      <c r="E14984" s="267">
        <v>160</v>
      </c>
      <c r="F14984" s="267" t="s">
        <v>1444</v>
      </c>
      <c r="G14984" s="267" t="s">
        <v>1445</v>
      </c>
      <c r="H14984" s="267">
        <v>1</v>
      </c>
      <c r="I14984" s="267" t="s">
        <v>584</v>
      </c>
      <c r="J14984" s="267" t="s">
        <v>1614</v>
      </c>
      <c r="O14984" s="267" t="s">
        <v>24</v>
      </c>
      <c r="P14984" s="267" t="s">
        <v>1452</v>
      </c>
      <c r="Q14984" s="267" t="s">
        <v>1445</v>
      </c>
      <c r="S14984" s="267">
        <v>139</v>
      </c>
      <c r="T14984" s="267" t="s">
        <v>13</v>
      </c>
      <c r="U14984" s="267" t="s">
        <v>1475</v>
      </c>
      <c r="V14984" s="267" t="s">
        <v>13</v>
      </c>
      <c r="W14984" s="267">
        <v>38867</v>
      </c>
      <c r="X14984" s="267" t="s">
        <v>1629</v>
      </c>
      <c r="Y14984" s="267" t="s">
        <v>1452</v>
      </c>
      <c r="AD14984" s="267" t="s">
        <v>13</v>
      </c>
      <c r="AF14984" s="267" t="s">
        <v>24</v>
      </c>
      <c r="AG14984" s="267" t="s">
        <v>24</v>
      </c>
    </row>
    <row r="14985" spans="3:33">
      <c r="C14985" s="267" t="s">
        <v>1628</v>
      </c>
      <c r="D14985" s="267" t="s">
        <v>727</v>
      </c>
      <c r="E14985" s="267">
        <v>1354</v>
      </c>
      <c r="F14985" s="267" t="s">
        <v>1444</v>
      </c>
      <c r="G14985" s="267" t="s">
        <v>1445</v>
      </c>
      <c r="H14985" s="267">
        <v>1</v>
      </c>
      <c r="I14985" s="267" t="s">
        <v>584</v>
      </c>
      <c r="J14985" s="267" t="s">
        <v>1614</v>
      </c>
      <c r="O14985" s="267" t="s">
        <v>24</v>
      </c>
      <c r="P14985" s="267" t="s">
        <v>1452</v>
      </c>
      <c r="Q14985" s="267" t="s">
        <v>1445</v>
      </c>
      <c r="S14985" s="267">
        <v>139</v>
      </c>
      <c r="T14985" s="267" t="s">
        <v>13</v>
      </c>
      <c r="U14985" s="267" t="s">
        <v>1451</v>
      </c>
      <c r="V14985" s="267" t="s">
        <v>13</v>
      </c>
      <c r="W14985" s="267">
        <v>38867</v>
      </c>
      <c r="X14985" s="267" t="s">
        <v>1618</v>
      </c>
      <c r="Y14985" s="267" t="s">
        <v>1452</v>
      </c>
      <c r="AD14985" s="267" t="s">
        <v>13</v>
      </c>
      <c r="AF14985" s="267" t="s">
        <v>24</v>
      </c>
      <c r="AG14985" s="267" t="s">
        <v>24</v>
      </c>
    </row>
    <row r="14986" spans="3:33">
      <c r="C14986" s="267" t="s">
        <v>1628</v>
      </c>
      <c r="D14986" s="267" t="s">
        <v>727</v>
      </c>
      <c r="E14986" s="267">
        <v>1</v>
      </c>
      <c r="F14986" s="267" t="s">
        <v>1444</v>
      </c>
      <c r="G14986" s="267" t="s">
        <v>1445</v>
      </c>
      <c r="H14986" s="267">
        <v>1</v>
      </c>
      <c r="I14986" s="267" t="s">
        <v>584</v>
      </c>
      <c r="J14986" s="267" t="s">
        <v>1614</v>
      </c>
      <c r="O14986" s="267" t="s">
        <v>13</v>
      </c>
      <c r="P14986" s="267" t="s">
        <v>1452</v>
      </c>
      <c r="Q14986" s="267" t="s">
        <v>1445</v>
      </c>
      <c r="S14986" s="267">
        <v>139</v>
      </c>
      <c r="T14986" s="267" t="s">
        <v>13</v>
      </c>
      <c r="U14986" s="267" t="s">
        <v>1446</v>
      </c>
      <c r="V14986" s="267" t="s">
        <v>24</v>
      </c>
      <c r="W14986" s="267">
        <v>38867</v>
      </c>
      <c r="X14986" s="267" t="s">
        <v>1452</v>
      </c>
      <c r="Y14986" s="267" t="s">
        <v>1452</v>
      </c>
      <c r="AD14986" s="267" t="s">
        <v>13</v>
      </c>
      <c r="AF14986" s="267" t="s">
        <v>24</v>
      </c>
      <c r="AG14986" s="267" t="s">
        <v>24</v>
      </c>
    </row>
    <row r="14987" spans="3:33">
      <c r="C14987" s="267" t="s">
        <v>1628</v>
      </c>
      <c r="D14987" s="267" t="s">
        <v>727</v>
      </c>
      <c r="E14987" s="267">
        <v>400</v>
      </c>
      <c r="F14987" s="267" t="s">
        <v>1444</v>
      </c>
      <c r="H14987" s="267">
        <v>1</v>
      </c>
      <c r="I14987" s="267" t="s">
        <v>584</v>
      </c>
      <c r="J14987" s="267" t="s">
        <v>1614</v>
      </c>
      <c r="O14987" s="267" t="s">
        <v>24</v>
      </c>
      <c r="P14987" s="267" t="s">
        <v>1452</v>
      </c>
      <c r="Q14987" s="267" t="s">
        <v>1445</v>
      </c>
      <c r="S14987" s="267">
        <v>139</v>
      </c>
      <c r="U14987" s="267" t="s">
        <v>1600</v>
      </c>
      <c r="V14987" s="267" t="s">
        <v>13</v>
      </c>
      <c r="W14987" s="267">
        <v>38867</v>
      </c>
      <c r="X14987" s="267" t="s">
        <v>1452</v>
      </c>
      <c r="Y14987" s="267" t="s">
        <v>1452</v>
      </c>
      <c r="AD14987" s="267" t="s">
        <v>13</v>
      </c>
      <c r="AF14987" s="267" t="s">
        <v>24</v>
      </c>
      <c r="AG14987" s="267" t="s">
        <v>24</v>
      </c>
    </row>
    <row r="14988" spans="3:33">
      <c r="C14988" s="267" t="s">
        <v>1628</v>
      </c>
      <c r="D14988" s="267" t="s">
        <v>727</v>
      </c>
      <c r="E14988" s="267">
        <v>10634</v>
      </c>
      <c r="F14988" s="267" t="s">
        <v>1444</v>
      </c>
      <c r="G14988" s="267" t="s">
        <v>1445</v>
      </c>
      <c r="H14988" s="267">
        <v>1</v>
      </c>
      <c r="I14988" s="267" t="s">
        <v>584</v>
      </c>
      <c r="J14988" s="267" t="s">
        <v>1614</v>
      </c>
      <c r="O14988" s="267" t="s">
        <v>24</v>
      </c>
      <c r="P14988" s="267" t="s">
        <v>1452</v>
      </c>
      <c r="Q14988" s="267" t="s">
        <v>1445</v>
      </c>
      <c r="S14988" s="267">
        <v>139</v>
      </c>
      <c r="T14988" s="267" t="s">
        <v>13</v>
      </c>
      <c r="U14988" s="267" t="s">
        <v>1473</v>
      </c>
      <c r="V14988" s="267" t="s">
        <v>13</v>
      </c>
      <c r="W14988" s="267">
        <v>38867</v>
      </c>
      <c r="X14988" s="267" t="s">
        <v>1616</v>
      </c>
      <c r="Y14988" s="267" t="s">
        <v>1452</v>
      </c>
      <c r="AD14988" s="267" t="s">
        <v>13</v>
      </c>
      <c r="AF14988" s="267" t="s">
        <v>24</v>
      </c>
      <c r="AG14988" s="267" t="s">
        <v>24</v>
      </c>
    </row>
    <row r="14989" spans="3:33">
      <c r="C14989" s="267" t="s">
        <v>1628</v>
      </c>
      <c r="D14989" s="267" t="s">
        <v>727</v>
      </c>
      <c r="E14989" s="267">
        <v>12114</v>
      </c>
      <c r="F14989" s="267" t="s">
        <v>1444</v>
      </c>
      <c r="G14989" s="267" t="s">
        <v>1445</v>
      </c>
      <c r="H14989" s="267">
        <v>1</v>
      </c>
      <c r="I14989" s="267" t="s">
        <v>584</v>
      </c>
      <c r="J14989" s="267" t="s">
        <v>1614</v>
      </c>
      <c r="O14989" s="267" t="s">
        <v>13</v>
      </c>
      <c r="P14989" s="267" t="s">
        <v>1452</v>
      </c>
      <c r="Q14989" s="267" t="s">
        <v>1445</v>
      </c>
      <c r="S14989" s="267">
        <v>139</v>
      </c>
      <c r="T14989" s="267" t="s">
        <v>24</v>
      </c>
      <c r="U14989" s="267" t="s">
        <v>1609</v>
      </c>
      <c r="V14989" s="267" t="s">
        <v>13</v>
      </c>
      <c r="W14989" s="267">
        <v>38867</v>
      </c>
      <c r="X14989" s="267">
        <v>3754</v>
      </c>
      <c r="Y14989" s="267" t="s">
        <v>1452</v>
      </c>
      <c r="AD14989" s="267" t="s">
        <v>24</v>
      </c>
      <c r="AG14989" s="267" t="s">
        <v>24</v>
      </c>
    </row>
    <row r="14990" spans="3:33">
      <c r="C14990" s="267" t="s">
        <v>1628</v>
      </c>
      <c r="D14990" s="267" t="s">
        <v>727</v>
      </c>
      <c r="E14990" s="267">
        <v>1272</v>
      </c>
      <c r="F14990" s="267" t="s">
        <v>1444</v>
      </c>
      <c r="G14990" s="267" t="s">
        <v>1445</v>
      </c>
      <c r="H14990" s="267">
        <v>1</v>
      </c>
      <c r="I14990" s="267" t="s">
        <v>584</v>
      </c>
      <c r="J14990" s="267" t="s">
        <v>1614</v>
      </c>
      <c r="O14990" s="267" t="s">
        <v>24</v>
      </c>
      <c r="P14990" s="267" t="s">
        <v>1452</v>
      </c>
      <c r="Q14990" s="267" t="s">
        <v>1445</v>
      </c>
      <c r="S14990" s="267">
        <v>139</v>
      </c>
      <c r="T14990" s="267" t="s">
        <v>13</v>
      </c>
      <c r="U14990" s="267" t="s">
        <v>1458</v>
      </c>
      <c r="V14990" s="267" t="s">
        <v>13</v>
      </c>
      <c r="W14990" s="267">
        <v>38867</v>
      </c>
      <c r="X14990" s="267" t="s">
        <v>1615</v>
      </c>
      <c r="Y14990" s="267" t="s">
        <v>1452</v>
      </c>
      <c r="AD14990" s="267" t="s">
        <v>13</v>
      </c>
      <c r="AF14990" s="267" t="s">
        <v>24</v>
      </c>
      <c r="AG14990" s="267" t="s">
        <v>24</v>
      </c>
    </row>
    <row r="14991" spans="3:33">
      <c r="C14991" s="267" t="s">
        <v>1628</v>
      </c>
      <c r="D14991" s="267" t="s">
        <v>727</v>
      </c>
      <c r="E14991" s="267">
        <v>1272</v>
      </c>
      <c r="F14991" s="267" t="s">
        <v>1444</v>
      </c>
      <c r="G14991" s="267" t="s">
        <v>1445</v>
      </c>
      <c r="H14991" s="267">
        <v>1</v>
      </c>
      <c r="I14991" s="267" t="s">
        <v>584</v>
      </c>
      <c r="J14991" s="267" t="s">
        <v>1614</v>
      </c>
      <c r="O14991" s="267" t="s">
        <v>24</v>
      </c>
      <c r="P14991" s="267" t="s">
        <v>1452</v>
      </c>
      <c r="Q14991" s="267" t="s">
        <v>1445</v>
      </c>
      <c r="S14991" s="267">
        <v>139</v>
      </c>
      <c r="T14991" s="267" t="s">
        <v>13</v>
      </c>
      <c r="U14991" s="267" t="s">
        <v>1458</v>
      </c>
      <c r="V14991" s="267" t="s">
        <v>13</v>
      </c>
      <c r="W14991" s="267">
        <v>38867</v>
      </c>
      <c r="X14991" s="267" t="s">
        <v>1619</v>
      </c>
      <c r="Y14991" s="267" t="s">
        <v>1452</v>
      </c>
      <c r="AD14991" s="267" t="s">
        <v>13</v>
      </c>
      <c r="AF14991" s="267" t="s">
        <v>24</v>
      </c>
      <c r="AG14991" s="267" t="s">
        <v>24</v>
      </c>
    </row>
    <row r="14992" spans="3:33">
      <c r="C14992" s="267" t="s">
        <v>1628</v>
      </c>
      <c r="D14992" s="267" t="s">
        <v>727</v>
      </c>
      <c r="E14992" s="267">
        <v>2733</v>
      </c>
      <c r="F14992" s="267" t="s">
        <v>1444</v>
      </c>
      <c r="G14992" s="267" t="s">
        <v>1445</v>
      </c>
      <c r="H14992" s="267">
        <v>1</v>
      </c>
      <c r="I14992" s="267" t="s">
        <v>584</v>
      </c>
      <c r="J14992" s="267" t="s">
        <v>1614</v>
      </c>
      <c r="O14992" s="267" t="s">
        <v>13</v>
      </c>
      <c r="P14992" s="267" t="s">
        <v>1452</v>
      </c>
      <c r="Q14992" s="267" t="s">
        <v>1445</v>
      </c>
      <c r="S14992" s="267">
        <v>139</v>
      </c>
      <c r="T14992" s="267" t="s">
        <v>13</v>
      </c>
      <c r="U14992" s="267" t="s">
        <v>1472</v>
      </c>
      <c r="V14992" s="267" t="s">
        <v>13</v>
      </c>
      <c r="W14992" s="267">
        <v>38867</v>
      </c>
      <c r="X14992" s="267" t="s">
        <v>1452</v>
      </c>
      <c r="Y14992" s="267" t="s">
        <v>1452</v>
      </c>
      <c r="AD14992" s="267" t="s">
        <v>13</v>
      </c>
      <c r="AF14992" s="267" t="s">
        <v>24</v>
      </c>
      <c r="AG14992" s="267" t="s">
        <v>24</v>
      </c>
    </row>
    <row r="14993" spans="3:33">
      <c r="C14993" s="267" t="s">
        <v>1628</v>
      </c>
      <c r="D14993" s="267" t="s">
        <v>727</v>
      </c>
      <c r="E14993" s="267">
        <v>12680</v>
      </c>
      <c r="F14993" s="267" t="s">
        <v>1444</v>
      </c>
      <c r="H14993" s="267">
        <v>1</v>
      </c>
      <c r="I14993" s="267" t="s">
        <v>584</v>
      </c>
      <c r="J14993" s="267" t="s">
        <v>1614</v>
      </c>
      <c r="P14993" s="267" t="s">
        <v>1452</v>
      </c>
      <c r="Q14993" s="267" t="s">
        <v>1445</v>
      </c>
      <c r="S14993" s="267">
        <v>139</v>
      </c>
      <c r="U14993" s="267" t="s">
        <v>1464</v>
      </c>
      <c r="V14993" s="267" t="s">
        <v>13</v>
      </c>
      <c r="W14993" s="267">
        <v>38867</v>
      </c>
      <c r="X14993" s="267" t="s">
        <v>1633</v>
      </c>
      <c r="Y14993" s="267" t="s">
        <v>1452</v>
      </c>
      <c r="AF14993" s="267" t="s">
        <v>24</v>
      </c>
      <c r="AG14993" s="267" t="s">
        <v>24</v>
      </c>
    </row>
    <row r="14994" spans="3:33">
      <c r="C14994" s="267" t="s">
        <v>1628</v>
      </c>
      <c r="D14994" s="267" t="s">
        <v>727</v>
      </c>
      <c r="E14994" s="267">
        <v>12114</v>
      </c>
      <c r="F14994" s="267" t="s">
        <v>1444</v>
      </c>
      <c r="G14994" s="267" t="s">
        <v>1445</v>
      </c>
      <c r="H14994" s="267">
        <v>1</v>
      </c>
      <c r="I14994" s="267" t="s">
        <v>584</v>
      </c>
      <c r="J14994" s="267" t="s">
        <v>1614</v>
      </c>
      <c r="O14994" s="267" t="s">
        <v>13</v>
      </c>
      <c r="P14994" s="267" t="s">
        <v>1452</v>
      </c>
      <c r="Q14994" s="267" t="s">
        <v>1445</v>
      </c>
      <c r="S14994" s="267">
        <v>139</v>
      </c>
      <c r="T14994" s="267" t="s">
        <v>24</v>
      </c>
      <c r="U14994" s="267" t="s">
        <v>1609</v>
      </c>
      <c r="V14994" s="267" t="s">
        <v>13</v>
      </c>
      <c r="W14994" s="267">
        <v>38867</v>
      </c>
      <c r="X14994" s="267" t="s">
        <v>1632</v>
      </c>
      <c r="Y14994" s="267" t="s">
        <v>1452</v>
      </c>
      <c r="AD14994" s="267" t="s">
        <v>24</v>
      </c>
      <c r="AG14994" s="267" t="s">
        <v>24</v>
      </c>
    </row>
    <row r="14995" spans="3:33">
      <c r="C14995" s="267" t="s">
        <v>1628</v>
      </c>
      <c r="D14995" s="267" t="s">
        <v>727</v>
      </c>
      <c r="E14995" s="267">
        <v>9572</v>
      </c>
      <c r="F14995" s="267" t="s">
        <v>1444</v>
      </c>
      <c r="H14995" s="267">
        <v>1</v>
      </c>
      <c r="I14995" s="267" t="s">
        <v>584</v>
      </c>
      <c r="J14995" s="267" t="s">
        <v>1614</v>
      </c>
      <c r="O14995" s="267" t="s">
        <v>24</v>
      </c>
      <c r="P14995" s="267" t="s">
        <v>1452</v>
      </c>
      <c r="Q14995" s="267" t="s">
        <v>1445</v>
      </c>
      <c r="S14995" s="267">
        <v>139</v>
      </c>
      <c r="U14995" s="267" t="s">
        <v>1631</v>
      </c>
      <c r="V14995" s="267" t="s">
        <v>13</v>
      </c>
      <c r="W14995" s="267">
        <v>38867</v>
      </c>
      <c r="X14995" s="267" t="s">
        <v>1452</v>
      </c>
      <c r="Y14995" s="267" t="s">
        <v>1452</v>
      </c>
      <c r="AD14995" s="267" t="s">
        <v>13</v>
      </c>
      <c r="AF14995" s="267" t="s">
        <v>24</v>
      </c>
    </row>
    <row r="14996" spans="3:33">
      <c r="C14996" s="267" t="s">
        <v>1628</v>
      </c>
      <c r="D14996" s="267" t="s">
        <v>727</v>
      </c>
      <c r="E14996" s="267">
        <v>290</v>
      </c>
      <c r="F14996" s="267" t="s">
        <v>1444</v>
      </c>
      <c r="H14996" s="267">
        <v>1</v>
      </c>
      <c r="I14996" s="267" t="s">
        <v>584</v>
      </c>
      <c r="J14996" s="267" t="s">
        <v>1614</v>
      </c>
      <c r="O14996" s="267" t="s">
        <v>24</v>
      </c>
      <c r="P14996" s="267" t="s">
        <v>1452</v>
      </c>
      <c r="Q14996" s="267" t="s">
        <v>1445</v>
      </c>
      <c r="S14996" s="267">
        <v>139</v>
      </c>
      <c r="U14996" s="267" t="s">
        <v>1595</v>
      </c>
      <c r="V14996" s="267" t="s">
        <v>13</v>
      </c>
      <c r="W14996" s="267">
        <v>38867</v>
      </c>
      <c r="X14996" s="267" t="s">
        <v>1452</v>
      </c>
      <c r="Y14996" s="267" t="s">
        <v>1452</v>
      </c>
      <c r="AD14996" s="267" t="s">
        <v>13</v>
      </c>
      <c r="AF14996" s="267" t="s">
        <v>24</v>
      </c>
      <c r="AG14996" s="267" t="s">
        <v>24</v>
      </c>
    </row>
    <row r="14997" spans="3:33">
      <c r="C14997" s="267" t="s">
        <v>1628</v>
      </c>
      <c r="D14997" s="267" t="s">
        <v>727</v>
      </c>
      <c r="E14997" s="267">
        <v>476</v>
      </c>
      <c r="F14997" s="267" t="s">
        <v>1444</v>
      </c>
      <c r="G14997" s="267" t="s">
        <v>1445</v>
      </c>
      <c r="H14997" s="267">
        <v>1</v>
      </c>
      <c r="I14997" s="267" t="s">
        <v>584</v>
      </c>
      <c r="J14997" s="267" t="s">
        <v>1614</v>
      </c>
      <c r="O14997" s="267" t="s">
        <v>24</v>
      </c>
      <c r="P14997" s="267" t="s">
        <v>1452</v>
      </c>
      <c r="Q14997" s="267" t="s">
        <v>1445</v>
      </c>
      <c r="S14997" s="267">
        <v>139</v>
      </c>
      <c r="U14997" s="267" t="s">
        <v>1630</v>
      </c>
      <c r="V14997" s="267" t="s">
        <v>13</v>
      </c>
      <c r="W14997" s="267">
        <v>38867</v>
      </c>
      <c r="X14997" s="267" t="s">
        <v>1452</v>
      </c>
      <c r="Y14997" s="267" t="s">
        <v>1452</v>
      </c>
      <c r="AD14997" s="267" t="s">
        <v>13</v>
      </c>
      <c r="AF14997" s="267" t="s">
        <v>24</v>
      </c>
    </row>
    <row r="14998" spans="3:33">
      <c r="C14998" s="267" t="s">
        <v>1628</v>
      </c>
      <c r="D14998" s="267" t="s">
        <v>727</v>
      </c>
      <c r="E14998" s="267">
        <v>3637</v>
      </c>
      <c r="F14998" s="267" t="s">
        <v>1444</v>
      </c>
      <c r="H14998" s="267">
        <v>1</v>
      </c>
      <c r="I14998" s="267" t="s">
        <v>584</v>
      </c>
      <c r="J14998" s="267" t="s">
        <v>1614</v>
      </c>
      <c r="O14998" s="267" t="s">
        <v>24</v>
      </c>
      <c r="P14998" s="267" t="s">
        <v>1452</v>
      </c>
      <c r="Q14998" s="267" t="s">
        <v>1445</v>
      </c>
      <c r="S14998" s="267">
        <v>139</v>
      </c>
      <c r="U14998" s="267" t="s">
        <v>1604</v>
      </c>
      <c r="V14998" s="267" t="s">
        <v>13</v>
      </c>
      <c r="W14998" s="267">
        <v>38867</v>
      </c>
      <c r="X14998" s="267" t="s">
        <v>1452</v>
      </c>
      <c r="Y14998" s="267" t="s">
        <v>1452</v>
      </c>
      <c r="AD14998" s="267" t="s">
        <v>13</v>
      </c>
      <c r="AF14998" s="267" t="s">
        <v>24</v>
      </c>
      <c r="AG14998" s="267" t="s">
        <v>24</v>
      </c>
    </row>
    <row r="14999" spans="3:33">
      <c r="C14999" s="267" t="s">
        <v>1628</v>
      </c>
      <c r="D14999" s="267" t="s">
        <v>727</v>
      </c>
      <c r="E14999" s="267">
        <v>5610</v>
      </c>
      <c r="F14999" s="267" t="s">
        <v>1444</v>
      </c>
      <c r="H14999" s="267">
        <v>1</v>
      </c>
      <c r="I14999" s="267" t="s">
        <v>584</v>
      </c>
      <c r="J14999" s="267" t="s">
        <v>1614</v>
      </c>
      <c r="O14999" s="267" t="s">
        <v>24</v>
      </c>
      <c r="P14999" s="267" t="s">
        <v>1452</v>
      </c>
      <c r="Q14999" s="267" t="s">
        <v>1445</v>
      </c>
      <c r="S14999" s="267">
        <v>139</v>
      </c>
      <c r="U14999" s="267" t="s">
        <v>1603</v>
      </c>
      <c r="V14999" s="267" t="s">
        <v>13</v>
      </c>
      <c r="W14999" s="267">
        <v>38867</v>
      </c>
      <c r="X14999" s="267" t="s">
        <v>1452</v>
      </c>
      <c r="Y14999" s="267" t="s">
        <v>1452</v>
      </c>
      <c r="AD14999" s="267" t="s">
        <v>13</v>
      </c>
      <c r="AF14999" s="267" t="s">
        <v>24</v>
      </c>
      <c r="AG14999" s="267" t="s">
        <v>24</v>
      </c>
    </row>
    <row r="15000" spans="3:33">
      <c r="C15000" s="267" t="s">
        <v>1628</v>
      </c>
      <c r="D15000" s="267" t="s">
        <v>727</v>
      </c>
      <c r="E15000" s="267">
        <v>160</v>
      </c>
      <c r="F15000" s="267" t="s">
        <v>1444</v>
      </c>
      <c r="G15000" s="267" t="s">
        <v>1445</v>
      </c>
      <c r="H15000" s="267">
        <v>1</v>
      </c>
      <c r="I15000" s="267" t="s">
        <v>584</v>
      </c>
      <c r="J15000" s="267" t="s">
        <v>1614</v>
      </c>
      <c r="O15000" s="267" t="s">
        <v>24</v>
      </c>
      <c r="P15000" s="267" t="s">
        <v>1452</v>
      </c>
      <c r="Q15000" s="267" t="s">
        <v>1445</v>
      </c>
      <c r="S15000" s="267">
        <v>139</v>
      </c>
      <c r="T15000" s="267" t="s">
        <v>13</v>
      </c>
      <c r="U15000" s="267" t="s">
        <v>1475</v>
      </c>
      <c r="V15000" s="267" t="s">
        <v>13</v>
      </c>
      <c r="W15000" s="267">
        <v>38867</v>
      </c>
      <c r="X15000" s="267" t="s">
        <v>1629</v>
      </c>
      <c r="Y15000" s="267" t="s">
        <v>1452</v>
      </c>
      <c r="AD15000" s="267" t="s">
        <v>13</v>
      </c>
      <c r="AF15000" s="267" t="s">
        <v>24</v>
      </c>
      <c r="AG15000" s="267" t="s">
        <v>24</v>
      </c>
    </row>
    <row r="15001" spans="3:33">
      <c r="C15001" s="267" t="s">
        <v>1628</v>
      </c>
      <c r="D15001" s="267" t="s">
        <v>727</v>
      </c>
      <c r="E15001" s="267">
        <v>1354</v>
      </c>
      <c r="F15001" s="267" t="s">
        <v>1444</v>
      </c>
      <c r="G15001" s="267" t="s">
        <v>1445</v>
      </c>
      <c r="H15001" s="267">
        <v>1</v>
      </c>
      <c r="I15001" s="267" t="s">
        <v>584</v>
      </c>
      <c r="J15001" s="267" t="s">
        <v>1614</v>
      </c>
      <c r="O15001" s="267" t="s">
        <v>24</v>
      </c>
      <c r="P15001" s="267" t="s">
        <v>1452</v>
      </c>
      <c r="Q15001" s="267" t="s">
        <v>1445</v>
      </c>
      <c r="S15001" s="267">
        <v>139</v>
      </c>
      <c r="T15001" s="267" t="s">
        <v>13</v>
      </c>
      <c r="U15001" s="267" t="s">
        <v>1451</v>
      </c>
      <c r="V15001" s="267" t="s">
        <v>13</v>
      </c>
      <c r="W15001" s="267">
        <v>38867</v>
      </c>
      <c r="X15001" s="267" t="s">
        <v>1618</v>
      </c>
      <c r="Y15001" s="267" t="s">
        <v>1452</v>
      </c>
      <c r="AD15001" s="267" t="s">
        <v>13</v>
      </c>
      <c r="AF15001" s="267" t="s">
        <v>24</v>
      </c>
      <c r="AG15001" s="267" t="s">
        <v>24</v>
      </c>
    </row>
    <row r="15002" spans="3:33">
      <c r="C15002" s="267" t="s">
        <v>1628</v>
      </c>
      <c r="D15002" s="267" t="s">
        <v>727</v>
      </c>
      <c r="E15002" s="267">
        <v>1</v>
      </c>
      <c r="F15002" s="267" t="s">
        <v>1444</v>
      </c>
      <c r="G15002" s="267" t="s">
        <v>1445</v>
      </c>
      <c r="H15002" s="267">
        <v>1</v>
      </c>
      <c r="I15002" s="267" t="s">
        <v>584</v>
      </c>
      <c r="J15002" s="267" t="s">
        <v>1614</v>
      </c>
      <c r="O15002" s="267" t="s">
        <v>13</v>
      </c>
      <c r="P15002" s="267" t="s">
        <v>1452</v>
      </c>
      <c r="Q15002" s="267" t="s">
        <v>1445</v>
      </c>
      <c r="S15002" s="267">
        <v>139</v>
      </c>
      <c r="T15002" s="267" t="s">
        <v>13</v>
      </c>
      <c r="U15002" s="267" t="s">
        <v>1446</v>
      </c>
      <c r="V15002" s="267" t="s">
        <v>24</v>
      </c>
      <c r="W15002" s="267">
        <v>38867</v>
      </c>
      <c r="X15002" s="267" t="s">
        <v>1452</v>
      </c>
      <c r="Y15002" s="267" t="s">
        <v>1452</v>
      </c>
      <c r="AD15002" s="267" t="s">
        <v>13</v>
      </c>
      <c r="AF15002" s="267" t="s">
        <v>24</v>
      </c>
      <c r="AG15002" s="267" t="s">
        <v>24</v>
      </c>
    </row>
    <row r="15003" spans="3:33">
      <c r="C15003" s="267" t="s">
        <v>1628</v>
      </c>
      <c r="D15003" s="267" t="s">
        <v>727</v>
      </c>
      <c r="E15003" s="267">
        <v>400</v>
      </c>
      <c r="F15003" s="267" t="s">
        <v>1444</v>
      </c>
      <c r="H15003" s="267">
        <v>1</v>
      </c>
      <c r="I15003" s="267" t="s">
        <v>584</v>
      </c>
      <c r="J15003" s="267" t="s">
        <v>1614</v>
      </c>
      <c r="O15003" s="267" t="s">
        <v>24</v>
      </c>
      <c r="P15003" s="267" t="s">
        <v>1452</v>
      </c>
      <c r="Q15003" s="267" t="s">
        <v>1445</v>
      </c>
      <c r="S15003" s="267">
        <v>139</v>
      </c>
      <c r="U15003" s="267" t="s">
        <v>1600</v>
      </c>
      <c r="V15003" s="267" t="s">
        <v>13</v>
      </c>
      <c r="W15003" s="267">
        <v>38867</v>
      </c>
      <c r="X15003" s="267" t="s">
        <v>1452</v>
      </c>
      <c r="Y15003" s="267" t="s">
        <v>1452</v>
      </c>
      <c r="AD15003" s="267" t="s">
        <v>13</v>
      </c>
      <c r="AF15003" s="267" t="s">
        <v>24</v>
      </c>
      <c r="AG15003" s="267" t="s">
        <v>24</v>
      </c>
    </row>
    <row r="15004" spans="3:33">
      <c r="C15004" s="267" t="s">
        <v>1628</v>
      </c>
      <c r="D15004" s="267" t="s">
        <v>727</v>
      </c>
      <c r="E15004" s="267">
        <v>10634</v>
      </c>
      <c r="F15004" s="267" t="s">
        <v>1444</v>
      </c>
      <c r="G15004" s="267" t="s">
        <v>1445</v>
      </c>
      <c r="H15004" s="267">
        <v>1</v>
      </c>
      <c r="I15004" s="267" t="s">
        <v>584</v>
      </c>
      <c r="J15004" s="267" t="s">
        <v>1614</v>
      </c>
      <c r="O15004" s="267" t="s">
        <v>24</v>
      </c>
      <c r="P15004" s="267" t="s">
        <v>1452</v>
      </c>
      <c r="Q15004" s="267" t="s">
        <v>1445</v>
      </c>
      <c r="S15004" s="267">
        <v>139</v>
      </c>
      <c r="T15004" s="267" t="s">
        <v>13</v>
      </c>
      <c r="U15004" s="267" t="s">
        <v>1473</v>
      </c>
      <c r="V15004" s="267" t="s">
        <v>13</v>
      </c>
      <c r="W15004" s="267">
        <v>38867</v>
      </c>
      <c r="X15004" s="267" t="s">
        <v>1616</v>
      </c>
      <c r="Y15004" s="267" t="s">
        <v>1452</v>
      </c>
      <c r="AD15004" s="267" t="s">
        <v>13</v>
      </c>
      <c r="AF15004" s="267" t="s">
        <v>24</v>
      </c>
      <c r="AG15004" s="267" t="s">
        <v>24</v>
      </c>
    </row>
    <row r="15005" spans="3:33">
      <c r="C15005" s="267" t="s">
        <v>1628</v>
      </c>
      <c r="D15005" s="267" t="s">
        <v>727</v>
      </c>
      <c r="E15005" s="267">
        <v>12114</v>
      </c>
      <c r="F15005" s="267" t="s">
        <v>1444</v>
      </c>
      <c r="G15005" s="267" t="s">
        <v>1445</v>
      </c>
      <c r="H15005" s="267">
        <v>1</v>
      </c>
      <c r="I15005" s="267" t="s">
        <v>584</v>
      </c>
      <c r="J15005" s="267" t="s">
        <v>1614</v>
      </c>
      <c r="O15005" s="267" t="s">
        <v>13</v>
      </c>
      <c r="P15005" s="267" t="s">
        <v>1452</v>
      </c>
      <c r="Q15005" s="267" t="s">
        <v>1445</v>
      </c>
      <c r="S15005" s="267">
        <v>139</v>
      </c>
      <c r="T15005" s="267" t="s">
        <v>24</v>
      </c>
      <c r="U15005" s="267" t="s">
        <v>1609</v>
      </c>
      <c r="V15005" s="267" t="s">
        <v>13</v>
      </c>
      <c r="W15005" s="267">
        <v>38867</v>
      </c>
      <c r="X15005" s="267">
        <v>3754</v>
      </c>
      <c r="Y15005" s="267" t="s">
        <v>1452</v>
      </c>
      <c r="AD15005" s="267" t="s">
        <v>24</v>
      </c>
      <c r="AG15005" s="267" t="s">
        <v>24</v>
      </c>
    </row>
    <row r="15006" spans="3:33">
      <c r="C15006" s="267" t="s">
        <v>1628</v>
      </c>
      <c r="D15006" s="267" t="s">
        <v>727</v>
      </c>
      <c r="E15006" s="267">
        <v>1272</v>
      </c>
      <c r="F15006" s="267" t="s">
        <v>1444</v>
      </c>
      <c r="G15006" s="267" t="s">
        <v>1445</v>
      </c>
      <c r="H15006" s="267">
        <v>1</v>
      </c>
      <c r="I15006" s="267" t="s">
        <v>584</v>
      </c>
      <c r="J15006" s="267" t="s">
        <v>1614</v>
      </c>
      <c r="O15006" s="267" t="s">
        <v>24</v>
      </c>
      <c r="P15006" s="267" t="s">
        <v>1452</v>
      </c>
      <c r="Q15006" s="267" t="s">
        <v>1445</v>
      </c>
      <c r="S15006" s="267">
        <v>139</v>
      </c>
      <c r="T15006" s="267" t="s">
        <v>13</v>
      </c>
      <c r="U15006" s="267" t="s">
        <v>1458</v>
      </c>
      <c r="V15006" s="267" t="s">
        <v>13</v>
      </c>
      <c r="W15006" s="267">
        <v>38867</v>
      </c>
      <c r="X15006" s="267" t="s">
        <v>1615</v>
      </c>
      <c r="Y15006" s="267" t="s">
        <v>1452</v>
      </c>
      <c r="AD15006" s="267" t="s">
        <v>13</v>
      </c>
      <c r="AF15006" s="267" t="s">
        <v>24</v>
      </c>
      <c r="AG15006" s="267" t="s">
        <v>24</v>
      </c>
    </row>
    <row r="15007" spans="3:33">
      <c r="C15007" s="267" t="s">
        <v>1628</v>
      </c>
      <c r="D15007" s="267" t="s">
        <v>727</v>
      </c>
      <c r="E15007" s="267">
        <v>1272</v>
      </c>
      <c r="F15007" s="267" t="s">
        <v>1444</v>
      </c>
      <c r="G15007" s="267" t="s">
        <v>1445</v>
      </c>
      <c r="H15007" s="267">
        <v>1</v>
      </c>
      <c r="I15007" s="267" t="s">
        <v>584</v>
      </c>
      <c r="J15007" s="267" t="s">
        <v>1614</v>
      </c>
      <c r="O15007" s="267" t="s">
        <v>24</v>
      </c>
      <c r="P15007" s="267" t="s">
        <v>1452</v>
      </c>
      <c r="Q15007" s="267" t="s">
        <v>1445</v>
      </c>
      <c r="S15007" s="267">
        <v>139</v>
      </c>
      <c r="T15007" s="267" t="s">
        <v>13</v>
      </c>
      <c r="U15007" s="267" t="s">
        <v>1458</v>
      </c>
      <c r="V15007" s="267" t="s">
        <v>13</v>
      </c>
      <c r="W15007" s="267">
        <v>38867</v>
      </c>
      <c r="X15007" s="267" t="s">
        <v>1619</v>
      </c>
      <c r="Y15007" s="267" t="s">
        <v>1452</v>
      </c>
      <c r="AD15007" s="267" t="s">
        <v>13</v>
      </c>
      <c r="AF15007" s="267" t="s">
        <v>24</v>
      </c>
      <c r="AG15007" s="267" t="s">
        <v>24</v>
      </c>
    </row>
    <row r="15008" spans="3:33">
      <c r="C15008" s="267" t="s">
        <v>1628</v>
      </c>
      <c r="D15008" s="267" t="s">
        <v>727</v>
      </c>
      <c r="E15008" s="267">
        <v>2733</v>
      </c>
      <c r="F15008" s="267" t="s">
        <v>1444</v>
      </c>
      <c r="G15008" s="267" t="s">
        <v>1445</v>
      </c>
      <c r="H15008" s="267">
        <v>1</v>
      </c>
      <c r="I15008" s="267" t="s">
        <v>584</v>
      </c>
      <c r="J15008" s="267" t="s">
        <v>1614</v>
      </c>
      <c r="O15008" s="267" t="s">
        <v>13</v>
      </c>
      <c r="P15008" s="267" t="s">
        <v>1452</v>
      </c>
      <c r="Q15008" s="267" t="s">
        <v>1445</v>
      </c>
      <c r="S15008" s="267">
        <v>139</v>
      </c>
      <c r="T15008" s="267" t="s">
        <v>13</v>
      </c>
      <c r="U15008" s="267" t="s">
        <v>1472</v>
      </c>
      <c r="V15008" s="267" t="s">
        <v>13</v>
      </c>
      <c r="W15008" s="267">
        <v>38867</v>
      </c>
      <c r="X15008" s="267" t="s">
        <v>1452</v>
      </c>
      <c r="Y15008" s="267" t="s">
        <v>1452</v>
      </c>
      <c r="AD15008" s="267" t="s">
        <v>13</v>
      </c>
      <c r="AF15008" s="267" t="s">
        <v>24</v>
      </c>
      <c r="AG15008" s="267" t="s">
        <v>24</v>
      </c>
    </row>
    <row r="15009" spans="3:33">
      <c r="C15009" s="267" t="s">
        <v>1628</v>
      </c>
      <c r="D15009" s="267" t="s">
        <v>727</v>
      </c>
      <c r="E15009" s="267">
        <v>12680</v>
      </c>
      <c r="F15009" s="267" t="s">
        <v>1444</v>
      </c>
      <c r="H15009" s="267">
        <v>1</v>
      </c>
      <c r="I15009" s="267" t="s">
        <v>584</v>
      </c>
      <c r="J15009" s="267" t="s">
        <v>1614</v>
      </c>
      <c r="P15009" s="267" t="s">
        <v>1452</v>
      </c>
      <c r="Q15009" s="267" t="s">
        <v>1445</v>
      </c>
      <c r="S15009" s="267">
        <v>139</v>
      </c>
      <c r="U15009" s="267" t="s">
        <v>1464</v>
      </c>
      <c r="V15009" s="267" t="s">
        <v>13</v>
      </c>
      <c r="W15009" s="267">
        <v>38867</v>
      </c>
      <c r="X15009" s="267" t="s">
        <v>1633</v>
      </c>
      <c r="Y15009" s="267" t="s">
        <v>1452</v>
      </c>
      <c r="AF15009" s="267" t="s">
        <v>24</v>
      </c>
      <c r="AG15009" s="267" t="s">
        <v>24</v>
      </c>
    </row>
    <row r="15010" spans="3:33">
      <c r="C15010" s="267" t="s">
        <v>1628</v>
      </c>
      <c r="D15010" s="267" t="s">
        <v>727</v>
      </c>
      <c r="E15010" s="267">
        <v>12114</v>
      </c>
      <c r="F15010" s="267" t="s">
        <v>1444</v>
      </c>
      <c r="G15010" s="267" t="s">
        <v>1445</v>
      </c>
      <c r="H15010" s="267">
        <v>1</v>
      </c>
      <c r="I15010" s="267" t="s">
        <v>584</v>
      </c>
      <c r="J15010" s="267" t="s">
        <v>1614</v>
      </c>
      <c r="O15010" s="267" t="s">
        <v>13</v>
      </c>
      <c r="P15010" s="267" t="s">
        <v>1452</v>
      </c>
      <c r="Q15010" s="267" t="s">
        <v>1445</v>
      </c>
      <c r="S15010" s="267">
        <v>139</v>
      </c>
      <c r="T15010" s="267" t="s">
        <v>24</v>
      </c>
      <c r="U15010" s="267" t="s">
        <v>1609</v>
      </c>
      <c r="V15010" s="267" t="s">
        <v>13</v>
      </c>
      <c r="W15010" s="267">
        <v>38867</v>
      </c>
      <c r="X15010" s="267" t="s">
        <v>1632</v>
      </c>
      <c r="Y15010" s="267" t="s">
        <v>1452</v>
      </c>
      <c r="AD15010" s="267" t="s">
        <v>24</v>
      </c>
      <c r="AG15010" s="267" t="s">
        <v>24</v>
      </c>
    </row>
    <row r="15011" spans="3:33">
      <c r="C15011" s="267" t="s">
        <v>1628</v>
      </c>
      <c r="D15011" s="267" t="s">
        <v>727</v>
      </c>
      <c r="E15011" s="267">
        <v>9572</v>
      </c>
      <c r="F15011" s="267" t="s">
        <v>1444</v>
      </c>
      <c r="H15011" s="267">
        <v>1</v>
      </c>
      <c r="I15011" s="267" t="s">
        <v>584</v>
      </c>
      <c r="J15011" s="267" t="s">
        <v>1614</v>
      </c>
      <c r="O15011" s="267" t="s">
        <v>24</v>
      </c>
      <c r="P15011" s="267" t="s">
        <v>1452</v>
      </c>
      <c r="Q15011" s="267" t="s">
        <v>1445</v>
      </c>
      <c r="S15011" s="267">
        <v>139</v>
      </c>
      <c r="U15011" s="267" t="s">
        <v>1631</v>
      </c>
      <c r="V15011" s="267" t="s">
        <v>13</v>
      </c>
      <c r="W15011" s="267">
        <v>38867</v>
      </c>
      <c r="X15011" s="267" t="s">
        <v>1452</v>
      </c>
      <c r="Y15011" s="267" t="s">
        <v>1452</v>
      </c>
      <c r="AD15011" s="267" t="s">
        <v>13</v>
      </c>
      <c r="AF15011" s="267" t="s">
        <v>24</v>
      </c>
    </row>
    <row r="15012" spans="3:33">
      <c r="C15012" s="267" t="s">
        <v>1628</v>
      </c>
      <c r="D15012" s="267" t="s">
        <v>727</v>
      </c>
      <c r="E15012" s="267">
        <v>290</v>
      </c>
      <c r="F15012" s="267" t="s">
        <v>1444</v>
      </c>
      <c r="H15012" s="267">
        <v>1</v>
      </c>
      <c r="I15012" s="267" t="s">
        <v>584</v>
      </c>
      <c r="J15012" s="267" t="s">
        <v>1614</v>
      </c>
      <c r="O15012" s="267" t="s">
        <v>24</v>
      </c>
      <c r="P15012" s="267" t="s">
        <v>1452</v>
      </c>
      <c r="Q15012" s="267" t="s">
        <v>1445</v>
      </c>
      <c r="S15012" s="267">
        <v>139</v>
      </c>
      <c r="U15012" s="267" t="s">
        <v>1595</v>
      </c>
      <c r="V15012" s="267" t="s">
        <v>13</v>
      </c>
      <c r="W15012" s="267">
        <v>38867</v>
      </c>
      <c r="X15012" s="267" t="s">
        <v>1452</v>
      </c>
      <c r="Y15012" s="267" t="s">
        <v>1452</v>
      </c>
      <c r="AD15012" s="267" t="s">
        <v>13</v>
      </c>
      <c r="AF15012" s="267" t="s">
        <v>24</v>
      </c>
      <c r="AG15012" s="267" t="s">
        <v>24</v>
      </c>
    </row>
    <row r="15013" spans="3:33">
      <c r="C15013" s="267" t="s">
        <v>1628</v>
      </c>
      <c r="D15013" s="267" t="s">
        <v>727</v>
      </c>
      <c r="E15013" s="267">
        <v>476</v>
      </c>
      <c r="F15013" s="267" t="s">
        <v>1444</v>
      </c>
      <c r="G15013" s="267" t="s">
        <v>1445</v>
      </c>
      <c r="H15013" s="267">
        <v>1</v>
      </c>
      <c r="I15013" s="267" t="s">
        <v>584</v>
      </c>
      <c r="J15013" s="267" t="s">
        <v>1614</v>
      </c>
      <c r="O15013" s="267" t="s">
        <v>24</v>
      </c>
      <c r="P15013" s="267" t="s">
        <v>1452</v>
      </c>
      <c r="Q15013" s="267" t="s">
        <v>1445</v>
      </c>
      <c r="S15013" s="267">
        <v>139</v>
      </c>
      <c r="U15013" s="267" t="s">
        <v>1630</v>
      </c>
      <c r="V15013" s="267" t="s">
        <v>13</v>
      </c>
      <c r="W15013" s="267">
        <v>38867</v>
      </c>
      <c r="X15013" s="267" t="s">
        <v>1452</v>
      </c>
      <c r="Y15013" s="267" t="s">
        <v>1452</v>
      </c>
      <c r="AD15013" s="267" t="s">
        <v>13</v>
      </c>
      <c r="AF15013" s="267" t="s">
        <v>24</v>
      </c>
    </row>
    <row r="15014" spans="3:33">
      <c r="C15014" s="267" t="s">
        <v>1628</v>
      </c>
      <c r="D15014" s="267" t="s">
        <v>727</v>
      </c>
      <c r="E15014" s="267">
        <v>3637</v>
      </c>
      <c r="F15014" s="267" t="s">
        <v>1444</v>
      </c>
      <c r="H15014" s="267">
        <v>1</v>
      </c>
      <c r="I15014" s="267" t="s">
        <v>584</v>
      </c>
      <c r="J15014" s="267" t="s">
        <v>1614</v>
      </c>
      <c r="O15014" s="267" t="s">
        <v>24</v>
      </c>
      <c r="P15014" s="267" t="s">
        <v>1452</v>
      </c>
      <c r="Q15014" s="267" t="s">
        <v>1445</v>
      </c>
      <c r="S15014" s="267">
        <v>139</v>
      </c>
      <c r="U15014" s="267" t="s">
        <v>1604</v>
      </c>
      <c r="V15014" s="267" t="s">
        <v>13</v>
      </c>
      <c r="W15014" s="267">
        <v>38867</v>
      </c>
      <c r="X15014" s="267" t="s">
        <v>1452</v>
      </c>
      <c r="Y15014" s="267" t="s">
        <v>1452</v>
      </c>
      <c r="AD15014" s="267" t="s">
        <v>13</v>
      </c>
      <c r="AF15014" s="267" t="s">
        <v>24</v>
      </c>
      <c r="AG15014" s="267" t="s">
        <v>24</v>
      </c>
    </row>
    <row r="15015" spans="3:33">
      <c r="C15015" s="267" t="s">
        <v>1628</v>
      </c>
      <c r="D15015" s="267" t="s">
        <v>727</v>
      </c>
      <c r="E15015" s="267">
        <v>5610</v>
      </c>
      <c r="F15015" s="267" t="s">
        <v>1444</v>
      </c>
      <c r="H15015" s="267">
        <v>1</v>
      </c>
      <c r="I15015" s="267" t="s">
        <v>584</v>
      </c>
      <c r="J15015" s="267" t="s">
        <v>1614</v>
      </c>
      <c r="O15015" s="267" t="s">
        <v>24</v>
      </c>
      <c r="P15015" s="267" t="s">
        <v>1452</v>
      </c>
      <c r="Q15015" s="267" t="s">
        <v>1445</v>
      </c>
      <c r="S15015" s="267">
        <v>139</v>
      </c>
      <c r="U15015" s="267" t="s">
        <v>1603</v>
      </c>
      <c r="V15015" s="267" t="s">
        <v>13</v>
      </c>
      <c r="W15015" s="267">
        <v>38867</v>
      </c>
      <c r="X15015" s="267" t="s">
        <v>1452</v>
      </c>
      <c r="Y15015" s="267" t="s">
        <v>1452</v>
      </c>
      <c r="AD15015" s="267" t="s">
        <v>13</v>
      </c>
      <c r="AF15015" s="267" t="s">
        <v>24</v>
      </c>
      <c r="AG15015" s="267" t="s">
        <v>24</v>
      </c>
    </row>
    <row r="15016" spans="3:33">
      <c r="C15016" s="267" t="s">
        <v>1628</v>
      </c>
      <c r="D15016" s="267" t="s">
        <v>727</v>
      </c>
      <c r="E15016" s="267">
        <v>160</v>
      </c>
      <c r="F15016" s="267" t="s">
        <v>1444</v>
      </c>
      <c r="G15016" s="267" t="s">
        <v>1445</v>
      </c>
      <c r="H15016" s="267">
        <v>1</v>
      </c>
      <c r="I15016" s="267" t="s">
        <v>584</v>
      </c>
      <c r="J15016" s="267" t="s">
        <v>1614</v>
      </c>
      <c r="O15016" s="267" t="s">
        <v>24</v>
      </c>
      <c r="P15016" s="267" t="s">
        <v>1452</v>
      </c>
      <c r="Q15016" s="267" t="s">
        <v>1445</v>
      </c>
      <c r="S15016" s="267">
        <v>139</v>
      </c>
      <c r="T15016" s="267" t="s">
        <v>13</v>
      </c>
      <c r="U15016" s="267" t="s">
        <v>1475</v>
      </c>
      <c r="V15016" s="267" t="s">
        <v>13</v>
      </c>
      <c r="W15016" s="267">
        <v>38867</v>
      </c>
      <c r="X15016" s="267" t="s">
        <v>1629</v>
      </c>
      <c r="Y15016" s="267" t="s">
        <v>1452</v>
      </c>
      <c r="AD15016" s="267" t="s">
        <v>13</v>
      </c>
      <c r="AF15016" s="267" t="s">
        <v>24</v>
      </c>
      <c r="AG15016" s="267" t="s">
        <v>24</v>
      </c>
    </row>
    <row r="15017" spans="3:33">
      <c r="C15017" s="267" t="s">
        <v>1628</v>
      </c>
      <c r="D15017" s="267" t="s">
        <v>727</v>
      </c>
      <c r="E15017" s="267">
        <v>1354</v>
      </c>
      <c r="F15017" s="267" t="s">
        <v>1444</v>
      </c>
      <c r="G15017" s="267" t="s">
        <v>1445</v>
      </c>
      <c r="H15017" s="267">
        <v>1</v>
      </c>
      <c r="I15017" s="267" t="s">
        <v>584</v>
      </c>
      <c r="J15017" s="267" t="s">
        <v>1614</v>
      </c>
      <c r="O15017" s="267" t="s">
        <v>24</v>
      </c>
      <c r="P15017" s="267" t="s">
        <v>1452</v>
      </c>
      <c r="Q15017" s="267" t="s">
        <v>1445</v>
      </c>
      <c r="S15017" s="267">
        <v>139</v>
      </c>
      <c r="T15017" s="267" t="s">
        <v>13</v>
      </c>
      <c r="U15017" s="267" t="s">
        <v>1451</v>
      </c>
      <c r="V15017" s="267" t="s">
        <v>13</v>
      </c>
      <c r="W15017" s="267">
        <v>38867</v>
      </c>
      <c r="X15017" s="267" t="s">
        <v>1618</v>
      </c>
      <c r="Y15017" s="267" t="s">
        <v>1452</v>
      </c>
      <c r="AD15017" s="267" t="s">
        <v>13</v>
      </c>
      <c r="AF15017" s="267" t="s">
        <v>24</v>
      </c>
      <c r="AG15017" s="267" t="s">
        <v>24</v>
      </c>
    </row>
    <row r="15018" spans="3:33">
      <c r="C15018" s="267" t="s">
        <v>1628</v>
      </c>
      <c r="D15018" s="267" t="s">
        <v>727</v>
      </c>
      <c r="E15018" s="267">
        <v>1</v>
      </c>
      <c r="F15018" s="267" t="s">
        <v>1444</v>
      </c>
      <c r="G15018" s="267" t="s">
        <v>1445</v>
      </c>
      <c r="H15018" s="267">
        <v>1</v>
      </c>
      <c r="I15018" s="267" t="s">
        <v>584</v>
      </c>
      <c r="J15018" s="267" t="s">
        <v>1614</v>
      </c>
      <c r="O15018" s="267" t="s">
        <v>13</v>
      </c>
      <c r="P15018" s="267" t="s">
        <v>1452</v>
      </c>
      <c r="Q15018" s="267" t="s">
        <v>1445</v>
      </c>
      <c r="S15018" s="267">
        <v>139</v>
      </c>
      <c r="T15018" s="267" t="s">
        <v>13</v>
      </c>
      <c r="U15018" s="267" t="s">
        <v>1446</v>
      </c>
      <c r="V15018" s="267" t="s">
        <v>24</v>
      </c>
      <c r="W15018" s="267">
        <v>38867</v>
      </c>
      <c r="X15018" s="267" t="s">
        <v>1452</v>
      </c>
      <c r="Y15018" s="267" t="s">
        <v>1452</v>
      </c>
      <c r="AD15018" s="267" t="s">
        <v>13</v>
      </c>
      <c r="AF15018" s="267" t="s">
        <v>24</v>
      </c>
      <c r="AG15018" s="267" t="s">
        <v>24</v>
      </c>
    </row>
    <row r="15019" spans="3:33">
      <c r="C15019" s="267" t="s">
        <v>1628</v>
      </c>
      <c r="D15019" s="267" t="s">
        <v>727</v>
      </c>
      <c r="E15019" s="267">
        <v>400</v>
      </c>
      <c r="F15019" s="267" t="s">
        <v>1444</v>
      </c>
      <c r="H15019" s="267">
        <v>1</v>
      </c>
      <c r="I15019" s="267" t="s">
        <v>584</v>
      </c>
      <c r="J15019" s="267" t="s">
        <v>1614</v>
      </c>
      <c r="O15019" s="267" t="s">
        <v>24</v>
      </c>
      <c r="P15019" s="267" t="s">
        <v>1452</v>
      </c>
      <c r="Q15019" s="267" t="s">
        <v>1445</v>
      </c>
      <c r="S15019" s="267">
        <v>139</v>
      </c>
      <c r="U15019" s="267" t="s">
        <v>1600</v>
      </c>
      <c r="V15019" s="267" t="s">
        <v>13</v>
      </c>
      <c r="W15019" s="267">
        <v>38867</v>
      </c>
      <c r="X15019" s="267" t="s">
        <v>1452</v>
      </c>
      <c r="Y15019" s="267" t="s">
        <v>1452</v>
      </c>
      <c r="AD15019" s="267" t="s">
        <v>13</v>
      </c>
      <c r="AF15019" s="267" t="s">
        <v>24</v>
      </c>
      <c r="AG15019" s="267" t="s">
        <v>24</v>
      </c>
    </row>
    <row r="15020" spans="3:33">
      <c r="C15020" s="267" t="s">
        <v>1628</v>
      </c>
      <c r="D15020" s="267" t="s">
        <v>727</v>
      </c>
      <c r="E15020" s="267">
        <v>10634</v>
      </c>
      <c r="F15020" s="267" t="s">
        <v>1444</v>
      </c>
      <c r="G15020" s="267" t="s">
        <v>1445</v>
      </c>
      <c r="H15020" s="267">
        <v>1</v>
      </c>
      <c r="I15020" s="267" t="s">
        <v>584</v>
      </c>
      <c r="J15020" s="267" t="s">
        <v>1614</v>
      </c>
      <c r="O15020" s="267" t="s">
        <v>24</v>
      </c>
      <c r="P15020" s="267" t="s">
        <v>1452</v>
      </c>
      <c r="Q15020" s="267" t="s">
        <v>1445</v>
      </c>
      <c r="S15020" s="267">
        <v>139</v>
      </c>
      <c r="T15020" s="267" t="s">
        <v>13</v>
      </c>
      <c r="U15020" s="267" t="s">
        <v>1473</v>
      </c>
      <c r="V15020" s="267" t="s">
        <v>13</v>
      </c>
      <c r="W15020" s="267">
        <v>38867</v>
      </c>
      <c r="X15020" s="267" t="s">
        <v>1616</v>
      </c>
      <c r="Y15020" s="267" t="s">
        <v>1452</v>
      </c>
      <c r="AD15020" s="267" t="s">
        <v>13</v>
      </c>
      <c r="AF15020" s="267" t="s">
        <v>24</v>
      </c>
      <c r="AG15020" s="267" t="s">
        <v>24</v>
      </c>
    </row>
    <row r="15021" spans="3:33">
      <c r="C15021" s="267" t="s">
        <v>1628</v>
      </c>
      <c r="D15021" s="267" t="s">
        <v>727</v>
      </c>
      <c r="E15021" s="267">
        <v>12114</v>
      </c>
      <c r="F15021" s="267" t="s">
        <v>1444</v>
      </c>
      <c r="G15021" s="267" t="s">
        <v>1445</v>
      </c>
      <c r="H15021" s="267">
        <v>1</v>
      </c>
      <c r="I15021" s="267" t="s">
        <v>584</v>
      </c>
      <c r="J15021" s="267" t="s">
        <v>1614</v>
      </c>
      <c r="O15021" s="267" t="s">
        <v>13</v>
      </c>
      <c r="P15021" s="267" t="s">
        <v>1452</v>
      </c>
      <c r="Q15021" s="267" t="s">
        <v>1445</v>
      </c>
      <c r="S15021" s="267">
        <v>139</v>
      </c>
      <c r="T15021" s="267" t="s">
        <v>24</v>
      </c>
      <c r="U15021" s="267" t="s">
        <v>1609</v>
      </c>
      <c r="V15021" s="267" t="s">
        <v>13</v>
      </c>
      <c r="W15021" s="267">
        <v>38867</v>
      </c>
      <c r="X15021" s="267">
        <v>3754</v>
      </c>
      <c r="Y15021" s="267" t="s">
        <v>1452</v>
      </c>
      <c r="AD15021" s="267" t="s">
        <v>24</v>
      </c>
      <c r="AG15021" s="267" t="s">
        <v>24</v>
      </c>
    </row>
    <row r="15022" spans="3:33">
      <c r="C15022" s="267" t="s">
        <v>1628</v>
      </c>
      <c r="D15022" s="267" t="s">
        <v>727</v>
      </c>
      <c r="E15022" s="267">
        <v>1272</v>
      </c>
      <c r="F15022" s="267" t="s">
        <v>1444</v>
      </c>
      <c r="G15022" s="267" t="s">
        <v>1445</v>
      </c>
      <c r="H15022" s="267">
        <v>1</v>
      </c>
      <c r="I15022" s="267" t="s">
        <v>584</v>
      </c>
      <c r="J15022" s="267" t="s">
        <v>1614</v>
      </c>
      <c r="O15022" s="267" t="s">
        <v>24</v>
      </c>
      <c r="P15022" s="267" t="s">
        <v>1452</v>
      </c>
      <c r="Q15022" s="267" t="s">
        <v>1445</v>
      </c>
      <c r="S15022" s="267">
        <v>139</v>
      </c>
      <c r="T15022" s="267" t="s">
        <v>13</v>
      </c>
      <c r="U15022" s="267" t="s">
        <v>1458</v>
      </c>
      <c r="V15022" s="267" t="s">
        <v>13</v>
      </c>
      <c r="W15022" s="267">
        <v>38867</v>
      </c>
      <c r="X15022" s="267" t="s">
        <v>1615</v>
      </c>
      <c r="Y15022" s="267" t="s">
        <v>1452</v>
      </c>
      <c r="AD15022" s="267" t="s">
        <v>13</v>
      </c>
      <c r="AF15022" s="267" t="s">
        <v>24</v>
      </c>
      <c r="AG15022" s="267" t="s">
        <v>24</v>
      </c>
    </row>
    <row r="15023" spans="3:33">
      <c r="C15023" s="267" t="s">
        <v>2544</v>
      </c>
      <c r="D15023" s="267" t="s">
        <v>727</v>
      </c>
      <c r="E15023" s="267">
        <v>3877</v>
      </c>
      <c r="F15023" s="267" t="s">
        <v>1444</v>
      </c>
      <c r="H15023" s="267">
        <v>1</v>
      </c>
      <c r="I15023" s="267" t="s">
        <v>584</v>
      </c>
      <c r="J15023" s="267" t="s">
        <v>1614</v>
      </c>
      <c r="P15023" s="267" t="s">
        <v>1454</v>
      </c>
      <c r="Q15023" s="267" t="s">
        <v>1445</v>
      </c>
      <c r="S15023" s="267">
        <v>140</v>
      </c>
      <c r="U15023" s="267" t="s">
        <v>1470</v>
      </c>
      <c r="V15023" s="267" t="s">
        <v>13</v>
      </c>
      <c r="W15023" s="267">
        <v>1699258</v>
      </c>
      <c r="X15023" s="267" t="s">
        <v>2556</v>
      </c>
      <c r="Y15023" s="267" t="s">
        <v>1454</v>
      </c>
      <c r="AF15023" s="267" t="s">
        <v>24</v>
      </c>
      <c r="AG15023" s="267" t="s">
        <v>24</v>
      </c>
    </row>
    <row r="15024" spans="3:33">
      <c r="C15024" s="267" t="s">
        <v>2544</v>
      </c>
      <c r="D15024" s="267" t="s">
        <v>727</v>
      </c>
      <c r="E15024" s="267">
        <v>12114</v>
      </c>
      <c r="F15024" s="267" t="s">
        <v>1444</v>
      </c>
      <c r="G15024" s="267" t="s">
        <v>1445</v>
      </c>
      <c r="H15024" s="267">
        <v>1</v>
      </c>
      <c r="I15024" s="267" t="s">
        <v>584</v>
      </c>
      <c r="J15024" s="267" t="s">
        <v>1614</v>
      </c>
      <c r="O15024" s="267" t="s">
        <v>13</v>
      </c>
      <c r="P15024" s="267" t="s">
        <v>1454</v>
      </c>
      <c r="Q15024" s="267" t="s">
        <v>1445</v>
      </c>
      <c r="S15024" s="267">
        <v>140</v>
      </c>
      <c r="T15024" s="267" t="s">
        <v>24</v>
      </c>
      <c r="U15024" s="267" t="s">
        <v>1609</v>
      </c>
      <c r="V15024" s="267" t="s">
        <v>13</v>
      </c>
      <c r="W15024" s="267">
        <v>1699258</v>
      </c>
      <c r="X15024" s="267" t="s">
        <v>2555</v>
      </c>
      <c r="Y15024" s="267" t="s">
        <v>1454</v>
      </c>
      <c r="AD15024" s="267" t="s">
        <v>24</v>
      </c>
      <c r="AG15024" s="267" t="s">
        <v>24</v>
      </c>
    </row>
    <row r="15025" spans="3:33">
      <c r="C15025" s="267" t="s">
        <v>2544</v>
      </c>
      <c r="D15025" s="267" t="s">
        <v>727</v>
      </c>
      <c r="E15025" s="267">
        <v>1292</v>
      </c>
      <c r="F15025" s="267" t="s">
        <v>1444</v>
      </c>
      <c r="G15025" s="267" t="s">
        <v>1445</v>
      </c>
      <c r="H15025" s="267">
        <v>1</v>
      </c>
      <c r="I15025" s="267" t="s">
        <v>584</v>
      </c>
      <c r="J15025" s="267" t="s">
        <v>1614</v>
      </c>
      <c r="O15025" s="267" t="s">
        <v>13</v>
      </c>
      <c r="P15025" s="267" t="s">
        <v>1454</v>
      </c>
      <c r="Q15025" s="267" t="s">
        <v>1445</v>
      </c>
      <c r="S15025" s="267">
        <v>140</v>
      </c>
      <c r="T15025" s="267" t="s">
        <v>24</v>
      </c>
      <c r="U15025" s="267" t="s">
        <v>2551</v>
      </c>
      <c r="V15025" s="267" t="s">
        <v>13</v>
      </c>
      <c r="W15025" s="267">
        <v>1699258</v>
      </c>
      <c r="X15025" s="267" t="s">
        <v>2554</v>
      </c>
      <c r="Y15025" s="267" t="s">
        <v>1454</v>
      </c>
      <c r="AD15025" s="267" t="s">
        <v>24</v>
      </c>
      <c r="AF15025" s="267" t="s">
        <v>24</v>
      </c>
      <c r="AG15025" s="267" t="s">
        <v>24</v>
      </c>
    </row>
    <row r="15026" spans="3:33">
      <c r="C15026" s="267" t="s">
        <v>2544</v>
      </c>
      <c r="D15026" s="267" t="s">
        <v>727</v>
      </c>
      <c r="E15026" s="267">
        <v>12270</v>
      </c>
      <c r="F15026" s="267" t="s">
        <v>1444</v>
      </c>
      <c r="H15026" s="267">
        <v>1</v>
      </c>
      <c r="I15026" s="267" t="s">
        <v>584</v>
      </c>
      <c r="J15026" s="267" t="s">
        <v>1614</v>
      </c>
      <c r="P15026" s="267" t="s">
        <v>1454</v>
      </c>
      <c r="Q15026" s="267" t="s">
        <v>1445</v>
      </c>
      <c r="S15026" s="267">
        <v>140</v>
      </c>
      <c r="U15026" s="267" t="s">
        <v>2490</v>
      </c>
      <c r="V15026" s="267" t="s">
        <v>13</v>
      </c>
      <c r="W15026" s="267">
        <v>1699258</v>
      </c>
      <c r="X15026" s="267" t="s">
        <v>1454</v>
      </c>
      <c r="Y15026" s="267" t="s">
        <v>1454</v>
      </c>
      <c r="AF15026" s="267" t="s">
        <v>24</v>
      </c>
      <c r="AG15026" s="267" t="s">
        <v>24</v>
      </c>
    </row>
    <row r="15027" spans="3:33">
      <c r="C15027" s="267" t="s">
        <v>2544</v>
      </c>
      <c r="D15027" s="267" t="s">
        <v>727</v>
      </c>
      <c r="E15027" s="267">
        <v>303</v>
      </c>
      <c r="F15027" s="267" t="s">
        <v>1444</v>
      </c>
      <c r="G15027" s="267" t="s">
        <v>1445</v>
      </c>
      <c r="H15027" s="267">
        <v>1</v>
      </c>
      <c r="I15027" s="267" t="s">
        <v>584</v>
      </c>
      <c r="J15027" s="267" t="s">
        <v>1614</v>
      </c>
      <c r="O15027" s="267" t="s">
        <v>24</v>
      </c>
      <c r="P15027" s="267" t="s">
        <v>1454</v>
      </c>
      <c r="Q15027" s="267" t="s">
        <v>1445</v>
      </c>
      <c r="S15027" s="267">
        <v>140</v>
      </c>
      <c r="T15027" s="267" t="s">
        <v>13</v>
      </c>
      <c r="U15027" s="267" t="s">
        <v>1471</v>
      </c>
      <c r="V15027" s="267" t="s">
        <v>13</v>
      </c>
      <c r="W15027" s="267">
        <v>1699258</v>
      </c>
      <c r="X15027" s="267" t="s">
        <v>2553</v>
      </c>
      <c r="Y15027" s="267" t="s">
        <v>1454</v>
      </c>
      <c r="AD15027" s="267" t="s">
        <v>13</v>
      </c>
      <c r="AF15027" s="267" t="s">
        <v>24</v>
      </c>
      <c r="AG15027" s="267" t="s">
        <v>24</v>
      </c>
    </row>
    <row r="15028" spans="3:33">
      <c r="C15028" s="267" t="s">
        <v>2544</v>
      </c>
      <c r="D15028" s="267" t="s">
        <v>727</v>
      </c>
      <c r="E15028" s="267">
        <v>1</v>
      </c>
      <c r="F15028" s="267" t="s">
        <v>1444</v>
      </c>
      <c r="G15028" s="267" t="s">
        <v>1445</v>
      </c>
      <c r="H15028" s="267">
        <v>1</v>
      </c>
      <c r="I15028" s="267" t="s">
        <v>584</v>
      </c>
      <c r="J15028" s="267" t="s">
        <v>1614</v>
      </c>
      <c r="O15028" s="267" t="s">
        <v>13</v>
      </c>
      <c r="P15028" s="267" t="s">
        <v>1454</v>
      </c>
      <c r="Q15028" s="267" t="s">
        <v>1445</v>
      </c>
      <c r="S15028" s="267">
        <v>140</v>
      </c>
      <c r="T15028" s="267" t="s">
        <v>13</v>
      </c>
      <c r="U15028" s="267" t="s">
        <v>1446</v>
      </c>
      <c r="V15028" s="267" t="s">
        <v>24</v>
      </c>
      <c r="W15028" s="267">
        <v>1699258</v>
      </c>
      <c r="X15028" s="267" t="s">
        <v>1454</v>
      </c>
      <c r="Y15028" s="267" t="s">
        <v>1454</v>
      </c>
      <c r="AD15028" s="267" t="s">
        <v>13</v>
      </c>
      <c r="AF15028" s="267" t="s">
        <v>24</v>
      </c>
      <c r="AG15028" s="267" t="s">
        <v>24</v>
      </c>
    </row>
    <row r="15029" spans="3:33">
      <c r="C15029" s="267" t="s">
        <v>2544</v>
      </c>
      <c r="D15029" s="267" t="s">
        <v>727</v>
      </c>
      <c r="E15029" s="267">
        <v>1272</v>
      </c>
      <c r="F15029" s="267" t="s">
        <v>1444</v>
      </c>
      <c r="G15029" s="267" t="s">
        <v>1445</v>
      </c>
      <c r="H15029" s="267">
        <v>1</v>
      </c>
      <c r="I15029" s="267" t="s">
        <v>584</v>
      </c>
      <c r="J15029" s="267" t="s">
        <v>1614</v>
      </c>
      <c r="O15029" s="267" t="s">
        <v>24</v>
      </c>
      <c r="P15029" s="267" t="s">
        <v>1454</v>
      </c>
      <c r="Q15029" s="267" t="s">
        <v>1445</v>
      </c>
      <c r="S15029" s="267">
        <v>140</v>
      </c>
      <c r="T15029" s="267" t="s">
        <v>13</v>
      </c>
      <c r="U15029" s="267" t="s">
        <v>1458</v>
      </c>
      <c r="V15029" s="267" t="s">
        <v>13</v>
      </c>
      <c r="W15029" s="267">
        <v>1699258</v>
      </c>
      <c r="X15029" s="267" t="s">
        <v>1619</v>
      </c>
      <c r="Y15029" s="267" t="s">
        <v>1454</v>
      </c>
      <c r="AD15029" s="267" t="s">
        <v>13</v>
      </c>
      <c r="AF15029" s="267" t="s">
        <v>24</v>
      </c>
      <c r="AG15029" s="267" t="s">
        <v>24</v>
      </c>
    </row>
    <row r="15030" spans="3:33">
      <c r="C15030" s="267" t="s">
        <v>2544</v>
      </c>
      <c r="D15030" s="267" t="s">
        <v>727</v>
      </c>
      <c r="E15030" s="267">
        <v>1292</v>
      </c>
      <c r="F15030" s="267" t="s">
        <v>1444</v>
      </c>
      <c r="G15030" s="267" t="s">
        <v>1461</v>
      </c>
      <c r="H15030" s="267">
        <v>1</v>
      </c>
      <c r="I15030" s="267" t="s">
        <v>584</v>
      </c>
      <c r="J15030" s="267" t="s">
        <v>1614</v>
      </c>
      <c r="O15030" s="267" t="s">
        <v>13</v>
      </c>
      <c r="P15030" s="267" t="s">
        <v>1454</v>
      </c>
      <c r="Q15030" s="267" t="s">
        <v>1445</v>
      </c>
      <c r="S15030" s="267">
        <v>140</v>
      </c>
      <c r="T15030" s="267" t="s">
        <v>24</v>
      </c>
      <c r="U15030" s="267" t="s">
        <v>2551</v>
      </c>
      <c r="V15030" s="267" t="s">
        <v>13</v>
      </c>
      <c r="W15030" s="267">
        <v>1699258</v>
      </c>
      <c r="X15030" s="267" t="s">
        <v>2552</v>
      </c>
      <c r="Y15030" s="267" t="s">
        <v>1454</v>
      </c>
      <c r="AD15030" s="267" t="s">
        <v>24</v>
      </c>
      <c r="AF15030" s="267" t="s">
        <v>24</v>
      </c>
      <c r="AG15030" s="267" t="s">
        <v>24</v>
      </c>
    </row>
    <row r="15031" spans="3:33">
      <c r="C15031" s="267" t="s">
        <v>2544</v>
      </c>
      <c r="D15031" s="267" t="s">
        <v>727</v>
      </c>
      <c r="E15031" s="267">
        <v>409</v>
      </c>
      <c r="F15031" s="267" t="s">
        <v>1444</v>
      </c>
      <c r="H15031" s="267">
        <v>1</v>
      </c>
      <c r="I15031" s="267" t="s">
        <v>584</v>
      </c>
      <c r="J15031" s="267" t="s">
        <v>1614</v>
      </c>
      <c r="O15031" s="267" t="s">
        <v>13</v>
      </c>
      <c r="P15031" s="267" t="s">
        <v>1454</v>
      </c>
      <c r="Q15031" s="267" t="s">
        <v>1445</v>
      </c>
      <c r="S15031" s="267">
        <v>140</v>
      </c>
      <c r="T15031" s="267" t="s">
        <v>24</v>
      </c>
      <c r="U15031" s="267" t="s">
        <v>1469</v>
      </c>
      <c r="V15031" s="267" t="s">
        <v>13</v>
      </c>
      <c r="W15031" s="267">
        <v>1699258</v>
      </c>
      <c r="X15031" s="267">
        <v>50010491</v>
      </c>
      <c r="Y15031" s="267" t="s">
        <v>1454</v>
      </c>
      <c r="AD15031" s="267" t="s">
        <v>24</v>
      </c>
      <c r="AF15031" s="267" t="s">
        <v>24</v>
      </c>
      <c r="AG15031" s="267" t="s">
        <v>24</v>
      </c>
    </row>
    <row r="15032" spans="3:33">
      <c r="C15032" s="267" t="s">
        <v>2544</v>
      </c>
      <c r="D15032" s="267" t="s">
        <v>727</v>
      </c>
      <c r="E15032" s="267">
        <v>2733</v>
      </c>
      <c r="F15032" s="267" t="s">
        <v>1444</v>
      </c>
      <c r="G15032" s="267" t="s">
        <v>1456</v>
      </c>
      <c r="H15032" s="267">
        <v>1</v>
      </c>
      <c r="I15032" s="267" t="s">
        <v>584</v>
      </c>
      <c r="J15032" s="267" t="s">
        <v>1614</v>
      </c>
      <c r="O15032" s="267" t="s">
        <v>13</v>
      </c>
      <c r="P15032" s="267" t="s">
        <v>1454</v>
      </c>
      <c r="Q15032" s="267" t="s">
        <v>1445</v>
      </c>
      <c r="S15032" s="267">
        <v>140</v>
      </c>
      <c r="T15032" s="267" t="s">
        <v>13</v>
      </c>
      <c r="U15032" s="267" t="s">
        <v>1472</v>
      </c>
      <c r="V15032" s="267" t="s">
        <v>13</v>
      </c>
      <c r="W15032" s="267">
        <v>1699258</v>
      </c>
      <c r="X15032" s="267" t="s">
        <v>2550</v>
      </c>
      <c r="Y15032" s="267" t="s">
        <v>1454</v>
      </c>
      <c r="AD15032" s="267" t="s">
        <v>13</v>
      </c>
      <c r="AF15032" s="267" t="s">
        <v>24</v>
      </c>
      <c r="AG15032" s="267" t="s">
        <v>24</v>
      </c>
    </row>
    <row r="15033" spans="3:33">
      <c r="C15033" s="267" t="s">
        <v>2544</v>
      </c>
      <c r="D15033" s="267" t="s">
        <v>727</v>
      </c>
      <c r="E15033" s="267">
        <v>12114</v>
      </c>
      <c r="F15033" s="267" t="s">
        <v>1444</v>
      </c>
      <c r="G15033" s="267" t="s">
        <v>1445</v>
      </c>
      <c r="H15033" s="267">
        <v>1</v>
      </c>
      <c r="I15033" s="267" t="s">
        <v>584</v>
      </c>
      <c r="J15033" s="267" t="s">
        <v>1614</v>
      </c>
      <c r="O15033" s="267" t="s">
        <v>13</v>
      </c>
      <c r="P15033" s="267" t="s">
        <v>1454</v>
      </c>
      <c r="Q15033" s="267" t="s">
        <v>1445</v>
      </c>
      <c r="S15033" s="267">
        <v>140</v>
      </c>
      <c r="T15033" s="267" t="s">
        <v>24</v>
      </c>
      <c r="U15033" s="267" t="s">
        <v>1609</v>
      </c>
      <c r="V15033" s="267" t="s">
        <v>13</v>
      </c>
      <c r="W15033" s="267">
        <v>1699258</v>
      </c>
      <c r="X15033" s="267">
        <v>3757</v>
      </c>
      <c r="Y15033" s="267" t="s">
        <v>1454</v>
      </c>
      <c r="AD15033" s="267" t="s">
        <v>24</v>
      </c>
      <c r="AG15033" s="267" t="s">
        <v>24</v>
      </c>
    </row>
    <row r="15034" spans="3:33">
      <c r="C15034" s="267" t="s">
        <v>2544</v>
      </c>
      <c r="D15034" s="267" t="s">
        <v>727</v>
      </c>
      <c r="E15034" s="267">
        <v>12680</v>
      </c>
      <c r="F15034" s="267" t="s">
        <v>1444</v>
      </c>
      <c r="H15034" s="267">
        <v>1</v>
      </c>
      <c r="I15034" s="267" t="s">
        <v>584</v>
      </c>
      <c r="J15034" s="267" t="s">
        <v>1614</v>
      </c>
      <c r="P15034" s="267" t="s">
        <v>1454</v>
      </c>
      <c r="Q15034" s="267" t="s">
        <v>1445</v>
      </c>
      <c r="S15034" s="267">
        <v>140</v>
      </c>
      <c r="U15034" s="267" t="s">
        <v>1464</v>
      </c>
      <c r="V15034" s="267" t="s">
        <v>13</v>
      </c>
      <c r="W15034" s="267">
        <v>1699258</v>
      </c>
      <c r="X15034" s="267" t="s">
        <v>2549</v>
      </c>
      <c r="Y15034" s="267" t="s">
        <v>1454</v>
      </c>
      <c r="AF15034" s="267" t="s">
        <v>24</v>
      </c>
      <c r="AG15034" s="267" t="s">
        <v>24</v>
      </c>
    </row>
    <row r="15035" spans="3:33">
      <c r="C15035" s="267" t="s">
        <v>2544</v>
      </c>
      <c r="D15035" s="267" t="s">
        <v>727</v>
      </c>
      <c r="E15035" s="267">
        <v>1354</v>
      </c>
      <c r="F15035" s="267" t="s">
        <v>1444</v>
      </c>
      <c r="G15035" s="267" t="s">
        <v>1445</v>
      </c>
      <c r="H15035" s="267">
        <v>1</v>
      </c>
      <c r="I15035" s="267" t="s">
        <v>584</v>
      </c>
      <c r="J15035" s="267" t="s">
        <v>1614</v>
      </c>
      <c r="O15035" s="267" t="s">
        <v>24</v>
      </c>
      <c r="P15035" s="267" t="s">
        <v>1454</v>
      </c>
      <c r="Q15035" s="267" t="s">
        <v>1445</v>
      </c>
      <c r="S15035" s="267">
        <v>140</v>
      </c>
      <c r="T15035" s="267" t="s">
        <v>13</v>
      </c>
      <c r="U15035" s="267" t="s">
        <v>1451</v>
      </c>
      <c r="V15035" s="267" t="s">
        <v>13</v>
      </c>
      <c r="W15035" s="267">
        <v>1699258</v>
      </c>
      <c r="X15035" s="267" t="s">
        <v>1618</v>
      </c>
      <c r="Y15035" s="267" t="s">
        <v>1454</v>
      </c>
      <c r="AD15035" s="267" t="s">
        <v>13</v>
      </c>
      <c r="AF15035" s="267" t="s">
        <v>24</v>
      </c>
      <c r="AG15035" s="267" t="s">
        <v>24</v>
      </c>
    </row>
    <row r="15036" spans="3:33">
      <c r="C15036" s="267" t="s">
        <v>2544</v>
      </c>
      <c r="D15036" s="267" t="s">
        <v>727</v>
      </c>
      <c r="E15036" s="267">
        <v>3942</v>
      </c>
      <c r="F15036" s="267" t="s">
        <v>1444</v>
      </c>
      <c r="H15036" s="267">
        <v>1</v>
      </c>
      <c r="I15036" s="267" t="s">
        <v>584</v>
      </c>
      <c r="J15036" s="267" t="s">
        <v>1614</v>
      </c>
      <c r="O15036" s="267" t="s">
        <v>24</v>
      </c>
      <c r="P15036" s="267" t="s">
        <v>1454</v>
      </c>
      <c r="Q15036" s="267" t="s">
        <v>1445</v>
      </c>
      <c r="S15036" s="267">
        <v>140</v>
      </c>
      <c r="U15036" s="267" t="s">
        <v>2548</v>
      </c>
      <c r="V15036" s="267" t="s">
        <v>13</v>
      </c>
      <c r="W15036" s="267">
        <v>1699258</v>
      </c>
      <c r="X15036" s="267" t="s">
        <v>2547</v>
      </c>
      <c r="Y15036" s="267" t="s">
        <v>1454</v>
      </c>
      <c r="AD15036" s="267" t="s">
        <v>13</v>
      </c>
      <c r="AF15036" s="267" t="s">
        <v>24</v>
      </c>
      <c r="AG15036" s="267" t="s">
        <v>24</v>
      </c>
    </row>
    <row r="15037" spans="3:33">
      <c r="C15037" s="267" t="s">
        <v>2544</v>
      </c>
      <c r="D15037" s="267" t="s">
        <v>727</v>
      </c>
      <c r="E15037" s="267">
        <v>290</v>
      </c>
      <c r="F15037" s="267" t="s">
        <v>1444</v>
      </c>
      <c r="H15037" s="267">
        <v>1</v>
      </c>
      <c r="I15037" s="267" t="s">
        <v>584</v>
      </c>
      <c r="J15037" s="267" t="s">
        <v>1614</v>
      </c>
      <c r="O15037" s="267" t="s">
        <v>24</v>
      </c>
      <c r="P15037" s="267" t="s">
        <v>1454</v>
      </c>
      <c r="Q15037" s="267" t="s">
        <v>1445</v>
      </c>
      <c r="S15037" s="267">
        <v>140</v>
      </c>
      <c r="U15037" s="267" t="s">
        <v>1595</v>
      </c>
      <c r="V15037" s="267" t="s">
        <v>13</v>
      </c>
      <c r="W15037" s="267">
        <v>1699258</v>
      </c>
      <c r="X15037" s="267" t="s">
        <v>1454</v>
      </c>
      <c r="Y15037" s="267" t="s">
        <v>1454</v>
      </c>
      <c r="AD15037" s="267" t="s">
        <v>13</v>
      </c>
      <c r="AF15037" s="267" t="s">
        <v>24</v>
      </c>
      <c r="AG15037" s="267" t="s">
        <v>24</v>
      </c>
    </row>
    <row r="15038" spans="3:33">
      <c r="C15038" s="267" t="s">
        <v>2544</v>
      </c>
      <c r="D15038" s="267" t="s">
        <v>727</v>
      </c>
      <c r="E15038" s="267">
        <v>3315</v>
      </c>
      <c r="F15038" s="267" t="s">
        <v>1444</v>
      </c>
      <c r="H15038" s="267">
        <v>1</v>
      </c>
      <c r="I15038" s="267" t="s">
        <v>584</v>
      </c>
      <c r="J15038" s="267" t="s">
        <v>1614</v>
      </c>
      <c r="O15038" s="267" t="s">
        <v>24</v>
      </c>
      <c r="P15038" s="267" t="s">
        <v>1454</v>
      </c>
      <c r="Q15038" s="267" t="s">
        <v>1445</v>
      </c>
      <c r="S15038" s="267">
        <v>140</v>
      </c>
      <c r="U15038" s="267" t="s">
        <v>1617</v>
      </c>
      <c r="V15038" s="267" t="s">
        <v>13</v>
      </c>
      <c r="W15038" s="267">
        <v>1699258</v>
      </c>
      <c r="X15038" s="267" t="s">
        <v>2547</v>
      </c>
      <c r="Y15038" s="267" t="s">
        <v>1454</v>
      </c>
      <c r="AD15038" s="267" t="s">
        <v>13</v>
      </c>
      <c r="AF15038" s="267" t="s">
        <v>24</v>
      </c>
      <c r="AG15038" s="267" t="s">
        <v>24</v>
      </c>
    </row>
    <row r="15039" spans="3:33">
      <c r="C15039" s="267" t="s">
        <v>2544</v>
      </c>
      <c r="D15039" s="267" t="s">
        <v>727</v>
      </c>
      <c r="E15039" s="267">
        <v>400</v>
      </c>
      <c r="F15039" s="267" t="s">
        <v>1444</v>
      </c>
      <c r="H15039" s="267">
        <v>1</v>
      </c>
      <c r="I15039" s="267" t="s">
        <v>584</v>
      </c>
      <c r="J15039" s="267" t="s">
        <v>1614</v>
      </c>
      <c r="O15039" s="267" t="s">
        <v>24</v>
      </c>
      <c r="P15039" s="267" t="s">
        <v>1454</v>
      </c>
      <c r="Q15039" s="267" t="s">
        <v>1445</v>
      </c>
      <c r="S15039" s="267">
        <v>140</v>
      </c>
      <c r="U15039" s="267" t="s">
        <v>1600</v>
      </c>
      <c r="V15039" s="267" t="s">
        <v>13</v>
      </c>
      <c r="W15039" s="267">
        <v>1699258</v>
      </c>
      <c r="X15039" s="267" t="s">
        <v>1454</v>
      </c>
      <c r="Y15039" s="267" t="s">
        <v>1454</v>
      </c>
      <c r="AD15039" s="267" t="s">
        <v>13</v>
      </c>
      <c r="AF15039" s="267" t="s">
        <v>24</v>
      </c>
      <c r="AG15039" s="267" t="s">
        <v>24</v>
      </c>
    </row>
    <row r="15040" spans="3:33">
      <c r="C15040" s="267" t="s">
        <v>2544</v>
      </c>
      <c r="D15040" s="267" t="s">
        <v>727</v>
      </c>
      <c r="E15040" s="267">
        <v>129</v>
      </c>
      <c r="F15040" s="267" t="s">
        <v>1444</v>
      </c>
      <c r="G15040" s="267" t="s">
        <v>1445</v>
      </c>
      <c r="H15040" s="267">
        <v>1</v>
      </c>
      <c r="I15040" s="267" t="s">
        <v>584</v>
      </c>
      <c r="J15040" s="267" t="s">
        <v>1614</v>
      </c>
      <c r="O15040" s="267" t="s">
        <v>24</v>
      </c>
      <c r="P15040" s="267" t="s">
        <v>1454</v>
      </c>
      <c r="Q15040" s="267" t="s">
        <v>1445</v>
      </c>
      <c r="S15040" s="267">
        <v>140</v>
      </c>
      <c r="T15040" s="267" t="s">
        <v>13</v>
      </c>
      <c r="U15040" s="267" t="s">
        <v>1468</v>
      </c>
      <c r="V15040" s="267" t="s">
        <v>13</v>
      </c>
      <c r="W15040" s="267">
        <v>1699258</v>
      </c>
      <c r="X15040" s="267" t="s">
        <v>2546</v>
      </c>
      <c r="Y15040" s="267" t="s">
        <v>1454</v>
      </c>
      <c r="AD15040" s="267" t="s">
        <v>13</v>
      </c>
      <c r="AF15040" s="267" t="s">
        <v>24</v>
      </c>
      <c r="AG15040" s="267" t="s">
        <v>24</v>
      </c>
    </row>
    <row r="15041" spans="3:33">
      <c r="C15041" s="267" t="s">
        <v>2544</v>
      </c>
      <c r="D15041" s="267" t="s">
        <v>727</v>
      </c>
      <c r="E15041" s="267">
        <v>10634</v>
      </c>
      <c r="F15041" s="267" t="s">
        <v>1444</v>
      </c>
      <c r="G15041" s="267" t="s">
        <v>1445</v>
      </c>
      <c r="H15041" s="267">
        <v>1</v>
      </c>
      <c r="I15041" s="267" t="s">
        <v>584</v>
      </c>
      <c r="J15041" s="267" t="s">
        <v>1614</v>
      </c>
      <c r="O15041" s="267" t="s">
        <v>24</v>
      </c>
      <c r="P15041" s="267" t="s">
        <v>1454</v>
      </c>
      <c r="Q15041" s="267" t="s">
        <v>1445</v>
      </c>
      <c r="S15041" s="267">
        <v>140</v>
      </c>
      <c r="T15041" s="267" t="s">
        <v>13</v>
      </c>
      <c r="U15041" s="267" t="s">
        <v>1473</v>
      </c>
      <c r="V15041" s="267" t="s">
        <v>13</v>
      </c>
      <c r="W15041" s="267">
        <v>1699258</v>
      </c>
      <c r="X15041" s="267" t="s">
        <v>1616</v>
      </c>
      <c r="Y15041" s="267" t="s">
        <v>1454</v>
      </c>
      <c r="AD15041" s="267" t="s">
        <v>13</v>
      </c>
      <c r="AF15041" s="267" t="s">
        <v>24</v>
      </c>
      <c r="AG15041" s="267" t="s">
        <v>24</v>
      </c>
    </row>
    <row r="15042" spans="3:33">
      <c r="C15042" s="267" t="s">
        <v>2544</v>
      </c>
      <c r="D15042" s="267" t="s">
        <v>727</v>
      </c>
      <c r="E15042" s="267">
        <v>3880</v>
      </c>
      <c r="F15042" s="267" t="s">
        <v>1444</v>
      </c>
      <c r="G15042" s="267" t="s">
        <v>1445</v>
      </c>
      <c r="H15042" s="267">
        <v>1</v>
      </c>
      <c r="I15042" s="267" t="s">
        <v>584</v>
      </c>
      <c r="J15042" s="267" t="s">
        <v>1614</v>
      </c>
      <c r="O15042" s="267" t="s">
        <v>24</v>
      </c>
      <c r="P15042" s="267" t="s">
        <v>1454</v>
      </c>
      <c r="Q15042" s="267" t="s">
        <v>1445</v>
      </c>
      <c r="S15042" s="267">
        <v>140</v>
      </c>
      <c r="T15042" s="267" t="s">
        <v>13</v>
      </c>
      <c r="U15042" s="267" t="s">
        <v>1463</v>
      </c>
      <c r="V15042" s="267" t="s">
        <v>13</v>
      </c>
      <c r="W15042" s="267">
        <v>1699258</v>
      </c>
      <c r="X15042" s="267" t="s">
        <v>2545</v>
      </c>
      <c r="Y15042" s="267" t="s">
        <v>1454</v>
      </c>
      <c r="AD15042" s="267" t="s">
        <v>13</v>
      </c>
      <c r="AF15042" s="267" t="s">
        <v>24</v>
      </c>
      <c r="AG15042" s="267" t="s">
        <v>24</v>
      </c>
    </row>
    <row r="15043" spans="3:33">
      <c r="C15043" s="267" t="s">
        <v>2544</v>
      </c>
      <c r="D15043" s="267" t="s">
        <v>727</v>
      </c>
      <c r="E15043" s="267">
        <v>1272</v>
      </c>
      <c r="F15043" s="267" t="s">
        <v>1444</v>
      </c>
      <c r="G15043" s="267" t="s">
        <v>1445</v>
      </c>
      <c r="H15043" s="267">
        <v>1</v>
      </c>
      <c r="I15043" s="267" t="s">
        <v>584</v>
      </c>
      <c r="J15043" s="267" t="s">
        <v>1614</v>
      </c>
      <c r="O15043" s="267" t="s">
        <v>24</v>
      </c>
      <c r="P15043" s="267" t="s">
        <v>1454</v>
      </c>
      <c r="Q15043" s="267" t="s">
        <v>1445</v>
      </c>
      <c r="S15043" s="267">
        <v>140</v>
      </c>
      <c r="T15043" s="267" t="s">
        <v>13</v>
      </c>
      <c r="U15043" s="267" t="s">
        <v>1458</v>
      </c>
      <c r="V15043" s="267" t="s">
        <v>13</v>
      </c>
      <c r="W15043" s="267">
        <v>1699258</v>
      </c>
      <c r="X15043" s="267" t="s">
        <v>1615</v>
      </c>
      <c r="Y15043" s="267" t="s">
        <v>1454</v>
      </c>
      <c r="AD15043" s="267" t="s">
        <v>13</v>
      </c>
      <c r="AF15043" s="267" t="s">
        <v>24</v>
      </c>
      <c r="AG15043" s="267" t="s">
        <v>24</v>
      </c>
    </row>
    <row r="15044" spans="3:33">
      <c r="C15044" s="267" t="s">
        <v>2544</v>
      </c>
      <c r="D15044" s="267" t="s">
        <v>727</v>
      </c>
      <c r="E15044" s="267">
        <v>3877</v>
      </c>
      <c r="F15044" s="267" t="s">
        <v>1444</v>
      </c>
      <c r="H15044" s="267">
        <v>1</v>
      </c>
      <c r="I15044" s="267" t="s">
        <v>584</v>
      </c>
      <c r="J15044" s="267" t="s">
        <v>1614</v>
      </c>
      <c r="P15044" s="267" t="s">
        <v>1454</v>
      </c>
      <c r="Q15044" s="267" t="s">
        <v>1445</v>
      </c>
      <c r="S15044" s="267">
        <v>140</v>
      </c>
      <c r="U15044" s="267" t="s">
        <v>1470</v>
      </c>
      <c r="V15044" s="267" t="s">
        <v>13</v>
      </c>
      <c r="W15044" s="267">
        <v>1699258</v>
      </c>
      <c r="X15044" s="267" t="s">
        <v>2556</v>
      </c>
      <c r="Y15044" s="267" t="s">
        <v>1454</v>
      </c>
      <c r="AF15044" s="267" t="s">
        <v>24</v>
      </c>
      <c r="AG15044" s="267" t="s">
        <v>24</v>
      </c>
    </row>
    <row r="15045" spans="3:33">
      <c r="C15045" s="267" t="s">
        <v>2544</v>
      </c>
      <c r="D15045" s="267" t="s">
        <v>727</v>
      </c>
      <c r="E15045" s="267">
        <v>12114</v>
      </c>
      <c r="F15045" s="267" t="s">
        <v>1444</v>
      </c>
      <c r="G15045" s="267" t="s">
        <v>1445</v>
      </c>
      <c r="H15045" s="267">
        <v>1</v>
      </c>
      <c r="I15045" s="267" t="s">
        <v>584</v>
      </c>
      <c r="J15045" s="267" t="s">
        <v>1614</v>
      </c>
      <c r="O15045" s="267" t="s">
        <v>13</v>
      </c>
      <c r="P15045" s="267" t="s">
        <v>1454</v>
      </c>
      <c r="Q15045" s="267" t="s">
        <v>1445</v>
      </c>
      <c r="S15045" s="267">
        <v>140</v>
      </c>
      <c r="T15045" s="267" t="s">
        <v>24</v>
      </c>
      <c r="U15045" s="267" t="s">
        <v>1609</v>
      </c>
      <c r="V15045" s="267" t="s">
        <v>13</v>
      </c>
      <c r="W15045" s="267">
        <v>1699258</v>
      </c>
      <c r="X15045" s="267" t="s">
        <v>2555</v>
      </c>
      <c r="Y15045" s="267" t="s">
        <v>1454</v>
      </c>
      <c r="AD15045" s="267" t="s">
        <v>24</v>
      </c>
      <c r="AG15045" s="267" t="s">
        <v>24</v>
      </c>
    </row>
    <row r="15046" spans="3:33">
      <c r="C15046" s="267" t="s">
        <v>2544</v>
      </c>
      <c r="D15046" s="267" t="s">
        <v>727</v>
      </c>
      <c r="E15046" s="267">
        <v>1292</v>
      </c>
      <c r="F15046" s="267" t="s">
        <v>1444</v>
      </c>
      <c r="G15046" s="267" t="s">
        <v>1445</v>
      </c>
      <c r="H15046" s="267">
        <v>1</v>
      </c>
      <c r="I15046" s="267" t="s">
        <v>584</v>
      </c>
      <c r="J15046" s="267" t="s">
        <v>1614</v>
      </c>
      <c r="O15046" s="267" t="s">
        <v>13</v>
      </c>
      <c r="P15046" s="267" t="s">
        <v>1454</v>
      </c>
      <c r="Q15046" s="267" t="s">
        <v>1445</v>
      </c>
      <c r="S15046" s="267">
        <v>140</v>
      </c>
      <c r="T15046" s="267" t="s">
        <v>24</v>
      </c>
      <c r="U15046" s="267" t="s">
        <v>2551</v>
      </c>
      <c r="V15046" s="267" t="s">
        <v>13</v>
      </c>
      <c r="W15046" s="267">
        <v>1699258</v>
      </c>
      <c r="X15046" s="267" t="s">
        <v>2554</v>
      </c>
      <c r="Y15046" s="267" t="s">
        <v>1454</v>
      </c>
      <c r="AD15046" s="267" t="s">
        <v>24</v>
      </c>
      <c r="AF15046" s="267" t="s">
        <v>24</v>
      </c>
      <c r="AG15046" s="267" t="s">
        <v>24</v>
      </c>
    </row>
    <row r="15047" spans="3:33">
      <c r="C15047" s="267" t="s">
        <v>2544</v>
      </c>
      <c r="D15047" s="267" t="s">
        <v>727</v>
      </c>
      <c r="E15047" s="267">
        <v>12270</v>
      </c>
      <c r="F15047" s="267" t="s">
        <v>1444</v>
      </c>
      <c r="H15047" s="267">
        <v>1</v>
      </c>
      <c r="I15047" s="267" t="s">
        <v>584</v>
      </c>
      <c r="J15047" s="267" t="s">
        <v>1614</v>
      </c>
      <c r="P15047" s="267" t="s">
        <v>1454</v>
      </c>
      <c r="Q15047" s="267" t="s">
        <v>1445</v>
      </c>
      <c r="S15047" s="267">
        <v>140</v>
      </c>
      <c r="U15047" s="267" t="s">
        <v>2490</v>
      </c>
      <c r="V15047" s="267" t="s">
        <v>13</v>
      </c>
      <c r="W15047" s="267">
        <v>1699258</v>
      </c>
      <c r="X15047" s="267" t="s">
        <v>1454</v>
      </c>
      <c r="Y15047" s="267" t="s">
        <v>1454</v>
      </c>
      <c r="AF15047" s="267" t="s">
        <v>24</v>
      </c>
      <c r="AG15047" s="267" t="s">
        <v>24</v>
      </c>
    </row>
    <row r="15048" spans="3:33">
      <c r="C15048" s="267" t="s">
        <v>2544</v>
      </c>
      <c r="D15048" s="267" t="s">
        <v>727</v>
      </c>
      <c r="E15048" s="267">
        <v>303</v>
      </c>
      <c r="F15048" s="267" t="s">
        <v>1444</v>
      </c>
      <c r="G15048" s="267" t="s">
        <v>1445</v>
      </c>
      <c r="H15048" s="267">
        <v>1</v>
      </c>
      <c r="I15048" s="267" t="s">
        <v>584</v>
      </c>
      <c r="J15048" s="267" t="s">
        <v>1614</v>
      </c>
      <c r="O15048" s="267" t="s">
        <v>24</v>
      </c>
      <c r="P15048" s="267" t="s">
        <v>1454</v>
      </c>
      <c r="Q15048" s="267" t="s">
        <v>1445</v>
      </c>
      <c r="S15048" s="267">
        <v>140</v>
      </c>
      <c r="T15048" s="267" t="s">
        <v>13</v>
      </c>
      <c r="U15048" s="267" t="s">
        <v>1471</v>
      </c>
      <c r="V15048" s="267" t="s">
        <v>13</v>
      </c>
      <c r="W15048" s="267">
        <v>1699258</v>
      </c>
      <c r="X15048" s="267" t="s">
        <v>2553</v>
      </c>
      <c r="Y15048" s="267" t="s">
        <v>1454</v>
      </c>
      <c r="AD15048" s="267" t="s">
        <v>13</v>
      </c>
      <c r="AF15048" s="267" t="s">
        <v>24</v>
      </c>
      <c r="AG15048" s="267" t="s">
        <v>24</v>
      </c>
    </row>
    <row r="15049" spans="3:33">
      <c r="C15049" s="267" t="s">
        <v>2544</v>
      </c>
      <c r="D15049" s="267" t="s">
        <v>727</v>
      </c>
      <c r="E15049" s="267">
        <v>1</v>
      </c>
      <c r="F15049" s="267" t="s">
        <v>1444</v>
      </c>
      <c r="G15049" s="267" t="s">
        <v>1445</v>
      </c>
      <c r="H15049" s="267">
        <v>1</v>
      </c>
      <c r="I15049" s="267" t="s">
        <v>584</v>
      </c>
      <c r="J15049" s="267" t="s">
        <v>1614</v>
      </c>
      <c r="O15049" s="267" t="s">
        <v>13</v>
      </c>
      <c r="P15049" s="267" t="s">
        <v>1454</v>
      </c>
      <c r="Q15049" s="267" t="s">
        <v>1445</v>
      </c>
      <c r="S15049" s="267">
        <v>140</v>
      </c>
      <c r="T15049" s="267" t="s">
        <v>13</v>
      </c>
      <c r="U15049" s="267" t="s">
        <v>1446</v>
      </c>
      <c r="V15049" s="267" t="s">
        <v>24</v>
      </c>
      <c r="W15049" s="267">
        <v>1699258</v>
      </c>
      <c r="X15049" s="267" t="s">
        <v>1454</v>
      </c>
      <c r="Y15049" s="267" t="s">
        <v>1454</v>
      </c>
      <c r="AD15049" s="267" t="s">
        <v>13</v>
      </c>
      <c r="AF15049" s="267" t="s">
        <v>24</v>
      </c>
      <c r="AG15049" s="267" t="s">
        <v>24</v>
      </c>
    </row>
    <row r="15050" spans="3:33">
      <c r="C15050" s="267" t="s">
        <v>2544</v>
      </c>
      <c r="D15050" s="267" t="s">
        <v>727</v>
      </c>
      <c r="E15050" s="267">
        <v>1272</v>
      </c>
      <c r="F15050" s="267" t="s">
        <v>1444</v>
      </c>
      <c r="G15050" s="267" t="s">
        <v>1445</v>
      </c>
      <c r="H15050" s="267">
        <v>1</v>
      </c>
      <c r="I15050" s="267" t="s">
        <v>584</v>
      </c>
      <c r="J15050" s="267" t="s">
        <v>1614</v>
      </c>
      <c r="O15050" s="267" t="s">
        <v>24</v>
      </c>
      <c r="P15050" s="267" t="s">
        <v>1454</v>
      </c>
      <c r="Q15050" s="267" t="s">
        <v>1445</v>
      </c>
      <c r="S15050" s="267">
        <v>140</v>
      </c>
      <c r="T15050" s="267" t="s">
        <v>13</v>
      </c>
      <c r="U15050" s="267" t="s">
        <v>1458</v>
      </c>
      <c r="V15050" s="267" t="s">
        <v>13</v>
      </c>
      <c r="W15050" s="267">
        <v>1699258</v>
      </c>
      <c r="X15050" s="267" t="s">
        <v>1619</v>
      </c>
      <c r="Y15050" s="267" t="s">
        <v>1454</v>
      </c>
      <c r="AD15050" s="267" t="s">
        <v>13</v>
      </c>
      <c r="AF15050" s="267" t="s">
        <v>24</v>
      </c>
      <c r="AG15050" s="267" t="s">
        <v>24</v>
      </c>
    </row>
    <row r="15051" spans="3:33">
      <c r="C15051" s="267" t="s">
        <v>2544</v>
      </c>
      <c r="D15051" s="267" t="s">
        <v>727</v>
      </c>
      <c r="E15051" s="267">
        <v>1292</v>
      </c>
      <c r="F15051" s="267" t="s">
        <v>1444</v>
      </c>
      <c r="G15051" s="267" t="s">
        <v>1461</v>
      </c>
      <c r="H15051" s="267">
        <v>1</v>
      </c>
      <c r="I15051" s="267" t="s">
        <v>584</v>
      </c>
      <c r="J15051" s="267" t="s">
        <v>1614</v>
      </c>
      <c r="O15051" s="267" t="s">
        <v>13</v>
      </c>
      <c r="P15051" s="267" t="s">
        <v>1454</v>
      </c>
      <c r="Q15051" s="267" t="s">
        <v>1445</v>
      </c>
      <c r="S15051" s="267">
        <v>140</v>
      </c>
      <c r="T15051" s="267" t="s">
        <v>24</v>
      </c>
      <c r="U15051" s="267" t="s">
        <v>2551</v>
      </c>
      <c r="V15051" s="267" t="s">
        <v>13</v>
      </c>
      <c r="W15051" s="267">
        <v>1699258</v>
      </c>
      <c r="X15051" s="267" t="s">
        <v>2552</v>
      </c>
      <c r="Y15051" s="267" t="s">
        <v>1454</v>
      </c>
      <c r="AD15051" s="267" t="s">
        <v>24</v>
      </c>
      <c r="AF15051" s="267" t="s">
        <v>24</v>
      </c>
      <c r="AG15051" s="267" t="s">
        <v>24</v>
      </c>
    </row>
    <row r="15052" spans="3:33">
      <c r="C15052" s="267" t="s">
        <v>2544</v>
      </c>
      <c r="D15052" s="267" t="s">
        <v>727</v>
      </c>
      <c r="E15052" s="267">
        <v>409</v>
      </c>
      <c r="F15052" s="267" t="s">
        <v>1444</v>
      </c>
      <c r="H15052" s="267">
        <v>1</v>
      </c>
      <c r="I15052" s="267" t="s">
        <v>584</v>
      </c>
      <c r="J15052" s="267" t="s">
        <v>1614</v>
      </c>
      <c r="O15052" s="267" t="s">
        <v>13</v>
      </c>
      <c r="P15052" s="267" t="s">
        <v>1454</v>
      </c>
      <c r="Q15052" s="267" t="s">
        <v>1445</v>
      </c>
      <c r="S15052" s="267">
        <v>140</v>
      </c>
      <c r="T15052" s="267" t="s">
        <v>24</v>
      </c>
      <c r="U15052" s="267" t="s">
        <v>1469</v>
      </c>
      <c r="V15052" s="267" t="s">
        <v>13</v>
      </c>
      <c r="W15052" s="267">
        <v>1699258</v>
      </c>
      <c r="X15052" s="267">
        <v>50010491</v>
      </c>
      <c r="Y15052" s="267" t="s">
        <v>1454</v>
      </c>
      <c r="AD15052" s="267" t="s">
        <v>24</v>
      </c>
      <c r="AF15052" s="267" t="s">
        <v>24</v>
      </c>
      <c r="AG15052" s="267" t="s">
        <v>24</v>
      </c>
    </row>
    <row r="15053" spans="3:33">
      <c r="C15053" s="267" t="s">
        <v>2544</v>
      </c>
      <c r="D15053" s="267" t="s">
        <v>727</v>
      </c>
      <c r="E15053" s="267">
        <v>2733</v>
      </c>
      <c r="F15053" s="267" t="s">
        <v>1444</v>
      </c>
      <c r="G15053" s="267" t="s">
        <v>1456</v>
      </c>
      <c r="H15053" s="267">
        <v>1</v>
      </c>
      <c r="I15053" s="267" t="s">
        <v>584</v>
      </c>
      <c r="J15053" s="267" t="s">
        <v>1614</v>
      </c>
      <c r="O15053" s="267" t="s">
        <v>13</v>
      </c>
      <c r="P15053" s="267" t="s">
        <v>1454</v>
      </c>
      <c r="Q15053" s="267" t="s">
        <v>1445</v>
      </c>
      <c r="S15053" s="267">
        <v>140</v>
      </c>
      <c r="T15053" s="267" t="s">
        <v>13</v>
      </c>
      <c r="U15053" s="267" t="s">
        <v>1472</v>
      </c>
      <c r="V15053" s="267" t="s">
        <v>13</v>
      </c>
      <c r="W15053" s="267">
        <v>1699258</v>
      </c>
      <c r="X15053" s="267" t="s">
        <v>2550</v>
      </c>
      <c r="Y15053" s="267" t="s">
        <v>1454</v>
      </c>
      <c r="AD15053" s="267" t="s">
        <v>13</v>
      </c>
      <c r="AF15053" s="267" t="s">
        <v>24</v>
      </c>
      <c r="AG15053" s="267" t="s">
        <v>24</v>
      </c>
    </row>
    <row r="15054" spans="3:33">
      <c r="C15054" s="267" t="s">
        <v>2544</v>
      </c>
      <c r="D15054" s="267" t="s">
        <v>727</v>
      </c>
      <c r="E15054" s="267">
        <v>12114</v>
      </c>
      <c r="F15054" s="267" t="s">
        <v>1444</v>
      </c>
      <c r="G15054" s="267" t="s">
        <v>1445</v>
      </c>
      <c r="H15054" s="267">
        <v>1</v>
      </c>
      <c r="I15054" s="267" t="s">
        <v>584</v>
      </c>
      <c r="J15054" s="267" t="s">
        <v>1614</v>
      </c>
      <c r="O15054" s="267" t="s">
        <v>13</v>
      </c>
      <c r="P15054" s="267" t="s">
        <v>1454</v>
      </c>
      <c r="Q15054" s="267" t="s">
        <v>1445</v>
      </c>
      <c r="S15054" s="267">
        <v>140</v>
      </c>
      <c r="T15054" s="267" t="s">
        <v>24</v>
      </c>
      <c r="U15054" s="267" t="s">
        <v>1609</v>
      </c>
      <c r="V15054" s="267" t="s">
        <v>13</v>
      </c>
      <c r="W15054" s="267">
        <v>1699258</v>
      </c>
      <c r="X15054" s="267">
        <v>3757</v>
      </c>
      <c r="Y15054" s="267" t="s">
        <v>1454</v>
      </c>
      <c r="AD15054" s="267" t="s">
        <v>24</v>
      </c>
      <c r="AG15054" s="267" t="s">
        <v>24</v>
      </c>
    </row>
    <row r="15055" spans="3:33">
      <c r="C15055" s="267" t="s">
        <v>2544</v>
      </c>
      <c r="D15055" s="267" t="s">
        <v>727</v>
      </c>
      <c r="E15055" s="267">
        <v>12680</v>
      </c>
      <c r="F15055" s="267" t="s">
        <v>1444</v>
      </c>
      <c r="H15055" s="267">
        <v>1</v>
      </c>
      <c r="I15055" s="267" t="s">
        <v>584</v>
      </c>
      <c r="J15055" s="267" t="s">
        <v>1614</v>
      </c>
      <c r="P15055" s="267" t="s">
        <v>1454</v>
      </c>
      <c r="Q15055" s="267" t="s">
        <v>1445</v>
      </c>
      <c r="S15055" s="267">
        <v>140</v>
      </c>
      <c r="U15055" s="267" t="s">
        <v>1464</v>
      </c>
      <c r="V15055" s="267" t="s">
        <v>13</v>
      </c>
      <c r="W15055" s="267">
        <v>1699258</v>
      </c>
      <c r="X15055" s="267" t="s">
        <v>2549</v>
      </c>
      <c r="Y15055" s="267" t="s">
        <v>1454</v>
      </c>
      <c r="AF15055" s="267" t="s">
        <v>24</v>
      </c>
      <c r="AG15055" s="267" t="s">
        <v>24</v>
      </c>
    </row>
    <row r="15056" spans="3:33">
      <c r="C15056" s="267" t="s">
        <v>2544</v>
      </c>
      <c r="D15056" s="267" t="s">
        <v>727</v>
      </c>
      <c r="E15056" s="267">
        <v>1354</v>
      </c>
      <c r="F15056" s="267" t="s">
        <v>1444</v>
      </c>
      <c r="G15056" s="267" t="s">
        <v>1445</v>
      </c>
      <c r="H15056" s="267">
        <v>1</v>
      </c>
      <c r="I15056" s="267" t="s">
        <v>584</v>
      </c>
      <c r="J15056" s="267" t="s">
        <v>1614</v>
      </c>
      <c r="O15056" s="267" t="s">
        <v>24</v>
      </c>
      <c r="P15056" s="267" t="s">
        <v>1454</v>
      </c>
      <c r="Q15056" s="267" t="s">
        <v>1445</v>
      </c>
      <c r="S15056" s="267">
        <v>140</v>
      </c>
      <c r="T15056" s="267" t="s">
        <v>13</v>
      </c>
      <c r="U15056" s="267" t="s">
        <v>1451</v>
      </c>
      <c r="V15056" s="267" t="s">
        <v>13</v>
      </c>
      <c r="W15056" s="267">
        <v>1699258</v>
      </c>
      <c r="X15056" s="267" t="s">
        <v>1618</v>
      </c>
      <c r="Y15056" s="267" t="s">
        <v>1454</v>
      </c>
      <c r="AD15056" s="267" t="s">
        <v>13</v>
      </c>
      <c r="AF15056" s="267" t="s">
        <v>24</v>
      </c>
      <c r="AG15056" s="267" t="s">
        <v>24</v>
      </c>
    </row>
    <row r="15057" spans="3:33">
      <c r="C15057" s="267" t="s">
        <v>2544</v>
      </c>
      <c r="D15057" s="267" t="s">
        <v>727</v>
      </c>
      <c r="E15057" s="267">
        <v>3942</v>
      </c>
      <c r="F15057" s="267" t="s">
        <v>1444</v>
      </c>
      <c r="H15057" s="267">
        <v>1</v>
      </c>
      <c r="I15057" s="267" t="s">
        <v>584</v>
      </c>
      <c r="J15057" s="267" t="s">
        <v>1614</v>
      </c>
      <c r="O15057" s="267" t="s">
        <v>24</v>
      </c>
      <c r="P15057" s="267" t="s">
        <v>1454</v>
      </c>
      <c r="Q15057" s="267" t="s">
        <v>1445</v>
      </c>
      <c r="S15057" s="267">
        <v>140</v>
      </c>
      <c r="U15057" s="267" t="s">
        <v>2548</v>
      </c>
      <c r="V15057" s="267" t="s">
        <v>13</v>
      </c>
      <c r="W15057" s="267">
        <v>1699258</v>
      </c>
      <c r="X15057" s="267" t="s">
        <v>2547</v>
      </c>
      <c r="Y15057" s="267" t="s">
        <v>1454</v>
      </c>
      <c r="AD15057" s="267" t="s">
        <v>13</v>
      </c>
      <c r="AF15057" s="267" t="s">
        <v>24</v>
      </c>
      <c r="AG15057" s="267" t="s">
        <v>24</v>
      </c>
    </row>
    <row r="15058" spans="3:33">
      <c r="C15058" s="267" t="s">
        <v>2544</v>
      </c>
      <c r="D15058" s="267" t="s">
        <v>727</v>
      </c>
      <c r="E15058" s="267">
        <v>290</v>
      </c>
      <c r="F15058" s="267" t="s">
        <v>1444</v>
      </c>
      <c r="H15058" s="267">
        <v>1</v>
      </c>
      <c r="I15058" s="267" t="s">
        <v>584</v>
      </c>
      <c r="J15058" s="267" t="s">
        <v>1614</v>
      </c>
      <c r="O15058" s="267" t="s">
        <v>24</v>
      </c>
      <c r="P15058" s="267" t="s">
        <v>1454</v>
      </c>
      <c r="Q15058" s="267" t="s">
        <v>1445</v>
      </c>
      <c r="S15058" s="267">
        <v>140</v>
      </c>
      <c r="U15058" s="267" t="s">
        <v>1595</v>
      </c>
      <c r="V15058" s="267" t="s">
        <v>13</v>
      </c>
      <c r="W15058" s="267">
        <v>1699258</v>
      </c>
      <c r="X15058" s="267" t="s">
        <v>1454</v>
      </c>
      <c r="Y15058" s="267" t="s">
        <v>1454</v>
      </c>
      <c r="AD15058" s="267" t="s">
        <v>13</v>
      </c>
      <c r="AF15058" s="267" t="s">
        <v>24</v>
      </c>
      <c r="AG15058" s="267" t="s">
        <v>24</v>
      </c>
    </row>
    <row r="15059" spans="3:33">
      <c r="C15059" s="267" t="s">
        <v>2544</v>
      </c>
      <c r="D15059" s="267" t="s">
        <v>727</v>
      </c>
      <c r="E15059" s="267">
        <v>3315</v>
      </c>
      <c r="F15059" s="267" t="s">
        <v>1444</v>
      </c>
      <c r="H15059" s="267">
        <v>1</v>
      </c>
      <c r="I15059" s="267" t="s">
        <v>584</v>
      </c>
      <c r="J15059" s="267" t="s">
        <v>1614</v>
      </c>
      <c r="O15059" s="267" t="s">
        <v>24</v>
      </c>
      <c r="P15059" s="267" t="s">
        <v>1454</v>
      </c>
      <c r="Q15059" s="267" t="s">
        <v>1445</v>
      </c>
      <c r="S15059" s="267">
        <v>140</v>
      </c>
      <c r="U15059" s="267" t="s">
        <v>1617</v>
      </c>
      <c r="V15059" s="267" t="s">
        <v>13</v>
      </c>
      <c r="W15059" s="267">
        <v>1699258</v>
      </c>
      <c r="X15059" s="267" t="s">
        <v>2547</v>
      </c>
      <c r="Y15059" s="267" t="s">
        <v>1454</v>
      </c>
      <c r="AD15059" s="267" t="s">
        <v>13</v>
      </c>
      <c r="AF15059" s="267" t="s">
        <v>24</v>
      </c>
      <c r="AG15059" s="267" t="s">
        <v>24</v>
      </c>
    </row>
    <row r="15060" spans="3:33">
      <c r="C15060" s="267" t="s">
        <v>2544</v>
      </c>
      <c r="D15060" s="267" t="s">
        <v>727</v>
      </c>
      <c r="E15060" s="267">
        <v>400</v>
      </c>
      <c r="F15060" s="267" t="s">
        <v>1444</v>
      </c>
      <c r="H15060" s="267">
        <v>1</v>
      </c>
      <c r="I15060" s="267" t="s">
        <v>584</v>
      </c>
      <c r="J15060" s="267" t="s">
        <v>1614</v>
      </c>
      <c r="O15060" s="267" t="s">
        <v>24</v>
      </c>
      <c r="P15060" s="267" t="s">
        <v>1454</v>
      </c>
      <c r="Q15060" s="267" t="s">
        <v>1445</v>
      </c>
      <c r="S15060" s="267">
        <v>140</v>
      </c>
      <c r="U15060" s="267" t="s">
        <v>1600</v>
      </c>
      <c r="V15060" s="267" t="s">
        <v>13</v>
      </c>
      <c r="W15060" s="267">
        <v>1699258</v>
      </c>
      <c r="X15060" s="267" t="s">
        <v>1454</v>
      </c>
      <c r="Y15060" s="267" t="s">
        <v>1454</v>
      </c>
      <c r="AD15060" s="267" t="s">
        <v>13</v>
      </c>
      <c r="AF15060" s="267" t="s">
        <v>24</v>
      </c>
      <c r="AG15060" s="267" t="s">
        <v>24</v>
      </c>
    </row>
    <row r="15061" spans="3:33">
      <c r="C15061" s="267" t="s">
        <v>2544</v>
      </c>
      <c r="D15061" s="267" t="s">
        <v>727</v>
      </c>
      <c r="E15061" s="267">
        <v>129</v>
      </c>
      <c r="F15061" s="267" t="s">
        <v>1444</v>
      </c>
      <c r="G15061" s="267" t="s">
        <v>1445</v>
      </c>
      <c r="H15061" s="267">
        <v>1</v>
      </c>
      <c r="I15061" s="267" t="s">
        <v>584</v>
      </c>
      <c r="J15061" s="267" t="s">
        <v>1614</v>
      </c>
      <c r="O15061" s="267" t="s">
        <v>24</v>
      </c>
      <c r="P15061" s="267" t="s">
        <v>1454</v>
      </c>
      <c r="Q15061" s="267" t="s">
        <v>1445</v>
      </c>
      <c r="S15061" s="267">
        <v>140</v>
      </c>
      <c r="T15061" s="267" t="s">
        <v>13</v>
      </c>
      <c r="U15061" s="267" t="s">
        <v>1468</v>
      </c>
      <c r="V15061" s="267" t="s">
        <v>13</v>
      </c>
      <c r="W15061" s="267">
        <v>1699258</v>
      </c>
      <c r="X15061" s="267" t="s">
        <v>2546</v>
      </c>
      <c r="Y15061" s="267" t="s">
        <v>1454</v>
      </c>
      <c r="AD15061" s="267" t="s">
        <v>13</v>
      </c>
      <c r="AF15061" s="267" t="s">
        <v>24</v>
      </c>
      <c r="AG15061" s="267" t="s">
        <v>24</v>
      </c>
    </row>
    <row r="15062" spans="3:33">
      <c r="C15062" s="267" t="s">
        <v>2544</v>
      </c>
      <c r="D15062" s="267" t="s">
        <v>727</v>
      </c>
      <c r="E15062" s="267">
        <v>10634</v>
      </c>
      <c r="F15062" s="267" t="s">
        <v>1444</v>
      </c>
      <c r="G15062" s="267" t="s">
        <v>1445</v>
      </c>
      <c r="H15062" s="267">
        <v>1</v>
      </c>
      <c r="I15062" s="267" t="s">
        <v>584</v>
      </c>
      <c r="J15062" s="267" t="s">
        <v>1614</v>
      </c>
      <c r="O15062" s="267" t="s">
        <v>24</v>
      </c>
      <c r="P15062" s="267" t="s">
        <v>1454</v>
      </c>
      <c r="Q15062" s="267" t="s">
        <v>1445</v>
      </c>
      <c r="S15062" s="267">
        <v>140</v>
      </c>
      <c r="T15062" s="267" t="s">
        <v>13</v>
      </c>
      <c r="U15062" s="267" t="s">
        <v>1473</v>
      </c>
      <c r="V15062" s="267" t="s">
        <v>13</v>
      </c>
      <c r="W15062" s="267">
        <v>1699258</v>
      </c>
      <c r="X15062" s="267" t="s">
        <v>1616</v>
      </c>
      <c r="Y15062" s="267" t="s">
        <v>1454</v>
      </c>
      <c r="AD15062" s="267" t="s">
        <v>13</v>
      </c>
      <c r="AF15062" s="267" t="s">
        <v>24</v>
      </c>
      <c r="AG15062" s="267" t="s">
        <v>24</v>
      </c>
    </row>
    <row r="15063" spans="3:33">
      <c r="C15063" s="267" t="s">
        <v>2544</v>
      </c>
      <c r="D15063" s="267" t="s">
        <v>727</v>
      </c>
      <c r="E15063" s="267">
        <v>3880</v>
      </c>
      <c r="F15063" s="267" t="s">
        <v>1444</v>
      </c>
      <c r="G15063" s="267" t="s">
        <v>1445</v>
      </c>
      <c r="H15063" s="267">
        <v>1</v>
      </c>
      <c r="I15063" s="267" t="s">
        <v>584</v>
      </c>
      <c r="J15063" s="267" t="s">
        <v>1614</v>
      </c>
      <c r="O15063" s="267" t="s">
        <v>24</v>
      </c>
      <c r="P15063" s="267" t="s">
        <v>1454</v>
      </c>
      <c r="Q15063" s="267" t="s">
        <v>1445</v>
      </c>
      <c r="S15063" s="267">
        <v>140</v>
      </c>
      <c r="T15063" s="267" t="s">
        <v>13</v>
      </c>
      <c r="U15063" s="267" t="s">
        <v>1463</v>
      </c>
      <c r="V15063" s="267" t="s">
        <v>13</v>
      </c>
      <c r="W15063" s="267">
        <v>1699258</v>
      </c>
      <c r="X15063" s="267" t="s">
        <v>2545</v>
      </c>
      <c r="Y15063" s="267" t="s">
        <v>1454</v>
      </c>
      <c r="AD15063" s="267" t="s">
        <v>13</v>
      </c>
      <c r="AF15063" s="267" t="s">
        <v>24</v>
      </c>
      <c r="AG15063" s="267" t="s">
        <v>24</v>
      </c>
    </row>
    <row r="15064" spans="3:33">
      <c r="C15064" s="267" t="s">
        <v>2544</v>
      </c>
      <c r="D15064" s="267" t="s">
        <v>727</v>
      </c>
      <c r="E15064" s="267">
        <v>1272</v>
      </c>
      <c r="F15064" s="267" t="s">
        <v>1444</v>
      </c>
      <c r="G15064" s="267" t="s">
        <v>1445</v>
      </c>
      <c r="H15064" s="267">
        <v>1</v>
      </c>
      <c r="I15064" s="267" t="s">
        <v>584</v>
      </c>
      <c r="J15064" s="267" t="s">
        <v>1614</v>
      </c>
      <c r="O15064" s="267" t="s">
        <v>24</v>
      </c>
      <c r="P15064" s="267" t="s">
        <v>1454</v>
      </c>
      <c r="Q15064" s="267" t="s">
        <v>1445</v>
      </c>
      <c r="S15064" s="267">
        <v>140</v>
      </c>
      <c r="T15064" s="267" t="s">
        <v>13</v>
      </c>
      <c r="U15064" s="267" t="s">
        <v>1458</v>
      </c>
      <c r="V15064" s="267" t="s">
        <v>13</v>
      </c>
      <c r="W15064" s="267">
        <v>1699258</v>
      </c>
      <c r="X15064" s="267" t="s">
        <v>1615</v>
      </c>
      <c r="Y15064" s="267" t="s">
        <v>1454</v>
      </c>
      <c r="AD15064" s="267" t="s">
        <v>13</v>
      </c>
      <c r="AF15064" s="267" t="s">
        <v>24</v>
      </c>
      <c r="AG15064" s="267" t="s">
        <v>24</v>
      </c>
    </row>
    <row r="15065" spans="3:33">
      <c r="C15065" s="267" t="s">
        <v>2544</v>
      </c>
      <c r="D15065" s="267" t="s">
        <v>727</v>
      </c>
      <c r="E15065" s="267">
        <v>3877</v>
      </c>
      <c r="F15065" s="267" t="s">
        <v>1444</v>
      </c>
      <c r="H15065" s="267">
        <v>1</v>
      </c>
      <c r="I15065" s="267" t="s">
        <v>584</v>
      </c>
      <c r="J15065" s="267" t="s">
        <v>1614</v>
      </c>
      <c r="P15065" s="267" t="s">
        <v>1454</v>
      </c>
      <c r="Q15065" s="267" t="s">
        <v>1445</v>
      </c>
      <c r="S15065" s="267">
        <v>140</v>
      </c>
      <c r="U15065" s="267" t="s">
        <v>1470</v>
      </c>
      <c r="V15065" s="267" t="s">
        <v>13</v>
      </c>
      <c r="W15065" s="267">
        <v>1699258</v>
      </c>
      <c r="X15065" s="267" t="s">
        <v>2556</v>
      </c>
      <c r="Y15065" s="267" t="s">
        <v>1454</v>
      </c>
      <c r="AF15065" s="267" t="s">
        <v>24</v>
      </c>
      <c r="AG15065" s="267" t="s">
        <v>24</v>
      </c>
    </row>
    <row r="15066" spans="3:33">
      <c r="C15066" s="267" t="s">
        <v>2544</v>
      </c>
      <c r="D15066" s="267" t="s">
        <v>727</v>
      </c>
      <c r="E15066" s="267">
        <v>12114</v>
      </c>
      <c r="F15066" s="267" t="s">
        <v>1444</v>
      </c>
      <c r="G15066" s="267" t="s">
        <v>1445</v>
      </c>
      <c r="H15066" s="267">
        <v>1</v>
      </c>
      <c r="I15066" s="267" t="s">
        <v>584</v>
      </c>
      <c r="J15066" s="267" t="s">
        <v>1614</v>
      </c>
      <c r="O15066" s="267" t="s">
        <v>13</v>
      </c>
      <c r="P15066" s="267" t="s">
        <v>1454</v>
      </c>
      <c r="Q15066" s="267" t="s">
        <v>1445</v>
      </c>
      <c r="S15066" s="267">
        <v>140</v>
      </c>
      <c r="T15066" s="267" t="s">
        <v>24</v>
      </c>
      <c r="U15066" s="267" t="s">
        <v>1609</v>
      </c>
      <c r="V15066" s="267" t="s">
        <v>13</v>
      </c>
      <c r="W15066" s="267">
        <v>1699258</v>
      </c>
      <c r="X15066" s="267" t="s">
        <v>2555</v>
      </c>
      <c r="Y15066" s="267" t="s">
        <v>1454</v>
      </c>
      <c r="AD15066" s="267" t="s">
        <v>24</v>
      </c>
      <c r="AG15066" s="267" t="s">
        <v>24</v>
      </c>
    </row>
    <row r="15067" spans="3:33">
      <c r="C15067" s="267" t="s">
        <v>2544</v>
      </c>
      <c r="D15067" s="267" t="s">
        <v>727</v>
      </c>
      <c r="E15067" s="267">
        <v>1292</v>
      </c>
      <c r="F15067" s="267" t="s">
        <v>1444</v>
      </c>
      <c r="G15067" s="267" t="s">
        <v>1445</v>
      </c>
      <c r="H15067" s="267">
        <v>1</v>
      </c>
      <c r="I15067" s="267" t="s">
        <v>584</v>
      </c>
      <c r="J15067" s="267" t="s">
        <v>1614</v>
      </c>
      <c r="O15067" s="267" t="s">
        <v>13</v>
      </c>
      <c r="P15067" s="267" t="s">
        <v>1454</v>
      </c>
      <c r="Q15067" s="267" t="s">
        <v>1445</v>
      </c>
      <c r="S15067" s="267">
        <v>140</v>
      </c>
      <c r="T15067" s="267" t="s">
        <v>24</v>
      </c>
      <c r="U15067" s="267" t="s">
        <v>2551</v>
      </c>
      <c r="V15067" s="267" t="s">
        <v>13</v>
      </c>
      <c r="W15067" s="267">
        <v>1699258</v>
      </c>
      <c r="X15067" s="267" t="s">
        <v>2554</v>
      </c>
      <c r="Y15067" s="267" t="s">
        <v>1454</v>
      </c>
      <c r="AD15067" s="267" t="s">
        <v>24</v>
      </c>
      <c r="AF15067" s="267" t="s">
        <v>24</v>
      </c>
      <c r="AG15067" s="267" t="s">
        <v>24</v>
      </c>
    </row>
    <row r="15068" spans="3:33">
      <c r="C15068" s="267" t="s">
        <v>2544</v>
      </c>
      <c r="D15068" s="267" t="s">
        <v>727</v>
      </c>
      <c r="E15068" s="267">
        <v>12270</v>
      </c>
      <c r="F15068" s="267" t="s">
        <v>1444</v>
      </c>
      <c r="H15068" s="267">
        <v>1</v>
      </c>
      <c r="I15068" s="267" t="s">
        <v>584</v>
      </c>
      <c r="J15068" s="267" t="s">
        <v>1614</v>
      </c>
      <c r="P15068" s="267" t="s">
        <v>1454</v>
      </c>
      <c r="Q15068" s="267" t="s">
        <v>1445</v>
      </c>
      <c r="S15068" s="267">
        <v>140</v>
      </c>
      <c r="U15068" s="267" t="s">
        <v>2490</v>
      </c>
      <c r="V15068" s="267" t="s">
        <v>13</v>
      </c>
      <c r="W15068" s="267">
        <v>1699258</v>
      </c>
      <c r="X15068" s="267" t="s">
        <v>1454</v>
      </c>
      <c r="Y15068" s="267" t="s">
        <v>1454</v>
      </c>
      <c r="AF15068" s="267" t="s">
        <v>24</v>
      </c>
      <c r="AG15068" s="267" t="s">
        <v>24</v>
      </c>
    </row>
    <row r="15069" spans="3:33">
      <c r="C15069" s="267" t="s">
        <v>2544</v>
      </c>
      <c r="D15069" s="267" t="s">
        <v>727</v>
      </c>
      <c r="E15069" s="267">
        <v>303</v>
      </c>
      <c r="F15069" s="267" t="s">
        <v>1444</v>
      </c>
      <c r="G15069" s="267" t="s">
        <v>1445</v>
      </c>
      <c r="H15069" s="267">
        <v>1</v>
      </c>
      <c r="I15069" s="267" t="s">
        <v>584</v>
      </c>
      <c r="J15069" s="267" t="s">
        <v>1614</v>
      </c>
      <c r="O15069" s="267" t="s">
        <v>24</v>
      </c>
      <c r="P15069" s="267" t="s">
        <v>1454</v>
      </c>
      <c r="Q15069" s="267" t="s">
        <v>1445</v>
      </c>
      <c r="S15069" s="267">
        <v>140</v>
      </c>
      <c r="T15069" s="267" t="s">
        <v>13</v>
      </c>
      <c r="U15069" s="267" t="s">
        <v>1471</v>
      </c>
      <c r="V15069" s="267" t="s">
        <v>13</v>
      </c>
      <c r="W15069" s="267">
        <v>1699258</v>
      </c>
      <c r="X15069" s="267" t="s">
        <v>2553</v>
      </c>
      <c r="Y15069" s="267" t="s">
        <v>1454</v>
      </c>
      <c r="AD15069" s="267" t="s">
        <v>13</v>
      </c>
      <c r="AF15069" s="267" t="s">
        <v>24</v>
      </c>
      <c r="AG15069" s="267" t="s">
        <v>24</v>
      </c>
    </row>
    <row r="15070" spans="3:33">
      <c r="C15070" s="267" t="s">
        <v>2544</v>
      </c>
      <c r="D15070" s="267" t="s">
        <v>727</v>
      </c>
      <c r="E15070" s="267">
        <v>1</v>
      </c>
      <c r="F15070" s="267" t="s">
        <v>1444</v>
      </c>
      <c r="G15070" s="267" t="s">
        <v>1445</v>
      </c>
      <c r="H15070" s="267">
        <v>1</v>
      </c>
      <c r="I15070" s="267" t="s">
        <v>584</v>
      </c>
      <c r="J15070" s="267" t="s">
        <v>1614</v>
      </c>
      <c r="O15070" s="267" t="s">
        <v>13</v>
      </c>
      <c r="P15070" s="267" t="s">
        <v>1454</v>
      </c>
      <c r="Q15070" s="267" t="s">
        <v>1445</v>
      </c>
      <c r="S15070" s="267">
        <v>140</v>
      </c>
      <c r="T15070" s="267" t="s">
        <v>13</v>
      </c>
      <c r="U15070" s="267" t="s">
        <v>1446</v>
      </c>
      <c r="V15070" s="267" t="s">
        <v>24</v>
      </c>
      <c r="W15070" s="267">
        <v>1699258</v>
      </c>
      <c r="X15070" s="267" t="s">
        <v>1454</v>
      </c>
      <c r="Y15070" s="267" t="s">
        <v>1454</v>
      </c>
      <c r="AD15070" s="267" t="s">
        <v>13</v>
      </c>
      <c r="AF15070" s="267" t="s">
        <v>24</v>
      </c>
      <c r="AG15070" s="267" t="s">
        <v>24</v>
      </c>
    </row>
    <row r="15071" spans="3:33">
      <c r="C15071" s="267" t="s">
        <v>2544</v>
      </c>
      <c r="D15071" s="267" t="s">
        <v>727</v>
      </c>
      <c r="E15071" s="267">
        <v>1272</v>
      </c>
      <c r="F15071" s="267" t="s">
        <v>1444</v>
      </c>
      <c r="G15071" s="267" t="s">
        <v>1445</v>
      </c>
      <c r="H15071" s="267">
        <v>1</v>
      </c>
      <c r="I15071" s="267" t="s">
        <v>584</v>
      </c>
      <c r="J15071" s="267" t="s">
        <v>1614</v>
      </c>
      <c r="O15071" s="267" t="s">
        <v>24</v>
      </c>
      <c r="P15071" s="267" t="s">
        <v>1454</v>
      </c>
      <c r="Q15071" s="267" t="s">
        <v>1445</v>
      </c>
      <c r="S15071" s="267">
        <v>140</v>
      </c>
      <c r="T15071" s="267" t="s">
        <v>13</v>
      </c>
      <c r="U15071" s="267" t="s">
        <v>1458</v>
      </c>
      <c r="V15071" s="267" t="s">
        <v>13</v>
      </c>
      <c r="W15071" s="267">
        <v>1699258</v>
      </c>
      <c r="X15071" s="267" t="s">
        <v>1619</v>
      </c>
      <c r="Y15071" s="267" t="s">
        <v>1454</v>
      </c>
      <c r="AD15071" s="267" t="s">
        <v>13</v>
      </c>
      <c r="AF15071" s="267" t="s">
        <v>24</v>
      </c>
      <c r="AG15071" s="267" t="s">
        <v>24</v>
      </c>
    </row>
    <row r="15072" spans="3:33">
      <c r="C15072" s="267" t="s">
        <v>2544</v>
      </c>
      <c r="D15072" s="267" t="s">
        <v>727</v>
      </c>
      <c r="E15072" s="267">
        <v>1292</v>
      </c>
      <c r="F15072" s="267" t="s">
        <v>1444</v>
      </c>
      <c r="G15072" s="267" t="s">
        <v>1461</v>
      </c>
      <c r="H15072" s="267">
        <v>1</v>
      </c>
      <c r="I15072" s="267" t="s">
        <v>584</v>
      </c>
      <c r="J15072" s="267" t="s">
        <v>1614</v>
      </c>
      <c r="O15072" s="267" t="s">
        <v>13</v>
      </c>
      <c r="P15072" s="267" t="s">
        <v>1454</v>
      </c>
      <c r="Q15072" s="267" t="s">
        <v>1445</v>
      </c>
      <c r="S15072" s="267">
        <v>140</v>
      </c>
      <c r="T15072" s="267" t="s">
        <v>24</v>
      </c>
      <c r="U15072" s="267" t="s">
        <v>2551</v>
      </c>
      <c r="V15072" s="267" t="s">
        <v>13</v>
      </c>
      <c r="W15072" s="267">
        <v>1699258</v>
      </c>
      <c r="X15072" s="267" t="s">
        <v>2552</v>
      </c>
      <c r="Y15072" s="267" t="s">
        <v>1454</v>
      </c>
      <c r="AD15072" s="267" t="s">
        <v>24</v>
      </c>
      <c r="AF15072" s="267" t="s">
        <v>24</v>
      </c>
      <c r="AG15072" s="267" t="s">
        <v>24</v>
      </c>
    </row>
    <row r="15073" spans="3:33">
      <c r="C15073" s="267" t="s">
        <v>2544</v>
      </c>
      <c r="D15073" s="267" t="s">
        <v>727</v>
      </c>
      <c r="E15073" s="267">
        <v>409</v>
      </c>
      <c r="F15073" s="267" t="s">
        <v>1444</v>
      </c>
      <c r="H15073" s="267">
        <v>1</v>
      </c>
      <c r="I15073" s="267" t="s">
        <v>584</v>
      </c>
      <c r="J15073" s="267" t="s">
        <v>1614</v>
      </c>
      <c r="O15073" s="267" t="s">
        <v>13</v>
      </c>
      <c r="P15073" s="267" t="s">
        <v>1454</v>
      </c>
      <c r="Q15073" s="267" t="s">
        <v>1445</v>
      </c>
      <c r="S15073" s="267">
        <v>140</v>
      </c>
      <c r="T15073" s="267" t="s">
        <v>24</v>
      </c>
      <c r="U15073" s="267" t="s">
        <v>1469</v>
      </c>
      <c r="V15073" s="267" t="s">
        <v>13</v>
      </c>
      <c r="W15073" s="267">
        <v>1699258</v>
      </c>
      <c r="X15073" s="267">
        <v>50010491</v>
      </c>
      <c r="Y15073" s="267" t="s">
        <v>1454</v>
      </c>
      <c r="AD15073" s="267" t="s">
        <v>24</v>
      </c>
      <c r="AF15073" s="267" t="s">
        <v>24</v>
      </c>
      <c r="AG15073" s="267" t="s">
        <v>24</v>
      </c>
    </row>
    <row r="15074" spans="3:33">
      <c r="C15074" s="267" t="s">
        <v>2544</v>
      </c>
      <c r="D15074" s="267" t="s">
        <v>727</v>
      </c>
      <c r="E15074" s="267">
        <v>2733</v>
      </c>
      <c r="F15074" s="267" t="s">
        <v>1444</v>
      </c>
      <c r="G15074" s="267" t="s">
        <v>1456</v>
      </c>
      <c r="H15074" s="267">
        <v>1</v>
      </c>
      <c r="I15074" s="267" t="s">
        <v>584</v>
      </c>
      <c r="J15074" s="267" t="s">
        <v>1614</v>
      </c>
      <c r="O15074" s="267" t="s">
        <v>13</v>
      </c>
      <c r="P15074" s="267" t="s">
        <v>1454</v>
      </c>
      <c r="Q15074" s="267" t="s">
        <v>1445</v>
      </c>
      <c r="S15074" s="267">
        <v>140</v>
      </c>
      <c r="T15074" s="267" t="s">
        <v>13</v>
      </c>
      <c r="U15074" s="267" t="s">
        <v>1472</v>
      </c>
      <c r="V15074" s="267" t="s">
        <v>13</v>
      </c>
      <c r="W15074" s="267">
        <v>1699258</v>
      </c>
      <c r="X15074" s="267" t="s">
        <v>2550</v>
      </c>
      <c r="Y15074" s="267" t="s">
        <v>1454</v>
      </c>
      <c r="AD15074" s="267" t="s">
        <v>13</v>
      </c>
      <c r="AF15074" s="267" t="s">
        <v>24</v>
      </c>
      <c r="AG15074" s="267" t="s">
        <v>24</v>
      </c>
    </row>
    <row r="15075" spans="3:33">
      <c r="C15075" s="267" t="s">
        <v>2544</v>
      </c>
      <c r="D15075" s="267" t="s">
        <v>727</v>
      </c>
      <c r="E15075" s="267">
        <v>12114</v>
      </c>
      <c r="F15075" s="267" t="s">
        <v>1444</v>
      </c>
      <c r="G15075" s="267" t="s">
        <v>1445</v>
      </c>
      <c r="H15075" s="267">
        <v>1</v>
      </c>
      <c r="I15075" s="267" t="s">
        <v>584</v>
      </c>
      <c r="J15075" s="267" t="s">
        <v>1614</v>
      </c>
      <c r="O15075" s="267" t="s">
        <v>13</v>
      </c>
      <c r="P15075" s="267" t="s">
        <v>1454</v>
      </c>
      <c r="Q15075" s="267" t="s">
        <v>1445</v>
      </c>
      <c r="S15075" s="267">
        <v>140</v>
      </c>
      <c r="T15075" s="267" t="s">
        <v>24</v>
      </c>
      <c r="U15075" s="267" t="s">
        <v>1609</v>
      </c>
      <c r="V15075" s="267" t="s">
        <v>13</v>
      </c>
      <c r="W15075" s="267">
        <v>1699258</v>
      </c>
      <c r="X15075" s="267">
        <v>3757</v>
      </c>
      <c r="Y15075" s="267" t="s">
        <v>1454</v>
      </c>
      <c r="AD15075" s="267" t="s">
        <v>24</v>
      </c>
      <c r="AG15075" s="267" t="s">
        <v>24</v>
      </c>
    </row>
    <row r="15076" spans="3:33">
      <c r="C15076" s="267" t="s">
        <v>2544</v>
      </c>
      <c r="D15076" s="267" t="s">
        <v>727</v>
      </c>
      <c r="E15076" s="267">
        <v>12680</v>
      </c>
      <c r="F15076" s="267" t="s">
        <v>1444</v>
      </c>
      <c r="H15076" s="267">
        <v>1</v>
      </c>
      <c r="I15076" s="267" t="s">
        <v>584</v>
      </c>
      <c r="J15076" s="267" t="s">
        <v>1614</v>
      </c>
      <c r="P15076" s="267" t="s">
        <v>1454</v>
      </c>
      <c r="Q15076" s="267" t="s">
        <v>1445</v>
      </c>
      <c r="S15076" s="267">
        <v>140</v>
      </c>
      <c r="U15076" s="267" t="s">
        <v>1464</v>
      </c>
      <c r="V15076" s="267" t="s">
        <v>13</v>
      </c>
      <c r="W15076" s="267">
        <v>1699258</v>
      </c>
      <c r="X15076" s="267" t="s">
        <v>2549</v>
      </c>
      <c r="Y15076" s="267" t="s">
        <v>1454</v>
      </c>
      <c r="AF15076" s="267" t="s">
        <v>24</v>
      </c>
      <c r="AG15076" s="267" t="s">
        <v>24</v>
      </c>
    </row>
    <row r="15077" spans="3:33">
      <c r="C15077" s="267" t="s">
        <v>2544</v>
      </c>
      <c r="D15077" s="267" t="s">
        <v>727</v>
      </c>
      <c r="E15077" s="267">
        <v>1354</v>
      </c>
      <c r="F15077" s="267" t="s">
        <v>1444</v>
      </c>
      <c r="G15077" s="267" t="s">
        <v>1445</v>
      </c>
      <c r="H15077" s="267">
        <v>1</v>
      </c>
      <c r="I15077" s="267" t="s">
        <v>584</v>
      </c>
      <c r="J15077" s="267" t="s">
        <v>1614</v>
      </c>
      <c r="O15077" s="267" t="s">
        <v>24</v>
      </c>
      <c r="P15077" s="267" t="s">
        <v>1454</v>
      </c>
      <c r="Q15077" s="267" t="s">
        <v>1445</v>
      </c>
      <c r="S15077" s="267">
        <v>140</v>
      </c>
      <c r="T15077" s="267" t="s">
        <v>13</v>
      </c>
      <c r="U15077" s="267" t="s">
        <v>1451</v>
      </c>
      <c r="V15077" s="267" t="s">
        <v>13</v>
      </c>
      <c r="W15077" s="267">
        <v>1699258</v>
      </c>
      <c r="X15077" s="267" t="s">
        <v>1618</v>
      </c>
      <c r="Y15077" s="267" t="s">
        <v>1454</v>
      </c>
      <c r="AD15077" s="267" t="s">
        <v>13</v>
      </c>
      <c r="AF15077" s="267" t="s">
        <v>24</v>
      </c>
      <c r="AG15077" s="267" t="s">
        <v>24</v>
      </c>
    </row>
    <row r="15078" spans="3:33">
      <c r="C15078" s="267" t="s">
        <v>2544</v>
      </c>
      <c r="D15078" s="267" t="s">
        <v>727</v>
      </c>
      <c r="E15078" s="267">
        <v>3942</v>
      </c>
      <c r="F15078" s="267" t="s">
        <v>1444</v>
      </c>
      <c r="H15078" s="267">
        <v>1</v>
      </c>
      <c r="I15078" s="267" t="s">
        <v>584</v>
      </c>
      <c r="J15078" s="267" t="s">
        <v>1614</v>
      </c>
      <c r="O15078" s="267" t="s">
        <v>24</v>
      </c>
      <c r="P15078" s="267" t="s">
        <v>1454</v>
      </c>
      <c r="Q15078" s="267" t="s">
        <v>1445</v>
      </c>
      <c r="S15078" s="267">
        <v>140</v>
      </c>
      <c r="U15078" s="267" t="s">
        <v>2548</v>
      </c>
      <c r="V15078" s="267" t="s">
        <v>13</v>
      </c>
      <c r="W15078" s="267">
        <v>1699258</v>
      </c>
      <c r="X15078" s="267" t="s">
        <v>2547</v>
      </c>
      <c r="Y15078" s="267" t="s">
        <v>1454</v>
      </c>
      <c r="AD15078" s="267" t="s">
        <v>13</v>
      </c>
      <c r="AF15078" s="267" t="s">
        <v>24</v>
      </c>
      <c r="AG15078" s="267" t="s">
        <v>24</v>
      </c>
    </row>
    <row r="15079" spans="3:33">
      <c r="C15079" s="267" t="s">
        <v>2544</v>
      </c>
      <c r="D15079" s="267" t="s">
        <v>727</v>
      </c>
      <c r="E15079" s="267">
        <v>290</v>
      </c>
      <c r="F15079" s="267" t="s">
        <v>1444</v>
      </c>
      <c r="H15079" s="267">
        <v>1</v>
      </c>
      <c r="I15079" s="267" t="s">
        <v>584</v>
      </c>
      <c r="J15079" s="267" t="s">
        <v>1614</v>
      </c>
      <c r="O15079" s="267" t="s">
        <v>24</v>
      </c>
      <c r="P15079" s="267" t="s">
        <v>1454</v>
      </c>
      <c r="Q15079" s="267" t="s">
        <v>1445</v>
      </c>
      <c r="S15079" s="267">
        <v>140</v>
      </c>
      <c r="U15079" s="267" t="s">
        <v>1595</v>
      </c>
      <c r="V15079" s="267" t="s">
        <v>13</v>
      </c>
      <c r="W15079" s="267">
        <v>1699258</v>
      </c>
      <c r="X15079" s="267" t="s">
        <v>1454</v>
      </c>
      <c r="Y15079" s="267" t="s">
        <v>1454</v>
      </c>
      <c r="AD15079" s="267" t="s">
        <v>13</v>
      </c>
      <c r="AF15079" s="267" t="s">
        <v>24</v>
      </c>
      <c r="AG15079" s="267" t="s">
        <v>24</v>
      </c>
    </row>
    <row r="15080" spans="3:33">
      <c r="C15080" s="267" t="s">
        <v>2544</v>
      </c>
      <c r="D15080" s="267" t="s">
        <v>727</v>
      </c>
      <c r="E15080" s="267">
        <v>3315</v>
      </c>
      <c r="F15080" s="267" t="s">
        <v>1444</v>
      </c>
      <c r="H15080" s="267">
        <v>1</v>
      </c>
      <c r="I15080" s="267" t="s">
        <v>584</v>
      </c>
      <c r="J15080" s="267" t="s">
        <v>1614</v>
      </c>
      <c r="O15080" s="267" t="s">
        <v>24</v>
      </c>
      <c r="P15080" s="267" t="s">
        <v>1454</v>
      </c>
      <c r="Q15080" s="267" t="s">
        <v>1445</v>
      </c>
      <c r="S15080" s="267">
        <v>140</v>
      </c>
      <c r="U15080" s="267" t="s">
        <v>1617</v>
      </c>
      <c r="V15080" s="267" t="s">
        <v>13</v>
      </c>
      <c r="W15080" s="267">
        <v>1699258</v>
      </c>
      <c r="X15080" s="267" t="s">
        <v>2547</v>
      </c>
      <c r="Y15080" s="267" t="s">
        <v>1454</v>
      </c>
      <c r="AD15080" s="267" t="s">
        <v>13</v>
      </c>
      <c r="AF15080" s="267" t="s">
        <v>24</v>
      </c>
      <c r="AG15080" s="267" t="s">
        <v>24</v>
      </c>
    </row>
    <row r="15081" spans="3:33">
      <c r="C15081" s="267" t="s">
        <v>2544</v>
      </c>
      <c r="D15081" s="267" t="s">
        <v>727</v>
      </c>
      <c r="E15081" s="267">
        <v>400</v>
      </c>
      <c r="F15081" s="267" t="s">
        <v>1444</v>
      </c>
      <c r="H15081" s="267">
        <v>1</v>
      </c>
      <c r="I15081" s="267" t="s">
        <v>584</v>
      </c>
      <c r="J15081" s="267" t="s">
        <v>1614</v>
      </c>
      <c r="O15081" s="267" t="s">
        <v>24</v>
      </c>
      <c r="P15081" s="267" t="s">
        <v>1454</v>
      </c>
      <c r="Q15081" s="267" t="s">
        <v>1445</v>
      </c>
      <c r="S15081" s="267">
        <v>140</v>
      </c>
      <c r="U15081" s="267" t="s">
        <v>1600</v>
      </c>
      <c r="V15081" s="267" t="s">
        <v>13</v>
      </c>
      <c r="W15081" s="267">
        <v>1699258</v>
      </c>
      <c r="X15081" s="267" t="s">
        <v>1454</v>
      </c>
      <c r="Y15081" s="267" t="s">
        <v>1454</v>
      </c>
      <c r="AD15081" s="267" t="s">
        <v>13</v>
      </c>
      <c r="AF15081" s="267" t="s">
        <v>24</v>
      </c>
      <c r="AG15081" s="267" t="s">
        <v>24</v>
      </c>
    </row>
    <row r="15082" spans="3:33">
      <c r="C15082" s="267" t="s">
        <v>2544</v>
      </c>
      <c r="D15082" s="267" t="s">
        <v>727</v>
      </c>
      <c r="E15082" s="267">
        <v>129</v>
      </c>
      <c r="F15082" s="267" t="s">
        <v>1444</v>
      </c>
      <c r="G15082" s="267" t="s">
        <v>1445</v>
      </c>
      <c r="H15082" s="267">
        <v>1</v>
      </c>
      <c r="I15082" s="267" t="s">
        <v>584</v>
      </c>
      <c r="J15082" s="267" t="s">
        <v>1614</v>
      </c>
      <c r="O15082" s="267" t="s">
        <v>24</v>
      </c>
      <c r="P15082" s="267" t="s">
        <v>1454</v>
      </c>
      <c r="Q15082" s="267" t="s">
        <v>1445</v>
      </c>
      <c r="S15082" s="267">
        <v>140</v>
      </c>
      <c r="T15082" s="267" t="s">
        <v>13</v>
      </c>
      <c r="U15082" s="267" t="s">
        <v>1468</v>
      </c>
      <c r="V15082" s="267" t="s">
        <v>13</v>
      </c>
      <c r="W15082" s="267">
        <v>1699258</v>
      </c>
      <c r="X15082" s="267" t="s">
        <v>2546</v>
      </c>
      <c r="Y15082" s="267" t="s">
        <v>1454</v>
      </c>
      <c r="AD15082" s="267" t="s">
        <v>13</v>
      </c>
      <c r="AF15082" s="267" t="s">
        <v>24</v>
      </c>
      <c r="AG15082" s="267" t="s">
        <v>24</v>
      </c>
    </row>
    <row r="15083" spans="3:33">
      <c r="C15083" s="267" t="s">
        <v>2544</v>
      </c>
      <c r="D15083" s="267" t="s">
        <v>727</v>
      </c>
      <c r="E15083" s="267">
        <v>10634</v>
      </c>
      <c r="F15083" s="267" t="s">
        <v>1444</v>
      </c>
      <c r="G15083" s="267" t="s">
        <v>1445</v>
      </c>
      <c r="H15083" s="267">
        <v>1</v>
      </c>
      <c r="I15083" s="267" t="s">
        <v>584</v>
      </c>
      <c r="J15083" s="267" t="s">
        <v>1614</v>
      </c>
      <c r="O15083" s="267" t="s">
        <v>24</v>
      </c>
      <c r="P15083" s="267" t="s">
        <v>1454</v>
      </c>
      <c r="Q15083" s="267" t="s">
        <v>1445</v>
      </c>
      <c r="S15083" s="267">
        <v>140</v>
      </c>
      <c r="T15083" s="267" t="s">
        <v>13</v>
      </c>
      <c r="U15083" s="267" t="s">
        <v>1473</v>
      </c>
      <c r="V15083" s="267" t="s">
        <v>13</v>
      </c>
      <c r="W15083" s="267">
        <v>1699258</v>
      </c>
      <c r="X15083" s="267" t="s">
        <v>1616</v>
      </c>
      <c r="Y15083" s="267" t="s">
        <v>1454</v>
      </c>
      <c r="AD15083" s="267" t="s">
        <v>13</v>
      </c>
      <c r="AF15083" s="267" t="s">
        <v>24</v>
      </c>
      <c r="AG15083" s="267" t="s">
        <v>24</v>
      </c>
    </row>
    <row r="15084" spans="3:33">
      <c r="C15084" s="267" t="s">
        <v>2544</v>
      </c>
      <c r="D15084" s="267" t="s">
        <v>727</v>
      </c>
      <c r="E15084" s="267">
        <v>3880</v>
      </c>
      <c r="F15084" s="267" t="s">
        <v>1444</v>
      </c>
      <c r="G15084" s="267" t="s">
        <v>1445</v>
      </c>
      <c r="H15084" s="267">
        <v>1</v>
      </c>
      <c r="I15084" s="267" t="s">
        <v>584</v>
      </c>
      <c r="J15084" s="267" t="s">
        <v>1614</v>
      </c>
      <c r="O15084" s="267" t="s">
        <v>24</v>
      </c>
      <c r="P15084" s="267" t="s">
        <v>1454</v>
      </c>
      <c r="Q15084" s="267" t="s">
        <v>1445</v>
      </c>
      <c r="S15084" s="267">
        <v>140</v>
      </c>
      <c r="T15084" s="267" t="s">
        <v>13</v>
      </c>
      <c r="U15084" s="267" t="s">
        <v>1463</v>
      </c>
      <c r="V15084" s="267" t="s">
        <v>13</v>
      </c>
      <c r="W15084" s="267">
        <v>1699258</v>
      </c>
      <c r="X15084" s="267" t="s">
        <v>2545</v>
      </c>
      <c r="Y15084" s="267" t="s">
        <v>1454</v>
      </c>
      <c r="AD15084" s="267" t="s">
        <v>13</v>
      </c>
      <c r="AF15084" s="267" t="s">
        <v>24</v>
      </c>
      <c r="AG15084" s="267" t="s">
        <v>24</v>
      </c>
    </row>
    <row r="15085" spans="3:33">
      <c r="C15085" s="267" t="s">
        <v>2544</v>
      </c>
      <c r="D15085" s="267" t="s">
        <v>727</v>
      </c>
      <c r="E15085" s="267">
        <v>1272</v>
      </c>
      <c r="F15085" s="267" t="s">
        <v>1444</v>
      </c>
      <c r="G15085" s="267" t="s">
        <v>1445</v>
      </c>
      <c r="H15085" s="267">
        <v>1</v>
      </c>
      <c r="I15085" s="267" t="s">
        <v>584</v>
      </c>
      <c r="J15085" s="267" t="s">
        <v>1614</v>
      </c>
      <c r="O15085" s="267" t="s">
        <v>24</v>
      </c>
      <c r="P15085" s="267" t="s">
        <v>1454</v>
      </c>
      <c r="Q15085" s="267" t="s">
        <v>1445</v>
      </c>
      <c r="S15085" s="267">
        <v>140</v>
      </c>
      <c r="T15085" s="267" t="s">
        <v>13</v>
      </c>
      <c r="U15085" s="267" t="s">
        <v>1458</v>
      </c>
      <c r="V15085" s="267" t="s">
        <v>13</v>
      </c>
      <c r="W15085" s="267">
        <v>1699258</v>
      </c>
      <c r="X15085" s="267" t="s">
        <v>1615</v>
      </c>
      <c r="Y15085" s="267" t="s">
        <v>1454</v>
      </c>
      <c r="AD15085" s="267" t="s">
        <v>13</v>
      </c>
      <c r="AF15085" s="267" t="s">
        <v>24</v>
      </c>
      <c r="AG15085" s="267" t="s">
        <v>24</v>
      </c>
    </row>
    <row r="15086" spans="3:33">
      <c r="C15086" s="267" t="s">
        <v>2544</v>
      </c>
      <c r="D15086" s="267" t="s">
        <v>727</v>
      </c>
      <c r="E15086" s="267">
        <v>3877</v>
      </c>
      <c r="F15086" s="267" t="s">
        <v>1444</v>
      </c>
      <c r="H15086" s="267">
        <v>1</v>
      </c>
      <c r="I15086" s="267" t="s">
        <v>584</v>
      </c>
      <c r="J15086" s="267" t="s">
        <v>1614</v>
      </c>
      <c r="P15086" s="267" t="s">
        <v>1454</v>
      </c>
      <c r="Q15086" s="267" t="s">
        <v>1445</v>
      </c>
      <c r="S15086" s="267">
        <v>140</v>
      </c>
      <c r="U15086" s="267" t="s">
        <v>1470</v>
      </c>
      <c r="V15086" s="267" t="s">
        <v>13</v>
      </c>
      <c r="W15086" s="267">
        <v>1699258</v>
      </c>
      <c r="X15086" s="267" t="s">
        <v>2556</v>
      </c>
      <c r="Y15086" s="267" t="s">
        <v>1454</v>
      </c>
      <c r="AF15086" s="267" t="s">
        <v>24</v>
      </c>
      <c r="AG15086" s="267" t="s">
        <v>24</v>
      </c>
    </row>
    <row r="15087" spans="3:33">
      <c r="C15087" s="267" t="s">
        <v>2544</v>
      </c>
      <c r="D15087" s="267" t="s">
        <v>727</v>
      </c>
      <c r="E15087" s="267">
        <v>12114</v>
      </c>
      <c r="F15087" s="267" t="s">
        <v>1444</v>
      </c>
      <c r="G15087" s="267" t="s">
        <v>1445</v>
      </c>
      <c r="H15087" s="267">
        <v>1</v>
      </c>
      <c r="I15087" s="267" t="s">
        <v>584</v>
      </c>
      <c r="J15087" s="267" t="s">
        <v>1614</v>
      </c>
      <c r="O15087" s="267" t="s">
        <v>13</v>
      </c>
      <c r="P15087" s="267" t="s">
        <v>1454</v>
      </c>
      <c r="Q15087" s="267" t="s">
        <v>1445</v>
      </c>
      <c r="S15087" s="267">
        <v>140</v>
      </c>
      <c r="T15087" s="267" t="s">
        <v>24</v>
      </c>
      <c r="U15087" s="267" t="s">
        <v>1609</v>
      </c>
      <c r="V15087" s="267" t="s">
        <v>13</v>
      </c>
      <c r="W15087" s="267">
        <v>1699258</v>
      </c>
      <c r="X15087" s="267" t="s">
        <v>2555</v>
      </c>
      <c r="Y15087" s="267" t="s">
        <v>1454</v>
      </c>
      <c r="AD15087" s="267" t="s">
        <v>24</v>
      </c>
      <c r="AG15087" s="267" t="s">
        <v>24</v>
      </c>
    </row>
    <row r="15088" spans="3:33">
      <c r="C15088" s="267" t="s">
        <v>2544</v>
      </c>
      <c r="D15088" s="267" t="s">
        <v>727</v>
      </c>
      <c r="E15088" s="267">
        <v>1292</v>
      </c>
      <c r="F15088" s="267" t="s">
        <v>1444</v>
      </c>
      <c r="G15088" s="267" t="s">
        <v>1445</v>
      </c>
      <c r="H15088" s="267">
        <v>1</v>
      </c>
      <c r="I15088" s="267" t="s">
        <v>584</v>
      </c>
      <c r="J15088" s="267" t="s">
        <v>1614</v>
      </c>
      <c r="O15088" s="267" t="s">
        <v>13</v>
      </c>
      <c r="P15088" s="267" t="s">
        <v>1454</v>
      </c>
      <c r="Q15088" s="267" t="s">
        <v>1445</v>
      </c>
      <c r="S15088" s="267">
        <v>140</v>
      </c>
      <c r="T15088" s="267" t="s">
        <v>24</v>
      </c>
      <c r="U15088" s="267" t="s">
        <v>2551</v>
      </c>
      <c r="V15088" s="267" t="s">
        <v>13</v>
      </c>
      <c r="W15088" s="267">
        <v>1699258</v>
      </c>
      <c r="X15088" s="267" t="s">
        <v>2554</v>
      </c>
      <c r="Y15088" s="267" t="s">
        <v>1454</v>
      </c>
      <c r="AD15088" s="267" t="s">
        <v>24</v>
      </c>
      <c r="AF15088" s="267" t="s">
        <v>24</v>
      </c>
      <c r="AG15088" s="267" t="s">
        <v>24</v>
      </c>
    </row>
    <row r="15089" spans="3:33">
      <c r="C15089" s="267" t="s">
        <v>2544</v>
      </c>
      <c r="D15089" s="267" t="s">
        <v>727</v>
      </c>
      <c r="E15089" s="267">
        <v>12270</v>
      </c>
      <c r="F15089" s="267" t="s">
        <v>1444</v>
      </c>
      <c r="H15089" s="267">
        <v>1</v>
      </c>
      <c r="I15089" s="267" t="s">
        <v>584</v>
      </c>
      <c r="J15089" s="267" t="s">
        <v>1614</v>
      </c>
      <c r="P15089" s="267" t="s">
        <v>1454</v>
      </c>
      <c r="Q15089" s="267" t="s">
        <v>1445</v>
      </c>
      <c r="S15089" s="267">
        <v>140</v>
      </c>
      <c r="U15089" s="267" t="s">
        <v>2490</v>
      </c>
      <c r="V15089" s="267" t="s">
        <v>13</v>
      </c>
      <c r="W15089" s="267">
        <v>1699258</v>
      </c>
      <c r="X15089" s="267" t="s">
        <v>1454</v>
      </c>
      <c r="Y15089" s="267" t="s">
        <v>1454</v>
      </c>
      <c r="AF15089" s="267" t="s">
        <v>24</v>
      </c>
      <c r="AG15089" s="267" t="s">
        <v>24</v>
      </c>
    </row>
    <row r="15090" spans="3:33">
      <c r="C15090" s="267" t="s">
        <v>2544</v>
      </c>
      <c r="D15090" s="267" t="s">
        <v>727</v>
      </c>
      <c r="E15090" s="267">
        <v>303</v>
      </c>
      <c r="F15090" s="267" t="s">
        <v>1444</v>
      </c>
      <c r="G15090" s="267" t="s">
        <v>1445</v>
      </c>
      <c r="H15090" s="267">
        <v>1</v>
      </c>
      <c r="I15090" s="267" t="s">
        <v>584</v>
      </c>
      <c r="J15090" s="267" t="s">
        <v>1614</v>
      </c>
      <c r="O15090" s="267" t="s">
        <v>24</v>
      </c>
      <c r="P15090" s="267" t="s">
        <v>1454</v>
      </c>
      <c r="Q15090" s="267" t="s">
        <v>1445</v>
      </c>
      <c r="S15090" s="267">
        <v>140</v>
      </c>
      <c r="T15090" s="267" t="s">
        <v>13</v>
      </c>
      <c r="U15090" s="267" t="s">
        <v>1471</v>
      </c>
      <c r="V15090" s="267" t="s">
        <v>13</v>
      </c>
      <c r="W15090" s="267">
        <v>1699258</v>
      </c>
      <c r="X15090" s="267" t="s">
        <v>2553</v>
      </c>
      <c r="Y15090" s="267" t="s">
        <v>1454</v>
      </c>
      <c r="AD15090" s="267" t="s">
        <v>13</v>
      </c>
      <c r="AF15090" s="267" t="s">
        <v>24</v>
      </c>
      <c r="AG15090" s="267" t="s">
        <v>24</v>
      </c>
    </row>
    <row r="15091" spans="3:33">
      <c r="C15091" s="267" t="s">
        <v>2544</v>
      </c>
      <c r="D15091" s="267" t="s">
        <v>727</v>
      </c>
      <c r="E15091" s="267">
        <v>1</v>
      </c>
      <c r="F15091" s="267" t="s">
        <v>1444</v>
      </c>
      <c r="G15091" s="267" t="s">
        <v>1445</v>
      </c>
      <c r="H15091" s="267">
        <v>1</v>
      </c>
      <c r="I15091" s="267" t="s">
        <v>584</v>
      </c>
      <c r="J15091" s="267" t="s">
        <v>1614</v>
      </c>
      <c r="O15091" s="267" t="s">
        <v>13</v>
      </c>
      <c r="P15091" s="267" t="s">
        <v>1454</v>
      </c>
      <c r="Q15091" s="267" t="s">
        <v>1445</v>
      </c>
      <c r="S15091" s="267">
        <v>140</v>
      </c>
      <c r="T15091" s="267" t="s">
        <v>13</v>
      </c>
      <c r="U15091" s="267" t="s">
        <v>1446</v>
      </c>
      <c r="V15091" s="267" t="s">
        <v>24</v>
      </c>
      <c r="W15091" s="267">
        <v>1699258</v>
      </c>
      <c r="X15091" s="267" t="s">
        <v>1454</v>
      </c>
      <c r="Y15091" s="267" t="s">
        <v>1454</v>
      </c>
      <c r="AD15091" s="267" t="s">
        <v>13</v>
      </c>
      <c r="AF15091" s="267" t="s">
        <v>24</v>
      </c>
      <c r="AG15091" s="267" t="s">
        <v>24</v>
      </c>
    </row>
    <row r="15092" spans="3:33">
      <c r="C15092" s="267" t="s">
        <v>2544</v>
      </c>
      <c r="D15092" s="267" t="s">
        <v>727</v>
      </c>
      <c r="E15092" s="267">
        <v>1272</v>
      </c>
      <c r="F15092" s="267" t="s">
        <v>1444</v>
      </c>
      <c r="G15092" s="267" t="s">
        <v>1445</v>
      </c>
      <c r="H15092" s="267">
        <v>1</v>
      </c>
      <c r="I15092" s="267" t="s">
        <v>584</v>
      </c>
      <c r="J15092" s="267" t="s">
        <v>1614</v>
      </c>
      <c r="O15092" s="267" t="s">
        <v>24</v>
      </c>
      <c r="P15092" s="267" t="s">
        <v>1454</v>
      </c>
      <c r="Q15092" s="267" t="s">
        <v>1445</v>
      </c>
      <c r="S15092" s="267">
        <v>140</v>
      </c>
      <c r="T15092" s="267" t="s">
        <v>13</v>
      </c>
      <c r="U15092" s="267" t="s">
        <v>1458</v>
      </c>
      <c r="V15092" s="267" t="s">
        <v>13</v>
      </c>
      <c r="W15092" s="267">
        <v>1699258</v>
      </c>
      <c r="X15092" s="267" t="s">
        <v>1619</v>
      </c>
      <c r="Y15092" s="267" t="s">
        <v>1454</v>
      </c>
      <c r="AD15092" s="267" t="s">
        <v>13</v>
      </c>
      <c r="AF15092" s="267" t="s">
        <v>24</v>
      </c>
      <c r="AG15092" s="267" t="s">
        <v>24</v>
      </c>
    </row>
    <row r="15093" spans="3:33">
      <c r="C15093" s="267" t="s">
        <v>2544</v>
      </c>
      <c r="D15093" s="267" t="s">
        <v>727</v>
      </c>
      <c r="E15093" s="267">
        <v>1292</v>
      </c>
      <c r="F15093" s="267" t="s">
        <v>1444</v>
      </c>
      <c r="G15093" s="267" t="s">
        <v>1461</v>
      </c>
      <c r="H15093" s="267">
        <v>1</v>
      </c>
      <c r="I15093" s="267" t="s">
        <v>584</v>
      </c>
      <c r="J15093" s="267" t="s">
        <v>1614</v>
      </c>
      <c r="O15093" s="267" t="s">
        <v>13</v>
      </c>
      <c r="P15093" s="267" t="s">
        <v>1454</v>
      </c>
      <c r="Q15093" s="267" t="s">
        <v>1445</v>
      </c>
      <c r="S15093" s="267">
        <v>140</v>
      </c>
      <c r="T15093" s="267" t="s">
        <v>24</v>
      </c>
      <c r="U15093" s="267" t="s">
        <v>2551</v>
      </c>
      <c r="V15093" s="267" t="s">
        <v>13</v>
      </c>
      <c r="W15093" s="267">
        <v>1699258</v>
      </c>
      <c r="X15093" s="267" t="s">
        <v>2552</v>
      </c>
      <c r="Y15093" s="267" t="s">
        <v>1454</v>
      </c>
      <c r="AD15093" s="267" t="s">
        <v>24</v>
      </c>
      <c r="AF15093" s="267" t="s">
        <v>24</v>
      </c>
      <c r="AG15093" s="267" t="s">
        <v>24</v>
      </c>
    </row>
    <row r="15094" spans="3:33">
      <c r="C15094" s="267" t="s">
        <v>2544</v>
      </c>
      <c r="D15094" s="267" t="s">
        <v>727</v>
      </c>
      <c r="E15094" s="267">
        <v>409</v>
      </c>
      <c r="F15094" s="267" t="s">
        <v>1444</v>
      </c>
      <c r="H15094" s="267">
        <v>1</v>
      </c>
      <c r="I15094" s="267" t="s">
        <v>584</v>
      </c>
      <c r="J15094" s="267" t="s">
        <v>1614</v>
      </c>
      <c r="O15094" s="267" t="s">
        <v>13</v>
      </c>
      <c r="P15094" s="267" t="s">
        <v>1454</v>
      </c>
      <c r="Q15094" s="267" t="s">
        <v>1445</v>
      </c>
      <c r="S15094" s="267">
        <v>140</v>
      </c>
      <c r="T15094" s="267" t="s">
        <v>24</v>
      </c>
      <c r="U15094" s="267" t="s">
        <v>1469</v>
      </c>
      <c r="V15094" s="267" t="s">
        <v>13</v>
      </c>
      <c r="W15094" s="267">
        <v>1699258</v>
      </c>
      <c r="X15094" s="267">
        <v>50010491</v>
      </c>
      <c r="Y15094" s="267" t="s">
        <v>1454</v>
      </c>
      <c r="AD15094" s="267" t="s">
        <v>24</v>
      </c>
      <c r="AF15094" s="267" t="s">
        <v>24</v>
      </c>
      <c r="AG15094" s="267" t="s">
        <v>24</v>
      </c>
    </row>
    <row r="15095" spans="3:33">
      <c r="C15095" s="267" t="s">
        <v>2544</v>
      </c>
      <c r="D15095" s="267" t="s">
        <v>727</v>
      </c>
      <c r="E15095" s="267">
        <v>2733</v>
      </c>
      <c r="F15095" s="267" t="s">
        <v>1444</v>
      </c>
      <c r="G15095" s="267" t="s">
        <v>1456</v>
      </c>
      <c r="H15095" s="267">
        <v>1</v>
      </c>
      <c r="I15095" s="267" t="s">
        <v>584</v>
      </c>
      <c r="J15095" s="267" t="s">
        <v>1614</v>
      </c>
      <c r="O15095" s="267" t="s">
        <v>13</v>
      </c>
      <c r="P15095" s="267" t="s">
        <v>1454</v>
      </c>
      <c r="Q15095" s="267" t="s">
        <v>1445</v>
      </c>
      <c r="S15095" s="267">
        <v>140</v>
      </c>
      <c r="T15095" s="267" t="s">
        <v>13</v>
      </c>
      <c r="U15095" s="267" t="s">
        <v>1472</v>
      </c>
      <c r="V15095" s="267" t="s">
        <v>13</v>
      </c>
      <c r="W15095" s="267">
        <v>1699258</v>
      </c>
      <c r="X15095" s="267" t="s">
        <v>2550</v>
      </c>
      <c r="Y15095" s="267" t="s">
        <v>1454</v>
      </c>
      <c r="AD15095" s="267" t="s">
        <v>13</v>
      </c>
      <c r="AF15095" s="267" t="s">
        <v>24</v>
      </c>
      <c r="AG15095" s="267" t="s">
        <v>24</v>
      </c>
    </row>
    <row r="15096" spans="3:33">
      <c r="C15096" s="267" t="s">
        <v>2544</v>
      </c>
      <c r="D15096" s="267" t="s">
        <v>727</v>
      </c>
      <c r="E15096" s="267">
        <v>12114</v>
      </c>
      <c r="F15096" s="267" t="s">
        <v>1444</v>
      </c>
      <c r="G15096" s="267" t="s">
        <v>1445</v>
      </c>
      <c r="H15096" s="267">
        <v>1</v>
      </c>
      <c r="I15096" s="267" t="s">
        <v>584</v>
      </c>
      <c r="J15096" s="267" t="s">
        <v>1614</v>
      </c>
      <c r="O15096" s="267" t="s">
        <v>13</v>
      </c>
      <c r="P15096" s="267" t="s">
        <v>1454</v>
      </c>
      <c r="Q15096" s="267" t="s">
        <v>1445</v>
      </c>
      <c r="S15096" s="267">
        <v>140</v>
      </c>
      <c r="T15096" s="267" t="s">
        <v>24</v>
      </c>
      <c r="U15096" s="267" t="s">
        <v>1609</v>
      </c>
      <c r="V15096" s="267" t="s">
        <v>13</v>
      </c>
      <c r="W15096" s="267">
        <v>1699258</v>
      </c>
      <c r="X15096" s="267">
        <v>3757</v>
      </c>
      <c r="Y15096" s="267" t="s">
        <v>1454</v>
      </c>
      <c r="AD15096" s="267" t="s">
        <v>24</v>
      </c>
      <c r="AG15096" s="267" t="s">
        <v>24</v>
      </c>
    </row>
    <row r="15097" spans="3:33">
      <c r="C15097" s="267" t="s">
        <v>2544</v>
      </c>
      <c r="D15097" s="267" t="s">
        <v>727</v>
      </c>
      <c r="E15097" s="267">
        <v>12680</v>
      </c>
      <c r="F15097" s="267" t="s">
        <v>1444</v>
      </c>
      <c r="H15097" s="267">
        <v>1</v>
      </c>
      <c r="I15097" s="267" t="s">
        <v>584</v>
      </c>
      <c r="J15097" s="267" t="s">
        <v>1614</v>
      </c>
      <c r="P15097" s="267" t="s">
        <v>1454</v>
      </c>
      <c r="Q15097" s="267" t="s">
        <v>1445</v>
      </c>
      <c r="S15097" s="267">
        <v>140</v>
      </c>
      <c r="U15097" s="267" t="s">
        <v>1464</v>
      </c>
      <c r="V15097" s="267" t="s">
        <v>13</v>
      </c>
      <c r="W15097" s="267">
        <v>1699258</v>
      </c>
      <c r="X15097" s="267" t="s">
        <v>2549</v>
      </c>
      <c r="Y15097" s="267" t="s">
        <v>1454</v>
      </c>
      <c r="AF15097" s="267" t="s">
        <v>24</v>
      </c>
      <c r="AG15097" s="267" t="s">
        <v>24</v>
      </c>
    </row>
    <row r="15098" spans="3:33">
      <c r="C15098" s="267" t="s">
        <v>2544</v>
      </c>
      <c r="D15098" s="267" t="s">
        <v>727</v>
      </c>
      <c r="E15098" s="267">
        <v>1354</v>
      </c>
      <c r="F15098" s="267" t="s">
        <v>1444</v>
      </c>
      <c r="G15098" s="267" t="s">
        <v>1445</v>
      </c>
      <c r="H15098" s="267">
        <v>1</v>
      </c>
      <c r="I15098" s="267" t="s">
        <v>584</v>
      </c>
      <c r="J15098" s="267" t="s">
        <v>1614</v>
      </c>
      <c r="O15098" s="267" t="s">
        <v>24</v>
      </c>
      <c r="P15098" s="267" t="s">
        <v>1454</v>
      </c>
      <c r="Q15098" s="267" t="s">
        <v>1445</v>
      </c>
      <c r="S15098" s="267">
        <v>140</v>
      </c>
      <c r="T15098" s="267" t="s">
        <v>13</v>
      </c>
      <c r="U15098" s="267" t="s">
        <v>1451</v>
      </c>
      <c r="V15098" s="267" t="s">
        <v>13</v>
      </c>
      <c r="W15098" s="267">
        <v>1699258</v>
      </c>
      <c r="X15098" s="267" t="s">
        <v>1618</v>
      </c>
      <c r="Y15098" s="267" t="s">
        <v>1454</v>
      </c>
      <c r="AD15098" s="267" t="s">
        <v>13</v>
      </c>
      <c r="AF15098" s="267" t="s">
        <v>24</v>
      </c>
      <c r="AG15098" s="267" t="s">
        <v>24</v>
      </c>
    </row>
    <row r="15099" spans="3:33">
      <c r="C15099" s="267" t="s">
        <v>2544</v>
      </c>
      <c r="D15099" s="267" t="s">
        <v>727</v>
      </c>
      <c r="E15099" s="267">
        <v>3942</v>
      </c>
      <c r="F15099" s="267" t="s">
        <v>1444</v>
      </c>
      <c r="H15099" s="267">
        <v>1</v>
      </c>
      <c r="I15099" s="267" t="s">
        <v>584</v>
      </c>
      <c r="J15099" s="267" t="s">
        <v>1614</v>
      </c>
      <c r="O15099" s="267" t="s">
        <v>24</v>
      </c>
      <c r="P15099" s="267" t="s">
        <v>1454</v>
      </c>
      <c r="Q15099" s="267" t="s">
        <v>1445</v>
      </c>
      <c r="S15099" s="267">
        <v>140</v>
      </c>
      <c r="U15099" s="267" t="s">
        <v>2548</v>
      </c>
      <c r="V15099" s="267" t="s">
        <v>13</v>
      </c>
      <c r="W15099" s="267">
        <v>1699258</v>
      </c>
      <c r="X15099" s="267" t="s">
        <v>2547</v>
      </c>
      <c r="Y15099" s="267" t="s">
        <v>1454</v>
      </c>
      <c r="AD15099" s="267" t="s">
        <v>13</v>
      </c>
      <c r="AF15099" s="267" t="s">
        <v>24</v>
      </c>
      <c r="AG15099" s="267" t="s">
        <v>24</v>
      </c>
    </row>
    <row r="15100" spans="3:33">
      <c r="C15100" s="267" t="s">
        <v>2544</v>
      </c>
      <c r="D15100" s="267" t="s">
        <v>727</v>
      </c>
      <c r="E15100" s="267">
        <v>290</v>
      </c>
      <c r="F15100" s="267" t="s">
        <v>1444</v>
      </c>
      <c r="H15100" s="267">
        <v>1</v>
      </c>
      <c r="I15100" s="267" t="s">
        <v>584</v>
      </c>
      <c r="J15100" s="267" t="s">
        <v>1614</v>
      </c>
      <c r="O15100" s="267" t="s">
        <v>24</v>
      </c>
      <c r="P15100" s="267" t="s">
        <v>1454</v>
      </c>
      <c r="Q15100" s="267" t="s">
        <v>1445</v>
      </c>
      <c r="S15100" s="267">
        <v>140</v>
      </c>
      <c r="U15100" s="267" t="s">
        <v>1595</v>
      </c>
      <c r="V15100" s="267" t="s">
        <v>13</v>
      </c>
      <c r="W15100" s="267">
        <v>1699258</v>
      </c>
      <c r="X15100" s="267" t="s">
        <v>1454</v>
      </c>
      <c r="Y15100" s="267" t="s">
        <v>1454</v>
      </c>
      <c r="AD15100" s="267" t="s">
        <v>13</v>
      </c>
      <c r="AF15100" s="267" t="s">
        <v>24</v>
      </c>
      <c r="AG15100" s="267" t="s">
        <v>24</v>
      </c>
    </row>
    <row r="15101" spans="3:33">
      <c r="C15101" s="267" t="s">
        <v>2544</v>
      </c>
      <c r="D15101" s="267" t="s">
        <v>727</v>
      </c>
      <c r="E15101" s="267">
        <v>3315</v>
      </c>
      <c r="F15101" s="267" t="s">
        <v>1444</v>
      </c>
      <c r="H15101" s="267">
        <v>1</v>
      </c>
      <c r="I15101" s="267" t="s">
        <v>584</v>
      </c>
      <c r="J15101" s="267" t="s">
        <v>1614</v>
      </c>
      <c r="O15101" s="267" t="s">
        <v>24</v>
      </c>
      <c r="P15101" s="267" t="s">
        <v>1454</v>
      </c>
      <c r="Q15101" s="267" t="s">
        <v>1445</v>
      </c>
      <c r="S15101" s="267">
        <v>140</v>
      </c>
      <c r="U15101" s="267" t="s">
        <v>1617</v>
      </c>
      <c r="V15101" s="267" t="s">
        <v>13</v>
      </c>
      <c r="W15101" s="267">
        <v>1699258</v>
      </c>
      <c r="X15101" s="267" t="s">
        <v>2547</v>
      </c>
      <c r="Y15101" s="267" t="s">
        <v>1454</v>
      </c>
      <c r="AD15101" s="267" t="s">
        <v>13</v>
      </c>
      <c r="AF15101" s="267" t="s">
        <v>24</v>
      </c>
      <c r="AG15101" s="267" t="s">
        <v>24</v>
      </c>
    </row>
    <row r="15102" spans="3:33">
      <c r="C15102" s="267" t="s">
        <v>2544</v>
      </c>
      <c r="D15102" s="267" t="s">
        <v>727</v>
      </c>
      <c r="E15102" s="267">
        <v>400</v>
      </c>
      <c r="F15102" s="267" t="s">
        <v>1444</v>
      </c>
      <c r="H15102" s="267">
        <v>1</v>
      </c>
      <c r="I15102" s="267" t="s">
        <v>584</v>
      </c>
      <c r="J15102" s="267" t="s">
        <v>1614</v>
      </c>
      <c r="O15102" s="267" t="s">
        <v>24</v>
      </c>
      <c r="P15102" s="267" t="s">
        <v>1454</v>
      </c>
      <c r="Q15102" s="267" t="s">
        <v>1445</v>
      </c>
      <c r="S15102" s="267">
        <v>140</v>
      </c>
      <c r="U15102" s="267" t="s">
        <v>1600</v>
      </c>
      <c r="V15102" s="267" t="s">
        <v>13</v>
      </c>
      <c r="W15102" s="267">
        <v>1699258</v>
      </c>
      <c r="X15102" s="267" t="s">
        <v>1454</v>
      </c>
      <c r="Y15102" s="267" t="s">
        <v>1454</v>
      </c>
      <c r="AD15102" s="267" t="s">
        <v>13</v>
      </c>
      <c r="AF15102" s="267" t="s">
        <v>24</v>
      </c>
      <c r="AG15102" s="267" t="s">
        <v>24</v>
      </c>
    </row>
    <row r="15103" spans="3:33">
      <c r="C15103" s="267" t="s">
        <v>2544</v>
      </c>
      <c r="D15103" s="267" t="s">
        <v>727</v>
      </c>
      <c r="E15103" s="267">
        <v>129</v>
      </c>
      <c r="F15103" s="267" t="s">
        <v>1444</v>
      </c>
      <c r="G15103" s="267" t="s">
        <v>1445</v>
      </c>
      <c r="H15103" s="267">
        <v>1</v>
      </c>
      <c r="I15103" s="267" t="s">
        <v>584</v>
      </c>
      <c r="J15103" s="267" t="s">
        <v>1614</v>
      </c>
      <c r="O15103" s="267" t="s">
        <v>24</v>
      </c>
      <c r="P15103" s="267" t="s">
        <v>1454</v>
      </c>
      <c r="Q15103" s="267" t="s">
        <v>1445</v>
      </c>
      <c r="S15103" s="267">
        <v>140</v>
      </c>
      <c r="T15103" s="267" t="s">
        <v>13</v>
      </c>
      <c r="U15103" s="267" t="s">
        <v>1468</v>
      </c>
      <c r="V15103" s="267" t="s">
        <v>13</v>
      </c>
      <c r="W15103" s="267">
        <v>1699258</v>
      </c>
      <c r="X15103" s="267" t="s">
        <v>2546</v>
      </c>
      <c r="Y15103" s="267" t="s">
        <v>1454</v>
      </c>
      <c r="AD15103" s="267" t="s">
        <v>13</v>
      </c>
      <c r="AF15103" s="267" t="s">
        <v>24</v>
      </c>
      <c r="AG15103" s="267" t="s">
        <v>24</v>
      </c>
    </row>
    <row r="15104" spans="3:33">
      <c r="C15104" s="267" t="s">
        <v>2544</v>
      </c>
      <c r="D15104" s="267" t="s">
        <v>727</v>
      </c>
      <c r="E15104" s="267">
        <v>10634</v>
      </c>
      <c r="F15104" s="267" t="s">
        <v>1444</v>
      </c>
      <c r="G15104" s="267" t="s">
        <v>1445</v>
      </c>
      <c r="H15104" s="267">
        <v>1</v>
      </c>
      <c r="I15104" s="267" t="s">
        <v>584</v>
      </c>
      <c r="J15104" s="267" t="s">
        <v>1614</v>
      </c>
      <c r="O15104" s="267" t="s">
        <v>24</v>
      </c>
      <c r="P15104" s="267" t="s">
        <v>1454</v>
      </c>
      <c r="Q15104" s="267" t="s">
        <v>1445</v>
      </c>
      <c r="S15104" s="267">
        <v>140</v>
      </c>
      <c r="T15104" s="267" t="s">
        <v>13</v>
      </c>
      <c r="U15104" s="267" t="s">
        <v>1473</v>
      </c>
      <c r="V15104" s="267" t="s">
        <v>13</v>
      </c>
      <c r="W15104" s="267">
        <v>1699258</v>
      </c>
      <c r="X15104" s="267" t="s">
        <v>1616</v>
      </c>
      <c r="Y15104" s="267" t="s">
        <v>1454</v>
      </c>
      <c r="AD15104" s="267" t="s">
        <v>13</v>
      </c>
      <c r="AF15104" s="267" t="s">
        <v>24</v>
      </c>
      <c r="AG15104" s="267" t="s">
        <v>24</v>
      </c>
    </row>
    <row r="15105" spans="3:33">
      <c r="C15105" s="267" t="s">
        <v>2544</v>
      </c>
      <c r="D15105" s="267" t="s">
        <v>727</v>
      </c>
      <c r="E15105" s="267">
        <v>3880</v>
      </c>
      <c r="F15105" s="267" t="s">
        <v>1444</v>
      </c>
      <c r="G15105" s="267" t="s">
        <v>1445</v>
      </c>
      <c r="H15105" s="267">
        <v>1</v>
      </c>
      <c r="I15105" s="267" t="s">
        <v>584</v>
      </c>
      <c r="J15105" s="267" t="s">
        <v>1614</v>
      </c>
      <c r="O15105" s="267" t="s">
        <v>24</v>
      </c>
      <c r="P15105" s="267" t="s">
        <v>1454</v>
      </c>
      <c r="Q15105" s="267" t="s">
        <v>1445</v>
      </c>
      <c r="S15105" s="267">
        <v>140</v>
      </c>
      <c r="T15105" s="267" t="s">
        <v>13</v>
      </c>
      <c r="U15105" s="267" t="s">
        <v>1463</v>
      </c>
      <c r="V15105" s="267" t="s">
        <v>13</v>
      </c>
      <c r="W15105" s="267">
        <v>1699258</v>
      </c>
      <c r="X15105" s="267" t="s">
        <v>2545</v>
      </c>
      <c r="Y15105" s="267" t="s">
        <v>1454</v>
      </c>
      <c r="AD15105" s="267" t="s">
        <v>13</v>
      </c>
      <c r="AF15105" s="267" t="s">
        <v>24</v>
      </c>
      <c r="AG15105" s="267" t="s">
        <v>24</v>
      </c>
    </row>
    <row r="15106" spans="3:33">
      <c r="C15106" s="267" t="s">
        <v>2544</v>
      </c>
      <c r="D15106" s="267" t="s">
        <v>727</v>
      </c>
      <c r="E15106" s="267">
        <v>1272</v>
      </c>
      <c r="F15106" s="267" t="s">
        <v>1444</v>
      </c>
      <c r="G15106" s="267" t="s">
        <v>1445</v>
      </c>
      <c r="H15106" s="267">
        <v>1</v>
      </c>
      <c r="I15106" s="267" t="s">
        <v>584</v>
      </c>
      <c r="J15106" s="267" t="s">
        <v>1614</v>
      </c>
      <c r="O15106" s="267" t="s">
        <v>24</v>
      </c>
      <c r="P15106" s="267" t="s">
        <v>1454</v>
      </c>
      <c r="Q15106" s="267" t="s">
        <v>1445</v>
      </c>
      <c r="S15106" s="267">
        <v>140</v>
      </c>
      <c r="T15106" s="267" t="s">
        <v>13</v>
      </c>
      <c r="U15106" s="267" t="s">
        <v>1458</v>
      </c>
      <c r="V15106" s="267" t="s">
        <v>13</v>
      </c>
      <c r="W15106" s="267">
        <v>1699258</v>
      </c>
      <c r="X15106" s="267" t="s">
        <v>1615</v>
      </c>
      <c r="Y15106" s="267" t="s">
        <v>1454</v>
      </c>
      <c r="AD15106" s="267" t="s">
        <v>13</v>
      </c>
      <c r="AF15106" s="267" t="s">
        <v>24</v>
      </c>
      <c r="AG15106" s="267" t="s">
        <v>24</v>
      </c>
    </row>
    <row r="15107" spans="3:33">
      <c r="C15107" s="267" t="s">
        <v>2544</v>
      </c>
      <c r="D15107" s="267" t="s">
        <v>727</v>
      </c>
      <c r="E15107" s="267">
        <v>3877</v>
      </c>
      <c r="F15107" s="267" t="s">
        <v>1444</v>
      </c>
      <c r="H15107" s="267">
        <v>1</v>
      </c>
      <c r="I15107" s="267" t="s">
        <v>584</v>
      </c>
      <c r="J15107" s="267" t="s">
        <v>1614</v>
      </c>
      <c r="P15107" s="267" t="s">
        <v>1454</v>
      </c>
      <c r="Q15107" s="267" t="s">
        <v>1445</v>
      </c>
      <c r="S15107" s="267">
        <v>141</v>
      </c>
      <c r="U15107" s="267" t="s">
        <v>1470</v>
      </c>
      <c r="V15107" s="267" t="s">
        <v>13</v>
      </c>
      <c r="W15107" s="267">
        <v>1699258</v>
      </c>
      <c r="X15107" s="267" t="s">
        <v>2556</v>
      </c>
      <c r="Y15107" s="267" t="s">
        <v>1454</v>
      </c>
      <c r="AF15107" s="267" t="s">
        <v>24</v>
      </c>
      <c r="AG15107" s="267" t="s">
        <v>24</v>
      </c>
    </row>
    <row r="15108" spans="3:33">
      <c r="C15108" s="267" t="s">
        <v>2544</v>
      </c>
      <c r="D15108" s="267" t="s">
        <v>727</v>
      </c>
      <c r="E15108" s="267">
        <v>12114</v>
      </c>
      <c r="F15108" s="267" t="s">
        <v>1444</v>
      </c>
      <c r="G15108" s="267" t="s">
        <v>1445</v>
      </c>
      <c r="H15108" s="267">
        <v>1</v>
      </c>
      <c r="I15108" s="267" t="s">
        <v>584</v>
      </c>
      <c r="J15108" s="267" t="s">
        <v>1614</v>
      </c>
      <c r="O15108" s="267" t="s">
        <v>13</v>
      </c>
      <c r="P15108" s="267" t="s">
        <v>1454</v>
      </c>
      <c r="Q15108" s="267" t="s">
        <v>1445</v>
      </c>
      <c r="S15108" s="267">
        <v>141</v>
      </c>
      <c r="T15108" s="267" t="s">
        <v>24</v>
      </c>
      <c r="U15108" s="267" t="s">
        <v>1609</v>
      </c>
      <c r="V15108" s="267" t="s">
        <v>13</v>
      </c>
      <c r="W15108" s="267">
        <v>1699258</v>
      </c>
      <c r="X15108" s="267" t="s">
        <v>2555</v>
      </c>
      <c r="Y15108" s="267" t="s">
        <v>1454</v>
      </c>
      <c r="AD15108" s="267" t="s">
        <v>24</v>
      </c>
      <c r="AG15108" s="267" t="s">
        <v>24</v>
      </c>
    </row>
    <row r="15109" spans="3:33">
      <c r="C15109" s="267" t="s">
        <v>2544</v>
      </c>
      <c r="D15109" s="267" t="s">
        <v>727</v>
      </c>
      <c r="E15109" s="267">
        <v>1292</v>
      </c>
      <c r="F15109" s="267" t="s">
        <v>1444</v>
      </c>
      <c r="G15109" s="267" t="s">
        <v>1445</v>
      </c>
      <c r="H15109" s="267">
        <v>1</v>
      </c>
      <c r="I15109" s="267" t="s">
        <v>584</v>
      </c>
      <c r="J15109" s="267" t="s">
        <v>1614</v>
      </c>
      <c r="O15109" s="267" t="s">
        <v>13</v>
      </c>
      <c r="P15109" s="267" t="s">
        <v>1454</v>
      </c>
      <c r="Q15109" s="267" t="s">
        <v>1445</v>
      </c>
      <c r="S15109" s="267">
        <v>141</v>
      </c>
      <c r="T15109" s="267" t="s">
        <v>24</v>
      </c>
      <c r="U15109" s="267" t="s">
        <v>2551</v>
      </c>
      <c r="V15109" s="267" t="s">
        <v>13</v>
      </c>
      <c r="W15109" s="267">
        <v>1699258</v>
      </c>
      <c r="X15109" s="267" t="s">
        <v>2554</v>
      </c>
      <c r="Y15109" s="267" t="s">
        <v>1454</v>
      </c>
      <c r="AD15109" s="267" t="s">
        <v>24</v>
      </c>
      <c r="AF15109" s="267" t="s">
        <v>24</v>
      </c>
      <c r="AG15109" s="267" t="s">
        <v>24</v>
      </c>
    </row>
    <row r="15110" spans="3:33">
      <c r="C15110" s="267" t="s">
        <v>2544</v>
      </c>
      <c r="D15110" s="267" t="s">
        <v>727</v>
      </c>
      <c r="E15110" s="267">
        <v>12270</v>
      </c>
      <c r="F15110" s="267" t="s">
        <v>1444</v>
      </c>
      <c r="H15110" s="267">
        <v>1</v>
      </c>
      <c r="I15110" s="267" t="s">
        <v>584</v>
      </c>
      <c r="J15110" s="267" t="s">
        <v>1614</v>
      </c>
      <c r="P15110" s="267" t="s">
        <v>1454</v>
      </c>
      <c r="Q15110" s="267" t="s">
        <v>1445</v>
      </c>
      <c r="S15110" s="267">
        <v>141</v>
      </c>
      <c r="U15110" s="267" t="s">
        <v>2490</v>
      </c>
      <c r="V15110" s="267" t="s">
        <v>13</v>
      </c>
      <c r="W15110" s="267">
        <v>1699258</v>
      </c>
      <c r="X15110" s="267" t="s">
        <v>1454</v>
      </c>
      <c r="Y15110" s="267" t="s">
        <v>1454</v>
      </c>
      <c r="AF15110" s="267" t="s">
        <v>24</v>
      </c>
      <c r="AG15110" s="267" t="s">
        <v>24</v>
      </c>
    </row>
    <row r="15111" spans="3:33">
      <c r="C15111" s="267" t="s">
        <v>2544</v>
      </c>
      <c r="D15111" s="267" t="s">
        <v>727</v>
      </c>
      <c r="E15111" s="267">
        <v>303</v>
      </c>
      <c r="F15111" s="267" t="s">
        <v>1444</v>
      </c>
      <c r="G15111" s="267" t="s">
        <v>1445</v>
      </c>
      <c r="H15111" s="267">
        <v>1</v>
      </c>
      <c r="I15111" s="267" t="s">
        <v>584</v>
      </c>
      <c r="J15111" s="267" t="s">
        <v>1614</v>
      </c>
      <c r="O15111" s="267" t="s">
        <v>24</v>
      </c>
      <c r="P15111" s="267" t="s">
        <v>1454</v>
      </c>
      <c r="Q15111" s="267" t="s">
        <v>1445</v>
      </c>
      <c r="S15111" s="267">
        <v>141</v>
      </c>
      <c r="T15111" s="267" t="s">
        <v>13</v>
      </c>
      <c r="U15111" s="267" t="s">
        <v>1471</v>
      </c>
      <c r="V15111" s="267" t="s">
        <v>13</v>
      </c>
      <c r="W15111" s="267">
        <v>1699258</v>
      </c>
      <c r="X15111" s="267" t="s">
        <v>2553</v>
      </c>
      <c r="Y15111" s="267" t="s">
        <v>1454</v>
      </c>
      <c r="AD15111" s="267" t="s">
        <v>13</v>
      </c>
      <c r="AF15111" s="267" t="s">
        <v>24</v>
      </c>
      <c r="AG15111" s="267" t="s">
        <v>24</v>
      </c>
    </row>
    <row r="15112" spans="3:33">
      <c r="C15112" s="267" t="s">
        <v>2544</v>
      </c>
      <c r="D15112" s="267" t="s">
        <v>727</v>
      </c>
      <c r="E15112" s="267">
        <v>1</v>
      </c>
      <c r="F15112" s="267" t="s">
        <v>1444</v>
      </c>
      <c r="G15112" s="267" t="s">
        <v>1445</v>
      </c>
      <c r="H15112" s="267">
        <v>1</v>
      </c>
      <c r="I15112" s="267" t="s">
        <v>584</v>
      </c>
      <c r="J15112" s="267" t="s">
        <v>1614</v>
      </c>
      <c r="O15112" s="267" t="s">
        <v>13</v>
      </c>
      <c r="P15112" s="267" t="s">
        <v>1454</v>
      </c>
      <c r="Q15112" s="267" t="s">
        <v>1445</v>
      </c>
      <c r="S15112" s="267">
        <v>141</v>
      </c>
      <c r="T15112" s="267" t="s">
        <v>13</v>
      </c>
      <c r="U15112" s="267" t="s">
        <v>1446</v>
      </c>
      <c r="V15112" s="267" t="s">
        <v>24</v>
      </c>
      <c r="W15112" s="267">
        <v>1699258</v>
      </c>
      <c r="X15112" s="267" t="s">
        <v>1454</v>
      </c>
      <c r="Y15112" s="267" t="s">
        <v>1454</v>
      </c>
      <c r="AD15112" s="267" t="s">
        <v>13</v>
      </c>
      <c r="AF15112" s="267" t="s">
        <v>24</v>
      </c>
      <c r="AG15112" s="267" t="s">
        <v>24</v>
      </c>
    </row>
    <row r="15113" spans="3:33">
      <c r="C15113" s="267" t="s">
        <v>2544</v>
      </c>
      <c r="D15113" s="267" t="s">
        <v>727</v>
      </c>
      <c r="E15113" s="267">
        <v>1272</v>
      </c>
      <c r="F15113" s="267" t="s">
        <v>1444</v>
      </c>
      <c r="G15113" s="267" t="s">
        <v>1445</v>
      </c>
      <c r="H15113" s="267">
        <v>1</v>
      </c>
      <c r="I15113" s="267" t="s">
        <v>584</v>
      </c>
      <c r="J15113" s="267" t="s">
        <v>1614</v>
      </c>
      <c r="O15113" s="267" t="s">
        <v>24</v>
      </c>
      <c r="P15113" s="267" t="s">
        <v>1454</v>
      </c>
      <c r="Q15113" s="267" t="s">
        <v>1445</v>
      </c>
      <c r="S15113" s="267">
        <v>141</v>
      </c>
      <c r="T15113" s="267" t="s">
        <v>13</v>
      </c>
      <c r="U15113" s="267" t="s">
        <v>1458</v>
      </c>
      <c r="V15113" s="267" t="s">
        <v>13</v>
      </c>
      <c r="W15113" s="267">
        <v>1699258</v>
      </c>
      <c r="X15113" s="267" t="s">
        <v>1619</v>
      </c>
      <c r="Y15113" s="267" t="s">
        <v>1454</v>
      </c>
      <c r="AD15113" s="267" t="s">
        <v>13</v>
      </c>
      <c r="AF15113" s="267" t="s">
        <v>24</v>
      </c>
      <c r="AG15113" s="267" t="s">
        <v>24</v>
      </c>
    </row>
    <row r="15114" spans="3:33">
      <c r="C15114" s="267" t="s">
        <v>2544</v>
      </c>
      <c r="D15114" s="267" t="s">
        <v>727</v>
      </c>
      <c r="E15114" s="267">
        <v>1292</v>
      </c>
      <c r="F15114" s="267" t="s">
        <v>1444</v>
      </c>
      <c r="G15114" s="267" t="s">
        <v>1461</v>
      </c>
      <c r="H15114" s="267">
        <v>1</v>
      </c>
      <c r="I15114" s="267" t="s">
        <v>584</v>
      </c>
      <c r="J15114" s="267" t="s">
        <v>1614</v>
      </c>
      <c r="O15114" s="267" t="s">
        <v>13</v>
      </c>
      <c r="P15114" s="267" t="s">
        <v>1454</v>
      </c>
      <c r="Q15114" s="267" t="s">
        <v>1445</v>
      </c>
      <c r="S15114" s="267">
        <v>141</v>
      </c>
      <c r="T15114" s="267" t="s">
        <v>24</v>
      </c>
      <c r="U15114" s="267" t="s">
        <v>2551</v>
      </c>
      <c r="V15114" s="267" t="s">
        <v>13</v>
      </c>
      <c r="W15114" s="267">
        <v>1699258</v>
      </c>
      <c r="X15114" s="267" t="s">
        <v>2552</v>
      </c>
      <c r="Y15114" s="267" t="s">
        <v>1454</v>
      </c>
      <c r="AD15114" s="267" t="s">
        <v>24</v>
      </c>
      <c r="AF15114" s="267" t="s">
        <v>24</v>
      </c>
      <c r="AG15114" s="267" t="s">
        <v>24</v>
      </c>
    </row>
    <row r="15115" spans="3:33">
      <c r="C15115" s="267" t="s">
        <v>2544</v>
      </c>
      <c r="D15115" s="267" t="s">
        <v>727</v>
      </c>
      <c r="E15115" s="267">
        <v>409</v>
      </c>
      <c r="F15115" s="267" t="s">
        <v>1444</v>
      </c>
      <c r="H15115" s="267">
        <v>1</v>
      </c>
      <c r="I15115" s="267" t="s">
        <v>584</v>
      </c>
      <c r="J15115" s="267" t="s">
        <v>1614</v>
      </c>
      <c r="O15115" s="267" t="s">
        <v>13</v>
      </c>
      <c r="P15115" s="267" t="s">
        <v>1454</v>
      </c>
      <c r="Q15115" s="267" t="s">
        <v>1445</v>
      </c>
      <c r="S15115" s="267">
        <v>141</v>
      </c>
      <c r="T15115" s="267" t="s">
        <v>24</v>
      </c>
      <c r="U15115" s="267" t="s">
        <v>1469</v>
      </c>
      <c r="V15115" s="267" t="s">
        <v>13</v>
      </c>
      <c r="W15115" s="267">
        <v>1699258</v>
      </c>
      <c r="X15115" s="267">
        <v>50010491</v>
      </c>
      <c r="Y15115" s="267" t="s">
        <v>1454</v>
      </c>
      <c r="AD15115" s="267" t="s">
        <v>24</v>
      </c>
      <c r="AF15115" s="267" t="s">
        <v>24</v>
      </c>
      <c r="AG15115" s="267" t="s">
        <v>24</v>
      </c>
    </row>
    <row r="15116" spans="3:33">
      <c r="C15116" s="267" t="s">
        <v>2544</v>
      </c>
      <c r="D15116" s="267" t="s">
        <v>727</v>
      </c>
      <c r="E15116" s="267">
        <v>2733</v>
      </c>
      <c r="F15116" s="267" t="s">
        <v>1444</v>
      </c>
      <c r="G15116" s="267" t="s">
        <v>1456</v>
      </c>
      <c r="H15116" s="267">
        <v>1</v>
      </c>
      <c r="I15116" s="267" t="s">
        <v>584</v>
      </c>
      <c r="J15116" s="267" t="s">
        <v>1614</v>
      </c>
      <c r="O15116" s="267" t="s">
        <v>13</v>
      </c>
      <c r="P15116" s="267" t="s">
        <v>1454</v>
      </c>
      <c r="Q15116" s="267" t="s">
        <v>1445</v>
      </c>
      <c r="S15116" s="267">
        <v>141</v>
      </c>
      <c r="T15116" s="267" t="s">
        <v>13</v>
      </c>
      <c r="U15116" s="267" t="s">
        <v>1472</v>
      </c>
      <c r="V15116" s="267" t="s">
        <v>13</v>
      </c>
      <c r="W15116" s="267">
        <v>1699258</v>
      </c>
      <c r="X15116" s="267" t="s">
        <v>2550</v>
      </c>
      <c r="Y15116" s="267" t="s">
        <v>1454</v>
      </c>
      <c r="AD15116" s="267" t="s">
        <v>13</v>
      </c>
      <c r="AF15116" s="267" t="s">
        <v>24</v>
      </c>
      <c r="AG15116" s="267" t="s">
        <v>24</v>
      </c>
    </row>
    <row r="15117" spans="3:33">
      <c r="C15117" s="267" t="s">
        <v>2544</v>
      </c>
      <c r="D15117" s="267" t="s">
        <v>727</v>
      </c>
      <c r="E15117" s="267">
        <v>12114</v>
      </c>
      <c r="F15117" s="267" t="s">
        <v>1444</v>
      </c>
      <c r="G15117" s="267" t="s">
        <v>1445</v>
      </c>
      <c r="H15117" s="267">
        <v>1</v>
      </c>
      <c r="I15117" s="267" t="s">
        <v>584</v>
      </c>
      <c r="J15117" s="267" t="s">
        <v>1614</v>
      </c>
      <c r="O15117" s="267" t="s">
        <v>13</v>
      </c>
      <c r="P15117" s="267" t="s">
        <v>1454</v>
      </c>
      <c r="Q15117" s="267" t="s">
        <v>1445</v>
      </c>
      <c r="S15117" s="267">
        <v>141</v>
      </c>
      <c r="T15117" s="267" t="s">
        <v>24</v>
      </c>
      <c r="U15117" s="267" t="s">
        <v>1609</v>
      </c>
      <c r="V15117" s="267" t="s">
        <v>13</v>
      </c>
      <c r="W15117" s="267">
        <v>1699258</v>
      </c>
      <c r="X15117" s="267">
        <v>3757</v>
      </c>
      <c r="Y15117" s="267" t="s">
        <v>1454</v>
      </c>
      <c r="AD15117" s="267" t="s">
        <v>24</v>
      </c>
      <c r="AG15117" s="267" t="s">
        <v>24</v>
      </c>
    </row>
    <row r="15118" spans="3:33">
      <c r="C15118" s="267" t="s">
        <v>2544</v>
      </c>
      <c r="D15118" s="267" t="s">
        <v>727</v>
      </c>
      <c r="E15118" s="267">
        <v>12680</v>
      </c>
      <c r="F15118" s="267" t="s">
        <v>1444</v>
      </c>
      <c r="H15118" s="267">
        <v>1</v>
      </c>
      <c r="I15118" s="267" t="s">
        <v>584</v>
      </c>
      <c r="J15118" s="267" t="s">
        <v>1614</v>
      </c>
      <c r="P15118" s="267" t="s">
        <v>1454</v>
      </c>
      <c r="Q15118" s="267" t="s">
        <v>1445</v>
      </c>
      <c r="S15118" s="267">
        <v>141</v>
      </c>
      <c r="U15118" s="267" t="s">
        <v>1464</v>
      </c>
      <c r="V15118" s="267" t="s">
        <v>13</v>
      </c>
      <c r="W15118" s="267">
        <v>1699258</v>
      </c>
      <c r="X15118" s="267" t="s">
        <v>2549</v>
      </c>
      <c r="Y15118" s="267" t="s">
        <v>1454</v>
      </c>
      <c r="AF15118" s="267" t="s">
        <v>24</v>
      </c>
      <c r="AG15118" s="267" t="s">
        <v>24</v>
      </c>
    </row>
    <row r="15119" spans="3:33">
      <c r="C15119" s="267" t="s">
        <v>2544</v>
      </c>
      <c r="D15119" s="267" t="s">
        <v>727</v>
      </c>
      <c r="E15119" s="267">
        <v>1354</v>
      </c>
      <c r="F15119" s="267" t="s">
        <v>1444</v>
      </c>
      <c r="G15119" s="267" t="s">
        <v>1445</v>
      </c>
      <c r="H15119" s="267">
        <v>1</v>
      </c>
      <c r="I15119" s="267" t="s">
        <v>584</v>
      </c>
      <c r="J15119" s="267" t="s">
        <v>1614</v>
      </c>
      <c r="O15119" s="267" t="s">
        <v>24</v>
      </c>
      <c r="P15119" s="267" t="s">
        <v>1454</v>
      </c>
      <c r="Q15119" s="267" t="s">
        <v>1445</v>
      </c>
      <c r="S15119" s="267">
        <v>141</v>
      </c>
      <c r="T15119" s="267" t="s">
        <v>13</v>
      </c>
      <c r="U15119" s="267" t="s">
        <v>1451</v>
      </c>
      <c r="V15119" s="267" t="s">
        <v>13</v>
      </c>
      <c r="W15119" s="267">
        <v>1699258</v>
      </c>
      <c r="X15119" s="267" t="s">
        <v>1618</v>
      </c>
      <c r="Y15119" s="267" t="s">
        <v>1454</v>
      </c>
      <c r="AD15119" s="267" t="s">
        <v>13</v>
      </c>
      <c r="AF15119" s="267" t="s">
        <v>24</v>
      </c>
      <c r="AG15119" s="267" t="s">
        <v>24</v>
      </c>
    </row>
    <row r="15120" spans="3:33">
      <c r="C15120" s="267" t="s">
        <v>2544</v>
      </c>
      <c r="D15120" s="267" t="s">
        <v>727</v>
      </c>
      <c r="E15120" s="267">
        <v>3942</v>
      </c>
      <c r="F15120" s="267" t="s">
        <v>1444</v>
      </c>
      <c r="H15120" s="267">
        <v>1</v>
      </c>
      <c r="I15120" s="267" t="s">
        <v>584</v>
      </c>
      <c r="J15120" s="267" t="s">
        <v>1614</v>
      </c>
      <c r="O15120" s="267" t="s">
        <v>24</v>
      </c>
      <c r="P15120" s="267" t="s">
        <v>1454</v>
      </c>
      <c r="Q15120" s="267" t="s">
        <v>1445</v>
      </c>
      <c r="S15120" s="267">
        <v>141</v>
      </c>
      <c r="U15120" s="267" t="s">
        <v>2548</v>
      </c>
      <c r="V15120" s="267" t="s">
        <v>13</v>
      </c>
      <c r="W15120" s="267">
        <v>1699258</v>
      </c>
      <c r="X15120" s="267" t="s">
        <v>2547</v>
      </c>
      <c r="Y15120" s="267" t="s">
        <v>1454</v>
      </c>
      <c r="AD15120" s="267" t="s">
        <v>13</v>
      </c>
      <c r="AF15120" s="267" t="s">
        <v>24</v>
      </c>
      <c r="AG15120" s="267" t="s">
        <v>24</v>
      </c>
    </row>
    <row r="15121" spans="3:33">
      <c r="C15121" s="267" t="s">
        <v>2544</v>
      </c>
      <c r="D15121" s="267" t="s">
        <v>727</v>
      </c>
      <c r="E15121" s="267">
        <v>290</v>
      </c>
      <c r="F15121" s="267" t="s">
        <v>1444</v>
      </c>
      <c r="H15121" s="267">
        <v>1</v>
      </c>
      <c r="I15121" s="267" t="s">
        <v>584</v>
      </c>
      <c r="J15121" s="267" t="s">
        <v>1614</v>
      </c>
      <c r="O15121" s="267" t="s">
        <v>24</v>
      </c>
      <c r="P15121" s="267" t="s">
        <v>1454</v>
      </c>
      <c r="Q15121" s="267" t="s">
        <v>1445</v>
      </c>
      <c r="S15121" s="267">
        <v>141</v>
      </c>
      <c r="U15121" s="267" t="s">
        <v>1595</v>
      </c>
      <c r="V15121" s="267" t="s">
        <v>13</v>
      </c>
      <c r="W15121" s="267">
        <v>1699258</v>
      </c>
      <c r="X15121" s="267" t="s">
        <v>1454</v>
      </c>
      <c r="Y15121" s="267" t="s">
        <v>1454</v>
      </c>
      <c r="AD15121" s="267" t="s">
        <v>13</v>
      </c>
      <c r="AF15121" s="267" t="s">
        <v>24</v>
      </c>
      <c r="AG15121" s="267" t="s">
        <v>24</v>
      </c>
    </row>
    <row r="15122" spans="3:33">
      <c r="C15122" s="267" t="s">
        <v>2544</v>
      </c>
      <c r="D15122" s="267" t="s">
        <v>727</v>
      </c>
      <c r="E15122" s="267">
        <v>3315</v>
      </c>
      <c r="F15122" s="267" t="s">
        <v>1444</v>
      </c>
      <c r="H15122" s="267">
        <v>1</v>
      </c>
      <c r="I15122" s="267" t="s">
        <v>584</v>
      </c>
      <c r="J15122" s="267" t="s">
        <v>1614</v>
      </c>
      <c r="O15122" s="267" t="s">
        <v>24</v>
      </c>
      <c r="P15122" s="267" t="s">
        <v>1454</v>
      </c>
      <c r="Q15122" s="267" t="s">
        <v>1445</v>
      </c>
      <c r="S15122" s="267">
        <v>141</v>
      </c>
      <c r="U15122" s="267" t="s">
        <v>1617</v>
      </c>
      <c r="V15122" s="267" t="s">
        <v>13</v>
      </c>
      <c r="W15122" s="267">
        <v>1699258</v>
      </c>
      <c r="X15122" s="267" t="s">
        <v>2547</v>
      </c>
      <c r="Y15122" s="267" t="s">
        <v>1454</v>
      </c>
      <c r="AD15122" s="267" t="s">
        <v>13</v>
      </c>
      <c r="AF15122" s="267" t="s">
        <v>24</v>
      </c>
      <c r="AG15122" s="267" t="s">
        <v>24</v>
      </c>
    </row>
    <row r="15123" spans="3:33">
      <c r="C15123" s="267" t="s">
        <v>2544</v>
      </c>
      <c r="D15123" s="267" t="s">
        <v>727</v>
      </c>
      <c r="E15123" s="267">
        <v>400</v>
      </c>
      <c r="F15123" s="267" t="s">
        <v>1444</v>
      </c>
      <c r="H15123" s="267">
        <v>1</v>
      </c>
      <c r="I15123" s="267" t="s">
        <v>584</v>
      </c>
      <c r="J15123" s="267" t="s">
        <v>1614</v>
      </c>
      <c r="O15123" s="267" t="s">
        <v>24</v>
      </c>
      <c r="P15123" s="267" t="s">
        <v>1454</v>
      </c>
      <c r="Q15123" s="267" t="s">
        <v>1445</v>
      </c>
      <c r="S15123" s="267">
        <v>141</v>
      </c>
      <c r="U15123" s="267" t="s">
        <v>1600</v>
      </c>
      <c r="V15123" s="267" t="s">
        <v>13</v>
      </c>
      <c r="W15123" s="267">
        <v>1699258</v>
      </c>
      <c r="X15123" s="267" t="s">
        <v>1454</v>
      </c>
      <c r="Y15123" s="267" t="s">
        <v>1454</v>
      </c>
      <c r="AD15123" s="267" t="s">
        <v>13</v>
      </c>
      <c r="AF15123" s="267" t="s">
        <v>24</v>
      </c>
      <c r="AG15123" s="267" t="s">
        <v>24</v>
      </c>
    </row>
    <row r="15124" spans="3:33">
      <c r="C15124" s="267" t="s">
        <v>2544</v>
      </c>
      <c r="D15124" s="267" t="s">
        <v>727</v>
      </c>
      <c r="E15124" s="267">
        <v>129</v>
      </c>
      <c r="F15124" s="267" t="s">
        <v>1444</v>
      </c>
      <c r="G15124" s="267" t="s">
        <v>1445</v>
      </c>
      <c r="H15124" s="267">
        <v>1</v>
      </c>
      <c r="I15124" s="267" t="s">
        <v>584</v>
      </c>
      <c r="J15124" s="267" t="s">
        <v>1614</v>
      </c>
      <c r="O15124" s="267" t="s">
        <v>24</v>
      </c>
      <c r="P15124" s="267" t="s">
        <v>1454</v>
      </c>
      <c r="Q15124" s="267" t="s">
        <v>1445</v>
      </c>
      <c r="S15124" s="267">
        <v>141</v>
      </c>
      <c r="T15124" s="267" t="s">
        <v>13</v>
      </c>
      <c r="U15124" s="267" t="s">
        <v>1468</v>
      </c>
      <c r="V15124" s="267" t="s">
        <v>13</v>
      </c>
      <c r="W15124" s="267">
        <v>1699258</v>
      </c>
      <c r="X15124" s="267" t="s">
        <v>2546</v>
      </c>
      <c r="Y15124" s="267" t="s">
        <v>1454</v>
      </c>
      <c r="AD15124" s="267" t="s">
        <v>13</v>
      </c>
      <c r="AF15124" s="267" t="s">
        <v>24</v>
      </c>
      <c r="AG15124" s="267" t="s">
        <v>24</v>
      </c>
    </row>
    <row r="15125" spans="3:33">
      <c r="C15125" s="267" t="s">
        <v>2544</v>
      </c>
      <c r="D15125" s="267" t="s">
        <v>727</v>
      </c>
      <c r="E15125" s="267">
        <v>10634</v>
      </c>
      <c r="F15125" s="267" t="s">
        <v>1444</v>
      </c>
      <c r="G15125" s="267" t="s">
        <v>1445</v>
      </c>
      <c r="H15125" s="267">
        <v>1</v>
      </c>
      <c r="I15125" s="267" t="s">
        <v>584</v>
      </c>
      <c r="J15125" s="267" t="s">
        <v>1614</v>
      </c>
      <c r="O15125" s="267" t="s">
        <v>24</v>
      </c>
      <c r="P15125" s="267" t="s">
        <v>1454</v>
      </c>
      <c r="Q15125" s="267" t="s">
        <v>1445</v>
      </c>
      <c r="S15125" s="267">
        <v>141</v>
      </c>
      <c r="T15125" s="267" t="s">
        <v>13</v>
      </c>
      <c r="U15125" s="267" t="s">
        <v>1473</v>
      </c>
      <c r="V15125" s="267" t="s">
        <v>13</v>
      </c>
      <c r="W15125" s="267">
        <v>1699258</v>
      </c>
      <c r="X15125" s="267" t="s">
        <v>1616</v>
      </c>
      <c r="Y15125" s="267" t="s">
        <v>1454</v>
      </c>
      <c r="AD15125" s="267" t="s">
        <v>13</v>
      </c>
      <c r="AF15125" s="267" t="s">
        <v>24</v>
      </c>
      <c r="AG15125" s="267" t="s">
        <v>24</v>
      </c>
    </row>
    <row r="15126" spans="3:33">
      <c r="C15126" s="267" t="s">
        <v>2544</v>
      </c>
      <c r="D15126" s="267" t="s">
        <v>727</v>
      </c>
      <c r="E15126" s="267">
        <v>3880</v>
      </c>
      <c r="F15126" s="267" t="s">
        <v>1444</v>
      </c>
      <c r="G15126" s="267" t="s">
        <v>1445</v>
      </c>
      <c r="H15126" s="267">
        <v>1</v>
      </c>
      <c r="I15126" s="267" t="s">
        <v>584</v>
      </c>
      <c r="J15126" s="267" t="s">
        <v>1614</v>
      </c>
      <c r="O15126" s="267" t="s">
        <v>24</v>
      </c>
      <c r="P15126" s="267" t="s">
        <v>1454</v>
      </c>
      <c r="Q15126" s="267" t="s">
        <v>1445</v>
      </c>
      <c r="S15126" s="267">
        <v>141</v>
      </c>
      <c r="T15126" s="267" t="s">
        <v>13</v>
      </c>
      <c r="U15126" s="267" t="s">
        <v>1463</v>
      </c>
      <c r="V15126" s="267" t="s">
        <v>13</v>
      </c>
      <c r="W15126" s="267">
        <v>1699258</v>
      </c>
      <c r="X15126" s="267" t="s">
        <v>2545</v>
      </c>
      <c r="Y15126" s="267" t="s">
        <v>1454</v>
      </c>
      <c r="AD15126" s="267" t="s">
        <v>13</v>
      </c>
      <c r="AF15126" s="267" t="s">
        <v>24</v>
      </c>
      <c r="AG15126" s="267" t="s">
        <v>24</v>
      </c>
    </row>
    <row r="15127" spans="3:33">
      <c r="C15127" s="267" t="s">
        <v>2544</v>
      </c>
      <c r="D15127" s="267" t="s">
        <v>727</v>
      </c>
      <c r="E15127" s="267">
        <v>1272</v>
      </c>
      <c r="F15127" s="267" t="s">
        <v>1444</v>
      </c>
      <c r="G15127" s="267" t="s">
        <v>1445</v>
      </c>
      <c r="H15127" s="267">
        <v>1</v>
      </c>
      <c r="I15127" s="267" t="s">
        <v>584</v>
      </c>
      <c r="J15127" s="267" t="s">
        <v>1614</v>
      </c>
      <c r="O15127" s="267" t="s">
        <v>24</v>
      </c>
      <c r="P15127" s="267" t="s">
        <v>1454</v>
      </c>
      <c r="Q15127" s="267" t="s">
        <v>1445</v>
      </c>
      <c r="S15127" s="267">
        <v>141</v>
      </c>
      <c r="T15127" s="267" t="s">
        <v>13</v>
      </c>
      <c r="U15127" s="267" t="s">
        <v>1458</v>
      </c>
      <c r="V15127" s="267" t="s">
        <v>13</v>
      </c>
      <c r="W15127" s="267">
        <v>1699258</v>
      </c>
      <c r="X15127" s="267" t="s">
        <v>1615</v>
      </c>
      <c r="Y15127" s="267" t="s">
        <v>1454</v>
      </c>
      <c r="AD15127" s="267" t="s">
        <v>13</v>
      </c>
      <c r="AF15127" s="267" t="s">
        <v>24</v>
      </c>
      <c r="AG15127" s="267" t="s">
        <v>24</v>
      </c>
    </row>
    <row r="15128" spans="3:33">
      <c r="C15128" s="267" t="s">
        <v>2544</v>
      </c>
      <c r="D15128" s="267" t="s">
        <v>727</v>
      </c>
      <c r="E15128" s="267">
        <v>3877</v>
      </c>
      <c r="F15128" s="267" t="s">
        <v>1444</v>
      </c>
      <c r="H15128" s="267">
        <v>1</v>
      </c>
      <c r="I15128" s="267" t="s">
        <v>584</v>
      </c>
      <c r="J15128" s="267" t="s">
        <v>1614</v>
      </c>
      <c r="P15128" s="267" t="s">
        <v>1454</v>
      </c>
      <c r="Q15128" s="267" t="s">
        <v>1445</v>
      </c>
      <c r="S15128" s="267">
        <v>141</v>
      </c>
      <c r="U15128" s="267" t="s">
        <v>1470</v>
      </c>
      <c r="V15128" s="267" t="s">
        <v>13</v>
      </c>
      <c r="W15128" s="267">
        <v>1699258</v>
      </c>
      <c r="X15128" s="267" t="s">
        <v>2556</v>
      </c>
      <c r="Y15128" s="267" t="s">
        <v>1454</v>
      </c>
      <c r="AF15128" s="267" t="s">
        <v>24</v>
      </c>
      <c r="AG15128" s="267" t="s">
        <v>24</v>
      </c>
    </row>
    <row r="15129" spans="3:33">
      <c r="C15129" s="267" t="s">
        <v>2544</v>
      </c>
      <c r="D15129" s="267" t="s">
        <v>727</v>
      </c>
      <c r="E15129" s="267">
        <v>12114</v>
      </c>
      <c r="F15129" s="267" t="s">
        <v>1444</v>
      </c>
      <c r="G15129" s="267" t="s">
        <v>1445</v>
      </c>
      <c r="H15129" s="267">
        <v>1</v>
      </c>
      <c r="I15129" s="267" t="s">
        <v>584</v>
      </c>
      <c r="J15129" s="267" t="s">
        <v>1614</v>
      </c>
      <c r="O15129" s="267" t="s">
        <v>13</v>
      </c>
      <c r="P15129" s="267" t="s">
        <v>1454</v>
      </c>
      <c r="Q15129" s="267" t="s">
        <v>1445</v>
      </c>
      <c r="S15129" s="267">
        <v>141</v>
      </c>
      <c r="T15129" s="267" t="s">
        <v>24</v>
      </c>
      <c r="U15129" s="267" t="s">
        <v>1609</v>
      </c>
      <c r="V15129" s="267" t="s">
        <v>13</v>
      </c>
      <c r="W15129" s="267">
        <v>1699258</v>
      </c>
      <c r="X15129" s="267" t="s">
        <v>2555</v>
      </c>
      <c r="Y15129" s="267" t="s">
        <v>1454</v>
      </c>
      <c r="AD15129" s="267" t="s">
        <v>24</v>
      </c>
      <c r="AG15129" s="267" t="s">
        <v>24</v>
      </c>
    </row>
    <row r="15130" spans="3:33">
      <c r="C15130" s="267" t="s">
        <v>2544</v>
      </c>
      <c r="D15130" s="267" t="s">
        <v>727</v>
      </c>
      <c r="E15130" s="267">
        <v>1292</v>
      </c>
      <c r="F15130" s="267" t="s">
        <v>1444</v>
      </c>
      <c r="G15130" s="267" t="s">
        <v>1445</v>
      </c>
      <c r="H15130" s="267">
        <v>1</v>
      </c>
      <c r="I15130" s="267" t="s">
        <v>584</v>
      </c>
      <c r="J15130" s="267" t="s">
        <v>1614</v>
      </c>
      <c r="O15130" s="267" t="s">
        <v>13</v>
      </c>
      <c r="P15130" s="267" t="s">
        <v>1454</v>
      </c>
      <c r="Q15130" s="267" t="s">
        <v>1445</v>
      </c>
      <c r="S15130" s="267">
        <v>141</v>
      </c>
      <c r="T15130" s="267" t="s">
        <v>24</v>
      </c>
      <c r="U15130" s="267" t="s">
        <v>2551</v>
      </c>
      <c r="V15130" s="267" t="s">
        <v>13</v>
      </c>
      <c r="W15130" s="267">
        <v>1699258</v>
      </c>
      <c r="X15130" s="267" t="s">
        <v>2554</v>
      </c>
      <c r="Y15130" s="267" t="s">
        <v>1454</v>
      </c>
      <c r="AD15130" s="267" t="s">
        <v>24</v>
      </c>
      <c r="AF15130" s="267" t="s">
        <v>24</v>
      </c>
      <c r="AG15130" s="267" t="s">
        <v>24</v>
      </c>
    </row>
    <row r="15131" spans="3:33">
      <c r="C15131" s="267" t="s">
        <v>2544</v>
      </c>
      <c r="D15131" s="267" t="s">
        <v>727</v>
      </c>
      <c r="E15131" s="267">
        <v>12270</v>
      </c>
      <c r="F15131" s="267" t="s">
        <v>1444</v>
      </c>
      <c r="H15131" s="267">
        <v>1</v>
      </c>
      <c r="I15131" s="267" t="s">
        <v>584</v>
      </c>
      <c r="J15131" s="267" t="s">
        <v>1614</v>
      </c>
      <c r="P15131" s="267" t="s">
        <v>1454</v>
      </c>
      <c r="Q15131" s="267" t="s">
        <v>1445</v>
      </c>
      <c r="S15131" s="267">
        <v>141</v>
      </c>
      <c r="U15131" s="267" t="s">
        <v>2490</v>
      </c>
      <c r="V15131" s="267" t="s">
        <v>13</v>
      </c>
      <c r="W15131" s="267">
        <v>1699258</v>
      </c>
      <c r="X15131" s="267" t="s">
        <v>1454</v>
      </c>
      <c r="Y15131" s="267" t="s">
        <v>1454</v>
      </c>
      <c r="AF15131" s="267" t="s">
        <v>24</v>
      </c>
      <c r="AG15131" s="267" t="s">
        <v>24</v>
      </c>
    </row>
    <row r="15132" spans="3:33">
      <c r="C15132" s="267" t="s">
        <v>2544</v>
      </c>
      <c r="D15132" s="267" t="s">
        <v>727</v>
      </c>
      <c r="E15132" s="267">
        <v>303</v>
      </c>
      <c r="F15132" s="267" t="s">
        <v>1444</v>
      </c>
      <c r="G15132" s="267" t="s">
        <v>1445</v>
      </c>
      <c r="H15132" s="267">
        <v>1</v>
      </c>
      <c r="I15132" s="267" t="s">
        <v>584</v>
      </c>
      <c r="J15132" s="267" t="s">
        <v>1614</v>
      </c>
      <c r="O15132" s="267" t="s">
        <v>24</v>
      </c>
      <c r="P15132" s="267" t="s">
        <v>1454</v>
      </c>
      <c r="Q15132" s="267" t="s">
        <v>1445</v>
      </c>
      <c r="S15132" s="267">
        <v>141</v>
      </c>
      <c r="T15132" s="267" t="s">
        <v>13</v>
      </c>
      <c r="U15132" s="267" t="s">
        <v>1471</v>
      </c>
      <c r="V15132" s="267" t="s">
        <v>13</v>
      </c>
      <c r="W15132" s="267">
        <v>1699258</v>
      </c>
      <c r="X15132" s="267" t="s">
        <v>2553</v>
      </c>
      <c r="Y15132" s="267" t="s">
        <v>1454</v>
      </c>
      <c r="AD15132" s="267" t="s">
        <v>13</v>
      </c>
      <c r="AF15132" s="267" t="s">
        <v>24</v>
      </c>
      <c r="AG15132" s="267" t="s">
        <v>24</v>
      </c>
    </row>
    <row r="15133" spans="3:33">
      <c r="C15133" s="267" t="s">
        <v>2544</v>
      </c>
      <c r="D15133" s="267" t="s">
        <v>727</v>
      </c>
      <c r="E15133" s="267">
        <v>1</v>
      </c>
      <c r="F15133" s="267" t="s">
        <v>1444</v>
      </c>
      <c r="G15133" s="267" t="s">
        <v>1445</v>
      </c>
      <c r="H15133" s="267">
        <v>1</v>
      </c>
      <c r="I15133" s="267" t="s">
        <v>584</v>
      </c>
      <c r="J15133" s="267" t="s">
        <v>1614</v>
      </c>
      <c r="O15133" s="267" t="s">
        <v>13</v>
      </c>
      <c r="P15133" s="267" t="s">
        <v>1454</v>
      </c>
      <c r="Q15133" s="267" t="s">
        <v>1445</v>
      </c>
      <c r="S15133" s="267">
        <v>141</v>
      </c>
      <c r="T15133" s="267" t="s">
        <v>13</v>
      </c>
      <c r="U15133" s="267" t="s">
        <v>1446</v>
      </c>
      <c r="V15133" s="267" t="s">
        <v>24</v>
      </c>
      <c r="W15133" s="267">
        <v>1699258</v>
      </c>
      <c r="X15133" s="267" t="s">
        <v>1454</v>
      </c>
      <c r="Y15133" s="267" t="s">
        <v>1454</v>
      </c>
      <c r="AD15133" s="267" t="s">
        <v>13</v>
      </c>
      <c r="AF15133" s="267" t="s">
        <v>24</v>
      </c>
      <c r="AG15133" s="267" t="s">
        <v>24</v>
      </c>
    </row>
    <row r="15134" spans="3:33">
      <c r="C15134" s="267" t="s">
        <v>2544</v>
      </c>
      <c r="D15134" s="267" t="s">
        <v>727</v>
      </c>
      <c r="E15134" s="267">
        <v>1272</v>
      </c>
      <c r="F15134" s="267" t="s">
        <v>1444</v>
      </c>
      <c r="G15134" s="267" t="s">
        <v>1445</v>
      </c>
      <c r="H15134" s="267">
        <v>1</v>
      </c>
      <c r="I15134" s="267" t="s">
        <v>584</v>
      </c>
      <c r="J15134" s="267" t="s">
        <v>1614</v>
      </c>
      <c r="O15134" s="267" t="s">
        <v>24</v>
      </c>
      <c r="P15134" s="267" t="s">
        <v>1454</v>
      </c>
      <c r="Q15134" s="267" t="s">
        <v>1445</v>
      </c>
      <c r="S15134" s="267">
        <v>141</v>
      </c>
      <c r="T15134" s="267" t="s">
        <v>13</v>
      </c>
      <c r="U15134" s="267" t="s">
        <v>1458</v>
      </c>
      <c r="V15134" s="267" t="s">
        <v>13</v>
      </c>
      <c r="W15134" s="267">
        <v>1699258</v>
      </c>
      <c r="X15134" s="267" t="s">
        <v>1619</v>
      </c>
      <c r="Y15134" s="267" t="s">
        <v>1454</v>
      </c>
      <c r="AD15134" s="267" t="s">
        <v>13</v>
      </c>
      <c r="AF15134" s="267" t="s">
        <v>24</v>
      </c>
      <c r="AG15134" s="267" t="s">
        <v>24</v>
      </c>
    </row>
    <row r="15135" spans="3:33">
      <c r="C15135" s="267" t="s">
        <v>2544</v>
      </c>
      <c r="D15135" s="267" t="s">
        <v>727</v>
      </c>
      <c r="E15135" s="267">
        <v>1292</v>
      </c>
      <c r="F15135" s="267" t="s">
        <v>1444</v>
      </c>
      <c r="G15135" s="267" t="s">
        <v>1461</v>
      </c>
      <c r="H15135" s="267">
        <v>1</v>
      </c>
      <c r="I15135" s="267" t="s">
        <v>584</v>
      </c>
      <c r="J15135" s="267" t="s">
        <v>1614</v>
      </c>
      <c r="O15135" s="267" t="s">
        <v>13</v>
      </c>
      <c r="P15135" s="267" t="s">
        <v>1454</v>
      </c>
      <c r="Q15135" s="267" t="s">
        <v>1445</v>
      </c>
      <c r="S15135" s="267">
        <v>141</v>
      </c>
      <c r="T15135" s="267" t="s">
        <v>24</v>
      </c>
      <c r="U15135" s="267" t="s">
        <v>2551</v>
      </c>
      <c r="V15135" s="267" t="s">
        <v>13</v>
      </c>
      <c r="W15135" s="267">
        <v>1699258</v>
      </c>
      <c r="X15135" s="267" t="s">
        <v>2552</v>
      </c>
      <c r="Y15135" s="267" t="s">
        <v>1454</v>
      </c>
      <c r="AD15135" s="267" t="s">
        <v>24</v>
      </c>
      <c r="AF15135" s="267" t="s">
        <v>24</v>
      </c>
      <c r="AG15135" s="267" t="s">
        <v>24</v>
      </c>
    </row>
    <row r="15136" spans="3:33">
      <c r="C15136" s="267" t="s">
        <v>2544</v>
      </c>
      <c r="D15136" s="267" t="s">
        <v>727</v>
      </c>
      <c r="E15136" s="267">
        <v>409</v>
      </c>
      <c r="F15136" s="267" t="s">
        <v>1444</v>
      </c>
      <c r="H15136" s="267">
        <v>1</v>
      </c>
      <c r="I15136" s="267" t="s">
        <v>584</v>
      </c>
      <c r="J15136" s="267" t="s">
        <v>1614</v>
      </c>
      <c r="O15136" s="267" t="s">
        <v>13</v>
      </c>
      <c r="P15136" s="267" t="s">
        <v>1454</v>
      </c>
      <c r="Q15136" s="267" t="s">
        <v>1445</v>
      </c>
      <c r="S15136" s="267">
        <v>141</v>
      </c>
      <c r="T15136" s="267" t="s">
        <v>24</v>
      </c>
      <c r="U15136" s="267" t="s">
        <v>1469</v>
      </c>
      <c r="V15136" s="267" t="s">
        <v>13</v>
      </c>
      <c r="W15136" s="267">
        <v>1699258</v>
      </c>
      <c r="X15136" s="267">
        <v>50010491</v>
      </c>
      <c r="Y15136" s="267" t="s">
        <v>1454</v>
      </c>
      <c r="AD15136" s="267" t="s">
        <v>24</v>
      </c>
      <c r="AF15136" s="267" t="s">
        <v>24</v>
      </c>
      <c r="AG15136" s="267" t="s">
        <v>24</v>
      </c>
    </row>
    <row r="15137" spans="3:33">
      <c r="C15137" s="267" t="s">
        <v>2544</v>
      </c>
      <c r="D15137" s="267" t="s">
        <v>727</v>
      </c>
      <c r="E15137" s="267">
        <v>2733</v>
      </c>
      <c r="F15137" s="267" t="s">
        <v>1444</v>
      </c>
      <c r="G15137" s="267" t="s">
        <v>1456</v>
      </c>
      <c r="H15137" s="267">
        <v>1</v>
      </c>
      <c r="I15137" s="267" t="s">
        <v>584</v>
      </c>
      <c r="J15137" s="267" t="s">
        <v>1614</v>
      </c>
      <c r="O15137" s="267" t="s">
        <v>13</v>
      </c>
      <c r="P15137" s="267" t="s">
        <v>1454</v>
      </c>
      <c r="Q15137" s="267" t="s">
        <v>1445</v>
      </c>
      <c r="S15137" s="267">
        <v>141</v>
      </c>
      <c r="T15137" s="267" t="s">
        <v>13</v>
      </c>
      <c r="U15137" s="267" t="s">
        <v>1472</v>
      </c>
      <c r="V15137" s="267" t="s">
        <v>13</v>
      </c>
      <c r="W15137" s="267">
        <v>1699258</v>
      </c>
      <c r="X15137" s="267" t="s">
        <v>2550</v>
      </c>
      <c r="Y15137" s="267" t="s">
        <v>1454</v>
      </c>
      <c r="AD15137" s="267" t="s">
        <v>13</v>
      </c>
      <c r="AF15137" s="267" t="s">
        <v>24</v>
      </c>
      <c r="AG15137" s="267" t="s">
        <v>24</v>
      </c>
    </row>
    <row r="15138" spans="3:33">
      <c r="C15138" s="267" t="s">
        <v>2544</v>
      </c>
      <c r="D15138" s="267" t="s">
        <v>727</v>
      </c>
      <c r="E15138" s="267">
        <v>12114</v>
      </c>
      <c r="F15138" s="267" t="s">
        <v>1444</v>
      </c>
      <c r="G15138" s="267" t="s">
        <v>1445</v>
      </c>
      <c r="H15138" s="267">
        <v>1</v>
      </c>
      <c r="I15138" s="267" t="s">
        <v>584</v>
      </c>
      <c r="J15138" s="267" t="s">
        <v>1614</v>
      </c>
      <c r="O15138" s="267" t="s">
        <v>13</v>
      </c>
      <c r="P15138" s="267" t="s">
        <v>1454</v>
      </c>
      <c r="Q15138" s="267" t="s">
        <v>1445</v>
      </c>
      <c r="S15138" s="267">
        <v>141</v>
      </c>
      <c r="T15138" s="267" t="s">
        <v>24</v>
      </c>
      <c r="U15138" s="267" t="s">
        <v>1609</v>
      </c>
      <c r="V15138" s="267" t="s">
        <v>13</v>
      </c>
      <c r="W15138" s="267">
        <v>1699258</v>
      </c>
      <c r="X15138" s="267">
        <v>3757</v>
      </c>
      <c r="Y15138" s="267" t="s">
        <v>1454</v>
      </c>
      <c r="AD15138" s="267" t="s">
        <v>24</v>
      </c>
      <c r="AG15138" s="267" t="s">
        <v>24</v>
      </c>
    </row>
    <row r="15139" spans="3:33">
      <c r="C15139" s="267" t="s">
        <v>2544</v>
      </c>
      <c r="D15139" s="267" t="s">
        <v>727</v>
      </c>
      <c r="E15139" s="267">
        <v>12680</v>
      </c>
      <c r="F15139" s="267" t="s">
        <v>1444</v>
      </c>
      <c r="H15139" s="267">
        <v>1</v>
      </c>
      <c r="I15139" s="267" t="s">
        <v>584</v>
      </c>
      <c r="J15139" s="267" t="s">
        <v>1614</v>
      </c>
      <c r="P15139" s="267" t="s">
        <v>1454</v>
      </c>
      <c r="Q15139" s="267" t="s">
        <v>1445</v>
      </c>
      <c r="S15139" s="267">
        <v>141</v>
      </c>
      <c r="U15139" s="267" t="s">
        <v>1464</v>
      </c>
      <c r="V15139" s="267" t="s">
        <v>13</v>
      </c>
      <c r="W15139" s="267">
        <v>1699258</v>
      </c>
      <c r="X15139" s="267" t="s">
        <v>2549</v>
      </c>
      <c r="Y15139" s="267" t="s">
        <v>1454</v>
      </c>
      <c r="AF15139" s="267" t="s">
        <v>24</v>
      </c>
      <c r="AG15139" s="267" t="s">
        <v>24</v>
      </c>
    </row>
    <row r="15140" spans="3:33">
      <c r="C15140" s="267" t="s">
        <v>2544</v>
      </c>
      <c r="D15140" s="267" t="s">
        <v>727</v>
      </c>
      <c r="E15140" s="267">
        <v>1354</v>
      </c>
      <c r="F15140" s="267" t="s">
        <v>1444</v>
      </c>
      <c r="G15140" s="267" t="s">
        <v>1445</v>
      </c>
      <c r="H15140" s="267">
        <v>1</v>
      </c>
      <c r="I15140" s="267" t="s">
        <v>584</v>
      </c>
      <c r="J15140" s="267" t="s">
        <v>1614</v>
      </c>
      <c r="O15140" s="267" t="s">
        <v>24</v>
      </c>
      <c r="P15140" s="267" t="s">
        <v>1454</v>
      </c>
      <c r="Q15140" s="267" t="s">
        <v>1445</v>
      </c>
      <c r="S15140" s="267">
        <v>141</v>
      </c>
      <c r="T15140" s="267" t="s">
        <v>13</v>
      </c>
      <c r="U15140" s="267" t="s">
        <v>1451</v>
      </c>
      <c r="V15140" s="267" t="s">
        <v>13</v>
      </c>
      <c r="W15140" s="267">
        <v>1699258</v>
      </c>
      <c r="X15140" s="267" t="s">
        <v>1618</v>
      </c>
      <c r="Y15140" s="267" t="s">
        <v>1454</v>
      </c>
      <c r="AD15140" s="267" t="s">
        <v>13</v>
      </c>
      <c r="AF15140" s="267" t="s">
        <v>24</v>
      </c>
      <c r="AG15140" s="267" t="s">
        <v>24</v>
      </c>
    </row>
    <row r="15141" spans="3:33">
      <c r="C15141" s="267" t="s">
        <v>2544</v>
      </c>
      <c r="D15141" s="267" t="s">
        <v>727</v>
      </c>
      <c r="E15141" s="267">
        <v>3942</v>
      </c>
      <c r="F15141" s="267" t="s">
        <v>1444</v>
      </c>
      <c r="H15141" s="267">
        <v>1</v>
      </c>
      <c r="I15141" s="267" t="s">
        <v>584</v>
      </c>
      <c r="J15141" s="267" t="s">
        <v>1614</v>
      </c>
      <c r="O15141" s="267" t="s">
        <v>24</v>
      </c>
      <c r="P15141" s="267" t="s">
        <v>1454</v>
      </c>
      <c r="Q15141" s="267" t="s">
        <v>1445</v>
      </c>
      <c r="S15141" s="267">
        <v>141</v>
      </c>
      <c r="U15141" s="267" t="s">
        <v>2548</v>
      </c>
      <c r="V15141" s="267" t="s">
        <v>13</v>
      </c>
      <c r="W15141" s="267">
        <v>1699258</v>
      </c>
      <c r="X15141" s="267" t="s">
        <v>2547</v>
      </c>
      <c r="Y15141" s="267" t="s">
        <v>1454</v>
      </c>
      <c r="AD15141" s="267" t="s">
        <v>13</v>
      </c>
      <c r="AF15141" s="267" t="s">
        <v>24</v>
      </c>
      <c r="AG15141" s="267" t="s">
        <v>24</v>
      </c>
    </row>
    <row r="15142" spans="3:33">
      <c r="C15142" s="267" t="s">
        <v>2544</v>
      </c>
      <c r="D15142" s="267" t="s">
        <v>727</v>
      </c>
      <c r="E15142" s="267">
        <v>290</v>
      </c>
      <c r="F15142" s="267" t="s">
        <v>1444</v>
      </c>
      <c r="H15142" s="267">
        <v>1</v>
      </c>
      <c r="I15142" s="267" t="s">
        <v>584</v>
      </c>
      <c r="J15142" s="267" t="s">
        <v>1614</v>
      </c>
      <c r="O15142" s="267" t="s">
        <v>24</v>
      </c>
      <c r="P15142" s="267" t="s">
        <v>1454</v>
      </c>
      <c r="Q15142" s="267" t="s">
        <v>1445</v>
      </c>
      <c r="S15142" s="267">
        <v>141</v>
      </c>
      <c r="U15142" s="267" t="s">
        <v>1595</v>
      </c>
      <c r="V15142" s="267" t="s">
        <v>13</v>
      </c>
      <c r="W15142" s="267">
        <v>1699258</v>
      </c>
      <c r="X15142" s="267" t="s">
        <v>1454</v>
      </c>
      <c r="Y15142" s="267" t="s">
        <v>1454</v>
      </c>
      <c r="AD15142" s="267" t="s">
        <v>13</v>
      </c>
      <c r="AF15142" s="267" t="s">
        <v>24</v>
      </c>
      <c r="AG15142" s="267" t="s">
        <v>24</v>
      </c>
    </row>
    <row r="15143" spans="3:33">
      <c r="C15143" s="267" t="s">
        <v>2544</v>
      </c>
      <c r="D15143" s="267" t="s">
        <v>727</v>
      </c>
      <c r="E15143" s="267">
        <v>3315</v>
      </c>
      <c r="F15143" s="267" t="s">
        <v>1444</v>
      </c>
      <c r="H15143" s="267">
        <v>1</v>
      </c>
      <c r="I15143" s="267" t="s">
        <v>584</v>
      </c>
      <c r="J15143" s="267" t="s">
        <v>1614</v>
      </c>
      <c r="O15143" s="267" t="s">
        <v>24</v>
      </c>
      <c r="P15143" s="267" t="s">
        <v>1454</v>
      </c>
      <c r="Q15143" s="267" t="s">
        <v>1445</v>
      </c>
      <c r="S15143" s="267">
        <v>141</v>
      </c>
      <c r="U15143" s="267" t="s">
        <v>1617</v>
      </c>
      <c r="V15143" s="267" t="s">
        <v>13</v>
      </c>
      <c r="W15143" s="267">
        <v>1699258</v>
      </c>
      <c r="X15143" s="267" t="s">
        <v>2547</v>
      </c>
      <c r="Y15143" s="267" t="s">
        <v>1454</v>
      </c>
      <c r="AD15143" s="267" t="s">
        <v>13</v>
      </c>
      <c r="AF15143" s="267" t="s">
        <v>24</v>
      </c>
      <c r="AG15143" s="267" t="s">
        <v>24</v>
      </c>
    </row>
    <row r="15144" spans="3:33">
      <c r="C15144" s="267" t="s">
        <v>2544</v>
      </c>
      <c r="D15144" s="267" t="s">
        <v>727</v>
      </c>
      <c r="E15144" s="267">
        <v>400</v>
      </c>
      <c r="F15144" s="267" t="s">
        <v>1444</v>
      </c>
      <c r="H15144" s="267">
        <v>1</v>
      </c>
      <c r="I15144" s="267" t="s">
        <v>584</v>
      </c>
      <c r="J15144" s="267" t="s">
        <v>1614</v>
      </c>
      <c r="O15144" s="267" t="s">
        <v>24</v>
      </c>
      <c r="P15144" s="267" t="s">
        <v>1454</v>
      </c>
      <c r="Q15144" s="267" t="s">
        <v>1445</v>
      </c>
      <c r="S15144" s="267">
        <v>141</v>
      </c>
      <c r="U15144" s="267" t="s">
        <v>1600</v>
      </c>
      <c r="V15144" s="267" t="s">
        <v>13</v>
      </c>
      <c r="W15144" s="267">
        <v>1699258</v>
      </c>
      <c r="X15144" s="267" t="s">
        <v>1454</v>
      </c>
      <c r="Y15144" s="267" t="s">
        <v>1454</v>
      </c>
      <c r="AD15144" s="267" t="s">
        <v>13</v>
      </c>
      <c r="AF15144" s="267" t="s">
        <v>24</v>
      </c>
      <c r="AG15144" s="267" t="s">
        <v>24</v>
      </c>
    </row>
    <row r="15145" spans="3:33">
      <c r="C15145" s="267" t="s">
        <v>2544</v>
      </c>
      <c r="D15145" s="267" t="s">
        <v>727</v>
      </c>
      <c r="E15145" s="267">
        <v>129</v>
      </c>
      <c r="F15145" s="267" t="s">
        <v>1444</v>
      </c>
      <c r="G15145" s="267" t="s">
        <v>1445</v>
      </c>
      <c r="H15145" s="267">
        <v>1</v>
      </c>
      <c r="I15145" s="267" t="s">
        <v>584</v>
      </c>
      <c r="J15145" s="267" t="s">
        <v>1614</v>
      </c>
      <c r="O15145" s="267" t="s">
        <v>24</v>
      </c>
      <c r="P15145" s="267" t="s">
        <v>1454</v>
      </c>
      <c r="Q15145" s="267" t="s">
        <v>1445</v>
      </c>
      <c r="S15145" s="267">
        <v>141</v>
      </c>
      <c r="T15145" s="267" t="s">
        <v>13</v>
      </c>
      <c r="U15145" s="267" t="s">
        <v>1468</v>
      </c>
      <c r="V15145" s="267" t="s">
        <v>13</v>
      </c>
      <c r="W15145" s="267">
        <v>1699258</v>
      </c>
      <c r="X15145" s="267" t="s">
        <v>2546</v>
      </c>
      <c r="Y15145" s="267" t="s">
        <v>1454</v>
      </c>
      <c r="AD15145" s="267" t="s">
        <v>13</v>
      </c>
      <c r="AF15145" s="267" t="s">
        <v>24</v>
      </c>
      <c r="AG15145" s="267" t="s">
        <v>24</v>
      </c>
    </row>
    <row r="15146" spans="3:33">
      <c r="C15146" s="267" t="s">
        <v>2544</v>
      </c>
      <c r="D15146" s="267" t="s">
        <v>727</v>
      </c>
      <c r="E15146" s="267">
        <v>10634</v>
      </c>
      <c r="F15146" s="267" t="s">
        <v>1444</v>
      </c>
      <c r="G15146" s="267" t="s">
        <v>1445</v>
      </c>
      <c r="H15146" s="267">
        <v>1</v>
      </c>
      <c r="I15146" s="267" t="s">
        <v>584</v>
      </c>
      <c r="J15146" s="267" t="s">
        <v>1614</v>
      </c>
      <c r="O15146" s="267" t="s">
        <v>24</v>
      </c>
      <c r="P15146" s="267" t="s">
        <v>1454</v>
      </c>
      <c r="Q15146" s="267" t="s">
        <v>1445</v>
      </c>
      <c r="S15146" s="267">
        <v>141</v>
      </c>
      <c r="T15146" s="267" t="s">
        <v>13</v>
      </c>
      <c r="U15146" s="267" t="s">
        <v>1473</v>
      </c>
      <c r="V15146" s="267" t="s">
        <v>13</v>
      </c>
      <c r="W15146" s="267">
        <v>1699258</v>
      </c>
      <c r="X15146" s="267" t="s">
        <v>1616</v>
      </c>
      <c r="Y15146" s="267" t="s">
        <v>1454</v>
      </c>
      <c r="AD15146" s="267" t="s">
        <v>13</v>
      </c>
      <c r="AF15146" s="267" t="s">
        <v>24</v>
      </c>
      <c r="AG15146" s="267" t="s">
        <v>24</v>
      </c>
    </row>
    <row r="15147" spans="3:33">
      <c r="C15147" s="267" t="s">
        <v>2544</v>
      </c>
      <c r="D15147" s="267" t="s">
        <v>727</v>
      </c>
      <c r="E15147" s="267">
        <v>3880</v>
      </c>
      <c r="F15147" s="267" t="s">
        <v>1444</v>
      </c>
      <c r="G15147" s="267" t="s">
        <v>1445</v>
      </c>
      <c r="H15147" s="267">
        <v>1</v>
      </c>
      <c r="I15147" s="267" t="s">
        <v>584</v>
      </c>
      <c r="J15147" s="267" t="s">
        <v>1614</v>
      </c>
      <c r="O15147" s="267" t="s">
        <v>24</v>
      </c>
      <c r="P15147" s="267" t="s">
        <v>1454</v>
      </c>
      <c r="Q15147" s="267" t="s">
        <v>1445</v>
      </c>
      <c r="S15147" s="267">
        <v>141</v>
      </c>
      <c r="T15147" s="267" t="s">
        <v>13</v>
      </c>
      <c r="U15147" s="267" t="s">
        <v>1463</v>
      </c>
      <c r="V15147" s="267" t="s">
        <v>13</v>
      </c>
      <c r="W15147" s="267">
        <v>1699258</v>
      </c>
      <c r="X15147" s="267" t="s">
        <v>2545</v>
      </c>
      <c r="Y15147" s="267" t="s">
        <v>1454</v>
      </c>
      <c r="AD15147" s="267" t="s">
        <v>13</v>
      </c>
      <c r="AF15147" s="267" t="s">
        <v>24</v>
      </c>
      <c r="AG15147" s="267" t="s">
        <v>24</v>
      </c>
    </row>
    <row r="15148" spans="3:33">
      <c r="C15148" s="267" t="s">
        <v>2544</v>
      </c>
      <c r="D15148" s="267" t="s">
        <v>727</v>
      </c>
      <c r="E15148" s="267">
        <v>1272</v>
      </c>
      <c r="F15148" s="267" t="s">
        <v>1444</v>
      </c>
      <c r="G15148" s="267" t="s">
        <v>1445</v>
      </c>
      <c r="H15148" s="267">
        <v>1</v>
      </c>
      <c r="I15148" s="267" t="s">
        <v>584</v>
      </c>
      <c r="J15148" s="267" t="s">
        <v>1614</v>
      </c>
      <c r="O15148" s="267" t="s">
        <v>24</v>
      </c>
      <c r="P15148" s="267" t="s">
        <v>1454</v>
      </c>
      <c r="Q15148" s="267" t="s">
        <v>1445</v>
      </c>
      <c r="S15148" s="267">
        <v>141</v>
      </c>
      <c r="T15148" s="267" t="s">
        <v>13</v>
      </c>
      <c r="U15148" s="267" t="s">
        <v>1458</v>
      </c>
      <c r="V15148" s="267" t="s">
        <v>13</v>
      </c>
      <c r="W15148" s="267">
        <v>1699258</v>
      </c>
      <c r="X15148" s="267" t="s">
        <v>1615</v>
      </c>
      <c r="Y15148" s="267" t="s">
        <v>1454</v>
      </c>
      <c r="AD15148" s="267" t="s">
        <v>13</v>
      </c>
      <c r="AF15148" s="267" t="s">
        <v>24</v>
      </c>
      <c r="AG15148" s="267" t="s">
        <v>24</v>
      </c>
    </row>
    <row r="15149" spans="3:33">
      <c r="C15149" s="267" t="s">
        <v>2544</v>
      </c>
      <c r="D15149" s="267" t="s">
        <v>727</v>
      </c>
      <c r="E15149" s="267">
        <v>3877</v>
      </c>
      <c r="F15149" s="267" t="s">
        <v>1444</v>
      </c>
      <c r="H15149" s="267">
        <v>1</v>
      </c>
      <c r="I15149" s="267" t="s">
        <v>584</v>
      </c>
      <c r="J15149" s="267" t="s">
        <v>1614</v>
      </c>
      <c r="P15149" s="267" t="s">
        <v>1454</v>
      </c>
      <c r="Q15149" s="267" t="s">
        <v>1445</v>
      </c>
      <c r="S15149" s="267">
        <v>141</v>
      </c>
      <c r="U15149" s="267" t="s">
        <v>1470</v>
      </c>
      <c r="V15149" s="267" t="s">
        <v>13</v>
      </c>
      <c r="W15149" s="267">
        <v>1699258</v>
      </c>
      <c r="X15149" s="267" t="s">
        <v>2556</v>
      </c>
      <c r="Y15149" s="267" t="s">
        <v>1454</v>
      </c>
      <c r="AF15149" s="267" t="s">
        <v>24</v>
      </c>
      <c r="AG15149" s="267" t="s">
        <v>24</v>
      </c>
    </row>
    <row r="15150" spans="3:33">
      <c r="C15150" s="267" t="s">
        <v>2544</v>
      </c>
      <c r="D15150" s="267" t="s">
        <v>727</v>
      </c>
      <c r="E15150" s="267">
        <v>12114</v>
      </c>
      <c r="F15150" s="267" t="s">
        <v>1444</v>
      </c>
      <c r="G15150" s="267" t="s">
        <v>1445</v>
      </c>
      <c r="H15150" s="267">
        <v>1</v>
      </c>
      <c r="I15150" s="267" t="s">
        <v>584</v>
      </c>
      <c r="J15150" s="267" t="s">
        <v>1614</v>
      </c>
      <c r="O15150" s="267" t="s">
        <v>13</v>
      </c>
      <c r="P15150" s="267" t="s">
        <v>1454</v>
      </c>
      <c r="Q15150" s="267" t="s">
        <v>1445</v>
      </c>
      <c r="S15150" s="267">
        <v>141</v>
      </c>
      <c r="T15150" s="267" t="s">
        <v>24</v>
      </c>
      <c r="U15150" s="267" t="s">
        <v>1609</v>
      </c>
      <c r="V15150" s="267" t="s">
        <v>13</v>
      </c>
      <c r="W15150" s="267">
        <v>1699258</v>
      </c>
      <c r="X15150" s="267" t="s">
        <v>2555</v>
      </c>
      <c r="Y15150" s="267" t="s">
        <v>1454</v>
      </c>
      <c r="AD15150" s="267" t="s">
        <v>24</v>
      </c>
      <c r="AG15150" s="267" t="s">
        <v>24</v>
      </c>
    </row>
    <row r="15151" spans="3:33">
      <c r="C15151" s="267" t="s">
        <v>2544</v>
      </c>
      <c r="D15151" s="267" t="s">
        <v>727</v>
      </c>
      <c r="E15151" s="267">
        <v>1292</v>
      </c>
      <c r="F15151" s="267" t="s">
        <v>1444</v>
      </c>
      <c r="G15151" s="267" t="s">
        <v>1445</v>
      </c>
      <c r="H15151" s="267">
        <v>1</v>
      </c>
      <c r="I15151" s="267" t="s">
        <v>584</v>
      </c>
      <c r="J15151" s="267" t="s">
        <v>1614</v>
      </c>
      <c r="O15151" s="267" t="s">
        <v>13</v>
      </c>
      <c r="P15151" s="267" t="s">
        <v>1454</v>
      </c>
      <c r="Q15151" s="267" t="s">
        <v>1445</v>
      </c>
      <c r="S15151" s="267">
        <v>141</v>
      </c>
      <c r="T15151" s="267" t="s">
        <v>24</v>
      </c>
      <c r="U15151" s="267" t="s">
        <v>2551</v>
      </c>
      <c r="V15151" s="267" t="s">
        <v>13</v>
      </c>
      <c r="W15151" s="267">
        <v>1699258</v>
      </c>
      <c r="X15151" s="267" t="s">
        <v>2554</v>
      </c>
      <c r="Y15151" s="267" t="s">
        <v>1454</v>
      </c>
      <c r="AD15151" s="267" t="s">
        <v>24</v>
      </c>
      <c r="AF15151" s="267" t="s">
        <v>24</v>
      </c>
      <c r="AG15151" s="267" t="s">
        <v>24</v>
      </c>
    </row>
    <row r="15152" spans="3:33">
      <c r="C15152" s="267" t="s">
        <v>2544</v>
      </c>
      <c r="D15152" s="267" t="s">
        <v>727</v>
      </c>
      <c r="E15152" s="267">
        <v>12270</v>
      </c>
      <c r="F15152" s="267" t="s">
        <v>1444</v>
      </c>
      <c r="H15152" s="267">
        <v>1</v>
      </c>
      <c r="I15152" s="267" t="s">
        <v>584</v>
      </c>
      <c r="J15152" s="267" t="s">
        <v>1614</v>
      </c>
      <c r="P15152" s="267" t="s">
        <v>1454</v>
      </c>
      <c r="Q15152" s="267" t="s">
        <v>1445</v>
      </c>
      <c r="S15152" s="267">
        <v>141</v>
      </c>
      <c r="U15152" s="267" t="s">
        <v>2490</v>
      </c>
      <c r="V15152" s="267" t="s">
        <v>13</v>
      </c>
      <c r="W15152" s="267">
        <v>1699258</v>
      </c>
      <c r="X15152" s="267" t="s">
        <v>1454</v>
      </c>
      <c r="Y15152" s="267" t="s">
        <v>1454</v>
      </c>
      <c r="AF15152" s="267" t="s">
        <v>24</v>
      </c>
      <c r="AG15152" s="267" t="s">
        <v>24</v>
      </c>
    </row>
    <row r="15153" spans="3:33">
      <c r="C15153" s="267" t="s">
        <v>2544</v>
      </c>
      <c r="D15153" s="267" t="s">
        <v>727</v>
      </c>
      <c r="E15153" s="267">
        <v>303</v>
      </c>
      <c r="F15153" s="267" t="s">
        <v>1444</v>
      </c>
      <c r="G15153" s="267" t="s">
        <v>1445</v>
      </c>
      <c r="H15153" s="267">
        <v>1</v>
      </c>
      <c r="I15153" s="267" t="s">
        <v>584</v>
      </c>
      <c r="J15153" s="267" t="s">
        <v>1614</v>
      </c>
      <c r="O15153" s="267" t="s">
        <v>24</v>
      </c>
      <c r="P15153" s="267" t="s">
        <v>1454</v>
      </c>
      <c r="Q15153" s="267" t="s">
        <v>1445</v>
      </c>
      <c r="S15153" s="267">
        <v>141</v>
      </c>
      <c r="T15153" s="267" t="s">
        <v>13</v>
      </c>
      <c r="U15153" s="267" t="s">
        <v>1471</v>
      </c>
      <c r="V15153" s="267" t="s">
        <v>13</v>
      </c>
      <c r="W15153" s="267">
        <v>1699258</v>
      </c>
      <c r="X15153" s="267" t="s">
        <v>2553</v>
      </c>
      <c r="Y15153" s="267" t="s">
        <v>1454</v>
      </c>
      <c r="AD15153" s="267" t="s">
        <v>13</v>
      </c>
      <c r="AF15153" s="267" t="s">
        <v>24</v>
      </c>
      <c r="AG15153" s="267" t="s">
        <v>24</v>
      </c>
    </row>
    <row r="15154" spans="3:33">
      <c r="C15154" s="267" t="s">
        <v>2544</v>
      </c>
      <c r="D15154" s="267" t="s">
        <v>727</v>
      </c>
      <c r="E15154" s="267">
        <v>1</v>
      </c>
      <c r="F15154" s="267" t="s">
        <v>1444</v>
      </c>
      <c r="G15154" s="267" t="s">
        <v>1445</v>
      </c>
      <c r="H15154" s="267">
        <v>1</v>
      </c>
      <c r="I15154" s="267" t="s">
        <v>584</v>
      </c>
      <c r="J15154" s="267" t="s">
        <v>1614</v>
      </c>
      <c r="O15154" s="267" t="s">
        <v>13</v>
      </c>
      <c r="P15154" s="267" t="s">
        <v>1454</v>
      </c>
      <c r="Q15154" s="267" t="s">
        <v>1445</v>
      </c>
      <c r="S15154" s="267">
        <v>141</v>
      </c>
      <c r="T15154" s="267" t="s">
        <v>13</v>
      </c>
      <c r="U15154" s="267" t="s">
        <v>1446</v>
      </c>
      <c r="V15154" s="267" t="s">
        <v>24</v>
      </c>
      <c r="W15154" s="267">
        <v>1699258</v>
      </c>
      <c r="X15154" s="267" t="s">
        <v>1454</v>
      </c>
      <c r="Y15154" s="267" t="s">
        <v>1454</v>
      </c>
      <c r="AD15154" s="267" t="s">
        <v>13</v>
      </c>
      <c r="AF15154" s="267" t="s">
        <v>24</v>
      </c>
      <c r="AG15154" s="267" t="s">
        <v>24</v>
      </c>
    </row>
    <row r="15155" spans="3:33">
      <c r="C15155" s="267" t="s">
        <v>2544</v>
      </c>
      <c r="D15155" s="267" t="s">
        <v>727</v>
      </c>
      <c r="E15155" s="267">
        <v>1272</v>
      </c>
      <c r="F15155" s="267" t="s">
        <v>1444</v>
      </c>
      <c r="G15155" s="267" t="s">
        <v>1445</v>
      </c>
      <c r="H15155" s="267">
        <v>1</v>
      </c>
      <c r="I15155" s="267" t="s">
        <v>584</v>
      </c>
      <c r="J15155" s="267" t="s">
        <v>1614</v>
      </c>
      <c r="O15155" s="267" t="s">
        <v>24</v>
      </c>
      <c r="P15155" s="267" t="s">
        <v>1454</v>
      </c>
      <c r="Q15155" s="267" t="s">
        <v>1445</v>
      </c>
      <c r="S15155" s="267">
        <v>141</v>
      </c>
      <c r="T15155" s="267" t="s">
        <v>13</v>
      </c>
      <c r="U15155" s="267" t="s">
        <v>1458</v>
      </c>
      <c r="V15155" s="267" t="s">
        <v>13</v>
      </c>
      <c r="W15155" s="267">
        <v>1699258</v>
      </c>
      <c r="X15155" s="267" t="s">
        <v>1619</v>
      </c>
      <c r="Y15155" s="267" t="s">
        <v>1454</v>
      </c>
      <c r="AD15155" s="267" t="s">
        <v>13</v>
      </c>
      <c r="AF15155" s="267" t="s">
        <v>24</v>
      </c>
      <c r="AG15155" s="267" t="s">
        <v>24</v>
      </c>
    </row>
    <row r="15156" spans="3:33">
      <c r="C15156" s="267" t="s">
        <v>2544</v>
      </c>
      <c r="D15156" s="267" t="s">
        <v>727</v>
      </c>
      <c r="E15156" s="267">
        <v>1292</v>
      </c>
      <c r="F15156" s="267" t="s">
        <v>1444</v>
      </c>
      <c r="G15156" s="267" t="s">
        <v>1461</v>
      </c>
      <c r="H15156" s="267">
        <v>1</v>
      </c>
      <c r="I15156" s="267" t="s">
        <v>584</v>
      </c>
      <c r="J15156" s="267" t="s">
        <v>1614</v>
      </c>
      <c r="O15156" s="267" t="s">
        <v>13</v>
      </c>
      <c r="P15156" s="267" t="s">
        <v>1454</v>
      </c>
      <c r="Q15156" s="267" t="s">
        <v>1445</v>
      </c>
      <c r="S15156" s="267">
        <v>141</v>
      </c>
      <c r="T15156" s="267" t="s">
        <v>24</v>
      </c>
      <c r="U15156" s="267" t="s">
        <v>2551</v>
      </c>
      <c r="V15156" s="267" t="s">
        <v>13</v>
      </c>
      <c r="W15156" s="267">
        <v>1699258</v>
      </c>
      <c r="X15156" s="267" t="s">
        <v>2552</v>
      </c>
      <c r="Y15156" s="267" t="s">
        <v>1454</v>
      </c>
      <c r="AD15156" s="267" t="s">
        <v>24</v>
      </c>
      <c r="AF15156" s="267" t="s">
        <v>24</v>
      </c>
      <c r="AG15156" s="267" t="s">
        <v>24</v>
      </c>
    </row>
    <row r="15157" spans="3:33">
      <c r="C15157" s="267" t="s">
        <v>2544</v>
      </c>
      <c r="D15157" s="267" t="s">
        <v>727</v>
      </c>
      <c r="E15157" s="267">
        <v>409</v>
      </c>
      <c r="F15157" s="267" t="s">
        <v>1444</v>
      </c>
      <c r="H15157" s="267">
        <v>1</v>
      </c>
      <c r="I15157" s="267" t="s">
        <v>584</v>
      </c>
      <c r="J15157" s="267" t="s">
        <v>1614</v>
      </c>
      <c r="O15157" s="267" t="s">
        <v>13</v>
      </c>
      <c r="P15157" s="267" t="s">
        <v>1454</v>
      </c>
      <c r="Q15157" s="267" t="s">
        <v>1445</v>
      </c>
      <c r="S15157" s="267">
        <v>141</v>
      </c>
      <c r="T15157" s="267" t="s">
        <v>24</v>
      </c>
      <c r="U15157" s="267" t="s">
        <v>1469</v>
      </c>
      <c r="V15157" s="267" t="s">
        <v>13</v>
      </c>
      <c r="W15157" s="267">
        <v>1699258</v>
      </c>
      <c r="X15157" s="267">
        <v>50010491</v>
      </c>
      <c r="Y15157" s="267" t="s">
        <v>1454</v>
      </c>
      <c r="AD15157" s="267" t="s">
        <v>24</v>
      </c>
      <c r="AF15157" s="267" t="s">
        <v>24</v>
      </c>
      <c r="AG15157" s="267" t="s">
        <v>24</v>
      </c>
    </row>
    <row r="15158" spans="3:33">
      <c r="C15158" s="267" t="s">
        <v>2544</v>
      </c>
      <c r="D15158" s="267" t="s">
        <v>727</v>
      </c>
      <c r="E15158" s="267">
        <v>2733</v>
      </c>
      <c r="F15158" s="267" t="s">
        <v>1444</v>
      </c>
      <c r="G15158" s="267" t="s">
        <v>1456</v>
      </c>
      <c r="H15158" s="267">
        <v>1</v>
      </c>
      <c r="I15158" s="267" t="s">
        <v>584</v>
      </c>
      <c r="J15158" s="267" t="s">
        <v>1614</v>
      </c>
      <c r="O15158" s="267" t="s">
        <v>13</v>
      </c>
      <c r="P15158" s="267" t="s">
        <v>1454</v>
      </c>
      <c r="Q15158" s="267" t="s">
        <v>1445</v>
      </c>
      <c r="S15158" s="267">
        <v>141</v>
      </c>
      <c r="T15158" s="267" t="s">
        <v>13</v>
      </c>
      <c r="U15158" s="267" t="s">
        <v>1472</v>
      </c>
      <c r="V15158" s="267" t="s">
        <v>13</v>
      </c>
      <c r="W15158" s="267">
        <v>1699258</v>
      </c>
      <c r="X15158" s="267" t="s">
        <v>2550</v>
      </c>
      <c r="Y15158" s="267" t="s">
        <v>1454</v>
      </c>
      <c r="AD15158" s="267" t="s">
        <v>13</v>
      </c>
      <c r="AF15158" s="267" t="s">
        <v>24</v>
      </c>
      <c r="AG15158" s="267" t="s">
        <v>24</v>
      </c>
    </row>
    <row r="15159" spans="3:33">
      <c r="C15159" s="267" t="s">
        <v>2544</v>
      </c>
      <c r="D15159" s="267" t="s">
        <v>727</v>
      </c>
      <c r="E15159" s="267">
        <v>12114</v>
      </c>
      <c r="F15159" s="267" t="s">
        <v>1444</v>
      </c>
      <c r="G15159" s="267" t="s">
        <v>1445</v>
      </c>
      <c r="H15159" s="267">
        <v>1</v>
      </c>
      <c r="I15159" s="267" t="s">
        <v>584</v>
      </c>
      <c r="J15159" s="267" t="s">
        <v>1614</v>
      </c>
      <c r="O15159" s="267" t="s">
        <v>13</v>
      </c>
      <c r="P15159" s="267" t="s">
        <v>1454</v>
      </c>
      <c r="Q15159" s="267" t="s">
        <v>1445</v>
      </c>
      <c r="S15159" s="267">
        <v>141</v>
      </c>
      <c r="T15159" s="267" t="s">
        <v>24</v>
      </c>
      <c r="U15159" s="267" t="s">
        <v>1609</v>
      </c>
      <c r="V15159" s="267" t="s">
        <v>13</v>
      </c>
      <c r="W15159" s="267">
        <v>1699258</v>
      </c>
      <c r="X15159" s="267">
        <v>3757</v>
      </c>
      <c r="Y15159" s="267" t="s">
        <v>1454</v>
      </c>
      <c r="AD15159" s="267" t="s">
        <v>24</v>
      </c>
      <c r="AG15159" s="267" t="s">
        <v>24</v>
      </c>
    </row>
    <row r="15160" spans="3:33">
      <c r="C15160" s="267" t="s">
        <v>2544</v>
      </c>
      <c r="D15160" s="267" t="s">
        <v>727</v>
      </c>
      <c r="E15160" s="267">
        <v>12680</v>
      </c>
      <c r="F15160" s="267" t="s">
        <v>1444</v>
      </c>
      <c r="H15160" s="267">
        <v>1</v>
      </c>
      <c r="I15160" s="267" t="s">
        <v>584</v>
      </c>
      <c r="J15160" s="267" t="s">
        <v>1614</v>
      </c>
      <c r="P15160" s="267" t="s">
        <v>1454</v>
      </c>
      <c r="Q15160" s="267" t="s">
        <v>1445</v>
      </c>
      <c r="S15160" s="267">
        <v>141</v>
      </c>
      <c r="U15160" s="267" t="s">
        <v>1464</v>
      </c>
      <c r="V15160" s="267" t="s">
        <v>13</v>
      </c>
      <c r="W15160" s="267">
        <v>1699258</v>
      </c>
      <c r="X15160" s="267" t="s">
        <v>2549</v>
      </c>
      <c r="Y15160" s="267" t="s">
        <v>1454</v>
      </c>
      <c r="AF15160" s="267" t="s">
        <v>24</v>
      </c>
      <c r="AG15160" s="267" t="s">
        <v>24</v>
      </c>
    </row>
    <row r="15161" spans="3:33">
      <c r="C15161" s="267" t="s">
        <v>2544</v>
      </c>
      <c r="D15161" s="267" t="s">
        <v>727</v>
      </c>
      <c r="E15161" s="267">
        <v>1354</v>
      </c>
      <c r="F15161" s="267" t="s">
        <v>1444</v>
      </c>
      <c r="G15161" s="267" t="s">
        <v>1445</v>
      </c>
      <c r="H15161" s="267">
        <v>1</v>
      </c>
      <c r="I15161" s="267" t="s">
        <v>584</v>
      </c>
      <c r="J15161" s="267" t="s">
        <v>1614</v>
      </c>
      <c r="O15161" s="267" t="s">
        <v>24</v>
      </c>
      <c r="P15161" s="267" t="s">
        <v>1454</v>
      </c>
      <c r="Q15161" s="267" t="s">
        <v>1445</v>
      </c>
      <c r="S15161" s="267">
        <v>141</v>
      </c>
      <c r="T15161" s="267" t="s">
        <v>13</v>
      </c>
      <c r="U15161" s="267" t="s">
        <v>1451</v>
      </c>
      <c r="V15161" s="267" t="s">
        <v>13</v>
      </c>
      <c r="W15161" s="267">
        <v>1699258</v>
      </c>
      <c r="X15161" s="267" t="s">
        <v>1618</v>
      </c>
      <c r="Y15161" s="267" t="s">
        <v>1454</v>
      </c>
      <c r="AD15161" s="267" t="s">
        <v>13</v>
      </c>
      <c r="AF15161" s="267" t="s">
        <v>24</v>
      </c>
      <c r="AG15161" s="267" t="s">
        <v>24</v>
      </c>
    </row>
    <row r="15162" spans="3:33">
      <c r="C15162" s="267" t="s">
        <v>2544</v>
      </c>
      <c r="D15162" s="267" t="s">
        <v>727</v>
      </c>
      <c r="E15162" s="267">
        <v>3942</v>
      </c>
      <c r="F15162" s="267" t="s">
        <v>1444</v>
      </c>
      <c r="H15162" s="267">
        <v>1</v>
      </c>
      <c r="I15162" s="267" t="s">
        <v>584</v>
      </c>
      <c r="J15162" s="267" t="s">
        <v>1614</v>
      </c>
      <c r="O15162" s="267" t="s">
        <v>24</v>
      </c>
      <c r="P15162" s="267" t="s">
        <v>1454</v>
      </c>
      <c r="Q15162" s="267" t="s">
        <v>1445</v>
      </c>
      <c r="S15162" s="267">
        <v>141</v>
      </c>
      <c r="U15162" s="267" t="s">
        <v>2548</v>
      </c>
      <c r="V15162" s="267" t="s">
        <v>13</v>
      </c>
      <c r="W15162" s="267">
        <v>1699258</v>
      </c>
      <c r="X15162" s="267" t="s">
        <v>2547</v>
      </c>
      <c r="Y15162" s="267" t="s">
        <v>1454</v>
      </c>
      <c r="AD15162" s="267" t="s">
        <v>13</v>
      </c>
      <c r="AF15162" s="267" t="s">
        <v>24</v>
      </c>
      <c r="AG15162" s="267" t="s">
        <v>24</v>
      </c>
    </row>
    <row r="15163" spans="3:33">
      <c r="C15163" s="267" t="s">
        <v>2544</v>
      </c>
      <c r="D15163" s="267" t="s">
        <v>727</v>
      </c>
      <c r="E15163" s="267">
        <v>290</v>
      </c>
      <c r="F15163" s="267" t="s">
        <v>1444</v>
      </c>
      <c r="H15163" s="267">
        <v>1</v>
      </c>
      <c r="I15163" s="267" t="s">
        <v>584</v>
      </c>
      <c r="J15163" s="267" t="s">
        <v>1614</v>
      </c>
      <c r="O15163" s="267" t="s">
        <v>24</v>
      </c>
      <c r="P15163" s="267" t="s">
        <v>1454</v>
      </c>
      <c r="Q15163" s="267" t="s">
        <v>1445</v>
      </c>
      <c r="S15163" s="267">
        <v>141</v>
      </c>
      <c r="U15163" s="267" t="s">
        <v>1595</v>
      </c>
      <c r="V15163" s="267" t="s">
        <v>13</v>
      </c>
      <c r="W15163" s="267">
        <v>1699258</v>
      </c>
      <c r="X15163" s="267" t="s">
        <v>1454</v>
      </c>
      <c r="Y15163" s="267" t="s">
        <v>1454</v>
      </c>
      <c r="AD15163" s="267" t="s">
        <v>13</v>
      </c>
      <c r="AF15163" s="267" t="s">
        <v>24</v>
      </c>
      <c r="AG15163" s="267" t="s">
        <v>24</v>
      </c>
    </row>
    <row r="15164" spans="3:33">
      <c r="C15164" s="267" t="s">
        <v>2544</v>
      </c>
      <c r="D15164" s="267" t="s">
        <v>727</v>
      </c>
      <c r="E15164" s="267">
        <v>3315</v>
      </c>
      <c r="F15164" s="267" t="s">
        <v>1444</v>
      </c>
      <c r="H15164" s="267">
        <v>1</v>
      </c>
      <c r="I15164" s="267" t="s">
        <v>584</v>
      </c>
      <c r="J15164" s="267" t="s">
        <v>1614</v>
      </c>
      <c r="O15164" s="267" t="s">
        <v>24</v>
      </c>
      <c r="P15164" s="267" t="s">
        <v>1454</v>
      </c>
      <c r="Q15164" s="267" t="s">
        <v>1445</v>
      </c>
      <c r="S15164" s="267">
        <v>141</v>
      </c>
      <c r="U15164" s="267" t="s">
        <v>1617</v>
      </c>
      <c r="V15164" s="267" t="s">
        <v>13</v>
      </c>
      <c r="W15164" s="267">
        <v>1699258</v>
      </c>
      <c r="X15164" s="267" t="s">
        <v>2547</v>
      </c>
      <c r="Y15164" s="267" t="s">
        <v>1454</v>
      </c>
      <c r="AD15164" s="267" t="s">
        <v>13</v>
      </c>
      <c r="AF15164" s="267" t="s">
        <v>24</v>
      </c>
      <c r="AG15164" s="267" t="s">
        <v>24</v>
      </c>
    </row>
    <row r="15165" spans="3:33">
      <c r="C15165" s="267" t="s">
        <v>2544</v>
      </c>
      <c r="D15165" s="267" t="s">
        <v>727</v>
      </c>
      <c r="E15165" s="267">
        <v>400</v>
      </c>
      <c r="F15165" s="267" t="s">
        <v>1444</v>
      </c>
      <c r="H15165" s="267">
        <v>1</v>
      </c>
      <c r="I15165" s="267" t="s">
        <v>584</v>
      </c>
      <c r="J15165" s="267" t="s">
        <v>1614</v>
      </c>
      <c r="O15165" s="267" t="s">
        <v>24</v>
      </c>
      <c r="P15165" s="267" t="s">
        <v>1454</v>
      </c>
      <c r="Q15165" s="267" t="s">
        <v>1445</v>
      </c>
      <c r="S15165" s="267">
        <v>141</v>
      </c>
      <c r="U15165" s="267" t="s">
        <v>1600</v>
      </c>
      <c r="V15165" s="267" t="s">
        <v>13</v>
      </c>
      <c r="W15165" s="267">
        <v>1699258</v>
      </c>
      <c r="X15165" s="267" t="s">
        <v>1454</v>
      </c>
      <c r="Y15165" s="267" t="s">
        <v>1454</v>
      </c>
      <c r="AD15165" s="267" t="s">
        <v>13</v>
      </c>
      <c r="AF15165" s="267" t="s">
        <v>24</v>
      </c>
      <c r="AG15165" s="267" t="s">
        <v>24</v>
      </c>
    </row>
    <row r="15166" spans="3:33">
      <c r="C15166" s="267" t="s">
        <v>2544</v>
      </c>
      <c r="D15166" s="267" t="s">
        <v>727</v>
      </c>
      <c r="E15166" s="267">
        <v>129</v>
      </c>
      <c r="F15166" s="267" t="s">
        <v>1444</v>
      </c>
      <c r="G15166" s="267" t="s">
        <v>1445</v>
      </c>
      <c r="H15166" s="267">
        <v>1</v>
      </c>
      <c r="I15166" s="267" t="s">
        <v>584</v>
      </c>
      <c r="J15166" s="267" t="s">
        <v>1614</v>
      </c>
      <c r="O15166" s="267" t="s">
        <v>24</v>
      </c>
      <c r="P15166" s="267" t="s">
        <v>1454</v>
      </c>
      <c r="Q15166" s="267" t="s">
        <v>1445</v>
      </c>
      <c r="S15166" s="267">
        <v>141</v>
      </c>
      <c r="T15166" s="267" t="s">
        <v>13</v>
      </c>
      <c r="U15166" s="267" t="s">
        <v>1468</v>
      </c>
      <c r="V15166" s="267" t="s">
        <v>13</v>
      </c>
      <c r="W15166" s="267">
        <v>1699258</v>
      </c>
      <c r="X15166" s="267" t="s">
        <v>2546</v>
      </c>
      <c r="Y15166" s="267" t="s">
        <v>1454</v>
      </c>
      <c r="AD15166" s="267" t="s">
        <v>13</v>
      </c>
      <c r="AF15166" s="267" t="s">
        <v>24</v>
      </c>
      <c r="AG15166" s="267" t="s">
        <v>24</v>
      </c>
    </row>
    <row r="15167" spans="3:33">
      <c r="C15167" s="267" t="s">
        <v>2544</v>
      </c>
      <c r="D15167" s="267" t="s">
        <v>727</v>
      </c>
      <c r="E15167" s="267">
        <v>10634</v>
      </c>
      <c r="F15167" s="267" t="s">
        <v>1444</v>
      </c>
      <c r="G15167" s="267" t="s">
        <v>1445</v>
      </c>
      <c r="H15167" s="267">
        <v>1</v>
      </c>
      <c r="I15167" s="267" t="s">
        <v>584</v>
      </c>
      <c r="J15167" s="267" t="s">
        <v>1614</v>
      </c>
      <c r="O15167" s="267" t="s">
        <v>24</v>
      </c>
      <c r="P15167" s="267" t="s">
        <v>1454</v>
      </c>
      <c r="Q15167" s="267" t="s">
        <v>1445</v>
      </c>
      <c r="S15167" s="267">
        <v>141</v>
      </c>
      <c r="T15167" s="267" t="s">
        <v>13</v>
      </c>
      <c r="U15167" s="267" t="s">
        <v>1473</v>
      </c>
      <c r="V15167" s="267" t="s">
        <v>13</v>
      </c>
      <c r="W15167" s="267">
        <v>1699258</v>
      </c>
      <c r="X15167" s="267" t="s">
        <v>1616</v>
      </c>
      <c r="Y15167" s="267" t="s">
        <v>1454</v>
      </c>
      <c r="AD15167" s="267" t="s">
        <v>13</v>
      </c>
      <c r="AF15167" s="267" t="s">
        <v>24</v>
      </c>
      <c r="AG15167" s="267" t="s">
        <v>24</v>
      </c>
    </row>
    <row r="15168" spans="3:33">
      <c r="C15168" s="267" t="s">
        <v>2544</v>
      </c>
      <c r="D15168" s="267" t="s">
        <v>727</v>
      </c>
      <c r="E15168" s="267">
        <v>3880</v>
      </c>
      <c r="F15168" s="267" t="s">
        <v>1444</v>
      </c>
      <c r="G15168" s="267" t="s">
        <v>1445</v>
      </c>
      <c r="H15168" s="267">
        <v>1</v>
      </c>
      <c r="I15168" s="267" t="s">
        <v>584</v>
      </c>
      <c r="J15168" s="267" t="s">
        <v>1614</v>
      </c>
      <c r="O15168" s="267" t="s">
        <v>24</v>
      </c>
      <c r="P15168" s="267" t="s">
        <v>1454</v>
      </c>
      <c r="Q15168" s="267" t="s">
        <v>1445</v>
      </c>
      <c r="S15168" s="267">
        <v>141</v>
      </c>
      <c r="T15168" s="267" t="s">
        <v>13</v>
      </c>
      <c r="U15168" s="267" t="s">
        <v>1463</v>
      </c>
      <c r="V15168" s="267" t="s">
        <v>13</v>
      </c>
      <c r="W15168" s="267">
        <v>1699258</v>
      </c>
      <c r="X15168" s="267" t="s">
        <v>2545</v>
      </c>
      <c r="Y15168" s="267" t="s">
        <v>1454</v>
      </c>
      <c r="AD15168" s="267" t="s">
        <v>13</v>
      </c>
      <c r="AF15168" s="267" t="s">
        <v>24</v>
      </c>
      <c r="AG15168" s="267" t="s">
        <v>24</v>
      </c>
    </row>
    <row r="15169" spans="3:33">
      <c r="C15169" s="267" t="s">
        <v>2544</v>
      </c>
      <c r="D15169" s="267" t="s">
        <v>727</v>
      </c>
      <c r="E15169" s="267">
        <v>1272</v>
      </c>
      <c r="F15169" s="267" t="s">
        <v>1444</v>
      </c>
      <c r="G15169" s="267" t="s">
        <v>1445</v>
      </c>
      <c r="H15169" s="267">
        <v>1</v>
      </c>
      <c r="I15169" s="267" t="s">
        <v>584</v>
      </c>
      <c r="J15169" s="267" t="s">
        <v>1614</v>
      </c>
      <c r="O15169" s="267" t="s">
        <v>24</v>
      </c>
      <c r="P15169" s="267" t="s">
        <v>1454</v>
      </c>
      <c r="Q15169" s="267" t="s">
        <v>1445</v>
      </c>
      <c r="S15169" s="267">
        <v>141</v>
      </c>
      <c r="T15169" s="267" t="s">
        <v>13</v>
      </c>
      <c r="U15169" s="267" t="s">
        <v>1458</v>
      </c>
      <c r="V15169" s="267" t="s">
        <v>13</v>
      </c>
      <c r="W15169" s="267">
        <v>1699258</v>
      </c>
      <c r="X15169" s="267" t="s">
        <v>1615</v>
      </c>
      <c r="Y15169" s="267" t="s">
        <v>1454</v>
      </c>
      <c r="AD15169" s="267" t="s">
        <v>13</v>
      </c>
      <c r="AF15169" s="267" t="s">
        <v>24</v>
      </c>
      <c r="AG15169" s="267" t="s">
        <v>24</v>
      </c>
    </row>
    <row r="15170" spans="3:33">
      <c r="C15170" s="267" t="s">
        <v>2544</v>
      </c>
      <c r="D15170" s="267" t="s">
        <v>727</v>
      </c>
      <c r="E15170" s="267">
        <v>3877</v>
      </c>
      <c r="F15170" s="267" t="s">
        <v>1444</v>
      </c>
      <c r="H15170" s="267">
        <v>1</v>
      </c>
      <c r="I15170" s="267" t="s">
        <v>584</v>
      </c>
      <c r="J15170" s="267" t="s">
        <v>1614</v>
      </c>
      <c r="P15170" s="267" t="s">
        <v>1454</v>
      </c>
      <c r="Q15170" s="267" t="s">
        <v>1445</v>
      </c>
      <c r="S15170" s="267">
        <v>141</v>
      </c>
      <c r="U15170" s="267" t="s">
        <v>1470</v>
      </c>
      <c r="V15170" s="267" t="s">
        <v>13</v>
      </c>
      <c r="W15170" s="267">
        <v>1699258</v>
      </c>
      <c r="X15170" s="267" t="s">
        <v>2556</v>
      </c>
      <c r="Y15170" s="267" t="s">
        <v>1454</v>
      </c>
      <c r="AF15170" s="267" t="s">
        <v>24</v>
      </c>
      <c r="AG15170" s="267" t="s">
        <v>24</v>
      </c>
    </row>
    <row r="15171" spans="3:33">
      <c r="C15171" s="267" t="s">
        <v>2544</v>
      </c>
      <c r="D15171" s="267" t="s">
        <v>727</v>
      </c>
      <c r="E15171" s="267">
        <v>12114</v>
      </c>
      <c r="F15171" s="267" t="s">
        <v>1444</v>
      </c>
      <c r="G15171" s="267" t="s">
        <v>1445</v>
      </c>
      <c r="H15171" s="267">
        <v>1</v>
      </c>
      <c r="I15171" s="267" t="s">
        <v>584</v>
      </c>
      <c r="J15171" s="267" t="s">
        <v>1614</v>
      </c>
      <c r="O15171" s="267" t="s">
        <v>13</v>
      </c>
      <c r="P15171" s="267" t="s">
        <v>1454</v>
      </c>
      <c r="Q15171" s="267" t="s">
        <v>1445</v>
      </c>
      <c r="S15171" s="267">
        <v>141</v>
      </c>
      <c r="T15171" s="267" t="s">
        <v>24</v>
      </c>
      <c r="U15171" s="267" t="s">
        <v>1609</v>
      </c>
      <c r="V15171" s="267" t="s">
        <v>13</v>
      </c>
      <c r="W15171" s="267">
        <v>1699258</v>
      </c>
      <c r="X15171" s="267" t="s">
        <v>2555</v>
      </c>
      <c r="Y15171" s="267" t="s">
        <v>1454</v>
      </c>
      <c r="AD15171" s="267" t="s">
        <v>24</v>
      </c>
      <c r="AG15171" s="267" t="s">
        <v>24</v>
      </c>
    </row>
    <row r="15172" spans="3:33">
      <c r="C15172" s="267" t="s">
        <v>2544</v>
      </c>
      <c r="D15172" s="267" t="s">
        <v>727</v>
      </c>
      <c r="E15172" s="267">
        <v>1292</v>
      </c>
      <c r="F15172" s="267" t="s">
        <v>1444</v>
      </c>
      <c r="G15172" s="267" t="s">
        <v>1445</v>
      </c>
      <c r="H15172" s="267">
        <v>1</v>
      </c>
      <c r="I15172" s="267" t="s">
        <v>584</v>
      </c>
      <c r="J15172" s="267" t="s">
        <v>1614</v>
      </c>
      <c r="O15172" s="267" t="s">
        <v>13</v>
      </c>
      <c r="P15172" s="267" t="s">
        <v>1454</v>
      </c>
      <c r="Q15172" s="267" t="s">
        <v>1445</v>
      </c>
      <c r="S15172" s="267">
        <v>141</v>
      </c>
      <c r="T15172" s="267" t="s">
        <v>24</v>
      </c>
      <c r="U15172" s="267" t="s">
        <v>2551</v>
      </c>
      <c r="V15172" s="267" t="s">
        <v>13</v>
      </c>
      <c r="W15172" s="267">
        <v>1699258</v>
      </c>
      <c r="X15172" s="267" t="s">
        <v>2554</v>
      </c>
      <c r="Y15172" s="267" t="s">
        <v>1454</v>
      </c>
      <c r="AD15172" s="267" t="s">
        <v>24</v>
      </c>
      <c r="AF15172" s="267" t="s">
        <v>24</v>
      </c>
      <c r="AG15172" s="267" t="s">
        <v>24</v>
      </c>
    </row>
    <row r="15173" spans="3:33">
      <c r="C15173" s="267" t="s">
        <v>2544</v>
      </c>
      <c r="D15173" s="267" t="s">
        <v>727</v>
      </c>
      <c r="E15173" s="267">
        <v>12270</v>
      </c>
      <c r="F15173" s="267" t="s">
        <v>1444</v>
      </c>
      <c r="H15173" s="267">
        <v>1</v>
      </c>
      <c r="I15173" s="267" t="s">
        <v>584</v>
      </c>
      <c r="J15173" s="267" t="s">
        <v>1614</v>
      </c>
      <c r="P15173" s="267" t="s">
        <v>1454</v>
      </c>
      <c r="Q15173" s="267" t="s">
        <v>1445</v>
      </c>
      <c r="S15173" s="267">
        <v>141</v>
      </c>
      <c r="U15173" s="267" t="s">
        <v>2490</v>
      </c>
      <c r="V15173" s="267" t="s">
        <v>13</v>
      </c>
      <c r="W15173" s="267">
        <v>1699258</v>
      </c>
      <c r="X15173" s="267" t="s">
        <v>1454</v>
      </c>
      <c r="Y15173" s="267" t="s">
        <v>1454</v>
      </c>
      <c r="AF15173" s="267" t="s">
        <v>24</v>
      </c>
      <c r="AG15173" s="267" t="s">
        <v>24</v>
      </c>
    </row>
    <row r="15174" spans="3:33">
      <c r="C15174" s="267" t="s">
        <v>2544</v>
      </c>
      <c r="D15174" s="267" t="s">
        <v>727</v>
      </c>
      <c r="E15174" s="267">
        <v>303</v>
      </c>
      <c r="F15174" s="267" t="s">
        <v>1444</v>
      </c>
      <c r="G15174" s="267" t="s">
        <v>1445</v>
      </c>
      <c r="H15174" s="267">
        <v>1</v>
      </c>
      <c r="I15174" s="267" t="s">
        <v>584</v>
      </c>
      <c r="J15174" s="267" t="s">
        <v>1614</v>
      </c>
      <c r="O15174" s="267" t="s">
        <v>24</v>
      </c>
      <c r="P15174" s="267" t="s">
        <v>1454</v>
      </c>
      <c r="Q15174" s="267" t="s">
        <v>1445</v>
      </c>
      <c r="S15174" s="267">
        <v>141</v>
      </c>
      <c r="T15174" s="267" t="s">
        <v>13</v>
      </c>
      <c r="U15174" s="267" t="s">
        <v>1471</v>
      </c>
      <c r="V15174" s="267" t="s">
        <v>13</v>
      </c>
      <c r="W15174" s="267">
        <v>1699258</v>
      </c>
      <c r="X15174" s="267" t="s">
        <v>2553</v>
      </c>
      <c r="Y15174" s="267" t="s">
        <v>1454</v>
      </c>
      <c r="AD15174" s="267" t="s">
        <v>13</v>
      </c>
      <c r="AF15174" s="267" t="s">
        <v>24</v>
      </c>
      <c r="AG15174" s="267" t="s">
        <v>24</v>
      </c>
    </row>
    <row r="15175" spans="3:33">
      <c r="C15175" s="267" t="s">
        <v>2544</v>
      </c>
      <c r="D15175" s="267" t="s">
        <v>727</v>
      </c>
      <c r="E15175" s="267">
        <v>1</v>
      </c>
      <c r="F15175" s="267" t="s">
        <v>1444</v>
      </c>
      <c r="G15175" s="267" t="s">
        <v>1445</v>
      </c>
      <c r="H15175" s="267">
        <v>1</v>
      </c>
      <c r="I15175" s="267" t="s">
        <v>584</v>
      </c>
      <c r="J15175" s="267" t="s">
        <v>1614</v>
      </c>
      <c r="O15175" s="267" t="s">
        <v>13</v>
      </c>
      <c r="P15175" s="267" t="s">
        <v>1454</v>
      </c>
      <c r="Q15175" s="267" t="s">
        <v>1445</v>
      </c>
      <c r="S15175" s="267">
        <v>141</v>
      </c>
      <c r="T15175" s="267" t="s">
        <v>13</v>
      </c>
      <c r="U15175" s="267" t="s">
        <v>1446</v>
      </c>
      <c r="V15175" s="267" t="s">
        <v>24</v>
      </c>
      <c r="W15175" s="267">
        <v>1699258</v>
      </c>
      <c r="X15175" s="267" t="s">
        <v>1454</v>
      </c>
      <c r="Y15175" s="267" t="s">
        <v>1454</v>
      </c>
      <c r="AD15175" s="267" t="s">
        <v>13</v>
      </c>
      <c r="AF15175" s="267" t="s">
        <v>24</v>
      </c>
      <c r="AG15175" s="267" t="s">
        <v>24</v>
      </c>
    </row>
    <row r="15176" spans="3:33">
      <c r="C15176" s="267" t="s">
        <v>2544</v>
      </c>
      <c r="D15176" s="267" t="s">
        <v>727</v>
      </c>
      <c r="E15176" s="267">
        <v>1272</v>
      </c>
      <c r="F15176" s="267" t="s">
        <v>1444</v>
      </c>
      <c r="G15176" s="267" t="s">
        <v>1445</v>
      </c>
      <c r="H15176" s="267">
        <v>1</v>
      </c>
      <c r="I15176" s="267" t="s">
        <v>584</v>
      </c>
      <c r="J15176" s="267" t="s">
        <v>1614</v>
      </c>
      <c r="O15176" s="267" t="s">
        <v>24</v>
      </c>
      <c r="P15176" s="267" t="s">
        <v>1454</v>
      </c>
      <c r="Q15176" s="267" t="s">
        <v>1445</v>
      </c>
      <c r="S15176" s="267">
        <v>141</v>
      </c>
      <c r="T15176" s="267" t="s">
        <v>13</v>
      </c>
      <c r="U15176" s="267" t="s">
        <v>1458</v>
      </c>
      <c r="V15176" s="267" t="s">
        <v>13</v>
      </c>
      <c r="W15176" s="267">
        <v>1699258</v>
      </c>
      <c r="X15176" s="267" t="s">
        <v>1619</v>
      </c>
      <c r="Y15176" s="267" t="s">
        <v>1454</v>
      </c>
      <c r="AD15176" s="267" t="s">
        <v>13</v>
      </c>
      <c r="AF15176" s="267" t="s">
        <v>24</v>
      </c>
      <c r="AG15176" s="267" t="s">
        <v>24</v>
      </c>
    </row>
    <row r="15177" spans="3:33">
      <c r="C15177" s="267" t="s">
        <v>2544</v>
      </c>
      <c r="D15177" s="267" t="s">
        <v>727</v>
      </c>
      <c r="E15177" s="267">
        <v>1292</v>
      </c>
      <c r="F15177" s="267" t="s">
        <v>1444</v>
      </c>
      <c r="G15177" s="267" t="s">
        <v>1461</v>
      </c>
      <c r="H15177" s="267">
        <v>1</v>
      </c>
      <c r="I15177" s="267" t="s">
        <v>584</v>
      </c>
      <c r="J15177" s="267" t="s">
        <v>1614</v>
      </c>
      <c r="O15177" s="267" t="s">
        <v>13</v>
      </c>
      <c r="P15177" s="267" t="s">
        <v>1454</v>
      </c>
      <c r="Q15177" s="267" t="s">
        <v>1445</v>
      </c>
      <c r="S15177" s="267">
        <v>141</v>
      </c>
      <c r="T15177" s="267" t="s">
        <v>24</v>
      </c>
      <c r="U15177" s="267" t="s">
        <v>2551</v>
      </c>
      <c r="V15177" s="267" t="s">
        <v>13</v>
      </c>
      <c r="W15177" s="267">
        <v>1699258</v>
      </c>
      <c r="X15177" s="267" t="s">
        <v>2552</v>
      </c>
      <c r="Y15177" s="267" t="s">
        <v>1454</v>
      </c>
      <c r="AD15177" s="267" t="s">
        <v>24</v>
      </c>
      <c r="AF15177" s="267" t="s">
        <v>24</v>
      </c>
      <c r="AG15177" s="267" t="s">
        <v>24</v>
      </c>
    </row>
    <row r="15178" spans="3:33">
      <c r="C15178" s="267" t="s">
        <v>2544</v>
      </c>
      <c r="D15178" s="267" t="s">
        <v>727</v>
      </c>
      <c r="E15178" s="267">
        <v>409</v>
      </c>
      <c r="F15178" s="267" t="s">
        <v>1444</v>
      </c>
      <c r="H15178" s="267">
        <v>1</v>
      </c>
      <c r="I15178" s="267" t="s">
        <v>584</v>
      </c>
      <c r="J15178" s="267" t="s">
        <v>1614</v>
      </c>
      <c r="O15178" s="267" t="s">
        <v>13</v>
      </c>
      <c r="P15178" s="267" t="s">
        <v>1454</v>
      </c>
      <c r="Q15178" s="267" t="s">
        <v>1445</v>
      </c>
      <c r="S15178" s="267">
        <v>141</v>
      </c>
      <c r="T15178" s="267" t="s">
        <v>24</v>
      </c>
      <c r="U15178" s="267" t="s">
        <v>1469</v>
      </c>
      <c r="V15178" s="267" t="s">
        <v>13</v>
      </c>
      <c r="W15178" s="267">
        <v>1699258</v>
      </c>
      <c r="X15178" s="267">
        <v>50010491</v>
      </c>
      <c r="Y15178" s="267" t="s">
        <v>1454</v>
      </c>
      <c r="AD15178" s="267" t="s">
        <v>24</v>
      </c>
      <c r="AF15178" s="267" t="s">
        <v>24</v>
      </c>
      <c r="AG15178" s="267" t="s">
        <v>24</v>
      </c>
    </row>
    <row r="15179" spans="3:33">
      <c r="C15179" s="267" t="s">
        <v>2544</v>
      </c>
      <c r="D15179" s="267" t="s">
        <v>727</v>
      </c>
      <c r="E15179" s="267">
        <v>2733</v>
      </c>
      <c r="F15179" s="267" t="s">
        <v>1444</v>
      </c>
      <c r="G15179" s="267" t="s">
        <v>1456</v>
      </c>
      <c r="H15179" s="267">
        <v>1</v>
      </c>
      <c r="I15179" s="267" t="s">
        <v>584</v>
      </c>
      <c r="J15179" s="267" t="s">
        <v>1614</v>
      </c>
      <c r="O15179" s="267" t="s">
        <v>13</v>
      </c>
      <c r="P15179" s="267" t="s">
        <v>1454</v>
      </c>
      <c r="Q15179" s="267" t="s">
        <v>1445</v>
      </c>
      <c r="S15179" s="267">
        <v>141</v>
      </c>
      <c r="T15179" s="267" t="s">
        <v>13</v>
      </c>
      <c r="U15179" s="267" t="s">
        <v>1472</v>
      </c>
      <c r="V15179" s="267" t="s">
        <v>13</v>
      </c>
      <c r="W15179" s="267">
        <v>1699258</v>
      </c>
      <c r="X15179" s="267" t="s">
        <v>2550</v>
      </c>
      <c r="Y15179" s="267" t="s">
        <v>1454</v>
      </c>
      <c r="AD15179" s="267" t="s">
        <v>13</v>
      </c>
      <c r="AF15179" s="267" t="s">
        <v>24</v>
      </c>
      <c r="AG15179" s="267" t="s">
        <v>24</v>
      </c>
    </row>
    <row r="15180" spans="3:33">
      <c r="C15180" s="267" t="s">
        <v>2544</v>
      </c>
      <c r="D15180" s="267" t="s">
        <v>727</v>
      </c>
      <c r="E15180" s="267">
        <v>12114</v>
      </c>
      <c r="F15180" s="267" t="s">
        <v>1444</v>
      </c>
      <c r="G15180" s="267" t="s">
        <v>1445</v>
      </c>
      <c r="H15180" s="267">
        <v>1</v>
      </c>
      <c r="I15180" s="267" t="s">
        <v>584</v>
      </c>
      <c r="J15180" s="267" t="s">
        <v>1614</v>
      </c>
      <c r="O15180" s="267" t="s">
        <v>13</v>
      </c>
      <c r="P15180" s="267" t="s">
        <v>1454</v>
      </c>
      <c r="Q15180" s="267" t="s">
        <v>1445</v>
      </c>
      <c r="S15180" s="267">
        <v>141</v>
      </c>
      <c r="T15180" s="267" t="s">
        <v>24</v>
      </c>
      <c r="U15180" s="267" t="s">
        <v>1609</v>
      </c>
      <c r="V15180" s="267" t="s">
        <v>13</v>
      </c>
      <c r="W15180" s="267">
        <v>1699258</v>
      </c>
      <c r="X15180" s="267">
        <v>3757</v>
      </c>
      <c r="Y15180" s="267" t="s">
        <v>1454</v>
      </c>
      <c r="AD15180" s="267" t="s">
        <v>24</v>
      </c>
      <c r="AG15180" s="267" t="s">
        <v>24</v>
      </c>
    </row>
    <row r="15181" spans="3:33">
      <c r="C15181" s="267" t="s">
        <v>2544</v>
      </c>
      <c r="D15181" s="267" t="s">
        <v>727</v>
      </c>
      <c r="E15181" s="267">
        <v>12680</v>
      </c>
      <c r="F15181" s="267" t="s">
        <v>1444</v>
      </c>
      <c r="H15181" s="267">
        <v>1</v>
      </c>
      <c r="I15181" s="267" t="s">
        <v>584</v>
      </c>
      <c r="J15181" s="267" t="s">
        <v>1614</v>
      </c>
      <c r="P15181" s="267" t="s">
        <v>1454</v>
      </c>
      <c r="Q15181" s="267" t="s">
        <v>1445</v>
      </c>
      <c r="S15181" s="267">
        <v>141</v>
      </c>
      <c r="U15181" s="267" t="s">
        <v>1464</v>
      </c>
      <c r="V15181" s="267" t="s">
        <v>13</v>
      </c>
      <c r="W15181" s="267">
        <v>1699258</v>
      </c>
      <c r="X15181" s="267" t="s">
        <v>2549</v>
      </c>
      <c r="Y15181" s="267" t="s">
        <v>1454</v>
      </c>
      <c r="AF15181" s="267" t="s">
        <v>24</v>
      </c>
      <c r="AG15181" s="267" t="s">
        <v>24</v>
      </c>
    </row>
    <row r="15182" spans="3:33">
      <c r="C15182" s="267" t="s">
        <v>2544</v>
      </c>
      <c r="D15182" s="267" t="s">
        <v>727</v>
      </c>
      <c r="E15182" s="267">
        <v>1354</v>
      </c>
      <c r="F15182" s="267" t="s">
        <v>1444</v>
      </c>
      <c r="G15182" s="267" t="s">
        <v>1445</v>
      </c>
      <c r="H15182" s="267">
        <v>1</v>
      </c>
      <c r="I15182" s="267" t="s">
        <v>584</v>
      </c>
      <c r="J15182" s="267" t="s">
        <v>1614</v>
      </c>
      <c r="O15182" s="267" t="s">
        <v>24</v>
      </c>
      <c r="P15182" s="267" t="s">
        <v>1454</v>
      </c>
      <c r="Q15182" s="267" t="s">
        <v>1445</v>
      </c>
      <c r="S15182" s="267">
        <v>141</v>
      </c>
      <c r="T15182" s="267" t="s">
        <v>13</v>
      </c>
      <c r="U15182" s="267" t="s">
        <v>1451</v>
      </c>
      <c r="V15182" s="267" t="s">
        <v>13</v>
      </c>
      <c r="W15182" s="267">
        <v>1699258</v>
      </c>
      <c r="X15182" s="267" t="s">
        <v>1618</v>
      </c>
      <c r="Y15182" s="267" t="s">
        <v>1454</v>
      </c>
      <c r="AD15182" s="267" t="s">
        <v>13</v>
      </c>
      <c r="AF15182" s="267" t="s">
        <v>24</v>
      </c>
      <c r="AG15182" s="267" t="s">
        <v>24</v>
      </c>
    </row>
    <row r="15183" spans="3:33">
      <c r="C15183" s="267" t="s">
        <v>2544</v>
      </c>
      <c r="D15183" s="267" t="s">
        <v>727</v>
      </c>
      <c r="E15183" s="267">
        <v>3942</v>
      </c>
      <c r="F15183" s="267" t="s">
        <v>1444</v>
      </c>
      <c r="H15183" s="267">
        <v>1</v>
      </c>
      <c r="I15183" s="267" t="s">
        <v>584</v>
      </c>
      <c r="J15183" s="267" t="s">
        <v>1614</v>
      </c>
      <c r="O15183" s="267" t="s">
        <v>24</v>
      </c>
      <c r="P15183" s="267" t="s">
        <v>1454</v>
      </c>
      <c r="Q15183" s="267" t="s">
        <v>1445</v>
      </c>
      <c r="S15183" s="267">
        <v>141</v>
      </c>
      <c r="U15183" s="267" t="s">
        <v>2548</v>
      </c>
      <c r="V15183" s="267" t="s">
        <v>13</v>
      </c>
      <c r="W15183" s="267">
        <v>1699258</v>
      </c>
      <c r="X15183" s="267" t="s">
        <v>2547</v>
      </c>
      <c r="Y15183" s="267" t="s">
        <v>1454</v>
      </c>
      <c r="AD15183" s="267" t="s">
        <v>13</v>
      </c>
      <c r="AF15183" s="267" t="s">
        <v>24</v>
      </c>
      <c r="AG15183" s="267" t="s">
        <v>24</v>
      </c>
    </row>
    <row r="15184" spans="3:33">
      <c r="C15184" s="267" t="s">
        <v>2544</v>
      </c>
      <c r="D15184" s="267" t="s">
        <v>727</v>
      </c>
      <c r="E15184" s="267">
        <v>290</v>
      </c>
      <c r="F15184" s="267" t="s">
        <v>1444</v>
      </c>
      <c r="H15184" s="267">
        <v>1</v>
      </c>
      <c r="I15184" s="267" t="s">
        <v>584</v>
      </c>
      <c r="J15184" s="267" t="s">
        <v>1614</v>
      </c>
      <c r="O15184" s="267" t="s">
        <v>24</v>
      </c>
      <c r="P15184" s="267" t="s">
        <v>1454</v>
      </c>
      <c r="Q15184" s="267" t="s">
        <v>1445</v>
      </c>
      <c r="S15184" s="267">
        <v>141</v>
      </c>
      <c r="U15184" s="267" t="s">
        <v>1595</v>
      </c>
      <c r="V15184" s="267" t="s">
        <v>13</v>
      </c>
      <c r="W15184" s="267">
        <v>1699258</v>
      </c>
      <c r="X15184" s="267" t="s">
        <v>1454</v>
      </c>
      <c r="Y15184" s="267" t="s">
        <v>1454</v>
      </c>
      <c r="AD15184" s="267" t="s">
        <v>13</v>
      </c>
      <c r="AF15184" s="267" t="s">
        <v>24</v>
      </c>
      <c r="AG15184" s="267" t="s">
        <v>24</v>
      </c>
    </row>
    <row r="15185" spans="3:33">
      <c r="C15185" s="267" t="s">
        <v>2544</v>
      </c>
      <c r="D15185" s="267" t="s">
        <v>727</v>
      </c>
      <c r="E15185" s="267">
        <v>3315</v>
      </c>
      <c r="F15185" s="267" t="s">
        <v>1444</v>
      </c>
      <c r="H15185" s="267">
        <v>1</v>
      </c>
      <c r="I15185" s="267" t="s">
        <v>584</v>
      </c>
      <c r="J15185" s="267" t="s">
        <v>1614</v>
      </c>
      <c r="O15185" s="267" t="s">
        <v>24</v>
      </c>
      <c r="P15185" s="267" t="s">
        <v>1454</v>
      </c>
      <c r="Q15185" s="267" t="s">
        <v>1445</v>
      </c>
      <c r="S15185" s="267">
        <v>141</v>
      </c>
      <c r="U15185" s="267" t="s">
        <v>1617</v>
      </c>
      <c r="V15185" s="267" t="s">
        <v>13</v>
      </c>
      <c r="W15185" s="267">
        <v>1699258</v>
      </c>
      <c r="X15185" s="267" t="s">
        <v>2547</v>
      </c>
      <c r="Y15185" s="267" t="s">
        <v>1454</v>
      </c>
      <c r="AD15185" s="267" t="s">
        <v>13</v>
      </c>
      <c r="AF15185" s="267" t="s">
        <v>24</v>
      </c>
      <c r="AG15185" s="267" t="s">
        <v>24</v>
      </c>
    </row>
    <row r="15186" spans="3:33">
      <c r="C15186" s="267" t="s">
        <v>2544</v>
      </c>
      <c r="D15186" s="267" t="s">
        <v>727</v>
      </c>
      <c r="E15186" s="267">
        <v>400</v>
      </c>
      <c r="F15186" s="267" t="s">
        <v>1444</v>
      </c>
      <c r="H15186" s="267">
        <v>1</v>
      </c>
      <c r="I15186" s="267" t="s">
        <v>584</v>
      </c>
      <c r="J15186" s="267" t="s">
        <v>1614</v>
      </c>
      <c r="O15186" s="267" t="s">
        <v>24</v>
      </c>
      <c r="P15186" s="267" t="s">
        <v>1454</v>
      </c>
      <c r="Q15186" s="267" t="s">
        <v>1445</v>
      </c>
      <c r="S15186" s="267">
        <v>141</v>
      </c>
      <c r="U15186" s="267" t="s">
        <v>1600</v>
      </c>
      <c r="V15186" s="267" t="s">
        <v>13</v>
      </c>
      <c r="W15186" s="267">
        <v>1699258</v>
      </c>
      <c r="X15186" s="267" t="s">
        <v>1454</v>
      </c>
      <c r="Y15186" s="267" t="s">
        <v>1454</v>
      </c>
      <c r="AD15186" s="267" t="s">
        <v>13</v>
      </c>
      <c r="AF15186" s="267" t="s">
        <v>24</v>
      </c>
      <c r="AG15186" s="267" t="s">
        <v>24</v>
      </c>
    </row>
    <row r="15187" spans="3:33">
      <c r="C15187" s="267" t="s">
        <v>2544</v>
      </c>
      <c r="D15187" s="267" t="s">
        <v>727</v>
      </c>
      <c r="E15187" s="267">
        <v>129</v>
      </c>
      <c r="F15187" s="267" t="s">
        <v>1444</v>
      </c>
      <c r="G15187" s="267" t="s">
        <v>1445</v>
      </c>
      <c r="H15187" s="267">
        <v>1</v>
      </c>
      <c r="I15187" s="267" t="s">
        <v>584</v>
      </c>
      <c r="J15187" s="267" t="s">
        <v>1614</v>
      </c>
      <c r="O15187" s="267" t="s">
        <v>24</v>
      </c>
      <c r="P15187" s="267" t="s">
        <v>1454</v>
      </c>
      <c r="Q15187" s="267" t="s">
        <v>1445</v>
      </c>
      <c r="S15187" s="267">
        <v>141</v>
      </c>
      <c r="T15187" s="267" t="s">
        <v>13</v>
      </c>
      <c r="U15187" s="267" t="s">
        <v>1468</v>
      </c>
      <c r="V15187" s="267" t="s">
        <v>13</v>
      </c>
      <c r="W15187" s="267">
        <v>1699258</v>
      </c>
      <c r="X15187" s="267" t="s">
        <v>2546</v>
      </c>
      <c r="Y15187" s="267" t="s">
        <v>1454</v>
      </c>
      <c r="AD15187" s="267" t="s">
        <v>13</v>
      </c>
      <c r="AF15187" s="267" t="s">
        <v>24</v>
      </c>
      <c r="AG15187" s="267" t="s">
        <v>24</v>
      </c>
    </row>
    <row r="15188" spans="3:33">
      <c r="C15188" s="267" t="s">
        <v>2544</v>
      </c>
      <c r="D15188" s="267" t="s">
        <v>727</v>
      </c>
      <c r="E15188" s="267">
        <v>10634</v>
      </c>
      <c r="F15188" s="267" t="s">
        <v>1444</v>
      </c>
      <c r="G15188" s="267" t="s">
        <v>1445</v>
      </c>
      <c r="H15188" s="267">
        <v>1</v>
      </c>
      <c r="I15188" s="267" t="s">
        <v>584</v>
      </c>
      <c r="J15188" s="267" t="s">
        <v>1614</v>
      </c>
      <c r="O15188" s="267" t="s">
        <v>24</v>
      </c>
      <c r="P15188" s="267" t="s">
        <v>1454</v>
      </c>
      <c r="Q15188" s="267" t="s">
        <v>1445</v>
      </c>
      <c r="S15188" s="267">
        <v>141</v>
      </c>
      <c r="T15188" s="267" t="s">
        <v>13</v>
      </c>
      <c r="U15188" s="267" t="s">
        <v>1473</v>
      </c>
      <c r="V15188" s="267" t="s">
        <v>13</v>
      </c>
      <c r="W15188" s="267">
        <v>1699258</v>
      </c>
      <c r="X15188" s="267" t="s">
        <v>1616</v>
      </c>
      <c r="Y15188" s="267" t="s">
        <v>1454</v>
      </c>
      <c r="AD15188" s="267" t="s">
        <v>13</v>
      </c>
      <c r="AF15188" s="267" t="s">
        <v>24</v>
      </c>
      <c r="AG15188" s="267" t="s">
        <v>24</v>
      </c>
    </row>
    <row r="15189" spans="3:33">
      <c r="C15189" s="267" t="s">
        <v>2544</v>
      </c>
      <c r="D15189" s="267" t="s">
        <v>727</v>
      </c>
      <c r="E15189" s="267">
        <v>3880</v>
      </c>
      <c r="F15189" s="267" t="s">
        <v>1444</v>
      </c>
      <c r="G15189" s="267" t="s">
        <v>1445</v>
      </c>
      <c r="H15189" s="267">
        <v>1</v>
      </c>
      <c r="I15189" s="267" t="s">
        <v>584</v>
      </c>
      <c r="J15189" s="267" t="s">
        <v>1614</v>
      </c>
      <c r="O15189" s="267" t="s">
        <v>24</v>
      </c>
      <c r="P15189" s="267" t="s">
        <v>1454</v>
      </c>
      <c r="Q15189" s="267" t="s">
        <v>1445</v>
      </c>
      <c r="S15189" s="267">
        <v>141</v>
      </c>
      <c r="T15189" s="267" t="s">
        <v>13</v>
      </c>
      <c r="U15189" s="267" t="s">
        <v>1463</v>
      </c>
      <c r="V15189" s="267" t="s">
        <v>13</v>
      </c>
      <c r="W15189" s="267">
        <v>1699258</v>
      </c>
      <c r="X15189" s="267" t="s">
        <v>2545</v>
      </c>
      <c r="Y15189" s="267" t="s">
        <v>1454</v>
      </c>
      <c r="AD15189" s="267" t="s">
        <v>13</v>
      </c>
      <c r="AF15189" s="267" t="s">
        <v>24</v>
      </c>
      <c r="AG15189" s="267" t="s">
        <v>24</v>
      </c>
    </row>
    <row r="15190" spans="3:33">
      <c r="C15190" s="267" t="s">
        <v>2544</v>
      </c>
      <c r="D15190" s="267" t="s">
        <v>727</v>
      </c>
      <c r="E15190" s="267">
        <v>1272</v>
      </c>
      <c r="F15190" s="267" t="s">
        <v>1444</v>
      </c>
      <c r="G15190" s="267" t="s">
        <v>1445</v>
      </c>
      <c r="H15190" s="267">
        <v>1</v>
      </c>
      <c r="I15190" s="267" t="s">
        <v>584</v>
      </c>
      <c r="J15190" s="267" t="s">
        <v>1614</v>
      </c>
      <c r="O15190" s="267" t="s">
        <v>24</v>
      </c>
      <c r="P15190" s="267" t="s">
        <v>1454</v>
      </c>
      <c r="Q15190" s="267" t="s">
        <v>1445</v>
      </c>
      <c r="S15190" s="267">
        <v>141</v>
      </c>
      <c r="T15190" s="267" t="s">
        <v>13</v>
      </c>
      <c r="U15190" s="267" t="s">
        <v>1458</v>
      </c>
      <c r="V15190" s="267" t="s">
        <v>13</v>
      </c>
      <c r="W15190" s="267">
        <v>1699258</v>
      </c>
      <c r="X15190" s="267" t="s">
        <v>1615</v>
      </c>
      <c r="Y15190" s="267" t="s">
        <v>1454</v>
      </c>
      <c r="AD15190" s="267" t="s">
        <v>13</v>
      </c>
      <c r="AF15190" s="267" t="s">
        <v>24</v>
      </c>
      <c r="AG15190" s="267" t="s">
        <v>24</v>
      </c>
    </row>
    <row r="15191" spans="3:33">
      <c r="C15191" s="267" t="s">
        <v>2544</v>
      </c>
      <c r="D15191" s="267" t="s">
        <v>727</v>
      </c>
      <c r="E15191" s="267">
        <v>3877</v>
      </c>
      <c r="F15191" s="267" t="s">
        <v>1444</v>
      </c>
      <c r="H15191" s="267">
        <v>1</v>
      </c>
      <c r="I15191" s="267" t="s">
        <v>584</v>
      </c>
      <c r="J15191" s="267" t="s">
        <v>1614</v>
      </c>
      <c r="P15191" s="267" t="s">
        <v>1454</v>
      </c>
      <c r="Q15191" s="267" t="s">
        <v>1445</v>
      </c>
      <c r="S15191" s="267">
        <v>142</v>
      </c>
      <c r="U15191" s="267" t="s">
        <v>1470</v>
      </c>
      <c r="V15191" s="267" t="s">
        <v>13</v>
      </c>
      <c r="W15191" s="267">
        <v>1699258</v>
      </c>
      <c r="X15191" s="267" t="s">
        <v>2556</v>
      </c>
      <c r="Y15191" s="267" t="s">
        <v>1454</v>
      </c>
      <c r="AF15191" s="267" t="s">
        <v>24</v>
      </c>
      <c r="AG15191" s="267" t="s">
        <v>24</v>
      </c>
    </row>
    <row r="15192" spans="3:33">
      <c r="C15192" s="267" t="s">
        <v>2544</v>
      </c>
      <c r="D15192" s="267" t="s">
        <v>727</v>
      </c>
      <c r="E15192" s="267">
        <v>12114</v>
      </c>
      <c r="F15192" s="267" t="s">
        <v>1444</v>
      </c>
      <c r="G15192" s="267" t="s">
        <v>1445</v>
      </c>
      <c r="H15192" s="267">
        <v>1</v>
      </c>
      <c r="I15192" s="267" t="s">
        <v>584</v>
      </c>
      <c r="J15192" s="267" t="s">
        <v>1614</v>
      </c>
      <c r="O15192" s="267" t="s">
        <v>13</v>
      </c>
      <c r="P15192" s="267" t="s">
        <v>1454</v>
      </c>
      <c r="Q15192" s="267" t="s">
        <v>1445</v>
      </c>
      <c r="S15192" s="267">
        <v>142</v>
      </c>
      <c r="T15192" s="267" t="s">
        <v>24</v>
      </c>
      <c r="U15192" s="267" t="s">
        <v>1609</v>
      </c>
      <c r="V15192" s="267" t="s">
        <v>13</v>
      </c>
      <c r="W15192" s="267">
        <v>1699258</v>
      </c>
      <c r="X15192" s="267" t="s">
        <v>2555</v>
      </c>
      <c r="Y15192" s="267" t="s">
        <v>1454</v>
      </c>
      <c r="AD15192" s="267" t="s">
        <v>24</v>
      </c>
      <c r="AG15192" s="267" t="s">
        <v>24</v>
      </c>
    </row>
    <row r="15193" spans="3:33">
      <c r="C15193" s="267" t="s">
        <v>2544</v>
      </c>
      <c r="D15193" s="267" t="s">
        <v>727</v>
      </c>
      <c r="E15193" s="267">
        <v>1292</v>
      </c>
      <c r="F15193" s="267" t="s">
        <v>1444</v>
      </c>
      <c r="G15193" s="267" t="s">
        <v>1445</v>
      </c>
      <c r="H15193" s="267">
        <v>1</v>
      </c>
      <c r="I15193" s="267" t="s">
        <v>584</v>
      </c>
      <c r="J15193" s="267" t="s">
        <v>1614</v>
      </c>
      <c r="O15193" s="267" t="s">
        <v>13</v>
      </c>
      <c r="P15193" s="267" t="s">
        <v>1454</v>
      </c>
      <c r="Q15193" s="267" t="s">
        <v>1445</v>
      </c>
      <c r="S15193" s="267">
        <v>142</v>
      </c>
      <c r="T15193" s="267" t="s">
        <v>24</v>
      </c>
      <c r="U15193" s="267" t="s">
        <v>2551</v>
      </c>
      <c r="V15193" s="267" t="s">
        <v>13</v>
      </c>
      <c r="W15193" s="267">
        <v>1699258</v>
      </c>
      <c r="X15193" s="267" t="s">
        <v>2554</v>
      </c>
      <c r="Y15193" s="267" t="s">
        <v>1454</v>
      </c>
      <c r="AD15193" s="267" t="s">
        <v>24</v>
      </c>
      <c r="AF15193" s="267" t="s">
        <v>24</v>
      </c>
      <c r="AG15193" s="267" t="s">
        <v>24</v>
      </c>
    </row>
    <row r="15194" spans="3:33">
      <c r="C15194" s="267" t="s">
        <v>2544</v>
      </c>
      <c r="D15194" s="267" t="s">
        <v>727</v>
      </c>
      <c r="E15194" s="267">
        <v>12270</v>
      </c>
      <c r="F15194" s="267" t="s">
        <v>1444</v>
      </c>
      <c r="H15194" s="267">
        <v>1</v>
      </c>
      <c r="I15194" s="267" t="s">
        <v>584</v>
      </c>
      <c r="J15194" s="267" t="s">
        <v>1614</v>
      </c>
      <c r="P15194" s="267" t="s">
        <v>1454</v>
      </c>
      <c r="Q15194" s="267" t="s">
        <v>1445</v>
      </c>
      <c r="S15194" s="267">
        <v>142</v>
      </c>
      <c r="U15194" s="267" t="s">
        <v>2490</v>
      </c>
      <c r="V15194" s="267" t="s">
        <v>13</v>
      </c>
      <c r="W15194" s="267">
        <v>1699258</v>
      </c>
      <c r="X15194" s="267" t="s">
        <v>1454</v>
      </c>
      <c r="Y15194" s="267" t="s">
        <v>1454</v>
      </c>
      <c r="AF15194" s="267" t="s">
        <v>24</v>
      </c>
      <c r="AG15194" s="267" t="s">
        <v>24</v>
      </c>
    </row>
    <row r="15195" spans="3:33">
      <c r="C15195" s="267" t="s">
        <v>2544</v>
      </c>
      <c r="D15195" s="267" t="s">
        <v>727</v>
      </c>
      <c r="E15195" s="267">
        <v>303</v>
      </c>
      <c r="F15195" s="267" t="s">
        <v>1444</v>
      </c>
      <c r="G15195" s="267" t="s">
        <v>1445</v>
      </c>
      <c r="H15195" s="267">
        <v>1</v>
      </c>
      <c r="I15195" s="267" t="s">
        <v>584</v>
      </c>
      <c r="J15195" s="267" t="s">
        <v>1614</v>
      </c>
      <c r="O15195" s="267" t="s">
        <v>24</v>
      </c>
      <c r="P15195" s="267" t="s">
        <v>1454</v>
      </c>
      <c r="Q15195" s="267" t="s">
        <v>1445</v>
      </c>
      <c r="S15195" s="267">
        <v>142</v>
      </c>
      <c r="T15195" s="267" t="s">
        <v>13</v>
      </c>
      <c r="U15195" s="267" t="s">
        <v>1471</v>
      </c>
      <c r="V15195" s="267" t="s">
        <v>13</v>
      </c>
      <c r="W15195" s="267">
        <v>1699258</v>
      </c>
      <c r="X15195" s="267" t="s">
        <v>2553</v>
      </c>
      <c r="Y15195" s="267" t="s">
        <v>1454</v>
      </c>
      <c r="AD15195" s="267" t="s">
        <v>13</v>
      </c>
      <c r="AF15195" s="267" t="s">
        <v>24</v>
      </c>
      <c r="AG15195" s="267" t="s">
        <v>24</v>
      </c>
    </row>
    <row r="15196" spans="3:33">
      <c r="C15196" s="267" t="s">
        <v>2544</v>
      </c>
      <c r="D15196" s="267" t="s">
        <v>727</v>
      </c>
      <c r="E15196" s="267">
        <v>1</v>
      </c>
      <c r="F15196" s="267" t="s">
        <v>1444</v>
      </c>
      <c r="G15196" s="267" t="s">
        <v>1445</v>
      </c>
      <c r="H15196" s="267">
        <v>1</v>
      </c>
      <c r="I15196" s="267" t="s">
        <v>584</v>
      </c>
      <c r="J15196" s="267" t="s">
        <v>1614</v>
      </c>
      <c r="O15196" s="267" t="s">
        <v>13</v>
      </c>
      <c r="P15196" s="267" t="s">
        <v>1454</v>
      </c>
      <c r="Q15196" s="267" t="s">
        <v>1445</v>
      </c>
      <c r="S15196" s="267">
        <v>142</v>
      </c>
      <c r="T15196" s="267" t="s">
        <v>13</v>
      </c>
      <c r="U15196" s="267" t="s">
        <v>1446</v>
      </c>
      <c r="V15196" s="267" t="s">
        <v>24</v>
      </c>
      <c r="W15196" s="267">
        <v>1699258</v>
      </c>
      <c r="X15196" s="267" t="s">
        <v>1454</v>
      </c>
      <c r="Y15196" s="267" t="s">
        <v>1454</v>
      </c>
      <c r="AD15196" s="267" t="s">
        <v>13</v>
      </c>
      <c r="AF15196" s="267" t="s">
        <v>24</v>
      </c>
      <c r="AG15196" s="267" t="s">
        <v>24</v>
      </c>
    </row>
    <row r="15197" spans="3:33">
      <c r="C15197" s="267" t="s">
        <v>2544</v>
      </c>
      <c r="D15197" s="267" t="s">
        <v>727</v>
      </c>
      <c r="E15197" s="267">
        <v>1272</v>
      </c>
      <c r="F15197" s="267" t="s">
        <v>1444</v>
      </c>
      <c r="G15197" s="267" t="s">
        <v>1445</v>
      </c>
      <c r="H15197" s="267">
        <v>1</v>
      </c>
      <c r="I15197" s="267" t="s">
        <v>584</v>
      </c>
      <c r="J15197" s="267" t="s">
        <v>1614</v>
      </c>
      <c r="O15197" s="267" t="s">
        <v>24</v>
      </c>
      <c r="P15197" s="267" t="s">
        <v>1454</v>
      </c>
      <c r="Q15197" s="267" t="s">
        <v>1445</v>
      </c>
      <c r="S15197" s="267">
        <v>142</v>
      </c>
      <c r="T15197" s="267" t="s">
        <v>13</v>
      </c>
      <c r="U15197" s="267" t="s">
        <v>1458</v>
      </c>
      <c r="V15197" s="267" t="s">
        <v>13</v>
      </c>
      <c r="W15197" s="267">
        <v>1699258</v>
      </c>
      <c r="X15197" s="267" t="s">
        <v>1619</v>
      </c>
      <c r="Y15197" s="267" t="s">
        <v>1454</v>
      </c>
      <c r="AD15197" s="267" t="s">
        <v>13</v>
      </c>
      <c r="AF15197" s="267" t="s">
        <v>24</v>
      </c>
      <c r="AG15197" s="267" t="s">
        <v>24</v>
      </c>
    </row>
    <row r="15198" spans="3:33">
      <c r="C15198" s="267" t="s">
        <v>2544</v>
      </c>
      <c r="D15198" s="267" t="s">
        <v>727</v>
      </c>
      <c r="E15198" s="267">
        <v>1292</v>
      </c>
      <c r="F15198" s="267" t="s">
        <v>1444</v>
      </c>
      <c r="G15198" s="267" t="s">
        <v>1461</v>
      </c>
      <c r="H15198" s="267">
        <v>1</v>
      </c>
      <c r="I15198" s="267" t="s">
        <v>584</v>
      </c>
      <c r="J15198" s="267" t="s">
        <v>1614</v>
      </c>
      <c r="O15198" s="267" t="s">
        <v>13</v>
      </c>
      <c r="P15198" s="267" t="s">
        <v>1454</v>
      </c>
      <c r="Q15198" s="267" t="s">
        <v>1445</v>
      </c>
      <c r="S15198" s="267">
        <v>142</v>
      </c>
      <c r="T15198" s="267" t="s">
        <v>24</v>
      </c>
      <c r="U15198" s="267" t="s">
        <v>2551</v>
      </c>
      <c r="V15198" s="267" t="s">
        <v>13</v>
      </c>
      <c r="W15198" s="267">
        <v>1699258</v>
      </c>
      <c r="X15198" s="267" t="s">
        <v>2552</v>
      </c>
      <c r="Y15198" s="267" t="s">
        <v>1454</v>
      </c>
      <c r="AD15198" s="267" t="s">
        <v>24</v>
      </c>
      <c r="AF15198" s="267" t="s">
        <v>24</v>
      </c>
      <c r="AG15198" s="267" t="s">
        <v>24</v>
      </c>
    </row>
    <row r="15199" spans="3:33">
      <c r="C15199" s="267" t="s">
        <v>2544</v>
      </c>
      <c r="D15199" s="267" t="s">
        <v>727</v>
      </c>
      <c r="E15199" s="267">
        <v>409</v>
      </c>
      <c r="F15199" s="267" t="s">
        <v>1444</v>
      </c>
      <c r="H15199" s="267">
        <v>1</v>
      </c>
      <c r="I15199" s="267" t="s">
        <v>584</v>
      </c>
      <c r="J15199" s="267" t="s">
        <v>1614</v>
      </c>
      <c r="O15199" s="267" t="s">
        <v>13</v>
      </c>
      <c r="P15199" s="267" t="s">
        <v>1454</v>
      </c>
      <c r="Q15199" s="267" t="s">
        <v>1445</v>
      </c>
      <c r="S15199" s="267">
        <v>142</v>
      </c>
      <c r="T15199" s="267" t="s">
        <v>24</v>
      </c>
      <c r="U15199" s="267" t="s">
        <v>1469</v>
      </c>
      <c r="V15199" s="267" t="s">
        <v>13</v>
      </c>
      <c r="W15199" s="267">
        <v>1699258</v>
      </c>
      <c r="X15199" s="267">
        <v>50010491</v>
      </c>
      <c r="Y15199" s="267" t="s">
        <v>1454</v>
      </c>
      <c r="AD15199" s="267" t="s">
        <v>24</v>
      </c>
      <c r="AF15199" s="267" t="s">
        <v>24</v>
      </c>
      <c r="AG15199" s="267" t="s">
        <v>24</v>
      </c>
    </row>
    <row r="15200" spans="3:33">
      <c r="C15200" s="267" t="s">
        <v>2544</v>
      </c>
      <c r="D15200" s="267" t="s">
        <v>727</v>
      </c>
      <c r="E15200" s="267">
        <v>2733</v>
      </c>
      <c r="F15200" s="267" t="s">
        <v>1444</v>
      </c>
      <c r="G15200" s="267" t="s">
        <v>1456</v>
      </c>
      <c r="H15200" s="267">
        <v>1</v>
      </c>
      <c r="I15200" s="267" t="s">
        <v>584</v>
      </c>
      <c r="J15200" s="267" t="s">
        <v>1614</v>
      </c>
      <c r="O15200" s="267" t="s">
        <v>13</v>
      </c>
      <c r="P15200" s="267" t="s">
        <v>1454</v>
      </c>
      <c r="Q15200" s="267" t="s">
        <v>1445</v>
      </c>
      <c r="S15200" s="267">
        <v>142</v>
      </c>
      <c r="T15200" s="267" t="s">
        <v>13</v>
      </c>
      <c r="U15200" s="267" t="s">
        <v>1472</v>
      </c>
      <c r="V15200" s="267" t="s">
        <v>13</v>
      </c>
      <c r="W15200" s="267">
        <v>1699258</v>
      </c>
      <c r="X15200" s="267" t="s">
        <v>2550</v>
      </c>
      <c r="Y15200" s="267" t="s">
        <v>1454</v>
      </c>
      <c r="AD15200" s="267" t="s">
        <v>13</v>
      </c>
      <c r="AF15200" s="267" t="s">
        <v>24</v>
      </c>
      <c r="AG15200" s="267" t="s">
        <v>24</v>
      </c>
    </row>
    <row r="15201" spans="3:33">
      <c r="C15201" s="267" t="s">
        <v>2544</v>
      </c>
      <c r="D15201" s="267" t="s">
        <v>727</v>
      </c>
      <c r="E15201" s="267">
        <v>12114</v>
      </c>
      <c r="F15201" s="267" t="s">
        <v>1444</v>
      </c>
      <c r="G15201" s="267" t="s">
        <v>1445</v>
      </c>
      <c r="H15201" s="267">
        <v>1</v>
      </c>
      <c r="I15201" s="267" t="s">
        <v>584</v>
      </c>
      <c r="J15201" s="267" t="s">
        <v>1614</v>
      </c>
      <c r="O15201" s="267" t="s">
        <v>13</v>
      </c>
      <c r="P15201" s="267" t="s">
        <v>1454</v>
      </c>
      <c r="Q15201" s="267" t="s">
        <v>1445</v>
      </c>
      <c r="S15201" s="267">
        <v>142</v>
      </c>
      <c r="T15201" s="267" t="s">
        <v>24</v>
      </c>
      <c r="U15201" s="267" t="s">
        <v>1609</v>
      </c>
      <c r="V15201" s="267" t="s">
        <v>13</v>
      </c>
      <c r="W15201" s="267">
        <v>1699258</v>
      </c>
      <c r="X15201" s="267">
        <v>3757</v>
      </c>
      <c r="Y15201" s="267" t="s">
        <v>1454</v>
      </c>
      <c r="AD15201" s="267" t="s">
        <v>24</v>
      </c>
      <c r="AG15201" s="267" t="s">
        <v>24</v>
      </c>
    </row>
    <row r="15202" spans="3:33">
      <c r="C15202" s="267" t="s">
        <v>2544</v>
      </c>
      <c r="D15202" s="267" t="s">
        <v>727</v>
      </c>
      <c r="E15202" s="267">
        <v>12680</v>
      </c>
      <c r="F15202" s="267" t="s">
        <v>1444</v>
      </c>
      <c r="H15202" s="267">
        <v>1</v>
      </c>
      <c r="I15202" s="267" t="s">
        <v>584</v>
      </c>
      <c r="J15202" s="267" t="s">
        <v>1614</v>
      </c>
      <c r="P15202" s="267" t="s">
        <v>1454</v>
      </c>
      <c r="Q15202" s="267" t="s">
        <v>1445</v>
      </c>
      <c r="S15202" s="267">
        <v>142</v>
      </c>
      <c r="U15202" s="267" t="s">
        <v>1464</v>
      </c>
      <c r="V15202" s="267" t="s">
        <v>13</v>
      </c>
      <c r="W15202" s="267">
        <v>1699258</v>
      </c>
      <c r="X15202" s="267" t="s">
        <v>2549</v>
      </c>
      <c r="Y15202" s="267" t="s">
        <v>1454</v>
      </c>
      <c r="AF15202" s="267" t="s">
        <v>24</v>
      </c>
      <c r="AG15202" s="267" t="s">
        <v>24</v>
      </c>
    </row>
    <row r="15203" spans="3:33">
      <c r="C15203" s="267" t="s">
        <v>2544</v>
      </c>
      <c r="D15203" s="267" t="s">
        <v>727</v>
      </c>
      <c r="E15203" s="267">
        <v>1354</v>
      </c>
      <c r="F15203" s="267" t="s">
        <v>1444</v>
      </c>
      <c r="G15203" s="267" t="s">
        <v>1445</v>
      </c>
      <c r="H15203" s="267">
        <v>1</v>
      </c>
      <c r="I15203" s="267" t="s">
        <v>584</v>
      </c>
      <c r="J15203" s="267" t="s">
        <v>1614</v>
      </c>
      <c r="O15203" s="267" t="s">
        <v>24</v>
      </c>
      <c r="P15203" s="267" t="s">
        <v>1454</v>
      </c>
      <c r="Q15203" s="267" t="s">
        <v>1445</v>
      </c>
      <c r="S15203" s="267">
        <v>142</v>
      </c>
      <c r="T15203" s="267" t="s">
        <v>13</v>
      </c>
      <c r="U15203" s="267" t="s">
        <v>1451</v>
      </c>
      <c r="V15203" s="267" t="s">
        <v>13</v>
      </c>
      <c r="W15203" s="267">
        <v>1699258</v>
      </c>
      <c r="X15203" s="267" t="s">
        <v>1618</v>
      </c>
      <c r="Y15203" s="267" t="s">
        <v>1454</v>
      </c>
      <c r="AD15203" s="267" t="s">
        <v>13</v>
      </c>
      <c r="AF15203" s="267" t="s">
        <v>24</v>
      </c>
      <c r="AG15203" s="267" t="s">
        <v>24</v>
      </c>
    </row>
    <row r="15204" spans="3:33">
      <c r="C15204" s="267" t="s">
        <v>2544</v>
      </c>
      <c r="D15204" s="267" t="s">
        <v>727</v>
      </c>
      <c r="E15204" s="267">
        <v>3942</v>
      </c>
      <c r="F15204" s="267" t="s">
        <v>1444</v>
      </c>
      <c r="H15204" s="267">
        <v>1</v>
      </c>
      <c r="I15204" s="267" t="s">
        <v>584</v>
      </c>
      <c r="J15204" s="267" t="s">
        <v>1614</v>
      </c>
      <c r="O15204" s="267" t="s">
        <v>24</v>
      </c>
      <c r="P15204" s="267" t="s">
        <v>1454</v>
      </c>
      <c r="Q15204" s="267" t="s">
        <v>1445</v>
      </c>
      <c r="S15204" s="267">
        <v>142</v>
      </c>
      <c r="U15204" s="267" t="s">
        <v>2548</v>
      </c>
      <c r="V15204" s="267" t="s">
        <v>13</v>
      </c>
      <c r="W15204" s="267">
        <v>1699258</v>
      </c>
      <c r="X15204" s="267" t="s">
        <v>2547</v>
      </c>
      <c r="Y15204" s="267" t="s">
        <v>1454</v>
      </c>
      <c r="AD15204" s="267" t="s">
        <v>13</v>
      </c>
      <c r="AF15204" s="267" t="s">
        <v>24</v>
      </c>
      <c r="AG15204" s="267" t="s">
        <v>24</v>
      </c>
    </row>
    <row r="15205" spans="3:33">
      <c r="C15205" s="267" t="s">
        <v>2544</v>
      </c>
      <c r="D15205" s="267" t="s">
        <v>727</v>
      </c>
      <c r="E15205" s="267">
        <v>290</v>
      </c>
      <c r="F15205" s="267" t="s">
        <v>1444</v>
      </c>
      <c r="H15205" s="267">
        <v>1</v>
      </c>
      <c r="I15205" s="267" t="s">
        <v>584</v>
      </c>
      <c r="J15205" s="267" t="s">
        <v>1614</v>
      </c>
      <c r="O15205" s="267" t="s">
        <v>24</v>
      </c>
      <c r="P15205" s="267" t="s">
        <v>1454</v>
      </c>
      <c r="Q15205" s="267" t="s">
        <v>1445</v>
      </c>
      <c r="S15205" s="267">
        <v>142</v>
      </c>
      <c r="U15205" s="267" t="s">
        <v>1595</v>
      </c>
      <c r="V15205" s="267" t="s">
        <v>13</v>
      </c>
      <c r="W15205" s="267">
        <v>1699258</v>
      </c>
      <c r="X15205" s="267" t="s">
        <v>1454</v>
      </c>
      <c r="Y15205" s="267" t="s">
        <v>1454</v>
      </c>
      <c r="AD15205" s="267" t="s">
        <v>13</v>
      </c>
      <c r="AF15205" s="267" t="s">
        <v>24</v>
      </c>
      <c r="AG15205" s="267" t="s">
        <v>24</v>
      </c>
    </row>
    <row r="15206" spans="3:33">
      <c r="C15206" s="267" t="s">
        <v>2544</v>
      </c>
      <c r="D15206" s="267" t="s">
        <v>727</v>
      </c>
      <c r="E15206" s="267">
        <v>3315</v>
      </c>
      <c r="F15206" s="267" t="s">
        <v>1444</v>
      </c>
      <c r="H15206" s="267">
        <v>1</v>
      </c>
      <c r="I15206" s="267" t="s">
        <v>584</v>
      </c>
      <c r="J15206" s="267" t="s">
        <v>1614</v>
      </c>
      <c r="O15206" s="267" t="s">
        <v>24</v>
      </c>
      <c r="P15206" s="267" t="s">
        <v>1454</v>
      </c>
      <c r="Q15206" s="267" t="s">
        <v>1445</v>
      </c>
      <c r="S15206" s="267">
        <v>142</v>
      </c>
      <c r="U15206" s="267" t="s">
        <v>1617</v>
      </c>
      <c r="V15206" s="267" t="s">
        <v>13</v>
      </c>
      <c r="W15206" s="267">
        <v>1699258</v>
      </c>
      <c r="X15206" s="267" t="s">
        <v>2547</v>
      </c>
      <c r="Y15206" s="267" t="s">
        <v>1454</v>
      </c>
      <c r="AD15206" s="267" t="s">
        <v>13</v>
      </c>
      <c r="AF15206" s="267" t="s">
        <v>24</v>
      </c>
      <c r="AG15206" s="267" t="s">
        <v>24</v>
      </c>
    </row>
    <row r="15207" spans="3:33">
      <c r="C15207" s="267" t="s">
        <v>2544</v>
      </c>
      <c r="D15207" s="267" t="s">
        <v>727</v>
      </c>
      <c r="E15207" s="267">
        <v>400</v>
      </c>
      <c r="F15207" s="267" t="s">
        <v>1444</v>
      </c>
      <c r="H15207" s="267">
        <v>1</v>
      </c>
      <c r="I15207" s="267" t="s">
        <v>584</v>
      </c>
      <c r="J15207" s="267" t="s">
        <v>1614</v>
      </c>
      <c r="O15207" s="267" t="s">
        <v>24</v>
      </c>
      <c r="P15207" s="267" t="s">
        <v>1454</v>
      </c>
      <c r="Q15207" s="267" t="s">
        <v>1445</v>
      </c>
      <c r="S15207" s="267">
        <v>142</v>
      </c>
      <c r="U15207" s="267" t="s">
        <v>1600</v>
      </c>
      <c r="V15207" s="267" t="s">
        <v>13</v>
      </c>
      <c r="W15207" s="267">
        <v>1699258</v>
      </c>
      <c r="X15207" s="267" t="s">
        <v>1454</v>
      </c>
      <c r="Y15207" s="267" t="s">
        <v>1454</v>
      </c>
      <c r="AD15207" s="267" t="s">
        <v>13</v>
      </c>
      <c r="AF15207" s="267" t="s">
        <v>24</v>
      </c>
      <c r="AG15207" s="267" t="s">
        <v>24</v>
      </c>
    </row>
    <row r="15208" spans="3:33">
      <c r="C15208" s="267" t="s">
        <v>2544</v>
      </c>
      <c r="D15208" s="267" t="s">
        <v>727</v>
      </c>
      <c r="E15208" s="267">
        <v>129</v>
      </c>
      <c r="F15208" s="267" t="s">
        <v>1444</v>
      </c>
      <c r="G15208" s="267" t="s">
        <v>1445</v>
      </c>
      <c r="H15208" s="267">
        <v>1</v>
      </c>
      <c r="I15208" s="267" t="s">
        <v>584</v>
      </c>
      <c r="J15208" s="267" t="s">
        <v>1614</v>
      </c>
      <c r="O15208" s="267" t="s">
        <v>24</v>
      </c>
      <c r="P15208" s="267" t="s">
        <v>1454</v>
      </c>
      <c r="Q15208" s="267" t="s">
        <v>1445</v>
      </c>
      <c r="S15208" s="267">
        <v>142</v>
      </c>
      <c r="T15208" s="267" t="s">
        <v>13</v>
      </c>
      <c r="U15208" s="267" t="s">
        <v>1468</v>
      </c>
      <c r="V15208" s="267" t="s">
        <v>13</v>
      </c>
      <c r="W15208" s="267">
        <v>1699258</v>
      </c>
      <c r="X15208" s="267" t="s">
        <v>2546</v>
      </c>
      <c r="Y15208" s="267" t="s">
        <v>1454</v>
      </c>
      <c r="AD15208" s="267" t="s">
        <v>13</v>
      </c>
      <c r="AF15208" s="267" t="s">
        <v>24</v>
      </c>
      <c r="AG15208" s="267" t="s">
        <v>24</v>
      </c>
    </row>
    <row r="15209" spans="3:33">
      <c r="C15209" s="267" t="s">
        <v>2544</v>
      </c>
      <c r="D15209" s="267" t="s">
        <v>727</v>
      </c>
      <c r="E15209" s="267">
        <v>10634</v>
      </c>
      <c r="F15209" s="267" t="s">
        <v>1444</v>
      </c>
      <c r="G15209" s="267" t="s">
        <v>1445</v>
      </c>
      <c r="H15209" s="267">
        <v>1</v>
      </c>
      <c r="I15209" s="267" t="s">
        <v>584</v>
      </c>
      <c r="J15209" s="267" t="s">
        <v>1614</v>
      </c>
      <c r="O15209" s="267" t="s">
        <v>24</v>
      </c>
      <c r="P15209" s="267" t="s">
        <v>1454</v>
      </c>
      <c r="Q15209" s="267" t="s">
        <v>1445</v>
      </c>
      <c r="S15209" s="267">
        <v>142</v>
      </c>
      <c r="T15209" s="267" t="s">
        <v>13</v>
      </c>
      <c r="U15209" s="267" t="s">
        <v>1473</v>
      </c>
      <c r="V15209" s="267" t="s">
        <v>13</v>
      </c>
      <c r="W15209" s="267">
        <v>1699258</v>
      </c>
      <c r="X15209" s="267" t="s">
        <v>1616</v>
      </c>
      <c r="Y15209" s="267" t="s">
        <v>1454</v>
      </c>
      <c r="AD15209" s="267" t="s">
        <v>13</v>
      </c>
      <c r="AF15209" s="267" t="s">
        <v>24</v>
      </c>
      <c r="AG15209" s="267" t="s">
        <v>24</v>
      </c>
    </row>
    <row r="15210" spans="3:33">
      <c r="C15210" s="267" t="s">
        <v>2544</v>
      </c>
      <c r="D15210" s="267" t="s">
        <v>727</v>
      </c>
      <c r="E15210" s="267">
        <v>3880</v>
      </c>
      <c r="F15210" s="267" t="s">
        <v>1444</v>
      </c>
      <c r="G15210" s="267" t="s">
        <v>1445</v>
      </c>
      <c r="H15210" s="267">
        <v>1</v>
      </c>
      <c r="I15210" s="267" t="s">
        <v>584</v>
      </c>
      <c r="J15210" s="267" t="s">
        <v>1614</v>
      </c>
      <c r="O15210" s="267" t="s">
        <v>24</v>
      </c>
      <c r="P15210" s="267" t="s">
        <v>1454</v>
      </c>
      <c r="Q15210" s="267" t="s">
        <v>1445</v>
      </c>
      <c r="S15210" s="267">
        <v>142</v>
      </c>
      <c r="T15210" s="267" t="s">
        <v>13</v>
      </c>
      <c r="U15210" s="267" t="s">
        <v>1463</v>
      </c>
      <c r="V15210" s="267" t="s">
        <v>13</v>
      </c>
      <c r="W15210" s="267">
        <v>1699258</v>
      </c>
      <c r="X15210" s="267" t="s">
        <v>2545</v>
      </c>
      <c r="Y15210" s="267" t="s">
        <v>1454</v>
      </c>
      <c r="AD15210" s="267" t="s">
        <v>13</v>
      </c>
      <c r="AF15210" s="267" t="s">
        <v>24</v>
      </c>
      <c r="AG15210" s="267" t="s">
        <v>24</v>
      </c>
    </row>
    <row r="15211" spans="3:33">
      <c r="C15211" s="267" t="s">
        <v>2544</v>
      </c>
      <c r="D15211" s="267" t="s">
        <v>727</v>
      </c>
      <c r="E15211" s="267">
        <v>1272</v>
      </c>
      <c r="F15211" s="267" t="s">
        <v>1444</v>
      </c>
      <c r="G15211" s="267" t="s">
        <v>1445</v>
      </c>
      <c r="H15211" s="267">
        <v>1</v>
      </c>
      <c r="I15211" s="267" t="s">
        <v>584</v>
      </c>
      <c r="J15211" s="267" t="s">
        <v>1614</v>
      </c>
      <c r="O15211" s="267" t="s">
        <v>24</v>
      </c>
      <c r="P15211" s="267" t="s">
        <v>1454</v>
      </c>
      <c r="Q15211" s="267" t="s">
        <v>1445</v>
      </c>
      <c r="S15211" s="267">
        <v>142</v>
      </c>
      <c r="T15211" s="267" t="s">
        <v>13</v>
      </c>
      <c r="U15211" s="267" t="s">
        <v>1458</v>
      </c>
      <c r="V15211" s="267" t="s">
        <v>13</v>
      </c>
      <c r="W15211" s="267">
        <v>1699258</v>
      </c>
      <c r="X15211" s="267" t="s">
        <v>1615</v>
      </c>
      <c r="Y15211" s="267" t="s">
        <v>1454</v>
      </c>
      <c r="AD15211" s="267" t="s">
        <v>13</v>
      </c>
      <c r="AF15211" s="267" t="s">
        <v>24</v>
      </c>
      <c r="AG15211" s="267" t="s">
        <v>24</v>
      </c>
    </row>
    <row r="15212" spans="3:33">
      <c r="C15212" s="267" t="s">
        <v>2544</v>
      </c>
      <c r="D15212" s="267" t="s">
        <v>727</v>
      </c>
      <c r="E15212" s="267">
        <v>3877</v>
      </c>
      <c r="F15212" s="267" t="s">
        <v>1444</v>
      </c>
      <c r="H15212" s="267">
        <v>1</v>
      </c>
      <c r="I15212" s="267" t="s">
        <v>584</v>
      </c>
      <c r="J15212" s="267" t="s">
        <v>1614</v>
      </c>
      <c r="P15212" s="267" t="s">
        <v>1454</v>
      </c>
      <c r="Q15212" s="267" t="s">
        <v>1445</v>
      </c>
      <c r="S15212" s="267">
        <v>142</v>
      </c>
      <c r="U15212" s="267" t="s">
        <v>1470</v>
      </c>
      <c r="V15212" s="267" t="s">
        <v>13</v>
      </c>
      <c r="W15212" s="267">
        <v>1699258</v>
      </c>
      <c r="X15212" s="267" t="s">
        <v>2556</v>
      </c>
      <c r="Y15212" s="267" t="s">
        <v>1454</v>
      </c>
      <c r="AF15212" s="267" t="s">
        <v>24</v>
      </c>
      <c r="AG15212" s="267" t="s">
        <v>24</v>
      </c>
    </row>
    <row r="15213" spans="3:33">
      <c r="C15213" s="267" t="s">
        <v>2544</v>
      </c>
      <c r="D15213" s="267" t="s">
        <v>727</v>
      </c>
      <c r="E15213" s="267">
        <v>12114</v>
      </c>
      <c r="F15213" s="267" t="s">
        <v>1444</v>
      </c>
      <c r="G15213" s="267" t="s">
        <v>1445</v>
      </c>
      <c r="H15213" s="267">
        <v>1</v>
      </c>
      <c r="I15213" s="267" t="s">
        <v>584</v>
      </c>
      <c r="J15213" s="267" t="s">
        <v>1614</v>
      </c>
      <c r="O15213" s="267" t="s">
        <v>13</v>
      </c>
      <c r="P15213" s="267" t="s">
        <v>1454</v>
      </c>
      <c r="Q15213" s="267" t="s">
        <v>1445</v>
      </c>
      <c r="S15213" s="267">
        <v>142</v>
      </c>
      <c r="T15213" s="267" t="s">
        <v>24</v>
      </c>
      <c r="U15213" s="267" t="s">
        <v>1609</v>
      </c>
      <c r="V15213" s="267" t="s">
        <v>13</v>
      </c>
      <c r="W15213" s="267">
        <v>1699258</v>
      </c>
      <c r="X15213" s="267" t="s">
        <v>2555</v>
      </c>
      <c r="Y15213" s="267" t="s">
        <v>1454</v>
      </c>
      <c r="AD15213" s="267" t="s">
        <v>24</v>
      </c>
      <c r="AG15213" s="267" t="s">
        <v>24</v>
      </c>
    </row>
    <row r="15214" spans="3:33">
      <c r="C15214" s="267" t="s">
        <v>2544</v>
      </c>
      <c r="D15214" s="267" t="s">
        <v>727</v>
      </c>
      <c r="E15214" s="267">
        <v>1292</v>
      </c>
      <c r="F15214" s="267" t="s">
        <v>1444</v>
      </c>
      <c r="G15214" s="267" t="s">
        <v>1445</v>
      </c>
      <c r="H15214" s="267">
        <v>1</v>
      </c>
      <c r="I15214" s="267" t="s">
        <v>584</v>
      </c>
      <c r="J15214" s="267" t="s">
        <v>1614</v>
      </c>
      <c r="O15214" s="267" t="s">
        <v>13</v>
      </c>
      <c r="P15214" s="267" t="s">
        <v>1454</v>
      </c>
      <c r="Q15214" s="267" t="s">
        <v>1445</v>
      </c>
      <c r="S15214" s="267">
        <v>142</v>
      </c>
      <c r="T15214" s="267" t="s">
        <v>24</v>
      </c>
      <c r="U15214" s="267" t="s">
        <v>2551</v>
      </c>
      <c r="V15214" s="267" t="s">
        <v>13</v>
      </c>
      <c r="W15214" s="267">
        <v>1699258</v>
      </c>
      <c r="X15214" s="267" t="s">
        <v>2554</v>
      </c>
      <c r="Y15214" s="267" t="s">
        <v>1454</v>
      </c>
      <c r="AD15214" s="267" t="s">
        <v>24</v>
      </c>
      <c r="AF15214" s="267" t="s">
        <v>24</v>
      </c>
      <c r="AG15214" s="267" t="s">
        <v>24</v>
      </c>
    </row>
    <row r="15215" spans="3:33">
      <c r="C15215" s="267" t="s">
        <v>2544</v>
      </c>
      <c r="D15215" s="267" t="s">
        <v>727</v>
      </c>
      <c r="E15215" s="267">
        <v>12270</v>
      </c>
      <c r="F15215" s="267" t="s">
        <v>1444</v>
      </c>
      <c r="H15215" s="267">
        <v>1</v>
      </c>
      <c r="I15215" s="267" t="s">
        <v>584</v>
      </c>
      <c r="J15215" s="267" t="s">
        <v>1614</v>
      </c>
      <c r="P15215" s="267" t="s">
        <v>1454</v>
      </c>
      <c r="Q15215" s="267" t="s">
        <v>1445</v>
      </c>
      <c r="S15215" s="267">
        <v>142</v>
      </c>
      <c r="U15215" s="267" t="s">
        <v>2490</v>
      </c>
      <c r="V15215" s="267" t="s">
        <v>13</v>
      </c>
      <c r="W15215" s="267">
        <v>1699258</v>
      </c>
      <c r="X15215" s="267" t="s">
        <v>1454</v>
      </c>
      <c r="Y15215" s="267" t="s">
        <v>1454</v>
      </c>
      <c r="AF15215" s="267" t="s">
        <v>24</v>
      </c>
      <c r="AG15215" s="267" t="s">
        <v>24</v>
      </c>
    </row>
    <row r="15216" spans="3:33">
      <c r="C15216" s="267" t="s">
        <v>2544</v>
      </c>
      <c r="D15216" s="267" t="s">
        <v>727</v>
      </c>
      <c r="E15216" s="267">
        <v>303</v>
      </c>
      <c r="F15216" s="267" t="s">
        <v>1444</v>
      </c>
      <c r="G15216" s="267" t="s">
        <v>1445</v>
      </c>
      <c r="H15216" s="267">
        <v>1</v>
      </c>
      <c r="I15216" s="267" t="s">
        <v>584</v>
      </c>
      <c r="J15216" s="267" t="s">
        <v>1614</v>
      </c>
      <c r="O15216" s="267" t="s">
        <v>24</v>
      </c>
      <c r="P15216" s="267" t="s">
        <v>1454</v>
      </c>
      <c r="Q15216" s="267" t="s">
        <v>1445</v>
      </c>
      <c r="S15216" s="267">
        <v>142</v>
      </c>
      <c r="T15216" s="267" t="s">
        <v>13</v>
      </c>
      <c r="U15216" s="267" t="s">
        <v>1471</v>
      </c>
      <c r="V15216" s="267" t="s">
        <v>13</v>
      </c>
      <c r="W15216" s="267">
        <v>1699258</v>
      </c>
      <c r="X15216" s="267" t="s">
        <v>2553</v>
      </c>
      <c r="Y15216" s="267" t="s">
        <v>1454</v>
      </c>
      <c r="AD15216" s="267" t="s">
        <v>13</v>
      </c>
      <c r="AF15216" s="267" t="s">
        <v>24</v>
      </c>
      <c r="AG15216" s="267" t="s">
        <v>24</v>
      </c>
    </row>
    <row r="15217" spans="3:33">
      <c r="C15217" s="267" t="s">
        <v>2544</v>
      </c>
      <c r="D15217" s="267" t="s">
        <v>727</v>
      </c>
      <c r="E15217" s="267">
        <v>1</v>
      </c>
      <c r="F15217" s="267" t="s">
        <v>1444</v>
      </c>
      <c r="G15217" s="267" t="s">
        <v>1445</v>
      </c>
      <c r="H15217" s="267">
        <v>1</v>
      </c>
      <c r="I15217" s="267" t="s">
        <v>584</v>
      </c>
      <c r="J15217" s="267" t="s">
        <v>1614</v>
      </c>
      <c r="O15217" s="267" t="s">
        <v>13</v>
      </c>
      <c r="P15217" s="267" t="s">
        <v>1454</v>
      </c>
      <c r="Q15217" s="267" t="s">
        <v>1445</v>
      </c>
      <c r="S15217" s="267">
        <v>142</v>
      </c>
      <c r="T15217" s="267" t="s">
        <v>13</v>
      </c>
      <c r="U15217" s="267" t="s">
        <v>1446</v>
      </c>
      <c r="V15217" s="267" t="s">
        <v>24</v>
      </c>
      <c r="W15217" s="267">
        <v>1699258</v>
      </c>
      <c r="X15217" s="267" t="s">
        <v>1454</v>
      </c>
      <c r="Y15217" s="267" t="s">
        <v>1454</v>
      </c>
      <c r="AD15217" s="267" t="s">
        <v>13</v>
      </c>
      <c r="AF15217" s="267" t="s">
        <v>24</v>
      </c>
      <c r="AG15217" s="267" t="s">
        <v>24</v>
      </c>
    </row>
    <row r="15218" spans="3:33">
      <c r="C15218" s="267" t="s">
        <v>2544</v>
      </c>
      <c r="D15218" s="267" t="s">
        <v>727</v>
      </c>
      <c r="E15218" s="267">
        <v>1272</v>
      </c>
      <c r="F15218" s="267" t="s">
        <v>1444</v>
      </c>
      <c r="G15218" s="267" t="s">
        <v>1445</v>
      </c>
      <c r="H15218" s="267">
        <v>1</v>
      </c>
      <c r="I15218" s="267" t="s">
        <v>584</v>
      </c>
      <c r="J15218" s="267" t="s">
        <v>1614</v>
      </c>
      <c r="O15218" s="267" t="s">
        <v>24</v>
      </c>
      <c r="P15218" s="267" t="s">
        <v>1454</v>
      </c>
      <c r="Q15218" s="267" t="s">
        <v>1445</v>
      </c>
      <c r="S15218" s="267">
        <v>142</v>
      </c>
      <c r="T15218" s="267" t="s">
        <v>13</v>
      </c>
      <c r="U15218" s="267" t="s">
        <v>1458</v>
      </c>
      <c r="V15218" s="267" t="s">
        <v>13</v>
      </c>
      <c r="W15218" s="267">
        <v>1699258</v>
      </c>
      <c r="X15218" s="267" t="s">
        <v>1619</v>
      </c>
      <c r="Y15218" s="267" t="s">
        <v>1454</v>
      </c>
      <c r="AD15218" s="267" t="s">
        <v>13</v>
      </c>
      <c r="AF15218" s="267" t="s">
        <v>24</v>
      </c>
      <c r="AG15218" s="267" t="s">
        <v>24</v>
      </c>
    </row>
    <row r="15219" spans="3:33">
      <c r="C15219" s="267" t="s">
        <v>2544</v>
      </c>
      <c r="D15219" s="267" t="s">
        <v>727</v>
      </c>
      <c r="E15219" s="267">
        <v>1292</v>
      </c>
      <c r="F15219" s="267" t="s">
        <v>1444</v>
      </c>
      <c r="G15219" s="267" t="s">
        <v>1461</v>
      </c>
      <c r="H15219" s="267">
        <v>1</v>
      </c>
      <c r="I15219" s="267" t="s">
        <v>584</v>
      </c>
      <c r="J15219" s="267" t="s">
        <v>1614</v>
      </c>
      <c r="O15219" s="267" t="s">
        <v>13</v>
      </c>
      <c r="P15219" s="267" t="s">
        <v>1454</v>
      </c>
      <c r="Q15219" s="267" t="s">
        <v>1445</v>
      </c>
      <c r="S15219" s="267">
        <v>142</v>
      </c>
      <c r="T15219" s="267" t="s">
        <v>24</v>
      </c>
      <c r="U15219" s="267" t="s">
        <v>2551</v>
      </c>
      <c r="V15219" s="267" t="s">
        <v>13</v>
      </c>
      <c r="W15219" s="267">
        <v>1699258</v>
      </c>
      <c r="X15219" s="267" t="s">
        <v>2552</v>
      </c>
      <c r="Y15219" s="267" t="s">
        <v>1454</v>
      </c>
      <c r="AD15219" s="267" t="s">
        <v>24</v>
      </c>
      <c r="AF15219" s="267" t="s">
        <v>24</v>
      </c>
      <c r="AG15219" s="267" t="s">
        <v>24</v>
      </c>
    </row>
    <row r="15220" spans="3:33">
      <c r="C15220" s="267" t="s">
        <v>2544</v>
      </c>
      <c r="D15220" s="267" t="s">
        <v>727</v>
      </c>
      <c r="E15220" s="267">
        <v>409</v>
      </c>
      <c r="F15220" s="267" t="s">
        <v>1444</v>
      </c>
      <c r="H15220" s="267">
        <v>1</v>
      </c>
      <c r="I15220" s="267" t="s">
        <v>584</v>
      </c>
      <c r="J15220" s="267" t="s">
        <v>1614</v>
      </c>
      <c r="O15220" s="267" t="s">
        <v>13</v>
      </c>
      <c r="P15220" s="267" t="s">
        <v>1454</v>
      </c>
      <c r="Q15220" s="267" t="s">
        <v>1445</v>
      </c>
      <c r="S15220" s="267">
        <v>142</v>
      </c>
      <c r="T15220" s="267" t="s">
        <v>24</v>
      </c>
      <c r="U15220" s="267" t="s">
        <v>1469</v>
      </c>
      <c r="V15220" s="267" t="s">
        <v>13</v>
      </c>
      <c r="W15220" s="267">
        <v>1699258</v>
      </c>
      <c r="X15220" s="267">
        <v>50010491</v>
      </c>
      <c r="Y15220" s="267" t="s">
        <v>1454</v>
      </c>
      <c r="AD15220" s="267" t="s">
        <v>24</v>
      </c>
      <c r="AF15220" s="267" t="s">
        <v>24</v>
      </c>
      <c r="AG15220" s="267" t="s">
        <v>24</v>
      </c>
    </row>
    <row r="15221" spans="3:33">
      <c r="C15221" s="267" t="s">
        <v>2544</v>
      </c>
      <c r="D15221" s="267" t="s">
        <v>727</v>
      </c>
      <c r="E15221" s="267">
        <v>2733</v>
      </c>
      <c r="F15221" s="267" t="s">
        <v>1444</v>
      </c>
      <c r="G15221" s="267" t="s">
        <v>1456</v>
      </c>
      <c r="H15221" s="267">
        <v>1</v>
      </c>
      <c r="I15221" s="267" t="s">
        <v>584</v>
      </c>
      <c r="J15221" s="267" t="s">
        <v>1614</v>
      </c>
      <c r="O15221" s="267" t="s">
        <v>13</v>
      </c>
      <c r="P15221" s="267" t="s">
        <v>1454</v>
      </c>
      <c r="Q15221" s="267" t="s">
        <v>1445</v>
      </c>
      <c r="S15221" s="267">
        <v>142</v>
      </c>
      <c r="T15221" s="267" t="s">
        <v>13</v>
      </c>
      <c r="U15221" s="267" t="s">
        <v>1472</v>
      </c>
      <c r="V15221" s="267" t="s">
        <v>13</v>
      </c>
      <c r="W15221" s="267">
        <v>1699258</v>
      </c>
      <c r="X15221" s="267" t="s">
        <v>2550</v>
      </c>
      <c r="Y15221" s="267" t="s">
        <v>1454</v>
      </c>
      <c r="AD15221" s="267" t="s">
        <v>13</v>
      </c>
      <c r="AF15221" s="267" t="s">
        <v>24</v>
      </c>
      <c r="AG15221" s="267" t="s">
        <v>24</v>
      </c>
    </row>
    <row r="15222" spans="3:33">
      <c r="C15222" s="267" t="s">
        <v>2544</v>
      </c>
      <c r="D15222" s="267" t="s">
        <v>727</v>
      </c>
      <c r="E15222" s="267">
        <v>12114</v>
      </c>
      <c r="F15222" s="267" t="s">
        <v>1444</v>
      </c>
      <c r="G15222" s="267" t="s">
        <v>1445</v>
      </c>
      <c r="H15222" s="267">
        <v>1</v>
      </c>
      <c r="I15222" s="267" t="s">
        <v>584</v>
      </c>
      <c r="J15222" s="267" t="s">
        <v>1614</v>
      </c>
      <c r="O15222" s="267" t="s">
        <v>13</v>
      </c>
      <c r="P15222" s="267" t="s">
        <v>1454</v>
      </c>
      <c r="Q15222" s="267" t="s">
        <v>1445</v>
      </c>
      <c r="S15222" s="267">
        <v>142</v>
      </c>
      <c r="T15222" s="267" t="s">
        <v>24</v>
      </c>
      <c r="U15222" s="267" t="s">
        <v>1609</v>
      </c>
      <c r="V15222" s="267" t="s">
        <v>13</v>
      </c>
      <c r="W15222" s="267">
        <v>1699258</v>
      </c>
      <c r="X15222" s="267">
        <v>3757</v>
      </c>
      <c r="Y15222" s="267" t="s">
        <v>1454</v>
      </c>
      <c r="AD15222" s="267" t="s">
        <v>24</v>
      </c>
      <c r="AG15222" s="267" t="s">
        <v>24</v>
      </c>
    </row>
    <row r="15223" spans="3:33">
      <c r="C15223" s="267" t="s">
        <v>2544</v>
      </c>
      <c r="D15223" s="267" t="s">
        <v>727</v>
      </c>
      <c r="E15223" s="267">
        <v>12680</v>
      </c>
      <c r="F15223" s="267" t="s">
        <v>1444</v>
      </c>
      <c r="H15223" s="267">
        <v>1</v>
      </c>
      <c r="I15223" s="267" t="s">
        <v>584</v>
      </c>
      <c r="J15223" s="267" t="s">
        <v>1614</v>
      </c>
      <c r="P15223" s="267" t="s">
        <v>1454</v>
      </c>
      <c r="Q15223" s="267" t="s">
        <v>1445</v>
      </c>
      <c r="S15223" s="267">
        <v>142</v>
      </c>
      <c r="U15223" s="267" t="s">
        <v>1464</v>
      </c>
      <c r="V15223" s="267" t="s">
        <v>13</v>
      </c>
      <c r="W15223" s="267">
        <v>1699258</v>
      </c>
      <c r="X15223" s="267" t="s">
        <v>2549</v>
      </c>
      <c r="Y15223" s="267" t="s">
        <v>1454</v>
      </c>
      <c r="AF15223" s="267" t="s">
        <v>24</v>
      </c>
      <c r="AG15223" s="267" t="s">
        <v>24</v>
      </c>
    </row>
    <row r="15224" spans="3:33">
      <c r="C15224" s="267" t="s">
        <v>2544</v>
      </c>
      <c r="D15224" s="267" t="s">
        <v>727</v>
      </c>
      <c r="E15224" s="267">
        <v>1354</v>
      </c>
      <c r="F15224" s="267" t="s">
        <v>1444</v>
      </c>
      <c r="G15224" s="267" t="s">
        <v>1445</v>
      </c>
      <c r="H15224" s="267">
        <v>1</v>
      </c>
      <c r="I15224" s="267" t="s">
        <v>584</v>
      </c>
      <c r="J15224" s="267" t="s">
        <v>1614</v>
      </c>
      <c r="O15224" s="267" t="s">
        <v>24</v>
      </c>
      <c r="P15224" s="267" t="s">
        <v>1454</v>
      </c>
      <c r="Q15224" s="267" t="s">
        <v>1445</v>
      </c>
      <c r="S15224" s="267">
        <v>142</v>
      </c>
      <c r="T15224" s="267" t="s">
        <v>13</v>
      </c>
      <c r="U15224" s="267" t="s">
        <v>1451</v>
      </c>
      <c r="V15224" s="267" t="s">
        <v>13</v>
      </c>
      <c r="W15224" s="267">
        <v>1699258</v>
      </c>
      <c r="X15224" s="267" t="s">
        <v>1618</v>
      </c>
      <c r="Y15224" s="267" t="s">
        <v>1454</v>
      </c>
      <c r="AD15224" s="267" t="s">
        <v>13</v>
      </c>
      <c r="AF15224" s="267" t="s">
        <v>24</v>
      </c>
      <c r="AG15224" s="267" t="s">
        <v>24</v>
      </c>
    </row>
    <row r="15225" spans="3:33">
      <c r="C15225" s="267" t="s">
        <v>2544</v>
      </c>
      <c r="D15225" s="267" t="s">
        <v>727</v>
      </c>
      <c r="E15225" s="267">
        <v>3942</v>
      </c>
      <c r="F15225" s="267" t="s">
        <v>1444</v>
      </c>
      <c r="H15225" s="267">
        <v>1</v>
      </c>
      <c r="I15225" s="267" t="s">
        <v>584</v>
      </c>
      <c r="J15225" s="267" t="s">
        <v>1614</v>
      </c>
      <c r="O15225" s="267" t="s">
        <v>24</v>
      </c>
      <c r="P15225" s="267" t="s">
        <v>1454</v>
      </c>
      <c r="Q15225" s="267" t="s">
        <v>1445</v>
      </c>
      <c r="S15225" s="267">
        <v>142</v>
      </c>
      <c r="U15225" s="267" t="s">
        <v>2548</v>
      </c>
      <c r="V15225" s="267" t="s">
        <v>13</v>
      </c>
      <c r="W15225" s="267">
        <v>1699258</v>
      </c>
      <c r="X15225" s="267" t="s">
        <v>2547</v>
      </c>
      <c r="Y15225" s="267" t="s">
        <v>1454</v>
      </c>
      <c r="AD15225" s="267" t="s">
        <v>13</v>
      </c>
      <c r="AF15225" s="267" t="s">
        <v>24</v>
      </c>
      <c r="AG15225" s="267" t="s">
        <v>24</v>
      </c>
    </row>
    <row r="15226" spans="3:33">
      <c r="C15226" s="267" t="s">
        <v>2544</v>
      </c>
      <c r="D15226" s="267" t="s">
        <v>727</v>
      </c>
      <c r="E15226" s="267">
        <v>290</v>
      </c>
      <c r="F15226" s="267" t="s">
        <v>1444</v>
      </c>
      <c r="H15226" s="267">
        <v>1</v>
      </c>
      <c r="I15226" s="267" t="s">
        <v>584</v>
      </c>
      <c r="J15226" s="267" t="s">
        <v>1614</v>
      </c>
      <c r="O15226" s="267" t="s">
        <v>24</v>
      </c>
      <c r="P15226" s="267" t="s">
        <v>1454</v>
      </c>
      <c r="Q15226" s="267" t="s">
        <v>1445</v>
      </c>
      <c r="S15226" s="267">
        <v>142</v>
      </c>
      <c r="U15226" s="267" t="s">
        <v>1595</v>
      </c>
      <c r="V15226" s="267" t="s">
        <v>13</v>
      </c>
      <c r="W15226" s="267">
        <v>1699258</v>
      </c>
      <c r="X15226" s="267" t="s">
        <v>1454</v>
      </c>
      <c r="Y15226" s="267" t="s">
        <v>1454</v>
      </c>
      <c r="AD15226" s="267" t="s">
        <v>13</v>
      </c>
      <c r="AF15226" s="267" t="s">
        <v>24</v>
      </c>
      <c r="AG15226" s="267" t="s">
        <v>24</v>
      </c>
    </row>
    <row r="15227" spans="3:33">
      <c r="C15227" s="267" t="s">
        <v>2544</v>
      </c>
      <c r="D15227" s="267" t="s">
        <v>727</v>
      </c>
      <c r="E15227" s="267">
        <v>3315</v>
      </c>
      <c r="F15227" s="267" t="s">
        <v>1444</v>
      </c>
      <c r="H15227" s="267">
        <v>1</v>
      </c>
      <c r="I15227" s="267" t="s">
        <v>584</v>
      </c>
      <c r="J15227" s="267" t="s">
        <v>1614</v>
      </c>
      <c r="O15227" s="267" t="s">
        <v>24</v>
      </c>
      <c r="P15227" s="267" t="s">
        <v>1454</v>
      </c>
      <c r="Q15227" s="267" t="s">
        <v>1445</v>
      </c>
      <c r="S15227" s="267">
        <v>142</v>
      </c>
      <c r="U15227" s="267" t="s">
        <v>1617</v>
      </c>
      <c r="V15227" s="267" t="s">
        <v>13</v>
      </c>
      <c r="W15227" s="267">
        <v>1699258</v>
      </c>
      <c r="X15227" s="267" t="s">
        <v>2547</v>
      </c>
      <c r="Y15227" s="267" t="s">
        <v>1454</v>
      </c>
      <c r="AD15227" s="267" t="s">
        <v>13</v>
      </c>
      <c r="AF15227" s="267" t="s">
        <v>24</v>
      </c>
      <c r="AG15227" s="267" t="s">
        <v>24</v>
      </c>
    </row>
    <row r="15228" spans="3:33">
      <c r="C15228" s="267" t="s">
        <v>2544</v>
      </c>
      <c r="D15228" s="267" t="s">
        <v>727</v>
      </c>
      <c r="E15228" s="267">
        <v>400</v>
      </c>
      <c r="F15228" s="267" t="s">
        <v>1444</v>
      </c>
      <c r="H15228" s="267">
        <v>1</v>
      </c>
      <c r="I15228" s="267" t="s">
        <v>584</v>
      </c>
      <c r="J15228" s="267" t="s">
        <v>1614</v>
      </c>
      <c r="O15228" s="267" t="s">
        <v>24</v>
      </c>
      <c r="P15228" s="267" t="s">
        <v>1454</v>
      </c>
      <c r="Q15228" s="267" t="s">
        <v>1445</v>
      </c>
      <c r="S15228" s="267">
        <v>142</v>
      </c>
      <c r="U15228" s="267" t="s">
        <v>1600</v>
      </c>
      <c r="V15228" s="267" t="s">
        <v>13</v>
      </c>
      <c r="W15228" s="267">
        <v>1699258</v>
      </c>
      <c r="X15228" s="267" t="s">
        <v>1454</v>
      </c>
      <c r="Y15228" s="267" t="s">
        <v>1454</v>
      </c>
      <c r="AD15228" s="267" t="s">
        <v>13</v>
      </c>
      <c r="AF15228" s="267" t="s">
        <v>24</v>
      </c>
      <c r="AG15228" s="267" t="s">
        <v>24</v>
      </c>
    </row>
    <row r="15229" spans="3:33">
      <c r="C15229" s="267" t="s">
        <v>2544</v>
      </c>
      <c r="D15229" s="267" t="s">
        <v>727</v>
      </c>
      <c r="E15229" s="267">
        <v>129</v>
      </c>
      <c r="F15229" s="267" t="s">
        <v>1444</v>
      </c>
      <c r="G15229" s="267" t="s">
        <v>1445</v>
      </c>
      <c r="H15229" s="267">
        <v>1</v>
      </c>
      <c r="I15229" s="267" t="s">
        <v>584</v>
      </c>
      <c r="J15229" s="267" t="s">
        <v>1614</v>
      </c>
      <c r="O15229" s="267" t="s">
        <v>24</v>
      </c>
      <c r="P15229" s="267" t="s">
        <v>1454</v>
      </c>
      <c r="Q15229" s="267" t="s">
        <v>1445</v>
      </c>
      <c r="S15229" s="267">
        <v>142</v>
      </c>
      <c r="T15229" s="267" t="s">
        <v>13</v>
      </c>
      <c r="U15229" s="267" t="s">
        <v>1468</v>
      </c>
      <c r="V15229" s="267" t="s">
        <v>13</v>
      </c>
      <c r="W15229" s="267">
        <v>1699258</v>
      </c>
      <c r="X15229" s="267" t="s">
        <v>2546</v>
      </c>
      <c r="Y15229" s="267" t="s">
        <v>1454</v>
      </c>
      <c r="AD15229" s="267" t="s">
        <v>13</v>
      </c>
      <c r="AF15229" s="267" t="s">
        <v>24</v>
      </c>
      <c r="AG15229" s="267" t="s">
        <v>24</v>
      </c>
    </row>
    <row r="15230" spans="3:33">
      <c r="C15230" s="267" t="s">
        <v>2544</v>
      </c>
      <c r="D15230" s="267" t="s">
        <v>727</v>
      </c>
      <c r="E15230" s="267">
        <v>10634</v>
      </c>
      <c r="F15230" s="267" t="s">
        <v>1444</v>
      </c>
      <c r="G15230" s="267" t="s">
        <v>1445</v>
      </c>
      <c r="H15230" s="267">
        <v>1</v>
      </c>
      <c r="I15230" s="267" t="s">
        <v>584</v>
      </c>
      <c r="J15230" s="267" t="s">
        <v>1614</v>
      </c>
      <c r="O15230" s="267" t="s">
        <v>24</v>
      </c>
      <c r="P15230" s="267" t="s">
        <v>1454</v>
      </c>
      <c r="Q15230" s="267" t="s">
        <v>1445</v>
      </c>
      <c r="S15230" s="267">
        <v>142</v>
      </c>
      <c r="T15230" s="267" t="s">
        <v>13</v>
      </c>
      <c r="U15230" s="267" t="s">
        <v>1473</v>
      </c>
      <c r="V15230" s="267" t="s">
        <v>13</v>
      </c>
      <c r="W15230" s="267">
        <v>1699258</v>
      </c>
      <c r="X15230" s="267" t="s">
        <v>1616</v>
      </c>
      <c r="Y15230" s="267" t="s">
        <v>1454</v>
      </c>
      <c r="AD15230" s="267" t="s">
        <v>13</v>
      </c>
      <c r="AF15230" s="267" t="s">
        <v>24</v>
      </c>
      <c r="AG15230" s="267" t="s">
        <v>24</v>
      </c>
    </row>
    <row r="15231" spans="3:33">
      <c r="C15231" s="267" t="s">
        <v>2544</v>
      </c>
      <c r="D15231" s="267" t="s">
        <v>727</v>
      </c>
      <c r="E15231" s="267">
        <v>3880</v>
      </c>
      <c r="F15231" s="267" t="s">
        <v>1444</v>
      </c>
      <c r="G15231" s="267" t="s">
        <v>1445</v>
      </c>
      <c r="H15231" s="267">
        <v>1</v>
      </c>
      <c r="I15231" s="267" t="s">
        <v>584</v>
      </c>
      <c r="J15231" s="267" t="s">
        <v>1614</v>
      </c>
      <c r="O15231" s="267" t="s">
        <v>24</v>
      </c>
      <c r="P15231" s="267" t="s">
        <v>1454</v>
      </c>
      <c r="Q15231" s="267" t="s">
        <v>1445</v>
      </c>
      <c r="S15231" s="267">
        <v>142</v>
      </c>
      <c r="T15231" s="267" t="s">
        <v>13</v>
      </c>
      <c r="U15231" s="267" t="s">
        <v>1463</v>
      </c>
      <c r="V15231" s="267" t="s">
        <v>13</v>
      </c>
      <c r="W15231" s="267">
        <v>1699258</v>
      </c>
      <c r="X15231" s="267" t="s">
        <v>2545</v>
      </c>
      <c r="Y15231" s="267" t="s">
        <v>1454</v>
      </c>
      <c r="AD15231" s="267" t="s">
        <v>13</v>
      </c>
      <c r="AF15231" s="267" t="s">
        <v>24</v>
      </c>
      <c r="AG15231" s="267" t="s">
        <v>24</v>
      </c>
    </row>
    <row r="15232" spans="3:33">
      <c r="C15232" s="267" t="s">
        <v>2544</v>
      </c>
      <c r="D15232" s="267" t="s">
        <v>727</v>
      </c>
      <c r="E15232" s="267">
        <v>1272</v>
      </c>
      <c r="F15232" s="267" t="s">
        <v>1444</v>
      </c>
      <c r="G15232" s="267" t="s">
        <v>1445</v>
      </c>
      <c r="H15232" s="267">
        <v>1</v>
      </c>
      <c r="I15232" s="267" t="s">
        <v>584</v>
      </c>
      <c r="J15232" s="267" t="s">
        <v>1614</v>
      </c>
      <c r="O15232" s="267" t="s">
        <v>24</v>
      </c>
      <c r="P15232" s="267" t="s">
        <v>1454</v>
      </c>
      <c r="Q15232" s="267" t="s">
        <v>1445</v>
      </c>
      <c r="S15232" s="267">
        <v>142</v>
      </c>
      <c r="T15232" s="267" t="s">
        <v>13</v>
      </c>
      <c r="U15232" s="267" t="s">
        <v>1458</v>
      </c>
      <c r="V15232" s="267" t="s">
        <v>13</v>
      </c>
      <c r="W15232" s="267">
        <v>1699258</v>
      </c>
      <c r="X15232" s="267" t="s">
        <v>1615</v>
      </c>
      <c r="Y15232" s="267" t="s">
        <v>1454</v>
      </c>
      <c r="AD15232" s="267" t="s">
        <v>13</v>
      </c>
      <c r="AF15232" s="267" t="s">
        <v>24</v>
      </c>
      <c r="AG15232" s="267" t="s">
        <v>24</v>
      </c>
    </row>
    <row r="15233" spans="3:33">
      <c r="C15233" s="267" t="s">
        <v>2544</v>
      </c>
      <c r="D15233" s="267" t="s">
        <v>727</v>
      </c>
      <c r="E15233" s="267">
        <v>3877</v>
      </c>
      <c r="F15233" s="267" t="s">
        <v>1444</v>
      </c>
      <c r="H15233" s="267">
        <v>1</v>
      </c>
      <c r="I15233" s="267" t="s">
        <v>584</v>
      </c>
      <c r="J15233" s="267" t="s">
        <v>1614</v>
      </c>
      <c r="P15233" s="267" t="s">
        <v>1454</v>
      </c>
      <c r="Q15233" s="267" t="s">
        <v>1445</v>
      </c>
      <c r="S15233" s="267">
        <v>142</v>
      </c>
      <c r="U15233" s="267" t="s">
        <v>1470</v>
      </c>
      <c r="V15233" s="267" t="s">
        <v>13</v>
      </c>
      <c r="W15233" s="267">
        <v>1699258</v>
      </c>
      <c r="X15233" s="267" t="s">
        <v>2556</v>
      </c>
      <c r="Y15233" s="267" t="s">
        <v>1454</v>
      </c>
      <c r="AF15233" s="267" t="s">
        <v>24</v>
      </c>
      <c r="AG15233" s="267" t="s">
        <v>24</v>
      </c>
    </row>
    <row r="15234" spans="3:33">
      <c r="C15234" s="267" t="s">
        <v>2544</v>
      </c>
      <c r="D15234" s="267" t="s">
        <v>727</v>
      </c>
      <c r="E15234" s="267">
        <v>12114</v>
      </c>
      <c r="F15234" s="267" t="s">
        <v>1444</v>
      </c>
      <c r="G15234" s="267" t="s">
        <v>1445</v>
      </c>
      <c r="H15234" s="267">
        <v>1</v>
      </c>
      <c r="I15234" s="267" t="s">
        <v>584</v>
      </c>
      <c r="J15234" s="267" t="s">
        <v>1614</v>
      </c>
      <c r="O15234" s="267" t="s">
        <v>13</v>
      </c>
      <c r="P15234" s="267" t="s">
        <v>1454</v>
      </c>
      <c r="Q15234" s="267" t="s">
        <v>1445</v>
      </c>
      <c r="S15234" s="267">
        <v>142</v>
      </c>
      <c r="T15234" s="267" t="s">
        <v>24</v>
      </c>
      <c r="U15234" s="267" t="s">
        <v>1609</v>
      </c>
      <c r="V15234" s="267" t="s">
        <v>13</v>
      </c>
      <c r="W15234" s="267">
        <v>1699258</v>
      </c>
      <c r="X15234" s="267" t="s">
        <v>2555</v>
      </c>
      <c r="Y15234" s="267" t="s">
        <v>1454</v>
      </c>
      <c r="AD15234" s="267" t="s">
        <v>24</v>
      </c>
      <c r="AG15234" s="267" t="s">
        <v>24</v>
      </c>
    </row>
    <row r="15235" spans="3:33">
      <c r="C15235" s="267" t="s">
        <v>2544</v>
      </c>
      <c r="D15235" s="267" t="s">
        <v>727</v>
      </c>
      <c r="E15235" s="267">
        <v>1292</v>
      </c>
      <c r="F15235" s="267" t="s">
        <v>1444</v>
      </c>
      <c r="G15235" s="267" t="s">
        <v>1445</v>
      </c>
      <c r="H15235" s="267">
        <v>1</v>
      </c>
      <c r="I15235" s="267" t="s">
        <v>584</v>
      </c>
      <c r="J15235" s="267" t="s">
        <v>1614</v>
      </c>
      <c r="O15235" s="267" t="s">
        <v>13</v>
      </c>
      <c r="P15235" s="267" t="s">
        <v>1454</v>
      </c>
      <c r="Q15235" s="267" t="s">
        <v>1445</v>
      </c>
      <c r="S15235" s="267">
        <v>142</v>
      </c>
      <c r="T15235" s="267" t="s">
        <v>24</v>
      </c>
      <c r="U15235" s="267" t="s">
        <v>2551</v>
      </c>
      <c r="V15235" s="267" t="s">
        <v>13</v>
      </c>
      <c r="W15235" s="267">
        <v>1699258</v>
      </c>
      <c r="X15235" s="267" t="s">
        <v>2554</v>
      </c>
      <c r="Y15235" s="267" t="s">
        <v>1454</v>
      </c>
      <c r="AD15235" s="267" t="s">
        <v>24</v>
      </c>
      <c r="AF15235" s="267" t="s">
        <v>24</v>
      </c>
      <c r="AG15235" s="267" t="s">
        <v>24</v>
      </c>
    </row>
    <row r="15236" spans="3:33">
      <c r="C15236" s="267" t="s">
        <v>2544</v>
      </c>
      <c r="D15236" s="267" t="s">
        <v>727</v>
      </c>
      <c r="E15236" s="267">
        <v>12270</v>
      </c>
      <c r="F15236" s="267" t="s">
        <v>1444</v>
      </c>
      <c r="H15236" s="267">
        <v>1</v>
      </c>
      <c r="I15236" s="267" t="s">
        <v>584</v>
      </c>
      <c r="J15236" s="267" t="s">
        <v>1614</v>
      </c>
      <c r="P15236" s="267" t="s">
        <v>1454</v>
      </c>
      <c r="Q15236" s="267" t="s">
        <v>1445</v>
      </c>
      <c r="S15236" s="267">
        <v>142</v>
      </c>
      <c r="U15236" s="267" t="s">
        <v>2490</v>
      </c>
      <c r="V15236" s="267" t="s">
        <v>13</v>
      </c>
      <c r="W15236" s="267">
        <v>1699258</v>
      </c>
      <c r="X15236" s="267" t="s">
        <v>1454</v>
      </c>
      <c r="Y15236" s="267" t="s">
        <v>1454</v>
      </c>
      <c r="AF15236" s="267" t="s">
        <v>24</v>
      </c>
      <c r="AG15236" s="267" t="s">
        <v>24</v>
      </c>
    </row>
    <row r="15237" spans="3:33">
      <c r="C15237" s="267" t="s">
        <v>2544</v>
      </c>
      <c r="D15237" s="267" t="s">
        <v>727</v>
      </c>
      <c r="E15237" s="267">
        <v>303</v>
      </c>
      <c r="F15237" s="267" t="s">
        <v>1444</v>
      </c>
      <c r="G15237" s="267" t="s">
        <v>1445</v>
      </c>
      <c r="H15237" s="267">
        <v>1</v>
      </c>
      <c r="I15237" s="267" t="s">
        <v>584</v>
      </c>
      <c r="J15237" s="267" t="s">
        <v>1614</v>
      </c>
      <c r="O15237" s="267" t="s">
        <v>24</v>
      </c>
      <c r="P15237" s="267" t="s">
        <v>1454</v>
      </c>
      <c r="Q15237" s="267" t="s">
        <v>1445</v>
      </c>
      <c r="S15237" s="267">
        <v>142</v>
      </c>
      <c r="T15237" s="267" t="s">
        <v>13</v>
      </c>
      <c r="U15237" s="267" t="s">
        <v>1471</v>
      </c>
      <c r="V15237" s="267" t="s">
        <v>13</v>
      </c>
      <c r="W15237" s="267">
        <v>1699258</v>
      </c>
      <c r="X15237" s="267" t="s">
        <v>2553</v>
      </c>
      <c r="Y15237" s="267" t="s">
        <v>1454</v>
      </c>
      <c r="AD15237" s="267" t="s">
        <v>13</v>
      </c>
      <c r="AF15237" s="267" t="s">
        <v>24</v>
      </c>
      <c r="AG15237" s="267" t="s">
        <v>24</v>
      </c>
    </row>
    <row r="15238" spans="3:33">
      <c r="C15238" s="267" t="s">
        <v>2544</v>
      </c>
      <c r="D15238" s="267" t="s">
        <v>727</v>
      </c>
      <c r="E15238" s="267">
        <v>1</v>
      </c>
      <c r="F15238" s="267" t="s">
        <v>1444</v>
      </c>
      <c r="G15238" s="267" t="s">
        <v>1445</v>
      </c>
      <c r="H15238" s="267">
        <v>1</v>
      </c>
      <c r="I15238" s="267" t="s">
        <v>584</v>
      </c>
      <c r="J15238" s="267" t="s">
        <v>1614</v>
      </c>
      <c r="O15238" s="267" t="s">
        <v>13</v>
      </c>
      <c r="P15238" s="267" t="s">
        <v>1454</v>
      </c>
      <c r="Q15238" s="267" t="s">
        <v>1445</v>
      </c>
      <c r="S15238" s="267">
        <v>142</v>
      </c>
      <c r="T15238" s="267" t="s">
        <v>13</v>
      </c>
      <c r="U15238" s="267" t="s">
        <v>1446</v>
      </c>
      <c r="V15238" s="267" t="s">
        <v>24</v>
      </c>
      <c r="W15238" s="267">
        <v>1699258</v>
      </c>
      <c r="X15238" s="267" t="s">
        <v>1454</v>
      </c>
      <c r="Y15238" s="267" t="s">
        <v>1454</v>
      </c>
      <c r="AD15238" s="267" t="s">
        <v>13</v>
      </c>
      <c r="AF15238" s="267" t="s">
        <v>24</v>
      </c>
      <c r="AG15238" s="267" t="s">
        <v>24</v>
      </c>
    </row>
    <row r="15239" spans="3:33">
      <c r="C15239" s="267" t="s">
        <v>2544</v>
      </c>
      <c r="D15239" s="267" t="s">
        <v>727</v>
      </c>
      <c r="E15239" s="267">
        <v>1272</v>
      </c>
      <c r="F15239" s="267" t="s">
        <v>1444</v>
      </c>
      <c r="G15239" s="267" t="s">
        <v>1445</v>
      </c>
      <c r="H15239" s="267">
        <v>1</v>
      </c>
      <c r="I15239" s="267" t="s">
        <v>584</v>
      </c>
      <c r="J15239" s="267" t="s">
        <v>1614</v>
      </c>
      <c r="O15239" s="267" t="s">
        <v>24</v>
      </c>
      <c r="P15239" s="267" t="s">
        <v>1454</v>
      </c>
      <c r="Q15239" s="267" t="s">
        <v>1445</v>
      </c>
      <c r="S15239" s="267">
        <v>142</v>
      </c>
      <c r="T15239" s="267" t="s">
        <v>13</v>
      </c>
      <c r="U15239" s="267" t="s">
        <v>1458</v>
      </c>
      <c r="V15239" s="267" t="s">
        <v>13</v>
      </c>
      <c r="W15239" s="267">
        <v>1699258</v>
      </c>
      <c r="X15239" s="267" t="s">
        <v>1619</v>
      </c>
      <c r="Y15239" s="267" t="s">
        <v>1454</v>
      </c>
      <c r="AD15239" s="267" t="s">
        <v>13</v>
      </c>
      <c r="AF15239" s="267" t="s">
        <v>24</v>
      </c>
      <c r="AG15239" s="267" t="s">
        <v>24</v>
      </c>
    </row>
    <row r="15240" spans="3:33">
      <c r="C15240" s="267" t="s">
        <v>2544</v>
      </c>
      <c r="D15240" s="267" t="s">
        <v>727</v>
      </c>
      <c r="E15240" s="267">
        <v>1292</v>
      </c>
      <c r="F15240" s="267" t="s">
        <v>1444</v>
      </c>
      <c r="G15240" s="267" t="s">
        <v>1461</v>
      </c>
      <c r="H15240" s="267">
        <v>1</v>
      </c>
      <c r="I15240" s="267" t="s">
        <v>584</v>
      </c>
      <c r="J15240" s="267" t="s">
        <v>1614</v>
      </c>
      <c r="O15240" s="267" t="s">
        <v>13</v>
      </c>
      <c r="P15240" s="267" t="s">
        <v>1454</v>
      </c>
      <c r="Q15240" s="267" t="s">
        <v>1445</v>
      </c>
      <c r="S15240" s="267">
        <v>142</v>
      </c>
      <c r="T15240" s="267" t="s">
        <v>24</v>
      </c>
      <c r="U15240" s="267" t="s">
        <v>2551</v>
      </c>
      <c r="V15240" s="267" t="s">
        <v>13</v>
      </c>
      <c r="W15240" s="267">
        <v>1699258</v>
      </c>
      <c r="X15240" s="267" t="s">
        <v>2552</v>
      </c>
      <c r="Y15240" s="267" t="s">
        <v>1454</v>
      </c>
      <c r="AD15240" s="267" t="s">
        <v>24</v>
      </c>
      <c r="AF15240" s="267" t="s">
        <v>24</v>
      </c>
      <c r="AG15240" s="267" t="s">
        <v>24</v>
      </c>
    </row>
    <row r="15241" spans="3:33">
      <c r="C15241" s="267" t="s">
        <v>2544</v>
      </c>
      <c r="D15241" s="267" t="s">
        <v>727</v>
      </c>
      <c r="E15241" s="267">
        <v>409</v>
      </c>
      <c r="F15241" s="267" t="s">
        <v>1444</v>
      </c>
      <c r="H15241" s="267">
        <v>1</v>
      </c>
      <c r="I15241" s="267" t="s">
        <v>584</v>
      </c>
      <c r="J15241" s="267" t="s">
        <v>1614</v>
      </c>
      <c r="O15241" s="267" t="s">
        <v>13</v>
      </c>
      <c r="P15241" s="267" t="s">
        <v>1454</v>
      </c>
      <c r="Q15241" s="267" t="s">
        <v>1445</v>
      </c>
      <c r="S15241" s="267">
        <v>142</v>
      </c>
      <c r="T15241" s="267" t="s">
        <v>24</v>
      </c>
      <c r="U15241" s="267" t="s">
        <v>1469</v>
      </c>
      <c r="V15241" s="267" t="s">
        <v>13</v>
      </c>
      <c r="W15241" s="267">
        <v>1699258</v>
      </c>
      <c r="X15241" s="267">
        <v>50010491</v>
      </c>
      <c r="Y15241" s="267" t="s">
        <v>1454</v>
      </c>
      <c r="AD15241" s="267" t="s">
        <v>24</v>
      </c>
      <c r="AF15241" s="267" t="s">
        <v>24</v>
      </c>
      <c r="AG15241" s="267" t="s">
        <v>24</v>
      </c>
    </row>
    <row r="15242" spans="3:33">
      <c r="C15242" s="267" t="s">
        <v>2544</v>
      </c>
      <c r="D15242" s="267" t="s">
        <v>727</v>
      </c>
      <c r="E15242" s="267">
        <v>2733</v>
      </c>
      <c r="F15242" s="267" t="s">
        <v>1444</v>
      </c>
      <c r="G15242" s="267" t="s">
        <v>1456</v>
      </c>
      <c r="H15242" s="267">
        <v>1</v>
      </c>
      <c r="I15242" s="267" t="s">
        <v>584</v>
      </c>
      <c r="J15242" s="267" t="s">
        <v>1614</v>
      </c>
      <c r="O15242" s="267" t="s">
        <v>13</v>
      </c>
      <c r="P15242" s="267" t="s">
        <v>1454</v>
      </c>
      <c r="Q15242" s="267" t="s">
        <v>1445</v>
      </c>
      <c r="S15242" s="267">
        <v>142</v>
      </c>
      <c r="T15242" s="267" t="s">
        <v>13</v>
      </c>
      <c r="U15242" s="267" t="s">
        <v>1472</v>
      </c>
      <c r="V15242" s="267" t="s">
        <v>13</v>
      </c>
      <c r="W15242" s="267">
        <v>1699258</v>
      </c>
      <c r="X15242" s="267" t="s">
        <v>2550</v>
      </c>
      <c r="Y15242" s="267" t="s">
        <v>1454</v>
      </c>
      <c r="AD15242" s="267" t="s">
        <v>13</v>
      </c>
      <c r="AF15242" s="267" t="s">
        <v>24</v>
      </c>
      <c r="AG15242" s="267" t="s">
        <v>24</v>
      </c>
    </row>
    <row r="15243" spans="3:33">
      <c r="C15243" s="267" t="s">
        <v>2544</v>
      </c>
      <c r="D15243" s="267" t="s">
        <v>727</v>
      </c>
      <c r="E15243" s="267">
        <v>12114</v>
      </c>
      <c r="F15243" s="267" t="s">
        <v>1444</v>
      </c>
      <c r="G15243" s="267" t="s">
        <v>1445</v>
      </c>
      <c r="H15243" s="267">
        <v>1</v>
      </c>
      <c r="I15243" s="267" t="s">
        <v>584</v>
      </c>
      <c r="J15243" s="267" t="s">
        <v>1614</v>
      </c>
      <c r="O15243" s="267" t="s">
        <v>13</v>
      </c>
      <c r="P15243" s="267" t="s">
        <v>1454</v>
      </c>
      <c r="Q15243" s="267" t="s">
        <v>1445</v>
      </c>
      <c r="S15243" s="267">
        <v>142</v>
      </c>
      <c r="T15243" s="267" t="s">
        <v>24</v>
      </c>
      <c r="U15243" s="267" t="s">
        <v>1609</v>
      </c>
      <c r="V15243" s="267" t="s">
        <v>13</v>
      </c>
      <c r="W15243" s="267">
        <v>1699258</v>
      </c>
      <c r="X15243" s="267">
        <v>3757</v>
      </c>
      <c r="Y15243" s="267" t="s">
        <v>1454</v>
      </c>
      <c r="AD15243" s="267" t="s">
        <v>24</v>
      </c>
      <c r="AG15243" s="267" t="s">
        <v>24</v>
      </c>
    </row>
    <row r="15244" spans="3:33">
      <c r="C15244" s="267" t="s">
        <v>2544</v>
      </c>
      <c r="D15244" s="267" t="s">
        <v>727</v>
      </c>
      <c r="E15244" s="267">
        <v>12680</v>
      </c>
      <c r="F15244" s="267" t="s">
        <v>1444</v>
      </c>
      <c r="H15244" s="267">
        <v>1</v>
      </c>
      <c r="I15244" s="267" t="s">
        <v>584</v>
      </c>
      <c r="J15244" s="267" t="s">
        <v>1614</v>
      </c>
      <c r="P15244" s="267" t="s">
        <v>1454</v>
      </c>
      <c r="Q15244" s="267" t="s">
        <v>1445</v>
      </c>
      <c r="S15244" s="267">
        <v>142</v>
      </c>
      <c r="U15244" s="267" t="s">
        <v>1464</v>
      </c>
      <c r="V15244" s="267" t="s">
        <v>13</v>
      </c>
      <c r="W15244" s="267">
        <v>1699258</v>
      </c>
      <c r="X15244" s="267" t="s">
        <v>2549</v>
      </c>
      <c r="Y15244" s="267" t="s">
        <v>1454</v>
      </c>
      <c r="AF15244" s="267" t="s">
        <v>24</v>
      </c>
      <c r="AG15244" s="267" t="s">
        <v>24</v>
      </c>
    </row>
    <row r="15245" spans="3:33">
      <c r="C15245" s="267" t="s">
        <v>2544</v>
      </c>
      <c r="D15245" s="267" t="s">
        <v>727</v>
      </c>
      <c r="E15245" s="267">
        <v>1354</v>
      </c>
      <c r="F15245" s="267" t="s">
        <v>1444</v>
      </c>
      <c r="G15245" s="267" t="s">
        <v>1445</v>
      </c>
      <c r="H15245" s="267">
        <v>1</v>
      </c>
      <c r="I15245" s="267" t="s">
        <v>584</v>
      </c>
      <c r="J15245" s="267" t="s">
        <v>1614</v>
      </c>
      <c r="O15245" s="267" t="s">
        <v>24</v>
      </c>
      <c r="P15245" s="267" t="s">
        <v>1454</v>
      </c>
      <c r="Q15245" s="267" t="s">
        <v>1445</v>
      </c>
      <c r="S15245" s="267">
        <v>142</v>
      </c>
      <c r="T15245" s="267" t="s">
        <v>13</v>
      </c>
      <c r="U15245" s="267" t="s">
        <v>1451</v>
      </c>
      <c r="V15245" s="267" t="s">
        <v>13</v>
      </c>
      <c r="W15245" s="267">
        <v>1699258</v>
      </c>
      <c r="X15245" s="267" t="s">
        <v>1618</v>
      </c>
      <c r="Y15245" s="267" t="s">
        <v>1454</v>
      </c>
      <c r="AD15245" s="267" t="s">
        <v>13</v>
      </c>
      <c r="AF15245" s="267" t="s">
        <v>24</v>
      </c>
      <c r="AG15245" s="267" t="s">
        <v>24</v>
      </c>
    </row>
    <row r="15246" spans="3:33">
      <c r="C15246" s="267" t="s">
        <v>2544</v>
      </c>
      <c r="D15246" s="267" t="s">
        <v>727</v>
      </c>
      <c r="E15246" s="267">
        <v>3942</v>
      </c>
      <c r="F15246" s="267" t="s">
        <v>1444</v>
      </c>
      <c r="H15246" s="267">
        <v>1</v>
      </c>
      <c r="I15246" s="267" t="s">
        <v>584</v>
      </c>
      <c r="J15246" s="267" t="s">
        <v>1614</v>
      </c>
      <c r="O15246" s="267" t="s">
        <v>24</v>
      </c>
      <c r="P15246" s="267" t="s">
        <v>1454</v>
      </c>
      <c r="Q15246" s="267" t="s">
        <v>1445</v>
      </c>
      <c r="S15246" s="267">
        <v>142</v>
      </c>
      <c r="U15246" s="267" t="s">
        <v>2548</v>
      </c>
      <c r="V15246" s="267" t="s">
        <v>13</v>
      </c>
      <c r="W15246" s="267">
        <v>1699258</v>
      </c>
      <c r="X15246" s="267" t="s">
        <v>2547</v>
      </c>
      <c r="Y15246" s="267" t="s">
        <v>1454</v>
      </c>
      <c r="AD15246" s="267" t="s">
        <v>13</v>
      </c>
      <c r="AF15246" s="267" t="s">
        <v>24</v>
      </c>
      <c r="AG15246" s="267" t="s">
        <v>24</v>
      </c>
    </row>
    <row r="15247" spans="3:33">
      <c r="C15247" s="267" t="s">
        <v>2544</v>
      </c>
      <c r="D15247" s="267" t="s">
        <v>727</v>
      </c>
      <c r="E15247" s="267">
        <v>290</v>
      </c>
      <c r="F15247" s="267" t="s">
        <v>1444</v>
      </c>
      <c r="H15247" s="267">
        <v>1</v>
      </c>
      <c r="I15247" s="267" t="s">
        <v>584</v>
      </c>
      <c r="J15247" s="267" t="s">
        <v>1614</v>
      </c>
      <c r="O15247" s="267" t="s">
        <v>24</v>
      </c>
      <c r="P15247" s="267" t="s">
        <v>1454</v>
      </c>
      <c r="Q15247" s="267" t="s">
        <v>1445</v>
      </c>
      <c r="S15247" s="267">
        <v>142</v>
      </c>
      <c r="U15247" s="267" t="s">
        <v>1595</v>
      </c>
      <c r="V15247" s="267" t="s">
        <v>13</v>
      </c>
      <c r="W15247" s="267">
        <v>1699258</v>
      </c>
      <c r="X15247" s="267" t="s">
        <v>1454</v>
      </c>
      <c r="Y15247" s="267" t="s">
        <v>1454</v>
      </c>
      <c r="AD15247" s="267" t="s">
        <v>13</v>
      </c>
      <c r="AF15247" s="267" t="s">
        <v>24</v>
      </c>
      <c r="AG15247" s="267" t="s">
        <v>24</v>
      </c>
    </row>
    <row r="15248" spans="3:33">
      <c r="C15248" s="267" t="s">
        <v>2544</v>
      </c>
      <c r="D15248" s="267" t="s">
        <v>727</v>
      </c>
      <c r="E15248" s="267">
        <v>3315</v>
      </c>
      <c r="F15248" s="267" t="s">
        <v>1444</v>
      </c>
      <c r="H15248" s="267">
        <v>1</v>
      </c>
      <c r="I15248" s="267" t="s">
        <v>584</v>
      </c>
      <c r="J15248" s="267" t="s">
        <v>1614</v>
      </c>
      <c r="O15248" s="267" t="s">
        <v>24</v>
      </c>
      <c r="P15248" s="267" t="s">
        <v>1454</v>
      </c>
      <c r="Q15248" s="267" t="s">
        <v>1445</v>
      </c>
      <c r="S15248" s="267">
        <v>142</v>
      </c>
      <c r="U15248" s="267" t="s">
        <v>1617</v>
      </c>
      <c r="V15248" s="267" t="s">
        <v>13</v>
      </c>
      <c r="W15248" s="267">
        <v>1699258</v>
      </c>
      <c r="X15248" s="267" t="s">
        <v>2547</v>
      </c>
      <c r="Y15248" s="267" t="s">
        <v>1454</v>
      </c>
      <c r="AD15248" s="267" t="s">
        <v>13</v>
      </c>
      <c r="AF15248" s="267" t="s">
        <v>24</v>
      </c>
      <c r="AG15248" s="267" t="s">
        <v>24</v>
      </c>
    </row>
    <row r="15249" spans="3:33">
      <c r="C15249" s="267" t="s">
        <v>2544</v>
      </c>
      <c r="D15249" s="267" t="s">
        <v>727</v>
      </c>
      <c r="E15249" s="267">
        <v>400</v>
      </c>
      <c r="F15249" s="267" t="s">
        <v>1444</v>
      </c>
      <c r="H15249" s="267">
        <v>1</v>
      </c>
      <c r="I15249" s="267" t="s">
        <v>584</v>
      </c>
      <c r="J15249" s="267" t="s">
        <v>1614</v>
      </c>
      <c r="O15249" s="267" t="s">
        <v>24</v>
      </c>
      <c r="P15249" s="267" t="s">
        <v>1454</v>
      </c>
      <c r="Q15249" s="267" t="s">
        <v>1445</v>
      </c>
      <c r="S15249" s="267">
        <v>142</v>
      </c>
      <c r="U15249" s="267" t="s">
        <v>1600</v>
      </c>
      <c r="V15249" s="267" t="s">
        <v>13</v>
      </c>
      <c r="W15249" s="267">
        <v>1699258</v>
      </c>
      <c r="X15249" s="267" t="s">
        <v>1454</v>
      </c>
      <c r="Y15249" s="267" t="s">
        <v>1454</v>
      </c>
      <c r="AD15249" s="267" t="s">
        <v>13</v>
      </c>
      <c r="AF15249" s="267" t="s">
        <v>24</v>
      </c>
      <c r="AG15249" s="267" t="s">
        <v>24</v>
      </c>
    </row>
    <row r="15250" spans="3:33">
      <c r="C15250" s="267" t="s">
        <v>2544</v>
      </c>
      <c r="D15250" s="267" t="s">
        <v>727</v>
      </c>
      <c r="E15250" s="267">
        <v>129</v>
      </c>
      <c r="F15250" s="267" t="s">
        <v>1444</v>
      </c>
      <c r="G15250" s="267" t="s">
        <v>1445</v>
      </c>
      <c r="H15250" s="267">
        <v>1</v>
      </c>
      <c r="I15250" s="267" t="s">
        <v>584</v>
      </c>
      <c r="J15250" s="267" t="s">
        <v>1614</v>
      </c>
      <c r="O15250" s="267" t="s">
        <v>24</v>
      </c>
      <c r="P15250" s="267" t="s">
        <v>1454</v>
      </c>
      <c r="Q15250" s="267" t="s">
        <v>1445</v>
      </c>
      <c r="S15250" s="267">
        <v>142</v>
      </c>
      <c r="T15250" s="267" t="s">
        <v>13</v>
      </c>
      <c r="U15250" s="267" t="s">
        <v>1468</v>
      </c>
      <c r="V15250" s="267" t="s">
        <v>13</v>
      </c>
      <c r="W15250" s="267">
        <v>1699258</v>
      </c>
      <c r="X15250" s="267" t="s">
        <v>2546</v>
      </c>
      <c r="Y15250" s="267" t="s">
        <v>1454</v>
      </c>
      <c r="AD15250" s="267" t="s">
        <v>13</v>
      </c>
      <c r="AF15250" s="267" t="s">
        <v>24</v>
      </c>
      <c r="AG15250" s="267" t="s">
        <v>24</v>
      </c>
    </row>
    <row r="15251" spans="3:33">
      <c r="C15251" s="267" t="s">
        <v>2544</v>
      </c>
      <c r="D15251" s="267" t="s">
        <v>727</v>
      </c>
      <c r="E15251" s="267">
        <v>10634</v>
      </c>
      <c r="F15251" s="267" t="s">
        <v>1444</v>
      </c>
      <c r="G15251" s="267" t="s">
        <v>1445</v>
      </c>
      <c r="H15251" s="267">
        <v>1</v>
      </c>
      <c r="I15251" s="267" t="s">
        <v>584</v>
      </c>
      <c r="J15251" s="267" t="s">
        <v>1614</v>
      </c>
      <c r="O15251" s="267" t="s">
        <v>24</v>
      </c>
      <c r="P15251" s="267" t="s">
        <v>1454</v>
      </c>
      <c r="Q15251" s="267" t="s">
        <v>1445</v>
      </c>
      <c r="S15251" s="267">
        <v>142</v>
      </c>
      <c r="T15251" s="267" t="s">
        <v>13</v>
      </c>
      <c r="U15251" s="267" t="s">
        <v>1473</v>
      </c>
      <c r="V15251" s="267" t="s">
        <v>13</v>
      </c>
      <c r="W15251" s="267">
        <v>1699258</v>
      </c>
      <c r="X15251" s="267" t="s">
        <v>1616</v>
      </c>
      <c r="Y15251" s="267" t="s">
        <v>1454</v>
      </c>
      <c r="AD15251" s="267" t="s">
        <v>13</v>
      </c>
      <c r="AF15251" s="267" t="s">
        <v>24</v>
      </c>
      <c r="AG15251" s="267" t="s">
        <v>24</v>
      </c>
    </row>
    <row r="15252" spans="3:33">
      <c r="C15252" s="267" t="s">
        <v>2544</v>
      </c>
      <c r="D15252" s="267" t="s">
        <v>727</v>
      </c>
      <c r="E15252" s="267">
        <v>3880</v>
      </c>
      <c r="F15252" s="267" t="s">
        <v>1444</v>
      </c>
      <c r="G15252" s="267" t="s">
        <v>1445</v>
      </c>
      <c r="H15252" s="267">
        <v>1</v>
      </c>
      <c r="I15252" s="267" t="s">
        <v>584</v>
      </c>
      <c r="J15252" s="267" t="s">
        <v>1614</v>
      </c>
      <c r="O15252" s="267" t="s">
        <v>24</v>
      </c>
      <c r="P15252" s="267" t="s">
        <v>1454</v>
      </c>
      <c r="Q15252" s="267" t="s">
        <v>1445</v>
      </c>
      <c r="S15252" s="267">
        <v>142</v>
      </c>
      <c r="T15252" s="267" t="s">
        <v>13</v>
      </c>
      <c r="U15252" s="267" t="s">
        <v>1463</v>
      </c>
      <c r="V15252" s="267" t="s">
        <v>13</v>
      </c>
      <c r="W15252" s="267">
        <v>1699258</v>
      </c>
      <c r="X15252" s="267" t="s">
        <v>2545</v>
      </c>
      <c r="Y15252" s="267" t="s">
        <v>1454</v>
      </c>
      <c r="AD15252" s="267" t="s">
        <v>13</v>
      </c>
      <c r="AF15252" s="267" t="s">
        <v>24</v>
      </c>
      <c r="AG15252" s="267" t="s">
        <v>24</v>
      </c>
    </row>
    <row r="15253" spans="3:33">
      <c r="C15253" s="267" t="s">
        <v>2544</v>
      </c>
      <c r="D15253" s="267" t="s">
        <v>727</v>
      </c>
      <c r="E15253" s="267">
        <v>1272</v>
      </c>
      <c r="F15253" s="267" t="s">
        <v>1444</v>
      </c>
      <c r="G15253" s="267" t="s">
        <v>1445</v>
      </c>
      <c r="H15253" s="267">
        <v>1</v>
      </c>
      <c r="I15253" s="267" t="s">
        <v>584</v>
      </c>
      <c r="J15253" s="267" t="s">
        <v>1614</v>
      </c>
      <c r="O15253" s="267" t="s">
        <v>24</v>
      </c>
      <c r="P15253" s="267" t="s">
        <v>1454</v>
      </c>
      <c r="Q15253" s="267" t="s">
        <v>1445</v>
      </c>
      <c r="S15253" s="267">
        <v>142</v>
      </c>
      <c r="T15253" s="267" t="s">
        <v>13</v>
      </c>
      <c r="U15253" s="267" t="s">
        <v>1458</v>
      </c>
      <c r="V15253" s="267" t="s">
        <v>13</v>
      </c>
      <c r="W15253" s="267">
        <v>1699258</v>
      </c>
      <c r="X15253" s="267" t="s">
        <v>1615</v>
      </c>
      <c r="Y15253" s="267" t="s">
        <v>1454</v>
      </c>
      <c r="AD15253" s="267" t="s">
        <v>13</v>
      </c>
      <c r="AF15253" s="267" t="s">
        <v>24</v>
      </c>
      <c r="AG15253" s="267" t="s">
        <v>24</v>
      </c>
    </row>
    <row r="15254" spans="3:33">
      <c r="C15254" s="267" t="s">
        <v>2544</v>
      </c>
      <c r="D15254" s="267" t="s">
        <v>727</v>
      </c>
      <c r="E15254" s="267">
        <v>3877</v>
      </c>
      <c r="F15254" s="267" t="s">
        <v>1444</v>
      </c>
      <c r="H15254" s="267">
        <v>1</v>
      </c>
      <c r="I15254" s="267" t="s">
        <v>584</v>
      </c>
      <c r="J15254" s="267" t="s">
        <v>1614</v>
      </c>
      <c r="P15254" s="267" t="s">
        <v>1454</v>
      </c>
      <c r="Q15254" s="267" t="s">
        <v>1445</v>
      </c>
      <c r="S15254" s="267">
        <v>142</v>
      </c>
      <c r="U15254" s="267" t="s">
        <v>1470</v>
      </c>
      <c r="V15254" s="267" t="s">
        <v>13</v>
      </c>
      <c r="W15254" s="267">
        <v>1699258</v>
      </c>
      <c r="X15254" s="267" t="s">
        <v>2556</v>
      </c>
      <c r="Y15254" s="267" t="s">
        <v>1454</v>
      </c>
      <c r="AF15254" s="267" t="s">
        <v>24</v>
      </c>
      <c r="AG15254" s="267" t="s">
        <v>24</v>
      </c>
    </row>
    <row r="15255" spans="3:33">
      <c r="C15255" s="267" t="s">
        <v>2544</v>
      </c>
      <c r="D15255" s="267" t="s">
        <v>727</v>
      </c>
      <c r="E15255" s="267">
        <v>12114</v>
      </c>
      <c r="F15255" s="267" t="s">
        <v>1444</v>
      </c>
      <c r="G15255" s="267" t="s">
        <v>1445</v>
      </c>
      <c r="H15255" s="267">
        <v>1</v>
      </c>
      <c r="I15255" s="267" t="s">
        <v>584</v>
      </c>
      <c r="J15255" s="267" t="s">
        <v>1614</v>
      </c>
      <c r="O15255" s="267" t="s">
        <v>13</v>
      </c>
      <c r="P15255" s="267" t="s">
        <v>1454</v>
      </c>
      <c r="Q15255" s="267" t="s">
        <v>1445</v>
      </c>
      <c r="S15255" s="267">
        <v>142</v>
      </c>
      <c r="T15255" s="267" t="s">
        <v>24</v>
      </c>
      <c r="U15255" s="267" t="s">
        <v>1609</v>
      </c>
      <c r="V15255" s="267" t="s">
        <v>13</v>
      </c>
      <c r="W15255" s="267">
        <v>1699258</v>
      </c>
      <c r="X15255" s="267" t="s">
        <v>2555</v>
      </c>
      <c r="Y15255" s="267" t="s">
        <v>1454</v>
      </c>
      <c r="AD15255" s="267" t="s">
        <v>24</v>
      </c>
      <c r="AG15255" s="267" t="s">
        <v>24</v>
      </c>
    </row>
    <row r="15256" spans="3:33">
      <c r="C15256" s="267" t="s">
        <v>2544</v>
      </c>
      <c r="D15256" s="267" t="s">
        <v>727</v>
      </c>
      <c r="E15256" s="267">
        <v>1292</v>
      </c>
      <c r="F15256" s="267" t="s">
        <v>1444</v>
      </c>
      <c r="G15256" s="267" t="s">
        <v>1445</v>
      </c>
      <c r="H15256" s="267">
        <v>1</v>
      </c>
      <c r="I15256" s="267" t="s">
        <v>584</v>
      </c>
      <c r="J15256" s="267" t="s">
        <v>1614</v>
      </c>
      <c r="O15256" s="267" t="s">
        <v>13</v>
      </c>
      <c r="P15256" s="267" t="s">
        <v>1454</v>
      </c>
      <c r="Q15256" s="267" t="s">
        <v>1445</v>
      </c>
      <c r="S15256" s="267">
        <v>142</v>
      </c>
      <c r="T15256" s="267" t="s">
        <v>24</v>
      </c>
      <c r="U15256" s="267" t="s">
        <v>2551</v>
      </c>
      <c r="V15256" s="267" t="s">
        <v>13</v>
      </c>
      <c r="W15256" s="267">
        <v>1699258</v>
      </c>
      <c r="X15256" s="267" t="s">
        <v>2554</v>
      </c>
      <c r="Y15256" s="267" t="s">
        <v>1454</v>
      </c>
      <c r="AD15256" s="267" t="s">
        <v>24</v>
      </c>
      <c r="AF15256" s="267" t="s">
        <v>24</v>
      </c>
      <c r="AG15256" s="267" t="s">
        <v>24</v>
      </c>
    </row>
    <row r="15257" spans="3:33">
      <c r="C15257" s="267" t="s">
        <v>2544</v>
      </c>
      <c r="D15257" s="267" t="s">
        <v>727</v>
      </c>
      <c r="E15257" s="267">
        <v>12270</v>
      </c>
      <c r="F15257" s="267" t="s">
        <v>1444</v>
      </c>
      <c r="H15257" s="267">
        <v>1</v>
      </c>
      <c r="I15257" s="267" t="s">
        <v>584</v>
      </c>
      <c r="J15257" s="267" t="s">
        <v>1614</v>
      </c>
      <c r="P15257" s="267" t="s">
        <v>1454</v>
      </c>
      <c r="Q15257" s="267" t="s">
        <v>1445</v>
      </c>
      <c r="S15257" s="267">
        <v>142</v>
      </c>
      <c r="U15257" s="267" t="s">
        <v>2490</v>
      </c>
      <c r="V15257" s="267" t="s">
        <v>13</v>
      </c>
      <c r="W15257" s="267">
        <v>1699258</v>
      </c>
      <c r="X15257" s="267" t="s">
        <v>1454</v>
      </c>
      <c r="Y15257" s="267" t="s">
        <v>1454</v>
      </c>
      <c r="AF15257" s="267" t="s">
        <v>24</v>
      </c>
      <c r="AG15257" s="267" t="s">
        <v>24</v>
      </c>
    </row>
    <row r="15258" spans="3:33">
      <c r="C15258" s="267" t="s">
        <v>2544</v>
      </c>
      <c r="D15258" s="267" t="s">
        <v>727</v>
      </c>
      <c r="E15258" s="267">
        <v>303</v>
      </c>
      <c r="F15258" s="267" t="s">
        <v>1444</v>
      </c>
      <c r="G15258" s="267" t="s">
        <v>1445</v>
      </c>
      <c r="H15258" s="267">
        <v>1</v>
      </c>
      <c r="I15258" s="267" t="s">
        <v>584</v>
      </c>
      <c r="J15258" s="267" t="s">
        <v>1614</v>
      </c>
      <c r="O15258" s="267" t="s">
        <v>24</v>
      </c>
      <c r="P15258" s="267" t="s">
        <v>1454</v>
      </c>
      <c r="Q15258" s="267" t="s">
        <v>1445</v>
      </c>
      <c r="S15258" s="267">
        <v>142</v>
      </c>
      <c r="T15258" s="267" t="s">
        <v>13</v>
      </c>
      <c r="U15258" s="267" t="s">
        <v>1471</v>
      </c>
      <c r="V15258" s="267" t="s">
        <v>13</v>
      </c>
      <c r="W15258" s="267">
        <v>1699258</v>
      </c>
      <c r="X15258" s="267" t="s">
        <v>2553</v>
      </c>
      <c r="Y15258" s="267" t="s">
        <v>1454</v>
      </c>
      <c r="AD15258" s="267" t="s">
        <v>13</v>
      </c>
      <c r="AF15258" s="267" t="s">
        <v>24</v>
      </c>
      <c r="AG15258" s="267" t="s">
        <v>24</v>
      </c>
    </row>
    <row r="15259" spans="3:33">
      <c r="C15259" s="267" t="s">
        <v>2544</v>
      </c>
      <c r="D15259" s="267" t="s">
        <v>727</v>
      </c>
      <c r="E15259" s="267">
        <v>1</v>
      </c>
      <c r="F15259" s="267" t="s">
        <v>1444</v>
      </c>
      <c r="G15259" s="267" t="s">
        <v>1445</v>
      </c>
      <c r="H15259" s="267">
        <v>1</v>
      </c>
      <c r="I15259" s="267" t="s">
        <v>584</v>
      </c>
      <c r="J15259" s="267" t="s">
        <v>1614</v>
      </c>
      <c r="O15259" s="267" t="s">
        <v>13</v>
      </c>
      <c r="P15259" s="267" t="s">
        <v>1454</v>
      </c>
      <c r="Q15259" s="267" t="s">
        <v>1445</v>
      </c>
      <c r="S15259" s="267">
        <v>142</v>
      </c>
      <c r="T15259" s="267" t="s">
        <v>13</v>
      </c>
      <c r="U15259" s="267" t="s">
        <v>1446</v>
      </c>
      <c r="V15259" s="267" t="s">
        <v>24</v>
      </c>
      <c r="W15259" s="267">
        <v>1699258</v>
      </c>
      <c r="X15259" s="267" t="s">
        <v>1454</v>
      </c>
      <c r="Y15259" s="267" t="s">
        <v>1454</v>
      </c>
      <c r="AD15259" s="267" t="s">
        <v>13</v>
      </c>
      <c r="AF15259" s="267" t="s">
        <v>24</v>
      </c>
      <c r="AG15259" s="267" t="s">
        <v>24</v>
      </c>
    </row>
    <row r="15260" spans="3:33">
      <c r="C15260" s="267" t="s">
        <v>2544</v>
      </c>
      <c r="D15260" s="267" t="s">
        <v>727</v>
      </c>
      <c r="E15260" s="267">
        <v>1272</v>
      </c>
      <c r="F15260" s="267" t="s">
        <v>1444</v>
      </c>
      <c r="G15260" s="267" t="s">
        <v>1445</v>
      </c>
      <c r="H15260" s="267">
        <v>1</v>
      </c>
      <c r="I15260" s="267" t="s">
        <v>584</v>
      </c>
      <c r="J15260" s="267" t="s">
        <v>1614</v>
      </c>
      <c r="O15260" s="267" t="s">
        <v>24</v>
      </c>
      <c r="P15260" s="267" t="s">
        <v>1454</v>
      </c>
      <c r="Q15260" s="267" t="s">
        <v>1445</v>
      </c>
      <c r="S15260" s="267">
        <v>142</v>
      </c>
      <c r="T15260" s="267" t="s">
        <v>13</v>
      </c>
      <c r="U15260" s="267" t="s">
        <v>1458</v>
      </c>
      <c r="V15260" s="267" t="s">
        <v>13</v>
      </c>
      <c r="W15260" s="267">
        <v>1699258</v>
      </c>
      <c r="X15260" s="267" t="s">
        <v>1619</v>
      </c>
      <c r="Y15260" s="267" t="s">
        <v>1454</v>
      </c>
      <c r="AD15260" s="267" t="s">
        <v>13</v>
      </c>
      <c r="AF15260" s="267" t="s">
        <v>24</v>
      </c>
      <c r="AG15260" s="267" t="s">
        <v>24</v>
      </c>
    </row>
    <row r="15261" spans="3:33">
      <c r="C15261" s="267" t="s">
        <v>2544</v>
      </c>
      <c r="D15261" s="267" t="s">
        <v>727</v>
      </c>
      <c r="E15261" s="267">
        <v>1292</v>
      </c>
      <c r="F15261" s="267" t="s">
        <v>1444</v>
      </c>
      <c r="G15261" s="267" t="s">
        <v>1461</v>
      </c>
      <c r="H15261" s="267">
        <v>1</v>
      </c>
      <c r="I15261" s="267" t="s">
        <v>584</v>
      </c>
      <c r="J15261" s="267" t="s">
        <v>1614</v>
      </c>
      <c r="O15261" s="267" t="s">
        <v>13</v>
      </c>
      <c r="P15261" s="267" t="s">
        <v>1454</v>
      </c>
      <c r="Q15261" s="267" t="s">
        <v>1445</v>
      </c>
      <c r="S15261" s="267">
        <v>142</v>
      </c>
      <c r="T15261" s="267" t="s">
        <v>24</v>
      </c>
      <c r="U15261" s="267" t="s">
        <v>2551</v>
      </c>
      <c r="V15261" s="267" t="s">
        <v>13</v>
      </c>
      <c r="W15261" s="267">
        <v>1699258</v>
      </c>
      <c r="X15261" s="267" t="s">
        <v>2552</v>
      </c>
      <c r="Y15261" s="267" t="s">
        <v>1454</v>
      </c>
      <c r="AD15261" s="267" t="s">
        <v>24</v>
      </c>
      <c r="AF15261" s="267" t="s">
        <v>24</v>
      </c>
      <c r="AG15261" s="267" t="s">
        <v>24</v>
      </c>
    </row>
    <row r="15262" spans="3:33">
      <c r="C15262" s="267" t="s">
        <v>2544</v>
      </c>
      <c r="D15262" s="267" t="s">
        <v>727</v>
      </c>
      <c r="E15262" s="267">
        <v>409</v>
      </c>
      <c r="F15262" s="267" t="s">
        <v>1444</v>
      </c>
      <c r="H15262" s="267">
        <v>1</v>
      </c>
      <c r="I15262" s="267" t="s">
        <v>584</v>
      </c>
      <c r="J15262" s="267" t="s">
        <v>1614</v>
      </c>
      <c r="O15262" s="267" t="s">
        <v>13</v>
      </c>
      <c r="P15262" s="267" t="s">
        <v>1454</v>
      </c>
      <c r="Q15262" s="267" t="s">
        <v>1445</v>
      </c>
      <c r="S15262" s="267">
        <v>142</v>
      </c>
      <c r="T15262" s="267" t="s">
        <v>24</v>
      </c>
      <c r="U15262" s="267" t="s">
        <v>1469</v>
      </c>
      <c r="V15262" s="267" t="s">
        <v>13</v>
      </c>
      <c r="W15262" s="267">
        <v>1699258</v>
      </c>
      <c r="X15262" s="267">
        <v>50010491</v>
      </c>
      <c r="Y15262" s="267" t="s">
        <v>1454</v>
      </c>
      <c r="AD15262" s="267" t="s">
        <v>24</v>
      </c>
      <c r="AF15262" s="267" t="s">
        <v>24</v>
      </c>
      <c r="AG15262" s="267" t="s">
        <v>24</v>
      </c>
    </row>
    <row r="15263" spans="3:33">
      <c r="C15263" s="267" t="s">
        <v>2544</v>
      </c>
      <c r="D15263" s="267" t="s">
        <v>727</v>
      </c>
      <c r="E15263" s="267">
        <v>2733</v>
      </c>
      <c r="F15263" s="267" t="s">
        <v>1444</v>
      </c>
      <c r="G15263" s="267" t="s">
        <v>1456</v>
      </c>
      <c r="H15263" s="267">
        <v>1</v>
      </c>
      <c r="I15263" s="267" t="s">
        <v>584</v>
      </c>
      <c r="J15263" s="267" t="s">
        <v>1614</v>
      </c>
      <c r="O15263" s="267" t="s">
        <v>13</v>
      </c>
      <c r="P15263" s="267" t="s">
        <v>1454</v>
      </c>
      <c r="Q15263" s="267" t="s">
        <v>1445</v>
      </c>
      <c r="S15263" s="267">
        <v>142</v>
      </c>
      <c r="T15263" s="267" t="s">
        <v>13</v>
      </c>
      <c r="U15263" s="267" t="s">
        <v>1472</v>
      </c>
      <c r="V15263" s="267" t="s">
        <v>13</v>
      </c>
      <c r="W15263" s="267">
        <v>1699258</v>
      </c>
      <c r="X15263" s="267" t="s">
        <v>2550</v>
      </c>
      <c r="Y15263" s="267" t="s">
        <v>1454</v>
      </c>
      <c r="AD15263" s="267" t="s">
        <v>13</v>
      </c>
      <c r="AF15263" s="267" t="s">
        <v>24</v>
      </c>
      <c r="AG15263" s="267" t="s">
        <v>24</v>
      </c>
    </row>
    <row r="15264" spans="3:33">
      <c r="C15264" s="267" t="s">
        <v>2544</v>
      </c>
      <c r="D15264" s="267" t="s">
        <v>727</v>
      </c>
      <c r="E15264" s="267">
        <v>12114</v>
      </c>
      <c r="F15264" s="267" t="s">
        <v>1444</v>
      </c>
      <c r="G15264" s="267" t="s">
        <v>1445</v>
      </c>
      <c r="H15264" s="267">
        <v>1</v>
      </c>
      <c r="I15264" s="267" t="s">
        <v>584</v>
      </c>
      <c r="J15264" s="267" t="s">
        <v>1614</v>
      </c>
      <c r="O15264" s="267" t="s">
        <v>13</v>
      </c>
      <c r="P15264" s="267" t="s">
        <v>1454</v>
      </c>
      <c r="Q15264" s="267" t="s">
        <v>1445</v>
      </c>
      <c r="S15264" s="267">
        <v>142</v>
      </c>
      <c r="T15264" s="267" t="s">
        <v>24</v>
      </c>
      <c r="U15264" s="267" t="s">
        <v>1609</v>
      </c>
      <c r="V15264" s="267" t="s">
        <v>13</v>
      </c>
      <c r="W15264" s="267">
        <v>1699258</v>
      </c>
      <c r="X15264" s="267">
        <v>3757</v>
      </c>
      <c r="Y15264" s="267" t="s">
        <v>1454</v>
      </c>
      <c r="AD15264" s="267" t="s">
        <v>24</v>
      </c>
      <c r="AG15264" s="267" t="s">
        <v>24</v>
      </c>
    </row>
    <row r="15265" spans="3:33">
      <c r="C15265" s="267" t="s">
        <v>2544</v>
      </c>
      <c r="D15265" s="267" t="s">
        <v>727</v>
      </c>
      <c r="E15265" s="267">
        <v>12680</v>
      </c>
      <c r="F15265" s="267" t="s">
        <v>1444</v>
      </c>
      <c r="H15265" s="267">
        <v>1</v>
      </c>
      <c r="I15265" s="267" t="s">
        <v>584</v>
      </c>
      <c r="J15265" s="267" t="s">
        <v>1614</v>
      </c>
      <c r="P15265" s="267" t="s">
        <v>1454</v>
      </c>
      <c r="Q15265" s="267" t="s">
        <v>1445</v>
      </c>
      <c r="S15265" s="267">
        <v>142</v>
      </c>
      <c r="U15265" s="267" t="s">
        <v>1464</v>
      </c>
      <c r="V15265" s="267" t="s">
        <v>13</v>
      </c>
      <c r="W15265" s="267">
        <v>1699258</v>
      </c>
      <c r="X15265" s="267" t="s">
        <v>2549</v>
      </c>
      <c r="Y15265" s="267" t="s">
        <v>1454</v>
      </c>
      <c r="AF15265" s="267" t="s">
        <v>24</v>
      </c>
      <c r="AG15265" s="267" t="s">
        <v>24</v>
      </c>
    </row>
    <row r="15266" spans="3:33">
      <c r="C15266" s="267" t="s">
        <v>2544</v>
      </c>
      <c r="D15266" s="267" t="s">
        <v>727</v>
      </c>
      <c r="E15266" s="267">
        <v>1354</v>
      </c>
      <c r="F15266" s="267" t="s">
        <v>1444</v>
      </c>
      <c r="G15266" s="267" t="s">
        <v>1445</v>
      </c>
      <c r="H15266" s="267">
        <v>1</v>
      </c>
      <c r="I15266" s="267" t="s">
        <v>584</v>
      </c>
      <c r="J15266" s="267" t="s">
        <v>1614</v>
      </c>
      <c r="O15266" s="267" t="s">
        <v>24</v>
      </c>
      <c r="P15266" s="267" t="s">
        <v>1454</v>
      </c>
      <c r="Q15266" s="267" t="s">
        <v>1445</v>
      </c>
      <c r="S15266" s="267">
        <v>142</v>
      </c>
      <c r="T15266" s="267" t="s">
        <v>13</v>
      </c>
      <c r="U15266" s="267" t="s">
        <v>1451</v>
      </c>
      <c r="V15266" s="267" t="s">
        <v>13</v>
      </c>
      <c r="W15266" s="267">
        <v>1699258</v>
      </c>
      <c r="X15266" s="267" t="s">
        <v>1618</v>
      </c>
      <c r="Y15266" s="267" t="s">
        <v>1454</v>
      </c>
      <c r="AD15266" s="267" t="s">
        <v>13</v>
      </c>
      <c r="AF15266" s="267" t="s">
        <v>24</v>
      </c>
      <c r="AG15266" s="267" t="s">
        <v>24</v>
      </c>
    </row>
    <row r="15267" spans="3:33">
      <c r="C15267" s="267" t="s">
        <v>2544</v>
      </c>
      <c r="D15267" s="267" t="s">
        <v>727</v>
      </c>
      <c r="E15267" s="267">
        <v>3942</v>
      </c>
      <c r="F15267" s="267" t="s">
        <v>1444</v>
      </c>
      <c r="H15267" s="267">
        <v>1</v>
      </c>
      <c r="I15267" s="267" t="s">
        <v>584</v>
      </c>
      <c r="J15267" s="267" t="s">
        <v>1614</v>
      </c>
      <c r="O15267" s="267" t="s">
        <v>24</v>
      </c>
      <c r="P15267" s="267" t="s">
        <v>1454</v>
      </c>
      <c r="Q15267" s="267" t="s">
        <v>1445</v>
      </c>
      <c r="S15267" s="267">
        <v>142</v>
      </c>
      <c r="U15267" s="267" t="s">
        <v>2548</v>
      </c>
      <c r="V15267" s="267" t="s">
        <v>13</v>
      </c>
      <c r="W15267" s="267">
        <v>1699258</v>
      </c>
      <c r="X15267" s="267" t="s">
        <v>2547</v>
      </c>
      <c r="Y15267" s="267" t="s">
        <v>1454</v>
      </c>
      <c r="AD15267" s="267" t="s">
        <v>13</v>
      </c>
      <c r="AF15267" s="267" t="s">
        <v>24</v>
      </c>
      <c r="AG15267" s="267" t="s">
        <v>24</v>
      </c>
    </row>
    <row r="15268" spans="3:33">
      <c r="C15268" s="267" t="s">
        <v>2544</v>
      </c>
      <c r="D15268" s="267" t="s">
        <v>727</v>
      </c>
      <c r="E15268" s="267">
        <v>290</v>
      </c>
      <c r="F15268" s="267" t="s">
        <v>1444</v>
      </c>
      <c r="H15268" s="267">
        <v>1</v>
      </c>
      <c r="I15268" s="267" t="s">
        <v>584</v>
      </c>
      <c r="J15268" s="267" t="s">
        <v>1614</v>
      </c>
      <c r="O15268" s="267" t="s">
        <v>24</v>
      </c>
      <c r="P15268" s="267" t="s">
        <v>1454</v>
      </c>
      <c r="Q15268" s="267" t="s">
        <v>1445</v>
      </c>
      <c r="S15268" s="267">
        <v>142</v>
      </c>
      <c r="U15268" s="267" t="s">
        <v>1595</v>
      </c>
      <c r="V15268" s="267" t="s">
        <v>13</v>
      </c>
      <c r="W15268" s="267">
        <v>1699258</v>
      </c>
      <c r="X15268" s="267" t="s">
        <v>1454</v>
      </c>
      <c r="Y15268" s="267" t="s">
        <v>1454</v>
      </c>
      <c r="AD15268" s="267" t="s">
        <v>13</v>
      </c>
      <c r="AF15268" s="267" t="s">
        <v>24</v>
      </c>
      <c r="AG15268" s="267" t="s">
        <v>24</v>
      </c>
    </row>
    <row r="15269" spans="3:33">
      <c r="C15269" s="267" t="s">
        <v>2544</v>
      </c>
      <c r="D15269" s="267" t="s">
        <v>727</v>
      </c>
      <c r="E15269" s="267">
        <v>3315</v>
      </c>
      <c r="F15269" s="267" t="s">
        <v>1444</v>
      </c>
      <c r="H15269" s="267">
        <v>1</v>
      </c>
      <c r="I15269" s="267" t="s">
        <v>584</v>
      </c>
      <c r="J15269" s="267" t="s">
        <v>1614</v>
      </c>
      <c r="O15269" s="267" t="s">
        <v>24</v>
      </c>
      <c r="P15269" s="267" t="s">
        <v>1454</v>
      </c>
      <c r="Q15269" s="267" t="s">
        <v>1445</v>
      </c>
      <c r="S15269" s="267">
        <v>142</v>
      </c>
      <c r="U15269" s="267" t="s">
        <v>1617</v>
      </c>
      <c r="V15269" s="267" t="s">
        <v>13</v>
      </c>
      <c r="W15269" s="267">
        <v>1699258</v>
      </c>
      <c r="X15269" s="267" t="s">
        <v>2547</v>
      </c>
      <c r="Y15269" s="267" t="s">
        <v>1454</v>
      </c>
      <c r="AD15269" s="267" t="s">
        <v>13</v>
      </c>
      <c r="AF15269" s="267" t="s">
        <v>24</v>
      </c>
      <c r="AG15269" s="267" t="s">
        <v>24</v>
      </c>
    </row>
    <row r="15270" spans="3:33">
      <c r="C15270" s="267" t="s">
        <v>2544</v>
      </c>
      <c r="D15270" s="267" t="s">
        <v>727</v>
      </c>
      <c r="E15270" s="267">
        <v>400</v>
      </c>
      <c r="F15270" s="267" t="s">
        <v>1444</v>
      </c>
      <c r="H15270" s="267">
        <v>1</v>
      </c>
      <c r="I15270" s="267" t="s">
        <v>584</v>
      </c>
      <c r="J15270" s="267" t="s">
        <v>1614</v>
      </c>
      <c r="O15270" s="267" t="s">
        <v>24</v>
      </c>
      <c r="P15270" s="267" t="s">
        <v>1454</v>
      </c>
      <c r="Q15270" s="267" t="s">
        <v>1445</v>
      </c>
      <c r="S15270" s="267">
        <v>142</v>
      </c>
      <c r="U15270" s="267" t="s">
        <v>1600</v>
      </c>
      <c r="V15270" s="267" t="s">
        <v>13</v>
      </c>
      <c r="W15270" s="267">
        <v>1699258</v>
      </c>
      <c r="X15270" s="267" t="s">
        <v>1454</v>
      </c>
      <c r="Y15270" s="267" t="s">
        <v>1454</v>
      </c>
      <c r="AD15270" s="267" t="s">
        <v>13</v>
      </c>
      <c r="AF15270" s="267" t="s">
        <v>24</v>
      </c>
      <c r="AG15270" s="267" t="s">
        <v>24</v>
      </c>
    </row>
    <row r="15271" spans="3:33">
      <c r="C15271" s="267" t="s">
        <v>2544</v>
      </c>
      <c r="D15271" s="267" t="s">
        <v>727</v>
      </c>
      <c r="E15271" s="267">
        <v>129</v>
      </c>
      <c r="F15271" s="267" t="s">
        <v>1444</v>
      </c>
      <c r="G15271" s="267" t="s">
        <v>1445</v>
      </c>
      <c r="H15271" s="267">
        <v>1</v>
      </c>
      <c r="I15271" s="267" t="s">
        <v>584</v>
      </c>
      <c r="J15271" s="267" t="s">
        <v>1614</v>
      </c>
      <c r="O15271" s="267" t="s">
        <v>24</v>
      </c>
      <c r="P15271" s="267" t="s">
        <v>1454</v>
      </c>
      <c r="Q15271" s="267" t="s">
        <v>1445</v>
      </c>
      <c r="S15271" s="267">
        <v>142</v>
      </c>
      <c r="T15271" s="267" t="s">
        <v>13</v>
      </c>
      <c r="U15271" s="267" t="s">
        <v>1468</v>
      </c>
      <c r="V15271" s="267" t="s">
        <v>13</v>
      </c>
      <c r="W15271" s="267">
        <v>1699258</v>
      </c>
      <c r="X15271" s="267" t="s">
        <v>2546</v>
      </c>
      <c r="Y15271" s="267" t="s">
        <v>1454</v>
      </c>
      <c r="AD15271" s="267" t="s">
        <v>13</v>
      </c>
      <c r="AF15271" s="267" t="s">
        <v>24</v>
      </c>
      <c r="AG15271" s="267" t="s">
        <v>24</v>
      </c>
    </row>
    <row r="15272" spans="3:33">
      <c r="C15272" s="267" t="s">
        <v>2544</v>
      </c>
      <c r="D15272" s="267" t="s">
        <v>727</v>
      </c>
      <c r="E15272" s="267">
        <v>10634</v>
      </c>
      <c r="F15272" s="267" t="s">
        <v>1444</v>
      </c>
      <c r="G15272" s="267" t="s">
        <v>1445</v>
      </c>
      <c r="H15272" s="267">
        <v>1</v>
      </c>
      <c r="I15272" s="267" t="s">
        <v>584</v>
      </c>
      <c r="J15272" s="267" t="s">
        <v>1614</v>
      </c>
      <c r="O15272" s="267" t="s">
        <v>24</v>
      </c>
      <c r="P15272" s="267" t="s">
        <v>1454</v>
      </c>
      <c r="Q15272" s="267" t="s">
        <v>1445</v>
      </c>
      <c r="S15272" s="267">
        <v>142</v>
      </c>
      <c r="T15272" s="267" t="s">
        <v>13</v>
      </c>
      <c r="U15272" s="267" t="s">
        <v>1473</v>
      </c>
      <c r="V15272" s="267" t="s">
        <v>13</v>
      </c>
      <c r="W15272" s="267">
        <v>1699258</v>
      </c>
      <c r="X15272" s="267" t="s">
        <v>1616</v>
      </c>
      <c r="Y15272" s="267" t="s">
        <v>1454</v>
      </c>
      <c r="AD15272" s="267" t="s">
        <v>13</v>
      </c>
      <c r="AF15272" s="267" t="s">
        <v>24</v>
      </c>
      <c r="AG15272" s="267" t="s">
        <v>24</v>
      </c>
    </row>
    <row r="15273" spans="3:33">
      <c r="C15273" s="267" t="s">
        <v>2544</v>
      </c>
      <c r="D15273" s="267" t="s">
        <v>727</v>
      </c>
      <c r="E15273" s="267">
        <v>3880</v>
      </c>
      <c r="F15273" s="267" t="s">
        <v>1444</v>
      </c>
      <c r="G15273" s="267" t="s">
        <v>1445</v>
      </c>
      <c r="H15273" s="267">
        <v>1</v>
      </c>
      <c r="I15273" s="267" t="s">
        <v>584</v>
      </c>
      <c r="J15273" s="267" t="s">
        <v>1614</v>
      </c>
      <c r="O15273" s="267" t="s">
        <v>24</v>
      </c>
      <c r="P15273" s="267" t="s">
        <v>1454</v>
      </c>
      <c r="Q15273" s="267" t="s">
        <v>1445</v>
      </c>
      <c r="S15273" s="267">
        <v>142</v>
      </c>
      <c r="T15273" s="267" t="s">
        <v>13</v>
      </c>
      <c r="U15273" s="267" t="s">
        <v>1463</v>
      </c>
      <c r="V15273" s="267" t="s">
        <v>13</v>
      </c>
      <c r="W15273" s="267">
        <v>1699258</v>
      </c>
      <c r="X15273" s="267" t="s">
        <v>2545</v>
      </c>
      <c r="Y15273" s="267" t="s">
        <v>1454</v>
      </c>
      <c r="AD15273" s="267" t="s">
        <v>13</v>
      </c>
      <c r="AF15273" s="267" t="s">
        <v>24</v>
      </c>
      <c r="AG15273" s="267" t="s">
        <v>24</v>
      </c>
    </row>
    <row r="15274" spans="3:33">
      <c r="C15274" s="267" t="s">
        <v>2544</v>
      </c>
      <c r="D15274" s="267" t="s">
        <v>727</v>
      </c>
      <c r="E15274" s="267">
        <v>1272</v>
      </c>
      <c r="F15274" s="267" t="s">
        <v>1444</v>
      </c>
      <c r="G15274" s="267" t="s">
        <v>1445</v>
      </c>
      <c r="H15274" s="267">
        <v>1</v>
      </c>
      <c r="I15274" s="267" t="s">
        <v>584</v>
      </c>
      <c r="J15274" s="267" t="s">
        <v>1614</v>
      </c>
      <c r="O15274" s="267" t="s">
        <v>24</v>
      </c>
      <c r="P15274" s="267" t="s">
        <v>1454</v>
      </c>
      <c r="Q15274" s="267" t="s">
        <v>1445</v>
      </c>
      <c r="S15274" s="267">
        <v>142</v>
      </c>
      <c r="T15274" s="267" t="s">
        <v>13</v>
      </c>
      <c r="U15274" s="267" t="s">
        <v>1458</v>
      </c>
      <c r="V15274" s="267" t="s">
        <v>13</v>
      </c>
      <c r="W15274" s="267">
        <v>1699258</v>
      </c>
      <c r="X15274" s="267" t="s">
        <v>1615</v>
      </c>
      <c r="Y15274" s="267" t="s">
        <v>1454</v>
      </c>
      <c r="AD15274" s="267" t="s">
        <v>13</v>
      </c>
      <c r="AF15274" s="267" t="s">
        <v>24</v>
      </c>
      <c r="AG15274" s="267" t="s">
        <v>24</v>
      </c>
    </row>
    <row r="15275" spans="3:33">
      <c r="C15275" s="267" t="s">
        <v>2544</v>
      </c>
      <c r="D15275" s="267" t="s">
        <v>727</v>
      </c>
      <c r="E15275" s="267">
        <v>3877</v>
      </c>
      <c r="F15275" s="267" t="s">
        <v>1444</v>
      </c>
      <c r="H15275" s="267">
        <v>1</v>
      </c>
      <c r="I15275" s="267" t="s">
        <v>584</v>
      </c>
      <c r="J15275" s="267" t="s">
        <v>1614</v>
      </c>
      <c r="P15275" s="267" t="s">
        <v>1454</v>
      </c>
      <c r="Q15275" s="267" t="s">
        <v>1445</v>
      </c>
      <c r="S15275" s="267">
        <v>143</v>
      </c>
      <c r="U15275" s="267" t="s">
        <v>1470</v>
      </c>
      <c r="V15275" s="267" t="s">
        <v>13</v>
      </c>
      <c r="W15275" s="267">
        <v>1699258</v>
      </c>
      <c r="X15275" s="267" t="s">
        <v>2556</v>
      </c>
      <c r="Y15275" s="267" t="s">
        <v>1454</v>
      </c>
      <c r="AF15275" s="267" t="s">
        <v>24</v>
      </c>
      <c r="AG15275" s="267" t="s">
        <v>24</v>
      </c>
    </row>
    <row r="15276" spans="3:33">
      <c r="C15276" s="267" t="s">
        <v>2544</v>
      </c>
      <c r="D15276" s="267" t="s">
        <v>727</v>
      </c>
      <c r="E15276" s="267">
        <v>12114</v>
      </c>
      <c r="F15276" s="267" t="s">
        <v>1444</v>
      </c>
      <c r="G15276" s="267" t="s">
        <v>1445</v>
      </c>
      <c r="H15276" s="267">
        <v>1</v>
      </c>
      <c r="I15276" s="267" t="s">
        <v>584</v>
      </c>
      <c r="J15276" s="267" t="s">
        <v>1614</v>
      </c>
      <c r="O15276" s="267" t="s">
        <v>13</v>
      </c>
      <c r="P15276" s="267" t="s">
        <v>1454</v>
      </c>
      <c r="Q15276" s="267" t="s">
        <v>1445</v>
      </c>
      <c r="S15276" s="267">
        <v>143</v>
      </c>
      <c r="T15276" s="267" t="s">
        <v>24</v>
      </c>
      <c r="U15276" s="267" t="s">
        <v>1609</v>
      </c>
      <c r="V15276" s="267" t="s">
        <v>13</v>
      </c>
      <c r="W15276" s="267">
        <v>1699258</v>
      </c>
      <c r="X15276" s="267" t="s">
        <v>2555</v>
      </c>
      <c r="Y15276" s="267" t="s">
        <v>1454</v>
      </c>
      <c r="AD15276" s="267" t="s">
        <v>24</v>
      </c>
      <c r="AG15276" s="267" t="s">
        <v>24</v>
      </c>
    </row>
    <row r="15277" spans="3:33">
      <c r="C15277" s="267" t="s">
        <v>2544</v>
      </c>
      <c r="D15277" s="267" t="s">
        <v>727</v>
      </c>
      <c r="E15277" s="267">
        <v>1292</v>
      </c>
      <c r="F15277" s="267" t="s">
        <v>1444</v>
      </c>
      <c r="G15277" s="267" t="s">
        <v>1445</v>
      </c>
      <c r="H15277" s="267">
        <v>1</v>
      </c>
      <c r="I15277" s="267" t="s">
        <v>584</v>
      </c>
      <c r="J15277" s="267" t="s">
        <v>1614</v>
      </c>
      <c r="O15277" s="267" t="s">
        <v>13</v>
      </c>
      <c r="P15277" s="267" t="s">
        <v>1454</v>
      </c>
      <c r="Q15277" s="267" t="s">
        <v>1445</v>
      </c>
      <c r="S15277" s="267">
        <v>143</v>
      </c>
      <c r="T15277" s="267" t="s">
        <v>24</v>
      </c>
      <c r="U15277" s="267" t="s">
        <v>2551</v>
      </c>
      <c r="V15277" s="267" t="s">
        <v>13</v>
      </c>
      <c r="W15277" s="267">
        <v>1699258</v>
      </c>
      <c r="X15277" s="267" t="s">
        <v>2554</v>
      </c>
      <c r="Y15277" s="267" t="s">
        <v>1454</v>
      </c>
      <c r="AD15277" s="267" t="s">
        <v>24</v>
      </c>
      <c r="AF15277" s="267" t="s">
        <v>24</v>
      </c>
      <c r="AG15277" s="267" t="s">
        <v>24</v>
      </c>
    </row>
    <row r="15278" spans="3:33">
      <c r="C15278" s="267" t="s">
        <v>2544</v>
      </c>
      <c r="D15278" s="267" t="s">
        <v>727</v>
      </c>
      <c r="E15278" s="267">
        <v>12270</v>
      </c>
      <c r="F15278" s="267" t="s">
        <v>1444</v>
      </c>
      <c r="H15278" s="267">
        <v>1</v>
      </c>
      <c r="I15278" s="267" t="s">
        <v>584</v>
      </c>
      <c r="J15278" s="267" t="s">
        <v>1614</v>
      </c>
      <c r="P15278" s="267" t="s">
        <v>1454</v>
      </c>
      <c r="Q15278" s="267" t="s">
        <v>1445</v>
      </c>
      <c r="S15278" s="267">
        <v>143</v>
      </c>
      <c r="U15278" s="267" t="s">
        <v>2490</v>
      </c>
      <c r="V15278" s="267" t="s">
        <v>13</v>
      </c>
      <c r="W15278" s="267">
        <v>1699258</v>
      </c>
      <c r="X15278" s="267" t="s">
        <v>1454</v>
      </c>
      <c r="Y15278" s="267" t="s">
        <v>1454</v>
      </c>
      <c r="AF15278" s="267" t="s">
        <v>24</v>
      </c>
      <c r="AG15278" s="267" t="s">
        <v>24</v>
      </c>
    </row>
    <row r="15279" spans="3:33">
      <c r="C15279" s="267" t="s">
        <v>2544</v>
      </c>
      <c r="D15279" s="267" t="s">
        <v>727</v>
      </c>
      <c r="E15279" s="267">
        <v>303</v>
      </c>
      <c r="F15279" s="267" t="s">
        <v>1444</v>
      </c>
      <c r="G15279" s="267" t="s">
        <v>1445</v>
      </c>
      <c r="H15279" s="267">
        <v>1</v>
      </c>
      <c r="I15279" s="267" t="s">
        <v>584</v>
      </c>
      <c r="J15279" s="267" t="s">
        <v>1614</v>
      </c>
      <c r="O15279" s="267" t="s">
        <v>24</v>
      </c>
      <c r="P15279" s="267" t="s">
        <v>1454</v>
      </c>
      <c r="Q15279" s="267" t="s">
        <v>1445</v>
      </c>
      <c r="S15279" s="267">
        <v>143</v>
      </c>
      <c r="T15279" s="267" t="s">
        <v>13</v>
      </c>
      <c r="U15279" s="267" t="s">
        <v>1471</v>
      </c>
      <c r="V15279" s="267" t="s">
        <v>13</v>
      </c>
      <c r="W15279" s="267">
        <v>1699258</v>
      </c>
      <c r="X15279" s="267" t="s">
        <v>2553</v>
      </c>
      <c r="Y15279" s="267" t="s">
        <v>1454</v>
      </c>
      <c r="AD15279" s="267" t="s">
        <v>13</v>
      </c>
      <c r="AF15279" s="267" t="s">
        <v>24</v>
      </c>
      <c r="AG15279" s="267" t="s">
        <v>24</v>
      </c>
    </row>
    <row r="15280" spans="3:33">
      <c r="C15280" s="267" t="s">
        <v>2544</v>
      </c>
      <c r="D15280" s="267" t="s">
        <v>727</v>
      </c>
      <c r="E15280" s="267">
        <v>1</v>
      </c>
      <c r="F15280" s="267" t="s">
        <v>1444</v>
      </c>
      <c r="G15280" s="267" t="s">
        <v>1445</v>
      </c>
      <c r="H15280" s="267">
        <v>1</v>
      </c>
      <c r="I15280" s="267" t="s">
        <v>584</v>
      </c>
      <c r="J15280" s="267" t="s">
        <v>1614</v>
      </c>
      <c r="O15280" s="267" t="s">
        <v>13</v>
      </c>
      <c r="P15280" s="267" t="s">
        <v>1454</v>
      </c>
      <c r="Q15280" s="267" t="s">
        <v>1445</v>
      </c>
      <c r="S15280" s="267">
        <v>143</v>
      </c>
      <c r="T15280" s="267" t="s">
        <v>13</v>
      </c>
      <c r="U15280" s="267" t="s">
        <v>1446</v>
      </c>
      <c r="V15280" s="267" t="s">
        <v>24</v>
      </c>
      <c r="W15280" s="267">
        <v>1699258</v>
      </c>
      <c r="X15280" s="267" t="s">
        <v>1454</v>
      </c>
      <c r="Y15280" s="267" t="s">
        <v>1454</v>
      </c>
      <c r="AD15280" s="267" t="s">
        <v>13</v>
      </c>
      <c r="AF15280" s="267" t="s">
        <v>24</v>
      </c>
      <c r="AG15280" s="267" t="s">
        <v>24</v>
      </c>
    </row>
    <row r="15281" spans="3:33">
      <c r="C15281" s="267" t="s">
        <v>2544</v>
      </c>
      <c r="D15281" s="267" t="s">
        <v>727</v>
      </c>
      <c r="E15281" s="267">
        <v>1272</v>
      </c>
      <c r="F15281" s="267" t="s">
        <v>1444</v>
      </c>
      <c r="G15281" s="267" t="s">
        <v>1445</v>
      </c>
      <c r="H15281" s="267">
        <v>1</v>
      </c>
      <c r="I15281" s="267" t="s">
        <v>584</v>
      </c>
      <c r="J15281" s="267" t="s">
        <v>1614</v>
      </c>
      <c r="O15281" s="267" t="s">
        <v>24</v>
      </c>
      <c r="P15281" s="267" t="s">
        <v>1454</v>
      </c>
      <c r="Q15281" s="267" t="s">
        <v>1445</v>
      </c>
      <c r="S15281" s="267">
        <v>143</v>
      </c>
      <c r="T15281" s="267" t="s">
        <v>13</v>
      </c>
      <c r="U15281" s="267" t="s">
        <v>1458</v>
      </c>
      <c r="V15281" s="267" t="s">
        <v>13</v>
      </c>
      <c r="W15281" s="267">
        <v>1699258</v>
      </c>
      <c r="X15281" s="267" t="s">
        <v>1619</v>
      </c>
      <c r="Y15281" s="267" t="s">
        <v>1454</v>
      </c>
      <c r="AD15281" s="267" t="s">
        <v>13</v>
      </c>
      <c r="AF15281" s="267" t="s">
        <v>24</v>
      </c>
      <c r="AG15281" s="267" t="s">
        <v>24</v>
      </c>
    </row>
    <row r="15282" spans="3:33">
      <c r="C15282" s="267" t="s">
        <v>2544</v>
      </c>
      <c r="D15282" s="267" t="s">
        <v>727</v>
      </c>
      <c r="E15282" s="267">
        <v>1292</v>
      </c>
      <c r="F15282" s="267" t="s">
        <v>1444</v>
      </c>
      <c r="G15282" s="267" t="s">
        <v>1461</v>
      </c>
      <c r="H15282" s="267">
        <v>1</v>
      </c>
      <c r="I15282" s="267" t="s">
        <v>584</v>
      </c>
      <c r="J15282" s="267" t="s">
        <v>1614</v>
      </c>
      <c r="O15282" s="267" t="s">
        <v>13</v>
      </c>
      <c r="P15282" s="267" t="s">
        <v>1454</v>
      </c>
      <c r="Q15282" s="267" t="s">
        <v>1445</v>
      </c>
      <c r="S15282" s="267">
        <v>143</v>
      </c>
      <c r="T15282" s="267" t="s">
        <v>24</v>
      </c>
      <c r="U15282" s="267" t="s">
        <v>2551</v>
      </c>
      <c r="V15282" s="267" t="s">
        <v>13</v>
      </c>
      <c r="W15282" s="267">
        <v>1699258</v>
      </c>
      <c r="X15282" s="267" t="s">
        <v>2552</v>
      </c>
      <c r="Y15282" s="267" t="s">
        <v>1454</v>
      </c>
      <c r="AD15282" s="267" t="s">
        <v>24</v>
      </c>
      <c r="AF15282" s="267" t="s">
        <v>24</v>
      </c>
      <c r="AG15282" s="267" t="s">
        <v>24</v>
      </c>
    </row>
    <row r="15283" spans="3:33">
      <c r="C15283" s="267" t="s">
        <v>2544</v>
      </c>
      <c r="D15283" s="267" t="s">
        <v>727</v>
      </c>
      <c r="E15283" s="267">
        <v>409</v>
      </c>
      <c r="F15283" s="267" t="s">
        <v>1444</v>
      </c>
      <c r="H15283" s="267">
        <v>1</v>
      </c>
      <c r="I15283" s="267" t="s">
        <v>584</v>
      </c>
      <c r="J15283" s="267" t="s">
        <v>1614</v>
      </c>
      <c r="O15283" s="267" t="s">
        <v>13</v>
      </c>
      <c r="P15283" s="267" t="s">
        <v>1454</v>
      </c>
      <c r="Q15283" s="267" t="s">
        <v>1445</v>
      </c>
      <c r="S15283" s="267">
        <v>143</v>
      </c>
      <c r="T15283" s="267" t="s">
        <v>24</v>
      </c>
      <c r="U15283" s="267" t="s">
        <v>1469</v>
      </c>
      <c r="V15283" s="267" t="s">
        <v>13</v>
      </c>
      <c r="W15283" s="267">
        <v>1699258</v>
      </c>
      <c r="X15283" s="267">
        <v>50010491</v>
      </c>
      <c r="Y15283" s="267" t="s">
        <v>1454</v>
      </c>
      <c r="AD15283" s="267" t="s">
        <v>24</v>
      </c>
      <c r="AF15283" s="267" t="s">
        <v>24</v>
      </c>
      <c r="AG15283" s="267" t="s">
        <v>24</v>
      </c>
    </row>
    <row r="15284" spans="3:33">
      <c r="C15284" s="267" t="s">
        <v>2544</v>
      </c>
      <c r="D15284" s="267" t="s">
        <v>727</v>
      </c>
      <c r="E15284" s="267">
        <v>2733</v>
      </c>
      <c r="F15284" s="267" t="s">
        <v>1444</v>
      </c>
      <c r="G15284" s="267" t="s">
        <v>1456</v>
      </c>
      <c r="H15284" s="267">
        <v>1</v>
      </c>
      <c r="I15284" s="267" t="s">
        <v>584</v>
      </c>
      <c r="J15284" s="267" t="s">
        <v>1614</v>
      </c>
      <c r="O15284" s="267" t="s">
        <v>13</v>
      </c>
      <c r="P15284" s="267" t="s">
        <v>1454</v>
      </c>
      <c r="Q15284" s="267" t="s">
        <v>1445</v>
      </c>
      <c r="S15284" s="267">
        <v>143</v>
      </c>
      <c r="T15284" s="267" t="s">
        <v>13</v>
      </c>
      <c r="U15284" s="267" t="s">
        <v>1472</v>
      </c>
      <c r="V15284" s="267" t="s">
        <v>13</v>
      </c>
      <c r="W15284" s="267">
        <v>1699258</v>
      </c>
      <c r="X15284" s="267" t="s">
        <v>2550</v>
      </c>
      <c r="Y15284" s="267" t="s">
        <v>1454</v>
      </c>
      <c r="AD15284" s="267" t="s">
        <v>13</v>
      </c>
      <c r="AF15284" s="267" t="s">
        <v>24</v>
      </c>
      <c r="AG15284" s="267" t="s">
        <v>24</v>
      </c>
    </row>
    <row r="15285" spans="3:33">
      <c r="C15285" s="267" t="s">
        <v>2544</v>
      </c>
      <c r="D15285" s="267" t="s">
        <v>727</v>
      </c>
      <c r="E15285" s="267">
        <v>12114</v>
      </c>
      <c r="F15285" s="267" t="s">
        <v>1444</v>
      </c>
      <c r="G15285" s="267" t="s">
        <v>1445</v>
      </c>
      <c r="H15285" s="267">
        <v>1</v>
      </c>
      <c r="I15285" s="267" t="s">
        <v>584</v>
      </c>
      <c r="J15285" s="267" t="s">
        <v>1614</v>
      </c>
      <c r="O15285" s="267" t="s">
        <v>13</v>
      </c>
      <c r="P15285" s="267" t="s">
        <v>1454</v>
      </c>
      <c r="Q15285" s="267" t="s">
        <v>1445</v>
      </c>
      <c r="S15285" s="267">
        <v>143</v>
      </c>
      <c r="T15285" s="267" t="s">
        <v>24</v>
      </c>
      <c r="U15285" s="267" t="s">
        <v>1609</v>
      </c>
      <c r="V15285" s="267" t="s">
        <v>13</v>
      </c>
      <c r="W15285" s="267">
        <v>1699258</v>
      </c>
      <c r="X15285" s="267">
        <v>3757</v>
      </c>
      <c r="Y15285" s="267" t="s">
        <v>1454</v>
      </c>
      <c r="AD15285" s="267" t="s">
        <v>24</v>
      </c>
      <c r="AG15285" s="267" t="s">
        <v>24</v>
      </c>
    </row>
    <row r="15286" spans="3:33">
      <c r="C15286" s="267" t="s">
        <v>2544</v>
      </c>
      <c r="D15286" s="267" t="s">
        <v>727</v>
      </c>
      <c r="E15286" s="267">
        <v>12680</v>
      </c>
      <c r="F15286" s="267" t="s">
        <v>1444</v>
      </c>
      <c r="H15286" s="267">
        <v>1</v>
      </c>
      <c r="I15286" s="267" t="s">
        <v>584</v>
      </c>
      <c r="J15286" s="267" t="s">
        <v>1614</v>
      </c>
      <c r="P15286" s="267" t="s">
        <v>1454</v>
      </c>
      <c r="Q15286" s="267" t="s">
        <v>1445</v>
      </c>
      <c r="S15286" s="267">
        <v>143</v>
      </c>
      <c r="U15286" s="267" t="s">
        <v>1464</v>
      </c>
      <c r="V15286" s="267" t="s">
        <v>13</v>
      </c>
      <c r="W15286" s="267">
        <v>1699258</v>
      </c>
      <c r="X15286" s="267" t="s">
        <v>2549</v>
      </c>
      <c r="Y15286" s="267" t="s">
        <v>1454</v>
      </c>
      <c r="AF15286" s="267" t="s">
        <v>24</v>
      </c>
      <c r="AG15286" s="267" t="s">
        <v>24</v>
      </c>
    </row>
    <row r="15287" spans="3:33">
      <c r="C15287" s="267" t="s">
        <v>2544</v>
      </c>
      <c r="D15287" s="267" t="s">
        <v>727</v>
      </c>
      <c r="E15287" s="267">
        <v>1354</v>
      </c>
      <c r="F15287" s="267" t="s">
        <v>1444</v>
      </c>
      <c r="G15287" s="267" t="s">
        <v>1445</v>
      </c>
      <c r="H15287" s="267">
        <v>1</v>
      </c>
      <c r="I15287" s="267" t="s">
        <v>584</v>
      </c>
      <c r="J15287" s="267" t="s">
        <v>1614</v>
      </c>
      <c r="O15287" s="267" t="s">
        <v>24</v>
      </c>
      <c r="P15287" s="267" t="s">
        <v>1454</v>
      </c>
      <c r="Q15287" s="267" t="s">
        <v>1445</v>
      </c>
      <c r="S15287" s="267">
        <v>143</v>
      </c>
      <c r="T15287" s="267" t="s">
        <v>13</v>
      </c>
      <c r="U15287" s="267" t="s">
        <v>1451</v>
      </c>
      <c r="V15287" s="267" t="s">
        <v>13</v>
      </c>
      <c r="W15287" s="267">
        <v>1699258</v>
      </c>
      <c r="X15287" s="267" t="s">
        <v>1618</v>
      </c>
      <c r="Y15287" s="267" t="s">
        <v>1454</v>
      </c>
      <c r="AD15287" s="267" t="s">
        <v>13</v>
      </c>
      <c r="AF15287" s="267" t="s">
        <v>24</v>
      </c>
      <c r="AG15287" s="267" t="s">
        <v>24</v>
      </c>
    </row>
    <row r="15288" spans="3:33">
      <c r="C15288" s="267" t="s">
        <v>2544</v>
      </c>
      <c r="D15288" s="267" t="s">
        <v>727</v>
      </c>
      <c r="E15288" s="267">
        <v>3942</v>
      </c>
      <c r="F15288" s="267" t="s">
        <v>1444</v>
      </c>
      <c r="H15288" s="267">
        <v>1</v>
      </c>
      <c r="I15288" s="267" t="s">
        <v>584</v>
      </c>
      <c r="J15288" s="267" t="s">
        <v>1614</v>
      </c>
      <c r="O15288" s="267" t="s">
        <v>24</v>
      </c>
      <c r="P15288" s="267" t="s">
        <v>1454</v>
      </c>
      <c r="Q15288" s="267" t="s">
        <v>1445</v>
      </c>
      <c r="S15288" s="267">
        <v>143</v>
      </c>
      <c r="U15288" s="267" t="s">
        <v>2548</v>
      </c>
      <c r="V15288" s="267" t="s">
        <v>13</v>
      </c>
      <c r="W15288" s="267">
        <v>1699258</v>
      </c>
      <c r="X15288" s="267" t="s">
        <v>2547</v>
      </c>
      <c r="Y15288" s="267" t="s">
        <v>1454</v>
      </c>
      <c r="AD15288" s="267" t="s">
        <v>13</v>
      </c>
      <c r="AF15288" s="267" t="s">
        <v>24</v>
      </c>
      <c r="AG15288" s="267" t="s">
        <v>24</v>
      </c>
    </row>
    <row r="15289" spans="3:33">
      <c r="C15289" s="267" t="s">
        <v>2544</v>
      </c>
      <c r="D15289" s="267" t="s">
        <v>727</v>
      </c>
      <c r="E15289" s="267">
        <v>290</v>
      </c>
      <c r="F15289" s="267" t="s">
        <v>1444</v>
      </c>
      <c r="H15289" s="267">
        <v>1</v>
      </c>
      <c r="I15289" s="267" t="s">
        <v>584</v>
      </c>
      <c r="J15289" s="267" t="s">
        <v>1614</v>
      </c>
      <c r="O15289" s="267" t="s">
        <v>24</v>
      </c>
      <c r="P15289" s="267" t="s">
        <v>1454</v>
      </c>
      <c r="Q15289" s="267" t="s">
        <v>1445</v>
      </c>
      <c r="S15289" s="267">
        <v>143</v>
      </c>
      <c r="U15289" s="267" t="s">
        <v>1595</v>
      </c>
      <c r="V15289" s="267" t="s">
        <v>13</v>
      </c>
      <c r="W15289" s="267">
        <v>1699258</v>
      </c>
      <c r="X15289" s="267" t="s">
        <v>1454</v>
      </c>
      <c r="Y15289" s="267" t="s">
        <v>1454</v>
      </c>
      <c r="AD15289" s="267" t="s">
        <v>13</v>
      </c>
      <c r="AF15289" s="267" t="s">
        <v>24</v>
      </c>
      <c r="AG15289" s="267" t="s">
        <v>24</v>
      </c>
    </row>
    <row r="15290" spans="3:33">
      <c r="C15290" s="267" t="s">
        <v>2544</v>
      </c>
      <c r="D15290" s="267" t="s">
        <v>727</v>
      </c>
      <c r="E15290" s="267">
        <v>3315</v>
      </c>
      <c r="F15290" s="267" t="s">
        <v>1444</v>
      </c>
      <c r="H15290" s="267">
        <v>1</v>
      </c>
      <c r="I15290" s="267" t="s">
        <v>584</v>
      </c>
      <c r="J15290" s="267" t="s">
        <v>1614</v>
      </c>
      <c r="O15290" s="267" t="s">
        <v>24</v>
      </c>
      <c r="P15290" s="267" t="s">
        <v>1454</v>
      </c>
      <c r="Q15290" s="267" t="s">
        <v>1445</v>
      </c>
      <c r="S15290" s="267">
        <v>143</v>
      </c>
      <c r="U15290" s="267" t="s">
        <v>1617</v>
      </c>
      <c r="V15290" s="267" t="s">
        <v>13</v>
      </c>
      <c r="W15290" s="267">
        <v>1699258</v>
      </c>
      <c r="X15290" s="267" t="s">
        <v>2547</v>
      </c>
      <c r="Y15290" s="267" t="s">
        <v>1454</v>
      </c>
      <c r="AD15290" s="267" t="s">
        <v>13</v>
      </c>
      <c r="AF15290" s="267" t="s">
        <v>24</v>
      </c>
      <c r="AG15290" s="267" t="s">
        <v>24</v>
      </c>
    </row>
    <row r="15291" spans="3:33">
      <c r="C15291" s="267" t="s">
        <v>2544</v>
      </c>
      <c r="D15291" s="267" t="s">
        <v>727</v>
      </c>
      <c r="E15291" s="267">
        <v>400</v>
      </c>
      <c r="F15291" s="267" t="s">
        <v>1444</v>
      </c>
      <c r="H15291" s="267">
        <v>1</v>
      </c>
      <c r="I15291" s="267" t="s">
        <v>584</v>
      </c>
      <c r="J15291" s="267" t="s">
        <v>1614</v>
      </c>
      <c r="O15291" s="267" t="s">
        <v>24</v>
      </c>
      <c r="P15291" s="267" t="s">
        <v>1454</v>
      </c>
      <c r="Q15291" s="267" t="s">
        <v>1445</v>
      </c>
      <c r="S15291" s="267">
        <v>143</v>
      </c>
      <c r="U15291" s="267" t="s">
        <v>1600</v>
      </c>
      <c r="V15291" s="267" t="s">
        <v>13</v>
      </c>
      <c r="W15291" s="267">
        <v>1699258</v>
      </c>
      <c r="X15291" s="267" t="s">
        <v>1454</v>
      </c>
      <c r="Y15291" s="267" t="s">
        <v>1454</v>
      </c>
      <c r="AD15291" s="267" t="s">
        <v>13</v>
      </c>
      <c r="AF15291" s="267" t="s">
        <v>24</v>
      </c>
      <c r="AG15291" s="267" t="s">
        <v>24</v>
      </c>
    </row>
    <row r="15292" spans="3:33">
      <c r="C15292" s="267" t="s">
        <v>2544</v>
      </c>
      <c r="D15292" s="267" t="s">
        <v>727</v>
      </c>
      <c r="E15292" s="267">
        <v>129</v>
      </c>
      <c r="F15292" s="267" t="s">
        <v>1444</v>
      </c>
      <c r="G15292" s="267" t="s">
        <v>1445</v>
      </c>
      <c r="H15292" s="267">
        <v>1</v>
      </c>
      <c r="I15292" s="267" t="s">
        <v>584</v>
      </c>
      <c r="J15292" s="267" t="s">
        <v>1614</v>
      </c>
      <c r="O15292" s="267" t="s">
        <v>24</v>
      </c>
      <c r="P15292" s="267" t="s">
        <v>1454</v>
      </c>
      <c r="Q15292" s="267" t="s">
        <v>1445</v>
      </c>
      <c r="S15292" s="267">
        <v>143</v>
      </c>
      <c r="T15292" s="267" t="s">
        <v>13</v>
      </c>
      <c r="U15292" s="267" t="s">
        <v>1468</v>
      </c>
      <c r="V15292" s="267" t="s">
        <v>13</v>
      </c>
      <c r="W15292" s="267">
        <v>1699258</v>
      </c>
      <c r="X15292" s="267" t="s">
        <v>2546</v>
      </c>
      <c r="Y15292" s="267" t="s">
        <v>1454</v>
      </c>
      <c r="AD15292" s="267" t="s">
        <v>13</v>
      </c>
      <c r="AF15292" s="267" t="s">
        <v>24</v>
      </c>
      <c r="AG15292" s="267" t="s">
        <v>24</v>
      </c>
    </row>
    <row r="15293" spans="3:33">
      <c r="C15293" s="267" t="s">
        <v>2544</v>
      </c>
      <c r="D15293" s="267" t="s">
        <v>727</v>
      </c>
      <c r="E15293" s="267">
        <v>10634</v>
      </c>
      <c r="F15293" s="267" t="s">
        <v>1444</v>
      </c>
      <c r="G15293" s="267" t="s">
        <v>1445</v>
      </c>
      <c r="H15293" s="267">
        <v>1</v>
      </c>
      <c r="I15293" s="267" t="s">
        <v>584</v>
      </c>
      <c r="J15293" s="267" t="s">
        <v>1614</v>
      </c>
      <c r="O15293" s="267" t="s">
        <v>24</v>
      </c>
      <c r="P15293" s="267" t="s">
        <v>1454</v>
      </c>
      <c r="Q15293" s="267" t="s">
        <v>1445</v>
      </c>
      <c r="S15293" s="267">
        <v>143</v>
      </c>
      <c r="T15293" s="267" t="s">
        <v>13</v>
      </c>
      <c r="U15293" s="267" t="s">
        <v>1473</v>
      </c>
      <c r="V15293" s="267" t="s">
        <v>13</v>
      </c>
      <c r="W15293" s="267">
        <v>1699258</v>
      </c>
      <c r="X15293" s="267" t="s">
        <v>1616</v>
      </c>
      <c r="Y15293" s="267" t="s">
        <v>1454</v>
      </c>
      <c r="AD15293" s="267" t="s">
        <v>13</v>
      </c>
      <c r="AF15293" s="267" t="s">
        <v>24</v>
      </c>
      <c r="AG15293" s="267" t="s">
        <v>24</v>
      </c>
    </row>
    <row r="15294" spans="3:33">
      <c r="C15294" s="267" t="s">
        <v>2544</v>
      </c>
      <c r="D15294" s="267" t="s">
        <v>727</v>
      </c>
      <c r="E15294" s="267">
        <v>3880</v>
      </c>
      <c r="F15294" s="267" t="s">
        <v>1444</v>
      </c>
      <c r="G15294" s="267" t="s">
        <v>1445</v>
      </c>
      <c r="H15294" s="267">
        <v>1</v>
      </c>
      <c r="I15294" s="267" t="s">
        <v>584</v>
      </c>
      <c r="J15294" s="267" t="s">
        <v>1614</v>
      </c>
      <c r="O15294" s="267" t="s">
        <v>24</v>
      </c>
      <c r="P15294" s="267" t="s">
        <v>1454</v>
      </c>
      <c r="Q15294" s="267" t="s">
        <v>1445</v>
      </c>
      <c r="S15294" s="267">
        <v>143</v>
      </c>
      <c r="T15294" s="267" t="s">
        <v>13</v>
      </c>
      <c r="U15294" s="267" t="s">
        <v>1463</v>
      </c>
      <c r="V15294" s="267" t="s">
        <v>13</v>
      </c>
      <c r="W15294" s="267">
        <v>1699258</v>
      </c>
      <c r="X15294" s="267" t="s">
        <v>2545</v>
      </c>
      <c r="Y15294" s="267" t="s">
        <v>1454</v>
      </c>
      <c r="AD15294" s="267" t="s">
        <v>13</v>
      </c>
      <c r="AF15294" s="267" t="s">
        <v>24</v>
      </c>
      <c r="AG15294" s="267" t="s">
        <v>24</v>
      </c>
    </row>
    <row r="15295" spans="3:33">
      <c r="C15295" s="267" t="s">
        <v>2544</v>
      </c>
      <c r="D15295" s="267" t="s">
        <v>727</v>
      </c>
      <c r="E15295" s="267">
        <v>1272</v>
      </c>
      <c r="F15295" s="267" t="s">
        <v>1444</v>
      </c>
      <c r="G15295" s="267" t="s">
        <v>1445</v>
      </c>
      <c r="H15295" s="267">
        <v>1</v>
      </c>
      <c r="I15295" s="267" t="s">
        <v>584</v>
      </c>
      <c r="J15295" s="267" t="s">
        <v>1614</v>
      </c>
      <c r="O15295" s="267" t="s">
        <v>24</v>
      </c>
      <c r="P15295" s="267" t="s">
        <v>1454</v>
      </c>
      <c r="Q15295" s="267" t="s">
        <v>1445</v>
      </c>
      <c r="S15295" s="267">
        <v>143</v>
      </c>
      <c r="T15295" s="267" t="s">
        <v>13</v>
      </c>
      <c r="U15295" s="267" t="s">
        <v>1458</v>
      </c>
      <c r="V15295" s="267" t="s">
        <v>13</v>
      </c>
      <c r="W15295" s="267">
        <v>1699258</v>
      </c>
      <c r="X15295" s="267" t="s">
        <v>1615</v>
      </c>
      <c r="Y15295" s="267" t="s">
        <v>1454</v>
      </c>
      <c r="AD15295" s="267" t="s">
        <v>13</v>
      </c>
      <c r="AF15295" s="267" t="s">
        <v>24</v>
      </c>
      <c r="AG15295" s="267" t="s">
        <v>24</v>
      </c>
    </row>
    <row r="15296" spans="3:33">
      <c r="C15296" s="267" t="s">
        <v>2544</v>
      </c>
      <c r="D15296" s="267" t="s">
        <v>727</v>
      </c>
      <c r="E15296" s="267">
        <v>3877</v>
      </c>
      <c r="F15296" s="267" t="s">
        <v>1444</v>
      </c>
      <c r="H15296" s="267">
        <v>1</v>
      </c>
      <c r="I15296" s="267" t="s">
        <v>584</v>
      </c>
      <c r="J15296" s="267" t="s">
        <v>1614</v>
      </c>
      <c r="P15296" s="267" t="s">
        <v>1454</v>
      </c>
      <c r="Q15296" s="267" t="s">
        <v>1445</v>
      </c>
      <c r="S15296" s="267">
        <v>143</v>
      </c>
      <c r="U15296" s="267" t="s">
        <v>1470</v>
      </c>
      <c r="V15296" s="267" t="s">
        <v>13</v>
      </c>
      <c r="W15296" s="267">
        <v>1699258</v>
      </c>
      <c r="X15296" s="267" t="s">
        <v>2556</v>
      </c>
      <c r="Y15296" s="267" t="s">
        <v>1454</v>
      </c>
      <c r="AF15296" s="267" t="s">
        <v>24</v>
      </c>
      <c r="AG15296" s="267" t="s">
        <v>24</v>
      </c>
    </row>
    <row r="15297" spans="3:33">
      <c r="C15297" s="267" t="s">
        <v>2544</v>
      </c>
      <c r="D15297" s="267" t="s">
        <v>727</v>
      </c>
      <c r="E15297" s="267">
        <v>12114</v>
      </c>
      <c r="F15297" s="267" t="s">
        <v>1444</v>
      </c>
      <c r="G15297" s="267" t="s">
        <v>1445</v>
      </c>
      <c r="H15297" s="267">
        <v>1</v>
      </c>
      <c r="I15297" s="267" t="s">
        <v>584</v>
      </c>
      <c r="J15297" s="267" t="s">
        <v>1614</v>
      </c>
      <c r="O15297" s="267" t="s">
        <v>13</v>
      </c>
      <c r="P15297" s="267" t="s">
        <v>1454</v>
      </c>
      <c r="Q15297" s="267" t="s">
        <v>1445</v>
      </c>
      <c r="S15297" s="267">
        <v>143</v>
      </c>
      <c r="T15297" s="267" t="s">
        <v>24</v>
      </c>
      <c r="U15297" s="267" t="s">
        <v>1609</v>
      </c>
      <c r="V15297" s="267" t="s">
        <v>13</v>
      </c>
      <c r="W15297" s="267">
        <v>1699258</v>
      </c>
      <c r="X15297" s="267" t="s">
        <v>2555</v>
      </c>
      <c r="Y15297" s="267" t="s">
        <v>1454</v>
      </c>
      <c r="AD15297" s="267" t="s">
        <v>24</v>
      </c>
      <c r="AG15297" s="267" t="s">
        <v>24</v>
      </c>
    </row>
    <row r="15298" spans="3:33">
      <c r="C15298" s="267" t="s">
        <v>2544</v>
      </c>
      <c r="D15298" s="267" t="s">
        <v>727</v>
      </c>
      <c r="E15298" s="267">
        <v>1292</v>
      </c>
      <c r="F15298" s="267" t="s">
        <v>1444</v>
      </c>
      <c r="G15298" s="267" t="s">
        <v>1445</v>
      </c>
      <c r="H15298" s="267">
        <v>1</v>
      </c>
      <c r="I15298" s="267" t="s">
        <v>584</v>
      </c>
      <c r="J15298" s="267" t="s">
        <v>1614</v>
      </c>
      <c r="O15298" s="267" t="s">
        <v>13</v>
      </c>
      <c r="P15298" s="267" t="s">
        <v>1454</v>
      </c>
      <c r="Q15298" s="267" t="s">
        <v>1445</v>
      </c>
      <c r="S15298" s="267">
        <v>143</v>
      </c>
      <c r="T15298" s="267" t="s">
        <v>24</v>
      </c>
      <c r="U15298" s="267" t="s">
        <v>2551</v>
      </c>
      <c r="V15298" s="267" t="s">
        <v>13</v>
      </c>
      <c r="W15298" s="267">
        <v>1699258</v>
      </c>
      <c r="X15298" s="267" t="s">
        <v>2554</v>
      </c>
      <c r="Y15298" s="267" t="s">
        <v>1454</v>
      </c>
      <c r="AD15298" s="267" t="s">
        <v>24</v>
      </c>
      <c r="AF15298" s="267" t="s">
        <v>24</v>
      </c>
      <c r="AG15298" s="267" t="s">
        <v>24</v>
      </c>
    </row>
    <row r="15299" spans="3:33">
      <c r="C15299" s="267" t="s">
        <v>2544</v>
      </c>
      <c r="D15299" s="267" t="s">
        <v>727</v>
      </c>
      <c r="E15299" s="267">
        <v>12270</v>
      </c>
      <c r="F15299" s="267" t="s">
        <v>1444</v>
      </c>
      <c r="H15299" s="267">
        <v>1</v>
      </c>
      <c r="I15299" s="267" t="s">
        <v>584</v>
      </c>
      <c r="J15299" s="267" t="s">
        <v>1614</v>
      </c>
      <c r="P15299" s="267" t="s">
        <v>1454</v>
      </c>
      <c r="Q15299" s="267" t="s">
        <v>1445</v>
      </c>
      <c r="S15299" s="267">
        <v>143</v>
      </c>
      <c r="U15299" s="267" t="s">
        <v>2490</v>
      </c>
      <c r="V15299" s="267" t="s">
        <v>13</v>
      </c>
      <c r="W15299" s="267">
        <v>1699258</v>
      </c>
      <c r="X15299" s="267" t="s">
        <v>1454</v>
      </c>
      <c r="Y15299" s="267" t="s">
        <v>1454</v>
      </c>
      <c r="AF15299" s="267" t="s">
        <v>24</v>
      </c>
      <c r="AG15299" s="267" t="s">
        <v>24</v>
      </c>
    </row>
    <row r="15300" spans="3:33">
      <c r="C15300" s="267" t="s">
        <v>2544</v>
      </c>
      <c r="D15300" s="267" t="s">
        <v>727</v>
      </c>
      <c r="E15300" s="267">
        <v>303</v>
      </c>
      <c r="F15300" s="267" t="s">
        <v>1444</v>
      </c>
      <c r="G15300" s="267" t="s">
        <v>1445</v>
      </c>
      <c r="H15300" s="267">
        <v>1</v>
      </c>
      <c r="I15300" s="267" t="s">
        <v>584</v>
      </c>
      <c r="J15300" s="267" t="s">
        <v>1614</v>
      </c>
      <c r="O15300" s="267" t="s">
        <v>24</v>
      </c>
      <c r="P15300" s="267" t="s">
        <v>1454</v>
      </c>
      <c r="Q15300" s="267" t="s">
        <v>1445</v>
      </c>
      <c r="S15300" s="267">
        <v>143</v>
      </c>
      <c r="T15300" s="267" t="s">
        <v>13</v>
      </c>
      <c r="U15300" s="267" t="s">
        <v>1471</v>
      </c>
      <c r="V15300" s="267" t="s">
        <v>13</v>
      </c>
      <c r="W15300" s="267">
        <v>1699258</v>
      </c>
      <c r="X15300" s="267" t="s">
        <v>2553</v>
      </c>
      <c r="Y15300" s="267" t="s">
        <v>1454</v>
      </c>
      <c r="AD15300" s="267" t="s">
        <v>13</v>
      </c>
      <c r="AF15300" s="267" t="s">
        <v>24</v>
      </c>
      <c r="AG15300" s="267" t="s">
        <v>24</v>
      </c>
    </row>
    <row r="15301" spans="3:33">
      <c r="C15301" s="267" t="s">
        <v>2544</v>
      </c>
      <c r="D15301" s="267" t="s">
        <v>727</v>
      </c>
      <c r="E15301" s="267">
        <v>1</v>
      </c>
      <c r="F15301" s="267" t="s">
        <v>1444</v>
      </c>
      <c r="G15301" s="267" t="s">
        <v>1445</v>
      </c>
      <c r="H15301" s="267">
        <v>1</v>
      </c>
      <c r="I15301" s="267" t="s">
        <v>584</v>
      </c>
      <c r="J15301" s="267" t="s">
        <v>1614</v>
      </c>
      <c r="O15301" s="267" t="s">
        <v>13</v>
      </c>
      <c r="P15301" s="267" t="s">
        <v>1454</v>
      </c>
      <c r="Q15301" s="267" t="s">
        <v>1445</v>
      </c>
      <c r="S15301" s="267">
        <v>143</v>
      </c>
      <c r="T15301" s="267" t="s">
        <v>13</v>
      </c>
      <c r="U15301" s="267" t="s">
        <v>1446</v>
      </c>
      <c r="V15301" s="267" t="s">
        <v>24</v>
      </c>
      <c r="W15301" s="267">
        <v>1699258</v>
      </c>
      <c r="X15301" s="267" t="s">
        <v>1454</v>
      </c>
      <c r="Y15301" s="267" t="s">
        <v>1454</v>
      </c>
      <c r="AD15301" s="267" t="s">
        <v>13</v>
      </c>
      <c r="AF15301" s="267" t="s">
        <v>24</v>
      </c>
      <c r="AG15301" s="267" t="s">
        <v>24</v>
      </c>
    </row>
    <row r="15302" spans="3:33">
      <c r="C15302" s="267" t="s">
        <v>2544</v>
      </c>
      <c r="D15302" s="267" t="s">
        <v>727</v>
      </c>
      <c r="E15302" s="267">
        <v>1272</v>
      </c>
      <c r="F15302" s="267" t="s">
        <v>1444</v>
      </c>
      <c r="G15302" s="267" t="s">
        <v>1445</v>
      </c>
      <c r="H15302" s="267">
        <v>1</v>
      </c>
      <c r="I15302" s="267" t="s">
        <v>584</v>
      </c>
      <c r="J15302" s="267" t="s">
        <v>1614</v>
      </c>
      <c r="O15302" s="267" t="s">
        <v>24</v>
      </c>
      <c r="P15302" s="267" t="s">
        <v>1454</v>
      </c>
      <c r="Q15302" s="267" t="s">
        <v>1445</v>
      </c>
      <c r="S15302" s="267">
        <v>143</v>
      </c>
      <c r="T15302" s="267" t="s">
        <v>13</v>
      </c>
      <c r="U15302" s="267" t="s">
        <v>1458</v>
      </c>
      <c r="V15302" s="267" t="s">
        <v>13</v>
      </c>
      <c r="W15302" s="267">
        <v>1699258</v>
      </c>
      <c r="X15302" s="267" t="s">
        <v>1619</v>
      </c>
      <c r="Y15302" s="267" t="s">
        <v>1454</v>
      </c>
      <c r="AD15302" s="267" t="s">
        <v>13</v>
      </c>
      <c r="AF15302" s="267" t="s">
        <v>24</v>
      </c>
      <c r="AG15302" s="267" t="s">
        <v>24</v>
      </c>
    </row>
    <row r="15303" spans="3:33">
      <c r="C15303" s="267" t="s">
        <v>2544</v>
      </c>
      <c r="D15303" s="267" t="s">
        <v>727</v>
      </c>
      <c r="E15303" s="267">
        <v>1292</v>
      </c>
      <c r="F15303" s="267" t="s">
        <v>1444</v>
      </c>
      <c r="G15303" s="267" t="s">
        <v>1461</v>
      </c>
      <c r="H15303" s="267">
        <v>1</v>
      </c>
      <c r="I15303" s="267" t="s">
        <v>584</v>
      </c>
      <c r="J15303" s="267" t="s">
        <v>1614</v>
      </c>
      <c r="O15303" s="267" t="s">
        <v>13</v>
      </c>
      <c r="P15303" s="267" t="s">
        <v>1454</v>
      </c>
      <c r="Q15303" s="267" t="s">
        <v>1445</v>
      </c>
      <c r="S15303" s="267">
        <v>143</v>
      </c>
      <c r="T15303" s="267" t="s">
        <v>24</v>
      </c>
      <c r="U15303" s="267" t="s">
        <v>2551</v>
      </c>
      <c r="V15303" s="267" t="s">
        <v>13</v>
      </c>
      <c r="W15303" s="267">
        <v>1699258</v>
      </c>
      <c r="X15303" s="267" t="s">
        <v>2552</v>
      </c>
      <c r="Y15303" s="267" t="s">
        <v>1454</v>
      </c>
      <c r="AD15303" s="267" t="s">
        <v>24</v>
      </c>
      <c r="AF15303" s="267" t="s">
        <v>24</v>
      </c>
      <c r="AG15303" s="267" t="s">
        <v>24</v>
      </c>
    </row>
    <row r="15304" spans="3:33">
      <c r="C15304" s="267" t="s">
        <v>2544</v>
      </c>
      <c r="D15304" s="267" t="s">
        <v>727</v>
      </c>
      <c r="E15304" s="267">
        <v>409</v>
      </c>
      <c r="F15304" s="267" t="s">
        <v>1444</v>
      </c>
      <c r="H15304" s="267">
        <v>1</v>
      </c>
      <c r="I15304" s="267" t="s">
        <v>584</v>
      </c>
      <c r="J15304" s="267" t="s">
        <v>1614</v>
      </c>
      <c r="O15304" s="267" t="s">
        <v>13</v>
      </c>
      <c r="P15304" s="267" t="s">
        <v>1454</v>
      </c>
      <c r="Q15304" s="267" t="s">
        <v>1445</v>
      </c>
      <c r="S15304" s="267">
        <v>143</v>
      </c>
      <c r="T15304" s="267" t="s">
        <v>24</v>
      </c>
      <c r="U15304" s="267" t="s">
        <v>1469</v>
      </c>
      <c r="V15304" s="267" t="s">
        <v>13</v>
      </c>
      <c r="W15304" s="267">
        <v>1699258</v>
      </c>
      <c r="X15304" s="267">
        <v>50010491</v>
      </c>
      <c r="Y15304" s="267" t="s">
        <v>1454</v>
      </c>
      <c r="AD15304" s="267" t="s">
        <v>24</v>
      </c>
      <c r="AF15304" s="267" t="s">
        <v>24</v>
      </c>
      <c r="AG15304" s="267" t="s">
        <v>24</v>
      </c>
    </row>
    <row r="15305" spans="3:33">
      <c r="C15305" s="267" t="s">
        <v>2544</v>
      </c>
      <c r="D15305" s="267" t="s">
        <v>727</v>
      </c>
      <c r="E15305" s="267">
        <v>2733</v>
      </c>
      <c r="F15305" s="267" t="s">
        <v>1444</v>
      </c>
      <c r="G15305" s="267" t="s">
        <v>1456</v>
      </c>
      <c r="H15305" s="267">
        <v>1</v>
      </c>
      <c r="I15305" s="267" t="s">
        <v>584</v>
      </c>
      <c r="J15305" s="267" t="s">
        <v>1614</v>
      </c>
      <c r="O15305" s="267" t="s">
        <v>13</v>
      </c>
      <c r="P15305" s="267" t="s">
        <v>1454</v>
      </c>
      <c r="Q15305" s="267" t="s">
        <v>1445</v>
      </c>
      <c r="S15305" s="267">
        <v>143</v>
      </c>
      <c r="T15305" s="267" t="s">
        <v>13</v>
      </c>
      <c r="U15305" s="267" t="s">
        <v>1472</v>
      </c>
      <c r="V15305" s="267" t="s">
        <v>13</v>
      </c>
      <c r="W15305" s="267">
        <v>1699258</v>
      </c>
      <c r="X15305" s="267" t="s">
        <v>2550</v>
      </c>
      <c r="Y15305" s="267" t="s">
        <v>1454</v>
      </c>
      <c r="AD15305" s="267" t="s">
        <v>13</v>
      </c>
      <c r="AF15305" s="267" t="s">
        <v>24</v>
      </c>
      <c r="AG15305" s="267" t="s">
        <v>24</v>
      </c>
    </row>
    <row r="15306" spans="3:33">
      <c r="C15306" s="267" t="s">
        <v>2544</v>
      </c>
      <c r="D15306" s="267" t="s">
        <v>727</v>
      </c>
      <c r="E15306" s="267">
        <v>12114</v>
      </c>
      <c r="F15306" s="267" t="s">
        <v>1444</v>
      </c>
      <c r="G15306" s="267" t="s">
        <v>1445</v>
      </c>
      <c r="H15306" s="267">
        <v>1</v>
      </c>
      <c r="I15306" s="267" t="s">
        <v>584</v>
      </c>
      <c r="J15306" s="267" t="s">
        <v>1614</v>
      </c>
      <c r="O15306" s="267" t="s">
        <v>13</v>
      </c>
      <c r="P15306" s="267" t="s">
        <v>1454</v>
      </c>
      <c r="Q15306" s="267" t="s">
        <v>1445</v>
      </c>
      <c r="S15306" s="267">
        <v>143</v>
      </c>
      <c r="T15306" s="267" t="s">
        <v>24</v>
      </c>
      <c r="U15306" s="267" t="s">
        <v>1609</v>
      </c>
      <c r="V15306" s="267" t="s">
        <v>13</v>
      </c>
      <c r="W15306" s="267">
        <v>1699258</v>
      </c>
      <c r="X15306" s="267">
        <v>3757</v>
      </c>
      <c r="Y15306" s="267" t="s">
        <v>1454</v>
      </c>
      <c r="AD15306" s="267" t="s">
        <v>24</v>
      </c>
      <c r="AG15306" s="267" t="s">
        <v>24</v>
      </c>
    </row>
    <row r="15307" spans="3:33">
      <c r="C15307" s="267" t="s">
        <v>2544</v>
      </c>
      <c r="D15307" s="267" t="s">
        <v>727</v>
      </c>
      <c r="E15307" s="267">
        <v>12680</v>
      </c>
      <c r="F15307" s="267" t="s">
        <v>1444</v>
      </c>
      <c r="H15307" s="267">
        <v>1</v>
      </c>
      <c r="I15307" s="267" t="s">
        <v>584</v>
      </c>
      <c r="J15307" s="267" t="s">
        <v>1614</v>
      </c>
      <c r="P15307" s="267" t="s">
        <v>1454</v>
      </c>
      <c r="Q15307" s="267" t="s">
        <v>1445</v>
      </c>
      <c r="S15307" s="267">
        <v>143</v>
      </c>
      <c r="U15307" s="267" t="s">
        <v>1464</v>
      </c>
      <c r="V15307" s="267" t="s">
        <v>13</v>
      </c>
      <c r="W15307" s="267">
        <v>1699258</v>
      </c>
      <c r="X15307" s="267" t="s">
        <v>2549</v>
      </c>
      <c r="Y15307" s="267" t="s">
        <v>1454</v>
      </c>
      <c r="AF15307" s="267" t="s">
        <v>24</v>
      </c>
      <c r="AG15307" s="267" t="s">
        <v>24</v>
      </c>
    </row>
    <row r="15308" spans="3:33">
      <c r="C15308" s="267" t="s">
        <v>2544</v>
      </c>
      <c r="D15308" s="267" t="s">
        <v>727</v>
      </c>
      <c r="E15308" s="267">
        <v>1354</v>
      </c>
      <c r="F15308" s="267" t="s">
        <v>1444</v>
      </c>
      <c r="G15308" s="267" t="s">
        <v>1445</v>
      </c>
      <c r="H15308" s="267">
        <v>1</v>
      </c>
      <c r="I15308" s="267" t="s">
        <v>584</v>
      </c>
      <c r="J15308" s="267" t="s">
        <v>1614</v>
      </c>
      <c r="O15308" s="267" t="s">
        <v>24</v>
      </c>
      <c r="P15308" s="267" t="s">
        <v>1454</v>
      </c>
      <c r="Q15308" s="267" t="s">
        <v>1445</v>
      </c>
      <c r="S15308" s="267">
        <v>143</v>
      </c>
      <c r="T15308" s="267" t="s">
        <v>13</v>
      </c>
      <c r="U15308" s="267" t="s">
        <v>1451</v>
      </c>
      <c r="V15308" s="267" t="s">
        <v>13</v>
      </c>
      <c r="W15308" s="267">
        <v>1699258</v>
      </c>
      <c r="X15308" s="267" t="s">
        <v>1618</v>
      </c>
      <c r="Y15308" s="267" t="s">
        <v>1454</v>
      </c>
      <c r="AD15308" s="267" t="s">
        <v>13</v>
      </c>
      <c r="AF15308" s="267" t="s">
        <v>24</v>
      </c>
      <c r="AG15308" s="267" t="s">
        <v>24</v>
      </c>
    </row>
    <row r="15309" spans="3:33">
      <c r="C15309" s="267" t="s">
        <v>2544</v>
      </c>
      <c r="D15309" s="267" t="s">
        <v>727</v>
      </c>
      <c r="E15309" s="267">
        <v>3942</v>
      </c>
      <c r="F15309" s="267" t="s">
        <v>1444</v>
      </c>
      <c r="H15309" s="267">
        <v>1</v>
      </c>
      <c r="I15309" s="267" t="s">
        <v>584</v>
      </c>
      <c r="J15309" s="267" t="s">
        <v>1614</v>
      </c>
      <c r="O15309" s="267" t="s">
        <v>24</v>
      </c>
      <c r="P15309" s="267" t="s">
        <v>1454</v>
      </c>
      <c r="Q15309" s="267" t="s">
        <v>1445</v>
      </c>
      <c r="S15309" s="267">
        <v>143</v>
      </c>
      <c r="U15309" s="267" t="s">
        <v>2548</v>
      </c>
      <c r="V15309" s="267" t="s">
        <v>13</v>
      </c>
      <c r="W15309" s="267">
        <v>1699258</v>
      </c>
      <c r="X15309" s="267" t="s">
        <v>2547</v>
      </c>
      <c r="Y15309" s="267" t="s">
        <v>1454</v>
      </c>
      <c r="AD15309" s="267" t="s">
        <v>13</v>
      </c>
      <c r="AF15309" s="267" t="s">
        <v>24</v>
      </c>
      <c r="AG15309" s="267" t="s">
        <v>24</v>
      </c>
    </row>
    <row r="15310" spans="3:33">
      <c r="C15310" s="267" t="s">
        <v>2544</v>
      </c>
      <c r="D15310" s="267" t="s">
        <v>727</v>
      </c>
      <c r="E15310" s="267">
        <v>290</v>
      </c>
      <c r="F15310" s="267" t="s">
        <v>1444</v>
      </c>
      <c r="H15310" s="267">
        <v>1</v>
      </c>
      <c r="I15310" s="267" t="s">
        <v>584</v>
      </c>
      <c r="J15310" s="267" t="s">
        <v>1614</v>
      </c>
      <c r="O15310" s="267" t="s">
        <v>24</v>
      </c>
      <c r="P15310" s="267" t="s">
        <v>1454</v>
      </c>
      <c r="Q15310" s="267" t="s">
        <v>1445</v>
      </c>
      <c r="S15310" s="267">
        <v>143</v>
      </c>
      <c r="U15310" s="267" t="s">
        <v>1595</v>
      </c>
      <c r="V15310" s="267" t="s">
        <v>13</v>
      </c>
      <c r="W15310" s="267">
        <v>1699258</v>
      </c>
      <c r="X15310" s="267" t="s">
        <v>1454</v>
      </c>
      <c r="Y15310" s="267" t="s">
        <v>1454</v>
      </c>
      <c r="AD15310" s="267" t="s">
        <v>13</v>
      </c>
      <c r="AF15310" s="267" t="s">
        <v>24</v>
      </c>
      <c r="AG15310" s="267" t="s">
        <v>24</v>
      </c>
    </row>
    <row r="15311" spans="3:33">
      <c r="C15311" s="267" t="s">
        <v>2544</v>
      </c>
      <c r="D15311" s="267" t="s">
        <v>727</v>
      </c>
      <c r="E15311" s="267">
        <v>3315</v>
      </c>
      <c r="F15311" s="267" t="s">
        <v>1444</v>
      </c>
      <c r="H15311" s="267">
        <v>1</v>
      </c>
      <c r="I15311" s="267" t="s">
        <v>584</v>
      </c>
      <c r="J15311" s="267" t="s">
        <v>1614</v>
      </c>
      <c r="O15311" s="267" t="s">
        <v>24</v>
      </c>
      <c r="P15311" s="267" t="s">
        <v>1454</v>
      </c>
      <c r="Q15311" s="267" t="s">
        <v>1445</v>
      </c>
      <c r="S15311" s="267">
        <v>143</v>
      </c>
      <c r="U15311" s="267" t="s">
        <v>1617</v>
      </c>
      <c r="V15311" s="267" t="s">
        <v>13</v>
      </c>
      <c r="W15311" s="267">
        <v>1699258</v>
      </c>
      <c r="X15311" s="267" t="s">
        <v>2547</v>
      </c>
      <c r="Y15311" s="267" t="s">
        <v>1454</v>
      </c>
      <c r="AD15311" s="267" t="s">
        <v>13</v>
      </c>
      <c r="AF15311" s="267" t="s">
        <v>24</v>
      </c>
      <c r="AG15311" s="267" t="s">
        <v>24</v>
      </c>
    </row>
    <row r="15312" spans="3:33">
      <c r="C15312" s="267" t="s">
        <v>2544</v>
      </c>
      <c r="D15312" s="267" t="s">
        <v>727</v>
      </c>
      <c r="E15312" s="267">
        <v>400</v>
      </c>
      <c r="F15312" s="267" t="s">
        <v>1444</v>
      </c>
      <c r="H15312" s="267">
        <v>1</v>
      </c>
      <c r="I15312" s="267" t="s">
        <v>584</v>
      </c>
      <c r="J15312" s="267" t="s">
        <v>1614</v>
      </c>
      <c r="O15312" s="267" t="s">
        <v>24</v>
      </c>
      <c r="P15312" s="267" t="s">
        <v>1454</v>
      </c>
      <c r="Q15312" s="267" t="s">
        <v>1445</v>
      </c>
      <c r="S15312" s="267">
        <v>143</v>
      </c>
      <c r="U15312" s="267" t="s">
        <v>1600</v>
      </c>
      <c r="V15312" s="267" t="s">
        <v>13</v>
      </c>
      <c r="W15312" s="267">
        <v>1699258</v>
      </c>
      <c r="X15312" s="267" t="s">
        <v>1454</v>
      </c>
      <c r="Y15312" s="267" t="s">
        <v>1454</v>
      </c>
      <c r="AD15312" s="267" t="s">
        <v>13</v>
      </c>
      <c r="AF15312" s="267" t="s">
        <v>24</v>
      </c>
      <c r="AG15312" s="267" t="s">
        <v>24</v>
      </c>
    </row>
    <row r="15313" spans="3:33">
      <c r="C15313" s="267" t="s">
        <v>2544</v>
      </c>
      <c r="D15313" s="267" t="s">
        <v>727</v>
      </c>
      <c r="E15313" s="267">
        <v>129</v>
      </c>
      <c r="F15313" s="267" t="s">
        <v>1444</v>
      </c>
      <c r="G15313" s="267" t="s">
        <v>1445</v>
      </c>
      <c r="H15313" s="267">
        <v>1</v>
      </c>
      <c r="I15313" s="267" t="s">
        <v>584</v>
      </c>
      <c r="J15313" s="267" t="s">
        <v>1614</v>
      </c>
      <c r="O15313" s="267" t="s">
        <v>24</v>
      </c>
      <c r="P15313" s="267" t="s">
        <v>1454</v>
      </c>
      <c r="Q15313" s="267" t="s">
        <v>1445</v>
      </c>
      <c r="S15313" s="267">
        <v>143</v>
      </c>
      <c r="T15313" s="267" t="s">
        <v>13</v>
      </c>
      <c r="U15313" s="267" t="s">
        <v>1468</v>
      </c>
      <c r="V15313" s="267" t="s">
        <v>13</v>
      </c>
      <c r="W15313" s="267">
        <v>1699258</v>
      </c>
      <c r="X15313" s="267" t="s">
        <v>2546</v>
      </c>
      <c r="Y15313" s="267" t="s">
        <v>1454</v>
      </c>
      <c r="AD15313" s="267" t="s">
        <v>13</v>
      </c>
      <c r="AF15313" s="267" t="s">
        <v>24</v>
      </c>
      <c r="AG15313" s="267" t="s">
        <v>24</v>
      </c>
    </row>
    <row r="15314" spans="3:33">
      <c r="C15314" s="267" t="s">
        <v>2544</v>
      </c>
      <c r="D15314" s="267" t="s">
        <v>727</v>
      </c>
      <c r="E15314" s="267">
        <v>10634</v>
      </c>
      <c r="F15314" s="267" t="s">
        <v>1444</v>
      </c>
      <c r="G15314" s="267" t="s">
        <v>1445</v>
      </c>
      <c r="H15314" s="267">
        <v>1</v>
      </c>
      <c r="I15314" s="267" t="s">
        <v>584</v>
      </c>
      <c r="J15314" s="267" t="s">
        <v>1614</v>
      </c>
      <c r="O15314" s="267" t="s">
        <v>24</v>
      </c>
      <c r="P15314" s="267" t="s">
        <v>1454</v>
      </c>
      <c r="Q15314" s="267" t="s">
        <v>1445</v>
      </c>
      <c r="S15314" s="267">
        <v>143</v>
      </c>
      <c r="T15314" s="267" t="s">
        <v>13</v>
      </c>
      <c r="U15314" s="267" t="s">
        <v>1473</v>
      </c>
      <c r="V15314" s="267" t="s">
        <v>13</v>
      </c>
      <c r="W15314" s="267">
        <v>1699258</v>
      </c>
      <c r="X15314" s="267" t="s">
        <v>1616</v>
      </c>
      <c r="Y15314" s="267" t="s">
        <v>1454</v>
      </c>
      <c r="AD15314" s="267" t="s">
        <v>13</v>
      </c>
      <c r="AF15314" s="267" t="s">
        <v>24</v>
      </c>
      <c r="AG15314" s="267" t="s">
        <v>24</v>
      </c>
    </row>
    <row r="15315" spans="3:33">
      <c r="C15315" s="267" t="s">
        <v>2544</v>
      </c>
      <c r="D15315" s="267" t="s">
        <v>727</v>
      </c>
      <c r="E15315" s="267">
        <v>3880</v>
      </c>
      <c r="F15315" s="267" t="s">
        <v>1444</v>
      </c>
      <c r="G15315" s="267" t="s">
        <v>1445</v>
      </c>
      <c r="H15315" s="267">
        <v>1</v>
      </c>
      <c r="I15315" s="267" t="s">
        <v>584</v>
      </c>
      <c r="J15315" s="267" t="s">
        <v>1614</v>
      </c>
      <c r="O15315" s="267" t="s">
        <v>24</v>
      </c>
      <c r="P15315" s="267" t="s">
        <v>1454</v>
      </c>
      <c r="Q15315" s="267" t="s">
        <v>1445</v>
      </c>
      <c r="S15315" s="267">
        <v>143</v>
      </c>
      <c r="T15315" s="267" t="s">
        <v>13</v>
      </c>
      <c r="U15315" s="267" t="s">
        <v>1463</v>
      </c>
      <c r="V15315" s="267" t="s">
        <v>13</v>
      </c>
      <c r="W15315" s="267">
        <v>1699258</v>
      </c>
      <c r="X15315" s="267" t="s">
        <v>2545</v>
      </c>
      <c r="Y15315" s="267" t="s">
        <v>1454</v>
      </c>
      <c r="AD15315" s="267" t="s">
        <v>13</v>
      </c>
      <c r="AF15315" s="267" t="s">
        <v>24</v>
      </c>
      <c r="AG15315" s="267" t="s">
        <v>24</v>
      </c>
    </row>
    <row r="15316" spans="3:33">
      <c r="C15316" s="267" t="s">
        <v>2544</v>
      </c>
      <c r="D15316" s="267" t="s">
        <v>727</v>
      </c>
      <c r="E15316" s="267">
        <v>1272</v>
      </c>
      <c r="F15316" s="267" t="s">
        <v>1444</v>
      </c>
      <c r="G15316" s="267" t="s">
        <v>1445</v>
      </c>
      <c r="H15316" s="267">
        <v>1</v>
      </c>
      <c r="I15316" s="267" t="s">
        <v>584</v>
      </c>
      <c r="J15316" s="267" t="s">
        <v>1614</v>
      </c>
      <c r="O15316" s="267" t="s">
        <v>24</v>
      </c>
      <c r="P15316" s="267" t="s">
        <v>1454</v>
      </c>
      <c r="Q15316" s="267" t="s">
        <v>1445</v>
      </c>
      <c r="S15316" s="267">
        <v>143</v>
      </c>
      <c r="T15316" s="267" t="s">
        <v>13</v>
      </c>
      <c r="U15316" s="267" t="s">
        <v>1458</v>
      </c>
      <c r="V15316" s="267" t="s">
        <v>13</v>
      </c>
      <c r="W15316" s="267">
        <v>1699258</v>
      </c>
      <c r="X15316" s="267" t="s">
        <v>1615</v>
      </c>
      <c r="Y15316" s="267" t="s">
        <v>1454</v>
      </c>
      <c r="AD15316" s="267" t="s">
        <v>13</v>
      </c>
      <c r="AF15316" s="267" t="s">
        <v>24</v>
      </c>
      <c r="AG15316" s="267" t="s">
        <v>24</v>
      </c>
    </row>
    <row r="15317" spans="3:33">
      <c r="C15317" s="267" t="s">
        <v>2544</v>
      </c>
      <c r="D15317" s="267" t="s">
        <v>727</v>
      </c>
      <c r="E15317" s="267">
        <v>3877</v>
      </c>
      <c r="F15317" s="267" t="s">
        <v>1444</v>
      </c>
      <c r="H15317" s="267">
        <v>1</v>
      </c>
      <c r="I15317" s="267" t="s">
        <v>584</v>
      </c>
      <c r="J15317" s="267" t="s">
        <v>1614</v>
      </c>
      <c r="P15317" s="267" t="s">
        <v>1454</v>
      </c>
      <c r="Q15317" s="267" t="s">
        <v>1445</v>
      </c>
      <c r="S15317" s="267">
        <v>143</v>
      </c>
      <c r="U15317" s="267" t="s">
        <v>1470</v>
      </c>
      <c r="V15317" s="267" t="s">
        <v>13</v>
      </c>
      <c r="W15317" s="267">
        <v>1699258</v>
      </c>
      <c r="X15317" s="267" t="s">
        <v>2556</v>
      </c>
      <c r="Y15317" s="267" t="s">
        <v>1454</v>
      </c>
      <c r="AF15317" s="267" t="s">
        <v>24</v>
      </c>
      <c r="AG15317" s="267" t="s">
        <v>24</v>
      </c>
    </row>
    <row r="15318" spans="3:33">
      <c r="C15318" s="267" t="s">
        <v>2544</v>
      </c>
      <c r="D15318" s="267" t="s">
        <v>727</v>
      </c>
      <c r="E15318" s="267">
        <v>12114</v>
      </c>
      <c r="F15318" s="267" t="s">
        <v>1444</v>
      </c>
      <c r="G15318" s="267" t="s">
        <v>1445</v>
      </c>
      <c r="H15318" s="267">
        <v>1</v>
      </c>
      <c r="I15318" s="267" t="s">
        <v>584</v>
      </c>
      <c r="J15318" s="267" t="s">
        <v>1614</v>
      </c>
      <c r="O15318" s="267" t="s">
        <v>13</v>
      </c>
      <c r="P15318" s="267" t="s">
        <v>1454</v>
      </c>
      <c r="Q15318" s="267" t="s">
        <v>1445</v>
      </c>
      <c r="S15318" s="267">
        <v>143</v>
      </c>
      <c r="T15318" s="267" t="s">
        <v>24</v>
      </c>
      <c r="U15318" s="267" t="s">
        <v>1609</v>
      </c>
      <c r="V15318" s="267" t="s">
        <v>13</v>
      </c>
      <c r="W15318" s="267">
        <v>1699258</v>
      </c>
      <c r="X15318" s="267" t="s">
        <v>2555</v>
      </c>
      <c r="Y15318" s="267" t="s">
        <v>1454</v>
      </c>
      <c r="AD15318" s="267" t="s">
        <v>24</v>
      </c>
      <c r="AG15318" s="267" t="s">
        <v>24</v>
      </c>
    </row>
    <row r="15319" spans="3:33">
      <c r="C15319" s="267" t="s">
        <v>2544</v>
      </c>
      <c r="D15319" s="267" t="s">
        <v>727</v>
      </c>
      <c r="E15319" s="267">
        <v>1292</v>
      </c>
      <c r="F15319" s="267" t="s">
        <v>1444</v>
      </c>
      <c r="G15319" s="267" t="s">
        <v>1445</v>
      </c>
      <c r="H15319" s="267">
        <v>1</v>
      </c>
      <c r="I15319" s="267" t="s">
        <v>584</v>
      </c>
      <c r="J15319" s="267" t="s">
        <v>1614</v>
      </c>
      <c r="O15319" s="267" t="s">
        <v>13</v>
      </c>
      <c r="P15319" s="267" t="s">
        <v>1454</v>
      </c>
      <c r="Q15319" s="267" t="s">
        <v>1445</v>
      </c>
      <c r="S15319" s="267">
        <v>143</v>
      </c>
      <c r="T15319" s="267" t="s">
        <v>24</v>
      </c>
      <c r="U15319" s="267" t="s">
        <v>2551</v>
      </c>
      <c r="V15319" s="267" t="s">
        <v>13</v>
      </c>
      <c r="W15319" s="267">
        <v>1699258</v>
      </c>
      <c r="X15319" s="267" t="s">
        <v>2554</v>
      </c>
      <c r="Y15319" s="267" t="s">
        <v>1454</v>
      </c>
      <c r="AD15319" s="267" t="s">
        <v>24</v>
      </c>
      <c r="AF15319" s="267" t="s">
        <v>24</v>
      </c>
      <c r="AG15319" s="267" t="s">
        <v>24</v>
      </c>
    </row>
    <row r="15320" spans="3:33">
      <c r="C15320" s="267" t="s">
        <v>2544</v>
      </c>
      <c r="D15320" s="267" t="s">
        <v>727</v>
      </c>
      <c r="E15320" s="267">
        <v>12270</v>
      </c>
      <c r="F15320" s="267" t="s">
        <v>1444</v>
      </c>
      <c r="H15320" s="267">
        <v>1</v>
      </c>
      <c r="I15320" s="267" t="s">
        <v>584</v>
      </c>
      <c r="J15320" s="267" t="s">
        <v>1614</v>
      </c>
      <c r="P15320" s="267" t="s">
        <v>1454</v>
      </c>
      <c r="Q15320" s="267" t="s">
        <v>1445</v>
      </c>
      <c r="S15320" s="267">
        <v>143</v>
      </c>
      <c r="U15320" s="267" t="s">
        <v>2490</v>
      </c>
      <c r="V15320" s="267" t="s">
        <v>13</v>
      </c>
      <c r="W15320" s="267">
        <v>1699258</v>
      </c>
      <c r="X15320" s="267" t="s">
        <v>1454</v>
      </c>
      <c r="Y15320" s="267" t="s">
        <v>1454</v>
      </c>
      <c r="AF15320" s="267" t="s">
        <v>24</v>
      </c>
      <c r="AG15320" s="267" t="s">
        <v>24</v>
      </c>
    </row>
    <row r="15321" spans="3:33">
      <c r="C15321" s="267" t="s">
        <v>2544</v>
      </c>
      <c r="D15321" s="267" t="s">
        <v>727</v>
      </c>
      <c r="E15321" s="267">
        <v>303</v>
      </c>
      <c r="F15321" s="267" t="s">
        <v>1444</v>
      </c>
      <c r="G15321" s="267" t="s">
        <v>1445</v>
      </c>
      <c r="H15321" s="267">
        <v>1</v>
      </c>
      <c r="I15321" s="267" t="s">
        <v>584</v>
      </c>
      <c r="J15321" s="267" t="s">
        <v>1614</v>
      </c>
      <c r="O15321" s="267" t="s">
        <v>24</v>
      </c>
      <c r="P15321" s="267" t="s">
        <v>1454</v>
      </c>
      <c r="Q15321" s="267" t="s">
        <v>1445</v>
      </c>
      <c r="S15321" s="267">
        <v>143</v>
      </c>
      <c r="T15321" s="267" t="s">
        <v>13</v>
      </c>
      <c r="U15321" s="267" t="s">
        <v>1471</v>
      </c>
      <c r="V15321" s="267" t="s">
        <v>13</v>
      </c>
      <c r="W15321" s="267">
        <v>1699258</v>
      </c>
      <c r="X15321" s="267" t="s">
        <v>2553</v>
      </c>
      <c r="Y15321" s="267" t="s">
        <v>1454</v>
      </c>
      <c r="AD15321" s="267" t="s">
        <v>13</v>
      </c>
      <c r="AF15321" s="267" t="s">
        <v>24</v>
      </c>
      <c r="AG15321" s="267" t="s">
        <v>24</v>
      </c>
    </row>
    <row r="15322" spans="3:33">
      <c r="C15322" s="267" t="s">
        <v>2544</v>
      </c>
      <c r="D15322" s="267" t="s">
        <v>727</v>
      </c>
      <c r="E15322" s="267">
        <v>1</v>
      </c>
      <c r="F15322" s="267" t="s">
        <v>1444</v>
      </c>
      <c r="G15322" s="267" t="s">
        <v>1445</v>
      </c>
      <c r="H15322" s="267">
        <v>1</v>
      </c>
      <c r="I15322" s="267" t="s">
        <v>584</v>
      </c>
      <c r="J15322" s="267" t="s">
        <v>1614</v>
      </c>
      <c r="O15322" s="267" t="s">
        <v>13</v>
      </c>
      <c r="P15322" s="267" t="s">
        <v>1454</v>
      </c>
      <c r="Q15322" s="267" t="s">
        <v>1445</v>
      </c>
      <c r="S15322" s="267">
        <v>143</v>
      </c>
      <c r="T15322" s="267" t="s">
        <v>13</v>
      </c>
      <c r="U15322" s="267" t="s">
        <v>1446</v>
      </c>
      <c r="V15322" s="267" t="s">
        <v>24</v>
      </c>
      <c r="W15322" s="267">
        <v>1699258</v>
      </c>
      <c r="X15322" s="267" t="s">
        <v>1454</v>
      </c>
      <c r="Y15322" s="267" t="s">
        <v>1454</v>
      </c>
      <c r="AD15322" s="267" t="s">
        <v>13</v>
      </c>
      <c r="AF15322" s="267" t="s">
        <v>24</v>
      </c>
      <c r="AG15322" s="267" t="s">
        <v>24</v>
      </c>
    </row>
    <row r="15323" spans="3:33">
      <c r="C15323" s="267" t="s">
        <v>2544</v>
      </c>
      <c r="D15323" s="267" t="s">
        <v>727</v>
      </c>
      <c r="E15323" s="267">
        <v>1272</v>
      </c>
      <c r="F15323" s="267" t="s">
        <v>1444</v>
      </c>
      <c r="G15323" s="267" t="s">
        <v>1445</v>
      </c>
      <c r="H15323" s="267">
        <v>1</v>
      </c>
      <c r="I15323" s="267" t="s">
        <v>584</v>
      </c>
      <c r="J15323" s="267" t="s">
        <v>1614</v>
      </c>
      <c r="O15323" s="267" t="s">
        <v>24</v>
      </c>
      <c r="P15323" s="267" t="s">
        <v>1454</v>
      </c>
      <c r="Q15323" s="267" t="s">
        <v>1445</v>
      </c>
      <c r="S15323" s="267">
        <v>143</v>
      </c>
      <c r="T15323" s="267" t="s">
        <v>13</v>
      </c>
      <c r="U15323" s="267" t="s">
        <v>1458</v>
      </c>
      <c r="V15323" s="267" t="s">
        <v>13</v>
      </c>
      <c r="W15323" s="267">
        <v>1699258</v>
      </c>
      <c r="X15323" s="267" t="s">
        <v>1619</v>
      </c>
      <c r="Y15323" s="267" t="s">
        <v>1454</v>
      </c>
      <c r="AD15323" s="267" t="s">
        <v>13</v>
      </c>
      <c r="AF15323" s="267" t="s">
        <v>24</v>
      </c>
      <c r="AG15323" s="267" t="s">
        <v>24</v>
      </c>
    </row>
    <row r="15324" spans="3:33">
      <c r="C15324" s="267" t="s">
        <v>2544</v>
      </c>
      <c r="D15324" s="267" t="s">
        <v>727</v>
      </c>
      <c r="E15324" s="267">
        <v>1292</v>
      </c>
      <c r="F15324" s="267" t="s">
        <v>1444</v>
      </c>
      <c r="G15324" s="267" t="s">
        <v>1461</v>
      </c>
      <c r="H15324" s="267">
        <v>1</v>
      </c>
      <c r="I15324" s="267" t="s">
        <v>584</v>
      </c>
      <c r="J15324" s="267" t="s">
        <v>1614</v>
      </c>
      <c r="O15324" s="267" t="s">
        <v>13</v>
      </c>
      <c r="P15324" s="267" t="s">
        <v>1454</v>
      </c>
      <c r="Q15324" s="267" t="s">
        <v>1445</v>
      </c>
      <c r="S15324" s="267">
        <v>143</v>
      </c>
      <c r="T15324" s="267" t="s">
        <v>24</v>
      </c>
      <c r="U15324" s="267" t="s">
        <v>2551</v>
      </c>
      <c r="V15324" s="267" t="s">
        <v>13</v>
      </c>
      <c r="W15324" s="267">
        <v>1699258</v>
      </c>
      <c r="X15324" s="267" t="s">
        <v>2552</v>
      </c>
      <c r="Y15324" s="267" t="s">
        <v>1454</v>
      </c>
      <c r="AD15324" s="267" t="s">
        <v>24</v>
      </c>
      <c r="AF15324" s="267" t="s">
        <v>24</v>
      </c>
      <c r="AG15324" s="267" t="s">
        <v>24</v>
      </c>
    </row>
    <row r="15325" spans="3:33">
      <c r="C15325" s="267" t="s">
        <v>2544</v>
      </c>
      <c r="D15325" s="267" t="s">
        <v>727</v>
      </c>
      <c r="E15325" s="267">
        <v>409</v>
      </c>
      <c r="F15325" s="267" t="s">
        <v>1444</v>
      </c>
      <c r="H15325" s="267">
        <v>1</v>
      </c>
      <c r="I15325" s="267" t="s">
        <v>584</v>
      </c>
      <c r="J15325" s="267" t="s">
        <v>1614</v>
      </c>
      <c r="O15325" s="267" t="s">
        <v>13</v>
      </c>
      <c r="P15325" s="267" t="s">
        <v>1454</v>
      </c>
      <c r="Q15325" s="267" t="s">
        <v>1445</v>
      </c>
      <c r="S15325" s="267">
        <v>143</v>
      </c>
      <c r="T15325" s="267" t="s">
        <v>24</v>
      </c>
      <c r="U15325" s="267" t="s">
        <v>1469</v>
      </c>
      <c r="V15325" s="267" t="s">
        <v>13</v>
      </c>
      <c r="W15325" s="267">
        <v>1699258</v>
      </c>
      <c r="X15325" s="267">
        <v>50010491</v>
      </c>
      <c r="Y15325" s="267" t="s">
        <v>1454</v>
      </c>
      <c r="AD15325" s="267" t="s">
        <v>24</v>
      </c>
      <c r="AF15325" s="267" t="s">
        <v>24</v>
      </c>
      <c r="AG15325" s="267" t="s">
        <v>24</v>
      </c>
    </row>
    <row r="15326" spans="3:33">
      <c r="C15326" s="267" t="s">
        <v>2544</v>
      </c>
      <c r="D15326" s="267" t="s">
        <v>727</v>
      </c>
      <c r="E15326" s="267">
        <v>2733</v>
      </c>
      <c r="F15326" s="267" t="s">
        <v>1444</v>
      </c>
      <c r="G15326" s="267" t="s">
        <v>1456</v>
      </c>
      <c r="H15326" s="267">
        <v>1</v>
      </c>
      <c r="I15326" s="267" t="s">
        <v>584</v>
      </c>
      <c r="J15326" s="267" t="s">
        <v>1614</v>
      </c>
      <c r="O15326" s="267" t="s">
        <v>13</v>
      </c>
      <c r="P15326" s="267" t="s">
        <v>1454</v>
      </c>
      <c r="Q15326" s="267" t="s">
        <v>1445</v>
      </c>
      <c r="S15326" s="267">
        <v>143</v>
      </c>
      <c r="T15326" s="267" t="s">
        <v>13</v>
      </c>
      <c r="U15326" s="267" t="s">
        <v>1472</v>
      </c>
      <c r="V15326" s="267" t="s">
        <v>13</v>
      </c>
      <c r="W15326" s="267">
        <v>1699258</v>
      </c>
      <c r="X15326" s="267" t="s">
        <v>2550</v>
      </c>
      <c r="Y15326" s="267" t="s">
        <v>1454</v>
      </c>
      <c r="AD15326" s="267" t="s">
        <v>13</v>
      </c>
      <c r="AF15326" s="267" t="s">
        <v>24</v>
      </c>
      <c r="AG15326" s="267" t="s">
        <v>24</v>
      </c>
    </row>
    <row r="15327" spans="3:33">
      <c r="C15327" s="267" t="s">
        <v>2544</v>
      </c>
      <c r="D15327" s="267" t="s">
        <v>727</v>
      </c>
      <c r="E15327" s="267">
        <v>12114</v>
      </c>
      <c r="F15327" s="267" t="s">
        <v>1444</v>
      </c>
      <c r="G15327" s="267" t="s">
        <v>1445</v>
      </c>
      <c r="H15327" s="267">
        <v>1</v>
      </c>
      <c r="I15327" s="267" t="s">
        <v>584</v>
      </c>
      <c r="J15327" s="267" t="s">
        <v>1614</v>
      </c>
      <c r="O15327" s="267" t="s">
        <v>13</v>
      </c>
      <c r="P15327" s="267" t="s">
        <v>1454</v>
      </c>
      <c r="Q15327" s="267" t="s">
        <v>1445</v>
      </c>
      <c r="S15327" s="267">
        <v>143</v>
      </c>
      <c r="T15327" s="267" t="s">
        <v>24</v>
      </c>
      <c r="U15327" s="267" t="s">
        <v>1609</v>
      </c>
      <c r="V15327" s="267" t="s">
        <v>13</v>
      </c>
      <c r="W15327" s="267">
        <v>1699258</v>
      </c>
      <c r="X15327" s="267">
        <v>3757</v>
      </c>
      <c r="Y15327" s="267" t="s">
        <v>1454</v>
      </c>
      <c r="AD15327" s="267" t="s">
        <v>24</v>
      </c>
      <c r="AG15327" s="267" t="s">
        <v>24</v>
      </c>
    </row>
    <row r="15328" spans="3:33">
      <c r="C15328" s="267" t="s">
        <v>2544</v>
      </c>
      <c r="D15328" s="267" t="s">
        <v>727</v>
      </c>
      <c r="E15328" s="267">
        <v>12680</v>
      </c>
      <c r="F15328" s="267" t="s">
        <v>1444</v>
      </c>
      <c r="H15328" s="267">
        <v>1</v>
      </c>
      <c r="I15328" s="267" t="s">
        <v>584</v>
      </c>
      <c r="J15328" s="267" t="s">
        <v>1614</v>
      </c>
      <c r="P15328" s="267" t="s">
        <v>1454</v>
      </c>
      <c r="Q15328" s="267" t="s">
        <v>1445</v>
      </c>
      <c r="S15328" s="267">
        <v>143</v>
      </c>
      <c r="U15328" s="267" t="s">
        <v>1464</v>
      </c>
      <c r="V15328" s="267" t="s">
        <v>13</v>
      </c>
      <c r="W15328" s="267">
        <v>1699258</v>
      </c>
      <c r="X15328" s="267" t="s">
        <v>2549</v>
      </c>
      <c r="Y15328" s="267" t="s">
        <v>1454</v>
      </c>
      <c r="AF15328" s="267" t="s">
        <v>24</v>
      </c>
      <c r="AG15328" s="267" t="s">
        <v>24</v>
      </c>
    </row>
    <row r="15329" spans="3:33">
      <c r="C15329" s="267" t="s">
        <v>2544</v>
      </c>
      <c r="D15329" s="267" t="s">
        <v>727</v>
      </c>
      <c r="E15329" s="267">
        <v>1354</v>
      </c>
      <c r="F15329" s="267" t="s">
        <v>1444</v>
      </c>
      <c r="G15329" s="267" t="s">
        <v>1445</v>
      </c>
      <c r="H15329" s="267">
        <v>1</v>
      </c>
      <c r="I15329" s="267" t="s">
        <v>584</v>
      </c>
      <c r="J15329" s="267" t="s">
        <v>1614</v>
      </c>
      <c r="O15329" s="267" t="s">
        <v>24</v>
      </c>
      <c r="P15329" s="267" t="s">
        <v>1454</v>
      </c>
      <c r="Q15329" s="267" t="s">
        <v>1445</v>
      </c>
      <c r="S15329" s="267">
        <v>143</v>
      </c>
      <c r="T15329" s="267" t="s">
        <v>13</v>
      </c>
      <c r="U15329" s="267" t="s">
        <v>1451</v>
      </c>
      <c r="V15329" s="267" t="s">
        <v>13</v>
      </c>
      <c r="W15329" s="267">
        <v>1699258</v>
      </c>
      <c r="X15329" s="267" t="s">
        <v>1618</v>
      </c>
      <c r="Y15329" s="267" t="s">
        <v>1454</v>
      </c>
      <c r="AD15329" s="267" t="s">
        <v>13</v>
      </c>
      <c r="AF15329" s="267" t="s">
        <v>24</v>
      </c>
      <c r="AG15329" s="267" t="s">
        <v>24</v>
      </c>
    </row>
    <row r="15330" spans="3:33">
      <c r="C15330" s="267" t="s">
        <v>2544</v>
      </c>
      <c r="D15330" s="267" t="s">
        <v>727</v>
      </c>
      <c r="E15330" s="267">
        <v>3942</v>
      </c>
      <c r="F15330" s="267" t="s">
        <v>1444</v>
      </c>
      <c r="H15330" s="267">
        <v>1</v>
      </c>
      <c r="I15330" s="267" t="s">
        <v>584</v>
      </c>
      <c r="J15330" s="267" t="s">
        <v>1614</v>
      </c>
      <c r="O15330" s="267" t="s">
        <v>24</v>
      </c>
      <c r="P15330" s="267" t="s">
        <v>1454</v>
      </c>
      <c r="Q15330" s="267" t="s">
        <v>1445</v>
      </c>
      <c r="S15330" s="267">
        <v>143</v>
      </c>
      <c r="U15330" s="267" t="s">
        <v>2548</v>
      </c>
      <c r="V15330" s="267" t="s">
        <v>13</v>
      </c>
      <c r="W15330" s="267">
        <v>1699258</v>
      </c>
      <c r="X15330" s="267" t="s">
        <v>2547</v>
      </c>
      <c r="Y15330" s="267" t="s">
        <v>1454</v>
      </c>
      <c r="AD15330" s="267" t="s">
        <v>13</v>
      </c>
      <c r="AF15330" s="267" t="s">
        <v>24</v>
      </c>
      <c r="AG15330" s="267" t="s">
        <v>24</v>
      </c>
    </row>
    <row r="15331" spans="3:33">
      <c r="C15331" s="267" t="s">
        <v>2544</v>
      </c>
      <c r="D15331" s="267" t="s">
        <v>727</v>
      </c>
      <c r="E15331" s="267">
        <v>290</v>
      </c>
      <c r="F15331" s="267" t="s">
        <v>1444</v>
      </c>
      <c r="H15331" s="267">
        <v>1</v>
      </c>
      <c r="I15331" s="267" t="s">
        <v>584</v>
      </c>
      <c r="J15331" s="267" t="s">
        <v>1614</v>
      </c>
      <c r="O15331" s="267" t="s">
        <v>24</v>
      </c>
      <c r="P15331" s="267" t="s">
        <v>1454</v>
      </c>
      <c r="Q15331" s="267" t="s">
        <v>1445</v>
      </c>
      <c r="S15331" s="267">
        <v>143</v>
      </c>
      <c r="U15331" s="267" t="s">
        <v>1595</v>
      </c>
      <c r="V15331" s="267" t="s">
        <v>13</v>
      </c>
      <c r="W15331" s="267">
        <v>1699258</v>
      </c>
      <c r="X15331" s="267" t="s">
        <v>1454</v>
      </c>
      <c r="Y15331" s="267" t="s">
        <v>1454</v>
      </c>
      <c r="AD15331" s="267" t="s">
        <v>13</v>
      </c>
      <c r="AF15331" s="267" t="s">
        <v>24</v>
      </c>
      <c r="AG15331" s="267" t="s">
        <v>24</v>
      </c>
    </row>
    <row r="15332" spans="3:33">
      <c r="C15332" s="267" t="s">
        <v>2544</v>
      </c>
      <c r="D15332" s="267" t="s">
        <v>727</v>
      </c>
      <c r="E15332" s="267">
        <v>3315</v>
      </c>
      <c r="F15332" s="267" t="s">
        <v>1444</v>
      </c>
      <c r="H15332" s="267">
        <v>1</v>
      </c>
      <c r="I15332" s="267" t="s">
        <v>584</v>
      </c>
      <c r="J15332" s="267" t="s">
        <v>1614</v>
      </c>
      <c r="O15332" s="267" t="s">
        <v>24</v>
      </c>
      <c r="P15332" s="267" t="s">
        <v>1454</v>
      </c>
      <c r="Q15332" s="267" t="s">
        <v>1445</v>
      </c>
      <c r="S15332" s="267">
        <v>143</v>
      </c>
      <c r="U15332" s="267" t="s">
        <v>1617</v>
      </c>
      <c r="V15332" s="267" t="s">
        <v>13</v>
      </c>
      <c r="W15332" s="267">
        <v>1699258</v>
      </c>
      <c r="X15332" s="267" t="s">
        <v>2547</v>
      </c>
      <c r="Y15332" s="267" t="s">
        <v>1454</v>
      </c>
      <c r="AD15332" s="267" t="s">
        <v>13</v>
      </c>
      <c r="AF15332" s="267" t="s">
        <v>24</v>
      </c>
      <c r="AG15332" s="267" t="s">
        <v>24</v>
      </c>
    </row>
    <row r="15333" spans="3:33">
      <c r="C15333" s="267" t="s">
        <v>2544</v>
      </c>
      <c r="D15333" s="267" t="s">
        <v>727</v>
      </c>
      <c r="E15333" s="267">
        <v>400</v>
      </c>
      <c r="F15333" s="267" t="s">
        <v>1444</v>
      </c>
      <c r="H15333" s="267">
        <v>1</v>
      </c>
      <c r="I15333" s="267" t="s">
        <v>584</v>
      </c>
      <c r="J15333" s="267" t="s">
        <v>1614</v>
      </c>
      <c r="O15333" s="267" t="s">
        <v>24</v>
      </c>
      <c r="P15333" s="267" t="s">
        <v>1454</v>
      </c>
      <c r="Q15333" s="267" t="s">
        <v>1445</v>
      </c>
      <c r="S15333" s="267">
        <v>143</v>
      </c>
      <c r="U15333" s="267" t="s">
        <v>1600</v>
      </c>
      <c r="V15333" s="267" t="s">
        <v>13</v>
      </c>
      <c r="W15333" s="267">
        <v>1699258</v>
      </c>
      <c r="X15333" s="267" t="s">
        <v>1454</v>
      </c>
      <c r="Y15333" s="267" t="s">
        <v>1454</v>
      </c>
      <c r="AD15333" s="267" t="s">
        <v>13</v>
      </c>
      <c r="AF15333" s="267" t="s">
        <v>24</v>
      </c>
      <c r="AG15333" s="267" t="s">
        <v>24</v>
      </c>
    </row>
    <row r="15334" spans="3:33">
      <c r="C15334" s="267" t="s">
        <v>2544</v>
      </c>
      <c r="D15334" s="267" t="s">
        <v>727</v>
      </c>
      <c r="E15334" s="267">
        <v>129</v>
      </c>
      <c r="F15334" s="267" t="s">
        <v>1444</v>
      </c>
      <c r="G15334" s="267" t="s">
        <v>1445</v>
      </c>
      <c r="H15334" s="267">
        <v>1</v>
      </c>
      <c r="I15334" s="267" t="s">
        <v>584</v>
      </c>
      <c r="J15334" s="267" t="s">
        <v>1614</v>
      </c>
      <c r="O15334" s="267" t="s">
        <v>24</v>
      </c>
      <c r="P15334" s="267" t="s">
        <v>1454</v>
      </c>
      <c r="Q15334" s="267" t="s">
        <v>1445</v>
      </c>
      <c r="S15334" s="267">
        <v>143</v>
      </c>
      <c r="T15334" s="267" t="s">
        <v>13</v>
      </c>
      <c r="U15334" s="267" t="s">
        <v>1468</v>
      </c>
      <c r="V15334" s="267" t="s">
        <v>13</v>
      </c>
      <c r="W15334" s="267">
        <v>1699258</v>
      </c>
      <c r="X15334" s="267" t="s">
        <v>2546</v>
      </c>
      <c r="Y15334" s="267" t="s">
        <v>1454</v>
      </c>
      <c r="AD15334" s="267" t="s">
        <v>13</v>
      </c>
      <c r="AF15334" s="267" t="s">
        <v>24</v>
      </c>
      <c r="AG15334" s="267" t="s">
        <v>24</v>
      </c>
    </row>
    <row r="15335" spans="3:33">
      <c r="C15335" s="267" t="s">
        <v>2544</v>
      </c>
      <c r="D15335" s="267" t="s">
        <v>727</v>
      </c>
      <c r="E15335" s="267">
        <v>10634</v>
      </c>
      <c r="F15335" s="267" t="s">
        <v>1444</v>
      </c>
      <c r="G15335" s="267" t="s">
        <v>1445</v>
      </c>
      <c r="H15335" s="267">
        <v>1</v>
      </c>
      <c r="I15335" s="267" t="s">
        <v>584</v>
      </c>
      <c r="J15335" s="267" t="s">
        <v>1614</v>
      </c>
      <c r="O15335" s="267" t="s">
        <v>24</v>
      </c>
      <c r="P15335" s="267" t="s">
        <v>1454</v>
      </c>
      <c r="Q15335" s="267" t="s">
        <v>1445</v>
      </c>
      <c r="S15335" s="267">
        <v>143</v>
      </c>
      <c r="T15335" s="267" t="s">
        <v>13</v>
      </c>
      <c r="U15335" s="267" t="s">
        <v>1473</v>
      </c>
      <c r="V15335" s="267" t="s">
        <v>13</v>
      </c>
      <c r="W15335" s="267">
        <v>1699258</v>
      </c>
      <c r="X15335" s="267" t="s">
        <v>1616</v>
      </c>
      <c r="Y15335" s="267" t="s">
        <v>1454</v>
      </c>
      <c r="AD15335" s="267" t="s">
        <v>13</v>
      </c>
      <c r="AF15335" s="267" t="s">
        <v>24</v>
      </c>
      <c r="AG15335" s="267" t="s">
        <v>24</v>
      </c>
    </row>
    <row r="15336" spans="3:33">
      <c r="C15336" s="267" t="s">
        <v>2544</v>
      </c>
      <c r="D15336" s="267" t="s">
        <v>727</v>
      </c>
      <c r="E15336" s="267">
        <v>3880</v>
      </c>
      <c r="F15336" s="267" t="s">
        <v>1444</v>
      </c>
      <c r="G15336" s="267" t="s">
        <v>1445</v>
      </c>
      <c r="H15336" s="267">
        <v>1</v>
      </c>
      <c r="I15336" s="267" t="s">
        <v>584</v>
      </c>
      <c r="J15336" s="267" t="s">
        <v>1614</v>
      </c>
      <c r="O15336" s="267" t="s">
        <v>24</v>
      </c>
      <c r="P15336" s="267" t="s">
        <v>1454</v>
      </c>
      <c r="Q15336" s="267" t="s">
        <v>1445</v>
      </c>
      <c r="S15336" s="267">
        <v>143</v>
      </c>
      <c r="T15336" s="267" t="s">
        <v>13</v>
      </c>
      <c r="U15336" s="267" t="s">
        <v>1463</v>
      </c>
      <c r="V15336" s="267" t="s">
        <v>13</v>
      </c>
      <c r="W15336" s="267">
        <v>1699258</v>
      </c>
      <c r="X15336" s="267" t="s">
        <v>2545</v>
      </c>
      <c r="Y15336" s="267" t="s">
        <v>1454</v>
      </c>
      <c r="AD15336" s="267" t="s">
        <v>13</v>
      </c>
      <c r="AF15336" s="267" t="s">
        <v>24</v>
      </c>
      <c r="AG15336" s="267" t="s">
        <v>24</v>
      </c>
    </row>
    <row r="15337" spans="3:33">
      <c r="C15337" s="267" t="s">
        <v>2544</v>
      </c>
      <c r="D15337" s="267" t="s">
        <v>727</v>
      </c>
      <c r="E15337" s="267">
        <v>1272</v>
      </c>
      <c r="F15337" s="267" t="s">
        <v>1444</v>
      </c>
      <c r="G15337" s="267" t="s">
        <v>1445</v>
      </c>
      <c r="H15337" s="267">
        <v>1</v>
      </c>
      <c r="I15337" s="267" t="s">
        <v>584</v>
      </c>
      <c r="J15337" s="267" t="s">
        <v>1614</v>
      </c>
      <c r="O15337" s="267" t="s">
        <v>24</v>
      </c>
      <c r="P15337" s="267" t="s">
        <v>1454</v>
      </c>
      <c r="Q15337" s="267" t="s">
        <v>1445</v>
      </c>
      <c r="S15337" s="267">
        <v>143</v>
      </c>
      <c r="T15337" s="267" t="s">
        <v>13</v>
      </c>
      <c r="U15337" s="267" t="s">
        <v>1458</v>
      </c>
      <c r="V15337" s="267" t="s">
        <v>13</v>
      </c>
      <c r="W15337" s="267">
        <v>1699258</v>
      </c>
      <c r="X15337" s="267" t="s">
        <v>1615</v>
      </c>
      <c r="Y15337" s="267" t="s">
        <v>1454</v>
      </c>
      <c r="AD15337" s="267" t="s">
        <v>13</v>
      </c>
      <c r="AF15337" s="267" t="s">
        <v>24</v>
      </c>
      <c r="AG15337" s="267" t="s">
        <v>24</v>
      </c>
    </row>
    <row r="15338" spans="3:33">
      <c r="C15338" s="267" t="s">
        <v>2544</v>
      </c>
      <c r="D15338" s="267" t="s">
        <v>727</v>
      </c>
      <c r="E15338" s="267">
        <v>3877</v>
      </c>
      <c r="F15338" s="267" t="s">
        <v>1444</v>
      </c>
      <c r="H15338" s="267">
        <v>1</v>
      </c>
      <c r="I15338" s="267" t="s">
        <v>584</v>
      </c>
      <c r="J15338" s="267" t="s">
        <v>1614</v>
      </c>
      <c r="P15338" s="267" t="s">
        <v>1454</v>
      </c>
      <c r="Q15338" s="267" t="s">
        <v>1445</v>
      </c>
      <c r="S15338" s="267">
        <v>143</v>
      </c>
      <c r="U15338" s="267" t="s">
        <v>1470</v>
      </c>
      <c r="V15338" s="267" t="s">
        <v>13</v>
      </c>
      <c r="W15338" s="267">
        <v>1699258</v>
      </c>
      <c r="X15338" s="267" t="s">
        <v>2556</v>
      </c>
      <c r="Y15338" s="267" t="s">
        <v>1454</v>
      </c>
      <c r="AF15338" s="267" t="s">
        <v>24</v>
      </c>
      <c r="AG15338" s="267" t="s">
        <v>24</v>
      </c>
    </row>
    <row r="15339" spans="3:33">
      <c r="C15339" s="267" t="s">
        <v>2544</v>
      </c>
      <c r="D15339" s="267" t="s">
        <v>727</v>
      </c>
      <c r="E15339" s="267">
        <v>12114</v>
      </c>
      <c r="F15339" s="267" t="s">
        <v>1444</v>
      </c>
      <c r="G15339" s="267" t="s">
        <v>1445</v>
      </c>
      <c r="H15339" s="267">
        <v>1</v>
      </c>
      <c r="I15339" s="267" t="s">
        <v>584</v>
      </c>
      <c r="J15339" s="267" t="s">
        <v>1614</v>
      </c>
      <c r="O15339" s="267" t="s">
        <v>13</v>
      </c>
      <c r="P15339" s="267" t="s">
        <v>1454</v>
      </c>
      <c r="Q15339" s="267" t="s">
        <v>1445</v>
      </c>
      <c r="S15339" s="267">
        <v>143</v>
      </c>
      <c r="T15339" s="267" t="s">
        <v>24</v>
      </c>
      <c r="U15339" s="267" t="s">
        <v>1609</v>
      </c>
      <c r="V15339" s="267" t="s">
        <v>13</v>
      </c>
      <c r="W15339" s="267">
        <v>1699258</v>
      </c>
      <c r="X15339" s="267" t="s">
        <v>2555</v>
      </c>
      <c r="Y15339" s="267" t="s">
        <v>1454</v>
      </c>
      <c r="AD15339" s="267" t="s">
        <v>24</v>
      </c>
      <c r="AG15339" s="267" t="s">
        <v>24</v>
      </c>
    </row>
    <row r="15340" spans="3:33">
      <c r="C15340" s="267" t="s">
        <v>2544</v>
      </c>
      <c r="D15340" s="267" t="s">
        <v>727</v>
      </c>
      <c r="E15340" s="267">
        <v>1292</v>
      </c>
      <c r="F15340" s="267" t="s">
        <v>1444</v>
      </c>
      <c r="G15340" s="267" t="s">
        <v>1445</v>
      </c>
      <c r="H15340" s="267">
        <v>1</v>
      </c>
      <c r="I15340" s="267" t="s">
        <v>584</v>
      </c>
      <c r="J15340" s="267" t="s">
        <v>1614</v>
      </c>
      <c r="O15340" s="267" t="s">
        <v>13</v>
      </c>
      <c r="P15340" s="267" t="s">
        <v>1454</v>
      </c>
      <c r="Q15340" s="267" t="s">
        <v>1445</v>
      </c>
      <c r="S15340" s="267">
        <v>143</v>
      </c>
      <c r="T15340" s="267" t="s">
        <v>24</v>
      </c>
      <c r="U15340" s="267" t="s">
        <v>2551</v>
      </c>
      <c r="V15340" s="267" t="s">
        <v>13</v>
      </c>
      <c r="W15340" s="267">
        <v>1699258</v>
      </c>
      <c r="X15340" s="267" t="s">
        <v>2554</v>
      </c>
      <c r="Y15340" s="267" t="s">
        <v>1454</v>
      </c>
      <c r="AD15340" s="267" t="s">
        <v>24</v>
      </c>
      <c r="AF15340" s="267" t="s">
        <v>24</v>
      </c>
      <c r="AG15340" s="267" t="s">
        <v>24</v>
      </c>
    </row>
    <row r="15341" spans="3:33">
      <c r="C15341" s="267" t="s">
        <v>2544</v>
      </c>
      <c r="D15341" s="267" t="s">
        <v>727</v>
      </c>
      <c r="E15341" s="267">
        <v>12270</v>
      </c>
      <c r="F15341" s="267" t="s">
        <v>1444</v>
      </c>
      <c r="H15341" s="267">
        <v>1</v>
      </c>
      <c r="I15341" s="267" t="s">
        <v>584</v>
      </c>
      <c r="J15341" s="267" t="s">
        <v>1614</v>
      </c>
      <c r="P15341" s="267" t="s">
        <v>1454</v>
      </c>
      <c r="Q15341" s="267" t="s">
        <v>1445</v>
      </c>
      <c r="S15341" s="267">
        <v>143</v>
      </c>
      <c r="U15341" s="267" t="s">
        <v>2490</v>
      </c>
      <c r="V15341" s="267" t="s">
        <v>13</v>
      </c>
      <c r="W15341" s="267">
        <v>1699258</v>
      </c>
      <c r="X15341" s="267" t="s">
        <v>1454</v>
      </c>
      <c r="Y15341" s="267" t="s">
        <v>1454</v>
      </c>
      <c r="AF15341" s="267" t="s">
        <v>24</v>
      </c>
      <c r="AG15341" s="267" t="s">
        <v>24</v>
      </c>
    </row>
    <row r="15342" spans="3:33">
      <c r="C15342" s="267" t="s">
        <v>2544</v>
      </c>
      <c r="D15342" s="267" t="s">
        <v>727</v>
      </c>
      <c r="E15342" s="267">
        <v>303</v>
      </c>
      <c r="F15342" s="267" t="s">
        <v>1444</v>
      </c>
      <c r="G15342" s="267" t="s">
        <v>1445</v>
      </c>
      <c r="H15342" s="267">
        <v>1</v>
      </c>
      <c r="I15342" s="267" t="s">
        <v>584</v>
      </c>
      <c r="J15342" s="267" t="s">
        <v>1614</v>
      </c>
      <c r="O15342" s="267" t="s">
        <v>24</v>
      </c>
      <c r="P15342" s="267" t="s">
        <v>1454</v>
      </c>
      <c r="Q15342" s="267" t="s">
        <v>1445</v>
      </c>
      <c r="S15342" s="267">
        <v>143</v>
      </c>
      <c r="T15342" s="267" t="s">
        <v>13</v>
      </c>
      <c r="U15342" s="267" t="s">
        <v>1471</v>
      </c>
      <c r="V15342" s="267" t="s">
        <v>13</v>
      </c>
      <c r="W15342" s="267">
        <v>1699258</v>
      </c>
      <c r="X15342" s="267" t="s">
        <v>2553</v>
      </c>
      <c r="Y15342" s="267" t="s">
        <v>1454</v>
      </c>
      <c r="AD15342" s="267" t="s">
        <v>13</v>
      </c>
      <c r="AF15342" s="267" t="s">
        <v>24</v>
      </c>
      <c r="AG15342" s="267" t="s">
        <v>24</v>
      </c>
    </row>
    <row r="15343" spans="3:33">
      <c r="C15343" s="267" t="s">
        <v>2544</v>
      </c>
      <c r="D15343" s="267" t="s">
        <v>727</v>
      </c>
      <c r="E15343" s="267">
        <v>1</v>
      </c>
      <c r="F15343" s="267" t="s">
        <v>1444</v>
      </c>
      <c r="G15343" s="267" t="s">
        <v>1445</v>
      </c>
      <c r="H15343" s="267">
        <v>1</v>
      </c>
      <c r="I15343" s="267" t="s">
        <v>584</v>
      </c>
      <c r="J15343" s="267" t="s">
        <v>1614</v>
      </c>
      <c r="O15343" s="267" t="s">
        <v>13</v>
      </c>
      <c r="P15343" s="267" t="s">
        <v>1454</v>
      </c>
      <c r="Q15343" s="267" t="s">
        <v>1445</v>
      </c>
      <c r="S15343" s="267">
        <v>143</v>
      </c>
      <c r="T15343" s="267" t="s">
        <v>13</v>
      </c>
      <c r="U15343" s="267" t="s">
        <v>1446</v>
      </c>
      <c r="V15343" s="267" t="s">
        <v>24</v>
      </c>
      <c r="W15343" s="267">
        <v>1699258</v>
      </c>
      <c r="X15343" s="267" t="s">
        <v>1454</v>
      </c>
      <c r="Y15343" s="267" t="s">
        <v>1454</v>
      </c>
      <c r="AD15343" s="267" t="s">
        <v>13</v>
      </c>
      <c r="AF15343" s="267" t="s">
        <v>24</v>
      </c>
      <c r="AG15343" s="267" t="s">
        <v>24</v>
      </c>
    </row>
    <row r="15344" spans="3:33">
      <c r="C15344" s="267" t="s">
        <v>2544</v>
      </c>
      <c r="D15344" s="267" t="s">
        <v>727</v>
      </c>
      <c r="E15344" s="267">
        <v>1272</v>
      </c>
      <c r="F15344" s="267" t="s">
        <v>1444</v>
      </c>
      <c r="G15344" s="267" t="s">
        <v>1445</v>
      </c>
      <c r="H15344" s="267">
        <v>1</v>
      </c>
      <c r="I15344" s="267" t="s">
        <v>584</v>
      </c>
      <c r="J15344" s="267" t="s">
        <v>1614</v>
      </c>
      <c r="O15344" s="267" t="s">
        <v>24</v>
      </c>
      <c r="P15344" s="267" t="s">
        <v>1454</v>
      </c>
      <c r="Q15344" s="267" t="s">
        <v>1445</v>
      </c>
      <c r="S15344" s="267">
        <v>143</v>
      </c>
      <c r="T15344" s="267" t="s">
        <v>13</v>
      </c>
      <c r="U15344" s="267" t="s">
        <v>1458</v>
      </c>
      <c r="V15344" s="267" t="s">
        <v>13</v>
      </c>
      <c r="W15344" s="267">
        <v>1699258</v>
      </c>
      <c r="X15344" s="267" t="s">
        <v>1619</v>
      </c>
      <c r="Y15344" s="267" t="s">
        <v>1454</v>
      </c>
      <c r="AD15344" s="267" t="s">
        <v>13</v>
      </c>
      <c r="AF15344" s="267" t="s">
        <v>24</v>
      </c>
      <c r="AG15344" s="267" t="s">
        <v>24</v>
      </c>
    </row>
    <row r="15345" spans="3:33">
      <c r="C15345" s="267" t="s">
        <v>2544</v>
      </c>
      <c r="D15345" s="267" t="s">
        <v>727</v>
      </c>
      <c r="E15345" s="267">
        <v>1292</v>
      </c>
      <c r="F15345" s="267" t="s">
        <v>1444</v>
      </c>
      <c r="G15345" s="267" t="s">
        <v>1461</v>
      </c>
      <c r="H15345" s="267">
        <v>1</v>
      </c>
      <c r="I15345" s="267" t="s">
        <v>584</v>
      </c>
      <c r="J15345" s="267" t="s">
        <v>1614</v>
      </c>
      <c r="O15345" s="267" t="s">
        <v>13</v>
      </c>
      <c r="P15345" s="267" t="s">
        <v>1454</v>
      </c>
      <c r="Q15345" s="267" t="s">
        <v>1445</v>
      </c>
      <c r="S15345" s="267">
        <v>143</v>
      </c>
      <c r="T15345" s="267" t="s">
        <v>24</v>
      </c>
      <c r="U15345" s="267" t="s">
        <v>2551</v>
      </c>
      <c r="V15345" s="267" t="s">
        <v>13</v>
      </c>
      <c r="W15345" s="267">
        <v>1699258</v>
      </c>
      <c r="X15345" s="267" t="s">
        <v>2552</v>
      </c>
      <c r="Y15345" s="267" t="s">
        <v>1454</v>
      </c>
      <c r="AD15345" s="267" t="s">
        <v>24</v>
      </c>
      <c r="AF15345" s="267" t="s">
        <v>24</v>
      </c>
      <c r="AG15345" s="267" t="s">
        <v>24</v>
      </c>
    </row>
    <row r="15346" spans="3:33">
      <c r="C15346" s="267" t="s">
        <v>2544</v>
      </c>
      <c r="D15346" s="267" t="s">
        <v>727</v>
      </c>
      <c r="E15346" s="267">
        <v>409</v>
      </c>
      <c r="F15346" s="267" t="s">
        <v>1444</v>
      </c>
      <c r="H15346" s="267">
        <v>1</v>
      </c>
      <c r="I15346" s="267" t="s">
        <v>584</v>
      </c>
      <c r="J15346" s="267" t="s">
        <v>1614</v>
      </c>
      <c r="O15346" s="267" t="s">
        <v>13</v>
      </c>
      <c r="P15346" s="267" t="s">
        <v>1454</v>
      </c>
      <c r="Q15346" s="267" t="s">
        <v>1445</v>
      </c>
      <c r="S15346" s="267">
        <v>143</v>
      </c>
      <c r="T15346" s="267" t="s">
        <v>24</v>
      </c>
      <c r="U15346" s="267" t="s">
        <v>1469</v>
      </c>
      <c r="V15346" s="267" t="s">
        <v>13</v>
      </c>
      <c r="W15346" s="267">
        <v>1699258</v>
      </c>
      <c r="X15346" s="267">
        <v>50010491</v>
      </c>
      <c r="Y15346" s="267" t="s">
        <v>1454</v>
      </c>
      <c r="AD15346" s="267" t="s">
        <v>24</v>
      </c>
      <c r="AF15346" s="267" t="s">
        <v>24</v>
      </c>
      <c r="AG15346" s="267" t="s">
        <v>24</v>
      </c>
    </row>
    <row r="15347" spans="3:33">
      <c r="C15347" s="267" t="s">
        <v>2544</v>
      </c>
      <c r="D15347" s="267" t="s">
        <v>727</v>
      </c>
      <c r="E15347" s="267">
        <v>2733</v>
      </c>
      <c r="F15347" s="267" t="s">
        <v>1444</v>
      </c>
      <c r="G15347" s="267" t="s">
        <v>1456</v>
      </c>
      <c r="H15347" s="267">
        <v>1</v>
      </c>
      <c r="I15347" s="267" t="s">
        <v>584</v>
      </c>
      <c r="J15347" s="267" t="s">
        <v>1614</v>
      </c>
      <c r="O15347" s="267" t="s">
        <v>13</v>
      </c>
      <c r="P15347" s="267" t="s">
        <v>1454</v>
      </c>
      <c r="Q15347" s="267" t="s">
        <v>1445</v>
      </c>
      <c r="S15347" s="267">
        <v>143</v>
      </c>
      <c r="T15347" s="267" t="s">
        <v>13</v>
      </c>
      <c r="U15347" s="267" t="s">
        <v>1472</v>
      </c>
      <c r="V15347" s="267" t="s">
        <v>13</v>
      </c>
      <c r="W15347" s="267">
        <v>1699258</v>
      </c>
      <c r="X15347" s="267" t="s">
        <v>2550</v>
      </c>
      <c r="Y15347" s="267" t="s">
        <v>1454</v>
      </c>
      <c r="AD15347" s="267" t="s">
        <v>13</v>
      </c>
      <c r="AF15347" s="267" t="s">
        <v>24</v>
      </c>
      <c r="AG15347" s="267" t="s">
        <v>24</v>
      </c>
    </row>
    <row r="15348" spans="3:33">
      <c r="C15348" s="267" t="s">
        <v>2544</v>
      </c>
      <c r="D15348" s="267" t="s">
        <v>727</v>
      </c>
      <c r="E15348" s="267">
        <v>12114</v>
      </c>
      <c r="F15348" s="267" t="s">
        <v>1444</v>
      </c>
      <c r="G15348" s="267" t="s">
        <v>1445</v>
      </c>
      <c r="H15348" s="267">
        <v>1</v>
      </c>
      <c r="I15348" s="267" t="s">
        <v>584</v>
      </c>
      <c r="J15348" s="267" t="s">
        <v>1614</v>
      </c>
      <c r="O15348" s="267" t="s">
        <v>13</v>
      </c>
      <c r="P15348" s="267" t="s">
        <v>1454</v>
      </c>
      <c r="Q15348" s="267" t="s">
        <v>1445</v>
      </c>
      <c r="S15348" s="267">
        <v>143</v>
      </c>
      <c r="T15348" s="267" t="s">
        <v>24</v>
      </c>
      <c r="U15348" s="267" t="s">
        <v>1609</v>
      </c>
      <c r="V15348" s="267" t="s">
        <v>13</v>
      </c>
      <c r="W15348" s="267">
        <v>1699258</v>
      </c>
      <c r="X15348" s="267">
        <v>3757</v>
      </c>
      <c r="Y15348" s="267" t="s">
        <v>1454</v>
      </c>
      <c r="AD15348" s="267" t="s">
        <v>24</v>
      </c>
      <c r="AG15348" s="267" t="s">
        <v>24</v>
      </c>
    </row>
    <row r="15349" spans="3:33">
      <c r="C15349" s="267" t="s">
        <v>2544</v>
      </c>
      <c r="D15349" s="267" t="s">
        <v>727</v>
      </c>
      <c r="E15349" s="267">
        <v>12680</v>
      </c>
      <c r="F15349" s="267" t="s">
        <v>1444</v>
      </c>
      <c r="H15349" s="267">
        <v>1</v>
      </c>
      <c r="I15349" s="267" t="s">
        <v>584</v>
      </c>
      <c r="J15349" s="267" t="s">
        <v>1614</v>
      </c>
      <c r="P15349" s="267" t="s">
        <v>1454</v>
      </c>
      <c r="Q15349" s="267" t="s">
        <v>1445</v>
      </c>
      <c r="S15349" s="267">
        <v>143</v>
      </c>
      <c r="U15349" s="267" t="s">
        <v>1464</v>
      </c>
      <c r="V15349" s="267" t="s">
        <v>13</v>
      </c>
      <c r="W15349" s="267">
        <v>1699258</v>
      </c>
      <c r="X15349" s="267" t="s">
        <v>2549</v>
      </c>
      <c r="Y15349" s="267" t="s">
        <v>1454</v>
      </c>
      <c r="AF15349" s="267" t="s">
        <v>24</v>
      </c>
      <c r="AG15349" s="267" t="s">
        <v>24</v>
      </c>
    </row>
    <row r="15350" spans="3:33">
      <c r="C15350" s="267" t="s">
        <v>2544</v>
      </c>
      <c r="D15350" s="267" t="s">
        <v>727</v>
      </c>
      <c r="E15350" s="267">
        <v>1354</v>
      </c>
      <c r="F15350" s="267" t="s">
        <v>1444</v>
      </c>
      <c r="G15350" s="267" t="s">
        <v>1445</v>
      </c>
      <c r="H15350" s="267">
        <v>1</v>
      </c>
      <c r="I15350" s="267" t="s">
        <v>584</v>
      </c>
      <c r="J15350" s="267" t="s">
        <v>1614</v>
      </c>
      <c r="O15350" s="267" t="s">
        <v>24</v>
      </c>
      <c r="P15350" s="267" t="s">
        <v>1454</v>
      </c>
      <c r="Q15350" s="267" t="s">
        <v>1445</v>
      </c>
      <c r="S15350" s="267">
        <v>143</v>
      </c>
      <c r="T15350" s="267" t="s">
        <v>13</v>
      </c>
      <c r="U15350" s="267" t="s">
        <v>1451</v>
      </c>
      <c r="V15350" s="267" t="s">
        <v>13</v>
      </c>
      <c r="W15350" s="267">
        <v>1699258</v>
      </c>
      <c r="X15350" s="267" t="s">
        <v>1618</v>
      </c>
      <c r="Y15350" s="267" t="s">
        <v>1454</v>
      </c>
      <c r="AD15350" s="267" t="s">
        <v>13</v>
      </c>
      <c r="AF15350" s="267" t="s">
        <v>24</v>
      </c>
      <c r="AG15350" s="267" t="s">
        <v>24</v>
      </c>
    </row>
    <row r="15351" spans="3:33">
      <c r="C15351" s="267" t="s">
        <v>2544</v>
      </c>
      <c r="D15351" s="267" t="s">
        <v>727</v>
      </c>
      <c r="E15351" s="267">
        <v>3942</v>
      </c>
      <c r="F15351" s="267" t="s">
        <v>1444</v>
      </c>
      <c r="H15351" s="267">
        <v>1</v>
      </c>
      <c r="I15351" s="267" t="s">
        <v>584</v>
      </c>
      <c r="J15351" s="267" t="s">
        <v>1614</v>
      </c>
      <c r="O15351" s="267" t="s">
        <v>24</v>
      </c>
      <c r="P15351" s="267" t="s">
        <v>1454</v>
      </c>
      <c r="Q15351" s="267" t="s">
        <v>1445</v>
      </c>
      <c r="S15351" s="267">
        <v>143</v>
      </c>
      <c r="U15351" s="267" t="s">
        <v>2548</v>
      </c>
      <c r="V15351" s="267" t="s">
        <v>13</v>
      </c>
      <c r="W15351" s="267">
        <v>1699258</v>
      </c>
      <c r="X15351" s="267" t="s">
        <v>2547</v>
      </c>
      <c r="Y15351" s="267" t="s">
        <v>1454</v>
      </c>
      <c r="AD15351" s="267" t="s">
        <v>13</v>
      </c>
      <c r="AF15351" s="267" t="s">
        <v>24</v>
      </c>
      <c r="AG15351" s="267" t="s">
        <v>24</v>
      </c>
    </row>
    <row r="15352" spans="3:33">
      <c r="C15352" s="267" t="s">
        <v>2544</v>
      </c>
      <c r="D15352" s="267" t="s">
        <v>727</v>
      </c>
      <c r="E15352" s="267">
        <v>290</v>
      </c>
      <c r="F15352" s="267" t="s">
        <v>1444</v>
      </c>
      <c r="H15352" s="267">
        <v>1</v>
      </c>
      <c r="I15352" s="267" t="s">
        <v>584</v>
      </c>
      <c r="J15352" s="267" t="s">
        <v>1614</v>
      </c>
      <c r="O15352" s="267" t="s">
        <v>24</v>
      </c>
      <c r="P15352" s="267" t="s">
        <v>1454</v>
      </c>
      <c r="Q15352" s="267" t="s">
        <v>1445</v>
      </c>
      <c r="S15352" s="267">
        <v>143</v>
      </c>
      <c r="U15352" s="267" t="s">
        <v>1595</v>
      </c>
      <c r="V15352" s="267" t="s">
        <v>13</v>
      </c>
      <c r="W15352" s="267">
        <v>1699258</v>
      </c>
      <c r="X15352" s="267" t="s">
        <v>1454</v>
      </c>
      <c r="Y15352" s="267" t="s">
        <v>1454</v>
      </c>
      <c r="AD15352" s="267" t="s">
        <v>13</v>
      </c>
      <c r="AF15352" s="267" t="s">
        <v>24</v>
      </c>
      <c r="AG15352" s="267" t="s">
        <v>24</v>
      </c>
    </row>
    <row r="15353" spans="3:33">
      <c r="C15353" s="267" t="s">
        <v>2544</v>
      </c>
      <c r="D15353" s="267" t="s">
        <v>727</v>
      </c>
      <c r="E15353" s="267">
        <v>3315</v>
      </c>
      <c r="F15353" s="267" t="s">
        <v>1444</v>
      </c>
      <c r="H15353" s="267">
        <v>1</v>
      </c>
      <c r="I15353" s="267" t="s">
        <v>584</v>
      </c>
      <c r="J15353" s="267" t="s">
        <v>1614</v>
      </c>
      <c r="O15353" s="267" t="s">
        <v>24</v>
      </c>
      <c r="P15353" s="267" t="s">
        <v>1454</v>
      </c>
      <c r="Q15353" s="267" t="s">
        <v>1445</v>
      </c>
      <c r="S15353" s="267">
        <v>143</v>
      </c>
      <c r="U15353" s="267" t="s">
        <v>1617</v>
      </c>
      <c r="V15353" s="267" t="s">
        <v>13</v>
      </c>
      <c r="W15353" s="267">
        <v>1699258</v>
      </c>
      <c r="X15353" s="267" t="s">
        <v>2547</v>
      </c>
      <c r="Y15353" s="267" t="s">
        <v>1454</v>
      </c>
      <c r="AD15353" s="267" t="s">
        <v>13</v>
      </c>
      <c r="AF15353" s="267" t="s">
        <v>24</v>
      </c>
      <c r="AG15353" s="267" t="s">
        <v>24</v>
      </c>
    </row>
    <row r="15354" spans="3:33">
      <c r="C15354" s="267" t="s">
        <v>2544</v>
      </c>
      <c r="D15354" s="267" t="s">
        <v>727</v>
      </c>
      <c r="E15354" s="267">
        <v>400</v>
      </c>
      <c r="F15354" s="267" t="s">
        <v>1444</v>
      </c>
      <c r="H15354" s="267">
        <v>1</v>
      </c>
      <c r="I15354" s="267" t="s">
        <v>584</v>
      </c>
      <c r="J15354" s="267" t="s">
        <v>1614</v>
      </c>
      <c r="O15354" s="267" t="s">
        <v>24</v>
      </c>
      <c r="P15354" s="267" t="s">
        <v>1454</v>
      </c>
      <c r="Q15354" s="267" t="s">
        <v>1445</v>
      </c>
      <c r="S15354" s="267">
        <v>143</v>
      </c>
      <c r="U15354" s="267" t="s">
        <v>1600</v>
      </c>
      <c r="V15354" s="267" t="s">
        <v>13</v>
      </c>
      <c r="W15354" s="267">
        <v>1699258</v>
      </c>
      <c r="X15354" s="267" t="s">
        <v>1454</v>
      </c>
      <c r="Y15354" s="267" t="s">
        <v>1454</v>
      </c>
      <c r="AD15354" s="267" t="s">
        <v>13</v>
      </c>
      <c r="AF15354" s="267" t="s">
        <v>24</v>
      </c>
      <c r="AG15354" s="267" t="s">
        <v>24</v>
      </c>
    </row>
    <row r="15355" spans="3:33">
      <c r="C15355" s="267" t="s">
        <v>2544</v>
      </c>
      <c r="D15355" s="267" t="s">
        <v>727</v>
      </c>
      <c r="E15355" s="267">
        <v>129</v>
      </c>
      <c r="F15355" s="267" t="s">
        <v>1444</v>
      </c>
      <c r="G15355" s="267" t="s">
        <v>1445</v>
      </c>
      <c r="H15355" s="267">
        <v>1</v>
      </c>
      <c r="I15355" s="267" t="s">
        <v>584</v>
      </c>
      <c r="J15355" s="267" t="s">
        <v>1614</v>
      </c>
      <c r="O15355" s="267" t="s">
        <v>24</v>
      </c>
      <c r="P15355" s="267" t="s">
        <v>1454</v>
      </c>
      <c r="Q15355" s="267" t="s">
        <v>1445</v>
      </c>
      <c r="S15355" s="267">
        <v>143</v>
      </c>
      <c r="T15355" s="267" t="s">
        <v>13</v>
      </c>
      <c r="U15355" s="267" t="s">
        <v>1468</v>
      </c>
      <c r="V15355" s="267" t="s">
        <v>13</v>
      </c>
      <c r="W15355" s="267">
        <v>1699258</v>
      </c>
      <c r="X15355" s="267" t="s">
        <v>2546</v>
      </c>
      <c r="Y15355" s="267" t="s">
        <v>1454</v>
      </c>
      <c r="AD15355" s="267" t="s">
        <v>13</v>
      </c>
      <c r="AF15355" s="267" t="s">
        <v>24</v>
      </c>
      <c r="AG15355" s="267" t="s">
        <v>24</v>
      </c>
    </row>
    <row r="15356" spans="3:33">
      <c r="C15356" s="267" t="s">
        <v>2544</v>
      </c>
      <c r="D15356" s="267" t="s">
        <v>727</v>
      </c>
      <c r="E15356" s="267">
        <v>10634</v>
      </c>
      <c r="F15356" s="267" t="s">
        <v>1444</v>
      </c>
      <c r="G15356" s="267" t="s">
        <v>1445</v>
      </c>
      <c r="H15356" s="267">
        <v>1</v>
      </c>
      <c r="I15356" s="267" t="s">
        <v>584</v>
      </c>
      <c r="J15356" s="267" t="s">
        <v>1614</v>
      </c>
      <c r="O15356" s="267" t="s">
        <v>24</v>
      </c>
      <c r="P15356" s="267" t="s">
        <v>1454</v>
      </c>
      <c r="Q15356" s="267" t="s">
        <v>1445</v>
      </c>
      <c r="S15356" s="267">
        <v>143</v>
      </c>
      <c r="T15356" s="267" t="s">
        <v>13</v>
      </c>
      <c r="U15356" s="267" t="s">
        <v>1473</v>
      </c>
      <c r="V15356" s="267" t="s">
        <v>13</v>
      </c>
      <c r="W15356" s="267">
        <v>1699258</v>
      </c>
      <c r="X15356" s="267" t="s">
        <v>1616</v>
      </c>
      <c r="Y15356" s="267" t="s">
        <v>1454</v>
      </c>
      <c r="AD15356" s="267" t="s">
        <v>13</v>
      </c>
      <c r="AF15356" s="267" t="s">
        <v>24</v>
      </c>
      <c r="AG15356" s="267" t="s">
        <v>24</v>
      </c>
    </row>
    <row r="15357" spans="3:33">
      <c r="C15357" s="267" t="s">
        <v>2544</v>
      </c>
      <c r="D15357" s="267" t="s">
        <v>727</v>
      </c>
      <c r="E15357" s="267">
        <v>3880</v>
      </c>
      <c r="F15357" s="267" t="s">
        <v>1444</v>
      </c>
      <c r="G15357" s="267" t="s">
        <v>1445</v>
      </c>
      <c r="H15357" s="267">
        <v>1</v>
      </c>
      <c r="I15357" s="267" t="s">
        <v>584</v>
      </c>
      <c r="J15357" s="267" t="s">
        <v>1614</v>
      </c>
      <c r="O15357" s="267" t="s">
        <v>24</v>
      </c>
      <c r="P15357" s="267" t="s">
        <v>1454</v>
      </c>
      <c r="Q15357" s="267" t="s">
        <v>1445</v>
      </c>
      <c r="S15357" s="267">
        <v>143</v>
      </c>
      <c r="T15357" s="267" t="s">
        <v>13</v>
      </c>
      <c r="U15357" s="267" t="s">
        <v>1463</v>
      </c>
      <c r="V15357" s="267" t="s">
        <v>13</v>
      </c>
      <c r="W15357" s="267">
        <v>1699258</v>
      </c>
      <c r="X15357" s="267" t="s">
        <v>2545</v>
      </c>
      <c r="Y15357" s="267" t="s">
        <v>1454</v>
      </c>
      <c r="AD15357" s="267" t="s">
        <v>13</v>
      </c>
      <c r="AF15357" s="267" t="s">
        <v>24</v>
      </c>
      <c r="AG15357" s="267" t="s">
        <v>24</v>
      </c>
    </row>
    <row r="15358" spans="3:33">
      <c r="C15358" s="267" t="s">
        <v>2544</v>
      </c>
      <c r="D15358" s="267" t="s">
        <v>727</v>
      </c>
      <c r="E15358" s="267">
        <v>1272</v>
      </c>
      <c r="F15358" s="267" t="s">
        <v>1444</v>
      </c>
      <c r="G15358" s="267" t="s">
        <v>1445</v>
      </c>
      <c r="H15358" s="267">
        <v>1</v>
      </c>
      <c r="I15358" s="267" t="s">
        <v>584</v>
      </c>
      <c r="J15358" s="267" t="s">
        <v>1614</v>
      </c>
      <c r="O15358" s="267" t="s">
        <v>24</v>
      </c>
      <c r="P15358" s="267" t="s">
        <v>1454</v>
      </c>
      <c r="Q15358" s="267" t="s">
        <v>1445</v>
      </c>
      <c r="S15358" s="267">
        <v>143</v>
      </c>
      <c r="T15358" s="267" t="s">
        <v>13</v>
      </c>
      <c r="U15358" s="267" t="s">
        <v>1458</v>
      </c>
      <c r="V15358" s="267" t="s">
        <v>13</v>
      </c>
      <c r="W15358" s="267">
        <v>1699258</v>
      </c>
      <c r="X15358" s="267" t="s">
        <v>1615</v>
      </c>
      <c r="Y15358" s="267" t="s">
        <v>1454</v>
      </c>
      <c r="AD15358" s="267" t="s">
        <v>13</v>
      </c>
      <c r="AF15358" s="267" t="s">
        <v>24</v>
      </c>
      <c r="AG15358" s="267" t="s">
        <v>24</v>
      </c>
    </row>
    <row r="15359" spans="3:33">
      <c r="C15359" s="267" t="s">
        <v>2544</v>
      </c>
      <c r="D15359" s="267" t="s">
        <v>727</v>
      </c>
      <c r="E15359" s="267">
        <v>3877</v>
      </c>
      <c r="F15359" s="267" t="s">
        <v>1444</v>
      </c>
      <c r="H15359" s="267">
        <v>1</v>
      </c>
      <c r="I15359" s="267" t="s">
        <v>584</v>
      </c>
      <c r="J15359" s="267" t="s">
        <v>1614</v>
      </c>
      <c r="P15359" s="267" t="s">
        <v>1454</v>
      </c>
      <c r="Q15359" s="267" t="s">
        <v>1445</v>
      </c>
      <c r="S15359" s="267">
        <v>144</v>
      </c>
      <c r="U15359" s="267" t="s">
        <v>1470</v>
      </c>
      <c r="V15359" s="267" t="s">
        <v>13</v>
      </c>
      <c r="W15359" s="267">
        <v>1699258</v>
      </c>
      <c r="X15359" s="267" t="s">
        <v>2556</v>
      </c>
      <c r="Y15359" s="267" t="s">
        <v>1454</v>
      </c>
      <c r="AF15359" s="267" t="s">
        <v>24</v>
      </c>
      <c r="AG15359" s="267" t="s">
        <v>24</v>
      </c>
    </row>
    <row r="15360" spans="3:33">
      <c r="C15360" s="267" t="s">
        <v>2544</v>
      </c>
      <c r="D15360" s="267" t="s">
        <v>727</v>
      </c>
      <c r="E15360" s="267">
        <v>12114</v>
      </c>
      <c r="F15360" s="267" t="s">
        <v>1444</v>
      </c>
      <c r="G15360" s="267" t="s">
        <v>1445</v>
      </c>
      <c r="H15360" s="267">
        <v>1</v>
      </c>
      <c r="I15360" s="267" t="s">
        <v>584</v>
      </c>
      <c r="J15360" s="267" t="s">
        <v>1614</v>
      </c>
      <c r="O15360" s="267" t="s">
        <v>13</v>
      </c>
      <c r="P15360" s="267" t="s">
        <v>1454</v>
      </c>
      <c r="Q15360" s="267" t="s">
        <v>1445</v>
      </c>
      <c r="S15360" s="267">
        <v>144</v>
      </c>
      <c r="T15360" s="267" t="s">
        <v>24</v>
      </c>
      <c r="U15360" s="267" t="s">
        <v>1609</v>
      </c>
      <c r="V15360" s="267" t="s">
        <v>13</v>
      </c>
      <c r="W15360" s="267">
        <v>1699258</v>
      </c>
      <c r="X15360" s="267" t="s">
        <v>2555</v>
      </c>
      <c r="Y15360" s="267" t="s">
        <v>1454</v>
      </c>
      <c r="AD15360" s="267" t="s">
        <v>24</v>
      </c>
      <c r="AG15360" s="267" t="s">
        <v>24</v>
      </c>
    </row>
    <row r="15361" spans="3:33">
      <c r="C15361" s="267" t="s">
        <v>2544</v>
      </c>
      <c r="D15361" s="267" t="s">
        <v>727</v>
      </c>
      <c r="E15361" s="267">
        <v>1292</v>
      </c>
      <c r="F15361" s="267" t="s">
        <v>1444</v>
      </c>
      <c r="G15361" s="267" t="s">
        <v>1445</v>
      </c>
      <c r="H15361" s="267">
        <v>1</v>
      </c>
      <c r="I15361" s="267" t="s">
        <v>584</v>
      </c>
      <c r="J15361" s="267" t="s">
        <v>1614</v>
      </c>
      <c r="O15361" s="267" t="s">
        <v>13</v>
      </c>
      <c r="P15361" s="267" t="s">
        <v>1454</v>
      </c>
      <c r="Q15361" s="267" t="s">
        <v>1445</v>
      </c>
      <c r="S15361" s="267">
        <v>144</v>
      </c>
      <c r="T15361" s="267" t="s">
        <v>24</v>
      </c>
      <c r="U15361" s="267" t="s">
        <v>2551</v>
      </c>
      <c r="V15361" s="267" t="s">
        <v>13</v>
      </c>
      <c r="W15361" s="267">
        <v>1699258</v>
      </c>
      <c r="X15361" s="267" t="s">
        <v>2554</v>
      </c>
      <c r="Y15361" s="267" t="s">
        <v>1454</v>
      </c>
      <c r="AD15361" s="267" t="s">
        <v>24</v>
      </c>
      <c r="AF15361" s="267" t="s">
        <v>24</v>
      </c>
      <c r="AG15361" s="267" t="s">
        <v>24</v>
      </c>
    </row>
    <row r="15362" spans="3:33">
      <c r="C15362" s="267" t="s">
        <v>2544</v>
      </c>
      <c r="D15362" s="267" t="s">
        <v>727</v>
      </c>
      <c r="E15362" s="267">
        <v>12270</v>
      </c>
      <c r="F15362" s="267" t="s">
        <v>1444</v>
      </c>
      <c r="H15362" s="267">
        <v>1</v>
      </c>
      <c r="I15362" s="267" t="s">
        <v>584</v>
      </c>
      <c r="J15362" s="267" t="s">
        <v>1614</v>
      </c>
      <c r="P15362" s="267" t="s">
        <v>1454</v>
      </c>
      <c r="Q15362" s="267" t="s">
        <v>1445</v>
      </c>
      <c r="S15362" s="267">
        <v>144</v>
      </c>
      <c r="U15362" s="267" t="s">
        <v>2490</v>
      </c>
      <c r="V15362" s="267" t="s">
        <v>13</v>
      </c>
      <c r="W15362" s="267">
        <v>1699258</v>
      </c>
      <c r="X15362" s="267" t="s">
        <v>1454</v>
      </c>
      <c r="Y15362" s="267" t="s">
        <v>1454</v>
      </c>
      <c r="AF15362" s="267" t="s">
        <v>24</v>
      </c>
      <c r="AG15362" s="267" t="s">
        <v>24</v>
      </c>
    </row>
    <row r="15363" spans="3:33">
      <c r="C15363" s="267" t="s">
        <v>2544</v>
      </c>
      <c r="D15363" s="267" t="s">
        <v>727</v>
      </c>
      <c r="E15363" s="267">
        <v>303</v>
      </c>
      <c r="F15363" s="267" t="s">
        <v>1444</v>
      </c>
      <c r="G15363" s="267" t="s">
        <v>1445</v>
      </c>
      <c r="H15363" s="267">
        <v>1</v>
      </c>
      <c r="I15363" s="267" t="s">
        <v>584</v>
      </c>
      <c r="J15363" s="267" t="s">
        <v>1614</v>
      </c>
      <c r="O15363" s="267" t="s">
        <v>24</v>
      </c>
      <c r="P15363" s="267" t="s">
        <v>1454</v>
      </c>
      <c r="Q15363" s="267" t="s">
        <v>1445</v>
      </c>
      <c r="S15363" s="267">
        <v>144</v>
      </c>
      <c r="T15363" s="267" t="s">
        <v>13</v>
      </c>
      <c r="U15363" s="267" t="s">
        <v>1471</v>
      </c>
      <c r="V15363" s="267" t="s">
        <v>13</v>
      </c>
      <c r="W15363" s="267">
        <v>1699258</v>
      </c>
      <c r="X15363" s="267" t="s">
        <v>2553</v>
      </c>
      <c r="Y15363" s="267" t="s">
        <v>1454</v>
      </c>
      <c r="AD15363" s="267" t="s">
        <v>13</v>
      </c>
      <c r="AF15363" s="267" t="s">
        <v>24</v>
      </c>
      <c r="AG15363" s="267" t="s">
        <v>24</v>
      </c>
    </row>
    <row r="15364" spans="3:33">
      <c r="C15364" s="267" t="s">
        <v>2544</v>
      </c>
      <c r="D15364" s="267" t="s">
        <v>727</v>
      </c>
      <c r="E15364" s="267">
        <v>1</v>
      </c>
      <c r="F15364" s="267" t="s">
        <v>1444</v>
      </c>
      <c r="G15364" s="267" t="s">
        <v>1445</v>
      </c>
      <c r="H15364" s="267">
        <v>1</v>
      </c>
      <c r="I15364" s="267" t="s">
        <v>584</v>
      </c>
      <c r="J15364" s="267" t="s">
        <v>1614</v>
      </c>
      <c r="O15364" s="267" t="s">
        <v>13</v>
      </c>
      <c r="P15364" s="267" t="s">
        <v>1454</v>
      </c>
      <c r="Q15364" s="267" t="s">
        <v>1445</v>
      </c>
      <c r="S15364" s="267">
        <v>144</v>
      </c>
      <c r="T15364" s="267" t="s">
        <v>13</v>
      </c>
      <c r="U15364" s="267" t="s">
        <v>1446</v>
      </c>
      <c r="V15364" s="267" t="s">
        <v>24</v>
      </c>
      <c r="W15364" s="267">
        <v>1699258</v>
      </c>
      <c r="X15364" s="267" t="s">
        <v>1454</v>
      </c>
      <c r="Y15364" s="267" t="s">
        <v>1454</v>
      </c>
      <c r="AD15364" s="267" t="s">
        <v>13</v>
      </c>
      <c r="AF15364" s="267" t="s">
        <v>24</v>
      </c>
      <c r="AG15364" s="267" t="s">
        <v>24</v>
      </c>
    </row>
    <row r="15365" spans="3:33">
      <c r="C15365" s="267" t="s">
        <v>2544</v>
      </c>
      <c r="D15365" s="267" t="s">
        <v>727</v>
      </c>
      <c r="E15365" s="267">
        <v>1272</v>
      </c>
      <c r="F15365" s="267" t="s">
        <v>1444</v>
      </c>
      <c r="G15365" s="267" t="s">
        <v>1445</v>
      </c>
      <c r="H15365" s="267">
        <v>1</v>
      </c>
      <c r="I15365" s="267" t="s">
        <v>584</v>
      </c>
      <c r="J15365" s="267" t="s">
        <v>1614</v>
      </c>
      <c r="O15365" s="267" t="s">
        <v>24</v>
      </c>
      <c r="P15365" s="267" t="s">
        <v>1454</v>
      </c>
      <c r="Q15365" s="267" t="s">
        <v>1445</v>
      </c>
      <c r="S15365" s="267">
        <v>144</v>
      </c>
      <c r="T15365" s="267" t="s">
        <v>13</v>
      </c>
      <c r="U15365" s="267" t="s">
        <v>1458</v>
      </c>
      <c r="V15365" s="267" t="s">
        <v>13</v>
      </c>
      <c r="W15365" s="267">
        <v>1699258</v>
      </c>
      <c r="X15365" s="267" t="s">
        <v>1619</v>
      </c>
      <c r="Y15365" s="267" t="s">
        <v>1454</v>
      </c>
      <c r="AD15365" s="267" t="s">
        <v>13</v>
      </c>
      <c r="AF15365" s="267" t="s">
        <v>24</v>
      </c>
      <c r="AG15365" s="267" t="s">
        <v>24</v>
      </c>
    </row>
    <row r="15366" spans="3:33">
      <c r="C15366" s="267" t="s">
        <v>2544</v>
      </c>
      <c r="D15366" s="267" t="s">
        <v>727</v>
      </c>
      <c r="E15366" s="267">
        <v>1292</v>
      </c>
      <c r="F15366" s="267" t="s">
        <v>1444</v>
      </c>
      <c r="G15366" s="267" t="s">
        <v>1461</v>
      </c>
      <c r="H15366" s="267">
        <v>1</v>
      </c>
      <c r="I15366" s="267" t="s">
        <v>584</v>
      </c>
      <c r="J15366" s="267" t="s">
        <v>1614</v>
      </c>
      <c r="O15366" s="267" t="s">
        <v>13</v>
      </c>
      <c r="P15366" s="267" t="s">
        <v>1454</v>
      </c>
      <c r="Q15366" s="267" t="s">
        <v>1445</v>
      </c>
      <c r="S15366" s="267">
        <v>144</v>
      </c>
      <c r="T15366" s="267" t="s">
        <v>24</v>
      </c>
      <c r="U15366" s="267" t="s">
        <v>2551</v>
      </c>
      <c r="V15366" s="267" t="s">
        <v>13</v>
      </c>
      <c r="W15366" s="267">
        <v>1699258</v>
      </c>
      <c r="X15366" s="267" t="s">
        <v>2552</v>
      </c>
      <c r="Y15366" s="267" t="s">
        <v>1454</v>
      </c>
      <c r="AD15366" s="267" t="s">
        <v>24</v>
      </c>
      <c r="AF15366" s="267" t="s">
        <v>24</v>
      </c>
      <c r="AG15366" s="267" t="s">
        <v>24</v>
      </c>
    </row>
    <row r="15367" spans="3:33">
      <c r="C15367" s="267" t="s">
        <v>2544</v>
      </c>
      <c r="D15367" s="267" t="s">
        <v>727</v>
      </c>
      <c r="E15367" s="267">
        <v>409</v>
      </c>
      <c r="F15367" s="267" t="s">
        <v>1444</v>
      </c>
      <c r="H15367" s="267">
        <v>1</v>
      </c>
      <c r="I15367" s="267" t="s">
        <v>584</v>
      </c>
      <c r="J15367" s="267" t="s">
        <v>1614</v>
      </c>
      <c r="O15367" s="267" t="s">
        <v>13</v>
      </c>
      <c r="P15367" s="267" t="s">
        <v>1454</v>
      </c>
      <c r="Q15367" s="267" t="s">
        <v>1445</v>
      </c>
      <c r="S15367" s="267">
        <v>144</v>
      </c>
      <c r="T15367" s="267" t="s">
        <v>24</v>
      </c>
      <c r="U15367" s="267" t="s">
        <v>1469</v>
      </c>
      <c r="V15367" s="267" t="s">
        <v>13</v>
      </c>
      <c r="W15367" s="267">
        <v>1699258</v>
      </c>
      <c r="X15367" s="267">
        <v>50010491</v>
      </c>
      <c r="Y15367" s="267" t="s">
        <v>1454</v>
      </c>
      <c r="AD15367" s="267" t="s">
        <v>24</v>
      </c>
      <c r="AF15367" s="267" t="s">
        <v>24</v>
      </c>
      <c r="AG15367" s="267" t="s">
        <v>24</v>
      </c>
    </row>
    <row r="15368" spans="3:33">
      <c r="C15368" s="267" t="s">
        <v>2544</v>
      </c>
      <c r="D15368" s="267" t="s">
        <v>727</v>
      </c>
      <c r="E15368" s="267">
        <v>2733</v>
      </c>
      <c r="F15368" s="267" t="s">
        <v>1444</v>
      </c>
      <c r="G15368" s="267" t="s">
        <v>1456</v>
      </c>
      <c r="H15368" s="267">
        <v>1</v>
      </c>
      <c r="I15368" s="267" t="s">
        <v>584</v>
      </c>
      <c r="J15368" s="267" t="s">
        <v>1614</v>
      </c>
      <c r="O15368" s="267" t="s">
        <v>13</v>
      </c>
      <c r="P15368" s="267" t="s">
        <v>1454</v>
      </c>
      <c r="Q15368" s="267" t="s">
        <v>1445</v>
      </c>
      <c r="S15368" s="267">
        <v>144</v>
      </c>
      <c r="T15368" s="267" t="s">
        <v>13</v>
      </c>
      <c r="U15368" s="267" t="s">
        <v>1472</v>
      </c>
      <c r="V15368" s="267" t="s">
        <v>13</v>
      </c>
      <c r="W15368" s="267">
        <v>1699258</v>
      </c>
      <c r="X15368" s="267" t="s">
        <v>2550</v>
      </c>
      <c r="Y15368" s="267" t="s">
        <v>1454</v>
      </c>
      <c r="AD15368" s="267" t="s">
        <v>13</v>
      </c>
      <c r="AF15368" s="267" t="s">
        <v>24</v>
      </c>
      <c r="AG15368" s="267" t="s">
        <v>24</v>
      </c>
    </row>
    <row r="15369" spans="3:33">
      <c r="C15369" s="267" t="s">
        <v>2544</v>
      </c>
      <c r="D15369" s="267" t="s">
        <v>727</v>
      </c>
      <c r="E15369" s="267">
        <v>12114</v>
      </c>
      <c r="F15369" s="267" t="s">
        <v>1444</v>
      </c>
      <c r="G15369" s="267" t="s">
        <v>1445</v>
      </c>
      <c r="H15369" s="267">
        <v>1</v>
      </c>
      <c r="I15369" s="267" t="s">
        <v>584</v>
      </c>
      <c r="J15369" s="267" t="s">
        <v>1614</v>
      </c>
      <c r="O15369" s="267" t="s">
        <v>13</v>
      </c>
      <c r="P15369" s="267" t="s">
        <v>1454</v>
      </c>
      <c r="Q15369" s="267" t="s">
        <v>1445</v>
      </c>
      <c r="S15369" s="267">
        <v>144</v>
      </c>
      <c r="T15369" s="267" t="s">
        <v>24</v>
      </c>
      <c r="U15369" s="267" t="s">
        <v>1609</v>
      </c>
      <c r="V15369" s="267" t="s">
        <v>13</v>
      </c>
      <c r="W15369" s="267">
        <v>1699258</v>
      </c>
      <c r="X15369" s="267">
        <v>3757</v>
      </c>
      <c r="Y15369" s="267" t="s">
        <v>1454</v>
      </c>
      <c r="AD15369" s="267" t="s">
        <v>24</v>
      </c>
      <c r="AG15369" s="267" t="s">
        <v>24</v>
      </c>
    </row>
    <row r="15370" spans="3:33">
      <c r="C15370" s="267" t="s">
        <v>2544</v>
      </c>
      <c r="D15370" s="267" t="s">
        <v>727</v>
      </c>
      <c r="E15370" s="267">
        <v>12680</v>
      </c>
      <c r="F15370" s="267" t="s">
        <v>1444</v>
      </c>
      <c r="H15370" s="267">
        <v>1</v>
      </c>
      <c r="I15370" s="267" t="s">
        <v>584</v>
      </c>
      <c r="J15370" s="267" t="s">
        <v>1614</v>
      </c>
      <c r="P15370" s="267" t="s">
        <v>1454</v>
      </c>
      <c r="Q15370" s="267" t="s">
        <v>1445</v>
      </c>
      <c r="S15370" s="267">
        <v>144</v>
      </c>
      <c r="U15370" s="267" t="s">
        <v>1464</v>
      </c>
      <c r="V15370" s="267" t="s">
        <v>13</v>
      </c>
      <c r="W15370" s="267">
        <v>1699258</v>
      </c>
      <c r="X15370" s="267" t="s">
        <v>2549</v>
      </c>
      <c r="Y15370" s="267" t="s">
        <v>1454</v>
      </c>
      <c r="AF15370" s="267" t="s">
        <v>24</v>
      </c>
      <c r="AG15370" s="267" t="s">
        <v>24</v>
      </c>
    </row>
    <row r="15371" spans="3:33">
      <c r="C15371" s="267" t="s">
        <v>2544</v>
      </c>
      <c r="D15371" s="267" t="s">
        <v>727</v>
      </c>
      <c r="E15371" s="267">
        <v>1354</v>
      </c>
      <c r="F15371" s="267" t="s">
        <v>1444</v>
      </c>
      <c r="G15371" s="267" t="s">
        <v>1445</v>
      </c>
      <c r="H15371" s="267">
        <v>1</v>
      </c>
      <c r="I15371" s="267" t="s">
        <v>584</v>
      </c>
      <c r="J15371" s="267" t="s">
        <v>1614</v>
      </c>
      <c r="O15371" s="267" t="s">
        <v>24</v>
      </c>
      <c r="P15371" s="267" t="s">
        <v>1454</v>
      </c>
      <c r="Q15371" s="267" t="s">
        <v>1445</v>
      </c>
      <c r="S15371" s="267">
        <v>144</v>
      </c>
      <c r="T15371" s="267" t="s">
        <v>13</v>
      </c>
      <c r="U15371" s="267" t="s">
        <v>1451</v>
      </c>
      <c r="V15371" s="267" t="s">
        <v>13</v>
      </c>
      <c r="W15371" s="267">
        <v>1699258</v>
      </c>
      <c r="X15371" s="267" t="s">
        <v>1618</v>
      </c>
      <c r="Y15371" s="267" t="s">
        <v>1454</v>
      </c>
      <c r="AD15371" s="267" t="s">
        <v>13</v>
      </c>
      <c r="AF15371" s="267" t="s">
        <v>24</v>
      </c>
      <c r="AG15371" s="267" t="s">
        <v>24</v>
      </c>
    </row>
    <row r="15372" spans="3:33">
      <c r="C15372" s="267" t="s">
        <v>2544</v>
      </c>
      <c r="D15372" s="267" t="s">
        <v>727</v>
      </c>
      <c r="E15372" s="267">
        <v>3942</v>
      </c>
      <c r="F15372" s="267" t="s">
        <v>1444</v>
      </c>
      <c r="H15372" s="267">
        <v>1</v>
      </c>
      <c r="I15372" s="267" t="s">
        <v>584</v>
      </c>
      <c r="J15372" s="267" t="s">
        <v>1614</v>
      </c>
      <c r="O15372" s="267" t="s">
        <v>24</v>
      </c>
      <c r="P15372" s="267" t="s">
        <v>1454</v>
      </c>
      <c r="Q15372" s="267" t="s">
        <v>1445</v>
      </c>
      <c r="S15372" s="267">
        <v>144</v>
      </c>
      <c r="U15372" s="267" t="s">
        <v>2548</v>
      </c>
      <c r="V15372" s="267" t="s">
        <v>13</v>
      </c>
      <c r="W15372" s="267">
        <v>1699258</v>
      </c>
      <c r="X15372" s="267" t="s">
        <v>2547</v>
      </c>
      <c r="Y15372" s="267" t="s">
        <v>1454</v>
      </c>
      <c r="AD15372" s="267" t="s">
        <v>13</v>
      </c>
      <c r="AF15372" s="267" t="s">
        <v>24</v>
      </c>
      <c r="AG15372" s="267" t="s">
        <v>24</v>
      </c>
    </row>
    <row r="15373" spans="3:33">
      <c r="C15373" s="267" t="s">
        <v>2544</v>
      </c>
      <c r="D15373" s="267" t="s">
        <v>727</v>
      </c>
      <c r="E15373" s="267">
        <v>290</v>
      </c>
      <c r="F15373" s="267" t="s">
        <v>1444</v>
      </c>
      <c r="H15373" s="267">
        <v>1</v>
      </c>
      <c r="I15373" s="267" t="s">
        <v>584</v>
      </c>
      <c r="J15373" s="267" t="s">
        <v>1614</v>
      </c>
      <c r="O15373" s="267" t="s">
        <v>24</v>
      </c>
      <c r="P15373" s="267" t="s">
        <v>1454</v>
      </c>
      <c r="Q15373" s="267" t="s">
        <v>1445</v>
      </c>
      <c r="S15373" s="267">
        <v>144</v>
      </c>
      <c r="U15373" s="267" t="s">
        <v>1595</v>
      </c>
      <c r="V15373" s="267" t="s">
        <v>13</v>
      </c>
      <c r="W15373" s="267">
        <v>1699258</v>
      </c>
      <c r="X15373" s="267" t="s">
        <v>1454</v>
      </c>
      <c r="Y15373" s="267" t="s">
        <v>1454</v>
      </c>
      <c r="AD15373" s="267" t="s">
        <v>13</v>
      </c>
      <c r="AF15373" s="267" t="s">
        <v>24</v>
      </c>
      <c r="AG15373" s="267" t="s">
        <v>24</v>
      </c>
    </row>
    <row r="15374" spans="3:33">
      <c r="C15374" s="267" t="s">
        <v>2544</v>
      </c>
      <c r="D15374" s="267" t="s">
        <v>727</v>
      </c>
      <c r="E15374" s="267">
        <v>3315</v>
      </c>
      <c r="F15374" s="267" t="s">
        <v>1444</v>
      </c>
      <c r="H15374" s="267">
        <v>1</v>
      </c>
      <c r="I15374" s="267" t="s">
        <v>584</v>
      </c>
      <c r="J15374" s="267" t="s">
        <v>1614</v>
      </c>
      <c r="O15374" s="267" t="s">
        <v>24</v>
      </c>
      <c r="P15374" s="267" t="s">
        <v>1454</v>
      </c>
      <c r="Q15374" s="267" t="s">
        <v>1445</v>
      </c>
      <c r="S15374" s="267">
        <v>144</v>
      </c>
      <c r="U15374" s="267" t="s">
        <v>1617</v>
      </c>
      <c r="V15374" s="267" t="s">
        <v>13</v>
      </c>
      <c r="W15374" s="267">
        <v>1699258</v>
      </c>
      <c r="X15374" s="267" t="s">
        <v>2547</v>
      </c>
      <c r="Y15374" s="267" t="s">
        <v>1454</v>
      </c>
      <c r="AD15374" s="267" t="s">
        <v>13</v>
      </c>
      <c r="AF15374" s="267" t="s">
        <v>24</v>
      </c>
      <c r="AG15374" s="267" t="s">
        <v>24</v>
      </c>
    </row>
    <row r="15375" spans="3:33">
      <c r="C15375" s="267" t="s">
        <v>2544</v>
      </c>
      <c r="D15375" s="267" t="s">
        <v>727</v>
      </c>
      <c r="E15375" s="267">
        <v>400</v>
      </c>
      <c r="F15375" s="267" t="s">
        <v>1444</v>
      </c>
      <c r="H15375" s="267">
        <v>1</v>
      </c>
      <c r="I15375" s="267" t="s">
        <v>584</v>
      </c>
      <c r="J15375" s="267" t="s">
        <v>1614</v>
      </c>
      <c r="O15375" s="267" t="s">
        <v>24</v>
      </c>
      <c r="P15375" s="267" t="s">
        <v>1454</v>
      </c>
      <c r="Q15375" s="267" t="s">
        <v>1445</v>
      </c>
      <c r="S15375" s="267">
        <v>144</v>
      </c>
      <c r="U15375" s="267" t="s">
        <v>1600</v>
      </c>
      <c r="V15375" s="267" t="s">
        <v>13</v>
      </c>
      <c r="W15375" s="267">
        <v>1699258</v>
      </c>
      <c r="X15375" s="267" t="s">
        <v>1454</v>
      </c>
      <c r="Y15375" s="267" t="s">
        <v>1454</v>
      </c>
      <c r="AD15375" s="267" t="s">
        <v>13</v>
      </c>
      <c r="AF15375" s="267" t="s">
        <v>24</v>
      </c>
      <c r="AG15375" s="267" t="s">
        <v>24</v>
      </c>
    </row>
    <row r="15376" spans="3:33">
      <c r="C15376" s="267" t="s">
        <v>2544</v>
      </c>
      <c r="D15376" s="267" t="s">
        <v>727</v>
      </c>
      <c r="E15376" s="267">
        <v>129</v>
      </c>
      <c r="F15376" s="267" t="s">
        <v>1444</v>
      </c>
      <c r="G15376" s="267" t="s">
        <v>1445</v>
      </c>
      <c r="H15376" s="267">
        <v>1</v>
      </c>
      <c r="I15376" s="267" t="s">
        <v>584</v>
      </c>
      <c r="J15376" s="267" t="s">
        <v>1614</v>
      </c>
      <c r="O15376" s="267" t="s">
        <v>24</v>
      </c>
      <c r="P15376" s="267" t="s">
        <v>1454</v>
      </c>
      <c r="Q15376" s="267" t="s">
        <v>1445</v>
      </c>
      <c r="S15376" s="267">
        <v>144</v>
      </c>
      <c r="T15376" s="267" t="s">
        <v>13</v>
      </c>
      <c r="U15376" s="267" t="s">
        <v>1468</v>
      </c>
      <c r="V15376" s="267" t="s">
        <v>13</v>
      </c>
      <c r="W15376" s="267">
        <v>1699258</v>
      </c>
      <c r="X15376" s="267" t="s">
        <v>2546</v>
      </c>
      <c r="Y15376" s="267" t="s">
        <v>1454</v>
      </c>
      <c r="AD15376" s="267" t="s">
        <v>13</v>
      </c>
      <c r="AF15376" s="267" t="s">
        <v>24</v>
      </c>
      <c r="AG15376" s="267" t="s">
        <v>24</v>
      </c>
    </row>
    <row r="15377" spans="3:33">
      <c r="C15377" s="267" t="s">
        <v>2544</v>
      </c>
      <c r="D15377" s="267" t="s">
        <v>727</v>
      </c>
      <c r="E15377" s="267">
        <v>10634</v>
      </c>
      <c r="F15377" s="267" t="s">
        <v>1444</v>
      </c>
      <c r="G15377" s="267" t="s">
        <v>1445</v>
      </c>
      <c r="H15377" s="267">
        <v>1</v>
      </c>
      <c r="I15377" s="267" t="s">
        <v>584</v>
      </c>
      <c r="J15377" s="267" t="s">
        <v>1614</v>
      </c>
      <c r="O15377" s="267" t="s">
        <v>24</v>
      </c>
      <c r="P15377" s="267" t="s">
        <v>1454</v>
      </c>
      <c r="Q15377" s="267" t="s">
        <v>1445</v>
      </c>
      <c r="S15377" s="267">
        <v>144</v>
      </c>
      <c r="T15377" s="267" t="s">
        <v>13</v>
      </c>
      <c r="U15377" s="267" t="s">
        <v>1473</v>
      </c>
      <c r="V15377" s="267" t="s">
        <v>13</v>
      </c>
      <c r="W15377" s="267">
        <v>1699258</v>
      </c>
      <c r="X15377" s="267" t="s">
        <v>1616</v>
      </c>
      <c r="Y15377" s="267" t="s">
        <v>1454</v>
      </c>
      <c r="AD15377" s="267" t="s">
        <v>13</v>
      </c>
      <c r="AF15377" s="267" t="s">
        <v>24</v>
      </c>
      <c r="AG15377" s="267" t="s">
        <v>24</v>
      </c>
    </row>
    <row r="15378" spans="3:33">
      <c r="C15378" s="267" t="s">
        <v>2544</v>
      </c>
      <c r="D15378" s="267" t="s">
        <v>727</v>
      </c>
      <c r="E15378" s="267">
        <v>3880</v>
      </c>
      <c r="F15378" s="267" t="s">
        <v>1444</v>
      </c>
      <c r="G15378" s="267" t="s">
        <v>1445</v>
      </c>
      <c r="H15378" s="267">
        <v>1</v>
      </c>
      <c r="I15378" s="267" t="s">
        <v>584</v>
      </c>
      <c r="J15378" s="267" t="s">
        <v>1614</v>
      </c>
      <c r="O15378" s="267" t="s">
        <v>24</v>
      </c>
      <c r="P15378" s="267" t="s">
        <v>1454</v>
      </c>
      <c r="Q15378" s="267" t="s">
        <v>1445</v>
      </c>
      <c r="S15378" s="267">
        <v>144</v>
      </c>
      <c r="T15378" s="267" t="s">
        <v>13</v>
      </c>
      <c r="U15378" s="267" t="s">
        <v>1463</v>
      </c>
      <c r="V15378" s="267" t="s">
        <v>13</v>
      </c>
      <c r="W15378" s="267">
        <v>1699258</v>
      </c>
      <c r="X15378" s="267" t="s">
        <v>2545</v>
      </c>
      <c r="Y15378" s="267" t="s">
        <v>1454</v>
      </c>
      <c r="AD15378" s="267" t="s">
        <v>13</v>
      </c>
      <c r="AF15378" s="267" t="s">
        <v>24</v>
      </c>
      <c r="AG15378" s="267" t="s">
        <v>24</v>
      </c>
    </row>
    <row r="15379" spans="3:33">
      <c r="C15379" s="267" t="s">
        <v>2544</v>
      </c>
      <c r="D15379" s="267" t="s">
        <v>727</v>
      </c>
      <c r="E15379" s="267">
        <v>1272</v>
      </c>
      <c r="F15379" s="267" t="s">
        <v>1444</v>
      </c>
      <c r="G15379" s="267" t="s">
        <v>1445</v>
      </c>
      <c r="H15379" s="267">
        <v>1</v>
      </c>
      <c r="I15379" s="267" t="s">
        <v>584</v>
      </c>
      <c r="J15379" s="267" t="s">
        <v>1614</v>
      </c>
      <c r="O15379" s="267" t="s">
        <v>24</v>
      </c>
      <c r="P15379" s="267" t="s">
        <v>1454</v>
      </c>
      <c r="Q15379" s="267" t="s">
        <v>1445</v>
      </c>
      <c r="S15379" s="267">
        <v>144</v>
      </c>
      <c r="T15379" s="267" t="s">
        <v>13</v>
      </c>
      <c r="U15379" s="267" t="s">
        <v>1458</v>
      </c>
      <c r="V15379" s="267" t="s">
        <v>13</v>
      </c>
      <c r="W15379" s="267">
        <v>1699258</v>
      </c>
      <c r="X15379" s="267" t="s">
        <v>1615</v>
      </c>
      <c r="Y15379" s="267" t="s">
        <v>1454</v>
      </c>
      <c r="AD15379" s="267" t="s">
        <v>13</v>
      </c>
      <c r="AF15379" s="267" t="s">
        <v>24</v>
      </c>
      <c r="AG15379" s="267" t="s">
        <v>24</v>
      </c>
    </row>
    <row r="15380" spans="3:33">
      <c r="C15380" s="267" t="s">
        <v>2544</v>
      </c>
      <c r="D15380" s="267" t="s">
        <v>727</v>
      </c>
      <c r="E15380" s="267">
        <v>3877</v>
      </c>
      <c r="F15380" s="267" t="s">
        <v>1444</v>
      </c>
      <c r="H15380" s="267">
        <v>1</v>
      </c>
      <c r="I15380" s="267" t="s">
        <v>584</v>
      </c>
      <c r="J15380" s="267" t="s">
        <v>1614</v>
      </c>
      <c r="P15380" s="267" t="s">
        <v>1454</v>
      </c>
      <c r="Q15380" s="267" t="s">
        <v>1445</v>
      </c>
      <c r="S15380" s="267">
        <v>144</v>
      </c>
      <c r="U15380" s="267" t="s">
        <v>1470</v>
      </c>
      <c r="V15380" s="267" t="s">
        <v>13</v>
      </c>
      <c r="W15380" s="267">
        <v>1699258</v>
      </c>
      <c r="X15380" s="267" t="s">
        <v>2556</v>
      </c>
      <c r="Y15380" s="267" t="s">
        <v>1454</v>
      </c>
      <c r="AF15380" s="267" t="s">
        <v>24</v>
      </c>
      <c r="AG15380" s="267" t="s">
        <v>24</v>
      </c>
    </row>
    <row r="15381" spans="3:33">
      <c r="C15381" s="267" t="s">
        <v>2544</v>
      </c>
      <c r="D15381" s="267" t="s">
        <v>727</v>
      </c>
      <c r="E15381" s="267">
        <v>12114</v>
      </c>
      <c r="F15381" s="267" t="s">
        <v>1444</v>
      </c>
      <c r="G15381" s="267" t="s">
        <v>1445</v>
      </c>
      <c r="H15381" s="267">
        <v>1</v>
      </c>
      <c r="I15381" s="267" t="s">
        <v>584</v>
      </c>
      <c r="J15381" s="267" t="s">
        <v>1614</v>
      </c>
      <c r="O15381" s="267" t="s">
        <v>13</v>
      </c>
      <c r="P15381" s="267" t="s">
        <v>1454</v>
      </c>
      <c r="Q15381" s="267" t="s">
        <v>1445</v>
      </c>
      <c r="S15381" s="267">
        <v>144</v>
      </c>
      <c r="T15381" s="267" t="s">
        <v>24</v>
      </c>
      <c r="U15381" s="267" t="s">
        <v>1609</v>
      </c>
      <c r="V15381" s="267" t="s">
        <v>13</v>
      </c>
      <c r="W15381" s="267">
        <v>1699258</v>
      </c>
      <c r="X15381" s="267" t="s">
        <v>2555</v>
      </c>
      <c r="Y15381" s="267" t="s">
        <v>1454</v>
      </c>
      <c r="AD15381" s="267" t="s">
        <v>24</v>
      </c>
      <c r="AG15381" s="267" t="s">
        <v>24</v>
      </c>
    </row>
    <row r="15382" spans="3:33">
      <c r="C15382" s="267" t="s">
        <v>2544</v>
      </c>
      <c r="D15382" s="267" t="s">
        <v>727</v>
      </c>
      <c r="E15382" s="267">
        <v>1292</v>
      </c>
      <c r="F15382" s="267" t="s">
        <v>1444</v>
      </c>
      <c r="G15382" s="267" t="s">
        <v>1445</v>
      </c>
      <c r="H15382" s="267">
        <v>1</v>
      </c>
      <c r="I15382" s="267" t="s">
        <v>584</v>
      </c>
      <c r="J15382" s="267" t="s">
        <v>1614</v>
      </c>
      <c r="O15382" s="267" t="s">
        <v>13</v>
      </c>
      <c r="P15382" s="267" t="s">
        <v>1454</v>
      </c>
      <c r="Q15382" s="267" t="s">
        <v>1445</v>
      </c>
      <c r="S15382" s="267">
        <v>144</v>
      </c>
      <c r="T15382" s="267" t="s">
        <v>24</v>
      </c>
      <c r="U15382" s="267" t="s">
        <v>2551</v>
      </c>
      <c r="V15382" s="267" t="s">
        <v>13</v>
      </c>
      <c r="W15382" s="267">
        <v>1699258</v>
      </c>
      <c r="X15382" s="267" t="s">
        <v>2554</v>
      </c>
      <c r="Y15382" s="267" t="s">
        <v>1454</v>
      </c>
      <c r="AD15382" s="267" t="s">
        <v>24</v>
      </c>
      <c r="AF15382" s="267" t="s">
        <v>24</v>
      </c>
      <c r="AG15382" s="267" t="s">
        <v>24</v>
      </c>
    </row>
    <row r="15383" spans="3:33">
      <c r="C15383" s="267" t="s">
        <v>2544</v>
      </c>
      <c r="D15383" s="267" t="s">
        <v>727</v>
      </c>
      <c r="E15383" s="267">
        <v>12270</v>
      </c>
      <c r="F15383" s="267" t="s">
        <v>1444</v>
      </c>
      <c r="H15383" s="267">
        <v>1</v>
      </c>
      <c r="I15383" s="267" t="s">
        <v>584</v>
      </c>
      <c r="J15383" s="267" t="s">
        <v>1614</v>
      </c>
      <c r="P15383" s="267" t="s">
        <v>1454</v>
      </c>
      <c r="Q15383" s="267" t="s">
        <v>1445</v>
      </c>
      <c r="S15383" s="267">
        <v>144</v>
      </c>
      <c r="U15383" s="267" t="s">
        <v>2490</v>
      </c>
      <c r="V15383" s="267" t="s">
        <v>13</v>
      </c>
      <c r="W15383" s="267">
        <v>1699258</v>
      </c>
      <c r="X15383" s="267" t="s">
        <v>1454</v>
      </c>
      <c r="Y15383" s="267" t="s">
        <v>1454</v>
      </c>
      <c r="AF15383" s="267" t="s">
        <v>24</v>
      </c>
      <c r="AG15383" s="267" t="s">
        <v>24</v>
      </c>
    </row>
    <row r="15384" spans="3:33">
      <c r="C15384" s="267" t="s">
        <v>2544</v>
      </c>
      <c r="D15384" s="267" t="s">
        <v>727</v>
      </c>
      <c r="E15384" s="267">
        <v>303</v>
      </c>
      <c r="F15384" s="267" t="s">
        <v>1444</v>
      </c>
      <c r="G15384" s="267" t="s">
        <v>1445</v>
      </c>
      <c r="H15384" s="267">
        <v>1</v>
      </c>
      <c r="I15384" s="267" t="s">
        <v>584</v>
      </c>
      <c r="J15384" s="267" t="s">
        <v>1614</v>
      </c>
      <c r="O15384" s="267" t="s">
        <v>24</v>
      </c>
      <c r="P15384" s="267" t="s">
        <v>1454</v>
      </c>
      <c r="Q15384" s="267" t="s">
        <v>1445</v>
      </c>
      <c r="S15384" s="267">
        <v>144</v>
      </c>
      <c r="T15384" s="267" t="s">
        <v>13</v>
      </c>
      <c r="U15384" s="267" t="s">
        <v>1471</v>
      </c>
      <c r="V15384" s="267" t="s">
        <v>13</v>
      </c>
      <c r="W15384" s="267">
        <v>1699258</v>
      </c>
      <c r="X15384" s="267" t="s">
        <v>2553</v>
      </c>
      <c r="Y15384" s="267" t="s">
        <v>1454</v>
      </c>
      <c r="AD15384" s="267" t="s">
        <v>13</v>
      </c>
      <c r="AF15384" s="267" t="s">
        <v>24</v>
      </c>
      <c r="AG15384" s="267" t="s">
        <v>24</v>
      </c>
    </row>
    <row r="15385" spans="3:33">
      <c r="C15385" s="267" t="s">
        <v>2544</v>
      </c>
      <c r="D15385" s="267" t="s">
        <v>727</v>
      </c>
      <c r="E15385" s="267">
        <v>1</v>
      </c>
      <c r="F15385" s="267" t="s">
        <v>1444</v>
      </c>
      <c r="G15385" s="267" t="s">
        <v>1445</v>
      </c>
      <c r="H15385" s="267">
        <v>1</v>
      </c>
      <c r="I15385" s="267" t="s">
        <v>584</v>
      </c>
      <c r="J15385" s="267" t="s">
        <v>1614</v>
      </c>
      <c r="O15385" s="267" t="s">
        <v>13</v>
      </c>
      <c r="P15385" s="267" t="s">
        <v>1454</v>
      </c>
      <c r="Q15385" s="267" t="s">
        <v>1445</v>
      </c>
      <c r="S15385" s="267">
        <v>144</v>
      </c>
      <c r="T15385" s="267" t="s">
        <v>13</v>
      </c>
      <c r="U15385" s="267" t="s">
        <v>1446</v>
      </c>
      <c r="V15385" s="267" t="s">
        <v>24</v>
      </c>
      <c r="W15385" s="267">
        <v>1699258</v>
      </c>
      <c r="X15385" s="267" t="s">
        <v>1454</v>
      </c>
      <c r="Y15385" s="267" t="s">
        <v>1454</v>
      </c>
      <c r="AD15385" s="267" t="s">
        <v>13</v>
      </c>
      <c r="AF15385" s="267" t="s">
        <v>24</v>
      </c>
      <c r="AG15385" s="267" t="s">
        <v>24</v>
      </c>
    </row>
    <row r="15386" spans="3:33">
      <c r="C15386" s="267" t="s">
        <v>2544</v>
      </c>
      <c r="D15386" s="267" t="s">
        <v>727</v>
      </c>
      <c r="E15386" s="267">
        <v>1272</v>
      </c>
      <c r="F15386" s="267" t="s">
        <v>1444</v>
      </c>
      <c r="G15386" s="267" t="s">
        <v>1445</v>
      </c>
      <c r="H15386" s="267">
        <v>1</v>
      </c>
      <c r="I15386" s="267" t="s">
        <v>584</v>
      </c>
      <c r="J15386" s="267" t="s">
        <v>1614</v>
      </c>
      <c r="O15386" s="267" t="s">
        <v>24</v>
      </c>
      <c r="P15386" s="267" t="s">
        <v>1454</v>
      </c>
      <c r="Q15386" s="267" t="s">
        <v>1445</v>
      </c>
      <c r="S15386" s="267">
        <v>144</v>
      </c>
      <c r="T15386" s="267" t="s">
        <v>13</v>
      </c>
      <c r="U15386" s="267" t="s">
        <v>1458</v>
      </c>
      <c r="V15386" s="267" t="s">
        <v>13</v>
      </c>
      <c r="W15386" s="267">
        <v>1699258</v>
      </c>
      <c r="X15386" s="267" t="s">
        <v>1619</v>
      </c>
      <c r="Y15386" s="267" t="s">
        <v>1454</v>
      </c>
      <c r="AD15386" s="267" t="s">
        <v>13</v>
      </c>
      <c r="AF15386" s="267" t="s">
        <v>24</v>
      </c>
      <c r="AG15386" s="267" t="s">
        <v>24</v>
      </c>
    </row>
    <row r="15387" spans="3:33">
      <c r="C15387" s="267" t="s">
        <v>2544</v>
      </c>
      <c r="D15387" s="267" t="s">
        <v>727</v>
      </c>
      <c r="E15387" s="267">
        <v>1292</v>
      </c>
      <c r="F15387" s="267" t="s">
        <v>1444</v>
      </c>
      <c r="G15387" s="267" t="s">
        <v>1461</v>
      </c>
      <c r="H15387" s="267">
        <v>1</v>
      </c>
      <c r="I15387" s="267" t="s">
        <v>584</v>
      </c>
      <c r="J15387" s="267" t="s">
        <v>1614</v>
      </c>
      <c r="O15387" s="267" t="s">
        <v>13</v>
      </c>
      <c r="P15387" s="267" t="s">
        <v>1454</v>
      </c>
      <c r="Q15387" s="267" t="s">
        <v>1445</v>
      </c>
      <c r="S15387" s="267">
        <v>144</v>
      </c>
      <c r="T15387" s="267" t="s">
        <v>24</v>
      </c>
      <c r="U15387" s="267" t="s">
        <v>2551</v>
      </c>
      <c r="V15387" s="267" t="s">
        <v>13</v>
      </c>
      <c r="W15387" s="267">
        <v>1699258</v>
      </c>
      <c r="X15387" s="267" t="s">
        <v>2552</v>
      </c>
      <c r="Y15387" s="267" t="s">
        <v>1454</v>
      </c>
      <c r="AD15387" s="267" t="s">
        <v>24</v>
      </c>
      <c r="AF15387" s="267" t="s">
        <v>24</v>
      </c>
      <c r="AG15387" s="267" t="s">
        <v>24</v>
      </c>
    </row>
    <row r="15388" spans="3:33">
      <c r="C15388" s="267" t="s">
        <v>2544</v>
      </c>
      <c r="D15388" s="267" t="s">
        <v>727</v>
      </c>
      <c r="E15388" s="267">
        <v>409</v>
      </c>
      <c r="F15388" s="267" t="s">
        <v>1444</v>
      </c>
      <c r="H15388" s="267">
        <v>1</v>
      </c>
      <c r="I15388" s="267" t="s">
        <v>584</v>
      </c>
      <c r="J15388" s="267" t="s">
        <v>1614</v>
      </c>
      <c r="O15388" s="267" t="s">
        <v>13</v>
      </c>
      <c r="P15388" s="267" t="s">
        <v>1454</v>
      </c>
      <c r="Q15388" s="267" t="s">
        <v>1445</v>
      </c>
      <c r="S15388" s="267">
        <v>144</v>
      </c>
      <c r="T15388" s="267" t="s">
        <v>24</v>
      </c>
      <c r="U15388" s="267" t="s">
        <v>1469</v>
      </c>
      <c r="V15388" s="267" t="s">
        <v>13</v>
      </c>
      <c r="W15388" s="267">
        <v>1699258</v>
      </c>
      <c r="X15388" s="267">
        <v>50010491</v>
      </c>
      <c r="Y15388" s="267" t="s">
        <v>1454</v>
      </c>
      <c r="AD15388" s="267" t="s">
        <v>24</v>
      </c>
      <c r="AF15388" s="267" t="s">
        <v>24</v>
      </c>
      <c r="AG15388" s="267" t="s">
        <v>24</v>
      </c>
    </row>
    <row r="15389" spans="3:33">
      <c r="C15389" s="267" t="s">
        <v>2544</v>
      </c>
      <c r="D15389" s="267" t="s">
        <v>727</v>
      </c>
      <c r="E15389" s="267">
        <v>2733</v>
      </c>
      <c r="F15389" s="267" t="s">
        <v>1444</v>
      </c>
      <c r="G15389" s="267" t="s">
        <v>1456</v>
      </c>
      <c r="H15389" s="267">
        <v>1</v>
      </c>
      <c r="I15389" s="267" t="s">
        <v>584</v>
      </c>
      <c r="J15389" s="267" t="s">
        <v>1614</v>
      </c>
      <c r="O15389" s="267" t="s">
        <v>13</v>
      </c>
      <c r="P15389" s="267" t="s">
        <v>1454</v>
      </c>
      <c r="Q15389" s="267" t="s">
        <v>1445</v>
      </c>
      <c r="S15389" s="267">
        <v>144</v>
      </c>
      <c r="T15389" s="267" t="s">
        <v>13</v>
      </c>
      <c r="U15389" s="267" t="s">
        <v>1472</v>
      </c>
      <c r="V15389" s="267" t="s">
        <v>13</v>
      </c>
      <c r="W15389" s="267">
        <v>1699258</v>
      </c>
      <c r="X15389" s="267" t="s">
        <v>2550</v>
      </c>
      <c r="Y15389" s="267" t="s">
        <v>1454</v>
      </c>
      <c r="AD15389" s="267" t="s">
        <v>13</v>
      </c>
      <c r="AF15389" s="267" t="s">
        <v>24</v>
      </c>
      <c r="AG15389" s="267" t="s">
        <v>24</v>
      </c>
    </row>
    <row r="15390" spans="3:33">
      <c r="C15390" s="267" t="s">
        <v>2544</v>
      </c>
      <c r="D15390" s="267" t="s">
        <v>727</v>
      </c>
      <c r="E15390" s="267">
        <v>12114</v>
      </c>
      <c r="F15390" s="267" t="s">
        <v>1444</v>
      </c>
      <c r="G15390" s="267" t="s">
        <v>1445</v>
      </c>
      <c r="H15390" s="267">
        <v>1</v>
      </c>
      <c r="I15390" s="267" t="s">
        <v>584</v>
      </c>
      <c r="J15390" s="267" t="s">
        <v>1614</v>
      </c>
      <c r="O15390" s="267" t="s">
        <v>13</v>
      </c>
      <c r="P15390" s="267" t="s">
        <v>1454</v>
      </c>
      <c r="Q15390" s="267" t="s">
        <v>1445</v>
      </c>
      <c r="S15390" s="267">
        <v>144</v>
      </c>
      <c r="T15390" s="267" t="s">
        <v>24</v>
      </c>
      <c r="U15390" s="267" t="s">
        <v>1609</v>
      </c>
      <c r="V15390" s="267" t="s">
        <v>13</v>
      </c>
      <c r="W15390" s="267">
        <v>1699258</v>
      </c>
      <c r="X15390" s="267">
        <v>3757</v>
      </c>
      <c r="Y15390" s="267" t="s">
        <v>1454</v>
      </c>
      <c r="AD15390" s="267" t="s">
        <v>24</v>
      </c>
      <c r="AG15390" s="267" t="s">
        <v>24</v>
      </c>
    </row>
    <row r="15391" spans="3:33">
      <c r="C15391" s="267" t="s">
        <v>2544</v>
      </c>
      <c r="D15391" s="267" t="s">
        <v>727</v>
      </c>
      <c r="E15391" s="267">
        <v>12680</v>
      </c>
      <c r="F15391" s="267" t="s">
        <v>1444</v>
      </c>
      <c r="H15391" s="267">
        <v>1</v>
      </c>
      <c r="I15391" s="267" t="s">
        <v>584</v>
      </c>
      <c r="J15391" s="267" t="s">
        <v>1614</v>
      </c>
      <c r="P15391" s="267" t="s">
        <v>1454</v>
      </c>
      <c r="Q15391" s="267" t="s">
        <v>1445</v>
      </c>
      <c r="S15391" s="267">
        <v>144</v>
      </c>
      <c r="U15391" s="267" t="s">
        <v>1464</v>
      </c>
      <c r="V15391" s="267" t="s">
        <v>13</v>
      </c>
      <c r="W15391" s="267">
        <v>1699258</v>
      </c>
      <c r="X15391" s="267" t="s">
        <v>2549</v>
      </c>
      <c r="Y15391" s="267" t="s">
        <v>1454</v>
      </c>
      <c r="AF15391" s="267" t="s">
        <v>24</v>
      </c>
      <c r="AG15391" s="267" t="s">
        <v>24</v>
      </c>
    </row>
    <row r="15392" spans="3:33">
      <c r="C15392" s="267" t="s">
        <v>2544</v>
      </c>
      <c r="D15392" s="267" t="s">
        <v>727</v>
      </c>
      <c r="E15392" s="267">
        <v>1354</v>
      </c>
      <c r="F15392" s="267" t="s">
        <v>1444</v>
      </c>
      <c r="G15392" s="267" t="s">
        <v>1445</v>
      </c>
      <c r="H15392" s="267">
        <v>1</v>
      </c>
      <c r="I15392" s="267" t="s">
        <v>584</v>
      </c>
      <c r="J15392" s="267" t="s">
        <v>1614</v>
      </c>
      <c r="O15392" s="267" t="s">
        <v>24</v>
      </c>
      <c r="P15392" s="267" t="s">
        <v>1454</v>
      </c>
      <c r="Q15392" s="267" t="s">
        <v>1445</v>
      </c>
      <c r="S15392" s="267">
        <v>144</v>
      </c>
      <c r="T15392" s="267" t="s">
        <v>13</v>
      </c>
      <c r="U15392" s="267" t="s">
        <v>1451</v>
      </c>
      <c r="V15392" s="267" t="s">
        <v>13</v>
      </c>
      <c r="W15392" s="267">
        <v>1699258</v>
      </c>
      <c r="X15392" s="267" t="s">
        <v>1618</v>
      </c>
      <c r="Y15392" s="267" t="s">
        <v>1454</v>
      </c>
      <c r="AD15392" s="267" t="s">
        <v>13</v>
      </c>
      <c r="AF15392" s="267" t="s">
        <v>24</v>
      </c>
      <c r="AG15392" s="267" t="s">
        <v>24</v>
      </c>
    </row>
    <row r="15393" spans="3:33">
      <c r="C15393" s="267" t="s">
        <v>2544</v>
      </c>
      <c r="D15393" s="267" t="s">
        <v>727</v>
      </c>
      <c r="E15393" s="267">
        <v>3942</v>
      </c>
      <c r="F15393" s="267" t="s">
        <v>1444</v>
      </c>
      <c r="H15393" s="267">
        <v>1</v>
      </c>
      <c r="I15393" s="267" t="s">
        <v>584</v>
      </c>
      <c r="J15393" s="267" t="s">
        <v>1614</v>
      </c>
      <c r="O15393" s="267" t="s">
        <v>24</v>
      </c>
      <c r="P15393" s="267" t="s">
        <v>1454</v>
      </c>
      <c r="Q15393" s="267" t="s">
        <v>1445</v>
      </c>
      <c r="S15393" s="267">
        <v>144</v>
      </c>
      <c r="U15393" s="267" t="s">
        <v>2548</v>
      </c>
      <c r="V15393" s="267" t="s">
        <v>13</v>
      </c>
      <c r="W15393" s="267">
        <v>1699258</v>
      </c>
      <c r="X15393" s="267" t="s">
        <v>2547</v>
      </c>
      <c r="Y15393" s="267" t="s">
        <v>1454</v>
      </c>
      <c r="AD15393" s="267" t="s">
        <v>13</v>
      </c>
      <c r="AF15393" s="267" t="s">
        <v>24</v>
      </c>
      <c r="AG15393" s="267" t="s">
        <v>24</v>
      </c>
    </row>
    <row r="15394" spans="3:33">
      <c r="C15394" s="267" t="s">
        <v>2544</v>
      </c>
      <c r="D15394" s="267" t="s">
        <v>727</v>
      </c>
      <c r="E15394" s="267">
        <v>290</v>
      </c>
      <c r="F15394" s="267" t="s">
        <v>1444</v>
      </c>
      <c r="H15394" s="267">
        <v>1</v>
      </c>
      <c r="I15394" s="267" t="s">
        <v>584</v>
      </c>
      <c r="J15394" s="267" t="s">
        <v>1614</v>
      </c>
      <c r="O15394" s="267" t="s">
        <v>24</v>
      </c>
      <c r="P15394" s="267" t="s">
        <v>1454</v>
      </c>
      <c r="Q15394" s="267" t="s">
        <v>1445</v>
      </c>
      <c r="S15394" s="267">
        <v>144</v>
      </c>
      <c r="U15394" s="267" t="s">
        <v>1595</v>
      </c>
      <c r="V15394" s="267" t="s">
        <v>13</v>
      </c>
      <c r="W15394" s="267">
        <v>1699258</v>
      </c>
      <c r="X15394" s="267" t="s">
        <v>1454</v>
      </c>
      <c r="Y15394" s="267" t="s">
        <v>1454</v>
      </c>
      <c r="AD15394" s="267" t="s">
        <v>13</v>
      </c>
      <c r="AF15394" s="267" t="s">
        <v>24</v>
      </c>
      <c r="AG15394" s="267" t="s">
        <v>24</v>
      </c>
    </row>
    <row r="15395" spans="3:33">
      <c r="C15395" s="267" t="s">
        <v>2544</v>
      </c>
      <c r="D15395" s="267" t="s">
        <v>727</v>
      </c>
      <c r="E15395" s="267">
        <v>3315</v>
      </c>
      <c r="F15395" s="267" t="s">
        <v>1444</v>
      </c>
      <c r="H15395" s="267">
        <v>1</v>
      </c>
      <c r="I15395" s="267" t="s">
        <v>584</v>
      </c>
      <c r="J15395" s="267" t="s">
        <v>1614</v>
      </c>
      <c r="O15395" s="267" t="s">
        <v>24</v>
      </c>
      <c r="P15395" s="267" t="s">
        <v>1454</v>
      </c>
      <c r="Q15395" s="267" t="s">
        <v>1445</v>
      </c>
      <c r="S15395" s="267">
        <v>144</v>
      </c>
      <c r="U15395" s="267" t="s">
        <v>1617</v>
      </c>
      <c r="V15395" s="267" t="s">
        <v>13</v>
      </c>
      <c r="W15395" s="267">
        <v>1699258</v>
      </c>
      <c r="X15395" s="267" t="s">
        <v>2547</v>
      </c>
      <c r="Y15395" s="267" t="s">
        <v>1454</v>
      </c>
      <c r="AD15395" s="267" t="s">
        <v>13</v>
      </c>
      <c r="AF15395" s="267" t="s">
        <v>24</v>
      </c>
      <c r="AG15395" s="267" t="s">
        <v>24</v>
      </c>
    </row>
    <row r="15396" spans="3:33">
      <c r="C15396" s="267" t="s">
        <v>2544</v>
      </c>
      <c r="D15396" s="267" t="s">
        <v>727</v>
      </c>
      <c r="E15396" s="267">
        <v>400</v>
      </c>
      <c r="F15396" s="267" t="s">
        <v>1444</v>
      </c>
      <c r="H15396" s="267">
        <v>1</v>
      </c>
      <c r="I15396" s="267" t="s">
        <v>584</v>
      </c>
      <c r="J15396" s="267" t="s">
        <v>1614</v>
      </c>
      <c r="O15396" s="267" t="s">
        <v>24</v>
      </c>
      <c r="P15396" s="267" t="s">
        <v>1454</v>
      </c>
      <c r="Q15396" s="267" t="s">
        <v>1445</v>
      </c>
      <c r="S15396" s="267">
        <v>144</v>
      </c>
      <c r="U15396" s="267" t="s">
        <v>1600</v>
      </c>
      <c r="V15396" s="267" t="s">
        <v>13</v>
      </c>
      <c r="W15396" s="267">
        <v>1699258</v>
      </c>
      <c r="X15396" s="267" t="s">
        <v>1454</v>
      </c>
      <c r="Y15396" s="267" t="s">
        <v>1454</v>
      </c>
      <c r="AD15396" s="267" t="s">
        <v>13</v>
      </c>
      <c r="AF15396" s="267" t="s">
        <v>24</v>
      </c>
      <c r="AG15396" s="267" t="s">
        <v>24</v>
      </c>
    </row>
    <row r="15397" spans="3:33">
      <c r="C15397" s="267" t="s">
        <v>2544</v>
      </c>
      <c r="D15397" s="267" t="s">
        <v>727</v>
      </c>
      <c r="E15397" s="267">
        <v>129</v>
      </c>
      <c r="F15397" s="267" t="s">
        <v>1444</v>
      </c>
      <c r="G15397" s="267" t="s">
        <v>1445</v>
      </c>
      <c r="H15397" s="267">
        <v>1</v>
      </c>
      <c r="I15397" s="267" t="s">
        <v>584</v>
      </c>
      <c r="J15397" s="267" t="s">
        <v>1614</v>
      </c>
      <c r="O15397" s="267" t="s">
        <v>24</v>
      </c>
      <c r="P15397" s="267" t="s">
        <v>1454</v>
      </c>
      <c r="Q15397" s="267" t="s">
        <v>1445</v>
      </c>
      <c r="S15397" s="267">
        <v>144</v>
      </c>
      <c r="T15397" s="267" t="s">
        <v>13</v>
      </c>
      <c r="U15397" s="267" t="s">
        <v>1468</v>
      </c>
      <c r="V15397" s="267" t="s">
        <v>13</v>
      </c>
      <c r="W15397" s="267">
        <v>1699258</v>
      </c>
      <c r="X15397" s="267" t="s">
        <v>2546</v>
      </c>
      <c r="Y15397" s="267" t="s">
        <v>1454</v>
      </c>
      <c r="AD15397" s="267" t="s">
        <v>13</v>
      </c>
      <c r="AF15397" s="267" t="s">
        <v>24</v>
      </c>
      <c r="AG15397" s="267" t="s">
        <v>24</v>
      </c>
    </row>
    <row r="15398" spans="3:33">
      <c r="C15398" s="267" t="s">
        <v>2544</v>
      </c>
      <c r="D15398" s="267" t="s">
        <v>727</v>
      </c>
      <c r="E15398" s="267">
        <v>10634</v>
      </c>
      <c r="F15398" s="267" t="s">
        <v>1444</v>
      </c>
      <c r="G15398" s="267" t="s">
        <v>1445</v>
      </c>
      <c r="H15398" s="267">
        <v>1</v>
      </c>
      <c r="I15398" s="267" t="s">
        <v>584</v>
      </c>
      <c r="J15398" s="267" t="s">
        <v>1614</v>
      </c>
      <c r="O15398" s="267" t="s">
        <v>24</v>
      </c>
      <c r="P15398" s="267" t="s">
        <v>1454</v>
      </c>
      <c r="Q15398" s="267" t="s">
        <v>1445</v>
      </c>
      <c r="S15398" s="267">
        <v>144</v>
      </c>
      <c r="T15398" s="267" t="s">
        <v>13</v>
      </c>
      <c r="U15398" s="267" t="s">
        <v>1473</v>
      </c>
      <c r="V15398" s="267" t="s">
        <v>13</v>
      </c>
      <c r="W15398" s="267">
        <v>1699258</v>
      </c>
      <c r="X15398" s="267" t="s">
        <v>1616</v>
      </c>
      <c r="Y15398" s="267" t="s">
        <v>1454</v>
      </c>
      <c r="AD15398" s="267" t="s">
        <v>13</v>
      </c>
      <c r="AF15398" s="267" t="s">
        <v>24</v>
      </c>
      <c r="AG15398" s="267" t="s">
        <v>24</v>
      </c>
    </row>
    <row r="15399" spans="3:33">
      <c r="C15399" s="267" t="s">
        <v>2544</v>
      </c>
      <c r="D15399" s="267" t="s">
        <v>727</v>
      </c>
      <c r="E15399" s="267">
        <v>3880</v>
      </c>
      <c r="F15399" s="267" t="s">
        <v>1444</v>
      </c>
      <c r="G15399" s="267" t="s">
        <v>1445</v>
      </c>
      <c r="H15399" s="267">
        <v>1</v>
      </c>
      <c r="I15399" s="267" t="s">
        <v>584</v>
      </c>
      <c r="J15399" s="267" t="s">
        <v>1614</v>
      </c>
      <c r="O15399" s="267" t="s">
        <v>24</v>
      </c>
      <c r="P15399" s="267" t="s">
        <v>1454</v>
      </c>
      <c r="Q15399" s="267" t="s">
        <v>1445</v>
      </c>
      <c r="S15399" s="267">
        <v>144</v>
      </c>
      <c r="T15399" s="267" t="s">
        <v>13</v>
      </c>
      <c r="U15399" s="267" t="s">
        <v>1463</v>
      </c>
      <c r="V15399" s="267" t="s">
        <v>13</v>
      </c>
      <c r="W15399" s="267">
        <v>1699258</v>
      </c>
      <c r="X15399" s="267" t="s">
        <v>2545</v>
      </c>
      <c r="Y15399" s="267" t="s">
        <v>1454</v>
      </c>
      <c r="AD15399" s="267" t="s">
        <v>13</v>
      </c>
      <c r="AF15399" s="267" t="s">
        <v>24</v>
      </c>
      <c r="AG15399" s="267" t="s">
        <v>24</v>
      </c>
    </row>
    <row r="15400" spans="3:33">
      <c r="C15400" s="267" t="s">
        <v>2544</v>
      </c>
      <c r="D15400" s="267" t="s">
        <v>727</v>
      </c>
      <c r="E15400" s="267">
        <v>1272</v>
      </c>
      <c r="F15400" s="267" t="s">
        <v>1444</v>
      </c>
      <c r="G15400" s="267" t="s">
        <v>1445</v>
      </c>
      <c r="H15400" s="267">
        <v>1</v>
      </c>
      <c r="I15400" s="267" t="s">
        <v>584</v>
      </c>
      <c r="J15400" s="267" t="s">
        <v>1614</v>
      </c>
      <c r="O15400" s="267" t="s">
        <v>24</v>
      </c>
      <c r="P15400" s="267" t="s">
        <v>1454</v>
      </c>
      <c r="Q15400" s="267" t="s">
        <v>1445</v>
      </c>
      <c r="S15400" s="267">
        <v>144</v>
      </c>
      <c r="T15400" s="267" t="s">
        <v>13</v>
      </c>
      <c r="U15400" s="267" t="s">
        <v>1458</v>
      </c>
      <c r="V15400" s="267" t="s">
        <v>13</v>
      </c>
      <c r="W15400" s="267">
        <v>1699258</v>
      </c>
      <c r="X15400" s="267" t="s">
        <v>1615</v>
      </c>
      <c r="Y15400" s="267" t="s">
        <v>1454</v>
      </c>
      <c r="AD15400" s="267" t="s">
        <v>13</v>
      </c>
      <c r="AF15400" s="267" t="s">
        <v>24</v>
      </c>
      <c r="AG15400" s="267" t="s">
        <v>24</v>
      </c>
    </row>
    <row r="15401" spans="3:33">
      <c r="C15401" s="267" t="s">
        <v>2544</v>
      </c>
      <c r="D15401" s="267" t="s">
        <v>727</v>
      </c>
      <c r="E15401" s="267">
        <v>3877</v>
      </c>
      <c r="F15401" s="267" t="s">
        <v>1444</v>
      </c>
      <c r="H15401" s="267">
        <v>1</v>
      </c>
      <c r="I15401" s="267" t="s">
        <v>584</v>
      </c>
      <c r="J15401" s="267" t="s">
        <v>1614</v>
      </c>
      <c r="P15401" s="267" t="s">
        <v>1454</v>
      </c>
      <c r="Q15401" s="267" t="s">
        <v>1445</v>
      </c>
      <c r="S15401" s="267">
        <v>144</v>
      </c>
      <c r="U15401" s="267" t="s">
        <v>1470</v>
      </c>
      <c r="V15401" s="267" t="s">
        <v>13</v>
      </c>
      <c r="W15401" s="267">
        <v>1699258</v>
      </c>
      <c r="X15401" s="267" t="s">
        <v>2556</v>
      </c>
      <c r="Y15401" s="267" t="s">
        <v>1454</v>
      </c>
      <c r="AF15401" s="267" t="s">
        <v>24</v>
      </c>
      <c r="AG15401" s="267" t="s">
        <v>24</v>
      </c>
    </row>
    <row r="15402" spans="3:33">
      <c r="C15402" s="267" t="s">
        <v>2544</v>
      </c>
      <c r="D15402" s="267" t="s">
        <v>727</v>
      </c>
      <c r="E15402" s="267">
        <v>12114</v>
      </c>
      <c r="F15402" s="267" t="s">
        <v>1444</v>
      </c>
      <c r="G15402" s="267" t="s">
        <v>1445</v>
      </c>
      <c r="H15402" s="267">
        <v>1</v>
      </c>
      <c r="I15402" s="267" t="s">
        <v>584</v>
      </c>
      <c r="J15402" s="267" t="s">
        <v>1614</v>
      </c>
      <c r="O15402" s="267" t="s">
        <v>13</v>
      </c>
      <c r="P15402" s="267" t="s">
        <v>1454</v>
      </c>
      <c r="Q15402" s="267" t="s">
        <v>1445</v>
      </c>
      <c r="S15402" s="267">
        <v>144</v>
      </c>
      <c r="T15402" s="267" t="s">
        <v>24</v>
      </c>
      <c r="U15402" s="267" t="s">
        <v>1609</v>
      </c>
      <c r="V15402" s="267" t="s">
        <v>13</v>
      </c>
      <c r="W15402" s="267">
        <v>1699258</v>
      </c>
      <c r="X15402" s="267" t="s">
        <v>2555</v>
      </c>
      <c r="Y15402" s="267" t="s">
        <v>1454</v>
      </c>
      <c r="AD15402" s="267" t="s">
        <v>24</v>
      </c>
      <c r="AG15402" s="267" t="s">
        <v>24</v>
      </c>
    </row>
    <row r="15403" spans="3:33">
      <c r="C15403" s="267" t="s">
        <v>2544</v>
      </c>
      <c r="D15403" s="267" t="s">
        <v>727</v>
      </c>
      <c r="E15403" s="267">
        <v>1292</v>
      </c>
      <c r="F15403" s="267" t="s">
        <v>1444</v>
      </c>
      <c r="G15403" s="267" t="s">
        <v>1445</v>
      </c>
      <c r="H15403" s="267">
        <v>1</v>
      </c>
      <c r="I15403" s="267" t="s">
        <v>584</v>
      </c>
      <c r="J15403" s="267" t="s">
        <v>1614</v>
      </c>
      <c r="O15403" s="267" t="s">
        <v>13</v>
      </c>
      <c r="P15403" s="267" t="s">
        <v>1454</v>
      </c>
      <c r="Q15403" s="267" t="s">
        <v>1445</v>
      </c>
      <c r="S15403" s="267">
        <v>144</v>
      </c>
      <c r="T15403" s="267" t="s">
        <v>24</v>
      </c>
      <c r="U15403" s="267" t="s">
        <v>2551</v>
      </c>
      <c r="V15403" s="267" t="s">
        <v>13</v>
      </c>
      <c r="W15403" s="267">
        <v>1699258</v>
      </c>
      <c r="X15403" s="267" t="s">
        <v>2554</v>
      </c>
      <c r="Y15403" s="267" t="s">
        <v>1454</v>
      </c>
      <c r="AD15403" s="267" t="s">
        <v>24</v>
      </c>
      <c r="AF15403" s="267" t="s">
        <v>24</v>
      </c>
      <c r="AG15403" s="267" t="s">
        <v>24</v>
      </c>
    </row>
    <row r="15404" spans="3:33">
      <c r="C15404" s="267" t="s">
        <v>2544</v>
      </c>
      <c r="D15404" s="267" t="s">
        <v>727</v>
      </c>
      <c r="E15404" s="267">
        <v>12270</v>
      </c>
      <c r="F15404" s="267" t="s">
        <v>1444</v>
      </c>
      <c r="H15404" s="267">
        <v>1</v>
      </c>
      <c r="I15404" s="267" t="s">
        <v>584</v>
      </c>
      <c r="J15404" s="267" t="s">
        <v>1614</v>
      </c>
      <c r="P15404" s="267" t="s">
        <v>1454</v>
      </c>
      <c r="Q15404" s="267" t="s">
        <v>1445</v>
      </c>
      <c r="S15404" s="267">
        <v>144</v>
      </c>
      <c r="U15404" s="267" t="s">
        <v>2490</v>
      </c>
      <c r="V15404" s="267" t="s">
        <v>13</v>
      </c>
      <c r="W15404" s="267">
        <v>1699258</v>
      </c>
      <c r="X15404" s="267" t="s">
        <v>1454</v>
      </c>
      <c r="Y15404" s="267" t="s">
        <v>1454</v>
      </c>
      <c r="AF15404" s="267" t="s">
        <v>24</v>
      </c>
      <c r="AG15404" s="267" t="s">
        <v>24</v>
      </c>
    </row>
    <row r="15405" spans="3:33">
      <c r="C15405" s="267" t="s">
        <v>2544</v>
      </c>
      <c r="D15405" s="267" t="s">
        <v>727</v>
      </c>
      <c r="E15405" s="267">
        <v>303</v>
      </c>
      <c r="F15405" s="267" t="s">
        <v>1444</v>
      </c>
      <c r="G15405" s="267" t="s">
        <v>1445</v>
      </c>
      <c r="H15405" s="267">
        <v>1</v>
      </c>
      <c r="I15405" s="267" t="s">
        <v>584</v>
      </c>
      <c r="J15405" s="267" t="s">
        <v>1614</v>
      </c>
      <c r="O15405" s="267" t="s">
        <v>24</v>
      </c>
      <c r="P15405" s="267" t="s">
        <v>1454</v>
      </c>
      <c r="Q15405" s="267" t="s">
        <v>1445</v>
      </c>
      <c r="S15405" s="267">
        <v>144</v>
      </c>
      <c r="T15405" s="267" t="s">
        <v>13</v>
      </c>
      <c r="U15405" s="267" t="s">
        <v>1471</v>
      </c>
      <c r="V15405" s="267" t="s">
        <v>13</v>
      </c>
      <c r="W15405" s="267">
        <v>1699258</v>
      </c>
      <c r="X15405" s="267" t="s">
        <v>2553</v>
      </c>
      <c r="Y15405" s="267" t="s">
        <v>1454</v>
      </c>
      <c r="AD15405" s="267" t="s">
        <v>13</v>
      </c>
      <c r="AF15405" s="267" t="s">
        <v>24</v>
      </c>
      <c r="AG15405" s="267" t="s">
        <v>24</v>
      </c>
    </row>
    <row r="15406" spans="3:33">
      <c r="C15406" s="267" t="s">
        <v>2544</v>
      </c>
      <c r="D15406" s="267" t="s">
        <v>727</v>
      </c>
      <c r="E15406" s="267">
        <v>1</v>
      </c>
      <c r="F15406" s="267" t="s">
        <v>1444</v>
      </c>
      <c r="G15406" s="267" t="s">
        <v>1445</v>
      </c>
      <c r="H15406" s="267">
        <v>1</v>
      </c>
      <c r="I15406" s="267" t="s">
        <v>584</v>
      </c>
      <c r="J15406" s="267" t="s">
        <v>1614</v>
      </c>
      <c r="O15406" s="267" t="s">
        <v>13</v>
      </c>
      <c r="P15406" s="267" t="s">
        <v>1454</v>
      </c>
      <c r="Q15406" s="267" t="s">
        <v>1445</v>
      </c>
      <c r="S15406" s="267">
        <v>144</v>
      </c>
      <c r="T15406" s="267" t="s">
        <v>13</v>
      </c>
      <c r="U15406" s="267" t="s">
        <v>1446</v>
      </c>
      <c r="V15406" s="267" t="s">
        <v>24</v>
      </c>
      <c r="W15406" s="267">
        <v>1699258</v>
      </c>
      <c r="X15406" s="267" t="s">
        <v>1454</v>
      </c>
      <c r="Y15406" s="267" t="s">
        <v>1454</v>
      </c>
      <c r="AD15406" s="267" t="s">
        <v>13</v>
      </c>
      <c r="AF15406" s="267" t="s">
        <v>24</v>
      </c>
      <c r="AG15406" s="267" t="s">
        <v>24</v>
      </c>
    </row>
    <row r="15407" spans="3:33">
      <c r="C15407" s="267" t="s">
        <v>2544</v>
      </c>
      <c r="D15407" s="267" t="s">
        <v>727</v>
      </c>
      <c r="E15407" s="267">
        <v>1272</v>
      </c>
      <c r="F15407" s="267" t="s">
        <v>1444</v>
      </c>
      <c r="G15407" s="267" t="s">
        <v>1445</v>
      </c>
      <c r="H15407" s="267">
        <v>1</v>
      </c>
      <c r="I15407" s="267" t="s">
        <v>584</v>
      </c>
      <c r="J15407" s="267" t="s">
        <v>1614</v>
      </c>
      <c r="O15407" s="267" t="s">
        <v>24</v>
      </c>
      <c r="P15407" s="267" t="s">
        <v>1454</v>
      </c>
      <c r="Q15407" s="267" t="s">
        <v>1445</v>
      </c>
      <c r="S15407" s="267">
        <v>144</v>
      </c>
      <c r="T15407" s="267" t="s">
        <v>13</v>
      </c>
      <c r="U15407" s="267" t="s">
        <v>1458</v>
      </c>
      <c r="V15407" s="267" t="s">
        <v>13</v>
      </c>
      <c r="W15407" s="267">
        <v>1699258</v>
      </c>
      <c r="X15407" s="267" t="s">
        <v>1619</v>
      </c>
      <c r="Y15407" s="267" t="s">
        <v>1454</v>
      </c>
      <c r="AD15407" s="267" t="s">
        <v>13</v>
      </c>
      <c r="AF15407" s="267" t="s">
        <v>24</v>
      </c>
      <c r="AG15407" s="267" t="s">
        <v>24</v>
      </c>
    </row>
    <row r="15408" spans="3:33">
      <c r="C15408" s="267" t="s">
        <v>2544</v>
      </c>
      <c r="D15408" s="267" t="s">
        <v>727</v>
      </c>
      <c r="E15408" s="267">
        <v>1292</v>
      </c>
      <c r="F15408" s="267" t="s">
        <v>1444</v>
      </c>
      <c r="G15408" s="267" t="s">
        <v>1461</v>
      </c>
      <c r="H15408" s="267">
        <v>1</v>
      </c>
      <c r="I15408" s="267" t="s">
        <v>584</v>
      </c>
      <c r="J15408" s="267" t="s">
        <v>1614</v>
      </c>
      <c r="O15408" s="267" t="s">
        <v>13</v>
      </c>
      <c r="P15408" s="267" t="s">
        <v>1454</v>
      </c>
      <c r="Q15408" s="267" t="s">
        <v>1445</v>
      </c>
      <c r="S15408" s="267">
        <v>144</v>
      </c>
      <c r="T15408" s="267" t="s">
        <v>24</v>
      </c>
      <c r="U15408" s="267" t="s">
        <v>2551</v>
      </c>
      <c r="V15408" s="267" t="s">
        <v>13</v>
      </c>
      <c r="W15408" s="267">
        <v>1699258</v>
      </c>
      <c r="X15408" s="267" t="s">
        <v>2552</v>
      </c>
      <c r="Y15408" s="267" t="s">
        <v>1454</v>
      </c>
      <c r="AD15408" s="267" t="s">
        <v>24</v>
      </c>
      <c r="AF15408" s="267" t="s">
        <v>24</v>
      </c>
      <c r="AG15408" s="267" t="s">
        <v>24</v>
      </c>
    </row>
    <row r="15409" spans="3:33">
      <c r="C15409" s="267" t="s">
        <v>2544</v>
      </c>
      <c r="D15409" s="267" t="s">
        <v>727</v>
      </c>
      <c r="E15409" s="267">
        <v>409</v>
      </c>
      <c r="F15409" s="267" t="s">
        <v>1444</v>
      </c>
      <c r="H15409" s="267">
        <v>1</v>
      </c>
      <c r="I15409" s="267" t="s">
        <v>584</v>
      </c>
      <c r="J15409" s="267" t="s">
        <v>1614</v>
      </c>
      <c r="O15409" s="267" t="s">
        <v>13</v>
      </c>
      <c r="P15409" s="267" t="s">
        <v>1454</v>
      </c>
      <c r="Q15409" s="267" t="s">
        <v>1445</v>
      </c>
      <c r="S15409" s="267">
        <v>144</v>
      </c>
      <c r="T15409" s="267" t="s">
        <v>24</v>
      </c>
      <c r="U15409" s="267" t="s">
        <v>1469</v>
      </c>
      <c r="V15409" s="267" t="s">
        <v>13</v>
      </c>
      <c r="W15409" s="267">
        <v>1699258</v>
      </c>
      <c r="X15409" s="267">
        <v>50010491</v>
      </c>
      <c r="Y15409" s="267" t="s">
        <v>1454</v>
      </c>
      <c r="AD15409" s="267" t="s">
        <v>24</v>
      </c>
      <c r="AF15409" s="267" t="s">
        <v>24</v>
      </c>
      <c r="AG15409" s="267" t="s">
        <v>24</v>
      </c>
    </row>
    <row r="15410" spans="3:33">
      <c r="C15410" s="267" t="s">
        <v>2544</v>
      </c>
      <c r="D15410" s="267" t="s">
        <v>727</v>
      </c>
      <c r="E15410" s="267">
        <v>2733</v>
      </c>
      <c r="F15410" s="267" t="s">
        <v>1444</v>
      </c>
      <c r="G15410" s="267" t="s">
        <v>1456</v>
      </c>
      <c r="H15410" s="267">
        <v>1</v>
      </c>
      <c r="I15410" s="267" t="s">
        <v>584</v>
      </c>
      <c r="J15410" s="267" t="s">
        <v>1614</v>
      </c>
      <c r="O15410" s="267" t="s">
        <v>13</v>
      </c>
      <c r="P15410" s="267" t="s">
        <v>1454</v>
      </c>
      <c r="Q15410" s="267" t="s">
        <v>1445</v>
      </c>
      <c r="S15410" s="267">
        <v>144</v>
      </c>
      <c r="T15410" s="267" t="s">
        <v>13</v>
      </c>
      <c r="U15410" s="267" t="s">
        <v>1472</v>
      </c>
      <c r="V15410" s="267" t="s">
        <v>13</v>
      </c>
      <c r="W15410" s="267">
        <v>1699258</v>
      </c>
      <c r="X15410" s="267" t="s">
        <v>2550</v>
      </c>
      <c r="Y15410" s="267" t="s">
        <v>1454</v>
      </c>
      <c r="AD15410" s="267" t="s">
        <v>13</v>
      </c>
      <c r="AF15410" s="267" t="s">
        <v>24</v>
      </c>
      <c r="AG15410" s="267" t="s">
        <v>24</v>
      </c>
    </row>
    <row r="15411" spans="3:33">
      <c r="C15411" s="267" t="s">
        <v>2544</v>
      </c>
      <c r="D15411" s="267" t="s">
        <v>727</v>
      </c>
      <c r="E15411" s="267">
        <v>12114</v>
      </c>
      <c r="F15411" s="267" t="s">
        <v>1444</v>
      </c>
      <c r="G15411" s="267" t="s">
        <v>1445</v>
      </c>
      <c r="H15411" s="267">
        <v>1</v>
      </c>
      <c r="I15411" s="267" t="s">
        <v>584</v>
      </c>
      <c r="J15411" s="267" t="s">
        <v>1614</v>
      </c>
      <c r="O15411" s="267" t="s">
        <v>13</v>
      </c>
      <c r="P15411" s="267" t="s">
        <v>1454</v>
      </c>
      <c r="Q15411" s="267" t="s">
        <v>1445</v>
      </c>
      <c r="S15411" s="267">
        <v>144</v>
      </c>
      <c r="T15411" s="267" t="s">
        <v>24</v>
      </c>
      <c r="U15411" s="267" t="s">
        <v>1609</v>
      </c>
      <c r="V15411" s="267" t="s">
        <v>13</v>
      </c>
      <c r="W15411" s="267">
        <v>1699258</v>
      </c>
      <c r="X15411" s="267">
        <v>3757</v>
      </c>
      <c r="Y15411" s="267" t="s">
        <v>1454</v>
      </c>
      <c r="AD15411" s="267" t="s">
        <v>24</v>
      </c>
      <c r="AG15411" s="267" t="s">
        <v>24</v>
      </c>
    </row>
    <row r="15412" spans="3:33">
      <c r="C15412" s="267" t="s">
        <v>2544</v>
      </c>
      <c r="D15412" s="267" t="s">
        <v>727</v>
      </c>
      <c r="E15412" s="267">
        <v>12680</v>
      </c>
      <c r="F15412" s="267" t="s">
        <v>1444</v>
      </c>
      <c r="H15412" s="267">
        <v>1</v>
      </c>
      <c r="I15412" s="267" t="s">
        <v>584</v>
      </c>
      <c r="J15412" s="267" t="s">
        <v>1614</v>
      </c>
      <c r="P15412" s="267" t="s">
        <v>1454</v>
      </c>
      <c r="Q15412" s="267" t="s">
        <v>1445</v>
      </c>
      <c r="S15412" s="267">
        <v>144</v>
      </c>
      <c r="U15412" s="267" t="s">
        <v>1464</v>
      </c>
      <c r="V15412" s="267" t="s">
        <v>13</v>
      </c>
      <c r="W15412" s="267">
        <v>1699258</v>
      </c>
      <c r="X15412" s="267" t="s">
        <v>2549</v>
      </c>
      <c r="Y15412" s="267" t="s">
        <v>1454</v>
      </c>
      <c r="AF15412" s="267" t="s">
        <v>24</v>
      </c>
      <c r="AG15412" s="267" t="s">
        <v>24</v>
      </c>
    </row>
    <row r="15413" spans="3:33">
      <c r="C15413" s="267" t="s">
        <v>2544</v>
      </c>
      <c r="D15413" s="267" t="s">
        <v>727</v>
      </c>
      <c r="E15413" s="267">
        <v>1354</v>
      </c>
      <c r="F15413" s="267" t="s">
        <v>1444</v>
      </c>
      <c r="G15413" s="267" t="s">
        <v>1445</v>
      </c>
      <c r="H15413" s="267">
        <v>1</v>
      </c>
      <c r="I15413" s="267" t="s">
        <v>584</v>
      </c>
      <c r="J15413" s="267" t="s">
        <v>1614</v>
      </c>
      <c r="O15413" s="267" t="s">
        <v>24</v>
      </c>
      <c r="P15413" s="267" t="s">
        <v>1454</v>
      </c>
      <c r="Q15413" s="267" t="s">
        <v>1445</v>
      </c>
      <c r="S15413" s="267">
        <v>144</v>
      </c>
      <c r="T15413" s="267" t="s">
        <v>13</v>
      </c>
      <c r="U15413" s="267" t="s">
        <v>1451</v>
      </c>
      <c r="V15413" s="267" t="s">
        <v>13</v>
      </c>
      <c r="W15413" s="267">
        <v>1699258</v>
      </c>
      <c r="X15413" s="267" t="s">
        <v>1618</v>
      </c>
      <c r="Y15413" s="267" t="s">
        <v>1454</v>
      </c>
      <c r="AD15413" s="267" t="s">
        <v>13</v>
      </c>
      <c r="AF15413" s="267" t="s">
        <v>24</v>
      </c>
      <c r="AG15413" s="267" t="s">
        <v>24</v>
      </c>
    </row>
    <row r="15414" spans="3:33">
      <c r="C15414" s="267" t="s">
        <v>2544</v>
      </c>
      <c r="D15414" s="267" t="s">
        <v>727</v>
      </c>
      <c r="E15414" s="267">
        <v>3942</v>
      </c>
      <c r="F15414" s="267" t="s">
        <v>1444</v>
      </c>
      <c r="H15414" s="267">
        <v>1</v>
      </c>
      <c r="I15414" s="267" t="s">
        <v>584</v>
      </c>
      <c r="J15414" s="267" t="s">
        <v>1614</v>
      </c>
      <c r="O15414" s="267" t="s">
        <v>24</v>
      </c>
      <c r="P15414" s="267" t="s">
        <v>1454</v>
      </c>
      <c r="Q15414" s="267" t="s">
        <v>1445</v>
      </c>
      <c r="S15414" s="267">
        <v>144</v>
      </c>
      <c r="U15414" s="267" t="s">
        <v>2548</v>
      </c>
      <c r="V15414" s="267" t="s">
        <v>13</v>
      </c>
      <c r="W15414" s="267">
        <v>1699258</v>
      </c>
      <c r="X15414" s="267" t="s">
        <v>2547</v>
      </c>
      <c r="Y15414" s="267" t="s">
        <v>1454</v>
      </c>
      <c r="AD15414" s="267" t="s">
        <v>13</v>
      </c>
      <c r="AF15414" s="267" t="s">
        <v>24</v>
      </c>
      <c r="AG15414" s="267" t="s">
        <v>24</v>
      </c>
    </row>
    <row r="15415" spans="3:33">
      <c r="C15415" s="267" t="s">
        <v>2544</v>
      </c>
      <c r="D15415" s="267" t="s">
        <v>727</v>
      </c>
      <c r="E15415" s="267">
        <v>290</v>
      </c>
      <c r="F15415" s="267" t="s">
        <v>1444</v>
      </c>
      <c r="H15415" s="267">
        <v>1</v>
      </c>
      <c r="I15415" s="267" t="s">
        <v>584</v>
      </c>
      <c r="J15415" s="267" t="s">
        <v>1614</v>
      </c>
      <c r="O15415" s="267" t="s">
        <v>24</v>
      </c>
      <c r="P15415" s="267" t="s">
        <v>1454</v>
      </c>
      <c r="Q15415" s="267" t="s">
        <v>1445</v>
      </c>
      <c r="S15415" s="267">
        <v>144</v>
      </c>
      <c r="U15415" s="267" t="s">
        <v>1595</v>
      </c>
      <c r="V15415" s="267" t="s">
        <v>13</v>
      </c>
      <c r="W15415" s="267">
        <v>1699258</v>
      </c>
      <c r="X15415" s="267" t="s">
        <v>1454</v>
      </c>
      <c r="Y15415" s="267" t="s">
        <v>1454</v>
      </c>
      <c r="AD15415" s="267" t="s">
        <v>13</v>
      </c>
      <c r="AF15415" s="267" t="s">
        <v>24</v>
      </c>
      <c r="AG15415" s="267" t="s">
        <v>24</v>
      </c>
    </row>
    <row r="15416" spans="3:33">
      <c r="C15416" s="267" t="s">
        <v>2544</v>
      </c>
      <c r="D15416" s="267" t="s">
        <v>727</v>
      </c>
      <c r="E15416" s="267">
        <v>3315</v>
      </c>
      <c r="F15416" s="267" t="s">
        <v>1444</v>
      </c>
      <c r="H15416" s="267">
        <v>1</v>
      </c>
      <c r="I15416" s="267" t="s">
        <v>584</v>
      </c>
      <c r="J15416" s="267" t="s">
        <v>1614</v>
      </c>
      <c r="O15416" s="267" t="s">
        <v>24</v>
      </c>
      <c r="P15416" s="267" t="s">
        <v>1454</v>
      </c>
      <c r="Q15416" s="267" t="s">
        <v>1445</v>
      </c>
      <c r="S15416" s="267">
        <v>144</v>
      </c>
      <c r="U15416" s="267" t="s">
        <v>1617</v>
      </c>
      <c r="V15416" s="267" t="s">
        <v>13</v>
      </c>
      <c r="W15416" s="267">
        <v>1699258</v>
      </c>
      <c r="X15416" s="267" t="s">
        <v>2547</v>
      </c>
      <c r="Y15416" s="267" t="s">
        <v>1454</v>
      </c>
      <c r="AD15416" s="267" t="s">
        <v>13</v>
      </c>
      <c r="AF15416" s="267" t="s">
        <v>24</v>
      </c>
      <c r="AG15416" s="267" t="s">
        <v>24</v>
      </c>
    </row>
    <row r="15417" spans="3:33">
      <c r="C15417" s="267" t="s">
        <v>2544</v>
      </c>
      <c r="D15417" s="267" t="s">
        <v>727</v>
      </c>
      <c r="E15417" s="267">
        <v>400</v>
      </c>
      <c r="F15417" s="267" t="s">
        <v>1444</v>
      </c>
      <c r="H15417" s="267">
        <v>1</v>
      </c>
      <c r="I15417" s="267" t="s">
        <v>584</v>
      </c>
      <c r="J15417" s="267" t="s">
        <v>1614</v>
      </c>
      <c r="O15417" s="267" t="s">
        <v>24</v>
      </c>
      <c r="P15417" s="267" t="s">
        <v>1454</v>
      </c>
      <c r="Q15417" s="267" t="s">
        <v>1445</v>
      </c>
      <c r="S15417" s="267">
        <v>144</v>
      </c>
      <c r="U15417" s="267" t="s">
        <v>1600</v>
      </c>
      <c r="V15417" s="267" t="s">
        <v>13</v>
      </c>
      <c r="W15417" s="267">
        <v>1699258</v>
      </c>
      <c r="X15417" s="267" t="s">
        <v>1454</v>
      </c>
      <c r="Y15417" s="267" t="s">
        <v>1454</v>
      </c>
      <c r="AD15417" s="267" t="s">
        <v>13</v>
      </c>
      <c r="AF15417" s="267" t="s">
        <v>24</v>
      </c>
      <c r="AG15417" s="267" t="s">
        <v>24</v>
      </c>
    </row>
    <row r="15418" spans="3:33">
      <c r="C15418" s="267" t="s">
        <v>2544</v>
      </c>
      <c r="D15418" s="267" t="s">
        <v>727</v>
      </c>
      <c r="E15418" s="267">
        <v>129</v>
      </c>
      <c r="F15418" s="267" t="s">
        <v>1444</v>
      </c>
      <c r="G15418" s="267" t="s">
        <v>1445</v>
      </c>
      <c r="H15418" s="267">
        <v>1</v>
      </c>
      <c r="I15418" s="267" t="s">
        <v>584</v>
      </c>
      <c r="J15418" s="267" t="s">
        <v>1614</v>
      </c>
      <c r="O15418" s="267" t="s">
        <v>24</v>
      </c>
      <c r="P15418" s="267" t="s">
        <v>1454</v>
      </c>
      <c r="Q15418" s="267" t="s">
        <v>1445</v>
      </c>
      <c r="S15418" s="267">
        <v>144</v>
      </c>
      <c r="T15418" s="267" t="s">
        <v>13</v>
      </c>
      <c r="U15418" s="267" t="s">
        <v>1468</v>
      </c>
      <c r="V15418" s="267" t="s">
        <v>13</v>
      </c>
      <c r="W15418" s="267">
        <v>1699258</v>
      </c>
      <c r="X15418" s="267" t="s">
        <v>2546</v>
      </c>
      <c r="Y15418" s="267" t="s">
        <v>1454</v>
      </c>
      <c r="AD15418" s="267" t="s">
        <v>13</v>
      </c>
      <c r="AF15418" s="267" t="s">
        <v>24</v>
      </c>
      <c r="AG15418" s="267" t="s">
        <v>24</v>
      </c>
    </row>
    <row r="15419" spans="3:33">
      <c r="C15419" s="267" t="s">
        <v>2544</v>
      </c>
      <c r="D15419" s="267" t="s">
        <v>727</v>
      </c>
      <c r="E15419" s="267">
        <v>10634</v>
      </c>
      <c r="F15419" s="267" t="s">
        <v>1444</v>
      </c>
      <c r="G15419" s="267" t="s">
        <v>1445</v>
      </c>
      <c r="H15419" s="267">
        <v>1</v>
      </c>
      <c r="I15419" s="267" t="s">
        <v>584</v>
      </c>
      <c r="J15419" s="267" t="s">
        <v>1614</v>
      </c>
      <c r="O15419" s="267" t="s">
        <v>24</v>
      </c>
      <c r="P15419" s="267" t="s">
        <v>1454</v>
      </c>
      <c r="Q15419" s="267" t="s">
        <v>1445</v>
      </c>
      <c r="S15419" s="267">
        <v>144</v>
      </c>
      <c r="T15419" s="267" t="s">
        <v>13</v>
      </c>
      <c r="U15419" s="267" t="s">
        <v>1473</v>
      </c>
      <c r="V15419" s="267" t="s">
        <v>13</v>
      </c>
      <c r="W15419" s="267">
        <v>1699258</v>
      </c>
      <c r="X15419" s="267" t="s">
        <v>1616</v>
      </c>
      <c r="Y15419" s="267" t="s">
        <v>1454</v>
      </c>
      <c r="AD15419" s="267" t="s">
        <v>13</v>
      </c>
      <c r="AF15419" s="267" t="s">
        <v>24</v>
      </c>
      <c r="AG15419" s="267" t="s">
        <v>24</v>
      </c>
    </row>
    <row r="15420" spans="3:33">
      <c r="C15420" s="267" t="s">
        <v>2544</v>
      </c>
      <c r="D15420" s="267" t="s">
        <v>727</v>
      </c>
      <c r="E15420" s="267">
        <v>3880</v>
      </c>
      <c r="F15420" s="267" t="s">
        <v>1444</v>
      </c>
      <c r="G15420" s="267" t="s">
        <v>1445</v>
      </c>
      <c r="H15420" s="267">
        <v>1</v>
      </c>
      <c r="I15420" s="267" t="s">
        <v>584</v>
      </c>
      <c r="J15420" s="267" t="s">
        <v>1614</v>
      </c>
      <c r="O15420" s="267" t="s">
        <v>24</v>
      </c>
      <c r="P15420" s="267" t="s">
        <v>1454</v>
      </c>
      <c r="Q15420" s="267" t="s">
        <v>1445</v>
      </c>
      <c r="S15420" s="267">
        <v>144</v>
      </c>
      <c r="T15420" s="267" t="s">
        <v>13</v>
      </c>
      <c r="U15420" s="267" t="s">
        <v>1463</v>
      </c>
      <c r="V15420" s="267" t="s">
        <v>13</v>
      </c>
      <c r="W15420" s="267">
        <v>1699258</v>
      </c>
      <c r="X15420" s="267" t="s">
        <v>2545</v>
      </c>
      <c r="Y15420" s="267" t="s">
        <v>1454</v>
      </c>
      <c r="AD15420" s="267" t="s">
        <v>13</v>
      </c>
      <c r="AF15420" s="267" t="s">
        <v>24</v>
      </c>
      <c r="AG15420" s="267" t="s">
        <v>24</v>
      </c>
    </row>
    <row r="15421" spans="3:33">
      <c r="C15421" s="267" t="s">
        <v>2544</v>
      </c>
      <c r="D15421" s="267" t="s">
        <v>727</v>
      </c>
      <c r="E15421" s="267">
        <v>1272</v>
      </c>
      <c r="F15421" s="267" t="s">
        <v>1444</v>
      </c>
      <c r="G15421" s="267" t="s">
        <v>1445</v>
      </c>
      <c r="H15421" s="267">
        <v>1</v>
      </c>
      <c r="I15421" s="267" t="s">
        <v>584</v>
      </c>
      <c r="J15421" s="267" t="s">
        <v>1614</v>
      </c>
      <c r="O15421" s="267" t="s">
        <v>24</v>
      </c>
      <c r="P15421" s="267" t="s">
        <v>1454</v>
      </c>
      <c r="Q15421" s="267" t="s">
        <v>1445</v>
      </c>
      <c r="S15421" s="267">
        <v>144</v>
      </c>
      <c r="T15421" s="267" t="s">
        <v>13</v>
      </c>
      <c r="U15421" s="267" t="s">
        <v>1458</v>
      </c>
      <c r="V15421" s="267" t="s">
        <v>13</v>
      </c>
      <c r="W15421" s="267">
        <v>1699258</v>
      </c>
      <c r="X15421" s="267" t="s">
        <v>1615</v>
      </c>
      <c r="Y15421" s="267" t="s">
        <v>1454</v>
      </c>
      <c r="AD15421" s="267" t="s">
        <v>13</v>
      </c>
      <c r="AF15421" s="267" t="s">
        <v>24</v>
      </c>
      <c r="AG15421" s="267" t="s">
        <v>24</v>
      </c>
    </row>
    <row r="15422" spans="3:33">
      <c r="C15422" s="267" t="s">
        <v>2544</v>
      </c>
      <c r="D15422" s="267" t="s">
        <v>727</v>
      </c>
      <c r="E15422" s="267">
        <v>3877</v>
      </c>
      <c r="F15422" s="267" t="s">
        <v>1444</v>
      </c>
      <c r="H15422" s="267">
        <v>1</v>
      </c>
      <c r="I15422" s="267" t="s">
        <v>584</v>
      </c>
      <c r="J15422" s="267" t="s">
        <v>1614</v>
      </c>
      <c r="P15422" s="267" t="s">
        <v>1454</v>
      </c>
      <c r="Q15422" s="267" t="s">
        <v>1445</v>
      </c>
      <c r="S15422" s="267">
        <v>144</v>
      </c>
      <c r="U15422" s="267" t="s">
        <v>1470</v>
      </c>
      <c r="V15422" s="267" t="s">
        <v>13</v>
      </c>
      <c r="W15422" s="267">
        <v>1699258</v>
      </c>
      <c r="X15422" s="267" t="s">
        <v>2556</v>
      </c>
      <c r="Y15422" s="267" t="s">
        <v>1454</v>
      </c>
      <c r="AF15422" s="267" t="s">
        <v>24</v>
      </c>
      <c r="AG15422" s="267" t="s">
        <v>24</v>
      </c>
    </row>
    <row r="15423" spans="3:33">
      <c r="C15423" s="267" t="s">
        <v>2544</v>
      </c>
      <c r="D15423" s="267" t="s">
        <v>727</v>
      </c>
      <c r="E15423" s="267">
        <v>12114</v>
      </c>
      <c r="F15423" s="267" t="s">
        <v>1444</v>
      </c>
      <c r="G15423" s="267" t="s">
        <v>1445</v>
      </c>
      <c r="H15423" s="267">
        <v>1</v>
      </c>
      <c r="I15423" s="267" t="s">
        <v>584</v>
      </c>
      <c r="J15423" s="267" t="s">
        <v>1614</v>
      </c>
      <c r="O15423" s="267" t="s">
        <v>13</v>
      </c>
      <c r="P15423" s="267" t="s">
        <v>1454</v>
      </c>
      <c r="Q15423" s="267" t="s">
        <v>1445</v>
      </c>
      <c r="S15423" s="267">
        <v>144</v>
      </c>
      <c r="T15423" s="267" t="s">
        <v>24</v>
      </c>
      <c r="U15423" s="267" t="s">
        <v>1609</v>
      </c>
      <c r="V15423" s="267" t="s">
        <v>13</v>
      </c>
      <c r="W15423" s="267">
        <v>1699258</v>
      </c>
      <c r="X15423" s="267" t="s">
        <v>2555</v>
      </c>
      <c r="Y15423" s="267" t="s">
        <v>1454</v>
      </c>
      <c r="AD15423" s="267" t="s">
        <v>24</v>
      </c>
      <c r="AG15423" s="267" t="s">
        <v>24</v>
      </c>
    </row>
    <row r="15424" spans="3:33">
      <c r="C15424" s="267" t="s">
        <v>2544</v>
      </c>
      <c r="D15424" s="267" t="s">
        <v>727</v>
      </c>
      <c r="E15424" s="267">
        <v>1292</v>
      </c>
      <c r="F15424" s="267" t="s">
        <v>1444</v>
      </c>
      <c r="G15424" s="267" t="s">
        <v>1445</v>
      </c>
      <c r="H15424" s="267">
        <v>1</v>
      </c>
      <c r="I15424" s="267" t="s">
        <v>584</v>
      </c>
      <c r="J15424" s="267" t="s">
        <v>1614</v>
      </c>
      <c r="O15424" s="267" t="s">
        <v>13</v>
      </c>
      <c r="P15424" s="267" t="s">
        <v>1454</v>
      </c>
      <c r="Q15424" s="267" t="s">
        <v>1445</v>
      </c>
      <c r="S15424" s="267">
        <v>144</v>
      </c>
      <c r="T15424" s="267" t="s">
        <v>24</v>
      </c>
      <c r="U15424" s="267" t="s">
        <v>2551</v>
      </c>
      <c r="V15424" s="267" t="s">
        <v>13</v>
      </c>
      <c r="W15424" s="267">
        <v>1699258</v>
      </c>
      <c r="X15424" s="267" t="s">
        <v>2554</v>
      </c>
      <c r="Y15424" s="267" t="s">
        <v>1454</v>
      </c>
      <c r="AD15424" s="267" t="s">
        <v>24</v>
      </c>
      <c r="AF15424" s="267" t="s">
        <v>24</v>
      </c>
      <c r="AG15424" s="267" t="s">
        <v>24</v>
      </c>
    </row>
    <row r="15425" spans="3:33">
      <c r="C15425" s="267" t="s">
        <v>2544</v>
      </c>
      <c r="D15425" s="267" t="s">
        <v>727</v>
      </c>
      <c r="E15425" s="267">
        <v>12270</v>
      </c>
      <c r="F15425" s="267" t="s">
        <v>1444</v>
      </c>
      <c r="H15425" s="267">
        <v>1</v>
      </c>
      <c r="I15425" s="267" t="s">
        <v>584</v>
      </c>
      <c r="J15425" s="267" t="s">
        <v>1614</v>
      </c>
      <c r="P15425" s="267" t="s">
        <v>1454</v>
      </c>
      <c r="Q15425" s="267" t="s">
        <v>1445</v>
      </c>
      <c r="S15425" s="267">
        <v>144</v>
      </c>
      <c r="U15425" s="267" t="s">
        <v>2490</v>
      </c>
      <c r="V15425" s="267" t="s">
        <v>13</v>
      </c>
      <c r="W15425" s="267">
        <v>1699258</v>
      </c>
      <c r="X15425" s="267" t="s">
        <v>1454</v>
      </c>
      <c r="Y15425" s="267" t="s">
        <v>1454</v>
      </c>
      <c r="AF15425" s="267" t="s">
        <v>24</v>
      </c>
      <c r="AG15425" s="267" t="s">
        <v>24</v>
      </c>
    </row>
    <row r="15426" spans="3:33">
      <c r="C15426" s="267" t="s">
        <v>2544</v>
      </c>
      <c r="D15426" s="267" t="s">
        <v>727</v>
      </c>
      <c r="E15426" s="267">
        <v>303</v>
      </c>
      <c r="F15426" s="267" t="s">
        <v>1444</v>
      </c>
      <c r="G15426" s="267" t="s">
        <v>1445</v>
      </c>
      <c r="H15426" s="267">
        <v>1</v>
      </c>
      <c r="I15426" s="267" t="s">
        <v>584</v>
      </c>
      <c r="J15426" s="267" t="s">
        <v>1614</v>
      </c>
      <c r="O15426" s="267" t="s">
        <v>24</v>
      </c>
      <c r="P15426" s="267" t="s">
        <v>1454</v>
      </c>
      <c r="Q15426" s="267" t="s">
        <v>1445</v>
      </c>
      <c r="S15426" s="267">
        <v>144</v>
      </c>
      <c r="T15426" s="267" t="s">
        <v>13</v>
      </c>
      <c r="U15426" s="267" t="s">
        <v>1471</v>
      </c>
      <c r="V15426" s="267" t="s">
        <v>13</v>
      </c>
      <c r="W15426" s="267">
        <v>1699258</v>
      </c>
      <c r="X15426" s="267" t="s">
        <v>2553</v>
      </c>
      <c r="Y15426" s="267" t="s">
        <v>1454</v>
      </c>
      <c r="AD15426" s="267" t="s">
        <v>13</v>
      </c>
      <c r="AF15426" s="267" t="s">
        <v>24</v>
      </c>
      <c r="AG15426" s="267" t="s">
        <v>24</v>
      </c>
    </row>
    <row r="15427" spans="3:33">
      <c r="C15427" s="267" t="s">
        <v>2544</v>
      </c>
      <c r="D15427" s="267" t="s">
        <v>727</v>
      </c>
      <c r="E15427" s="267">
        <v>1</v>
      </c>
      <c r="F15427" s="267" t="s">
        <v>1444</v>
      </c>
      <c r="G15427" s="267" t="s">
        <v>1445</v>
      </c>
      <c r="H15427" s="267">
        <v>1</v>
      </c>
      <c r="I15427" s="267" t="s">
        <v>584</v>
      </c>
      <c r="J15427" s="267" t="s">
        <v>1614</v>
      </c>
      <c r="O15427" s="267" t="s">
        <v>13</v>
      </c>
      <c r="P15427" s="267" t="s">
        <v>1454</v>
      </c>
      <c r="Q15427" s="267" t="s">
        <v>1445</v>
      </c>
      <c r="S15427" s="267">
        <v>144</v>
      </c>
      <c r="T15427" s="267" t="s">
        <v>13</v>
      </c>
      <c r="U15427" s="267" t="s">
        <v>1446</v>
      </c>
      <c r="V15427" s="267" t="s">
        <v>24</v>
      </c>
      <c r="W15427" s="267">
        <v>1699258</v>
      </c>
      <c r="X15427" s="267" t="s">
        <v>1454</v>
      </c>
      <c r="Y15427" s="267" t="s">
        <v>1454</v>
      </c>
      <c r="AD15427" s="267" t="s">
        <v>13</v>
      </c>
      <c r="AF15427" s="267" t="s">
        <v>24</v>
      </c>
      <c r="AG15427" s="267" t="s">
        <v>24</v>
      </c>
    </row>
    <row r="15428" spans="3:33">
      <c r="C15428" s="267" t="s">
        <v>2544</v>
      </c>
      <c r="D15428" s="267" t="s">
        <v>727</v>
      </c>
      <c r="E15428" s="267">
        <v>1272</v>
      </c>
      <c r="F15428" s="267" t="s">
        <v>1444</v>
      </c>
      <c r="G15428" s="267" t="s">
        <v>1445</v>
      </c>
      <c r="H15428" s="267">
        <v>1</v>
      </c>
      <c r="I15428" s="267" t="s">
        <v>584</v>
      </c>
      <c r="J15428" s="267" t="s">
        <v>1614</v>
      </c>
      <c r="O15428" s="267" t="s">
        <v>24</v>
      </c>
      <c r="P15428" s="267" t="s">
        <v>1454</v>
      </c>
      <c r="Q15428" s="267" t="s">
        <v>1445</v>
      </c>
      <c r="S15428" s="267">
        <v>144</v>
      </c>
      <c r="T15428" s="267" t="s">
        <v>13</v>
      </c>
      <c r="U15428" s="267" t="s">
        <v>1458</v>
      </c>
      <c r="V15428" s="267" t="s">
        <v>13</v>
      </c>
      <c r="W15428" s="267">
        <v>1699258</v>
      </c>
      <c r="X15428" s="267" t="s">
        <v>1619</v>
      </c>
      <c r="Y15428" s="267" t="s">
        <v>1454</v>
      </c>
      <c r="AD15428" s="267" t="s">
        <v>13</v>
      </c>
      <c r="AF15428" s="267" t="s">
        <v>24</v>
      </c>
      <c r="AG15428" s="267" t="s">
        <v>24</v>
      </c>
    </row>
    <row r="15429" spans="3:33">
      <c r="C15429" s="267" t="s">
        <v>2544</v>
      </c>
      <c r="D15429" s="267" t="s">
        <v>727</v>
      </c>
      <c r="E15429" s="267">
        <v>1292</v>
      </c>
      <c r="F15429" s="267" t="s">
        <v>1444</v>
      </c>
      <c r="G15429" s="267" t="s">
        <v>1461</v>
      </c>
      <c r="H15429" s="267">
        <v>1</v>
      </c>
      <c r="I15429" s="267" t="s">
        <v>584</v>
      </c>
      <c r="J15429" s="267" t="s">
        <v>1614</v>
      </c>
      <c r="O15429" s="267" t="s">
        <v>13</v>
      </c>
      <c r="P15429" s="267" t="s">
        <v>1454</v>
      </c>
      <c r="Q15429" s="267" t="s">
        <v>1445</v>
      </c>
      <c r="S15429" s="267">
        <v>144</v>
      </c>
      <c r="T15429" s="267" t="s">
        <v>24</v>
      </c>
      <c r="U15429" s="267" t="s">
        <v>2551</v>
      </c>
      <c r="V15429" s="267" t="s">
        <v>13</v>
      </c>
      <c r="W15429" s="267">
        <v>1699258</v>
      </c>
      <c r="X15429" s="267" t="s">
        <v>2552</v>
      </c>
      <c r="Y15429" s="267" t="s">
        <v>1454</v>
      </c>
      <c r="AD15429" s="267" t="s">
        <v>24</v>
      </c>
      <c r="AF15429" s="267" t="s">
        <v>24</v>
      </c>
      <c r="AG15429" s="267" t="s">
        <v>24</v>
      </c>
    </row>
    <row r="15430" spans="3:33">
      <c r="C15430" s="267" t="s">
        <v>2544</v>
      </c>
      <c r="D15430" s="267" t="s">
        <v>727</v>
      </c>
      <c r="E15430" s="267">
        <v>409</v>
      </c>
      <c r="F15430" s="267" t="s">
        <v>1444</v>
      </c>
      <c r="H15430" s="267">
        <v>1</v>
      </c>
      <c r="I15430" s="267" t="s">
        <v>584</v>
      </c>
      <c r="J15430" s="267" t="s">
        <v>1614</v>
      </c>
      <c r="O15430" s="267" t="s">
        <v>13</v>
      </c>
      <c r="P15430" s="267" t="s">
        <v>1454</v>
      </c>
      <c r="Q15430" s="267" t="s">
        <v>1445</v>
      </c>
      <c r="S15430" s="267">
        <v>144</v>
      </c>
      <c r="T15430" s="267" t="s">
        <v>24</v>
      </c>
      <c r="U15430" s="267" t="s">
        <v>1469</v>
      </c>
      <c r="V15430" s="267" t="s">
        <v>13</v>
      </c>
      <c r="W15430" s="267">
        <v>1699258</v>
      </c>
      <c r="X15430" s="267">
        <v>50010491</v>
      </c>
      <c r="Y15430" s="267" t="s">
        <v>1454</v>
      </c>
      <c r="AD15430" s="267" t="s">
        <v>24</v>
      </c>
      <c r="AF15430" s="267" t="s">
        <v>24</v>
      </c>
      <c r="AG15430" s="267" t="s">
        <v>24</v>
      </c>
    </row>
    <row r="15431" spans="3:33">
      <c r="C15431" s="267" t="s">
        <v>2544</v>
      </c>
      <c r="D15431" s="267" t="s">
        <v>727</v>
      </c>
      <c r="E15431" s="267">
        <v>2733</v>
      </c>
      <c r="F15431" s="267" t="s">
        <v>1444</v>
      </c>
      <c r="G15431" s="267" t="s">
        <v>1456</v>
      </c>
      <c r="H15431" s="267">
        <v>1</v>
      </c>
      <c r="I15431" s="267" t="s">
        <v>584</v>
      </c>
      <c r="J15431" s="267" t="s">
        <v>1614</v>
      </c>
      <c r="O15431" s="267" t="s">
        <v>13</v>
      </c>
      <c r="P15431" s="267" t="s">
        <v>1454</v>
      </c>
      <c r="Q15431" s="267" t="s">
        <v>1445</v>
      </c>
      <c r="S15431" s="267">
        <v>144</v>
      </c>
      <c r="T15431" s="267" t="s">
        <v>13</v>
      </c>
      <c r="U15431" s="267" t="s">
        <v>1472</v>
      </c>
      <c r="V15431" s="267" t="s">
        <v>13</v>
      </c>
      <c r="W15431" s="267">
        <v>1699258</v>
      </c>
      <c r="X15431" s="267" t="s">
        <v>2550</v>
      </c>
      <c r="Y15431" s="267" t="s">
        <v>1454</v>
      </c>
      <c r="AD15431" s="267" t="s">
        <v>13</v>
      </c>
      <c r="AF15431" s="267" t="s">
        <v>24</v>
      </c>
      <c r="AG15431" s="267" t="s">
        <v>24</v>
      </c>
    </row>
    <row r="15432" spans="3:33">
      <c r="C15432" s="267" t="s">
        <v>2544</v>
      </c>
      <c r="D15432" s="267" t="s">
        <v>727</v>
      </c>
      <c r="E15432" s="267">
        <v>12114</v>
      </c>
      <c r="F15432" s="267" t="s">
        <v>1444</v>
      </c>
      <c r="G15432" s="267" t="s">
        <v>1445</v>
      </c>
      <c r="H15432" s="267">
        <v>1</v>
      </c>
      <c r="I15432" s="267" t="s">
        <v>584</v>
      </c>
      <c r="J15432" s="267" t="s">
        <v>1614</v>
      </c>
      <c r="O15432" s="267" t="s">
        <v>13</v>
      </c>
      <c r="P15432" s="267" t="s">
        <v>1454</v>
      </c>
      <c r="Q15432" s="267" t="s">
        <v>1445</v>
      </c>
      <c r="S15432" s="267">
        <v>144</v>
      </c>
      <c r="T15432" s="267" t="s">
        <v>24</v>
      </c>
      <c r="U15432" s="267" t="s">
        <v>1609</v>
      </c>
      <c r="V15432" s="267" t="s">
        <v>13</v>
      </c>
      <c r="W15432" s="267">
        <v>1699258</v>
      </c>
      <c r="X15432" s="267">
        <v>3757</v>
      </c>
      <c r="Y15432" s="267" t="s">
        <v>1454</v>
      </c>
      <c r="AD15432" s="267" t="s">
        <v>24</v>
      </c>
      <c r="AG15432" s="267" t="s">
        <v>24</v>
      </c>
    </row>
    <row r="15433" spans="3:33">
      <c r="C15433" s="267" t="s">
        <v>2544</v>
      </c>
      <c r="D15433" s="267" t="s">
        <v>727</v>
      </c>
      <c r="E15433" s="267">
        <v>12680</v>
      </c>
      <c r="F15433" s="267" t="s">
        <v>1444</v>
      </c>
      <c r="H15433" s="267">
        <v>1</v>
      </c>
      <c r="I15433" s="267" t="s">
        <v>584</v>
      </c>
      <c r="J15433" s="267" t="s">
        <v>1614</v>
      </c>
      <c r="P15433" s="267" t="s">
        <v>1454</v>
      </c>
      <c r="Q15433" s="267" t="s">
        <v>1445</v>
      </c>
      <c r="S15433" s="267">
        <v>144</v>
      </c>
      <c r="U15433" s="267" t="s">
        <v>1464</v>
      </c>
      <c r="V15433" s="267" t="s">
        <v>13</v>
      </c>
      <c r="W15433" s="267">
        <v>1699258</v>
      </c>
      <c r="X15433" s="267" t="s">
        <v>2549</v>
      </c>
      <c r="Y15433" s="267" t="s">
        <v>1454</v>
      </c>
      <c r="AF15433" s="267" t="s">
        <v>24</v>
      </c>
      <c r="AG15433" s="267" t="s">
        <v>24</v>
      </c>
    </row>
    <row r="15434" spans="3:33">
      <c r="C15434" s="267" t="s">
        <v>2544</v>
      </c>
      <c r="D15434" s="267" t="s">
        <v>727</v>
      </c>
      <c r="E15434" s="267">
        <v>1354</v>
      </c>
      <c r="F15434" s="267" t="s">
        <v>1444</v>
      </c>
      <c r="G15434" s="267" t="s">
        <v>1445</v>
      </c>
      <c r="H15434" s="267">
        <v>1</v>
      </c>
      <c r="I15434" s="267" t="s">
        <v>584</v>
      </c>
      <c r="J15434" s="267" t="s">
        <v>1614</v>
      </c>
      <c r="O15434" s="267" t="s">
        <v>24</v>
      </c>
      <c r="P15434" s="267" t="s">
        <v>1454</v>
      </c>
      <c r="Q15434" s="267" t="s">
        <v>1445</v>
      </c>
      <c r="S15434" s="267">
        <v>144</v>
      </c>
      <c r="T15434" s="267" t="s">
        <v>13</v>
      </c>
      <c r="U15434" s="267" t="s">
        <v>1451</v>
      </c>
      <c r="V15434" s="267" t="s">
        <v>13</v>
      </c>
      <c r="W15434" s="267">
        <v>1699258</v>
      </c>
      <c r="X15434" s="267" t="s">
        <v>1618</v>
      </c>
      <c r="Y15434" s="267" t="s">
        <v>1454</v>
      </c>
      <c r="AD15434" s="267" t="s">
        <v>13</v>
      </c>
      <c r="AF15434" s="267" t="s">
        <v>24</v>
      </c>
      <c r="AG15434" s="267" t="s">
        <v>24</v>
      </c>
    </row>
    <row r="15435" spans="3:33">
      <c r="C15435" s="267" t="s">
        <v>2544</v>
      </c>
      <c r="D15435" s="267" t="s">
        <v>727</v>
      </c>
      <c r="E15435" s="267">
        <v>3942</v>
      </c>
      <c r="F15435" s="267" t="s">
        <v>1444</v>
      </c>
      <c r="H15435" s="267">
        <v>1</v>
      </c>
      <c r="I15435" s="267" t="s">
        <v>584</v>
      </c>
      <c r="J15435" s="267" t="s">
        <v>1614</v>
      </c>
      <c r="O15435" s="267" t="s">
        <v>24</v>
      </c>
      <c r="P15435" s="267" t="s">
        <v>1454</v>
      </c>
      <c r="Q15435" s="267" t="s">
        <v>1445</v>
      </c>
      <c r="S15435" s="267">
        <v>144</v>
      </c>
      <c r="U15435" s="267" t="s">
        <v>2548</v>
      </c>
      <c r="V15435" s="267" t="s">
        <v>13</v>
      </c>
      <c r="W15435" s="267">
        <v>1699258</v>
      </c>
      <c r="X15435" s="267" t="s">
        <v>2547</v>
      </c>
      <c r="Y15435" s="267" t="s">
        <v>1454</v>
      </c>
      <c r="AD15435" s="267" t="s">
        <v>13</v>
      </c>
      <c r="AF15435" s="267" t="s">
        <v>24</v>
      </c>
      <c r="AG15435" s="267" t="s">
        <v>24</v>
      </c>
    </row>
    <row r="15436" spans="3:33">
      <c r="C15436" s="267" t="s">
        <v>2544</v>
      </c>
      <c r="D15436" s="267" t="s">
        <v>727</v>
      </c>
      <c r="E15436" s="267">
        <v>290</v>
      </c>
      <c r="F15436" s="267" t="s">
        <v>1444</v>
      </c>
      <c r="H15436" s="267">
        <v>1</v>
      </c>
      <c r="I15436" s="267" t="s">
        <v>584</v>
      </c>
      <c r="J15436" s="267" t="s">
        <v>1614</v>
      </c>
      <c r="O15436" s="267" t="s">
        <v>24</v>
      </c>
      <c r="P15436" s="267" t="s">
        <v>1454</v>
      </c>
      <c r="Q15436" s="267" t="s">
        <v>1445</v>
      </c>
      <c r="S15436" s="267">
        <v>144</v>
      </c>
      <c r="U15436" s="267" t="s">
        <v>1595</v>
      </c>
      <c r="V15436" s="267" t="s">
        <v>13</v>
      </c>
      <c r="W15436" s="267">
        <v>1699258</v>
      </c>
      <c r="X15436" s="267" t="s">
        <v>1454</v>
      </c>
      <c r="Y15436" s="267" t="s">
        <v>1454</v>
      </c>
      <c r="AD15436" s="267" t="s">
        <v>13</v>
      </c>
      <c r="AF15436" s="267" t="s">
        <v>24</v>
      </c>
      <c r="AG15436" s="267" t="s">
        <v>24</v>
      </c>
    </row>
    <row r="15437" spans="3:33">
      <c r="C15437" s="267" t="s">
        <v>2544</v>
      </c>
      <c r="D15437" s="267" t="s">
        <v>727</v>
      </c>
      <c r="E15437" s="267">
        <v>3315</v>
      </c>
      <c r="F15437" s="267" t="s">
        <v>1444</v>
      </c>
      <c r="H15437" s="267">
        <v>1</v>
      </c>
      <c r="I15437" s="267" t="s">
        <v>584</v>
      </c>
      <c r="J15437" s="267" t="s">
        <v>1614</v>
      </c>
      <c r="O15437" s="267" t="s">
        <v>24</v>
      </c>
      <c r="P15437" s="267" t="s">
        <v>1454</v>
      </c>
      <c r="Q15437" s="267" t="s">
        <v>1445</v>
      </c>
      <c r="S15437" s="267">
        <v>144</v>
      </c>
      <c r="U15437" s="267" t="s">
        <v>1617</v>
      </c>
      <c r="V15437" s="267" t="s">
        <v>13</v>
      </c>
      <c r="W15437" s="267">
        <v>1699258</v>
      </c>
      <c r="X15437" s="267" t="s">
        <v>2547</v>
      </c>
      <c r="Y15437" s="267" t="s">
        <v>1454</v>
      </c>
      <c r="AD15437" s="267" t="s">
        <v>13</v>
      </c>
      <c r="AF15437" s="267" t="s">
        <v>24</v>
      </c>
      <c r="AG15437" s="267" t="s">
        <v>24</v>
      </c>
    </row>
    <row r="15438" spans="3:33">
      <c r="C15438" s="267" t="s">
        <v>2544</v>
      </c>
      <c r="D15438" s="267" t="s">
        <v>727</v>
      </c>
      <c r="E15438" s="267">
        <v>400</v>
      </c>
      <c r="F15438" s="267" t="s">
        <v>1444</v>
      </c>
      <c r="H15438" s="267">
        <v>1</v>
      </c>
      <c r="I15438" s="267" t="s">
        <v>584</v>
      </c>
      <c r="J15438" s="267" t="s">
        <v>1614</v>
      </c>
      <c r="O15438" s="267" t="s">
        <v>24</v>
      </c>
      <c r="P15438" s="267" t="s">
        <v>1454</v>
      </c>
      <c r="Q15438" s="267" t="s">
        <v>1445</v>
      </c>
      <c r="S15438" s="267">
        <v>144</v>
      </c>
      <c r="U15438" s="267" t="s">
        <v>1600</v>
      </c>
      <c r="V15438" s="267" t="s">
        <v>13</v>
      </c>
      <c r="W15438" s="267">
        <v>1699258</v>
      </c>
      <c r="X15438" s="267" t="s">
        <v>1454</v>
      </c>
      <c r="Y15438" s="267" t="s">
        <v>1454</v>
      </c>
      <c r="AD15438" s="267" t="s">
        <v>13</v>
      </c>
      <c r="AF15438" s="267" t="s">
        <v>24</v>
      </c>
      <c r="AG15438" s="267" t="s">
        <v>24</v>
      </c>
    </row>
    <row r="15439" spans="3:33">
      <c r="C15439" s="267" t="s">
        <v>2544</v>
      </c>
      <c r="D15439" s="267" t="s">
        <v>727</v>
      </c>
      <c r="E15439" s="267">
        <v>129</v>
      </c>
      <c r="F15439" s="267" t="s">
        <v>1444</v>
      </c>
      <c r="G15439" s="267" t="s">
        <v>1445</v>
      </c>
      <c r="H15439" s="267">
        <v>1</v>
      </c>
      <c r="I15439" s="267" t="s">
        <v>584</v>
      </c>
      <c r="J15439" s="267" t="s">
        <v>1614</v>
      </c>
      <c r="O15439" s="267" t="s">
        <v>24</v>
      </c>
      <c r="P15439" s="267" t="s">
        <v>1454</v>
      </c>
      <c r="Q15439" s="267" t="s">
        <v>1445</v>
      </c>
      <c r="S15439" s="267">
        <v>144</v>
      </c>
      <c r="T15439" s="267" t="s">
        <v>13</v>
      </c>
      <c r="U15439" s="267" t="s">
        <v>1468</v>
      </c>
      <c r="V15439" s="267" t="s">
        <v>13</v>
      </c>
      <c r="W15439" s="267">
        <v>1699258</v>
      </c>
      <c r="X15439" s="267" t="s">
        <v>2546</v>
      </c>
      <c r="Y15439" s="267" t="s">
        <v>1454</v>
      </c>
      <c r="AD15439" s="267" t="s">
        <v>13</v>
      </c>
      <c r="AF15439" s="267" t="s">
        <v>24</v>
      </c>
      <c r="AG15439" s="267" t="s">
        <v>24</v>
      </c>
    </row>
    <row r="15440" spans="3:33">
      <c r="C15440" s="267" t="s">
        <v>2544</v>
      </c>
      <c r="D15440" s="267" t="s">
        <v>727</v>
      </c>
      <c r="E15440" s="267">
        <v>10634</v>
      </c>
      <c r="F15440" s="267" t="s">
        <v>1444</v>
      </c>
      <c r="G15440" s="267" t="s">
        <v>1445</v>
      </c>
      <c r="H15440" s="267">
        <v>1</v>
      </c>
      <c r="I15440" s="267" t="s">
        <v>584</v>
      </c>
      <c r="J15440" s="267" t="s">
        <v>1614</v>
      </c>
      <c r="O15440" s="267" t="s">
        <v>24</v>
      </c>
      <c r="P15440" s="267" t="s">
        <v>1454</v>
      </c>
      <c r="Q15440" s="267" t="s">
        <v>1445</v>
      </c>
      <c r="S15440" s="267">
        <v>144</v>
      </c>
      <c r="T15440" s="267" t="s">
        <v>13</v>
      </c>
      <c r="U15440" s="267" t="s">
        <v>1473</v>
      </c>
      <c r="V15440" s="267" t="s">
        <v>13</v>
      </c>
      <c r="W15440" s="267">
        <v>1699258</v>
      </c>
      <c r="X15440" s="267" t="s">
        <v>1616</v>
      </c>
      <c r="Y15440" s="267" t="s">
        <v>1454</v>
      </c>
      <c r="AD15440" s="267" t="s">
        <v>13</v>
      </c>
      <c r="AF15440" s="267" t="s">
        <v>24</v>
      </c>
      <c r="AG15440" s="267" t="s">
        <v>24</v>
      </c>
    </row>
    <row r="15441" spans="3:33">
      <c r="C15441" s="267" t="s">
        <v>2544</v>
      </c>
      <c r="D15441" s="267" t="s">
        <v>727</v>
      </c>
      <c r="E15441" s="267">
        <v>3880</v>
      </c>
      <c r="F15441" s="267" t="s">
        <v>1444</v>
      </c>
      <c r="G15441" s="267" t="s">
        <v>1445</v>
      </c>
      <c r="H15441" s="267">
        <v>1</v>
      </c>
      <c r="I15441" s="267" t="s">
        <v>584</v>
      </c>
      <c r="J15441" s="267" t="s">
        <v>1614</v>
      </c>
      <c r="O15441" s="267" t="s">
        <v>24</v>
      </c>
      <c r="P15441" s="267" t="s">
        <v>1454</v>
      </c>
      <c r="Q15441" s="267" t="s">
        <v>1445</v>
      </c>
      <c r="S15441" s="267">
        <v>144</v>
      </c>
      <c r="T15441" s="267" t="s">
        <v>13</v>
      </c>
      <c r="U15441" s="267" t="s">
        <v>1463</v>
      </c>
      <c r="V15441" s="267" t="s">
        <v>13</v>
      </c>
      <c r="W15441" s="267">
        <v>1699258</v>
      </c>
      <c r="X15441" s="267" t="s">
        <v>2545</v>
      </c>
      <c r="Y15441" s="267" t="s">
        <v>1454</v>
      </c>
      <c r="AD15441" s="267" t="s">
        <v>13</v>
      </c>
      <c r="AF15441" s="267" t="s">
        <v>24</v>
      </c>
      <c r="AG15441" s="267" t="s">
        <v>24</v>
      </c>
    </row>
    <row r="15442" spans="3:33">
      <c r="C15442" s="267" t="s">
        <v>2544</v>
      </c>
      <c r="D15442" s="267" t="s">
        <v>727</v>
      </c>
      <c r="E15442" s="267">
        <v>1272</v>
      </c>
      <c r="F15442" s="267" t="s">
        <v>1444</v>
      </c>
      <c r="G15442" s="267" t="s">
        <v>1445</v>
      </c>
      <c r="H15442" s="267">
        <v>1</v>
      </c>
      <c r="I15442" s="267" t="s">
        <v>584</v>
      </c>
      <c r="J15442" s="267" t="s">
        <v>1614</v>
      </c>
      <c r="O15442" s="267" t="s">
        <v>24</v>
      </c>
      <c r="P15442" s="267" t="s">
        <v>1454</v>
      </c>
      <c r="Q15442" s="267" t="s">
        <v>1445</v>
      </c>
      <c r="S15442" s="267">
        <v>144</v>
      </c>
      <c r="T15442" s="267" t="s">
        <v>13</v>
      </c>
      <c r="U15442" s="267" t="s">
        <v>1458</v>
      </c>
      <c r="V15442" s="267" t="s">
        <v>13</v>
      </c>
      <c r="W15442" s="267">
        <v>1699258</v>
      </c>
      <c r="X15442" s="267" t="s">
        <v>1615</v>
      </c>
      <c r="Y15442" s="267" t="s">
        <v>1454</v>
      </c>
      <c r="AD15442" s="267" t="s">
        <v>13</v>
      </c>
      <c r="AF15442" s="267" t="s">
        <v>24</v>
      </c>
      <c r="AG15442" s="267" t="s">
        <v>24</v>
      </c>
    </row>
    <row r="15443" spans="3:33">
      <c r="C15443" s="267" t="s">
        <v>2544</v>
      </c>
      <c r="D15443" s="267" t="s">
        <v>727</v>
      </c>
      <c r="E15443" s="267">
        <v>3877</v>
      </c>
      <c r="F15443" s="267" t="s">
        <v>1444</v>
      </c>
      <c r="H15443" s="267">
        <v>1</v>
      </c>
      <c r="I15443" s="267" t="s">
        <v>584</v>
      </c>
      <c r="J15443" s="267" t="s">
        <v>1614</v>
      </c>
      <c r="P15443" s="267" t="s">
        <v>1454</v>
      </c>
      <c r="Q15443" s="267" t="s">
        <v>1445</v>
      </c>
      <c r="S15443" s="267">
        <v>145</v>
      </c>
      <c r="U15443" s="267" t="s">
        <v>1470</v>
      </c>
      <c r="V15443" s="267" t="s">
        <v>13</v>
      </c>
      <c r="W15443" s="267">
        <v>1699258</v>
      </c>
      <c r="X15443" s="267" t="s">
        <v>2556</v>
      </c>
      <c r="Y15443" s="267" t="s">
        <v>1454</v>
      </c>
      <c r="AF15443" s="267" t="s">
        <v>24</v>
      </c>
      <c r="AG15443" s="267" t="s">
        <v>24</v>
      </c>
    </row>
    <row r="15444" spans="3:33">
      <c r="C15444" s="267" t="s">
        <v>2544</v>
      </c>
      <c r="D15444" s="267" t="s">
        <v>727</v>
      </c>
      <c r="E15444" s="267">
        <v>12114</v>
      </c>
      <c r="F15444" s="267" t="s">
        <v>1444</v>
      </c>
      <c r="G15444" s="267" t="s">
        <v>1445</v>
      </c>
      <c r="H15444" s="267">
        <v>1</v>
      </c>
      <c r="I15444" s="267" t="s">
        <v>584</v>
      </c>
      <c r="J15444" s="267" t="s">
        <v>1614</v>
      </c>
      <c r="O15444" s="267" t="s">
        <v>13</v>
      </c>
      <c r="P15444" s="267" t="s">
        <v>1454</v>
      </c>
      <c r="Q15444" s="267" t="s">
        <v>1445</v>
      </c>
      <c r="S15444" s="267">
        <v>145</v>
      </c>
      <c r="T15444" s="267" t="s">
        <v>24</v>
      </c>
      <c r="U15444" s="267" t="s">
        <v>1609</v>
      </c>
      <c r="V15444" s="267" t="s">
        <v>13</v>
      </c>
      <c r="W15444" s="267">
        <v>1699258</v>
      </c>
      <c r="X15444" s="267" t="s">
        <v>2555</v>
      </c>
      <c r="Y15444" s="267" t="s">
        <v>1454</v>
      </c>
      <c r="AD15444" s="267" t="s">
        <v>24</v>
      </c>
      <c r="AG15444" s="267" t="s">
        <v>24</v>
      </c>
    </row>
    <row r="15445" spans="3:33">
      <c r="C15445" s="267" t="s">
        <v>2544</v>
      </c>
      <c r="D15445" s="267" t="s">
        <v>727</v>
      </c>
      <c r="E15445" s="267">
        <v>1292</v>
      </c>
      <c r="F15445" s="267" t="s">
        <v>1444</v>
      </c>
      <c r="G15445" s="267" t="s">
        <v>1445</v>
      </c>
      <c r="H15445" s="267">
        <v>1</v>
      </c>
      <c r="I15445" s="267" t="s">
        <v>584</v>
      </c>
      <c r="J15445" s="267" t="s">
        <v>1614</v>
      </c>
      <c r="O15445" s="267" t="s">
        <v>13</v>
      </c>
      <c r="P15445" s="267" t="s">
        <v>1454</v>
      </c>
      <c r="Q15445" s="267" t="s">
        <v>1445</v>
      </c>
      <c r="S15445" s="267">
        <v>145</v>
      </c>
      <c r="T15445" s="267" t="s">
        <v>24</v>
      </c>
      <c r="U15445" s="267" t="s">
        <v>2551</v>
      </c>
      <c r="V15445" s="267" t="s">
        <v>13</v>
      </c>
      <c r="W15445" s="267">
        <v>1699258</v>
      </c>
      <c r="X15445" s="267" t="s">
        <v>2554</v>
      </c>
      <c r="Y15445" s="267" t="s">
        <v>1454</v>
      </c>
      <c r="AD15445" s="267" t="s">
        <v>24</v>
      </c>
      <c r="AF15445" s="267" t="s">
        <v>24</v>
      </c>
      <c r="AG15445" s="267" t="s">
        <v>24</v>
      </c>
    </row>
    <row r="15446" spans="3:33">
      <c r="C15446" s="267" t="s">
        <v>2544</v>
      </c>
      <c r="D15446" s="267" t="s">
        <v>727</v>
      </c>
      <c r="E15446" s="267">
        <v>12270</v>
      </c>
      <c r="F15446" s="267" t="s">
        <v>1444</v>
      </c>
      <c r="H15446" s="267">
        <v>1</v>
      </c>
      <c r="I15446" s="267" t="s">
        <v>584</v>
      </c>
      <c r="J15446" s="267" t="s">
        <v>1614</v>
      </c>
      <c r="P15446" s="267" t="s">
        <v>1454</v>
      </c>
      <c r="Q15446" s="267" t="s">
        <v>1445</v>
      </c>
      <c r="S15446" s="267">
        <v>145</v>
      </c>
      <c r="U15446" s="267" t="s">
        <v>2490</v>
      </c>
      <c r="V15446" s="267" t="s">
        <v>13</v>
      </c>
      <c r="W15446" s="267">
        <v>1699258</v>
      </c>
      <c r="X15446" s="267" t="s">
        <v>1454</v>
      </c>
      <c r="Y15446" s="267" t="s">
        <v>1454</v>
      </c>
      <c r="AF15446" s="267" t="s">
        <v>24</v>
      </c>
      <c r="AG15446" s="267" t="s">
        <v>24</v>
      </c>
    </row>
    <row r="15447" spans="3:33">
      <c r="C15447" s="267" t="s">
        <v>2544</v>
      </c>
      <c r="D15447" s="267" t="s">
        <v>727</v>
      </c>
      <c r="E15447" s="267">
        <v>303</v>
      </c>
      <c r="F15447" s="267" t="s">
        <v>1444</v>
      </c>
      <c r="G15447" s="267" t="s">
        <v>1445</v>
      </c>
      <c r="H15447" s="267">
        <v>1</v>
      </c>
      <c r="I15447" s="267" t="s">
        <v>584</v>
      </c>
      <c r="J15447" s="267" t="s">
        <v>1614</v>
      </c>
      <c r="O15447" s="267" t="s">
        <v>24</v>
      </c>
      <c r="P15447" s="267" t="s">
        <v>1454</v>
      </c>
      <c r="Q15447" s="267" t="s">
        <v>1445</v>
      </c>
      <c r="S15447" s="267">
        <v>145</v>
      </c>
      <c r="T15447" s="267" t="s">
        <v>13</v>
      </c>
      <c r="U15447" s="267" t="s">
        <v>1471</v>
      </c>
      <c r="V15447" s="267" t="s">
        <v>13</v>
      </c>
      <c r="W15447" s="267">
        <v>1699258</v>
      </c>
      <c r="X15447" s="267" t="s">
        <v>2553</v>
      </c>
      <c r="Y15447" s="267" t="s">
        <v>1454</v>
      </c>
      <c r="AD15447" s="267" t="s">
        <v>13</v>
      </c>
      <c r="AF15447" s="267" t="s">
        <v>24</v>
      </c>
      <c r="AG15447" s="267" t="s">
        <v>24</v>
      </c>
    </row>
    <row r="15448" spans="3:33">
      <c r="C15448" s="267" t="s">
        <v>2544</v>
      </c>
      <c r="D15448" s="267" t="s">
        <v>727</v>
      </c>
      <c r="E15448" s="267">
        <v>1</v>
      </c>
      <c r="F15448" s="267" t="s">
        <v>1444</v>
      </c>
      <c r="G15448" s="267" t="s">
        <v>1445</v>
      </c>
      <c r="H15448" s="267">
        <v>1</v>
      </c>
      <c r="I15448" s="267" t="s">
        <v>584</v>
      </c>
      <c r="J15448" s="267" t="s">
        <v>1614</v>
      </c>
      <c r="O15448" s="267" t="s">
        <v>13</v>
      </c>
      <c r="P15448" s="267" t="s">
        <v>1454</v>
      </c>
      <c r="Q15448" s="267" t="s">
        <v>1445</v>
      </c>
      <c r="S15448" s="267">
        <v>145</v>
      </c>
      <c r="T15448" s="267" t="s">
        <v>13</v>
      </c>
      <c r="U15448" s="267" t="s">
        <v>1446</v>
      </c>
      <c r="V15448" s="267" t="s">
        <v>24</v>
      </c>
      <c r="W15448" s="267">
        <v>1699258</v>
      </c>
      <c r="X15448" s="267" t="s">
        <v>1454</v>
      </c>
      <c r="Y15448" s="267" t="s">
        <v>1454</v>
      </c>
      <c r="AD15448" s="267" t="s">
        <v>13</v>
      </c>
      <c r="AF15448" s="267" t="s">
        <v>24</v>
      </c>
      <c r="AG15448" s="267" t="s">
        <v>24</v>
      </c>
    </row>
    <row r="15449" spans="3:33">
      <c r="C15449" s="267" t="s">
        <v>2544</v>
      </c>
      <c r="D15449" s="267" t="s">
        <v>727</v>
      </c>
      <c r="E15449" s="267">
        <v>1272</v>
      </c>
      <c r="F15449" s="267" t="s">
        <v>1444</v>
      </c>
      <c r="G15449" s="267" t="s">
        <v>1445</v>
      </c>
      <c r="H15449" s="267">
        <v>1</v>
      </c>
      <c r="I15449" s="267" t="s">
        <v>584</v>
      </c>
      <c r="J15449" s="267" t="s">
        <v>1614</v>
      </c>
      <c r="O15449" s="267" t="s">
        <v>24</v>
      </c>
      <c r="P15449" s="267" t="s">
        <v>1454</v>
      </c>
      <c r="Q15449" s="267" t="s">
        <v>1445</v>
      </c>
      <c r="S15449" s="267">
        <v>145</v>
      </c>
      <c r="T15449" s="267" t="s">
        <v>13</v>
      </c>
      <c r="U15449" s="267" t="s">
        <v>1458</v>
      </c>
      <c r="V15449" s="267" t="s">
        <v>13</v>
      </c>
      <c r="W15449" s="267">
        <v>1699258</v>
      </c>
      <c r="X15449" s="267" t="s">
        <v>1619</v>
      </c>
      <c r="Y15449" s="267" t="s">
        <v>1454</v>
      </c>
      <c r="AD15449" s="267" t="s">
        <v>13</v>
      </c>
      <c r="AF15449" s="267" t="s">
        <v>24</v>
      </c>
      <c r="AG15449" s="267" t="s">
        <v>24</v>
      </c>
    </row>
    <row r="15450" spans="3:33">
      <c r="C15450" s="267" t="s">
        <v>2544</v>
      </c>
      <c r="D15450" s="267" t="s">
        <v>727</v>
      </c>
      <c r="E15450" s="267">
        <v>1292</v>
      </c>
      <c r="F15450" s="267" t="s">
        <v>1444</v>
      </c>
      <c r="G15450" s="267" t="s">
        <v>1461</v>
      </c>
      <c r="H15450" s="267">
        <v>1</v>
      </c>
      <c r="I15450" s="267" t="s">
        <v>584</v>
      </c>
      <c r="J15450" s="267" t="s">
        <v>1614</v>
      </c>
      <c r="O15450" s="267" t="s">
        <v>13</v>
      </c>
      <c r="P15450" s="267" t="s">
        <v>1454</v>
      </c>
      <c r="Q15450" s="267" t="s">
        <v>1445</v>
      </c>
      <c r="S15450" s="267">
        <v>145</v>
      </c>
      <c r="T15450" s="267" t="s">
        <v>24</v>
      </c>
      <c r="U15450" s="267" t="s">
        <v>2551</v>
      </c>
      <c r="V15450" s="267" t="s">
        <v>13</v>
      </c>
      <c r="W15450" s="267">
        <v>1699258</v>
      </c>
      <c r="X15450" s="267" t="s">
        <v>2552</v>
      </c>
      <c r="Y15450" s="267" t="s">
        <v>1454</v>
      </c>
      <c r="AD15450" s="267" t="s">
        <v>24</v>
      </c>
      <c r="AF15450" s="267" t="s">
        <v>24</v>
      </c>
      <c r="AG15450" s="267" t="s">
        <v>24</v>
      </c>
    </row>
    <row r="15451" spans="3:33">
      <c r="C15451" s="267" t="s">
        <v>2544</v>
      </c>
      <c r="D15451" s="267" t="s">
        <v>727</v>
      </c>
      <c r="E15451" s="267">
        <v>409</v>
      </c>
      <c r="F15451" s="267" t="s">
        <v>1444</v>
      </c>
      <c r="H15451" s="267">
        <v>1</v>
      </c>
      <c r="I15451" s="267" t="s">
        <v>584</v>
      </c>
      <c r="J15451" s="267" t="s">
        <v>1614</v>
      </c>
      <c r="O15451" s="267" t="s">
        <v>13</v>
      </c>
      <c r="P15451" s="267" t="s">
        <v>1454</v>
      </c>
      <c r="Q15451" s="267" t="s">
        <v>1445</v>
      </c>
      <c r="S15451" s="267">
        <v>145</v>
      </c>
      <c r="T15451" s="267" t="s">
        <v>24</v>
      </c>
      <c r="U15451" s="267" t="s">
        <v>1469</v>
      </c>
      <c r="V15451" s="267" t="s">
        <v>13</v>
      </c>
      <c r="W15451" s="267">
        <v>1699258</v>
      </c>
      <c r="X15451" s="267">
        <v>50010491</v>
      </c>
      <c r="Y15451" s="267" t="s">
        <v>1454</v>
      </c>
      <c r="AD15451" s="267" t="s">
        <v>24</v>
      </c>
      <c r="AF15451" s="267" t="s">
        <v>24</v>
      </c>
      <c r="AG15451" s="267" t="s">
        <v>24</v>
      </c>
    </row>
    <row r="15452" spans="3:33">
      <c r="C15452" s="267" t="s">
        <v>2544</v>
      </c>
      <c r="D15452" s="267" t="s">
        <v>727</v>
      </c>
      <c r="E15452" s="267">
        <v>2733</v>
      </c>
      <c r="F15452" s="267" t="s">
        <v>1444</v>
      </c>
      <c r="G15452" s="267" t="s">
        <v>1456</v>
      </c>
      <c r="H15452" s="267">
        <v>1</v>
      </c>
      <c r="I15452" s="267" t="s">
        <v>584</v>
      </c>
      <c r="J15452" s="267" t="s">
        <v>1614</v>
      </c>
      <c r="O15452" s="267" t="s">
        <v>13</v>
      </c>
      <c r="P15452" s="267" t="s">
        <v>1454</v>
      </c>
      <c r="Q15452" s="267" t="s">
        <v>1445</v>
      </c>
      <c r="S15452" s="267">
        <v>145</v>
      </c>
      <c r="T15452" s="267" t="s">
        <v>13</v>
      </c>
      <c r="U15452" s="267" t="s">
        <v>1472</v>
      </c>
      <c r="V15452" s="267" t="s">
        <v>13</v>
      </c>
      <c r="W15452" s="267">
        <v>1699258</v>
      </c>
      <c r="X15452" s="267" t="s">
        <v>2550</v>
      </c>
      <c r="Y15452" s="267" t="s">
        <v>1454</v>
      </c>
      <c r="AD15452" s="267" t="s">
        <v>13</v>
      </c>
      <c r="AF15452" s="267" t="s">
        <v>24</v>
      </c>
      <c r="AG15452" s="267" t="s">
        <v>24</v>
      </c>
    </row>
    <row r="15453" spans="3:33">
      <c r="C15453" s="267" t="s">
        <v>2544</v>
      </c>
      <c r="D15453" s="267" t="s">
        <v>727</v>
      </c>
      <c r="E15453" s="267">
        <v>12114</v>
      </c>
      <c r="F15453" s="267" t="s">
        <v>1444</v>
      </c>
      <c r="G15453" s="267" t="s">
        <v>1445</v>
      </c>
      <c r="H15453" s="267">
        <v>1</v>
      </c>
      <c r="I15453" s="267" t="s">
        <v>584</v>
      </c>
      <c r="J15453" s="267" t="s">
        <v>1614</v>
      </c>
      <c r="O15453" s="267" t="s">
        <v>13</v>
      </c>
      <c r="P15453" s="267" t="s">
        <v>1454</v>
      </c>
      <c r="Q15453" s="267" t="s">
        <v>1445</v>
      </c>
      <c r="S15453" s="267">
        <v>145</v>
      </c>
      <c r="T15453" s="267" t="s">
        <v>24</v>
      </c>
      <c r="U15453" s="267" t="s">
        <v>1609</v>
      </c>
      <c r="V15453" s="267" t="s">
        <v>13</v>
      </c>
      <c r="W15453" s="267">
        <v>1699258</v>
      </c>
      <c r="X15453" s="267">
        <v>3757</v>
      </c>
      <c r="Y15453" s="267" t="s">
        <v>1454</v>
      </c>
      <c r="AD15453" s="267" t="s">
        <v>24</v>
      </c>
      <c r="AG15453" s="267" t="s">
        <v>24</v>
      </c>
    </row>
    <row r="15454" spans="3:33">
      <c r="C15454" s="267" t="s">
        <v>2544</v>
      </c>
      <c r="D15454" s="267" t="s">
        <v>727</v>
      </c>
      <c r="E15454" s="267">
        <v>12680</v>
      </c>
      <c r="F15454" s="267" t="s">
        <v>1444</v>
      </c>
      <c r="H15454" s="267">
        <v>1</v>
      </c>
      <c r="I15454" s="267" t="s">
        <v>584</v>
      </c>
      <c r="J15454" s="267" t="s">
        <v>1614</v>
      </c>
      <c r="P15454" s="267" t="s">
        <v>1454</v>
      </c>
      <c r="Q15454" s="267" t="s">
        <v>1445</v>
      </c>
      <c r="S15454" s="267">
        <v>145</v>
      </c>
      <c r="U15454" s="267" t="s">
        <v>1464</v>
      </c>
      <c r="V15454" s="267" t="s">
        <v>13</v>
      </c>
      <c r="W15454" s="267">
        <v>1699258</v>
      </c>
      <c r="X15454" s="267" t="s">
        <v>2549</v>
      </c>
      <c r="Y15454" s="267" t="s">
        <v>1454</v>
      </c>
      <c r="AF15454" s="267" t="s">
        <v>24</v>
      </c>
      <c r="AG15454" s="267" t="s">
        <v>24</v>
      </c>
    </row>
    <row r="15455" spans="3:33">
      <c r="C15455" s="267" t="s">
        <v>2544</v>
      </c>
      <c r="D15455" s="267" t="s">
        <v>727</v>
      </c>
      <c r="E15455" s="267">
        <v>1354</v>
      </c>
      <c r="F15455" s="267" t="s">
        <v>1444</v>
      </c>
      <c r="G15455" s="267" t="s">
        <v>1445</v>
      </c>
      <c r="H15455" s="267">
        <v>1</v>
      </c>
      <c r="I15455" s="267" t="s">
        <v>584</v>
      </c>
      <c r="J15455" s="267" t="s">
        <v>1614</v>
      </c>
      <c r="O15455" s="267" t="s">
        <v>24</v>
      </c>
      <c r="P15455" s="267" t="s">
        <v>1454</v>
      </c>
      <c r="Q15455" s="267" t="s">
        <v>1445</v>
      </c>
      <c r="S15455" s="267">
        <v>145</v>
      </c>
      <c r="T15455" s="267" t="s">
        <v>13</v>
      </c>
      <c r="U15455" s="267" t="s">
        <v>1451</v>
      </c>
      <c r="V15455" s="267" t="s">
        <v>13</v>
      </c>
      <c r="W15455" s="267">
        <v>1699258</v>
      </c>
      <c r="X15455" s="267" t="s">
        <v>1618</v>
      </c>
      <c r="Y15455" s="267" t="s">
        <v>1454</v>
      </c>
      <c r="AD15455" s="267" t="s">
        <v>13</v>
      </c>
      <c r="AF15455" s="267" t="s">
        <v>24</v>
      </c>
      <c r="AG15455" s="267" t="s">
        <v>24</v>
      </c>
    </row>
    <row r="15456" spans="3:33">
      <c r="C15456" s="267" t="s">
        <v>2544</v>
      </c>
      <c r="D15456" s="267" t="s">
        <v>727</v>
      </c>
      <c r="E15456" s="267">
        <v>3942</v>
      </c>
      <c r="F15456" s="267" t="s">
        <v>1444</v>
      </c>
      <c r="H15456" s="267">
        <v>1</v>
      </c>
      <c r="I15456" s="267" t="s">
        <v>584</v>
      </c>
      <c r="J15456" s="267" t="s">
        <v>1614</v>
      </c>
      <c r="O15456" s="267" t="s">
        <v>24</v>
      </c>
      <c r="P15456" s="267" t="s">
        <v>1454</v>
      </c>
      <c r="Q15456" s="267" t="s">
        <v>1445</v>
      </c>
      <c r="S15456" s="267">
        <v>145</v>
      </c>
      <c r="U15456" s="267" t="s">
        <v>2548</v>
      </c>
      <c r="V15456" s="267" t="s">
        <v>13</v>
      </c>
      <c r="W15456" s="267">
        <v>1699258</v>
      </c>
      <c r="X15456" s="267" t="s">
        <v>2547</v>
      </c>
      <c r="Y15456" s="267" t="s">
        <v>1454</v>
      </c>
      <c r="AD15456" s="267" t="s">
        <v>13</v>
      </c>
      <c r="AF15456" s="267" t="s">
        <v>24</v>
      </c>
      <c r="AG15456" s="267" t="s">
        <v>24</v>
      </c>
    </row>
    <row r="15457" spans="3:33">
      <c r="C15457" s="267" t="s">
        <v>2544</v>
      </c>
      <c r="D15457" s="267" t="s">
        <v>727</v>
      </c>
      <c r="E15457" s="267">
        <v>290</v>
      </c>
      <c r="F15457" s="267" t="s">
        <v>1444</v>
      </c>
      <c r="H15457" s="267">
        <v>1</v>
      </c>
      <c r="I15457" s="267" t="s">
        <v>584</v>
      </c>
      <c r="J15457" s="267" t="s">
        <v>1614</v>
      </c>
      <c r="O15457" s="267" t="s">
        <v>24</v>
      </c>
      <c r="P15457" s="267" t="s">
        <v>1454</v>
      </c>
      <c r="Q15457" s="267" t="s">
        <v>1445</v>
      </c>
      <c r="S15457" s="267">
        <v>145</v>
      </c>
      <c r="U15457" s="267" t="s">
        <v>1595</v>
      </c>
      <c r="V15457" s="267" t="s">
        <v>13</v>
      </c>
      <c r="W15457" s="267">
        <v>1699258</v>
      </c>
      <c r="X15457" s="267" t="s">
        <v>1454</v>
      </c>
      <c r="Y15457" s="267" t="s">
        <v>1454</v>
      </c>
      <c r="AD15457" s="267" t="s">
        <v>13</v>
      </c>
      <c r="AF15457" s="267" t="s">
        <v>24</v>
      </c>
      <c r="AG15457" s="267" t="s">
        <v>24</v>
      </c>
    </row>
    <row r="15458" spans="3:33">
      <c r="C15458" s="267" t="s">
        <v>2544</v>
      </c>
      <c r="D15458" s="267" t="s">
        <v>727</v>
      </c>
      <c r="E15458" s="267">
        <v>3315</v>
      </c>
      <c r="F15458" s="267" t="s">
        <v>1444</v>
      </c>
      <c r="H15458" s="267">
        <v>1</v>
      </c>
      <c r="I15458" s="267" t="s">
        <v>584</v>
      </c>
      <c r="J15458" s="267" t="s">
        <v>1614</v>
      </c>
      <c r="O15458" s="267" t="s">
        <v>24</v>
      </c>
      <c r="P15458" s="267" t="s">
        <v>1454</v>
      </c>
      <c r="Q15458" s="267" t="s">
        <v>1445</v>
      </c>
      <c r="S15458" s="267">
        <v>145</v>
      </c>
      <c r="U15458" s="267" t="s">
        <v>1617</v>
      </c>
      <c r="V15458" s="267" t="s">
        <v>13</v>
      </c>
      <c r="W15458" s="267">
        <v>1699258</v>
      </c>
      <c r="X15458" s="267" t="s">
        <v>2547</v>
      </c>
      <c r="Y15458" s="267" t="s">
        <v>1454</v>
      </c>
      <c r="AD15458" s="267" t="s">
        <v>13</v>
      </c>
      <c r="AF15458" s="267" t="s">
        <v>24</v>
      </c>
      <c r="AG15458" s="267" t="s">
        <v>24</v>
      </c>
    </row>
    <row r="15459" spans="3:33">
      <c r="C15459" s="267" t="s">
        <v>2544</v>
      </c>
      <c r="D15459" s="267" t="s">
        <v>727</v>
      </c>
      <c r="E15459" s="267">
        <v>400</v>
      </c>
      <c r="F15459" s="267" t="s">
        <v>1444</v>
      </c>
      <c r="H15459" s="267">
        <v>1</v>
      </c>
      <c r="I15459" s="267" t="s">
        <v>584</v>
      </c>
      <c r="J15459" s="267" t="s">
        <v>1614</v>
      </c>
      <c r="O15459" s="267" t="s">
        <v>24</v>
      </c>
      <c r="P15459" s="267" t="s">
        <v>1454</v>
      </c>
      <c r="Q15459" s="267" t="s">
        <v>1445</v>
      </c>
      <c r="S15459" s="267">
        <v>145</v>
      </c>
      <c r="U15459" s="267" t="s">
        <v>1600</v>
      </c>
      <c r="V15459" s="267" t="s">
        <v>13</v>
      </c>
      <c r="W15459" s="267">
        <v>1699258</v>
      </c>
      <c r="X15459" s="267" t="s">
        <v>1454</v>
      </c>
      <c r="Y15459" s="267" t="s">
        <v>1454</v>
      </c>
      <c r="AD15459" s="267" t="s">
        <v>13</v>
      </c>
      <c r="AF15459" s="267" t="s">
        <v>24</v>
      </c>
      <c r="AG15459" s="267" t="s">
        <v>24</v>
      </c>
    </row>
    <row r="15460" spans="3:33">
      <c r="C15460" s="267" t="s">
        <v>2544</v>
      </c>
      <c r="D15460" s="267" t="s">
        <v>727</v>
      </c>
      <c r="E15460" s="267">
        <v>129</v>
      </c>
      <c r="F15460" s="267" t="s">
        <v>1444</v>
      </c>
      <c r="G15460" s="267" t="s">
        <v>1445</v>
      </c>
      <c r="H15460" s="267">
        <v>1</v>
      </c>
      <c r="I15460" s="267" t="s">
        <v>584</v>
      </c>
      <c r="J15460" s="267" t="s">
        <v>1614</v>
      </c>
      <c r="O15460" s="267" t="s">
        <v>24</v>
      </c>
      <c r="P15460" s="267" t="s">
        <v>1454</v>
      </c>
      <c r="Q15460" s="267" t="s">
        <v>1445</v>
      </c>
      <c r="S15460" s="267">
        <v>145</v>
      </c>
      <c r="T15460" s="267" t="s">
        <v>13</v>
      </c>
      <c r="U15460" s="267" t="s">
        <v>1468</v>
      </c>
      <c r="V15460" s="267" t="s">
        <v>13</v>
      </c>
      <c r="W15460" s="267">
        <v>1699258</v>
      </c>
      <c r="X15460" s="267" t="s">
        <v>2546</v>
      </c>
      <c r="Y15460" s="267" t="s">
        <v>1454</v>
      </c>
      <c r="AD15460" s="267" t="s">
        <v>13</v>
      </c>
      <c r="AF15460" s="267" t="s">
        <v>24</v>
      </c>
      <c r="AG15460" s="267" t="s">
        <v>24</v>
      </c>
    </row>
    <row r="15461" spans="3:33">
      <c r="C15461" s="267" t="s">
        <v>2544</v>
      </c>
      <c r="D15461" s="267" t="s">
        <v>727</v>
      </c>
      <c r="E15461" s="267">
        <v>10634</v>
      </c>
      <c r="F15461" s="267" t="s">
        <v>1444</v>
      </c>
      <c r="G15461" s="267" t="s">
        <v>1445</v>
      </c>
      <c r="H15461" s="267">
        <v>1</v>
      </c>
      <c r="I15461" s="267" t="s">
        <v>584</v>
      </c>
      <c r="J15461" s="267" t="s">
        <v>1614</v>
      </c>
      <c r="O15461" s="267" t="s">
        <v>24</v>
      </c>
      <c r="P15461" s="267" t="s">
        <v>1454</v>
      </c>
      <c r="Q15461" s="267" t="s">
        <v>1445</v>
      </c>
      <c r="S15461" s="267">
        <v>145</v>
      </c>
      <c r="T15461" s="267" t="s">
        <v>13</v>
      </c>
      <c r="U15461" s="267" t="s">
        <v>1473</v>
      </c>
      <c r="V15461" s="267" t="s">
        <v>13</v>
      </c>
      <c r="W15461" s="267">
        <v>1699258</v>
      </c>
      <c r="X15461" s="267" t="s">
        <v>1616</v>
      </c>
      <c r="Y15461" s="267" t="s">
        <v>1454</v>
      </c>
      <c r="AD15461" s="267" t="s">
        <v>13</v>
      </c>
      <c r="AF15461" s="267" t="s">
        <v>24</v>
      </c>
      <c r="AG15461" s="267" t="s">
        <v>24</v>
      </c>
    </row>
    <row r="15462" spans="3:33">
      <c r="C15462" s="267" t="s">
        <v>2544</v>
      </c>
      <c r="D15462" s="267" t="s">
        <v>727</v>
      </c>
      <c r="E15462" s="267">
        <v>3880</v>
      </c>
      <c r="F15462" s="267" t="s">
        <v>1444</v>
      </c>
      <c r="G15462" s="267" t="s">
        <v>1445</v>
      </c>
      <c r="H15462" s="267">
        <v>1</v>
      </c>
      <c r="I15462" s="267" t="s">
        <v>584</v>
      </c>
      <c r="J15462" s="267" t="s">
        <v>1614</v>
      </c>
      <c r="O15462" s="267" t="s">
        <v>24</v>
      </c>
      <c r="P15462" s="267" t="s">
        <v>1454</v>
      </c>
      <c r="Q15462" s="267" t="s">
        <v>1445</v>
      </c>
      <c r="S15462" s="267">
        <v>145</v>
      </c>
      <c r="T15462" s="267" t="s">
        <v>13</v>
      </c>
      <c r="U15462" s="267" t="s">
        <v>1463</v>
      </c>
      <c r="V15462" s="267" t="s">
        <v>13</v>
      </c>
      <c r="W15462" s="267">
        <v>1699258</v>
      </c>
      <c r="X15462" s="267" t="s">
        <v>2545</v>
      </c>
      <c r="Y15462" s="267" t="s">
        <v>1454</v>
      </c>
      <c r="AD15462" s="267" t="s">
        <v>13</v>
      </c>
      <c r="AF15462" s="267" t="s">
        <v>24</v>
      </c>
      <c r="AG15462" s="267" t="s">
        <v>24</v>
      </c>
    </row>
    <row r="15463" spans="3:33">
      <c r="C15463" s="267" t="s">
        <v>2544</v>
      </c>
      <c r="D15463" s="267" t="s">
        <v>727</v>
      </c>
      <c r="E15463" s="267">
        <v>1272</v>
      </c>
      <c r="F15463" s="267" t="s">
        <v>1444</v>
      </c>
      <c r="G15463" s="267" t="s">
        <v>1445</v>
      </c>
      <c r="H15463" s="267">
        <v>1</v>
      </c>
      <c r="I15463" s="267" t="s">
        <v>584</v>
      </c>
      <c r="J15463" s="267" t="s">
        <v>1614</v>
      </c>
      <c r="O15463" s="267" t="s">
        <v>24</v>
      </c>
      <c r="P15463" s="267" t="s">
        <v>1454</v>
      </c>
      <c r="Q15463" s="267" t="s">
        <v>1445</v>
      </c>
      <c r="S15463" s="267">
        <v>145</v>
      </c>
      <c r="T15463" s="267" t="s">
        <v>13</v>
      </c>
      <c r="U15463" s="267" t="s">
        <v>1458</v>
      </c>
      <c r="V15463" s="267" t="s">
        <v>13</v>
      </c>
      <c r="W15463" s="267">
        <v>1699258</v>
      </c>
      <c r="X15463" s="267" t="s">
        <v>1615</v>
      </c>
      <c r="Y15463" s="267" t="s">
        <v>1454</v>
      </c>
      <c r="AD15463" s="267" t="s">
        <v>13</v>
      </c>
      <c r="AF15463" s="267" t="s">
        <v>24</v>
      </c>
      <c r="AG15463" s="267" t="s">
        <v>24</v>
      </c>
    </row>
    <row r="15464" spans="3:33">
      <c r="C15464" s="267" t="s">
        <v>2544</v>
      </c>
      <c r="D15464" s="267" t="s">
        <v>727</v>
      </c>
      <c r="E15464" s="267">
        <v>3877</v>
      </c>
      <c r="F15464" s="267" t="s">
        <v>1444</v>
      </c>
      <c r="H15464" s="267">
        <v>1</v>
      </c>
      <c r="I15464" s="267" t="s">
        <v>584</v>
      </c>
      <c r="J15464" s="267" t="s">
        <v>1614</v>
      </c>
      <c r="P15464" s="267" t="s">
        <v>1454</v>
      </c>
      <c r="Q15464" s="267" t="s">
        <v>1445</v>
      </c>
      <c r="S15464" s="267">
        <v>145</v>
      </c>
      <c r="U15464" s="267" t="s">
        <v>1470</v>
      </c>
      <c r="V15464" s="267" t="s">
        <v>13</v>
      </c>
      <c r="W15464" s="267">
        <v>1699258</v>
      </c>
      <c r="X15464" s="267" t="s">
        <v>2556</v>
      </c>
      <c r="Y15464" s="267" t="s">
        <v>1454</v>
      </c>
      <c r="AF15464" s="267" t="s">
        <v>24</v>
      </c>
      <c r="AG15464" s="267" t="s">
        <v>24</v>
      </c>
    </row>
    <row r="15465" spans="3:33">
      <c r="C15465" s="267" t="s">
        <v>2544</v>
      </c>
      <c r="D15465" s="267" t="s">
        <v>727</v>
      </c>
      <c r="E15465" s="267">
        <v>12114</v>
      </c>
      <c r="F15465" s="267" t="s">
        <v>1444</v>
      </c>
      <c r="G15465" s="267" t="s">
        <v>1445</v>
      </c>
      <c r="H15465" s="267">
        <v>1</v>
      </c>
      <c r="I15465" s="267" t="s">
        <v>584</v>
      </c>
      <c r="J15465" s="267" t="s">
        <v>1614</v>
      </c>
      <c r="O15465" s="267" t="s">
        <v>13</v>
      </c>
      <c r="P15465" s="267" t="s">
        <v>1454</v>
      </c>
      <c r="Q15465" s="267" t="s">
        <v>1445</v>
      </c>
      <c r="S15465" s="267">
        <v>145</v>
      </c>
      <c r="T15465" s="267" t="s">
        <v>24</v>
      </c>
      <c r="U15465" s="267" t="s">
        <v>1609</v>
      </c>
      <c r="V15465" s="267" t="s">
        <v>13</v>
      </c>
      <c r="W15465" s="267">
        <v>1699258</v>
      </c>
      <c r="X15465" s="267" t="s">
        <v>2555</v>
      </c>
      <c r="Y15465" s="267" t="s">
        <v>1454</v>
      </c>
      <c r="AD15465" s="267" t="s">
        <v>24</v>
      </c>
      <c r="AG15465" s="267" t="s">
        <v>24</v>
      </c>
    </row>
    <row r="15466" spans="3:33">
      <c r="C15466" s="267" t="s">
        <v>2544</v>
      </c>
      <c r="D15466" s="267" t="s">
        <v>727</v>
      </c>
      <c r="E15466" s="267">
        <v>1292</v>
      </c>
      <c r="F15466" s="267" t="s">
        <v>1444</v>
      </c>
      <c r="G15466" s="267" t="s">
        <v>1445</v>
      </c>
      <c r="H15466" s="267">
        <v>1</v>
      </c>
      <c r="I15466" s="267" t="s">
        <v>584</v>
      </c>
      <c r="J15466" s="267" t="s">
        <v>1614</v>
      </c>
      <c r="O15466" s="267" t="s">
        <v>13</v>
      </c>
      <c r="P15466" s="267" t="s">
        <v>1454</v>
      </c>
      <c r="Q15466" s="267" t="s">
        <v>1445</v>
      </c>
      <c r="S15466" s="267">
        <v>145</v>
      </c>
      <c r="T15466" s="267" t="s">
        <v>24</v>
      </c>
      <c r="U15466" s="267" t="s">
        <v>2551</v>
      </c>
      <c r="V15466" s="267" t="s">
        <v>13</v>
      </c>
      <c r="W15466" s="267">
        <v>1699258</v>
      </c>
      <c r="X15466" s="267" t="s">
        <v>2554</v>
      </c>
      <c r="Y15466" s="267" t="s">
        <v>1454</v>
      </c>
      <c r="AD15466" s="267" t="s">
        <v>24</v>
      </c>
      <c r="AF15466" s="267" t="s">
        <v>24</v>
      </c>
      <c r="AG15466" s="267" t="s">
        <v>24</v>
      </c>
    </row>
    <row r="15467" spans="3:33">
      <c r="C15467" s="267" t="s">
        <v>2544</v>
      </c>
      <c r="D15467" s="267" t="s">
        <v>727</v>
      </c>
      <c r="E15467" s="267">
        <v>12270</v>
      </c>
      <c r="F15467" s="267" t="s">
        <v>1444</v>
      </c>
      <c r="H15467" s="267">
        <v>1</v>
      </c>
      <c r="I15467" s="267" t="s">
        <v>584</v>
      </c>
      <c r="J15467" s="267" t="s">
        <v>1614</v>
      </c>
      <c r="P15467" s="267" t="s">
        <v>1454</v>
      </c>
      <c r="Q15467" s="267" t="s">
        <v>1445</v>
      </c>
      <c r="S15467" s="267">
        <v>145</v>
      </c>
      <c r="U15467" s="267" t="s">
        <v>2490</v>
      </c>
      <c r="V15467" s="267" t="s">
        <v>13</v>
      </c>
      <c r="W15467" s="267">
        <v>1699258</v>
      </c>
      <c r="X15467" s="267" t="s">
        <v>1454</v>
      </c>
      <c r="Y15467" s="267" t="s">
        <v>1454</v>
      </c>
      <c r="AF15467" s="267" t="s">
        <v>24</v>
      </c>
      <c r="AG15467" s="267" t="s">
        <v>24</v>
      </c>
    </row>
    <row r="15468" spans="3:33">
      <c r="C15468" s="267" t="s">
        <v>2544</v>
      </c>
      <c r="D15468" s="267" t="s">
        <v>727</v>
      </c>
      <c r="E15468" s="267">
        <v>303</v>
      </c>
      <c r="F15468" s="267" t="s">
        <v>1444</v>
      </c>
      <c r="G15468" s="267" t="s">
        <v>1445</v>
      </c>
      <c r="H15468" s="267">
        <v>1</v>
      </c>
      <c r="I15468" s="267" t="s">
        <v>584</v>
      </c>
      <c r="J15468" s="267" t="s">
        <v>1614</v>
      </c>
      <c r="O15468" s="267" t="s">
        <v>24</v>
      </c>
      <c r="P15468" s="267" t="s">
        <v>1454</v>
      </c>
      <c r="Q15468" s="267" t="s">
        <v>1445</v>
      </c>
      <c r="S15468" s="267">
        <v>145</v>
      </c>
      <c r="T15468" s="267" t="s">
        <v>13</v>
      </c>
      <c r="U15468" s="267" t="s">
        <v>1471</v>
      </c>
      <c r="V15468" s="267" t="s">
        <v>13</v>
      </c>
      <c r="W15468" s="267">
        <v>1699258</v>
      </c>
      <c r="X15468" s="267" t="s">
        <v>2553</v>
      </c>
      <c r="Y15468" s="267" t="s">
        <v>1454</v>
      </c>
      <c r="AD15468" s="267" t="s">
        <v>13</v>
      </c>
      <c r="AF15468" s="267" t="s">
        <v>24</v>
      </c>
      <c r="AG15468" s="267" t="s">
        <v>24</v>
      </c>
    </row>
    <row r="15469" spans="3:33">
      <c r="C15469" s="267" t="s">
        <v>2544</v>
      </c>
      <c r="D15469" s="267" t="s">
        <v>727</v>
      </c>
      <c r="E15469" s="267">
        <v>1</v>
      </c>
      <c r="F15469" s="267" t="s">
        <v>1444</v>
      </c>
      <c r="G15469" s="267" t="s">
        <v>1445</v>
      </c>
      <c r="H15469" s="267">
        <v>1</v>
      </c>
      <c r="I15469" s="267" t="s">
        <v>584</v>
      </c>
      <c r="J15469" s="267" t="s">
        <v>1614</v>
      </c>
      <c r="O15469" s="267" t="s">
        <v>13</v>
      </c>
      <c r="P15469" s="267" t="s">
        <v>1454</v>
      </c>
      <c r="Q15469" s="267" t="s">
        <v>1445</v>
      </c>
      <c r="S15469" s="267">
        <v>145</v>
      </c>
      <c r="T15469" s="267" t="s">
        <v>13</v>
      </c>
      <c r="U15469" s="267" t="s">
        <v>1446</v>
      </c>
      <c r="V15469" s="267" t="s">
        <v>24</v>
      </c>
      <c r="W15469" s="267">
        <v>1699258</v>
      </c>
      <c r="X15469" s="267" t="s">
        <v>1454</v>
      </c>
      <c r="Y15469" s="267" t="s">
        <v>1454</v>
      </c>
      <c r="AD15469" s="267" t="s">
        <v>13</v>
      </c>
      <c r="AF15469" s="267" t="s">
        <v>24</v>
      </c>
      <c r="AG15469" s="267" t="s">
        <v>24</v>
      </c>
    </row>
    <row r="15470" spans="3:33">
      <c r="C15470" s="267" t="s">
        <v>2544</v>
      </c>
      <c r="D15470" s="267" t="s">
        <v>727</v>
      </c>
      <c r="E15470" s="267">
        <v>1272</v>
      </c>
      <c r="F15470" s="267" t="s">
        <v>1444</v>
      </c>
      <c r="G15470" s="267" t="s">
        <v>1445</v>
      </c>
      <c r="H15470" s="267">
        <v>1</v>
      </c>
      <c r="I15470" s="267" t="s">
        <v>584</v>
      </c>
      <c r="J15470" s="267" t="s">
        <v>1614</v>
      </c>
      <c r="O15470" s="267" t="s">
        <v>24</v>
      </c>
      <c r="P15470" s="267" t="s">
        <v>1454</v>
      </c>
      <c r="Q15470" s="267" t="s">
        <v>1445</v>
      </c>
      <c r="S15470" s="267">
        <v>145</v>
      </c>
      <c r="T15470" s="267" t="s">
        <v>13</v>
      </c>
      <c r="U15470" s="267" t="s">
        <v>1458</v>
      </c>
      <c r="V15470" s="267" t="s">
        <v>13</v>
      </c>
      <c r="W15470" s="267">
        <v>1699258</v>
      </c>
      <c r="X15470" s="267" t="s">
        <v>1619</v>
      </c>
      <c r="Y15470" s="267" t="s">
        <v>1454</v>
      </c>
      <c r="AD15470" s="267" t="s">
        <v>13</v>
      </c>
      <c r="AF15470" s="267" t="s">
        <v>24</v>
      </c>
      <c r="AG15470" s="267" t="s">
        <v>24</v>
      </c>
    </row>
    <row r="15471" spans="3:33">
      <c r="C15471" s="267" t="s">
        <v>2544</v>
      </c>
      <c r="D15471" s="267" t="s">
        <v>727</v>
      </c>
      <c r="E15471" s="267">
        <v>1292</v>
      </c>
      <c r="F15471" s="267" t="s">
        <v>1444</v>
      </c>
      <c r="G15471" s="267" t="s">
        <v>1461</v>
      </c>
      <c r="H15471" s="267">
        <v>1</v>
      </c>
      <c r="I15471" s="267" t="s">
        <v>584</v>
      </c>
      <c r="J15471" s="267" t="s">
        <v>1614</v>
      </c>
      <c r="O15471" s="267" t="s">
        <v>13</v>
      </c>
      <c r="P15471" s="267" t="s">
        <v>1454</v>
      </c>
      <c r="Q15471" s="267" t="s">
        <v>1445</v>
      </c>
      <c r="S15471" s="267">
        <v>145</v>
      </c>
      <c r="T15471" s="267" t="s">
        <v>24</v>
      </c>
      <c r="U15471" s="267" t="s">
        <v>2551</v>
      </c>
      <c r="V15471" s="267" t="s">
        <v>13</v>
      </c>
      <c r="W15471" s="267">
        <v>1699258</v>
      </c>
      <c r="X15471" s="267" t="s">
        <v>2552</v>
      </c>
      <c r="Y15471" s="267" t="s">
        <v>1454</v>
      </c>
      <c r="AD15471" s="267" t="s">
        <v>24</v>
      </c>
      <c r="AF15471" s="267" t="s">
        <v>24</v>
      </c>
      <c r="AG15471" s="267" t="s">
        <v>24</v>
      </c>
    </row>
    <row r="15472" spans="3:33">
      <c r="C15472" s="267" t="s">
        <v>2544</v>
      </c>
      <c r="D15472" s="267" t="s">
        <v>727</v>
      </c>
      <c r="E15472" s="267">
        <v>409</v>
      </c>
      <c r="F15472" s="267" t="s">
        <v>1444</v>
      </c>
      <c r="H15472" s="267">
        <v>1</v>
      </c>
      <c r="I15472" s="267" t="s">
        <v>584</v>
      </c>
      <c r="J15472" s="267" t="s">
        <v>1614</v>
      </c>
      <c r="O15472" s="267" t="s">
        <v>13</v>
      </c>
      <c r="P15472" s="267" t="s">
        <v>1454</v>
      </c>
      <c r="Q15472" s="267" t="s">
        <v>1445</v>
      </c>
      <c r="S15472" s="267">
        <v>145</v>
      </c>
      <c r="T15472" s="267" t="s">
        <v>24</v>
      </c>
      <c r="U15472" s="267" t="s">
        <v>1469</v>
      </c>
      <c r="V15472" s="267" t="s">
        <v>13</v>
      </c>
      <c r="W15472" s="267">
        <v>1699258</v>
      </c>
      <c r="X15472" s="267">
        <v>50010491</v>
      </c>
      <c r="Y15472" s="267" t="s">
        <v>1454</v>
      </c>
      <c r="AD15472" s="267" t="s">
        <v>24</v>
      </c>
      <c r="AF15472" s="267" t="s">
        <v>24</v>
      </c>
      <c r="AG15472" s="267" t="s">
        <v>24</v>
      </c>
    </row>
    <row r="15473" spans="3:33">
      <c r="C15473" s="267" t="s">
        <v>2544</v>
      </c>
      <c r="D15473" s="267" t="s">
        <v>727</v>
      </c>
      <c r="E15473" s="267">
        <v>2733</v>
      </c>
      <c r="F15473" s="267" t="s">
        <v>1444</v>
      </c>
      <c r="G15473" s="267" t="s">
        <v>1456</v>
      </c>
      <c r="H15473" s="267">
        <v>1</v>
      </c>
      <c r="I15473" s="267" t="s">
        <v>584</v>
      </c>
      <c r="J15473" s="267" t="s">
        <v>1614</v>
      </c>
      <c r="O15473" s="267" t="s">
        <v>13</v>
      </c>
      <c r="P15473" s="267" t="s">
        <v>1454</v>
      </c>
      <c r="Q15473" s="267" t="s">
        <v>1445</v>
      </c>
      <c r="S15473" s="267">
        <v>145</v>
      </c>
      <c r="T15473" s="267" t="s">
        <v>13</v>
      </c>
      <c r="U15473" s="267" t="s">
        <v>1472</v>
      </c>
      <c r="V15473" s="267" t="s">
        <v>13</v>
      </c>
      <c r="W15473" s="267">
        <v>1699258</v>
      </c>
      <c r="X15473" s="267" t="s">
        <v>2550</v>
      </c>
      <c r="Y15473" s="267" t="s">
        <v>1454</v>
      </c>
      <c r="AD15473" s="267" t="s">
        <v>13</v>
      </c>
      <c r="AF15473" s="267" t="s">
        <v>24</v>
      </c>
      <c r="AG15473" s="267" t="s">
        <v>24</v>
      </c>
    </row>
    <row r="15474" spans="3:33">
      <c r="C15474" s="267" t="s">
        <v>2544</v>
      </c>
      <c r="D15474" s="267" t="s">
        <v>727</v>
      </c>
      <c r="E15474" s="267">
        <v>12114</v>
      </c>
      <c r="F15474" s="267" t="s">
        <v>1444</v>
      </c>
      <c r="G15474" s="267" t="s">
        <v>1445</v>
      </c>
      <c r="H15474" s="267">
        <v>1</v>
      </c>
      <c r="I15474" s="267" t="s">
        <v>584</v>
      </c>
      <c r="J15474" s="267" t="s">
        <v>1614</v>
      </c>
      <c r="O15474" s="267" t="s">
        <v>13</v>
      </c>
      <c r="P15474" s="267" t="s">
        <v>1454</v>
      </c>
      <c r="Q15474" s="267" t="s">
        <v>1445</v>
      </c>
      <c r="S15474" s="267">
        <v>145</v>
      </c>
      <c r="T15474" s="267" t="s">
        <v>24</v>
      </c>
      <c r="U15474" s="267" t="s">
        <v>1609</v>
      </c>
      <c r="V15474" s="267" t="s">
        <v>13</v>
      </c>
      <c r="W15474" s="267">
        <v>1699258</v>
      </c>
      <c r="X15474" s="267">
        <v>3757</v>
      </c>
      <c r="Y15474" s="267" t="s">
        <v>1454</v>
      </c>
      <c r="AD15474" s="267" t="s">
        <v>24</v>
      </c>
      <c r="AG15474" s="267" t="s">
        <v>24</v>
      </c>
    </row>
    <row r="15475" spans="3:33">
      <c r="C15475" s="267" t="s">
        <v>2544</v>
      </c>
      <c r="D15475" s="267" t="s">
        <v>727</v>
      </c>
      <c r="E15475" s="267">
        <v>12680</v>
      </c>
      <c r="F15475" s="267" t="s">
        <v>1444</v>
      </c>
      <c r="H15475" s="267">
        <v>1</v>
      </c>
      <c r="I15475" s="267" t="s">
        <v>584</v>
      </c>
      <c r="J15475" s="267" t="s">
        <v>1614</v>
      </c>
      <c r="P15475" s="267" t="s">
        <v>1454</v>
      </c>
      <c r="Q15475" s="267" t="s">
        <v>1445</v>
      </c>
      <c r="S15475" s="267">
        <v>145</v>
      </c>
      <c r="U15475" s="267" t="s">
        <v>1464</v>
      </c>
      <c r="V15475" s="267" t="s">
        <v>13</v>
      </c>
      <c r="W15475" s="267">
        <v>1699258</v>
      </c>
      <c r="X15475" s="267" t="s">
        <v>2549</v>
      </c>
      <c r="Y15475" s="267" t="s">
        <v>1454</v>
      </c>
      <c r="AF15475" s="267" t="s">
        <v>24</v>
      </c>
      <c r="AG15475" s="267" t="s">
        <v>24</v>
      </c>
    </row>
    <row r="15476" spans="3:33">
      <c r="C15476" s="267" t="s">
        <v>2544</v>
      </c>
      <c r="D15476" s="267" t="s">
        <v>727</v>
      </c>
      <c r="E15476" s="267">
        <v>1354</v>
      </c>
      <c r="F15476" s="267" t="s">
        <v>1444</v>
      </c>
      <c r="G15476" s="267" t="s">
        <v>1445</v>
      </c>
      <c r="H15476" s="267">
        <v>1</v>
      </c>
      <c r="I15476" s="267" t="s">
        <v>584</v>
      </c>
      <c r="J15476" s="267" t="s">
        <v>1614</v>
      </c>
      <c r="O15476" s="267" t="s">
        <v>24</v>
      </c>
      <c r="P15476" s="267" t="s">
        <v>1454</v>
      </c>
      <c r="Q15476" s="267" t="s">
        <v>1445</v>
      </c>
      <c r="S15476" s="267">
        <v>145</v>
      </c>
      <c r="T15476" s="267" t="s">
        <v>13</v>
      </c>
      <c r="U15476" s="267" t="s">
        <v>1451</v>
      </c>
      <c r="V15476" s="267" t="s">
        <v>13</v>
      </c>
      <c r="W15476" s="267">
        <v>1699258</v>
      </c>
      <c r="X15476" s="267" t="s">
        <v>1618</v>
      </c>
      <c r="Y15476" s="267" t="s">
        <v>1454</v>
      </c>
      <c r="AD15476" s="267" t="s">
        <v>13</v>
      </c>
      <c r="AF15476" s="267" t="s">
        <v>24</v>
      </c>
      <c r="AG15476" s="267" t="s">
        <v>24</v>
      </c>
    </row>
    <row r="15477" spans="3:33">
      <c r="C15477" s="267" t="s">
        <v>2544</v>
      </c>
      <c r="D15477" s="267" t="s">
        <v>727</v>
      </c>
      <c r="E15477" s="267">
        <v>3942</v>
      </c>
      <c r="F15477" s="267" t="s">
        <v>1444</v>
      </c>
      <c r="H15477" s="267">
        <v>1</v>
      </c>
      <c r="I15477" s="267" t="s">
        <v>584</v>
      </c>
      <c r="J15477" s="267" t="s">
        <v>1614</v>
      </c>
      <c r="O15477" s="267" t="s">
        <v>24</v>
      </c>
      <c r="P15477" s="267" t="s">
        <v>1454</v>
      </c>
      <c r="Q15477" s="267" t="s">
        <v>1445</v>
      </c>
      <c r="S15477" s="267">
        <v>145</v>
      </c>
      <c r="U15477" s="267" t="s">
        <v>2548</v>
      </c>
      <c r="V15477" s="267" t="s">
        <v>13</v>
      </c>
      <c r="W15477" s="267">
        <v>1699258</v>
      </c>
      <c r="X15477" s="267" t="s">
        <v>2547</v>
      </c>
      <c r="Y15477" s="267" t="s">
        <v>1454</v>
      </c>
      <c r="AD15477" s="267" t="s">
        <v>13</v>
      </c>
      <c r="AF15477" s="267" t="s">
        <v>24</v>
      </c>
      <c r="AG15477" s="267" t="s">
        <v>24</v>
      </c>
    </row>
    <row r="15478" spans="3:33">
      <c r="C15478" s="267" t="s">
        <v>2544</v>
      </c>
      <c r="D15478" s="267" t="s">
        <v>727</v>
      </c>
      <c r="E15478" s="267">
        <v>290</v>
      </c>
      <c r="F15478" s="267" t="s">
        <v>1444</v>
      </c>
      <c r="H15478" s="267">
        <v>1</v>
      </c>
      <c r="I15478" s="267" t="s">
        <v>584</v>
      </c>
      <c r="J15478" s="267" t="s">
        <v>1614</v>
      </c>
      <c r="O15478" s="267" t="s">
        <v>24</v>
      </c>
      <c r="P15478" s="267" t="s">
        <v>1454</v>
      </c>
      <c r="Q15478" s="267" t="s">
        <v>1445</v>
      </c>
      <c r="S15478" s="267">
        <v>145</v>
      </c>
      <c r="U15478" s="267" t="s">
        <v>1595</v>
      </c>
      <c r="V15478" s="267" t="s">
        <v>13</v>
      </c>
      <c r="W15478" s="267">
        <v>1699258</v>
      </c>
      <c r="X15478" s="267" t="s">
        <v>1454</v>
      </c>
      <c r="Y15478" s="267" t="s">
        <v>1454</v>
      </c>
      <c r="AD15478" s="267" t="s">
        <v>13</v>
      </c>
      <c r="AF15478" s="267" t="s">
        <v>24</v>
      </c>
      <c r="AG15478" s="267" t="s">
        <v>24</v>
      </c>
    </row>
    <row r="15479" spans="3:33">
      <c r="C15479" s="267" t="s">
        <v>2544</v>
      </c>
      <c r="D15479" s="267" t="s">
        <v>727</v>
      </c>
      <c r="E15479" s="267">
        <v>3315</v>
      </c>
      <c r="F15479" s="267" t="s">
        <v>1444</v>
      </c>
      <c r="H15479" s="267">
        <v>1</v>
      </c>
      <c r="I15479" s="267" t="s">
        <v>584</v>
      </c>
      <c r="J15479" s="267" t="s">
        <v>1614</v>
      </c>
      <c r="O15479" s="267" t="s">
        <v>24</v>
      </c>
      <c r="P15479" s="267" t="s">
        <v>1454</v>
      </c>
      <c r="Q15479" s="267" t="s">
        <v>1445</v>
      </c>
      <c r="S15479" s="267">
        <v>145</v>
      </c>
      <c r="U15479" s="267" t="s">
        <v>1617</v>
      </c>
      <c r="V15479" s="267" t="s">
        <v>13</v>
      </c>
      <c r="W15479" s="267">
        <v>1699258</v>
      </c>
      <c r="X15479" s="267" t="s">
        <v>2547</v>
      </c>
      <c r="Y15479" s="267" t="s">
        <v>1454</v>
      </c>
      <c r="AD15479" s="267" t="s">
        <v>13</v>
      </c>
      <c r="AF15479" s="267" t="s">
        <v>24</v>
      </c>
      <c r="AG15479" s="267" t="s">
        <v>24</v>
      </c>
    </row>
    <row r="15480" spans="3:33">
      <c r="C15480" s="267" t="s">
        <v>2544</v>
      </c>
      <c r="D15480" s="267" t="s">
        <v>727</v>
      </c>
      <c r="E15480" s="267">
        <v>400</v>
      </c>
      <c r="F15480" s="267" t="s">
        <v>1444</v>
      </c>
      <c r="H15480" s="267">
        <v>1</v>
      </c>
      <c r="I15480" s="267" t="s">
        <v>584</v>
      </c>
      <c r="J15480" s="267" t="s">
        <v>1614</v>
      </c>
      <c r="O15480" s="267" t="s">
        <v>24</v>
      </c>
      <c r="P15480" s="267" t="s">
        <v>1454</v>
      </c>
      <c r="Q15480" s="267" t="s">
        <v>1445</v>
      </c>
      <c r="S15480" s="267">
        <v>145</v>
      </c>
      <c r="U15480" s="267" t="s">
        <v>1600</v>
      </c>
      <c r="V15480" s="267" t="s">
        <v>13</v>
      </c>
      <c r="W15480" s="267">
        <v>1699258</v>
      </c>
      <c r="X15480" s="267" t="s">
        <v>1454</v>
      </c>
      <c r="Y15480" s="267" t="s">
        <v>1454</v>
      </c>
      <c r="AD15480" s="267" t="s">
        <v>13</v>
      </c>
      <c r="AF15480" s="267" t="s">
        <v>24</v>
      </c>
      <c r="AG15480" s="267" t="s">
        <v>24</v>
      </c>
    </row>
    <row r="15481" spans="3:33">
      <c r="C15481" s="267" t="s">
        <v>2544</v>
      </c>
      <c r="D15481" s="267" t="s">
        <v>727</v>
      </c>
      <c r="E15481" s="267">
        <v>129</v>
      </c>
      <c r="F15481" s="267" t="s">
        <v>1444</v>
      </c>
      <c r="G15481" s="267" t="s">
        <v>1445</v>
      </c>
      <c r="H15481" s="267">
        <v>1</v>
      </c>
      <c r="I15481" s="267" t="s">
        <v>584</v>
      </c>
      <c r="J15481" s="267" t="s">
        <v>1614</v>
      </c>
      <c r="O15481" s="267" t="s">
        <v>24</v>
      </c>
      <c r="P15481" s="267" t="s">
        <v>1454</v>
      </c>
      <c r="Q15481" s="267" t="s">
        <v>1445</v>
      </c>
      <c r="S15481" s="267">
        <v>145</v>
      </c>
      <c r="T15481" s="267" t="s">
        <v>13</v>
      </c>
      <c r="U15481" s="267" t="s">
        <v>1468</v>
      </c>
      <c r="V15481" s="267" t="s">
        <v>13</v>
      </c>
      <c r="W15481" s="267">
        <v>1699258</v>
      </c>
      <c r="X15481" s="267" t="s">
        <v>2546</v>
      </c>
      <c r="Y15481" s="267" t="s">
        <v>1454</v>
      </c>
      <c r="AD15481" s="267" t="s">
        <v>13</v>
      </c>
      <c r="AF15481" s="267" t="s">
        <v>24</v>
      </c>
      <c r="AG15481" s="267" t="s">
        <v>24</v>
      </c>
    </row>
    <row r="15482" spans="3:33">
      <c r="C15482" s="267" t="s">
        <v>2544</v>
      </c>
      <c r="D15482" s="267" t="s">
        <v>727</v>
      </c>
      <c r="E15482" s="267">
        <v>10634</v>
      </c>
      <c r="F15482" s="267" t="s">
        <v>1444</v>
      </c>
      <c r="G15482" s="267" t="s">
        <v>1445</v>
      </c>
      <c r="H15482" s="267">
        <v>1</v>
      </c>
      <c r="I15482" s="267" t="s">
        <v>584</v>
      </c>
      <c r="J15482" s="267" t="s">
        <v>1614</v>
      </c>
      <c r="O15482" s="267" t="s">
        <v>24</v>
      </c>
      <c r="P15482" s="267" t="s">
        <v>1454</v>
      </c>
      <c r="Q15482" s="267" t="s">
        <v>1445</v>
      </c>
      <c r="S15482" s="267">
        <v>145</v>
      </c>
      <c r="T15482" s="267" t="s">
        <v>13</v>
      </c>
      <c r="U15482" s="267" t="s">
        <v>1473</v>
      </c>
      <c r="V15482" s="267" t="s">
        <v>13</v>
      </c>
      <c r="W15482" s="267">
        <v>1699258</v>
      </c>
      <c r="X15482" s="267" t="s">
        <v>1616</v>
      </c>
      <c r="Y15482" s="267" t="s">
        <v>1454</v>
      </c>
      <c r="AD15482" s="267" t="s">
        <v>13</v>
      </c>
      <c r="AF15482" s="267" t="s">
        <v>24</v>
      </c>
      <c r="AG15482" s="267" t="s">
        <v>24</v>
      </c>
    </row>
    <row r="15483" spans="3:33">
      <c r="C15483" s="267" t="s">
        <v>2544</v>
      </c>
      <c r="D15483" s="267" t="s">
        <v>727</v>
      </c>
      <c r="E15483" s="267">
        <v>3880</v>
      </c>
      <c r="F15483" s="267" t="s">
        <v>1444</v>
      </c>
      <c r="G15483" s="267" t="s">
        <v>1445</v>
      </c>
      <c r="H15483" s="267">
        <v>1</v>
      </c>
      <c r="I15483" s="267" t="s">
        <v>584</v>
      </c>
      <c r="J15483" s="267" t="s">
        <v>1614</v>
      </c>
      <c r="O15483" s="267" t="s">
        <v>24</v>
      </c>
      <c r="P15483" s="267" t="s">
        <v>1454</v>
      </c>
      <c r="Q15483" s="267" t="s">
        <v>1445</v>
      </c>
      <c r="S15483" s="267">
        <v>145</v>
      </c>
      <c r="T15483" s="267" t="s">
        <v>13</v>
      </c>
      <c r="U15483" s="267" t="s">
        <v>1463</v>
      </c>
      <c r="V15483" s="267" t="s">
        <v>13</v>
      </c>
      <c r="W15483" s="267">
        <v>1699258</v>
      </c>
      <c r="X15483" s="267" t="s">
        <v>2545</v>
      </c>
      <c r="Y15483" s="267" t="s">
        <v>1454</v>
      </c>
      <c r="AD15483" s="267" t="s">
        <v>13</v>
      </c>
      <c r="AF15483" s="267" t="s">
        <v>24</v>
      </c>
      <c r="AG15483" s="267" t="s">
        <v>24</v>
      </c>
    </row>
    <row r="15484" spans="3:33">
      <c r="C15484" s="267" t="s">
        <v>2544</v>
      </c>
      <c r="D15484" s="267" t="s">
        <v>727</v>
      </c>
      <c r="E15484" s="267">
        <v>1272</v>
      </c>
      <c r="F15484" s="267" t="s">
        <v>1444</v>
      </c>
      <c r="G15484" s="267" t="s">
        <v>1445</v>
      </c>
      <c r="H15484" s="267">
        <v>1</v>
      </c>
      <c r="I15484" s="267" t="s">
        <v>584</v>
      </c>
      <c r="J15484" s="267" t="s">
        <v>1614</v>
      </c>
      <c r="O15484" s="267" t="s">
        <v>24</v>
      </c>
      <c r="P15484" s="267" t="s">
        <v>1454</v>
      </c>
      <c r="Q15484" s="267" t="s">
        <v>1445</v>
      </c>
      <c r="S15484" s="267">
        <v>145</v>
      </c>
      <c r="T15484" s="267" t="s">
        <v>13</v>
      </c>
      <c r="U15484" s="267" t="s">
        <v>1458</v>
      </c>
      <c r="V15484" s="267" t="s">
        <v>13</v>
      </c>
      <c r="W15484" s="267">
        <v>1699258</v>
      </c>
      <c r="X15484" s="267" t="s">
        <v>1615</v>
      </c>
      <c r="Y15484" s="267" t="s">
        <v>1454</v>
      </c>
      <c r="AD15484" s="267" t="s">
        <v>13</v>
      </c>
      <c r="AF15484" s="267" t="s">
        <v>24</v>
      </c>
      <c r="AG15484" s="267" t="s">
        <v>24</v>
      </c>
    </row>
    <row r="15485" spans="3:33">
      <c r="C15485" s="267" t="s">
        <v>2544</v>
      </c>
      <c r="D15485" s="267" t="s">
        <v>727</v>
      </c>
      <c r="E15485" s="267">
        <v>3877</v>
      </c>
      <c r="F15485" s="267" t="s">
        <v>1444</v>
      </c>
      <c r="H15485" s="267">
        <v>1</v>
      </c>
      <c r="I15485" s="267" t="s">
        <v>584</v>
      </c>
      <c r="J15485" s="267" t="s">
        <v>1614</v>
      </c>
      <c r="P15485" s="267" t="s">
        <v>1454</v>
      </c>
      <c r="Q15485" s="267" t="s">
        <v>1445</v>
      </c>
      <c r="S15485" s="267">
        <v>145</v>
      </c>
      <c r="U15485" s="267" t="s">
        <v>1470</v>
      </c>
      <c r="V15485" s="267" t="s">
        <v>13</v>
      </c>
      <c r="W15485" s="267">
        <v>1699258</v>
      </c>
      <c r="X15485" s="267" t="s">
        <v>2556</v>
      </c>
      <c r="Y15485" s="267" t="s">
        <v>1454</v>
      </c>
      <c r="AF15485" s="267" t="s">
        <v>24</v>
      </c>
      <c r="AG15485" s="267" t="s">
        <v>24</v>
      </c>
    </row>
    <row r="15486" spans="3:33">
      <c r="C15486" s="267" t="s">
        <v>2544</v>
      </c>
      <c r="D15486" s="267" t="s">
        <v>727</v>
      </c>
      <c r="E15486" s="267">
        <v>12114</v>
      </c>
      <c r="F15486" s="267" t="s">
        <v>1444</v>
      </c>
      <c r="G15486" s="267" t="s">
        <v>1445</v>
      </c>
      <c r="H15486" s="267">
        <v>1</v>
      </c>
      <c r="I15486" s="267" t="s">
        <v>584</v>
      </c>
      <c r="J15486" s="267" t="s">
        <v>1614</v>
      </c>
      <c r="O15486" s="267" t="s">
        <v>13</v>
      </c>
      <c r="P15486" s="267" t="s">
        <v>1454</v>
      </c>
      <c r="Q15486" s="267" t="s">
        <v>1445</v>
      </c>
      <c r="S15486" s="267">
        <v>145</v>
      </c>
      <c r="T15486" s="267" t="s">
        <v>24</v>
      </c>
      <c r="U15486" s="267" t="s">
        <v>1609</v>
      </c>
      <c r="V15486" s="267" t="s">
        <v>13</v>
      </c>
      <c r="W15486" s="267">
        <v>1699258</v>
      </c>
      <c r="X15486" s="267" t="s">
        <v>2555</v>
      </c>
      <c r="Y15486" s="267" t="s">
        <v>1454</v>
      </c>
      <c r="AD15486" s="267" t="s">
        <v>24</v>
      </c>
      <c r="AG15486" s="267" t="s">
        <v>24</v>
      </c>
    </row>
    <row r="15487" spans="3:33">
      <c r="C15487" s="267" t="s">
        <v>2544</v>
      </c>
      <c r="D15487" s="267" t="s">
        <v>727</v>
      </c>
      <c r="E15487" s="267">
        <v>1292</v>
      </c>
      <c r="F15487" s="267" t="s">
        <v>1444</v>
      </c>
      <c r="G15487" s="267" t="s">
        <v>1445</v>
      </c>
      <c r="H15487" s="267">
        <v>1</v>
      </c>
      <c r="I15487" s="267" t="s">
        <v>584</v>
      </c>
      <c r="J15487" s="267" t="s">
        <v>1614</v>
      </c>
      <c r="O15487" s="267" t="s">
        <v>13</v>
      </c>
      <c r="P15487" s="267" t="s">
        <v>1454</v>
      </c>
      <c r="Q15487" s="267" t="s">
        <v>1445</v>
      </c>
      <c r="S15487" s="267">
        <v>145</v>
      </c>
      <c r="T15487" s="267" t="s">
        <v>24</v>
      </c>
      <c r="U15487" s="267" t="s">
        <v>2551</v>
      </c>
      <c r="V15487" s="267" t="s">
        <v>13</v>
      </c>
      <c r="W15487" s="267">
        <v>1699258</v>
      </c>
      <c r="X15487" s="267" t="s">
        <v>2554</v>
      </c>
      <c r="Y15487" s="267" t="s">
        <v>1454</v>
      </c>
      <c r="AD15487" s="267" t="s">
        <v>24</v>
      </c>
      <c r="AF15487" s="267" t="s">
        <v>24</v>
      </c>
      <c r="AG15487" s="267" t="s">
        <v>24</v>
      </c>
    </row>
    <row r="15488" spans="3:33">
      <c r="C15488" s="267" t="s">
        <v>2544</v>
      </c>
      <c r="D15488" s="267" t="s">
        <v>727</v>
      </c>
      <c r="E15488" s="267">
        <v>12270</v>
      </c>
      <c r="F15488" s="267" t="s">
        <v>1444</v>
      </c>
      <c r="H15488" s="267">
        <v>1</v>
      </c>
      <c r="I15488" s="267" t="s">
        <v>584</v>
      </c>
      <c r="J15488" s="267" t="s">
        <v>1614</v>
      </c>
      <c r="P15488" s="267" t="s">
        <v>1454</v>
      </c>
      <c r="Q15488" s="267" t="s">
        <v>1445</v>
      </c>
      <c r="S15488" s="267">
        <v>145</v>
      </c>
      <c r="U15488" s="267" t="s">
        <v>2490</v>
      </c>
      <c r="V15488" s="267" t="s">
        <v>13</v>
      </c>
      <c r="W15488" s="267">
        <v>1699258</v>
      </c>
      <c r="X15488" s="267" t="s">
        <v>1454</v>
      </c>
      <c r="Y15488" s="267" t="s">
        <v>1454</v>
      </c>
      <c r="AF15488" s="267" t="s">
        <v>24</v>
      </c>
      <c r="AG15488" s="267" t="s">
        <v>24</v>
      </c>
    </row>
    <row r="15489" spans="3:33">
      <c r="C15489" s="267" t="s">
        <v>2544</v>
      </c>
      <c r="D15489" s="267" t="s">
        <v>727</v>
      </c>
      <c r="E15489" s="267">
        <v>303</v>
      </c>
      <c r="F15489" s="267" t="s">
        <v>1444</v>
      </c>
      <c r="G15489" s="267" t="s">
        <v>1445</v>
      </c>
      <c r="H15489" s="267">
        <v>1</v>
      </c>
      <c r="I15489" s="267" t="s">
        <v>584</v>
      </c>
      <c r="J15489" s="267" t="s">
        <v>1614</v>
      </c>
      <c r="O15489" s="267" t="s">
        <v>24</v>
      </c>
      <c r="P15489" s="267" t="s">
        <v>1454</v>
      </c>
      <c r="Q15489" s="267" t="s">
        <v>1445</v>
      </c>
      <c r="S15489" s="267">
        <v>145</v>
      </c>
      <c r="T15489" s="267" t="s">
        <v>13</v>
      </c>
      <c r="U15489" s="267" t="s">
        <v>1471</v>
      </c>
      <c r="V15489" s="267" t="s">
        <v>13</v>
      </c>
      <c r="W15489" s="267">
        <v>1699258</v>
      </c>
      <c r="X15489" s="267" t="s">
        <v>2553</v>
      </c>
      <c r="Y15489" s="267" t="s">
        <v>1454</v>
      </c>
      <c r="AD15489" s="267" t="s">
        <v>13</v>
      </c>
      <c r="AF15489" s="267" t="s">
        <v>24</v>
      </c>
      <c r="AG15489" s="267" t="s">
        <v>24</v>
      </c>
    </row>
    <row r="15490" spans="3:33">
      <c r="C15490" s="267" t="s">
        <v>2544</v>
      </c>
      <c r="D15490" s="267" t="s">
        <v>727</v>
      </c>
      <c r="E15490" s="267">
        <v>1</v>
      </c>
      <c r="F15490" s="267" t="s">
        <v>1444</v>
      </c>
      <c r="G15490" s="267" t="s">
        <v>1445</v>
      </c>
      <c r="H15490" s="267">
        <v>1</v>
      </c>
      <c r="I15490" s="267" t="s">
        <v>584</v>
      </c>
      <c r="J15490" s="267" t="s">
        <v>1614</v>
      </c>
      <c r="O15490" s="267" t="s">
        <v>13</v>
      </c>
      <c r="P15490" s="267" t="s">
        <v>1454</v>
      </c>
      <c r="Q15490" s="267" t="s">
        <v>1445</v>
      </c>
      <c r="S15490" s="267">
        <v>145</v>
      </c>
      <c r="T15490" s="267" t="s">
        <v>13</v>
      </c>
      <c r="U15490" s="267" t="s">
        <v>1446</v>
      </c>
      <c r="V15490" s="267" t="s">
        <v>24</v>
      </c>
      <c r="W15490" s="267">
        <v>1699258</v>
      </c>
      <c r="X15490" s="267" t="s">
        <v>1454</v>
      </c>
      <c r="Y15490" s="267" t="s">
        <v>1454</v>
      </c>
      <c r="AD15490" s="267" t="s">
        <v>13</v>
      </c>
      <c r="AF15490" s="267" t="s">
        <v>24</v>
      </c>
      <c r="AG15490" s="267" t="s">
        <v>24</v>
      </c>
    </row>
    <row r="15491" spans="3:33">
      <c r="C15491" s="267" t="s">
        <v>2544</v>
      </c>
      <c r="D15491" s="267" t="s">
        <v>727</v>
      </c>
      <c r="E15491" s="267">
        <v>1272</v>
      </c>
      <c r="F15491" s="267" t="s">
        <v>1444</v>
      </c>
      <c r="G15491" s="267" t="s">
        <v>1445</v>
      </c>
      <c r="H15491" s="267">
        <v>1</v>
      </c>
      <c r="I15491" s="267" t="s">
        <v>584</v>
      </c>
      <c r="J15491" s="267" t="s">
        <v>1614</v>
      </c>
      <c r="O15491" s="267" t="s">
        <v>24</v>
      </c>
      <c r="P15491" s="267" t="s">
        <v>1454</v>
      </c>
      <c r="Q15491" s="267" t="s">
        <v>1445</v>
      </c>
      <c r="S15491" s="267">
        <v>145</v>
      </c>
      <c r="T15491" s="267" t="s">
        <v>13</v>
      </c>
      <c r="U15491" s="267" t="s">
        <v>1458</v>
      </c>
      <c r="V15491" s="267" t="s">
        <v>13</v>
      </c>
      <c r="W15491" s="267">
        <v>1699258</v>
      </c>
      <c r="X15491" s="267" t="s">
        <v>1619</v>
      </c>
      <c r="Y15491" s="267" t="s">
        <v>1454</v>
      </c>
      <c r="AD15491" s="267" t="s">
        <v>13</v>
      </c>
      <c r="AF15491" s="267" t="s">
        <v>24</v>
      </c>
      <c r="AG15491" s="267" t="s">
        <v>24</v>
      </c>
    </row>
    <row r="15492" spans="3:33">
      <c r="C15492" s="267" t="s">
        <v>2544</v>
      </c>
      <c r="D15492" s="267" t="s">
        <v>727</v>
      </c>
      <c r="E15492" s="267">
        <v>1292</v>
      </c>
      <c r="F15492" s="267" t="s">
        <v>1444</v>
      </c>
      <c r="G15492" s="267" t="s">
        <v>1461</v>
      </c>
      <c r="H15492" s="267">
        <v>1</v>
      </c>
      <c r="I15492" s="267" t="s">
        <v>584</v>
      </c>
      <c r="J15492" s="267" t="s">
        <v>1614</v>
      </c>
      <c r="O15492" s="267" t="s">
        <v>13</v>
      </c>
      <c r="P15492" s="267" t="s">
        <v>1454</v>
      </c>
      <c r="Q15492" s="267" t="s">
        <v>1445</v>
      </c>
      <c r="S15492" s="267">
        <v>145</v>
      </c>
      <c r="T15492" s="267" t="s">
        <v>24</v>
      </c>
      <c r="U15492" s="267" t="s">
        <v>2551</v>
      </c>
      <c r="V15492" s="267" t="s">
        <v>13</v>
      </c>
      <c r="W15492" s="267">
        <v>1699258</v>
      </c>
      <c r="X15492" s="267" t="s">
        <v>2552</v>
      </c>
      <c r="Y15492" s="267" t="s">
        <v>1454</v>
      </c>
      <c r="AD15492" s="267" t="s">
        <v>24</v>
      </c>
      <c r="AF15492" s="267" t="s">
        <v>24</v>
      </c>
      <c r="AG15492" s="267" t="s">
        <v>24</v>
      </c>
    </row>
    <row r="15493" spans="3:33">
      <c r="C15493" s="267" t="s">
        <v>2544</v>
      </c>
      <c r="D15493" s="267" t="s">
        <v>727</v>
      </c>
      <c r="E15493" s="267">
        <v>409</v>
      </c>
      <c r="F15493" s="267" t="s">
        <v>1444</v>
      </c>
      <c r="H15493" s="267">
        <v>1</v>
      </c>
      <c r="I15493" s="267" t="s">
        <v>584</v>
      </c>
      <c r="J15493" s="267" t="s">
        <v>1614</v>
      </c>
      <c r="O15493" s="267" t="s">
        <v>13</v>
      </c>
      <c r="P15493" s="267" t="s">
        <v>1454</v>
      </c>
      <c r="Q15493" s="267" t="s">
        <v>1445</v>
      </c>
      <c r="S15493" s="267">
        <v>145</v>
      </c>
      <c r="T15493" s="267" t="s">
        <v>24</v>
      </c>
      <c r="U15493" s="267" t="s">
        <v>1469</v>
      </c>
      <c r="V15493" s="267" t="s">
        <v>13</v>
      </c>
      <c r="W15493" s="267">
        <v>1699258</v>
      </c>
      <c r="X15493" s="267">
        <v>50010491</v>
      </c>
      <c r="Y15493" s="267" t="s">
        <v>1454</v>
      </c>
      <c r="AD15493" s="267" t="s">
        <v>24</v>
      </c>
      <c r="AF15493" s="267" t="s">
        <v>24</v>
      </c>
      <c r="AG15493" s="267" t="s">
        <v>24</v>
      </c>
    </row>
    <row r="15494" spans="3:33">
      <c r="C15494" s="267" t="s">
        <v>2544</v>
      </c>
      <c r="D15494" s="267" t="s">
        <v>727</v>
      </c>
      <c r="E15494" s="267">
        <v>2733</v>
      </c>
      <c r="F15494" s="267" t="s">
        <v>1444</v>
      </c>
      <c r="G15494" s="267" t="s">
        <v>1456</v>
      </c>
      <c r="H15494" s="267">
        <v>1</v>
      </c>
      <c r="I15494" s="267" t="s">
        <v>584</v>
      </c>
      <c r="J15494" s="267" t="s">
        <v>1614</v>
      </c>
      <c r="O15494" s="267" t="s">
        <v>13</v>
      </c>
      <c r="P15494" s="267" t="s">
        <v>1454</v>
      </c>
      <c r="Q15494" s="267" t="s">
        <v>1445</v>
      </c>
      <c r="S15494" s="267">
        <v>145</v>
      </c>
      <c r="T15494" s="267" t="s">
        <v>13</v>
      </c>
      <c r="U15494" s="267" t="s">
        <v>1472</v>
      </c>
      <c r="V15494" s="267" t="s">
        <v>13</v>
      </c>
      <c r="W15494" s="267">
        <v>1699258</v>
      </c>
      <c r="X15494" s="267" t="s">
        <v>2550</v>
      </c>
      <c r="Y15494" s="267" t="s">
        <v>1454</v>
      </c>
      <c r="AD15494" s="267" t="s">
        <v>13</v>
      </c>
      <c r="AF15494" s="267" t="s">
        <v>24</v>
      </c>
      <c r="AG15494" s="267" t="s">
        <v>24</v>
      </c>
    </row>
    <row r="15495" spans="3:33">
      <c r="C15495" s="267" t="s">
        <v>2544</v>
      </c>
      <c r="D15495" s="267" t="s">
        <v>727</v>
      </c>
      <c r="E15495" s="267">
        <v>12114</v>
      </c>
      <c r="F15495" s="267" t="s">
        <v>1444</v>
      </c>
      <c r="G15495" s="267" t="s">
        <v>1445</v>
      </c>
      <c r="H15495" s="267">
        <v>1</v>
      </c>
      <c r="I15495" s="267" t="s">
        <v>584</v>
      </c>
      <c r="J15495" s="267" t="s">
        <v>1614</v>
      </c>
      <c r="O15495" s="267" t="s">
        <v>13</v>
      </c>
      <c r="P15495" s="267" t="s">
        <v>1454</v>
      </c>
      <c r="Q15495" s="267" t="s">
        <v>1445</v>
      </c>
      <c r="S15495" s="267">
        <v>145</v>
      </c>
      <c r="T15495" s="267" t="s">
        <v>24</v>
      </c>
      <c r="U15495" s="267" t="s">
        <v>1609</v>
      </c>
      <c r="V15495" s="267" t="s">
        <v>13</v>
      </c>
      <c r="W15495" s="267">
        <v>1699258</v>
      </c>
      <c r="X15495" s="267">
        <v>3757</v>
      </c>
      <c r="Y15495" s="267" t="s">
        <v>1454</v>
      </c>
      <c r="AD15495" s="267" t="s">
        <v>24</v>
      </c>
      <c r="AG15495" s="267" t="s">
        <v>24</v>
      </c>
    </row>
    <row r="15496" spans="3:33">
      <c r="C15496" s="267" t="s">
        <v>2544</v>
      </c>
      <c r="D15496" s="267" t="s">
        <v>727</v>
      </c>
      <c r="E15496" s="267">
        <v>12680</v>
      </c>
      <c r="F15496" s="267" t="s">
        <v>1444</v>
      </c>
      <c r="H15496" s="267">
        <v>1</v>
      </c>
      <c r="I15496" s="267" t="s">
        <v>584</v>
      </c>
      <c r="J15496" s="267" t="s">
        <v>1614</v>
      </c>
      <c r="P15496" s="267" t="s">
        <v>1454</v>
      </c>
      <c r="Q15496" s="267" t="s">
        <v>1445</v>
      </c>
      <c r="S15496" s="267">
        <v>145</v>
      </c>
      <c r="U15496" s="267" t="s">
        <v>1464</v>
      </c>
      <c r="V15496" s="267" t="s">
        <v>13</v>
      </c>
      <c r="W15496" s="267">
        <v>1699258</v>
      </c>
      <c r="X15496" s="267" t="s">
        <v>2549</v>
      </c>
      <c r="Y15496" s="267" t="s">
        <v>1454</v>
      </c>
      <c r="AF15496" s="267" t="s">
        <v>24</v>
      </c>
      <c r="AG15496" s="267" t="s">
        <v>24</v>
      </c>
    </row>
    <row r="15497" spans="3:33">
      <c r="C15497" s="267" t="s">
        <v>2544</v>
      </c>
      <c r="D15497" s="267" t="s">
        <v>727</v>
      </c>
      <c r="E15497" s="267">
        <v>1354</v>
      </c>
      <c r="F15497" s="267" t="s">
        <v>1444</v>
      </c>
      <c r="G15497" s="267" t="s">
        <v>1445</v>
      </c>
      <c r="H15497" s="267">
        <v>1</v>
      </c>
      <c r="I15497" s="267" t="s">
        <v>584</v>
      </c>
      <c r="J15497" s="267" t="s">
        <v>1614</v>
      </c>
      <c r="O15497" s="267" t="s">
        <v>24</v>
      </c>
      <c r="P15497" s="267" t="s">
        <v>1454</v>
      </c>
      <c r="Q15497" s="267" t="s">
        <v>1445</v>
      </c>
      <c r="S15497" s="267">
        <v>145</v>
      </c>
      <c r="T15497" s="267" t="s">
        <v>13</v>
      </c>
      <c r="U15497" s="267" t="s">
        <v>1451</v>
      </c>
      <c r="V15497" s="267" t="s">
        <v>13</v>
      </c>
      <c r="W15497" s="267">
        <v>1699258</v>
      </c>
      <c r="X15497" s="267" t="s">
        <v>1618</v>
      </c>
      <c r="Y15497" s="267" t="s">
        <v>1454</v>
      </c>
      <c r="AD15497" s="267" t="s">
        <v>13</v>
      </c>
      <c r="AF15497" s="267" t="s">
        <v>24</v>
      </c>
      <c r="AG15497" s="267" t="s">
        <v>24</v>
      </c>
    </row>
    <row r="15498" spans="3:33">
      <c r="C15498" s="267" t="s">
        <v>2544</v>
      </c>
      <c r="D15498" s="267" t="s">
        <v>727</v>
      </c>
      <c r="E15498" s="267">
        <v>3942</v>
      </c>
      <c r="F15498" s="267" t="s">
        <v>1444</v>
      </c>
      <c r="H15498" s="267">
        <v>1</v>
      </c>
      <c r="I15498" s="267" t="s">
        <v>584</v>
      </c>
      <c r="J15498" s="267" t="s">
        <v>1614</v>
      </c>
      <c r="O15498" s="267" t="s">
        <v>24</v>
      </c>
      <c r="P15498" s="267" t="s">
        <v>1454</v>
      </c>
      <c r="Q15498" s="267" t="s">
        <v>1445</v>
      </c>
      <c r="S15498" s="267">
        <v>145</v>
      </c>
      <c r="U15498" s="267" t="s">
        <v>2548</v>
      </c>
      <c r="V15498" s="267" t="s">
        <v>13</v>
      </c>
      <c r="W15498" s="267">
        <v>1699258</v>
      </c>
      <c r="X15498" s="267" t="s">
        <v>2547</v>
      </c>
      <c r="Y15498" s="267" t="s">
        <v>1454</v>
      </c>
      <c r="AD15498" s="267" t="s">
        <v>13</v>
      </c>
      <c r="AF15498" s="267" t="s">
        <v>24</v>
      </c>
      <c r="AG15498" s="267" t="s">
        <v>24</v>
      </c>
    </row>
    <row r="15499" spans="3:33">
      <c r="C15499" s="267" t="s">
        <v>2544</v>
      </c>
      <c r="D15499" s="267" t="s">
        <v>727</v>
      </c>
      <c r="E15499" s="267">
        <v>290</v>
      </c>
      <c r="F15499" s="267" t="s">
        <v>1444</v>
      </c>
      <c r="H15499" s="267">
        <v>1</v>
      </c>
      <c r="I15499" s="267" t="s">
        <v>584</v>
      </c>
      <c r="J15499" s="267" t="s">
        <v>1614</v>
      </c>
      <c r="O15499" s="267" t="s">
        <v>24</v>
      </c>
      <c r="P15499" s="267" t="s">
        <v>1454</v>
      </c>
      <c r="Q15499" s="267" t="s">
        <v>1445</v>
      </c>
      <c r="S15499" s="267">
        <v>145</v>
      </c>
      <c r="U15499" s="267" t="s">
        <v>1595</v>
      </c>
      <c r="V15499" s="267" t="s">
        <v>13</v>
      </c>
      <c r="W15499" s="267">
        <v>1699258</v>
      </c>
      <c r="X15499" s="267" t="s">
        <v>1454</v>
      </c>
      <c r="Y15499" s="267" t="s">
        <v>1454</v>
      </c>
      <c r="AD15499" s="267" t="s">
        <v>13</v>
      </c>
      <c r="AF15499" s="267" t="s">
        <v>24</v>
      </c>
      <c r="AG15499" s="267" t="s">
        <v>24</v>
      </c>
    </row>
    <row r="15500" spans="3:33">
      <c r="C15500" s="267" t="s">
        <v>2544</v>
      </c>
      <c r="D15500" s="267" t="s">
        <v>727</v>
      </c>
      <c r="E15500" s="267">
        <v>3315</v>
      </c>
      <c r="F15500" s="267" t="s">
        <v>1444</v>
      </c>
      <c r="H15500" s="267">
        <v>1</v>
      </c>
      <c r="I15500" s="267" t="s">
        <v>584</v>
      </c>
      <c r="J15500" s="267" t="s">
        <v>1614</v>
      </c>
      <c r="O15500" s="267" t="s">
        <v>24</v>
      </c>
      <c r="P15500" s="267" t="s">
        <v>1454</v>
      </c>
      <c r="Q15500" s="267" t="s">
        <v>1445</v>
      </c>
      <c r="S15500" s="267">
        <v>145</v>
      </c>
      <c r="U15500" s="267" t="s">
        <v>1617</v>
      </c>
      <c r="V15500" s="267" t="s">
        <v>13</v>
      </c>
      <c r="W15500" s="267">
        <v>1699258</v>
      </c>
      <c r="X15500" s="267" t="s">
        <v>2547</v>
      </c>
      <c r="Y15500" s="267" t="s">
        <v>1454</v>
      </c>
      <c r="AD15500" s="267" t="s">
        <v>13</v>
      </c>
      <c r="AF15500" s="267" t="s">
        <v>24</v>
      </c>
      <c r="AG15500" s="267" t="s">
        <v>24</v>
      </c>
    </row>
    <row r="15501" spans="3:33">
      <c r="C15501" s="267" t="s">
        <v>2544</v>
      </c>
      <c r="D15501" s="267" t="s">
        <v>727</v>
      </c>
      <c r="E15501" s="267">
        <v>400</v>
      </c>
      <c r="F15501" s="267" t="s">
        <v>1444</v>
      </c>
      <c r="H15501" s="267">
        <v>1</v>
      </c>
      <c r="I15501" s="267" t="s">
        <v>584</v>
      </c>
      <c r="J15501" s="267" t="s">
        <v>1614</v>
      </c>
      <c r="O15501" s="267" t="s">
        <v>24</v>
      </c>
      <c r="P15501" s="267" t="s">
        <v>1454</v>
      </c>
      <c r="Q15501" s="267" t="s">
        <v>1445</v>
      </c>
      <c r="S15501" s="267">
        <v>145</v>
      </c>
      <c r="U15501" s="267" t="s">
        <v>1600</v>
      </c>
      <c r="V15501" s="267" t="s">
        <v>13</v>
      </c>
      <c r="W15501" s="267">
        <v>1699258</v>
      </c>
      <c r="X15501" s="267" t="s">
        <v>1454</v>
      </c>
      <c r="Y15501" s="267" t="s">
        <v>1454</v>
      </c>
      <c r="AD15501" s="267" t="s">
        <v>13</v>
      </c>
      <c r="AF15501" s="267" t="s">
        <v>24</v>
      </c>
      <c r="AG15501" s="267" t="s">
        <v>24</v>
      </c>
    </row>
    <row r="15502" spans="3:33">
      <c r="C15502" s="267" t="s">
        <v>2544</v>
      </c>
      <c r="D15502" s="267" t="s">
        <v>727</v>
      </c>
      <c r="E15502" s="267">
        <v>129</v>
      </c>
      <c r="F15502" s="267" t="s">
        <v>1444</v>
      </c>
      <c r="G15502" s="267" t="s">
        <v>1445</v>
      </c>
      <c r="H15502" s="267">
        <v>1</v>
      </c>
      <c r="I15502" s="267" t="s">
        <v>584</v>
      </c>
      <c r="J15502" s="267" t="s">
        <v>1614</v>
      </c>
      <c r="O15502" s="267" t="s">
        <v>24</v>
      </c>
      <c r="P15502" s="267" t="s">
        <v>1454</v>
      </c>
      <c r="Q15502" s="267" t="s">
        <v>1445</v>
      </c>
      <c r="S15502" s="267">
        <v>145</v>
      </c>
      <c r="T15502" s="267" t="s">
        <v>13</v>
      </c>
      <c r="U15502" s="267" t="s">
        <v>1468</v>
      </c>
      <c r="V15502" s="267" t="s">
        <v>13</v>
      </c>
      <c r="W15502" s="267">
        <v>1699258</v>
      </c>
      <c r="X15502" s="267" t="s">
        <v>2546</v>
      </c>
      <c r="Y15502" s="267" t="s">
        <v>1454</v>
      </c>
      <c r="AD15502" s="267" t="s">
        <v>13</v>
      </c>
      <c r="AF15502" s="267" t="s">
        <v>24</v>
      </c>
      <c r="AG15502" s="267" t="s">
        <v>24</v>
      </c>
    </row>
    <row r="15503" spans="3:33">
      <c r="C15503" s="267" t="s">
        <v>2544</v>
      </c>
      <c r="D15503" s="267" t="s">
        <v>727</v>
      </c>
      <c r="E15503" s="267">
        <v>10634</v>
      </c>
      <c r="F15503" s="267" t="s">
        <v>1444</v>
      </c>
      <c r="G15503" s="267" t="s">
        <v>1445</v>
      </c>
      <c r="H15503" s="267">
        <v>1</v>
      </c>
      <c r="I15503" s="267" t="s">
        <v>584</v>
      </c>
      <c r="J15503" s="267" t="s">
        <v>1614</v>
      </c>
      <c r="O15503" s="267" t="s">
        <v>24</v>
      </c>
      <c r="P15503" s="267" t="s">
        <v>1454</v>
      </c>
      <c r="Q15503" s="267" t="s">
        <v>1445</v>
      </c>
      <c r="S15503" s="267">
        <v>145</v>
      </c>
      <c r="T15503" s="267" t="s">
        <v>13</v>
      </c>
      <c r="U15503" s="267" t="s">
        <v>1473</v>
      </c>
      <c r="V15503" s="267" t="s">
        <v>13</v>
      </c>
      <c r="W15503" s="267">
        <v>1699258</v>
      </c>
      <c r="X15503" s="267" t="s">
        <v>1616</v>
      </c>
      <c r="Y15503" s="267" t="s">
        <v>1454</v>
      </c>
      <c r="AD15503" s="267" t="s">
        <v>13</v>
      </c>
      <c r="AF15503" s="267" t="s">
        <v>24</v>
      </c>
      <c r="AG15503" s="267" t="s">
        <v>24</v>
      </c>
    </row>
    <row r="15504" spans="3:33">
      <c r="C15504" s="267" t="s">
        <v>2544</v>
      </c>
      <c r="D15504" s="267" t="s">
        <v>727</v>
      </c>
      <c r="E15504" s="267">
        <v>3880</v>
      </c>
      <c r="F15504" s="267" t="s">
        <v>1444</v>
      </c>
      <c r="G15504" s="267" t="s">
        <v>1445</v>
      </c>
      <c r="H15504" s="267">
        <v>1</v>
      </c>
      <c r="I15504" s="267" t="s">
        <v>584</v>
      </c>
      <c r="J15504" s="267" t="s">
        <v>1614</v>
      </c>
      <c r="O15504" s="267" t="s">
        <v>24</v>
      </c>
      <c r="P15504" s="267" t="s">
        <v>1454</v>
      </c>
      <c r="Q15504" s="267" t="s">
        <v>1445</v>
      </c>
      <c r="S15504" s="267">
        <v>145</v>
      </c>
      <c r="T15504" s="267" t="s">
        <v>13</v>
      </c>
      <c r="U15504" s="267" t="s">
        <v>1463</v>
      </c>
      <c r="V15504" s="267" t="s">
        <v>13</v>
      </c>
      <c r="W15504" s="267">
        <v>1699258</v>
      </c>
      <c r="X15504" s="267" t="s">
        <v>2545</v>
      </c>
      <c r="Y15504" s="267" t="s">
        <v>1454</v>
      </c>
      <c r="AD15504" s="267" t="s">
        <v>13</v>
      </c>
      <c r="AF15504" s="267" t="s">
        <v>24</v>
      </c>
      <c r="AG15504" s="267" t="s">
        <v>24</v>
      </c>
    </row>
    <row r="15505" spans="3:33">
      <c r="C15505" s="267" t="s">
        <v>2544</v>
      </c>
      <c r="D15505" s="267" t="s">
        <v>727</v>
      </c>
      <c r="E15505" s="267">
        <v>1272</v>
      </c>
      <c r="F15505" s="267" t="s">
        <v>1444</v>
      </c>
      <c r="G15505" s="267" t="s">
        <v>1445</v>
      </c>
      <c r="H15505" s="267">
        <v>1</v>
      </c>
      <c r="I15505" s="267" t="s">
        <v>584</v>
      </c>
      <c r="J15505" s="267" t="s">
        <v>1614</v>
      </c>
      <c r="O15505" s="267" t="s">
        <v>24</v>
      </c>
      <c r="P15505" s="267" t="s">
        <v>1454</v>
      </c>
      <c r="Q15505" s="267" t="s">
        <v>1445</v>
      </c>
      <c r="S15505" s="267">
        <v>145</v>
      </c>
      <c r="T15505" s="267" t="s">
        <v>13</v>
      </c>
      <c r="U15505" s="267" t="s">
        <v>1458</v>
      </c>
      <c r="V15505" s="267" t="s">
        <v>13</v>
      </c>
      <c r="W15505" s="267">
        <v>1699258</v>
      </c>
      <c r="X15505" s="267" t="s">
        <v>1615</v>
      </c>
      <c r="Y15505" s="267" t="s">
        <v>1454</v>
      </c>
      <c r="AD15505" s="267" t="s">
        <v>13</v>
      </c>
      <c r="AF15505" s="267" t="s">
        <v>24</v>
      </c>
      <c r="AG15505" s="267" t="s">
        <v>24</v>
      </c>
    </row>
    <row r="15506" spans="3:33">
      <c r="C15506" s="267" t="s">
        <v>2544</v>
      </c>
      <c r="D15506" s="267" t="s">
        <v>727</v>
      </c>
      <c r="E15506" s="267">
        <v>3877</v>
      </c>
      <c r="F15506" s="267" t="s">
        <v>1444</v>
      </c>
      <c r="H15506" s="267">
        <v>1</v>
      </c>
      <c r="I15506" s="267" t="s">
        <v>584</v>
      </c>
      <c r="J15506" s="267" t="s">
        <v>1614</v>
      </c>
      <c r="P15506" s="267" t="s">
        <v>1454</v>
      </c>
      <c r="Q15506" s="267" t="s">
        <v>1445</v>
      </c>
      <c r="S15506" s="267">
        <v>145</v>
      </c>
      <c r="U15506" s="267" t="s">
        <v>1470</v>
      </c>
      <c r="V15506" s="267" t="s">
        <v>13</v>
      </c>
      <c r="W15506" s="267">
        <v>1699258</v>
      </c>
      <c r="X15506" s="267" t="s">
        <v>2556</v>
      </c>
      <c r="Y15506" s="267" t="s">
        <v>1454</v>
      </c>
      <c r="AF15506" s="267" t="s">
        <v>24</v>
      </c>
      <c r="AG15506" s="267" t="s">
        <v>24</v>
      </c>
    </row>
    <row r="15507" spans="3:33">
      <c r="C15507" s="267" t="s">
        <v>2544</v>
      </c>
      <c r="D15507" s="267" t="s">
        <v>727</v>
      </c>
      <c r="E15507" s="267">
        <v>12114</v>
      </c>
      <c r="F15507" s="267" t="s">
        <v>1444</v>
      </c>
      <c r="G15507" s="267" t="s">
        <v>1445</v>
      </c>
      <c r="H15507" s="267">
        <v>1</v>
      </c>
      <c r="I15507" s="267" t="s">
        <v>584</v>
      </c>
      <c r="J15507" s="267" t="s">
        <v>1614</v>
      </c>
      <c r="O15507" s="267" t="s">
        <v>13</v>
      </c>
      <c r="P15507" s="267" t="s">
        <v>1454</v>
      </c>
      <c r="Q15507" s="267" t="s">
        <v>1445</v>
      </c>
      <c r="S15507" s="267">
        <v>145</v>
      </c>
      <c r="T15507" s="267" t="s">
        <v>24</v>
      </c>
      <c r="U15507" s="267" t="s">
        <v>1609</v>
      </c>
      <c r="V15507" s="267" t="s">
        <v>13</v>
      </c>
      <c r="W15507" s="267">
        <v>1699258</v>
      </c>
      <c r="X15507" s="267" t="s">
        <v>2555</v>
      </c>
      <c r="Y15507" s="267" t="s">
        <v>1454</v>
      </c>
      <c r="AD15507" s="267" t="s">
        <v>24</v>
      </c>
      <c r="AG15507" s="267" t="s">
        <v>24</v>
      </c>
    </row>
    <row r="15508" spans="3:33">
      <c r="C15508" s="267" t="s">
        <v>2544</v>
      </c>
      <c r="D15508" s="267" t="s">
        <v>727</v>
      </c>
      <c r="E15508" s="267">
        <v>1292</v>
      </c>
      <c r="F15508" s="267" t="s">
        <v>1444</v>
      </c>
      <c r="G15508" s="267" t="s">
        <v>1445</v>
      </c>
      <c r="H15508" s="267">
        <v>1</v>
      </c>
      <c r="I15508" s="267" t="s">
        <v>584</v>
      </c>
      <c r="J15508" s="267" t="s">
        <v>1614</v>
      </c>
      <c r="O15508" s="267" t="s">
        <v>13</v>
      </c>
      <c r="P15508" s="267" t="s">
        <v>1454</v>
      </c>
      <c r="Q15508" s="267" t="s">
        <v>1445</v>
      </c>
      <c r="S15508" s="267">
        <v>145</v>
      </c>
      <c r="T15508" s="267" t="s">
        <v>24</v>
      </c>
      <c r="U15508" s="267" t="s">
        <v>2551</v>
      </c>
      <c r="V15508" s="267" t="s">
        <v>13</v>
      </c>
      <c r="W15508" s="267">
        <v>1699258</v>
      </c>
      <c r="X15508" s="267" t="s">
        <v>2554</v>
      </c>
      <c r="Y15508" s="267" t="s">
        <v>1454</v>
      </c>
      <c r="AD15508" s="267" t="s">
        <v>24</v>
      </c>
      <c r="AF15508" s="267" t="s">
        <v>24</v>
      </c>
      <c r="AG15508" s="267" t="s">
        <v>24</v>
      </c>
    </row>
    <row r="15509" spans="3:33">
      <c r="C15509" s="267" t="s">
        <v>2544</v>
      </c>
      <c r="D15509" s="267" t="s">
        <v>727</v>
      </c>
      <c r="E15509" s="267">
        <v>12270</v>
      </c>
      <c r="F15509" s="267" t="s">
        <v>1444</v>
      </c>
      <c r="H15509" s="267">
        <v>1</v>
      </c>
      <c r="I15509" s="267" t="s">
        <v>584</v>
      </c>
      <c r="J15509" s="267" t="s">
        <v>1614</v>
      </c>
      <c r="P15509" s="267" t="s">
        <v>1454</v>
      </c>
      <c r="Q15509" s="267" t="s">
        <v>1445</v>
      </c>
      <c r="S15509" s="267">
        <v>145</v>
      </c>
      <c r="U15509" s="267" t="s">
        <v>2490</v>
      </c>
      <c r="V15509" s="267" t="s">
        <v>13</v>
      </c>
      <c r="W15509" s="267">
        <v>1699258</v>
      </c>
      <c r="X15509" s="267" t="s">
        <v>1454</v>
      </c>
      <c r="Y15509" s="267" t="s">
        <v>1454</v>
      </c>
      <c r="AF15509" s="267" t="s">
        <v>24</v>
      </c>
      <c r="AG15509" s="267" t="s">
        <v>24</v>
      </c>
    </row>
    <row r="15510" spans="3:33">
      <c r="C15510" s="267" t="s">
        <v>2544</v>
      </c>
      <c r="D15510" s="267" t="s">
        <v>727</v>
      </c>
      <c r="E15510" s="267">
        <v>303</v>
      </c>
      <c r="F15510" s="267" t="s">
        <v>1444</v>
      </c>
      <c r="G15510" s="267" t="s">
        <v>1445</v>
      </c>
      <c r="H15510" s="267">
        <v>1</v>
      </c>
      <c r="I15510" s="267" t="s">
        <v>584</v>
      </c>
      <c r="J15510" s="267" t="s">
        <v>1614</v>
      </c>
      <c r="O15510" s="267" t="s">
        <v>24</v>
      </c>
      <c r="P15510" s="267" t="s">
        <v>1454</v>
      </c>
      <c r="Q15510" s="267" t="s">
        <v>1445</v>
      </c>
      <c r="S15510" s="267">
        <v>145</v>
      </c>
      <c r="T15510" s="267" t="s">
        <v>13</v>
      </c>
      <c r="U15510" s="267" t="s">
        <v>1471</v>
      </c>
      <c r="V15510" s="267" t="s">
        <v>13</v>
      </c>
      <c r="W15510" s="267">
        <v>1699258</v>
      </c>
      <c r="X15510" s="267" t="s">
        <v>2553</v>
      </c>
      <c r="Y15510" s="267" t="s">
        <v>1454</v>
      </c>
      <c r="AD15510" s="267" t="s">
        <v>13</v>
      </c>
      <c r="AF15510" s="267" t="s">
        <v>24</v>
      </c>
      <c r="AG15510" s="267" t="s">
        <v>24</v>
      </c>
    </row>
    <row r="15511" spans="3:33">
      <c r="C15511" s="267" t="s">
        <v>2544</v>
      </c>
      <c r="D15511" s="267" t="s">
        <v>727</v>
      </c>
      <c r="E15511" s="267">
        <v>1</v>
      </c>
      <c r="F15511" s="267" t="s">
        <v>1444</v>
      </c>
      <c r="G15511" s="267" t="s">
        <v>1445</v>
      </c>
      <c r="H15511" s="267">
        <v>1</v>
      </c>
      <c r="I15511" s="267" t="s">
        <v>584</v>
      </c>
      <c r="J15511" s="267" t="s">
        <v>1614</v>
      </c>
      <c r="O15511" s="267" t="s">
        <v>13</v>
      </c>
      <c r="P15511" s="267" t="s">
        <v>1454</v>
      </c>
      <c r="Q15511" s="267" t="s">
        <v>1445</v>
      </c>
      <c r="S15511" s="267">
        <v>145</v>
      </c>
      <c r="T15511" s="267" t="s">
        <v>13</v>
      </c>
      <c r="U15511" s="267" t="s">
        <v>1446</v>
      </c>
      <c r="V15511" s="267" t="s">
        <v>24</v>
      </c>
      <c r="W15511" s="267">
        <v>1699258</v>
      </c>
      <c r="X15511" s="267" t="s">
        <v>1454</v>
      </c>
      <c r="Y15511" s="267" t="s">
        <v>1454</v>
      </c>
      <c r="AD15511" s="267" t="s">
        <v>13</v>
      </c>
      <c r="AF15511" s="267" t="s">
        <v>24</v>
      </c>
      <c r="AG15511" s="267" t="s">
        <v>24</v>
      </c>
    </row>
    <row r="15512" spans="3:33">
      <c r="C15512" s="267" t="s">
        <v>2544</v>
      </c>
      <c r="D15512" s="267" t="s">
        <v>727</v>
      </c>
      <c r="E15512" s="267">
        <v>1272</v>
      </c>
      <c r="F15512" s="267" t="s">
        <v>1444</v>
      </c>
      <c r="G15512" s="267" t="s">
        <v>1445</v>
      </c>
      <c r="H15512" s="267">
        <v>1</v>
      </c>
      <c r="I15512" s="267" t="s">
        <v>584</v>
      </c>
      <c r="J15512" s="267" t="s">
        <v>1614</v>
      </c>
      <c r="O15512" s="267" t="s">
        <v>24</v>
      </c>
      <c r="P15512" s="267" t="s">
        <v>1454</v>
      </c>
      <c r="Q15512" s="267" t="s">
        <v>1445</v>
      </c>
      <c r="S15512" s="267">
        <v>145</v>
      </c>
      <c r="T15512" s="267" t="s">
        <v>13</v>
      </c>
      <c r="U15512" s="267" t="s">
        <v>1458</v>
      </c>
      <c r="V15512" s="267" t="s">
        <v>13</v>
      </c>
      <c r="W15512" s="267">
        <v>1699258</v>
      </c>
      <c r="X15512" s="267" t="s">
        <v>1619</v>
      </c>
      <c r="Y15512" s="267" t="s">
        <v>1454</v>
      </c>
      <c r="AD15512" s="267" t="s">
        <v>13</v>
      </c>
      <c r="AF15512" s="267" t="s">
        <v>24</v>
      </c>
      <c r="AG15512" s="267" t="s">
        <v>24</v>
      </c>
    </row>
    <row r="15513" spans="3:33">
      <c r="C15513" s="267" t="s">
        <v>2544</v>
      </c>
      <c r="D15513" s="267" t="s">
        <v>727</v>
      </c>
      <c r="E15513" s="267">
        <v>1292</v>
      </c>
      <c r="F15513" s="267" t="s">
        <v>1444</v>
      </c>
      <c r="G15513" s="267" t="s">
        <v>1461</v>
      </c>
      <c r="H15513" s="267">
        <v>1</v>
      </c>
      <c r="I15513" s="267" t="s">
        <v>584</v>
      </c>
      <c r="J15513" s="267" t="s">
        <v>1614</v>
      </c>
      <c r="O15513" s="267" t="s">
        <v>13</v>
      </c>
      <c r="P15513" s="267" t="s">
        <v>1454</v>
      </c>
      <c r="Q15513" s="267" t="s">
        <v>1445</v>
      </c>
      <c r="S15513" s="267">
        <v>145</v>
      </c>
      <c r="T15513" s="267" t="s">
        <v>24</v>
      </c>
      <c r="U15513" s="267" t="s">
        <v>2551</v>
      </c>
      <c r="V15513" s="267" t="s">
        <v>13</v>
      </c>
      <c r="W15513" s="267">
        <v>1699258</v>
      </c>
      <c r="X15513" s="267" t="s">
        <v>2552</v>
      </c>
      <c r="Y15513" s="267" t="s">
        <v>1454</v>
      </c>
      <c r="AD15513" s="267" t="s">
        <v>24</v>
      </c>
      <c r="AF15513" s="267" t="s">
        <v>24</v>
      </c>
      <c r="AG15513" s="267" t="s">
        <v>24</v>
      </c>
    </row>
    <row r="15514" spans="3:33">
      <c r="C15514" s="267" t="s">
        <v>2544</v>
      </c>
      <c r="D15514" s="267" t="s">
        <v>727</v>
      </c>
      <c r="E15514" s="267">
        <v>409</v>
      </c>
      <c r="F15514" s="267" t="s">
        <v>1444</v>
      </c>
      <c r="H15514" s="267">
        <v>1</v>
      </c>
      <c r="I15514" s="267" t="s">
        <v>584</v>
      </c>
      <c r="J15514" s="267" t="s">
        <v>1614</v>
      </c>
      <c r="O15514" s="267" t="s">
        <v>13</v>
      </c>
      <c r="P15514" s="267" t="s">
        <v>1454</v>
      </c>
      <c r="Q15514" s="267" t="s">
        <v>1445</v>
      </c>
      <c r="S15514" s="267">
        <v>145</v>
      </c>
      <c r="T15514" s="267" t="s">
        <v>24</v>
      </c>
      <c r="U15514" s="267" t="s">
        <v>1469</v>
      </c>
      <c r="V15514" s="267" t="s">
        <v>13</v>
      </c>
      <c r="W15514" s="267">
        <v>1699258</v>
      </c>
      <c r="X15514" s="267">
        <v>50010491</v>
      </c>
      <c r="Y15514" s="267" t="s">
        <v>1454</v>
      </c>
      <c r="AD15514" s="267" t="s">
        <v>24</v>
      </c>
      <c r="AF15514" s="267" t="s">
        <v>24</v>
      </c>
      <c r="AG15514" s="267" t="s">
        <v>24</v>
      </c>
    </row>
    <row r="15515" spans="3:33">
      <c r="C15515" s="267" t="s">
        <v>2544</v>
      </c>
      <c r="D15515" s="267" t="s">
        <v>727</v>
      </c>
      <c r="E15515" s="267">
        <v>2733</v>
      </c>
      <c r="F15515" s="267" t="s">
        <v>1444</v>
      </c>
      <c r="G15515" s="267" t="s">
        <v>1456</v>
      </c>
      <c r="H15515" s="267">
        <v>1</v>
      </c>
      <c r="I15515" s="267" t="s">
        <v>584</v>
      </c>
      <c r="J15515" s="267" t="s">
        <v>1614</v>
      </c>
      <c r="O15515" s="267" t="s">
        <v>13</v>
      </c>
      <c r="P15515" s="267" t="s">
        <v>1454</v>
      </c>
      <c r="Q15515" s="267" t="s">
        <v>1445</v>
      </c>
      <c r="S15515" s="267">
        <v>145</v>
      </c>
      <c r="T15515" s="267" t="s">
        <v>13</v>
      </c>
      <c r="U15515" s="267" t="s">
        <v>1472</v>
      </c>
      <c r="V15515" s="267" t="s">
        <v>13</v>
      </c>
      <c r="W15515" s="267">
        <v>1699258</v>
      </c>
      <c r="X15515" s="267" t="s">
        <v>2550</v>
      </c>
      <c r="Y15515" s="267" t="s">
        <v>1454</v>
      </c>
      <c r="AD15515" s="267" t="s">
        <v>13</v>
      </c>
      <c r="AF15515" s="267" t="s">
        <v>24</v>
      </c>
      <c r="AG15515" s="267" t="s">
        <v>24</v>
      </c>
    </row>
    <row r="15516" spans="3:33">
      <c r="C15516" s="267" t="s">
        <v>2544</v>
      </c>
      <c r="D15516" s="267" t="s">
        <v>727</v>
      </c>
      <c r="E15516" s="267">
        <v>12114</v>
      </c>
      <c r="F15516" s="267" t="s">
        <v>1444</v>
      </c>
      <c r="G15516" s="267" t="s">
        <v>1445</v>
      </c>
      <c r="H15516" s="267">
        <v>1</v>
      </c>
      <c r="I15516" s="267" t="s">
        <v>584</v>
      </c>
      <c r="J15516" s="267" t="s">
        <v>1614</v>
      </c>
      <c r="O15516" s="267" t="s">
        <v>13</v>
      </c>
      <c r="P15516" s="267" t="s">
        <v>1454</v>
      </c>
      <c r="Q15516" s="267" t="s">
        <v>1445</v>
      </c>
      <c r="S15516" s="267">
        <v>145</v>
      </c>
      <c r="T15516" s="267" t="s">
        <v>24</v>
      </c>
      <c r="U15516" s="267" t="s">
        <v>1609</v>
      </c>
      <c r="V15516" s="267" t="s">
        <v>13</v>
      </c>
      <c r="W15516" s="267">
        <v>1699258</v>
      </c>
      <c r="X15516" s="267">
        <v>3757</v>
      </c>
      <c r="Y15516" s="267" t="s">
        <v>1454</v>
      </c>
      <c r="AD15516" s="267" t="s">
        <v>24</v>
      </c>
      <c r="AG15516" s="267" t="s">
        <v>24</v>
      </c>
    </row>
    <row r="15517" spans="3:33">
      <c r="C15517" s="267" t="s">
        <v>2544</v>
      </c>
      <c r="D15517" s="267" t="s">
        <v>727</v>
      </c>
      <c r="E15517" s="267">
        <v>12680</v>
      </c>
      <c r="F15517" s="267" t="s">
        <v>1444</v>
      </c>
      <c r="H15517" s="267">
        <v>1</v>
      </c>
      <c r="I15517" s="267" t="s">
        <v>584</v>
      </c>
      <c r="J15517" s="267" t="s">
        <v>1614</v>
      </c>
      <c r="P15517" s="267" t="s">
        <v>1454</v>
      </c>
      <c r="Q15517" s="267" t="s">
        <v>1445</v>
      </c>
      <c r="S15517" s="267">
        <v>145</v>
      </c>
      <c r="U15517" s="267" t="s">
        <v>1464</v>
      </c>
      <c r="V15517" s="267" t="s">
        <v>13</v>
      </c>
      <c r="W15517" s="267">
        <v>1699258</v>
      </c>
      <c r="X15517" s="267" t="s">
        <v>2549</v>
      </c>
      <c r="Y15517" s="267" t="s">
        <v>1454</v>
      </c>
      <c r="AF15517" s="267" t="s">
        <v>24</v>
      </c>
      <c r="AG15517" s="267" t="s">
        <v>24</v>
      </c>
    </row>
    <row r="15518" spans="3:33">
      <c r="C15518" s="267" t="s">
        <v>2544</v>
      </c>
      <c r="D15518" s="267" t="s">
        <v>727</v>
      </c>
      <c r="E15518" s="267">
        <v>1354</v>
      </c>
      <c r="F15518" s="267" t="s">
        <v>1444</v>
      </c>
      <c r="G15518" s="267" t="s">
        <v>1445</v>
      </c>
      <c r="H15518" s="267">
        <v>1</v>
      </c>
      <c r="I15518" s="267" t="s">
        <v>584</v>
      </c>
      <c r="J15518" s="267" t="s">
        <v>1614</v>
      </c>
      <c r="O15518" s="267" t="s">
        <v>24</v>
      </c>
      <c r="P15518" s="267" t="s">
        <v>1454</v>
      </c>
      <c r="Q15518" s="267" t="s">
        <v>1445</v>
      </c>
      <c r="S15518" s="267">
        <v>145</v>
      </c>
      <c r="T15518" s="267" t="s">
        <v>13</v>
      </c>
      <c r="U15518" s="267" t="s">
        <v>1451</v>
      </c>
      <c r="V15518" s="267" t="s">
        <v>13</v>
      </c>
      <c r="W15518" s="267">
        <v>1699258</v>
      </c>
      <c r="X15518" s="267" t="s">
        <v>1618</v>
      </c>
      <c r="Y15518" s="267" t="s">
        <v>1454</v>
      </c>
      <c r="AD15518" s="267" t="s">
        <v>13</v>
      </c>
      <c r="AF15518" s="267" t="s">
        <v>24</v>
      </c>
      <c r="AG15518" s="267" t="s">
        <v>24</v>
      </c>
    </row>
    <row r="15519" spans="3:33">
      <c r="C15519" s="267" t="s">
        <v>2544</v>
      </c>
      <c r="D15519" s="267" t="s">
        <v>727</v>
      </c>
      <c r="E15519" s="267">
        <v>3942</v>
      </c>
      <c r="F15519" s="267" t="s">
        <v>1444</v>
      </c>
      <c r="H15519" s="267">
        <v>1</v>
      </c>
      <c r="I15519" s="267" t="s">
        <v>584</v>
      </c>
      <c r="J15519" s="267" t="s">
        <v>1614</v>
      </c>
      <c r="O15519" s="267" t="s">
        <v>24</v>
      </c>
      <c r="P15519" s="267" t="s">
        <v>1454</v>
      </c>
      <c r="Q15519" s="267" t="s">
        <v>1445</v>
      </c>
      <c r="S15519" s="267">
        <v>145</v>
      </c>
      <c r="U15519" s="267" t="s">
        <v>2548</v>
      </c>
      <c r="V15519" s="267" t="s">
        <v>13</v>
      </c>
      <c r="W15519" s="267">
        <v>1699258</v>
      </c>
      <c r="X15519" s="267" t="s">
        <v>2547</v>
      </c>
      <c r="Y15519" s="267" t="s">
        <v>1454</v>
      </c>
      <c r="AD15519" s="267" t="s">
        <v>13</v>
      </c>
      <c r="AF15519" s="267" t="s">
        <v>24</v>
      </c>
      <c r="AG15519" s="267" t="s">
        <v>24</v>
      </c>
    </row>
    <row r="15520" spans="3:33">
      <c r="C15520" s="267" t="s">
        <v>2544</v>
      </c>
      <c r="D15520" s="267" t="s">
        <v>727</v>
      </c>
      <c r="E15520" s="267">
        <v>290</v>
      </c>
      <c r="F15520" s="267" t="s">
        <v>1444</v>
      </c>
      <c r="H15520" s="267">
        <v>1</v>
      </c>
      <c r="I15520" s="267" t="s">
        <v>584</v>
      </c>
      <c r="J15520" s="267" t="s">
        <v>1614</v>
      </c>
      <c r="O15520" s="267" t="s">
        <v>24</v>
      </c>
      <c r="P15520" s="267" t="s">
        <v>1454</v>
      </c>
      <c r="Q15520" s="267" t="s">
        <v>1445</v>
      </c>
      <c r="S15520" s="267">
        <v>145</v>
      </c>
      <c r="U15520" s="267" t="s">
        <v>1595</v>
      </c>
      <c r="V15520" s="267" t="s">
        <v>13</v>
      </c>
      <c r="W15520" s="267">
        <v>1699258</v>
      </c>
      <c r="X15520" s="267" t="s">
        <v>1454</v>
      </c>
      <c r="Y15520" s="267" t="s">
        <v>1454</v>
      </c>
      <c r="AD15520" s="267" t="s">
        <v>13</v>
      </c>
      <c r="AF15520" s="267" t="s">
        <v>24</v>
      </c>
      <c r="AG15520" s="267" t="s">
        <v>24</v>
      </c>
    </row>
    <row r="15521" spans="3:33">
      <c r="C15521" s="267" t="s">
        <v>2544</v>
      </c>
      <c r="D15521" s="267" t="s">
        <v>727</v>
      </c>
      <c r="E15521" s="267">
        <v>3315</v>
      </c>
      <c r="F15521" s="267" t="s">
        <v>1444</v>
      </c>
      <c r="H15521" s="267">
        <v>1</v>
      </c>
      <c r="I15521" s="267" t="s">
        <v>584</v>
      </c>
      <c r="J15521" s="267" t="s">
        <v>1614</v>
      </c>
      <c r="O15521" s="267" t="s">
        <v>24</v>
      </c>
      <c r="P15521" s="267" t="s">
        <v>1454</v>
      </c>
      <c r="Q15521" s="267" t="s">
        <v>1445</v>
      </c>
      <c r="S15521" s="267">
        <v>145</v>
      </c>
      <c r="U15521" s="267" t="s">
        <v>1617</v>
      </c>
      <c r="V15521" s="267" t="s">
        <v>13</v>
      </c>
      <c r="W15521" s="267">
        <v>1699258</v>
      </c>
      <c r="X15521" s="267" t="s">
        <v>2547</v>
      </c>
      <c r="Y15521" s="267" t="s">
        <v>1454</v>
      </c>
      <c r="AD15521" s="267" t="s">
        <v>13</v>
      </c>
      <c r="AF15521" s="267" t="s">
        <v>24</v>
      </c>
      <c r="AG15521" s="267" t="s">
        <v>24</v>
      </c>
    </row>
    <row r="15522" spans="3:33">
      <c r="C15522" s="267" t="s">
        <v>2544</v>
      </c>
      <c r="D15522" s="267" t="s">
        <v>727</v>
      </c>
      <c r="E15522" s="267">
        <v>400</v>
      </c>
      <c r="F15522" s="267" t="s">
        <v>1444</v>
      </c>
      <c r="H15522" s="267">
        <v>1</v>
      </c>
      <c r="I15522" s="267" t="s">
        <v>584</v>
      </c>
      <c r="J15522" s="267" t="s">
        <v>1614</v>
      </c>
      <c r="O15522" s="267" t="s">
        <v>24</v>
      </c>
      <c r="P15522" s="267" t="s">
        <v>1454</v>
      </c>
      <c r="Q15522" s="267" t="s">
        <v>1445</v>
      </c>
      <c r="S15522" s="267">
        <v>145</v>
      </c>
      <c r="U15522" s="267" t="s">
        <v>1600</v>
      </c>
      <c r="V15522" s="267" t="s">
        <v>13</v>
      </c>
      <c r="W15522" s="267">
        <v>1699258</v>
      </c>
      <c r="X15522" s="267" t="s">
        <v>1454</v>
      </c>
      <c r="Y15522" s="267" t="s">
        <v>1454</v>
      </c>
      <c r="AD15522" s="267" t="s">
        <v>13</v>
      </c>
      <c r="AF15522" s="267" t="s">
        <v>24</v>
      </c>
      <c r="AG15522" s="267" t="s">
        <v>24</v>
      </c>
    </row>
    <row r="15523" spans="3:33">
      <c r="C15523" s="267" t="s">
        <v>2544</v>
      </c>
      <c r="D15523" s="267" t="s">
        <v>727</v>
      </c>
      <c r="E15523" s="267">
        <v>129</v>
      </c>
      <c r="F15523" s="267" t="s">
        <v>1444</v>
      </c>
      <c r="G15523" s="267" t="s">
        <v>1445</v>
      </c>
      <c r="H15523" s="267">
        <v>1</v>
      </c>
      <c r="I15523" s="267" t="s">
        <v>584</v>
      </c>
      <c r="J15523" s="267" t="s">
        <v>1614</v>
      </c>
      <c r="O15523" s="267" t="s">
        <v>24</v>
      </c>
      <c r="P15523" s="267" t="s">
        <v>1454</v>
      </c>
      <c r="Q15523" s="267" t="s">
        <v>1445</v>
      </c>
      <c r="S15523" s="267">
        <v>145</v>
      </c>
      <c r="T15523" s="267" t="s">
        <v>13</v>
      </c>
      <c r="U15523" s="267" t="s">
        <v>1468</v>
      </c>
      <c r="V15523" s="267" t="s">
        <v>13</v>
      </c>
      <c r="W15523" s="267">
        <v>1699258</v>
      </c>
      <c r="X15523" s="267" t="s">
        <v>2546</v>
      </c>
      <c r="Y15523" s="267" t="s">
        <v>1454</v>
      </c>
      <c r="AD15523" s="267" t="s">
        <v>13</v>
      </c>
      <c r="AF15523" s="267" t="s">
        <v>24</v>
      </c>
      <c r="AG15523" s="267" t="s">
        <v>24</v>
      </c>
    </row>
    <row r="15524" spans="3:33">
      <c r="C15524" s="267" t="s">
        <v>2544</v>
      </c>
      <c r="D15524" s="267" t="s">
        <v>727</v>
      </c>
      <c r="E15524" s="267">
        <v>10634</v>
      </c>
      <c r="F15524" s="267" t="s">
        <v>1444</v>
      </c>
      <c r="G15524" s="267" t="s">
        <v>1445</v>
      </c>
      <c r="H15524" s="267">
        <v>1</v>
      </c>
      <c r="I15524" s="267" t="s">
        <v>584</v>
      </c>
      <c r="J15524" s="267" t="s">
        <v>1614</v>
      </c>
      <c r="O15524" s="267" t="s">
        <v>24</v>
      </c>
      <c r="P15524" s="267" t="s">
        <v>1454</v>
      </c>
      <c r="Q15524" s="267" t="s">
        <v>1445</v>
      </c>
      <c r="S15524" s="267">
        <v>145</v>
      </c>
      <c r="T15524" s="267" t="s">
        <v>13</v>
      </c>
      <c r="U15524" s="267" t="s">
        <v>1473</v>
      </c>
      <c r="V15524" s="267" t="s">
        <v>13</v>
      </c>
      <c r="W15524" s="267">
        <v>1699258</v>
      </c>
      <c r="X15524" s="267" t="s">
        <v>1616</v>
      </c>
      <c r="Y15524" s="267" t="s">
        <v>1454</v>
      </c>
      <c r="AD15524" s="267" t="s">
        <v>13</v>
      </c>
      <c r="AF15524" s="267" t="s">
        <v>24</v>
      </c>
      <c r="AG15524" s="267" t="s">
        <v>24</v>
      </c>
    </row>
    <row r="15525" spans="3:33">
      <c r="C15525" s="267" t="s">
        <v>2544</v>
      </c>
      <c r="D15525" s="267" t="s">
        <v>727</v>
      </c>
      <c r="E15525" s="267">
        <v>3880</v>
      </c>
      <c r="F15525" s="267" t="s">
        <v>1444</v>
      </c>
      <c r="G15525" s="267" t="s">
        <v>1445</v>
      </c>
      <c r="H15525" s="267">
        <v>1</v>
      </c>
      <c r="I15525" s="267" t="s">
        <v>584</v>
      </c>
      <c r="J15525" s="267" t="s">
        <v>1614</v>
      </c>
      <c r="O15525" s="267" t="s">
        <v>24</v>
      </c>
      <c r="P15525" s="267" t="s">
        <v>1454</v>
      </c>
      <c r="Q15525" s="267" t="s">
        <v>1445</v>
      </c>
      <c r="S15525" s="267">
        <v>145</v>
      </c>
      <c r="T15525" s="267" t="s">
        <v>13</v>
      </c>
      <c r="U15525" s="267" t="s">
        <v>1463</v>
      </c>
      <c r="V15525" s="267" t="s">
        <v>13</v>
      </c>
      <c r="W15525" s="267">
        <v>1699258</v>
      </c>
      <c r="X15525" s="267" t="s">
        <v>2545</v>
      </c>
      <c r="Y15525" s="267" t="s">
        <v>1454</v>
      </c>
      <c r="AD15525" s="267" t="s">
        <v>13</v>
      </c>
      <c r="AF15525" s="267" t="s">
        <v>24</v>
      </c>
      <c r="AG15525" s="267" t="s">
        <v>24</v>
      </c>
    </row>
    <row r="15526" spans="3:33">
      <c r="C15526" s="267" t="s">
        <v>2544</v>
      </c>
      <c r="D15526" s="267" t="s">
        <v>727</v>
      </c>
      <c r="E15526" s="267">
        <v>1272</v>
      </c>
      <c r="F15526" s="267" t="s">
        <v>1444</v>
      </c>
      <c r="G15526" s="267" t="s">
        <v>1445</v>
      </c>
      <c r="H15526" s="267">
        <v>1</v>
      </c>
      <c r="I15526" s="267" t="s">
        <v>584</v>
      </c>
      <c r="J15526" s="267" t="s">
        <v>1614</v>
      </c>
      <c r="O15526" s="267" t="s">
        <v>24</v>
      </c>
      <c r="P15526" s="267" t="s">
        <v>1454</v>
      </c>
      <c r="Q15526" s="267" t="s">
        <v>1445</v>
      </c>
      <c r="S15526" s="267">
        <v>145</v>
      </c>
      <c r="T15526" s="267" t="s">
        <v>13</v>
      </c>
      <c r="U15526" s="267" t="s">
        <v>1458</v>
      </c>
      <c r="V15526" s="267" t="s">
        <v>13</v>
      </c>
      <c r="W15526" s="267">
        <v>1699258</v>
      </c>
      <c r="X15526" s="267" t="s">
        <v>1615</v>
      </c>
      <c r="Y15526" s="267" t="s">
        <v>1454</v>
      </c>
      <c r="AD15526" s="267" t="s">
        <v>13</v>
      </c>
      <c r="AF15526" s="267" t="s">
        <v>24</v>
      </c>
      <c r="AG15526" s="267" t="s">
        <v>24</v>
      </c>
    </row>
    <row r="15527" spans="3:33">
      <c r="C15527" s="267" t="s">
        <v>2544</v>
      </c>
      <c r="D15527" s="267" t="s">
        <v>727</v>
      </c>
      <c r="E15527" s="267">
        <v>3877</v>
      </c>
      <c r="F15527" s="267" t="s">
        <v>1444</v>
      </c>
      <c r="H15527" s="267">
        <v>1</v>
      </c>
      <c r="I15527" s="267" t="s">
        <v>584</v>
      </c>
      <c r="J15527" s="267" t="s">
        <v>1614</v>
      </c>
      <c r="P15527" s="267" t="s">
        <v>1454</v>
      </c>
      <c r="Q15527" s="267" t="s">
        <v>1445</v>
      </c>
      <c r="S15527" s="267">
        <v>146</v>
      </c>
      <c r="U15527" s="267" t="s">
        <v>1470</v>
      </c>
      <c r="V15527" s="267" t="s">
        <v>13</v>
      </c>
      <c r="W15527" s="267">
        <v>1699258</v>
      </c>
      <c r="X15527" s="267" t="s">
        <v>2556</v>
      </c>
      <c r="Y15527" s="267" t="s">
        <v>1454</v>
      </c>
      <c r="AF15527" s="267" t="s">
        <v>24</v>
      </c>
      <c r="AG15527" s="267" t="s">
        <v>24</v>
      </c>
    </row>
    <row r="15528" spans="3:33">
      <c r="C15528" s="267" t="s">
        <v>2544</v>
      </c>
      <c r="D15528" s="267" t="s">
        <v>727</v>
      </c>
      <c r="E15528" s="267">
        <v>12114</v>
      </c>
      <c r="F15528" s="267" t="s">
        <v>1444</v>
      </c>
      <c r="G15528" s="267" t="s">
        <v>1445</v>
      </c>
      <c r="H15528" s="267">
        <v>1</v>
      </c>
      <c r="I15528" s="267" t="s">
        <v>584</v>
      </c>
      <c r="J15528" s="267" t="s">
        <v>1614</v>
      </c>
      <c r="O15528" s="267" t="s">
        <v>13</v>
      </c>
      <c r="P15528" s="267" t="s">
        <v>1454</v>
      </c>
      <c r="Q15528" s="267" t="s">
        <v>1445</v>
      </c>
      <c r="S15528" s="267">
        <v>146</v>
      </c>
      <c r="T15528" s="267" t="s">
        <v>24</v>
      </c>
      <c r="U15528" s="267" t="s">
        <v>1609</v>
      </c>
      <c r="V15528" s="267" t="s">
        <v>13</v>
      </c>
      <c r="W15528" s="267">
        <v>1699258</v>
      </c>
      <c r="X15528" s="267" t="s">
        <v>2555</v>
      </c>
      <c r="Y15528" s="267" t="s">
        <v>1454</v>
      </c>
      <c r="AD15528" s="267" t="s">
        <v>24</v>
      </c>
      <c r="AG15528" s="267" t="s">
        <v>24</v>
      </c>
    </row>
    <row r="15529" spans="3:33">
      <c r="C15529" s="267" t="s">
        <v>2544</v>
      </c>
      <c r="D15529" s="267" t="s">
        <v>727</v>
      </c>
      <c r="E15529" s="267">
        <v>1292</v>
      </c>
      <c r="F15529" s="267" t="s">
        <v>1444</v>
      </c>
      <c r="G15529" s="267" t="s">
        <v>1445</v>
      </c>
      <c r="H15529" s="267">
        <v>1</v>
      </c>
      <c r="I15529" s="267" t="s">
        <v>584</v>
      </c>
      <c r="J15529" s="267" t="s">
        <v>1614</v>
      </c>
      <c r="O15529" s="267" t="s">
        <v>13</v>
      </c>
      <c r="P15529" s="267" t="s">
        <v>1454</v>
      </c>
      <c r="Q15529" s="267" t="s">
        <v>1445</v>
      </c>
      <c r="S15529" s="267">
        <v>146</v>
      </c>
      <c r="T15529" s="267" t="s">
        <v>24</v>
      </c>
      <c r="U15529" s="267" t="s">
        <v>2551</v>
      </c>
      <c r="V15529" s="267" t="s">
        <v>13</v>
      </c>
      <c r="W15529" s="267">
        <v>1699258</v>
      </c>
      <c r="X15529" s="267" t="s">
        <v>2554</v>
      </c>
      <c r="Y15529" s="267" t="s">
        <v>1454</v>
      </c>
      <c r="AD15529" s="267" t="s">
        <v>24</v>
      </c>
      <c r="AF15529" s="267" t="s">
        <v>24</v>
      </c>
      <c r="AG15529" s="267" t="s">
        <v>24</v>
      </c>
    </row>
    <row r="15530" spans="3:33">
      <c r="C15530" s="267" t="s">
        <v>2544</v>
      </c>
      <c r="D15530" s="267" t="s">
        <v>727</v>
      </c>
      <c r="E15530" s="267">
        <v>12270</v>
      </c>
      <c r="F15530" s="267" t="s">
        <v>1444</v>
      </c>
      <c r="H15530" s="267">
        <v>1</v>
      </c>
      <c r="I15530" s="267" t="s">
        <v>584</v>
      </c>
      <c r="J15530" s="267" t="s">
        <v>1614</v>
      </c>
      <c r="P15530" s="267" t="s">
        <v>1454</v>
      </c>
      <c r="Q15530" s="267" t="s">
        <v>1445</v>
      </c>
      <c r="S15530" s="267">
        <v>146</v>
      </c>
      <c r="U15530" s="267" t="s">
        <v>2490</v>
      </c>
      <c r="V15530" s="267" t="s">
        <v>13</v>
      </c>
      <c r="W15530" s="267">
        <v>1699258</v>
      </c>
      <c r="X15530" s="267" t="s">
        <v>1454</v>
      </c>
      <c r="Y15530" s="267" t="s">
        <v>1454</v>
      </c>
      <c r="AF15530" s="267" t="s">
        <v>24</v>
      </c>
      <c r="AG15530" s="267" t="s">
        <v>24</v>
      </c>
    </row>
    <row r="15531" spans="3:33">
      <c r="C15531" s="267" t="s">
        <v>2544</v>
      </c>
      <c r="D15531" s="267" t="s">
        <v>727</v>
      </c>
      <c r="E15531" s="267">
        <v>303</v>
      </c>
      <c r="F15531" s="267" t="s">
        <v>1444</v>
      </c>
      <c r="G15531" s="267" t="s">
        <v>1445</v>
      </c>
      <c r="H15531" s="267">
        <v>1</v>
      </c>
      <c r="I15531" s="267" t="s">
        <v>584</v>
      </c>
      <c r="J15531" s="267" t="s">
        <v>1614</v>
      </c>
      <c r="O15531" s="267" t="s">
        <v>24</v>
      </c>
      <c r="P15531" s="267" t="s">
        <v>1454</v>
      </c>
      <c r="Q15531" s="267" t="s">
        <v>1445</v>
      </c>
      <c r="S15531" s="267">
        <v>146</v>
      </c>
      <c r="T15531" s="267" t="s">
        <v>13</v>
      </c>
      <c r="U15531" s="267" t="s">
        <v>1471</v>
      </c>
      <c r="V15531" s="267" t="s">
        <v>13</v>
      </c>
      <c r="W15531" s="267">
        <v>1699258</v>
      </c>
      <c r="X15531" s="267" t="s">
        <v>2553</v>
      </c>
      <c r="Y15531" s="267" t="s">
        <v>1454</v>
      </c>
      <c r="AD15531" s="267" t="s">
        <v>13</v>
      </c>
      <c r="AF15531" s="267" t="s">
        <v>24</v>
      </c>
      <c r="AG15531" s="267" t="s">
        <v>24</v>
      </c>
    </row>
    <row r="15532" spans="3:33">
      <c r="C15532" s="267" t="s">
        <v>2544</v>
      </c>
      <c r="D15532" s="267" t="s">
        <v>727</v>
      </c>
      <c r="E15532" s="267">
        <v>1</v>
      </c>
      <c r="F15532" s="267" t="s">
        <v>1444</v>
      </c>
      <c r="G15532" s="267" t="s">
        <v>1445</v>
      </c>
      <c r="H15532" s="267">
        <v>1</v>
      </c>
      <c r="I15532" s="267" t="s">
        <v>584</v>
      </c>
      <c r="J15532" s="267" t="s">
        <v>1614</v>
      </c>
      <c r="O15532" s="267" t="s">
        <v>13</v>
      </c>
      <c r="P15532" s="267" t="s">
        <v>1454</v>
      </c>
      <c r="Q15532" s="267" t="s">
        <v>1445</v>
      </c>
      <c r="S15532" s="267">
        <v>146</v>
      </c>
      <c r="T15532" s="267" t="s">
        <v>13</v>
      </c>
      <c r="U15532" s="267" t="s">
        <v>1446</v>
      </c>
      <c r="V15532" s="267" t="s">
        <v>24</v>
      </c>
      <c r="W15532" s="267">
        <v>1699258</v>
      </c>
      <c r="X15532" s="267" t="s">
        <v>1454</v>
      </c>
      <c r="Y15532" s="267" t="s">
        <v>1454</v>
      </c>
      <c r="AD15532" s="267" t="s">
        <v>13</v>
      </c>
      <c r="AF15532" s="267" t="s">
        <v>24</v>
      </c>
      <c r="AG15532" s="267" t="s">
        <v>24</v>
      </c>
    </row>
    <row r="15533" spans="3:33">
      <c r="C15533" s="267" t="s">
        <v>2544</v>
      </c>
      <c r="D15533" s="267" t="s">
        <v>727</v>
      </c>
      <c r="E15533" s="267">
        <v>1272</v>
      </c>
      <c r="F15533" s="267" t="s">
        <v>1444</v>
      </c>
      <c r="G15533" s="267" t="s">
        <v>1445</v>
      </c>
      <c r="H15533" s="267">
        <v>1</v>
      </c>
      <c r="I15533" s="267" t="s">
        <v>584</v>
      </c>
      <c r="J15533" s="267" t="s">
        <v>1614</v>
      </c>
      <c r="O15533" s="267" t="s">
        <v>24</v>
      </c>
      <c r="P15533" s="267" t="s">
        <v>1454</v>
      </c>
      <c r="Q15533" s="267" t="s">
        <v>1445</v>
      </c>
      <c r="S15533" s="267">
        <v>146</v>
      </c>
      <c r="T15533" s="267" t="s">
        <v>13</v>
      </c>
      <c r="U15533" s="267" t="s">
        <v>1458</v>
      </c>
      <c r="V15533" s="267" t="s">
        <v>13</v>
      </c>
      <c r="W15533" s="267">
        <v>1699258</v>
      </c>
      <c r="X15533" s="267" t="s">
        <v>1619</v>
      </c>
      <c r="Y15533" s="267" t="s">
        <v>1454</v>
      </c>
      <c r="AD15533" s="267" t="s">
        <v>13</v>
      </c>
      <c r="AF15533" s="267" t="s">
        <v>24</v>
      </c>
      <c r="AG15533" s="267" t="s">
        <v>24</v>
      </c>
    </row>
    <row r="15534" spans="3:33">
      <c r="C15534" s="267" t="s">
        <v>2544</v>
      </c>
      <c r="D15534" s="267" t="s">
        <v>727</v>
      </c>
      <c r="E15534" s="267">
        <v>1292</v>
      </c>
      <c r="F15534" s="267" t="s">
        <v>1444</v>
      </c>
      <c r="G15534" s="267" t="s">
        <v>1461</v>
      </c>
      <c r="H15534" s="267">
        <v>1</v>
      </c>
      <c r="I15534" s="267" t="s">
        <v>584</v>
      </c>
      <c r="J15534" s="267" t="s">
        <v>1614</v>
      </c>
      <c r="O15534" s="267" t="s">
        <v>13</v>
      </c>
      <c r="P15534" s="267" t="s">
        <v>1454</v>
      </c>
      <c r="Q15534" s="267" t="s">
        <v>1445</v>
      </c>
      <c r="S15534" s="267">
        <v>146</v>
      </c>
      <c r="T15534" s="267" t="s">
        <v>24</v>
      </c>
      <c r="U15534" s="267" t="s">
        <v>2551</v>
      </c>
      <c r="V15534" s="267" t="s">
        <v>13</v>
      </c>
      <c r="W15534" s="267">
        <v>1699258</v>
      </c>
      <c r="X15534" s="267" t="s">
        <v>2552</v>
      </c>
      <c r="Y15534" s="267" t="s">
        <v>1454</v>
      </c>
      <c r="AD15534" s="267" t="s">
        <v>24</v>
      </c>
      <c r="AF15534" s="267" t="s">
        <v>24</v>
      </c>
      <c r="AG15534" s="267" t="s">
        <v>24</v>
      </c>
    </row>
    <row r="15535" spans="3:33">
      <c r="C15535" s="267" t="s">
        <v>2544</v>
      </c>
      <c r="D15535" s="267" t="s">
        <v>727</v>
      </c>
      <c r="E15535" s="267">
        <v>409</v>
      </c>
      <c r="F15535" s="267" t="s">
        <v>1444</v>
      </c>
      <c r="H15535" s="267">
        <v>1</v>
      </c>
      <c r="I15535" s="267" t="s">
        <v>584</v>
      </c>
      <c r="J15535" s="267" t="s">
        <v>1614</v>
      </c>
      <c r="O15535" s="267" t="s">
        <v>13</v>
      </c>
      <c r="P15535" s="267" t="s">
        <v>1454</v>
      </c>
      <c r="Q15535" s="267" t="s">
        <v>1445</v>
      </c>
      <c r="S15535" s="267">
        <v>146</v>
      </c>
      <c r="T15535" s="267" t="s">
        <v>24</v>
      </c>
      <c r="U15535" s="267" t="s">
        <v>1469</v>
      </c>
      <c r="V15535" s="267" t="s">
        <v>13</v>
      </c>
      <c r="W15535" s="267">
        <v>1699258</v>
      </c>
      <c r="X15535" s="267">
        <v>50010491</v>
      </c>
      <c r="Y15535" s="267" t="s">
        <v>1454</v>
      </c>
      <c r="AD15535" s="267" t="s">
        <v>24</v>
      </c>
      <c r="AF15535" s="267" t="s">
        <v>24</v>
      </c>
      <c r="AG15535" s="267" t="s">
        <v>24</v>
      </c>
    </row>
    <row r="15536" spans="3:33">
      <c r="C15536" s="267" t="s">
        <v>2544</v>
      </c>
      <c r="D15536" s="267" t="s">
        <v>727</v>
      </c>
      <c r="E15536" s="267">
        <v>2733</v>
      </c>
      <c r="F15536" s="267" t="s">
        <v>1444</v>
      </c>
      <c r="G15536" s="267" t="s">
        <v>1456</v>
      </c>
      <c r="H15536" s="267">
        <v>1</v>
      </c>
      <c r="I15536" s="267" t="s">
        <v>584</v>
      </c>
      <c r="J15536" s="267" t="s">
        <v>1614</v>
      </c>
      <c r="O15536" s="267" t="s">
        <v>13</v>
      </c>
      <c r="P15536" s="267" t="s">
        <v>1454</v>
      </c>
      <c r="Q15536" s="267" t="s">
        <v>1445</v>
      </c>
      <c r="S15536" s="267">
        <v>146</v>
      </c>
      <c r="T15536" s="267" t="s">
        <v>13</v>
      </c>
      <c r="U15536" s="267" t="s">
        <v>1472</v>
      </c>
      <c r="V15536" s="267" t="s">
        <v>13</v>
      </c>
      <c r="W15536" s="267">
        <v>1699258</v>
      </c>
      <c r="X15536" s="267" t="s">
        <v>2550</v>
      </c>
      <c r="Y15536" s="267" t="s">
        <v>1454</v>
      </c>
      <c r="AD15536" s="267" t="s">
        <v>13</v>
      </c>
      <c r="AF15536" s="267" t="s">
        <v>24</v>
      </c>
      <c r="AG15536" s="267" t="s">
        <v>24</v>
      </c>
    </row>
    <row r="15537" spans="3:33">
      <c r="C15537" s="267" t="s">
        <v>2544</v>
      </c>
      <c r="D15537" s="267" t="s">
        <v>727</v>
      </c>
      <c r="E15537" s="267">
        <v>12114</v>
      </c>
      <c r="F15537" s="267" t="s">
        <v>1444</v>
      </c>
      <c r="G15537" s="267" t="s">
        <v>1445</v>
      </c>
      <c r="H15537" s="267">
        <v>1</v>
      </c>
      <c r="I15537" s="267" t="s">
        <v>584</v>
      </c>
      <c r="J15537" s="267" t="s">
        <v>1614</v>
      </c>
      <c r="O15537" s="267" t="s">
        <v>13</v>
      </c>
      <c r="P15537" s="267" t="s">
        <v>1454</v>
      </c>
      <c r="Q15537" s="267" t="s">
        <v>1445</v>
      </c>
      <c r="S15537" s="267">
        <v>146</v>
      </c>
      <c r="T15537" s="267" t="s">
        <v>24</v>
      </c>
      <c r="U15537" s="267" t="s">
        <v>1609</v>
      </c>
      <c r="V15537" s="267" t="s">
        <v>13</v>
      </c>
      <c r="W15537" s="267">
        <v>1699258</v>
      </c>
      <c r="X15537" s="267">
        <v>3757</v>
      </c>
      <c r="Y15537" s="267" t="s">
        <v>1454</v>
      </c>
      <c r="AD15537" s="267" t="s">
        <v>24</v>
      </c>
      <c r="AG15537" s="267" t="s">
        <v>24</v>
      </c>
    </row>
    <row r="15538" spans="3:33">
      <c r="C15538" s="267" t="s">
        <v>2544</v>
      </c>
      <c r="D15538" s="267" t="s">
        <v>727</v>
      </c>
      <c r="E15538" s="267">
        <v>12680</v>
      </c>
      <c r="F15538" s="267" t="s">
        <v>1444</v>
      </c>
      <c r="H15538" s="267">
        <v>1</v>
      </c>
      <c r="I15538" s="267" t="s">
        <v>584</v>
      </c>
      <c r="J15538" s="267" t="s">
        <v>1614</v>
      </c>
      <c r="P15538" s="267" t="s">
        <v>1454</v>
      </c>
      <c r="Q15538" s="267" t="s">
        <v>1445</v>
      </c>
      <c r="S15538" s="267">
        <v>146</v>
      </c>
      <c r="U15538" s="267" t="s">
        <v>1464</v>
      </c>
      <c r="V15538" s="267" t="s">
        <v>13</v>
      </c>
      <c r="W15538" s="267">
        <v>1699258</v>
      </c>
      <c r="X15538" s="267" t="s">
        <v>2549</v>
      </c>
      <c r="Y15538" s="267" t="s">
        <v>1454</v>
      </c>
      <c r="AF15538" s="267" t="s">
        <v>24</v>
      </c>
      <c r="AG15538" s="267" t="s">
        <v>24</v>
      </c>
    </row>
    <row r="15539" spans="3:33">
      <c r="C15539" s="267" t="s">
        <v>2544</v>
      </c>
      <c r="D15539" s="267" t="s">
        <v>727</v>
      </c>
      <c r="E15539" s="267">
        <v>1354</v>
      </c>
      <c r="F15539" s="267" t="s">
        <v>1444</v>
      </c>
      <c r="G15539" s="267" t="s">
        <v>1445</v>
      </c>
      <c r="H15539" s="267">
        <v>1</v>
      </c>
      <c r="I15539" s="267" t="s">
        <v>584</v>
      </c>
      <c r="J15539" s="267" t="s">
        <v>1614</v>
      </c>
      <c r="O15539" s="267" t="s">
        <v>24</v>
      </c>
      <c r="P15539" s="267" t="s">
        <v>1454</v>
      </c>
      <c r="Q15539" s="267" t="s">
        <v>1445</v>
      </c>
      <c r="S15539" s="267">
        <v>146</v>
      </c>
      <c r="T15539" s="267" t="s">
        <v>13</v>
      </c>
      <c r="U15539" s="267" t="s">
        <v>1451</v>
      </c>
      <c r="V15539" s="267" t="s">
        <v>13</v>
      </c>
      <c r="W15539" s="267">
        <v>1699258</v>
      </c>
      <c r="X15539" s="267" t="s">
        <v>1618</v>
      </c>
      <c r="Y15539" s="267" t="s">
        <v>1454</v>
      </c>
      <c r="AD15539" s="267" t="s">
        <v>13</v>
      </c>
      <c r="AF15539" s="267" t="s">
        <v>24</v>
      </c>
      <c r="AG15539" s="267" t="s">
        <v>24</v>
      </c>
    </row>
    <row r="15540" spans="3:33">
      <c r="C15540" s="267" t="s">
        <v>2544</v>
      </c>
      <c r="D15540" s="267" t="s">
        <v>727</v>
      </c>
      <c r="E15540" s="267">
        <v>3942</v>
      </c>
      <c r="F15540" s="267" t="s">
        <v>1444</v>
      </c>
      <c r="H15540" s="267">
        <v>1</v>
      </c>
      <c r="I15540" s="267" t="s">
        <v>584</v>
      </c>
      <c r="J15540" s="267" t="s">
        <v>1614</v>
      </c>
      <c r="O15540" s="267" t="s">
        <v>24</v>
      </c>
      <c r="P15540" s="267" t="s">
        <v>1454</v>
      </c>
      <c r="Q15540" s="267" t="s">
        <v>1445</v>
      </c>
      <c r="S15540" s="267">
        <v>146</v>
      </c>
      <c r="U15540" s="267" t="s">
        <v>2548</v>
      </c>
      <c r="V15540" s="267" t="s">
        <v>13</v>
      </c>
      <c r="W15540" s="267">
        <v>1699258</v>
      </c>
      <c r="X15540" s="267" t="s">
        <v>2547</v>
      </c>
      <c r="Y15540" s="267" t="s">
        <v>1454</v>
      </c>
      <c r="AD15540" s="267" t="s">
        <v>13</v>
      </c>
      <c r="AF15540" s="267" t="s">
        <v>24</v>
      </c>
      <c r="AG15540" s="267" t="s">
        <v>24</v>
      </c>
    </row>
    <row r="15541" spans="3:33">
      <c r="C15541" s="267" t="s">
        <v>2544</v>
      </c>
      <c r="D15541" s="267" t="s">
        <v>727</v>
      </c>
      <c r="E15541" s="267">
        <v>290</v>
      </c>
      <c r="F15541" s="267" t="s">
        <v>1444</v>
      </c>
      <c r="H15541" s="267">
        <v>1</v>
      </c>
      <c r="I15541" s="267" t="s">
        <v>584</v>
      </c>
      <c r="J15541" s="267" t="s">
        <v>1614</v>
      </c>
      <c r="O15541" s="267" t="s">
        <v>24</v>
      </c>
      <c r="P15541" s="267" t="s">
        <v>1454</v>
      </c>
      <c r="Q15541" s="267" t="s">
        <v>1445</v>
      </c>
      <c r="S15541" s="267">
        <v>146</v>
      </c>
      <c r="U15541" s="267" t="s">
        <v>1595</v>
      </c>
      <c r="V15541" s="267" t="s">
        <v>13</v>
      </c>
      <c r="W15541" s="267">
        <v>1699258</v>
      </c>
      <c r="X15541" s="267" t="s">
        <v>1454</v>
      </c>
      <c r="Y15541" s="267" t="s">
        <v>1454</v>
      </c>
      <c r="AD15541" s="267" t="s">
        <v>13</v>
      </c>
      <c r="AF15541" s="267" t="s">
        <v>24</v>
      </c>
      <c r="AG15541" s="267" t="s">
        <v>24</v>
      </c>
    </row>
    <row r="15542" spans="3:33">
      <c r="C15542" s="267" t="s">
        <v>2544</v>
      </c>
      <c r="D15542" s="267" t="s">
        <v>727</v>
      </c>
      <c r="E15542" s="267">
        <v>3315</v>
      </c>
      <c r="F15542" s="267" t="s">
        <v>1444</v>
      </c>
      <c r="H15542" s="267">
        <v>1</v>
      </c>
      <c r="I15542" s="267" t="s">
        <v>584</v>
      </c>
      <c r="J15542" s="267" t="s">
        <v>1614</v>
      </c>
      <c r="O15542" s="267" t="s">
        <v>24</v>
      </c>
      <c r="P15542" s="267" t="s">
        <v>1454</v>
      </c>
      <c r="Q15542" s="267" t="s">
        <v>1445</v>
      </c>
      <c r="S15542" s="267">
        <v>146</v>
      </c>
      <c r="U15542" s="267" t="s">
        <v>1617</v>
      </c>
      <c r="V15542" s="267" t="s">
        <v>13</v>
      </c>
      <c r="W15542" s="267">
        <v>1699258</v>
      </c>
      <c r="X15542" s="267" t="s">
        <v>2547</v>
      </c>
      <c r="Y15542" s="267" t="s">
        <v>1454</v>
      </c>
      <c r="AD15542" s="267" t="s">
        <v>13</v>
      </c>
      <c r="AF15542" s="267" t="s">
        <v>24</v>
      </c>
      <c r="AG15542" s="267" t="s">
        <v>24</v>
      </c>
    </row>
    <row r="15543" spans="3:33">
      <c r="C15543" s="267" t="s">
        <v>2544</v>
      </c>
      <c r="D15543" s="267" t="s">
        <v>727</v>
      </c>
      <c r="E15543" s="267">
        <v>400</v>
      </c>
      <c r="F15543" s="267" t="s">
        <v>1444</v>
      </c>
      <c r="H15543" s="267">
        <v>1</v>
      </c>
      <c r="I15543" s="267" t="s">
        <v>584</v>
      </c>
      <c r="J15543" s="267" t="s">
        <v>1614</v>
      </c>
      <c r="O15543" s="267" t="s">
        <v>24</v>
      </c>
      <c r="P15543" s="267" t="s">
        <v>1454</v>
      </c>
      <c r="Q15543" s="267" t="s">
        <v>1445</v>
      </c>
      <c r="S15543" s="267">
        <v>146</v>
      </c>
      <c r="U15543" s="267" t="s">
        <v>1600</v>
      </c>
      <c r="V15543" s="267" t="s">
        <v>13</v>
      </c>
      <c r="W15543" s="267">
        <v>1699258</v>
      </c>
      <c r="X15543" s="267" t="s">
        <v>1454</v>
      </c>
      <c r="Y15543" s="267" t="s">
        <v>1454</v>
      </c>
      <c r="AD15543" s="267" t="s">
        <v>13</v>
      </c>
      <c r="AF15543" s="267" t="s">
        <v>24</v>
      </c>
      <c r="AG15543" s="267" t="s">
        <v>24</v>
      </c>
    </row>
    <row r="15544" spans="3:33">
      <c r="C15544" s="267" t="s">
        <v>2544</v>
      </c>
      <c r="D15544" s="267" t="s">
        <v>727</v>
      </c>
      <c r="E15544" s="267">
        <v>129</v>
      </c>
      <c r="F15544" s="267" t="s">
        <v>1444</v>
      </c>
      <c r="G15544" s="267" t="s">
        <v>1445</v>
      </c>
      <c r="H15544" s="267">
        <v>1</v>
      </c>
      <c r="I15544" s="267" t="s">
        <v>584</v>
      </c>
      <c r="J15544" s="267" t="s">
        <v>1614</v>
      </c>
      <c r="O15544" s="267" t="s">
        <v>24</v>
      </c>
      <c r="P15544" s="267" t="s">
        <v>1454</v>
      </c>
      <c r="Q15544" s="267" t="s">
        <v>1445</v>
      </c>
      <c r="S15544" s="267">
        <v>146</v>
      </c>
      <c r="T15544" s="267" t="s">
        <v>13</v>
      </c>
      <c r="U15544" s="267" t="s">
        <v>1468</v>
      </c>
      <c r="V15544" s="267" t="s">
        <v>13</v>
      </c>
      <c r="W15544" s="267">
        <v>1699258</v>
      </c>
      <c r="X15544" s="267" t="s">
        <v>2546</v>
      </c>
      <c r="Y15544" s="267" t="s">
        <v>1454</v>
      </c>
      <c r="AD15544" s="267" t="s">
        <v>13</v>
      </c>
      <c r="AF15544" s="267" t="s">
        <v>24</v>
      </c>
      <c r="AG15544" s="267" t="s">
        <v>24</v>
      </c>
    </row>
    <row r="15545" spans="3:33">
      <c r="C15545" s="267" t="s">
        <v>2544</v>
      </c>
      <c r="D15545" s="267" t="s">
        <v>727</v>
      </c>
      <c r="E15545" s="267">
        <v>10634</v>
      </c>
      <c r="F15545" s="267" t="s">
        <v>1444</v>
      </c>
      <c r="G15545" s="267" t="s">
        <v>1445</v>
      </c>
      <c r="H15545" s="267">
        <v>1</v>
      </c>
      <c r="I15545" s="267" t="s">
        <v>584</v>
      </c>
      <c r="J15545" s="267" t="s">
        <v>1614</v>
      </c>
      <c r="O15545" s="267" t="s">
        <v>24</v>
      </c>
      <c r="P15545" s="267" t="s">
        <v>1454</v>
      </c>
      <c r="Q15545" s="267" t="s">
        <v>1445</v>
      </c>
      <c r="S15545" s="267">
        <v>146</v>
      </c>
      <c r="T15545" s="267" t="s">
        <v>13</v>
      </c>
      <c r="U15545" s="267" t="s">
        <v>1473</v>
      </c>
      <c r="V15545" s="267" t="s">
        <v>13</v>
      </c>
      <c r="W15545" s="267">
        <v>1699258</v>
      </c>
      <c r="X15545" s="267" t="s">
        <v>1616</v>
      </c>
      <c r="Y15545" s="267" t="s">
        <v>1454</v>
      </c>
      <c r="AD15545" s="267" t="s">
        <v>13</v>
      </c>
      <c r="AF15545" s="267" t="s">
        <v>24</v>
      </c>
      <c r="AG15545" s="267" t="s">
        <v>24</v>
      </c>
    </row>
    <row r="15546" spans="3:33">
      <c r="C15546" s="267" t="s">
        <v>2544</v>
      </c>
      <c r="D15546" s="267" t="s">
        <v>727</v>
      </c>
      <c r="E15546" s="267">
        <v>3880</v>
      </c>
      <c r="F15546" s="267" t="s">
        <v>1444</v>
      </c>
      <c r="G15546" s="267" t="s">
        <v>1445</v>
      </c>
      <c r="H15546" s="267">
        <v>1</v>
      </c>
      <c r="I15546" s="267" t="s">
        <v>584</v>
      </c>
      <c r="J15546" s="267" t="s">
        <v>1614</v>
      </c>
      <c r="O15546" s="267" t="s">
        <v>24</v>
      </c>
      <c r="P15546" s="267" t="s">
        <v>1454</v>
      </c>
      <c r="Q15546" s="267" t="s">
        <v>1445</v>
      </c>
      <c r="S15546" s="267">
        <v>146</v>
      </c>
      <c r="T15546" s="267" t="s">
        <v>13</v>
      </c>
      <c r="U15546" s="267" t="s">
        <v>1463</v>
      </c>
      <c r="V15546" s="267" t="s">
        <v>13</v>
      </c>
      <c r="W15546" s="267">
        <v>1699258</v>
      </c>
      <c r="X15546" s="267" t="s">
        <v>2545</v>
      </c>
      <c r="Y15546" s="267" t="s">
        <v>1454</v>
      </c>
      <c r="AD15546" s="267" t="s">
        <v>13</v>
      </c>
      <c r="AF15546" s="267" t="s">
        <v>24</v>
      </c>
      <c r="AG15546" s="267" t="s">
        <v>24</v>
      </c>
    </row>
    <row r="15547" spans="3:33">
      <c r="C15547" s="267" t="s">
        <v>2544</v>
      </c>
      <c r="D15547" s="267" t="s">
        <v>727</v>
      </c>
      <c r="E15547" s="267">
        <v>1272</v>
      </c>
      <c r="F15547" s="267" t="s">
        <v>1444</v>
      </c>
      <c r="G15547" s="267" t="s">
        <v>1445</v>
      </c>
      <c r="H15547" s="267">
        <v>1</v>
      </c>
      <c r="I15547" s="267" t="s">
        <v>584</v>
      </c>
      <c r="J15547" s="267" t="s">
        <v>1614</v>
      </c>
      <c r="O15547" s="267" t="s">
        <v>24</v>
      </c>
      <c r="P15547" s="267" t="s">
        <v>1454</v>
      </c>
      <c r="Q15547" s="267" t="s">
        <v>1445</v>
      </c>
      <c r="S15547" s="267">
        <v>146</v>
      </c>
      <c r="T15547" s="267" t="s">
        <v>13</v>
      </c>
      <c r="U15547" s="267" t="s">
        <v>1458</v>
      </c>
      <c r="V15547" s="267" t="s">
        <v>13</v>
      </c>
      <c r="W15547" s="267">
        <v>1699258</v>
      </c>
      <c r="X15547" s="267" t="s">
        <v>1615</v>
      </c>
      <c r="Y15547" s="267" t="s">
        <v>1454</v>
      </c>
      <c r="AD15547" s="267" t="s">
        <v>13</v>
      </c>
      <c r="AF15547" s="267" t="s">
        <v>24</v>
      </c>
      <c r="AG15547" s="267" t="s">
        <v>24</v>
      </c>
    </row>
    <row r="15548" spans="3:33">
      <c r="C15548" s="267" t="s">
        <v>2544</v>
      </c>
      <c r="D15548" s="267" t="s">
        <v>727</v>
      </c>
      <c r="E15548" s="267">
        <v>3877</v>
      </c>
      <c r="F15548" s="267" t="s">
        <v>1444</v>
      </c>
      <c r="H15548" s="267">
        <v>1</v>
      </c>
      <c r="I15548" s="267" t="s">
        <v>584</v>
      </c>
      <c r="J15548" s="267" t="s">
        <v>1614</v>
      </c>
      <c r="P15548" s="267" t="s">
        <v>1454</v>
      </c>
      <c r="Q15548" s="267" t="s">
        <v>1445</v>
      </c>
      <c r="S15548" s="267">
        <v>146</v>
      </c>
      <c r="U15548" s="267" t="s">
        <v>1470</v>
      </c>
      <c r="V15548" s="267" t="s">
        <v>13</v>
      </c>
      <c r="W15548" s="267">
        <v>1699258</v>
      </c>
      <c r="X15548" s="267" t="s">
        <v>2556</v>
      </c>
      <c r="Y15548" s="267" t="s">
        <v>1454</v>
      </c>
      <c r="AF15548" s="267" t="s">
        <v>24</v>
      </c>
      <c r="AG15548" s="267" t="s">
        <v>24</v>
      </c>
    </row>
    <row r="15549" spans="3:33">
      <c r="C15549" s="267" t="s">
        <v>2544</v>
      </c>
      <c r="D15549" s="267" t="s">
        <v>727</v>
      </c>
      <c r="E15549" s="267">
        <v>12114</v>
      </c>
      <c r="F15549" s="267" t="s">
        <v>1444</v>
      </c>
      <c r="G15549" s="267" t="s">
        <v>1445</v>
      </c>
      <c r="H15549" s="267">
        <v>1</v>
      </c>
      <c r="I15549" s="267" t="s">
        <v>584</v>
      </c>
      <c r="J15549" s="267" t="s">
        <v>1614</v>
      </c>
      <c r="O15549" s="267" t="s">
        <v>13</v>
      </c>
      <c r="P15549" s="267" t="s">
        <v>1454</v>
      </c>
      <c r="Q15549" s="267" t="s">
        <v>1445</v>
      </c>
      <c r="S15549" s="267">
        <v>146</v>
      </c>
      <c r="T15549" s="267" t="s">
        <v>24</v>
      </c>
      <c r="U15549" s="267" t="s">
        <v>1609</v>
      </c>
      <c r="V15549" s="267" t="s">
        <v>13</v>
      </c>
      <c r="W15549" s="267">
        <v>1699258</v>
      </c>
      <c r="X15549" s="267" t="s">
        <v>2555</v>
      </c>
      <c r="Y15549" s="267" t="s">
        <v>1454</v>
      </c>
      <c r="AD15549" s="267" t="s">
        <v>24</v>
      </c>
      <c r="AG15549" s="267" t="s">
        <v>24</v>
      </c>
    </row>
    <row r="15550" spans="3:33">
      <c r="C15550" s="267" t="s">
        <v>2544</v>
      </c>
      <c r="D15550" s="267" t="s">
        <v>727</v>
      </c>
      <c r="E15550" s="267">
        <v>1292</v>
      </c>
      <c r="F15550" s="267" t="s">
        <v>1444</v>
      </c>
      <c r="G15550" s="267" t="s">
        <v>1445</v>
      </c>
      <c r="H15550" s="267">
        <v>1</v>
      </c>
      <c r="I15550" s="267" t="s">
        <v>584</v>
      </c>
      <c r="J15550" s="267" t="s">
        <v>1614</v>
      </c>
      <c r="O15550" s="267" t="s">
        <v>13</v>
      </c>
      <c r="P15550" s="267" t="s">
        <v>1454</v>
      </c>
      <c r="Q15550" s="267" t="s">
        <v>1445</v>
      </c>
      <c r="S15550" s="267">
        <v>146</v>
      </c>
      <c r="T15550" s="267" t="s">
        <v>24</v>
      </c>
      <c r="U15550" s="267" t="s">
        <v>2551</v>
      </c>
      <c r="V15550" s="267" t="s">
        <v>13</v>
      </c>
      <c r="W15550" s="267">
        <v>1699258</v>
      </c>
      <c r="X15550" s="267" t="s">
        <v>2554</v>
      </c>
      <c r="Y15550" s="267" t="s">
        <v>1454</v>
      </c>
      <c r="AD15550" s="267" t="s">
        <v>24</v>
      </c>
      <c r="AF15550" s="267" t="s">
        <v>24</v>
      </c>
      <c r="AG15550" s="267" t="s">
        <v>24</v>
      </c>
    </row>
    <row r="15551" spans="3:33">
      <c r="C15551" s="267" t="s">
        <v>2544</v>
      </c>
      <c r="D15551" s="267" t="s">
        <v>727</v>
      </c>
      <c r="E15551" s="267">
        <v>12270</v>
      </c>
      <c r="F15551" s="267" t="s">
        <v>1444</v>
      </c>
      <c r="H15551" s="267">
        <v>1</v>
      </c>
      <c r="I15551" s="267" t="s">
        <v>584</v>
      </c>
      <c r="J15551" s="267" t="s">
        <v>1614</v>
      </c>
      <c r="P15551" s="267" t="s">
        <v>1454</v>
      </c>
      <c r="Q15551" s="267" t="s">
        <v>1445</v>
      </c>
      <c r="S15551" s="267">
        <v>146</v>
      </c>
      <c r="U15551" s="267" t="s">
        <v>2490</v>
      </c>
      <c r="V15551" s="267" t="s">
        <v>13</v>
      </c>
      <c r="W15551" s="267">
        <v>1699258</v>
      </c>
      <c r="X15551" s="267" t="s">
        <v>1454</v>
      </c>
      <c r="Y15551" s="267" t="s">
        <v>1454</v>
      </c>
      <c r="AF15551" s="267" t="s">
        <v>24</v>
      </c>
      <c r="AG15551" s="267" t="s">
        <v>24</v>
      </c>
    </row>
    <row r="15552" spans="3:33">
      <c r="C15552" s="267" t="s">
        <v>2544</v>
      </c>
      <c r="D15552" s="267" t="s">
        <v>727</v>
      </c>
      <c r="E15552" s="267">
        <v>303</v>
      </c>
      <c r="F15552" s="267" t="s">
        <v>1444</v>
      </c>
      <c r="G15552" s="267" t="s">
        <v>1445</v>
      </c>
      <c r="H15552" s="267">
        <v>1</v>
      </c>
      <c r="I15552" s="267" t="s">
        <v>584</v>
      </c>
      <c r="J15552" s="267" t="s">
        <v>1614</v>
      </c>
      <c r="O15552" s="267" t="s">
        <v>24</v>
      </c>
      <c r="P15552" s="267" t="s">
        <v>1454</v>
      </c>
      <c r="Q15552" s="267" t="s">
        <v>1445</v>
      </c>
      <c r="S15552" s="267">
        <v>146</v>
      </c>
      <c r="T15552" s="267" t="s">
        <v>13</v>
      </c>
      <c r="U15552" s="267" t="s">
        <v>1471</v>
      </c>
      <c r="V15552" s="267" t="s">
        <v>13</v>
      </c>
      <c r="W15552" s="267">
        <v>1699258</v>
      </c>
      <c r="X15552" s="267" t="s">
        <v>2553</v>
      </c>
      <c r="Y15552" s="267" t="s">
        <v>1454</v>
      </c>
      <c r="AD15552" s="267" t="s">
        <v>13</v>
      </c>
      <c r="AF15552" s="267" t="s">
        <v>24</v>
      </c>
      <c r="AG15552" s="267" t="s">
        <v>24</v>
      </c>
    </row>
    <row r="15553" spans="3:33">
      <c r="C15553" s="267" t="s">
        <v>2544</v>
      </c>
      <c r="D15553" s="267" t="s">
        <v>727</v>
      </c>
      <c r="E15553" s="267">
        <v>1</v>
      </c>
      <c r="F15553" s="267" t="s">
        <v>1444</v>
      </c>
      <c r="G15553" s="267" t="s">
        <v>1445</v>
      </c>
      <c r="H15553" s="267">
        <v>1</v>
      </c>
      <c r="I15553" s="267" t="s">
        <v>584</v>
      </c>
      <c r="J15553" s="267" t="s">
        <v>1614</v>
      </c>
      <c r="O15553" s="267" t="s">
        <v>13</v>
      </c>
      <c r="P15553" s="267" t="s">
        <v>1454</v>
      </c>
      <c r="Q15553" s="267" t="s">
        <v>1445</v>
      </c>
      <c r="S15553" s="267">
        <v>146</v>
      </c>
      <c r="T15553" s="267" t="s">
        <v>13</v>
      </c>
      <c r="U15553" s="267" t="s">
        <v>1446</v>
      </c>
      <c r="V15553" s="267" t="s">
        <v>24</v>
      </c>
      <c r="W15553" s="267">
        <v>1699258</v>
      </c>
      <c r="X15553" s="267" t="s">
        <v>1454</v>
      </c>
      <c r="Y15553" s="267" t="s">
        <v>1454</v>
      </c>
      <c r="AD15553" s="267" t="s">
        <v>13</v>
      </c>
      <c r="AF15553" s="267" t="s">
        <v>24</v>
      </c>
      <c r="AG15553" s="267" t="s">
        <v>24</v>
      </c>
    </row>
    <row r="15554" spans="3:33">
      <c r="C15554" s="267" t="s">
        <v>2544</v>
      </c>
      <c r="D15554" s="267" t="s">
        <v>727</v>
      </c>
      <c r="E15554" s="267">
        <v>1272</v>
      </c>
      <c r="F15554" s="267" t="s">
        <v>1444</v>
      </c>
      <c r="G15554" s="267" t="s">
        <v>1445</v>
      </c>
      <c r="H15554" s="267">
        <v>1</v>
      </c>
      <c r="I15554" s="267" t="s">
        <v>584</v>
      </c>
      <c r="J15554" s="267" t="s">
        <v>1614</v>
      </c>
      <c r="O15554" s="267" t="s">
        <v>24</v>
      </c>
      <c r="P15554" s="267" t="s">
        <v>1454</v>
      </c>
      <c r="Q15554" s="267" t="s">
        <v>1445</v>
      </c>
      <c r="S15554" s="267">
        <v>146</v>
      </c>
      <c r="T15554" s="267" t="s">
        <v>13</v>
      </c>
      <c r="U15554" s="267" t="s">
        <v>1458</v>
      </c>
      <c r="V15554" s="267" t="s">
        <v>13</v>
      </c>
      <c r="W15554" s="267">
        <v>1699258</v>
      </c>
      <c r="X15554" s="267" t="s">
        <v>1619</v>
      </c>
      <c r="Y15554" s="267" t="s">
        <v>1454</v>
      </c>
      <c r="AD15554" s="267" t="s">
        <v>13</v>
      </c>
      <c r="AF15554" s="267" t="s">
        <v>24</v>
      </c>
      <c r="AG15554" s="267" t="s">
        <v>24</v>
      </c>
    </row>
    <row r="15555" spans="3:33">
      <c r="C15555" s="267" t="s">
        <v>2544</v>
      </c>
      <c r="D15555" s="267" t="s">
        <v>727</v>
      </c>
      <c r="E15555" s="267">
        <v>1292</v>
      </c>
      <c r="F15555" s="267" t="s">
        <v>1444</v>
      </c>
      <c r="G15555" s="267" t="s">
        <v>1461</v>
      </c>
      <c r="H15555" s="267">
        <v>1</v>
      </c>
      <c r="I15555" s="267" t="s">
        <v>584</v>
      </c>
      <c r="J15555" s="267" t="s">
        <v>1614</v>
      </c>
      <c r="O15555" s="267" t="s">
        <v>13</v>
      </c>
      <c r="P15555" s="267" t="s">
        <v>1454</v>
      </c>
      <c r="Q15555" s="267" t="s">
        <v>1445</v>
      </c>
      <c r="S15555" s="267">
        <v>146</v>
      </c>
      <c r="T15555" s="267" t="s">
        <v>24</v>
      </c>
      <c r="U15555" s="267" t="s">
        <v>2551</v>
      </c>
      <c r="V15555" s="267" t="s">
        <v>13</v>
      </c>
      <c r="W15555" s="267">
        <v>1699258</v>
      </c>
      <c r="X15555" s="267" t="s">
        <v>2552</v>
      </c>
      <c r="Y15555" s="267" t="s">
        <v>1454</v>
      </c>
      <c r="AD15555" s="267" t="s">
        <v>24</v>
      </c>
      <c r="AF15555" s="267" t="s">
        <v>24</v>
      </c>
      <c r="AG15555" s="267" t="s">
        <v>24</v>
      </c>
    </row>
    <row r="15556" spans="3:33">
      <c r="C15556" s="267" t="s">
        <v>2544</v>
      </c>
      <c r="D15556" s="267" t="s">
        <v>727</v>
      </c>
      <c r="E15556" s="267">
        <v>409</v>
      </c>
      <c r="F15556" s="267" t="s">
        <v>1444</v>
      </c>
      <c r="H15556" s="267">
        <v>1</v>
      </c>
      <c r="I15556" s="267" t="s">
        <v>584</v>
      </c>
      <c r="J15556" s="267" t="s">
        <v>1614</v>
      </c>
      <c r="O15556" s="267" t="s">
        <v>13</v>
      </c>
      <c r="P15556" s="267" t="s">
        <v>1454</v>
      </c>
      <c r="Q15556" s="267" t="s">
        <v>1445</v>
      </c>
      <c r="S15556" s="267">
        <v>146</v>
      </c>
      <c r="T15556" s="267" t="s">
        <v>24</v>
      </c>
      <c r="U15556" s="267" t="s">
        <v>1469</v>
      </c>
      <c r="V15556" s="267" t="s">
        <v>13</v>
      </c>
      <c r="W15556" s="267">
        <v>1699258</v>
      </c>
      <c r="X15556" s="267">
        <v>50010491</v>
      </c>
      <c r="Y15556" s="267" t="s">
        <v>1454</v>
      </c>
      <c r="AD15556" s="267" t="s">
        <v>24</v>
      </c>
      <c r="AF15556" s="267" t="s">
        <v>24</v>
      </c>
      <c r="AG15556" s="267" t="s">
        <v>24</v>
      </c>
    </row>
    <row r="15557" spans="3:33">
      <c r="C15557" s="267" t="s">
        <v>2544</v>
      </c>
      <c r="D15557" s="267" t="s">
        <v>727</v>
      </c>
      <c r="E15557" s="267">
        <v>2733</v>
      </c>
      <c r="F15557" s="267" t="s">
        <v>1444</v>
      </c>
      <c r="G15557" s="267" t="s">
        <v>1456</v>
      </c>
      <c r="H15557" s="267">
        <v>1</v>
      </c>
      <c r="I15557" s="267" t="s">
        <v>584</v>
      </c>
      <c r="J15557" s="267" t="s">
        <v>1614</v>
      </c>
      <c r="O15557" s="267" t="s">
        <v>13</v>
      </c>
      <c r="P15557" s="267" t="s">
        <v>1454</v>
      </c>
      <c r="Q15557" s="267" t="s">
        <v>1445</v>
      </c>
      <c r="S15557" s="267">
        <v>146</v>
      </c>
      <c r="T15557" s="267" t="s">
        <v>13</v>
      </c>
      <c r="U15557" s="267" t="s">
        <v>1472</v>
      </c>
      <c r="V15557" s="267" t="s">
        <v>13</v>
      </c>
      <c r="W15557" s="267">
        <v>1699258</v>
      </c>
      <c r="X15557" s="267" t="s">
        <v>2550</v>
      </c>
      <c r="Y15557" s="267" t="s">
        <v>1454</v>
      </c>
      <c r="AD15557" s="267" t="s">
        <v>13</v>
      </c>
      <c r="AF15557" s="267" t="s">
        <v>24</v>
      </c>
      <c r="AG15557" s="267" t="s">
        <v>24</v>
      </c>
    </row>
    <row r="15558" spans="3:33">
      <c r="C15558" s="267" t="s">
        <v>2544</v>
      </c>
      <c r="D15558" s="267" t="s">
        <v>727</v>
      </c>
      <c r="E15558" s="267">
        <v>12114</v>
      </c>
      <c r="F15558" s="267" t="s">
        <v>1444</v>
      </c>
      <c r="G15558" s="267" t="s">
        <v>1445</v>
      </c>
      <c r="H15558" s="267">
        <v>1</v>
      </c>
      <c r="I15558" s="267" t="s">
        <v>584</v>
      </c>
      <c r="J15558" s="267" t="s">
        <v>1614</v>
      </c>
      <c r="O15558" s="267" t="s">
        <v>13</v>
      </c>
      <c r="P15558" s="267" t="s">
        <v>1454</v>
      </c>
      <c r="Q15558" s="267" t="s">
        <v>1445</v>
      </c>
      <c r="S15558" s="267">
        <v>146</v>
      </c>
      <c r="T15558" s="267" t="s">
        <v>24</v>
      </c>
      <c r="U15558" s="267" t="s">
        <v>1609</v>
      </c>
      <c r="V15558" s="267" t="s">
        <v>13</v>
      </c>
      <c r="W15558" s="267">
        <v>1699258</v>
      </c>
      <c r="X15558" s="267">
        <v>3757</v>
      </c>
      <c r="Y15558" s="267" t="s">
        <v>1454</v>
      </c>
      <c r="AD15558" s="267" t="s">
        <v>24</v>
      </c>
      <c r="AG15558" s="267" t="s">
        <v>24</v>
      </c>
    </row>
    <row r="15559" spans="3:33">
      <c r="C15559" s="267" t="s">
        <v>2544</v>
      </c>
      <c r="D15559" s="267" t="s">
        <v>727</v>
      </c>
      <c r="E15559" s="267">
        <v>12680</v>
      </c>
      <c r="F15559" s="267" t="s">
        <v>1444</v>
      </c>
      <c r="H15559" s="267">
        <v>1</v>
      </c>
      <c r="I15559" s="267" t="s">
        <v>584</v>
      </c>
      <c r="J15559" s="267" t="s">
        <v>1614</v>
      </c>
      <c r="P15559" s="267" t="s">
        <v>1454</v>
      </c>
      <c r="Q15559" s="267" t="s">
        <v>1445</v>
      </c>
      <c r="S15559" s="267">
        <v>146</v>
      </c>
      <c r="U15559" s="267" t="s">
        <v>1464</v>
      </c>
      <c r="V15559" s="267" t="s">
        <v>13</v>
      </c>
      <c r="W15559" s="267">
        <v>1699258</v>
      </c>
      <c r="X15559" s="267" t="s">
        <v>2549</v>
      </c>
      <c r="Y15559" s="267" t="s">
        <v>1454</v>
      </c>
      <c r="AF15559" s="267" t="s">
        <v>24</v>
      </c>
      <c r="AG15559" s="267" t="s">
        <v>24</v>
      </c>
    </row>
    <row r="15560" spans="3:33">
      <c r="C15560" s="267" t="s">
        <v>2544</v>
      </c>
      <c r="D15560" s="267" t="s">
        <v>727</v>
      </c>
      <c r="E15560" s="267">
        <v>1354</v>
      </c>
      <c r="F15560" s="267" t="s">
        <v>1444</v>
      </c>
      <c r="G15560" s="267" t="s">
        <v>1445</v>
      </c>
      <c r="H15560" s="267">
        <v>1</v>
      </c>
      <c r="I15560" s="267" t="s">
        <v>584</v>
      </c>
      <c r="J15560" s="267" t="s">
        <v>1614</v>
      </c>
      <c r="O15560" s="267" t="s">
        <v>24</v>
      </c>
      <c r="P15560" s="267" t="s">
        <v>1454</v>
      </c>
      <c r="Q15560" s="267" t="s">
        <v>1445</v>
      </c>
      <c r="S15560" s="267">
        <v>146</v>
      </c>
      <c r="T15560" s="267" t="s">
        <v>13</v>
      </c>
      <c r="U15560" s="267" t="s">
        <v>1451</v>
      </c>
      <c r="V15560" s="267" t="s">
        <v>13</v>
      </c>
      <c r="W15560" s="267">
        <v>1699258</v>
      </c>
      <c r="X15560" s="267" t="s">
        <v>1618</v>
      </c>
      <c r="Y15560" s="267" t="s">
        <v>1454</v>
      </c>
      <c r="AD15560" s="267" t="s">
        <v>13</v>
      </c>
      <c r="AF15560" s="267" t="s">
        <v>24</v>
      </c>
      <c r="AG15560" s="267" t="s">
        <v>24</v>
      </c>
    </row>
    <row r="15561" spans="3:33">
      <c r="C15561" s="267" t="s">
        <v>2544</v>
      </c>
      <c r="D15561" s="267" t="s">
        <v>727</v>
      </c>
      <c r="E15561" s="267">
        <v>3942</v>
      </c>
      <c r="F15561" s="267" t="s">
        <v>1444</v>
      </c>
      <c r="H15561" s="267">
        <v>1</v>
      </c>
      <c r="I15561" s="267" t="s">
        <v>584</v>
      </c>
      <c r="J15561" s="267" t="s">
        <v>1614</v>
      </c>
      <c r="O15561" s="267" t="s">
        <v>24</v>
      </c>
      <c r="P15561" s="267" t="s">
        <v>1454</v>
      </c>
      <c r="Q15561" s="267" t="s">
        <v>1445</v>
      </c>
      <c r="S15561" s="267">
        <v>146</v>
      </c>
      <c r="U15561" s="267" t="s">
        <v>2548</v>
      </c>
      <c r="V15561" s="267" t="s">
        <v>13</v>
      </c>
      <c r="W15561" s="267">
        <v>1699258</v>
      </c>
      <c r="X15561" s="267" t="s">
        <v>2547</v>
      </c>
      <c r="Y15561" s="267" t="s">
        <v>1454</v>
      </c>
      <c r="AD15561" s="267" t="s">
        <v>13</v>
      </c>
      <c r="AF15561" s="267" t="s">
        <v>24</v>
      </c>
      <c r="AG15561" s="267" t="s">
        <v>24</v>
      </c>
    </row>
    <row r="15562" spans="3:33">
      <c r="C15562" s="267" t="s">
        <v>2544</v>
      </c>
      <c r="D15562" s="267" t="s">
        <v>727</v>
      </c>
      <c r="E15562" s="267">
        <v>290</v>
      </c>
      <c r="F15562" s="267" t="s">
        <v>1444</v>
      </c>
      <c r="H15562" s="267">
        <v>1</v>
      </c>
      <c r="I15562" s="267" t="s">
        <v>584</v>
      </c>
      <c r="J15562" s="267" t="s">
        <v>1614</v>
      </c>
      <c r="O15562" s="267" t="s">
        <v>24</v>
      </c>
      <c r="P15562" s="267" t="s">
        <v>1454</v>
      </c>
      <c r="Q15562" s="267" t="s">
        <v>1445</v>
      </c>
      <c r="S15562" s="267">
        <v>146</v>
      </c>
      <c r="U15562" s="267" t="s">
        <v>1595</v>
      </c>
      <c r="V15562" s="267" t="s">
        <v>13</v>
      </c>
      <c r="W15562" s="267">
        <v>1699258</v>
      </c>
      <c r="X15562" s="267" t="s">
        <v>1454</v>
      </c>
      <c r="Y15562" s="267" t="s">
        <v>1454</v>
      </c>
      <c r="AD15562" s="267" t="s">
        <v>13</v>
      </c>
      <c r="AF15562" s="267" t="s">
        <v>24</v>
      </c>
      <c r="AG15562" s="267" t="s">
        <v>24</v>
      </c>
    </row>
    <row r="15563" spans="3:33">
      <c r="C15563" s="267" t="s">
        <v>2544</v>
      </c>
      <c r="D15563" s="267" t="s">
        <v>727</v>
      </c>
      <c r="E15563" s="267">
        <v>3315</v>
      </c>
      <c r="F15563" s="267" t="s">
        <v>1444</v>
      </c>
      <c r="H15563" s="267">
        <v>1</v>
      </c>
      <c r="I15563" s="267" t="s">
        <v>584</v>
      </c>
      <c r="J15563" s="267" t="s">
        <v>1614</v>
      </c>
      <c r="O15563" s="267" t="s">
        <v>24</v>
      </c>
      <c r="P15563" s="267" t="s">
        <v>1454</v>
      </c>
      <c r="Q15563" s="267" t="s">
        <v>1445</v>
      </c>
      <c r="S15563" s="267">
        <v>146</v>
      </c>
      <c r="U15563" s="267" t="s">
        <v>1617</v>
      </c>
      <c r="V15563" s="267" t="s">
        <v>13</v>
      </c>
      <c r="W15563" s="267">
        <v>1699258</v>
      </c>
      <c r="X15563" s="267" t="s">
        <v>2547</v>
      </c>
      <c r="Y15563" s="267" t="s">
        <v>1454</v>
      </c>
      <c r="AD15563" s="267" t="s">
        <v>13</v>
      </c>
      <c r="AF15563" s="267" t="s">
        <v>24</v>
      </c>
      <c r="AG15563" s="267" t="s">
        <v>24</v>
      </c>
    </row>
    <row r="15564" spans="3:33">
      <c r="C15564" s="267" t="s">
        <v>2544</v>
      </c>
      <c r="D15564" s="267" t="s">
        <v>727</v>
      </c>
      <c r="E15564" s="267">
        <v>400</v>
      </c>
      <c r="F15564" s="267" t="s">
        <v>1444</v>
      </c>
      <c r="H15564" s="267">
        <v>1</v>
      </c>
      <c r="I15564" s="267" t="s">
        <v>584</v>
      </c>
      <c r="J15564" s="267" t="s">
        <v>1614</v>
      </c>
      <c r="O15564" s="267" t="s">
        <v>24</v>
      </c>
      <c r="P15564" s="267" t="s">
        <v>1454</v>
      </c>
      <c r="Q15564" s="267" t="s">
        <v>1445</v>
      </c>
      <c r="S15564" s="267">
        <v>146</v>
      </c>
      <c r="U15564" s="267" t="s">
        <v>1600</v>
      </c>
      <c r="V15564" s="267" t="s">
        <v>13</v>
      </c>
      <c r="W15564" s="267">
        <v>1699258</v>
      </c>
      <c r="X15564" s="267" t="s">
        <v>1454</v>
      </c>
      <c r="Y15564" s="267" t="s">
        <v>1454</v>
      </c>
      <c r="AD15564" s="267" t="s">
        <v>13</v>
      </c>
      <c r="AF15564" s="267" t="s">
        <v>24</v>
      </c>
      <c r="AG15564" s="267" t="s">
        <v>24</v>
      </c>
    </row>
    <row r="15565" spans="3:33">
      <c r="C15565" s="267" t="s">
        <v>2544</v>
      </c>
      <c r="D15565" s="267" t="s">
        <v>727</v>
      </c>
      <c r="E15565" s="267">
        <v>129</v>
      </c>
      <c r="F15565" s="267" t="s">
        <v>1444</v>
      </c>
      <c r="G15565" s="267" t="s">
        <v>1445</v>
      </c>
      <c r="H15565" s="267">
        <v>1</v>
      </c>
      <c r="I15565" s="267" t="s">
        <v>584</v>
      </c>
      <c r="J15565" s="267" t="s">
        <v>1614</v>
      </c>
      <c r="O15565" s="267" t="s">
        <v>24</v>
      </c>
      <c r="P15565" s="267" t="s">
        <v>1454</v>
      </c>
      <c r="Q15565" s="267" t="s">
        <v>1445</v>
      </c>
      <c r="S15565" s="267">
        <v>146</v>
      </c>
      <c r="T15565" s="267" t="s">
        <v>13</v>
      </c>
      <c r="U15565" s="267" t="s">
        <v>1468</v>
      </c>
      <c r="V15565" s="267" t="s">
        <v>13</v>
      </c>
      <c r="W15565" s="267">
        <v>1699258</v>
      </c>
      <c r="X15565" s="267" t="s">
        <v>2546</v>
      </c>
      <c r="Y15565" s="267" t="s">
        <v>1454</v>
      </c>
      <c r="AD15565" s="267" t="s">
        <v>13</v>
      </c>
      <c r="AF15565" s="267" t="s">
        <v>24</v>
      </c>
      <c r="AG15565" s="267" t="s">
        <v>24</v>
      </c>
    </row>
    <row r="15566" spans="3:33">
      <c r="C15566" s="267" t="s">
        <v>2544</v>
      </c>
      <c r="D15566" s="267" t="s">
        <v>727</v>
      </c>
      <c r="E15566" s="267">
        <v>10634</v>
      </c>
      <c r="F15566" s="267" t="s">
        <v>1444</v>
      </c>
      <c r="G15566" s="267" t="s">
        <v>1445</v>
      </c>
      <c r="H15566" s="267">
        <v>1</v>
      </c>
      <c r="I15566" s="267" t="s">
        <v>584</v>
      </c>
      <c r="J15566" s="267" t="s">
        <v>1614</v>
      </c>
      <c r="O15566" s="267" t="s">
        <v>24</v>
      </c>
      <c r="P15566" s="267" t="s">
        <v>1454</v>
      </c>
      <c r="Q15566" s="267" t="s">
        <v>1445</v>
      </c>
      <c r="S15566" s="267">
        <v>146</v>
      </c>
      <c r="T15566" s="267" t="s">
        <v>13</v>
      </c>
      <c r="U15566" s="267" t="s">
        <v>1473</v>
      </c>
      <c r="V15566" s="267" t="s">
        <v>13</v>
      </c>
      <c r="W15566" s="267">
        <v>1699258</v>
      </c>
      <c r="X15566" s="267" t="s">
        <v>1616</v>
      </c>
      <c r="Y15566" s="267" t="s">
        <v>1454</v>
      </c>
      <c r="AD15566" s="267" t="s">
        <v>13</v>
      </c>
      <c r="AF15566" s="267" t="s">
        <v>24</v>
      </c>
      <c r="AG15566" s="267" t="s">
        <v>24</v>
      </c>
    </row>
    <row r="15567" spans="3:33">
      <c r="C15567" s="267" t="s">
        <v>2544</v>
      </c>
      <c r="D15567" s="267" t="s">
        <v>727</v>
      </c>
      <c r="E15567" s="267">
        <v>3880</v>
      </c>
      <c r="F15567" s="267" t="s">
        <v>1444</v>
      </c>
      <c r="G15567" s="267" t="s">
        <v>1445</v>
      </c>
      <c r="H15567" s="267">
        <v>1</v>
      </c>
      <c r="I15567" s="267" t="s">
        <v>584</v>
      </c>
      <c r="J15567" s="267" t="s">
        <v>1614</v>
      </c>
      <c r="O15567" s="267" t="s">
        <v>24</v>
      </c>
      <c r="P15567" s="267" t="s">
        <v>1454</v>
      </c>
      <c r="Q15567" s="267" t="s">
        <v>1445</v>
      </c>
      <c r="S15567" s="267">
        <v>146</v>
      </c>
      <c r="T15567" s="267" t="s">
        <v>13</v>
      </c>
      <c r="U15567" s="267" t="s">
        <v>1463</v>
      </c>
      <c r="V15567" s="267" t="s">
        <v>13</v>
      </c>
      <c r="W15567" s="267">
        <v>1699258</v>
      </c>
      <c r="X15567" s="267" t="s">
        <v>2545</v>
      </c>
      <c r="Y15567" s="267" t="s">
        <v>1454</v>
      </c>
      <c r="AD15567" s="267" t="s">
        <v>13</v>
      </c>
      <c r="AF15567" s="267" t="s">
        <v>24</v>
      </c>
      <c r="AG15567" s="267" t="s">
        <v>24</v>
      </c>
    </row>
    <row r="15568" spans="3:33">
      <c r="C15568" s="267" t="s">
        <v>2544</v>
      </c>
      <c r="D15568" s="267" t="s">
        <v>727</v>
      </c>
      <c r="E15568" s="267">
        <v>1272</v>
      </c>
      <c r="F15568" s="267" t="s">
        <v>1444</v>
      </c>
      <c r="G15568" s="267" t="s">
        <v>1445</v>
      </c>
      <c r="H15568" s="267">
        <v>1</v>
      </c>
      <c r="I15568" s="267" t="s">
        <v>584</v>
      </c>
      <c r="J15568" s="267" t="s">
        <v>1614</v>
      </c>
      <c r="O15568" s="267" t="s">
        <v>24</v>
      </c>
      <c r="P15568" s="267" t="s">
        <v>1454</v>
      </c>
      <c r="Q15568" s="267" t="s">
        <v>1445</v>
      </c>
      <c r="S15568" s="267">
        <v>146</v>
      </c>
      <c r="T15568" s="267" t="s">
        <v>13</v>
      </c>
      <c r="U15568" s="267" t="s">
        <v>1458</v>
      </c>
      <c r="V15568" s="267" t="s">
        <v>13</v>
      </c>
      <c r="W15568" s="267">
        <v>1699258</v>
      </c>
      <c r="X15568" s="267" t="s">
        <v>1615</v>
      </c>
      <c r="Y15568" s="267" t="s">
        <v>1454</v>
      </c>
      <c r="AD15568" s="267" t="s">
        <v>13</v>
      </c>
      <c r="AF15568" s="267" t="s">
        <v>24</v>
      </c>
      <c r="AG15568" s="267" t="s">
        <v>24</v>
      </c>
    </row>
    <row r="15569" spans="3:33">
      <c r="C15569" s="267" t="s">
        <v>2544</v>
      </c>
      <c r="D15569" s="267" t="s">
        <v>727</v>
      </c>
      <c r="E15569" s="267">
        <v>3877</v>
      </c>
      <c r="F15569" s="267" t="s">
        <v>1444</v>
      </c>
      <c r="H15569" s="267">
        <v>1</v>
      </c>
      <c r="I15569" s="267" t="s">
        <v>584</v>
      </c>
      <c r="J15569" s="267" t="s">
        <v>1614</v>
      </c>
      <c r="P15569" s="267" t="s">
        <v>1454</v>
      </c>
      <c r="Q15569" s="267" t="s">
        <v>1445</v>
      </c>
      <c r="S15569" s="267">
        <v>146</v>
      </c>
      <c r="U15569" s="267" t="s">
        <v>1470</v>
      </c>
      <c r="V15569" s="267" t="s">
        <v>13</v>
      </c>
      <c r="W15569" s="267">
        <v>1699258</v>
      </c>
      <c r="X15569" s="267" t="s">
        <v>2556</v>
      </c>
      <c r="Y15569" s="267" t="s">
        <v>1454</v>
      </c>
      <c r="AF15569" s="267" t="s">
        <v>24</v>
      </c>
      <c r="AG15569" s="267" t="s">
        <v>24</v>
      </c>
    </row>
    <row r="15570" spans="3:33">
      <c r="C15570" s="267" t="s">
        <v>2544</v>
      </c>
      <c r="D15570" s="267" t="s">
        <v>727</v>
      </c>
      <c r="E15570" s="267">
        <v>12114</v>
      </c>
      <c r="F15570" s="267" t="s">
        <v>1444</v>
      </c>
      <c r="G15570" s="267" t="s">
        <v>1445</v>
      </c>
      <c r="H15570" s="267">
        <v>1</v>
      </c>
      <c r="I15570" s="267" t="s">
        <v>584</v>
      </c>
      <c r="J15570" s="267" t="s">
        <v>1614</v>
      </c>
      <c r="O15570" s="267" t="s">
        <v>13</v>
      </c>
      <c r="P15570" s="267" t="s">
        <v>1454</v>
      </c>
      <c r="Q15570" s="267" t="s">
        <v>1445</v>
      </c>
      <c r="S15570" s="267">
        <v>146</v>
      </c>
      <c r="T15570" s="267" t="s">
        <v>24</v>
      </c>
      <c r="U15570" s="267" t="s">
        <v>1609</v>
      </c>
      <c r="V15570" s="267" t="s">
        <v>13</v>
      </c>
      <c r="W15570" s="267">
        <v>1699258</v>
      </c>
      <c r="X15570" s="267" t="s">
        <v>2555</v>
      </c>
      <c r="Y15570" s="267" t="s">
        <v>1454</v>
      </c>
      <c r="AD15570" s="267" t="s">
        <v>24</v>
      </c>
      <c r="AG15570" s="267" t="s">
        <v>24</v>
      </c>
    </row>
    <row r="15571" spans="3:33">
      <c r="C15571" s="267" t="s">
        <v>2544</v>
      </c>
      <c r="D15571" s="267" t="s">
        <v>727</v>
      </c>
      <c r="E15571" s="267">
        <v>1292</v>
      </c>
      <c r="F15571" s="267" t="s">
        <v>1444</v>
      </c>
      <c r="G15571" s="267" t="s">
        <v>1445</v>
      </c>
      <c r="H15571" s="267">
        <v>1</v>
      </c>
      <c r="I15571" s="267" t="s">
        <v>584</v>
      </c>
      <c r="J15571" s="267" t="s">
        <v>1614</v>
      </c>
      <c r="O15571" s="267" t="s">
        <v>13</v>
      </c>
      <c r="P15571" s="267" t="s">
        <v>1454</v>
      </c>
      <c r="Q15571" s="267" t="s">
        <v>1445</v>
      </c>
      <c r="S15571" s="267">
        <v>146</v>
      </c>
      <c r="T15571" s="267" t="s">
        <v>24</v>
      </c>
      <c r="U15571" s="267" t="s">
        <v>2551</v>
      </c>
      <c r="V15571" s="267" t="s">
        <v>13</v>
      </c>
      <c r="W15571" s="267">
        <v>1699258</v>
      </c>
      <c r="X15571" s="267" t="s">
        <v>2554</v>
      </c>
      <c r="Y15571" s="267" t="s">
        <v>1454</v>
      </c>
      <c r="AD15571" s="267" t="s">
        <v>24</v>
      </c>
      <c r="AF15571" s="267" t="s">
        <v>24</v>
      </c>
      <c r="AG15571" s="267" t="s">
        <v>24</v>
      </c>
    </row>
    <row r="15572" spans="3:33">
      <c r="C15572" s="267" t="s">
        <v>2544</v>
      </c>
      <c r="D15572" s="267" t="s">
        <v>727</v>
      </c>
      <c r="E15572" s="267">
        <v>12270</v>
      </c>
      <c r="F15572" s="267" t="s">
        <v>1444</v>
      </c>
      <c r="H15572" s="267">
        <v>1</v>
      </c>
      <c r="I15572" s="267" t="s">
        <v>584</v>
      </c>
      <c r="J15572" s="267" t="s">
        <v>1614</v>
      </c>
      <c r="P15572" s="267" t="s">
        <v>1454</v>
      </c>
      <c r="Q15572" s="267" t="s">
        <v>1445</v>
      </c>
      <c r="S15572" s="267">
        <v>146</v>
      </c>
      <c r="U15572" s="267" t="s">
        <v>2490</v>
      </c>
      <c r="V15572" s="267" t="s">
        <v>13</v>
      </c>
      <c r="W15572" s="267">
        <v>1699258</v>
      </c>
      <c r="X15572" s="267" t="s">
        <v>1454</v>
      </c>
      <c r="Y15572" s="267" t="s">
        <v>1454</v>
      </c>
      <c r="AF15572" s="267" t="s">
        <v>24</v>
      </c>
      <c r="AG15572" s="267" t="s">
        <v>24</v>
      </c>
    </row>
    <row r="15573" spans="3:33">
      <c r="C15573" s="267" t="s">
        <v>2544</v>
      </c>
      <c r="D15573" s="267" t="s">
        <v>727</v>
      </c>
      <c r="E15573" s="267">
        <v>303</v>
      </c>
      <c r="F15573" s="267" t="s">
        <v>1444</v>
      </c>
      <c r="G15573" s="267" t="s">
        <v>1445</v>
      </c>
      <c r="H15573" s="267">
        <v>1</v>
      </c>
      <c r="I15573" s="267" t="s">
        <v>584</v>
      </c>
      <c r="J15573" s="267" t="s">
        <v>1614</v>
      </c>
      <c r="O15573" s="267" t="s">
        <v>24</v>
      </c>
      <c r="P15573" s="267" t="s">
        <v>1454</v>
      </c>
      <c r="Q15573" s="267" t="s">
        <v>1445</v>
      </c>
      <c r="S15573" s="267">
        <v>146</v>
      </c>
      <c r="T15573" s="267" t="s">
        <v>13</v>
      </c>
      <c r="U15573" s="267" t="s">
        <v>1471</v>
      </c>
      <c r="V15573" s="267" t="s">
        <v>13</v>
      </c>
      <c r="W15573" s="267">
        <v>1699258</v>
      </c>
      <c r="X15573" s="267" t="s">
        <v>2553</v>
      </c>
      <c r="Y15573" s="267" t="s">
        <v>1454</v>
      </c>
      <c r="AD15573" s="267" t="s">
        <v>13</v>
      </c>
      <c r="AF15573" s="267" t="s">
        <v>24</v>
      </c>
      <c r="AG15573" s="267" t="s">
        <v>24</v>
      </c>
    </row>
    <row r="15574" spans="3:33">
      <c r="C15574" s="267" t="s">
        <v>2544</v>
      </c>
      <c r="D15574" s="267" t="s">
        <v>727</v>
      </c>
      <c r="E15574" s="267">
        <v>1</v>
      </c>
      <c r="F15574" s="267" t="s">
        <v>1444</v>
      </c>
      <c r="G15574" s="267" t="s">
        <v>1445</v>
      </c>
      <c r="H15574" s="267">
        <v>1</v>
      </c>
      <c r="I15574" s="267" t="s">
        <v>584</v>
      </c>
      <c r="J15574" s="267" t="s">
        <v>1614</v>
      </c>
      <c r="O15574" s="267" t="s">
        <v>13</v>
      </c>
      <c r="P15574" s="267" t="s">
        <v>1454</v>
      </c>
      <c r="Q15574" s="267" t="s">
        <v>1445</v>
      </c>
      <c r="S15574" s="267">
        <v>146</v>
      </c>
      <c r="T15574" s="267" t="s">
        <v>13</v>
      </c>
      <c r="U15574" s="267" t="s">
        <v>1446</v>
      </c>
      <c r="V15574" s="267" t="s">
        <v>24</v>
      </c>
      <c r="W15574" s="267">
        <v>1699258</v>
      </c>
      <c r="X15574" s="267" t="s">
        <v>1454</v>
      </c>
      <c r="Y15574" s="267" t="s">
        <v>1454</v>
      </c>
      <c r="AD15574" s="267" t="s">
        <v>13</v>
      </c>
      <c r="AF15574" s="267" t="s">
        <v>24</v>
      </c>
      <c r="AG15574" s="267" t="s">
        <v>24</v>
      </c>
    </row>
    <row r="15575" spans="3:33">
      <c r="C15575" s="267" t="s">
        <v>2544</v>
      </c>
      <c r="D15575" s="267" t="s">
        <v>727</v>
      </c>
      <c r="E15575" s="267">
        <v>1272</v>
      </c>
      <c r="F15575" s="267" t="s">
        <v>1444</v>
      </c>
      <c r="G15575" s="267" t="s">
        <v>1445</v>
      </c>
      <c r="H15575" s="267">
        <v>1</v>
      </c>
      <c r="I15575" s="267" t="s">
        <v>584</v>
      </c>
      <c r="J15575" s="267" t="s">
        <v>1614</v>
      </c>
      <c r="O15575" s="267" t="s">
        <v>24</v>
      </c>
      <c r="P15575" s="267" t="s">
        <v>1454</v>
      </c>
      <c r="Q15575" s="267" t="s">
        <v>1445</v>
      </c>
      <c r="S15575" s="267">
        <v>146</v>
      </c>
      <c r="T15575" s="267" t="s">
        <v>13</v>
      </c>
      <c r="U15575" s="267" t="s">
        <v>1458</v>
      </c>
      <c r="V15575" s="267" t="s">
        <v>13</v>
      </c>
      <c r="W15575" s="267">
        <v>1699258</v>
      </c>
      <c r="X15575" s="267" t="s">
        <v>1619</v>
      </c>
      <c r="Y15575" s="267" t="s">
        <v>1454</v>
      </c>
      <c r="AD15575" s="267" t="s">
        <v>13</v>
      </c>
      <c r="AF15575" s="267" t="s">
        <v>24</v>
      </c>
      <c r="AG15575" s="267" t="s">
        <v>24</v>
      </c>
    </row>
    <row r="15576" spans="3:33">
      <c r="C15576" s="267" t="s">
        <v>2544</v>
      </c>
      <c r="D15576" s="267" t="s">
        <v>727</v>
      </c>
      <c r="E15576" s="267">
        <v>1292</v>
      </c>
      <c r="F15576" s="267" t="s">
        <v>1444</v>
      </c>
      <c r="G15576" s="267" t="s">
        <v>1461</v>
      </c>
      <c r="H15576" s="267">
        <v>1</v>
      </c>
      <c r="I15576" s="267" t="s">
        <v>584</v>
      </c>
      <c r="J15576" s="267" t="s">
        <v>1614</v>
      </c>
      <c r="O15576" s="267" t="s">
        <v>13</v>
      </c>
      <c r="P15576" s="267" t="s">
        <v>1454</v>
      </c>
      <c r="Q15576" s="267" t="s">
        <v>1445</v>
      </c>
      <c r="S15576" s="267">
        <v>146</v>
      </c>
      <c r="T15576" s="267" t="s">
        <v>24</v>
      </c>
      <c r="U15576" s="267" t="s">
        <v>2551</v>
      </c>
      <c r="V15576" s="267" t="s">
        <v>13</v>
      </c>
      <c r="W15576" s="267">
        <v>1699258</v>
      </c>
      <c r="X15576" s="267" t="s">
        <v>2552</v>
      </c>
      <c r="Y15576" s="267" t="s">
        <v>1454</v>
      </c>
      <c r="AD15576" s="267" t="s">
        <v>24</v>
      </c>
      <c r="AF15576" s="267" t="s">
        <v>24</v>
      </c>
      <c r="AG15576" s="267" t="s">
        <v>24</v>
      </c>
    </row>
    <row r="15577" spans="3:33">
      <c r="C15577" s="267" t="s">
        <v>2544</v>
      </c>
      <c r="D15577" s="267" t="s">
        <v>727</v>
      </c>
      <c r="E15577" s="267">
        <v>409</v>
      </c>
      <c r="F15577" s="267" t="s">
        <v>1444</v>
      </c>
      <c r="H15577" s="267">
        <v>1</v>
      </c>
      <c r="I15577" s="267" t="s">
        <v>584</v>
      </c>
      <c r="J15577" s="267" t="s">
        <v>1614</v>
      </c>
      <c r="O15577" s="267" t="s">
        <v>13</v>
      </c>
      <c r="P15577" s="267" t="s">
        <v>1454</v>
      </c>
      <c r="Q15577" s="267" t="s">
        <v>1445</v>
      </c>
      <c r="S15577" s="267">
        <v>146</v>
      </c>
      <c r="T15577" s="267" t="s">
        <v>24</v>
      </c>
      <c r="U15577" s="267" t="s">
        <v>1469</v>
      </c>
      <c r="V15577" s="267" t="s">
        <v>13</v>
      </c>
      <c r="W15577" s="267">
        <v>1699258</v>
      </c>
      <c r="X15577" s="267">
        <v>50010491</v>
      </c>
      <c r="Y15577" s="267" t="s">
        <v>1454</v>
      </c>
      <c r="AD15577" s="267" t="s">
        <v>24</v>
      </c>
      <c r="AF15577" s="267" t="s">
        <v>24</v>
      </c>
      <c r="AG15577" s="267" t="s">
        <v>24</v>
      </c>
    </row>
    <row r="15578" spans="3:33">
      <c r="C15578" s="267" t="s">
        <v>2544</v>
      </c>
      <c r="D15578" s="267" t="s">
        <v>727</v>
      </c>
      <c r="E15578" s="267">
        <v>2733</v>
      </c>
      <c r="F15578" s="267" t="s">
        <v>1444</v>
      </c>
      <c r="G15578" s="267" t="s">
        <v>1456</v>
      </c>
      <c r="H15578" s="267">
        <v>1</v>
      </c>
      <c r="I15578" s="267" t="s">
        <v>584</v>
      </c>
      <c r="J15578" s="267" t="s">
        <v>1614</v>
      </c>
      <c r="O15578" s="267" t="s">
        <v>13</v>
      </c>
      <c r="P15578" s="267" t="s">
        <v>1454</v>
      </c>
      <c r="Q15578" s="267" t="s">
        <v>1445</v>
      </c>
      <c r="S15578" s="267">
        <v>146</v>
      </c>
      <c r="T15578" s="267" t="s">
        <v>13</v>
      </c>
      <c r="U15578" s="267" t="s">
        <v>1472</v>
      </c>
      <c r="V15578" s="267" t="s">
        <v>13</v>
      </c>
      <c r="W15578" s="267">
        <v>1699258</v>
      </c>
      <c r="X15578" s="267" t="s">
        <v>2550</v>
      </c>
      <c r="Y15578" s="267" t="s">
        <v>1454</v>
      </c>
      <c r="AD15578" s="267" t="s">
        <v>13</v>
      </c>
      <c r="AF15578" s="267" t="s">
        <v>24</v>
      </c>
      <c r="AG15578" s="267" t="s">
        <v>24</v>
      </c>
    </row>
    <row r="15579" spans="3:33">
      <c r="C15579" s="267" t="s">
        <v>2544</v>
      </c>
      <c r="D15579" s="267" t="s">
        <v>727</v>
      </c>
      <c r="E15579" s="267">
        <v>12114</v>
      </c>
      <c r="F15579" s="267" t="s">
        <v>1444</v>
      </c>
      <c r="G15579" s="267" t="s">
        <v>1445</v>
      </c>
      <c r="H15579" s="267">
        <v>1</v>
      </c>
      <c r="I15579" s="267" t="s">
        <v>584</v>
      </c>
      <c r="J15579" s="267" t="s">
        <v>1614</v>
      </c>
      <c r="O15579" s="267" t="s">
        <v>13</v>
      </c>
      <c r="P15579" s="267" t="s">
        <v>1454</v>
      </c>
      <c r="Q15579" s="267" t="s">
        <v>1445</v>
      </c>
      <c r="S15579" s="267">
        <v>146</v>
      </c>
      <c r="T15579" s="267" t="s">
        <v>24</v>
      </c>
      <c r="U15579" s="267" t="s">
        <v>1609</v>
      </c>
      <c r="V15579" s="267" t="s">
        <v>13</v>
      </c>
      <c r="W15579" s="267">
        <v>1699258</v>
      </c>
      <c r="X15579" s="267">
        <v>3757</v>
      </c>
      <c r="Y15579" s="267" t="s">
        <v>1454</v>
      </c>
      <c r="AD15579" s="267" t="s">
        <v>24</v>
      </c>
      <c r="AG15579" s="267" t="s">
        <v>24</v>
      </c>
    </row>
    <row r="15580" spans="3:33">
      <c r="C15580" s="267" t="s">
        <v>2544</v>
      </c>
      <c r="D15580" s="267" t="s">
        <v>727</v>
      </c>
      <c r="E15580" s="267">
        <v>12680</v>
      </c>
      <c r="F15580" s="267" t="s">
        <v>1444</v>
      </c>
      <c r="H15580" s="267">
        <v>1</v>
      </c>
      <c r="I15580" s="267" t="s">
        <v>584</v>
      </c>
      <c r="J15580" s="267" t="s">
        <v>1614</v>
      </c>
      <c r="P15580" s="267" t="s">
        <v>1454</v>
      </c>
      <c r="Q15580" s="267" t="s">
        <v>1445</v>
      </c>
      <c r="S15580" s="267">
        <v>146</v>
      </c>
      <c r="U15580" s="267" t="s">
        <v>1464</v>
      </c>
      <c r="V15580" s="267" t="s">
        <v>13</v>
      </c>
      <c r="W15580" s="267">
        <v>1699258</v>
      </c>
      <c r="X15580" s="267" t="s">
        <v>2549</v>
      </c>
      <c r="Y15580" s="267" t="s">
        <v>1454</v>
      </c>
      <c r="AF15580" s="267" t="s">
        <v>24</v>
      </c>
      <c r="AG15580" s="267" t="s">
        <v>24</v>
      </c>
    </row>
    <row r="15581" spans="3:33">
      <c r="C15581" s="267" t="s">
        <v>2544</v>
      </c>
      <c r="D15581" s="267" t="s">
        <v>727</v>
      </c>
      <c r="E15581" s="267">
        <v>1354</v>
      </c>
      <c r="F15581" s="267" t="s">
        <v>1444</v>
      </c>
      <c r="G15581" s="267" t="s">
        <v>1445</v>
      </c>
      <c r="H15581" s="267">
        <v>1</v>
      </c>
      <c r="I15581" s="267" t="s">
        <v>584</v>
      </c>
      <c r="J15581" s="267" t="s">
        <v>1614</v>
      </c>
      <c r="O15581" s="267" t="s">
        <v>24</v>
      </c>
      <c r="P15581" s="267" t="s">
        <v>1454</v>
      </c>
      <c r="Q15581" s="267" t="s">
        <v>1445</v>
      </c>
      <c r="S15581" s="267">
        <v>146</v>
      </c>
      <c r="T15581" s="267" t="s">
        <v>13</v>
      </c>
      <c r="U15581" s="267" t="s">
        <v>1451</v>
      </c>
      <c r="V15581" s="267" t="s">
        <v>13</v>
      </c>
      <c r="W15581" s="267">
        <v>1699258</v>
      </c>
      <c r="X15581" s="267" t="s">
        <v>1618</v>
      </c>
      <c r="Y15581" s="267" t="s">
        <v>1454</v>
      </c>
      <c r="AD15581" s="267" t="s">
        <v>13</v>
      </c>
      <c r="AF15581" s="267" t="s">
        <v>24</v>
      </c>
      <c r="AG15581" s="267" t="s">
        <v>24</v>
      </c>
    </row>
    <row r="15582" spans="3:33">
      <c r="C15582" s="267" t="s">
        <v>2544</v>
      </c>
      <c r="D15582" s="267" t="s">
        <v>727</v>
      </c>
      <c r="E15582" s="267">
        <v>3942</v>
      </c>
      <c r="F15582" s="267" t="s">
        <v>1444</v>
      </c>
      <c r="H15582" s="267">
        <v>1</v>
      </c>
      <c r="I15582" s="267" t="s">
        <v>584</v>
      </c>
      <c r="J15582" s="267" t="s">
        <v>1614</v>
      </c>
      <c r="O15582" s="267" t="s">
        <v>24</v>
      </c>
      <c r="P15582" s="267" t="s">
        <v>1454</v>
      </c>
      <c r="Q15582" s="267" t="s">
        <v>1445</v>
      </c>
      <c r="S15582" s="267">
        <v>146</v>
      </c>
      <c r="U15582" s="267" t="s">
        <v>2548</v>
      </c>
      <c r="V15582" s="267" t="s">
        <v>13</v>
      </c>
      <c r="W15582" s="267">
        <v>1699258</v>
      </c>
      <c r="X15582" s="267" t="s">
        <v>2547</v>
      </c>
      <c r="Y15582" s="267" t="s">
        <v>1454</v>
      </c>
      <c r="AD15582" s="267" t="s">
        <v>13</v>
      </c>
      <c r="AF15582" s="267" t="s">
        <v>24</v>
      </c>
      <c r="AG15582" s="267" t="s">
        <v>24</v>
      </c>
    </row>
    <row r="15583" spans="3:33">
      <c r="C15583" s="267" t="s">
        <v>2544</v>
      </c>
      <c r="D15583" s="267" t="s">
        <v>727</v>
      </c>
      <c r="E15583" s="267">
        <v>290</v>
      </c>
      <c r="F15583" s="267" t="s">
        <v>1444</v>
      </c>
      <c r="H15583" s="267">
        <v>1</v>
      </c>
      <c r="I15583" s="267" t="s">
        <v>584</v>
      </c>
      <c r="J15583" s="267" t="s">
        <v>1614</v>
      </c>
      <c r="O15583" s="267" t="s">
        <v>24</v>
      </c>
      <c r="P15583" s="267" t="s">
        <v>1454</v>
      </c>
      <c r="Q15583" s="267" t="s">
        <v>1445</v>
      </c>
      <c r="S15583" s="267">
        <v>146</v>
      </c>
      <c r="U15583" s="267" t="s">
        <v>1595</v>
      </c>
      <c r="V15583" s="267" t="s">
        <v>13</v>
      </c>
      <c r="W15583" s="267">
        <v>1699258</v>
      </c>
      <c r="X15583" s="267" t="s">
        <v>1454</v>
      </c>
      <c r="Y15583" s="267" t="s">
        <v>1454</v>
      </c>
      <c r="AD15583" s="267" t="s">
        <v>13</v>
      </c>
      <c r="AF15583" s="267" t="s">
        <v>24</v>
      </c>
      <c r="AG15583" s="267" t="s">
        <v>24</v>
      </c>
    </row>
    <row r="15584" spans="3:33">
      <c r="C15584" s="267" t="s">
        <v>2544</v>
      </c>
      <c r="D15584" s="267" t="s">
        <v>727</v>
      </c>
      <c r="E15584" s="267">
        <v>3315</v>
      </c>
      <c r="F15584" s="267" t="s">
        <v>1444</v>
      </c>
      <c r="H15584" s="267">
        <v>1</v>
      </c>
      <c r="I15584" s="267" t="s">
        <v>584</v>
      </c>
      <c r="J15584" s="267" t="s">
        <v>1614</v>
      </c>
      <c r="O15584" s="267" t="s">
        <v>24</v>
      </c>
      <c r="P15584" s="267" t="s">
        <v>1454</v>
      </c>
      <c r="Q15584" s="267" t="s">
        <v>1445</v>
      </c>
      <c r="S15584" s="267">
        <v>146</v>
      </c>
      <c r="U15584" s="267" t="s">
        <v>1617</v>
      </c>
      <c r="V15584" s="267" t="s">
        <v>13</v>
      </c>
      <c r="W15584" s="267">
        <v>1699258</v>
      </c>
      <c r="X15584" s="267" t="s">
        <v>2547</v>
      </c>
      <c r="Y15584" s="267" t="s">
        <v>1454</v>
      </c>
      <c r="AD15584" s="267" t="s">
        <v>13</v>
      </c>
      <c r="AF15584" s="267" t="s">
        <v>24</v>
      </c>
      <c r="AG15584" s="267" t="s">
        <v>24</v>
      </c>
    </row>
    <row r="15585" spans="3:33">
      <c r="C15585" s="267" t="s">
        <v>2544</v>
      </c>
      <c r="D15585" s="267" t="s">
        <v>727</v>
      </c>
      <c r="E15585" s="267">
        <v>400</v>
      </c>
      <c r="F15585" s="267" t="s">
        <v>1444</v>
      </c>
      <c r="H15585" s="267">
        <v>1</v>
      </c>
      <c r="I15585" s="267" t="s">
        <v>584</v>
      </c>
      <c r="J15585" s="267" t="s">
        <v>1614</v>
      </c>
      <c r="O15585" s="267" t="s">
        <v>24</v>
      </c>
      <c r="P15585" s="267" t="s">
        <v>1454</v>
      </c>
      <c r="Q15585" s="267" t="s">
        <v>1445</v>
      </c>
      <c r="S15585" s="267">
        <v>146</v>
      </c>
      <c r="U15585" s="267" t="s">
        <v>1600</v>
      </c>
      <c r="V15585" s="267" t="s">
        <v>13</v>
      </c>
      <c r="W15585" s="267">
        <v>1699258</v>
      </c>
      <c r="X15585" s="267" t="s">
        <v>1454</v>
      </c>
      <c r="Y15585" s="267" t="s">
        <v>1454</v>
      </c>
      <c r="AD15585" s="267" t="s">
        <v>13</v>
      </c>
      <c r="AF15585" s="267" t="s">
        <v>24</v>
      </c>
      <c r="AG15585" s="267" t="s">
        <v>24</v>
      </c>
    </row>
    <row r="15586" spans="3:33">
      <c r="C15586" s="267" t="s">
        <v>2544</v>
      </c>
      <c r="D15586" s="267" t="s">
        <v>727</v>
      </c>
      <c r="E15586" s="267">
        <v>129</v>
      </c>
      <c r="F15586" s="267" t="s">
        <v>1444</v>
      </c>
      <c r="G15586" s="267" t="s">
        <v>1445</v>
      </c>
      <c r="H15586" s="267">
        <v>1</v>
      </c>
      <c r="I15586" s="267" t="s">
        <v>584</v>
      </c>
      <c r="J15586" s="267" t="s">
        <v>1614</v>
      </c>
      <c r="O15586" s="267" t="s">
        <v>24</v>
      </c>
      <c r="P15586" s="267" t="s">
        <v>1454</v>
      </c>
      <c r="Q15586" s="267" t="s">
        <v>1445</v>
      </c>
      <c r="S15586" s="267">
        <v>146</v>
      </c>
      <c r="T15586" s="267" t="s">
        <v>13</v>
      </c>
      <c r="U15586" s="267" t="s">
        <v>1468</v>
      </c>
      <c r="V15586" s="267" t="s">
        <v>13</v>
      </c>
      <c r="W15586" s="267">
        <v>1699258</v>
      </c>
      <c r="X15586" s="267" t="s">
        <v>2546</v>
      </c>
      <c r="Y15586" s="267" t="s">
        <v>1454</v>
      </c>
      <c r="AD15586" s="267" t="s">
        <v>13</v>
      </c>
      <c r="AF15586" s="267" t="s">
        <v>24</v>
      </c>
      <c r="AG15586" s="267" t="s">
        <v>24</v>
      </c>
    </row>
    <row r="15587" spans="3:33">
      <c r="C15587" s="267" t="s">
        <v>2544</v>
      </c>
      <c r="D15587" s="267" t="s">
        <v>727</v>
      </c>
      <c r="E15587" s="267">
        <v>10634</v>
      </c>
      <c r="F15587" s="267" t="s">
        <v>1444</v>
      </c>
      <c r="G15587" s="267" t="s">
        <v>1445</v>
      </c>
      <c r="H15587" s="267">
        <v>1</v>
      </c>
      <c r="I15587" s="267" t="s">
        <v>584</v>
      </c>
      <c r="J15587" s="267" t="s">
        <v>1614</v>
      </c>
      <c r="O15587" s="267" t="s">
        <v>24</v>
      </c>
      <c r="P15587" s="267" t="s">
        <v>1454</v>
      </c>
      <c r="Q15587" s="267" t="s">
        <v>1445</v>
      </c>
      <c r="S15587" s="267">
        <v>146</v>
      </c>
      <c r="T15587" s="267" t="s">
        <v>13</v>
      </c>
      <c r="U15587" s="267" t="s">
        <v>1473</v>
      </c>
      <c r="V15587" s="267" t="s">
        <v>13</v>
      </c>
      <c r="W15587" s="267">
        <v>1699258</v>
      </c>
      <c r="X15587" s="267" t="s">
        <v>1616</v>
      </c>
      <c r="Y15587" s="267" t="s">
        <v>1454</v>
      </c>
      <c r="AD15587" s="267" t="s">
        <v>13</v>
      </c>
      <c r="AF15587" s="267" t="s">
        <v>24</v>
      </c>
      <c r="AG15587" s="267" t="s">
        <v>24</v>
      </c>
    </row>
    <row r="15588" spans="3:33">
      <c r="C15588" s="267" t="s">
        <v>2544</v>
      </c>
      <c r="D15588" s="267" t="s">
        <v>727</v>
      </c>
      <c r="E15588" s="267">
        <v>3880</v>
      </c>
      <c r="F15588" s="267" t="s">
        <v>1444</v>
      </c>
      <c r="G15588" s="267" t="s">
        <v>1445</v>
      </c>
      <c r="H15588" s="267">
        <v>1</v>
      </c>
      <c r="I15588" s="267" t="s">
        <v>584</v>
      </c>
      <c r="J15588" s="267" t="s">
        <v>1614</v>
      </c>
      <c r="O15588" s="267" t="s">
        <v>24</v>
      </c>
      <c r="P15588" s="267" t="s">
        <v>1454</v>
      </c>
      <c r="Q15588" s="267" t="s">
        <v>1445</v>
      </c>
      <c r="S15588" s="267">
        <v>146</v>
      </c>
      <c r="T15588" s="267" t="s">
        <v>13</v>
      </c>
      <c r="U15588" s="267" t="s">
        <v>1463</v>
      </c>
      <c r="V15588" s="267" t="s">
        <v>13</v>
      </c>
      <c r="W15588" s="267">
        <v>1699258</v>
      </c>
      <c r="X15588" s="267" t="s">
        <v>2545</v>
      </c>
      <c r="Y15588" s="267" t="s">
        <v>1454</v>
      </c>
      <c r="AD15588" s="267" t="s">
        <v>13</v>
      </c>
      <c r="AF15588" s="267" t="s">
        <v>24</v>
      </c>
      <c r="AG15588" s="267" t="s">
        <v>24</v>
      </c>
    </row>
    <row r="15589" spans="3:33">
      <c r="C15589" s="267" t="s">
        <v>2544</v>
      </c>
      <c r="D15589" s="267" t="s">
        <v>727</v>
      </c>
      <c r="E15589" s="267">
        <v>1272</v>
      </c>
      <c r="F15589" s="267" t="s">
        <v>1444</v>
      </c>
      <c r="G15589" s="267" t="s">
        <v>1445</v>
      </c>
      <c r="H15589" s="267">
        <v>1</v>
      </c>
      <c r="I15589" s="267" t="s">
        <v>584</v>
      </c>
      <c r="J15589" s="267" t="s">
        <v>1614</v>
      </c>
      <c r="O15589" s="267" t="s">
        <v>24</v>
      </c>
      <c r="P15589" s="267" t="s">
        <v>1454</v>
      </c>
      <c r="Q15589" s="267" t="s">
        <v>1445</v>
      </c>
      <c r="S15589" s="267">
        <v>146</v>
      </c>
      <c r="T15589" s="267" t="s">
        <v>13</v>
      </c>
      <c r="U15589" s="267" t="s">
        <v>1458</v>
      </c>
      <c r="V15589" s="267" t="s">
        <v>13</v>
      </c>
      <c r="W15589" s="267">
        <v>1699258</v>
      </c>
      <c r="X15589" s="267" t="s">
        <v>1615</v>
      </c>
      <c r="Y15589" s="267" t="s">
        <v>1454</v>
      </c>
      <c r="AD15589" s="267" t="s">
        <v>13</v>
      </c>
      <c r="AF15589" s="267" t="s">
        <v>24</v>
      </c>
      <c r="AG15589" s="267" t="s">
        <v>24</v>
      </c>
    </row>
    <row r="15590" spans="3:33">
      <c r="C15590" s="267" t="s">
        <v>2544</v>
      </c>
      <c r="D15590" s="267" t="s">
        <v>727</v>
      </c>
      <c r="E15590" s="267">
        <v>3877</v>
      </c>
      <c r="F15590" s="267" t="s">
        <v>1444</v>
      </c>
      <c r="H15590" s="267">
        <v>1</v>
      </c>
      <c r="I15590" s="267" t="s">
        <v>584</v>
      </c>
      <c r="J15590" s="267" t="s">
        <v>1614</v>
      </c>
      <c r="P15590" s="267" t="s">
        <v>1454</v>
      </c>
      <c r="Q15590" s="267" t="s">
        <v>1445</v>
      </c>
      <c r="S15590" s="267">
        <v>146</v>
      </c>
      <c r="U15590" s="267" t="s">
        <v>1470</v>
      </c>
      <c r="V15590" s="267" t="s">
        <v>13</v>
      </c>
      <c r="W15590" s="267">
        <v>1699258</v>
      </c>
      <c r="X15590" s="267" t="s">
        <v>2556</v>
      </c>
      <c r="Y15590" s="267" t="s">
        <v>1454</v>
      </c>
      <c r="AF15590" s="267" t="s">
        <v>24</v>
      </c>
      <c r="AG15590" s="267" t="s">
        <v>24</v>
      </c>
    </row>
    <row r="15591" spans="3:33">
      <c r="C15591" s="267" t="s">
        <v>2544</v>
      </c>
      <c r="D15591" s="267" t="s">
        <v>727</v>
      </c>
      <c r="E15591" s="267">
        <v>12114</v>
      </c>
      <c r="F15591" s="267" t="s">
        <v>1444</v>
      </c>
      <c r="G15591" s="267" t="s">
        <v>1445</v>
      </c>
      <c r="H15591" s="267">
        <v>1</v>
      </c>
      <c r="I15591" s="267" t="s">
        <v>584</v>
      </c>
      <c r="J15591" s="267" t="s">
        <v>1614</v>
      </c>
      <c r="O15591" s="267" t="s">
        <v>13</v>
      </c>
      <c r="P15591" s="267" t="s">
        <v>1454</v>
      </c>
      <c r="Q15591" s="267" t="s">
        <v>1445</v>
      </c>
      <c r="S15591" s="267">
        <v>146</v>
      </c>
      <c r="T15591" s="267" t="s">
        <v>24</v>
      </c>
      <c r="U15591" s="267" t="s">
        <v>1609</v>
      </c>
      <c r="V15591" s="267" t="s">
        <v>13</v>
      </c>
      <c r="W15591" s="267">
        <v>1699258</v>
      </c>
      <c r="X15591" s="267" t="s">
        <v>2555</v>
      </c>
      <c r="Y15591" s="267" t="s">
        <v>1454</v>
      </c>
      <c r="AD15591" s="267" t="s">
        <v>24</v>
      </c>
      <c r="AG15591" s="267" t="s">
        <v>24</v>
      </c>
    </row>
    <row r="15592" spans="3:33">
      <c r="C15592" s="267" t="s">
        <v>2544</v>
      </c>
      <c r="D15592" s="267" t="s">
        <v>727</v>
      </c>
      <c r="E15592" s="267">
        <v>1292</v>
      </c>
      <c r="F15592" s="267" t="s">
        <v>1444</v>
      </c>
      <c r="G15592" s="267" t="s">
        <v>1445</v>
      </c>
      <c r="H15592" s="267">
        <v>1</v>
      </c>
      <c r="I15592" s="267" t="s">
        <v>584</v>
      </c>
      <c r="J15592" s="267" t="s">
        <v>1614</v>
      </c>
      <c r="O15592" s="267" t="s">
        <v>13</v>
      </c>
      <c r="P15592" s="267" t="s">
        <v>1454</v>
      </c>
      <c r="Q15592" s="267" t="s">
        <v>1445</v>
      </c>
      <c r="S15592" s="267">
        <v>146</v>
      </c>
      <c r="T15592" s="267" t="s">
        <v>24</v>
      </c>
      <c r="U15592" s="267" t="s">
        <v>2551</v>
      </c>
      <c r="V15592" s="267" t="s">
        <v>13</v>
      </c>
      <c r="W15592" s="267">
        <v>1699258</v>
      </c>
      <c r="X15592" s="267" t="s">
        <v>2554</v>
      </c>
      <c r="Y15592" s="267" t="s">
        <v>1454</v>
      </c>
      <c r="AD15592" s="267" t="s">
        <v>24</v>
      </c>
      <c r="AF15592" s="267" t="s">
        <v>24</v>
      </c>
      <c r="AG15592" s="267" t="s">
        <v>24</v>
      </c>
    </row>
    <row r="15593" spans="3:33">
      <c r="C15593" s="267" t="s">
        <v>2544</v>
      </c>
      <c r="D15593" s="267" t="s">
        <v>727</v>
      </c>
      <c r="E15593" s="267">
        <v>12270</v>
      </c>
      <c r="F15593" s="267" t="s">
        <v>1444</v>
      </c>
      <c r="H15593" s="267">
        <v>1</v>
      </c>
      <c r="I15593" s="267" t="s">
        <v>584</v>
      </c>
      <c r="J15593" s="267" t="s">
        <v>1614</v>
      </c>
      <c r="P15593" s="267" t="s">
        <v>1454</v>
      </c>
      <c r="Q15593" s="267" t="s">
        <v>1445</v>
      </c>
      <c r="S15593" s="267">
        <v>146</v>
      </c>
      <c r="U15593" s="267" t="s">
        <v>2490</v>
      </c>
      <c r="V15593" s="267" t="s">
        <v>13</v>
      </c>
      <c r="W15593" s="267">
        <v>1699258</v>
      </c>
      <c r="X15593" s="267" t="s">
        <v>1454</v>
      </c>
      <c r="Y15593" s="267" t="s">
        <v>1454</v>
      </c>
      <c r="AF15593" s="267" t="s">
        <v>24</v>
      </c>
      <c r="AG15593" s="267" t="s">
        <v>24</v>
      </c>
    </row>
    <row r="15594" spans="3:33">
      <c r="C15594" s="267" t="s">
        <v>2544</v>
      </c>
      <c r="D15594" s="267" t="s">
        <v>727</v>
      </c>
      <c r="E15594" s="267">
        <v>303</v>
      </c>
      <c r="F15594" s="267" t="s">
        <v>1444</v>
      </c>
      <c r="G15594" s="267" t="s">
        <v>1445</v>
      </c>
      <c r="H15594" s="267">
        <v>1</v>
      </c>
      <c r="I15594" s="267" t="s">
        <v>584</v>
      </c>
      <c r="J15594" s="267" t="s">
        <v>1614</v>
      </c>
      <c r="O15594" s="267" t="s">
        <v>24</v>
      </c>
      <c r="P15594" s="267" t="s">
        <v>1454</v>
      </c>
      <c r="Q15594" s="267" t="s">
        <v>1445</v>
      </c>
      <c r="S15594" s="267">
        <v>146</v>
      </c>
      <c r="T15594" s="267" t="s">
        <v>13</v>
      </c>
      <c r="U15594" s="267" t="s">
        <v>1471</v>
      </c>
      <c r="V15594" s="267" t="s">
        <v>13</v>
      </c>
      <c r="W15594" s="267">
        <v>1699258</v>
      </c>
      <c r="X15594" s="267" t="s">
        <v>2553</v>
      </c>
      <c r="Y15594" s="267" t="s">
        <v>1454</v>
      </c>
      <c r="AD15594" s="267" t="s">
        <v>13</v>
      </c>
      <c r="AF15594" s="267" t="s">
        <v>24</v>
      </c>
      <c r="AG15594" s="267" t="s">
        <v>24</v>
      </c>
    </row>
    <row r="15595" spans="3:33">
      <c r="C15595" s="267" t="s">
        <v>2544</v>
      </c>
      <c r="D15595" s="267" t="s">
        <v>727</v>
      </c>
      <c r="E15595" s="267">
        <v>1</v>
      </c>
      <c r="F15595" s="267" t="s">
        <v>1444</v>
      </c>
      <c r="G15595" s="267" t="s">
        <v>1445</v>
      </c>
      <c r="H15595" s="267">
        <v>1</v>
      </c>
      <c r="I15595" s="267" t="s">
        <v>584</v>
      </c>
      <c r="J15595" s="267" t="s">
        <v>1614</v>
      </c>
      <c r="O15595" s="267" t="s">
        <v>13</v>
      </c>
      <c r="P15595" s="267" t="s">
        <v>1454</v>
      </c>
      <c r="Q15595" s="267" t="s">
        <v>1445</v>
      </c>
      <c r="S15595" s="267">
        <v>146</v>
      </c>
      <c r="T15595" s="267" t="s">
        <v>13</v>
      </c>
      <c r="U15595" s="267" t="s">
        <v>1446</v>
      </c>
      <c r="V15595" s="267" t="s">
        <v>24</v>
      </c>
      <c r="W15595" s="267">
        <v>1699258</v>
      </c>
      <c r="X15595" s="267" t="s">
        <v>1454</v>
      </c>
      <c r="Y15595" s="267" t="s">
        <v>1454</v>
      </c>
      <c r="AD15595" s="267" t="s">
        <v>13</v>
      </c>
      <c r="AF15595" s="267" t="s">
        <v>24</v>
      </c>
      <c r="AG15595" s="267" t="s">
        <v>24</v>
      </c>
    </row>
    <row r="15596" spans="3:33">
      <c r="C15596" s="267" t="s">
        <v>2544</v>
      </c>
      <c r="D15596" s="267" t="s">
        <v>727</v>
      </c>
      <c r="E15596" s="267">
        <v>1272</v>
      </c>
      <c r="F15596" s="267" t="s">
        <v>1444</v>
      </c>
      <c r="G15596" s="267" t="s">
        <v>1445</v>
      </c>
      <c r="H15596" s="267">
        <v>1</v>
      </c>
      <c r="I15596" s="267" t="s">
        <v>584</v>
      </c>
      <c r="J15596" s="267" t="s">
        <v>1614</v>
      </c>
      <c r="O15596" s="267" t="s">
        <v>24</v>
      </c>
      <c r="P15596" s="267" t="s">
        <v>1454</v>
      </c>
      <c r="Q15596" s="267" t="s">
        <v>1445</v>
      </c>
      <c r="S15596" s="267">
        <v>146</v>
      </c>
      <c r="T15596" s="267" t="s">
        <v>13</v>
      </c>
      <c r="U15596" s="267" t="s">
        <v>1458</v>
      </c>
      <c r="V15596" s="267" t="s">
        <v>13</v>
      </c>
      <c r="W15596" s="267">
        <v>1699258</v>
      </c>
      <c r="X15596" s="267" t="s">
        <v>1619</v>
      </c>
      <c r="Y15596" s="267" t="s">
        <v>1454</v>
      </c>
      <c r="AD15596" s="267" t="s">
        <v>13</v>
      </c>
      <c r="AF15596" s="267" t="s">
        <v>24</v>
      </c>
      <c r="AG15596" s="267" t="s">
        <v>24</v>
      </c>
    </row>
    <row r="15597" spans="3:33">
      <c r="C15597" s="267" t="s">
        <v>2544</v>
      </c>
      <c r="D15597" s="267" t="s">
        <v>727</v>
      </c>
      <c r="E15597" s="267">
        <v>1292</v>
      </c>
      <c r="F15597" s="267" t="s">
        <v>1444</v>
      </c>
      <c r="G15597" s="267" t="s">
        <v>1461</v>
      </c>
      <c r="H15597" s="267">
        <v>1</v>
      </c>
      <c r="I15597" s="267" t="s">
        <v>584</v>
      </c>
      <c r="J15597" s="267" t="s">
        <v>1614</v>
      </c>
      <c r="O15597" s="267" t="s">
        <v>13</v>
      </c>
      <c r="P15597" s="267" t="s">
        <v>1454</v>
      </c>
      <c r="Q15597" s="267" t="s">
        <v>1445</v>
      </c>
      <c r="S15597" s="267">
        <v>146</v>
      </c>
      <c r="T15597" s="267" t="s">
        <v>24</v>
      </c>
      <c r="U15597" s="267" t="s">
        <v>2551</v>
      </c>
      <c r="V15597" s="267" t="s">
        <v>13</v>
      </c>
      <c r="W15597" s="267">
        <v>1699258</v>
      </c>
      <c r="X15597" s="267" t="s">
        <v>2552</v>
      </c>
      <c r="Y15597" s="267" t="s">
        <v>1454</v>
      </c>
      <c r="AD15597" s="267" t="s">
        <v>24</v>
      </c>
      <c r="AF15597" s="267" t="s">
        <v>24</v>
      </c>
      <c r="AG15597" s="267" t="s">
        <v>24</v>
      </c>
    </row>
    <row r="15598" spans="3:33">
      <c r="C15598" s="267" t="s">
        <v>2544</v>
      </c>
      <c r="D15598" s="267" t="s">
        <v>727</v>
      </c>
      <c r="E15598" s="267">
        <v>409</v>
      </c>
      <c r="F15598" s="267" t="s">
        <v>1444</v>
      </c>
      <c r="H15598" s="267">
        <v>1</v>
      </c>
      <c r="I15598" s="267" t="s">
        <v>584</v>
      </c>
      <c r="J15598" s="267" t="s">
        <v>1614</v>
      </c>
      <c r="O15598" s="267" t="s">
        <v>13</v>
      </c>
      <c r="P15598" s="267" t="s">
        <v>1454</v>
      </c>
      <c r="Q15598" s="267" t="s">
        <v>1445</v>
      </c>
      <c r="S15598" s="267">
        <v>146</v>
      </c>
      <c r="T15598" s="267" t="s">
        <v>24</v>
      </c>
      <c r="U15598" s="267" t="s">
        <v>1469</v>
      </c>
      <c r="V15598" s="267" t="s">
        <v>13</v>
      </c>
      <c r="W15598" s="267">
        <v>1699258</v>
      </c>
      <c r="X15598" s="267">
        <v>50010491</v>
      </c>
      <c r="Y15598" s="267" t="s">
        <v>1454</v>
      </c>
      <c r="AD15598" s="267" t="s">
        <v>24</v>
      </c>
      <c r="AF15598" s="267" t="s">
        <v>24</v>
      </c>
      <c r="AG15598" s="267" t="s">
        <v>24</v>
      </c>
    </row>
    <row r="15599" spans="3:33">
      <c r="C15599" s="267" t="s">
        <v>2544</v>
      </c>
      <c r="D15599" s="267" t="s">
        <v>727</v>
      </c>
      <c r="E15599" s="267">
        <v>2733</v>
      </c>
      <c r="F15599" s="267" t="s">
        <v>1444</v>
      </c>
      <c r="G15599" s="267" t="s">
        <v>1456</v>
      </c>
      <c r="H15599" s="267">
        <v>1</v>
      </c>
      <c r="I15599" s="267" t="s">
        <v>584</v>
      </c>
      <c r="J15599" s="267" t="s">
        <v>1614</v>
      </c>
      <c r="O15599" s="267" t="s">
        <v>13</v>
      </c>
      <c r="P15599" s="267" t="s">
        <v>1454</v>
      </c>
      <c r="Q15599" s="267" t="s">
        <v>1445</v>
      </c>
      <c r="S15599" s="267">
        <v>146</v>
      </c>
      <c r="T15599" s="267" t="s">
        <v>13</v>
      </c>
      <c r="U15599" s="267" t="s">
        <v>1472</v>
      </c>
      <c r="V15599" s="267" t="s">
        <v>13</v>
      </c>
      <c r="W15599" s="267">
        <v>1699258</v>
      </c>
      <c r="X15599" s="267" t="s">
        <v>2550</v>
      </c>
      <c r="Y15599" s="267" t="s">
        <v>1454</v>
      </c>
      <c r="AD15599" s="267" t="s">
        <v>13</v>
      </c>
      <c r="AF15599" s="267" t="s">
        <v>24</v>
      </c>
      <c r="AG15599" s="267" t="s">
        <v>24</v>
      </c>
    </row>
    <row r="15600" spans="3:33">
      <c r="C15600" s="267" t="s">
        <v>2544</v>
      </c>
      <c r="D15600" s="267" t="s">
        <v>727</v>
      </c>
      <c r="E15600" s="267">
        <v>12114</v>
      </c>
      <c r="F15600" s="267" t="s">
        <v>1444</v>
      </c>
      <c r="G15600" s="267" t="s">
        <v>1445</v>
      </c>
      <c r="H15600" s="267">
        <v>1</v>
      </c>
      <c r="I15600" s="267" t="s">
        <v>584</v>
      </c>
      <c r="J15600" s="267" t="s">
        <v>1614</v>
      </c>
      <c r="O15600" s="267" t="s">
        <v>13</v>
      </c>
      <c r="P15600" s="267" t="s">
        <v>1454</v>
      </c>
      <c r="Q15600" s="267" t="s">
        <v>1445</v>
      </c>
      <c r="S15600" s="267">
        <v>146</v>
      </c>
      <c r="T15600" s="267" t="s">
        <v>24</v>
      </c>
      <c r="U15600" s="267" t="s">
        <v>1609</v>
      </c>
      <c r="V15600" s="267" t="s">
        <v>13</v>
      </c>
      <c r="W15600" s="267">
        <v>1699258</v>
      </c>
      <c r="X15600" s="267">
        <v>3757</v>
      </c>
      <c r="Y15600" s="267" t="s">
        <v>1454</v>
      </c>
      <c r="AD15600" s="267" t="s">
        <v>24</v>
      </c>
      <c r="AG15600" s="267" t="s">
        <v>24</v>
      </c>
    </row>
    <row r="15601" spans="3:33">
      <c r="C15601" s="267" t="s">
        <v>2544</v>
      </c>
      <c r="D15601" s="267" t="s">
        <v>727</v>
      </c>
      <c r="E15601" s="267">
        <v>12680</v>
      </c>
      <c r="F15601" s="267" t="s">
        <v>1444</v>
      </c>
      <c r="H15601" s="267">
        <v>1</v>
      </c>
      <c r="I15601" s="267" t="s">
        <v>584</v>
      </c>
      <c r="J15601" s="267" t="s">
        <v>1614</v>
      </c>
      <c r="P15601" s="267" t="s">
        <v>1454</v>
      </c>
      <c r="Q15601" s="267" t="s">
        <v>1445</v>
      </c>
      <c r="S15601" s="267">
        <v>146</v>
      </c>
      <c r="U15601" s="267" t="s">
        <v>1464</v>
      </c>
      <c r="V15601" s="267" t="s">
        <v>13</v>
      </c>
      <c r="W15601" s="267">
        <v>1699258</v>
      </c>
      <c r="X15601" s="267" t="s">
        <v>2549</v>
      </c>
      <c r="Y15601" s="267" t="s">
        <v>1454</v>
      </c>
      <c r="AF15601" s="267" t="s">
        <v>24</v>
      </c>
      <c r="AG15601" s="267" t="s">
        <v>24</v>
      </c>
    </row>
    <row r="15602" spans="3:33">
      <c r="C15602" s="267" t="s">
        <v>2544</v>
      </c>
      <c r="D15602" s="267" t="s">
        <v>727</v>
      </c>
      <c r="E15602" s="267">
        <v>1354</v>
      </c>
      <c r="F15602" s="267" t="s">
        <v>1444</v>
      </c>
      <c r="G15602" s="267" t="s">
        <v>1445</v>
      </c>
      <c r="H15602" s="267">
        <v>1</v>
      </c>
      <c r="I15602" s="267" t="s">
        <v>584</v>
      </c>
      <c r="J15602" s="267" t="s">
        <v>1614</v>
      </c>
      <c r="O15602" s="267" t="s">
        <v>24</v>
      </c>
      <c r="P15602" s="267" t="s">
        <v>1454</v>
      </c>
      <c r="Q15602" s="267" t="s">
        <v>1445</v>
      </c>
      <c r="S15602" s="267">
        <v>146</v>
      </c>
      <c r="T15602" s="267" t="s">
        <v>13</v>
      </c>
      <c r="U15602" s="267" t="s">
        <v>1451</v>
      </c>
      <c r="V15602" s="267" t="s">
        <v>13</v>
      </c>
      <c r="W15602" s="267">
        <v>1699258</v>
      </c>
      <c r="X15602" s="267" t="s">
        <v>1618</v>
      </c>
      <c r="Y15602" s="267" t="s">
        <v>1454</v>
      </c>
      <c r="AD15602" s="267" t="s">
        <v>13</v>
      </c>
      <c r="AF15602" s="267" t="s">
        <v>24</v>
      </c>
      <c r="AG15602" s="267" t="s">
        <v>24</v>
      </c>
    </row>
    <row r="15603" spans="3:33">
      <c r="C15603" s="267" t="s">
        <v>2544</v>
      </c>
      <c r="D15603" s="267" t="s">
        <v>727</v>
      </c>
      <c r="E15603" s="267">
        <v>3942</v>
      </c>
      <c r="F15603" s="267" t="s">
        <v>1444</v>
      </c>
      <c r="H15603" s="267">
        <v>1</v>
      </c>
      <c r="I15603" s="267" t="s">
        <v>584</v>
      </c>
      <c r="J15603" s="267" t="s">
        <v>1614</v>
      </c>
      <c r="O15603" s="267" t="s">
        <v>24</v>
      </c>
      <c r="P15603" s="267" t="s">
        <v>1454</v>
      </c>
      <c r="Q15603" s="267" t="s">
        <v>1445</v>
      </c>
      <c r="S15603" s="267">
        <v>146</v>
      </c>
      <c r="U15603" s="267" t="s">
        <v>2548</v>
      </c>
      <c r="V15603" s="267" t="s">
        <v>13</v>
      </c>
      <c r="W15603" s="267">
        <v>1699258</v>
      </c>
      <c r="X15603" s="267" t="s">
        <v>2547</v>
      </c>
      <c r="Y15603" s="267" t="s">
        <v>1454</v>
      </c>
      <c r="AD15603" s="267" t="s">
        <v>13</v>
      </c>
      <c r="AF15603" s="267" t="s">
        <v>24</v>
      </c>
      <c r="AG15603" s="267" t="s">
        <v>24</v>
      </c>
    </row>
    <row r="15604" spans="3:33">
      <c r="C15604" s="267" t="s">
        <v>2544</v>
      </c>
      <c r="D15604" s="267" t="s">
        <v>727</v>
      </c>
      <c r="E15604" s="267">
        <v>290</v>
      </c>
      <c r="F15604" s="267" t="s">
        <v>1444</v>
      </c>
      <c r="H15604" s="267">
        <v>1</v>
      </c>
      <c r="I15604" s="267" t="s">
        <v>584</v>
      </c>
      <c r="J15604" s="267" t="s">
        <v>1614</v>
      </c>
      <c r="O15604" s="267" t="s">
        <v>24</v>
      </c>
      <c r="P15604" s="267" t="s">
        <v>1454</v>
      </c>
      <c r="Q15604" s="267" t="s">
        <v>1445</v>
      </c>
      <c r="S15604" s="267">
        <v>146</v>
      </c>
      <c r="U15604" s="267" t="s">
        <v>1595</v>
      </c>
      <c r="V15604" s="267" t="s">
        <v>13</v>
      </c>
      <c r="W15604" s="267">
        <v>1699258</v>
      </c>
      <c r="X15604" s="267" t="s">
        <v>1454</v>
      </c>
      <c r="Y15604" s="267" t="s">
        <v>1454</v>
      </c>
      <c r="AD15604" s="267" t="s">
        <v>13</v>
      </c>
      <c r="AF15604" s="267" t="s">
        <v>24</v>
      </c>
      <c r="AG15604" s="267" t="s">
        <v>24</v>
      </c>
    </row>
    <row r="15605" spans="3:33">
      <c r="C15605" s="267" t="s">
        <v>2544</v>
      </c>
      <c r="D15605" s="267" t="s">
        <v>727</v>
      </c>
      <c r="E15605" s="267">
        <v>3315</v>
      </c>
      <c r="F15605" s="267" t="s">
        <v>1444</v>
      </c>
      <c r="H15605" s="267">
        <v>1</v>
      </c>
      <c r="I15605" s="267" t="s">
        <v>584</v>
      </c>
      <c r="J15605" s="267" t="s">
        <v>1614</v>
      </c>
      <c r="O15605" s="267" t="s">
        <v>24</v>
      </c>
      <c r="P15605" s="267" t="s">
        <v>1454</v>
      </c>
      <c r="Q15605" s="267" t="s">
        <v>1445</v>
      </c>
      <c r="S15605" s="267">
        <v>146</v>
      </c>
      <c r="U15605" s="267" t="s">
        <v>1617</v>
      </c>
      <c r="V15605" s="267" t="s">
        <v>13</v>
      </c>
      <c r="W15605" s="267">
        <v>1699258</v>
      </c>
      <c r="X15605" s="267" t="s">
        <v>2547</v>
      </c>
      <c r="Y15605" s="267" t="s">
        <v>1454</v>
      </c>
      <c r="AD15605" s="267" t="s">
        <v>13</v>
      </c>
      <c r="AF15605" s="267" t="s">
        <v>24</v>
      </c>
      <c r="AG15605" s="267" t="s">
        <v>24</v>
      </c>
    </row>
    <row r="15606" spans="3:33">
      <c r="C15606" s="267" t="s">
        <v>2544</v>
      </c>
      <c r="D15606" s="267" t="s">
        <v>727</v>
      </c>
      <c r="E15606" s="267">
        <v>400</v>
      </c>
      <c r="F15606" s="267" t="s">
        <v>1444</v>
      </c>
      <c r="H15606" s="267">
        <v>1</v>
      </c>
      <c r="I15606" s="267" t="s">
        <v>584</v>
      </c>
      <c r="J15606" s="267" t="s">
        <v>1614</v>
      </c>
      <c r="O15606" s="267" t="s">
        <v>24</v>
      </c>
      <c r="P15606" s="267" t="s">
        <v>1454</v>
      </c>
      <c r="Q15606" s="267" t="s">
        <v>1445</v>
      </c>
      <c r="S15606" s="267">
        <v>146</v>
      </c>
      <c r="U15606" s="267" t="s">
        <v>1600</v>
      </c>
      <c r="V15606" s="267" t="s">
        <v>13</v>
      </c>
      <c r="W15606" s="267">
        <v>1699258</v>
      </c>
      <c r="X15606" s="267" t="s">
        <v>1454</v>
      </c>
      <c r="Y15606" s="267" t="s">
        <v>1454</v>
      </c>
      <c r="AD15606" s="267" t="s">
        <v>13</v>
      </c>
      <c r="AF15606" s="267" t="s">
        <v>24</v>
      </c>
      <c r="AG15606" s="267" t="s">
        <v>24</v>
      </c>
    </row>
    <row r="15607" spans="3:33">
      <c r="C15607" s="267" t="s">
        <v>2544</v>
      </c>
      <c r="D15607" s="267" t="s">
        <v>727</v>
      </c>
      <c r="E15607" s="267">
        <v>129</v>
      </c>
      <c r="F15607" s="267" t="s">
        <v>1444</v>
      </c>
      <c r="G15607" s="267" t="s">
        <v>1445</v>
      </c>
      <c r="H15607" s="267">
        <v>1</v>
      </c>
      <c r="I15607" s="267" t="s">
        <v>584</v>
      </c>
      <c r="J15607" s="267" t="s">
        <v>1614</v>
      </c>
      <c r="O15607" s="267" t="s">
        <v>24</v>
      </c>
      <c r="P15607" s="267" t="s">
        <v>1454</v>
      </c>
      <c r="Q15607" s="267" t="s">
        <v>1445</v>
      </c>
      <c r="S15607" s="267">
        <v>146</v>
      </c>
      <c r="T15607" s="267" t="s">
        <v>13</v>
      </c>
      <c r="U15607" s="267" t="s">
        <v>1468</v>
      </c>
      <c r="V15607" s="267" t="s">
        <v>13</v>
      </c>
      <c r="W15607" s="267">
        <v>1699258</v>
      </c>
      <c r="X15607" s="267" t="s">
        <v>2546</v>
      </c>
      <c r="Y15607" s="267" t="s">
        <v>1454</v>
      </c>
      <c r="AD15607" s="267" t="s">
        <v>13</v>
      </c>
      <c r="AF15607" s="267" t="s">
        <v>24</v>
      </c>
      <c r="AG15607" s="267" t="s">
        <v>24</v>
      </c>
    </row>
    <row r="15608" spans="3:33">
      <c r="C15608" s="267" t="s">
        <v>2544</v>
      </c>
      <c r="D15608" s="267" t="s">
        <v>727</v>
      </c>
      <c r="E15608" s="267">
        <v>10634</v>
      </c>
      <c r="F15608" s="267" t="s">
        <v>1444</v>
      </c>
      <c r="G15608" s="267" t="s">
        <v>1445</v>
      </c>
      <c r="H15608" s="267">
        <v>1</v>
      </c>
      <c r="I15608" s="267" t="s">
        <v>584</v>
      </c>
      <c r="J15608" s="267" t="s">
        <v>1614</v>
      </c>
      <c r="O15608" s="267" t="s">
        <v>24</v>
      </c>
      <c r="P15608" s="267" t="s">
        <v>1454</v>
      </c>
      <c r="Q15608" s="267" t="s">
        <v>1445</v>
      </c>
      <c r="S15608" s="267">
        <v>146</v>
      </c>
      <c r="T15608" s="267" t="s">
        <v>13</v>
      </c>
      <c r="U15608" s="267" t="s">
        <v>1473</v>
      </c>
      <c r="V15608" s="267" t="s">
        <v>13</v>
      </c>
      <c r="W15608" s="267">
        <v>1699258</v>
      </c>
      <c r="X15608" s="267" t="s">
        <v>1616</v>
      </c>
      <c r="Y15608" s="267" t="s">
        <v>1454</v>
      </c>
      <c r="AD15608" s="267" t="s">
        <v>13</v>
      </c>
      <c r="AF15608" s="267" t="s">
        <v>24</v>
      </c>
      <c r="AG15608" s="267" t="s">
        <v>24</v>
      </c>
    </row>
    <row r="15609" spans="3:33">
      <c r="C15609" s="267" t="s">
        <v>2544</v>
      </c>
      <c r="D15609" s="267" t="s">
        <v>727</v>
      </c>
      <c r="E15609" s="267">
        <v>3880</v>
      </c>
      <c r="F15609" s="267" t="s">
        <v>1444</v>
      </c>
      <c r="G15609" s="267" t="s">
        <v>1445</v>
      </c>
      <c r="H15609" s="267">
        <v>1</v>
      </c>
      <c r="I15609" s="267" t="s">
        <v>584</v>
      </c>
      <c r="J15609" s="267" t="s">
        <v>1614</v>
      </c>
      <c r="O15609" s="267" t="s">
        <v>24</v>
      </c>
      <c r="P15609" s="267" t="s">
        <v>1454</v>
      </c>
      <c r="Q15609" s="267" t="s">
        <v>1445</v>
      </c>
      <c r="S15609" s="267">
        <v>146</v>
      </c>
      <c r="T15609" s="267" t="s">
        <v>13</v>
      </c>
      <c r="U15609" s="267" t="s">
        <v>1463</v>
      </c>
      <c r="V15609" s="267" t="s">
        <v>13</v>
      </c>
      <c r="W15609" s="267">
        <v>1699258</v>
      </c>
      <c r="X15609" s="267" t="s">
        <v>2545</v>
      </c>
      <c r="Y15609" s="267" t="s">
        <v>1454</v>
      </c>
      <c r="AD15609" s="267" t="s">
        <v>13</v>
      </c>
      <c r="AF15609" s="267" t="s">
        <v>24</v>
      </c>
      <c r="AG15609" s="267" t="s">
        <v>24</v>
      </c>
    </row>
    <row r="15610" spans="3:33">
      <c r="C15610" s="267" t="s">
        <v>2544</v>
      </c>
      <c r="D15610" s="267" t="s">
        <v>727</v>
      </c>
      <c r="E15610" s="267">
        <v>1272</v>
      </c>
      <c r="F15610" s="267" t="s">
        <v>1444</v>
      </c>
      <c r="G15610" s="267" t="s">
        <v>1445</v>
      </c>
      <c r="H15610" s="267">
        <v>1</v>
      </c>
      <c r="I15610" s="267" t="s">
        <v>584</v>
      </c>
      <c r="J15610" s="267" t="s">
        <v>1614</v>
      </c>
      <c r="O15610" s="267" t="s">
        <v>24</v>
      </c>
      <c r="P15610" s="267" t="s">
        <v>1454</v>
      </c>
      <c r="Q15610" s="267" t="s">
        <v>1445</v>
      </c>
      <c r="S15610" s="267">
        <v>146</v>
      </c>
      <c r="T15610" s="267" t="s">
        <v>13</v>
      </c>
      <c r="U15610" s="267" t="s">
        <v>1458</v>
      </c>
      <c r="V15610" s="267" t="s">
        <v>13</v>
      </c>
      <c r="W15610" s="267">
        <v>1699258</v>
      </c>
      <c r="X15610" s="267" t="s">
        <v>1615</v>
      </c>
      <c r="Y15610" s="267" t="s">
        <v>1454</v>
      </c>
      <c r="AD15610" s="267" t="s">
        <v>13</v>
      </c>
      <c r="AF15610" s="267" t="s">
        <v>24</v>
      </c>
      <c r="AG15610" s="267" t="s">
        <v>24</v>
      </c>
    </row>
    <row r="15611" spans="3:33">
      <c r="C15611" s="267" t="s">
        <v>1652</v>
      </c>
      <c r="D15611" s="267" t="s">
        <v>727</v>
      </c>
      <c r="E15611" s="267">
        <v>1</v>
      </c>
      <c r="F15611" s="267" t="s">
        <v>1444</v>
      </c>
      <c r="G15611" s="267" t="s">
        <v>1445</v>
      </c>
      <c r="H15611" s="267">
        <v>1</v>
      </c>
      <c r="I15611" s="267" t="s">
        <v>584</v>
      </c>
      <c r="J15611" s="267" t="s">
        <v>1653</v>
      </c>
      <c r="O15611" s="267" t="s">
        <v>13</v>
      </c>
      <c r="P15611" s="267" t="s">
        <v>1580</v>
      </c>
      <c r="Q15611" s="267" t="s">
        <v>1445</v>
      </c>
      <c r="S15611" s="267">
        <v>147</v>
      </c>
      <c r="T15611" s="267" t="s">
        <v>13</v>
      </c>
      <c r="U15611" s="267" t="s">
        <v>1446</v>
      </c>
      <c r="V15611" s="267" t="s">
        <v>24</v>
      </c>
      <c r="W15611" s="267">
        <v>38892</v>
      </c>
      <c r="X15611" s="267" t="s">
        <v>1580</v>
      </c>
      <c r="Y15611" s="267" t="s">
        <v>1580</v>
      </c>
      <c r="AD15611" s="267" t="s">
        <v>13</v>
      </c>
      <c r="AF15611" s="267" t="s">
        <v>24</v>
      </c>
      <c r="AG15611" s="267" t="s">
        <v>24</v>
      </c>
    </row>
    <row r="15612" spans="3:33">
      <c r="C15612" s="267" t="s">
        <v>1652</v>
      </c>
      <c r="D15612" s="267" t="s">
        <v>727</v>
      </c>
      <c r="E15612" s="267">
        <v>15326</v>
      </c>
      <c r="F15612" s="267" t="s">
        <v>1444</v>
      </c>
      <c r="G15612" s="267" t="s">
        <v>1445</v>
      </c>
      <c r="H15612" s="267">
        <v>1</v>
      </c>
      <c r="I15612" s="267" t="s">
        <v>584</v>
      </c>
      <c r="J15612" s="267" t="s">
        <v>1653</v>
      </c>
      <c r="O15612" s="267" t="s">
        <v>13</v>
      </c>
      <c r="P15612" s="267" t="s">
        <v>1580</v>
      </c>
      <c r="Q15612" s="267" t="s">
        <v>1445</v>
      </c>
      <c r="S15612" s="267">
        <v>147</v>
      </c>
      <c r="T15612" s="267" t="s">
        <v>13</v>
      </c>
      <c r="U15612" s="267" t="s">
        <v>1661</v>
      </c>
      <c r="V15612" s="267" t="s">
        <v>13</v>
      </c>
      <c r="W15612" s="267">
        <v>38892</v>
      </c>
      <c r="X15612" s="267" t="s">
        <v>1662</v>
      </c>
      <c r="Y15612" s="267" t="s">
        <v>1580</v>
      </c>
      <c r="AD15612" s="267" t="s">
        <v>24</v>
      </c>
      <c r="AG15612" s="267" t="s">
        <v>24</v>
      </c>
    </row>
    <row r="15613" spans="3:33">
      <c r="C15613" s="267" t="s">
        <v>1652</v>
      </c>
      <c r="D15613" s="267" t="s">
        <v>727</v>
      </c>
      <c r="E15613" s="267">
        <v>3376</v>
      </c>
      <c r="F15613" s="267" t="s">
        <v>1444</v>
      </c>
      <c r="G15613" s="267" t="s">
        <v>1445</v>
      </c>
      <c r="H15613" s="267">
        <v>1</v>
      </c>
      <c r="I15613" s="267" t="s">
        <v>584</v>
      </c>
      <c r="J15613" s="267" t="s">
        <v>1653</v>
      </c>
      <c r="O15613" s="267" t="s">
        <v>13</v>
      </c>
      <c r="P15613" s="267" t="s">
        <v>1580</v>
      </c>
      <c r="Q15613" s="267" t="s">
        <v>1445</v>
      </c>
      <c r="S15613" s="267">
        <v>147</v>
      </c>
      <c r="T15613" s="267" t="s">
        <v>24</v>
      </c>
      <c r="U15613" s="267" t="s">
        <v>1657</v>
      </c>
      <c r="V15613" s="267" t="s">
        <v>13</v>
      </c>
      <c r="W15613" s="267">
        <v>38892</v>
      </c>
      <c r="X15613" s="267" t="s">
        <v>1660</v>
      </c>
      <c r="Y15613" s="267" t="s">
        <v>1580</v>
      </c>
      <c r="AD15613" s="267" t="s">
        <v>24</v>
      </c>
      <c r="AG15613" s="267" t="s">
        <v>24</v>
      </c>
    </row>
    <row r="15614" spans="3:33">
      <c r="C15614" s="267" t="s">
        <v>1652</v>
      </c>
      <c r="D15614" s="267" t="s">
        <v>727</v>
      </c>
      <c r="E15614" s="267">
        <v>290</v>
      </c>
      <c r="F15614" s="267" t="s">
        <v>1444</v>
      </c>
      <c r="G15614" s="267" t="s">
        <v>1445</v>
      </c>
      <c r="H15614" s="267">
        <v>1</v>
      </c>
      <c r="I15614" s="267" t="s">
        <v>584</v>
      </c>
      <c r="J15614" s="267" t="s">
        <v>1653</v>
      </c>
      <c r="O15614" s="267" t="s">
        <v>24</v>
      </c>
      <c r="P15614" s="267" t="s">
        <v>1580</v>
      </c>
      <c r="Q15614" s="267" t="s">
        <v>1445</v>
      </c>
      <c r="S15614" s="267">
        <v>147</v>
      </c>
      <c r="T15614" s="267" t="s">
        <v>13</v>
      </c>
      <c r="U15614" s="267" t="s">
        <v>1595</v>
      </c>
      <c r="V15614" s="267" t="s">
        <v>13</v>
      </c>
      <c r="W15614" s="267">
        <v>38892</v>
      </c>
      <c r="X15614" s="267" t="s">
        <v>1580</v>
      </c>
      <c r="Y15614" s="267" t="s">
        <v>1580</v>
      </c>
      <c r="AD15614" s="267" t="s">
        <v>13</v>
      </c>
      <c r="AF15614" s="267" t="s">
        <v>24</v>
      </c>
      <c r="AG15614" s="267" t="s">
        <v>24</v>
      </c>
    </row>
    <row r="15615" spans="3:33">
      <c r="C15615" s="267" t="s">
        <v>1652</v>
      </c>
      <c r="D15615" s="267" t="s">
        <v>727</v>
      </c>
      <c r="E15615" s="267">
        <v>1272</v>
      </c>
      <c r="F15615" s="267" t="s">
        <v>1444</v>
      </c>
      <c r="G15615" s="267" t="s">
        <v>1445</v>
      </c>
      <c r="H15615" s="267">
        <v>1</v>
      </c>
      <c r="I15615" s="267" t="s">
        <v>584</v>
      </c>
      <c r="J15615" s="267" t="s">
        <v>1653</v>
      </c>
      <c r="O15615" s="267" t="s">
        <v>24</v>
      </c>
      <c r="P15615" s="267" t="s">
        <v>1580</v>
      </c>
      <c r="Q15615" s="267" t="s">
        <v>1445</v>
      </c>
      <c r="S15615" s="267">
        <v>147</v>
      </c>
      <c r="T15615" s="267" t="s">
        <v>13</v>
      </c>
      <c r="U15615" s="267" t="s">
        <v>1458</v>
      </c>
      <c r="V15615" s="267" t="s">
        <v>13</v>
      </c>
      <c r="W15615" s="267">
        <v>38892</v>
      </c>
      <c r="X15615" s="267" t="s">
        <v>1659</v>
      </c>
      <c r="Y15615" s="267" t="s">
        <v>1580</v>
      </c>
      <c r="AD15615" s="267" t="s">
        <v>13</v>
      </c>
      <c r="AF15615" s="267" t="s">
        <v>24</v>
      </c>
      <c r="AG15615" s="267" t="s">
        <v>24</v>
      </c>
    </row>
    <row r="15616" spans="3:33">
      <c r="C15616" s="267" t="s">
        <v>1652</v>
      </c>
      <c r="D15616" s="267" t="s">
        <v>727</v>
      </c>
      <c r="E15616" s="267">
        <v>3376</v>
      </c>
      <c r="F15616" s="267" t="s">
        <v>1444</v>
      </c>
      <c r="G15616" s="267" t="s">
        <v>1445</v>
      </c>
      <c r="H15616" s="267">
        <v>1</v>
      </c>
      <c r="I15616" s="267" t="s">
        <v>584</v>
      </c>
      <c r="J15616" s="267" t="s">
        <v>1653</v>
      </c>
      <c r="O15616" s="267" t="s">
        <v>13</v>
      </c>
      <c r="P15616" s="267" t="s">
        <v>1580</v>
      </c>
      <c r="Q15616" s="267" t="s">
        <v>1445</v>
      </c>
      <c r="S15616" s="267">
        <v>147</v>
      </c>
      <c r="T15616" s="267" t="s">
        <v>24</v>
      </c>
      <c r="U15616" s="267" t="s">
        <v>1657</v>
      </c>
      <c r="V15616" s="267" t="s">
        <v>13</v>
      </c>
      <c r="W15616" s="267">
        <v>38892</v>
      </c>
      <c r="X15616" s="267" t="s">
        <v>1658</v>
      </c>
      <c r="Y15616" s="267" t="s">
        <v>1580</v>
      </c>
      <c r="AD15616" s="267" t="s">
        <v>24</v>
      </c>
      <c r="AG15616" s="267" t="s">
        <v>24</v>
      </c>
    </row>
    <row r="15617" spans="3:33">
      <c r="C15617" s="267" t="s">
        <v>1652</v>
      </c>
      <c r="D15617" s="267" t="s">
        <v>727</v>
      </c>
      <c r="E15617" s="267">
        <v>20076</v>
      </c>
      <c r="F15617" s="267" t="s">
        <v>1444</v>
      </c>
      <c r="G15617" s="267" t="s">
        <v>1445</v>
      </c>
      <c r="H15617" s="267">
        <v>1</v>
      </c>
      <c r="I15617" s="267" t="s">
        <v>584</v>
      </c>
      <c r="J15617" s="267" t="s">
        <v>1653</v>
      </c>
      <c r="O15617" s="267" t="s">
        <v>13</v>
      </c>
      <c r="P15617" s="267" t="s">
        <v>1580</v>
      </c>
      <c r="Q15617" s="267" t="s">
        <v>1445</v>
      </c>
      <c r="S15617" s="267">
        <v>147</v>
      </c>
      <c r="T15617" s="267" t="s">
        <v>13</v>
      </c>
      <c r="U15617" s="267" t="s">
        <v>1654</v>
      </c>
      <c r="V15617" s="267" t="s">
        <v>13</v>
      </c>
      <c r="W15617" s="267">
        <v>38892</v>
      </c>
      <c r="X15617" s="267" t="s">
        <v>1656</v>
      </c>
      <c r="Y15617" s="267" t="s">
        <v>1580</v>
      </c>
      <c r="AD15617" s="267" t="s">
        <v>24</v>
      </c>
      <c r="AG15617" s="267" t="s">
        <v>24</v>
      </c>
    </row>
    <row r="15618" spans="3:33">
      <c r="C15618" s="267" t="s">
        <v>1652</v>
      </c>
      <c r="D15618" s="267" t="s">
        <v>727</v>
      </c>
      <c r="E15618" s="267">
        <v>20076</v>
      </c>
      <c r="F15618" s="267" t="s">
        <v>1444</v>
      </c>
      <c r="G15618" s="267" t="s">
        <v>1445</v>
      </c>
      <c r="H15618" s="267">
        <v>1</v>
      </c>
      <c r="I15618" s="267" t="s">
        <v>584</v>
      </c>
      <c r="J15618" s="267" t="s">
        <v>1653</v>
      </c>
      <c r="O15618" s="267" t="s">
        <v>13</v>
      </c>
      <c r="P15618" s="267" t="s">
        <v>1580</v>
      </c>
      <c r="Q15618" s="267" t="s">
        <v>1445</v>
      </c>
      <c r="S15618" s="267">
        <v>147</v>
      </c>
      <c r="T15618" s="267" t="s">
        <v>13</v>
      </c>
      <c r="U15618" s="267" t="s">
        <v>1654</v>
      </c>
      <c r="V15618" s="267" t="s">
        <v>13</v>
      </c>
      <c r="W15618" s="267">
        <v>38892</v>
      </c>
      <c r="X15618" s="267" t="s">
        <v>1655</v>
      </c>
      <c r="Y15618" s="267" t="s">
        <v>1580</v>
      </c>
      <c r="AD15618" s="267" t="s">
        <v>24</v>
      </c>
      <c r="AG15618" s="267" t="s">
        <v>24</v>
      </c>
    </row>
    <row r="15619" spans="3:33">
      <c r="C15619" s="267" t="s">
        <v>1652</v>
      </c>
      <c r="D15619" s="267" t="s">
        <v>727</v>
      </c>
      <c r="E15619" s="267">
        <v>1</v>
      </c>
      <c r="F15619" s="267" t="s">
        <v>1444</v>
      </c>
      <c r="G15619" s="267" t="s">
        <v>1445</v>
      </c>
      <c r="H15619" s="267">
        <v>1</v>
      </c>
      <c r="I15619" s="267" t="s">
        <v>584</v>
      </c>
      <c r="J15619" s="267" t="s">
        <v>1653</v>
      </c>
      <c r="O15619" s="267" t="s">
        <v>13</v>
      </c>
      <c r="P15619" s="267" t="s">
        <v>1580</v>
      </c>
      <c r="Q15619" s="267" t="s">
        <v>1445</v>
      </c>
      <c r="S15619" s="267">
        <v>147</v>
      </c>
      <c r="T15619" s="267" t="s">
        <v>13</v>
      </c>
      <c r="U15619" s="267" t="s">
        <v>1446</v>
      </c>
      <c r="V15619" s="267" t="s">
        <v>24</v>
      </c>
      <c r="W15619" s="267">
        <v>38892</v>
      </c>
      <c r="X15619" s="267" t="s">
        <v>1580</v>
      </c>
      <c r="Y15619" s="267" t="s">
        <v>1580</v>
      </c>
      <c r="AD15619" s="267" t="s">
        <v>13</v>
      </c>
      <c r="AF15619" s="267" t="s">
        <v>24</v>
      </c>
      <c r="AG15619" s="267" t="s">
        <v>24</v>
      </c>
    </row>
    <row r="15620" spans="3:33">
      <c r="C15620" s="267" t="s">
        <v>1652</v>
      </c>
      <c r="D15620" s="267" t="s">
        <v>727</v>
      </c>
      <c r="E15620" s="267">
        <v>15326</v>
      </c>
      <c r="F15620" s="267" t="s">
        <v>1444</v>
      </c>
      <c r="G15620" s="267" t="s">
        <v>1445</v>
      </c>
      <c r="H15620" s="267">
        <v>1</v>
      </c>
      <c r="I15620" s="267" t="s">
        <v>584</v>
      </c>
      <c r="J15620" s="267" t="s">
        <v>1653</v>
      </c>
      <c r="O15620" s="267" t="s">
        <v>13</v>
      </c>
      <c r="P15620" s="267" t="s">
        <v>1580</v>
      </c>
      <c r="Q15620" s="267" t="s">
        <v>1445</v>
      </c>
      <c r="S15620" s="267">
        <v>147</v>
      </c>
      <c r="T15620" s="267" t="s">
        <v>13</v>
      </c>
      <c r="U15620" s="267" t="s">
        <v>1661</v>
      </c>
      <c r="V15620" s="267" t="s">
        <v>13</v>
      </c>
      <c r="W15620" s="267">
        <v>38892</v>
      </c>
      <c r="X15620" s="267" t="s">
        <v>1662</v>
      </c>
      <c r="Y15620" s="267" t="s">
        <v>1580</v>
      </c>
      <c r="AD15620" s="267" t="s">
        <v>24</v>
      </c>
      <c r="AG15620" s="267" t="s">
        <v>24</v>
      </c>
    </row>
    <row r="15621" spans="3:33">
      <c r="C15621" s="267" t="s">
        <v>1652</v>
      </c>
      <c r="D15621" s="267" t="s">
        <v>727</v>
      </c>
      <c r="E15621" s="267">
        <v>3376</v>
      </c>
      <c r="F15621" s="267" t="s">
        <v>1444</v>
      </c>
      <c r="G15621" s="267" t="s">
        <v>1445</v>
      </c>
      <c r="H15621" s="267">
        <v>1</v>
      </c>
      <c r="I15621" s="267" t="s">
        <v>584</v>
      </c>
      <c r="J15621" s="267" t="s">
        <v>1653</v>
      </c>
      <c r="O15621" s="267" t="s">
        <v>13</v>
      </c>
      <c r="P15621" s="267" t="s">
        <v>1580</v>
      </c>
      <c r="Q15621" s="267" t="s">
        <v>1445</v>
      </c>
      <c r="S15621" s="267">
        <v>147</v>
      </c>
      <c r="T15621" s="267" t="s">
        <v>24</v>
      </c>
      <c r="U15621" s="267" t="s">
        <v>1657</v>
      </c>
      <c r="V15621" s="267" t="s">
        <v>13</v>
      </c>
      <c r="W15621" s="267">
        <v>38892</v>
      </c>
      <c r="X15621" s="267" t="s">
        <v>1660</v>
      </c>
      <c r="Y15621" s="267" t="s">
        <v>1580</v>
      </c>
      <c r="AD15621" s="267" t="s">
        <v>24</v>
      </c>
      <c r="AG15621" s="267" t="s">
        <v>24</v>
      </c>
    </row>
    <row r="15622" spans="3:33">
      <c r="C15622" s="267" t="s">
        <v>1652</v>
      </c>
      <c r="D15622" s="267" t="s">
        <v>727</v>
      </c>
      <c r="E15622" s="267">
        <v>290</v>
      </c>
      <c r="F15622" s="267" t="s">
        <v>1444</v>
      </c>
      <c r="G15622" s="267" t="s">
        <v>1445</v>
      </c>
      <c r="H15622" s="267">
        <v>1</v>
      </c>
      <c r="I15622" s="267" t="s">
        <v>584</v>
      </c>
      <c r="J15622" s="267" t="s">
        <v>1653</v>
      </c>
      <c r="O15622" s="267" t="s">
        <v>24</v>
      </c>
      <c r="P15622" s="267" t="s">
        <v>1580</v>
      </c>
      <c r="Q15622" s="267" t="s">
        <v>1445</v>
      </c>
      <c r="S15622" s="267">
        <v>147</v>
      </c>
      <c r="T15622" s="267" t="s">
        <v>13</v>
      </c>
      <c r="U15622" s="267" t="s">
        <v>1595</v>
      </c>
      <c r="V15622" s="267" t="s">
        <v>13</v>
      </c>
      <c r="W15622" s="267">
        <v>38892</v>
      </c>
      <c r="X15622" s="267" t="s">
        <v>1580</v>
      </c>
      <c r="Y15622" s="267" t="s">
        <v>1580</v>
      </c>
      <c r="AD15622" s="267" t="s">
        <v>13</v>
      </c>
      <c r="AF15622" s="267" t="s">
        <v>24</v>
      </c>
      <c r="AG15622" s="267" t="s">
        <v>24</v>
      </c>
    </row>
    <row r="15623" spans="3:33">
      <c r="C15623" s="267" t="s">
        <v>1652</v>
      </c>
      <c r="D15623" s="267" t="s">
        <v>727</v>
      </c>
      <c r="E15623" s="267">
        <v>1272</v>
      </c>
      <c r="F15623" s="267" t="s">
        <v>1444</v>
      </c>
      <c r="G15623" s="267" t="s">
        <v>1445</v>
      </c>
      <c r="H15623" s="267">
        <v>1</v>
      </c>
      <c r="I15623" s="267" t="s">
        <v>584</v>
      </c>
      <c r="J15623" s="267" t="s">
        <v>1653</v>
      </c>
      <c r="O15623" s="267" t="s">
        <v>24</v>
      </c>
      <c r="P15623" s="267" t="s">
        <v>1580</v>
      </c>
      <c r="Q15623" s="267" t="s">
        <v>1445</v>
      </c>
      <c r="S15623" s="267">
        <v>147</v>
      </c>
      <c r="T15623" s="267" t="s">
        <v>13</v>
      </c>
      <c r="U15623" s="267" t="s">
        <v>1458</v>
      </c>
      <c r="V15623" s="267" t="s">
        <v>13</v>
      </c>
      <c r="W15623" s="267">
        <v>38892</v>
      </c>
      <c r="X15623" s="267" t="s">
        <v>1659</v>
      </c>
      <c r="Y15623" s="267" t="s">
        <v>1580</v>
      </c>
      <c r="AD15623" s="267" t="s">
        <v>13</v>
      </c>
      <c r="AF15623" s="267" t="s">
        <v>24</v>
      </c>
      <c r="AG15623" s="267" t="s">
        <v>24</v>
      </c>
    </row>
    <row r="15624" spans="3:33">
      <c r="C15624" s="267" t="s">
        <v>1652</v>
      </c>
      <c r="D15624" s="267" t="s">
        <v>727</v>
      </c>
      <c r="E15624" s="267">
        <v>3376</v>
      </c>
      <c r="F15624" s="267" t="s">
        <v>1444</v>
      </c>
      <c r="G15624" s="267" t="s">
        <v>1445</v>
      </c>
      <c r="H15624" s="267">
        <v>1</v>
      </c>
      <c r="I15624" s="267" t="s">
        <v>584</v>
      </c>
      <c r="J15624" s="267" t="s">
        <v>1653</v>
      </c>
      <c r="O15624" s="267" t="s">
        <v>13</v>
      </c>
      <c r="P15624" s="267" t="s">
        <v>1580</v>
      </c>
      <c r="Q15624" s="267" t="s">
        <v>1445</v>
      </c>
      <c r="S15624" s="267">
        <v>147</v>
      </c>
      <c r="T15624" s="267" t="s">
        <v>24</v>
      </c>
      <c r="U15624" s="267" t="s">
        <v>1657</v>
      </c>
      <c r="V15624" s="267" t="s">
        <v>13</v>
      </c>
      <c r="W15624" s="267">
        <v>38892</v>
      </c>
      <c r="X15624" s="267" t="s">
        <v>1658</v>
      </c>
      <c r="Y15624" s="267" t="s">
        <v>1580</v>
      </c>
      <c r="AD15624" s="267" t="s">
        <v>24</v>
      </c>
      <c r="AG15624" s="267" t="s">
        <v>24</v>
      </c>
    </row>
    <row r="15625" spans="3:33">
      <c r="C15625" s="267" t="s">
        <v>1652</v>
      </c>
      <c r="D15625" s="267" t="s">
        <v>727</v>
      </c>
      <c r="E15625" s="267">
        <v>20076</v>
      </c>
      <c r="F15625" s="267" t="s">
        <v>1444</v>
      </c>
      <c r="G15625" s="267" t="s">
        <v>1445</v>
      </c>
      <c r="H15625" s="267">
        <v>1</v>
      </c>
      <c r="I15625" s="267" t="s">
        <v>584</v>
      </c>
      <c r="J15625" s="267" t="s">
        <v>1653</v>
      </c>
      <c r="O15625" s="267" t="s">
        <v>13</v>
      </c>
      <c r="P15625" s="267" t="s">
        <v>1580</v>
      </c>
      <c r="Q15625" s="267" t="s">
        <v>1445</v>
      </c>
      <c r="S15625" s="267">
        <v>147</v>
      </c>
      <c r="T15625" s="267" t="s">
        <v>13</v>
      </c>
      <c r="U15625" s="267" t="s">
        <v>1654</v>
      </c>
      <c r="V15625" s="267" t="s">
        <v>13</v>
      </c>
      <c r="W15625" s="267">
        <v>38892</v>
      </c>
      <c r="X15625" s="267" t="s">
        <v>1656</v>
      </c>
      <c r="Y15625" s="267" t="s">
        <v>1580</v>
      </c>
      <c r="AD15625" s="267" t="s">
        <v>24</v>
      </c>
      <c r="AG15625" s="267" t="s">
        <v>24</v>
      </c>
    </row>
    <row r="15626" spans="3:33">
      <c r="C15626" s="267" t="s">
        <v>1652</v>
      </c>
      <c r="D15626" s="267" t="s">
        <v>727</v>
      </c>
      <c r="E15626" s="267">
        <v>20076</v>
      </c>
      <c r="F15626" s="267" t="s">
        <v>1444</v>
      </c>
      <c r="G15626" s="267" t="s">
        <v>1445</v>
      </c>
      <c r="H15626" s="267">
        <v>1</v>
      </c>
      <c r="I15626" s="267" t="s">
        <v>584</v>
      </c>
      <c r="J15626" s="267" t="s">
        <v>1653</v>
      </c>
      <c r="O15626" s="267" t="s">
        <v>13</v>
      </c>
      <c r="P15626" s="267" t="s">
        <v>1580</v>
      </c>
      <c r="Q15626" s="267" t="s">
        <v>1445</v>
      </c>
      <c r="S15626" s="267">
        <v>147</v>
      </c>
      <c r="T15626" s="267" t="s">
        <v>13</v>
      </c>
      <c r="U15626" s="267" t="s">
        <v>1654</v>
      </c>
      <c r="V15626" s="267" t="s">
        <v>13</v>
      </c>
      <c r="W15626" s="267">
        <v>38892</v>
      </c>
      <c r="X15626" s="267" t="s">
        <v>1655</v>
      </c>
      <c r="Y15626" s="267" t="s">
        <v>1580</v>
      </c>
      <c r="AD15626" s="267" t="s">
        <v>24</v>
      </c>
      <c r="AG15626" s="267" t="s">
        <v>24</v>
      </c>
    </row>
    <row r="15627" spans="3:33">
      <c r="C15627" s="267" t="s">
        <v>2785</v>
      </c>
      <c r="D15627" s="267" t="s">
        <v>727</v>
      </c>
      <c r="E15627" s="267">
        <v>3877</v>
      </c>
      <c r="F15627" s="267" t="s">
        <v>1444</v>
      </c>
      <c r="H15627" s="267">
        <v>1</v>
      </c>
      <c r="I15627" s="267" t="s">
        <v>582</v>
      </c>
      <c r="P15627" s="267" t="s">
        <v>1872</v>
      </c>
      <c r="Q15627" s="267" t="s">
        <v>1445</v>
      </c>
      <c r="S15627" s="267">
        <v>148</v>
      </c>
      <c r="U15627" s="267" t="s">
        <v>1470</v>
      </c>
      <c r="V15627" s="267" t="s">
        <v>13</v>
      </c>
      <c r="W15627" s="267">
        <v>1689688</v>
      </c>
      <c r="X15627" s="267" t="s">
        <v>1872</v>
      </c>
      <c r="Y15627" s="267" t="s">
        <v>1872</v>
      </c>
      <c r="AF15627" s="267" t="s">
        <v>24</v>
      </c>
      <c r="AG15627" s="267" t="s">
        <v>24</v>
      </c>
    </row>
    <row r="15628" spans="3:33">
      <c r="C15628" s="267" t="s">
        <v>2785</v>
      </c>
      <c r="D15628" s="267" t="s">
        <v>727</v>
      </c>
      <c r="E15628" s="267">
        <v>1272</v>
      </c>
      <c r="F15628" s="267" t="s">
        <v>1444</v>
      </c>
      <c r="G15628" s="267" t="s">
        <v>1445</v>
      </c>
      <c r="H15628" s="267">
        <v>1</v>
      </c>
      <c r="I15628" s="267" t="s">
        <v>582</v>
      </c>
      <c r="O15628" s="267" t="s">
        <v>24</v>
      </c>
      <c r="P15628" s="267" t="s">
        <v>1872</v>
      </c>
      <c r="Q15628" s="267" t="s">
        <v>1445</v>
      </c>
      <c r="S15628" s="267">
        <v>148</v>
      </c>
      <c r="T15628" s="267" t="s">
        <v>13</v>
      </c>
      <c r="U15628" s="267" t="s">
        <v>1458</v>
      </c>
      <c r="V15628" s="267" t="s">
        <v>13</v>
      </c>
      <c r="W15628" s="267">
        <v>1689688</v>
      </c>
      <c r="X15628" s="267" t="s">
        <v>2790</v>
      </c>
      <c r="Y15628" s="267" t="s">
        <v>1872</v>
      </c>
      <c r="AD15628" s="267" t="s">
        <v>13</v>
      </c>
      <c r="AF15628" s="267" t="s">
        <v>24</v>
      </c>
      <c r="AG15628" s="267" t="s">
        <v>24</v>
      </c>
    </row>
    <row r="15629" spans="3:33">
      <c r="C15629" s="267" t="s">
        <v>2785</v>
      </c>
      <c r="D15629" s="267" t="s">
        <v>727</v>
      </c>
      <c r="E15629" s="267">
        <v>153</v>
      </c>
      <c r="F15629" s="267" t="s">
        <v>1444</v>
      </c>
      <c r="G15629" s="267" t="s">
        <v>1456</v>
      </c>
      <c r="H15629" s="267">
        <v>1</v>
      </c>
      <c r="I15629" s="267" t="s">
        <v>582</v>
      </c>
      <c r="O15629" s="267" t="s">
        <v>24</v>
      </c>
      <c r="P15629" s="267" t="s">
        <v>1872</v>
      </c>
      <c r="Q15629" s="267" t="s">
        <v>1445</v>
      </c>
      <c r="S15629" s="267">
        <v>148</v>
      </c>
      <c r="T15629" s="267" t="s">
        <v>13</v>
      </c>
      <c r="U15629" s="267" t="s">
        <v>1496</v>
      </c>
      <c r="V15629" s="267" t="s">
        <v>13</v>
      </c>
      <c r="W15629" s="267">
        <v>1689688</v>
      </c>
      <c r="X15629" s="267" t="s">
        <v>2789</v>
      </c>
      <c r="Y15629" s="267" t="s">
        <v>1872</v>
      </c>
      <c r="AD15629" s="267" t="s">
        <v>13</v>
      </c>
      <c r="AF15629" s="267" t="s">
        <v>24</v>
      </c>
      <c r="AG15629" s="267" t="s">
        <v>24</v>
      </c>
    </row>
    <row r="15630" spans="3:33">
      <c r="C15630" s="267" t="s">
        <v>2785</v>
      </c>
      <c r="D15630" s="267" t="s">
        <v>727</v>
      </c>
      <c r="E15630" s="267">
        <v>1</v>
      </c>
      <c r="F15630" s="267" t="s">
        <v>1444</v>
      </c>
      <c r="G15630" s="267" t="s">
        <v>1445</v>
      </c>
      <c r="H15630" s="267">
        <v>1</v>
      </c>
      <c r="I15630" s="267" t="s">
        <v>582</v>
      </c>
      <c r="O15630" s="267" t="s">
        <v>13</v>
      </c>
      <c r="P15630" s="267" t="s">
        <v>1872</v>
      </c>
      <c r="Q15630" s="267" t="s">
        <v>1445</v>
      </c>
      <c r="S15630" s="267">
        <v>148</v>
      </c>
      <c r="T15630" s="267" t="s">
        <v>13</v>
      </c>
      <c r="U15630" s="267" t="s">
        <v>1446</v>
      </c>
      <c r="V15630" s="267" t="s">
        <v>24</v>
      </c>
      <c r="W15630" s="267">
        <v>1689688</v>
      </c>
      <c r="X15630" s="267" t="s">
        <v>1872</v>
      </c>
      <c r="Y15630" s="267" t="s">
        <v>1872</v>
      </c>
      <c r="AD15630" s="267" t="s">
        <v>13</v>
      </c>
      <c r="AF15630" s="267" t="s">
        <v>24</v>
      </c>
      <c r="AG15630" s="267" t="s">
        <v>24</v>
      </c>
    </row>
    <row r="15631" spans="3:33">
      <c r="C15631" s="267" t="s">
        <v>2785</v>
      </c>
      <c r="D15631" s="267" t="s">
        <v>727</v>
      </c>
      <c r="E15631" s="267">
        <v>219</v>
      </c>
      <c r="F15631" s="267" t="s">
        <v>1444</v>
      </c>
      <c r="G15631" s="267" t="s">
        <v>1456</v>
      </c>
      <c r="H15631" s="267">
        <v>1</v>
      </c>
      <c r="I15631" s="267" t="s">
        <v>582</v>
      </c>
      <c r="O15631" s="267" t="s">
        <v>13</v>
      </c>
      <c r="P15631" s="267" t="s">
        <v>1872</v>
      </c>
      <c r="Q15631" s="267" t="s">
        <v>1445</v>
      </c>
      <c r="S15631" s="267">
        <v>148</v>
      </c>
      <c r="T15631" s="267" t="s">
        <v>13</v>
      </c>
      <c r="U15631" s="267" t="s">
        <v>1457</v>
      </c>
      <c r="V15631" s="267" t="s">
        <v>13</v>
      </c>
      <c r="W15631" s="267">
        <v>1689688</v>
      </c>
      <c r="X15631" s="267" t="s">
        <v>1684</v>
      </c>
      <c r="Y15631" s="267" t="s">
        <v>1872</v>
      </c>
      <c r="AD15631" s="267" t="s">
        <v>13</v>
      </c>
      <c r="AE15631" s="267">
        <v>223</v>
      </c>
      <c r="AF15631" s="267" t="s">
        <v>24</v>
      </c>
      <c r="AG15631" s="267" t="s">
        <v>24</v>
      </c>
    </row>
    <row r="15632" spans="3:33">
      <c r="C15632" s="267" t="s">
        <v>2785</v>
      </c>
      <c r="D15632" s="267" t="s">
        <v>727</v>
      </c>
      <c r="E15632" s="267">
        <v>10634</v>
      </c>
      <c r="F15632" s="267" t="s">
        <v>1444</v>
      </c>
      <c r="G15632" s="267" t="s">
        <v>1445</v>
      </c>
      <c r="H15632" s="267">
        <v>1</v>
      </c>
      <c r="I15632" s="267" t="s">
        <v>582</v>
      </c>
      <c r="O15632" s="267" t="s">
        <v>24</v>
      </c>
      <c r="P15632" s="267" t="s">
        <v>1872</v>
      </c>
      <c r="Q15632" s="267" t="s">
        <v>1445</v>
      </c>
      <c r="S15632" s="267">
        <v>148</v>
      </c>
      <c r="T15632" s="267" t="s">
        <v>13</v>
      </c>
      <c r="U15632" s="267" t="s">
        <v>1473</v>
      </c>
      <c r="V15632" s="267" t="s">
        <v>13</v>
      </c>
      <c r="W15632" s="267">
        <v>1689688</v>
      </c>
      <c r="X15632" s="267" t="s">
        <v>2788</v>
      </c>
      <c r="Y15632" s="267" t="s">
        <v>1872</v>
      </c>
      <c r="AD15632" s="267" t="s">
        <v>13</v>
      </c>
      <c r="AF15632" s="267" t="s">
        <v>24</v>
      </c>
      <c r="AG15632" s="267" t="s">
        <v>24</v>
      </c>
    </row>
    <row r="15633" spans="3:33">
      <c r="C15633" s="267" t="s">
        <v>2785</v>
      </c>
      <c r="D15633" s="267" t="s">
        <v>727</v>
      </c>
      <c r="E15633" s="267">
        <v>153</v>
      </c>
      <c r="F15633" s="267" t="s">
        <v>1444</v>
      </c>
      <c r="G15633" s="267" t="s">
        <v>1445</v>
      </c>
      <c r="H15633" s="267">
        <v>1</v>
      </c>
      <c r="I15633" s="267" t="s">
        <v>582</v>
      </c>
      <c r="O15633" s="267" t="s">
        <v>24</v>
      </c>
      <c r="P15633" s="267" t="s">
        <v>1872</v>
      </c>
      <c r="Q15633" s="267" t="s">
        <v>1445</v>
      </c>
      <c r="S15633" s="267">
        <v>148</v>
      </c>
      <c r="T15633" s="267" t="s">
        <v>13</v>
      </c>
      <c r="U15633" s="267" t="s">
        <v>1496</v>
      </c>
      <c r="V15633" s="267" t="s">
        <v>13</v>
      </c>
      <c r="W15633" s="267">
        <v>1689688</v>
      </c>
      <c r="X15633" s="267" t="s">
        <v>2787</v>
      </c>
      <c r="Y15633" s="267" t="s">
        <v>1872</v>
      </c>
      <c r="AD15633" s="267" t="s">
        <v>13</v>
      </c>
      <c r="AF15633" s="267" t="s">
        <v>24</v>
      </c>
      <c r="AG15633" s="267" t="s">
        <v>24</v>
      </c>
    </row>
    <row r="15634" spans="3:33">
      <c r="C15634" s="267" t="s">
        <v>2785</v>
      </c>
      <c r="D15634" s="267" t="s">
        <v>727</v>
      </c>
      <c r="E15634" s="267">
        <v>1272</v>
      </c>
      <c r="F15634" s="267" t="s">
        <v>1444</v>
      </c>
      <c r="G15634" s="267" t="s">
        <v>1445</v>
      </c>
      <c r="H15634" s="267">
        <v>1</v>
      </c>
      <c r="I15634" s="267" t="s">
        <v>582</v>
      </c>
      <c r="O15634" s="267" t="s">
        <v>24</v>
      </c>
      <c r="P15634" s="267" t="s">
        <v>1872</v>
      </c>
      <c r="Q15634" s="267" t="s">
        <v>1445</v>
      </c>
      <c r="S15634" s="267">
        <v>148</v>
      </c>
      <c r="T15634" s="267" t="s">
        <v>13</v>
      </c>
      <c r="U15634" s="267" t="s">
        <v>1458</v>
      </c>
      <c r="V15634" s="267" t="s">
        <v>13</v>
      </c>
      <c r="W15634" s="267">
        <v>1689688</v>
      </c>
      <c r="X15634" s="267" t="s">
        <v>2786</v>
      </c>
      <c r="Y15634" s="267" t="s">
        <v>1872</v>
      </c>
      <c r="AD15634" s="267" t="s">
        <v>13</v>
      </c>
      <c r="AF15634" s="267" t="s">
        <v>24</v>
      </c>
      <c r="AG15634" s="267" t="s">
        <v>24</v>
      </c>
    </row>
    <row r="15635" spans="3:33">
      <c r="C15635" s="267" t="s">
        <v>2785</v>
      </c>
      <c r="D15635" s="267" t="s">
        <v>727</v>
      </c>
      <c r="E15635" s="267">
        <v>3877</v>
      </c>
      <c r="F15635" s="267" t="s">
        <v>1444</v>
      </c>
      <c r="H15635" s="267">
        <v>1</v>
      </c>
      <c r="I15635" s="267" t="s">
        <v>582</v>
      </c>
      <c r="P15635" s="267" t="s">
        <v>1872</v>
      </c>
      <c r="Q15635" s="267" t="s">
        <v>1445</v>
      </c>
      <c r="S15635" s="267">
        <v>148</v>
      </c>
      <c r="U15635" s="267" t="s">
        <v>1470</v>
      </c>
      <c r="V15635" s="267" t="s">
        <v>13</v>
      </c>
      <c r="W15635" s="267">
        <v>1689688</v>
      </c>
      <c r="X15635" s="267" t="s">
        <v>1872</v>
      </c>
      <c r="Y15635" s="267" t="s">
        <v>1872</v>
      </c>
      <c r="AF15635" s="267" t="s">
        <v>24</v>
      </c>
      <c r="AG15635" s="267" t="s">
        <v>24</v>
      </c>
    </row>
    <row r="15636" spans="3:33">
      <c r="C15636" s="267" t="s">
        <v>2785</v>
      </c>
      <c r="D15636" s="267" t="s">
        <v>727</v>
      </c>
      <c r="E15636" s="267">
        <v>1272</v>
      </c>
      <c r="F15636" s="267" t="s">
        <v>1444</v>
      </c>
      <c r="G15636" s="267" t="s">
        <v>1445</v>
      </c>
      <c r="H15636" s="267">
        <v>1</v>
      </c>
      <c r="I15636" s="267" t="s">
        <v>582</v>
      </c>
      <c r="O15636" s="267" t="s">
        <v>24</v>
      </c>
      <c r="P15636" s="267" t="s">
        <v>1872</v>
      </c>
      <c r="Q15636" s="267" t="s">
        <v>1445</v>
      </c>
      <c r="S15636" s="267">
        <v>148</v>
      </c>
      <c r="T15636" s="267" t="s">
        <v>13</v>
      </c>
      <c r="U15636" s="267" t="s">
        <v>1458</v>
      </c>
      <c r="V15636" s="267" t="s">
        <v>13</v>
      </c>
      <c r="W15636" s="267">
        <v>1689688</v>
      </c>
      <c r="X15636" s="267" t="s">
        <v>2790</v>
      </c>
      <c r="Y15636" s="267" t="s">
        <v>1872</v>
      </c>
      <c r="AD15636" s="267" t="s">
        <v>13</v>
      </c>
      <c r="AF15636" s="267" t="s">
        <v>24</v>
      </c>
      <c r="AG15636" s="267" t="s">
        <v>24</v>
      </c>
    </row>
    <row r="15637" spans="3:33">
      <c r="C15637" s="267" t="s">
        <v>2785</v>
      </c>
      <c r="D15637" s="267" t="s">
        <v>727</v>
      </c>
      <c r="E15637" s="267">
        <v>153</v>
      </c>
      <c r="F15637" s="267" t="s">
        <v>1444</v>
      </c>
      <c r="G15637" s="267" t="s">
        <v>1456</v>
      </c>
      <c r="H15637" s="267">
        <v>1</v>
      </c>
      <c r="I15637" s="267" t="s">
        <v>582</v>
      </c>
      <c r="O15637" s="267" t="s">
        <v>24</v>
      </c>
      <c r="P15637" s="267" t="s">
        <v>1872</v>
      </c>
      <c r="Q15637" s="267" t="s">
        <v>1445</v>
      </c>
      <c r="S15637" s="267">
        <v>148</v>
      </c>
      <c r="T15637" s="267" t="s">
        <v>13</v>
      </c>
      <c r="U15637" s="267" t="s">
        <v>1496</v>
      </c>
      <c r="V15637" s="267" t="s">
        <v>13</v>
      </c>
      <c r="W15637" s="267">
        <v>1689688</v>
      </c>
      <c r="X15637" s="267" t="s">
        <v>2789</v>
      </c>
      <c r="Y15637" s="267" t="s">
        <v>1872</v>
      </c>
      <c r="AD15637" s="267" t="s">
        <v>13</v>
      </c>
      <c r="AF15637" s="267" t="s">
        <v>24</v>
      </c>
      <c r="AG15637" s="267" t="s">
        <v>24</v>
      </c>
    </row>
    <row r="15638" spans="3:33">
      <c r="C15638" s="267" t="s">
        <v>2785</v>
      </c>
      <c r="D15638" s="267" t="s">
        <v>727</v>
      </c>
      <c r="E15638" s="267">
        <v>1</v>
      </c>
      <c r="F15638" s="267" t="s">
        <v>1444</v>
      </c>
      <c r="G15638" s="267" t="s">
        <v>1445</v>
      </c>
      <c r="H15638" s="267">
        <v>1</v>
      </c>
      <c r="I15638" s="267" t="s">
        <v>582</v>
      </c>
      <c r="O15638" s="267" t="s">
        <v>13</v>
      </c>
      <c r="P15638" s="267" t="s">
        <v>1872</v>
      </c>
      <c r="Q15638" s="267" t="s">
        <v>1445</v>
      </c>
      <c r="S15638" s="267">
        <v>148</v>
      </c>
      <c r="T15638" s="267" t="s">
        <v>13</v>
      </c>
      <c r="U15638" s="267" t="s">
        <v>1446</v>
      </c>
      <c r="V15638" s="267" t="s">
        <v>24</v>
      </c>
      <c r="W15638" s="267">
        <v>1689688</v>
      </c>
      <c r="X15638" s="267" t="s">
        <v>1872</v>
      </c>
      <c r="Y15638" s="267" t="s">
        <v>1872</v>
      </c>
      <c r="AD15638" s="267" t="s">
        <v>13</v>
      </c>
      <c r="AF15638" s="267" t="s">
        <v>24</v>
      </c>
      <c r="AG15638" s="267" t="s">
        <v>24</v>
      </c>
    </row>
    <row r="15639" spans="3:33">
      <c r="C15639" s="267" t="s">
        <v>2785</v>
      </c>
      <c r="D15639" s="267" t="s">
        <v>727</v>
      </c>
      <c r="E15639" s="267">
        <v>219</v>
      </c>
      <c r="F15639" s="267" t="s">
        <v>1444</v>
      </c>
      <c r="G15639" s="267" t="s">
        <v>1456</v>
      </c>
      <c r="H15639" s="267">
        <v>1</v>
      </c>
      <c r="I15639" s="267" t="s">
        <v>582</v>
      </c>
      <c r="O15639" s="267" t="s">
        <v>13</v>
      </c>
      <c r="P15639" s="267" t="s">
        <v>1872</v>
      </c>
      <c r="Q15639" s="267" t="s">
        <v>1445</v>
      </c>
      <c r="S15639" s="267">
        <v>148</v>
      </c>
      <c r="T15639" s="267" t="s">
        <v>13</v>
      </c>
      <c r="U15639" s="267" t="s">
        <v>1457</v>
      </c>
      <c r="V15639" s="267" t="s">
        <v>13</v>
      </c>
      <c r="W15639" s="267">
        <v>1689688</v>
      </c>
      <c r="X15639" s="267" t="s">
        <v>1684</v>
      </c>
      <c r="Y15639" s="267" t="s">
        <v>1872</v>
      </c>
      <c r="AD15639" s="267" t="s">
        <v>13</v>
      </c>
      <c r="AE15639" s="267">
        <v>223</v>
      </c>
      <c r="AF15639" s="267" t="s">
        <v>24</v>
      </c>
      <c r="AG15639" s="267" t="s">
        <v>24</v>
      </c>
    </row>
    <row r="15640" spans="3:33">
      <c r="C15640" s="267" t="s">
        <v>2785</v>
      </c>
      <c r="D15640" s="267" t="s">
        <v>727</v>
      </c>
      <c r="E15640" s="267">
        <v>10634</v>
      </c>
      <c r="F15640" s="267" t="s">
        <v>1444</v>
      </c>
      <c r="G15640" s="267" t="s">
        <v>1445</v>
      </c>
      <c r="H15640" s="267">
        <v>1</v>
      </c>
      <c r="I15640" s="267" t="s">
        <v>582</v>
      </c>
      <c r="O15640" s="267" t="s">
        <v>24</v>
      </c>
      <c r="P15640" s="267" t="s">
        <v>1872</v>
      </c>
      <c r="Q15640" s="267" t="s">
        <v>1445</v>
      </c>
      <c r="S15640" s="267">
        <v>148</v>
      </c>
      <c r="T15640" s="267" t="s">
        <v>13</v>
      </c>
      <c r="U15640" s="267" t="s">
        <v>1473</v>
      </c>
      <c r="V15640" s="267" t="s">
        <v>13</v>
      </c>
      <c r="W15640" s="267">
        <v>1689688</v>
      </c>
      <c r="X15640" s="267" t="s">
        <v>2788</v>
      </c>
      <c r="Y15640" s="267" t="s">
        <v>1872</v>
      </c>
      <c r="AD15640" s="267" t="s">
        <v>13</v>
      </c>
      <c r="AF15640" s="267" t="s">
        <v>24</v>
      </c>
      <c r="AG15640" s="267" t="s">
        <v>24</v>
      </c>
    </row>
    <row r="15641" spans="3:33">
      <c r="C15641" s="267" t="s">
        <v>2785</v>
      </c>
      <c r="D15641" s="267" t="s">
        <v>727</v>
      </c>
      <c r="E15641" s="267">
        <v>153</v>
      </c>
      <c r="F15641" s="267" t="s">
        <v>1444</v>
      </c>
      <c r="G15641" s="267" t="s">
        <v>1445</v>
      </c>
      <c r="H15641" s="267">
        <v>1</v>
      </c>
      <c r="I15641" s="267" t="s">
        <v>582</v>
      </c>
      <c r="O15641" s="267" t="s">
        <v>24</v>
      </c>
      <c r="P15641" s="267" t="s">
        <v>1872</v>
      </c>
      <c r="Q15641" s="267" t="s">
        <v>1445</v>
      </c>
      <c r="S15641" s="267">
        <v>148</v>
      </c>
      <c r="T15641" s="267" t="s">
        <v>13</v>
      </c>
      <c r="U15641" s="267" t="s">
        <v>1496</v>
      </c>
      <c r="V15641" s="267" t="s">
        <v>13</v>
      </c>
      <c r="W15641" s="267">
        <v>1689688</v>
      </c>
      <c r="X15641" s="267" t="s">
        <v>2787</v>
      </c>
      <c r="Y15641" s="267" t="s">
        <v>1872</v>
      </c>
      <c r="AD15641" s="267" t="s">
        <v>13</v>
      </c>
      <c r="AF15641" s="267" t="s">
        <v>24</v>
      </c>
      <c r="AG15641" s="267" t="s">
        <v>24</v>
      </c>
    </row>
    <row r="15642" spans="3:33">
      <c r="C15642" s="267" t="s">
        <v>2785</v>
      </c>
      <c r="D15642" s="267" t="s">
        <v>727</v>
      </c>
      <c r="E15642" s="267">
        <v>1272</v>
      </c>
      <c r="F15642" s="267" t="s">
        <v>1444</v>
      </c>
      <c r="G15642" s="267" t="s">
        <v>1445</v>
      </c>
      <c r="H15642" s="267">
        <v>1</v>
      </c>
      <c r="I15642" s="267" t="s">
        <v>582</v>
      </c>
      <c r="O15642" s="267" t="s">
        <v>24</v>
      </c>
      <c r="P15642" s="267" t="s">
        <v>1872</v>
      </c>
      <c r="Q15642" s="267" t="s">
        <v>1445</v>
      </c>
      <c r="S15642" s="267">
        <v>148</v>
      </c>
      <c r="T15642" s="267" t="s">
        <v>13</v>
      </c>
      <c r="U15642" s="267" t="s">
        <v>1458</v>
      </c>
      <c r="V15642" s="267" t="s">
        <v>13</v>
      </c>
      <c r="W15642" s="267">
        <v>1689688</v>
      </c>
      <c r="X15642" s="267" t="s">
        <v>2786</v>
      </c>
      <c r="Y15642" s="267" t="s">
        <v>1872</v>
      </c>
      <c r="AD15642" s="267" t="s">
        <v>13</v>
      </c>
      <c r="AF15642" s="267" t="s">
        <v>24</v>
      </c>
      <c r="AG15642" s="267" t="s">
        <v>24</v>
      </c>
    </row>
    <row r="15643" spans="3:33">
      <c r="C15643" s="267" t="s">
        <v>1574</v>
      </c>
      <c r="D15643" s="267" t="s">
        <v>150</v>
      </c>
      <c r="E15643" s="267">
        <v>219</v>
      </c>
      <c r="F15643" s="267" t="s">
        <v>1444</v>
      </c>
      <c r="G15643" s="267" t="s">
        <v>1456</v>
      </c>
      <c r="H15643" s="267">
        <v>1</v>
      </c>
      <c r="I15643" s="267" t="s">
        <v>582</v>
      </c>
      <c r="O15643" s="267" t="s">
        <v>13</v>
      </c>
      <c r="P15643" s="267" t="s">
        <v>1483</v>
      </c>
      <c r="Q15643" s="267" t="s">
        <v>1445</v>
      </c>
      <c r="S15643" s="267">
        <v>149</v>
      </c>
      <c r="U15643" s="267" t="s">
        <v>1457</v>
      </c>
      <c r="V15643" s="267" t="s">
        <v>13</v>
      </c>
      <c r="W15643" s="267">
        <v>612671</v>
      </c>
      <c r="X15643" s="267" t="s">
        <v>1499</v>
      </c>
      <c r="Y15643" s="267" t="s">
        <v>1483</v>
      </c>
      <c r="AE15643" s="267">
        <v>101</v>
      </c>
      <c r="AF15643" s="267" t="s">
        <v>24</v>
      </c>
      <c r="AG15643" s="267" t="s">
        <v>24</v>
      </c>
    </row>
    <row r="15644" spans="3:33">
      <c r="C15644" s="267" t="s">
        <v>1574</v>
      </c>
      <c r="D15644" s="267" t="s">
        <v>150</v>
      </c>
      <c r="E15644" s="267">
        <v>2261</v>
      </c>
      <c r="F15644" s="267" t="s">
        <v>1444</v>
      </c>
      <c r="G15644" s="267" t="s">
        <v>1445</v>
      </c>
      <c r="H15644" s="267">
        <v>1</v>
      </c>
      <c r="I15644" s="267" t="s">
        <v>582</v>
      </c>
      <c r="P15644" s="267" t="s">
        <v>1483</v>
      </c>
      <c r="Q15644" s="267" t="s">
        <v>1445</v>
      </c>
      <c r="S15644" s="267">
        <v>149</v>
      </c>
      <c r="U15644" s="267" t="s">
        <v>1504</v>
      </c>
      <c r="V15644" s="267" t="s">
        <v>13</v>
      </c>
      <c r="W15644" s="267">
        <v>612671</v>
      </c>
      <c r="X15644" s="267">
        <v>1E-8</v>
      </c>
      <c r="Y15644" s="267" t="s">
        <v>1483</v>
      </c>
      <c r="AD15644" s="267" t="s">
        <v>24</v>
      </c>
      <c r="AG15644" s="267" t="s">
        <v>24</v>
      </c>
    </row>
    <row r="15645" spans="3:33">
      <c r="C15645" s="267" t="s">
        <v>1574</v>
      </c>
      <c r="D15645" s="267" t="s">
        <v>150</v>
      </c>
      <c r="E15645" s="267">
        <v>338</v>
      </c>
      <c r="F15645" s="267" t="s">
        <v>1444</v>
      </c>
      <c r="G15645" s="267" t="s">
        <v>1445</v>
      </c>
      <c r="H15645" s="267">
        <v>1</v>
      </c>
      <c r="I15645" s="267" t="s">
        <v>582</v>
      </c>
      <c r="O15645" s="267" t="s">
        <v>24</v>
      </c>
      <c r="P15645" s="267" t="s">
        <v>1483</v>
      </c>
      <c r="Q15645" s="267" t="s">
        <v>1445</v>
      </c>
      <c r="S15645" s="267">
        <v>149</v>
      </c>
      <c r="T15645" s="267" t="s">
        <v>13</v>
      </c>
      <c r="U15645" s="267" t="s">
        <v>1478</v>
      </c>
      <c r="V15645" s="267" t="s">
        <v>13</v>
      </c>
      <c r="W15645" s="267">
        <v>612671</v>
      </c>
      <c r="X15645" s="267" t="s">
        <v>1505</v>
      </c>
      <c r="Y15645" s="267" t="s">
        <v>1483</v>
      </c>
      <c r="AD15645" s="267" t="s">
        <v>13</v>
      </c>
      <c r="AF15645" s="267" t="s">
        <v>24</v>
      </c>
      <c r="AG15645" s="267" t="s">
        <v>24</v>
      </c>
    </row>
    <row r="15646" spans="3:33">
      <c r="C15646" s="267" t="s">
        <v>1574</v>
      </c>
      <c r="D15646" s="267" t="s">
        <v>150</v>
      </c>
      <c r="E15646" s="267">
        <v>338</v>
      </c>
      <c r="F15646" s="267" t="s">
        <v>1444</v>
      </c>
      <c r="G15646" s="267" t="s">
        <v>1461</v>
      </c>
      <c r="H15646" s="267">
        <v>1</v>
      </c>
      <c r="I15646" s="267" t="s">
        <v>582</v>
      </c>
      <c r="O15646" s="267" t="s">
        <v>24</v>
      </c>
      <c r="P15646" s="267" t="s">
        <v>1483</v>
      </c>
      <c r="Q15646" s="267" t="s">
        <v>1445</v>
      </c>
      <c r="S15646" s="267">
        <v>149</v>
      </c>
      <c r="T15646" s="267" t="s">
        <v>13</v>
      </c>
      <c r="U15646" s="267" t="s">
        <v>1478</v>
      </c>
      <c r="V15646" s="267" t="s">
        <v>13</v>
      </c>
      <c r="W15646" s="267">
        <v>612671</v>
      </c>
      <c r="X15646" s="267" t="s">
        <v>1506</v>
      </c>
      <c r="Y15646" s="267" t="s">
        <v>1483</v>
      </c>
      <c r="AD15646" s="267" t="s">
        <v>13</v>
      </c>
      <c r="AF15646" s="267" t="s">
        <v>24</v>
      </c>
      <c r="AG15646" s="267" t="s">
        <v>24</v>
      </c>
    </row>
    <row r="15647" spans="3:33">
      <c r="C15647" s="267" t="s">
        <v>1574</v>
      </c>
      <c r="D15647" s="267" t="s">
        <v>150</v>
      </c>
      <c r="E15647" s="267">
        <v>338</v>
      </c>
      <c r="F15647" s="267" t="s">
        <v>1444</v>
      </c>
      <c r="G15647" s="267" t="s">
        <v>1461</v>
      </c>
      <c r="H15647" s="267">
        <v>1</v>
      </c>
      <c r="I15647" s="267" t="s">
        <v>582</v>
      </c>
      <c r="O15647" s="267" t="s">
        <v>24</v>
      </c>
      <c r="P15647" s="267" t="s">
        <v>1483</v>
      </c>
      <c r="Q15647" s="267" t="s">
        <v>1445</v>
      </c>
      <c r="S15647" s="267">
        <v>149</v>
      </c>
      <c r="T15647" s="267" t="s">
        <v>13</v>
      </c>
      <c r="U15647" s="267" t="s">
        <v>1478</v>
      </c>
      <c r="V15647" s="267" t="s">
        <v>13</v>
      </c>
      <c r="W15647" s="267">
        <v>612671</v>
      </c>
      <c r="X15647" s="267" t="s">
        <v>1507</v>
      </c>
      <c r="Y15647" s="267" t="s">
        <v>1483</v>
      </c>
      <c r="AD15647" s="267" t="s">
        <v>13</v>
      </c>
      <c r="AF15647" s="267" t="s">
        <v>24</v>
      </c>
      <c r="AG15647" s="267" t="s">
        <v>24</v>
      </c>
    </row>
    <row r="15648" spans="3:33">
      <c r="C15648" s="267" t="s">
        <v>1574</v>
      </c>
      <c r="D15648" s="267" t="s">
        <v>150</v>
      </c>
      <c r="E15648" s="267">
        <v>338</v>
      </c>
      <c r="F15648" s="267" t="s">
        <v>1444</v>
      </c>
      <c r="G15648" s="267" t="s">
        <v>1461</v>
      </c>
      <c r="H15648" s="267">
        <v>1</v>
      </c>
      <c r="I15648" s="267" t="s">
        <v>582</v>
      </c>
      <c r="O15648" s="267" t="s">
        <v>24</v>
      </c>
      <c r="P15648" s="267" t="s">
        <v>1483</v>
      </c>
      <c r="Q15648" s="267" t="s">
        <v>1445</v>
      </c>
      <c r="S15648" s="267">
        <v>149</v>
      </c>
      <c r="T15648" s="267" t="s">
        <v>13</v>
      </c>
      <c r="U15648" s="267" t="s">
        <v>1478</v>
      </c>
      <c r="V15648" s="267" t="s">
        <v>13</v>
      </c>
      <c r="W15648" s="267">
        <v>612671</v>
      </c>
      <c r="X15648" s="267" t="s">
        <v>1508</v>
      </c>
      <c r="Y15648" s="267" t="s">
        <v>1483</v>
      </c>
      <c r="AD15648" s="267" t="s">
        <v>13</v>
      </c>
      <c r="AF15648" s="267" t="s">
        <v>24</v>
      </c>
      <c r="AG15648" s="267" t="s">
        <v>24</v>
      </c>
    </row>
    <row r="15649" spans="3:33">
      <c r="C15649" s="267" t="s">
        <v>1574</v>
      </c>
      <c r="D15649" s="267" t="s">
        <v>150</v>
      </c>
      <c r="E15649" s="267">
        <v>338</v>
      </c>
      <c r="F15649" s="267" t="s">
        <v>1444</v>
      </c>
      <c r="G15649" s="267" t="s">
        <v>1461</v>
      </c>
      <c r="H15649" s="267">
        <v>1</v>
      </c>
      <c r="I15649" s="267" t="s">
        <v>582</v>
      </c>
      <c r="O15649" s="267" t="s">
        <v>24</v>
      </c>
      <c r="P15649" s="267" t="s">
        <v>1483</v>
      </c>
      <c r="Q15649" s="267" t="s">
        <v>1445</v>
      </c>
      <c r="S15649" s="267">
        <v>149</v>
      </c>
      <c r="T15649" s="267" t="s">
        <v>13</v>
      </c>
      <c r="U15649" s="267" t="s">
        <v>1478</v>
      </c>
      <c r="V15649" s="267" t="s">
        <v>13</v>
      </c>
      <c r="W15649" s="267">
        <v>612671</v>
      </c>
      <c r="X15649" s="267" t="s">
        <v>1509</v>
      </c>
      <c r="Y15649" s="267" t="s">
        <v>1483</v>
      </c>
      <c r="AD15649" s="267" t="s">
        <v>13</v>
      </c>
      <c r="AF15649" s="267" t="s">
        <v>24</v>
      </c>
      <c r="AG15649" s="267" t="s">
        <v>24</v>
      </c>
    </row>
    <row r="15650" spans="3:33">
      <c r="C15650" s="267" t="s">
        <v>1574</v>
      </c>
      <c r="D15650" s="267" t="s">
        <v>150</v>
      </c>
      <c r="E15650" s="267">
        <v>1272</v>
      </c>
      <c r="F15650" s="267" t="s">
        <v>1444</v>
      </c>
      <c r="G15650" s="267" t="s">
        <v>1445</v>
      </c>
      <c r="H15650" s="267">
        <v>1</v>
      </c>
      <c r="I15650" s="267" t="s">
        <v>582</v>
      </c>
      <c r="O15650" s="267" t="s">
        <v>24</v>
      </c>
      <c r="P15650" s="267" t="s">
        <v>1483</v>
      </c>
      <c r="Q15650" s="267" t="s">
        <v>1445</v>
      </c>
      <c r="S15650" s="267">
        <v>149</v>
      </c>
      <c r="T15650" s="267" t="s">
        <v>13</v>
      </c>
      <c r="U15650" s="267" t="s">
        <v>1458</v>
      </c>
      <c r="V15650" s="267" t="s">
        <v>13</v>
      </c>
      <c r="W15650" s="267">
        <v>612671</v>
      </c>
      <c r="X15650" s="267" t="s">
        <v>1510</v>
      </c>
      <c r="Y15650" s="267" t="s">
        <v>1483</v>
      </c>
      <c r="AD15650" s="267" t="s">
        <v>13</v>
      </c>
      <c r="AF15650" s="267" t="s">
        <v>24</v>
      </c>
      <c r="AG15650" s="267" t="s">
        <v>24</v>
      </c>
    </row>
    <row r="15651" spans="3:33">
      <c r="C15651" s="267" t="s">
        <v>1574</v>
      </c>
      <c r="D15651" s="267" t="s">
        <v>150</v>
      </c>
      <c r="E15651" s="267">
        <v>1272</v>
      </c>
      <c r="F15651" s="267" t="s">
        <v>1444</v>
      </c>
      <c r="H15651" s="267">
        <v>1</v>
      </c>
      <c r="I15651" s="267" t="s">
        <v>582</v>
      </c>
      <c r="P15651" s="267" t="s">
        <v>1483</v>
      </c>
      <c r="Q15651" s="267" t="s">
        <v>1445</v>
      </c>
      <c r="S15651" s="267">
        <v>149</v>
      </c>
      <c r="U15651" s="267" t="s">
        <v>1458</v>
      </c>
      <c r="V15651" s="267" t="s">
        <v>13</v>
      </c>
      <c r="W15651" s="267">
        <v>612671</v>
      </c>
      <c r="X15651" s="267" t="s">
        <v>1511</v>
      </c>
      <c r="Y15651" s="267" t="s">
        <v>1483</v>
      </c>
      <c r="AF15651" s="267" t="s">
        <v>24</v>
      </c>
      <c r="AG15651" s="267" t="s">
        <v>24</v>
      </c>
    </row>
    <row r="15652" spans="3:33">
      <c r="C15652" s="267" t="s">
        <v>1574</v>
      </c>
      <c r="D15652" s="267" t="s">
        <v>150</v>
      </c>
      <c r="E15652" s="267">
        <v>1272</v>
      </c>
      <c r="F15652" s="267" t="s">
        <v>1444</v>
      </c>
      <c r="H15652" s="267">
        <v>1</v>
      </c>
      <c r="I15652" s="267" t="s">
        <v>582</v>
      </c>
      <c r="P15652" s="267" t="s">
        <v>1483</v>
      </c>
      <c r="Q15652" s="267" t="s">
        <v>1445</v>
      </c>
      <c r="S15652" s="267">
        <v>149</v>
      </c>
      <c r="U15652" s="267" t="s">
        <v>1458</v>
      </c>
      <c r="V15652" s="267" t="s">
        <v>13</v>
      </c>
      <c r="W15652" s="267">
        <v>612671</v>
      </c>
      <c r="X15652" s="267" t="s">
        <v>1512</v>
      </c>
      <c r="Y15652" s="267" t="s">
        <v>1483</v>
      </c>
      <c r="AF15652" s="267" t="s">
        <v>24</v>
      </c>
      <c r="AG15652" s="267" t="s">
        <v>24</v>
      </c>
    </row>
    <row r="15653" spans="3:33">
      <c r="C15653" s="267" t="s">
        <v>1574</v>
      </c>
      <c r="D15653" s="267" t="s">
        <v>150</v>
      </c>
      <c r="E15653" s="267">
        <v>338</v>
      </c>
      <c r="F15653" s="267" t="s">
        <v>1444</v>
      </c>
      <c r="G15653" s="267" t="s">
        <v>1461</v>
      </c>
      <c r="H15653" s="267">
        <v>1</v>
      </c>
      <c r="I15653" s="267" t="s">
        <v>582</v>
      </c>
      <c r="O15653" s="267" t="s">
        <v>24</v>
      </c>
      <c r="P15653" s="267" t="s">
        <v>1483</v>
      </c>
      <c r="Q15653" s="267" t="s">
        <v>1445</v>
      </c>
      <c r="S15653" s="267">
        <v>149</v>
      </c>
      <c r="T15653" s="267" t="s">
        <v>13</v>
      </c>
      <c r="U15653" s="267" t="s">
        <v>1478</v>
      </c>
      <c r="V15653" s="267" t="s">
        <v>13</v>
      </c>
      <c r="W15653" s="267">
        <v>612671</v>
      </c>
      <c r="X15653" s="267" t="s">
        <v>1513</v>
      </c>
      <c r="Y15653" s="267" t="s">
        <v>1483</v>
      </c>
      <c r="AD15653" s="267" t="s">
        <v>13</v>
      </c>
      <c r="AF15653" s="267" t="s">
        <v>24</v>
      </c>
      <c r="AG15653" s="267" t="s">
        <v>24</v>
      </c>
    </row>
    <row r="15654" spans="3:33">
      <c r="C15654" s="267" t="s">
        <v>1574</v>
      </c>
      <c r="D15654" s="267" t="s">
        <v>150</v>
      </c>
      <c r="E15654" s="267">
        <v>3877</v>
      </c>
      <c r="F15654" s="267" t="s">
        <v>1444</v>
      </c>
      <c r="G15654" s="267" t="s">
        <v>1461</v>
      </c>
      <c r="H15654" s="267">
        <v>1</v>
      </c>
      <c r="I15654" s="267" t="s">
        <v>582</v>
      </c>
      <c r="O15654" s="267" t="s">
        <v>24</v>
      </c>
      <c r="P15654" s="267" t="s">
        <v>1483</v>
      </c>
      <c r="Q15654" s="267" t="s">
        <v>1445</v>
      </c>
      <c r="S15654" s="267">
        <v>149</v>
      </c>
      <c r="T15654" s="267" t="s">
        <v>13</v>
      </c>
      <c r="U15654" s="267" t="s">
        <v>1470</v>
      </c>
      <c r="V15654" s="267" t="s">
        <v>13</v>
      </c>
      <c r="W15654" s="267">
        <v>612671</v>
      </c>
      <c r="X15654" s="267" t="s">
        <v>1514</v>
      </c>
      <c r="Y15654" s="267" t="s">
        <v>1483</v>
      </c>
      <c r="AD15654" s="267" t="s">
        <v>13</v>
      </c>
      <c r="AF15654" s="267" t="s">
        <v>24</v>
      </c>
      <c r="AG15654" s="267" t="s">
        <v>24</v>
      </c>
    </row>
    <row r="15655" spans="3:33">
      <c r="C15655" s="267" t="s">
        <v>1574</v>
      </c>
      <c r="D15655" s="267" t="s">
        <v>150</v>
      </c>
      <c r="E15655" s="267">
        <v>338</v>
      </c>
      <c r="F15655" s="267" t="s">
        <v>1444</v>
      </c>
      <c r="G15655" s="267" t="s">
        <v>1461</v>
      </c>
      <c r="H15655" s="267">
        <v>1</v>
      </c>
      <c r="I15655" s="267" t="s">
        <v>582</v>
      </c>
      <c r="O15655" s="267" t="s">
        <v>24</v>
      </c>
      <c r="P15655" s="267" t="s">
        <v>1483</v>
      </c>
      <c r="Q15655" s="267" t="s">
        <v>1445</v>
      </c>
      <c r="S15655" s="267">
        <v>149</v>
      </c>
      <c r="T15655" s="267" t="s">
        <v>13</v>
      </c>
      <c r="U15655" s="267" t="s">
        <v>1478</v>
      </c>
      <c r="V15655" s="267" t="s">
        <v>13</v>
      </c>
      <c r="W15655" s="267">
        <v>612671</v>
      </c>
      <c r="X15655" s="267" t="s">
        <v>1515</v>
      </c>
      <c r="Y15655" s="267" t="s">
        <v>1483</v>
      </c>
      <c r="AD15655" s="267" t="s">
        <v>13</v>
      </c>
      <c r="AF15655" s="267" t="s">
        <v>24</v>
      </c>
      <c r="AG15655" s="267" t="s">
        <v>24</v>
      </c>
    </row>
    <row r="15656" spans="3:33">
      <c r="C15656" s="267" t="s">
        <v>1574</v>
      </c>
      <c r="D15656" s="267" t="s">
        <v>150</v>
      </c>
      <c r="E15656" s="267">
        <v>1683</v>
      </c>
      <c r="F15656" s="267" t="s">
        <v>1485</v>
      </c>
      <c r="G15656" s="267" t="s">
        <v>1445</v>
      </c>
      <c r="H15656" s="267">
        <v>1</v>
      </c>
      <c r="I15656" s="267" t="s">
        <v>582</v>
      </c>
      <c r="P15656" s="267" t="s">
        <v>1483</v>
      </c>
      <c r="Q15656" s="267" t="s">
        <v>1445</v>
      </c>
      <c r="S15656" s="267">
        <v>149</v>
      </c>
      <c r="U15656" s="267" t="s">
        <v>1486</v>
      </c>
      <c r="V15656" s="267" t="s">
        <v>13</v>
      </c>
      <c r="W15656" s="267">
        <v>612671</v>
      </c>
      <c r="X15656" s="267" t="s">
        <v>1516</v>
      </c>
      <c r="Y15656" s="267" t="s">
        <v>1483</v>
      </c>
      <c r="AF15656" s="267" t="s">
        <v>24</v>
      </c>
      <c r="AG15656" s="267" t="s">
        <v>24</v>
      </c>
    </row>
    <row r="15657" spans="3:33">
      <c r="C15657" s="267" t="s">
        <v>1574</v>
      </c>
      <c r="D15657" s="267" t="s">
        <v>150</v>
      </c>
      <c r="E15657" s="267">
        <v>1683</v>
      </c>
      <c r="F15657" s="267" t="s">
        <v>1485</v>
      </c>
      <c r="G15657" s="267" t="s">
        <v>1445</v>
      </c>
      <c r="H15657" s="267">
        <v>1</v>
      </c>
      <c r="I15657" s="267" t="s">
        <v>582</v>
      </c>
      <c r="P15657" s="267" t="s">
        <v>1483</v>
      </c>
      <c r="Q15657" s="267" t="s">
        <v>1445</v>
      </c>
      <c r="S15657" s="267">
        <v>149</v>
      </c>
      <c r="U15657" s="267" t="s">
        <v>1486</v>
      </c>
      <c r="V15657" s="267" t="s">
        <v>13</v>
      </c>
      <c r="W15657" s="267">
        <v>612671</v>
      </c>
      <c r="X15657" s="267" t="s">
        <v>1517</v>
      </c>
      <c r="Y15657" s="267" t="s">
        <v>1483</v>
      </c>
      <c r="AF15657" s="267" t="s">
        <v>24</v>
      </c>
      <c r="AG15657" s="267" t="s">
        <v>24</v>
      </c>
    </row>
    <row r="15658" spans="3:33">
      <c r="C15658" s="267" t="s">
        <v>1574</v>
      </c>
      <c r="D15658" s="267" t="s">
        <v>150</v>
      </c>
      <c r="E15658" s="267">
        <v>219</v>
      </c>
      <c r="F15658" s="267" t="s">
        <v>1444</v>
      </c>
      <c r="G15658" s="267" t="s">
        <v>1461</v>
      </c>
      <c r="H15658" s="267">
        <v>1</v>
      </c>
      <c r="I15658" s="267" t="s">
        <v>582</v>
      </c>
      <c r="P15658" s="267" t="s">
        <v>1483</v>
      </c>
      <c r="Q15658" s="267" t="s">
        <v>1445</v>
      </c>
      <c r="S15658" s="267">
        <v>149</v>
      </c>
      <c r="U15658" s="267" t="s">
        <v>1457</v>
      </c>
      <c r="V15658" s="267" t="s">
        <v>13</v>
      </c>
      <c r="W15658" s="267">
        <v>612671</v>
      </c>
      <c r="X15658" s="267" t="s">
        <v>1518</v>
      </c>
      <c r="Y15658" s="267" t="s">
        <v>1483</v>
      </c>
      <c r="AF15658" s="267" t="s">
        <v>24</v>
      </c>
      <c r="AG15658" s="267" t="s">
        <v>24</v>
      </c>
    </row>
    <row r="15659" spans="3:33">
      <c r="C15659" s="267" t="s">
        <v>1574</v>
      </c>
      <c r="D15659" s="267" t="s">
        <v>150</v>
      </c>
      <c r="E15659" s="267">
        <v>235</v>
      </c>
      <c r="F15659" s="267" t="s">
        <v>1444</v>
      </c>
      <c r="G15659" s="267" t="s">
        <v>1445</v>
      </c>
      <c r="H15659" s="267">
        <v>1</v>
      </c>
      <c r="I15659" s="267" t="s">
        <v>582</v>
      </c>
      <c r="O15659" s="267" t="s">
        <v>24</v>
      </c>
      <c r="P15659" s="267" t="s">
        <v>1483</v>
      </c>
      <c r="Q15659" s="267" t="s">
        <v>1445</v>
      </c>
      <c r="S15659" s="267">
        <v>149</v>
      </c>
      <c r="T15659" s="267" t="s">
        <v>13</v>
      </c>
      <c r="U15659" s="267" t="s">
        <v>1477</v>
      </c>
      <c r="V15659" s="267" t="s">
        <v>13</v>
      </c>
      <c r="W15659" s="267">
        <v>612671</v>
      </c>
      <c r="X15659" s="267">
        <v>9955003.9000000004</v>
      </c>
      <c r="Y15659" s="267" t="s">
        <v>1483</v>
      </c>
      <c r="AD15659" s="267" t="s">
        <v>13</v>
      </c>
      <c r="AF15659" s="267" t="s">
        <v>24</v>
      </c>
      <c r="AG15659" s="267" t="s">
        <v>24</v>
      </c>
    </row>
    <row r="15660" spans="3:33">
      <c r="C15660" s="267" t="s">
        <v>1574</v>
      </c>
      <c r="D15660" s="267" t="s">
        <v>150</v>
      </c>
      <c r="E15660" s="267">
        <v>338</v>
      </c>
      <c r="F15660" s="267" t="s">
        <v>1444</v>
      </c>
      <c r="G15660" s="267" t="s">
        <v>1461</v>
      </c>
      <c r="H15660" s="267">
        <v>1</v>
      </c>
      <c r="I15660" s="267" t="s">
        <v>582</v>
      </c>
      <c r="O15660" s="267" t="s">
        <v>24</v>
      </c>
      <c r="P15660" s="267" t="s">
        <v>1483</v>
      </c>
      <c r="Q15660" s="267" t="s">
        <v>1445</v>
      </c>
      <c r="S15660" s="267">
        <v>149</v>
      </c>
      <c r="T15660" s="267" t="s">
        <v>13</v>
      </c>
      <c r="U15660" s="267" t="s">
        <v>1478</v>
      </c>
      <c r="V15660" s="267" t="s">
        <v>13</v>
      </c>
      <c r="W15660" s="267">
        <v>612671</v>
      </c>
      <c r="X15660" s="267" t="s">
        <v>1519</v>
      </c>
      <c r="Y15660" s="267" t="s">
        <v>1483</v>
      </c>
      <c r="AD15660" s="267" t="s">
        <v>13</v>
      </c>
      <c r="AF15660" s="267" t="s">
        <v>24</v>
      </c>
      <c r="AG15660" s="267" t="s">
        <v>24</v>
      </c>
    </row>
    <row r="15661" spans="3:33">
      <c r="C15661" s="267" t="s">
        <v>1574</v>
      </c>
      <c r="D15661" s="267" t="s">
        <v>150</v>
      </c>
      <c r="E15661" s="267">
        <v>338</v>
      </c>
      <c r="F15661" s="267" t="s">
        <v>1444</v>
      </c>
      <c r="G15661" s="267" t="s">
        <v>1461</v>
      </c>
      <c r="H15661" s="267">
        <v>1</v>
      </c>
      <c r="I15661" s="267" t="s">
        <v>582</v>
      </c>
      <c r="O15661" s="267" t="s">
        <v>24</v>
      </c>
      <c r="P15661" s="267" t="s">
        <v>1483</v>
      </c>
      <c r="Q15661" s="267" t="s">
        <v>1445</v>
      </c>
      <c r="S15661" s="267">
        <v>149</v>
      </c>
      <c r="T15661" s="267" t="s">
        <v>13</v>
      </c>
      <c r="U15661" s="267" t="s">
        <v>1478</v>
      </c>
      <c r="V15661" s="267" t="s">
        <v>13</v>
      </c>
      <c r="W15661" s="267">
        <v>612671</v>
      </c>
      <c r="X15661" s="267" t="s">
        <v>1520</v>
      </c>
      <c r="Y15661" s="267" t="s">
        <v>1483</v>
      </c>
      <c r="AD15661" s="267" t="s">
        <v>13</v>
      </c>
      <c r="AF15661" s="267" t="s">
        <v>24</v>
      </c>
      <c r="AG15661" s="267" t="s">
        <v>24</v>
      </c>
    </row>
    <row r="15662" spans="3:33">
      <c r="C15662" s="267" t="s">
        <v>1574</v>
      </c>
      <c r="D15662" s="267" t="s">
        <v>150</v>
      </c>
      <c r="E15662" s="267">
        <v>338</v>
      </c>
      <c r="F15662" s="267" t="s">
        <v>1444</v>
      </c>
      <c r="G15662" s="267" t="s">
        <v>1461</v>
      </c>
      <c r="H15662" s="267">
        <v>1</v>
      </c>
      <c r="I15662" s="267" t="s">
        <v>582</v>
      </c>
      <c r="O15662" s="267" t="s">
        <v>24</v>
      </c>
      <c r="P15662" s="267" t="s">
        <v>1483</v>
      </c>
      <c r="Q15662" s="267" t="s">
        <v>1445</v>
      </c>
      <c r="S15662" s="267">
        <v>149</v>
      </c>
      <c r="T15662" s="267" t="s">
        <v>13</v>
      </c>
      <c r="U15662" s="267" t="s">
        <v>1478</v>
      </c>
      <c r="V15662" s="267" t="s">
        <v>13</v>
      </c>
      <c r="W15662" s="267">
        <v>612671</v>
      </c>
      <c r="X15662" s="267" t="s">
        <v>1521</v>
      </c>
      <c r="Y15662" s="267" t="s">
        <v>1483</v>
      </c>
      <c r="AD15662" s="267" t="s">
        <v>13</v>
      </c>
      <c r="AF15662" s="267" t="s">
        <v>24</v>
      </c>
      <c r="AG15662" s="267" t="s">
        <v>24</v>
      </c>
    </row>
    <row r="15663" spans="3:33">
      <c r="C15663" s="267" t="s">
        <v>1574</v>
      </c>
      <c r="D15663" s="267" t="s">
        <v>150</v>
      </c>
      <c r="E15663" s="267">
        <v>3877</v>
      </c>
      <c r="F15663" s="267" t="s">
        <v>1444</v>
      </c>
      <c r="G15663" s="267" t="s">
        <v>1445</v>
      </c>
      <c r="H15663" s="267">
        <v>1</v>
      </c>
      <c r="I15663" s="267" t="s">
        <v>582</v>
      </c>
      <c r="O15663" s="267" t="s">
        <v>24</v>
      </c>
      <c r="P15663" s="267" t="s">
        <v>1483</v>
      </c>
      <c r="Q15663" s="267" t="s">
        <v>1445</v>
      </c>
      <c r="S15663" s="267">
        <v>149</v>
      </c>
      <c r="T15663" s="267" t="s">
        <v>13</v>
      </c>
      <c r="U15663" s="267" t="s">
        <v>1470</v>
      </c>
      <c r="V15663" s="267" t="s">
        <v>13</v>
      </c>
      <c r="W15663" s="267">
        <v>612671</v>
      </c>
      <c r="X15663" s="267" t="s">
        <v>1522</v>
      </c>
      <c r="Y15663" s="267" t="s">
        <v>1483</v>
      </c>
      <c r="AD15663" s="267" t="s">
        <v>13</v>
      </c>
      <c r="AF15663" s="267" t="s">
        <v>24</v>
      </c>
      <c r="AG15663" s="267" t="s">
        <v>24</v>
      </c>
    </row>
    <row r="15664" spans="3:33">
      <c r="C15664" s="267" t="s">
        <v>1574</v>
      </c>
      <c r="D15664" s="267" t="s">
        <v>150</v>
      </c>
      <c r="E15664" s="267">
        <v>1272</v>
      </c>
      <c r="F15664" s="267" t="s">
        <v>1444</v>
      </c>
      <c r="G15664" s="267" t="s">
        <v>1445</v>
      </c>
      <c r="H15664" s="267">
        <v>1</v>
      </c>
      <c r="I15664" s="267" t="s">
        <v>582</v>
      </c>
      <c r="O15664" s="267" t="s">
        <v>24</v>
      </c>
      <c r="P15664" s="267" t="s">
        <v>1483</v>
      </c>
      <c r="Q15664" s="267" t="s">
        <v>1445</v>
      </c>
      <c r="S15664" s="267">
        <v>149</v>
      </c>
      <c r="T15664" s="267" t="s">
        <v>13</v>
      </c>
      <c r="U15664" s="267" t="s">
        <v>1458</v>
      </c>
      <c r="V15664" s="267" t="s">
        <v>13</v>
      </c>
      <c r="W15664" s="267">
        <v>612671</v>
      </c>
      <c r="X15664" s="267" t="s">
        <v>1523</v>
      </c>
      <c r="Y15664" s="267" t="s">
        <v>1483</v>
      </c>
      <c r="AD15664" s="267" t="s">
        <v>13</v>
      </c>
      <c r="AF15664" s="267" t="s">
        <v>24</v>
      </c>
      <c r="AG15664" s="267" t="s">
        <v>24</v>
      </c>
    </row>
    <row r="15665" spans="3:33">
      <c r="C15665" s="267" t="s">
        <v>1574</v>
      </c>
      <c r="D15665" s="267" t="s">
        <v>150</v>
      </c>
      <c r="E15665" s="267">
        <v>219</v>
      </c>
      <c r="F15665" s="267" t="s">
        <v>1444</v>
      </c>
      <c r="H15665" s="267">
        <v>1</v>
      </c>
      <c r="I15665" s="267" t="s">
        <v>582</v>
      </c>
      <c r="O15665" s="267" t="s">
        <v>13</v>
      </c>
      <c r="P15665" s="267" t="s">
        <v>1483</v>
      </c>
      <c r="Q15665" s="267" t="s">
        <v>1445</v>
      </c>
      <c r="S15665" s="267">
        <v>149</v>
      </c>
      <c r="U15665" s="267" t="s">
        <v>1457</v>
      </c>
      <c r="V15665" s="267" t="s">
        <v>13</v>
      </c>
      <c r="W15665" s="267">
        <v>612671</v>
      </c>
      <c r="X15665" s="267" t="s">
        <v>1483</v>
      </c>
      <c r="Y15665" s="267" t="s">
        <v>1483</v>
      </c>
      <c r="AD15665" s="267" t="s">
        <v>24</v>
      </c>
      <c r="AF15665" s="267" t="s">
        <v>24</v>
      </c>
      <c r="AG15665" s="267" t="s">
        <v>24</v>
      </c>
    </row>
    <row r="15666" spans="3:33">
      <c r="C15666" s="267" t="s">
        <v>1574</v>
      </c>
      <c r="D15666" s="267" t="s">
        <v>150</v>
      </c>
      <c r="E15666" s="267">
        <v>153</v>
      </c>
      <c r="F15666" s="267" t="s">
        <v>1444</v>
      </c>
      <c r="G15666" s="267" t="s">
        <v>1445</v>
      </c>
      <c r="H15666" s="267">
        <v>1</v>
      </c>
      <c r="I15666" s="267" t="s">
        <v>582</v>
      </c>
      <c r="O15666" s="267" t="s">
        <v>24</v>
      </c>
      <c r="P15666" s="267" t="s">
        <v>1483</v>
      </c>
      <c r="Q15666" s="267" t="s">
        <v>1445</v>
      </c>
      <c r="S15666" s="267">
        <v>149</v>
      </c>
      <c r="T15666" s="267" t="s">
        <v>13</v>
      </c>
      <c r="U15666" s="267" t="s">
        <v>1496</v>
      </c>
      <c r="V15666" s="267" t="s">
        <v>13</v>
      </c>
      <c r="W15666" s="267">
        <v>612671</v>
      </c>
      <c r="X15666" s="267" t="s">
        <v>1524</v>
      </c>
      <c r="Y15666" s="267" t="s">
        <v>1483</v>
      </c>
      <c r="AD15666" s="267" t="s">
        <v>13</v>
      </c>
      <c r="AF15666" s="267" t="s">
        <v>24</v>
      </c>
      <c r="AG15666" s="267" t="s">
        <v>24</v>
      </c>
    </row>
    <row r="15667" spans="3:33">
      <c r="C15667" s="267" t="s">
        <v>1574</v>
      </c>
      <c r="D15667" s="267" t="s">
        <v>150</v>
      </c>
      <c r="E15667" s="267">
        <v>1682</v>
      </c>
      <c r="F15667" s="267" t="s">
        <v>1444</v>
      </c>
      <c r="G15667" s="267" t="s">
        <v>1445</v>
      </c>
      <c r="H15667" s="267">
        <v>1</v>
      </c>
      <c r="I15667" s="267" t="s">
        <v>582</v>
      </c>
      <c r="O15667" s="267" t="s">
        <v>24</v>
      </c>
      <c r="P15667" s="267" t="s">
        <v>1483</v>
      </c>
      <c r="Q15667" s="267" t="s">
        <v>1445</v>
      </c>
      <c r="S15667" s="267">
        <v>149</v>
      </c>
      <c r="T15667" s="267" t="s">
        <v>24</v>
      </c>
      <c r="U15667" s="267" t="s">
        <v>1459</v>
      </c>
      <c r="V15667" s="267" t="s">
        <v>13</v>
      </c>
      <c r="W15667" s="267">
        <v>612671</v>
      </c>
      <c r="X15667" s="267">
        <v>158652</v>
      </c>
      <c r="Y15667" s="267" t="s">
        <v>1483</v>
      </c>
      <c r="AD15667" s="267" t="s">
        <v>24</v>
      </c>
      <c r="AF15667" s="267" t="s">
        <v>24</v>
      </c>
      <c r="AG15667" s="267" t="s">
        <v>24</v>
      </c>
    </row>
    <row r="15668" spans="3:33">
      <c r="C15668" s="267" t="s">
        <v>1574</v>
      </c>
      <c r="D15668" s="267" t="s">
        <v>150</v>
      </c>
      <c r="E15668" s="267">
        <v>338</v>
      </c>
      <c r="F15668" s="267" t="s">
        <v>1444</v>
      </c>
      <c r="G15668" s="267" t="s">
        <v>1461</v>
      </c>
      <c r="H15668" s="267">
        <v>1</v>
      </c>
      <c r="I15668" s="267" t="s">
        <v>582</v>
      </c>
      <c r="O15668" s="267" t="s">
        <v>24</v>
      </c>
      <c r="P15668" s="267" t="s">
        <v>1483</v>
      </c>
      <c r="Q15668" s="267" t="s">
        <v>1445</v>
      </c>
      <c r="S15668" s="267">
        <v>149</v>
      </c>
      <c r="T15668" s="267" t="s">
        <v>13</v>
      </c>
      <c r="U15668" s="267" t="s">
        <v>1478</v>
      </c>
      <c r="V15668" s="267" t="s">
        <v>13</v>
      </c>
      <c r="W15668" s="267">
        <v>612671</v>
      </c>
      <c r="X15668" s="267" t="s">
        <v>1525</v>
      </c>
      <c r="Y15668" s="267" t="s">
        <v>1483</v>
      </c>
      <c r="AD15668" s="267" t="s">
        <v>13</v>
      </c>
      <c r="AF15668" s="267" t="s">
        <v>24</v>
      </c>
      <c r="AG15668" s="267" t="s">
        <v>24</v>
      </c>
    </row>
    <row r="15669" spans="3:33">
      <c r="C15669" s="267" t="s">
        <v>1574</v>
      </c>
      <c r="D15669" s="267" t="s">
        <v>150</v>
      </c>
      <c r="E15669" s="267">
        <v>219</v>
      </c>
      <c r="F15669" s="267" t="s">
        <v>1444</v>
      </c>
      <c r="G15669" s="267" t="s">
        <v>1445</v>
      </c>
      <c r="H15669" s="267">
        <v>1</v>
      </c>
      <c r="I15669" s="267" t="s">
        <v>582</v>
      </c>
      <c r="P15669" s="267" t="s">
        <v>1483</v>
      </c>
      <c r="Q15669" s="267" t="s">
        <v>1445</v>
      </c>
      <c r="S15669" s="267">
        <v>149</v>
      </c>
      <c r="U15669" s="267" t="s">
        <v>1457</v>
      </c>
      <c r="V15669" s="267" t="s">
        <v>13</v>
      </c>
      <c r="W15669" s="267">
        <v>612671</v>
      </c>
      <c r="X15669" s="267" t="s">
        <v>1526</v>
      </c>
      <c r="Y15669" s="267" t="s">
        <v>1483</v>
      </c>
      <c r="AF15669" s="267" t="s">
        <v>24</v>
      </c>
      <c r="AG15669" s="267" t="s">
        <v>24</v>
      </c>
    </row>
    <row r="15670" spans="3:33">
      <c r="C15670" s="267" t="s">
        <v>1574</v>
      </c>
      <c r="D15670" s="267" t="s">
        <v>150</v>
      </c>
      <c r="E15670" s="267">
        <v>247</v>
      </c>
      <c r="F15670" s="267" t="s">
        <v>1444</v>
      </c>
      <c r="G15670" s="267" t="s">
        <v>1461</v>
      </c>
      <c r="H15670" s="267">
        <v>1</v>
      </c>
      <c r="I15670" s="267" t="s">
        <v>582</v>
      </c>
      <c r="P15670" s="267" t="s">
        <v>1483</v>
      </c>
      <c r="Q15670" s="267" t="s">
        <v>1445</v>
      </c>
      <c r="S15670" s="267">
        <v>149</v>
      </c>
      <c r="U15670" s="267" t="s">
        <v>1460</v>
      </c>
      <c r="V15670" s="267" t="s">
        <v>13</v>
      </c>
      <c r="W15670" s="267">
        <v>612671</v>
      </c>
      <c r="X15670" s="267" t="s">
        <v>1518</v>
      </c>
      <c r="Y15670" s="267" t="s">
        <v>1483</v>
      </c>
      <c r="AF15670" s="267" t="s">
        <v>24</v>
      </c>
      <c r="AG15670" s="267" t="s">
        <v>24</v>
      </c>
    </row>
    <row r="15671" spans="3:33">
      <c r="C15671" s="267" t="s">
        <v>1574</v>
      </c>
      <c r="D15671" s="267" t="s">
        <v>150</v>
      </c>
      <c r="E15671" s="267">
        <v>1739</v>
      </c>
      <c r="F15671" s="267" t="s">
        <v>1444</v>
      </c>
      <c r="H15671" s="267">
        <v>1</v>
      </c>
      <c r="I15671" s="267" t="s">
        <v>582</v>
      </c>
      <c r="O15671" s="267" t="s">
        <v>13</v>
      </c>
      <c r="P15671" s="267" t="s">
        <v>1483</v>
      </c>
      <c r="Q15671" s="267" t="s">
        <v>1445</v>
      </c>
      <c r="S15671" s="267">
        <v>149</v>
      </c>
      <c r="U15671" s="267" t="s">
        <v>1503</v>
      </c>
      <c r="V15671" s="267" t="s">
        <v>13</v>
      </c>
      <c r="W15671" s="267">
        <v>612671</v>
      </c>
      <c r="X15671" s="267">
        <v>158652</v>
      </c>
      <c r="Y15671" s="267" t="s">
        <v>1483</v>
      </c>
      <c r="AD15671" s="267" t="s">
        <v>24</v>
      </c>
      <c r="AF15671" s="267" t="s">
        <v>24</v>
      </c>
      <c r="AG15671" s="267" t="s">
        <v>24</v>
      </c>
    </row>
    <row r="15672" spans="3:33">
      <c r="C15672" s="267" t="s">
        <v>1574</v>
      </c>
      <c r="D15672" s="267" t="s">
        <v>150</v>
      </c>
      <c r="E15672" s="267">
        <v>13648</v>
      </c>
      <c r="F15672" s="267" t="s">
        <v>1444</v>
      </c>
      <c r="H15672" s="267">
        <v>1</v>
      </c>
      <c r="I15672" s="267" t="s">
        <v>582</v>
      </c>
      <c r="O15672" s="267" t="s">
        <v>24</v>
      </c>
      <c r="P15672" s="267" t="s">
        <v>1483</v>
      </c>
      <c r="Q15672" s="267" t="s">
        <v>1445</v>
      </c>
      <c r="S15672" s="267">
        <v>149</v>
      </c>
      <c r="T15672" s="267" t="s">
        <v>13</v>
      </c>
      <c r="U15672" s="267" t="s">
        <v>1474</v>
      </c>
      <c r="V15672" s="267" t="s">
        <v>13</v>
      </c>
      <c r="W15672" s="267">
        <v>612671</v>
      </c>
      <c r="X15672" s="267" t="s">
        <v>1527</v>
      </c>
      <c r="Y15672" s="267" t="s">
        <v>1483</v>
      </c>
      <c r="AD15672" s="267" t="s">
        <v>13</v>
      </c>
      <c r="AF15672" s="267" t="s">
        <v>24</v>
      </c>
      <c r="AG15672" s="267" t="s">
        <v>24</v>
      </c>
    </row>
    <row r="15673" spans="3:33">
      <c r="C15673" s="267" t="s">
        <v>1574</v>
      </c>
      <c r="D15673" s="267" t="s">
        <v>150</v>
      </c>
      <c r="E15673" s="267">
        <v>1</v>
      </c>
      <c r="F15673" s="267" t="s">
        <v>1444</v>
      </c>
      <c r="G15673" s="267" t="s">
        <v>1445</v>
      </c>
      <c r="H15673" s="267">
        <v>1</v>
      </c>
      <c r="I15673" s="267" t="s">
        <v>582</v>
      </c>
      <c r="O15673" s="267" t="s">
        <v>13</v>
      </c>
      <c r="P15673" s="267" t="s">
        <v>1483</v>
      </c>
      <c r="Q15673" s="267" t="s">
        <v>1445</v>
      </c>
      <c r="S15673" s="267">
        <v>149</v>
      </c>
      <c r="T15673" s="267" t="s">
        <v>13</v>
      </c>
      <c r="U15673" s="267" t="s">
        <v>1446</v>
      </c>
      <c r="V15673" s="267" t="s">
        <v>24</v>
      </c>
      <c r="W15673" s="267">
        <v>612671</v>
      </c>
      <c r="X15673" s="267" t="s">
        <v>1483</v>
      </c>
      <c r="Y15673" s="267" t="s">
        <v>1483</v>
      </c>
      <c r="AD15673" s="267" t="s">
        <v>13</v>
      </c>
      <c r="AF15673" s="267" t="s">
        <v>24</v>
      </c>
      <c r="AG15673" s="267" t="s">
        <v>24</v>
      </c>
    </row>
    <row r="15674" spans="3:33">
      <c r="C15674" s="267" t="s">
        <v>1574</v>
      </c>
      <c r="D15674" s="267" t="s">
        <v>150</v>
      </c>
      <c r="E15674" s="267">
        <v>219</v>
      </c>
      <c r="F15674" s="267" t="s">
        <v>1444</v>
      </c>
      <c r="G15674" s="267" t="s">
        <v>1456</v>
      </c>
      <c r="H15674" s="267">
        <v>1</v>
      </c>
      <c r="I15674" s="267" t="s">
        <v>582</v>
      </c>
      <c r="O15674" s="267" t="s">
        <v>13</v>
      </c>
      <c r="P15674" s="267" t="s">
        <v>1483</v>
      </c>
      <c r="Q15674" s="267" t="s">
        <v>1445</v>
      </c>
      <c r="S15674" s="267">
        <v>149</v>
      </c>
      <c r="U15674" s="267" t="s">
        <v>1457</v>
      </c>
      <c r="V15674" s="267" t="s">
        <v>13</v>
      </c>
      <c r="W15674" s="267">
        <v>612671</v>
      </c>
      <c r="X15674" s="267" t="s">
        <v>1500</v>
      </c>
      <c r="Y15674" s="267" t="s">
        <v>1483</v>
      </c>
      <c r="AE15674" s="267">
        <v>101</v>
      </c>
      <c r="AF15674" s="267" t="s">
        <v>24</v>
      </c>
      <c r="AG15674" s="267" t="s">
        <v>24</v>
      </c>
    </row>
    <row r="15675" spans="3:33">
      <c r="C15675" s="267" t="s">
        <v>1574</v>
      </c>
      <c r="D15675" s="267" t="s">
        <v>150</v>
      </c>
      <c r="E15675" s="267">
        <v>338</v>
      </c>
      <c r="F15675" s="267" t="s">
        <v>1444</v>
      </c>
      <c r="G15675" s="267" t="s">
        <v>1461</v>
      </c>
      <c r="H15675" s="267">
        <v>1</v>
      </c>
      <c r="I15675" s="267" t="s">
        <v>582</v>
      </c>
      <c r="O15675" s="267" t="s">
        <v>24</v>
      </c>
      <c r="P15675" s="267" t="s">
        <v>1483</v>
      </c>
      <c r="Q15675" s="267" t="s">
        <v>1445</v>
      </c>
      <c r="S15675" s="267">
        <v>149</v>
      </c>
      <c r="T15675" s="267" t="s">
        <v>13</v>
      </c>
      <c r="U15675" s="267" t="s">
        <v>1478</v>
      </c>
      <c r="V15675" s="267" t="s">
        <v>13</v>
      </c>
      <c r="W15675" s="267">
        <v>612671</v>
      </c>
      <c r="X15675" s="267" t="s">
        <v>1528</v>
      </c>
      <c r="Y15675" s="267" t="s">
        <v>1483</v>
      </c>
      <c r="AD15675" s="267" t="s">
        <v>13</v>
      </c>
      <c r="AF15675" s="267" t="s">
        <v>24</v>
      </c>
      <c r="AG15675" s="267" t="s">
        <v>24</v>
      </c>
    </row>
    <row r="15676" spans="3:33">
      <c r="C15676" s="267" t="s">
        <v>1574</v>
      </c>
      <c r="D15676" s="267" t="s">
        <v>150</v>
      </c>
      <c r="E15676" s="267">
        <v>1272</v>
      </c>
      <c r="F15676" s="267" t="s">
        <v>1444</v>
      </c>
      <c r="H15676" s="267">
        <v>1</v>
      </c>
      <c r="I15676" s="267" t="s">
        <v>582</v>
      </c>
      <c r="O15676" s="267" t="s">
        <v>24</v>
      </c>
      <c r="P15676" s="267" t="s">
        <v>1483</v>
      </c>
      <c r="Q15676" s="267" t="s">
        <v>1445</v>
      </c>
      <c r="S15676" s="267">
        <v>149</v>
      </c>
      <c r="U15676" s="267" t="s">
        <v>1458</v>
      </c>
      <c r="V15676" s="267" t="s">
        <v>13</v>
      </c>
      <c r="W15676" s="267">
        <v>612671</v>
      </c>
      <c r="X15676" s="267" t="s">
        <v>1</v>
      </c>
      <c r="Y15676" s="267" t="s">
        <v>1483</v>
      </c>
      <c r="AD15676" s="267" t="s">
        <v>13</v>
      </c>
      <c r="AF15676" s="267" t="s">
        <v>24</v>
      </c>
      <c r="AG15676" s="267" t="s">
        <v>24</v>
      </c>
    </row>
    <row r="15677" spans="3:33">
      <c r="C15677" s="267" t="s">
        <v>1574</v>
      </c>
      <c r="D15677" s="267" t="s">
        <v>150</v>
      </c>
      <c r="E15677" s="267">
        <v>129</v>
      </c>
      <c r="F15677" s="267" t="s">
        <v>1444</v>
      </c>
      <c r="G15677" s="267" t="s">
        <v>1445</v>
      </c>
      <c r="H15677" s="267">
        <v>1</v>
      </c>
      <c r="I15677" s="267" t="s">
        <v>582</v>
      </c>
      <c r="O15677" s="267" t="s">
        <v>24</v>
      </c>
      <c r="P15677" s="267" t="s">
        <v>1483</v>
      </c>
      <c r="Q15677" s="267" t="s">
        <v>1445</v>
      </c>
      <c r="S15677" s="267">
        <v>149</v>
      </c>
      <c r="T15677" s="267" t="s">
        <v>13</v>
      </c>
      <c r="U15677" s="267" t="s">
        <v>1468</v>
      </c>
      <c r="V15677" s="267" t="s">
        <v>13</v>
      </c>
      <c r="W15677" s="267">
        <v>612671</v>
      </c>
      <c r="X15677" s="267" t="s">
        <v>1529</v>
      </c>
      <c r="Y15677" s="267" t="s">
        <v>1483</v>
      </c>
      <c r="AD15677" s="267" t="s">
        <v>13</v>
      </c>
      <c r="AF15677" s="267" t="s">
        <v>24</v>
      </c>
      <c r="AG15677" s="267" t="s">
        <v>24</v>
      </c>
    </row>
    <row r="15678" spans="3:33">
      <c r="C15678" s="267" t="s">
        <v>1574</v>
      </c>
      <c r="D15678" s="267" t="s">
        <v>150</v>
      </c>
      <c r="E15678" s="267">
        <v>10634</v>
      </c>
      <c r="F15678" s="267" t="s">
        <v>1444</v>
      </c>
      <c r="G15678" s="267" t="s">
        <v>1445</v>
      </c>
      <c r="H15678" s="267">
        <v>1</v>
      </c>
      <c r="I15678" s="267" t="s">
        <v>582</v>
      </c>
      <c r="O15678" s="267" t="s">
        <v>24</v>
      </c>
      <c r="P15678" s="267" t="s">
        <v>1483</v>
      </c>
      <c r="Q15678" s="267" t="s">
        <v>1445</v>
      </c>
      <c r="S15678" s="267">
        <v>149</v>
      </c>
      <c r="T15678" s="267" t="s">
        <v>13</v>
      </c>
      <c r="U15678" s="267" t="s">
        <v>1473</v>
      </c>
      <c r="V15678" s="267" t="s">
        <v>13</v>
      </c>
      <c r="W15678" s="267">
        <v>612671</v>
      </c>
      <c r="X15678" s="267" t="s">
        <v>1530</v>
      </c>
      <c r="Y15678" s="267" t="s">
        <v>1483</v>
      </c>
      <c r="AD15678" s="267" t="s">
        <v>13</v>
      </c>
      <c r="AF15678" s="267" t="s">
        <v>24</v>
      </c>
      <c r="AG15678" s="267" t="s">
        <v>24</v>
      </c>
    </row>
    <row r="15679" spans="3:33">
      <c r="C15679" s="267" t="s">
        <v>1574</v>
      </c>
      <c r="D15679" s="267" t="s">
        <v>150</v>
      </c>
      <c r="E15679" s="267">
        <v>12680</v>
      </c>
      <c r="F15679" s="267" t="s">
        <v>1444</v>
      </c>
      <c r="H15679" s="267">
        <v>1</v>
      </c>
      <c r="I15679" s="267" t="s">
        <v>582</v>
      </c>
      <c r="P15679" s="267" t="s">
        <v>1483</v>
      </c>
      <c r="Q15679" s="267" t="s">
        <v>1445</v>
      </c>
      <c r="S15679" s="267">
        <v>149</v>
      </c>
      <c r="U15679" s="267" t="s">
        <v>1464</v>
      </c>
      <c r="V15679" s="267" t="s">
        <v>13</v>
      </c>
      <c r="W15679" s="267">
        <v>612671</v>
      </c>
      <c r="X15679" s="267" t="s">
        <v>1531</v>
      </c>
      <c r="Y15679" s="267" t="s">
        <v>1483</v>
      </c>
      <c r="AF15679" s="267" t="s">
        <v>24</v>
      </c>
      <c r="AG15679" s="267" t="s">
        <v>24</v>
      </c>
    </row>
    <row r="15680" spans="3:33">
      <c r="C15680" s="267" t="s">
        <v>1574</v>
      </c>
      <c r="D15680" s="267" t="s">
        <v>150</v>
      </c>
      <c r="E15680" s="267">
        <v>12680</v>
      </c>
      <c r="F15680" s="267" t="s">
        <v>1444</v>
      </c>
      <c r="H15680" s="267">
        <v>1</v>
      </c>
      <c r="I15680" s="267" t="s">
        <v>582</v>
      </c>
      <c r="P15680" s="267" t="s">
        <v>1483</v>
      </c>
      <c r="Q15680" s="267" t="s">
        <v>1445</v>
      </c>
      <c r="S15680" s="267">
        <v>149</v>
      </c>
      <c r="U15680" s="267" t="s">
        <v>1464</v>
      </c>
      <c r="V15680" s="267" t="s">
        <v>13</v>
      </c>
      <c r="W15680" s="267">
        <v>612671</v>
      </c>
      <c r="X15680" s="267" t="s">
        <v>1532</v>
      </c>
      <c r="Y15680" s="267" t="s">
        <v>1483</v>
      </c>
      <c r="AF15680" s="267" t="s">
        <v>24</v>
      </c>
      <c r="AG15680" s="267" t="s">
        <v>24</v>
      </c>
    </row>
    <row r="15681" spans="3:33">
      <c r="C15681" s="267" t="s">
        <v>1574</v>
      </c>
      <c r="D15681" s="267" t="s">
        <v>150</v>
      </c>
      <c r="E15681" s="267">
        <v>3877</v>
      </c>
      <c r="F15681" s="267" t="s">
        <v>1444</v>
      </c>
      <c r="G15681" s="267" t="s">
        <v>1445</v>
      </c>
      <c r="H15681" s="267">
        <v>1</v>
      </c>
      <c r="I15681" s="267" t="s">
        <v>582</v>
      </c>
      <c r="O15681" s="267" t="s">
        <v>24</v>
      </c>
      <c r="P15681" s="267" t="s">
        <v>1483</v>
      </c>
      <c r="Q15681" s="267" t="s">
        <v>1445</v>
      </c>
      <c r="S15681" s="267">
        <v>149</v>
      </c>
      <c r="T15681" s="267" t="s">
        <v>13</v>
      </c>
      <c r="U15681" s="267" t="s">
        <v>1470</v>
      </c>
      <c r="V15681" s="267" t="s">
        <v>13</v>
      </c>
      <c r="W15681" s="267">
        <v>612671</v>
      </c>
      <c r="X15681" s="267" t="s">
        <v>1533</v>
      </c>
      <c r="Y15681" s="267" t="s">
        <v>1483</v>
      </c>
      <c r="AD15681" s="267" t="s">
        <v>13</v>
      </c>
      <c r="AF15681" s="267" t="s">
        <v>24</v>
      </c>
      <c r="AG15681" s="267" t="s">
        <v>24</v>
      </c>
    </row>
    <row r="15682" spans="3:33">
      <c r="C15682" s="267" t="s">
        <v>1574</v>
      </c>
      <c r="D15682" s="267" t="s">
        <v>150</v>
      </c>
      <c r="E15682" s="267">
        <v>129</v>
      </c>
      <c r="F15682" s="267" t="s">
        <v>1444</v>
      </c>
      <c r="G15682" s="267" t="s">
        <v>1445</v>
      </c>
      <c r="H15682" s="267">
        <v>1</v>
      </c>
      <c r="I15682" s="267" t="s">
        <v>582</v>
      </c>
      <c r="O15682" s="267" t="s">
        <v>24</v>
      </c>
      <c r="P15682" s="267" t="s">
        <v>1483</v>
      </c>
      <c r="Q15682" s="267" t="s">
        <v>1445</v>
      </c>
      <c r="S15682" s="267">
        <v>149</v>
      </c>
      <c r="T15682" s="267" t="s">
        <v>13</v>
      </c>
      <c r="U15682" s="267" t="s">
        <v>1468</v>
      </c>
      <c r="V15682" s="267" t="s">
        <v>13</v>
      </c>
      <c r="W15682" s="267">
        <v>612671</v>
      </c>
      <c r="X15682" s="267" t="s">
        <v>1534</v>
      </c>
      <c r="Y15682" s="267" t="s">
        <v>1483</v>
      </c>
      <c r="AD15682" s="267" t="s">
        <v>13</v>
      </c>
      <c r="AF15682" s="267" t="s">
        <v>24</v>
      </c>
      <c r="AG15682" s="267" t="s">
        <v>24</v>
      </c>
    </row>
    <row r="15683" spans="3:33">
      <c r="C15683" s="267" t="s">
        <v>1574</v>
      </c>
      <c r="D15683" s="267" t="s">
        <v>150</v>
      </c>
      <c r="E15683" s="267">
        <v>3877</v>
      </c>
      <c r="F15683" s="267" t="s">
        <v>1444</v>
      </c>
      <c r="G15683" s="267" t="s">
        <v>1461</v>
      </c>
      <c r="H15683" s="267">
        <v>1</v>
      </c>
      <c r="I15683" s="267" t="s">
        <v>582</v>
      </c>
      <c r="O15683" s="267" t="s">
        <v>24</v>
      </c>
      <c r="P15683" s="267" t="s">
        <v>1483</v>
      </c>
      <c r="Q15683" s="267" t="s">
        <v>1445</v>
      </c>
      <c r="S15683" s="267">
        <v>149</v>
      </c>
      <c r="T15683" s="267" t="s">
        <v>13</v>
      </c>
      <c r="U15683" s="267" t="s">
        <v>1470</v>
      </c>
      <c r="V15683" s="267" t="s">
        <v>13</v>
      </c>
      <c r="W15683" s="267">
        <v>612671</v>
      </c>
      <c r="X15683" s="267" t="s">
        <v>1535</v>
      </c>
      <c r="Y15683" s="267" t="s">
        <v>1483</v>
      </c>
      <c r="AD15683" s="267" t="s">
        <v>13</v>
      </c>
      <c r="AF15683" s="267" t="s">
        <v>24</v>
      </c>
      <c r="AG15683" s="267" t="s">
        <v>24</v>
      </c>
    </row>
    <row r="15684" spans="3:33">
      <c r="C15684" s="267" t="s">
        <v>1574</v>
      </c>
      <c r="D15684" s="267" t="s">
        <v>150</v>
      </c>
      <c r="E15684" s="267">
        <v>377</v>
      </c>
      <c r="F15684" s="267" t="s">
        <v>1444</v>
      </c>
      <c r="G15684" s="267" t="s">
        <v>1445</v>
      </c>
      <c r="H15684" s="267">
        <v>1</v>
      </c>
      <c r="I15684" s="267" t="s">
        <v>582</v>
      </c>
      <c r="O15684" s="267" t="s">
        <v>24</v>
      </c>
      <c r="P15684" s="267" t="s">
        <v>1483</v>
      </c>
      <c r="Q15684" s="267" t="s">
        <v>1445</v>
      </c>
      <c r="S15684" s="267">
        <v>149</v>
      </c>
      <c r="T15684" s="267" t="s">
        <v>13</v>
      </c>
      <c r="U15684" s="267" t="s">
        <v>1479</v>
      </c>
      <c r="V15684" s="267" t="s">
        <v>13</v>
      </c>
      <c r="W15684" s="267">
        <v>612671</v>
      </c>
      <c r="X15684" s="267" t="s">
        <v>1536</v>
      </c>
      <c r="Y15684" s="267" t="s">
        <v>1483</v>
      </c>
      <c r="AD15684" s="267" t="s">
        <v>13</v>
      </c>
      <c r="AF15684" s="267" t="s">
        <v>24</v>
      </c>
      <c r="AG15684" s="267" t="s">
        <v>24</v>
      </c>
    </row>
    <row r="15685" spans="3:33">
      <c r="C15685" s="267" t="s">
        <v>1574</v>
      </c>
      <c r="D15685" s="267" t="s">
        <v>150</v>
      </c>
      <c r="E15685" s="267">
        <v>219</v>
      </c>
      <c r="F15685" s="267" t="s">
        <v>1444</v>
      </c>
      <c r="G15685" s="267" t="s">
        <v>1456</v>
      </c>
      <c r="H15685" s="267">
        <v>1</v>
      </c>
      <c r="I15685" s="267" t="s">
        <v>582</v>
      </c>
      <c r="O15685" s="267" t="s">
        <v>13</v>
      </c>
      <c r="P15685" s="267" t="s">
        <v>1483</v>
      </c>
      <c r="Q15685" s="267" t="s">
        <v>1445</v>
      </c>
      <c r="S15685" s="267">
        <v>149</v>
      </c>
      <c r="U15685" s="267" t="s">
        <v>1457</v>
      </c>
      <c r="V15685" s="267" t="s">
        <v>13</v>
      </c>
      <c r="W15685" s="267">
        <v>612671</v>
      </c>
      <c r="X15685" s="267" t="s">
        <v>1499</v>
      </c>
      <c r="Y15685" s="267" t="s">
        <v>1483</v>
      </c>
      <c r="AE15685" s="267">
        <v>101</v>
      </c>
      <c r="AF15685" s="267" t="s">
        <v>24</v>
      </c>
      <c r="AG15685" s="267" t="s">
        <v>24</v>
      </c>
    </row>
    <row r="15686" spans="3:33">
      <c r="C15686" s="267" t="s">
        <v>1574</v>
      </c>
      <c r="D15686" s="267" t="s">
        <v>150</v>
      </c>
      <c r="E15686" s="267">
        <v>2261</v>
      </c>
      <c r="F15686" s="267" t="s">
        <v>1444</v>
      </c>
      <c r="G15686" s="267" t="s">
        <v>1445</v>
      </c>
      <c r="H15686" s="267">
        <v>1</v>
      </c>
      <c r="I15686" s="267" t="s">
        <v>582</v>
      </c>
      <c r="P15686" s="267" t="s">
        <v>1483</v>
      </c>
      <c r="Q15686" s="267" t="s">
        <v>1445</v>
      </c>
      <c r="S15686" s="267">
        <v>149</v>
      </c>
      <c r="U15686" s="267" t="s">
        <v>1504</v>
      </c>
      <c r="V15686" s="267" t="s">
        <v>13</v>
      </c>
      <c r="W15686" s="267">
        <v>612671</v>
      </c>
      <c r="X15686" s="267">
        <v>1E-8</v>
      </c>
      <c r="Y15686" s="267" t="s">
        <v>1483</v>
      </c>
      <c r="AD15686" s="267" t="s">
        <v>24</v>
      </c>
      <c r="AG15686" s="267" t="s">
        <v>24</v>
      </c>
    </row>
    <row r="15687" spans="3:33">
      <c r="C15687" s="267" t="s">
        <v>1574</v>
      </c>
      <c r="D15687" s="267" t="s">
        <v>150</v>
      </c>
      <c r="E15687" s="267">
        <v>338</v>
      </c>
      <c r="F15687" s="267" t="s">
        <v>1444</v>
      </c>
      <c r="G15687" s="267" t="s">
        <v>1445</v>
      </c>
      <c r="H15687" s="267">
        <v>1</v>
      </c>
      <c r="I15687" s="267" t="s">
        <v>582</v>
      </c>
      <c r="O15687" s="267" t="s">
        <v>24</v>
      </c>
      <c r="P15687" s="267" t="s">
        <v>1483</v>
      </c>
      <c r="Q15687" s="267" t="s">
        <v>1445</v>
      </c>
      <c r="S15687" s="267">
        <v>149</v>
      </c>
      <c r="T15687" s="267" t="s">
        <v>13</v>
      </c>
      <c r="U15687" s="267" t="s">
        <v>1478</v>
      </c>
      <c r="V15687" s="267" t="s">
        <v>13</v>
      </c>
      <c r="W15687" s="267">
        <v>612671</v>
      </c>
      <c r="X15687" s="267" t="s">
        <v>1505</v>
      </c>
      <c r="Y15687" s="267" t="s">
        <v>1483</v>
      </c>
      <c r="AD15687" s="267" t="s">
        <v>13</v>
      </c>
      <c r="AF15687" s="267" t="s">
        <v>24</v>
      </c>
      <c r="AG15687" s="267" t="s">
        <v>24</v>
      </c>
    </row>
    <row r="15688" spans="3:33">
      <c r="C15688" s="267" t="s">
        <v>1574</v>
      </c>
      <c r="D15688" s="267" t="s">
        <v>150</v>
      </c>
      <c r="E15688" s="267">
        <v>338</v>
      </c>
      <c r="F15688" s="267" t="s">
        <v>1444</v>
      </c>
      <c r="G15688" s="267" t="s">
        <v>1461</v>
      </c>
      <c r="H15688" s="267">
        <v>1</v>
      </c>
      <c r="I15688" s="267" t="s">
        <v>582</v>
      </c>
      <c r="O15688" s="267" t="s">
        <v>24</v>
      </c>
      <c r="P15688" s="267" t="s">
        <v>1483</v>
      </c>
      <c r="Q15688" s="267" t="s">
        <v>1445</v>
      </c>
      <c r="S15688" s="267">
        <v>149</v>
      </c>
      <c r="T15688" s="267" t="s">
        <v>13</v>
      </c>
      <c r="U15688" s="267" t="s">
        <v>1478</v>
      </c>
      <c r="V15688" s="267" t="s">
        <v>13</v>
      </c>
      <c r="W15688" s="267">
        <v>612671</v>
      </c>
      <c r="X15688" s="267" t="s">
        <v>1506</v>
      </c>
      <c r="Y15688" s="267" t="s">
        <v>1483</v>
      </c>
      <c r="AD15688" s="267" t="s">
        <v>13</v>
      </c>
      <c r="AF15688" s="267" t="s">
        <v>24</v>
      </c>
      <c r="AG15688" s="267" t="s">
        <v>24</v>
      </c>
    </row>
    <row r="15689" spans="3:33">
      <c r="C15689" s="267" t="s">
        <v>1574</v>
      </c>
      <c r="D15689" s="267" t="s">
        <v>150</v>
      </c>
      <c r="E15689" s="267">
        <v>338</v>
      </c>
      <c r="F15689" s="267" t="s">
        <v>1444</v>
      </c>
      <c r="G15689" s="267" t="s">
        <v>1461</v>
      </c>
      <c r="H15689" s="267">
        <v>1</v>
      </c>
      <c r="I15689" s="267" t="s">
        <v>582</v>
      </c>
      <c r="O15689" s="267" t="s">
        <v>24</v>
      </c>
      <c r="P15689" s="267" t="s">
        <v>1483</v>
      </c>
      <c r="Q15689" s="267" t="s">
        <v>1445</v>
      </c>
      <c r="S15689" s="267">
        <v>149</v>
      </c>
      <c r="T15689" s="267" t="s">
        <v>13</v>
      </c>
      <c r="U15689" s="267" t="s">
        <v>1478</v>
      </c>
      <c r="V15689" s="267" t="s">
        <v>13</v>
      </c>
      <c r="W15689" s="267">
        <v>612671</v>
      </c>
      <c r="X15689" s="267" t="s">
        <v>1507</v>
      </c>
      <c r="Y15689" s="267" t="s">
        <v>1483</v>
      </c>
      <c r="AD15689" s="267" t="s">
        <v>13</v>
      </c>
      <c r="AF15689" s="267" t="s">
        <v>24</v>
      </c>
      <c r="AG15689" s="267" t="s">
        <v>24</v>
      </c>
    </row>
    <row r="15690" spans="3:33">
      <c r="C15690" s="267" t="s">
        <v>1574</v>
      </c>
      <c r="D15690" s="267" t="s">
        <v>150</v>
      </c>
      <c r="E15690" s="267">
        <v>338</v>
      </c>
      <c r="F15690" s="267" t="s">
        <v>1444</v>
      </c>
      <c r="G15690" s="267" t="s">
        <v>1461</v>
      </c>
      <c r="H15690" s="267">
        <v>1</v>
      </c>
      <c r="I15690" s="267" t="s">
        <v>582</v>
      </c>
      <c r="O15690" s="267" t="s">
        <v>24</v>
      </c>
      <c r="P15690" s="267" t="s">
        <v>1483</v>
      </c>
      <c r="Q15690" s="267" t="s">
        <v>1445</v>
      </c>
      <c r="S15690" s="267">
        <v>149</v>
      </c>
      <c r="T15690" s="267" t="s">
        <v>13</v>
      </c>
      <c r="U15690" s="267" t="s">
        <v>1478</v>
      </c>
      <c r="V15690" s="267" t="s">
        <v>13</v>
      </c>
      <c r="W15690" s="267">
        <v>612671</v>
      </c>
      <c r="X15690" s="267" t="s">
        <v>1508</v>
      </c>
      <c r="Y15690" s="267" t="s">
        <v>1483</v>
      </c>
      <c r="AD15690" s="267" t="s">
        <v>13</v>
      </c>
      <c r="AF15690" s="267" t="s">
        <v>24</v>
      </c>
      <c r="AG15690" s="267" t="s">
        <v>24</v>
      </c>
    </row>
    <row r="15691" spans="3:33">
      <c r="C15691" s="267" t="s">
        <v>1574</v>
      </c>
      <c r="D15691" s="267" t="s">
        <v>150</v>
      </c>
      <c r="E15691" s="267">
        <v>338</v>
      </c>
      <c r="F15691" s="267" t="s">
        <v>1444</v>
      </c>
      <c r="G15691" s="267" t="s">
        <v>1461</v>
      </c>
      <c r="H15691" s="267">
        <v>1</v>
      </c>
      <c r="I15691" s="267" t="s">
        <v>582</v>
      </c>
      <c r="O15691" s="267" t="s">
        <v>24</v>
      </c>
      <c r="P15691" s="267" t="s">
        <v>1483</v>
      </c>
      <c r="Q15691" s="267" t="s">
        <v>1445</v>
      </c>
      <c r="S15691" s="267">
        <v>149</v>
      </c>
      <c r="T15691" s="267" t="s">
        <v>13</v>
      </c>
      <c r="U15691" s="267" t="s">
        <v>1478</v>
      </c>
      <c r="V15691" s="267" t="s">
        <v>13</v>
      </c>
      <c r="W15691" s="267">
        <v>612671</v>
      </c>
      <c r="X15691" s="267" t="s">
        <v>1509</v>
      </c>
      <c r="Y15691" s="267" t="s">
        <v>1483</v>
      </c>
      <c r="AD15691" s="267" t="s">
        <v>13</v>
      </c>
      <c r="AF15691" s="267" t="s">
        <v>24</v>
      </c>
      <c r="AG15691" s="267" t="s">
        <v>24</v>
      </c>
    </row>
    <row r="15692" spans="3:33">
      <c r="C15692" s="267" t="s">
        <v>1574</v>
      </c>
      <c r="D15692" s="267" t="s">
        <v>150</v>
      </c>
      <c r="E15692" s="267">
        <v>1272</v>
      </c>
      <c r="F15692" s="267" t="s">
        <v>1444</v>
      </c>
      <c r="G15692" s="267" t="s">
        <v>1445</v>
      </c>
      <c r="H15692" s="267">
        <v>1</v>
      </c>
      <c r="I15692" s="267" t="s">
        <v>582</v>
      </c>
      <c r="O15692" s="267" t="s">
        <v>24</v>
      </c>
      <c r="P15692" s="267" t="s">
        <v>1483</v>
      </c>
      <c r="Q15692" s="267" t="s">
        <v>1445</v>
      </c>
      <c r="S15692" s="267">
        <v>149</v>
      </c>
      <c r="T15692" s="267" t="s">
        <v>13</v>
      </c>
      <c r="U15692" s="267" t="s">
        <v>1458</v>
      </c>
      <c r="V15692" s="267" t="s">
        <v>13</v>
      </c>
      <c r="W15692" s="267">
        <v>612671</v>
      </c>
      <c r="X15692" s="267" t="s">
        <v>1510</v>
      </c>
      <c r="Y15692" s="267" t="s">
        <v>1483</v>
      </c>
      <c r="AD15692" s="267" t="s">
        <v>13</v>
      </c>
      <c r="AF15692" s="267" t="s">
        <v>24</v>
      </c>
      <c r="AG15692" s="267" t="s">
        <v>24</v>
      </c>
    </row>
    <row r="15693" spans="3:33">
      <c r="C15693" s="267" t="s">
        <v>1574</v>
      </c>
      <c r="D15693" s="267" t="s">
        <v>150</v>
      </c>
      <c r="E15693" s="267">
        <v>1272</v>
      </c>
      <c r="F15693" s="267" t="s">
        <v>1444</v>
      </c>
      <c r="H15693" s="267">
        <v>1</v>
      </c>
      <c r="I15693" s="267" t="s">
        <v>582</v>
      </c>
      <c r="P15693" s="267" t="s">
        <v>1483</v>
      </c>
      <c r="Q15693" s="267" t="s">
        <v>1445</v>
      </c>
      <c r="S15693" s="267">
        <v>149</v>
      </c>
      <c r="U15693" s="267" t="s">
        <v>1458</v>
      </c>
      <c r="V15693" s="267" t="s">
        <v>13</v>
      </c>
      <c r="W15693" s="267">
        <v>612671</v>
      </c>
      <c r="X15693" s="267" t="s">
        <v>1511</v>
      </c>
      <c r="Y15693" s="267" t="s">
        <v>1483</v>
      </c>
      <c r="AF15693" s="267" t="s">
        <v>24</v>
      </c>
      <c r="AG15693" s="267" t="s">
        <v>24</v>
      </c>
    </row>
    <row r="15694" spans="3:33">
      <c r="C15694" s="267" t="s">
        <v>1574</v>
      </c>
      <c r="D15694" s="267" t="s">
        <v>150</v>
      </c>
      <c r="E15694" s="267">
        <v>1272</v>
      </c>
      <c r="F15694" s="267" t="s">
        <v>1444</v>
      </c>
      <c r="H15694" s="267">
        <v>1</v>
      </c>
      <c r="I15694" s="267" t="s">
        <v>582</v>
      </c>
      <c r="P15694" s="267" t="s">
        <v>1483</v>
      </c>
      <c r="Q15694" s="267" t="s">
        <v>1445</v>
      </c>
      <c r="S15694" s="267">
        <v>149</v>
      </c>
      <c r="U15694" s="267" t="s">
        <v>1458</v>
      </c>
      <c r="V15694" s="267" t="s">
        <v>13</v>
      </c>
      <c r="W15694" s="267">
        <v>612671</v>
      </c>
      <c r="X15694" s="267" t="s">
        <v>1512</v>
      </c>
      <c r="Y15694" s="267" t="s">
        <v>1483</v>
      </c>
      <c r="AF15694" s="267" t="s">
        <v>24</v>
      </c>
      <c r="AG15694" s="267" t="s">
        <v>24</v>
      </c>
    </row>
    <row r="15695" spans="3:33">
      <c r="C15695" s="267" t="s">
        <v>1574</v>
      </c>
      <c r="D15695" s="267" t="s">
        <v>150</v>
      </c>
      <c r="E15695" s="267">
        <v>338</v>
      </c>
      <c r="F15695" s="267" t="s">
        <v>1444</v>
      </c>
      <c r="G15695" s="267" t="s">
        <v>1461</v>
      </c>
      <c r="H15695" s="267">
        <v>1</v>
      </c>
      <c r="I15695" s="267" t="s">
        <v>582</v>
      </c>
      <c r="O15695" s="267" t="s">
        <v>24</v>
      </c>
      <c r="P15695" s="267" t="s">
        <v>1483</v>
      </c>
      <c r="Q15695" s="267" t="s">
        <v>1445</v>
      </c>
      <c r="S15695" s="267">
        <v>149</v>
      </c>
      <c r="T15695" s="267" t="s">
        <v>13</v>
      </c>
      <c r="U15695" s="267" t="s">
        <v>1478</v>
      </c>
      <c r="V15695" s="267" t="s">
        <v>13</v>
      </c>
      <c r="W15695" s="267">
        <v>612671</v>
      </c>
      <c r="X15695" s="267" t="s">
        <v>1513</v>
      </c>
      <c r="Y15695" s="267" t="s">
        <v>1483</v>
      </c>
      <c r="AD15695" s="267" t="s">
        <v>13</v>
      </c>
      <c r="AF15695" s="267" t="s">
        <v>24</v>
      </c>
      <c r="AG15695" s="267" t="s">
        <v>24</v>
      </c>
    </row>
    <row r="15696" spans="3:33">
      <c r="C15696" s="267" t="s">
        <v>1574</v>
      </c>
      <c r="D15696" s="267" t="s">
        <v>150</v>
      </c>
      <c r="E15696" s="267">
        <v>3877</v>
      </c>
      <c r="F15696" s="267" t="s">
        <v>1444</v>
      </c>
      <c r="G15696" s="267" t="s">
        <v>1461</v>
      </c>
      <c r="H15696" s="267">
        <v>1</v>
      </c>
      <c r="I15696" s="267" t="s">
        <v>582</v>
      </c>
      <c r="O15696" s="267" t="s">
        <v>24</v>
      </c>
      <c r="P15696" s="267" t="s">
        <v>1483</v>
      </c>
      <c r="Q15696" s="267" t="s">
        <v>1445</v>
      </c>
      <c r="S15696" s="267">
        <v>149</v>
      </c>
      <c r="T15696" s="267" t="s">
        <v>13</v>
      </c>
      <c r="U15696" s="267" t="s">
        <v>1470</v>
      </c>
      <c r="V15696" s="267" t="s">
        <v>13</v>
      </c>
      <c r="W15696" s="267">
        <v>612671</v>
      </c>
      <c r="X15696" s="267" t="s">
        <v>1514</v>
      </c>
      <c r="Y15696" s="267" t="s">
        <v>1483</v>
      </c>
      <c r="AD15696" s="267" t="s">
        <v>13</v>
      </c>
      <c r="AF15696" s="267" t="s">
        <v>24</v>
      </c>
      <c r="AG15696" s="267" t="s">
        <v>24</v>
      </c>
    </row>
    <row r="15697" spans="3:33">
      <c r="C15697" s="267" t="s">
        <v>1574</v>
      </c>
      <c r="D15697" s="267" t="s">
        <v>150</v>
      </c>
      <c r="E15697" s="267">
        <v>338</v>
      </c>
      <c r="F15697" s="267" t="s">
        <v>1444</v>
      </c>
      <c r="G15697" s="267" t="s">
        <v>1461</v>
      </c>
      <c r="H15697" s="267">
        <v>1</v>
      </c>
      <c r="I15697" s="267" t="s">
        <v>582</v>
      </c>
      <c r="O15697" s="267" t="s">
        <v>24</v>
      </c>
      <c r="P15697" s="267" t="s">
        <v>1483</v>
      </c>
      <c r="Q15697" s="267" t="s">
        <v>1445</v>
      </c>
      <c r="S15697" s="267">
        <v>149</v>
      </c>
      <c r="T15697" s="267" t="s">
        <v>13</v>
      </c>
      <c r="U15697" s="267" t="s">
        <v>1478</v>
      </c>
      <c r="V15697" s="267" t="s">
        <v>13</v>
      </c>
      <c r="W15697" s="267">
        <v>612671</v>
      </c>
      <c r="X15697" s="267" t="s">
        <v>1515</v>
      </c>
      <c r="Y15697" s="267" t="s">
        <v>1483</v>
      </c>
      <c r="AD15697" s="267" t="s">
        <v>13</v>
      </c>
      <c r="AF15697" s="267" t="s">
        <v>24</v>
      </c>
      <c r="AG15697" s="267" t="s">
        <v>24</v>
      </c>
    </row>
    <row r="15698" spans="3:33">
      <c r="C15698" s="267" t="s">
        <v>1574</v>
      </c>
      <c r="D15698" s="267" t="s">
        <v>150</v>
      </c>
      <c r="E15698" s="267">
        <v>1683</v>
      </c>
      <c r="F15698" s="267" t="s">
        <v>1485</v>
      </c>
      <c r="G15698" s="267" t="s">
        <v>1445</v>
      </c>
      <c r="H15698" s="267">
        <v>1</v>
      </c>
      <c r="I15698" s="267" t="s">
        <v>582</v>
      </c>
      <c r="P15698" s="267" t="s">
        <v>1483</v>
      </c>
      <c r="Q15698" s="267" t="s">
        <v>1445</v>
      </c>
      <c r="S15698" s="267">
        <v>149</v>
      </c>
      <c r="U15698" s="267" t="s">
        <v>1486</v>
      </c>
      <c r="V15698" s="267" t="s">
        <v>13</v>
      </c>
      <c r="W15698" s="267">
        <v>612671</v>
      </c>
      <c r="X15698" s="267" t="s">
        <v>1516</v>
      </c>
      <c r="Y15698" s="267" t="s">
        <v>1483</v>
      </c>
      <c r="AF15698" s="267" t="s">
        <v>24</v>
      </c>
      <c r="AG15698" s="267" t="s">
        <v>24</v>
      </c>
    </row>
    <row r="15699" spans="3:33">
      <c r="C15699" s="267" t="s">
        <v>1574</v>
      </c>
      <c r="D15699" s="267" t="s">
        <v>150</v>
      </c>
      <c r="E15699" s="267">
        <v>1683</v>
      </c>
      <c r="F15699" s="267" t="s">
        <v>1485</v>
      </c>
      <c r="G15699" s="267" t="s">
        <v>1445</v>
      </c>
      <c r="H15699" s="267">
        <v>1</v>
      </c>
      <c r="I15699" s="267" t="s">
        <v>582</v>
      </c>
      <c r="P15699" s="267" t="s">
        <v>1483</v>
      </c>
      <c r="Q15699" s="267" t="s">
        <v>1445</v>
      </c>
      <c r="S15699" s="267">
        <v>149</v>
      </c>
      <c r="U15699" s="267" t="s">
        <v>1486</v>
      </c>
      <c r="V15699" s="267" t="s">
        <v>13</v>
      </c>
      <c r="W15699" s="267">
        <v>612671</v>
      </c>
      <c r="X15699" s="267" t="s">
        <v>1517</v>
      </c>
      <c r="Y15699" s="267" t="s">
        <v>1483</v>
      </c>
      <c r="AF15699" s="267" t="s">
        <v>24</v>
      </c>
      <c r="AG15699" s="267" t="s">
        <v>24</v>
      </c>
    </row>
    <row r="15700" spans="3:33">
      <c r="C15700" s="267" t="s">
        <v>1574</v>
      </c>
      <c r="D15700" s="267" t="s">
        <v>150</v>
      </c>
      <c r="E15700" s="267">
        <v>219</v>
      </c>
      <c r="F15700" s="267" t="s">
        <v>1444</v>
      </c>
      <c r="G15700" s="267" t="s">
        <v>1461</v>
      </c>
      <c r="H15700" s="267">
        <v>1</v>
      </c>
      <c r="I15700" s="267" t="s">
        <v>582</v>
      </c>
      <c r="P15700" s="267" t="s">
        <v>1483</v>
      </c>
      <c r="Q15700" s="267" t="s">
        <v>1445</v>
      </c>
      <c r="S15700" s="267">
        <v>149</v>
      </c>
      <c r="U15700" s="267" t="s">
        <v>1457</v>
      </c>
      <c r="V15700" s="267" t="s">
        <v>13</v>
      </c>
      <c r="W15700" s="267">
        <v>612671</v>
      </c>
      <c r="X15700" s="267" t="s">
        <v>1518</v>
      </c>
      <c r="Y15700" s="267" t="s">
        <v>1483</v>
      </c>
      <c r="AF15700" s="267" t="s">
        <v>24</v>
      </c>
      <c r="AG15700" s="267" t="s">
        <v>24</v>
      </c>
    </row>
    <row r="15701" spans="3:33">
      <c r="C15701" s="267" t="s">
        <v>1574</v>
      </c>
      <c r="D15701" s="267" t="s">
        <v>150</v>
      </c>
      <c r="E15701" s="267">
        <v>235</v>
      </c>
      <c r="F15701" s="267" t="s">
        <v>1444</v>
      </c>
      <c r="G15701" s="267" t="s">
        <v>1445</v>
      </c>
      <c r="H15701" s="267">
        <v>1</v>
      </c>
      <c r="I15701" s="267" t="s">
        <v>582</v>
      </c>
      <c r="O15701" s="267" t="s">
        <v>24</v>
      </c>
      <c r="P15701" s="267" t="s">
        <v>1483</v>
      </c>
      <c r="Q15701" s="267" t="s">
        <v>1445</v>
      </c>
      <c r="S15701" s="267">
        <v>149</v>
      </c>
      <c r="T15701" s="267" t="s">
        <v>13</v>
      </c>
      <c r="U15701" s="267" t="s">
        <v>1477</v>
      </c>
      <c r="V15701" s="267" t="s">
        <v>13</v>
      </c>
      <c r="W15701" s="267">
        <v>612671</v>
      </c>
      <c r="X15701" s="267">
        <v>9955003.9000000004</v>
      </c>
      <c r="Y15701" s="267" t="s">
        <v>1483</v>
      </c>
      <c r="AD15701" s="267" t="s">
        <v>13</v>
      </c>
      <c r="AF15701" s="267" t="s">
        <v>24</v>
      </c>
      <c r="AG15701" s="267" t="s">
        <v>24</v>
      </c>
    </row>
    <row r="15702" spans="3:33">
      <c r="C15702" s="267" t="s">
        <v>1574</v>
      </c>
      <c r="D15702" s="267" t="s">
        <v>150</v>
      </c>
      <c r="E15702" s="267">
        <v>338</v>
      </c>
      <c r="F15702" s="267" t="s">
        <v>1444</v>
      </c>
      <c r="G15702" s="267" t="s">
        <v>1461</v>
      </c>
      <c r="H15702" s="267">
        <v>1</v>
      </c>
      <c r="I15702" s="267" t="s">
        <v>582</v>
      </c>
      <c r="O15702" s="267" t="s">
        <v>24</v>
      </c>
      <c r="P15702" s="267" t="s">
        <v>1483</v>
      </c>
      <c r="Q15702" s="267" t="s">
        <v>1445</v>
      </c>
      <c r="S15702" s="267">
        <v>149</v>
      </c>
      <c r="T15702" s="267" t="s">
        <v>13</v>
      </c>
      <c r="U15702" s="267" t="s">
        <v>1478</v>
      </c>
      <c r="V15702" s="267" t="s">
        <v>13</v>
      </c>
      <c r="W15702" s="267">
        <v>612671</v>
      </c>
      <c r="X15702" s="267" t="s">
        <v>1519</v>
      </c>
      <c r="Y15702" s="267" t="s">
        <v>1483</v>
      </c>
      <c r="AD15702" s="267" t="s">
        <v>13</v>
      </c>
      <c r="AF15702" s="267" t="s">
        <v>24</v>
      </c>
      <c r="AG15702" s="267" t="s">
        <v>24</v>
      </c>
    </row>
    <row r="15703" spans="3:33">
      <c r="C15703" s="267" t="s">
        <v>1574</v>
      </c>
      <c r="D15703" s="267" t="s">
        <v>150</v>
      </c>
      <c r="E15703" s="267">
        <v>338</v>
      </c>
      <c r="F15703" s="267" t="s">
        <v>1444</v>
      </c>
      <c r="G15703" s="267" t="s">
        <v>1461</v>
      </c>
      <c r="H15703" s="267">
        <v>1</v>
      </c>
      <c r="I15703" s="267" t="s">
        <v>582</v>
      </c>
      <c r="O15703" s="267" t="s">
        <v>24</v>
      </c>
      <c r="P15703" s="267" t="s">
        <v>1483</v>
      </c>
      <c r="Q15703" s="267" t="s">
        <v>1445</v>
      </c>
      <c r="S15703" s="267">
        <v>149</v>
      </c>
      <c r="T15703" s="267" t="s">
        <v>13</v>
      </c>
      <c r="U15703" s="267" t="s">
        <v>1478</v>
      </c>
      <c r="V15703" s="267" t="s">
        <v>13</v>
      </c>
      <c r="W15703" s="267">
        <v>612671</v>
      </c>
      <c r="X15703" s="267" t="s">
        <v>1520</v>
      </c>
      <c r="Y15703" s="267" t="s">
        <v>1483</v>
      </c>
      <c r="AD15703" s="267" t="s">
        <v>13</v>
      </c>
      <c r="AF15703" s="267" t="s">
        <v>24</v>
      </c>
      <c r="AG15703" s="267" t="s">
        <v>24</v>
      </c>
    </row>
    <row r="15704" spans="3:33">
      <c r="C15704" s="267" t="s">
        <v>1574</v>
      </c>
      <c r="D15704" s="267" t="s">
        <v>150</v>
      </c>
      <c r="E15704" s="267">
        <v>338</v>
      </c>
      <c r="F15704" s="267" t="s">
        <v>1444</v>
      </c>
      <c r="G15704" s="267" t="s">
        <v>1461</v>
      </c>
      <c r="H15704" s="267">
        <v>1</v>
      </c>
      <c r="I15704" s="267" t="s">
        <v>582</v>
      </c>
      <c r="O15704" s="267" t="s">
        <v>24</v>
      </c>
      <c r="P15704" s="267" t="s">
        <v>1483</v>
      </c>
      <c r="Q15704" s="267" t="s">
        <v>1445</v>
      </c>
      <c r="S15704" s="267">
        <v>149</v>
      </c>
      <c r="T15704" s="267" t="s">
        <v>13</v>
      </c>
      <c r="U15704" s="267" t="s">
        <v>1478</v>
      </c>
      <c r="V15704" s="267" t="s">
        <v>13</v>
      </c>
      <c r="W15704" s="267">
        <v>612671</v>
      </c>
      <c r="X15704" s="267" t="s">
        <v>1521</v>
      </c>
      <c r="Y15704" s="267" t="s">
        <v>1483</v>
      </c>
      <c r="AD15704" s="267" t="s">
        <v>13</v>
      </c>
      <c r="AF15704" s="267" t="s">
        <v>24</v>
      </c>
      <c r="AG15704" s="267" t="s">
        <v>24</v>
      </c>
    </row>
    <row r="15705" spans="3:33">
      <c r="C15705" s="267" t="s">
        <v>1574</v>
      </c>
      <c r="D15705" s="267" t="s">
        <v>150</v>
      </c>
      <c r="E15705" s="267">
        <v>3877</v>
      </c>
      <c r="F15705" s="267" t="s">
        <v>1444</v>
      </c>
      <c r="G15705" s="267" t="s">
        <v>1445</v>
      </c>
      <c r="H15705" s="267">
        <v>1</v>
      </c>
      <c r="I15705" s="267" t="s">
        <v>582</v>
      </c>
      <c r="O15705" s="267" t="s">
        <v>24</v>
      </c>
      <c r="P15705" s="267" t="s">
        <v>1483</v>
      </c>
      <c r="Q15705" s="267" t="s">
        <v>1445</v>
      </c>
      <c r="S15705" s="267">
        <v>149</v>
      </c>
      <c r="T15705" s="267" t="s">
        <v>13</v>
      </c>
      <c r="U15705" s="267" t="s">
        <v>1470</v>
      </c>
      <c r="V15705" s="267" t="s">
        <v>13</v>
      </c>
      <c r="W15705" s="267">
        <v>612671</v>
      </c>
      <c r="X15705" s="267" t="s">
        <v>1522</v>
      </c>
      <c r="Y15705" s="267" t="s">
        <v>1483</v>
      </c>
      <c r="AD15705" s="267" t="s">
        <v>13</v>
      </c>
      <c r="AF15705" s="267" t="s">
        <v>24</v>
      </c>
      <c r="AG15705" s="267" t="s">
        <v>24</v>
      </c>
    </row>
    <row r="15706" spans="3:33">
      <c r="C15706" s="267" t="s">
        <v>1574</v>
      </c>
      <c r="D15706" s="267" t="s">
        <v>150</v>
      </c>
      <c r="E15706" s="267">
        <v>1272</v>
      </c>
      <c r="F15706" s="267" t="s">
        <v>1444</v>
      </c>
      <c r="G15706" s="267" t="s">
        <v>1445</v>
      </c>
      <c r="H15706" s="267">
        <v>1</v>
      </c>
      <c r="I15706" s="267" t="s">
        <v>582</v>
      </c>
      <c r="O15706" s="267" t="s">
        <v>24</v>
      </c>
      <c r="P15706" s="267" t="s">
        <v>1483</v>
      </c>
      <c r="Q15706" s="267" t="s">
        <v>1445</v>
      </c>
      <c r="S15706" s="267">
        <v>149</v>
      </c>
      <c r="T15706" s="267" t="s">
        <v>13</v>
      </c>
      <c r="U15706" s="267" t="s">
        <v>1458</v>
      </c>
      <c r="V15706" s="267" t="s">
        <v>13</v>
      </c>
      <c r="W15706" s="267">
        <v>612671</v>
      </c>
      <c r="X15706" s="267" t="s">
        <v>1523</v>
      </c>
      <c r="Y15706" s="267" t="s">
        <v>1483</v>
      </c>
      <c r="AD15706" s="267" t="s">
        <v>13</v>
      </c>
      <c r="AF15706" s="267" t="s">
        <v>24</v>
      </c>
      <c r="AG15706" s="267" t="s">
        <v>24</v>
      </c>
    </row>
    <row r="15707" spans="3:33">
      <c r="C15707" s="267" t="s">
        <v>1574</v>
      </c>
      <c r="D15707" s="267" t="s">
        <v>150</v>
      </c>
      <c r="E15707" s="267">
        <v>219</v>
      </c>
      <c r="F15707" s="267" t="s">
        <v>1444</v>
      </c>
      <c r="H15707" s="267">
        <v>1</v>
      </c>
      <c r="I15707" s="267" t="s">
        <v>582</v>
      </c>
      <c r="O15707" s="267" t="s">
        <v>13</v>
      </c>
      <c r="P15707" s="267" t="s">
        <v>1483</v>
      </c>
      <c r="Q15707" s="267" t="s">
        <v>1445</v>
      </c>
      <c r="S15707" s="267">
        <v>149</v>
      </c>
      <c r="U15707" s="267" t="s">
        <v>1457</v>
      </c>
      <c r="V15707" s="267" t="s">
        <v>13</v>
      </c>
      <c r="W15707" s="267">
        <v>612671</v>
      </c>
      <c r="X15707" s="267" t="s">
        <v>1483</v>
      </c>
      <c r="Y15707" s="267" t="s">
        <v>1483</v>
      </c>
      <c r="AD15707" s="267" t="s">
        <v>24</v>
      </c>
      <c r="AF15707" s="267" t="s">
        <v>24</v>
      </c>
      <c r="AG15707" s="267" t="s">
        <v>24</v>
      </c>
    </row>
    <row r="15708" spans="3:33">
      <c r="C15708" s="267" t="s">
        <v>1574</v>
      </c>
      <c r="D15708" s="267" t="s">
        <v>150</v>
      </c>
      <c r="E15708" s="267">
        <v>153</v>
      </c>
      <c r="F15708" s="267" t="s">
        <v>1444</v>
      </c>
      <c r="G15708" s="267" t="s">
        <v>1445</v>
      </c>
      <c r="H15708" s="267">
        <v>1</v>
      </c>
      <c r="I15708" s="267" t="s">
        <v>582</v>
      </c>
      <c r="O15708" s="267" t="s">
        <v>24</v>
      </c>
      <c r="P15708" s="267" t="s">
        <v>1483</v>
      </c>
      <c r="Q15708" s="267" t="s">
        <v>1445</v>
      </c>
      <c r="S15708" s="267">
        <v>149</v>
      </c>
      <c r="T15708" s="267" t="s">
        <v>13</v>
      </c>
      <c r="U15708" s="267" t="s">
        <v>1496</v>
      </c>
      <c r="V15708" s="267" t="s">
        <v>13</v>
      </c>
      <c r="W15708" s="267">
        <v>612671</v>
      </c>
      <c r="X15708" s="267" t="s">
        <v>1524</v>
      </c>
      <c r="Y15708" s="267" t="s">
        <v>1483</v>
      </c>
      <c r="AD15708" s="267" t="s">
        <v>13</v>
      </c>
      <c r="AF15708" s="267" t="s">
        <v>24</v>
      </c>
      <c r="AG15708" s="267" t="s">
        <v>24</v>
      </c>
    </row>
    <row r="15709" spans="3:33">
      <c r="C15709" s="267" t="s">
        <v>1574</v>
      </c>
      <c r="D15709" s="267" t="s">
        <v>150</v>
      </c>
      <c r="E15709" s="267">
        <v>1682</v>
      </c>
      <c r="F15709" s="267" t="s">
        <v>1444</v>
      </c>
      <c r="G15709" s="267" t="s">
        <v>1445</v>
      </c>
      <c r="H15709" s="267">
        <v>1</v>
      </c>
      <c r="I15709" s="267" t="s">
        <v>582</v>
      </c>
      <c r="O15709" s="267" t="s">
        <v>24</v>
      </c>
      <c r="P15709" s="267" t="s">
        <v>1483</v>
      </c>
      <c r="Q15709" s="267" t="s">
        <v>1445</v>
      </c>
      <c r="S15709" s="267">
        <v>149</v>
      </c>
      <c r="T15709" s="267" t="s">
        <v>24</v>
      </c>
      <c r="U15709" s="267" t="s">
        <v>1459</v>
      </c>
      <c r="V15709" s="267" t="s">
        <v>13</v>
      </c>
      <c r="W15709" s="267">
        <v>612671</v>
      </c>
      <c r="X15709" s="267">
        <v>158652</v>
      </c>
      <c r="Y15709" s="267" t="s">
        <v>1483</v>
      </c>
      <c r="AD15709" s="267" t="s">
        <v>24</v>
      </c>
      <c r="AF15709" s="267" t="s">
        <v>24</v>
      </c>
      <c r="AG15709" s="267" t="s">
        <v>24</v>
      </c>
    </row>
    <row r="15710" spans="3:33">
      <c r="C15710" s="267" t="s">
        <v>1574</v>
      </c>
      <c r="D15710" s="267" t="s">
        <v>150</v>
      </c>
      <c r="E15710" s="267">
        <v>338</v>
      </c>
      <c r="F15710" s="267" t="s">
        <v>1444</v>
      </c>
      <c r="G15710" s="267" t="s">
        <v>1461</v>
      </c>
      <c r="H15710" s="267">
        <v>1</v>
      </c>
      <c r="I15710" s="267" t="s">
        <v>582</v>
      </c>
      <c r="O15710" s="267" t="s">
        <v>24</v>
      </c>
      <c r="P15710" s="267" t="s">
        <v>1483</v>
      </c>
      <c r="Q15710" s="267" t="s">
        <v>1445</v>
      </c>
      <c r="S15710" s="267">
        <v>149</v>
      </c>
      <c r="T15710" s="267" t="s">
        <v>13</v>
      </c>
      <c r="U15710" s="267" t="s">
        <v>1478</v>
      </c>
      <c r="V15710" s="267" t="s">
        <v>13</v>
      </c>
      <c r="W15710" s="267">
        <v>612671</v>
      </c>
      <c r="X15710" s="267" t="s">
        <v>1525</v>
      </c>
      <c r="Y15710" s="267" t="s">
        <v>1483</v>
      </c>
      <c r="AD15710" s="267" t="s">
        <v>13</v>
      </c>
      <c r="AF15710" s="267" t="s">
        <v>24</v>
      </c>
      <c r="AG15710" s="267" t="s">
        <v>24</v>
      </c>
    </row>
    <row r="15711" spans="3:33">
      <c r="C15711" s="267" t="s">
        <v>1574</v>
      </c>
      <c r="D15711" s="267" t="s">
        <v>150</v>
      </c>
      <c r="E15711" s="267">
        <v>219</v>
      </c>
      <c r="F15711" s="267" t="s">
        <v>1444</v>
      </c>
      <c r="G15711" s="267" t="s">
        <v>1445</v>
      </c>
      <c r="H15711" s="267">
        <v>1</v>
      </c>
      <c r="I15711" s="267" t="s">
        <v>582</v>
      </c>
      <c r="P15711" s="267" t="s">
        <v>1483</v>
      </c>
      <c r="Q15711" s="267" t="s">
        <v>1445</v>
      </c>
      <c r="S15711" s="267">
        <v>149</v>
      </c>
      <c r="U15711" s="267" t="s">
        <v>1457</v>
      </c>
      <c r="V15711" s="267" t="s">
        <v>13</v>
      </c>
      <c r="W15711" s="267">
        <v>612671</v>
      </c>
      <c r="X15711" s="267" t="s">
        <v>1526</v>
      </c>
      <c r="Y15711" s="267" t="s">
        <v>1483</v>
      </c>
      <c r="AF15711" s="267" t="s">
        <v>24</v>
      </c>
      <c r="AG15711" s="267" t="s">
        <v>24</v>
      </c>
    </row>
    <row r="15712" spans="3:33">
      <c r="C15712" s="267" t="s">
        <v>1574</v>
      </c>
      <c r="D15712" s="267" t="s">
        <v>150</v>
      </c>
      <c r="E15712" s="267">
        <v>247</v>
      </c>
      <c r="F15712" s="267" t="s">
        <v>1444</v>
      </c>
      <c r="G15712" s="267" t="s">
        <v>1461</v>
      </c>
      <c r="H15712" s="267">
        <v>1</v>
      </c>
      <c r="I15712" s="267" t="s">
        <v>582</v>
      </c>
      <c r="P15712" s="267" t="s">
        <v>1483</v>
      </c>
      <c r="Q15712" s="267" t="s">
        <v>1445</v>
      </c>
      <c r="S15712" s="267">
        <v>149</v>
      </c>
      <c r="U15712" s="267" t="s">
        <v>1460</v>
      </c>
      <c r="V15712" s="267" t="s">
        <v>13</v>
      </c>
      <c r="W15712" s="267">
        <v>612671</v>
      </c>
      <c r="X15712" s="267" t="s">
        <v>1518</v>
      </c>
      <c r="Y15712" s="267" t="s">
        <v>1483</v>
      </c>
      <c r="AF15712" s="267" t="s">
        <v>24</v>
      </c>
      <c r="AG15712" s="267" t="s">
        <v>24</v>
      </c>
    </row>
    <row r="15713" spans="3:33">
      <c r="C15713" s="267" t="s">
        <v>1574</v>
      </c>
      <c r="D15713" s="267" t="s">
        <v>150</v>
      </c>
      <c r="E15713" s="267">
        <v>1739</v>
      </c>
      <c r="F15713" s="267" t="s">
        <v>1444</v>
      </c>
      <c r="H15713" s="267">
        <v>1</v>
      </c>
      <c r="I15713" s="267" t="s">
        <v>582</v>
      </c>
      <c r="O15713" s="267" t="s">
        <v>13</v>
      </c>
      <c r="P15713" s="267" t="s">
        <v>1483</v>
      </c>
      <c r="Q15713" s="267" t="s">
        <v>1445</v>
      </c>
      <c r="S15713" s="267">
        <v>149</v>
      </c>
      <c r="U15713" s="267" t="s">
        <v>1503</v>
      </c>
      <c r="V15713" s="267" t="s">
        <v>13</v>
      </c>
      <c r="W15713" s="267">
        <v>612671</v>
      </c>
      <c r="X15713" s="267">
        <v>158652</v>
      </c>
      <c r="Y15713" s="267" t="s">
        <v>1483</v>
      </c>
      <c r="AD15713" s="267" t="s">
        <v>24</v>
      </c>
      <c r="AF15713" s="267" t="s">
        <v>24</v>
      </c>
      <c r="AG15713" s="267" t="s">
        <v>24</v>
      </c>
    </row>
    <row r="15714" spans="3:33">
      <c r="C15714" s="267" t="s">
        <v>1574</v>
      </c>
      <c r="D15714" s="267" t="s">
        <v>150</v>
      </c>
      <c r="E15714" s="267">
        <v>13648</v>
      </c>
      <c r="F15714" s="267" t="s">
        <v>1444</v>
      </c>
      <c r="H15714" s="267">
        <v>1</v>
      </c>
      <c r="I15714" s="267" t="s">
        <v>582</v>
      </c>
      <c r="O15714" s="267" t="s">
        <v>24</v>
      </c>
      <c r="P15714" s="267" t="s">
        <v>1483</v>
      </c>
      <c r="Q15714" s="267" t="s">
        <v>1445</v>
      </c>
      <c r="S15714" s="267">
        <v>149</v>
      </c>
      <c r="T15714" s="267" t="s">
        <v>13</v>
      </c>
      <c r="U15714" s="267" t="s">
        <v>1474</v>
      </c>
      <c r="V15714" s="267" t="s">
        <v>13</v>
      </c>
      <c r="W15714" s="267">
        <v>612671</v>
      </c>
      <c r="X15714" s="267" t="s">
        <v>1527</v>
      </c>
      <c r="Y15714" s="267" t="s">
        <v>1483</v>
      </c>
      <c r="AD15714" s="267" t="s">
        <v>13</v>
      </c>
      <c r="AF15714" s="267" t="s">
        <v>24</v>
      </c>
      <c r="AG15714" s="267" t="s">
        <v>24</v>
      </c>
    </row>
    <row r="15715" spans="3:33">
      <c r="C15715" s="267" t="s">
        <v>1574</v>
      </c>
      <c r="D15715" s="267" t="s">
        <v>150</v>
      </c>
      <c r="E15715" s="267">
        <v>1</v>
      </c>
      <c r="F15715" s="267" t="s">
        <v>1444</v>
      </c>
      <c r="G15715" s="267" t="s">
        <v>1445</v>
      </c>
      <c r="H15715" s="267">
        <v>1</v>
      </c>
      <c r="I15715" s="267" t="s">
        <v>582</v>
      </c>
      <c r="O15715" s="267" t="s">
        <v>13</v>
      </c>
      <c r="P15715" s="267" t="s">
        <v>1483</v>
      </c>
      <c r="Q15715" s="267" t="s">
        <v>1445</v>
      </c>
      <c r="S15715" s="267">
        <v>149</v>
      </c>
      <c r="T15715" s="267" t="s">
        <v>13</v>
      </c>
      <c r="U15715" s="267" t="s">
        <v>1446</v>
      </c>
      <c r="V15715" s="267" t="s">
        <v>24</v>
      </c>
      <c r="W15715" s="267">
        <v>612671</v>
      </c>
      <c r="X15715" s="267" t="s">
        <v>1483</v>
      </c>
      <c r="Y15715" s="267" t="s">
        <v>1483</v>
      </c>
      <c r="AD15715" s="267" t="s">
        <v>13</v>
      </c>
      <c r="AF15715" s="267" t="s">
        <v>24</v>
      </c>
      <c r="AG15715" s="267" t="s">
        <v>24</v>
      </c>
    </row>
    <row r="15716" spans="3:33">
      <c r="C15716" s="267" t="s">
        <v>1574</v>
      </c>
      <c r="D15716" s="267" t="s">
        <v>150</v>
      </c>
      <c r="E15716" s="267">
        <v>219</v>
      </c>
      <c r="F15716" s="267" t="s">
        <v>1444</v>
      </c>
      <c r="G15716" s="267" t="s">
        <v>1456</v>
      </c>
      <c r="H15716" s="267">
        <v>1</v>
      </c>
      <c r="I15716" s="267" t="s">
        <v>582</v>
      </c>
      <c r="O15716" s="267" t="s">
        <v>13</v>
      </c>
      <c r="P15716" s="267" t="s">
        <v>1483</v>
      </c>
      <c r="Q15716" s="267" t="s">
        <v>1445</v>
      </c>
      <c r="S15716" s="267">
        <v>149</v>
      </c>
      <c r="U15716" s="267" t="s">
        <v>1457</v>
      </c>
      <c r="V15716" s="267" t="s">
        <v>13</v>
      </c>
      <c r="W15716" s="267">
        <v>612671</v>
      </c>
      <c r="X15716" s="267" t="s">
        <v>1500</v>
      </c>
      <c r="Y15716" s="267" t="s">
        <v>1483</v>
      </c>
      <c r="AE15716" s="267">
        <v>101</v>
      </c>
      <c r="AF15716" s="267" t="s">
        <v>24</v>
      </c>
      <c r="AG15716" s="267" t="s">
        <v>24</v>
      </c>
    </row>
    <row r="15717" spans="3:33">
      <c r="C15717" s="267" t="s">
        <v>1574</v>
      </c>
      <c r="D15717" s="267" t="s">
        <v>150</v>
      </c>
      <c r="E15717" s="267">
        <v>338</v>
      </c>
      <c r="F15717" s="267" t="s">
        <v>1444</v>
      </c>
      <c r="G15717" s="267" t="s">
        <v>1461</v>
      </c>
      <c r="H15717" s="267">
        <v>1</v>
      </c>
      <c r="I15717" s="267" t="s">
        <v>582</v>
      </c>
      <c r="O15717" s="267" t="s">
        <v>24</v>
      </c>
      <c r="P15717" s="267" t="s">
        <v>1483</v>
      </c>
      <c r="Q15717" s="267" t="s">
        <v>1445</v>
      </c>
      <c r="S15717" s="267">
        <v>149</v>
      </c>
      <c r="T15717" s="267" t="s">
        <v>13</v>
      </c>
      <c r="U15717" s="267" t="s">
        <v>1478</v>
      </c>
      <c r="V15717" s="267" t="s">
        <v>13</v>
      </c>
      <c r="W15717" s="267">
        <v>612671</v>
      </c>
      <c r="X15717" s="267" t="s">
        <v>1528</v>
      </c>
      <c r="Y15717" s="267" t="s">
        <v>1483</v>
      </c>
      <c r="AD15717" s="267" t="s">
        <v>13</v>
      </c>
      <c r="AF15717" s="267" t="s">
        <v>24</v>
      </c>
      <c r="AG15717" s="267" t="s">
        <v>24</v>
      </c>
    </row>
    <row r="15718" spans="3:33">
      <c r="C15718" s="267" t="s">
        <v>1574</v>
      </c>
      <c r="D15718" s="267" t="s">
        <v>150</v>
      </c>
      <c r="E15718" s="267">
        <v>1272</v>
      </c>
      <c r="F15718" s="267" t="s">
        <v>1444</v>
      </c>
      <c r="H15718" s="267">
        <v>1</v>
      </c>
      <c r="I15718" s="267" t="s">
        <v>582</v>
      </c>
      <c r="O15718" s="267" t="s">
        <v>24</v>
      </c>
      <c r="P15718" s="267" t="s">
        <v>1483</v>
      </c>
      <c r="Q15718" s="267" t="s">
        <v>1445</v>
      </c>
      <c r="S15718" s="267">
        <v>149</v>
      </c>
      <c r="U15718" s="267" t="s">
        <v>1458</v>
      </c>
      <c r="V15718" s="267" t="s">
        <v>13</v>
      </c>
      <c r="W15718" s="267">
        <v>612671</v>
      </c>
      <c r="X15718" s="267" t="s">
        <v>1</v>
      </c>
      <c r="Y15718" s="267" t="s">
        <v>1483</v>
      </c>
      <c r="AD15718" s="267" t="s">
        <v>13</v>
      </c>
      <c r="AF15718" s="267" t="s">
        <v>24</v>
      </c>
      <c r="AG15718" s="267" t="s">
        <v>24</v>
      </c>
    </row>
    <row r="15719" spans="3:33">
      <c r="C15719" s="267" t="s">
        <v>1574</v>
      </c>
      <c r="D15719" s="267" t="s">
        <v>150</v>
      </c>
      <c r="E15719" s="267">
        <v>129</v>
      </c>
      <c r="F15719" s="267" t="s">
        <v>1444</v>
      </c>
      <c r="G15719" s="267" t="s">
        <v>1445</v>
      </c>
      <c r="H15719" s="267">
        <v>1</v>
      </c>
      <c r="I15719" s="267" t="s">
        <v>582</v>
      </c>
      <c r="O15719" s="267" t="s">
        <v>24</v>
      </c>
      <c r="P15719" s="267" t="s">
        <v>1483</v>
      </c>
      <c r="Q15719" s="267" t="s">
        <v>1445</v>
      </c>
      <c r="S15719" s="267">
        <v>149</v>
      </c>
      <c r="T15719" s="267" t="s">
        <v>13</v>
      </c>
      <c r="U15719" s="267" t="s">
        <v>1468</v>
      </c>
      <c r="V15719" s="267" t="s">
        <v>13</v>
      </c>
      <c r="W15719" s="267">
        <v>612671</v>
      </c>
      <c r="X15719" s="267" t="s">
        <v>1529</v>
      </c>
      <c r="Y15719" s="267" t="s">
        <v>1483</v>
      </c>
      <c r="AD15719" s="267" t="s">
        <v>13</v>
      </c>
      <c r="AF15719" s="267" t="s">
        <v>24</v>
      </c>
      <c r="AG15719" s="267" t="s">
        <v>24</v>
      </c>
    </row>
    <row r="15720" spans="3:33">
      <c r="C15720" s="267" t="s">
        <v>1574</v>
      </c>
      <c r="D15720" s="267" t="s">
        <v>150</v>
      </c>
      <c r="E15720" s="267">
        <v>10634</v>
      </c>
      <c r="F15720" s="267" t="s">
        <v>1444</v>
      </c>
      <c r="G15720" s="267" t="s">
        <v>1445</v>
      </c>
      <c r="H15720" s="267">
        <v>1</v>
      </c>
      <c r="I15720" s="267" t="s">
        <v>582</v>
      </c>
      <c r="O15720" s="267" t="s">
        <v>24</v>
      </c>
      <c r="P15720" s="267" t="s">
        <v>1483</v>
      </c>
      <c r="Q15720" s="267" t="s">
        <v>1445</v>
      </c>
      <c r="S15720" s="267">
        <v>149</v>
      </c>
      <c r="T15720" s="267" t="s">
        <v>13</v>
      </c>
      <c r="U15720" s="267" t="s">
        <v>1473</v>
      </c>
      <c r="V15720" s="267" t="s">
        <v>13</v>
      </c>
      <c r="W15720" s="267">
        <v>612671</v>
      </c>
      <c r="X15720" s="267" t="s">
        <v>1530</v>
      </c>
      <c r="Y15720" s="267" t="s">
        <v>1483</v>
      </c>
      <c r="AD15720" s="267" t="s">
        <v>13</v>
      </c>
      <c r="AF15720" s="267" t="s">
        <v>24</v>
      </c>
      <c r="AG15720" s="267" t="s">
        <v>24</v>
      </c>
    </row>
    <row r="15721" spans="3:33">
      <c r="C15721" s="267" t="s">
        <v>1574</v>
      </c>
      <c r="D15721" s="267" t="s">
        <v>150</v>
      </c>
      <c r="E15721" s="267">
        <v>12680</v>
      </c>
      <c r="F15721" s="267" t="s">
        <v>1444</v>
      </c>
      <c r="H15721" s="267">
        <v>1</v>
      </c>
      <c r="I15721" s="267" t="s">
        <v>582</v>
      </c>
      <c r="P15721" s="267" t="s">
        <v>1483</v>
      </c>
      <c r="Q15721" s="267" t="s">
        <v>1445</v>
      </c>
      <c r="S15721" s="267">
        <v>149</v>
      </c>
      <c r="U15721" s="267" t="s">
        <v>1464</v>
      </c>
      <c r="V15721" s="267" t="s">
        <v>13</v>
      </c>
      <c r="W15721" s="267">
        <v>612671</v>
      </c>
      <c r="X15721" s="267" t="s">
        <v>1531</v>
      </c>
      <c r="Y15721" s="267" t="s">
        <v>1483</v>
      </c>
      <c r="AF15721" s="267" t="s">
        <v>24</v>
      </c>
      <c r="AG15721" s="267" t="s">
        <v>24</v>
      </c>
    </row>
    <row r="15722" spans="3:33">
      <c r="C15722" s="267" t="s">
        <v>1574</v>
      </c>
      <c r="D15722" s="267" t="s">
        <v>150</v>
      </c>
      <c r="E15722" s="267">
        <v>12680</v>
      </c>
      <c r="F15722" s="267" t="s">
        <v>1444</v>
      </c>
      <c r="H15722" s="267">
        <v>1</v>
      </c>
      <c r="I15722" s="267" t="s">
        <v>582</v>
      </c>
      <c r="P15722" s="267" t="s">
        <v>1483</v>
      </c>
      <c r="Q15722" s="267" t="s">
        <v>1445</v>
      </c>
      <c r="S15722" s="267">
        <v>149</v>
      </c>
      <c r="U15722" s="267" t="s">
        <v>1464</v>
      </c>
      <c r="V15722" s="267" t="s">
        <v>13</v>
      </c>
      <c r="W15722" s="267">
        <v>612671</v>
      </c>
      <c r="X15722" s="267" t="s">
        <v>1532</v>
      </c>
      <c r="Y15722" s="267" t="s">
        <v>1483</v>
      </c>
      <c r="AF15722" s="267" t="s">
        <v>24</v>
      </c>
      <c r="AG15722" s="267" t="s">
        <v>24</v>
      </c>
    </row>
    <row r="15723" spans="3:33">
      <c r="C15723" s="267" t="s">
        <v>1574</v>
      </c>
      <c r="D15723" s="267" t="s">
        <v>150</v>
      </c>
      <c r="E15723" s="267">
        <v>3877</v>
      </c>
      <c r="F15723" s="267" t="s">
        <v>1444</v>
      </c>
      <c r="G15723" s="267" t="s">
        <v>1445</v>
      </c>
      <c r="H15723" s="267">
        <v>1</v>
      </c>
      <c r="I15723" s="267" t="s">
        <v>582</v>
      </c>
      <c r="O15723" s="267" t="s">
        <v>24</v>
      </c>
      <c r="P15723" s="267" t="s">
        <v>1483</v>
      </c>
      <c r="Q15723" s="267" t="s">
        <v>1445</v>
      </c>
      <c r="S15723" s="267">
        <v>149</v>
      </c>
      <c r="T15723" s="267" t="s">
        <v>13</v>
      </c>
      <c r="U15723" s="267" t="s">
        <v>1470</v>
      </c>
      <c r="V15723" s="267" t="s">
        <v>13</v>
      </c>
      <c r="W15723" s="267">
        <v>612671</v>
      </c>
      <c r="X15723" s="267" t="s">
        <v>1533</v>
      </c>
      <c r="Y15723" s="267" t="s">
        <v>1483</v>
      </c>
      <c r="AD15723" s="267" t="s">
        <v>13</v>
      </c>
      <c r="AF15723" s="267" t="s">
        <v>24</v>
      </c>
      <c r="AG15723" s="267" t="s">
        <v>24</v>
      </c>
    </row>
    <row r="15724" spans="3:33">
      <c r="C15724" s="267" t="s">
        <v>1574</v>
      </c>
      <c r="D15724" s="267" t="s">
        <v>150</v>
      </c>
      <c r="E15724" s="267">
        <v>129</v>
      </c>
      <c r="F15724" s="267" t="s">
        <v>1444</v>
      </c>
      <c r="G15724" s="267" t="s">
        <v>1445</v>
      </c>
      <c r="H15724" s="267">
        <v>1</v>
      </c>
      <c r="I15724" s="267" t="s">
        <v>582</v>
      </c>
      <c r="O15724" s="267" t="s">
        <v>24</v>
      </c>
      <c r="P15724" s="267" t="s">
        <v>1483</v>
      </c>
      <c r="Q15724" s="267" t="s">
        <v>1445</v>
      </c>
      <c r="S15724" s="267">
        <v>149</v>
      </c>
      <c r="T15724" s="267" t="s">
        <v>13</v>
      </c>
      <c r="U15724" s="267" t="s">
        <v>1468</v>
      </c>
      <c r="V15724" s="267" t="s">
        <v>13</v>
      </c>
      <c r="W15724" s="267">
        <v>612671</v>
      </c>
      <c r="X15724" s="267" t="s">
        <v>1534</v>
      </c>
      <c r="Y15724" s="267" t="s">
        <v>1483</v>
      </c>
      <c r="AD15724" s="267" t="s">
        <v>13</v>
      </c>
      <c r="AF15724" s="267" t="s">
        <v>24</v>
      </c>
      <c r="AG15724" s="267" t="s">
        <v>24</v>
      </c>
    </row>
    <row r="15725" spans="3:33">
      <c r="C15725" s="267" t="s">
        <v>1574</v>
      </c>
      <c r="D15725" s="267" t="s">
        <v>150</v>
      </c>
      <c r="E15725" s="267">
        <v>3877</v>
      </c>
      <c r="F15725" s="267" t="s">
        <v>1444</v>
      </c>
      <c r="G15725" s="267" t="s">
        <v>1461</v>
      </c>
      <c r="H15725" s="267">
        <v>1</v>
      </c>
      <c r="I15725" s="267" t="s">
        <v>582</v>
      </c>
      <c r="O15725" s="267" t="s">
        <v>24</v>
      </c>
      <c r="P15725" s="267" t="s">
        <v>1483</v>
      </c>
      <c r="Q15725" s="267" t="s">
        <v>1445</v>
      </c>
      <c r="S15725" s="267">
        <v>149</v>
      </c>
      <c r="T15725" s="267" t="s">
        <v>13</v>
      </c>
      <c r="U15725" s="267" t="s">
        <v>1470</v>
      </c>
      <c r="V15725" s="267" t="s">
        <v>13</v>
      </c>
      <c r="W15725" s="267">
        <v>612671</v>
      </c>
      <c r="X15725" s="267" t="s">
        <v>1535</v>
      </c>
      <c r="Y15725" s="267" t="s">
        <v>1483</v>
      </c>
      <c r="AD15725" s="267" t="s">
        <v>13</v>
      </c>
      <c r="AF15725" s="267" t="s">
        <v>24</v>
      </c>
      <c r="AG15725" s="267" t="s">
        <v>24</v>
      </c>
    </row>
    <row r="15726" spans="3:33">
      <c r="C15726" s="267" t="s">
        <v>1574</v>
      </c>
      <c r="D15726" s="267" t="s">
        <v>150</v>
      </c>
      <c r="E15726" s="267">
        <v>377</v>
      </c>
      <c r="F15726" s="267" t="s">
        <v>1444</v>
      </c>
      <c r="G15726" s="267" t="s">
        <v>1445</v>
      </c>
      <c r="H15726" s="267">
        <v>1</v>
      </c>
      <c r="I15726" s="267" t="s">
        <v>582</v>
      </c>
      <c r="O15726" s="267" t="s">
        <v>24</v>
      </c>
      <c r="P15726" s="267" t="s">
        <v>1483</v>
      </c>
      <c r="Q15726" s="267" t="s">
        <v>1445</v>
      </c>
      <c r="S15726" s="267">
        <v>149</v>
      </c>
      <c r="T15726" s="267" t="s">
        <v>13</v>
      </c>
      <c r="U15726" s="267" t="s">
        <v>1479</v>
      </c>
      <c r="V15726" s="267" t="s">
        <v>13</v>
      </c>
      <c r="W15726" s="267">
        <v>612671</v>
      </c>
      <c r="X15726" s="267" t="s">
        <v>1536</v>
      </c>
      <c r="Y15726" s="267" t="s">
        <v>1483</v>
      </c>
      <c r="AD15726" s="267" t="s">
        <v>13</v>
      </c>
      <c r="AF15726" s="267" t="s">
        <v>24</v>
      </c>
      <c r="AG15726" s="267" t="s">
        <v>24</v>
      </c>
    </row>
    <row r="15727" spans="3:33">
      <c r="C15727" s="267" t="s">
        <v>2655</v>
      </c>
      <c r="D15727" s="267" t="s">
        <v>150</v>
      </c>
      <c r="E15727" s="267">
        <v>219</v>
      </c>
      <c r="F15727" s="267" t="s">
        <v>1444</v>
      </c>
      <c r="G15727" s="267" t="s">
        <v>1456</v>
      </c>
      <c r="H15727" s="267">
        <v>1</v>
      </c>
      <c r="I15727" s="267" t="s">
        <v>582</v>
      </c>
      <c r="O15727" s="267" t="s">
        <v>13</v>
      </c>
      <c r="P15727" s="267" t="s">
        <v>1873</v>
      </c>
      <c r="Q15727" s="267" t="s">
        <v>1445</v>
      </c>
      <c r="S15727" s="267">
        <v>150</v>
      </c>
      <c r="U15727" s="267" t="s">
        <v>1457</v>
      </c>
      <c r="V15727" s="267" t="s">
        <v>13</v>
      </c>
      <c r="W15727" s="267">
        <v>612693</v>
      </c>
      <c r="X15727" s="267" t="s">
        <v>1499</v>
      </c>
      <c r="Y15727" s="267" t="s">
        <v>1873</v>
      </c>
      <c r="AE15727" s="267">
        <v>104</v>
      </c>
      <c r="AF15727" s="267" t="s">
        <v>24</v>
      </c>
      <c r="AG15727" s="267" t="s">
        <v>24</v>
      </c>
    </row>
    <row r="15728" spans="3:33">
      <c r="C15728" s="267" t="s">
        <v>2655</v>
      </c>
      <c r="D15728" s="267" t="s">
        <v>150</v>
      </c>
      <c r="E15728" s="267">
        <v>247</v>
      </c>
      <c r="F15728" s="267" t="s">
        <v>1444</v>
      </c>
      <c r="G15728" s="267" t="s">
        <v>1461</v>
      </c>
      <c r="H15728" s="267">
        <v>1</v>
      </c>
      <c r="I15728" s="267" t="s">
        <v>582</v>
      </c>
      <c r="P15728" s="267" t="s">
        <v>1873</v>
      </c>
      <c r="Q15728" s="267" t="s">
        <v>1445</v>
      </c>
      <c r="S15728" s="267">
        <v>150</v>
      </c>
      <c r="U15728" s="267" t="s">
        <v>1460</v>
      </c>
      <c r="V15728" s="267" t="s">
        <v>13</v>
      </c>
      <c r="W15728" s="267">
        <v>612693</v>
      </c>
      <c r="X15728" s="267" t="s">
        <v>2693</v>
      </c>
      <c r="Y15728" s="267" t="s">
        <v>1873</v>
      </c>
      <c r="AF15728" s="267" t="s">
        <v>24</v>
      </c>
      <c r="AG15728" s="267" t="s">
        <v>24</v>
      </c>
    </row>
    <row r="15729" spans="3:33">
      <c r="C15729" s="267" t="s">
        <v>2655</v>
      </c>
      <c r="D15729" s="267" t="s">
        <v>150</v>
      </c>
      <c r="E15729" s="267">
        <v>338</v>
      </c>
      <c r="F15729" s="267" t="s">
        <v>1444</v>
      </c>
      <c r="G15729" s="267" t="s">
        <v>1461</v>
      </c>
      <c r="H15729" s="267">
        <v>1</v>
      </c>
      <c r="I15729" s="267" t="s">
        <v>582</v>
      </c>
      <c r="O15729" s="267" t="s">
        <v>24</v>
      </c>
      <c r="P15729" s="267" t="s">
        <v>1873</v>
      </c>
      <c r="Q15729" s="267" t="s">
        <v>1445</v>
      </c>
      <c r="S15729" s="267">
        <v>150</v>
      </c>
      <c r="T15729" s="267" t="s">
        <v>13</v>
      </c>
      <c r="U15729" s="267" t="s">
        <v>1478</v>
      </c>
      <c r="V15729" s="267" t="s">
        <v>13</v>
      </c>
      <c r="W15729" s="267">
        <v>612693</v>
      </c>
      <c r="X15729" s="267" t="s">
        <v>2692</v>
      </c>
      <c r="Y15729" s="267" t="s">
        <v>1873</v>
      </c>
      <c r="AD15729" s="267" t="s">
        <v>13</v>
      </c>
      <c r="AF15729" s="267" t="s">
        <v>24</v>
      </c>
      <c r="AG15729" s="267" t="s">
        <v>24</v>
      </c>
    </row>
    <row r="15730" spans="3:33">
      <c r="C15730" s="267" t="s">
        <v>2655</v>
      </c>
      <c r="D15730" s="267" t="s">
        <v>150</v>
      </c>
      <c r="E15730" s="267">
        <v>338</v>
      </c>
      <c r="F15730" s="267" t="s">
        <v>1444</v>
      </c>
      <c r="G15730" s="267" t="s">
        <v>1461</v>
      </c>
      <c r="H15730" s="267">
        <v>1</v>
      </c>
      <c r="I15730" s="267" t="s">
        <v>582</v>
      </c>
      <c r="O15730" s="267" t="s">
        <v>24</v>
      </c>
      <c r="P15730" s="267" t="s">
        <v>1873</v>
      </c>
      <c r="Q15730" s="267" t="s">
        <v>1445</v>
      </c>
      <c r="S15730" s="267">
        <v>150</v>
      </c>
      <c r="T15730" s="267" t="s">
        <v>13</v>
      </c>
      <c r="U15730" s="267" t="s">
        <v>1478</v>
      </c>
      <c r="V15730" s="267" t="s">
        <v>13</v>
      </c>
      <c r="W15730" s="267">
        <v>612693</v>
      </c>
      <c r="X15730" s="267" t="s">
        <v>2691</v>
      </c>
      <c r="Y15730" s="267" t="s">
        <v>1873</v>
      </c>
      <c r="AD15730" s="267" t="s">
        <v>13</v>
      </c>
      <c r="AF15730" s="267" t="s">
        <v>24</v>
      </c>
      <c r="AG15730" s="267" t="s">
        <v>24</v>
      </c>
    </row>
    <row r="15731" spans="3:33">
      <c r="C15731" s="267" t="s">
        <v>2655</v>
      </c>
      <c r="D15731" s="267" t="s">
        <v>150</v>
      </c>
      <c r="E15731" s="267">
        <v>338</v>
      </c>
      <c r="F15731" s="267" t="s">
        <v>1444</v>
      </c>
      <c r="G15731" s="267" t="s">
        <v>1461</v>
      </c>
      <c r="H15731" s="267">
        <v>1</v>
      </c>
      <c r="I15731" s="267" t="s">
        <v>582</v>
      </c>
      <c r="O15731" s="267" t="s">
        <v>24</v>
      </c>
      <c r="P15731" s="267" t="s">
        <v>1873</v>
      </c>
      <c r="Q15731" s="267" t="s">
        <v>1445</v>
      </c>
      <c r="S15731" s="267">
        <v>150</v>
      </c>
      <c r="T15731" s="267" t="s">
        <v>13</v>
      </c>
      <c r="U15731" s="267" t="s">
        <v>1478</v>
      </c>
      <c r="V15731" s="267" t="s">
        <v>13</v>
      </c>
      <c r="W15731" s="267">
        <v>612693</v>
      </c>
      <c r="X15731" s="267" t="s">
        <v>2690</v>
      </c>
      <c r="Y15731" s="267" t="s">
        <v>1873</v>
      </c>
      <c r="AD15731" s="267" t="s">
        <v>13</v>
      </c>
      <c r="AF15731" s="267" t="s">
        <v>24</v>
      </c>
      <c r="AG15731" s="267" t="s">
        <v>24</v>
      </c>
    </row>
    <row r="15732" spans="3:33">
      <c r="C15732" s="267" t="s">
        <v>2655</v>
      </c>
      <c r="D15732" s="267" t="s">
        <v>150</v>
      </c>
      <c r="E15732" s="267">
        <v>338</v>
      </c>
      <c r="F15732" s="267" t="s">
        <v>1444</v>
      </c>
      <c r="G15732" s="267" t="s">
        <v>1461</v>
      </c>
      <c r="H15732" s="267">
        <v>1</v>
      </c>
      <c r="I15732" s="267" t="s">
        <v>582</v>
      </c>
      <c r="O15732" s="267" t="s">
        <v>24</v>
      </c>
      <c r="P15732" s="267" t="s">
        <v>1873</v>
      </c>
      <c r="Q15732" s="267" t="s">
        <v>1445</v>
      </c>
      <c r="S15732" s="267">
        <v>150</v>
      </c>
      <c r="T15732" s="267" t="s">
        <v>13</v>
      </c>
      <c r="U15732" s="267" t="s">
        <v>1478</v>
      </c>
      <c r="V15732" s="267" t="s">
        <v>13</v>
      </c>
      <c r="W15732" s="267">
        <v>612693</v>
      </c>
      <c r="X15732" s="267" t="s">
        <v>2689</v>
      </c>
      <c r="Y15732" s="267" t="s">
        <v>1873</v>
      </c>
      <c r="AD15732" s="267" t="s">
        <v>13</v>
      </c>
      <c r="AF15732" s="267" t="s">
        <v>24</v>
      </c>
      <c r="AG15732" s="267" t="s">
        <v>24</v>
      </c>
    </row>
    <row r="15733" spans="3:33">
      <c r="C15733" s="267" t="s">
        <v>2655</v>
      </c>
      <c r="D15733" s="267" t="s">
        <v>150</v>
      </c>
      <c r="E15733" s="267">
        <v>338</v>
      </c>
      <c r="F15733" s="267" t="s">
        <v>1444</v>
      </c>
      <c r="G15733" s="267" t="s">
        <v>1461</v>
      </c>
      <c r="H15733" s="267">
        <v>1</v>
      </c>
      <c r="I15733" s="267" t="s">
        <v>582</v>
      </c>
      <c r="O15733" s="267" t="s">
        <v>24</v>
      </c>
      <c r="P15733" s="267" t="s">
        <v>1873</v>
      </c>
      <c r="Q15733" s="267" t="s">
        <v>1445</v>
      </c>
      <c r="S15733" s="267">
        <v>150</v>
      </c>
      <c r="T15733" s="267" t="s">
        <v>13</v>
      </c>
      <c r="U15733" s="267" t="s">
        <v>1478</v>
      </c>
      <c r="V15733" s="267" t="s">
        <v>13</v>
      </c>
      <c r="W15733" s="267">
        <v>612693</v>
      </c>
      <c r="X15733" s="267" t="s">
        <v>2688</v>
      </c>
      <c r="Y15733" s="267" t="s">
        <v>1873</v>
      </c>
      <c r="AD15733" s="267" t="s">
        <v>13</v>
      </c>
      <c r="AF15733" s="267" t="s">
        <v>24</v>
      </c>
      <c r="AG15733" s="267" t="s">
        <v>24</v>
      </c>
    </row>
    <row r="15734" spans="3:33">
      <c r="C15734" s="267" t="s">
        <v>2655</v>
      </c>
      <c r="D15734" s="267" t="s">
        <v>150</v>
      </c>
      <c r="E15734" s="267">
        <v>338</v>
      </c>
      <c r="F15734" s="267" t="s">
        <v>1444</v>
      </c>
      <c r="G15734" s="267" t="s">
        <v>1461</v>
      </c>
      <c r="H15734" s="267">
        <v>1</v>
      </c>
      <c r="I15734" s="267" t="s">
        <v>582</v>
      </c>
      <c r="O15734" s="267" t="s">
        <v>24</v>
      </c>
      <c r="P15734" s="267" t="s">
        <v>1873</v>
      </c>
      <c r="Q15734" s="267" t="s">
        <v>1445</v>
      </c>
      <c r="S15734" s="267">
        <v>150</v>
      </c>
      <c r="T15734" s="267" t="s">
        <v>13</v>
      </c>
      <c r="U15734" s="267" t="s">
        <v>1478</v>
      </c>
      <c r="V15734" s="267" t="s">
        <v>13</v>
      </c>
      <c r="W15734" s="267">
        <v>612693</v>
      </c>
      <c r="X15734" s="267" t="s">
        <v>2687</v>
      </c>
      <c r="Y15734" s="267" t="s">
        <v>1873</v>
      </c>
      <c r="AD15734" s="267" t="s">
        <v>13</v>
      </c>
      <c r="AF15734" s="267" t="s">
        <v>24</v>
      </c>
      <c r="AG15734" s="267" t="s">
        <v>24</v>
      </c>
    </row>
    <row r="15735" spans="3:33">
      <c r="C15735" s="267" t="s">
        <v>2655</v>
      </c>
      <c r="D15735" s="267" t="s">
        <v>150</v>
      </c>
      <c r="E15735" s="267">
        <v>338</v>
      </c>
      <c r="F15735" s="267" t="s">
        <v>1444</v>
      </c>
      <c r="G15735" s="267" t="s">
        <v>1461</v>
      </c>
      <c r="H15735" s="267">
        <v>1</v>
      </c>
      <c r="I15735" s="267" t="s">
        <v>582</v>
      </c>
      <c r="O15735" s="267" t="s">
        <v>24</v>
      </c>
      <c r="P15735" s="267" t="s">
        <v>1873</v>
      </c>
      <c r="Q15735" s="267" t="s">
        <v>1445</v>
      </c>
      <c r="S15735" s="267">
        <v>150</v>
      </c>
      <c r="T15735" s="267" t="s">
        <v>13</v>
      </c>
      <c r="U15735" s="267" t="s">
        <v>1478</v>
      </c>
      <c r="V15735" s="267" t="s">
        <v>13</v>
      </c>
      <c r="W15735" s="267">
        <v>612693</v>
      </c>
      <c r="X15735" s="267" t="s">
        <v>2686</v>
      </c>
      <c r="Y15735" s="267" t="s">
        <v>1873</v>
      </c>
      <c r="AD15735" s="267" t="s">
        <v>13</v>
      </c>
      <c r="AF15735" s="267" t="s">
        <v>24</v>
      </c>
      <c r="AG15735" s="267" t="s">
        <v>24</v>
      </c>
    </row>
    <row r="15736" spans="3:33">
      <c r="C15736" s="267" t="s">
        <v>2655</v>
      </c>
      <c r="D15736" s="267" t="s">
        <v>150</v>
      </c>
      <c r="E15736" s="267">
        <v>338</v>
      </c>
      <c r="F15736" s="267" t="s">
        <v>1444</v>
      </c>
      <c r="G15736" s="267" t="s">
        <v>1461</v>
      </c>
      <c r="H15736" s="267">
        <v>1</v>
      </c>
      <c r="I15736" s="267" t="s">
        <v>582</v>
      </c>
      <c r="O15736" s="267" t="s">
        <v>24</v>
      </c>
      <c r="P15736" s="267" t="s">
        <v>1873</v>
      </c>
      <c r="Q15736" s="267" t="s">
        <v>1445</v>
      </c>
      <c r="S15736" s="267">
        <v>150</v>
      </c>
      <c r="T15736" s="267" t="s">
        <v>13</v>
      </c>
      <c r="U15736" s="267" t="s">
        <v>1478</v>
      </c>
      <c r="V15736" s="267" t="s">
        <v>13</v>
      </c>
      <c r="W15736" s="267">
        <v>612693</v>
      </c>
      <c r="X15736" s="267" t="s">
        <v>2685</v>
      </c>
      <c r="Y15736" s="267" t="s">
        <v>1873</v>
      </c>
      <c r="AD15736" s="267" t="s">
        <v>13</v>
      </c>
      <c r="AF15736" s="267" t="s">
        <v>24</v>
      </c>
      <c r="AG15736" s="267" t="s">
        <v>24</v>
      </c>
    </row>
    <row r="15737" spans="3:33">
      <c r="C15737" s="267" t="s">
        <v>2655</v>
      </c>
      <c r="D15737" s="267" t="s">
        <v>150</v>
      </c>
      <c r="E15737" s="267">
        <v>3877</v>
      </c>
      <c r="F15737" s="267" t="s">
        <v>1444</v>
      </c>
      <c r="G15737" s="267" t="s">
        <v>1445</v>
      </c>
      <c r="H15737" s="267">
        <v>1</v>
      </c>
      <c r="I15737" s="267" t="s">
        <v>582</v>
      </c>
      <c r="O15737" s="267" t="s">
        <v>24</v>
      </c>
      <c r="P15737" s="267" t="s">
        <v>1873</v>
      </c>
      <c r="Q15737" s="267" t="s">
        <v>1445</v>
      </c>
      <c r="S15737" s="267">
        <v>150</v>
      </c>
      <c r="T15737" s="267" t="s">
        <v>13</v>
      </c>
      <c r="U15737" s="267" t="s">
        <v>1470</v>
      </c>
      <c r="V15737" s="267" t="s">
        <v>13</v>
      </c>
      <c r="W15737" s="267">
        <v>612693</v>
      </c>
      <c r="X15737" s="267" t="s">
        <v>2684</v>
      </c>
      <c r="Y15737" s="267" t="s">
        <v>1873</v>
      </c>
      <c r="AD15737" s="267" t="s">
        <v>13</v>
      </c>
      <c r="AF15737" s="267" t="s">
        <v>24</v>
      </c>
      <c r="AG15737" s="267" t="s">
        <v>24</v>
      </c>
    </row>
    <row r="15738" spans="3:33">
      <c r="C15738" s="267" t="s">
        <v>2655</v>
      </c>
      <c r="D15738" s="267" t="s">
        <v>150</v>
      </c>
      <c r="E15738" s="267">
        <v>1683</v>
      </c>
      <c r="F15738" s="267" t="s">
        <v>1485</v>
      </c>
      <c r="G15738" s="267" t="s">
        <v>1445</v>
      </c>
      <c r="H15738" s="267">
        <v>1</v>
      </c>
      <c r="I15738" s="267" t="s">
        <v>582</v>
      </c>
      <c r="P15738" s="267" t="s">
        <v>1873</v>
      </c>
      <c r="Q15738" s="267" t="s">
        <v>1445</v>
      </c>
      <c r="S15738" s="267">
        <v>150</v>
      </c>
      <c r="U15738" s="267" t="s">
        <v>1486</v>
      </c>
      <c r="V15738" s="267" t="s">
        <v>13</v>
      </c>
      <c r="W15738" s="267">
        <v>612693</v>
      </c>
      <c r="X15738" s="267" t="s">
        <v>2683</v>
      </c>
      <c r="Y15738" s="267" t="s">
        <v>1873</v>
      </c>
      <c r="AF15738" s="267" t="s">
        <v>24</v>
      </c>
      <c r="AG15738" s="267" t="s">
        <v>24</v>
      </c>
    </row>
    <row r="15739" spans="3:33">
      <c r="C15739" s="267" t="s">
        <v>2655</v>
      </c>
      <c r="D15739" s="267" t="s">
        <v>150</v>
      </c>
      <c r="E15739" s="267">
        <v>1683</v>
      </c>
      <c r="F15739" s="267" t="s">
        <v>1485</v>
      </c>
      <c r="G15739" s="267" t="s">
        <v>1445</v>
      </c>
      <c r="H15739" s="267">
        <v>1</v>
      </c>
      <c r="I15739" s="267" t="s">
        <v>582</v>
      </c>
      <c r="P15739" s="267" t="s">
        <v>1873</v>
      </c>
      <c r="Q15739" s="267" t="s">
        <v>1445</v>
      </c>
      <c r="S15739" s="267">
        <v>150</v>
      </c>
      <c r="U15739" s="267" t="s">
        <v>1486</v>
      </c>
      <c r="V15739" s="267" t="s">
        <v>13</v>
      </c>
      <c r="W15739" s="267">
        <v>612693</v>
      </c>
      <c r="X15739" s="267" t="s">
        <v>2682</v>
      </c>
      <c r="Y15739" s="267" t="s">
        <v>1873</v>
      </c>
      <c r="AF15739" s="267" t="s">
        <v>24</v>
      </c>
      <c r="AG15739" s="267" t="s">
        <v>24</v>
      </c>
    </row>
    <row r="15740" spans="3:33">
      <c r="C15740" s="267" t="s">
        <v>2655</v>
      </c>
      <c r="D15740" s="267" t="s">
        <v>150</v>
      </c>
      <c r="E15740" s="267">
        <v>219</v>
      </c>
      <c r="F15740" s="267" t="s">
        <v>1444</v>
      </c>
      <c r="G15740" s="267" t="s">
        <v>1456</v>
      </c>
      <c r="H15740" s="267">
        <v>1</v>
      </c>
      <c r="I15740" s="267" t="s">
        <v>582</v>
      </c>
      <c r="O15740" s="267" t="s">
        <v>13</v>
      </c>
      <c r="P15740" s="267" t="s">
        <v>1873</v>
      </c>
      <c r="Q15740" s="267" t="s">
        <v>1445</v>
      </c>
      <c r="S15740" s="267">
        <v>150</v>
      </c>
      <c r="U15740" s="267" t="s">
        <v>1457</v>
      </c>
      <c r="V15740" s="267" t="s">
        <v>13</v>
      </c>
      <c r="W15740" s="267">
        <v>612693</v>
      </c>
      <c r="X15740" s="267" t="s">
        <v>1500</v>
      </c>
      <c r="Y15740" s="267" t="s">
        <v>1873</v>
      </c>
      <c r="AE15740" s="267">
        <v>104</v>
      </c>
      <c r="AF15740" s="267" t="s">
        <v>24</v>
      </c>
      <c r="AG15740" s="267" t="s">
        <v>24</v>
      </c>
    </row>
    <row r="15741" spans="3:33">
      <c r="C15741" s="267" t="s">
        <v>2655</v>
      </c>
      <c r="D15741" s="267" t="s">
        <v>150</v>
      </c>
      <c r="E15741" s="267">
        <v>1</v>
      </c>
      <c r="F15741" s="267" t="s">
        <v>1444</v>
      </c>
      <c r="G15741" s="267" t="s">
        <v>1445</v>
      </c>
      <c r="H15741" s="267">
        <v>1</v>
      </c>
      <c r="I15741" s="267" t="s">
        <v>582</v>
      </c>
      <c r="O15741" s="267" t="s">
        <v>13</v>
      </c>
      <c r="P15741" s="267" t="s">
        <v>1873</v>
      </c>
      <c r="Q15741" s="267" t="s">
        <v>1445</v>
      </c>
      <c r="S15741" s="267">
        <v>150</v>
      </c>
      <c r="T15741" s="267" t="s">
        <v>13</v>
      </c>
      <c r="U15741" s="267" t="s">
        <v>1446</v>
      </c>
      <c r="V15741" s="267" t="s">
        <v>24</v>
      </c>
      <c r="W15741" s="267">
        <v>612693</v>
      </c>
      <c r="X15741" s="267" t="s">
        <v>1873</v>
      </c>
      <c r="Y15741" s="267" t="s">
        <v>1873</v>
      </c>
      <c r="AD15741" s="267" t="s">
        <v>13</v>
      </c>
      <c r="AF15741" s="267" t="s">
        <v>24</v>
      </c>
      <c r="AG15741" s="267" t="s">
        <v>24</v>
      </c>
    </row>
    <row r="15742" spans="3:33">
      <c r="C15742" s="267" t="s">
        <v>2655</v>
      </c>
      <c r="D15742" s="267" t="s">
        <v>150</v>
      </c>
      <c r="E15742" s="267">
        <v>235</v>
      </c>
      <c r="F15742" s="267" t="s">
        <v>1444</v>
      </c>
      <c r="G15742" s="267" t="s">
        <v>1461</v>
      </c>
      <c r="H15742" s="267">
        <v>1</v>
      </c>
      <c r="I15742" s="267" t="s">
        <v>582</v>
      </c>
      <c r="O15742" s="267" t="s">
        <v>24</v>
      </c>
      <c r="P15742" s="267" t="s">
        <v>1873</v>
      </c>
      <c r="Q15742" s="267" t="s">
        <v>1445</v>
      </c>
      <c r="S15742" s="267">
        <v>150</v>
      </c>
      <c r="T15742" s="267" t="s">
        <v>13</v>
      </c>
      <c r="U15742" s="267" t="s">
        <v>1477</v>
      </c>
      <c r="V15742" s="267" t="s">
        <v>13</v>
      </c>
      <c r="W15742" s="267">
        <v>612693</v>
      </c>
      <c r="X15742" s="267">
        <v>9955001.9000000004</v>
      </c>
      <c r="Y15742" s="267" t="s">
        <v>1873</v>
      </c>
      <c r="AD15742" s="267" t="s">
        <v>13</v>
      </c>
      <c r="AF15742" s="267" t="s">
        <v>24</v>
      </c>
      <c r="AG15742" s="267" t="s">
        <v>24</v>
      </c>
    </row>
    <row r="15743" spans="3:33">
      <c r="C15743" s="267" t="s">
        <v>2655</v>
      </c>
      <c r="D15743" s="267" t="s">
        <v>150</v>
      </c>
      <c r="E15743" s="267">
        <v>338</v>
      </c>
      <c r="F15743" s="267" t="s">
        <v>1444</v>
      </c>
      <c r="G15743" s="267" t="s">
        <v>1445</v>
      </c>
      <c r="H15743" s="267">
        <v>1</v>
      </c>
      <c r="I15743" s="267" t="s">
        <v>582</v>
      </c>
      <c r="O15743" s="267" t="s">
        <v>24</v>
      </c>
      <c r="P15743" s="267" t="s">
        <v>1873</v>
      </c>
      <c r="Q15743" s="267" t="s">
        <v>1445</v>
      </c>
      <c r="S15743" s="267">
        <v>150</v>
      </c>
      <c r="T15743" s="267" t="s">
        <v>13</v>
      </c>
      <c r="U15743" s="267" t="s">
        <v>1478</v>
      </c>
      <c r="V15743" s="267" t="s">
        <v>13</v>
      </c>
      <c r="W15743" s="267">
        <v>612693</v>
      </c>
      <c r="X15743" s="267" t="s">
        <v>2681</v>
      </c>
      <c r="Y15743" s="267" t="s">
        <v>1873</v>
      </c>
      <c r="AD15743" s="267" t="s">
        <v>13</v>
      </c>
      <c r="AF15743" s="267" t="s">
        <v>24</v>
      </c>
      <c r="AG15743" s="267" t="s">
        <v>24</v>
      </c>
    </row>
    <row r="15744" spans="3:33">
      <c r="C15744" s="267" t="s">
        <v>2655</v>
      </c>
      <c r="D15744" s="267" t="s">
        <v>150</v>
      </c>
      <c r="E15744" s="267">
        <v>338</v>
      </c>
      <c r="F15744" s="267" t="s">
        <v>1444</v>
      </c>
      <c r="G15744" s="267" t="s">
        <v>1461</v>
      </c>
      <c r="H15744" s="267">
        <v>1</v>
      </c>
      <c r="I15744" s="267" t="s">
        <v>582</v>
      </c>
      <c r="O15744" s="267" t="s">
        <v>24</v>
      </c>
      <c r="P15744" s="267" t="s">
        <v>1873</v>
      </c>
      <c r="Q15744" s="267" t="s">
        <v>1445</v>
      </c>
      <c r="S15744" s="267">
        <v>150</v>
      </c>
      <c r="T15744" s="267" t="s">
        <v>13</v>
      </c>
      <c r="U15744" s="267" t="s">
        <v>1478</v>
      </c>
      <c r="V15744" s="267" t="s">
        <v>13</v>
      </c>
      <c r="W15744" s="267">
        <v>612693</v>
      </c>
      <c r="X15744" s="267" t="s">
        <v>2680</v>
      </c>
      <c r="Y15744" s="267" t="s">
        <v>1873</v>
      </c>
      <c r="AD15744" s="267" t="s">
        <v>13</v>
      </c>
      <c r="AF15744" s="267" t="s">
        <v>24</v>
      </c>
      <c r="AG15744" s="267" t="s">
        <v>24</v>
      </c>
    </row>
    <row r="15745" spans="3:33">
      <c r="C15745" s="267" t="s">
        <v>2655</v>
      </c>
      <c r="D15745" s="267" t="s">
        <v>150</v>
      </c>
      <c r="E15745" s="267">
        <v>338</v>
      </c>
      <c r="F15745" s="267" t="s">
        <v>1444</v>
      </c>
      <c r="G15745" s="267" t="s">
        <v>1461</v>
      </c>
      <c r="H15745" s="267">
        <v>1</v>
      </c>
      <c r="I15745" s="267" t="s">
        <v>582</v>
      </c>
      <c r="O15745" s="267" t="s">
        <v>24</v>
      </c>
      <c r="P15745" s="267" t="s">
        <v>1873</v>
      </c>
      <c r="Q15745" s="267" t="s">
        <v>1445</v>
      </c>
      <c r="S15745" s="267">
        <v>150</v>
      </c>
      <c r="T15745" s="267" t="s">
        <v>13</v>
      </c>
      <c r="U15745" s="267" t="s">
        <v>1478</v>
      </c>
      <c r="V15745" s="267" t="s">
        <v>13</v>
      </c>
      <c r="W15745" s="267">
        <v>612693</v>
      </c>
      <c r="X15745" s="267" t="s">
        <v>2679</v>
      </c>
      <c r="Y15745" s="267" t="s">
        <v>1873</v>
      </c>
      <c r="AD15745" s="267" t="s">
        <v>13</v>
      </c>
      <c r="AF15745" s="267" t="s">
        <v>24</v>
      </c>
      <c r="AG15745" s="267" t="s">
        <v>24</v>
      </c>
    </row>
    <row r="15746" spans="3:33">
      <c r="C15746" s="267" t="s">
        <v>2655</v>
      </c>
      <c r="D15746" s="267" t="s">
        <v>150</v>
      </c>
      <c r="E15746" s="267">
        <v>338</v>
      </c>
      <c r="F15746" s="267" t="s">
        <v>1444</v>
      </c>
      <c r="G15746" s="267" t="s">
        <v>1461</v>
      </c>
      <c r="H15746" s="267">
        <v>1</v>
      </c>
      <c r="I15746" s="267" t="s">
        <v>582</v>
      </c>
      <c r="O15746" s="267" t="s">
        <v>24</v>
      </c>
      <c r="P15746" s="267" t="s">
        <v>1873</v>
      </c>
      <c r="Q15746" s="267" t="s">
        <v>1445</v>
      </c>
      <c r="S15746" s="267">
        <v>150</v>
      </c>
      <c r="T15746" s="267" t="s">
        <v>13</v>
      </c>
      <c r="U15746" s="267" t="s">
        <v>1478</v>
      </c>
      <c r="V15746" s="267" t="s">
        <v>13</v>
      </c>
      <c r="W15746" s="267">
        <v>612693</v>
      </c>
      <c r="X15746" s="267" t="s">
        <v>2678</v>
      </c>
      <c r="Y15746" s="267" t="s">
        <v>1873</v>
      </c>
      <c r="AD15746" s="267" t="s">
        <v>13</v>
      </c>
      <c r="AF15746" s="267" t="s">
        <v>24</v>
      </c>
      <c r="AG15746" s="267" t="s">
        <v>24</v>
      </c>
    </row>
    <row r="15747" spans="3:33">
      <c r="C15747" s="267" t="s">
        <v>2655</v>
      </c>
      <c r="D15747" s="267" t="s">
        <v>150</v>
      </c>
      <c r="E15747" s="267">
        <v>338</v>
      </c>
      <c r="F15747" s="267" t="s">
        <v>1444</v>
      </c>
      <c r="G15747" s="267" t="s">
        <v>1461</v>
      </c>
      <c r="H15747" s="267">
        <v>1</v>
      </c>
      <c r="I15747" s="267" t="s">
        <v>582</v>
      </c>
      <c r="O15747" s="267" t="s">
        <v>24</v>
      </c>
      <c r="P15747" s="267" t="s">
        <v>1873</v>
      </c>
      <c r="Q15747" s="267" t="s">
        <v>1445</v>
      </c>
      <c r="S15747" s="267">
        <v>150</v>
      </c>
      <c r="T15747" s="267" t="s">
        <v>13</v>
      </c>
      <c r="U15747" s="267" t="s">
        <v>1478</v>
      </c>
      <c r="V15747" s="267" t="s">
        <v>13</v>
      </c>
      <c r="W15747" s="267">
        <v>612693</v>
      </c>
      <c r="X15747" s="267" t="s">
        <v>2677</v>
      </c>
      <c r="Y15747" s="267" t="s">
        <v>1873</v>
      </c>
      <c r="AD15747" s="267" t="s">
        <v>13</v>
      </c>
      <c r="AF15747" s="267" t="s">
        <v>24</v>
      </c>
      <c r="AG15747" s="267" t="s">
        <v>24</v>
      </c>
    </row>
    <row r="15748" spans="3:33">
      <c r="C15748" s="267" t="s">
        <v>2655</v>
      </c>
      <c r="D15748" s="267" t="s">
        <v>150</v>
      </c>
      <c r="E15748" s="267">
        <v>338</v>
      </c>
      <c r="F15748" s="267" t="s">
        <v>1444</v>
      </c>
      <c r="G15748" s="267" t="s">
        <v>1461</v>
      </c>
      <c r="H15748" s="267">
        <v>1</v>
      </c>
      <c r="I15748" s="267" t="s">
        <v>582</v>
      </c>
      <c r="O15748" s="267" t="s">
        <v>24</v>
      </c>
      <c r="P15748" s="267" t="s">
        <v>1873</v>
      </c>
      <c r="Q15748" s="267" t="s">
        <v>1445</v>
      </c>
      <c r="S15748" s="267">
        <v>150</v>
      </c>
      <c r="T15748" s="267" t="s">
        <v>13</v>
      </c>
      <c r="U15748" s="267" t="s">
        <v>1478</v>
      </c>
      <c r="V15748" s="267" t="s">
        <v>13</v>
      </c>
      <c r="W15748" s="267">
        <v>612693</v>
      </c>
      <c r="X15748" s="267" t="s">
        <v>2676</v>
      </c>
      <c r="Y15748" s="267" t="s">
        <v>1873</v>
      </c>
      <c r="AD15748" s="267" t="s">
        <v>13</v>
      </c>
      <c r="AF15748" s="267" t="s">
        <v>24</v>
      </c>
      <c r="AG15748" s="267" t="s">
        <v>24</v>
      </c>
    </row>
    <row r="15749" spans="3:33">
      <c r="C15749" s="267" t="s">
        <v>2655</v>
      </c>
      <c r="D15749" s="267" t="s">
        <v>150</v>
      </c>
      <c r="E15749" s="267">
        <v>1272</v>
      </c>
      <c r="F15749" s="267" t="s">
        <v>1444</v>
      </c>
      <c r="G15749" s="267" t="s">
        <v>1445</v>
      </c>
      <c r="H15749" s="267">
        <v>1</v>
      </c>
      <c r="I15749" s="267" t="s">
        <v>582</v>
      </c>
      <c r="O15749" s="267" t="s">
        <v>24</v>
      </c>
      <c r="P15749" s="267" t="s">
        <v>1873</v>
      </c>
      <c r="Q15749" s="267" t="s">
        <v>1445</v>
      </c>
      <c r="S15749" s="267">
        <v>150</v>
      </c>
      <c r="T15749" s="267" t="s">
        <v>13</v>
      </c>
      <c r="U15749" s="267" t="s">
        <v>1458</v>
      </c>
      <c r="V15749" s="267" t="s">
        <v>13</v>
      </c>
      <c r="W15749" s="267">
        <v>612693</v>
      </c>
      <c r="X15749" s="267" t="s">
        <v>2675</v>
      </c>
      <c r="Y15749" s="267" t="s">
        <v>1873</v>
      </c>
      <c r="AD15749" s="267" t="s">
        <v>13</v>
      </c>
      <c r="AF15749" s="267" t="s">
        <v>24</v>
      </c>
      <c r="AG15749" s="267" t="s">
        <v>24</v>
      </c>
    </row>
    <row r="15750" spans="3:33">
      <c r="C15750" s="267" t="s">
        <v>2655</v>
      </c>
      <c r="D15750" s="267" t="s">
        <v>150</v>
      </c>
      <c r="E15750" s="267">
        <v>153</v>
      </c>
      <c r="F15750" s="267" t="s">
        <v>1444</v>
      </c>
      <c r="G15750" s="267" t="s">
        <v>1445</v>
      </c>
      <c r="H15750" s="267">
        <v>1</v>
      </c>
      <c r="I15750" s="267" t="s">
        <v>582</v>
      </c>
      <c r="O15750" s="267" t="s">
        <v>24</v>
      </c>
      <c r="P15750" s="267" t="s">
        <v>1873</v>
      </c>
      <c r="Q15750" s="267" t="s">
        <v>1445</v>
      </c>
      <c r="S15750" s="267">
        <v>150</v>
      </c>
      <c r="T15750" s="267" t="s">
        <v>13</v>
      </c>
      <c r="U15750" s="267" t="s">
        <v>1496</v>
      </c>
      <c r="V15750" s="267" t="s">
        <v>13</v>
      </c>
      <c r="W15750" s="267">
        <v>612693</v>
      </c>
      <c r="X15750" s="267" t="s">
        <v>2674</v>
      </c>
      <c r="Y15750" s="267" t="s">
        <v>1873</v>
      </c>
      <c r="AD15750" s="267" t="s">
        <v>13</v>
      </c>
      <c r="AF15750" s="267" t="s">
        <v>24</v>
      </c>
      <c r="AG15750" s="267" t="s">
        <v>24</v>
      </c>
    </row>
    <row r="15751" spans="3:33">
      <c r="C15751" s="267" t="s">
        <v>2655</v>
      </c>
      <c r="D15751" s="267" t="s">
        <v>150</v>
      </c>
      <c r="E15751" s="267">
        <v>1682</v>
      </c>
      <c r="F15751" s="267" t="s">
        <v>1444</v>
      </c>
      <c r="G15751" s="267" t="s">
        <v>1445</v>
      </c>
      <c r="H15751" s="267">
        <v>1</v>
      </c>
      <c r="I15751" s="267" t="s">
        <v>582</v>
      </c>
      <c r="P15751" s="267" t="s">
        <v>1873</v>
      </c>
      <c r="Q15751" s="267" t="s">
        <v>1445</v>
      </c>
      <c r="S15751" s="267">
        <v>150</v>
      </c>
      <c r="T15751" s="267" t="s">
        <v>24</v>
      </c>
      <c r="U15751" s="267" t="s">
        <v>1459</v>
      </c>
      <c r="V15751" s="267" t="s">
        <v>13</v>
      </c>
      <c r="W15751" s="267">
        <v>612693</v>
      </c>
      <c r="X15751" s="267">
        <v>158873</v>
      </c>
      <c r="Y15751" s="267" t="s">
        <v>1873</v>
      </c>
      <c r="AD15751" s="267" t="s">
        <v>24</v>
      </c>
      <c r="AF15751" s="267" t="s">
        <v>24</v>
      </c>
      <c r="AG15751" s="267" t="s">
        <v>24</v>
      </c>
    </row>
    <row r="15752" spans="3:33">
      <c r="C15752" s="267" t="s">
        <v>2655</v>
      </c>
      <c r="D15752" s="267" t="s">
        <v>150</v>
      </c>
      <c r="E15752" s="267">
        <v>3877</v>
      </c>
      <c r="F15752" s="267" t="s">
        <v>1444</v>
      </c>
      <c r="G15752" s="267" t="s">
        <v>1461</v>
      </c>
      <c r="H15752" s="267">
        <v>1</v>
      </c>
      <c r="I15752" s="267" t="s">
        <v>582</v>
      </c>
      <c r="O15752" s="267" t="s">
        <v>24</v>
      </c>
      <c r="P15752" s="267" t="s">
        <v>1873</v>
      </c>
      <c r="Q15752" s="267" t="s">
        <v>1445</v>
      </c>
      <c r="S15752" s="267">
        <v>150</v>
      </c>
      <c r="T15752" s="267" t="s">
        <v>13</v>
      </c>
      <c r="U15752" s="267" t="s">
        <v>1470</v>
      </c>
      <c r="V15752" s="267" t="s">
        <v>13</v>
      </c>
      <c r="W15752" s="267">
        <v>612693</v>
      </c>
      <c r="X15752" s="267" t="s">
        <v>2673</v>
      </c>
      <c r="Y15752" s="267" t="s">
        <v>1873</v>
      </c>
      <c r="AD15752" s="267" t="s">
        <v>13</v>
      </c>
      <c r="AF15752" s="267" t="s">
        <v>24</v>
      </c>
      <c r="AG15752" s="267" t="s">
        <v>24</v>
      </c>
    </row>
    <row r="15753" spans="3:33">
      <c r="C15753" s="267" t="s">
        <v>2655</v>
      </c>
      <c r="D15753" s="267" t="s">
        <v>150</v>
      </c>
      <c r="E15753" s="267">
        <v>219</v>
      </c>
      <c r="F15753" s="267" t="s">
        <v>1444</v>
      </c>
      <c r="G15753" s="267" t="s">
        <v>1562</v>
      </c>
      <c r="H15753" s="267">
        <v>1</v>
      </c>
      <c r="I15753" s="267" t="s">
        <v>582</v>
      </c>
      <c r="P15753" s="267" t="s">
        <v>1873</v>
      </c>
      <c r="Q15753" s="267" t="s">
        <v>1445</v>
      </c>
      <c r="S15753" s="267">
        <v>150</v>
      </c>
      <c r="U15753" s="267" t="s">
        <v>1457</v>
      </c>
      <c r="V15753" s="267" t="s">
        <v>13</v>
      </c>
      <c r="W15753" s="267">
        <v>612693</v>
      </c>
      <c r="X15753" s="267" t="s">
        <v>2672</v>
      </c>
      <c r="Y15753" s="267" t="s">
        <v>1873</v>
      </c>
      <c r="AF15753" s="267" t="s">
        <v>24</v>
      </c>
      <c r="AG15753" s="267" t="s">
        <v>24</v>
      </c>
    </row>
    <row r="15754" spans="3:33">
      <c r="C15754" s="267" t="s">
        <v>2655</v>
      </c>
      <c r="D15754" s="267" t="s">
        <v>150</v>
      </c>
      <c r="E15754" s="267">
        <v>3880</v>
      </c>
      <c r="F15754" s="267" t="s">
        <v>1444</v>
      </c>
      <c r="G15754" s="267" t="s">
        <v>1445</v>
      </c>
      <c r="H15754" s="267">
        <v>1</v>
      </c>
      <c r="I15754" s="267" t="s">
        <v>582</v>
      </c>
      <c r="O15754" s="267" t="s">
        <v>24</v>
      </c>
      <c r="P15754" s="267" t="s">
        <v>1873</v>
      </c>
      <c r="Q15754" s="267" t="s">
        <v>1445</v>
      </c>
      <c r="S15754" s="267">
        <v>150</v>
      </c>
      <c r="T15754" s="267" t="s">
        <v>13</v>
      </c>
      <c r="U15754" s="267" t="s">
        <v>1463</v>
      </c>
      <c r="V15754" s="267" t="s">
        <v>13</v>
      </c>
      <c r="W15754" s="267">
        <v>612693</v>
      </c>
      <c r="X15754" s="267" t="s">
        <v>2671</v>
      </c>
      <c r="Y15754" s="267" t="s">
        <v>1873</v>
      </c>
      <c r="AD15754" s="267" t="s">
        <v>13</v>
      </c>
      <c r="AF15754" s="267" t="s">
        <v>24</v>
      </c>
      <c r="AG15754" s="267" t="s">
        <v>24</v>
      </c>
    </row>
    <row r="15755" spans="3:33">
      <c r="C15755" s="267" t="s">
        <v>2655</v>
      </c>
      <c r="D15755" s="267" t="s">
        <v>150</v>
      </c>
      <c r="E15755" s="267">
        <v>338</v>
      </c>
      <c r="F15755" s="267" t="s">
        <v>1444</v>
      </c>
      <c r="G15755" s="267" t="s">
        <v>1461</v>
      </c>
      <c r="H15755" s="267">
        <v>1</v>
      </c>
      <c r="I15755" s="267" t="s">
        <v>582</v>
      </c>
      <c r="O15755" s="267" t="s">
        <v>24</v>
      </c>
      <c r="P15755" s="267" t="s">
        <v>1873</v>
      </c>
      <c r="Q15755" s="267" t="s">
        <v>1445</v>
      </c>
      <c r="S15755" s="267">
        <v>150</v>
      </c>
      <c r="T15755" s="267" t="s">
        <v>13</v>
      </c>
      <c r="U15755" s="267" t="s">
        <v>1478</v>
      </c>
      <c r="V15755" s="267" t="s">
        <v>13</v>
      </c>
      <c r="W15755" s="267">
        <v>612693</v>
      </c>
      <c r="X15755" s="267" t="s">
        <v>2670</v>
      </c>
      <c r="Y15755" s="267" t="s">
        <v>1873</v>
      </c>
      <c r="AD15755" s="267" t="s">
        <v>13</v>
      </c>
      <c r="AF15755" s="267" t="s">
        <v>24</v>
      </c>
      <c r="AG15755" s="267" t="s">
        <v>24</v>
      </c>
    </row>
    <row r="15756" spans="3:33">
      <c r="C15756" s="267" t="s">
        <v>2655</v>
      </c>
      <c r="D15756" s="267" t="s">
        <v>150</v>
      </c>
      <c r="E15756" s="267">
        <v>338</v>
      </c>
      <c r="F15756" s="267" t="s">
        <v>1444</v>
      </c>
      <c r="G15756" s="267" t="s">
        <v>1461</v>
      </c>
      <c r="H15756" s="267">
        <v>1</v>
      </c>
      <c r="I15756" s="267" t="s">
        <v>582</v>
      </c>
      <c r="O15756" s="267" t="s">
        <v>24</v>
      </c>
      <c r="P15756" s="267" t="s">
        <v>1873</v>
      </c>
      <c r="Q15756" s="267" t="s">
        <v>1445</v>
      </c>
      <c r="S15756" s="267">
        <v>150</v>
      </c>
      <c r="T15756" s="267" t="s">
        <v>13</v>
      </c>
      <c r="U15756" s="267" t="s">
        <v>1478</v>
      </c>
      <c r="V15756" s="267" t="s">
        <v>13</v>
      </c>
      <c r="W15756" s="267">
        <v>612693</v>
      </c>
      <c r="X15756" s="267" t="s">
        <v>2669</v>
      </c>
      <c r="Y15756" s="267" t="s">
        <v>1873</v>
      </c>
      <c r="AD15756" s="267" t="s">
        <v>13</v>
      </c>
      <c r="AF15756" s="267" t="s">
        <v>24</v>
      </c>
      <c r="AG15756" s="267" t="s">
        <v>24</v>
      </c>
    </row>
    <row r="15757" spans="3:33">
      <c r="C15757" s="267" t="s">
        <v>2655</v>
      </c>
      <c r="D15757" s="267" t="s">
        <v>150</v>
      </c>
      <c r="E15757" s="267">
        <v>2733</v>
      </c>
      <c r="F15757" s="267" t="s">
        <v>1444</v>
      </c>
      <c r="G15757" s="267" t="s">
        <v>1445</v>
      </c>
      <c r="H15757" s="267">
        <v>1</v>
      </c>
      <c r="I15757" s="267" t="s">
        <v>582</v>
      </c>
      <c r="O15757" s="267" t="s">
        <v>13</v>
      </c>
      <c r="P15757" s="267" t="s">
        <v>1873</v>
      </c>
      <c r="Q15757" s="267" t="s">
        <v>1445</v>
      </c>
      <c r="S15757" s="267">
        <v>150</v>
      </c>
      <c r="T15757" s="267" t="s">
        <v>13</v>
      </c>
      <c r="U15757" s="267" t="s">
        <v>1472</v>
      </c>
      <c r="V15757" s="267" t="s">
        <v>13</v>
      </c>
      <c r="W15757" s="267">
        <v>612693</v>
      </c>
      <c r="X15757" s="267" t="s">
        <v>1873</v>
      </c>
      <c r="Y15757" s="267" t="s">
        <v>1873</v>
      </c>
      <c r="AD15757" s="267" t="s">
        <v>13</v>
      </c>
      <c r="AF15757" s="267" t="s">
        <v>24</v>
      </c>
      <c r="AG15757" s="267" t="s">
        <v>24</v>
      </c>
    </row>
    <row r="15758" spans="3:33">
      <c r="C15758" s="267" t="s">
        <v>2655</v>
      </c>
      <c r="D15758" s="267" t="s">
        <v>150</v>
      </c>
      <c r="E15758" s="267">
        <v>129</v>
      </c>
      <c r="F15758" s="267" t="s">
        <v>1444</v>
      </c>
      <c r="G15758" s="267" t="s">
        <v>1445</v>
      </c>
      <c r="H15758" s="267">
        <v>1</v>
      </c>
      <c r="I15758" s="267" t="s">
        <v>582</v>
      </c>
      <c r="O15758" s="267" t="s">
        <v>24</v>
      </c>
      <c r="P15758" s="267" t="s">
        <v>1873</v>
      </c>
      <c r="Q15758" s="267" t="s">
        <v>1445</v>
      </c>
      <c r="S15758" s="267">
        <v>150</v>
      </c>
      <c r="T15758" s="267" t="s">
        <v>13</v>
      </c>
      <c r="U15758" s="267" t="s">
        <v>1468</v>
      </c>
      <c r="V15758" s="267" t="s">
        <v>13</v>
      </c>
      <c r="W15758" s="267">
        <v>612693</v>
      </c>
      <c r="X15758" s="267" t="s">
        <v>2668</v>
      </c>
      <c r="Y15758" s="267" t="s">
        <v>1873</v>
      </c>
      <c r="AD15758" s="267" t="s">
        <v>13</v>
      </c>
      <c r="AF15758" s="267" t="s">
        <v>24</v>
      </c>
      <c r="AG15758" s="267" t="s">
        <v>24</v>
      </c>
    </row>
    <row r="15759" spans="3:33">
      <c r="C15759" s="267" t="s">
        <v>2655</v>
      </c>
      <c r="D15759" s="267" t="s">
        <v>150</v>
      </c>
      <c r="E15759" s="267">
        <v>10634</v>
      </c>
      <c r="F15759" s="267" t="s">
        <v>1444</v>
      </c>
      <c r="G15759" s="267" t="s">
        <v>1445</v>
      </c>
      <c r="H15759" s="267">
        <v>1</v>
      </c>
      <c r="I15759" s="267" t="s">
        <v>582</v>
      </c>
      <c r="O15759" s="267" t="s">
        <v>24</v>
      </c>
      <c r="P15759" s="267" t="s">
        <v>1873</v>
      </c>
      <c r="Q15759" s="267" t="s">
        <v>1445</v>
      </c>
      <c r="S15759" s="267">
        <v>150</v>
      </c>
      <c r="T15759" s="267" t="s">
        <v>13</v>
      </c>
      <c r="U15759" s="267" t="s">
        <v>1473</v>
      </c>
      <c r="V15759" s="267" t="s">
        <v>13</v>
      </c>
      <c r="W15759" s="267">
        <v>612693</v>
      </c>
      <c r="X15759" s="267" t="s">
        <v>2667</v>
      </c>
      <c r="Y15759" s="267" t="s">
        <v>1873</v>
      </c>
      <c r="AD15759" s="267" t="s">
        <v>13</v>
      </c>
      <c r="AF15759" s="267" t="s">
        <v>24</v>
      </c>
      <c r="AG15759" s="267" t="s">
        <v>24</v>
      </c>
    </row>
    <row r="15760" spans="3:33">
      <c r="C15760" s="267" t="s">
        <v>2655</v>
      </c>
      <c r="D15760" s="267" t="s">
        <v>150</v>
      </c>
      <c r="E15760" s="267">
        <v>12680</v>
      </c>
      <c r="F15760" s="267" t="s">
        <v>1444</v>
      </c>
      <c r="H15760" s="267">
        <v>1</v>
      </c>
      <c r="I15760" s="267" t="s">
        <v>582</v>
      </c>
      <c r="P15760" s="267" t="s">
        <v>1873</v>
      </c>
      <c r="Q15760" s="267" t="s">
        <v>1445</v>
      </c>
      <c r="S15760" s="267">
        <v>150</v>
      </c>
      <c r="U15760" s="267" t="s">
        <v>1464</v>
      </c>
      <c r="V15760" s="267" t="s">
        <v>13</v>
      </c>
      <c r="W15760" s="267">
        <v>612693</v>
      </c>
      <c r="X15760" s="267" t="s">
        <v>2666</v>
      </c>
      <c r="Y15760" s="267" t="s">
        <v>1873</v>
      </c>
      <c r="AF15760" s="267" t="s">
        <v>24</v>
      </c>
      <c r="AG15760" s="267" t="s">
        <v>24</v>
      </c>
    </row>
    <row r="15761" spans="3:33">
      <c r="C15761" s="267" t="s">
        <v>2655</v>
      </c>
      <c r="D15761" s="267" t="s">
        <v>150</v>
      </c>
      <c r="E15761" s="267">
        <v>12680</v>
      </c>
      <c r="F15761" s="267" t="s">
        <v>1444</v>
      </c>
      <c r="H15761" s="267">
        <v>1</v>
      </c>
      <c r="I15761" s="267" t="s">
        <v>582</v>
      </c>
      <c r="P15761" s="267" t="s">
        <v>1873</v>
      </c>
      <c r="Q15761" s="267" t="s">
        <v>1445</v>
      </c>
      <c r="S15761" s="267">
        <v>150</v>
      </c>
      <c r="U15761" s="267" t="s">
        <v>1464</v>
      </c>
      <c r="V15761" s="267" t="s">
        <v>13</v>
      </c>
      <c r="W15761" s="267">
        <v>612693</v>
      </c>
      <c r="X15761" s="267" t="s">
        <v>2665</v>
      </c>
      <c r="Y15761" s="267" t="s">
        <v>1873</v>
      </c>
      <c r="AF15761" s="267" t="s">
        <v>24</v>
      </c>
      <c r="AG15761" s="267" t="s">
        <v>24</v>
      </c>
    </row>
    <row r="15762" spans="3:33">
      <c r="C15762" s="267" t="s">
        <v>2655</v>
      </c>
      <c r="D15762" s="267" t="s">
        <v>150</v>
      </c>
      <c r="E15762" s="267">
        <v>3877</v>
      </c>
      <c r="F15762" s="267" t="s">
        <v>1444</v>
      </c>
      <c r="G15762" s="267" t="s">
        <v>1445</v>
      </c>
      <c r="H15762" s="267">
        <v>1</v>
      </c>
      <c r="I15762" s="267" t="s">
        <v>582</v>
      </c>
      <c r="O15762" s="267" t="s">
        <v>24</v>
      </c>
      <c r="P15762" s="267" t="s">
        <v>1873</v>
      </c>
      <c r="Q15762" s="267" t="s">
        <v>1445</v>
      </c>
      <c r="S15762" s="267">
        <v>150</v>
      </c>
      <c r="T15762" s="267" t="s">
        <v>13</v>
      </c>
      <c r="U15762" s="267" t="s">
        <v>1470</v>
      </c>
      <c r="V15762" s="267" t="s">
        <v>13</v>
      </c>
      <c r="W15762" s="267">
        <v>612693</v>
      </c>
      <c r="X15762" s="267" t="s">
        <v>2664</v>
      </c>
      <c r="Y15762" s="267" t="s">
        <v>1873</v>
      </c>
      <c r="AD15762" s="267" t="s">
        <v>13</v>
      </c>
      <c r="AF15762" s="267" t="s">
        <v>24</v>
      </c>
      <c r="AG15762" s="267" t="s">
        <v>24</v>
      </c>
    </row>
    <row r="15763" spans="3:33">
      <c r="C15763" s="267" t="s">
        <v>2655</v>
      </c>
      <c r="D15763" s="267" t="s">
        <v>150</v>
      </c>
      <c r="E15763" s="267">
        <v>3877</v>
      </c>
      <c r="F15763" s="267" t="s">
        <v>1444</v>
      </c>
      <c r="G15763" s="267" t="s">
        <v>1461</v>
      </c>
      <c r="H15763" s="267">
        <v>1</v>
      </c>
      <c r="I15763" s="267" t="s">
        <v>582</v>
      </c>
      <c r="O15763" s="267" t="s">
        <v>24</v>
      </c>
      <c r="P15763" s="267" t="s">
        <v>1873</v>
      </c>
      <c r="Q15763" s="267" t="s">
        <v>1445</v>
      </c>
      <c r="S15763" s="267">
        <v>150</v>
      </c>
      <c r="T15763" s="267" t="s">
        <v>13</v>
      </c>
      <c r="U15763" s="267" t="s">
        <v>1470</v>
      </c>
      <c r="V15763" s="267" t="s">
        <v>13</v>
      </c>
      <c r="W15763" s="267">
        <v>612693</v>
      </c>
      <c r="X15763" s="267" t="s">
        <v>2663</v>
      </c>
      <c r="Y15763" s="267" t="s">
        <v>1873</v>
      </c>
      <c r="AD15763" s="267" t="s">
        <v>13</v>
      </c>
      <c r="AF15763" s="267" t="s">
        <v>24</v>
      </c>
      <c r="AG15763" s="267" t="s">
        <v>24</v>
      </c>
    </row>
    <row r="15764" spans="3:33">
      <c r="C15764" s="267" t="s">
        <v>2655</v>
      </c>
      <c r="D15764" s="267" t="s">
        <v>150</v>
      </c>
      <c r="E15764" s="267">
        <v>129</v>
      </c>
      <c r="F15764" s="267" t="s">
        <v>1444</v>
      </c>
      <c r="G15764" s="267" t="s">
        <v>1445</v>
      </c>
      <c r="H15764" s="267">
        <v>1</v>
      </c>
      <c r="I15764" s="267" t="s">
        <v>582</v>
      </c>
      <c r="O15764" s="267" t="s">
        <v>24</v>
      </c>
      <c r="P15764" s="267" t="s">
        <v>1873</v>
      </c>
      <c r="Q15764" s="267" t="s">
        <v>1445</v>
      </c>
      <c r="S15764" s="267">
        <v>150</v>
      </c>
      <c r="T15764" s="267" t="s">
        <v>13</v>
      </c>
      <c r="U15764" s="267" t="s">
        <v>1468</v>
      </c>
      <c r="V15764" s="267" t="s">
        <v>13</v>
      </c>
      <c r="W15764" s="267">
        <v>612693</v>
      </c>
      <c r="X15764" s="267" t="s">
        <v>2662</v>
      </c>
      <c r="Y15764" s="267" t="s">
        <v>1873</v>
      </c>
      <c r="AD15764" s="267" t="s">
        <v>13</v>
      </c>
      <c r="AF15764" s="267" t="s">
        <v>24</v>
      </c>
      <c r="AG15764" s="267" t="s">
        <v>24</v>
      </c>
    </row>
    <row r="15765" spans="3:33">
      <c r="C15765" s="267" t="s">
        <v>2655</v>
      </c>
      <c r="D15765" s="267" t="s">
        <v>150</v>
      </c>
      <c r="E15765" s="267">
        <v>3877</v>
      </c>
      <c r="F15765" s="267" t="s">
        <v>1444</v>
      </c>
      <c r="G15765" s="267" t="s">
        <v>1445</v>
      </c>
      <c r="H15765" s="267">
        <v>1</v>
      </c>
      <c r="I15765" s="267" t="s">
        <v>582</v>
      </c>
      <c r="O15765" s="267" t="s">
        <v>24</v>
      </c>
      <c r="P15765" s="267" t="s">
        <v>1873</v>
      </c>
      <c r="Q15765" s="267" t="s">
        <v>1445</v>
      </c>
      <c r="S15765" s="267">
        <v>150</v>
      </c>
      <c r="T15765" s="267" t="s">
        <v>13</v>
      </c>
      <c r="U15765" s="267" t="s">
        <v>1470</v>
      </c>
      <c r="V15765" s="267" t="s">
        <v>13</v>
      </c>
      <c r="W15765" s="267">
        <v>612693</v>
      </c>
      <c r="X15765" s="267" t="s">
        <v>2661</v>
      </c>
      <c r="Y15765" s="267" t="s">
        <v>1873</v>
      </c>
      <c r="AD15765" s="267" t="s">
        <v>13</v>
      </c>
      <c r="AF15765" s="267" t="s">
        <v>24</v>
      </c>
      <c r="AG15765" s="267" t="s">
        <v>24</v>
      </c>
    </row>
    <row r="15766" spans="3:33">
      <c r="C15766" s="267" t="s">
        <v>2655</v>
      </c>
      <c r="D15766" s="267" t="s">
        <v>150</v>
      </c>
      <c r="E15766" s="267">
        <v>2035</v>
      </c>
      <c r="F15766" s="267" t="s">
        <v>1444</v>
      </c>
      <c r="G15766" s="267" t="s">
        <v>1445</v>
      </c>
      <c r="H15766" s="267">
        <v>1</v>
      </c>
      <c r="I15766" s="267" t="s">
        <v>582</v>
      </c>
      <c r="O15766" s="267" t="s">
        <v>24</v>
      </c>
      <c r="P15766" s="267" t="s">
        <v>1873</v>
      </c>
      <c r="Q15766" s="267" t="s">
        <v>1445</v>
      </c>
      <c r="S15766" s="267">
        <v>150</v>
      </c>
      <c r="T15766" s="267" t="s">
        <v>13</v>
      </c>
      <c r="U15766" s="267" t="s">
        <v>1476</v>
      </c>
      <c r="V15766" s="267" t="s">
        <v>13</v>
      </c>
      <c r="W15766" s="267">
        <v>612693</v>
      </c>
      <c r="X15766" s="267" t="s">
        <v>2660</v>
      </c>
      <c r="Y15766" s="267" t="s">
        <v>1873</v>
      </c>
      <c r="AD15766" s="267" t="s">
        <v>13</v>
      </c>
      <c r="AF15766" s="267" t="s">
        <v>24</v>
      </c>
      <c r="AG15766" s="267" t="s">
        <v>24</v>
      </c>
    </row>
    <row r="15767" spans="3:33">
      <c r="C15767" s="267" t="s">
        <v>2655</v>
      </c>
      <c r="D15767" s="267" t="s">
        <v>150</v>
      </c>
      <c r="E15767" s="267">
        <v>14824</v>
      </c>
      <c r="F15767" s="267" t="s">
        <v>1444</v>
      </c>
      <c r="G15767" s="267" t="s">
        <v>1445</v>
      </c>
      <c r="H15767" s="267">
        <v>1</v>
      </c>
      <c r="I15767" s="267" t="s">
        <v>582</v>
      </c>
      <c r="O15767" s="267" t="s">
        <v>13</v>
      </c>
      <c r="P15767" s="267" t="s">
        <v>1873</v>
      </c>
      <c r="Q15767" s="267" t="s">
        <v>1445</v>
      </c>
      <c r="S15767" s="267">
        <v>150</v>
      </c>
      <c r="T15767" s="267" t="s">
        <v>24</v>
      </c>
      <c r="U15767" s="267" t="s">
        <v>1501</v>
      </c>
      <c r="V15767" s="267" t="s">
        <v>13</v>
      </c>
      <c r="W15767" s="267">
        <v>612693</v>
      </c>
      <c r="X15767" s="267" t="s">
        <v>2659</v>
      </c>
      <c r="Y15767" s="267" t="s">
        <v>1873</v>
      </c>
      <c r="AD15767" s="267" t="s">
        <v>24</v>
      </c>
      <c r="AF15767" s="267" t="s">
        <v>24</v>
      </c>
      <c r="AG15767" s="267" t="s">
        <v>24</v>
      </c>
    </row>
    <row r="15768" spans="3:33">
      <c r="C15768" s="267" t="s">
        <v>2655</v>
      </c>
      <c r="D15768" s="267" t="s">
        <v>150</v>
      </c>
      <c r="E15768" s="267">
        <v>14824</v>
      </c>
      <c r="F15768" s="267" t="s">
        <v>1444</v>
      </c>
      <c r="G15768" s="267" t="s">
        <v>1445</v>
      </c>
      <c r="H15768" s="267">
        <v>1</v>
      </c>
      <c r="I15768" s="267" t="s">
        <v>582</v>
      </c>
      <c r="O15768" s="267" t="s">
        <v>13</v>
      </c>
      <c r="P15768" s="267" t="s">
        <v>1873</v>
      </c>
      <c r="Q15768" s="267" t="s">
        <v>1445</v>
      </c>
      <c r="S15768" s="267">
        <v>150</v>
      </c>
      <c r="T15768" s="267" t="s">
        <v>24</v>
      </c>
      <c r="U15768" s="267" t="s">
        <v>1501</v>
      </c>
      <c r="V15768" s="267" t="s">
        <v>13</v>
      </c>
      <c r="W15768" s="267">
        <v>612693</v>
      </c>
      <c r="X15768" s="267" t="s">
        <v>2658</v>
      </c>
      <c r="Y15768" s="267" t="s">
        <v>1873</v>
      </c>
      <c r="AD15768" s="267" t="s">
        <v>24</v>
      </c>
      <c r="AF15768" s="267" t="s">
        <v>24</v>
      </c>
      <c r="AG15768" s="267" t="s">
        <v>24</v>
      </c>
    </row>
    <row r="15769" spans="3:33">
      <c r="C15769" s="267" t="s">
        <v>2655</v>
      </c>
      <c r="D15769" s="267" t="s">
        <v>150</v>
      </c>
      <c r="E15769" s="267">
        <v>14824</v>
      </c>
      <c r="F15769" s="267" t="s">
        <v>1444</v>
      </c>
      <c r="G15769" s="267" t="s">
        <v>1445</v>
      </c>
      <c r="H15769" s="267">
        <v>1</v>
      </c>
      <c r="I15769" s="267" t="s">
        <v>582</v>
      </c>
      <c r="O15769" s="267" t="s">
        <v>13</v>
      </c>
      <c r="P15769" s="267" t="s">
        <v>1873</v>
      </c>
      <c r="Q15769" s="267" t="s">
        <v>1445</v>
      </c>
      <c r="S15769" s="267">
        <v>150</v>
      </c>
      <c r="T15769" s="267" t="s">
        <v>24</v>
      </c>
      <c r="U15769" s="267" t="s">
        <v>1501</v>
      </c>
      <c r="V15769" s="267" t="s">
        <v>13</v>
      </c>
      <c r="W15769" s="267">
        <v>612693</v>
      </c>
      <c r="X15769" s="267" t="s">
        <v>2657</v>
      </c>
      <c r="Y15769" s="267" t="s">
        <v>1873</v>
      </c>
      <c r="AD15769" s="267" t="s">
        <v>24</v>
      </c>
      <c r="AF15769" s="267" t="s">
        <v>24</v>
      </c>
      <c r="AG15769" s="267" t="s">
        <v>24</v>
      </c>
    </row>
    <row r="15770" spans="3:33">
      <c r="C15770" s="267" t="s">
        <v>2655</v>
      </c>
      <c r="D15770" s="267" t="s">
        <v>150</v>
      </c>
      <c r="E15770" s="267">
        <v>377</v>
      </c>
      <c r="F15770" s="267" t="s">
        <v>1444</v>
      </c>
      <c r="G15770" s="267" t="s">
        <v>1445</v>
      </c>
      <c r="H15770" s="267">
        <v>1</v>
      </c>
      <c r="I15770" s="267" t="s">
        <v>582</v>
      </c>
      <c r="O15770" s="267" t="s">
        <v>24</v>
      </c>
      <c r="P15770" s="267" t="s">
        <v>1873</v>
      </c>
      <c r="Q15770" s="267" t="s">
        <v>1445</v>
      </c>
      <c r="S15770" s="267">
        <v>150</v>
      </c>
      <c r="T15770" s="267" t="s">
        <v>13</v>
      </c>
      <c r="U15770" s="267" t="s">
        <v>1479</v>
      </c>
      <c r="V15770" s="267" t="s">
        <v>13</v>
      </c>
      <c r="W15770" s="267">
        <v>612693</v>
      </c>
      <c r="X15770" s="267" t="s">
        <v>2656</v>
      </c>
      <c r="Y15770" s="267" t="s">
        <v>1873</v>
      </c>
      <c r="AD15770" s="267" t="s">
        <v>13</v>
      </c>
      <c r="AF15770" s="267" t="s">
        <v>24</v>
      </c>
      <c r="AG15770" s="267" t="s">
        <v>24</v>
      </c>
    </row>
    <row r="15771" spans="3:33">
      <c r="C15771" s="267" t="s">
        <v>2655</v>
      </c>
      <c r="D15771" s="267" t="s">
        <v>150</v>
      </c>
      <c r="E15771" s="267">
        <v>219</v>
      </c>
      <c r="F15771" s="267" t="s">
        <v>1444</v>
      </c>
      <c r="G15771" s="267" t="s">
        <v>1456</v>
      </c>
      <c r="H15771" s="267">
        <v>1</v>
      </c>
      <c r="I15771" s="267" t="s">
        <v>582</v>
      </c>
      <c r="O15771" s="267" t="s">
        <v>13</v>
      </c>
      <c r="P15771" s="267" t="s">
        <v>1873</v>
      </c>
      <c r="Q15771" s="267" t="s">
        <v>1445</v>
      </c>
      <c r="S15771" s="267">
        <v>150</v>
      </c>
      <c r="U15771" s="267" t="s">
        <v>1457</v>
      </c>
      <c r="V15771" s="267" t="s">
        <v>13</v>
      </c>
      <c r="W15771" s="267">
        <v>612693</v>
      </c>
      <c r="X15771" s="267" t="s">
        <v>1499</v>
      </c>
      <c r="Y15771" s="267" t="s">
        <v>1873</v>
      </c>
      <c r="AE15771" s="267">
        <v>104</v>
      </c>
      <c r="AF15771" s="267" t="s">
        <v>24</v>
      </c>
      <c r="AG15771" s="267" t="s">
        <v>24</v>
      </c>
    </row>
    <row r="15772" spans="3:33">
      <c r="C15772" s="267" t="s">
        <v>2655</v>
      </c>
      <c r="D15772" s="267" t="s">
        <v>150</v>
      </c>
      <c r="E15772" s="267">
        <v>247</v>
      </c>
      <c r="F15772" s="267" t="s">
        <v>1444</v>
      </c>
      <c r="G15772" s="267" t="s">
        <v>1461</v>
      </c>
      <c r="H15772" s="267">
        <v>1</v>
      </c>
      <c r="I15772" s="267" t="s">
        <v>582</v>
      </c>
      <c r="P15772" s="267" t="s">
        <v>1873</v>
      </c>
      <c r="Q15772" s="267" t="s">
        <v>1445</v>
      </c>
      <c r="S15772" s="267">
        <v>150</v>
      </c>
      <c r="U15772" s="267" t="s">
        <v>1460</v>
      </c>
      <c r="V15772" s="267" t="s">
        <v>13</v>
      </c>
      <c r="W15772" s="267">
        <v>612693</v>
      </c>
      <c r="X15772" s="267" t="s">
        <v>2693</v>
      </c>
      <c r="Y15772" s="267" t="s">
        <v>1873</v>
      </c>
      <c r="AF15772" s="267" t="s">
        <v>24</v>
      </c>
      <c r="AG15772" s="267" t="s">
        <v>24</v>
      </c>
    </row>
    <row r="15773" spans="3:33">
      <c r="C15773" s="267" t="s">
        <v>2655</v>
      </c>
      <c r="D15773" s="267" t="s">
        <v>150</v>
      </c>
      <c r="E15773" s="267">
        <v>338</v>
      </c>
      <c r="F15773" s="267" t="s">
        <v>1444</v>
      </c>
      <c r="G15773" s="267" t="s">
        <v>1461</v>
      </c>
      <c r="H15773" s="267">
        <v>1</v>
      </c>
      <c r="I15773" s="267" t="s">
        <v>582</v>
      </c>
      <c r="O15773" s="267" t="s">
        <v>24</v>
      </c>
      <c r="P15773" s="267" t="s">
        <v>1873</v>
      </c>
      <c r="Q15773" s="267" t="s">
        <v>1445</v>
      </c>
      <c r="S15773" s="267">
        <v>150</v>
      </c>
      <c r="T15773" s="267" t="s">
        <v>13</v>
      </c>
      <c r="U15773" s="267" t="s">
        <v>1478</v>
      </c>
      <c r="V15773" s="267" t="s">
        <v>13</v>
      </c>
      <c r="W15773" s="267">
        <v>612693</v>
      </c>
      <c r="X15773" s="267" t="s">
        <v>2692</v>
      </c>
      <c r="Y15773" s="267" t="s">
        <v>1873</v>
      </c>
      <c r="AD15773" s="267" t="s">
        <v>13</v>
      </c>
      <c r="AF15773" s="267" t="s">
        <v>24</v>
      </c>
      <c r="AG15773" s="267" t="s">
        <v>24</v>
      </c>
    </row>
    <row r="15774" spans="3:33">
      <c r="C15774" s="267" t="s">
        <v>2655</v>
      </c>
      <c r="D15774" s="267" t="s">
        <v>150</v>
      </c>
      <c r="E15774" s="267">
        <v>338</v>
      </c>
      <c r="F15774" s="267" t="s">
        <v>1444</v>
      </c>
      <c r="G15774" s="267" t="s">
        <v>1461</v>
      </c>
      <c r="H15774" s="267">
        <v>1</v>
      </c>
      <c r="I15774" s="267" t="s">
        <v>582</v>
      </c>
      <c r="O15774" s="267" t="s">
        <v>24</v>
      </c>
      <c r="P15774" s="267" t="s">
        <v>1873</v>
      </c>
      <c r="Q15774" s="267" t="s">
        <v>1445</v>
      </c>
      <c r="S15774" s="267">
        <v>150</v>
      </c>
      <c r="T15774" s="267" t="s">
        <v>13</v>
      </c>
      <c r="U15774" s="267" t="s">
        <v>1478</v>
      </c>
      <c r="V15774" s="267" t="s">
        <v>13</v>
      </c>
      <c r="W15774" s="267">
        <v>612693</v>
      </c>
      <c r="X15774" s="267" t="s">
        <v>2691</v>
      </c>
      <c r="Y15774" s="267" t="s">
        <v>1873</v>
      </c>
      <c r="AD15774" s="267" t="s">
        <v>13</v>
      </c>
      <c r="AF15774" s="267" t="s">
        <v>24</v>
      </c>
      <c r="AG15774" s="267" t="s">
        <v>24</v>
      </c>
    </row>
    <row r="15775" spans="3:33">
      <c r="C15775" s="267" t="s">
        <v>2655</v>
      </c>
      <c r="D15775" s="267" t="s">
        <v>150</v>
      </c>
      <c r="E15775" s="267">
        <v>338</v>
      </c>
      <c r="F15775" s="267" t="s">
        <v>1444</v>
      </c>
      <c r="G15775" s="267" t="s">
        <v>1461</v>
      </c>
      <c r="H15775" s="267">
        <v>1</v>
      </c>
      <c r="I15775" s="267" t="s">
        <v>582</v>
      </c>
      <c r="O15775" s="267" t="s">
        <v>24</v>
      </c>
      <c r="P15775" s="267" t="s">
        <v>1873</v>
      </c>
      <c r="Q15775" s="267" t="s">
        <v>1445</v>
      </c>
      <c r="S15775" s="267">
        <v>150</v>
      </c>
      <c r="T15775" s="267" t="s">
        <v>13</v>
      </c>
      <c r="U15775" s="267" t="s">
        <v>1478</v>
      </c>
      <c r="V15775" s="267" t="s">
        <v>13</v>
      </c>
      <c r="W15775" s="267">
        <v>612693</v>
      </c>
      <c r="X15775" s="267" t="s">
        <v>2690</v>
      </c>
      <c r="Y15775" s="267" t="s">
        <v>1873</v>
      </c>
      <c r="AD15775" s="267" t="s">
        <v>13</v>
      </c>
      <c r="AF15775" s="267" t="s">
        <v>24</v>
      </c>
      <c r="AG15775" s="267" t="s">
        <v>24</v>
      </c>
    </row>
    <row r="15776" spans="3:33">
      <c r="C15776" s="267" t="s">
        <v>2655</v>
      </c>
      <c r="D15776" s="267" t="s">
        <v>150</v>
      </c>
      <c r="E15776" s="267">
        <v>338</v>
      </c>
      <c r="F15776" s="267" t="s">
        <v>1444</v>
      </c>
      <c r="G15776" s="267" t="s">
        <v>1461</v>
      </c>
      <c r="H15776" s="267">
        <v>1</v>
      </c>
      <c r="I15776" s="267" t="s">
        <v>582</v>
      </c>
      <c r="O15776" s="267" t="s">
        <v>24</v>
      </c>
      <c r="P15776" s="267" t="s">
        <v>1873</v>
      </c>
      <c r="Q15776" s="267" t="s">
        <v>1445</v>
      </c>
      <c r="S15776" s="267">
        <v>150</v>
      </c>
      <c r="T15776" s="267" t="s">
        <v>13</v>
      </c>
      <c r="U15776" s="267" t="s">
        <v>1478</v>
      </c>
      <c r="V15776" s="267" t="s">
        <v>13</v>
      </c>
      <c r="W15776" s="267">
        <v>612693</v>
      </c>
      <c r="X15776" s="267" t="s">
        <v>2689</v>
      </c>
      <c r="Y15776" s="267" t="s">
        <v>1873</v>
      </c>
      <c r="AD15776" s="267" t="s">
        <v>13</v>
      </c>
      <c r="AF15776" s="267" t="s">
        <v>24</v>
      </c>
      <c r="AG15776" s="267" t="s">
        <v>24</v>
      </c>
    </row>
    <row r="15777" spans="3:33">
      <c r="C15777" s="267" t="s">
        <v>2655</v>
      </c>
      <c r="D15777" s="267" t="s">
        <v>150</v>
      </c>
      <c r="E15777" s="267">
        <v>338</v>
      </c>
      <c r="F15777" s="267" t="s">
        <v>1444</v>
      </c>
      <c r="G15777" s="267" t="s">
        <v>1461</v>
      </c>
      <c r="H15777" s="267">
        <v>1</v>
      </c>
      <c r="I15777" s="267" t="s">
        <v>582</v>
      </c>
      <c r="O15777" s="267" t="s">
        <v>24</v>
      </c>
      <c r="P15777" s="267" t="s">
        <v>1873</v>
      </c>
      <c r="Q15777" s="267" t="s">
        <v>1445</v>
      </c>
      <c r="S15777" s="267">
        <v>150</v>
      </c>
      <c r="T15777" s="267" t="s">
        <v>13</v>
      </c>
      <c r="U15777" s="267" t="s">
        <v>1478</v>
      </c>
      <c r="V15777" s="267" t="s">
        <v>13</v>
      </c>
      <c r="W15777" s="267">
        <v>612693</v>
      </c>
      <c r="X15777" s="267" t="s">
        <v>2688</v>
      </c>
      <c r="Y15777" s="267" t="s">
        <v>1873</v>
      </c>
      <c r="AD15777" s="267" t="s">
        <v>13</v>
      </c>
      <c r="AF15777" s="267" t="s">
        <v>24</v>
      </c>
      <c r="AG15777" s="267" t="s">
        <v>24</v>
      </c>
    </row>
    <row r="15778" spans="3:33">
      <c r="C15778" s="267" t="s">
        <v>2655</v>
      </c>
      <c r="D15778" s="267" t="s">
        <v>150</v>
      </c>
      <c r="E15778" s="267">
        <v>338</v>
      </c>
      <c r="F15778" s="267" t="s">
        <v>1444</v>
      </c>
      <c r="G15778" s="267" t="s">
        <v>1461</v>
      </c>
      <c r="H15778" s="267">
        <v>1</v>
      </c>
      <c r="I15778" s="267" t="s">
        <v>582</v>
      </c>
      <c r="O15778" s="267" t="s">
        <v>24</v>
      </c>
      <c r="P15778" s="267" t="s">
        <v>1873</v>
      </c>
      <c r="Q15778" s="267" t="s">
        <v>1445</v>
      </c>
      <c r="S15778" s="267">
        <v>150</v>
      </c>
      <c r="T15778" s="267" t="s">
        <v>13</v>
      </c>
      <c r="U15778" s="267" t="s">
        <v>1478</v>
      </c>
      <c r="V15778" s="267" t="s">
        <v>13</v>
      </c>
      <c r="W15778" s="267">
        <v>612693</v>
      </c>
      <c r="X15778" s="267" t="s">
        <v>2687</v>
      </c>
      <c r="Y15778" s="267" t="s">
        <v>1873</v>
      </c>
      <c r="AD15778" s="267" t="s">
        <v>13</v>
      </c>
      <c r="AF15778" s="267" t="s">
        <v>24</v>
      </c>
      <c r="AG15778" s="267" t="s">
        <v>24</v>
      </c>
    </row>
    <row r="15779" spans="3:33">
      <c r="C15779" s="267" t="s">
        <v>2655</v>
      </c>
      <c r="D15779" s="267" t="s">
        <v>150</v>
      </c>
      <c r="E15779" s="267">
        <v>338</v>
      </c>
      <c r="F15779" s="267" t="s">
        <v>1444</v>
      </c>
      <c r="G15779" s="267" t="s">
        <v>1461</v>
      </c>
      <c r="H15779" s="267">
        <v>1</v>
      </c>
      <c r="I15779" s="267" t="s">
        <v>582</v>
      </c>
      <c r="O15779" s="267" t="s">
        <v>24</v>
      </c>
      <c r="P15779" s="267" t="s">
        <v>1873</v>
      </c>
      <c r="Q15779" s="267" t="s">
        <v>1445</v>
      </c>
      <c r="S15779" s="267">
        <v>150</v>
      </c>
      <c r="T15779" s="267" t="s">
        <v>13</v>
      </c>
      <c r="U15779" s="267" t="s">
        <v>1478</v>
      </c>
      <c r="V15779" s="267" t="s">
        <v>13</v>
      </c>
      <c r="W15779" s="267">
        <v>612693</v>
      </c>
      <c r="X15779" s="267" t="s">
        <v>2686</v>
      </c>
      <c r="Y15779" s="267" t="s">
        <v>1873</v>
      </c>
      <c r="AD15779" s="267" t="s">
        <v>13</v>
      </c>
      <c r="AF15779" s="267" t="s">
        <v>24</v>
      </c>
      <c r="AG15779" s="267" t="s">
        <v>24</v>
      </c>
    </row>
    <row r="15780" spans="3:33">
      <c r="C15780" s="267" t="s">
        <v>2655</v>
      </c>
      <c r="D15780" s="267" t="s">
        <v>150</v>
      </c>
      <c r="E15780" s="267">
        <v>338</v>
      </c>
      <c r="F15780" s="267" t="s">
        <v>1444</v>
      </c>
      <c r="G15780" s="267" t="s">
        <v>1461</v>
      </c>
      <c r="H15780" s="267">
        <v>1</v>
      </c>
      <c r="I15780" s="267" t="s">
        <v>582</v>
      </c>
      <c r="O15780" s="267" t="s">
        <v>24</v>
      </c>
      <c r="P15780" s="267" t="s">
        <v>1873</v>
      </c>
      <c r="Q15780" s="267" t="s">
        <v>1445</v>
      </c>
      <c r="S15780" s="267">
        <v>150</v>
      </c>
      <c r="T15780" s="267" t="s">
        <v>13</v>
      </c>
      <c r="U15780" s="267" t="s">
        <v>1478</v>
      </c>
      <c r="V15780" s="267" t="s">
        <v>13</v>
      </c>
      <c r="W15780" s="267">
        <v>612693</v>
      </c>
      <c r="X15780" s="267" t="s">
        <v>2685</v>
      </c>
      <c r="Y15780" s="267" t="s">
        <v>1873</v>
      </c>
      <c r="AD15780" s="267" t="s">
        <v>13</v>
      </c>
      <c r="AF15780" s="267" t="s">
        <v>24</v>
      </c>
      <c r="AG15780" s="267" t="s">
        <v>24</v>
      </c>
    </row>
    <row r="15781" spans="3:33">
      <c r="C15781" s="267" t="s">
        <v>2655</v>
      </c>
      <c r="D15781" s="267" t="s">
        <v>150</v>
      </c>
      <c r="E15781" s="267">
        <v>3877</v>
      </c>
      <c r="F15781" s="267" t="s">
        <v>1444</v>
      </c>
      <c r="G15781" s="267" t="s">
        <v>1445</v>
      </c>
      <c r="H15781" s="267">
        <v>1</v>
      </c>
      <c r="I15781" s="267" t="s">
        <v>582</v>
      </c>
      <c r="O15781" s="267" t="s">
        <v>24</v>
      </c>
      <c r="P15781" s="267" t="s">
        <v>1873</v>
      </c>
      <c r="Q15781" s="267" t="s">
        <v>1445</v>
      </c>
      <c r="S15781" s="267">
        <v>150</v>
      </c>
      <c r="T15781" s="267" t="s">
        <v>13</v>
      </c>
      <c r="U15781" s="267" t="s">
        <v>1470</v>
      </c>
      <c r="V15781" s="267" t="s">
        <v>13</v>
      </c>
      <c r="W15781" s="267">
        <v>612693</v>
      </c>
      <c r="X15781" s="267" t="s">
        <v>2684</v>
      </c>
      <c r="Y15781" s="267" t="s">
        <v>1873</v>
      </c>
      <c r="AD15781" s="267" t="s">
        <v>13</v>
      </c>
      <c r="AF15781" s="267" t="s">
        <v>24</v>
      </c>
      <c r="AG15781" s="267" t="s">
        <v>24</v>
      </c>
    </row>
    <row r="15782" spans="3:33">
      <c r="C15782" s="267" t="s">
        <v>2655</v>
      </c>
      <c r="D15782" s="267" t="s">
        <v>150</v>
      </c>
      <c r="E15782" s="267">
        <v>1683</v>
      </c>
      <c r="F15782" s="267" t="s">
        <v>1485</v>
      </c>
      <c r="G15782" s="267" t="s">
        <v>1445</v>
      </c>
      <c r="H15782" s="267">
        <v>1</v>
      </c>
      <c r="I15782" s="267" t="s">
        <v>582</v>
      </c>
      <c r="P15782" s="267" t="s">
        <v>1873</v>
      </c>
      <c r="Q15782" s="267" t="s">
        <v>1445</v>
      </c>
      <c r="S15782" s="267">
        <v>150</v>
      </c>
      <c r="U15782" s="267" t="s">
        <v>1486</v>
      </c>
      <c r="V15782" s="267" t="s">
        <v>13</v>
      </c>
      <c r="W15782" s="267">
        <v>612693</v>
      </c>
      <c r="X15782" s="267" t="s">
        <v>2683</v>
      </c>
      <c r="Y15782" s="267" t="s">
        <v>1873</v>
      </c>
      <c r="AF15782" s="267" t="s">
        <v>24</v>
      </c>
      <c r="AG15782" s="267" t="s">
        <v>24</v>
      </c>
    </row>
    <row r="15783" spans="3:33">
      <c r="C15783" s="267" t="s">
        <v>2655</v>
      </c>
      <c r="D15783" s="267" t="s">
        <v>150</v>
      </c>
      <c r="E15783" s="267">
        <v>1683</v>
      </c>
      <c r="F15783" s="267" t="s">
        <v>1485</v>
      </c>
      <c r="G15783" s="267" t="s">
        <v>1445</v>
      </c>
      <c r="H15783" s="267">
        <v>1</v>
      </c>
      <c r="I15783" s="267" t="s">
        <v>582</v>
      </c>
      <c r="P15783" s="267" t="s">
        <v>1873</v>
      </c>
      <c r="Q15783" s="267" t="s">
        <v>1445</v>
      </c>
      <c r="S15783" s="267">
        <v>150</v>
      </c>
      <c r="U15783" s="267" t="s">
        <v>1486</v>
      </c>
      <c r="V15783" s="267" t="s">
        <v>13</v>
      </c>
      <c r="W15783" s="267">
        <v>612693</v>
      </c>
      <c r="X15783" s="267" t="s">
        <v>2682</v>
      </c>
      <c r="Y15783" s="267" t="s">
        <v>1873</v>
      </c>
      <c r="AF15783" s="267" t="s">
        <v>24</v>
      </c>
      <c r="AG15783" s="267" t="s">
        <v>24</v>
      </c>
    </row>
    <row r="15784" spans="3:33">
      <c r="C15784" s="267" t="s">
        <v>2655</v>
      </c>
      <c r="D15784" s="267" t="s">
        <v>150</v>
      </c>
      <c r="E15784" s="267">
        <v>219</v>
      </c>
      <c r="F15784" s="267" t="s">
        <v>1444</v>
      </c>
      <c r="G15784" s="267" t="s">
        <v>1456</v>
      </c>
      <c r="H15784" s="267">
        <v>1</v>
      </c>
      <c r="I15784" s="267" t="s">
        <v>582</v>
      </c>
      <c r="O15784" s="267" t="s">
        <v>13</v>
      </c>
      <c r="P15784" s="267" t="s">
        <v>1873</v>
      </c>
      <c r="Q15784" s="267" t="s">
        <v>1445</v>
      </c>
      <c r="S15784" s="267">
        <v>150</v>
      </c>
      <c r="U15784" s="267" t="s">
        <v>1457</v>
      </c>
      <c r="V15784" s="267" t="s">
        <v>13</v>
      </c>
      <c r="W15784" s="267">
        <v>612693</v>
      </c>
      <c r="X15784" s="267" t="s">
        <v>1500</v>
      </c>
      <c r="Y15784" s="267" t="s">
        <v>1873</v>
      </c>
      <c r="AE15784" s="267">
        <v>104</v>
      </c>
      <c r="AF15784" s="267" t="s">
        <v>24</v>
      </c>
      <c r="AG15784" s="267" t="s">
        <v>24</v>
      </c>
    </row>
    <row r="15785" spans="3:33">
      <c r="C15785" s="267" t="s">
        <v>2655</v>
      </c>
      <c r="D15785" s="267" t="s">
        <v>150</v>
      </c>
      <c r="E15785" s="267">
        <v>1</v>
      </c>
      <c r="F15785" s="267" t="s">
        <v>1444</v>
      </c>
      <c r="G15785" s="267" t="s">
        <v>1445</v>
      </c>
      <c r="H15785" s="267">
        <v>1</v>
      </c>
      <c r="I15785" s="267" t="s">
        <v>582</v>
      </c>
      <c r="O15785" s="267" t="s">
        <v>13</v>
      </c>
      <c r="P15785" s="267" t="s">
        <v>1873</v>
      </c>
      <c r="Q15785" s="267" t="s">
        <v>1445</v>
      </c>
      <c r="S15785" s="267">
        <v>150</v>
      </c>
      <c r="T15785" s="267" t="s">
        <v>13</v>
      </c>
      <c r="U15785" s="267" t="s">
        <v>1446</v>
      </c>
      <c r="V15785" s="267" t="s">
        <v>24</v>
      </c>
      <c r="W15785" s="267">
        <v>612693</v>
      </c>
      <c r="X15785" s="267" t="s">
        <v>1873</v>
      </c>
      <c r="Y15785" s="267" t="s">
        <v>1873</v>
      </c>
      <c r="AD15785" s="267" t="s">
        <v>13</v>
      </c>
      <c r="AF15785" s="267" t="s">
        <v>24</v>
      </c>
      <c r="AG15785" s="267" t="s">
        <v>24</v>
      </c>
    </row>
    <row r="15786" spans="3:33">
      <c r="C15786" s="267" t="s">
        <v>2655</v>
      </c>
      <c r="D15786" s="267" t="s">
        <v>150</v>
      </c>
      <c r="E15786" s="267">
        <v>235</v>
      </c>
      <c r="F15786" s="267" t="s">
        <v>1444</v>
      </c>
      <c r="G15786" s="267" t="s">
        <v>1461</v>
      </c>
      <c r="H15786" s="267">
        <v>1</v>
      </c>
      <c r="I15786" s="267" t="s">
        <v>582</v>
      </c>
      <c r="O15786" s="267" t="s">
        <v>24</v>
      </c>
      <c r="P15786" s="267" t="s">
        <v>1873</v>
      </c>
      <c r="Q15786" s="267" t="s">
        <v>1445</v>
      </c>
      <c r="S15786" s="267">
        <v>150</v>
      </c>
      <c r="T15786" s="267" t="s">
        <v>13</v>
      </c>
      <c r="U15786" s="267" t="s">
        <v>1477</v>
      </c>
      <c r="V15786" s="267" t="s">
        <v>13</v>
      </c>
      <c r="W15786" s="267">
        <v>612693</v>
      </c>
      <c r="X15786" s="267">
        <v>9955001.9000000004</v>
      </c>
      <c r="Y15786" s="267" t="s">
        <v>1873</v>
      </c>
      <c r="AD15786" s="267" t="s">
        <v>13</v>
      </c>
      <c r="AF15786" s="267" t="s">
        <v>24</v>
      </c>
      <c r="AG15786" s="267" t="s">
        <v>24</v>
      </c>
    </row>
    <row r="15787" spans="3:33">
      <c r="C15787" s="267" t="s">
        <v>2655</v>
      </c>
      <c r="D15787" s="267" t="s">
        <v>150</v>
      </c>
      <c r="E15787" s="267">
        <v>338</v>
      </c>
      <c r="F15787" s="267" t="s">
        <v>1444</v>
      </c>
      <c r="G15787" s="267" t="s">
        <v>1445</v>
      </c>
      <c r="H15787" s="267">
        <v>1</v>
      </c>
      <c r="I15787" s="267" t="s">
        <v>582</v>
      </c>
      <c r="O15787" s="267" t="s">
        <v>24</v>
      </c>
      <c r="P15787" s="267" t="s">
        <v>1873</v>
      </c>
      <c r="Q15787" s="267" t="s">
        <v>1445</v>
      </c>
      <c r="S15787" s="267">
        <v>150</v>
      </c>
      <c r="T15787" s="267" t="s">
        <v>13</v>
      </c>
      <c r="U15787" s="267" t="s">
        <v>1478</v>
      </c>
      <c r="V15787" s="267" t="s">
        <v>13</v>
      </c>
      <c r="W15787" s="267">
        <v>612693</v>
      </c>
      <c r="X15787" s="267" t="s">
        <v>2681</v>
      </c>
      <c r="Y15787" s="267" t="s">
        <v>1873</v>
      </c>
      <c r="AD15787" s="267" t="s">
        <v>13</v>
      </c>
      <c r="AF15787" s="267" t="s">
        <v>24</v>
      </c>
      <c r="AG15787" s="267" t="s">
        <v>24</v>
      </c>
    </row>
    <row r="15788" spans="3:33">
      <c r="C15788" s="267" t="s">
        <v>2655</v>
      </c>
      <c r="D15788" s="267" t="s">
        <v>150</v>
      </c>
      <c r="E15788" s="267">
        <v>338</v>
      </c>
      <c r="F15788" s="267" t="s">
        <v>1444</v>
      </c>
      <c r="G15788" s="267" t="s">
        <v>1461</v>
      </c>
      <c r="H15788" s="267">
        <v>1</v>
      </c>
      <c r="I15788" s="267" t="s">
        <v>582</v>
      </c>
      <c r="O15788" s="267" t="s">
        <v>24</v>
      </c>
      <c r="P15788" s="267" t="s">
        <v>1873</v>
      </c>
      <c r="Q15788" s="267" t="s">
        <v>1445</v>
      </c>
      <c r="S15788" s="267">
        <v>150</v>
      </c>
      <c r="T15788" s="267" t="s">
        <v>13</v>
      </c>
      <c r="U15788" s="267" t="s">
        <v>1478</v>
      </c>
      <c r="V15788" s="267" t="s">
        <v>13</v>
      </c>
      <c r="W15788" s="267">
        <v>612693</v>
      </c>
      <c r="X15788" s="267" t="s">
        <v>2680</v>
      </c>
      <c r="Y15788" s="267" t="s">
        <v>1873</v>
      </c>
      <c r="AD15788" s="267" t="s">
        <v>13</v>
      </c>
      <c r="AF15788" s="267" t="s">
        <v>24</v>
      </c>
      <c r="AG15788" s="267" t="s">
        <v>24</v>
      </c>
    </row>
    <row r="15789" spans="3:33">
      <c r="C15789" s="267" t="s">
        <v>2655</v>
      </c>
      <c r="D15789" s="267" t="s">
        <v>150</v>
      </c>
      <c r="E15789" s="267">
        <v>338</v>
      </c>
      <c r="F15789" s="267" t="s">
        <v>1444</v>
      </c>
      <c r="G15789" s="267" t="s">
        <v>1461</v>
      </c>
      <c r="H15789" s="267">
        <v>1</v>
      </c>
      <c r="I15789" s="267" t="s">
        <v>582</v>
      </c>
      <c r="O15789" s="267" t="s">
        <v>24</v>
      </c>
      <c r="P15789" s="267" t="s">
        <v>1873</v>
      </c>
      <c r="Q15789" s="267" t="s">
        <v>1445</v>
      </c>
      <c r="S15789" s="267">
        <v>150</v>
      </c>
      <c r="T15789" s="267" t="s">
        <v>13</v>
      </c>
      <c r="U15789" s="267" t="s">
        <v>1478</v>
      </c>
      <c r="V15789" s="267" t="s">
        <v>13</v>
      </c>
      <c r="W15789" s="267">
        <v>612693</v>
      </c>
      <c r="X15789" s="267" t="s">
        <v>2679</v>
      </c>
      <c r="Y15789" s="267" t="s">
        <v>1873</v>
      </c>
      <c r="AD15789" s="267" t="s">
        <v>13</v>
      </c>
      <c r="AF15789" s="267" t="s">
        <v>24</v>
      </c>
      <c r="AG15789" s="267" t="s">
        <v>24</v>
      </c>
    </row>
    <row r="15790" spans="3:33">
      <c r="C15790" s="267" t="s">
        <v>2655</v>
      </c>
      <c r="D15790" s="267" t="s">
        <v>150</v>
      </c>
      <c r="E15790" s="267">
        <v>338</v>
      </c>
      <c r="F15790" s="267" t="s">
        <v>1444</v>
      </c>
      <c r="G15790" s="267" t="s">
        <v>1461</v>
      </c>
      <c r="H15790" s="267">
        <v>1</v>
      </c>
      <c r="I15790" s="267" t="s">
        <v>582</v>
      </c>
      <c r="O15790" s="267" t="s">
        <v>24</v>
      </c>
      <c r="P15790" s="267" t="s">
        <v>1873</v>
      </c>
      <c r="Q15790" s="267" t="s">
        <v>1445</v>
      </c>
      <c r="S15790" s="267">
        <v>150</v>
      </c>
      <c r="T15790" s="267" t="s">
        <v>13</v>
      </c>
      <c r="U15790" s="267" t="s">
        <v>1478</v>
      </c>
      <c r="V15790" s="267" t="s">
        <v>13</v>
      </c>
      <c r="W15790" s="267">
        <v>612693</v>
      </c>
      <c r="X15790" s="267" t="s">
        <v>2678</v>
      </c>
      <c r="Y15790" s="267" t="s">
        <v>1873</v>
      </c>
      <c r="AD15790" s="267" t="s">
        <v>13</v>
      </c>
      <c r="AF15790" s="267" t="s">
        <v>24</v>
      </c>
      <c r="AG15790" s="267" t="s">
        <v>24</v>
      </c>
    </row>
    <row r="15791" spans="3:33">
      <c r="C15791" s="267" t="s">
        <v>2655</v>
      </c>
      <c r="D15791" s="267" t="s">
        <v>150</v>
      </c>
      <c r="E15791" s="267">
        <v>338</v>
      </c>
      <c r="F15791" s="267" t="s">
        <v>1444</v>
      </c>
      <c r="G15791" s="267" t="s">
        <v>1461</v>
      </c>
      <c r="H15791" s="267">
        <v>1</v>
      </c>
      <c r="I15791" s="267" t="s">
        <v>582</v>
      </c>
      <c r="O15791" s="267" t="s">
        <v>24</v>
      </c>
      <c r="P15791" s="267" t="s">
        <v>1873</v>
      </c>
      <c r="Q15791" s="267" t="s">
        <v>1445</v>
      </c>
      <c r="S15791" s="267">
        <v>150</v>
      </c>
      <c r="T15791" s="267" t="s">
        <v>13</v>
      </c>
      <c r="U15791" s="267" t="s">
        <v>1478</v>
      </c>
      <c r="V15791" s="267" t="s">
        <v>13</v>
      </c>
      <c r="W15791" s="267">
        <v>612693</v>
      </c>
      <c r="X15791" s="267" t="s">
        <v>2677</v>
      </c>
      <c r="Y15791" s="267" t="s">
        <v>1873</v>
      </c>
      <c r="AD15791" s="267" t="s">
        <v>13</v>
      </c>
      <c r="AF15791" s="267" t="s">
        <v>24</v>
      </c>
      <c r="AG15791" s="267" t="s">
        <v>24</v>
      </c>
    </row>
    <row r="15792" spans="3:33">
      <c r="C15792" s="267" t="s">
        <v>2655</v>
      </c>
      <c r="D15792" s="267" t="s">
        <v>150</v>
      </c>
      <c r="E15792" s="267">
        <v>338</v>
      </c>
      <c r="F15792" s="267" t="s">
        <v>1444</v>
      </c>
      <c r="G15792" s="267" t="s">
        <v>1461</v>
      </c>
      <c r="H15792" s="267">
        <v>1</v>
      </c>
      <c r="I15792" s="267" t="s">
        <v>582</v>
      </c>
      <c r="O15792" s="267" t="s">
        <v>24</v>
      </c>
      <c r="P15792" s="267" t="s">
        <v>1873</v>
      </c>
      <c r="Q15792" s="267" t="s">
        <v>1445</v>
      </c>
      <c r="S15792" s="267">
        <v>150</v>
      </c>
      <c r="T15792" s="267" t="s">
        <v>13</v>
      </c>
      <c r="U15792" s="267" t="s">
        <v>1478</v>
      </c>
      <c r="V15792" s="267" t="s">
        <v>13</v>
      </c>
      <c r="W15792" s="267">
        <v>612693</v>
      </c>
      <c r="X15792" s="267" t="s">
        <v>2676</v>
      </c>
      <c r="Y15792" s="267" t="s">
        <v>1873</v>
      </c>
      <c r="AD15792" s="267" t="s">
        <v>13</v>
      </c>
      <c r="AF15792" s="267" t="s">
        <v>24</v>
      </c>
      <c r="AG15792" s="267" t="s">
        <v>24</v>
      </c>
    </row>
    <row r="15793" spans="3:33">
      <c r="C15793" s="267" t="s">
        <v>2655</v>
      </c>
      <c r="D15793" s="267" t="s">
        <v>150</v>
      </c>
      <c r="E15793" s="267">
        <v>1272</v>
      </c>
      <c r="F15793" s="267" t="s">
        <v>1444</v>
      </c>
      <c r="G15793" s="267" t="s">
        <v>1445</v>
      </c>
      <c r="H15793" s="267">
        <v>1</v>
      </c>
      <c r="I15793" s="267" t="s">
        <v>582</v>
      </c>
      <c r="O15793" s="267" t="s">
        <v>24</v>
      </c>
      <c r="P15793" s="267" t="s">
        <v>1873</v>
      </c>
      <c r="Q15793" s="267" t="s">
        <v>1445</v>
      </c>
      <c r="S15793" s="267">
        <v>150</v>
      </c>
      <c r="T15793" s="267" t="s">
        <v>13</v>
      </c>
      <c r="U15793" s="267" t="s">
        <v>1458</v>
      </c>
      <c r="V15793" s="267" t="s">
        <v>13</v>
      </c>
      <c r="W15793" s="267">
        <v>612693</v>
      </c>
      <c r="X15793" s="267" t="s">
        <v>2675</v>
      </c>
      <c r="Y15793" s="267" t="s">
        <v>1873</v>
      </c>
      <c r="AD15793" s="267" t="s">
        <v>13</v>
      </c>
      <c r="AF15793" s="267" t="s">
        <v>24</v>
      </c>
      <c r="AG15793" s="267" t="s">
        <v>24</v>
      </c>
    </row>
    <row r="15794" spans="3:33">
      <c r="C15794" s="267" t="s">
        <v>2655</v>
      </c>
      <c r="D15794" s="267" t="s">
        <v>150</v>
      </c>
      <c r="E15794" s="267">
        <v>153</v>
      </c>
      <c r="F15794" s="267" t="s">
        <v>1444</v>
      </c>
      <c r="G15794" s="267" t="s">
        <v>1445</v>
      </c>
      <c r="H15794" s="267">
        <v>1</v>
      </c>
      <c r="I15794" s="267" t="s">
        <v>582</v>
      </c>
      <c r="O15794" s="267" t="s">
        <v>24</v>
      </c>
      <c r="P15794" s="267" t="s">
        <v>1873</v>
      </c>
      <c r="Q15794" s="267" t="s">
        <v>1445</v>
      </c>
      <c r="S15794" s="267">
        <v>150</v>
      </c>
      <c r="T15794" s="267" t="s">
        <v>13</v>
      </c>
      <c r="U15794" s="267" t="s">
        <v>1496</v>
      </c>
      <c r="V15794" s="267" t="s">
        <v>13</v>
      </c>
      <c r="W15794" s="267">
        <v>612693</v>
      </c>
      <c r="X15794" s="267" t="s">
        <v>2674</v>
      </c>
      <c r="Y15794" s="267" t="s">
        <v>1873</v>
      </c>
      <c r="AD15794" s="267" t="s">
        <v>13</v>
      </c>
      <c r="AF15794" s="267" t="s">
        <v>24</v>
      </c>
      <c r="AG15794" s="267" t="s">
        <v>24</v>
      </c>
    </row>
    <row r="15795" spans="3:33">
      <c r="C15795" s="267" t="s">
        <v>2655</v>
      </c>
      <c r="D15795" s="267" t="s">
        <v>150</v>
      </c>
      <c r="E15795" s="267">
        <v>1682</v>
      </c>
      <c r="F15795" s="267" t="s">
        <v>1444</v>
      </c>
      <c r="G15795" s="267" t="s">
        <v>1445</v>
      </c>
      <c r="H15795" s="267">
        <v>1</v>
      </c>
      <c r="I15795" s="267" t="s">
        <v>582</v>
      </c>
      <c r="P15795" s="267" t="s">
        <v>1873</v>
      </c>
      <c r="Q15795" s="267" t="s">
        <v>1445</v>
      </c>
      <c r="S15795" s="267">
        <v>150</v>
      </c>
      <c r="T15795" s="267" t="s">
        <v>24</v>
      </c>
      <c r="U15795" s="267" t="s">
        <v>1459</v>
      </c>
      <c r="V15795" s="267" t="s">
        <v>13</v>
      </c>
      <c r="W15795" s="267">
        <v>612693</v>
      </c>
      <c r="X15795" s="267">
        <v>158873</v>
      </c>
      <c r="Y15795" s="267" t="s">
        <v>1873</v>
      </c>
      <c r="AD15795" s="267" t="s">
        <v>24</v>
      </c>
      <c r="AF15795" s="267" t="s">
        <v>24</v>
      </c>
      <c r="AG15795" s="267" t="s">
        <v>24</v>
      </c>
    </row>
    <row r="15796" spans="3:33">
      <c r="C15796" s="267" t="s">
        <v>2655</v>
      </c>
      <c r="D15796" s="267" t="s">
        <v>150</v>
      </c>
      <c r="E15796" s="267">
        <v>3877</v>
      </c>
      <c r="F15796" s="267" t="s">
        <v>1444</v>
      </c>
      <c r="G15796" s="267" t="s">
        <v>1461</v>
      </c>
      <c r="H15796" s="267">
        <v>1</v>
      </c>
      <c r="I15796" s="267" t="s">
        <v>582</v>
      </c>
      <c r="O15796" s="267" t="s">
        <v>24</v>
      </c>
      <c r="P15796" s="267" t="s">
        <v>1873</v>
      </c>
      <c r="Q15796" s="267" t="s">
        <v>1445</v>
      </c>
      <c r="S15796" s="267">
        <v>150</v>
      </c>
      <c r="T15796" s="267" t="s">
        <v>13</v>
      </c>
      <c r="U15796" s="267" t="s">
        <v>1470</v>
      </c>
      <c r="V15796" s="267" t="s">
        <v>13</v>
      </c>
      <c r="W15796" s="267">
        <v>612693</v>
      </c>
      <c r="X15796" s="267" t="s">
        <v>2673</v>
      </c>
      <c r="Y15796" s="267" t="s">
        <v>1873</v>
      </c>
      <c r="AD15796" s="267" t="s">
        <v>13</v>
      </c>
      <c r="AF15796" s="267" t="s">
        <v>24</v>
      </c>
      <c r="AG15796" s="267" t="s">
        <v>24</v>
      </c>
    </row>
    <row r="15797" spans="3:33">
      <c r="C15797" s="267" t="s">
        <v>2655</v>
      </c>
      <c r="D15797" s="267" t="s">
        <v>150</v>
      </c>
      <c r="E15797" s="267">
        <v>219</v>
      </c>
      <c r="F15797" s="267" t="s">
        <v>1444</v>
      </c>
      <c r="G15797" s="267" t="s">
        <v>1562</v>
      </c>
      <c r="H15797" s="267">
        <v>1</v>
      </c>
      <c r="I15797" s="267" t="s">
        <v>582</v>
      </c>
      <c r="P15797" s="267" t="s">
        <v>1873</v>
      </c>
      <c r="Q15797" s="267" t="s">
        <v>1445</v>
      </c>
      <c r="S15797" s="267">
        <v>150</v>
      </c>
      <c r="U15797" s="267" t="s">
        <v>1457</v>
      </c>
      <c r="V15797" s="267" t="s">
        <v>13</v>
      </c>
      <c r="W15797" s="267">
        <v>612693</v>
      </c>
      <c r="X15797" s="267" t="s">
        <v>2672</v>
      </c>
      <c r="Y15797" s="267" t="s">
        <v>1873</v>
      </c>
      <c r="AF15797" s="267" t="s">
        <v>24</v>
      </c>
      <c r="AG15797" s="267" t="s">
        <v>24</v>
      </c>
    </row>
    <row r="15798" spans="3:33">
      <c r="C15798" s="267" t="s">
        <v>2655</v>
      </c>
      <c r="D15798" s="267" t="s">
        <v>150</v>
      </c>
      <c r="E15798" s="267">
        <v>3880</v>
      </c>
      <c r="F15798" s="267" t="s">
        <v>1444</v>
      </c>
      <c r="G15798" s="267" t="s">
        <v>1445</v>
      </c>
      <c r="H15798" s="267">
        <v>1</v>
      </c>
      <c r="I15798" s="267" t="s">
        <v>582</v>
      </c>
      <c r="O15798" s="267" t="s">
        <v>24</v>
      </c>
      <c r="P15798" s="267" t="s">
        <v>1873</v>
      </c>
      <c r="Q15798" s="267" t="s">
        <v>1445</v>
      </c>
      <c r="S15798" s="267">
        <v>150</v>
      </c>
      <c r="T15798" s="267" t="s">
        <v>13</v>
      </c>
      <c r="U15798" s="267" t="s">
        <v>1463</v>
      </c>
      <c r="V15798" s="267" t="s">
        <v>13</v>
      </c>
      <c r="W15798" s="267">
        <v>612693</v>
      </c>
      <c r="X15798" s="267" t="s">
        <v>2671</v>
      </c>
      <c r="Y15798" s="267" t="s">
        <v>1873</v>
      </c>
      <c r="AD15798" s="267" t="s">
        <v>13</v>
      </c>
      <c r="AF15798" s="267" t="s">
        <v>24</v>
      </c>
      <c r="AG15798" s="267" t="s">
        <v>24</v>
      </c>
    </row>
    <row r="15799" spans="3:33">
      <c r="C15799" s="267" t="s">
        <v>2655</v>
      </c>
      <c r="D15799" s="267" t="s">
        <v>150</v>
      </c>
      <c r="E15799" s="267">
        <v>338</v>
      </c>
      <c r="F15799" s="267" t="s">
        <v>1444</v>
      </c>
      <c r="G15799" s="267" t="s">
        <v>1461</v>
      </c>
      <c r="H15799" s="267">
        <v>1</v>
      </c>
      <c r="I15799" s="267" t="s">
        <v>582</v>
      </c>
      <c r="O15799" s="267" t="s">
        <v>24</v>
      </c>
      <c r="P15799" s="267" t="s">
        <v>1873</v>
      </c>
      <c r="Q15799" s="267" t="s">
        <v>1445</v>
      </c>
      <c r="S15799" s="267">
        <v>150</v>
      </c>
      <c r="T15799" s="267" t="s">
        <v>13</v>
      </c>
      <c r="U15799" s="267" t="s">
        <v>1478</v>
      </c>
      <c r="V15799" s="267" t="s">
        <v>13</v>
      </c>
      <c r="W15799" s="267">
        <v>612693</v>
      </c>
      <c r="X15799" s="267" t="s">
        <v>2670</v>
      </c>
      <c r="Y15799" s="267" t="s">
        <v>1873</v>
      </c>
      <c r="AD15799" s="267" t="s">
        <v>13</v>
      </c>
      <c r="AF15799" s="267" t="s">
        <v>24</v>
      </c>
      <c r="AG15799" s="267" t="s">
        <v>24</v>
      </c>
    </row>
    <row r="15800" spans="3:33">
      <c r="C15800" s="267" t="s">
        <v>2655</v>
      </c>
      <c r="D15800" s="267" t="s">
        <v>150</v>
      </c>
      <c r="E15800" s="267">
        <v>338</v>
      </c>
      <c r="F15800" s="267" t="s">
        <v>1444</v>
      </c>
      <c r="G15800" s="267" t="s">
        <v>1461</v>
      </c>
      <c r="H15800" s="267">
        <v>1</v>
      </c>
      <c r="I15800" s="267" t="s">
        <v>582</v>
      </c>
      <c r="O15800" s="267" t="s">
        <v>24</v>
      </c>
      <c r="P15800" s="267" t="s">
        <v>1873</v>
      </c>
      <c r="Q15800" s="267" t="s">
        <v>1445</v>
      </c>
      <c r="S15800" s="267">
        <v>150</v>
      </c>
      <c r="T15800" s="267" t="s">
        <v>13</v>
      </c>
      <c r="U15800" s="267" t="s">
        <v>1478</v>
      </c>
      <c r="V15800" s="267" t="s">
        <v>13</v>
      </c>
      <c r="W15800" s="267">
        <v>612693</v>
      </c>
      <c r="X15800" s="267" t="s">
        <v>2669</v>
      </c>
      <c r="Y15800" s="267" t="s">
        <v>1873</v>
      </c>
      <c r="AD15800" s="267" t="s">
        <v>13</v>
      </c>
      <c r="AF15800" s="267" t="s">
        <v>24</v>
      </c>
      <c r="AG15800" s="267" t="s">
        <v>24</v>
      </c>
    </row>
    <row r="15801" spans="3:33">
      <c r="C15801" s="267" t="s">
        <v>2655</v>
      </c>
      <c r="D15801" s="267" t="s">
        <v>150</v>
      </c>
      <c r="E15801" s="267">
        <v>2733</v>
      </c>
      <c r="F15801" s="267" t="s">
        <v>1444</v>
      </c>
      <c r="G15801" s="267" t="s">
        <v>1445</v>
      </c>
      <c r="H15801" s="267">
        <v>1</v>
      </c>
      <c r="I15801" s="267" t="s">
        <v>582</v>
      </c>
      <c r="O15801" s="267" t="s">
        <v>13</v>
      </c>
      <c r="P15801" s="267" t="s">
        <v>1873</v>
      </c>
      <c r="Q15801" s="267" t="s">
        <v>1445</v>
      </c>
      <c r="S15801" s="267">
        <v>150</v>
      </c>
      <c r="T15801" s="267" t="s">
        <v>13</v>
      </c>
      <c r="U15801" s="267" t="s">
        <v>1472</v>
      </c>
      <c r="V15801" s="267" t="s">
        <v>13</v>
      </c>
      <c r="W15801" s="267">
        <v>612693</v>
      </c>
      <c r="X15801" s="267" t="s">
        <v>1873</v>
      </c>
      <c r="Y15801" s="267" t="s">
        <v>1873</v>
      </c>
      <c r="AD15801" s="267" t="s">
        <v>13</v>
      </c>
      <c r="AF15801" s="267" t="s">
        <v>24</v>
      </c>
      <c r="AG15801" s="267" t="s">
        <v>24</v>
      </c>
    </row>
    <row r="15802" spans="3:33">
      <c r="C15802" s="267" t="s">
        <v>2655</v>
      </c>
      <c r="D15802" s="267" t="s">
        <v>150</v>
      </c>
      <c r="E15802" s="267">
        <v>129</v>
      </c>
      <c r="F15802" s="267" t="s">
        <v>1444</v>
      </c>
      <c r="G15802" s="267" t="s">
        <v>1445</v>
      </c>
      <c r="H15802" s="267">
        <v>1</v>
      </c>
      <c r="I15802" s="267" t="s">
        <v>582</v>
      </c>
      <c r="O15802" s="267" t="s">
        <v>24</v>
      </c>
      <c r="P15802" s="267" t="s">
        <v>1873</v>
      </c>
      <c r="Q15802" s="267" t="s">
        <v>1445</v>
      </c>
      <c r="S15802" s="267">
        <v>150</v>
      </c>
      <c r="T15802" s="267" t="s">
        <v>13</v>
      </c>
      <c r="U15802" s="267" t="s">
        <v>1468</v>
      </c>
      <c r="V15802" s="267" t="s">
        <v>13</v>
      </c>
      <c r="W15802" s="267">
        <v>612693</v>
      </c>
      <c r="X15802" s="267" t="s">
        <v>2668</v>
      </c>
      <c r="Y15802" s="267" t="s">
        <v>1873</v>
      </c>
      <c r="AD15802" s="267" t="s">
        <v>13</v>
      </c>
      <c r="AF15802" s="267" t="s">
        <v>24</v>
      </c>
      <c r="AG15802" s="267" t="s">
        <v>24</v>
      </c>
    </row>
    <row r="15803" spans="3:33">
      <c r="C15803" s="267" t="s">
        <v>2655</v>
      </c>
      <c r="D15803" s="267" t="s">
        <v>150</v>
      </c>
      <c r="E15803" s="267">
        <v>10634</v>
      </c>
      <c r="F15803" s="267" t="s">
        <v>1444</v>
      </c>
      <c r="G15803" s="267" t="s">
        <v>1445</v>
      </c>
      <c r="H15803" s="267">
        <v>1</v>
      </c>
      <c r="I15803" s="267" t="s">
        <v>582</v>
      </c>
      <c r="O15803" s="267" t="s">
        <v>24</v>
      </c>
      <c r="P15803" s="267" t="s">
        <v>1873</v>
      </c>
      <c r="Q15803" s="267" t="s">
        <v>1445</v>
      </c>
      <c r="S15803" s="267">
        <v>150</v>
      </c>
      <c r="T15803" s="267" t="s">
        <v>13</v>
      </c>
      <c r="U15803" s="267" t="s">
        <v>1473</v>
      </c>
      <c r="V15803" s="267" t="s">
        <v>13</v>
      </c>
      <c r="W15803" s="267">
        <v>612693</v>
      </c>
      <c r="X15803" s="267" t="s">
        <v>2667</v>
      </c>
      <c r="Y15803" s="267" t="s">
        <v>1873</v>
      </c>
      <c r="AD15803" s="267" t="s">
        <v>13</v>
      </c>
      <c r="AF15803" s="267" t="s">
        <v>24</v>
      </c>
      <c r="AG15803" s="267" t="s">
        <v>24</v>
      </c>
    </row>
    <row r="15804" spans="3:33">
      <c r="C15804" s="267" t="s">
        <v>2655</v>
      </c>
      <c r="D15804" s="267" t="s">
        <v>150</v>
      </c>
      <c r="E15804" s="267">
        <v>12680</v>
      </c>
      <c r="F15804" s="267" t="s">
        <v>1444</v>
      </c>
      <c r="H15804" s="267">
        <v>1</v>
      </c>
      <c r="I15804" s="267" t="s">
        <v>582</v>
      </c>
      <c r="P15804" s="267" t="s">
        <v>1873</v>
      </c>
      <c r="Q15804" s="267" t="s">
        <v>1445</v>
      </c>
      <c r="S15804" s="267">
        <v>150</v>
      </c>
      <c r="U15804" s="267" t="s">
        <v>1464</v>
      </c>
      <c r="V15804" s="267" t="s">
        <v>13</v>
      </c>
      <c r="W15804" s="267">
        <v>612693</v>
      </c>
      <c r="X15804" s="267" t="s">
        <v>2666</v>
      </c>
      <c r="Y15804" s="267" t="s">
        <v>1873</v>
      </c>
      <c r="AF15804" s="267" t="s">
        <v>24</v>
      </c>
      <c r="AG15804" s="267" t="s">
        <v>24</v>
      </c>
    </row>
    <row r="15805" spans="3:33">
      <c r="C15805" s="267" t="s">
        <v>2655</v>
      </c>
      <c r="D15805" s="267" t="s">
        <v>150</v>
      </c>
      <c r="E15805" s="267">
        <v>12680</v>
      </c>
      <c r="F15805" s="267" t="s">
        <v>1444</v>
      </c>
      <c r="H15805" s="267">
        <v>1</v>
      </c>
      <c r="I15805" s="267" t="s">
        <v>582</v>
      </c>
      <c r="P15805" s="267" t="s">
        <v>1873</v>
      </c>
      <c r="Q15805" s="267" t="s">
        <v>1445</v>
      </c>
      <c r="S15805" s="267">
        <v>150</v>
      </c>
      <c r="U15805" s="267" t="s">
        <v>1464</v>
      </c>
      <c r="V15805" s="267" t="s">
        <v>13</v>
      </c>
      <c r="W15805" s="267">
        <v>612693</v>
      </c>
      <c r="X15805" s="267" t="s">
        <v>2665</v>
      </c>
      <c r="Y15805" s="267" t="s">
        <v>1873</v>
      </c>
      <c r="AF15805" s="267" t="s">
        <v>24</v>
      </c>
      <c r="AG15805" s="267" t="s">
        <v>24</v>
      </c>
    </row>
    <row r="15806" spans="3:33">
      <c r="C15806" s="267" t="s">
        <v>2655</v>
      </c>
      <c r="D15806" s="267" t="s">
        <v>150</v>
      </c>
      <c r="E15806" s="267">
        <v>3877</v>
      </c>
      <c r="F15806" s="267" t="s">
        <v>1444</v>
      </c>
      <c r="G15806" s="267" t="s">
        <v>1445</v>
      </c>
      <c r="H15806" s="267">
        <v>1</v>
      </c>
      <c r="I15806" s="267" t="s">
        <v>582</v>
      </c>
      <c r="O15806" s="267" t="s">
        <v>24</v>
      </c>
      <c r="P15806" s="267" t="s">
        <v>1873</v>
      </c>
      <c r="Q15806" s="267" t="s">
        <v>1445</v>
      </c>
      <c r="S15806" s="267">
        <v>150</v>
      </c>
      <c r="T15806" s="267" t="s">
        <v>13</v>
      </c>
      <c r="U15806" s="267" t="s">
        <v>1470</v>
      </c>
      <c r="V15806" s="267" t="s">
        <v>13</v>
      </c>
      <c r="W15806" s="267">
        <v>612693</v>
      </c>
      <c r="X15806" s="267" t="s">
        <v>2664</v>
      </c>
      <c r="Y15806" s="267" t="s">
        <v>1873</v>
      </c>
      <c r="AD15806" s="267" t="s">
        <v>13</v>
      </c>
      <c r="AF15806" s="267" t="s">
        <v>24</v>
      </c>
      <c r="AG15806" s="267" t="s">
        <v>24</v>
      </c>
    </row>
    <row r="15807" spans="3:33">
      <c r="C15807" s="267" t="s">
        <v>2655</v>
      </c>
      <c r="D15807" s="267" t="s">
        <v>150</v>
      </c>
      <c r="E15807" s="267">
        <v>3877</v>
      </c>
      <c r="F15807" s="267" t="s">
        <v>1444</v>
      </c>
      <c r="G15807" s="267" t="s">
        <v>1461</v>
      </c>
      <c r="H15807" s="267">
        <v>1</v>
      </c>
      <c r="I15807" s="267" t="s">
        <v>582</v>
      </c>
      <c r="O15807" s="267" t="s">
        <v>24</v>
      </c>
      <c r="P15807" s="267" t="s">
        <v>1873</v>
      </c>
      <c r="Q15807" s="267" t="s">
        <v>1445</v>
      </c>
      <c r="S15807" s="267">
        <v>150</v>
      </c>
      <c r="T15807" s="267" t="s">
        <v>13</v>
      </c>
      <c r="U15807" s="267" t="s">
        <v>1470</v>
      </c>
      <c r="V15807" s="267" t="s">
        <v>13</v>
      </c>
      <c r="W15807" s="267">
        <v>612693</v>
      </c>
      <c r="X15807" s="267" t="s">
        <v>2663</v>
      </c>
      <c r="Y15807" s="267" t="s">
        <v>1873</v>
      </c>
      <c r="AD15807" s="267" t="s">
        <v>13</v>
      </c>
      <c r="AF15807" s="267" t="s">
        <v>24</v>
      </c>
      <c r="AG15807" s="267" t="s">
        <v>24</v>
      </c>
    </row>
    <row r="15808" spans="3:33">
      <c r="C15808" s="267" t="s">
        <v>2655</v>
      </c>
      <c r="D15808" s="267" t="s">
        <v>150</v>
      </c>
      <c r="E15808" s="267">
        <v>129</v>
      </c>
      <c r="F15808" s="267" t="s">
        <v>1444</v>
      </c>
      <c r="G15808" s="267" t="s">
        <v>1445</v>
      </c>
      <c r="H15808" s="267">
        <v>1</v>
      </c>
      <c r="I15808" s="267" t="s">
        <v>582</v>
      </c>
      <c r="O15808" s="267" t="s">
        <v>24</v>
      </c>
      <c r="P15808" s="267" t="s">
        <v>1873</v>
      </c>
      <c r="Q15808" s="267" t="s">
        <v>1445</v>
      </c>
      <c r="S15808" s="267">
        <v>150</v>
      </c>
      <c r="T15808" s="267" t="s">
        <v>13</v>
      </c>
      <c r="U15808" s="267" t="s">
        <v>1468</v>
      </c>
      <c r="V15808" s="267" t="s">
        <v>13</v>
      </c>
      <c r="W15808" s="267">
        <v>612693</v>
      </c>
      <c r="X15808" s="267" t="s">
        <v>2662</v>
      </c>
      <c r="Y15808" s="267" t="s">
        <v>1873</v>
      </c>
      <c r="AD15808" s="267" t="s">
        <v>13</v>
      </c>
      <c r="AF15808" s="267" t="s">
        <v>24</v>
      </c>
      <c r="AG15808" s="267" t="s">
        <v>24</v>
      </c>
    </row>
    <row r="15809" spans="3:33">
      <c r="C15809" s="267" t="s">
        <v>2655</v>
      </c>
      <c r="D15809" s="267" t="s">
        <v>150</v>
      </c>
      <c r="E15809" s="267">
        <v>3877</v>
      </c>
      <c r="F15809" s="267" t="s">
        <v>1444</v>
      </c>
      <c r="G15809" s="267" t="s">
        <v>1445</v>
      </c>
      <c r="H15809" s="267">
        <v>1</v>
      </c>
      <c r="I15809" s="267" t="s">
        <v>582</v>
      </c>
      <c r="O15809" s="267" t="s">
        <v>24</v>
      </c>
      <c r="P15809" s="267" t="s">
        <v>1873</v>
      </c>
      <c r="Q15809" s="267" t="s">
        <v>1445</v>
      </c>
      <c r="S15809" s="267">
        <v>150</v>
      </c>
      <c r="T15809" s="267" t="s">
        <v>13</v>
      </c>
      <c r="U15809" s="267" t="s">
        <v>1470</v>
      </c>
      <c r="V15809" s="267" t="s">
        <v>13</v>
      </c>
      <c r="W15809" s="267">
        <v>612693</v>
      </c>
      <c r="X15809" s="267" t="s">
        <v>2661</v>
      </c>
      <c r="Y15809" s="267" t="s">
        <v>1873</v>
      </c>
      <c r="AD15809" s="267" t="s">
        <v>13</v>
      </c>
      <c r="AF15809" s="267" t="s">
        <v>24</v>
      </c>
      <c r="AG15809" s="267" t="s">
        <v>24</v>
      </c>
    </row>
    <row r="15810" spans="3:33">
      <c r="C15810" s="267" t="s">
        <v>2655</v>
      </c>
      <c r="D15810" s="267" t="s">
        <v>150</v>
      </c>
      <c r="E15810" s="267">
        <v>2035</v>
      </c>
      <c r="F15810" s="267" t="s">
        <v>1444</v>
      </c>
      <c r="G15810" s="267" t="s">
        <v>1445</v>
      </c>
      <c r="H15810" s="267">
        <v>1</v>
      </c>
      <c r="I15810" s="267" t="s">
        <v>582</v>
      </c>
      <c r="O15810" s="267" t="s">
        <v>24</v>
      </c>
      <c r="P15810" s="267" t="s">
        <v>1873</v>
      </c>
      <c r="Q15810" s="267" t="s">
        <v>1445</v>
      </c>
      <c r="S15810" s="267">
        <v>150</v>
      </c>
      <c r="T15810" s="267" t="s">
        <v>13</v>
      </c>
      <c r="U15810" s="267" t="s">
        <v>1476</v>
      </c>
      <c r="V15810" s="267" t="s">
        <v>13</v>
      </c>
      <c r="W15810" s="267">
        <v>612693</v>
      </c>
      <c r="X15810" s="267" t="s">
        <v>2660</v>
      </c>
      <c r="Y15810" s="267" t="s">
        <v>1873</v>
      </c>
      <c r="AD15810" s="267" t="s">
        <v>13</v>
      </c>
      <c r="AF15810" s="267" t="s">
        <v>24</v>
      </c>
      <c r="AG15810" s="267" t="s">
        <v>24</v>
      </c>
    </row>
    <row r="15811" spans="3:33">
      <c r="C15811" s="267" t="s">
        <v>2655</v>
      </c>
      <c r="D15811" s="267" t="s">
        <v>150</v>
      </c>
      <c r="E15811" s="267">
        <v>14824</v>
      </c>
      <c r="F15811" s="267" t="s">
        <v>1444</v>
      </c>
      <c r="G15811" s="267" t="s">
        <v>1445</v>
      </c>
      <c r="H15811" s="267">
        <v>1</v>
      </c>
      <c r="I15811" s="267" t="s">
        <v>582</v>
      </c>
      <c r="O15811" s="267" t="s">
        <v>13</v>
      </c>
      <c r="P15811" s="267" t="s">
        <v>1873</v>
      </c>
      <c r="Q15811" s="267" t="s">
        <v>1445</v>
      </c>
      <c r="S15811" s="267">
        <v>150</v>
      </c>
      <c r="T15811" s="267" t="s">
        <v>24</v>
      </c>
      <c r="U15811" s="267" t="s">
        <v>1501</v>
      </c>
      <c r="V15811" s="267" t="s">
        <v>13</v>
      </c>
      <c r="W15811" s="267">
        <v>612693</v>
      </c>
      <c r="X15811" s="267" t="s">
        <v>2659</v>
      </c>
      <c r="Y15811" s="267" t="s">
        <v>1873</v>
      </c>
      <c r="AD15811" s="267" t="s">
        <v>24</v>
      </c>
      <c r="AF15811" s="267" t="s">
        <v>24</v>
      </c>
      <c r="AG15811" s="267" t="s">
        <v>24</v>
      </c>
    </row>
    <row r="15812" spans="3:33">
      <c r="C15812" s="267" t="s">
        <v>2655</v>
      </c>
      <c r="D15812" s="267" t="s">
        <v>150</v>
      </c>
      <c r="E15812" s="267">
        <v>14824</v>
      </c>
      <c r="F15812" s="267" t="s">
        <v>1444</v>
      </c>
      <c r="G15812" s="267" t="s">
        <v>1445</v>
      </c>
      <c r="H15812" s="267">
        <v>1</v>
      </c>
      <c r="I15812" s="267" t="s">
        <v>582</v>
      </c>
      <c r="O15812" s="267" t="s">
        <v>13</v>
      </c>
      <c r="P15812" s="267" t="s">
        <v>1873</v>
      </c>
      <c r="Q15812" s="267" t="s">
        <v>1445</v>
      </c>
      <c r="S15812" s="267">
        <v>150</v>
      </c>
      <c r="T15812" s="267" t="s">
        <v>24</v>
      </c>
      <c r="U15812" s="267" t="s">
        <v>1501</v>
      </c>
      <c r="V15812" s="267" t="s">
        <v>13</v>
      </c>
      <c r="W15812" s="267">
        <v>612693</v>
      </c>
      <c r="X15812" s="267" t="s">
        <v>2658</v>
      </c>
      <c r="Y15812" s="267" t="s">
        <v>1873</v>
      </c>
      <c r="AD15812" s="267" t="s">
        <v>24</v>
      </c>
      <c r="AF15812" s="267" t="s">
        <v>24</v>
      </c>
      <c r="AG15812" s="267" t="s">
        <v>24</v>
      </c>
    </row>
    <row r="15813" spans="3:33">
      <c r="C15813" s="267" t="s">
        <v>2655</v>
      </c>
      <c r="D15813" s="267" t="s">
        <v>150</v>
      </c>
      <c r="E15813" s="267">
        <v>14824</v>
      </c>
      <c r="F15813" s="267" t="s">
        <v>1444</v>
      </c>
      <c r="G15813" s="267" t="s">
        <v>1445</v>
      </c>
      <c r="H15813" s="267">
        <v>1</v>
      </c>
      <c r="I15813" s="267" t="s">
        <v>582</v>
      </c>
      <c r="O15813" s="267" t="s">
        <v>13</v>
      </c>
      <c r="P15813" s="267" t="s">
        <v>1873</v>
      </c>
      <c r="Q15813" s="267" t="s">
        <v>1445</v>
      </c>
      <c r="S15813" s="267">
        <v>150</v>
      </c>
      <c r="T15813" s="267" t="s">
        <v>24</v>
      </c>
      <c r="U15813" s="267" t="s">
        <v>1501</v>
      </c>
      <c r="V15813" s="267" t="s">
        <v>13</v>
      </c>
      <c r="W15813" s="267">
        <v>612693</v>
      </c>
      <c r="X15813" s="267" t="s">
        <v>2657</v>
      </c>
      <c r="Y15813" s="267" t="s">
        <v>1873</v>
      </c>
      <c r="AD15813" s="267" t="s">
        <v>24</v>
      </c>
      <c r="AF15813" s="267" t="s">
        <v>24</v>
      </c>
      <c r="AG15813" s="267" t="s">
        <v>24</v>
      </c>
    </row>
    <row r="15814" spans="3:33">
      <c r="C15814" s="267" t="s">
        <v>2655</v>
      </c>
      <c r="D15814" s="267" t="s">
        <v>150</v>
      </c>
      <c r="E15814" s="267">
        <v>377</v>
      </c>
      <c r="F15814" s="267" t="s">
        <v>1444</v>
      </c>
      <c r="G15814" s="267" t="s">
        <v>1445</v>
      </c>
      <c r="H15814" s="267">
        <v>1</v>
      </c>
      <c r="I15814" s="267" t="s">
        <v>582</v>
      </c>
      <c r="O15814" s="267" t="s">
        <v>24</v>
      </c>
      <c r="P15814" s="267" t="s">
        <v>1873</v>
      </c>
      <c r="Q15814" s="267" t="s">
        <v>1445</v>
      </c>
      <c r="S15814" s="267">
        <v>150</v>
      </c>
      <c r="T15814" s="267" t="s">
        <v>13</v>
      </c>
      <c r="U15814" s="267" t="s">
        <v>1479</v>
      </c>
      <c r="V15814" s="267" t="s">
        <v>13</v>
      </c>
      <c r="W15814" s="267">
        <v>612693</v>
      </c>
      <c r="X15814" s="267" t="s">
        <v>2656</v>
      </c>
      <c r="Y15814" s="267" t="s">
        <v>1873</v>
      </c>
      <c r="AD15814" s="267" t="s">
        <v>13</v>
      </c>
      <c r="AF15814" s="267" t="s">
        <v>24</v>
      </c>
      <c r="AG15814" s="267" t="s">
        <v>24</v>
      </c>
    </row>
    <row r="15815" spans="3:33">
      <c r="C15815" s="267" t="s">
        <v>1753</v>
      </c>
      <c r="D15815" s="267" t="s">
        <v>150</v>
      </c>
      <c r="E15815" s="267">
        <v>1</v>
      </c>
      <c r="F15815" s="267" t="s">
        <v>1444</v>
      </c>
      <c r="G15815" s="267" t="s">
        <v>1445</v>
      </c>
      <c r="H15815" s="267">
        <v>1</v>
      </c>
      <c r="I15815" s="267" t="s">
        <v>582</v>
      </c>
      <c r="O15815" s="267" t="s">
        <v>13</v>
      </c>
      <c r="P15815" s="267" t="s">
        <v>1581</v>
      </c>
      <c r="Q15815" s="267" t="s">
        <v>1445</v>
      </c>
      <c r="S15815" s="267">
        <v>151</v>
      </c>
      <c r="T15815" s="267" t="s">
        <v>13</v>
      </c>
      <c r="U15815" s="267" t="s">
        <v>1446</v>
      </c>
      <c r="V15815" s="267" t="s">
        <v>24</v>
      </c>
      <c r="W15815" s="267">
        <v>613151</v>
      </c>
      <c r="X15815" s="267" t="s">
        <v>1581</v>
      </c>
      <c r="Y15815" s="267" t="s">
        <v>1581</v>
      </c>
      <c r="AD15815" s="267" t="s">
        <v>13</v>
      </c>
      <c r="AF15815" s="267" t="s">
        <v>24</v>
      </c>
      <c r="AG15815" s="267" t="s">
        <v>24</v>
      </c>
    </row>
    <row r="15816" spans="3:33">
      <c r="C15816" s="267" t="s">
        <v>1753</v>
      </c>
      <c r="D15816" s="267" t="s">
        <v>150</v>
      </c>
      <c r="E15816" s="267">
        <v>219</v>
      </c>
      <c r="F15816" s="267" t="s">
        <v>1444</v>
      </c>
      <c r="G15816" s="267" t="s">
        <v>1456</v>
      </c>
      <c r="H15816" s="267">
        <v>1</v>
      </c>
      <c r="I15816" s="267" t="s">
        <v>582</v>
      </c>
      <c r="O15816" s="267" t="s">
        <v>13</v>
      </c>
      <c r="P15816" s="267" t="s">
        <v>1581</v>
      </c>
      <c r="Q15816" s="267" t="s">
        <v>1445</v>
      </c>
      <c r="S15816" s="267">
        <v>151</v>
      </c>
      <c r="U15816" s="267" t="s">
        <v>1457</v>
      </c>
      <c r="V15816" s="267" t="s">
        <v>13</v>
      </c>
      <c r="W15816" s="267">
        <v>613151</v>
      </c>
      <c r="X15816" s="267" t="s">
        <v>1500</v>
      </c>
      <c r="Y15816" s="267" t="s">
        <v>1581</v>
      </c>
      <c r="AE15816" s="267">
        <v>108</v>
      </c>
      <c r="AF15816" s="267" t="s">
        <v>24</v>
      </c>
      <c r="AG15816" s="267" t="s">
        <v>24</v>
      </c>
    </row>
    <row r="15817" spans="3:33">
      <c r="C15817" s="267" t="s">
        <v>1753</v>
      </c>
      <c r="D15817" s="267" t="s">
        <v>150</v>
      </c>
      <c r="E15817" s="267">
        <v>219</v>
      </c>
      <c r="F15817" s="267" t="s">
        <v>1444</v>
      </c>
      <c r="G15817" s="267" t="s">
        <v>1456</v>
      </c>
      <c r="H15817" s="267">
        <v>1</v>
      </c>
      <c r="I15817" s="267" t="s">
        <v>582</v>
      </c>
      <c r="O15817" s="267" t="s">
        <v>13</v>
      </c>
      <c r="P15817" s="267" t="s">
        <v>1581</v>
      </c>
      <c r="Q15817" s="267" t="s">
        <v>1445</v>
      </c>
      <c r="S15817" s="267">
        <v>151</v>
      </c>
      <c r="U15817" s="267" t="s">
        <v>1457</v>
      </c>
      <c r="V15817" s="267" t="s">
        <v>13</v>
      </c>
      <c r="W15817" s="267">
        <v>613151</v>
      </c>
      <c r="X15817" s="267" t="s">
        <v>1499</v>
      </c>
      <c r="Y15817" s="267" t="s">
        <v>1581</v>
      </c>
      <c r="AE15817" s="267">
        <v>108</v>
      </c>
      <c r="AF15817" s="267" t="s">
        <v>24</v>
      </c>
      <c r="AG15817" s="267" t="s">
        <v>24</v>
      </c>
    </row>
    <row r="15818" spans="3:33">
      <c r="C15818" s="267" t="s">
        <v>1753</v>
      </c>
      <c r="D15818" s="267" t="s">
        <v>150</v>
      </c>
      <c r="E15818" s="267">
        <v>219</v>
      </c>
      <c r="F15818" s="267" t="s">
        <v>1444</v>
      </c>
      <c r="G15818" s="267" t="s">
        <v>1562</v>
      </c>
      <c r="H15818" s="267">
        <v>1</v>
      </c>
      <c r="I15818" s="267" t="s">
        <v>582</v>
      </c>
      <c r="P15818" s="267" t="s">
        <v>1581</v>
      </c>
      <c r="Q15818" s="267" t="s">
        <v>1445</v>
      </c>
      <c r="S15818" s="267">
        <v>151</v>
      </c>
      <c r="U15818" s="267" t="s">
        <v>1457</v>
      </c>
      <c r="V15818" s="267" t="s">
        <v>13</v>
      </c>
      <c r="W15818" s="267">
        <v>613151</v>
      </c>
      <c r="X15818" s="267" t="s">
        <v>1785</v>
      </c>
      <c r="Y15818" s="267" t="s">
        <v>1581</v>
      </c>
      <c r="AF15818" s="267" t="s">
        <v>24</v>
      </c>
      <c r="AG15818" s="267" t="s">
        <v>24</v>
      </c>
    </row>
    <row r="15819" spans="3:33">
      <c r="C15819" s="267" t="s">
        <v>1753</v>
      </c>
      <c r="D15819" s="267" t="s">
        <v>150</v>
      </c>
      <c r="E15819" s="267">
        <v>338</v>
      </c>
      <c r="F15819" s="267" t="s">
        <v>1444</v>
      </c>
      <c r="G15819" s="267" t="s">
        <v>1445</v>
      </c>
      <c r="H15819" s="267">
        <v>1</v>
      </c>
      <c r="I15819" s="267" t="s">
        <v>582</v>
      </c>
      <c r="O15819" s="267" t="s">
        <v>24</v>
      </c>
      <c r="P15819" s="267" t="s">
        <v>1581</v>
      </c>
      <c r="Q15819" s="267" t="s">
        <v>1445</v>
      </c>
      <c r="S15819" s="267">
        <v>151</v>
      </c>
      <c r="T15819" s="267" t="s">
        <v>13</v>
      </c>
      <c r="U15819" s="267" t="s">
        <v>1478</v>
      </c>
      <c r="V15819" s="267" t="s">
        <v>13</v>
      </c>
      <c r="W15819" s="267">
        <v>613151</v>
      </c>
      <c r="X15819" s="267" t="s">
        <v>1784</v>
      </c>
      <c r="Y15819" s="267" t="s">
        <v>1581</v>
      </c>
      <c r="AD15819" s="267" t="s">
        <v>13</v>
      </c>
      <c r="AF15819" s="267" t="s">
        <v>24</v>
      </c>
      <c r="AG15819" s="267" t="s">
        <v>24</v>
      </c>
    </row>
    <row r="15820" spans="3:33">
      <c r="C15820" s="267" t="s">
        <v>1753</v>
      </c>
      <c r="D15820" s="267" t="s">
        <v>150</v>
      </c>
      <c r="E15820" s="267">
        <v>338</v>
      </c>
      <c r="F15820" s="267" t="s">
        <v>1444</v>
      </c>
      <c r="G15820" s="267" t="s">
        <v>1461</v>
      </c>
      <c r="H15820" s="267">
        <v>1</v>
      </c>
      <c r="I15820" s="267" t="s">
        <v>582</v>
      </c>
      <c r="O15820" s="267" t="s">
        <v>24</v>
      </c>
      <c r="P15820" s="267" t="s">
        <v>1581</v>
      </c>
      <c r="Q15820" s="267" t="s">
        <v>1445</v>
      </c>
      <c r="S15820" s="267">
        <v>151</v>
      </c>
      <c r="T15820" s="267" t="s">
        <v>13</v>
      </c>
      <c r="U15820" s="267" t="s">
        <v>1478</v>
      </c>
      <c r="V15820" s="267" t="s">
        <v>13</v>
      </c>
      <c r="W15820" s="267">
        <v>613151</v>
      </c>
      <c r="X15820" s="267" t="s">
        <v>1783</v>
      </c>
      <c r="Y15820" s="267" t="s">
        <v>1581</v>
      </c>
      <c r="AD15820" s="267" t="s">
        <v>13</v>
      </c>
      <c r="AF15820" s="267" t="s">
        <v>24</v>
      </c>
      <c r="AG15820" s="267" t="s">
        <v>24</v>
      </c>
    </row>
    <row r="15821" spans="3:33">
      <c r="C15821" s="267" t="s">
        <v>1753</v>
      </c>
      <c r="D15821" s="267" t="s">
        <v>150</v>
      </c>
      <c r="E15821" s="267">
        <v>338</v>
      </c>
      <c r="F15821" s="267" t="s">
        <v>1444</v>
      </c>
      <c r="G15821" s="267" t="s">
        <v>1461</v>
      </c>
      <c r="H15821" s="267">
        <v>1</v>
      </c>
      <c r="I15821" s="267" t="s">
        <v>582</v>
      </c>
      <c r="O15821" s="267" t="s">
        <v>24</v>
      </c>
      <c r="P15821" s="267" t="s">
        <v>1581</v>
      </c>
      <c r="Q15821" s="267" t="s">
        <v>1445</v>
      </c>
      <c r="S15821" s="267">
        <v>151</v>
      </c>
      <c r="T15821" s="267" t="s">
        <v>13</v>
      </c>
      <c r="U15821" s="267" t="s">
        <v>1478</v>
      </c>
      <c r="V15821" s="267" t="s">
        <v>13</v>
      </c>
      <c r="W15821" s="267">
        <v>613151</v>
      </c>
      <c r="X15821" s="267" t="s">
        <v>1782</v>
      </c>
      <c r="Y15821" s="267" t="s">
        <v>1581</v>
      </c>
      <c r="AD15821" s="267" t="s">
        <v>13</v>
      </c>
      <c r="AF15821" s="267" t="s">
        <v>24</v>
      </c>
      <c r="AG15821" s="267" t="s">
        <v>24</v>
      </c>
    </row>
    <row r="15822" spans="3:33">
      <c r="C15822" s="267" t="s">
        <v>1753</v>
      </c>
      <c r="D15822" s="267" t="s">
        <v>150</v>
      </c>
      <c r="E15822" s="267">
        <v>338</v>
      </c>
      <c r="F15822" s="267" t="s">
        <v>1444</v>
      </c>
      <c r="G15822" s="267" t="s">
        <v>1461</v>
      </c>
      <c r="H15822" s="267">
        <v>1</v>
      </c>
      <c r="I15822" s="267" t="s">
        <v>582</v>
      </c>
      <c r="O15822" s="267" t="s">
        <v>24</v>
      </c>
      <c r="P15822" s="267" t="s">
        <v>1581</v>
      </c>
      <c r="Q15822" s="267" t="s">
        <v>1445</v>
      </c>
      <c r="S15822" s="267">
        <v>151</v>
      </c>
      <c r="T15822" s="267" t="s">
        <v>13</v>
      </c>
      <c r="U15822" s="267" t="s">
        <v>1478</v>
      </c>
      <c r="V15822" s="267" t="s">
        <v>13</v>
      </c>
      <c r="W15822" s="267">
        <v>613151</v>
      </c>
      <c r="X15822" s="267" t="s">
        <v>1781</v>
      </c>
      <c r="Y15822" s="267" t="s">
        <v>1581</v>
      </c>
      <c r="AD15822" s="267" t="s">
        <v>13</v>
      </c>
      <c r="AF15822" s="267" t="s">
        <v>24</v>
      </c>
      <c r="AG15822" s="267" t="s">
        <v>24</v>
      </c>
    </row>
    <row r="15823" spans="3:33">
      <c r="C15823" s="267" t="s">
        <v>1753</v>
      </c>
      <c r="D15823" s="267" t="s">
        <v>150</v>
      </c>
      <c r="E15823" s="267">
        <v>338</v>
      </c>
      <c r="F15823" s="267" t="s">
        <v>1444</v>
      </c>
      <c r="G15823" s="267" t="s">
        <v>1461</v>
      </c>
      <c r="H15823" s="267">
        <v>1</v>
      </c>
      <c r="I15823" s="267" t="s">
        <v>582</v>
      </c>
      <c r="O15823" s="267" t="s">
        <v>24</v>
      </c>
      <c r="P15823" s="267" t="s">
        <v>1581</v>
      </c>
      <c r="Q15823" s="267" t="s">
        <v>1445</v>
      </c>
      <c r="S15823" s="267">
        <v>151</v>
      </c>
      <c r="T15823" s="267" t="s">
        <v>13</v>
      </c>
      <c r="U15823" s="267" t="s">
        <v>1478</v>
      </c>
      <c r="V15823" s="267" t="s">
        <v>13</v>
      </c>
      <c r="W15823" s="267">
        <v>613151</v>
      </c>
      <c r="X15823" s="267" t="s">
        <v>1780</v>
      </c>
      <c r="Y15823" s="267" t="s">
        <v>1581</v>
      </c>
      <c r="AD15823" s="267" t="s">
        <v>13</v>
      </c>
      <c r="AF15823" s="267" t="s">
        <v>24</v>
      </c>
      <c r="AG15823" s="267" t="s">
        <v>24</v>
      </c>
    </row>
    <row r="15824" spans="3:33">
      <c r="C15824" s="267" t="s">
        <v>1753</v>
      </c>
      <c r="D15824" s="267" t="s">
        <v>150</v>
      </c>
      <c r="E15824" s="267">
        <v>338</v>
      </c>
      <c r="F15824" s="267" t="s">
        <v>1444</v>
      </c>
      <c r="G15824" s="267" t="s">
        <v>1461</v>
      </c>
      <c r="H15824" s="267">
        <v>1</v>
      </c>
      <c r="I15824" s="267" t="s">
        <v>582</v>
      </c>
      <c r="O15824" s="267" t="s">
        <v>24</v>
      </c>
      <c r="P15824" s="267" t="s">
        <v>1581</v>
      </c>
      <c r="Q15824" s="267" t="s">
        <v>1445</v>
      </c>
      <c r="S15824" s="267">
        <v>151</v>
      </c>
      <c r="T15824" s="267" t="s">
        <v>13</v>
      </c>
      <c r="U15824" s="267" t="s">
        <v>1478</v>
      </c>
      <c r="V15824" s="267" t="s">
        <v>13</v>
      </c>
      <c r="W15824" s="267">
        <v>613151</v>
      </c>
      <c r="X15824" s="267" t="s">
        <v>1779</v>
      </c>
      <c r="Y15824" s="267" t="s">
        <v>1581</v>
      </c>
      <c r="AD15824" s="267" t="s">
        <v>13</v>
      </c>
      <c r="AF15824" s="267" t="s">
        <v>24</v>
      </c>
      <c r="AG15824" s="267" t="s">
        <v>24</v>
      </c>
    </row>
    <row r="15825" spans="3:33">
      <c r="C15825" s="267" t="s">
        <v>1753</v>
      </c>
      <c r="D15825" s="267" t="s">
        <v>150</v>
      </c>
      <c r="E15825" s="267">
        <v>338</v>
      </c>
      <c r="F15825" s="267" t="s">
        <v>1444</v>
      </c>
      <c r="G15825" s="267" t="s">
        <v>1461</v>
      </c>
      <c r="H15825" s="267">
        <v>1</v>
      </c>
      <c r="I15825" s="267" t="s">
        <v>582</v>
      </c>
      <c r="O15825" s="267" t="s">
        <v>24</v>
      </c>
      <c r="P15825" s="267" t="s">
        <v>1581</v>
      </c>
      <c r="Q15825" s="267" t="s">
        <v>1445</v>
      </c>
      <c r="S15825" s="267">
        <v>151</v>
      </c>
      <c r="T15825" s="267" t="s">
        <v>13</v>
      </c>
      <c r="U15825" s="267" t="s">
        <v>1478</v>
      </c>
      <c r="V15825" s="267" t="s">
        <v>13</v>
      </c>
      <c r="W15825" s="267">
        <v>613151</v>
      </c>
      <c r="X15825" s="267" t="s">
        <v>1778</v>
      </c>
      <c r="Y15825" s="267" t="s">
        <v>1581</v>
      </c>
      <c r="AD15825" s="267" t="s">
        <v>13</v>
      </c>
      <c r="AF15825" s="267" t="s">
        <v>24</v>
      </c>
      <c r="AG15825" s="267" t="s">
        <v>24</v>
      </c>
    </row>
    <row r="15826" spans="3:33">
      <c r="C15826" s="267" t="s">
        <v>1753</v>
      </c>
      <c r="D15826" s="267" t="s">
        <v>150</v>
      </c>
      <c r="E15826" s="267">
        <v>338</v>
      </c>
      <c r="F15826" s="267" t="s">
        <v>1444</v>
      </c>
      <c r="G15826" s="267" t="s">
        <v>1461</v>
      </c>
      <c r="H15826" s="267">
        <v>1</v>
      </c>
      <c r="I15826" s="267" t="s">
        <v>582</v>
      </c>
      <c r="O15826" s="267" t="s">
        <v>24</v>
      </c>
      <c r="P15826" s="267" t="s">
        <v>1581</v>
      </c>
      <c r="Q15826" s="267" t="s">
        <v>1445</v>
      </c>
      <c r="S15826" s="267">
        <v>151</v>
      </c>
      <c r="T15826" s="267" t="s">
        <v>13</v>
      </c>
      <c r="U15826" s="267" t="s">
        <v>1478</v>
      </c>
      <c r="V15826" s="267" t="s">
        <v>13</v>
      </c>
      <c r="W15826" s="267">
        <v>613151</v>
      </c>
      <c r="X15826" s="267" t="s">
        <v>1777</v>
      </c>
      <c r="Y15826" s="267" t="s">
        <v>1581</v>
      </c>
      <c r="AD15826" s="267" t="s">
        <v>13</v>
      </c>
      <c r="AF15826" s="267" t="s">
        <v>24</v>
      </c>
      <c r="AG15826" s="267" t="s">
        <v>24</v>
      </c>
    </row>
    <row r="15827" spans="3:33">
      <c r="C15827" s="267" t="s">
        <v>1753</v>
      </c>
      <c r="D15827" s="267" t="s">
        <v>150</v>
      </c>
      <c r="E15827" s="267">
        <v>3877</v>
      </c>
      <c r="F15827" s="267" t="s">
        <v>1444</v>
      </c>
      <c r="G15827" s="267" t="s">
        <v>1461</v>
      </c>
      <c r="H15827" s="267">
        <v>1</v>
      </c>
      <c r="I15827" s="267" t="s">
        <v>582</v>
      </c>
      <c r="O15827" s="267" t="s">
        <v>24</v>
      </c>
      <c r="P15827" s="267" t="s">
        <v>1581</v>
      </c>
      <c r="Q15827" s="267" t="s">
        <v>1445</v>
      </c>
      <c r="S15827" s="267">
        <v>151</v>
      </c>
      <c r="T15827" s="267" t="s">
        <v>13</v>
      </c>
      <c r="U15827" s="267" t="s">
        <v>1470</v>
      </c>
      <c r="V15827" s="267" t="s">
        <v>13</v>
      </c>
      <c r="W15827" s="267">
        <v>613151</v>
      </c>
      <c r="X15827" s="267" t="s">
        <v>1776</v>
      </c>
      <c r="Y15827" s="267" t="s">
        <v>1581</v>
      </c>
      <c r="AD15827" s="267" t="s">
        <v>13</v>
      </c>
      <c r="AF15827" s="267" t="s">
        <v>24</v>
      </c>
      <c r="AG15827" s="267" t="s">
        <v>24</v>
      </c>
    </row>
    <row r="15828" spans="3:33">
      <c r="C15828" s="267" t="s">
        <v>1753</v>
      </c>
      <c r="D15828" s="267" t="s">
        <v>150</v>
      </c>
      <c r="E15828" s="267">
        <v>14824</v>
      </c>
      <c r="F15828" s="267" t="s">
        <v>1444</v>
      </c>
      <c r="G15828" s="267" t="s">
        <v>1445</v>
      </c>
      <c r="H15828" s="267">
        <v>1</v>
      </c>
      <c r="I15828" s="267" t="s">
        <v>582</v>
      </c>
      <c r="O15828" s="267" t="s">
        <v>24</v>
      </c>
      <c r="P15828" s="267" t="s">
        <v>1581</v>
      </c>
      <c r="Q15828" s="267" t="s">
        <v>1445</v>
      </c>
      <c r="S15828" s="267">
        <v>151</v>
      </c>
      <c r="U15828" s="267" t="s">
        <v>1501</v>
      </c>
      <c r="V15828" s="267" t="s">
        <v>13</v>
      </c>
      <c r="W15828" s="267">
        <v>613151</v>
      </c>
      <c r="X15828" s="267" t="s">
        <v>1775</v>
      </c>
      <c r="Y15828" s="267" t="s">
        <v>1581</v>
      </c>
      <c r="AF15828" s="267" t="s">
        <v>24</v>
      </c>
      <c r="AG15828" s="267" t="s">
        <v>24</v>
      </c>
    </row>
    <row r="15829" spans="3:33">
      <c r="C15829" s="267" t="s">
        <v>1753</v>
      </c>
      <c r="D15829" s="267" t="s">
        <v>150</v>
      </c>
      <c r="E15829" s="267">
        <v>1682</v>
      </c>
      <c r="F15829" s="267" t="s">
        <v>1444</v>
      </c>
      <c r="G15829" s="267" t="s">
        <v>1445</v>
      </c>
      <c r="H15829" s="267">
        <v>1</v>
      </c>
      <c r="I15829" s="267" t="s">
        <v>582</v>
      </c>
      <c r="O15829" s="267" t="s">
        <v>24</v>
      </c>
      <c r="P15829" s="267" t="s">
        <v>1581</v>
      </c>
      <c r="Q15829" s="267" t="s">
        <v>1445</v>
      </c>
      <c r="S15829" s="267">
        <v>151</v>
      </c>
      <c r="T15829" s="267" t="s">
        <v>24</v>
      </c>
      <c r="U15829" s="267" t="s">
        <v>1459</v>
      </c>
      <c r="V15829" s="267" t="s">
        <v>13</v>
      </c>
      <c r="W15829" s="267">
        <v>613151</v>
      </c>
      <c r="X15829" s="267">
        <v>164247</v>
      </c>
      <c r="Y15829" s="267" t="s">
        <v>1581</v>
      </c>
      <c r="AD15829" s="267" t="s">
        <v>24</v>
      </c>
      <c r="AF15829" s="267" t="s">
        <v>24</v>
      </c>
      <c r="AG15829" s="267" t="s">
        <v>24</v>
      </c>
    </row>
    <row r="15830" spans="3:33">
      <c r="C15830" s="267" t="s">
        <v>1753</v>
      </c>
      <c r="D15830" s="267" t="s">
        <v>150</v>
      </c>
      <c r="E15830" s="267">
        <v>219</v>
      </c>
      <c r="F15830" s="267" t="s">
        <v>1444</v>
      </c>
      <c r="G15830" s="267" t="s">
        <v>1461</v>
      </c>
      <c r="H15830" s="267">
        <v>1</v>
      </c>
      <c r="I15830" s="267" t="s">
        <v>582</v>
      </c>
      <c r="P15830" s="267" t="s">
        <v>1581</v>
      </c>
      <c r="Q15830" s="267" t="s">
        <v>1445</v>
      </c>
      <c r="S15830" s="267">
        <v>151</v>
      </c>
      <c r="U15830" s="267" t="s">
        <v>1457</v>
      </c>
      <c r="V15830" s="267" t="s">
        <v>13</v>
      </c>
      <c r="W15830" s="267">
        <v>613151</v>
      </c>
      <c r="X15830" s="267" t="s">
        <v>1767</v>
      </c>
      <c r="Y15830" s="267" t="s">
        <v>1581</v>
      </c>
      <c r="AF15830" s="267" t="s">
        <v>24</v>
      </c>
      <c r="AG15830" s="267" t="s">
        <v>24</v>
      </c>
    </row>
    <row r="15831" spans="3:33">
      <c r="C15831" s="267" t="s">
        <v>1753</v>
      </c>
      <c r="D15831" s="267" t="s">
        <v>150</v>
      </c>
      <c r="E15831" s="267">
        <v>235</v>
      </c>
      <c r="F15831" s="267" t="s">
        <v>1444</v>
      </c>
      <c r="G15831" s="267" t="s">
        <v>1461</v>
      </c>
      <c r="H15831" s="267">
        <v>1</v>
      </c>
      <c r="I15831" s="267" t="s">
        <v>582</v>
      </c>
      <c r="O15831" s="267" t="s">
        <v>24</v>
      </c>
      <c r="P15831" s="267" t="s">
        <v>1581</v>
      </c>
      <c r="Q15831" s="267" t="s">
        <v>1445</v>
      </c>
      <c r="S15831" s="267">
        <v>151</v>
      </c>
      <c r="T15831" s="267" t="s">
        <v>13</v>
      </c>
      <c r="U15831" s="267" t="s">
        <v>1477</v>
      </c>
      <c r="V15831" s="267" t="s">
        <v>13</v>
      </c>
      <c r="W15831" s="267">
        <v>613151</v>
      </c>
      <c r="X15831" s="267">
        <v>9955070.9000000004</v>
      </c>
      <c r="Y15831" s="267" t="s">
        <v>1581</v>
      </c>
      <c r="AD15831" s="267" t="s">
        <v>13</v>
      </c>
      <c r="AF15831" s="267" t="s">
        <v>24</v>
      </c>
      <c r="AG15831" s="267" t="s">
        <v>24</v>
      </c>
    </row>
    <row r="15832" spans="3:33">
      <c r="C15832" s="267" t="s">
        <v>1753</v>
      </c>
      <c r="D15832" s="267" t="s">
        <v>150</v>
      </c>
      <c r="E15832" s="267">
        <v>338</v>
      </c>
      <c r="F15832" s="267" t="s">
        <v>1444</v>
      </c>
      <c r="G15832" s="267" t="s">
        <v>1461</v>
      </c>
      <c r="H15832" s="267">
        <v>1</v>
      </c>
      <c r="I15832" s="267" t="s">
        <v>582</v>
      </c>
      <c r="O15832" s="267" t="s">
        <v>24</v>
      </c>
      <c r="P15832" s="267" t="s">
        <v>1581</v>
      </c>
      <c r="Q15832" s="267" t="s">
        <v>1445</v>
      </c>
      <c r="S15832" s="267">
        <v>151</v>
      </c>
      <c r="T15832" s="267" t="s">
        <v>13</v>
      </c>
      <c r="U15832" s="267" t="s">
        <v>1478</v>
      </c>
      <c r="V15832" s="267" t="s">
        <v>13</v>
      </c>
      <c r="W15832" s="267">
        <v>613151</v>
      </c>
      <c r="X15832" s="267" t="s">
        <v>1774</v>
      </c>
      <c r="Y15832" s="267" t="s">
        <v>1581</v>
      </c>
      <c r="AD15832" s="267" t="s">
        <v>13</v>
      </c>
      <c r="AF15832" s="267" t="s">
        <v>24</v>
      </c>
      <c r="AG15832" s="267" t="s">
        <v>24</v>
      </c>
    </row>
    <row r="15833" spans="3:33">
      <c r="C15833" s="267" t="s">
        <v>1753</v>
      </c>
      <c r="D15833" s="267" t="s">
        <v>150</v>
      </c>
      <c r="E15833" s="267">
        <v>338</v>
      </c>
      <c r="F15833" s="267" t="s">
        <v>1444</v>
      </c>
      <c r="G15833" s="267" t="s">
        <v>1461</v>
      </c>
      <c r="H15833" s="267">
        <v>1</v>
      </c>
      <c r="I15833" s="267" t="s">
        <v>582</v>
      </c>
      <c r="O15833" s="267" t="s">
        <v>24</v>
      </c>
      <c r="P15833" s="267" t="s">
        <v>1581</v>
      </c>
      <c r="Q15833" s="267" t="s">
        <v>1445</v>
      </c>
      <c r="S15833" s="267">
        <v>151</v>
      </c>
      <c r="T15833" s="267" t="s">
        <v>13</v>
      </c>
      <c r="U15833" s="267" t="s">
        <v>1478</v>
      </c>
      <c r="V15833" s="267" t="s">
        <v>13</v>
      </c>
      <c r="W15833" s="267">
        <v>613151</v>
      </c>
      <c r="X15833" s="267" t="s">
        <v>1773</v>
      </c>
      <c r="Y15833" s="267" t="s">
        <v>1581</v>
      </c>
      <c r="AD15833" s="267" t="s">
        <v>13</v>
      </c>
      <c r="AF15833" s="267" t="s">
        <v>24</v>
      </c>
      <c r="AG15833" s="267" t="s">
        <v>24</v>
      </c>
    </row>
    <row r="15834" spans="3:33">
      <c r="C15834" s="267" t="s">
        <v>1753</v>
      </c>
      <c r="D15834" s="267" t="s">
        <v>150</v>
      </c>
      <c r="E15834" s="267">
        <v>338</v>
      </c>
      <c r="F15834" s="267" t="s">
        <v>1444</v>
      </c>
      <c r="G15834" s="267" t="s">
        <v>1461</v>
      </c>
      <c r="H15834" s="267">
        <v>1</v>
      </c>
      <c r="I15834" s="267" t="s">
        <v>582</v>
      </c>
      <c r="O15834" s="267" t="s">
        <v>24</v>
      </c>
      <c r="P15834" s="267" t="s">
        <v>1581</v>
      </c>
      <c r="Q15834" s="267" t="s">
        <v>1445</v>
      </c>
      <c r="S15834" s="267">
        <v>151</v>
      </c>
      <c r="T15834" s="267" t="s">
        <v>13</v>
      </c>
      <c r="U15834" s="267" t="s">
        <v>1478</v>
      </c>
      <c r="V15834" s="267" t="s">
        <v>13</v>
      </c>
      <c r="W15834" s="267">
        <v>613151</v>
      </c>
      <c r="X15834" s="267" t="s">
        <v>1772</v>
      </c>
      <c r="Y15834" s="267" t="s">
        <v>1581</v>
      </c>
      <c r="AD15834" s="267" t="s">
        <v>13</v>
      </c>
      <c r="AF15834" s="267" t="s">
        <v>24</v>
      </c>
      <c r="AG15834" s="267" t="s">
        <v>24</v>
      </c>
    </row>
    <row r="15835" spans="3:33">
      <c r="C15835" s="267" t="s">
        <v>1753</v>
      </c>
      <c r="D15835" s="267" t="s">
        <v>150</v>
      </c>
      <c r="E15835" s="267">
        <v>3877</v>
      </c>
      <c r="F15835" s="267" t="s">
        <v>1444</v>
      </c>
      <c r="G15835" s="267" t="s">
        <v>1445</v>
      </c>
      <c r="H15835" s="267">
        <v>1</v>
      </c>
      <c r="I15835" s="267" t="s">
        <v>582</v>
      </c>
      <c r="O15835" s="267" t="s">
        <v>24</v>
      </c>
      <c r="P15835" s="267" t="s">
        <v>1581</v>
      </c>
      <c r="Q15835" s="267" t="s">
        <v>1445</v>
      </c>
      <c r="S15835" s="267">
        <v>151</v>
      </c>
      <c r="T15835" s="267" t="s">
        <v>13</v>
      </c>
      <c r="U15835" s="267" t="s">
        <v>1470</v>
      </c>
      <c r="V15835" s="267" t="s">
        <v>13</v>
      </c>
      <c r="W15835" s="267">
        <v>613151</v>
      </c>
      <c r="X15835" s="267" t="s">
        <v>1771</v>
      </c>
      <c r="Y15835" s="267" t="s">
        <v>1581</v>
      </c>
      <c r="AD15835" s="267" t="s">
        <v>13</v>
      </c>
      <c r="AF15835" s="267" t="s">
        <v>24</v>
      </c>
      <c r="AG15835" s="267" t="s">
        <v>24</v>
      </c>
    </row>
    <row r="15836" spans="3:33">
      <c r="C15836" s="267" t="s">
        <v>1753</v>
      </c>
      <c r="D15836" s="267" t="s">
        <v>150</v>
      </c>
      <c r="E15836" s="267">
        <v>1272</v>
      </c>
      <c r="F15836" s="267" t="s">
        <v>1444</v>
      </c>
      <c r="G15836" s="267" t="s">
        <v>1445</v>
      </c>
      <c r="H15836" s="267">
        <v>1</v>
      </c>
      <c r="I15836" s="267" t="s">
        <v>582</v>
      </c>
      <c r="O15836" s="267" t="s">
        <v>24</v>
      </c>
      <c r="P15836" s="267" t="s">
        <v>1581</v>
      </c>
      <c r="Q15836" s="267" t="s">
        <v>1445</v>
      </c>
      <c r="S15836" s="267">
        <v>151</v>
      </c>
      <c r="T15836" s="267" t="s">
        <v>13</v>
      </c>
      <c r="U15836" s="267" t="s">
        <v>1458</v>
      </c>
      <c r="V15836" s="267" t="s">
        <v>13</v>
      </c>
      <c r="W15836" s="267">
        <v>613151</v>
      </c>
      <c r="X15836" s="267" t="s">
        <v>1770</v>
      </c>
      <c r="Y15836" s="267" t="s">
        <v>1581</v>
      </c>
      <c r="AD15836" s="267" t="s">
        <v>13</v>
      </c>
      <c r="AF15836" s="267" t="s">
        <v>24</v>
      </c>
      <c r="AG15836" s="267" t="s">
        <v>24</v>
      </c>
    </row>
    <row r="15837" spans="3:33">
      <c r="C15837" s="267" t="s">
        <v>1753</v>
      </c>
      <c r="D15837" s="267" t="s">
        <v>150</v>
      </c>
      <c r="E15837" s="267">
        <v>153</v>
      </c>
      <c r="F15837" s="267" t="s">
        <v>1444</v>
      </c>
      <c r="G15837" s="267" t="s">
        <v>1445</v>
      </c>
      <c r="H15837" s="267">
        <v>1</v>
      </c>
      <c r="I15837" s="267" t="s">
        <v>582</v>
      </c>
      <c r="O15837" s="267" t="s">
        <v>24</v>
      </c>
      <c r="P15837" s="267" t="s">
        <v>1581</v>
      </c>
      <c r="Q15837" s="267" t="s">
        <v>1445</v>
      </c>
      <c r="S15837" s="267">
        <v>151</v>
      </c>
      <c r="T15837" s="267" t="s">
        <v>13</v>
      </c>
      <c r="U15837" s="267" t="s">
        <v>1496</v>
      </c>
      <c r="V15837" s="267" t="s">
        <v>13</v>
      </c>
      <c r="W15837" s="267">
        <v>613151</v>
      </c>
      <c r="X15837" s="267" t="s">
        <v>1769</v>
      </c>
      <c r="Y15837" s="267" t="s">
        <v>1581</v>
      </c>
      <c r="AD15837" s="267" t="s">
        <v>13</v>
      </c>
      <c r="AF15837" s="267" t="s">
        <v>24</v>
      </c>
      <c r="AG15837" s="267" t="s">
        <v>24</v>
      </c>
    </row>
    <row r="15838" spans="3:33">
      <c r="C15838" s="267" t="s">
        <v>1753</v>
      </c>
      <c r="D15838" s="267" t="s">
        <v>150</v>
      </c>
      <c r="E15838" s="267">
        <v>1683</v>
      </c>
      <c r="F15838" s="267" t="s">
        <v>1485</v>
      </c>
      <c r="G15838" s="267" t="s">
        <v>1445</v>
      </c>
      <c r="H15838" s="267">
        <v>1</v>
      </c>
      <c r="I15838" s="267" t="s">
        <v>582</v>
      </c>
      <c r="P15838" s="267" t="s">
        <v>1581</v>
      </c>
      <c r="Q15838" s="267" t="s">
        <v>1445</v>
      </c>
      <c r="S15838" s="267">
        <v>151</v>
      </c>
      <c r="U15838" s="267" t="s">
        <v>1486</v>
      </c>
      <c r="V15838" s="267" t="s">
        <v>13</v>
      </c>
      <c r="W15838" s="267">
        <v>613151</v>
      </c>
      <c r="X15838" s="267" t="s">
        <v>1768</v>
      </c>
      <c r="Y15838" s="267" t="s">
        <v>1581</v>
      </c>
      <c r="AF15838" s="267" t="s">
        <v>24</v>
      </c>
      <c r="AG15838" s="267" t="s">
        <v>24</v>
      </c>
    </row>
    <row r="15839" spans="3:33">
      <c r="C15839" s="267" t="s">
        <v>1753</v>
      </c>
      <c r="D15839" s="267" t="s">
        <v>150</v>
      </c>
      <c r="E15839" s="267">
        <v>247</v>
      </c>
      <c r="F15839" s="267" t="s">
        <v>1444</v>
      </c>
      <c r="G15839" s="267" t="s">
        <v>1461</v>
      </c>
      <c r="H15839" s="267">
        <v>1</v>
      </c>
      <c r="I15839" s="267" t="s">
        <v>582</v>
      </c>
      <c r="P15839" s="267" t="s">
        <v>1581</v>
      </c>
      <c r="Q15839" s="267" t="s">
        <v>1445</v>
      </c>
      <c r="S15839" s="267">
        <v>151</v>
      </c>
      <c r="U15839" s="267" t="s">
        <v>1460</v>
      </c>
      <c r="V15839" s="267" t="s">
        <v>13</v>
      </c>
      <c r="W15839" s="267">
        <v>613151</v>
      </c>
      <c r="X15839" s="267" t="s">
        <v>1767</v>
      </c>
      <c r="Y15839" s="267" t="s">
        <v>1581</v>
      </c>
      <c r="AF15839" s="267" t="s">
        <v>24</v>
      </c>
      <c r="AG15839" s="267" t="s">
        <v>24</v>
      </c>
    </row>
    <row r="15840" spans="3:33">
      <c r="C15840" s="267" t="s">
        <v>1753</v>
      </c>
      <c r="D15840" s="267" t="s">
        <v>150</v>
      </c>
      <c r="E15840" s="267">
        <v>3877</v>
      </c>
      <c r="F15840" s="267" t="s">
        <v>1444</v>
      </c>
      <c r="G15840" s="267" t="s">
        <v>1461</v>
      </c>
      <c r="H15840" s="267">
        <v>1</v>
      </c>
      <c r="I15840" s="267" t="s">
        <v>582</v>
      </c>
      <c r="O15840" s="267" t="s">
        <v>24</v>
      </c>
      <c r="P15840" s="267" t="s">
        <v>1581</v>
      </c>
      <c r="Q15840" s="267" t="s">
        <v>1445</v>
      </c>
      <c r="S15840" s="267">
        <v>151</v>
      </c>
      <c r="T15840" s="267" t="s">
        <v>13</v>
      </c>
      <c r="U15840" s="267" t="s">
        <v>1470</v>
      </c>
      <c r="V15840" s="267" t="s">
        <v>13</v>
      </c>
      <c r="W15840" s="267">
        <v>613151</v>
      </c>
      <c r="X15840" s="267" t="s">
        <v>1766</v>
      </c>
      <c r="Y15840" s="267" t="s">
        <v>1581</v>
      </c>
      <c r="AD15840" s="267" t="s">
        <v>13</v>
      </c>
      <c r="AF15840" s="267" t="s">
        <v>24</v>
      </c>
      <c r="AG15840" s="267" t="s">
        <v>24</v>
      </c>
    </row>
    <row r="15841" spans="3:33">
      <c r="C15841" s="267" t="s">
        <v>1753</v>
      </c>
      <c r="D15841" s="267" t="s">
        <v>150</v>
      </c>
      <c r="E15841" s="267">
        <v>1739</v>
      </c>
      <c r="F15841" s="267" t="s">
        <v>1444</v>
      </c>
      <c r="H15841" s="267">
        <v>1</v>
      </c>
      <c r="I15841" s="267" t="s">
        <v>582</v>
      </c>
      <c r="O15841" s="267" t="s">
        <v>13</v>
      </c>
      <c r="P15841" s="267" t="s">
        <v>1581</v>
      </c>
      <c r="Q15841" s="267" t="s">
        <v>1445</v>
      </c>
      <c r="S15841" s="267">
        <v>151</v>
      </c>
      <c r="U15841" s="267" t="s">
        <v>1503</v>
      </c>
      <c r="V15841" s="267" t="s">
        <v>13</v>
      </c>
      <c r="W15841" s="267">
        <v>613151</v>
      </c>
      <c r="X15841" s="267">
        <v>164247</v>
      </c>
      <c r="Y15841" s="267" t="s">
        <v>1581</v>
      </c>
      <c r="AD15841" s="267" t="s">
        <v>24</v>
      </c>
      <c r="AF15841" s="267" t="s">
        <v>24</v>
      </c>
      <c r="AG15841" s="267" t="s">
        <v>24</v>
      </c>
    </row>
    <row r="15842" spans="3:33">
      <c r="C15842" s="267" t="s">
        <v>1753</v>
      </c>
      <c r="D15842" s="267" t="s">
        <v>150</v>
      </c>
      <c r="E15842" s="267">
        <v>2733</v>
      </c>
      <c r="F15842" s="267" t="s">
        <v>1444</v>
      </c>
      <c r="G15842" s="267" t="s">
        <v>1445</v>
      </c>
      <c r="H15842" s="267">
        <v>1</v>
      </c>
      <c r="I15842" s="267" t="s">
        <v>582</v>
      </c>
      <c r="O15842" s="267" t="s">
        <v>13</v>
      </c>
      <c r="P15842" s="267" t="s">
        <v>1581</v>
      </c>
      <c r="Q15842" s="267" t="s">
        <v>1445</v>
      </c>
      <c r="S15842" s="267">
        <v>151</v>
      </c>
      <c r="T15842" s="267" t="s">
        <v>13</v>
      </c>
      <c r="U15842" s="267" t="s">
        <v>1472</v>
      </c>
      <c r="V15842" s="267" t="s">
        <v>13</v>
      </c>
      <c r="W15842" s="267">
        <v>613151</v>
      </c>
      <c r="X15842" s="267" t="s">
        <v>1581</v>
      </c>
      <c r="Y15842" s="267" t="s">
        <v>1581</v>
      </c>
      <c r="AD15842" s="267" t="s">
        <v>13</v>
      </c>
      <c r="AF15842" s="267" t="s">
        <v>24</v>
      </c>
      <c r="AG15842" s="267" t="s">
        <v>24</v>
      </c>
    </row>
    <row r="15843" spans="3:33">
      <c r="C15843" s="267" t="s">
        <v>1753</v>
      </c>
      <c r="D15843" s="267" t="s">
        <v>150</v>
      </c>
      <c r="E15843" s="267">
        <v>129</v>
      </c>
      <c r="F15843" s="267" t="s">
        <v>1444</v>
      </c>
      <c r="G15843" s="267" t="s">
        <v>1445</v>
      </c>
      <c r="H15843" s="267">
        <v>1</v>
      </c>
      <c r="I15843" s="267" t="s">
        <v>582</v>
      </c>
      <c r="O15843" s="267" t="s">
        <v>24</v>
      </c>
      <c r="P15843" s="267" t="s">
        <v>1581</v>
      </c>
      <c r="Q15843" s="267" t="s">
        <v>1445</v>
      </c>
      <c r="S15843" s="267">
        <v>151</v>
      </c>
      <c r="T15843" s="267" t="s">
        <v>13</v>
      </c>
      <c r="U15843" s="267" t="s">
        <v>1468</v>
      </c>
      <c r="V15843" s="267" t="s">
        <v>13</v>
      </c>
      <c r="W15843" s="267">
        <v>613151</v>
      </c>
      <c r="X15843" s="267" t="s">
        <v>1765</v>
      </c>
      <c r="Y15843" s="267" t="s">
        <v>1581</v>
      </c>
      <c r="AD15843" s="267" t="s">
        <v>13</v>
      </c>
      <c r="AF15843" s="267" t="s">
        <v>24</v>
      </c>
      <c r="AG15843" s="267" t="s">
        <v>24</v>
      </c>
    </row>
    <row r="15844" spans="3:33">
      <c r="C15844" s="267" t="s">
        <v>1753</v>
      </c>
      <c r="D15844" s="267" t="s">
        <v>150</v>
      </c>
      <c r="E15844" s="267">
        <v>10634</v>
      </c>
      <c r="F15844" s="267" t="s">
        <v>1444</v>
      </c>
      <c r="G15844" s="267" t="s">
        <v>1445</v>
      </c>
      <c r="H15844" s="267">
        <v>1</v>
      </c>
      <c r="I15844" s="267" t="s">
        <v>582</v>
      </c>
      <c r="O15844" s="267" t="s">
        <v>24</v>
      </c>
      <c r="P15844" s="267" t="s">
        <v>1581</v>
      </c>
      <c r="Q15844" s="267" t="s">
        <v>1445</v>
      </c>
      <c r="S15844" s="267">
        <v>151</v>
      </c>
      <c r="T15844" s="267" t="s">
        <v>13</v>
      </c>
      <c r="U15844" s="267" t="s">
        <v>1473</v>
      </c>
      <c r="V15844" s="267" t="s">
        <v>13</v>
      </c>
      <c r="W15844" s="267">
        <v>613151</v>
      </c>
      <c r="X15844" s="267" t="s">
        <v>1764</v>
      </c>
      <c r="Y15844" s="267" t="s">
        <v>1581</v>
      </c>
      <c r="AD15844" s="267" t="s">
        <v>13</v>
      </c>
      <c r="AF15844" s="267" t="s">
        <v>24</v>
      </c>
      <c r="AG15844" s="267" t="s">
        <v>24</v>
      </c>
    </row>
    <row r="15845" spans="3:33">
      <c r="C15845" s="267" t="s">
        <v>1753</v>
      </c>
      <c r="D15845" s="267" t="s">
        <v>150</v>
      </c>
      <c r="E15845" s="267">
        <v>3879</v>
      </c>
      <c r="F15845" s="267" t="s">
        <v>1444</v>
      </c>
      <c r="G15845" s="267" t="s">
        <v>1445</v>
      </c>
      <c r="H15845" s="267">
        <v>1</v>
      </c>
      <c r="I15845" s="267" t="s">
        <v>582</v>
      </c>
      <c r="O15845" s="267" t="s">
        <v>24</v>
      </c>
      <c r="P15845" s="267" t="s">
        <v>1581</v>
      </c>
      <c r="Q15845" s="267" t="s">
        <v>1445</v>
      </c>
      <c r="S15845" s="267">
        <v>151</v>
      </c>
      <c r="T15845" s="267" t="s">
        <v>13</v>
      </c>
      <c r="U15845" s="267" t="s">
        <v>1467</v>
      </c>
      <c r="V15845" s="267" t="s">
        <v>13</v>
      </c>
      <c r="W15845" s="267">
        <v>613151</v>
      </c>
      <c r="X15845" s="267" t="s">
        <v>1763</v>
      </c>
      <c r="Y15845" s="267" t="s">
        <v>1581</v>
      </c>
      <c r="AD15845" s="267" t="s">
        <v>13</v>
      </c>
      <c r="AF15845" s="267" t="s">
        <v>24</v>
      </c>
      <c r="AG15845" s="267" t="s">
        <v>24</v>
      </c>
    </row>
    <row r="15846" spans="3:33">
      <c r="C15846" s="267" t="s">
        <v>1753</v>
      </c>
      <c r="D15846" s="267" t="s">
        <v>150</v>
      </c>
      <c r="E15846" s="267">
        <v>12680</v>
      </c>
      <c r="F15846" s="267" t="s">
        <v>1444</v>
      </c>
      <c r="H15846" s="267">
        <v>1</v>
      </c>
      <c r="I15846" s="267" t="s">
        <v>582</v>
      </c>
      <c r="P15846" s="267" t="s">
        <v>1581</v>
      </c>
      <c r="Q15846" s="267" t="s">
        <v>1445</v>
      </c>
      <c r="S15846" s="267">
        <v>151</v>
      </c>
      <c r="U15846" s="267" t="s">
        <v>1464</v>
      </c>
      <c r="V15846" s="267" t="s">
        <v>13</v>
      </c>
      <c r="W15846" s="267">
        <v>613151</v>
      </c>
      <c r="X15846" s="267" t="s">
        <v>1762</v>
      </c>
      <c r="Y15846" s="267" t="s">
        <v>1581</v>
      </c>
      <c r="AF15846" s="267" t="s">
        <v>24</v>
      </c>
      <c r="AG15846" s="267" t="s">
        <v>24</v>
      </c>
    </row>
    <row r="15847" spans="3:33">
      <c r="C15847" s="267" t="s">
        <v>1753</v>
      </c>
      <c r="D15847" s="267" t="s">
        <v>150</v>
      </c>
      <c r="E15847" s="267">
        <v>15078</v>
      </c>
      <c r="F15847" s="267" t="s">
        <v>1444</v>
      </c>
      <c r="G15847" s="267" t="s">
        <v>1445</v>
      </c>
      <c r="H15847" s="267">
        <v>1</v>
      </c>
      <c r="I15847" s="267" t="s">
        <v>582</v>
      </c>
      <c r="O15847" s="267" t="s">
        <v>24</v>
      </c>
      <c r="P15847" s="267" t="s">
        <v>1581</v>
      </c>
      <c r="Q15847" s="267" t="s">
        <v>1445</v>
      </c>
      <c r="S15847" s="267">
        <v>151</v>
      </c>
      <c r="T15847" s="267" t="s">
        <v>13</v>
      </c>
      <c r="U15847" s="267" t="s">
        <v>1480</v>
      </c>
      <c r="V15847" s="267" t="s">
        <v>13</v>
      </c>
      <c r="W15847" s="267">
        <v>613151</v>
      </c>
      <c r="X15847" s="267" t="s">
        <v>1761</v>
      </c>
      <c r="Y15847" s="267" t="s">
        <v>1581</v>
      </c>
      <c r="AD15847" s="267" t="s">
        <v>13</v>
      </c>
      <c r="AF15847" s="267" t="s">
        <v>24</v>
      </c>
    </row>
    <row r="15848" spans="3:33">
      <c r="C15848" s="267" t="s">
        <v>1753</v>
      </c>
      <c r="D15848" s="267" t="s">
        <v>150</v>
      </c>
      <c r="E15848" s="267">
        <v>336</v>
      </c>
      <c r="F15848" s="267" t="s">
        <v>1444</v>
      </c>
      <c r="G15848" s="267" t="s">
        <v>1445</v>
      </c>
      <c r="H15848" s="267">
        <v>1</v>
      </c>
      <c r="I15848" s="267" t="s">
        <v>582</v>
      </c>
      <c r="O15848" s="267" t="s">
        <v>24</v>
      </c>
      <c r="P15848" s="267" t="s">
        <v>1581</v>
      </c>
      <c r="Q15848" s="267" t="s">
        <v>1445</v>
      </c>
      <c r="S15848" s="267">
        <v>151</v>
      </c>
      <c r="T15848" s="267" t="s">
        <v>13</v>
      </c>
      <c r="U15848" s="267" t="s">
        <v>1497</v>
      </c>
      <c r="V15848" s="267" t="s">
        <v>13</v>
      </c>
      <c r="W15848" s="267">
        <v>613151</v>
      </c>
      <c r="X15848" s="267" t="s">
        <v>1761</v>
      </c>
      <c r="Y15848" s="267" t="s">
        <v>1581</v>
      </c>
      <c r="AD15848" s="267" t="s">
        <v>13</v>
      </c>
      <c r="AF15848" s="267" t="s">
        <v>24</v>
      </c>
    </row>
    <row r="15849" spans="3:33">
      <c r="C15849" s="267" t="s">
        <v>1753</v>
      </c>
      <c r="D15849" s="267" t="s">
        <v>150</v>
      </c>
      <c r="E15849" s="267">
        <v>3877</v>
      </c>
      <c r="F15849" s="267" t="s">
        <v>1444</v>
      </c>
      <c r="G15849" s="267" t="s">
        <v>1445</v>
      </c>
      <c r="H15849" s="267">
        <v>1</v>
      </c>
      <c r="I15849" s="267" t="s">
        <v>582</v>
      </c>
      <c r="O15849" s="267" t="s">
        <v>24</v>
      </c>
      <c r="P15849" s="267" t="s">
        <v>1581</v>
      </c>
      <c r="Q15849" s="267" t="s">
        <v>1445</v>
      </c>
      <c r="S15849" s="267">
        <v>151</v>
      </c>
      <c r="T15849" s="267" t="s">
        <v>13</v>
      </c>
      <c r="U15849" s="267" t="s">
        <v>1470</v>
      </c>
      <c r="V15849" s="267" t="s">
        <v>13</v>
      </c>
      <c r="W15849" s="267">
        <v>613151</v>
      </c>
      <c r="X15849" s="267" t="s">
        <v>1760</v>
      </c>
      <c r="Y15849" s="267" t="s">
        <v>1581</v>
      </c>
      <c r="AD15849" s="267" t="s">
        <v>13</v>
      </c>
      <c r="AF15849" s="267" t="s">
        <v>24</v>
      </c>
      <c r="AG15849" s="267" t="s">
        <v>24</v>
      </c>
    </row>
    <row r="15850" spans="3:33">
      <c r="C15850" s="267" t="s">
        <v>1753</v>
      </c>
      <c r="D15850" s="267" t="s">
        <v>150</v>
      </c>
      <c r="E15850" s="267">
        <v>2035</v>
      </c>
      <c r="F15850" s="267" t="s">
        <v>1444</v>
      </c>
      <c r="G15850" s="267" t="s">
        <v>1445</v>
      </c>
      <c r="H15850" s="267">
        <v>1</v>
      </c>
      <c r="I15850" s="267" t="s">
        <v>582</v>
      </c>
      <c r="O15850" s="267" t="s">
        <v>24</v>
      </c>
      <c r="P15850" s="267" t="s">
        <v>1581</v>
      </c>
      <c r="Q15850" s="267" t="s">
        <v>1445</v>
      </c>
      <c r="S15850" s="267">
        <v>151</v>
      </c>
      <c r="T15850" s="267" t="s">
        <v>13</v>
      </c>
      <c r="U15850" s="267" t="s">
        <v>1476</v>
      </c>
      <c r="V15850" s="267" t="s">
        <v>13</v>
      </c>
      <c r="W15850" s="267">
        <v>613151</v>
      </c>
      <c r="X15850" s="267" t="s">
        <v>1759</v>
      </c>
      <c r="Y15850" s="267" t="s">
        <v>1581</v>
      </c>
      <c r="AD15850" s="267" t="s">
        <v>13</v>
      </c>
      <c r="AF15850" s="267" t="s">
        <v>24</v>
      </c>
      <c r="AG15850" s="267" t="s">
        <v>24</v>
      </c>
    </row>
    <row r="15851" spans="3:33">
      <c r="C15851" s="267" t="s">
        <v>1753</v>
      </c>
      <c r="D15851" s="267" t="s">
        <v>150</v>
      </c>
      <c r="E15851" s="267">
        <v>129</v>
      </c>
      <c r="F15851" s="267" t="s">
        <v>1444</v>
      </c>
      <c r="G15851" s="267" t="s">
        <v>1445</v>
      </c>
      <c r="H15851" s="267">
        <v>1</v>
      </c>
      <c r="I15851" s="267" t="s">
        <v>582</v>
      </c>
      <c r="O15851" s="267" t="s">
        <v>24</v>
      </c>
      <c r="P15851" s="267" t="s">
        <v>1581</v>
      </c>
      <c r="Q15851" s="267" t="s">
        <v>1445</v>
      </c>
      <c r="S15851" s="267">
        <v>151</v>
      </c>
      <c r="T15851" s="267" t="s">
        <v>13</v>
      </c>
      <c r="U15851" s="267" t="s">
        <v>1468</v>
      </c>
      <c r="V15851" s="267" t="s">
        <v>13</v>
      </c>
      <c r="W15851" s="267">
        <v>613151</v>
      </c>
      <c r="X15851" s="267" t="s">
        <v>1758</v>
      </c>
      <c r="Y15851" s="267" t="s">
        <v>1581</v>
      </c>
      <c r="AD15851" s="267" t="s">
        <v>13</v>
      </c>
      <c r="AF15851" s="267" t="s">
        <v>24</v>
      </c>
      <c r="AG15851" s="267" t="s">
        <v>24</v>
      </c>
    </row>
    <row r="15852" spans="3:33">
      <c r="C15852" s="267" t="s">
        <v>1753</v>
      </c>
      <c r="D15852" s="267" t="s">
        <v>150</v>
      </c>
      <c r="E15852" s="267">
        <v>14824</v>
      </c>
      <c r="F15852" s="267" t="s">
        <v>1444</v>
      </c>
      <c r="G15852" s="267" t="s">
        <v>1445</v>
      </c>
      <c r="H15852" s="267">
        <v>1</v>
      </c>
      <c r="I15852" s="267" t="s">
        <v>582</v>
      </c>
      <c r="O15852" s="267" t="s">
        <v>13</v>
      </c>
      <c r="P15852" s="267" t="s">
        <v>1581</v>
      </c>
      <c r="Q15852" s="267" t="s">
        <v>1445</v>
      </c>
      <c r="S15852" s="267">
        <v>151</v>
      </c>
      <c r="T15852" s="267" t="s">
        <v>24</v>
      </c>
      <c r="U15852" s="267" t="s">
        <v>1501</v>
      </c>
      <c r="V15852" s="267" t="s">
        <v>13</v>
      </c>
      <c r="W15852" s="267">
        <v>613151</v>
      </c>
      <c r="X15852" s="267" t="s">
        <v>1757</v>
      </c>
      <c r="Y15852" s="267" t="s">
        <v>1581</v>
      </c>
      <c r="AD15852" s="267" t="s">
        <v>24</v>
      </c>
      <c r="AF15852" s="267" t="s">
        <v>24</v>
      </c>
      <c r="AG15852" s="267" t="s">
        <v>24</v>
      </c>
    </row>
    <row r="15853" spans="3:33">
      <c r="C15853" s="267" t="s">
        <v>1753</v>
      </c>
      <c r="D15853" s="267" t="s">
        <v>150</v>
      </c>
      <c r="E15853" s="267">
        <v>14824</v>
      </c>
      <c r="F15853" s="267" t="s">
        <v>1444</v>
      </c>
      <c r="G15853" s="267" t="s">
        <v>1445</v>
      </c>
      <c r="H15853" s="267">
        <v>1</v>
      </c>
      <c r="I15853" s="267" t="s">
        <v>582</v>
      </c>
      <c r="O15853" s="267" t="s">
        <v>13</v>
      </c>
      <c r="P15853" s="267" t="s">
        <v>1581</v>
      </c>
      <c r="Q15853" s="267" t="s">
        <v>1445</v>
      </c>
      <c r="S15853" s="267">
        <v>151</v>
      </c>
      <c r="T15853" s="267" t="s">
        <v>24</v>
      </c>
      <c r="U15853" s="267" t="s">
        <v>1501</v>
      </c>
      <c r="V15853" s="267" t="s">
        <v>13</v>
      </c>
      <c r="W15853" s="267">
        <v>613151</v>
      </c>
      <c r="X15853" s="267" t="s">
        <v>1756</v>
      </c>
      <c r="Y15853" s="267" t="s">
        <v>1581</v>
      </c>
      <c r="AD15853" s="267" t="s">
        <v>24</v>
      </c>
      <c r="AF15853" s="267" t="s">
        <v>24</v>
      </c>
      <c r="AG15853" s="267" t="s">
        <v>24</v>
      </c>
    </row>
    <row r="15854" spans="3:33">
      <c r="C15854" s="267" t="s">
        <v>1753</v>
      </c>
      <c r="D15854" s="267" t="s">
        <v>150</v>
      </c>
      <c r="E15854" s="267">
        <v>14824</v>
      </c>
      <c r="F15854" s="267" t="s">
        <v>1444</v>
      </c>
      <c r="G15854" s="267" t="s">
        <v>1445</v>
      </c>
      <c r="H15854" s="267">
        <v>1</v>
      </c>
      <c r="I15854" s="267" t="s">
        <v>582</v>
      </c>
      <c r="O15854" s="267" t="s">
        <v>13</v>
      </c>
      <c r="P15854" s="267" t="s">
        <v>1581</v>
      </c>
      <c r="Q15854" s="267" t="s">
        <v>1445</v>
      </c>
      <c r="S15854" s="267">
        <v>151</v>
      </c>
      <c r="T15854" s="267" t="s">
        <v>24</v>
      </c>
      <c r="U15854" s="267" t="s">
        <v>1501</v>
      </c>
      <c r="V15854" s="267" t="s">
        <v>13</v>
      </c>
      <c r="W15854" s="267">
        <v>613151</v>
      </c>
      <c r="X15854" s="267" t="s">
        <v>1755</v>
      </c>
      <c r="Y15854" s="267" t="s">
        <v>1581</v>
      </c>
      <c r="AD15854" s="267" t="s">
        <v>24</v>
      </c>
      <c r="AF15854" s="267" t="s">
        <v>24</v>
      </c>
      <c r="AG15854" s="267" t="s">
        <v>24</v>
      </c>
    </row>
    <row r="15855" spans="3:33">
      <c r="C15855" s="267" t="s">
        <v>1753</v>
      </c>
      <c r="D15855" s="267" t="s">
        <v>150</v>
      </c>
      <c r="E15855" s="267">
        <v>377</v>
      </c>
      <c r="F15855" s="267" t="s">
        <v>1444</v>
      </c>
      <c r="G15855" s="267" t="s">
        <v>1445</v>
      </c>
      <c r="H15855" s="267">
        <v>1</v>
      </c>
      <c r="I15855" s="267" t="s">
        <v>582</v>
      </c>
      <c r="O15855" s="267" t="s">
        <v>24</v>
      </c>
      <c r="P15855" s="267" t="s">
        <v>1581</v>
      </c>
      <c r="Q15855" s="267" t="s">
        <v>1445</v>
      </c>
      <c r="S15855" s="267">
        <v>151</v>
      </c>
      <c r="T15855" s="267" t="s">
        <v>13</v>
      </c>
      <c r="U15855" s="267" t="s">
        <v>1479</v>
      </c>
      <c r="V15855" s="267" t="s">
        <v>13</v>
      </c>
      <c r="W15855" s="267">
        <v>613151</v>
      </c>
      <c r="X15855" s="267" t="s">
        <v>1754</v>
      </c>
      <c r="Y15855" s="267" t="s">
        <v>1581</v>
      </c>
      <c r="AD15855" s="267" t="s">
        <v>13</v>
      </c>
      <c r="AF15855" s="267" t="s">
        <v>24</v>
      </c>
      <c r="AG15855" s="267" t="s">
        <v>24</v>
      </c>
    </row>
    <row r="15856" spans="3:33">
      <c r="C15856" s="267" t="s">
        <v>1753</v>
      </c>
      <c r="D15856" s="267" t="s">
        <v>150</v>
      </c>
      <c r="E15856" s="267">
        <v>1</v>
      </c>
      <c r="F15856" s="267" t="s">
        <v>1444</v>
      </c>
      <c r="G15856" s="267" t="s">
        <v>1445</v>
      </c>
      <c r="H15856" s="267">
        <v>1</v>
      </c>
      <c r="I15856" s="267" t="s">
        <v>582</v>
      </c>
      <c r="O15856" s="267" t="s">
        <v>13</v>
      </c>
      <c r="P15856" s="267" t="s">
        <v>1581</v>
      </c>
      <c r="Q15856" s="267" t="s">
        <v>1445</v>
      </c>
      <c r="S15856" s="267">
        <v>151</v>
      </c>
      <c r="T15856" s="267" t="s">
        <v>13</v>
      </c>
      <c r="U15856" s="267" t="s">
        <v>1446</v>
      </c>
      <c r="V15856" s="267" t="s">
        <v>24</v>
      </c>
      <c r="W15856" s="267">
        <v>613151</v>
      </c>
      <c r="X15856" s="267" t="s">
        <v>1581</v>
      </c>
      <c r="Y15856" s="267" t="s">
        <v>1581</v>
      </c>
      <c r="AD15856" s="267" t="s">
        <v>13</v>
      </c>
      <c r="AF15856" s="267" t="s">
        <v>24</v>
      </c>
      <c r="AG15856" s="267" t="s">
        <v>24</v>
      </c>
    </row>
    <row r="15857" spans="3:33">
      <c r="C15857" s="267" t="s">
        <v>1753</v>
      </c>
      <c r="D15857" s="267" t="s">
        <v>150</v>
      </c>
      <c r="E15857" s="267">
        <v>219</v>
      </c>
      <c r="F15857" s="267" t="s">
        <v>1444</v>
      </c>
      <c r="G15857" s="267" t="s">
        <v>1456</v>
      </c>
      <c r="H15857" s="267">
        <v>1</v>
      </c>
      <c r="I15857" s="267" t="s">
        <v>582</v>
      </c>
      <c r="O15857" s="267" t="s">
        <v>13</v>
      </c>
      <c r="P15857" s="267" t="s">
        <v>1581</v>
      </c>
      <c r="Q15857" s="267" t="s">
        <v>1445</v>
      </c>
      <c r="S15857" s="267">
        <v>151</v>
      </c>
      <c r="U15857" s="267" t="s">
        <v>1457</v>
      </c>
      <c r="V15857" s="267" t="s">
        <v>13</v>
      </c>
      <c r="W15857" s="267">
        <v>613151</v>
      </c>
      <c r="X15857" s="267" t="s">
        <v>1500</v>
      </c>
      <c r="Y15857" s="267" t="s">
        <v>1581</v>
      </c>
      <c r="AE15857" s="267">
        <v>108</v>
      </c>
      <c r="AF15857" s="267" t="s">
        <v>24</v>
      </c>
      <c r="AG15857" s="267" t="s">
        <v>24</v>
      </c>
    </row>
    <row r="15858" spans="3:33">
      <c r="C15858" s="267" t="s">
        <v>1753</v>
      </c>
      <c r="D15858" s="267" t="s">
        <v>150</v>
      </c>
      <c r="E15858" s="267">
        <v>219</v>
      </c>
      <c r="F15858" s="267" t="s">
        <v>1444</v>
      </c>
      <c r="G15858" s="267" t="s">
        <v>1456</v>
      </c>
      <c r="H15858" s="267">
        <v>1</v>
      </c>
      <c r="I15858" s="267" t="s">
        <v>582</v>
      </c>
      <c r="O15858" s="267" t="s">
        <v>13</v>
      </c>
      <c r="P15858" s="267" t="s">
        <v>1581</v>
      </c>
      <c r="Q15858" s="267" t="s">
        <v>1445</v>
      </c>
      <c r="S15858" s="267">
        <v>151</v>
      </c>
      <c r="U15858" s="267" t="s">
        <v>1457</v>
      </c>
      <c r="V15858" s="267" t="s">
        <v>13</v>
      </c>
      <c r="W15858" s="267">
        <v>613151</v>
      </c>
      <c r="X15858" s="267" t="s">
        <v>1499</v>
      </c>
      <c r="Y15858" s="267" t="s">
        <v>1581</v>
      </c>
      <c r="AE15858" s="267">
        <v>108</v>
      </c>
      <c r="AF15858" s="267" t="s">
        <v>24</v>
      </c>
      <c r="AG15858" s="267" t="s">
        <v>24</v>
      </c>
    </row>
    <row r="15859" spans="3:33">
      <c r="C15859" s="267" t="s">
        <v>1753</v>
      </c>
      <c r="D15859" s="267" t="s">
        <v>150</v>
      </c>
      <c r="E15859" s="267">
        <v>219</v>
      </c>
      <c r="F15859" s="267" t="s">
        <v>1444</v>
      </c>
      <c r="G15859" s="267" t="s">
        <v>1562</v>
      </c>
      <c r="H15859" s="267">
        <v>1</v>
      </c>
      <c r="I15859" s="267" t="s">
        <v>582</v>
      </c>
      <c r="P15859" s="267" t="s">
        <v>1581</v>
      </c>
      <c r="Q15859" s="267" t="s">
        <v>1445</v>
      </c>
      <c r="S15859" s="267">
        <v>151</v>
      </c>
      <c r="U15859" s="267" t="s">
        <v>1457</v>
      </c>
      <c r="V15859" s="267" t="s">
        <v>13</v>
      </c>
      <c r="W15859" s="267">
        <v>613151</v>
      </c>
      <c r="X15859" s="267" t="s">
        <v>1785</v>
      </c>
      <c r="Y15859" s="267" t="s">
        <v>1581</v>
      </c>
      <c r="AF15859" s="267" t="s">
        <v>24</v>
      </c>
      <c r="AG15859" s="267" t="s">
        <v>24</v>
      </c>
    </row>
    <row r="15860" spans="3:33">
      <c r="C15860" s="267" t="s">
        <v>1753</v>
      </c>
      <c r="D15860" s="267" t="s">
        <v>150</v>
      </c>
      <c r="E15860" s="267">
        <v>338</v>
      </c>
      <c r="F15860" s="267" t="s">
        <v>1444</v>
      </c>
      <c r="G15860" s="267" t="s">
        <v>1445</v>
      </c>
      <c r="H15860" s="267">
        <v>1</v>
      </c>
      <c r="I15860" s="267" t="s">
        <v>582</v>
      </c>
      <c r="O15860" s="267" t="s">
        <v>24</v>
      </c>
      <c r="P15860" s="267" t="s">
        <v>1581</v>
      </c>
      <c r="Q15860" s="267" t="s">
        <v>1445</v>
      </c>
      <c r="S15860" s="267">
        <v>151</v>
      </c>
      <c r="T15860" s="267" t="s">
        <v>13</v>
      </c>
      <c r="U15860" s="267" t="s">
        <v>1478</v>
      </c>
      <c r="V15860" s="267" t="s">
        <v>13</v>
      </c>
      <c r="W15860" s="267">
        <v>613151</v>
      </c>
      <c r="X15860" s="267" t="s">
        <v>1784</v>
      </c>
      <c r="Y15860" s="267" t="s">
        <v>1581</v>
      </c>
      <c r="AD15860" s="267" t="s">
        <v>13</v>
      </c>
      <c r="AF15860" s="267" t="s">
        <v>24</v>
      </c>
      <c r="AG15860" s="267" t="s">
        <v>24</v>
      </c>
    </row>
    <row r="15861" spans="3:33">
      <c r="C15861" s="267" t="s">
        <v>1753</v>
      </c>
      <c r="D15861" s="267" t="s">
        <v>150</v>
      </c>
      <c r="E15861" s="267">
        <v>338</v>
      </c>
      <c r="F15861" s="267" t="s">
        <v>1444</v>
      </c>
      <c r="G15861" s="267" t="s">
        <v>1461</v>
      </c>
      <c r="H15861" s="267">
        <v>1</v>
      </c>
      <c r="I15861" s="267" t="s">
        <v>582</v>
      </c>
      <c r="O15861" s="267" t="s">
        <v>24</v>
      </c>
      <c r="P15861" s="267" t="s">
        <v>1581</v>
      </c>
      <c r="Q15861" s="267" t="s">
        <v>1445</v>
      </c>
      <c r="S15861" s="267">
        <v>151</v>
      </c>
      <c r="T15861" s="267" t="s">
        <v>13</v>
      </c>
      <c r="U15861" s="267" t="s">
        <v>1478</v>
      </c>
      <c r="V15861" s="267" t="s">
        <v>13</v>
      </c>
      <c r="W15861" s="267">
        <v>613151</v>
      </c>
      <c r="X15861" s="267" t="s">
        <v>1783</v>
      </c>
      <c r="Y15861" s="267" t="s">
        <v>1581</v>
      </c>
      <c r="AD15861" s="267" t="s">
        <v>13</v>
      </c>
      <c r="AF15861" s="267" t="s">
        <v>24</v>
      </c>
      <c r="AG15861" s="267" t="s">
        <v>24</v>
      </c>
    </row>
    <row r="15862" spans="3:33">
      <c r="C15862" s="267" t="s">
        <v>1753</v>
      </c>
      <c r="D15862" s="267" t="s">
        <v>150</v>
      </c>
      <c r="E15862" s="267">
        <v>338</v>
      </c>
      <c r="F15862" s="267" t="s">
        <v>1444</v>
      </c>
      <c r="G15862" s="267" t="s">
        <v>1461</v>
      </c>
      <c r="H15862" s="267">
        <v>1</v>
      </c>
      <c r="I15862" s="267" t="s">
        <v>582</v>
      </c>
      <c r="O15862" s="267" t="s">
        <v>24</v>
      </c>
      <c r="P15862" s="267" t="s">
        <v>1581</v>
      </c>
      <c r="Q15862" s="267" t="s">
        <v>1445</v>
      </c>
      <c r="S15862" s="267">
        <v>151</v>
      </c>
      <c r="T15862" s="267" t="s">
        <v>13</v>
      </c>
      <c r="U15862" s="267" t="s">
        <v>1478</v>
      </c>
      <c r="V15862" s="267" t="s">
        <v>13</v>
      </c>
      <c r="W15862" s="267">
        <v>613151</v>
      </c>
      <c r="X15862" s="267" t="s">
        <v>1782</v>
      </c>
      <c r="Y15862" s="267" t="s">
        <v>1581</v>
      </c>
      <c r="AD15862" s="267" t="s">
        <v>13</v>
      </c>
      <c r="AF15862" s="267" t="s">
        <v>24</v>
      </c>
      <c r="AG15862" s="267" t="s">
        <v>24</v>
      </c>
    </row>
    <row r="15863" spans="3:33">
      <c r="C15863" s="267" t="s">
        <v>1753</v>
      </c>
      <c r="D15863" s="267" t="s">
        <v>150</v>
      </c>
      <c r="E15863" s="267">
        <v>338</v>
      </c>
      <c r="F15863" s="267" t="s">
        <v>1444</v>
      </c>
      <c r="G15863" s="267" t="s">
        <v>1461</v>
      </c>
      <c r="H15863" s="267">
        <v>1</v>
      </c>
      <c r="I15863" s="267" t="s">
        <v>582</v>
      </c>
      <c r="O15863" s="267" t="s">
        <v>24</v>
      </c>
      <c r="P15863" s="267" t="s">
        <v>1581</v>
      </c>
      <c r="Q15863" s="267" t="s">
        <v>1445</v>
      </c>
      <c r="S15863" s="267">
        <v>151</v>
      </c>
      <c r="T15863" s="267" t="s">
        <v>13</v>
      </c>
      <c r="U15863" s="267" t="s">
        <v>1478</v>
      </c>
      <c r="V15863" s="267" t="s">
        <v>13</v>
      </c>
      <c r="W15863" s="267">
        <v>613151</v>
      </c>
      <c r="X15863" s="267" t="s">
        <v>1781</v>
      </c>
      <c r="Y15863" s="267" t="s">
        <v>1581</v>
      </c>
      <c r="AD15863" s="267" t="s">
        <v>13</v>
      </c>
      <c r="AF15863" s="267" t="s">
        <v>24</v>
      </c>
      <c r="AG15863" s="267" t="s">
        <v>24</v>
      </c>
    </row>
    <row r="15864" spans="3:33">
      <c r="C15864" s="267" t="s">
        <v>1753</v>
      </c>
      <c r="D15864" s="267" t="s">
        <v>150</v>
      </c>
      <c r="E15864" s="267">
        <v>338</v>
      </c>
      <c r="F15864" s="267" t="s">
        <v>1444</v>
      </c>
      <c r="G15864" s="267" t="s">
        <v>1461</v>
      </c>
      <c r="H15864" s="267">
        <v>1</v>
      </c>
      <c r="I15864" s="267" t="s">
        <v>582</v>
      </c>
      <c r="O15864" s="267" t="s">
        <v>24</v>
      </c>
      <c r="P15864" s="267" t="s">
        <v>1581</v>
      </c>
      <c r="Q15864" s="267" t="s">
        <v>1445</v>
      </c>
      <c r="S15864" s="267">
        <v>151</v>
      </c>
      <c r="T15864" s="267" t="s">
        <v>13</v>
      </c>
      <c r="U15864" s="267" t="s">
        <v>1478</v>
      </c>
      <c r="V15864" s="267" t="s">
        <v>13</v>
      </c>
      <c r="W15864" s="267">
        <v>613151</v>
      </c>
      <c r="X15864" s="267" t="s">
        <v>1780</v>
      </c>
      <c r="Y15864" s="267" t="s">
        <v>1581</v>
      </c>
      <c r="AD15864" s="267" t="s">
        <v>13</v>
      </c>
      <c r="AF15864" s="267" t="s">
        <v>24</v>
      </c>
      <c r="AG15864" s="267" t="s">
        <v>24</v>
      </c>
    </row>
    <row r="15865" spans="3:33">
      <c r="C15865" s="267" t="s">
        <v>1753</v>
      </c>
      <c r="D15865" s="267" t="s">
        <v>150</v>
      </c>
      <c r="E15865" s="267">
        <v>338</v>
      </c>
      <c r="F15865" s="267" t="s">
        <v>1444</v>
      </c>
      <c r="G15865" s="267" t="s">
        <v>1461</v>
      </c>
      <c r="H15865" s="267">
        <v>1</v>
      </c>
      <c r="I15865" s="267" t="s">
        <v>582</v>
      </c>
      <c r="O15865" s="267" t="s">
        <v>24</v>
      </c>
      <c r="P15865" s="267" t="s">
        <v>1581</v>
      </c>
      <c r="Q15865" s="267" t="s">
        <v>1445</v>
      </c>
      <c r="S15865" s="267">
        <v>151</v>
      </c>
      <c r="T15865" s="267" t="s">
        <v>13</v>
      </c>
      <c r="U15865" s="267" t="s">
        <v>1478</v>
      </c>
      <c r="V15865" s="267" t="s">
        <v>13</v>
      </c>
      <c r="W15865" s="267">
        <v>613151</v>
      </c>
      <c r="X15865" s="267" t="s">
        <v>1779</v>
      </c>
      <c r="Y15865" s="267" t="s">
        <v>1581</v>
      </c>
      <c r="AD15865" s="267" t="s">
        <v>13</v>
      </c>
      <c r="AF15865" s="267" t="s">
        <v>24</v>
      </c>
      <c r="AG15865" s="267" t="s">
        <v>24</v>
      </c>
    </row>
    <row r="15866" spans="3:33">
      <c r="C15866" s="267" t="s">
        <v>1753</v>
      </c>
      <c r="D15866" s="267" t="s">
        <v>150</v>
      </c>
      <c r="E15866" s="267">
        <v>338</v>
      </c>
      <c r="F15866" s="267" t="s">
        <v>1444</v>
      </c>
      <c r="G15866" s="267" t="s">
        <v>1461</v>
      </c>
      <c r="H15866" s="267">
        <v>1</v>
      </c>
      <c r="I15866" s="267" t="s">
        <v>582</v>
      </c>
      <c r="O15866" s="267" t="s">
        <v>24</v>
      </c>
      <c r="P15866" s="267" t="s">
        <v>1581</v>
      </c>
      <c r="Q15866" s="267" t="s">
        <v>1445</v>
      </c>
      <c r="S15866" s="267">
        <v>151</v>
      </c>
      <c r="T15866" s="267" t="s">
        <v>13</v>
      </c>
      <c r="U15866" s="267" t="s">
        <v>1478</v>
      </c>
      <c r="V15866" s="267" t="s">
        <v>13</v>
      </c>
      <c r="W15866" s="267">
        <v>613151</v>
      </c>
      <c r="X15866" s="267" t="s">
        <v>1778</v>
      </c>
      <c r="Y15866" s="267" t="s">
        <v>1581</v>
      </c>
      <c r="AD15866" s="267" t="s">
        <v>13</v>
      </c>
      <c r="AF15866" s="267" t="s">
        <v>24</v>
      </c>
      <c r="AG15866" s="267" t="s">
        <v>24</v>
      </c>
    </row>
    <row r="15867" spans="3:33">
      <c r="C15867" s="267" t="s">
        <v>1753</v>
      </c>
      <c r="D15867" s="267" t="s">
        <v>150</v>
      </c>
      <c r="E15867" s="267">
        <v>338</v>
      </c>
      <c r="F15867" s="267" t="s">
        <v>1444</v>
      </c>
      <c r="G15867" s="267" t="s">
        <v>1461</v>
      </c>
      <c r="H15867" s="267">
        <v>1</v>
      </c>
      <c r="I15867" s="267" t="s">
        <v>582</v>
      </c>
      <c r="O15867" s="267" t="s">
        <v>24</v>
      </c>
      <c r="P15867" s="267" t="s">
        <v>1581</v>
      </c>
      <c r="Q15867" s="267" t="s">
        <v>1445</v>
      </c>
      <c r="S15867" s="267">
        <v>151</v>
      </c>
      <c r="T15867" s="267" t="s">
        <v>13</v>
      </c>
      <c r="U15867" s="267" t="s">
        <v>1478</v>
      </c>
      <c r="V15867" s="267" t="s">
        <v>13</v>
      </c>
      <c r="W15867" s="267">
        <v>613151</v>
      </c>
      <c r="X15867" s="267" t="s">
        <v>1777</v>
      </c>
      <c r="Y15867" s="267" t="s">
        <v>1581</v>
      </c>
      <c r="AD15867" s="267" t="s">
        <v>13</v>
      </c>
      <c r="AF15867" s="267" t="s">
        <v>24</v>
      </c>
      <c r="AG15867" s="267" t="s">
        <v>24</v>
      </c>
    </row>
    <row r="15868" spans="3:33">
      <c r="C15868" s="267" t="s">
        <v>1753</v>
      </c>
      <c r="D15868" s="267" t="s">
        <v>150</v>
      </c>
      <c r="E15868" s="267">
        <v>3877</v>
      </c>
      <c r="F15868" s="267" t="s">
        <v>1444</v>
      </c>
      <c r="G15868" s="267" t="s">
        <v>1461</v>
      </c>
      <c r="H15868" s="267">
        <v>1</v>
      </c>
      <c r="I15868" s="267" t="s">
        <v>582</v>
      </c>
      <c r="O15868" s="267" t="s">
        <v>24</v>
      </c>
      <c r="P15868" s="267" t="s">
        <v>1581</v>
      </c>
      <c r="Q15868" s="267" t="s">
        <v>1445</v>
      </c>
      <c r="S15868" s="267">
        <v>151</v>
      </c>
      <c r="T15868" s="267" t="s">
        <v>13</v>
      </c>
      <c r="U15868" s="267" t="s">
        <v>1470</v>
      </c>
      <c r="V15868" s="267" t="s">
        <v>13</v>
      </c>
      <c r="W15868" s="267">
        <v>613151</v>
      </c>
      <c r="X15868" s="267" t="s">
        <v>1776</v>
      </c>
      <c r="Y15868" s="267" t="s">
        <v>1581</v>
      </c>
      <c r="AD15868" s="267" t="s">
        <v>13</v>
      </c>
      <c r="AF15868" s="267" t="s">
        <v>24</v>
      </c>
      <c r="AG15868" s="267" t="s">
        <v>24</v>
      </c>
    </row>
    <row r="15869" spans="3:33">
      <c r="C15869" s="267" t="s">
        <v>1753</v>
      </c>
      <c r="D15869" s="267" t="s">
        <v>150</v>
      </c>
      <c r="E15869" s="267">
        <v>14824</v>
      </c>
      <c r="F15869" s="267" t="s">
        <v>1444</v>
      </c>
      <c r="G15869" s="267" t="s">
        <v>1445</v>
      </c>
      <c r="H15869" s="267">
        <v>1</v>
      </c>
      <c r="I15869" s="267" t="s">
        <v>582</v>
      </c>
      <c r="O15869" s="267" t="s">
        <v>24</v>
      </c>
      <c r="P15869" s="267" t="s">
        <v>1581</v>
      </c>
      <c r="Q15869" s="267" t="s">
        <v>1445</v>
      </c>
      <c r="S15869" s="267">
        <v>151</v>
      </c>
      <c r="U15869" s="267" t="s">
        <v>1501</v>
      </c>
      <c r="V15869" s="267" t="s">
        <v>13</v>
      </c>
      <c r="W15869" s="267">
        <v>613151</v>
      </c>
      <c r="X15869" s="267" t="s">
        <v>1775</v>
      </c>
      <c r="Y15869" s="267" t="s">
        <v>1581</v>
      </c>
      <c r="AF15869" s="267" t="s">
        <v>24</v>
      </c>
      <c r="AG15869" s="267" t="s">
        <v>24</v>
      </c>
    </row>
    <row r="15870" spans="3:33">
      <c r="C15870" s="267" t="s">
        <v>1753</v>
      </c>
      <c r="D15870" s="267" t="s">
        <v>150</v>
      </c>
      <c r="E15870" s="267">
        <v>1682</v>
      </c>
      <c r="F15870" s="267" t="s">
        <v>1444</v>
      </c>
      <c r="G15870" s="267" t="s">
        <v>1445</v>
      </c>
      <c r="H15870" s="267">
        <v>1</v>
      </c>
      <c r="I15870" s="267" t="s">
        <v>582</v>
      </c>
      <c r="O15870" s="267" t="s">
        <v>24</v>
      </c>
      <c r="P15870" s="267" t="s">
        <v>1581</v>
      </c>
      <c r="Q15870" s="267" t="s">
        <v>1445</v>
      </c>
      <c r="S15870" s="267">
        <v>151</v>
      </c>
      <c r="T15870" s="267" t="s">
        <v>24</v>
      </c>
      <c r="U15870" s="267" t="s">
        <v>1459</v>
      </c>
      <c r="V15870" s="267" t="s">
        <v>13</v>
      </c>
      <c r="W15870" s="267">
        <v>613151</v>
      </c>
      <c r="X15870" s="267">
        <v>164247</v>
      </c>
      <c r="Y15870" s="267" t="s">
        <v>1581</v>
      </c>
      <c r="AD15870" s="267" t="s">
        <v>24</v>
      </c>
      <c r="AF15870" s="267" t="s">
        <v>24</v>
      </c>
      <c r="AG15870" s="267" t="s">
        <v>24</v>
      </c>
    </row>
    <row r="15871" spans="3:33">
      <c r="C15871" s="267" t="s">
        <v>1753</v>
      </c>
      <c r="D15871" s="267" t="s">
        <v>150</v>
      </c>
      <c r="E15871" s="267">
        <v>219</v>
      </c>
      <c r="F15871" s="267" t="s">
        <v>1444</v>
      </c>
      <c r="G15871" s="267" t="s">
        <v>1461</v>
      </c>
      <c r="H15871" s="267">
        <v>1</v>
      </c>
      <c r="I15871" s="267" t="s">
        <v>582</v>
      </c>
      <c r="P15871" s="267" t="s">
        <v>1581</v>
      </c>
      <c r="Q15871" s="267" t="s">
        <v>1445</v>
      </c>
      <c r="S15871" s="267">
        <v>151</v>
      </c>
      <c r="U15871" s="267" t="s">
        <v>1457</v>
      </c>
      <c r="V15871" s="267" t="s">
        <v>13</v>
      </c>
      <c r="W15871" s="267">
        <v>613151</v>
      </c>
      <c r="X15871" s="267" t="s">
        <v>1767</v>
      </c>
      <c r="Y15871" s="267" t="s">
        <v>1581</v>
      </c>
      <c r="AF15871" s="267" t="s">
        <v>24</v>
      </c>
      <c r="AG15871" s="267" t="s">
        <v>24</v>
      </c>
    </row>
    <row r="15872" spans="3:33">
      <c r="C15872" s="267" t="s">
        <v>1753</v>
      </c>
      <c r="D15872" s="267" t="s">
        <v>150</v>
      </c>
      <c r="E15872" s="267">
        <v>235</v>
      </c>
      <c r="F15872" s="267" t="s">
        <v>1444</v>
      </c>
      <c r="G15872" s="267" t="s">
        <v>1461</v>
      </c>
      <c r="H15872" s="267">
        <v>1</v>
      </c>
      <c r="I15872" s="267" t="s">
        <v>582</v>
      </c>
      <c r="O15872" s="267" t="s">
        <v>24</v>
      </c>
      <c r="P15872" s="267" t="s">
        <v>1581</v>
      </c>
      <c r="Q15872" s="267" t="s">
        <v>1445</v>
      </c>
      <c r="S15872" s="267">
        <v>151</v>
      </c>
      <c r="T15872" s="267" t="s">
        <v>13</v>
      </c>
      <c r="U15872" s="267" t="s">
        <v>1477</v>
      </c>
      <c r="V15872" s="267" t="s">
        <v>13</v>
      </c>
      <c r="W15872" s="267">
        <v>613151</v>
      </c>
      <c r="X15872" s="267">
        <v>9955070.9000000004</v>
      </c>
      <c r="Y15872" s="267" t="s">
        <v>1581</v>
      </c>
      <c r="AD15872" s="267" t="s">
        <v>13</v>
      </c>
      <c r="AF15872" s="267" t="s">
        <v>24</v>
      </c>
      <c r="AG15872" s="267" t="s">
        <v>24</v>
      </c>
    </row>
    <row r="15873" spans="3:33">
      <c r="C15873" s="267" t="s">
        <v>1753</v>
      </c>
      <c r="D15873" s="267" t="s">
        <v>150</v>
      </c>
      <c r="E15873" s="267">
        <v>338</v>
      </c>
      <c r="F15873" s="267" t="s">
        <v>1444</v>
      </c>
      <c r="G15873" s="267" t="s">
        <v>1461</v>
      </c>
      <c r="H15873" s="267">
        <v>1</v>
      </c>
      <c r="I15873" s="267" t="s">
        <v>582</v>
      </c>
      <c r="O15873" s="267" t="s">
        <v>24</v>
      </c>
      <c r="P15873" s="267" t="s">
        <v>1581</v>
      </c>
      <c r="Q15873" s="267" t="s">
        <v>1445</v>
      </c>
      <c r="S15873" s="267">
        <v>151</v>
      </c>
      <c r="T15873" s="267" t="s">
        <v>13</v>
      </c>
      <c r="U15873" s="267" t="s">
        <v>1478</v>
      </c>
      <c r="V15873" s="267" t="s">
        <v>13</v>
      </c>
      <c r="W15873" s="267">
        <v>613151</v>
      </c>
      <c r="X15873" s="267" t="s">
        <v>1774</v>
      </c>
      <c r="Y15873" s="267" t="s">
        <v>1581</v>
      </c>
      <c r="AD15873" s="267" t="s">
        <v>13</v>
      </c>
      <c r="AF15873" s="267" t="s">
        <v>24</v>
      </c>
      <c r="AG15873" s="267" t="s">
        <v>24</v>
      </c>
    </row>
    <row r="15874" spans="3:33">
      <c r="C15874" s="267" t="s">
        <v>1753</v>
      </c>
      <c r="D15874" s="267" t="s">
        <v>150</v>
      </c>
      <c r="E15874" s="267">
        <v>338</v>
      </c>
      <c r="F15874" s="267" t="s">
        <v>1444</v>
      </c>
      <c r="G15874" s="267" t="s">
        <v>1461</v>
      </c>
      <c r="H15874" s="267">
        <v>1</v>
      </c>
      <c r="I15874" s="267" t="s">
        <v>582</v>
      </c>
      <c r="O15874" s="267" t="s">
        <v>24</v>
      </c>
      <c r="P15874" s="267" t="s">
        <v>1581</v>
      </c>
      <c r="Q15874" s="267" t="s">
        <v>1445</v>
      </c>
      <c r="S15874" s="267">
        <v>151</v>
      </c>
      <c r="T15874" s="267" t="s">
        <v>13</v>
      </c>
      <c r="U15874" s="267" t="s">
        <v>1478</v>
      </c>
      <c r="V15874" s="267" t="s">
        <v>13</v>
      </c>
      <c r="W15874" s="267">
        <v>613151</v>
      </c>
      <c r="X15874" s="267" t="s">
        <v>1773</v>
      </c>
      <c r="Y15874" s="267" t="s">
        <v>1581</v>
      </c>
      <c r="AD15874" s="267" t="s">
        <v>13</v>
      </c>
      <c r="AF15874" s="267" t="s">
        <v>24</v>
      </c>
      <c r="AG15874" s="267" t="s">
        <v>24</v>
      </c>
    </row>
    <row r="15875" spans="3:33">
      <c r="C15875" s="267" t="s">
        <v>1753</v>
      </c>
      <c r="D15875" s="267" t="s">
        <v>150</v>
      </c>
      <c r="E15875" s="267">
        <v>338</v>
      </c>
      <c r="F15875" s="267" t="s">
        <v>1444</v>
      </c>
      <c r="G15875" s="267" t="s">
        <v>1461</v>
      </c>
      <c r="H15875" s="267">
        <v>1</v>
      </c>
      <c r="I15875" s="267" t="s">
        <v>582</v>
      </c>
      <c r="O15875" s="267" t="s">
        <v>24</v>
      </c>
      <c r="P15875" s="267" t="s">
        <v>1581</v>
      </c>
      <c r="Q15875" s="267" t="s">
        <v>1445</v>
      </c>
      <c r="S15875" s="267">
        <v>151</v>
      </c>
      <c r="T15875" s="267" t="s">
        <v>13</v>
      </c>
      <c r="U15875" s="267" t="s">
        <v>1478</v>
      </c>
      <c r="V15875" s="267" t="s">
        <v>13</v>
      </c>
      <c r="W15875" s="267">
        <v>613151</v>
      </c>
      <c r="X15875" s="267" t="s">
        <v>1772</v>
      </c>
      <c r="Y15875" s="267" t="s">
        <v>1581</v>
      </c>
      <c r="AD15875" s="267" t="s">
        <v>13</v>
      </c>
      <c r="AF15875" s="267" t="s">
        <v>24</v>
      </c>
      <c r="AG15875" s="267" t="s">
        <v>24</v>
      </c>
    </row>
    <row r="15876" spans="3:33">
      <c r="C15876" s="267" t="s">
        <v>1753</v>
      </c>
      <c r="D15876" s="267" t="s">
        <v>150</v>
      </c>
      <c r="E15876" s="267">
        <v>3877</v>
      </c>
      <c r="F15876" s="267" t="s">
        <v>1444</v>
      </c>
      <c r="G15876" s="267" t="s">
        <v>1445</v>
      </c>
      <c r="H15876" s="267">
        <v>1</v>
      </c>
      <c r="I15876" s="267" t="s">
        <v>582</v>
      </c>
      <c r="O15876" s="267" t="s">
        <v>24</v>
      </c>
      <c r="P15876" s="267" t="s">
        <v>1581</v>
      </c>
      <c r="Q15876" s="267" t="s">
        <v>1445</v>
      </c>
      <c r="S15876" s="267">
        <v>151</v>
      </c>
      <c r="T15876" s="267" t="s">
        <v>13</v>
      </c>
      <c r="U15876" s="267" t="s">
        <v>1470</v>
      </c>
      <c r="V15876" s="267" t="s">
        <v>13</v>
      </c>
      <c r="W15876" s="267">
        <v>613151</v>
      </c>
      <c r="X15876" s="267" t="s">
        <v>1771</v>
      </c>
      <c r="Y15876" s="267" t="s">
        <v>1581</v>
      </c>
      <c r="AD15876" s="267" t="s">
        <v>13</v>
      </c>
      <c r="AF15876" s="267" t="s">
        <v>24</v>
      </c>
      <c r="AG15876" s="267" t="s">
        <v>24</v>
      </c>
    </row>
    <row r="15877" spans="3:33">
      <c r="C15877" s="267" t="s">
        <v>1753</v>
      </c>
      <c r="D15877" s="267" t="s">
        <v>150</v>
      </c>
      <c r="E15877" s="267">
        <v>1272</v>
      </c>
      <c r="F15877" s="267" t="s">
        <v>1444</v>
      </c>
      <c r="G15877" s="267" t="s">
        <v>1445</v>
      </c>
      <c r="H15877" s="267">
        <v>1</v>
      </c>
      <c r="I15877" s="267" t="s">
        <v>582</v>
      </c>
      <c r="O15877" s="267" t="s">
        <v>24</v>
      </c>
      <c r="P15877" s="267" t="s">
        <v>1581</v>
      </c>
      <c r="Q15877" s="267" t="s">
        <v>1445</v>
      </c>
      <c r="S15877" s="267">
        <v>151</v>
      </c>
      <c r="T15877" s="267" t="s">
        <v>13</v>
      </c>
      <c r="U15877" s="267" t="s">
        <v>1458</v>
      </c>
      <c r="V15877" s="267" t="s">
        <v>13</v>
      </c>
      <c r="W15877" s="267">
        <v>613151</v>
      </c>
      <c r="X15877" s="267" t="s">
        <v>1770</v>
      </c>
      <c r="Y15877" s="267" t="s">
        <v>1581</v>
      </c>
      <c r="AD15877" s="267" t="s">
        <v>13</v>
      </c>
      <c r="AF15877" s="267" t="s">
        <v>24</v>
      </c>
      <c r="AG15877" s="267" t="s">
        <v>24</v>
      </c>
    </row>
    <row r="15878" spans="3:33">
      <c r="C15878" s="267" t="s">
        <v>1753</v>
      </c>
      <c r="D15878" s="267" t="s">
        <v>150</v>
      </c>
      <c r="E15878" s="267">
        <v>153</v>
      </c>
      <c r="F15878" s="267" t="s">
        <v>1444</v>
      </c>
      <c r="G15878" s="267" t="s">
        <v>1445</v>
      </c>
      <c r="H15878" s="267">
        <v>1</v>
      </c>
      <c r="I15878" s="267" t="s">
        <v>582</v>
      </c>
      <c r="O15878" s="267" t="s">
        <v>24</v>
      </c>
      <c r="P15878" s="267" t="s">
        <v>1581</v>
      </c>
      <c r="Q15878" s="267" t="s">
        <v>1445</v>
      </c>
      <c r="S15878" s="267">
        <v>151</v>
      </c>
      <c r="T15878" s="267" t="s">
        <v>13</v>
      </c>
      <c r="U15878" s="267" t="s">
        <v>1496</v>
      </c>
      <c r="V15878" s="267" t="s">
        <v>13</v>
      </c>
      <c r="W15878" s="267">
        <v>613151</v>
      </c>
      <c r="X15878" s="267" t="s">
        <v>1769</v>
      </c>
      <c r="Y15878" s="267" t="s">
        <v>1581</v>
      </c>
      <c r="AD15878" s="267" t="s">
        <v>13</v>
      </c>
      <c r="AF15878" s="267" t="s">
        <v>24</v>
      </c>
      <c r="AG15878" s="267" t="s">
        <v>24</v>
      </c>
    </row>
    <row r="15879" spans="3:33">
      <c r="C15879" s="267" t="s">
        <v>1753</v>
      </c>
      <c r="D15879" s="267" t="s">
        <v>150</v>
      </c>
      <c r="E15879" s="267">
        <v>1683</v>
      </c>
      <c r="F15879" s="267" t="s">
        <v>1485</v>
      </c>
      <c r="G15879" s="267" t="s">
        <v>1445</v>
      </c>
      <c r="H15879" s="267">
        <v>1</v>
      </c>
      <c r="I15879" s="267" t="s">
        <v>582</v>
      </c>
      <c r="P15879" s="267" t="s">
        <v>1581</v>
      </c>
      <c r="Q15879" s="267" t="s">
        <v>1445</v>
      </c>
      <c r="S15879" s="267">
        <v>151</v>
      </c>
      <c r="U15879" s="267" t="s">
        <v>1486</v>
      </c>
      <c r="V15879" s="267" t="s">
        <v>13</v>
      </c>
      <c r="W15879" s="267">
        <v>613151</v>
      </c>
      <c r="X15879" s="267" t="s">
        <v>1768</v>
      </c>
      <c r="Y15879" s="267" t="s">
        <v>1581</v>
      </c>
      <c r="AF15879" s="267" t="s">
        <v>24</v>
      </c>
      <c r="AG15879" s="267" t="s">
        <v>24</v>
      </c>
    </row>
    <row r="15880" spans="3:33">
      <c r="C15880" s="267" t="s">
        <v>1753</v>
      </c>
      <c r="D15880" s="267" t="s">
        <v>150</v>
      </c>
      <c r="E15880" s="267">
        <v>247</v>
      </c>
      <c r="F15880" s="267" t="s">
        <v>1444</v>
      </c>
      <c r="G15880" s="267" t="s">
        <v>1461</v>
      </c>
      <c r="H15880" s="267">
        <v>1</v>
      </c>
      <c r="I15880" s="267" t="s">
        <v>582</v>
      </c>
      <c r="P15880" s="267" t="s">
        <v>1581</v>
      </c>
      <c r="Q15880" s="267" t="s">
        <v>1445</v>
      </c>
      <c r="S15880" s="267">
        <v>151</v>
      </c>
      <c r="U15880" s="267" t="s">
        <v>1460</v>
      </c>
      <c r="V15880" s="267" t="s">
        <v>13</v>
      </c>
      <c r="W15880" s="267">
        <v>613151</v>
      </c>
      <c r="X15880" s="267" t="s">
        <v>1767</v>
      </c>
      <c r="Y15880" s="267" t="s">
        <v>1581</v>
      </c>
      <c r="AF15880" s="267" t="s">
        <v>24</v>
      </c>
      <c r="AG15880" s="267" t="s">
        <v>24</v>
      </c>
    </row>
    <row r="15881" spans="3:33">
      <c r="C15881" s="267" t="s">
        <v>1753</v>
      </c>
      <c r="D15881" s="267" t="s">
        <v>150</v>
      </c>
      <c r="E15881" s="267">
        <v>3877</v>
      </c>
      <c r="F15881" s="267" t="s">
        <v>1444</v>
      </c>
      <c r="G15881" s="267" t="s">
        <v>1461</v>
      </c>
      <c r="H15881" s="267">
        <v>1</v>
      </c>
      <c r="I15881" s="267" t="s">
        <v>582</v>
      </c>
      <c r="O15881" s="267" t="s">
        <v>24</v>
      </c>
      <c r="P15881" s="267" t="s">
        <v>1581</v>
      </c>
      <c r="Q15881" s="267" t="s">
        <v>1445</v>
      </c>
      <c r="S15881" s="267">
        <v>151</v>
      </c>
      <c r="T15881" s="267" t="s">
        <v>13</v>
      </c>
      <c r="U15881" s="267" t="s">
        <v>1470</v>
      </c>
      <c r="V15881" s="267" t="s">
        <v>13</v>
      </c>
      <c r="W15881" s="267">
        <v>613151</v>
      </c>
      <c r="X15881" s="267" t="s">
        <v>1766</v>
      </c>
      <c r="Y15881" s="267" t="s">
        <v>1581</v>
      </c>
      <c r="AD15881" s="267" t="s">
        <v>13</v>
      </c>
      <c r="AF15881" s="267" t="s">
        <v>24</v>
      </c>
      <c r="AG15881" s="267" t="s">
        <v>24</v>
      </c>
    </row>
    <row r="15882" spans="3:33">
      <c r="C15882" s="267" t="s">
        <v>1753</v>
      </c>
      <c r="D15882" s="267" t="s">
        <v>150</v>
      </c>
      <c r="E15882" s="267">
        <v>1739</v>
      </c>
      <c r="F15882" s="267" t="s">
        <v>1444</v>
      </c>
      <c r="H15882" s="267">
        <v>1</v>
      </c>
      <c r="I15882" s="267" t="s">
        <v>582</v>
      </c>
      <c r="O15882" s="267" t="s">
        <v>13</v>
      </c>
      <c r="P15882" s="267" t="s">
        <v>1581</v>
      </c>
      <c r="Q15882" s="267" t="s">
        <v>1445</v>
      </c>
      <c r="S15882" s="267">
        <v>151</v>
      </c>
      <c r="U15882" s="267" t="s">
        <v>1503</v>
      </c>
      <c r="V15882" s="267" t="s">
        <v>13</v>
      </c>
      <c r="W15882" s="267">
        <v>613151</v>
      </c>
      <c r="X15882" s="267">
        <v>164247</v>
      </c>
      <c r="Y15882" s="267" t="s">
        <v>1581</v>
      </c>
      <c r="AD15882" s="267" t="s">
        <v>24</v>
      </c>
      <c r="AF15882" s="267" t="s">
        <v>24</v>
      </c>
      <c r="AG15882" s="267" t="s">
        <v>24</v>
      </c>
    </row>
    <row r="15883" spans="3:33">
      <c r="C15883" s="267" t="s">
        <v>1753</v>
      </c>
      <c r="D15883" s="267" t="s">
        <v>150</v>
      </c>
      <c r="E15883" s="267">
        <v>2733</v>
      </c>
      <c r="F15883" s="267" t="s">
        <v>1444</v>
      </c>
      <c r="G15883" s="267" t="s">
        <v>1445</v>
      </c>
      <c r="H15883" s="267">
        <v>1</v>
      </c>
      <c r="I15883" s="267" t="s">
        <v>582</v>
      </c>
      <c r="O15883" s="267" t="s">
        <v>13</v>
      </c>
      <c r="P15883" s="267" t="s">
        <v>1581</v>
      </c>
      <c r="Q15883" s="267" t="s">
        <v>1445</v>
      </c>
      <c r="S15883" s="267">
        <v>151</v>
      </c>
      <c r="T15883" s="267" t="s">
        <v>13</v>
      </c>
      <c r="U15883" s="267" t="s">
        <v>1472</v>
      </c>
      <c r="V15883" s="267" t="s">
        <v>13</v>
      </c>
      <c r="W15883" s="267">
        <v>613151</v>
      </c>
      <c r="X15883" s="267" t="s">
        <v>1581</v>
      </c>
      <c r="Y15883" s="267" t="s">
        <v>1581</v>
      </c>
      <c r="AD15883" s="267" t="s">
        <v>13</v>
      </c>
      <c r="AF15883" s="267" t="s">
        <v>24</v>
      </c>
      <c r="AG15883" s="267" t="s">
        <v>24</v>
      </c>
    </row>
    <row r="15884" spans="3:33">
      <c r="C15884" s="267" t="s">
        <v>1753</v>
      </c>
      <c r="D15884" s="267" t="s">
        <v>150</v>
      </c>
      <c r="E15884" s="267">
        <v>129</v>
      </c>
      <c r="F15884" s="267" t="s">
        <v>1444</v>
      </c>
      <c r="G15884" s="267" t="s">
        <v>1445</v>
      </c>
      <c r="H15884" s="267">
        <v>1</v>
      </c>
      <c r="I15884" s="267" t="s">
        <v>582</v>
      </c>
      <c r="O15884" s="267" t="s">
        <v>24</v>
      </c>
      <c r="P15884" s="267" t="s">
        <v>1581</v>
      </c>
      <c r="Q15884" s="267" t="s">
        <v>1445</v>
      </c>
      <c r="S15884" s="267">
        <v>151</v>
      </c>
      <c r="T15884" s="267" t="s">
        <v>13</v>
      </c>
      <c r="U15884" s="267" t="s">
        <v>1468</v>
      </c>
      <c r="V15884" s="267" t="s">
        <v>13</v>
      </c>
      <c r="W15884" s="267">
        <v>613151</v>
      </c>
      <c r="X15884" s="267" t="s">
        <v>1765</v>
      </c>
      <c r="Y15884" s="267" t="s">
        <v>1581</v>
      </c>
      <c r="AD15884" s="267" t="s">
        <v>13</v>
      </c>
      <c r="AF15884" s="267" t="s">
        <v>24</v>
      </c>
      <c r="AG15884" s="267" t="s">
        <v>24</v>
      </c>
    </row>
    <row r="15885" spans="3:33">
      <c r="C15885" s="267" t="s">
        <v>1753</v>
      </c>
      <c r="D15885" s="267" t="s">
        <v>150</v>
      </c>
      <c r="E15885" s="267">
        <v>10634</v>
      </c>
      <c r="F15885" s="267" t="s">
        <v>1444</v>
      </c>
      <c r="G15885" s="267" t="s">
        <v>1445</v>
      </c>
      <c r="H15885" s="267">
        <v>1</v>
      </c>
      <c r="I15885" s="267" t="s">
        <v>582</v>
      </c>
      <c r="O15885" s="267" t="s">
        <v>24</v>
      </c>
      <c r="P15885" s="267" t="s">
        <v>1581</v>
      </c>
      <c r="Q15885" s="267" t="s">
        <v>1445</v>
      </c>
      <c r="S15885" s="267">
        <v>151</v>
      </c>
      <c r="T15885" s="267" t="s">
        <v>13</v>
      </c>
      <c r="U15885" s="267" t="s">
        <v>1473</v>
      </c>
      <c r="V15885" s="267" t="s">
        <v>13</v>
      </c>
      <c r="W15885" s="267">
        <v>613151</v>
      </c>
      <c r="X15885" s="267" t="s">
        <v>1764</v>
      </c>
      <c r="Y15885" s="267" t="s">
        <v>1581</v>
      </c>
      <c r="AD15885" s="267" t="s">
        <v>13</v>
      </c>
      <c r="AF15885" s="267" t="s">
        <v>24</v>
      </c>
      <c r="AG15885" s="267" t="s">
        <v>24</v>
      </c>
    </row>
    <row r="15886" spans="3:33">
      <c r="C15886" s="267" t="s">
        <v>1753</v>
      </c>
      <c r="D15886" s="267" t="s">
        <v>150</v>
      </c>
      <c r="E15886" s="267">
        <v>3879</v>
      </c>
      <c r="F15886" s="267" t="s">
        <v>1444</v>
      </c>
      <c r="G15886" s="267" t="s">
        <v>1445</v>
      </c>
      <c r="H15886" s="267">
        <v>1</v>
      </c>
      <c r="I15886" s="267" t="s">
        <v>582</v>
      </c>
      <c r="O15886" s="267" t="s">
        <v>24</v>
      </c>
      <c r="P15886" s="267" t="s">
        <v>1581</v>
      </c>
      <c r="Q15886" s="267" t="s">
        <v>1445</v>
      </c>
      <c r="S15886" s="267">
        <v>151</v>
      </c>
      <c r="T15886" s="267" t="s">
        <v>13</v>
      </c>
      <c r="U15886" s="267" t="s">
        <v>1467</v>
      </c>
      <c r="V15886" s="267" t="s">
        <v>13</v>
      </c>
      <c r="W15886" s="267">
        <v>613151</v>
      </c>
      <c r="X15886" s="267" t="s">
        <v>1763</v>
      </c>
      <c r="Y15886" s="267" t="s">
        <v>1581</v>
      </c>
      <c r="AD15886" s="267" t="s">
        <v>13</v>
      </c>
      <c r="AF15886" s="267" t="s">
        <v>24</v>
      </c>
      <c r="AG15886" s="267" t="s">
        <v>24</v>
      </c>
    </row>
    <row r="15887" spans="3:33">
      <c r="C15887" s="267" t="s">
        <v>1753</v>
      </c>
      <c r="D15887" s="267" t="s">
        <v>150</v>
      </c>
      <c r="E15887" s="267">
        <v>12680</v>
      </c>
      <c r="F15887" s="267" t="s">
        <v>1444</v>
      </c>
      <c r="H15887" s="267">
        <v>1</v>
      </c>
      <c r="I15887" s="267" t="s">
        <v>582</v>
      </c>
      <c r="P15887" s="267" t="s">
        <v>1581</v>
      </c>
      <c r="Q15887" s="267" t="s">
        <v>1445</v>
      </c>
      <c r="S15887" s="267">
        <v>151</v>
      </c>
      <c r="U15887" s="267" t="s">
        <v>1464</v>
      </c>
      <c r="V15887" s="267" t="s">
        <v>13</v>
      </c>
      <c r="W15887" s="267">
        <v>613151</v>
      </c>
      <c r="X15887" s="267" t="s">
        <v>1762</v>
      </c>
      <c r="Y15887" s="267" t="s">
        <v>1581</v>
      </c>
      <c r="AF15887" s="267" t="s">
        <v>24</v>
      </c>
      <c r="AG15887" s="267" t="s">
        <v>24</v>
      </c>
    </row>
    <row r="15888" spans="3:33">
      <c r="C15888" s="267" t="s">
        <v>1753</v>
      </c>
      <c r="D15888" s="267" t="s">
        <v>150</v>
      </c>
      <c r="E15888" s="267">
        <v>15078</v>
      </c>
      <c r="F15888" s="267" t="s">
        <v>1444</v>
      </c>
      <c r="G15888" s="267" t="s">
        <v>1445</v>
      </c>
      <c r="H15888" s="267">
        <v>1</v>
      </c>
      <c r="I15888" s="267" t="s">
        <v>582</v>
      </c>
      <c r="O15888" s="267" t="s">
        <v>24</v>
      </c>
      <c r="P15888" s="267" t="s">
        <v>1581</v>
      </c>
      <c r="Q15888" s="267" t="s">
        <v>1445</v>
      </c>
      <c r="S15888" s="267">
        <v>151</v>
      </c>
      <c r="T15888" s="267" t="s">
        <v>13</v>
      </c>
      <c r="U15888" s="267" t="s">
        <v>1480</v>
      </c>
      <c r="V15888" s="267" t="s">
        <v>13</v>
      </c>
      <c r="W15888" s="267">
        <v>613151</v>
      </c>
      <c r="X15888" s="267" t="s">
        <v>1761</v>
      </c>
      <c r="Y15888" s="267" t="s">
        <v>1581</v>
      </c>
      <c r="AD15888" s="267" t="s">
        <v>13</v>
      </c>
      <c r="AF15888" s="267" t="s">
        <v>24</v>
      </c>
    </row>
    <row r="15889" spans="3:33">
      <c r="C15889" s="267" t="s">
        <v>1753</v>
      </c>
      <c r="D15889" s="267" t="s">
        <v>150</v>
      </c>
      <c r="E15889" s="267">
        <v>336</v>
      </c>
      <c r="F15889" s="267" t="s">
        <v>1444</v>
      </c>
      <c r="G15889" s="267" t="s">
        <v>1445</v>
      </c>
      <c r="H15889" s="267">
        <v>1</v>
      </c>
      <c r="I15889" s="267" t="s">
        <v>582</v>
      </c>
      <c r="O15889" s="267" t="s">
        <v>24</v>
      </c>
      <c r="P15889" s="267" t="s">
        <v>1581</v>
      </c>
      <c r="Q15889" s="267" t="s">
        <v>1445</v>
      </c>
      <c r="S15889" s="267">
        <v>151</v>
      </c>
      <c r="T15889" s="267" t="s">
        <v>13</v>
      </c>
      <c r="U15889" s="267" t="s">
        <v>1497</v>
      </c>
      <c r="V15889" s="267" t="s">
        <v>13</v>
      </c>
      <c r="W15889" s="267">
        <v>613151</v>
      </c>
      <c r="X15889" s="267" t="s">
        <v>1761</v>
      </c>
      <c r="Y15889" s="267" t="s">
        <v>1581</v>
      </c>
      <c r="AD15889" s="267" t="s">
        <v>13</v>
      </c>
      <c r="AF15889" s="267" t="s">
        <v>24</v>
      </c>
    </row>
    <row r="15890" spans="3:33">
      <c r="C15890" s="267" t="s">
        <v>1753</v>
      </c>
      <c r="D15890" s="267" t="s">
        <v>150</v>
      </c>
      <c r="E15890" s="267">
        <v>3877</v>
      </c>
      <c r="F15890" s="267" t="s">
        <v>1444</v>
      </c>
      <c r="G15890" s="267" t="s">
        <v>1445</v>
      </c>
      <c r="H15890" s="267">
        <v>1</v>
      </c>
      <c r="I15890" s="267" t="s">
        <v>582</v>
      </c>
      <c r="O15890" s="267" t="s">
        <v>24</v>
      </c>
      <c r="P15890" s="267" t="s">
        <v>1581</v>
      </c>
      <c r="Q15890" s="267" t="s">
        <v>1445</v>
      </c>
      <c r="S15890" s="267">
        <v>151</v>
      </c>
      <c r="T15890" s="267" t="s">
        <v>13</v>
      </c>
      <c r="U15890" s="267" t="s">
        <v>1470</v>
      </c>
      <c r="V15890" s="267" t="s">
        <v>13</v>
      </c>
      <c r="W15890" s="267">
        <v>613151</v>
      </c>
      <c r="X15890" s="267" t="s">
        <v>1760</v>
      </c>
      <c r="Y15890" s="267" t="s">
        <v>1581</v>
      </c>
      <c r="AD15890" s="267" t="s">
        <v>13</v>
      </c>
      <c r="AF15890" s="267" t="s">
        <v>24</v>
      </c>
      <c r="AG15890" s="267" t="s">
        <v>24</v>
      </c>
    </row>
    <row r="15891" spans="3:33">
      <c r="C15891" s="267" t="s">
        <v>1753</v>
      </c>
      <c r="D15891" s="267" t="s">
        <v>150</v>
      </c>
      <c r="E15891" s="267">
        <v>2035</v>
      </c>
      <c r="F15891" s="267" t="s">
        <v>1444</v>
      </c>
      <c r="G15891" s="267" t="s">
        <v>1445</v>
      </c>
      <c r="H15891" s="267">
        <v>1</v>
      </c>
      <c r="I15891" s="267" t="s">
        <v>582</v>
      </c>
      <c r="O15891" s="267" t="s">
        <v>24</v>
      </c>
      <c r="P15891" s="267" t="s">
        <v>1581</v>
      </c>
      <c r="Q15891" s="267" t="s">
        <v>1445</v>
      </c>
      <c r="S15891" s="267">
        <v>151</v>
      </c>
      <c r="T15891" s="267" t="s">
        <v>13</v>
      </c>
      <c r="U15891" s="267" t="s">
        <v>1476</v>
      </c>
      <c r="V15891" s="267" t="s">
        <v>13</v>
      </c>
      <c r="W15891" s="267">
        <v>613151</v>
      </c>
      <c r="X15891" s="267" t="s">
        <v>1759</v>
      </c>
      <c r="Y15891" s="267" t="s">
        <v>1581</v>
      </c>
      <c r="AD15891" s="267" t="s">
        <v>13</v>
      </c>
      <c r="AF15891" s="267" t="s">
        <v>24</v>
      </c>
      <c r="AG15891" s="267" t="s">
        <v>24</v>
      </c>
    </row>
    <row r="15892" spans="3:33">
      <c r="C15892" s="267" t="s">
        <v>1753</v>
      </c>
      <c r="D15892" s="267" t="s">
        <v>150</v>
      </c>
      <c r="E15892" s="267">
        <v>129</v>
      </c>
      <c r="F15892" s="267" t="s">
        <v>1444</v>
      </c>
      <c r="G15892" s="267" t="s">
        <v>1445</v>
      </c>
      <c r="H15892" s="267">
        <v>1</v>
      </c>
      <c r="I15892" s="267" t="s">
        <v>582</v>
      </c>
      <c r="O15892" s="267" t="s">
        <v>24</v>
      </c>
      <c r="P15892" s="267" t="s">
        <v>1581</v>
      </c>
      <c r="Q15892" s="267" t="s">
        <v>1445</v>
      </c>
      <c r="S15892" s="267">
        <v>151</v>
      </c>
      <c r="T15892" s="267" t="s">
        <v>13</v>
      </c>
      <c r="U15892" s="267" t="s">
        <v>1468</v>
      </c>
      <c r="V15892" s="267" t="s">
        <v>13</v>
      </c>
      <c r="W15892" s="267">
        <v>613151</v>
      </c>
      <c r="X15892" s="267" t="s">
        <v>1758</v>
      </c>
      <c r="Y15892" s="267" t="s">
        <v>1581</v>
      </c>
      <c r="AD15892" s="267" t="s">
        <v>13</v>
      </c>
      <c r="AF15892" s="267" t="s">
        <v>24</v>
      </c>
      <c r="AG15892" s="267" t="s">
        <v>24</v>
      </c>
    </row>
    <row r="15893" spans="3:33">
      <c r="C15893" s="267" t="s">
        <v>1753</v>
      </c>
      <c r="D15893" s="267" t="s">
        <v>150</v>
      </c>
      <c r="E15893" s="267">
        <v>14824</v>
      </c>
      <c r="F15893" s="267" t="s">
        <v>1444</v>
      </c>
      <c r="G15893" s="267" t="s">
        <v>1445</v>
      </c>
      <c r="H15893" s="267">
        <v>1</v>
      </c>
      <c r="I15893" s="267" t="s">
        <v>582</v>
      </c>
      <c r="O15893" s="267" t="s">
        <v>13</v>
      </c>
      <c r="P15893" s="267" t="s">
        <v>1581</v>
      </c>
      <c r="Q15893" s="267" t="s">
        <v>1445</v>
      </c>
      <c r="S15893" s="267">
        <v>151</v>
      </c>
      <c r="T15893" s="267" t="s">
        <v>24</v>
      </c>
      <c r="U15893" s="267" t="s">
        <v>1501</v>
      </c>
      <c r="V15893" s="267" t="s">
        <v>13</v>
      </c>
      <c r="W15893" s="267">
        <v>613151</v>
      </c>
      <c r="X15893" s="267" t="s">
        <v>1757</v>
      </c>
      <c r="Y15893" s="267" t="s">
        <v>1581</v>
      </c>
      <c r="AD15893" s="267" t="s">
        <v>24</v>
      </c>
      <c r="AF15893" s="267" t="s">
        <v>24</v>
      </c>
      <c r="AG15893" s="267" t="s">
        <v>24</v>
      </c>
    </row>
    <row r="15894" spans="3:33">
      <c r="C15894" s="267" t="s">
        <v>1753</v>
      </c>
      <c r="D15894" s="267" t="s">
        <v>150</v>
      </c>
      <c r="E15894" s="267">
        <v>14824</v>
      </c>
      <c r="F15894" s="267" t="s">
        <v>1444</v>
      </c>
      <c r="G15894" s="267" t="s">
        <v>1445</v>
      </c>
      <c r="H15894" s="267">
        <v>1</v>
      </c>
      <c r="I15894" s="267" t="s">
        <v>582</v>
      </c>
      <c r="O15894" s="267" t="s">
        <v>13</v>
      </c>
      <c r="P15894" s="267" t="s">
        <v>1581</v>
      </c>
      <c r="Q15894" s="267" t="s">
        <v>1445</v>
      </c>
      <c r="S15894" s="267">
        <v>151</v>
      </c>
      <c r="T15894" s="267" t="s">
        <v>24</v>
      </c>
      <c r="U15894" s="267" t="s">
        <v>1501</v>
      </c>
      <c r="V15894" s="267" t="s">
        <v>13</v>
      </c>
      <c r="W15894" s="267">
        <v>613151</v>
      </c>
      <c r="X15894" s="267" t="s">
        <v>1756</v>
      </c>
      <c r="Y15894" s="267" t="s">
        <v>1581</v>
      </c>
      <c r="AD15894" s="267" t="s">
        <v>24</v>
      </c>
      <c r="AF15894" s="267" t="s">
        <v>24</v>
      </c>
      <c r="AG15894" s="267" t="s">
        <v>24</v>
      </c>
    </row>
    <row r="15895" spans="3:33">
      <c r="C15895" s="267" t="s">
        <v>1753</v>
      </c>
      <c r="D15895" s="267" t="s">
        <v>150</v>
      </c>
      <c r="E15895" s="267">
        <v>14824</v>
      </c>
      <c r="F15895" s="267" t="s">
        <v>1444</v>
      </c>
      <c r="G15895" s="267" t="s">
        <v>1445</v>
      </c>
      <c r="H15895" s="267">
        <v>1</v>
      </c>
      <c r="I15895" s="267" t="s">
        <v>582</v>
      </c>
      <c r="O15895" s="267" t="s">
        <v>13</v>
      </c>
      <c r="P15895" s="267" t="s">
        <v>1581</v>
      </c>
      <c r="Q15895" s="267" t="s">
        <v>1445</v>
      </c>
      <c r="S15895" s="267">
        <v>151</v>
      </c>
      <c r="T15895" s="267" t="s">
        <v>24</v>
      </c>
      <c r="U15895" s="267" t="s">
        <v>1501</v>
      </c>
      <c r="V15895" s="267" t="s">
        <v>13</v>
      </c>
      <c r="W15895" s="267">
        <v>613151</v>
      </c>
      <c r="X15895" s="267" t="s">
        <v>1755</v>
      </c>
      <c r="Y15895" s="267" t="s">
        <v>1581</v>
      </c>
      <c r="AD15895" s="267" t="s">
        <v>24</v>
      </c>
      <c r="AF15895" s="267" t="s">
        <v>24</v>
      </c>
      <c r="AG15895" s="267" t="s">
        <v>24</v>
      </c>
    </row>
    <row r="15896" spans="3:33">
      <c r="C15896" s="267" t="s">
        <v>1753</v>
      </c>
      <c r="D15896" s="267" t="s">
        <v>150</v>
      </c>
      <c r="E15896" s="267">
        <v>377</v>
      </c>
      <c r="F15896" s="267" t="s">
        <v>1444</v>
      </c>
      <c r="G15896" s="267" t="s">
        <v>1445</v>
      </c>
      <c r="H15896" s="267">
        <v>1</v>
      </c>
      <c r="I15896" s="267" t="s">
        <v>582</v>
      </c>
      <c r="O15896" s="267" t="s">
        <v>24</v>
      </c>
      <c r="P15896" s="267" t="s">
        <v>1581</v>
      </c>
      <c r="Q15896" s="267" t="s">
        <v>1445</v>
      </c>
      <c r="S15896" s="267">
        <v>151</v>
      </c>
      <c r="T15896" s="267" t="s">
        <v>13</v>
      </c>
      <c r="U15896" s="267" t="s">
        <v>1479</v>
      </c>
      <c r="V15896" s="267" t="s">
        <v>13</v>
      </c>
      <c r="W15896" s="267">
        <v>613151</v>
      </c>
      <c r="X15896" s="267" t="s">
        <v>1754</v>
      </c>
      <c r="Y15896" s="267" t="s">
        <v>1581</v>
      </c>
      <c r="AD15896" s="267" t="s">
        <v>13</v>
      </c>
      <c r="AF15896" s="267" t="s">
        <v>24</v>
      </c>
      <c r="AG15896" s="267" t="s">
        <v>24</v>
      </c>
    </row>
    <row r="15897" spans="3:33">
      <c r="C15897" s="267" t="s">
        <v>2502</v>
      </c>
      <c r="D15897" s="267" t="s">
        <v>150</v>
      </c>
      <c r="E15897" s="267">
        <v>2261</v>
      </c>
      <c r="F15897" s="267" t="s">
        <v>1444</v>
      </c>
      <c r="G15897" s="267" t="s">
        <v>1445</v>
      </c>
      <c r="H15897" s="267">
        <v>1</v>
      </c>
      <c r="I15897" s="267" t="s">
        <v>582</v>
      </c>
      <c r="P15897" s="267" t="s">
        <v>1874</v>
      </c>
      <c r="Q15897" s="267" t="s">
        <v>1445</v>
      </c>
      <c r="S15897" s="267">
        <v>152</v>
      </c>
      <c r="U15897" s="267" t="s">
        <v>1504</v>
      </c>
      <c r="V15897" s="267" t="s">
        <v>13</v>
      </c>
      <c r="W15897" s="267">
        <v>612685</v>
      </c>
      <c r="X15897" s="267" t="s">
        <v>2536</v>
      </c>
      <c r="Y15897" s="267" t="s">
        <v>1874</v>
      </c>
      <c r="AD15897" s="267" t="s">
        <v>24</v>
      </c>
      <c r="AG15897" s="267" t="s">
        <v>24</v>
      </c>
    </row>
    <row r="15898" spans="3:33">
      <c r="C15898" s="267" t="s">
        <v>2502</v>
      </c>
      <c r="D15898" s="267" t="s">
        <v>150</v>
      </c>
      <c r="E15898" s="267">
        <v>247</v>
      </c>
      <c r="F15898" s="267" t="s">
        <v>1444</v>
      </c>
      <c r="G15898" s="267" t="s">
        <v>1461</v>
      </c>
      <c r="H15898" s="267">
        <v>1</v>
      </c>
      <c r="I15898" s="267" t="s">
        <v>582</v>
      </c>
      <c r="P15898" s="267" t="s">
        <v>1874</v>
      </c>
      <c r="Q15898" s="267" t="s">
        <v>1445</v>
      </c>
      <c r="S15898" s="267">
        <v>152</v>
      </c>
      <c r="U15898" s="267" t="s">
        <v>1460</v>
      </c>
      <c r="V15898" s="267" t="s">
        <v>13</v>
      </c>
      <c r="W15898" s="267">
        <v>612685</v>
      </c>
      <c r="X15898" s="267" t="s">
        <v>2535</v>
      </c>
      <c r="Y15898" s="267" t="s">
        <v>1874</v>
      </c>
      <c r="AF15898" s="267" t="s">
        <v>24</v>
      </c>
      <c r="AG15898" s="267" t="s">
        <v>24</v>
      </c>
    </row>
    <row r="15899" spans="3:33">
      <c r="C15899" s="267" t="s">
        <v>2502</v>
      </c>
      <c r="D15899" s="267" t="s">
        <v>150</v>
      </c>
      <c r="E15899" s="267">
        <v>338</v>
      </c>
      <c r="F15899" s="267" t="s">
        <v>1444</v>
      </c>
      <c r="G15899" s="267" t="s">
        <v>1445</v>
      </c>
      <c r="H15899" s="267">
        <v>1</v>
      </c>
      <c r="I15899" s="267" t="s">
        <v>582</v>
      </c>
      <c r="O15899" s="267" t="s">
        <v>24</v>
      </c>
      <c r="P15899" s="267" t="s">
        <v>1874</v>
      </c>
      <c r="Q15899" s="267" t="s">
        <v>1445</v>
      </c>
      <c r="S15899" s="267">
        <v>152</v>
      </c>
      <c r="T15899" s="267" t="s">
        <v>13</v>
      </c>
      <c r="U15899" s="267" t="s">
        <v>1478</v>
      </c>
      <c r="V15899" s="267" t="s">
        <v>13</v>
      </c>
      <c r="W15899" s="267">
        <v>612685</v>
      </c>
      <c r="X15899" s="267" t="s">
        <v>2534</v>
      </c>
      <c r="Y15899" s="267" t="s">
        <v>1874</v>
      </c>
      <c r="AD15899" s="267" t="s">
        <v>13</v>
      </c>
      <c r="AF15899" s="267" t="s">
        <v>24</v>
      </c>
      <c r="AG15899" s="267" t="s">
        <v>24</v>
      </c>
    </row>
    <row r="15900" spans="3:33">
      <c r="C15900" s="267" t="s">
        <v>2502</v>
      </c>
      <c r="D15900" s="267" t="s">
        <v>150</v>
      </c>
      <c r="E15900" s="267">
        <v>338</v>
      </c>
      <c r="F15900" s="267" t="s">
        <v>1444</v>
      </c>
      <c r="G15900" s="267" t="s">
        <v>1461</v>
      </c>
      <c r="H15900" s="267">
        <v>1</v>
      </c>
      <c r="I15900" s="267" t="s">
        <v>582</v>
      </c>
      <c r="O15900" s="267" t="s">
        <v>24</v>
      </c>
      <c r="P15900" s="267" t="s">
        <v>1874</v>
      </c>
      <c r="Q15900" s="267" t="s">
        <v>1445</v>
      </c>
      <c r="S15900" s="267">
        <v>152</v>
      </c>
      <c r="T15900" s="267" t="s">
        <v>13</v>
      </c>
      <c r="U15900" s="267" t="s">
        <v>1478</v>
      </c>
      <c r="V15900" s="267" t="s">
        <v>13</v>
      </c>
      <c r="W15900" s="267">
        <v>612685</v>
      </c>
      <c r="X15900" s="267" t="s">
        <v>2533</v>
      </c>
      <c r="Y15900" s="267" t="s">
        <v>1874</v>
      </c>
      <c r="AD15900" s="267" t="s">
        <v>13</v>
      </c>
      <c r="AF15900" s="267" t="s">
        <v>24</v>
      </c>
      <c r="AG15900" s="267" t="s">
        <v>24</v>
      </c>
    </row>
    <row r="15901" spans="3:33">
      <c r="C15901" s="267" t="s">
        <v>2502</v>
      </c>
      <c r="D15901" s="267" t="s">
        <v>150</v>
      </c>
      <c r="E15901" s="267">
        <v>338</v>
      </c>
      <c r="F15901" s="267" t="s">
        <v>1444</v>
      </c>
      <c r="G15901" s="267" t="s">
        <v>1461</v>
      </c>
      <c r="H15901" s="267">
        <v>1</v>
      </c>
      <c r="I15901" s="267" t="s">
        <v>582</v>
      </c>
      <c r="O15901" s="267" t="s">
        <v>24</v>
      </c>
      <c r="P15901" s="267" t="s">
        <v>1874</v>
      </c>
      <c r="Q15901" s="267" t="s">
        <v>1445</v>
      </c>
      <c r="S15901" s="267">
        <v>152</v>
      </c>
      <c r="T15901" s="267" t="s">
        <v>13</v>
      </c>
      <c r="U15901" s="267" t="s">
        <v>1478</v>
      </c>
      <c r="V15901" s="267" t="s">
        <v>13</v>
      </c>
      <c r="W15901" s="267">
        <v>612685</v>
      </c>
      <c r="X15901" s="267" t="s">
        <v>2532</v>
      </c>
      <c r="Y15901" s="267" t="s">
        <v>1874</v>
      </c>
      <c r="AD15901" s="267" t="s">
        <v>13</v>
      </c>
      <c r="AF15901" s="267" t="s">
        <v>24</v>
      </c>
      <c r="AG15901" s="267" t="s">
        <v>24</v>
      </c>
    </row>
    <row r="15902" spans="3:33">
      <c r="C15902" s="267" t="s">
        <v>2502</v>
      </c>
      <c r="D15902" s="267" t="s">
        <v>150</v>
      </c>
      <c r="E15902" s="267">
        <v>338</v>
      </c>
      <c r="F15902" s="267" t="s">
        <v>1444</v>
      </c>
      <c r="G15902" s="267" t="s">
        <v>1461</v>
      </c>
      <c r="H15902" s="267">
        <v>1</v>
      </c>
      <c r="I15902" s="267" t="s">
        <v>582</v>
      </c>
      <c r="O15902" s="267" t="s">
        <v>24</v>
      </c>
      <c r="P15902" s="267" t="s">
        <v>1874</v>
      </c>
      <c r="Q15902" s="267" t="s">
        <v>1445</v>
      </c>
      <c r="S15902" s="267">
        <v>152</v>
      </c>
      <c r="T15902" s="267" t="s">
        <v>13</v>
      </c>
      <c r="U15902" s="267" t="s">
        <v>1478</v>
      </c>
      <c r="V15902" s="267" t="s">
        <v>13</v>
      </c>
      <c r="W15902" s="267">
        <v>612685</v>
      </c>
      <c r="X15902" s="267" t="s">
        <v>2531</v>
      </c>
      <c r="Y15902" s="267" t="s">
        <v>1874</v>
      </c>
      <c r="AD15902" s="267" t="s">
        <v>13</v>
      </c>
      <c r="AF15902" s="267" t="s">
        <v>24</v>
      </c>
      <c r="AG15902" s="267" t="s">
        <v>24</v>
      </c>
    </row>
    <row r="15903" spans="3:33">
      <c r="C15903" s="267" t="s">
        <v>2502</v>
      </c>
      <c r="D15903" s="267" t="s">
        <v>150</v>
      </c>
      <c r="E15903" s="267">
        <v>1272</v>
      </c>
      <c r="F15903" s="267" t="s">
        <v>1444</v>
      </c>
      <c r="G15903" s="267" t="s">
        <v>1461</v>
      </c>
      <c r="H15903" s="267">
        <v>1</v>
      </c>
      <c r="I15903" s="267" t="s">
        <v>582</v>
      </c>
      <c r="O15903" s="267" t="s">
        <v>24</v>
      </c>
      <c r="P15903" s="267" t="s">
        <v>1874</v>
      </c>
      <c r="Q15903" s="267" t="s">
        <v>1445</v>
      </c>
      <c r="S15903" s="267">
        <v>152</v>
      </c>
      <c r="T15903" s="267" t="s">
        <v>13</v>
      </c>
      <c r="U15903" s="267" t="s">
        <v>1458</v>
      </c>
      <c r="V15903" s="267" t="s">
        <v>13</v>
      </c>
      <c r="W15903" s="267">
        <v>612685</v>
      </c>
      <c r="X15903" s="267" t="s">
        <v>2530</v>
      </c>
      <c r="Y15903" s="267" t="s">
        <v>1874</v>
      </c>
      <c r="AD15903" s="267" t="s">
        <v>13</v>
      </c>
      <c r="AF15903" s="267" t="s">
        <v>24</v>
      </c>
      <c r="AG15903" s="267" t="s">
        <v>24</v>
      </c>
    </row>
    <row r="15904" spans="3:33">
      <c r="C15904" s="267" t="s">
        <v>2502</v>
      </c>
      <c r="D15904" s="267" t="s">
        <v>150</v>
      </c>
      <c r="E15904" s="267">
        <v>3877</v>
      </c>
      <c r="F15904" s="267" t="s">
        <v>1444</v>
      </c>
      <c r="G15904" s="267" t="s">
        <v>1445</v>
      </c>
      <c r="H15904" s="267">
        <v>1</v>
      </c>
      <c r="I15904" s="267" t="s">
        <v>582</v>
      </c>
      <c r="O15904" s="267" t="s">
        <v>24</v>
      </c>
      <c r="P15904" s="267" t="s">
        <v>1874</v>
      </c>
      <c r="Q15904" s="267" t="s">
        <v>1445</v>
      </c>
      <c r="S15904" s="267">
        <v>152</v>
      </c>
      <c r="T15904" s="267" t="s">
        <v>13</v>
      </c>
      <c r="U15904" s="267" t="s">
        <v>1470</v>
      </c>
      <c r="V15904" s="267" t="s">
        <v>13</v>
      </c>
      <c r="W15904" s="267">
        <v>612685</v>
      </c>
      <c r="X15904" s="267" t="s">
        <v>2529</v>
      </c>
      <c r="Y15904" s="267" t="s">
        <v>1874</v>
      </c>
      <c r="AD15904" s="267" t="s">
        <v>13</v>
      </c>
      <c r="AF15904" s="267" t="s">
        <v>24</v>
      </c>
      <c r="AG15904" s="267" t="s">
        <v>24</v>
      </c>
    </row>
    <row r="15905" spans="3:33">
      <c r="C15905" s="267" t="s">
        <v>2502</v>
      </c>
      <c r="D15905" s="267" t="s">
        <v>150</v>
      </c>
      <c r="E15905" s="267">
        <v>3877</v>
      </c>
      <c r="F15905" s="267" t="s">
        <v>1444</v>
      </c>
      <c r="G15905" s="267" t="s">
        <v>1461</v>
      </c>
      <c r="H15905" s="267">
        <v>1</v>
      </c>
      <c r="I15905" s="267" t="s">
        <v>582</v>
      </c>
      <c r="O15905" s="267" t="s">
        <v>24</v>
      </c>
      <c r="P15905" s="267" t="s">
        <v>1874</v>
      </c>
      <c r="Q15905" s="267" t="s">
        <v>1445</v>
      </c>
      <c r="S15905" s="267">
        <v>152</v>
      </c>
      <c r="T15905" s="267" t="s">
        <v>13</v>
      </c>
      <c r="U15905" s="267" t="s">
        <v>1470</v>
      </c>
      <c r="V15905" s="267" t="s">
        <v>13</v>
      </c>
      <c r="W15905" s="267">
        <v>612685</v>
      </c>
      <c r="X15905" s="267" t="s">
        <v>2528</v>
      </c>
      <c r="Y15905" s="267" t="s">
        <v>1874</v>
      </c>
      <c r="AD15905" s="267" t="s">
        <v>13</v>
      </c>
      <c r="AF15905" s="267" t="s">
        <v>24</v>
      </c>
      <c r="AG15905" s="267" t="s">
        <v>24</v>
      </c>
    </row>
    <row r="15906" spans="3:33">
      <c r="C15906" s="267" t="s">
        <v>2502</v>
      </c>
      <c r="D15906" s="267" t="s">
        <v>150</v>
      </c>
      <c r="E15906" s="267">
        <v>338</v>
      </c>
      <c r="F15906" s="267" t="s">
        <v>1444</v>
      </c>
      <c r="G15906" s="267" t="s">
        <v>1461</v>
      </c>
      <c r="H15906" s="267">
        <v>1</v>
      </c>
      <c r="I15906" s="267" t="s">
        <v>582</v>
      </c>
      <c r="O15906" s="267" t="s">
        <v>24</v>
      </c>
      <c r="P15906" s="267" t="s">
        <v>1874</v>
      </c>
      <c r="Q15906" s="267" t="s">
        <v>1445</v>
      </c>
      <c r="S15906" s="267">
        <v>152</v>
      </c>
      <c r="T15906" s="267" t="s">
        <v>13</v>
      </c>
      <c r="U15906" s="267" t="s">
        <v>1478</v>
      </c>
      <c r="V15906" s="267" t="s">
        <v>13</v>
      </c>
      <c r="W15906" s="267">
        <v>612685</v>
      </c>
      <c r="X15906" s="267" t="s">
        <v>2527</v>
      </c>
      <c r="Y15906" s="267" t="s">
        <v>1874</v>
      </c>
      <c r="AD15906" s="267" t="s">
        <v>13</v>
      </c>
      <c r="AF15906" s="267" t="s">
        <v>24</v>
      </c>
      <c r="AG15906" s="267" t="s">
        <v>24</v>
      </c>
    </row>
    <row r="15907" spans="3:33">
      <c r="C15907" s="267" t="s">
        <v>2502</v>
      </c>
      <c r="D15907" s="267" t="s">
        <v>150</v>
      </c>
      <c r="E15907" s="267">
        <v>2733</v>
      </c>
      <c r="F15907" s="267" t="s">
        <v>1444</v>
      </c>
      <c r="G15907" s="267" t="s">
        <v>1445</v>
      </c>
      <c r="H15907" s="267">
        <v>1</v>
      </c>
      <c r="I15907" s="267" t="s">
        <v>582</v>
      </c>
      <c r="O15907" s="267" t="s">
        <v>13</v>
      </c>
      <c r="P15907" s="267" t="s">
        <v>1874</v>
      </c>
      <c r="Q15907" s="267" t="s">
        <v>1445</v>
      </c>
      <c r="S15907" s="267">
        <v>152</v>
      </c>
      <c r="T15907" s="267" t="s">
        <v>13</v>
      </c>
      <c r="U15907" s="267" t="s">
        <v>1472</v>
      </c>
      <c r="V15907" s="267" t="s">
        <v>13</v>
      </c>
      <c r="W15907" s="267">
        <v>612685</v>
      </c>
      <c r="X15907" s="267" t="s">
        <v>1874</v>
      </c>
      <c r="Y15907" s="267" t="s">
        <v>1874</v>
      </c>
      <c r="AD15907" s="267" t="s">
        <v>13</v>
      </c>
      <c r="AF15907" s="267" t="s">
        <v>24</v>
      </c>
      <c r="AG15907" s="267" t="s">
        <v>24</v>
      </c>
    </row>
    <row r="15908" spans="3:33">
      <c r="C15908" s="267" t="s">
        <v>2502</v>
      </c>
      <c r="D15908" s="267" t="s">
        <v>150</v>
      </c>
      <c r="E15908" s="267">
        <v>409</v>
      </c>
      <c r="F15908" s="267" t="s">
        <v>1444</v>
      </c>
      <c r="G15908" s="267" t="s">
        <v>1445</v>
      </c>
      <c r="H15908" s="267">
        <v>1</v>
      </c>
      <c r="I15908" s="267" t="s">
        <v>582</v>
      </c>
      <c r="O15908" s="267" t="s">
        <v>24</v>
      </c>
      <c r="P15908" s="267" t="s">
        <v>1874</v>
      </c>
      <c r="Q15908" s="267" t="s">
        <v>1445</v>
      </c>
      <c r="S15908" s="267">
        <v>152</v>
      </c>
      <c r="T15908" s="267" t="s">
        <v>13</v>
      </c>
      <c r="U15908" s="267" t="s">
        <v>1469</v>
      </c>
      <c r="V15908" s="267" t="s">
        <v>13</v>
      </c>
      <c r="W15908" s="267">
        <v>612685</v>
      </c>
      <c r="X15908" s="267" t="s">
        <v>2526</v>
      </c>
      <c r="Y15908" s="267" t="s">
        <v>1874</v>
      </c>
      <c r="AD15908" s="267" t="s">
        <v>13</v>
      </c>
      <c r="AF15908" s="267" t="s">
        <v>24</v>
      </c>
      <c r="AG15908" s="267" t="s">
        <v>24</v>
      </c>
    </row>
    <row r="15909" spans="3:33">
      <c r="C15909" s="267" t="s">
        <v>2502</v>
      </c>
      <c r="D15909" s="267" t="s">
        <v>150</v>
      </c>
      <c r="E15909" s="267">
        <v>14824</v>
      </c>
      <c r="F15909" s="267" t="s">
        <v>1444</v>
      </c>
      <c r="G15909" s="267" t="s">
        <v>1445</v>
      </c>
      <c r="H15909" s="267">
        <v>1</v>
      </c>
      <c r="I15909" s="267" t="s">
        <v>582</v>
      </c>
      <c r="O15909" s="267" t="s">
        <v>24</v>
      </c>
      <c r="P15909" s="267" t="s">
        <v>1874</v>
      </c>
      <c r="Q15909" s="267" t="s">
        <v>1445</v>
      </c>
      <c r="S15909" s="267">
        <v>152</v>
      </c>
      <c r="U15909" s="267" t="s">
        <v>1501</v>
      </c>
      <c r="V15909" s="267" t="s">
        <v>13</v>
      </c>
      <c r="W15909" s="267">
        <v>612685</v>
      </c>
      <c r="X15909" s="267" t="s">
        <v>2525</v>
      </c>
      <c r="Y15909" s="267" t="s">
        <v>1874</v>
      </c>
      <c r="AF15909" s="267" t="s">
        <v>24</v>
      </c>
      <c r="AG15909" s="267" t="s">
        <v>24</v>
      </c>
    </row>
    <row r="15910" spans="3:33">
      <c r="C15910" s="267" t="s">
        <v>2502</v>
      </c>
      <c r="D15910" s="267" t="s">
        <v>150</v>
      </c>
      <c r="E15910" s="267">
        <v>1683</v>
      </c>
      <c r="F15910" s="267" t="s">
        <v>1485</v>
      </c>
      <c r="G15910" s="267" t="s">
        <v>1445</v>
      </c>
      <c r="H15910" s="267">
        <v>1</v>
      </c>
      <c r="I15910" s="267" t="s">
        <v>582</v>
      </c>
      <c r="P15910" s="267" t="s">
        <v>1874</v>
      </c>
      <c r="Q15910" s="267" t="s">
        <v>1445</v>
      </c>
      <c r="S15910" s="267">
        <v>152</v>
      </c>
      <c r="U15910" s="267" t="s">
        <v>1486</v>
      </c>
      <c r="V15910" s="267" t="s">
        <v>13</v>
      </c>
      <c r="W15910" s="267">
        <v>612685</v>
      </c>
      <c r="X15910" s="267" t="s">
        <v>2524</v>
      </c>
      <c r="Y15910" s="267" t="s">
        <v>1874</v>
      </c>
      <c r="AF15910" s="267" t="s">
        <v>24</v>
      </c>
      <c r="AG15910" s="267" t="s">
        <v>24</v>
      </c>
    </row>
    <row r="15911" spans="3:33">
      <c r="C15911" s="267" t="s">
        <v>2502</v>
      </c>
      <c r="D15911" s="267" t="s">
        <v>150</v>
      </c>
      <c r="E15911" s="267">
        <v>1683</v>
      </c>
      <c r="F15911" s="267" t="s">
        <v>1485</v>
      </c>
      <c r="G15911" s="267" t="s">
        <v>1445</v>
      </c>
      <c r="H15911" s="267">
        <v>1</v>
      </c>
      <c r="I15911" s="267" t="s">
        <v>582</v>
      </c>
      <c r="P15911" s="267" t="s">
        <v>1874</v>
      </c>
      <c r="Q15911" s="267" t="s">
        <v>1445</v>
      </c>
      <c r="S15911" s="267">
        <v>152</v>
      </c>
      <c r="U15911" s="267" t="s">
        <v>1486</v>
      </c>
      <c r="V15911" s="267" t="s">
        <v>13</v>
      </c>
      <c r="W15911" s="267">
        <v>612685</v>
      </c>
      <c r="X15911" s="267" t="s">
        <v>2523</v>
      </c>
      <c r="Y15911" s="267" t="s">
        <v>1874</v>
      </c>
      <c r="AF15911" s="267" t="s">
        <v>24</v>
      </c>
      <c r="AG15911" s="267" t="s">
        <v>24</v>
      </c>
    </row>
    <row r="15912" spans="3:33">
      <c r="C15912" s="267" t="s">
        <v>2502</v>
      </c>
      <c r="D15912" s="267" t="s">
        <v>150</v>
      </c>
      <c r="E15912" s="267">
        <v>235</v>
      </c>
      <c r="F15912" s="267" t="s">
        <v>1444</v>
      </c>
      <c r="G15912" s="267" t="s">
        <v>1461</v>
      </c>
      <c r="H15912" s="267">
        <v>1</v>
      </c>
      <c r="I15912" s="267" t="s">
        <v>582</v>
      </c>
      <c r="O15912" s="267" t="s">
        <v>24</v>
      </c>
      <c r="P15912" s="267" t="s">
        <v>1874</v>
      </c>
      <c r="Q15912" s="267" t="s">
        <v>1445</v>
      </c>
      <c r="S15912" s="267">
        <v>152</v>
      </c>
      <c r="T15912" s="267" t="s">
        <v>13</v>
      </c>
      <c r="U15912" s="267" t="s">
        <v>1477</v>
      </c>
      <c r="V15912" s="267" t="s">
        <v>13</v>
      </c>
      <c r="W15912" s="267">
        <v>612685</v>
      </c>
      <c r="X15912" s="267">
        <v>9955067.9000000004</v>
      </c>
      <c r="Y15912" s="267" t="s">
        <v>1874</v>
      </c>
      <c r="AD15912" s="267" t="s">
        <v>13</v>
      </c>
      <c r="AF15912" s="267" t="s">
        <v>24</v>
      </c>
      <c r="AG15912" s="267" t="s">
        <v>24</v>
      </c>
    </row>
    <row r="15913" spans="3:33">
      <c r="C15913" s="267" t="s">
        <v>2502</v>
      </c>
      <c r="D15913" s="267" t="s">
        <v>150</v>
      </c>
      <c r="E15913" s="267">
        <v>338</v>
      </c>
      <c r="F15913" s="267" t="s">
        <v>1444</v>
      </c>
      <c r="G15913" s="267" t="s">
        <v>1461</v>
      </c>
      <c r="H15913" s="267">
        <v>1</v>
      </c>
      <c r="I15913" s="267" t="s">
        <v>582</v>
      </c>
      <c r="O15913" s="267" t="s">
        <v>24</v>
      </c>
      <c r="P15913" s="267" t="s">
        <v>1874</v>
      </c>
      <c r="Q15913" s="267" t="s">
        <v>1445</v>
      </c>
      <c r="S15913" s="267">
        <v>152</v>
      </c>
      <c r="T15913" s="267" t="s">
        <v>13</v>
      </c>
      <c r="U15913" s="267" t="s">
        <v>1478</v>
      </c>
      <c r="V15913" s="267" t="s">
        <v>13</v>
      </c>
      <c r="W15913" s="267">
        <v>612685</v>
      </c>
      <c r="X15913" s="267" t="s">
        <v>2522</v>
      </c>
      <c r="Y15913" s="267" t="s">
        <v>1874</v>
      </c>
      <c r="AD15913" s="267" t="s">
        <v>13</v>
      </c>
      <c r="AF15913" s="267" t="s">
        <v>24</v>
      </c>
      <c r="AG15913" s="267" t="s">
        <v>24</v>
      </c>
    </row>
    <row r="15914" spans="3:33">
      <c r="C15914" s="267" t="s">
        <v>2502</v>
      </c>
      <c r="D15914" s="267" t="s">
        <v>150</v>
      </c>
      <c r="E15914" s="267">
        <v>3877</v>
      </c>
      <c r="F15914" s="267" t="s">
        <v>1444</v>
      </c>
      <c r="G15914" s="267" t="s">
        <v>1461</v>
      </c>
      <c r="H15914" s="267">
        <v>1</v>
      </c>
      <c r="I15914" s="267" t="s">
        <v>582</v>
      </c>
      <c r="O15914" s="267" t="s">
        <v>24</v>
      </c>
      <c r="P15914" s="267" t="s">
        <v>1874</v>
      </c>
      <c r="Q15914" s="267" t="s">
        <v>1445</v>
      </c>
      <c r="S15914" s="267">
        <v>152</v>
      </c>
      <c r="T15914" s="267" t="s">
        <v>13</v>
      </c>
      <c r="U15914" s="267" t="s">
        <v>1470</v>
      </c>
      <c r="V15914" s="267" t="s">
        <v>13</v>
      </c>
      <c r="W15914" s="267">
        <v>612685</v>
      </c>
      <c r="X15914" s="267" t="s">
        <v>2521</v>
      </c>
      <c r="Y15914" s="267" t="s">
        <v>1874</v>
      </c>
      <c r="AD15914" s="267" t="s">
        <v>13</v>
      </c>
      <c r="AF15914" s="267" t="s">
        <v>24</v>
      </c>
      <c r="AG15914" s="267" t="s">
        <v>24</v>
      </c>
    </row>
    <row r="15915" spans="3:33">
      <c r="C15915" s="267" t="s">
        <v>2502</v>
      </c>
      <c r="D15915" s="267" t="s">
        <v>150</v>
      </c>
      <c r="E15915" s="267">
        <v>1272</v>
      </c>
      <c r="F15915" s="267" t="s">
        <v>1444</v>
      </c>
      <c r="G15915" s="267" t="s">
        <v>1445</v>
      </c>
      <c r="H15915" s="267">
        <v>1</v>
      </c>
      <c r="I15915" s="267" t="s">
        <v>582</v>
      </c>
      <c r="O15915" s="267" t="s">
        <v>24</v>
      </c>
      <c r="P15915" s="267" t="s">
        <v>1874</v>
      </c>
      <c r="Q15915" s="267" t="s">
        <v>1445</v>
      </c>
      <c r="S15915" s="267">
        <v>152</v>
      </c>
      <c r="T15915" s="267" t="s">
        <v>13</v>
      </c>
      <c r="U15915" s="267" t="s">
        <v>1458</v>
      </c>
      <c r="V15915" s="267" t="s">
        <v>13</v>
      </c>
      <c r="W15915" s="267">
        <v>612685</v>
      </c>
      <c r="X15915" s="267" t="s">
        <v>2520</v>
      </c>
      <c r="Y15915" s="267" t="s">
        <v>1874</v>
      </c>
      <c r="AD15915" s="267" t="s">
        <v>13</v>
      </c>
      <c r="AF15915" s="267" t="s">
        <v>24</v>
      </c>
      <c r="AG15915" s="267" t="s">
        <v>24</v>
      </c>
    </row>
    <row r="15916" spans="3:33">
      <c r="C15916" s="267" t="s">
        <v>2502</v>
      </c>
      <c r="D15916" s="267" t="s">
        <v>150</v>
      </c>
      <c r="E15916" s="267">
        <v>153</v>
      </c>
      <c r="F15916" s="267" t="s">
        <v>1444</v>
      </c>
      <c r="G15916" s="267" t="s">
        <v>1445</v>
      </c>
      <c r="H15916" s="267">
        <v>1</v>
      </c>
      <c r="I15916" s="267" t="s">
        <v>582</v>
      </c>
      <c r="O15916" s="267" t="s">
        <v>24</v>
      </c>
      <c r="P15916" s="267" t="s">
        <v>1874</v>
      </c>
      <c r="Q15916" s="267" t="s">
        <v>1445</v>
      </c>
      <c r="S15916" s="267">
        <v>152</v>
      </c>
      <c r="T15916" s="267" t="s">
        <v>13</v>
      </c>
      <c r="U15916" s="267" t="s">
        <v>1496</v>
      </c>
      <c r="V15916" s="267" t="s">
        <v>13</v>
      </c>
      <c r="W15916" s="267">
        <v>612685</v>
      </c>
      <c r="X15916" s="267" t="s">
        <v>2519</v>
      </c>
      <c r="Y15916" s="267" t="s">
        <v>1874</v>
      </c>
      <c r="AD15916" s="267" t="s">
        <v>13</v>
      </c>
      <c r="AF15916" s="267" t="s">
        <v>24</v>
      </c>
      <c r="AG15916" s="267" t="s">
        <v>24</v>
      </c>
    </row>
    <row r="15917" spans="3:33">
      <c r="C15917" s="267" t="s">
        <v>2502</v>
      </c>
      <c r="D15917" s="267" t="s">
        <v>150</v>
      </c>
      <c r="E15917" s="267">
        <v>1682</v>
      </c>
      <c r="F15917" s="267" t="s">
        <v>1444</v>
      </c>
      <c r="G15917" s="267" t="s">
        <v>1445</v>
      </c>
      <c r="H15917" s="267">
        <v>1</v>
      </c>
      <c r="I15917" s="267" t="s">
        <v>582</v>
      </c>
      <c r="O15917" s="267" t="s">
        <v>24</v>
      </c>
      <c r="P15917" s="267" t="s">
        <v>1874</v>
      </c>
      <c r="Q15917" s="267" t="s">
        <v>1445</v>
      </c>
      <c r="S15917" s="267">
        <v>152</v>
      </c>
      <c r="T15917" s="267" t="s">
        <v>24</v>
      </c>
      <c r="U15917" s="267" t="s">
        <v>1459</v>
      </c>
      <c r="V15917" s="267" t="s">
        <v>13</v>
      </c>
      <c r="W15917" s="267">
        <v>612685</v>
      </c>
      <c r="X15917" s="267">
        <v>158791</v>
      </c>
      <c r="Y15917" s="267" t="s">
        <v>1874</v>
      </c>
      <c r="AD15917" s="267" t="s">
        <v>24</v>
      </c>
      <c r="AF15917" s="267" t="s">
        <v>24</v>
      </c>
      <c r="AG15917" s="267" t="s">
        <v>24</v>
      </c>
    </row>
    <row r="15918" spans="3:33">
      <c r="C15918" s="267" t="s">
        <v>2502</v>
      </c>
      <c r="D15918" s="267" t="s">
        <v>150</v>
      </c>
      <c r="E15918" s="267">
        <v>219</v>
      </c>
      <c r="F15918" s="267" t="s">
        <v>1444</v>
      </c>
      <c r="G15918" s="267" t="s">
        <v>1456</v>
      </c>
      <c r="H15918" s="267">
        <v>1</v>
      </c>
      <c r="I15918" s="267" t="s">
        <v>582</v>
      </c>
      <c r="O15918" s="267" t="s">
        <v>13</v>
      </c>
      <c r="P15918" s="267" t="s">
        <v>1874</v>
      </c>
      <c r="Q15918" s="267" t="s">
        <v>1445</v>
      </c>
      <c r="S15918" s="267">
        <v>152</v>
      </c>
      <c r="U15918" s="267" t="s">
        <v>1457</v>
      </c>
      <c r="V15918" s="267" t="s">
        <v>13</v>
      </c>
      <c r="W15918" s="267">
        <v>612685</v>
      </c>
      <c r="X15918" s="267" t="s">
        <v>1499</v>
      </c>
      <c r="Y15918" s="267" t="s">
        <v>1874</v>
      </c>
      <c r="AE15918" s="267">
        <v>114</v>
      </c>
      <c r="AF15918" s="267" t="s">
        <v>24</v>
      </c>
      <c r="AG15918" s="267" t="s">
        <v>24</v>
      </c>
    </row>
    <row r="15919" spans="3:33">
      <c r="C15919" s="267" t="s">
        <v>2502</v>
      </c>
      <c r="D15919" s="267" t="s">
        <v>150</v>
      </c>
      <c r="E15919" s="267">
        <v>1272</v>
      </c>
      <c r="F15919" s="267" t="s">
        <v>1444</v>
      </c>
      <c r="G15919" s="267" t="s">
        <v>1461</v>
      </c>
      <c r="H15919" s="267">
        <v>1</v>
      </c>
      <c r="I15919" s="267" t="s">
        <v>582</v>
      </c>
      <c r="O15919" s="267" t="s">
        <v>24</v>
      </c>
      <c r="P15919" s="267" t="s">
        <v>1874</v>
      </c>
      <c r="Q15919" s="267" t="s">
        <v>1445</v>
      </c>
      <c r="S15919" s="267">
        <v>152</v>
      </c>
      <c r="T15919" s="267" t="s">
        <v>13</v>
      </c>
      <c r="U15919" s="267" t="s">
        <v>1458</v>
      </c>
      <c r="V15919" s="267" t="s">
        <v>13</v>
      </c>
      <c r="W15919" s="267">
        <v>612685</v>
      </c>
      <c r="X15919" s="267" t="s">
        <v>2518</v>
      </c>
      <c r="Y15919" s="267" t="s">
        <v>1874</v>
      </c>
      <c r="AD15919" s="267" t="s">
        <v>13</v>
      </c>
      <c r="AF15919" s="267" t="s">
        <v>24</v>
      </c>
      <c r="AG15919" s="267" t="s">
        <v>24</v>
      </c>
    </row>
    <row r="15920" spans="3:33">
      <c r="C15920" s="267" t="s">
        <v>2502</v>
      </c>
      <c r="D15920" s="267" t="s">
        <v>150</v>
      </c>
      <c r="E15920" s="267">
        <v>13648</v>
      </c>
      <c r="F15920" s="267" t="s">
        <v>1444</v>
      </c>
      <c r="H15920" s="267">
        <v>1</v>
      </c>
      <c r="I15920" s="267" t="s">
        <v>582</v>
      </c>
      <c r="O15920" s="267" t="s">
        <v>24</v>
      </c>
      <c r="P15920" s="267" t="s">
        <v>1874</v>
      </c>
      <c r="Q15920" s="267" t="s">
        <v>1445</v>
      </c>
      <c r="S15920" s="267">
        <v>152</v>
      </c>
      <c r="T15920" s="267" t="s">
        <v>13</v>
      </c>
      <c r="U15920" s="267" t="s">
        <v>1474</v>
      </c>
      <c r="V15920" s="267" t="s">
        <v>13</v>
      </c>
      <c r="W15920" s="267">
        <v>612685</v>
      </c>
      <c r="X15920" s="267" t="s">
        <v>2517</v>
      </c>
      <c r="Y15920" s="267" t="s">
        <v>1874</v>
      </c>
      <c r="AD15920" s="267" t="s">
        <v>13</v>
      </c>
      <c r="AF15920" s="267" t="s">
        <v>24</v>
      </c>
      <c r="AG15920" s="267" t="s">
        <v>24</v>
      </c>
    </row>
    <row r="15921" spans="3:33">
      <c r="C15921" s="267" t="s">
        <v>2502</v>
      </c>
      <c r="D15921" s="267" t="s">
        <v>150</v>
      </c>
      <c r="E15921" s="267">
        <v>219</v>
      </c>
      <c r="F15921" s="267" t="s">
        <v>1444</v>
      </c>
      <c r="G15921" s="267" t="s">
        <v>1456</v>
      </c>
      <c r="H15921" s="267">
        <v>1</v>
      </c>
      <c r="I15921" s="267" t="s">
        <v>582</v>
      </c>
      <c r="O15921" s="267" t="s">
        <v>13</v>
      </c>
      <c r="P15921" s="267" t="s">
        <v>1874</v>
      </c>
      <c r="Q15921" s="267" t="s">
        <v>1445</v>
      </c>
      <c r="S15921" s="267">
        <v>152</v>
      </c>
      <c r="U15921" s="267" t="s">
        <v>1457</v>
      </c>
      <c r="V15921" s="267" t="s">
        <v>13</v>
      </c>
      <c r="W15921" s="267">
        <v>612685</v>
      </c>
      <c r="X15921" s="267" t="s">
        <v>1500</v>
      </c>
      <c r="Y15921" s="267" t="s">
        <v>1874</v>
      </c>
      <c r="AE15921" s="267">
        <v>114</v>
      </c>
      <c r="AF15921" s="267" t="s">
        <v>24</v>
      </c>
      <c r="AG15921" s="267" t="s">
        <v>24</v>
      </c>
    </row>
    <row r="15922" spans="3:33">
      <c r="C15922" s="267" t="s">
        <v>2502</v>
      </c>
      <c r="D15922" s="267" t="s">
        <v>150</v>
      </c>
      <c r="E15922" s="267">
        <v>1</v>
      </c>
      <c r="F15922" s="267" t="s">
        <v>1444</v>
      </c>
      <c r="G15922" s="267" t="s">
        <v>1445</v>
      </c>
      <c r="H15922" s="267">
        <v>1</v>
      </c>
      <c r="I15922" s="267" t="s">
        <v>582</v>
      </c>
      <c r="O15922" s="267" t="s">
        <v>13</v>
      </c>
      <c r="P15922" s="267" t="s">
        <v>1874</v>
      </c>
      <c r="Q15922" s="267" t="s">
        <v>1445</v>
      </c>
      <c r="S15922" s="267">
        <v>152</v>
      </c>
      <c r="T15922" s="267" t="s">
        <v>13</v>
      </c>
      <c r="U15922" s="267" t="s">
        <v>1446</v>
      </c>
      <c r="V15922" s="267" t="s">
        <v>24</v>
      </c>
      <c r="W15922" s="267">
        <v>612685</v>
      </c>
      <c r="X15922" s="267" t="s">
        <v>1874</v>
      </c>
      <c r="Y15922" s="267" t="s">
        <v>1874</v>
      </c>
      <c r="AD15922" s="267" t="s">
        <v>13</v>
      </c>
      <c r="AF15922" s="267" t="s">
        <v>24</v>
      </c>
      <c r="AG15922" s="267" t="s">
        <v>24</v>
      </c>
    </row>
    <row r="15923" spans="3:33">
      <c r="C15923" s="267" t="s">
        <v>2502</v>
      </c>
      <c r="D15923" s="267" t="s">
        <v>150</v>
      </c>
      <c r="E15923" s="267">
        <v>219</v>
      </c>
      <c r="F15923" s="267" t="s">
        <v>1444</v>
      </c>
      <c r="G15923" s="267" t="s">
        <v>1445</v>
      </c>
      <c r="H15923" s="267">
        <v>1</v>
      </c>
      <c r="I15923" s="267" t="s">
        <v>582</v>
      </c>
      <c r="P15923" s="267" t="s">
        <v>1874</v>
      </c>
      <c r="Q15923" s="267" t="s">
        <v>1445</v>
      </c>
      <c r="S15923" s="267">
        <v>152</v>
      </c>
      <c r="U15923" s="267" t="s">
        <v>1457</v>
      </c>
      <c r="V15923" s="267" t="s">
        <v>13</v>
      </c>
      <c r="W15923" s="267">
        <v>612685</v>
      </c>
      <c r="X15923" s="267" t="s">
        <v>2516</v>
      </c>
      <c r="Y15923" s="267" t="s">
        <v>1874</v>
      </c>
      <c r="AF15923" s="267" t="s">
        <v>24</v>
      </c>
      <c r="AG15923" s="267" t="s">
        <v>24</v>
      </c>
    </row>
    <row r="15924" spans="3:33">
      <c r="C15924" s="267" t="s">
        <v>2502</v>
      </c>
      <c r="D15924" s="267" t="s">
        <v>150</v>
      </c>
      <c r="E15924" s="267">
        <v>338</v>
      </c>
      <c r="F15924" s="267" t="s">
        <v>1444</v>
      </c>
      <c r="G15924" s="267" t="s">
        <v>1461</v>
      </c>
      <c r="H15924" s="267">
        <v>1</v>
      </c>
      <c r="I15924" s="267" t="s">
        <v>582</v>
      </c>
      <c r="O15924" s="267" t="s">
        <v>24</v>
      </c>
      <c r="P15924" s="267" t="s">
        <v>1874</v>
      </c>
      <c r="Q15924" s="267" t="s">
        <v>1445</v>
      </c>
      <c r="S15924" s="267">
        <v>152</v>
      </c>
      <c r="T15924" s="267" t="s">
        <v>13</v>
      </c>
      <c r="U15924" s="267" t="s">
        <v>1478</v>
      </c>
      <c r="V15924" s="267" t="s">
        <v>13</v>
      </c>
      <c r="W15924" s="267">
        <v>612685</v>
      </c>
      <c r="X15924" s="267" t="s">
        <v>2515</v>
      </c>
      <c r="Y15924" s="267" t="s">
        <v>1874</v>
      </c>
      <c r="AD15924" s="267" t="s">
        <v>13</v>
      </c>
      <c r="AF15924" s="267" t="s">
        <v>24</v>
      </c>
      <c r="AG15924" s="267" t="s">
        <v>24</v>
      </c>
    </row>
    <row r="15925" spans="3:33">
      <c r="C15925" s="267" t="s">
        <v>2502</v>
      </c>
      <c r="D15925" s="267" t="s">
        <v>150</v>
      </c>
      <c r="E15925" s="267">
        <v>129</v>
      </c>
      <c r="F15925" s="267" t="s">
        <v>1444</v>
      </c>
      <c r="G15925" s="267" t="s">
        <v>1445</v>
      </c>
      <c r="H15925" s="267">
        <v>1</v>
      </c>
      <c r="I15925" s="267" t="s">
        <v>582</v>
      </c>
      <c r="O15925" s="267" t="s">
        <v>24</v>
      </c>
      <c r="P15925" s="267" t="s">
        <v>1874</v>
      </c>
      <c r="Q15925" s="267" t="s">
        <v>1445</v>
      </c>
      <c r="S15925" s="267">
        <v>152</v>
      </c>
      <c r="T15925" s="267" t="s">
        <v>13</v>
      </c>
      <c r="U15925" s="267" t="s">
        <v>1468</v>
      </c>
      <c r="V15925" s="267" t="s">
        <v>13</v>
      </c>
      <c r="W15925" s="267">
        <v>612685</v>
      </c>
      <c r="X15925" s="267" t="s">
        <v>2514</v>
      </c>
      <c r="Y15925" s="267" t="s">
        <v>1874</v>
      </c>
      <c r="AD15925" s="267" t="s">
        <v>13</v>
      </c>
      <c r="AF15925" s="267" t="s">
        <v>24</v>
      </c>
      <c r="AG15925" s="267" t="s">
        <v>24</v>
      </c>
    </row>
    <row r="15926" spans="3:33">
      <c r="C15926" s="267" t="s">
        <v>2502</v>
      </c>
      <c r="D15926" s="267" t="s">
        <v>150</v>
      </c>
      <c r="E15926" s="267">
        <v>10634</v>
      </c>
      <c r="F15926" s="267" t="s">
        <v>1444</v>
      </c>
      <c r="G15926" s="267" t="s">
        <v>1445</v>
      </c>
      <c r="H15926" s="267">
        <v>1</v>
      </c>
      <c r="I15926" s="267" t="s">
        <v>582</v>
      </c>
      <c r="O15926" s="267" t="s">
        <v>24</v>
      </c>
      <c r="P15926" s="267" t="s">
        <v>1874</v>
      </c>
      <c r="Q15926" s="267" t="s">
        <v>1445</v>
      </c>
      <c r="S15926" s="267">
        <v>152</v>
      </c>
      <c r="T15926" s="267" t="s">
        <v>13</v>
      </c>
      <c r="U15926" s="267" t="s">
        <v>1473</v>
      </c>
      <c r="V15926" s="267" t="s">
        <v>13</v>
      </c>
      <c r="W15926" s="267">
        <v>612685</v>
      </c>
      <c r="X15926" s="267" t="s">
        <v>2513</v>
      </c>
      <c r="Y15926" s="267" t="s">
        <v>1874</v>
      </c>
      <c r="AD15926" s="267" t="s">
        <v>13</v>
      </c>
      <c r="AF15926" s="267" t="s">
        <v>24</v>
      </c>
      <c r="AG15926" s="267" t="s">
        <v>24</v>
      </c>
    </row>
    <row r="15927" spans="3:33">
      <c r="C15927" s="267" t="s">
        <v>2502</v>
      </c>
      <c r="D15927" s="267" t="s">
        <v>150</v>
      </c>
      <c r="E15927" s="267">
        <v>12680</v>
      </c>
      <c r="F15927" s="267" t="s">
        <v>1444</v>
      </c>
      <c r="H15927" s="267">
        <v>1</v>
      </c>
      <c r="I15927" s="267" t="s">
        <v>582</v>
      </c>
      <c r="P15927" s="267" t="s">
        <v>1874</v>
      </c>
      <c r="Q15927" s="267" t="s">
        <v>1445</v>
      </c>
      <c r="S15927" s="267">
        <v>152</v>
      </c>
      <c r="U15927" s="267" t="s">
        <v>1464</v>
      </c>
      <c r="V15927" s="267" t="s">
        <v>13</v>
      </c>
      <c r="W15927" s="267">
        <v>612685</v>
      </c>
      <c r="X15927" s="267" t="s">
        <v>2512</v>
      </c>
      <c r="Y15927" s="267" t="s">
        <v>1874</v>
      </c>
      <c r="AF15927" s="267" t="s">
        <v>24</v>
      </c>
      <c r="AG15927" s="267" t="s">
        <v>24</v>
      </c>
    </row>
    <row r="15928" spans="3:33">
      <c r="C15928" s="267" t="s">
        <v>2502</v>
      </c>
      <c r="D15928" s="267" t="s">
        <v>150</v>
      </c>
      <c r="E15928" s="267">
        <v>3877</v>
      </c>
      <c r="F15928" s="267" t="s">
        <v>1444</v>
      </c>
      <c r="G15928" s="267" t="s">
        <v>1445</v>
      </c>
      <c r="H15928" s="267">
        <v>1</v>
      </c>
      <c r="I15928" s="267" t="s">
        <v>582</v>
      </c>
      <c r="O15928" s="267" t="s">
        <v>24</v>
      </c>
      <c r="P15928" s="267" t="s">
        <v>1874</v>
      </c>
      <c r="Q15928" s="267" t="s">
        <v>1445</v>
      </c>
      <c r="S15928" s="267">
        <v>152</v>
      </c>
      <c r="T15928" s="267" t="s">
        <v>13</v>
      </c>
      <c r="U15928" s="267" t="s">
        <v>1470</v>
      </c>
      <c r="V15928" s="267" t="s">
        <v>13</v>
      </c>
      <c r="W15928" s="267">
        <v>612685</v>
      </c>
      <c r="X15928" s="267" t="s">
        <v>2511</v>
      </c>
      <c r="Y15928" s="267" t="s">
        <v>1874</v>
      </c>
      <c r="AD15928" s="267" t="s">
        <v>13</v>
      </c>
      <c r="AF15928" s="267" t="s">
        <v>24</v>
      </c>
      <c r="AG15928" s="267" t="s">
        <v>24</v>
      </c>
    </row>
    <row r="15929" spans="3:33">
      <c r="C15929" s="267" t="s">
        <v>2502</v>
      </c>
      <c r="D15929" s="267" t="s">
        <v>150</v>
      </c>
      <c r="E15929" s="267">
        <v>129</v>
      </c>
      <c r="F15929" s="267" t="s">
        <v>1444</v>
      </c>
      <c r="G15929" s="267" t="s">
        <v>1445</v>
      </c>
      <c r="H15929" s="267">
        <v>1</v>
      </c>
      <c r="I15929" s="267" t="s">
        <v>582</v>
      </c>
      <c r="O15929" s="267" t="s">
        <v>24</v>
      </c>
      <c r="P15929" s="267" t="s">
        <v>1874</v>
      </c>
      <c r="Q15929" s="267" t="s">
        <v>1445</v>
      </c>
      <c r="S15929" s="267">
        <v>152</v>
      </c>
      <c r="T15929" s="267" t="s">
        <v>13</v>
      </c>
      <c r="U15929" s="267" t="s">
        <v>1468</v>
      </c>
      <c r="V15929" s="267" t="s">
        <v>13</v>
      </c>
      <c r="W15929" s="267">
        <v>612685</v>
      </c>
      <c r="X15929" s="267" t="s">
        <v>2510</v>
      </c>
      <c r="Y15929" s="267" t="s">
        <v>1874</v>
      </c>
      <c r="AD15929" s="267" t="s">
        <v>13</v>
      </c>
      <c r="AF15929" s="267" t="s">
        <v>24</v>
      </c>
      <c r="AG15929" s="267" t="s">
        <v>24</v>
      </c>
    </row>
    <row r="15930" spans="3:33">
      <c r="C15930" s="267" t="s">
        <v>2502</v>
      </c>
      <c r="D15930" s="267" t="s">
        <v>150</v>
      </c>
      <c r="E15930" s="267">
        <v>3879</v>
      </c>
      <c r="F15930" s="267" t="s">
        <v>1444</v>
      </c>
      <c r="G15930" s="267" t="s">
        <v>1445</v>
      </c>
      <c r="H15930" s="267">
        <v>1</v>
      </c>
      <c r="I15930" s="267" t="s">
        <v>582</v>
      </c>
      <c r="O15930" s="267" t="s">
        <v>24</v>
      </c>
      <c r="P15930" s="267" t="s">
        <v>1874</v>
      </c>
      <c r="Q15930" s="267" t="s">
        <v>1445</v>
      </c>
      <c r="S15930" s="267">
        <v>152</v>
      </c>
      <c r="T15930" s="267" t="s">
        <v>13</v>
      </c>
      <c r="U15930" s="267" t="s">
        <v>1467</v>
      </c>
      <c r="V15930" s="267" t="s">
        <v>13</v>
      </c>
      <c r="W15930" s="267">
        <v>612685</v>
      </c>
      <c r="X15930" s="267" t="s">
        <v>2509</v>
      </c>
      <c r="Y15930" s="267" t="s">
        <v>1874</v>
      </c>
      <c r="AD15930" s="267" t="s">
        <v>13</v>
      </c>
      <c r="AF15930" s="267" t="s">
        <v>24</v>
      </c>
      <c r="AG15930" s="267" t="s">
        <v>24</v>
      </c>
    </row>
    <row r="15931" spans="3:33">
      <c r="C15931" s="267" t="s">
        <v>2502</v>
      </c>
      <c r="D15931" s="267" t="s">
        <v>150</v>
      </c>
      <c r="E15931" s="267">
        <v>3877</v>
      </c>
      <c r="F15931" s="267" t="s">
        <v>1444</v>
      </c>
      <c r="G15931" s="267" t="s">
        <v>1445</v>
      </c>
      <c r="H15931" s="267">
        <v>1</v>
      </c>
      <c r="I15931" s="267" t="s">
        <v>582</v>
      </c>
      <c r="O15931" s="267" t="s">
        <v>24</v>
      </c>
      <c r="P15931" s="267" t="s">
        <v>1874</v>
      </c>
      <c r="Q15931" s="267" t="s">
        <v>1445</v>
      </c>
      <c r="S15931" s="267">
        <v>152</v>
      </c>
      <c r="T15931" s="267" t="s">
        <v>13</v>
      </c>
      <c r="U15931" s="267" t="s">
        <v>1470</v>
      </c>
      <c r="V15931" s="267" t="s">
        <v>13</v>
      </c>
      <c r="W15931" s="267">
        <v>612685</v>
      </c>
      <c r="X15931" s="267" t="s">
        <v>2508</v>
      </c>
      <c r="Y15931" s="267" t="s">
        <v>1874</v>
      </c>
      <c r="AD15931" s="267" t="s">
        <v>13</v>
      </c>
      <c r="AF15931" s="267" t="s">
        <v>24</v>
      </c>
      <c r="AG15931" s="267" t="s">
        <v>24</v>
      </c>
    </row>
    <row r="15932" spans="3:33">
      <c r="C15932" s="267" t="s">
        <v>2502</v>
      </c>
      <c r="D15932" s="267" t="s">
        <v>150</v>
      </c>
      <c r="E15932" s="267">
        <v>12680</v>
      </c>
      <c r="F15932" s="267" t="s">
        <v>1444</v>
      </c>
      <c r="H15932" s="267">
        <v>1</v>
      </c>
      <c r="I15932" s="267" t="s">
        <v>582</v>
      </c>
      <c r="P15932" s="267" t="s">
        <v>1874</v>
      </c>
      <c r="Q15932" s="267" t="s">
        <v>1445</v>
      </c>
      <c r="S15932" s="267">
        <v>152</v>
      </c>
      <c r="U15932" s="267" t="s">
        <v>1464</v>
      </c>
      <c r="V15932" s="267" t="s">
        <v>13</v>
      </c>
      <c r="W15932" s="267">
        <v>612685</v>
      </c>
      <c r="X15932" s="267" t="s">
        <v>2507</v>
      </c>
      <c r="Y15932" s="267" t="s">
        <v>1874</v>
      </c>
      <c r="AF15932" s="267" t="s">
        <v>24</v>
      </c>
      <c r="AG15932" s="267" t="s">
        <v>24</v>
      </c>
    </row>
    <row r="15933" spans="3:33">
      <c r="C15933" s="267" t="s">
        <v>2502</v>
      </c>
      <c r="D15933" s="267" t="s">
        <v>150</v>
      </c>
      <c r="E15933" s="267">
        <v>2035</v>
      </c>
      <c r="F15933" s="267" t="s">
        <v>1444</v>
      </c>
      <c r="G15933" s="267" t="s">
        <v>1445</v>
      </c>
      <c r="H15933" s="267">
        <v>1</v>
      </c>
      <c r="I15933" s="267" t="s">
        <v>582</v>
      </c>
      <c r="O15933" s="267" t="s">
        <v>24</v>
      </c>
      <c r="P15933" s="267" t="s">
        <v>1874</v>
      </c>
      <c r="Q15933" s="267" t="s">
        <v>1445</v>
      </c>
      <c r="S15933" s="267">
        <v>152</v>
      </c>
      <c r="T15933" s="267" t="s">
        <v>13</v>
      </c>
      <c r="U15933" s="267" t="s">
        <v>1476</v>
      </c>
      <c r="V15933" s="267" t="s">
        <v>13</v>
      </c>
      <c r="W15933" s="267">
        <v>612685</v>
      </c>
      <c r="X15933" s="267" t="s">
        <v>2506</v>
      </c>
      <c r="Y15933" s="267" t="s">
        <v>1874</v>
      </c>
      <c r="AD15933" s="267" t="s">
        <v>13</v>
      </c>
      <c r="AF15933" s="267" t="s">
        <v>24</v>
      </c>
      <c r="AG15933" s="267" t="s">
        <v>24</v>
      </c>
    </row>
    <row r="15934" spans="3:33">
      <c r="C15934" s="267" t="s">
        <v>2502</v>
      </c>
      <c r="D15934" s="267" t="s">
        <v>150</v>
      </c>
      <c r="E15934" s="267">
        <v>377</v>
      </c>
      <c r="F15934" s="267" t="s">
        <v>1444</v>
      </c>
      <c r="G15934" s="267" t="s">
        <v>1445</v>
      </c>
      <c r="H15934" s="267">
        <v>1</v>
      </c>
      <c r="I15934" s="267" t="s">
        <v>582</v>
      </c>
      <c r="O15934" s="267" t="s">
        <v>24</v>
      </c>
      <c r="P15934" s="267" t="s">
        <v>1874</v>
      </c>
      <c r="Q15934" s="267" t="s">
        <v>1445</v>
      </c>
      <c r="S15934" s="267">
        <v>152</v>
      </c>
      <c r="T15934" s="267" t="s">
        <v>13</v>
      </c>
      <c r="U15934" s="267" t="s">
        <v>1479</v>
      </c>
      <c r="V15934" s="267" t="s">
        <v>13</v>
      </c>
      <c r="W15934" s="267">
        <v>612685</v>
      </c>
      <c r="X15934" s="267" t="s">
        <v>2505</v>
      </c>
      <c r="Y15934" s="267" t="s">
        <v>1874</v>
      </c>
      <c r="AD15934" s="267" t="s">
        <v>13</v>
      </c>
      <c r="AF15934" s="267" t="s">
        <v>24</v>
      </c>
      <c r="AG15934" s="267" t="s">
        <v>24</v>
      </c>
    </row>
    <row r="15935" spans="3:33">
      <c r="C15935" s="267" t="s">
        <v>2502</v>
      </c>
      <c r="D15935" s="267" t="s">
        <v>150</v>
      </c>
      <c r="E15935" s="267">
        <v>14824</v>
      </c>
      <c r="F15935" s="267" t="s">
        <v>1444</v>
      </c>
      <c r="G15935" s="267" t="s">
        <v>1445</v>
      </c>
      <c r="H15935" s="267">
        <v>1</v>
      </c>
      <c r="I15935" s="267" t="s">
        <v>582</v>
      </c>
      <c r="O15935" s="267" t="s">
        <v>13</v>
      </c>
      <c r="P15935" s="267" t="s">
        <v>1874</v>
      </c>
      <c r="Q15935" s="267" t="s">
        <v>1445</v>
      </c>
      <c r="S15935" s="267">
        <v>152</v>
      </c>
      <c r="T15935" s="267" t="s">
        <v>24</v>
      </c>
      <c r="U15935" s="267" t="s">
        <v>1501</v>
      </c>
      <c r="V15935" s="267" t="s">
        <v>13</v>
      </c>
      <c r="W15935" s="267">
        <v>612685</v>
      </c>
      <c r="X15935" s="267" t="s">
        <v>2504</v>
      </c>
      <c r="Y15935" s="267" t="s">
        <v>1874</v>
      </c>
      <c r="AD15935" s="267" t="s">
        <v>24</v>
      </c>
      <c r="AF15935" s="267" t="s">
        <v>24</v>
      </c>
      <c r="AG15935" s="267" t="s">
        <v>24</v>
      </c>
    </row>
    <row r="15936" spans="3:33">
      <c r="C15936" s="267" t="s">
        <v>2502</v>
      </c>
      <c r="D15936" s="267" t="s">
        <v>150</v>
      </c>
      <c r="E15936" s="267">
        <v>14824</v>
      </c>
      <c r="F15936" s="267" t="s">
        <v>1444</v>
      </c>
      <c r="G15936" s="267" t="s">
        <v>1445</v>
      </c>
      <c r="H15936" s="267">
        <v>1</v>
      </c>
      <c r="I15936" s="267" t="s">
        <v>582</v>
      </c>
      <c r="O15936" s="267" t="s">
        <v>13</v>
      </c>
      <c r="P15936" s="267" t="s">
        <v>1874</v>
      </c>
      <c r="Q15936" s="267" t="s">
        <v>1445</v>
      </c>
      <c r="S15936" s="267">
        <v>152</v>
      </c>
      <c r="T15936" s="267" t="s">
        <v>24</v>
      </c>
      <c r="U15936" s="267" t="s">
        <v>1501</v>
      </c>
      <c r="V15936" s="267" t="s">
        <v>13</v>
      </c>
      <c r="W15936" s="267">
        <v>612685</v>
      </c>
      <c r="X15936" s="267" t="s">
        <v>2503</v>
      </c>
      <c r="Y15936" s="267" t="s">
        <v>1874</v>
      </c>
      <c r="AD15936" s="267" t="s">
        <v>24</v>
      </c>
      <c r="AF15936" s="267" t="s">
        <v>24</v>
      </c>
      <c r="AG15936" s="267" t="s">
        <v>24</v>
      </c>
    </row>
    <row r="15937" spans="3:33">
      <c r="C15937" s="267" t="s">
        <v>2502</v>
      </c>
      <c r="D15937" s="267" t="s">
        <v>150</v>
      </c>
      <c r="E15937" s="267">
        <v>2261</v>
      </c>
      <c r="F15937" s="267" t="s">
        <v>1444</v>
      </c>
      <c r="G15937" s="267" t="s">
        <v>1445</v>
      </c>
      <c r="H15937" s="267">
        <v>1</v>
      </c>
      <c r="I15937" s="267" t="s">
        <v>582</v>
      </c>
      <c r="P15937" s="267" t="s">
        <v>1874</v>
      </c>
      <c r="Q15937" s="267" t="s">
        <v>1445</v>
      </c>
      <c r="S15937" s="267">
        <v>152</v>
      </c>
      <c r="U15937" s="267" t="s">
        <v>1504</v>
      </c>
      <c r="V15937" s="267" t="s">
        <v>13</v>
      </c>
      <c r="W15937" s="267">
        <v>612685</v>
      </c>
      <c r="X15937" s="267" t="s">
        <v>2536</v>
      </c>
      <c r="Y15937" s="267" t="s">
        <v>1874</v>
      </c>
      <c r="AD15937" s="267" t="s">
        <v>24</v>
      </c>
      <c r="AG15937" s="267" t="s">
        <v>24</v>
      </c>
    </row>
    <row r="15938" spans="3:33">
      <c r="C15938" s="267" t="s">
        <v>2502</v>
      </c>
      <c r="D15938" s="267" t="s">
        <v>150</v>
      </c>
      <c r="E15938" s="267">
        <v>247</v>
      </c>
      <c r="F15938" s="267" t="s">
        <v>1444</v>
      </c>
      <c r="G15938" s="267" t="s">
        <v>1461</v>
      </c>
      <c r="H15938" s="267">
        <v>1</v>
      </c>
      <c r="I15938" s="267" t="s">
        <v>582</v>
      </c>
      <c r="P15938" s="267" t="s">
        <v>1874</v>
      </c>
      <c r="Q15938" s="267" t="s">
        <v>1445</v>
      </c>
      <c r="S15938" s="267">
        <v>152</v>
      </c>
      <c r="U15938" s="267" t="s">
        <v>1460</v>
      </c>
      <c r="V15938" s="267" t="s">
        <v>13</v>
      </c>
      <c r="W15938" s="267">
        <v>612685</v>
      </c>
      <c r="X15938" s="267" t="s">
        <v>2535</v>
      </c>
      <c r="Y15938" s="267" t="s">
        <v>1874</v>
      </c>
      <c r="AF15938" s="267" t="s">
        <v>24</v>
      </c>
      <c r="AG15938" s="267" t="s">
        <v>24</v>
      </c>
    </row>
    <row r="15939" spans="3:33">
      <c r="C15939" s="267" t="s">
        <v>2502</v>
      </c>
      <c r="D15939" s="267" t="s">
        <v>150</v>
      </c>
      <c r="E15939" s="267">
        <v>338</v>
      </c>
      <c r="F15939" s="267" t="s">
        <v>1444</v>
      </c>
      <c r="G15939" s="267" t="s">
        <v>1445</v>
      </c>
      <c r="H15939" s="267">
        <v>1</v>
      </c>
      <c r="I15939" s="267" t="s">
        <v>582</v>
      </c>
      <c r="O15939" s="267" t="s">
        <v>24</v>
      </c>
      <c r="P15939" s="267" t="s">
        <v>1874</v>
      </c>
      <c r="Q15939" s="267" t="s">
        <v>1445</v>
      </c>
      <c r="S15939" s="267">
        <v>152</v>
      </c>
      <c r="T15939" s="267" t="s">
        <v>13</v>
      </c>
      <c r="U15939" s="267" t="s">
        <v>1478</v>
      </c>
      <c r="V15939" s="267" t="s">
        <v>13</v>
      </c>
      <c r="W15939" s="267">
        <v>612685</v>
      </c>
      <c r="X15939" s="267" t="s">
        <v>2534</v>
      </c>
      <c r="Y15939" s="267" t="s">
        <v>1874</v>
      </c>
      <c r="AD15939" s="267" t="s">
        <v>13</v>
      </c>
      <c r="AF15939" s="267" t="s">
        <v>24</v>
      </c>
      <c r="AG15939" s="267" t="s">
        <v>24</v>
      </c>
    </row>
    <row r="15940" spans="3:33">
      <c r="C15940" s="267" t="s">
        <v>2502</v>
      </c>
      <c r="D15940" s="267" t="s">
        <v>150</v>
      </c>
      <c r="E15940" s="267">
        <v>338</v>
      </c>
      <c r="F15940" s="267" t="s">
        <v>1444</v>
      </c>
      <c r="G15940" s="267" t="s">
        <v>1461</v>
      </c>
      <c r="H15940" s="267">
        <v>1</v>
      </c>
      <c r="I15940" s="267" t="s">
        <v>582</v>
      </c>
      <c r="O15940" s="267" t="s">
        <v>24</v>
      </c>
      <c r="P15940" s="267" t="s">
        <v>1874</v>
      </c>
      <c r="Q15940" s="267" t="s">
        <v>1445</v>
      </c>
      <c r="S15940" s="267">
        <v>152</v>
      </c>
      <c r="T15940" s="267" t="s">
        <v>13</v>
      </c>
      <c r="U15940" s="267" t="s">
        <v>1478</v>
      </c>
      <c r="V15940" s="267" t="s">
        <v>13</v>
      </c>
      <c r="W15940" s="267">
        <v>612685</v>
      </c>
      <c r="X15940" s="267" t="s">
        <v>2533</v>
      </c>
      <c r="Y15940" s="267" t="s">
        <v>1874</v>
      </c>
      <c r="AD15940" s="267" t="s">
        <v>13</v>
      </c>
      <c r="AF15940" s="267" t="s">
        <v>24</v>
      </c>
      <c r="AG15940" s="267" t="s">
        <v>24</v>
      </c>
    </row>
    <row r="15941" spans="3:33">
      <c r="C15941" s="267" t="s">
        <v>2502</v>
      </c>
      <c r="D15941" s="267" t="s">
        <v>150</v>
      </c>
      <c r="E15941" s="267">
        <v>338</v>
      </c>
      <c r="F15941" s="267" t="s">
        <v>1444</v>
      </c>
      <c r="G15941" s="267" t="s">
        <v>1461</v>
      </c>
      <c r="H15941" s="267">
        <v>1</v>
      </c>
      <c r="I15941" s="267" t="s">
        <v>582</v>
      </c>
      <c r="O15941" s="267" t="s">
        <v>24</v>
      </c>
      <c r="P15941" s="267" t="s">
        <v>1874</v>
      </c>
      <c r="Q15941" s="267" t="s">
        <v>1445</v>
      </c>
      <c r="S15941" s="267">
        <v>152</v>
      </c>
      <c r="T15941" s="267" t="s">
        <v>13</v>
      </c>
      <c r="U15941" s="267" t="s">
        <v>1478</v>
      </c>
      <c r="V15941" s="267" t="s">
        <v>13</v>
      </c>
      <c r="W15941" s="267">
        <v>612685</v>
      </c>
      <c r="X15941" s="267" t="s">
        <v>2532</v>
      </c>
      <c r="Y15941" s="267" t="s">
        <v>1874</v>
      </c>
      <c r="AD15941" s="267" t="s">
        <v>13</v>
      </c>
      <c r="AF15941" s="267" t="s">
        <v>24</v>
      </c>
      <c r="AG15941" s="267" t="s">
        <v>24</v>
      </c>
    </row>
    <row r="15942" spans="3:33">
      <c r="C15942" s="267" t="s">
        <v>2502</v>
      </c>
      <c r="D15942" s="267" t="s">
        <v>150</v>
      </c>
      <c r="E15942" s="267">
        <v>338</v>
      </c>
      <c r="F15942" s="267" t="s">
        <v>1444</v>
      </c>
      <c r="G15942" s="267" t="s">
        <v>1461</v>
      </c>
      <c r="H15942" s="267">
        <v>1</v>
      </c>
      <c r="I15942" s="267" t="s">
        <v>582</v>
      </c>
      <c r="O15942" s="267" t="s">
        <v>24</v>
      </c>
      <c r="P15942" s="267" t="s">
        <v>1874</v>
      </c>
      <c r="Q15942" s="267" t="s">
        <v>1445</v>
      </c>
      <c r="S15942" s="267">
        <v>152</v>
      </c>
      <c r="T15942" s="267" t="s">
        <v>13</v>
      </c>
      <c r="U15942" s="267" t="s">
        <v>1478</v>
      </c>
      <c r="V15942" s="267" t="s">
        <v>13</v>
      </c>
      <c r="W15942" s="267">
        <v>612685</v>
      </c>
      <c r="X15942" s="267" t="s">
        <v>2531</v>
      </c>
      <c r="Y15942" s="267" t="s">
        <v>1874</v>
      </c>
      <c r="AD15942" s="267" t="s">
        <v>13</v>
      </c>
      <c r="AF15942" s="267" t="s">
        <v>24</v>
      </c>
      <c r="AG15942" s="267" t="s">
        <v>24</v>
      </c>
    </row>
    <row r="15943" spans="3:33">
      <c r="C15943" s="267" t="s">
        <v>2502</v>
      </c>
      <c r="D15943" s="267" t="s">
        <v>150</v>
      </c>
      <c r="E15943" s="267">
        <v>1272</v>
      </c>
      <c r="F15943" s="267" t="s">
        <v>1444</v>
      </c>
      <c r="G15943" s="267" t="s">
        <v>1461</v>
      </c>
      <c r="H15943" s="267">
        <v>1</v>
      </c>
      <c r="I15943" s="267" t="s">
        <v>582</v>
      </c>
      <c r="O15943" s="267" t="s">
        <v>24</v>
      </c>
      <c r="P15943" s="267" t="s">
        <v>1874</v>
      </c>
      <c r="Q15943" s="267" t="s">
        <v>1445</v>
      </c>
      <c r="S15943" s="267">
        <v>152</v>
      </c>
      <c r="T15943" s="267" t="s">
        <v>13</v>
      </c>
      <c r="U15943" s="267" t="s">
        <v>1458</v>
      </c>
      <c r="V15943" s="267" t="s">
        <v>13</v>
      </c>
      <c r="W15943" s="267">
        <v>612685</v>
      </c>
      <c r="X15943" s="267" t="s">
        <v>2530</v>
      </c>
      <c r="Y15943" s="267" t="s">
        <v>1874</v>
      </c>
      <c r="AD15943" s="267" t="s">
        <v>13</v>
      </c>
      <c r="AF15943" s="267" t="s">
        <v>24</v>
      </c>
      <c r="AG15943" s="267" t="s">
        <v>24</v>
      </c>
    </row>
    <row r="15944" spans="3:33">
      <c r="C15944" s="267" t="s">
        <v>2502</v>
      </c>
      <c r="D15944" s="267" t="s">
        <v>150</v>
      </c>
      <c r="E15944" s="267">
        <v>3877</v>
      </c>
      <c r="F15944" s="267" t="s">
        <v>1444</v>
      </c>
      <c r="G15944" s="267" t="s">
        <v>1445</v>
      </c>
      <c r="H15944" s="267">
        <v>1</v>
      </c>
      <c r="I15944" s="267" t="s">
        <v>582</v>
      </c>
      <c r="O15944" s="267" t="s">
        <v>24</v>
      </c>
      <c r="P15944" s="267" t="s">
        <v>1874</v>
      </c>
      <c r="Q15944" s="267" t="s">
        <v>1445</v>
      </c>
      <c r="S15944" s="267">
        <v>152</v>
      </c>
      <c r="T15944" s="267" t="s">
        <v>13</v>
      </c>
      <c r="U15944" s="267" t="s">
        <v>1470</v>
      </c>
      <c r="V15944" s="267" t="s">
        <v>13</v>
      </c>
      <c r="W15944" s="267">
        <v>612685</v>
      </c>
      <c r="X15944" s="267" t="s">
        <v>2529</v>
      </c>
      <c r="Y15944" s="267" t="s">
        <v>1874</v>
      </c>
      <c r="AD15944" s="267" t="s">
        <v>13</v>
      </c>
      <c r="AF15944" s="267" t="s">
        <v>24</v>
      </c>
      <c r="AG15944" s="267" t="s">
        <v>24</v>
      </c>
    </row>
    <row r="15945" spans="3:33">
      <c r="C15945" s="267" t="s">
        <v>2502</v>
      </c>
      <c r="D15945" s="267" t="s">
        <v>150</v>
      </c>
      <c r="E15945" s="267">
        <v>3877</v>
      </c>
      <c r="F15945" s="267" t="s">
        <v>1444</v>
      </c>
      <c r="G15945" s="267" t="s">
        <v>1461</v>
      </c>
      <c r="H15945" s="267">
        <v>1</v>
      </c>
      <c r="I15945" s="267" t="s">
        <v>582</v>
      </c>
      <c r="O15945" s="267" t="s">
        <v>24</v>
      </c>
      <c r="P15945" s="267" t="s">
        <v>1874</v>
      </c>
      <c r="Q15945" s="267" t="s">
        <v>1445</v>
      </c>
      <c r="S15945" s="267">
        <v>152</v>
      </c>
      <c r="T15945" s="267" t="s">
        <v>13</v>
      </c>
      <c r="U15945" s="267" t="s">
        <v>1470</v>
      </c>
      <c r="V15945" s="267" t="s">
        <v>13</v>
      </c>
      <c r="W15945" s="267">
        <v>612685</v>
      </c>
      <c r="X15945" s="267" t="s">
        <v>2528</v>
      </c>
      <c r="Y15945" s="267" t="s">
        <v>1874</v>
      </c>
      <c r="AD15945" s="267" t="s">
        <v>13</v>
      </c>
      <c r="AF15945" s="267" t="s">
        <v>24</v>
      </c>
      <c r="AG15945" s="267" t="s">
        <v>24</v>
      </c>
    </row>
    <row r="15946" spans="3:33">
      <c r="C15946" s="267" t="s">
        <v>2502</v>
      </c>
      <c r="D15946" s="267" t="s">
        <v>150</v>
      </c>
      <c r="E15946" s="267">
        <v>338</v>
      </c>
      <c r="F15946" s="267" t="s">
        <v>1444</v>
      </c>
      <c r="G15946" s="267" t="s">
        <v>1461</v>
      </c>
      <c r="H15946" s="267">
        <v>1</v>
      </c>
      <c r="I15946" s="267" t="s">
        <v>582</v>
      </c>
      <c r="O15946" s="267" t="s">
        <v>24</v>
      </c>
      <c r="P15946" s="267" t="s">
        <v>1874</v>
      </c>
      <c r="Q15946" s="267" t="s">
        <v>1445</v>
      </c>
      <c r="S15946" s="267">
        <v>152</v>
      </c>
      <c r="T15946" s="267" t="s">
        <v>13</v>
      </c>
      <c r="U15946" s="267" t="s">
        <v>1478</v>
      </c>
      <c r="V15946" s="267" t="s">
        <v>13</v>
      </c>
      <c r="W15946" s="267">
        <v>612685</v>
      </c>
      <c r="X15946" s="267" t="s">
        <v>2527</v>
      </c>
      <c r="Y15946" s="267" t="s">
        <v>1874</v>
      </c>
      <c r="AD15946" s="267" t="s">
        <v>13</v>
      </c>
      <c r="AF15946" s="267" t="s">
        <v>24</v>
      </c>
      <c r="AG15946" s="267" t="s">
        <v>24</v>
      </c>
    </row>
    <row r="15947" spans="3:33">
      <c r="C15947" s="267" t="s">
        <v>2502</v>
      </c>
      <c r="D15947" s="267" t="s">
        <v>150</v>
      </c>
      <c r="E15947" s="267">
        <v>2733</v>
      </c>
      <c r="F15947" s="267" t="s">
        <v>1444</v>
      </c>
      <c r="G15947" s="267" t="s">
        <v>1445</v>
      </c>
      <c r="H15947" s="267">
        <v>1</v>
      </c>
      <c r="I15947" s="267" t="s">
        <v>582</v>
      </c>
      <c r="O15947" s="267" t="s">
        <v>13</v>
      </c>
      <c r="P15947" s="267" t="s">
        <v>1874</v>
      </c>
      <c r="Q15947" s="267" t="s">
        <v>1445</v>
      </c>
      <c r="S15947" s="267">
        <v>152</v>
      </c>
      <c r="T15947" s="267" t="s">
        <v>13</v>
      </c>
      <c r="U15947" s="267" t="s">
        <v>1472</v>
      </c>
      <c r="V15947" s="267" t="s">
        <v>13</v>
      </c>
      <c r="W15947" s="267">
        <v>612685</v>
      </c>
      <c r="X15947" s="267" t="s">
        <v>1874</v>
      </c>
      <c r="Y15947" s="267" t="s">
        <v>1874</v>
      </c>
      <c r="AD15947" s="267" t="s">
        <v>13</v>
      </c>
      <c r="AF15947" s="267" t="s">
        <v>24</v>
      </c>
      <c r="AG15947" s="267" t="s">
        <v>24</v>
      </c>
    </row>
    <row r="15948" spans="3:33">
      <c r="C15948" s="267" t="s">
        <v>2502</v>
      </c>
      <c r="D15948" s="267" t="s">
        <v>150</v>
      </c>
      <c r="E15948" s="267">
        <v>409</v>
      </c>
      <c r="F15948" s="267" t="s">
        <v>1444</v>
      </c>
      <c r="G15948" s="267" t="s">
        <v>1445</v>
      </c>
      <c r="H15948" s="267">
        <v>1</v>
      </c>
      <c r="I15948" s="267" t="s">
        <v>582</v>
      </c>
      <c r="O15948" s="267" t="s">
        <v>24</v>
      </c>
      <c r="P15948" s="267" t="s">
        <v>1874</v>
      </c>
      <c r="Q15948" s="267" t="s">
        <v>1445</v>
      </c>
      <c r="S15948" s="267">
        <v>152</v>
      </c>
      <c r="T15948" s="267" t="s">
        <v>13</v>
      </c>
      <c r="U15948" s="267" t="s">
        <v>1469</v>
      </c>
      <c r="V15948" s="267" t="s">
        <v>13</v>
      </c>
      <c r="W15948" s="267">
        <v>612685</v>
      </c>
      <c r="X15948" s="267" t="s">
        <v>2526</v>
      </c>
      <c r="Y15948" s="267" t="s">
        <v>1874</v>
      </c>
      <c r="AD15948" s="267" t="s">
        <v>13</v>
      </c>
      <c r="AF15948" s="267" t="s">
        <v>24</v>
      </c>
      <c r="AG15948" s="267" t="s">
        <v>24</v>
      </c>
    </row>
    <row r="15949" spans="3:33">
      <c r="C15949" s="267" t="s">
        <v>2502</v>
      </c>
      <c r="D15949" s="267" t="s">
        <v>150</v>
      </c>
      <c r="E15949" s="267">
        <v>14824</v>
      </c>
      <c r="F15949" s="267" t="s">
        <v>1444</v>
      </c>
      <c r="G15949" s="267" t="s">
        <v>1445</v>
      </c>
      <c r="H15949" s="267">
        <v>1</v>
      </c>
      <c r="I15949" s="267" t="s">
        <v>582</v>
      </c>
      <c r="O15949" s="267" t="s">
        <v>24</v>
      </c>
      <c r="P15949" s="267" t="s">
        <v>1874</v>
      </c>
      <c r="Q15949" s="267" t="s">
        <v>1445</v>
      </c>
      <c r="S15949" s="267">
        <v>152</v>
      </c>
      <c r="U15949" s="267" t="s">
        <v>1501</v>
      </c>
      <c r="V15949" s="267" t="s">
        <v>13</v>
      </c>
      <c r="W15949" s="267">
        <v>612685</v>
      </c>
      <c r="X15949" s="267" t="s">
        <v>2525</v>
      </c>
      <c r="Y15949" s="267" t="s">
        <v>1874</v>
      </c>
      <c r="AF15949" s="267" t="s">
        <v>24</v>
      </c>
      <c r="AG15949" s="267" t="s">
        <v>24</v>
      </c>
    </row>
    <row r="15950" spans="3:33">
      <c r="C15950" s="267" t="s">
        <v>2502</v>
      </c>
      <c r="D15950" s="267" t="s">
        <v>150</v>
      </c>
      <c r="E15950" s="267">
        <v>1683</v>
      </c>
      <c r="F15950" s="267" t="s">
        <v>1485</v>
      </c>
      <c r="G15950" s="267" t="s">
        <v>1445</v>
      </c>
      <c r="H15950" s="267">
        <v>1</v>
      </c>
      <c r="I15950" s="267" t="s">
        <v>582</v>
      </c>
      <c r="P15950" s="267" t="s">
        <v>1874</v>
      </c>
      <c r="Q15950" s="267" t="s">
        <v>1445</v>
      </c>
      <c r="S15950" s="267">
        <v>152</v>
      </c>
      <c r="U15950" s="267" t="s">
        <v>1486</v>
      </c>
      <c r="V15950" s="267" t="s">
        <v>13</v>
      </c>
      <c r="W15950" s="267">
        <v>612685</v>
      </c>
      <c r="X15950" s="267" t="s">
        <v>2524</v>
      </c>
      <c r="Y15950" s="267" t="s">
        <v>1874</v>
      </c>
      <c r="AF15950" s="267" t="s">
        <v>24</v>
      </c>
      <c r="AG15950" s="267" t="s">
        <v>24</v>
      </c>
    </row>
    <row r="15951" spans="3:33">
      <c r="C15951" s="267" t="s">
        <v>2502</v>
      </c>
      <c r="D15951" s="267" t="s">
        <v>150</v>
      </c>
      <c r="E15951" s="267">
        <v>1683</v>
      </c>
      <c r="F15951" s="267" t="s">
        <v>1485</v>
      </c>
      <c r="G15951" s="267" t="s">
        <v>1445</v>
      </c>
      <c r="H15951" s="267">
        <v>1</v>
      </c>
      <c r="I15951" s="267" t="s">
        <v>582</v>
      </c>
      <c r="P15951" s="267" t="s">
        <v>1874</v>
      </c>
      <c r="Q15951" s="267" t="s">
        <v>1445</v>
      </c>
      <c r="S15951" s="267">
        <v>152</v>
      </c>
      <c r="U15951" s="267" t="s">
        <v>1486</v>
      </c>
      <c r="V15951" s="267" t="s">
        <v>13</v>
      </c>
      <c r="W15951" s="267">
        <v>612685</v>
      </c>
      <c r="X15951" s="267" t="s">
        <v>2523</v>
      </c>
      <c r="Y15951" s="267" t="s">
        <v>1874</v>
      </c>
      <c r="AF15951" s="267" t="s">
        <v>24</v>
      </c>
      <c r="AG15951" s="267" t="s">
        <v>24</v>
      </c>
    </row>
    <row r="15952" spans="3:33">
      <c r="C15952" s="267" t="s">
        <v>2502</v>
      </c>
      <c r="D15952" s="267" t="s">
        <v>150</v>
      </c>
      <c r="E15952" s="267">
        <v>235</v>
      </c>
      <c r="F15952" s="267" t="s">
        <v>1444</v>
      </c>
      <c r="G15952" s="267" t="s">
        <v>1461</v>
      </c>
      <c r="H15952" s="267">
        <v>1</v>
      </c>
      <c r="I15952" s="267" t="s">
        <v>582</v>
      </c>
      <c r="O15952" s="267" t="s">
        <v>24</v>
      </c>
      <c r="P15952" s="267" t="s">
        <v>1874</v>
      </c>
      <c r="Q15952" s="267" t="s">
        <v>1445</v>
      </c>
      <c r="S15952" s="267">
        <v>152</v>
      </c>
      <c r="T15952" s="267" t="s">
        <v>13</v>
      </c>
      <c r="U15952" s="267" t="s">
        <v>1477</v>
      </c>
      <c r="V15952" s="267" t="s">
        <v>13</v>
      </c>
      <c r="W15952" s="267">
        <v>612685</v>
      </c>
      <c r="X15952" s="267">
        <v>9955067.9000000004</v>
      </c>
      <c r="Y15952" s="267" t="s">
        <v>1874</v>
      </c>
      <c r="AD15952" s="267" t="s">
        <v>13</v>
      </c>
      <c r="AF15952" s="267" t="s">
        <v>24</v>
      </c>
      <c r="AG15952" s="267" t="s">
        <v>24</v>
      </c>
    </row>
    <row r="15953" spans="3:33">
      <c r="C15953" s="267" t="s">
        <v>2502</v>
      </c>
      <c r="D15953" s="267" t="s">
        <v>150</v>
      </c>
      <c r="E15953" s="267">
        <v>338</v>
      </c>
      <c r="F15953" s="267" t="s">
        <v>1444</v>
      </c>
      <c r="G15953" s="267" t="s">
        <v>1461</v>
      </c>
      <c r="H15953" s="267">
        <v>1</v>
      </c>
      <c r="I15953" s="267" t="s">
        <v>582</v>
      </c>
      <c r="O15953" s="267" t="s">
        <v>24</v>
      </c>
      <c r="P15953" s="267" t="s">
        <v>1874</v>
      </c>
      <c r="Q15953" s="267" t="s">
        <v>1445</v>
      </c>
      <c r="S15953" s="267">
        <v>152</v>
      </c>
      <c r="T15953" s="267" t="s">
        <v>13</v>
      </c>
      <c r="U15953" s="267" t="s">
        <v>1478</v>
      </c>
      <c r="V15953" s="267" t="s">
        <v>13</v>
      </c>
      <c r="W15953" s="267">
        <v>612685</v>
      </c>
      <c r="X15953" s="267" t="s">
        <v>2522</v>
      </c>
      <c r="Y15953" s="267" t="s">
        <v>1874</v>
      </c>
      <c r="AD15953" s="267" t="s">
        <v>13</v>
      </c>
      <c r="AF15953" s="267" t="s">
        <v>24</v>
      </c>
      <c r="AG15953" s="267" t="s">
        <v>24</v>
      </c>
    </row>
    <row r="15954" spans="3:33">
      <c r="C15954" s="267" t="s">
        <v>2502</v>
      </c>
      <c r="D15954" s="267" t="s">
        <v>150</v>
      </c>
      <c r="E15954" s="267">
        <v>3877</v>
      </c>
      <c r="F15954" s="267" t="s">
        <v>1444</v>
      </c>
      <c r="G15954" s="267" t="s">
        <v>1461</v>
      </c>
      <c r="H15954" s="267">
        <v>1</v>
      </c>
      <c r="I15954" s="267" t="s">
        <v>582</v>
      </c>
      <c r="O15954" s="267" t="s">
        <v>24</v>
      </c>
      <c r="P15954" s="267" t="s">
        <v>1874</v>
      </c>
      <c r="Q15954" s="267" t="s">
        <v>1445</v>
      </c>
      <c r="S15954" s="267">
        <v>152</v>
      </c>
      <c r="T15954" s="267" t="s">
        <v>13</v>
      </c>
      <c r="U15954" s="267" t="s">
        <v>1470</v>
      </c>
      <c r="V15954" s="267" t="s">
        <v>13</v>
      </c>
      <c r="W15954" s="267">
        <v>612685</v>
      </c>
      <c r="X15954" s="267" t="s">
        <v>2521</v>
      </c>
      <c r="Y15954" s="267" t="s">
        <v>1874</v>
      </c>
      <c r="AD15954" s="267" t="s">
        <v>13</v>
      </c>
      <c r="AF15954" s="267" t="s">
        <v>24</v>
      </c>
      <c r="AG15954" s="267" t="s">
        <v>24</v>
      </c>
    </row>
    <row r="15955" spans="3:33">
      <c r="C15955" s="267" t="s">
        <v>2502</v>
      </c>
      <c r="D15955" s="267" t="s">
        <v>150</v>
      </c>
      <c r="E15955" s="267">
        <v>1272</v>
      </c>
      <c r="F15955" s="267" t="s">
        <v>1444</v>
      </c>
      <c r="G15955" s="267" t="s">
        <v>1445</v>
      </c>
      <c r="H15955" s="267">
        <v>1</v>
      </c>
      <c r="I15955" s="267" t="s">
        <v>582</v>
      </c>
      <c r="O15955" s="267" t="s">
        <v>24</v>
      </c>
      <c r="P15955" s="267" t="s">
        <v>1874</v>
      </c>
      <c r="Q15955" s="267" t="s">
        <v>1445</v>
      </c>
      <c r="S15955" s="267">
        <v>152</v>
      </c>
      <c r="T15955" s="267" t="s">
        <v>13</v>
      </c>
      <c r="U15955" s="267" t="s">
        <v>1458</v>
      </c>
      <c r="V15955" s="267" t="s">
        <v>13</v>
      </c>
      <c r="W15955" s="267">
        <v>612685</v>
      </c>
      <c r="X15955" s="267" t="s">
        <v>2520</v>
      </c>
      <c r="Y15955" s="267" t="s">
        <v>1874</v>
      </c>
      <c r="AD15955" s="267" t="s">
        <v>13</v>
      </c>
      <c r="AF15955" s="267" t="s">
        <v>24</v>
      </c>
      <c r="AG15955" s="267" t="s">
        <v>24</v>
      </c>
    </row>
    <row r="15956" spans="3:33">
      <c r="C15956" s="267" t="s">
        <v>2502</v>
      </c>
      <c r="D15956" s="267" t="s">
        <v>150</v>
      </c>
      <c r="E15956" s="267">
        <v>153</v>
      </c>
      <c r="F15956" s="267" t="s">
        <v>1444</v>
      </c>
      <c r="G15956" s="267" t="s">
        <v>1445</v>
      </c>
      <c r="H15956" s="267">
        <v>1</v>
      </c>
      <c r="I15956" s="267" t="s">
        <v>582</v>
      </c>
      <c r="O15956" s="267" t="s">
        <v>24</v>
      </c>
      <c r="P15956" s="267" t="s">
        <v>1874</v>
      </c>
      <c r="Q15956" s="267" t="s">
        <v>1445</v>
      </c>
      <c r="S15956" s="267">
        <v>152</v>
      </c>
      <c r="T15956" s="267" t="s">
        <v>13</v>
      </c>
      <c r="U15956" s="267" t="s">
        <v>1496</v>
      </c>
      <c r="V15956" s="267" t="s">
        <v>13</v>
      </c>
      <c r="W15956" s="267">
        <v>612685</v>
      </c>
      <c r="X15956" s="267" t="s">
        <v>2519</v>
      </c>
      <c r="Y15956" s="267" t="s">
        <v>1874</v>
      </c>
      <c r="AD15956" s="267" t="s">
        <v>13</v>
      </c>
      <c r="AF15956" s="267" t="s">
        <v>24</v>
      </c>
      <c r="AG15956" s="267" t="s">
        <v>24</v>
      </c>
    </row>
    <row r="15957" spans="3:33">
      <c r="C15957" s="267" t="s">
        <v>2502</v>
      </c>
      <c r="D15957" s="267" t="s">
        <v>150</v>
      </c>
      <c r="E15957" s="267">
        <v>1682</v>
      </c>
      <c r="F15957" s="267" t="s">
        <v>1444</v>
      </c>
      <c r="G15957" s="267" t="s">
        <v>1445</v>
      </c>
      <c r="H15957" s="267">
        <v>1</v>
      </c>
      <c r="I15957" s="267" t="s">
        <v>582</v>
      </c>
      <c r="O15957" s="267" t="s">
        <v>24</v>
      </c>
      <c r="P15957" s="267" t="s">
        <v>1874</v>
      </c>
      <c r="Q15957" s="267" t="s">
        <v>1445</v>
      </c>
      <c r="S15957" s="267">
        <v>152</v>
      </c>
      <c r="T15957" s="267" t="s">
        <v>24</v>
      </c>
      <c r="U15957" s="267" t="s">
        <v>1459</v>
      </c>
      <c r="V15957" s="267" t="s">
        <v>13</v>
      </c>
      <c r="W15957" s="267">
        <v>612685</v>
      </c>
      <c r="X15957" s="267">
        <v>158791</v>
      </c>
      <c r="Y15957" s="267" t="s">
        <v>1874</v>
      </c>
      <c r="AD15957" s="267" t="s">
        <v>24</v>
      </c>
      <c r="AF15957" s="267" t="s">
        <v>24</v>
      </c>
      <c r="AG15957" s="267" t="s">
        <v>24</v>
      </c>
    </row>
    <row r="15958" spans="3:33">
      <c r="C15958" s="267" t="s">
        <v>2502</v>
      </c>
      <c r="D15958" s="267" t="s">
        <v>150</v>
      </c>
      <c r="E15958" s="267">
        <v>219</v>
      </c>
      <c r="F15958" s="267" t="s">
        <v>1444</v>
      </c>
      <c r="G15958" s="267" t="s">
        <v>1456</v>
      </c>
      <c r="H15958" s="267">
        <v>1</v>
      </c>
      <c r="I15958" s="267" t="s">
        <v>582</v>
      </c>
      <c r="O15958" s="267" t="s">
        <v>13</v>
      </c>
      <c r="P15958" s="267" t="s">
        <v>1874</v>
      </c>
      <c r="Q15958" s="267" t="s">
        <v>1445</v>
      </c>
      <c r="S15958" s="267">
        <v>152</v>
      </c>
      <c r="U15958" s="267" t="s">
        <v>1457</v>
      </c>
      <c r="V15958" s="267" t="s">
        <v>13</v>
      </c>
      <c r="W15958" s="267">
        <v>612685</v>
      </c>
      <c r="X15958" s="267" t="s">
        <v>1499</v>
      </c>
      <c r="Y15958" s="267" t="s">
        <v>1874</v>
      </c>
      <c r="AE15958" s="267">
        <v>114</v>
      </c>
      <c r="AF15958" s="267" t="s">
        <v>24</v>
      </c>
      <c r="AG15958" s="267" t="s">
        <v>24</v>
      </c>
    </row>
    <row r="15959" spans="3:33">
      <c r="C15959" s="267" t="s">
        <v>2502</v>
      </c>
      <c r="D15959" s="267" t="s">
        <v>150</v>
      </c>
      <c r="E15959" s="267">
        <v>1272</v>
      </c>
      <c r="F15959" s="267" t="s">
        <v>1444</v>
      </c>
      <c r="G15959" s="267" t="s">
        <v>1461</v>
      </c>
      <c r="H15959" s="267">
        <v>1</v>
      </c>
      <c r="I15959" s="267" t="s">
        <v>582</v>
      </c>
      <c r="O15959" s="267" t="s">
        <v>24</v>
      </c>
      <c r="P15959" s="267" t="s">
        <v>1874</v>
      </c>
      <c r="Q15959" s="267" t="s">
        <v>1445</v>
      </c>
      <c r="S15959" s="267">
        <v>152</v>
      </c>
      <c r="T15959" s="267" t="s">
        <v>13</v>
      </c>
      <c r="U15959" s="267" t="s">
        <v>1458</v>
      </c>
      <c r="V15959" s="267" t="s">
        <v>13</v>
      </c>
      <c r="W15959" s="267">
        <v>612685</v>
      </c>
      <c r="X15959" s="267" t="s">
        <v>2518</v>
      </c>
      <c r="Y15959" s="267" t="s">
        <v>1874</v>
      </c>
      <c r="AD15959" s="267" t="s">
        <v>13</v>
      </c>
      <c r="AF15959" s="267" t="s">
        <v>24</v>
      </c>
      <c r="AG15959" s="267" t="s">
        <v>24</v>
      </c>
    </row>
    <row r="15960" spans="3:33">
      <c r="C15960" s="267" t="s">
        <v>2502</v>
      </c>
      <c r="D15960" s="267" t="s">
        <v>150</v>
      </c>
      <c r="E15960" s="267">
        <v>13648</v>
      </c>
      <c r="F15960" s="267" t="s">
        <v>1444</v>
      </c>
      <c r="H15960" s="267">
        <v>1</v>
      </c>
      <c r="I15960" s="267" t="s">
        <v>582</v>
      </c>
      <c r="O15960" s="267" t="s">
        <v>24</v>
      </c>
      <c r="P15960" s="267" t="s">
        <v>1874</v>
      </c>
      <c r="Q15960" s="267" t="s">
        <v>1445</v>
      </c>
      <c r="S15960" s="267">
        <v>152</v>
      </c>
      <c r="T15960" s="267" t="s">
        <v>13</v>
      </c>
      <c r="U15960" s="267" t="s">
        <v>1474</v>
      </c>
      <c r="V15960" s="267" t="s">
        <v>13</v>
      </c>
      <c r="W15960" s="267">
        <v>612685</v>
      </c>
      <c r="X15960" s="267" t="s">
        <v>2517</v>
      </c>
      <c r="Y15960" s="267" t="s">
        <v>1874</v>
      </c>
      <c r="AD15960" s="267" t="s">
        <v>13</v>
      </c>
      <c r="AF15960" s="267" t="s">
        <v>24</v>
      </c>
      <c r="AG15960" s="267" t="s">
        <v>24</v>
      </c>
    </row>
    <row r="15961" spans="3:33">
      <c r="C15961" s="267" t="s">
        <v>2502</v>
      </c>
      <c r="D15961" s="267" t="s">
        <v>150</v>
      </c>
      <c r="E15961" s="267">
        <v>219</v>
      </c>
      <c r="F15961" s="267" t="s">
        <v>1444</v>
      </c>
      <c r="G15961" s="267" t="s">
        <v>1456</v>
      </c>
      <c r="H15961" s="267">
        <v>1</v>
      </c>
      <c r="I15961" s="267" t="s">
        <v>582</v>
      </c>
      <c r="O15961" s="267" t="s">
        <v>13</v>
      </c>
      <c r="P15961" s="267" t="s">
        <v>1874</v>
      </c>
      <c r="Q15961" s="267" t="s">
        <v>1445</v>
      </c>
      <c r="S15961" s="267">
        <v>152</v>
      </c>
      <c r="U15961" s="267" t="s">
        <v>1457</v>
      </c>
      <c r="V15961" s="267" t="s">
        <v>13</v>
      </c>
      <c r="W15961" s="267">
        <v>612685</v>
      </c>
      <c r="X15961" s="267" t="s">
        <v>1500</v>
      </c>
      <c r="Y15961" s="267" t="s">
        <v>1874</v>
      </c>
      <c r="AE15961" s="267">
        <v>114</v>
      </c>
      <c r="AF15961" s="267" t="s">
        <v>24</v>
      </c>
      <c r="AG15961" s="267" t="s">
        <v>24</v>
      </c>
    </row>
    <row r="15962" spans="3:33">
      <c r="C15962" s="267" t="s">
        <v>2502</v>
      </c>
      <c r="D15962" s="267" t="s">
        <v>150</v>
      </c>
      <c r="E15962" s="267">
        <v>1</v>
      </c>
      <c r="F15962" s="267" t="s">
        <v>1444</v>
      </c>
      <c r="G15962" s="267" t="s">
        <v>1445</v>
      </c>
      <c r="H15962" s="267">
        <v>1</v>
      </c>
      <c r="I15962" s="267" t="s">
        <v>582</v>
      </c>
      <c r="O15962" s="267" t="s">
        <v>13</v>
      </c>
      <c r="P15962" s="267" t="s">
        <v>1874</v>
      </c>
      <c r="Q15962" s="267" t="s">
        <v>1445</v>
      </c>
      <c r="S15962" s="267">
        <v>152</v>
      </c>
      <c r="T15962" s="267" t="s">
        <v>13</v>
      </c>
      <c r="U15962" s="267" t="s">
        <v>1446</v>
      </c>
      <c r="V15962" s="267" t="s">
        <v>24</v>
      </c>
      <c r="W15962" s="267">
        <v>612685</v>
      </c>
      <c r="X15962" s="267" t="s">
        <v>1874</v>
      </c>
      <c r="Y15962" s="267" t="s">
        <v>1874</v>
      </c>
      <c r="AD15962" s="267" t="s">
        <v>13</v>
      </c>
      <c r="AF15962" s="267" t="s">
        <v>24</v>
      </c>
      <c r="AG15962" s="267" t="s">
        <v>24</v>
      </c>
    </row>
    <row r="15963" spans="3:33">
      <c r="C15963" s="267" t="s">
        <v>2502</v>
      </c>
      <c r="D15963" s="267" t="s">
        <v>150</v>
      </c>
      <c r="E15963" s="267">
        <v>219</v>
      </c>
      <c r="F15963" s="267" t="s">
        <v>1444</v>
      </c>
      <c r="G15963" s="267" t="s">
        <v>1445</v>
      </c>
      <c r="H15963" s="267">
        <v>1</v>
      </c>
      <c r="I15963" s="267" t="s">
        <v>582</v>
      </c>
      <c r="P15963" s="267" t="s">
        <v>1874</v>
      </c>
      <c r="Q15963" s="267" t="s">
        <v>1445</v>
      </c>
      <c r="S15963" s="267">
        <v>152</v>
      </c>
      <c r="U15963" s="267" t="s">
        <v>1457</v>
      </c>
      <c r="V15963" s="267" t="s">
        <v>13</v>
      </c>
      <c r="W15963" s="267">
        <v>612685</v>
      </c>
      <c r="X15963" s="267" t="s">
        <v>2516</v>
      </c>
      <c r="Y15963" s="267" t="s">
        <v>1874</v>
      </c>
      <c r="AF15963" s="267" t="s">
        <v>24</v>
      </c>
      <c r="AG15963" s="267" t="s">
        <v>24</v>
      </c>
    </row>
    <row r="15964" spans="3:33">
      <c r="C15964" s="267" t="s">
        <v>2502</v>
      </c>
      <c r="D15964" s="267" t="s">
        <v>150</v>
      </c>
      <c r="E15964" s="267">
        <v>338</v>
      </c>
      <c r="F15964" s="267" t="s">
        <v>1444</v>
      </c>
      <c r="G15964" s="267" t="s">
        <v>1461</v>
      </c>
      <c r="H15964" s="267">
        <v>1</v>
      </c>
      <c r="I15964" s="267" t="s">
        <v>582</v>
      </c>
      <c r="O15964" s="267" t="s">
        <v>24</v>
      </c>
      <c r="P15964" s="267" t="s">
        <v>1874</v>
      </c>
      <c r="Q15964" s="267" t="s">
        <v>1445</v>
      </c>
      <c r="S15964" s="267">
        <v>152</v>
      </c>
      <c r="T15964" s="267" t="s">
        <v>13</v>
      </c>
      <c r="U15964" s="267" t="s">
        <v>1478</v>
      </c>
      <c r="V15964" s="267" t="s">
        <v>13</v>
      </c>
      <c r="W15964" s="267">
        <v>612685</v>
      </c>
      <c r="X15964" s="267" t="s">
        <v>2515</v>
      </c>
      <c r="Y15964" s="267" t="s">
        <v>1874</v>
      </c>
      <c r="AD15964" s="267" t="s">
        <v>13</v>
      </c>
      <c r="AF15964" s="267" t="s">
        <v>24</v>
      </c>
      <c r="AG15964" s="267" t="s">
        <v>24</v>
      </c>
    </row>
    <row r="15965" spans="3:33">
      <c r="C15965" s="267" t="s">
        <v>2502</v>
      </c>
      <c r="D15965" s="267" t="s">
        <v>150</v>
      </c>
      <c r="E15965" s="267">
        <v>129</v>
      </c>
      <c r="F15965" s="267" t="s">
        <v>1444</v>
      </c>
      <c r="G15965" s="267" t="s">
        <v>1445</v>
      </c>
      <c r="H15965" s="267">
        <v>1</v>
      </c>
      <c r="I15965" s="267" t="s">
        <v>582</v>
      </c>
      <c r="O15965" s="267" t="s">
        <v>24</v>
      </c>
      <c r="P15965" s="267" t="s">
        <v>1874</v>
      </c>
      <c r="Q15965" s="267" t="s">
        <v>1445</v>
      </c>
      <c r="S15965" s="267">
        <v>152</v>
      </c>
      <c r="T15965" s="267" t="s">
        <v>13</v>
      </c>
      <c r="U15965" s="267" t="s">
        <v>1468</v>
      </c>
      <c r="V15965" s="267" t="s">
        <v>13</v>
      </c>
      <c r="W15965" s="267">
        <v>612685</v>
      </c>
      <c r="X15965" s="267" t="s">
        <v>2514</v>
      </c>
      <c r="Y15965" s="267" t="s">
        <v>1874</v>
      </c>
      <c r="AD15965" s="267" t="s">
        <v>13</v>
      </c>
      <c r="AF15965" s="267" t="s">
        <v>24</v>
      </c>
      <c r="AG15965" s="267" t="s">
        <v>24</v>
      </c>
    </row>
    <row r="15966" spans="3:33">
      <c r="C15966" s="267" t="s">
        <v>2502</v>
      </c>
      <c r="D15966" s="267" t="s">
        <v>150</v>
      </c>
      <c r="E15966" s="267">
        <v>10634</v>
      </c>
      <c r="F15966" s="267" t="s">
        <v>1444</v>
      </c>
      <c r="G15966" s="267" t="s">
        <v>1445</v>
      </c>
      <c r="H15966" s="267">
        <v>1</v>
      </c>
      <c r="I15966" s="267" t="s">
        <v>582</v>
      </c>
      <c r="O15966" s="267" t="s">
        <v>24</v>
      </c>
      <c r="P15966" s="267" t="s">
        <v>1874</v>
      </c>
      <c r="Q15966" s="267" t="s">
        <v>1445</v>
      </c>
      <c r="S15966" s="267">
        <v>152</v>
      </c>
      <c r="T15966" s="267" t="s">
        <v>13</v>
      </c>
      <c r="U15966" s="267" t="s">
        <v>1473</v>
      </c>
      <c r="V15966" s="267" t="s">
        <v>13</v>
      </c>
      <c r="W15966" s="267">
        <v>612685</v>
      </c>
      <c r="X15966" s="267" t="s">
        <v>2513</v>
      </c>
      <c r="Y15966" s="267" t="s">
        <v>1874</v>
      </c>
      <c r="AD15966" s="267" t="s">
        <v>13</v>
      </c>
      <c r="AF15966" s="267" t="s">
        <v>24</v>
      </c>
      <c r="AG15966" s="267" t="s">
        <v>24</v>
      </c>
    </row>
    <row r="15967" spans="3:33">
      <c r="C15967" s="267" t="s">
        <v>2502</v>
      </c>
      <c r="D15967" s="267" t="s">
        <v>150</v>
      </c>
      <c r="E15967" s="267">
        <v>12680</v>
      </c>
      <c r="F15967" s="267" t="s">
        <v>1444</v>
      </c>
      <c r="H15967" s="267">
        <v>1</v>
      </c>
      <c r="I15967" s="267" t="s">
        <v>582</v>
      </c>
      <c r="P15967" s="267" t="s">
        <v>1874</v>
      </c>
      <c r="Q15967" s="267" t="s">
        <v>1445</v>
      </c>
      <c r="S15967" s="267">
        <v>152</v>
      </c>
      <c r="U15967" s="267" t="s">
        <v>1464</v>
      </c>
      <c r="V15967" s="267" t="s">
        <v>13</v>
      </c>
      <c r="W15967" s="267">
        <v>612685</v>
      </c>
      <c r="X15967" s="267" t="s">
        <v>2512</v>
      </c>
      <c r="Y15967" s="267" t="s">
        <v>1874</v>
      </c>
      <c r="AF15967" s="267" t="s">
        <v>24</v>
      </c>
      <c r="AG15967" s="267" t="s">
        <v>24</v>
      </c>
    </row>
    <row r="15968" spans="3:33">
      <c r="C15968" s="267" t="s">
        <v>2502</v>
      </c>
      <c r="D15968" s="267" t="s">
        <v>150</v>
      </c>
      <c r="E15968" s="267">
        <v>3877</v>
      </c>
      <c r="F15968" s="267" t="s">
        <v>1444</v>
      </c>
      <c r="G15968" s="267" t="s">
        <v>1445</v>
      </c>
      <c r="H15968" s="267">
        <v>1</v>
      </c>
      <c r="I15968" s="267" t="s">
        <v>582</v>
      </c>
      <c r="O15968" s="267" t="s">
        <v>24</v>
      </c>
      <c r="P15968" s="267" t="s">
        <v>1874</v>
      </c>
      <c r="Q15968" s="267" t="s">
        <v>1445</v>
      </c>
      <c r="S15968" s="267">
        <v>152</v>
      </c>
      <c r="T15968" s="267" t="s">
        <v>13</v>
      </c>
      <c r="U15968" s="267" t="s">
        <v>1470</v>
      </c>
      <c r="V15968" s="267" t="s">
        <v>13</v>
      </c>
      <c r="W15968" s="267">
        <v>612685</v>
      </c>
      <c r="X15968" s="267" t="s">
        <v>2511</v>
      </c>
      <c r="Y15968" s="267" t="s">
        <v>1874</v>
      </c>
      <c r="AD15968" s="267" t="s">
        <v>13</v>
      </c>
      <c r="AF15968" s="267" t="s">
        <v>24</v>
      </c>
      <c r="AG15968" s="267" t="s">
        <v>24</v>
      </c>
    </row>
    <row r="15969" spans="3:33">
      <c r="C15969" s="267" t="s">
        <v>2502</v>
      </c>
      <c r="D15969" s="267" t="s">
        <v>150</v>
      </c>
      <c r="E15969" s="267">
        <v>129</v>
      </c>
      <c r="F15969" s="267" t="s">
        <v>1444</v>
      </c>
      <c r="G15969" s="267" t="s">
        <v>1445</v>
      </c>
      <c r="H15969" s="267">
        <v>1</v>
      </c>
      <c r="I15969" s="267" t="s">
        <v>582</v>
      </c>
      <c r="O15969" s="267" t="s">
        <v>24</v>
      </c>
      <c r="P15969" s="267" t="s">
        <v>1874</v>
      </c>
      <c r="Q15969" s="267" t="s">
        <v>1445</v>
      </c>
      <c r="S15969" s="267">
        <v>152</v>
      </c>
      <c r="T15969" s="267" t="s">
        <v>13</v>
      </c>
      <c r="U15969" s="267" t="s">
        <v>1468</v>
      </c>
      <c r="V15969" s="267" t="s">
        <v>13</v>
      </c>
      <c r="W15969" s="267">
        <v>612685</v>
      </c>
      <c r="X15969" s="267" t="s">
        <v>2510</v>
      </c>
      <c r="Y15969" s="267" t="s">
        <v>1874</v>
      </c>
      <c r="AD15969" s="267" t="s">
        <v>13</v>
      </c>
      <c r="AF15969" s="267" t="s">
        <v>24</v>
      </c>
      <c r="AG15969" s="267" t="s">
        <v>24</v>
      </c>
    </row>
    <row r="15970" spans="3:33">
      <c r="C15970" s="267" t="s">
        <v>2502</v>
      </c>
      <c r="D15970" s="267" t="s">
        <v>150</v>
      </c>
      <c r="E15970" s="267">
        <v>3879</v>
      </c>
      <c r="F15970" s="267" t="s">
        <v>1444</v>
      </c>
      <c r="G15970" s="267" t="s">
        <v>1445</v>
      </c>
      <c r="H15970" s="267">
        <v>1</v>
      </c>
      <c r="I15970" s="267" t="s">
        <v>582</v>
      </c>
      <c r="O15970" s="267" t="s">
        <v>24</v>
      </c>
      <c r="P15970" s="267" t="s">
        <v>1874</v>
      </c>
      <c r="Q15970" s="267" t="s">
        <v>1445</v>
      </c>
      <c r="S15970" s="267">
        <v>152</v>
      </c>
      <c r="T15970" s="267" t="s">
        <v>13</v>
      </c>
      <c r="U15970" s="267" t="s">
        <v>1467</v>
      </c>
      <c r="V15970" s="267" t="s">
        <v>13</v>
      </c>
      <c r="W15970" s="267">
        <v>612685</v>
      </c>
      <c r="X15970" s="267" t="s">
        <v>2509</v>
      </c>
      <c r="Y15970" s="267" t="s">
        <v>1874</v>
      </c>
      <c r="AD15970" s="267" t="s">
        <v>13</v>
      </c>
      <c r="AF15970" s="267" t="s">
        <v>24</v>
      </c>
      <c r="AG15970" s="267" t="s">
        <v>24</v>
      </c>
    </row>
    <row r="15971" spans="3:33">
      <c r="C15971" s="267" t="s">
        <v>2502</v>
      </c>
      <c r="D15971" s="267" t="s">
        <v>150</v>
      </c>
      <c r="E15971" s="267">
        <v>3877</v>
      </c>
      <c r="F15971" s="267" t="s">
        <v>1444</v>
      </c>
      <c r="G15971" s="267" t="s">
        <v>1445</v>
      </c>
      <c r="H15971" s="267">
        <v>1</v>
      </c>
      <c r="I15971" s="267" t="s">
        <v>582</v>
      </c>
      <c r="O15971" s="267" t="s">
        <v>24</v>
      </c>
      <c r="P15971" s="267" t="s">
        <v>1874</v>
      </c>
      <c r="Q15971" s="267" t="s">
        <v>1445</v>
      </c>
      <c r="S15971" s="267">
        <v>152</v>
      </c>
      <c r="T15971" s="267" t="s">
        <v>13</v>
      </c>
      <c r="U15971" s="267" t="s">
        <v>1470</v>
      </c>
      <c r="V15971" s="267" t="s">
        <v>13</v>
      </c>
      <c r="W15971" s="267">
        <v>612685</v>
      </c>
      <c r="X15971" s="267" t="s">
        <v>2508</v>
      </c>
      <c r="Y15971" s="267" t="s">
        <v>1874</v>
      </c>
      <c r="AD15971" s="267" t="s">
        <v>13</v>
      </c>
      <c r="AF15971" s="267" t="s">
        <v>24</v>
      </c>
      <c r="AG15971" s="267" t="s">
        <v>24</v>
      </c>
    </row>
    <row r="15972" spans="3:33">
      <c r="C15972" s="267" t="s">
        <v>2502</v>
      </c>
      <c r="D15972" s="267" t="s">
        <v>150</v>
      </c>
      <c r="E15972" s="267">
        <v>12680</v>
      </c>
      <c r="F15972" s="267" t="s">
        <v>1444</v>
      </c>
      <c r="H15972" s="267">
        <v>1</v>
      </c>
      <c r="I15972" s="267" t="s">
        <v>582</v>
      </c>
      <c r="P15972" s="267" t="s">
        <v>1874</v>
      </c>
      <c r="Q15972" s="267" t="s">
        <v>1445</v>
      </c>
      <c r="S15972" s="267">
        <v>152</v>
      </c>
      <c r="U15972" s="267" t="s">
        <v>1464</v>
      </c>
      <c r="V15972" s="267" t="s">
        <v>13</v>
      </c>
      <c r="W15972" s="267">
        <v>612685</v>
      </c>
      <c r="X15972" s="267" t="s">
        <v>2507</v>
      </c>
      <c r="Y15972" s="267" t="s">
        <v>1874</v>
      </c>
      <c r="AF15972" s="267" t="s">
        <v>24</v>
      </c>
      <c r="AG15972" s="267" t="s">
        <v>24</v>
      </c>
    </row>
    <row r="15973" spans="3:33">
      <c r="C15973" s="267" t="s">
        <v>2502</v>
      </c>
      <c r="D15973" s="267" t="s">
        <v>150</v>
      </c>
      <c r="E15973" s="267">
        <v>2035</v>
      </c>
      <c r="F15973" s="267" t="s">
        <v>1444</v>
      </c>
      <c r="G15973" s="267" t="s">
        <v>1445</v>
      </c>
      <c r="H15973" s="267">
        <v>1</v>
      </c>
      <c r="I15973" s="267" t="s">
        <v>582</v>
      </c>
      <c r="O15973" s="267" t="s">
        <v>24</v>
      </c>
      <c r="P15973" s="267" t="s">
        <v>1874</v>
      </c>
      <c r="Q15973" s="267" t="s">
        <v>1445</v>
      </c>
      <c r="S15973" s="267">
        <v>152</v>
      </c>
      <c r="T15973" s="267" t="s">
        <v>13</v>
      </c>
      <c r="U15973" s="267" t="s">
        <v>1476</v>
      </c>
      <c r="V15973" s="267" t="s">
        <v>13</v>
      </c>
      <c r="W15973" s="267">
        <v>612685</v>
      </c>
      <c r="X15973" s="267" t="s">
        <v>2506</v>
      </c>
      <c r="Y15973" s="267" t="s">
        <v>1874</v>
      </c>
      <c r="AD15973" s="267" t="s">
        <v>13</v>
      </c>
      <c r="AF15973" s="267" t="s">
        <v>24</v>
      </c>
      <c r="AG15973" s="267" t="s">
        <v>24</v>
      </c>
    </row>
    <row r="15974" spans="3:33">
      <c r="C15974" s="267" t="s">
        <v>2502</v>
      </c>
      <c r="D15974" s="267" t="s">
        <v>150</v>
      </c>
      <c r="E15974" s="267">
        <v>377</v>
      </c>
      <c r="F15974" s="267" t="s">
        <v>1444</v>
      </c>
      <c r="G15974" s="267" t="s">
        <v>1445</v>
      </c>
      <c r="H15974" s="267">
        <v>1</v>
      </c>
      <c r="I15974" s="267" t="s">
        <v>582</v>
      </c>
      <c r="O15974" s="267" t="s">
        <v>24</v>
      </c>
      <c r="P15974" s="267" t="s">
        <v>1874</v>
      </c>
      <c r="Q15974" s="267" t="s">
        <v>1445</v>
      </c>
      <c r="S15974" s="267">
        <v>152</v>
      </c>
      <c r="T15974" s="267" t="s">
        <v>13</v>
      </c>
      <c r="U15974" s="267" t="s">
        <v>1479</v>
      </c>
      <c r="V15974" s="267" t="s">
        <v>13</v>
      </c>
      <c r="W15974" s="267">
        <v>612685</v>
      </c>
      <c r="X15974" s="267" t="s">
        <v>2505</v>
      </c>
      <c r="Y15974" s="267" t="s">
        <v>1874</v>
      </c>
      <c r="AD15974" s="267" t="s">
        <v>13</v>
      </c>
      <c r="AF15974" s="267" t="s">
        <v>24</v>
      </c>
      <c r="AG15974" s="267" t="s">
        <v>24</v>
      </c>
    </row>
    <row r="15975" spans="3:33">
      <c r="C15975" s="267" t="s">
        <v>2502</v>
      </c>
      <c r="D15975" s="267" t="s">
        <v>150</v>
      </c>
      <c r="E15975" s="267">
        <v>14824</v>
      </c>
      <c r="F15975" s="267" t="s">
        <v>1444</v>
      </c>
      <c r="G15975" s="267" t="s">
        <v>1445</v>
      </c>
      <c r="H15975" s="267">
        <v>1</v>
      </c>
      <c r="I15975" s="267" t="s">
        <v>582</v>
      </c>
      <c r="O15975" s="267" t="s">
        <v>13</v>
      </c>
      <c r="P15975" s="267" t="s">
        <v>1874</v>
      </c>
      <c r="Q15975" s="267" t="s">
        <v>1445</v>
      </c>
      <c r="S15975" s="267">
        <v>152</v>
      </c>
      <c r="T15975" s="267" t="s">
        <v>24</v>
      </c>
      <c r="U15975" s="267" t="s">
        <v>1501</v>
      </c>
      <c r="V15975" s="267" t="s">
        <v>13</v>
      </c>
      <c r="W15975" s="267">
        <v>612685</v>
      </c>
      <c r="X15975" s="267" t="s">
        <v>2504</v>
      </c>
      <c r="Y15975" s="267" t="s">
        <v>1874</v>
      </c>
      <c r="AD15975" s="267" t="s">
        <v>24</v>
      </c>
      <c r="AF15975" s="267" t="s">
        <v>24</v>
      </c>
      <c r="AG15975" s="267" t="s">
        <v>24</v>
      </c>
    </row>
    <row r="15976" spans="3:33">
      <c r="C15976" s="267" t="s">
        <v>2502</v>
      </c>
      <c r="D15976" s="267" t="s">
        <v>150</v>
      </c>
      <c r="E15976" s="267">
        <v>14824</v>
      </c>
      <c r="F15976" s="267" t="s">
        <v>1444</v>
      </c>
      <c r="G15976" s="267" t="s">
        <v>1445</v>
      </c>
      <c r="H15976" s="267">
        <v>1</v>
      </c>
      <c r="I15976" s="267" t="s">
        <v>582</v>
      </c>
      <c r="O15976" s="267" t="s">
        <v>13</v>
      </c>
      <c r="P15976" s="267" t="s">
        <v>1874</v>
      </c>
      <c r="Q15976" s="267" t="s">
        <v>1445</v>
      </c>
      <c r="S15976" s="267">
        <v>152</v>
      </c>
      <c r="T15976" s="267" t="s">
        <v>24</v>
      </c>
      <c r="U15976" s="267" t="s">
        <v>1501</v>
      </c>
      <c r="V15976" s="267" t="s">
        <v>13</v>
      </c>
      <c r="W15976" s="267">
        <v>612685</v>
      </c>
      <c r="X15976" s="267" t="s">
        <v>2503</v>
      </c>
      <c r="Y15976" s="267" t="s">
        <v>1874</v>
      </c>
      <c r="AD15976" s="267" t="s">
        <v>24</v>
      </c>
      <c r="AF15976" s="267" t="s">
        <v>24</v>
      </c>
      <c r="AG15976" s="267" t="s">
        <v>24</v>
      </c>
    </row>
    <row r="15977" spans="3:33">
      <c r="C15977" s="267" t="s">
        <v>1537</v>
      </c>
      <c r="D15977" s="267" t="s">
        <v>150</v>
      </c>
      <c r="E15977" s="267">
        <v>2222</v>
      </c>
      <c r="F15977" s="267" t="s">
        <v>1444</v>
      </c>
      <c r="G15977" s="267" t="s">
        <v>1445</v>
      </c>
      <c r="H15977" s="267">
        <v>1</v>
      </c>
      <c r="I15977" s="267" t="s">
        <v>582</v>
      </c>
      <c r="O15977" s="267" t="s">
        <v>13</v>
      </c>
      <c r="P15977" s="267" t="s">
        <v>1484</v>
      </c>
      <c r="Q15977" s="267" t="s">
        <v>1445</v>
      </c>
      <c r="S15977" s="267">
        <v>153</v>
      </c>
      <c r="T15977" s="267" t="s">
        <v>24</v>
      </c>
      <c r="U15977" s="267" t="s">
        <v>1538</v>
      </c>
      <c r="V15977" s="267" t="s">
        <v>13</v>
      </c>
      <c r="W15977" s="267">
        <v>612672</v>
      </c>
      <c r="X15977" s="267" t="s">
        <v>1539</v>
      </c>
      <c r="Y15977" s="267" t="s">
        <v>1484</v>
      </c>
      <c r="AD15977" s="267" t="s">
        <v>24</v>
      </c>
      <c r="AG15977" s="267" t="s">
        <v>24</v>
      </c>
    </row>
    <row r="15978" spans="3:33">
      <c r="C15978" s="267" t="s">
        <v>1537</v>
      </c>
      <c r="D15978" s="267" t="s">
        <v>150</v>
      </c>
      <c r="E15978" s="267">
        <v>219</v>
      </c>
      <c r="F15978" s="267" t="s">
        <v>1444</v>
      </c>
      <c r="G15978" s="267" t="s">
        <v>1456</v>
      </c>
      <c r="H15978" s="267">
        <v>1</v>
      </c>
      <c r="I15978" s="267" t="s">
        <v>582</v>
      </c>
      <c r="O15978" s="267" t="s">
        <v>13</v>
      </c>
      <c r="P15978" s="267" t="s">
        <v>1484</v>
      </c>
      <c r="Q15978" s="267" t="s">
        <v>1445</v>
      </c>
      <c r="S15978" s="267">
        <v>153</v>
      </c>
      <c r="U15978" s="267" t="s">
        <v>1457</v>
      </c>
      <c r="V15978" s="267" t="s">
        <v>13</v>
      </c>
      <c r="W15978" s="267">
        <v>612672</v>
      </c>
      <c r="X15978" s="267" t="s">
        <v>1499</v>
      </c>
      <c r="Y15978" s="267" t="s">
        <v>1484</v>
      </c>
      <c r="AE15978" s="267">
        <v>121</v>
      </c>
      <c r="AF15978" s="267" t="s">
        <v>24</v>
      </c>
      <c r="AG15978" s="267" t="s">
        <v>24</v>
      </c>
    </row>
    <row r="15979" spans="3:33">
      <c r="C15979" s="267" t="s">
        <v>1537</v>
      </c>
      <c r="D15979" s="267" t="s">
        <v>150</v>
      </c>
      <c r="E15979" s="267">
        <v>3877</v>
      </c>
      <c r="F15979" s="267" t="s">
        <v>1444</v>
      </c>
      <c r="G15979" s="267" t="s">
        <v>1461</v>
      </c>
      <c r="H15979" s="267">
        <v>1</v>
      </c>
      <c r="I15979" s="267" t="s">
        <v>582</v>
      </c>
      <c r="O15979" s="267" t="s">
        <v>24</v>
      </c>
      <c r="P15979" s="267" t="s">
        <v>1484</v>
      </c>
      <c r="Q15979" s="267" t="s">
        <v>1445</v>
      </c>
      <c r="S15979" s="267">
        <v>153</v>
      </c>
      <c r="T15979" s="267" t="s">
        <v>13</v>
      </c>
      <c r="U15979" s="267" t="s">
        <v>1470</v>
      </c>
      <c r="V15979" s="267" t="s">
        <v>13</v>
      </c>
      <c r="W15979" s="267">
        <v>612672</v>
      </c>
      <c r="X15979" s="267" t="s">
        <v>1540</v>
      </c>
      <c r="Y15979" s="267" t="s">
        <v>1484</v>
      </c>
      <c r="AD15979" s="267" t="s">
        <v>13</v>
      </c>
      <c r="AF15979" s="267" t="s">
        <v>24</v>
      </c>
      <c r="AG15979" s="267" t="s">
        <v>24</v>
      </c>
    </row>
    <row r="15980" spans="3:33">
      <c r="C15980" s="267" t="s">
        <v>1537</v>
      </c>
      <c r="D15980" s="267" t="s">
        <v>150</v>
      </c>
      <c r="E15980" s="267">
        <v>3877</v>
      </c>
      <c r="F15980" s="267" t="s">
        <v>1444</v>
      </c>
      <c r="G15980" s="267" t="s">
        <v>1461</v>
      </c>
      <c r="H15980" s="267">
        <v>1</v>
      </c>
      <c r="I15980" s="267" t="s">
        <v>582</v>
      </c>
      <c r="O15980" s="267" t="s">
        <v>24</v>
      </c>
      <c r="P15980" s="267" t="s">
        <v>1484</v>
      </c>
      <c r="Q15980" s="267" t="s">
        <v>1445</v>
      </c>
      <c r="S15980" s="267">
        <v>153</v>
      </c>
      <c r="T15980" s="267" t="s">
        <v>13</v>
      </c>
      <c r="U15980" s="267" t="s">
        <v>1470</v>
      </c>
      <c r="V15980" s="267" t="s">
        <v>13</v>
      </c>
      <c r="W15980" s="267">
        <v>612672</v>
      </c>
      <c r="X15980" s="267" t="s">
        <v>1541</v>
      </c>
      <c r="Y15980" s="267" t="s">
        <v>1484</v>
      </c>
      <c r="AD15980" s="267" t="s">
        <v>13</v>
      </c>
      <c r="AF15980" s="267" t="s">
        <v>24</v>
      </c>
      <c r="AG15980" s="267" t="s">
        <v>24</v>
      </c>
    </row>
    <row r="15981" spans="3:33">
      <c r="C15981" s="267" t="s">
        <v>1537</v>
      </c>
      <c r="D15981" s="267" t="s">
        <v>150</v>
      </c>
      <c r="E15981" s="267">
        <v>1679</v>
      </c>
      <c r="F15981" s="267" t="s">
        <v>1485</v>
      </c>
      <c r="G15981" s="267" t="s">
        <v>1445</v>
      </c>
      <c r="H15981" s="267">
        <v>1</v>
      </c>
      <c r="I15981" s="267" t="s">
        <v>582</v>
      </c>
      <c r="P15981" s="267" t="s">
        <v>1484</v>
      </c>
      <c r="Q15981" s="267" t="s">
        <v>1445</v>
      </c>
      <c r="S15981" s="267">
        <v>153</v>
      </c>
      <c r="U15981" s="267" t="s">
        <v>1498</v>
      </c>
      <c r="V15981" s="267" t="s">
        <v>13</v>
      </c>
      <c r="W15981" s="267">
        <v>612672</v>
      </c>
      <c r="X15981" s="267">
        <v>10100039</v>
      </c>
      <c r="Y15981" s="267" t="s">
        <v>1484</v>
      </c>
      <c r="AF15981" s="267" t="s">
        <v>24</v>
      </c>
      <c r="AG15981" s="267" t="s">
        <v>24</v>
      </c>
    </row>
    <row r="15982" spans="3:33">
      <c r="C15982" s="267" t="s">
        <v>1537</v>
      </c>
      <c r="D15982" s="267" t="s">
        <v>150</v>
      </c>
      <c r="E15982" s="267">
        <v>1683</v>
      </c>
      <c r="F15982" s="267" t="s">
        <v>1485</v>
      </c>
      <c r="G15982" s="267" t="s">
        <v>1445</v>
      </c>
      <c r="H15982" s="267">
        <v>1</v>
      </c>
      <c r="I15982" s="267" t="s">
        <v>582</v>
      </c>
      <c r="P15982" s="267" t="s">
        <v>1484</v>
      </c>
      <c r="Q15982" s="267" t="s">
        <v>1445</v>
      </c>
      <c r="S15982" s="267">
        <v>153</v>
      </c>
      <c r="U15982" s="267" t="s">
        <v>1486</v>
      </c>
      <c r="V15982" s="267" t="s">
        <v>13</v>
      </c>
      <c r="W15982" s="267">
        <v>612672</v>
      </c>
      <c r="X15982" s="267" t="s">
        <v>1542</v>
      </c>
      <c r="Y15982" s="267" t="s">
        <v>1484</v>
      </c>
      <c r="AF15982" s="267" t="s">
        <v>24</v>
      </c>
      <c r="AG15982" s="267" t="s">
        <v>24</v>
      </c>
    </row>
    <row r="15983" spans="3:33">
      <c r="C15983" s="267" t="s">
        <v>1537</v>
      </c>
      <c r="D15983" s="267" t="s">
        <v>150</v>
      </c>
      <c r="E15983" s="267">
        <v>1683</v>
      </c>
      <c r="F15983" s="267" t="s">
        <v>1485</v>
      </c>
      <c r="G15983" s="267" t="s">
        <v>1445</v>
      </c>
      <c r="H15983" s="267">
        <v>1</v>
      </c>
      <c r="I15983" s="267" t="s">
        <v>582</v>
      </c>
      <c r="P15983" s="267" t="s">
        <v>1484</v>
      </c>
      <c r="Q15983" s="267" t="s">
        <v>1445</v>
      </c>
      <c r="S15983" s="267">
        <v>153</v>
      </c>
      <c r="U15983" s="267" t="s">
        <v>1486</v>
      </c>
      <c r="V15983" s="267" t="s">
        <v>13</v>
      </c>
      <c r="W15983" s="267">
        <v>612672</v>
      </c>
      <c r="X15983" s="267" t="s">
        <v>1543</v>
      </c>
      <c r="Y15983" s="267" t="s">
        <v>1484</v>
      </c>
      <c r="AF15983" s="267" t="s">
        <v>24</v>
      </c>
      <c r="AG15983" s="267" t="s">
        <v>24</v>
      </c>
    </row>
    <row r="15984" spans="3:33">
      <c r="C15984" s="267" t="s">
        <v>1537</v>
      </c>
      <c r="D15984" s="267" t="s">
        <v>150</v>
      </c>
      <c r="E15984" s="267">
        <v>235</v>
      </c>
      <c r="F15984" s="267" t="s">
        <v>1444</v>
      </c>
      <c r="G15984" s="267" t="s">
        <v>1461</v>
      </c>
      <c r="H15984" s="267">
        <v>1</v>
      </c>
      <c r="I15984" s="267" t="s">
        <v>582</v>
      </c>
      <c r="O15984" s="267" t="s">
        <v>24</v>
      </c>
      <c r="P15984" s="267" t="s">
        <v>1484</v>
      </c>
      <c r="Q15984" s="267" t="s">
        <v>1445</v>
      </c>
      <c r="S15984" s="267">
        <v>153</v>
      </c>
      <c r="T15984" s="267" t="s">
        <v>13</v>
      </c>
      <c r="U15984" s="267" t="s">
        <v>1477</v>
      </c>
      <c r="V15984" s="267" t="s">
        <v>13</v>
      </c>
      <c r="W15984" s="267">
        <v>612672</v>
      </c>
      <c r="X15984" s="267">
        <v>9955211.9000000004</v>
      </c>
      <c r="Y15984" s="267" t="s">
        <v>1484</v>
      </c>
      <c r="AD15984" s="267" t="s">
        <v>13</v>
      </c>
      <c r="AF15984" s="267" t="s">
        <v>24</v>
      </c>
      <c r="AG15984" s="267" t="s">
        <v>24</v>
      </c>
    </row>
    <row r="15985" spans="3:33">
      <c r="C15985" s="267" t="s">
        <v>1537</v>
      </c>
      <c r="D15985" s="267" t="s">
        <v>150</v>
      </c>
      <c r="E15985" s="267">
        <v>1683</v>
      </c>
      <c r="F15985" s="267" t="s">
        <v>1485</v>
      </c>
      <c r="G15985" s="267" t="s">
        <v>1445</v>
      </c>
      <c r="H15985" s="267">
        <v>1</v>
      </c>
      <c r="I15985" s="267" t="s">
        <v>582</v>
      </c>
      <c r="P15985" s="267" t="s">
        <v>1484</v>
      </c>
      <c r="Q15985" s="267" t="s">
        <v>1445</v>
      </c>
      <c r="S15985" s="267">
        <v>153</v>
      </c>
      <c r="U15985" s="267" t="s">
        <v>1486</v>
      </c>
      <c r="V15985" s="267" t="s">
        <v>13</v>
      </c>
      <c r="W15985" s="267">
        <v>612672</v>
      </c>
      <c r="X15985" s="267" t="s">
        <v>1544</v>
      </c>
      <c r="Y15985" s="267" t="s">
        <v>1484</v>
      </c>
      <c r="AF15985" s="267" t="s">
        <v>24</v>
      </c>
      <c r="AG15985" s="267" t="s">
        <v>24</v>
      </c>
    </row>
    <row r="15986" spans="3:33">
      <c r="C15986" s="267" t="s">
        <v>1537</v>
      </c>
      <c r="D15986" s="267" t="s">
        <v>150</v>
      </c>
      <c r="E15986" s="267">
        <v>1272</v>
      </c>
      <c r="F15986" s="267" t="s">
        <v>1444</v>
      </c>
      <c r="G15986" s="267" t="s">
        <v>1445</v>
      </c>
      <c r="H15986" s="267">
        <v>1</v>
      </c>
      <c r="I15986" s="267" t="s">
        <v>582</v>
      </c>
      <c r="O15986" s="267" t="s">
        <v>24</v>
      </c>
      <c r="P15986" s="267" t="s">
        <v>1484</v>
      </c>
      <c r="Q15986" s="267" t="s">
        <v>1445</v>
      </c>
      <c r="S15986" s="267">
        <v>153</v>
      </c>
      <c r="T15986" s="267" t="s">
        <v>13</v>
      </c>
      <c r="U15986" s="267" t="s">
        <v>1458</v>
      </c>
      <c r="V15986" s="267" t="s">
        <v>13</v>
      </c>
      <c r="W15986" s="267">
        <v>612672</v>
      </c>
      <c r="X15986" s="267" t="s">
        <v>1545</v>
      </c>
      <c r="Y15986" s="267" t="s">
        <v>1484</v>
      </c>
      <c r="AD15986" s="267" t="s">
        <v>13</v>
      </c>
      <c r="AF15986" s="267" t="s">
        <v>24</v>
      </c>
      <c r="AG15986" s="267" t="s">
        <v>24</v>
      </c>
    </row>
    <row r="15987" spans="3:33">
      <c r="C15987" s="267" t="s">
        <v>1537</v>
      </c>
      <c r="D15987" s="267" t="s">
        <v>150</v>
      </c>
      <c r="E15987" s="267">
        <v>129</v>
      </c>
      <c r="F15987" s="267" t="s">
        <v>1444</v>
      </c>
      <c r="G15987" s="267" t="s">
        <v>1445</v>
      </c>
      <c r="H15987" s="267">
        <v>1</v>
      </c>
      <c r="I15987" s="267" t="s">
        <v>582</v>
      </c>
      <c r="O15987" s="267" t="s">
        <v>24</v>
      </c>
      <c r="P15987" s="267" t="s">
        <v>1484</v>
      </c>
      <c r="Q15987" s="267" t="s">
        <v>1445</v>
      </c>
      <c r="S15987" s="267">
        <v>153</v>
      </c>
      <c r="T15987" s="267" t="s">
        <v>13</v>
      </c>
      <c r="U15987" s="267" t="s">
        <v>1468</v>
      </c>
      <c r="V15987" s="267" t="s">
        <v>13</v>
      </c>
      <c r="W15987" s="267">
        <v>612672</v>
      </c>
      <c r="X15987" s="267" t="s">
        <v>1546</v>
      </c>
      <c r="Y15987" s="267" t="s">
        <v>1484</v>
      </c>
      <c r="AD15987" s="267" t="s">
        <v>13</v>
      </c>
      <c r="AF15987" s="267" t="s">
        <v>24</v>
      </c>
      <c r="AG15987" s="267" t="s">
        <v>24</v>
      </c>
    </row>
    <row r="15988" spans="3:33">
      <c r="C15988" s="267" t="s">
        <v>1537</v>
      </c>
      <c r="D15988" s="267" t="s">
        <v>150</v>
      </c>
      <c r="E15988" s="267">
        <v>153</v>
      </c>
      <c r="F15988" s="267" t="s">
        <v>1444</v>
      </c>
      <c r="G15988" s="267" t="s">
        <v>1445</v>
      </c>
      <c r="H15988" s="267">
        <v>1</v>
      </c>
      <c r="I15988" s="267" t="s">
        <v>582</v>
      </c>
      <c r="O15988" s="267" t="s">
        <v>24</v>
      </c>
      <c r="P15988" s="267" t="s">
        <v>1484</v>
      </c>
      <c r="Q15988" s="267" t="s">
        <v>1445</v>
      </c>
      <c r="S15988" s="267">
        <v>153</v>
      </c>
      <c r="T15988" s="267" t="s">
        <v>13</v>
      </c>
      <c r="U15988" s="267" t="s">
        <v>1496</v>
      </c>
      <c r="V15988" s="267" t="s">
        <v>13</v>
      </c>
      <c r="W15988" s="267">
        <v>612672</v>
      </c>
      <c r="X15988" s="267" t="s">
        <v>1547</v>
      </c>
      <c r="Y15988" s="267" t="s">
        <v>1484</v>
      </c>
      <c r="AD15988" s="267" t="s">
        <v>13</v>
      </c>
      <c r="AF15988" s="267" t="s">
        <v>24</v>
      </c>
      <c r="AG15988" s="267" t="s">
        <v>24</v>
      </c>
    </row>
    <row r="15989" spans="3:33">
      <c r="C15989" s="267" t="s">
        <v>1537</v>
      </c>
      <c r="D15989" s="267" t="s">
        <v>150</v>
      </c>
      <c r="E15989" s="267">
        <v>1682</v>
      </c>
      <c r="F15989" s="267" t="s">
        <v>1444</v>
      </c>
      <c r="G15989" s="267" t="s">
        <v>1445</v>
      </c>
      <c r="H15989" s="267">
        <v>1</v>
      </c>
      <c r="I15989" s="267" t="s">
        <v>582</v>
      </c>
      <c r="P15989" s="267" t="s">
        <v>1484</v>
      </c>
      <c r="Q15989" s="267" t="s">
        <v>1445</v>
      </c>
      <c r="S15989" s="267">
        <v>153</v>
      </c>
      <c r="T15989" s="267" t="s">
        <v>24</v>
      </c>
      <c r="U15989" s="267" t="s">
        <v>1459</v>
      </c>
      <c r="V15989" s="267" t="s">
        <v>13</v>
      </c>
      <c r="W15989" s="267">
        <v>612672</v>
      </c>
      <c r="X15989" s="267">
        <v>158660</v>
      </c>
      <c r="Y15989" s="267" t="s">
        <v>1484</v>
      </c>
      <c r="AD15989" s="267" t="s">
        <v>24</v>
      </c>
      <c r="AF15989" s="267" t="s">
        <v>24</v>
      </c>
      <c r="AG15989" s="267" t="s">
        <v>24</v>
      </c>
    </row>
    <row r="15990" spans="3:33">
      <c r="C15990" s="267" t="s">
        <v>1537</v>
      </c>
      <c r="D15990" s="267" t="s">
        <v>150</v>
      </c>
      <c r="E15990" s="267">
        <v>219</v>
      </c>
      <c r="F15990" s="267" t="s">
        <v>1444</v>
      </c>
      <c r="G15990" s="267" t="s">
        <v>1456</v>
      </c>
      <c r="H15990" s="267">
        <v>1</v>
      </c>
      <c r="I15990" s="267" t="s">
        <v>582</v>
      </c>
      <c r="O15990" s="267" t="s">
        <v>13</v>
      </c>
      <c r="P15990" s="267" t="s">
        <v>1484</v>
      </c>
      <c r="Q15990" s="267" t="s">
        <v>1445</v>
      </c>
      <c r="S15990" s="267">
        <v>153</v>
      </c>
      <c r="U15990" s="267" t="s">
        <v>1457</v>
      </c>
      <c r="V15990" s="267" t="s">
        <v>13</v>
      </c>
      <c r="W15990" s="267">
        <v>612672</v>
      </c>
      <c r="X15990" s="267" t="s">
        <v>1500</v>
      </c>
      <c r="Y15990" s="267" t="s">
        <v>1484</v>
      </c>
      <c r="AE15990" s="267">
        <v>121</v>
      </c>
      <c r="AF15990" s="267" t="s">
        <v>24</v>
      </c>
      <c r="AG15990" s="267" t="s">
        <v>24</v>
      </c>
    </row>
    <row r="15991" spans="3:33">
      <c r="C15991" s="267" t="s">
        <v>1537</v>
      </c>
      <c r="D15991" s="267" t="s">
        <v>150</v>
      </c>
      <c r="E15991" s="267">
        <v>3877</v>
      </c>
      <c r="F15991" s="267" t="s">
        <v>1444</v>
      </c>
      <c r="G15991" s="267" t="s">
        <v>1445</v>
      </c>
      <c r="H15991" s="267">
        <v>1</v>
      </c>
      <c r="I15991" s="267" t="s">
        <v>582</v>
      </c>
      <c r="O15991" s="267" t="s">
        <v>24</v>
      </c>
      <c r="P15991" s="267" t="s">
        <v>1484</v>
      </c>
      <c r="Q15991" s="267" t="s">
        <v>1445</v>
      </c>
      <c r="S15991" s="267">
        <v>153</v>
      </c>
      <c r="T15991" s="267" t="s">
        <v>13</v>
      </c>
      <c r="U15991" s="267" t="s">
        <v>1470</v>
      </c>
      <c r="V15991" s="267" t="s">
        <v>13</v>
      </c>
      <c r="W15991" s="267">
        <v>612672</v>
      </c>
      <c r="X15991" s="267" t="s">
        <v>1548</v>
      </c>
      <c r="Y15991" s="267" t="s">
        <v>1484</v>
      </c>
      <c r="AD15991" s="267" t="s">
        <v>13</v>
      </c>
      <c r="AF15991" s="267" t="s">
        <v>24</v>
      </c>
      <c r="AG15991" s="267" t="s">
        <v>24</v>
      </c>
    </row>
    <row r="15992" spans="3:33">
      <c r="C15992" s="267" t="s">
        <v>1537</v>
      </c>
      <c r="D15992" s="267" t="s">
        <v>150</v>
      </c>
      <c r="E15992" s="267">
        <v>219</v>
      </c>
      <c r="F15992" s="267" t="s">
        <v>1444</v>
      </c>
      <c r="G15992" s="267" t="s">
        <v>1445</v>
      </c>
      <c r="H15992" s="267">
        <v>1</v>
      </c>
      <c r="I15992" s="267" t="s">
        <v>582</v>
      </c>
      <c r="P15992" s="267" t="s">
        <v>1484</v>
      </c>
      <c r="Q15992" s="267" t="s">
        <v>1445</v>
      </c>
      <c r="S15992" s="267">
        <v>153</v>
      </c>
      <c r="U15992" s="267" t="s">
        <v>1457</v>
      </c>
      <c r="V15992" s="267" t="s">
        <v>13</v>
      </c>
      <c r="W15992" s="267">
        <v>612672</v>
      </c>
      <c r="X15992" s="267" t="s">
        <v>1549</v>
      </c>
      <c r="Y15992" s="267" t="s">
        <v>1484</v>
      </c>
      <c r="AF15992" s="267" t="s">
        <v>24</v>
      </c>
      <c r="AG15992" s="267" t="s">
        <v>24</v>
      </c>
    </row>
    <row r="15993" spans="3:33">
      <c r="C15993" s="267" t="s">
        <v>1537</v>
      </c>
      <c r="D15993" s="267" t="s">
        <v>150</v>
      </c>
      <c r="E15993" s="267">
        <v>247</v>
      </c>
      <c r="F15993" s="267" t="s">
        <v>1444</v>
      </c>
      <c r="G15993" s="267" t="s">
        <v>1461</v>
      </c>
      <c r="H15993" s="267">
        <v>1</v>
      </c>
      <c r="I15993" s="267" t="s">
        <v>582</v>
      </c>
      <c r="P15993" s="267" t="s">
        <v>1484</v>
      </c>
      <c r="Q15993" s="267" t="s">
        <v>1445</v>
      </c>
      <c r="S15993" s="267">
        <v>153</v>
      </c>
      <c r="U15993" s="267" t="s">
        <v>1460</v>
      </c>
      <c r="V15993" s="267" t="s">
        <v>13</v>
      </c>
      <c r="W15993" s="267">
        <v>612672</v>
      </c>
      <c r="X15993" s="267" t="s">
        <v>1550</v>
      </c>
      <c r="Y15993" s="267" t="s">
        <v>1484</v>
      </c>
      <c r="AF15993" s="267" t="s">
        <v>24</v>
      </c>
      <c r="AG15993" s="267" t="s">
        <v>24</v>
      </c>
    </row>
    <row r="15994" spans="3:33">
      <c r="C15994" s="267" t="s">
        <v>1537</v>
      </c>
      <c r="D15994" s="267" t="s">
        <v>150</v>
      </c>
      <c r="E15994" s="267">
        <v>1</v>
      </c>
      <c r="F15994" s="267" t="s">
        <v>1444</v>
      </c>
      <c r="G15994" s="267" t="s">
        <v>1445</v>
      </c>
      <c r="H15994" s="267">
        <v>1</v>
      </c>
      <c r="I15994" s="267" t="s">
        <v>582</v>
      </c>
      <c r="O15994" s="267" t="s">
        <v>13</v>
      </c>
      <c r="P15994" s="267" t="s">
        <v>1484</v>
      </c>
      <c r="Q15994" s="267" t="s">
        <v>1445</v>
      </c>
      <c r="S15994" s="267">
        <v>153</v>
      </c>
      <c r="T15994" s="267" t="s">
        <v>13</v>
      </c>
      <c r="U15994" s="267" t="s">
        <v>1446</v>
      </c>
      <c r="V15994" s="267" t="s">
        <v>24</v>
      </c>
      <c r="W15994" s="267">
        <v>612672</v>
      </c>
      <c r="X15994" s="267" t="s">
        <v>1484</v>
      </c>
      <c r="Y15994" s="267" t="s">
        <v>1484</v>
      </c>
      <c r="AD15994" s="267" t="s">
        <v>13</v>
      </c>
      <c r="AF15994" s="267" t="s">
        <v>24</v>
      </c>
      <c r="AG15994" s="267" t="s">
        <v>24</v>
      </c>
    </row>
    <row r="15995" spans="3:33">
      <c r="C15995" s="267" t="s">
        <v>1537</v>
      </c>
      <c r="D15995" s="267" t="s">
        <v>150</v>
      </c>
      <c r="E15995" s="267">
        <v>10634</v>
      </c>
      <c r="F15995" s="267" t="s">
        <v>1444</v>
      </c>
      <c r="G15995" s="267" t="s">
        <v>1445</v>
      </c>
      <c r="H15995" s="267">
        <v>1</v>
      </c>
      <c r="I15995" s="267" t="s">
        <v>582</v>
      </c>
      <c r="O15995" s="267" t="s">
        <v>24</v>
      </c>
      <c r="P15995" s="267" t="s">
        <v>1484</v>
      </c>
      <c r="Q15995" s="267" t="s">
        <v>1445</v>
      </c>
      <c r="S15995" s="267">
        <v>153</v>
      </c>
      <c r="T15995" s="267" t="s">
        <v>13</v>
      </c>
      <c r="U15995" s="267" t="s">
        <v>1473</v>
      </c>
      <c r="V15995" s="267" t="s">
        <v>13</v>
      </c>
      <c r="W15995" s="267">
        <v>612672</v>
      </c>
      <c r="X15995" s="267" t="s">
        <v>1551</v>
      </c>
      <c r="Y15995" s="267" t="s">
        <v>1484</v>
      </c>
      <c r="AD15995" s="267" t="s">
        <v>13</v>
      </c>
      <c r="AF15995" s="267" t="s">
        <v>24</v>
      </c>
      <c r="AG15995" s="267" t="s">
        <v>24</v>
      </c>
    </row>
    <row r="15996" spans="3:33">
      <c r="C15996" s="267" t="s">
        <v>1537</v>
      </c>
      <c r="D15996" s="267" t="s">
        <v>150</v>
      </c>
      <c r="E15996" s="267">
        <v>3877</v>
      </c>
      <c r="F15996" s="267" t="s">
        <v>1444</v>
      </c>
      <c r="G15996" s="267" t="s">
        <v>1445</v>
      </c>
      <c r="H15996" s="267">
        <v>1</v>
      </c>
      <c r="I15996" s="267" t="s">
        <v>582</v>
      </c>
      <c r="O15996" s="267" t="s">
        <v>24</v>
      </c>
      <c r="P15996" s="267" t="s">
        <v>1484</v>
      </c>
      <c r="Q15996" s="267" t="s">
        <v>1445</v>
      </c>
      <c r="S15996" s="267">
        <v>153</v>
      </c>
      <c r="T15996" s="267" t="s">
        <v>13</v>
      </c>
      <c r="U15996" s="267" t="s">
        <v>1470</v>
      </c>
      <c r="V15996" s="267" t="s">
        <v>13</v>
      </c>
      <c r="W15996" s="267">
        <v>612672</v>
      </c>
      <c r="X15996" s="267" t="s">
        <v>1552</v>
      </c>
      <c r="Y15996" s="267" t="s">
        <v>1484</v>
      </c>
      <c r="AD15996" s="267" t="s">
        <v>13</v>
      </c>
      <c r="AF15996" s="267" t="s">
        <v>24</v>
      </c>
      <c r="AG15996" s="267" t="s">
        <v>24</v>
      </c>
    </row>
    <row r="15997" spans="3:33">
      <c r="C15997" s="267" t="s">
        <v>1537</v>
      </c>
      <c r="D15997" s="267" t="s">
        <v>150</v>
      </c>
      <c r="E15997" s="267">
        <v>15078</v>
      </c>
      <c r="F15997" s="267" t="s">
        <v>1444</v>
      </c>
      <c r="G15997" s="267" t="s">
        <v>1445</v>
      </c>
      <c r="H15997" s="267">
        <v>1</v>
      </c>
      <c r="I15997" s="267" t="s">
        <v>582</v>
      </c>
      <c r="O15997" s="267" t="s">
        <v>24</v>
      </c>
      <c r="P15997" s="267" t="s">
        <v>1484</v>
      </c>
      <c r="Q15997" s="267" t="s">
        <v>1445</v>
      </c>
      <c r="S15997" s="267">
        <v>153</v>
      </c>
      <c r="T15997" s="267" t="s">
        <v>13</v>
      </c>
      <c r="U15997" s="267" t="s">
        <v>1480</v>
      </c>
      <c r="V15997" s="267" t="s">
        <v>13</v>
      </c>
      <c r="W15997" s="267">
        <v>612672</v>
      </c>
      <c r="X15997" s="267" t="s">
        <v>1553</v>
      </c>
      <c r="Y15997" s="267" t="s">
        <v>1484</v>
      </c>
      <c r="AD15997" s="267" t="s">
        <v>13</v>
      </c>
      <c r="AF15997" s="267" t="s">
        <v>24</v>
      </c>
    </row>
    <row r="15998" spans="3:33">
      <c r="C15998" s="267" t="s">
        <v>1537</v>
      </c>
      <c r="D15998" s="267" t="s">
        <v>150</v>
      </c>
      <c r="E15998" s="267">
        <v>14048</v>
      </c>
      <c r="F15998" s="267" t="s">
        <v>1444</v>
      </c>
      <c r="G15998" s="267" t="s">
        <v>1445</v>
      </c>
      <c r="H15998" s="267">
        <v>1</v>
      </c>
      <c r="I15998" s="267" t="s">
        <v>582</v>
      </c>
      <c r="O15998" s="267" t="s">
        <v>24</v>
      </c>
      <c r="P15998" s="267" t="s">
        <v>1484</v>
      </c>
      <c r="Q15998" s="267" t="s">
        <v>1445</v>
      </c>
      <c r="S15998" s="267">
        <v>153</v>
      </c>
      <c r="T15998" s="267" t="s">
        <v>13</v>
      </c>
      <c r="U15998" s="267" t="s">
        <v>1495</v>
      </c>
      <c r="V15998" s="267" t="s">
        <v>13</v>
      </c>
      <c r="W15998" s="267">
        <v>612672</v>
      </c>
      <c r="X15998" s="267" t="s">
        <v>1553</v>
      </c>
      <c r="Y15998" s="267" t="s">
        <v>1484</v>
      </c>
      <c r="AD15998" s="267" t="s">
        <v>13</v>
      </c>
      <c r="AF15998" s="267" t="s">
        <v>24</v>
      </c>
    </row>
    <row r="15999" spans="3:33">
      <c r="C15999" s="267" t="s">
        <v>1537</v>
      </c>
      <c r="D15999" s="267" t="s">
        <v>150</v>
      </c>
      <c r="E15999" s="267">
        <v>3877</v>
      </c>
      <c r="F15999" s="267" t="s">
        <v>1444</v>
      </c>
      <c r="G15999" s="267" t="s">
        <v>1461</v>
      </c>
      <c r="H15999" s="267">
        <v>1</v>
      </c>
      <c r="I15999" s="267" t="s">
        <v>582</v>
      </c>
      <c r="O15999" s="267" t="s">
        <v>24</v>
      </c>
      <c r="P15999" s="267" t="s">
        <v>1484</v>
      </c>
      <c r="Q15999" s="267" t="s">
        <v>1445</v>
      </c>
      <c r="S15999" s="267">
        <v>153</v>
      </c>
      <c r="T15999" s="267" t="s">
        <v>13</v>
      </c>
      <c r="U15999" s="267" t="s">
        <v>1470</v>
      </c>
      <c r="V15999" s="267" t="s">
        <v>13</v>
      </c>
      <c r="W15999" s="267">
        <v>612672</v>
      </c>
      <c r="X15999" s="267" t="s">
        <v>1554</v>
      </c>
      <c r="Y15999" s="267" t="s">
        <v>1484</v>
      </c>
      <c r="AD15999" s="267" t="s">
        <v>13</v>
      </c>
      <c r="AF15999" s="267" t="s">
        <v>24</v>
      </c>
      <c r="AG15999" s="267" t="s">
        <v>24</v>
      </c>
    </row>
    <row r="16000" spans="3:33">
      <c r="C16000" s="267" t="s">
        <v>1537</v>
      </c>
      <c r="D16000" s="267" t="s">
        <v>150</v>
      </c>
      <c r="E16000" s="267">
        <v>377</v>
      </c>
      <c r="F16000" s="267" t="s">
        <v>1444</v>
      </c>
      <c r="G16000" s="267" t="s">
        <v>1445</v>
      </c>
      <c r="H16000" s="267">
        <v>1</v>
      </c>
      <c r="I16000" s="267" t="s">
        <v>582</v>
      </c>
      <c r="O16000" s="267" t="s">
        <v>24</v>
      </c>
      <c r="P16000" s="267" t="s">
        <v>1484</v>
      </c>
      <c r="Q16000" s="267" t="s">
        <v>1445</v>
      </c>
      <c r="S16000" s="267">
        <v>153</v>
      </c>
      <c r="T16000" s="267" t="s">
        <v>13</v>
      </c>
      <c r="U16000" s="267" t="s">
        <v>1479</v>
      </c>
      <c r="V16000" s="267" t="s">
        <v>13</v>
      </c>
      <c r="W16000" s="267">
        <v>612672</v>
      </c>
      <c r="X16000" s="267" t="s">
        <v>1555</v>
      </c>
      <c r="Y16000" s="267" t="s">
        <v>1484</v>
      </c>
      <c r="AD16000" s="267" t="s">
        <v>13</v>
      </c>
      <c r="AF16000" s="267" t="s">
        <v>24</v>
      </c>
      <c r="AG16000" s="267" t="s">
        <v>24</v>
      </c>
    </row>
    <row r="16001" spans="3:33">
      <c r="C16001" s="267" t="s">
        <v>1826</v>
      </c>
      <c r="D16001" s="267" t="s">
        <v>150</v>
      </c>
      <c r="E16001" s="267">
        <v>338</v>
      </c>
      <c r="F16001" s="267" t="s">
        <v>1444</v>
      </c>
      <c r="G16001" s="267" t="s">
        <v>1445</v>
      </c>
      <c r="H16001" s="267">
        <v>1</v>
      </c>
      <c r="I16001" s="267" t="s">
        <v>582</v>
      </c>
      <c r="O16001" s="267" t="s">
        <v>24</v>
      </c>
      <c r="P16001" s="267" t="s">
        <v>1582</v>
      </c>
      <c r="Q16001" s="267" t="s">
        <v>1445</v>
      </c>
      <c r="S16001" s="267">
        <v>154</v>
      </c>
      <c r="T16001" s="267" t="s">
        <v>13</v>
      </c>
      <c r="U16001" s="267" t="s">
        <v>1478</v>
      </c>
      <c r="V16001" s="267" t="s">
        <v>13</v>
      </c>
      <c r="W16001" s="267">
        <v>1620761</v>
      </c>
      <c r="X16001" s="267" t="s">
        <v>1832</v>
      </c>
      <c r="Y16001" s="267" t="s">
        <v>1582</v>
      </c>
      <c r="AD16001" s="267" t="s">
        <v>13</v>
      </c>
      <c r="AF16001" s="267" t="s">
        <v>24</v>
      </c>
      <c r="AG16001" s="267" t="s">
        <v>24</v>
      </c>
    </row>
    <row r="16002" spans="3:33">
      <c r="C16002" s="267" t="s">
        <v>1826</v>
      </c>
      <c r="D16002" s="267" t="s">
        <v>150</v>
      </c>
      <c r="E16002" s="267">
        <v>235</v>
      </c>
      <c r="F16002" s="267" t="s">
        <v>1444</v>
      </c>
      <c r="G16002" s="267" t="s">
        <v>1461</v>
      </c>
      <c r="H16002" s="267">
        <v>1</v>
      </c>
      <c r="I16002" s="267" t="s">
        <v>582</v>
      </c>
      <c r="O16002" s="267" t="s">
        <v>24</v>
      </c>
      <c r="P16002" s="267" t="s">
        <v>1582</v>
      </c>
      <c r="Q16002" s="267" t="s">
        <v>1445</v>
      </c>
      <c r="S16002" s="267">
        <v>154</v>
      </c>
      <c r="T16002" s="267" t="s">
        <v>13</v>
      </c>
      <c r="U16002" s="267" t="s">
        <v>1477</v>
      </c>
      <c r="V16002" s="267" t="s">
        <v>13</v>
      </c>
      <c r="W16002" s="267">
        <v>1620761</v>
      </c>
      <c r="X16002" s="267">
        <v>9955077.9000000004</v>
      </c>
      <c r="Y16002" s="267" t="s">
        <v>1582</v>
      </c>
      <c r="AD16002" s="267" t="s">
        <v>13</v>
      </c>
      <c r="AF16002" s="267" t="s">
        <v>24</v>
      </c>
      <c r="AG16002" s="267" t="s">
        <v>24</v>
      </c>
    </row>
    <row r="16003" spans="3:33">
      <c r="C16003" s="267" t="s">
        <v>1826</v>
      </c>
      <c r="D16003" s="267" t="s">
        <v>150</v>
      </c>
      <c r="E16003" s="267">
        <v>1272</v>
      </c>
      <c r="F16003" s="267" t="s">
        <v>1444</v>
      </c>
      <c r="G16003" s="267" t="s">
        <v>1445</v>
      </c>
      <c r="H16003" s="267">
        <v>1</v>
      </c>
      <c r="I16003" s="267" t="s">
        <v>582</v>
      </c>
      <c r="O16003" s="267" t="s">
        <v>24</v>
      </c>
      <c r="P16003" s="267" t="s">
        <v>1582</v>
      </c>
      <c r="Q16003" s="267" t="s">
        <v>1445</v>
      </c>
      <c r="S16003" s="267">
        <v>154</v>
      </c>
      <c r="T16003" s="267" t="s">
        <v>13</v>
      </c>
      <c r="U16003" s="267" t="s">
        <v>1458</v>
      </c>
      <c r="V16003" s="267" t="s">
        <v>13</v>
      </c>
      <c r="W16003" s="267">
        <v>1620761</v>
      </c>
      <c r="X16003" s="267" t="s">
        <v>1831</v>
      </c>
      <c r="Y16003" s="267" t="s">
        <v>1582</v>
      </c>
      <c r="AD16003" s="267" t="s">
        <v>13</v>
      </c>
      <c r="AF16003" s="267" t="s">
        <v>24</v>
      </c>
      <c r="AG16003" s="267" t="s">
        <v>24</v>
      </c>
    </row>
    <row r="16004" spans="3:33">
      <c r="C16004" s="267" t="s">
        <v>1826</v>
      </c>
      <c r="D16004" s="267" t="s">
        <v>150</v>
      </c>
      <c r="E16004" s="267">
        <v>153</v>
      </c>
      <c r="F16004" s="267" t="s">
        <v>1444</v>
      </c>
      <c r="G16004" s="267" t="s">
        <v>1445</v>
      </c>
      <c r="H16004" s="267">
        <v>1</v>
      </c>
      <c r="I16004" s="267" t="s">
        <v>582</v>
      </c>
      <c r="O16004" s="267" t="s">
        <v>24</v>
      </c>
      <c r="P16004" s="267" t="s">
        <v>1582</v>
      </c>
      <c r="Q16004" s="267" t="s">
        <v>1445</v>
      </c>
      <c r="S16004" s="267">
        <v>154</v>
      </c>
      <c r="T16004" s="267" t="s">
        <v>13</v>
      </c>
      <c r="U16004" s="267" t="s">
        <v>1496</v>
      </c>
      <c r="V16004" s="267" t="s">
        <v>13</v>
      </c>
      <c r="W16004" s="267">
        <v>1620761</v>
      </c>
      <c r="X16004" s="267" t="s">
        <v>1830</v>
      </c>
      <c r="Y16004" s="267" t="s">
        <v>1582</v>
      </c>
      <c r="AD16004" s="267" t="s">
        <v>13</v>
      </c>
      <c r="AF16004" s="267" t="s">
        <v>24</v>
      </c>
      <c r="AG16004" s="267" t="s">
        <v>24</v>
      </c>
    </row>
    <row r="16005" spans="3:33">
      <c r="C16005" s="267" t="s">
        <v>1826</v>
      </c>
      <c r="D16005" s="267" t="s">
        <v>150</v>
      </c>
      <c r="E16005" s="267">
        <v>1</v>
      </c>
      <c r="F16005" s="267" t="s">
        <v>1444</v>
      </c>
      <c r="G16005" s="267" t="s">
        <v>1445</v>
      </c>
      <c r="H16005" s="267">
        <v>1</v>
      </c>
      <c r="I16005" s="267" t="s">
        <v>582</v>
      </c>
      <c r="O16005" s="267" t="s">
        <v>13</v>
      </c>
      <c r="P16005" s="267" t="s">
        <v>1582</v>
      </c>
      <c r="Q16005" s="267" t="s">
        <v>1445</v>
      </c>
      <c r="S16005" s="267">
        <v>154</v>
      </c>
      <c r="T16005" s="267" t="s">
        <v>13</v>
      </c>
      <c r="U16005" s="267" t="s">
        <v>1446</v>
      </c>
      <c r="V16005" s="267" t="s">
        <v>24</v>
      </c>
      <c r="W16005" s="267">
        <v>1620761</v>
      </c>
      <c r="X16005" s="267" t="s">
        <v>1582</v>
      </c>
      <c r="Y16005" s="267" t="s">
        <v>1582</v>
      </c>
      <c r="AD16005" s="267" t="s">
        <v>13</v>
      </c>
      <c r="AF16005" s="267" t="s">
        <v>24</v>
      </c>
      <c r="AG16005" s="267" t="s">
        <v>24</v>
      </c>
    </row>
    <row r="16006" spans="3:33">
      <c r="C16006" s="267" t="s">
        <v>1826</v>
      </c>
      <c r="D16006" s="267" t="s">
        <v>150</v>
      </c>
      <c r="E16006" s="267">
        <v>129</v>
      </c>
      <c r="F16006" s="267" t="s">
        <v>1444</v>
      </c>
      <c r="G16006" s="267" t="s">
        <v>1445</v>
      </c>
      <c r="H16006" s="267">
        <v>1</v>
      </c>
      <c r="I16006" s="267" t="s">
        <v>582</v>
      </c>
      <c r="O16006" s="267" t="s">
        <v>24</v>
      </c>
      <c r="P16006" s="267" t="s">
        <v>1582</v>
      </c>
      <c r="Q16006" s="267" t="s">
        <v>1445</v>
      </c>
      <c r="S16006" s="267">
        <v>154</v>
      </c>
      <c r="T16006" s="267" t="s">
        <v>13</v>
      </c>
      <c r="U16006" s="267" t="s">
        <v>1468</v>
      </c>
      <c r="V16006" s="267" t="s">
        <v>13</v>
      </c>
      <c r="W16006" s="267">
        <v>1620761</v>
      </c>
      <c r="X16006" s="267" t="s">
        <v>1829</v>
      </c>
      <c r="Y16006" s="267" t="s">
        <v>1582</v>
      </c>
      <c r="AD16006" s="267" t="s">
        <v>13</v>
      </c>
      <c r="AF16006" s="267" t="s">
        <v>24</v>
      </c>
      <c r="AG16006" s="267" t="s">
        <v>24</v>
      </c>
    </row>
    <row r="16007" spans="3:33">
      <c r="C16007" s="267" t="s">
        <v>1826</v>
      </c>
      <c r="D16007" s="267" t="s">
        <v>150</v>
      </c>
      <c r="E16007" s="267">
        <v>219</v>
      </c>
      <c r="F16007" s="267" t="s">
        <v>1444</v>
      </c>
      <c r="H16007" s="267">
        <v>1</v>
      </c>
      <c r="I16007" s="267" t="s">
        <v>582</v>
      </c>
      <c r="O16007" s="267" t="s">
        <v>13</v>
      </c>
      <c r="P16007" s="267" t="s">
        <v>1582</v>
      </c>
      <c r="Q16007" s="267" t="s">
        <v>1445</v>
      </c>
      <c r="S16007" s="267">
        <v>154</v>
      </c>
      <c r="U16007" s="267" t="s">
        <v>1457</v>
      </c>
      <c r="V16007" s="267" t="s">
        <v>13</v>
      </c>
      <c r="W16007" s="267">
        <v>1620761</v>
      </c>
      <c r="X16007" s="267" t="s">
        <v>1582</v>
      </c>
      <c r="Y16007" s="267" t="s">
        <v>1582</v>
      </c>
      <c r="AD16007" s="267" t="s">
        <v>24</v>
      </c>
      <c r="AF16007" s="267" t="s">
        <v>24</v>
      </c>
      <c r="AG16007" s="267" t="s">
        <v>24</v>
      </c>
    </row>
    <row r="16008" spans="3:33">
      <c r="C16008" s="267" t="s">
        <v>1826</v>
      </c>
      <c r="D16008" s="267" t="s">
        <v>150</v>
      </c>
      <c r="E16008" s="267">
        <v>3879</v>
      </c>
      <c r="F16008" s="267" t="s">
        <v>1444</v>
      </c>
      <c r="G16008" s="267" t="s">
        <v>1445</v>
      </c>
      <c r="H16008" s="267">
        <v>1</v>
      </c>
      <c r="I16008" s="267" t="s">
        <v>582</v>
      </c>
      <c r="O16008" s="267" t="s">
        <v>24</v>
      </c>
      <c r="P16008" s="267" t="s">
        <v>1582</v>
      </c>
      <c r="Q16008" s="267" t="s">
        <v>1445</v>
      </c>
      <c r="S16008" s="267">
        <v>154</v>
      </c>
      <c r="T16008" s="267" t="s">
        <v>13</v>
      </c>
      <c r="U16008" s="267" t="s">
        <v>1467</v>
      </c>
      <c r="V16008" s="267" t="s">
        <v>13</v>
      </c>
      <c r="W16008" s="267">
        <v>1620761</v>
      </c>
      <c r="X16008" s="267" t="s">
        <v>1828</v>
      </c>
      <c r="Y16008" s="267" t="s">
        <v>1582</v>
      </c>
      <c r="AD16008" s="267" t="s">
        <v>13</v>
      </c>
      <c r="AF16008" s="267" t="s">
        <v>24</v>
      </c>
      <c r="AG16008" s="267" t="s">
        <v>24</v>
      </c>
    </row>
    <row r="16009" spans="3:33">
      <c r="C16009" s="267" t="s">
        <v>1826</v>
      </c>
      <c r="D16009" s="267" t="s">
        <v>150</v>
      </c>
      <c r="E16009" s="267">
        <v>377</v>
      </c>
      <c r="F16009" s="267" t="s">
        <v>1444</v>
      </c>
      <c r="G16009" s="267" t="s">
        <v>1445</v>
      </c>
      <c r="H16009" s="267">
        <v>1</v>
      </c>
      <c r="I16009" s="267" t="s">
        <v>582</v>
      </c>
      <c r="O16009" s="267" t="s">
        <v>24</v>
      </c>
      <c r="P16009" s="267" t="s">
        <v>1582</v>
      </c>
      <c r="Q16009" s="267" t="s">
        <v>1445</v>
      </c>
      <c r="S16009" s="267">
        <v>154</v>
      </c>
      <c r="T16009" s="267" t="s">
        <v>13</v>
      </c>
      <c r="U16009" s="267" t="s">
        <v>1479</v>
      </c>
      <c r="V16009" s="267" t="s">
        <v>13</v>
      </c>
      <c r="W16009" s="267">
        <v>1620761</v>
      </c>
      <c r="X16009" s="267" t="s">
        <v>1827</v>
      </c>
      <c r="Y16009" s="267" t="s">
        <v>1582</v>
      </c>
      <c r="AD16009" s="267" t="s">
        <v>13</v>
      </c>
      <c r="AF16009" s="267" t="s">
        <v>24</v>
      </c>
      <c r="AG16009" s="267" t="s">
        <v>24</v>
      </c>
    </row>
    <row r="16010" spans="3:33">
      <c r="C16010" s="267" t="s">
        <v>1826</v>
      </c>
      <c r="D16010" s="267" t="s">
        <v>150</v>
      </c>
      <c r="E16010" s="267">
        <v>338</v>
      </c>
      <c r="F16010" s="267" t="s">
        <v>1444</v>
      </c>
      <c r="G16010" s="267" t="s">
        <v>1445</v>
      </c>
      <c r="H16010" s="267">
        <v>1</v>
      </c>
      <c r="I16010" s="267" t="s">
        <v>582</v>
      </c>
      <c r="O16010" s="267" t="s">
        <v>24</v>
      </c>
      <c r="P16010" s="267" t="s">
        <v>1582</v>
      </c>
      <c r="Q16010" s="267" t="s">
        <v>1445</v>
      </c>
      <c r="S16010" s="267">
        <v>154</v>
      </c>
      <c r="T16010" s="267" t="s">
        <v>13</v>
      </c>
      <c r="U16010" s="267" t="s">
        <v>1478</v>
      </c>
      <c r="V16010" s="267" t="s">
        <v>13</v>
      </c>
      <c r="W16010" s="267">
        <v>1620761</v>
      </c>
      <c r="X16010" s="267" t="s">
        <v>1832</v>
      </c>
      <c r="Y16010" s="267" t="s">
        <v>1582</v>
      </c>
      <c r="AD16010" s="267" t="s">
        <v>13</v>
      </c>
      <c r="AF16010" s="267" t="s">
        <v>24</v>
      </c>
      <c r="AG16010" s="267" t="s">
        <v>24</v>
      </c>
    </row>
    <row r="16011" spans="3:33">
      <c r="C16011" s="267" t="s">
        <v>1826</v>
      </c>
      <c r="D16011" s="267" t="s">
        <v>150</v>
      </c>
      <c r="E16011" s="267">
        <v>235</v>
      </c>
      <c r="F16011" s="267" t="s">
        <v>1444</v>
      </c>
      <c r="G16011" s="267" t="s">
        <v>1461</v>
      </c>
      <c r="H16011" s="267">
        <v>1</v>
      </c>
      <c r="I16011" s="267" t="s">
        <v>582</v>
      </c>
      <c r="O16011" s="267" t="s">
        <v>24</v>
      </c>
      <c r="P16011" s="267" t="s">
        <v>1582</v>
      </c>
      <c r="Q16011" s="267" t="s">
        <v>1445</v>
      </c>
      <c r="S16011" s="267">
        <v>154</v>
      </c>
      <c r="T16011" s="267" t="s">
        <v>13</v>
      </c>
      <c r="U16011" s="267" t="s">
        <v>1477</v>
      </c>
      <c r="V16011" s="267" t="s">
        <v>13</v>
      </c>
      <c r="W16011" s="267">
        <v>1620761</v>
      </c>
      <c r="X16011" s="267">
        <v>9955077.9000000004</v>
      </c>
      <c r="Y16011" s="267" t="s">
        <v>1582</v>
      </c>
      <c r="AD16011" s="267" t="s">
        <v>13</v>
      </c>
      <c r="AF16011" s="267" t="s">
        <v>24</v>
      </c>
      <c r="AG16011" s="267" t="s">
        <v>24</v>
      </c>
    </row>
    <row r="16012" spans="3:33">
      <c r="C16012" s="267" t="s">
        <v>1826</v>
      </c>
      <c r="D16012" s="267" t="s">
        <v>150</v>
      </c>
      <c r="E16012" s="267">
        <v>1272</v>
      </c>
      <c r="F16012" s="267" t="s">
        <v>1444</v>
      </c>
      <c r="G16012" s="267" t="s">
        <v>1445</v>
      </c>
      <c r="H16012" s="267">
        <v>1</v>
      </c>
      <c r="I16012" s="267" t="s">
        <v>582</v>
      </c>
      <c r="O16012" s="267" t="s">
        <v>24</v>
      </c>
      <c r="P16012" s="267" t="s">
        <v>1582</v>
      </c>
      <c r="Q16012" s="267" t="s">
        <v>1445</v>
      </c>
      <c r="S16012" s="267">
        <v>154</v>
      </c>
      <c r="T16012" s="267" t="s">
        <v>13</v>
      </c>
      <c r="U16012" s="267" t="s">
        <v>1458</v>
      </c>
      <c r="V16012" s="267" t="s">
        <v>13</v>
      </c>
      <c r="W16012" s="267">
        <v>1620761</v>
      </c>
      <c r="X16012" s="267" t="s">
        <v>1831</v>
      </c>
      <c r="Y16012" s="267" t="s">
        <v>1582</v>
      </c>
      <c r="AD16012" s="267" t="s">
        <v>13</v>
      </c>
      <c r="AF16012" s="267" t="s">
        <v>24</v>
      </c>
      <c r="AG16012" s="267" t="s">
        <v>24</v>
      </c>
    </row>
    <row r="16013" spans="3:33">
      <c r="C16013" s="267" t="s">
        <v>1826</v>
      </c>
      <c r="D16013" s="267" t="s">
        <v>150</v>
      </c>
      <c r="E16013" s="267">
        <v>153</v>
      </c>
      <c r="F16013" s="267" t="s">
        <v>1444</v>
      </c>
      <c r="G16013" s="267" t="s">
        <v>1445</v>
      </c>
      <c r="H16013" s="267">
        <v>1</v>
      </c>
      <c r="I16013" s="267" t="s">
        <v>582</v>
      </c>
      <c r="O16013" s="267" t="s">
        <v>24</v>
      </c>
      <c r="P16013" s="267" t="s">
        <v>1582</v>
      </c>
      <c r="Q16013" s="267" t="s">
        <v>1445</v>
      </c>
      <c r="S16013" s="267">
        <v>154</v>
      </c>
      <c r="T16013" s="267" t="s">
        <v>13</v>
      </c>
      <c r="U16013" s="267" t="s">
        <v>1496</v>
      </c>
      <c r="V16013" s="267" t="s">
        <v>13</v>
      </c>
      <c r="W16013" s="267">
        <v>1620761</v>
      </c>
      <c r="X16013" s="267" t="s">
        <v>1830</v>
      </c>
      <c r="Y16013" s="267" t="s">
        <v>1582</v>
      </c>
      <c r="AD16013" s="267" t="s">
        <v>13</v>
      </c>
      <c r="AF16013" s="267" t="s">
        <v>24</v>
      </c>
      <c r="AG16013" s="267" t="s">
        <v>24</v>
      </c>
    </row>
    <row r="16014" spans="3:33">
      <c r="C16014" s="267" t="s">
        <v>1826</v>
      </c>
      <c r="D16014" s="267" t="s">
        <v>150</v>
      </c>
      <c r="E16014" s="267">
        <v>1</v>
      </c>
      <c r="F16014" s="267" t="s">
        <v>1444</v>
      </c>
      <c r="G16014" s="267" t="s">
        <v>1445</v>
      </c>
      <c r="H16014" s="267">
        <v>1</v>
      </c>
      <c r="I16014" s="267" t="s">
        <v>582</v>
      </c>
      <c r="O16014" s="267" t="s">
        <v>13</v>
      </c>
      <c r="P16014" s="267" t="s">
        <v>1582</v>
      </c>
      <c r="Q16014" s="267" t="s">
        <v>1445</v>
      </c>
      <c r="S16014" s="267">
        <v>154</v>
      </c>
      <c r="T16014" s="267" t="s">
        <v>13</v>
      </c>
      <c r="U16014" s="267" t="s">
        <v>1446</v>
      </c>
      <c r="V16014" s="267" t="s">
        <v>24</v>
      </c>
      <c r="W16014" s="267">
        <v>1620761</v>
      </c>
      <c r="X16014" s="267" t="s">
        <v>1582</v>
      </c>
      <c r="Y16014" s="267" t="s">
        <v>1582</v>
      </c>
      <c r="AD16014" s="267" t="s">
        <v>13</v>
      </c>
      <c r="AF16014" s="267" t="s">
        <v>24</v>
      </c>
      <c r="AG16014" s="267" t="s">
        <v>24</v>
      </c>
    </row>
    <row r="16015" spans="3:33">
      <c r="C16015" s="267" t="s">
        <v>1826</v>
      </c>
      <c r="D16015" s="267" t="s">
        <v>150</v>
      </c>
      <c r="E16015" s="267">
        <v>129</v>
      </c>
      <c r="F16015" s="267" t="s">
        <v>1444</v>
      </c>
      <c r="G16015" s="267" t="s">
        <v>1445</v>
      </c>
      <c r="H16015" s="267">
        <v>1</v>
      </c>
      <c r="I16015" s="267" t="s">
        <v>582</v>
      </c>
      <c r="O16015" s="267" t="s">
        <v>24</v>
      </c>
      <c r="P16015" s="267" t="s">
        <v>1582</v>
      </c>
      <c r="Q16015" s="267" t="s">
        <v>1445</v>
      </c>
      <c r="S16015" s="267">
        <v>154</v>
      </c>
      <c r="T16015" s="267" t="s">
        <v>13</v>
      </c>
      <c r="U16015" s="267" t="s">
        <v>1468</v>
      </c>
      <c r="V16015" s="267" t="s">
        <v>13</v>
      </c>
      <c r="W16015" s="267">
        <v>1620761</v>
      </c>
      <c r="X16015" s="267" t="s">
        <v>1829</v>
      </c>
      <c r="Y16015" s="267" t="s">
        <v>1582</v>
      </c>
      <c r="AD16015" s="267" t="s">
        <v>13</v>
      </c>
      <c r="AF16015" s="267" t="s">
        <v>24</v>
      </c>
      <c r="AG16015" s="267" t="s">
        <v>24</v>
      </c>
    </row>
    <row r="16016" spans="3:33">
      <c r="C16016" s="267" t="s">
        <v>1826</v>
      </c>
      <c r="D16016" s="267" t="s">
        <v>150</v>
      </c>
      <c r="E16016" s="267">
        <v>219</v>
      </c>
      <c r="F16016" s="267" t="s">
        <v>1444</v>
      </c>
      <c r="H16016" s="267">
        <v>1</v>
      </c>
      <c r="I16016" s="267" t="s">
        <v>582</v>
      </c>
      <c r="O16016" s="267" t="s">
        <v>13</v>
      </c>
      <c r="P16016" s="267" t="s">
        <v>1582</v>
      </c>
      <c r="Q16016" s="267" t="s">
        <v>1445</v>
      </c>
      <c r="S16016" s="267">
        <v>154</v>
      </c>
      <c r="U16016" s="267" t="s">
        <v>1457</v>
      </c>
      <c r="V16016" s="267" t="s">
        <v>13</v>
      </c>
      <c r="W16016" s="267">
        <v>1620761</v>
      </c>
      <c r="X16016" s="267" t="s">
        <v>1582</v>
      </c>
      <c r="Y16016" s="267" t="s">
        <v>1582</v>
      </c>
      <c r="AD16016" s="267" t="s">
        <v>24</v>
      </c>
      <c r="AF16016" s="267" t="s">
        <v>24</v>
      </c>
      <c r="AG16016" s="267" t="s">
        <v>24</v>
      </c>
    </row>
    <row r="16017" spans="3:33">
      <c r="C16017" s="267" t="s">
        <v>1826</v>
      </c>
      <c r="D16017" s="267" t="s">
        <v>150</v>
      </c>
      <c r="E16017" s="267">
        <v>3879</v>
      </c>
      <c r="F16017" s="267" t="s">
        <v>1444</v>
      </c>
      <c r="G16017" s="267" t="s">
        <v>1445</v>
      </c>
      <c r="H16017" s="267">
        <v>1</v>
      </c>
      <c r="I16017" s="267" t="s">
        <v>582</v>
      </c>
      <c r="O16017" s="267" t="s">
        <v>24</v>
      </c>
      <c r="P16017" s="267" t="s">
        <v>1582</v>
      </c>
      <c r="Q16017" s="267" t="s">
        <v>1445</v>
      </c>
      <c r="S16017" s="267">
        <v>154</v>
      </c>
      <c r="T16017" s="267" t="s">
        <v>13</v>
      </c>
      <c r="U16017" s="267" t="s">
        <v>1467</v>
      </c>
      <c r="V16017" s="267" t="s">
        <v>13</v>
      </c>
      <c r="W16017" s="267">
        <v>1620761</v>
      </c>
      <c r="X16017" s="267" t="s">
        <v>1828</v>
      </c>
      <c r="Y16017" s="267" t="s">
        <v>1582</v>
      </c>
      <c r="AD16017" s="267" t="s">
        <v>13</v>
      </c>
      <c r="AF16017" s="267" t="s">
        <v>24</v>
      </c>
      <c r="AG16017" s="267" t="s">
        <v>24</v>
      </c>
    </row>
    <row r="16018" spans="3:33">
      <c r="C16018" s="267" t="s">
        <v>1826</v>
      </c>
      <c r="D16018" s="267" t="s">
        <v>150</v>
      </c>
      <c r="E16018" s="267">
        <v>377</v>
      </c>
      <c r="F16018" s="267" t="s">
        <v>1444</v>
      </c>
      <c r="G16018" s="267" t="s">
        <v>1445</v>
      </c>
      <c r="H16018" s="267">
        <v>1</v>
      </c>
      <c r="I16018" s="267" t="s">
        <v>582</v>
      </c>
      <c r="O16018" s="267" t="s">
        <v>24</v>
      </c>
      <c r="P16018" s="267" t="s">
        <v>1582</v>
      </c>
      <c r="Q16018" s="267" t="s">
        <v>1445</v>
      </c>
      <c r="S16018" s="267">
        <v>154</v>
      </c>
      <c r="T16018" s="267" t="s">
        <v>13</v>
      </c>
      <c r="U16018" s="267" t="s">
        <v>1479</v>
      </c>
      <c r="V16018" s="267" t="s">
        <v>13</v>
      </c>
      <c r="W16018" s="267">
        <v>1620761</v>
      </c>
      <c r="X16018" s="267" t="s">
        <v>1827</v>
      </c>
      <c r="Y16018" s="267" t="s">
        <v>1582</v>
      </c>
      <c r="AD16018" s="267" t="s">
        <v>13</v>
      </c>
      <c r="AF16018" s="267" t="s">
        <v>24</v>
      </c>
      <c r="AG16018" s="267" t="s">
        <v>24</v>
      </c>
    </row>
    <row r="16019" spans="3:33">
      <c r="C16019" s="267" t="s">
        <v>1663</v>
      </c>
      <c r="D16019" s="267" t="s">
        <v>150</v>
      </c>
      <c r="E16019" s="267">
        <v>1679</v>
      </c>
      <c r="F16019" s="267" t="s">
        <v>1485</v>
      </c>
      <c r="G16019" s="267" t="s">
        <v>1445</v>
      </c>
      <c r="H16019" s="267">
        <v>1</v>
      </c>
      <c r="I16019" s="267" t="s">
        <v>582</v>
      </c>
      <c r="P16019" s="267" t="s">
        <v>1583</v>
      </c>
      <c r="Q16019" s="267" t="s">
        <v>1445</v>
      </c>
      <c r="S16019" s="267">
        <v>155</v>
      </c>
      <c r="U16019" s="267" t="s">
        <v>1498</v>
      </c>
      <c r="V16019" s="267" t="s">
        <v>13</v>
      </c>
      <c r="W16019" s="267">
        <v>613639</v>
      </c>
      <c r="X16019" s="267">
        <v>10000687</v>
      </c>
      <c r="Y16019" s="267" t="s">
        <v>1583</v>
      </c>
      <c r="AF16019" s="267" t="s">
        <v>24</v>
      </c>
      <c r="AG16019" s="267" t="s">
        <v>24</v>
      </c>
    </row>
    <row r="16020" spans="3:33">
      <c r="C16020" s="267" t="s">
        <v>1663</v>
      </c>
      <c r="D16020" s="267" t="s">
        <v>150</v>
      </c>
      <c r="E16020" s="267">
        <v>247</v>
      </c>
      <c r="F16020" s="267" t="s">
        <v>1444</v>
      </c>
      <c r="G16020" s="267" t="s">
        <v>1461</v>
      </c>
      <c r="H16020" s="267">
        <v>1</v>
      </c>
      <c r="I16020" s="267" t="s">
        <v>582</v>
      </c>
      <c r="P16020" s="267" t="s">
        <v>1583</v>
      </c>
      <c r="Q16020" s="267" t="s">
        <v>1445</v>
      </c>
      <c r="S16020" s="267">
        <v>155</v>
      </c>
      <c r="U16020" s="267" t="s">
        <v>1460</v>
      </c>
      <c r="V16020" s="267" t="s">
        <v>13</v>
      </c>
      <c r="W16020" s="267">
        <v>613639</v>
      </c>
      <c r="X16020" s="267" t="s">
        <v>1670</v>
      </c>
      <c r="Y16020" s="267" t="s">
        <v>1583</v>
      </c>
      <c r="AF16020" s="267" t="s">
        <v>24</v>
      </c>
      <c r="AG16020" s="267" t="s">
        <v>24</v>
      </c>
    </row>
    <row r="16021" spans="3:33">
      <c r="C16021" s="267" t="s">
        <v>1663</v>
      </c>
      <c r="D16021" s="267" t="s">
        <v>150</v>
      </c>
      <c r="E16021" s="267">
        <v>1</v>
      </c>
      <c r="F16021" s="267" t="s">
        <v>1444</v>
      </c>
      <c r="G16021" s="267" t="s">
        <v>1445</v>
      </c>
      <c r="H16021" s="267">
        <v>1</v>
      </c>
      <c r="I16021" s="267" t="s">
        <v>582</v>
      </c>
      <c r="O16021" s="267" t="s">
        <v>13</v>
      </c>
      <c r="P16021" s="267" t="s">
        <v>1583</v>
      </c>
      <c r="Q16021" s="267" t="s">
        <v>1445</v>
      </c>
      <c r="S16021" s="267">
        <v>155</v>
      </c>
      <c r="T16021" s="267" t="s">
        <v>13</v>
      </c>
      <c r="U16021" s="267" t="s">
        <v>1446</v>
      </c>
      <c r="V16021" s="267" t="s">
        <v>24</v>
      </c>
      <c r="W16021" s="267">
        <v>613639</v>
      </c>
      <c r="X16021" s="267" t="s">
        <v>1583</v>
      </c>
      <c r="Y16021" s="267" t="s">
        <v>1583</v>
      </c>
      <c r="AD16021" s="267" t="s">
        <v>13</v>
      </c>
      <c r="AF16021" s="267" t="s">
        <v>24</v>
      </c>
      <c r="AG16021" s="267" t="s">
        <v>24</v>
      </c>
    </row>
    <row r="16022" spans="3:33">
      <c r="C16022" s="267" t="s">
        <v>1663</v>
      </c>
      <c r="D16022" s="267" t="s">
        <v>150</v>
      </c>
      <c r="E16022" s="267">
        <v>1682</v>
      </c>
      <c r="F16022" s="267" t="s">
        <v>1444</v>
      </c>
      <c r="G16022" s="267" t="s">
        <v>1445</v>
      </c>
      <c r="H16022" s="267">
        <v>1</v>
      </c>
      <c r="I16022" s="267" t="s">
        <v>582</v>
      </c>
      <c r="P16022" s="267" t="s">
        <v>1583</v>
      </c>
      <c r="Q16022" s="267" t="s">
        <v>1445</v>
      </c>
      <c r="S16022" s="267">
        <v>155</v>
      </c>
      <c r="T16022" s="267" t="s">
        <v>24</v>
      </c>
      <c r="U16022" s="267" t="s">
        <v>1459</v>
      </c>
      <c r="V16022" s="267" t="s">
        <v>13</v>
      </c>
      <c r="W16022" s="267">
        <v>613639</v>
      </c>
      <c r="X16022" s="267">
        <v>170455</v>
      </c>
      <c r="Y16022" s="267" t="s">
        <v>1583</v>
      </c>
      <c r="AD16022" s="267" t="s">
        <v>24</v>
      </c>
      <c r="AF16022" s="267" t="s">
        <v>24</v>
      </c>
      <c r="AG16022" s="267" t="s">
        <v>24</v>
      </c>
    </row>
    <row r="16023" spans="3:33">
      <c r="C16023" s="267" t="s">
        <v>1663</v>
      </c>
      <c r="D16023" s="267" t="s">
        <v>150</v>
      </c>
      <c r="E16023" s="267">
        <v>1681</v>
      </c>
      <c r="F16023" s="267" t="s">
        <v>1485</v>
      </c>
      <c r="G16023" s="267" t="s">
        <v>1445</v>
      </c>
      <c r="H16023" s="267">
        <v>1</v>
      </c>
      <c r="I16023" s="267" t="s">
        <v>582</v>
      </c>
      <c r="P16023" s="267" t="s">
        <v>1583</v>
      </c>
      <c r="Q16023" s="267" t="s">
        <v>1445</v>
      </c>
      <c r="S16023" s="267">
        <v>155</v>
      </c>
      <c r="U16023" s="267" t="s">
        <v>1489</v>
      </c>
      <c r="V16023" s="267" t="s">
        <v>13</v>
      </c>
      <c r="W16023" s="267">
        <v>613639</v>
      </c>
      <c r="X16023" s="267">
        <v>170455</v>
      </c>
      <c r="Y16023" s="267" t="s">
        <v>1583</v>
      </c>
      <c r="AF16023" s="267" t="s">
        <v>24</v>
      </c>
      <c r="AG16023" s="267" t="s">
        <v>24</v>
      </c>
    </row>
    <row r="16024" spans="3:33">
      <c r="C16024" s="267" t="s">
        <v>1663</v>
      </c>
      <c r="D16024" s="267" t="s">
        <v>150</v>
      </c>
      <c r="E16024" s="267">
        <v>1689</v>
      </c>
      <c r="F16024" s="267" t="s">
        <v>1485</v>
      </c>
      <c r="G16024" s="267" t="s">
        <v>1445</v>
      </c>
      <c r="H16024" s="267">
        <v>1</v>
      </c>
      <c r="I16024" s="267" t="s">
        <v>582</v>
      </c>
      <c r="P16024" s="267" t="s">
        <v>1583</v>
      </c>
      <c r="Q16024" s="267" t="s">
        <v>1445</v>
      </c>
      <c r="S16024" s="267">
        <v>155</v>
      </c>
      <c r="U16024" s="267" t="s">
        <v>1493</v>
      </c>
      <c r="V16024" s="267" t="s">
        <v>13</v>
      </c>
      <c r="W16024" s="267">
        <v>613639</v>
      </c>
      <c r="X16024" s="267">
        <v>170455</v>
      </c>
      <c r="Y16024" s="267" t="s">
        <v>1583</v>
      </c>
      <c r="AF16024" s="267" t="s">
        <v>24</v>
      </c>
      <c r="AG16024" s="267" t="s">
        <v>24</v>
      </c>
    </row>
    <row r="16025" spans="3:33">
      <c r="C16025" s="267" t="s">
        <v>1663</v>
      </c>
      <c r="D16025" s="267" t="s">
        <v>150</v>
      </c>
      <c r="E16025" s="267">
        <v>1272</v>
      </c>
      <c r="F16025" s="267" t="s">
        <v>1444</v>
      </c>
      <c r="G16025" s="267" t="s">
        <v>1445</v>
      </c>
      <c r="H16025" s="267">
        <v>1</v>
      </c>
      <c r="I16025" s="267" t="s">
        <v>582</v>
      </c>
      <c r="O16025" s="267" t="s">
        <v>24</v>
      </c>
      <c r="P16025" s="267" t="s">
        <v>1583</v>
      </c>
      <c r="Q16025" s="267" t="s">
        <v>1445</v>
      </c>
      <c r="S16025" s="267">
        <v>155</v>
      </c>
      <c r="T16025" s="267" t="s">
        <v>13</v>
      </c>
      <c r="U16025" s="267" t="s">
        <v>1458</v>
      </c>
      <c r="V16025" s="267" t="s">
        <v>13</v>
      </c>
      <c r="W16025" s="267">
        <v>613639</v>
      </c>
      <c r="X16025" s="267" t="s">
        <v>1669</v>
      </c>
      <c r="Y16025" s="267" t="s">
        <v>1583</v>
      </c>
      <c r="AD16025" s="267" t="s">
        <v>13</v>
      </c>
      <c r="AF16025" s="267" t="s">
        <v>24</v>
      </c>
      <c r="AG16025" s="267" t="s">
        <v>24</v>
      </c>
    </row>
    <row r="16026" spans="3:33">
      <c r="C16026" s="267" t="s">
        <v>1663</v>
      </c>
      <c r="D16026" s="267" t="s">
        <v>150</v>
      </c>
      <c r="E16026" s="267">
        <v>153</v>
      </c>
      <c r="F16026" s="267" t="s">
        <v>1444</v>
      </c>
      <c r="G16026" s="267" t="s">
        <v>1445</v>
      </c>
      <c r="H16026" s="267">
        <v>1</v>
      </c>
      <c r="I16026" s="267" t="s">
        <v>582</v>
      </c>
      <c r="O16026" s="267" t="s">
        <v>24</v>
      </c>
      <c r="P16026" s="267" t="s">
        <v>1583</v>
      </c>
      <c r="Q16026" s="267" t="s">
        <v>1445</v>
      </c>
      <c r="S16026" s="267">
        <v>155</v>
      </c>
      <c r="T16026" s="267" t="s">
        <v>13</v>
      </c>
      <c r="U16026" s="267" t="s">
        <v>1496</v>
      </c>
      <c r="V16026" s="267" t="s">
        <v>13</v>
      </c>
      <c r="W16026" s="267">
        <v>613639</v>
      </c>
      <c r="X16026" s="267" t="s">
        <v>1668</v>
      </c>
      <c r="Y16026" s="267" t="s">
        <v>1583</v>
      </c>
      <c r="AD16026" s="267" t="s">
        <v>13</v>
      </c>
      <c r="AF16026" s="267" t="s">
        <v>24</v>
      </c>
      <c r="AG16026" s="267" t="s">
        <v>24</v>
      </c>
    </row>
    <row r="16027" spans="3:33">
      <c r="C16027" s="267" t="s">
        <v>1663</v>
      </c>
      <c r="D16027" s="267" t="s">
        <v>150</v>
      </c>
      <c r="E16027" s="267">
        <v>219</v>
      </c>
      <c r="F16027" s="267" t="s">
        <v>1444</v>
      </c>
      <c r="G16027" s="267" t="s">
        <v>1456</v>
      </c>
      <c r="H16027" s="267">
        <v>1</v>
      </c>
      <c r="I16027" s="267" t="s">
        <v>582</v>
      </c>
      <c r="O16027" s="267" t="s">
        <v>13</v>
      </c>
      <c r="P16027" s="267" t="s">
        <v>1583</v>
      </c>
      <c r="Q16027" s="267" t="s">
        <v>1445</v>
      </c>
      <c r="S16027" s="267">
        <v>155</v>
      </c>
      <c r="U16027" s="267" t="s">
        <v>1457</v>
      </c>
      <c r="V16027" s="267" t="s">
        <v>13</v>
      </c>
      <c r="W16027" s="267">
        <v>613639</v>
      </c>
      <c r="X16027" s="267" t="s">
        <v>1499</v>
      </c>
      <c r="Y16027" s="267" t="s">
        <v>1583</v>
      </c>
      <c r="AE16027" s="267">
        <v>152</v>
      </c>
      <c r="AF16027" s="267" t="s">
        <v>24</v>
      </c>
      <c r="AG16027" s="267" t="s">
        <v>24</v>
      </c>
    </row>
    <row r="16028" spans="3:33">
      <c r="C16028" s="267" t="s">
        <v>1663</v>
      </c>
      <c r="D16028" s="267" t="s">
        <v>150</v>
      </c>
      <c r="E16028" s="267">
        <v>3877</v>
      </c>
      <c r="F16028" s="267" t="s">
        <v>1444</v>
      </c>
      <c r="G16028" s="267" t="s">
        <v>1445</v>
      </c>
      <c r="H16028" s="267">
        <v>1</v>
      </c>
      <c r="I16028" s="267" t="s">
        <v>582</v>
      </c>
      <c r="O16028" s="267" t="s">
        <v>24</v>
      </c>
      <c r="P16028" s="267" t="s">
        <v>1583</v>
      </c>
      <c r="Q16028" s="267" t="s">
        <v>1445</v>
      </c>
      <c r="S16028" s="267">
        <v>155</v>
      </c>
      <c r="T16028" s="267" t="s">
        <v>13</v>
      </c>
      <c r="U16028" s="267" t="s">
        <v>1470</v>
      </c>
      <c r="V16028" s="267" t="s">
        <v>13</v>
      </c>
      <c r="W16028" s="267">
        <v>613639</v>
      </c>
      <c r="X16028" s="267" t="s">
        <v>1667</v>
      </c>
      <c r="Y16028" s="267" t="s">
        <v>1583</v>
      </c>
      <c r="AD16028" s="267" t="s">
        <v>13</v>
      </c>
      <c r="AF16028" s="267" t="s">
        <v>24</v>
      </c>
      <c r="AG16028" s="267" t="s">
        <v>24</v>
      </c>
    </row>
    <row r="16029" spans="3:33">
      <c r="C16029" s="267" t="s">
        <v>1663</v>
      </c>
      <c r="D16029" s="267" t="s">
        <v>150</v>
      </c>
      <c r="E16029" s="267">
        <v>3877</v>
      </c>
      <c r="F16029" s="267" t="s">
        <v>1444</v>
      </c>
      <c r="G16029" s="267" t="s">
        <v>1461</v>
      </c>
      <c r="H16029" s="267">
        <v>1</v>
      </c>
      <c r="I16029" s="267" t="s">
        <v>582</v>
      </c>
      <c r="O16029" s="267" t="s">
        <v>24</v>
      </c>
      <c r="P16029" s="267" t="s">
        <v>1583</v>
      </c>
      <c r="Q16029" s="267" t="s">
        <v>1445</v>
      </c>
      <c r="S16029" s="267">
        <v>155</v>
      </c>
      <c r="T16029" s="267" t="s">
        <v>13</v>
      </c>
      <c r="U16029" s="267" t="s">
        <v>1470</v>
      </c>
      <c r="V16029" s="267" t="s">
        <v>13</v>
      </c>
      <c r="W16029" s="267">
        <v>613639</v>
      </c>
      <c r="X16029" s="267" t="s">
        <v>1666</v>
      </c>
      <c r="Y16029" s="267" t="s">
        <v>1583</v>
      </c>
      <c r="AD16029" s="267" t="s">
        <v>13</v>
      </c>
      <c r="AF16029" s="267" t="s">
        <v>24</v>
      </c>
      <c r="AG16029" s="267" t="s">
        <v>24</v>
      </c>
    </row>
    <row r="16030" spans="3:33">
      <c r="C16030" s="267" t="s">
        <v>1663</v>
      </c>
      <c r="D16030" s="267" t="s">
        <v>150</v>
      </c>
      <c r="E16030" s="267">
        <v>219</v>
      </c>
      <c r="F16030" s="267" t="s">
        <v>1444</v>
      </c>
      <c r="G16030" s="267" t="s">
        <v>1445</v>
      </c>
      <c r="H16030" s="267">
        <v>1</v>
      </c>
      <c r="I16030" s="267" t="s">
        <v>582</v>
      </c>
      <c r="P16030" s="267" t="s">
        <v>1583</v>
      </c>
      <c r="Q16030" s="267" t="s">
        <v>1445</v>
      </c>
      <c r="S16030" s="267">
        <v>155</v>
      </c>
      <c r="U16030" s="267" t="s">
        <v>1457</v>
      </c>
      <c r="V16030" s="267" t="s">
        <v>13</v>
      </c>
      <c r="W16030" s="267">
        <v>613639</v>
      </c>
      <c r="X16030" s="267" t="s">
        <v>1665</v>
      </c>
      <c r="Y16030" s="267" t="s">
        <v>1583</v>
      </c>
      <c r="AF16030" s="267" t="s">
        <v>24</v>
      </c>
      <c r="AG16030" s="267" t="s">
        <v>24</v>
      </c>
    </row>
    <row r="16031" spans="3:33">
      <c r="C16031" s="267" t="s">
        <v>1663</v>
      </c>
      <c r="D16031" s="267" t="s">
        <v>150</v>
      </c>
      <c r="E16031" s="267">
        <v>10634</v>
      </c>
      <c r="F16031" s="267" t="s">
        <v>1444</v>
      </c>
      <c r="G16031" s="267" t="s">
        <v>1445</v>
      </c>
      <c r="H16031" s="267">
        <v>1</v>
      </c>
      <c r="I16031" s="267" t="s">
        <v>582</v>
      </c>
      <c r="O16031" s="267" t="s">
        <v>24</v>
      </c>
      <c r="P16031" s="267" t="s">
        <v>1583</v>
      </c>
      <c r="Q16031" s="267" t="s">
        <v>1445</v>
      </c>
      <c r="S16031" s="267">
        <v>155</v>
      </c>
      <c r="T16031" s="267" t="s">
        <v>13</v>
      </c>
      <c r="U16031" s="267" t="s">
        <v>1473</v>
      </c>
      <c r="V16031" s="267" t="s">
        <v>13</v>
      </c>
      <c r="W16031" s="267">
        <v>613639</v>
      </c>
      <c r="X16031" s="267" t="s">
        <v>1664</v>
      </c>
      <c r="Y16031" s="267" t="s">
        <v>1583</v>
      </c>
      <c r="AD16031" s="267" t="s">
        <v>13</v>
      </c>
      <c r="AF16031" s="267" t="s">
        <v>24</v>
      </c>
      <c r="AG16031" s="267" t="s">
        <v>24</v>
      </c>
    </row>
    <row r="16032" spans="3:33">
      <c r="C16032" s="267" t="s">
        <v>2770</v>
      </c>
      <c r="D16032" s="267" t="s">
        <v>150</v>
      </c>
      <c r="E16032" s="267">
        <v>1490</v>
      </c>
      <c r="F16032" s="267" t="s">
        <v>1444</v>
      </c>
      <c r="G16032" s="267" t="s">
        <v>1445</v>
      </c>
      <c r="H16032" s="267">
        <v>1</v>
      </c>
      <c r="I16032" s="267" t="s">
        <v>582</v>
      </c>
      <c r="P16032" s="267" t="s">
        <v>1875</v>
      </c>
      <c r="Q16032" s="267" t="s">
        <v>1445</v>
      </c>
      <c r="S16032" s="267">
        <v>156</v>
      </c>
      <c r="U16032" s="267" t="s">
        <v>1502</v>
      </c>
      <c r="V16032" s="267" t="s">
        <v>13</v>
      </c>
      <c r="W16032" s="267">
        <v>613106</v>
      </c>
      <c r="X16032" s="267" t="s">
        <v>2784</v>
      </c>
      <c r="Y16032" s="267" t="s">
        <v>1875</v>
      </c>
      <c r="AD16032" s="267" t="s">
        <v>24</v>
      </c>
      <c r="AG16032" s="267" t="s">
        <v>24</v>
      </c>
    </row>
    <row r="16033" spans="3:33">
      <c r="C16033" s="267" t="s">
        <v>2770</v>
      </c>
      <c r="D16033" s="267" t="s">
        <v>150</v>
      </c>
      <c r="E16033" s="267">
        <v>219</v>
      </c>
      <c r="F16033" s="267" t="s">
        <v>1444</v>
      </c>
      <c r="G16033" s="267" t="s">
        <v>1456</v>
      </c>
      <c r="H16033" s="267">
        <v>1</v>
      </c>
      <c r="I16033" s="267" t="s">
        <v>582</v>
      </c>
      <c r="O16033" s="267" t="s">
        <v>13</v>
      </c>
      <c r="P16033" s="267" t="s">
        <v>1875</v>
      </c>
      <c r="Q16033" s="267" t="s">
        <v>1445</v>
      </c>
      <c r="S16033" s="267">
        <v>156</v>
      </c>
      <c r="U16033" s="267" t="s">
        <v>1457</v>
      </c>
      <c r="V16033" s="267" t="s">
        <v>13</v>
      </c>
      <c r="W16033" s="267">
        <v>613106</v>
      </c>
      <c r="X16033" s="267" t="s">
        <v>1499</v>
      </c>
      <c r="Y16033" s="267" t="s">
        <v>1875</v>
      </c>
      <c r="AE16033" s="267">
        <v>153</v>
      </c>
      <c r="AF16033" s="267" t="s">
        <v>24</v>
      </c>
      <c r="AG16033" s="267" t="s">
        <v>24</v>
      </c>
    </row>
    <row r="16034" spans="3:33">
      <c r="C16034" s="267" t="s">
        <v>2770</v>
      </c>
      <c r="D16034" s="267" t="s">
        <v>150</v>
      </c>
      <c r="E16034" s="267">
        <v>247</v>
      </c>
      <c r="F16034" s="267" t="s">
        <v>1444</v>
      </c>
      <c r="G16034" s="267" t="s">
        <v>1461</v>
      </c>
      <c r="H16034" s="267">
        <v>1</v>
      </c>
      <c r="I16034" s="267" t="s">
        <v>582</v>
      </c>
      <c r="P16034" s="267" t="s">
        <v>1875</v>
      </c>
      <c r="Q16034" s="267" t="s">
        <v>1445</v>
      </c>
      <c r="S16034" s="267">
        <v>156</v>
      </c>
      <c r="U16034" s="267" t="s">
        <v>1460</v>
      </c>
      <c r="V16034" s="267" t="s">
        <v>13</v>
      </c>
      <c r="W16034" s="267">
        <v>613106</v>
      </c>
      <c r="X16034" s="267" t="s">
        <v>2783</v>
      </c>
      <c r="Y16034" s="267" t="s">
        <v>1875</v>
      </c>
      <c r="AF16034" s="267" t="s">
        <v>24</v>
      </c>
      <c r="AG16034" s="267" t="s">
        <v>24</v>
      </c>
    </row>
    <row r="16035" spans="3:33">
      <c r="C16035" s="267" t="s">
        <v>2770</v>
      </c>
      <c r="D16035" s="267" t="s">
        <v>150</v>
      </c>
      <c r="E16035" s="267">
        <v>338</v>
      </c>
      <c r="F16035" s="267" t="s">
        <v>1444</v>
      </c>
      <c r="G16035" s="267" t="s">
        <v>1445</v>
      </c>
      <c r="H16035" s="267">
        <v>1</v>
      </c>
      <c r="I16035" s="267" t="s">
        <v>582</v>
      </c>
      <c r="O16035" s="267" t="s">
        <v>24</v>
      </c>
      <c r="P16035" s="267" t="s">
        <v>1875</v>
      </c>
      <c r="Q16035" s="267" t="s">
        <v>1445</v>
      </c>
      <c r="S16035" s="267">
        <v>156</v>
      </c>
      <c r="T16035" s="267" t="s">
        <v>13</v>
      </c>
      <c r="U16035" s="267" t="s">
        <v>1478</v>
      </c>
      <c r="V16035" s="267" t="s">
        <v>13</v>
      </c>
      <c r="W16035" s="267">
        <v>613106</v>
      </c>
      <c r="X16035" s="267" t="s">
        <v>2782</v>
      </c>
      <c r="Y16035" s="267" t="s">
        <v>1875</v>
      </c>
      <c r="AD16035" s="267" t="s">
        <v>13</v>
      </c>
      <c r="AF16035" s="267" t="s">
        <v>24</v>
      </c>
      <c r="AG16035" s="267" t="s">
        <v>24</v>
      </c>
    </row>
    <row r="16036" spans="3:33">
      <c r="C16036" s="267" t="s">
        <v>2770</v>
      </c>
      <c r="D16036" s="267" t="s">
        <v>150</v>
      </c>
      <c r="E16036" s="267">
        <v>3877</v>
      </c>
      <c r="F16036" s="267" t="s">
        <v>1444</v>
      </c>
      <c r="G16036" s="267" t="s">
        <v>1461</v>
      </c>
      <c r="H16036" s="267">
        <v>1</v>
      </c>
      <c r="I16036" s="267" t="s">
        <v>582</v>
      </c>
      <c r="O16036" s="267" t="s">
        <v>24</v>
      </c>
      <c r="P16036" s="267" t="s">
        <v>1875</v>
      </c>
      <c r="Q16036" s="267" t="s">
        <v>1445</v>
      </c>
      <c r="S16036" s="267">
        <v>156</v>
      </c>
      <c r="T16036" s="267" t="s">
        <v>13</v>
      </c>
      <c r="U16036" s="267" t="s">
        <v>1470</v>
      </c>
      <c r="V16036" s="267" t="s">
        <v>13</v>
      </c>
      <c r="W16036" s="267">
        <v>613106</v>
      </c>
      <c r="X16036" s="267" t="s">
        <v>2781</v>
      </c>
      <c r="Y16036" s="267" t="s">
        <v>1875</v>
      </c>
      <c r="AD16036" s="267" t="s">
        <v>13</v>
      </c>
      <c r="AF16036" s="267" t="s">
        <v>24</v>
      </c>
      <c r="AG16036" s="267" t="s">
        <v>24</v>
      </c>
    </row>
    <row r="16037" spans="3:33">
      <c r="C16037" s="267" t="s">
        <v>2770</v>
      </c>
      <c r="D16037" s="267" t="s">
        <v>150</v>
      </c>
      <c r="E16037" s="267">
        <v>3877</v>
      </c>
      <c r="F16037" s="267" t="s">
        <v>1444</v>
      </c>
      <c r="G16037" s="267" t="s">
        <v>1445</v>
      </c>
      <c r="H16037" s="267">
        <v>1</v>
      </c>
      <c r="I16037" s="267" t="s">
        <v>582</v>
      </c>
      <c r="O16037" s="267" t="s">
        <v>24</v>
      </c>
      <c r="P16037" s="267" t="s">
        <v>1875</v>
      </c>
      <c r="Q16037" s="267" t="s">
        <v>1445</v>
      </c>
      <c r="S16037" s="267">
        <v>156</v>
      </c>
      <c r="T16037" s="267" t="s">
        <v>13</v>
      </c>
      <c r="U16037" s="267" t="s">
        <v>1470</v>
      </c>
      <c r="V16037" s="267" t="s">
        <v>13</v>
      </c>
      <c r="W16037" s="267">
        <v>613106</v>
      </c>
      <c r="X16037" s="267" t="s">
        <v>2780</v>
      </c>
      <c r="Y16037" s="267" t="s">
        <v>1875</v>
      </c>
      <c r="AD16037" s="267" t="s">
        <v>13</v>
      </c>
      <c r="AF16037" s="267" t="s">
        <v>24</v>
      </c>
      <c r="AG16037" s="267" t="s">
        <v>24</v>
      </c>
    </row>
    <row r="16038" spans="3:33">
      <c r="C16038" s="267" t="s">
        <v>2770</v>
      </c>
      <c r="D16038" s="267" t="s">
        <v>150</v>
      </c>
      <c r="E16038" s="267">
        <v>235</v>
      </c>
      <c r="F16038" s="267" t="s">
        <v>1444</v>
      </c>
      <c r="G16038" s="267" t="s">
        <v>1461</v>
      </c>
      <c r="H16038" s="267">
        <v>1</v>
      </c>
      <c r="I16038" s="267" t="s">
        <v>582</v>
      </c>
      <c r="O16038" s="267" t="s">
        <v>24</v>
      </c>
      <c r="P16038" s="267" t="s">
        <v>1875</v>
      </c>
      <c r="Q16038" s="267" t="s">
        <v>1445</v>
      </c>
      <c r="S16038" s="267">
        <v>156</v>
      </c>
      <c r="T16038" s="267" t="s">
        <v>13</v>
      </c>
      <c r="U16038" s="267" t="s">
        <v>1477</v>
      </c>
      <c r="V16038" s="267" t="s">
        <v>13</v>
      </c>
      <c r="W16038" s="267">
        <v>613106</v>
      </c>
      <c r="X16038" s="267">
        <v>9955085.9000000004</v>
      </c>
      <c r="Y16038" s="267" t="s">
        <v>1875</v>
      </c>
      <c r="AD16038" s="267" t="s">
        <v>13</v>
      </c>
      <c r="AF16038" s="267" t="s">
        <v>24</v>
      </c>
      <c r="AG16038" s="267" t="s">
        <v>24</v>
      </c>
    </row>
    <row r="16039" spans="3:33">
      <c r="C16039" s="267" t="s">
        <v>2770</v>
      </c>
      <c r="D16039" s="267" t="s">
        <v>150</v>
      </c>
      <c r="E16039" s="267">
        <v>1682</v>
      </c>
      <c r="F16039" s="267" t="s">
        <v>1444</v>
      </c>
      <c r="G16039" s="267" t="s">
        <v>1445</v>
      </c>
      <c r="H16039" s="267">
        <v>1</v>
      </c>
      <c r="I16039" s="267" t="s">
        <v>582</v>
      </c>
      <c r="P16039" s="267" t="s">
        <v>1875</v>
      </c>
      <c r="Q16039" s="267" t="s">
        <v>1445</v>
      </c>
      <c r="S16039" s="267">
        <v>156</v>
      </c>
      <c r="T16039" s="267" t="s">
        <v>24</v>
      </c>
      <c r="U16039" s="267" t="s">
        <v>1459</v>
      </c>
      <c r="V16039" s="267" t="s">
        <v>13</v>
      </c>
      <c r="W16039" s="267">
        <v>613106</v>
      </c>
      <c r="X16039" s="267">
        <v>163648</v>
      </c>
      <c r="Y16039" s="267" t="s">
        <v>1875</v>
      </c>
      <c r="AD16039" s="267" t="s">
        <v>24</v>
      </c>
      <c r="AF16039" s="267" t="s">
        <v>24</v>
      </c>
      <c r="AG16039" s="267" t="s">
        <v>24</v>
      </c>
    </row>
    <row r="16040" spans="3:33">
      <c r="C16040" s="267" t="s">
        <v>2770</v>
      </c>
      <c r="D16040" s="267" t="s">
        <v>150</v>
      </c>
      <c r="E16040" s="267">
        <v>1683</v>
      </c>
      <c r="F16040" s="267" t="s">
        <v>1485</v>
      </c>
      <c r="G16040" s="267" t="s">
        <v>1445</v>
      </c>
      <c r="H16040" s="267">
        <v>1</v>
      </c>
      <c r="I16040" s="267" t="s">
        <v>582</v>
      </c>
      <c r="P16040" s="267" t="s">
        <v>1875</v>
      </c>
      <c r="Q16040" s="267" t="s">
        <v>1445</v>
      </c>
      <c r="S16040" s="267">
        <v>156</v>
      </c>
      <c r="U16040" s="267" t="s">
        <v>1486</v>
      </c>
      <c r="V16040" s="267" t="s">
        <v>13</v>
      </c>
      <c r="W16040" s="267">
        <v>613106</v>
      </c>
      <c r="X16040" s="267" t="s">
        <v>2779</v>
      </c>
      <c r="Y16040" s="267" t="s">
        <v>1875</v>
      </c>
      <c r="AF16040" s="267" t="s">
        <v>24</v>
      </c>
      <c r="AG16040" s="267" t="s">
        <v>24</v>
      </c>
    </row>
    <row r="16041" spans="3:33">
      <c r="C16041" s="267" t="s">
        <v>2770</v>
      </c>
      <c r="D16041" s="267" t="s">
        <v>150</v>
      </c>
      <c r="E16041" s="267">
        <v>1272</v>
      </c>
      <c r="F16041" s="267" t="s">
        <v>1444</v>
      </c>
      <c r="G16041" s="267" t="s">
        <v>1445</v>
      </c>
      <c r="H16041" s="267">
        <v>1</v>
      </c>
      <c r="I16041" s="267" t="s">
        <v>582</v>
      </c>
      <c r="O16041" s="267" t="s">
        <v>24</v>
      </c>
      <c r="P16041" s="267" t="s">
        <v>1875</v>
      </c>
      <c r="Q16041" s="267" t="s">
        <v>1445</v>
      </c>
      <c r="S16041" s="267">
        <v>156</v>
      </c>
      <c r="T16041" s="267" t="s">
        <v>13</v>
      </c>
      <c r="U16041" s="267" t="s">
        <v>1458</v>
      </c>
      <c r="V16041" s="267" t="s">
        <v>13</v>
      </c>
      <c r="W16041" s="267">
        <v>613106</v>
      </c>
      <c r="X16041" s="267" t="s">
        <v>2778</v>
      </c>
      <c r="Y16041" s="267" t="s">
        <v>1875</v>
      </c>
      <c r="AD16041" s="267" t="s">
        <v>13</v>
      </c>
      <c r="AF16041" s="267" t="s">
        <v>24</v>
      </c>
      <c r="AG16041" s="267" t="s">
        <v>24</v>
      </c>
    </row>
    <row r="16042" spans="3:33">
      <c r="C16042" s="267" t="s">
        <v>2770</v>
      </c>
      <c r="D16042" s="267" t="s">
        <v>150</v>
      </c>
      <c r="E16042" s="267">
        <v>153</v>
      </c>
      <c r="F16042" s="267" t="s">
        <v>1444</v>
      </c>
      <c r="G16042" s="267" t="s">
        <v>1445</v>
      </c>
      <c r="H16042" s="267">
        <v>1</v>
      </c>
      <c r="I16042" s="267" t="s">
        <v>582</v>
      </c>
      <c r="O16042" s="267" t="s">
        <v>24</v>
      </c>
      <c r="P16042" s="267" t="s">
        <v>1875</v>
      </c>
      <c r="Q16042" s="267" t="s">
        <v>1445</v>
      </c>
      <c r="S16042" s="267">
        <v>156</v>
      </c>
      <c r="T16042" s="267" t="s">
        <v>13</v>
      </c>
      <c r="U16042" s="267" t="s">
        <v>1496</v>
      </c>
      <c r="V16042" s="267" t="s">
        <v>13</v>
      </c>
      <c r="W16042" s="267">
        <v>613106</v>
      </c>
      <c r="X16042" s="267" t="s">
        <v>2777</v>
      </c>
      <c r="Y16042" s="267" t="s">
        <v>1875</v>
      </c>
      <c r="AD16042" s="267" t="s">
        <v>13</v>
      </c>
      <c r="AF16042" s="267" t="s">
        <v>24</v>
      </c>
      <c r="AG16042" s="267" t="s">
        <v>24</v>
      </c>
    </row>
    <row r="16043" spans="3:33">
      <c r="C16043" s="267" t="s">
        <v>2770</v>
      </c>
      <c r="D16043" s="267" t="s">
        <v>150</v>
      </c>
      <c r="E16043" s="267">
        <v>1681</v>
      </c>
      <c r="F16043" s="267" t="s">
        <v>1485</v>
      </c>
      <c r="G16043" s="267" t="s">
        <v>1445</v>
      </c>
      <c r="H16043" s="267">
        <v>1</v>
      </c>
      <c r="I16043" s="267" t="s">
        <v>582</v>
      </c>
      <c r="P16043" s="267" t="s">
        <v>1875</v>
      </c>
      <c r="Q16043" s="267" t="s">
        <v>1445</v>
      </c>
      <c r="S16043" s="267">
        <v>156</v>
      </c>
      <c r="U16043" s="267" t="s">
        <v>1489</v>
      </c>
      <c r="V16043" s="267" t="s">
        <v>13</v>
      </c>
      <c r="W16043" s="267">
        <v>613106</v>
      </c>
      <c r="X16043" s="267">
        <v>163648</v>
      </c>
      <c r="Y16043" s="267" t="s">
        <v>1875</v>
      </c>
      <c r="AF16043" s="267" t="s">
        <v>24</v>
      </c>
      <c r="AG16043" s="267" t="s">
        <v>24</v>
      </c>
    </row>
    <row r="16044" spans="3:33">
      <c r="C16044" s="267" t="s">
        <v>2770</v>
      </c>
      <c r="D16044" s="267" t="s">
        <v>150</v>
      </c>
      <c r="E16044" s="267">
        <v>1683</v>
      </c>
      <c r="F16044" s="267" t="s">
        <v>1485</v>
      </c>
      <c r="G16044" s="267" t="s">
        <v>1445</v>
      </c>
      <c r="H16044" s="267">
        <v>1</v>
      </c>
      <c r="I16044" s="267" t="s">
        <v>582</v>
      </c>
      <c r="P16044" s="267" t="s">
        <v>1875</v>
      </c>
      <c r="Q16044" s="267" t="s">
        <v>1445</v>
      </c>
      <c r="S16044" s="267">
        <v>156</v>
      </c>
      <c r="U16044" s="267" t="s">
        <v>1486</v>
      </c>
      <c r="V16044" s="267" t="s">
        <v>13</v>
      </c>
      <c r="W16044" s="267">
        <v>613106</v>
      </c>
      <c r="X16044" s="267" t="s">
        <v>2776</v>
      </c>
      <c r="Y16044" s="267" t="s">
        <v>1875</v>
      </c>
      <c r="AF16044" s="267" t="s">
        <v>24</v>
      </c>
      <c r="AG16044" s="267" t="s">
        <v>24</v>
      </c>
    </row>
    <row r="16045" spans="3:33">
      <c r="C16045" s="267" t="s">
        <v>2770</v>
      </c>
      <c r="D16045" s="267" t="s">
        <v>150</v>
      </c>
      <c r="E16045" s="267">
        <v>1689</v>
      </c>
      <c r="F16045" s="267" t="s">
        <v>1485</v>
      </c>
      <c r="G16045" s="267" t="s">
        <v>1445</v>
      </c>
      <c r="H16045" s="267">
        <v>1</v>
      </c>
      <c r="I16045" s="267" t="s">
        <v>582</v>
      </c>
      <c r="P16045" s="267" t="s">
        <v>1875</v>
      </c>
      <c r="Q16045" s="267" t="s">
        <v>1445</v>
      </c>
      <c r="S16045" s="267">
        <v>156</v>
      </c>
      <c r="U16045" s="267" t="s">
        <v>1493</v>
      </c>
      <c r="V16045" s="267" t="s">
        <v>13</v>
      </c>
      <c r="W16045" s="267">
        <v>613106</v>
      </c>
      <c r="X16045" s="267">
        <v>163648</v>
      </c>
      <c r="Y16045" s="267" t="s">
        <v>1875</v>
      </c>
      <c r="AF16045" s="267" t="s">
        <v>24</v>
      </c>
      <c r="AG16045" s="267" t="s">
        <v>24</v>
      </c>
    </row>
    <row r="16046" spans="3:33">
      <c r="C16046" s="267" t="s">
        <v>2770</v>
      </c>
      <c r="D16046" s="267" t="s">
        <v>150</v>
      </c>
      <c r="E16046" s="267">
        <v>1317</v>
      </c>
      <c r="F16046" s="267" t="s">
        <v>1444</v>
      </c>
      <c r="G16046" s="267" t="s">
        <v>1461</v>
      </c>
      <c r="H16046" s="267">
        <v>1</v>
      </c>
      <c r="I16046" s="267" t="s">
        <v>582</v>
      </c>
      <c r="P16046" s="267" t="s">
        <v>1875</v>
      </c>
      <c r="Q16046" s="267" t="s">
        <v>1445</v>
      </c>
      <c r="S16046" s="267">
        <v>156</v>
      </c>
      <c r="U16046" s="267" t="s">
        <v>1557</v>
      </c>
      <c r="V16046" s="267" t="s">
        <v>13</v>
      </c>
      <c r="W16046" s="267">
        <v>613106</v>
      </c>
      <c r="X16046" s="267" t="s">
        <v>2775</v>
      </c>
      <c r="Y16046" s="267" t="s">
        <v>1875</v>
      </c>
      <c r="AG16046" s="267" t="s">
        <v>24</v>
      </c>
    </row>
    <row r="16047" spans="3:33">
      <c r="C16047" s="267" t="s">
        <v>2770</v>
      </c>
      <c r="D16047" s="267" t="s">
        <v>150</v>
      </c>
      <c r="E16047" s="267">
        <v>219</v>
      </c>
      <c r="F16047" s="267" t="s">
        <v>1444</v>
      </c>
      <c r="G16047" s="267" t="s">
        <v>1456</v>
      </c>
      <c r="H16047" s="267">
        <v>1</v>
      </c>
      <c r="I16047" s="267" t="s">
        <v>582</v>
      </c>
      <c r="O16047" s="267" t="s">
        <v>13</v>
      </c>
      <c r="P16047" s="267" t="s">
        <v>1875</v>
      </c>
      <c r="Q16047" s="267" t="s">
        <v>1445</v>
      </c>
      <c r="S16047" s="267">
        <v>156</v>
      </c>
      <c r="U16047" s="267" t="s">
        <v>1457</v>
      </c>
      <c r="V16047" s="267" t="s">
        <v>13</v>
      </c>
      <c r="W16047" s="267">
        <v>613106</v>
      </c>
      <c r="X16047" s="267" t="s">
        <v>1500</v>
      </c>
      <c r="Y16047" s="267" t="s">
        <v>1875</v>
      </c>
      <c r="AE16047" s="267">
        <v>153</v>
      </c>
      <c r="AF16047" s="267" t="s">
        <v>24</v>
      </c>
      <c r="AG16047" s="267" t="s">
        <v>24</v>
      </c>
    </row>
    <row r="16048" spans="3:33">
      <c r="C16048" s="267" t="s">
        <v>2770</v>
      </c>
      <c r="D16048" s="267" t="s">
        <v>150</v>
      </c>
      <c r="E16048" s="267">
        <v>1</v>
      </c>
      <c r="F16048" s="267" t="s">
        <v>1444</v>
      </c>
      <c r="G16048" s="267" t="s">
        <v>1445</v>
      </c>
      <c r="H16048" s="267">
        <v>1</v>
      </c>
      <c r="I16048" s="267" t="s">
        <v>582</v>
      </c>
      <c r="O16048" s="267" t="s">
        <v>13</v>
      </c>
      <c r="P16048" s="267" t="s">
        <v>1875</v>
      </c>
      <c r="Q16048" s="267" t="s">
        <v>1445</v>
      </c>
      <c r="S16048" s="267">
        <v>156</v>
      </c>
      <c r="T16048" s="267" t="s">
        <v>13</v>
      </c>
      <c r="U16048" s="267" t="s">
        <v>1446</v>
      </c>
      <c r="V16048" s="267" t="s">
        <v>24</v>
      </c>
      <c r="W16048" s="267">
        <v>613106</v>
      </c>
      <c r="X16048" s="267" t="s">
        <v>1875</v>
      </c>
      <c r="Y16048" s="267" t="s">
        <v>1875</v>
      </c>
      <c r="AD16048" s="267" t="s">
        <v>13</v>
      </c>
      <c r="AF16048" s="267" t="s">
        <v>24</v>
      </c>
      <c r="AG16048" s="267" t="s">
        <v>24</v>
      </c>
    </row>
    <row r="16049" spans="3:33">
      <c r="C16049" s="267" t="s">
        <v>2770</v>
      </c>
      <c r="D16049" s="267" t="s">
        <v>150</v>
      </c>
      <c r="E16049" s="267">
        <v>129</v>
      </c>
      <c r="F16049" s="267" t="s">
        <v>1444</v>
      </c>
      <c r="G16049" s="267" t="s">
        <v>1445</v>
      </c>
      <c r="H16049" s="267">
        <v>1</v>
      </c>
      <c r="I16049" s="267" t="s">
        <v>582</v>
      </c>
      <c r="O16049" s="267" t="s">
        <v>24</v>
      </c>
      <c r="P16049" s="267" t="s">
        <v>1875</v>
      </c>
      <c r="Q16049" s="267" t="s">
        <v>1445</v>
      </c>
      <c r="S16049" s="267">
        <v>156</v>
      </c>
      <c r="T16049" s="267" t="s">
        <v>13</v>
      </c>
      <c r="U16049" s="267" t="s">
        <v>1468</v>
      </c>
      <c r="V16049" s="267" t="s">
        <v>13</v>
      </c>
      <c r="W16049" s="267">
        <v>613106</v>
      </c>
      <c r="X16049" s="267" t="s">
        <v>2774</v>
      </c>
      <c r="Y16049" s="267" t="s">
        <v>1875</v>
      </c>
      <c r="AD16049" s="267" t="s">
        <v>13</v>
      </c>
      <c r="AF16049" s="267" t="s">
        <v>24</v>
      </c>
      <c r="AG16049" s="267" t="s">
        <v>24</v>
      </c>
    </row>
    <row r="16050" spans="3:33">
      <c r="C16050" s="267" t="s">
        <v>2770</v>
      </c>
      <c r="D16050" s="267" t="s">
        <v>150</v>
      </c>
      <c r="E16050" s="267">
        <v>10634</v>
      </c>
      <c r="F16050" s="267" t="s">
        <v>1444</v>
      </c>
      <c r="G16050" s="267" t="s">
        <v>1445</v>
      </c>
      <c r="H16050" s="267">
        <v>1</v>
      </c>
      <c r="I16050" s="267" t="s">
        <v>582</v>
      </c>
      <c r="O16050" s="267" t="s">
        <v>24</v>
      </c>
      <c r="P16050" s="267" t="s">
        <v>1875</v>
      </c>
      <c r="Q16050" s="267" t="s">
        <v>1445</v>
      </c>
      <c r="S16050" s="267">
        <v>156</v>
      </c>
      <c r="T16050" s="267" t="s">
        <v>13</v>
      </c>
      <c r="U16050" s="267" t="s">
        <v>1473</v>
      </c>
      <c r="V16050" s="267" t="s">
        <v>13</v>
      </c>
      <c r="W16050" s="267">
        <v>613106</v>
      </c>
      <c r="X16050" s="267" t="s">
        <v>2773</v>
      </c>
      <c r="Y16050" s="267" t="s">
        <v>1875</v>
      </c>
      <c r="AD16050" s="267" t="s">
        <v>13</v>
      </c>
      <c r="AF16050" s="267" t="s">
        <v>24</v>
      </c>
      <c r="AG16050" s="267" t="s">
        <v>24</v>
      </c>
    </row>
    <row r="16051" spans="3:33">
      <c r="C16051" s="267" t="s">
        <v>2770</v>
      </c>
      <c r="D16051" s="267" t="s">
        <v>150</v>
      </c>
      <c r="E16051" s="267">
        <v>3879</v>
      </c>
      <c r="F16051" s="267" t="s">
        <v>1444</v>
      </c>
      <c r="G16051" s="267" t="s">
        <v>1445</v>
      </c>
      <c r="H16051" s="267">
        <v>1</v>
      </c>
      <c r="I16051" s="267" t="s">
        <v>582</v>
      </c>
      <c r="O16051" s="267" t="s">
        <v>24</v>
      </c>
      <c r="P16051" s="267" t="s">
        <v>1875</v>
      </c>
      <c r="Q16051" s="267" t="s">
        <v>1445</v>
      </c>
      <c r="S16051" s="267">
        <v>156</v>
      </c>
      <c r="T16051" s="267" t="s">
        <v>13</v>
      </c>
      <c r="U16051" s="267" t="s">
        <v>1467</v>
      </c>
      <c r="V16051" s="267" t="s">
        <v>13</v>
      </c>
      <c r="W16051" s="267">
        <v>613106</v>
      </c>
      <c r="X16051" s="267" t="s">
        <v>2772</v>
      </c>
      <c r="Y16051" s="267" t="s">
        <v>1875</v>
      </c>
      <c r="AD16051" s="267" t="s">
        <v>13</v>
      </c>
      <c r="AF16051" s="267" t="s">
        <v>24</v>
      </c>
      <c r="AG16051" s="267" t="s">
        <v>24</v>
      </c>
    </row>
    <row r="16052" spans="3:33">
      <c r="C16052" s="267" t="s">
        <v>2770</v>
      </c>
      <c r="D16052" s="267" t="s">
        <v>150</v>
      </c>
      <c r="E16052" s="267">
        <v>377</v>
      </c>
      <c r="F16052" s="267" t="s">
        <v>1444</v>
      </c>
      <c r="G16052" s="267" t="s">
        <v>1445</v>
      </c>
      <c r="H16052" s="267">
        <v>1</v>
      </c>
      <c r="I16052" s="267" t="s">
        <v>582</v>
      </c>
      <c r="O16052" s="267" t="s">
        <v>24</v>
      </c>
      <c r="P16052" s="267" t="s">
        <v>1875</v>
      </c>
      <c r="Q16052" s="267" t="s">
        <v>1445</v>
      </c>
      <c r="S16052" s="267">
        <v>156</v>
      </c>
      <c r="T16052" s="267" t="s">
        <v>13</v>
      </c>
      <c r="U16052" s="267" t="s">
        <v>1479</v>
      </c>
      <c r="V16052" s="267" t="s">
        <v>13</v>
      </c>
      <c r="W16052" s="267">
        <v>613106</v>
      </c>
      <c r="X16052" s="267" t="s">
        <v>2771</v>
      </c>
      <c r="Y16052" s="267" t="s">
        <v>1875</v>
      </c>
      <c r="AD16052" s="267" t="s">
        <v>13</v>
      </c>
      <c r="AF16052" s="267" t="s">
        <v>24</v>
      </c>
      <c r="AG16052" s="267" t="s">
        <v>24</v>
      </c>
    </row>
    <row r="16053" spans="3:33">
      <c r="C16053" s="267" t="s">
        <v>2642</v>
      </c>
      <c r="D16053" s="267" t="s">
        <v>150</v>
      </c>
      <c r="E16053" s="267">
        <v>219</v>
      </c>
      <c r="F16053" s="267" t="s">
        <v>1444</v>
      </c>
      <c r="G16053" s="267" t="s">
        <v>1456</v>
      </c>
      <c r="H16053" s="267">
        <v>1</v>
      </c>
      <c r="I16053" s="267" t="s">
        <v>582</v>
      </c>
      <c r="O16053" s="267" t="s">
        <v>13</v>
      </c>
      <c r="P16053" s="267" t="s">
        <v>1876</v>
      </c>
      <c r="Q16053" s="267" t="s">
        <v>1445</v>
      </c>
      <c r="S16053" s="267">
        <v>157</v>
      </c>
      <c r="U16053" s="267" t="s">
        <v>1457</v>
      </c>
      <c r="V16053" s="267" t="s">
        <v>13</v>
      </c>
      <c r="W16053" s="267">
        <v>613322</v>
      </c>
      <c r="X16053" s="267" t="s">
        <v>1499</v>
      </c>
      <c r="Y16053" s="267" t="s">
        <v>1876</v>
      </c>
      <c r="AE16053" s="267">
        <v>162</v>
      </c>
      <c r="AF16053" s="267" t="s">
        <v>24</v>
      </c>
      <c r="AG16053" s="267" t="s">
        <v>24</v>
      </c>
    </row>
    <row r="16054" spans="3:33">
      <c r="C16054" s="267" t="s">
        <v>2642</v>
      </c>
      <c r="D16054" s="267" t="s">
        <v>150</v>
      </c>
      <c r="E16054" s="267">
        <v>1</v>
      </c>
      <c r="F16054" s="267" t="s">
        <v>1444</v>
      </c>
      <c r="G16054" s="267" t="s">
        <v>1445</v>
      </c>
      <c r="H16054" s="267">
        <v>1</v>
      </c>
      <c r="I16054" s="267" t="s">
        <v>582</v>
      </c>
      <c r="O16054" s="267" t="s">
        <v>13</v>
      </c>
      <c r="P16054" s="267" t="s">
        <v>1876</v>
      </c>
      <c r="Q16054" s="267" t="s">
        <v>1445</v>
      </c>
      <c r="S16054" s="267">
        <v>157</v>
      </c>
      <c r="T16054" s="267" t="s">
        <v>13</v>
      </c>
      <c r="U16054" s="267" t="s">
        <v>1446</v>
      </c>
      <c r="V16054" s="267" t="s">
        <v>24</v>
      </c>
      <c r="W16054" s="267">
        <v>613322</v>
      </c>
      <c r="X16054" s="267" t="s">
        <v>1876</v>
      </c>
      <c r="Y16054" s="267" t="s">
        <v>1876</v>
      </c>
      <c r="AD16054" s="267" t="s">
        <v>13</v>
      </c>
      <c r="AF16054" s="267" t="s">
        <v>24</v>
      </c>
      <c r="AG16054" s="267" t="s">
        <v>24</v>
      </c>
    </row>
    <row r="16055" spans="3:33">
      <c r="C16055" s="267" t="s">
        <v>2642</v>
      </c>
      <c r="D16055" s="267" t="s">
        <v>150</v>
      </c>
      <c r="E16055" s="267">
        <v>1689</v>
      </c>
      <c r="F16055" s="267" t="s">
        <v>1485</v>
      </c>
      <c r="G16055" s="267" t="s">
        <v>1445</v>
      </c>
      <c r="H16055" s="267">
        <v>1</v>
      </c>
      <c r="I16055" s="267" t="s">
        <v>582</v>
      </c>
      <c r="P16055" s="267" t="s">
        <v>1876</v>
      </c>
      <c r="Q16055" s="267" t="s">
        <v>1445</v>
      </c>
      <c r="S16055" s="267">
        <v>157</v>
      </c>
      <c r="U16055" s="267" t="s">
        <v>1493</v>
      </c>
      <c r="V16055" s="267" t="s">
        <v>13</v>
      </c>
      <c r="W16055" s="267">
        <v>613322</v>
      </c>
      <c r="X16055" s="267">
        <v>166233</v>
      </c>
      <c r="Y16055" s="267" t="s">
        <v>1876</v>
      </c>
      <c r="AF16055" s="267" t="s">
        <v>24</v>
      </c>
      <c r="AG16055" s="267" t="s">
        <v>24</v>
      </c>
    </row>
    <row r="16056" spans="3:33">
      <c r="C16056" s="267" t="s">
        <v>2642</v>
      </c>
      <c r="D16056" s="267" t="s">
        <v>150</v>
      </c>
      <c r="E16056" s="267">
        <v>3877</v>
      </c>
      <c r="F16056" s="267" t="s">
        <v>1444</v>
      </c>
      <c r="G16056" s="267" t="s">
        <v>1445</v>
      </c>
      <c r="H16056" s="267">
        <v>1</v>
      </c>
      <c r="I16056" s="267" t="s">
        <v>582</v>
      </c>
      <c r="O16056" s="267" t="s">
        <v>24</v>
      </c>
      <c r="P16056" s="267" t="s">
        <v>1876</v>
      </c>
      <c r="Q16056" s="267" t="s">
        <v>1445</v>
      </c>
      <c r="S16056" s="267">
        <v>157</v>
      </c>
      <c r="T16056" s="267" t="s">
        <v>13</v>
      </c>
      <c r="U16056" s="267" t="s">
        <v>1470</v>
      </c>
      <c r="V16056" s="267" t="s">
        <v>13</v>
      </c>
      <c r="W16056" s="267">
        <v>613322</v>
      </c>
      <c r="X16056" s="267" t="s">
        <v>2654</v>
      </c>
      <c r="Y16056" s="267" t="s">
        <v>1876</v>
      </c>
      <c r="AD16056" s="267" t="s">
        <v>13</v>
      </c>
      <c r="AF16056" s="267" t="s">
        <v>24</v>
      </c>
      <c r="AG16056" s="267" t="s">
        <v>24</v>
      </c>
    </row>
    <row r="16057" spans="3:33">
      <c r="C16057" s="267" t="s">
        <v>2642</v>
      </c>
      <c r="D16057" s="267" t="s">
        <v>150</v>
      </c>
      <c r="E16057" s="267">
        <v>3877</v>
      </c>
      <c r="F16057" s="267" t="s">
        <v>1444</v>
      </c>
      <c r="G16057" s="267" t="s">
        <v>1461</v>
      </c>
      <c r="H16057" s="267">
        <v>1</v>
      </c>
      <c r="I16057" s="267" t="s">
        <v>582</v>
      </c>
      <c r="O16057" s="267" t="s">
        <v>24</v>
      </c>
      <c r="P16057" s="267" t="s">
        <v>1876</v>
      </c>
      <c r="Q16057" s="267" t="s">
        <v>1445</v>
      </c>
      <c r="S16057" s="267">
        <v>157</v>
      </c>
      <c r="T16057" s="267" t="s">
        <v>13</v>
      </c>
      <c r="U16057" s="267" t="s">
        <v>1470</v>
      </c>
      <c r="V16057" s="267" t="s">
        <v>13</v>
      </c>
      <c r="W16057" s="267">
        <v>613322</v>
      </c>
      <c r="X16057" s="267" t="s">
        <v>2653</v>
      </c>
      <c r="Y16057" s="267" t="s">
        <v>1876</v>
      </c>
      <c r="AD16057" s="267" t="s">
        <v>13</v>
      </c>
      <c r="AF16057" s="267" t="s">
        <v>24</v>
      </c>
      <c r="AG16057" s="267" t="s">
        <v>24</v>
      </c>
    </row>
    <row r="16058" spans="3:33">
      <c r="C16058" s="267" t="s">
        <v>2642</v>
      </c>
      <c r="D16058" s="267" t="s">
        <v>150</v>
      </c>
      <c r="E16058" s="267">
        <v>1679</v>
      </c>
      <c r="F16058" s="267" t="s">
        <v>1485</v>
      </c>
      <c r="G16058" s="267" t="s">
        <v>1445</v>
      </c>
      <c r="H16058" s="267">
        <v>1</v>
      </c>
      <c r="I16058" s="267" t="s">
        <v>582</v>
      </c>
      <c r="P16058" s="267" t="s">
        <v>1876</v>
      </c>
      <c r="Q16058" s="267" t="s">
        <v>1445</v>
      </c>
      <c r="S16058" s="267">
        <v>157</v>
      </c>
      <c r="U16058" s="267" t="s">
        <v>1498</v>
      </c>
      <c r="V16058" s="267" t="s">
        <v>13</v>
      </c>
      <c r="W16058" s="267">
        <v>613322</v>
      </c>
      <c r="X16058" s="267">
        <v>10100040</v>
      </c>
      <c r="Y16058" s="267" t="s">
        <v>1876</v>
      </c>
      <c r="AF16058" s="267" t="s">
        <v>24</v>
      </c>
      <c r="AG16058" s="267" t="s">
        <v>24</v>
      </c>
    </row>
    <row r="16059" spans="3:33">
      <c r="C16059" s="267" t="s">
        <v>2642</v>
      </c>
      <c r="D16059" s="267" t="s">
        <v>150</v>
      </c>
      <c r="E16059" s="267">
        <v>1681</v>
      </c>
      <c r="F16059" s="267" t="s">
        <v>1485</v>
      </c>
      <c r="G16059" s="267" t="s">
        <v>1445</v>
      </c>
      <c r="H16059" s="267">
        <v>1</v>
      </c>
      <c r="I16059" s="267" t="s">
        <v>582</v>
      </c>
      <c r="P16059" s="267" t="s">
        <v>1876</v>
      </c>
      <c r="Q16059" s="267" t="s">
        <v>1445</v>
      </c>
      <c r="S16059" s="267">
        <v>157</v>
      </c>
      <c r="U16059" s="267" t="s">
        <v>1489</v>
      </c>
      <c r="V16059" s="267" t="s">
        <v>13</v>
      </c>
      <c r="W16059" s="267">
        <v>613322</v>
      </c>
      <c r="X16059" s="267">
        <v>166233</v>
      </c>
      <c r="Y16059" s="267" t="s">
        <v>1876</v>
      </c>
      <c r="AF16059" s="267" t="s">
        <v>24</v>
      </c>
      <c r="AG16059" s="267" t="s">
        <v>24</v>
      </c>
    </row>
    <row r="16060" spans="3:33">
      <c r="C16060" s="267" t="s">
        <v>2642</v>
      </c>
      <c r="D16060" s="267" t="s">
        <v>150</v>
      </c>
      <c r="E16060" s="267">
        <v>1683</v>
      </c>
      <c r="F16060" s="267" t="s">
        <v>1485</v>
      </c>
      <c r="G16060" s="267" t="s">
        <v>1445</v>
      </c>
      <c r="H16060" s="267">
        <v>1</v>
      </c>
      <c r="I16060" s="267" t="s">
        <v>582</v>
      </c>
      <c r="P16060" s="267" t="s">
        <v>1876</v>
      </c>
      <c r="Q16060" s="267" t="s">
        <v>1445</v>
      </c>
      <c r="S16060" s="267">
        <v>157</v>
      </c>
      <c r="U16060" s="267" t="s">
        <v>1486</v>
      </c>
      <c r="V16060" s="267" t="s">
        <v>13</v>
      </c>
      <c r="W16060" s="267">
        <v>613322</v>
      </c>
      <c r="X16060" s="267" t="s">
        <v>2652</v>
      </c>
      <c r="Y16060" s="267" t="s">
        <v>1876</v>
      </c>
      <c r="AF16060" s="267" t="s">
        <v>24</v>
      </c>
      <c r="AG16060" s="267" t="s">
        <v>24</v>
      </c>
    </row>
    <row r="16061" spans="3:33">
      <c r="C16061" s="267" t="s">
        <v>2642</v>
      </c>
      <c r="D16061" s="267" t="s">
        <v>150</v>
      </c>
      <c r="E16061" s="267">
        <v>1683</v>
      </c>
      <c r="F16061" s="267" t="s">
        <v>1485</v>
      </c>
      <c r="G16061" s="267" t="s">
        <v>1445</v>
      </c>
      <c r="H16061" s="267">
        <v>1</v>
      </c>
      <c r="I16061" s="267" t="s">
        <v>582</v>
      </c>
      <c r="P16061" s="267" t="s">
        <v>1876</v>
      </c>
      <c r="Q16061" s="267" t="s">
        <v>1445</v>
      </c>
      <c r="S16061" s="267">
        <v>157</v>
      </c>
      <c r="U16061" s="267" t="s">
        <v>1486</v>
      </c>
      <c r="V16061" s="267" t="s">
        <v>13</v>
      </c>
      <c r="W16061" s="267">
        <v>613322</v>
      </c>
      <c r="X16061" s="267" t="s">
        <v>2651</v>
      </c>
      <c r="Y16061" s="267" t="s">
        <v>1876</v>
      </c>
      <c r="AF16061" s="267" t="s">
        <v>24</v>
      </c>
      <c r="AG16061" s="267" t="s">
        <v>24</v>
      </c>
    </row>
    <row r="16062" spans="3:33">
      <c r="C16062" s="267" t="s">
        <v>2642</v>
      </c>
      <c r="D16062" s="267" t="s">
        <v>150</v>
      </c>
      <c r="E16062" s="267">
        <v>1683</v>
      </c>
      <c r="F16062" s="267" t="s">
        <v>1485</v>
      </c>
      <c r="G16062" s="267" t="s">
        <v>1445</v>
      </c>
      <c r="H16062" s="267">
        <v>1</v>
      </c>
      <c r="I16062" s="267" t="s">
        <v>582</v>
      </c>
      <c r="P16062" s="267" t="s">
        <v>1876</v>
      </c>
      <c r="Q16062" s="267" t="s">
        <v>1445</v>
      </c>
      <c r="S16062" s="267">
        <v>157</v>
      </c>
      <c r="U16062" s="267" t="s">
        <v>1486</v>
      </c>
      <c r="V16062" s="267" t="s">
        <v>13</v>
      </c>
      <c r="W16062" s="267">
        <v>613322</v>
      </c>
      <c r="X16062" s="267" t="s">
        <v>2650</v>
      </c>
      <c r="Y16062" s="267" t="s">
        <v>1876</v>
      </c>
      <c r="AF16062" s="267" t="s">
        <v>24</v>
      </c>
      <c r="AG16062" s="267" t="s">
        <v>24</v>
      </c>
    </row>
    <row r="16063" spans="3:33">
      <c r="C16063" s="267" t="s">
        <v>2642</v>
      </c>
      <c r="D16063" s="267" t="s">
        <v>150</v>
      </c>
      <c r="E16063" s="267">
        <v>1272</v>
      </c>
      <c r="F16063" s="267" t="s">
        <v>1444</v>
      </c>
      <c r="G16063" s="267" t="s">
        <v>1445</v>
      </c>
      <c r="H16063" s="267">
        <v>1</v>
      </c>
      <c r="I16063" s="267" t="s">
        <v>582</v>
      </c>
      <c r="O16063" s="267" t="s">
        <v>24</v>
      </c>
      <c r="P16063" s="267" t="s">
        <v>1876</v>
      </c>
      <c r="Q16063" s="267" t="s">
        <v>1445</v>
      </c>
      <c r="S16063" s="267">
        <v>157</v>
      </c>
      <c r="T16063" s="267" t="s">
        <v>13</v>
      </c>
      <c r="U16063" s="267" t="s">
        <v>1458</v>
      </c>
      <c r="V16063" s="267" t="s">
        <v>13</v>
      </c>
      <c r="W16063" s="267">
        <v>613322</v>
      </c>
      <c r="X16063" s="267" t="s">
        <v>2649</v>
      </c>
      <c r="Y16063" s="267" t="s">
        <v>1876</v>
      </c>
      <c r="AD16063" s="267" t="s">
        <v>13</v>
      </c>
      <c r="AF16063" s="267" t="s">
        <v>24</v>
      </c>
      <c r="AG16063" s="267" t="s">
        <v>24</v>
      </c>
    </row>
    <row r="16064" spans="3:33">
      <c r="C16064" s="267" t="s">
        <v>2642</v>
      </c>
      <c r="D16064" s="267" t="s">
        <v>150</v>
      </c>
      <c r="E16064" s="267">
        <v>153</v>
      </c>
      <c r="F16064" s="267" t="s">
        <v>1444</v>
      </c>
      <c r="G16064" s="267" t="s">
        <v>1445</v>
      </c>
      <c r="H16064" s="267">
        <v>1</v>
      </c>
      <c r="I16064" s="267" t="s">
        <v>582</v>
      </c>
      <c r="O16064" s="267" t="s">
        <v>24</v>
      </c>
      <c r="P16064" s="267" t="s">
        <v>1876</v>
      </c>
      <c r="Q16064" s="267" t="s">
        <v>1445</v>
      </c>
      <c r="S16064" s="267">
        <v>157</v>
      </c>
      <c r="T16064" s="267" t="s">
        <v>13</v>
      </c>
      <c r="U16064" s="267" t="s">
        <v>1496</v>
      </c>
      <c r="V16064" s="267" t="s">
        <v>13</v>
      </c>
      <c r="W16064" s="267">
        <v>613322</v>
      </c>
      <c r="X16064" s="267" t="s">
        <v>2648</v>
      </c>
      <c r="Y16064" s="267" t="s">
        <v>1876</v>
      </c>
      <c r="AD16064" s="267" t="s">
        <v>13</v>
      </c>
      <c r="AF16064" s="267" t="s">
        <v>24</v>
      </c>
      <c r="AG16064" s="267" t="s">
        <v>24</v>
      </c>
    </row>
    <row r="16065" spans="3:33">
      <c r="C16065" s="267" t="s">
        <v>2642</v>
      </c>
      <c r="D16065" s="267" t="s">
        <v>150</v>
      </c>
      <c r="E16065" s="267">
        <v>1682</v>
      </c>
      <c r="F16065" s="267" t="s">
        <v>1444</v>
      </c>
      <c r="G16065" s="267" t="s">
        <v>1445</v>
      </c>
      <c r="H16065" s="267">
        <v>1</v>
      </c>
      <c r="I16065" s="267" t="s">
        <v>582</v>
      </c>
      <c r="O16065" s="267" t="s">
        <v>24</v>
      </c>
      <c r="P16065" s="267" t="s">
        <v>1876</v>
      </c>
      <c r="Q16065" s="267" t="s">
        <v>1445</v>
      </c>
      <c r="S16065" s="267">
        <v>157</v>
      </c>
      <c r="T16065" s="267" t="s">
        <v>24</v>
      </c>
      <c r="U16065" s="267" t="s">
        <v>1459</v>
      </c>
      <c r="V16065" s="267" t="s">
        <v>13</v>
      </c>
      <c r="W16065" s="267">
        <v>613322</v>
      </c>
      <c r="X16065" s="267">
        <v>166233</v>
      </c>
      <c r="Y16065" s="267" t="s">
        <v>1876</v>
      </c>
      <c r="AD16065" s="267" t="s">
        <v>24</v>
      </c>
      <c r="AF16065" s="267" t="s">
        <v>24</v>
      </c>
      <c r="AG16065" s="267" t="s">
        <v>24</v>
      </c>
    </row>
    <row r="16066" spans="3:33">
      <c r="C16066" s="267" t="s">
        <v>2642</v>
      </c>
      <c r="D16066" s="267" t="s">
        <v>150</v>
      </c>
      <c r="E16066" s="267">
        <v>247</v>
      </c>
      <c r="F16066" s="267" t="s">
        <v>1444</v>
      </c>
      <c r="G16066" s="267" t="s">
        <v>1461</v>
      </c>
      <c r="H16066" s="267">
        <v>1</v>
      </c>
      <c r="I16066" s="267" t="s">
        <v>582</v>
      </c>
      <c r="P16066" s="267" t="s">
        <v>1876</v>
      </c>
      <c r="Q16066" s="267" t="s">
        <v>1445</v>
      </c>
      <c r="S16066" s="267">
        <v>157</v>
      </c>
      <c r="U16066" s="267" t="s">
        <v>1460</v>
      </c>
      <c r="V16066" s="267" t="s">
        <v>13</v>
      </c>
      <c r="W16066" s="267">
        <v>613322</v>
      </c>
      <c r="X16066" s="267" t="s">
        <v>2647</v>
      </c>
      <c r="Y16066" s="267" t="s">
        <v>1876</v>
      </c>
      <c r="AF16066" s="267" t="s">
        <v>24</v>
      </c>
      <c r="AG16066" s="267" t="s">
        <v>24</v>
      </c>
    </row>
    <row r="16067" spans="3:33">
      <c r="C16067" s="267" t="s">
        <v>2642</v>
      </c>
      <c r="D16067" s="267" t="s">
        <v>150</v>
      </c>
      <c r="E16067" s="267">
        <v>338</v>
      </c>
      <c r="F16067" s="267" t="s">
        <v>1444</v>
      </c>
      <c r="G16067" s="267" t="s">
        <v>1445</v>
      </c>
      <c r="H16067" s="267">
        <v>1</v>
      </c>
      <c r="I16067" s="267" t="s">
        <v>582</v>
      </c>
      <c r="O16067" s="267" t="s">
        <v>24</v>
      </c>
      <c r="P16067" s="267" t="s">
        <v>1876</v>
      </c>
      <c r="Q16067" s="267" t="s">
        <v>1445</v>
      </c>
      <c r="S16067" s="267">
        <v>157</v>
      </c>
      <c r="T16067" s="267" t="s">
        <v>13</v>
      </c>
      <c r="U16067" s="267" t="s">
        <v>1478</v>
      </c>
      <c r="V16067" s="267" t="s">
        <v>13</v>
      </c>
      <c r="W16067" s="267">
        <v>613322</v>
      </c>
      <c r="X16067" s="267" t="s">
        <v>2646</v>
      </c>
      <c r="Y16067" s="267" t="s">
        <v>1876</v>
      </c>
      <c r="AD16067" s="267" t="s">
        <v>13</v>
      </c>
      <c r="AF16067" s="267" t="s">
        <v>24</v>
      </c>
      <c r="AG16067" s="267" t="s">
        <v>24</v>
      </c>
    </row>
    <row r="16068" spans="3:33">
      <c r="C16068" s="267" t="s">
        <v>2642</v>
      </c>
      <c r="D16068" s="267" t="s">
        <v>150</v>
      </c>
      <c r="E16068" s="267">
        <v>3880</v>
      </c>
      <c r="F16068" s="267" t="s">
        <v>1444</v>
      </c>
      <c r="G16068" s="267" t="s">
        <v>1461</v>
      </c>
      <c r="H16068" s="267">
        <v>1</v>
      </c>
      <c r="I16068" s="267" t="s">
        <v>582</v>
      </c>
      <c r="O16068" s="267" t="s">
        <v>24</v>
      </c>
      <c r="P16068" s="267" t="s">
        <v>1876</v>
      </c>
      <c r="Q16068" s="267" t="s">
        <v>1445</v>
      </c>
      <c r="S16068" s="267">
        <v>157</v>
      </c>
      <c r="T16068" s="267" t="s">
        <v>13</v>
      </c>
      <c r="U16068" s="267" t="s">
        <v>1463</v>
      </c>
      <c r="V16068" s="267" t="s">
        <v>13</v>
      </c>
      <c r="W16068" s="267">
        <v>613322</v>
      </c>
      <c r="X16068" s="267" t="s">
        <v>2645</v>
      </c>
      <c r="Y16068" s="267" t="s">
        <v>1876</v>
      </c>
      <c r="AD16068" s="267" t="s">
        <v>13</v>
      </c>
      <c r="AF16068" s="267" t="s">
        <v>24</v>
      </c>
      <c r="AG16068" s="267" t="s">
        <v>24</v>
      </c>
    </row>
    <row r="16069" spans="3:33">
      <c r="C16069" s="267" t="s">
        <v>2642</v>
      </c>
      <c r="D16069" s="267" t="s">
        <v>150</v>
      </c>
      <c r="E16069" s="267">
        <v>219</v>
      </c>
      <c r="F16069" s="267" t="s">
        <v>1444</v>
      </c>
      <c r="G16069" s="267" t="s">
        <v>1445</v>
      </c>
      <c r="H16069" s="267">
        <v>1</v>
      </c>
      <c r="I16069" s="267" t="s">
        <v>582</v>
      </c>
      <c r="P16069" s="267" t="s">
        <v>1876</v>
      </c>
      <c r="Q16069" s="267" t="s">
        <v>1445</v>
      </c>
      <c r="S16069" s="267">
        <v>157</v>
      </c>
      <c r="U16069" s="267" t="s">
        <v>1457</v>
      </c>
      <c r="V16069" s="267" t="s">
        <v>13</v>
      </c>
      <c r="W16069" s="267">
        <v>613322</v>
      </c>
      <c r="X16069" s="267" t="s">
        <v>2644</v>
      </c>
      <c r="Y16069" s="267" t="s">
        <v>1876</v>
      </c>
      <c r="AF16069" s="267" t="s">
        <v>24</v>
      </c>
      <c r="AG16069" s="267" t="s">
        <v>24</v>
      </c>
    </row>
    <row r="16070" spans="3:33">
      <c r="C16070" s="267" t="s">
        <v>2642</v>
      </c>
      <c r="D16070" s="267" t="s">
        <v>150</v>
      </c>
      <c r="E16070" s="267">
        <v>12680</v>
      </c>
      <c r="F16070" s="267" t="s">
        <v>1444</v>
      </c>
      <c r="H16070" s="267">
        <v>1</v>
      </c>
      <c r="I16070" s="267" t="s">
        <v>582</v>
      </c>
      <c r="P16070" s="267" t="s">
        <v>1876</v>
      </c>
      <c r="Q16070" s="267" t="s">
        <v>1445</v>
      </c>
      <c r="S16070" s="267">
        <v>157</v>
      </c>
      <c r="U16070" s="267" t="s">
        <v>1464</v>
      </c>
      <c r="V16070" s="267" t="s">
        <v>13</v>
      </c>
      <c r="W16070" s="267">
        <v>613322</v>
      </c>
      <c r="X16070" s="267" t="s">
        <v>2643</v>
      </c>
      <c r="Y16070" s="267" t="s">
        <v>1876</v>
      </c>
      <c r="AF16070" s="267" t="s">
        <v>24</v>
      </c>
      <c r="AG16070" s="267" t="s">
        <v>24</v>
      </c>
    </row>
    <row r="16071" spans="3:33">
      <c r="C16071" s="267" t="s">
        <v>2278</v>
      </c>
      <c r="D16071" s="267" t="s">
        <v>150</v>
      </c>
      <c r="E16071" s="267">
        <v>2261</v>
      </c>
      <c r="F16071" s="267" t="s">
        <v>1444</v>
      </c>
      <c r="G16071" s="267" t="s">
        <v>1445</v>
      </c>
      <c r="H16071" s="267">
        <v>1</v>
      </c>
      <c r="I16071" s="267" t="s">
        <v>582</v>
      </c>
      <c r="O16071" s="267" t="s">
        <v>13</v>
      </c>
      <c r="P16071" s="267" t="s">
        <v>1877</v>
      </c>
      <c r="Q16071" s="267" t="s">
        <v>1445</v>
      </c>
      <c r="S16071" s="267">
        <v>158</v>
      </c>
      <c r="T16071" s="267" t="s">
        <v>24</v>
      </c>
      <c r="U16071" s="267" t="s">
        <v>1504</v>
      </c>
      <c r="V16071" s="267" t="s">
        <v>13</v>
      </c>
      <c r="W16071" s="267">
        <v>613648</v>
      </c>
      <c r="X16071" s="267" t="s">
        <v>2292</v>
      </c>
      <c r="Y16071" s="267" t="s">
        <v>1877</v>
      </c>
      <c r="AD16071" s="267" t="s">
        <v>24</v>
      </c>
      <c r="AG16071" s="267" t="s">
        <v>24</v>
      </c>
    </row>
    <row r="16072" spans="3:33">
      <c r="C16072" s="267" t="s">
        <v>2278</v>
      </c>
      <c r="D16072" s="267" t="s">
        <v>150</v>
      </c>
      <c r="E16072" s="267">
        <v>1682</v>
      </c>
      <c r="F16072" s="267" t="s">
        <v>1444</v>
      </c>
      <c r="G16072" s="267" t="s">
        <v>1461</v>
      </c>
      <c r="H16072" s="267">
        <v>1</v>
      </c>
      <c r="I16072" s="267" t="s">
        <v>582</v>
      </c>
      <c r="P16072" s="267" t="s">
        <v>1877</v>
      </c>
      <c r="Q16072" s="267" t="s">
        <v>1445</v>
      </c>
      <c r="S16072" s="267">
        <v>158</v>
      </c>
      <c r="U16072" s="267" t="s">
        <v>1459</v>
      </c>
      <c r="V16072" s="267" t="s">
        <v>13</v>
      </c>
      <c r="W16072" s="267">
        <v>613648</v>
      </c>
      <c r="X16072" s="267">
        <v>819078</v>
      </c>
      <c r="Y16072" s="267" t="s">
        <v>1877</v>
      </c>
      <c r="AF16072" s="267" t="s">
        <v>24</v>
      </c>
      <c r="AG16072" s="267" t="s">
        <v>24</v>
      </c>
    </row>
    <row r="16073" spans="3:33">
      <c r="C16073" s="267" t="s">
        <v>2278</v>
      </c>
      <c r="D16073" s="267" t="s">
        <v>150</v>
      </c>
      <c r="E16073" s="267">
        <v>247</v>
      </c>
      <c r="F16073" s="267" t="s">
        <v>1444</v>
      </c>
      <c r="G16073" s="267" t="s">
        <v>1461</v>
      </c>
      <c r="H16073" s="267">
        <v>1</v>
      </c>
      <c r="I16073" s="267" t="s">
        <v>582</v>
      </c>
      <c r="P16073" s="267" t="s">
        <v>1877</v>
      </c>
      <c r="Q16073" s="267" t="s">
        <v>1445</v>
      </c>
      <c r="S16073" s="267">
        <v>158</v>
      </c>
      <c r="U16073" s="267" t="s">
        <v>1460</v>
      </c>
      <c r="V16073" s="267" t="s">
        <v>13</v>
      </c>
      <c r="W16073" s="267">
        <v>613648</v>
      </c>
      <c r="X16073" s="267" t="s">
        <v>2291</v>
      </c>
      <c r="Y16073" s="267" t="s">
        <v>1877</v>
      </c>
      <c r="AF16073" s="267" t="s">
        <v>24</v>
      </c>
      <c r="AG16073" s="267" t="s">
        <v>24</v>
      </c>
    </row>
    <row r="16074" spans="3:33">
      <c r="C16074" s="267" t="s">
        <v>2278</v>
      </c>
      <c r="D16074" s="267" t="s">
        <v>150</v>
      </c>
      <c r="E16074" s="267">
        <v>338</v>
      </c>
      <c r="F16074" s="267" t="s">
        <v>1444</v>
      </c>
      <c r="G16074" s="267" t="s">
        <v>1445</v>
      </c>
      <c r="H16074" s="267">
        <v>1</v>
      </c>
      <c r="I16074" s="267" t="s">
        <v>582</v>
      </c>
      <c r="O16074" s="267" t="s">
        <v>24</v>
      </c>
      <c r="P16074" s="267" t="s">
        <v>1877</v>
      </c>
      <c r="Q16074" s="267" t="s">
        <v>1445</v>
      </c>
      <c r="S16074" s="267">
        <v>158</v>
      </c>
      <c r="T16074" s="267" t="s">
        <v>13</v>
      </c>
      <c r="U16074" s="267" t="s">
        <v>1478</v>
      </c>
      <c r="V16074" s="267" t="s">
        <v>13</v>
      </c>
      <c r="W16074" s="267">
        <v>613648</v>
      </c>
      <c r="X16074" s="267" t="s">
        <v>2290</v>
      </c>
      <c r="Y16074" s="267" t="s">
        <v>1877</v>
      </c>
      <c r="AD16074" s="267" t="s">
        <v>13</v>
      </c>
      <c r="AF16074" s="267" t="s">
        <v>24</v>
      </c>
      <c r="AG16074" s="267" t="s">
        <v>24</v>
      </c>
    </row>
    <row r="16075" spans="3:33">
      <c r="C16075" s="267" t="s">
        <v>2278</v>
      </c>
      <c r="D16075" s="267" t="s">
        <v>150</v>
      </c>
      <c r="E16075" s="267">
        <v>2222</v>
      </c>
      <c r="F16075" s="267" t="s">
        <v>1444</v>
      </c>
      <c r="G16075" s="267" t="s">
        <v>1445</v>
      </c>
      <c r="H16075" s="267">
        <v>1</v>
      </c>
      <c r="I16075" s="267" t="s">
        <v>582</v>
      </c>
      <c r="O16075" s="267" t="s">
        <v>13</v>
      </c>
      <c r="P16075" s="267" t="s">
        <v>1877</v>
      </c>
      <c r="Q16075" s="267" t="s">
        <v>1445</v>
      </c>
      <c r="S16075" s="267">
        <v>158</v>
      </c>
      <c r="T16075" s="267" t="s">
        <v>24</v>
      </c>
      <c r="U16075" s="267" t="s">
        <v>1538</v>
      </c>
      <c r="V16075" s="267" t="s">
        <v>13</v>
      </c>
      <c r="W16075" s="267">
        <v>613648</v>
      </c>
      <c r="X16075" s="267" t="s">
        <v>2289</v>
      </c>
      <c r="Y16075" s="267" t="s">
        <v>1877</v>
      </c>
      <c r="AD16075" s="267" t="s">
        <v>24</v>
      </c>
      <c r="AG16075" s="267" t="s">
        <v>24</v>
      </c>
    </row>
    <row r="16076" spans="3:33">
      <c r="C16076" s="267" t="s">
        <v>2278</v>
      </c>
      <c r="D16076" s="267" t="s">
        <v>150</v>
      </c>
      <c r="E16076" s="267">
        <v>1683</v>
      </c>
      <c r="F16076" s="267" t="s">
        <v>1485</v>
      </c>
      <c r="G16076" s="267" t="s">
        <v>1445</v>
      </c>
      <c r="H16076" s="267">
        <v>1</v>
      </c>
      <c r="I16076" s="267" t="s">
        <v>582</v>
      </c>
      <c r="P16076" s="267" t="s">
        <v>1877</v>
      </c>
      <c r="Q16076" s="267" t="s">
        <v>1445</v>
      </c>
      <c r="S16076" s="267">
        <v>158</v>
      </c>
      <c r="U16076" s="267" t="s">
        <v>1486</v>
      </c>
      <c r="V16076" s="267" t="s">
        <v>13</v>
      </c>
      <c r="W16076" s="267">
        <v>613648</v>
      </c>
      <c r="X16076" s="267" t="s">
        <v>2288</v>
      </c>
      <c r="Y16076" s="267" t="s">
        <v>1877</v>
      </c>
      <c r="AF16076" s="267" t="s">
        <v>24</v>
      </c>
      <c r="AG16076" s="267" t="s">
        <v>24</v>
      </c>
    </row>
    <row r="16077" spans="3:33">
      <c r="C16077" s="267" t="s">
        <v>2278</v>
      </c>
      <c r="D16077" s="267" t="s">
        <v>150</v>
      </c>
      <c r="E16077" s="267">
        <v>1683</v>
      </c>
      <c r="F16077" s="267" t="s">
        <v>1485</v>
      </c>
      <c r="G16077" s="267" t="s">
        <v>1445</v>
      </c>
      <c r="H16077" s="267">
        <v>1</v>
      </c>
      <c r="I16077" s="267" t="s">
        <v>582</v>
      </c>
      <c r="P16077" s="267" t="s">
        <v>1877</v>
      </c>
      <c r="Q16077" s="267" t="s">
        <v>1445</v>
      </c>
      <c r="S16077" s="267">
        <v>158</v>
      </c>
      <c r="U16077" s="267" t="s">
        <v>1486</v>
      </c>
      <c r="V16077" s="267" t="s">
        <v>13</v>
      </c>
      <c r="W16077" s="267">
        <v>613648</v>
      </c>
      <c r="X16077" s="267" t="s">
        <v>2287</v>
      </c>
      <c r="Y16077" s="267" t="s">
        <v>1877</v>
      </c>
      <c r="AF16077" s="267" t="s">
        <v>24</v>
      </c>
      <c r="AG16077" s="267" t="s">
        <v>24</v>
      </c>
    </row>
    <row r="16078" spans="3:33">
      <c r="C16078" s="267" t="s">
        <v>2278</v>
      </c>
      <c r="D16078" s="267" t="s">
        <v>150</v>
      </c>
      <c r="E16078" s="267">
        <v>1689</v>
      </c>
      <c r="F16078" s="267" t="s">
        <v>1485</v>
      </c>
      <c r="G16078" s="267" t="s">
        <v>1445</v>
      </c>
      <c r="H16078" s="267">
        <v>1</v>
      </c>
      <c r="I16078" s="267" t="s">
        <v>582</v>
      </c>
      <c r="P16078" s="267" t="s">
        <v>1877</v>
      </c>
      <c r="Q16078" s="267" t="s">
        <v>1445</v>
      </c>
      <c r="S16078" s="267">
        <v>158</v>
      </c>
      <c r="U16078" s="267" t="s">
        <v>1493</v>
      </c>
      <c r="V16078" s="267" t="s">
        <v>13</v>
      </c>
      <c r="W16078" s="267">
        <v>613648</v>
      </c>
      <c r="X16078" s="267">
        <v>170542</v>
      </c>
      <c r="Y16078" s="267" t="s">
        <v>1877</v>
      </c>
      <c r="AF16078" s="267" t="s">
        <v>24</v>
      </c>
      <c r="AG16078" s="267" t="s">
        <v>24</v>
      </c>
    </row>
    <row r="16079" spans="3:33">
      <c r="C16079" s="267" t="s">
        <v>2278</v>
      </c>
      <c r="D16079" s="267" t="s">
        <v>150</v>
      </c>
      <c r="E16079" s="267">
        <v>1682</v>
      </c>
      <c r="F16079" s="267" t="s">
        <v>1444</v>
      </c>
      <c r="G16079" s="267" t="s">
        <v>1445</v>
      </c>
      <c r="H16079" s="267">
        <v>1</v>
      </c>
      <c r="I16079" s="267" t="s">
        <v>582</v>
      </c>
      <c r="O16079" s="267" t="s">
        <v>24</v>
      </c>
      <c r="P16079" s="267" t="s">
        <v>1877</v>
      </c>
      <c r="Q16079" s="267" t="s">
        <v>1445</v>
      </c>
      <c r="S16079" s="267">
        <v>158</v>
      </c>
      <c r="U16079" s="267" t="s">
        <v>1459</v>
      </c>
      <c r="V16079" s="267" t="s">
        <v>13</v>
      </c>
      <c r="W16079" s="267">
        <v>613648</v>
      </c>
      <c r="X16079" s="267">
        <v>170542</v>
      </c>
      <c r="Y16079" s="267" t="s">
        <v>1877</v>
      </c>
      <c r="AD16079" s="267" t="s">
        <v>24</v>
      </c>
      <c r="AF16079" s="267" t="s">
        <v>24</v>
      </c>
      <c r="AG16079" s="267" t="s">
        <v>24</v>
      </c>
    </row>
    <row r="16080" spans="3:33">
      <c r="C16080" s="267" t="s">
        <v>2278</v>
      </c>
      <c r="D16080" s="267" t="s">
        <v>150</v>
      </c>
      <c r="E16080" s="267">
        <v>1683</v>
      </c>
      <c r="F16080" s="267" t="s">
        <v>1485</v>
      </c>
      <c r="G16080" s="267" t="s">
        <v>1445</v>
      </c>
      <c r="H16080" s="267">
        <v>1</v>
      </c>
      <c r="I16080" s="267" t="s">
        <v>582</v>
      </c>
      <c r="P16080" s="267" t="s">
        <v>1877</v>
      </c>
      <c r="Q16080" s="267" t="s">
        <v>1445</v>
      </c>
      <c r="S16080" s="267">
        <v>158</v>
      </c>
      <c r="U16080" s="267" t="s">
        <v>1486</v>
      </c>
      <c r="V16080" s="267" t="s">
        <v>13</v>
      </c>
      <c r="W16080" s="267">
        <v>613648</v>
      </c>
      <c r="X16080" s="267" t="s">
        <v>2286</v>
      </c>
      <c r="Y16080" s="267" t="s">
        <v>1877</v>
      </c>
      <c r="AF16080" s="267" t="s">
        <v>24</v>
      </c>
      <c r="AG16080" s="267" t="s">
        <v>24</v>
      </c>
    </row>
    <row r="16081" spans="3:33">
      <c r="C16081" s="267" t="s">
        <v>2278</v>
      </c>
      <c r="D16081" s="267" t="s">
        <v>150</v>
      </c>
      <c r="E16081" s="267">
        <v>3877</v>
      </c>
      <c r="F16081" s="267" t="s">
        <v>1444</v>
      </c>
      <c r="G16081" s="267" t="s">
        <v>1445</v>
      </c>
      <c r="H16081" s="267">
        <v>1</v>
      </c>
      <c r="I16081" s="267" t="s">
        <v>582</v>
      </c>
      <c r="O16081" s="267" t="s">
        <v>24</v>
      </c>
      <c r="P16081" s="267" t="s">
        <v>1877</v>
      </c>
      <c r="Q16081" s="267" t="s">
        <v>1445</v>
      </c>
      <c r="S16081" s="267">
        <v>158</v>
      </c>
      <c r="T16081" s="267" t="s">
        <v>13</v>
      </c>
      <c r="U16081" s="267" t="s">
        <v>1470</v>
      </c>
      <c r="V16081" s="267" t="s">
        <v>13</v>
      </c>
      <c r="W16081" s="267">
        <v>613648</v>
      </c>
      <c r="X16081" s="267" t="s">
        <v>2285</v>
      </c>
      <c r="Y16081" s="267" t="s">
        <v>1877</v>
      </c>
      <c r="AD16081" s="267" t="s">
        <v>13</v>
      </c>
      <c r="AF16081" s="267" t="s">
        <v>24</v>
      </c>
      <c r="AG16081" s="267" t="s">
        <v>24</v>
      </c>
    </row>
    <row r="16082" spans="3:33">
      <c r="C16082" s="267" t="s">
        <v>2278</v>
      </c>
      <c r="D16082" s="267" t="s">
        <v>150</v>
      </c>
      <c r="E16082" s="267">
        <v>1272</v>
      </c>
      <c r="F16082" s="267" t="s">
        <v>1444</v>
      </c>
      <c r="G16082" s="267" t="s">
        <v>1445</v>
      </c>
      <c r="H16082" s="267">
        <v>1</v>
      </c>
      <c r="I16082" s="267" t="s">
        <v>582</v>
      </c>
      <c r="O16082" s="267" t="s">
        <v>24</v>
      </c>
      <c r="P16082" s="267" t="s">
        <v>1877</v>
      </c>
      <c r="Q16082" s="267" t="s">
        <v>1445</v>
      </c>
      <c r="S16082" s="267">
        <v>158</v>
      </c>
      <c r="T16082" s="267" t="s">
        <v>13</v>
      </c>
      <c r="U16082" s="267" t="s">
        <v>1458</v>
      </c>
      <c r="V16082" s="267" t="s">
        <v>13</v>
      </c>
      <c r="W16082" s="267">
        <v>613648</v>
      </c>
      <c r="X16082" s="267" t="s">
        <v>2284</v>
      </c>
      <c r="Y16082" s="267" t="s">
        <v>1877</v>
      </c>
      <c r="AD16082" s="267" t="s">
        <v>13</v>
      </c>
      <c r="AF16082" s="267" t="s">
        <v>24</v>
      </c>
      <c r="AG16082" s="267" t="s">
        <v>24</v>
      </c>
    </row>
    <row r="16083" spans="3:33">
      <c r="C16083" s="267" t="s">
        <v>2278</v>
      </c>
      <c r="D16083" s="267" t="s">
        <v>150</v>
      </c>
      <c r="E16083" s="267">
        <v>153</v>
      </c>
      <c r="F16083" s="267" t="s">
        <v>1444</v>
      </c>
      <c r="G16083" s="267" t="s">
        <v>1445</v>
      </c>
      <c r="H16083" s="267">
        <v>1</v>
      </c>
      <c r="I16083" s="267" t="s">
        <v>582</v>
      </c>
      <c r="O16083" s="267" t="s">
        <v>24</v>
      </c>
      <c r="P16083" s="267" t="s">
        <v>1877</v>
      </c>
      <c r="Q16083" s="267" t="s">
        <v>1445</v>
      </c>
      <c r="S16083" s="267">
        <v>158</v>
      </c>
      <c r="T16083" s="267" t="s">
        <v>13</v>
      </c>
      <c r="U16083" s="267" t="s">
        <v>1496</v>
      </c>
      <c r="V16083" s="267" t="s">
        <v>13</v>
      </c>
      <c r="W16083" s="267">
        <v>613648</v>
      </c>
      <c r="X16083" s="267" t="s">
        <v>2283</v>
      </c>
      <c r="Y16083" s="267" t="s">
        <v>1877</v>
      </c>
      <c r="AD16083" s="267" t="s">
        <v>13</v>
      </c>
      <c r="AF16083" s="267" t="s">
        <v>24</v>
      </c>
      <c r="AG16083" s="267" t="s">
        <v>24</v>
      </c>
    </row>
    <row r="16084" spans="3:33">
      <c r="C16084" s="267" t="s">
        <v>2278</v>
      </c>
      <c r="D16084" s="267" t="s">
        <v>150</v>
      </c>
      <c r="E16084" s="267">
        <v>219</v>
      </c>
      <c r="F16084" s="267" t="s">
        <v>1444</v>
      </c>
      <c r="G16084" s="267" t="s">
        <v>1456</v>
      </c>
      <c r="H16084" s="267">
        <v>1</v>
      </c>
      <c r="I16084" s="267" t="s">
        <v>582</v>
      </c>
      <c r="P16084" s="267" t="s">
        <v>1877</v>
      </c>
      <c r="Q16084" s="267" t="s">
        <v>1445</v>
      </c>
      <c r="S16084" s="267">
        <v>158</v>
      </c>
      <c r="U16084" s="267" t="s">
        <v>1457</v>
      </c>
      <c r="V16084" s="267" t="s">
        <v>13</v>
      </c>
      <c r="W16084" s="267">
        <v>613648</v>
      </c>
      <c r="X16084" s="267" t="s">
        <v>1499</v>
      </c>
      <c r="Y16084" s="267" t="s">
        <v>1877</v>
      </c>
      <c r="AE16084" s="267">
        <v>164</v>
      </c>
      <c r="AF16084" s="267" t="s">
        <v>24</v>
      </c>
      <c r="AG16084" s="267" t="s">
        <v>24</v>
      </c>
    </row>
    <row r="16085" spans="3:33">
      <c r="C16085" s="267" t="s">
        <v>2278</v>
      </c>
      <c r="D16085" s="267" t="s">
        <v>150</v>
      </c>
      <c r="E16085" s="267">
        <v>235</v>
      </c>
      <c r="F16085" s="267" t="s">
        <v>1444</v>
      </c>
      <c r="G16085" s="267" t="s">
        <v>1461</v>
      </c>
      <c r="H16085" s="267">
        <v>1</v>
      </c>
      <c r="I16085" s="267" t="s">
        <v>582</v>
      </c>
      <c r="O16085" s="267" t="s">
        <v>24</v>
      </c>
      <c r="P16085" s="267" t="s">
        <v>1877</v>
      </c>
      <c r="Q16085" s="267" t="s">
        <v>1445</v>
      </c>
      <c r="S16085" s="267">
        <v>158</v>
      </c>
      <c r="T16085" s="267" t="s">
        <v>13</v>
      </c>
      <c r="U16085" s="267" t="s">
        <v>1477</v>
      </c>
      <c r="V16085" s="267" t="s">
        <v>13</v>
      </c>
      <c r="W16085" s="267">
        <v>613648</v>
      </c>
      <c r="X16085" s="267">
        <v>9955028.9000000004</v>
      </c>
      <c r="Y16085" s="267" t="s">
        <v>1877</v>
      </c>
      <c r="AD16085" s="267" t="s">
        <v>13</v>
      </c>
      <c r="AF16085" s="267" t="s">
        <v>24</v>
      </c>
      <c r="AG16085" s="267" t="s">
        <v>24</v>
      </c>
    </row>
    <row r="16086" spans="3:33">
      <c r="C16086" s="267" t="s">
        <v>2278</v>
      </c>
      <c r="D16086" s="267" t="s">
        <v>150</v>
      </c>
      <c r="E16086" s="267">
        <v>3880</v>
      </c>
      <c r="F16086" s="267" t="s">
        <v>1444</v>
      </c>
      <c r="G16086" s="267" t="s">
        <v>1461</v>
      </c>
      <c r="H16086" s="267">
        <v>1</v>
      </c>
      <c r="I16086" s="267" t="s">
        <v>582</v>
      </c>
      <c r="O16086" s="267" t="s">
        <v>24</v>
      </c>
      <c r="P16086" s="267" t="s">
        <v>1877</v>
      </c>
      <c r="Q16086" s="267" t="s">
        <v>1445</v>
      </c>
      <c r="S16086" s="267">
        <v>158</v>
      </c>
      <c r="T16086" s="267" t="s">
        <v>13</v>
      </c>
      <c r="U16086" s="267" t="s">
        <v>1463</v>
      </c>
      <c r="V16086" s="267" t="s">
        <v>13</v>
      </c>
      <c r="W16086" s="267">
        <v>613648</v>
      </c>
      <c r="X16086" s="267" t="s">
        <v>2282</v>
      </c>
      <c r="Y16086" s="267" t="s">
        <v>1877</v>
      </c>
      <c r="AD16086" s="267" t="s">
        <v>13</v>
      </c>
      <c r="AF16086" s="267" t="s">
        <v>24</v>
      </c>
      <c r="AG16086" s="267" t="s">
        <v>24</v>
      </c>
    </row>
    <row r="16087" spans="3:33">
      <c r="C16087" s="267" t="s">
        <v>2278</v>
      </c>
      <c r="D16087" s="267" t="s">
        <v>150</v>
      </c>
      <c r="E16087" s="267">
        <v>3877</v>
      </c>
      <c r="F16087" s="267" t="s">
        <v>1444</v>
      </c>
      <c r="G16087" s="267" t="s">
        <v>1461</v>
      </c>
      <c r="H16087" s="267">
        <v>1</v>
      </c>
      <c r="I16087" s="267" t="s">
        <v>582</v>
      </c>
      <c r="O16087" s="267" t="s">
        <v>24</v>
      </c>
      <c r="P16087" s="267" t="s">
        <v>1877</v>
      </c>
      <c r="Q16087" s="267" t="s">
        <v>1445</v>
      </c>
      <c r="S16087" s="267">
        <v>158</v>
      </c>
      <c r="T16087" s="267" t="s">
        <v>13</v>
      </c>
      <c r="U16087" s="267" t="s">
        <v>1470</v>
      </c>
      <c r="V16087" s="267" t="s">
        <v>13</v>
      </c>
      <c r="W16087" s="267">
        <v>613648</v>
      </c>
      <c r="X16087" s="267" t="s">
        <v>2281</v>
      </c>
      <c r="Y16087" s="267" t="s">
        <v>1877</v>
      </c>
      <c r="AD16087" s="267" t="s">
        <v>13</v>
      </c>
      <c r="AF16087" s="267" t="s">
        <v>24</v>
      </c>
      <c r="AG16087" s="267" t="s">
        <v>24</v>
      </c>
    </row>
    <row r="16088" spans="3:33">
      <c r="C16088" s="267" t="s">
        <v>2278</v>
      </c>
      <c r="D16088" s="267" t="s">
        <v>150</v>
      </c>
      <c r="E16088" s="267">
        <v>1</v>
      </c>
      <c r="F16088" s="267" t="s">
        <v>1444</v>
      </c>
      <c r="G16088" s="267" t="s">
        <v>1445</v>
      </c>
      <c r="H16088" s="267">
        <v>1</v>
      </c>
      <c r="I16088" s="267" t="s">
        <v>582</v>
      </c>
      <c r="O16088" s="267" t="s">
        <v>13</v>
      </c>
      <c r="P16088" s="267" t="s">
        <v>1877</v>
      </c>
      <c r="Q16088" s="267" t="s">
        <v>1445</v>
      </c>
      <c r="S16088" s="267">
        <v>158</v>
      </c>
      <c r="T16088" s="267" t="s">
        <v>13</v>
      </c>
      <c r="U16088" s="267" t="s">
        <v>1446</v>
      </c>
      <c r="V16088" s="267" t="s">
        <v>24</v>
      </c>
      <c r="W16088" s="267">
        <v>613648</v>
      </c>
      <c r="X16088" s="267" t="s">
        <v>1877</v>
      </c>
      <c r="Y16088" s="267" t="s">
        <v>1877</v>
      </c>
      <c r="AD16088" s="267" t="s">
        <v>13</v>
      </c>
      <c r="AF16088" s="267" t="s">
        <v>24</v>
      </c>
      <c r="AG16088" s="267" t="s">
        <v>24</v>
      </c>
    </row>
    <row r="16089" spans="3:33">
      <c r="C16089" s="267" t="s">
        <v>2278</v>
      </c>
      <c r="D16089" s="267" t="s">
        <v>150</v>
      </c>
      <c r="E16089" s="267">
        <v>219</v>
      </c>
      <c r="F16089" s="267" t="s">
        <v>1444</v>
      </c>
      <c r="G16089" s="267" t="s">
        <v>1445</v>
      </c>
      <c r="H16089" s="267">
        <v>1</v>
      </c>
      <c r="I16089" s="267" t="s">
        <v>582</v>
      </c>
      <c r="P16089" s="267" t="s">
        <v>1877</v>
      </c>
      <c r="Q16089" s="267" t="s">
        <v>1445</v>
      </c>
      <c r="S16089" s="267">
        <v>158</v>
      </c>
      <c r="U16089" s="267" t="s">
        <v>1457</v>
      </c>
      <c r="V16089" s="267" t="s">
        <v>13</v>
      </c>
      <c r="W16089" s="267">
        <v>613648</v>
      </c>
      <c r="X16089" s="267" t="s">
        <v>2280</v>
      </c>
      <c r="Y16089" s="267" t="s">
        <v>1877</v>
      </c>
      <c r="AF16089" s="267" t="s">
        <v>24</v>
      </c>
      <c r="AG16089" s="267" t="s">
        <v>24</v>
      </c>
    </row>
    <row r="16090" spans="3:33">
      <c r="C16090" s="267" t="s">
        <v>2278</v>
      </c>
      <c r="D16090" s="267" t="s">
        <v>150</v>
      </c>
      <c r="E16090" s="267">
        <v>219</v>
      </c>
      <c r="F16090" s="267" t="s">
        <v>1444</v>
      </c>
      <c r="G16090" s="267" t="s">
        <v>1456</v>
      </c>
      <c r="H16090" s="267">
        <v>1</v>
      </c>
      <c r="I16090" s="267" t="s">
        <v>582</v>
      </c>
      <c r="P16090" s="267" t="s">
        <v>1877</v>
      </c>
      <c r="Q16090" s="267" t="s">
        <v>1445</v>
      </c>
      <c r="S16090" s="267">
        <v>158</v>
      </c>
      <c r="U16090" s="267" t="s">
        <v>1457</v>
      </c>
      <c r="V16090" s="267" t="s">
        <v>13</v>
      </c>
      <c r="W16090" s="267">
        <v>613648</v>
      </c>
      <c r="X16090" s="267" t="s">
        <v>1500</v>
      </c>
      <c r="Y16090" s="267" t="s">
        <v>1877</v>
      </c>
      <c r="AE16090" s="267">
        <v>164</v>
      </c>
      <c r="AF16090" s="267" t="s">
        <v>24</v>
      </c>
      <c r="AG16090" s="267" t="s">
        <v>24</v>
      </c>
    </row>
    <row r="16091" spans="3:33">
      <c r="C16091" s="267" t="s">
        <v>2278</v>
      </c>
      <c r="D16091" s="267" t="s">
        <v>150</v>
      </c>
      <c r="E16091" s="267">
        <v>129</v>
      </c>
      <c r="F16091" s="267" t="s">
        <v>1444</v>
      </c>
      <c r="G16091" s="267" t="s">
        <v>1445</v>
      </c>
      <c r="H16091" s="267">
        <v>1</v>
      </c>
      <c r="I16091" s="267" t="s">
        <v>582</v>
      </c>
      <c r="O16091" s="267" t="s">
        <v>24</v>
      </c>
      <c r="P16091" s="267" t="s">
        <v>1877</v>
      </c>
      <c r="Q16091" s="267" t="s">
        <v>1445</v>
      </c>
      <c r="S16091" s="267">
        <v>158</v>
      </c>
      <c r="T16091" s="267" t="s">
        <v>13</v>
      </c>
      <c r="U16091" s="267" t="s">
        <v>1468</v>
      </c>
      <c r="V16091" s="267" t="s">
        <v>13</v>
      </c>
      <c r="W16091" s="267">
        <v>613648</v>
      </c>
      <c r="X16091" s="267" t="s">
        <v>2279</v>
      </c>
      <c r="Y16091" s="267" t="s">
        <v>1877</v>
      </c>
      <c r="AD16091" s="267" t="s">
        <v>13</v>
      </c>
      <c r="AF16091" s="267" t="s">
        <v>24</v>
      </c>
      <c r="AG16091" s="267" t="s">
        <v>24</v>
      </c>
    </row>
    <row r="16092" spans="3:33">
      <c r="C16092" s="267" t="s">
        <v>2736</v>
      </c>
      <c r="D16092" s="267" t="s">
        <v>150</v>
      </c>
      <c r="E16092" s="267">
        <v>1490</v>
      </c>
      <c r="F16092" s="267" t="s">
        <v>1444</v>
      </c>
      <c r="G16092" s="267" t="s">
        <v>1445</v>
      </c>
      <c r="H16092" s="267">
        <v>1</v>
      </c>
      <c r="I16092" s="267" t="s">
        <v>582</v>
      </c>
      <c r="P16092" s="267" t="s">
        <v>1878</v>
      </c>
      <c r="Q16092" s="267" t="s">
        <v>1445</v>
      </c>
      <c r="S16092" s="267">
        <v>159</v>
      </c>
      <c r="U16092" s="267" t="s">
        <v>1502</v>
      </c>
      <c r="V16092" s="267" t="s">
        <v>13</v>
      </c>
      <c r="W16092" s="267">
        <v>613644</v>
      </c>
      <c r="X16092" s="267" t="s">
        <v>2745</v>
      </c>
      <c r="Y16092" s="267" t="s">
        <v>1878</v>
      </c>
      <c r="AD16092" s="267" t="s">
        <v>24</v>
      </c>
      <c r="AG16092" s="267" t="s">
        <v>24</v>
      </c>
    </row>
    <row r="16093" spans="3:33">
      <c r="C16093" s="267" t="s">
        <v>2736</v>
      </c>
      <c r="D16093" s="267" t="s">
        <v>150</v>
      </c>
      <c r="E16093" s="267">
        <v>247</v>
      </c>
      <c r="F16093" s="267" t="s">
        <v>1444</v>
      </c>
      <c r="G16093" s="267" t="s">
        <v>1461</v>
      </c>
      <c r="H16093" s="267">
        <v>1</v>
      </c>
      <c r="I16093" s="267" t="s">
        <v>582</v>
      </c>
      <c r="P16093" s="267" t="s">
        <v>1878</v>
      </c>
      <c r="Q16093" s="267" t="s">
        <v>1445</v>
      </c>
      <c r="S16093" s="267">
        <v>159</v>
      </c>
      <c r="U16093" s="267" t="s">
        <v>1460</v>
      </c>
      <c r="V16093" s="267" t="s">
        <v>13</v>
      </c>
      <c r="W16093" s="267">
        <v>613644</v>
      </c>
      <c r="X16093" s="267" t="s">
        <v>2744</v>
      </c>
      <c r="Y16093" s="267" t="s">
        <v>1878</v>
      </c>
      <c r="AF16093" s="267" t="s">
        <v>24</v>
      </c>
      <c r="AG16093" s="267" t="s">
        <v>24</v>
      </c>
    </row>
    <row r="16094" spans="3:33">
      <c r="C16094" s="267" t="s">
        <v>2736</v>
      </c>
      <c r="D16094" s="267" t="s">
        <v>150</v>
      </c>
      <c r="E16094" s="267">
        <v>3877</v>
      </c>
      <c r="F16094" s="267" t="s">
        <v>1444</v>
      </c>
      <c r="G16094" s="267" t="s">
        <v>1461</v>
      </c>
      <c r="H16094" s="267">
        <v>1</v>
      </c>
      <c r="I16094" s="267" t="s">
        <v>582</v>
      </c>
      <c r="O16094" s="267" t="s">
        <v>24</v>
      </c>
      <c r="P16094" s="267" t="s">
        <v>1878</v>
      </c>
      <c r="Q16094" s="267" t="s">
        <v>1445</v>
      </c>
      <c r="S16094" s="267">
        <v>159</v>
      </c>
      <c r="T16094" s="267" t="s">
        <v>13</v>
      </c>
      <c r="U16094" s="267" t="s">
        <v>1470</v>
      </c>
      <c r="V16094" s="267" t="s">
        <v>13</v>
      </c>
      <c r="W16094" s="267">
        <v>613644</v>
      </c>
      <c r="X16094" s="267" t="s">
        <v>2743</v>
      </c>
      <c r="Y16094" s="267" t="s">
        <v>1878</v>
      </c>
      <c r="AD16094" s="267" t="s">
        <v>13</v>
      </c>
      <c r="AF16094" s="267" t="s">
        <v>24</v>
      </c>
      <c r="AG16094" s="267" t="s">
        <v>24</v>
      </c>
    </row>
    <row r="16095" spans="3:33">
      <c r="C16095" s="267" t="s">
        <v>2736</v>
      </c>
      <c r="D16095" s="267" t="s">
        <v>150</v>
      </c>
      <c r="E16095" s="267">
        <v>1682</v>
      </c>
      <c r="F16095" s="267" t="s">
        <v>1444</v>
      </c>
      <c r="G16095" s="267" t="s">
        <v>1445</v>
      </c>
      <c r="H16095" s="267">
        <v>1</v>
      </c>
      <c r="I16095" s="267" t="s">
        <v>582</v>
      </c>
      <c r="P16095" s="267" t="s">
        <v>1878</v>
      </c>
      <c r="Q16095" s="267" t="s">
        <v>1445</v>
      </c>
      <c r="S16095" s="267">
        <v>159</v>
      </c>
      <c r="U16095" s="267" t="s">
        <v>1459</v>
      </c>
      <c r="V16095" s="267" t="s">
        <v>13</v>
      </c>
      <c r="W16095" s="267">
        <v>613644</v>
      </c>
      <c r="X16095" s="267">
        <v>170501</v>
      </c>
      <c r="Y16095" s="267" t="s">
        <v>1878</v>
      </c>
      <c r="AD16095" s="267" t="s">
        <v>24</v>
      </c>
      <c r="AF16095" s="267" t="s">
        <v>24</v>
      </c>
      <c r="AG16095" s="267" t="s">
        <v>24</v>
      </c>
    </row>
    <row r="16096" spans="3:33">
      <c r="C16096" s="267" t="s">
        <v>2736</v>
      </c>
      <c r="D16096" s="267" t="s">
        <v>150</v>
      </c>
      <c r="E16096" s="267">
        <v>1683</v>
      </c>
      <c r="F16096" s="267" t="s">
        <v>1485</v>
      </c>
      <c r="G16096" s="267" t="s">
        <v>1445</v>
      </c>
      <c r="H16096" s="267">
        <v>1</v>
      </c>
      <c r="I16096" s="267" t="s">
        <v>582</v>
      </c>
      <c r="P16096" s="267" t="s">
        <v>1878</v>
      </c>
      <c r="Q16096" s="267" t="s">
        <v>1445</v>
      </c>
      <c r="S16096" s="267">
        <v>159</v>
      </c>
      <c r="U16096" s="267" t="s">
        <v>1486</v>
      </c>
      <c r="V16096" s="267" t="s">
        <v>13</v>
      </c>
      <c r="W16096" s="267">
        <v>613644</v>
      </c>
      <c r="X16096" s="267" t="s">
        <v>2742</v>
      </c>
      <c r="Y16096" s="267" t="s">
        <v>1878</v>
      </c>
      <c r="AF16096" s="267" t="s">
        <v>24</v>
      </c>
      <c r="AG16096" s="267" t="s">
        <v>24</v>
      </c>
    </row>
    <row r="16097" spans="3:33">
      <c r="C16097" s="267" t="s">
        <v>2736</v>
      </c>
      <c r="D16097" s="267" t="s">
        <v>150</v>
      </c>
      <c r="E16097" s="267">
        <v>1689</v>
      </c>
      <c r="F16097" s="267" t="s">
        <v>1485</v>
      </c>
      <c r="G16097" s="267" t="s">
        <v>1445</v>
      </c>
      <c r="H16097" s="267">
        <v>1</v>
      </c>
      <c r="I16097" s="267" t="s">
        <v>582</v>
      </c>
      <c r="P16097" s="267" t="s">
        <v>1878</v>
      </c>
      <c r="Q16097" s="267" t="s">
        <v>1445</v>
      </c>
      <c r="S16097" s="267">
        <v>159</v>
      </c>
      <c r="U16097" s="267" t="s">
        <v>1493</v>
      </c>
      <c r="V16097" s="267" t="s">
        <v>13</v>
      </c>
      <c r="W16097" s="267">
        <v>613644</v>
      </c>
      <c r="X16097" s="267">
        <v>170501</v>
      </c>
      <c r="Y16097" s="267" t="s">
        <v>1878</v>
      </c>
      <c r="AF16097" s="267" t="s">
        <v>24</v>
      </c>
      <c r="AG16097" s="267" t="s">
        <v>24</v>
      </c>
    </row>
    <row r="16098" spans="3:33">
      <c r="C16098" s="267" t="s">
        <v>2736</v>
      </c>
      <c r="D16098" s="267" t="s">
        <v>150</v>
      </c>
      <c r="E16098" s="267">
        <v>235</v>
      </c>
      <c r="F16098" s="267" t="s">
        <v>1444</v>
      </c>
      <c r="G16098" s="267" t="s">
        <v>1461</v>
      </c>
      <c r="H16098" s="267">
        <v>1</v>
      </c>
      <c r="I16098" s="267" t="s">
        <v>582</v>
      </c>
      <c r="O16098" s="267" t="s">
        <v>24</v>
      </c>
      <c r="P16098" s="267" t="s">
        <v>1878</v>
      </c>
      <c r="Q16098" s="267" t="s">
        <v>1445</v>
      </c>
      <c r="S16098" s="267">
        <v>159</v>
      </c>
      <c r="T16098" s="267" t="s">
        <v>13</v>
      </c>
      <c r="U16098" s="267" t="s">
        <v>1477</v>
      </c>
      <c r="V16098" s="267" t="s">
        <v>13</v>
      </c>
      <c r="W16098" s="267">
        <v>613644</v>
      </c>
      <c r="X16098" s="267">
        <v>9955313.9000000004</v>
      </c>
      <c r="Y16098" s="267" t="s">
        <v>1878</v>
      </c>
      <c r="AD16098" s="267" t="s">
        <v>13</v>
      </c>
      <c r="AF16098" s="267" t="s">
        <v>24</v>
      </c>
      <c r="AG16098" s="267" t="s">
        <v>24</v>
      </c>
    </row>
    <row r="16099" spans="3:33">
      <c r="C16099" s="267" t="s">
        <v>2736</v>
      </c>
      <c r="D16099" s="267" t="s">
        <v>150</v>
      </c>
      <c r="E16099" s="267">
        <v>1272</v>
      </c>
      <c r="F16099" s="267" t="s">
        <v>1444</v>
      </c>
      <c r="G16099" s="267" t="s">
        <v>1445</v>
      </c>
      <c r="H16099" s="267">
        <v>1</v>
      </c>
      <c r="I16099" s="267" t="s">
        <v>582</v>
      </c>
      <c r="O16099" s="267" t="s">
        <v>24</v>
      </c>
      <c r="P16099" s="267" t="s">
        <v>1878</v>
      </c>
      <c r="Q16099" s="267" t="s">
        <v>1445</v>
      </c>
      <c r="S16099" s="267">
        <v>159</v>
      </c>
      <c r="T16099" s="267" t="s">
        <v>13</v>
      </c>
      <c r="U16099" s="267" t="s">
        <v>1458</v>
      </c>
      <c r="V16099" s="267" t="s">
        <v>13</v>
      </c>
      <c r="W16099" s="267">
        <v>613644</v>
      </c>
      <c r="X16099" s="267" t="s">
        <v>2741</v>
      </c>
      <c r="Y16099" s="267" t="s">
        <v>1878</v>
      </c>
      <c r="AD16099" s="267" t="s">
        <v>13</v>
      </c>
      <c r="AF16099" s="267" t="s">
        <v>24</v>
      </c>
      <c r="AG16099" s="267" t="s">
        <v>24</v>
      </c>
    </row>
    <row r="16100" spans="3:33">
      <c r="C16100" s="267" t="s">
        <v>2736</v>
      </c>
      <c r="D16100" s="267" t="s">
        <v>150</v>
      </c>
      <c r="E16100" s="267">
        <v>153</v>
      </c>
      <c r="F16100" s="267" t="s">
        <v>1444</v>
      </c>
      <c r="G16100" s="267" t="s">
        <v>1445</v>
      </c>
      <c r="H16100" s="267">
        <v>1</v>
      </c>
      <c r="I16100" s="267" t="s">
        <v>582</v>
      </c>
      <c r="O16100" s="267" t="s">
        <v>24</v>
      </c>
      <c r="P16100" s="267" t="s">
        <v>1878</v>
      </c>
      <c r="Q16100" s="267" t="s">
        <v>1445</v>
      </c>
      <c r="S16100" s="267">
        <v>159</v>
      </c>
      <c r="T16100" s="267" t="s">
        <v>13</v>
      </c>
      <c r="U16100" s="267" t="s">
        <v>1496</v>
      </c>
      <c r="V16100" s="267" t="s">
        <v>13</v>
      </c>
      <c r="W16100" s="267">
        <v>613644</v>
      </c>
      <c r="X16100" s="267" t="s">
        <v>2740</v>
      </c>
      <c r="Y16100" s="267" t="s">
        <v>1878</v>
      </c>
      <c r="AD16100" s="267" t="s">
        <v>13</v>
      </c>
      <c r="AF16100" s="267" t="s">
        <v>24</v>
      </c>
      <c r="AG16100" s="267" t="s">
        <v>24</v>
      </c>
    </row>
    <row r="16101" spans="3:33">
      <c r="C16101" s="267" t="s">
        <v>2736</v>
      </c>
      <c r="D16101" s="267" t="s">
        <v>150</v>
      </c>
      <c r="E16101" s="267">
        <v>3877</v>
      </c>
      <c r="F16101" s="267" t="s">
        <v>1444</v>
      </c>
      <c r="G16101" s="267" t="s">
        <v>1445</v>
      </c>
      <c r="H16101" s="267">
        <v>1</v>
      </c>
      <c r="I16101" s="267" t="s">
        <v>582</v>
      </c>
      <c r="O16101" s="267" t="s">
        <v>24</v>
      </c>
      <c r="P16101" s="267" t="s">
        <v>1878</v>
      </c>
      <c r="Q16101" s="267" t="s">
        <v>1445</v>
      </c>
      <c r="S16101" s="267">
        <v>159</v>
      </c>
      <c r="T16101" s="267" t="s">
        <v>13</v>
      </c>
      <c r="U16101" s="267" t="s">
        <v>1470</v>
      </c>
      <c r="V16101" s="267" t="s">
        <v>13</v>
      </c>
      <c r="W16101" s="267">
        <v>613644</v>
      </c>
      <c r="X16101" s="267" t="s">
        <v>2739</v>
      </c>
      <c r="Y16101" s="267" t="s">
        <v>1878</v>
      </c>
      <c r="AD16101" s="267" t="s">
        <v>13</v>
      </c>
      <c r="AF16101" s="267" t="s">
        <v>24</v>
      </c>
      <c r="AG16101" s="267" t="s">
        <v>24</v>
      </c>
    </row>
    <row r="16102" spans="3:33">
      <c r="C16102" s="267" t="s">
        <v>2736</v>
      </c>
      <c r="D16102" s="267" t="s">
        <v>150</v>
      </c>
      <c r="E16102" s="267">
        <v>1</v>
      </c>
      <c r="F16102" s="267" t="s">
        <v>1444</v>
      </c>
      <c r="G16102" s="267" t="s">
        <v>1445</v>
      </c>
      <c r="H16102" s="267">
        <v>1</v>
      </c>
      <c r="I16102" s="267" t="s">
        <v>582</v>
      </c>
      <c r="O16102" s="267" t="s">
        <v>13</v>
      </c>
      <c r="P16102" s="267" t="s">
        <v>1878</v>
      </c>
      <c r="Q16102" s="267" t="s">
        <v>1445</v>
      </c>
      <c r="S16102" s="267">
        <v>159</v>
      </c>
      <c r="T16102" s="267" t="s">
        <v>13</v>
      </c>
      <c r="U16102" s="267" t="s">
        <v>1446</v>
      </c>
      <c r="V16102" s="267" t="s">
        <v>24</v>
      </c>
      <c r="W16102" s="267">
        <v>613644</v>
      </c>
      <c r="X16102" s="267" t="s">
        <v>1878</v>
      </c>
      <c r="Y16102" s="267" t="s">
        <v>1878</v>
      </c>
      <c r="AD16102" s="267" t="s">
        <v>13</v>
      </c>
      <c r="AF16102" s="267" t="s">
        <v>24</v>
      </c>
      <c r="AG16102" s="267" t="s">
        <v>24</v>
      </c>
    </row>
    <row r="16103" spans="3:33">
      <c r="C16103" s="267" t="s">
        <v>2736</v>
      </c>
      <c r="D16103" s="267" t="s">
        <v>150</v>
      </c>
      <c r="E16103" s="267">
        <v>219</v>
      </c>
      <c r="F16103" s="267" t="s">
        <v>1444</v>
      </c>
      <c r="G16103" s="267" t="s">
        <v>1456</v>
      </c>
      <c r="H16103" s="267">
        <v>1</v>
      </c>
      <c r="I16103" s="267" t="s">
        <v>582</v>
      </c>
      <c r="P16103" s="267" t="s">
        <v>1878</v>
      </c>
      <c r="Q16103" s="267" t="s">
        <v>1445</v>
      </c>
      <c r="S16103" s="267">
        <v>159</v>
      </c>
      <c r="U16103" s="267" t="s">
        <v>1457</v>
      </c>
      <c r="V16103" s="267" t="s">
        <v>13</v>
      </c>
      <c r="W16103" s="267">
        <v>613644</v>
      </c>
      <c r="X16103" s="267" t="s">
        <v>1499</v>
      </c>
      <c r="Y16103" s="267" t="s">
        <v>1878</v>
      </c>
      <c r="AE16103" s="267">
        <v>165</v>
      </c>
      <c r="AF16103" s="267" t="s">
        <v>24</v>
      </c>
      <c r="AG16103" s="267" t="s">
        <v>24</v>
      </c>
    </row>
    <row r="16104" spans="3:33">
      <c r="C16104" s="267" t="s">
        <v>2736</v>
      </c>
      <c r="D16104" s="267" t="s">
        <v>150</v>
      </c>
      <c r="E16104" s="267">
        <v>219</v>
      </c>
      <c r="F16104" s="267" t="s">
        <v>1444</v>
      </c>
      <c r="G16104" s="267" t="s">
        <v>1445</v>
      </c>
      <c r="H16104" s="267">
        <v>1</v>
      </c>
      <c r="I16104" s="267" t="s">
        <v>582</v>
      </c>
      <c r="P16104" s="267" t="s">
        <v>1878</v>
      </c>
      <c r="Q16104" s="267" t="s">
        <v>1445</v>
      </c>
      <c r="S16104" s="267">
        <v>159</v>
      </c>
      <c r="U16104" s="267" t="s">
        <v>1457</v>
      </c>
      <c r="V16104" s="267" t="s">
        <v>13</v>
      </c>
      <c r="W16104" s="267">
        <v>613644</v>
      </c>
      <c r="X16104" s="267" t="s">
        <v>2738</v>
      </c>
      <c r="Y16104" s="267" t="s">
        <v>1878</v>
      </c>
      <c r="AF16104" s="267" t="s">
        <v>24</v>
      </c>
      <c r="AG16104" s="267" t="s">
        <v>24</v>
      </c>
    </row>
    <row r="16105" spans="3:33">
      <c r="C16105" s="267" t="s">
        <v>2736</v>
      </c>
      <c r="D16105" s="267" t="s">
        <v>150</v>
      </c>
      <c r="E16105" s="267">
        <v>219</v>
      </c>
      <c r="F16105" s="267" t="s">
        <v>1444</v>
      </c>
      <c r="G16105" s="267" t="s">
        <v>1456</v>
      </c>
      <c r="H16105" s="267">
        <v>1</v>
      </c>
      <c r="I16105" s="267" t="s">
        <v>582</v>
      </c>
      <c r="P16105" s="267" t="s">
        <v>1878</v>
      </c>
      <c r="Q16105" s="267" t="s">
        <v>1445</v>
      </c>
      <c r="S16105" s="267">
        <v>159</v>
      </c>
      <c r="U16105" s="267" t="s">
        <v>1457</v>
      </c>
      <c r="V16105" s="267" t="s">
        <v>13</v>
      </c>
      <c r="W16105" s="267">
        <v>613644</v>
      </c>
      <c r="X16105" s="267" t="s">
        <v>1500</v>
      </c>
      <c r="Y16105" s="267" t="s">
        <v>1878</v>
      </c>
      <c r="AE16105" s="267">
        <v>165</v>
      </c>
      <c r="AF16105" s="267" t="s">
        <v>24</v>
      </c>
      <c r="AG16105" s="267" t="s">
        <v>24</v>
      </c>
    </row>
    <row r="16106" spans="3:33">
      <c r="C16106" s="267" t="s">
        <v>2736</v>
      </c>
      <c r="D16106" s="267" t="s">
        <v>150</v>
      </c>
      <c r="E16106" s="267">
        <v>129</v>
      </c>
      <c r="F16106" s="267" t="s">
        <v>1444</v>
      </c>
      <c r="G16106" s="267" t="s">
        <v>1445</v>
      </c>
      <c r="H16106" s="267">
        <v>1</v>
      </c>
      <c r="I16106" s="267" t="s">
        <v>582</v>
      </c>
      <c r="O16106" s="267" t="s">
        <v>24</v>
      </c>
      <c r="P16106" s="267" t="s">
        <v>1878</v>
      </c>
      <c r="Q16106" s="267" t="s">
        <v>1445</v>
      </c>
      <c r="S16106" s="267">
        <v>159</v>
      </c>
      <c r="T16106" s="267" t="s">
        <v>13</v>
      </c>
      <c r="U16106" s="267" t="s">
        <v>1468</v>
      </c>
      <c r="V16106" s="267" t="s">
        <v>13</v>
      </c>
      <c r="W16106" s="267">
        <v>613644</v>
      </c>
      <c r="X16106" s="267" t="s">
        <v>2737</v>
      </c>
      <c r="Y16106" s="267" t="s">
        <v>1878</v>
      </c>
      <c r="AD16106" s="267" t="s">
        <v>13</v>
      </c>
      <c r="AF16106" s="267" t="s">
        <v>24</v>
      </c>
      <c r="AG16106" s="267" t="s">
        <v>24</v>
      </c>
    </row>
    <row r="16107" spans="3:33">
      <c r="C16107" s="267" t="s">
        <v>2736</v>
      </c>
      <c r="D16107" s="267" t="s">
        <v>150</v>
      </c>
      <c r="E16107" s="267">
        <v>219</v>
      </c>
      <c r="F16107" s="267" t="s">
        <v>1444</v>
      </c>
      <c r="H16107" s="267">
        <v>1</v>
      </c>
      <c r="I16107" s="267" t="s">
        <v>582</v>
      </c>
      <c r="O16107" s="267" t="s">
        <v>13</v>
      </c>
      <c r="P16107" s="267" t="s">
        <v>1878</v>
      </c>
      <c r="Q16107" s="267" t="s">
        <v>1445</v>
      </c>
      <c r="S16107" s="267">
        <v>159</v>
      </c>
      <c r="U16107" s="267" t="s">
        <v>1457</v>
      </c>
      <c r="V16107" s="267" t="s">
        <v>13</v>
      </c>
      <c r="W16107" s="267">
        <v>613644</v>
      </c>
      <c r="X16107" s="267" t="s">
        <v>1878</v>
      </c>
      <c r="Y16107" s="267" t="s">
        <v>1878</v>
      </c>
      <c r="AD16107" s="267" t="s">
        <v>24</v>
      </c>
      <c r="AF16107" s="267" t="s">
        <v>24</v>
      </c>
      <c r="AG16107" s="267" t="s">
        <v>24</v>
      </c>
    </row>
    <row r="16108" spans="3:33">
      <c r="C16108" s="267" t="s">
        <v>2736</v>
      </c>
      <c r="D16108" s="267" t="s">
        <v>150</v>
      </c>
      <c r="E16108" s="267">
        <v>1490</v>
      </c>
      <c r="F16108" s="267" t="s">
        <v>1444</v>
      </c>
      <c r="G16108" s="267" t="s">
        <v>1445</v>
      </c>
      <c r="H16108" s="267">
        <v>1</v>
      </c>
      <c r="I16108" s="267" t="s">
        <v>582</v>
      </c>
      <c r="P16108" s="267" t="s">
        <v>1878</v>
      </c>
      <c r="Q16108" s="267" t="s">
        <v>1445</v>
      </c>
      <c r="S16108" s="267">
        <v>159</v>
      </c>
      <c r="U16108" s="267" t="s">
        <v>1502</v>
      </c>
      <c r="V16108" s="267" t="s">
        <v>13</v>
      </c>
      <c r="W16108" s="267">
        <v>613644</v>
      </c>
      <c r="X16108" s="267" t="s">
        <v>2745</v>
      </c>
      <c r="Y16108" s="267" t="s">
        <v>1878</v>
      </c>
      <c r="AD16108" s="267" t="s">
        <v>24</v>
      </c>
      <c r="AG16108" s="267" t="s">
        <v>24</v>
      </c>
    </row>
    <row r="16109" spans="3:33">
      <c r="C16109" s="267" t="s">
        <v>2736</v>
      </c>
      <c r="D16109" s="267" t="s">
        <v>150</v>
      </c>
      <c r="E16109" s="267">
        <v>247</v>
      </c>
      <c r="F16109" s="267" t="s">
        <v>1444</v>
      </c>
      <c r="G16109" s="267" t="s">
        <v>1461</v>
      </c>
      <c r="H16109" s="267">
        <v>1</v>
      </c>
      <c r="I16109" s="267" t="s">
        <v>582</v>
      </c>
      <c r="P16109" s="267" t="s">
        <v>1878</v>
      </c>
      <c r="Q16109" s="267" t="s">
        <v>1445</v>
      </c>
      <c r="S16109" s="267">
        <v>159</v>
      </c>
      <c r="U16109" s="267" t="s">
        <v>1460</v>
      </c>
      <c r="V16109" s="267" t="s">
        <v>13</v>
      </c>
      <c r="W16109" s="267">
        <v>613644</v>
      </c>
      <c r="X16109" s="267" t="s">
        <v>2744</v>
      </c>
      <c r="Y16109" s="267" t="s">
        <v>1878</v>
      </c>
      <c r="AF16109" s="267" t="s">
        <v>24</v>
      </c>
      <c r="AG16109" s="267" t="s">
        <v>24</v>
      </c>
    </row>
    <row r="16110" spans="3:33">
      <c r="C16110" s="267" t="s">
        <v>2736</v>
      </c>
      <c r="D16110" s="267" t="s">
        <v>150</v>
      </c>
      <c r="E16110" s="267">
        <v>3877</v>
      </c>
      <c r="F16110" s="267" t="s">
        <v>1444</v>
      </c>
      <c r="G16110" s="267" t="s">
        <v>1461</v>
      </c>
      <c r="H16110" s="267">
        <v>1</v>
      </c>
      <c r="I16110" s="267" t="s">
        <v>582</v>
      </c>
      <c r="O16110" s="267" t="s">
        <v>24</v>
      </c>
      <c r="P16110" s="267" t="s">
        <v>1878</v>
      </c>
      <c r="Q16110" s="267" t="s">
        <v>1445</v>
      </c>
      <c r="S16110" s="267">
        <v>159</v>
      </c>
      <c r="T16110" s="267" t="s">
        <v>13</v>
      </c>
      <c r="U16110" s="267" t="s">
        <v>1470</v>
      </c>
      <c r="V16110" s="267" t="s">
        <v>13</v>
      </c>
      <c r="W16110" s="267">
        <v>613644</v>
      </c>
      <c r="X16110" s="267" t="s">
        <v>2743</v>
      </c>
      <c r="Y16110" s="267" t="s">
        <v>1878</v>
      </c>
      <c r="AD16110" s="267" t="s">
        <v>13</v>
      </c>
      <c r="AF16110" s="267" t="s">
        <v>24</v>
      </c>
      <c r="AG16110" s="267" t="s">
        <v>24</v>
      </c>
    </row>
    <row r="16111" spans="3:33">
      <c r="C16111" s="267" t="s">
        <v>2736</v>
      </c>
      <c r="D16111" s="267" t="s">
        <v>150</v>
      </c>
      <c r="E16111" s="267">
        <v>1682</v>
      </c>
      <c r="F16111" s="267" t="s">
        <v>1444</v>
      </c>
      <c r="G16111" s="267" t="s">
        <v>1445</v>
      </c>
      <c r="H16111" s="267">
        <v>1</v>
      </c>
      <c r="I16111" s="267" t="s">
        <v>582</v>
      </c>
      <c r="P16111" s="267" t="s">
        <v>1878</v>
      </c>
      <c r="Q16111" s="267" t="s">
        <v>1445</v>
      </c>
      <c r="S16111" s="267">
        <v>159</v>
      </c>
      <c r="U16111" s="267" t="s">
        <v>1459</v>
      </c>
      <c r="V16111" s="267" t="s">
        <v>13</v>
      </c>
      <c r="W16111" s="267">
        <v>613644</v>
      </c>
      <c r="X16111" s="267">
        <v>170501</v>
      </c>
      <c r="Y16111" s="267" t="s">
        <v>1878</v>
      </c>
      <c r="AD16111" s="267" t="s">
        <v>24</v>
      </c>
      <c r="AF16111" s="267" t="s">
        <v>24</v>
      </c>
      <c r="AG16111" s="267" t="s">
        <v>24</v>
      </c>
    </row>
    <row r="16112" spans="3:33">
      <c r="C16112" s="267" t="s">
        <v>2736</v>
      </c>
      <c r="D16112" s="267" t="s">
        <v>150</v>
      </c>
      <c r="E16112" s="267">
        <v>1683</v>
      </c>
      <c r="F16112" s="267" t="s">
        <v>1485</v>
      </c>
      <c r="G16112" s="267" t="s">
        <v>1445</v>
      </c>
      <c r="H16112" s="267">
        <v>1</v>
      </c>
      <c r="I16112" s="267" t="s">
        <v>582</v>
      </c>
      <c r="P16112" s="267" t="s">
        <v>1878</v>
      </c>
      <c r="Q16112" s="267" t="s">
        <v>1445</v>
      </c>
      <c r="S16112" s="267">
        <v>159</v>
      </c>
      <c r="U16112" s="267" t="s">
        <v>1486</v>
      </c>
      <c r="V16112" s="267" t="s">
        <v>13</v>
      </c>
      <c r="W16112" s="267">
        <v>613644</v>
      </c>
      <c r="X16112" s="267" t="s">
        <v>2742</v>
      </c>
      <c r="Y16112" s="267" t="s">
        <v>1878</v>
      </c>
      <c r="AF16112" s="267" t="s">
        <v>24</v>
      </c>
      <c r="AG16112" s="267" t="s">
        <v>24</v>
      </c>
    </row>
    <row r="16113" spans="3:33">
      <c r="C16113" s="267" t="s">
        <v>2736</v>
      </c>
      <c r="D16113" s="267" t="s">
        <v>150</v>
      </c>
      <c r="E16113" s="267">
        <v>1689</v>
      </c>
      <c r="F16113" s="267" t="s">
        <v>1485</v>
      </c>
      <c r="G16113" s="267" t="s">
        <v>1445</v>
      </c>
      <c r="H16113" s="267">
        <v>1</v>
      </c>
      <c r="I16113" s="267" t="s">
        <v>582</v>
      </c>
      <c r="P16113" s="267" t="s">
        <v>1878</v>
      </c>
      <c r="Q16113" s="267" t="s">
        <v>1445</v>
      </c>
      <c r="S16113" s="267">
        <v>159</v>
      </c>
      <c r="U16113" s="267" t="s">
        <v>1493</v>
      </c>
      <c r="V16113" s="267" t="s">
        <v>13</v>
      </c>
      <c r="W16113" s="267">
        <v>613644</v>
      </c>
      <c r="X16113" s="267">
        <v>170501</v>
      </c>
      <c r="Y16113" s="267" t="s">
        <v>1878</v>
      </c>
      <c r="AF16113" s="267" t="s">
        <v>24</v>
      </c>
      <c r="AG16113" s="267" t="s">
        <v>24</v>
      </c>
    </row>
    <row r="16114" spans="3:33">
      <c r="C16114" s="267" t="s">
        <v>2736</v>
      </c>
      <c r="D16114" s="267" t="s">
        <v>150</v>
      </c>
      <c r="E16114" s="267">
        <v>235</v>
      </c>
      <c r="F16114" s="267" t="s">
        <v>1444</v>
      </c>
      <c r="G16114" s="267" t="s">
        <v>1461</v>
      </c>
      <c r="H16114" s="267">
        <v>1</v>
      </c>
      <c r="I16114" s="267" t="s">
        <v>582</v>
      </c>
      <c r="O16114" s="267" t="s">
        <v>24</v>
      </c>
      <c r="P16114" s="267" t="s">
        <v>1878</v>
      </c>
      <c r="Q16114" s="267" t="s">
        <v>1445</v>
      </c>
      <c r="S16114" s="267">
        <v>159</v>
      </c>
      <c r="T16114" s="267" t="s">
        <v>13</v>
      </c>
      <c r="U16114" s="267" t="s">
        <v>1477</v>
      </c>
      <c r="V16114" s="267" t="s">
        <v>13</v>
      </c>
      <c r="W16114" s="267">
        <v>613644</v>
      </c>
      <c r="X16114" s="267">
        <v>9955313.9000000004</v>
      </c>
      <c r="Y16114" s="267" t="s">
        <v>1878</v>
      </c>
      <c r="AD16114" s="267" t="s">
        <v>13</v>
      </c>
      <c r="AF16114" s="267" t="s">
        <v>24</v>
      </c>
      <c r="AG16114" s="267" t="s">
        <v>24</v>
      </c>
    </row>
    <row r="16115" spans="3:33">
      <c r="C16115" s="267" t="s">
        <v>2736</v>
      </c>
      <c r="D16115" s="267" t="s">
        <v>150</v>
      </c>
      <c r="E16115" s="267">
        <v>1272</v>
      </c>
      <c r="F16115" s="267" t="s">
        <v>1444</v>
      </c>
      <c r="G16115" s="267" t="s">
        <v>1445</v>
      </c>
      <c r="H16115" s="267">
        <v>1</v>
      </c>
      <c r="I16115" s="267" t="s">
        <v>582</v>
      </c>
      <c r="O16115" s="267" t="s">
        <v>24</v>
      </c>
      <c r="P16115" s="267" t="s">
        <v>1878</v>
      </c>
      <c r="Q16115" s="267" t="s">
        <v>1445</v>
      </c>
      <c r="S16115" s="267">
        <v>159</v>
      </c>
      <c r="T16115" s="267" t="s">
        <v>13</v>
      </c>
      <c r="U16115" s="267" t="s">
        <v>1458</v>
      </c>
      <c r="V16115" s="267" t="s">
        <v>13</v>
      </c>
      <c r="W16115" s="267">
        <v>613644</v>
      </c>
      <c r="X16115" s="267" t="s">
        <v>2741</v>
      </c>
      <c r="Y16115" s="267" t="s">
        <v>1878</v>
      </c>
      <c r="AD16115" s="267" t="s">
        <v>13</v>
      </c>
      <c r="AF16115" s="267" t="s">
        <v>24</v>
      </c>
      <c r="AG16115" s="267" t="s">
        <v>24</v>
      </c>
    </row>
    <row r="16116" spans="3:33">
      <c r="C16116" s="267" t="s">
        <v>2736</v>
      </c>
      <c r="D16116" s="267" t="s">
        <v>150</v>
      </c>
      <c r="E16116" s="267">
        <v>153</v>
      </c>
      <c r="F16116" s="267" t="s">
        <v>1444</v>
      </c>
      <c r="G16116" s="267" t="s">
        <v>1445</v>
      </c>
      <c r="H16116" s="267">
        <v>1</v>
      </c>
      <c r="I16116" s="267" t="s">
        <v>582</v>
      </c>
      <c r="O16116" s="267" t="s">
        <v>24</v>
      </c>
      <c r="P16116" s="267" t="s">
        <v>1878</v>
      </c>
      <c r="Q16116" s="267" t="s">
        <v>1445</v>
      </c>
      <c r="S16116" s="267">
        <v>159</v>
      </c>
      <c r="T16116" s="267" t="s">
        <v>13</v>
      </c>
      <c r="U16116" s="267" t="s">
        <v>1496</v>
      </c>
      <c r="V16116" s="267" t="s">
        <v>13</v>
      </c>
      <c r="W16116" s="267">
        <v>613644</v>
      </c>
      <c r="X16116" s="267" t="s">
        <v>2740</v>
      </c>
      <c r="Y16116" s="267" t="s">
        <v>1878</v>
      </c>
      <c r="AD16116" s="267" t="s">
        <v>13</v>
      </c>
      <c r="AF16116" s="267" t="s">
        <v>24</v>
      </c>
      <c r="AG16116" s="267" t="s">
        <v>24</v>
      </c>
    </row>
    <row r="16117" spans="3:33">
      <c r="C16117" s="267" t="s">
        <v>2736</v>
      </c>
      <c r="D16117" s="267" t="s">
        <v>150</v>
      </c>
      <c r="E16117" s="267">
        <v>3877</v>
      </c>
      <c r="F16117" s="267" t="s">
        <v>1444</v>
      </c>
      <c r="G16117" s="267" t="s">
        <v>1445</v>
      </c>
      <c r="H16117" s="267">
        <v>1</v>
      </c>
      <c r="I16117" s="267" t="s">
        <v>582</v>
      </c>
      <c r="O16117" s="267" t="s">
        <v>24</v>
      </c>
      <c r="P16117" s="267" t="s">
        <v>1878</v>
      </c>
      <c r="Q16117" s="267" t="s">
        <v>1445</v>
      </c>
      <c r="S16117" s="267">
        <v>159</v>
      </c>
      <c r="T16117" s="267" t="s">
        <v>13</v>
      </c>
      <c r="U16117" s="267" t="s">
        <v>1470</v>
      </c>
      <c r="V16117" s="267" t="s">
        <v>13</v>
      </c>
      <c r="W16117" s="267">
        <v>613644</v>
      </c>
      <c r="X16117" s="267" t="s">
        <v>2739</v>
      </c>
      <c r="Y16117" s="267" t="s">
        <v>1878</v>
      </c>
      <c r="AD16117" s="267" t="s">
        <v>13</v>
      </c>
      <c r="AF16117" s="267" t="s">
        <v>24</v>
      </c>
      <c r="AG16117" s="267" t="s">
        <v>24</v>
      </c>
    </row>
    <row r="16118" spans="3:33">
      <c r="C16118" s="267" t="s">
        <v>2736</v>
      </c>
      <c r="D16118" s="267" t="s">
        <v>150</v>
      </c>
      <c r="E16118" s="267">
        <v>1</v>
      </c>
      <c r="F16118" s="267" t="s">
        <v>1444</v>
      </c>
      <c r="G16118" s="267" t="s">
        <v>1445</v>
      </c>
      <c r="H16118" s="267">
        <v>1</v>
      </c>
      <c r="I16118" s="267" t="s">
        <v>582</v>
      </c>
      <c r="O16118" s="267" t="s">
        <v>13</v>
      </c>
      <c r="P16118" s="267" t="s">
        <v>1878</v>
      </c>
      <c r="Q16118" s="267" t="s">
        <v>1445</v>
      </c>
      <c r="S16118" s="267">
        <v>159</v>
      </c>
      <c r="T16118" s="267" t="s">
        <v>13</v>
      </c>
      <c r="U16118" s="267" t="s">
        <v>1446</v>
      </c>
      <c r="V16118" s="267" t="s">
        <v>24</v>
      </c>
      <c r="W16118" s="267">
        <v>613644</v>
      </c>
      <c r="X16118" s="267" t="s">
        <v>1878</v>
      </c>
      <c r="Y16118" s="267" t="s">
        <v>1878</v>
      </c>
      <c r="AD16118" s="267" t="s">
        <v>13</v>
      </c>
      <c r="AF16118" s="267" t="s">
        <v>24</v>
      </c>
      <c r="AG16118" s="267" t="s">
        <v>24</v>
      </c>
    </row>
    <row r="16119" spans="3:33">
      <c r="C16119" s="267" t="s">
        <v>2736</v>
      </c>
      <c r="D16119" s="267" t="s">
        <v>150</v>
      </c>
      <c r="E16119" s="267">
        <v>219</v>
      </c>
      <c r="F16119" s="267" t="s">
        <v>1444</v>
      </c>
      <c r="G16119" s="267" t="s">
        <v>1456</v>
      </c>
      <c r="H16119" s="267">
        <v>1</v>
      </c>
      <c r="I16119" s="267" t="s">
        <v>582</v>
      </c>
      <c r="P16119" s="267" t="s">
        <v>1878</v>
      </c>
      <c r="Q16119" s="267" t="s">
        <v>1445</v>
      </c>
      <c r="S16119" s="267">
        <v>159</v>
      </c>
      <c r="U16119" s="267" t="s">
        <v>1457</v>
      </c>
      <c r="V16119" s="267" t="s">
        <v>13</v>
      </c>
      <c r="W16119" s="267">
        <v>613644</v>
      </c>
      <c r="X16119" s="267" t="s">
        <v>1499</v>
      </c>
      <c r="Y16119" s="267" t="s">
        <v>1878</v>
      </c>
      <c r="AE16119" s="267">
        <v>165</v>
      </c>
      <c r="AF16119" s="267" t="s">
        <v>24</v>
      </c>
      <c r="AG16119" s="267" t="s">
        <v>24</v>
      </c>
    </row>
    <row r="16120" spans="3:33">
      <c r="C16120" s="267" t="s">
        <v>2736</v>
      </c>
      <c r="D16120" s="267" t="s">
        <v>150</v>
      </c>
      <c r="E16120" s="267">
        <v>219</v>
      </c>
      <c r="F16120" s="267" t="s">
        <v>1444</v>
      </c>
      <c r="G16120" s="267" t="s">
        <v>1445</v>
      </c>
      <c r="H16120" s="267">
        <v>1</v>
      </c>
      <c r="I16120" s="267" t="s">
        <v>582</v>
      </c>
      <c r="P16120" s="267" t="s">
        <v>1878</v>
      </c>
      <c r="Q16120" s="267" t="s">
        <v>1445</v>
      </c>
      <c r="S16120" s="267">
        <v>159</v>
      </c>
      <c r="U16120" s="267" t="s">
        <v>1457</v>
      </c>
      <c r="V16120" s="267" t="s">
        <v>13</v>
      </c>
      <c r="W16120" s="267">
        <v>613644</v>
      </c>
      <c r="X16120" s="267" t="s">
        <v>2738</v>
      </c>
      <c r="Y16120" s="267" t="s">
        <v>1878</v>
      </c>
      <c r="AF16120" s="267" t="s">
        <v>24</v>
      </c>
      <c r="AG16120" s="267" t="s">
        <v>24</v>
      </c>
    </row>
    <row r="16121" spans="3:33">
      <c r="C16121" s="267" t="s">
        <v>2736</v>
      </c>
      <c r="D16121" s="267" t="s">
        <v>150</v>
      </c>
      <c r="E16121" s="267">
        <v>219</v>
      </c>
      <c r="F16121" s="267" t="s">
        <v>1444</v>
      </c>
      <c r="G16121" s="267" t="s">
        <v>1456</v>
      </c>
      <c r="H16121" s="267">
        <v>1</v>
      </c>
      <c r="I16121" s="267" t="s">
        <v>582</v>
      </c>
      <c r="P16121" s="267" t="s">
        <v>1878</v>
      </c>
      <c r="Q16121" s="267" t="s">
        <v>1445</v>
      </c>
      <c r="S16121" s="267">
        <v>159</v>
      </c>
      <c r="U16121" s="267" t="s">
        <v>1457</v>
      </c>
      <c r="V16121" s="267" t="s">
        <v>13</v>
      </c>
      <c r="W16121" s="267">
        <v>613644</v>
      </c>
      <c r="X16121" s="267" t="s">
        <v>1500</v>
      </c>
      <c r="Y16121" s="267" t="s">
        <v>1878</v>
      </c>
      <c r="AE16121" s="267">
        <v>165</v>
      </c>
      <c r="AF16121" s="267" t="s">
        <v>24</v>
      </c>
      <c r="AG16121" s="267" t="s">
        <v>24</v>
      </c>
    </row>
    <row r="16122" spans="3:33">
      <c r="C16122" s="267" t="s">
        <v>2736</v>
      </c>
      <c r="D16122" s="267" t="s">
        <v>150</v>
      </c>
      <c r="E16122" s="267">
        <v>129</v>
      </c>
      <c r="F16122" s="267" t="s">
        <v>1444</v>
      </c>
      <c r="G16122" s="267" t="s">
        <v>1445</v>
      </c>
      <c r="H16122" s="267">
        <v>1</v>
      </c>
      <c r="I16122" s="267" t="s">
        <v>582</v>
      </c>
      <c r="O16122" s="267" t="s">
        <v>24</v>
      </c>
      <c r="P16122" s="267" t="s">
        <v>1878</v>
      </c>
      <c r="Q16122" s="267" t="s">
        <v>1445</v>
      </c>
      <c r="S16122" s="267">
        <v>159</v>
      </c>
      <c r="T16122" s="267" t="s">
        <v>13</v>
      </c>
      <c r="U16122" s="267" t="s">
        <v>1468</v>
      </c>
      <c r="V16122" s="267" t="s">
        <v>13</v>
      </c>
      <c r="W16122" s="267">
        <v>613644</v>
      </c>
      <c r="X16122" s="267" t="s">
        <v>2737</v>
      </c>
      <c r="Y16122" s="267" t="s">
        <v>1878</v>
      </c>
      <c r="AD16122" s="267" t="s">
        <v>13</v>
      </c>
      <c r="AF16122" s="267" t="s">
        <v>24</v>
      </c>
      <c r="AG16122" s="267" t="s">
        <v>24</v>
      </c>
    </row>
    <row r="16123" spans="3:33">
      <c r="C16123" s="267" t="s">
        <v>2736</v>
      </c>
      <c r="D16123" s="267" t="s">
        <v>150</v>
      </c>
      <c r="E16123" s="267">
        <v>219</v>
      </c>
      <c r="F16123" s="267" t="s">
        <v>1444</v>
      </c>
      <c r="H16123" s="267">
        <v>1</v>
      </c>
      <c r="I16123" s="267" t="s">
        <v>582</v>
      </c>
      <c r="O16123" s="267" t="s">
        <v>13</v>
      </c>
      <c r="P16123" s="267" t="s">
        <v>1878</v>
      </c>
      <c r="Q16123" s="267" t="s">
        <v>1445</v>
      </c>
      <c r="S16123" s="267">
        <v>159</v>
      </c>
      <c r="U16123" s="267" t="s">
        <v>1457</v>
      </c>
      <c r="V16123" s="267" t="s">
        <v>13</v>
      </c>
      <c r="W16123" s="267">
        <v>613644</v>
      </c>
      <c r="X16123" s="267" t="s">
        <v>1878</v>
      </c>
      <c r="Y16123" s="267" t="s">
        <v>1878</v>
      </c>
      <c r="AD16123" s="267" t="s">
        <v>24</v>
      </c>
      <c r="AF16123" s="267" t="s">
        <v>24</v>
      </c>
      <c r="AG16123" s="267" t="s">
        <v>24</v>
      </c>
    </row>
    <row r="16124" spans="3:33">
      <c r="C16124" s="267" t="s">
        <v>1816</v>
      </c>
      <c r="D16124" s="267" t="s">
        <v>150</v>
      </c>
      <c r="E16124" s="267">
        <v>2222</v>
      </c>
      <c r="F16124" s="267" t="s">
        <v>1444</v>
      </c>
      <c r="G16124" s="267" t="s">
        <v>1445</v>
      </c>
      <c r="H16124" s="267">
        <v>1</v>
      </c>
      <c r="I16124" s="267" t="s">
        <v>582</v>
      </c>
      <c r="P16124" s="267" t="s">
        <v>1584</v>
      </c>
      <c r="Q16124" s="267" t="s">
        <v>1445</v>
      </c>
      <c r="S16124" s="267">
        <v>160</v>
      </c>
      <c r="U16124" s="267" t="s">
        <v>1538</v>
      </c>
      <c r="V16124" s="267" t="s">
        <v>13</v>
      </c>
      <c r="W16124" s="267">
        <v>613638</v>
      </c>
      <c r="X16124" s="267" t="s">
        <v>1825</v>
      </c>
      <c r="Y16124" s="267" t="s">
        <v>1584</v>
      </c>
      <c r="AD16124" s="267" t="s">
        <v>24</v>
      </c>
      <c r="AG16124" s="267" t="s">
        <v>24</v>
      </c>
    </row>
    <row r="16125" spans="3:33">
      <c r="C16125" s="267" t="s">
        <v>1816</v>
      </c>
      <c r="D16125" s="267" t="s">
        <v>150</v>
      </c>
      <c r="E16125" s="267">
        <v>1490</v>
      </c>
      <c r="F16125" s="267" t="s">
        <v>1444</v>
      </c>
      <c r="G16125" s="267" t="s">
        <v>1445</v>
      </c>
      <c r="H16125" s="267">
        <v>1</v>
      </c>
      <c r="I16125" s="267" t="s">
        <v>582</v>
      </c>
      <c r="P16125" s="267" t="s">
        <v>1584</v>
      </c>
      <c r="Q16125" s="267" t="s">
        <v>1445</v>
      </c>
      <c r="S16125" s="267">
        <v>160</v>
      </c>
      <c r="U16125" s="267" t="s">
        <v>1502</v>
      </c>
      <c r="V16125" s="267" t="s">
        <v>13</v>
      </c>
      <c r="W16125" s="267">
        <v>613638</v>
      </c>
      <c r="X16125" s="267" t="s">
        <v>1824</v>
      </c>
      <c r="Y16125" s="267" t="s">
        <v>1584</v>
      </c>
      <c r="AD16125" s="267" t="s">
        <v>24</v>
      </c>
      <c r="AG16125" s="267" t="s">
        <v>24</v>
      </c>
    </row>
    <row r="16126" spans="3:33">
      <c r="C16126" s="267" t="s">
        <v>1816</v>
      </c>
      <c r="D16126" s="267" t="s">
        <v>150</v>
      </c>
      <c r="E16126" s="267">
        <v>219</v>
      </c>
      <c r="F16126" s="267" t="s">
        <v>1444</v>
      </c>
      <c r="G16126" s="267" t="s">
        <v>1456</v>
      </c>
      <c r="H16126" s="267">
        <v>1</v>
      </c>
      <c r="I16126" s="267" t="s">
        <v>582</v>
      </c>
      <c r="O16126" s="267" t="s">
        <v>13</v>
      </c>
      <c r="P16126" s="267" t="s">
        <v>1584</v>
      </c>
      <c r="Q16126" s="267" t="s">
        <v>1445</v>
      </c>
      <c r="S16126" s="267">
        <v>160</v>
      </c>
      <c r="U16126" s="267" t="s">
        <v>1457</v>
      </c>
      <c r="V16126" s="267" t="s">
        <v>13</v>
      </c>
      <c r="W16126" s="267">
        <v>613638</v>
      </c>
      <c r="X16126" s="267" t="s">
        <v>1499</v>
      </c>
      <c r="Y16126" s="267" t="s">
        <v>1584</v>
      </c>
      <c r="AE16126" s="267">
        <v>167</v>
      </c>
      <c r="AF16126" s="267" t="s">
        <v>24</v>
      </c>
      <c r="AG16126" s="267" t="s">
        <v>24</v>
      </c>
    </row>
    <row r="16127" spans="3:33">
      <c r="C16127" s="267" t="s">
        <v>1816</v>
      </c>
      <c r="D16127" s="267" t="s">
        <v>150</v>
      </c>
      <c r="E16127" s="267">
        <v>3877</v>
      </c>
      <c r="F16127" s="267" t="s">
        <v>1444</v>
      </c>
      <c r="G16127" s="267" t="s">
        <v>1445</v>
      </c>
      <c r="H16127" s="267">
        <v>1</v>
      </c>
      <c r="I16127" s="267" t="s">
        <v>582</v>
      </c>
      <c r="O16127" s="267" t="s">
        <v>24</v>
      </c>
      <c r="P16127" s="267" t="s">
        <v>1584</v>
      </c>
      <c r="Q16127" s="267" t="s">
        <v>1445</v>
      </c>
      <c r="S16127" s="267">
        <v>160</v>
      </c>
      <c r="T16127" s="267" t="s">
        <v>13</v>
      </c>
      <c r="U16127" s="267" t="s">
        <v>1470</v>
      </c>
      <c r="V16127" s="267" t="s">
        <v>13</v>
      </c>
      <c r="W16127" s="267">
        <v>613638</v>
      </c>
      <c r="X16127" s="267" t="s">
        <v>1823</v>
      </c>
      <c r="Y16127" s="267" t="s">
        <v>1584</v>
      </c>
      <c r="AD16127" s="267" t="s">
        <v>13</v>
      </c>
      <c r="AF16127" s="267" t="s">
        <v>24</v>
      </c>
      <c r="AG16127" s="267" t="s">
        <v>24</v>
      </c>
    </row>
    <row r="16128" spans="3:33">
      <c r="C16128" s="267" t="s">
        <v>1816</v>
      </c>
      <c r="D16128" s="267" t="s">
        <v>150</v>
      </c>
      <c r="E16128" s="267">
        <v>1682</v>
      </c>
      <c r="F16128" s="267" t="s">
        <v>1444</v>
      </c>
      <c r="G16128" s="267" t="s">
        <v>1445</v>
      </c>
      <c r="H16128" s="267">
        <v>1</v>
      </c>
      <c r="I16128" s="267" t="s">
        <v>582</v>
      </c>
      <c r="P16128" s="267" t="s">
        <v>1584</v>
      </c>
      <c r="Q16128" s="267" t="s">
        <v>1445</v>
      </c>
      <c r="S16128" s="267">
        <v>160</v>
      </c>
      <c r="T16128" s="267" t="s">
        <v>24</v>
      </c>
      <c r="U16128" s="267" t="s">
        <v>1459</v>
      </c>
      <c r="V16128" s="267" t="s">
        <v>13</v>
      </c>
      <c r="W16128" s="267">
        <v>613638</v>
      </c>
      <c r="X16128" s="267">
        <v>170447</v>
      </c>
      <c r="Y16128" s="267" t="s">
        <v>1584</v>
      </c>
      <c r="AD16128" s="267" t="s">
        <v>24</v>
      </c>
      <c r="AF16128" s="267" t="s">
        <v>24</v>
      </c>
      <c r="AG16128" s="267" t="s">
        <v>24</v>
      </c>
    </row>
    <row r="16129" spans="3:33">
      <c r="C16129" s="267" t="s">
        <v>1816</v>
      </c>
      <c r="D16129" s="267" t="s">
        <v>150</v>
      </c>
      <c r="E16129" s="267">
        <v>1689</v>
      </c>
      <c r="F16129" s="267" t="s">
        <v>1485</v>
      </c>
      <c r="G16129" s="267" t="s">
        <v>1445</v>
      </c>
      <c r="H16129" s="267">
        <v>1</v>
      </c>
      <c r="I16129" s="267" t="s">
        <v>582</v>
      </c>
      <c r="P16129" s="267" t="s">
        <v>1584</v>
      </c>
      <c r="Q16129" s="267" t="s">
        <v>1445</v>
      </c>
      <c r="S16129" s="267">
        <v>160</v>
      </c>
      <c r="U16129" s="267" t="s">
        <v>1493</v>
      </c>
      <c r="V16129" s="267" t="s">
        <v>13</v>
      </c>
      <c r="W16129" s="267">
        <v>613638</v>
      </c>
      <c r="X16129" s="267">
        <v>170447</v>
      </c>
      <c r="Y16129" s="267" t="s">
        <v>1584</v>
      </c>
      <c r="AF16129" s="267" t="s">
        <v>24</v>
      </c>
      <c r="AG16129" s="267" t="s">
        <v>24</v>
      </c>
    </row>
    <row r="16130" spans="3:33">
      <c r="C16130" s="267" t="s">
        <v>1816</v>
      </c>
      <c r="D16130" s="267" t="s">
        <v>150</v>
      </c>
      <c r="E16130" s="267">
        <v>1272</v>
      </c>
      <c r="F16130" s="267" t="s">
        <v>1444</v>
      </c>
      <c r="G16130" s="267" t="s">
        <v>1445</v>
      </c>
      <c r="H16130" s="267">
        <v>1</v>
      </c>
      <c r="I16130" s="267" t="s">
        <v>582</v>
      </c>
      <c r="O16130" s="267" t="s">
        <v>24</v>
      </c>
      <c r="P16130" s="267" t="s">
        <v>1584</v>
      </c>
      <c r="Q16130" s="267" t="s">
        <v>1445</v>
      </c>
      <c r="S16130" s="267">
        <v>160</v>
      </c>
      <c r="T16130" s="267" t="s">
        <v>13</v>
      </c>
      <c r="U16130" s="267" t="s">
        <v>1458</v>
      </c>
      <c r="V16130" s="267" t="s">
        <v>13</v>
      </c>
      <c r="W16130" s="267">
        <v>613638</v>
      </c>
      <c r="X16130" s="267" t="s">
        <v>1822</v>
      </c>
      <c r="Y16130" s="267" t="s">
        <v>1584</v>
      </c>
      <c r="AD16130" s="267" t="s">
        <v>13</v>
      </c>
      <c r="AF16130" s="267" t="s">
        <v>24</v>
      </c>
      <c r="AG16130" s="267" t="s">
        <v>24</v>
      </c>
    </row>
    <row r="16131" spans="3:33">
      <c r="C16131" s="267" t="s">
        <v>1816</v>
      </c>
      <c r="D16131" s="267" t="s">
        <v>150</v>
      </c>
      <c r="E16131" s="267">
        <v>153</v>
      </c>
      <c r="F16131" s="267" t="s">
        <v>1444</v>
      </c>
      <c r="G16131" s="267" t="s">
        <v>1445</v>
      </c>
      <c r="H16131" s="267">
        <v>1</v>
      </c>
      <c r="I16131" s="267" t="s">
        <v>582</v>
      </c>
      <c r="O16131" s="267" t="s">
        <v>24</v>
      </c>
      <c r="P16131" s="267" t="s">
        <v>1584</v>
      </c>
      <c r="Q16131" s="267" t="s">
        <v>1445</v>
      </c>
      <c r="S16131" s="267">
        <v>160</v>
      </c>
      <c r="T16131" s="267" t="s">
        <v>13</v>
      </c>
      <c r="U16131" s="267" t="s">
        <v>1496</v>
      </c>
      <c r="V16131" s="267" t="s">
        <v>13</v>
      </c>
      <c r="W16131" s="267">
        <v>613638</v>
      </c>
      <c r="X16131" s="267" t="s">
        <v>1821</v>
      </c>
      <c r="Y16131" s="267" t="s">
        <v>1584</v>
      </c>
      <c r="AD16131" s="267" t="s">
        <v>13</v>
      </c>
      <c r="AF16131" s="267" t="s">
        <v>24</v>
      </c>
      <c r="AG16131" s="267" t="s">
        <v>24</v>
      </c>
    </row>
    <row r="16132" spans="3:33">
      <c r="C16132" s="267" t="s">
        <v>1816</v>
      </c>
      <c r="D16132" s="267" t="s">
        <v>150</v>
      </c>
      <c r="E16132" s="267">
        <v>3877</v>
      </c>
      <c r="F16132" s="267" t="s">
        <v>1444</v>
      </c>
      <c r="G16132" s="267" t="s">
        <v>1461</v>
      </c>
      <c r="H16132" s="267">
        <v>1</v>
      </c>
      <c r="I16132" s="267" t="s">
        <v>582</v>
      </c>
      <c r="O16132" s="267" t="s">
        <v>24</v>
      </c>
      <c r="P16132" s="267" t="s">
        <v>1584</v>
      </c>
      <c r="Q16132" s="267" t="s">
        <v>1445</v>
      </c>
      <c r="S16132" s="267">
        <v>160</v>
      </c>
      <c r="T16132" s="267" t="s">
        <v>13</v>
      </c>
      <c r="U16132" s="267" t="s">
        <v>1470</v>
      </c>
      <c r="V16132" s="267" t="s">
        <v>13</v>
      </c>
      <c r="W16132" s="267">
        <v>613638</v>
      </c>
      <c r="X16132" s="267" t="s">
        <v>1820</v>
      </c>
      <c r="Y16132" s="267" t="s">
        <v>1584</v>
      </c>
      <c r="AD16132" s="267" t="s">
        <v>13</v>
      </c>
      <c r="AF16132" s="267" t="s">
        <v>24</v>
      </c>
      <c r="AG16132" s="267" t="s">
        <v>24</v>
      </c>
    </row>
    <row r="16133" spans="3:33">
      <c r="C16133" s="267" t="s">
        <v>1816</v>
      </c>
      <c r="D16133" s="267" t="s">
        <v>150</v>
      </c>
      <c r="E16133" s="267">
        <v>219</v>
      </c>
      <c r="F16133" s="267" t="s">
        <v>1444</v>
      </c>
      <c r="G16133" s="267" t="s">
        <v>1445</v>
      </c>
      <c r="H16133" s="267">
        <v>1</v>
      </c>
      <c r="I16133" s="267" t="s">
        <v>582</v>
      </c>
      <c r="P16133" s="267" t="s">
        <v>1584</v>
      </c>
      <c r="Q16133" s="267" t="s">
        <v>1445</v>
      </c>
      <c r="S16133" s="267">
        <v>160</v>
      </c>
      <c r="U16133" s="267" t="s">
        <v>1457</v>
      </c>
      <c r="V16133" s="267" t="s">
        <v>13</v>
      </c>
      <c r="W16133" s="267">
        <v>613638</v>
      </c>
      <c r="X16133" s="267" t="s">
        <v>1819</v>
      </c>
      <c r="Y16133" s="267" t="s">
        <v>1584</v>
      </c>
      <c r="AF16133" s="267" t="s">
        <v>24</v>
      </c>
      <c r="AG16133" s="267" t="s">
        <v>24</v>
      </c>
    </row>
    <row r="16134" spans="3:33">
      <c r="C16134" s="267" t="s">
        <v>1816</v>
      </c>
      <c r="D16134" s="267" t="s">
        <v>150</v>
      </c>
      <c r="E16134" s="267">
        <v>247</v>
      </c>
      <c r="F16134" s="267" t="s">
        <v>1444</v>
      </c>
      <c r="G16134" s="267" t="s">
        <v>1461</v>
      </c>
      <c r="H16134" s="267">
        <v>1</v>
      </c>
      <c r="I16134" s="267" t="s">
        <v>582</v>
      </c>
      <c r="P16134" s="267" t="s">
        <v>1584</v>
      </c>
      <c r="Q16134" s="267" t="s">
        <v>1445</v>
      </c>
      <c r="S16134" s="267">
        <v>160</v>
      </c>
      <c r="U16134" s="267" t="s">
        <v>1460</v>
      </c>
      <c r="V16134" s="267" t="s">
        <v>13</v>
      </c>
      <c r="W16134" s="267">
        <v>613638</v>
      </c>
      <c r="X16134" s="267" t="s">
        <v>1818</v>
      </c>
      <c r="Y16134" s="267" t="s">
        <v>1584</v>
      </c>
      <c r="AF16134" s="267" t="s">
        <v>24</v>
      </c>
      <c r="AG16134" s="267" t="s">
        <v>24</v>
      </c>
    </row>
    <row r="16135" spans="3:33">
      <c r="C16135" s="267" t="s">
        <v>1816</v>
      </c>
      <c r="D16135" s="267" t="s">
        <v>150</v>
      </c>
      <c r="E16135" s="267">
        <v>1</v>
      </c>
      <c r="F16135" s="267" t="s">
        <v>1444</v>
      </c>
      <c r="G16135" s="267" t="s">
        <v>1445</v>
      </c>
      <c r="H16135" s="267">
        <v>1</v>
      </c>
      <c r="I16135" s="267" t="s">
        <v>582</v>
      </c>
      <c r="O16135" s="267" t="s">
        <v>13</v>
      </c>
      <c r="P16135" s="267" t="s">
        <v>1584</v>
      </c>
      <c r="Q16135" s="267" t="s">
        <v>1445</v>
      </c>
      <c r="S16135" s="267">
        <v>160</v>
      </c>
      <c r="T16135" s="267" t="s">
        <v>13</v>
      </c>
      <c r="U16135" s="267" t="s">
        <v>1446</v>
      </c>
      <c r="V16135" s="267" t="s">
        <v>24</v>
      </c>
      <c r="W16135" s="267">
        <v>613638</v>
      </c>
      <c r="X16135" s="267" t="s">
        <v>1584</v>
      </c>
      <c r="Y16135" s="267" t="s">
        <v>1584</v>
      </c>
      <c r="AD16135" s="267" t="s">
        <v>13</v>
      </c>
      <c r="AF16135" s="267" t="s">
        <v>24</v>
      </c>
      <c r="AG16135" s="267" t="s">
        <v>24</v>
      </c>
    </row>
    <row r="16136" spans="3:33">
      <c r="C16136" s="267" t="s">
        <v>1816</v>
      </c>
      <c r="D16136" s="267" t="s">
        <v>150</v>
      </c>
      <c r="E16136" s="267">
        <v>129</v>
      </c>
      <c r="F16136" s="267" t="s">
        <v>1444</v>
      </c>
      <c r="G16136" s="267" t="s">
        <v>1445</v>
      </c>
      <c r="H16136" s="267">
        <v>1</v>
      </c>
      <c r="I16136" s="267" t="s">
        <v>582</v>
      </c>
      <c r="O16136" s="267" t="s">
        <v>24</v>
      </c>
      <c r="P16136" s="267" t="s">
        <v>1584</v>
      </c>
      <c r="Q16136" s="267" t="s">
        <v>1445</v>
      </c>
      <c r="S16136" s="267">
        <v>160</v>
      </c>
      <c r="T16136" s="267" t="s">
        <v>13</v>
      </c>
      <c r="U16136" s="267" t="s">
        <v>1468</v>
      </c>
      <c r="V16136" s="267" t="s">
        <v>13</v>
      </c>
      <c r="W16136" s="267">
        <v>613638</v>
      </c>
      <c r="X16136" s="267" t="s">
        <v>1817</v>
      </c>
      <c r="Y16136" s="267" t="s">
        <v>1584</v>
      </c>
      <c r="AD16136" s="267" t="s">
        <v>13</v>
      </c>
      <c r="AF16136" s="267" t="s">
        <v>24</v>
      </c>
      <c r="AG16136" s="267" t="s">
        <v>24</v>
      </c>
    </row>
    <row r="16137" spans="3:33">
      <c r="C16137" s="267" t="s">
        <v>1799</v>
      </c>
      <c r="D16137" s="267" t="s">
        <v>150</v>
      </c>
      <c r="E16137" s="267">
        <v>219</v>
      </c>
      <c r="F16137" s="267" t="s">
        <v>1444</v>
      </c>
      <c r="G16137" s="267" t="s">
        <v>1456</v>
      </c>
      <c r="H16137" s="267">
        <v>1</v>
      </c>
      <c r="I16137" s="267" t="s">
        <v>582</v>
      </c>
      <c r="O16137" s="267" t="s">
        <v>13</v>
      </c>
      <c r="P16137" s="267" t="s">
        <v>1585</v>
      </c>
      <c r="Q16137" s="267" t="s">
        <v>1445</v>
      </c>
      <c r="S16137" s="267">
        <v>161</v>
      </c>
      <c r="U16137" s="267" t="s">
        <v>1457</v>
      </c>
      <c r="V16137" s="267" t="s">
        <v>13</v>
      </c>
      <c r="W16137" s="267">
        <v>612687</v>
      </c>
      <c r="X16137" s="267" t="s">
        <v>1499</v>
      </c>
      <c r="Y16137" s="267" t="s">
        <v>1585</v>
      </c>
      <c r="AE16137" s="267">
        <v>169</v>
      </c>
      <c r="AF16137" s="267" t="s">
        <v>24</v>
      </c>
      <c r="AG16137" s="267" t="s">
        <v>24</v>
      </c>
    </row>
    <row r="16138" spans="3:33">
      <c r="C16138" s="267" t="s">
        <v>1799</v>
      </c>
      <c r="D16138" s="267" t="s">
        <v>150</v>
      </c>
      <c r="E16138" s="267">
        <v>3877</v>
      </c>
      <c r="F16138" s="267" t="s">
        <v>1444</v>
      </c>
      <c r="G16138" s="267" t="s">
        <v>1461</v>
      </c>
      <c r="H16138" s="267">
        <v>1</v>
      </c>
      <c r="I16138" s="267" t="s">
        <v>582</v>
      </c>
      <c r="O16138" s="267" t="s">
        <v>24</v>
      </c>
      <c r="P16138" s="267" t="s">
        <v>1585</v>
      </c>
      <c r="Q16138" s="267" t="s">
        <v>1445</v>
      </c>
      <c r="S16138" s="267">
        <v>161</v>
      </c>
      <c r="T16138" s="267" t="s">
        <v>13</v>
      </c>
      <c r="U16138" s="267" t="s">
        <v>1470</v>
      </c>
      <c r="V16138" s="267" t="s">
        <v>13</v>
      </c>
      <c r="W16138" s="267">
        <v>612687</v>
      </c>
      <c r="X16138" s="267" t="s">
        <v>1811</v>
      </c>
      <c r="Y16138" s="267" t="s">
        <v>1585</v>
      </c>
      <c r="AD16138" s="267" t="s">
        <v>13</v>
      </c>
      <c r="AF16138" s="267" t="s">
        <v>24</v>
      </c>
      <c r="AG16138" s="267" t="s">
        <v>24</v>
      </c>
    </row>
    <row r="16139" spans="3:33">
      <c r="C16139" s="267" t="s">
        <v>1799</v>
      </c>
      <c r="D16139" s="267" t="s">
        <v>150</v>
      </c>
      <c r="E16139" s="267">
        <v>1681</v>
      </c>
      <c r="F16139" s="267" t="s">
        <v>1485</v>
      </c>
      <c r="G16139" s="267" t="s">
        <v>1445</v>
      </c>
      <c r="H16139" s="267">
        <v>1</v>
      </c>
      <c r="I16139" s="267" t="s">
        <v>582</v>
      </c>
      <c r="P16139" s="267" t="s">
        <v>1585</v>
      </c>
      <c r="Q16139" s="267" t="s">
        <v>1445</v>
      </c>
      <c r="S16139" s="267">
        <v>161</v>
      </c>
      <c r="U16139" s="267" t="s">
        <v>1489</v>
      </c>
      <c r="V16139" s="267" t="s">
        <v>13</v>
      </c>
      <c r="W16139" s="267">
        <v>612687</v>
      </c>
      <c r="X16139" s="267">
        <v>158816</v>
      </c>
      <c r="Y16139" s="267" t="s">
        <v>1585</v>
      </c>
      <c r="AF16139" s="267" t="s">
        <v>24</v>
      </c>
      <c r="AG16139" s="267" t="s">
        <v>24</v>
      </c>
    </row>
    <row r="16140" spans="3:33">
      <c r="C16140" s="267" t="s">
        <v>1799</v>
      </c>
      <c r="D16140" s="267" t="s">
        <v>150</v>
      </c>
      <c r="E16140" s="267">
        <v>1689</v>
      </c>
      <c r="F16140" s="267" t="s">
        <v>1485</v>
      </c>
      <c r="G16140" s="267" t="s">
        <v>1445</v>
      </c>
      <c r="H16140" s="267">
        <v>1</v>
      </c>
      <c r="I16140" s="267" t="s">
        <v>582</v>
      </c>
      <c r="P16140" s="267" t="s">
        <v>1585</v>
      </c>
      <c r="Q16140" s="267" t="s">
        <v>1445</v>
      </c>
      <c r="S16140" s="267">
        <v>161</v>
      </c>
      <c r="U16140" s="267" t="s">
        <v>1493</v>
      </c>
      <c r="V16140" s="267" t="s">
        <v>13</v>
      </c>
      <c r="W16140" s="267">
        <v>612687</v>
      </c>
      <c r="X16140" s="267">
        <v>158816</v>
      </c>
      <c r="Y16140" s="267" t="s">
        <v>1585</v>
      </c>
      <c r="AF16140" s="267" t="s">
        <v>24</v>
      </c>
      <c r="AG16140" s="267" t="s">
        <v>24</v>
      </c>
    </row>
    <row r="16141" spans="3:33">
      <c r="C16141" s="267" t="s">
        <v>1799</v>
      </c>
      <c r="D16141" s="267" t="s">
        <v>150</v>
      </c>
      <c r="E16141" s="267">
        <v>1682</v>
      </c>
      <c r="F16141" s="267" t="s">
        <v>1444</v>
      </c>
      <c r="G16141" s="267" t="s">
        <v>1445</v>
      </c>
      <c r="H16141" s="267">
        <v>1</v>
      </c>
      <c r="I16141" s="267" t="s">
        <v>582</v>
      </c>
      <c r="O16141" s="267" t="s">
        <v>24</v>
      </c>
      <c r="P16141" s="267" t="s">
        <v>1585</v>
      </c>
      <c r="Q16141" s="267" t="s">
        <v>1445</v>
      </c>
      <c r="S16141" s="267">
        <v>161</v>
      </c>
      <c r="T16141" s="267" t="s">
        <v>24</v>
      </c>
      <c r="U16141" s="267" t="s">
        <v>1459</v>
      </c>
      <c r="V16141" s="267" t="s">
        <v>13</v>
      </c>
      <c r="W16141" s="267">
        <v>612687</v>
      </c>
      <c r="X16141" s="267">
        <v>158816</v>
      </c>
      <c r="Y16141" s="267" t="s">
        <v>1585</v>
      </c>
      <c r="AD16141" s="267" t="s">
        <v>24</v>
      </c>
      <c r="AF16141" s="267" t="s">
        <v>24</v>
      </c>
      <c r="AG16141" s="267" t="s">
        <v>24</v>
      </c>
    </row>
    <row r="16142" spans="3:33">
      <c r="C16142" s="267" t="s">
        <v>1799</v>
      </c>
      <c r="D16142" s="267" t="s">
        <v>150</v>
      </c>
      <c r="E16142" s="267">
        <v>1683</v>
      </c>
      <c r="F16142" s="267" t="s">
        <v>1485</v>
      </c>
      <c r="G16142" s="267" t="s">
        <v>1445</v>
      </c>
      <c r="H16142" s="267">
        <v>1</v>
      </c>
      <c r="I16142" s="267" t="s">
        <v>582</v>
      </c>
      <c r="P16142" s="267" t="s">
        <v>1585</v>
      </c>
      <c r="Q16142" s="267" t="s">
        <v>1445</v>
      </c>
      <c r="S16142" s="267">
        <v>161</v>
      </c>
      <c r="U16142" s="267" t="s">
        <v>1486</v>
      </c>
      <c r="V16142" s="267" t="s">
        <v>13</v>
      </c>
      <c r="W16142" s="267">
        <v>612687</v>
      </c>
      <c r="X16142" s="267" t="s">
        <v>1810</v>
      </c>
      <c r="Y16142" s="267" t="s">
        <v>1585</v>
      </c>
      <c r="AF16142" s="267" t="s">
        <v>24</v>
      </c>
      <c r="AG16142" s="267" t="s">
        <v>24</v>
      </c>
    </row>
    <row r="16143" spans="3:33">
      <c r="C16143" s="267" t="s">
        <v>1799</v>
      </c>
      <c r="D16143" s="267" t="s">
        <v>150</v>
      </c>
      <c r="E16143" s="267">
        <v>3877</v>
      </c>
      <c r="F16143" s="267" t="s">
        <v>1444</v>
      </c>
      <c r="G16143" s="267" t="s">
        <v>1445</v>
      </c>
      <c r="H16143" s="267">
        <v>1</v>
      </c>
      <c r="I16143" s="267" t="s">
        <v>582</v>
      </c>
      <c r="O16143" s="267" t="s">
        <v>24</v>
      </c>
      <c r="P16143" s="267" t="s">
        <v>1585</v>
      </c>
      <c r="Q16143" s="267" t="s">
        <v>1445</v>
      </c>
      <c r="S16143" s="267">
        <v>161</v>
      </c>
      <c r="T16143" s="267" t="s">
        <v>13</v>
      </c>
      <c r="U16143" s="267" t="s">
        <v>1470</v>
      </c>
      <c r="V16143" s="267" t="s">
        <v>13</v>
      </c>
      <c r="W16143" s="267">
        <v>612687</v>
      </c>
      <c r="X16143" s="267" t="s">
        <v>1809</v>
      </c>
      <c r="Y16143" s="267" t="s">
        <v>1585</v>
      </c>
      <c r="AD16143" s="267" t="s">
        <v>13</v>
      </c>
      <c r="AF16143" s="267" t="s">
        <v>24</v>
      </c>
      <c r="AG16143" s="267" t="s">
        <v>24</v>
      </c>
    </row>
    <row r="16144" spans="3:33">
      <c r="C16144" s="267" t="s">
        <v>1799</v>
      </c>
      <c r="D16144" s="267" t="s">
        <v>150</v>
      </c>
      <c r="E16144" s="267">
        <v>1272</v>
      </c>
      <c r="F16144" s="267" t="s">
        <v>1444</v>
      </c>
      <c r="G16144" s="267" t="s">
        <v>1445</v>
      </c>
      <c r="H16144" s="267">
        <v>1</v>
      </c>
      <c r="I16144" s="267" t="s">
        <v>582</v>
      </c>
      <c r="O16144" s="267" t="s">
        <v>24</v>
      </c>
      <c r="P16144" s="267" t="s">
        <v>1585</v>
      </c>
      <c r="Q16144" s="267" t="s">
        <v>1445</v>
      </c>
      <c r="S16144" s="267">
        <v>161</v>
      </c>
      <c r="T16144" s="267" t="s">
        <v>13</v>
      </c>
      <c r="U16144" s="267" t="s">
        <v>1458</v>
      </c>
      <c r="V16144" s="267" t="s">
        <v>13</v>
      </c>
      <c r="W16144" s="267">
        <v>612687</v>
      </c>
      <c r="X16144" s="267" t="s">
        <v>1808</v>
      </c>
      <c r="Y16144" s="267" t="s">
        <v>1585</v>
      </c>
      <c r="AD16144" s="267" t="s">
        <v>13</v>
      </c>
      <c r="AF16144" s="267" t="s">
        <v>24</v>
      </c>
      <c r="AG16144" s="267" t="s">
        <v>24</v>
      </c>
    </row>
    <row r="16145" spans="3:33">
      <c r="C16145" s="267" t="s">
        <v>1799</v>
      </c>
      <c r="D16145" s="267" t="s">
        <v>150</v>
      </c>
      <c r="E16145" s="267">
        <v>153</v>
      </c>
      <c r="F16145" s="267" t="s">
        <v>1444</v>
      </c>
      <c r="G16145" s="267" t="s">
        <v>1445</v>
      </c>
      <c r="H16145" s="267">
        <v>1</v>
      </c>
      <c r="I16145" s="267" t="s">
        <v>582</v>
      </c>
      <c r="O16145" s="267" t="s">
        <v>24</v>
      </c>
      <c r="P16145" s="267" t="s">
        <v>1585</v>
      </c>
      <c r="Q16145" s="267" t="s">
        <v>1445</v>
      </c>
      <c r="S16145" s="267">
        <v>161</v>
      </c>
      <c r="T16145" s="267" t="s">
        <v>13</v>
      </c>
      <c r="U16145" s="267" t="s">
        <v>1496</v>
      </c>
      <c r="V16145" s="267" t="s">
        <v>13</v>
      </c>
      <c r="W16145" s="267">
        <v>612687</v>
      </c>
      <c r="X16145" s="267" t="s">
        <v>1807</v>
      </c>
      <c r="Y16145" s="267" t="s">
        <v>1585</v>
      </c>
      <c r="AD16145" s="267" t="s">
        <v>13</v>
      </c>
      <c r="AF16145" s="267" t="s">
        <v>24</v>
      </c>
      <c r="AG16145" s="267" t="s">
        <v>24</v>
      </c>
    </row>
    <row r="16146" spans="3:33">
      <c r="C16146" s="267" t="s">
        <v>1799</v>
      </c>
      <c r="D16146" s="267" t="s">
        <v>150</v>
      </c>
      <c r="E16146" s="267">
        <v>1</v>
      </c>
      <c r="F16146" s="267" t="s">
        <v>1444</v>
      </c>
      <c r="G16146" s="267" t="s">
        <v>1445</v>
      </c>
      <c r="H16146" s="267">
        <v>1</v>
      </c>
      <c r="I16146" s="267" t="s">
        <v>582</v>
      </c>
      <c r="O16146" s="267" t="s">
        <v>13</v>
      </c>
      <c r="P16146" s="267" t="s">
        <v>1585</v>
      </c>
      <c r="Q16146" s="267" t="s">
        <v>1445</v>
      </c>
      <c r="S16146" s="267">
        <v>161</v>
      </c>
      <c r="T16146" s="267" t="s">
        <v>13</v>
      </c>
      <c r="U16146" s="267" t="s">
        <v>1446</v>
      </c>
      <c r="V16146" s="267" t="s">
        <v>24</v>
      </c>
      <c r="W16146" s="267">
        <v>612687</v>
      </c>
      <c r="X16146" s="267" t="s">
        <v>1585</v>
      </c>
      <c r="Y16146" s="267" t="s">
        <v>1585</v>
      </c>
      <c r="AD16146" s="267" t="s">
        <v>13</v>
      </c>
      <c r="AF16146" s="267" t="s">
        <v>24</v>
      </c>
      <c r="AG16146" s="267" t="s">
        <v>24</v>
      </c>
    </row>
    <row r="16147" spans="3:33">
      <c r="C16147" s="267" t="s">
        <v>1799</v>
      </c>
      <c r="D16147" s="267" t="s">
        <v>150</v>
      </c>
      <c r="E16147" s="267">
        <v>219</v>
      </c>
      <c r="F16147" s="267" t="s">
        <v>1444</v>
      </c>
      <c r="G16147" s="267" t="s">
        <v>1456</v>
      </c>
      <c r="H16147" s="267">
        <v>1</v>
      </c>
      <c r="I16147" s="267" t="s">
        <v>582</v>
      </c>
      <c r="O16147" s="267" t="s">
        <v>13</v>
      </c>
      <c r="P16147" s="267" t="s">
        <v>1585</v>
      </c>
      <c r="Q16147" s="267" t="s">
        <v>1445</v>
      </c>
      <c r="S16147" s="267">
        <v>161</v>
      </c>
      <c r="U16147" s="267" t="s">
        <v>1457</v>
      </c>
      <c r="V16147" s="267" t="s">
        <v>13</v>
      </c>
      <c r="W16147" s="267">
        <v>612687</v>
      </c>
      <c r="X16147" s="267" t="s">
        <v>1500</v>
      </c>
      <c r="Y16147" s="267" t="s">
        <v>1585</v>
      </c>
      <c r="AE16147" s="267">
        <v>169</v>
      </c>
      <c r="AF16147" s="267" t="s">
        <v>24</v>
      </c>
      <c r="AG16147" s="267" t="s">
        <v>24</v>
      </c>
    </row>
    <row r="16148" spans="3:33">
      <c r="C16148" s="267" t="s">
        <v>1799</v>
      </c>
      <c r="D16148" s="267" t="s">
        <v>150</v>
      </c>
      <c r="E16148" s="267">
        <v>3880</v>
      </c>
      <c r="F16148" s="267" t="s">
        <v>1444</v>
      </c>
      <c r="G16148" s="267" t="s">
        <v>1461</v>
      </c>
      <c r="H16148" s="267">
        <v>1</v>
      </c>
      <c r="I16148" s="267" t="s">
        <v>582</v>
      </c>
      <c r="O16148" s="267" t="s">
        <v>24</v>
      </c>
      <c r="P16148" s="267" t="s">
        <v>1585</v>
      </c>
      <c r="Q16148" s="267" t="s">
        <v>1445</v>
      </c>
      <c r="S16148" s="267">
        <v>161</v>
      </c>
      <c r="T16148" s="267" t="s">
        <v>13</v>
      </c>
      <c r="U16148" s="267" t="s">
        <v>1463</v>
      </c>
      <c r="V16148" s="267" t="s">
        <v>13</v>
      </c>
      <c r="W16148" s="267">
        <v>612687</v>
      </c>
      <c r="X16148" s="267" t="s">
        <v>1806</v>
      </c>
      <c r="Y16148" s="267" t="s">
        <v>1585</v>
      </c>
      <c r="AD16148" s="267" t="s">
        <v>13</v>
      </c>
      <c r="AF16148" s="267" t="s">
        <v>24</v>
      </c>
      <c r="AG16148" s="267" t="s">
        <v>24</v>
      </c>
    </row>
    <row r="16149" spans="3:33">
      <c r="C16149" s="267" t="s">
        <v>1799</v>
      </c>
      <c r="D16149" s="267" t="s">
        <v>150</v>
      </c>
      <c r="E16149" s="267">
        <v>219</v>
      </c>
      <c r="F16149" s="267" t="s">
        <v>1444</v>
      </c>
      <c r="G16149" s="267" t="s">
        <v>1445</v>
      </c>
      <c r="H16149" s="267">
        <v>1</v>
      </c>
      <c r="I16149" s="267" t="s">
        <v>582</v>
      </c>
      <c r="P16149" s="267" t="s">
        <v>1585</v>
      </c>
      <c r="Q16149" s="267" t="s">
        <v>1445</v>
      </c>
      <c r="S16149" s="267">
        <v>161</v>
      </c>
      <c r="U16149" s="267" t="s">
        <v>1457</v>
      </c>
      <c r="V16149" s="267" t="s">
        <v>13</v>
      </c>
      <c r="W16149" s="267">
        <v>612687</v>
      </c>
      <c r="X16149" s="267" t="s">
        <v>1805</v>
      </c>
      <c r="Y16149" s="267" t="s">
        <v>1585</v>
      </c>
      <c r="AF16149" s="267" t="s">
        <v>24</v>
      </c>
      <c r="AG16149" s="267" t="s">
        <v>24</v>
      </c>
    </row>
    <row r="16150" spans="3:33">
      <c r="C16150" s="267" t="s">
        <v>1799</v>
      </c>
      <c r="D16150" s="267" t="s">
        <v>150</v>
      </c>
      <c r="E16150" s="267">
        <v>247</v>
      </c>
      <c r="F16150" s="267" t="s">
        <v>1444</v>
      </c>
      <c r="G16150" s="267" t="s">
        <v>1461</v>
      </c>
      <c r="H16150" s="267">
        <v>1</v>
      </c>
      <c r="I16150" s="267" t="s">
        <v>582</v>
      </c>
      <c r="P16150" s="267" t="s">
        <v>1585</v>
      </c>
      <c r="Q16150" s="267" t="s">
        <v>1445</v>
      </c>
      <c r="S16150" s="267">
        <v>161</v>
      </c>
      <c r="U16150" s="267" t="s">
        <v>1460</v>
      </c>
      <c r="V16150" s="267" t="s">
        <v>13</v>
      </c>
      <c r="W16150" s="267">
        <v>612687</v>
      </c>
      <c r="X16150" s="267" t="s">
        <v>1804</v>
      </c>
      <c r="Y16150" s="267" t="s">
        <v>1585</v>
      </c>
      <c r="AF16150" s="267" t="s">
        <v>24</v>
      </c>
      <c r="AG16150" s="267" t="s">
        <v>24</v>
      </c>
    </row>
    <row r="16151" spans="3:33">
      <c r="C16151" s="267" t="s">
        <v>1799</v>
      </c>
      <c r="D16151" s="267" t="s">
        <v>150</v>
      </c>
      <c r="E16151" s="267">
        <v>129</v>
      </c>
      <c r="F16151" s="267" t="s">
        <v>1444</v>
      </c>
      <c r="G16151" s="267" t="s">
        <v>1445</v>
      </c>
      <c r="H16151" s="267">
        <v>1</v>
      </c>
      <c r="I16151" s="267" t="s">
        <v>582</v>
      </c>
      <c r="O16151" s="267" t="s">
        <v>24</v>
      </c>
      <c r="P16151" s="267" t="s">
        <v>1585</v>
      </c>
      <c r="Q16151" s="267" t="s">
        <v>1445</v>
      </c>
      <c r="S16151" s="267">
        <v>161</v>
      </c>
      <c r="T16151" s="267" t="s">
        <v>13</v>
      </c>
      <c r="U16151" s="267" t="s">
        <v>1468</v>
      </c>
      <c r="V16151" s="267" t="s">
        <v>13</v>
      </c>
      <c r="W16151" s="267">
        <v>612687</v>
      </c>
      <c r="X16151" s="267" t="s">
        <v>1803</v>
      </c>
      <c r="Y16151" s="267" t="s">
        <v>1585</v>
      </c>
      <c r="AD16151" s="267" t="s">
        <v>13</v>
      </c>
      <c r="AF16151" s="267" t="s">
        <v>24</v>
      </c>
      <c r="AG16151" s="267" t="s">
        <v>24</v>
      </c>
    </row>
    <row r="16152" spans="3:33">
      <c r="C16152" s="267" t="s">
        <v>1799</v>
      </c>
      <c r="D16152" s="267" t="s">
        <v>150</v>
      </c>
      <c r="E16152" s="267">
        <v>10634</v>
      </c>
      <c r="F16152" s="267" t="s">
        <v>1444</v>
      </c>
      <c r="G16152" s="267" t="s">
        <v>1445</v>
      </c>
      <c r="H16152" s="267">
        <v>1</v>
      </c>
      <c r="I16152" s="267" t="s">
        <v>582</v>
      </c>
      <c r="O16152" s="267" t="s">
        <v>24</v>
      </c>
      <c r="P16152" s="267" t="s">
        <v>1585</v>
      </c>
      <c r="Q16152" s="267" t="s">
        <v>1445</v>
      </c>
      <c r="S16152" s="267">
        <v>161</v>
      </c>
      <c r="T16152" s="267" t="s">
        <v>13</v>
      </c>
      <c r="U16152" s="267" t="s">
        <v>1473</v>
      </c>
      <c r="V16152" s="267" t="s">
        <v>13</v>
      </c>
      <c r="W16152" s="267">
        <v>612687</v>
      </c>
      <c r="X16152" s="267" t="s">
        <v>1802</v>
      </c>
      <c r="Y16152" s="267" t="s">
        <v>1585</v>
      </c>
      <c r="AD16152" s="267" t="s">
        <v>13</v>
      </c>
      <c r="AF16152" s="267" t="s">
        <v>24</v>
      </c>
      <c r="AG16152" s="267" t="s">
        <v>24</v>
      </c>
    </row>
    <row r="16153" spans="3:33">
      <c r="C16153" s="267" t="s">
        <v>1799</v>
      </c>
      <c r="D16153" s="267" t="s">
        <v>150</v>
      </c>
      <c r="E16153" s="267">
        <v>3877</v>
      </c>
      <c r="F16153" s="267" t="s">
        <v>1444</v>
      </c>
      <c r="G16153" s="267" t="s">
        <v>1445</v>
      </c>
      <c r="H16153" s="267">
        <v>1</v>
      </c>
      <c r="I16153" s="267" t="s">
        <v>582</v>
      </c>
      <c r="O16153" s="267" t="s">
        <v>24</v>
      </c>
      <c r="P16153" s="267" t="s">
        <v>1585</v>
      </c>
      <c r="Q16153" s="267" t="s">
        <v>1445</v>
      </c>
      <c r="S16153" s="267">
        <v>161</v>
      </c>
      <c r="T16153" s="267" t="s">
        <v>13</v>
      </c>
      <c r="U16153" s="267" t="s">
        <v>1470</v>
      </c>
      <c r="V16153" s="267" t="s">
        <v>13</v>
      </c>
      <c r="W16153" s="267">
        <v>612687</v>
      </c>
      <c r="X16153" s="267" t="s">
        <v>1801</v>
      </c>
      <c r="Y16153" s="267" t="s">
        <v>1585</v>
      </c>
      <c r="AD16153" s="267" t="s">
        <v>13</v>
      </c>
      <c r="AF16153" s="267" t="s">
        <v>24</v>
      </c>
      <c r="AG16153" s="267" t="s">
        <v>24</v>
      </c>
    </row>
    <row r="16154" spans="3:33">
      <c r="C16154" s="267" t="s">
        <v>1799</v>
      </c>
      <c r="D16154" s="267" t="s">
        <v>150</v>
      </c>
      <c r="E16154" s="267">
        <v>377</v>
      </c>
      <c r="F16154" s="267" t="s">
        <v>1444</v>
      </c>
      <c r="G16154" s="267" t="s">
        <v>1445</v>
      </c>
      <c r="H16154" s="267">
        <v>1</v>
      </c>
      <c r="I16154" s="267" t="s">
        <v>582</v>
      </c>
      <c r="O16154" s="267" t="s">
        <v>24</v>
      </c>
      <c r="P16154" s="267" t="s">
        <v>1585</v>
      </c>
      <c r="Q16154" s="267" t="s">
        <v>1445</v>
      </c>
      <c r="S16154" s="267">
        <v>161</v>
      </c>
      <c r="T16154" s="267" t="s">
        <v>13</v>
      </c>
      <c r="U16154" s="267" t="s">
        <v>1479</v>
      </c>
      <c r="V16154" s="267" t="s">
        <v>13</v>
      </c>
      <c r="W16154" s="267">
        <v>612687</v>
      </c>
      <c r="X16154" s="267" t="s">
        <v>1800</v>
      </c>
      <c r="Y16154" s="267" t="s">
        <v>1585</v>
      </c>
      <c r="AD16154" s="267" t="s">
        <v>13</v>
      </c>
      <c r="AF16154" s="267" t="s">
        <v>24</v>
      </c>
      <c r="AG16154" s="267" t="s">
        <v>24</v>
      </c>
    </row>
    <row r="16155" spans="3:33">
      <c r="C16155" s="267" t="s">
        <v>2568</v>
      </c>
      <c r="D16155" s="267" t="s">
        <v>150</v>
      </c>
      <c r="E16155" s="267">
        <v>1</v>
      </c>
      <c r="F16155" s="267" t="s">
        <v>1444</v>
      </c>
      <c r="G16155" s="267" t="s">
        <v>1445</v>
      </c>
      <c r="H16155" s="267">
        <v>1</v>
      </c>
      <c r="I16155" s="267" t="s">
        <v>582</v>
      </c>
      <c r="O16155" s="267" t="s">
        <v>13</v>
      </c>
      <c r="P16155" s="267" t="s">
        <v>1879</v>
      </c>
      <c r="Q16155" s="267" t="s">
        <v>1445</v>
      </c>
      <c r="S16155" s="267">
        <v>162</v>
      </c>
      <c r="T16155" s="267" t="s">
        <v>13</v>
      </c>
      <c r="U16155" s="267" t="s">
        <v>1446</v>
      </c>
      <c r="V16155" s="267" t="s">
        <v>24</v>
      </c>
      <c r="W16155" s="267">
        <v>741933</v>
      </c>
      <c r="X16155" s="267" t="s">
        <v>1879</v>
      </c>
      <c r="Y16155" s="267" t="s">
        <v>1879</v>
      </c>
      <c r="AD16155" s="267" t="s">
        <v>13</v>
      </c>
      <c r="AF16155" s="267" t="s">
        <v>24</v>
      </c>
      <c r="AG16155" s="267" t="s">
        <v>24</v>
      </c>
    </row>
    <row r="16156" spans="3:33">
      <c r="C16156" s="267" t="s">
        <v>2568</v>
      </c>
      <c r="D16156" s="267" t="s">
        <v>150</v>
      </c>
      <c r="E16156" s="267">
        <v>219</v>
      </c>
      <c r="F16156" s="267" t="s">
        <v>1444</v>
      </c>
      <c r="G16156" s="267" t="s">
        <v>1456</v>
      </c>
      <c r="H16156" s="267">
        <v>1</v>
      </c>
      <c r="I16156" s="267" t="s">
        <v>582</v>
      </c>
      <c r="O16156" s="267" t="s">
        <v>13</v>
      </c>
      <c r="P16156" s="267" t="s">
        <v>1879</v>
      </c>
      <c r="Q16156" s="267" t="s">
        <v>1445</v>
      </c>
      <c r="S16156" s="267">
        <v>162</v>
      </c>
      <c r="U16156" s="267" t="s">
        <v>1457</v>
      </c>
      <c r="V16156" s="267" t="s">
        <v>13</v>
      </c>
      <c r="W16156" s="267">
        <v>741933</v>
      </c>
      <c r="X16156" s="267" t="s">
        <v>1500</v>
      </c>
      <c r="Y16156" s="267" t="s">
        <v>1879</v>
      </c>
      <c r="AE16156" s="267">
        <v>172</v>
      </c>
      <c r="AF16156" s="267" t="s">
        <v>24</v>
      </c>
      <c r="AG16156" s="267" t="s">
        <v>24</v>
      </c>
    </row>
    <row r="16157" spans="3:33">
      <c r="C16157" s="267" t="s">
        <v>2568</v>
      </c>
      <c r="D16157" s="267" t="s">
        <v>150</v>
      </c>
      <c r="E16157" s="267">
        <v>235</v>
      </c>
      <c r="F16157" s="267" t="s">
        <v>1444</v>
      </c>
      <c r="G16157" s="267" t="s">
        <v>1461</v>
      </c>
      <c r="H16157" s="267">
        <v>1</v>
      </c>
      <c r="I16157" s="267" t="s">
        <v>582</v>
      </c>
      <c r="O16157" s="267" t="s">
        <v>24</v>
      </c>
      <c r="P16157" s="267" t="s">
        <v>1879</v>
      </c>
      <c r="Q16157" s="267" t="s">
        <v>1445</v>
      </c>
      <c r="S16157" s="267">
        <v>162</v>
      </c>
      <c r="T16157" s="267" t="s">
        <v>13</v>
      </c>
      <c r="U16157" s="267" t="s">
        <v>1477</v>
      </c>
      <c r="V16157" s="267" t="s">
        <v>13</v>
      </c>
      <c r="W16157" s="267">
        <v>741933</v>
      </c>
      <c r="X16157" s="267">
        <v>9955027.9000000004</v>
      </c>
      <c r="Y16157" s="267" t="s">
        <v>1879</v>
      </c>
      <c r="AD16157" s="267" t="s">
        <v>13</v>
      </c>
      <c r="AF16157" s="267" t="s">
        <v>24</v>
      </c>
      <c r="AG16157" s="267" t="s">
        <v>24</v>
      </c>
    </row>
    <row r="16158" spans="3:33">
      <c r="C16158" s="267" t="s">
        <v>2568</v>
      </c>
      <c r="D16158" s="267" t="s">
        <v>150</v>
      </c>
      <c r="E16158" s="267">
        <v>153</v>
      </c>
      <c r="F16158" s="267" t="s">
        <v>1444</v>
      </c>
      <c r="G16158" s="267" t="s">
        <v>1445</v>
      </c>
      <c r="H16158" s="267">
        <v>1</v>
      </c>
      <c r="I16158" s="267" t="s">
        <v>582</v>
      </c>
      <c r="O16158" s="267" t="s">
        <v>24</v>
      </c>
      <c r="P16158" s="267" t="s">
        <v>1879</v>
      </c>
      <c r="Q16158" s="267" t="s">
        <v>1445</v>
      </c>
      <c r="S16158" s="267">
        <v>162</v>
      </c>
      <c r="T16158" s="267" t="s">
        <v>13</v>
      </c>
      <c r="U16158" s="267" t="s">
        <v>1496</v>
      </c>
      <c r="V16158" s="267" t="s">
        <v>13</v>
      </c>
      <c r="W16158" s="267">
        <v>741933</v>
      </c>
      <c r="X16158" s="267" t="s">
        <v>2572</v>
      </c>
      <c r="Y16158" s="267" t="s">
        <v>1879</v>
      </c>
      <c r="AD16158" s="267" t="s">
        <v>13</v>
      </c>
      <c r="AF16158" s="267" t="s">
        <v>24</v>
      </c>
      <c r="AG16158" s="267" t="s">
        <v>24</v>
      </c>
    </row>
    <row r="16159" spans="3:33">
      <c r="C16159" s="267" t="s">
        <v>2568</v>
      </c>
      <c r="D16159" s="267" t="s">
        <v>150</v>
      </c>
      <c r="E16159" s="267">
        <v>1272</v>
      </c>
      <c r="F16159" s="267" t="s">
        <v>1444</v>
      </c>
      <c r="G16159" s="267" t="s">
        <v>1445</v>
      </c>
      <c r="H16159" s="267">
        <v>1</v>
      </c>
      <c r="I16159" s="267" t="s">
        <v>582</v>
      </c>
      <c r="O16159" s="267" t="s">
        <v>24</v>
      </c>
      <c r="P16159" s="267" t="s">
        <v>1879</v>
      </c>
      <c r="Q16159" s="267" t="s">
        <v>1445</v>
      </c>
      <c r="S16159" s="267">
        <v>162</v>
      </c>
      <c r="T16159" s="267" t="s">
        <v>13</v>
      </c>
      <c r="U16159" s="267" t="s">
        <v>1458</v>
      </c>
      <c r="V16159" s="267" t="s">
        <v>13</v>
      </c>
      <c r="W16159" s="267">
        <v>741933</v>
      </c>
      <c r="X16159" s="267" t="s">
        <v>2571</v>
      </c>
      <c r="Y16159" s="267" t="s">
        <v>1879</v>
      </c>
      <c r="AD16159" s="267" t="s">
        <v>13</v>
      </c>
      <c r="AF16159" s="267" t="s">
        <v>24</v>
      </c>
      <c r="AG16159" s="267" t="s">
        <v>24</v>
      </c>
    </row>
    <row r="16160" spans="3:33">
      <c r="C16160" s="267" t="s">
        <v>2568</v>
      </c>
      <c r="D16160" s="267" t="s">
        <v>150</v>
      </c>
      <c r="E16160" s="267">
        <v>129</v>
      </c>
      <c r="F16160" s="267" t="s">
        <v>1444</v>
      </c>
      <c r="G16160" s="267" t="s">
        <v>1445</v>
      </c>
      <c r="H16160" s="267">
        <v>1</v>
      </c>
      <c r="I16160" s="267" t="s">
        <v>582</v>
      </c>
      <c r="O16160" s="267" t="s">
        <v>24</v>
      </c>
      <c r="P16160" s="267" t="s">
        <v>1879</v>
      </c>
      <c r="Q16160" s="267" t="s">
        <v>1445</v>
      </c>
      <c r="S16160" s="267">
        <v>162</v>
      </c>
      <c r="T16160" s="267" t="s">
        <v>13</v>
      </c>
      <c r="U16160" s="267" t="s">
        <v>1468</v>
      </c>
      <c r="V16160" s="267" t="s">
        <v>13</v>
      </c>
      <c r="W16160" s="267">
        <v>741933</v>
      </c>
      <c r="X16160" s="267" t="s">
        <v>2570</v>
      </c>
      <c r="Y16160" s="267" t="s">
        <v>1879</v>
      </c>
      <c r="AD16160" s="267" t="s">
        <v>13</v>
      </c>
      <c r="AF16160" s="267" t="s">
        <v>24</v>
      </c>
      <c r="AG16160" s="267" t="s">
        <v>24</v>
      </c>
    </row>
    <row r="16161" spans="3:33">
      <c r="C16161" s="267" t="s">
        <v>2568</v>
      </c>
      <c r="D16161" s="267" t="s">
        <v>150</v>
      </c>
      <c r="E16161" s="267">
        <v>377</v>
      </c>
      <c r="F16161" s="267" t="s">
        <v>1444</v>
      </c>
      <c r="G16161" s="267" t="s">
        <v>1445</v>
      </c>
      <c r="H16161" s="267">
        <v>1</v>
      </c>
      <c r="I16161" s="267" t="s">
        <v>582</v>
      </c>
      <c r="O16161" s="267" t="s">
        <v>24</v>
      </c>
      <c r="P16161" s="267" t="s">
        <v>1879</v>
      </c>
      <c r="Q16161" s="267" t="s">
        <v>1445</v>
      </c>
      <c r="S16161" s="267">
        <v>162</v>
      </c>
      <c r="T16161" s="267" t="s">
        <v>13</v>
      </c>
      <c r="U16161" s="267" t="s">
        <v>1479</v>
      </c>
      <c r="V16161" s="267" t="s">
        <v>13</v>
      </c>
      <c r="W16161" s="267">
        <v>741933</v>
      </c>
      <c r="X16161" s="267" t="s">
        <v>2569</v>
      </c>
      <c r="Y16161" s="267" t="s">
        <v>1879</v>
      </c>
      <c r="AD16161" s="267" t="s">
        <v>13</v>
      </c>
      <c r="AF16161" s="267" t="s">
        <v>24</v>
      </c>
      <c r="AG16161" s="267" t="s">
        <v>24</v>
      </c>
    </row>
    <row r="16162" spans="3:33">
      <c r="C16162" s="267" t="s">
        <v>2725</v>
      </c>
      <c r="D16162" s="267" t="s">
        <v>150</v>
      </c>
      <c r="E16162" s="267">
        <v>2261</v>
      </c>
      <c r="F16162" s="267" t="s">
        <v>1444</v>
      </c>
      <c r="G16162" s="267" t="s">
        <v>1445</v>
      </c>
      <c r="H16162" s="267">
        <v>1</v>
      </c>
      <c r="I16162" s="267" t="s">
        <v>582</v>
      </c>
      <c r="P16162" s="267" t="s">
        <v>1880</v>
      </c>
      <c r="Q16162" s="267" t="s">
        <v>1445</v>
      </c>
      <c r="S16162" s="267">
        <v>163</v>
      </c>
      <c r="U16162" s="267" t="s">
        <v>1504</v>
      </c>
      <c r="V16162" s="267" t="s">
        <v>13</v>
      </c>
      <c r="W16162" s="267">
        <v>613630</v>
      </c>
      <c r="X16162" s="267" t="s">
        <v>2733</v>
      </c>
      <c r="Y16162" s="267" t="s">
        <v>1880</v>
      </c>
      <c r="AD16162" s="267" t="s">
        <v>24</v>
      </c>
      <c r="AG16162" s="267" t="s">
        <v>24</v>
      </c>
    </row>
    <row r="16163" spans="3:33">
      <c r="C16163" s="267" t="s">
        <v>2725</v>
      </c>
      <c r="D16163" s="267" t="s">
        <v>150</v>
      </c>
      <c r="E16163" s="267">
        <v>219</v>
      </c>
      <c r="F16163" s="267" t="s">
        <v>1444</v>
      </c>
      <c r="G16163" s="267" t="s">
        <v>1456</v>
      </c>
      <c r="H16163" s="267">
        <v>1</v>
      </c>
      <c r="I16163" s="267" t="s">
        <v>582</v>
      </c>
      <c r="O16163" s="267" t="s">
        <v>13</v>
      </c>
      <c r="P16163" s="267" t="s">
        <v>1880</v>
      </c>
      <c r="Q16163" s="267" t="s">
        <v>1445</v>
      </c>
      <c r="S16163" s="267">
        <v>163</v>
      </c>
      <c r="U16163" s="267" t="s">
        <v>1457</v>
      </c>
      <c r="V16163" s="267" t="s">
        <v>13</v>
      </c>
      <c r="W16163" s="267">
        <v>613630</v>
      </c>
      <c r="X16163" s="267" t="s">
        <v>1499</v>
      </c>
      <c r="Y16163" s="267" t="s">
        <v>1880</v>
      </c>
      <c r="AE16163" s="267">
        <v>179</v>
      </c>
      <c r="AF16163" s="267" t="s">
        <v>24</v>
      </c>
      <c r="AG16163" s="267" t="s">
        <v>24</v>
      </c>
    </row>
    <row r="16164" spans="3:33">
      <c r="C16164" s="267" t="s">
        <v>2725</v>
      </c>
      <c r="D16164" s="267" t="s">
        <v>150</v>
      </c>
      <c r="E16164" s="267">
        <v>247</v>
      </c>
      <c r="F16164" s="267" t="s">
        <v>1444</v>
      </c>
      <c r="G16164" s="267" t="s">
        <v>1461</v>
      </c>
      <c r="H16164" s="267">
        <v>1</v>
      </c>
      <c r="I16164" s="267" t="s">
        <v>582</v>
      </c>
      <c r="P16164" s="267" t="s">
        <v>1880</v>
      </c>
      <c r="Q16164" s="267" t="s">
        <v>1445</v>
      </c>
      <c r="S16164" s="267">
        <v>163</v>
      </c>
      <c r="U16164" s="267" t="s">
        <v>1460</v>
      </c>
      <c r="V16164" s="267" t="s">
        <v>13</v>
      </c>
      <c r="W16164" s="267">
        <v>613630</v>
      </c>
      <c r="X16164" s="267" t="s">
        <v>2732</v>
      </c>
      <c r="Y16164" s="267" t="s">
        <v>1880</v>
      </c>
      <c r="AF16164" s="267" t="s">
        <v>24</v>
      </c>
      <c r="AG16164" s="267" t="s">
        <v>24</v>
      </c>
    </row>
    <row r="16165" spans="3:33">
      <c r="C16165" s="267" t="s">
        <v>2725</v>
      </c>
      <c r="D16165" s="267" t="s">
        <v>150</v>
      </c>
      <c r="E16165" s="267">
        <v>3877</v>
      </c>
      <c r="F16165" s="267" t="s">
        <v>1444</v>
      </c>
      <c r="G16165" s="267" t="s">
        <v>1461</v>
      </c>
      <c r="H16165" s="267">
        <v>1</v>
      </c>
      <c r="I16165" s="267" t="s">
        <v>582</v>
      </c>
      <c r="O16165" s="267" t="s">
        <v>24</v>
      </c>
      <c r="P16165" s="267" t="s">
        <v>1880</v>
      </c>
      <c r="Q16165" s="267" t="s">
        <v>1445</v>
      </c>
      <c r="S16165" s="267">
        <v>163</v>
      </c>
      <c r="T16165" s="267" t="s">
        <v>13</v>
      </c>
      <c r="U16165" s="267" t="s">
        <v>1470</v>
      </c>
      <c r="V16165" s="267" t="s">
        <v>13</v>
      </c>
      <c r="W16165" s="267">
        <v>613630</v>
      </c>
      <c r="X16165" s="267" t="s">
        <v>2731</v>
      </c>
      <c r="Y16165" s="267" t="s">
        <v>1880</v>
      </c>
      <c r="AD16165" s="267" t="s">
        <v>13</v>
      </c>
      <c r="AF16165" s="267" t="s">
        <v>24</v>
      </c>
      <c r="AG16165" s="267" t="s">
        <v>24</v>
      </c>
    </row>
    <row r="16166" spans="3:33">
      <c r="C16166" s="267" t="s">
        <v>2725</v>
      </c>
      <c r="D16166" s="267" t="s">
        <v>150</v>
      </c>
      <c r="E16166" s="267">
        <v>1681</v>
      </c>
      <c r="F16166" s="267" t="s">
        <v>1485</v>
      </c>
      <c r="G16166" s="267" t="s">
        <v>1445</v>
      </c>
      <c r="H16166" s="267">
        <v>1</v>
      </c>
      <c r="I16166" s="267" t="s">
        <v>582</v>
      </c>
      <c r="P16166" s="267" t="s">
        <v>1880</v>
      </c>
      <c r="Q16166" s="267" t="s">
        <v>1445</v>
      </c>
      <c r="S16166" s="267">
        <v>163</v>
      </c>
      <c r="U16166" s="267" t="s">
        <v>1489</v>
      </c>
      <c r="V16166" s="267" t="s">
        <v>13</v>
      </c>
      <c r="W16166" s="267">
        <v>613630</v>
      </c>
      <c r="X16166" s="267">
        <v>170367</v>
      </c>
      <c r="Y16166" s="267" t="s">
        <v>1880</v>
      </c>
      <c r="AF16166" s="267" t="s">
        <v>24</v>
      </c>
      <c r="AG16166" s="267" t="s">
        <v>24</v>
      </c>
    </row>
    <row r="16167" spans="3:33">
      <c r="C16167" s="267" t="s">
        <v>2725</v>
      </c>
      <c r="D16167" s="267" t="s">
        <v>150</v>
      </c>
      <c r="E16167" s="267">
        <v>1683</v>
      </c>
      <c r="F16167" s="267" t="s">
        <v>1485</v>
      </c>
      <c r="G16167" s="267" t="s">
        <v>1445</v>
      </c>
      <c r="H16167" s="267">
        <v>1</v>
      </c>
      <c r="I16167" s="267" t="s">
        <v>582</v>
      </c>
      <c r="P16167" s="267" t="s">
        <v>1880</v>
      </c>
      <c r="Q16167" s="267" t="s">
        <v>1445</v>
      </c>
      <c r="S16167" s="267">
        <v>163</v>
      </c>
      <c r="U16167" s="267" t="s">
        <v>1486</v>
      </c>
      <c r="V16167" s="267" t="s">
        <v>13</v>
      </c>
      <c r="W16167" s="267">
        <v>613630</v>
      </c>
      <c r="X16167" s="267" t="s">
        <v>2730</v>
      </c>
      <c r="Y16167" s="267" t="s">
        <v>1880</v>
      </c>
      <c r="AF16167" s="267" t="s">
        <v>24</v>
      </c>
      <c r="AG16167" s="267" t="s">
        <v>24</v>
      </c>
    </row>
    <row r="16168" spans="3:33">
      <c r="C16168" s="267" t="s">
        <v>2725</v>
      </c>
      <c r="D16168" s="267" t="s">
        <v>150</v>
      </c>
      <c r="E16168" s="267">
        <v>1689</v>
      </c>
      <c r="F16168" s="267" t="s">
        <v>1485</v>
      </c>
      <c r="G16168" s="267" t="s">
        <v>1445</v>
      </c>
      <c r="H16168" s="267">
        <v>1</v>
      </c>
      <c r="I16168" s="267" t="s">
        <v>582</v>
      </c>
      <c r="P16168" s="267" t="s">
        <v>1880</v>
      </c>
      <c r="Q16168" s="267" t="s">
        <v>1445</v>
      </c>
      <c r="S16168" s="267">
        <v>163</v>
      </c>
      <c r="U16168" s="267" t="s">
        <v>1493</v>
      </c>
      <c r="V16168" s="267" t="s">
        <v>13</v>
      </c>
      <c r="W16168" s="267">
        <v>613630</v>
      </c>
      <c r="X16168" s="267">
        <v>170367</v>
      </c>
      <c r="Y16168" s="267" t="s">
        <v>1880</v>
      </c>
      <c r="AF16168" s="267" t="s">
        <v>24</v>
      </c>
      <c r="AG16168" s="267" t="s">
        <v>24</v>
      </c>
    </row>
    <row r="16169" spans="3:33">
      <c r="C16169" s="267" t="s">
        <v>2725</v>
      </c>
      <c r="D16169" s="267" t="s">
        <v>150</v>
      </c>
      <c r="E16169" s="267">
        <v>1272</v>
      </c>
      <c r="F16169" s="267" t="s">
        <v>1444</v>
      </c>
      <c r="G16169" s="267" t="s">
        <v>1445</v>
      </c>
      <c r="H16169" s="267">
        <v>1</v>
      </c>
      <c r="I16169" s="267" t="s">
        <v>582</v>
      </c>
      <c r="O16169" s="267" t="s">
        <v>24</v>
      </c>
      <c r="P16169" s="267" t="s">
        <v>1880</v>
      </c>
      <c r="Q16169" s="267" t="s">
        <v>1445</v>
      </c>
      <c r="S16169" s="267">
        <v>163</v>
      </c>
      <c r="T16169" s="267" t="s">
        <v>13</v>
      </c>
      <c r="U16169" s="267" t="s">
        <v>1458</v>
      </c>
      <c r="V16169" s="267" t="s">
        <v>13</v>
      </c>
      <c r="W16169" s="267">
        <v>613630</v>
      </c>
      <c r="X16169" s="267" t="s">
        <v>2729</v>
      </c>
      <c r="Y16169" s="267" t="s">
        <v>1880</v>
      </c>
      <c r="AD16169" s="267" t="s">
        <v>13</v>
      </c>
      <c r="AF16169" s="267" t="s">
        <v>24</v>
      </c>
      <c r="AG16169" s="267" t="s">
        <v>24</v>
      </c>
    </row>
    <row r="16170" spans="3:33">
      <c r="C16170" s="267" t="s">
        <v>2725</v>
      </c>
      <c r="D16170" s="267" t="s">
        <v>150</v>
      </c>
      <c r="E16170" s="267">
        <v>153</v>
      </c>
      <c r="F16170" s="267" t="s">
        <v>1444</v>
      </c>
      <c r="G16170" s="267" t="s">
        <v>1445</v>
      </c>
      <c r="H16170" s="267">
        <v>1</v>
      </c>
      <c r="I16170" s="267" t="s">
        <v>582</v>
      </c>
      <c r="O16170" s="267" t="s">
        <v>24</v>
      </c>
      <c r="P16170" s="267" t="s">
        <v>1880</v>
      </c>
      <c r="Q16170" s="267" t="s">
        <v>1445</v>
      </c>
      <c r="S16170" s="267">
        <v>163</v>
      </c>
      <c r="T16170" s="267" t="s">
        <v>13</v>
      </c>
      <c r="U16170" s="267" t="s">
        <v>1496</v>
      </c>
      <c r="V16170" s="267" t="s">
        <v>13</v>
      </c>
      <c r="W16170" s="267">
        <v>613630</v>
      </c>
      <c r="X16170" s="267" t="s">
        <v>2728</v>
      </c>
      <c r="Y16170" s="267" t="s">
        <v>1880</v>
      </c>
      <c r="AD16170" s="267" t="s">
        <v>13</v>
      </c>
      <c r="AF16170" s="267" t="s">
        <v>24</v>
      </c>
      <c r="AG16170" s="267" t="s">
        <v>24</v>
      </c>
    </row>
    <row r="16171" spans="3:33">
      <c r="C16171" s="267" t="s">
        <v>2725</v>
      </c>
      <c r="D16171" s="267" t="s">
        <v>150</v>
      </c>
      <c r="E16171" s="267">
        <v>1682</v>
      </c>
      <c r="F16171" s="267" t="s">
        <v>1444</v>
      </c>
      <c r="G16171" s="267" t="s">
        <v>1445</v>
      </c>
      <c r="H16171" s="267">
        <v>1</v>
      </c>
      <c r="I16171" s="267" t="s">
        <v>582</v>
      </c>
      <c r="P16171" s="267" t="s">
        <v>1880</v>
      </c>
      <c r="Q16171" s="267" t="s">
        <v>1445</v>
      </c>
      <c r="S16171" s="267">
        <v>163</v>
      </c>
      <c r="T16171" s="267" t="s">
        <v>24</v>
      </c>
      <c r="U16171" s="267" t="s">
        <v>1459</v>
      </c>
      <c r="V16171" s="267" t="s">
        <v>13</v>
      </c>
      <c r="W16171" s="267">
        <v>613630</v>
      </c>
      <c r="X16171" s="267">
        <v>170367</v>
      </c>
      <c r="Y16171" s="267" t="s">
        <v>1880</v>
      </c>
      <c r="AD16171" s="267" t="s">
        <v>24</v>
      </c>
      <c r="AF16171" s="267" t="s">
        <v>24</v>
      </c>
      <c r="AG16171" s="267" t="s">
        <v>24</v>
      </c>
    </row>
    <row r="16172" spans="3:33">
      <c r="C16172" s="267" t="s">
        <v>2725</v>
      </c>
      <c r="D16172" s="267" t="s">
        <v>150</v>
      </c>
      <c r="E16172" s="267">
        <v>3877</v>
      </c>
      <c r="F16172" s="267" t="s">
        <v>1444</v>
      </c>
      <c r="G16172" s="267" t="s">
        <v>1445</v>
      </c>
      <c r="H16172" s="267">
        <v>1</v>
      </c>
      <c r="I16172" s="267" t="s">
        <v>582</v>
      </c>
      <c r="O16172" s="267" t="s">
        <v>24</v>
      </c>
      <c r="P16172" s="267" t="s">
        <v>1880</v>
      </c>
      <c r="Q16172" s="267" t="s">
        <v>1445</v>
      </c>
      <c r="S16172" s="267">
        <v>163</v>
      </c>
      <c r="T16172" s="267" t="s">
        <v>13</v>
      </c>
      <c r="U16172" s="267" t="s">
        <v>1470</v>
      </c>
      <c r="V16172" s="267" t="s">
        <v>13</v>
      </c>
      <c r="W16172" s="267">
        <v>613630</v>
      </c>
      <c r="X16172" s="267" t="s">
        <v>2727</v>
      </c>
      <c r="Y16172" s="267" t="s">
        <v>1880</v>
      </c>
      <c r="AD16172" s="267" t="s">
        <v>13</v>
      </c>
      <c r="AF16172" s="267" t="s">
        <v>24</v>
      </c>
      <c r="AG16172" s="267" t="s">
        <v>24</v>
      </c>
    </row>
    <row r="16173" spans="3:33">
      <c r="C16173" s="267" t="s">
        <v>2725</v>
      </c>
      <c r="D16173" s="267" t="s">
        <v>150</v>
      </c>
      <c r="E16173" s="267">
        <v>219</v>
      </c>
      <c r="F16173" s="267" t="s">
        <v>1444</v>
      </c>
      <c r="G16173" s="267" t="s">
        <v>1445</v>
      </c>
      <c r="H16173" s="267">
        <v>1</v>
      </c>
      <c r="I16173" s="267" t="s">
        <v>582</v>
      </c>
      <c r="P16173" s="267" t="s">
        <v>1880</v>
      </c>
      <c r="Q16173" s="267" t="s">
        <v>1445</v>
      </c>
      <c r="S16173" s="267">
        <v>163</v>
      </c>
      <c r="U16173" s="267" t="s">
        <v>1457</v>
      </c>
      <c r="V16173" s="267" t="s">
        <v>13</v>
      </c>
      <c r="W16173" s="267">
        <v>613630</v>
      </c>
      <c r="X16173" s="267" t="s">
        <v>2726</v>
      </c>
      <c r="Y16173" s="267" t="s">
        <v>1880</v>
      </c>
      <c r="AF16173" s="267" t="s">
        <v>24</v>
      </c>
      <c r="AG16173" s="267" t="s">
        <v>24</v>
      </c>
    </row>
    <row r="16174" spans="3:33">
      <c r="C16174" s="267" t="s">
        <v>2725</v>
      </c>
      <c r="D16174" s="267" t="s">
        <v>150</v>
      </c>
      <c r="E16174" s="267">
        <v>1</v>
      </c>
      <c r="F16174" s="267" t="s">
        <v>1444</v>
      </c>
      <c r="G16174" s="267" t="s">
        <v>1445</v>
      </c>
      <c r="H16174" s="267">
        <v>1</v>
      </c>
      <c r="I16174" s="267" t="s">
        <v>582</v>
      </c>
      <c r="O16174" s="267" t="s">
        <v>13</v>
      </c>
      <c r="P16174" s="267" t="s">
        <v>1880</v>
      </c>
      <c r="Q16174" s="267" t="s">
        <v>1445</v>
      </c>
      <c r="S16174" s="267">
        <v>163</v>
      </c>
      <c r="T16174" s="267" t="s">
        <v>13</v>
      </c>
      <c r="U16174" s="267" t="s">
        <v>1446</v>
      </c>
      <c r="V16174" s="267" t="s">
        <v>24</v>
      </c>
      <c r="W16174" s="267">
        <v>613630</v>
      </c>
      <c r="X16174" s="267" t="s">
        <v>1880</v>
      </c>
      <c r="Y16174" s="267" t="s">
        <v>1880</v>
      </c>
      <c r="AD16174" s="267" t="s">
        <v>13</v>
      </c>
      <c r="AF16174" s="267" t="s">
        <v>24</v>
      </c>
      <c r="AG16174" s="267" t="s">
        <v>24</v>
      </c>
    </row>
    <row r="16175" spans="3:33">
      <c r="C16175" s="267" t="s">
        <v>2173</v>
      </c>
      <c r="D16175" s="267" t="s">
        <v>150</v>
      </c>
      <c r="E16175" s="267">
        <v>1490</v>
      </c>
      <c r="F16175" s="267" t="s">
        <v>1444</v>
      </c>
      <c r="G16175" s="267" t="s">
        <v>1445</v>
      </c>
      <c r="H16175" s="267">
        <v>1</v>
      </c>
      <c r="I16175" s="267" t="s">
        <v>582</v>
      </c>
      <c r="P16175" s="267" t="s">
        <v>1881</v>
      </c>
      <c r="Q16175" s="267" t="s">
        <v>1445</v>
      </c>
      <c r="S16175" s="267">
        <v>164</v>
      </c>
      <c r="U16175" s="267" t="s">
        <v>1502</v>
      </c>
      <c r="V16175" s="267" t="s">
        <v>13</v>
      </c>
      <c r="W16175" s="267">
        <v>612680</v>
      </c>
      <c r="X16175" s="267" t="s">
        <v>2186</v>
      </c>
      <c r="Y16175" s="267" t="s">
        <v>1881</v>
      </c>
      <c r="AD16175" s="267" t="s">
        <v>24</v>
      </c>
      <c r="AG16175" s="267" t="s">
        <v>24</v>
      </c>
    </row>
    <row r="16176" spans="3:33">
      <c r="C16176" s="267" t="s">
        <v>2173</v>
      </c>
      <c r="D16176" s="267" t="s">
        <v>150</v>
      </c>
      <c r="E16176" s="267">
        <v>219</v>
      </c>
      <c r="F16176" s="267" t="s">
        <v>1444</v>
      </c>
      <c r="G16176" s="267" t="s">
        <v>1456</v>
      </c>
      <c r="H16176" s="267">
        <v>1</v>
      </c>
      <c r="I16176" s="267" t="s">
        <v>582</v>
      </c>
      <c r="O16176" s="267" t="s">
        <v>13</v>
      </c>
      <c r="P16176" s="267" t="s">
        <v>1881</v>
      </c>
      <c r="Q16176" s="267" t="s">
        <v>1445</v>
      </c>
      <c r="S16176" s="267">
        <v>164</v>
      </c>
      <c r="U16176" s="267" t="s">
        <v>1457</v>
      </c>
      <c r="V16176" s="267" t="s">
        <v>13</v>
      </c>
      <c r="W16176" s="267">
        <v>612680</v>
      </c>
      <c r="X16176" s="267" t="s">
        <v>1499</v>
      </c>
      <c r="Y16176" s="267" t="s">
        <v>1881</v>
      </c>
      <c r="AE16176" s="267">
        <v>191</v>
      </c>
      <c r="AF16176" s="267" t="s">
        <v>24</v>
      </c>
      <c r="AG16176" s="267" t="s">
        <v>24</v>
      </c>
    </row>
    <row r="16177" spans="3:33">
      <c r="C16177" s="267" t="s">
        <v>2173</v>
      </c>
      <c r="D16177" s="267" t="s">
        <v>150</v>
      </c>
      <c r="E16177" s="267">
        <v>3877</v>
      </c>
      <c r="F16177" s="267" t="s">
        <v>1444</v>
      </c>
      <c r="G16177" s="267" t="s">
        <v>1445</v>
      </c>
      <c r="H16177" s="267">
        <v>1</v>
      </c>
      <c r="I16177" s="267" t="s">
        <v>582</v>
      </c>
      <c r="O16177" s="267" t="s">
        <v>24</v>
      </c>
      <c r="P16177" s="267" t="s">
        <v>1881</v>
      </c>
      <c r="Q16177" s="267" t="s">
        <v>1445</v>
      </c>
      <c r="S16177" s="267">
        <v>164</v>
      </c>
      <c r="T16177" s="267" t="s">
        <v>13</v>
      </c>
      <c r="U16177" s="267" t="s">
        <v>1470</v>
      </c>
      <c r="V16177" s="267" t="s">
        <v>13</v>
      </c>
      <c r="W16177" s="267">
        <v>612680</v>
      </c>
      <c r="X16177" s="267" t="s">
        <v>2185</v>
      </c>
      <c r="Y16177" s="267" t="s">
        <v>1881</v>
      </c>
      <c r="AD16177" s="267" t="s">
        <v>13</v>
      </c>
      <c r="AF16177" s="267" t="s">
        <v>24</v>
      </c>
      <c r="AG16177" s="267" t="s">
        <v>24</v>
      </c>
    </row>
    <row r="16178" spans="3:33">
      <c r="C16178" s="267" t="s">
        <v>2173</v>
      </c>
      <c r="D16178" s="267" t="s">
        <v>150</v>
      </c>
      <c r="E16178" s="267">
        <v>1681</v>
      </c>
      <c r="F16178" s="267" t="s">
        <v>1485</v>
      </c>
      <c r="G16178" s="267" t="s">
        <v>1445</v>
      </c>
      <c r="H16178" s="267">
        <v>1</v>
      </c>
      <c r="I16178" s="267" t="s">
        <v>582</v>
      </c>
      <c r="P16178" s="267" t="s">
        <v>1881</v>
      </c>
      <c r="Q16178" s="267" t="s">
        <v>1445</v>
      </c>
      <c r="S16178" s="267">
        <v>164</v>
      </c>
      <c r="U16178" s="267" t="s">
        <v>1489</v>
      </c>
      <c r="V16178" s="267" t="s">
        <v>13</v>
      </c>
      <c r="W16178" s="267">
        <v>612680</v>
      </c>
      <c r="X16178" s="267">
        <v>158740</v>
      </c>
      <c r="Y16178" s="267" t="s">
        <v>1881</v>
      </c>
      <c r="AF16178" s="267" t="s">
        <v>24</v>
      </c>
      <c r="AG16178" s="267" t="s">
        <v>24</v>
      </c>
    </row>
    <row r="16179" spans="3:33">
      <c r="C16179" s="267" t="s">
        <v>2173</v>
      </c>
      <c r="D16179" s="267" t="s">
        <v>150</v>
      </c>
      <c r="E16179" s="267">
        <v>1683</v>
      </c>
      <c r="F16179" s="267" t="s">
        <v>1485</v>
      </c>
      <c r="G16179" s="267" t="s">
        <v>1445</v>
      </c>
      <c r="H16179" s="267">
        <v>1</v>
      </c>
      <c r="I16179" s="267" t="s">
        <v>582</v>
      </c>
      <c r="P16179" s="267" t="s">
        <v>1881</v>
      </c>
      <c r="Q16179" s="267" t="s">
        <v>1445</v>
      </c>
      <c r="S16179" s="267">
        <v>164</v>
      </c>
      <c r="U16179" s="267" t="s">
        <v>1486</v>
      </c>
      <c r="V16179" s="267" t="s">
        <v>13</v>
      </c>
      <c r="W16179" s="267">
        <v>612680</v>
      </c>
      <c r="X16179" s="267" t="s">
        <v>2184</v>
      </c>
      <c r="Y16179" s="267" t="s">
        <v>1881</v>
      </c>
      <c r="AF16179" s="267" t="s">
        <v>24</v>
      </c>
      <c r="AG16179" s="267" t="s">
        <v>24</v>
      </c>
    </row>
    <row r="16180" spans="3:33">
      <c r="C16180" s="267" t="s">
        <v>2173</v>
      </c>
      <c r="D16180" s="267" t="s">
        <v>150</v>
      </c>
      <c r="E16180" s="267">
        <v>1689</v>
      </c>
      <c r="F16180" s="267" t="s">
        <v>1485</v>
      </c>
      <c r="G16180" s="267" t="s">
        <v>1445</v>
      </c>
      <c r="H16180" s="267">
        <v>1</v>
      </c>
      <c r="I16180" s="267" t="s">
        <v>582</v>
      </c>
      <c r="P16180" s="267" t="s">
        <v>1881</v>
      </c>
      <c r="Q16180" s="267" t="s">
        <v>1445</v>
      </c>
      <c r="S16180" s="267">
        <v>164</v>
      </c>
      <c r="U16180" s="267" t="s">
        <v>1493</v>
      </c>
      <c r="V16180" s="267" t="s">
        <v>13</v>
      </c>
      <c r="W16180" s="267">
        <v>612680</v>
      </c>
      <c r="X16180" s="267">
        <v>158740</v>
      </c>
      <c r="Y16180" s="267" t="s">
        <v>1881</v>
      </c>
      <c r="AF16180" s="267" t="s">
        <v>24</v>
      </c>
      <c r="AG16180" s="267" t="s">
        <v>24</v>
      </c>
    </row>
    <row r="16181" spans="3:33">
      <c r="C16181" s="267" t="s">
        <v>2173</v>
      </c>
      <c r="D16181" s="267" t="s">
        <v>150</v>
      </c>
      <c r="E16181" s="267">
        <v>235</v>
      </c>
      <c r="F16181" s="267" t="s">
        <v>1444</v>
      </c>
      <c r="G16181" s="267" t="s">
        <v>1461</v>
      </c>
      <c r="H16181" s="267">
        <v>1</v>
      </c>
      <c r="I16181" s="267" t="s">
        <v>582</v>
      </c>
      <c r="O16181" s="267" t="s">
        <v>24</v>
      </c>
      <c r="P16181" s="267" t="s">
        <v>1881</v>
      </c>
      <c r="Q16181" s="267" t="s">
        <v>1445</v>
      </c>
      <c r="S16181" s="267">
        <v>164</v>
      </c>
      <c r="T16181" s="267" t="s">
        <v>13</v>
      </c>
      <c r="U16181" s="267" t="s">
        <v>1477</v>
      </c>
      <c r="V16181" s="267" t="s">
        <v>13</v>
      </c>
      <c r="W16181" s="267">
        <v>612680</v>
      </c>
      <c r="X16181" s="267">
        <v>9955303.9000000004</v>
      </c>
      <c r="Y16181" s="267" t="s">
        <v>1881</v>
      </c>
      <c r="AD16181" s="267" t="s">
        <v>13</v>
      </c>
      <c r="AF16181" s="267" t="s">
        <v>24</v>
      </c>
      <c r="AG16181" s="267" t="s">
        <v>24</v>
      </c>
    </row>
    <row r="16182" spans="3:33">
      <c r="C16182" s="267" t="s">
        <v>2173</v>
      </c>
      <c r="D16182" s="267" t="s">
        <v>150</v>
      </c>
      <c r="E16182" s="267">
        <v>3877</v>
      </c>
      <c r="F16182" s="267" t="s">
        <v>1444</v>
      </c>
      <c r="G16182" s="267" t="s">
        <v>1461</v>
      </c>
      <c r="H16182" s="267">
        <v>1</v>
      </c>
      <c r="I16182" s="267" t="s">
        <v>582</v>
      </c>
      <c r="O16182" s="267" t="s">
        <v>24</v>
      </c>
      <c r="P16182" s="267" t="s">
        <v>1881</v>
      </c>
      <c r="Q16182" s="267" t="s">
        <v>1445</v>
      </c>
      <c r="S16182" s="267">
        <v>164</v>
      </c>
      <c r="T16182" s="267" t="s">
        <v>13</v>
      </c>
      <c r="U16182" s="267" t="s">
        <v>1470</v>
      </c>
      <c r="V16182" s="267" t="s">
        <v>13</v>
      </c>
      <c r="W16182" s="267">
        <v>612680</v>
      </c>
      <c r="X16182" s="267" t="s">
        <v>2183</v>
      </c>
      <c r="Y16182" s="267" t="s">
        <v>1881</v>
      </c>
      <c r="AD16182" s="267" t="s">
        <v>13</v>
      </c>
      <c r="AF16182" s="267" t="s">
        <v>24</v>
      </c>
      <c r="AG16182" s="267" t="s">
        <v>24</v>
      </c>
    </row>
    <row r="16183" spans="3:33">
      <c r="C16183" s="267" t="s">
        <v>2173</v>
      </c>
      <c r="D16183" s="267" t="s">
        <v>150</v>
      </c>
      <c r="E16183" s="267">
        <v>1272</v>
      </c>
      <c r="F16183" s="267" t="s">
        <v>1444</v>
      </c>
      <c r="G16183" s="267" t="s">
        <v>1445</v>
      </c>
      <c r="H16183" s="267">
        <v>1</v>
      </c>
      <c r="I16183" s="267" t="s">
        <v>582</v>
      </c>
      <c r="O16183" s="267" t="s">
        <v>24</v>
      </c>
      <c r="P16183" s="267" t="s">
        <v>1881</v>
      </c>
      <c r="Q16183" s="267" t="s">
        <v>1445</v>
      </c>
      <c r="S16183" s="267">
        <v>164</v>
      </c>
      <c r="T16183" s="267" t="s">
        <v>13</v>
      </c>
      <c r="U16183" s="267" t="s">
        <v>1458</v>
      </c>
      <c r="V16183" s="267" t="s">
        <v>13</v>
      </c>
      <c r="W16183" s="267">
        <v>612680</v>
      </c>
      <c r="X16183" s="267" t="s">
        <v>2182</v>
      </c>
      <c r="Y16183" s="267" t="s">
        <v>1881</v>
      </c>
      <c r="AD16183" s="267" t="s">
        <v>13</v>
      </c>
      <c r="AF16183" s="267" t="s">
        <v>24</v>
      </c>
      <c r="AG16183" s="267" t="s">
        <v>24</v>
      </c>
    </row>
    <row r="16184" spans="3:33">
      <c r="C16184" s="267" t="s">
        <v>2173</v>
      </c>
      <c r="D16184" s="267" t="s">
        <v>150</v>
      </c>
      <c r="E16184" s="267">
        <v>153</v>
      </c>
      <c r="F16184" s="267" t="s">
        <v>1444</v>
      </c>
      <c r="G16184" s="267" t="s">
        <v>1445</v>
      </c>
      <c r="H16184" s="267">
        <v>1</v>
      </c>
      <c r="I16184" s="267" t="s">
        <v>582</v>
      </c>
      <c r="O16184" s="267" t="s">
        <v>24</v>
      </c>
      <c r="P16184" s="267" t="s">
        <v>1881</v>
      </c>
      <c r="Q16184" s="267" t="s">
        <v>1445</v>
      </c>
      <c r="S16184" s="267">
        <v>164</v>
      </c>
      <c r="T16184" s="267" t="s">
        <v>13</v>
      </c>
      <c r="U16184" s="267" t="s">
        <v>1496</v>
      </c>
      <c r="V16184" s="267" t="s">
        <v>13</v>
      </c>
      <c r="W16184" s="267">
        <v>612680</v>
      </c>
      <c r="X16184" s="267" t="s">
        <v>2181</v>
      </c>
      <c r="Y16184" s="267" t="s">
        <v>1881</v>
      </c>
      <c r="AD16184" s="267" t="s">
        <v>13</v>
      </c>
      <c r="AF16184" s="267" t="s">
        <v>24</v>
      </c>
      <c r="AG16184" s="267" t="s">
        <v>24</v>
      </c>
    </row>
    <row r="16185" spans="3:33">
      <c r="C16185" s="267" t="s">
        <v>2173</v>
      </c>
      <c r="D16185" s="267" t="s">
        <v>150</v>
      </c>
      <c r="E16185" s="267">
        <v>1682</v>
      </c>
      <c r="F16185" s="267" t="s">
        <v>1444</v>
      </c>
      <c r="G16185" s="267" t="s">
        <v>1445</v>
      </c>
      <c r="H16185" s="267">
        <v>1</v>
      </c>
      <c r="I16185" s="267" t="s">
        <v>582</v>
      </c>
      <c r="P16185" s="267" t="s">
        <v>1881</v>
      </c>
      <c r="Q16185" s="267" t="s">
        <v>1445</v>
      </c>
      <c r="S16185" s="267">
        <v>164</v>
      </c>
      <c r="T16185" s="267" t="s">
        <v>24</v>
      </c>
      <c r="U16185" s="267" t="s">
        <v>1459</v>
      </c>
      <c r="V16185" s="267" t="s">
        <v>13</v>
      </c>
      <c r="W16185" s="267">
        <v>612680</v>
      </c>
      <c r="X16185" s="267">
        <v>158740</v>
      </c>
      <c r="Y16185" s="267" t="s">
        <v>1881</v>
      </c>
      <c r="AD16185" s="267" t="s">
        <v>24</v>
      </c>
      <c r="AF16185" s="267" t="s">
        <v>24</v>
      </c>
      <c r="AG16185" s="267" t="s">
        <v>24</v>
      </c>
    </row>
    <row r="16186" spans="3:33">
      <c r="C16186" s="267" t="s">
        <v>2173</v>
      </c>
      <c r="D16186" s="267" t="s">
        <v>150</v>
      </c>
      <c r="E16186" s="267">
        <v>219</v>
      </c>
      <c r="F16186" s="267" t="s">
        <v>1444</v>
      </c>
      <c r="G16186" s="267" t="s">
        <v>1456</v>
      </c>
      <c r="H16186" s="267">
        <v>1</v>
      </c>
      <c r="I16186" s="267" t="s">
        <v>582</v>
      </c>
      <c r="O16186" s="267" t="s">
        <v>13</v>
      </c>
      <c r="P16186" s="267" t="s">
        <v>1881</v>
      </c>
      <c r="Q16186" s="267" t="s">
        <v>1445</v>
      </c>
      <c r="S16186" s="267">
        <v>164</v>
      </c>
      <c r="U16186" s="267" t="s">
        <v>1457</v>
      </c>
      <c r="V16186" s="267" t="s">
        <v>13</v>
      </c>
      <c r="W16186" s="267">
        <v>612680</v>
      </c>
      <c r="X16186" s="267" t="s">
        <v>1500</v>
      </c>
      <c r="Y16186" s="267" t="s">
        <v>1881</v>
      </c>
      <c r="AE16186" s="267">
        <v>191</v>
      </c>
      <c r="AF16186" s="267" t="s">
        <v>24</v>
      </c>
      <c r="AG16186" s="267" t="s">
        <v>24</v>
      </c>
    </row>
    <row r="16187" spans="3:33">
      <c r="C16187" s="267" t="s">
        <v>2173</v>
      </c>
      <c r="D16187" s="267" t="s">
        <v>150</v>
      </c>
      <c r="E16187" s="267">
        <v>1</v>
      </c>
      <c r="F16187" s="267" t="s">
        <v>1444</v>
      </c>
      <c r="G16187" s="267" t="s">
        <v>1445</v>
      </c>
      <c r="H16187" s="267">
        <v>1</v>
      </c>
      <c r="I16187" s="267" t="s">
        <v>582</v>
      </c>
      <c r="O16187" s="267" t="s">
        <v>13</v>
      </c>
      <c r="P16187" s="267" t="s">
        <v>1881</v>
      </c>
      <c r="Q16187" s="267" t="s">
        <v>1445</v>
      </c>
      <c r="S16187" s="267">
        <v>164</v>
      </c>
      <c r="T16187" s="267" t="s">
        <v>13</v>
      </c>
      <c r="U16187" s="267" t="s">
        <v>1446</v>
      </c>
      <c r="V16187" s="267" t="s">
        <v>24</v>
      </c>
      <c r="W16187" s="267">
        <v>612680</v>
      </c>
      <c r="X16187" s="267" t="s">
        <v>1881</v>
      </c>
      <c r="Y16187" s="267" t="s">
        <v>1881</v>
      </c>
      <c r="AD16187" s="267" t="s">
        <v>13</v>
      </c>
      <c r="AF16187" s="267" t="s">
        <v>24</v>
      </c>
      <c r="AG16187" s="267" t="s">
        <v>24</v>
      </c>
    </row>
    <row r="16188" spans="3:33">
      <c r="C16188" s="267" t="s">
        <v>2173</v>
      </c>
      <c r="D16188" s="267" t="s">
        <v>150</v>
      </c>
      <c r="E16188" s="267">
        <v>219</v>
      </c>
      <c r="F16188" s="267" t="s">
        <v>1444</v>
      </c>
      <c r="G16188" s="267" t="s">
        <v>1445</v>
      </c>
      <c r="H16188" s="267">
        <v>1</v>
      </c>
      <c r="I16188" s="267" t="s">
        <v>582</v>
      </c>
      <c r="P16188" s="267" t="s">
        <v>1881</v>
      </c>
      <c r="Q16188" s="267" t="s">
        <v>1445</v>
      </c>
      <c r="S16188" s="267">
        <v>164</v>
      </c>
      <c r="U16188" s="267" t="s">
        <v>1457</v>
      </c>
      <c r="V16188" s="267" t="s">
        <v>13</v>
      </c>
      <c r="W16188" s="267">
        <v>612680</v>
      </c>
      <c r="X16188" s="267" t="s">
        <v>2180</v>
      </c>
      <c r="Y16188" s="267" t="s">
        <v>1881</v>
      </c>
      <c r="AF16188" s="267" t="s">
        <v>24</v>
      </c>
      <c r="AG16188" s="267" t="s">
        <v>24</v>
      </c>
    </row>
    <row r="16189" spans="3:33">
      <c r="C16189" s="267" t="s">
        <v>2173</v>
      </c>
      <c r="D16189" s="267" t="s">
        <v>150</v>
      </c>
      <c r="E16189" s="267">
        <v>247</v>
      </c>
      <c r="F16189" s="267" t="s">
        <v>1444</v>
      </c>
      <c r="G16189" s="267" t="s">
        <v>1461</v>
      </c>
      <c r="H16189" s="267">
        <v>1</v>
      </c>
      <c r="I16189" s="267" t="s">
        <v>582</v>
      </c>
      <c r="P16189" s="267" t="s">
        <v>1881</v>
      </c>
      <c r="Q16189" s="267" t="s">
        <v>1445</v>
      </c>
      <c r="S16189" s="267">
        <v>164</v>
      </c>
      <c r="U16189" s="267" t="s">
        <v>1460</v>
      </c>
      <c r="V16189" s="267" t="s">
        <v>13</v>
      </c>
      <c r="W16189" s="267">
        <v>612680</v>
      </c>
      <c r="X16189" s="267" t="s">
        <v>2179</v>
      </c>
      <c r="Y16189" s="267" t="s">
        <v>1881</v>
      </c>
      <c r="AF16189" s="267" t="s">
        <v>24</v>
      </c>
      <c r="AG16189" s="267" t="s">
        <v>24</v>
      </c>
    </row>
    <row r="16190" spans="3:33">
      <c r="C16190" s="267" t="s">
        <v>2173</v>
      </c>
      <c r="D16190" s="267" t="s">
        <v>150</v>
      </c>
      <c r="E16190" s="267">
        <v>3880</v>
      </c>
      <c r="F16190" s="267" t="s">
        <v>1444</v>
      </c>
      <c r="G16190" s="267" t="s">
        <v>1461</v>
      </c>
      <c r="H16190" s="267">
        <v>1</v>
      </c>
      <c r="I16190" s="267" t="s">
        <v>582</v>
      </c>
      <c r="O16190" s="267" t="s">
        <v>24</v>
      </c>
      <c r="P16190" s="267" t="s">
        <v>1881</v>
      </c>
      <c r="Q16190" s="267" t="s">
        <v>1445</v>
      </c>
      <c r="S16190" s="267">
        <v>164</v>
      </c>
      <c r="T16190" s="267" t="s">
        <v>13</v>
      </c>
      <c r="U16190" s="267" t="s">
        <v>1463</v>
      </c>
      <c r="V16190" s="267" t="s">
        <v>13</v>
      </c>
      <c r="W16190" s="267">
        <v>612680</v>
      </c>
      <c r="X16190" s="267" t="s">
        <v>2178</v>
      </c>
      <c r="Y16190" s="267" t="s">
        <v>1881</v>
      </c>
      <c r="AD16190" s="267" t="s">
        <v>13</v>
      </c>
      <c r="AF16190" s="267" t="s">
        <v>24</v>
      </c>
      <c r="AG16190" s="267" t="s">
        <v>24</v>
      </c>
    </row>
    <row r="16191" spans="3:33">
      <c r="C16191" s="267" t="s">
        <v>2173</v>
      </c>
      <c r="D16191" s="267" t="s">
        <v>150</v>
      </c>
      <c r="E16191" s="267">
        <v>338</v>
      </c>
      <c r="F16191" s="267" t="s">
        <v>1444</v>
      </c>
      <c r="G16191" s="267" t="s">
        <v>1445</v>
      </c>
      <c r="H16191" s="267">
        <v>1</v>
      </c>
      <c r="I16191" s="267" t="s">
        <v>582</v>
      </c>
      <c r="O16191" s="267" t="s">
        <v>24</v>
      </c>
      <c r="P16191" s="267" t="s">
        <v>1881</v>
      </c>
      <c r="Q16191" s="267" t="s">
        <v>1445</v>
      </c>
      <c r="S16191" s="267">
        <v>164</v>
      </c>
      <c r="T16191" s="267" t="s">
        <v>13</v>
      </c>
      <c r="U16191" s="267" t="s">
        <v>1478</v>
      </c>
      <c r="V16191" s="267" t="s">
        <v>13</v>
      </c>
      <c r="W16191" s="267">
        <v>612680</v>
      </c>
      <c r="X16191" s="267" t="s">
        <v>2177</v>
      </c>
      <c r="Y16191" s="267" t="s">
        <v>1881</v>
      </c>
      <c r="AD16191" s="267" t="s">
        <v>13</v>
      </c>
      <c r="AF16191" s="267" t="s">
        <v>24</v>
      </c>
      <c r="AG16191" s="267" t="s">
        <v>24</v>
      </c>
    </row>
    <row r="16192" spans="3:33">
      <c r="C16192" s="267" t="s">
        <v>2173</v>
      </c>
      <c r="D16192" s="267" t="s">
        <v>150</v>
      </c>
      <c r="E16192" s="267">
        <v>129</v>
      </c>
      <c r="F16192" s="267" t="s">
        <v>1444</v>
      </c>
      <c r="G16192" s="267" t="s">
        <v>1445</v>
      </c>
      <c r="H16192" s="267">
        <v>1</v>
      </c>
      <c r="I16192" s="267" t="s">
        <v>582</v>
      </c>
      <c r="O16192" s="267" t="s">
        <v>24</v>
      </c>
      <c r="P16192" s="267" t="s">
        <v>1881</v>
      </c>
      <c r="Q16192" s="267" t="s">
        <v>1445</v>
      </c>
      <c r="S16192" s="267">
        <v>164</v>
      </c>
      <c r="T16192" s="267" t="s">
        <v>13</v>
      </c>
      <c r="U16192" s="267" t="s">
        <v>1468</v>
      </c>
      <c r="V16192" s="267" t="s">
        <v>13</v>
      </c>
      <c r="W16192" s="267">
        <v>612680</v>
      </c>
      <c r="X16192" s="267" t="s">
        <v>2176</v>
      </c>
      <c r="Y16192" s="267" t="s">
        <v>1881</v>
      </c>
      <c r="AD16192" s="267" t="s">
        <v>13</v>
      </c>
      <c r="AF16192" s="267" t="s">
        <v>24</v>
      </c>
      <c r="AG16192" s="267" t="s">
        <v>24</v>
      </c>
    </row>
    <row r="16193" spans="3:33">
      <c r="C16193" s="267" t="s">
        <v>2173</v>
      </c>
      <c r="D16193" s="267" t="s">
        <v>150</v>
      </c>
      <c r="E16193" s="267">
        <v>10634</v>
      </c>
      <c r="F16193" s="267" t="s">
        <v>1444</v>
      </c>
      <c r="G16193" s="267" t="s">
        <v>1445</v>
      </c>
      <c r="H16193" s="267">
        <v>1</v>
      </c>
      <c r="I16193" s="267" t="s">
        <v>582</v>
      </c>
      <c r="O16193" s="267" t="s">
        <v>24</v>
      </c>
      <c r="P16193" s="267" t="s">
        <v>1881</v>
      </c>
      <c r="Q16193" s="267" t="s">
        <v>1445</v>
      </c>
      <c r="S16193" s="267">
        <v>164</v>
      </c>
      <c r="T16193" s="267" t="s">
        <v>13</v>
      </c>
      <c r="U16193" s="267" t="s">
        <v>1473</v>
      </c>
      <c r="V16193" s="267" t="s">
        <v>13</v>
      </c>
      <c r="W16193" s="267">
        <v>612680</v>
      </c>
      <c r="X16193" s="267" t="s">
        <v>2175</v>
      </c>
      <c r="Y16193" s="267" t="s">
        <v>1881</v>
      </c>
      <c r="AD16193" s="267" t="s">
        <v>13</v>
      </c>
      <c r="AF16193" s="267" t="s">
        <v>24</v>
      </c>
      <c r="AG16193" s="267" t="s">
        <v>24</v>
      </c>
    </row>
    <row r="16194" spans="3:33">
      <c r="C16194" s="267" t="s">
        <v>2173</v>
      </c>
      <c r="D16194" s="267" t="s">
        <v>150</v>
      </c>
      <c r="E16194" s="267">
        <v>377</v>
      </c>
      <c r="F16194" s="267" t="s">
        <v>1444</v>
      </c>
      <c r="G16194" s="267" t="s">
        <v>1445</v>
      </c>
      <c r="H16194" s="267">
        <v>1</v>
      </c>
      <c r="I16194" s="267" t="s">
        <v>582</v>
      </c>
      <c r="O16194" s="267" t="s">
        <v>24</v>
      </c>
      <c r="P16194" s="267" t="s">
        <v>1881</v>
      </c>
      <c r="Q16194" s="267" t="s">
        <v>1445</v>
      </c>
      <c r="S16194" s="267">
        <v>164</v>
      </c>
      <c r="T16194" s="267" t="s">
        <v>13</v>
      </c>
      <c r="U16194" s="267" t="s">
        <v>1479</v>
      </c>
      <c r="V16194" s="267" t="s">
        <v>13</v>
      </c>
      <c r="W16194" s="267">
        <v>612680</v>
      </c>
      <c r="X16194" s="267" t="s">
        <v>2174</v>
      </c>
      <c r="Y16194" s="267" t="s">
        <v>1881</v>
      </c>
      <c r="AD16194" s="267" t="s">
        <v>13</v>
      </c>
      <c r="AF16194" s="267" t="s">
        <v>24</v>
      </c>
      <c r="AG16194" s="267" t="s">
        <v>24</v>
      </c>
    </row>
    <row r="16195" spans="3:33">
      <c r="C16195" s="267" t="s">
        <v>2349</v>
      </c>
      <c r="D16195" s="267" t="s">
        <v>150</v>
      </c>
      <c r="E16195" s="267">
        <v>219</v>
      </c>
      <c r="F16195" s="267" t="s">
        <v>1444</v>
      </c>
      <c r="G16195" s="267" t="s">
        <v>1456</v>
      </c>
      <c r="H16195" s="267">
        <v>1</v>
      </c>
      <c r="I16195" s="267" t="s">
        <v>582</v>
      </c>
      <c r="O16195" s="267" t="s">
        <v>13</v>
      </c>
      <c r="P16195" s="267" t="s">
        <v>1882</v>
      </c>
      <c r="Q16195" s="267" t="s">
        <v>1445</v>
      </c>
      <c r="S16195" s="267">
        <v>165</v>
      </c>
      <c r="U16195" s="267" t="s">
        <v>1457</v>
      </c>
      <c r="V16195" s="267" t="s">
        <v>13</v>
      </c>
      <c r="W16195" s="267">
        <v>741938</v>
      </c>
      <c r="X16195" s="267" t="s">
        <v>1500</v>
      </c>
      <c r="Y16195" s="267" t="s">
        <v>1882</v>
      </c>
      <c r="AE16195" s="267">
        <v>201</v>
      </c>
      <c r="AF16195" s="267" t="s">
        <v>24</v>
      </c>
      <c r="AG16195" s="267" t="s">
        <v>24</v>
      </c>
    </row>
    <row r="16196" spans="3:33">
      <c r="C16196" s="267" t="s">
        <v>2349</v>
      </c>
      <c r="D16196" s="267" t="s">
        <v>150</v>
      </c>
      <c r="E16196" s="267">
        <v>3877</v>
      </c>
      <c r="F16196" s="267" t="s">
        <v>1444</v>
      </c>
      <c r="G16196" s="267" t="s">
        <v>1445</v>
      </c>
      <c r="H16196" s="267">
        <v>1</v>
      </c>
      <c r="I16196" s="267" t="s">
        <v>582</v>
      </c>
      <c r="O16196" s="267" t="s">
        <v>24</v>
      </c>
      <c r="P16196" s="267" t="s">
        <v>1882</v>
      </c>
      <c r="Q16196" s="267" t="s">
        <v>1445</v>
      </c>
      <c r="S16196" s="267">
        <v>165</v>
      </c>
      <c r="T16196" s="267" t="s">
        <v>13</v>
      </c>
      <c r="U16196" s="267" t="s">
        <v>1470</v>
      </c>
      <c r="V16196" s="267" t="s">
        <v>13</v>
      </c>
      <c r="W16196" s="267">
        <v>741938</v>
      </c>
      <c r="X16196" s="267" t="s">
        <v>2359</v>
      </c>
      <c r="Y16196" s="267" t="s">
        <v>1882</v>
      </c>
      <c r="AD16196" s="267" t="s">
        <v>13</v>
      </c>
      <c r="AF16196" s="267" t="s">
        <v>24</v>
      </c>
      <c r="AG16196" s="267" t="s">
        <v>24</v>
      </c>
    </row>
    <row r="16197" spans="3:33">
      <c r="C16197" s="267" t="s">
        <v>2349</v>
      </c>
      <c r="D16197" s="267" t="s">
        <v>150</v>
      </c>
      <c r="E16197" s="267">
        <v>3877</v>
      </c>
      <c r="F16197" s="267" t="s">
        <v>1444</v>
      </c>
      <c r="G16197" s="267" t="s">
        <v>1461</v>
      </c>
      <c r="H16197" s="267">
        <v>1</v>
      </c>
      <c r="I16197" s="267" t="s">
        <v>582</v>
      </c>
      <c r="O16197" s="267" t="s">
        <v>24</v>
      </c>
      <c r="P16197" s="267" t="s">
        <v>1882</v>
      </c>
      <c r="Q16197" s="267" t="s">
        <v>1445</v>
      </c>
      <c r="S16197" s="267">
        <v>165</v>
      </c>
      <c r="T16197" s="267" t="s">
        <v>13</v>
      </c>
      <c r="U16197" s="267" t="s">
        <v>1470</v>
      </c>
      <c r="V16197" s="267" t="s">
        <v>13</v>
      </c>
      <c r="W16197" s="267">
        <v>741938</v>
      </c>
      <c r="X16197" s="267" t="s">
        <v>2358</v>
      </c>
      <c r="Y16197" s="267" t="s">
        <v>1882</v>
      </c>
      <c r="AD16197" s="267" t="s">
        <v>13</v>
      </c>
      <c r="AF16197" s="267" t="s">
        <v>24</v>
      </c>
      <c r="AG16197" s="267" t="s">
        <v>24</v>
      </c>
    </row>
    <row r="16198" spans="3:33">
      <c r="C16198" s="267" t="s">
        <v>2349</v>
      </c>
      <c r="D16198" s="267" t="s">
        <v>150</v>
      </c>
      <c r="E16198" s="267">
        <v>409</v>
      </c>
      <c r="F16198" s="267" t="s">
        <v>1444</v>
      </c>
      <c r="G16198" s="267" t="s">
        <v>1445</v>
      </c>
      <c r="H16198" s="267">
        <v>1</v>
      </c>
      <c r="I16198" s="267" t="s">
        <v>582</v>
      </c>
      <c r="O16198" s="267" t="s">
        <v>24</v>
      </c>
      <c r="P16198" s="267" t="s">
        <v>1882</v>
      </c>
      <c r="Q16198" s="267" t="s">
        <v>1445</v>
      </c>
      <c r="S16198" s="267">
        <v>165</v>
      </c>
      <c r="T16198" s="267" t="s">
        <v>13</v>
      </c>
      <c r="U16198" s="267" t="s">
        <v>1469</v>
      </c>
      <c r="V16198" s="267" t="s">
        <v>13</v>
      </c>
      <c r="W16198" s="267">
        <v>741938</v>
      </c>
      <c r="X16198" s="267" t="s">
        <v>2356</v>
      </c>
      <c r="Y16198" s="267" t="s">
        <v>1882</v>
      </c>
      <c r="AD16198" s="267" t="s">
        <v>13</v>
      </c>
      <c r="AF16198" s="267" t="s">
        <v>24</v>
      </c>
      <c r="AG16198" s="267" t="s">
        <v>24</v>
      </c>
    </row>
    <row r="16199" spans="3:33">
      <c r="C16199" s="267" t="s">
        <v>2349</v>
      </c>
      <c r="D16199" s="267" t="s">
        <v>150</v>
      </c>
      <c r="E16199" s="267">
        <v>1272</v>
      </c>
      <c r="F16199" s="267" t="s">
        <v>1444</v>
      </c>
      <c r="G16199" s="267" t="s">
        <v>1445</v>
      </c>
      <c r="H16199" s="267">
        <v>1</v>
      </c>
      <c r="I16199" s="267" t="s">
        <v>582</v>
      </c>
      <c r="O16199" s="267" t="s">
        <v>24</v>
      </c>
      <c r="P16199" s="267" t="s">
        <v>1882</v>
      </c>
      <c r="Q16199" s="267" t="s">
        <v>1445</v>
      </c>
      <c r="S16199" s="267">
        <v>165</v>
      </c>
      <c r="T16199" s="267" t="s">
        <v>13</v>
      </c>
      <c r="U16199" s="267" t="s">
        <v>1458</v>
      </c>
      <c r="V16199" s="267" t="s">
        <v>13</v>
      </c>
      <c r="W16199" s="267">
        <v>741938</v>
      </c>
      <c r="X16199" s="267" t="s">
        <v>2357</v>
      </c>
      <c r="Y16199" s="267" t="s">
        <v>1882</v>
      </c>
      <c r="AD16199" s="267" t="s">
        <v>13</v>
      </c>
      <c r="AF16199" s="267" t="s">
        <v>24</v>
      </c>
      <c r="AG16199" s="267" t="s">
        <v>24</v>
      </c>
    </row>
    <row r="16200" spans="3:33">
      <c r="C16200" s="267" t="s">
        <v>2349</v>
      </c>
      <c r="D16200" s="267" t="s">
        <v>150</v>
      </c>
      <c r="E16200" s="267">
        <v>153</v>
      </c>
      <c r="F16200" s="267" t="s">
        <v>1444</v>
      </c>
      <c r="G16200" s="267" t="s">
        <v>1445</v>
      </c>
      <c r="H16200" s="267">
        <v>1</v>
      </c>
      <c r="I16200" s="267" t="s">
        <v>582</v>
      </c>
      <c r="O16200" s="267" t="s">
        <v>24</v>
      </c>
      <c r="P16200" s="267" t="s">
        <v>1882</v>
      </c>
      <c r="Q16200" s="267" t="s">
        <v>1445</v>
      </c>
      <c r="S16200" s="267">
        <v>165</v>
      </c>
      <c r="T16200" s="267" t="s">
        <v>13</v>
      </c>
      <c r="U16200" s="267" t="s">
        <v>1496</v>
      </c>
      <c r="V16200" s="267" t="s">
        <v>13</v>
      </c>
      <c r="W16200" s="267">
        <v>741938</v>
      </c>
      <c r="X16200" s="267" t="s">
        <v>2356</v>
      </c>
      <c r="Y16200" s="267" t="s">
        <v>1882</v>
      </c>
      <c r="AD16200" s="267" t="s">
        <v>13</v>
      </c>
      <c r="AF16200" s="267" t="s">
        <v>24</v>
      </c>
      <c r="AG16200" s="267" t="s">
        <v>24</v>
      </c>
    </row>
    <row r="16201" spans="3:33">
      <c r="C16201" s="267" t="s">
        <v>2349</v>
      </c>
      <c r="D16201" s="267" t="s">
        <v>150</v>
      </c>
      <c r="E16201" s="267">
        <v>1</v>
      </c>
      <c r="F16201" s="267" t="s">
        <v>1444</v>
      </c>
      <c r="G16201" s="267" t="s">
        <v>1445</v>
      </c>
      <c r="H16201" s="267">
        <v>1</v>
      </c>
      <c r="I16201" s="267" t="s">
        <v>582</v>
      </c>
      <c r="O16201" s="267" t="s">
        <v>13</v>
      </c>
      <c r="P16201" s="267" t="s">
        <v>1882</v>
      </c>
      <c r="Q16201" s="267" t="s">
        <v>1445</v>
      </c>
      <c r="S16201" s="267">
        <v>165</v>
      </c>
      <c r="T16201" s="267" t="s">
        <v>13</v>
      </c>
      <c r="U16201" s="267" t="s">
        <v>1446</v>
      </c>
      <c r="V16201" s="267" t="s">
        <v>24</v>
      </c>
      <c r="W16201" s="267">
        <v>741938</v>
      </c>
      <c r="X16201" s="267" t="s">
        <v>1882</v>
      </c>
      <c r="Y16201" s="267" t="s">
        <v>1882</v>
      </c>
      <c r="AD16201" s="267" t="s">
        <v>13</v>
      </c>
      <c r="AF16201" s="267" t="s">
        <v>24</v>
      </c>
      <c r="AG16201" s="267" t="s">
        <v>24</v>
      </c>
    </row>
    <row r="16202" spans="3:33">
      <c r="C16202" s="267" t="s">
        <v>2349</v>
      </c>
      <c r="D16202" s="267" t="s">
        <v>150</v>
      </c>
      <c r="E16202" s="267">
        <v>409</v>
      </c>
      <c r="F16202" s="267" t="s">
        <v>1444</v>
      </c>
      <c r="G16202" s="267" t="s">
        <v>1445</v>
      </c>
      <c r="H16202" s="267">
        <v>1</v>
      </c>
      <c r="I16202" s="267" t="s">
        <v>582</v>
      </c>
      <c r="O16202" s="267" t="s">
        <v>24</v>
      </c>
      <c r="P16202" s="267" t="s">
        <v>1882</v>
      </c>
      <c r="Q16202" s="267" t="s">
        <v>1445</v>
      </c>
      <c r="S16202" s="267">
        <v>165</v>
      </c>
      <c r="T16202" s="267" t="s">
        <v>13</v>
      </c>
      <c r="U16202" s="267" t="s">
        <v>1469</v>
      </c>
      <c r="V16202" s="267" t="s">
        <v>13</v>
      </c>
      <c r="W16202" s="267">
        <v>741938</v>
      </c>
      <c r="X16202" s="267" t="s">
        <v>2355</v>
      </c>
      <c r="Y16202" s="267" t="s">
        <v>1882</v>
      </c>
      <c r="AD16202" s="267" t="s">
        <v>13</v>
      </c>
      <c r="AF16202" s="267" t="s">
        <v>24</v>
      </c>
      <c r="AG16202" s="267" t="s">
        <v>24</v>
      </c>
    </row>
    <row r="16203" spans="3:33">
      <c r="C16203" s="267" t="s">
        <v>2349</v>
      </c>
      <c r="D16203" s="267" t="s">
        <v>150</v>
      </c>
      <c r="E16203" s="267">
        <v>129</v>
      </c>
      <c r="F16203" s="267" t="s">
        <v>1444</v>
      </c>
      <c r="G16203" s="267" t="s">
        <v>1445</v>
      </c>
      <c r="H16203" s="267">
        <v>1</v>
      </c>
      <c r="I16203" s="267" t="s">
        <v>582</v>
      </c>
      <c r="O16203" s="267" t="s">
        <v>24</v>
      </c>
      <c r="P16203" s="267" t="s">
        <v>1882</v>
      </c>
      <c r="Q16203" s="267" t="s">
        <v>1445</v>
      </c>
      <c r="S16203" s="267">
        <v>165</v>
      </c>
      <c r="T16203" s="267" t="s">
        <v>13</v>
      </c>
      <c r="U16203" s="267" t="s">
        <v>1468</v>
      </c>
      <c r="V16203" s="267" t="s">
        <v>13</v>
      </c>
      <c r="W16203" s="267">
        <v>741938</v>
      </c>
      <c r="X16203" s="267" t="s">
        <v>2354</v>
      </c>
      <c r="Y16203" s="267" t="s">
        <v>1882</v>
      </c>
      <c r="AD16203" s="267" t="s">
        <v>13</v>
      </c>
      <c r="AF16203" s="267" t="s">
        <v>24</v>
      </c>
      <c r="AG16203" s="267" t="s">
        <v>24</v>
      </c>
    </row>
    <row r="16204" spans="3:33">
      <c r="C16204" s="267" t="s">
        <v>2349</v>
      </c>
      <c r="D16204" s="267" t="s">
        <v>150</v>
      </c>
      <c r="E16204" s="267">
        <v>10634</v>
      </c>
      <c r="F16204" s="267" t="s">
        <v>1444</v>
      </c>
      <c r="G16204" s="267" t="s">
        <v>1445</v>
      </c>
      <c r="H16204" s="267">
        <v>1</v>
      </c>
      <c r="I16204" s="267" t="s">
        <v>582</v>
      </c>
      <c r="O16204" s="267" t="s">
        <v>24</v>
      </c>
      <c r="P16204" s="267" t="s">
        <v>1882</v>
      </c>
      <c r="Q16204" s="267" t="s">
        <v>1445</v>
      </c>
      <c r="S16204" s="267">
        <v>165</v>
      </c>
      <c r="T16204" s="267" t="s">
        <v>13</v>
      </c>
      <c r="U16204" s="267" t="s">
        <v>1473</v>
      </c>
      <c r="V16204" s="267" t="s">
        <v>13</v>
      </c>
      <c r="W16204" s="267">
        <v>741938</v>
      </c>
      <c r="X16204" s="267" t="s">
        <v>2353</v>
      </c>
      <c r="Y16204" s="267" t="s">
        <v>1882</v>
      </c>
      <c r="AD16204" s="267" t="s">
        <v>13</v>
      </c>
      <c r="AF16204" s="267" t="s">
        <v>24</v>
      </c>
      <c r="AG16204" s="267" t="s">
        <v>24</v>
      </c>
    </row>
    <row r="16205" spans="3:33">
      <c r="C16205" s="267" t="s">
        <v>2349</v>
      </c>
      <c r="D16205" s="267" t="s">
        <v>150</v>
      </c>
      <c r="E16205" s="267">
        <v>247</v>
      </c>
      <c r="F16205" s="267" t="s">
        <v>1444</v>
      </c>
      <c r="H16205" s="267">
        <v>1</v>
      </c>
      <c r="I16205" s="267" t="s">
        <v>582</v>
      </c>
      <c r="O16205" s="267" t="s">
        <v>13</v>
      </c>
      <c r="P16205" s="267" t="s">
        <v>1882</v>
      </c>
      <c r="Q16205" s="267" t="s">
        <v>1445</v>
      </c>
      <c r="S16205" s="267">
        <v>165</v>
      </c>
      <c r="U16205" s="267" t="s">
        <v>1460</v>
      </c>
      <c r="V16205" s="267" t="s">
        <v>13</v>
      </c>
      <c r="W16205" s="267">
        <v>741938</v>
      </c>
      <c r="X16205" s="267" t="s">
        <v>1882</v>
      </c>
      <c r="Y16205" s="267" t="s">
        <v>1882</v>
      </c>
      <c r="AD16205" s="267" t="s">
        <v>24</v>
      </c>
      <c r="AF16205" s="267" t="s">
        <v>24</v>
      </c>
      <c r="AG16205" s="267" t="s">
        <v>24</v>
      </c>
    </row>
    <row r="16206" spans="3:33">
      <c r="C16206" s="267" t="s">
        <v>2349</v>
      </c>
      <c r="D16206" s="267" t="s">
        <v>150</v>
      </c>
      <c r="E16206" s="267">
        <v>129</v>
      </c>
      <c r="F16206" s="267" t="s">
        <v>1444</v>
      </c>
      <c r="G16206" s="267" t="s">
        <v>1445</v>
      </c>
      <c r="H16206" s="267">
        <v>1</v>
      </c>
      <c r="I16206" s="267" t="s">
        <v>582</v>
      </c>
      <c r="O16206" s="267" t="s">
        <v>24</v>
      </c>
      <c r="P16206" s="267" t="s">
        <v>1882</v>
      </c>
      <c r="Q16206" s="267" t="s">
        <v>1445</v>
      </c>
      <c r="S16206" s="267">
        <v>165</v>
      </c>
      <c r="T16206" s="267" t="s">
        <v>13</v>
      </c>
      <c r="U16206" s="267" t="s">
        <v>1468</v>
      </c>
      <c r="V16206" s="267" t="s">
        <v>13</v>
      </c>
      <c r="W16206" s="267">
        <v>741938</v>
      </c>
      <c r="X16206" s="267" t="s">
        <v>2352</v>
      </c>
      <c r="Y16206" s="267" t="s">
        <v>1882</v>
      </c>
      <c r="AD16206" s="267" t="s">
        <v>13</v>
      </c>
      <c r="AF16206" s="267" t="s">
        <v>24</v>
      </c>
      <c r="AG16206" s="267" t="s">
        <v>24</v>
      </c>
    </row>
    <row r="16207" spans="3:33">
      <c r="C16207" s="267" t="s">
        <v>2349</v>
      </c>
      <c r="D16207" s="267" t="s">
        <v>150</v>
      </c>
      <c r="E16207" s="267">
        <v>12680</v>
      </c>
      <c r="F16207" s="267" t="s">
        <v>1444</v>
      </c>
      <c r="H16207" s="267">
        <v>1</v>
      </c>
      <c r="I16207" s="267" t="s">
        <v>582</v>
      </c>
      <c r="P16207" s="267" t="s">
        <v>1882</v>
      </c>
      <c r="Q16207" s="267" t="s">
        <v>1445</v>
      </c>
      <c r="S16207" s="267">
        <v>165</v>
      </c>
      <c r="U16207" s="267" t="s">
        <v>1464</v>
      </c>
      <c r="V16207" s="267" t="s">
        <v>13</v>
      </c>
      <c r="W16207" s="267">
        <v>741938</v>
      </c>
      <c r="X16207" s="267" t="s">
        <v>2351</v>
      </c>
      <c r="Y16207" s="267" t="s">
        <v>1882</v>
      </c>
      <c r="AF16207" s="267" t="s">
        <v>24</v>
      </c>
      <c r="AG16207" s="267" t="s">
        <v>24</v>
      </c>
    </row>
    <row r="16208" spans="3:33">
      <c r="C16208" s="267" t="s">
        <v>2349</v>
      </c>
      <c r="D16208" s="267" t="s">
        <v>150</v>
      </c>
      <c r="E16208" s="267">
        <v>377</v>
      </c>
      <c r="F16208" s="267" t="s">
        <v>1444</v>
      </c>
      <c r="G16208" s="267" t="s">
        <v>1445</v>
      </c>
      <c r="H16208" s="267">
        <v>1</v>
      </c>
      <c r="I16208" s="267" t="s">
        <v>582</v>
      </c>
      <c r="O16208" s="267" t="s">
        <v>24</v>
      </c>
      <c r="P16208" s="267" t="s">
        <v>1882</v>
      </c>
      <c r="Q16208" s="267" t="s">
        <v>1445</v>
      </c>
      <c r="S16208" s="267">
        <v>165</v>
      </c>
      <c r="T16208" s="267" t="s">
        <v>13</v>
      </c>
      <c r="U16208" s="267" t="s">
        <v>1479</v>
      </c>
      <c r="V16208" s="267" t="s">
        <v>13</v>
      </c>
      <c r="W16208" s="267">
        <v>741938</v>
      </c>
      <c r="X16208" s="267" t="s">
        <v>2350</v>
      </c>
      <c r="Y16208" s="267" t="s">
        <v>1882</v>
      </c>
      <c r="AD16208" s="267" t="s">
        <v>13</v>
      </c>
      <c r="AF16208" s="267" t="s">
        <v>24</v>
      </c>
      <c r="AG16208" s="267" t="s">
        <v>24</v>
      </c>
    </row>
    <row r="16209" spans="3:33">
      <c r="C16209" s="267" t="s">
        <v>2349</v>
      </c>
      <c r="D16209" s="267" t="s">
        <v>150</v>
      </c>
      <c r="E16209" s="267">
        <v>219</v>
      </c>
      <c r="F16209" s="267" t="s">
        <v>1444</v>
      </c>
      <c r="G16209" s="267" t="s">
        <v>1456</v>
      </c>
      <c r="H16209" s="267">
        <v>1</v>
      </c>
      <c r="I16209" s="267" t="s">
        <v>582</v>
      </c>
      <c r="O16209" s="267" t="s">
        <v>13</v>
      </c>
      <c r="P16209" s="267" t="s">
        <v>1882</v>
      </c>
      <c r="Q16209" s="267" t="s">
        <v>1445</v>
      </c>
      <c r="S16209" s="267">
        <v>165</v>
      </c>
      <c r="U16209" s="267" t="s">
        <v>1457</v>
      </c>
      <c r="V16209" s="267" t="s">
        <v>13</v>
      </c>
      <c r="W16209" s="267">
        <v>741938</v>
      </c>
      <c r="X16209" s="267" t="s">
        <v>1500</v>
      </c>
      <c r="Y16209" s="267" t="s">
        <v>1882</v>
      </c>
      <c r="AE16209" s="267">
        <v>201</v>
      </c>
      <c r="AF16209" s="267" t="s">
        <v>24</v>
      </c>
      <c r="AG16209" s="267" t="s">
        <v>24</v>
      </c>
    </row>
    <row r="16210" spans="3:33">
      <c r="C16210" s="267" t="s">
        <v>2349</v>
      </c>
      <c r="D16210" s="267" t="s">
        <v>150</v>
      </c>
      <c r="E16210" s="267">
        <v>3877</v>
      </c>
      <c r="F16210" s="267" t="s">
        <v>1444</v>
      </c>
      <c r="G16210" s="267" t="s">
        <v>1445</v>
      </c>
      <c r="H16210" s="267">
        <v>1</v>
      </c>
      <c r="I16210" s="267" t="s">
        <v>582</v>
      </c>
      <c r="O16210" s="267" t="s">
        <v>24</v>
      </c>
      <c r="P16210" s="267" t="s">
        <v>1882</v>
      </c>
      <c r="Q16210" s="267" t="s">
        <v>1445</v>
      </c>
      <c r="S16210" s="267">
        <v>165</v>
      </c>
      <c r="T16210" s="267" t="s">
        <v>13</v>
      </c>
      <c r="U16210" s="267" t="s">
        <v>1470</v>
      </c>
      <c r="V16210" s="267" t="s">
        <v>13</v>
      </c>
      <c r="W16210" s="267">
        <v>741938</v>
      </c>
      <c r="X16210" s="267" t="s">
        <v>2359</v>
      </c>
      <c r="Y16210" s="267" t="s">
        <v>1882</v>
      </c>
      <c r="AD16210" s="267" t="s">
        <v>13</v>
      </c>
      <c r="AF16210" s="267" t="s">
        <v>24</v>
      </c>
      <c r="AG16210" s="267" t="s">
        <v>24</v>
      </c>
    </row>
    <row r="16211" spans="3:33">
      <c r="C16211" s="267" t="s">
        <v>2349</v>
      </c>
      <c r="D16211" s="267" t="s">
        <v>150</v>
      </c>
      <c r="E16211" s="267">
        <v>3877</v>
      </c>
      <c r="F16211" s="267" t="s">
        <v>1444</v>
      </c>
      <c r="G16211" s="267" t="s">
        <v>1461</v>
      </c>
      <c r="H16211" s="267">
        <v>1</v>
      </c>
      <c r="I16211" s="267" t="s">
        <v>582</v>
      </c>
      <c r="O16211" s="267" t="s">
        <v>24</v>
      </c>
      <c r="P16211" s="267" t="s">
        <v>1882</v>
      </c>
      <c r="Q16211" s="267" t="s">
        <v>1445</v>
      </c>
      <c r="S16211" s="267">
        <v>165</v>
      </c>
      <c r="T16211" s="267" t="s">
        <v>13</v>
      </c>
      <c r="U16211" s="267" t="s">
        <v>1470</v>
      </c>
      <c r="V16211" s="267" t="s">
        <v>13</v>
      </c>
      <c r="W16211" s="267">
        <v>741938</v>
      </c>
      <c r="X16211" s="267" t="s">
        <v>2358</v>
      </c>
      <c r="Y16211" s="267" t="s">
        <v>1882</v>
      </c>
      <c r="AD16211" s="267" t="s">
        <v>13</v>
      </c>
      <c r="AF16211" s="267" t="s">
        <v>24</v>
      </c>
      <c r="AG16211" s="267" t="s">
        <v>24</v>
      </c>
    </row>
    <row r="16212" spans="3:33">
      <c r="C16212" s="267" t="s">
        <v>2349</v>
      </c>
      <c r="D16212" s="267" t="s">
        <v>150</v>
      </c>
      <c r="E16212" s="267">
        <v>409</v>
      </c>
      <c r="F16212" s="267" t="s">
        <v>1444</v>
      </c>
      <c r="G16212" s="267" t="s">
        <v>1445</v>
      </c>
      <c r="H16212" s="267">
        <v>1</v>
      </c>
      <c r="I16212" s="267" t="s">
        <v>582</v>
      </c>
      <c r="O16212" s="267" t="s">
        <v>24</v>
      </c>
      <c r="P16212" s="267" t="s">
        <v>1882</v>
      </c>
      <c r="Q16212" s="267" t="s">
        <v>1445</v>
      </c>
      <c r="S16212" s="267">
        <v>165</v>
      </c>
      <c r="T16212" s="267" t="s">
        <v>13</v>
      </c>
      <c r="U16212" s="267" t="s">
        <v>1469</v>
      </c>
      <c r="V16212" s="267" t="s">
        <v>13</v>
      </c>
      <c r="W16212" s="267">
        <v>741938</v>
      </c>
      <c r="X16212" s="267" t="s">
        <v>2356</v>
      </c>
      <c r="Y16212" s="267" t="s">
        <v>1882</v>
      </c>
      <c r="AD16212" s="267" t="s">
        <v>13</v>
      </c>
      <c r="AF16212" s="267" t="s">
        <v>24</v>
      </c>
      <c r="AG16212" s="267" t="s">
        <v>24</v>
      </c>
    </row>
    <row r="16213" spans="3:33">
      <c r="C16213" s="267" t="s">
        <v>2349</v>
      </c>
      <c r="D16213" s="267" t="s">
        <v>150</v>
      </c>
      <c r="E16213" s="267">
        <v>1272</v>
      </c>
      <c r="F16213" s="267" t="s">
        <v>1444</v>
      </c>
      <c r="G16213" s="267" t="s">
        <v>1445</v>
      </c>
      <c r="H16213" s="267">
        <v>1</v>
      </c>
      <c r="I16213" s="267" t="s">
        <v>582</v>
      </c>
      <c r="O16213" s="267" t="s">
        <v>24</v>
      </c>
      <c r="P16213" s="267" t="s">
        <v>1882</v>
      </c>
      <c r="Q16213" s="267" t="s">
        <v>1445</v>
      </c>
      <c r="S16213" s="267">
        <v>165</v>
      </c>
      <c r="T16213" s="267" t="s">
        <v>13</v>
      </c>
      <c r="U16213" s="267" t="s">
        <v>1458</v>
      </c>
      <c r="V16213" s="267" t="s">
        <v>13</v>
      </c>
      <c r="W16213" s="267">
        <v>741938</v>
      </c>
      <c r="X16213" s="267" t="s">
        <v>2357</v>
      </c>
      <c r="Y16213" s="267" t="s">
        <v>1882</v>
      </c>
      <c r="AD16213" s="267" t="s">
        <v>13</v>
      </c>
      <c r="AF16213" s="267" t="s">
        <v>24</v>
      </c>
      <c r="AG16213" s="267" t="s">
        <v>24</v>
      </c>
    </row>
    <row r="16214" spans="3:33">
      <c r="C16214" s="267" t="s">
        <v>2349</v>
      </c>
      <c r="D16214" s="267" t="s">
        <v>150</v>
      </c>
      <c r="E16214" s="267">
        <v>153</v>
      </c>
      <c r="F16214" s="267" t="s">
        <v>1444</v>
      </c>
      <c r="G16214" s="267" t="s">
        <v>1445</v>
      </c>
      <c r="H16214" s="267">
        <v>1</v>
      </c>
      <c r="I16214" s="267" t="s">
        <v>582</v>
      </c>
      <c r="O16214" s="267" t="s">
        <v>24</v>
      </c>
      <c r="P16214" s="267" t="s">
        <v>1882</v>
      </c>
      <c r="Q16214" s="267" t="s">
        <v>1445</v>
      </c>
      <c r="S16214" s="267">
        <v>165</v>
      </c>
      <c r="T16214" s="267" t="s">
        <v>13</v>
      </c>
      <c r="U16214" s="267" t="s">
        <v>1496</v>
      </c>
      <c r="V16214" s="267" t="s">
        <v>13</v>
      </c>
      <c r="W16214" s="267">
        <v>741938</v>
      </c>
      <c r="X16214" s="267" t="s">
        <v>2356</v>
      </c>
      <c r="Y16214" s="267" t="s">
        <v>1882</v>
      </c>
      <c r="AD16214" s="267" t="s">
        <v>13</v>
      </c>
      <c r="AF16214" s="267" t="s">
        <v>24</v>
      </c>
      <c r="AG16214" s="267" t="s">
        <v>24</v>
      </c>
    </row>
    <row r="16215" spans="3:33">
      <c r="C16215" s="267" t="s">
        <v>2349</v>
      </c>
      <c r="D16215" s="267" t="s">
        <v>150</v>
      </c>
      <c r="E16215" s="267">
        <v>1</v>
      </c>
      <c r="F16215" s="267" t="s">
        <v>1444</v>
      </c>
      <c r="G16215" s="267" t="s">
        <v>1445</v>
      </c>
      <c r="H16215" s="267">
        <v>1</v>
      </c>
      <c r="I16215" s="267" t="s">
        <v>582</v>
      </c>
      <c r="O16215" s="267" t="s">
        <v>13</v>
      </c>
      <c r="P16215" s="267" t="s">
        <v>1882</v>
      </c>
      <c r="Q16215" s="267" t="s">
        <v>1445</v>
      </c>
      <c r="S16215" s="267">
        <v>165</v>
      </c>
      <c r="T16215" s="267" t="s">
        <v>13</v>
      </c>
      <c r="U16215" s="267" t="s">
        <v>1446</v>
      </c>
      <c r="V16215" s="267" t="s">
        <v>24</v>
      </c>
      <c r="W16215" s="267">
        <v>741938</v>
      </c>
      <c r="X16215" s="267" t="s">
        <v>1882</v>
      </c>
      <c r="Y16215" s="267" t="s">
        <v>1882</v>
      </c>
      <c r="AD16215" s="267" t="s">
        <v>13</v>
      </c>
      <c r="AF16215" s="267" t="s">
        <v>24</v>
      </c>
      <c r="AG16215" s="267" t="s">
        <v>24</v>
      </c>
    </row>
    <row r="16216" spans="3:33">
      <c r="C16216" s="267" t="s">
        <v>2349</v>
      </c>
      <c r="D16216" s="267" t="s">
        <v>150</v>
      </c>
      <c r="E16216" s="267">
        <v>409</v>
      </c>
      <c r="F16216" s="267" t="s">
        <v>1444</v>
      </c>
      <c r="G16216" s="267" t="s">
        <v>1445</v>
      </c>
      <c r="H16216" s="267">
        <v>1</v>
      </c>
      <c r="I16216" s="267" t="s">
        <v>582</v>
      </c>
      <c r="O16216" s="267" t="s">
        <v>24</v>
      </c>
      <c r="P16216" s="267" t="s">
        <v>1882</v>
      </c>
      <c r="Q16216" s="267" t="s">
        <v>1445</v>
      </c>
      <c r="S16216" s="267">
        <v>165</v>
      </c>
      <c r="T16216" s="267" t="s">
        <v>13</v>
      </c>
      <c r="U16216" s="267" t="s">
        <v>1469</v>
      </c>
      <c r="V16216" s="267" t="s">
        <v>13</v>
      </c>
      <c r="W16216" s="267">
        <v>741938</v>
      </c>
      <c r="X16216" s="267" t="s">
        <v>2355</v>
      </c>
      <c r="Y16216" s="267" t="s">
        <v>1882</v>
      </c>
      <c r="AD16216" s="267" t="s">
        <v>13</v>
      </c>
      <c r="AF16216" s="267" t="s">
        <v>24</v>
      </c>
      <c r="AG16216" s="267" t="s">
        <v>24</v>
      </c>
    </row>
    <row r="16217" spans="3:33">
      <c r="C16217" s="267" t="s">
        <v>2349</v>
      </c>
      <c r="D16217" s="267" t="s">
        <v>150</v>
      </c>
      <c r="E16217" s="267">
        <v>129</v>
      </c>
      <c r="F16217" s="267" t="s">
        <v>1444</v>
      </c>
      <c r="G16217" s="267" t="s">
        <v>1445</v>
      </c>
      <c r="H16217" s="267">
        <v>1</v>
      </c>
      <c r="I16217" s="267" t="s">
        <v>582</v>
      </c>
      <c r="O16217" s="267" t="s">
        <v>24</v>
      </c>
      <c r="P16217" s="267" t="s">
        <v>1882</v>
      </c>
      <c r="Q16217" s="267" t="s">
        <v>1445</v>
      </c>
      <c r="S16217" s="267">
        <v>165</v>
      </c>
      <c r="T16217" s="267" t="s">
        <v>13</v>
      </c>
      <c r="U16217" s="267" t="s">
        <v>1468</v>
      </c>
      <c r="V16217" s="267" t="s">
        <v>13</v>
      </c>
      <c r="W16217" s="267">
        <v>741938</v>
      </c>
      <c r="X16217" s="267" t="s">
        <v>2354</v>
      </c>
      <c r="Y16217" s="267" t="s">
        <v>1882</v>
      </c>
      <c r="AD16217" s="267" t="s">
        <v>13</v>
      </c>
      <c r="AF16217" s="267" t="s">
        <v>24</v>
      </c>
      <c r="AG16217" s="267" t="s">
        <v>24</v>
      </c>
    </row>
    <row r="16218" spans="3:33">
      <c r="C16218" s="267" t="s">
        <v>2349</v>
      </c>
      <c r="D16218" s="267" t="s">
        <v>150</v>
      </c>
      <c r="E16218" s="267">
        <v>10634</v>
      </c>
      <c r="F16218" s="267" t="s">
        <v>1444</v>
      </c>
      <c r="G16218" s="267" t="s">
        <v>1445</v>
      </c>
      <c r="H16218" s="267">
        <v>1</v>
      </c>
      <c r="I16218" s="267" t="s">
        <v>582</v>
      </c>
      <c r="O16218" s="267" t="s">
        <v>24</v>
      </c>
      <c r="P16218" s="267" t="s">
        <v>1882</v>
      </c>
      <c r="Q16218" s="267" t="s">
        <v>1445</v>
      </c>
      <c r="S16218" s="267">
        <v>165</v>
      </c>
      <c r="T16218" s="267" t="s">
        <v>13</v>
      </c>
      <c r="U16218" s="267" t="s">
        <v>1473</v>
      </c>
      <c r="V16218" s="267" t="s">
        <v>13</v>
      </c>
      <c r="W16218" s="267">
        <v>741938</v>
      </c>
      <c r="X16218" s="267" t="s">
        <v>2353</v>
      </c>
      <c r="Y16218" s="267" t="s">
        <v>1882</v>
      </c>
      <c r="AD16218" s="267" t="s">
        <v>13</v>
      </c>
      <c r="AF16218" s="267" t="s">
        <v>24</v>
      </c>
      <c r="AG16218" s="267" t="s">
        <v>24</v>
      </c>
    </row>
    <row r="16219" spans="3:33">
      <c r="C16219" s="267" t="s">
        <v>2349</v>
      </c>
      <c r="D16219" s="267" t="s">
        <v>150</v>
      </c>
      <c r="E16219" s="267">
        <v>247</v>
      </c>
      <c r="F16219" s="267" t="s">
        <v>1444</v>
      </c>
      <c r="H16219" s="267">
        <v>1</v>
      </c>
      <c r="I16219" s="267" t="s">
        <v>582</v>
      </c>
      <c r="O16219" s="267" t="s">
        <v>13</v>
      </c>
      <c r="P16219" s="267" t="s">
        <v>1882</v>
      </c>
      <c r="Q16219" s="267" t="s">
        <v>1445</v>
      </c>
      <c r="S16219" s="267">
        <v>165</v>
      </c>
      <c r="U16219" s="267" t="s">
        <v>1460</v>
      </c>
      <c r="V16219" s="267" t="s">
        <v>13</v>
      </c>
      <c r="W16219" s="267">
        <v>741938</v>
      </c>
      <c r="X16219" s="267" t="s">
        <v>1882</v>
      </c>
      <c r="Y16219" s="267" t="s">
        <v>1882</v>
      </c>
      <c r="AD16219" s="267" t="s">
        <v>24</v>
      </c>
      <c r="AF16219" s="267" t="s">
        <v>24</v>
      </c>
      <c r="AG16219" s="267" t="s">
        <v>24</v>
      </c>
    </row>
    <row r="16220" spans="3:33">
      <c r="C16220" s="267" t="s">
        <v>2349</v>
      </c>
      <c r="D16220" s="267" t="s">
        <v>150</v>
      </c>
      <c r="E16220" s="267">
        <v>129</v>
      </c>
      <c r="F16220" s="267" t="s">
        <v>1444</v>
      </c>
      <c r="G16220" s="267" t="s">
        <v>1445</v>
      </c>
      <c r="H16220" s="267">
        <v>1</v>
      </c>
      <c r="I16220" s="267" t="s">
        <v>582</v>
      </c>
      <c r="O16220" s="267" t="s">
        <v>24</v>
      </c>
      <c r="P16220" s="267" t="s">
        <v>1882</v>
      </c>
      <c r="Q16220" s="267" t="s">
        <v>1445</v>
      </c>
      <c r="S16220" s="267">
        <v>165</v>
      </c>
      <c r="T16220" s="267" t="s">
        <v>13</v>
      </c>
      <c r="U16220" s="267" t="s">
        <v>1468</v>
      </c>
      <c r="V16220" s="267" t="s">
        <v>13</v>
      </c>
      <c r="W16220" s="267">
        <v>741938</v>
      </c>
      <c r="X16220" s="267" t="s">
        <v>2352</v>
      </c>
      <c r="Y16220" s="267" t="s">
        <v>1882</v>
      </c>
      <c r="AD16220" s="267" t="s">
        <v>13</v>
      </c>
      <c r="AF16220" s="267" t="s">
        <v>24</v>
      </c>
      <c r="AG16220" s="267" t="s">
        <v>24</v>
      </c>
    </row>
    <row r="16221" spans="3:33">
      <c r="C16221" s="267" t="s">
        <v>2349</v>
      </c>
      <c r="D16221" s="267" t="s">
        <v>150</v>
      </c>
      <c r="E16221" s="267">
        <v>12680</v>
      </c>
      <c r="F16221" s="267" t="s">
        <v>1444</v>
      </c>
      <c r="H16221" s="267">
        <v>1</v>
      </c>
      <c r="I16221" s="267" t="s">
        <v>582</v>
      </c>
      <c r="P16221" s="267" t="s">
        <v>1882</v>
      </c>
      <c r="Q16221" s="267" t="s">
        <v>1445</v>
      </c>
      <c r="S16221" s="267">
        <v>165</v>
      </c>
      <c r="U16221" s="267" t="s">
        <v>1464</v>
      </c>
      <c r="V16221" s="267" t="s">
        <v>13</v>
      </c>
      <c r="W16221" s="267">
        <v>741938</v>
      </c>
      <c r="X16221" s="267" t="s">
        <v>2351</v>
      </c>
      <c r="Y16221" s="267" t="s">
        <v>1882</v>
      </c>
      <c r="AF16221" s="267" t="s">
        <v>24</v>
      </c>
      <c r="AG16221" s="267" t="s">
        <v>24</v>
      </c>
    </row>
    <row r="16222" spans="3:33">
      <c r="C16222" s="267" t="s">
        <v>2349</v>
      </c>
      <c r="D16222" s="267" t="s">
        <v>150</v>
      </c>
      <c r="E16222" s="267">
        <v>377</v>
      </c>
      <c r="F16222" s="267" t="s">
        <v>1444</v>
      </c>
      <c r="G16222" s="267" t="s">
        <v>1445</v>
      </c>
      <c r="H16222" s="267">
        <v>1</v>
      </c>
      <c r="I16222" s="267" t="s">
        <v>582</v>
      </c>
      <c r="O16222" s="267" t="s">
        <v>24</v>
      </c>
      <c r="P16222" s="267" t="s">
        <v>1882</v>
      </c>
      <c r="Q16222" s="267" t="s">
        <v>1445</v>
      </c>
      <c r="S16222" s="267">
        <v>165</v>
      </c>
      <c r="T16222" s="267" t="s">
        <v>13</v>
      </c>
      <c r="U16222" s="267" t="s">
        <v>1479</v>
      </c>
      <c r="V16222" s="267" t="s">
        <v>13</v>
      </c>
      <c r="W16222" s="267">
        <v>741938</v>
      </c>
      <c r="X16222" s="267" t="s">
        <v>2350</v>
      </c>
      <c r="Y16222" s="267" t="s">
        <v>1882</v>
      </c>
      <c r="AD16222" s="267" t="s">
        <v>13</v>
      </c>
      <c r="AF16222" s="267" t="s">
        <v>24</v>
      </c>
      <c r="AG16222" s="267" t="s">
        <v>24</v>
      </c>
    </row>
    <row r="16223" spans="3:33">
      <c r="C16223" s="267" t="s">
        <v>1786</v>
      </c>
      <c r="D16223" s="267" t="s">
        <v>150</v>
      </c>
      <c r="E16223" s="267">
        <v>3877</v>
      </c>
      <c r="F16223" s="267" t="s">
        <v>1444</v>
      </c>
      <c r="G16223" s="267" t="s">
        <v>1445</v>
      </c>
      <c r="H16223" s="267">
        <v>1</v>
      </c>
      <c r="I16223" s="267" t="s">
        <v>582</v>
      </c>
      <c r="O16223" s="267" t="s">
        <v>24</v>
      </c>
      <c r="P16223" s="267" t="s">
        <v>1586</v>
      </c>
      <c r="Q16223" s="267" t="s">
        <v>1445</v>
      </c>
      <c r="S16223" s="267">
        <v>166</v>
      </c>
      <c r="T16223" s="267" t="s">
        <v>13</v>
      </c>
      <c r="U16223" s="267" t="s">
        <v>1470</v>
      </c>
      <c r="V16223" s="267" t="s">
        <v>13</v>
      </c>
      <c r="W16223" s="267">
        <v>798017</v>
      </c>
      <c r="X16223" s="267" t="s">
        <v>1797</v>
      </c>
      <c r="Y16223" s="267" t="s">
        <v>1586</v>
      </c>
      <c r="AD16223" s="267" t="s">
        <v>13</v>
      </c>
      <c r="AF16223" s="267" t="s">
        <v>24</v>
      </c>
      <c r="AG16223" s="267" t="s">
        <v>24</v>
      </c>
    </row>
    <row r="16224" spans="3:33">
      <c r="C16224" s="267" t="s">
        <v>1786</v>
      </c>
      <c r="D16224" s="267" t="s">
        <v>150</v>
      </c>
      <c r="E16224" s="267">
        <v>3877</v>
      </c>
      <c r="F16224" s="267" t="s">
        <v>1444</v>
      </c>
      <c r="G16224" s="267" t="s">
        <v>1461</v>
      </c>
      <c r="H16224" s="267">
        <v>1</v>
      </c>
      <c r="I16224" s="267" t="s">
        <v>582</v>
      </c>
      <c r="O16224" s="267" t="s">
        <v>24</v>
      </c>
      <c r="P16224" s="267" t="s">
        <v>1586</v>
      </c>
      <c r="Q16224" s="267" t="s">
        <v>1445</v>
      </c>
      <c r="S16224" s="267">
        <v>166</v>
      </c>
      <c r="T16224" s="267" t="s">
        <v>13</v>
      </c>
      <c r="U16224" s="267" t="s">
        <v>1470</v>
      </c>
      <c r="V16224" s="267" t="s">
        <v>13</v>
      </c>
      <c r="W16224" s="267">
        <v>798017</v>
      </c>
      <c r="X16224" s="267" t="s">
        <v>1796</v>
      </c>
      <c r="Y16224" s="267" t="s">
        <v>1586</v>
      </c>
      <c r="AD16224" s="267" t="s">
        <v>13</v>
      </c>
      <c r="AF16224" s="267" t="s">
        <v>24</v>
      </c>
      <c r="AG16224" s="267" t="s">
        <v>24</v>
      </c>
    </row>
    <row r="16225" spans="3:33">
      <c r="C16225" s="267" t="s">
        <v>1786</v>
      </c>
      <c r="D16225" s="267" t="s">
        <v>150</v>
      </c>
      <c r="E16225" s="267">
        <v>1272</v>
      </c>
      <c r="F16225" s="267" t="s">
        <v>1444</v>
      </c>
      <c r="G16225" s="267" t="s">
        <v>1445</v>
      </c>
      <c r="H16225" s="267">
        <v>1</v>
      </c>
      <c r="I16225" s="267" t="s">
        <v>582</v>
      </c>
      <c r="O16225" s="267" t="s">
        <v>24</v>
      </c>
      <c r="P16225" s="267" t="s">
        <v>1586</v>
      </c>
      <c r="Q16225" s="267" t="s">
        <v>1445</v>
      </c>
      <c r="S16225" s="267">
        <v>166</v>
      </c>
      <c r="T16225" s="267" t="s">
        <v>13</v>
      </c>
      <c r="U16225" s="267" t="s">
        <v>1458</v>
      </c>
      <c r="V16225" s="267" t="s">
        <v>13</v>
      </c>
      <c r="W16225" s="267">
        <v>798017</v>
      </c>
      <c r="X16225" s="267" t="s">
        <v>1795</v>
      </c>
      <c r="Y16225" s="267" t="s">
        <v>1586</v>
      </c>
      <c r="AD16225" s="267" t="s">
        <v>13</v>
      </c>
      <c r="AF16225" s="267" t="s">
        <v>24</v>
      </c>
      <c r="AG16225" s="267" t="s">
        <v>24</v>
      </c>
    </row>
    <row r="16226" spans="3:33">
      <c r="C16226" s="267" t="s">
        <v>1786</v>
      </c>
      <c r="D16226" s="267" t="s">
        <v>150</v>
      </c>
      <c r="E16226" s="267">
        <v>129</v>
      </c>
      <c r="F16226" s="267" t="s">
        <v>1444</v>
      </c>
      <c r="G16226" s="267" t="s">
        <v>1445</v>
      </c>
      <c r="H16226" s="267">
        <v>1</v>
      </c>
      <c r="I16226" s="267" t="s">
        <v>582</v>
      </c>
      <c r="O16226" s="267" t="s">
        <v>24</v>
      </c>
      <c r="P16226" s="267" t="s">
        <v>1586</v>
      </c>
      <c r="Q16226" s="267" t="s">
        <v>1445</v>
      </c>
      <c r="S16226" s="267">
        <v>166</v>
      </c>
      <c r="T16226" s="267" t="s">
        <v>13</v>
      </c>
      <c r="U16226" s="267" t="s">
        <v>1468</v>
      </c>
      <c r="V16226" s="267" t="s">
        <v>13</v>
      </c>
      <c r="W16226" s="267">
        <v>798017</v>
      </c>
      <c r="X16226" s="267" t="s">
        <v>1794</v>
      </c>
      <c r="Y16226" s="267" t="s">
        <v>1586</v>
      </c>
      <c r="AD16226" s="267" t="s">
        <v>13</v>
      </c>
      <c r="AF16226" s="267" t="s">
        <v>24</v>
      </c>
      <c r="AG16226" s="267" t="s">
        <v>24</v>
      </c>
    </row>
    <row r="16227" spans="3:33">
      <c r="C16227" s="267" t="s">
        <v>1786</v>
      </c>
      <c r="D16227" s="267" t="s">
        <v>150</v>
      </c>
      <c r="E16227" s="267">
        <v>153</v>
      </c>
      <c r="F16227" s="267" t="s">
        <v>1444</v>
      </c>
      <c r="G16227" s="267" t="s">
        <v>1445</v>
      </c>
      <c r="H16227" s="267">
        <v>1</v>
      </c>
      <c r="I16227" s="267" t="s">
        <v>582</v>
      </c>
      <c r="O16227" s="267" t="s">
        <v>24</v>
      </c>
      <c r="P16227" s="267" t="s">
        <v>1586</v>
      </c>
      <c r="Q16227" s="267" t="s">
        <v>1445</v>
      </c>
      <c r="S16227" s="267">
        <v>166</v>
      </c>
      <c r="T16227" s="267" t="s">
        <v>13</v>
      </c>
      <c r="U16227" s="267" t="s">
        <v>1496</v>
      </c>
      <c r="V16227" s="267" t="s">
        <v>13</v>
      </c>
      <c r="W16227" s="267">
        <v>798017</v>
      </c>
      <c r="X16227" s="267" t="s">
        <v>1792</v>
      </c>
      <c r="Y16227" s="267" t="s">
        <v>1586</v>
      </c>
      <c r="AD16227" s="267" t="s">
        <v>13</v>
      </c>
      <c r="AF16227" s="267" t="s">
        <v>24</v>
      </c>
      <c r="AG16227" s="267" t="s">
        <v>24</v>
      </c>
    </row>
    <row r="16228" spans="3:33">
      <c r="C16228" s="267" t="s">
        <v>1786</v>
      </c>
      <c r="D16228" s="267" t="s">
        <v>150</v>
      </c>
      <c r="E16228" s="267">
        <v>219</v>
      </c>
      <c r="F16228" s="267" t="s">
        <v>1444</v>
      </c>
      <c r="G16228" s="267" t="s">
        <v>1461</v>
      </c>
      <c r="H16228" s="267">
        <v>1</v>
      </c>
      <c r="I16228" s="267" t="s">
        <v>582</v>
      </c>
      <c r="P16228" s="267" t="s">
        <v>1586</v>
      </c>
      <c r="Q16228" s="267" t="s">
        <v>1445</v>
      </c>
      <c r="S16228" s="267">
        <v>166</v>
      </c>
      <c r="U16228" s="267" t="s">
        <v>1457</v>
      </c>
      <c r="V16228" s="267" t="s">
        <v>13</v>
      </c>
      <c r="W16228" s="267">
        <v>798017</v>
      </c>
      <c r="X16228" s="267" t="s">
        <v>1793</v>
      </c>
      <c r="Y16228" s="267" t="s">
        <v>1586</v>
      </c>
      <c r="AF16228" s="267" t="s">
        <v>24</v>
      </c>
      <c r="AG16228" s="267" t="s">
        <v>24</v>
      </c>
    </row>
    <row r="16229" spans="3:33">
      <c r="C16229" s="267" t="s">
        <v>1786</v>
      </c>
      <c r="D16229" s="267" t="s">
        <v>150</v>
      </c>
      <c r="E16229" s="267">
        <v>409</v>
      </c>
      <c r="F16229" s="267" t="s">
        <v>1444</v>
      </c>
      <c r="G16229" s="267" t="s">
        <v>1445</v>
      </c>
      <c r="H16229" s="267">
        <v>1</v>
      </c>
      <c r="I16229" s="267" t="s">
        <v>582</v>
      </c>
      <c r="O16229" s="267" t="s">
        <v>24</v>
      </c>
      <c r="P16229" s="267" t="s">
        <v>1586</v>
      </c>
      <c r="Q16229" s="267" t="s">
        <v>1445</v>
      </c>
      <c r="S16229" s="267">
        <v>166</v>
      </c>
      <c r="T16229" s="267" t="s">
        <v>13</v>
      </c>
      <c r="U16229" s="267" t="s">
        <v>1469</v>
      </c>
      <c r="V16229" s="267" t="s">
        <v>13</v>
      </c>
      <c r="W16229" s="267">
        <v>798017</v>
      </c>
      <c r="X16229" s="267" t="s">
        <v>1792</v>
      </c>
      <c r="Y16229" s="267" t="s">
        <v>1586</v>
      </c>
      <c r="AD16229" s="267" t="s">
        <v>13</v>
      </c>
      <c r="AF16229" s="267" t="s">
        <v>24</v>
      </c>
      <c r="AG16229" s="267" t="s">
        <v>24</v>
      </c>
    </row>
    <row r="16230" spans="3:33">
      <c r="C16230" s="267" t="s">
        <v>1786</v>
      </c>
      <c r="D16230" s="267" t="s">
        <v>150</v>
      </c>
      <c r="E16230" s="267">
        <v>1317</v>
      </c>
      <c r="F16230" s="267" t="s">
        <v>1444</v>
      </c>
      <c r="G16230" s="267" t="s">
        <v>1461</v>
      </c>
      <c r="H16230" s="267">
        <v>1</v>
      </c>
      <c r="I16230" s="267" t="s">
        <v>582</v>
      </c>
      <c r="P16230" s="267" t="s">
        <v>1586</v>
      </c>
      <c r="Q16230" s="267" t="s">
        <v>1445</v>
      </c>
      <c r="S16230" s="267">
        <v>166</v>
      </c>
      <c r="U16230" s="267" t="s">
        <v>1557</v>
      </c>
      <c r="V16230" s="267" t="s">
        <v>13</v>
      </c>
      <c r="W16230" s="267">
        <v>798017</v>
      </c>
      <c r="X16230" s="267" t="s">
        <v>1791</v>
      </c>
      <c r="Y16230" s="267" t="s">
        <v>1586</v>
      </c>
      <c r="AG16230" s="267" t="s">
        <v>24</v>
      </c>
    </row>
    <row r="16231" spans="3:33">
      <c r="C16231" s="267" t="s">
        <v>1786</v>
      </c>
      <c r="D16231" s="267" t="s">
        <v>150</v>
      </c>
      <c r="E16231" s="267">
        <v>1682</v>
      </c>
      <c r="F16231" s="267" t="s">
        <v>1444</v>
      </c>
      <c r="G16231" s="267" t="s">
        <v>1445</v>
      </c>
      <c r="H16231" s="267">
        <v>1</v>
      </c>
      <c r="I16231" s="267" t="s">
        <v>582</v>
      </c>
      <c r="P16231" s="267" t="s">
        <v>1586</v>
      </c>
      <c r="Q16231" s="267" t="s">
        <v>1445</v>
      </c>
      <c r="S16231" s="267">
        <v>166</v>
      </c>
      <c r="T16231" s="267" t="s">
        <v>24</v>
      </c>
      <c r="U16231" s="267" t="s">
        <v>1459</v>
      </c>
      <c r="V16231" s="267" t="s">
        <v>13</v>
      </c>
      <c r="W16231" s="267">
        <v>798017</v>
      </c>
      <c r="X16231" s="267">
        <v>159027</v>
      </c>
      <c r="Y16231" s="267" t="s">
        <v>1586</v>
      </c>
      <c r="AD16231" s="267" t="s">
        <v>24</v>
      </c>
      <c r="AF16231" s="267" t="s">
        <v>24</v>
      </c>
      <c r="AG16231" s="267" t="s">
        <v>24</v>
      </c>
    </row>
    <row r="16232" spans="3:33">
      <c r="C16232" s="267" t="s">
        <v>1786</v>
      </c>
      <c r="D16232" s="267" t="s">
        <v>150</v>
      </c>
      <c r="E16232" s="267">
        <v>1681</v>
      </c>
      <c r="F16232" s="267" t="s">
        <v>1485</v>
      </c>
      <c r="G16232" s="267" t="s">
        <v>1445</v>
      </c>
      <c r="H16232" s="267">
        <v>1</v>
      </c>
      <c r="I16232" s="267" t="s">
        <v>582</v>
      </c>
      <c r="P16232" s="267" t="s">
        <v>1586</v>
      </c>
      <c r="Q16232" s="267" t="s">
        <v>1445</v>
      </c>
      <c r="S16232" s="267">
        <v>166</v>
      </c>
      <c r="U16232" s="267" t="s">
        <v>1489</v>
      </c>
      <c r="V16232" s="267" t="s">
        <v>13</v>
      </c>
      <c r="W16232" s="267">
        <v>798017</v>
      </c>
      <c r="X16232" s="267">
        <v>159027</v>
      </c>
      <c r="Y16232" s="267" t="s">
        <v>1586</v>
      </c>
      <c r="AF16232" s="267" t="s">
        <v>24</v>
      </c>
      <c r="AG16232" s="267" t="s">
        <v>24</v>
      </c>
    </row>
    <row r="16233" spans="3:33">
      <c r="C16233" s="267" t="s">
        <v>1786</v>
      </c>
      <c r="D16233" s="267" t="s">
        <v>150</v>
      </c>
      <c r="E16233" s="267">
        <v>1689</v>
      </c>
      <c r="F16233" s="267" t="s">
        <v>1485</v>
      </c>
      <c r="G16233" s="267" t="s">
        <v>1445</v>
      </c>
      <c r="H16233" s="267">
        <v>1</v>
      </c>
      <c r="I16233" s="267" t="s">
        <v>582</v>
      </c>
      <c r="P16233" s="267" t="s">
        <v>1586</v>
      </c>
      <c r="Q16233" s="267" t="s">
        <v>1445</v>
      </c>
      <c r="S16233" s="267">
        <v>166</v>
      </c>
      <c r="U16233" s="267" t="s">
        <v>1493</v>
      </c>
      <c r="V16233" s="267" t="s">
        <v>13</v>
      </c>
      <c r="W16233" s="267">
        <v>798017</v>
      </c>
      <c r="X16233" s="267">
        <v>159027</v>
      </c>
      <c r="Y16233" s="267" t="s">
        <v>1586</v>
      </c>
      <c r="AF16233" s="267" t="s">
        <v>24</v>
      </c>
      <c r="AG16233" s="267" t="s">
        <v>24</v>
      </c>
    </row>
    <row r="16234" spans="3:33">
      <c r="C16234" s="267" t="s">
        <v>1786</v>
      </c>
      <c r="D16234" s="267" t="s">
        <v>150</v>
      </c>
      <c r="E16234" s="267">
        <v>1383</v>
      </c>
      <c r="F16234" s="267" t="s">
        <v>1444</v>
      </c>
      <c r="G16234" s="267" t="s">
        <v>1445</v>
      </c>
      <c r="H16234" s="267">
        <v>1</v>
      </c>
      <c r="I16234" s="267" t="s">
        <v>582</v>
      </c>
      <c r="P16234" s="267" t="s">
        <v>1586</v>
      </c>
      <c r="Q16234" s="267" t="s">
        <v>1445</v>
      </c>
      <c r="S16234" s="267">
        <v>166</v>
      </c>
      <c r="U16234" s="267" t="s">
        <v>1739</v>
      </c>
      <c r="V16234" s="267" t="s">
        <v>13</v>
      </c>
      <c r="W16234" s="267">
        <v>798017</v>
      </c>
      <c r="X16234" s="267" t="s">
        <v>1790</v>
      </c>
      <c r="Y16234" s="267" t="s">
        <v>1586</v>
      </c>
      <c r="AD16234" s="267" t="s">
        <v>24</v>
      </c>
      <c r="AF16234" s="267" t="s">
        <v>24</v>
      </c>
      <c r="AG16234" s="267" t="s">
        <v>24</v>
      </c>
    </row>
    <row r="16235" spans="3:33">
      <c r="C16235" s="267" t="s">
        <v>1786</v>
      </c>
      <c r="D16235" s="267" t="s">
        <v>150</v>
      </c>
      <c r="E16235" s="267">
        <v>219</v>
      </c>
      <c r="F16235" s="267" t="s">
        <v>1444</v>
      </c>
      <c r="G16235" s="267" t="s">
        <v>1456</v>
      </c>
      <c r="H16235" s="267">
        <v>1</v>
      </c>
      <c r="I16235" s="267" t="s">
        <v>582</v>
      </c>
      <c r="O16235" s="267" t="s">
        <v>13</v>
      </c>
      <c r="P16235" s="267" t="s">
        <v>1586</v>
      </c>
      <c r="Q16235" s="267" t="s">
        <v>1445</v>
      </c>
      <c r="S16235" s="267">
        <v>166</v>
      </c>
      <c r="T16235" s="267" t="s">
        <v>13</v>
      </c>
      <c r="U16235" s="267" t="s">
        <v>1457</v>
      </c>
      <c r="V16235" s="267" t="s">
        <v>13</v>
      </c>
      <c r="W16235" s="267">
        <v>798017</v>
      </c>
      <c r="X16235" s="267" t="s">
        <v>1500</v>
      </c>
      <c r="Y16235" s="267" t="s">
        <v>1586</v>
      </c>
      <c r="AD16235" s="267" t="s">
        <v>13</v>
      </c>
      <c r="AE16235" s="267">
        <v>221</v>
      </c>
      <c r="AF16235" s="267" t="s">
        <v>24</v>
      </c>
      <c r="AG16235" s="267" t="s">
        <v>24</v>
      </c>
    </row>
    <row r="16236" spans="3:33">
      <c r="C16236" s="267" t="s">
        <v>1786</v>
      </c>
      <c r="D16236" s="267" t="s">
        <v>150</v>
      </c>
      <c r="E16236" s="267">
        <v>1</v>
      </c>
      <c r="F16236" s="267" t="s">
        <v>1444</v>
      </c>
      <c r="G16236" s="267" t="s">
        <v>1445</v>
      </c>
      <c r="H16236" s="267">
        <v>1</v>
      </c>
      <c r="I16236" s="267" t="s">
        <v>582</v>
      </c>
      <c r="O16236" s="267" t="s">
        <v>13</v>
      </c>
      <c r="P16236" s="267" t="s">
        <v>1586</v>
      </c>
      <c r="Q16236" s="267" t="s">
        <v>1445</v>
      </c>
      <c r="S16236" s="267">
        <v>166</v>
      </c>
      <c r="T16236" s="267" t="s">
        <v>13</v>
      </c>
      <c r="U16236" s="267" t="s">
        <v>1446</v>
      </c>
      <c r="V16236" s="267" t="s">
        <v>24</v>
      </c>
      <c r="W16236" s="267">
        <v>798017</v>
      </c>
      <c r="X16236" s="267" t="s">
        <v>1586</v>
      </c>
      <c r="Y16236" s="267" t="s">
        <v>1586</v>
      </c>
      <c r="AD16236" s="267" t="s">
        <v>13</v>
      </c>
      <c r="AF16236" s="267" t="s">
        <v>24</v>
      </c>
      <c r="AG16236" s="267" t="s">
        <v>24</v>
      </c>
    </row>
    <row r="16237" spans="3:33">
      <c r="C16237" s="267" t="s">
        <v>1786</v>
      </c>
      <c r="D16237" s="267" t="s">
        <v>150</v>
      </c>
      <c r="E16237" s="267">
        <v>219</v>
      </c>
      <c r="F16237" s="267" t="s">
        <v>1444</v>
      </c>
      <c r="G16237" s="267" t="s">
        <v>1445</v>
      </c>
      <c r="H16237" s="267">
        <v>1</v>
      </c>
      <c r="I16237" s="267" t="s">
        <v>582</v>
      </c>
      <c r="P16237" s="267" t="s">
        <v>1586</v>
      </c>
      <c r="Q16237" s="267" t="s">
        <v>1445</v>
      </c>
      <c r="S16237" s="267">
        <v>166</v>
      </c>
      <c r="U16237" s="267" t="s">
        <v>1457</v>
      </c>
      <c r="V16237" s="267" t="s">
        <v>13</v>
      </c>
      <c r="W16237" s="267">
        <v>798017</v>
      </c>
      <c r="X16237" s="267" t="s">
        <v>1789</v>
      </c>
      <c r="Y16237" s="267" t="s">
        <v>1586</v>
      </c>
      <c r="AF16237" s="267" t="s">
        <v>24</v>
      </c>
      <c r="AG16237" s="267" t="s">
        <v>24</v>
      </c>
    </row>
    <row r="16238" spans="3:33">
      <c r="C16238" s="267" t="s">
        <v>1786</v>
      </c>
      <c r="D16238" s="267" t="s">
        <v>150</v>
      </c>
      <c r="E16238" s="267">
        <v>219</v>
      </c>
      <c r="F16238" s="267" t="s">
        <v>1444</v>
      </c>
      <c r="G16238" s="267" t="s">
        <v>1456</v>
      </c>
      <c r="H16238" s="267">
        <v>1</v>
      </c>
      <c r="I16238" s="267" t="s">
        <v>582</v>
      </c>
      <c r="P16238" s="267" t="s">
        <v>1586</v>
      </c>
      <c r="Q16238" s="267" t="s">
        <v>1445</v>
      </c>
      <c r="S16238" s="267">
        <v>166</v>
      </c>
      <c r="U16238" s="267" t="s">
        <v>1457</v>
      </c>
      <c r="V16238" s="267" t="s">
        <v>13</v>
      </c>
      <c r="W16238" s="267">
        <v>798017</v>
      </c>
      <c r="X16238" s="267" t="s">
        <v>1499</v>
      </c>
      <c r="Y16238" s="267" t="s">
        <v>1586</v>
      </c>
      <c r="AE16238" s="267">
        <v>221</v>
      </c>
      <c r="AF16238" s="267" t="s">
        <v>24</v>
      </c>
      <c r="AG16238" s="267" t="s">
        <v>24</v>
      </c>
    </row>
    <row r="16239" spans="3:33">
      <c r="C16239" s="267" t="s">
        <v>1786</v>
      </c>
      <c r="D16239" s="267" t="s">
        <v>150</v>
      </c>
      <c r="E16239" s="267">
        <v>10634</v>
      </c>
      <c r="F16239" s="267" t="s">
        <v>1444</v>
      </c>
      <c r="G16239" s="267" t="s">
        <v>1445</v>
      </c>
      <c r="H16239" s="267">
        <v>1</v>
      </c>
      <c r="I16239" s="267" t="s">
        <v>582</v>
      </c>
      <c r="O16239" s="267" t="s">
        <v>24</v>
      </c>
      <c r="P16239" s="267" t="s">
        <v>1586</v>
      </c>
      <c r="Q16239" s="267" t="s">
        <v>1445</v>
      </c>
      <c r="S16239" s="267">
        <v>166</v>
      </c>
      <c r="T16239" s="267" t="s">
        <v>13</v>
      </c>
      <c r="U16239" s="267" t="s">
        <v>1473</v>
      </c>
      <c r="V16239" s="267" t="s">
        <v>13</v>
      </c>
      <c r="W16239" s="267">
        <v>798017</v>
      </c>
      <c r="X16239" s="267" t="s">
        <v>1788</v>
      </c>
      <c r="Y16239" s="267" t="s">
        <v>1586</v>
      </c>
      <c r="AD16239" s="267" t="s">
        <v>13</v>
      </c>
      <c r="AF16239" s="267" t="s">
        <v>24</v>
      </c>
      <c r="AG16239" s="267" t="s">
        <v>24</v>
      </c>
    </row>
    <row r="16240" spans="3:33">
      <c r="C16240" s="267" t="s">
        <v>1786</v>
      </c>
      <c r="D16240" s="267" t="s">
        <v>150</v>
      </c>
      <c r="E16240" s="267">
        <v>377</v>
      </c>
      <c r="F16240" s="267" t="s">
        <v>1444</v>
      </c>
      <c r="G16240" s="267" t="s">
        <v>1445</v>
      </c>
      <c r="H16240" s="267">
        <v>1</v>
      </c>
      <c r="I16240" s="267" t="s">
        <v>582</v>
      </c>
      <c r="O16240" s="267" t="s">
        <v>24</v>
      </c>
      <c r="P16240" s="267" t="s">
        <v>1586</v>
      </c>
      <c r="Q16240" s="267" t="s">
        <v>1445</v>
      </c>
      <c r="S16240" s="267">
        <v>166</v>
      </c>
      <c r="T16240" s="267" t="s">
        <v>13</v>
      </c>
      <c r="U16240" s="267" t="s">
        <v>1479</v>
      </c>
      <c r="V16240" s="267" t="s">
        <v>13</v>
      </c>
      <c r="W16240" s="267">
        <v>798017</v>
      </c>
      <c r="X16240" s="267" t="s">
        <v>1787</v>
      </c>
      <c r="Y16240" s="267" t="s">
        <v>1586</v>
      </c>
      <c r="AD16240" s="267" t="s">
        <v>13</v>
      </c>
      <c r="AF16240" s="267" t="s">
        <v>24</v>
      </c>
      <c r="AG16240" s="267" t="s">
        <v>24</v>
      </c>
    </row>
    <row r="16241" spans="3:33">
      <c r="C16241" s="267" t="s">
        <v>2763</v>
      </c>
      <c r="D16241" s="267" t="s">
        <v>150</v>
      </c>
      <c r="E16241" s="267">
        <v>1</v>
      </c>
      <c r="F16241" s="267" t="s">
        <v>1444</v>
      </c>
      <c r="G16241" s="267" t="s">
        <v>1445</v>
      </c>
      <c r="H16241" s="267">
        <v>1</v>
      </c>
      <c r="I16241" s="267" t="s">
        <v>582</v>
      </c>
      <c r="O16241" s="267" t="s">
        <v>13</v>
      </c>
      <c r="P16241" s="267" t="s">
        <v>1883</v>
      </c>
      <c r="Q16241" s="267" t="s">
        <v>1445</v>
      </c>
      <c r="S16241" s="267">
        <v>167</v>
      </c>
      <c r="T16241" s="267" t="s">
        <v>13</v>
      </c>
      <c r="U16241" s="267" t="s">
        <v>1446</v>
      </c>
      <c r="V16241" s="267" t="s">
        <v>24</v>
      </c>
      <c r="W16241" s="267">
        <v>1725508</v>
      </c>
      <c r="X16241" s="267" t="s">
        <v>1883</v>
      </c>
      <c r="Y16241" s="267" t="s">
        <v>1883</v>
      </c>
      <c r="AD16241" s="267" t="s">
        <v>13</v>
      </c>
      <c r="AF16241" s="267" t="s">
        <v>24</v>
      </c>
      <c r="AG16241" s="267" t="s">
        <v>24</v>
      </c>
    </row>
    <row r="16242" spans="3:33">
      <c r="C16242" s="267" t="s">
        <v>2763</v>
      </c>
      <c r="D16242" s="267" t="s">
        <v>150</v>
      </c>
      <c r="E16242" s="267">
        <v>219</v>
      </c>
      <c r="F16242" s="267" t="s">
        <v>1444</v>
      </c>
      <c r="G16242" s="267" t="s">
        <v>1456</v>
      </c>
      <c r="H16242" s="267">
        <v>1</v>
      </c>
      <c r="I16242" s="267" t="s">
        <v>582</v>
      </c>
      <c r="P16242" s="267" t="s">
        <v>1883</v>
      </c>
      <c r="Q16242" s="267" t="s">
        <v>1445</v>
      </c>
      <c r="S16242" s="267">
        <v>167</v>
      </c>
      <c r="U16242" s="267" t="s">
        <v>1457</v>
      </c>
      <c r="V16242" s="267" t="s">
        <v>13</v>
      </c>
      <c r="W16242" s="267">
        <v>1725508</v>
      </c>
      <c r="X16242" s="267" t="s">
        <v>1500</v>
      </c>
      <c r="Y16242" s="267" t="s">
        <v>1883</v>
      </c>
      <c r="AE16242" s="267">
        <v>340</v>
      </c>
      <c r="AF16242" s="267" t="s">
        <v>24</v>
      </c>
      <c r="AG16242" s="267" t="s">
        <v>24</v>
      </c>
    </row>
    <row r="16243" spans="3:33">
      <c r="C16243" s="267" t="s">
        <v>2763</v>
      </c>
      <c r="D16243" s="267" t="s">
        <v>150</v>
      </c>
      <c r="E16243" s="267">
        <v>1272</v>
      </c>
      <c r="F16243" s="267" t="s">
        <v>1444</v>
      </c>
      <c r="G16243" s="267" t="s">
        <v>1445</v>
      </c>
      <c r="H16243" s="267">
        <v>1</v>
      </c>
      <c r="I16243" s="267" t="s">
        <v>582</v>
      </c>
      <c r="O16243" s="267" t="s">
        <v>24</v>
      </c>
      <c r="P16243" s="267" t="s">
        <v>1883</v>
      </c>
      <c r="Q16243" s="267" t="s">
        <v>1445</v>
      </c>
      <c r="S16243" s="267">
        <v>167</v>
      </c>
      <c r="T16243" s="267" t="s">
        <v>13</v>
      </c>
      <c r="U16243" s="267" t="s">
        <v>1458</v>
      </c>
      <c r="V16243" s="267" t="s">
        <v>13</v>
      </c>
      <c r="W16243" s="267">
        <v>1725508</v>
      </c>
      <c r="X16243" s="267" t="s">
        <v>2766</v>
      </c>
      <c r="Y16243" s="267" t="s">
        <v>1883</v>
      </c>
      <c r="AD16243" s="267" t="s">
        <v>13</v>
      </c>
      <c r="AF16243" s="267" t="s">
        <v>24</v>
      </c>
      <c r="AG16243" s="267" t="s">
        <v>24</v>
      </c>
    </row>
    <row r="16244" spans="3:33">
      <c r="C16244" s="267" t="s">
        <v>2763</v>
      </c>
      <c r="D16244" s="267" t="s">
        <v>150</v>
      </c>
      <c r="E16244" s="267">
        <v>153</v>
      </c>
      <c r="F16244" s="267" t="s">
        <v>1444</v>
      </c>
      <c r="G16244" s="267" t="s">
        <v>1445</v>
      </c>
      <c r="H16244" s="267">
        <v>1</v>
      </c>
      <c r="I16244" s="267" t="s">
        <v>582</v>
      </c>
      <c r="O16244" s="267" t="s">
        <v>24</v>
      </c>
      <c r="P16244" s="267" t="s">
        <v>1883</v>
      </c>
      <c r="Q16244" s="267" t="s">
        <v>1445</v>
      </c>
      <c r="S16244" s="267">
        <v>167</v>
      </c>
      <c r="T16244" s="267" t="s">
        <v>13</v>
      </c>
      <c r="U16244" s="267" t="s">
        <v>1496</v>
      </c>
      <c r="V16244" s="267" t="s">
        <v>13</v>
      </c>
      <c r="W16244" s="267">
        <v>1725508</v>
      </c>
      <c r="X16244" s="267" t="s">
        <v>2765</v>
      </c>
      <c r="Y16244" s="267" t="s">
        <v>1883</v>
      </c>
      <c r="AD16244" s="267" t="s">
        <v>13</v>
      </c>
      <c r="AF16244" s="267" t="s">
        <v>24</v>
      </c>
      <c r="AG16244" s="267" t="s">
        <v>24</v>
      </c>
    </row>
    <row r="16245" spans="3:33">
      <c r="C16245" s="267" t="s">
        <v>2763</v>
      </c>
      <c r="D16245" s="267" t="s">
        <v>150</v>
      </c>
      <c r="E16245" s="267">
        <v>409</v>
      </c>
      <c r="F16245" s="267" t="s">
        <v>1444</v>
      </c>
      <c r="G16245" s="267" t="s">
        <v>1445</v>
      </c>
      <c r="H16245" s="267">
        <v>1</v>
      </c>
      <c r="I16245" s="267" t="s">
        <v>582</v>
      </c>
      <c r="O16245" s="267" t="s">
        <v>24</v>
      </c>
      <c r="P16245" s="267" t="s">
        <v>1883</v>
      </c>
      <c r="Q16245" s="267" t="s">
        <v>1445</v>
      </c>
      <c r="S16245" s="267">
        <v>167</v>
      </c>
      <c r="T16245" s="267" t="s">
        <v>13</v>
      </c>
      <c r="U16245" s="267" t="s">
        <v>1469</v>
      </c>
      <c r="V16245" s="267" t="s">
        <v>13</v>
      </c>
      <c r="W16245" s="267">
        <v>1725508</v>
      </c>
      <c r="X16245" s="267" t="s">
        <v>2764</v>
      </c>
      <c r="Y16245" s="267" t="s">
        <v>1883</v>
      </c>
      <c r="AD16245" s="267" t="s">
        <v>13</v>
      </c>
      <c r="AF16245" s="267" t="s">
        <v>24</v>
      </c>
      <c r="AG16245" s="267" t="s">
        <v>24</v>
      </c>
    </row>
    <row r="16246" spans="3:33">
      <c r="C16246" s="267" t="s">
        <v>2600</v>
      </c>
      <c r="D16246" s="267" t="s">
        <v>150</v>
      </c>
      <c r="E16246" s="267">
        <v>1682</v>
      </c>
      <c r="F16246" s="267" t="s">
        <v>1444</v>
      </c>
      <c r="G16246" s="267" t="s">
        <v>1445</v>
      </c>
      <c r="H16246" s="267">
        <v>1</v>
      </c>
      <c r="I16246" s="267" t="s">
        <v>582</v>
      </c>
      <c r="O16246" s="267" t="s">
        <v>24</v>
      </c>
      <c r="P16246" s="267" t="s">
        <v>1884</v>
      </c>
      <c r="Q16246" s="267" t="s">
        <v>1445</v>
      </c>
      <c r="S16246" s="267">
        <v>168</v>
      </c>
      <c r="T16246" s="267" t="s">
        <v>24</v>
      </c>
      <c r="U16246" s="267" t="s">
        <v>1459</v>
      </c>
      <c r="V16246" s="267" t="s">
        <v>13</v>
      </c>
      <c r="W16246" s="267">
        <v>798043</v>
      </c>
      <c r="X16246" s="267">
        <v>159905</v>
      </c>
      <c r="Y16246" s="267" t="s">
        <v>1884</v>
      </c>
      <c r="AD16246" s="267" t="s">
        <v>24</v>
      </c>
      <c r="AF16246" s="267" t="s">
        <v>24</v>
      </c>
      <c r="AG16246" s="267" t="s">
        <v>24</v>
      </c>
    </row>
    <row r="16247" spans="3:33">
      <c r="C16247" s="267" t="s">
        <v>2600</v>
      </c>
      <c r="D16247" s="267" t="s">
        <v>150</v>
      </c>
      <c r="E16247" s="267">
        <v>409</v>
      </c>
      <c r="F16247" s="267" t="s">
        <v>1444</v>
      </c>
      <c r="G16247" s="267" t="s">
        <v>1445</v>
      </c>
      <c r="H16247" s="267">
        <v>1</v>
      </c>
      <c r="I16247" s="267" t="s">
        <v>582</v>
      </c>
      <c r="O16247" s="267" t="s">
        <v>24</v>
      </c>
      <c r="P16247" s="267" t="s">
        <v>1884</v>
      </c>
      <c r="Q16247" s="267" t="s">
        <v>1445</v>
      </c>
      <c r="S16247" s="267">
        <v>168</v>
      </c>
      <c r="T16247" s="267" t="s">
        <v>13</v>
      </c>
      <c r="U16247" s="267" t="s">
        <v>1469</v>
      </c>
      <c r="V16247" s="267" t="s">
        <v>13</v>
      </c>
      <c r="W16247" s="267">
        <v>798043</v>
      </c>
      <c r="X16247" s="267" t="s">
        <v>2611</v>
      </c>
      <c r="Y16247" s="267" t="s">
        <v>1884</v>
      </c>
      <c r="AD16247" s="267" t="s">
        <v>13</v>
      </c>
      <c r="AF16247" s="267" t="s">
        <v>24</v>
      </c>
      <c r="AG16247" s="267" t="s">
        <v>24</v>
      </c>
    </row>
    <row r="16248" spans="3:33">
      <c r="C16248" s="267" t="s">
        <v>2600</v>
      </c>
      <c r="D16248" s="267" t="s">
        <v>150</v>
      </c>
      <c r="E16248" s="267">
        <v>3877</v>
      </c>
      <c r="F16248" s="267" t="s">
        <v>1444</v>
      </c>
      <c r="G16248" s="267" t="s">
        <v>1445</v>
      </c>
      <c r="H16248" s="267">
        <v>1</v>
      </c>
      <c r="I16248" s="267" t="s">
        <v>582</v>
      </c>
      <c r="O16248" s="267" t="s">
        <v>24</v>
      </c>
      <c r="P16248" s="267" t="s">
        <v>1884</v>
      </c>
      <c r="Q16248" s="267" t="s">
        <v>1445</v>
      </c>
      <c r="S16248" s="267">
        <v>168</v>
      </c>
      <c r="T16248" s="267" t="s">
        <v>13</v>
      </c>
      <c r="U16248" s="267" t="s">
        <v>1470</v>
      </c>
      <c r="V16248" s="267" t="s">
        <v>13</v>
      </c>
      <c r="W16248" s="267">
        <v>798043</v>
      </c>
      <c r="X16248" s="267" t="s">
        <v>2610</v>
      </c>
      <c r="Y16248" s="267" t="s">
        <v>1884</v>
      </c>
      <c r="AD16248" s="267" t="s">
        <v>13</v>
      </c>
      <c r="AF16248" s="267" t="s">
        <v>24</v>
      </c>
      <c r="AG16248" s="267" t="s">
        <v>24</v>
      </c>
    </row>
    <row r="16249" spans="3:33">
      <c r="C16249" s="267" t="s">
        <v>2600</v>
      </c>
      <c r="D16249" s="267" t="s">
        <v>150</v>
      </c>
      <c r="E16249" s="267">
        <v>1272</v>
      </c>
      <c r="F16249" s="267" t="s">
        <v>1444</v>
      </c>
      <c r="G16249" s="267" t="s">
        <v>1445</v>
      </c>
      <c r="H16249" s="267">
        <v>1</v>
      </c>
      <c r="I16249" s="267" t="s">
        <v>582</v>
      </c>
      <c r="O16249" s="267" t="s">
        <v>24</v>
      </c>
      <c r="P16249" s="267" t="s">
        <v>1884</v>
      </c>
      <c r="Q16249" s="267" t="s">
        <v>1445</v>
      </c>
      <c r="S16249" s="267">
        <v>168</v>
      </c>
      <c r="T16249" s="267" t="s">
        <v>13</v>
      </c>
      <c r="U16249" s="267" t="s">
        <v>1458</v>
      </c>
      <c r="V16249" s="267" t="s">
        <v>13</v>
      </c>
      <c r="W16249" s="267">
        <v>798043</v>
      </c>
      <c r="X16249" s="267" t="s">
        <v>2609</v>
      </c>
      <c r="Y16249" s="267" t="s">
        <v>1884</v>
      </c>
      <c r="AD16249" s="267" t="s">
        <v>13</v>
      </c>
      <c r="AF16249" s="267" t="s">
        <v>24</v>
      </c>
      <c r="AG16249" s="267" t="s">
        <v>24</v>
      </c>
    </row>
    <row r="16250" spans="3:33">
      <c r="C16250" s="267" t="s">
        <v>2600</v>
      </c>
      <c r="D16250" s="267" t="s">
        <v>150</v>
      </c>
      <c r="E16250" s="267">
        <v>153</v>
      </c>
      <c r="F16250" s="267" t="s">
        <v>1444</v>
      </c>
      <c r="G16250" s="267" t="s">
        <v>1445</v>
      </c>
      <c r="H16250" s="267">
        <v>1</v>
      </c>
      <c r="I16250" s="267" t="s">
        <v>582</v>
      </c>
      <c r="O16250" s="267" t="s">
        <v>24</v>
      </c>
      <c r="P16250" s="267" t="s">
        <v>1884</v>
      </c>
      <c r="Q16250" s="267" t="s">
        <v>1445</v>
      </c>
      <c r="S16250" s="267">
        <v>168</v>
      </c>
      <c r="T16250" s="267" t="s">
        <v>13</v>
      </c>
      <c r="U16250" s="267" t="s">
        <v>1496</v>
      </c>
      <c r="V16250" s="267" t="s">
        <v>13</v>
      </c>
      <c r="W16250" s="267">
        <v>798043</v>
      </c>
      <c r="X16250" s="267" t="s">
        <v>2608</v>
      </c>
      <c r="Y16250" s="267" t="s">
        <v>1884</v>
      </c>
      <c r="AD16250" s="267" t="s">
        <v>13</v>
      </c>
      <c r="AF16250" s="267" t="s">
        <v>24</v>
      </c>
      <c r="AG16250" s="267" t="s">
        <v>24</v>
      </c>
    </row>
    <row r="16251" spans="3:33">
      <c r="C16251" s="267" t="s">
        <v>2600</v>
      </c>
      <c r="D16251" s="267" t="s">
        <v>150</v>
      </c>
      <c r="E16251" s="267">
        <v>219</v>
      </c>
      <c r="F16251" s="267" t="s">
        <v>1444</v>
      </c>
      <c r="G16251" s="267" t="s">
        <v>1456</v>
      </c>
      <c r="H16251" s="267">
        <v>1</v>
      </c>
      <c r="I16251" s="267" t="s">
        <v>582</v>
      </c>
      <c r="O16251" s="267" t="s">
        <v>13</v>
      </c>
      <c r="P16251" s="267" t="s">
        <v>1884</v>
      </c>
      <c r="Q16251" s="267" t="s">
        <v>1445</v>
      </c>
      <c r="S16251" s="267">
        <v>168</v>
      </c>
      <c r="U16251" s="267" t="s">
        <v>1457</v>
      </c>
      <c r="V16251" s="267" t="s">
        <v>13</v>
      </c>
      <c r="W16251" s="267">
        <v>798043</v>
      </c>
      <c r="X16251" s="267" t="s">
        <v>1499</v>
      </c>
      <c r="Y16251" s="267" t="s">
        <v>1884</v>
      </c>
      <c r="AE16251" s="267">
        <v>401</v>
      </c>
      <c r="AF16251" s="267" t="s">
        <v>24</v>
      </c>
      <c r="AG16251" s="267" t="s">
        <v>24</v>
      </c>
    </row>
    <row r="16252" spans="3:33">
      <c r="C16252" s="267" t="s">
        <v>2600</v>
      </c>
      <c r="D16252" s="267" t="s">
        <v>150</v>
      </c>
      <c r="E16252" s="267">
        <v>219</v>
      </c>
      <c r="F16252" s="267" t="s">
        <v>1444</v>
      </c>
      <c r="G16252" s="267" t="s">
        <v>1445</v>
      </c>
      <c r="H16252" s="267">
        <v>1</v>
      </c>
      <c r="I16252" s="267" t="s">
        <v>582</v>
      </c>
      <c r="P16252" s="267" t="s">
        <v>1884</v>
      </c>
      <c r="Q16252" s="267" t="s">
        <v>1445</v>
      </c>
      <c r="S16252" s="267">
        <v>168</v>
      </c>
      <c r="U16252" s="267" t="s">
        <v>1457</v>
      </c>
      <c r="V16252" s="267" t="s">
        <v>13</v>
      </c>
      <c r="W16252" s="267">
        <v>798043</v>
      </c>
      <c r="X16252" s="267" t="s">
        <v>2607</v>
      </c>
      <c r="Y16252" s="267" t="s">
        <v>1884</v>
      </c>
      <c r="AF16252" s="267" t="s">
        <v>24</v>
      </c>
      <c r="AG16252" s="267" t="s">
        <v>24</v>
      </c>
    </row>
    <row r="16253" spans="3:33">
      <c r="C16253" s="267" t="s">
        <v>2600</v>
      </c>
      <c r="D16253" s="267" t="s">
        <v>150</v>
      </c>
      <c r="E16253" s="267">
        <v>247</v>
      </c>
      <c r="F16253" s="267" t="s">
        <v>1444</v>
      </c>
      <c r="G16253" s="267" t="s">
        <v>1461</v>
      </c>
      <c r="H16253" s="267">
        <v>1</v>
      </c>
      <c r="I16253" s="267" t="s">
        <v>582</v>
      </c>
      <c r="P16253" s="267" t="s">
        <v>1884</v>
      </c>
      <c r="Q16253" s="267" t="s">
        <v>1445</v>
      </c>
      <c r="S16253" s="267">
        <v>168</v>
      </c>
      <c r="U16253" s="267" t="s">
        <v>1460</v>
      </c>
      <c r="V16253" s="267" t="s">
        <v>13</v>
      </c>
      <c r="W16253" s="267">
        <v>798043</v>
      </c>
      <c r="X16253" s="267" t="s">
        <v>2606</v>
      </c>
      <c r="Y16253" s="267" t="s">
        <v>1884</v>
      </c>
      <c r="AF16253" s="267" t="s">
        <v>24</v>
      </c>
      <c r="AG16253" s="267" t="s">
        <v>24</v>
      </c>
    </row>
    <row r="16254" spans="3:33">
      <c r="C16254" s="267" t="s">
        <v>2600</v>
      </c>
      <c r="D16254" s="267" t="s">
        <v>150</v>
      </c>
      <c r="E16254" s="267">
        <v>3877</v>
      </c>
      <c r="F16254" s="267" t="s">
        <v>1444</v>
      </c>
      <c r="G16254" s="267" t="s">
        <v>1461</v>
      </c>
      <c r="H16254" s="267">
        <v>1</v>
      </c>
      <c r="I16254" s="267" t="s">
        <v>582</v>
      </c>
      <c r="O16254" s="267" t="s">
        <v>24</v>
      </c>
      <c r="P16254" s="267" t="s">
        <v>1884</v>
      </c>
      <c r="Q16254" s="267" t="s">
        <v>1445</v>
      </c>
      <c r="S16254" s="267">
        <v>168</v>
      </c>
      <c r="T16254" s="267" t="s">
        <v>13</v>
      </c>
      <c r="U16254" s="267" t="s">
        <v>1470</v>
      </c>
      <c r="V16254" s="267" t="s">
        <v>13</v>
      </c>
      <c r="W16254" s="267">
        <v>798043</v>
      </c>
      <c r="X16254" s="267" t="s">
        <v>2605</v>
      </c>
      <c r="Y16254" s="267" t="s">
        <v>1884</v>
      </c>
      <c r="AD16254" s="267" t="s">
        <v>13</v>
      </c>
      <c r="AF16254" s="267" t="s">
        <v>24</v>
      </c>
      <c r="AG16254" s="267" t="s">
        <v>24</v>
      </c>
    </row>
    <row r="16255" spans="3:33">
      <c r="C16255" s="267" t="s">
        <v>2600</v>
      </c>
      <c r="D16255" s="267" t="s">
        <v>150</v>
      </c>
      <c r="E16255" s="267">
        <v>219</v>
      </c>
      <c r="F16255" s="267" t="s">
        <v>1444</v>
      </c>
      <c r="H16255" s="267">
        <v>1</v>
      </c>
      <c r="I16255" s="267" t="s">
        <v>582</v>
      </c>
      <c r="O16255" s="267" t="s">
        <v>13</v>
      </c>
      <c r="P16255" s="267" t="s">
        <v>1884</v>
      </c>
      <c r="Q16255" s="267" t="s">
        <v>1445</v>
      </c>
      <c r="S16255" s="267">
        <v>168</v>
      </c>
      <c r="U16255" s="267" t="s">
        <v>1457</v>
      </c>
      <c r="V16255" s="267" t="s">
        <v>13</v>
      </c>
      <c r="W16255" s="267">
        <v>798043</v>
      </c>
      <c r="X16255" s="267" t="s">
        <v>1884</v>
      </c>
      <c r="Y16255" s="267" t="s">
        <v>1884</v>
      </c>
      <c r="AD16255" s="267" t="s">
        <v>24</v>
      </c>
      <c r="AF16255" s="267" t="s">
        <v>24</v>
      </c>
      <c r="AG16255" s="267" t="s">
        <v>24</v>
      </c>
    </row>
    <row r="16256" spans="3:33">
      <c r="C16256" s="267" t="s">
        <v>2600</v>
      </c>
      <c r="D16256" s="267" t="s">
        <v>150</v>
      </c>
      <c r="E16256" s="267">
        <v>1</v>
      </c>
      <c r="F16256" s="267" t="s">
        <v>1444</v>
      </c>
      <c r="G16256" s="267" t="s">
        <v>1445</v>
      </c>
      <c r="H16256" s="267">
        <v>1</v>
      </c>
      <c r="I16256" s="267" t="s">
        <v>582</v>
      </c>
      <c r="O16256" s="267" t="s">
        <v>13</v>
      </c>
      <c r="P16256" s="267" t="s">
        <v>1884</v>
      </c>
      <c r="Q16256" s="267" t="s">
        <v>1445</v>
      </c>
      <c r="S16256" s="267">
        <v>168</v>
      </c>
      <c r="T16256" s="267" t="s">
        <v>13</v>
      </c>
      <c r="U16256" s="267" t="s">
        <v>1446</v>
      </c>
      <c r="V16256" s="267" t="s">
        <v>24</v>
      </c>
      <c r="W16256" s="267">
        <v>798043</v>
      </c>
      <c r="X16256" s="267" t="s">
        <v>1884</v>
      </c>
      <c r="Y16256" s="267" t="s">
        <v>1884</v>
      </c>
      <c r="AD16256" s="267" t="s">
        <v>13</v>
      </c>
      <c r="AF16256" s="267" t="s">
        <v>24</v>
      </c>
      <c r="AG16256" s="267" t="s">
        <v>24</v>
      </c>
    </row>
    <row r="16257" spans="3:33">
      <c r="C16257" s="267" t="s">
        <v>2600</v>
      </c>
      <c r="D16257" s="267" t="s">
        <v>150</v>
      </c>
      <c r="E16257" s="267">
        <v>1317</v>
      </c>
      <c r="F16257" s="267" t="s">
        <v>1444</v>
      </c>
      <c r="G16257" s="267" t="s">
        <v>1461</v>
      </c>
      <c r="H16257" s="267">
        <v>1</v>
      </c>
      <c r="I16257" s="267" t="s">
        <v>582</v>
      </c>
      <c r="P16257" s="267" t="s">
        <v>1884</v>
      </c>
      <c r="Q16257" s="267" t="s">
        <v>1445</v>
      </c>
      <c r="S16257" s="267">
        <v>168</v>
      </c>
      <c r="U16257" s="267" t="s">
        <v>1557</v>
      </c>
      <c r="V16257" s="267" t="s">
        <v>13</v>
      </c>
      <c r="W16257" s="267">
        <v>798043</v>
      </c>
      <c r="X16257" s="267" t="s">
        <v>2604</v>
      </c>
      <c r="Y16257" s="267" t="s">
        <v>1884</v>
      </c>
      <c r="AG16257" s="267" t="s">
        <v>24</v>
      </c>
    </row>
    <row r="16258" spans="3:33">
      <c r="C16258" s="267" t="s">
        <v>2600</v>
      </c>
      <c r="D16258" s="267" t="s">
        <v>150</v>
      </c>
      <c r="E16258" s="267">
        <v>1681</v>
      </c>
      <c r="F16258" s="267" t="s">
        <v>1485</v>
      </c>
      <c r="G16258" s="267" t="s">
        <v>1445</v>
      </c>
      <c r="H16258" s="267">
        <v>1</v>
      </c>
      <c r="I16258" s="267" t="s">
        <v>582</v>
      </c>
      <c r="P16258" s="267" t="s">
        <v>1884</v>
      </c>
      <c r="Q16258" s="267" t="s">
        <v>1445</v>
      </c>
      <c r="S16258" s="267">
        <v>168</v>
      </c>
      <c r="U16258" s="267" t="s">
        <v>1489</v>
      </c>
      <c r="V16258" s="267" t="s">
        <v>13</v>
      </c>
      <c r="W16258" s="267">
        <v>798043</v>
      </c>
      <c r="X16258" s="267">
        <v>159905</v>
      </c>
      <c r="Y16258" s="267" t="s">
        <v>1884</v>
      </c>
      <c r="AF16258" s="267" t="s">
        <v>24</v>
      </c>
      <c r="AG16258" s="267" t="s">
        <v>24</v>
      </c>
    </row>
    <row r="16259" spans="3:33">
      <c r="C16259" s="267" t="s">
        <v>2600</v>
      </c>
      <c r="D16259" s="267" t="s">
        <v>150</v>
      </c>
      <c r="E16259" s="267">
        <v>1689</v>
      </c>
      <c r="F16259" s="267" t="s">
        <v>1485</v>
      </c>
      <c r="G16259" s="267" t="s">
        <v>1445</v>
      </c>
      <c r="H16259" s="267">
        <v>1</v>
      </c>
      <c r="I16259" s="267" t="s">
        <v>582</v>
      </c>
      <c r="P16259" s="267" t="s">
        <v>1884</v>
      </c>
      <c r="Q16259" s="267" t="s">
        <v>1445</v>
      </c>
      <c r="S16259" s="267">
        <v>168</v>
      </c>
      <c r="U16259" s="267" t="s">
        <v>1493</v>
      </c>
      <c r="V16259" s="267" t="s">
        <v>13</v>
      </c>
      <c r="W16259" s="267">
        <v>798043</v>
      </c>
      <c r="X16259" s="267">
        <v>159905</v>
      </c>
      <c r="Y16259" s="267" t="s">
        <v>1884</v>
      </c>
      <c r="AF16259" s="267" t="s">
        <v>24</v>
      </c>
      <c r="AG16259" s="267" t="s">
        <v>24</v>
      </c>
    </row>
    <row r="16260" spans="3:33">
      <c r="C16260" s="267" t="s">
        <v>2600</v>
      </c>
      <c r="D16260" s="267" t="s">
        <v>150</v>
      </c>
      <c r="E16260" s="267">
        <v>219</v>
      </c>
      <c r="F16260" s="267" t="s">
        <v>1444</v>
      </c>
      <c r="G16260" s="267" t="s">
        <v>1456</v>
      </c>
      <c r="H16260" s="267">
        <v>1</v>
      </c>
      <c r="I16260" s="267" t="s">
        <v>582</v>
      </c>
      <c r="O16260" s="267" t="s">
        <v>13</v>
      </c>
      <c r="P16260" s="267" t="s">
        <v>1884</v>
      </c>
      <c r="Q16260" s="267" t="s">
        <v>1445</v>
      </c>
      <c r="S16260" s="267">
        <v>168</v>
      </c>
      <c r="U16260" s="267" t="s">
        <v>1457</v>
      </c>
      <c r="V16260" s="267" t="s">
        <v>13</v>
      </c>
      <c r="W16260" s="267">
        <v>798043</v>
      </c>
      <c r="X16260" s="267" t="s">
        <v>1500</v>
      </c>
      <c r="Y16260" s="267" t="s">
        <v>1884</v>
      </c>
      <c r="AE16260" s="267">
        <v>401</v>
      </c>
      <c r="AF16260" s="267" t="s">
        <v>24</v>
      </c>
      <c r="AG16260" s="267" t="s">
        <v>24</v>
      </c>
    </row>
    <row r="16261" spans="3:33">
      <c r="C16261" s="267" t="s">
        <v>2600</v>
      </c>
      <c r="D16261" s="267" t="s">
        <v>150</v>
      </c>
      <c r="E16261" s="267">
        <v>129</v>
      </c>
      <c r="F16261" s="267" t="s">
        <v>1444</v>
      </c>
      <c r="G16261" s="267" t="s">
        <v>1445</v>
      </c>
      <c r="H16261" s="267">
        <v>1</v>
      </c>
      <c r="I16261" s="267" t="s">
        <v>582</v>
      </c>
      <c r="O16261" s="267" t="s">
        <v>24</v>
      </c>
      <c r="P16261" s="267" t="s">
        <v>1884</v>
      </c>
      <c r="Q16261" s="267" t="s">
        <v>1445</v>
      </c>
      <c r="S16261" s="267">
        <v>168</v>
      </c>
      <c r="T16261" s="267" t="s">
        <v>13</v>
      </c>
      <c r="U16261" s="267" t="s">
        <v>1468</v>
      </c>
      <c r="V16261" s="267" t="s">
        <v>13</v>
      </c>
      <c r="W16261" s="267">
        <v>798043</v>
      </c>
      <c r="X16261" s="267" t="s">
        <v>2603</v>
      </c>
      <c r="Y16261" s="267" t="s">
        <v>1884</v>
      </c>
      <c r="AD16261" s="267" t="s">
        <v>13</v>
      </c>
      <c r="AF16261" s="267" t="s">
        <v>24</v>
      </c>
      <c r="AG16261" s="267" t="s">
        <v>24</v>
      </c>
    </row>
    <row r="16262" spans="3:33">
      <c r="C16262" s="267" t="s">
        <v>2600</v>
      </c>
      <c r="D16262" s="267" t="s">
        <v>150</v>
      </c>
      <c r="E16262" s="267">
        <v>10634</v>
      </c>
      <c r="F16262" s="267" t="s">
        <v>1444</v>
      </c>
      <c r="G16262" s="267" t="s">
        <v>1445</v>
      </c>
      <c r="H16262" s="267">
        <v>1</v>
      </c>
      <c r="I16262" s="267" t="s">
        <v>582</v>
      </c>
      <c r="O16262" s="267" t="s">
        <v>24</v>
      </c>
      <c r="P16262" s="267" t="s">
        <v>1884</v>
      </c>
      <c r="Q16262" s="267" t="s">
        <v>1445</v>
      </c>
      <c r="S16262" s="267">
        <v>168</v>
      </c>
      <c r="T16262" s="267" t="s">
        <v>13</v>
      </c>
      <c r="U16262" s="267" t="s">
        <v>1473</v>
      </c>
      <c r="V16262" s="267" t="s">
        <v>13</v>
      </c>
      <c r="W16262" s="267">
        <v>798043</v>
      </c>
      <c r="X16262" s="267" t="s">
        <v>2602</v>
      </c>
      <c r="Y16262" s="267" t="s">
        <v>1884</v>
      </c>
      <c r="AD16262" s="267" t="s">
        <v>13</v>
      </c>
      <c r="AF16262" s="267" t="s">
        <v>24</v>
      </c>
      <c r="AG16262" s="267" t="s">
        <v>24</v>
      </c>
    </row>
    <row r="16263" spans="3:33">
      <c r="C16263" s="267" t="s">
        <v>2600</v>
      </c>
      <c r="D16263" s="267" t="s">
        <v>150</v>
      </c>
      <c r="E16263" s="267">
        <v>12680</v>
      </c>
      <c r="F16263" s="267" t="s">
        <v>1444</v>
      </c>
      <c r="H16263" s="267">
        <v>1</v>
      </c>
      <c r="I16263" s="267" t="s">
        <v>582</v>
      </c>
      <c r="P16263" s="267" t="s">
        <v>1884</v>
      </c>
      <c r="Q16263" s="267" t="s">
        <v>1445</v>
      </c>
      <c r="S16263" s="267">
        <v>168</v>
      </c>
      <c r="U16263" s="267" t="s">
        <v>1464</v>
      </c>
      <c r="V16263" s="267" t="s">
        <v>13</v>
      </c>
      <c r="W16263" s="267">
        <v>798043</v>
      </c>
      <c r="X16263" s="267" t="s">
        <v>2601</v>
      </c>
      <c r="Y16263" s="267" t="s">
        <v>1884</v>
      </c>
      <c r="AF16263" s="267" t="s">
        <v>24</v>
      </c>
      <c r="AG16263" s="267" t="s">
        <v>24</v>
      </c>
    </row>
    <row r="16264" spans="3:33">
      <c r="C16264" s="267" t="s">
        <v>2600</v>
      </c>
      <c r="D16264" s="267" t="s">
        <v>150</v>
      </c>
      <c r="E16264" s="267">
        <v>1682</v>
      </c>
      <c r="F16264" s="267" t="s">
        <v>1444</v>
      </c>
      <c r="G16264" s="267" t="s">
        <v>1445</v>
      </c>
      <c r="H16264" s="267">
        <v>1</v>
      </c>
      <c r="I16264" s="267" t="s">
        <v>582</v>
      </c>
      <c r="O16264" s="267" t="s">
        <v>24</v>
      </c>
      <c r="P16264" s="267" t="s">
        <v>1884</v>
      </c>
      <c r="Q16264" s="267" t="s">
        <v>1445</v>
      </c>
      <c r="S16264" s="267">
        <v>168</v>
      </c>
      <c r="T16264" s="267" t="s">
        <v>24</v>
      </c>
      <c r="U16264" s="267" t="s">
        <v>1459</v>
      </c>
      <c r="V16264" s="267" t="s">
        <v>13</v>
      </c>
      <c r="W16264" s="267">
        <v>798043</v>
      </c>
      <c r="X16264" s="267">
        <v>159905</v>
      </c>
      <c r="Y16264" s="267" t="s">
        <v>1884</v>
      </c>
      <c r="AD16264" s="267" t="s">
        <v>24</v>
      </c>
      <c r="AF16264" s="267" t="s">
        <v>24</v>
      </c>
      <c r="AG16264" s="267" t="s">
        <v>24</v>
      </c>
    </row>
    <row r="16265" spans="3:33">
      <c r="C16265" s="267" t="s">
        <v>2600</v>
      </c>
      <c r="D16265" s="267" t="s">
        <v>150</v>
      </c>
      <c r="E16265" s="267">
        <v>409</v>
      </c>
      <c r="F16265" s="267" t="s">
        <v>1444</v>
      </c>
      <c r="G16265" s="267" t="s">
        <v>1445</v>
      </c>
      <c r="H16265" s="267">
        <v>1</v>
      </c>
      <c r="I16265" s="267" t="s">
        <v>582</v>
      </c>
      <c r="O16265" s="267" t="s">
        <v>24</v>
      </c>
      <c r="P16265" s="267" t="s">
        <v>1884</v>
      </c>
      <c r="Q16265" s="267" t="s">
        <v>1445</v>
      </c>
      <c r="S16265" s="267">
        <v>168</v>
      </c>
      <c r="T16265" s="267" t="s">
        <v>13</v>
      </c>
      <c r="U16265" s="267" t="s">
        <v>1469</v>
      </c>
      <c r="V16265" s="267" t="s">
        <v>13</v>
      </c>
      <c r="W16265" s="267">
        <v>798043</v>
      </c>
      <c r="X16265" s="267" t="s">
        <v>2611</v>
      </c>
      <c r="Y16265" s="267" t="s">
        <v>1884</v>
      </c>
      <c r="AD16265" s="267" t="s">
        <v>13</v>
      </c>
      <c r="AF16265" s="267" t="s">
        <v>24</v>
      </c>
      <c r="AG16265" s="267" t="s">
        <v>24</v>
      </c>
    </row>
    <row r="16266" spans="3:33">
      <c r="C16266" s="267" t="s">
        <v>2600</v>
      </c>
      <c r="D16266" s="267" t="s">
        <v>150</v>
      </c>
      <c r="E16266" s="267">
        <v>3877</v>
      </c>
      <c r="F16266" s="267" t="s">
        <v>1444</v>
      </c>
      <c r="G16266" s="267" t="s">
        <v>1445</v>
      </c>
      <c r="H16266" s="267">
        <v>1</v>
      </c>
      <c r="I16266" s="267" t="s">
        <v>582</v>
      </c>
      <c r="O16266" s="267" t="s">
        <v>24</v>
      </c>
      <c r="P16266" s="267" t="s">
        <v>1884</v>
      </c>
      <c r="Q16266" s="267" t="s">
        <v>1445</v>
      </c>
      <c r="S16266" s="267">
        <v>168</v>
      </c>
      <c r="T16266" s="267" t="s">
        <v>13</v>
      </c>
      <c r="U16266" s="267" t="s">
        <v>1470</v>
      </c>
      <c r="V16266" s="267" t="s">
        <v>13</v>
      </c>
      <c r="W16266" s="267">
        <v>798043</v>
      </c>
      <c r="X16266" s="267" t="s">
        <v>2610</v>
      </c>
      <c r="Y16266" s="267" t="s">
        <v>1884</v>
      </c>
      <c r="AD16266" s="267" t="s">
        <v>13</v>
      </c>
      <c r="AF16266" s="267" t="s">
        <v>24</v>
      </c>
      <c r="AG16266" s="267" t="s">
        <v>24</v>
      </c>
    </row>
    <row r="16267" spans="3:33">
      <c r="C16267" s="267" t="s">
        <v>2600</v>
      </c>
      <c r="D16267" s="267" t="s">
        <v>150</v>
      </c>
      <c r="E16267" s="267">
        <v>1272</v>
      </c>
      <c r="F16267" s="267" t="s">
        <v>1444</v>
      </c>
      <c r="G16267" s="267" t="s">
        <v>1445</v>
      </c>
      <c r="H16267" s="267">
        <v>1</v>
      </c>
      <c r="I16267" s="267" t="s">
        <v>582</v>
      </c>
      <c r="O16267" s="267" t="s">
        <v>24</v>
      </c>
      <c r="P16267" s="267" t="s">
        <v>1884</v>
      </c>
      <c r="Q16267" s="267" t="s">
        <v>1445</v>
      </c>
      <c r="S16267" s="267">
        <v>168</v>
      </c>
      <c r="T16267" s="267" t="s">
        <v>13</v>
      </c>
      <c r="U16267" s="267" t="s">
        <v>1458</v>
      </c>
      <c r="V16267" s="267" t="s">
        <v>13</v>
      </c>
      <c r="W16267" s="267">
        <v>798043</v>
      </c>
      <c r="X16267" s="267" t="s">
        <v>2609</v>
      </c>
      <c r="Y16267" s="267" t="s">
        <v>1884</v>
      </c>
      <c r="AD16267" s="267" t="s">
        <v>13</v>
      </c>
      <c r="AF16267" s="267" t="s">
        <v>24</v>
      </c>
      <c r="AG16267" s="267" t="s">
        <v>24</v>
      </c>
    </row>
    <row r="16268" spans="3:33">
      <c r="C16268" s="267" t="s">
        <v>2600</v>
      </c>
      <c r="D16268" s="267" t="s">
        <v>150</v>
      </c>
      <c r="E16268" s="267">
        <v>153</v>
      </c>
      <c r="F16268" s="267" t="s">
        <v>1444</v>
      </c>
      <c r="G16268" s="267" t="s">
        <v>1445</v>
      </c>
      <c r="H16268" s="267">
        <v>1</v>
      </c>
      <c r="I16268" s="267" t="s">
        <v>582</v>
      </c>
      <c r="O16268" s="267" t="s">
        <v>24</v>
      </c>
      <c r="P16268" s="267" t="s">
        <v>1884</v>
      </c>
      <c r="Q16268" s="267" t="s">
        <v>1445</v>
      </c>
      <c r="S16268" s="267">
        <v>168</v>
      </c>
      <c r="T16268" s="267" t="s">
        <v>13</v>
      </c>
      <c r="U16268" s="267" t="s">
        <v>1496</v>
      </c>
      <c r="V16268" s="267" t="s">
        <v>13</v>
      </c>
      <c r="W16268" s="267">
        <v>798043</v>
      </c>
      <c r="X16268" s="267" t="s">
        <v>2608</v>
      </c>
      <c r="Y16268" s="267" t="s">
        <v>1884</v>
      </c>
      <c r="AD16268" s="267" t="s">
        <v>13</v>
      </c>
      <c r="AF16268" s="267" t="s">
        <v>24</v>
      </c>
      <c r="AG16268" s="267" t="s">
        <v>24</v>
      </c>
    </row>
    <row r="16269" spans="3:33">
      <c r="C16269" s="267" t="s">
        <v>2600</v>
      </c>
      <c r="D16269" s="267" t="s">
        <v>150</v>
      </c>
      <c r="E16269" s="267">
        <v>219</v>
      </c>
      <c r="F16269" s="267" t="s">
        <v>1444</v>
      </c>
      <c r="G16269" s="267" t="s">
        <v>1456</v>
      </c>
      <c r="H16269" s="267">
        <v>1</v>
      </c>
      <c r="I16269" s="267" t="s">
        <v>582</v>
      </c>
      <c r="O16269" s="267" t="s">
        <v>13</v>
      </c>
      <c r="P16269" s="267" t="s">
        <v>1884</v>
      </c>
      <c r="Q16269" s="267" t="s">
        <v>1445</v>
      </c>
      <c r="S16269" s="267">
        <v>168</v>
      </c>
      <c r="U16269" s="267" t="s">
        <v>1457</v>
      </c>
      <c r="V16269" s="267" t="s">
        <v>13</v>
      </c>
      <c r="W16269" s="267">
        <v>798043</v>
      </c>
      <c r="X16269" s="267" t="s">
        <v>1499</v>
      </c>
      <c r="Y16269" s="267" t="s">
        <v>1884</v>
      </c>
      <c r="AE16269" s="267">
        <v>401</v>
      </c>
      <c r="AF16269" s="267" t="s">
        <v>24</v>
      </c>
      <c r="AG16269" s="267" t="s">
        <v>24</v>
      </c>
    </row>
    <row r="16270" spans="3:33">
      <c r="C16270" s="267" t="s">
        <v>2600</v>
      </c>
      <c r="D16270" s="267" t="s">
        <v>150</v>
      </c>
      <c r="E16270" s="267">
        <v>219</v>
      </c>
      <c r="F16270" s="267" t="s">
        <v>1444</v>
      </c>
      <c r="G16270" s="267" t="s">
        <v>1445</v>
      </c>
      <c r="H16270" s="267">
        <v>1</v>
      </c>
      <c r="I16270" s="267" t="s">
        <v>582</v>
      </c>
      <c r="P16270" s="267" t="s">
        <v>1884</v>
      </c>
      <c r="Q16270" s="267" t="s">
        <v>1445</v>
      </c>
      <c r="S16270" s="267">
        <v>168</v>
      </c>
      <c r="U16270" s="267" t="s">
        <v>1457</v>
      </c>
      <c r="V16270" s="267" t="s">
        <v>13</v>
      </c>
      <c r="W16270" s="267">
        <v>798043</v>
      </c>
      <c r="X16270" s="267" t="s">
        <v>2607</v>
      </c>
      <c r="Y16270" s="267" t="s">
        <v>1884</v>
      </c>
      <c r="AF16270" s="267" t="s">
        <v>24</v>
      </c>
      <c r="AG16270" s="267" t="s">
        <v>24</v>
      </c>
    </row>
    <row r="16271" spans="3:33">
      <c r="C16271" s="267" t="s">
        <v>2600</v>
      </c>
      <c r="D16271" s="267" t="s">
        <v>150</v>
      </c>
      <c r="E16271" s="267">
        <v>247</v>
      </c>
      <c r="F16271" s="267" t="s">
        <v>1444</v>
      </c>
      <c r="G16271" s="267" t="s">
        <v>1461</v>
      </c>
      <c r="H16271" s="267">
        <v>1</v>
      </c>
      <c r="I16271" s="267" t="s">
        <v>582</v>
      </c>
      <c r="P16271" s="267" t="s">
        <v>1884</v>
      </c>
      <c r="Q16271" s="267" t="s">
        <v>1445</v>
      </c>
      <c r="S16271" s="267">
        <v>168</v>
      </c>
      <c r="U16271" s="267" t="s">
        <v>1460</v>
      </c>
      <c r="V16271" s="267" t="s">
        <v>13</v>
      </c>
      <c r="W16271" s="267">
        <v>798043</v>
      </c>
      <c r="X16271" s="267" t="s">
        <v>2606</v>
      </c>
      <c r="Y16271" s="267" t="s">
        <v>1884</v>
      </c>
      <c r="AF16271" s="267" t="s">
        <v>24</v>
      </c>
      <c r="AG16271" s="267" t="s">
        <v>24</v>
      </c>
    </row>
    <row r="16272" spans="3:33">
      <c r="C16272" s="267" t="s">
        <v>2600</v>
      </c>
      <c r="D16272" s="267" t="s">
        <v>150</v>
      </c>
      <c r="E16272" s="267">
        <v>3877</v>
      </c>
      <c r="F16272" s="267" t="s">
        <v>1444</v>
      </c>
      <c r="G16272" s="267" t="s">
        <v>1461</v>
      </c>
      <c r="H16272" s="267">
        <v>1</v>
      </c>
      <c r="I16272" s="267" t="s">
        <v>582</v>
      </c>
      <c r="O16272" s="267" t="s">
        <v>24</v>
      </c>
      <c r="P16272" s="267" t="s">
        <v>1884</v>
      </c>
      <c r="Q16272" s="267" t="s">
        <v>1445</v>
      </c>
      <c r="S16272" s="267">
        <v>168</v>
      </c>
      <c r="T16272" s="267" t="s">
        <v>13</v>
      </c>
      <c r="U16272" s="267" t="s">
        <v>1470</v>
      </c>
      <c r="V16272" s="267" t="s">
        <v>13</v>
      </c>
      <c r="W16272" s="267">
        <v>798043</v>
      </c>
      <c r="X16272" s="267" t="s">
        <v>2605</v>
      </c>
      <c r="Y16272" s="267" t="s">
        <v>1884</v>
      </c>
      <c r="AD16272" s="267" t="s">
        <v>13</v>
      </c>
      <c r="AF16272" s="267" t="s">
        <v>24</v>
      </c>
      <c r="AG16272" s="267" t="s">
        <v>24</v>
      </c>
    </row>
    <row r="16273" spans="3:33">
      <c r="C16273" s="267" t="s">
        <v>2600</v>
      </c>
      <c r="D16273" s="267" t="s">
        <v>150</v>
      </c>
      <c r="E16273" s="267">
        <v>219</v>
      </c>
      <c r="F16273" s="267" t="s">
        <v>1444</v>
      </c>
      <c r="H16273" s="267">
        <v>1</v>
      </c>
      <c r="I16273" s="267" t="s">
        <v>582</v>
      </c>
      <c r="O16273" s="267" t="s">
        <v>13</v>
      </c>
      <c r="P16273" s="267" t="s">
        <v>1884</v>
      </c>
      <c r="Q16273" s="267" t="s">
        <v>1445</v>
      </c>
      <c r="S16273" s="267">
        <v>168</v>
      </c>
      <c r="U16273" s="267" t="s">
        <v>1457</v>
      </c>
      <c r="V16273" s="267" t="s">
        <v>13</v>
      </c>
      <c r="W16273" s="267">
        <v>798043</v>
      </c>
      <c r="X16273" s="267" t="s">
        <v>1884</v>
      </c>
      <c r="Y16273" s="267" t="s">
        <v>1884</v>
      </c>
      <c r="AD16273" s="267" t="s">
        <v>24</v>
      </c>
      <c r="AF16273" s="267" t="s">
        <v>24</v>
      </c>
      <c r="AG16273" s="267" t="s">
        <v>24</v>
      </c>
    </row>
    <row r="16274" spans="3:33">
      <c r="C16274" s="267" t="s">
        <v>2600</v>
      </c>
      <c r="D16274" s="267" t="s">
        <v>150</v>
      </c>
      <c r="E16274" s="267">
        <v>1</v>
      </c>
      <c r="F16274" s="267" t="s">
        <v>1444</v>
      </c>
      <c r="G16274" s="267" t="s">
        <v>1445</v>
      </c>
      <c r="H16274" s="267">
        <v>1</v>
      </c>
      <c r="I16274" s="267" t="s">
        <v>582</v>
      </c>
      <c r="O16274" s="267" t="s">
        <v>13</v>
      </c>
      <c r="P16274" s="267" t="s">
        <v>1884</v>
      </c>
      <c r="Q16274" s="267" t="s">
        <v>1445</v>
      </c>
      <c r="S16274" s="267">
        <v>168</v>
      </c>
      <c r="T16274" s="267" t="s">
        <v>13</v>
      </c>
      <c r="U16274" s="267" t="s">
        <v>1446</v>
      </c>
      <c r="V16274" s="267" t="s">
        <v>24</v>
      </c>
      <c r="W16274" s="267">
        <v>798043</v>
      </c>
      <c r="X16274" s="267" t="s">
        <v>1884</v>
      </c>
      <c r="Y16274" s="267" t="s">
        <v>1884</v>
      </c>
      <c r="AD16274" s="267" t="s">
        <v>13</v>
      </c>
      <c r="AF16274" s="267" t="s">
        <v>24</v>
      </c>
      <c r="AG16274" s="267" t="s">
        <v>24</v>
      </c>
    </row>
    <row r="16275" spans="3:33">
      <c r="C16275" s="267" t="s">
        <v>2600</v>
      </c>
      <c r="D16275" s="267" t="s">
        <v>150</v>
      </c>
      <c r="E16275" s="267">
        <v>1317</v>
      </c>
      <c r="F16275" s="267" t="s">
        <v>1444</v>
      </c>
      <c r="G16275" s="267" t="s">
        <v>1461</v>
      </c>
      <c r="H16275" s="267">
        <v>1</v>
      </c>
      <c r="I16275" s="267" t="s">
        <v>582</v>
      </c>
      <c r="P16275" s="267" t="s">
        <v>1884</v>
      </c>
      <c r="Q16275" s="267" t="s">
        <v>1445</v>
      </c>
      <c r="S16275" s="267">
        <v>168</v>
      </c>
      <c r="U16275" s="267" t="s">
        <v>1557</v>
      </c>
      <c r="V16275" s="267" t="s">
        <v>13</v>
      </c>
      <c r="W16275" s="267">
        <v>798043</v>
      </c>
      <c r="X16275" s="267" t="s">
        <v>2604</v>
      </c>
      <c r="Y16275" s="267" t="s">
        <v>1884</v>
      </c>
      <c r="AG16275" s="267" t="s">
        <v>24</v>
      </c>
    </row>
    <row r="16276" spans="3:33">
      <c r="C16276" s="267" t="s">
        <v>2600</v>
      </c>
      <c r="D16276" s="267" t="s">
        <v>150</v>
      </c>
      <c r="E16276" s="267">
        <v>1681</v>
      </c>
      <c r="F16276" s="267" t="s">
        <v>1485</v>
      </c>
      <c r="G16276" s="267" t="s">
        <v>1445</v>
      </c>
      <c r="H16276" s="267">
        <v>1</v>
      </c>
      <c r="I16276" s="267" t="s">
        <v>582</v>
      </c>
      <c r="P16276" s="267" t="s">
        <v>1884</v>
      </c>
      <c r="Q16276" s="267" t="s">
        <v>1445</v>
      </c>
      <c r="S16276" s="267">
        <v>168</v>
      </c>
      <c r="U16276" s="267" t="s">
        <v>1489</v>
      </c>
      <c r="V16276" s="267" t="s">
        <v>13</v>
      </c>
      <c r="W16276" s="267">
        <v>798043</v>
      </c>
      <c r="X16276" s="267">
        <v>159905</v>
      </c>
      <c r="Y16276" s="267" t="s">
        <v>1884</v>
      </c>
      <c r="AF16276" s="267" t="s">
        <v>24</v>
      </c>
      <c r="AG16276" s="267" t="s">
        <v>24</v>
      </c>
    </row>
    <row r="16277" spans="3:33">
      <c r="C16277" s="267" t="s">
        <v>2600</v>
      </c>
      <c r="D16277" s="267" t="s">
        <v>150</v>
      </c>
      <c r="E16277" s="267">
        <v>1689</v>
      </c>
      <c r="F16277" s="267" t="s">
        <v>1485</v>
      </c>
      <c r="G16277" s="267" t="s">
        <v>1445</v>
      </c>
      <c r="H16277" s="267">
        <v>1</v>
      </c>
      <c r="I16277" s="267" t="s">
        <v>582</v>
      </c>
      <c r="P16277" s="267" t="s">
        <v>1884</v>
      </c>
      <c r="Q16277" s="267" t="s">
        <v>1445</v>
      </c>
      <c r="S16277" s="267">
        <v>168</v>
      </c>
      <c r="U16277" s="267" t="s">
        <v>1493</v>
      </c>
      <c r="V16277" s="267" t="s">
        <v>13</v>
      </c>
      <c r="W16277" s="267">
        <v>798043</v>
      </c>
      <c r="X16277" s="267">
        <v>159905</v>
      </c>
      <c r="Y16277" s="267" t="s">
        <v>1884</v>
      </c>
      <c r="AF16277" s="267" t="s">
        <v>24</v>
      </c>
      <c r="AG16277" s="267" t="s">
        <v>24</v>
      </c>
    </row>
    <row r="16278" spans="3:33">
      <c r="C16278" s="267" t="s">
        <v>2600</v>
      </c>
      <c r="D16278" s="267" t="s">
        <v>150</v>
      </c>
      <c r="E16278" s="267">
        <v>219</v>
      </c>
      <c r="F16278" s="267" t="s">
        <v>1444</v>
      </c>
      <c r="G16278" s="267" t="s">
        <v>1456</v>
      </c>
      <c r="H16278" s="267">
        <v>1</v>
      </c>
      <c r="I16278" s="267" t="s">
        <v>582</v>
      </c>
      <c r="O16278" s="267" t="s">
        <v>13</v>
      </c>
      <c r="P16278" s="267" t="s">
        <v>1884</v>
      </c>
      <c r="Q16278" s="267" t="s">
        <v>1445</v>
      </c>
      <c r="S16278" s="267">
        <v>168</v>
      </c>
      <c r="U16278" s="267" t="s">
        <v>1457</v>
      </c>
      <c r="V16278" s="267" t="s">
        <v>13</v>
      </c>
      <c r="W16278" s="267">
        <v>798043</v>
      </c>
      <c r="X16278" s="267" t="s">
        <v>1500</v>
      </c>
      <c r="Y16278" s="267" t="s">
        <v>1884</v>
      </c>
      <c r="AE16278" s="267">
        <v>401</v>
      </c>
      <c r="AF16278" s="267" t="s">
        <v>24</v>
      </c>
      <c r="AG16278" s="267" t="s">
        <v>24</v>
      </c>
    </row>
    <row r="16279" spans="3:33">
      <c r="C16279" s="267" t="s">
        <v>2600</v>
      </c>
      <c r="D16279" s="267" t="s">
        <v>150</v>
      </c>
      <c r="E16279" s="267">
        <v>129</v>
      </c>
      <c r="F16279" s="267" t="s">
        <v>1444</v>
      </c>
      <c r="G16279" s="267" t="s">
        <v>1445</v>
      </c>
      <c r="H16279" s="267">
        <v>1</v>
      </c>
      <c r="I16279" s="267" t="s">
        <v>582</v>
      </c>
      <c r="O16279" s="267" t="s">
        <v>24</v>
      </c>
      <c r="P16279" s="267" t="s">
        <v>1884</v>
      </c>
      <c r="Q16279" s="267" t="s">
        <v>1445</v>
      </c>
      <c r="S16279" s="267">
        <v>168</v>
      </c>
      <c r="T16279" s="267" t="s">
        <v>13</v>
      </c>
      <c r="U16279" s="267" t="s">
        <v>1468</v>
      </c>
      <c r="V16279" s="267" t="s">
        <v>13</v>
      </c>
      <c r="W16279" s="267">
        <v>798043</v>
      </c>
      <c r="X16279" s="267" t="s">
        <v>2603</v>
      </c>
      <c r="Y16279" s="267" t="s">
        <v>1884</v>
      </c>
      <c r="AD16279" s="267" t="s">
        <v>13</v>
      </c>
      <c r="AF16279" s="267" t="s">
        <v>24</v>
      </c>
      <c r="AG16279" s="267" t="s">
        <v>24</v>
      </c>
    </row>
    <row r="16280" spans="3:33">
      <c r="C16280" s="267" t="s">
        <v>2600</v>
      </c>
      <c r="D16280" s="267" t="s">
        <v>150</v>
      </c>
      <c r="E16280" s="267">
        <v>10634</v>
      </c>
      <c r="F16280" s="267" t="s">
        <v>1444</v>
      </c>
      <c r="G16280" s="267" t="s">
        <v>1445</v>
      </c>
      <c r="H16280" s="267">
        <v>1</v>
      </c>
      <c r="I16280" s="267" t="s">
        <v>582</v>
      </c>
      <c r="O16280" s="267" t="s">
        <v>24</v>
      </c>
      <c r="P16280" s="267" t="s">
        <v>1884</v>
      </c>
      <c r="Q16280" s="267" t="s">
        <v>1445</v>
      </c>
      <c r="S16280" s="267">
        <v>168</v>
      </c>
      <c r="T16280" s="267" t="s">
        <v>13</v>
      </c>
      <c r="U16280" s="267" t="s">
        <v>1473</v>
      </c>
      <c r="V16280" s="267" t="s">
        <v>13</v>
      </c>
      <c r="W16280" s="267">
        <v>798043</v>
      </c>
      <c r="X16280" s="267" t="s">
        <v>2602</v>
      </c>
      <c r="Y16280" s="267" t="s">
        <v>1884</v>
      </c>
      <c r="AD16280" s="267" t="s">
        <v>13</v>
      </c>
      <c r="AF16280" s="267" t="s">
        <v>24</v>
      </c>
      <c r="AG16280" s="267" t="s">
        <v>24</v>
      </c>
    </row>
    <row r="16281" spans="3:33">
      <c r="C16281" s="267" t="s">
        <v>2600</v>
      </c>
      <c r="D16281" s="267" t="s">
        <v>150</v>
      </c>
      <c r="E16281" s="267">
        <v>12680</v>
      </c>
      <c r="F16281" s="267" t="s">
        <v>1444</v>
      </c>
      <c r="H16281" s="267">
        <v>1</v>
      </c>
      <c r="I16281" s="267" t="s">
        <v>582</v>
      </c>
      <c r="P16281" s="267" t="s">
        <v>1884</v>
      </c>
      <c r="Q16281" s="267" t="s">
        <v>1445</v>
      </c>
      <c r="S16281" s="267">
        <v>168</v>
      </c>
      <c r="U16281" s="267" t="s">
        <v>1464</v>
      </c>
      <c r="V16281" s="267" t="s">
        <v>13</v>
      </c>
      <c r="W16281" s="267">
        <v>798043</v>
      </c>
      <c r="X16281" s="267" t="s">
        <v>2601</v>
      </c>
      <c r="Y16281" s="267" t="s">
        <v>1884</v>
      </c>
      <c r="AF16281" s="267" t="s">
        <v>24</v>
      </c>
      <c r="AG16281" s="267" t="s">
        <v>24</v>
      </c>
    </row>
    <row r="16282" spans="3:33">
      <c r="C16282" s="267" t="s">
        <v>2919</v>
      </c>
      <c r="D16282" s="267" t="s">
        <v>150</v>
      </c>
      <c r="E16282" s="267">
        <v>3877</v>
      </c>
      <c r="F16282" s="267" t="s">
        <v>1444</v>
      </c>
      <c r="G16282" s="267" t="s">
        <v>1445</v>
      </c>
      <c r="H16282" s="267">
        <v>1</v>
      </c>
      <c r="I16282" s="267" t="s">
        <v>582</v>
      </c>
      <c r="O16282" s="267" t="s">
        <v>24</v>
      </c>
      <c r="P16282" s="267" t="s">
        <v>1885</v>
      </c>
      <c r="Q16282" s="267" t="s">
        <v>1445</v>
      </c>
      <c r="S16282" s="267">
        <v>169</v>
      </c>
      <c r="T16282" s="267" t="s">
        <v>13</v>
      </c>
      <c r="U16282" s="267" t="s">
        <v>1470</v>
      </c>
      <c r="V16282" s="267" t="s">
        <v>13</v>
      </c>
      <c r="W16282" s="267">
        <v>1797608</v>
      </c>
      <c r="X16282" s="267" t="s">
        <v>2926</v>
      </c>
      <c r="Y16282" s="267" t="s">
        <v>1885</v>
      </c>
      <c r="AD16282" s="267" t="s">
        <v>13</v>
      </c>
      <c r="AF16282" s="267" t="s">
        <v>24</v>
      </c>
      <c r="AG16282" s="267" t="s">
        <v>24</v>
      </c>
    </row>
    <row r="16283" spans="3:33">
      <c r="C16283" s="267" t="s">
        <v>2919</v>
      </c>
      <c r="D16283" s="267" t="s">
        <v>150</v>
      </c>
      <c r="E16283" s="267">
        <v>1</v>
      </c>
      <c r="F16283" s="267" t="s">
        <v>1444</v>
      </c>
      <c r="G16283" s="267" t="s">
        <v>1445</v>
      </c>
      <c r="H16283" s="267">
        <v>1</v>
      </c>
      <c r="I16283" s="267" t="s">
        <v>582</v>
      </c>
      <c r="O16283" s="267" t="s">
        <v>13</v>
      </c>
      <c r="P16283" s="267" t="s">
        <v>1885</v>
      </c>
      <c r="Q16283" s="267" t="s">
        <v>1445</v>
      </c>
      <c r="S16283" s="267">
        <v>169</v>
      </c>
      <c r="T16283" s="267" t="s">
        <v>13</v>
      </c>
      <c r="U16283" s="267" t="s">
        <v>1446</v>
      </c>
      <c r="V16283" s="267" t="s">
        <v>24</v>
      </c>
      <c r="W16283" s="267">
        <v>1797608</v>
      </c>
      <c r="X16283" s="267" t="s">
        <v>1885</v>
      </c>
      <c r="Y16283" s="267" t="s">
        <v>1885</v>
      </c>
      <c r="AD16283" s="267" t="s">
        <v>13</v>
      </c>
      <c r="AF16283" s="267" t="s">
        <v>24</v>
      </c>
      <c r="AG16283" s="267" t="s">
        <v>24</v>
      </c>
    </row>
    <row r="16284" spans="3:33">
      <c r="C16284" s="267" t="s">
        <v>2919</v>
      </c>
      <c r="D16284" s="267" t="s">
        <v>150</v>
      </c>
      <c r="E16284" s="267">
        <v>235</v>
      </c>
      <c r="F16284" s="267" t="s">
        <v>1444</v>
      </c>
      <c r="G16284" s="267" t="s">
        <v>1461</v>
      </c>
      <c r="H16284" s="267">
        <v>1</v>
      </c>
      <c r="I16284" s="267" t="s">
        <v>582</v>
      </c>
      <c r="O16284" s="267" t="s">
        <v>24</v>
      </c>
      <c r="P16284" s="267" t="s">
        <v>1885</v>
      </c>
      <c r="Q16284" s="267" t="s">
        <v>1445</v>
      </c>
      <c r="S16284" s="267">
        <v>169</v>
      </c>
      <c r="T16284" s="267" t="s">
        <v>13</v>
      </c>
      <c r="U16284" s="267" t="s">
        <v>1477</v>
      </c>
      <c r="V16284" s="267" t="s">
        <v>13</v>
      </c>
      <c r="W16284" s="267">
        <v>1797608</v>
      </c>
      <c r="X16284" s="267">
        <v>9955024.9000000004</v>
      </c>
      <c r="Y16284" s="267" t="s">
        <v>1885</v>
      </c>
      <c r="AD16284" s="267" t="s">
        <v>13</v>
      </c>
      <c r="AF16284" s="267" t="s">
        <v>24</v>
      </c>
      <c r="AG16284" s="267" t="s">
        <v>24</v>
      </c>
    </row>
    <row r="16285" spans="3:33">
      <c r="C16285" s="267" t="s">
        <v>2919</v>
      </c>
      <c r="D16285" s="267" t="s">
        <v>150</v>
      </c>
      <c r="E16285" s="267">
        <v>3877</v>
      </c>
      <c r="F16285" s="267" t="s">
        <v>1444</v>
      </c>
      <c r="G16285" s="267" t="s">
        <v>1461</v>
      </c>
      <c r="H16285" s="267">
        <v>1</v>
      </c>
      <c r="I16285" s="267" t="s">
        <v>582</v>
      </c>
      <c r="O16285" s="267" t="s">
        <v>24</v>
      </c>
      <c r="P16285" s="267" t="s">
        <v>1885</v>
      </c>
      <c r="Q16285" s="267" t="s">
        <v>1445</v>
      </c>
      <c r="S16285" s="267">
        <v>169</v>
      </c>
      <c r="T16285" s="267" t="s">
        <v>13</v>
      </c>
      <c r="U16285" s="267" t="s">
        <v>1470</v>
      </c>
      <c r="V16285" s="267" t="s">
        <v>13</v>
      </c>
      <c r="W16285" s="267">
        <v>1797608</v>
      </c>
      <c r="X16285" s="267" t="s">
        <v>2925</v>
      </c>
      <c r="Y16285" s="267" t="s">
        <v>1885</v>
      </c>
      <c r="AD16285" s="267" t="s">
        <v>13</v>
      </c>
      <c r="AF16285" s="267" t="s">
        <v>24</v>
      </c>
      <c r="AG16285" s="267" t="s">
        <v>24</v>
      </c>
    </row>
    <row r="16286" spans="3:33">
      <c r="C16286" s="267" t="s">
        <v>2919</v>
      </c>
      <c r="D16286" s="267" t="s">
        <v>150</v>
      </c>
      <c r="E16286" s="267">
        <v>153</v>
      </c>
      <c r="F16286" s="267" t="s">
        <v>1444</v>
      </c>
      <c r="G16286" s="267" t="s">
        <v>1445</v>
      </c>
      <c r="H16286" s="267">
        <v>1</v>
      </c>
      <c r="I16286" s="267" t="s">
        <v>582</v>
      </c>
      <c r="O16286" s="267" t="s">
        <v>24</v>
      </c>
      <c r="P16286" s="267" t="s">
        <v>1885</v>
      </c>
      <c r="Q16286" s="267" t="s">
        <v>1445</v>
      </c>
      <c r="S16286" s="267">
        <v>169</v>
      </c>
      <c r="T16286" s="267" t="s">
        <v>13</v>
      </c>
      <c r="U16286" s="267" t="s">
        <v>1496</v>
      </c>
      <c r="V16286" s="267" t="s">
        <v>13</v>
      </c>
      <c r="W16286" s="267">
        <v>1797608</v>
      </c>
      <c r="X16286" s="267" t="s">
        <v>2924</v>
      </c>
      <c r="Y16286" s="267" t="s">
        <v>1885</v>
      </c>
      <c r="AD16286" s="267" t="s">
        <v>13</v>
      </c>
      <c r="AF16286" s="267" t="s">
        <v>24</v>
      </c>
      <c r="AG16286" s="267" t="s">
        <v>24</v>
      </c>
    </row>
    <row r="16287" spans="3:33">
      <c r="C16287" s="267" t="s">
        <v>2919</v>
      </c>
      <c r="D16287" s="267" t="s">
        <v>150</v>
      </c>
      <c r="E16287" s="267">
        <v>219</v>
      </c>
      <c r="F16287" s="267" t="s">
        <v>1444</v>
      </c>
      <c r="G16287" s="267" t="s">
        <v>1456</v>
      </c>
      <c r="H16287" s="267">
        <v>1</v>
      </c>
      <c r="I16287" s="267" t="s">
        <v>582</v>
      </c>
      <c r="P16287" s="267" t="s">
        <v>1885</v>
      </c>
      <c r="Q16287" s="267" t="s">
        <v>1445</v>
      </c>
      <c r="S16287" s="267">
        <v>169</v>
      </c>
      <c r="U16287" s="267" t="s">
        <v>1457</v>
      </c>
      <c r="V16287" s="267" t="s">
        <v>13</v>
      </c>
      <c r="W16287" s="267">
        <v>1797608</v>
      </c>
      <c r="X16287" s="267" t="s">
        <v>1500</v>
      </c>
      <c r="Y16287" s="267" t="s">
        <v>1885</v>
      </c>
      <c r="AE16287" s="267" t="s">
        <v>2923</v>
      </c>
      <c r="AF16287" s="267" t="s">
        <v>24</v>
      </c>
      <c r="AG16287" s="267" t="s">
        <v>24</v>
      </c>
    </row>
    <row r="16288" spans="3:33">
      <c r="C16288" s="267" t="s">
        <v>2919</v>
      </c>
      <c r="D16288" s="267" t="s">
        <v>150</v>
      </c>
      <c r="E16288" s="267">
        <v>1272</v>
      </c>
      <c r="F16288" s="267" t="s">
        <v>1444</v>
      </c>
      <c r="G16288" s="267" t="s">
        <v>1445</v>
      </c>
      <c r="H16288" s="267">
        <v>1</v>
      </c>
      <c r="I16288" s="267" t="s">
        <v>582</v>
      </c>
      <c r="O16288" s="267" t="s">
        <v>24</v>
      </c>
      <c r="P16288" s="267" t="s">
        <v>1885</v>
      </c>
      <c r="Q16288" s="267" t="s">
        <v>1445</v>
      </c>
      <c r="S16288" s="267">
        <v>169</v>
      </c>
      <c r="T16288" s="267" t="s">
        <v>13</v>
      </c>
      <c r="U16288" s="267" t="s">
        <v>1458</v>
      </c>
      <c r="V16288" s="267" t="s">
        <v>13</v>
      </c>
      <c r="W16288" s="267">
        <v>1797608</v>
      </c>
      <c r="X16288" s="267" t="s">
        <v>2922</v>
      </c>
      <c r="Y16288" s="267" t="s">
        <v>1885</v>
      </c>
      <c r="AD16288" s="267" t="s">
        <v>13</v>
      </c>
      <c r="AF16288" s="267" t="s">
        <v>24</v>
      </c>
      <c r="AG16288" s="267" t="s">
        <v>24</v>
      </c>
    </row>
    <row r="16289" spans="3:33">
      <c r="C16289" s="267" t="s">
        <v>2919</v>
      </c>
      <c r="D16289" s="267" t="s">
        <v>150</v>
      </c>
      <c r="E16289" s="267">
        <v>129</v>
      </c>
      <c r="F16289" s="267" t="s">
        <v>1444</v>
      </c>
      <c r="G16289" s="267" t="s">
        <v>1445</v>
      </c>
      <c r="H16289" s="267">
        <v>1</v>
      </c>
      <c r="I16289" s="267" t="s">
        <v>582</v>
      </c>
      <c r="O16289" s="267" t="s">
        <v>24</v>
      </c>
      <c r="P16289" s="267" t="s">
        <v>1885</v>
      </c>
      <c r="Q16289" s="267" t="s">
        <v>1445</v>
      </c>
      <c r="S16289" s="267">
        <v>169</v>
      </c>
      <c r="T16289" s="267" t="s">
        <v>13</v>
      </c>
      <c r="U16289" s="267" t="s">
        <v>1468</v>
      </c>
      <c r="V16289" s="267" t="s">
        <v>13</v>
      </c>
      <c r="W16289" s="267">
        <v>1797608</v>
      </c>
      <c r="X16289" s="267" t="s">
        <v>2921</v>
      </c>
      <c r="Y16289" s="267" t="s">
        <v>1885</v>
      </c>
      <c r="AD16289" s="267" t="s">
        <v>13</v>
      </c>
      <c r="AF16289" s="267" t="s">
        <v>24</v>
      </c>
      <c r="AG16289" s="267" t="s">
        <v>24</v>
      </c>
    </row>
    <row r="16290" spans="3:33">
      <c r="C16290" s="267" t="s">
        <v>2919</v>
      </c>
      <c r="D16290" s="267" t="s">
        <v>150</v>
      </c>
      <c r="E16290" s="267">
        <v>377</v>
      </c>
      <c r="F16290" s="267" t="s">
        <v>1444</v>
      </c>
      <c r="G16290" s="267" t="s">
        <v>1445</v>
      </c>
      <c r="H16290" s="267">
        <v>1</v>
      </c>
      <c r="I16290" s="267" t="s">
        <v>582</v>
      </c>
      <c r="O16290" s="267" t="s">
        <v>24</v>
      </c>
      <c r="P16290" s="267" t="s">
        <v>1885</v>
      </c>
      <c r="Q16290" s="267" t="s">
        <v>1445</v>
      </c>
      <c r="S16290" s="267">
        <v>169</v>
      </c>
      <c r="T16290" s="267" t="s">
        <v>13</v>
      </c>
      <c r="U16290" s="267" t="s">
        <v>1479</v>
      </c>
      <c r="V16290" s="267" t="s">
        <v>13</v>
      </c>
      <c r="W16290" s="267">
        <v>1797608</v>
      </c>
      <c r="X16290" s="267" t="s">
        <v>2920</v>
      </c>
      <c r="Y16290" s="267" t="s">
        <v>1885</v>
      </c>
      <c r="AD16290" s="267" t="s">
        <v>13</v>
      </c>
      <c r="AF16290" s="267" t="s">
        <v>24</v>
      </c>
      <c r="AG16290" s="267" t="s">
        <v>24</v>
      </c>
    </row>
    <row r="16291" spans="3:33">
      <c r="C16291" s="267" t="s">
        <v>2307</v>
      </c>
      <c r="D16291" s="267" t="s">
        <v>150</v>
      </c>
      <c r="E16291" s="267">
        <v>1317</v>
      </c>
      <c r="F16291" s="267" t="s">
        <v>1444</v>
      </c>
      <c r="G16291" s="267" t="s">
        <v>1461</v>
      </c>
      <c r="H16291" s="267">
        <v>1</v>
      </c>
      <c r="I16291" s="267" t="s">
        <v>582</v>
      </c>
      <c r="P16291" s="267" t="s">
        <v>1886</v>
      </c>
      <c r="Q16291" s="267" t="s">
        <v>1445</v>
      </c>
      <c r="S16291" s="267">
        <v>170</v>
      </c>
      <c r="U16291" s="267" t="s">
        <v>1557</v>
      </c>
      <c r="V16291" s="267" t="s">
        <v>13</v>
      </c>
      <c r="W16291" s="267">
        <v>613230</v>
      </c>
      <c r="X16291" s="267" t="s">
        <v>2323</v>
      </c>
      <c r="Y16291" s="267" t="s">
        <v>1886</v>
      </c>
      <c r="AG16291" s="267" t="s">
        <v>24</v>
      </c>
    </row>
    <row r="16292" spans="3:33">
      <c r="C16292" s="267" t="s">
        <v>2307</v>
      </c>
      <c r="D16292" s="267" t="s">
        <v>150</v>
      </c>
      <c r="E16292" s="267">
        <v>219</v>
      </c>
      <c r="F16292" s="267" t="s">
        <v>1444</v>
      </c>
      <c r="G16292" s="267" t="s">
        <v>1456</v>
      </c>
      <c r="H16292" s="267">
        <v>1</v>
      </c>
      <c r="I16292" s="267" t="s">
        <v>582</v>
      </c>
      <c r="O16292" s="267" t="s">
        <v>13</v>
      </c>
      <c r="P16292" s="267" t="s">
        <v>1886</v>
      </c>
      <c r="Q16292" s="267" t="s">
        <v>1445</v>
      </c>
      <c r="S16292" s="267">
        <v>170</v>
      </c>
      <c r="U16292" s="267" t="s">
        <v>1457</v>
      </c>
      <c r="V16292" s="267" t="s">
        <v>13</v>
      </c>
      <c r="W16292" s="267">
        <v>613230</v>
      </c>
      <c r="X16292" s="267" t="s">
        <v>1499</v>
      </c>
      <c r="Y16292" s="267" t="s">
        <v>1886</v>
      </c>
      <c r="AE16292" s="267" t="s">
        <v>2314</v>
      </c>
      <c r="AF16292" s="267" t="s">
        <v>24</v>
      </c>
      <c r="AG16292" s="267" t="s">
        <v>24</v>
      </c>
    </row>
    <row r="16293" spans="3:33">
      <c r="C16293" s="267" t="s">
        <v>2307</v>
      </c>
      <c r="D16293" s="267" t="s">
        <v>150</v>
      </c>
      <c r="E16293" s="267">
        <v>247</v>
      </c>
      <c r="F16293" s="267" t="s">
        <v>1444</v>
      </c>
      <c r="G16293" s="267" t="s">
        <v>1461</v>
      </c>
      <c r="H16293" s="267">
        <v>1</v>
      </c>
      <c r="I16293" s="267" t="s">
        <v>582</v>
      </c>
      <c r="P16293" s="267" t="s">
        <v>1886</v>
      </c>
      <c r="Q16293" s="267" t="s">
        <v>1445</v>
      </c>
      <c r="S16293" s="267">
        <v>170</v>
      </c>
      <c r="U16293" s="267" t="s">
        <v>1460</v>
      </c>
      <c r="V16293" s="267" t="s">
        <v>13</v>
      </c>
      <c r="W16293" s="267">
        <v>613230</v>
      </c>
      <c r="X16293" s="267" t="s">
        <v>2322</v>
      </c>
      <c r="Y16293" s="267" t="s">
        <v>1886</v>
      </c>
      <c r="AF16293" s="267" t="s">
        <v>24</v>
      </c>
      <c r="AG16293" s="267" t="s">
        <v>24</v>
      </c>
    </row>
    <row r="16294" spans="3:33">
      <c r="C16294" s="267" t="s">
        <v>2307</v>
      </c>
      <c r="D16294" s="267" t="s">
        <v>150</v>
      </c>
      <c r="E16294" s="267">
        <v>338</v>
      </c>
      <c r="F16294" s="267" t="s">
        <v>1444</v>
      </c>
      <c r="G16294" s="267" t="s">
        <v>1445</v>
      </c>
      <c r="H16294" s="267">
        <v>1</v>
      </c>
      <c r="I16294" s="267" t="s">
        <v>582</v>
      </c>
      <c r="O16294" s="267" t="s">
        <v>24</v>
      </c>
      <c r="P16294" s="267" t="s">
        <v>1886</v>
      </c>
      <c r="Q16294" s="267" t="s">
        <v>1445</v>
      </c>
      <c r="S16294" s="267">
        <v>170</v>
      </c>
      <c r="T16294" s="267" t="s">
        <v>13</v>
      </c>
      <c r="U16294" s="267" t="s">
        <v>1478</v>
      </c>
      <c r="V16294" s="267" t="s">
        <v>13</v>
      </c>
      <c r="W16294" s="267">
        <v>613230</v>
      </c>
      <c r="X16294" s="267" t="s">
        <v>2321</v>
      </c>
      <c r="Y16294" s="267" t="s">
        <v>1886</v>
      </c>
      <c r="AD16294" s="267" t="s">
        <v>13</v>
      </c>
      <c r="AF16294" s="267" t="s">
        <v>24</v>
      </c>
      <c r="AG16294" s="267" t="s">
        <v>24</v>
      </c>
    </row>
    <row r="16295" spans="3:33">
      <c r="C16295" s="267" t="s">
        <v>2307</v>
      </c>
      <c r="D16295" s="267" t="s">
        <v>150</v>
      </c>
      <c r="E16295" s="267">
        <v>3877</v>
      </c>
      <c r="F16295" s="267" t="s">
        <v>1444</v>
      </c>
      <c r="G16295" s="267" t="s">
        <v>1445</v>
      </c>
      <c r="H16295" s="267">
        <v>1</v>
      </c>
      <c r="I16295" s="267" t="s">
        <v>582</v>
      </c>
      <c r="O16295" s="267" t="s">
        <v>24</v>
      </c>
      <c r="P16295" s="267" t="s">
        <v>1886</v>
      </c>
      <c r="Q16295" s="267" t="s">
        <v>1445</v>
      </c>
      <c r="S16295" s="267">
        <v>170</v>
      </c>
      <c r="T16295" s="267" t="s">
        <v>13</v>
      </c>
      <c r="U16295" s="267" t="s">
        <v>1470</v>
      </c>
      <c r="V16295" s="267" t="s">
        <v>13</v>
      </c>
      <c r="W16295" s="267">
        <v>613230</v>
      </c>
      <c r="X16295" s="267" t="s">
        <v>2320</v>
      </c>
      <c r="Y16295" s="267" t="s">
        <v>1886</v>
      </c>
      <c r="AD16295" s="267" t="s">
        <v>13</v>
      </c>
      <c r="AF16295" s="267" t="s">
        <v>24</v>
      </c>
      <c r="AG16295" s="267" t="s">
        <v>24</v>
      </c>
    </row>
    <row r="16296" spans="3:33">
      <c r="C16296" s="267" t="s">
        <v>2307</v>
      </c>
      <c r="D16296" s="267" t="s">
        <v>150</v>
      </c>
      <c r="E16296" s="267">
        <v>3877</v>
      </c>
      <c r="F16296" s="267" t="s">
        <v>1444</v>
      </c>
      <c r="G16296" s="267" t="s">
        <v>1461</v>
      </c>
      <c r="H16296" s="267">
        <v>1</v>
      </c>
      <c r="I16296" s="267" t="s">
        <v>582</v>
      </c>
      <c r="O16296" s="267" t="s">
        <v>24</v>
      </c>
      <c r="P16296" s="267" t="s">
        <v>1886</v>
      </c>
      <c r="Q16296" s="267" t="s">
        <v>1445</v>
      </c>
      <c r="S16296" s="267">
        <v>170</v>
      </c>
      <c r="T16296" s="267" t="s">
        <v>13</v>
      </c>
      <c r="U16296" s="267" t="s">
        <v>1470</v>
      </c>
      <c r="V16296" s="267" t="s">
        <v>13</v>
      </c>
      <c r="W16296" s="267">
        <v>613230</v>
      </c>
      <c r="X16296" s="267" t="s">
        <v>2319</v>
      </c>
      <c r="Y16296" s="267" t="s">
        <v>1886</v>
      </c>
      <c r="AD16296" s="267" t="s">
        <v>13</v>
      </c>
      <c r="AF16296" s="267" t="s">
        <v>24</v>
      </c>
      <c r="AG16296" s="267" t="s">
        <v>24</v>
      </c>
    </row>
    <row r="16297" spans="3:33">
      <c r="C16297" s="267" t="s">
        <v>2307</v>
      </c>
      <c r="D16297" s="267" t="s">
        <v>150</v>
      </c>
      <c r="E16297" s="267">
        <v>3877</v>
      </c>
      <c r="F16297" s="267" t="s">
        <v>1444</v>
      </c>
      <c r="G16297" s="267" t="s">
        <v>1461</v>
      </c>
      <c r="H16297" s="267">
        <v>1</v>
      </c>
      <c r="I16297" s="267" t="s">
        <v>582</v>
      </c>
      <c r="O16297" s="267" t="s">
        <v>24</v>
      </c>
      <c r="P16297" s="267" t="s">
        <v>1886</v>
      </c>
      <c r="Q16297" s="267" t="s">
        <v>1445</v>
      </c>
      <c r="S16297" s="267">
        <v>170</v>
      </c>
      <c r="T16297" s="267" t="s">
        <v>13</v>
      </c>
      <c r="U16297" s="267" t="s">
        <v>1470</v>
      </c>
      <c r="V16297" s="267" t="s">
        <v>13</v>
      </c>
      <c r="W16297" s="267">
        <v>613230</v>
      </c>
      <c r="X16297" s="267" t="s">
        <v>2318</v>
      </c>
      <c r="Y16297" s="267" t="s">
        <v>1886</v>
      </c>
      <c r="AD16297" s="267" t="s">
        <v>13</v>
      </c>
      <c r="AF16297" s="267" t="s">
        <v>24</v>
      </c>
      <c r="AG16297" s="267" t="s">
        <v>24</v>
      </c>
    </row>
    <row r="16298" spans="3:33">
      <c r="C16298" s="267" t="s">
        <v>2307</v>
      </c>
      <c r="D16298" s="267" t="s">
        <v>150</v>
      </c>
      <c r="E16298" s="267">
        <v>2261</v>
      </c>
      <c r="F16298" s="267" t="s">
        <v>1444</v>
      </c>
      <c r="G16298" s="267" t="s">
        <v>1445</v>
      </c>
      <c r="H16298" s="267">
        <v>1</v>
      </c>
      <c r="I16298" s="267" t="s">
        <v>582</v>
      </c>
      <c r="O16298" s="267" t="s">
        <v>13</v>
      </c>
      <c r="P16298" s="267" t="s">
        <v>1886</v>
      </c>
      <c r="Q16298" s="267" t="s">
        <v>1445</v>
      </c>
      <c r="S16298" s="267">
        <v>170</v>
      </c>
      <c r="T16298" s="267" t="s">
        <v>24</v>
      </c>
      <c r="U16298" s="267" t="s">
        <v>1504</v>
      </c>
      <c r="V16298" s="267" t="s">
        <v>13</v>
      </c>
      <c r="W16298" s="267">
        <v>613230</v>
      </c>
      <c r="X16298" s="267">
        <v>1E-8</v>
      </c>
      <c r="Y16298" s="267" t="s">
        <v>1886</v>
      </c>
      <c r="AD16298" s="267" t="s">
        <v>24</v>
      </c>
      <c r="AG16298" s="267" t="s">
        <v>24</v>
      </c>
    </row>
    <row r="16299" spans="3:33">
      <c r="C16299" s="267" t="s">
        <v>2307</v>
      </c>
      <c r="D16299" s="267" t="s">
        <v>150</v>
      </c>
      <c r="E16299" s="267">
        <v>1682</v>
      </c>
      <c r="F16299" s="267" t="s">
        <v>1444</v>
      </c>
      <c r="G16299" s="267" t="s">
        <v>1445</v>
      </c>
      <c r="H16299" s="267">
        <v>1</v>
      </c>
      <c r="I16299" s="267" t="s">
        <v>582</v>
      </c>
      <c r="O16299" s="267" t="s">
        <v>24</v>
      </c>
      <c r="P16299" s="267" t="s">
        <v>1886</v>
      </c>
      <c r="Q16299" s="267" t="s">
        <v>1445</v>
      </c>
      <c r="S16299" s="267">
        <v>170</v>
      </c>
      <c r="T16299" s="267" t="s">
        <v>24</v>
      </c>
      <c r="U16299" s="267" t="s">
        <v>1459</v>
      </c>
      <c r="V16299" s="267" t="s">
        <v>13</v>
      </c>
      <c r="W16299" s="267">
        <v>613230</v>
      </c>
      <c r="X16299" s="267">
        <v>165135</v>
      </c>
      <c r="Y16299" s="267" t="s">
        <v>1886</v>
      </c>
      <c r="AD16299" s="267" t="s">
        <v>24</v>
      </c>
      <c r="AF16299" s="267" t="s">
        <v>24</v>
      </c>
      <c r="AG16299" s="267" t="s">
        <v>24</v>
      </c>
    </row>
    <row r="16300" spans="3:33">
      <c r="C16300" s="267" t="s">
        <v>2307</v>
      </c>
      <c r="D16300" s="267" t="s">
        <v>150</v>
      </c>
      <c r="E16300" s="267">
        <v>1683</v>
      </c>
      <c r="F16300" s="267" t="s">
        <v>1485</v>
      </c>
      <c r="G16300" s="267" t="s">
        <v>1445</v>
      </c>
      <c r="H16300" s="267">
        <v>1</v>
      </c>
      <c r="I16300" s="267" t="s">
        <v>582</v>
      </c>
      <c r="P16300" s="267" t="s">
        <v>1886</v>
      </c>
      <c r="Q16300" s="267" t="s">
        <v>1445</v>
      </c>
      <c r="S16300" s="267">
        <v>170</v>
      </c>
      <c r="U16300" s="267" t="s">
        <v>1486</v>
      </c>
      <c r="V16300" s="267" t="s">
        <v>13</v>
      </c>
      <c r="W16300" s="267">
        <v>613230</v>
      </c>
      <c r="X16300" s="267" t="s">
        <v>2317</v>
      </c>
      <c r="Y16300" s="267" t="s">
        <v>1886</v>
      </c>
      <c r="AF16300" s="267" t="s">
        <v>24</v>
      </c>
      <c r="AG16300" s="267" t="s">
        <v>24</v>
      </c>
    </row>
    <row r="16301" spans="3:33">
      <c r="C16301" s="267" t="s">
        <v>2307</v>
      </c>
      <c r="D16301" s="267" t="s">
        <v>150</v>
      </c>
      <c r="E16301" s="267">
        <v>1272</v>
      </c>
      <c r="F16301" s="267" t="s">
        <v>1444</v>
      </c>
      <c r="G16301" s="267" t="s">
        <v>1445</v>
      </c>
      <c r="H16301" s="267">
        <v>1</v>
      </c>
      <c r="I16301" s="267" t="s">
        <v>582</v>
      </c>
      <c r="O16301" s="267" t="s">
        <v>24</v>
      </c>
      <c r="P16301" s="267" t="s">
        <v>1886</v>
      </c>
      <c r="Q16301" s="267" t="s">
        <v>1445</v>
      </c>
      <c r="S16301" s="267">
        <v>170</v>
      </c>
      <c r="T16301" s="267" t="s">
        <v>13</v>
      </c>
      <c r="U16301" s="267" t="s">
        <v>1458</v>
      </c>
      <c r="V16301" s="267" t="s">
        <v>13</v>
      </c>
      <c r="W16301" s="267">
        <v>613230</v>
      </c>
      <c r="X16301" s="267" t="s">
        <v>2316</v>
      </c>
      <c r="Y16301" s="267" t="s">
        <v>1886</v>
      </c>
      <c r="AD16301" s="267" t="s">
        <v>13</v>
      </c>
      <c r="AF16301" s="267" t="s">
        <v>24</v>
      </c>
      <c r="AG16301" s="267" t="s">
        <v>24</v>
      </c>
    </row>
    <row r="16302" spans="3:33">
      <c r="C16302" s="267" t="s">
        <v>2307</v>
      </c>
      <c r="D16302" s="267" t="s">
        <v>150</v>
      </c>
      <c r="E16302" s="267">
        <v>153</v>
      </c>
      <c r="F16302" s="267" t="s">
        <v>1444</v>
      </c>
      <c r="G16302" s="267" t="s">
        <v>1445</v>
      </c>
      <c r="H16302" s="267">
        <v>1</v>
      </c>
      <c r="I16302" s="267" t="s">
        <v>582</v>
      </c>
      <c r="O16302" s="267" t="s">
        <v>24</v>
      </c>
      <c r="P16302" s="267" t="s">
        <v>1886</v>
      </c>
      <c r="Q16302" s="267" t="s">
        <v>1445</v>
      </c>
      <c r="S16302" s="267">
        <v>170</v>
      </c>
      <c r="T16302" s="267" t="s">
        <v>13</v>
      </c>
      <c r="U16302" s="267" t="s">
        <v>1496</v>
      </c>
      <c r="V16302" s="267" t="s">
        <v>13</v>
      </c>
      <c r="W16302" s="267">
        <v>613230</v>
      </c>
      <c r="X16302" s="267" t="s">
        <v>2315</v>
      </c>
      <c r="Y16302" s="267" t="s">
        <v>1886</v>
      </c>
      <c r="AD16302" s="267" t="s">
        <v>13</v>
      </c>
      <c r="AF16302" s="267" t="s">
        <v>24</v>
      </c>
      <c r="AG16302" s="267" t="s">
        <v>24</v>
      </c>
    </row>
    <row r="16303" spans="3:33">
      <c r="C16303" s="267" t="s">
        <v>2307</v>
      </c>
      <c r="D16303" s="267" t="s">
        <v>150</v>
      </c>
      <c r="E16303" s="267">
        <v>1</v>
      </c>
      <c r="F16303" s="267" t="s">
        <v>1444</v>
      </c>
      <c r="G16303" s="267" t="s">
        <v>1445</v>
      </c>
      <c r="H16303" s="267">
        <v>1</v>
      </c>
      <c r="I16303" s="267" t="s">
        <v>582</v>
      </c>
      <c r="O16303" s="267" t="s">
        <v>13</v>
      </c>
      <c r="P16303" s="267" t="s">
        <v>1886</v>
      </c>
      <c r="Q16303" s="267" t="s">
        <v>1445</v>
      </c>
      <c r="S16303" s="267">
        <v>170</v>
      </c>
      <c r="T16303" s="267" t="s">
        <v>13</v>
      </c>
      <c r="U16303" s="267" t="s">
        <v>1446</v>
      </c>
      <c r="V16303" s="267" t="s">
        <v>24</v>
      </c>
      <c r="W16303" s="267">
        <v>613230</v>
      </c>
      <c r="X16303" s="267" t="s">
        <v>1886</v>
      </c>
      <c r="Y16303" s="267" t="s">
        <v>1886</v>
      </c>
      <c r="AD16303" s="267" t="s">
        <v>13</v>
      </c>
      <c r="AF16303" s="267" t="s">
        <v>24</v>
      </c>
      <c r="AG16303" s="267" t="s">
        <v>24</v>
      </c>
    </row>
    <row r="16304" spans="3:33">
      <c r="C16304" s="267" t="s">
        <v>2307</v>
      </c>
      <c r="D16304" s="267" t="s">
        <v>150</v>
      </c>
      <c r="E16304" s="267">
        <v>219</v>
      </c>
      <c r="F16304" s="267" t="s">
        <v>1444</v>
      </c>
      <c r="G16304" s="267" t="s">
        <v>1456</v>
      </c>
      <c r="H16304" s="267">
        <v>1</v>
      </c>
      <c r="I16304" s="267" t="s">
        <v>582</v>
      </c>
      <c r="O16304" s="267" t="s">
        <v>13</v>
      </c>
      <c r="P16304" s="267" t="s">
        <v>1886</v>
      </c>
      <c r="Q16304" s="267" t="s">
        <v>1445</v>
      </c>
      <c r="S16304" s="267">
        <v>170</v>
      </c>
      <c r="U16304" s="267" t="s">
        <v>1457</v>
      </c>
      <c r="V16304" s="267" t="s">
        <v>13</v>
      </c>
      <c r="W16304" s="267">
        <v>613230</v>
      </c>
      <c r="X16304" s="267" t="s">
        <v>1500</v>
      </c>
      <c r="Y16304" s="267" t="s">
        <v>1886</v>
      </c>
      <c r="AE16304" s="267" t="s">
        <v>2314</v>
      </c>
      <c r="AF16304" s="267" t="s">
        <v>24</v>
      </c>
      <c r="AG16304" s="267" t="s">
        <v>24</v>
      </c>
    </row>
    <row r="16305" spans="3:33">
      <c r="C16305" s="267" t="s">
        <v>2307</v>
      </c>
      <c r="D16305" s="267" t="s">
        <v>150</v>
      </c>
      <c r="E16305" s="267">
        <v>1683</v>
      </c>
      <c r="F16305" s="267" t="s">
        <v>1485</v>
      </c>
      <c r="G16305" s="267" t="s">
        <v>1445</v>
      </c>
      <c r="H16305" s="267">
        <v>1</v>
      </c>
      <c r="I16305" s="267" t="s">
        <v>582</v>
      </c>
      <c r="P16305" s="267" t="s">
        <v>1886</v>
      </c>
      <c r="Q16305" s="267" t="s">
        <v>1445</v>
      </c>
      <c r="S16305" s="267">
        <v>170</v>
      </c>
      <c r="U16305" s="267" t="s">
        <v>1486</v>
      </c>
      <c r="V16305" s="267" t="s">
        <v>13</v>
      </c>
      <c r="W16305" s="267">
        <v>613230</v>
      </c>
      <c r="X16305" s="267" t="s">
        <v>2313</v>
      </c>
      <c r="Y16305" s="267" t="s">
        <v>1886</v>
      </c>
      <c r="AF16305" s="267" t="s">
        <v>24</v>
      </c>
      <c r="AG16305" s="267" t="s">
        <v>24</v>
      </c>
    </row>
    <row r="16306" spans="3:33">
      <c r="C16306" s="267" t="s">
        <v>2307</v>
      </c>
      <c r="D16306" s="267" t="s">
        <v>150</v>
      </c>
      <c r="E16306" s="267">
        <v>3880</v>
      </c>
      <c r="F16306" s="267" t="s">
        <v>1444</v>
      </c>
      <c r="G16306" s="267" t="s">
        <v>1461</v>
      </c>
      <c r="H16306" s="267">
        <v>1</v>
      </c>
      <c r="I16306" s="267" t="s">
        <v>582</v>
      </c>
      <c r="O16306" s="267" t="s">
        <v>24</v>
      </c>
      <c r="P16306" s="267" t="s">
        <v>1886</v>
      </c>
      <c r="Q16306" s="267" t="s">
        <v>1445</v>
      </c>
      <c r="S16306" s="267">
        <v>170</v>
      </c>
      <c r="T16306" s="267" t="s">
        <v>13</v>
      </c>
      <c r="U16306" s="267" t="s">
        <v>1463</v>
      </c>
      <c r="V16306" s="267" t="s">
        <v>13</v>
      </c>
      <c r="W16306" s="267">
        <v>613230</v>
      </c>
      <c r="X16306" s="267" t="s">
        <v>2312</v>
      </c>
      <c r="Y16306" s="267" t="s">
        <v>1886</v>
      </c>
      <c r="AD16306" s="267" t="s">
        <v>13</v>
      </c>
      <c r="AF16306" s="267" t="s">
        <v>24</v>
      </c>
      <c r="AG16306" s="267" t="s">
        <v>24</v>
      </c>
    </row>
    <row r="16307" spans="3:33">
      <c r="C16307" s="267" t="s">
        <v>2307</v>
      </c>
      <c r="D16307" s="267" t="s">
        <v>150</v>
      </c>
      <c r="E16307" s="267">
        <v>219</v>
      </c>
      <c r="F16307" s="267" t="s">
        <v>1444</v>
      </c>
      <c r="G16307" s="267" t="s">
        <v>1445</v>
      </c>
      <c r="H16307" s="267">
        <v>1</v>
      </c>
      <c r="I16307" s="267" t="s">
        <v>582</v>
      </c>
      <c r="P16307" s="267" t="s">
        <v>1886</v>
      </c>
      <c r="Q16307" s="267" t="s">
        <v>1445</v>
      </c>
      <c r="S16307" s="267">
        <v>170</v>
      </c>
      <c r="U16307" s="267" t="s">
        <v>1457</v>
      </c>
      <c r="V16307" s="267" t="s">
        <v>13</v>
      </c>
      <c r="W16307" s="267">
        <v>613230</v>
      </c>
      <c r="X16307" s="267" t="s">
        <v>2311</v>
      </c>
      <c r="Y16307" s="267" t="s">
        <v>1886</v>
      </c>
      <c r="AF16307" s="267" t="s">
        <v>24</v>
      </c>
      <c r="AG16307" s="267" t="s">
        <v>24</v>
      </c>
    </row>
    <row r="16308" spans="3:33">
      <c r="C16308" s="267" t="s">
        <v>2307</v>
      </c>
      <c r="D16308" s="267" t="s">
        <v>150</v>
      </c>
      <c r="E16308" s="267">
        <v>129</v>
      </c>
      <c r="F16308" s="267" t="s">
        <v>1444</v>
      </c>
      <c r="G16308" s="267" t="s">
        <v>1445</v>
      </c>
      <c r="H16308" s="267">
        <v>1</v>
      </c>
      <c r="I16308" s="267" t="s">
        <v>582</v>
      </c>
      <c r="O16308" s="267" t="s">
        <v>24</v>
      </c>
      <c r="P16308" s="267" t="s">
        <v>1886</v>
      </c>
      <c r="Q16308" s="267" t="s">
        <v>1445</v>
      </c>
      <c r="S16308" s="267">
        <v>170</v>
      </c>
      <c r="T16308" s="267" t="s">
        <v>13</v>
      </c>
      <c r="U16308" s="267" t="s">
        <v>1468</v>
      </c>
      <c r="V16308" s="267" t="s">
        <v>13</v>
      </c>
      <c r="W16308" s="267">
        <v>613230</v>
      </c>
      <c r="X16308" s="267" t="s">
        <v>2310</v>
      </c>
      <c r="Y16308" s="267" t="s">
        <v>1886</v>
      </c>
      <c r="AD16308" s="267" t="s">
        <v>13</v>
      </c>
      <c r="AF16308" s="267" t="s">
        <v>24</v>
      </c>
      <c r="AG16308" s="267" t="s">
        <v>24</v>
      </c>
    </row>
    <row r="16309" spans="3:33">
      <c r="C16309" s="267" t="s">
        <v>2307</v>
      </c>
      <c r="D16309" s="267" t="s">
        <v>150</v>
      </c>
      <c r="E16309" s="267">
        <v>12680</v>
      </c>
      <c r="F16309" s="267" t="s">
        <v>1444</v>
      </c>
      <c r="H16309" s="267">
        <v>1</v>
      </c>
      <c r="I16309" s="267" t="s">
        <v>582</v>
      </c>
      <c r="P16309" s="267" t="s">
        <v>1886</v>
      </c>
      <c r="Q16309" s="267" t="s">
        <v>1445</v>
      </c>
      <c r="S16309" s="267">
        <v>170</v>
      </c>
      <c r="U16309" s="267" t="s">
        <v>1464</v>
      </c>
      <c r="V16309" s="267" t="s">
        <v>13</v>
      </c>
      <c r="W16309" s="267">
        <v>613230</v>
      </c>
      <c r="X16309" s="267" t="s">
        <v>2309</v>
      </c>
      <c r="Y16309" s="267" t="s">
        <v>1886</v>
      </c>
      <c r="AF16309" s="267" t="s">
        <v>24</v>
      </c>
      <c r="AG16309" s="267" t="s">
        <v>24</v>
      </c>
    </row>
    <row r="16310" spans="3:33">
      <c r="C16310" s="267" t="s">
        <v>2307</v>
      </c>
      <c r="D16310" s="267" t="s">
        <v>150</v>
      </c>
      <c r="E16310" s="267">
        <v>3877</v>
      </c>
      <c r="F16310" s="267" t="s">
        <v>1444</v>
      </c>
      <c r="G16310" s="267" t="s">
        <v>1445</v>
      </c>
      <c r="H16310" s="267">
        <v>1</v>
      </c>
      <c r="I16310" s="267" t="s">
        <v>582</v>
      </c>
      <c r="O16310" s="267" t="s">
        <v>24</v>
      </c>
      <c r="P16310" s="267" t="s">
        <v>1886</v>
      </c>
      <c r="Q16310" s="267" t="s">
        <v>1445</v>
      </c>
      <c r="S16310" s="267">
        <v>170</v>
      </c>
      <c r="T16310" s="267" t="s">
        <v>13</v>
      </c>
      <c r="U16310" s="267" t="s">
        <v>1470</v>
      </c>
      <c r="V16310" s="267" t="s">
        <v>13</v>
      </c>
      <c r="W16310" s="267">
        <v>613230</v>
      </c>
      <c r="X16310" s="267" t="s">
        <v>2308</v>
      </c>
      <c r="Y16310" s="267" t="s">
        <v>1886</v>
      </c>
      <c r="AD16310" s="267" t="s">
        <v>13</v>
      </c>
      <c r="AF16310" s="267" t="s">
        <v>24</v>
      </c>
      <c r="AG16310" s="267" t="s">
        <v>24</v>
      </c>
    </row>
    <row r="16311" spans="3:33">
      <c r="C16311" s="267" t="s">
        <v>2873</v>
      </c>
      <c r="D16311" s="267" t="s">
        <v>150</v>
      </c>
      <c r="E16311" s="267">
        <v>219</v>
      </c>
      <c r="F16311" s="267" t="s">
        <v>1444</v>
      </c>
      <c r="G16311" s="267" t="s">
        <v>1456</v>
      </c>
      <c r="H16311" s="267">
        <v>1</v>
      </c>
      <c r="I16311" s="267" t="s">
        <v>582</v>
      </c>
      <c r="O16311" s="267" t="s">
        <v>13</v>
      </c>
      <c r="P16311" s="267" t="s">
        <v>1887</v>
      </c>
      <c r="Q16311" s="267" t="s">
        <v>1445</v>
      </c>
      <c r="S16311" s="267">
        <v>171</v>
      </c>
      <c r="U16311" s="267" t="s">
        <v>1457</v>
      </c>
      <c r="V16311" s="267" t="s">
        <v>13</v>
      </c>
      <c r="W16311" s="267">
        <v>613645</v>
      </c>
      <c r="X16311" s="267" t="s">
        <v>1499</v>
      </c>
      <c r="Y16311" s="267" t="s">
        <v>1887</v>
      </c>
      <c r="AE16311" s="267" t="s">
        <v>2881</v>
      </c>
      <c r="AF16311" s="267" t="s">
        <v>24</v>
      </c>
      <c r="AG16311" s="267" t="s">
        <v>24</v>
      </c>
    </row>
    <row r="16312" spans="3:33">
      <c r="C16312" s="267" t="s">
        <v>2873</v>
      </c>
      <c r="D16312" s="267" t="s">
        <v>150</v>
      </c>
      <c r="E16312" s="267">
        <v>247</v>
      </c>
      <c r="F16312" s="267" t="s">
        <v>1444</v>
      </c>
      <c r="G16312" s="267" t="s">
        <v>1461</v>
      </c>
      <c r="H16312" s="267">
        <v>1</v>
      </c>
      <c r="I16312" s="267" t="s">
        <v>582</v>
      </c>
      <c r="P16312" s="267" t="s">
        <v>1887</v>
      </c>
      <c r="Q16312" s="267" t="s">
        <v>1445</v>
      </c>
      <c r="S16312" s="267">
        <v>171</v>
      </c>
      <c r="U16312" s="267" t="s">
        <v>1460</v>
      </c>
      <c r="V16312" s="267" t="s">
        <v>13</v>
      </c>
      <c r="W16312" s="267">
        <v>613645</v>
      </c>
      <c r="X16312" s="267" t="s">
        <v>2887</v>
      </c>
      <c r="Y16312" s="267" t="s">
        <v>1887</v>
      </c>
      <c r="AF16312" s="267" t="s">
        <v>24</v>
      </c>
      <c r="AG16312" s="267" t="s">
        <v>24</v>
      </c>
    </row>
    <row r="16313" spans="3:33">
      <c r="C16313" s="267" t="s">
        <v>2873</v>
      </c>
      <c r="D16313" s="267" t="s">
        <v>150</v>
      </c>
      <c r="E16313" s="267">
        <v>338</v>
      </c>
      <c r="F16313" s="267" t="s">
        <v>1444</v>
      </c>
      <c r="G16313" s="267" t="s">
        <v>1445</v>
      </c>
      <c r="H16313" s="267">
        <v>1</v>
      </c>
      <c r="I16313" s="267" t="s">
        <v>582</v>
      </c>
      <c r="O16313" s="267" t="s">
        <v>24</v>
      </c>
      <c r="P16313" s="267" t="s">
        <v>1887</v>
      </c>
      <c r="Q16313" s="267" t="s">
        <v>1445</v>
      </c>
      <c r="S16313" s="267">
        <v>171</v>
      </c>
      <c r="T16313" s="267" t="s">
        <v>13</v>
      </c>
      <c r="U16313" s="267" t="s">
        <v>1478</v>
      </c>
      <c r="V16313" s="267" t="s">
        <v>13</v>
      </c>
      <c r="W16313" s="267">
        <v>613645</v>
      </c>
      <c r="X16313" s="267" t="s">
        <v>2886</v>
      </c>
      <c r="Y16313" s="267" t="s">
        <v>1887</v>
      </c>
      <c r="AD16313" s="267" t="s">
        <v>13</v>
      </c>
      <c r="AF16313" s="267" t="s">
        <v>24</v>
      </c>
      <c r="AG16313" s="267" t="s">
        <v>24</v>
      </c>
    </row>
    <row r="16314" spans="3:33">
      <c r="C16314" s="267" t="s">
        <v>2873</v>
      </c>
      <c r="D16314" s="267" t="s">
        <v>150</v>
      </c>
      <c r="E16314" s="267">
        <v>2261</v>
      </c>
      <c r="F16314" s="267" t="s">
        <v>1444</v>
      </c>
      <c r="G16314" s="267" t="s">
        <v>1445</v>
      </c>
      <c r="H16314" s="267">
        <v>1</v>
      </c>
      <c r="I16314" s="267" t="s">
        <v>582</v>
      </c>
      <c r="O16314" s="267" t="s">
        <v>13</v>
      </c>
      <c r="P16314" s="267" t="s">
        <v>1887</v>
      </c>
      <c r="Q16314" s="267" t="s">
        <v>1445</v>
      </c>
      <c r="S16314" s="267">
        <v>171</v>
      </c>
      <c r="T16314" s="267" t="s">
        <v>24</v>
      </c>
      <c r="U16314" s="267" t="s">
        <v>1504</v>
      </c>
      <c r="V16314" s="267" t="s">
        <v>13</v>
      </c>
      <c r="W16314" s="267">
        <v>613645</v>
      </c>
      <c r="X16314" s="267" t="s">
        <v>2885</v>
      </c>
      <c r="Y16314" s="267" t="s">
        <v>1887</v>
      </c>
      <c r="AD16314" s="267" t="s">
        <v>24</v>
      </c>
      <c r="AG16314" s="267" t="s">
        <v>24</v>
      </c>
    </row>
    <row r="16315" spans="3:33">
      <c r="C16315" s="267" t="s">
        <v>2873</v>
      </c>
      <c r="D16315" s="267" t="s">
        <v>150</v>
      </c>
      <c r="E16315" s="267">
        <v>1682</v>
      </c>
      <c r="F16315" s="267" t="s">
        <v>1444</v>
      </c>
      <c r="G16315" s="267" t="s">
        <v>1445</v>
      </c>
      <c r="H16315" s="267">
        <v>1</v>
      </c>
      <c r="I16315" s="267" t="s">
        <v>582</v>
      </c>
      <c r="O16315" s="267" t="s">
        <v>24</v>
      </c>
      <c r="P16315" s="267" t="s">
        <v>1887</v>
      </c>
      <c r="Q16315" s="267" t="s">
        <v>1445</v>
      </c>
      <c r="S16315" s="267">
        <v>171</v>
      </c>
      <c r="T16315" s="267" t="s">
        <v>24</v>
      </c>
      <c r="U16315" s="267" t="s">
        <v>1459</v>
      </c>
      <c r="V16315" s="267" t="s">
        <v>13</v>
      </c>
      <c r="W16315" s="267">
        <v>613645</v>
      </c>
      <c r="X16315" s="267">
        <v>170519</v>
      </c>
      <c r="Y16315" s="267" t="s">
        <v>1887</v>
      </c>
      <c r="AD16315" s="267" t="s">
        <v>24</v>
      </c>
      <c r="AF16315" s="267" t="s">
        <v>24</v>
      </c>
      <c r="AG16315" s="267" t="s">
        <v>24</v>
      </c>
    </row>
    <row r="16316" spans="3:33">
      <c r="C16316" s="267" t="s">
        <v>2873</v>
      </c>
      <c r="D16316" s="267" t="s">
        <v>150</v>
      </c>
      <c r="E16316" s="267">
        <v>1683</v>
      </c>
      <c r="F16316" s="267" t="s">
        <v>1485</v>
      </c>
      <c r="G16316" s="267" t="s">
        <v>1445</v>
      </c>
      <c r="H16316" s="267">
        <v>1</v>
      </c>
      <c r="I16316" s="267" t="s">
        <v>582</v>
      </c>
      <c r="P16316" s="267" t="s">
        <v>1887</v>
      </c>
      <c r="Q16316" s="267" t="s">
        <v>1445</v>
      </c>
      <c r="S16316" s="267">
        <v>171</v>
      </c>
      <c r="U16316" s="267" t="s">
        <v>1486</v>
      </c>
      <c r="V16316" s="267" t="s">
        <v>13</v>
      </c>
      <c r="W16316" s="267">
        <v>613645</v>
      </c>
      <c r="X16316" s="267" t="s">
        <v>2884</v>
      </c>
      <c r="Y16316" s="267" t="s">
        <v>1887</v>
      </c>
      <c r="AF16316" s="267" t="s">
        <v>24</v>
      </c>
      <c r="AG16316" s="267" t="s">
        <v>24</v>
      </c>
    </row>
    <row r="16317" spans="3:33">
      <c r="C16317" s="267" t="s">
        <v>2873</v>
      </c>
      <c r="D16317" s="267" t="s">
        <v>150</v>
      </c>
      <c r="E16317" s="267">
        <v>1689</v>
      </c>
      <c r="F16317" s="267" t="s">
        <v>1485</v>
      </c>
      <c r="G16317" s="267" t="s">
        <v>1445</v>
      </c>
      <c r="H16317" s="267">
        <v>1</v>
      </c>
      <c r="I16317" s="267" t="s">
        <v>582</v>
      </c>
      <c r="P16317" s="267" t="s">
        <v>1887</v>
      </c>
      <c r="Q16317" s="267" t="s">
        <v>1445</v>
      </c>
      <c r="S16317" s="267">
        <v>171</v>
      </c>
      <c r="U16317" s="267" t="s">
        <v>1493</v>
      </c>
      <c r="V16317" s="267" t="s">
        <v>13</v>
      </c>
      <c r="W16317" s="267">
        <v>613645</v>
      </c>
      <c r="X16317" s="267">
        <v>170519</v>
      </c>
      <c r="Y16317" s="267" t="s">
        <v>1887</v>
      </c>
      <c r="AF16317" s="267" t="s">
        <v>24</v>
      </c>
      <c r="AG16317" s="267" t="s">
        <v>24</v>
      </c>
    </row>
    <row r="16318" spans="3:33">
      <c r="C16318" s="267" t="s">
        <v>2873</v>
      </c>
      <c r="D16318" s="267" t="s">
        <v>150</v>
      </c>
      <c r="E16318" s="267">
        <v>1272</v>
      </c>
      <c r="F16318" s="267" t="s">
        <v>1444</v>
      </c>
      <c r="G16318" s="267" t="s">
        <v>1445</v>
      </c>
      <c r="H16318" s="267">
        <v>1</v>
      </c>
      <c r="I16318" s="267" t="s">
        <v>582</v>
      </c>
      <c r="O16318" s="267" t="s">
        <v>24</v>
      </c>
      <c r="P16318" s="267" t="s">
        <v>1887</v>
      </c>
      <c r="Q16318" s="267" t="s">
        <v>1445</v>
      </c>
      <c r="S16318" s="267">
        <v>171</v>
      </c>
      <c r="T16318" s="267" t="s">
        <v>13</v>
      </c>
      <c r="U16318" s="267" t="s">
        <v>1458</v>
      </c>
      <c r="V16318" s="267" t="s">
        <v>13</v>
      </c>
      <c r="W16318" s="267">
        <v>613645</v>
      </c>
      <c r="X16318" s="267" t="s">
        <v>2883</v>
      </c>
      <c r="Y16318" s="267" t="s">
        <v>1887</v>
      </c>
      <c r="AD16318" s="267" t="s">
        <v>13</v>
      </c>
      <c r="AF16318" s="267" t="s">
        <v>24</v>
      </c>
      <c r="AG16318" s="267" t="s">
        <v>24</v>
      </c>
    </row>
    <row r="16319" spans="3:33">
      <c r="C16319" s="267" t="s">
        <v>2873</v>
      </c>
      <c r="D16319" s="267" t="s">
        <v>150</v>
      </c>
      <c r="E16319" s="267">
        <v>153</v>
      </c>
      <c r="F16319" s="267" t="s">
        <v>1444</v>
      </c>
      <c r="G16319" s="267" t="s">
        <v>1445</v>
      </c>
      <c r="H16319" s="267">
        <v>1</v>
      </c>
      <c r="I16319" s="267" t="s">
        <v>582</v>
      </c>
      <c r="O16319" s="267" t="s">
        <v>24</v>
      </c>
      <c r="P16319" s="267" t="s">
        <v>1887</v>
      </c>
      <c r="Q16319" s="267" t="s">
        <v>1445</v>
      </c>
      <c r="S16319" s="267">
        <v>171</v>
      </c>
      <c r="T16319" s="267" t="s">
        <v>13</v>
      </c>
      <c r="U16319" s="267" t="s">
        <v>1496</v>
      </c>
      <c r="V16319" s="267" t="s">
        <v>13</v>
      </c>
      <c r="W16319" s="267">
        <v>613645</v>
      </c>
      <c r="X16319" s="267" t="s">
        <v>2882</v>
      </c>
      <c r="Y16319" s="267" t="s">
        <v>1887</v>
      </c>
      <c r="AD16319" s="267" t="s">
        <v>13</v>
      </c>
      <c r="AF16319" s="267" t="s">
        <v>24</v>
      </c>
      <c r="AG16319" s="267" t="s">
        <v>24</v>
      </c>
    </row>
    <row r="16320" spans="3:33">
      <c r="C16320" s="267" t="s">
        <v>2873</v>
      </c>
      <c r="D16320" s="267" t="s">
        <v>150</v>
      </c>
      <c r="E16320" s="267">
        <v>1</v>
      </c>
      <c r="F16320" s="267" t="s">
        <v>1444</v>
      </c>
      <c r="G16320" s="267" t="s">
        <v>1445</v>
      </c>
      <c r="H16320" s="267">
        <v>1</v>
      </c>
      <c r="I16320" s="267" t="s">
        <v>582</v>
      </c>
      <c r="O16320" s="267" t="s">
        <v>13</v>
      </c>
      <c r="P16320" s="267" t="s">
        <v>1887</v>
      </c>
      <c r="Q16320" s="267" t="s">
        <v>1445</v>
      </c>
      <c r="S16320" s="267">
        <v>171</v>
      </c>
      <c r="T16320" s="267" t="s">
        <v>13</v>
      </c>
      <c r="U16320" s="267" t="s">
        <v>1446</v>
      </c>
      <c r="V16320" s="267" t="s">
        <v>24</v>
      </c>
      <c r="W16320" s="267">
        <v>613645</v>
      </c>
      <c r="X16320" s="267" t="s">
        <v>1887</v>
      </c>
      <c r="Y16320" s="267" t="s">
        <v>1887</v>
      </c>
      <c r="AD16320" s="267" t="s">
        <v>13</v>
      </c>
      <c r="AF16320" s="267" t="s">
        <v>24</v>
      </c>
      <c r="AG16320" s="267" t="s">
        <v>24</v>
      </c>
    </row>
    <row r="16321" spans="3:33">
      <c r="C16321" s="267" t="s">
        <v>2873</v>
      </c>
      <c r="D16321" s="267" t="s">
        <v>150</v>
      </c>
      <c r="E16321" s="267">
        <v>219</v>
      </c>
      <c r="F16321" s="267" t="s">
        <v>1444</v>
      </c>
      <c r="G16321" s="267" t="s">
        <v>1456</v>
      </c>
      <c r="H16321" s="267">
        <v>1</v>
      </c>
      <c r="I16321" s="267" t="s">
        <v>582</v>
      </c>
      <c r="O16321" s="267" t="s">
        <v>13</v>
      </c>
      <c r="P16321" s="267" t="s">
        <v>1887</v>
      </c>
      <c r="Q16321" s="267" t="s">
        <v>1445</v>
      </c>
      <c r="S16321" s="267">
        <v>171</v>
      </c>
      <c r="U16321" s="267" t="s">
        <v>1457</v>
      </c>
      <c r="V16321" s="267" t="s">
        <v>13</v>
      </c>
      <c r="W16321" s="267">
        <v>613645</v>
      </c>
      <c r="X16321" s="267" t="s">
        <v>1500</v>
      </c>
      <c r="Y16321" s="267" t="s">
        <v>1887</v>
      </c>
      <c r="AE16321" s="267" t="s">
        <v>2881</v>
      </c>
      <c r="AF16321" s="267" t="s">
        <v>24</v>
      </c>
      <c r="AG16321" s="267" t="s">
        <v>24</v>
      </c>
    </row>
    <row r="16322" spans="3:33">
      <c r="C16322" s="267" t="s">
        <v>2873</v>
      </c>
      <c r="D16322" s="267" t="s">
        <v>150</v>
      </c>
      <c r="E16322" s="267">
        <v>3880</v>
      </c>
      <c r="F16322" s="267" t="s">
        <v>1444</v>
      </c>
      <c r="G16322" s="267" t="s">
        <v>1461</v>
      </c>
      <c r="H16322" s="267">
        <v>1</v>
      </c>
      <c r="I16322" s="267" t="s">
        <v>582</v>
      </c>
      <c r="O16322" s="267" t="s">
        <v>24</v>
      </c>
      <c r="P16322" s="267" t="s">
        <v>1887</v>
      </c>
      <c r="Q16322" s="267" t="s">
        <v>1445</v>
      </c>
      <c r="S16322" s="267">
        <v>171</v>
      </c>
      <c r="T16322" s="267" t="s">
        <v>13</v>
      </c>
      <c r="U16322" s="267" t="s">
        <v>1463</v>
      </c>
      <c r="V16322" s="267" t="s">
        <v>13</v>
      </c>
      <c r="W16322" s="267">
        <v>613645</v>
      </c>
      <c r="X16322" s="267" t="s">
        <v>2880</v>
      </c>
      <c r="Y16322" s="267" t="s">
        <v>1887</v>
      </c>
      <c r="AD16322" s="267" t="s">
        <v>13</v>
      </c>
      <c r="AF16322" s="267" t="s">
        <v>24</v>
      </c>
      <c r="AG16322" s="267" t="s">
        <v>24</v>
      </c>
    </row>
    <row r="16323" spans="3:33">
      <c r="C16323" s="267" t="s">
        <v>2873</v>
      </c>
      <c r="D16323" s="267" t="s">
        <v>150</v>
      </c>
      <c r="E16323" s="267">
        <v>3877</v>
      </c>
      <c r="F16323" s="267" t="s">
        <v>1444</v>
      </c>
      <c r="G16323" s="267" t="s">
        <v>1445</v>
      </c>
      <c r="H16323" s="267">
        <v>1</v>
      </c>
      <c r="I16323" s="267" t="s">
        <v>582</v>
      </c>
      <c r="O16323" s="267" t="s">
        <v>24</v>
      </c>
      <c r="P16323" s="267" t="s">
        <v>1887</v>
      </c>
      <c r="Q16323" s="267" t="s">
        <v>1445</v>
      </c>
      <c r="S16323" s="267">
        <v>171</v>
      </c>
      <c r="T16323" s="267" t="s">
        <v>13</v>
      </c>
      <c r="U16323" s="267" t="s">
        <v>1470</v>
      </c>
      <c r="V16323" s="267" t="s">
        <v>13</v>
      </c>
      <c r="W16323" s="267">
        <v>613645</v>
      </c>
      <c r="X16323" s="267" t="s">
        <v>2879</v>
      </c>
      <c r="Y16323" s="267" t="s">
        <v>1887</v>
      </c>
      <c r="AD16323" s="267" t="s">
        <v>13</v>
      </c>
      <c r="AF16323" s="267" t="s">
        <v>24</v>
      </c>
      <c r="AG16323" s="267" t="s">
        <v>24</v>
      </c>
    </row>
    <row r="16324" spans="3:33">
      <c r="C16324" s="267" t="s">
        <v>2873</v>
      </c>
      <c r="D16324" s="267" t="s">
        <v>150</v>
      </c>
      <c r="E16324" s="267">
        <v>3877</v>
      </c>
      <c r="F16324" s="267" t="s">
        <v>1444</v>
      </c>
      <c r="G16324" s="267" t="s">
        <v>1461</v>
      </c>
      <c r="H16324" s="267">
        <v>1</v>
      </c>
      <c r="I16324" s="267" t="s">
        <v>582</v>
      </c>
      <c r="O16324" s="267" t="s">
        <v>24</v>
      </c>
      <c r="P16324" s="267" t="s">
        <v>1887</v>
      </c>
      <c r="Q16324" s="267" t="s">
        <v>1445</v>
      </c>
      <c r="S16324" s="267">
        <v>171</v>
      </c>
      <c r="T16324" s="267" t="s">
        <v>13</v>
      </c>
      <c r="U16324" s="267" t="s">
        <v>1470</v>
      </c>
      <c r="V16324" s="267" t="s">
        <v>13</v>
      </c>
      <c r="W16324" s="267">
        <v>613645</v>
      </c>
      <c r="X16324" s="267" t="s">
        <v>2878</v>
      </c>
      <c r="Y16324" s="267" t="s">
        <v>1887</v>
      </c>
      <c r="AD16324" s="267" t="s">
        <v>13</v>
      </c>
      <c r="AF16324" s="267" t="s">
        <v>24</v>
      </c>
      <c r="AG16324" s="267" t="s">
        <v>24</v>
      </c>
    </row>
    <row r="16325" spans="3:33">
      <c r="C16325" s="267" t="s">
        <v>2873</v>
      </c>
      <c r="D16325" s="267" t="s">
        <v>150</v>
      </c>
      <c r="E16325" s="267">
        <v>219</v>
      </c>
      <c r="F16325" s="267" t="s">
        <v>1444</v>
      </c>
      <c r="G16325" s="267" t="s">
        <v>1445</v>
      </c>
      <c r="H16325" s="267">
        <v>1</v>
      </c>
      <c r="I16325" s="267" t="s">
        <v>582</v>
      </c>
      <c r="P16325" s="267" t="s">
        <v>1887</v>
      </c>
      <c r="Q16325" s="267" t="s">
        <v>1445</v>
      </c>
      <c r="S16325" s="267">
        <v>171</v>
      </c>
      <c r="U16325" s="267" t="s">
        <v>1457</v>
      </c>
      <c r="V16325" s="267" t="s">
        <v>13</v>
      </c>
      <c r="W16325" s="267">
        <v>613645</v>
      </c>
      <c r="X16325" s="267" t="s">
        <v>2877</v>
      </c>
      <c r="Y16325" s="267" t="s">
        <v>1887</v>
      </c>
      <c r="AF16325" s="267" t="s">
        <v>24</v>
      </c>
      <c r="AG16325" s="267" t="s">
        <v>24</v>
      </c>
    </row>
    <row r="16326" spans="3:33">
      <c r="C16326" s="267" t="s">
        <v>2873</v>
      </c>
      <c r="D16326" s="267" t="s">
        <v>150</v>
      </c>
      <c r="E16326" s="267">
        <v>129</v>
      </c>
      <c r="F16326" s="267" t="s">
        <v>1444</v>
      </c>
      <c r="G16326" s="267" t="s">
        <v>1445</v>
      </c>
      <c r="H16326" s="267">
        <v>1</v>
      </c>
      <c r="I16326" s="267" t="s">
        <v>582</v>
      </c>
      <c r="O16326" s="267" t="s">
        <v>24</v>
      </c>
      <c r="P16326" s="267" t="s">
        <v>1887</v>
      </c>
      <c r="Q16326" s="267" t="s">
        <v>1445</v>
      </c>
      <c r="S16326" s="267">
        <v>171</v>
      </c>
      <c r="T16326" s="267" t="s">
        <v>13</v>
      </c>
      <c r="U16326" s="267" t="s">
        <v>1468</v>
      </c>
      <c r="V16326" s="267" t="s">
        <v>13</v>
      </c>
      <c r="W16326" s="267">
        <v>613645</v>
      </c>
      <c r="X16326" s="267" t="s">
        <v>2876</v>
      </c>
      <c r="Y16326" s="267" t="s">
        <v>1887</v>
      </c>
      <c r="AD16326" s="267" t="s">
        <v>13</v>
      </c>
      <c r="AF16326" s="267" t="s">
        <v>24</v>
      </c>
      <c r="AG16326" s="267" t="s">
        <v>24</v>
      </c>
    </row>
    <row r="16327" spans="3:33">
      <c r="C16327" s="267" t="s">
        <v>2873</v>
      </c>
      <c r="D16327" s="267" t="s">
        <v>150</v>
      </c>
      <c r="E16327" s="267">
        <v>12680</v>
      </c>
      <c r="F16327" s="267" t="s">
        <v>1444</v>
      </c>
      <c r="H16327" s="267">
        <v>1</v>
      </c>
      <c r="I16327" s="267" t="s">
        <v>582</v>
      </c>
      <c r="P16327" s="267" t="s">
        <v>1887</v>
      </c>
      <c r="Q16327" s="267" t="s">
        <v>1445</v>
      </c>
      <c r="S16327" s="267">
        <v>171</v>
      </c>
      <c r="U16327" s="267" t="s">
        <v>1464</v>
      </c>
      <c r="V16327" s="267" t="s">
        <v>13</v>
      </c>
      <c r="W16327" s="267">
        <v>613645</v>
      </c>
      <c r="X16327" s="267" t="s">
        <v>2875</v>
      </c>
      <c r="Y16327" s="267" t="s">
        <v>1887</v>
      </c>
      <c r="AF16327" s="267" t="s">
        <v>24</v>
      </c>
      <c r="AG16327" s="267" t="s">
        <v>24</v>
      </c>
    </row>
    <row r="16328" spans="3:33">
      <c r="C16328" s="267" t="s">
        <v>2873</v>
      </c>
      <c r="D16328" s="267" t="s">
        <v>150</v>
      </c>
      <c r="E16328" s="267">
        <v>3877</v>
      </c>
      <c r="F16328" s="267" t="s">
        <v>1444</v>
      </c>
      <c r="G16328" s="267" t="s">
        <v>1445</v>
      </c>
      <c r="H16328" s="267">
        <v>1</v>
      </c>
      <c r="I16328" s="267" t="s">
        <v>582</v>
      </c>
      <c r="O16328" s="267" t="s">
        <v>24</v>
      </c>
      <c r="P16328" s="267" t="s">
        <v>1887</v>
      </c>
      <c r="Q16328" s="267" t="s">
        <v>1445</v>
      </c>
      <c r="S16328" s="267">
        <v>171</v>
      </c>
      <c r="T16328" s="267" t="s">
        <v>13</v>
      </c>
      <c r="U16328" s="267" t="s">
        <v>1470</v>
      </c>
      <c r="V16328" s="267" t="s">
        <v>13</v>
      </c>
      <c r="W16328" s="267">
        <v>613645</v>
      </c>
      <c r="X16328" s="267" t="s">
        <v>2874</v>
      </c>
      <c r="Y16328" s="267" t="s">
        <v>1887</v>
      </c>
      <c r="AD16328" s="267" t="s">
        <v>13</v>
      </c>
      <c r="AF16328" s="267" t="s">
        <v>24</v>
      </c>
      <c r="AG16328" s="267" t="s">
        <v>24</v>
      </c>
    </row>
    <row r="16329" spans="3:33">
      <c r="C16329" s="267" t="s">
        <v>2695</v>
      </c>
      <c r="D16329" s="267" t="s">
        <v>150</v>
      </c>
      <c r="E16329" s="267">
        <v>219</v>
      </c>
      <c r="F16329" s="267" t="s">
        <v>1444</v>
      </c>
      <c r="G16329" s="267" t="s">
        <v>1456</v>
      </c>
      <c r="H16329" s="267">
        <v>1</v>
      </c>
      <c r="I16329" s="267" t="s">
        <v>582</v>
      </c>
      <c r="O16329" s="267" t="s">
        <v>13</v>
      </c>
      <c r="P16329" s="267" t="s">
        <v>1888</v>
      </c>
      <c r="Q16329" s="267" t="s">
        <v>1445</v>
      </c>
      <c r="S16329" s="267">
        <v>172</v>
      </c>
      <c r="U16329" s="267" t="s">
        <v>1457</v>
      </c>
      <c r="V16329" s="267" t="s">
        <v>13</v>
      </c>
      <c r="W16329" s="267">
        <v>613966</v>
      </c>
      <c r="X16329" s="267" t="s">
        <v>1499</v>
      </c>
      <c r="Y16329" s="267" t="s">
        <v>1888</v>
      </c>
      <c r="AE16329" s="267">
        <v>111</v>
      </c>
      <c r="AF16329" s="267" t="s">
        <v>24</v>
      </c>
      <c r="AG16329" s="267" t="s">
        <v>24</v>
      </c>
    </row>
    <row r="16330" spans="3:33">
      <c r="C16330" s="267" t="s">
        <v>2695</v>
      </c>
      <c r="D16330" s="267" t="s">
        <v>150</v>
      </c>
      <c r="E16330" s="267">
        <v>219</v>
      </c>
      <c r="F16330" s="267" t="s">
        <v>1444</v>
      </c>
      <c r="G16330" s="267" t="s">
        <v>1445</v>
      </c>
      <c r="H16330" s="267">
        <v>1</v>
      </c>
      <c r="I16330" s="267" t="s">
        <v>582</v>
      </c>
      <c r="P16330" s="267" t="s">
        <v>1888</v>
      </c>
      <c r="Q16330" s="267" t="s">
        <v>1445</v>
      </c>
      <c r="S16330" s="267">
        <v>172</v>
      </c>
      <c r="U16330" s="267" t="s">
        <v>1457</v>
      </c>
      <c r="V16330" s="267" t="s">
        <v>13</v>
      </c>
      <c r="W16330" s="267">
        <v>613966</v>
      </c>
      <c r="X16330" s="267" t="s">
        <v>2713</v>
      </c>
      <c r="Y16330" s="267" t="s">
        <v>1888</v>
      </c>
      <c r="AF16330" s="267" t="s">
        <v>24</v>
      </c>
      <c r="AG16330" s="267" t="s">
        <v>24</v>
      </c>
    </row>
    <row r="16331" spans="3:33">
      <c r="C16331" s="267" t="s">
        <v>2695</v>
      </c>
      <c r="D16331" s="267" t="s">
        <v>150</v>
      </c>
      <c r="E16331" s="267">
        <v>338</v>
      </c>
      <c r="F16331" s="267" t="s">
        <v>1444</v>
      </c>
      <c r="G16331" s="267" t="s">
        <v>1445</v>
      </c>
      <c r="H16331" s="267">
        <v>1</v>
      </c>
      <c r="I16331" s="267" t="s">
        <v>582</v>
      </c>
      <c r="O16331" s="267" t="s">
        <v>24</v>
      </c>
      <c r="P16331" s="267" t="s">
        <v>1888</v>
      </c>
      <c r="Q16331" s="267" t="s">
        <v>1445</v>
      </c>
      <c r="S16331" s="267">
        <v>172</v>
      </c>
      <c r="T16331" s="267" t="s">
        <v>13</v>
      </c>
      <c r="U16331" s="267" t="s">
        <v>1478</v>
      </c>
      <c r="V16331" s="267" t="s">
        <v>13</v>
      </c>
      <c r="W16331" s="267">
        <v>613966</v>
      </c>
      <c r="X16331" s="267" t="s">
        <v>2712</v>
      </c>
      <c r="Y16331" s="267" t="s">
        <v>1888</v>
      </c>
      <c r="AD16331" s="267" t="s">
        <v>13</v>
      </c>
      <c r="AF16331" s="267" t="s">
        <v>24</v>
      </c>
      <c r="AG16331" s="267" t="s">
        <v>24</v>
      </c>
    </row>
    <row r="16332" spans="3:33">
      <c r="C16332" s="267" t="s">
        <v>2695</v>
      </c>
      <c r="D16332" s="267" t="s">
        <v>150</v>
      </c>
      <c r="E16332" s="267">
        <v>2733</v>
      </c>
      <c r="F16332" s="267" t="s">
        <v>1444</v>
      </c>
      <c r="G16332" s="267" t="s">
        <v>1445</v>
      </c>
      <c r="H16332" s="267">
        <v>1</v>
      </c>
      <c r="I16332" s="267" t="s">
        <v>582</v>
      </c>
      <c r="O16332" s="267" t="s">
        <v>13</v>
      </c>
      <c r="P16332" s="267" t="s">
        <v>1888</v>
      </c>
      <c r="Q16332" s="267" t="s">
        <v>1445</v>
      </c>
      <c r="S16332" s="267">
        <v>172</v>
      </c>
      <c r="T16332" s="267" t="s">
        <v>13</v>
      </c>
      <c r="U16332" s="267" t="s">
        <v>1472</v>
      </c>
      <c r="V16332" s="267" t="s">
        <v>13</v>
      </c>
      <c r="W16332" s="267">
        <v>613966</v>
      </c>
      <c r="X16332" s="267" t="s">
        <v>1888</v>
      </c>
      <c r="Y16332" s="267" t="s">
        <v>1888</v>
      </c>
      <c r="AD16332" s="267" t="s">
        <v>13</v>
      </c>
      <c r="AF16332" s="267" t="s">
        <v>24</v>
      </c>
      <c r="AG16332" s="267" t="s">
        <v>24</v>
      </c>
    </row>
    <row r="16333" spans="3:33">
      <c r="C16333" s="267" t="s">
        <v>2695</v>
      </c>
      <c r="D16333" s="267" t="s">
        <v>150</v>
      </c>
      <c r="E16333" s="267">
        <v>1682</v>
      </c>
      <c r="F16333" s="267" t="s">
        <v>1444</v>
      </c>
      <c r="G16333" s="267" t="s">
        <v>1445</v>
      </c>
      <c r="H16333" s="267">
        <v>1</v>
      </c>
      <c r="I16333" s="267" t="s">
        <v>582</v>
      </c>
      <c r="P16333" s="267" t="s">
        <v>1888</v>
      </c>
      <c r="Q16333" s="267" t="s">
        <v>1445</v>
      </c>
      <c r="S16333" s="267">
        <v>172</v>
      </c>
      <c r="T16333" s="267" t="s">
        <v>24</v>
      </c>
      <c r="U16333" s="267" t="s">
        <v>1459</v>
      </c>
      <c r="V16333" s="267" t="s">
        <v>13</v>
      </c>
      <c r="W16333" s="267">
        <v>613966</v>
      </c>
      <c r="X16333" s="267">
        <v>174081</v>
      </c>
      <c r="Y16333" s="267" t="s">
        <v>1888</v>
      </c>
      <c r="AD16333" s="267" t="s">
        <v>24</v>
      </c>
      <c r="AF16333" s="267" t="s">
        <v>24</v>
      </c>
      <c r="AG16333" s="267" t="s">
        <v>24</v>
      </c>
    </row>
    <row r="16334" spans="3:33">
      <c r="C16334" s="267" t="s">
        <v>2695</v>
      </c>
      <c r="D16334" s="267" t="s">
        <v>150</v>
      </c>
      <c r="E16334" s="267">
        <v>1683</v>
      </c>
      <c r="F16334" s="267" t="s">
        <v>1485</v>
      </c>
      <c r="G16334" s="267" t="s">
        <v>1445</v>
      </c>
      <c r="H16334" s="267">
        <v>1</v>
      </c>
      <c r="I16334" s="267" t="s">
        <v>582</v>
      </c>
      <c r="P16334" s="267" t="s">
        <v>1888</v>
      </c>
      <c r="Q16334" s="267" t="s">
        <v>1445</v>
      </c>
      <c r="S16334" s="267">
        <v>172</v>
      </c>
      <c r="U16334" s="267" t="s">
        <v>1486</v>
      </c>
      <c r="V16334" s="267" t="s">
        <v>13</v>
      </c>
      <c r="W16334" s="267">
        <v>613966</v>
      </c>
      <c r="X16334" s="267" t="s">
        <v>2711</v>
      </c>
      <c r="Y16334" s="267" t="s">
        <v>1888</v>
      </c>
      <c r="AF16334" s="267" t="s">
        <v>24</v>
      </c>
      <c r="AG16334" s="267" t="s">
        <v>24</v>
      </c>
    </row>
    <row r="16335" spans="3:33">
      <c r="C16335" s="267" t="s">
        <v>2695</v>
      </c>
      <c r="D16335" s="267" t="s">
        <v>150</v>
      </c>
      <c r="E16335" s="267">
        <v>1683</v>
      </c>
      <c r="F16335" s="267" t="s">
        <v>1485</v>
      </c>
      <c r="G16335" s="267" t="s">
        <v>1445</v>
      </c>
      <c r="H16335" s="267">
        <v>1</v>
      </c>
      <c r="I16335" s="267" t="s">
        <v>582</v>
      </c>
      <c r="P16335" s="267" t="s">
        <v>1888</v>
      </c>
      <c r="Q16335" s="267" t="s">
        <v>1445</v>
      </c>
      <c r="S16335" s="267">
        <v>172</v>
      </c>
      <c r="U16335" s="267" t="s">
        <v>1486</v>
      </c>
      <c r="V16335" s="267" t="s">
        <v>13</v>
      </c>
      <c r="W16335" s="267">
        <v>613966</v>
      </c>
      <c r="X16335" s="267" t="s">
        <v>2710</v>
      </c>
      <c r="Y16335" s="267" t="s">
        <v>1888</v>
      </c>
      <c r="AF16335" s="267" t="s">
        <v>24</v>
      </c>
      <c r="AG16335" s="267" t="s">
        <v>24</v>
      </c>
    </row>
    <row r="16336" spans="3:33">
      <c r="C16336" s="267" t="s">
        <v>2695</v>
      </c>
      <c r="D16336" s="267" t="s">
        <v>150</v>
      </c>
      <c r="E16336" s="267">
        <v>3877</v>
      </c>
      <c r="F16336" s="267" t="s">
        <v>1444</v>
      </c>
      <c r="G16336" s="267" t="s">
        <v>1461</v>
      </c>
      <c r="H16336" s="267">
        <v>1</v>
      </c>
      <c r="I16336" s="267" t="s">
        <v>582</v>
      </c>
      <c r="O16336" s="267" t="s">
        <v>24</v>
      </c>
      <c r="P16336" s="267" t="s">
        <v>1888</v>
      </c>
      <c r="Q16336" s="267" t="s">
        <v>1445</v>
      </c>
      <c r="S16336" s="267">
        <v>172</v>
      </c>
      <c r="T16336" s="267" t="s">
        <v>13</v>
      </c>
      <c r="U16336" s="267" t="s">
        <v>1470</v>
      </c>
      <c r="V16336" s="267" t="s">
        <v>13</v>
      </c>
      <c r="W16336" s="267">
        <v>613966</v>
      </c>
      <c r="X16336" s="267" t="s">
        <v>2709</v>
      </c>
      <c r="Y16336" s="267" t="s">
        <v>1888</v>
      </c>
      <c r="AD16336" s="267" t="s">
        <v>13</v>
      </c>
      <c r="AF16336" s="267" t="s">
        <v>24</v>
      </c>
      <c r="AG16336" s="267" t="s">
        <v>24</v>
      </c>
    </row>
    <row r="16337" spans="3:33">
      <c r="C16337" s="267" t="s">
        <v>2695</v>
      </c>
      <c r="D16337" s="267" t="s">
        <v>150</v>
      </c>
      <c r="E16337" s="267">
        <v>1272</v>
      </c>
      <c r="F16337" s="267" t="s">
        <v>1444</v>
      </c>
      <c r="G16337" s="267" t="s">
        <v>1445</v>
      </c>
      <c r="H16337" s="267">
        <v>1</v>
      </c>
      <c r="I16337" s="267" t="s">
        <v>582</v>
      </c>
      <c r="O16337" s="267" t="s">
        <v>24</v>
      </c>
      <c r="P16337" s="267" t="s">
        <v>1888</v>
      </c>
      <c r="Q16337" s="267" t="s">
        <v>1445</v>
      </c>
      <c r="S16337" s="267">
        <v>172</v>
      </c>
      <c r="T16337" s="267" t="s">
        <v>13</v>
      </c>
      <c r="U16337" s="267" t="s">
        <v>1458</v>
      </c>
      <c r="V16337" s="267" t="s">
        <v>13</v>
      </c>
      <c r="W16337" s="267">
        <v>613966</v>
      </c>
      <c r="X16337" s="267" t="s">
        <v>2708</v>
      </c>
      <c r="Y16337" s="267" t="s">
        <v>1888</v>
      </c>
      <c r="AD16337" s="267" t="s">
        <v>13</v>
      </c>
      <c r="AF16337" s="267" t="s">
        <v>24</v>
      </c>
      <c r="AG16337" s="267" t="s">
        <v>24</v>
      </c>
    </row>
    <row r="16338" spans="3:33">
      <c r="C16338" s="267" t="s">
        <v>2695</v>
      </c>
      <c r="D16338" s="267" t="s">
        <v>150</v>
      </c>
      <c r="E16338" s="267">
        <v>153</v>
      </c>
      <c r="F16338" s="267" t="s">
        <v>1444</v>
      </c>
      <c r="G16338" s="267" t="s">
        <v>1445</v>
      </c>
      <c r="H16338" s="267">
        <v>1</v>
      </c>
      <c r="I16338" s="267" t="s">
        <v>582</v>
      </c>
      <c r="O16338" s="267" t="s">
        <v>24</v>
      </c>
      <c r="P16338" s="267" t="s">
        <v>1888</v>
      </c>
      <c r="Q16338" s="267" t="s">
        <v>1445</v>
      </c>
      <c r="S16338" s="267">
        <v>172</v>
      </c>
      <c r="T16338" s="267" t="s">
        <v>13</v>
      </c>
      <c r="U16338" s="267" t="s">
        <v>1496</v>
      </c>
      <c r="V16338" s="267" t="s">
        <v>13</v>
      </c>
      <c r="W16338" s="267">
        <v>613966</v>
      </c>
      <c r="X16338" s="267" t="s">
        <v>2707</v>
      </c>
      <c r="Y16338" s="267" t="s">
        <v>1888</v>
      </c>
      <c r="AD16338" s="267" t="s">
        <v>13</v>
      </c>
      <c r="AF16338" s="267" t="s">
        <v>24</v>
      </c>
      <c r="AG16338" s="267" t="s">
        <v>24</v>
      </c>
    </row>
    <row r="16339" spans="3:33">
      <c r="C16339" s="267" t="s">
        <v>2695</v>
      </c>
      <c r="D16339" s="267" t="s">
        <v>150</v>
      </c>
      <c r="E16339" s="267">
        <v>219</v>
      </c>
      <c r="F16339" s="267" t="s">
        <v>1444</v>
      </c>
      <c r="G16339" s="267" t="s">
        <v>1456</v>
      </c>
      <c r="H16339" s="267">
        <v>1</v>
      </c>
      <c r="I16339" s="267" t="s">
        <v>582</v>
      </c>
      <c r="P16339" s="267" t="s">
        <v>1888</v>
      </c>
      <c r="Q16339" s="267" t="s">
        <v>1445</v>
      </c>
      <c r="S16339" s="267">
        <v>172</v>
      </c>
      <c r="U16339" s="267" t="s">
        <v>1457</v>
      </c>
      <c r="V16339" s="267" t="s">
        <v>13</v>
      </c>
      <c r="W16339" s="267">
        <v>613966</v>
      </c>
      <c r="X16339" s="267" t="s">
        <v>1500</v>
      </c>
      <c r="Y16339" s="267" t="s">
        <v>1888</v>
      </c>
      <c r="AE16339" s="267" t="s">
        <v>2706</v>
      </c>
      <c r="AF16339" s="267" t="s">
        <v>24</v>
      </c>
      <c r="AG16339" s="267" t="s">
        <v>24</v>
      </c>
    </row>
    <row r="16340" spans="3:33">
      <c r="C16340" s="267" t="s">
        <v>2695</v>
      </c>
      <c r="D16340" s="267" t="s">
        <v>150</v>
      </c>
      <c r="E16340" s="267">
        <v>3877</v>
      </c>
      <c r="F16340" s="267" t="s">
        <v>1444</v>
      </c>
      <c r="G16340" s="267" t="s">
        <v>1445</v>
      </c>
      <c r="H16340" s="267">
        <v>1</v>
      </c>
      <c r="I16340" s="267" t="s">
        <v>582</v>
      </c>
      <c r="O16340" s="267" t="s">
        <v>24</v>
      </c>
      <c r="P16340" s="267" t="s">
        <v>1888</v>
      </c>
      <c r="Q16340" s="267" t="s">
        <v>1445</v>
      </c>
      <c r="S16340" s="267">
        <v>172</v>
      </c>
      <c r="T16340" s="267" t="s">
        <v>13</v>
      </c>
      <c r="U16340" s="267" t="s">
        <v>1470</v>
      </c>
      <c r="V16340" s="267" t="s">
        <v>13</v>
      </c>
      <c r="W16340" s="267">
        <v>613966</v>
      </c>
      <c r="X16340" s="267" t="s">
        <v>2705</v>
      </c>
      <c r="Y16340" s="267" t="s">
        <v>1888</v>
      </c>
      <c r="AD16340" s="267" t="s">
        <v>13</v>
      </c>
      <c r="AF16340" s="267" t="s">
        <v>24</v>
      </c>
      <c r="AG16340" s="267" t="s">
        <v>24</v>
      </c>
    </row>
    <row r="16341" spans="3:33">
      <c r="C16341" s="267" t="s">
        <v>2695</v>
      </c>
      <c r="D16341" s="267" t="s">
        <v>150</v>
      </c>
      <c r="E16341" s="267">
        <v>1272</v>
      </c>
      <c r="F16341" s="267" t="s">
        <v>1444</v>
      </c>
      <c r="G16341" s="267" t="s">
        <v>1461</v>
      </c>
      <c r="H16341" s="267">
        <v>1</v>
      </c>
      <c r="I16341" s="267" t="s">
        <v>582</v>
      </c>
      <c r="O16341" s="267" t="s">
        <v>24</v>
      </c>
      <c r="P16341" s="267" t="s">
        <v>1888</v>
      </c>
      <c r="Q16341" s="267" t="s">
        <v>1445</v>
      </c>
      <c r="S16341" s="267">
        <v>172</v>
      </c>
      <c r="T16341" s="267" t="s">
        <v>13</v>
      </c>
      <c r="U16341" s="267" t="s">
        <v>1458</v>
      </c>
      <c r="V16341" s="267" t="s">
        <v>13</v>
      </c>
      <c r="W16341" s="267">
        <v>613966</v>
      </c>
      <c r="X16341" s="267" t="s">
        <v>2704</v>
      </c>
      <c r="Y16341" s="267" t="s">
        <v>1888</v>
      </c>
      <c r="AD16341" s="267" t="s">
        <v>13</v>
      </c>
      <c r="AF16341" s="267" t="s">
        <v>24</v>
      </c>
      <c r="AG16341" s="267" t="s">
        <v>24</v>
      </c>
    </row>
    <row r="16342" spans="3:33">
      <c r="C16342" s="267" t="s">
        <v>2695</v>
      </c>
      <c r="D16342" s="267" t="s">
        <v>150</v>
      </c>
      <c r="E16342" s="267">
        <v>338</v>
      </c>
      <c r="F16342" s="267" t="s">
        <v>1444</v>
      </c>
      <c r="G16342" s="267" t="s">
        <v>1461</v>
      </c>
      <c r="H16342" s="267">
        <v>1</v>
      </c>
      <c r="I16342" s="267" t="s">
        <v>582</v>
      </c>
      <c r="O16342" s="267" t="s">
        <v>24</v>
      </c>
      <c r="P16342" s="267" t="s">
        <v>1888</v>
      </c>
      <c r="Q16342" s="267" t="s">
        <v>1445</v>
      </c>
      <c r="S16342" s="267">
        <v>172</v>
      </c>
      <c r="T16342" s="267" t="s">
        <v>13</v>
      </c>
      <c r="U16342" s="267" t="s">
        <v>1478</v>
      </c>
      <c r="V16342" s="267" t="s">
        <v>13</v>
      </c>
      <c r="W16342" s="267">
        <v>613966</v>
      </c>
      <c r="X16342" s="267" t="s">
        <v>2703</v>
      </c>
      <c r="Y16342" s="267" t="s">
        <v>1888</v>
      </c>
      <c r="AD16342" s="267" t="s">
        <v>13</v>
      </c>
      <c r="AF16342" s="267" t="s">
        <v>24</v>
      </c>
      <c r="AG16342" s="267" t="s">
        <v>24</v>
      </c>
    </row>
    <row r="16343" spans="3:33">
      <c r="C16343" s="267" t="s">
        <v>2695</v>
      </c>
      <c r="D16343" s="267" t="s">
        <v>150</v>
      </c>
      <c r="E16343" s="267">
        <v>12680</v>
      </c>
      <c r="F16343" s="267" t="s">
        <v>1444</v>
      </c>
      <c r="H16343" s="267">
        <v>1</v>
      </c>
      <c r="I16343" s="267" t="s">
        <v>582</v>
      </c>
      <c r="P16343" s="267" t="s">
        <v>1888</v>
      </c>
      <c r="Q16343" s="267" t="s">
        <v>1445</v>
      </c>
      <c r="S16343" s="267">
        <v>172</v>
      </c>
      <c r="U16343" s="267" t="s">
        <v>1464</v>
      </c>
      <c r="V16343" s="267" t="s">
        <v>13</v>
      </c>
      <c r="W16343" s="267">
        <v>613966</v>
      </c>
      <c r="X16343" s="267" t="s">
        <v>2702</v>
      </c>
      <c r="Y16343" s="267" t="s">
        <v>1888</v>
      </c>
      <c r="AF16343" s="267" t="s">
        <v>24</v>
      </c>
      <c r="AG16343" s="267" t="s">
        <v>24</v>
      </c>
    </row>
    <row r="16344" spans="3:33">
      <c r="C16344" s="267" t="s">
        <v>2695</v>
      </c>
      <c r="D16344" s="267" t="s">
        <v>150</v>
      </c>
      <c r="E16344" s="267">
        <v>1</v>
      </c>
      <c r="F16344" s="267" t="s">
        <v>1444</v>
      </c>
      <c r="G16344" s="267" t="s">
        <v>1445</v>
      </c>
      <c r="H16344" s="267">
        <v>1</v>
      </c>
      <c r="I16344" s="267" t="s">
        <v>582</v>
      </c>
      <c r="O16344" s="267" t="s">
        <v>13</v>
      </c>
      <c r="P16344" s="267" t="s">
        <v>1888</v>
      </c>
      <c r="Q16344" s="267" t="s">
        <v>1445</v>
      </c>
      <c r="S16344" s="267">
        <v>172</v>
      </c>
      <c r="T16344" s="267" t="s">
        <v>13</v>
      </c>
      <c r="U16344" s="267" t="s">
        <v>1446</v>
      </c>
      <c r="V16344" s="267" t="s">
        <v>24</v>
      </c>
      <c r="W16344" s="267">
        <v>613966</v>
      </c>
      <c r="X16344" s="267" t="s">
        <v>1888</v>
      </c>
      <c r="Y16344" s="267" t="s">
        <v>1888</v>
      </c>
      <c r="AD16344" s="267" t="s">
        <v>13</v>
      </c>
      <c r="AF16344" s="267" t="s">
        <v>24</v>
      </c>
      <c r="AG16344" s="267" t="s">
        <v>24</v>
      </c>
    </row>
    <row r="16345" spans="3:33">
      <c r="C16345" s="267" t="s">
        <v>2695</v>
      </c>
      <c r="D16345" s="267" t="s">
        <v>150</v>
      </c>
      <c r="E16345" s="267">
        <v>247</v>
      </c>
      <c r="F16345" s="267" t="s">
        <v>1444</v>
      </c>
      <c r="G16345" s="267" t="s">
        <v>1461</v>
      </c>
      <c r="H16345" s="267">
        <v>1</v>
      </c>
      <c r="I16345" s="267" t="s">
        <v>582</v>
      </c>
      <c r="P16345" s="267" t="s">
        <v>1888</v>
      </c>
      <c r="Q16345" s="267" t="s">
        <v>1445</v>
      </c>
      <c r="S16345" s="267">
        <v>172</v>
      </c>
      <c r="U16345" s="267" t="s">
        <v>1460</v>
      </c>
      <c r="V16345" s="267" t="s">
        <v>13</v>
      </c>
      <c r="W16345" s="267">
        <v>613966</v>
      </c>
      <c r="X16345" s="267" t="s">
        <v>2701</v>
      </c>
      <c r="Y16345" s="267" t="s">
        <v>1888</v>
      </c>
      <c r="AF16345" s="267" t="s">
        <v>24</v>
      </c>
      <c r="AG16345" s="267" t="s">
        <v>24</v>
      </c>
    </row>
    <row r="16346" spans="3:33">
      <c r="C16346" s="267" t="s">
        <v>2695</v>
      </c>
      <c r="D16346" s="267" t="s">
        <v>150</v>
      </c>
      <c r="E16346" s="267">
        <v>129</v>
      </c>
      <c r="F16346" s="267" t="s">
        <v>1444</v>
      </c>
      <c r="G16346" s="267" t="s">
        <v>1445</v>
      </c>
      <c r="H16346" s="267">
        <v>1</v>
      </c>
      <c r="I16346" s="267" t="s">
        <v>582</v>
      </c>
      <c r="O16346" s="267" t="s">
        <v>24</v>
      </c>
      <c r="P16346" s="267" t="s">
        <v>1888</v>
      </c>
      <c r="Q16346" s="267" t="s">
        <v>1445</v>
      </c>
      <c r="S16346" s="267">
        <v>172</v>
      </c>
      <c r="T16346" s="267" t="s">
        <v>13</v>
      </c>
      <c r="U16346" s="267" t="s">
        <v>1468</v>
      </c>
      <c r="V16346" s="267" t="s">
        <v>13</v>
      </c>
      <c r="W16346" s="267">
        <v>613966</v>
      </c>
      <c r="X16346" s="267" t="s">
        <v>2700</v>
      </c>
      <c r="Y16346" s="267" t="s">
        <v>1888</v>
      </c>
      <c r="AD16346" s="267" t="s">
        <v>13</v>
      </c>
      <c r="AF16346" s="267" t="s">
        <v>24</v>
      </c>
      <c r="AG16346" s="267" t="s">
        <v>24</v>
      </c>
    </row>
    <row r="16347" spans="3:33">
      <c r="C16347" s="267" t="s">
        <v>2695</v>
      </c>
      <c r="D16347" s="267" t="s">
        <v>150</v>
      </c>
      <c r="E16347" s="267">
        <v>10634</v>
      </c>
      <c r="F16347" s="267" t="s">
        <v>1444</v>
      </c>
      <c r="G16347" s="267" t="s">
        <v>1445</v>
      </c>
      <c r="H16347" s="267">
        <v>1</v>
      </c>
      <c r="I16347" s="267" t="s">
        <v>582</v>
      </c>
      <c r="O16347" s="267" t="s">
        <v>24</v>
      </c>
      <c r="P16347" s="267" t="s">
        <v>1888</v>
      </c>
      <c r="Q16347" s="267" t="s">
        <v>1445</v>
      </c>
      <c r="S16347" s="267">
        <v>172</v>
      </c>
      <c r="T16347" s="267" t="s">
        <v>13</v>
      </c>
      <c r="U16347" s="267" t="s">
        <v>1473</v>
      </c>
      <c r="V16347" s="267" t="s">
        <v>13</v>
      </c>
      <c r="W16347" s="267">
        <v>613966</v>
      </c>
      <c r="X16347" s="267" t="s">
        <v>2699</v>
      </c>
      <c r="Y16347" s="267" t="s">
        <v>1888</v>
      </c>
      <c r="AD16347" s="267" t="s">
        <v>13</v>
      </c>
      <c r="AF16347" s="267" t="s">
        <v>24</v>
      </c>
      <c r="AG16347" s="267" t="s">
        <v>24</v>
      </c>
    </row>
    <row r="16348" spans="3:33">
      <c r="C16348" s="267" t="s">
        <v>2695</v>
      </c>
      <c r="D16348" s="267" t="s">
        <v>150</v>
      </c>
      <c r="E16348" s="267">
        <v>12680</v>
      </c>
      <c r="F16348" s="267" t="s">
        <v>1444</v>
      </c>
      <c r="H16348" s="267">
        <v>1</v>
      </c>
      <c r="I16348" s="267" t="s">
        <v>582</v>
      </c>
      <c r="P16348" s="267" t="s">
        <v>1888</v>
      </c>
      <c r="Q16348" s="267" t="s">
        <v>1445</v>
      </c>
      <c r="S16348" s="267">
        <v>172</v>
      </c>
      <c r="U16348" s="267" t="s">
        <v>1464</v>
      </c>
      <c r="V16348" s="267" t="s">
        <v>13</v>
      </c>
      <c r="W16348" s="267">
        <v>613966</v>
      </c>
      <c r="X16348" s="267" t="s">
        <v>2698</v>
      </c>
      <c r="Y16348" s="267" t="s">
        <v>1888</v>
      </c>
      <c r="AF16348" s="267" t="s">
        <v>24</v>
      </c>
      <c r="AG16348" s="267" t="s">
        <v>24</v>
      </c>
    </row>
    <row r="16349" spans="3:33">
      <c r="C16349" s="267" t="s">
        <v>2695</v>
      </c>
      <c r="D16349" s="267" t="s">
        <v>150</v>
      </c>
      <c r="E16349" s="267">
        <v>377</v>
      </c>
      <c r="F16349" s="267" t="s">
        <v>1444</v>
      </c>
      <c r="G16349" s="267" t="s">
        <v>1445</v>
      </c>
      <c r="H16349" s="267">
        <v>1</v>
      </c>
      <c r="I16349" s="267" t="s">
        <v>582</v>
      </c>
      <c r="O16349" s="267" t="s">
        <v>24</v>
      </c>
      <c r="P16349" s="267" t="s">
        <v>1888</v>
      </c>
      <c r="Q16349" s="267" t="s">
        <v>1445</v>
      </c>
      <c r="S16349" s="267">
        <v>172</v>
      </c>
      <c r="T16349" s="267" t="s">
        <v>13</v>
      </c>
      <c r="U16349" s="267" t="s">
        <v>1479</v>
      </c>
      <c r="V16349" s="267" t="s">
        <v>13</v>
      </c>
      <c r="W16349" s="267">
        <v>613966</v>
      </c>
      <c r="X16349" s="267" t="s">
        <v>2697</v>
      </c>
      <c r="Y16349" s="267" t="s">
        <v>1888</v>
      </c>
      <c r="AD16349" s="267" t="s">
        <v>13</v>
      </c>
      <c r="AF16349" s="267" t="s">
        <v>24</v>
      </c>
      <c r="AG16349" s="267" t="s">
        <v>24</v>
      </c>
    </row>
    <row r="16350" spans="3:33">
      <c r="C16350" s="267" t="s">
        <v>2695</v>
      </c>
      <c r="D16350" s="267" t="s">
        <v>150</v>
      </c>
      <c r="E16350" s="267">
        <v>3877</v>
      </c>
      <c r="F16350" s="267" t="s">
        <v>1444</v>
      </c>
      <c r="G16350" s="267" t="s">
        <v>1461</v>
      </c>
      <c r="H16350" s="267">
        <v>1</v>
      </c>
      <c r="I16350" s="267" t="s">
        <v>582</v>
      </c>
      <c r="O16350" s="267" t="s">
        <v>24</v>
      </c>
      <c r="P16350" s="267" t="s">
        <v>1888</v>
      </c>
      <c r="Q16350" s="267" t="s">
        <v>1445</v>
      </c>
      <c r="S16350" s="267">
        <v>172</v>
      </c>
      <c r="T16350" s="267" t="s">
        <v>13</v>
      </c>
      <c r="U16350" s="267" t="s">
        <v>1470</v>
      </c>
      <c r="V16350" s="267" t="s">
        <v>13</v>
      </c>
      <c r="W16350" s="267">
        <v>613966</v>
      </c>
      <c r="X16350" s="267" t="s">
        <v>2697</v>
      </c>
      <c r="Y16350" s="267" t="s">
        <v>1888</v>
      </c>
      <c r="AD16350" s="267" t="s">
        <v>13</v>
      </c>
      <c r="AF16350" s="267" t="s">
        <v>24</v>
      </c>
      <c r="AG16350" s="267" t="s">
        <v>24</v>
      </c>
    </row>
    <row r="16351" spans="3:33">
      <c r="C16351" s="267" t="s">
        <v>2695</v>
      </c>
      <c r="D16351" s="267" t="s">
        <v>150</v>
      </c>
      <c r="E16351" s="267">
        <v>377</v>
      </c>
      <c r="F16351" s="267" t="s">
        <v>1444</v>
      </c>
      <c r="G16351" s="267" t="s">
        <v>1445</v>
      </c>
      <c r="H16351" s="267">
        <v>1</v>
      </c>
      <c r="I16351" s="267" t="s">
        <v>582</v>
      </c>
      <c r="O16351" s="267" t="s">
        <v>24</v>
      </c>
      <c r="P16351" s="267" t="s">
        <v>1888</v>
      </c>
      <c r="Q16351" s="267" t="s">
        <v>1445</v>
      </c>
      <c r="S16351" s="267">
        <v>172</v>
      </c>
      <c r="T16351" s="267" t="s">
        <v>13</v>
      </c>
      <c r="U16351" s="267" t="s">
        <v>1479</v>
      </c>
      <c r="V16351" s="267" t="s">
        <v>13</v>
      </c>
      <c r="W16351" s="267">
        <v>613966</v>
      </c>
      <c r="X16351" s="267" t="s">
        <v>2696</v>
      </c>
      <c r="Y16351" s="267" t="s">
        <v>1888</v>
      </c>
      <c r="AD16351" s="267" t="s">
        <v>13</v>
      </c>
      <c r="AF16351" s="267" t="s">
        <v>24</v>
      </c>
      <c r="AG16351" s="267" t="s">
        <v>24</v>
      </c>
    </row>
    <row r="16352" spans="3:33">
      <c r="C16352" s="267" t="s">
        <v>2695</v>
      </c>
      <c r="D16352" s="267" t="s">
        <v>150</v>
      </c>
      <c r="E16352" s="267">
        <v>219</v>
      </c>
      <c r="F16352" s="267" t="s">
        <v>1444</v>
      </c>
      <c r="G16352" s="267" t="s">
        <v>1456</v>
      </c>
      <c r="H16352" s="267">
        <v>1</v>
      </c>
      <c r="I16352" s="267" t="s">
        <v>582</v>
      </c>
      <c r="O16352" s="267" t="s">
        <v>13</v>
      </c>
      <c r="P16352" s="267" t="s">
        <v>1888</v>
      </c>
      <c r="Q16352" s="267" t="s">
        <v>1445</v>
      </c>
      <c r="S16352" s="267">
        <v>172</v>
      </c>
      <c r="U16352" s="267" t="s">
        <v>1457</v>
      </c>
      <c r="V16352" s="267" t="s">
        <v>13</v>
      </c>
      <c r="W16352" s="267">
        <v>613966</v>
      </c>
      <c r="X16352" s="267" t="s">
        <v>1499</v>
      </c>
      <c r="Y16352" s="267" t="s">
        <v>1888</v>
      </c>
      <c r="AE16352" s="267">
        <v>111</v>
      </c>
      <c r="AF16352" s="267" t="s">
        <v>24</v>
      </c>
      <c r="AG16352" s="267" t="s">
        <v>24</v>
      </c>
    </row>
    <row r="16353" spans="3:33">
      <c r="C16353" s="267" t="s">
        <v>2695</v>
      </c>
      <c r="D16353" s="267" t="s">
        <v>150</v>
      </c>
      <c r="E16353" s="267">
        <v>219</v>
      </c>
      <c r="F16353" s="267" t="s">
        <v>1444</v>
      </c>
      <c r="G16353" s="267" t="s">
        <v>1445</v>
      </c>
      <c r="H16353" s="267">
        <v>1</v>
      </c>
      <c r="I16353" s="267" t="s">
        <v>582</v>
      </c>
      <c r="P16353" s="267" t="s">
        <v>1888</v>
      </c>
      <c r="Q16353" s="267" t="s">
        <v>1445</v>
      </c>
      <c r="S16353" s="267">
        <v>172</v>
      </c>
      <c r="U16353" s="267" t="s">
        <v>1457</v>
      </c>
      <c r="V16353" s="267" t="s">
        <v>13</v>
      </c>
      <c r="W16353" s="267">
        <v>613966</v>
      </c>
      <c r="X16353" s="267" t="s">
        <v>2713</v>
      </c>
      <c r="Y16353" s="267" t="s">
        <v>1888</v>
      </c>
      <c r="AF16353" s="267" t="s">
        <v>24</v>
      </c>
      <c r="AG16353" s="267" t="s">
        <v>24</v>
      </c>
    </row>
    <row r="16354" spans="3:33">
      <c r="C16354" s="267" t="s">
        <v>2695</v>
      </c>
      <c r="D16354" s="267" t="s">
        <v>150</v>
      </c>
      <c r="E16354" s="267">
        <v>338</v>
      </c>
      <c r="F16354" s="267" t="s">
        <v>1444</v>
      </c>
      <c r="G16354" s="267" t="s">
        <v>1445</v>
      </c>
      <c r="H16354" s="267">
        <v>1</v>
      </c>
      <c r="I16354" s="267" t="s">
        <v>582</v>
      </c>
      <c r="O16354" s="267" t="s">
        <v>24</v>
      </c>
      <c r="P16354" s="267" t="s">
        <v>1888</v>
      </c>
      <c r="Q16354" s="267" t="s">
        <v>1445</v>
      </c>
      <c r="S16354" s="267">
        <v>172</v>
      </c>
      <c r="T16354" s="267" t="s">
        <v>13</v>
      </c>
      <c r="U16354" s="267" t="s">
        <v>1478</v>
      </c>
      <c r="V16354" s="267" t="s">
        <v>13</v>
      </c>
      <c r="W16354" s="267">
        <v>613966</v>
      </c>
      <c r="X16354" s="267" t="s">
        <v>2712</v>
      </c>
      <c r="Y16354" s="267" t="s">
        <v>1888</v>
      </c>
      <c r="AD16354" s="267" t="s">
        <v>13</v>
      </c>
      <c r="AF16354" s="267" t="s">
        <v>24</v>
      </c>
      <c r="AG16354" s="267" t="s">
        <v>24</v>
      </c>
    </row>
    <row r="16355" spans="3:33">
      <c r="C16355" s="267" t="s">
        <v>2695</v>
      </c>
      <c r="D16355" s="267" t="s">
        <v>150</v>
      </c>
      <c r="E16355" s="267">
        <v>2733</v>
      </c>
      <c r="F16355" s="267" t="s">
        <v>1444</v>
      </c>
      <c r="G16355" s="267" t="s">
        <v>1445</v>
      </c>
      <c r="H16355" s="267">
        <v>1</v>
      </c>
      <c r="I16355" s="267" t="s">
        <v>582</v>
      </c>
      <c r="O16355" s="267" t="s">
        <v>13</v>
      </c>
      <c r="P16355" s="267" t="s">
        <v>1888</v>
      </c>
      <c r="Q16355" s="267" t="s">
        <v>1445</v>
      </c>
      <c r="S16355" s="267">
        <v>172</v>
      </c>
      <c r="T16355" s="267" t="s">
        <v>13</v>
      </c>
      <c r="U16355" s="267" t="s">
        <v>1472</v>
      </c>
      <c r="V16355" s="267" t="s">
        <v>13</v>
      </c>
      <c r="W16355" s="267">
        <v>613966</v>
      </c>
      <c r="X16355" s="267" t="s">
        <v>1888</v>
      </c>
      <c r="Y16355" s="267" t="s">
        <v>1888</v>
      </c>
      <c r="AD16355" s="267" t="s">
        <v>13</v>
      </c>
      <c r="AF16355" s="267" t="s">
        <v>24</v>
      </c>
      <c r="AG16355" s="267" t="s">
        <v>24</v>
      </c>
    </row>
    <row r="16356" spans="3:33">
      <c r="C16356" s="267" t="s">
        <v>2695</v>
      </c>
      <c r="D16356" s="267" t="s">
        <v>150</v>
      </c>
      <c r="E16356" s="267">
        <v>1682</v>
      </c>
      <c r="F16356" s="267" t="s">
        <v>1444</v>
      </c>
      <c r="G16356" s="267" t="s">
        <v>1445</v>
      </c>
      <c r="H16356" s="267">
        <v>1</v>
      </c>
      <c r="I16356" s="267" t="s">
        <v>582</v>
      </c>
      <c r="P16356" s="267" t="s">
        <v>1888</v>
      </c>
      <c r="Q16356" s="267" t="s">
        <v>1445</v>
      </c>
      <c r="S16356" s="267">
        <v>172</v>
      </c>
      <c r="T16356" s="267" t="s">
        <v>24</v>
      </c>
      <c r="U16356" s="267" t="s">
        <v>1459</v>
      </c>
      <c r="V16356" s="267" t="s">
        <v>13</v>
      </c>
      <c r="W16356" s="267">
        <v>613966</v>
      </c>
      <c r="X16356" s="267">
        <v>174081</v>
      </c>
      <c r="Y16356" s="267" t="s">
        <v>1888</v>
      </c>
      <c r="AD16356" s="267" t="s">
        <v>24</v>
      </c>
      <c r="AF16356" s="267" t="s">
        <v>24</v>
      </c>
      <c r="AG16356" s="267" t="s">
        <v>24</v>
      </c>
    </row>
    <row r="16357" spans="3:33">
      <c r="C16357" s="267" t="s">
        <v>2695</v>
      </c>
      <c r="D16357" s="267" t="s">
        <v>150</v>
      </c>
      <c r="E16357" s="267">
        <v>1683</v>
      </c>
      <c r="F16357" s="267" t="s">
        <v>1485</v>
      </c>
      <c r="G16357" s="267" t="s">
        <v>1445</v>
      </c>
      <c r="H16357" s="267">
        <v>1</v>
      </c>
      <c r="I16357" s="267" t="s">
        <v>582</v>
      </c>
      <c r="P16357" s="267" t="s">
        <v>1888</v>
      </c>
      <c r="Q16357" s="267" t="s">
        <v>1445</v>
      </c>
      <c r="S16357" s="267">
        <v>172</v>
      </c>
      <c r="U16357" s="267" t="s">
        <v>1486</v>
      </c>
      <c r="V16357" s="267" t="s">
        <v>13</v>
      </c>
      <c r="W16357" s="267">
        <v>613966</v>
      </c>
      <c r="X16357" s="267" t="s">
        <v>2711</v>
      </c>
      <c r="Y16357" s="267" t="s">
        <v>1888</v>
      </c>
      <c r="AF16357" s="267" t="s">
        <v>24</v>
      </c>
      <c r="AG16357" s="267" t="s">
        <v>24</v>
      </c>
    </row>
    <row r="16358" spans="3:33">
      <c r="C16358" s="267" t="s">
        <v>2695</v>
      </c>
      <c r="D16358" s="267" t="s">
        <v>150</v>
      </c>
      <c r="E16358" s="267">
        <v>1683</v>
      </c>
      <c r="F16358" s="267" t="s">
        <v>1485</v>
      </c>
      <c r="G16358" s="267" t="s">
        <v>1445</v>
      </c>
      <c r="H16358" s="267">
        <v>1</v>
      </c>
      <c r="I16358" s="267" t="s">
        <v>582</v>
      </c>
      <c r="P16358" s="267" t="s">
        <v>1888</v>
      </c>
      <c r="Q16358" s="267" t="s">
        <v>1445</v>
      </c>
      <c r="S16358" s="267">
        <v>172</v>
      </c>
      <c r="U16358" s="267" t="s">
        <v>1486</v>
      </c>
      <c r="V16358" s="267" t="s">
        <v>13</v>
      </c>
      <c r="W16358" s="267">
        <v>613966</v>
      </c>
      <c r="X16358" s="267" t="s">
        <v>2710</v>
      </c>
      <c r="Y16358" s="267" t="s">
        <v>1888</v>
      </c>
      <c r="AF16358" s="267" t="s">
        <v>24</v>
      </c>
      <c r="AG16358" s="267" t="s">
        <v>24</v>
      </c>
    </row>
    <row r="16359" spans="3:33">
      <c r="C16359" s="267" t="s">
        <v>2695</v>
      </c>
      <c r="D16359" s="267" t="s">
        <v>150</v>
      </c>
      <c r="E16359" s="267">
        <v>3877</v>
      </c>
      <c r="F16359" s="267" t="s">
        <v>1444</v>
      </c>
      <c r="G16359" s="267" t="s">
        <v>1461</v>
      </c>
      <c r="H16359" s="267">
        <v>1</v>
      </c>
      <c r="I16359" s="267" t="s">
        <v>582</v>
      </c>
      <c r="O16359" s="267" t="s">
        <v>24</v>
      </c>
      <c r="P16359" s="267" t="s">
        <v>1888</v>
      </c>
      <c r="Q16359" s="267" t="s">
        <v>1445</v>
      </c>
      <c r="S16359" s="267">
        <v>172</v>
      </c>
      <c r="T16359" s="267" t="s">
        <v>13</v>
      </c>
      <c r="U16359" s="267" t="s">
        <v>1470</v>
      </c>
      <c r="V16359" s="267" t="s">
        <v>13</v>
      </c>
      <c r="W16359" s="267">
        <v>613966</v>
      </c>
      <c r="X16359" s="267" t="s">
        <v>2709</v>
      </c>
      <c r="Y16359" s="267" t="s">
        <v>1888</v>
      </c>
      <c r="AD16359" s="267" t="s">
        <v>13</v>
      </c>
      <c r="AF16359" s="267" t="s">
        <v>24</v>
      </c>
      <c r="AG16359" s="267" t="s">
        <v>24</v>
      </c>
    </row>
    <row r="16360" spans="3:33">
      <c r="C16360" s="267" t="s">
        <v>2695</v>
      </c>
      <c r="D16360" s="267" t="s">
        <v>150</v>
      </c>
      <c r="E16360" s="267">
        <v>1272</v>
      </c>
      <c r="F16360" s="267" t="s">
        <v>1444</v>
      </c>
      <c r="G16360" s="267" t="s">
        <v>1445</v>
      </c>
      <c r="H16360" s="267">
        <v>1</v>
      </c>
      <c r="I16360" s="267" t="s">
        <v>582</v>
      </c>
      <c r="O16360" s="267" t="s">
        <v>24</v>
      </c>
      <c r="P16360" s="267" t="s">
        <v>1888</v>
      </c>
      <c r="Q16360" s="267" t="s">
        <v>1445</v>
      </c>
      <c r="S16360" s="267">
        <v>172</v>
      </c>
      <c r="T16360" s="267" t="s">
        <v>13</v>
      </c>
      <c r="U16360" s="267" t="s">
        <v>1458</v>
      </c>
      <c r="V16360" s="267" t="s">
        <v>13</v>
      </c>
      <c r="W16360" s="267">
        <v>613966</v>
      </c>
      <c r="X16360" s="267" t="s">
        <v>2708</v>
      </c>
      <c r="Y16360" s="267" t="s">
        <v>1888</v>
      </c>
      <c r="AD16360" s="267" t="s">
        <v>13</v>
      </c>
      <c r="AF16360" s="267" t="s">
        <v>24</v>
      </c>
      <c r="AG16360" s="267" t="s">
        <v>24</v>
      </c>
    </row>
    <row r="16361" spans="3:33">
      <c r="C16361" s="267" t="s">
        <v>2695</v>
      </c>
      <c r="D16361" s="267" t="s">
        <v>150</v>
      </c>
      <c r="E16361" s="267">
        <v>153</v>
      </c>
      <c r="F16361" s="267" t="s">
        <v>1444</v>
      </c>
      <c r="G16361" s="267" t="s">
        <v>1445</v>
      </c>
      <c r="H16361" s="267">
        <v>1</v>
      </c>
      <c r="I16361" s="267" t="s">
        <v>582</v>
      </c>
      <c r="O16361" s="267" t="s">
        <v>24</v>
      </c>
      <c r="P16361" s="267" t="s">
        <v>1888</v>
      </c>
      <c r="Q16361" s="267" t="s">
        <v>1445</v>
      </c>
      <c r="S16361" s="267">
        <v>172</v>
      </c>
      <c r="T16361" s="267" t="s">
        <v>13</v>
      </c>
      <c r="U16361" s="267" t="s">
        <v>1496</v>
      </c>
      <c r="V16361" s="267" t="s">
        <v>13</v>
      </c>
      <c r="W16361" s="267">
        <v>613966</v>
      </c>
      <c r="X16361" s="267" t="s">
        <v>2707</v>
      </c>
      <c r="Y16361" s="267" t="s">
        <v>1888</v>
      </c>
      <c r="AD16361" s="267" t="s">
        <v>13</v>
      </c>
      <c r="AF16361" s="267" t="s">
        <v>24</v>
      </c>
      <c r="AG16361" s="267" t="s">
        <v>24</v>
      </c>
    </row>
    <row r="16362" spans="3:33">
      <c r="C16362" s="267" t="s">
        <v>2695</v>
      </c>
      <c r="D16362" s="267" t="s">
        <v>150</v>
      </c>
      <c r="E16362" s="267">
        <v>219</v>
      </c>
      <c r="F16362" s="267" t="s">
        <v>1444</v>
      </c>
      <c r="G16362" s="267" t="s">
        <v>1456</v>
      </c>
      <c r="H16362" s="267">
        <v>1</v>
      </c>
      <c r="I16362" s="267" t="s">
        <v>582</v>
      </c>
      <c r="P16362" s="267" t="s">
        <v>1888</v>
      </c>
      <c r="Q16362" s="267" t="s">
        <v>1445</v>
      </c>
      <c r="S16362" s="267">
        <v>172</v>
      </c>
      <c r="U16362" s="267" t="s">
        <v>1457</v>
      </c>
      <c r="V16362" s="267" t="s">
        <v>13</v>
      </c>
      <c r="W16362" s="267">
        <v>613966</v>
      </c>
      <c r="X16362" s="267" t="s">
        <v>1500</v>
      </c>
      <c r="Y16362" s="267" t="s">
        <v>1888</v>
      </c>
      <c r="AE16362" s="267" t="s">
        <v>2706</v>
      </c>
      <c r="AF16362" s="267" t="s">
        <v>24</v>
      </c>
      <c r="AG16362" s="267" t="s">
        <v>24</v>
      </c>
    </row>
    <row r="16363" spans="3:33">
      <c r="C16363" s="267" t="s">
        <v>2695</v>
      </c>
      <c r="D16363" s="267" t="s">
        <v>150</v>
      </c>
      <c r="E16363" s="267">
        <v>3877</v>
      </c>
      <c r="F16363" s="267" t="s">
        <v>1444</v>
      </c>
      <c r="G16363" s="267" t="s">
        <v>1445</v>
      </c>
      <c r="H16363" s="267">
        <v>1</v>
      </c>
      <c r="I16363" s="267" t="s">
        <v>582</v>
      </c>
      <c r="O16363" s="267" t="s">
        <v>24</v>
      </c>
      <c r="P16363" s="267" t="s">
        <v>1888</v>
      </c>
      <c r="Q16363" s="267" t="s">
        <v>1445</v>
      </c>
      <c r="S16363" s="267">
        <v>172</v>
      </c>
      <c r="T16363" s="267" t="s">
        <v>13</v>
      </c>
      <c r="U16363" s="267" t="s">
        <v>1470</v>
      </c>
      <c r="V16363" s="267" t="s">
        <v>13</v>
      </c>
      <c r="W16363" s="267">
        <v>613966</v>
      </c>
      <c r="X16363" s="267" t="s">
        <v>2705</v>
      </c>
      <c r="Y16363" s="267" t="s">
        <v>1888</v>
      </c>
      <c r="AD16363" s="267" t="s">
        <v>13</v>
      </c>
      <c r="AF16363" s="267" t="s">
        <v>24</v>
      </c>
      <c r="AG16363" s="267" t="s">
        <v>24</v>
      </c>
    </row>
    <row r="16364" spans="3:33">
      <c r="C16364" s="267" t="s">
        <v>2695</v>
      </c>
      <c r="D16364" s="267" t="s">
        <v>150</v>
      </c>
      <c r="E16364" s="267">
        <v>1272</v>
      </c>
      <c r="F16364" s="267" t="s">
        <v>1444</v>
      </c>
      <c r="G16364" s="267" t="s">
        <v>1461</v>
      </c>
      <c r="H16364" s="267">
        <v>1</v>
      </c>
      <c r="I16364" s="267" t="s">
        <v>582</v>
      </c>
      <c r="O16364" s="267" t="s">
        <v>24</v>
      </c>
      <c r="P16364" s="267" t="s">
        <v>1888</v>
      </c>
      <c r="Q16364" s="267" t="s">
        <v>1445</v>
      </c>
      <c r="S16364" s="267">
        <v>172</v>
      </c>
      <c r="T16364" s="267" t="s">
        <v>13</v>
      </c>
      <c r="U16364" s="267" t="s">
        <v>1458</v>
      </c>
      <c r="V16364" s="267" t="s">
        <v>13</v>
      </c>
      <c r="W16364" s="267">
        <v>613966</v>
      </c>
      <c r="X16364" s="267" t="s">
        <v>2704</v>
      </c>
      <c r="Y16364" s="267" t="s">
        <v>1888</v>
      </c>
      <c r="AD16364" s="267" t="s">
        <v>13</v>
      </c>
      <c r="AF16364" s="267" t="s">
        <v>24</v>
      </c>
      <c r="AG16364" s="267" t="s">
        <v>24</v>
      </c>
    </row>
    <row r="16365" spans="3:33">
      <c r="C16365" s="267" t="s">
        <v>2695</v>
      </c>
      <c r="D16365" s="267" t="s">
        <v>150</v>
      </c>
      <c r="E16365" s="267">
        <v>338</v>
      </c>
      <c r="F16365" s="267" t="s">
        <v>1444</v>
      </c>
      <c r="G16365" s="267" t="s">
        <v>1461</v>
      </c>
      <c r="H16365" s="267">
        <v>1</v>
      </c>
      <c r="I16365" s="267" t="s">
        <v>582</v>
      </c>
      <c r="O16365" s="267" t="s">
        <v>24</v>
      </c>
      <c r="P16365" s="267" t="s">
        <v>1888</v>
      </c>
      <c r="Q16365" s="267" t="s">
        <v>1445</v>
      </c>
      <c r="S16365" s="267">
        <v>172</v>
      </c>
      <c r="T16365" s="267" t="s">
        <v>13</v>
      </c>
      <c r="U16365" s="267" t="s">
        <v>1478</v>
      </c>
      <c r="V16365" s="267" t="s">
        <v>13</v>
      </c>
      <c r="W16365" s="267">
        <v>613966</v>
      </c>
      <c r="X16365" s="267" t="s">
        <v>2703</v>
      </c>
      <c r="Y16365" s="267" t="s">
        <v>1888</v>
      </c>
      <c r="AD16365" s="267" t="s">
        <v>13</v>
      </c>
      <c r="AF16365" s="267" t="s">
        <v>24</v>
      </c>
      <c r="AG16365" s="267" t="s">
        <v>24</v>
      </c>
    </row>
    <row r="16366" spans="3:33">
      <c r="C16366" s="267" t="s">
        <v>2695</v>
      </c>
      <c r="D16366" s="267" t="s">
        <v>150</v>
      </c>
      <c r="E16366" s="267">
        <v>12680</v>
      </c>
      <c r="F16366" s="267" t="s">
        <v>1444</v>
      </c>
      <c r="H16366" s="267">
        <v>1</v>
      </c>
      <c r="I16366" s="267" t="s">
        <v>582</v>
      </c>
      <c r="P16366" s="267" t="s">
        <v>1888</v>
      </c>
      <c r="Q16366" s="267" t="s">
        <v>1445</v>
      </c>
      <c r="S16366" s="267">
        <v>172</v>
      </c>
      <c r="U16366" s="267" t="s">
        <v>1464</v>
      </c>
      <c r="V16366" s="267" t="s">
        <v>13</v>
      </c>
      <c r="W16366" s="267">
        <v>613966</v>
      </c>
      <c r="X16366" s="267" t="s">
        <v>2702</v>
      </c>
      <c r="Y16366" s="267" t="s">
        <v>1888</v>
      </c>
      <c r="AF16366" s="267" t="s">
        <v>24</v>
      </c>
      <c r="AG16366" s="267" t="s">
        <v>24</v>
      </c>
    </row>
    <row r="16367" spans="3:33">
      <c r="C16367" s="267" t="s">
        <v>2695</v>
      </c>
      <c r="D16367" s="267" t="s">
        <v>150</v>
      </c>
      <c r="E16367" s="267">
        <v>1</v>
      </c>
      <c r="F16367" s="267" t="s">
        <v>1444</v>
      </c>
      <c r="G16367" s="267" t="s">
        <v>1445</v>
      </c>
      <c r="H16367" s="267">
        <v>1</v>
      </c>
      <c r="I16367" s="267" t="s">
        <v>582</v>
      </c>
      <c r="O16367" s="267" t="s">
        <v>13</v>
      </c>
      <c r="P16367" s="267" t="s">
        <v>1888</v>
      </c>
      <c r="Q16367" s="267" t="s">
        <v>1445</v>
      </c>
      <c r="S16367" s="267">
        <v>172</v>
      </c>
      <c r="T16367" s="267" t="s">
        <v>13</v>
      </c>
      <c r="U16367" s="267" t="s">
        <v>1446</v>
      </c>
      <c r="V16367" s="267" t="s">
        <v>24</v>
      </c>
      <c r="W16367" s="267">
        <v>613966</v>
      </c>
      <c r="X16367" s="267" t="s">
        <v>1888</v>
      </c>
      <c r="Y16367" s="267" t="s">
        <v>1888</v>
      </c>
      <c r="AD16367" s="267" t="s">
        <v>13</v>
      </c>
      <c r="AF16367" s="267" t="s">
        <v>24</v>
      </c>
      <c r="AG16367" s="267" t="s">
        <v>24</v>
      </c>
    </row>
    <row r="16368" spans="3:33">
      <c r="C16368" s="267" t="s">
        <v>2695</v>
      </c>
      <c r="D16368" s="267" t="s">
        <v>150</v>
      </c>
      <c r="E16368" s="267">
        <v>247</v>
      </c>
      <c r="F16368" s="267" t="s">
        <v>1444</v>
      </c>
      <c r="G16368" s="267" t="s">
        <v>1461</v>
      </c>
      <c r="H16368" s="267">
        <v>1</v>
      </c>
      <c r="I16368" s="267" t="s">
        <v>582</v>
      </c>
      <c r="P16368" s="267" t="s">
        <v>1888</v>
      </c>
      <c r="Q16368" s="267" t="s">
        <v>1445</v>
      </c>
      <c r="S16368" s="267">
        <v>172</v>
      </c>
      <c r="U16368" s="267" t="s">
        <v>1460</v>
      </c>
      <c r="V16368" s="267" t="s">
        <v>13</v>
      </c>
      <c r="W16368" s="267">
        <v>613966</v>
      </c>
      <c r="X16368" s="267" t="s">
        <v>2701</v>
      </c>
      <c r="Y16368" s="267" t="s">
        <v>1888</v>
      </c>
      <c r="AF16368" s="267" t="s">
        <v>24</v>
      </c>
      <c r="AG16368" s="267" t="s">
        <v>24</v>
      </c>
    </row>
    <row r="16369" spans="3:33">
      <c r="C16369" s="267" t="s">
        <v>2695</v>
      </c>
      <c r="D16369" s="267" t="s">
        <v>150</v>
      </c>
      <c r="E16369" s="267">
        <v>129</v>
      </c>
      <c r="F16369" s="267" t="s">
        <v>1444</v>
      </c>
      <c r="G16369" s="267" t="s">
        <v>1445</v>
      </c>
      <c r="H16369" s="267">
        <v>1</v>
      </c>
      <c r="I16369" s="267" t="s">
        <v>582</v>
      </c>
      <c r="O16369" s="267" t="s">
        <v>24</v>
      </c>
      <c r="P16369" s="267" t="s">
        <v>1888</v>
      </c>
      <c r="Q16369" s="267" t="s">
        <v>1445</v>
      </c>
      <c r="S16369" s="267">
        <v>172</v>
      </c>
      <c r="T16369" s="267" t="s">
        <v>13</v>
      </c>
      <c r="U16369" s="267" t="s">
        <v>1468</v>
      </c>
      <c r="V16369" s="267" t="s">
        <v>13</v>
      </c>
      <c r="W16369" s="267">
        <v>613966</v>
      </c>
      <c r="X16369" s="267" t="s">
        <v>2700</v>
      </c>
      <c r="Y16369" s="267" t="s">
        <v>1888</v>
      </c>
      <c r="AD16369" s="267" t="s">
        <v>13</v>
      </c>
      <c r="AF16369" s="267" t="s">
        <v>24</v>
      </c>
      <c r="AG16369" s="267" t="s">
        <v>24</v>
      </c>
    </row>
    <row r="16370" spans="3:33">
      <c r="C16370" s="267" t="s">
        <v>2695</v>
      </c>
      <c r="D16370" s="267" t="s">
        <v>150</v>
      </c>
      <c r="E16370" s="267">
        <v>10634</v>
      </c>
      <c r="F16370" s="267" t="s">
        <v>1444</v>
      </c>
      <c r="G16370" s="267" t="s">
        <v>1445</v>
      </c>
      <c r="H16370" s="267">
        <v>1</v>
      </c>
      <c r="I16370" s="267" t="s">
        <v>582</v>
      </c>
      <c r="O16370" s="267" t="s">
        <v>24</v>
      </c>
      <c r="P16370" s="267" t="s">
        <v>1888</v>
      </c>
      <c r="Q16370" s="267" t="s">
        <v>1445</v>
      </c>
      <c r="S16370" s="267">
        <v>172</v>
      </c>
      <c r="T16370" s="267" t="s">
        <v>13</v>
      </c>
      <c r="U16370" s="267" t="s">
        <v>1473</v>
      </c>
      <c r="V16370" s="267" t="s">
        <v>13</v>
      </c>
      <c r="W16370" s="267">
        <v>613966</v>
      </c>
      <c r="X16370" s="267" t="s">
        <v>2699</v>
      </c>
      <c r="Y16370" s="267" t="s">
        <v>1888</v>
      </c>
      <c r="AD16370" s="267" t="s">
        <v>13</v>
      </c>
      <c r="AF16370" s="267" t="s">
        <v>24</v>
      </c>
      <c r="AG16370" s="267" t="s">
        <v>24</v>
      </c>
    </row>
    <row r="16371" spans="3:33">
      <c r="C16371" s="267" t="s">
        <v>2695</v>
      </c>
      <c r="D16371" s="267" t="s">
        <v>150</v>
      </c>
      <c r="E16371" s="267">
        <v>12680</v>
      </c>
      <c r="F16371" s="267" t="s">
        <v>1444</v>
      </c>
      <c r="H16371" s="267">
        <v>1</v>
      </c>
      <c r="I16371" s="267" t="s">
        <v>582</v>
      </c>
      <c r="P16371" s="267" t="s">
        <v>1888</v>
      </c>
      <c r="Q16371" s="267" t="s">
        <v>1445</v>
      </c>
      <c r="S16371" s="267">
        <v>172</v>
      </c>
      <c r="U16371" s="267" t="s">
        <v>1464</v>
      </c>
      <c r="V16371" s="267" t="s">
        <v>13</v>
      </c>
      <c r="W16371" s="267">
        <v>613966</v>
      </c>
      <c r="X16371" s="267" t="s">
        <v>2698</v>
      </c>
      <c r="Y16371" s="267" t="s">
        <v>1888</v>
      </c>
      <c r="AF16371" s="267" t="s">
        <v>24</v>
      </c>
      <c r="AG16371" s="267" t="s">
        <v>24</v>
      </c>
    </row>
    <row r="16372" spans="3:33">
      <c r="C16372" s="267" t="s">
        <v>2695</v>
      </c>
      <c r="D16372" s="267" t="s">
        <v>150</v>
      </c>
      <c r="E16372" s="267">
        <v>377</v>
      </c>
      <c r="F16372" s="267" t="s">
        <v>1444</v>
      </c>
      <c r="G16372" s="267" t="s">
        <v>1445</v>
      </c>
      <c r="H16372" s="267">
        <v>1</v>
      </c>
      <c r="I16372" s="267" t="s">
        <v>582</v>
      </c>
      <c r="O16372" s="267" t="s">
        <v>24</v>
      </c>
      <c r="P16372" s="267" t="s">
        <v>1888</v>
      </c>
      <c r="Q16372" s="267" t="s">
        <v>1445</v>
      </c>
      <c r="S16372" s="267">
        <v>172</v>
      </c>
      <c r="T16372" s="267" t="s">
        <v>13</v>
      </c>
      <c r="U16372" s="267" t="s">
        <v>1479</v>
      </c>
      <c r="V16372" s="267" t="s">
        <v>13</v>
      </c>
      <c r="W16372" s="267">
        <v>613966</v>
      </c>
      <c r="X16372" s="267" t="s">
        <v>2697</v>
      </c>
      <c r="Y16372" s="267" t="s">
        <v>1888</v>
      </c>
      <c r="AD16372" s="267" t="s">
        <v>13</v>
      </c>
      <c r="AF16372" s="267" t="s">
        <v>24</v>
      </c>
      <c r="AG16372" s="267" t="s">
        <v>24</v>
      </c>
    </row>
    <row r="16373" spans="3:33">
      <c r="C16373" s="267" t="s">
        <v>2695</v>
      </c>
      <c r="D16373" s="267" t="s">
        <v>150</v>
      </c>
      <c r="E16373" s="267">
        <v>3877</v>
      </c>
      <c r="F16373" s="267" t="s">
        <v>1444</v>
      </c>
      <c r="G16373" s="267" t="s">
        <v>1461</v>
      </c>
      <c r="H16373" s="267">
        <v>1</v>
      </c>
      <c r="I16373" s="267" t="s">
        <v>582</v>
      </c>
      <c r="O16373" s="267" t="s">
        <v>24</v>
      </c>
      <c r="P16373" s="267" t="s">
        <v>1888</v>
      </c>
      <c r="Q16373" s="267" t="s">
        <v>1445</v>
      </c>
      <c r="S16373" s="267">
        <v>172</v>
      </c>
      <c r="T16373" s="267" t="s">
        <v>13</v>
      </c>
      <c r="U16373" s="267" t="s">
        <v>1470</v>
      </c>
      <c r="V16373" s="267" t="s">
        <v>13</v>
      </c>
      <c r="W16373" s="267">
        <v>613966</v>
      </c>
      <c r="X16373" s="267" t="s">
        <v>2697</v>
      </c>
      <c r="Y16373" s="267" t="s">
        <v>1888</v>
      </c>
      <c r="AD16373" s="267" t="s">
        <v>13</v>
      </c>
      <c r="AF16373" s="267" t="s">
        <v>24</v>
      </c>
      <c r="AG16373" s="267" t="s">
        <v>24</v>
      </c>
    </row>
    <row r="16374" spans="3:33">
      <c r="C16374" s="267" t="s">
        <v>2695</v>
      </c>
      <c r="D16374" s="267" t="s">
        <v>150</v>
      </c>
      <c r="E16374" s="267">
        <v>377</v>
      </c>
      <c r="F16374" s="267" t="s">
        <v>1444</v>
      </c>
      <c r="G16374" s="267" t="s">
        <v>1445</v>
      </c>
      <c r="H16374" s="267">
        <v>1</v>
      </c>
      <c r="I16374" s="267" t="s">
        <v>582</v>
      </c>
      <c r="O16374" s="267" t="s">
        <v>24</v>
      </c>
      <c r="P16374" s="267" t="s">
        <v>1888</v>
      </c>
      <c r="Q16374" s="267" t="s">
        <v>1445</v>
      </c>
      <c r="S16374" s="267">
        <v>172</v>
      </c>
      <c r="T16374" s="267" t="s">
        <v>13</v>
      </c>
      <c r="U16374" s="267" t="s">
        <v>1479</v>
      </c>
      <c r="V16374" s="267" t="s">
        <v>13</v>
      </c>
      <c r="W16374" s="267">
        <v>613966</v>
      </c>
      <c r="X16374" s="267" t="s">
        <v>2696</v>
      </c>
      <c r="Y16374" s="267" t="s">
        <v>1888</v>
      </c>
      <c r="AD16374" s="267" t="s">
        <v>13</v>
      </c>
      <c r="AF16374" s="267" t="s">
        <v>24</v>
      </c>
      <c r="AG16374" s="267" t="s">
        <v>24</v>
      </c>
    </row>
    <row r="16375" spans="3:33">
      <c r="C16375" s="267" t="s">
        <v>2156</v>
      </c>
      <c r="D16375" s="267" t="s">
        <v>150</v>
      </c>
      <c r="E16375" s="267">
        <v>2222</v>
      </c>
      <c r="F16375" s="267" t="s">
        <v>1444</v>
      </c>
      <c r="G16375" s="267" t="s">
        <v>1445</v>
      </c>
      <c r="H16375" s="267">
        <v>1</v>
      </c>
      <c r="I16375" s="267" t="s">
        <v>582</v>
      </c>
      <c r="P16375" s="267" t="s">
        <v>1889</v>
      </c>
      <c r="Q16375" s="267" t="s">
        <v>1445</v>
      </c>
      <c r="S16375" s="267">
        <v>173</v>
      </c>
      <c r="U16375" s="267" t="s">
        <v>1538</v>
      </c>
      <c r="V16375" s="267" t="s">
        <v>13</v>
      </c>
      <c r="W16375" s="267">
        <v>616840</v>
      </c>
      <c r="X16375" s="267" t="s">
        <v>2167</v>
      </c>
      <c r="Y16375" s="267" t="s">
        <v>1889</v>
      </c>
      <c r="AD16375" s="267" t="s">
        <v>24</v>
      </c>
      <c r="AG16375" s="267" t="s">
        <v>24</v>
      </c>
    </row>
    <row r="16376" spans="3:33">
      <c r="C16376" s="267" t="s">
        <v>2156</v>
      </c>
      <c r="D16376" s="267" t="s">
        <v>150</v>
      </c>
      <c r="E16376" s="267">
        <v>219</v>
      </c>
      <c r="F16376" s="267" t="s">
        <v>1444</v>
      </c>
      <c r="G16376" s="267" t="s">
        <v>1456</v>
      </c>
      <c r="H16376" s="267">
        <v>1</v>
      </c>
      <c r="I16376" s="267" t="s">
        <v>582</v>
      </c>
      <c r="O16376" s="267" t="s">
        <v>13</v>
      </c>
      <c r="P16376" s="267" t="s">
        <v>1889</v>
      </c>
      <c r="Q16376" s="267" t="s">
        <v>1445</v>
      </c>
      <c r="S16376" s="267">
        <v>173</v>
      </c>
      <c r="U16376" s="267" t="s">
        <v>1457</v>
      </c>
      <c r="V16376" s="267" t="s">
        <v>13</v>
      </c>
      <c r="W16376" s="267">
        <v>616840</v>
      </c>
      <c r="X16376" s="267" t="s">
        <v>1499</v>
      </c>
      <c r="Y16376" s="267" t="s">
        <v>1889</v>
      </c>
      <c r="AE16376" s="267">
        <v>196</v>
      </c>
      <c r="AF16376" s="267" t="s">
        <v>24</v>
      </c>
      <c r="AG16376" s="267" t="s">
        <v>24</v>
      </c>
    </row>
    <row r="16377" spans="3:33">
      <c r="C16377" s="267" t="s">
        <v>2156</v>
      </c>
      <c r="D16377" s="267" t="s">
        <v>150</v>
      </c>
      <c r="E16377" s="267">
        <v>3877</v>
      </c>
      <c r="F16377" s="267" t="s">
        <v>1444</v>
      </c>
      <c r="G16377" s="267" t="s">
        <v>1445</v>
      </c>
      <c r="H16377" s="267">
        <v>1</v>
      </c>
      <c r="I16377" s="267" t="s">
        <v>582</v>
      </c>
      <c r="O16377" s="267" t="s">
        <v>24</v>
      </c>
      <c r="P16377" s="267" t="s">
        <v>1889</v>
      </c>
      <c r="Q16377" s="267" t="s">
        <v>1445</v>
      </c>
      <c r="S16377" s="267">
        <v>173</v>
      </c>
      <c r="T16377" s="267" t="s">
        <v>13</v>
      </c>
      <c r="U16377" s="267" t="s">
        <v>1470</v>
      </c>
      <c r="V16377" s="267" t="s">
        <v>13</v>
      </c>
      <c r="W16377" s="267">
        <v>616840</v>
      </c>
      <c r="X16377" s="267" t="s">
        <v>2166</v>
      </c>
      <c r="Y16377" s="267" t="s">
        <v>1889</v>
      </c>
      <c r="AD16377" s="267" t="s">
        <v>13</v>
      </c>
      <c r="AF16377" s="267" t="s">
        <v>24</v>
      </c>
      <c r="AG16377" s="267" t="s">
        <v>24</v>
      </c>
    </row>
    <row r="16378" spans="3:33">
      <c r="C16378" s="267" t="s">
        <v>2156</v>
      </c>
      <c r="D16378" s="267" t="s">
        <v>150</v>
      </c>
      <c r="E16378" s="267">
        <v>1681</v>
      </c>
      <c r="F16378" s="267" t="s">
        <v>1485</v>
      </c>
      <c r="G16378" s="267" t="s">
        <v>1445</v>
      </c>
      <c r="H16378" s="267">
        <v>1</v>
      </c>
      <c r="I16378" s="267" t="s">
        <v>582</v>
      </c>
      <c r="P16378" s="267" t="s">
        <v>1889</v>
      </c>
      <c r="Q16378" s="267" t="s">
        <v>1445</v>
      </c>
      <c r="S16378" s="267">
        <v>173</v>
      </c>
      <c r="U16378" s="267" t="s">
        <v>1489</v>
      </c>
      <c r="V16378" s="267" t="s">
        <v>13</v>
      </c>
      <c r="W16378" s="267">
        <v>616840</v>
      </c>
      <c r="X16378" s="267">
        <v>185871</v>
      </c>
      <c r="Y16378" s="267" t="s">
        <v>1889</v>
      </c>
      <c r="AF16378" s="267" t="s">
        <v>24</v>
      </c>
      <c r="AG16378" s="267" t="s">
        <v>24</v>
      </c>
    </row>
    <row r="16379" spans="3:33">
      <c r="C16379" s="267" t="s">
        <v>2156</v>
      </c>
      <c r="D16379" s="267" t="s">
        <v>150</v>
      </c>
      <c r="E16379" s="267">
        <v>1689</v>
      </c>
      <c r="F16379" s="267" t="s">
        <v>1485</v>
      </c>
      <c r="G16379" s="267" t="s">
        <v>1445</v>
      </c>
      <c r="H16379" s="267">
        <v>1</v>
      </c>
      <c r="I16379" s="267" t="s">
        <v>582</v>
      </c>
      <c r="P16379" s="267" t="s">
        <v>1889</v>
      </c>
      <c r="Q16379" s="267" t="s">
        <v>1445</v>
      </c>
      <c r="S16379" s="267">
        <v>173</v>
      </c>
      <c r="U16379" s="267" t="s">
        <v>1493</v>
      </c>
      <c r="V16379" s="267" t="s">
        <v>13</v>
      </c>
      <c r="W16379" s="267">
        <v>616840</v>
      </c>
      <c r="X16379" s="267">
        <v>185871</v>
      </c>
      <c r="Y16379" s="267" t="s">
        <v>1889</v>
      </c>
      <c r="AF16379" s="267" t="s">
        <v>24</v>
      </c>
      <c r="AG16379" s="267" t="s">
        <v>24</v>
      </c>
    </row>
    <row r="16380" spans="3:33">
      <c r="C16380" s="267" t="s">
        <v>2156</v>
      </c>
      <c r="D16380" s="267" t="s">
        <v>150</v>
      </c>
      <c r="E16380" s="267">
        <v>1682</v>
      </c>
      <c r="F16380" s="267" t="s">
        <v>1444</v>
      </c>
      <c r="G16380" s="267" t="s">
        <v>1445</v>
      </c>
      <c r="H16380" s="267">
        <v>1</v>
      </c>
      <c r="I16380" s="267" t="s">
        <v>582</v>
      </c>
      <c r="P16380" s="267" t="s">
        <v>1889</v>
      </c>
      <c r="Q16380" s="267" t="s">
        <v>1445</v>
      </c>
      <c r="S16380" s="267">
        <v>173</v>
      </c>
      <c r="T16380" s="267" t="s">
        <v>24</v>
      </c>
      <c r="U16380" s="267" t="s">
        <v>1459</v>
      </c>
      <c r="V16380" s="267" t="s">
        <v>13</v>
      </c>
      <c r="W16380" s="267">
        <v>616840</v>
      </c>
      <c r="X16380" s="267">
        <v>185871</v>
      </c>
      <c r="Y16380" s="267" t="s">
        <v>1889</v>
      </c>
      <c r="AD16380" s="267" t="s">
        <v>24</v>
      </c>
      <c r="AF16380" s="267" t="s">
        <v>24</v>
      </c>
      <c r="AG16380" s="267" t="s">
        <v>24</v>
      </c>
    </row>
    <row r="16381" spans="3:33">
      <c r="C16381" s="267" t="s">
        <v>2156</v>
      </c>
      <c r="D16381" s="267" t="s">
        <v>150</v>
      </c>
      <c r="E16381" s="267">
        <v>3877</v>
      </c>
      <c r="F16381" s="267" t="s">
        <v>1444</v>
      </c>
      <c r="G16381" s="267" t="s">
        <v>1461</v>
      </c>
      <c r="H16381" s="267">
        <v>1</v>
      </c>
      <c r="I16381" s="267" t="s">
        <v>582</v>
      </c>
      <c r="O16381" s="267" t="s">
        <v>24</v>
      </c>
      <c r="P16381" s="267" t="s">
        <v>1889</v>
      </c>
      <c r="Q16381" s="267" t="s">
        <v>1445</v>
      </c>
      <c r="S16381" s="267">
        <v>173</v>
      </c>
      <c r="T16381" s="267" t="s">
        <v>13</v>
      </c>
      <c r="U16381" s="267" t="s">
        <v>1470</v>
      </c>
      <c r="V16381" s="267" t="s">
        <v>13</v>
      </c>
      <c r="W16381" s="267">
        <v>616840</v>
      </c>
      <c r="X16381" s="267" t="s">
        <v>2165</v>
      </c>
      <c r="Y16381" s="267" t="s">
        <v>1889</v>
      </c>
      <c r="AD16381" s="267" t="s">
        <v>13</v>
      </c>
      <c r="AF16381" s="267" t="s">
        <v>24</v>
      </c>
      <c r="AG16381" s="267" t="s">
        <v>24</v>
      </c>
    </row>
    <row r="16382" spans="3:33">
      <c r="C16382" s="267" t="s">
        <v>2156</v>
      </c>
      <c r="D16382" s="267" t="s">
        <v>150</v>
      </c>
      <c r="E16382" s="267">
        <v>1272</v>
      </c>
      <c r="F16382" s="267" t="s">
        <v>1444</v>
      </c>
      <c r="G16382" s="267" t="s">
        <v>1445</v>
      </c>
      <c r="H16382" s="267">
        <v>1</v>
      </c>
      <c r="I16382" s="267" t="s">
        <v>582</v>
      </c>
      <c r="O16382" s="267" t="s">
        <v>24</v>
      </c>
      <c r="P16382" s="267" t="s">
        <v>1889</v>
      </c>
      <c r="Q16382" s="267" t="s">
        <v>1445</v>
      </c>
      <c r="S16382" s="267">
        <v>173</v>
      </c>
      <c r="T16382" s="267" t="s">
        <v>13</v>
      </c>
      <c r="U16382" s="267" t="s">
        <v>1458</v>
      </c>
      <c r="V16382" s="267" t="s">
        <v>13</v>
      </c>
      <c r="W16382" s="267">
        <v>616840</v>
      </c>
      <c r="X16382" s="267" t="s">
        <v>2164</v>
      </c>
      <c r="Y16382" s="267" t="s">
        <v>1889</v>
      </c>
      <c r="AD16382" s="267" t="s">
        <v>13</v>
      </c>
      <c r="AF16382" s="267" t="s">
        <v>24</v>
      </c>
      <c r="AG16382" s="267" t="s">
        <v>24</v>
      </c>
    </row>
    <row r="16383" spans="3:33">
      <c r="C16383" s="267" t="s">
        <v>2156</v>
      </c>
      <c r="D16383" s="267" t="s">
        <v>150</v>
      </c>
      <c r="E16383" s="267">
        <v>153</v>
      </c>
      <c r="F16383" s="267" t="s">
        <v>1444</v>
      </c>
      <c r="G16383" s="267" t="s">
        <v>1445</v>
      </c>
      <c r="H16383" s="267">
        <v>1</v>
      </c>
      <c r="I16383" s="267" t="s">
        <v>582</v>
      </c>
      <c r="O16383" s="267" t="s">
        <v>24</v>
      </c>
      <c r="P16383" s="267" t="s">
        <v>1889</v>
      </c>
      <c r="Q16383" s="267" t="s">
        <v>1445</v>
      </c>
      <c r="S16383" s="267">
        <v>173</v>
      </c>
      <c r="T16383" s="267" t="s">
        <v>13</v>
      </c>
      <c r="U16383" s="267" t="s">
        <v>1496</v>
      </c>
      <c r="V16383" s="267" t="s">
        <v>13</v>
      </c>
      <c r="W16383" s="267">
        <v>616840</v>
      </c>
      <c r="X16383" s="267" t="s">
        <v>2163</v>
      </c>
      <c r="Y16383" s="267" t="s">
        <v>1889</v>
      </c>
      <c r="AD16383" s="267" t="s">
        <v>13</v>
      </c>
      <c r="AF16383" s="267" t="s">
        <v>24</v>
      </c>
      <c r="AG16383" s="267" t="s">
        <v>24</v>
      </c>
    </row>
    <row r="16384" spans="3:33">
      <c r="C16384" s="267" t="s">
        <v>2156</v>
      </c>
      <c r="D16384" s="267" t="s">
        <v>150</v>
      </c>
      <c r="E16384" s="267">
        <v>1</v>
      </c>
      <c r="F16384" s="267" t="s">
        <v>1444</v>
      </c>
      <c r="G16384" s="267" t="s">
        <v>1445</v>
      </c>
      <c r="H16384" s="267">
        <v>1</v>
      </c>
      <c r="I16384" s="267" t="s">
        <v>582</v>
      </c>
      <c r="O16384" s="267" t="s">
        <v>13</v>
      </c>
      <c r="P16384" s="267" t="s">
        <v>1889</v>
      </c>
      <c r="Q16384" s="267" t="s">
        <v>1445</v>
      </c>
      <c r="S16384" s="267">
        <v>173</v>
      </c>
      <c r="T16384" s="267" t="s">
        <v>13</v>
      </c>
      <c r="U16384" s="267" t="s">
        <v>1446</v>
      </c>
      <c r="V16384" s="267" t="s">
        <v>24</v>
      </c>
      <c r="W16384" s="267">
        <v>616840</v>
      </c>
      <c r="X16384" s="267" t="s">
        <v>1889</v>
      </c>
      <c r="Y16384" s="267" t="s">
        <v>1889</v>
      </c>
      <c r="AD16384" s="267" t="s">
        <v>13</v>
      </c>
      <c r="AF16384" s="267" t="s">
        <v>24</v>
      </c>
      <c r="AG16384" s="267" t="s">
        <v>24</v>
      </c>
    </row>
    <row r="16385" spans="3:33">
      <c r="C16385" s="267" t="s">
        <v>2156</v>
      </c>
      <c r="D16385" s="267" t="s">
        <v>150</v>
      </c>
      <c r="E16385" s="267">
        <v>219</v>
      </c>
      <c r="F16385" s="267" t="s">
        <v>1444</v>
      </c>
      <c r="G16385" s="267" t="s">
        <v>1456</v>
      </c>
      <c r="H16385" s="267">
        <v>1</v>
      </c>
      <c r="I16385" s="267" t="s">
        <v>582</v>
      </c>
      <c r="O16385" s="267" t="s">
        <v>13</v>
      </c>
      <c r="P16385" s="267" t="s">
        <v>1889</v>
      </c>
      <c r="Q16385" s="267" t="s">
        <v>1445</v>
      </c>
      <c r="S16385" s="267">
        <v>173</v>
      </c>
      <c r="U16385" s="267" t="s">
        <v>1457</v>
      </c>
      <c r="V16385" s="267" t="s">
        <v>13</v>
      </c>
      <c r="W16385" s="267">
        <v>616840</v>
      </c>
      <c r="X16385" s="267" t="s">
        <v>1500</v>
      </c>
      <c r="Y16385" s="267" t="s">
        <v>1889</v>
      </c>
      <c r="AE16385" s="267" t="s">
        <v>2162</v>
      </c>
      <c r="AF16385" s="267" t="s">
        <v>24</v>
      </c>
      <c r="AG16385" s="267" t="s">
        <v>24</v>
      </c>
    </row>
    <row r="16386" spans="3:33">
      <c r="C16386" s="267" t="s">
        <v>2156</v>
      </c>
      <c r="D16386" s="267" t="s">
        <v>150</v>
      </c>
      <c r="E16386" s="267">
        <v>219</v>
      </c>
      <c r="F16386" s="267" t="s">
        <v>1444</v>
      </c>
      <c r="G16386" s="267" t="s">
        <v>1445</v>
      </c>
      <c r="H16386" s="267">
        <v>1</v>
      </c>
      <c r="I16386" s="267" t="s">
        <v>582</v>
      </c>
      <c r="P16386" s="267" t="s">
        <v>1889</v>
      </c>
      <c r="Q16386" s="267" t="s">
        <v>1445</v>
      </c>
      <c r="S16386" s="267">
        <v>173</v>
      </c>
      <c r="U16386" s="267" t="s">
        <v>1457</v>
      </c>
      <c r="V16386" s="267" t="s">
        <v>13</v>
      </c>
      <c r="W16386" s="267">
        <v>616840</v>
      </c>
      <c r="X16386" s="267" t="s">
        <v>2161</v>
      </c>
      <c r="Y16386" s="267" t="s">
        <v>1889</v>
      </c>
      <c r="AF16386" s="267" t="s">
        <v>24</v>
      </c>
      <c r="AG16386" s="267" t="s">
        <v>24</v>
      </c>
    </row>
    <row r="16387" spans="3:33">
      <c r="C16387" s="267" t="s">
        <v>2156</v>
      </c>
      <c r="D16387" s="267" t="s">
        <v>150</v>
      </c>
      <c r="E16387" s="267">
        <v>247</v>
      </c>
      <c r="F16387" s="267" t="s">
        <v>1444</v>
      </c>
      <c r="G16387" s="267" t="s">
        <v>1461</v>
      </c>
      <c r="H16387" s="267">
        <v>1</v>
      </c>
      <c r="I16387" s="267" t="s">
        <v>582</v>
      </c>
      <c r="P16387" s="267" t="s">
        <v>1889</v>
      </c>
      <c r="Q16387" s="267" t="s">
        <v>1445</v>
      </c>
      <c r="S16387" s="267">
        <v>173</v>
      </c>
      <c r="U16387" s="267" t="s">
        <v>1460</v>
      </c>
      <c r="V16387" s="267" t="s">
        <v>13</v>
      </c>
      <c r="W16387" s="267">
        <v>616840</v>
      </c>
      <c r="X16387" s="267" t="s">
        <v>2160</v>
      </c>
      <c r="Y16387" s="267" t="s">
        <v>1889</v>
      </c>
      <c r="AF16387" s="267" t="s">
        <v>24</v>
      </c>
      <c r="AG16387" s="267" t="s">
        <v>24</v>
      </c>
    </row>
    <row r="16388" spans="3:33">
      <c r="C16388" s="267" t="s">
        <v>2156</v>
      </c>
      <c r="D16388" s="267" t="s">
        <v>150</v>
      </c>
      <c r="E16388" s="267">
        <v>129</v>
      </c>
      <c r="F16388" s="267" t="s">
        <v>1444</v>
      </c>
      <c r="G16388" s="267" t="s">
        <v>1445</v>
      </c>
      <c r="H16388" s="267">
        <v>1</v>
      </c>
      <c r="I16388" s="267" t="s">
        <v>582</v>
      </c>
      <c r="O16388" s="267" t="s">
        <v>24</v>
      </c>
      <c r="P16388" s="267" t="s">
        <v>1889</v>
      </c>
      <c r="Q16388" s="267" t="s">
        <v>1445</v>
      </c>
      <c r="S16388" s="267">
        <v>173</v>
      </c>
      <c r="T16388" s="267" t="s">
        <v>13</v>
      </c>
      <c r="U16388" s="267" t="s">
        <v>1468</v>
      </c>
      <c r="V16388" s="267" t="s">
        <v>13</v>
      </c>
      <c r="W16388" s="267">
        <v>616840</v>
      </c>
      <c r="X16388" s="267" t="s">
        <v>2159</v>
      </c>
      <c r="Y16388" s="267" t="s">
        <v>1889</v>
      </c>
      <c r="AD16388" s="267" t="s">
        <v>13</v>
      </c>
      <c r="AF16388" s="267" t="s">
        <v>24</v>
      </c>
      <c r="AG16388" s="267" t="s">
        <v>24</v>
      </c>
    </row>
    <row r="16389" spans="3:33">
      <c r="C16389" s="267" t="s">
        <v>2156</v>
      </c>
      <c r="D16389" s="267" t="s">
        <v>150</v>
      </c>
      <c r="E16389" s="267">
        <v>12680</v>
      </c>
      <c r="F16389" s="267" t="s">
        <v>1444</v>
      </c>
      <c r="H16389" s="267">
        <v>1</v>
      </c>
      <c r="I16389" s="267" t="s">
        <v>582</v>
      </c>
      <c r="P16389" s="267" t="s">
        <v>1889</v>
      </c>
      <c r="Q16389" s="267" t="s">
        <v>1445</v>
      </c>
      <c r="S16389" s="267">
        <v>173</v>
      </c>
      <c r="U16389" s="267" t="s">
        <v>1464</v>
      </c>
      <c r="V16389" s="267" t="s">
        <v>13</v>
      </c>
      <c r="W16389" s="267">
        <v>616840</v>
      </c>
      <c r="X16389" s="267" t="s">
        <v>2158</v>
      </c>
      <c r="Y16389" s="267" t="s">
        <v>1889</v>
      </c>
      <c r="AF16389" s="267" t="s">
        <v>24</v>
      </c>
      <c r="AG16389" s="267" t="s">
        <v>24</v>
      </c>
    </row>
    <row r="16390" spans="3:33">
      <c r="C16390" s="267" t="s">
        <v>2156</v>
      </c>
      <c r="D16390" s="267" t="s">
        <v>150</v>
      </c>
      <c r="E16390" s="267">
        <v>377</v>
      </c>
      <c r="F16390" s="267" t="s">
        <v>1444</v>
      </c>
      <c r="G16390" s="267" t="s">
        <v>1445</v>
      </c>
      <c r="H16390" s="267">
        <v>1</v>
      </c>
      <c r="I16390" s="267" t="s">
        <v>582</v>
      </c>
      <c r="O16390" s="267" t="s">
        <v>24</v>
      </c>
      <c r="P16390" s="267" t="s">
        <v>1889</v>
      </c>
      <c r="Q16390" s="267" t="s">
        <v>1445</v>
      </c>
      <c r="S16390" s="267">
        <v>173</v>
      </c>
      <c r="T16390" s="267" t="s">
        <v>13</v>
      </c>
      <c r="U16390" s="267" t="s">
        <v>1479</v>
      </c>
      <c r="V16390" s="267" t="s">
        <v>13</v>
      </c>
      <c r="W16390" s="267">
        <v>616840</v>
      </c>
      <c r="X16390" s="267" t="s">
        <v>2157</v>
      </c>
      <c r="Y16390" s="267" t="s">
        <v>1889</v>
      </c>
      <c r="AD16390" s="267" t="s">
        <v>13</v>
      </c>
      <c r="AF16390" s="267" t="s">
        <v>24</v>
      </c>
      <c r="AG16390" s="267" t="s">
        <v>24</v>
      </c>
    </row>
    <row r="16391" spans="3:33">
      <c r="C16391" s="267" t="s">
        <v>2956</v>
      </c>
      <c r="D16391" s="267" t="s">
        <v>150</v>
      </c>
      <c r="E16391" s="267">
        <v>1</v>
      </c>
      <c r="F16391" s="267" t="s">
        <v>1444</v>
      </c>
      <c r="G16391" s="267" t="s">
        <v>1445</v>
      </c>
      <c r="H16391" s="267">
        <v>1</v>
      </c>
      <c r="I16391" s="267" t="s">
        <v>582</v>
      </c>
      <c r="O16391" s="267" t="s">
        <v>13</v>
      </c>
      <c r="P16391" s="267" t="s">
        <v>1890</v>
      </c>
      <c r="Q16391" s="267" t="s">
        <v>1445</v>
      </c>
      <c r="S16391" s="267">
        <v>174</v>
      </c>
      <c r="T16391" s="267" t="s">
        <v>13</v>
      </c>
      <c r="U16391" s="267" t="s">
        <v>1446</v>
      </c>
      <c r="V16391" s="267" t="s">
        <v>24</v>
      </c>
      <c r="W16391" s="267">
        <v>2843066</v>
      </c>
      <c r="X16391" s="267" t="s">
        <v>1890</v>
      </c>
      <c r="Y16391" s="267" t="s">
        <v>1890</v>
      </c>
      <c r="AD16391" s="267" t="s">
        <v>13</v>
      </c>
      <c r="AF16391" s="267" t="s">
        <v>24</v>
      </c>
      <c r="AG16391" s="267" t="s">
        <v>24</v>
      </c>
    </row>
    <row r="16392" spans="3:33">
      <c r="C16392" s="267" t="s">
        <v>2956</v>
      </c>
      <c r="D16392" s="267" t="s">
        <v>150</v>
      </c>
      <c r="E16392" s="267">
        <v>1272</v>
      </c>
      <c r="F16392" s="267" t="s">
        <v>1444</v>
      </c>
      <c r="G16392" s="267" t="s">
        <v>1445</v>
      </c>
      <c r="H16392" s="267">
        <v>1</v>
      </c>
      <c r="I16392" s="267" t="s">
        <v>582</v>
      </c>
      <c r="O16392" s="267" t="s">
        <v>24</v>
      </c>
      <c r="P16392" s="267" t="s">
        <v>1890</v>
      </c>
      <c r="Q16392" s="267" t="s">
        <v>1445</v>
      </c>
      <c r="S16392" s="267">
        <v>174</v>
      </c>
      <c r="T16392" s="267" t="s">
        <v>13</v>
      </c>
      <c r="U16392" s="267" t="s">
        <v>1458</v>
      </c>
      <c r="V16392" s="267" t="s">
        <v>13</v>
      </c>
      <c r="W16392" s="267">
        <v>2843066</v>
      </c>
      <c r="X16392" s="267" t="s">
        <v>2960</v>
      </c>
      <c r="Y16392" s="267" t="s">
        <v>1890</v>
      </c>
      <c r="AD16392" s="267" t="s">
        <v>13</v>
      </c>
      <c r="AF16392" s="267" t="s">
        <v>24</v>
      </c>
      <c r="AG16392" s="267" t="s">
        <v>24</v>
      </c>
    </row>
    <row r="16393" spans="3:33">
      <c r="C16393" s="267" t="s">
        <v>2956</v>
      </c>
      <c r="D16393" s="267" t="s">
        <v>150</v>
      </c>
      <c r="E16393" s="267">
        <v>153</v>
      </c>
      <c r="F16393" s="267" t="s">
        <v>1444</v>
      </c>
      <c r="G16393" s="267" t="s">
        <v>1445</v>
      </c>
      <c r="H16393" s="267">
        <v>1</v>
      </c>
      <c r="I16393" s="267" t="s">
        <v>582</v>
      </c>
      <c r="O16393" s="267" t="s">
        <v>24</v>
      </c>
      <c r="P16393" s="267" t="s">
        <v>1890</v>
      </c>
      <c r="Q16393" s="267" t="s">
        <v>1445</v>
      </c>
      <c r="S16393" s="267">
        <v>174</v>
      </c>
      <c r="T16393" s="267" t="s">
        <v>13</v>
      </c>
      <c r="U16393" s="267" t="s">
        <v>1496</v>
      </c>
      <c r="V16393" s="267" t="s">
        <v>13</v>
      </c>
      <c r="W16393" s="267">
        <v>2843066</v>
      </c>
      <c r="X16393" s="267" t="s">
        <v>2959</v>
      </c>
      <c r="Y16393" s="267" t="s">
        <v>1890</v>
      </c>
      <c r="AD16393" s="267" t="s">
        <v>13</v>
      </c>
      <c r="AF16393" s="267" t="s">
        <v>24</v>
      </c>
      <c r="AG16393" s="267" t="s">
        <v>24</v>
      </c>
    </row>
    <row r="16394" spans="3:33">
      <c r="C16394" s="267" t="s">
        <v>2956</v>
      </c>
      <c r="D16394" s="267" t="s">
        <v>150</v>
      </c>
      <c r="E16394" s="267">
        <v>1682</v>
      </c>
      <c r="F16394" s="267" t="s">
        <v>1444</v>
      </c>
      <c r="H16394" s="267">
        <v>1</v>
      </c>
      <c r="I16394" s="267" t="s">
        <v>582</v>
      </c>
      <c r="O16394" s="267" t="s">
        <v>13</v>
      </c>
      <c r="P16394" s="267" t="s">
        <v>1890</v>
      </c>
      <c r="Q16394" s="267" t="s">
        <v>1445</v>
      </c>
      <c r="S16394" s="267">
        <v>174</v>
      </c>
      <c r="U16394" s="267" t="s">
        <v>1459</v>
      </c>
      <c r="V16394" s="267" t="s">
        <v>13</v>
      </c>
      <c r="W16394" s="267">
        <v>2843066</v>
      </c>
      <c r="X16394" s="267" t="s">
        <v>1890</v>
      </c>
      <c r="Y16394" s="267" t="s">
        <v>1890</v>
      </c>
      <c r="AD16394" s="267" t="s">
        <v>24</v>
      </c>
      <c r="AF16394" s="267" t="s">
        <v>24</v>
      </c>
      <c r="AG16394" s="267" t="s">
        <v>24</v>
      </c>
    </row>
    <row r="16395" spans="3:33">
      <c r="C16395" s="267" t="s">
        <v>2956</v>
      </c>
      <c r="D16395" s="267" t="s">
        <v>150</v>
      </c>
      <c r="E16395" s="267">
        <v>219</v>
      </c>
      <c r="F16395" s="267" t="s">
        <v>1444</v>
      </c>
      <c r="H16395" s="267">
        <v>1</v>
      </c>
      <c r="I16395" s="267" t="s">
        <v>582</v>
      </c>
      <c r="O16395" s="267" t="s">
        <v>13</v>
      </c>
      <c r="P16395" s="267" t="s">
        <v>1890</v>
      </c>
      <c r="Q16395" s="267" t="s">
        <v>1445</v>
      </c>
      <c r="S16395" s="267">
        <v>174</v>
      </c>
      <c r="U16395" s="267" t="s">
        <v>1457</v>
      </c>
      <c r="V16395" s="267" t="s">
        <v>13</v>
      </c>
      <c r="W16395" s="267">
        <v>2843066</v>
      </c>
      <c r="X16395" s="267" t="s">
        <v>1890</v>
      </c>
      <c r="Y16395" s="267" t="s">
        <v>1890</v>
      </c>
      <c r="AD16395" s="267" t="s">
        <v>24</v>
      </c>
      <c r="AF16395" s="267" t="s">
        <v>24</v>
      </c>
      <c r="AG16395" s="267" t="s">
        <v>24</v>
      </c>
    </row>
    <row r="16396" spans="3:33">
      <c r="C16396" s="267" t="s">
        <v>2956</v>
      </c>
      <c r="D16396" s="267" t="s">
        <v>150</v>
      </c>
      <c r="E16396" s="267">
        <v>12680</v>
      </c>
      <c r="F16396" s="267" t="s">
        <v>1444</v>
      </c>
      <c r="H16396" s="267">
        <v>1</v>
      </c>
      <c r="I16396" s="267" t="s">
        <v>582</v>
      </c>
      <c r="P16396" s="267" t="s">
        <v>1890</v>
      </c>
      <c r="Q16396" s="267" t="s">
        <v>1445</v>
      </c>
      <c r="S16396" s="267">
        <v>174</v>
      </c>
      <c r="U16396" s="267" t="s">
        <v>1464</v>
      </c>
      <c r="V16396" s="267" t="s">
        <v>13</v>
      </c>
      <c r="W16396" s="267">
        <v>2843066</v>
      </c>
      <c r="X16396" s="267" t="s">
        <v>2958</v>
      </c>
      <c r="Y16396" s="267" t="s">
        <v>1890</v>
      </c>
      <c r="AF16396" s="267" t="s">
        <v>24</v>
      </c>
      <c r="AG16396" s="267" t="s">
        <v>24</v>
      </c>
    </row>
    <row r="16397" spans="3:33">
      <c r="C16397" s="267" t="s">
        <v>2956</v>
      </c>
      <c r="D16397" s="267" t="s">
        <v>150</v>
      </c>
      <c r="E16397" s="267">
        <v>12680</v>
      </c>
      <c r="F16397" s="267" t="s">
        <v>1444</v>
      </c>
      <c r="H16397" s="267">
        <v>1</v>
      </c>
      <c r="I16397" s="267" t="s">
        <v>582</v>
      </c>
      <c r="P16397" s="267" t="s">
        <v>1890</v>
      </c>
      <c r="Q16397" s="267" t="s">
        <v>1445</v>
      </c>
      <c r="S16397" s="267">
        <v>174</v>
      </c>
      <c r="U16397" s="267" t="s">
        <v>1464</v>
      </c>
      <c r="V16397" s="267" t="s">
        <v>13</v>
      </c>
      <c r="W16397" s="267">
        <v>2843066</v>
      </c>
      <c r="X16397" s="267" t="s">
        <v>2957</v>
      </c>
      <c r="Y16397" s="267" t="s">
        <v>1890</v>
      </c>
      <c r="AF16397" s="267" t="s">
        <v>24</v>
      </c>
      <c r="AG16397" s="267" t="s">
        <v>24</v>
      </c>
    </row>
    <row r="16398" spans="3:33">
      <c r="C16398" s="267" t="s">
        <v>2956</v>
      </c>
      <c r="D16398" s="267" t="s">
        <v>150</v>
      </c>
      <c r="E16398" s="267">
        <v>1</v>
      </c>
      <c r="F16398" s="267" t="s">
        <v>1444</v>
      </c>
      <c r="G16398" s="267" t="s">
        <v>1445</v>
      </c>
      <c r="H16398" s="267">
        <v>1</v>
      </c>
      <c r="I16398" s="267" t="s">
        <v>582</v>
      </c>
      <c r="O16398" s="267" t="s">
        <v>13</v>
      </c>
      <c r="P16398" s="267" t="s">
        <v>1890</v>
      </c>
      <c r="Q16398" s="267" t="s">
        <v>1445</v>
      </c>
      <c r="S16398" s="267">
        <v>174</v>
      </c>
      <c r="T16398" s="267" t="s">
        <v>13</v>
      </c>
      <c r="U16398" s="267" t="s">
        <v>1446</v>
      </c>
      <c r="V16398" s="267" t="s">
        <v>24</v>
      </c>
      <c r="W16398" s="267">
        <v>2843066</v>
      </c>
      <c r="X16398" s="267" t="s">
        <v>1890</v>
      </c>
      <c r="Y16398" s="267" t="s">
        <v>1890</v>
      </c>
      <c r="AD16398" s="267" t="s">
        <v>13</v>
      </c>
      <c r="AF16398" s="267" t="s">
        <v>24</v>
      </c>
      <c r="AG16398" s="267" t="s">
        <v>24</v>
      </c>
    </row>
    <row r="16399" spans="3:33">
      <c r="C16399" s="267" t="s">
        <v>2956</v>
      </c>
      <c r="D16399" s="267" t="s">
        <v>150</v>
      </c>
      <c r="E16399" s="267">
        <v>1272</v>
      </c>
      <c r="F16399" s="267" t="s">
        <v>1444</v>
      </c>
      <c r="G16399" s="267" t="s">
        <v>1445</v>
      </c>
      <c r="H16399" s="267">
        <v>1</v>
      </c>
      <c r="I16399" s="267" t="s">
        <v>582</v>
      </c>
      <c r="O16399" s="267" t="s">
        <v>24</v>
      </c>
      <c r="P16399" s="267" t="s">
        <v>1890</v>
      </c>
      <c r="Q16399" s="267" t="s">
        <v>1445</v>
      </c>
      <c r="S16399" s="267">
        <v>174</v>
      </c>
      <c r="T16399" s="267" t="s">
        <v>13</v>
      </c>
      <c r="U16399" s="267" t="s">
        <v>1458</v>
      </c>
      <c r="V16399" s="267" t="s">
        <v>13</v>
      </c>
      <c r="W16399" s="267">
        <v>2843066</v>
      </c>
      <c r="X16399" s="267" t="s">
        <v>2960</v>
      </c>
      <c r="Y16399" s="267" t="s">
        <v>1890</v>
      </c>
      <c r="AD16399" s="267" t="s">
        <v>13</v>
      </c>
      <c r="AF16399" s="267" t="s">
        <v>24</v>
      </c>
      <c r="AG16399" s="267" t="s">
        <v>24</v>
      </c>
    </row>
    <row r="16400" spans="3:33">
      <c r="C16400" s="267" t="s">
        <v>2956</v>
      </c>
      <c r="D16400" s="267" t="s">
        <v>150</v>
      </c>
      <c r="E16400" s="267">
        <v>153</v>
      </c>
      <c r="F16400" s="267" t="s">
        <v>1444</v>
      </c>
      <c r="G16400" s="267" t="s">
        <v>1445</v>
      </c>
      <c r="H16400" s="267">
        <v>1</v>
      </c>
      <c r="I16400" s="267" t="s">
        <v>582</v>
      </c>
      <c r="O16400" s="267" t="s">
        <v>24</v>
      </c>
      <c r="P16400" s="267" t="s">
        <v>1890</v>
      </c>
      <c r="Q16400" s="267" t="s">
        <v>1445</v>
      </c>
      <c r="S16400" s="267">
        <v>174</v>
      </c>
      <c r="T16400" s="267" t="s">
        <v>13</v>
      </c>
      <c r="U16400" s="267" t="s">
        <v>1496</v>
      </c>
      <c r="V16400" s="267" t="s">
        <v>13</v>
      </c>
      <c r="W16400" s="267">
        <v>2843066</v>
      </c>
      <c r="X16400" s="267" t="s">
        <v>2959</v>
      </c>
      <c r="Y16400" s="267" t="s">
        <v>1890</v>
      </c>
      <c r="AD16400" s="267" t="s">
        <v>13</v>
      </c>
      <c r="AF16400" s="267" t="s">
        <v>24</v>
      </c>
      <c r="AG16400" s="267" t="s">
        <v>24</v>
      </c>
    </row>
    <row r="16401" spans="3:33">
      <c r="C16401" s="267" t="s">
        <v>2956</v>
      </c>
      <c r="D16401" s="267" t="s">
        <v>150</v>
      </c>
      <c r="E16401" s="267">
        <v>1682</v>
      </c>
      <c r="F16401" s="267" t="s">
        <v>1444</v>
      </c>
      <c r="H16401" s="267">
        <v>1</v>
      </c>
      <c r="I16401" s="267" t="s">
        <v>582</v>
      </c>
      <c r="O16401" s="267" t="s">
        <v>13</v>
      </c>
      <c r="P16401" s="267" t="s">
        <v>1890</v>
      </c>
      <c r="Q16401" s="267" t="s">
        <v>1445</v>
      </c>
      <c r="S16401" s="267">
        <v>174</v>
      </c>
      <c r="U16401" s="267" t="s">
        <v>1459</v>
      </c>
      <c r="V16401" s="267" t="s">
        <v>13</v>
      </c>
      <c r="W16401" s="267">
        <v>2843066</v>
      </c>
      <c r="X16401" s="267" t="s">
        <v>1890</v>
      </c>
      <c r="Y16401" s="267" t="s">
        <v>1890</v>
      </c>
      <c r="AD16401" s="267" t="s">
        <v>24</v>
      </c>
      <c r="AF16401" s="267" t="s">
        <v>24</v>
      </c>
      <c r="AG16401" s="267" t="s">
        <v>24</v>
      </c>
    </row>
    <row r="16402" spans="3:33">
      <c r="C16402" s="267" t="s">
        <v>2956</v>
      </c>
      <c r="D16402" s="267" t="s">
        <v>150</v>
      </c>
      <c r="E16402" s="267">
        <v>219</v>
      </c>
      <c r="F16402" s="267" t="s">
        <v>1444</v>
      </c>
      <c r="H16402" s="267">
        <v>1</v>
      </c>
      <c r="I16402" s="267" t="s">
        <v>582</v>
      </c>
      <c r="O16402" s="267" t="s">
        <v>13</v>
      </c>
      <c r="P16402" s="267" t="s">
        <v>1890</v>
      </c>
      <c r="Q16402" s="267" t="s">
        <v>1445</v>
      </c>
      <c r="S16402" s="267">
        <v>174</v>
      </c>
      <c r="U16402" s="267" t="s">
        <v>1457</v>
      </c>
      <c r="V16402" s="267" t="s">
        <v>13</v>
      </c>
      <c r="W16402" s="267">
        <v>2843066</v>
      </c>
      <c r="X16402" s="267" t="s">
        <v>1890</v>
      </c>
      <c r="Y16402" s="267" t="s">
        <v>1890</v>
      </c>
      <c r="AD16402" s="267" t="s">
        <v>24</v>
      </c>
      <c r="AF16402" s="267" t="s">
        <v>24</v>
      </c>
      <c r="AG16402" s="267" t="s">
        <v>24</v>
      </c>
    </row>
    <row r="16403" spans="3:33">
      <c r="C16403" s="267" t="s">
        <v>2956</v>
      </c>
      <c r="D16403" s="267" t="s">
        <v>150</v>
      </c>
      <c r="E16403" s="267">
        <v>12680</v>
      </c>
      <c r="F16403" s="267" t="s">
        <v>1444</v>
      </c>
      <c r="H16403" s="267">
        <v>1</v>
      </c>
      <c r="I16403" s="267" t="s">
        <v>582</v>
      </c>
      <c r="P16403" s="267" t="s">
        <v>1890</v>
      </c>
      <c r="Q16403" s="267" t="s">
        <v>1445</v>
      </c>
      <c r="S16403" s="267">
        <v>174</v>
      </c>
      <c r="U16403" s="267" t="s">
        <v>1464</v>
      </c>
      <c r="V16403" s="267" t="s">
        <v>13</v>
      </c>
      <c r="W16403" s="267">
        <v>2843066</v>
      </c>
      <c r="X16403" s="267" t="s">
        <v>2958</v>
      </c>
      <c r="Y16403" s="267" t="s">
        <v>1890</v>
      </c>
      <c r="AF16403" s="267" t="s">
        <v>24</v>
      </c>
      <c r="AG16403" s="267" t="s">
        <v>24</v>
      </c>
    </row>
    <row r="16404" spans="3:33">
      <c r="C16404" s="267" t="s">
        <v>2956</v>
      </c>
      <c r="D16404" s="267" t="s">
        <v>150</v>
      </c>
      <c r="E16404" s="267">
        <v>12680</v>
      </c>
      <c r="F16404" s="267" t="s">
        <v>1444</v>
      </c>
      <c r="H16404" s="267">
        <v>1</v>
      </c>
      <c r="I16404" s="267" t="s">
        <v>582</v>
      </c>
      <c r="P16404" s="267" t="s">
        <v>1890</v>
      </c>
      <c r="Q16404" s="267" t="s">
        <v>1445</v>
      </c>
      <c r="S16404" s="267">
        <v>174</v>
      </c>
      <c r="U16404" s="267" t="s">
        <v>1464</v>
      </c>
      <c r="V16404" s="267" t="s">
        <v>13</v>
      </c>
      <c r="W16404" s="267">
        <v>2843066</v>
      </c>
      <c r="X16404" s="267" t="s">
        <v>2957</v>
      </c>
      <c r="Y16404" s="267" t="s">
        <v>1890</v>
      </c>
      <c r="AF16404" s="267" t="s">
        <v>24</v>
      </c>
      <c r="AG16404" s="267" t="s">
        <v>24</v>
      </c>
    </row>
    <row r="16405" spans="3:33">
      <c r="C16405" s="267" t="s">
        <v>2956</v>
      </c>
      <c r="D16405" s="267" t="s">
        <v>150</v>
      </c>
      <c r="E16405" s="267">
        <v>1</v>
      </c>
      <c r="F16405" s="267" t="s">
        <v>1444</v>
      </c>
      <c r="G16405" s="267" t="s">
        <v>1445</v>
      </c>
      <c r="H16405" s="267">
        <v>1</v>
      </c>
      <c r="I16405" s="267" t="s">
        <v>582</v>
      </c>
      <c r="O16405" s="267" t="s">
        <v>13</v>
      </c>
      <c r="P16405" s="267" t="s">
        <v>1890</v>
      </c>
      <c r="Q16405" s="267" t="s">
        <v>1445</v>
      </c>
      <c r="S16405" s="267">
        <v>174</v>
      </c>
      <c r="T16405" s="267" t="s">
        <v>13</v>
      </c>
      <c r="U16405" s="267" t="s">
        <v>1446</v>
      </c>
      <c r="V16405" s="267" t="s">
        <v>24</v>
      </c>
      <c r="W16405" s="267">
        <v>2843066</v>
      </c>
      <c r="X16405" s="267" t="s">
        <v>1890</v>
      </c>
      <c r="Y16405" s="267" t="s">
        <v>1890</v>
      </c>
      <c r="AD16405" s="267" t="s">
        <v>13</v>
      </c>
      <c r="AF16405" s="267" t="s">
        <v>24</v>
      </c>
      <c r="AG16405" s="267" t="s">
        <v>24</v>
      </c>
    </row>
    <row r="16406" spans="3:33">
      <c r="C16406" s="267" t="s">
        <v>2956</v>
      </c>
      <c r="D16406" s="267" t="s">
        <v>150</v>
      </c>
      <c r="E16406" s="267">
        <v>1272</v>
      </c>
      <c r="F16406" s="267" t="s">
        <v>1444</v>
      </c>
      <c r="G16406" s="267" t="s">
        <v>1445</v>
      </c>
      <c r="H16406" s="267">
        <v>1</v>
      </c>
      <c r="I16406" s="267" t="s">
        <v>582</v>
      </c>
      <c r="O16406" s="267" t="s">
        <v>24</v>
      </c>
      <c r="P16406" s="267" t="s">
        <v>1890</v>
      </c>
      <c r="Q16406" s="267" t="s">
        <v>1445</v>
      </c>
      <c r="S16406" s="267">
        <v>174</v>
      </c>
      <c r="T16406" s="267" t="s">
        <v>13</v>
      </c>
      <c r="U16406" s="267" t="s">
        <v>1458</v>
      </c>
      <c r="V16406" s="267" t="s">
        <v>13</v>
      </c>
      <c r="W16406" s="267">
        <v>2843066</v>
      </c>
      <c r="X16406" s="267" t="s">
        <v>2960</v>
      </c>
      <c r="Y16406" s="267" t="s">
        <v>1890</v>
      </c>
      <c r="AD16406" s="267" t="s">
        <v>13</v>
      </c>
      <c r="AF16406" s="267" t="s">
        <v>24</v>
      </c>
      <c r="AG16406" s="267" t="s">
        <v>24</v>
      </c>
    </row>
    <row r="16407" spans="3:33">
      <c r="C16407" s="267" t="s">
        <v>2956</v>
      </c>
      <c r="D16407" s="267" t="s">
        <v>150</v>
      </c>
      <c r="E16407" s="267">
        <v>153</v>
      </c>
      <c r="F16407" s="267" t="s">
        <v>1444</v>
      </c>
      <c r="G16407" s="267" t="s">
        <v>1445</v>
      </c>
      <c r="H16407" s="267">
        <v>1</v>
      </c>
      <c r="I16407" s="267" t="s">
        <v>582</v>
      </c>
      <c r="O16407" s="267" t="s">
        <v>24</v>
      </c>
      <c r="P16407" s="267" t="s">
        <v>1890</v>
      </c>
      <c r="Q16407" s="267" t="s">
        <v>1445</v>
      </c>
      <c r="S16407" s="267">
        <v>174</v>
      </c>
      <c r="T16407" s="267" t="s">
        <v>13</v>
      </c>
      <c r="U16407" s="267" t="s">
        <v>1496</v>
      </c>
      <c r="V16407" s="267" t="s">
        <v>13</v>
      </c>
      <c r="W16407" s="267">
        <v>2843066</v>
      </c>
      <c r="X16407" s="267" t="s">
        <v>2959</v>
      </c>
      <c r="Y16407" s="267" t="s">
        <v>1890</v>
      </c>
      <c r="AD16407" s="267" t="s">
        <v>13</v>
      </c>
      <c r="AF16407" s="267" t="s">
        <v>24</v>
      </c>
      <c r="AG16407" s="267" t="s">
        <v>24</v>
      </c>
    </row>
    <row r="16408" spans="3:33">
      <c r="C16408" s="267" t="s">
        <v>2956</v>
      </c>
      <c r="D16408" s="267" t="s">
        <v>150</v>
      </c>
      <c r="E16408" s="267">
        <v>1682</v>
      </c>
      <c r="F16408" s="267" t="s">
        <v>1444</v>
      </c>
      <c r="H16408" s="267">
        <v>1</v>
      </c>
      <c r="I16408" s="267" t="s">
        <v>582</v>
      </c>
      <c r="O16408" s="267" t="s">
        <v>13</v>
      </c>
      <c r="P16408" s="267" t="s">
        <v>1890</v>
      </c>
      <c r="Q16408" s="267" t="s">
        <v>1445</v>
      </c>
      <c r="S16408" s="267">
        <v>174</v>
      </c>
      <c r="U16408" s="267" t="s">
        <v>1459</v>
      </c>
      <c r="V16408" s="267" t="s">
        <v>13</v>
      </c>
      <c r="W16408" s="267">
        <v>2843066</v>
      </c>
      <c r="X16408" s="267" t="s">
        <v>1890</v>
      </c>
      <c r="Y16408" s="267" t="s">
        <v>1890</v>
      </c>
      <c r="AD16408" s="267" t="s">
        <v>24</v>
      </c>
      <c r="AF16408" s="267" t="s">
        <v>24</v>
      </c>
      <c r="AG16408" s="267" t="s">
        <v>24</v>
      </c>
    </row>
    <row r="16409" spans="3:33">
      <c r="C16409" s="267" t="s">
        <v>2956</v>
      </c>
      <c r="D16409" s="267" t="s">
        <v>150</v>
      </c>
      <c r="E16409" s="267">
        <v>219</v>
      </c>
      <c r="F16409" s="267" t="s">
        <v>1444</v>
      </c>
      <c r="H16409" s="267">
        <v>1</v>
      </c>
      <c r="I16409" s="267" t="s">
        <v>582</v>
      </c>
      <c r="O16409" s="267" t="s">
        <v>13</v>
      </c>
      <c r="P16409" s="267" t="s">
        <v>1890</v>
      </c>
      <c r="Q16409" s="267" t="s">
        <v>1445</v>
      </c>
      <c r="S16409" s="267">
        <v>174</v>
      </c>
      <c r="U16409" s="267" t="s">
        <v>1457</v>
      </c>
      <c r="V16409" s="267" t="s">
        <v>13</v>
      </c>
      <c r="W16409" s="267">
        <v>2843066</v>
      </c>
      <c r="X16409" s="267" t="s">
        <v>1890</v>
      </c>
      <c r="Y16409" s="267" t="s">
        <v>1890</v>
      </c>
      <c r="AD16409" s="267" t="s">
        <v>24</v>
      </c>
      <c r="AF16409" s="267" t="s">
        <v>24</v>
      </c>
      <c r="AG16409" s="267" t="s">
        <v>24</v>
      </c>
    </row>
    <row r="16410" spans="3:33">
      <c r="C16410" s="267" t="s">
        <v>2956</v>
      </c>
      <c r="D16410" s="267" t="s">
        <v>150</v>
      </c>
      <c r="E16410" s="267">
        <v>12680</v>
      </c>
      <c r="F16410" s="267" t="s">
        <v>1444</v>
      </c>
      <c r="H16410" s="267">
        <v>1</v>
      </c>
      <c r="I16410" s="267" t="s">
        <v>582</v>
      </c>
      <c r="P16410" s="267" t="s">
        <v>1890</v>
      </c>
      <c r="Q16410" s="267" t="s">
        <v>1445</v>
      </c>
      <c r="S16410" s="267">
        <v>174</v>
      </c>
      <c r="U16410" s="267" t="s">
        <v>1464</v>
      </c>
      <c r="V16410" s="267" t="s">
        <v>13</v>
      </c>
      <c r="W16410" s="267">
        <v>2843066</v>
      </c>
      <c r="X16410" s="267" t="s">
        <v>2958</v>
      </c>
      <c r="Y16410" s="267" t="s">
        <v>1890</v>
      </c>
      <c r="AF16410" s="267" t="s">
        <v>24</v>
      </c>
      <c r="AG16410" s="267" t="s">
        <v>24</v>
      </c>
    </row>
    <row r="16411" spans="3:33">
      <c r="C16411" s="267" t="s">
        <v>2956</v>
      </c>
      <c r="D16411" s="267" t="s">
        <v>150</v>
      </c>
      <c r="E16411" s="267">
        <v>12680</v>
      </c>
      <c r="F16411" s="267" t="s">
        <v>1444</v>
      </c>
      <c r="H16411" s="267">
        <v>1</v>
      </c>
      <c r="I16411" s="267" t="s">
        <v>582</v>
      </c>
      <c r="P16411" s="267" t="s">
        <v>1890</v>
      </c>
      <c r="Q16411" s="267" t="s">
        <v>1445</v>
      </c>
      <c r="S16411" s="267">
        <v>174</v>
      </c>
      <c r="U16411" s="267" t="s">
        <v>1464</v>
      </c>
      <c r="V16411" s="267" t="s">
        <v>13</v>
      </c>
      <c r="W16411" s="267">
        <v>2843066</v>
      </c>
      <c r="X16411" s="267" t="s">
        <v>2957</v>
      </c>
      <c r="Y16411" s="267" t="s">
        <v>1890</v>
      </c>
      <c r="AF16411" s="267" t="s">
        <v>24</v>
      </c>
      <c r="AG16411" s="267" t="s">
        <v>24</v>
      </c>
    </row>
    <row r="16412" spans="3:33">
      <c r="C16412" s="267" t="s">
        <v>2342</v>
      </c>
      <c r="D16412" s="267" t="s">
        <v>150</v>
      </c>
      <c r="E16412" s="267">
        <v>219</v>
      </c>
      <c r="F16412" s="267" t="s">
        <v>1444</v>
      </c>
      <c r="G16412" s="267" t="s">
        <v>1456</v>
      </c>
      <c r="H16412" s="267">
        <v>1</v>
      </c>
      <c r="I16412" s="267" t="s">
        <v>582</v>
      </c>
      <c r="O16412" s="267" t="s">
        <v>13</v>
      </c>
      <c r="P16412" s="267" t="s">
        <v>1891</v>
      </c>
      <c r="Q16412" s="267" t="s">
        <v>1445</v>
      </c>
      <c r="S16412" s="267">
        <v>175</v>
      </c>
      <c r="U16412" s="267" t="s">
        <v>1457</v>
      </c>
      <c r="V16412" s="267" t="s">
        <v>13</v>
      </c>
      <c r="W16412" s="267">
        <v>742038</v>
      </c>
      <c r="X16412" s="267" t="s">
        <v>1500</v>
      </c>
      <c r="Y16412" s="267" t="s">
        <v>1891</v>
      </c>
      <c r="AE16412" s="267" t="s">
        <v>2348</v>
      </c>
      <c r="AF16412" s="267" t="s">
        <v>24</v>
      </c>
      <c r="AG16412" s="267" t="s">
        <v>24</v>
      </c>
    </row>
    <row r="16413" spans="3:33">
      <c r="C16413" s="267" t="s">
        <v>2342</v>
      </c>
      <c r="D16413" s="267" t="s">
        <v>150</v>
      </c>
      <c r="E16413" s="267">
        <v>3877</v>
      </c>
      <c r="F16413" s="267" t="s">
        <v>1444</v>
      </c>
      <c r="G16413" s="267" t="s">
        <v>1445</v>
      </c>
      <c r="H16413" s="267">
        <v>1</v>
      </c>
      <c r="I16413" s="267" t="s">
        <v>582</v>
      </c>
      <c r="O16413" s="267" t="s">
        <v>24</v>
      </c>
      <c r="P16413" s="267" t="s">
        <v>1891</v>
      </c>
      <c r="Q16413" s="267" t="s">
        <v>1445</v>
      </c>
      <c r="S16413" s="267">
        <v>175</v>
      </c>
      <c r="T16413" s="267" t="s">
        <v>13</v>
      </c>
      <c r="U16413" s="267" t="s">
        <v>1470</v>
      </c>
      <c r="V16413" s="267" t="s">
        <v>13</v>
      </c>
      <c r="W16413" s="267">
        <v>742038</v>
      </c>
      <c r="X16413" s="267" t="s">
        <v>2347</v>
      </c>
      <c r="Y16413" s="267" t="s">
        <v>1891</v>
      </c>
      <c r="AD16413" s="267" t="s">
        <v>13</v>
      </c>
      <c r="AF16413" s="267" t="s">
        <v>24</v>
      </c>
      <c r="AG16413" s="267" t="s">
        <v>24</v>
      </c>
    </row>
    <row r="16414" spans="3:33">
      <c r="C16414" s="267" t="s">
        <v>2342</v>
      </c>
      <c r="D16414" s="267" t="s">
        <v>150</v>
      </c>
      <c r="E16414" s="267">
        <v>3877</v>
      </c>
      <c r="F16414" s="267" t="s">
        <v>1444</v>
      </c>
      <c r="G16414" s="267" t="s">
        <v>1461</v>
      </c>
      <c r="H16414" s="267">
        <v>1</v>
      </c>
      <c r="I16414" s="267" t="s">
        <v>582</v>
      </c>
      <c r="O16414" s="267" t="s">
        <v>24</v>
      </c>
      <c r="P16414" s="267" t="s">
        <v>1891</v>
      </c>
      <c r="Q16414" s="267" t="s">
        <v>1445</v>
      </c>
      <c r="S16414" s="267">
        <v>175</v>
      </c>
      <c r="T16414" s="267" t="s">
        <v>13</v>
      </c>
      <c r="U16414" s="267" t="s">
        <v>1470</v>
      </c>
      <c r="V16414" s="267" t="s">
        <v>13</v>
      </c>
      <c r="W16414" s="267">
        <v>742038</v>
      </c>
      <c r="X16414" s="267" t="s">
        <v>2346</v>
      </c>
      <c r="Y16414" s="267" t="s">
        <v>1891</v>
      </c>
      <c r="AD16414" s="267" t="s">
        <v>13</v>
      </c>
      <c r="AF16414" s="267" t="s">
        <v>24</v>
      </c>
      <c r="AG16414" s="267" t="s">
        <v>24</v>
      </c>
    </row>
    <row r="16415" spans="3:33">
      <c r="C16415" s="267" t="s">
        <v>2342</v>
      </c>
      <c r="D16415" s="267" t="s">
        <v>150</v>
      </c>
      <c r="E16415" s="267">
        <v>129</v>
      </c>
      <c r="F16415" s="267" t="s">
        <v>1444</v>
      </c>
      <c r="G16415" s="267" t="s">
        <v>1445</v>
      </c>
      <c r="H16415" s="267">
        <v>1</v>
      </c>
      <c r="I16415" s="267" t="s">
        <v>582</v>
      </c>
      <c r="O16415" s="267" t="s">
        <v>24</v>
      </c>
      <c r="P16415" s="267" t="s">
        <v>1891</v>
      </c>
      <c r="Q16415" s="267" t="s">
        <v>1445</v>
      </c>
      <c r="S16415" s="267">
        <v>175</v>
      </c>
      <c r="T16415" s="267" t="s">
        <v>13</v>
      </c>
      <c r="U16415" s="267" t="s">
        <v>1468</v>
      </c>
      <c r="V16415" s="267" t="s">
        <v>13</v>
      </c>
      <c r="W16415" s="267">
        <v>742038</v>
      </c>
      <c r="X16415" s="267" t="s">
        <v>2345</v>
      </c>
      <c r="Y16415" s="267" t="s">
        <v>1891</v>
      </c>
      <c r="AD16415" s="267" t="s">
        <v>13</v>
      </c>
      <c r="AF16415" s="267" t="s">
        <v>24</v>
      </c>
      <c r="AG16415" s="267" t="s">
        <v>24</v>
      </c>
    </row>
    <row r="16416" spans="3:33">
      <c r="C16416" s="267" t="s">
        <v>2342</v>
      </c>
      <c r="D16416" s="267" t="s">
        <v>150</v>
      </c>
      <c r="E16416" s="267">
        <v>1272</v>
      </c>
      <c r="F16416" s="267" t="s">
        <v>1444</v>
      </c>
      <c r="G16416" s="267" t="s">
        <v>1445</v>
      </c>
      <c r="H16416" s="267">
        <v>1</v>
      </c>
      <c r="I16416" s="267" t="s">
        <v>582</v>
      </c>
      <c r="O16416" s="267" t="s">
        <v>24</v>
      </c>
      <c r="P16416" s="267" t="s">
        <v>1891</v>
      </c>
      <c r="Q16416" s="267" t="s">
        <v>1445</v>
      </c>
      <c r="S16416" s="267">
        <v>175</v>
      </c>
      <c r="T16416" s="267" t="s">
        <v>13</v>
      </c>
      <c r="U16416" s="267" t="s">
        <v>1458</v>
      </c>
      <c r="V16416" s="267" t="s">
        <v>13</v>
      </c>
      <c r="W16416" s="267">
        <v>742038</v>
      </c>
      <c r="X16416" s="267" t="s">
        <v>2344</v>
      </c>
      <c r="Y16416" s="267" t="s">
        <v>1891</v>
      </c>
      <c r="AD16416" s="267" t="s">
        <v>13</v>
      </c>
      <c r="AF16416" s="267" t="s">
        <v>24</v>
      </c>
      <c r="AG16416" s="267" t="s">
        <v>24</v>
      </c>
    </row>
    <row r="16417" spans="3:33">
      <c r="C16417" s="267" t="s">
        <v>2342</v>
      </c>
      <c r="D16417" s="267" t="s">
        <v>150</v>
      </c>
      <c r="E16417" s="267">
        <v>153</v>
      </c>
      <c r="F16417" s="267" t="s">
        <v>1444</v>
      </c>
      <c r="G16417" s="267" t="s">
        <v>1445</v>
      </c>
      <c r="H16417" s="267">
        <v>1</v>
      </c>
      <c r="I16417" s="267" t="s">
        <v>582</v>
      </c>
      <c r="O16417" s="267" t="s">
        <v>24</v>
      </c>
      <c r="P16417" s="267" t="s">
        <v>1891</v>
      </c>
      <c r="Q16417" s="267" t="s">
        <v>1445</v>
      </c>
      <c r="S16417" s="267">
        <v>175</v>
      </c>
      <c r="T16417" s="267" t="s">
        <v>13</v>
      </c>
      <c r="U16417" s="267" t="s">
        <v>1496</v>
      </c>
      <c r="V16417" s="267" t="s">
        <v>13</v>
      </c>
      <c r="W16417" s="267">
        <v>742038</v>
      </c>
      <c r="X16417" s="267" t="s">
        <v>2343</v>
      </c>
      <c r="Y16417" s="267" t="s">
        <v>1891</v>
      </c>
      <c r="AD16417" s="267" t="s">
        <v>13</v>
      </c>
      <c r="AF16417" s="267" t="s">
        <v>24</v>
      </c>
      <c r="AG16417" s="267" t="s">
        <v>24</v>
      </c>
    </row>
    <row r="16418" spans="3:33">
      <c r="C16418" s="267" t="s">
        <v>2342</v>
      </c>
      <c r="D16418" s="267" t="s">
        <v>150</v>
      </c>
      <c r="E16418" s="267">
        <v>409</v>
      </c>
      <c r="F16418" s="267" t="s">
        <v>1444</v>
      </c>
      <c r="G16418" s="267" t="s">
        <v>1445</v>
      </c>
      <c r="H16418" s="267">
        <v>1</v>
      </c>
      <c r="I16418" s="267" t="s">
        <v>582</v>
      </c>
      <c r="O16418" s="267" t="s">
        <v>24</v>
      </c>
      <c r="P16418" s="267" t="s">
        <v>1891</v>
      </c>
      <c r="Q16418" s="267" t="s">
        <v>1445</v>
      </c>
      <c r="S16418" s="267">
        <v>175</v>
      </c>
      <c r="T16418" s="267" t="s">
        <v>13</v>
      </c>
      <c r="U16418" s="267" t="s">
        <v>1469</v>
      </c>
      <c r="V16418" s="267" t="s">
        <v>13</v>
      </c>
      <c r="W16418" s="267">
        <v>742038</v>
      </c>
      <c r="X16418" s="267" t="s">
        <v>2343</v>
      </c>
      <c r="Y16418" s="267" t="s">
        <v>1891</v>
      </c>
      <c r="AD16418" s="267" t="s">
        <v>13</v>
      </c>
      <c r="AF16418" s="267" t="s">
        <v>24</v>
      </c>
      <c r="AG16418" s="267" t="s">
        <v>24</v>
      </c>
    </row>
    <row r="16419" spans="3:33">
      <c r="C16419" s="267" t="s">
        <v>2342</v>
      </c>
      <c r="D16419" s="267" t="s">
        <v>150</v>
      </c>
      <c r="E16419" s="267">
        <v>1</v>
      </c>
      <c r="F16419" s="267" t="s">
        <v>1444</v>
      </c>
      <c r="G16419" s="267" t="s">
        <v>1445</v>
      </c>
      <c r="H16419" s="267">
        <v>1</v>
      </c>
      <c r="I16419" s="267" t="s">
        <v>582</v>
      </c>
      <c r="O16419" s="267" t="s">
        <v>13</v>
      </c>
      <c r="P16419" s="267" t="s">
        <v>1891</v>
      </c>
      <c r="Q16419" s="267" t="s">
        <v>1445</v>
      </c>
      <c r="S16419" s="267">
        <v>175</v>
      </c>
      <c r="T16419" s="267" t="s">
        <v>13</v>
      </c>
      <c r="U16419" s="267" t="s">
        <v>1446</v>
      </c>
      <c r="V16419" s="267" t="s">
        <v>24</v>
      </c>
      <c r="W16419" s="267">
        <v>742038</v>
      </c>
      <c r="X16419" s="267" t="s">
        <v>1891</v>
      </c>
      <c r="Y16419" s="267" t="s">
        <v>1891</v>
      </c>
      <c r="AD16419" s="267" t="s">
        <v>13</v>
      </c>
      <c r="AF16419" s="267" t="s">
        <v>24</v>
      </c>
      <c r="AG16419" s="267" t="s">
        <v>24</v>
      </c>
    </row>
    <row r="16420" spans="3:33">
      <c r="C16420" s="267" t="s">
        <v>2342</v>
      </c>
      <c r="D16420" s="267" t="s">
        <v>150</v>
      </c>
      <c r="E16420" s="267">
        <v>1354</v>
      </c>
      <c r="F16420" s="267" t="s">
        <v>1444</v>
      </c>
      <c r="H16420" s="267">
        <v>1</v>
      </c>
      <c r="I16420" s="267" t="s">
        <v>582</v>
      </c>
      <c r="O16420" s="267" t="s">
        <v>24</v>
      </c>
      <c r="P16420" s="267" t="s">
        <v>1891</v>
      </c>
      <c r="Q16420" s="267" t="s">
        <v>1445</v>
      </c>
      <c r="S16420" s="267">
        <v>175</v>
      </c>
      <c r="U16420" s="267" t="s">
        <v>1451</v>
      </c>
      <c r="V16420" s="267" t="s">
        <v>13</v>
      </c>
      <c r="W16420" s="267">
        <v>742038</v>
      </c>
      <c r="X16420" s="267" t="s">
        <v>1891</v>
      </c>
      <c r="Y16420" s="267" t="s">
        <v>1891</v>
      </c>
      <c r="AD16420" s="267" t="s">
        <v>13</v>
      </c>
      <c r="AF16420" s="267" t="s">
        <v>24</v>
      </c>
      <c r="AG16420" s="267" t="s">
        <v>24</v>
      </c>
    </row>
    <row r="16421" spans="3:33">
      <c r="C16421" s="267" t="s">
        <v>2342</v>
      </c>
      <c r="D16421" s="267" t="s">
        <v>150</v>
      </c>
      <c r="E16421" s="267">
        <v>247</v>
      </c>
      <c r="F16421" s="267" t="s">
        <v>1444</v>
      </c>
      <c r="H16421" s="267">
        <v>1</v>
      </c>
      <c r="I16421" s="267" t="s">
        <v>582</v>
      </c>
      <c r="O16421" s="267" t="s">
        <v>13</v>
      </c>
      <c r="P16421" s="267" t="s">
        <v>1891</v>
      </c>
      <c r="Q16421" s="267" t="s">
        <v>1445</v>
      </c>
      <c r="S16421" s="267">
        <v>175</v>
      </c>
      <c r="U16421" s="267" t="s">
        <v>1460</v>
      </c>
      <c r="V16421" s="267" t="s">
        <v>13</v>
      </c>
      <c r="W16421" s="267">
        <v>742038</v>
      </c>
      <c r="X16421" s="267" t="s">
        <v>1891</v>
      </c>
      <c r="Y16421" s="267" t="s">
        <v>1891</v>
      </c>
      <c r="AD16421" s="267" t="s">
        <v>24</v>
      </c>
      <c r="AF16421" s="267" t="s">
        <v>24</v>
      </c>
      <c r="AG16421" s="267" t="s">
        <v>24</v>
      </c>
    </row>
    <row r="16422" spans="3:33">
      <c r="C16422" s="267" t="s">
        <v>2342</v>
      </c>
      <c r="D16422" s="267" t="s">
        <v>150</v>
      </c>
      <c r="E16422" s="267">
        <v>219</v>
      </c>
      <c r="F16422" s="267" t="s">
        <v>1444</v>
      </c>
      <c r="G16422" s="267" t="s">
        <v>1456</v>
      </c>
      <c r="H16422" s="267">
        <v>1</v>
      </c>
      <c r="I16422" s="267" t="s">
        <v>582</v>
      </c>
      <c r="O16422" s="267" t="s">
        <v>13</v>
      </c>
      <c r="P16422" s="267" t="s">
        <v>1891</v>
      </c>
      <c r="Q16422" s="267" t="s">
        <v>1445</v>
      </c>
      <c r="S16422" s="267">
        <v>175</v>
      </c>
      <c r="U16422" s="267" t="s">
        <v>1457</v>
      </c>
      <c r="V16422" s="267" t="s">
        <v>13</v>
      </c>
      <c r="W16422" s="267">
        <v>742038</v>
      </c>
      <c r="X16422" s="267" t="s">
        <v>1500</v>
      </c>
      <c r="Y16422" s="267" t="s">
        <v>1891</v>
      </c>
      <c r="AE16422" s="267" t="s">
        <v>2348</v>
      </c>
      <c r="AF16422" s="267" t="s">
        <v>24</v>
      </c>
      <c r="AG16422" s="267" t="s">
        <v>24</v>
      </c>
    </row>
    <row r="16423" spans="3:33">
      <c r="C16423" s="267" t="s">
        <v>2342</v>
      </c>
      <c r="D16423" s="267" t="s">
        <v>150</v>
      </c>
      <c r="E16423" s="267">
        <v>3877</v>
      </c>
      <c r="F16423" s="267" t="s">
        <v>1444</v>
      </c>
      <c r="G16423" s="267" t="s">
        <v>1445</v>
      </c>
      <c r="H16423" s="267">
        <v>1</v>
      </c>
      <c r="I16423" s="267" t="s">
        <v>582</v>
      </c>
      <c r="O16423" s="267" t="s">
        <v>24</v>
      </c>
      <c r="P16423" s="267" t="s">
        <v>1891</v>
      </c>
      <c r="Q16423" s="267" t="s">
        <v>1445</v>
      </c>
      <c r="S16423" s="267">
        <v>175</v>
      </c>
      <c r="T16423" s="267" t="s">
        <v>13</v>
      </c>
      <c r="U16423" s="267" t="s">
        <v>1470</v>
      </c>
      <c r="V16423" s="267" t="s">
        <v>13</v>
      </c>
      <c r="W16423" s="267">
        <v>742038</v>
      </c>
      <c r="X16423" s="267" t="s">
        <v>2347</v>
      </c>
      <c r="Y16423" s="267" t="s">
        <v>1891</v>
      </c>
      <c r="AD16423" s="267" t="s">
        <v>13</v>
      </c>
      <c r="AF16423" s="267" t="s">
        <v>24</v>
      </c>
      <c r="AG16423" s="267" t="s">
        <v>24</v>
      </c>
    </row>
    <row r="16424" spans="3:33">
      <c r="C16424" s="267" t="s">
        <v>2342</v>
      </c>
      <c r="D16424" s="267" t="s">
        <v>150</v>
      </c>
      <c r="E16424" s="267">
        <v>3877</v>
      </c>
      <c r="F16424" s="267" t="s">
        <v>1444</v>
      </c>
      <c r="G16424" s="267" t="s">
        <v>1461</v>
      </c>
      <c r="H16424" s="267">
        <v>1</v>
      </c>
      <c r="I16424" s="267" t="s">
        <v>582</v>
      </c>
      <c r="O16424" s="267" t="s">
        <v>24</v>
      </c>
      <c r="P16424" s="267" t="s">
        <v>1891</v>
      </c>
      <c r="Q16424" s="267" t="s">
        <v>1445</v>
      </c>
      <c r="S16424" s="267">
        <v>175</v>
      </c>
      <c r="T16424" s="267" t="s">
        <v>13</v>
      </c>
      <c r="U16424" s="267" t="s">
        <v>1470</v>
      </c>
      <c r="V16424" s="267" t="s">
        <v>13</v>
      </c>
      <c r="W16424" s="267">
        <v>742038</v>
      </c>
      <c r="X16424" s="267" t="s">
        <v>2346</v>
      </c>
      <c r="Y16424" s="267" t="s">
        <v>1891</v>
      </c>
      <c r="AD16424" s="267" t="s">
        <v>13</v>
      </c>
      <c r="AF16424" s="267" t="s">
        <v>24</v>
      </c>
      <c r="AG16424" s="267" t="s">
        <v>24</v>
      </c>
    </row>
    <row r="16425" spans="3:33">
      <c r="C16425" s="267" t="s">
        <v>2342</v>
      </c>
      <c r="D16425" s="267" t="s">
        <v>150</v>
      </c>
      <c r="E16425" s="267">
        <v>129</v>
      </c>
      <c r="F16425" s="267" t="s">
        <v>1444</v>
      </c>
      <c r="G16425" s="267" t="s">
        <v>1445</v>
      </c>
      <c r="H16425" s="267">
        <v>1</v>
      </c>
      <c r="I16425" s="267" t="s">
        <v>582</v>
      </c>
      <c r="O16425" s="267" t="s">
        <v>24</v>
      </c>
      <c r="P16425" s="267" t="s">
        <v>1891</v>
      </c>
      <c r="Q16425" s="267" t="s">
        <v>1445</v>
      </c>
      <c r="S16425" s="267">
        <v>175</v>
      </c>
      <c r="T16425" s="267" t="s">
        <v>13</v>
      </c>
      <c r="U16425" s="267" t="s">
        <v>1468</v>
      </c>
      <c r="V16425" s="267" t="s">
        <v>13</v>
      </c>
      <c r="W16425" s="267">
        <v>742038</v>
      </c>
      <c r="X16425" s="267" t="s">
        <v>2345</v>
      </c>
      <c r="Y16425" s="267" t="s">
        <v>1891</v>
      </c>
      <c r="AD16425" s="267" t="s">
        <v>13</v>
      </c>
      <c r="AF16425" s="267" t="s">
        <v>24</v>
      </c>
      <c r="AG16425" s="267" t="s">
        <v>24</v>
      </c>
    </row>
    <row r="16426" spans="3:33">
      <c r="C16426" s="267" t="s">
        <v>2342</v>
      </c>
      <c r="D16426" s="267" t="s">
        <v>150</v>
      </c>
      <c r="E16426" s="267">
        <v>1272</v>
      </c>
      <c r="F16426" s="267" t="s">
        <v>1444</v>
      </c>
      <c r="G16426" s="267" t="s">
        <v>1445</v>
      </c>
      <c r="H16426" s="267">
        <v>1</v>
      </c>
      <c r="I16426" s="267" t="s">
        <v>582</v>
      </c>
      <c r="O16426" s="267" t="s">
        <v>24</v>
      </c>
      <c r="P16426" s="267" t="s">
        <v>1891</v>
      </c>
      <c r="Q16426" s="267" t="s">
        <v>1445</v>
      </c>
      <c r="S16426" s="267">
        <v>175</v>
      </c>
      <c r="T16426" s="267" t="s">
        <v>13</v>
      </c>
      <c r="U16426" s="267" t="s">
        <v>1458</v>
      </c>
      <c r="V16426" s="267" t="s">
        <v>13</v>
      </c>
      <c r="W16426" s="267">
        <v>742038</v>
      </c>
      <c r="X16426" s="267" t="s">
        <v>2344</v>
      </c>
      <c r="Y16426" s="267" t="s">
        <v>1891</v>
      </c>
      <c r="AD16426" s="267" t="s">
        <v>13</v>
      </c>
      <c r="AF16426" s="267" t="s">
        <v>24</v>
      </c>
      <c r="AG16426" s="267" t="s">
        <v>24</v>
      </c>
    </row>
    <row r="16427" spans="3:33">
      <c r="C16427" s="267" t="s">
        <v>2342</v>
      </c>
      <c r="D16427" s="267" t="s">
        <v>150</v>
      </c>
      <c r="E16427" s="267">
        <v>153</v>
      </c>
      <c r="F16427" s="267" t="s">
        <v>1444</v>
      </c>
      <c r="G16427" s="267" t="s">
        <v>1445</v>
      </c>
      <c r="H16427" s="267">
        <v>1</v>
      </c>
      <c r="I16427" s="267" t="s">
        <v>582</v>
      </c>
      <c r="O16427" s="267" t="s">
        <v>24</v>
      </c>
      <c r="P16427" s="267" t="s">
        <v>1891</v>
      </c>
      <c r="Q16427" s="267" t="s">
        <v>1445</v>
      </c>
      <c r="S16427" s="267">
        <v>175</v>
      </c>
      <c r="T16427" s="267" t="s">
        <v>13</v>
      </c>
      <c r="U16427" s="267" t="s">
        <v>1496</v>
      </c>
      <c r="V16427" s="267" t="s">
        <v>13</v>
      </c>
      <c r="W16427" s="267">
        <v>742038</v>
      </c>
      <c r="X16427" s="267" t="s">
        <v>2343</v>
      </c>
      <c r="Y16427" s="267" t="s">
        <v>1891</v>
      </c>
      <c r="AD16427" s="267" t="s">
        <v>13</v>
      </c>
      <c r="AF16427" s="267" t="s">
        <v>24</v>
      </c>
      <c r="AG16427" s="267" t="s">
        <v>24</v>
      </c>
    </row>
    <row r="16428" spans="3:33">
      <c r="C16428" s="267" t="s">
        <v>2342</v>
      </c>
      <c r="D16428" s="267" t="s">
        <v>150</v>
      </c>
      <c r="E16428" s="267">
        <v>409</v>
      </c>
      <c r="F16428" s="267" t="s">
        <v>1444</v>
      </c>
      <c r="G16428" s="267" t="s">
        <v>1445</v>
      </c>
      <c r="H16428" s="267">
        <v>1</v>
      </c>
      <c r="I16428" s="267" t="s">
        <v>582</v>
      </c>
      <c r="O16428" s="267" t="s">
        <v>24</v>
      </c>
      <c r="P16428" s="267" t="s">
        <v>1891</v>
      </c>
      <c r="Q16428" s="267" t="s">
        <v>1445</v>
      </c>
      <c r="S16428" s="267">
        <v>175</v>
      </c>
      <c r="T16428" s="267" t="s">
        <v>13</v>
      </c>
      <c r="U16428" s="267" t="s">
        <v>1469</v>
      </c>
      <c r="V16428" s="267" t="s">
        <v>13</v>
      </c>
      <c r="W16428" s="267">
        <v>742038</v>
      </c>
      <c r="X16428" s="267" t="s">
        <v>2343</v>
      </c>
      <c r="Y16428" s="267" t="s">
        <v>1891</v>
      </c>
      <c r="AD16428" s="267" t="s">
        <v>13</v>
      </c>
      <c r="AF16428" s="267" t="s">
        <v>24</v>
      </c>
      <c r="AG16428" s="267" t="s">
        <v>24</v>
      </c>
    </row>
    <row r="16429" spans="3:33">
      <c r="C16429" s="267" t="s">
        <v>2342</v>
      </c>
      <c r="D16429" s="267" t="s">
        <v>150</v>
      </c>
      <c r="E16429" s="267">
        <v>1</v>
      </c>
      <c r="F16429" s="267" t="s">
        <v>1444</v>
      </c>
      <c r="G16429" s="267" t="s">
        <v>1445</v>
      </c>
      <c r="H16429" s="267">
        <v>1</v>
      </c>
      <c r="I16429" s="267" t="s">
        <v>582</v>
      </c>
      <c r="O16429" s="267" t="s">
        <v>13</v>
      </c>
      <c r="P16429" s="267" t="s">
        <v>1891</v>
      </c>
      <c r="Q16429" s="267" t="s">
        <v>1445</v>
      </c>
      <c r="S16429" s="267">
        <v>175</v>
      </c>
      <c r="T16429" s="267" t="s">
        <v>13</v>
      </c>
      <c r="U16429" s="267" t="s">
        <v>1446</v>
      </c>
      <c r="V16429" s="267" t="s">
        <v>24</v>
      </c>
      <c r="W16429" s="267">
        <v>742038</v>
      </c>
      <c r="X16429" s="267" t="s">
        <v>1891</v>
      </c>
      <c r="Y16429" s="267" t="s">
        <v>1891</v>
      </c>
      <c r="AD16429" s="267" t="s">
        <v>13</v>
      </c>
      <c r="AF16429" s="267" t="s">
        <v>24</v>
      </c>
      <c r="AG16429" s="267" t="s">
        <v>24</v>
      </c>
    </row>
    <row r="16430" spans="3:33">
      <c r="C16430" s="267" t="s">
        <v>2342</v>
      </c>
      <c r="D16430" s="267" t="s">
        <v>150</v>
      </c>
      <c r="E16430" s="267">
        <v>1354</v>
      </c>
      <c r="F16430" s="267" t="s">
        <v>1444</v>
      </c>
      <c r="H16430" s="267">
        <v>1</v>
      </c>
      <c r="I16430" s="267" t="s">
        <v>582</v>
      </c>
      <c r="O16430" s="267" t="s">
        <v>24</v>
      </c>
      <c r="P16430" s="267" t="s">
        <v>1891</v>
      </c>
      <c r="Q16430" s="267" t="s">
        <v>1445</v>
      </c>
      <c r="S16430" s="267">
        <v>175</v>
      </c>
      <c r="U16430" s="267" t="s">
        <v>1451</v>
      </c>
      <c r="V16430" s="267" t="s">
        <v>13</v>
      </c>
      <c r="W16430" s="267">
        <v>742038</v>
      </c>
      <c r="X16430" s="267" t="s">
        <v>1891</v>
      </c>
      <c r="Y16430" s="267" t="s">
        <v>1891</v>
      </c>
      <c r="AD16430" s="267" t="s">
        <v>13</v>
      </c>
      <c r="AF16430" s="267" t="s">
        <v>24</v>
      </c>
      <c r="AG16430" s="267" t="s">
        <v>24</v>
      </c>
    </row>
    <row r="16431" spans="3:33">
      <c r="C16431" s="267" t="s">
        <v>2342</v>
      </c>
      <c r="D16431" s="267" t="s">
        <v>150</v>
      </c>
      <c r="E16431" s="267">
        <v>247</v>
      </c>
      <c r="F16431" s="267" t="s">
        <v>1444</v>
      </c>
      <c r="H16431" s="267">
        <v>1</v>
      </c>
      <c r="I16431" s="267" t="s">
        <v>582</v>
      </c>
      <c r="O16431" s="267" t="s">
        <v>13</v>
      </c>
      <c r="P16431" s="267" t="s">
        <v>1891</v>
      </c>
      <c r="Q16431" s="267" t="s">
        <v>1445</v>
      </c>
      <c r="S16431" s="267">
        <v>175</v>
      </c>
      <c r="U16431" s="267" t="s">
        <v>1460</v>
      </c>
      <c r="V16431" s="267" t="s">
        <v>13</v>
      </c>
      <c r="W16431" s="267">
        <v>742038</v>
      </c>
      <c r="X16431" s="267" t="s">
        <v>1891</v>
      </c>
      <c r="Y16431" s="267" t="s">
        <v>1891</v>
      </c>
      <c r="AD16431" s="267" t="s">
        <v>24</v>
      </c>
      <c r="AF16431" s="267" t="s">
        <v>24</v>
      </c>
      <c r="AG16431" s="267" t="s">
        <v>24</v>
      </c>
    </row>
    <row r="16432" spans="3:33">
      <c r="C16432" s="267" t="s">
        <v>2342</v>
      </c>
      <c r="D16432" s="267" t="s">
        <v>150</v>
      </c>
      <c r="E16432" s="267">
        <v>219</v>
      </c>
      <c r="F16432" s="267" t="s">
        <v>1444</v>
      </c>
      <c r="G16432" s="267" t="s">
        <v>1456</v>
      </c>
      <c r="H16432" s="267">
        <v>1</v>
      </c>
      <c r="I16432" s="267" t="s">
        <v>582</v>
      </c>
      <c r="O16432" s="267" t="s">
        <v>13</v>
      </c>
      <c r="P16432" s="267" t="s">
        <v>1891</v>
      </c>
      <c r="Q16432" s="267" t="s">
        <v>1445</v>
      </c>
      <c r="S16432" s="267">
        <v>175</v>
      </c>
      <c r="U16432" s="267" t="s">
        <v>1457</v>
      </c>
      <c r="V16432" s="267" t="s">
        <v>13</v>
      </c>
      <c r="W16432" s="267">
        <v>742038</v>
      </c>
      <c r="X16432" s="267" t="s">
        <v>1500</v>
      </c>
      <c r="Y16432" s="267" t="s">
        <v>1891</v>
      </c>
      <c r="AE16432" s="267" t="s">
        <v>2348</v>
      </c>
      <c r="AF16432" s="267" t="s">
        <v>24</v>
      </c>
      <c r="AG16432" s="267" t="s">
        <v>24</v>
      </c>
    </row>
    <row r="16433" spans="3:33">
      <c r="C16433" s="267" t="s">
        <v>2342</v>
      </c>
      <c r="D16433" s="267" t="s">
        <v>150</v>
      </c>
      <c r="E16433" s="267">
        <v>3877</v>
      </c>
      <c r="F16433" s="267" t="s">
        <v>1444</v>
      </c>
      <c r="G16433" s="267" t="s">
        <v>1445</v>
      </c>
      <c r="H16433" s="267">
        <v>1</v>
      </c>
      <c r="I16433" s="267" t="s">
        <v>582</v>
      </c>
      <c r="O16433" s="267" t="s">
        <v>24</v>
      </c>
      <c r="P16433" s="267" t="s">
        <v>1891</v>
      </c>
      <c r="Q16433" s="267" t="s">
        <v>1445</v>
      </c>
      <c r="S16433" s="267">
        <v>175</v>
      </c>
      <c r="T16433" s="267" t="s">
        <v>13</v>
      </c>
      <c r="U16433" s="267" t="s">
        <v>1470</v>
      </c>
      <c r="V16433" s="267" t="s">
        <v>13</v>
      </c>
      <c r="W16433" s="267">
        <v>742038</v>
      </c>
      <c r="X16433" s="267" t="s">
        <v>2347</v>
      </c>
      <c r="Y16433" s="267" t="s">
        <v>1891</v>
      </c>
      <c r="AD16433" s="267" t="s">
        <v>13</v>
      </c>
      <c r="AF16433" s="267" t="s">
        <v>24</v>
      </c>
      <c r="AG16433" s="267" t="s">
        <v>24</v>
      </c>
    </row>
    <row r="16434" spans="3:33">
      <c r="C16434" s="267" t="s">
        <v>2342</v>
      </c>
      <c r="D16434" s="267" t="s">
        <v>150</v>
      </c>
      <c r="E16434" s="267">
        <v>3877</v>
      </c>
      <c r="F16434" s="267" t="s">
        <v>1444</v>
      </c>
      <c r="G16434" s="267" t="s">
        <v>1461</v>
      </c>
      <c r="H16434" s="267">
        <v>1</v>
      </c>
      <c r="I16434" s="267" t="s">
        <v>582</v>
      </c>
      <c r="O16434" s="267" t="s">
        <v>24</v>
      </c>
      <c r="P16434" s="267" t="s">
        <v>1891</v>
      </c>
      <c r="Q16434" s="267" t="s">
        <v>1445</v>
      </c>
      <c r="S16434" s="267">
        <v>175</v>
      </c>
      <c r="T16434" s="267" t="s">
        <v>13</v>
      </c>
      <c r="U16434" s="267" t="s">
        <v>1470</v>
      </c>
      <c r="V16434" s="267" t="s">
        <v>13</v>
      </c>
      <c r="W16434" s="267">
        <v>742038</v>
      </c>
      <c r="X16434" s="267" t="s">
        <v>2346</v>
      </c>
      <c r="Y16434" s="267" t="s">
        <v>1891</v>
      </c>
      <c r="AD16434" s="267" t="s">
        <v>13</v>
      </c>
      <c r="AF16434" s="267" t="s">
        <v>24</v>
      </c>
      <c r="AG16434" s="267" t="s">
        <v>24</v>
      </c>
    </row>
    <row r="16435" spans="3:33">
      <c r="C16435" s="267" t="s">
        <v>2342</v>
      </c>
      <c r="D16435" s="267" t="s">
        <v>150</v>
      </c>
      <c r="E16435" s="267">
        <v>129</v>
      </c>
      <c r="F16435" s="267" t="s">
        <v>1444</v>
      </c>
      <c r="G16435" s="267" t="s">
        <v>1445</v>
      </c>
      <c r="H16435" s="267">
        <v>1</v>
      </c>
      <c r="I16435" s="267" t="s">
        <v>582</v>
      </c>
      <c r="O16435" s="267" t="s">
        <v>24</v>
      </c>
      <c r="P16435" s="267" t="s">
        <v>1891</v>
      </c>
      <c r="Q16435" s="267" t="s">
        <v>1445</v>
      </c>
      <c r="S16435" s="267">
        <v>175</v>
      </c>
      <c r="T16435" s="267" t="s">
        <v>13</v>
      </c>
      <c r="U16435" s="267" t="s">
        <v>1468</v>
      </c>
      <c r="V16435" s="267" t="s">
        <v>13</v>
      </c>
      <c r="W16435" s="267">
        <v>742038</v>
      </c>
      <c r="X16435" s="267" t="s">
        <v>2345</v>
      </c>
      <c r="Y16435" s="267" t="s">
        <v>1891</v>
      </c>
      <c r="AD16435" s="267" t="s">
        <v>13</v>
      </c>
      <c r="AF16435" s="267" t="s">
        <v>24</v>
      </c>
      <c r="AG16435" s="267" t="s">
        <v>24</v>
      </c>
    </row>
    <row r="16436" spans="3:33">
      <c r="C16436" s="267" t="s">
        <v>2342</v>
      </c>
      <c r="D16436" s="267" t="s">
        <v>150</v>
      </c>
      <c r="E16436" s="267">
        <v>1272</v>
      </c>
      <c r="F16436" s="267" t="s">
        <v>1444</v>
      </c>
      <c r="G16436" s="267" t="s">
        <v>1445</v>
      </c>
      <c r="H16436" s="267">
        <v>1</v>
      </c>
      <c r="I16436" s="267" t="s">
        <v>582</v>
      </c>
      <c r="O16436" s="267" t="s">
        <v>24</v>
      </c>
      <c r="P16436" s="267" t="s">
        <v>1891</v>
      </c>
      <c r="Q16436" s="267" t="s">
        <v>1445</v>
      </c>
      <c r="S16436" s="267">
        <v>175</v>
      </c>
      <c r="T16436" s="267" t="s">
        <v>13</v>
      </c>
      <c r="U16436" s="267" t="s">
        <v>1458</v>
      </c>
      <c r="V16436" s="267" t="s">
        <v>13</v>
      </c>
      <c r="W16436" s="267">
        <v>742038</v>
      </c>
      <c r="X16436" s="267" t="s">
        <v>2344</v>
      </c>
      <c r="Y16436" s="267" t="s">
        <v>1891</v>
      </c>
      <c r="AD16436" s="267" t="s">
        <v>13</v>
      </c>
      <c r="AF16436" s="267" t="s">
        <v>24</v>
      </c>
      <c r="AG16436" s="267" t="s">
        <v>24</v>
      </c>
    </row>
    <row r="16437" spans="3:33">
      <c r="C16437" s="267" t="s">
        <v>2342</v>
      </c>
      <c r="D16437" s="267" t="s">
        <v>150</v>
      </c>
      <c r="E16437" s="267">
        <v>153</v>
      </c>
      <c r="F16437" s="267" t="s">
        <v>1444</v>
      </c>
      <c r="G16437" s="267" t="s">
        <v>1445</v>
      </c>
      <c r="H16437" s="267">
        <v>1</v>
      </c>
      <c r="I16437" s="267" t="s">
        <v>582</v>
      </c>
      <c r="O16437" s="267" t="s">
        <v>24</v>
      </c>
      <c r="P16437" s="267" t="s">
        <v>1891</v>
      </c>
      <c r="Q16437" s="267" t="s">
        <v>1445</v>
      </c>
      <c r="S16437" s="267">
        <v>175</v>
      </c>
      <c r="T16437" s="267" t="s">
        <v>13</v>
      </c>
      <c r="U16437" s="267" t="s">
        <v>1496</v>
      </c>
      <c r="V16437" s="267" t="s">
        <v>13</v>
      </c>
      <c r="W16437" s="267">
        <v>742038</v>
      </c>
      <c r="X16437" s="267" t="s">
        <v>2343</v>
      </c>
      <c r="Y16437" s="267" t="s">
        <v>1891</v>
      </c>
      <c r="AD16437" s="267" t="s">
        <v>13</v>
      </c>
      <c r="AF16437" s="267" t="s">
        <v>24</v>
      </c>
      <c r="AG16437" s="267" t="s">
        <v>24</v>
      </c>
    </row>
    <row r="16438" spans="3:33">
      <c r="C16438" s="267" t="s">
        <v>2342</v>
      </c>
      <c r="D16438" s="267" t="s">
        <v>150</v>
      </c>
      <c r="E16438" s="267">
        <v>409</v>
      </c>
      <c r="F16438" s="267" t="s">
        <v>1444</v>
      </c>
      <c r="G16438" s="267" t="s">
        <v>1445</v>
      </c>
      <c r="H16438" s="267">
        <v>1</v>
      </c>
      <c r="I16438" s="267" t="s">
        <v>582</v>
      </c>
      <c r="O16438" s="267" t="s">
        <v>24</v>
      </c>
      <c r="P16438" s="267" t="s">
        <v>1891</v>
      </c>
      <c r="Q16438" s="267" t="s">
        <v>1445</v>
      </c>
      <c r="S16438" s="267">
        <v>175</v>
      </c>
      <c r="T16438" s="267" t="s">
        <v>13</v>
      </c>
      <c r="U16438" s="267" t="s">
        <v>1469</v>
      </c>
      <c r="V16438" s="267" t="s">
        <v>13</v>
      </c>
      <c r="W16438" s="267">
        <v>742038</v>
      </c>
      <c r="X16438" s="267" t="s">
        <v>2343</v>
      </c>
      <c r="Y16438" s="267" t="s">
        <v>1891</v>
      </c>
      <c r="AD16438" s="267" t="s">
        <v>13</v>
      </c>
      <c r="AF16438" s="267" t="s">
        <v>24</v>
      </c>
      <c r="AG16438" s="267" t="s">
        <v>24</v>
      </c>
    </row>
    <row r="16439" spans="3:33">
      <c r="C16439" s="267" t="s">
        <v>2342</v>
      </c>
      <c r="D16439" s="267" t="s">
        <v>150</v>
      </c>
      <c r="E16439" s="267">
        <v>1</v>
      </c>
      <c r="F16439" s="267" t="s">
        <v>1444</v>
      </c>
      <c r="G16439" s="267" t="s">
        <v>1445</v>
      </c>
      <c r="H16439" s="267">
        <v>1</v>
      </c>
      <c r="I16439" s="267" t="s">
        <v>582</v>
      </c>
      <c r="O16439" s="267" t="s">
        <v>13</v>
      </c>
      <c r="P16439" s="267" t="s">
        <v>1891</v>
      </c>
      <c r="Q16439" s="267" t="s">
        <v>1445</v>
      </c>
      <c r="S16439" s="267">
        <v>175</v>
      </c>
      <c r="T16439" s="267" t="s">
        <v>13</v>
      </c>
      <c r="U16439" s="267" t="s">
        <v>1446</v>
      </c>
      <c r="V16439" s="267" t="s">
        <v>24</v>
      </c>
      <c r="W16439" s="267">
        <v>742038</v>
      </c>
      <c r="X16439" s="267" t="s">
        <v>1891</v>
      </c>
      <c r="Y16439" s="267" t="s">
        <v>1891</v>
      </c>
      <c r="AD16439" s="267" t="s">
        <v>13</v>
      </c>
      <c r="AF16439" s="267" t="s">
        <v>24</v>
      </c>
      <c r="AG16439" s="267" t="s">
        <v>24</v>
      </c>
    </row>
    <row r="16440" spans="3:33">
      <c r="C16440" s="267" t="s">
        <v>2342</v>
      </c>
      <c r="D16440" s="267" t="s">
        <v>150</v>
      </c>
      <c r="E16440" s="267">
        <v>1354</v>
      </c>
      <c r="F16440" s="267" t="s">
        <v>1444</v>
      </c>
      <c r="H16440" s="267">
        <v>1</v>
      </c>
      <c r="I16440" s="267" t="s">
        <v>582</v>
      </c>
      <c r="O16440" s="267" t="s">
        <v>24</v>
      </c>
      <c r="P16440" s="267" t="s">
        <v>1891</v>
      </c>
      <c r="Q16440" s="267" t="s">
        <v>1445</v>
      </c>
      <c r="S16440" s="267">
        <v>175</v>
      </c>
      <c r="U16440" s="267" t="s">
        <v>1451</v>
      </c>
      <c r="V16440" s="267" t="s">
        <v>13</v>
      </c>
      <c r="W16440" s="267">
        <v>742038</v>
      </c>
      <c r="X16440" s="267" t="s">
        <v>1891</v>
      </c>
      <c r="Y16440" s="267" t="s">
        <v>1891</v>
      </c>
      <c r="AD16440" s="267" t="s">
        <v>13</v>
      </c>
      <c r="AF16440" s="267" t="s">
        <v>24</v>
      </c>
      <c r="AG16440" s="267" t="s">
        <v>24</v>
      </c>
    </row>
    <row r="16441" spans="3:33">
      <c r="C16441" s="267" t="s">
        <v>2342</v>
      </c>
      <c r="D16441" s="267" t="s">
        <v>150</v>
      </c>
      <c r="E16441" s="267">
        <v>247</v>
      </c>
      <c r="F16441" s="267" t="s">
        <v>1444</v>
      </c>
      <c r="H16441" s="267">
        <v>1</v>
      </c>
      <c r="I16441" s="267" t="s">
        <v>582</v>
      </c>
      <c r="O16441" s="267" t="s">
        <v>13</v>
      </c>
      <c r="P16441" s="267" t="s">
        <v>1891</v>
      </c>
      <c r="Q16441" s="267" t="s">
        <v>1445</v>
      </c>
      <c r="S16441" s="267">
        <v>175</v>
      </c>
      <c r="U16441" s="267" t="s">
        <v>1460</v>
      </c>
      <c r="V16441" s="267" t="s">
        <v>13</v>
      </c>
      <c r="W16441" s="267">
        <v>742038</v>
      </c>
      <c r="X16441" s="267" t="s">
        <v>1891</v>
      </c>
      <c r="Y16441" s="267" t="s">
        <v>1891</v>
      </c>
      <c r="AD16441" s="267" t="s">
        <v>24</v>
      </c>
      <c r="AF16441" s="267" t="s">
        <v>24</v>
      </c>
      <c r="AG16441" s="267" t="s">
        <v>24</v>
      </c>
    </row>
    <row r="16442" spans="3:33">
      <c r="C16442" s="267" t="s">
        <v>2932</v>
      </c>
      <c r="D16442" s="267" t="s">
        <v>150</v>
      </c>
      <c r="E16442" s="267">
        <v>1</v>
      </c>
      <c r="F16442" s="267" t="s">
        <v>1444</v>
      </c>
      <c r="G16442" s="267" t="s">
        <v>1445</v>
      </c>
      <c r="H16442" s="267">
        <v>1</v>
      </c>
      <c r="I16442" s="267" t="s">
        <v>582</v>
      </c>
      <c r="O16442" s="267" t="s">
        <v>13</v>
      </c>
      <c r="P16442" s="267" t="s">
        <v>1892</v>
      </c>
      <c r="Q16442" s="267" t="s">
        <v>1445</v>
      </c>
      <c r="S16442" s="267">
        <v>176</v>
      </c>
      <c r="T16442" s="267" t="s">
        <v>13</v>
      </c>
      <c r="U16442" s="267" t="s">
        <v>1446</v>
      </c>
      <c r="V16442" s="267" t="s">
        <v>24</v>
      </c>
      <c r="W16442" s="267">
        <v>742040</v>
      </c>
      <c r="X16442" s="267" t="s">
        <v>1892</v>
      </c>
      <c r="Y16442" s="267" t="s">
        <v>1892</v>
      </c>
      <c r="AD16442" s="267" t="s">
        <v>13</v>
      </c>
      <c r="AF16442" s="267" t="s">
        <v>24</v>
      </c>
      <c r="AG16442" s="267" t="s">
        <v>24</v>
      </c>
    </row>
    <row r="16443" spans="3:33">
      <c r="C16443" s="267" t="s">
        <v>2932</v>
      </c>
      <c r="D16443" s="267" t="s">
        <v>150</v>
      </c>
      <c r="E16443" s="267">
        <v>219</v>
      </c>
      <c r="F16443" s="267" t="s">
        <v>1444</v>
      </c>
      <c r="G16443" s="267" t="s">
        <v>1456</v>
      </c>
      <c r="H16443" s="267">
        <v>1</v>
      </c>
      <c r="I16443" s="267" t="s">
        <v>582</v>
      </c>
      <c r="O16443" s="267" t="s">
        <v>13</v>
      </c>
      <c r="P16443" s="267" t="s">
        <v>1892</v>
      </c>
      <c r="Q16443" s="267" t="s">
        <v>1445</v>
      </c>
      <c r="S16443" s="267">
        <v>176</v>
      </c>
      <c r="U16443" s="267" t="s">
        <v>1457</v>
      </c>
      <c r="V16443" s="267" t="s">
        <v>13</v>
      </c>
      <c r="W16443" s="267">
        <v>742040</v>
      </c>
      <c r="X16443" s="267" t="s">
        <v>1500</v>
      </c>
      <c r="Y16443" s="267" t="s">
        <v>1892</v>
      </c>
      <c r="AE16443" s="267" t="s">
        <v>2938</v>
      </c>
      <c r="AF16443" s="267" t="s">
        <v>24</v>
      </c>
      <c r="AG16443" s="267" t="s">
        <v>24</v>
      </c>
    </row>
    <row r="16444" spans="3:33">
      <c r="C16444" s="267" t="s">
        <v>2932</v>
      </c>
      <c r="D16444" s="267" t="s">
        <v>150</v>
      </c>
      <c r="E16444" s="267">
        <v>3877</v>
      </c>
      <c r="F16444" s="267" t="s">
        <v>1444</v>
      </c>
      <c r="G16444" s="267" t="s">
        <v>1445</v>
      </c>
      <c r="H16444" s="267">
        <v>1</v>
      </c>
      <c r="I16444" s="267" t="s">
        <v>582</v>
      </c>
      <c r="O16444" s="267" t="s">
        <v>24</v>
      </c>
      <c r="P16444" s="267" t="s">
        <v>1892</v>
      </c>
      <c r="Q16444" s="267" t="s">
        <v>1445</v>
      </c>
      <c r="S16444" s="267">
        <v>176</v>
      </c>
      <c r="T16444" s="267" t="s">
        <v>13</v>
      </c>
      <c r="U16444" s="267" t="s">
        <v>1470</v>
      </c>
      <c r="V16444" s="267" t="s">
        <v>13</v>
      </c>
      <c r="W16444" s="267">
        <v>742040</v>
      </c>
      <c r="X16444" s="267" t="s">
        <v>2937</v>
      </c>
      <c r="Y16444" s="267" t="s">
        <v>1892</v>
      </c>
      <c r="AD16444" s="267" t="s">
        <v>13</v>
      </c>
      <c r="AF16444" s="267" t="s">
        <v>24</v>
      </c>
      <c r="AG16444" s="267" t="s">
        <v>24</v>
      </c>
    </row>
    <row r="16445" spans="3:33">
      <c r="C16445" s="267" t="s">
        <v>2932</v>
      </c>
      <c r="D16445" s="267" t="s">
        <v>150</v>
      </c>
      <c r="E16445" s="267">
        <v>3877</v>
      </c>
      <c r="F16445" s="267" t="s">
        <v>1444</v>
      </c>
      <c r="G16445" s="267" t="s">
        <v>1461</v>
      </c>
      <c r="H16445" s="267">
        <v>1</v>
      </c>
      <c r="I16445" s="267" t="s">
        <v>582</v>
      </c>
      <c r="O16445" s="267" t="s">
        <v>24</v>
      </c>
      <c r="P16445" s="267" t="s">
        <v>1892</v>
      </c>
      <c r="Q16445" s="267" t="s">
        <v>1445</v>
      </c>
      <c r="S16445" s="267">
        <v>176</v>
      </c>
      <c r="T16445" s="267" t="s">
        <v>13</v>
      </c>
      <c r="U16445" s="267" t="s">
        <v>1470</v>
      </c>
      <c r="V16445" s="267" t="s">
        <v>13</v>
      </c>
      <c r="W16445" s="267">
        <v>742040</v>
      </c>
      <c r="X16445" s="267" t="s">
        <v>2936</v>
      </c>
      <c r="Y16445" s="267" t="s">
        <v>1892</v>
      </c>
      <c r="AD16445" s="267" t="s">
        <v>13</v>
      </c>
      <c r="AF16445" s="267" t="s">
        <v>24</v>
      </c>
      <c r="AG16445" s="267" t="s">
        <v>24</v>
      </c>
    </row>
    <row r="16446" spans="3:33">
      <c r="C16446" s="267" t="s">
        <v>2932</v>
      </c>
      <c r="D16446" s="267" t="s">
        <v>150</v>
      </c>
      <c r="E16446" s="267">
        <v>1272</v>
      </c>
      <c r="F16446" s="267" t="s">
        <v>1444</v>
      </c>
      <c r="G16446" s="267" t="s">
        <v>1445</v>
      </c>
      <c r="H16446" s="267">
        <v>1</v>
      </c>
      <c r="I16446" s="267" t="s">
        <v>582</v>
      </c>
      <c r="O16446" s="267" t="s">
        <v>24</v>
      </c>
      <c r="P16446" s="267" t="s">
        <v>1892</v>
      </c>
      <c r="Q16446" s="267" t="s">
        <v>1445</v>
      </c>
      <c r="S16446" s="267">
        <v>176</v>
      </c>
      <c r="T16446" s="267" t="s">
        <v>13</v>
      </c>
      <c r="U16446" s="267" t="s">
        <v>1458</v>
      </c>
      <c r="V16446" s="267" t="s">
        <v>13</v>
      </c>
      <c r="W16446" s="267">
        <v>742040</v>
      </c>
      <c r="X16446" s="267" t="s">
        <v>2935</v>
      </c>
      <c r="Y16446" s="267" t="s">
        <v>1892</v>
      </c>
      <c r="AD16446" s="267" t="s">
        <v>13</v>
      </c>
      <c r="AF16446" s="267" t="s">
        <v>24</v>
      </c>
      <c r="AG16446" s="267" t="s">
        <v>24</v>
      </c>
    </row>
    <row r="16447" spans="3:33">
      <c r="C16447" s="267" t="s">
        <v>2932</v>
      </c>
      <c r="D16447" s="267" t="s">
        <v>150</v>
      </c>
      <c r="E16447" s="267">
        <v>153</v>
      </c>
      <c r="F16447" s="267" t="s">
        <v>1444</v>
      </c>
      <c r="G16447" s="267" t="s">
        <v>1445</v>
      </c>
      <c r="H16447" s="267">
        <v>1</v>
      </c>
      <c r="I16447" s="267" t="s">
        <v>582</v>
      </c>
      <c r="O16447" s="267" t="s">
        <v>24</v>
      </c>
      <c r="P16447" s="267" t="s">
        <v>1892</v>
      </c>
      <c r="Q16447" s="267" t="s">
        <v>1445</v>
      </c>
      <c r="S16447" s="267">
        <v>176</v>
      </c>
      <c r="T16447" s="267" t="s">
        <v>13</v>
      </c>
      <c r="U16447" s="267" t="s">
        <v>1496</v>
      </c>
      <c r="V16447" s="267" t="s">
        <v>13</v>
      </c>
      <c r="W16447" s="267">
        <v>742040</v>
      </c>
      <c r="X16447" s="267" t="s">
        <v>2933</v>
      </c>
      <c r="Y16447" s="267" t="s">
        <v>1892</v>
      </c>
      <c r="AD16447" s="267" t="s">
        <v>13</v>
      </c>
      <c r="AF16447" s="267" t="s">
        <v>24</v>
      </c>
      <c r="AG16447" s="267" t="s">
        <v>24</v>
      </c>
    </row>
    <row r="16448" spans="3:33">
      <c r="C16448" s="267" t="s">
        <v>2932</v>
      </c>
      <c r="D16448" s="267" t="s">
        <v>150</v>
      </c>
      <c r="E16448" s="267">
        <v>129</v>
      </c>
      <c r="F16448" s="267" t="s">
        <v>1444</v>
      </c>
      <c r="G16448" s="267" t="s">
        <v>1445</v>
      </c>
      <c r="H16448" s="267">
        <v>1</v>
      </c>
      <c r="I16448" s="267" t="s">
        <v>582</v>
      </c>
      <c r="O16448" s="267" t="s">
        <v>24</v>
      </c>
      <c r="P16448" s="267" t="s">
        <v>1892</v>
      </c>
      <c r="Q16448" s="267" t="s">
        <v>1445</v>
      </c>
      <c r="S16448" s="267">
        <v>176</v>
      </c>
      <c r="T16448" s="267" t="s">
        <v>13</v>
      </c>
      <c r="U16448" s="267" t="s">
        <v>1468</v>
      </c>
      <c r="V16448" s="267" t="s">
        <v>13</v>
      </c>
      <c r="W16448" s="267">
        <v>742040</v>
      </c>
      <c r="X16448" s="267" t="s">
        <v>2934</v>
      </c>
      <c r="Y16448" s="267" t="s">
        <v>1892</v>
      </c>
      <c r="AD16448" s="267" t="s">
        <v>13</v>
      </c>
      <c r="AF16448" s="267" t="s">
        <v>24</v>
      </c>
      <c r="AG16448" s="267" t="s">
        <v>24</v>
      </c>
    </row>
    <row r="16449" spans="3:33">
      <c r="C16449" s="267" t="s">
        <v>2932</v>
      </c>
      <c r="D16449" s="267" t="s">
        <v>150</v>
      </c>
      <c r="E16449" s="267">
        <v>409</v>
      </c>
      <c r="F16449" s="267" t="s">
        <v>1444</v>
      </c>
      <c r="G16449" s="267" t="s">
        <v>1445</v>
      </c>
      <c r="H16449" s="267">
        <v>1</v>
      </c>
      <c r="I16449" s="267" t="s">
        <v>582</v>
      </c>
      <c r="O16449" s="267" t="s">
        <v>24</v>
      </c>
      <c r="P16449" s="267" t="s">
        <v>1892</v>
      </c>
      <c r="Q16449" s="267" t="s">
        <v>1445</v>
      </c>
      <c r="S16449" s="267">
        <v>176</v>
      </c>
      <c r="T16449" s="267" t="s">
        <v>13</v>
      </c>
      <c r="U16449" s="267" t="s">
        <v>1469</v>
      </c>
      <c r="V16449" s="267" t="s">
        <v>13</v>
      </c>
      <c r="W16449" s="267">
        <v>742040</v>
      </c>
      <c r="X16449" s="267" t="s">
        <v>2933</v>
      </c>
      <c r="Y16449" s="267" t="s">
        <v>1892</v>
      </c>
      <c r="AD16449" s="267" t="s">
        <v>13</v>
      </c>
      <c r="AF16449" s="267" t="s">
        <v>24</v>
      </c>
      <c r="AG16449" s="267" t="s">
        <v>24</v>
      </c>
    </row>
    <row r="16450" spans="3:33">
      <c r="C16450" s="267" t="s">
        <v>2581</v>
      </c>
      <c r="D16450" s="267" t="s">
        <v>150</v>
      </c>
      <c r="E16450" s="267">
        <v>219</v>
      </c>
      <c r="F16450" s="267" t="s">
        <v>1444</v>
      </c>
      <c r="G16450" s="267" t="s">
        <v>1456</v>
      </c>
      <c r="H16450" s="267">
        <v>1</v>
      </c>
      <c r="I16450" s="267" t="s">
        <v>582</v>
      </c>
      <c r="O16450" s="267" t="s">
        <v>13</v>
      </c>
      <c r="P16450" s="267" t="s">
        <v>1893</v>
      </c>
      <c r="Q16450" s="267" t="s">
        <v>1445</v>
      </c>
      <c r="S16450" s="267">
        <v>177</v>
      </c>
      <c r="U16450" s="267" t="s">
        <v>1457</v>
      </c>
      <c r="V16450" s="267" t="s">
        <v>13</v>
      </c>
      <c r="W16450" s="267">
        <v>742042</v>
      </c>
      <c r="X16450" s="267" t="s">
        <v>1500</v>
      </c>
      <c r="Y16450" s="267" t="s">
        <v>1893</v>
      </c>
      <c r="AE16450" s="267" t="s">
        <v>2588</v>
      </c>
      <c r="AF16450" s="267" t="s">
        <v>24</v>
      </c>
      <c r="AG16450" s="267" t="s">
        <v>24</v>
      </c>
    </row>
    <row r="16451" spans="3:33">
      <c r="C16451" s="267" t="s">
        <v>2581</v>
      </c>
      <c r="D16451" s="267" t="s">
        <v>150</v>
      </c>
      <c r="E16451" s="267">
        <v>1</v>
      </c>
      <c r="F16451" s="267" t="s">
        <v>1444</v>
      </c>
      <c r="G16451" s="267" t="s">
        <v>1445</v>
      </c>
      <c r="H16451" s="267">
        <v>1</v>
      </c>
      <c r="I16451" s="267" t="s">
        <v>582</v>
      </c>
      <c r="O16451" s="267" t="s">
        <v>13</v>
      </c>
      <c r="P16451" s="267" t="s">
        <v>1893</v>
      </c>
      <c r="Q16451" s="267" t="s">
        <v>1445</v>
      </c>
      <c r="S16451" s="267">
        <v>177</v>
      </c>
      <c r="T16451" s="267" t="s">
        <v>13</v>
      </c>
      <c r="U16451" s="267" t="s">
        <v>1446</v>
      </c>
      <c r="V16451" s="267" t="s">
        <v>24</v>
      </c>
      <c r="W16451" s="267">
        <v>742042</v>
      </c>
      <c r="X16451" s="267" t="s">
        <v>1893</v>
      </c>
      <c r="Y16451" s="267" t="s">
        <v>1893</v>
      </c>
      <c r="AD16451" s="267" t="s">
        <v>13</v>
      </c>
      <c r="AF16451" s="267" t="s">
        <v>24</v>
      </c>
      <c r="AG16451" s="267" t="s">
        <v>24</v>
      </c>
    </row>
    <row r="16452" spans="3:33">
      <c r="C16452" s="267" t="s">
        <v>2581</v>
      </c>
      <c r="D16452" s="267" t="s">
        <v>150</v>
      </c>
      <c r="E16452" s="267">
        <v>3877</v>
      </c>
      <c r="F16452" s="267" t="s">
        <v>1444</v>
      </c>
      <c r="G16452" s="267" t="s">
        <v>1461</v>
      </c>
      <c r="H16452" s="267">
        <v>1</v>
      </c>
      <c r="I16452" s="267" t="s">
        <v>582</v>
      </c>
      <c r="O16452" s="267" t="s">
        <v>24</v>
      </c>
      <c r="P16452" s="267" t="s">
        <v>1893</v>
      </c>
      <c r="Q16452" s="267" t="s">
        <v>1445</v>
      </c>
      <c r="S16452" s="267">
        <v>177</v>
      </c>
      <c r="T16452" s="267" t="s">
        <v>13</v>
      </c>
      <c r="U16452" s="267" t="s">
        <v>1470</v>
      </c>
      <c r="V16452" s="267" t="s">
        <v>13</v>
      </c>
      <c r="W16452" s="267">
        <v>742042</v>
      </c>
      <c r="X16452" s="267" t="s">
        <v>2587</v>
      </c>
      <c r="Y16452" s="267" t="s">
        <v>1893</v>
      </c>
      <c r="AD16452" s="267" t="s">
        <v>13</v>
      </c>
      <c r="AF16452" s="267" t="s">
        <v>24</v>
      </c>
      <c r="AG16452" s="267" t="s">
        <v>24</v>
      </c>
    </row>
    <row r="16453" spans="3:33">
      <c r="C16453" s="267" t="s">
        <v>2581</v>
      </c>
      <c r="D16453" s="267" t="s">
        <v>150</v>
      </c>
      <c r="E16453" s="267">
        <v>409</v>
      </c>
      <c r="F16453" s="267" t="s">
        <v>1444</v>
      </c>
      <c r="G16453" s="267" t="s">
        <v>1445</v>
      </c>
      <c r="H16453" s="267">
        <v>1</v>
      </c>
      <c r="I16453" s="267" t="s">
        <v>582</v>
      </c>
      <c r="O16453" s="267" t="s">
        <v>24</v>
      </c>
      <c r="P16453" s="267" t="s">
        <v>1893</v>
      </c>
      <c r="Q16453" s="267" t="s">
        <v>1445</v>
      </c>
      <c r="S16453" s="267">
        <v>177</v>
      </c>
      <c r="T16453" s="267" t="s">
        <v>13</v>
      </c>
      <c r="U16453" s="267" t="s">
        <v>1469</v>
      </c>
      <c r="V16453" s="267" t="s">
        <v>13</v>
      </c>
      <c r="W16453" s="267">
        <v>742042</v>
      </c>
      <c r="X16453" s="267" t="s">
        <v>2584</v>
      </c>
      <c r="Y16453" s="267" t="s">
        <v>1893</v>
      </c>
      <c r="AD16453" s="267" t="s">
        <v>13</v>
      </c>
      <c r="AF16453" s="267" t="s">
        <v>24</v>
      </c>
      <c r="AG16453" s="267" t="s">
        <v>24</v>
      </c>
    </row>
    <row r="16454" spans="3:33">
      <c r="C16454" s="267" t="s">
        <v>2581</v>
      </c>
      <c r="D16454" s="267" t="s">
        <v>150</v>
      </c>
      <c r="E16454" s="267">
        <v>3877</v>
      </c>
      <c r="F16454" s="267" t="s">
        <v>1444</v>
      </c>
      <c r="G16454" s="267" t="s">
        <v>1445</v>
      </c>
      <c r="H16454" s="267">
        <v>1</v>
      </c>
      <c r="I16454" s="267" t="s">
        <v>582</v>
      </c>
      <c r="O16454" s="267" t="s">
        <v>24</v>
      </c>
      <c r="P16454" s="267" t="s">
        <v>1893</v>
      </c>
      <c r="Q16454" s="267" t="s">
        <v>1445</v>
      </c>
      <c r="S16454" s="267">
        <v>177</v>
      </c>
      <c r="T16454" s="267" t="s">
        <v>13</v>
      </c>
      <c r="U16454" s="267" t="s">
        <v>1470</v>
      </c>
      <c r="V16454" s="267" t="s">
        <v>13</v>
      </c>
      <c r="W16454" s="267">
        <v>742042</v>
      </c>
      <c r="X16454" s="267" t="s">
        <v>2586</v>
      </c>
      <c r="Y16454" s="267" t="s">
        <v>1893</v>
      </c>
      <c r="AD16454" s="267" t="s">
        <v>13</v>
      </c>
      <c r="AF16454" s="267" t="s">
        <v>24</v>
      </c>
      <c r="AG16454" s="267" t="s">
        <v>24</v>
      </c>
    </row>
    <row r="16455" spans="3:33">
      <c r="C16455" s="267" t="s">
        <v>2581</v>
      </c>
      <c r="D16455" s="267" t="s">
        <v>150</v>
      </c>
      <c r="E16455" s="267">
        <v>1272</v>
      </c>
      <c r="F16455" s="267" t="s">
        <v>1444</v>
      </c>
      <c r="G16455" s="267" t="s">
        <v>1445</v>
      </c>
      <c r="H16455" s="267">
        <v>1</v>
      </c>
      <c r="I16455" s="267" t="s">
        <v>582</v>
      </c>
      <c r="O16455" s="267" t="s">
        <v>24</v>
      </c>
      <c r="P16455" s="267" t="s">
        <v>1893</v>
      </c>
      <c r="Q16455" s="267" t="s">
        <v>1445</v>
      </c>
      <c r="S16455" s="267">
        <v>177</v>
      </c>
      <c r="T16455" s="267" t="s">
        <v>13</v>
      </c>
      <c r="U16455" s="267" t="s">
        <v>1458</v>
      </c>
      <c r="V16455" s="267" t="s">
        <v>13</v>
      </c>
      <c r="W16455" s="267">
        <v>742042</v>
      </c>
      <c r="X16455" s="267" t="s">
        <v>2585</v>
      </c>
      <c r="Y16455" s="267" t="s">
        <v>1893</v>
      </c>
      <c r="AD16455" s="267" t="s">
        <v>13</v>
      </c>
      <c r="AF16455" s="267" t="s">
        <v>24</v>
      </c>
      <c r="AG16455" s="267" t="s">
        <v>24</v>
      </c>
    </row>
    <row r="16456" spans="3:33">
      <c r="C16456" s="267" t="s">
        <v>2581</v>
      </c>
      <c r="D16456" s="267" t="s">
        <v>150</v>
      </c>
      <c r="E16456" s="267">
        <v>153</v>
      </c>
      <c r="F16456" s="267" t="s">
        <v>1444</v>
      </c>
      <c r="G16456" s="267" t="s">
        <v>1445</v>
      </c>
      <c r="H16456" s="267">
        <v>1</v>
      </c>
      <c r="I16456" s="267" t="s">
        <v>582</v>
      </c>
      <c r="O16456" s="267" t="s">
        <v>24</v>
      </c>
      <c r="P16456" s="267" t="s">
        <v>1893</v>
      </c>
      <c r="Q16456" s="267" t="s">
        <v>1445</v>
      </c>
      <c r="S16456" s="267">
        <v>177</v>
      </c>
      <c r="T16456" s="267" t="s">
        <v>13</v>
      </c>
      <c r="U16456" s="267" t="s">
        <v>1496</v>
      </c>
      <c r="V16456" s="267" t="s">
        <v>13</v>
      </c>
      <c r="W16456" s="267">
        <v>742042</v>
      </c>
      <c r="X16456" s="267" t="s">
        <v>2584</v>
      </c>
      <c r="Y16456" s="267" t="s">
        <v>1893</v>
      </c>
      <c r="AD16456" s="267" t="s">
        <v>13</v>
      </c>
      <c r="AF16456" s="267" t="s">
        <v>24</v>
      </c>
      <c r="AG16456" s="267" t="s">
        <v>24</v>
      </c>
    </row>
    <row r="16457" spans="3:33">
      <c r="C16457" s="267" t="s">
        <v>2581</v>
      </c>
      <c r="D16457" s="267" t="s">
        <v>150</v>
      </c>
      <c r="E16457" s="267">
        <v>129</v>
      </c>
      <c r="F16457" s="267" t="s">
        <v>1444</v>
      </c>
      <c r="G16457" s="267" t="s">
        <v>1445</v>
      </c>
      <c r="H16457" s="267">
        <v>1</v>
      </c>
      <c r="I16457" s="267" t="s">
        <v>582</v>
      </c>
      <c r="O16457" s="267" t="s">
        <v>24</v>
      </c>
      <c r="P16457" s="267" t="s">
        <v>1893</v>
      </c>
      <c r="Q16457" s="267" t="s">
        <v>1445</v>
      </c>
      <c r="S16457" s="267">
        <v>177</v>
      </c>
      <c r="T16457" s="267" t="s">
        <v>13</v>
      </c>
      <c r="U16457" s="267" t="s">
        <v>1468</v>
      </c>
      <c r="V16457" s="267" t="s">
        <v>13</v>
      </c>
      <c r="W16457" s="267">
        <v>742042</v>
      </c>
      <c r="X16457" s="267" t="s">
        <v>2583</v>
      </c>
      <c r="Y16457" s="267" t="s">
        <v>1893</v>
      </c>
      <c r="AD16457" s="267" t="s">
        <v>13</v>
      </c>
      <c r="AF16457" s="267" t="s">
        <v>24</v>
      </c>
      <c r="AG16457" s="267" t="s">
        <v>24</v>
      </c>
    </row>
    <row r="16458" spans="3:33">
      <c r="C16458" s="267" t="s">
        <v>2581</v>
      </c>
      <c r="D16458" s="267" t="s">
        <v>150</v>
      </c>
      <c r="E16458" s="267">
        <v>10634</v>
      </c>
      <c r="F16458" s="267" t="s">
        <v>1444</v>
      </c>
      <c r="G16458" s="267" t="s">
        <v>1445</v>
      </c>
      <c r="H16458" s="267">
        <v>1</v>
      </c>
      <c r="I16458" s="267" t="s">
        <v>582</v>
      </c>
      <c r="O16458" s="267" t="s">
        <v>24</v>
      </c>
      <c r="P16458" s="267" t="s">
        <v>1893</v>
      </c>
      <c r="Q16458" s="267" t="s">
        <v>1445</v>
      </c>
      <c r="S16458" s="267">
        <v>177</v>
      </c>
      <c r="T16458" s="267" t="s">
        <v>13</v>
      </c>
      <c r="U16458" s="267" t="s">
        <v>1473</v>
      </c>
      <c r="V16458" s="267" t="s">
        <v>13</v>
      </c>
      <c r="W16458" s="267">
        <v>742042</v>
      </c>
      <c r="X16458" s="267" t="s">
        <v>2582</v>
      </c>
      <c r="Y16458" s="267" t="s">
        <v>1893</v>
      </c>
      <c r="AD16458" s="267" t="s">
        <v>13</v>
      </c>
      <c r="AF16458" s="267" t="s">
        <v>24</v>
      </c>
      <c r="AG16458" s="267" t="s">
        <v>24</v>
      </c>
    </row>
    <row r="16459" spans="3:33">
      <c r="C16459" s="267" t="s">
        <v>2293</v>
      </c>
      <c r="D16459" s="267" t="s">
        <v>150</v>
      </c>
      <c r="E16459" s="267">
        <v>3877</v>
      </c>
      <c r="F16459" s="267" t="s">
        <v>1444</v>
      </c>
      <c r="G16459" s="267" t="s">
        <v>1461</v>
      </c>
      <c r="H16459" s="267">
        <v>1</v>
      </c>
      <c r="I16459" s="267" t="s">
        <v>582</v>
      </c>
      <c r="O16459" s="267" t="s">
        <v>24</v>
      </c>
      <c r="P16459" s="267" t="s">
        <v>1894</v>
      </c>
      <c r="Q16459" s="267" t="s">
        <v>1445</v>
      </c>
      <c r="S16459" s="267">
        <v>178</v>
      </c>
      <c r="T16459" s="267" t="s">
        <v>13</v>
      </c>
      <c r="U16459" s="267" t="s">
        <v>1470</v>
      </c>
      <c r="V16459" s="267" t="s">
        <v>13</v>
      </c>
      <c r="W16459" s="267">
        <v>617647</v>
      </c>
      <c r="X16459" s="267" t="s">
        <v>2300</v>
      </c>
      <c r="Y16459" s="267" t="s">
        <v>1894</v>
      </c>
      <c r="AD16459" s="267" t="s">
        <v>13</v>
      </c>
      <c r="AF16459" s="267" t="s">
        <v>24</v>
      </c>
      <c r="AG16459" s="267" t="s">
        <v>24</v>
      </c>
    </row>
    <row r="16460" spans="3:33">
      <c r="C16460" s="267" t="s">
        <v>2293</v>
      </c>
      <c r="D16460" s="267" t="s">
        <v>150</v>
      </c>
      <c r="E16460" s="267">
        <v>153</v>
      </c>
      <c r="F16460" s="267" t="s">
        <v>1444</v>
      </c>
      <c r="G16460" s="267" t="s">
        <v>1445</v>
      </c>
      <c r="H16460" s="267">
        <v>1</v>
      </c>
      <c r="I16460" s="267" t="s">
        <v>582</v>
      </c>
      <c r="O16460" s="267" t="s">
        <v>24</v>
      </c>
      <c r="P16460" s="267" t="s">
        <v>1894</v>
      </c>
      <c r="Q16460" s="267" t="s">
        <v>1445</v>
      </c>
      <c r="S16460" s="267">
        <v>178</v>
      </c>
      <c r="T16460" s="267" t="s">
        <v>13</v>
      </c>
      <c r="U16460" s="267" t="s">
        <v>1496</v>
      </c>
      <c r="V16460" s="267" t="s">
        <v>13</v>
      </c>
      <c r="W16460" s="267">
        <v>617647</v>
      </c>
      <c r="X16460" s="267" t="s">
        <v>2296</v>
      </c>
      <c r="Y16460" s="267" t="s">
        <v>1894</v>
      </c>
      <c r="AD16460" s="267" t="s">
        <v>13</v>
      </c>
      <c r="AF16460" s="267" t="s">
        <v>24</v>
      </c>
      <c r="AG16460" s="267" t="s">
        <v>24</v>
      </c>
    </row>
    <row r="16461" spans="3:33">
      <c r="C16461" s="267" t="s">
        <v>2293</v>
      </c>
      <c r="D16461" s="267" t="s">
        <v>150</v>
      </c>
      <c r="E16461" s="267">
        <v>219</v>
      </c>
      <c r="F16461" s="267" t="s">
        <v>1444</v>
      </c>
      <c r="G16461" s="267" t="s">
        <v>1461</v>
      </c>
      <c r="H16461" s="267">
        <v>1</v>
      </c>
      <c r="I16461" s="267" t="s">
        <v>582</v>
      </c>
      <c r="P16461" s="267" t="s">
        <v>1894</v>
      </c>
      <c r="Q16461" s="267" t="s">
        <v>1445</v>
      </c>
      <c r="S16461" s="267">
        <v>178</v>
      </c>
      <c r="U16461" s="267" t="s">
        <v>1457</v>
      </c>
      <c r="V16461" s="267" t="s">
        <v>13</v>
      </c>
      <c r="W16461" s="267">
        <v>617647</v>
      </c>
      <c r="X16461" s="267" t="s">
        <v>2299</v>
      </c>
      <c r="Y16461" s="267" t="s">
        <v>1894</v>
      </c>
      <c r="AF16461" s="267" t="s">
        <v>24</v>
      </c>
      <c r="AG16461" s="267" t="s">
        <v>24</v>
      </c>
    </row>
    <row r="16462" spans="3:33">
      <c r="C16462" s="267" t="s">
        <v>2293</v>
      </c>
      <c r="D16462" s="267" t="s">
        <v>150</v>
      </c>
      <c r="E16462" s="267">
        <v>3877</v>
      </c>
      <c r="F16462" s="267" t="s">
        <v>1444</v>
      </c>
      <c r="G16462" s="267" t="s">
        <v>1445</v>
      </c>
      <c r="H16462" s="267">
        <v>1</v>
      </c>
      <c r="I16462" s="267" t="s">
        <v>582</v>
      </c>
      <c r="O16462" s="267" t="s">
        <v>24</v>
      </c>
      <c r="P16462" s="267" t="s">
        <v>1894</v>
      </c>
      <c r="Q16462" s="267" t="s">
        <v>1445</v>
      </c>
      <c r="S16462" s="267">
        <v>178</v>
      </c>
      <c r="T16462" s="267" t="s">
        <v>13</v>
      </c>
      <c r="U16462" s="267" t="s">
        <v>1470</v>
      </c>
      <c r="V16462" s="267" t="s">
        <v>13</v>
      </c>
      <c r="W16462" s="267">
        <v>617647</v>
      </c>
      <c r="X16462" s="267" t="s">
        <v>2298</v>
      </c>
      <c r="Y16462" s="267" t="s">
        <v>1894</v>
      </c>
      <c r="AD16462" s="267" t="s">
        <v>13</v>
      </c>
      <c r="AF16462" s="267" t="s">
        <v>24</v>
      </c>
      <c r="AG16462" s="267" t="s">
        <v>24</v>
      </c>
    </row>
    <row r="16463" spans="3:33">
      <c r="C16463" s="267" t="s">
        <v>2293</v>
      </c>
      <c r="D16463" s="267" t="s">
        <v>150</v>
      </c>
      <c r="E16463" s="267">
        <v>1272</v>
      </c>
      <c r="F16463" s="267" t="s">
        <v>1444</v>
      </c>
      <c r="G16463" s="267" t="s">
        <v>1445</v>
      </c>
      <c r="H16463" s="267">
        <v>1</v>
      </c>
      <c r="I16463" s="267" t="s">
        <v>582</v>
      </c>
      <c r="O16463" s="267" t="s">
        <v>24</v>
      </c>
      <c r="P16463" s="267" t="s">
        <v>1894</v>
      </c>
      <c r="Q16463" s="267" t="s">
        <v>1445</v>
      </c>
      <c r="S16463" s="267">
        <v>178</v>
      </c>
      <c r="T16463" s="267" t="s">
        <v>13</v>
      </c>
      <c r="U16463" s="267" t="s">
        <v>1458</v>
      </c>
      <c r="V16463" s="267" t="s">
        <v>13</v>
      </c>
      <c r="W16463" s="267">
        <v>617647</v>
      </c>
      <c r="X16463" s="267" t="s">
        <v>2297</v>
      </c>
      <c r="Y16463" s="267" t="s">
        <v>1894</v>
      </c>
      <c r="AD16463" s="267" t="s">
        <v>13</v>
      </c>
      <c r="AF16463" s="267" t="s">
        <v>24</v>
      </c>
      <c r="AG16463" s="267" t="s">
        <v>24</v>
      </c>
    </row>
    <row r="16464" spans="3:33">
      <c r="C16464" s="267" t="s">
        <v>2293</v>
      </c>
      <c r="D16464" s="267" t="s">
        <v>150</v>
      </c>
      <c r="E16464" s="267">
        <v>409</v>
      </c>
      <c r="F16464" s="267" t="s">
        <v>1444</v>
      </c>
      <c r="G16464" s="267" t="s">
        <v>1445</v>
      </c>
      <c r="H16464" s="267">
        <v>1</v>
      </c>
      <c r="I16464" s="267" t="s">
        <v>582</v>
      </c>
      <c r="O16464" s="267" t="s">
        <v>24</v>
      </c>
      <c r="P16464" s="267" t="s">
        <v>1894</v>
      </c>
      <c r="Q16464" s="267" t="s">
        <v>1445</v>
      </c>
      <c r="S16464" s="267">
        <v>178</v>
      </c>
      <c r="T16464" s="267" t="s">
        <v>13</v>
      </c>
      <c r="U16464" s="267" t="s">
        <v>1469</v>
      </c>
      <c r="V16464" s="267" t="s">
        <v>13</v>
      </c>
      <c r="W16464" s="267">
        <v>617647</v>
      </c>
      <c r="X16464" s="267" t="s">
        <v>2296</v>
      </c>
      <c r="Y16464" s="267" t="s">
        <v>1894</v>
      </c>
      <c r="AD16464" s="267" t="s">
        <v>13</v>
      </c>
      <c r="AF16464" s="267" t="s">
        <v>24</v>
      </c>
      <c r="AG16464" s="267" t="s">
        <v>24</v>
      </c>
    </row>
    <row r="16465" spans="3:33">
      <c r="C16465" s="267" t="s">
        <v>2293</v>
      </c>
      <c r="D16465" s="267" t="s">
        <v>150</v>
      </c>
      <c r="E16465" s="267">
        <v>1682</v>
      </c>
      <c r="F16465" s="267" t="s">
        <v>1444</v>
      </c>
      <c r="G16465" s="267" t="s">
        <v>1445</v>
      </c>
      <c r="H16465" s="267">
        <v>1</v>
      </c>
      <c r="I16465" s="267" t="s">
        <v>582</v>
      </c>
      <c r="P16465" s="267" t="s">
        <v>1894</v>
      </c>
      <c r="Q16465" s="267" t="s">
        <v>1445</v>
      </c>
      <c r="S16465" s="267">
        <v>178</v>
      </c>
      <c r="U16465" s="267" t="s">
        <v>1459</v>
      </c>
      <c r="V16465" s="267" t="s">
        <v>13</v>
      </c>
      <c r="W16465" s="267">
        <v>617647</v>
      </c>
      <c r="X16465" s="267">
        <v>186617</v>
      </c>
      <c r="Y16465" s="267" t="s">
        <v>1894</v>
      </c>
      <c r="AF16465" s="267" t="s">
        <v>24</v>
      </c>
      <c r="AG16465" s="267" t="s">
        <v>24</v>
      </c>
    </row>
    <row r="16466" spans="3:33">
      <c r="C16466" s="267" t="s">
        <v>2293</v>
      </c>
      <c r="D16466" s="267" t="s">
        <v>150</v>
      </c>
      <c r="E16466" s="267">
        <v>1</v>
      </c>
      <c r="F16466" s="267" t="s">
        <v>1444</v>
      </c>
      <c r="G16466" s="267" t="s">
        <v>1445</v>
      </c>
      <c r="H16466" s="267">
        <v>1</v>
      </c>
      <c r="I16466" s="267" t="s">
        <v>582</v>
      </c>
      <c r="O16466" s="267" t="s">
        <v>13</v>
      </c>
      <c r="P16466" s="267" t="s">
        <v>1894</v>
      </c>
      <c r="Q16466" s="267" t="s">
        <v>1445</v>
      </c>
      <c r="S16466" s="267">
        <v>178</v>
      </c>
      <c r="T16466" s="267" t="s">
        <v>13</v>
      </c>
      <c r="U16466" s="267" t="s">
        <v>1446</v>
      </c>
      <c r="V16466" s="267" t="s">
        <v>24</v>
      </c>
      <c r="W16466" s="267">
        <v>617647</v>
      </c>
      <c r="X16466" s="267" t="s">
        <v>1894</v>
      </c>
      <c r="Y16466" s="267" t="s">
        <v>1894</v>
      </c>
      <c r="AD16466" s="267" t="s">
        <v>13</v>
      </c>
      <c r="AF16466" s="267" t="s">
        <v>24</v>
      </c>
      <c r="AG16466" s="267" t="s">
        <v>24</v>
      </c>
    </row>
    <row r="16467" spans="3:33">
      <c r="C16467" s="267" t="s">
        <v>2293</v>
      </c>
      <c r="D16467" s="267" t="s">
        <v>150</v>
      </c>
      <c r="E16467" s="267">
        <v>219</v>
      </c>
      <c r="F16467" s="267" t="s">
        <v>1444</v>
      </c>
      <c r="G16467" s="267" t="s">
        <v>1445</v>
      </c>
      <c r="H16467" s="267">
        <v>1</v>
      </c>
      <c r="I16467" s="267" t="s">
        <v>582</v>
      </c>
      <c r="P16467" s="267" t="s">
        <v>1894</v>
      </c>
      <c r="Q16467" s="267" t="s">
        <v>1445</v>
      </c>
      <c r="S16467" s="267">
        <v>178</v>
      </c>
      <c r="U16467" s="267" t="s">
        <v>1457</v>
      </c>
      <c r="V16467" s="267" t="s">
        <v>13</v>
      </c>
      <c r="W16467" s="267">
        <v>617647</v>
      </c>
      <c r="X16467" s="267" t="s">
        <v>2295</v>
      </c>
      <c r="Y16467" s="267" t="s">
        <v>1894</v>
      </c>
      <c r="AF16467" s="267" t="s">
        <v>24</v>
      </c>
      <c r="AG16467" s="267" t="s">
        <v>24</v>
      </c>
    </row>
    <row r="16468" spans="3:33">
      <c r="C16468" s="267" t="s">
        <v>2293</v>
      </c>
      <c r="D16468" s="267" t="s">
        <v>150</v>
      </c>
      <c r="E16468" s="267">
        <v>129</v>
      </c>
      <c r="F16468" s="267" t="s">
        <v>1444</v>
      </c>
      <c r="G16468" s="267" t="s">
        <v>1445</v>
      </c>
      <c r="H16468" s="267">
        <v>1</v>
      </c>
      <c r="I16468" s="267" t="s">
        <v>582</v>
      </c>
      <c r="O16468" s="267" t="s">
        <v>24</v>
      </c>
      <c r="P16468" s="267" t="s">
        <v>1894</v>
      </c>
      <c r="Q16468" s="267" t="s">
        <v>1445</v>
      </c>
      <c r="S16468" s="267">
        <v>178</v>
      </c>
      <c r="T16468" s="267" t="s">
        <v>13</v>
      </c>
      <c r="U16468" s="267" t="s">
        <v>1468</v>
      </c>
      <c r="V16468" s="267" t="s">
        <v>13</v>
      </c>
      <c r="W16468" s="267">
        <v>617647</v>
      </c>
      <c r="X16468" s="267" t="s">
        <v>2294</v>
      </c>
      <c r="Y16468" s="267" t="s">
        <v>1894</v>
      </c>
      <c r="AD16468" s="267" t="s">
        <v>13</v>
      </c>
      <c r="AF16468" s="267" t="s">
        <v>24</v>
      </c>
      <c r="AG16468" s="267" t="s">
        <v>24</v>
      </c>
    </row>
    <row r="16469" spans="3:33">
      <c r="C16469" s="267" t="s">
        <v>2252</v>
      </c>
      <c r="D16469" s="267" t="s">
        <v>150</v>
      </c>
      <c r="E16469" s="267">
        <v>3877</v>
      </c>
      <c r="F16469" s="267" t="s">
        <v>1444</v>
      </c>
      <c r="G16469" s="267" t="s">
        <v>1445</v>
      </c>
      <c r="H16469" s="267">
        <v>1</v>
      </c>
      <c r="I16469" s="267" t="s">
        <v>582</v>
      </c>
      <c r="O16469" s="267" t="s">
        <v>24</v>
      </c>
      <c r="P16469" s="267" t="s">
        <v>1895</v>
      </c>
      <c r="Q16469" s="267" t="s">
        <v>1445</v>
      </c>
      <c r="S16469" s="267">
        <v>179</v>
      </c>
      <c r="T16469" s="267" t="s">
        <v>13</v>
      </c>
      <c r="U16469" s="267" t="s">
        <v>1470</v>
      </c>
      <c r="V16469" s="267" t="s">
        <v>13</v>
      </c>
      <c r="W16469" s="267">
        <v>612740</v>
      </c>
      <c r="X16469" s="267" t="s">
        <v>2259</v>
      </c>
      <c r="Y16469" s="267" t="s">
        <v>1895</v>
      </c>
      <c r="AD16469" s="267" t="s">
        <v>13</v>
      </c>
      <c r="AF16469" s="267" t="s">
        <v>24</v>
      </c>
      <c r="AG16469" s="267" t="s">
        <v>24</v>
      </c>
    </row>
    <row r="16470" spans="3:33">
      <c r="C16470" s="267" t="s">
        <v>2252</v>
      </c>
      <c r="D16470" s="267" t="s">
        <v>150</v>
      </c>
      <c r="E16470" s="267">
        <v>3877</v>
      </c>
      <c r="F16470" s="267" t="s">
        <v>1444</v>
      </c>
      <c r="G16470" s="267" t="s">
        <v>1461</v>
      </c>
      <c r="H16470" s="267">
        <v>1</v>
      </c>
      <c r="I16470" s="267" t="s">
        <v>582</v>
      </c>
      <c r="O16470" s="267" t="s">
        <v>24</v>
      </c>
      <c r="P16470" s="267" t="s">
        <v>1895</v>
      </c>
      <c r="Q16470" s="267" t="s">
        <v>1445</v>
      </c>
      <c r="S16470" s="267">
        <v>179</v>
      </c>
      <c r="T16470" s="267" t="s">
        <v>13</v>
      </c>
      <c r="U16470" s="267" t="s">
        <v>1470</v>
      </c>
      <c r="V16470" s="267" t="s">
        <v>13</v>
      </c>
      <c r="W16470" s="267">
        <v>612740</v>
      </c>
      <c r="X16470" s="267" t="s">
        <v>2258</v>
      </c>
      <c r="Y16470" s="267" t="s">
        <v>1895</v>
      </c>
      <c r="AD16470" s="267" t="s">
        <v>13</v>
      </c>
      <c r="AF16470" s="267" t="s">
        <v>24</v>
      </c>
      <c r="AG16470" s="267" t="s">
        <v>24</v>
      </c>
    </row>
    <row r="16471" spans="3:33">
      <c r="C16471" s="267" t="s">
        <v>2252</v>
      </c>
      <c r="D16471" s="267" t="s">
        <v>150</v>
      </c>
      <c r="E16471" s="267">
        <v>409</v>
      </c>
      <c r="F16471" s="267" t="s">
        <v>1444</v>
      </c>
      <c r="G16471" s="267" t="s">
        <v>1445</v>
      </c>
      <c r="H16471" s="267">
        <v>1</v>
      </c>
      <c r="I16471" s="267" t="s">
        <v>582</v>
      </c>
      <c r="O16471" s="267" t="s">
        <v>24</v>
      </c>
      <c r="P16471" s="267" t="s">
        <v>1895</v>
      </c>
      <c r="Q16471" s="267" t="s">
        <v>1445</v>
      </c>
      <c r="S16471" s="267">
        <v>179</v>
      </c>
      <c r="T16471" s="267" t="s">
        <v>13</v>
      </c>
      <c r="U16471" s="267" t="s">
        <v>1469</v>
      </c>
      <c r="V16471" s="267" t="s">
        <v>13</v>
      </c>
      <c r="W16471" s="267">
        <v>612740</v>
      </c>
      <c r="X16471" s="267" t="s">
        <v>2257</v>
      </c>
      <c r="Y16471" s="267" t="s">
        <v>1895</v>
      </c>
      <c r="AD16471" s="267" t="s">
        <v>13</v>
      </c>
      <c r="AF16471" s="267" t="s">
        <v>24</v>
      </c>
      <c r="AG16471" s="267" t="s">
        <v>24</v>
      </c>
    </row>
    <row r="16472" spans="3:33">
      <c r="C16472" s="267" t="s">
        <v>2252</v>
      </c>
      <c r="D16472" s="267" t="s">
        <v>150</v>
      </c>
      <c r="E16472" s="267">
        <v>153</v>
      </c>
      <c r="F16472" s="267" t="s">
        <v>1444</v>
      </c>
      <c r="G16472" s="267" t="s">
        <v>1445</v>
      </c>
      <c r="H16472" s="267">
        <v>1</v>
      </c>
      <c r="I16472" s="267" t="s">
        <v>582</v>
      </c>
      <c r="O16472" s="267" t="s">
        <v>24</v>
      </c>
      <c r="P16472" s="267" t="s">
        <v>1895</v>
      </c>
      <c r="Q16472" s="267" t="s">
        <v>1445</v>
      </c>
      <c r="S16472" s="267">
        <v>179</v>
      </c>
      <c r="T16472" s="267" t="s">
        <v>13</v>
      </c>
      <c r="U16472" s="267" t="s">
        <v>1496</v>
      </c>
      <c r="V16472" s="267" t="s">
        <v>13</v>
      </c>
      <c r="W16472" s="267">
        <v>612740</v>
      </c>
      <c r="X16472" s="267" t="s">
        <v>2257</v>
      </c>
      <c r="Y16472" s="267" t="s">
        <v>1895</v>
      </c>
      <c r="AD16472" s="267" t="s">
        <v>13</v>
      </c>
      <c r="AF16472" s="267" t="s">
        <v>24</v>
      </c>
      <c r="AG16472" s="267" t="s">
        <v>24</v>
      </c>
    </row>
    <row r="16473" spans="3:33">
      <c r="C16473" s="267" t="s">
        <v>2252</v>
      </c>
      <c r="D16473" s="267" t="s">
        <v>150</v>
      </c>
      <c r="E16473" s="267">
        <v>1682</v>
      </c>
      <c r="F16473" s="267" t="s">
        <v>1444</v>
      </c>
      <c r="G16473" s="267" t="s">
        <v>1445</v>
      </c>
      <c r="H16473" s="267">
        <v>1</v>
      </c>
      <c r="I16473" s="267" t="s">
        <v>582</v>
      </c>
      <c r="P16473" s="267" t="s">
        <v>1895</v>
      </c>
      <c r="Q16473" s="267" t="s">
        <v>1445</v>
      </c>
      <c r="S16473" s="267">
        <v>179</v>
      </c>
      <c r="U16473" s="267" t="s">
        <v>1459</v>
      </c>
      <c r="V16473" s="267" t="s">
        <v>13</v>
      </c>
      <c r="W16473" s="267">
        <v>612740</v>
      </c>
      <c r="X16473" s="267">
        <v>159348</v>
      </c>
      <c r="Y16473" s="267" t="s">
        <v>1895</v>
      </c>
      <c r="AD16473" s="267" t="s">
        <v>24</v>
      </c>
      <c r="AF16473" s="267" t="s">
        <v>24</v>
      </c>
      <c r="AG16473" s="267" t="s">
        <v>24</v>
      </c>
    </row>
    <row r="16474" spans="3:33">
      <c r="C16474" s="267" t="s">
        <v>2252</v>
      </c>
      <c r="D16474" s="267" t="s">
        <v>150</v>
      </c>
      <c r="E16474" s="267">
        <v>219</v>
      </c>
      <c r="F16474" s="267" t="s">
        <v>1444</v>
      </c>
      <c r="G16474" s="267" t="s">
        <v>1461</v>
      </c>
      <c r="H16474" s="267">
        <v>1</v>
      </c>
      <c r="I16474" s="267" t="s">
        <v>582</v>
      </c>
      <c r="P16474" s="267" t="s">
        <v>1895</v>
      </c>
      <c r="Q16474" s="267" t="s">
        <v>1445</v>
      </c>
      <c r="S16474" s="267">
        <v>179</v>
      </c>
      <c r="U16474" s="267" t="s">
        <v>1457</v>
      </c>
      <c r="V16474" s="267" t="s">
        <v>13</v>
      </c>
      <c r="W16474" s="267">
        <v>612740</v>
      </c>
      <c r="X16474" s="267" t="s">
        <v>2256</v>
      </c>
      <c r="Y16474" s="267" t="s">
        <v>1895</v>
      </c>
      <c r="AF16474" s="267" t="s">
        <v>24</v>
      </c>
      <c r="AG16474" s="267" t="s">
        <v>24</v>
      </c>
    </row>
    <row r="16475" spans="3:33">
      <c r="C16475" s="267" t="s">
        <v>2252</v>
      </c>
      <c r="D16475" s="267" t="s">
        <v>150</v>
      </c>
      <c r="E16475" s="267">
        <v>193</v>
      </c>
      <c r="F16475" s="267" t="s">
        <v>1444</v>
      </c>
      <c r="H16475" s="267">
        <v>1</v>
      </c>
      <c r="I16475" s="267" t="s">
        <v>582</v>
      </c>
      <c r="O16475" s="267" t="s">
        <v>13</v>
      </c>
      <c r="P16475" s="267" t="s">
        <v>1895</v>
      </c>
      <c r="Q16475" s="267" t="s">
        <v>1445</v>
      </c>
      <c r="S16475" s="267">
        <v>179</v>
      </c>
      <c r="U16475" s="267" t="s">
        <v>1556</v>
      </c>
      <c r="V16475" s="267" t="s">
        <v>13</v>
      </c>
      <c r="W16475" s="267">
        <v>612740</v>
      </c>
      <c r="X16475" s="267" t="s">
        <v>1895</v>
      </c>
      <c r="Y16475" s="267" t="s">
        <v>1895</v>
      </c>
      <c r="AD16475" s="267" t="s">
        <v>24</v>
      </c>
      <c r="AF16475" s="267" t="s">
        <v>24</v>
      </c>
      <c r="AG16475" s="267" t="s">
        <v>24</v>
      </c>
    </row>
    <row r="16476" spans="3:33">
      <c r="C16476" s="267" t="s">
        <v>2252</v>
      </c>
      <c r="D16476" s="267" t="s">
        <v>150</v>
      </c>
      <c r="E16476" s="267">
        <v>1272</v>
      </c>
      <c r="F16476" s="267" t="s">
        <v>1444</v>
      </c>
      <c r="G16476" s="267" t="s">
        <v>1445</v>
      </c>
      <c r="H16476" s="267">
        <v>1</v>
      </c>
      <c r="I16476" s="267" t="s">
        <v>582</v>
      </c>
      <c r="O16476" s="267" t="s">
        <v>24</v>
      </c>
      <c r="P16476" s="267" t="s">
        <v>1895</v>
      </c>
      <c r="Q16476" s="267" t="s">
        <v>1445</v>
      </c>
      <c r="S16476" s="267">
        <v>179</v>
      </c>
      <c r="T16476" s="267" t="s">
        <v>13</v>
      </c>
      <c r="U16476" s="267" t="s">
        <v>1458</v>
      </c>
      <c r="V16476" s="267" t="s">
        <v>13</v>
      </c>
      <c r="W16476" s="267">
        <v>612740</v>
      </c>
      <c r="X16476" s="267" t="s">
        <v>2255</v>
      </c>
      <c r="Y16476" s="267" t="s">
        <v>1895</v>
      </c>
      <c r="AD16476" s="267" t="s">
        <v>13</v>
      </c>
      <c r="AF16476" s="267" t="s">
        <v>24</v>
      </c>
      <c r="AG16476" s="267" t="s">
        <v>24</v>
      </c>
    </row>
    <row r="16477" spans="3:33">
      <c r="C16477" s="267" t="s">
        <v>2252</v>
      </c>
      <c r="D16477" s="267" t="s">
        <v>150</v>
      </c>
      <c r="E16477" s="267">
        <v>1</v>
      </c>
      <c r="F16477" s="267" t="s">
        <v>1444</v>
      </c>
      <c r="G16477" s="267" t="s">
        <v>1445</v>
      </c>
      <c r="H16477" s="267">
        <v>1</v>
      </c>
      <c r="I16477" s="267" t="s">
        <v>582</v>
      </c>
      <c r="O16477" s="267" t="s">
        <v>13</v>
      </c>
      <c r="P16477" s="267" t="s">
        <v>1895</v>
      </c>
      <c r="Q16477" s="267" t="s">
        <v>1445</v>
      </c>
      <c r="S16477" s="267">
        <v>179</v>
      </c>
      <c r="T16477" s="267" t="s">
        <v>13</v>
      </c>
      <c r="U16477" s="267" t="s">
        <v>1446</v>
      </c>
      <c r="V16477" s="267" t="s">
        <v>24</v>
      </c>
      <c r="W16477" s="267">
        <v>612740</v>
      </c>
      <c r="X16477" s="267" t="s">
        <v>1895</v>
      </c>
      <c r="Y16477" s="267" t="s">
        <v>1895</v>
      </c>
      <c r="AD16477" s="267" t="s">
        <v>13</v>
      </c>
      <c r="AF16477" s="267" t="s">
        <v>24</v>
      </c>
      <c r="AG16477" s="267" t="s">
        <v>24</v>
      </c>
    </row>
    <row r="16478" spans="3:33">
      <c r="C16478" s="267" t="s">
        <v>2252</v>
      </c>
      <c r="D16478" s="267" t="s">
        <v>150</v>
      </c>
      <c r="E16478" s="267">
        <v>219</v>
      </c>
      <c r="F16478" s="267" t="s">
        <v>1444</v>
      </c>
      <c r="G16478" s="267" t="s">
        <v>1445</v>
      </c>
      <c r="H16478" s="267">
        <v>1</v>
      </c>
      <c r="I16478" s="267" t="s">
        <v>582</v>
      </c>
      <c r="P16478" s="267" t="s">
        <v>1895</v>
      </c>
      <c r="Q16478" s="267" t="s">
        <v>1445</v>
      </c>
      <c r="S16478" s="267">
        <v>179</v>
      </c>
      <c r="U16478" s="267" t="s">
        <v>1457</v>
      </c>
      <c r="V16478" s="267" t="s">
        <v>13</v>
      </c>
      <c r="W16478" s="267">
        <v>612740</v>
      </c>
      <c r="X16478" s="267" t="s">
        <v>2254</v>
      </c>
      <c r="Y16478" s="267" t="s">
        <v>1895</v>
      </c>
      <c r="AF16478" s="267" t="s">
        <v>24</v>
      </c>
      <c r="AG16478" s="267" t="s">
        <v>24</v>
      </c>
    </row>
    <row r="16479" spans="3:33">
      <c r="C16479" s="267" t="s">
        <v>2252</v>
      </c>
      <c r="D16479" s="267" t="s">
        <v>150</v>
      </c>
      <c r="E16479" s="267">
        <v>219</v>
      </c>
      <c r="F16479" s="267" t="s">
        <v>1444</v>
      </c>
      <c r="G16479" s="267" t="s">
        <v>1456</v>
      </c>
      <c r="H16479" s="267">
        <v>1</v>
      </c>
      <c r="I16479" s="267" t="s">
        <v>582</v>
      </c>
      <c r="P16479" s="267" t="s">
        <v>1895</v>
      </c>
      <c r="Q16479" s="267" t="s">
        <v>1445</v>
      </c>
      <c r="S16479" s="267">
        <v>179</v>
      </c>
      <c r="U16479" s="267" t="s">
        <v>1457</v>
      </c>
      <c r="V16479" s="267" t="s">
        <v>13</v>
      </c>
      <c r="W16479" s="267">
        <v>612740</v>
      </c>
      <c r="X16479" s="267" t="s">
        <v>1499</v>
      </c>
      <c r="Y16479" s="267" t="s">
        <v>1895</v>
      </c>
      <c r="AE16479" s="267">
        <v>273</v>
      </c>
      <c r="AF16479" s="267" t="s">
        <v>24</v>
      </c>
      <c r="AG16479" s="267" t="s">
        <v>24</v>
      </c>
    </row>
    <row r="16480" spans="3:33">
      <c r="C16480" s="267" t="s">
        <v>2252</v>
      </c>
      <c r="D16480" s="267" t="s">
        <v>150</v>
      </c>
      <c r="E16480" s="267">
        <v>129</v>
      </c>
      <c r="F16480" s="267" t="s">
        <v>1444</v>
      </c>
      <c r="G16480" s="267" t="s">
        <v>1445</v>
      </c>
      <c r="H16480" s="267">
        <v>1</v>
      </c>
      <c r="I16480" s="267" t="s">
        <v>582</v>
      </c>
      <c r="O16480" s="267" t="s">
        <v>24</v>
      </c>
      <c r="P16480" s="267" t="s">
        <v>1895</v>
      </c>
      <c r="Q16480" s="267" t="s">
        <v>1445</v>
      </c>
      <c r="S16480" s="267">
        <v>179</v>
      </c>
      <c r="T16480" s="267" t="s">
        <v>13</v>
      </c>
      <c r="U16480" s="267" t="s">
        <v>1468</v>
      </c>
      <c r="V16480" s="267" t="s">
        <v>13</v>
      </c>
      <c r="W16480" s="267">
        <v>612740</v>
      </c>
      <c r="X16480" s="267" t="s">
        <v>2253</v>
      </c>
      <c r="Y16480" s="267" t="s">
        <v>1895</v>
      </c>
      <c r="AD16480" s="267" t="s">
        <v>13</v>
      </c>
      <c r="AF16480" s="267" t="s">
        <v>24</v>
      </c>
      <c r="AG16480" s="267" t="s">
        <v>24</v>
      </c>
    </row>
    <row r="16481" spans="3:33">
      <c r="C16481" s="267" t="s">
        <v>2252</v>
      </c>
      <c r="D16481" s="267" t="s">
        <v>150</v>
      </c>
      <c r="E16481" s="267">
        <v>3877</v>
      </c>
      <c r="F16481" s="267" t="s">
        <v>1444</v>
      </c>
      <c r="G16481" s="267" t="s">
        <v>1445</v>
      </c>
      <c r="H16481" s="267">
        <v>1</v>
      </c>
      <c r="I16481" s="267" t="s">
        <v>582</v>
      </c>
      <c r="O16481" s="267" t="s">
        <v>24</v>
      </c>
      <c r="P16481" s="267" t="s">
        <v>1895</v>
      </c>
      <c r="Q16481" s="267" t="s">
        <v>1445</v>
      </c>
      <c r="S16481" s="267">
        <v>179</v>
      </c>
      <c r="T16481" s="267" t="s">
        <v>13</v>
      </c>
      <c r="U16481" s="267" t="s">
        <v>1470</v>
      </c>
      <c r="V16481" s="267" t="s">
        <v>13</v>
      </c>
      <c r="W16481" s="267">
        <v>612740</v>
      </c>
      <c r="X16481" s="267" t="s">
        <v>2259</v>
      </c>
      <c r="Y16481" s="267" t="s">
        <v>1895</v>
      </c>
      <c r="AD16481" s="267" t="s">
        <v>13</v>
      </c>
      <c r="AF16481" s="267" t="s">
        <v>24</v>
      </c>
      <c r="AG16481" s="267" t="s">
        <v>24</v>
      </c>
    </row>
    <row r="16482" spans="3:33">
      <c r="C16482" s="267" t="s">
        <v>2252</v>
      </c>
      <c r="D16482" s="267" t="s">
        <v>150</v>
      </c>
      <c r="E16482" s="267">
        <v>3877</v>
      </c>
      <c r="F16482" s="267" t="s">
        <v>1444</v>
      </c>
      <c r="G16482" s="267" t="s">
        <v>1461</v>
      </c>
      <c r="H16482" s="267">
        <v>1</v>
      </c>
      <c r="I16482" s="267" t="s">
        <v>582</v>
      </c>
      <c r="O16482" s="267" t="s">
        <v>24</v>
      </c>
      <c r="P16482" s="267" t="s">
        <v>1895</v>
      </c>
      <c r="Q16482" s="267" t="s">
        <v>1445</v>
      </c>
      <c r="S16482" s="267">
        <v>179</v>
      </c>
      <c r="T16482" s="267" t="s">
        <v>13</v>
      </c>
      <c r="U16482" s="267" t="s">
        <v>1470</v>
      </c>
      <c r="V16482" s="267" t="s">
        <v>13</v>
      </c>
      <c r="W16482" s="267">
        <v>612740</v>
      </c>
      <c r="X16482" s="267" t="s">
        <v>2258</v>
      </c>
      <c r="Y16482" s="267" t="s">
        <v>1895</v>
      </c>
      <c r="AD16482" s="267" t="s">
        <v>13</v>
      </c>
      <c r="AF16482" s="267" t="s">
        <v>24</v>
      </c>
      <c r="AG16482" s="267" t="s">
        <v>24</v>
      </c>
    </row>
    <row r="16483" spans="3:33">
      <c r="C16483" s="267" t="s">
        <v>2252</v>
      </c>
      <c r="D16483" s="267" t="s">
        <v>150</v>
      </c>
      <c r="E16483" s="267">
        <v>409</v>
      </c>
      <c r="F16483" s="267" t="s">
        <v>1444</v>
      </c>
      <c r="G16483" s="267" t="s">
        <v>1445</v>
      </c>
      <c r="H16483" s="267">
        <v>1</v>
      </c>
      <c r="I16483" s="267" t="s">
        <v>582</v>
      </c>
      <c r="O16483" s="267" t="s">
        <v>24</v>
      </c>
      <c r="P16483" s="267" t="s">
        <v>1895</v>
      </c>
      <c r="Q16483" s="267" t="s">
        <v>1445</v>
      </c>
      <c r="S16483" s="267">
        <v>179</v>
      </c>
      <c r="T16483" s="267" t="s">
        <v>13</v>
      </c>
      <c r="U16483" s="267" t="s">
        <v>1469</v>
      </c>
      <c r="V16483" s="267" t="s">
        <v>13</v>
      </c>
      <c r="W16483" s="267">
        <v>612740</v>
      </c>
      <c r="X16483" s="267" t="s">
        <v>2257</v>
      </c>
      <c r="Y16483" s="267" t="s">
        <v>1895</v>
      </c>
      <c r="AD16483" s="267" t="s">
        <v>13</v>
      </c>
      <c r="AF16483" s="267" t="s">
        <v>24</v>
      </c>
      <c r="AG16483" s="267" t="s">
        <v>24</v>
      </c>
    </row>
    <row r="16484" spans="3:33">
      <c r="C16484" s="267" t="s">
        <v>2252</v>
      </c>
      <c r="D16484" s="267" t="s">
        <v>150</v>
      </c>
      <c r="E16484" s="267">
        <v>153</v>
      </c>
      <c r="F16484" s="267" t="s">
        <v>1444</v>
      </c>
      <c r="G16484" s="267" t="s">
        <v>1445</v>
      </c>
      <c r="H16484" s="267">
        <v>1</v>
      </c>
      <c r="I16484" s="267" t="s">
        <v>582</v>
      </c>
      <c r="O16484" s="267" t="s">
        <v>24</v>
      </c>
      <c r="P16484" s="267" t="s">
        <v>1895</v>
      </c>
      <c r="Q16484" s="267" t="s">
        <v>1445</v>
      </c>
      <c r="S16484" s="267">
        <v>179</v>
      </c>
      <c r="T16484" s="267" t="s">
        <v>13</v>
      </c>
      <c r="U16484" s="267" t="s">
        <v>1496</v>
      </c>
      <c r="V16484" s="267" t="s">
        <v>13</v>
      </c>
      <c r="W16484" s="267">
        <v>612740</v>
      </c>
      <c r="X16484" s="267" t="s">
        <v>2257</v>
      </c>
      <c r="Y16484" s="267" t="s">
        <v>1895</v>
      </c>
      <c r="AD16484" s="267" t="s">
        <v>13</v>
      </c>
      <c r="AF16484" s="267" t="s">
        <v>24</v>
      </c>
      <c r="AG16484" s="267" t="s">
        <v>24</v>
      </c>
    </row>
    <row r="16485" spans="3:33">
      <c r="C16485" s="267" t="s">
        <v>2252</v>
      </c>
      <c r="D16485" s="267" t="s">
        <v>150</v>
      </c>
      <c r="E16485" s="267">
        <v>1682</v>
      </c>
      <c r="F16485" s="267" t="s">
        <v>1444</v>
      </c>
      <c r="G16485" s="267" t="s">
        <v>1445</v>
      </c>
      <c r="H16485" s="267">
        <v>1</v>
      </c>
      <c r="I16485" s="267" t="s">
        <v>582</v>
      </c>
      <c r="P16485" s="267" t="s">
        <v>1895</v>
      </c>
      <c r="Q16485" s="267" t="s">
        <v>1445</v>
      </c>
      <c r="S16485" s="267">
        <v>179</v>
      </c>
      <c r="U16485" s="267" t="s">
        <v>1459</v>
      </c>
      <c r="V16485" s="267" t="s">
        <v>13</v>
      </c>
      <c r="W16485" s="267">
        <v>612740</v>
      </c>
      <c r="X16485" s="267">
        <v>159348</v>
      </c>
      <c r="Y16485" s="267" t="s">
        <v>1895</v>
      </c>
      <c r="AD16485" s="267" t="s">
        <v>24</v>
      </c>
      <c r="AF16485" s="267" t="s">
        <v>24</v>
      </c>
      <c r="AG16485" s="267" t="s">
        <v>24</v>
      </c>
    </row>
    <row r="16486" spans="3:33">
      <c r="C16486" s="267" t="s">
        <v>2252</v>
      </c>
      <c r="D16486" s="267" t="s">
        <v>150</v>
      </c>
      <c r="E16486" s="267">
        <v>219</v>
      </c>
      <c r="F16486" s="267" t="s">
        <v>1444</v>
      </c>
      <c r="G16486" s="267" t="s">
        <v>1461</v>
      </c>
      <c r="H16486" s="267">
        <v>1</v>
      </c>
      <c r="I16486" s="267" t="s">
        <v>582</v>
      </c>
      <c r="P16486" s="267" t="s">
        <v>1895</v>
      </c>
      <c r="Q16486" s="267" t="s">
        <v>1445</v>
      </c>
      <c r="S16486" s="267">
        <v>179</v>
      </c>
      <c r="U16486" s="267" t="s">
        <v>1457</v>
      </c>
      <c r="V16486" s="267" t="s">
        <v>13</v>
      </c>
      <c r="W16486" s="267">
        <v>612740</v>
      </c>
      <c r="X16486" s="267" t="s">
        <v>2256</v>
      </c>
      <c r="Y16486" s="267" t="s">
        <v>1895</v>
      </c>
      <c r="AF16486" s="267" t="s">
        <v>24</v>
      </c>
      <c r="AG16486" s="267" t="s">
        <v>24</v>
      </c>
    </row>
    <row r="16487" spans="3:33">
      <c r="C16487" s="267" t="s">
        <v>2252</v>
      </c>
      <c r="D16487" s="267" t="s">
        <v>150</v>
      </c>
      <c r="E16487" s="267">
        <v>193</v>
      </c>
      <c r="F16487" s="267" t="s">
        <v>1444</v>
      </c>
      <c r="H16487" s="267">
        <v>1</v>
      </c>
      <c r="I16487" s="267" t="s">
        <v>582</v>
      </c>
      <c r="O16487" s="267" t="s">
        <v>13</v>
      </c>
      <c r="P16487" s="267" t="s">
        <v>1895</v>
      </c>
      <c r="Q16487" s="267" t="s">
        <v>1445</v>
      </c>
      <c r="S16487" s="267">
        <v>179</v>
      </c>
      <c r="U16487" s="267" t="s">
        <v>1556</v>
      </c>
      <c r="V16487" s="267" t="s">
        <v>13</v>
      </c>
      <c r="W16487" s="267">
        <v>612740</v>
      </c>
      <c r="X16487" s="267" t="s">
        <v>1895</v>
      </c>
      <c r="Y16487" s="267" t="s">
        <v>1895</v>
      </c>
      <c r="AD16487" s="267" t="s">
        <v>24</v>
      </c>
      <c r="AF16487" s="267" t="s">
        <v>24</v>
      </c>
      <c r="AG16487" s="267" t="s">
        <v>24</v>
      </c>
    </row>
    <row r="16488" spans="3:33">
      <c r="C16488" s="267" t="s">
        <v>2252</v>
      </c>
      <c r="D16488" s="267" t="s">
        <v>150</v>
      </c>
      <c r="E16488" s="267">
        <v>1272</v>
      </c>
      <c r="F16488" s="267" t="s">
        <v>1444</v>
      </c>
      <c r="G16488" s="267" t="s">
        <v>1445</v>
      </c>
      <c r="H16488" s="267">
        <v>1</v>
      </c>
      <c r="I16488" s="267" t="s">
        <v>582</v>
      </c>
      <c r="O16488" s="267" t="s">
        <v>24</v>
      </c>
      <c r="P16488" s="267" t="s">
        <v>1895</v>
      </c>
      <c r="Q16488" s="267" t="s">
        <v>1445</v>
      </c>
      <c r="S16488" s="267">
        <v>179</v>
      </c>
      <c r="T16488" s="267" t="s">
        <v>13</v>
      </c>
      <c r="U16488" s="267" t="s">
        <v>1458</v>
      </c>
      <c r="V16488" s="267" t="s">
        <v>13</v>
      </c>
      <c r="W16488" s="267">
        <v>612740</v>
      </c>
      <c r="X16488" s="267" t="s">
        <v>2255</v>
      </c>
      <c r="Y16488" s="267" t="s">
        <v>1895</v>
      </c>
      <c r="AD16488" s="267" t="s">
        <v>13</v>
      </c>
      <c r="AF16488" s="267" t="s">
        <v>24</v>
      </c>
      <c r="AG16488" s="267" t="s">
        <v>24</v>
      </c>
    </row>
    <row r="16489" spans="3:33">
      <c r="C16489" s="267" t="s">
        <v>2252</v>
      </c>
      <c r="D16489" s="267" t="s">
        <v>150</v>
      </c>
      <c r="E16489" s="267">
        <v>1</v>
      </c>
      <c r="F16489" s="267" t="s">
        <v>1444</v>
      </c>
      <c r="G16489" s="267" t="s">
        <v>1445</v>
      </c>
      <c r="H16489" s="267">
        <v>1</v>
      </c>
      <c r="I16489" s="267" t="s">
        <v>582</v>
      </c>
      <c r="O16489" s="267" t="s">
        <v>13</v>
      </c>
      <c r="P16489" s="267" t="s">
        <v>1895</v>
      </c>
      <c r="Q16489" s="267" t="s">
        <v>1445</v>
      </c>
      <c r="S16489" s="267">
        <v>179</v>
      </c>
      <c r="T16489" s="267" t="s">
        <v>13</v>
      </c>
      <c r="U16489" s="267" t="s">
        <v>1446</v>
      </c>
      <c r="V16489" s="267" t="s">
        <v>24</v>
      </c>
      <c r="W16489" s="267">
        <v>612740</v>
      </c>
      <c r="X16489" s="267" t="s">
        <v>1895</v>
      </c>
      <c r="Y16489" s="267" t="s">
        <v>1895</v>
      </c>
      <c r="AD16489" s="267" t="s">
        <v>13</v>
      </c>
      <c r="AF16489" s="267" t="s">
        <v>24</v>
      </c>
      <c r="AG16489" s="267" t="s">
        <v>24</v>
      </c>
    </row>
    <row r="16490" spans="3:33">
      <c r="C16490" s="267" t="s">
        <v>2252</v>
      </c>
      <c r="D16490" s="267" t="s">
        <v>150</v>
      </c>
      <c r="E16490" s="267">
        <v>219</v>
      </c>
      <c r="F16490" s="267" t="s">
        <v>1444</v>
      </c>
      <c r="G16490" s="267" t="s">
        <v>1445</v>
      </c>
      <c r="H16490" s="267">
        <v>1</v>
      </c>
      <c r="I16490" s="267" t="s">
        <v>582</v>
      </c>
      <c r="P16490" s="267" t="s">
        <v>1895</v>
      </c>
      <c r="Q16490" s="267" t="s">
        <v>1445</v>
      </c>
      <c r="S16490" s="267">
        <v>179</v>
      </c>
      <c r="U16490" s="267" t="s">
        <v>1457</v>
      </c>
      <c r="V16490" s="267" t="s">
        <v>13</v>
      </c>
      <c r="W16490" s="267">
        <v>612740</v>
      </c>
      <c r="X16490" s="267" t="s">
        <v>2254</v>
      </c>
      <c r="Y16490" s="267" t="s">
        <v>1895</v>
      </c>
      <c r="AF16490" s="267" t="s">
        <v>24</v>
      </c>
      <c r="AG16490" s="267" t="s">
        <v>24</v>
      </c>
    </row>
    <row r="16491" spans="3:33">
      <c r="C16491" s="267" t="s">
        <v>2252</v>
      </c>
      <c r="D16491" s="267" t="s">
        <v>150</v>
      </c>
      <c r="E16491" s="267">
        <v>219</v>
      </c>
      <c r="F16491" s="267" t="s">
        <v>1444</v>
      </c>
      <c r="G16491" s="267" t="s">
        <v>1456</v>
      </c>
      <c r="H16491" s="267">
        <v>1</v>
      </c>
      <c r="I16491" s="267" t="s">
        <v>582</v>
      </c>
      <c r="P16491" s="267" t="s">
        <v>1895</v>
      </c>
      <c r="Q16491" s="267" t="s">
        <v>1445</v>
      </c>
      <c r="S16491" s="267">
        <v>179</v>
      </c>
      <c r="U16491" s="267" t="s">
        <v>1457</v>
      </c>
      <c r="V16491" s="267" t="s">
        <v>13</v>
      </c>
      <c r="W16491" s="267">
        <v>612740</v>
      </c>
      <c r="X16491" s="267" t="s">
        <v>1499</v>
      </c>
      <c r="Y16491" s="267" t="s">
        <v>1895</v>
      </c>
      <c r="AE16491" s="267">
        <v>273</v>
      </c>
      <c r="AF16491" s="267" t="s">
        <v>24</v>
      </c>
      <c r="AG16491" s="267" t="s">
        <v>24</v>
      </c>
    </row>
    <row r="16492" spans="3:33">
      <c r="C16492" s="267" t="s">
        <v>2252</v>
      </c>
      <c r="D16492" s="267" t="s">
        <v>150</v>
      </c>
      <c r="E16492" s="267">
        <v>129</v>
      </c>
      <c r="F16492" s="267" t="s">
        <v>1444</v>
      </c>
      <c r="G16492" s="267" t="s">
        <v>1445</v>
      </c>
      <c r="H16492" s="267">
        <v>1</v>
      </c>
      <c r="I16492" s="267" t="s">
        <v>582</v>
      </c>
      <c r="O16492" s="267" t="s">
        <v>24</v>
      </c>
      <c r="P16492" s="267" t="s">
        <v>1895</v>
      </c>
      <c r="Q16492" s="267" t="s">
        <v>1445</v>
      </c>
      <c r="S16492" s="267">
        <v>179</v>
      </c>
      <c r="T16492" s="267" t="s">
        <v>13</v>
      </c>
      <c r="U16492" s="267" t="s">
        <v>1468</v>
      </c>
      <c r="V16492" s="267" t="s">
        <v>13</v>
      </c>
      <c r="W16492" s="267">
        <v>612740</v>
      </c>
      <c r="X16492" s="267" t="s">
        <v>2253</v>
      </c>
      <c r="Y16492" s="267" t="s">
        <v>1895</v>
      </c>
      <c r="AD16492" s="267" t="s">
        <v>13</v>
      </c>
      <c r="AF16492" s="267" t="s">
        <v>24</v>
      </c>
      <c r="AG16492" s="267" t="s">
        <v>24</v>
      </c>
    </row>
    <row r="16493" spans="3:33">
      <c r="C16493" s="267" t="s">
        <v>2201</v>
      </c>
      <c r="D16493" s="267" t="s">
        <v>150</v>
      </c>
      <c r="E16493" s="267">
        <v>219</v>
      </c>
      <c r="F16493" s="267" t="s">
        <v>1444</v>
      </c>
      <c r="G16493" s="267" t="s">
        <v>1456</v>
      </c>
      <c r="H16493" s="267">
        <v>1</v>
      </c>
      <c r="I16493" s="267" t="s">
        <v>582</v>
      </c>
      <c r="O16493" s="267" t="s">
        <v>13</v>
      </c>
      <c r="P16493" s="267" t="s">
        <v>1896</v>
      </c>
      <c r="Q16493" s="267" t="s">
        <v>1445</v>
      </c>
      <c r="S16493" s="267">
        <v>180</v>
      </c>
      <c r="U16493" s="267" t="s">
        <v>1457</v>
      </c>
      <c r="V16493" s="267" t="s">
        <v>13</v>
      </c>
      <c r="W16493" s="267">
        <v>742054</v>
      </c>
      <c r="X16493" s="267" t="s">
        <v>1500</v>
      </c>
      <c r="Y16493" s="267" t="s">
        <v>1896</v>
      </c>
      <c r="AE16493" s="267" t="s">
        <v>2208</v>
      </c>
      <c r="AF16493" s="267" t="s">
        <v>24</v>
      </c>
      <c r="AG16493" s="267" t="s">
        <v>24</v>
      </c>
    </row>
    <row r="16494" spans="3:33">
      <c r="C16494" s="267" t="s">
        <v>2201</v>
      </c>
      <c r="D16494" s="267" t="s">
        <v>150</v>
      </c>
      <c r="E16494" s="267">
        <v>3877</v>
      </c>
      <c r="F16494" s="267" t="s">
        <v>1444</v>
      </c>
      <c r="G16494" s="267" t="s">
        <v>1461</v>
      </c>
      <c r="H16494" s="267">
        <v>1</v>
      </c>
      <c r="I16494" s="267" t="s">
        <v>582</v>
      </c>
      <c r="O16494" s="267" t="s">
        <v>24</v>
      </c>
      <c r="P16494" s="267" t="s">
        <v>1896</v>
      </c>
      <c r="Q16494" s="267" t="s">
        <v>1445</v>
      </c>
      <c r="S16494" s="267">
        <v>180</v>
      </c>
      <c r="T16494" s="267" t="s">
        <v>13</v>
      </c>
      <c r="U16494" s="267" t="s">
        <v>1470</v>
      </c>
      <c r="V16494" s="267" t="s">
        <v>13</v>
      </c>
      <c r="W16494" s="267">
        <v>742054</v>
      </c>
      <c r="X16494" s="267" t="s">
        <v>2207</v>
      </c>
      <c r="Y16494" s="267" t="s">
        <v>1896</v>
      </c>
      <c r="AD16494" s="267" t="s">
        <v>13</v>
      </c>
      <c r="AF16494" s="267" t="s">
        <v>24</v>
      </c>
      <c r="AG16494" s="267" t="s">
        <v>24</v>
      </c>
    </row>
    <row r="16495" spans="3:33">
      <c r="C16495" s="267" t="s">
        <v>2201</v>
      </c>
      <c r="D16495" s="267" t="s">
        <v>150</v>
      </c>
      <c r="E16495" s="267">
        <v>3877</v>
      </c>
      <c r="F16495" s="267" t="s">
        <v>1444</v>
      </c>
      <c r="G16495" s="267" t="s">
        <v>1445</v>
      </c>
      <c r="H16495" s="267">
        <v>1</v>
      </c>
      <c r="I16495" s="267" t="s">
        <v>582</v>
      </c>
      <c r="O16495" s="267" t="s">
        <v>24</v>
      </c>
      <c r="P16495" s="267" t="s">
        <v>1896</v>
      </c>
      <c r="Q16495" s="267" t="s">
        <v>1445</v>
      </c>
      <c r="S16495" s="267">
        <v>180</v>
      </c>
      <c r="T16495" s="267" t="s">
        <v>13</v>
      </c>
      <c r="U16495" s="267" t="s">
        <v>1470</v>
      </c>
      <c r="V16495" s="267" t="s">
        <v>13</v>
      </c>
      <c r="W16495" s="267">
        <v>742054</v>
      </c>
      <c r="X16495" s="267" t="s">
        <v>2206</v>
      </c>
      <c r="Y16495" s="267" t="s">
        <v>1896</v>
      </c>
      <c r="AD16495" s="267" t="s">
        <v>13</v>
      </c>
      <c r="AF16495" s="267" t="s">
        <v>24</v>
      </c>
      <c r="AG16495" s="267" t="s">
        <v>24</v>
      </c>
    </row>
    <row r="16496" spans="3:33">
      <c r="C16496" s="267" t="s">
        <v>2201</v>
      </c>
      <c r="D16496" s="267" t="s">
        <v>150</v>
      </c>
      <c r="E16496" s="267">
        <v>1272</v>
      </c>
      <c r="F16496" s="267" t="s">
        <v>1444</v>
      </c>
      <c r="G16496" s="267" t="s">
        <v>1445</v>
      </c>
      <c r="H16496" s="267">
        <v>1</v>
      </c>
      <c r="I16496" s="267" t="s">
        <v>582</v>
      </c>
      <c r="O16496" s="267" t="s">
        <v>24</v>
      </c>
      <c r="P16496" s="267" t="s">
        <v>1896</v>
      </c>
      <c r="Q16496" s="267" t="s">
        <v>1445</v>
      </c>
      <c r="S16496" s="267">
        <v>180</v>
      </c>
      <c r="T16496" s="267" t="s">
        <v>13</v>
      </c>
      <c r="U16496" s="267" t="s">
        <v>1458</v>
      </c>
      <c r="V16496" s="267" t="s">
        <v>13</v>
      </c>
      <c r="W16496" s="267">
        <v>742054</v>
      </c>
      <c r="X16496" s="267" t="s">
        <v>2205</v>
      </c>
      <c r="Y16496" s="267" t="s">
        <v>1896</v>
      </c>
      <c r="AD16496" s="267" t="s">
        <v>13</v>
      </c>
      <c r="AF16496" s="267" t="s">
        <v>24</v>
      </c>
      <c r="AG16496" s="267" t="s">
        <v>24</v>
      </c>
    </row>
    <row r="16497" spans="3:33">
      <c r="C16497" s="267" t="s">
        <v>2201</v>
      </c>
      <c r="D16497" s="267" t="s">
        <v>150</v>
      </c>
      <c r="E16497" s="267">
        <v>153</v>
      </c>
      <c r="F16497" s="267" t="s">
        <v>1444</v>
      </c>
      <c r="G16497" s="267" t="s">
        <v>1445</v>
      </c>
      <c r="H16497" s="267">
        <v>1</v>
      </c>
      <c r="I16497" s="267" t="s">
        <v>582</v>
      </c>
      <c r="O16497" s="267" t="s">
        <v>24</v>
      </c>
      <c r="P16497" s="267" t="s">
        <v>1896</v>
      </c>
      <c r="Q16497" s="267" t="s">
        <v>1445</v>
      </c>
      <c r="S16497" s="267">
        <v>180</v>
      </c>
      <c r="T16497" s="267" t="s">
        <v>13</v>
      </c>
      <c r="U16497" s="267" t="s">
        <v>1496</v>
      </c>
      <c r="V16497" s="267" t="s">
        <v>13</v>
      </c>
      <c r="W16497" s="267">
        <v>742054</v>
      </c>
      <c r="X16497" s="267" t="s">
        <v>2204</v>
      </c>
      <c r="Y16497" s="267" t="s">
        <v>1896</v>
      </c>
      <c r="AD16497" s="267" t="s">
        <v>13</v>
      </c>
      <c r="AF16497" s="267" t="s">
        <v>24</v>
      </c>
      <c r="AG16497" s="267" t="s">
        <v>24</v>
      </c>
    </row>
    <row r="16498" spans="3:33">
      <c r="C16498" s="267" t="s">
        <v>2201</v>
      </c>
      <c r="D16498" s="267" t="s">
        <v>150</v>
      </c>
      <c r="E16498" s="267">
        <v>1</v>
      </c>
      <c r="F16498" s="267" t="s">
        <v>1444</v>
      </c>
      <c r="G16498" s="267" t="s">
        <v>1445</v>
      </c>
      <c r="H16498" s="267">
        <v>1</v>
      </c>
      <c r="I16498" s="267" t="s">
        <v>582</v>
      </c>
      <c r="O16498" s="267" t="s">
        <v>13</v>
      </c>
      <c r="P16498" s="267" t="s">
        <v>1896</v>
      </c>
      <c r="Q16498" s="267" t="s">
        <v>1445</v>
      </c>
      <c r="S16498" s="267">
        <v>180</v>
      </c>
      <c r="T16498" s="267" t="s">
        <v>13</v>
      </c>
      <c r="U16498" s="267" t="s">
        <v>1446</v>
      </c>
      <c r="V16498" s="267" t="s">
        <v>24</v>
      </c>
      <c r="W16498" s="267">
        <v>742054</v>
      </c>
      <c r="X16498" s="267" t="s">
        <v>1896</v>
      </c>
      <c r="Y16498" s="267" t="s">
        <v>1896</v>
      </c>
      <c r="AD16498" s="267" t="s">
        <v>13</v>
      </c>
      <c r="AF16498" s="267" t="s">
        <v>24</v>
      </c>
      <c r="AG16498" s="267" t="s">
        <v>24</v>
      </c>
    </row>
    <row r="16499" spans="3:33">
      <c r="C16499" s="267" t="s">
        <v>2201</v>
      </c>
      <c r="D16499" s="267" t="s">
        <v>150</v>
      </c>
      <c r="E16499" s="267">
        <v>129</v>
      </c>
      <c r="F16499" s="267" t="s">
        <v>1444</v>
      </c>
      <c r="G16499" s="267" t="s">
        <v>1445</v>
      </c>
      <c r="H16499" s="267">
        <v>1</v>
      </c>
      <c r="I16499" s="267" t="s">
        <v>582</v>
      </c>
      <c r="O16499" s="267" t="s">
        <v>24</v>
      </c>
      <c r="P16499" s="267" t="s">
        <v>1896</v>
      </c>
      <c r="Q16499" s="267" t="s">
        <v>1445</v>
      </c>
      <c r="S16499" s="267">
        <v>180</v>
      </c>
      <c r="T16499" s="267" t="s">
        <v>13</v>
      </c>
      <c r="U16499" s="267" t="s">
        <v>1468</v>
      </c>
      <c r="V16499" s="267" t="s">
        <v>13</v>
      </c>
      <c r="W16499" s="267">
        <v>742054</v>
      </c>
      <c r="X16499" s="267" t="s">
        <v>2203</v>
      </c>
      <c r="Y16499" s="267" t="s">
        <v>1896</v>
      </c>
      <c r="AD16499" s="267" t="s">
        <v>13</v>
      </c>
      <c r="AF16499" s="267" t="s">
        <v>24</v>
      </c>
      <c r="AG16499" s="267" t="s">
        <v>24</v>
      </c>
    </row>
    <row r="16500" spans="3:33">
      <c r="C16500" s="267" t="s">
        <v>2201</v>
      </c>
      <c r="D16500" s="267" t="s">
        <v>150</v>
      </c>
      <c r="E16500" s="267">
        <v>10634</v>
      </c>
      <c r="F16500" s="267" t="s">
        <v>1444</v>
      </c>
      <c r="G16500" s="267" t="s">
        <v>1445</v>
      </c>
      <c r="H16500" s="267">
        <v>1</v>
      </c>
      <c r="I16500" s="267" t="s">
        <v>582</v>
      </c>
      <c r="O16500" s="267" t="s">
        <v>24</v>
      </c>
      <c r="P16500" s="267" t="s">
        <v>1896</v>
      </c>
      <c r="Q16500" s="267" t="s">
        <v>1445</v>
      </c>
      <c r="S16500" s="267">
        <v>180</v>
      </c>
      <c r="T16500" s="267" t="s">
        <v>13</v>
      </c>
      <c r="U16500" s="267" t="s">
        <v>1473</v>
      </c>
      <c r="V16500" s="267" t="s">
        <v>13</v>
      </c>
      <c r="W16500" s="267">
        <v>742054</v>
      </c>
      <c r="X16500" s="267" t="s">
        <v>2202</v>
      </c>
      <c r="Y16500" s="267" t="s">
        <v>1896</v>
      </c>
      <c r="AD16500" s="267" t="s">
        <v>13</v>
      </c>
      <c r="AF16500" s="267" t="s">
        <v>24</v>
      </c>
      <c r="AG16500" s="267" t="s">
        <v>24</v>
      </c>
    </row>
    <row r="16501" spans="3:33">
      <c r="C16501" s="267" t="s">
        <v>2576</v>
      </c>
      <c r="D16501" s="267" t="s">
        <v>150</v>
      </c>
      <c r="E16501" s="267">
        <v>129</v>
      </c>
      <c r="F16501" s="267" t="s">
        <v>1444</v>
      </c>
      <c r="G16501" s="267" t="s">
        <v>1445</v>
      </c>
      <c r="H16501" s="267">
        <v>1</v>
      </c>
      <c r="I16501" s="267" t="s">
        <v>582</v>
      </c>
      <c r="O16501" s="267" t="s">
        <v>24</v>
      </c>
      <c r="P16501" s="267" t="s">
        <v>1897</v>
      </c>
      <c r="Q16501" s="267" t="s">
        <v>1445</v>
      </c>
      <c r="S16501" s="267">
        <v>181</v>
      </c>
      <c r="T16501" s="267" t="s">
        <v>13</v>
      </c>
      <c r="U16501" s="267" t="s">
        <v>1468</v>
      </c>
      <c r="V16501" s="267" t="s">
        <v>13</v>
      </c>
      <c r="W16501" s="267">
        <v>3478482</v>
      </c>
      <c r="X16501" s="267" t="s">
        <v>2580</v>
      </c>
      <c r="Y16501" s="267" t="s">
        <v>1897</v>
      </c>
      <c r="AD16501" s="267" t="s">
        <v>13</v>
      </c>
      <c r="AF16501" s="267" t="s">
        <v>24</v>
      </c>
      <c r="AG16501" s="267" t="s">
        <v>24</v>
      </c>
    </row>
    <row r="16502" spans="3:33">
      <c r="C16502" s="267" t="s">
        <v>2576</v>
      </c>
      <c r="D16502" s="267" t="s">
        <v>150</v>
      </c>
      <c r="E16502" s="267">
        <v>153</v>
      </c>
      <c r="F16502" s="267" t="s">
        <v>1444</v>
      </c>
      <c r="G16502" s="267" t="s">
        <v>1445</v>
      </c>
      <c r="H16502" s="267">
        <v>1</v>
      </c>
      <c r="I16502" s="267" t="s">
        <v>582</v>
      </c>
      <c r="O16502" s="267" t="s">
        <v>24</v>
      </c>
      <c r="P16502" s="267" t="s">
        <v>1897</v>
      </c>
      <c r="Q16502" s="267" t="s">
        <v>1445</v>
      </c>
      <c r="S16502" s="267">
        <v>181</v>
      </c>
      <c r="T16502" s="267" t="s">
        <v>13</v>
      </c>
      <c r="U16502" s="267" t="s">
        <v>1496</v>
      </c>
      <c r="V16502" s="267" t="s">
        <v>13</v>
      </c>
      <c r="W16502" s="267">
        <v>3478482</v>
      </c>
      <c r="X16502" s="267" t="s">
        <v>2579</v>
      </c>
      <c r="Y16502" s="267" t="s">
        <v>1897</v>
      </c>
      <c r="AD16502" s="267" t="s">
        <v>13</v>
      </c>
      <c r="AF16502" s="267" t="s">
        <v>24</v>
      </c>
      <c r="AG16502" s="267" t="s">
        <v>24</v>
      </c>
    </row>
    <row r="16503" spans="3:33">
      <c r="C16503" s="267" t="s">
        <v>2576</v>
      </c>
      <c r="D16503" s="267" t="s">
        <v>150</v>
      </c>
      <c r="E16503" s="267">
        <v>1</v>
      </c>
      <c r="F16503" s="267" t="s">
        <v>1444</v>
      </c>
      <c r="G16503" s="267" t="s">
        <v>1445</v>
      </c>
      <c r="H16503" s="267">
        <v>1</v>
      </c>
      <c r="I16503" s="267" t="s">
        <v>582</v>
      </c>
      <c r="O16503" s="267" t="s">
        <v>13</v>
      </c>
      <c r="P16503" s="267" t="s">
        <v>1897</v>
      </c>
      <c r="Q16503" s="267" t="s">
        <v>1445</v>
      </c>
      <c r="S16503" s="267">
        <v>181</v>
      </c>
      <c r="T16503" s="267" t="s">
        <v>13</v>
      </c>
      <c r="U16503" s="267" t="s">
        <v>1446</v>
      </c>
      <c r="V16503" s="267" t="s">
        <v>24</v>
      </c>
      <c r="W16503" s="267">
        <v>3478482</v>
      </c>
      <c r="X16503" s="267" t="s">
        <v>1897</v>
      </c>
      <c r="Y16503" s="267" t="s">
        <v>1897</v>
      </c>
      <c r="AD16503" s="267" t="s">
        <v>13</v>
      </c>
      <c r="AF16503" s="267" t="s">
        <v>24</v>
      </c>
      <c r="AG16503" s="267" t="s">
        <v>24</v>
      </c>
    </row>
    <row r="16504" spans="3:33">
      <c r="C16504" s="267" t="s">
        <v>2576</v>
      </c>
      <c r="D16504" s="267" t="s">
        <v>150</v>
      </c>
      <c r="E16504" s="267">
        <v>1272</v>
      </c>
      <c r="F16504" s="267" t="s">
        <v>1444</v>
      </c>
      <c r="G16504" s="267" t="s">
        <v>1445</v>
      </c>
      <c r="H16504" s="267">
        <v>1</v>
      </c>
      <c r="I16504" s="267" t="s">
        <v>582</v>
      </c>
      <c r="O16504" s="267" t="s">
        <v>24</v>
      </c>
      <c r="P16504" s="267" t="s">
        <v>1897</v>
      </c>
      <c r="Q16504" s="267" t="s">
        <v>1445</v>
      </c>
      <c r="S16504" s="267">
        <v>181</v>
      </c>
      <c r="T16504" s="267" t="s">
        <v>13</v>
      </c>
      <c r="U16504" s="267" t="s">
        <v>1458</v>
      </c>
      <c r="V16504" s="267" t="s">
        <v>13</v>
      </c>
      <c r="W16504" s="267">
        <v>3478482</v>
      </c>
      <c r="X16504" s="267" t="s">
        <v>2578</v>
      </c>
      <c r="Y16504" s="267" t="s">
        <v>1897</v>
      </c>
      <c r="AD16504" s="267" t="s">
        <v>13</v>
      </c>
      <c r="AF16504" s="267" t="s">
        <v>24</v>
      </c>
      <c r="AG16504" s="267" t="s">
        <v>24</v>
      </c>
    </row>
    <row r="16505" spans="3:33">
      <c r="C16505" s="267" t="s">
        <v>2576</v>
      </c>
      <c r="D16505" s="267" t="s">
        <v>150</v>
      </c>
      <c r="E16505" s="267">
        <v>409</v>
      </c>
      <c r="F16505" s="267" t="s">
        <v>1444</v>
      </c>
      <c r="G16505" s="267" t="s">
        <v>1445</v>
      </c>
      <c r="H16505" s="267">
        <v>1</v>
      </c>
      <c r="I16505" s="267" t="s">
        <v>582</v>
      </c>
      <c r="O16505" s="267" t="s">
        <v>24</v>
      </c>
      <c r="P16505" s="267" t="s">
        <v>1897</v>
      </c>
      <c r="Q16505" s="267" t="s">
        <v>1445</v>
      </c>
      <c r="S16505" s="267">
        <v>181</v>
      </c>
      <c r="T16505" s="267" t="s">
        <v>13</v>
      </c>
      <c r="U16505" s="267" t="s">
        <v>1469</v>
      </c>
      <c r="V16505" s="267" t="s">
        <v>13</v>
      </c>
      <c r="W16505" s="267">
        <v>3478482</v>
      </c>
      <c r="X16505" s="267" t="s">
        <v>2577</v>
      </c>
      <c r="Y16505" s="267" t="s">
        <v>1897</v>
      </c>
      <c r="AD16505" s="267" t="s">
        <v>13</v>
      </c>
      <c r="AF16505" s="267" t="s">
        <v>24</v>
      </c>
      <c r="AG16505" s="267" t="s">
        <v>24</v>
      </c>
    </row>
    <row r="16506" spans="3:33">
      <c r="C16506" s="267" t="s">
        <v>2890</v>
      </c>
      <c r="D16506" s="267" t="s">
        <v>150</v>
      </c>
      <c r="E16506" s="267">
        <v>1490</v>
      </c>
      <c r="F16506" s="267" t="s">
        <v>1444</v>
      </c>
      <c r="G16506" s="267" t="s">
        <v>1445</v>
      </c>
      <c r="H16506" s="267">
        <v>1</v>
      </c>
      <c r="I16506" s="267" t="s">
        <v>582</v>
      </c>
      <c r="O16506" s="267" t="s">
        <v>13</v>
      </c>
      <c r="P16506" s="267" t="s">
        <v>1898</v>
      </c>
      <c r="Q16506" s="267" t="s">
        <v>1445</v>
      </c>
      <c r="S16506" s="267">
        <v>182</v>
      </c>
      <c r="T16506" s="267" t="s">
        <v>24</v>
      </c>
      <c r="U16506" s="267" t="s">
        <v>1502</v>
      </c>
      <c r="V16506" s="267" t="s">
        <v>13</v>
      </c>
      <c r="W16506" s="267">
        <v>610256</v>
      </c>
      <c r="X16506" s="267" t="s">
        <v>2918</v>
      </c>
      <c r="Y16506" s="267" t="s">
        <v>1898</v>
      </c>
      <c r="AD16506" s="267" t="s">
        <v>24</v>
      </c>
      <c r="AG16506" s="267" t="s">
        <v>24</v>
      </c>
    </row>
    <row r="16507" spans="3:33">
      <c r="C16507" s="267" t="s">
        <v>2890</v>
      </c>
      <c r="D16507" s="267" t="s">
        <v>150</v>
      </c>
      <c r="E16507" s="267">
        <v>2718</v>
      </c>
      <c r="F16507" s="267" t="s">
        <v>1444</v>
      </c>
      <c r="G16507" s="267" t="s">
        <v>1445</v>
      </c>
      <c r="H16507" s="267">
        <v>1</v>
      </c>
      <c r="I16507" s="267" t="s">
        <v>582</v>
      </c>
      <c r="O16507" s="267" t="s">
        <v>13</v>
      </c>
      <c r="P16507" s="267" t="s">
        <v>1898</v>
      </c>
      <c r="Q16507" s="267" t="s">
        <v>1445</v>
      </c>
      <c r="S16507" s="267">
        <v>182</v>
      </c>
      <c r="T16507" s="267" t="s">
        <v>24</v>
      </c>
      <c r="U16507" s="267" t="s">
        <v>1558</v>
      </c>
      <c r="V16507" s="267" t="s">
        <v>13</v>
      </c>
      <c r="W16507" s="267">
        <v>610256</v>
      </c>
      <c r="X16507" s="267">
        <v>127027</v>
      </c>
      <c r="Y16507" s="267" t="s">
        <v>1898</v>
      </c>
      <c r="AD16507" s="267" t="s">
        <v>24</v>
      </c>
      <c r="AG16507" s="267" t="s">
        <v>24</v>
      </c>
    </row>
    <row r="16508" spans="3:33">
      <c r="C16508" s="267" t="s">
        <v>2890</v>
      </c>
      <c r="D16508" s="267" t="s">
        <v>150</v>
      </c>
      <c r="E16508" s="267">
        <v>308</v>
      </c>
      <c r="F16508" s="267" t="s">
        <v>1444</v>
      </c>
      <c r="G16508" s="267" t="s">
        <v>1445</v>
      </c>
      <c r="H16508" s="267">
        <v>1</v>
      </c>
      <c r="I16508" s="267" t="s">
        <v>582</v>
      </c>
      <c r="O16508" s="267" t="s">
        <v>24</v>
      </c>
      <c r="P16508" s="267" t="s">
        <v>1898</v>
      </c>
      <c r="Q16508" s="267" t="s">
        <v>1445</v>
      </c>
      <c r="S16508" s="267">
        <v>182</v>
      </c>
      <c r="T16508" s="267" t="s">
        <v>13</v>
      </c>
      <c r="U16508" s="267" t="s">
        <v>1481</v>
      </c>
      <c r="V16508" s="267" t="s">
        <v>13</v>
      </c>
      <c r="W16508" s="267">
        <v>610256</v>
      </c>
      <c r="X16508" s="267" t="s">
        <v>2917</v>
      </c>
      <c r="Y16508" s="267" t="s">
        <v>1898</v>
      </c>
      <c r="AD16508" s="267" t="s">
        <v>13</v>
      </c>
      <c r="AF16508" s="267" t="s">
        <v>24</v>
      </c>
      <c r="AG16508" s="267" t="s">
        <v>24</v>
      </c>
    </row>
    <row r="16509" spans="3:33">
      <c r="C16509" s="267" t="s">
        <v>2890</v>
      </c>
      <c r="D16509" s="267" t="s">
        <v>150</v>
      </c>
      <c r="E16509" s="267">
        <v>219</v>
      </c>
      <c r="F16509" s="267" t="s">
        <v>1444</v>
      </c>
      <c r="G16509" s="267" t="s">
        <v>1456</v>
      </c>
      <c r="H16509" s="267">
        <v>1</v>
      </c>
      <c r="I16509" s="267" t="s">
        <v>582</v>
      </c>
      <c r="O16509" s="267" t="s">
        <v>13</v>
      </c>
      <c r="P16509" s="267" t="s">
        <v>1898</v>
      </c>
      <c r="Q16509" s="267" t="s">
        <v>1445</v>
      </c>
      <c r="S16509" s="267">
        <v>182</v>
      </c>
      <c r="U16509" s="267" t="s">
        <v>1457</v>
      </c>
      <c r="V16509" s="267" t="s">
        <v>13</v>
      </c>
      <c r="W16509" s="267">
        <v>610256</v>
      </c>
      <c r="X16509" s="267" t="s">
        <v>1559</v>
      </c>
      <c r="Y16509" s="267" t="s">
        <v>1898</v>
      </c>
      <c r="AE16509" s="267">
        <v>501</v>
      </c>
      <c r="AF16509" s="267" t="s">
        <v>24</v>
      </c>
      <c r="AG16509" s="267" t="s">
        <v>24</v>
      </c>
    </row>
    <row r="16510" spans="3:33">
      <c r="C16510" s="267" t="s">
        <v>2890</v>
      </c>
      <c r="D16510" s="267" t="s">
        <v>150</v>
      </c>
      <c r="E16510" s="267">
        <v>338</v>
      </c>
      <c r="F16510" s="267" t="s">
        <v>1444</v>
      </c>
      <c r="G16510" s="267" t="s">
        <v>1445</v>
      </c>
      <c r="H16510" s="267">
        <v>1</v>
      </c>
      <c r="I16510" s="267" t="s">
        <v>582</v>
      </c>
      <c r="O16510" s="267" t="s">
        <v>24</v>
      </c>
      <c r="P16510" s="267" t="s">
        <v>1898</v>
      </c>
      <c r="Q16510" s="267" t="s">
        <v>1445</v>
      </c>
      <c r="S16510" s="267">
        <v>182</v>
      </c>
      <c r="T16510" s="267" t="s">
        <v>13</v>
      </c>
      <c r="U16510" s="267" t="s">
        <v>1478</v>
      </c>
      <c r="V16510" s="267" t="s">
        <v>13</v>
      </c>
      <c r="W16510" s="267">
        <v>610256</v>
      </c>
      <c r="X16510" s="267" t="s">
        <v>2916</v>
      </c>
      <c r="Y16510" s="267" t="s">
        <v>1898</v>
      </c>
      <c r="AD16510" s="267" t="s">
        <v>13</v>
      </c>
      <c r="AF16510" s="267" t="s">
        <v>24</v>
      </c>
      <c r="AG16510" s="267" t="s">
        <v>24</v>
      </c>
    </row>
    <row r="16511" spans="3:33">
      <c r="C16511" s="267" t="s">
        <v>2890</v>
      </c>
      <c r="D16511" s="267" t="s">
        <v>150</v>
      </c>
      <c r="E16511" s="267">
        <v>2360</v>
      </c>
      <c r="F16511" s="267" t="s">
        <v>1444</v>
      </c>
      <c r="G16511" s="267" t="s">
        <v>1445</v>
      </c>
      <c r="H16511" s="267">
        <v>1</v>
      </c>
      <c r="I16511" s="267" t="s">
        <v>582</v>
      </c>
      <c r="O16511" s="267" t="s">
        <v>13</v>
      </c>
      <c r="P16511" s="267" t="s">
        <v>1898</v>
      </c>
      <c r="Q16511" s="267" t="s">
        <v>1445</v>
      </c>
      <c r="S16511" s="267">
        <v>182</v>
      </c>
      <c r="T16511" s="267" t="s">
        <v>24</v>
      </c>
      <c r="U16511" s="267" t="s">
        <v>2915</v>
      </c>
      <c r="V16511" s="267" t="s">
        <v>13</v>
      </c>
      <c r="W16511" s="267">
        <v>610256</v>
      </c>
      <c r="X16511" s="267">
        <v>22595</v>
      </c>
      <c r="Y16511" s="267" t="s">
        <v>1898</v>
      </c>
      <c r="AD16511" s="267" t="s">
        <v>24</v>
      </c>
      <c r="AF16511" s="267" t="s">
        <v>24</v>
      </c>
      <c r="AG16511" s="267" t="s">
        <v>24</v>
      </c>
    </row>
    <row r="16512" spans="3:33">
      <c r="C16512" s="267" t="s">
        <v>2890</v>
      </c>
      <c r="D16512" s="267" t="s">
        <v>150</v>
      </c>
      <c r="E16512" s="267">
        <v>409</v>
      </c>
      <c r="F16512" s="267" t="s">
        <v>1444</v>
      </c>
      <c r="G16512" s="267" t="s">
        <v>1445</v>
      </c>
      <c r="H16512" s="267">
        <v>1</v>
      </c>
      <c r="I16512" s="267" t="s">
        <v>582</v>
      </c>
      <c r="O16512" s="267" t="s">
        <v>24</v>
      </c>
      <c r="P16512" s="267" t="s">
        <v>1898</v>
      </c>
      <c r="Q16512" s="267" t="s">
        <v>1445</v>
      </c>
      <c r="S16512" s="267">
        <v>182</v>
      </c>
      <c r="T16512" s="267" t="s">
        <v>13</v>
      </c>
      <c r="U16512" s="267" t="s">
        <v>1469</v>
      </c>
      <c r="V16512" s="267" t="s">
        <v>13</v>
      </c>
      <c r="W16512" s="267">
        <v>610256</v>
      </c>
      <c r="X16512" s="267" t="s">
        <v>2914</v>
      </c>
      <c r="Y16512" s="267" t="s">
        <v>1898</v>
      </c>
      <c r="AD16512" s="267" t="s">
        <v>13</v>
      </c>
      <c r="AF16512" s="267" t="s">
        <v>24</v>
      </c>
      <c r="AG16512" s="267" t="s">
        <v>24</v>
      </c>
    </row>
    <row r="16513" spans="3:33">
      <c r="C16513" s="267" t="s">
        <v>2890</v>
      </c>
      <c r="D16513" s="267" t="s">
        <v>150</v>
      </c>
      <c r="E16513" s="267">
        <v>1490</v>
      </c>
      <c r="F16513" s="267" t="s">
        <v>1444</v>
      </c>
      <c r="G16513" s="267" t="s">
        <v>1445</v>
      </c>
      <c r="H16513" s="267">
        <v>1</v>
      </c>
      <c r="I16513" s="267" t="s">
        <v>582</v>
      </c>
      <c r="O16513" s="267" t="s">
        <v>13</v>
      </c>
      <c r="P16513" s="267" t="s">
        <v>1898</v>
      </c>
      <c r="Q16513" s="267" t="s">
        <v>1445</v>
      </c>
      <c r="S16513" s="267">
        <v>182</v>
      </c>
      <c r="T16513" s="267" t="s">
        <v>24</v>
      </c>
      <c r="U16513" s="267" t="s">
        <v>1502</v>
      </c>
      <c r="V16513" s="267" t="s">
        <v>13</v>
      </c>
      <c r="W16513" s="267">
        <v>610256</v>
      </c>
      <c r="X16513" s="267" t="s">
        <v>2913</v>
      </c>
      <c r="Y16513" s="267" t="s">
        <v>1898</v>
      </c>
      <c r="AD16513" s="267" t="s">
        <v>24</v>
      </c>
      <c r="AG16513" s="267" t="s">
        <v>24</v>
      </c>
    </row>
    <row r="16514" spans="3:33">
      <c r="C16514" s="267" t="s">
        <v>2890</v>
      </c>
      <c r="D16514" s="267" t="s">
        <v>150</v>
      </c>
      <c r="E16514" s="267">
        <v>2733</v>
      </c>
      <c r="F16514" s="267" t="s">
        <v>1444</v>
      </c>
      <c r="G16514" s="267" t="s">
        <v>1445</v>
      </c>
      <c r="H16514" s="267">
        <v>1</v>
      </c>
      <c r="I16514" s="267" t="s">
        <v>582</v>
      </c>
      <c r="O16514" s="267" t="s">
        <v>13</v>
      </c>
      <c r="P16514" s="267" t="s">
        <v>1898</v>
      </c>
      <c r="Q16514" s="267" t="s">
        <v>1445</v>
      </c>
      <c r="S16514" s="267">
        <v>182</v>
      </c>
      <c r="T16514" s="267" t="s">
        <v>13</v>
      </c>
      <c r="U16514" s="267" t="s">
        <v>1472</v>
      </c>
      <c r="V16514" s="267" t="s">
        <v>13</v>
      </c>
      <c r="W16514" s="267">
        <v>610256</v>
      </c>
      <c r="X16514" s="267" t="s">
        <v>1898</v>
      </c>
      <c r="Y16514" s="267" t="s">
        <v>1898</v>
      </c>
      <c r="AD16514" s="267" t="s">
        <v>13</v>
      </c>
      <c r="AF16514" s="267" t="s">
        <v>24</v>
      </c>
      <c r="AG16514" s="267" t="s">
        <v>24</v>
      </c>
    </row>
    <row r="16515" spans="3:33">
      <c r="C16515" s="267" t="s">
        <v>2890</v>
      </c>
      <c r="D16515" s="267" t="s">
        <v>150</v>
      </c>
      <c r="E16515" s="267">
        <v>3879</v>
      </c>
      <c r="F16515" s="267" t="s">
        <v>1444</v>
      </c>
      <c r="G16515" s="267" t="s">
        <v>1445</v>
      </c>
      <c r="H16515" s="267">
        <v>1</v>
      </c>
      <c r="I16515" s="267" t="s">
        <v>582</v>
      </c>
      <c r="O16515" s="267" t="s">
        <v>24</v>
      </c>
      <c r="P16515" s="267" t="s">
        <v>1898</v>
      </c>
      <c r="Q16515" s="267" t="s">
        <v>1445</v>
      </c>
      <c r="S16515" s="267">
        <v>182</v>
      </c>
      <c r="T16515" s="267" t="s">
        <v>13</v>
      </c>
      <c r="U16515" s="267" t="s">
        <v>1467</v>
      </c>
      <c r="V16515" s="267" t="s">
        <v>13</v>
      </c>
      <c r="W16515" s="267">
        <v>610256</v>
      </c>
      <c r="X16515" s="267" t="s">
        <v>2899</v>
      </c>
      <c r="Y16515" s="267" t="s">
        <v>1898</v>
      </c>
      <c r="AD16515" s="267" t="s">
        <v>13</v>
      </c>
      <c r="AF16515" s="267" t="s">
        <v>24</v>
      </c>
      <c r="AG16515" s="267" t="s">
        <v>24</v>
      </c>
    </row>
    <row r="16516" spans="3:33">
      <c r="C16516" s="267" t="s">
        <v>2890</v>
      </c>
      <c r="D16516" s="267" t="s">
        <v>150</v>
      </c>
      <c r="E16516" s="267">
        <v>3880</v>
      </c>
      <c r="F16516" s="267" t="s">
        <v>1444</v>
      </c>
      <c r="G16516" s="267" t="s">
        <v>1461</v>
      </c>
      <c r="H16516" s="267">
        <v>1</v>
      </c>
      <c r="I16516" s="267" t="s">
        <v>582</v>
      </c>
      <c r="O16516" s="267" t="s">
        <v>24</v>
      </c>
      <c r="P16516" s="267" t="s">
        <v>1898</v>
      </c>
      <c r="Q16516" s="267" t="s">
        <v>1445</v>
      </c>
      <c r="S16516" s="267">
        <v>182</v>
      </c>
      <c r="T16516" s="267" t="s">
        <v>13</v>
      </c>
      <c r="U16516" s="267" t="s">
        <v>1463</v>
      </c>
      <c r="V16516" s="267" t="s">
        <v>13</v>
      </c>
      <c r="W16516" s="267">
        <v>610256</v>
      </c>
      <c r="X16516" s="267" t="s">
        <v>2899</v>
      </c>
      <c r="Y16516" s="267" t="s">
        <v>1898</v>
      </c>
      <c r="AD16516" s="267" t="s">
        <v>13</v>
      </c>
      <c r="AF16516" s="267" t="s">
        <v>24</v>
      </c>
      <c r="AG16516" s="267" t="s">
        <v>24</v>
      </c>
    </row>
    <row r="16517" spans="3:33">
      <c r="C16517" s="267" t="s">
        <v>2890</v>
      </c>
      <c r="D16517" s="267" t="s">
        <v>150</v>
      </c>
      <c r="E16517" s="267">
        <v>14048</v>
      </c>
      <c r="F16517" s="267" t="s">
        <v>1444</v>
      </c>
      <c r="G16517" s="267" t="s">
        <v>1445</v>
      </c>
      <c r="H16517" s="267">
        <v>1</v>
      </c>
      <c r="I16517" s="267" t="s">
        <v>582</v>
      </c>
      <c r="O16517" s="267" t="s">
        <v>24</v>
      </c>
      <c r="P16517" s="267" t="s">
        <v>1898</v>
      </c>
      <c r="Q16517" s="267" t="s">
        <v>1445</v>
      </c>
      <c r="S16517" s="267">
        <v>182</v>
      </c>
      <c r="T16517" s="267" t="s">
        <v>13</v>
      </c>
      <c r="U16517" s="267" t="s">
        <v>1495</v>
      </c>
      <c r="V16517" s="267" t="s">
        <v>13</v>
      </c>
      <c r="W16517" s="267">
        <v>610256</v>
      </c>
      <c r="X16517" s="267" t="s">
        <v>2912</v>
      </c>
      <c r="Y16517" s="267" t="s">
        <v>1898</v>
      </c>
      <c r="AD16517" s="267" t="s">
        <v>13</v>
      </c>
      <c r="AF16517" s="267" t="s">
        <v>24</v>
      </c>
    </row>
    <row r="16518" spans="3:33">
      <c r="C16518" s="267" t="s">
        <v>2890</v>
      </c>
      <c r="D16518" s="267" t="s">
        <v>150</v>
      </c>
      <c r="E16518" s="267">
        <v>336</v>
      </c>
      <c r="F16518" s="267" t="s">
        <v>1444</v>
      </c>
      <c r="G16518" s="267" t="s">
        <v>1445</v>
      </c>
      <c r="H16518" s="267">
        <v>1</v>
      </c>
      <c r="I16518" s="267" t="s">
        <v>582</v>
      </c>
      <c r="O16518" s="267" t="s">
        <v>24</v>
      </c>
      <c r="P16518" s="267" t="s">
        <v>1898</v>
      </c>
      <c r="Q16518" s="267" t="s">
        <v>1445</v>
      </c>
      <c r="S16518" s="267">
        <v>182</v>
      </c>
      <c r="T16518" s="267" t="s">
        <v>13</v>
      </c>
      <c r="U16518" s="267" t="s">
        <v>1497</v>
      </c>
      <c r="V16518" s="267" t="s">
        <v>13</v>
      </c>
      <c r="W16518" s="267">
        <v>610256</v>
      </c>
      <c r="X16518" s="267" t="s">
        <v>2912</v>
      </c>
      <c r="Y16518" s="267" t="s">
        <v>1898</v>
      </c>
      <c r="AD16518" s="267" t="s">
        <v>13</v>
      </c>
      <c r="AF16518" s="267" t="s">
        <v>24</v>
      </c>
    </row>
    <row r="16519" spans="3:33">
      <c r="C16519" s="267" t="s">
        <v>2890</v>
      </c>
      <c r="D16519" s="267" t="s">
        <v>150</v>
      </c>
      <c r="E16519" s="267">
        <v>15078</v>
      </c>
      <c r="F16519" s="267" t="s">
        <v>1444</v>
      </c>
      <c r="G16519" s="267" t="s">
        <v>1445</v>
      </c>
      <c r="H16519" s="267">
        <v>1</v>
      </c>
      <c r="I16519" s="267" t="s">
        <v>582</v>
      </c>
      <c r="O16519" s="267" t="s">
        <v>24</v>
      </c>
      <c r="P16519" s="267" t="s">
        <v>1898</v>
      </c>
      <c r="Q16519" s="267" t="s">
        <v>1445</v>
      </c>
      <c r="S16519" s="267">
        <v>182</v>
      </c>
      <c r="T16519" s="267" t="s">
        <v>13</v>
      </c>
      <c r="U16519" s="267" t="s">
        <v>1480</v>
      </c>
      <c r="V16519" s="267" t="s">
        <v>13</v>
      </c>
      <c r="W16519" s="267">
        <v>610256</v>
      </c>
      <c r="X16519" s="267" t="s">
        <v>2912</v>
      </c>
      <c r="Y16519" s="267" t="s">
        <v>1898</v>
      </c>
      <c r="AD16519" s="267" t="s">
        <v>13</v>
      </c>
      <c r="AF16519" s="267" t="s">
        <v>24</v>
      </c>
    </row>
    <row r="16520" spans="3:33">
      <c r="C16520" s="267" t="s">
        <v>2890</v>
      </c>
      <c r="D16520" s="267" t="s">
        <v>150</v>
      </c>
      <c r="E16520" s="267">
        <v>1679</v>
      </c>
      <c r="F16520" s="267" t="s">
        <v>1485</v>
      </c>
      <c r="G16520" s="267" t="s">
        <v>1445</v>
      </c>
      <c r="H16520" s="267">
        <v>1</v>
      </c>
      <c r="I16520" s="267" t="s">
        <v>582</v>
      </c>
      <c r="P16520" s="267" t="s">
        <v>1898</v>
      </c>
      <c r="Q16520" s="267" t="s">
        <v>1445</v>
      </c>
      <c r="S16520" s="267">
        <v>182</v>
      </c>
      <c r="U16520" s="267" t="s">
        <v>1498</v>
      </c>
      <c r="V16520" s="267" t="s">
        <v>13</v>
      </c>
      <c r="W16520" s="267">
        <v>610256</v>
      </c>
      <c r="X16520" s="267">
        <v>10000302</v>
      </c>
      <c r="Y16520" s="267" t="s">
        <v>1898</v>
      </c>
      <c r="AF16520" s="267" t="s">
        <v>24</v>
      </c>
      <c r="AG16520" s="267" t="s">
        <v>24</v>
      </c>
    </row>
    <row r="16521" spans="3:33">
      <c r="C16521" s="267" t="s">
        <v>2890</v>
      </c>
      <c r="D16521" s="267" t="s">
        <v>150</v>
      </c>
      <c r="E16521" s="267">
        <v>1683</v>
      </c>
      <c r="F16521" s="267" t="s">
        <v>1485</v>
      </c>
      <c r="G16521" s="267" t="s">
        <v>1445</v>
      </c>
      <c r="H16521" s="267">
        <v>1</v>
      </c>
      <c r="I16521" s="267" t="s">
        <v>582</v>
      </c>
      <c r="P16521" s="267" t="s">
        <v>1898</v>
      </c>
      <c r="Q16521" s="267" t="s">
        <v>1445</v>
      </c>
      <c r="S16521" s="267">
        <v>182</v>
      </c>
      <c r="U16521" s="267" t="s">
        <v>1486</v>
      </c>
      <c r="V16521" s="267" t="s">
        <v>13</v>
      </c>
      <c r="W16521" s="267">
        <v>610256</v>
      </c>
      <c r="X16521" s="267" t="s">
        <v>2911</v>
      </c>
      <c r="Y16521" s="267" t="s">
        <v>1898</v>
      </c>
      <c r="AF16521" s="267" t="s">
        <v>24</v>
      </c>
      <c r="AG16521" s="267" t="s">
        <v>24</v>
      </c>
    </row>
    <row r="16522" spans="3:33">
      <c r="C16522" s="267" t="s">
        <v>2890</v>
      </c>
      <c r="D16522" s="267" t="s">
        <v>150</v>
      </c>
      <c r="E16522" s="267">
        <v>1683</v>
      </c>
      <c r="F16522" s="267" t="s">
        <v>1485</v>
      </c>
      <c r="G16522" s="267" t="s">
        <v>1445</v>
      </c>
      <c r="H16522" s="267">
        <v>1</v>
      </c>
      <c r="I16522" s="267" t="s">
        <v>582</v>
      </c>
      <c r="P16522" s="267" t="s">
        <v>1898</v>
      </c>
      <c r="Q16522" s="267" t="s">
        <v>1445</v>
      </c>
      <c r="S16522" s="267">
        <v>182</v>
      </c>
      <c r="U16522" s="267" t="s">
        <v>1486</v>
      </c>
      <c r="V16522" s="267" t="s">
        <v>13</v>
      </c>
      <c r="W16522" s="267">
        <v>610256</v>
      </c>
      <c r="X16522" s="267" t="s">
        <v>2910</v>
      </c>
      <c r="Y16522" s="267" t="s">
        <v>1898</v>
      </c>
      <c r="AF16522" s="267" t="s">
        <v>24</v>
      </c>
      <c r="AG16522" s="267" t="s">
        <v>24</v>
      </c>
    </row>
    <row r="16523" spans="3:33">
      <c r="C16523" s="267" t="s">
        <v>2890</v>
      </c>
      <c r="D16523" s="267" t="s">
        <v>150</v>
      </c>
      <c r="E16523" s="267">
        <v>1686</v>
      </c>
      <c r="F16523" s="267" t="s">
        <v>1485</v>
      </c>
      <c r="G16523" s="267" t="s">
        <v>1456</v>
      </c>
      <c r="H16523" s="267">
        <v>1</v>
      </c>
      <c r="I16523" s="267" t="s">
        <v>582</v>
      </c>
      <c r="P16523" s="267" t="s">
        <v>1898</v>
      </c>
      <c r="Q16523" s="267" t="s">
        <v>1445</v>
      </c>
      <c r="S16523" s="267">
        <v>182</v>
      </c>
      <c r="U16523" s="267" t="s">
        <v>1560</v>
      </c>
      <c r="V16523" s="267" t="s">
        <v>13</v>
      </c>
      <c r="W16523" s="267">
        <v>610256</v>
      </c>
      <c r="X16523" s="267">
        <v>2312306</v>
      </c>
      <c r="Y16523" s="267" t="s">
        <v>1898</v>
      </c>
      <c r="AF16523" s="267" t="s">
        <v>24</v>
      </c>
      <c r="AG16523" s="267" t="s">
        <v>24</v>
      </c>
    </row>
    <row r="16524" spans="3:33">
      <c r="C16524" s="267" t="s">
        <v>2890</v>
      </c>
      <c r="D16524" s="267" t="s">
        <v>150</v>
      </c>
      <c r="E16524" s="267">
        <v>235</v>
      </c>
      <c r="F16524" s="267" t="s">
        <v>1444</v>
      </c>
      <c r="G16524" s="267" t="s">
        <v>1445</v>
      </c>
      <c r="H16524" s="267">
        <v>1</v>
      </c>
      <c r="I16524" s="267" t="s">
        <v>582</v>
      </c>
      <c r="O16524" s="267" t="s">
        <v>24</v>
      </c>
      <c r="P16524" s="267" t="s">
        <v>1898</v>
      </c>
      <c r="Q16524" s="267" t="s">
        <v>1445</v>
      </c>
      <c r="S16524" s="267">
        <v>182</v>
      </c>
      <c r="T16524" s="267" t="s">
        <v>13</v>
      </c>
      <c r="U16524" s="267" t="s">
        <v>1477</v>
      </c>
      <c r="V16524" s="267" t="s">
        <v>13</v>
      </c>
      <c r="W16524" s="267">
        <v>610256</v>
      </c>
      <c r="X16524" s="267">
        <v>9955213.9000000004</v>
      </c>
      <c r="Y16524" s="267" t="s">
        <v>1898</v>
      </c>
      <c r="AD16524" s="267" t="s">
        <v>13</v>
      </c>
      <c r="AF16524" s="267" t="s">
        <v>24</v>
      </c>
      <c r="AG16524" s="267" t="s">
        <v>24</v>
      </c>
    </row>
    <row r="16525" spans="3:33">
      <c r="C16525" s="267" t="s">
        <v>2890</v>
      </c>
      <c r="D16525" s="267" t="s">
        <v>150</v>
      </c>
      <c r="E16525" s="267">
        <v>1681</v>
      </c>
      <c r="F16525" s="267" t="s">
        <v>1444</v>
      </c>
      <c r="G16525" s="267" t="s">
        <v>1445</v>
      </c>
      <c r="H16525" s="267">
        <v>1</v>
      </c>
      <c r="I16525" s="267" t="s">
        <v>582</v>
      </c>
      <c r="P16525" s="267" t="s">
        <v>1898</v>
      </c>
      <c r="Q16525" s="267" t="s">
        <v>1445</v>
      </c>
      <c r="S16525" s="267">
        <v>182</v>
      </c>
      <c r="U16525" s="267" t="s">
        <v>1489</v>
      </c>
      <c r="V16525" s="267" t="s">
        <v>13</v>
      </c>
      <c r="W16525" s="267">
        <v>610256</v>
      </c>
      <c r="X16525" s="267">
        <v>7990</v>
      </c>
      <c r="Y16525" s="267" t="s">
        <v>1898</v>
      </c>
      <c r="AF16525" s="267" t="s">
        <v>24</v>
      </c>
      <c r="AG16525" s="267" t="s">
        <v>24</v>
      </c>
    </row>
    <row r="16526" spans="3:33">
      <c r="C16526" s="267" t="s">
        <v>2890</v>
      </c>
      <c r="D16526" s="267" t="s">
        <v>150</v>
      </c>
      <c r="E16526" s="267">
        <v>1682</v>
      </c>
      <c r="F16526" s="267" t="s">
        <v>1444</v>
      </c>
      <c r="G16526" s="267" t="s">
        <v>1445</v>
      </c>
      <c r="H16526" s="267">
        <v>1</v>
      </c>
      <c r="I16526" s="267" t="s">
        <v>582</v>
      </c>
      <c r="O16526" s="267" t="s">
        <v>24</v>
      </c>
      <c r="P16526" s="267" t="s">
        <v>1898</v>
      </c>
      <c r="Q16526" s="267" t="s">
        <v>1445</v>
      </c>
      <c r="S16526" s="267">
        <v>182</v>
      </c>
      <c r="T16526" s="267" t="s">
        <v>24</v>
      </c>
      <c r="U16526" s="267" t="s">
        <v>1459</v>
      </c>
      <c r="V16526" s="267" t="s">
        <v>13</v>
      </c>
      <c r="W16526" s="267">
        <v>610256</v>
      </c>
      <c r="X16526" s="267">
        <v>127027</v>
      </c>
      <c r="Y16526" s="267" t="s">
        <v>1898</v>
      </c>
      <c r="AD16526" s="267" t="s">
        <v>24</v>
      </c>
      <c r="AF16526" s="267" t="s">
        <v>24</v>
      </c>
      <c r="AG16526" s="267" t="s">
        <v>24</v>
      </c>
    </row>
    <row r="16527" spans="3:33">
      <c r="C16527" s="267" t="s">
        <v>2890</v>
      </c>
      <c r="D16527" s="267" t="s">
        <v>150</v>
      </c>
      <c r="E16527" s="267">
        <v>3877</v>
      </c>
      <c r="F16527" s="267" t="s">
        <v>1444</v>
      </c>
      <c r="G16527" s="267" t="s">
        <v>1461</v>
      </c>
      <c r="H16527" s="267">
        <v>1</v>
      </c>
      <c r="I16527" s="267" t="s">
        <v>582</v>
      </c>
      <c r="O16527" s="267" t="s">
        <v>24</v>
      </c>
      <c r="P16527" s="267" t="s">
        <v>1898</v>
      </c>
      <c r="Q16527" s="267" t="s">
        <v>1445</v>
      </c>
      <c r="S16527" s="267">
        <v>182</v>
      </c>
      <c r="T16527" s="267" t="s">
        <v>13</v>
      </c>
      <c r="U16527" s="267" t="s">
        <v>1470</v>
      </c>
      <c r="V16527" s="267" t="s">
        <v>13</v>
      </c>
      <c r="W16527" s="267">
        <v>610256</v>
      </c>
      <c r="X16527" s="267" t="s">
        <v>2909</v>
      </c>
      <c r="Y16527" s="267" t="s">
        <v>1898</v>
      </c>
      <c r="AD16527" s="267" t="s">
        <v>13</v>
      </c>
      <c r="AF16527" s="267" t="s">
        <v>24</v>
      </c>
      <c r="AG16527" s="267" t="s">
        <v>24</v>
      </c>
    </row>
    <row r="16528" spans="3:33">
      <c r="C16528" s="267" t="s">
        <v>2890</v>
      </c>
      <c r="D16528" s="267" t="s">
        <v>150</v>
      </c>
      <c r="E16528" s="267">
        <v>3877</v>
      </c>
      <c r="F16528" s="267" t="s">
        <v>1444</v>
      </c>
      <c r="G16528" s="267" t="s">
        <v>1461</v>
      </c>
      <c r="H16528" s="267">
        <v>1</v>
      </c>
      <c r="I16528" s="267" t="s">
        <v>582</v>
      </c>
      <c r="O16528" s="267" t="s">
        <v>24</v>
      </c>
      <c r="P16528" s="267" t="s">
        <v>1898</v>
      </c>
      <c r="Q16528" s="267" t="s">
        <v>1445</v>
      </c>
      <c r="S16528" s="267">
        <v>182</v>
      </c>
      <c r="T16528" s="267" t="s">
        <v>13</v>
      </c>
      <c r="U16528" s="267" t="s">
        <v>1470</v>
      </c>
      <c r="V16528" s="267" t="s">
        <v>13</v>
      </c>
      <c r="W16528" s="267">
        <v>610256</v>
      </c>
      <c r="X16528" s="267" t="s">
        <v>2908</v>
      </c>
      <c r="Y16528" s="267" t="s">
        <v>1898</v>
      </c>
      <c r="AD16528" s="267" t="s">
        <v>13</v>
      </c>
      <c r="AF16528" s="267" t="s">
        <v>24</v>
      </c>
      <c r="AG16528" s="267" t="s">
        <v>24</v>
      </c>
    </row>
    <row r="16529" spans="3:33">
      <c r="C16529" s="267" t="s">
        <v>2890</v>
      </c>
      <c r="D16529" s="267" t="s">
        <v>150</v>
      </c>
      <c r="E16529" s="267">
        <v>3880</v>
      </c>
      <c r="F16529" s="267" t="s">
        <v>1444</v>
      </c>
      <c r="G16529" s="267" t="s">
        <v>1445</v>
      </c>
      <c r="H16529" s="267">
        <v>1</v>
      </c>
      <c r="I16529" s="267" t="s">
        <v>582</v>
      </c>
      <c r="O16529" s="267" t="s">
        <v>24</v>
      </c>
      <c r="P16529" s="267" t="s">
        <v>1898</v>
      </c>
      <c r="Q16529" s="267" t="s">
        <v>1445</v>
      </c>
      <c r="S16529" s="267">
        <v>182</v>
      </c>
      <c r="T16529" s="267" t="s">
        <v>13</v>
      </c>
      <c r="U16529" s="267" t="s">
        <v>1463</v>
      </c>
      <c r="V16529" s="267" t="s">
        <v>13</v>
      </c>
      <c r="W16529" s="267">
        <v>610256</v>
      </c>
      <c r="X16529" s="267" t="s">
        <v>2902</v>
      </c>
      <c r="Y16529" s="267" t="s">
        <v>1898</v>
      </c>
      <c r="AD16529" s="267" t="s">
        <v>13</v>
      </c>
      <c r="AF16529" s="267" t="s">
        <v>24</v>
      </c>
      <c r="AG16529" s="267" t="s">
        <v>24</v>
      </c>
    </row>
    <row r="16530" spans="3:33">
      <c r="C16530" s="267" t="s">
        <v>2890</v>
      </c>
      <c r="D16530" s="267" t="s">
        <v>150</v>
      </c>
      <c r="E16530" s="267">
        <v>377</v>
      </c>
      <c r="F16530" s="267" t="s">
        <v>1444</v>
      </c>
      <c r="G16530" s="267" t="s">
        <v>1445</v>
      </c>
      <c r="H16530" s="267">
        <v>1</v>
      </c>
      <c r="I16530" s="267" t="s">
        <v>582</v>
      </c>
      <c r="O16530" s="267" t="s">
        <v>24</v>
      </c>
      <c r="P16530" s="267" t="s">
        <v>1898</v>
      </c>
      <c r="Q16530" s="267" t="s">
        <v>1445</v>
      </c>
      <c r="S16530" s="267">
        <v>182</v>
      </c>
      <c r="T16530" s="267" t="s">
        <v>13</v>
      </c>
      <c r="U16530" s="267" t="s">
        <v>1479</v>
      </c>
      <c r="V16530" s="267" t="s">
        <v>13</v>
      </c>
      <c r="W16530" s="267">
        <v>610256</v>
      </c>
      <c r="X16530" s="267" t="s">
        <v>2907</v>
      </c>
      <c r="Y16530" s="267" t="s">
        <v>1898</v>
      </c>
      <c r="AD16530" s="267" t="s">
        <v>13</v>
      </c>
      <c r="AF16530" s="267" t="s">
        <v>24</v>
      </c>
      <c r="AG16530" s="267" t="s">
        <v>24</v>
      </c>
    </row>
    <row r="16531" spans="3:33">
      <c r="C16531" s="267" t="s">
        <v>2890</v>
      </c>
      <c r="D16531" s="267" t="s">
        <v>150</v>
      </c>
      <c r="E16531" s="267">
        <v>153</v>
      </c>
      <c r="F16531" s="267" t="s">
        <v>1444</v>
      </c>
      <c r="G16531" s="267" t="s">
        <v>1445</v>
      </c>
      <c r="H16531" s="267">
        <v>1</v>
      </c>
      <c r="I16531" s="267" t="s">
        <v>582</v>
      </c>
      <c r="O16531" s="267" t="s">
        <v>24</v>
      </c>
      <c r="P16531" s="267" t="s">
        <v>1898</v>
      </c>
      <c r="Q16531" s="267" t="s">
        <v>1445</v>
      </c>
      <c r="S16531" s="267">
        <v>182</v>
      </c>
      <c r="T16531" s="267" t="s">
        <v>13</v>
      </c>
      <c r="U16531" s="267" t="s">
        <v>1496</v>
      </c>
      <c r="V16531" s="267" t="s">
        <v>13</v>
      </c>
      <c r="W16531" s="267">
        <v>610256</v>
      </c>
      <c r="X16531" s="267" t="s">
        <v>2906</v>
      </c>
      <c r="Y16531" s="267" t="s">
        <v>1898</v>
      </c>
      <c r="AD16531" s="267" t="s">
        <v>13</v>
      </c>
      <c r="AF16531" s="267" t="s">
        <v>24</v>
      </c>
      <c r="AG16531" s="267" t="s">
        <v>24</v>
      </c>
    </row>
    <row r="16532" spans="3:33">
      <c r="C16532" s="267" t="s">
        <v>2890</v>
      </c>
      <c r="D16532" s="267" t="s">
        <v>150</v>
      </c>
      <c r="E16532" s="267">
        <v>1354</v>
      </c>
      <c r="F16532" s="267" t="s">
        <v>1444</v>
      </c>
      <c r="G16532" s="267" t="s">
        <v>1445</v>
      </c>
      <c r="H16532" s="267">
        <v>1</v>
      </c>
      <c r="I16532" s="267" t="s">
        <v>582</v>
      </c>
      <c r="O16532" s="267" t="s">
        <v>24</v>
      </c>
      <c r="P16532" s="267" t="s">
        <v>1898</v>
      </c>
      <c r="Q16532" s="267" t="s">
        <v>1445</v>
      </c>
      <c r="S16532" s="267">
        <v>182</v>
      </c>
      <c r="T16532" s="267" t="s">
        <v>13</v>
      </c>
      <c r="U16532" s="267" t="s">
        <v>1451</v>
      </c>
      <c r="V16532" s="267" t="s">
        <v>13</v>
      </c>
      <c r="W16532" s="267">
        <v>610256</v>
      </c>
      <c r="X16532" s="267" t="s">
        <v>2905</v>
      </c>
      <c r="Y16532" s="267" t="s">
        <v>1898</v>
      </c>
      <c r="AD16532" s="267" t="s">
        <v>13</v>
      </c>
      <c r="AF16532" s="267" t="s">
        <v>24</v>
      </c>
      <c r="AG16532" s="267" t="s">
        <v>24</v>
      </c>
    </row>
    <row r="16533" spans="3:33">
      <c r="C16533" s="267" t="s">
        <v>2890</v>
      </c>
      <c r="D16533" s="267" t="s">
        <v>150</v>
      </c>
      <c r="E16533" s="267">
        <v>3877</v>
      </c>
      <c r="F16533" s="267" t="s">
        <v>1444</v>
      </c>
      <c r="G16533" s="267" t="s">
        <v>1445</v>
      </c>
      <c r="H16533" s="267">
        <v>1</v>
      </c>
      <c r="I16533" s="267" t="s">
        <v>582</v>
      </c>
      <c r="O16533" s="267" t="s">
        <v>24</v>
      </c>
      <c r="P16533" s="267" t="s">
        <v>1898</v>
      </c>
      <c r="Q16533" s="267" t="s">
        <v>1445</v>
      </c>
      <c r="S16533" s="267">
        <v>182</v>
      </c>
      <c r="T16533" s="267" t="s">
        <v>13</v>
      </c>
      <c r="U16533" s="267" t="s">
        <v>1470</v>
      </c>
      <c r="V16533" s="267" t="s">
        <v>13</v>
      </c>
      <c r="W16533" s="267">
        <v>610256</v>
      </c>
      <c r="X16533" s="267" t="s">
        <v>2904</v>
      </c>
      <c r="Y16533" s="267" t="s">
        <v>1898</v>
      </c>
      <c r="AD16533" s="267" t="s">
        <v>13</v>
      </c>
      <c r="AF16533" s="267" t="s">
        <v>24</v>
      </c>
      <c r="AG16533" s="267" t="s">
        <v>24</v>
      </c>
    </row>
    <row r="16534" spans="3:33">
      <c r="C16534" s="267" t="s">
        <v>2890</v>
      </c>
      <c r="D16534" s="267" t="s">
        <v>150</v>
      </c>
      <c r="E16534" s="267">
        <v>3877</v>
      </c>
      <c r="F16534" s="267" t="s">
        <v>1444</v>
      </c>
      <c r="G16534" s="267" t="s">
        <v>1461</v>
      </c>
      <c r="H16534" s="267">
        <v>1</v>
      </c>
      <c r="I16534" s="267" t="s">
        <v>582</v>
      </c>
      <c r="O16534" s="267" t="s">
        <v>24</v>
      </c>
      <c r="P16534" s="267" t="s">
        <v>1898</v>
      </c>
      <c r="Q16534" s="267" t="s">
        <v>1445</v>
      </c>
      <c r="S16534" s="267">
        <v>182</v>
      </c>
      <c r="T16534" s="267" t="s">
        <v>13</v>
      </c>
      <c r="U16534" s="267" t="s">
        <v>1470</v>
      </c>
      <c r="V16534" s="267" t="s">
        <v>13</v>
      </c>
      <c r="W16534" s="267">
        <v>610256</v>
      </c>
      <c r="X16534" s="267" t="s">
        <v>2903</v>
      </c>
      <c r="Y16534" s="267" t="s">
        <v>1898</v>
      </c>
      <c r="AD16534" s="267" t="s">
        <v>13</v>
      </c>
      <c r="AF16534" s="267" t="s">
        <v>24</v>
      </c>
      <c r="AG16534" s="267" t="s">
        <v>24</v>
      </c>
    </row>
    <row r="16535" spans="3:33">
      <c r="C16535" s="267" t="s">
        <v>2890</v>
      </c>
      <c r="D16535" s="267" t="s">
        <v>150</v>
      </c>
      <c r="E16535" s="267">
        <v>1272</v>
      </c>
      <c r="F16535" s="267" t="s">
        <v>1444</v>
      </c>
      <c r="G16535" s="267" t="s">
        <v>1445</v>
      </c>
      <c r="H16535" s="267">
        <v>1</v>
      </c>
      <c r="I16535" s="267" t="s">
        <v>582</v>
      </c>
      <c r="O16535" s="267" t="s">
        <v>24</v>
      </c>
      <c r="P16535" s="267" t="s">
        <v>1898</v>
      </c>
      <c r="Q16535" s="267" t="s">
        <v>1445</v>
      </c>
      <c r="S16535" s="267">
        <v>182</v>
      </c>
      <c r="T16535" s="267" t="s">
        <v>13</v>
      </c>
      <c r="U16535" s="267" t="s">
        <v>1458</v>
      </c>
      <c r="V16535" s="267" t="s">
        <v>13</v>
      </c>
      <c r="W16535" s="267">
        <v>610256</v>
      </c>
      <c r="X16535" s="267" t="s">
        <v>2902</v>
      </c>
      <c r="Y16535" s="267" t="s">
        <v>1898</v>
      </c>
      <c r="AD16535" s="267" t="s">
        <v>13</v>
      </c>
      <c r="AF16535" s="267" t="s">
        <v>24</v>
      </c>
      <c r="AG16535" s="267" t="s">
        <v>24</v>
      </c>
    </row>
    <row r="16536" spans="3:33">
      <c r="C16536" s="267" t="s">
        <v>2890</v>
      </c>
      <c r="D16536" s="267" t="s">
        <v>150</v>
      </c>
      <c r="E16536" s="267">
        <v>13648</v>
      </c>
      <c r="F16536" s="267" t="s">
        <v>1444</v>
      </c>
      <c r="H16536" s="267">
        <v>1</v>
      </c>
      <c r="I16536" s="267" t="s">
        <v>582</v>
      </c>
      <c r="O16536" s="267" t="s">
        <v>24</v>
      </c>
      <c r="P16536" s="267" t="s">
        <v>1898</v>
      </c>
      <c r="Q16536" s="267" t="s">
        <v>1445</v>
      </c>
      <c r="S16536" s="267">
        <v>182</v>
      </c>
      <c r="T16536" s="267" t="s">
        <v>13</v>
      </c>
      <c r="U16536" s="267" t="s">
        <v>1474</v>
      </c>
      <c r="V16536" s="267" t="s">
        <v>13</v>
      </c>
      <c r="W16536" s="267">
        <v>610256</v>
      </c>
      <c r="X16536" s="267" t="s">
        <v>2897</v>
      </c>
      <c r="Y16536" s="267" t="s">
        <v>1898</v>
      </c>
      <c r="AD16536" s="267" t="s">
        <v>13</v>
      </c>
      <c r="AF16536" s="267" t="s">
        <v>24</v>
      </c>
      <c r="AG16536" s="267" t="s">
        <v>24</v>
      </c>
    </row>
    <row r="16537" spans="3:33">
      <c r="C16537" s="267" t="s">
        <v>2890</v>
      </c>
      <c r="D16537" s="267" t="s">
        <v>150</v>
      </c>
      <c r="E16537" s="267">
        <v>409</v>
      </c>
      <c r="F16537" s="267" t="s">
        <v>1444</v>
      </c>
      <c r="G16537" s="267" t="s">
        <v>1445</v>
      </c>
      <c r="H16537" s="267">
        <v>1</v>
      </c>
      <c r="I16537" s="267" t="s">
        <v>582</v>
      </c>
      <c r="O16537" s="267" t="s">
        <v>24</v>
      </c>
      <c r="P16537" s="267" t="s">
        <v>1898</v>
      </c>
      <c r="Q16537" s="267" t="s">
        <v>1445</v>
      </c>
      <c r="S16537" s="267">
        <v>182</v>
      </c>
      <c r="T16537" s="267" t="s">
        <v>13</v>
      </c>
      <c r="U16537" s="267" t="s">
        <v>1469</v>
      </c>
      <c r="V16537" s="267" t="s">
        <v>13</v>
      </c>
      <c r="W16537" s="267">
        <v>610256</v>
      </c>
      <c r="X16537" s="267" t="s">
        <v>2901</v>
      </c>
      <c r="Y16537" s="267" t="s">
        <v>1898</v>
      </c>
      <c r="AD16537" s="267" t="s">
        <v>13</v>
      </c>
      <c r="AF16537" s="267" t="s">
        <v>24</v>
      </c>
      <c r="AG16537" s="267" t="s">
        <v>24</v>
      </c>
    </row>
    <row r="16538" spans="3:33">
      <c r="C16538" s="267" t="s">
        <v>2890</v>
      </c>
      <c r="D16538" s="267" t="s">
        <v>150</v>
      </c>
      <c r="E16538" s="267">
        <v>219</v>
      </c>
      <c r="F16538" s="267" t="s">
        <v>1444</v>
      </c>
      <c r="G16538" s="267" t="s">
        <v>1456</v>
      </c>
      <c r="H16538" s="267">
        <v>1</v>
      </c>
      <c r="I16538" s="267" t="s">
        <v>582</v>
      </c>
      <c r="O16538" s="267" t="s">
        <v>13</v>
      </c>
      <c r="P16538" s="267" t="s">
        <v>1898</v>
      </c>
      <c r="Q16538" s="267" t="s">
        <v>1445</v>
      </c>
      <c r="S16538" s="267">
        <v>182</v>
      </c>
      <c r="U16538" s="267" t="s">
        <v>1457</v>
      </c>
      <c r="V16538" s="267" t="s">
        <v>13</v>
      </c>
      <c r="W16538" s="267">
        <v>610256</v>
      </c>
      <c r="X16538" s="267" t="s">
        <v>1561</v>
      </c>
      <c r="Y16538" s="267" t="s">
        <v>1898</v>
      </c>
      <c r="AE16538" s="267">
        <v>701</v>
      </c>
      <c r="AF16538" s="267" t="s">
        <v>24</v>
      </c>
      <c r="AG16538" s="267" t="s">
        <v>24</v>
      </c>
    </row>
    <row r="16539" spans="3:33">
      <c r="C16539" s="267" t="s">
        <v>2890</v>
      </c>
      <c r="D16539" s="267" t="s">
        <v>150</v>
      </c>
      <c r="E16539" s="267">
        <v>1</v>
      </c>
      <c r="F16539" s="267" t="s">
        <v>1444</v>
      </c>
      <c r="G16539" s="267" t="s">
        <v>1445</v>
      </c>
      <c r="H16539" s="267">
        <v>1</v>
      </c>
      <c r="I16539" s="267" t="s">
        <v>582</v>
      </c>
      <c r="O16539" s="267" t="s">
        <v>13</v>
      </c>
      <c r="P16539" s="267" t="s">
        <v>1898</v>
      </c>
      <c r="Q16539" s="267" t="s">
        <v>1445</v>
      </c>
      <c r="S16539" s="267">
        <v>182</v>
      </c>
      <c r="T16539" s="267" t="s">
        <v>13</v>
      </c>
      <c r="U16539" s="267" t="s">
        <v>1446</v>
      </c>
      <c r="V16539" s="267" t="s">
        <v>24</v>
      </c>
      <c r="W16539" s="267">
        <v>610256</v>
      </c>
      <c r="X16539" s="267" t="s">
        <v>1898</v>
      </c>
      <c r="Y16539" s="267" t="s">
        <v>1898</v>
      </c>
      <c r="AD16539" s="267" t="s">
        <v>13</v>
      </c>
      <c r="AF16539" s="267" t="s">
        <v>24</v>
      </c>
      <c r="AG16539" s="267" t="s">
        <v>24</v>
      </c>
    </row>
    <row r="16540" spans="3:33">
      <c r="C16540" s="267" t="s">
        <v>2890</v>
      </c>
      <c r="D16540" s="267" t="s">
        <v>150</v>
      </c>
      <c r="E16540" s="267">
        <v>247</v>
      </c>
      <c r="F16540" s="267" t="s">
        <v>1444</v>
      </c>
      <c r="G16540" s="267" t="s">
        <v>1461</v>
      </c>
      <c r="H16540" s="267">
        <v>1</v>
      </c>
      <c r="I16540" s="267" t="s">
        <v>582</v>
      </c>
      <c r="P16540" s="267" t="s">
        <v>1898</v>
      </c>
      <c r="Q16540" s="267" t="s">
        <v>1445</v>
      </c>
      <c r="S16540" s="267">
        <v>182</v>
      </c>
      <c r="U16540" s="267" t="s">
        <v>1460</v>
      </c>
      <c r="V16540" s="267" t="s">
        <v>13</v>
      </c>
      <c r="W16540" s="267">
        <v>610256</v>
      </c>
      <c r="X16540" s="267" t="s">
        <v>2900</v>
      </c>
      <c r="Y16540" s="267" t="s">
        <v>1898</v>
      </c>
      <c r="AF16540" s="267" t="s">
        <v>24</v>
      </c>
      <c r="AG16540" s="267" t="s">
        <v>24</v>
      </c>
    </row>
    <row r="16541" spans="3:33">
      <c r="C16541" s="267" t="s">
        <v>2890</v>
      </c>
      <c r="D16541" s="267" t="s">
        <v>150</v>
      </c>
      <c r="E16541" s="267">
        <v>1272</v>
      </c>
      <c r="F16541" s="267" t="s">
        <v>1444</v>
      </c>
      <c r="G16541" s="267" t="s">
        <v>1461</v>
      </c>
      <c r="H16541" s="267">
        <v>1</v>
      </c>
      <c r="I16541" s="267" t="s">
        <v>582</v>
      </c>
      <c r="O16541" s="267" t="s">
        <v>24</v>
      </c>
      <c r="P16541" s="267" t="s">
        <v>1898</v>
      </c>
      <c r="Q16541" s="267" t="s">
        <v>1445</v>
      </c>
      <c r="S16541" s="267">
        <v>182</v>
      </c>
      <c r="T16541" s="267" t="s">
        <v>13</v>
      </c>
      <c r="U16541" s="267" t="s">
        <v>1458</v>
      </c>
      <c r="V16541" s="267" t="s">
        <v>13</v>
      </c>
      <c r="W16541" s="267">
        <v>610256</v>
      </c>
      <c r="X16541" s="267" t="s">
        <v>2899</v>
      </c>
      <c r="Y16541" s="267" t="s">
        <v>1898</v>
      </c>
      <c r="AD16541" s="267" t="s">
        <v>13</v>
      </c>
      <c r="AF16541" s="267" t="s">
        <v>24</v>
      </c>
      <c r="AG16541" s="267" t="s">
        <v>24</v>
      </c>
    </row>
    <row r="16542" spans="3:33">
      <c r="C16542" s="267" t="s">
        <v>2890</v>
      </c>
      <c r="D16542" s="267" t="s">
        <v>150</v>
      </c>
      <c r="E16542" s="267">
        <v>129</v>
      </c>
      <c r="F16542" s="267" t="s">
        <v>1444</v>
      </c>
      <c r="G16542" s="267" t="s">
        <v>1445</v>
      </c>
      <c r="H16542" s="267">
        <v>1</v>
      </c>
      <c r="I16542" s="267" t="s">
        <v>582</v>
      </c>
      <c r="O16542" s="267" t="s">
        <v>24</v>
      </c>
      <c r="P16542" s="267" t="s">
        <v>1898</v>
      </c>
      <c r="Q16542" s="267" t="s">
        <v>1445</v>
      </c>
      <c r="S16542" s="267">
        <v>182</v>
      </c>
      <c r="T16542" s="267" t="s">
        <v>13</v>
      </c>
      <c r="U16542" s="267" t="s">
        <v>1468</v>
      </c>
      <c r="V16542" s="267" t="s">
        <v>13</v>
      </c>
      <c r="W16542" s="267">
        <v>610256</v>
      </c>
      <c r="X16542" s="267" t="s">
        <v>2898</v>
      </c>
      <c r="Y16542" s="267" t="s">
        <v>1898</v>
      </c>
      <c r="AD16542" s="267" t="s">
        <v>13</v>
      </c>
      <c r="AF16542" s="267" t="s">
        <v>24</v>
      </c>
      <c r="AG16542" s="267" t="s">
        <v>24</v>
      </c>
    </row>
    <row r="16543" spans="3:33">
      <c r="C16543" s="267" t="s">
        <v>2890</v>
      </c>
      <c r="D16543" s="267" t="s">
        <v>150</v>
      </c>
      <c r="E16543" s="267">
        <v>2035</v>
      </c>
      <c r="F16543" s="267" t="s">
        <v>1444</v>
      </c>
      <c r="G16543" s="267" t="s">
        <v>1445</v>
      </c>
      <c r="H16543" s="267">
        <v>1</v>
      </c>
      <c r="I16543" s="267" t="s">
        <v>582</v>
      </c>
      <c r="O16543" s="267" t="s">
        <v>24</v>
      </c>
      <c r="P16543" s="267" t="s">
        <v>1898</v>
      </c>
      <c r="Q16543" s="267" t="s">
        <v>1445</v>
      </c>
      <c r="S16543" s="267">
        <v>182</v>
      </c>
      <c r="T16543" s="267" t="s">
        <v>13</v>
      </c>
      <c r="U16543" s="267" t="s">
        <v>1476</v>
      </c>
      <c r="V16543" s="267" t="s">
        <v>13</v>
      </c>
      <c r="W16543" s="267">
        <v>610256</v>
      </c>
      <c r="X16543" s="267" t="s">
        <v>2897</v>
      </c>
      <c r="Y16543" s="267" t="s">
        <v>1898</v>
      </c>
      <c r="AD16543" s="267" t="s">
        <v>13</v>
      </c>
      <c r="AF16543" s="267" t="s">
        <v>24</v>
      </c>
      <c r="AG16543" s="267" t="s">
        <v>24</v>
      </c>
    </row>
    <row r="16544" spans="3:33">
      <c r="C16544" s="267" t="s">
        <v>2890</v>
      </c>
      <c r="D16544" s="267" t="s">
        <v>150</v>
      </c>
      <c r="E16544" s="267">
        <v>10634</v>
      </c>
      <c r="F16544" s="267" t="s">
        <v>1444</v>
      </c>
      <c r="G16544" s="267" t="s">
        <v>1445</v>
      </c>
      <c r="H16544" s="267">
        <v>1</v>
      </c>
      <c r="I16544" s="267" t="s">
        <v>582</v>
      </c>
      <c r="O16544" s="267" t="s">
        <v>24</v>
      </c>
      <c r="P16544" s="267" t="s">
        <v>1898</v>
      </c>
      <c r="Q16544" s="267" t="s">
        <v>1445</v>
      </c>
      <c r="S16544" s="267">
        <v>182</v>
      </c>
      <c r="T16544" s="267" t="s">
        <v>13</v>
      </c>
      <c r="U16544" s="267" t="s">
        <v>1473</v>
      </c>
      <c r="V16544" s="267" t="s">
        <v>13</v>
      </c>
      <c r="W16544" s="267">
        <v>610256</v>
      </c>
      <c r="X16544" s="267" t="s">
        <v>2896</v>
      </c>
      <c r="Y16544" s="267" t="s">
        <v>1898</v>
      </c>
      <c r="AD16544" s="267" t="s">
        <v>13</v>
      </c>
      <c r="AF16544" s="267" t="s">
        <v>24</v>
      </c>
      <c r="AG16544" s="267" t="s">
        <v>24</v>
      </c>
    </row>
    <row r="16545" spans="3:33">
      <c r="C16545" s="267" t="s">
        <v>2890</v>
      </c>
      <c r="D16545" s="267" t="s">
        <v>150</v>
      </c>
      <c r="E16545" s="267">
        <v>10634</v>
      </c>
      <c r="F16545" s="267" t="s">
        <v>1444</v>
      </c>
      <c r="G16545" s="267" t="s">
        <v>1445</v>
      </c>
      <c r="H16545" s="267">
        <v>1</v>
      </c>
      <c r="I16545" s="267" t="s">
        <v>582</v>
      </c>
      <c r="O16545" s="267" t="s">
        <v>24</v>
      </c>
      <c r="P16545" s="267" t="s">
        <v>1898</v>
      </c>
      <c r="Q16545" s="267" t="s">
        <v>1445</v>
      </c>
      <c r="S16545" s="267">
        <v>182</v>
      </c>
      <c r="T16545" s="267" t="s">
        <v>13</v>
      </c>
      <c r="U16545" s="267" t="s">
        <v>1473</v>
      </c>
      <c r="V16545" s="267" t="s">
        <v>13</v>
      </c>
      <c r="W16545" s="267">
        <v>610256</v>
      </c>
      <c r="X16545" s="267" t="s">
        <v>2895</v>
      </c>
      <c r="Y16545" s="267" t="s">
        <v>1898</v>
      </c>
      <c r="AD16545" s="267" t="s">
        <v>13</v>
      </c>
      <c r="AF16545" s="267" t="s">
        <v>24</v>
      </c>
      <c r="AG16545" s="267" t="s">
        <v>24</v>
      </c>
    </row>
    <row r="16546" spans="3:33">
      <c r="C16546" s="267" t="s">
        <v>2890</v>
      </c>
      <c r="D16546" s="267" t="s">
        <v>150</v>
      </c>
      <c r="E16546" s="267">
        <v>12680</v>
      </c>
      <c r="F16546" s="267" t="s">
        <v>1444</v>
      </c>
      <c r="H16546" s="267">
        <v>1</v>
      </c>
      <c r="I16546" s="267" t="s">
        <v>582</v>
      </c>
      <c r="P16546" s="267" t="s">
        <v>1898</v>
      </c>
      <c r="Q16546" s="267" t="s">
        <v>1445</v>
      </c>
      <c r="S16546" s="267">
        <v>182</v>
      </c>
      <c r="U16546" s="267" t="s">
        <v>1464</v>
      </c>
      <c r="V16546" s="267" t="s">
        <v>13</v>
      </c>
      <c r="W16546" s="267">
        <v>610256</v>
      </c>
      <c r="X16546" s="267" t="s">
        <v>2894</v>
      </c>
      <c r="Y16546" s="267" t="s">
        <v>1898</v>
      </c>
      <c r="AF16546" s="267" t="s">
        <v>24</v>
      </c>
      <c r="AG16546" s="267" t="s">
        <v>24</v>
      </c>
    </row>
    <row r="16547" spans="3:33">
      <c r="C16547" s="267" t="s">
        <v>2890</v>
      </c>
      <c r="D16547" s="267" t="s">
        <v>150</v>
      </c>
      <c r="E16547" s="267">
        <v>3877</v>
      </c>
      <c r="F16547" s="267" t="s">
        <v>1444</v>
      </c>
      <c r="G16547" s="267" t="s">
        <v>1461</v>
      </c>
      <c r="H16547" s="267">
        <v>1</v>
      </c>
      <c r="I16547" s="267" t="s">
        <v>582</v>
      </c>
      <c r="O16547" s="267" t="s">
        <v>24</v>
      </c>
      <c r="P16547" s="267" t="s">
        <v>1898</v>
      </c>
      <c r="Q16547" s="267" t="s">
        <v>1445</v>
      </c>
      <c r="S16547" s="267">
        <v>182</v>
      </c>
      <c r="T16547" s="267" t="s">
        <v>13</v>
      </c>
      <c r="U16547" s="267" t="s">
        <v>1470</v>
      </c>
      <c r="V16547" s="267" t="s">
        <v>13</v>
      </c>
      <c r="W16547" s="267">
        <v>610256</v>
      </c>
      <c r="X16547" s="267" t="s">
        <v>2893</v>
      </c>
      <c r="Y16547" s="267" t="s">
        <v>1898</v>
      </c>
      <c r="AD16547" s="267" t="s">
        <v>13</v>
      </c>
      <c r="AF16547" s="267" t="s">
        <v>24</v>
      </c>
      <c r="AG16547" s="267" t="s">
        <v>24</v>
      </c>
    </row>
    <row r="16548" spans="3:33">
      <c r="C16548" s="267" t="s">
        <v>2890</v>
      </c>
      <c r="D16548" s="267" t="s">
        <v>150</v>
      </c>
      <c r="E16548" s="267">
        <v>19846</v>
      </c>
      <c r="F16548" s="267" t="s">
        <v>1444</v>
      </c>
      <c r="G16548" s="267" t="s">
        <v>1445</v>
      </c>
      <c r="H16548" s="267">
        <v>1</v>
      </c>
      <c r="I16548" s="267" t="s">
        <v>582</v>
      </c>
      <c r="O16548" s="267" t="s">
        <v>13</v>
      </c>
      <c r="P16548" s="267" t="s">
        <v>1898</v>
      </c>
      <c r="Q16548" s="267" t="s">
        <v>1445</v>
      </c>
      <c r="S16548" s="267">
        <v>182</v>
      </c>
      <c r="T16548" s="267" t="s">
        <v>24</v>
      </c>
      <c r="U16548" s="267" t="s">
        <v>2433</v>
      </c>
      <c r="V16548" s="267" t="s">
        <v>13</v>
      </c>
      <c r="W16548" s="267">
        <v>610256</v>
      </c>
      <c r="X16548" s="267" t="s">
        <v>2892</v>
      </c>
      <c r="Y16548" s="267" t="s">
        <v>1898</v>
      </c>
      <c r="AD16548" s="267" t="s">
        <v>24</v>
      </c>
      <c r="AF16548" s="267" t="s">
        <v>24</v>
      </c>
      <c r="AG16548" s="267" t="s">
        <v>24</v>
      </c>
    </row>
    <row r="16549" spans="3:33">
      <c r="C16549" s="267" t="s">
        <v>2890</v>
      </c>
      <c r="D16549" s="267" t="s">
        <v>150</v>
      </c>
      <c r="E16549" s="267">
        <v>14442</v>
      </c>
      <c r="F16549" s="267" t="s">
        <v>1444</v>
      </c>
      <c r="G16549" s="267" t="s">
        <v>1445</v>
      </c>
      <c r="H16549" s="267">
        <v>1</v>
      </c>
      <c r="I16549" s="267" t="s">
        <v>582</v>
      </c>
      <c r="O16549" s="267" t="s">
        <v>13</v>
      </c>
      <c r="P16549" s="267" t="s">
        <v>1898</v>
      </c>
      <c r="Q16549" s="267" t="s">
        <v>1445</v>
      </c>
      <c r="S16549" s="267">
        <v>182</v>
      </c>
      <c r="T16549" s="267" t="s">
        <v>13</v>
      </c>
      <c r="U16549" s="267" t="s">
        <v>1462</v>
      </c>
      <c r="V16549" s="267" t="s">
        <v>13</v>
      </c>
      <c r="W16549" s="267">
        <v>610256</v>
      </c>
      <c r="X16549" s="267">
        <v>4402201</v>
      </c>
      <c r="Y16549" s="267" t="s">
        <v>1898</v>
      </c>
      <c r="AD16549" s="267" t="s">
        <v>13</v>
      </c>
      <c r="AF16549" s="267" t="s">
        <v>24</v>
      </c>
      <c r="AG16549" s="267" t="s">
        <v>24</v>
      </c>
    </row>
    <row r="16550" spans="3:33">
      <c r="C16550" s="267" t="s">
        <v>2890</v>
      </c>
      <c r="D16550" s="267" t="s">
        <v>150</v>
      </c>
      <c r="E16550" s="267">
        <v>3877</v>
      </c>
      <c r="F16550" s="267" t="s">
        <v>1444</v>
      </c>
      <c r="G16550" s="267" t="s">
        <v>1445</v>
      </c>
      <c r="H16550" s="267">
        <v>1</v>
      </c>
      <c r="I16550" s="267" t="s">
        <v>582</v>
      </c>
      <c r="O16550" s="267" t="s">
        <v>24</v>
      </c>
      <c r="P16550" s="267" t="s">
        <v>1898</v>
      </c>
      <c r="Q16550" s="267" t="s">
        <v>1445</v>
      </c>
      <c r="S16550" s="267">
        <v>182</v>
      </c>
      <c r="T16550" s="267" t="s">
        <v>13</v>
      </c>
      <c r="U16550" s="267" t="s">
        <v>1470</v>
      </c>
      <c r="V16550" s="267" t="s">
        <v>13</v>
      </c>
      <c r="W16550" s="267">
        <v>610256</v>
      </c>
      <c r="X16550" s="267" t="s">
        <v>2891</v>
      </c>
      <c r="Y16550" s="267" t="s">
        <v>1898</v>
      </c>
      <c r="AD16550" s="267" t="s">
        <v>13</v>
      </c>
      <c r="AF16550" s="267" t="s">
        <v>24</v>
      </c>
      <c r="AG16550" s="267" t="s">
        <v>24</v>
      </c>
    </row>
    <row r="16551" spans="3:33">
      <c r="C16551" s="267" t="s">
        <v>2890</v>
      </c>
      <c r="D16551" s="267" t="s">
        <v>150</v>
      </c>
      <c r="E16551" s="267">
        <v>1490</v>
      </c>
      <c r="F16551" s="267" t="s">
        <v>1444</v>
      </c>
      <c r="G16551" s="267" t="s">
        <v>1445</v>
      </c>
      <c r="H16551" s="267">
        <v>1</v>
      </c>
      <c r="I16551" s="267" t="s">
        <v>582</v>
      </c>
      <c r="O16551" s="267" t="s">
        <v>13</v>
      </c>
      <c r="P16551" s="267" t="s">
        <v>1898</v>
      </c>
      <c r="Q16551" s="267" t="s">
        <v>1445</v>
      </c>
      <c r="S16551" s="267">
        <v>182</v>
      </c>
      <c r="T16551" s="267" t="s">
        <v>24</v>
      </c>
      <c r="U16551" s="267" t="s">
        <v>1502</v>
      </c>
      <c r="V16551" s="267" t="s">
        <v>13</v>
      </c>
      <c r="W16551" s="267">
        <v>610256</v>
      </c>
      <c r="X16551" s="267" t="s">
        <v>2918</v>
      </c>
      <c r="Y16551" s="267" t="s">
        <v>1898</v>
      </c>
      <c r="AD16551" s="267" t="s">
        <v>24</v>
      </c>
      <c r="AG16551" s="267" t="s">
        <v>24</v>
      </c>
    </row>
    <row r="16552" spans="3:33">
      <c r="C16552" s="267" t="s">
        <v>2890</v>
      </c>
      <c r="D16552" s="267" t="s">
        <v>150</v>
      </c>
      <c r="E16552" s="267">
        <v>2718</v>
      </c>
      <c r="F16552" s="267" t="s">
        <v>1444</v>
      </c>
      <c r="G16552" s="267" t="s">
        <v>1445</v>
      </c>
      <c r="H16552" s="267">
        <v>1</v>
      </c>
      <c r="I16552" s="267" t="s">
        <v>582</v>
      </c>
      <c r="O16552" s="267" t="s">
        <v>13</v>
      </c>
      <c r="P16552" s="267" t="s">
        <v>1898</v>
      </c>
      <c r="Q16552" s="267" t="s">
        <v>1445</v>
      </c>
      <c r="S16552" s="267">
        <v>182</v>
      </c>
      <c r="T16552" s="267" t="s">
        <v>24</v>
      </c>
      <c r="U16552" s="267" t="s">
        <v>1558</v>
      </c>
      <c r="V16552" s="267" t="s">
        <v>13</v>
      </c>
      <c r="W16552" s="267">
        <v>610256</v>
      </c>
      <c r="X16552" s="267">
        <v>127027</v>
      </c>
      <c r="Y16552" s="267" t="s">
        <v>1898</v>
      </c>
      <c r="AD16552" s="267" t="s">
        <v>24</v>
      </c>
      <c r="AG16552" s="267" t="s">
        <v>24</v>
      </c>
    </row>
    <row r="16553" spans="3:33">
      <c r="C16553" s="267" t="s">
        <v>2890</v>
      </c>
      <c r="D16553" s="267" t="s">
        <v>150</v>
      </c>
      <c r="E16553" s="267">
        <v>308</v>
      </c>
      <c r="F16553" s="267" t="s">
        <v>1444</v>
      </c>
      <c r="G16553" s="267" t="s">
        <v>1445</v>
      </c>
      <c r="H16553" s="267">
        <v>1</v>
      </c>
      <c r="I16553" s="267" t="s">
        <v>582</v>
      </c>
      <c r="O16553" s="267" t="s">
        <v>24</v>
      </c>
      <c r="P16553" s="267" t="s">
        <v>1898</v>
      </c>
      <c r="Q16553" s="267" t="s">
        <v>1445</v>
      </c>
      <c r="S16553" s="267">
        <v>182</v>
      </c>
      <c r="T16553" s="267" t="s">
        <v>13</v>
      </c>
      <c r="U16553" s="267" t="s">
        <v>1481</v>
      </c>
      <c r="V16553" s="267" t="s">
        <v>13</v>
      </c>
      <c r="W16553" s="267">
        <v>610256</v>
      </c>
      <c r="X16553" s="267" t="s">
        <v>2917</v>
      </c>
      <c r="Y16553" s="267" t="s">
        <v>1898</v>
      </c>
      <c r="AD16553" s="267" t="s">
        <v>13</v>
      </c>
      <c r="AF16553" s="267" t="s">
        <v>24</v>
      </c>
      <c r="AG16553" s="267" t="s">
        <v>24</v>
      </c>
    </row>
    <row r="16554" spans="3:33">
      <c r="C16554" s="267" t="s">
        <v>2890</v>
      </c>
      <c r="D16554" s="267" t="s">
        <v>150</v>
      </c>
      <c r="E16554" s="267">
        <v>219</v>
      </c>
      <c r="F16554" s="267" t="s">
        <v>1444</v>
      </c>
      <c r="G16554" s="267" t="s">
        <v>1456</v>
      </c>
      <c r="H16554" s="267">
        <v>1</v>
      </c>
      <c r="I16554" s="267" t="s">
        <v>582</v>
      </c>
      <c r="O16554" s="267" t="s">
        <v>13</v>
      </c>
      <c r="P16554" s="267" t="s">
        <v>1898</v>
      </c>
      <c r="Q16554" s="267" t="s">
        <v>1445</v>
      </c>
      <c r="S16554" s="267">
        <v>182</v>
      </c>
      <c r="U16554" s="267" t="s">
        <v>1457</v>
      </c>
      <c r="V16554" s="267" t="s">
        <v>13</v>
      </c>
      <c r="W16554" s="267">
        <v>610256</v>
      </c>
      <c r="X16554" s="267" t="s">
        <v>1559</v>
      </c>
      <c r="Y16554" s="267" t="s">
        <v>1898</v>
      </c>
      <c r="AE16554" s="267">
        <v>501</v>
      </c>
      <c r="AF16554" s="267" t="s">
        <v>24</v>
      </c>
      <c r="AG16554" s="267" t="s">
        <v>24</v>
      </c>
    </row>
    <row r="16555" spans="3:33">
      <c r="C16555" s="267" t="s">
        <v>2890</v>
      </c>
      <c r="D16555" s="267" t="s">
        <v>150</v>
      </c>
      <c r="E16555" s="267">
        <v>338</v>
      </c>
      <c r="F16555" s="267" t="s">
        <v>1444</v>
      </c>
      <c r="G16555" s="267" t="s">
        <v>1445</v>
      </c>
      <c r="H16555" s="267">
        <v>1</v>
      </c>
      <c r="I16555" s="267" t="s">
        <v>582</v>
      </c>
      <c r="O16555" s="267" t="s">
        <v>24</v>
      </c>
      <c r="P16555" s="267" t="s">
        <v>1898</v>
      </c>
      <c r="Q16555" s="267" t="s">
        <v>1445</v>
      </c>
      <c r="S16555" s="267">
        <v>182</v>
      </c>
      <c r="T16555" s="267" t="s">
        <v>13</v>
      </c>
      <c r="U16555" s="267" t="s">
        <v>1478</v>
      </c>
      <c r="V16555" s="267" t="s">
        <v>13</v>
      </c>
      <c r="W16555" s="267">
        <v>610256</v>
      </c>
      <c r="X16555" s="267" t="s">
        <v>2916</v>
      </c>
      <c r="Y16555" s="267" t="s">
        <v>1898</v>
      </c>
      <c r="AD16555" s="267" t="s">
        <v>13</v>
      </c>
      <c r="AF16555" s="267" t="s">
        <v>24</v>
      </c>
      <c r="AG16555" s="267" t="s">
        <v>24</v>
      </c>
    </row>
    <row r="16556" spans="3:33">
      <c r="C16556" s="267" t="s">
        <v>2890</v>
      </c>
      <c r="D16556" s="267" t="s">
        <v>150</v>
      </c>
      <c r="E16556" s="267">
        <v>2360</v>
      </c>
      <c r="F16556" s="267" t="s">
        <v>1444</v>
      </c>
      <c r="G16556" s="267" t="s">
        <v>1445</v>
      </c>
      <c r="H16556" s="267">
        <v>1</v>
      </c>
      <c r="I16556" s="267" t="s">
        <v>582</v>
      </c>
      <c r="O16556" s="267" t="s">
        <v>13</v>
      </c>
      <c r="P16556" s="267" t="s">
        <v>1898</v>
      </c>
      <c r="Q16556" s="267" t="s">
        <v>1445</v>
      </c>
      <c r="S16556" s="267">
        <v>182</v>
      </c>
      <c r="T16556" s="267" t="s">
        <v>24</v>
      </c>
      <c r="U16556" s="267" t="s">
        <v>2915</v>
      </c>
      <c r="V16556" s="267" t="s">
        <v>13</v>
      </c>
      <c r="W16556" s="267">
        <v>610256</v>
      </c>
      <c r="X16556" s="267">
        <v>22595</v>
      </c>
      <c r="Y16556" s="267" t="s">
        <v>1898</v>
      </c>
      <c r="AD16556" s="267" t="s">
        <v>24</v>
      </c>
      <c r="AF16556" s="267" t="s">
        <v>24</v>
      </c>
      <c r="AG16556" s="267" t="s">
        <v>24</v>
      </c>
    </row>
    <row r="16557" spans="3:33">
      <c r="C16557" s="267" t="s">
        <v>2890</v>
      </c>
      <c r="D16557" s="267" t="s">
        <v>150</v>
      </c>
      <c r="E16557" s="267">
        <v>409</v>
      </c>
      <c r="F16557" s="267" t="s">
        <v>1444</v>
      </c>
      <c r="G16557" s="267" t="s">
        <v>1445</v>
      </c>
      <c r="H16557" s="267">
        <v>1</v>
      </c>
      <c r="I16557" s="267" t="s">
        <v>582</v>
      </c>
      <c r="O16557" s="267" t="s">
        <v>24</v>
      </c>
      <c r="P16557" s="267" t="s">
        <v>1898</v>
      </c>
      <c r="Q16557" s="267" t="s">
        <v>1445</v>
      </c>
      <c r="S16557" s="267">
        <v>182</v>
      </c>
      <c r="T16557" s="267" t="s">
        <v>13</v>
      </c>
      <c r="U16557" s="267" t="s">
        <v>1469</v>
      </c>
      <c r="V16557" s="267" t="s">
        <v>13</v>
      </c>
      <c r="W16557" s="267">
        <v>610256</v>
      </c>
      <c r="X16557" s="267" t="s">
        <v>2914</v>
      </c>
      <c r="Y16557" s="267" t="s">
        <v>1898</v>
      </c>
      <c r="AD16557" s="267" t="s">
        <v>13</v>
      </c>
      <c r="AF16557" s="267" t="s">
        <v>24</v>
      </c>
      <c r="AG16557" s="267" t="s">
        <v>24</v>
      </c>
    </row>
    <row r="16558" spans="3:33">
      <c r="C16558" s="267" t="s">
        <v>2890</v>
      </c>
      <c r="D16558" s="267" t="s">
        <v>150</v>
      </c>
      <c r="E16558" s="267">
        <v>1490</v>
      </c>
      <c r="F16558" s="267" t="s">
        <v>1444</v>
      </c>
      <c r="G16558" s="267" t="s">
        <v>1445</v>
      </c>
      <c r="H16558" s="267">
        <v>1</v>
      </c>
      <c r="I16558" s="267" t="s">
        <v>582</v>
      </c>
      <c r="O16558" s="267" t="s">
        <v>13</v>
      </c>
      <c r="P16558" s="267" t="s">
        <v>1898</v>
      </c>
      <c r="Q16558" s="267" t="s">
        <v>1445</v>
      </c>
      <c r="S16558" s="267">
        <v>182</v>
      </c>
      <c r="T16558" s="267" t="s">
        <v>24</v>
      </c>
      <c r="U16558" s="267" t="s">
        <v>1502</v>
      </c>
      <c r="V16558" s="267" t="s">
        <v>13</v>
      </c>
      <c r="W16558" s="267">
        <v>610256</v>
      </c>
      <c r="X16558" s="267" t="s">
        <v>2913</v>
      </c>
      <c r="Y16558" s="267" t="s">
        <v>1898</v>
      </c>
      <c r="AD16558" s="267" t="s">
        <v>24</v>
      </c>
      <c r="AG16558" s="267" t="s">
        <v>24</v>
      </c>
    </row>
    <row r="16559" spans="3:33">
      <c r="C16559" s="267" t="s">
        <v>2890</v>
      </c>
      <c r="D16559" s="267" t="s">
        <v>150</v>
      </c>
      <c r="E16559" s="267">
        <v>2733</v>
      </c>
      <c r="F16559" s="267" t="s">
        <v>1444</v>
      </c>
      <c r="G16559" s="267" t="s">
        <v>1445</v>
      </c>
      <c r="H16559" s="267">
        <v>1</v>
      </c>
      <c r="I16559" s="267" t="s">
        <v>582</v>
      </c>
      <c r="O16559" s="267" t="s">
        <v>13</v>
      </c>
      <c r="P16559" s="267" t="s">
        <v>1898</v>
      </c>
      <c r="Q16559" s="267" t="s">
        <v>1445</v>
      </c>
      <c r="S16559" s="267">
        <v>182</v>
      </c>
      <c r="T16559" s="267" t="s">
        <v>13</v>
      </c>
      <c r="U16559" s="267" t="s">
        <v>1472</v>
      </c>
      <c r="V16559" s="267" t="s">
        <v>13</v>
      </c>
      <c r="W16559" s="267">
        <v>610256</v>
      </c>
      <c r="X16559" s="267" t="s">
        <v>1898</v>
      </c>
      <c r="Y16559" s="267" t="s">
        <v>1898</v>
      </c>
      <c r="AD16559" s="267" t="s">
        <v>13</v>
      </c>
      <c r="AF16559" s="267" t="s">
        <v>24</v>
      </c>
      <c r="AG16559" s="267" t="s">
        <v>24</v>
      </c>
    </row>
    <row r="16560" spans="3:33">
      <c r="C16560" s="267" t="s">
        <v>2890</v>
      </c>
      <c r="D16560" s="267" t="s">
        <v>150</v>
      </c>
      <c r="E16560" s="267">
        <v>3879</v>
      </c>
      <c r="F16560" s="267" t="s">
        <v>1444</v>
      </c>
      <c r="G16560" s="267" t="s">
        <v>1445</v>
      </c>
      <c r="H16560" s="267">
        <v>1</v>
      </c>
      <c r="I16560" s="267" t="s">
        <v>582</v>
      </c>
      <c r="O16560" s="267" t="s">
        <v>24</v>
      </c>
      <c r="P16560" s="267" t="s">
        <v>1898</v>
      </c>
      <c r="Q16560" s="267" t="s">
        <v>1445</v>
      </c>
      <c r="S16560" s="267">
        <v>182</v>
      </c>
      <c r="T16560" s="267" t="s">
        <v>13</v>
      </c>
      <c r="U16560" s="267" t="s">
        <v>1467</v>
      </c>
      <c r="V16560" s="267" t="s">
        <v>13</v>
      </c>
      <c r="W16560" s="267">
        <v>610256</v>
      </c>
      <c r="X16560" s="267" t="s">
        <v>2899</v>
      </c>
      <c r="Y16560" s="267" t="s">
        <v>1898</v>
      </c>
      <c r="AD16560" s="267" t="s">
        <v>13</v>
      </c>
      <c r="AF16560" s="267" t="s">
        <v>24</v>
      </c>
      <c r="AG16560" s="267" t="s">
        <v>24</v>
      </c>
    </row>
    <row r="16561" spans="3:33">
      <c r="C16561" s="267" t="s">
        <v>2890</v>
      </c>
      <c r="D16561" s="267" t="s">
        <v>150</v>
      </c>
      <c r="E16561" s="267">
        <v>3880</v>
      </c>
      <c r="F16561" s="267" t="s">
        <v>1444</v>
      </c>
      <c r="G16561" s="267" t="s">
        <v>1461</v>
      </c>
      <c r="H16561" s="267">
        <v>1</v>
      </c>
      <c r="I16561" s="267" t="s">
        <v>582</v>
      </c>
      <c r="O16561" s="267" t="s">
        <v>24</v>
      </c>
      <c r="P16561" s="267" t="s">
        <v>1898</v>
      </c>
      <c r="Q16561" s="267" t="s">
        <v>1445</v>
      </c>
      <c r="S16561" s="267">
        <v>182</v>
      </c>
      <c r="T16561" s="267" t="s">
        <v>13</v>
      </c>
      <c r="U16561" s="267" t="s">
        <v>1463</v>
      </c>
      <c r="V16561" s="267" t="s">
        <v>13</v>
      </c>
      <c r="W16561" s="267">
        <v>610256</v>
      </c>
      <c r="X16561" s="267" t="s">
        <v>2899</v>
      </c>
      <c r="Y16561" s="267" t="s">
        <v>1898</v>
      </c>
      <c r="AD16561" s="267" t="s">
        <v>13</v>
      </c>
      <c r="AF16561" s="267" t="s">
        <v>24</v>
      </c>
      <c r="AG16561" s="267" t="s">
        <v>24</v>
      </c>
    </row>
    <row r="16562" spans="3:33">
      <c r="C16562" s="267" t="s">
        <v>2890</v>
      </c>
      <c r="D16562" s="267" t="s">
        <v>150</v>
      </c>
      <c r="E16562" s="267">
        <v>14048</v>
      </c>
      <c r="F16562" s="267" t="s">
        <v>1444</v>
      </c>
      <c r="G16562" s="267" t="s">
        <v>1445</v>
      </c>
      <c r="H16562" s="267">
        <v>1</v>
      </c>
      <c r="I16562" s="267" t="s">
        <v>582</v>
      </c>
      <c r="O16562" s="267" t="s">
        <v>24</v>
      </c>
      <c r="P16562" s="267" t="s">
        <v>1898</v>
      </c>
      <c r="Q16562" s="267" t="s">
        <v>1445</v>
      </c>
      <c r="S16562" s="267">
        <v>182</v>
      </c>
      <c r="T16562" s="267" t="s">
        <v>13</v>
      </c>
      <c r="U16562" s="267" t="s">
        <v>1495</v>
      </c>
      <c r="V16562" s="267" t="s">
        <v>13</v>
      </c>
      <c r="W16562" s="267">
        <v>610256</v>
      </c>
      <c r="X16562" s="267" t="s">
        <v>2912</v>
      </c>
      <c r="Y16562" s="267" t="s">
        <v>1898</v>
      </c>
      <c r="AD16562" s="267" t="s">
        <v>13</v>
      </c>
      <c r="AF16562" s="267" t="s">
        <v>24</v>
      </c>
    </row>
    <row r="16563" spans="3:33">
      <c r="C16563" s="267" t="s">
        <v>2890</v>
      </c>
      <c r="D16563" s="267" t="s">
        <v>150</v>
      </c>
      <c r="E16563" s="267">
        <v>336</v>
      </c>
      <c r="F16563" s="267" t="s">
        <v>1444</v>
      </c>
      <c r="G16563" s="267" t="s">
        <v>1445</v>
      </c>
      <c r="H16563" s="267">
        <v>1</v>
      </c>
      <c r="I16563" s="267" t="s">
        <v>582</v>
      </c>
      <c r="O16563" s="267" t="s">
        <v>24</v>
      </c>
      <c r="P16563" s="267" t="s">
        <v>1898</v>
      </c>
      <c r="Q16563" s="267" t="s">
        <v>1445</v>
      </c>
      <c r="S16563" s="267">
        <v>182</v>
      </c>
      <c r="T16563" s="267" t="s">
        <v>13</v>
      </c>
      <c r="U16563" s="267" t="s">
        <v>1497</v>
      </c>
      <c r="V16563" s="267" t="s">
        <v>13</v>
      </c>
      <c r="W16563" s="267">
        <v>610256</v>
      </c>
      <c r="X16563" s="267" t="s">
        <v>2912</v>
      </c>
      <c r="Y16563" s="267" t="s">
        <v>1898</v>
      </c>
      <c r="AD16563" s="267" t="s">
        <v>13</v>
      </c>
      <c r="AF16563" s="267" t="s">
        <v>24</v>
      </c>
    </row>
    <row r="16564" spans="3:33">
      <c r="C16564" s="267" t="s">
        <v>2890</v>
      </c>
      <c r="D16564" s="267" t="s">
        <v>150</v>
      </c>
      <c r="E16564" s="267">
        <v>15078</v>
      </c>
      <c r="F16564" s="267" t="s">
        <v>1444</v>
      </c>
      <c r="G16564" s="267" t="s">
        <v>1445</v>
      </c>
      <c r="H16564" s="267">
        <v>1</v>
      </c>
      <c r="I16564" s="267" t="s">
        <v>582</v>
      </c>
      <c r="O16564" s="267" t="s">
        <v>24</v>
      </c>
      <c r="P16564" s="267" t="s">
        <v>1898</v>
      </c>
      <c r="Q16564" s="267" t="s">
        <v>1445</v>
      </c>
      <c r="S16564" s="267">
        <v>182</v>
      </c>
      <c r="T16564" s="267" t="s">
        <v>13</v>
      </c>
      <c r="U16564" s="267" t="s">
        <v>1480</v>
      </c>
      <c r="V16564" s="267" t="s">
        <v>13</v>
      </c>
      <c r="W16564" s="267">
        <v>610256</v>
      </c>
      <c r="X16564" s="267" t="s">
        <v>2912</v>
      </c>
      <c r="Y16564" s="267" t="s">
        <v>1898</v>
      </c>
      <c r="AD16564" s="267" t="s">
        <v>13</v>
      </c>
      <c r="AF16564" s="267" t="s">
        <v>24</v>
      </c>
    </row>
    <row r="16565" spans="3:33">
      <c r="C16565" s="267" t="s">
        <v>2890</v>
      </c>
      <c r="D16565" s="267" t="s">
        <v>150</v>
      </c>
      <c r="E16565" s="267">
        <v>1679</v>
      </c>
      <c r="F16565" s="267" t="s">
        <v>1485</v>
      </c>
      <c r="G16565" s="267" t="s">
        <v>1445</v>
      </c>
      <c r="H16565" s="267">
        <v>1</v>
      </c>
      <c r="I16565" s="267" t="s">
        <v>582</v>
      </c>
      <c r="P16565" s="267" t="s">
        <v>1898</v>
      </c>
      <c r="Q16565" s="267" t="s">
        <v>1445</v>
      </c>
      <c r="S16565" s="267">
        <v>182</v>
      </c>
      <c r="U16565" s="267" t="s">
        <v>1498</v>
      </c>
      <c r="V16565" s="267" t="s">
        <v>13</v>
      </c>
      <c r="W16565" s="267">
        <v>610256</v>
      </c>
      <c r="X16565" s="267">
        <v>10000302</v>
      </c>
      <c r="Y16565" s="267" t="s">
        <v>1898</v>
      </c>
      <c r="AF16565" s="267" t="s">
        <v>24</v>
      </c>
      <c r="AG16565" s="267" t="s">
        <v>24</v>
      </c>
    </row>
    <row r="16566" spans="3:33">
      <c r="C16566" s="267" t="s">
        <v>2890</v>
      </c>
      <c r="D16566" s="267" t="s">
        <v>150</v>
      </c>
      <c r="E16566" s="267">
        <v>1683</v>
      </c>
      <c r="F16566" s="267" t="s">
        <v>1485</v>
      </c>
      <c r="G16566" s="267" t="s">
        <v>1445</v>
      </c>
      <c r="H16566" s="267">
        <v>1</v>
      </c>
      <c r="I16566" s="267" t="s">
        <v>582</v>
      </c>
      <c r="P16566" s="267" t="s">
        <v>1898</v>
      </c>
      <c r="Q16566" s="267" t="s">
        <v>1445</v>
      </c>
      <c r="S16566" s="267">
        <v>182</v>
      </c>
      <c r="U16566" s="267" t="s">
        <v>1486</v>
      </c>
      <c r="V16566" s="267" t="s">
        <v>13</v>
      </c>
      <c r="W16566" s="267">
        <v>610256</v>
      </c>
      <c r="X16566" s="267" t="s">
        <v>2911</v>
      </c>
      <c r="Y16566" s="267" t="s">
        <v>1898</v>
      </c>
      <c r="AF16566" s="267" t="s">
        <v>24</v>
      </c>
      <c r="AG16566" s="267" t="s">
        <v>24</v>
      </c>
    </row>
    <row r="16567" spans="3:33">
      <c r="C16567" s="267" t="s">
        <v>2890</v>
      </c>
      <c r="D16567" s="267" t="s">
        <v>150</v>
      </c>
      <c r="E16567" s="267">
        <v>1683</v>
      </c>
      <c r="F16567" s="267" t="s">
        <v>1485</v>
      </c>
      <c r="G16567" s="267" t="s">
        <v>1445</v>
      </c>
      <c r="H16567" s="267">
        <v>1</v>
      </c>
      <c r="I16567" s="267" t="s">
        <v>582</v>
      </c>
      <c r="P16567" s="267" t="s">
        <v>1898</v>
      </c>
      <c r="Q16567" s="267" t="s">
        <v>1445</v>
      </c>
      <c r="S16567" s="267">
        <v>182</v>
      </c>
      <c r="U16567" s="267" t="s">
        <v>1486</v>
      </c>
      <c r="V16567" s="267" t="s">
        <v>13</v>
      </c>
      <c r="W16567" s="267">
        <v>610256</v>
      </c>
      <c r="X16567" s="267" t="s">
        <v>2910</v>
      </c>
      <c r="Y16567" s="267" t="s">
        <v>1898</v>
      </c>
      <c r="AF16567" s="267" t="s">
        <v>24</v>
      </c>
      <c r="AG16567" s="267" t="s">
        <v>24</v>
      </c>
    </row>
    <row r="16568" spans="3:33">
      <c r="C16568" s="267" t="s">
        <v>2890</v>
      </c>
      <c r="D16568" s="267" t="s">
        <v>150</v>
      </c>
      <c r="E16568" s="267">
        <v>1686</v>
      </c>
      <c r="F16568" s="267" t="s">
        <v>1485</v>
      </c>
      <c r="G16568" s="267" t="s">
        <v>1456</v>
      </c>
      <c r="H16568" s="267">
        <v>1</v>
      </c>
      <c r="I16568" s="267" t="s">
        <v>582</v>
      </c>
      <c r="P16568" s="267" t="s">
        <v>1898</v>
      </c>
      <c r="Q16568" s="267" t="s">
        <v>1445</v>
      </c>
      <c r="S16568" s="267">
        <v>182</v>
      </c>
      <c r="U16568" s="267" t="s">
        <v>1560</v>
      </c>
      <c r="V16568" s="267" t="s">
        <v>13</v>
      </c>
      <c r="W16568" s="267">
        <v>610256</v>
      </c>
      <c r="X16568" s="267">
        <v>2312306</v>
      </c>
      <c r="Y16568" s="267" t="s">
        <v>1898</v>
      </c>
      <c r="AF16568" s="267" t="s">
        <v>24</v>
      </c>
      <c r="AG16568" s="267" t="s">
        <v>24</v>
      </c>
    </row>
    <row r="16569" spans="3:33">
      <c r="C16569" s="267" t="s">
        <v>2890</v>
      </c>
      <c r="D16569" s="267" t="s">
        <v>150</v>
      </c>
      <c r="E16569" s="267">
        <v>235</v>
      </c>
      <c r="F16569" s="267" t="s">
        <v>1444</v>
      </c>
      <c r="G16569" s="267" t="s">
        <v>1445</v>
      </c>
      <c r="H16569" s="267">
        <v>1</v>
      </c>
      <c r="I16569" s="267" t="s">
        <v>582</v>
      </c>
      <c r="O16569" s="267" t="s">
        <v>24</v>
      </c>
      <c r="P16569" s="267" t="s">
        <v>1898</v>
      </c>
      <c r="Q16569" s="267" t="s">
        <v>1445</v>
      </c>
      <c r="S16569" s="267">
        <v>182</v>
      </c>
      <c r="T16569" s="267" t="s">
        <v>13</v>
      </c>
      <c r="U16569" s="267" t="s">
        <v>1477</v>
      </c>
      <c r="V16569" s="267" t="s">
        <v>13</v>
      </c>
      <c r="W16569" s="267">
        <v>610256</v>
      </c>
      <c r="X16569" s="267">
        <v>9955213.9000000004</v>
      </c>
      <c r="Y16569" s="267" t="s">
        <v>1898</v>
      </c>
      <c r="AD16569" s="267" t="s">
        <v>13</v>
      </c>
      <c r="AF16569" s="267" t="s">
        <v>24</v>
      </c>
      <c r="AG16569" s="267" t="s">
        <v>24</v>
      </c>
    </row>
    <row r="16570" spans="3:33">
      <c r="C16570" s="267" t="s">
        <v>2890</v>
      </c>
      <c r="D16570" s="267" t="s">
        <v>150</v>
      </c>
      <c r="E16570" s="267">
        <v>1681</v>
      </c>
      <c r="F16570" s="267" t="s">
        <v>1444</v>
      </c>
      <c r="G16570" s="267" t="s">
        <v>1445</v>
      </c>
      <c r="H16570" s="267">
        <v>1</v>
      </c>
      <c r="I16570" s="267" t="s">
        <v>582</v>
      </c>
      <c r="P16570" s="267" t="s">
        <v>1898</v>
      </c>
      <c r="Q16570" s="267" t="s">
        <v>1445</v>
      </c>
      <c r="S16570" s="267">
        <v>182</v>
      </c>
      <c r="U16570" s="267" t="s">
        <v>1489</v>
      </c>
      <c r="V16570" s="267" t="s">
        <v>13</v>
      </c>
      <c r="W16570" s="267">
        <v>610256</v>
      </c>
      <c r="X16570" s="267">
        <v>7990</v>
      </c>
      <c r="Y16570" s="267" t="s">
        <v>1898</v>
      </c>
      <c r="AF16570" s="267" t="s">
        <v>24</v>
      </c>
      <c r="AG16570" s="267" t="s">
        <v>24</v>
      </c>
    </row>
    <row r="16571" spans="3:33">
      <c r="C16571" s="267" t="s">
        <v>2890</v>
      </c>
      <c r="D16571" s="267" t="s">
        <v>150</v>
      </c>
      <c r="E16571" s="267">
        <v>1682</v>
      </c>
      <c r="F16571" s="267" t="s">
        <v>1444</v>
      </c>
      <c r="G16571" s="267" t="s">
        <v>1445</v>
      </c>
      <c r="H16571" s="267">
        <v>1</v>
      </c>
      <c r="I16571" s="267" t="s">
        <v>582</v>
      </c>
      <c r="O16571" s="267" t="s">
        <v>24</v>
      </c>
      <c r="P16571" s="267" t="s">
        <v>1898</v>
      </c>
      <c r="Q16571" s="267" t="s">
        <v>1445</v>
      </c>
      <c r="S16571" s="267">
        <v>182</v>
      </c>
      <c r="T16571" s="267" t="s">
        <v>24</v>
      </c>
      <c r="U16571" s="267" t="s">
        <v>1459</v>
      </c>
      <c r="V16571" s="267" t="s">
        <v>13</v>
      </c>
      <c r="W16571" s="267">
        <v>610256</v>
      </c>
      <c r="X16571" s="267">
        <v>127027</v>
      </c>
      <c r="Y16571" s="267" t="s">
        <v>1898</v>
      </c>
      <c r="AD16571" s="267" t="s">
        <v>24</v>
      </c>
      <c r="AF16571" s="267" t="s">
        <v>24</v>
      </c>
      <c r="AG16571" s="267" t="s">
        <v>24</v>
      </c>
    </row>
    <row r="16572" spans="3:33">
      <c r="C16572" s="267" t="s">
        <v>2890</v>
      </c>
      <c r="D16572" s="267" t="s">
        <v>150</v>
      </c>
      <c r="E16572" s="267">
        <v>3877</v>
      </c>
      <c r="F16572" s="267" t="s">
        <v>1444</v>
      </c>
      <c r="G16572" s="267" t="s">
        <v>1461</v>
      </c>
      <c r="H16572" s="267">
        <v>1</v>
      </c>
      <c r="I16572" s="267" t="s">
        <v>582</v>
      </c>
      <c r="O16572" s="267" t="s">
        <v>24</v>
      </c>
      <c r="P16572" s="267" t="s">
        <v>1898</v>
      </c>
      <c r="Q16572" s="267" t="s">
        <v>1445</v>
      </c>
      <c r="S16572" s="267">
        <v>182</v>
      </c>
      <c r="T16572" s="267" t="s">
        <v>13</v>
      </c>
      <c r="U16572" s="267" t="s">
        <v>1470</v>
      </c>
      <c r="V16572" s="267" t="s">
        <v>13</v>
      </c>
      <c r="W16572" s="267">
        <v>610256</v>
      </c>
      <c r="X16572" s="267" t="s">
        <v>2909</v>
      </c>
      <c r="Y16572" s="267" t="s">
        <v>1898</v>
      </c>
      <c r="AD16572" s="267" t="s">
        <v>13</v>
      </c>
      <c r="AF16572" s="267" t="s">
        <v>24</v>
      </c>
      <c r="AG16572" s="267" t="s">
        <v>24</v>
      </c>
    </row>
    <row r="16573" spans="3:33">
      <c r="C16573" s="267" t="s">
        <v>2890</v>
      </c>
      <c r="D16573" s="267" t="s">
        <v>150</v>
      </c>
      <c r="E16573" s="267">
        <v>3877</v>
      </c>
      <c r="F16573" s="267" t="s">
        <v>1444</v>
      </c>
      <c r="G16573" s="267" t="s">
        <v>1461</v>
      </c>
      <c r="H16573" s="267">
        <v>1</v>
      </c>
      <c r="I16573" s="267" t="s">
        <v>582</v>
      </c>
      <c r="O16573" s="267" t="s">
        <v>24</v>
      </c>
      <c r="P16573" s="267" t="s">
        <v>1898</v>
      </c>
      <c r="Q16573" s="267" t="s">
        <v>1445</v>
      </c>
      <c r="S16573" s="267">
        <v>182</v>
      </c>
      <c r="T16573" s="267" t="s">
        <v>13</v>
      </c>
      <c r="U16573" s="267" t="s">
        <v>1470</v>
      </c>
      <c r="V16573" s="267" t="s">
        <v>13</v>
      </c>
      <c r="W16573" s="267">
        <v>610256</v>
      </c>
      <c r="X16573" s="267" t="s">
        <v>2908</v>
      </c>
      <c r="Y16573" s="267" t="s">
        <v>1898</v>
      </c>
      <c r="AD16573" s="267" t="s">
        <v>13</v>
      </c>
      <c r="AF16573" s="267" t="s">
        <v>24</v>
      </c>
      <c r="AG16573" s="267" t="s">
        <v>24</v>
      </c>
    </row>
    <row r="16574" spans="3:33">
      <c r="C16574" s="267" t="s">
        <v>2890</v>
      </c>
      <c r="D16574" s="267" t="s">
        <v>150</v>
      </c>
      <c r="E16574" s="267">
        <v>3880</v>
      </c>
      <c r="F16574" s="267" t="s">
        <v>1444</v>
      </c>
      <c r="G16574" s="267" t="s">
        <v>1445</v>
      </c>
      <c r="H16574" s="267">
        <v>1</v>
      </c>
      <c r="I16574" s="267" t="s">
        <v>582</v>
      </c>
      <c r="O16574" s="267" t="s">
        <v>24</v>
      </c>
      <c r="P16574" s="267" t="s">
        <v>1898</v>
      </c>
      <c r="Q16574" s="267" t="s">
        <v>1445</v>
      </c>
      <c r="S16574" s="267">
        <v>182</v>
      </c>
      <c r="T16574" s="267" t="s">
        <v>13</v>
      </c>
      <c r="U16574" s="267" t="s">
        <v>1463</v>
      </c>
      <c r="V16574" s="267" t="s">
        <v>13</v>
      </c>
      <c r="W16574" s="267">
        <v>610256</v>
      </c>
      <c r="X16574" s="267" t="s">
        <v>2902</v>
      </c>
      <c r="Y16574" s="267" t="s">
        <v>1898</v>
      </c>
      <c r="AD16574" s="267" t="s">
        <v>13</v>
      </c>
      <c r="AF16574" s="267" t="s">
        <v>24</v>
      </c>
      <c r="AG16574" s="267" t="s">
        <v>24</v>
      </c>
    </row>
    <row r="16575" spans="3:33">
      <c r="C16575" s="267" t="s">
        <v>2890</v>
      </c>
      <c r="D16575" s="267" t="s">
        <v>150</v>
      </c>
      <c r="E16575" s="267">
        <v>377</v>
      </c>
      <c r="F16575" s="267" t="s">
        <v>1444</v>
      </c>
      <c r="G16575" s="267" t="s">
        <v>1445</v>
      </c>
      <c r="H16575" s="267">
        <v>1</v>
      </c>
      <c r="I16575" s="267" t="s">
        <v>582</v>
      </c>
      <c r="O16575" s="267" t="s">
        <v>24</v>
      </c>
      <c r="P16575" s="267" t="s">
        <v>1898</v>
      </c>
      <c r="Q16575" s="267" t="s">
        <v>1445</v>
      </c>
      <c r="S16575" s="267">
        <v>182</v>
      </c>
      <c r="T16575" s="267" t="s">
        <v>13</v>
      </c>
      <c r="U16575" s="267" t="s">
        <v>1479</v>
      </c>
      <c r="V16575" s="267" t="s">
        <v>13</v>
      </c>
      <c r="W16575" s="267">
        <v>610256</v>
      </c>
      <c r="X16575" s="267" t="s">
        <v>2907</v>
      </c>
      <c r="Y16575" s="267" t="s">
        <v>1898</v>
      </c>
      <c r="AD16575" s="267" t="s">
        <v>13</v>
      </c>
      <c r="AF16575" s="267" t="s">
        <v>24</v>
      </c>
      <c r="AG16575" s="267" t="s">
        <v>24</v>
      </c>
    </row>
    <row r="16576" spans="3:33">
      <c r="C16576" s="267" t="s">
        <v>2890</v>
      </c>
      <c r="D16576" s="267" t="s">
        <v>150</v>
      </c>
      <c r="E16576" s="267">
        <v>153</v>
      </c>
      <c r="F16576" s="267" t="s">
        <v>1444</v>
      </c>
      <c r="G16576" s="267" t="s">
        <v>1445</v>
      </c>
      <c r="H16576" s="267">
        <v>1</v>
      </c>
      <c r="I16576" s="267" t="s">
        <v>582</v>
      </c>
      <c r="O16576" s="267" t="s">
        <v>24</v>
      </c>
      <c r="P16576" s="267" t="s">
        <v>1898</v>
      </c>
      <c r="Q16576" s="267" t="s">
        <v>1445</v>
      </c>
      <c r="S16576" s="267">
        <v>182</v>
      </c>
      <c r="T16576" s="267" t="s">
        <v>13</v>
      </c>
      <c r="U16576" s="267" t="s">
        <v>1496</v>
      </c>
      <c r="V16576" s="267" t="s">
        <v>13</v>
      </c>
      <c r="W16576" s="267">
        <v>610256</v>
      </c>
      <c r="X16576" s="267" t="s">
        <v>2906</v>
      </c>
      <c r="Y16576" s="267" t="s">
        <v>1898</v>
      </c>
      <c r="AD16576" s="267" t="s">
        <v>13</v>
      </c>
      <c r="AF16576" s="267" t="s">
        <v>24</v>
      </c>
      <c r="AG16576" s="267" t="s">
        <v>24</v>
      </c>
    </row>
    <row r="16577" spans="3:33">
      <c r="C16577" s="267" t="s">
        <v>2890</v>
      </c>
      <c r="D16577" s="267" t="s">
        <v>150</v>
      </c>
      <c r="E16577" s="267">
        <v>1354</v>
      </c>
      <c r="F16577" s="267" t="s">
        <v>1444</v>
      </c>
      <c r="G16577" s="267" t="s">
        <v>1445</v>
      </c>
      <c r="H16577" s="267">
        <v>1</v>
      </c>
      <c r="I16577" s="267" t="s">
        <v>582</v>
      </c>
      <c r="O16577" s="267" t="s">
        <v>24</v>
      </c>
      <c r="P16577" s="267" t="s">
        <v>1898</v>
      </c>
      <c r="Q16577" s="267" t="s">
        <v>1445</v>
      </c>
      <c r="S16577" s="267">
        <v>182</v>
      </c>
      <c r="T16577" s="267" t="s">
        <v>13</v>
      </c>
      <c r="U16577" s="267" t="s">
        <v>1451</v>
      </c>
      <c r="V16577" s="267" t="s">
        <v>13</v>
      </c>
      <c r="W16577" s="267">
        <v>610256</v>
      </c>
      <c r="X16577" s="267" t="s">
        <v>2905</v>
      </c>
      <c r="Y16577" s="267" t="s">
        <v>1898</v>
      </c>
      <c r="AD16577" s="267" t="s">
        <v>13</v>
      </c>
      <c r="AF16577" s="267" t="s">
        <v>24</v>
      </c>
      <c r="AG16577" s="267" t="s">
        <v>24</v>
      </c>
    </row>
    <row r="16578" spans="3:33">
      <c r="C16578" s="267" t="s">
        <v>2890</v>
      </c>
      <c r="D16578" s="267" t="s">
        <v>150</v>
      </c>
      <c r="E16578" s="267">
        <v>3877</v>
      </c>
      <c r="F16578" s="267" t="s">
        <v>1444</v>
      </c>
      <c r="G16578" s="267" t="s">
        <v>1445</v>
      </c>
      <c r="H16578" s="267">
        <v>1</v>
      </c>
      <c r="I16578" s="267" t="s">
        <v>582</v>
      </c>
      <c r="O16578" s="267" t="s">
        <v>24</v>
      </c>
      <c r="P16578" s="267" t="s">
        <v>1898</v>
      </c>
      <c r="Q16578" s="267" t="s">
        <v>1445</v>
      </c>
      <c r="S16578" s="267">
        <v>182</v>
      </c>
      <c r="T16578" s="267" t="s">
        <v>13</v>
      </c>
      <c r="U16578" s="267" t="s">
        <v>1470</v>
      </c>
      <c r="V16578" s="267" t="s">
        <v>13</v>
      </c>
      <c r="W16578" s="267">
        <v>610256</v>
      </c>
      <c r="X16578" s="267" t="s">
        <v>2904</v>
      </c>
      <c r="Y16578" s="267" t="s">
        <v>1898</v>
      </c>
      <c r="AD16578" s="267" t="s">
        <v>13</v>
      </c>
      <c r="AF16578" s="267" t="s">
        <v>24</v>
      </c>
      <c r="AG16578" s="267" t="s">
        <v>24</v>
      </c>
    </row>
    <row r="16579" spans="3:33">
      <c r="C16579" s="267" t="s">
        <v>2890</v>
      </c>
      <c r="D16579" s="267" t="s">
        <v>150</v>
      </c>
      <c r="E16579" s="267">
        <v>3877</v>
      </c>
      <c r="F16579" s="267" t="s">
        <v>1444</v>
      </c>
      <c r="G16579" s="267" t="s">
        <v>1461</v>
      </c>
      <c r="H16579" s="267">
        <v>1</v>
      </c>
      <c r="I16579" s="267" t="s">
        <v>582</v>
      </c>
      <c r="O16579" s="267" t="s">
        <v>24</v>
      </c>
      <c r="P16579" s="267" t="s">
        <v>1898</v>
      </c>
      <c r="Q16579" s="267" t="s">
        <v>1445</v>
      </c>
      <c r="S16579" s="267">
        <v>182</v>
      </c>
      <c r="T16579" s="267" t="s">
        <v>13</v>
      </c>
      <c r="U16579" s="267" t="s">
        <v>1470</v>
      </c>
      <c r="V16579" s="267" t="s">
        <v>13</v>
      </c>
      <c r="W16579" s="267">
        <v>610256</v>
      </c>
      <c r="X16579" s="267" t="s">
        <v>2903</v>
      </c>
      <c r="Y16579" s="267" t="s">
        <v>1898</v>
      </c>
      <c r="AD16579" s="267" t="s">
        <v>13</v>
      </c>
      <c r="AF16579" s="267" t="s">
        <v>24</v>
      </c>
      <c r="AG16579" s="267" t="s">
        <v>24</v>
      </c>
    </row>
    <row r="16580" spans="3:33">
      <c r="C16580" s="267" t="s">
        <v>2890</v>
      </c>
      <c r="D16580" s="267" t="s">
        <v>150</v>
      </c>
      <c r="E16580" s="267">
        <v>1272</v>
      </c>
      <c r="F16580" s="267" t="s">
        <v>1444</v>
      </c>
      <c r="G16580" s="267" t="s">
        <v>1445</v>
      </c>
      <c r="H16580" s="267">
        <v>1</v>
      </c>
      <c r="I16580" s="267" t="s">
        <v>582</v>
      </c>
      <c r="O16580" s="267" t="s">
        <v>24</v>
      </c>
      <c r="P16580" s="267" t="s">
        <v>1898</v>
      </c>
      <c r="Q16580" s="267" t="s">
        <v>1445</v>
      </c>
      <c r="S16580" s="267">
        <v>182</v>
      </c>
      <c r="T16580" s="267" t="s">
        <v>13</v>
      </c>
      <c r="U16580" s="267" t="s">
        <v>1458</v>
      </c>
      <c r="V16580" s="267" t="s">
        <v>13</v>
      </c>
      <c r="W16580" s="267">
        <v>610256</v>
      </c>
      <c r="X16580" s="267" t="s">
        <v>2902</v>
      </c>
      <c r="Y16580" s="267" t="s">
        <v>1898</v>
      </c>
      <c r="AD16580" s="267" t="s">
        <v>13</v>
      </c>
      <c r="AF16580" s="267" t="s">
        <v>24</v>
      </c>
      <c r="AG16580" s="267" t="s">
        <v>24</v>
      </c>
    </row>
    <row r="16581" spans="3:33">
      <c r="C16581" s="267" t="s">
        <v>2890</v>
      </c>
      <c r="D16581" s="267" t="s">
        <v>150</v>
      </c>
      <c r="E16581" s="267">
        <v>13648</v>
      </c>
      <c r="F16581" s="267" t="s">
        <v>1444</v>
      </c>
      <c r="H16581" s="267">
        <v>1</v>
      </c>
      <c r="I16581" s="267" t="s">
        <v>582</v>
      </c>
      <c r="O16581" s="267" t="s">
        <v>24</v>
      </c>
      <c r="P16581" s="267" t="s">
        <v>1898</v>
      </c>
      <c r="Q16581" s="267" t="s">
        <v>1445</v>
      </c>
      <c r="S16581" s="267">
        <v>182</v>
      </c>
      <c r="T16581" s="267" t="s">
        <v>13</v>
      </c>
      <c r="U16581" s="267" t="s">
        <v>1474</v>
      </c>
      <c r="V16581" s="267" t="s">
        <v>13</v>
      </c>
      <c r="W16581" s="267">
        <v>610256</v>
      </c>
      <c r="X16581" s="267" t="s">
        <v>2897</v>
      </c>
      <c r="Y16581" s="267" t="s">
        <v>1898</v>
      </c>
      <c r="AD16581" s="267" t="s">
        <v>13</v>
      </c>
      <c r="AF16581" s="267" t="s">
        <v>24</v>
      </c>
      <c r="AG16581" s="267" t="s">
        <v>24</v>
      </c>
    </row>
    <row r="16582" spans="3:33">
      <c r="C16582" s="267" t="s">
        <v>2890</v>
      </c>
      <c r="D16582" s="267" t="s">
        <v>150</v>
      </c>
      <c r="E16582" s="267">
        <v>409</v>
      </c>
      <c r="F16582" s="267" t="s">
        <v>1444</v>
      </c>
      <c r="G16582" s="267" t="s">
        <v>1445</v>
      </c>
      <c r="H16582" s="267">
        <v>1</v>
      </c>
      <c r="I16582" s="267" t="s">
        <v>582</v>
      </c>
      <c r="O16582" s="267" t="s">
        <v>24</v>
      </c>
      <c r="P16582" s="267" t="s">
        <v>1898</v>
      </c>
      <c r="Q16582" s="267" t="s">
        <v>1445</v>
      </c>
      <c r="S16582" s="267">
        <v>182</v>
      </c>
      <c r="T16582" s="267" t="s">
        <v>13</v>
      </c>
      <c r="U16582" s="267" t="s">
        <v>1469</v>
      </c>
      <c r="V16582" s="267" t="s">
        <v>13</v>
      </c>
      <c r="W16582" s="267">
        <v>610256</v>
      </c>
      <c r="X16582" s="267" t="s">
        <v>2901</v>
      </c>
      <c r="Y16582" s="267" t="s">
        <v>1898</v>
      </c>
      <c r="AD16582" s="267" t="s">
        <v>13</v>
      </c>
      <c r="AF16582" s="267" t="s">
        <v>24</v>
      </c>
      <c r="AG16582" s="267" t="s">
        <v>24</v>
      </c>
    </row>
    <row r="16583" spans="3:33">
      <c r="C16583" s="267" t="s">
        <v>2890</v>
      </c>
      <c r="D16583" s="267" t="s">
        <v>150</v>
      </c>
      <c r="E16583" s="267">
        <v>219</v>
      </c>
      <c r="F16583" s="267" t="s">
        <v>1444</v>
      </c>
      <c r="G16583" s="267" t="s">
        <v>1456</v>
      </c>
      <c r="H16583" s="267">
        <v>1</v>
      </c>
      <c r="I16583" s="267" t="s">
        <v>582</v>
      </c>
      <c r="O16583" s="267" t="s">
        <v>13</v>
      </c>
      <c r="P16583" s="267" t="s">
        <v>1898</v>
      </c>
      <c r="Q16583" s="267" t="s">
        <v>1445</v>
      </c>
      <c r="S16583" s="267">
        <v>182</v>
      </c>
      <c r="U16583" s="267" t="s">
        <v>1457</v>
      </c>
      <c r="V16583" s="267" t="s">
        <v>13</v>
      </c>
      <c r="W16583" s="267">
        <v>610256</v>
      </c>
      <c r="X16583" s="267" t="s">
        <v>1561</v>
      </c>
      <c r="Y16583" s="267" t="s">
        <v>1898</v>
      </c>
      <c r="AE16583" s="267">
        <v>701</v>
      </c>
      <c r="AF16583" s="267" t="s">
        <v>24</v>
      </c>
      <c r="AG16583" s="267" t="s">
        <v>24</v>
      </c>
    </row>
    <row r="16584" spans="3:33">
      <c r="C16584" s="267" t="s">
        <v>2890</v>
      </c>
      <c r="D16584" s="267" t="s">
        <v>150</v>
      </c>
      <c r="E16584" s="267">
        <v>1</v>
      </c>
      <c r="F16584" s="267" t="s">
        <v>1444</v>
      </c>
      <c r="G16584" s="267" t="s">
        <v>1445</v>
      </c>
      <c r="H16584" s="267">
        <v>1</v>
      </c>
      <c r="I16584" s="267" t="s">
        <v>582</v>
      </c>
      <c r="O16584" s="267" t="s">
        <v>13</v>
      </c>
      <c r="P16584" s="267" t="s">
        <v>1898</v>
      </c>
      <c r="Q16584" s="267" t="s">
        <v>1445</v>
      </c>
      <c r="S16584" s="267">
        <v>182</v>
      </c>
      <c r="T16584" s="267" t="s">
        <v>13</v>
      </c>
      <c r="U16584" s="267" t="s">
        <v>1446</v>
      </c>
      <c r="V16584" s="267" t="s">
        <v>24</v>
      </c>
      <c r="W16584" s="267">
        <v>610256</v>
      </c>
      <c r="X16584" s="267" t="s">
        <v>1898</v>
      </c>
      <c r="Y16584" s="267" t="s">
        <v>1898</v>
      </c>
      <c r="AD16584" s="267" t="s">
        <v>13</v>
      </c>
      <c r="AF16584" s="267" t="s">
        <v>24</v>
      </c>
      <c r="AG16584" s="267" t="s">
        <v>24</v>
      </c>
    </row>
    <row r="16585" spans="3:33">
      <c r="C16585" s="267" t="s">
        <v>2890</v>
      </c>
      <c r="D16585" s="267" t="s">
        <v>150</v>
      </c>
      <c r="E16585" s="267">
        <v>247</v>
      </c>
      <c r="F16585" s="267" t="s">
        <v>1444</v>
      </c>
      <c r="G16585" s="267" t="s">
        <v>1461</v>
      </c>
      <c r="H16585" s="267">
        <v>1</v>
      </c>
      <c r="I16585" s="267" t="s">
        <v>582</v>
      </c>
      <c r="P16585" s="267" t="s">
        <v>1898</v>
      </c>
      <c r="Q16585" s="267" t="s">
        <v>1445</v>
      </c>
      <c r="S16585" s="267">
        <v>182</v>
      </c>
      <c r="U16585" s="267" t="s">
        <v>1460</v>
      </c>
      <c r="V16585" s="267" t="s">
        <v>13</v>
      </c>
      <c r="W16585" s="267">
        <v>610256</v>
      </c>
      <c r="X16585" s="267" t="s">
        <v>2900</v>
      </c>
      <c r="Y16585" s="267" t="s">
        <v>1898</v>
      </c>
      <c r="AF16585" s="267" t="s">
        <v>24</v>
      </c>
      <c r="AG16585" s="267" t="s">
        <v>24</v>
      </c>
    </row>
    <row r="16586" spans="3:33">
      <c r="C16586" s="267" t="s">
        <v>2890</v>
      </c>
      <c r="D16586" s="267" t="s">
        <v>150</v>
      </c>
      <c r="E16586" s="267">
        <v>1272</v>
      </c>
      <c r="F16586" s="267" t="s">
        <v>1444</v>
      </c>
      <c r="G16586" s="267" t="s">
        <v>1461</v>
      </c>
      <c r="H16586" s="267">
        <v>1</v>
      </c>
      <c r="I16586" s="267" t="s">
        <v>582</v>
      </c>
      <c r="O16586" s="267" t="s">
        <v>24</v>
      </c>
      <c r="P16586" s="267" t="s">
        <v>1898</v>
      </c>
      <c r="Q16586" s="267" t="s">
        <v>1445</v>
      </c>
      <c r="S16586" s="267">
        <v>182</v>
      </c>
      <c r="T16586" s="267" t="s">
        <v>13</v>
      </c>
      <c r="U16586" s="267" t="s">
        <v>1458</v>
      </c>
      <c r="V16586" s="267" t="s">
        <v>13</v>
      </c>
      <c r="W16586" s="267">
        <v>610256</v>
      </c>
      <c r="X16586" s="267" t="s">
        <v>2899</v>
      </c>
      <c r="Y16586" s="267" t="s">
        <v>1898</v>
      </c>
      <c r="AD16586" s="267" t="s">
        <v>13</v>
      </c>
      <c r="AF16586" s="267" t="s">
        <v>24</v>
      </c>
      <c r="AG16586" s="267" t="s">
        <v>24</v>
      </c>
    </row>
    <row r="16587" spans="3:33">
      <c r="C16587" s="267" t="s">
        <v>2890</v>
      </c>
      <c r="D16587" s="267" t="s">
        <v>150</v>
      </c>
      <c r="E16587" s="267">
        <v>129</v>
      </c>
      <c r="F16587" s="267" t="s">
        <v>1444</v>
      </c>
      <c r="G16587" s="267" t="s">
        <v>1445</v>
      </c>
      <c r="H16587" s="267">
        <v>1</v>
      </c>
      <c r="I16587" s="267" t="s">
        <v>582</v>
      </c>
      <c r="O16587" s="267" t="s">
        <v>24</v>
      </c>
      <c r="P16587" s="267" t="s">
        <v>1898</v>
      </c>
      <c r="Q16587" s="267" t="s">
        <v>1445</v>
      </c>
      <c r="S16587" s="267">
        <v>182</v>
      </c>
      <c r="T16587" s="267" t="s">
        <v>13</v>
      </c>
      <c r="U16587" s="267" t="s">
        <v>1468</v>
      </c>
      <c r="V16587" s="267" t="s">
        <v>13</v>
      </c>
      <c r="W16587" s="267">
        <v>610256</v>
      </c>
      <c r="X16587" s="267" t="s">
        <v>2898</v>
      </c>
      <c r="Y16587" s="267" t="s">
        <v>1898</v>
      </c>
      <c r="AD16587" s="267" t="s">
        <v>13</v>
      </c>
      <c r="AF16587" s="267" t="s">
        <v>24</v>
      </c>
      <c r="AG16587" s="267" t="s">
        <v>24</v>
      </c>
    </row>
    <row r="16588" spans="3:33">
      <c r="C16588" s="267" t="s">
        <v>2890</v>
      </c>
      <c r="D16588" s="267" t="s">
        <v>150</v>
      </c>
      <c r="E16588" s="267">
        <v>2035</v>
      </c>
      <c r="F16588" s="267" t="s">
        <v>1444</v>
      </c>
      <c r="G16588" s="267" t="s">
        <v>1445</v>
      </c>
      <c r="H16588" s="267">
        <v>1</v>
      </c>
      <c r="I16588" s="267" t="s">
        <v>582</v>
      </c>
      <c r="O16588" s="267" t="s">
        <v>24</v>
      </c>
      <c r="P16588" s="267" t="s">
        <v>1898</v>
      </c>
      <c r="Q16588" s="267" t="s">
        <v>1445</v>
      </c>
      <c r="S16588" s="267">
        <v>182</v>
      </c>
      <c r="T16588" s="267" t="s">
        <v>13</v>
      </c>
      <c r="U16588" s="267" t="s">
        <v>1476</v>
      </c>
      <c r="V16588" s="267" t="s">
        <v>13</v>
      </c>
      <c r="W16588" s="267">
        <v>610256</v>
      </c>
      <c r="X16588" s="267" t="s">
        <v>2897</v>
      </c>
      <c r="Y16588" s="267" t="s">
        <v>1898</v>
      </c>
      <c r="AD16588" s="267" t="s">
        <v>13</v>
      </c>
      <c r="AF16588" s="267" t="s">
        <v>24</v>
      </c>
      <c r="AG16588" s="267" t="s">
        <v>24</v>
      </c>
    </row>
    <row r="16589" spans="3:33">
      <c r="C16589" s="267" t="s">
        <v>2890</v>
      </c>
      <c r="D16589" s="267" t="s">
        <v>150</v>
      </c>
      <c r="E16589" s="267">
        <v>10634</v>
      </c>
      <c r="F16589" s="267" t="s">
        <v>1444</v>
      </c>
      <c r="G16589" s="267" t="s">
        <v>1445</v>
      </c>
      <c r="H16589" s="267">
        <v>1</v>
      </c>
      <c r="I16589" s="267" t="s">
        <v>582</v>
      </c>
      <c r="O16589" s="267" t="s">
        <v>24</v>
      </c>
      <c r="P16589" s="267" t="s">
        <v>1898</v>
      </c>
      <c r="Q16589" s="267" t="s">
        <v>1445</v>
      </c>
      <c r="S16589" s="267">
        <v>182</v>
      </c>
      <c r="T16589" s="267" t="s">
        <v>13</v>
      </c>
      <c r="U16589" s="267" t="s">
        <v>1473</v>
      </c>
      <c r="V16589" s="267" t="s">
        <v>13</v>
      </c>
      <c r="W16589" s="267">
        <v>610256</v>
      </c>
      <c r="X16589" s="267" t="s">
        <v>2896</v>
      </c>
      <c r="Y16589" s="267" t="s">
        <v>1898</v>
      </c>
      <c r="AD16589" s="267" t="s">
        <v>13</v>
      </c>
      <c r="AF16589" s="267" t="s">
        <v>24</v>
      </c>
      <c r="AG16589" s="267" t="s">
        <v>24</v>
      </c>
    </row>
    <row r="16590" spans="3:33">
      <c r="C16590" s="267" t="s">
        <v>2890</v>
      </c>
      <c r="D16590" s="267" t="s">
        <v>150</v>
      </c>
      <c r="E16590" s="267">
        <v>10634</v>
      </c>
      <c r="F16590" s="267" t="s">
        <v>1444</v>
      </c>
      <c r="G16590" s="267" t="s">
        <v>1445</v>
      </c>
      <c r="H16590" s="267">
        <v>1</v>
      </c>
      <c r="I16590" s="267" t="s">
        <v>582</v>
      </c>
      <c r="O16590" s="267" t="s">
        <v>24</v>
      </c>
      <c r="P16590" s="267" t="s">
        <v>1898</v>
      </c>
      <c r="Q16590" s="267" t="s">
        <v>1445</v>
      </c>
      <c r="S16590" s="267">
        <v>182</v>
      </c>
      <c r="T16590" s="267" t="s">
        <v>13</v>
      </c>
      <c r="U16590" s="267" t="s">
        <v>1473</v>
      </c>
      <c r="V16590" s="267" t="s">
        <v>13</v>
      </c>
      <c r="W16590" s="267">
        <v>610256</v>
      </c>
      <c r="X16590" s="267" t="s">
        <v>2895</v>
      </c>
      <c r="Y16590" s="267" t="s">
        <v>1898</v>
      </c>
      <c r="AD16590" s="267" t="s">
        <v>13</v>
      </c>
      <c r="AF16590" s="267" t="s">
        <v>24</v>
      </c>
      <c r="AG16590" s="267" t="s">
        <v>24</v>
      </c>
    </row>
    <row r="16591" spans="3:33">
      <c r="C16591" s="267" t="s">
        <v>2890</v>
      </c>
      <c r="D16591" s="267" t="s">
        <v>150</v>
      </c>
      <c r="E16591" s="267">
        <v>12680</v>
      </c>
      <c r="F16591" s="267" t="s">
        <v>1444</v>
      </c>
      <c r="H16591" s="267">
        <v>1</v>
      </c>
      <c r="I16591" s="267" t="s">
        <v>582</v>
      </c>
      <c r="P16591" s="267" t="s">
        <v>1898</v>
      </c>
      <c r="Q16591" s="267" t="s">
        <v>1445</v>
      </c>
      <c r="S16591" s="267">
        <v>182</v>
      </c>
      <c r="U16591" s="267" t="s">
        <v>1464</v>
      </c>
      <c r="V16591" s="267" t="s">
        <v>13</v>
      </c>
      <c r="W16591" s="267">
        <v>610256</v>
      </c>
      <c r="X16591" s="267" t="s">
        <v>2894</v>
      </c>
      <c r="Y16591" s="267" t="s">
        <v>1898</v>
      </c>
      <c r="AF16591" s="267" t="s">
        <v>24</v>
      </c>
      <c r="AG16591" s="267" t="s">
        <v>24</v>
      </c>
    </row>
    <row r="16592" spans="3:33">
      <c r="C16592" s="267" t="s">
        <v>2890</v>
      </c>
      <c r="D16592" s="267" t="s">
        <v>150</v>
      </c>
      <c r="E16592" s="267">
        <v>3877</v>
      </c>
      <c r="F16592" s="267" t="s">
        <v>1444</v>
      </c>
      <c r="G16592" s="267" t="s">
        <v>1461</v>
      </c>
      <c r="H16592" s="267">
        <v>1</v>
      </c>
      <c r="I16592" s="267" t="s">
        <v>582</v>
      </c>
      <c r="O16592" s="267" t="s">
        <v>24</v>
      </c>
      <c r="P16592" s="267" t="s">
        <v>1898</v>
      </c>
      <c r="Q16592" s="267" t="s">
        <v>1445</v>
      </c>
      <c r="S16592" s="267">
        <v>182</v>
      </c>
      <c r="T16592" s="267" t="s">
        <v>13</v>
      </c>
      <c r="U16592" s="267" t="s">
        <v>1470</v>
      </c>
      <c r="V16592" s="267" t="s">
        <v>13</v>
      </c>
      <c r="W16592" s="267">
        <v>610256</v>
      </c>
      <c r="X16592" s="267" t="s">
        <v>2893</v>
      </c>
      <c r="Y16592" s="267" t="s">
        <v>1898</v>
      </c>
      <c r="AD16592" s="267" t="s">
        <v>13</v>
      </c>
      <c r="AF16592" s="267" t="s">
        <v>24</v>
      </c>
      <c r="AG16592" s="267" t="s">
        <v>24</v>
      </c>
    </row>
    <row r="16593" spans="3:33">
      <c r="C16593" s="267" t="s">
        <v>2890</v>
      </c>
      <c r="D16593" s="267" t="s">
        <v>150</v>
      </c>
      <c r="E16593" s="267">
        <v>19846</v>
      </c>
      <c r="F16593" s="267" t="s">
        <v>1444</v>
      </c>
      <c r="G16593" s="267" t="s">
        <v>1445</v>
      </c>
      <c r="H16593" s="267">
        <v>1</v>
      </c>
      <c r="I16593" s="267" t="s">
        <v>582</v>
      </c>
      <c r="O16593" s="267" t="s">
        <v>13</v>
      </c>
      <c r="P16593" s="267" t="s">
        <v>1898</v>
      </c>
      <c r="Q16593" s="267" t="s">
        <v>1445</v>
      </c>
      <c r="S16593" s="267">
        <v>182</v>
      </c>
      <c r="T16593" s="267" t="s">
        <v>24</v>
      </c>
      <c r="U16593" s="267" t="s">
        <v>2433</v>
      </c>
      <c r="V16593" s="267" t="s">
        <v>13</v>
      </c>
      <c r="W16593" s="267">
        <v>610256</v>
      </c>
      <c r="X16593" s="267" t="s">
        <v>2892</v>
      </c>
      <c r="Y16593" s="267" t="s">
        <v>1898</v>
      </c>
      <c r="AD16593" s="267" t="s">
        <v>24</v>
      </c>
      <c r="AF16593" s="267" t="s">
        <v>24</v>
      </c>
      <c r="AG16593" s="267" t="s">
        <v>24</v>
      </c>
    </row>
    <row r="16594" spans="3:33">
      <c r="C16594" s="267" t="s">
        <v>2890</v>
      </c>
      <c r="D16594" s="267" t="s">
        <v>150</v>
      </c>
      <c r="E16594" s="267">
        <v>14442</v>
      </c>
      <c r="F16594" s="267" t="s">
        <v>1444</v>
      </c>
      <c r="G16594" s="267" t="s">
        <v>1445</v>
      </c>
      <c r="H16594" s="267">
        <v>1</v>
      </c>
      <c r="I16594" s="267" t="s">
        <v>582</v>
      </c>
      <c r="O16594" s="267" t="s">
        <v>13</v>
      </c>
      <c r="P16594" s="267" t="s">
        <v>1898</v>
      </c>
      <c r="Q16594" s="267" t="s">
        <v>1445</v>
      </c>
      <c r="S16594" s="267">
        <v>182</v>
      </c>
      <c r="T16594" s="267" t="s">
        <v>13</v>
      </c>
      <c r="U16594" s="267" t="s">
        <v>1462</v>
      </c>
      <c r="V16594" s="267" t="s">
        <v>13</v>
      </c>
      <c r="W16594" s="267">
        <v>610256</v>
      </c>
      <c r="X16594" s="267">
        <v>4402201</v>
      </c>
      <c r="Y16594" s="267" t="s">
        <v>1898</v>
      </c>
      <c r="AD16594" s="267" t="s">
        <v>13</v>
      </c>
      <c r="AF16594" s="267" t="s">
        <v>24</v>
      </c>
      <c r="AG16594" s="267" t="s">
        <v>24</v>
      </c>
    </row>
    <row r="16595" spans="3:33">
      <c r="C16595" s="267" t="s">
        <v>2890</v>
      </c>
      <c r="D16595" s="267" t="s">
        <v>150</v>
      </c>
      <c r="E16595" s="267">
        <v>3877</v>
      </c>
      <c r="F16595" s="267" t="s">
        <v>1444</v>
      </c>
      <c r="G16595" s="267" t="s">
        <v>1445</v>
      </c>
      <c r="H16595" s="267">
        <v>1</v>
      </c>
      <c r="I16595" s="267" t="s">
        <v>582</v>
      </c>
      <c r="O16595" s="267" t="s">
        <v>24</v>
      </c>
      <c r="P16595" s="267" t="s">
        <v>1898</v>
      </c>
      <c r="Q16595" s="267" t="s">
        <v>1445</v>
      </c>
      <c r="S16595" s="267">
        <v>182</v>
      </c>
      <c r="T16595" s="267" t="s">
        <v>13</v>
      </c>
      <c r="U16595" s="267" t="s">
        <v>1470</v>
      </c>
      <c r="V16595" s="267" t="s">
        <v>13</v>
      </c>
      <c r="W16595" s="267">
        <v>610256</v>
      </c>
      <c r="X16595" s="267" t="s">
        <v>2891</v>
      </c>
      <c r="Y16595" s="267" t="s">
        <v>1898</v>
      </c>
      <c r="AD16595" s="267" t="s">
        <v>13</v>
      </c>
      <c r="AF16595" s="267" t="s">
        <v>24</v>
      </c>
      <c r="AG16595" s="267" t="s">
        <v>24</v>
      </c>
    </row>
    <row r="16596" spans="3:33">
      <c r="C16596" s="267" t="s">
        <v>1722</v>
      </c>
      <c r="D16596" s="267" t="s">
        <v>150</v>
      </c>
      <c r="E16596" s="267">
        <v>235</v>
      </c>
      <c r="F16596" s="267" t="s">
        <v>1444</v>
      </c>
      <c r="G16596" s="267" t="s">
        <v>1445</v>
      </c>
      <c r="H16596" s="267">
        <v>1</v>
      </c>
      <c r="I16596" s="267" t="s">
        <v>582</v>
      </c>
      <c r="O16596" s="267" t="s">
        <v>24</v>
      </c>
      <c r="P16596" s="267" t="s">
        <v>1587</v>
      </c>
      <c r="Q16596" s="267" t="s">
        <v>1445</v>
      </c>
      <c r="S16596" s="267">
        <v>183</v>
      </c>
      <c r="T16596" s="267" t="s">
        <v>13</v>
      </c>
      <c r="U16596" s="267" t="s">
        <v>1477</v>
      </c>
      <c r="V16596" s="267" t="s">
        <v>13</v>
      </c>
      <c r="W16596" s="267">
        <v>610779</v>
      </c>
      <c r="X16596" s="267" t="s">
        <v>1738</v>
      </c>
      <c r="Y16596" s="267" t="s">
        <v>1587</v>
      </c>
      <c r="AD16596" s="267" t="s">
        <v>13</v>
      </c>
      <c r="AF16596" s="267" t="s">
        <v>24</v>
      </c>
      <c r="AG16596" s="267" t="s">
        <v>24</v>
      </c>
    </row>
    <row r="16597" spans="3:33">
      <c r="C16597" s="267" t="s">
        <v>1722</v>
      </c>
      <c r="D16597" s="267" t="s">
        <v>150</v>
      </c>
      <c r="E16597" s="267">
        <v>1682</v>
      </c>
      <c r="F16597" s="267" t="s">
        <v>1444</v>
      </c>
      <c r="G16597" s="267" t="s">
        <v>1461</v>
      </c>
      <c r="H16597" s="267">
        <v>1</v>
      </c>
      <c r="I16597" s="267" t="s">
        <v>582</v>
      </c>
      <c r="P16597" s="267" t="s">
        <v>1587</v>
      </c>
      <c r="Q16597" s="267" t="s">
        <v>1445</v>
      </c>
      <c r="S16597" s="267">
        <v>183</v>
      </c>
      <c r="U16597" s="267" t="s">
        <v>1459</v>
      </c>
      <c r="V16597" s="267" t="s">
        <v>13</v>
      </c>
      <c r="W16597" s="267">
        <v>610779</v>
      </c>
      <c r="X16597" s="267">
        <v>805802</v>
      </c>
      <c r="Y16597" s="267" t="s">
        <v>1587</v>
      </c>
      <c r="AF16597" s="267" t="s">
        <v>24</v>
      </c>
      <c r="AG16597" s="267" t="s">
        <v>24</v>
      </c>
    </row>
    <row r="16598" spans="3:33">
      <c r="C16598" s="267" t="s">
        <v>1722</v>
      </c>
      <c r="D16598" s="267" t="s">
        <v>150</v>
      </c>
      <c r="E16598" s="267">
        <v>219</v>
      </c>
      <c r="F16598" s="267" t="s">
        <v>1444</v>
      </c>
      <c r="G16598" s="267" t="s">
        <v>1456</v>
      </c>
      <c r="H16598" s="267">
        <v>1</v>
      </c>
      <c r="I16598" s="267" t="s">
        <v>582</v>
      </c>
      <c r="O16598" s="267" t="s">
        <v>13</v>
      </c>
      <c r="P16598" s="267" t="s">
        <v>1587</v>
      </c>
      <c r="Q16598" s="267" t="s">
        <v>1445</v>
      </c>
      <c r="S16598" s="267">
        <v>183</v>
      </c>
      <c r="U16598" s="267" t="s">
        <v>1457</v>
      </c>
      <c r="V16598" s="267" t="s">
        <v>13</v>
      </c>
      <c r="W16598" s="267">
        <v>610779</v>
      </c>
      <c r="X16598" s="267" t="s">
        <v>1561</v>
      </c>
      <c r="Y16598" s="267" t="s">
        <v>1587</v>
      </c>
      <c r="AE16598" s="267">
        <v>721</v>
      </c>
      <c r="AF16598" s="267" t="s">
        <v>24</v>
      </c>
      <c r="AG16598" s="267" t="s">
        <v>24</v>
      </c>
    </row>
    <row r="16599" spans="3:33">
      <c r="C16599" s="267" t="s">
        <v>1722</v>
      </c>
      <c r="D16599" s="267" t="s">
        <v>150</v>
      </c>
      <c r="E16599" s="267">
        <v>1683</v>
      </c>
      <c r="F16599" s="267" t="s">
        <v>1485</v>
      </c>
      <c r="G16599" s="267" t="s">
        <v>1445</v>
      </c>
      <c r="H16599" s="267">
        <v>1</v>
      </c>
      <c r="I16599" s="267" t="s">
        <v>582</v>
      </c>
      <c r="P16599" s="267" t="s">
        <v>1587</v>
      </c>
      <c r="Q16599" s="267" t="s">
        <v>1445</v>
      </c>
      <c r="S16599" s="267">
        <v>183</v>
      </c>
      <c r="U16599" s="267" t="s">
        <v>1486</v>
      </c>
      <c r="V16599" s="267" t="s">
        <v>13</v>
      </c>
      <c r="W16599" s="267">
        <v>610779</v>
      </c>
      <c r="X16599" s="267" t="s">
        <v>1737</v>
      </c>
      <c r="Y16599" s="267" t="s">
        <v>1587</v>
      </c>
      <c r="AF16599" s="267" t="s">
        <v>24</v>
      </c>
      <c r="AG16599" s="267" t="s">
        <v>24</v>
      </c>
    </row>
    <row r="16600" spans="3:33">
      <c r="C16600" s="267" t="s">
        <v>1722</v>
      </c>
      <c r="D16600" s="267" t="s">
        <v>150</v>
      </c>
      <c r="E16600" s="267">
        <v>3877</v>
      </c>
      <c r="F16600" s="267" t="s">
        <v>1444</v>
      </c>
      <c r="G16600" s="267" t="s">
        <v>1461</v>
      </c>
      <c r="H16600" s="267">
        <v>1</v>
      </c>
      <c r="I16600" s="267" t="s">
        <v>582</v>
      </c>
      <c r="O16600" s="267" t="s">
        <v>24</v>
      </c>
      <c r="P16600" s="267" t="s">
        <v>1587</v>
      </c>
      <c r="Q16600" s="267" t="s">
        <v>1445</v>
      </c>
      <c r="S16600" s="267">
        <v>183</v>
      </c>
      <c r="T16600" s="267" t="s">
        <v>13</v>
      </c>
      <c r="U16600" s="267" t="s">
        <v>1470</v>
      </c>
      <c r="V16600" s="267" t="s">
        <v>13</v>
      </c>
      <c r="W16600" s="267">
        <v>610779</v>
      </c>
      <c r="X16600" s="267" t="s">
        <v>1736</v>
      </c>
      <c r="Y16600" s="267" t="s">
        <v>1587</v>
      </c>
      <c r="AD16600" s="267" t="s">
        <v>13</v>
      </c>
      <c r="AF16600" s="267" t="s">
        <v>24</v>
      </c>
      <c r="AG16600" s="267" t="s">
        <v>24</v>
      </c>
    </row>
    <row r="16601" spans="3:33">
      <c r="C16601" s="267" t="s">
        <v>1722</v>
      </c>
      <c r="D16601" s="267" t="s">
        <v>150</v>
      </c>
      <c r="E16601" s="267">
        <v>2733</v>
      </c>
      <c r="F16601" s="267" t="s">
        <v>1444</v>
      </c>
      <c r="G16601" s="267" t="s">
        <v>1445</v>
      </c>
      <c r="H16601" s="267">
        <v>1</v>
      </c>
      <c r="I16601" s="267" t="s">
        <v>582</v>
      </c>
      <c r="O16601" s="267" t="s">
        <v>13</v>
      </c>
      <c r="P16601" s="267" t="s">
        <v>1587</v>
      </c>
      <c r="Q16601" s="267" t="s">
        <v>1445</v>
      </c>
      <c r="S16601" s="267">
        <v>183</v>
      </c>
      <c r="T16601" s="267" t="s">
        <v>13</v>
      </c>
      <c r="U16601" s="267" t="s">
        <v>1472</v>
      </c>
      <c r="V16601" s="267" t="s">
        <v>13</v>
      </c>
      <c r="W16601" s="267">
        <v>610779</v>
      </c>
      <c r="X16601" s="267" t="s">
        <v>1587</v>
      </c>
      <c r="Y16601" s="267" t="s">
        <v>1587</v>
      </c>
      <c r="AD16601" s="267" t="s">
        <v>13</v>
      </c>
      <c r="AF16601" s="267" t="s">
        <v>24</v>
      </c>
      <c r="AG16601" s="267" t="s">
        <v>24</v>
      </c>
    </row>
    <row r="16602" spans="3:33">
      <c r="C16602" s="267" t="s">
        <v>1722</v>
      </c>
      <c r="D16602" s="267" t="s">
        <v>150</v>
      </c>
      <c r="E16602" s="267">
        <v>336</v>
      </c>
      <c r="F16602" s="267" t="s">
        <v>1444</v>
      </c>
      <c r="G16602" s="267" t="s">
        <v>1445</v>
      </c>
      <c r="H16602" s="267">
        <v>1</v>
      </c>
      <c r="I16602" s="267" t="s">
        <v>582</v>
      </c>
      <c r="O16602" s="267" t="s">
        <v>24</v>
      </c>
      <c r="P16602" s="267" t="s">
        <v>1587</v>
      </c>
      <c r="Q16602" s="267" t="s">
        <v>1445</v>
      </c>
      <c r="S16602" s="267">
        <v>183</v>
      </c>
      <c r="T16602" s="267" t="s">
        <v>13</v>
      </c>
      <c r="U16602" s="267" t="s">
        <v>1497</v>
      </c>
      <c r="V16602" s="267" t="s">
        <v>13</v>
      </c>
      <c r="W16602" s="267">
        <v>610779</v>
      </c>
      <c r="X16602" s="267" t="s">
        <v>1735</v>
      </c>
      <c r="Y16602" s="267" t="s">
        <v>1587</v>
      </c>
      <c r="AD16602" s="267" t="s">
        <v>13</v>
      </c>
      <c r="AF16602" s="267" t="s">
        <v>24</v>
      </c>
    </row>
    <row r="16603" spans="3:33">
      <c r="C16603" s="267" t="s">
        <v>1722</v>
      </c>
      <c r="D16603" s="267" t="s">
        <v>150</v>
      </c>
      <c r="E16603" s="267">
        <v>1679</v>
      </c>
      <c r="F16603" s="267" t="s">
        <v>1485</v>
      </c>
      <c r="G16603" s="267" t="s">
        <v>1445</v>
      </c>
      <c r="H16603" s="267">
        <v>1</v>
      </c>
      <c r="I16603" s="267" t="s">
        <v>582</v>
      </c>
      <c r="P16603" s="267" t="s">
        <v>1587</v>
      </c>
      <c r="Q16603" s="267" t="s">
        <v>1445</v>
      </c>
      <c r="S16603" s="267">
        <v>183</v>
      </c>
      <c r="U16603" s="267" t="s">
        <v>1498</v>
      </c>
      <c r="V16603" s="267" t="s">
        <v>13</v>
      </c>
      <c r="W16603" s="267">
        <v>610779</v>
      </c>
      <c r="X16603" s="267">
        <v>10000328</v>
      </c>
      <c r="Y16603" s="267" t="s">
        <v>1587</v>
      </c>
      <c r="AF16603" s="267" t="s">
        <v>24</v>
      </c>
      <c r="AG16603" s="267" t="s">
        <v>24</v>
      </c>
    </row>
    <row r="16604" spans="3:33">
      <c r="C16604" s="267" t="s">
        <v>1722</v>
      </c>
      <c r="D16604" s="267" t="s">
        <v>150</v>
      </c>
      <c r="E16604" s="267">
        <v>1683</v>
      </c>
      <c r="F16604" s="267" t="s">
        <v>1485</v>
      </c>
      <c r="G16604" s="267" t="s">
        <v>1445</v>
      </c>
      <c r="H16604" s="267">
        <v>1</v>
      </c>
      <c r="I16604" s="267" t="s">
        <v>582</v>
      </c>
      <c r="P16604" s="267" t="s">
        <v>1587</v>
      </c>
      <c r="Q16604" s="267" t="s">
        <v>1445</v>
      </c>
      <c r="S16604" s="267">
        <v>183</v>
      </c>
      <c r="U16604" s="267" t="s">
        <v>1486</v>
      </c>
      <c r="V16604" s="267" t="s">
        <v>13</v>
      </c>
      <c r="W16604" s="267">
        <v>610779</v>
      </c>
      <c r="X16604" s="267" t="s">
        <v>1734</v>
      </c>
      <c r="Y16604" s="267" t="s">
        <v>1587</v>
      </c>
      <c r="AF16604" s="267" t="s">
        <v>24</v>
      </c>
      <c r="AG16604" s="267" t="s">
        <v>24</v>
      </c>
    </row>
    <row r="16605" spans="3:33">
      <c r="C16605" s="267" t="s">
        <v>1722</v>
      </c>
      <c r="D16605" s="267" t="s">
        <v>150</v>
      </c>
      <c r="E16605" s="267">
        <v>1686</v>
      </c>
      <c r="F16605" s="267" t="s">
        <v>1485</v>
      </c>
      <c r="G16605" s="267" t="s">
        <v>1456</v>
      </c>
      <c r="H16605" s="267">
        <v>1</v>
      </c>
      <c r="I16605" s="267" t="s">
        <v>582</v>
      </c>
      <c r="P16605" s="267" t="s">
        <v>1587</v>
      </c>
      <c r="Q16605" s="267" t="s">
        <v>1445</v>
      </c>
      <c r="S16605" s="267">
        <v>183</v>
      </c>
      <c r="U16605" s="267" t="s">
        <v>1560</v>
      </c>
      <c r="V16605" s="267" t="s">
        <v>13</v>
      </c>
      <c r="W16605" s="267">
        <v>610779</v>
      </c>
      <c r="X16605" s="267">
        <v>2312478</v>
      </c>
      <c r="Y16605" s="267" t="s">
        <v>1587</v>
      </c>
      <c r="AF16605" s="267" t="s">
        <v>24</v>
      </c>
      <c r="AG16605" s="267" t="s">
        <v>24</v>
      </c>
    </row>
    <row r="16606" spans="3:33">
      <c r="C16606" s="267" t="s">
        <v>1722</v>
      </c>
      <c r="D16606" s="267" t="s">
        <v>150</v>
      </c>
      <c r="E16606" s="267">
        <v>1682</v>
      </c>
      <c r="F16606" s="267" t="s">
        <v>1444</v>
      </c>
      <c r="G16606" s="267" t="s">
        <v>1445</v>
      </c>
      <c r="H16606" s="267">
        <v>1</v>
      </c>
      <c r="I16606" s="267" t="s">
        <v>582</v>
      </c>
      <c r="O16606" s="267" t="s">
        <v>24</v>
      </c>
      <c r="P16606" s="267" t="s">
        <v>1587</v>
      </c>
      <c r="Q16606" s="267" t="s">
        <v>1445</v>
      </c>
      <c r="S16606" s="267">
        <v>183</v>
      </c>
      <c r="T16606" s="267" t="s">
        <v>24</v>
      </c>
      <c r="U16606" s="267" t="s">
        <v>1459</v>
      </c>
      <c r="V16606" s="267" t="s">
        <v>13</v>
      </c>
      <c r="W16606" s="267">
        <v>610779</v>
      </c>
      <c r="X16606" s="267">
        <v>133436</v>
      </c>
      <c r="Y16606" s="267" t="s">
        <v>1587</v>
      </c>
      <c r="AD16606" s="267" t="s">
        <v>24</v>
      </c>
      <c r="AF16606" s="267" t="s">
        <v>24</v>
      </c>
      <c r="AG16606" s="267" t="s">
        <v>24</v>
      </c>
    </row>
    <row r="16607" spans="3:33">
      <c r="C16607" s="267" t="s">
        <v>1722</v>
      </c>
      <c r="D16607" s="267" t="s">
        <v>150</v>
      </c>
      <c r="E16607" s="267">
        <v>3877</v>
      </c>
      <c r="F16607" s="267" t="s">
        <v>1444</v>
      </c>
      <c r="G16607" s="267" t="s">
        <v>1461</v>
      </c>
      <c r="H16607" s="267">
        <v>1</v>
      </c>
      <c r="I16607" s="267" t="s">
        <v>582</v>
      </c>
      <c r="O16607" s="267" t="s">
        <v>24</v>
      </c>
      <c r="P16607" s="267" t="s">
        <v>1587</v>
      </c>
      <c r="Q16607" s="267" t="s">
        <v>1445</v>
      </c>
      <c r="S16607" s="267">
        <v>183</v>
      </c>
      <c r="T16607" s="267" t="s">
        <v>13</v>
      </c>
      <c r="U16607" s="267" t="s">
        <v>1470</v>
      </c>
      <c r="V16607" s="267" t="s">
        <v>13</v>
      </c>
      <c r="W16607" s="267">
        <v>610779</v>
      </c>
      <c r="X16607" s="267" t="s">
        <v>1733</v>
      </c>
      <c r="Y16607" s="267" t="s">
        <v>1587</v>
      </c>
      <c r="AD16607" s="267" t="s">
        <v>13</v>
      </c>
      <c r="AF16607" s="267" t="s">
        <v>24</v>
      </c>
      <c r="AG16607" s="267" t="s">
        <v>24</v>
      </c>
    </row>
    <row r="16608" spans="3:33">
      <c r="C16608" s="267" t="s">
        <v>1722</v>
      </c>
      <c r="D16608" s="267" t="s">
        <v>150</v>
      </c>
      <c r="E16608" s="267">
        <v>3880</v>
      </c>
      <c r="F16608" s="267" t="s">
        <v>1444</v>
      </c>
      <c r="G16608" s="267" t="s">
        <v>1445</v>
      </c>
      <c r="H16608" s="267">
        <v>1</v>
      </c>
      <c r="I16608" s="267" t="s">
        <v>582</v>
      </c>
      <c r="O16608" s="267" t="s">
        <v>24</v>
      </c>
      <c r="P16608" s="267" t="s">
        <v>1587</v>
      </c>
      <c r="Q16608" s="267" t="s">
        <v>1445</v>
      </c>
      <c r="S16608" s="267">
        <v>183</v>
      </c>
      <c r="T16608" s="267" t="s">
        <v>13</v>
      </c>
      <c r="U16608" s="267" t="s">
        <v>1463</v>
      </c>
      <c r="V16608" s="267" t="s">
        <v>13</v>
      </c>
      <c r="W16608" s="267">
        <v>610779</v>
      </c>
      <c r="X16608" s="267" t="s">
        <v>1728</v>
      </c>
      <c r="Y16608" s="267" t="s">
        <v>1587</v>
      </c>
      <c r="AD16608" s="267" t="s">
        <v>13</v>
      </c>
      <c r="AF16608" s="267" t="s">
        <v>24</v>
      </c>
      <c r="AG16608" s="267" t="s">
        <v>24</v>
      </c>
    </row>
    <row r="16609" spans="3:33">
      <c r="C16609" s="267" t="s">
        <v>1722</v>
      </c>
      <c r="D16609" s="267" t="s">
        <v>150</v>
      </c>
      <c r="E16609" s="267">
        <v>153</v>
      </c>
      <c r="F16609" s="267" t="s">
        <v>1444</v>
      </c>
      <c r="G16609" s="267" t="s">
        <v>1445</v>
      </c>
      <c r="H16609" s="267">
        <v>1</v>
      </c>
      <c r="I16609" s="267" t="s">
        <v>582</v>
      </c>
      <c r="O16609" s="267" t="s">
        <v>24</v>
      </c>
      <c r="P16609" s="267" t="s">
        <v>1587</v>
      </c>
      <c r="Q16609" s="267" t="s">
        <v>1445</v>
      </c>
      <c r="S16609" s="267">
        <v>183</v>
      </c>
      <c r="T16609" s="267" t="s">
        <v>13</v>
      </c>
      <c r="U16609" s="267" t="s">
        <v>1496</v>
      </c>
      <c r="V16609" s="267" t="s">
        <v>13</v>
      </c>
      <c r="W16609" s="267">
        <v>610779</v>
      </c>
      <c r="X16609" s="267" t="s">
        <v>1732</v>
      </c>
      <c r="Y16609" s="267" t="s">
        <v>1587</v>
      </c>
      <c r="AD16609" s="267" t="s">
        <v>13</v>
      </c>
      <c r="AF16609" s="267" t="s">
        <v>24</v>
      </c>
      <c r="AG16609" s="267" t="s">
        <v>24</v>
      </c>
    </row>
    <row r="16610" spans="3:33">
      <c r="C16610" s="267" t="s">
        <v>1722</v>
      </c>
      <c r="D16610" s="267" t="s">
        <v>150</v>
      </c>
      <c r="E16610" s="267">
        <v>338</v>
      </c>
      <c r="F16610" s="267" t="s">
        <v>1444</v>
      </c>
      <c r="G16610" s="267" t="s">
        <v>1445</v>
      </c>
      <c r="H16610" s="267">
        <v>1</v>
      </c>
      <c r="I16610" s="267" t="s">
        <v>582</v>
      </c>
      <c r="O16610" s="267" t="s">
        <v>24</v>
      </c>
      <c r="P16610" s="267" t="s">
        <v>1587</v>
      </c>
      <c r="Q16610" s="267" t="s">
        <v>1445</v>
      </c>
      <c r="S16610" s="267">
        <v>183</v>
      </c>
      <c r="T16610" s="267" t="s">
        <v>13</v>
      </c>
      <c r="U16610" s="267" t="s">
        <v>1478</v>
      </c>
      <c r="V16610" s="267" t="s">
        <v>13</v>
      </c>
      <c r="W16610" s="267">
        <v>610779</v>
      </c>
      <c r="X16610" s="267" t="s">
        <v>1731</v>
      </c>
      <c r="Y16610" s="267" t="s">
        <v>1587</v>
      </c>
      <c r="AD16610" s="267" t="s">
        <v>13</v>
      </c>
      <c r="AF16610" s="267" t="s">
        <v>24</v>
      </c>
      <c r="AG16610" s="267" t="s">
        <v>24</v>
      </c>
    </row>
    <row r="16611" spans="3:33">
      <c r="C16611" s="267" t="s">
        <v>1722</v>
      </c>
      <c r="D16611" s="267" t="s">
        <v>150</v>
      </c>
      <c r="E16611" s="267">
        <v>3877</v>
      </c>
      <c r="F16611" s="267" t="s">
        <v>1444</v>
      </c>
      <c r="G16611" s="267" t="s">
        <v>1445</v>
      </c>
      <c r="H16611" s="267">
        <v>1</v>
      </c>
      <c r="I16611" s="267" t="s">
        <v>582</v>
      </c>
      <c r="O16611" s="267" t="s">
        <v>24</v>
      </c>
      <c r="P16611" s="267" t="s">
        <v>1587</v>
      </c>
      <c r="Q16611" s="267" t="s">
        <v>1445</v>
      </c>
      <c r="S16611" s="267">
        <v>183</v>
      </c>
      <c r="T16611" s="267" t="s">
        <v>13</v>
      </c>
      <c r="U16611" s="267" t="s">
        <v>1470</v>
      </c>
      <c r="V16611" s="267" t="s">
        <v>13</v>
      </c>
      <c r="W16611" s="267">
        <v>610779</v>
      </c>
      <c r="X16611" s="267" t="s">
        <v>1730</v>
      </c>
      <c r="Y16611" s="267" t="s">
        <v>1587</v>
      </c>
      <c r="AD16611" s="267" t="s">
        <v>13</v>
      </c>
      <c r="AF16611" s="267" t="s">
        <v>24</v>
      </c>
      <c r="AG16611" s="267" t="s">
        <v>24</v>
      </c>
    </row>
    <row r="16612" spans="3:33">
      <c r="C16612" s="267" t="s">
        <v>1722</v>
      </c>
      <c r="D16612" s="267" t="s">
        <v>150</v>
      </c>
      <c r="E16612" s="267">
        <v>3877</v>
      </c>
      <c r="F16612" s="267" t="s">
        <v>1444</v>
      </c>
      <c r="G16612" s="267" t="s">
        <v>1461</v>
      </c>
      <c r="H16612" s="267">
        <v>1</v>
      </c>
      <c r="I16612" s="267" t="s">
        <v>582</v>
      </c>
      <c r="O16612" s="267" t="s">
        <v>24</v>
      </c>
      <c r="P16612" s="267" t="s">
        <v>1587</v>
      </c>
      <c r="Q16612" s="267" t="s">
        <v>1445</v>
      </c>
      <c r="S16612" s="267">
        <v>183</v>
      </c>
      <c r="T16612" s="267" t="s">
        <v>13</v>
      </c>
      <c r="U16612" s="267" t="s">
        <v>1470</v>
      </c>
      <c r="V16612" s="267" t="s">
        <v>13</v>
      </c>
      <c r="W16612" s="267">
        <v>610779</v>
      </c>
      <c r="X16612" s="267" t="s">
        <v>1729</v>
      </c>
      <c r="Y16612" s="267" t="s">
        <v>1587</v>
      </c>
      <c r="AD16612" s="267" t="s">
        <v>13</v>
      </c>
      <c r="AF16612" s="267" t="s">
        <v>24</v>
      </c>
      <c r="AG16612" s="267" t="s">
        <v>24</v>
      </c>
    </row>
    <row r="16613" spans="3:33">
      <c r="C16613" s="267" t="s">
        <v>1722</v>
      </c>
      <c r="D16613" s="267" t="s">
        <v>150</v>
      </c>
      <c r="E16613" s="267">
        <v>1272</v>
      </c>
      <c r="F16613" s="267" t="s">
        <v>1444</v>
      </c>
      <c r="G16613" s="267" t="s">
        <v>1445</v>
      </c>
      <c r="H16613" s="267">
        <v>1</v>
      </c>
      <c r="I16613" s="267" t="s">
        <v>582</v>
      </c>
      <c r="O16613" s="267" t="s">
        <v>24</v>
      </c>
      <c r="P16613" s="267" t="s">
        <v>1587</v>
      </c>
      <c r="Q16613" s="267" t="s">
        <v>1445</v>
      </c>
      <c r="S16613" s="267">
        <v>183</v>
      </c>
      <c r="T16613" s="267" t="s">
        <v>13</v>
      </c>
      <c r="U16613" s="267" t="s">
        <v>1458</v>
      </c>
      <c r="V16613" s="267" t="s">
        <v>13</v>
      </c>
      <c r="W16613" s="267">
        <v>610779</v>
      </c>
      <c r="X16613" s="267" t="s">
        <v>1728</v>
      </c>
      <c r="Y16613" s="267" t="s">
        <v>1587</v>
      </c>
      <c r="AD16613" s="267" t="s">
        <v>13</v>
      </c>
      <c r="AF16613" s="267" t="s">
        <v>24</v>
      </c>
      <c r="AG16613" s="267" t="s">
        <v>24</v>
      </c>
    </row>
    <row r="16614" spans="3:33">
      <c r="C16614" s="267" t="s">
        <v>1722</v>
      </c>
      <c r="D16614" s="267" t="s">
        <v>150</v>
      </c>
      <c r="E16614" s="267">
        <v>3879</v>
      </c>
      <c r="F16614" s="267" t="s">
        <v>1444</v>
      </c>
      <c r="G16614" s="267" t="s">
        <v>1445</v>
      </c>
      <c r="H16614" s="267">
        <v>1</v>
      </c>
      <c r="I16614" s="267" t="s">
        <v>582</v>
      </c>
      <c r="O16614" s="267" t="s">
        <v>24</v>
      </c>
      <c r="P16614" s="267" t="s">
        <v>1587</v>
      </c>
      <c r="Q16614" s="267" t="s">
        <v>1445</v>
      </c>
      <c r="S16614" s="267">
        <v>183</v>
      </c>
      <c r="T16614" s="267" t="s">
        <v>13</v>
      </c>
      <c r="U16614" s="267" t="s">
        <v>1467</v>
      </c>
      <c r="V16614" s="267" t="s">
        <v>13</v>
      </c>
      <c r="W16614" s="267">
        <v>610779</v>
      </c>
      <c r="X16614" s="267" t="s">
        <v>1726</v>
      </c>
      <c r="Y16614" s="267" t="s">
        <v>1587</v>
      </c>
      <c r="AD16614" s="267" t="s">
        <v>13</v>
      </c>
      <c r="AF16614" s="267" t="s">
        <v>24</v>
      </c>
      <c r="AG16614" s="267" t="s">
        <v>24</v>
      </c>
    </row>
    <row r="16615" spans="3:33">
      <c r="C16615" s="267" t="s">
        <v>1722</v>
      </c>
      <c r="D16615" s="267" t="s">
        <v>150</v>
      </c>
      <c r="E16615" s="267">
        <v>1</v>
      </c>
      <c r="F16615" s="267" t="s">
        <v>1444</v>
      </c>
      <c r="G16615" s="267" t="s">
        <v>1445</v>
      </c>
      <c r="H16615" s="267">
        <v>1</v>
      </c>
      <c r="I16615" s="267" t="s">
        <v>582</v>
      </c>
      <c r="O16615" s="267" t="s">
        <v>13</v>
      </c>
      <c r="P16615" s="267" t="s">
        <v>1587</v>
      </c>
      <c r="Q16615" s="267" t="s">
        <v>1445</v>
      </c>
      <c r="S16615" s="267">
        <v>183</v>
      </c>
      <c r="T16615" s="267" t="s">
        <v>13</v>
      </c>
      <c r="U16615" s="267" t="s">
        <v>1446</v>
      </c>
      <c r="V16615" s="267" t="s">
        <v>24</v>
      </c>
      <c r="W16615" s="267">
        <v>610779</v>
      </c>
      <c r="X16615" s="267" t="s">
        <v>1587</v>
      </c>
      <c r="Y16615" s="267" t="s">
        <v>1587</v>
      </c>
      <c r="AD16615" s="267" t="s">
        <v>13</v>
      </c>
      <c r="AF16615" s="267" t="s">
        <v>24</v>
      </c>
      <c r="AG16615" s="267" t="s">
        <v>24</v>
      </c>
    </row>
    <row r="16616" spans="3:33">
      <c r="C16616" s="267" t="s">
        <v>1722</v>
      </c>
      <c r="D16616" s="267" t="s">
        <v>150</v>
      </c>
      <c r="E16616" s="267">
        <v>247</v>
      </c>
      <c r="F16616" s="267" t="s">
        <v>1444</v>
      </c>
      <c r="G16616" s="267" t="s">
        <v>1461</v>
      </c>
      <c r="H16616" s="267">
        <v>1</v>
      </c>
      <c r="I16616" s="267" t="s">
        <v>582</v>
      </c>
      <c r="P16616" s="267" t="s">
        <v>1587</v>
      </c>
      <c r="Q16616" s="267" t="s">
        <v>1445</v>
      </c>
      <c r="S16616" s="267">
        <v>183</v>
      </c>
      <c r="U16616" s="267" t="s">
        <v>1460</v>
      </c>
      <c r="V16616" s="267" t="s">
        <v>13</v>
      </c>
      <c r="W16616" s="267">
        <v>610779</v>
      </c>
      <c r="X16616" s="267" t="s">
        <v>1727</v>
      </c>
      <c r="Y16616" s="267" t="s">
        <v>1587</v>
      </c>
      <c r="AF16616" s="267" t="s">
        <v>24</v>
      </c>
      <c r="AG16616" s="267" t="s">
        <v>24</v>
      </c>
    </row>
    <row r="16617" spans="3:33">
      <c r="C16617" s="267" t="s">
        <v>1722</v>
      </c>
      <c r="D16617" s="267" t="s">
        <v>150</v>
      </c>
      <c r="E16617" s="267">
        <v>219</v>
      </c>
      <c r="F16617" s="267" t="s">
        <v>1444</v>
      </c>
      <c r="G16617" s="267" t="s">
        <v>1456</v>
      </c>
      <c r="H16617" s="267">
        <v>1</v>
      </c>
      <c r="I16617" s="267" t="s">
        <v>582</v>
      </c>
      <c r="P16617" s="267" t="s">
        <v>1587</v>
      </c>
      <c r="Q16617" s="267" t="s">
        <v>1445</v>
      </c>
      <c r="S16617" s="267">
        <v>183</v>
      </c>
      <c r="U16617" s="267" t="s">
        <v>1457</v>
      </c>
      <c r="V16617" s="267" t="s">
        <v>13</v>
      </c>
      <c r="W16617" s="267">
        <v>610779</v>
      </c>
      <c r="X16617" s="267" t="s">
        <v>1559</v>
      </c>
      <c r="Y16617" s="267" t="s">
        <v>1587</v>
      </c>
      <c r="AE16617" s="267">
        <v>521</v>
      </c>
      <c r="AF16617" s="267" t="s">
        <v>24</v>
      </c>
      <c r="AG16617" s="267" t="s">
        <v>24</v>
      </c>
    </row>
    <row r="16618" spans="3:33">
      <c r="C16618" s="267" t="s">
        <v>1722</v>
      </c>
      <c r="D16618" s="267" t="s">
        <v>150</v>
      </c>
      <c r="E16618" s="267">
        <v>1272</v>
      </c>
      <c r="F16618" s="267" t="s">
        <v>1444</v>
      </c>
      <c r="G16618" s="267" t="s">
        <v>1461</v>
      </c>
      <c r="H16618" s="267">
        <v>1</v>
      </c>
      <c r="I16618" s="267" t="s">
        <v>582</v>
      </c>
      <c r="O16618" s="267" t="s">
        <v>24</v>
      </c>
      <c r="P16618" s="267" t="s">
        <v>1587</v>
      </c>
      <c r="Q16618" s="267" t="s">
        <v>1445</v>
      </c>
      <c r="S16618" s="267">
        <v>183</v>
      </c>
      <c r="T16618" s="267" t="s">
        <v>13</v>
      </c>
      <c r="U16618" s="267" t="s">
        <v>1458</v>
      </c>
      <c r="V16618" s="267" t="s">
        <v>13</v>
      </c>
      <c r="W16618" s="267">
        <v>610779</v>
      </c>
      <c r="X16618" s="267" t="s">
        <v>1726</v>
      </c>
      <c r="Y16618" s="267" t="s">
        <v>1587</v>
      </c>
      <c r="AD16618" s="267" t="s">
        <v>13</v>
      </c>
      <c r="AF16618" s="267" t="s">
        <v>24</v>
      </c>
      <c r="AG16618" s="267" t="s">
        <v>24</v>
      </c>
    </row>
    <row r="16619" spans="3:33">
      <c r="C16619" s="267" t="s">
        <v>1722</v>
      </c>
      <c r="D16619" s="267" t="s">
        <v>150</v>
      </c>
      <c r="E16619" s="267">
        <v>3880</v>
      </c>
      <c r="F16619" s="267" t="s">
        <v>1444</v>
      </c>
      <c r="G16619" s="267" t="s">
        <v>1461</v>
      </c>
      <c r="H16619" s="267">
        <v>1</v>
      </c>
      <c r="I16619" s="267" t="s">
        <v>582</v>
      </c>
      <c r="O16619" s="267" t="s">
        <v>24</v>
      </c>
      <c r="P16619" s="267" t="s">
        <v>1587</v>
      </c>
      <c r="Q16619" s="267" t="s">
        <v>1445</v>
      </c>
      <c r="S16619" s="267">
        <v>183</v>
      </c>
      <c r="T16619" s="267" t="s">
        <v>13</v>
      </c>
      <c r="U16619" s="267" t="s">
        <v>1463</v>
      </c>
      <c r="V16619" s="267" t="s">
        <v>13</v>
      </c>
      <c r="W16619" s="267">
        <v>610779</v>
      </c>
      <c r="X16619" s="267" t="s">
        <v>1726</v>
      </c>
      <c r="Y16619" s="267" t="s">
        <v>1587</v>
      </c>
      <c r="AD16619" s="267" t="s">
        <v>13</v>
      </c>
      <c r="AF16619" s="267" t="s">
        <v>24</v>
      </c>
      <c r="AG16619" s="267" t="s">
        <v>24</v>
      </c>
    </row>
    <row r="16620" spans="3:33">
      <c r="C16620" s="267" t="s">
        <v>1722</v>
      </c>
      <c r="D16620" s="267" t="s">
        <v>150</v>
      </c>
      <c r="E16620" s="267">
        <v>129</v>
      </c>
      <c r="F16620" s="267" t="s">
        <v>1444</v>
      </c>
      <c r="G16620" s="267" t="s">
        <v>1445</v>
      </c>
      <c r="H16620" s="267">
        <v>1</v>
      </c>
      <c r="I16620" s="267" t="s">
        <v>582</v>
      </c>
      <c r="O16620" s="267" t="s">
        <v>24</v>
      </c>
      <c r="P16620" s="267" t="s">
        <v>1587</v>
      </c>
      <c r="Q16620" s="267" t="s">
        <v>1445</v>
      </c>
      <c r="S16620" s="267">
        <v>183</v>
      </c>
      <c r="T16620" s="267" t="s">
        <v>13</v>
      </c>
      <c r="U16620" s="267" t="s">
        <v>1468</v>
      </c>
      <c r="V16620" s="267" t="s">
        <v>13</v>
      </c>
      <c r="W16620" s="267">
        <v>610779</v>
      </c>
      <c r="X16620" s="267" t="s">
        <v>1725</v>
      </c>
      <c r="Y16620" s="267" t="s">
        <v>1587</v>
      </c>
      <c r="AD16620" s="267" t="s">
        <v>13</v>
      </c>
      <c r="AF16620" s="267" t="s">
        <v>24</v>
      </c>
      <c r="AG16620" s="267" t="s">
        <v>24</v>
      </c>
    </row>
    <row r="16621" spans="3:33">
      <c r="C16621" s="267" t="s">
        <v>1722</v>
      </c>
      <c r="D16621" s="267" t="s">
        <v>150</v>
      </c>
      <c r="E16621" s="267">
        <v>3880</v>
      </c>
      <c r="F16621" s="267" t="s">
        <v>1444</v>
      </c>
      <c r="G16621" s="267" t="s">
        <v>1461</v>
      </c>
      <c r="H16621" s="267">
        <v>1</v>
      </c>
      <c r="I16621" s="267" t="s">
        <v>582</v>
      </c>
      <c r="O16621" s="267" t="s">
        <v>24</v>
      </c>
      <c r="P16621" s="267" t="s">
        <v>1587</v>
      </c>
      <c r="Q16621" s="267" t="s">
        <v>1445</v>
      </c>
      <c r="S16621" s="267">
        <v>183</v>
      </c>
      <c r="T16621" s="267" t="s">
        <v>13</v>
      </c>
      <c r="U16621" s="267" t="s">
        <v>1463</v>
      </c>
      <c r="V16621" s="267" t="s">
        <v>13</v>
      </c>
      <c r="W16621" s="267">
        <v>610779</v>
      </c>
      <c r="X16621" s="267" t="s">
        <v>1724</v>
      </c>
      <c r="Y16621" s="267" t="s">
        <v>1587</v>
      </c>
      <c r="AD16621" s="267" t="s">
        <v>13</v>
      </c>
      <c r="AF16621" s="267" t="s">
        <v>24</v>
      </c>
      <c r="AG16621" s="267" t="s">
        <v>24</v>
      </c>
    </row>
    <row r="16622" spans="3:33">
      <c r="C16622" s="267" t="s">
        <v>1722</v>
      </c>
      <c r="D16622" s="267" t="s">
        <v>150</v>
      </c>
      <c r="E16622" s="267">
        <v>3877</v>
      </c>
      <c r="F16622" s="267" t="s">
        <v>1444</v>
      </c>
      <c r="G16622" s="267" t="s">
        <v>1461</v>
      </c>
      <c r="H16622" s="267">
        <v>1</v>
      </c>
      <c r="I16622" s="267" t="s">
        <v>582</v>
      </c>
      <c r="O16622" s="267" t="s">
        <v>24</v>
      </c>
      <c r="P16622" s="267" t="s">
        <v>1587</v>
      </c>
      <c r="Q16622" s="267" t="s">
        <v>1445</v>
      </c>
      <c r="S16622" s="267">
        <v>183</v>
      </c>
      <c r="T16622" s="267" t="s">
        <v>13</v>
      </c>
      <c r="U16622" s="267" t="s">
        <v>1470</v>
      </c>
      <c r="V16622" s="267" t="s">
        <v>13</v>
      </c>
      <c r="W16622" s="267">
        <v>610779</v>
      </c>
      <c r="X16622" s="267" t="s">
        <v>1723</v>
      </c>
      <c r="Y16622" s="267" t="s">
        <v>1587</v>
      </c>
      <c r="AD16622" s="267" t="s">
        <v>13</v>
      </c>
      <c r="AF16622" s="267" t="s">
        <v>24</v>
      </c>
      <c r="AG16622" s="267" t="s">
        <v>24</v>
      </c>
    </row>
    <row r="16623" spans="3:33">
      <c r="C16623" s="267" t="s">
        <v>1722</v>
      </c>
      <c r="D16623" s="267" t="s">
        <v>150</v>
      </c>
      <c r="E16623" s="267">
        <v>235</v>
      </c>
      <c r="F16623" s="267" t="s">
        <v>1444</v>
      </c>
      <c r="G16623" s="267" t="s">
        <v>1445</v>
      </c>
      <c r="H16623" s="267">
        <v>1</v>
      </c>
      <c r="I16623" s="267" t="s">
        <v>582</v>
      </c>
      <c r="O16623" s="267" t="s">
        <v>24</v>
      </c>
      <c r="P16623" s="267" t="s">
        <v>1587</v>
      </c>
      <c r="Q16623" s="267" t="s">
        <v>1445</v>
      </c>
      <c r="S16623" s="267">
        <v>183</v>
      </c>
      <c r="T16623" s="267" t="s">
        <v>13</v>
      </c>
      <c r="U16623" s="267" t="s">
        <v>1477</v>
      </c>
      <c r="V16623" s="267" t="s">
        <v>13</v>
      </c>
      <c r="W16623" s="267">
        <v>610779</v>
      </c>
      <c r="X16623" s="267" t="s">
        <v>1738</v>
      </c>
      <c r="Y16623" s="267" t="s">
        <v>1587</v>
      </c>
      <c r="AD16623" s="267" t="s">
        <v>13</v>
      </c>
      <c r="AF16623" s="267" t="s">
        <v>24</v>
      </c>
      <c r="AG16623" s="267" t="s">
        <v>24</v>
      </c>
    </row>
    <row r="16624" spans="3:33">
      <c r="C16624" s="267" t="s">
        <v>1722</v>
      </c>
      <c r="D16624" s="267" t="s">
        <v>150</v>
      </c>
      <c r="E16624" s="267">
        <v>1682</v>
      </c>
      <c r="F16624" s="267" t="s">
        <v>1444</v>
      </c>
      <c r="G16624" s="267" t="s">
        <v>1461</v>
      </c>
      <c r="H16624" s="267">
        <v>1</v>
      </c>
      <c r="I16624" s="267" t="s">
        <v>582</v>
      </c>
      <c r="P16624" s="267" t="s">
        <v>1587</v>
      </c>
      <c r="Q16624" s="267" t="s">
        <v>1445</v>
      </c>
      <c r="S16624" s="267">
        <v>183</v>
      </c>
      <c r="U16624" s="267" t="s">
        <v>1459</v>
      </c>
      <c r="V16624" s="267" t="s">
        <v>13</v>
      </c>
      <c r="W16624" s="267">
        <v>610779</v>
      </c>
      <c r="X16624" s="267">
        <v>805802</v>
      </c>
      <c r="Y16624" s="267" t="s">
        <v>1587</v>
      </c>
      <c r="AF16624" s="267" t="s">
        <v>24</v>
      </c>
      <c r="AG16624" s="267" t="s">
        <v>24</v>
      </c>
    </row>
    <row r="16625" spans="3:33">
      <c r="C16625" s="267" t="s">
        <v>1722</v>
      </c>
      <c r="D16625" s="267" t="s">
        <v>150</v>
      </c>
      <c r="E16625" s="267">
        <v>219</v>
      </c>
      <c r="F16625" s="267" t="s">
        <v>1444</v>
      </c>
      <c r="G16625" s="267" t="s">
        <v>1456</v>
      </c>
      <c r="H16625" s="267">
        <v>1</v>
      </c>
      <c r="I16625" s="267" t="s">
        <v>582</v>
      </c>
      <c r="O16625" s="267" t="s">
        <v>13</v>
      </c>
      <c r="P16625" s="267" t="s">
        <v>1587</v>
      </c>
      <c r="Q16625" s="267" t="s">
        <v>1445</v>
      </c>
      <c r="S16625" s="267">
        <v>183</v>
      </c>
      <c r="U16625" s="267" t="s">
        <v>1457</v>
      </c>
      <c r="V16625" s="267" t="s">
        <v>13</v>
      </c>
      <c r="W16625" s="267">
        <v>610779</v>
      </c>
      <c r="X16625" s="267" t="s">
        <v>1561</v>
      </c>
      <c r="Y16625" s="267" t="s">
        <v>1587</v>
      </c>
      <c r="AE16625" s="267">
        <v>721</v>
      </c>
      <c r="AF16625" s="267" t="s">
        <v>24</v>
      </c>
      <c r="AG16625" s="267" t="s">
        <v>24</v>
      </c>
    </row>
    <row r="16626" spans="3:33">
      <c r="C16626" s="267" t="s">
        <v>1722</v>
      </c>
      <c r="D16626" s="267" t="s">
        <v>150</v>
      </c>
      <c r="E16626" s="267">
        <v>1683</v>
      </c>
      <c r="F16626" s="267" t="s">
        <v>1485</v>
      </c>
      <c r="G16626" s="267" t="s">
        <v>1445</v>
      </c>
      <c r="H16626" s="267">
        <v>1</v>
      </c>
      <c r="I16626" s="267" t="s">
        <v>582</v>
      </c>
      <c r="P16626" s="267" t="s">
        <v>1587</v>
      </c>
      <c r="Q16626" s="267" t="s">
        <v>1445</v>
      </c>
      <c r="S16626" s="267">
        <v>183</v>
      </c>
      <c r="U16626" s="267" t="s">
        <v>1486</v>
      </c>
      <c r="V16626" s="267" t="s">
        <v>13</v>
      </c>
      <c r="W16626" s="267">
        <v>610779</v>
      </c>
      <c r="X16626" s="267" t="s">
        <v>1737</v>
      </c>
      <c r="Y16626" s="267" t="s">
        <v>1587</v>
      </c>
      <c r="AF16626" s="267" t="s">
        <v>24</v>
      </c>
      <c r="AG16626" s="267" t="s">
        <v>24</v>
      </c>
    </row>
    <row r="16627" spans="3:33">
      <c r="C16627" s="267" t="s">
        <v>1722</v>
      </c>
      <c r="D16627" s="267" t="s">
        <v>150</v>
      </c>
      <c r="E16627" s="267">
        <v>3877</v>
      </c>
      <c r="F16627" s="267" t="s">
        <v>1444</v>
      </c>
      <c r="G16627" s="267" t="s">
        <v>1461</v>
      </c>
      <c r="H16627" s="267">
        <v>1</v>
      </c>
      <c r="I16627" s="267" t="s">
        <v>582</v>
      </c>
      <c r="O16627" s="267" t="s">
        <v>24</v>
      </c>
      <c r="P16627" s="267" t="s">
        <v>1587</v>
      </c>
      <c r="Q16627" s="267" t="s">
        <v>1445</v>
      </c>
      <c r="S16627" s="267">
        <v>183</v>
      </c>
      <c r="T16627" s="267" t="s">
        <v>13</v>
      </c>
      <c r="U16627" s="267" t="s">
        <v>1470</v>
      </c>
      <c r="V16627" s="267" t="s">
        <v>13</v>
      </c>
      <c r="W16627" s="267">
        <v>610779</v>
      </c>
      <c r="X16627" s="267" t="s">
        <v>1736</v>
      </c>
      <c r="Y16627" s="267" t="s">
        <v>1587</v>
      </c>
      <c r="AD16627" s="267" t="s">
        <v>13</v>
      </c>
      <c r="AF16627" s="267" t="s">
        <v>24</v>
      </c>
      <c r="AG16627" s="267" t="s">
        <v>24</v>
      </c>
    </row>
    <row r="16628" spans="3:33">
      <c r="C16628" s="267" t="s">
        <v>1722</v>
      </c>
      <c r="D16628" s="267" t="s">
        <v>150</v>
      </c>
      <c r="E16628" s="267">
        <v>2733</v>
      </c>
      <c r="F16628" s="267" t="s">
        <v>1444</v>
      </c>
      <c r="G16628" s="267" t="s">
        <v>1445</v>
      </c>
      <c r="H16628" s="267">
        <v>1</v>
      </c>
      <c r="I16628" s="267" t="s">
        <v>582</v>
      </c>
      <c r="O16628" s="267" t="s">
        <v>13</v>
      </c>
      <c r="P16628" s="267" t="s">
        <v>1587</v>
      </c>
      <c r="Q16628" s="267" t="s">
        <v>1445</v>
      </c>
      <c r="S16628" s="267">
        <v>183</v>
      </c>
      <c r="T16628" s="267" t="s">
        <v>13</v>
      </c>
      <c r="U16628" s="267" t="s">
        <v>1472</v>
      </c>
      <c r="V16628" s="267" t="s">
        <v>13</v>
      </c>
      <c r="W16628" s="267">
        <v>610779</v>
      </c>
      <c r="X16628" s="267" t="s">
        <v>1587</v>
      </c>
      <c r="Y16628" s="267" t="s">
        <v>1587</v>
      </c>
      <c r="AD16628" s="267" t="s">
        <v>13</v>
      </c>
      <c r="AF16628" s="267" t="s">
        <v>24</v>
      </c>
      <c r="AG16628" s="267" t="s">
        <v>24</v>
      </c>
    </row>
    <row r="16629" spans="3:33">
      <c r="C16629" s="267" t="s">
        <v>1722</v>
      </c>
      <c r="D16629" s="267" t="s">
        <v>150</v>
      </c>
      <c r="E16629" s="267">
        <v>336</v>
      </c>
      <c r="F16629" s="267" t="s">
        <v>1444</v>
      </c>
      <c r="G16629" s="267" t="s">
        <v>1445</v>
      </c>
      <c r="H16629" s="267">
        <v>1</v>
      </c>
      <c r="I16629" s="267" t="s">
        <v>582</v>
      </c>
      <c r="O16629" s="267" t="s">
        <v>24</v>
      </c>
      <c r="P16629" s="267" t="s">
        <v>1587</v>
      </c>
      <c r="Q16629" s="267" t="s">
        <v>1445</v>
      </c>
      <c r="S16629" s="267">
        <v>183</v>
      </c>
      <c r="T16629" s="267" t="s">
        <v>13</v>
      </c>
      <c r="U16629" s="267" t="s">
        <v>1497</v>
      </c>
      <c r="V16629" s="267" t="s">
        <v>13</v>
      </c>
      <c r="W16629" s="267">
        <v>610779</v>
      </c>
      <c r="X16629" s="267" t="s">
        <v>1735</v>
      </c>
      <c r="Y16629" s="267" t="s">
        <v>1587</v>
      </c>
      <c r="AD16629" s="267" t="s">
        <v>13</v>
      </c>
      <c r="AF16629" s="267" t="s">
        <v>24</v>
      </c>
    </row>
    <row r="16630" spans="3:33">
      <c r="C16630" s="267" t="s">
        <v>1722</v>
      </c>
      <c r="D16630" s="267" t="s">
        <v>150</v>
      </c>
      <c r="E16630" s="267">
        <v>1679</v>
      </c>
      <c r="F16630" s="267" t="s">
        <v>1485</v>
      </c>
      <c r="G16630" s="267" t="s">
        <v>1445</v>
      </c>
      <c r="H16630" s="267">
        <v>1</v>
      </c>
      <c r="I16630" s="267" t="s">
        <v>582</v>
      </c>
      <c r="P16630" s="267" t="s">
        <v>1587</v>
      </c>
      <c r="Q16630" s="267" t="s">
        <v>1445</v>
      </c>
      <c r="S16630" s="267">
        <v>183</v>
      </c>
      <c r="U16630" s="267" t="s">
        <v>1498</v>
      </c>
      <c r="V16630" s="267" t="s">
        <v>13</v>
      </c>
      <c r="W16630" s="267">
        <v>610779</v>
      </c>
      <c r="X16630" s="267">
        <v>10000328</v>
      </c>
      <c r="Y16630" s="267" t="s">
        <v>1587</v>
      </c>
      <c r="AF16630" s="267" t="s">
        <v>24</v>
      </c>
      <c r="AG16630" s="267" t="s">
        <v>24</v>
      </c>
    </row>
    <row r="16631" spans="3:33">
      <c r="C16631" s="267" t="s">
        <v>1722</v>
      </c>
      <c r="D16631" s="267" t="s">
        <v>150</v>
      </c>
      <c r="E16631" s="267">
        <v>1683</v>
      </c>
      <c r="F16631" s="267" t="s">
        <v>1485</v>
      </c>
      <c r="G16631" s="267" t="s">
        <v>1445</v>
      </c>
      <c r="H16631" s="267">
        <v>1</v>
      </c>
      <c r="I16631" s="267" t="s">
        <v>582</v>
      </c>
      <c r="P16631" s="267" t="s">
        <v>1587</v>
      </c>
      <c r="Q16631" s="267" t="s">
        <v>1445</v>
      </c>
      <c r="S16631" s="267">
        <v>183</v>
      </c>
      <c r="U16631" s="267" t="s">
        <v>1486</v>
      </c>
      <c r="V16631" s="267" t="s">
        <v>13</v>
      </c>
      <c r="W16631" s="267">
        <v>610779</v>
      </c>
      <c r="X16631" s="267" t="s">
        <v>1734</v>
      </c>
      <c r="Y16631" s="267" t="s">
        <v>1587</v>
      </c>
      <c r="AF16631" s="267" t="s">
        <v>24</v>
      </c>
      <c r="AG16631" s="267" t="s">
        <v>24</v>
      </c>
    </row>
    <row r="16632" spans="3:33">
      <c r="C16632" s="267" t="s">
        <v>1722</v>
      </c>
      <c r="D16632" s="267" t="s">
        <v>150</v>
      </c>
      <c r="E16632" s="267">
        <v>1686</v>
      </c>
      <c r="F16632" s="267" t="s">
        <v>1485</v>
      </c>
      <c r="G16632" s="267" t="s">
        <v>1456</v>
      </c>
      <c r="H16632" s="267">
        <v>1</v>
      </c>
      <c r="I16632" s="267" t="s">
        <v>582</v>
      </c>
      <c r="P16632" s="267" t="s">
        <v>1587</v>
      </c>
      <c r="Q16632" s="267" t="s">
        <v>1445</v>
      </c>
      <c r="S16632" s="267">
        <v>183</v>
      </c>
      <c r="U16632" s="267" t="s">
        <v>1560</v>
      </c>
      <c r="V16632" s="267" t="s">
        <v>13</v>
      </c>
      <c r="W16632" s="267">
        <v>610779</v>
      </c>
      <c r="X16632" s="267">
        <v>2312478</v>
      </c>
      <c r="Y16632" s="267" t="s">
        <v>1587</v>
      </c>
      <c r="AF16632" s="267" t="s">
        <v>24</v>
      </c>
      <c r="AG16632" s="267" t="s">
        <v>24</v>
      </c>
    </row>
    <row r="16633" spans="3:33">
      <c r="C16633" s="267" t="s">
        <v>1722</v>
      </c>
      <c r="D16633" s="267" t="s">
        <v>150</v>
      </c>
      <c r="E16633" s="267">
        <v>1682</v>
      </c>
      <c r="F16633" s="267" t="s">
        <v>1444</v>
      </c>
      <c r="G16633" s="267" t="s">
        <v>1445</v>
      </c>
      <c r="H16633" s="267">
        <v>1</v>
      </c>
      <c r="I16633" s="267" t="s">
        <v>582</v>
      </c>
      <c r="O16633" s="267" t="s">
        <v>24</v>
      </c>
      <c r="P16633" s="267" t="s">
        <v>1587</v>
      </c>
      <c r="Q16633" s="267" t="s">
        <v>1445</v>
      </c>
      <c r="S16633" s="267">
        <v>183</v>
      </c>
      <c r="T16633" s="267" t="s">
        <v>24</v>
      </c>
      <c r="U16633" s="267" t="s">
        <v>1459</v>
      </c>
      <c r="V16633" s="267" t="s">
        <v>13</v>
      </c>
      <c r="W16633" s="267">
        <v>610779</v>
      </c>
      <c r="X16633" s="267">
        <v>133436</v>
      </c>
      <c r="Y16633" s="267" t="s">
        <v>1587</v>
      </c>
      <c r="AD16633" s="267" t="s">
        <v>24</v>
      </c>
      <c r="AF16633" s="267" t="s">
        <v>24</v>
      </c>
      <c r="AG16633" s="267" t="s">
        <v>24</v>
      </c>
    </row>
    <row r="16634" spans="3:33">
      <c r="C16634" s="267" t="s">
        <v>1722</v>
      </c>
      <c r="D16634" s="267" t="s">
        <v>150</v>
      </c>
      <c r="E16634" s="267">
        <v>3877</v>
      </c>
      <c r="F16634" s="267" t="s">
        <v>1444</v>
      </c>
      <c r="G16634" s="267" t="s">
        <v>1461</v>
      </c>
      <c r="H16634" s="267">
        <v>1</v>
      </c>
      <c r="I16634" s="267" t="s">
        <v>582</v>
      </c>
      <c r="O16634" s="267" t="s">
        <v>24</v>
      </c>
      <c r="P16634" s="267" t="s">
        <v>1587</v>
      </c>
      <c r="Q16634" s="267" t="s">
        <v>1445</v>
      </c>
      <c r="S16634" s="267">
        <v>183</v>
      </c>
      <c r="T16634" s="267" t="s">
        <v>13</v>
      </c>
      <c r="U16634" s="267" t="s">
        <v>1470</v>
      </c>
      <c r="V16634" s="267" t="s">
        <v>13</v>
      </c>
      <c r="W16634" s="267">
        <v>610779</v>
      </c>
      <c r="X16634" s="267" t="s">
        <v>1733</v>
      </c>
      <c r="Y16634" s="267" t="s">
        <v>1587</v>
      </c>
      <c r="AD16634" s="267" t="s">
        <v>13</v>
      </c>
      <c r="AF16634" s="267" t="s">
        <v>24</v>
      </c>
      <c r="AG16634" s="267" t="s">
        <v>24</v>
      </c>
    </row>
    <row r="16635" spans="3:33">
      <c r="C16635" s="267" t="s">
        <v>1722</v>
      </c>
      <c r="D16635" s="267" t="s">
        <v>150</v>
      </c>
      <c r="E16635" s="267">
        <v>3880</v>
      </c>
      <c r="F16635" s="267" t="s">
        <v>1444</v>
      </c>
      <c r="G16635" s="267" t="s">
        <v>1445</v>
      </c>
      <c r="H16635" s="267">
        <v>1</v>
      </c>
      <c r="I16635" s="267" t="s">
        <v>582</v>
      </c>
      <c r="O16635" s="267" t="s">
        <v>24</v>
      </c>
      <c r="P16635" s="267" t="s">
        <v>1587</v>
      </c>
      <c r="Q16635" s="267" t="s">
        <v>1445</v>
      </c>
      <c r="S16635" s="267">
        <v>183</v>
      </c>
      <c r="T16635" s="267" t="s">
        <v>13</v>
      </c>
      <c r="U16635" s="267" t="s">
        <v>1463</v>
      </c>
      <c r="V16635" s="267" t="s">
        <v>13</v>
      </c>
      <c r="W16635" s="267">
        <v>610779</v>
      </c>
      <c r="X16635" s="267" t="s">
        <v>1728</v>
      </c>
      <c r="Y16635" s="267" t="s">
        <v>1587</v>
      </c>
      <c r="AD16635" s="267" t="s">
        <v>13</v>
      </c>
      <c r="AF16635" s="267" t="s">
        <v>24</v>
      </c>
      <c r="AG16635" s="267" t="s">
        <v>24</v>
      </c>
    </row>
    <row r="16636" spans="3:33">
      <c r="C16636" s="267" t="s">
        <v>1722</v>
      </c>
      <c r="D16636" s="267" t="s">
        <v>150</v>
      </c>
      <c r="E16636" s="267">
        <v>153</v>
      </c>
      <c r="F16636" s="267" t="s">
        <v>1444</v>
      </c>
      <c r="G16636" s="267" t="s">
        <v>1445</v>
      </c>
      <c r="H16636" s="267">
        <v>1</v>
      </c>
      <c r="I16636" s="267" t="s">
        <v>582</v>
      </c>
      <c r="O16636" s="267" t="s">
        <v>24</v>
      </c>
      <c r="P16636" s="267" t="s">
        <v>1587</v>
      </c>
      <c r="Q16636" s="267" t="s">
        <v>1445</v>
      </c>
      <c r="S16636" s="267">
        <v>183</v>
      </c>
      <c r="T16636" s="267" t="s">
        <v>13</v>
      </c>
      <c r="U16636" s="267" t="s">
        <v>1496</v>
      </c>
      <c r="V16636" s="267" t="s">
        <v>13</v>
      </c>
      <c r="W16636" s="267">
        <v>610779</v>
      </c>
      <c r="X16636" s="267" t="s">
        <v>1732</v>
      </c>
      <c r="Y16636" s="267" t="s">
        <v>1587</v>
      </c>
      <c r="AD16636" s="267" t="s">
        <v>13</v>
      </c>
      <c r="AF16636" s="267" t="s">
        <v>24</v>
      </c>
      <c r="AG16636" s="267" t="s">
        <v>24</v>
      </c>
    </row>
    <row r="16637" spans="3:33">
      <c r="C16637" s="267" t="s">
        <v>1722</v>
      </c>
      <c r="D16637" s="267" t="s">
        <v>150</v>
      </c>
      <c r="E16637" s="267">
        <v>338</v>
      </c>
      <c r="F16637" s="267" t="s">
        <v>1444</v>
      </c>
      <c r="G16637" s="267" t="s">
        <v>1445</v>
      </c>
      <c r="H16637" s="267">
        <v>1</v>
      </c>
      <c r="I16637" s="267" t="s">
        <v>582</v>
      </c>
      <c r="O16637" s="267" t="s">
        <v>24</v>
      </c>
      <c r="P16637" s="267" t="s">
        <v>1587</v>
      </c>
      <c r="Q16637" s="267" t="s">
        <v>1445</v>
      </c>
      <c r="S16637" s="267">
        <v>183</v>
      </c>
      <c r="T16637" s="267" t="s">
        <v>13</v>
      </c>
      <c r="U16637" s="267" t="s">
        <v>1478</v>
      </c>
      <c r="V16637" s="267" t="s">
        <v>13</v>
      </c>
      <c r="W16637" s="267">
        <v>610779</v>
      </c>
      <c r="X16637" s="267" t="s">
        <v>1731</v>
      </c>
      <c r="Y16637" s="267" t="s">
        <v>1587</v>
      </c>
      <c r="AD16637" s="267" t="s">
        <v>13</v>
      </c>
      <c r="AF16637" s="267" t="s">
        <v>24</v>
      </c>
      <c r="AG16637" s="267" t="s">
        <v>24</v>
      </c>
    </row>
    <row r="16638" spans="3:33">
      <c r="C16638" s="267" t="s">
        <v>1722</v>
      </c>
      <c r="D16638" s="267" t="s">
        <v>150</v>
      </c>
      <c r="E16638" s="267">
        <v>3877</v>
      </c>
      <c r="F16638" s="267" t="s">
        <v>1444</v>
      </c>
      <c r="G16638" s="267" t="s">
        <v>1445</v>
      </c>
      <c r="H16638" s="267">
        <v>1</v>
      </c>
      <c r="I16638" s="267" t="s">
        <v>582</v>
      </c>
      <c r="O16638" s="267" t="s">
        <v>24</v>
      </c>
      <c r="P16638" s="267" t="s">
        <v>1587</v>
      </c>
      <c r="Q16638" s="267" t="s">
        <v>1445</v>
      </c>
      <c r="S16638" s="267">
        <v>183</v>
      </c>
      <c r="T16638" s="267" t="s">
        <v>13</v>
      </c>
      <c r="U16638" s="267" t="s">
        <v>1470</v>
      </c>
      <c r="V16638" s="267" t="s">
        <v>13</v>
      </c>
      <c r="W16638" s="267">
        <v>610779</v>
      </c>
      <c r="X16638" s="267" t="s">
        <v>1730</v>
      </c>
      <c r="Y16638" s="267" t="s">
        <v>1587</v>
      </c>
      <c r="AD16638" s="267" t="s">
        <v>13</v>
      </c>
      <c r="AF16638" s="267" t="s">
        <v>24</v>
      </c>
      <c r="AG16638" s="267" t="s">
        <v>24</v>
      </c>
    </row>
    <row r="16639" spans="3:33">
      <c r="C16639" s="267" t="s">
        <v>1722</v>
      </c>
      <c r="D16639" s="267" t="s">
        <v>150</v>
      </c>
      <c r="E16639" s="267">
        <v>3877</v>
      </c>
      <c r="F16639" s="267" t="s">
        <v>1444</v>
      </c>
      <c r="G16639" s="267" t="s">
        <v>1461</v>
      </c>
      <c r="H16639" s="267">
        <v>1</v>
      </c>
      <c r="I16639" s="267" t="s">
        <v>582</v>
      </c>
      <c r="O16639" s="267" t="s">
        <v>24</v>
      </c>
      <c r="P16639" s="267" t="s">
        <v>1587</v>
      </c>
      <c r="Q16639" s="267" t="s">
        <v>1445</v>
      </c>
      <c r="S16639" s="267">
        <v>183</v>
      </c>
      <c r="T16639" s="267" t="s">
        <v>13</v>
      </c>
      <c r="U16639" s="267" t="s">
        <v>1470</v>
      </c>
      <c r="V16639" s="267" t="s">
        <v>13</v>
      </c>
      <c r="W16639" s="267">
        <v>610779</v>
      </c>
      <c r="X16639" s="267" t="s">
        <v>1729</v>
      </c>
      <c r="Y16639" s="267" t="s">
        <v>1587</v>
      </c>
      <c r="AD16639" s="267" t="s">
        <v>13</v>
      </c>
      <c r="AF16639" s="267" t="s">
        <v>24</v>
      </c>
      <c r="AG16639" s="267" t="s">
        <v>24</v>
      </c>
    </row>
    <row r="16640" spans="3:33">
      <c r="C16640" s="267" t="s">
        <v>1722</v>
      </c>
      <c r="D16640" s="267" t="s">
        <v>150</v>
      </c>
      <c r="E16640" s="267">
        <v>1272</v>
      </c>
      <c r="F16640" s="267" t="s">
        <v>1444</v>
      </c>
      <c r="G16640" s="267" t="s">
        <v>1445</v>
      </c>
      <c r="H16640" s="267">
        <v>1</v>
      </c>
      <c r="I16640" s="267" t="s">
        <v>582</v>
      </c>
      <c r="O16640" s="267" t="s">
        <v>24</v>
      </c>
      <c r="P16640" s="267" t="s">
        <v>1587</v>
      </c>
      <c r="Q16640" s="267" t="s">
        <v>1445</v>
      </c>
      <c r="S16640" s="267">
        <v>183</v>
      </c>
      <c r="T16640" s="267" t="s">
        <v>13</v>
      </c>
      <c r="U16640" s="267" t="s">
        <v>1458</v>
      </c>
      <c r="V16640" s="267" t="s">
        <v>13</v>
      </c>
      <c r="W16640" s="267">
        <v>610779</v>
      </c>
      <c r="X16640" s="267" t="s">
        <v>1728</v>
      </c>
      <c r="Y16640" s="267" t="s">
        <v>1587</v>
      </c>
      <c r="AD16640" s="267" t="s">
        <v>13</v>
      </c>
      <c r="AF16640" s="267" t="s">
        <v>24</v>
      </c>
      <c r="AG16640" s="267" t="s">
        <v>24</v>
      </c>
    </row>
    <row r="16641" spans="3:33">
      <c r="C16641" s="267" t="s">
        <v>1722</v>
      </c>
      <c r="D16641" s="267" t="s">
        <v>150</v>
      </c>
      <c r="E16641" s="267">
        <v>3879</v>
      </c>
      <c r="F16641" s="267" t="s">
        <v>1444</v>
      </c>
      <c r="G16641" s="267" t="s">
        <v>1445</v>
      </c>
      <c r="H16641" s="267">
        <v>1</v>
      </c>
      <c r="I16641" s="267" t="s">
        <v>582</v>
      </c>
      <c r="O16641" s="267" t="s">
        <v>24</v>
      </c>
      <c r="P16641" s="267" t="s">
        <v>1587</v>
      </c>
      <c r="Q16641" s="267" t="s">
        <v>1445</v>
      </c>
      <c r="S16641" s="267">
        <v>183</v>
      </c>
      <c r="T16641" s="267" t="s">
        <v>13</v>
      </c>
      <c r="U16641" s="267" t="s">
        <v>1467</v>
      </c>
      <c r="V16641" s="267" t="s">
        <v>13</v>
      </c>
      <c r="W16641" s="267">
        <v>610779</v>
      </c>
      <c r="X16641" s="267" t="s">
        <v>1726</v>
      </c>
      <c r="Y16641" s="267" t="s">
        <v>1587</v>
      </c>
      <c r="AD16641" s="267" t="s">
        <v>13</v>
      </c>
      <c r="AF16641" s="267" t="s">
        <v>24</v>
      </c>
      <c r="AG16641" s="267" t="s">
        <v>24</v>
      </c>
    </row>
    <row r="16642" spans="3:33">
      <c r="C16642" s="267" t="s">
        <v>1722</v>
      </c>
      <c r="D16642" s="267" t="s">
        <v>150</v>
      </c>
      <c r="E16642" s="267">
        <v>1</v>
      </c>
      <c r="F16642" s="267" t="s">
        <v>1444</v>
      </c>
      <c r="G16642" s="267" t="s">
        <v>1445</v>
      </c>
      <c r="H16642" s="267">
        <v>1</v>
      </c>
      <c r="I16642" s="267" t="s">
        <v>582</v>
      </c>
      <c r="O16642" s="267" t="s">
        <v>13</v>
      </c>
      <c r="P16642" s="267" t="s">
        <v>1587</v>
      </c>
      <c r="Q16642" s="267" t="s">
        <v>1445</v>
      </c>
      <c r="S16642" s="267">
        <v>183</v>
      </c>
      <c r="T16642" s="267" t="s">
        <v>13</v>
      </c>
      <c r="U16642" s="267" t="s">
        <v>1446</v>
      </c>
      <c r="V16642" s="267" t="s">
        <v>24</v>
      </c>
      <c r="W16642" s="267">
        <v>610779</v>
      </c>
      <c r="X16642" s="267" t="s">
        <v>1587</v>
      </c>
      <c r="Y16642" s="267" t="s">
        <v>1587</v>
      </c>
      <c r="AD16642" s="267" t="s">
        <v>13</v>
      </c>
      <c r="AF16642" s="267" t="s">
        <v>24</v>
      </c>
      <c r="AG16642" s="267" t="s">
        <v>24</v>
      </c>
    </row>
    <row r="16643" spans="3:33">
      <c r="C16643" s="267" t="s">
        <v>1722</v>
      </c>
      <c r="D16643" s="267" t="s">
        <v>150</v>
      </c>
      <c r="E16643" s="267">
        <v>247</v>
      </c>
      <c r="F16643" s="267" t="s">
        <v>1444</v>
      </c>
      <c r="G16643" s="267" t="s">
        <v>1461</v>
      </c>
      <c r="H16643" s="267">
        <v>1</v>
      </c>
      <c r="I16643" s="267" t="s">
        <v>582</v>
      </c>
      <c r="P16643" s="267" t="s">
        <v>1587</v>
      </c>
      <c r="Q16643" s="267" t="s">
        <v>1445</v>
      </c>
      <c r="S16643" s="267">
        <v>183</v>
      </c>
      <c r="U16643" s="267" t="s">
        <v>1460</v>
      </c>
      <c r="V16643" s="267" t="s">
        <v>13</v>
      </c>
      <c r="W16643" s="267">
        <v>610779</v>
      </c>
      <c r="X16643" s="267" t="s">
        <v>1727</v>
      </c>
      <c r="Y16643" s="267" t="s">
        <v>1587</v>
      </c>
      <c r="AF16643" s="267" t="s">
        <v>24</v>
      </c>
      <c r="AG16643" s="267" t="s">
        <v>24</v>
      </c>
    </row>
    <row r="16644" spans="3:33">
      <c r="C16644" s="267" t="s">
        <v>1722</v>
      </c>
      <c r="D16644" s="267" t="s">
        <v>150</v>
      </c>
      <c r="E16644" s="267">
        <v>219</v>
      </c>
      <c r="F16644" s="267" t="s">
        <v>1444</v>
      </c>
      <c r="G16644" s="267" t="s">
        <v>1456</v>
      </c>
      <c r="H16644" s="267">
        <v>1</v>
      </c>
      <c r="I16644" s="267" t="s">
        <v>582</v>
      </c>
      <c r="P16644" s="267" t="s">
        <v>1587</v>
      </c>
      <c r="Q16644" s="267" t="s">
        <v>1445</v>
      </c>
      <c r="S16644" s="267">
        <v>183</v>
      </c>
      <c r="U16644" s="267" t="s">
        <v>1457</v>
      </c>
      <c r="V16644" s="267" t="s">
        <v>13</v>
      </c>
      <c r="W16644" s="267">
        <v>610779</v>
      </c>
      <c r="X16644" s="267" t="s">
        <v>1559</v>
      </c>
      <c r="Y16644" s="267" t="s">
        <v>1587</v>
      </c>
      <c r="AE16644" s="267">
        <v>521</v>
      </c>
      <c r="AF16644" s="267" t="s">
        <v>24</v>
      </c>
      <c r="AG16644" s="267" t="s">
        <v>24</v>
      </c>
    </row>
    <row r="16645" spans="3:33">
      <c r="C16645" s="267" t="s">
        <v>1722</v>
      </c>
      <c r="D16645" s="267" t="s">
        <v>150</v>
      </c>
      <c r="E16645" s="267">
        <v>1272</v>
      </c>
      <c r="F16645" s="267" t="s">
        <v>1444</v>
      </c>
      <c r="G16645" s="267" t="s">
        <v>1461</v>
      </c>
      <c r="H16645" s="267">
        <v>1</v>
      </c>
      <c r="I16645" s="267" t="s">
        <v>582</v>
      </c>
      <c r="O16645" s="267" t="s">
        <v>24</v>
      </c>
      <c r="P16645" s="267" t="s">
        <v>1587</v>
      </c>
      <c r="Q16645" s="267" t="s">
        <v>1445</v>
      </c>
      <c r="S16645" s="267">
        <v>183</v>
      </c>
      <c r="T16645" s="267" t="s">
        <v>13</v>
      </c>
      <c r="U16645" s="267" t="s">
        <v>1458</v>
      </c>
      <c r="V16645" s="267" t="s">
        <v>13</v>
      </c>
      <c r="W16645" s="267">
        <v>610779</v>
      </c>
      <c r="X16645" s="267" t="s">
        <v>1726</v>
      </c>
      <c r="Y16645" s="267" t="s">
        <v>1587</v>
      </c>
      <c r="AD16645" s="267" t="s">
        <v>13</v>
      </c>
      <c r="AF16645" s="267" t="s">
        <v>24</v>
      </c>
      <c r="AG16645" s="267" t="s">
        <v>24</v>
      </c>
    </row>
    <row r="16646" spans="3:33">
      <c r="C16646" s="267" t="s">
        <v>1722</v>
      </c>
      <c r="D16646" s="267" t="s">
        <v>150</v>
      </c>
      <c r="E16646" s="267">
        <v>3880</v>
      </c>
      <c r="F16646" s="267" t="s">
        <v>1444</v>
      </c>
      <c r="G16646" s="267" t="s">
        <v>1461</v>
      </c>
      <c r="H16646" s="267">
        <v>1</v>
      </c>
      <c r="I16646" s="267" t="s">
        <v>582</v>
      </c>
      <c r="O16646" s="267" t="s">
        <v>24</v>
      </c>
      <c r="P16646" s="267" t="s">
        <v>1587</v>
      </c>
      <c r="Q16646" s="267" t="s">
        <v>1445</v>
      </c>
      <c r="S16646" s="267">
        <v>183</v>
      </c>
      <c r="T16646" s="267" t="s">
        <v>13</v>
      </c>
      <c r="U16646" s="267" t="s">
        <v>1463</v>
      </c>
      <c r="V16646" s="267" t="s">
        <v>13</v>
      </c>
      <c r="W16646" s="267">
        <v>610779</v>
      </c>
      <c r="X16646" s="267" t="s">
        <v>1726</v>
      </c>
      <c r="Y16646" s="267" t="s">
        <v>1587</v>
      </c>
      <c r="AD16646" s="267" t="s">
        <v>13</v>
      </c>
      <c r="AF16646" s="267" t="s">
        <v>24</v>
      </c>
      <c r="AG16646" s="267" t="s">
        <v>24</v>
      </c>
    </row>
    <row r="16647" spans="3:33">
      <c r="C16647" s="267" t="s">
        <v>1722</v>
      </c>
      <c r="D16647" s="267" t="s">
        <v>150</v>
      </c>
      <c r="E16647" s="267">
        <v>129</v>
      </c>
      <c r="F16647" s="267" t="s">
        <v>1444</v>
      </c>
      <c r="G16647" s="267" t="s">
        <v>1445</v>
      </c>
      <c r="H16647" s="267">
        <v>1</v>
      </c>
      <c r="I16647" s="267" t="s">
        <v>582</v>
      </c>
      <c r="O16647" s="267" t="s">
        <v>24</v>
      </c>
      <c r="P16647" s="267" t="s">
        <v>1587</v>
      </c>
      <c r="Q16647" s="267" t="s">
        <v>1445</v>
      </c>
      <c r="S16647" s="267">
        <v>183</v>
      </c>
      <c r="T16647" s="267" t="s">
        <v>13</v>
      </c>
      <c r="U16647" s="267" t="s">
        <v>1468</v>
      </c>
      <c r="V16647" s="267" t="s">
        <v>13</v>
      </c>
      <c r="W16647" s="267">
        <v>610779</v>
      </c>
      <c r="X16647" s="267" t="s">
        <v>1725</v>
      </c>
      <c r="Y16647" s="267" t="s">
        <v>1587</v>
      </c>
      <c r="AD16647" s="267" t="s">
        <v>13</v>
      </c>
      <c r="AF16647" s="267" t="s">
        <v>24</v>
      </c>
      <c r="AG16647" s="267" t="s">
        <v>24</v>
      </c>
    </row>
    <row r="16648" spans="3:33">
      <c r="C16648" s="267" t="s">
        <v>1722</v>
      </c>
      <c r="D16648" s="267" t="s">
        <v>150</v>
      </c>
      <c r="E16648" s="267">
        <v>3880</v>
      </c>
      <c r="F16648" s="267" t="s">
        <v>1444</v>
      </c>
      <c r="G16648" s="267" t="s">
        <v>1461</v>
      </c>
      <c r="H16648" s="267">
        <v>1</v>
      </c>
      <c r="I16648" s="267" t="s">
        <v>582</v>
      </c>
      <c r="O16648" s="267" t="s">
        <v>24</v>
      </c>
      <c r="P16648" s="267" t="s">
        <v>1587</v>
      </c>
      <c r="Q16648" s="267" t="s">
        <v>1445</v>
      </c>
      <c r="S16648" s="267">
        <v>183</v>
      </c>
      <c r="T16648" s="267" t="s">
        <v>13</v>
      </c>
      <c r="U16648" s="267" t="s">
        <v>1463</v>
      </c>
      <c r="V16648" s="267" t="s">
        <v>13</v>
      </c>
      <c r="W16648" s="267">
        <v>610779</v>
      </c>
      <c r="X16648" s="267" t="s">
        <v>1724</v>
      </c>
      <c r="Y16648" s="267" t="s">
        <v>1587</v>
      </c>
      <c r="AD16648" s="267" t="s">
        <v>13</v>
      </c>
      <c r="AF16648" s="267" t="s">
        <v>24</v>
      </c>
      <c r="AG16648" s="267" t="s">
        <v>24</v>
      </c>
    </row>
    <row r="16649" spans="3:33">
      <c r="C16649" s="267" t="s">
        <v>1722</v>
      </c>
      <c r="D16649" s="267" t="s">
        <v>150</v>
      </c>
      <c r="E16649" s="267">
        <v>3877</v>
      </c>
      <c r="F16649" s="267" t="s">
        <v>1444</v>
      </c>
      <c r="G16649" s="267" t="s">
        <v>1461</v>
      </c>
      <c r="H16649" s="267">
        <v>1</v>
      </c>
      <c r="I16649" s="267" t="s">
        <v>582</v>
      </c>
      <c r="O16649" s="267" t="s">
        <v>24</v>
      </c>
      <c r="P16649" s="267" t="s">
        <v>1587</v>
      </c>
      <c r="Q16649" s="267" t="s">
        <v>1445</v>
      </c>
      <c r="S16649" s="267">
        <v>183</v>
      </c>
      <c r="T16649" s="267" t="s">
        <v>13</v>
      </c>
      <c r="U16649" s="267" t="s">
        <v>1470</v>
      </c>
      <c r="V16649" s="267" t="s">
        <v>13</v>
      </c>
      <c r="W16649" s="267">
        <v>610779</v>
      </c>
      <c r="X16649" s="267" t="s">
        <v>1723</v>
      </c>
      <c r="Y16649" s="267" t="s">
        <v>1587</v>
      </c>
      <c r="AD16649" s="267" t="s">
        <v>13</v>
      </c>
      <c r="AF16649" s="267" t="s">
        <v>24</v>
      </c>
      <c r="AG16649" s="267" t="s">
        <v>24</v>
      </c>
    </row>
    <row r="16650" spans="3:33">
      <c r="C16650" s="267" t="s">
        <v>2430</v>
      </c>
      <c r="D16650" s="267" t="s">
        <v>150</v>
      </c>
      <c r="E16650" s="267">
        <v>235</v>
      </c>
      <c r="F16650" s="267" t="s">
        <v>1444</v>
      </c>
      <c r="G16650" s="267" t="s">
        <v>1445</v>
      </c>
      <c r="H16650" s="267">
        <v>1</v>
      </c>
      <c r="I16650" s="267" t="s">
        <v>582</v>
      </c>
      <c r="O16650" s="267" t="s">
        <v>24</v>
      </c>
      <c r="P16650" s="267" t="s">
        <v>1899</v>
      </c>
      <c r="Q16650" s="267" t="s">
        <v>1445</v>
      </c>
      <c r="S16650" s="267">
        <v>184</v>
      </c>
      <c r="T16650" s="267" t="s">
        <v>13</v>
      </c>
      <c r="U16650" s="267" t="s">
        <v>1477</v>
      </c>
      <c r="V16650" s="267" t="s">
        <v>13</v>
      </c>
      <c r="W16650" s="267">
        <v>610258</v>
      </c>
      <c r="X16650" s="267" t="s">
        <v>2458</v>
      </c>
      <c r="Y16650" s="267" t="s">
        <v>1899</v>
      </c>
      <c r="AD16650" s="267" t="s">
        <v>13</v>
      </c>
      <c r="AF16650" s="267" t="s">
        <v>24</v>
      </c>
      <c r="AG16650" s="267" t="s">
        <v>24</v>
      </c>
    </row>
    <row r="16651" spans="3:33">
      <c r="C16651" s="267" t="s">
        <v>2430</v>
      </c>
      <c r="D16651" s="267" t="s">
        <v>150</v>
      </c>
      <c r="E16651" s="267">
        <v>2220</v>
      </c>
      <c r="F16651" s="267" t="s">
        <v>1444</v>
      </c>
      <c r="G16651" s="267" t="s">
        <v>1445</v>
      </c>
      <c r="H16651" s="267">
        <v>1</v>
      </c>
      <c r="I16651" s="267" t="s">
        <v>582</v>
      </c>
      <c r="O16651" s="267" t="s">
        <v>13</v>
      </c>
      <c r="P16651" s="267" t="s">
        <v>1899</v>
      </c>
      <c r="Q16651" s="267" t="s">
        <v>1445</v>
      </c>
      <c r="S16651" s="267">
        <v>184</v>
      </c>
      <c r="T16651" s="267" t="s">
        <v>24</v>
      </c>
      <c r="U16651" s="267" t="s">
        <v>2456</v>
      </c>
      <c r="V16651" s="267" t="s">
        <v>13</v>
      </c>
      <c r="W16651" s="267">
        <v>610258</v>
      </c>
      <c r="X16651" s="267" t="s">
        <v>2457</v>
      </c>
      <c r="Y16651" s="267" t="s">
        <v>1899</v>
      </c>
      <c r="AD16651" s="267" t="s">
        <v>24</v>
      </c>
      <c r="AG16651" s="267" t="s">
        <v>24</v>
      </c>
    </row>
    <row r="16652" spans="3:33">
      <c r="C16652" s="267" t="s">
        <v>2430</v>
      </c>
      <c r="D16652" s="267" t="s">
        <v>150</v>
      </c>
      <c r="E16652" s="267">
        <v>1490</v>
      </c>
      <c r="F16652" s="267" t="s">
        <v>1444</v>
      </c>
      <c r="G16652" s="267" t="s">
        <v>1445</v>
      </c>
      <c r="H16652" s="267">
        <v>1</v>
      </c>
      <c r="I16652" s="267" t="s">
        <v>582</v>
      </c>
      <c r="O16652" s="267" t="s">
        <v>13</v>
      </c>
      <c r="P16652" s="267" t="s">
        <v>1899</v>
      </c>
      <c r="Q16652" s="267" t="s">
        <v>1445</v>
      </c>
      <c r="S16652" s="267">
        <v>184</v>
      </c>
      <c r="T16652" s="267" t="s">
        <v>24</v>
      </c>
      <c r="U16652" s="267" t="s">
        <v>1502</v>
      </c>
      <c r="V16652" s="267" t="s">
        <v>13</v>
      </c>
      <c r="W16652" s="267">
        <v>610258</v>
      </c>
      <c r="X16652" s="267" t="s">
        <v>2455</v>
      </c>
      <c r="Y16652" s="267" t="s">
        <v>1899</v>
      </c>
      <c r="AD16652" s="267" t="s">
        <v>24</v>
      </c>
      <c r="AG16652" s="267" t="s">
        <v>24</v>
      </c>
    </row>
    <row r="16653" spans="3:33">
      <c r="C16653" s="267" t="s">
        <v>2430</v>
      </c>
      <c r="D16653" s="267" t="s">
        <v>150</v>
      </c>
      <c r="E16653" s="267">
        <v>2261</v>
      </c>
      <c r="F16653" s="267" t="s">
        <v>1444</v>
      </c>
      <c r="G16653" s="267" t="s">
        <v>1445</v>
      </c>
      <c r="H16653" s="267">
        <v>1</v>
      </c>
      <c r="I16653" s="267" t="s">
        <v>582</v>
      </c>
      <c r="O16653" s="267" t="s">
        <v>13</v>
      </c>
      <c r="P16653" s="267" t="s">
        <v>1899</v>
      </c>
      <c r="Q16653" s="267" t="s">
        <v>1445</v>
      </c>
      <c r="S16653" s="267">
        <v>184</v>
      </c>
      <c r="T16653" s="267" t="s">
        <v>24</v>
      </c>
      <c r="U16653" s="267" t="s">
        <v>1504</v>
      </c>
      <c r="V16653" s="267" t="s">
        <v>13</v>
      </c>
      <c r="W16653" s="267">
        <v>610258</v>
      </c>
      <c r="X16653" s="267" t="s">
        <v>2455</v>
      </c>
      <c r="Y16653" s="267" t="s">
        <v>1899</v>
      </c>
      <c r="AD16653" s="267" t="s">
        <v>24</v>
      </c>
      <c r="AG16653" s="267" t="s">
        <v>24</v>
      </c>
    </row>
    <row r="16654" spans="3:33">
      <c r="C16654" s="267" t="s">
        <v>2430</v>
      </c>
      <c r="D16654" s="267" t="s">
        <v>150</v>
      </c>
      <c r="E16654" s="267">
        <v>1682</v>
      </c>
      <c r="F16654" s="267" t="s">
        <v>1444</v>
      </c>
      <c r="G16654" s="267" t="s">
        <v>1461</v>
      </c>
      <c r="H16654" s="267">
        <v>1</v>
      </c>
      <c r="I16654" s="267" t="s">
        <v>582</v>
      </c>
      <c r="P16654" s="267" t="s">
        <v>1899</v>
      </c>
      <c r="Q16654" s="267" t="s">
        <v>1445</v>
      </c>
      <c r="S16654" s="267">
        <v>184</v>
      </c>
      <c r="U16654" s="267" t="s">
        <v>1459</v>
      </c>
      <c r="V16654" s="267" t="s">
        <v>13</v>
      </c>
      <c r="W16654" s="267">
        <v>610258</v>
      </c>
      <c r="X16654" s="267">
        <v>188631</v>
      </c>
      <c r="Y16654" s="267" t="s">
        <v>1899</v>
      </c>
      <c r="AD16654" s="267" t="s">
        <v>24</v>
      </c>
      <c r="AF16654" s="267" t="s">
        <v>24</v>
      </c>
      <c r="AG16654" s="267" t="s">
        <v>24</v>
      </c>
    </row>
    <row r="16655" spans="3:33">
      <c r="C16655" s="267" t="s">
        <v>2430</v>
      </c>
      <c r="D16655" s="267" t="s">
        <v>150</v>
      </c>
      <c r="E16655" s="267">
        <v>1689</v>
      </c>
      <c r="F16655" s="267" t="s">
        <v>1485</v>
      </c>
      <c r="G16655" s="267" t="s">
        <v>1445</v>
      </c>
      <c r="H16655" s="267">
        <v>1</v>
      </c>
      <c r="I16655" s="267" t="s">
        <v>582</v>
      </c>
      <c r="P16655" s="267" t="s">
        <v>1899</v>
      </c>
      <c r="Q16655" s="267" t="s">
        <v>1445</v>
      </c>
      <c r="S16655" s="267">
        <v>184</v>
      </c>
      <c r="U16655" s="267" t="s">
        <v>1493</v>
      </c>
      <c r="V16655" s="267" t="s">
        <v>13</v>
      </c>
      <c r="W16655" s="267">
        <v>610258</v>
      </c>
      <c r="X16655" s="267">
        <v>188631</v>
      </c>
      <c r="Y16655" s="267" t="s">
        <v>1899</v>
      </c>
      <c r="AF16655" s="267" t="s">
        <v>24</v>
      </c>
      <c r="AG16655" s="267" t="s">
        <v>24</v>
      </c>
    </row>
    <row r="16656" spans="3:33">
      <c r="C16656" s="267" t="s">
        <v>2430</v>
      </c>
      <c r="D16656" s="267" t="s">
        <v>150</v>
      </c>
      <c r="E16656" s="267">
        <v>338</v>
      </c>
      <c r="F16656" s="267" t="s">
        <v>1444</v>
      </c>
      <c r="G16656" s="267" t="s">
        <v>1445</v>
      </c>
      <c r="H16656" s="267">
        <v>1</v>
      </c>
      <c r="I16656" s="267" t="s">
        <v>582</v>
      </c>
      <c r="O16656" s="267" t="s">
        <v>24</v>
      </c>
      <c r="P16656" s="267" t="s">
        <v>1899</v>
      </c>
      <c r="Q16656" s="267" t="s">
        <v>1445</v>
      </c>
      <c r="S16656" s="267">
        <v>184</v>
      </c>
      <c r="T16656" s="267" t="s">
        <v>13</v>
      </c>
      <c r="U16656" s="267" t="s">
        <v>1478</v>
      </c>
      <c r="V16656" s="267" t="s">
        <v>13</v>
      </c>
      <c r="W16656" s="267">
        <v>610258</v>
      </c>
      <c r="X16656" s="267" t="s">
        <v>2454</v>
      </c>
      <c r="Y16656" s="267" t="s">
        <v>1899</v>
      </c>
      <c r="AD16656" s="267" t="s">
        <v>13</v>
      </c>
      <c r="AF16656" s="267" t="s">
        <v>24</v>
      </c>
      <c r="AG16656" s="267" t="s">
        <v>24</v>
      </c>
    </row>
    <row r="16657" spans="3:33">
      <c r="C16657" s="267" t="s">
        <v>2430</v>
      </c>
      <c r="D16657" s="267" t="s">
        <v>150</v>
      </c>
      <c r="E16657" s="267">
        <v>1683</v>
      </c>
      <c r="F16657" s="267" t="s">
        <v>1485</v>
      </c>
      <c r="G16657" s="267" t="s">
        <v>1445</v>
      </c>
      <c r="H16657" s="267">
        <v>1</v>
      </c>
      <c r="I16657" s="267" t="s">
        <v>582</v>
      </c>
      <c r="P16657" s="267" t="s">
        <v>1899</v>
      </c>
      <c r="Q16657" s="267" t="s">
        <v>1445</v>
      </c>
      <c r="S16657" s="267">
        <v>184</v>
      </c>
      <c r="U16657" s="267" t="s">
        <v>1486</v>
      </c>
      <c r="V16657" s="267" t="s">
        <v>13</v>
      </c>
      <c r="W16657" s="267">
        <v>610258</v>
      </c>
      <c r="X16657" s="267" t="s">
        <v>2453</v>
      </c>
      <c r="Y16657" s="267" t="s">
        <v>1899</v>
      </c>
      <c r="AF16657" s="267" t="s">
        <v>24</v>
      </c>
      <c r="AG16657" s="267" t="s">
        <v>24</v>
      </c>
    </row>
    <row r="16658" spans="3:33">
      <c r="C16658" s="267" t="s">
        <v>2430</v>
      </c>
      <c r="D16658" s="267" t="s">
        <v>150</v>
      </c>
      <c r="E16658" s="267">
        <v>2718</v>
      </c>
      <c r="F16658" s="267" t="s">
        <v>1444</v>
      </c>
      <c r="G16658" s="267" t="s">
        <v>1445</v>
      </c>
      <c r="H16658" s="267">
        <v>1</v>
      </c>
      <c r="I16658" s="267" t="s">
        <v>582</v>
      </c>
      <c r="O16658" s="267" t="s">
        <v>13</v>
      </c>
      <c r="P16658" s="267" t="s">
        <v>1899</v>
      </c>
      <c r="Q16658" s="267" t="s">
        <v>1445</v>
      </c>
      <c r="S16658" s="267">
        <v>184</v>
      </c>
      <c r="T16658" s="267" t="s">
        <v>24</v>
      </c>
      <c r="U16658" s="267" t="s">
        <v>1558</v>
      </c>
      <c r="V16658" s="267" t="s">
        <v>13</v>
      </c>
      <c r="W16658" s="267">
        <v>610258</v>
      </c>
      <c r="X16658" s="267">
        <v>127042</v>
      </c>
      <c r="Y16658" s="267" t="s">
        <v>1899</v>
      </c>
      <c r="AD16658" s="267" t="s">
        <v>24</v>
      </c>
      <c r="AG16658" s="267" t="s">
        <v>24</v>
      </c>
    </row>
    <row r="16659" spans="3:33">
      <c r="C16659" s="267" t="s">
        <v>2430</v>
      </c>
      <c r="D16659" s="267" t="s">
        <v>150</v>
      </c>
      <c r="E16659" s="267">
        <v>409</v>
      </c>
      <c r="F16659" s="267" t="s">
        <v>1444</v>
      </c>
      <c r="G16659" s="267" t="s">
        <v>1445</v>
      </c>
      <c r="H16659" s="267">
        <v>1</v>
      </c>
      <c r="I16659" s="267" t="s">
        <v>582</v>
      </c>
      <c r="O16659" s="267" t="s">
        <v>24</v>
      </c>
      <c r="P16659" s="267" t="s">
        <v>1899</v>
      </c>
      <c r="Q16659" s="267" t="s">
        <v>1445</v>
      </c>
      <c r="S16659" s="267">
        <v>184</v>
      </c>
      <c r="T16659" s="267" t="s">
        <v>13</v>
      </c>
      <c r="U16659" s="267" t="s">
        <v>1469</v>
      </c>
      <c r="V16659" s="267" t="s">
        <v>13</v>
      </c>
      <c r="W16659" s="267">
        <v>610258</v>
      </c>
      <c r="X16659" s="267" t="s">
        <v>2452</v>
      </c>
      <c r="Y16659" s="267" t="s">
        <v>1899</v>
      </c>
      <c r="AD16659" s="267" t="s">
        <v>13</v>
      </c>
      <c r="AF16659" s="267" t="s">
        <v>24</v>
      </c>
      <c r="AG16659" s="267" t="s">
        <v>24</v>
      </c>
    </row>
    <row r="16660" spans="3:33">
      <c r="C16660" s="267" t="s">
        <v>2430</v>
      </c>
      <c r="D16660" s="267" t="s">
        <v>150</v>
      </c>
      <c r="E16660" s="267">
        <v>1490</v>
      </c>
      <c r="F16660" s="267" t="s">
        <v>1444</v>
      </c>
      <c r="G16660" s="267" t="s">
        <v>1445</v>
      </c>
      <c r="H16660" s="267">
        <v>1</v>
      </c>
      <c r="I16660" s="267" t="s">
        <v>582</v>
      </c>
      <c r="O16660" s="267" t="s">
        <v>13</v>
      </c>
      <c r="P16660" s="267" t="s">
        <v>1899</v>
      </c>
      <c r="Q16660" s="267" t="s">
        <v>1445</v>
      </c>
      <c r="S16660" s="267">
        <v>184</v>
      </c>
      <c r="T16660" s="267" t="s">
        <v>24</v>
      </c>
      <c r="U16660" s="267" t="s">
        <v>1502</v>
      </c>
      <c r="V16660" s="267" t="s">
        <v>13</v>
      </c>
      <c r="W16660" s="267">
        <v>610258</v>
      </c>
      <c r="X16660" s="267" t="s">
        <v>2451</v>
      </c>
      <c r="Y16660" s="267" t="s">
        <v>1899</v>
      </c>
      <c r="AD16660" s="267" t="s">
        <v>24</v>
      </c>
      <c r="AG16660" s="267" t="s">
        <v>24</v>
      </c>
    </row>
    <row r="16661" spans="3:33">
      <c r="C16661" s="267" t="s">
        <v>2430</v>
      </c>
      <c r="D16661" s="267" t="s">
        <v>150</v>
      </c>
      <c r="E16661" s="267">
        <v>336</v>
      </c>
      <c r="F16661" s="267" t="s">
        <v>1444</v>
      </c>
      <c r="G16661" s="267" t="s">
        <v>1445</v>
      </c>
      <c r="H16661" s="267">
        <v>1</v>
      </c>
      <c r="I16661" s="267" t="s">
        <v>582</v>
      </c>
      <c r="O16661" s="267" t="s">
        <v>24</v>
      </c>
      <c r="P16661" s="267" t="s">
        <v>1899</v>
      </c>
      <c r="Q16661" s="267" t="s">
        <v>1445</v>
      </c>
      <c r="S16661" s="267">
        <v>184</v>
      </c>
      <c r="T16661" s="267" t="s">
        <v>13</v>
      </c>
      <c r="U16661" s="267" t="s">
        <v>1497</v>
      </c>
      <c r="V16661" s="267" t="s">
        <v>13</v>
      </c>
      <c r="W16661" s="267">
        <v>610258</v>
      </c>
      <c r="X16661" s="267" t="s">
        <v>2431</v>
      </c>
      <c r="Y16661" s="267" t="s">
        <v>1899</v>
      </c>
      <c r="AD16661" s="267" t="s">
        <v>13</v>
      </c>
      <c r="AF16661" s="267" t="s">
        <v>24</v>
      </c>
    </row>
    <row r="16662" spans="3:33">
      <c r="C16662" s="267" t="s">
        <v>2430</v>
      </c>
      <c r="D16662" s="267" t="s">
        <v>150</v>
      </c>
      <c r="E16662" s="267">
        <v>1679</v>
      </c>
      <c r="F16662" s="267" t="s">
        <v>1485</v>
      </c>
      <c r="G16662" s="267" t="s">
        <v>1445</v>
      </c>
      <c r="H16662" s="267">
        <v>1</v>
      </c>
      <c r="I16662" s="267" t="s">
        <v>582</v>
      </c>
      <c r="P16662" s="267" t="s">
        <v>1899</v>
      </c>
      <c r="Q16662" s="267" t="s">
        <v>1445</v>
      </c>
      <c r="S16662" s="267">
        <v>184</v>
      </c>
      <c r="U16662" s="267" t="s">
        <v>1498</v>
      </c>
      <c r="V16662" s="267" t="s">
        <v>13</v>
      </c>
      <c r="W16662" s="267">
        <v>610258</v>
      </c>
      <c r="X16662" s="267">
        <v>10000401</v>
      </c>
      <c r="Y16662" s="267" t="s">
        <v>1899</v>
      </c>
      <c r="AF16662" s="267" t="s">
        <v>24</v>
      </c>
      <c r="AG16662" s="267" t="s">
        <v>24</v>
      </c>
    </row>
    <row r="16663" spans="3:33">
      <c r="C16663" s="267" t="s">
        <v>2430</v>
      </c>
      <c r="D16663" s="267" t="s">
        <v>150</v>
      </c>
      <c r="E16663" s="267">
        <v>1683</v>
      </c>
      <c r="F16663" s="267" t="s">
        <v>1485</v>
      </c>
      <c r="G16663" s="267" t="s">
        <v>1445</v>
      </c>
      <c r="H16663" s="267">
        <v>1</v>
      </c>
      <c r="I16663" s="267" t="s">
        <v>582</v>
      </c>
      <c r="P16663" s="267" t="s">
        <v>1899</v>
      </c>
      <c r="Q16663" s="267" t="s">
        <v>1445</v>
      </c>
      <c r="S16663" s="267">
        <v>184</v>
      </c>
      <c r="U16663" s="267" t="s">
        <v>1486</v>
      </c>
      <c r="V16663" s="267" t="s">
        <v>13</v>
      </c>
      <c r="W16663" s="267">
        <v>610258</v>
      </c>
      <c r="X16663" s="267" t="s">
        <v>2450</v>
      </c>
      <c r="Y16663" s="267" t="s">
        <v>1899</v>
      </c>
      <c r="AF16663" s="267" t="s">
        <v>24</v>
      </c>
      <c r="AG16663" s="267" t="s">
        <v>24</v>
      </c>
    </row>
    <row r="16664" spans="3:33">
      <c r="C16664" s="267" t="s">
        <v>2430</v>
      </c>
      <c r="D16664" s="267" t="s">
        <v>150</v>
      </c>
      <c r="E16664" s="267">
        <v>1686</v>
      </c>
      <c r="F16664" s="267" t="s">
        <v>1485</v>
      </c>
      <c r="G16664" s="267" t="s">
        <v>1456</v>
      </c>
      <c r="H16664" s="267">
        <v>1</v>
      </c>
      <c r="I16664" s="267" t="s">
        <v>582</v>
      </c>
      <c r="P16664" s="267" t="s">
        <v>1899</v>
      </c>
      <c r="Q16664" s="267" t="s">
        <v>1445</v>
      </c>
      <c r="S16664" s="267">
        <v>184</v>
      </c>
      <c r="U16664" s="267" t="s">
        <v>1560</v>
      </c>
      <c r="V16664" s="267" t="s">
        <v>13</v>
      </c>
      <c r="W16664" s="267">
        <v>610258</v>
      </c>
      <c r="X16664" s="267">
        <v>2312360</v>
      </c>
      <c r="Y16664" s="267" t="s">
        <v>1899</v>
      </c>
      <c r="AF16664" s="267" t="s">
        <v>24</v>
      </c>
      <c r="AG16664" s="267" t="s">
        <v>24</v>
      </c>
    </row>
    <row r="16665" spans="3:33">
      <c r="C16665" s="267" t="s">
        <v>2430</v>
      </c>
      <c r="D16665" s="267" t="s">
        <v>150</v>
      </c>
      <c r="E16665" s="267">
        <v>3877</v>
      </c>
      <c r="F16665" s="267" t="s">
        <v>1444</v>
      </c>
      <c r="G16665" s="267" t="s">
        <v>1461</v>
      </c>
      <c r="H16665" s="267">
        <v>1</v>
      </c>
      <c r="I16665" s="267" t="s">
        <v>582</v>
      </c>
      <c r="O16665" s="267" t="s">
        <v>24</v>
      </c>
      <c r="P16665" s="267" t="s">
        <v>1899</v>
      </c>
      <c r="Q16665" s="267" t="s">
        <v>1445</v>
      </c>
      <c r="S16665" s="267">
        <v>184</v>
      </c>
      <c r="T16665" s="267" t="s">
        <v>13</v>
      </c>
      <c r="U16665" s="267" t="s">
        <v>1470</v>
      </c>
      <c r="V16665" s="267" t="s">
        <v>13</v>
      </c>
      <c r="W16665" s="267">
        <v>610258</v>
      </c>
      <c r="X16665" s="267" t="s">
        <v>2449</v>
      </c>
      <c r="Y16665" s="267" t="s">
        <v>1899</v>
      </c>
      <c r="AD16665" s="267" t="s">
        <v>13</v>
      </c>
      <c r="AF16665" s="267" t="s">
        <v>24</v>
      </c>
      <c r="AG16665" s="267" t="s">
        <v>24</v>
      </c>
    </row>
    <row r="16666" spans="3:33">
      <c r="C16666" s="267" t="s">
        <v>2430</v>
      </c>
      <c r="D16666" s="267" t="s">
        <v>150</v>
      </c>
      <c r="E16666" s="267">
        <v>3877</v>
      </c>
      <c r="F16666" s="267" t="s">
        <v>1444</v>
      </c>
      <c r="G16666" s="267" t="s">
        <v>1461</v>
      </c>
      <c r="H16666" s="267">
        <v>1</v>
      </c>
      <c r="I16666" s="267" t="s">
        <v>582</v>
      </c>
      <c r="O16666" s="267" t="s">
        <v>24</v>
      </c>
      <c r="P16666" s="267" t="s">
        <v>1899</v>
      </c>
      <c r="Q16666" s="267" t="s">
        <v>1445</v>
      </c>
      <c r="S16666" s="267">
        <v>184</v>
      </c>
      <c r="T16666" s="267" t="s">
        <v>13</v>
      </c>
      <c r="U16666" s="267" t="s">
        <v>1470</v>
      </c>
      <c r="V16666" s="267" t="s">
        <v>13</v>
      </c>
      <c r="W16666" s="267">
        <v>610258</v>
      </c>
      <c r="X16666" s="267" t="s">
        <v>2448</v>
      </c>
      <c r="Y16666" s="267" t="s">
        <v>1899</v>
      </c>
      <c r="AD16666" s="267" t="s">
        <v>13</v>
      </c>
      <c r="AF16666" s="267" t="s">
        <v>24</v>
      </c>
      <c r="AG16666" s="267" t="s">
        <v>24</v>
      </c>
    </row>
    <row r="16667" spans="3:33">
      <c r="C16667" s="267" t="s">
        <v>2430</v>
      </c>
      <c r="D16667" s="267" t="s">
        <v>150</v>
      </c>
      <c r="E16667" s="267">
        <v>3880</v>
      </c>
      <c r="F16667" s="267" t="s">
        <v>1444</v>
      </c>
      <c r="G16667" s="267" t="s">
        <v>1445</v>
      </c>
      <c r="H16667" s="267">
        <v>1</v>
      </c>
      <c r="I16667" s="267" t="s">
        <v>582</v>
      </c>
      <c r="O16667" s="267" t="s">
        <v>24</v>
      </c>
      <c r="P16667" s="267" t="s">
        <v>1899</v>
      </c>
      <c r="Q16667" s="267" t="s">
        <v>1445</v>
      </c>
      <c r="S16667" s="267">
        <v>184</v>
      </c>
      <c r="T16667" s="267" t="s">
        <v>13</v>
      </c>
      <c r="U16667" s="267" t="s">
        <v>1463</v>
      </c>
      <c r="V16667" s="267" t="s">
        <v>13</v>
      </c>
      <c r="W16667" s="267">
        <v>610258</v>
      </c>
      <c r="X16667" s="267" t="s">
        <v>2441</v>
      </c>
      <c r="Y16667" s="267" t="s">
        <v>1899</v>
      </c>
      <c r="AD16667" s="267" t="s">
        <v>13</v>
      </c>
      <c r="AF16667" s="267" t="s">
        <v>24</v>
      </c>
      <c r="AG16667" s="267" t="s">
        <v>24</v>
      </c>
    </row>
    <row r="16668" spans="3:33">
      <c r="C16668" s="267" t="s">
        <v>2430</v>
      </c>
      <c r="D16668" s="267" t="s">
        <v>150</v>
      </c>
      <c r="E16668" s="267">
        <v>153</v>
      </c>
      <c r="F16668" s="267" t="s">
        <v>1444</v>
      </c>
      <c r="G16668" s="267" t="s">
        <v>1445</v>
      </c>
      <c r="H16668" s="267">
        <v>1</v>
      </c>
      <c r="I16668" s="267" t="s">
        <v>582</v>
      </c>
      <c r="O16668" s="267" t="s">
        <v>24</v>
      </c>
      <c r="P16668" s="267" t="s">
        <v>1899</v>
      </c>
      <c r="Q16668" s="267" t="s">
        <v>1445</v>
      </c>
      <c r="S16668" s="267">
        <v>184</v>
      </c>
      <c r="T16668" s="267" t="s">
        <v>13</v>
      </c>
      <c r="U16668" s="267" t="s">
        <v>1496</v>
      </c>
      <c r="V16668" s="267" t="s">
        <v>13</v>
      </c>
      <c r="W16668" s="267">
        <v>610258</v>
      </c>
      <c r="X16668" s="267" t="s">
        <v>2447</v>
      </c>
      <c r="Y16668" s="267" t="s">
        <v>1899</v>
      </c>
      <c r="AD16668" s="267" t="s">
        <v>13</v>
      </c>
      <c r="AF16668" s="267" t="s">
        <v>24</v>
      </c>
      <c r="AG16668" s="267" t="s">
        <v>24</v>
      </c>
    </row>
    <row r="16669" spans="3:33">
      <c r="C16669" s="267" t="s">
        <v>2430</v>
      </c>
      <c r="D16669" s="267" t="s">
        <v>150</v>
      </c>
      <c r="E16669" s="267">
        <v>1682</v>
      </c>
      <c r="F16669" s="267" t="s">
        <v>1444</v>
      </c>
      <c r="G16669" s="267" t="s">
        <v>1445</v>
      </c>
      <c r="H16669" s="267">
        <v>1</v>
      </c>
      <c r="I16669" s="267" t="s">
        <v>582</v>
      </c>
      <c r="O16669" s="267" t="s">
        <v>24</v>
      </c>
      <c r="P16669" s="267" t="s">
        <v>1899</v>
      </c>
      <c r="Q16669" s="267" t="s">
        <v>1445</v>
      </c>
      <c r="S16669" s="267">
        <v>184</v>
      </c>
      <c r="T16669" s="267" t="s">
        <v>24</v>
      </c>
      <c r="U16669" s="267" t="s">
        <v>1459</v>
      </c>
      <c r="V16669" s="267" t="s">
        <v>13</v>
      </c>
      <c r="W16669" s="267">
        <v>610258</v>
      </c>
      <c r="X16669" s="267">
        <v>127042</v>
      </c>
      <c r="Y16669" s="267" t="s">
        <v>1899</v>
      </c>
      <c r="AD16669" s="267" t="s">
        <v>24</v>
      </c>
      <c r="AF16669" s="267" t="s">
        <v>24</v>
      </c>
      <c r="AG16669" s="267" t="s">
        <v>24</v>
      </c>
    </row>
    <row r="16670" spans="3:33">
      <c r="C16670" s="267" t="s">
        <v>2430</v>
      </c>
      <c r="D16670" s="267" t="s">
        <v>150</v>
      </c>
      <c r="E16670" s="267">
        <v>219</v>
      </c>
      <c r="F16670" s="267" t="s">
        <v>1444</v>
      </c>
      <c r="G16670" s="267" t="s">
        <v>1456</v>
      </c>
      <c r="H16670" s="267">
        <v>1</v>
      </c>
      <c r="I16670" s="267" t="s">
        <v>582</v>
      </c>
      <c r="O16670" s="267" t="s">
        <v>13</v>
      </c>
      <c r="P16670" s="267" t="s">
        <v>1899</v>
      </c>
      <c r="Q16670" s="267" t="s">
        <v>1445</v>
      </c>
      <c r="S16670" s="267">
        <v>184</v>
      </c>
      <c r="U16670" s="267" t="s">
        <v>1457</v>
      </c>
      <c r="V16670" s="267" t="s">
        <v>13</v>
      </c>
      <c r="W16670" s="267">
        <v>610258</v>
      </c>
      <c r="X16670" s="267" t="s">
        <v>1559</v>
      </c>
      <c r="Y16670" s="267" t="s">
        <v>1899</v>
      </c>
      <c r="AE16670" s="267">
        <v>601</v>
      </c>
      <c r="AF16670" s="267" t="s">
        <v>24</v>
      </c>
      <c r="AG16670" s="267" t="s">
        <v>24</v>
      </c>
    </row>
    <row r="16671" spans="3:33">
      <c r="C16671" s="267" t="s">
        <v>2430</v>
      </c>
      <c r="D16671" s="267" t="s">
        <v>150</v>
      </c>
      <c r="E16671" s="267">
        <v>3880</v>
      </c>
      <c r="F16671" s="267" t="s">
        <v>1444</v>
      </c>
      <c r="G16671" s="267" t="s">
        <v>1461</v>
      </c>
      <c r="H16671" s="267">
        <v>1</v>
      </c>
      <c r="I16671" s="267" t="s">
        <v>582</v>
      </c>
      <c r="P16671" s="267" t="s">
        <v>1899</v>
      </c>
      <c r="Q16671" s="267" t="s">
        <v>1445</v>
      </c>
      <c r="S16671" s="267">
        <v>184</v>
      </c>
      <c r="U16671" s="267" t="s">
        <v>1463</v>
      </c>
      <c r="V16671" s="267" t="s">
        <v>13</v>
      </c>
      <c r="W16671" s="267">
        <v>610258</v>
      </c>
      <c r="X16671" s="267" t="s">
        <v>2440</v>
      </c>
      <c r="Y16671" s="267" t="s">
        <v>1899</v>
      </c>
      <c r="AF16671" s="267" t="s">
        <v>24</v>
      </c>
      <c r="AG16671" s="267" t="s">
        <v>24</v>
      </c>
    </row>
    <row r="16672" spans="3:33">
      <c r="C16672" s="267" t="s">
        <v>2430</v>
      </c>
      <c r="D16672" s="267" t="s">
        <v>150</v>
      </c>
      <c r="E16672" s="267">
        <v>1354</v>
      </c>
      <c r="F16672" s="267" t="s">
        <v>1444</v>
      </c>
      <c r="G16672" s="267" t="s">
        <v>1445</v>
      </c>
      <c r="H16672" s="267">
        <v>1</v>
      </c>
      <c r="I16672" s="267" t="s">
        <v>582</v>
      </c>
      <c r="O16672" s="267" t="s">
        <v>24</v>
      </c>
      <c r="P16672" s="267" t="s">
        <v>1899</v>
      </c>
      <c r="Q16672" s="267" t="s">
        <v>1445</v>
      </c>
      <c r="S16672" s="267">
        <v>184</v>
      </c>
      <c r="T16672" s="267" t="s">
        <v>13</v>
      </c>
      <c r="U16672" s="267" t="s">
        <v>1451</v>
      </c>
      <c r="V16672" s="267" t="s">
        <v>13</v>
      </c>
      <c r="W16672" s="267">
        <v>610258</v>
      </c>
      <c r="X16672" s="267" t="s">
        <v>2446</v>
      </c>
      <c r="Y16672" s="267" t="s">
        <v>1899</v>
      </c>
      <c r="AD16672" s="267" t="s">
        <v>13</v>
      </c>
      <c r="AF16672" s="267" t="s">
        <v>24</v>
      </c>
      <c r="AG16672" s="267" t="s">
        <v>24</v>
      </c>
    </row>
    <row r="16673" spans="3:33">
      <c r="C16673" s="267" t="s">
        <v>2430</v>
      </c>
      <c r="D16673" s="267" t="s">
        <v>150</v>
      </c>
      <c r="E16673" s="267">
        <v>3877</v>
      </c>
      <c r="F16673" s="267" t="s">
        <v>1444</v>
      </c>
      <c r="G16673" s="267" t="s">
        <v>1445</v>
      </c>
      <c r="H16673" s="267">
        <v>1</v>
      </c>
      <c r="I16673" s="267" t="s">
        <v>582</v>
      </c>
      <c r="O16673" s="267" t="s">
        <v>24</v>
      </c>
      <c r="P16673" s="267" t="s">
        <v>1899</v>
      </c>
      <c r="Q16673" s="267" t="s">
        <v>1445</v>
      </c>
      <c r="S16673" s="267">
        <v>184</v>
      </c>
      <c r="T16673" s="267" t="s">
        <v>13</v>
      </c>
      <c r="U16673" s="267" t="s">
        <v>1470</v>
      </c>
      <c r="V16673" s="267" t="s">
        <v>13</v>
      </c>
      <c r="W16673" s="267">
        <v>610258</v>
      </c>
      <c r="X16673" s="267" t="s">
        <v>2445</v>
      </c>
      <c r="Y16673" s="267" t="s">
        <v>1899</v>
      </c>
      <c r="AD16673" s="267" t="s">
        <v>13</v>
      </c>
      <c r="AF16673" s="267" t="s">
        <v>24</v>
      </c>
      <c r="AG16673" s="267" t="s">
        <v>24</v>
      </c>
    </row>
    <row r="16674" spans="3:33">
      <c r="C16674" s="267" t="s">
        <v>2430</v>
      </c>
      <c r="D16674" s="267" t="s">
        <v>150</v>
      </c>
      <c r="E16674" s="267">
        <v>3877</v>
      </c>
      <c r="F16674" s="267" t="s">
        <v>1444</v>
      </c>
      <c r="G16674" s="267" t="s">
        <v>1461</v>
      </c>
      <c r="H16674" s="267">
        <v>1</v>
      </c>
      <c r="I16674" s="267" t="s">
        <v>582</v>
      </c>
      <c r="O16674" s="267" t="s">
        <v>24</v>
      </c>
      <c r="P16674" s="267" t="s">
        <v>1899</v>
      </c>
      <c r="Q16674" s="267" t="s">
        <v>1445</v>
      </c>
      <c r="S16674" s="267">
        <v>184</v>
      </c>
      <c r="T16674" s="267" t="s">
        <v>13</v>
      </c>
      <c r="U16674" s="267" t="s">
        <v>1470</v>
      </c>
      <c r="V16674" s="267" t="s">
        <v>13</v>
      </c>
      <c r="W16674" s="267">
        <v>610258</v>
      </c>
      <c r="X16674" s="267" t="s">
        <v>2444</v>
      </c>
      <c r="Y16674" s="267" t="s">
        <v>1899</v>
      </c>
      <c r="AD16674" s="267" t="s">
        <v>13</v>
      </c>
      <c r="AF16674" s="267" t="s">
        <v>24</v>
      </c>
      <c r="AG16674" s="267" t="s">
        <v>24</v>
      </c>
    </row>
    <row r="16675" spans="3:33">
      <c r="C16675" s="267" t="s">
        <v>2430</v>
      </c>
      <c r="D16675" s="267" t="s">
        <v>150</v>
      </c>
      <c r="E16675" s="267">
        <v>409</v>
      </c>
      <c r="F16675" s="267" t="s">
        <v>1444</v>
      </c>
      <c r="G16675" s="267" t="s">
        <v>1445</v>
      </c>
      <c r="H16675" s="267">
        <v>1</v>
      </c>
      <c r="I16675" s="267" t="s">
        <v>582</v>
      </c>
      <c r="O16675" s="267" t="s">
        <v>24</v>
      </c>
      <c r="P16675" s="267" t="s">
        <v>1899</v>
      </c>
      <c r="Q16675" s="267" t="s">
        <v>1445</v>
      </c>
      <c r="S16675" s="267">
        <v>184</v>
      </c>
      <c r="T16675" s="267" t="s">
        <v>13</v>
      </c>
      <c r="U16675" s="267" t="s">
        <v>1469</v>
      </c>
      <c r="V16675" s="267" t="s">
        <v>13</v>
      </c>
      <c r="W16675" s="267">
        <v>610258</v>
      </c>
      <c r="X16675" s="267" t="s">
        <v>2443</v>
      </c>
      <c r="Y16675" s="267" t="s">
        <v>1899</v>
      </c>
      <c r="AD16675" s="267" t="s">
        <v>13</v>
      </c>
      <c r="AF16675" s="267" t="s">
        <v>24</v>
      </c>
      <c r="AG16675" s="267" t="s">
        <v>24</v>
      </c>
    </row>
    <row r="16676" spans="3:33">
      <c r="C16676" s="267" t="s">
        <v>2430</v>
      </c>
      <c r="D16676" s="267" t="s">
        <v>150</v>
      </c>
      <c r="E16676" s="267">
        <v>219</v>
      </c>
      <c r="F16676" s="267" t="s">
        <v>1444</v>
      </c>
      <c r="G16676" s="267" t="s">
        <v>1456</v>
      </c>
      <c r="H16676" s="267">
        <v>1</v>
      </c>
      <c r="I16676" s="267" t="s">
        <v>582</v>
      </c>
      <c r="O16676" s="267" t="s">
        <v>13</v>
      </c>
      <c r="P16676" s="267" t="s">
        <v>1899</v>
      </c>
      <c r="Q16676" s="267" t="s">
        <v>1445</v>
      </c>
      <c r="S16676" s="267">
        <v>184</v>
      </c>
      <c r="U16676" s="267" t="s">
        <v>1457</v>
      </c>
      <c r="V16676" s="267" t="s">
        <v>13</v>
      </c>
      <c r="W16676" s="267">
        <v>610258</v>
      </c>
      <c r="X16676" s="267" t="s">
        <v>1561</v>
      </c>
      <c r="Y16676" s="267" t="s">
        <v>1899</v>
      </c>
      <c r="AE16676" s="267">
        <v>801</v>
      </c>
      <c r="AF16676" s="267" t="s">
        <v>24</v>
      </c>
      <c r="AG16676" s="267" t="s">
        <v>24</v>
      </c>
    </row>
    <row r="16677" spans="3:33">
      <c r="C16677" s="267" t="s">
        <v>2430</v>
      </c>
      <c r="D16677" s="267" t="s">
        <v>150</v>
      </c>
      <c r="E16677" s="267">
        <v>1</v>
      </c>
      <c r="F16677" s="267" t="s">
        <v>1444</v>
      </c>
      <c r="G16677" s="267" t="s">
        <v>1445</v>
      </c>
      <c r="H16677" s="267">
        <v>1</v>
      </c>
      <c r="I16677" s="267" t="s">
        <v>582</v>
      </c>
      <c r="O16677" s="267" t="s">
        <v>13</v>
      </c>
      <c r="P16677" s="267" t="s">
        <v>1899</v>
      </c>
      <c r="Q16677" s="267" t="s">
        <v>1445</v>
      </c>
      <c r="S16677" s="267">
        <v>184</v>
      </c>
      <c r="T16677" s="267" t="s">
        <v>13</v>
      </c>
      <c r="U16677" s="267" t="s">
        <v>1446</v>
      </c>
      <c r="V16677" s="267" t="s">
        <v>24</v>
      </c>
      <c r="W16677" s="267">
        <v>610258</v>
      </c>
      <c r="X16677" s="267" t="s">
        <v>1899</v>
      </c>
      <c r="Y16677" s="267" t="s">
        <v>1899</v>
      </c>
      <c r="AD16677" s="267" t="s">
        <v>13</v>
      </c>
      <c r="AF16677" s="267" t="s">
        <v>24</v>
      </c>
      <c r="AG16677" s="267" t="s">
        <v>24</v>
      </c>
    </row>
    <row r="16678" spans="3:33">
      <c r="C16678" s="267" t="s">
        <v>2430</v>
      </c>
      <c r="D16678" s="267" t="s">
        <v>150</v>
      </c>
      <c r="E16678" s="267">
        <v>219</v>
      </c>
      <c r="F16678" s="267" t="s">
        <v>1444</v>
      </c>
      <c r="G16678" s="267" t="s">
        <v>1445</v>
      </c>
      <c r="H16678" s="267">
        <v>1</v>
      </c>
      <c r="I16678" s="267" t="s">
        <v>582</v>
      </c>
      <c r="P16678" s="267" t="s">
        <v>1899</v>
      </c>
      <c r="Q16678" s="267" t="s">
        <v>1445</v>
      </c>
      <c r="S16678" s="267">
        <v>184</v>
      </c>
      <c r="U16678" s="267" t="s">
        <v>1457</v>
      </c>
      <c r="V16678" s="267" t="s">
        <v>13</v>
      </c>
      <c r="W16678" s="267">
        <v>610258</v>
      </c>
      <c r="X16678" s="267" t="s">
        <v>2442</v>
      </c>
      <c r="Y16678" s="267" t="s">
        <v>1899</v>
      </c>
      <c r="AF16678" s="267" t="s">
        <v>24</v>
      </c>
      <c r="AG16678" s="267" t="s">
        <v>24</v>
      </c>
    </row>
    <row r="16679" spans="3:33">
      <c r="C16679" s="267" t="s">
        <v>2430</v>
      </c>
      <c r="D16679" s="267" t="s">
        <v>150</v>
      </c>
      <c r="E16679" s="267">
        <v>1272</v>
      </c>
      <c r="F16679" s="267" t="s">
        <v>1444</v>
      </c>
      <c r="G16679" s="267" t="s">
        <v>1461</v>
      </c>
      <c r="H16679" s="267">
        <v>1</v>
      </c>
      <c r="I16679" s="267" t="s">
        <v>582</v>
      </c>
      <c r="O16679" s="267" t="s">
        <v>24</v>
      </c>
      <c r="P16679" s="267" t="s">
        <v>1899</v>
      </c>
      <c r="Q16679" s="267" t="s">
        <v>1445</v>
      </c>
      <c r="S16679" s="267">
        <v>184</v>
      </c>
      <c r="T16679" s="267" t="s">
        <v>13</v>
      </c>
      <c r="U16679" s="267" t="s">
        <v>1458</v>
      </c>
      <c r="V16679" s="267" t="s">
        <v>13</v>
      </c>
      <c r="W16679" s="267">
        <v>610258</v>
      </c>
      <c r="X16679" s="267" t="s">
        <v>2440</v>
      </c>
      <c r="Y16679" s="267" t="s">
        <v>1899</v>
      </c>
      <c r="AD16679" s="267" t="s">
        <v>13</v>
      </c>
      <c r="AF16679" s="267" t="s">
        <v>24</v>
      </c>
      <c r="AG16679" s="267" t="s">
        <v>24</v>
      </c>
    </row>
    <row r="16680" spans="3:33">
      <c r="C16680" s="267" t="s">
        <v>2430</v>
      </c>
      <c r="D16680" s="267" t="s">
        <v>150</v>
      </c>
      <c r="E16680" s="267">
        <v>1272</v>
      </c>
      <c r="F16680" s="267" t="s">
        <v>1444</v>
      </c>
      <c r="G16680" s="267" t="s">
        <v>1445</v>
      </c>
      <c r="H16680" s="267">
        <v>1</v>
      </c>
      <c r="I16680" s="267" t="s">
        <v>582</v>
      </c>
      <c r="O16680" s="267" t="s">
        <v>24</v>
      </c>
      <c r="P16680" s="267" t="s">
        <v>1899</v>
      </c>
      <c r="Q16680" s="267" t="s">
        <v>1445</v>
      </c>
      <c r="S16680" s="267">
        <v>184</v>
      </c>
      <c r="T16680" s="267" t="s">
        <v>13</v>
      </c>
      <c r="U16680" s="267" t="s">
        <v>1458</v>
      </c>
      <c r="V16680" s="267" t="s">
        <v>13</v>
      </c>
      <c r="W16680" s="267">
        <v>610258</v>
      </c>
      <c r="X16680" s="267" t="s">
        <v>2441</v>
      </c>
      <c r="Y16680" s="267" t="s">
        <v>1899</v>
      </c>
      <c r="AD16680" s="267" t="s">
        <v>13</v>
      </c>
      <c r="AF16680" s="267" t="s">
        <v>24</v>
      </c>
      <c r="AG16680" s="267" t="s">
        <v>24</v>
      </c>
    </row>
    <row r="16681" spans="3:33">
      <c r="C16681" s="267" t="s">
        <v>2430</v>
      </c>
      <c r="D16681" s="267" t="s">
        <v>150</v>
      </c>
      <c r="E16681" s="267">
        <v>3879</v>
      </c>
      <c r="F16681" s="267" t="s">
        <v>1444</v>
      </c>
      <c r="G16681" s="267" t="s">
        <v>1445</v>
      </c>
      <c r="H16681" s="267">
        <v>1</v>
      </c>
      <c r="I16681" s="267" t="s">
        <v>582</v>
      </c>
      <c r="O16681" s="267" t="s">
        <v>24</v>
      </c>
      <c r="P16681" s="267" t="s">
        <v>1899</v>
      </c>
      <c r="Q16681" s="267" t="s">
        <v>1445</v>
      </c>
      <c r="S16681" s="267">
        <v>184</v>
      </c>
      <c r="T16681" s="267" t="s">
        <v>13</v>
      </c>
      <c r="U16681" s="267" t="s">
        <v>1467</v>
      </c>
      <c r="V16681" s="267" t="s">
        <v>13</v>
      </c>
      <c r="W16681" s="267">
        <v>610258</v>
      </c>
      <c r="X16681" s="267" t="s">
        <v>2440</v>
      </c>
      <c r="Y16681" s="267" t="s">
        <v>1899</v>
      </c>
      <c r="AD16681" s="267" t="s">
        <v>13</v>
      </c>
      <c r="AF16681" s="267" t="s">
        <v>24</v>
      </c>
      <c r="AG16681" s="267" t="s">
        <v>24</v>
      </c>
    </row>
    <row r="16682" spans="3:33">
      <c r="C16682" s="267" t="s">
        <v>2430</v>
      </c>
      <c r="D16682" s="267" t="s">
        <v>150</v>
      </c>
      <c r="E16682" s="267">
        <v>129</v>
      </c>
      <c r="F16682" s="267" t="s">
        <v>1444</v>
      </c>
      <c r="G16682" s="267" t="s">
        <v>1445</v>
      </c>
      <c r="H16682" s="267">
        <v>1</v>
      </c>
      <c r="I16682" s="267" t="s">
        <v>582</v>
      </c>
      <c r="O16682" s="267" t="s">
        <v>24</v>
      </c>
      <c r="P16682" s="267" t="s">
        <v>1899</v>
      </c>
      <c r="Q16682" s="267" t="s">
        <v>1445</v>
      </c>
      <c r="S16682" s="267">
        <v>184</v>
      </c>
      <c r="T16682" s="267" t="s">
        <v>13</v>
      </c>
      <c r="U16682" s="267" t="s">
        <v>1468</v>
      </c>
      <c r="V16682" s="267" t="s">
        <v>13</v>
      </c>
      <c r="W16682" s="267">
        <v>610258</v>
      </c>
      <c r="X16682" s="267" t="s">
        <v>2439</v>
      </c>
      <c r="Y16682" s="267" t="s">
        <v>1899</v>
      </c>
      <c r="AD16682" s="267" t="s">
        <v>13</v>
      </c>
      <c r="AF16682" s="267" t="s">
        <v>24</v>
      </c>
      <c r="AG16682" s="267" t="s">
        <v>24</v>
      </c>
    </row>
    <row r="16683" spans="3:33">
      <c r="C16683" s="267" t="s">
        <v>2430</v>
      </c>
      <c r="D16683" s="267" t="s">
        <v>150</v>
      </c>
      <c r="E16683" s="267">
        <v>2035</v>
      </c>
      <c r="F16683" s="267" t="s">
        <v>1444</v>
      </c>
      <c r="G16683" s="267" t="s">
        <v>1445</v>
      </c>
      <c r="H16683" s="267">
        <v>1</v>
      </c>
      <c r="I16683" s="267" t="s">
        <v>582</v>
      </c>
      <c r="O16683" s="267" t="s">
        <v>24</v>
      </c>
      <c r="P16683" s="267" t="s">
        <v>1899</v>
      </c>
      <c r="Q16683" s="267" t="s">
        <v>1445</v>
      </c>
      <c r="S16683" s="267">
        <v>184</v>
      </c>
      <c r="T16683" s="267" t="s">
        <v>13</v>
      </c>
      <c r="U16683" s="267" t="s">
        <v>1476</v>
      </c>
      <c r="V16683" s="267" t="s">
        <v>13</v>
      </c>
      <c r="W16683" s="267">
        <v>610258</v>
      </c>
      <c r="X16683" s="267" t="s">
        <v>2438</v>
      </c>
      <c r="Y16683" s="267" t="s">
        <v>1899</v>
      </c>
      <c r="AD16683" s="267" t="s">
        <v>13</v>
      </c>
      <c r="AF16683" s="267" t="s">
        <v>24</v>
      </c>
      <c r="AG16683" s="267" t="s">
        <v>24</v>
      </c>
    </row>
    <row r="16684" spans="3:33">
      <c r="C16684" s="267" t="s">
        <v>2430</v>
      </c>
      <c r="D16684" s="267" t="s">
        <v>150</v>
      </c>
      <c r="E16684" s="267">
        <v>377</v>
      </c>
      <c r="F16684" s="267" t="s">
        <v>1444</v>
      </c>
      <c r="G16684" s="267" t="s">
        <v>1461</v>
      </c>
      <c r="H16684" s="267">
        <v>1</v>
      </c>
      <c r="I16684" s="267" t="s">
        <v>582</v>
      </c>
      <c r="O16684" s="267" t="s">
        <v>24</v>
      </c>
      <c r="P16684" s="267" t="s">
        <v>1899</v>
      </c>
      <c r="Q16684" s="267" t="s">
        <v>1445</v>
      </c>
      <c r="S16684" s="267">
        <v>184</v>
      </c>
      <c r="T16684" s="267" t="s">
        <v>13</v>
      </c>
      <c r="U16684" s="267" t="s">
        <v>1479</v>
      </c>
      <c r="V16684" s="267" t="s">
        <v>13</v>
      </c>
      <c r="W16684" s="267">
        <v>610258</v>
      </c>
      <c r="X16684" s="267" t="s">
        <v>2437</v>
      </c>
      <c r="Y16684" s="267" t="s">
        <v>1899</v>
      </c>
      <c r="AD16684" s="267" t="s">
        <v>13</v>
      </c>
      <c r="AF16684" s="267" t="s">
        <v>24</v>
      </c>
      <c r="AG16684" s="267" t="s">
        <v>24</v>
      </c>
    </row>
    <row r="16685" spans="3:33">
      <c r="C16685" s="267" t="s">
        <v>2430</v>
      </c>
      <c r="D16685" s="267" t="s">
        <v>150</v>
      </c>
      <c r="E16685" s="267">
        <v>10634</v>
      </c>
      <c r="F16685" s="267" t="s">
        <v>1444</v>
      </c>
      <c r="G16685" s="267" t="s">
        <v>1445</v>
      </c>
      <c r="H16685" s="267">
        <v>1</v>
      </c>
      <c r="I16685" s="267" t="s">
        <v>582</v>
      </c>
      <c r="O16685" s="267" t="s">
        <v>24</v>
      </c>
      <c r="P16685" s="267" t="s">
        <v>1899</v>
      </c>
      <c r="Q16685" s="267" t="s">
        <v>1445</v>
      </c>
      <c r="S16685" s="267">
        <v>184</v>
      </c>
      <c r="T16685" s="267" t="s">
        <v>13</v>
      </c>
      <c r="U16685" s="267" t="s">
        <v>1473</v>
      </c>
      <c r="V16685" s="267" t="s">
        <v>13</v>
      </c>
      <c r="W16685" s="267">
        <v>610258</v>
      </c>
      <c r="X16685" s="267" t="s">
        <v>2436</v>
      </c>
      <c r="Y16685" s="267" t="s">
        <v>1899</v>
      </c>
      <c r="AD16685" s="267" t="s">
        <v>13</v>
      </c>
      <c r="AF16685" s="267" t="s">
        <v>24</v>
      </c>
      <c r="AG16685" s="267" t="s">
        <v>24</v>
      </c>
    </row>
    <row r="16686" spans="3:33">
      <c r="C16686" s="267" t="s">
        <v>2430</v>
      </c>
      <c r="D16686" s="267" t="s">
        <v>150</v>
      </c>
      <c r="E16686" s="267">
        <v>12680</v>
      </c>
      <c r="F16686" s="267" t="s">
        <v>1444</v>
      </c>
      <c r="H16686" s="267">
        <v>1</v>
      </c>
      <c r="I16686" s="267" t="s">
        <v>582</v>
      </c>
      <c r="P16686" s="267" t="s">
        <v>1899</v>
      </c>
      <c r="Q16686" s="267" t="s">
        <v>1445</v>
      </c>
      <c r="S16686" s="267">
        <v>184</v>
      </c>
      <c r="U16686" s="267" t="s">
        <v>1464</v>
      </c>
      <c r="V16686" s="267" t="s">
        <v>13</v>
      </c>
      <c r="W16686" s="267">
        <v>610258</v>
      </c>
      <c r="X16686" s="267" t="s">
        <v>2435</v>
      </c>
      <c r="Y16686" s="267" t="s">
        <v>1899</v>
      </c>
      <c r="AF16686" s="267" t="s">
        <v>24</v>
      </c>
      <c r="AG16686" s="267" t="s">
        <v>24</v>
      </c>
    </row>
    <row r="16687" spans="3:33">
      <c r="C16687" s="267" t="s">
        <v>2430</v>
      </c>
      <c r="D16687" s="267" t="s">
        <v>150</v>
      </c>
      <c r="E16687" s="267">
        <v>19846</v>
      </c>
      <c r="F16687" s="267" t="s">
        <v>1444</v>
      </c>
      <c r="G16687" s="267" t="s">
        <v>1445</v>
      </c>
      <c r="H16687" s="267">
        <v>1</v>
      </c>
      <c r="I16687" s="267" t="s">
        <v>582</v>
      </c>
      <c r="O16687" s="267" t="s">
        <v>13</v>
      </c>
      <c r="P16687" s="267" t="s">
        <v>1899</v>
      </c>
      <c r="Q16687" s="267" t="s">
        <v>1445</v>
      </c>
      <c r="S16687" s="267">
        <v>184</v>
      </c>
      <c r="T16687" s="267" t="s">
        <v>24</v>
      </c>
      <c r="U16687" s="267" t="s">
        <v>2433</v>
      </c>
      <c r="V16687" s="267" t="s">
        <v>13</v>
      </c>
      <c r="W16687" s="267">
        <v>610258</v>
      </c>
      <c r="X16687" s="267" t="s">
        <v>2434</v>
      </c>
      <c r="Y16687" s="267" t="s">
        <v>1899</v>
      </c>
      <c r="AD16687" s="267" t="s">
        <v>24</v>
      </c>
      <c r="AF16687" s="267" t="s">
        <v>24</v>
      </c>
      <c r="AG16687" s="267" t="s">
        <v>24</v>
      </c>
    </row>
    <row r="16688" spans="3:33">
      <c r="C16688" s="267" t="s">
        <v>2430</v>
      </c>
      <c r="D16688" s="267" t="s">
        <v>150</v>
      </c>
      <c r="E16688" s="267">
        <v>3879</v>
      </c>
      <c r="F16688" s="267" t="s">
        <v>1444</v>
      </c>
      <c r="H16688" s="267">
        <v>1</v>
      </c>
      <c r="I16688" s="267" t="s">
        <v>582</v>
      </c>
      <c r="P16688" s="267" t="s">
        <v>1899</v>
      </c>
      <c r="Q16688" s="267" t="s">
        <v>1445</v>
      </c>
      <c r="S16688" s="267">
        <v>184</v>
      </c>
      <c r="U16688" s="267" t="s">
        <v>1467</v>
      </c>
      <c r="V16688" s="267" t="s">
        <v>13</v>
      </c>
      <c r="W16688" s="267">
        <v>610258</v>
      </c>
      <c r="X16688" s="267" t="s">
        <v>2432</v>
      </c>
      <c r="Y16688" s="267" t="s">
        <v>1899</v>
      </c>
      <c r="AF16688" s="267" t="s">
        <v>24</v>
      </c>
      <c r="AG16688" s="267" t="s">
        <v>24</v>
      </c>
    </row>
    <row r="16689" spans="3:33">
      <c r="C16689" s="267" t="s">
        <v>2430</v>
      </c>
      <c r="D16689" s="267" t="s">
        <v>150</v>
      </c>
      <c r="E16689" s="267">
        <v>14048</v>
      </c>
      <c r="F16689" s="267" t="s">
        <v>1444</v>
      </c>
      <c r="G16689" s="267" t="s">
        <v>1445</v>
      </c>
      <c r="H16689" s="267">
        <v>1</v>
      </c>
      <c r="I16689" s="267" t="s">
        <v>582</v>
      </c>
      <c r="O16689" s="267" t="s">
        <v>24</v>
      </c>
      <c r="P16689" s="267" t="s">
        <v>1899</v>
      </c>
      <c r="Q16689" s="267" t="s">
        <v>1445</v>
      </c>
      <c r="S16689" s="267">
        <v>184</v>
      </c>
      <c r="T16689" s="267" t="s">
        <v>13</v>
      </c>
      <c r="U16689" s="267" t="s">
        <v>1495</v>
      </c>
      <c r="V16689" s="267" t="s">
        <v>13</v>
      </c>
      <c r="W16689" s="267">
        <v>610258</v>
      </c>
      <c r="X16689" s="267" t="s">
        <v>2431</v>
      </c>
      <c r="Y16689" s="267" t="s">
        <v>1899</v>
      </c>
      <c r="AD16689" s="267" t="s">
        <v>13</v>
      </c>
      <c r="AF16689" s="267" t="s">
        <v>24</v>
      </c>
    </row>
    <row r="16690" spans="3:33">
      <c r="C16690" s="267" t="s">
        <v>2430</v>
      </c>
      <c r="D16690" s="267" t="s">
        <v>150</v>
      </c>
      <c r="E16690" s="267">
        <v>15078</v>
      </c>
      <c r="F16690" s="267" t="s">
        <v>1444</v>
      </c>
      <c r="G16690" s="267" t="s">
        <v>1445</v>
      </c>
      <c r="H16690" s="267">
        <v>1</v>
      </c>
      <c r="I16690" s="267" t="s">
        <v>582</v>
      </c>
      <c r="O16690" s="267" t="s">
        <v>24</v>
      </c>
      <c r="P16690" s="267" t="s">
        <v>1899</v>
      </c>
      <c r="Q16690" s="267" t="s">
        <v>1445</v>
      </c>
      <c r="S16690" s="267">
        <v>184</v>
      </c>
      <c r="T16690" s="267" t="s">
        <v>13</v>
      </c>
      <c r="U16690" s="267" t="s">
        <v>1480</v>
      </c>
      <c r="V16690" s="267" t="s">
        <v>13</v>
      </c>
      <c r="W16690" s="267">
        <v>610258</v>
      </c>
      <c r="X16690" s="267" t="s">
        <v>2431</v>
      </c>
      <c r="Y16690" s="267" t="s">
        <v>1899</v>
      </c>
      <c r="AD16690" s="267" t="s">
        <v>13</v>
      </c>
      <c r="AF16690" s="267" t="s">
        <v>24</v>
      </c>
    </row>
    <row r="16691" spans="3:33">
      <c r="C16691" s="267" t="s">
        <v>2395</v>
      </c>
      <c r="D16691" s="267" t="s">
        <v>150</v>
      </c>
      <c r="E16691" s="267">
        <v>2718</v>
      </c>
      <c r="F16691" s="267" t="s">
        <v>1444</v>
      </c>
      <c r="G16691" s="267" t="s">
        <v>1445</v>
      </c>
      <c r="H16691" s="267">
        <v>1</v>
      </c>
      <c r="I16691" s="267" t="s">
        <v>582</v>
      </c>
      <c r="O16691" s="267" t="s">
        <v>13</v>
      </c>
      <c r="P16691" s="267" t="s">
        <v>1900</v>
      </c>
      <c r="Q16691" s="267" t="s">
        <v>1445</v>
      </c>
      <c r="S16691" s="267">
        <v>185</v>
      </c>
      <c r="T16691" s="267" t="s">
        <v>24</v>
      </c>
      <c r="U16691" s="267" t="s">
        <v>1558</v>
      </c>
      <c r="V16691" s="267" t="s">
        <v>13</v>
      </c>
      <c r="W16691" s="267">
        <v>610386</v>
      </c>
      <c r="X16691" s="267">
        <v>128497</v>
      </c>
      <c r="Y16691" s="267" t="s">
        <v>1900</v>
      </c>
      <c r="AD16691" s="267" t="s">
        <v>24</v>
      </c>
      <c r="AG16691" s="267" t="s">
        <v>24</v>
      </c>
    </row>
    <row r="16692" spans="3:33">
      <c r="C16692" s="267" t="s">
        <v>2395</v>
      </c>
      <c r="D16692" s="267" t="s">
        <v>150</v>
      </c>
      <c r="E16692" s="267">
        <v>219</v>
      </c>
      <c r="F16692" s="267" t="s">
        <v>1444</v>
      </c>
      <c r="G16692" s="267" t="s">
        <v>1456</v>
      </c>
      <c r="H16692" s="267">
        <v>1</v>
      </c>
      <c r="I16692" s="267" t="s">
        <v>582</v>
      </c>
      <c r="O16692" s="267" t="s">
        <v>13</v>
      </c>
      <c r="P16692" s="267" t="s">
        <v>1900</v>
      </c>
      <c r="Q16692" s="267" t="s">
        <v>1445</v>
      </c>
      <c r="S16692" s="267">
        <v>185</v>
      </c>
      <c r="U16692" s="267" t="s">
        <v>1457</v>
      </c>
      <c r="V16692" s="267" t="s">
        <v>13</v>
      </c>
      <c r="W16692" s="267">
        <v>610386</v>
      </c>
      <c r="X16692" s="267" t="s">
        <v>1561</v>
      </c>
      <c r="Y16692" s="267" t="s">
        <v>1900</v>
      </c>
      <c r="AE16692" s="267" t="s">
        <v>2410</v>
      </c>
      <c r="AF16692" s="267" t="s">
        <v>24</v>
      </c>
      <c r="AG16692" s="267" t="s">
        <v>24</v>
      </c>
    </row>
    <row r="16693" spans="3:33">
      <c r="C16693" s="267" t="s">
        <v>2395</v>
      </c>
      <c r="D16693" s="267" t="s">
        <v>150</v>
      </c>
      <c r="E16693" s="267">
        <v>338</v>
      </c>
      <c r="F16693" s="267" t="s">
        <v>1444</v>
      </c>
      <c r="G16693" s="267" t="s">
        <v>1445</v>
      </c>
      <c r="H16693" s="267">
        <v>1</v>
      </c>
      <c r="I16693" s="267" t="s">
        <v>582</v>
      </c>
      <c r="O16693" s="267" t="s">
        <v>24</v>
      </c>
      <c r="P16693" s="267" t="s">
        <v>1900</v>
      </c>
      <c r="Q16693" s="267" t="s">
        <v>1445</v>
      </c>
      <c r="S16693" s="267">
        <v>185</v>
      </c>
      <c r="T16693" s="267" t="s">
        <v>13</v>
      </c>
      <c r="U16693" s="267" t="s">
        <v>1478</v>
      </c>
      <c r="V16693" s="267" t="s">
        <v>13</v>
      </c>
      <c r="W16693" s="267">
        <v>610386</v>
      </c>
      <c r="X16693" s="267" t="s">
        <v>2409</v>
      </c>
      <c r="Y16693" s="267" t="s">
        <v>1900</v>
      </c>
      <c r="AD16693" s="267" t="s">
        <v>13</v>
      </c>
      <c r="AF16693" s="267" t="s">
        <v>24</v>
      </c>
      <c r="AG16693" s="267" t="s">
        <v>24</v>
      </c>
    </row>
    <row r="16694" spans="3:33">
      <c r="C16694" s="267" t="s">
        <v>2395</v>
      </c>
      <c r="D16694" s="267" t="s">
        <v>150</v>
      </c>
      <c r="E16694" s="267">
        <v>235</v>
      </c>
      <c r="F16694" s="267" t="s">
        <v>1444</v>
      </c>
      <c r="G16694" s="267" t="s">
        <v>1461</v>
      </c>
      <c r="H16694" s="267">
        <v>1</v>
      </c>
      <c r="I16694" s="267" t="s">
        <v>582</v>
      </c>
      <c r="O16694" s="267" t="s">
        <v>24</v>
      </c>
      <c r="P16694" s="267" t="s">
        <v>1900</v>
      </c>
      <c r="Q16694" s="267" t="s">
        <v>1445</v>
      </c>
      <c r="S16694" s="267">
        <v>185</v>
      </c>
      <c r="T16694" s="267" t="s">
        <v>13</v>
      </c>
      <c r="U16694" s="267" t="s">
        <v>1477</v>
      </c>
      <c r="V16694" s="267" t="s">
        <v>13</v>
      </c>
      <c r="W16694" s="267">
        <v>610386</v>
      </c>
      <c r="X16694" s="267" t="s">
        <v>2408</v>
      </c>
      <c r="Y16694" s="267" t="s">
        <v>1900</v>
      </c>
      <c r="AD16694" s="267" t="s">
        <v>13</v>
      </c>
      <c r="AF16694" s="267" t="s">
        <v>24</v>
      </c>
      <c r="AG16694" s="267" t="s">
        <v>24</v>
      </c>
    </row>
    <row r="16695" spans="3:33">
      <c r="C16695" s="267" t="s">
        <v>2395</v>
      </c>
      <c r="D16695" s="267" t="s">
        <v>150</v>
      </c>
      <c r="E16695" s="267">
        <v>338</v>
      </c>
      <c r="F16695" s="267" t="s">
        <v>1444</v>
      </c>
      <c r="G16695" s="267" t="s">
        <v>1461</v>
      </c>
      <c r="H16695" s="267">
        <v>1</v>
      </c>
      <c r="I16695" s="267" t="s">
        <v>582</v>
      </c>
      <c r="O16695" s="267" t="s">
        <v>24</v>
      </c>
      <c r="P16695" s="267" t="s">
        <v>1900</v>
      </c>
      <c r="Q16695" s="267" t="s">
        <v>1445</v>
      </c>
      <c r="S16695" s="267">
        <v>185</v>
      </c>
      <c r="T16695" s="267" t="s">
        <v>13</v>
      </c>
      <c r="U16695" s="267" t="s">
        <v>1478</v>
      </c>
      <c r="V16695" s="267" t="s">
        <v>13</v>
      </c>
      <c r="W16695" s="267">
        <v>610386</v>
      </c>
      <c r="X16695" s="267" t="s">
        <v>2407</v>
      </c>
      <c r="Y16695" s="267" t="s">
        <v>1900</v>
      </c>
      <c r="AD16695" s="267" t="s">
        <v>13</v>
      </c>
      <c r="AF16695" s="267" t="s">
        <v>24</v>
      </c>
      <c r="AG16695" s="267" t="s">
        <v>24</v>
      </c>
    </row>
    <row r="16696" spans="3:33">
      <c r="C16696" s="267" t="s">
        <v>2395</v>
      </c>
      <c r="D16696" s="267" t="s">
        <v>150</v>
      </c>
      <c r="E16696" s="267">
        <v>2733</v>
      </c>
      <c r="F16696" s="267" t="s">
        <v>1444</v>
      </c>
      <c r="G16696" s="267" t="s">
        <v>1445</v>
      </c>
      <c r="H16696" s="267">
        <v>1</v>
      </c>
      <c r="I16696" s="267" t="s">
        <v>582</v>
      </c>
      <c r="O16696" s="267" t="s">
        <v>13</v>
      </c>
      <c r="P16696" s="267" t="s">
        <v>1900</v>
      </c>
      <c r="Q16696" s="267" t="s">
        <v>1445</v>
      </c>
      <c r="S16696" s="267">
        <v>185</v>
      </c>
      <c r="T16696" s="267" t="s">
        <v>13</v>
      </c>
      <c r="U16696" s="267" t="s">
        <v>1472</v>
      </c>
      <c r="V16696" s="267" t="s">
        <v>13</v>
      </c>
      <c r="W16696" s="267">
        <v>610386</v>
      </c>
      <c r="X16696" s="267" t="s">
        <v>1900</v>
      </c>
      <c r="Y16696" s="267" t="s">
        <v>1900</v>
      </c>
      <c r="AD16696" s="267" t="s">
        <v>13</v>
      </c>
      <c r="AF16696" s="267" t="s">
        <v>24</v>
      </c>
      <c r="AG16696" s="267" t="s">
        <v>24</v>
      </c>
    </row>
    <row r="16697" spans="3:33">
      <c r="C16697" s="267" t="s">
        <v>2395</v>
      </c>
      <c r="D16697" s="267" t="s">
        <v>150</v>
      </c>
      <c r="E16697" s="267">
        <v>336</v>
      </c>
      <c r="F16697" s="267" t="s">
        <v>1444</v>
      </c>
      <c r="G16697" s="267" t="s">
        <v>1562</v>
      </c>
      <c r="H16697" s="267">
        <v>1</v>
      </c>
      <c r="I16697" s="267" t="s">
        <v>582</v>
      </c>
      <c r="O16697" s="267" t="s">
        <v>24</v>
      </c>
      <c r="P16697" s="267" t="s">
        <v>1900</v>
      </c>
      <c r="Q16697" s="267" t="s">
        <v>1445</v>
      </c>
      <c r="S16697" s="267">
        <v>185</v>
      </c>
      <c r="T16697" s="267" t="s">
        <v>13</v>
      </c>
      <c r="U16697" s="267" t="s">
        <v>1497</v>
      </c>
      <c r="V16697" s="267" t="s">
        <v>13</v>
      </c>
      <c r="W16697" s="267">
        <v>610386</v>
      </c>
      <c r="X16697" s="267" t="s">
        <v>2406</v>
      </c>
      <c r="Y16697" s="267" t="s">
        <v>1900</v>
      </c>
      <c r="AD16697" s="267" t="s">
        <v>13</v>
      </c>
      <c r="AF16697" s="267" t="s">
        <v>24</v>
      </c>
    </row>
    <row r="16698" spans="3:33">
      <c r="C16698" s="267" t="s">
        <v>2395</v>
      </c>
      <c r="D16698" s="267" t="s">
        <v>150</v>
      </c>
      <c r="E16698" s="267">
        <v>1679</v>
      </c>
      <c r="F16698" s="267" t="s">
        <v>1485</v>
      </c>
      <c r="G16698" s="267" t="s">
        <v>1445</v>
      </c>
      <c r="H16698" s="267">
        <v>1</v>
      </c>
      <c r="I16698" s="267" t="s">
        <v>582</v>
      </c>
      <c r="P16698" s="267" t="s">
        <v>1900</v>
      </c>
      <c r="Q16698" s="267" t="s">
        <v>1445</v>
      </c>
      <c r="S16698" s="267">
        <v>185</v>
      </c>
      <c r="U16698" s="267" t="s">
        <v>1498</v>
      </c>
      <c r="V16698" s="267" t="s">
        <v>13</v>
      </c>
      <c r="W16698" s="267">
        <v>610386</v>
      </c>
      <c r="X16698" s="267">
        <v>10000325</v>
      </c>
      <c r="Y16698" s="267" t="s">
        <v>1900</v>
      </c>
      <c r="AF16698" s="267" t="s">
        <v>24</v>
      </c>
      <c r="AG16698" s="267" t="s">
        <v>24</v>
      </c>
    </row>
    <row r="16699" spans="3:33">
      <c r="C16699" s="267" t="s">
        <v>2395</v>
      </c>
      <c r="D16699" s="267" t="s">
        <v>150</v>
      </c>
      <c r="E16699" s="267">
        <v>1683</v>
      </c>
      <c r="F16699" s="267" t="s">
        <v>1485</v>
      </c>
      <c r="G16699" s="267" t="s">
        <v>1445</v>
      </c>
      <c r="H16699" s="267">
        <v>1</v>
      </c>
      <c r="I16699" s="267" t="s">
        <v>582</v>
      </c>
      <c r="P16699" s="267" t="s">
        <v>1900</v>
      </c>
      <c r="Q16699" s="267" t="s">
        <v>1445</v>
      </c>
      <c r="S16699" s="267">
        <v>185</v>
      </c>
      <c r="U16699" s="267" t="s">
        <v>1486</v>
      </c>
      <c r="V16699" s="267" t="s">
        <v>13</v>
      </c>
      <c r="W16699" s="267">
        <v>610386</v>
      </c>
      <c r="X16699" s="267" t="s">
        <v>2405</v>
      </c>
      <c r="Y16699" s="267" t="s">
        <v>1900</v>
      </c>
      <c r="AF16699" s="267" t="s">
        <v>24</v>
      </c>
      <c r="AG16699" s="267" t="s">
        <v>24</v>
      </c>
    </row>
    <row r="16700" spans="3:33">
      <c r="C16700" s="267" t="s">
        <v>2395</v>
      </c>
      <c r="D16700" s="267" t="s">
        <v>150</v>
      </c>
      <c r="E16700" s="267">
        <v>1683</v>
      </c>
      <c r="F16700" s="267" t="s">
        <v>1485</v>
      </c>
      <c r="G16700" s="267" t="s">
        <v>1445</v>
      </c>
      <c r="H16700" s="267">
        <v>1</v>
      </c>
      <c r="I16700" s="267" t="s">
        <v>582</v>
      </c>
      <c r="P16700" s="267" t="s">
        <v>1900</v>
      </c>
      <c r="Q16700" s="267" t="s">
        <v>1445</v>
      </c>
      <c r="S16700" s="267">
        <v>185</v>
      </c>
      <c r="U16700" s="267" t="s">
        <v>1486</v>
      </c>
      <c r="V16700" s="267" t="s">
        <v>13</v>
      </c>
      <c r="W16700" s="267">
        <v>610386</v>
      </c>
      <c r="X16700" s="267" t="s">
        <v>2404</v>
      </c>
      <c r="Y16700" s="267" t="s">
        <v>1900</v>
      </c>
      <c r="AF16700" s="267" t="s">
        <v>24</v>
      </c>
      <c r="AG16700" s="267" t="s">
        <v>24</v>
      </c>
    </row>
    <row r="16701" spans="3:33">
      <c r="C16701" s="267" t="s">
        <v>2395</v>
      </c>
      <c r="D16701" s="267" t="s">
        <v>150</v>
      </c>
      <c r="E16701" s="267">
        <v>1686</v>
      </c>
      <c r="F16701" s="267" t="s">
        <v>1485</v>
      </c>
      <c r="G16701" s="267" t="s">
        <v>1456</v>
      </c>
      <c r="H16701" s="267">
        <v>1</v>
      </c>
      <c r="I16701" s="267" t="s">
        <v>582</v>
      </c>
      <c r="P16701" s="267" t="s">
        <v>1900</v>
      </c>
      <c r="Q16701" s="267" t="s">
        <v>1445</v>
      </c>
      <c r="S16701" s="267">
        <v>185</v>
      </c>
      <c r="U16701" s="267" t="s">
        <v>1560</v>
      </c>
      <c r="V16701" s="267" t="s">
        <v>13</v>
      </c>
      <c r="W16701" s="267">
        <v>610386</v>
      </c>
      <c r="X16701" s="267">
        <v>2312526</v>
      </c>
      <c r="Y16701" s="267" t="s">
        <v>1900</v>
      </c>
      <c r="AF16701" s="267" t="s">
        <v>24</v>
      </c>
      <c r="AG16701" s="267" t="s">
        <v>24</v>
      </c>
    </row>
    <row r="16702" spans="3:33">
      <c r="C16702" s="267" t="s">
        <v>2395</v>
      </c>
      <c r="D16702" s="267" t="s">
        <v>150</v>
      </c>
      <c r="E16702" s="267">
        <v>1237</v>
      </c>
      <c r="F16702" s="267" t="s">
        <v>1444</v>
      </c>
      <c r="G16702" s="267" t="s">
        <v>1461</v>
      </c>
      <c r="H16702" s="267">
        <v>1</v>
      </c>
      <c r="I16702" s="267" t="s">
        <v>582</v>
      </c>
      <c r="P16702" s="267" t="s">
        <v>1900</v>
      </c>
      <c r="Q16702" s="267" t="s">
        <v>1445</v>
      </c>
      <c r="S16702" s="267">
        <v>185</v>
      </c>
      <c r="U16702" s="267" t="s">
        <v>1494</v>
      </c>
      <c r="V16702" s="267" t="s">
        <v>13</v>
      </c>
      <c r="W16702" s="267">
        <v>610386</v>
      </c>
      <c r="X16702" s="267" t="s">
        <v>2399</v>
      </c>
      <c r="Y16702" s="267" t="s">
        <v>1900</v>
      </c>
      <c r="AF16702" s="267" t="s">
        <v>24</v>
      </c>
      <c r="AG16702" s="267" t="s">
        <v>24</v>
      </c>
    </row>
    <row r="16703" spans="3:33">
      <c r="C16703" s="267" t="s">
        <v>2395</v>
      </c>
      <c r="D16703" s="267" t="s">
        <v>150</v>
      </c>
      <c r="E16703" s="267">
        <v>219</v>
      </c>
      <c r="F16703" s="267" t="s">
        <v>1444</v>
      </c>
      <c r="G16703" s="267" t="s">
        <v>1456</v>
      </c>
      <c r="H16703" s="267">
        <v>1</v>
      </c>
      <c r="I16703" s="267" t="s">
        <v>582</v>
      </c>
      <c r="O16703" s="267" t="s">
        <v>13</v>
      </c>
      <c r="P16703" s="267" t="s">
        <v>1900</v>
      </c>
      <c r="Q16703" s="267" t="s">
        <v>1445</v>
      </c>
      <c r="S16703" s="267">
        <v>185</v>
      </c>
      <c r="U16703" s="267" t="s">
        <v>1457</v>
      </c>
      <c r="V16703" s="267" t="s">
        <v>13</v>
      </c>
      <c r="W16703" s="267">
        <v>610386</v>
      </c>
      <c r="X16703" s="267" t="s">
        <v>1559</v>
      </c>
      <c r="Y16703" s="267" t="s">
        <v>1900</v>
      </c>
      <c r="AE16703" s="267">
        <v>551</v>
      </c>
      <c r="AF16703" s="267" t="s">
        <v>24</v>
      </c>
      <c r="AG16703" s="267" t="s">
        <v>24</v>
      </c>
    </row>
    <row r="16704" spans="3:33">
      <c r="C16704" s="267" t="s">
        <v>2395</v>
      </c>
      <c r="D16704" s="267" t="s">
        <v>150</v>
      </c>
      <c r="E16704" s="267">
        <v>235</v>
      </c>
      <c r="F16704" s="267" t="s">
        <v>1444</v>
      </c>
      <c r="G16704" s="267" t="s">
        <v>1445</v>
      </c>
      <c r="H16704" s="267">
        <v>1</v>
      </c>
      <c r="I16704" s="267" t="s">
        <v>582</v>
      </c>
      <c r="O16704" s="267" t="s">
        <v>24</v>
      </c>
      <c r="P16704" s="267" t="s">
        <v>1900</v>
      </c>
      <c r="Q16704" s="267" t="s">
        <v>1445</v>
      </c>
      <c r="S16704" s="267">
        <v>185</v>
      </c>
      <c r="T16704" s="267" t="s">
        <v>13</v>
      </c>
      <c r="U16704" s="267" t="s">
        <v>1477</v>
      </c>
      <c r="V16704" s="267" t="s">
        <v>13</v>
      </c>
      <c r="W16704" s="267">
        <v>610386</v>
      </c>
      <c r="X16704" s="267">
        <v>9955328.9000000004</v>
      </c>
      <c r="Y16704" s="267" t="s">
        <v>1900</v>
      </c>
      <c r="AD16704" s="267" t="s">
        <v>13</v>
      </c>
      <c r="AF16704" s="267" t="s">
        <v>24</v>
      </c>
      <c r="AG16704" s="267" t="s">
        <v>24</v>
      </c>
    </row>
    <row r="16705" spans="3:33">
      <c r="C16705" s="267" t="s">
        <v>2395</v>
      </c>
      <c r="D16705" s="267" t="s">
        <v>150</v>
      </c>
      <c r="E16705" s="267">
        <v>3877</v>
      </c>
      <c r="F16705" s="267" t="s">
        <v>1444</v>
      </c>
      <c r="G16705" s="267" t="s">
        <v>1461</v>
      </c>
      <c r="H16705" s="267">
        <v>1</v>
      </c>
      <c r="I16705" s="267" t="s">
        <v>582</v>
      </c>
      <c r="O16705" s="267" t="s">
        <v>24</v>
      </c>
      <c r="P16705" s="267" t="s">
        <v>1900</v>
      </c>
      <c r="Q16705" s="267" t="s">
        <v>1445</v>
      </c>
      <c r="S16705" s="267">
        <v>185</v>
      </c>
      <c r="T16705" s="267" t="s">
        <v>13</v>
      </c>
      <c r="U16705" s="267" t="s">
        <v>1470</v>
      </c>
      <c r="V16705" s="267" t="s">
        <v>13</v>
      </c>
      <c r="W16705" s="267">
        <v>610386</v>
      </c>
      <c r="X16705" s="267" t="s">
        <v>2403</v>
      </c>
      <c r="Y16705" s="267" t="s">
        <v>1900</v>
      </c>
      <c r="AD16705" s="267" t="s">
        <v>13</v>
      </c>
      <c r="AF16705" s="267" t="s">
        <v>24</v>
      </c>
      <c r="AG16705" s="267" t="s">
        <v>24</v>
      </c>
    </row>
    <row r="16706" spans="3:33">
      <c r="C16706" s="267" t="s">
        <v>2395</v>
      </c>
      <c r="D16706" s="267" t="s">
        <v>150</v>
      </c>
      <c r="E16706" s="267">
        <v>3877</v>
      </c>
      <c r="F16706" s="267" t="s">
        <v>1444</v>
      </c>
      <c r="G16706" s="267" t="s">
        <v>1445</v>
      </c>
      <c r="H16706" s="267">
        <v>1</v>
      </c>
      <c r="I16706" s="267" t="s">
        <v>582</v>
      </c>
      <c r="O16706" s="267" t="s">
        <v>24</v>
      </c>
      <c r="P16706" s="267" t="s">
        <v>1900</v>
      </c>
      <c r="Q16706" s="267" t="s">
        <v>1445</v>
      </c>
      <c r="S16706" s="267">
        <v>185</v>
      </c>
      <c r="T16706" s="267" t="s">
        <v>13</v>
      </c>
      <c r="U16706" s="267" t="s">
        <v>1470</v>
      </c>
      <c r="V16706" s="267" t="s">
        <v>13</v>
      </c>
      <c r="W16706" s="267">
        <v>610386</v>
      </c>
      <c r="X16706" s="267" t="s">
        <v>2402</v>
      </c>
      <c r="Y16706" s="267" t="s">
        <v>1900</v>
      </c>
      <c r="AD16706" s="267" t="s">
        <v>13</v>
      </c>
      <c r="AF16706" s="267" t="s">
        <v>24</v>
      </c>
      <c r="AG16706" s="267" t="s">
        <v>24</v>
      </c>
    </row>
    <row r="16707" spans="3:33">
      <c r="C16707" s="267" t="s">
        <v>2395</v>
      </c>
      <c r="D16707" s="267" t="s">
        <v>150</v>
      </c>
      <c r="E16707" s="267">
        <v>3877</v>
      </c>
      <c r="F16707" s="267" t="s">
        <v>1444</v>
      </c>
      <c r="G16707" s="267" t="s">
        <v>1461</v>
      </c>
      <c r="H16707" s="267">
        <v>1</v>
      </c>
      <c r="I16707" s="267" t="s">
        <v>582</v>
      </c>
      <c r="O16707" s="267" t="s">
        <v>24</v>
      </c>
      <c r="P16707" s="267" t="s">
        <v>1900</v>
      </c>
      <c r="Q16707" s="267" t="s">
        <v>1445</v>
      </c>
      <c r="S16707" s="267">
        <v>185</v>
      </c>
      <c r="T16707" s="267" t="s">
        <v>13</v>
      </c>
      <c r="U16707" s="267" t="s">
        <v>1470</v>
      </c>
      <c r="V16707" s="267" t="s">
        <v>13</v>
      </c>
      <c r="W16707" s="267">
        <v>610386</v>
      </c>
      <c r="X16707" s="267" t="s">
        <v>2401</v>
      </c>
      <c r="Y16707" s="267" t="s">
        <v>1900</v>
      </c>
      <c r="AD16707" s="267" t="s">
        <v>13</v>
      </c>
      <c r="AF16707" s="267" t="s">
        <v>24</v>
      </c>
      <c r="AG16707" s="267" t="s">
        <v>24</v>
      </c>
    </row>
    <row r="16708" spans="3:33">
      <c r="C16708" s="267" t="s">
        <v>2395</v>
      </c>
      <c r="D16708" s="267" t="s">
        <v>150</v>
      </c>
      <c r="E16708" s="267">
        <v>153</v>
      </c>
      <c r="F16708" s="267" t="s">
        <v>1444</v>
      </c>
      <c r="G16708" s="267" t="s">
        <v>1445</v>
      </c>
      <c r="H16708" s="267">
        <v>1</v>
      </c>
      <c r="I16708" s="267" t="s">
        <v>582</v>
      </c>
      <c r="O16708" s="267" t="s">
        <v>24</v>
      </c>
      <c r="P16708" s="267" t="s">
        <v>1900</v>
      </c>
      <c r="Q16708" s="267" t="s">
        <v>1445</v>
      </c>
      <c r="S16708" s="267">
        <v>185</v>
      </c>
      <c r="T16708" s="267" t="s">
        <v>13</v>
      </c>
      <c r="U16708" s="267" t="s">
        <v>1496</v>
      </c>
      <c r="V16708" s="267" t="s">
        <v>13</v>
      </c>
      <c r="W16708" s="267">
        <v>610386</v>
      </c>
      <c r="X16708" s="267" t="s">
        <v>2400</v>
      </c>
      <c r="Y16708" s="267" t="s">
        <v>1900</v>
      </c>
      <c r="AD16708" s="267" t="s">
        <v>13</v>
      </c>
      <c r="AF16708" s="267" t="s">
        <v>24</v>
      </c>
      <c r="AG16708" s="267" t="s">
        <v>24</v>
      </c>
    </row>
    <row r="16709" spans="3:33">
      <c r="C16709" s="267" t="s">
        <v>2395</v>
      </c>
      <c r="D16709" s="267" t="s">
        <v>150</v>
      </c>
      <c r="E16709" s="267">
        <v>1682</v>
      </c>
      <c r="F16709" s="267" t="s">
        <v>1444</v>
      </c>
      <c r="G16709" s="267" t="s">
        <v>1445</v>
      </c>
      <c r="H16709" s="267">
        <v>1</v>
      </c>
      <c r="I16709" s="267" t="s">
        <v>582</v>
      </c>
      <c r="O16709" s="267" t="s">
        <v>24</v>
      </c>
      <c r="P16709" s="267" t="s">
        <v>1900</v>
      </c>
      <c r="Q16709" s="267" t="s">
        <v>1445</v>
      </c>
      <c r="S16709" s="267">
        <v>185</v>
      </c>
      <c r="T16709" s="267" t="s">
        <v>24</v>
      </c>
      <c r="U16709" s="267" t="s">
        <v>1459</v>
      </c>
      <c r="V16709" s="267" t="s">
        <v>13</v>
      </c>
      <c r="W16709" s="267">
        <v>610386</v>
      </c>
      <c r="X16709" s="267">
        <v>128497</v>
      </c>
      <c r="Y16709" s="267" t="s">
        <v>1900</v>
      </c>
      <c r="AD16709" s="267" t="s">
        <v>24</v>
      </c>
      <c r="AF16709" s="267" t="s">
        <v>24</v>
      </c>
      <c r="AG16709" s="267" t="s">
        <v>24</v>
      </c>
    </row>
    <row r="16710" spans="3:33">
      <c r="C16710" s="267" t="s">
        <v>2395</v>
      </c>
      <c r="D16710" s="267" t="s">
        <v>150</v>
      </c>
      <c r="E16710" s="267">
        <v>247</v>
      </c>
      <c r="F16710" s="267" t="s">
        <v>1444</v>
      </c>
      <c r="G16710" s="267" t="s">
        <v>1461</v>
      </c>
      <c r="H16710" s="267">
        <v>1</v>
      </c>
      <c r="I16710" s="267" t="s">
        <v>582</v>
      </c>
      <c r="P16710" s="267" t="s">
        <v>1900</v>
      </c>
      <c r="Q16710" s="267" t="s">
        <v>1445</v>
      </c>
      <c r="S16710" s="267">
        <v>185</v>
      </c>
      <c r="U16710" s="267" t="s">
        <v>1460</v>
      </c>
      <c r="V16710" s="267" t="s">
        <v>13</v>
      </c>
      <c r="W16710" s="267">
        <v>610386</v>
      </c>
      <c r="X16710" s="267" t="s">
        <v>2399</v>
      </c>
      <c r="Y16710" s="267" t="s">
        <v>1900</v>
      </c>
      <c r="AF16710" s="267" t="s">
        <v>24</v>
      </c>
      <c r="AG16710" s="267" t="s">
        <v>24</v>
      </c>
    </row>
    <row r="16711" spans="3:33">
      <c r="C16711" s="267" t="s">
        <v>2395</v>
      </c>
      <c r="D16711" s="267" t="s">
        <v>150</v>
      </c>
      <c r="E16711" s="267">
        <v>3877</v>
      </c>
      <c r="F16711" s="267" t="s">
        <v>1444</v>
      </c>
      <c r="G16711" s="267" t="s">
        <v>1461</v>
      </c>
      <c r="H16711" s="267">
        <v>1</v>
      </c>
      <c r="I16711" s="267" t="s">
        <v>582</v>
      </c>
      <c r="O16711" s="267" t="s">
        <v>24</v>
      </c>
      <c r="P16711" s="267" t="s">
        <v>1900</v>
      </c>
      <c r="Q16711" s="267" t="s">
        <v>1445</v>
      </c>
      <c r="S16711" s="267">
        <v>185</v>
      </c>
      <c r="T16711" s="267" t="s">
        <v>13</v>
      </c>
      <c r="U16711" s="267" t="s">
        <v>1470</v>
      </c>
      <c r="V16711" s="267" t="s">
        <v>13</v>
      </c>
      <c r="W16711" s="267">
        <v>610386</v>
      </c>
      <c r="X16711" s="267" t="s">
        <v>2398</v>
      </c>
      <c r="Y16711" s="267" t="s">
        <v>1900</v>
      </c>
      <c r="AD16711" s="267" t="s">
        <v>13</v>
      </c>
      <c r="AF16711" s="267" t="s">
        <v>24</v>
      </c>
      <c r="AG16711" s="267" t="s">
        <v>24</v>
      </c>
    </row>
    <row r="16712" spans="3:33">
      <c r="C16712" s="267" t="s">
        <v>2395</v>
      </c>
      <c r="D16712" s="267" t="s">
        <v>150</v>
      </c>
      <c r="E16712" s="267">
        <v>1272</v>
      </c>
      <c r="F16712" s="267" t="s">
        <v>1444</v>
      </c>
      <c r="G16712" s="267" t="s">
        <v>1445</v>
      </c>
      <c r="H16712" s="267">
        <v>1</v>
      </c>
      <c r="I16712" s="267" t="s">
        <v>582</v>
      </c>
      <c r="O16712" s="267" t="s">
        <v>24</v>
      </c>
      <c r="P16712" s="267" t="s">
        <v>1900</v>
      </c>
      <c r="Q16712" s="267" t="s">
        <v>1445</v>
      </c>
      <c r="S16712" s="267">
        <v>185</v>
      </c>
      <c r="T16712" s="267" t="s">
        <v>13</v>
      </c>
      <c r="U16712" s="267" t="s">
        <v>1458</v>
      </c>
      <c r="V16712" s="267" t="s">
        <v>13</v>
      </c>
      <c r="W16712" s="267">
        <v>610386</v>
      </c>
      <c r="X16712" s="267" t="s">
        <v>2397</v>
      </c>
      <c r="Y16712" s="267" t="s">
        <v>1900</v>
      </c>
      <c r="AD16712" s="267" t="s">
        <v>13</v>
      </c>
      <c r="AF16712" s="267" t="s">
        <v>24</v>
      </c>
      <c r="AG16712" s="267" t="s">
        <v>24</v>
      </c>
    </row>
    <row r="16713" spans="3:33">
      <c r="C16713" s="267" t="s">
        <v>2395</v>
      </c>
      <c r="D16713" s="267" t="s">
        <v>150</v>
      </c>
      <c r="E16713" s="267">
        <v>1</v>
      </c>
      <c r="F16713" s="267" t="s">
        <v>1444</v>
      </c>
      <c r="G16713" s="267" t="s">
        <v>1445</v>
      </c>
      <c r="H16713" s="267">
        <v>1</v>
      </c>
      <c r="I16713" s="267" t="s">
        <v>582</v>
      </c>
      <c r="O16713" s="267" t="s">
        <v>13</v>
      </c>
      <c r="P16713" s="267" t="s">
        <v>1900</v>
      </c>
      <c r="Q16713" s="267" t="s">
        <v>1445</v>
      </c>
      <c r="S16713" s="267">
        <v>185</v>
      </c>
      <c r="T16713" s="267" t="s">
        <v>13</v>
      </c>
      <c r="U16713" s="267" t="s">
        <v>1446</v>
      </c>
      <c r="V16713" s="267" t="s">
        <v>24</v>
      </c>
      <c r="W16713" s="267">
        <v>610386</v>
      </c>
      <c r="X16713" s="267" t="s">
        <v>1900</v>
      </c>
      <c r="Y16713" s="267" t="s">
        <v>1900</v>
      </c>
      <c r="AD16713" s="267" t="s">
        <v>13</v>
      </c>
      <c r="AF16713" s="267" t="s">
        <v>24</v>
      </c>
      <c r="AG16713" s="267" t="s">
        <v>24</v>
      </c>
    </row>
    <row r="16714" spans="3:33">
      <c r="C16714" s="267" t="s">
        <v>2395</v>
      </c>
      <c r="D16714" s="267" t="s">
        <v>150</v>
      </c>
      <c r="E16714" s="267">
        <v>129</v>
      </c>
      <c r="F16714" s="267" t="s">
        <v>1444</v>
      </c>
      <c r="G16714" s="267" t="s">
        <v>1445</v>
      </c>
      <c r="H16714" s="267">
        <v>1</v>
      </c>
      <c r="I16714" s="267" t="s">
        <v>582</v>
      </c>
      <c r="O16714" s="267" t="s">
        <v>24</v>
      </c>
      <c r="P16714" s="267" t="s">
        <v>1900</v>
      </c>
      <c r="Q16714" s="267" t="s">
        <v>1445</v>
      </c>
      <c r="S16714" s="267">
        <v>185</v>
      </c>
      <c r="T16714" s="267" t="s">
        <v>13</v>
      </c>
      <c r="U16714" s="267" t="s">
        <v>1468</v>
      </c>
      <c r="V16714" s="267" t="s">
        <v>13</v>
      </c>
      <c r="W16714" s="267">
        <v>610386</v>
      </c>
      <c r="X16714" s="267" t="s">
        <v>2396</v>
      </c>
      <c r="Y16714" s="267" t="s">
        <v>1900</v>
      </c>
      <c r="AD16714" s="267" t="s">
        <v>13</v>
      </c>
      <c r="AF16714" s="267" t="s">
        <v>24</v>
      </c>
      <c r="AG16714" s="267" t="s">
        <v>24</v>
      </c>
    </row>
    <row r="16715" spans="3:33">
      <c r="C16715" s="267" t="s">
        <v>2395</v>
      </c>
      <c r="D16715" s="267" t="s">
        <v>150</v>
      </c>
      <c r="E16715" s="267">
        <v>2718</v>
      </c>
      <c r="F16715" s="267" t="s">
        <v>1444</v>
      </c>
      <c r="G16715" s="267" t="s">
        <v>1445</v>
      </c>
      <c r="H16715" s="267">
        <v>1</v>
      </c>
      <c r="I16715" s="267" t="s">
        <v>582</v>
      </c>
      <c r="O16715" s="267" t="s">
        <v>13</v>
      </c>
      <c r="P16715" s="267" t="s">
        <v>1900</v>
      </c>
      <c r="Q16715" s="267" t="s">
        <v>1445</v>
      </c>
      <c r="S16715" s="267">
        <v>185</v>
      </c>
      <c r="T16715" s="267" t="s">
        <v>24</v>
      </c>
      <c r="U16715" s="267" t="s">
        <v>1558</v>
      </c>
      <c r="V16715" s="267" t="s">
        <v>13</v>
      </c>
      <c r="W16715" s="267">
        <v>610386</v>
      </c>
      <c r="X16715" s="267">
        <v>128497</v>
      </c>
      <c r="Y16715" s="267" t="s">
        <v>1900</v>
      </c>
      <c r="AD16715" s="267" t="s">
        <v>24</v>
      </c>
      <c r="AG16715" s="267" t="s">
        <v>24</v>
      </c>
    </row>
    <row r="16716" spans="3:33">
      <c r="C16716" s="267" t="s">
        <v>2395</v>
      </c>
      <c r="D16716" s="267" t="s">
        <v>150</v>
      </c>
      <c r="E16716" s="267">
        <v>219</v>
      </c>
      <c r="F16716" s="267" t="s">
        <v>1444</v>
      </c>
      <c r="G16716" s="267" t="s">
        <v>1456</v>
      </c>
      <c r="H16716" s="267">
        <v>1</v>
      </c>
      <c r="I16716" s="267" t="s">
        <v>582</v>
      </c>
      <c r="O16716" s="267" t="s">
        <v>13</v>
      </c>
      <c r="P16716" s="267" t="s">
        <v>1900</v>
      </c>
      <c r="Q16716" s="267" t="s">
        <v>1445</v>
      </c>
      <c r="S16716" s="267">
        <v>185</v>
      </c>
      <c r="U16716" s="267" t="s">
        <v>1457</v>
      </c>
      <c r="V16716" s="267" t="s">
        <v>13</v>
      </c>
      <c r="W16716" s="267">
        <v>610386</v>
      </c>
      <c r="X16716" s="267" t="s">
        <v>1561</v>
      </c>
      <c r="Y16716" s="267" t="s">
        <v>1900</v>
      </c>
      <c r="AE16716" s="267" t="s">
        <v>2410</v>
      </c>
      <c r="AF16716" s="267" t="s">
        <v>24</v>
      </c>
      <c r="AG16716" s="267" t="s">
        <v>24</v>
      </c>
    </row>
    <row r="16717" spans="3:33">
      <c r="C16717" s="267" t="s">
        <v>2395</v>
      </c>
      <c r="D16717" s="267" t="s">
        <v>150</v>
      </c>
      <c r="E16717" s="267">
        <v>338</v>
      </c>
      <c r="F16717" s="267" t="s">
        <v>1444</v>
      </c>
      <c r="G16717" s="267" t="s">
        <v>1445</v>
      </c>
      <c r="H16717" s="267">
        <v>1</v>
      </c>
      <c r="I16717" s="267" t="s">
        <v>582</v>
      </c>
      <c r="O16717" s="267" t="s">
        <v>24</v>
      </c>
      <c r="P16717" s="267" t="s">
        <v>1900</v>
      </c>
      <c r="Q16717" s="267" t="s">
        <v>1445</v>
      </c>
      <c r="S16717" s="267">
        <v>185</v>
      </c>
      <c r="T16717" s="267" t="s">
        <v>13</v>
      </c>
      <c r="U16717" s="267" t="s">
        <v>1478</v>
      </c>
      <c r="V16717" s="267" t="s">
        <v>13</v>
      </c>
      <c r="W16717" s="267">
        <v>610386</v>
      </c>
      <c r="X16717" s="267" t="s">
        <v>2409</v>
      </c>
      <c r="Y16717" s="267" t="s">
        <v>1900</v>
      </c>
      <c r="AD16717" s="267" t="s">
        <v>13</v>
      </c>
      <c r="AF16717" s="267" t="s">
        <v>24</v>
      </c>
      <c r="AG16717" s="267" t="s">
        <v>24</v>
      </c>
    </row>
    <row r="16718" spans="3:33">
      <c r="C16718" s="267" t="s">
        <v>2395</v>
      </c>
      <c r="D16718" s="267" t="s">
        <v>150</v>
      </c>
      <c r="E16718" s="267">
        <v>235</v>
      </c>
      <c r="F16718" s="267" t="s">
        <v>1444</v>
      </c>
      <c r="G16718" s="267" t="s">
        <v>1461</v>
      </c>
      <c r="H16718" s="267">
        <v>1</v>
      </c>
      <c r="I16718" s="267" t="s">
        <v>582</v>
      </c>
      <c r="O16718" s="267" t="s">
        <v>24</v>
      </c>
      <c r="P16718" s="267" t="s">
        <v>1900</v>
      </c>
      <c r="Q16718" s="267" t="s">
        <v>1445</v>
      </c>
      <c r="S16718" s="267">
        <v>185</v>
      </c>
      <c r="T16718" s="267" t="s">
        <v>13</v>
      </c>
      <c r="U16718" s="267" t="s">
        <v>1477</v>
      </c>
      <c r="V16718" s="267" t="s">
        <v>13</v>
      </c>
      <c r="W16718" s="267">
        <v>610386</v>
      </c>
      <c r="X16718" s="267" t="s">
        <v>2408</v>
      </c>
      <c r="Y16718" s="267" t="s">
        <v>1900</v>
      </c>
      <c r="AD16718" s="267" t="s">
        <v>13</v>
      </c>
      <c r="AF16718" s="267" t="s">
        <v>24</v>
      </c>
      <c r="AG16718" s="267" t="s">
        <v>24</v>
      </c>
    </row>
    <row r="16719" spans="3:33">
      <c r="C16719" s="267" t="s">
        <v>2395</v>
      </c>
      <c r="D16719" s="267" t="s">
        <v>150</v>
      </c>
      <c r="E16719" s="267">
        <v>338</v>
      </c>
      <c r="F16719" s="267" t="s">
        <v>1444</v>
      </c>
      <c r="G16719" s="267" t="s">
        <v>1461</v>
      </c>
      <c r="H16719" s="267">
        <v>1</v>
      </c>
      <c r="I16719" s="267" t="s">
        <v>582</v>
      </c>
      <c r="O16719" s="267" t="s">
        <v>24</v>
      </c>
      <c r="P16719" s="267" t="s">
        <v>1900</v>
      </c>
      <c r="Q16719" s="267" t="s">
        <v>1445</v>
      </c>
      <c r="S16719" s="267">
        <v>185</v>
      </c>
      <c r="T16719" s="267" t="s">
        <v>13</v>
      </c>
      <c r="U16719" s="267" t="s">
        <v>1478</v>
      </c>
      <c r="V16719" s="267" t="s">
        <v>13</v>
      </c>
      <c r="W16719" s="267">
        <v>610386</v>
      </c>
      <c r="X16719" s="267" t="s">
        <v>2407</v>
      </c>
      <c r="Y16719" s="267" t="s">
        <v>1900</v>
      </c>
      <c r="AD16719" s="267" t="s">
        <v>13</v>
      </c>
      <c r="AF16719" s="267" t="s">
        <v>24</v>
      </c>
      <c r="AG16719" s="267" t="s">
        <v>24</v>
      </c>
    </row>
    <row r="16720" spans="3:33">
      <c r="C16720" s="267" t="s">
        <v>2395</v>
      </c>
      <c r="D16720" s="267" t="s">
        <v>150</v>
      </c>
      <c r="E16720" s="267">
        <v>2733</v>
      </c>
      <c r="F16720" s="267" t="s">
        <v>1444</v>
      </c>
      <c r="G16720" s="267" t="s">
        <v>1445</v>
      </c>
      <c r="H16720" s="267">
        <v>1</v>
      </c>
      <c r="I16720" s="267" t="s">
        <v>582</v>
      </c>
      <c r="O16720" s="267" t="s">
        <v>13</v>
      </c>
      <c r="P16720" s="267" t="s">
        <v>1900</v>
      </c>
      <c r="Q16720" s="267" t="s">
        <v>1445</v>
      </c>
      <c r="S16720" s="267">
        <v>185</v>
      </c>
      <c r="T16720" s="267" t="s">
        <v>13</v>
      </c>
      <c r="U16720" s="267" t="s">
        <v>1472</v>
      </c>
      <c r="V16720" s="267" t="s">
        <v>13</v>
      </c>
      <c r="W16720" s="267">
        <v>610386</v>
      </c>
      <c r="X16720" s="267" t="s">
        <v>1900</v>
      </c>
      <c r="Y16720" s="267" t="s">
        <v>1900</v>
      </c>
      <c r="AD16720" s="267" t="s">
        <v>13</v>
      </c>
      <c r="AF16720" s="267" t="s">
        <v>24</v>
      </c>
      <c r="AG16720" s="267" t="s">
        <v>24</v>
      </c>
    </row>
    <row r="16721" spans="3:33">
      <c r="C16721" s="267" t="s">
        <v>2395</v>
      </c>
      <c r="D16721" s="267" t="s">
        <v>150</v>
      </c>
      <c r="E16721" s="267">
        <v>336</v>
      </c>
      <c r="F16721" s="267" t="s">
        <v>1444</v>
      </c>
      <c r="G16721" s="267" t="s">
        <v>1562</v>
      </c>
      <c r="H16721" s="267">
        <v>1</v>
      </c>
      <c r="I16721" s="267" t="s">
        <v>582</v>
      </c>
      <c r="O16721" s="267" t="s">
        <v>24</v>
      </c>
      <c r="P16721" s="267" t="s">
        <v>1900</v>
      </c>
      <c r="Q16721" s="267" t="s">
        <v>1445</v>
      </c>
      <c r="S16721" s="267">
        <v>185</v>
      </c>
      <c r="T16721" s="267" t="s">
        <v>13</v>
      </c>
      <c r="U16721" s="267" t="s">
        <v>1497</v>
      </c>
      <c r="V16721" s="267" t="s">
        <v>13</v>
      </c>
      <c r="W16721" s="267">
        <v>610386</v>
      </c>
      <c r="X16721" s="267" t="s">
        <v>2406</v>
      </c>
      <c r="Y16721" s="267" t="s">
        <v>1900</v>
      </c>
      <c r="AD16721" s="267" t="s">
        <v>13</v>
      </c>
      <c r="AF16721" s="267" t="s">
        <v>24</v>
      </c>
    </row>
    <row r="16722" spans="3:33">
      <c r="C16722" s="267" t="s">
        <v>2395</v>
      </c>
      <c r="D16722" s="267" t="s">
        <v>150</v>
      </c>
      <c r="E16722" s="267">
        <v>1679</v>
      </c>
      <c r="F16722" s="267" t="s">
        <v>1485</v>
      </c>
      <c r="G16722" s="267" t="s">
        <v>1445</v>
      </c>
      <c r="H16722" s="267">
        <v>1</v>
      </c>
      <c r="I16722" s="267" t="s">
        <v>582</v>
      </c>
      <c r="P16722" s="267" t="s">
        <v>1900</v>
      </c>
      <c r="Q16722" s="267" t="s">
        <v>1445</v>
      </c>
      <c r="S16722" s="267">
        <v>185</v>
      </c>
      <c r="U16722" s="267" t="s">
        <v>1498</v>
      </c>
      <c r="V16722" s="267" t="s">
        <v>13</v>
      </c>
      <c r="W16722" s="267">
        <v>610386</v>
      </c>
      <c r="X16722" s="267">
        <v>10000325</v>
      </c>
      <c r="Y16722" s="267" t="s">
        <v>1900</v>
      </c>
      <c r="AF16722" s="267" t="s">
        <v>24</v>
      </c>
      <c r="AG16722" s="267" t="s">
        <v>24</v>
      </c>
    </row>
    <row r="16723" spans="3:33">
      <c r="C16723" s="267" t="s">
        <v>2395</v>
      </c>
      <c r="D16723" s="267" t="s">
        <v>150</v>
      </c>
      <c r="E16723" s="267">
        <v>1683</v>
      </c>
      <c r="F16723" s="267" t="s">
        <v>1485</v>
      </c>
      <c r="G16723" s="267" t="s">
        <v>1445</v>
      </c>
      <c r="H16723" s="267">
        <v>1</v>
      </c>
      <c r="I16723" s="267" t="s">
        <v>582</v>
      </c>
      <c r="P16723" s="267" t="s">
        <v>1900</v>
      </c>
      <c r="Q16723" s="267" t="s">
        <v>1445</v>
      </c>
      <c r="S16723" s="267">
        <v>185</v>
      </c>
      <c r="U16723" s="267" t="s">
        <v>1486</v>
      </c>
      <c r="V16723" s="267" t="s">
        <v>13</v>
      </c>
      <c r="W16723" s="267">
        <v>610386</v>
      </c>
      <c r="X16723" s="267" t="s">
        <v>2405</v>
      </c>
      <c r="Y16723" s="267" t="s">
        <v>1900</v>
      </c>
      <c r="AF16723" s="267" t="s">
        <v>24</v>
      </c>
      <c r="AG16723" s="267" t="s">
        <v>24</v>
      </c>
    </row>
    <row r="16724" spans="3:33">
      <c r="C16724" s="267" t="s">
        <v>2395</v>
      </c>
      <c r="D16724" s="267" t="s">
        <v>150</v>
      </c>
      <c r="E16724" s="267">
        <v>1683</v>
      </c>
      <c r="F16724" s="267" t="s">
        <v>1485</v>
      </c>
      <c r="G16724" s="267" t="s">
        <v>1445</v>
      </c>
      <c r="H16724" s="267">
        <v>1</v>
      </c>
      <c r="I16724" s="267" t="s">
        <v>582</v>
      </c>
      <c r="P16724" s="267" t="s">
        <v>1900</v>
      </c>
      <c r="Q16724" s="267" t="s">
        <v>1445</v>
      </c>
      <c r="S16724" s="267">
        <v>185</v>
      </c>
      <c r="U16724" s="267" t="s">
        <v>1486</v>
      </c>
      <c r="V16724" s="267" t="s">
        <v>13</v>
      </c>
      <c r="W16724" s="267">
        <v>610386</v>
      </c>
      <c r="X16724" s="267" t="s">
        <v>2404</v>
      </c>
      <c r="Y16724" s="267" t="s">
        <v>1900</v>
      </c>
      <c r="AF16724" s="267" t="s">
        <v>24</v>
      </c>
      <c r="AG16724" s="267" t="s">
        <v>24</v>
      </c>
    </row>
    <row r="16725" spans="3:33">
      <c r="C16725" s="267" t="s">
        <v>2395</v>
      </c>
      <c r="D16725" s="267" t="s">
        <v>150</v>
      </c>
      <c r="E16725" s="267">
        <v>1686</v>
      </c>
      <c r="F16725" s="267" t="s">
        <v>1485</v>
      </c>
      <c r="G16725" s="267" t="s">
        <v>1456</v>
      </c>
      <c r="H16725" s="267">
        <v>1</v>
      </c>
      <c r="I16725" s="267" t="s">
        <v>582</v>
      </c>
      <c r="P16725" s="267" t="s">
        <v>1900</v>
      </c>
      <c r="Q16725" s="267" t="s">
        <v>1445</v>
      </c>
      <c r="S16725" s="267">
        <v>185</v>
      </c>
      <c r="U16725" s="267" t="s">
        <v>1560</v>
      </c>
      <c r="V16725" s="267" t="s">
        <v>13</v>
      </c>
      <c r="W16725" s="267">
        <v>610386</v>
      </c>
      <c r="X16725" s="267">
        <v>2312526</v>
      </c>
      <c r="Y16725" s="267" t="s">
        <v>1900</v>
      </c>
      <c r="AF16725" s="267" t="s">
        <v>24</v>
      </c>
      <c r="AG16725" s="267" t="s">
        <v>24</v>
      </c>
    </row>
    <row r="16726" spans="3:33">
      <c r="C16726" s="267" t="s">
        <v>2395</v>
      </c>
      <c r="D16726" s="267" t="s">
        <v>150</v>
      </c>
      <c r="E16726" s="267">
        <v>1237</v>
      </c>
      <c r="F16726" s="267" t="s">
        <v>1444</v>
      </c>
      <c r="G16726" s="267" t="s">
        <v>1461</v>
      </c>
      <c r="H16726" s="267">
        <v>1</v>
      </c>
      <c r="I16726" s="267" t="s">
        <v>582</v>
      </c>
      <c r="P16726" s="267" t="s">
        <v>1900</v>
      </c>
      <c r="Q16726" s="267" t="s">
        <v>1445</v>
      </c>
      <c r="S16726" s="267">
        <v>185</v>
      </c>
      <c r="U16726" s="267" t="s">
        <v>1494</v>
      </c>
      <c r="V16726" s="267" t="s">
        <v>13</v>
      </c>
      <c r="W16726" s="267">
        <v>610386</v>
      </c>
      <c r="X16726" s="267" t="s">
        <v>2399</v>
      </c>
      <c r="Y16726" s="267" t="s">
        <v>1900</v>
      </c>
      <c r="AF16726" s="267" t="s">
        <v>24</v>
      </c>
      <c r="AG16726" s="267" t="s">
        <v>24</v>
      </c>
    </row>
    <row r="16727" spans="3:33">
      <c r="C16727" s="267" t="s">
        <v>2395</v>
      </c>
      <c r="D16727" s="267" t="s">
        <v>150</v>
      </c>
      <c r="E16727" s="267">
        <v>219</v>
      </c>
      <c r="F16727" s="267" t="s">
        <v>1444</v>
      </c>
      <c r="G16727" s="267" t="s">
        <v>1456</v>
      </c>
      <c r="H16727" s="267">
        <v>1</v>
      </c>
      <c r="I16727" s="267" t="s">
        <v>582</v>
      </c>
      <c r="O16727" s="267" t="s">
        <v>13</v>
      </c>
      <c r="P16727" s="267" t="s">
        <v>1900</v>
      </c>
      <c r="Q16727" s="267" t="s">
        <v>1445</v>
      </c>
      <c r="S16727" s="267">
        <v>185</v>
      </c>
      <c r="U16727" s="267" t="s">
        <v>1457</v>
      </c>
      <c r="V16727" s="267" t="s">
        <v>13</v>
      </c>
      <c r="W16727" s="267">
        <v>610386</v>
      </c>
      <c r="X16727" s="267" t="s">
        <v>1559</v>
      </c>
      <c r="Y16727" s="267" t="s">
        <v>1900</v>
      </c>
      <c r="AE16727" s="267">
        <v>551</v>
      </c>
      <c r="AF16727" s="267" t="s">
        <v>24</v>
      </c>
      <c r="AG16727" s="267" t="s">
        <v>24</v>
      </c>
    </row>
    <row r="16728" spans="3:33">
      <c r="C16728" s="267" t="s">
        <v>2395</v>
      </c>
      <c r="D16728" s="267" t="s">
        <v>150</v>
      </c>
      <c r="E16728" s="267">
        <v>235</v>
      </c>
      <c r="F16728" s="267" t="s">
        <v>1444</v>
      </c>
      <c r="G16728" s="267" t="s">
        <v>1445</v>
      </c>
      <c r="H16728" s="267">
        <v>1</v>
      </c>
      <c r="I16728" s="267" t="s">
        <v>582</v>
      </c>
      <c r="O16728" s="267" t="s">
        <v>24</v>
      </c>
      <c r="P16728" s="267" t="s">
        <v>1900</v>
      </c>
      <c r="Q16728" s="267" t="s">
        <v>1445</v>
      </c>
      <c r="S16728" s="267">
        <v>185</v>
      </c>
      <c r="T16728" s="267" t="s">
        <v>13</v>
      </c>
      <c r="U16728" s="267" t="s">
        <v>1477</v>
      </c>
      <c r="V16728" s="267" t="s">
        <v>13</v>
      </c>
      <c r="W16728" s="267">
        <v>610386</v>
      </c>
      <c r="X16728" s="267">
        <v>9955328.9000000004</v>
      </c>
      <c r="Y16728" s="267" t="s">
        <v>1900</v>
      </c>
      <c r="AD16728" s="267" t="s">
        <v>13</v>
      </c>
      <c r="AF16728" s="267" t="s">
        <v>24</v>
      </c>
      <c r="AG16728" s="267" t="s">
        <v>24</v>
      </c>
    </row>
    <row r="16729" spans="3:33">
      <c r="C16729" s="267" t="s">
        <v>2395</v>
      </c>
      <c r="D16729" s="267" t="s">
        <v>150</v>
      </c>
      <c r="E16729" s="267">
        <v>3877</v>
      </c>
      <c r="F16729" s="267" t="s">
        <v>1444</v>
      </c>
      <c r="G16729" s="267" t="s">
        <v>1461</v>
      </c>
      <c r="H16729" s="267">
        <v>1</v>
      </c>
      <c r="I16729" s="267" t="s">
        <v>582</v>
      </c>
      <c r="O16729" s="267" t="s">
        <v>24</v>
      </c>
      <c r="P16729" s="267" t="s">
        <v>1900</v>
      </c>
      <c r="Q16729" s="267" t="s">
        <v>1445</v>
      </c>
      <c r="S16729" s="267">
        <v>185</v>
      </c>
      <c r="T16729" s="267" t="s">
        <v>13</v>
      </c>
      <c r="U16729" s="267" t="s">
        <v>1470</v>
      </c>
      <c r="V16729" s="267" t="s">
        <v>13</v>
      </c>
      <c r="W16729" s="267">
        <v>610386</v>
      </c>
      <c r="X16729" s="267" t="s">
        <v>2403</v>
      </c>
      <c r="Y16729" s="267" t="s">
        <v>1900</v>
      </c>
      <c r="AD16729" s="267" t="s">
        <v>13</v>
      </c>
      <c r="AF16729" s="267" t="s">
        <v>24</v>
      </c>
      <c r="AG16729" s="267" t="s">
        <v>24</v>
      </c>
    </row>
    <row r="16730" spans="3:33">
      <c r="C16730" s="267" t="s">
        <v>2395</v>
      </c>
      <c r="D16730" s="267" t="s">
        <v>150</v>
      </c>
      <c r="E16730" s="267">
        <v>3877</v>
      </c>
      <c r="F16730" s="267" t="s">
        <v>1444</v>
      </c>
      <c r="G16730" s="267" t="s">
        <v>1445</v>
      </c>
      <c r="H16730" s="267">
        <v>1</v>
      </c>
      <c r="I16730" s="267" t="s">
        <v>582</v>
      </c>
      <c r="O16730" s="267" t="s">
        <v>24</v>
      </c>
      <c r="P16730" s="267" t="s">
        <v>1900</v>
      </c>
      <c r="Q16730" s="267" t="s">
        <v>1445</v>
      </c>
      <c r="S16730" s="267">
        <v>185</v>
      </c>
      <c r="T16730" s="267" t="s">
        <v>13</v>
      </c>
      <c r="U16730" s="267" t="s">
        <v>1470</v>
      </c>
      <c r="V16730" s="267" t="s">
        <v>13</v>
      </c>
      <c r="W16730" s="267">
        <v>610386</v>
      </c>
      <c r="X16730" s="267" t="s">
        <v>2402</v>
      </c>
      <c r="Y16730" s="267" t="s">
        <v>1900</v>
      </c>
      <c r="AD16730" s="267" t="s">
        <v>13</v>
      </c>
      <c r="AF16730" s="267" t="s">
        <v>24</v>
      </c>
      <c r="AG16730" s="267" t="s">
        <v>24</v>
      </c>
    </row>
    <row r="16731" spans="3:33">
      <c r="C16731" s="267" t="s">
        <v>2395</v>
      </c>
      <c r="D16731" s="267" t="s">
        <v>150</v>
      </c>
      <c r="E16731" s="267">
        <v>3877</v>
      </c>
      <c r="F16731" s="267" t="s">
        <v>1444</v>
      </c>
      <c r="G16731" s="267" t="s">
        <v>1461</v>
      </c>
      <c r="H16731" s="267">
        <v>1</v>
      </c>
      <c r="I16731" s="267" t="s">
        <v>582</v>
      </c>
      <c r="O16731" s="267" t="s">
        <v>24</v>
      </c>
      <c r="P16731" s="267" t="s">
        <v>1900</v>
      </c>
      <c r="Q16731" s="267" t="s">
        <v>1445</v>
      </c>
      <c r="S16731" s="267">
        <v>185</v>
      </c>
      <c r="T16731" s="267" t="s">
        <v>13</v>
      </c>
      <c r="U16731" s="267" t="s">
        <v>1470</v>
      </c>
      <c r="V16731" s="267" t="s">
        <v>13</v>
      </c>
      <c r="W16731" s="267">
        <v>610386</v>
      </c>
      <c r="X16731" s="267" t="s">
        <v>2401</v>
      </c>
      <c r="Y16731" s="267" t="s">
        <v>1900</v>
      </c>
      <c r="AD16731" s="267" t="s">
        <v>13</v>
      </c>
      <c r="AF16731" s="267" t="s">
        <v>24</v>
      </c>
      <c r="AG16731" s="267" t="s">
        <v>24</v>
      </c>
    </row>
    <row r="16732" spans="3:33">
      <c r="C16732" s="267" t="s">
        <v>2395</v>
      </c>
      <c r="D16732" s="267" t="s">
        <v>150</v>
      </c>
      <c r="E16732" s="267">
        <v>153</v>
      </c>
      <c r="F16732" s="267" t="s">
        <v>1444</v>
      </c>
      <c r="G16732" s="267" t="s">
        <v>1445</v>
      </c>
      <c r="H16732" s="267">
        <v>1</v>
      </c>
      <c r="I16732" s="267" t="s">
        <v>582</v>
      </c>
      <c r="O16732" s="267" t="s">
        <v>24</v>
      </c>
      <c r="P16732" s="267" t="s">
        <v>1900</v>
      </c>
      <c r="Q16732" s="267" t="s">
        <v>1445</v>
      </c>
      <c r="S16732" s="267">
        <v>185</v>
      </c>
      <c r="T16732" s="267" t="s">
        <v>13</v>
      </c>
      <c r="U16732" s="267" t="s">
        <v>1496</v>
      </c>
      <c r="V16732" s="267" t="s">
        <v>13</v>
      </c>
      <c r="W16732" s="267">
        <v>610386</v>
      </c>
      <c r="X16732" s="267" t="s">
        <v>2400</v>
      </c>
      <c r="Y16732" s="267" t="s">
        <v>1900</v>
      </c>
      <c r="AD16732" s="267" t="s">
        <v>13</v>
      </c>
      <c r="AF16732" s="267" t="s">
        <v>24</v>
      </c>
      <c r="AG16732" s="267" t="s">
        <v>24</v>
      </c>
    </row>
    <row r="16733" spans="3:33">
      <c r="C16733" s="267" t="s">
        <v>2395</v>
      </c>
      <c r="D16733" s="267" t="s">
        <v>150</v>
      </c>
      <c r="E16733" s="267">
        <v>1682</v>
      </c>
      <c r="F16733" s="267" t="s">
        <v>1444</v>
      </c>
      <c r="G16733" s="267" t="s">
        <v>1445</v>
      </c>
      <c r="H16733" s="267">
        <v>1</v>
      </c>
      <c r="I16733" s="267" t="s">
        <v>582</v>
      </c>
      <c r="O16733" s="267" t="s">
        <v>24</v>
      </c>
      <c r="P16733" s="267" t="s">
        <v>1900</v>
      </c>
      <c r="Q16733" s="267" t="s">
        <v>1445</v>
      </c>
      <c r="S16733" s="267">
        <v>185</v>
      </c>
      <c r="T16733" s="267" t="s">
        <v>24</v>
      </c>
      <c r="U16733" s="267" t="s">
        <v>1459</v>
      </c>
      <c r="V16733" s="267" t="s">
        <v>13</v>
      </c>
      <c r="W16733" s="267">
        <v>610386</v>
      </c>
      <c r="X16733" s="267">
        <v>128497</v>
      </c>
      <c r="Y16733" s="267" t="s">
        <v>1900</v>
      </c>
      <c r="AD16733" s="267" t="s">
        <v>24</v>
      </c>
      <c r="AF16733" s="267" t="s">
        <v>24</v>
      </c>
      <c r="AG16733" s="267" t="s">
        <v>24</v>
      </c>
    </row>
    <row r="16734" spans="3:33">
      <c r="C16734" s="267" t="s">
        <v>2395</v>
      </c>
      <c r="D16734" s="267" t="s">
        <v>150</v>
      </c>
      <c r="E16734" s="267">
        <v>247</v>
      </c>
      <c r="F16734" s="267" t="s">
        <v>1444</v>
      </c>
      <c r="G16734" s="267" t="s">
        <v>1461</v>
      </c>
      <c r="H16734" s="267">
        <v>1</v>
      </c>
      <c r="I16734" s="267" t="s">
        <v>582</v>
      </c>
      <c r="P16734" s="267" t="s">
        <v>1900</v>
      </c>
      <c r="Q16734" s="267" t="s">
        <v>1445</v>
      </c>
      <c r="S16734" s="267">
        <v>185</v>
      </c>
      <c r="U16734" s="267" t="s">
        <v>1460</v>
      </c>
      <c r="V16734" s="267" t="s">
        <v>13</v>
      </c>
      <c r="W16734" s="267">
        <v>610386</v>
      </c>
      <c r="X16734" s="267" t="s">
        <v>2399</v>
      </c>
      <c r="Y16734" s="267" t="s">
        <v>1900</v>
      </c>
      <c r="AF16734" s="267" t="s">
        <v>24</v>
      </c>
      <c r="AG16734" s="267" t="s">
        <v>24</v>
      </c>
    </row>
    <row r="16735" spans="3:33">
      <c r="C16735" s="267" t="s">
        <v>2395</v>
      </c>
      <c r="D16735" s="267" t="s">
        <v>150</v>
      </c>
      <c r="E16735" s="267">
        <v>3877</v>
      </c>
      <c r="F16735" s="267" t="s">
        <v>1444</v>
      </c>
      <c r="G16735" s="267" t="s">
        <v>1461</v>
      </c>
      <c r="H16735" s="267">
        <v>1</v>
      </c>
      <c r="I16735" s="267" t="s">
        <v>582</v>
      </c>
      <c r="O16735" s="267" t="s">
        <v>24</v>
      </c>
      <c r="P16735" s="267" t="s">
        <v>1900</v>
      </c>
      <c r="Q16735" s="267" t="s">
        <v>1445</v>
      </c>
      <c r="S16735" s="267">
        <v>185</v>
      </c>
      <c r="T16735" s="267" t="s">
        <v>13</v>
      </c>
      <c r="U16735" s="267" t="s">
        <v>1470</v>
      </c>
      <c r="V16735" s="267" t="s">
        <v>13</v>
      </c>
      <c r="W16735" s="267">
        <v>610386</v>
      </c>
      <c r="X16735" s="267" t="s">
        <v>2398</v>
      </c>
      <c r="Y16735" s="267" t="s">
        <v>1900</v>
      </c>
      <c r="AD16735" s="267" t="s">
        <v>13</v>
      </c>
      <c r="AF16735" s="267" t="s">
        <v>24</v>
      </c>
      <c r="AG16735" s="267" t="s">
        <v>24</v>
      </c>
    </row>
    <row r="16736" spans="3:33">
      <c r="C16736" s="267" t="s">
        <v>2395</v>
      </c>
      <c r="D16736" s="267" t="s">
        <v>150</v>
      </c>
      <c r="E16736" s="267">
        <v>1272</v>
      </c>
      <c r="F16736" s="267" t="s">
        <v>1444</v>
      </c>
      <c r="G16736" s="267" t="s">
        <v>1445</v>
      </c>
      <c r="H16736" s="267">
        <v>1</v>
      </c>
      <c r="I16736" s="267" t="s">
        <v>582</v>
      </c>
      <c r="O16736" s="267" t="s">
        <v>24</v>
      </c>
      <c r="P16736" s="267" t="s">
        <v>1900</v>
      </c>
      <c r="Q16736" s="267" t="s">
        <v>1445</v>
      </c>
      <c r="S16736" s="267">
        <v>185</v>
      </c>
      <c r="T16736" s="267" t="s">
        <v>13</v>
      </c>
      <c r="U16736" s="267" t="s">
        <v>1458</v>
      </c>
      <c r="V16736" s="267" t="s">
        <v>13</v>
      </c>
      <c r="W16736" s="267">
        <v>610386</v>
      </c>
      <c r="X16736" s="267" t="s">
        <v>2397</v>
      </c>
      <c r="Y16736" s="267" t="s">
        <v>1900</v>
      </c>
      <c r="AD16736" s="267" t="s">
        <v>13</v>
      </c>
      <c r="AF16736" s="267" t="s">
        <v>24</v>
      </c>
      <c r="AG16736" s="267" t="s">
        <v>24</v>
      </c>
    </row>
    <row r="16737" spans="3:33">
      <c r="C16737" s="267" t="s">
        <v>2395</v>
      </c>
      <c r="D16737" s="267" t="s">
        <v>150</v>
      </c>
      <c r="E16737" s="267">
        <v>1</v>
      </c>
      <c r="F16737" s="267" t="s">
        <v>1444</v>
      </c>
      <c r="G16737" s="267" t="s">
        <v>1445</v>
      </c>
      <c r="H16737" s="267">
        <v>1</v>
      </c>
      <c r="I16737" s="267" t="s">
        <v>582</v>
      </c>
      <c r="O16737" s="267" t="s">
        <v>13</v>
      </c>
      <c r="P16737" s="267" t="s">
        <v>1900</v>
      </c>
      <c r="Q16737" s="267" t="s">
        <v>1445</v>
      </c>
      <c r="S16737" s="267">
        <v>185</v>
      </c>
      <c r="T16737" s="267" t="s">
        <v>13</v>
      </c>
      <c r="U16737" s="267" t="s">
        <v>1446</v>
      </c>
      <c r="V16737" s="267" t="s">
        <v>24</v>
      </c>
      <c r="W16737" s="267">
        <v>610386</v>
      </c>
      <c r="X16737" s="267" t="s">
        <v>1900</v>
      </c>
      <c r="Y16737" s="267" t="s">
        <v>1900</v>
      </c>
      <c r="AD16737" s="267" t="s">
        <v>13</v>
      </c>
      <c r="AF16737" s="267" t="s">
        <v>24</v>
      </c>
      <c r="AG16737" s="267" t="s">
        <v>24</v>
      </c>
    </row>
    <row r="16738" spans="3:33">
      <c r="C16738" s="267" t="s">
        <v>2395</v>
      </c>
      <c r="D16738" s="267" t="s">
        <v>150</v>
      </c>
      <c r="E16738" s="267">
        <v>129</v>
      </c>
      <c r="F16738" s="267" t="s">
        <v>1444</v>
      </c>
      <c r="G16738" s="267" t="s">
        <v>1445</v>
      </c>
      <c r="H16738" s="267">
        <v>1</v>
      </c>
      <c r="I16738" s="267" t="s">
        <v>582</v>
      </c>
      <c r="O16738" s="267" t="s">
        <v>24</v>
      </c>
      <c r="P16738" s="267" t="s">
        <v>1900</v>
      </c>
      <c r="Q16738" s="267" t="s">
        <v>1445</v>
      </c>
      <c r="S16738" s="267">
        <v>185</v>
      </c>
      <c r="T16738" s="267" t="s">
        <v>13</v>
      </c>
      <c r="U16738" s="267" t="s">
        <v>1468</v>
      </c>
      <c r="V16738" s="267" t="s">
        <v>13</v>
      </c>
      <c r="W16738" s="267">
        <v>610386</v>
      </c>
      <c r="X16738" s="267" t="s">
        <v>2396</v>
      </c>
      <c r="Y16738" s="267" t="s">
        <v>1900</v>
      </c>
      <c r="AD16738" s="267" t="s">
        <v>13</v>
      </c>
      <c r="AF16738" s="267" t="s">
        <v>24</v>
      </c>
      <c r="AG16738" s="267" t="s">
        <v>24</v>
      </c>
    </row>
    <row r="16739" spans="3:33">
      <c r="C16739" s="267" t="s">
        <v>2835</v>
      </c>
      <c r="D16739" s="267" t="s">
        <v>150</v>
      </c>
      <c r="E16739" s="267">
        <v>1</v>
      </c>
      <c r="F16739" s="267" t="s">
        <v>1444</v>
      </c>
      <c r="G16739" s="267" t="s">
        <v>1445</v>
      </c>
      <c r="H16739" s="267">
        <v>1</v>
      </c>
      <c r="I16739" s="267" t="s">
        <v>582</v>
      </c>
      <c r="O16739" s="267" t="s">
        <v>13</v>
      </c>
      <c r="P16739" s="267" t="s">
        <v>1901</v>
      </c>
      <c r="Q16739" s="267" t="s">
        <v>1445</v>
      </c>
      <c r="S16739" s="267">
        <v>186</v>
      </c>
      <c r="T16739" s="267" t="s">
        <v>13</v>
      </c>
      <c r="U16739" s="267" t="s">
        <v>1446</v>
      </c>
      <c r="V16739" s="267" t="s">
        <v>24</v>
      </c>
      <c r="W16739" s="267">
        <v>621810</v>
      </c>
      <c r="X16739" s="267" t="s">
        <v>1901</v>
      </c>
      <c r="Y16739" s="267" t="s">
        <v>1901</v>
      </c>
      <c r="AD16739" s="267" t="s">
        <v>13</v>
      </c>
      <c r="AF16739" s="267" t="s">
        <v>24</v>
      </c>
      <c r="AG16739" s="267" t="s">
        <v>24</v>
      </c>
    </row>
    <row r="16740" spans="3:33">
      <c r="C16740" s="267" t="s">
        <v>2835</v>
      </c>
      <c r="D16740" s="267" t="s">
        <v>150</v>
      </c>
      <c r="E16740" s="267">
        <v>1682</v>
      </c>
      <c r="F16740" s="267" t="s">
        <v>1444</v>
      </c>
      <c r="G16740" s="267" t="s">
        <v>1461</v>
      </c>
      <c r="H16740" s="267">
        <v>1</v>
      </c>
      <c r="I16740" s="267" t="s">
        <v>582</v>
      </c>
      <c r="P16740" s="267" t="s">
        <v>1901</v>
      </c>
      <c r="Q16740" s="267" t="s">
        <v>1445</v>
      </c>
      <c r="S16740" s="267">
        <v>186</v>
      </c>
      <c r="U16740" s="267" t="s">
        <v>1459</v>
      </c>
      <c r="V16740" s="267" t="s">
        <v>13</v>
      </c>
      <c r="W16740" s="267">
        <v>621810</v>
      </c>
      <c r="X16740" s="267">
        <v>818683</v>
      </c>
      <c r="Y16740" s="267" t="s">
        <v>1901</v>
      </c>
      <c r="AF16740" s="267" t="s">
        <v>24</v>
      </c>
      <c r="AG16740" s="267" t="s">
        <v>24</v>
      </c>
    </row>
    <row r="16741" spans="3:33">
      <c r="C16741" s="267" t="s">
        <v>2835</v>
      </c>
      <c r="D16741" s="267" t="s">
        <v>150</v>
      </c>
      <c r="E16741" s="267">
        <v>1490</v>
      </c>
      <c r="F16741" s="267" t="s">
        <v>1444</v>
      </c>
      <c r="G16741" s="267" t="s">
        <v>1445</v>
      </c>
      <c r="H16741" s="267">
        <v>1</v>
      </c>
      <c r="I16741" s="267" t="s">
        <v>582</v>
      </c>
      <c r="O16741" s="267" t="s">
        <v>13</v>
      </c>
      <c r="P16741" s="267" t="s">
        <v>1901</v>
      </c>
      <c r="Q16741" s="267" t="s">
        <v>1445</v>
      </c>
      <c r="S16741" s="267">
        <v>186</v>
      </c>
      <c r="T16741" s="267" t="s">
        <v>24</v>
      </c>
      <c r="U16741" s="267" t="s">
        <v>1502</v>
      </c>
      <c r="V16741" s="267" t="s">
        <v>13</v>
      </c>
      <c r="W16741" s="267">
        <v>621810</v>
      </c>
      <c r="X16741" s="267" t="s">
        <v>2846</v>
      </c>
      <c r="Y16741" s="267" t="s">
        <v>1901</v>
      </c>
      <c r="AD16741" s="267" t="s">
        <v>24</v>
      </c>
      <c r="AG16741" s="267" t="s">
        <v>24</v>
      </c>
    </row>
    <row r="16742" spans="3:33">
      <c r="C16742" s="267" t="s">
        <v>2835</v>
      </c>
      <c r="D16742" s="267" t="s">
        <v>150</v>
      </c>
      <c r="E16742" s="267">
        <v>3877</v>
      </c>
      <c r="F16742" s="267" t="s">
        <v>1444</v>
      </c>
      <c r="G16742" s="267" t="s">
        <v>1461</v>
      </c>
      <c r="H16742" s="267">
        <v>1</v>
      </c>
      <c r="I16742" s="267" t="s">
        <v>582</v>
      </c>
      <c r="O16742" s="267" t="s">
        <v>24</v>
      </c>
      <c r="P16742" s="267" t="s">
        <v>1901</v>
      </c>
      <c r="Q16742" s="267" t="s">
        <v>1445</v>
      </c>
      <c r="S16742" s="267">
        <v>186</v>
      </c>
      <c r="T16742" s="267" t="s">
        <v>13</v>
      </c>
      <c r="U16742" s="267" t="s">
        <v>1470</v>
      </c>
      <c r="V16742" s="267" t="s">
        <v>13</v>
      </c>
      <c r="W16742" s="267">
        <v>621810</v>
      </c>
      <c r="X16742" s="267" t="s">
        <v>2845</v>
      </c>
      <c r="Y16742" s="267" t="s">
        <v>1901</v>
      </c>
      <c r="AD16742" s="267" t="s">
        <v>13</v>
      </c>
      <c r="AF16742" s="267" t="s">
        <v>24</v>
      </c>
      <c r="AG16742" s="267" t="s">
        <v>24</v>
      </c>
    </row>
    <row r="16743" spans="3:33">
      <c r="C16743" s="267" t="s">
        <v>2835</v>
      </c>
      <c r="D16743" s="267" t="s">
        <v>150</v>
      </c>
      <c r="E16743" s="267">
        <v>3877</v>
      </c>
      <c r="F16743" s="267" t="s">
        <v>1444</v>
      </c>
      <c r="G16743" s="267" t="s">
        <v>1461</v>
      </c>
      <c r="H16743" s="267">
        <v>1</v>
      </c>
      <c r="I16743" s="267" t="s">
        <v>582</v>
      </c>
      <c r="O16743" s="267" t="s">
        <v>24</v>
      </c>
      <c r="P16743" s="267" t="s">
        <v>1901</v>
      </c>
      <c r="Q16743" s="267" t="s">
        <v>1445</v>
      </c>
      <c r="S16743" s="267">
        <v>186</v>
      </c>
      <c r="T16743" s="267" t="s">
        <v>13</v>
      </c>
      <c r="U16743" s="267" t="s">
        <v>1470</v>
      </c>
      <c r="V16743" s="267" t="s">
        <v>13</v>
      </c>
      <c r="W16743" s="267">
        <v>621810</v>
      </c>
      <c r="X16743" s="267" t="s">
        <v>2844</v>
      </c>
      <c r="Y16743" s="267" t="s">
        <v>1901</v>
      </c>
      <c r="AD16743" s="267" t="s">
        <v>13</v>
      </c>
      <c r="AF16743" s="267" t="s">
        <v>24</v>
      </c>
      <c r="AG16743" s="267" t="s">
        <v>24</v>
      </c>
    </row>
    <row r="16744" spans="3:33">
      <c r="C16744" s="267" t="s">
        <v>2835</v>
      </c>
      <c r="D16744" s="267" t="s">
        <v>150</v>
      </c>
      <c r="E16744" s="267">
        <v>3880</v>
      </c>
      <c r="F16744" s="267" t="s">
        <v>1444</v>
      </c>
      <c r="G16744" s="267" t="s">
        <v>1445</v>
      </c>
      <c r="H16744" s="267">
        <v>1</v>
      </c>
      <c r="I16744" s="267" t="s">
        <v>582</v>
      </c>
      <c r="O16744" s="267" t="s">
        <v>24</v>
      </c>
      <c r="P16744" s="267" t="s">
        <v>1901</v>
      </c>
      <c r="Q16744" s="267" t="s">
        <v>1445</v>
      </c>
      <c r="S16744" s="267">
        <v>186</v>
      </c>
      <c r="T16744" s="267" t="s">
        <v>13</v>
      </c>
      <c r="U16744" s="267" t="s">
        <v>1463</v>
      </c>
      <c r="V16744" s="267" t="s">
        <v>13</v>
      </c>
      <c r="W16744" s="267">
        <v>621810</v>
      </c>
      <c r="X16744" s="267" t="s">
        <v>2838</v>
      </c>
      <c r="Y16744" s="267" t="s">
        <v>1901</v>
      </c>
      <c r="AD16744" s="267" t="s">
        <v>13</v>
      </c>
      <c r="AF16744" s="267" t="s">
        <v>24</v>
      </c>
      <c r="AG16744" s="267" t="s">
        <v>24</v>
      </c>
    </row>
    <row r="16745" spans="3:33">
      <c r="C16745" s="267" t="s">
        <v>2835</v>
      </c>
      <c r="D16745" s="267" t="s">
        <v>150</v>
      </c>
      <c r="E16745" s="267">
        <v>153</v>
      </c>
      <c r="F16745" s="267" t="s">
        <v>1444</v>
      </c>
      <c r="G16745" s="267" t="s">
        <v>1445</v>
      </c>
      <c r="H16745" s="267">
        <v>1</v>
      </c>
      <c r="I16745" s="267" t="s">
        <v>582</v>
      </c>
      <c r="O16745" s="267" t="s">
        <v>24</v>
      </c>
      <c r="P16745" s="267" t="s">
        <v>1901</v>
      </c>
      <c r="Q16745" s="267" t="s">
        <v>1445</v>
      </c>
      <c r="S16745" s="267">
        <v>186</v>
      </c>
      <c r="T16745" s="267" t="s">
        <v>13</v>
      </c>
      <c r="U16745" s="267" t="s">
        <v>1496</v>
      </c>
      <c r="V16745" s="267" t="s">
        <v>13</v>
      </c>
      <c r="W16745" s="267">
        <v>621810</v>
      </c>
      <c r="X16745" s="267" t="s">
        <v>2843</v>
      </c>
      <c r="Y16745" s="267" t="s">
        <v>1901</v>
      </c>
      <c r="AD16745" s="267" t="s">
        <v>13</v>
      </c>
      <c r="AF16745" s="267" t="s">
        <v>24</v>
      </c>
      <c r="AG16745" s="267" t="s">
        <v>24</v>
      </c>
    </row>
    <row r="16746" spans="3:33">
      <c r="C16746" s="267" t="s">
        <v>2835</v>
      </c>
      <c r="D16746" s="267" t="s">
        <v>150</v>
      </c>
      <c r="E16746" s="267">
        <v>338</v>
      </c>
      <c r="F16746" s="267" t="s">
        <v>1444</v>
      </c>
      <c r="G16746" s="267" t="s">
        <v>1445</v>
      </c>
      <c r="H16746" s="267">
        <v>1</v>
      </c>
      <c r="I16746" s="267" t="s">
        <v>582</v>
      </c>
      <c r="O16746" s="267" t="s">
        <v>24</v>
      </c>
      <c r="P16746" s="267" t="s">
        <v>1901</v>
      </c>
      <c r="Q16746" s="267" t="s">
        <v>1445</v>
      </c>
      <c r="S16746" s="267">
        <v>186</v>
      </c>
      <c r="T16746" s="267" t="s">
        <v>13</v>
      </c>
      <c r="U16746" s="267" t="s">
        <v>1478</v>
      </c>
      <c r="V16746" s="267" t="s">
        <v>13</v>
      </c>
      <c r="W16746" s="267">
        <v>621810</v>
      </c>
      <c r="X16746" s="267" t="s">
        <v>2842</v>
      </c>
      <c r="Y16746" s="267" t="s">
        <v>1901</v>
      </c>
      <c r="AD16746" s="267" t="s">
        <v>13</v>
      </c>
      <c r="AF16746" s="267" t="s">
        <v>24</v>
      </c>
      <c r="AG16746" s="267" t="s">
        <v>24</v>
      </c>
    </row>
    <row r="16747" spans="3:33">
      <c r="C16747" s="267" t="s">
        <v>2835</v>
      </c>
      <c r="D16747" s="267" t="s">
        <v>150</v>
      </c>
      <c r="E16747" s="267">
        <v>2009</v>
      </c>
      <c r="F16747" s="267" t="s">
        <v>1444</v>
      </c>
      <c r="H16747" s="267">
        <v>1</v>
      </c>
      <c r="I16747" s="267" t="s">
        <v>582</v>
      </c>
      <c r="P16747" s="267" t="s">
        <v>1901</v>
      </c>
      <c r="Q16747" s="267" t="s">
        <v>1445</v>
      </c>
      <c r="S16747" s="267">
        <v>186</v>
      </c>
      <c r="U16747" s="267" t="s">
        <v>1704</v>
      </c>
      <c r="V16747" s="267" t="s">
        <v>13</v>
      </c>
      <c r="W16747" s="267">
        <v>621810</v>
      </c>
      <c r="X16747" s="267" t="s">
        <v>2841</v>
      </c>
      <c r="Y16747" s="267" t="s">
        <v>1901</v>
      </c>
      <c r="AD16747" s="267" t="s">
        <v>24</v>
      </c>
      <c r="AF16747" s="267" t="s">
        <v>24</v>
      </c>
      <c r="AG16747" s="267" t="s">
        <v>24</v>
      </c>
    </row>
    <row r="16748" spans="3:33">
      <c r="C16748" s="267" t="s">
        <v>2835</v>
      </c>
      <c r="D16748" s="267" t="s">
        <v>150</v>
      </c>
      <c r="E16748" s="267">
        <v>3880</v>
      </c>
      <c r="F16748" s="267" t="s">
        <v>1444</v>
      </c>
      <c r="G16748" s="267" t="s">
        <v>1461</v>
      </c>
      <c r="H16748" s="267">
        <v>1</v>
      </c>
      <c r="I16748" s="267" t="s">
        <v>582</v>
      </c>
      <c r="O16748" s="267" t="s">
        <v>24</v>
      </c>
      <c r="P16748" s="267" t="s">
        <v>1901</v>
      </c>
      <c r="Q16748" s="267" t="s">
        <v>1445</v>
      </c>
      <c r="S16748" s="267">
        <v>186</v>
      </c>
      <c r="T16748" s="267" t="s">
        <v>13</v>
      </c>
      <c r="U16748" s="267" t="s">
        <v>1463</v>
      </c>
      <c r="V16748" s="267" t="s">
        <v>13</v>
      </c>
      <c r="W16748" s="267">
        <v>621810</v>
      </c>
      <c r="X16748" s="267" t="s">
        <v>2837</v>
      </c>
      <c r="Y16748" s="267" t="s">
        <v>1901</v>
      </c>
      <c r="AD16748" s="267" t="s">
        <v>13</v>
      </c>
      <c r="AF16748" s="267" t="s">
        <v>24</v>
      </c>
      <c r="AG16748" s="267" t="s">
        <v>24</v>
      </c>
    </row>
    <row r="16749" spans="3:33">
      <c r="C16749" s="267" t="s">
        <v>2835</v>
      </c>
      <c r="D16749" s="267" t="s">
        <v>150</v>
      </c>
      <c r="E16749" s="267">
        <v>3877</v>
      </c>
      <c r="F16749" s="267" t="s">
        <v>1444</v>
      </c>
      <c r="G16749" s="267" t="s">
        <v>1445</v>
      </c>
      <c r="H16749" s="267">
        <v>1</v>
      </c>
      <c r="I16749" s="267" t="s">
        <v>582</v>
      </c>
      <c r="O16749" s="267" t="s">
        <v>24</v>
      </c>
      <c r="P16749" s="267" t="s">
        <v>1901</v>
      </c>
      <c r="Q16749" s="267" t="s">
        <v>1445</v>
      </c>
      <c r="S16749" s="267">
        <v>186</v>
      </c>
      <c r="T16749" s="267" t="s">
        <v>13</v>
      </c>
      <c r="U16749" s="267" t="s">
        <v>1470</v>
      </c>
      <c r="V16749" s="267" t="s">
        <v>13</v>
      </c>
      <c r="W16749" s="267">
        <v>621810</v>
      </c>
      <c r="X16749" s="267" t="s">
        <v>2840</v>
      </c>
      <c r="Y16749" s="267" t="s">
        <v>1901</v>
      </c>
      <c r="AD16749" s="267" t="s">
        <v>13</v>
      </c>
      <c r="AF16749" s="267" t="s">
        <v>24</v>
      </c>
      <c r="AG16749" s="267" t="s">
        <v>24</v>
      </c>
    </row>
    <row r="16750" spans="3:33">
      <c r="C16750" s="267" t="s">
        <v>2835</v>
      </c>
      <c r="D16750" s="267" t="s">
        <v>150</v>
      </c>
      <c r="E16750" s="267">
        <v>3877</v>
      </c>
      <c r="F16750" s="267" t="s">
        <v>1444</v>
      </c>
      <c r="G16750" s="267" t="s">
        <v>1461</v>
      </c>
      <c r="H16750" s="267">
        <v>1</v>
      </c>
      <c r="I16750" s="267" t="s">
        <v>582</v>
      </c>
      <c r="O16750" s="267" t="s">
        <v>24</v>
      </c>
      <c r="P16750" s="267" t="s">
        <v>1901</v>
      </c>
      <c r="Q16750" s="267" t="s">
        <v>1445</v>
      </c>
      <c r="S16750" s="267">
        <v>186</v>
      </c>
      <c r="T16750" s="267" t="s">
        <v>13</v>
      </c>
      <c r="U16750" s="267" t="s">
        <v>1470</v>
      </c>
      <c r="V16750" s="267" t="s">
        <v>13</v>
      </c>
      <c r="W16750" s="267">
        <v>621810</v>
      </c>
      <c r="X16750" s="267" t="s">
        <v>2839</v>
      </c>
      <c r="Y16750" s="267" t="s">
        <v>1901</v>
      </c>
      <c r="AD16750" s="267" t="s">
        <v>13</v>
      </c>
      <c r="AF16750" s="267" t="s">
        <v>24</v>
      </c>
      <c r="AG16750" s="267" t="s">
        <v>24</v>
      </c>
    </row>
    <row r="16751" spans="3:33">
      <c r="C16751" s="267" t="s">
        <v>2835</v>
      </c>
      <c r="D16751" s="267" t="s">
        <v>150</v>
      </c>
      <c r="E16751" s="267">
        <v>1682</v>
      </c>
      <c r="F16751" s="267" t="s">
        <v>1444</v>
      </c>
      <c r="G16751" s="267" t="s">
        <v>1445</v>
      </c>
      <c r="H16751" s="267">
        <v>1</v>
      </c>
      <c r="I16751" s="267" t="s">
        <v>582</v>
      </c>
      <c r="P16751" s="267" t="s">
        <v>1901</v>
      </c>
      <c r="Q16751" s="267" t="s">
        <v>1445</v>
      </c>
      <c r="S16751" s="267">
        <v>186</v>
      </c>
      <c r="U16751" s="267" t="s">
        <v>1459</v>
      </c>
      <c r="V16751" s="267" t="s">
        <v>13</v>
      </c>
      <c r="W16751" s="267">
        <v>621810</v>
      </c>
      <c r="X16751" s="267">
        <v>189744</v>
      </c>
      <c r="Y16751" s="267" t="s">
        <v>1901</v>
      </c>
      <c r="AF16751" s="267" t="s">
        <v>24</v>
      </c>
      <c r="AG16751" s="267" t="s">
        <v>24</v>
      </c>
    </row>
    <row r="16752" spans="3:33">
      <c r="C16752" s="267" t="s">
        <v>2835</v>
      </c>
      <c r="D16752" s="267" t="s">
        <v>150</v>
      </c>
      <c r="E16752" s="267">
        <v>1272</v>
      </c>
      <c r="F16752" s="267" t="s">
        <v>1444</v>
      </c>
      <c r="G16752" s="267" t="s">
        <v>1461</v>
      </c>
      <c r="H16752" s="267">
        <v>1</v>
      </c>
      <c r="I16752" s="267" t="s">
        <v>582</v>
      </c>
      <c r="O16752" s="267" t="s">
        <v>24</v>
      </c>
      <c r="P16752" s="267" t="s">
        <v>1901</v>
      </c>
      <c r="Q16752" s="267" t="s">
        <v>1445</v>
      </c>
      <c r="S16752" s="267">
        <v>186</v>
      </c>
      <c r="T16752" s="267" t="s">
        <v>13</v>
      </c>
      <c r="U16752" s="267" t="s">
        <v>1458</v>
      </c>
      <c r="V16752" s="267" t="s">
        <v>13</v>
      </c>
      <c r="W16752" s="267">
        <v>621810</v>
      </c>
      <c r="X16752" s="267" t="s">
        <v>2837</v>
      </c>
      <c r="Y16752" s="267" t="s">
        <v>1901</v>
      </c>
      <c r="AD16752" s="267" t="s">
        <v>13</v>
      </c>
      <c r="AF16752" s="267" t="s">
        <v>24</v>
      </c>
      <c r="AG16752" s="267" t="s">
        <v>24</v>
      </c>
    </row>
    <row r="16753" spans="3:33">
      <c r="C16753" s="267" t="s">
        <v>2835</v>
      </c>
      <c r="D16753" s="267" t="s">
        <v>150</v>
      </c>
      <c r="E16753" s="267">
        <v>1272</v>
      </c>
      <c r="F16753" s="267" t="s">
        <v>1444</v>
      </c>
      <c r="G16753" s="267" t="s">
        <v>1445</v>
      </c>
      <c r="H16753" s="267">
        <v>1</v>
      </c>
      <c r="I16753" s="267" t="s">
        <v>582</v>
      </c>
      <c r="O16753" s="267" t="s">
        <v>24</v>
      </c>
      <c r="P16753" s="267" t="s">
        <v>1901</v>
      </c>
      <c r="Q16753" s="267" t="s">
        <v>1445</v>
      </c>
      <c r="S16753" s="267">
        <v>186</v>
      </c>
      <c r="T16753" s="267" t="s">
        <v>13</v>
      </c>
      <c r="U16753" s="267" t="s">
        <v>1458</v>
      </c>
      <c r="V16753" s="267" t="s">
        <v>13</v>
      </c>
      <c r="W16753" s="267">
        <v>621810</v>
      </c>
      <c r="X16753" s="267" t="s">
        <v>2838</v>
      </c>
      <c r="Y16753" s="267" t="s">
        <v>1901</v>
      </c>
      <c r="AD16753" s="267" t="s">
        <v>13</v>
      </c>
      <c r="AF16753" s="267" t="s">
        <v>24</v>
      </c>
      <c r="AG16753" s="267" t="s">
        <v>24</v>
      </c>
    </row>
    <row r="16754" spans="3:33">
      <c r="C16754" s="267" t="s">
        <v>2835</v>
      </c>
      <c r="D16754" s="267" t="s">
        <v>150</v>
      </c>
      <c r="E16754" s="267">
        <v>3879</v>
      </c>
      <c r="F16754" s="267" t="s">
        <v>1444</v>
      </c>
      <c r="G16754" s="267" t="s">
        <v>1445</v>
      </c>
      <c r="H16754" s="267">
        <v>1</v>
      </c>
      <c r="I16754" s="267" t="s">
        <v>582</v>
      </c>
      <c r="O16754" s="267" t="s">
        <v>24</v>
      </c>
      <c r="P16754" s="267" t="s">
        <v>1901</v>
      </c>
      <c r="Q16754" s="267" t="s">
        <v>1445</v>
      </c>
      <c r="S16754" s="267">
        <v>186</v>
      </c>
      <c r="T16754" s="267" t="s">
        <v>13</v>
      </c>
      <c r="U16754" s="267" t="s">
        <v>1467</v>
      </c>
      <c r="V16754" s="267" t="s">
        <v>13</v>
      </c>
      <c r="W16754" s="267">
        <v>621810</v>
      </c>
      <c r="X16754" s="267" t="s">
        <v>2837</v>
      </c>
      <c r="Y16754" s="267" t="s">
        <v>1901</v>
      </c>
      <c r="AD16754" s="267" t="s">
        <v>13</v>
      </c>
      <c r="AF16754" s="267" t="s">
        <v>24</v>
      </c>
      <c r="AG16754" s="267" t="s">
        <v>24</v>
      </c>
    </row>
    <row r="16755" spans="3:33">
      <c r="C16755" s="267" t="s">
        <v>2835</v>
      </c>
      <c r="D16755" s="267" t="s">
        <v>150</v>
      </c>
      <c r="E16755" s="267">
        <v>129</v>
      </c>
      <c r="F16755" s="267" t="s">
        <v>1444</v>
      </c>
      <c r="G16755" s="267" t="s">
        <v>1445</v>
      </c>
      <c r="H16755" s="267">
        <v>1</v>
      </c>
      <c r="I16755" s="267" t="s">
        <v>582</v>
      </c>
      <c r="O16755" s="267" t="s">
        <v>24</v>
      </c>
      <c r="P16755" s="267" t="s">
        <v>1901</v>
      </c>
      <c r="Q16755" s="267" t="s">
        <v>1445</v>
      </c>
      <c r="S16755" s="267">
        <v>186</v>
      </c>
      <c r="T16755" s="267" t="s">
        <v>13</v>
      </c>
      <c r="U16755" s="267" t="s">
        <v>1468</v>
      </c>
      <c r="V16755" s="267" t="s">
        <v>13</v>
      </c>
      <c r="W16755" s="267">
        <v>621810</v>
      </c>
      <c r="X16755" s="267" t="s">
        <v>2836</v>
      </c>
      <c r="Y16755" s="267" t="s">
        <v>1901</v>
      </c>
      <c r="AD16755" s="267" t="s">
        <v>13</v>
      </c>
      <c r="AF16755" s="267" t="s">
        <v>24</v>
      </c>
      <c r="AG16755" s="267" t="s">
        <v>24</v>
      </c>
    </row>
    <row r="16756" spans="3:33">
      <c r="C16756" s="267" t="s">
        <v>2334</v>
      </c>
      <c r="D16756" s="267" t="s">
        <v>727</v>
      </c>
      <c r="E16756" s="267">
        <v>12114</v>
      </c>
      <c r="F16756" s="267" t="s">
        <v>1444</v>
      </c>
      <c r="G16756" s="267" t="s">
        <v>1445</v>
      </c>
      <c r="H16756" s="267">
        <v>1</v>
      </c>
      <c r="I16756" s="267" t="s">
        <v>584</v>
      </c>
      <c r="J16756" s="267" t="s">
        <v>1608</v>
      </c>
      <c r="O16756" s="267" t="s">
        <v>13</v>
      </c>
      <c r="P16756" s="267" t="s">
        <v>1902</v>
      </c>
      <c r="Q16756" s="267" t="s">
        <v>1445</v>
      </c>
      <c r="S16756" s="267">
        <v>187</v>
      </c>
      <c r="T16756" s="267" t="s">
        <v>24</v>
      </c>
      <c r="U16756" s="267" t="s">
        <v>1609</v>
      </c>
      <c r="V16756" s="267" t="s">
        <v>13</v>
      </c>
      <c r="W16756" s="267">
        <v>39275</v>
      </c>
      <c r="X16756" s="267" t="s">
        <v>2338</v>
      </c>
      <c r="Y16756" s="267" t="s">
        <v>1902</v>
      </c>
      <c r="AD16756" s="267" t="s">
        <v>24</v>
      </c>
      <c r="AG16756" s="267" t="s">
        <v>24</v>
      </c>
    </row>
    <row r="16757" spans="3:33">
      <c r="C16757" s="267" t="s">
        <v>2334</v>
      </c>
      <c r="D16757" s="267" t="s">
        <v>727</v>
      </c>
      <c r="E16757" s="267">
        <v>219</v>
      </c>
      <c r="F16757" s="267" t="s">
        <v>1444</v>
      </c>
      <c r="G16757" s="267" t="s">
        <v>1456</v>
      </c>
      <c r="H16757" s="267">
        <v>1</v>
      </c>
      <c r="I16757" s="267" t="s">
        <v>584</v>
      </c>
      <c r="J16757" s="267" t="s">
        <v>1608</v>
      </c>
      <c r="O16757" s="267" t="s">
        <v>13</v>
      </c>
      <c r="P16757" s="267" t="s">
        <v>1902</v>
      </c>
      <c r="Q16757" s="267" t="s">
        <v>1445</v>
      </c>
      <c r="S16757" s="267">
        <v>187</v>
      </c>
      <c r="T16757" s="267" t="s">
        <v>13</v>
      </c>
      <c r="U16757" s="267" t="s">
        <v>1457</v>
      </c>
      <c r="V16757" s="267" t="s">
        <v>13</v>
      </c>
      <c r="W16757" s="267">
        <v>39275</v>
      </c>
      <c r="X16757" s="267" t="s">
        <v>1610</v>
      </c>
      <c r="Y16757" s="267" t="s">
        <v>1902</v>
      </c>
      <c r="AD16757" s="267" t="s">
        <v>13</v>
      </c>
      <c r="AE16757" s="267">
        <v>108</v>
      </c>
      <c r="AF16757" s="267" t="s">
        <v>24</v>
      </c>
      <c r="AG16757" s="267" t="s">
        <v>24</v>
      </c>
    </row>
    <row r="16758" spans="3:33">
      <c r="C16758" s="267" t="s">
        <v>2334</v>
      </c>
      <c r="D16758" s="267" t="s">
        <v>727</v>
      </c>
      <c r="E16758" s="267">
        <v>1272</v>
      </c>
      <c r="F16758" s="267" t="s">
        <v>1444</v>
      </c>
      <c r="G16758" s="267" t="s">
        <v>1445</v>
      </c>
      <c r="H16758" s="267">
        <v>1</v>
      </c>
      <c r="I16758" s="267" t="s">
        <v>584</v>
      </c>
      <c r="J16758" s="267" t="s">
        <v>1608</v>
      </c>
      <c r="O16758" s="267" t="s">
        <v>24</v>
      </c>
      <c r="P16758" s="267" t="s">
        <v>1902</v>
      </c>
      <c r="Q16758" s="267" t="s">
        <v>1445</v>
      </c>
      <c r="S16758" s="267">
        <v>187</v>
      </c>
      <c r="T16758" s="267" t="s">
        <v>13</v>
      </c>
      <c r="U16758" s="267" t="s">
        <v>1458</v>
      </c>
      <c r="V16758" s="267" t="s">
        <v>13</v>
      </c>
      <c r="W16758" s="267">
        <v>39275</v>
      </c>
      <c r="X16758" s="267" t="s">
        <v>2337</v>
      </c>
      <c r="Y16758" s="267" t="s">
        <v>1902</v>
      </c>
      <c r="AD16758" s="267" t="s">
        <v>13</v>
      </c>
      <c r="AF16758" s="267" t="s">
        <v>24</v>
      </c>
      <c r="AG16758" s="267" t="s">
        <v>24</v>
      </c>
    </row>
    <row r="16759" spans="3:33">
      <c r="C16759" s="267" t="s">
        <v>2334</v>
      </c>
      <c r="D16759" s="267" t="s">
        <v>727</v>
      </c>
      <c r="E16759" s="267">
        <v>1</v>
      </c>
      <c r="F16759" s="267" t="s">
        <v>1444</v>
      </c>
      <c r="G16759" s="267" t="s">
        <v>1445</v>
      </c>
      <c r="H16759" s="267">
        <v>1</v>
      </c>
      <c r="I16759" s="267" t="s">
        <v>584</v>
      </c>
      <c r="J16759" s="267" t="s">
        <v>1608</v>
      </c>
      <c r="O16759" s="267" t="s">
        <v>13</v>
      </c>
      <c r="P16759" s="267" t="s">
        <v>1902</v>
      </c>
      <c r="Q16759" s="267" t="s">
        <v>1445</v>
      </c>
      <c r="S16759" s="267">
        <v>187</v>
      </c>
      <c r="T16759" s="267" t="s">
        <v>13</v>
      </c>
      <c r="U16759" s="267" t="s">
        <v>1446</v>
      </c>
      <c r="V16759" s="267" t="s">
        <v>24</v>
      </c>
      <c r="W16759" s="267">
        <v>39275</v>
      </c>
      <c r="X16759" s="267" t="s">
        <v>1902</v>
      </c>
      <c r="Y16759" s="267" t="s">
        <v>1902</v>
      </c>
      <c r="AD16759" s="267" t="s">
        <v>13</v>
      </c>
      <c r="AF16759" s="267" t="s">
        <v>24</v>
      </c>
      <c r="AG16759" s="267" t="s">
        <v>24</v>
      </c>
    </row>
    <row r="16760" spans="3:33">
      <c r="C16760" s="267" t="s">
        <v>2334</v>
      </c>
      <c r="D16760" s="267" t="s">
        <v>727</v>
      </c>
      <c r="E16760" s="267">
        <v>1272</v>
      </c>
      <c r="F16760" s="267" t="s">
        <v>1444</v>
      </c>
      <c r="G16760" s="267" t="s">
        <v>1562</v>
      </c>
      <c r="H16760" s="267">
        <v>1</v>
      </c>
      <c r="I16760" s="267" t="s">
        <v>584</v>
      </c>
      <c r="J16760" s="267" t="s">
        <v>1608</v>
      </c>
      <c r="P16760" s="267" t="s">
        <v>1902</v>
      </c>
      <c r="Q16760" s="267" t="s">
        <v>1445</v>
      </c>
      <c r="S16760" s="267">
        <v>187</v>
      </c>
      <c r="U16760" s="267" t="s">
        <v>1458</v>
      </c>
      <c r="V16760" s="267" t="s">
        <v>13</v>
      </c>
      <c r="W16760" s="267">
        <v>39275</v>
      </c>
      <c r="X16760" s="267" t="s">
        <v>2336</v>
      </c>
      <c r="Y16760" s="267" t="s">
        <v>1902</v>
      </c>
      <c r="AF16760" s="267" t="s">
        <v>24</v>
      </c>
      <c r="AG16760" s="267" t="s">
        <v>24</v>
      </c>
    </row>
    <row r="16761" spans="3:33">
      <c r="C16761" s="267" t="s">
        <v>2334</v>
      </c>
      <c r="D16761" s="267" t="s">
        <v>727</v>
      </c>
      <c r="E16761" s="267">
        <v>12114</v>
      </c>
      <c r="F16761" s="267" t="s">
        <v>1444</v>
      </c>
      <c r="G16761" s="267" t="s">
        <v>1445</v>
      </c>
      <c r="H16761" s="267">
        <v>1</v>
      </c>
      <c r="I16761" s="267" t="s">
        <v>584</v>
      </c>
      <c r="J16761" s="267" t="s">
        <v>1608</v>
      </c>
      <c r="O16761" s="267" t="s">
        <v>13</v>
      </c>
      <c r="P16761" s="267" t="s">
        <v>1902</v>
      </c>
      <c r="Q16761" s="267" t="s">
        <v>1445</v>
      </c>
      <c r="S16761" s="267">
        <v>187</v>
      </c>
      <c r="T16761" s="267" t="s">
        <v>24</v>
      </c>
      <c r="U16761" s="267" t="s">
        <v>1609</v>
      </c>
      <c r="V16761" s="267" t="s">
        <v>13</v>
      </c>
      <c r="W16761" s="267">
        <v>39275</v>
      </c>
      <c r="X16761" s="267">
        <v>3530</v>
      </c>
      <c r="Y16761" s="267" t="s">
        <v>1902</v>
      </c>
      <c r="AD16761" s="267" t="s">
        <v>24</v>
      </c>
      <c r="AG16761" s="267" t="s">
        <v>24</v>
      </c>
    </row>
    <row r="16762" spans="3:33">
      <c r="C16762" s="267" t="s">
        <v>2334</v>
      </c>
      <c r="D16762" s="267" t="s">
        <v>727</v>
      </c>
      <c r="E16762" s="267">
        <v>10634</v>
      </c>
      <c r="F16762" s="267" t="s">
        <v>1444</v>
      </c>
      <c r="G16762" s="267" t="s">
        <v>1445</v>
      </c>
      <c r="H16762" s="267">
        <v>1</v>
      </c>
      <c r="I16762" s="267" t="s">
        <v>584</v>
      </c>
      <c r="J16762" s="267" t="s">
        <v>1608</v>
      </c>
      <c r="O16762" s="267" t="s">
        <v>24</v>
      </c>
      <c r="P16762" s="267" t="s">
        <v>1902</v>
      </c>
      <c r="Q16762" s="267" t="s">
        <v>1445</v>
      </c>
      <c r="S16762" s="267">
        <v>187</v>
      </c>
      <c r="T16762" s="267" t="s">
        <v>13</v>
      </c>
      <c r="U16762" s="267" t="s">
        <v>1473</v>
      </c>
      <c r="V16762" s="267" t="s">
        <v>13</v>
      </c>
      <c r="W16762" s="267">
        <v>39275</v>
      </c>
      <c r="X16762" s="267" t="s">
        <v>2335</v>
      </c>
      <c r="Y16762" s="267" t="s">
        <v>1902</v>
      </c>
      <c r="AD16762" s="267" t="s">
        <v>13</v>
      </c>
      <c r="AF16762" s="267" t="s">
        <v>24</v>
      </c>
      <c r="AG16762" s="267" t="s">
        <v>24</v>
      </c>
    </row>
    <row r="16763" spans="3:33">
      <c r="C16763" s="267" t="s">
        <v>2638</v>
      </c>
      <c r="D16763" s="267" t="s">
        <v>727</v>
      </c>
      <c r="E16763" s="267">
        <v>1272</v>
      </c>
      <c r="F16763" s="267" t="s">
        <v>1444</v>
      </c>
      <c r="G16763" s="267" t="s">
        <v>1445</v>
      </c>
      <c r="H16763" s="267">
        <v>1</v>
      </c>
      <c r="I16763" s="267" t="s">
        <v>584</v>
      </c>
      <c r="J16763" s="267" t="s">
        <v>1608</v>
      </c>
      <c r="O16763" s="267" t="s">
        <v>24</v>
      </c>
      <c r="P16763" s="267" t="s">
        <v>1903</v>
      </c>
      <c r="Q16763" s="267" t="s">
        <v>1445</v>
      </c>
      <c r="S16763" s="267">
        <v>188</v>
      </c>
      <c r="T16763" s="267" t="s">
        <v>13</v>
      </c>
      <c r="U16763" s="267" t="s">
        <v>1458</v>
      </c>
      <c r="V16763" s="267" t="s">
        <v>13</v>
      </c>
      <c r="W16763" s="267">
        <v>39279</v>
      </c>
      <c r="X16763" s="267" t="s">
        <v>2641</v>
      </c>
      <c r="Y16763" s="267" t="s">
        <v>1903</v>
      </c>
      <c r="AD16763" s="267" t="s">
        <v>13</v>
      </c>
      <c r="AF16763" s="267" t="s">
        <v>24</v>
      </c>
      <c r="AG16763" s="267" t="s">
        <v>24</v>
      </c>
    </row>
    <row r="16764" spans="3:33">
      <c r="C16764" s="267" t="s">
        <v>2638</v>
      </c>
      <c r="D16764" s="267" t="s">
        <v>727</v>
      </c>
      <c r="E16764" s="267">
        <v>12114</v>
      </c>
      <c r="F16764" s="267" t="s">
        <v>1444</v>
      </c>
      <c r="G16764" s="267" t="s">
        <v>1445</v>
      </c>
      <c r="H16764" s="267">
        <v>1</v>
      </c>
      <c r="I16764" s="267" t="s">
        <v>584</v>
      </c>
      <c r="J16764" s="267" t="s">
        <v>1608</v>
      </c>
      <c r="O16764" s="267" t="s">
        <v>13</v>
      </c>
      <c r="P16764" s="267" t="s">
        <v>1903</v>
      </c>
      <c r="Q16764" s="267" t="s">
        <v>1445</v>
      </c>
      <c r="S16764" s="267">
        <v>188</v>
      </c>
      <c r="T16764" s="267" t="s">
        <v>24</v>
      </c>
      <c r="U16764" s="267" t="s">
        <v>1609</v>
      </c>
      <c r="V16764" s="267" t="s">
        <v>13</v>
      </c>
      <c r="W16764" s="267">
        <v>39279</v>
      </c>
      <c r="X16764" s="267" t="s">
        <v>2640</v>
      </c>
      <c r="Y16764" s="267" t="s">
        <v>1903</v>
      </c>
      <c r="AD16764" s="267" t="s">
        <v>24</v>
      </c>
      <c r="AG16764" s="267" t="s">
        <v>24</v>
      </c>
    </row>
    <row r="16765" spans="3:33">
      <c r="C16765" s="267" t="s">
        <v>2638</v>
      </c>
      <c r="D16765" s="267" t="s">
        <v>727</v>
      </c>
      <c r="E16765" s="267">
        <v>1</v>
      </c>
      <c r="F16765" s="267" t="s">
        <v>1444</v>
      </c>
      <c r="G16765" s="267" t="s">
        <v>1445</v>
      </c>
      <c r="H16765" s="267">
        <v>1</v>
      </c>
      <c r="I16765" s="267" t="s">
        <v>584</v>
      </c>
      <c r="J16765" s="267" t="s">
        <v>1608</v>
      </c>
      <c r="O16765" s="267" t="s">
        <v>13</v>
      </c>
      <c r="P16765" s="267" t="s">
        <v>1903</v>
      </c>
      <c r="Q16765" s="267" t="s">
        <v>1445</v>
      </c>
      <c r="S16765" s="267">
        <v>188</v>
      </c>
      <c r="T16765" s="267" t="s">
        <v>13</v>
      </c>
      <c r="U16765" s="267" t="s">
        <v>1446</v>
      </c>
      <c r="V16765" s="267" t="s">
        <v>24</v>
      </c>
      <c r="W16765" s="267">
        <v>39279</v>
      </c>
      <c r="X16765" s="267" t="s">
        <v>1903</v>
      </c>
      <c r="Y16765" s="267" t="s">
        <v>1903</v>
      </c>
      <c r="AD16765" s="267" t="s">
        <v>13</v>
      </c>
      <c r="AF16765" s="267" t="s">
        <v>24</v>
      </c>
      <c r="AG16765" s="267" t="s">
        <v>24</v>
      </c>
    </row>
    <row r="16766" spans="3:33">
      <c r="C16766" s="267" t="s">
        <v>2638</v>
      </c>
      <c r="D16766" s="267" t="s">
        <v>727</v>
      </c>
      <c r="E16766" s="267">
        <v>12114</v>
      </c>
      <c r="F16766" s="267" t="s">
        <v>1444</v>
      </c>
      <c r="G16766" s="267" t="s">
        <v>1445</v>
      </c>
      <c r="H16766" s="267">
        <v>1</v>
      </c>
      <c r="I16766" s="267" t="s">
        <v>584</v>
      </c>
      <c r="J16766" s="267" t="s">
        <v>1608</v>
      </c>
      <c r="O16766" s="267" t="s">
        <v>13</v>
      </c>
      <c r="P16766" s="267" t="s">
        <v>1903</v>
      </c>
      <c r="Q16766" s="267" t="s">
        <v>1445</v>
      </c>
      <c r="S16766" s="267">
        <v>188</v>
      </c>
      <c r="T16766" s="267" t="s">
        <v>24</v>
      </c>
      <c r="U16766" s="267" t="s">
        <v>1609</v>
      </c>
      <c r="V16766" s="267" t="s">
        <v>13</v>
      </c>
      <c r="W16766" s="267">
        <v>39279</v>
      </c>
      <c r="X16766" s="267">
        <v>3532</v>
      </c>
      <c r="Y16766" s="267" t="s">
        <v>1903</v>
      </c>
      <c r="AD16766" s="267" t="s">
        <v>24</v>
      </c>
      <c r="AG16766" s="267" t="s">
        <v>24</v>
      </c>
    </row>
    <row r="16767" spans="3:33">
      <c r="C16767" s="267" t="s">
        <v>2638</v>
      </c>
      <c r="D16767" s="267" t="s">
        <v>727</v>
      </c>
      <c r="E16767" s="267">
        <v>10634</v>
      </c>
      <c r="F16767" s="267" t="s">
        <v>1444</v>
      </c>
      <c r="G16767" s="267" t="s">
        <v>1445</v>
      </c>
      <c r="H16767" s="267">
        <v>1</v>
      </c>
      <c r="I16767" s="267" t="s">
        <v>584</v>
      </c>
      <c r="J16767" s="267" t="s">
        <v>1608</v>
      </c>
      <c r="O16767" s="267" t="s">
        <v>24</v>
      </c>
      <c r="P16767" s="267" t="s">
        <v>1903</v>
      </c>
      <c r="Q16767" s="267" t="s">
        <v>1445</v>
      </c>
      <c r="S16767" s="267">
        <v>188</v>
      </c>
      <c r="T16767" s="267" t="s">
        <v>13</v>
      </c>
      <c r="U16767" s="267" t="s">
        <v>1473</v>
      </c>
      <c r="V16767" s="267" t="s">
        <v>13</v>
      </c>
      <c r="W16767" s="267">
        <v>39279</v>
      </c>
      <c r="X16767" s="267" t="s">
        <v>2639</v>
      </c>
      <c r="Y16767" s="267" t="s">
        <v>1903</v>
      </c>
      <c r="AD16767" s="267" t="s">
        <v>13</v>
      </c>
      <c r="AF16767" s="267" t="s">
        <v>24</v>
      </c>
      <c r="AG16767" s="267" t="s">
        <v>24</v>
      </c>
    </row>
    <row r="16768" spans="3:33">
      <c r="C16768" s="267" t="s">
        <v>2592</v>
      </c>
      <c r="D16768" s="267" t="s">
        <v>727</v>
      </c>
      <c r="E16768" s="267">
        <v>12114</v>
      </c>
      <c r="F16768" s="267" t="s">
        <v>1444</v>
      </c>
      <c r="G16768" s="267" t="s">
        <v>1445</v>
      </c>
      <c r="H16768" s="267">
        <v>1</v>
      </c>
      <c r="I16768" s="267" t="s">
        <v>584</v>
      </c>
      <c r="J16768" s="267" t="s">
        <v>1614</v>
      </c>
      <c r="O16768" s="267" t="s">
        <v>13</v>
      </c>
      <c r="P16768" s="267" t="s">
        <v>1904</v>
      </c>
      <c r="Q16768" s="267" t="s">
        <v>1445</v>
      </c>
      <c r="S16768" s="267">
        <v>189</v>
      </c>
      <c r="T16768" s="267" t="s">
        <v>24</v>
      </c>
      <c r="U16768" s="267" t="s">
        <v>1609</v>
      </c>
      <c r="V16768" s="267" t="s">
        <v>13</v>
      </c>
      <c r="W16768" s="267">
        <v>775781</v>
      </c>
      <c r="X16768" s="267" t="s">
        <v>2596</v>
      </c>
      <c r="Y16768" s="267" t="s">
        <v>1904</v>
      </c>
      <c r="AD16768" s="267" t="s">
        <v>24</v>
      </c>
      <c r="AG16768" s="267" t="s">
        <v>24</v>
      </c>
    </row>
    <row r="16769" spans="3:33">
      <c r="C16769" s="267" t="s">
        <v>2592</v>
      </c>
      <c r="D16769" s="267" t="s">
        <v>727</v>
      </c>
      <c r="E16769" s="267">
        <v>1354</v>
      </c>
      <c r="F16769" s="267" t="s">
        <v>1444</v>
      </c>
      <c r="G16769" s="267" t="s">
        <v>1445</v>
      </c>
      <c r="H16769" s="267">
        <v>1</v>
      </c>
      <c r="I16769" s="267" t="s">
        <v>584</v>
      </c>
      <c r="J16769" s="267" t="s">
        <v>1614</v>
      </c>
      <c r="O16769" s="267" t="s">
        <v>24</v>
      </c>
      <c r="P16769" s="267" t="s">
        <v>1904</v>
      </c>
      <c r="Q16769" s="267" t="s">
        <v>1445</v>
      </c>
      <c r="S16769" s="267">
        <v>189</v>
      </c>
      <c r="T16769" s="267" t="s">
        <v>13</v>
      </c>
      <c r="U16769" s="267" t="s">
        <v>1451</v>
      </c>
      <c r="V16769" s="267" t="s">
        <v>13</v>
      </c>
      <c r="W16769" s="267">
        <v>775781</v>
      </c>
      <c r="X16769" s="267" t="s">
        <v>2595</v>
      </c>
      <c r="Y16769" s="267" t="s">
        <v>1904</v>
      </c>
      <c r="AD16769" s="267" t="s">
        <v>13</v>
      </c>
      <c r="AF16769" s="267" t="s">
        <v>24</v>
      </c>
      <c r="AG16769" s="267" t="s">
        <v>24</v>
      </c>
    </row>
    <row r="16770" spans="3:33">
      <c r="C16770" s="267" t="s">
        <v>2592</v>
      </c>
      <c r="D16770" s="267" t="s">
        <v>727</v>
      </c>
      <c r="E16770" s="267">
        <v>1</v>
      </c>
      <c r="F16770" s="267" t="s">
        <v>1444</v>
      </c>
      <c r="G16770" s="267" t="s">
        <v>1445</v>
      </c>
      <c r="H16770" s="267">
        <v>1</v>
      </c>
      <c r="I16770" s="267" t="s">
        <v>584</v>
      </c>
      <c r="J16770" s="267" t="s">
        <v>1614</v>
      </c>
      <c r="O16770" s="267" t="s">
        <v>13</v>
      </c>
      <c r="P16770" s="267" t="s">
        <v>1904</v>
      </c>
      <c r="Q16770" s="267" t="s">
        <v>1445</v>
      </c>
      <c r="S16770" s="267">
        <v>189</v>
      </c>
      <c r="T16770" s="267" t="s">
        <v>13</v>
      </c>
      <c r="U16770" s="267" t="s">
        <v>1446</v>
      </c>
      <c r="V16770" s="267" t="s">
        <v>24</v>
      </c>
      <c r="W16770" s="267">
        <v>775781</v>
      </c>
      <c r="X16770" s="267" t="s">
        <v>1904</v>
      </c>
      <c r="Y16770" s="267" t="s">
        <v>1904</v>
      </c>
      <c r="AD16770" s="267" t="s">
        <v>13</v>
      </c>
      <c r="AF16770" s="267" t="s">
        <v>24</v>
      </c>
      <c r="AG16770" s="267" t="s">
        <v>24</v>
      </c>
    </row>
    <row r="16771" spans="3:33">
      <c r="C16771" s="267" t="s">
        <v>2592</v>
      </c>
      <c r="D16771" s="267" t="s">
        <v>727</v>
      </c>
      <c r="E16771" s="267">
        <v>12114</v>
      </c>
      <c r="F16771" s="267" t="s">
        <v>1444</v>
      </c>
      <c r="G16771" s="267" t="s">
        <v>1445</v>
      </c>
      <c r="H16771" s="267">
        <v>1</v>
      </c>
      <c r="I16771" s="267" t="s">
        <v>584</v>
      </c>
      <c r="J16771" s="267" t="s">
        <v>1614</v>
      </c>
      <c r="O16771" s="267" t="s">
        <v>13</v>
      </c>
      <c r="P16771" s="267" t="s">
        <v>1904</v>
      </c>
      <c r="Q16771" s="267" t="s">
        <v>1445</v>
      </c>
      <c r="S16771" s="267">
        <v>189</v>
      </c>
      <c r="T16771" s="267" t="s">
        <v>24</v>
      </c>
      <c r="U16771" s="267" t="s">
        <v>1609</v>
      </c>
      <c r="V16771" s="267" t="s">
        <v>13</v>
      </c>
      <c r="W16771" s="267">
        <v>775781</v>
      </c>
      <c r="X16771" s="267">
        <v>3410</v>
      </c>
      <c r="Y16771" s="267" t="s">
        <v>1904</v>
      </c>
      <c r="AD16771" s="267" t="s">
        <v>24</v>
      </c>
      <c r="AG16771" s="267" t="s">
        <v>24</v>
      </c>
    </row>
    <row r="16772" spans="3:33">
      <c r="C16772" s="267" t="s">
        <v>2592</v>
      </c>
      <c r="D16772" s="267" t="s">
        <v>727</v>
      </c>
      <c r="E16772" s="267">
        <v>1272</v>
      </c>
      <c r="F16772" s="267" t="s">
        <v>1444</v>
      </c>
      <c r="G16772" s="267" t="s">
        <v>1445</v>
      </c>
      <c r="H16772" s="267">
        <v>1</v>
      </c>
      <c r="I16772" s="267" t="s">
        <v>584</v>
      </c>
      <c r="J16772" s="267" t="s">
        <v>1614</v>
      </c>
      <c r="O16772" s="267" t="s">
        <v>24</v>
      </c>
      <c r="P16772" s="267" t="s">
        <v>1904</v>
      </c>
      <c r="Q16772" s="267" t="s">
        <v>1445</v>
      </c>
      <c r="S16772" s="267">
        <v>189</v>
      </c>
      <c r="T16772" s="267" t="s">
        <v>13</v>
      </c>
      <c r="U16772" s="267" t="s">
        <v>1458</v>
      </c>
      <c r="V16772" s="267" t="s">
        <v>13</v>
      </c>
      <c r="W16772" s="267">
        <v>775781</v>
      </c>
      <c r="X16772" s="267" t="s">
        <v>2594</v>
      </c>
      <c r="Y16772" s="267" t="s">
        <v>1904</v>
      </c>
      <c r="AD16772" s="267" t="s">
        <v>13</v>
      </c>
      <c r="AF16772" s="267" t="s">
        <v>24</v>
      </c>
      <c r="AG16772" s="267" t="s">
        <v>24</v>
      </c>
    </row>
    <row r="16773" spans="3:33">
      <c r="C16773" s="267" t="s">
        <v>2592</v>
      </c>
      <c r="D16773" s="267" t="s">
        <v>727</v>
      </c>
      <c r="E16773" s="267">
        <v>1272</v>
      </c>
      <c r="F16773" s="267" t="s">
        <v>1444</v>
      </c>
      <c r="G16773" s="267" t="s">
        <v>1445</v>
      </c>
      <c r="H16773" s="267">
        <v>1</v>
      </c>
      <c r="I16773" s="267" t="s">
        <v>584</v>
      </c>
      <c r="J16773" s="267" t="s">
        <v>1614</v>
      </c>
      <c r="O16773" s="267" t="s">
        <v>24</v>
      </c>
      <c r="P16773" s="267" t="s">
        <v>1904</v>
      </c>
      <c r="Q16773" s="267" t="s">
        <v>1445</v>
      </c>
      <c r="S16773" s="267">
        <v>189</v>
      </c>
      <c r="T16773" s="267" t="s">
        <v>13</v>
      </c>
      <c r="U16773" s="267" t="s">
        <v>1458</v>
      </c>
      <c r="V16773" s="267" t="s">
        <v>13</v>
      </c>
      <c r="W16773" s="267">
        <v>775781</v>
      </c>
      <c r="X16773" s="267" t="s">
        <v>2593</v>
      </c>
      <c r="Y16773" s="267" t="s">
        <v>1904</v>
      </c>
      <c r="AD16773" s="267" t="s">
        <v>13</v>
      </c>
      <c r="AF16773" s="267" t="s">
        <v>24</v>
      </c>
      <c r="AG16773" s="267" t="s">
        <v>24</v>
      </c>
    </row>
    <row r="16774" spans="3:33">
      <c r="C16774" s="267" t="s">
        <v>2592</v>
      </c>
      <c r="D16774" s="267" t="s">
        <v>727</v>
      </c>
      <c r="E16774" s="267">
        <v>12114</v>
      </c>
      <c r="F16774" s="267" t="s">
        <v>1444</v>
      </c>
      <c r="G16774" s="267" t="s">
        <v>1445</v>
      </c>
      <c r="H16774" s="267">
        <v>1</v>
      </c>
      <c r="I16774" s="267" t="s">
        <v>584</v>
      </c>
      <c r="J16774" s="267" t="s">
        <v>1614</v>
      </c>
      <c r="O16774" s="267" t="s">
        <v>13</v>
      </c>
      <c r="P16774" s="267" t="s">
        <v>1904</v>
      </c>
      <c r="Q16774" s="267" t="s">
        <v>1445</v>
      </c>
      <c r="S16774" s="267">
        <v>189</v>
      </c>
      <c r="T16774" s="267" t="s">
        <v>24</v>
      </c>
      <c r="U16774" s="267" t="s">
        <v>1609</v>
      </c>
      <c r="V16774" s="267" t="s">
        <v>13</v>
      </c>
      <c r="W16774" s="267">
        <v>775781</v>
      </c>
      <c r="X16774" s="267">
        <v>30001313</v>
      </c>
      <c r="Y16774" s="267" t="s">
        <v>1904</v>
      </c>
      <c r="AD16774" s="267" t="s">
        <v>24</v>
      </c>
      <c r="AG16774" s="267" t="s">
        <v>24</v>
      </c>
    </row>
    <row r="16775" spans="3:33">
      <c r="C16775" s="267" t="s">
        <v>1611</v>
      </c>
      <c r="D16775" s="267" t="s">
        <v>150</v>
      </c>
      <c r="E16775" s="267">
        <v>5878</v>
      </c>
      <c r="F16775" s="267" t="s">
        <v>1444</v>
      </c>
      <c r="H16775" s="267">
        <v>1</v>
      </c>
      <c r="I16775" s="267" t="s">
        <v>584</v>
      </c>
      <c r="J16775" s="267" t="s">
        <v>1608</v>
      </c>
      <c r="K16775" s="267" t="s">
        <v>1612</v>
      </c>
      <c r="O16775" s="267" t="s">
        <v>24</v>
      </c>
      <c r="P16775" s="267" t="s">
        <v>1453</v>
      </c>
      <c r="Q16775" s="267" t="s">
        <v>1445</v>
      </c>
      <c r="S16775" s="267">
        <v>190</v>
      </c>
      <c r="T16775" s="267" t="s">
        <v>13</v>
      </c>
      <c r="U16775" s="267" t="s">
        <v>1597</v>
      </c>
      <c r="V16775" s="267" t="s">
        <v>13</v>
      </c>
      <c r="W16775" s="267">
        <v>1651921</v>
      </c>
      <c r="X16775" s="267" t="s">
        <v>1683</v>
      </c>
      <c r="Y16775" s="267" t="s">
        <v>1453</v>
      </c>
      <c r="AD16775" s="267" t="s">
        <v>13</v>
      </c>
      <c r="AF16775" s="267" t="s">
        <v>24</v>
      </c>
      <c r="AG16775" s="267" t="s">
        <v>24</v>
      </c>
    </row>
    <row r="16776" spans="3:33">
      <c r="C16776" s="267" t="s">
        <v>1611</v>
      </c>
      <c r="D16776" s="267" t="s">
        <v>150</v>
      </c>
      <c r="E16776" s="267">
        <v>1</v>
      </c>
      <c r="F16776" s="267" t="s">
        <v>1444</v>
      </c>
      <c r="G16776" s="267" t="s">
        <v>1445</v>
      </c>
      <c r="H16776" s="267">
        <v>1</v>
      </c>
      <c r="I16776" s="267" t="s">
        <v>584</v>
      </c>
      <c r="J16776" s="267" t="s">
        <v>1608</v>
      </c>
      <c r="K16776" s="267" t="s">
        <v>1612</v>
      </c>
      <c r="O16776" s="267" t="s">
        <v>13</v>
      </c>
      <c r="P16776" s="267" t="s">
        <v>1453</v>
      </c>
      <c r="Q16776" s="267" t="s">
        <v>1445</v>
      </c>
      <c r="S16776" s="267">
        <v>190</v>
      </c>
      <c r="T16776" s="267" t="s">
        <v>13</v>
      </c>
      <c r="U16776" s="267" t="s">
        <v>1446</v>
      </c>
      <c r="V16776" s="267" t="s">
        <v>24</v>
      </c>
      <c r="W16776" s="267">
        <v>1651921</v>
      </c>
      <c r="X16776" s="267" t="s">
        <v>1453</v>
      </c>
      <c r="Y16776" s="267" t="s">
        <v>1453</v>
      </c>
      <c r="AD16776" s="267" t="s">
        <v>13</v>
      </c>
      <c r="AF16776" s="267" t="s">
        <v>24</v>
      </c>
      <c r="AG16776" s="267" t="s">
        <v>24</v>
      </c>
    </row>
    <row r="16777" spans="3:33">
      <c r="C16777" s="267" t="s">
        <v>1611</v>
      </c>
      <c r="D16777" s="267" t="s">
        <v>150</v>
      </c>
      <c r="E16777" s="267">
        <v>245</v>
      </c>
      <c r="F16777" s="267" t="s">
        <v>1444</v>
      </c>
      <c r="G16777" s="267" t="s">
        <v>1445</v>
      </c>
      <c r="H16777" s="267">
        <v>1</v>
      </c>
      <c r="I16777" s="267" t="s">
        <v>584</v>
      </c>
      <c r="J16777" s="267" t="s">
        <v>1608</v>
      </c>
      <c r="K16777" s="267" t="s">
        <v>1612</v>
      </c>
      <c r="O16777" s="267" t="s">
        <v>13</v>
      </c>
      <c r="P16777" s="267" t="s">
        <v>1453</v>
      </c>
      <c r="Q16777" s="267" t="s">
        <v>1445</v>
      </c>
      <c r="S16777" s="267">
        <v>190</v>
      </c>
      <c r="T16777" s="267" t="s">
        <v>24</v>
      </c>
      <c r="U16777" s="267" t="s">
        <v>1613</v>
      </c>
      <c r="V16777" s="267" t="s">
        <v>13</v>
      </c>
      <c r="W16777" s="267">
        <v>1651921</v>
      </c>
      <c r="X16777" s="267" t="s">
        <v>1682</v>
      </c>
      <c r="Y16777" s="267" t="s">
        <v>1453</v>
      </c>
      <c r="AD16777" s="267" t="s">
        <v>24</v>
      </c>
      <c r="AF16777" s="267" t="s">
        <v>24</v>
      </c>
      <c r="AG16777" s="267" t="s">
        <v>24</v>
      </c>
    </row>
    <row r="16778" spans="3:33">
      <c r="C16778" s="267" t="s">
        <v>1611</v>
      </c>
      <c r="D16778" s="267" t="s">
        <v>150</v>
      </c>
      <c r="E16778" s="267">
        <v>1272</v>
      </c>
      <c r="F16778" s="267" t="s">
        <v>1444</v>
      </c>
      <c r="G16778" s="267" t="s">
        <v>1445</v>
      </c>
      <c r="H16778" s="267">
        <v>1</v>
      </c>
      <c r="I16778" s="267" t="s">
        <v>584</v>
      </c>
      <c r="J16778" s="267" t="s">
        <v>1608</v>
      </c>
      <c r="K16778" s="267" t="s">
        <v>1612</v>
      </c>
      <c r="O16778" s="267" t="s">
        <v>24</v>
      </c>
      <c r="P16778" s="267" t="s">
        <v>1453</v>
      </c>
      <c r="Q16778" s="267" t="s">
        <v>1445</v>
      </c>
      <c r="S16778" s="267">
        <v>190</v>
      </c>
      <c r="T16778" s="267" t="s">
        <v>13</v>
      </c>
      <c r="U16778" s="267" t="s">
        <v>1458</v>
      </c>
      <c r="V16778" s="267" t="s">
        <v>13</v>
      </c>
      <c r="W16778" s="267">
        <v>1651921</v>
      </c>
      <c r="X16778" s="267" t="s">
        <v>1625</v>
      </c>
      <c r="Y16778" s="267" t="s">
        <v>1453</v>
      </c>
      <c r="AD16778" s="267" t="s">
        <v>13</v>
      </c>
      <c r="AF16778" s="267" t="s">
        <v>24</v>
      </c>
      <c r="AG16778" s="267" t="s">
        <v>24</v>
      </c>
    </row>
    <row r="16779" spans="3:33">
      <c r="C16779" s="267" t="s">
        <v>1611</v>
      </c>
      <c r="D16779" s="267" t="s">
        <v>150</v>
      </c>
      <c r="E16779" s="267">
        <v>493</v>
      </c>
      <c r="F16779" s="267" t="s">
        <v>1444</v>
      </c>
      <c r="H16779" s="267">
        <v>1</v>
      </c>
      <c r="I16779" s="267" t="s">
        <v>584</v>
      </c>
      <c r="J16779" s="267" t="s">
        <v>1608</v>
      </c>
      <c r="K16779" s="267" t="s">
        <v>1612</v>
      </c>
      <c r="O16779" s="267" t="s">
        <v>24</v>
      </c>
      <c r="P16779" s="267" t="s">
        <v>1453</v>
      </c>
      <c r="Q16779" s="267" t="s">
        <v>1445</v>
      </c>
      <c r="S16779" s="267">
        <v>190</v>
      </c>
      <c r="U16779" s="267" t="s">
        <v>1602</v>
      </c>
      <c r="V16779" s="267" t="s">
        <v>13</v>
      </c>
      <c r="W16779" s="267">
        <v>1651921</v>
      </c>
      <c r="X16779" s="267" t="s">
        <v>1625</v>
      </c>
      <c r="Y16779" s="267" t="s">
        <v>1453</v>
      </c>
      <c r="AD16779" s="267" t="s">
        <v>13</v>
      </c>
      <c r="AF16779" s="267" t="s">
        <v>24</v>
      </c>
      <c r="AG16779" s="267" t="s">
        <v>24</v>
      </c>
    </row>
    <row r="16780" spans="3:33">
      <c r="C16780" s="267" t="s">
        <v>1611</v>
      </c>
      <c r="D16780" s="267" t="s">
        <v>150</v>
      </c>
      <c r="E16780" s="267">
        <v>10482</v>
      </c>
      <c r="F16780" s="267" t="s">
        <v>1444</v>
      </c>
      <c r="G16780" s="267" t="s">
        <v>1445</v>
      </c>
      <c r="H16780" s="267">
        <v>1</v>
      </c>
      <c r="I16780" s="267" t="s">
        <v>584</v>
      </c>
      <c r="J16780" s="267" t="s">
        <v>1608</v>
      </c>
      <c r="K16780" s="267" t="s">
        <v>1612</v>
      </c>
      <c r="O16780" s="267" t="s">
        <v>13</v>
      </c>
      <c r="P16780" s="267" t="s">
        <v>1453</v>
      </c>
      <c r="Q16780" s="267" t="s">
        <v>1445</v>
      </c>
      <c r="S16780" s="267">
        <v>190</v>
      </c>
      <c r="T16780" s="267" t="s">
        <v>24</v>
      </c>
      <c r="U16780" s="267" t="s">
        <v>1620</v>
      </c>
      <c r="V16780" s="267" t="s">
        <v>13</v>
      </c>
      <c r="W16780" s="267">
        <v>1651921</v>
      </c>
      <c r="X16780" s="267" t="s">
        <v>1681</v>
      </c>
      <c r="Y16780" s="267" t="s">
        <v>1453</v>
      </c>
      <c r="AD16780" s="267" t="s">
        <v>24</v>
      </c>
      <c r="AG16780" s="267" t="s">
        <v>24</v>
      </c>
    </row>
    <row r="16781" spans="3:33">
      <c r="C16781" s="267" t="s">
        <v>1611</v>
      </c>
      <c r="D16781" s="267" t="s">
        <v>150</v>
      </c>
      <c r="E16781" s="267">
        <v>1272</v>
      </c>
      <c r="F16781" s="267" t="s">
        <v>1444</v>
      </c>
      <c r="G16781" s="267" t="s">
        <v>1445</v>
      </c>
      <c r="H16781" s="267">
        <v>1</v>
      </c>
      <c r="I16781" s="267" t="s">
        <v>584</v>
      </c>
      <c r="J16781" s="267" t="s">
        <v>1608</v>
      </c>
      <c r="K16781" s="267" t="s">
        <v>1612</v>
      </c>
      <c r="O16781" s="267" t="s">
        <v>24</v>
      </c>
      <c r="P16781" s="267" t="s">
        <v>1453</v>
      </c>
      <c r="Q16781" s="267" t="s">
        <v>1445</v>
      </c>
      <c r="S16781" s="267">
        <v>190</v>
      </c>
      <c r="T16781" s="267" t="s">
        <v>13</v>
      </c>
      <c r="U16781" s="267" t="s">
        <v>1458</v>
      </c>
      <c r="V16781" s="267" t="s">
        <v>13</v>
      </c>
      <c r="W16781" s="267">
        <v>1651921</v>
      </c>
      <c r="X16781" s="267" t="s">
        <v>1623</v>
      </c>
      <c r="Y16781" s="267" t="s">
        <v>1453</v>
      </c>
      <c r="AD16781" s="267" t="s">
        <v>13</v>
      </c>
      <c r="AF16781" s="267" t="s">
        <v>24</v>
      </c>
      <c r="AG16781" s="267" t="s">
        <v>24</v>
      </c>
    </row>
    <row r="16782" spans="3:33">
      <c r="C16782" s="267" t="s">
        <v>1611</v>
      </c>
      <c r="D16782" s="267" t="s">
        <v>150</v>
      </c>
      <c r="E16782" s="267">
        <v>185</v>
      </c>
      <c r="F16782" s="267" t="s">
        <v>1444</v>
      </c>
      <c r="G16782" s="267" t="s">
        <v>1445</v>
      </c>
      <c r="H16782" s="267">
        <v>1</v>
      </c>
      <c r="I16782" s="267" t="s">
        <v>584</v>
      </c>
      <c r="J16782" s="267" t="s">
        <v>1608</v>
      </c>
      <c r="K16782" s="267" t="s">
        <v>1612</v>
      </c>
      <c r="O16782" s="267" t="s">
        <v>24</v>
      </c>
      <c r="P16782" s="267" t="s">
        <v>1453</v>
      </c>
      <c r="Q16782" s="267" t="s">
        <v>1445</v>
      </c>
      <c r="S16782" s="267">
        <v>190</v>
      </c>
      <c r="T16782" s="267" t="s">
        <v>13</v>
      </c>
      <c r="U16782" s="267" t="s">
        <v>1466</v>
      </c>
      <c r="V16782" s="267" t="s">
        <v>13</v>
      </c>
      <c r="W16782" s="267">
        <v>1651921</v>
      </c>
      <c r="X16782" s="267" t="s">
        <v>1680</v>
      </c>
      <c r="Y16782" s="267" t="s">
        <v>1453</v>
      </c>
      <c r="AD16782" s="267" t="s">
        <v>13</v>
      </c>
      <c r="AF16782" s="267" t="s">
        <v>24</v>
      </c>
      <c r="AG16782" s="267" t="s">
        <v>24</v>
      </c>
    </row>
    <row r="16783" spans="3:33">
      <c r="C16783" s="267" t="s">
        <v>1611</v>
      </c>
      <c r="D16783" s="267" t="s">
        <v>150</v>
      </c>
      <c r="E16783" s="267">
        <v>185</v>
      </c>
      <c r="F16783" s="267" t="s">
        <v>1444</v>
      </c>
      <c r="G16783" s="267" t="s">
        <v>1445</v>
      </c>
      <c r="H16783" s="267">
        <v>1</v>
      </c>
      <c r="I16783" s="267" t="s">
        <v>584</v>
      </c>
      <c r="J16783" s="267" t="s">
        <v>1608</v>
      </c>
      <c r="K16783" s="267" t="s">
        <v>1612</v>
      </c>
      <c r="O16783" s="267" t="s">
        <v>24</v>
      </c>
      <c r="P16783" s="267" t="s">
        <v>1453</v>
      </c>
      <c r="Q16783" s="267" t="s">
        <v>1445</v>
      </c>
      <c r="S16783" s="267">
        <v>190</v>
      </c>
      <c r="T16783" s="267" t="s">
        <v>13</v>
      </c>
      <c r="U16783" s="267" t="s">
        <v>1466</v>
      </c>
      <c r="V16783" s="267" t="s">
        <v>13</v>
      </c>
      <c r="W16783" s="267">
        <v>1651921</v>
      </c>
      <c r="X16783" s="267">
        <v>21788195</v>
      </c>
      <c r="Y16783" s="267" t="s">
        <v>1453</v>
      </c>
      <c r="AD16783" s="267" t="s">
        <v>13</v>
      </c>
      <c r="AF16783" s="267" t="s">
        <v>24</v>
      </c>
      <c r="AG16783" s="267" t="s">
        <v>24</v>
      </c>
    </row>
    <row r="16784" spans="3:33">
      <c r="C16784" s="267" t="s">
        <v>1611</v>
      </c>
      <c r="D16784" s="267" t="s">
        <v>150</v>
      </c>
      <c r="E16784" s="267">
        <v>1723</v>
      </c>
      <c r="F16784" s="267" t="s">
        <v>1444</v>
      </c>
      <c r="G16784" s="267" t="s">
        <v>1445</v>
      </c>
      <c r="H16784" s="267">
        <v>1</v>
      </c>
      <c r="I16784" s="267" t="s">
        <v>584</v>
      </c>
      <c r="J16784" s="267" t="s">
        <v>1608</v>
      </c>
      <c r="K16784" s="267" t="s">
        <v>1612</v>
      </c>
      <c r="O16784" s="267" t="s">
        <v>13</v>
      </c>
      <c r="P16784" s="267" t="s">
        <v>1453</v>
      </c>
      <c r="Q16784" s="267" t="s">
        <v>1445</v>
      </c>
      <c r="S16784" s="267">
        <v>190</v>
      </c>
      <c r="T16784" s="267" t="s">
        <v>24</v>
      </c>
      <c r="U16784" s="267" t="s">
        <v>1624</v>
      </c>
      <c r="V16784" s="267" t="s">
        <v>13</v>
      </c>
      <c r="W16784" s="267">
        <v>1651921</v>
      </c>
      <c r="X16784" s="267" t="s">
        <v>1679</v>
      </c>
      <c r="Y16784" s="267" t="s">
        <v>1453</v>
      </c>
      <c r="AD16784" s="267" t="s">
        <v>24</v>
      </c>
      <c r="AF16784" s="267" t="s">
        <v>24</v>
      </c>
      <c r="AG16784" s="267" t="s">
        <v>24</v>
      </c>
    </row>
    <row r="16785" spans="3:33">
      <c r="C16785" s="267" t="s">
        <v>1611</v>
      </c>
      <c r="D16785" s="267" t="s">
        <v>150</v>
      </c>
      <c r="E16785" s="267">
        <v>1723</v>
      </c>
      <c r="F16785" s="267" t="s">
        <v>1444</v>
      </c>
      <c r="G16785" s="267" t="s">
        <v>1445</v>
      </c>
      <c r="H16785" s="267">
        <v>1</v>
      </c>
      <c r="I16785" s="267" t="s">
        <v>584</v>
      </c>
      <c r="J16785" s="267" t="s">
        <v>1608</v>
      </c>
      <c r="K16785" s="267" t="s">
        <v>1612</v>
      </c>
      <c r="O16785" s="267" t="s">
        <v>13</v>
      </c>
      <c r="P16785" s="267" t="s">
        <v>1453</v>
      </c>
      <c r="Q16785" s="267" t="s">
        <v>1445</v>
      </c>
      <c r="S16785" s="267">
        <v>190</v>
      </c>
      <c r="T16785" s="267" t="s">
        <v>24</v>
      </c>
      <c r="U16785" s="267" t="s">
        <v>1624</v>
      </c>
      <c r="V16785" s="267" t="s">
        <v>13</v>
      </c>
      <c r="W16785" s="267">
        <v>1651921</v>
      </c>
      <c r="X16785" s="267">
        <v>52503225</v>
      </c>
      <c r="Y16785" s="267" t="s">
        <v>1453</v>
      </c>
      <c r="AD16785" s="267" t="s">
        <v>24</v>
      </c>
      <c r="AF16785" s="267" t="s">
        <v>24</v>
      </c>
      <c r="AG16785" s="267" t="s">
        <v>24</v>
      </c>
    </row>
    <row r="16786" spans="3:33">
      <c r="C16786" s="267" t="s">
        <v>1611</v>
      </c>
      <c r="D16786" s="267" t="s">
        <v>150</v>
      </c>
      <c r="E16786" s="267">
        <v>1272</v>
      </c>
      <c r="F16786" s="267" t="s">
        <v>1444</v>
      </c>
      <c r="G16786" s="267" t="s">
        <v>1445</v>
      </c>
      <c r="H16786" s="267">
        <v>1</v>
      </c>
      <c r="I16786" s="267" t="s">
        <v>584</v>
      </c>
      <c r="J16786" s="267" t="s">
        <v>1608</v>
      </c>
      <c r="K16786" s="267" t="s">
        <v>1612</v>
      </c>
      <c r="O16786" s="267" t="s">
        <v>24</v>
      </c>
      <c r="P16786" s="267" t="s">
        <v>1453</v>
      </c>
      <c r="Q16786" s="267" t="s">
        <v>1445</v>
      </c>
      <c r="S16786" s="267">
        <v>190</v>
      </c>
      <c r="T16786" s="267" t="s">
        <v>13</v>
      </c>
      <c r="U16786" s="267" t="s">
        <v>1458</v>
      </c>
      <c r="V16786" s="267" t="s">
        <v>13</v>
      </c>
      <c r="W16786" s="267">
        <v>1651921</v>
      </c>
      <c r="X16786" s="267" t="s">
        <v>1622</v>
      </c>
      <c r="Y16786" s="267" t="s">
        <v>1453</v>
      </c>
      <c r="AD16786" s="267" t="s">
        <v>13</v>
      </c>
      <c r="AF16786" s="267" t="s">
        <v>24</v>
      </c>
      <c r="AG16786" s="267" t="s">
        <v>24</v>
      </c>
    </row>
    <row r="16787" spans="3:33">
      <c r="C16787" s="267" t="s">
        <v>1611</v>
      </c>
      <c r="D16787" s="267" t="s">
        <v>150</v>
      </c>
      <c r="E16787" s="267">
        <v>185</v>
      </c>
      <c r="F16787" s="267" t="s">
        <v>1444</v>
      </c>
      <c r="G16787" s="267" t="s">
        <v>1445</v>
      </c>
      <c r="H16787" s="267">
        <v>1</v>
      </c>
      <c r="I16787" s="267" t="s">
        <v>584</v>
      </c>
      <c r="J16787" s="267" t="s">
        <v>1608</v>
      </c>
      <c r="K16787" s="267" t="s">
        <v>1612</v>
      </c>
      <c r="O16787" s="267" t="s">
        <v>24</v>
      </c>
      <c r="P16787" s="267" t="s">
        <v>1453</v>
      </c>
      <c r="Q16787" s="267" t="s">
        <v>1445</v>
      </c>
      <c r="S16787" s="267">
        <v>190</v>
      </c>
      <c r="T16787" s="267" t="s">
        <v>13</v>
      </c>
      <c r="U16787" s="267" t="s">
        <v>1466</v>
      </c>
      <c r="V16787" s="267" t="s">
        <v>13</v>
      </c>
      <c r="W16787" s="267">
        <v>1651921</v>
      </c>
      <c r="X16787" s="267">
        <v>965121</v>
      </c>
      <c r="Y16787" s="267" t="s">
        <v>1453</v>
      </c>
      <c r="AD16787" s="267" t="s">
        <v>13</v>
      </c>
      <c r="AF16787" s="267" t="s">
        <v>24</v>
      </c>
      <c r="AG16787" s="267" t="s">
        <v>24</v>
      </c>
    </row>
    <row r="16788" spans="3:33">
      <c r="C16788" s="267" t="s">
        <v>1611</v>
      </c>
      <c r="D16788" s="267" t="s">
        <v>150</v>
      </c>
      <c r="E16788" s="267">
        <v>185</v>
      </c>
      <c r="F16788" s="267" t="s">
        <v>1444</v>
      </c>
      <c r="G16788" s="267" t="s">
        <v>1445</v>
      </c>
      <c r="H16788" s="267">
        <v>1</v>
      </c>
      <c r="I16788" s="267" t="s">
        <v>584</v>
      </c>
      <c r="J16788" s="267" t="s">
        <v>1608</v>
      </c>
      <c r="K16788" s="267" t="s">
        <v>1612</v>
      </c>
      <c r="O16788" s="267" t="s">
        <v>24</v>
      </c>
      <c r="P16788" s="267" t="s">
        <v>1453</v>
      </c>
      <c r="Q16788" s="267" t="s">
        <v>1445</v>
      </c>
      <c r="S16788" s="267">
        <v>190</v>
      </c>
      <c r="T16788" s="267" t="s">
        <v>13</v>
      </c>
      <c r="U16788" s="267" t="s">
        <v>1466</v>
      </c>
      <c r="V16788" s="267" t="s">
        <v>13</v>
      </c>
      <c r="W16788" s="267">
        <v>1651921</v>
      </c>
      <c r="X16788" s="267" t="s">
        <v>1678</v>
      </c>
      <c r="Y16788" s="267" t="s">
        <v>1453</v>
      </c>
      <c r="AD16788" s="267" t="s">
        <v>13</v>
      </c>
      <c r="AF16788" s="267" t="s">
        <v>24</v>
      </c>
      <c r="AG16788" s="267" t="s">
        <v>24</v>
      </c>
    </row>
    <row r="16789" spans="3:33">
      <c r="C16789" s="267" t="s">
        <v>1611</v>
      </c>
      <c r="D16789" s="267" t="s">
        <v>150</v>
      </c>
      <c r="E16789" s="267">
        <v>185</v>
      </c>
      <c r="F16789" s="267" t="s">
        <v>1444</v>
      </c>
      <c r="G16789" s="267" t="s">
        <v>1445</v>
      </c>
      <c r="H16789" s="267">
        <v>1</v>
      </c>
      <c r="I16789" s="267" t="s">
        <v>584</v>
      </c>
      <c r="J16789" s="267" t="s">
        <v>1608</v>
      </c>
      <c r="K16789" s="267" t="s">
        <v>1612</v>
      </c>
      <c r="O16789" s="267" t="s">
        <v>24</v>
      </c>
      <c r="P16789" s="267" t="s">
        <v>1453</v>
      </c>
      <c r="Q16789" s="267" t="s">
        <v>1445</v>
      </c>
      <c r="S16789" s="267">
        <v>190</v>
      </c>
      <c r="T16789" s="267" t="s">
        <v>13</v>
      </c>
      <c r="U16789" s="267" t="s">
        <v>1466</v>
      </c>
      <c r="V16789" s="267" t="s">
        <v>13</v>
      </c>
      <c r="W16789" s="267">
        <v>1651921</v>
      </c>
      <c r="X16789" s="267" t="s">
        <v>1677</v>
      </c>
      <c r="Y16789" s="267" t="s">
        <v>1453</v>
      </c>
      <c r="AD16789" s="267" t="s">
        <v>13</v>
      </c>
      <c r="AF16789" s="267" t="s">
        <v>24</v>
      </c>
      <c r="AG16789" s="267" t="s">
        <v>24</v>
      </c>
    </row>
    <row r="16790" spans="3:33">
      <c r="C16790" s="267" t="s">
        <v>1611</v>
      </c>
      <c r="D16790" s="267" t="s">
        <v>150</v>
      </c>
      <c r="E16790" s="267">
        <v>1354</v>
      </c>
      <c r="F16790" s="267" t="s">
        <v>1444</v>
      </c>
      <c r="G16790" s="267" t="s">
        <v>1445</v>
      </c>
      <c r="H16790" s="267">
        <v>1</v>
      </c>
      <c r="I16790" s="267" t="s">
        <v>584</v>
      </c>
      <c r="J16790" s="267" t="s">
        <v>1608</v>
      </c>
      <c r="K16790" s="267" t="s">
        <v>1612</v>
      </c>
      <c r="O16790" s="267" t="s">
        <v>24</v>
      </c>
      <c r="P16790" s="267" t="s">
        <v>1453</v>
      </c>
      <c r="Q16790" s="267" t="s">
        <v>1445</v>
      </c>
      <c r="S16790" s="267">
        <v>190</v>
      </c>
      <c r="T16790" s="267" t="s">
        <v>13</v>
      </c>
      <c r="U16790" s="267" t="s">
        <v>1451</v>
      </c>
      <c r="V16790" s="267" t="s">
        <v>13</v>
      </c>
      <c r="W16790" s="267">
        <v>1651921</v>
      </c>
      <c r="X16790" s="267" t="s">
        <v>1621</v>
      </c>
      <c r="Y16790" s="267" t="s">
        <v>1453</v>
      </c>
      <c r="AD16790" s="267" t="s">
        <v>13</v>
      </c>
      <c r="AF16790" s="267" t="s">
        <v>24</v>
      </c>
      <c r="AG16790" s="267" t="s">
        <v>24</v>
      </c>
    </row>
    <row r="16791" spans="3:33">
      <c r="C16791" s="267" t="s">
        <v>1611</v>
      </c>
      <c r="D16791" s="267" t="s">
        <v>150</v>
      </c>
      <c r="E16791" s="267">
        <v>245</v>
      </c>
      <c r="F16791" s="267" t="s">
        <v>1444</v>
      </c>
      <c r="G16791" s="267" t="s">
        <v>1445</v>
      </c>
      <c r="H16791" s="267">
        <v>1</v>
      </c>
      <c r="I16791" s="267" t="s">
        <v>584</v>
      </c>
      <c r="J16791" s="267" t="s">
        <v>1608</v>
      </c>
      <c r="K16791" s="267" t="s">
        <v>1612</v>
      </c>
      <c r="O16791" s="267" t="s">
        <v>13</v>
      </c>
      <c r="P16791" s="267" t="s">
        <v>1453</v>
      </c>
      <c r="Q16791" s="267" t="s">
        <v>1445</v>
      </c>
      <c r="S16791" s="267">
        <v>190</v>
      </c>
      <c r="T16791" s="267" t="s">
        <v>24</v>
      </c>
      <c r="U16791" s="267" t="s">
        <v>1613</v>
      </c>
      <c r="V16791" s="267" t="s">
        <v>13</v>
      </c>
      <c r="W16791" s="267">
        <v>1651921</v>
      </c>
      <c r="X16791" s="267" t="s">
        <v>1676</v>
      </c>
      <c r="Y16791" s="267" t="s">
        <v>1453</v>
      </c>
      <c r="AD16791" s="267" t="s">
        <v>24</v>
      </c>
      <c r="AF16791" s="267" t="s">
        <v>24</v>
      </c>
      <c r="AG16791" s="267" t="s">
        <v>24</v>
      </c>
    </row>
    <row r="16792" spans="3:33">
      <c r="C16792" s="267" t="s">
        <v>1611</v>
      </c>
      <c r="D16792" s="267" t="s">
        <v>150</v>
      </c>
      <c r="E16792" s="267">
        <v>185</v>
      </c>
      <c r="F16792" s="267" t="s">
        <v>1444</v>
      </c>
      <c r="G16792" s="267" t="s">
        <v>1445</v>
      </c>
      <c r="H16792" s="267">
        <v>1</v>
      </c>
      <c r="I16792" s="267" t="s">
        <v>584</v>
      </c>
      <c r="J16792" s="267" t="s">
        <v>1608</v>
      </c>
      <c r="K16792" s="267" t="s">
        <v>1612</v>
      </c>
      <c r="O16792" s="267" t="s">
        <v>24</v>
      </c>
      <c r="P16792" s="267" t="s">
        <v>1453</v>
      </c>
      <c r="Q16792" s="267" t="s">
        <v>1445</v>
      </c>
      <c r="S16792" s="267">
        <v>190</v>
      </c>
      <c r="T16792" s="267" t="s">
        <v>13</v>
      </c>
      <c r="U16792" s="267" t="s">
        <v>1466</v>
      </c>
      <c r="V16792" s="267" t="s">
        <v>13</v>
      </c>
      <c r="W16792" s="267">
        <v>1651921</v>
      </c>
      <c r="X16792" s="267" t="s">
        <v>1675</v>
      </c>
      <c r="Y16792" s="267" t="s">
        <v>1453</v>
      </c>
      <c r="AD16792" s="267" t="s">
        <v>13</v>
      </c>
      <c r="AF16792" s="267" t="s">
        <v>24</v>
      </c>
      <c r="AG16792" s="267" t="s">
        <v>24</v>
      </c>
    </row>
    <row r="16793" spans="3:33">
      <c r="C16793" s="267" t="s">
        <v>1611</v>
      </c>
      <c r="D16793" s="267" t="s">
        <v>150</v>
      </c>
      <c r="E16793" s="267">
        <v>5878</v>
      </c>
      <c r="F16793" s="267" t="s">
        <v>1444</v>
      </c>
      <c r="H16793" s="267">
        <v>1</v>
      </c>
      <c r="I16793" s="267" t="s">
        <v>584</v>
      </c>
      <c r="J16793" s="267" t="s">
        <v>1608</v>
      </c>
      <c r="K16793" s="267" t="s">
        <v>1612</v>
      </c>
      <c r="O16793" s="267" t="s">
        <v>24</v>
      </c>
      <c r="P16793" s="267" t="s">
        <v>1453</v>
      </c>
      <c r="Q16793" s="267" t="s">
        <v>1445</v>
      </c>
      <c r="S16793" s="267">
        <v>191</v>
      </c>
      <c r="T16793" s="267" t="s">
        <v>13</v>
      </c>
      <c r="U16793" s="267" t="s">
        <v>1597</v>
      </c>
      <c r="V16793" s="267" t="s">
        <v>13</v>
      </c>
      <c r="W16793" s="267">
        <v>1651921</v>
      </c>
      <c r="X16793" s="267" t="s">
        <v>1683</v>
      </c>
      <c r="Y16793" s="267" t="s">
        <v>1453</v>
      </c>
      <c r="AD16793" s="267" t="s">
        <v>13</v>
      </c>
      <c r="AF16793" s="267" t="s">
        <v>24</v>
      </c>
      <c r="AG16793" s="267" t="s">
        <v>24</v>
      </c>
    </row>
    <row r="16794" spans="3:33">
      <c r="C16794" s="267" t="s">
        <v>1611</v>
      </c>
      <c r="D16794" s="267" t="s">
        <v>150</v>
      </c>
      <c r="E16794" s="267">
        <v>1</v>
      </c>
      <c r="F16794" s="267" t="s">
        <v>1444</v>
      </c>
      <c r="G16794" s="267" t="s">
        <v>1445</v>
      </c>
      <c r="H16794" s="267">
        <v>1</v>
      </c>
      <c r="I16794" s="267" t="s">
        <v>584</v>
      </c>
      <c r="J16794" s="267" t="s">
        <v>1608</v>
      </c>
      <c r="K16794" s="267" t="s">
        <v>1612</v>
      </c>
      <c r="O16794" s="267" t="s">
        <v>13</v>
      </c>
      <c r="P16794" s="267" t="s">
        <v>1453</v>
      </c>
      <c r="Q16794" s="267" t="s">
        <v>1445</v>
      </c>
      <c r="S16794" s="267">
        <v>191</v>
      </c>
      <c r="T16794" s="267" t="s">
        <v>13</v>
      </c>
      <c r="U16794" s="267" t="s">
        <v>1446</v>
      </c>
      <c r="V16794" s="267" t="s">
        <v>24</v>
      </c>
      <c r="W16794" s="267">
        <v>1651921</v>
      </c>
      <c r="X16794" s="267" t="s">
        <v>1453</v>
      </c>
      <c r="Y16794" s="267" t="s">
        <v>1453</v>
      </c>
      <c r="AD16794" s="267" t="s">
        <v>13</v>
      </c>
      <c r="AF16794" s="267" t="s">
        <v>24</v>
      </c>
      <c r="AG16794" s="267" t="s">
        <v>24</v>
      </c>
    </row>
    <row r="16795" spans="3:33">
      <c r="C16795" s="267" t="s">
        <v>1611</v>
      </c>
      <c r="D16795" s="267" t="s">
        <v>150</v>
      </c>
      <c r="E16795" s="267">
        <v>245</v>
      </c>
      <c r="F16795" s="267" t="s">
        <v>1444</v>
      </c>
      <c r="G16795" s="267" t="s">
        <v>1445</v>
      </c>
      <c r="H16795" s="267">
        <v>1</v>
      </c>
      <c r="I16795" s="267" t="s">
        <v>584</v>
      </c>
      <c r="J16795" s="267" t="s">
        <v>1608</v>
      </c>
      <c r="K16795" s="267" t="s">
        <v>1612</v>
      </c>
      <c r="O16795" s="267" t="s">
        <v>13</v>
      </c>
      <c r="P16795" s="267" t="s">
        <v>1453</v>
      </c>
      <c r="Q16795" s="267" t="s">
        <v>1445</v>
      </c>
      <c r="S16795" s="267">
        <v>191</v>
      </c>
      <c r="T16795" s="267" t="s">
        <v>24</v>
      </c>
      <c r="U16795" s="267" t="s">
        <v>1613</v>
      </c>
      <c r="V16795" s="267" t="s">
        <v>13</v>
      </c>
      <c r="W16795" s="267">
        <v>1651921</v>
      </c>
      <c r="X16795" s="267" t="s">
        <v>1682</v>
      </c>
      <c r="Y16795" s="267" t="s">
        <v>1453</v>
      </c>
      <c r="AD16795" s="267" t="s">
        <v>24</v>
      </c>
      <c r="AF16795" s="267" t="s">
        <v>24</v>
      </c>
      <c r="AG16795" s="267" t="s">
        <v>24</v>
      </c>
    </row>
    <row r="16796" spans="3:33">
      <c r="C16796" s="267" t="s">
        <v>1611</v>
      </c>
      <c r="D16796" s="267" t="s">
        <v>150</v>
      </c>
      <c r="E16796" s="267">
        <v>1272</v>
      </c>
      <c r="F16796" s="267" t="s">
        <v>1444</v>
      </c>
      <c r="G16796" s="267" t="s">
        <v>1445</v>
      </c>
      <c r="H16796" s="267">
        <v>1</v>
      </c>
      <c r="I16796" s="267" t="s">
        <v>584</v>
      </c>
      <c r="J16796" s="267" t="s">
        <v>1608</v>
      </c>
      <c r="K16796" s="267" t="s">
        <v>1612</v>
      </c>
      <c r="O16796" s="267" t="s">
        <v>24</v>
      </c>
      <c r="P16796" s="267" t="s">
        <v>1453</v>
      </c>
      <c r="Q16796" s="267" t="s">
        <v>1445</v>
      </c>
      <c r="S16796" s="267">
        <v>191</v>
      </c>
      <c r="T16796" s="267" t="s">
        <v>13</v>
      </c>
      <c r="U16796" s="267" t="s">
        <v>1458</v>
      </c>
      <c r="V16796" s="267" t="s">
        <v>13</v>
      </c>
      <c r="W16796" s="267">
        <v>1651921</v>
      </c>
      <c r="X16796" s="267" t="s">
        <v>1625</v>
      </c>
      <c r="Y16796" s="267" t="s">
        <v>1453</v>
      </c>
      <c r="AD16796" s="267" t="s">
        <v>13</v>
      </c>
      <c r="AF16796" s="267" t="s">
        <v>24</v>
      </c>
      <c r="AG16796" s="267" t="s">
        <v>24</v>
      </c>
    </row>
    <row r="16797" spans="3:33">
      <c r="C16797" s="267" t="s">
        <v>1611</v>
      </c>
      <c r="D16797" s="267" t="s">
        <v>150</v>
      </c>
      <c r="E16797" s="267">
        <v>493</v>
      </c>
      <c r="F16797" s="267" t="s">
        <v>1444</v>
      </c>
      <c r="H16797" s="267">
        <v>1</v>
      </c>
      <c r="I16797" s="267" t="s">
        <v>584</v>
      </c>
      <c r="J16797" s="267" t="s">
        <v>1608</v>
      </c>
      <c r="K16797" s="267" t="s">
        <v>1612</v>
      </c>
      <c r="O16797" s="267" t="s">
        <v>24</v>
      </c>
      <c r="P16797" s="267" t="s">
        <v>1453</v>
      </c>
      <c r="Q16797" s="267" t="s">
        <v>1445</v>
      </c>
      <c r="S16797" s="267">
        <v>191</v>
      </c>
      <c r="U16797" s="267" t="s">
        <v>1602</v>
      </c>
      <c r="V16797" s="267" t="s">
        <v>13</v>
      </c>
      <c r="W16797" s="267">
        <v>1651921</v>
      </c>
      <c r="X16797" s="267" t="s">
        <v>1625</v>
      </c>
      <c r="Y16797" s="267" t="s">
        <v>1453</v>
      </c>
      <c r="AD16797" s="267" t="s">
        <v>13</v>
      </c>
      <c r="AF16797" s="267" t="s">
        <v>24</v>
      </c>
      <c r="AG16797" s="267" t="s">
        <v>24</v>
      </c>
    </row>
    <row r="16798" spans="3:33">
      <c r="C16798" s="267" t="s">
        <v>1611</v>
      </c>
      <c r="D16798" s="267" t="s">
        <v>150</v>
      </c>
      <c r="E16798" s="267">
        <v>10482</v>
      </c>
      <c r="F16798" s="267" t="s">
        <v>1444</v>
      </c>
      <c r="G16798" s="267" t="s">
        <v>1445</v>
      </c>
      <c r="H16798" s="267">
        <v>1</v>
      </c>
      <c r="I16798" s="267" t="s">
        <v>584</v>
      </c>
      <c r="J16798" s="267" t="s">
        <v>1608</v>
      </c>
      <c r="K16798" s="267" t="s">
        <v>1612</v>
      </c>
      <c r="O16798" s="267" t="s">
        <v>13</v>
      </c>
      <c r="P16798" s="267" t="s">
        <v>1453</v>
      </c>
      <c r="Q16798" s="267" t="s">
        <v>1445</v>
      </c>
      <c r="S16798" s="267">
        <v>191</v>
      </c>
      <c r="T16798" s="267" t="s">
        <v>24</v>
      </c>
      <c r="U16798" s="267" t="s">
        <v>1620</v>
      </c>
      <c r="V16798" s="267" t="s">
        <v>13</v>
      </c>
      <c r="W16798" s="267">
        <v>1651921</v>
      </c>
      <c r="X16798" s="267" t="s">
        <v>1681</v>
      </c>
      <c r="Y16798" s="267" t="s">
        <v>1453</v>
      </c>
      <c r="AD16798" s="267" t="s">
        <v>24</v>
      </c>
      <c r="AG16798" s="267" t="s">
        <v>24</v>
      </c>
    </row>
    <row r="16799" spans="3:33">
      <c r="C16799" s="267" t="s">
        <v>1611</v>
      </c>
      <c r="D16799" s="267" t="s">
        <v>150</v>
      </c>
      <c r="E16799" s="267">
        <v>1272</v>
      </c>
      <c r="F16799" s="267" t="s">
        <v>1444</v>
      </c>
      <c r="G16799" s="267" t="s">
        <v>1445</v>
      </c>
      <c r="H16799" s="267">
        <v>1</v>
      </c>
      <c r="I16799" s="267" t="s">
        <v>584</v>
      </c>
      <c r="J16799" s="267" t="s">
        <v>1608</v>
      </c>
      <c r="K16799" s="267" t="s">
        <v>1612</v>
      </c>
      <c r="O16799" s="267" t="s">
        <v>24</v>
      </c>
      <c r="P16799" s="267" t="s">
        <v>1453</v>
      </c>
      <c r="Q16799" s="267" t="s">
        <v>1445</v>
      </c>
      <c r="S16799" s="267">
        <v>191</v>
      </c>
      <c r="T16799" s="267" t="s">
        <v>13</v>
      </c>
      <c r="U16799" s="267" t="s">
        <v>1458</v>
      </c>
      <c r="V16799" s="267" t="s">
        <v>13</v>
      </c>
      <c r="W16799" s="267">
        <v>1651921</v>
      </c>
      <c r="X16799" s="267" t="s">
        <v>1623</v>
      </c>
      <c r="Y16799" s="267" t="s">
        <v>1453</v>
      </c>
      <c r="AD16799" s="267" t="s">
        <v>13</v>
      </c>
      <c r="AF16799" s="267" t="s">
        <v>24</v>
      </c>
      <c r="AG16799" s="267" t="s">
        <v>24</v>
      </c>
    </row>
    <row r="16800" spans="3:33">
      <c r="C16800" s="267" t="s">
        <v>1611</v>
      </c>
      <c r="D16800" s="267" t="s">
        <v>150</v>
      </c>
      <c r="E16800" s="267">
        <v>185</v>
      </c>
      <c r="F16800" s="267" t="s">
        <v>1444</v>
      </c>
      <c r="G16800" s="267" t="s">
        <v>1445</v>
      </c>
      <c r="H16800" s="267">
        <v>1</v>
      </c>
      <c r="I16800" s="267" t="s">
        <v>584</v>
      </c>
      <c r="J16800" s="267" t="s">
        <v>1608</v>
      </c>
      <c r="K16800" s="267" t="s">
        <v>1612</v>
      </c>
      <c r="O16800" s="267" t="s">
        <v>24</v>
      </c>
      <c r="P16800" s="267" t="s">
        <v>1453</v>
      </c>
      <c r="Q16800" s="267" t="s">
        <v>1445</v>
      </c>
      <c r="S16800" s="267">
        <v>191</v>
      </c>
      <c r="T16800" s="267" t="s">
        <v>13</v>
      </c>
      <c r="U16800" s="267" t="s">
        <v>1466</v>
      </c>
      <c r="V16800" s="267" t="s">
        <v>13</v>
      </c>
      <c r="W16800" s="267">
        <v>1651921</v>
      </c>
      <c r="X16800" s="267" t="s">
        <v>1680</v>
      </c>
      <c r="Y16800" s="267" t="s">
        <v>1453</v>
      </c>
      <c r="AD16800" s="267" t="s">
        <v>13</v>
      </c>
      <c r="AF16800" s="267" t="s">
        <v>24</v>
      </c>
      <c r="AG16800" s="267" t="s">
        <v>24</v>
      </c>
    </row>
    <row r="16801" spans="3:33">
      <c r="C16801" s="267" t="s">
        <v>1611</v>
      </c>
      <c r="D16801" s="267" t="s">
        <v>150</v>
      </c>
      <c r="E16801" s="267">
        <v>185</v>
      </c>
      <c r="F16801" s="267" t="s">
        <v>1444</v>
      </c>
      <c r="G16801" s="267" t="s">
        <v>1445</v>
      </c>
      <c r="H16801" s="267">
        <v>1</v>
      </c>
      <c r="I16801" s="267" t="s">
        <v>584</v>
      </c>
      <c r="J16801" s="267" t="s">
        <v>1608</v>
      </c>
      <c r="K16801" s="267" t="s">
        <v>1612</v>
      </c>
      <c r="O16801" s="267" t="s">
        <v>24</v>
      </c>
      <c r="P16801" s="267" t="s">
        <v>1453</v>
      </c>
      <c r="Q16801" s="267" t="s">
        <v>1445</v>
      </c>
      <c r="S16801" s="267">
        <v>191</v>
      </c>
      <c r="T16801" s="267" t="s">
        <v>13</v>
      </c>
      <c r="U16801" s="267" t="s">
        <v>1466</v>
      </c>
      <c r="V16801" s="267" t="s">
        <v>13</v>
      </c>
      <c r="W16801" s="267">
        <v>1651921</v>
      </c>
      <c r="X16801" s="267">
        <v>21788195</v>
      </c>
      <c r="Y16801" s="267" t="s">
        <v>1453</v>
      </c>
      <c r="AD16801" s="267" t="s">
        <v>13</v>
      </c>
      <c r="AF16801" s="267" t="s">
        <v>24</v>
      </c>
      <c r="AG16801" s="267" t="s">
        <v>24</v>
      </c>
    </row>
    <row r="16802" spans="3:33">
      <c r="C16802" s="267" t="s">
        <v>1611</v>
      </c>
      <c r="D16802" s="267" t="s">
        <v>150</v>
      </c>
      <c r="E16802" s="267">
        <v>1723</v>
      </c>
      <c r="F16802" s="267" t="s">
        <v>1444</v>
      </c>
      <c r="G16802" s="267" t="s">
        <v>1445</v>
      </c>
      <c r="H16802" s="267">
        <v>1</v>
      </c>
      <c r="I16802" s="267" t="s">
        <v>584</v>
      </c>
      <c r="J16802" s="267" t="s">
        <v>1608</v>
      </c>
      <c r="K16802" s="267" t="s">
        <v>1612</v>
      </c>
      <c r="O16802" s="267" t="s">
        <v>13</v>
      </c>
      <c r="P16802" s="267" t="s">
        <v>1453</v>
      </c>
      <c r="Q16802" s="267" t="s">
        <v>1445</v>
      </c>
      <c r="S16802" s="267">
        <v>191</v>
      </c>
      <c r="T16802" s="267" t="s">
        <v>24</v>
      </c>
      <c r="U16802" s="267" t="s">
        <v>1624</v>
      </c>
      <c r="V16802" s="267" t="s">
        <v>13</v>
      </c>
      <c r="W16802" s="267">
        <v>1651921</v>
      </c>
      <c r="X16802" s="267" t="s">
        <v>1679</v>
      </c>
      <c r="Y16802" s="267" t="s">
        <v>1453</v>
      </c>
      <c r="AD16802" s="267" t="s">
        <v>24</v>
      </c>
      <c r="AF16802" s="267" t="s">
        <v>24</v>
      </c>
      <c r="AG16802" s="267" t="s">
        <v>24</v>
      </c>
    </row>
    <row r="16803" spans="3:33">
      <c r="C16803" s="267" t="s">
        <v>1611</v>
      </c>
      <c r="D16803" s="267" t="s">
        <v>150</v>
      </c>
      <c r="E16803" s="267">
        <v>1723</v>
      </c>
      <c r="F16803" s="267" t="s">
        <v>1444</v>
      </c>
      <c r="G16803" s="267" t="s">
        <v>1445</v>
      </c>
      <c r="H16803" s="267">
        <v>1</v>
      </c>
      <c r="I16803" s="267" t="s">
        <v>584</v>
      </c>
      <c r="J16803" s="267" t="s">
        <v>1608</v>
      </c>
      <c r="K16803" s="267" t="s">
        <v>1612</v>
      </c>
      <c r="O16803" s="267" t="s">
        <v>13</v>
      </c>
      <c r="P16803" s="267" t="s">
        <v>1453</v>
      </c>
      <c r="Q16803" s="267" t="s">
        <v>1445</v>
      </c>
      <c r="S16803" s="267">
        <v>191</v>
      </c>
      <c r="T16803" s="267" t="s">
        <v>24</v>
      </c>
      <c r="U16803" s="267" t="s">
        <v>1624</v>
      </c>
      <c r="V16803" s="267" t="s">
        <v>13</v>
      </c>
      <c r="W16803" s="267">
        <v>1651921</v>
      </c>
      <c r="X16803" s="267">
        <v>52503225</v>
      </c>
      <c r="Y16803" s="267" t="s">
        <v>1453</v>
      </c>
      <c r="AD16803" s="267" t="s">
        <v>24</v>
      </c>
      <c r="AF16803" s="267" t="s">
        <v>24</v>
      </c>
      <c r="AG16803" s="267" t="s">
        <v>24</v>
      </c>
    </row>
    <row r="16804" spans="3:33">
      <c r="C16804" s="267" t="s">
        <v>1611</v>
      </c>
      <c r="D16804" s="267" t="s">
        <v>150</v>
      </c>
      <c r="E16804" s="267">
        <v>1272</v>
      </c>
      <c r="F16804" s="267" t="s">
        <v>1444</v>
      </c>
      <c r="G16804" s="267" t="s">
        <v>1445</v>
      </c>
      <c r="H16804" s="267">
        <v>1</v>
      </c>
      <c r="I16804" s="267" t="s">
        <v>584</v>
      </c>
      <c r="J16804" s="267" t="s">
        <v>1608</v>
      </c>
      <c r="K16804" s="267" t="s">
        <v>1612</v>
      </c>
      <c r="O16804" s="267" t="s">
        <v>24</v>
      </c>
      <c r="P16804" s="267" t="s">
        <v>1453</v>
      </c>
      <c r="Q16804" s="267" t="s">
        <v>1445</v>
      </c>
      <c r="S16804" s="267">
        <v>191</v>
      </c>
      <c r="T16804" s="267" t="s">
        <v>13</v>
      </c>
      <c r="U16804" s="267" t="s">
        <v>1458</v>
      </c>
      <c r="V16804" s="267" t="s">
        <v>13</v>
      </c>
      <c r="W16804" s="267">
        <v>1651921</v>
      </c>
      <c r="X16804" s="267" t="s">
        <v>1622</v>
      </c>
      <c r="Y16804" s="267" t="s">
        <v>1453</v>
      </c>
      <c r="AD16804" s="267" t="s">
        <v>13</v>
      </c>
      <c r="AF16804" s="267" t="s">
        <v>24</v>
      </c>
      <c r="AG16804" s="267" t="s">
        <v>24</v>
      </c>
    </row>
    <row r="16805" spans="3:33">
      <c r="C16805" s="267" t="s">
        <v>1611</v>
      </c>
      <c r="D16805" s="267" t="s">
        <v>150</v>
      </c>
      <c r="E16805" s="267">
        <v>185</v>
      </c>
      <c r="F16805" s="267" t="s">
        <v>1444</v>
      </c>
      <c r="G16805" s="267" t="s">
        <v>1445</v>
      </c>
      <c r="H16805" s="267">
        <v>1</v>
      </c>
      <c r="I16805" s="267" t="s">
        <v>584</v>
      </c>
      <c r="J16805" s="267" t="s">
        <v>1608</v>
      </c>
      <c r="K16805" s="267" t="s">
        <v>1612</v>
      </c>
      <c r="O16805" s="267" t="s">
        <v>24</v>
      </c>
      <c r="P16805" s="267" t="s">
        <v>1453</v>
      </c>
      <c r="Q16805" s="267" t="s">
        <v>1445</v>
      </c>
      <c r="S16805" s="267">
        <v>191</v>
      </c>
      <c r="T16805" s="267" t="s">
        <v>13</v>
      </c>
      <c r="U16805" s="267" t="s">
        <v>1466</v>
      </c>
      <c r="V16805" s="267" t="s">
        <v>13</v>
      </c>
      <c r="W16805" s="267">
        <v>1651921</v>
      </c>
      <c r="X16805" s="267">
        <v>965121</v>
      </c>
      <c r="Y16805" s="267" t="s">
        <v>1453</v>
      </c>
      <c r="AD16805" s="267" t="s">
        <v>13</v>
      </c>
      <c r="AF16805" s="267" t="s">
        <v>24</v>
      </c>
      <c r="AG16805" s="267" t="s">
        <v>24</v>
      </c>
    </row>
    <row r="16806" spans="3:33">
      <c r="C16806" s="267" t="s">
        <v>1611</v>
      </c>
      <c r="D16806" s="267" t="s">
        <v>150</v>
      </c>
      <c r="E16806" s="267">
        <v>185</v>
      </c>
      <c r="F16806" s="267" t="s">
        <v>1444</v>
      </c>
      <c r="G16806" s="267" t="s">
        <v>1445</v>
      </c>
      <c r="H16806" s="267">
        <v>1</v>
      </c>
      <c r="I16806" s="267" t="s">
        <v>584</v>
      </c>
      <c r="J16806" s="267" t="s">
        <v>1608</v>
      </c>
      <c r="K16806" s="267" t="s">
        <v>1612</v>
      </c>
      <c r="O16806" s="267" t="s">
        <v>24</v>
      </c>
      <c r="P16806" s="267" t="s">
        <v>1453</v>
      </c>
      <c r="Q16806" s="267" t="s">
        <v>1445</v>
      </c>
      <c r="S16806" s="267">
        <v>191</v>
      </c>
      <c r="T16806" s="267" t="s">
        <v>13</v>
      </c>
      <c r="U16806" s="267" t="s">
        <v>1466</v>
      </c>
      <c r="V16806" s="267" t="s">
        <v>13</v>
      </c>
      <c r="W16806" s="267">
        <v>1651921</v>
      </c>
      <c r="X16806" s="267" t="s">
        <v>1678</v>
      </c>
      <c r="Y16806" s="267" t="s">
        <v>1453</v>
      </c>
      <c r="AD16806" s="267" t="s">
        <v>13</v>
      </c>
      <c r="AF16806" s="267" t="s">
        <v>24</v>
      </c>
      <c r="AG16806" s="267" t="s">
        <v>24</v>
      </c>
    </row>
    <row r="16807" spans="3:33">
      <c r="C16807" s="267" t="s">
        <v>1611</v>
      </c>
      <c r="D16807" s="267" t="s">
        <v>150</v>
      </c>
      <c r="E16807" s="267">
        <v>185</v>
      </c>
      <c r="F16807" s="267" t="s">
        <v>1444</v>
      </c>
      <c r="G16807" s="267" t="s">
        <v>1445</v>
      </c>
      <c r="H16807" s="267">
        <v>1</v>
      </c>
      <c r="I16807" s="267" t="s">
        <v>584</v>
      </c>
      <c r="J16807" s="267" t="s">
        <v>1608</v>
      </c>
      <c r="K16807" s="267" t="s">
        <v>1612</v>
      </c>
      <c r="O16807" s="267" t="s">
        <v>24</v>
      </c>
      <c r="P16807" s="267" t="s">
        <v>1453</v>
      </c>
      <c r="Q16807" s="267" t="s">
        <v>1445</v>
      </c>
      <c r="S16807" s="267">
        <v>191</v>
      </c>
      <c r="T16807" s="267" t="s">
        <v>13</v>
      </c>
      <c r="U16807" s="267" t="s">
        <v>1466</v>
      </c>
      <c r="V16807" s="267" t="s">
        <v>13</v>
      </c>
      <c r="W16807" s="267">
        <v>1651921</v>
      </c>
      <c r="X16807" s="267" t="s">
        <v>1677</v>
      </c>
      <c r="Y16807" s="267" t="s">
        <v>1453</v>
      </c>
      <c r="AD16807" s="267" t="s">
        <v>13</v>
      </c>
      <c r="AF16807" s="267" t="s">
        <v>24</v>
      </c>
      <c r="AG16807" s="267" t="s">
        <v>24</v>
      </c>
    </row>
    <row r="16808" spans="3:33">
      <c r="C16808" s="267" t="s">
        <v>1611</v>
      </c>
      <c r="D16808" s="267" t="s">
        <v>150</v>
      </c>
      <c r="E16808" s="267">
        <v>1354</v>
      </c>
      <c r="F16808" s="267" t="s">
        <v>1444</v>
      </c>
      <c r="G16808" s="267" t="s">
        <v>1445</v>
      </c>
      <c r="H16808" s="267">
        <v>1</v>
      </c>
      <c r="I16808" s="267" t="s">
        <v>584</v>
      </c>
      <c r="J16808" s="267" t="s">
        <v>1608</v>
      </c>
      <c r="K16808" s="267" t="s">
        <v>1612</v>
      </c>
      <c r="O16808" s="267" t="s">
        <v>24</v>
      </c>
      <c r="P16808" s="267" t="s">
        <v>1453</v>
      </c>
      <c r="Q16808" s="267" t="s">
        <v>1445</v>
      </c>
      <c r="S16808" s="267">
        <v>191</v>
      </c>
      <c r="T16808" s="267" t="s">
        <v>13</v>
      </c>
      <c r="U16808" s="267" t="s">
        <v>1451</v>
      </c>
      <c r="V16808" s="267" t="s">
        <v>13</v>
      </c>
      <c r="W16808" s="267">
        <v>1651921</v>
      </c>
      <c r="X16808" s="267" t="s">
        <v>1621</v>
      </c>
      <c r="Y16808" s="267" t="s">
        <v>1453</v>
      </c>
      <c r="AD16808" s="267" t="s">
        <v>13</v>
      </c>
      <c r="AF16808" s="267" t="s">
        <v>24</v>
      </c>
      <c r="AG16808" s="267" t="s">
        <v>24</v>
      </c>
    </row>
    <row r="16809" spans="3:33">
      <c r="C16809" s="267" t="s">
        <v>1611</v>
      </c>
      <c r="D16809" s="267" t="s">
        <v>150</v>
      </c>
      <c r="E16809" s="267">
        <v>245</v>
      </c>
      <c r="F16809" s="267" t="s">
        <v>1444</v>
      </c>
      <c r="G16809" s="267" t="s">
        <v>1445</v>
      </c>
      <c r="H16809" s="267">
        <v>1</v>
      </c>
      <c r="I16809" s="267" t="s">
        <v>584</v>
      </c>
      <c r="J16809" s="267" t="s">
        <v>1608</v>
      </c>
      <c r="K16809" s="267" t="s">
        <v>1612</v>
      </c>
      <c r="O16809" s="267" t="s">
        <v>13</v>
      </c>
      <c r="P16809" s="267" t="s">
        <v>1453</v>
      </c>
      <c r="Q16809" s="267" t="s">
        <v>1445</v>
      </c>
      <c r="S16809" s="267">
        <v>191</v>
      </c>
      <c r="T16809" s="267" t="s">
        <v>24</v>
      </c>
      <c r="U16809" s="267" t="s">
        <v>1613</v>
      </c>
      <c r="V16809" s="267" t="s">
        <v>13</v>
      </c>
      <c r="W16809" s="267">
        <v>1651921</v>
      </c>
      <c r="X16809" s="267" t="s">
        <v>1676</v>
      </c>
      <c r="Y16809" s="267" t="s">
        <v>1453</v>
      </c>
      <c r="AD16809" s="267" t="s">
        <v>24</v>
      </c>
      <c r="AF16809" s="267" t="s">
        <v>24</v>
      </c>
      <c r="AG16809" s="267" t="s">
        <v>24</v>
      </c>
    </row>
    <row r="16810" spans="3:33">
      <c r="C16810" s="267" t="s">
        <v>1611</v>
      </c>
      <c r="D16810" s="267" t="s">
        <v>150</v>
      </c>
      <c r="E16810" s="267">
        <v>185</v>
      </c>
      <c r="F16810" s="267" t="s">
        <v>1444</v>
      </c>
      <c r="G16810" s="267" t="s">
        <v>1445</v>
      </c>
      <c r="H16810" s="267">
        <v>1</v>
      </c>
      <c r="I16810" s="267" t="s">
        <v>584</v>
      </c>
      <c r="J16810" s="267" t="s">
        <v>1608</v>
      </c>
      <c r="K16810" s="267" t="s">
        <v>1612</v>
      </c>
      <c r="O16810" s="267" t="s">
        <v>24</v>
      </c>
      <c r="P16810" s="267" t="s">
        <v>1453</v>
      </c>
      <c r="Q16810" s="267" t="s">
        <v>1445</v>
      </c>
      <c r="S16810" s="267">
        <v>191</v>
      </c>
      <c r="T16810" s="267" t="s">
        <v>13</v>
      </c>
      <c r="U16810" s="267" t="s">
        <v>1466</v>
      </c>
      <c r="V16810" s="267" t="s">
        <v>13</v>
      </c>
      <c r="W16810" s="267">
        <v>1651921</v>
      </c>
      <c r="X16810" s="267" t="s">
        <v>1675</v>
      </c>
      <c r="Y16810" s="267" t="s">
        <v>1453</v>
      </c>
      <c r="AD16810" s="267" t="s">
        <v>13</v>
      </c>
      <c r="AF16810" s="267" t="s">
        <v>24</v>
      </c>
      <c r="AG16810" s="267" t="s">
        <v>24</v>
      </c>
    </row>
    <row r="16811" spans="3:33">
      <c r="C16811" s="267" t="s">
        <v>2493</v>
      </c>
      <c r="D16811" s="267" t="s">
        <v>150</v>
      </c>
      <c r="E16811" s="267">
        <v>1</v>
      </c>
      <c r="F16811" s="267" t="s">
        <v>1444</v>
      </c>
      <c r="G16811" s="267" t="s">
        <v>1445</v>
      </c>
      <c r="H16811" s="267">
        <v>1</v>
      </c>
      <c r="I16811" s="267" t="s">
        <v>584</v>
      </c>
      <c r="J16811" s="267" t="s">
        <v>1608</v>
      </c>
      <c r="K16811" s="267" t="s">
        <v>1612</v>
      </c>
      <c r="O16811" s="267" t="s">
        <v>13</v>
      </c>
      <c r="P16811" s="267" t="s">
        <v>1905</v>
      </c>
      <c r="Q16811" s="267" t="s">
        <v>1445</v>
      </c>
      <c r="S16811" s="267">
        <v>192</v>
      </c>
      <c r="T16811" s="267" t="s">
        <v>13</v>
      </c>
      <c r="U16811" s="267" t="s">
        <v>1446</v>
      </c>
      <c r="V16811" s="267" t="s">
        <v>24</v>
      </c>
      <c r="W16811" s="267">
        <v>3334100</v>
      </c>
      <c r="X16811" s="267" t="s">
        <v>1905</v>
      </c>
      <c r="Y16811" s="267" t="s">
        <v>1905</v>
      </c>
      <c r="AD16811" s="267" t="s">
        <v>13</v>
      </c>
      <c r="AF16811" s="267" t="s">
        <v>24</v>
      </c>
      <c r="AG16811" s="267" t="s">
        <v>24</v>
      </c>
    </row>
    <row r="16812" spans="3:33">
      <c r="C16812" s="267" t="s">
        <v>2493</v>
      </c>
      <c r="D16812" s="267" t="s">
        <v>150</v>
      </c>
      <c r="E16812" s="267">
        <v>245</v>
      </c>
      <c r="F16812" s="267" t="s">
        <v>1444</v>
      </c>
      <c r="G16812" s="267" t="s">
        <v>1445</v>
      </c>
      <c r="H16812" s="267">
        <v>1</v>
      </c>
      <c r="I16812" s="267" t="s">
        <v>584</v>
      </c>
      <c r="J16812" s="267" t="s">
        <v>1608</v>
      </c>
      <c r="K16812" s="267" t="s">
        <v>1612</v>
      </c>
      <c r="O16812" s="267" t="s">
        <v>13</v>
      </c>
      <c r="P16812" s="267" t="s">
        <v>1905</v>
      </c>
      <c r="Q16812" s="267" t="s">
        <v>1445</v>
      </c>
      <c r="S16812" s="267">
        <v>192</v>
      </c>
      <c r="T16812" s="267" t="s">
        <v>24</v>
      </c>
      <c r="U16812" s="267" t="s">
        <v>1613</v>
      </c>
      <c r="V16812" s="267" t="s">
        <v>13</v>
      </c>
      <c r="W16812" s="267">
        <v>3334100</v>
      </c>
      <c r="X16812" s="267" t="s">
        <v>2500</v>
      </c>
      <c r="Y16812" s="267" t="s">
        <v>1905</v>
      </c>
      <c r="AD16812" s="267" t="s">
        <v>24</v>
      </c>
      <c r="AF16812" s="267" t="s">
        <v>24</v>
      </c>
      <c r="AG16812" s="267" t="s">
        <v>24</v>
      </c>
    </row>
    <row r="16813" spans="3:33">
      <c r="C16813" s="267" t="s">
        <v>2493</v>
      </c>
      <c r="D16813" s="267" t="s">
        <v>150</v>
      </c>
      <c r="E16813" s="267">
        <v>1272</v>
      </c>
      <c r="F16813" s="267" t="s">
        <v>1444</v>
      </c>
      <c r="G16813" s="267" t="s">
        <v>1461</v>
      </c>
      <c r="H16813" s="267">
        <v>1</v>
      </c>
      <c r="I16813" s="267" t="s">
        <v>584</v>
      </c>
      <c r="J16813" s="267" t="s">
        <v>1608</v>
      </c>
      <c r="K16813" s="267" t="s">
        <v>1612</v>
      </c>
      <c r="O16813" s="267" t="s">
        <v>24</v>
      </c>
      <c r="P16813" s="267" t="s">
        <v>1905</v>
      </c>
      <c r="Q16813" s="267" t="s">
        <v>1445</v>
      </c>
      <c r="S16813" s="267">
        <v>192</v>
      </c>
      <c r="T16813" s="267" t="s">
        <v>13</v>
      </c>
      <c r="U16813" s="267" t="s">
        <v>1458</v>
      </c>
      <c r="V16813" s="267" t="s">
        <v>13</v>
      </c>
      <c r="W16813" s="267">
        <v>3334100</v>
      </c>
      <c r="X16813" s="267" t="s">
        <v>2499</v>
      </c>
      <c r="Y16813" s="267" t="s">
        <v>1905</v>
      </c>
      <c r="AD16813" s="267" t="s">
        <v>13</v>
      </c>
      <c r="AF16813" s="267" t="s">
        <v>24</v>
      </c>
      <c r="AG16813" s="267" t="s">
        <v>24</v>
      </c>
    </row>
    <row r="16814" spans="3:33">
      <c r="C16814" s="267" t="s">
        <v>2493</v>
      </c>
      <c r="D16814" s="267" t="s">
        <v>150</v>
      </c>
      <c r="E16814" s="267">
        <v>1354</v>
      </c>
      <c r="F16814" s="267" t="s">
        <v>1444</v>
      </c>
      <c r="G16814" s="267" t="s">
        <v>1445</v>
      </c>
      <c r="H16814" s="267">
        <v>1</v>
      </c>
      <c r="I16814" s="267" t="s">
        <v>584</v>
      </c>
      <c r="J16814" s="267" t="s">
        <v>1608</v>
      </c>
      <c r="K16814" s="267" t="s">
        <v>1612</v>
      </c>
      <c r="O16814" s="267" t="s">
        <v>24</v>
      </c>
      <c r="P16814" s="267" t="s">
        <v>1905</v>
      </c>
      <c r="Q16814" s="267" t="s">
        <v>1445</v>
      </c>
      <c r="S16814" s="267">
        <v>192</v>
      </c>
      <c r="T16814" s="267" t="s">
        <v>13</v>
      </c>
      <c r="U16814" s="267" t="s">
        <v>1451</v>
      </c>
      <c r="V16814" s="267" t="s">
        <v>13</v>
      </c>
      <c r="W16814" s="267">
        <v>3334100</v>
      </c>
      <c r="X16814" s="267" t="s">
        <v>2497</v>
      </c>
      <c r="Y16814" s="267" t="s">
        <v>1905</v>
      </c>
      <c r="AD16814" s="267" t="s">
        <v>13</v>
      </c>
      <c r="AF16814" s="267" t="s">
        <v>24</v>
      </c>
      <c r="AG16814" s="267" t="s">
        <v>24</v>
      </c>
    </row>
    <row r="16815" spans="3:33">
      <c r="C16815" s="267" t="s">
        <v>2493</v>
      </c>
      <c r="D16815" s="267" t="s">
        <v>150</v>
      </c>
      <c r="E16815" s="267">
        <v>1272</v>
      </c>
      <c r="F16815" s="267" t="s">
        <v>1444</v>
      </c>
      <c r="G16815" s="267" t="s">
        <v>1445</v>
      </c>
      <c r="H16815" s="267">
        <v>1</v>
      </c>
      <c r="I16815" s="267" t="s">
        <v>584</v>
      </c>
      <c r="J16815" s="267" t="s">
        <v>1608</v>
      </c>
      <c r="K16815" s="267" t="s">
        <v>1612</v>
      </c>
      <c r="O16815" s="267" t="s">
        <v>24</v>
      </c>
      <c r="P16815" s="267" t="s">
        <v>1905</v>
      </c>
      <c r="Q16815" s="267" t="s">
        <v>1445</v>
      </c>
      <c r="S16815" s="267">
        <v>192</v>
      </c>
      <c r="T16815" s="267" t="s">
        <v>13</v>
      </c>
      <c r="U16815" s="267" t="s">
        <v>1458</v>
      </c>
      <c r="V16815" s="267" t="s">
        <v>13</v>
      </c>
      <c r="W16815" s="267">
        <v>3334100</v>
      </c>
      <c r="X16815" s="267" t="s">
        <v>2496</v>
      </c>
      <c r="Y16815" s="267" t="s">
        <v>1905</v>
      </c>
      <c r="AD16815" s="267" t="s">
        <v>13</v>
      </c>
      <c r="AF16815" s="267" t="s">
        <v>24</v>
      </c>
      <c r="AG16815" s="267" t="s">
        <v>24</v>
      </c>
    </row>
    <row r="16816" spans="3:33">
      <c r="C16816" s="267" t="s">
        <v>2493</v>
      </c>
      <c r="D16816" s="267" t="s">
        <v>150</v>
      </c>
      <c r="E16816" s="267">
        <v>245</v>
      </c>
      <c r="F16816" s="267" t="s">
        <v>1444</v>
      </c>
      <c r="G16816" s="267" t="s">
        <v>1445</v>
      </c>
      <c r="H16816" s="267">
        <v>1</v>
      </c>
      <c r="I16816" s="267" t="s">
        <v>584</v>
      </c>
      <c r="J16816" s="267" t="s">
        <v>1608</v>
      </c>
      <c r="K16816" s="267" t="s">
        <v>1612</v>
      </c>
      <c r="O16816" s="267" t="s">
        <v>13</v>
      </c>
      <c r="P16816" s="267" t="s">
        <v>1905</v>
      </c>
      <c r="Q16816" s="267" t="s">
        <v>1445</v>
      </c>
      <c r="S16816" s="267">
        <v>192</v>
      </c>
      <c r="T16816" s="267" t="s">
        <v>24</v>
      </c>
      <c r="U16816" s="267" t="s">
        <v>1613</v>
      </c>
      <c r="V16816" s="267" t="s">
        <v>13</v>
      </c>
      <c r="W16816" s="267">
        <v>3334100</v>
      </c>
      <c r="X16816" s="267" t="s">
        <v>2757</v>
      </c>
      <c r="Y16816" s="267" t="s">
        <v>1905</v>
      </c>
      <c r="AD16816" s="267" t="s">
        <v>24</v>
      </c>
      <c r="AF16816" s="267" t="s">
        <v>24</v>
      </c>
      <c r="AG16816" s="267" t="s">
        <v>24</v>
      </c>
    </row>
    <row r="16817" spans="3:33">
      <c r="C16817" s="267" t="s">
        <v>2493</v>
      </c>
      <c r="D16817" s="267" t="s">
        <v>150</v>
      </c>
      <c r="E16817" s="267">
        <v>338</v>
      </c>
      <c r="F16817" s="267" t="s">
        <v>1444</v>
      </c>
      <c r="G16817" s="267" t="s">
        <v>1445</v>
      </c>
      <c r="H16817" s="267">
        <v>1</v>
      </c>
      <c r="I16817" s="267" t="s">
        <v>584</v>
      </c>
      <c r="J16817" s="267" t="s">
        <v>1608</v>
      </c>
      <c r="K16817" s="267" t="s">
        <v>1612</v>
      </c>
      <c r="O16817" s="267" t="s">
        <v>24</v>
      </c>
      <c r="P16817" s="267" t="s">
        <v>1905</v>
      </c>
      <c r="Q16817" s="267" t="s">
        <v>1445</v>
      </c>
      <c r="S16817" s="267">
        <v>192</v>
      </c>
      <c r="T16817" s="267" t="s">
        <v>13</v>
      </c>
      <c r="U16817" s="267" t="s">
        <v>1478</v>
      </c>
      <c r="V16817" s="267" t="s">
        <v>13</v>
      </c>
      <c r="W16817" s="267">
        <v>3334100</v>
      </c>
      <c r="X16817" s="267" t="s">
        <v>2756</v>
      </c>
      <c r="Y16817" s="267" t="s">
        <v>1905</v>
      </c>
      <c r="AD16817" s="267" t="s">
        <v>13</v>
      </c>
      <c r="AF16817" s="267" t="s">
        <v>24</v>
      </c>
      <c r="AG16817" s="267" t="s">
        <v>24</v>
      </c>
    </row>
    <row r="16818" spans="3:33">
      <c r="C16818" s="267" t="s">
        <v>2493</v>
      </c>
      <c r="D16818" s="267" t="s">
        <v>150</v>
      </c>
      <c r="E16818" s="267">
        <v>1723</v>
      </c>
      <c r="F16818" s="267" t="s">
        <v>1444</v>
      </c>
      <c r="G16818" s="267" t="s">
        <v>1445</v>
      </c>
      <c r="H16818" s="267">
        <v>1</v>
      </c>
      <c r="I16818" s="267" t="s">
        <v>584</v>
      </c>
      <c r="J16818" s="267" t="s">
        <v>1608</v>
      </c>
      <c r="K16818" s="267" t="s">
        <v>1612</v>
      </c>
      <c r="O16818" s="267" t="s">
        <v>13</v>
      </c>
      <c r="P16818" s="267" t="s">
        <v>1905</v>
      </c>
      <c r="Q16818" s="267" t="s">
        <v>1445</v>
      </c>
      <c r="S16818" s="267">
        <v>192</v>
      </c>
      <c r="T16818" s="267" t="s">
        <v>24</v>
      </c>
      <c r="U16818" s="267" t="s">
        <v>1624</v>
      </c>
      <c r="V16818" s="267" t="s">
        <v>13</v>
      </c>
      <c r="W16818" s="267">
        <v>3334100</v>
      </c>
      <c r="X16818" s="267" t="s">
        <v>2755</v>
      </c>
      <c r="Y16818" s="267" t="s">
        <v>1905</v>
      </c>
      <c r="AD16818" s="267" t="s">
        <v>24</v>
      </c>
      <c r="AF16818" s="267" t="s">
        <v>24</v>
      </c>
      <c r="AG16818" s="267" t="s">
        <v>24</v>
      </c>
    </row>
    <row r="16819" spans="3:33">
      <c r="C16819" s="267" t="s">
        <v>2493</v>
      </c>
      <c r="D16819" s="267" t="s">
        <v>150</v>
      </c>
      <c r="E16819" s="267">
        <v>1</v>
      </c>
      <c r="F16819" s="267" t="s">
        <v>1444</v>
      </c>
      <c r="G16819" s="267" t="s">
        <v>1445</v>
      </c>
      <c r="H16819" s="267">
        <v>1</v>
      </c>
      <c r="I16819" s="267" t="s">
        <v>584</v>
      </c>
      <c r="J16819" s="267" t="s">
        <v>1608</v>
      </c>
      <c r="K16819" s="267" t="s">
        <v>1612</v>
      </c>
      <c r="O16819" s="267" t="s">
        <v>13</v>
      </c>
      <c r="P16819" s="267" t="s">
        <v>1906</v>
      </c>
      <c r="Q16819" s="267" t="s">
        <v>1445</v>
      </c>
      <c r="S16819" s="267">
        <v>193</v>
      </c>
      <c r="T16819" s="267" t="s">
        <v>13</v>
      </c>
      <c r="U16819" s="267" t="s">
        <v>1446</v>
      </c>
      <c r="V16819" s="267" t="s">
        <v>24</v>
      </c>
      <c r="W16819" s="267">
        <v>3334104</v>
      </c>
      <c r="X16819" s="267" t="s">
        <v>1906</v>
      </c>
      <c r="Y16819" s="267" t="s">
        <v>1906</v>
      </c>
      <c r="AD16819" s="267" t="s">
        <v>13</v>
      </c>
      <c r="AF16819" s="267" t="s">
        <v>24</v>
      </c>
      <c r="AG16819" s="267" t="s">
        <v>24</v>
      </c>
    </row>
    <row r="16820" spans="3:33">
      <c r="C16820" s="267" t="s">
        <v>2493</v>
      </c>
      <c r="D16820" s="267" t="s">
        <v>150</v>
      </c>
      <c r="E16820" s="267">
        <v>245</v>
      </c>
      <c r="F16820" s="267" t="s">
        <v>1444</v>
      </c>
      <c r="G16820" s="267" t="s">
        <v>1445</v>
      </c>
      <c r="H16820" s="267">
        <v>1</v>
      </c>
      <c r="I16820" s="267" t="s">
        <v>584</v>
      </c>
      <c r="J16820" s="267" t="s">
        <v>1608</v>
      </c>
      <c r="K16820" s="267" t="s">
        <v>1612</v>
      </c>
      <c r="O16820" s="267" t="s">
        <v>13</v>
      </c>
      <c r="P16820" s="267" t="s">
        <v>1906</v>
      </c>
      <c r="Q16820" s="267" t="s">
        <v>1445</v>
      </c>
      <c r="S16820" s="267">
        <v>193</v>
      </c>
      <c r="T16820" s="267" t="s">
        <v>24</v>
      </c>
      <c r="U16820" s="267" t="s">
        <v>1613</v>
      </c>
      <c r="V16820" s="267" t="s">
        <v>13</v>
      </c>
      <c r="W16820" s="267">
        <v>3334104</v>
      </c>
      <c r="X16820" s="267" t="s">
        <v>2500</v>
      </c>
      <c r="Y16820" s="267" t="s">
        <v>1906</v>
      </c>
      <c r="AD16820" s="267" t="s">
        <v>24</v>
      </c>
      <c r="AF16820" s="267" t="s">
        <v>24</v>
      </c>
      <c r="AG16820" s="267" t="s">
        <v>24</v>
      </c>
    </row>
    <row r="16821" spans="3:33">
      <c r="C16821" s="267" t="s">
        <v>2493</v>
      </c>
      <c r="D16821" s="267" t="s">
        <v>150</v>
      </c>
      <c r="E16821" s="267">
        <v>1272</v>
      </c>
      <c r="F16821" s="267" t="s">
        <v>1444</v>
      </c>
      <c r="G16821" s="267" t="s">
        <v>1461</v>
      </c>
      <c r="H16821" s="267">
        <v>1</v>
      </c>
      <c r="I16821" s="267" t="s">
        <v>584</v>
      </c>
      <c r="J16821" s="267" t="s">
        <v>1608</v>
      </c>
      <c r="K16821" s="267" t="s">
        <v>1612</v>
      </c>
      <c r="O16821" s="267" t="s">
        <v>24</v>
      </c>
      <c r="P16821" s="267" t="s">
        <v>1906</v>
      </c>
      <c r="Q16821" s="267" t="s">
        <v>1445</v>
      </c>
      <c r="S16821" s="267">
        <v>193</v>
      </c>
      <c r="T16821" s="267" t="s">
        <v>13</v>
      </c>
      <c r="U16821" s="267" t="s">
        <v>1458</v>
      </c>
      <c r="V16821" s="267" t="s">
        <v>13</v>
      </c>
      <c r="W16821" s="267">
        <v>3334104</v>
      </c>
      <c r="X16821" s="267" t="s">
        <v>2499</v>
      </c>
      <c r="Y16821" s="267" t="s">
        <v>1906</v>
      </c>
      <c r="AD16821" s="267" t="s">
        <v>13</v>
      </c>
      <c r="AF16821" s="267" t="s">
        <v>24</v>
      </c>
      <c r="AG16821" s="267" t="s">
        <v>24</v>
      </c>
    </row>
    <row r="16822" spans="3:33">
      <c r="C16822" s="267" t="s">
        <v>2493</v>
      </c>
      <c r="D16822" s="267" t="s">
        <v>150</v>
      </c>
      <c r="E16822" s="267">
        <v>338</v>
      </c>
      <c r="F16822" s="267" t="s">
        <v>1444</v>
      </c>
      <c r="G16822" s="267" t="s">
        <v>1445</v>
      </c>
      <c r="H16822" s="267">
        <v>1</v>
      </c>
      <c r="I16822" s="267" t="s">
        <v>584</v>
      </c>
      <c r="J16822" s="267" t="s">
        <v>1608</v>
      </c>
      <c r="K16822" s="267" t="s">
        <v>1612</v>
      </c>
      <c r="O16822" s="267" t="s">
        <v>24</v>
      </c>
      <c r="P16822" s="267" t="s">
        <v>1906</v>
      </c>
      <c r="Q16822" s="267" t="s">
        <v>1445</v>
      </c>
      <c r="S16822" s="267">
        <v>193</v>
      </c>
      <c r="T16822" s="267" t="s">
        <v>13</v>
      </c>
      <c r="U16822" s="267" t="s">
        <v>1478</v>
      </c>
      <c r="V16822" s="267" t="s">
        <v>13</v>
      </c>
      <c r="W16822" s="267">
        <v>3334104</v>
      </c>
      <c r="X16822" s="267" t="s">
        <v>2498</v>
      </c>
      <c r="Y16822" s="267" t="s">
        <v>1906</v>
      </c>
      <c r="AD16822" s="267" t="s">
        <v>13</v>
      </c>
      <c r="AF16822" s="267" t="s">
        <v>24</v>
      </c>
      <c r="AG16822" s="267" t="s">
        <v>24</v>
      </c>
    </row>
    <row r="16823" spans="3:33">
      <c r="C16823" s="267" t="s">
        <v>2493</v>
      </c>
      <c r="D16823" s="267" t="s">
        <v>150</v>
      </c>
      <c r="E16823" s="267">
        <v>1354</v>
      </c>
      <c r="F16823" s="267" t="s">
        <v>1444</v>
      </c>
      <c r="G16823" s="267" t="s">
        <v>1445</v>
      </c>
      <c r="H16823" s="267">
        <v>1</v>
      </c>
      <c r="I16823" s="267" t="s">
        <v>584</v>
      </c>
      <c r="J16823" s="267" t="s">
        <v>1608</v>
      </c>
      <c r="K16823" s="267" t="s">
        <v>1612</v>
      </c>
      <c r="O16823" s="267" t="s">
        <v>24</v>
      </c>
      <c r="P16823" s="267" t="s">
        <v>1906</v>
      </c>
      <c r="Q16823" s="267" t="s">
        <v>1445</v>
      </c>
      <c r="S16823" s="267">
        <v>193</v>
      </c>
      <c r="T16823" s="267" t="s">
        <v>13</v>
      </c>
      <c r="U16823" s="267" t="s">
        <v>1451</v>
      </c>
      <c r="V16823" s="267" t="s">
        <v>13</v>
      </c>
      <c r="W16823" s="267">
        <v>3334104</v>
      </c>
      <c r="X16823" s="267" t="s">
        <v>2497</v>
      </c>
      <c r="Y16823" s="267" t="s">
        <v>1906</v>
      </c>
      <c r="AD16823" s="267" t="s">
        <v>13</v>
      </c>
      <c r="AF16823" s="267" t="s">
        <v>24</v>
      </c>
      <c r="AG16823" s="267" t="s">
        <v>24</v>
      </c>
    </row>
    <row r="16824" spans="3:33">
      <c r="C16824" s="267" t="s">
        <v>2493</v>
      </c>
      <c r="D16824" s="267" t="s">
        <v>150</v>
      </c>
      <c r="E16824" s="267">
        <v>1272</v>
      </c>
      <c r="F16824" s="267" t="s">
        <v>1444</v>
      </c>
      <c r="G16824" s="267" t="s">
        <v>1445</v>
      </c>
      <c r="H16824" s="267">
        <v>1</v>
      </c>
      <c r="I16824" s="267" t="s">
        <v>584</v>
      </c>
      <c r="J16824" s="267" t="s">
        <v>1608</v>
      </c>
      <c r="K16824" s="267" t="s">
        <v>1612</v>
      </c>
      <c r="O16824" s="267" t="s">
        <v>24</v>
      </c>
      <c r="P16824" s="267" t="s">
        <v>1906</v>
      </c>
      <c r="Q16824" s="267" t="s">
        <v>1445</v>
      </c>
      <c r="S16824" s="267">
        <v>193</v>
      </c>
      <c r="T16824" s="267" t="s">
        <v>13</v>
      </c>
      <c r="U16824" s="267" t="s">
        <v>1458</v>
      </c>
      <c r="V16824" s="267" t="s">
        <v>13</v>
      </c>
      <c r="W16824" s="267">
        <v>3334104</v>
      </c>
      <c r="X16824" s="267" t="s">
        <v>2496</v>
      </c>
      <c r="Y16824" s="267" t="s">
        <v>1906</v>
      </c>
      <c r="AD16824" s="267" t="s">
        <v>13</v>
      </c>
      <c r="AF16824" s="267" t="s">
        <v>24</v>
      </c>
      <c r="AG16824" s="267" t="s">
        <v>24</v>
      </c>
    </row>
    <row r="16825" spans="3:33">
      <c r="C16825" s="267" t="s">
        <v>2493</v>
      </c>
      <c r="D16825" s="267" t="s">
        <v>150</v>
      </c>
      <c r="E16825" s="267">
        <v>245</v>
      </c>
      <c r="F16825" s="267" t="s">
        <v>1444</v>
      </c>
      <c r="G16825" s="267" t="s">
        <v>1445</v>
      </c>
      <c r="H16825" s="267">
        <v>1</v>
      </c>
      <c r="I16825" s="267" t="s">
        <v>584</v>
      </c>
      <c r="J16825" s="267" t="s">
        <v>1608</v>
      </c>
      <c r="K16825" s="267" t="s">
        <v>1612</v>
      </c>
      <c r="O16825" s="267" t="s">
        <v>13</v>
      </c>
      <c r="P16825" s="267" t="s">
        <v>1906</v>
      </c>
      <c r="Q16825" s="267" t="s">
        <v>1445</v>
      </c>
      <c r="S16825" s="267">
        <v>193</v>
      </c>
      <c r="T16825" s="267" t="s">
        <v>24</v>
      </c>
      <c r="U16825" s="267" t="s">
        <v>1613</v>
      </c>
      <c r="V16825" s="267" t="s">
        <v>13</v>
      </c>
      <c r="W16825" s="267">
        <v>3334104</v>
      </c>
      <c r="X16825" s="267" t="s">
        <v>2495</v>
      </c>
      <c r="Y16825" s="267" t="s">
        <v>1906</v>
      </c>
      <c r="AD16825" s="267" t="s">
        <v>24</v>
      </c>
      <c r="AF16825" s="267" t="s">
        <v>24</v>
      </c>
      <c r="AG16825" s="267" t="s">
        <v>24</v>
      </c>
    </row>
    <row r="16826" spans="3:33">
      <c r="C16826" s="267" t="s">
        <v>2493</v>
      </c>
      <c r="D16826" s="267" t="s">
        <v>150</v>
      </c>
      <c r="E16826" s="267">
        <v>1723</v>
      </c>
      <c r="F16826" s="267" t="s">
        <v>1444</v>
      </c>
      <c r="G16826" s="267" t="s">
        <v>1445</v>
      </c>
      <c r="H16826" s="267">
        <v>1</v>
      </c>
      <c r="I16826" s="267" t="s">
        <v>584</v>
      </c>
      <c r="J16826" s="267" t="s">
        <v>1608</v>
      </c>
      <c r="K16826" s="267" t="s">
        <v>1612</v>
      </c>
      <c r="O16826" s="267" t="s">
        <v>13</v>
      </c>
      <c r="P16826" s="267" t="s">
        <v>1906</v>
      </c>
      <c r="Q16826" s="267" t="s">
        <v>1445</v>
      </c>
      <c r="S16826" s="267">
        <v>193</v>
      </c>
      <c r="T16826" s="267" t="s">
        <v>24</v>
      </c>
      <c r="U16826" s="267" t="s">
        <v>1624</v>
      </c>
      <c r="V16826" s="267" t="s">
        <v>13</v>
      </c>
      <c r="W16826" s="267">
        <v>3334104</v>
      </c>
      <c r="X16826" s="267" t="s">
        <v>2494</v>
      </c>
      <c r="Y16826" s="267" t="s">
        <v>1906</v>
      </c>
      <c r="AD16826" s="267" t="s">
        <v>24</v>
      </c>
      <c r="AF16826" s="267" t="s">
        <v>24</v>
      </c>
      <c r="AG16826" s="267" t="s">
        <v>24</v>
      </c>
    </row>
    <row r="16827" spans="3:33">
      <c r="C16827" s="267" t="s">
        <v>2480</v>
      </c>
      <c r="D16827" s="267" t="s">
        <v>727</v>
      </c>
      <c r="E16827" s="267">
        <v>12270</v>
      </c>
      <c r="F16827" s="267" t="s">
        <v>1444</v>
      </c>
      <c r="H16827" s="267">
        <v>1</v>
      </c>
      <c r="I16827" s="267" t="s">
        <v>591</v>
      </c>
      <c r="J16827" s="267" t="s">
        <v>2481</v>
      </c>
      <c r="P16827" s="267" t="s">
        <v>1907</v>
      </c>
      <c r="Q16827" s="267" t="s">
        <v>1445</v>
      </c>
      <c r="S16827" s="267">
        <v>194</v>
      </c>
      <c r="U16827" s="267" t="s">
        <v>2490</v>
      </c>
      <c r="V16827" s="267" t="s">
        <v>13</v>
      </c>
      <c r="W16827" s="267">
        <v>1710530</v>
      </c>
      <c r="X16827" s="267" t="s">
        <v>1907</v>
      </c>
      <c r="Y16827" s="267" t="s">
        <v>1907</v>
      </c>
      <c r="AF16827" s="267" t="s">
        <v>24</v>
      </c>
      <c r="AG16827" s="267" t="s">
        <v>24</v>
      </c>
    </row>
    <row r="16828" spans="3:33">
      <c r="C16828" s="267" t="s">
        <v>2480</v>
      </c>
      <c r="D16828" s="267" t="s">
        <v>727</v>
      </c>
      <c r="E16828" s="267">
        <v>5878</v>
      </c>
      <c r="F16828" s="267" t="s">
        <v>1444</v>
      </c>
      <c r="H16828" s="267">
        <v>1</v>
      </c>
      <c r="I16828" s="267" t="s">
        <v>591</v>
      </c>
      <c r="J16828" s="267" t="s">
        <v>2481</v>
      </c>
      <c r="O16828" s="267" t="s">
        <v>24</v>
      </c>
      <c r="P16828" s="267" t="s">
        <v>1907</v>
      </c>
      <c r="Q16828" s="267" t="s">
        <v>1445</v>
      </c>
      <c r="S16828" s="267">
        <v>194</v>
      </c>
      <c r="T16828" s="267" t="s">
        <v>13</v>
      </c>
      <c r="U16828" s="267" t="s">
        <v>1597</v>
      </c>
      <c r="V16828" s="267" t="s">
        <v>13</v>
      </c>
      <c r="W16828" s="267">
        <v>1710530</v>
      </c>
      <c r="X16828" s="267" t="s">
        <v>1907</v>
      </c>
      <c r="Y16828" s="267" t="s">
        <v>1907</v>
      </c>
      <c r="AD16828" s="267" t="s">
        <v>13</v>
      </c>
      <c r="AF16828" s="267" t="s">
        <v>24</v>
      </c>
      <c r="AG16828" s="267" t="s">
        <v>24</v>
      </c>
    </row>
    <row r="16829" spans="3:33">
      <c r="C16829" s="267" t="s">
        <v>2480</v>
      </c>
      <c r="D16829" s="267" t="s">
        <v>727</v>
      </c>
      <c r="E16829" s="267">
        <v>185</v>
      </c>
      <c r="F16829" s="267" t="s">
        <v>1444</v>
      </c>
      <c r="G16829" s="267" t="s">
        <v>1445</v>
      </c>
      <c r="H16829" s="267">
        <v>1</v>
      </c>
      <c r="I16829" s="267" t="s">
        <v>591</v>
      </c>
      <c r="J16829" s="267" t="s">
        <v>2481</v>
      </c>
      <c r="O16829" s="267" t="s">
        <v>24</v>
      </c>
      <c r="P16829" s="267" t="s">
        <v>1907</v>
      </c>
      <c r="Q16829" s="267" t="s">
        <v>1445</v>
      </c>
      <c r="S16829" s="267">
        <v>194</v>
      </c>
      <c r="T16829" s="267" t="s">
        <v>13</v>
      </c>
      <c r="U16829" s="267" t="s">
        <v>1466</v>
      </c>
      <c r="V16829" s="267" t="s">
        <v>13</v>
      </c>
      <c r="W16829" s="267">
        <v>1710530</v>
      </c>
      <c r="X16829" s="267" t="s">
        <v>2489</v>
      </c>
      <c r="Y16829" s="267" t="s">
        <v>1907</v>
      </c>
      <c r="AD16829" s="267" t="s">
        <v>13</v>
      </c>
      <c r="AF16829" s="267" t="s">
        <v>24</v>
      </c>
      <c r="AG16829" s="267" t="s">
        <v>24</v>
      </c>
    </row>
    <row r="16830" spans="3:33">
      <c r="C16830" s="267" t="s">
        <v>2480</v>
      </c>
      <c r="D16830" s="267" t="s">
        <v>727</v>
      </c>
      <c r="E16830" s="267">
        <v>219</v>
      </c>
      <c r="F16830" s="267" t="s">
        <v>1444</v>
      </c>
      <c r="G16830" s="267" t="s">
        <v>1456</v>
      </c>
      <c r="H16830" s="267">
        <v>1</v>
      </c>
      <c r="I16830" s="267" t="s">
        <v>591</v>
      </c>
      <c r="J16830" s="267" t="s">
        <v>2481</v>
      </c>
      <c r="O16830" s="267" t="s">
        <v>13</v>
      </c>
      <c r="P16830" s="267" t="s">
        <v>1907</v>
      </c>
      <c r="Q16830" s="267" t="s">
        <v>1445</v>
      </c>
      <c r="S16830" s="267">
        <v>194</v>
      </c>
      <c r="T16830" s="267" t="s">
        <v>13</v>
      </c>
      <c r="U16830" s="267" t="s">
        <v>1457</v>
      </c>
      <c r="V16830" s="267" t="s">
        <v>13</v>
      </c>
      <c r="W16830" s="267">
        <v>1710530</v>
      </c>
      <c r="X16830" s="267" t="s">
        <v>2488</v>
      </c>
      <c r="Y16830" s="267" t="s">
        <v>1907</v>
      </c>
      <c r="AD16830" s="267" t="s">
        <v>13</v>
      </c>
      <c r="AE16830" s="267">
        <v>1</v>
      </c>
      <c r="AF16830" s="267" t="s">
        <v>24</v>
      </c>
      <c r="AG16830" s="267" t="s">
        <v>24</v>
      </c>
    </row>
    <row r="16831" spans="3:33">
      <c r="C16831" s="267" t="s">
        <v>2480</v>
      </c>
      <c r="D16831" s="267" t="s">
        <v>727</v>
      </c>
      <c r="E16831" s="267">
        <v>1</v>
      </c>
      <c r="F16831" s="267" t="s">
        <v>1444</v>
      </c>
      <c r="G16831" s="267" t="s">
        <v>1445</v>
      </c>
      <c r="H16831" s="267">
        <v>1</v>
      </c>
      <c r="I16831" s="267" t="s">
        <v>591</v>
      </c>
      <c r="J16831" s="267" t="s">
        <v>2481</v>
      </c>
      <c r="O16831" s="267" t="s">
        <v>13</v>
      </c>
      <c r="P16831" s="267" t="s">
        <v>1907</v>
      </c>
      <c r="Q16831" s="267" t="s">
        <v>1445</v>
      </c>
      <c r="S16831" s="267">
        <v>194</v>
      </c>
      <c r="T16831" s="267" t="s">
        <v>13</v>
      </c>
      <c r="U16831" s="267" t="s">
        <v>1446</v>
      </c>
      <c r="V16831" s="267" t="s">
        <v>24</v>
      </c>
      <c r="W16831" s="267">
        <v>1710530</v>
      </c>
      <c r="X16831" s="267" t="s">
        <v>1907</v>
      </c>
      <c r="Y16831" s="267" t="s">
        <v>1907</v>
      </c>
      <c r="AD16831" s="267" t="s">
        <v>13</v>
      </c>
      <c r="AF16831" s="267" t="s">
        <v>24</v>
      </c>
      <c r="AG16831" s="267" t="s">
        <v>24</v>
      </c>
    </row>
    <row r="16832" spans="3:33">
      <c r="C16832" s="267" t="s">
        <v>2480</v>
      </c>
      <c r="D16832" s="267" t="s">
        <v>727</v>
      </c>
      <c r="E16832" s="267">
        <v>290</v>
      </c>
      <c r="F16832" s="267" t="s">
        <v>1444</v>
      </c>
      <c r="G16832" s="267" t="s">
        <v>1445</v>
      </c>
      <c r="H16832" s="267">
        <v>1</v>
      </c>
      <c r="I16832" s="267" t="s">
        <v>591</v>
      </c>
      <c r="J16832" s="267" t="s">
        <v>2481</v>
      </c>
      <c r="O16832" s="267" t="s">
        <v>24</v>
      </c>
      <c r="P16832" s="267" t="s">
        <v>1907</v>
      </c>
      <c r="Q16832" s="267" t="s">
        <v>1445</v>
      </c>
      <c r="S16832" s="267">
        <v>194</v>
      </c>
      <c r="U16832" s="267" t="s">
        <v>1595</v>
      </c>
      <c r="V16832" s="267" t="s">
        <v>13</v>
      </c>
      <c r="W16832" s="267">
        <v>1710530</v>
      </c>
      <c r="X16832" s="267" t="s">
        <v>1907</v>
      </c>
      <c r="Y16832" s="267" t="s">
        <v>1907</v>
      </c>
      <c r="AD16832" s="267" t="s">
        <v>13</v>
      </c>
      <c r="AF16832" s="267" t="s">
        <v>24</v>
      </c>
      <c r="AG16832" s="267" t="s">
        <v>24</v>
      </c>
    </row>
    <row r="16833" spans="3:33">
      <c r="C16833" s="267" t="s">
        <v>2480</v>
      </c>
      <c r="D16833" s="267" t="s">
        <v>727</v>
      </c>
      <c r="E16833" s="267">
        <v>12680</v>
      </c>
      <c r="F16833" s="267" t="s">
        <v>1444</v>
      </c>
      <c r="H16833" s="267">
        <v>1</v>
      </c>
      <c r="I16833" s="267" t="s">
        <v>591</v>
      </c>
      <c r="J16833" s="267" t="s">
        <v>2481</v>
      </c>
      <c r="P16833" s="267" t="s">
        <v>1907</v>
      </c>
      <c r="Q16833" s="267" t="s">
        <v>1445</v>
      </c>
      <c r="S16833" s="267">
        <v>194</v>
      </c>
      <c r="U16833" s="267" t="s">
        <v>1464</v>
      </c>
      <c r="V16833" s="267" t="s">
        <v>13</v>
      </c>
      <c r="W16833" s="267">
        <v>1710530</v>
      </c>
      <c r="X16833" s="267" t="s">
        <v>2487</v>
      </c>
      <c r="Y16833" s="267" t="s">
        <v>1907</v>
      </c>
      <c r="AF16833" s="267" t="s">
        <v>24</v>
      </c>
      <c r="AG16833" s="267" t="s">
        <v>24</v>
      </c>
    </row>
    <row r="16834" spans="3:33">
      <c r="C16834" s="267" t="s">
        <v>2480</v>
      </c>
      <c r="D16834" s="267" t="s">
        <v>727</v>
      </c>
      <c r="E16834" s="267">
        <v>1825</v>
      </c>
      <c r="F16834" s="267" t="s">
        <v>1444</v>
      </c>
      <c r="G16834" s="267" t="s">
        <v>1445</v>
      </c>
      <c r="H16834" s="267">
        <v>1</v>
      </c>
      <c r="I16834" s="267" t="s">
        <v>591</v>
      </c>
      <c r="J16834" s="267" t="s">
        <v>2481</v>
      </c>
      <c r="O16834" s="267" t="s">
        <v>13</v>
      </c>
      <c r="P16834" s="267" t="s">
        <v>1907</v>
      </c>
      <c r="Q16834" s="267" t="s">
        <v>1445</v>
      </c>
      <c r="S16834" s="267">
        <v>194</v>
      </c>
      <c r="T16834" s="267" t="s">
        <v>24</v>
      </c>
      <c r="U16834" s="267" t="s">
        <v>2484</v>
      </c>
      <c r="V16834" s="267" t="s">
        <v>13</v>
      </c>
      <c r="W16834" s="267">
        <v>1710530</v>
      </c>
      <c r="X16834" s="267" t="s">
        <v>2486</v>
      </c>
      <c r="Y16834" s="267" t="s">
        <v>1907</v>
      </c>
      <c r="AD16834" s="267" t="s">
        <v>24</v>
      </c>
      <c r="AG16834" s="267" t="s">
        <v>24</v>
      </c>
    </row>
    <row r="16835" spans="3:33">
      <c r="C16835" s="267" t="s">
        <v>2480</v>
      </c>
      <c r="D16835" s="267" t="s">
        <v>727</v>
      </c>
      <c r="E16835" s="267">
        <v>1825</v>
      </c>
      <c r="F16835" s="267" t="s">
        <v>1444</v>
      </c>
      <c r="G16835" s="267" t="s">
        <v>1445</v>
      </c>
      <c r="H16835" s="267">
        <v>1</v>
      </c>
      <c r="I16835" s="267" t="s">
        <v>591</v>
      </c>
      <c r="J16835" s="267" t="s">
        <v>2481</v>
      </c>
      <c r="O16835" s="267" t="s">
        <v>13</v>
      </c>
      <c r="P16835" s="267" t="s">
        <v>1907</v>
      </c>
      <c r="Q16835" s="267" t="s">
        <v>1445</v>
      </c>
      <c r="S16835" s="267">
        <v>194</v>
      </c>
      <c r="T16835" s="267" t="s">
        <v>24</v>
      </c>
      <c r="U16835" s="267" t="s">
        <v>2484</v>
      </c>
      <c r="V16835" s="267" t="s">
        <v>13</v>
      </c>
      <c r="W16835" s="267">
        <v>1710530</v>
      </c>
      <c r="X16835" s="267" t="s">
        <v>2485</v>
      </c>
      <c r="Y16835" s="267" t="s">
        <v>1907</v>
      </c>
      <c r="AD16835" s="267" t="s">
        <v>24</v>
      </c>
      <c r="AG16835" s="267" t="s">
        <v>24</v>
      </c>
    </row>
    <row r="16836" spans="3:33">
      <c r="C16836" s="267" t="s">
        <v>2480</v>
      </c>
      <c r="D16836" s="267" t="s">
        <v>727</v>
      </c>
      <c r="E16836" s="267">
        <v>185</v>
      </c>
      <c r="F16836" s="267" t="s">
        <v>1444</v>
      </c>
      <c r="G16836" s="267" t="s">
        <v>1445</v>
      </c>
      <c r="H16836" s="267">
        <v>1</v>
      </c>
      <c r="I16836" s="267" t="s">
        <v>591</v>
      </c>
      <c r="J16836" s="267" t="s">
        <v>2481</v>
      </c>
      <c r="O16836" s="267" t="s">
        <v>24</v>
      </c>
      <c r="P16836" s="267" t="s">
        <v>1907</v>
      </c>
      <c r="Q16836" s="267" t="s">
        <v>1445</v>
      </c>
      <c r="S16836" s="267">
        <v>194</v>
      </c>
      <c r="T16836" s="267" t="s">
        <v>13</v>
      </c>
      <c r="U16836" s="267" t="s">
        <v>1466</v>
      </c>
      <c r="V16836" s="267" t="s">
        <v>13</v>
      </c>
      <c r="W16836" s="267">
        <v>1710530</v>
      </c>
      <c r="X16836" s="267" t="s">
        <v>2483</v>
      </c>
      <c r="Y16836" s="267" t="s">
        <v>1907</v>
      </c>
      <c r="AD16836" s="267" t="s">
        <v>13</v>
      </c>
      <c r="AF16836" s="267" t="s">
        <v>24</v>
      </c>
      <c r="AG16836" s="267" t="s">
        <v>24</v>
      </c>
    </row>
    <row r="16837" spans="3:33">
      <c r="C16837" s="267" t="s">
        <v>2480</v>
      </c>
      <c r="D16837" s="267" t="s">
        <v>727</v>
      </c>
      <c r="E16837" s="267">
        <v>406</v>
      </c>
      <c r="F16837" s="267" t="s">
        <v>1444</v>
      </c>
      <c r="G16837" s="267" t="s">
        <v>1445</v>
      </c>
      <c r="H16837" s="267">
        <v>1</v>
      </c>
      <c r="I16837" s="267" t="s">
        <v>591</v>
      </c>
      <c r="J16837" s="267" t="s">
        <v>2481</v>
      </c>
      <c r="O16837" s="267" t="s">
        <v>24</v>
      </c>
      <c r="P16837" s="267" t="s">
        <v>1907</v>
      </c>
      <c r="Q16837" s="267" t="s">
        <v>1445</v>
      </c>
      <c r="S16837" s="267">
        <v>194</v>
      </c>
      <c r="T16837" s="267" t="s">
        <v>13</v>
      </c>
      <c r="U16837" s="267" t="s">
        <v>2249</v>
      </c>
      <c r="V16837" s="267" t="s">
        <v>13</v>
      </c>
      <c r="W16837" s="267">
        <v>1710530</v>
      </c>
      <c r="X16837" s="267" t="s">
        <v>2482</v>
      </c>
      <c r="Y16837" s="267" t="s">
        <v>1907</v>
      </c>
      <c r="AD16837" s="267" t="s">
        <v>13</v>
      </c>
      <c r="AF16837" s="267" t="s">
        <v>24</v>
      </c>
      <c r="AG16837" s="267" t="s">
        <v>24</v>
      </c>
    </row>
    <row r="16838" spans="3:33">
      <c r="C16838" s="267" t="s">
        <v>2480</v>
      </c>
      <c r="D16838" s="267" t="s">
        <v>727</v>
      </c>
      <c r="E16838" s="267">
        <v>12270</v>
      </c>
      <c r="F16838" s="267" t="s">
        <v>1444</v>
      </c>
      <c r="H16838" s="267">
        <v>1</v>
      </c>
      <c r="I16838" s="267" t="s">
        <v>591</v>
      </c>
      <c r="J16838" s="267" t="s">
        <v>2481</v>
      </c>
      <c r="P16838" s="267" t="s">
        <v>1907</v>
      </c>
      <c r="Q16838" s="267" t="s">
        <v>1445</v>
      </c>
      <c r="S16838" s="267">
        <v>194</v>
      </c>
      <c r="U16838" s="267" t="s">
        <v>2490</v>
      </c>
      <c r="V16838" s="267" t="s">
        <v>13</v>
      </c>
      <c r="W16838" s="267">
        <v>1710530</v>
      </c>
      <c r="X16838" s="267" t="s">
        <v>1907</v>
      </c>
      <c r="Y16838" s="267" t="s">
        <v>1907</v>
      </c>
      <c r="AF16838" s="267" t="s">
        <v>24</v>
      </c>
      <c r="AG16838" s="267" t="s">
        <v>24</v>
      </c>
    </row>
    <row r="16839" spans="3:33">
      <c r="C16839" s="267" t="s">
        <v>2480</v>
      </c>
      <c r="D16839" s="267" t="s">
        <v>727</v>
      </c>
      <c r="E16839" s="267">
        <v>5878</v>
      </c>
      <c r="F16839" s="267" t="s">
        <v>1444</v>
      </c>
      <c r="H16839" s="267">
        <v>1</v>
      </c>
      <c r="I16839" s="267" t="s">
        <v>591</v>
      </c>
      <c r="J16839" s="267" t="s">
        <v>2481</v>
      </c>
      <c r="O16839" s="267" t="s">
        <v>24</v>
      </c>
      <c r="P16839" s="267" t="s">
        <v>1907</v>
      </c>
      <c r="Q16839" s="267" t="s">
        <v>1445</v>
      </c>
      <c r="S16839" s="267">
        <v>194</v>
      </c>
      <c r="T16839" s="267" t="s">
        <v>13</v>
      </c>
      <c r="U16839" s="267" t="s">
        <v>1597</v>
      </c>
      <c r="V16839" s="267" t="s">
        <v>13</v>
      </c>
      <c r="W16839" s="267">
        <v>1710530</v>
      </c>
      <c r="X16839" s="267" t="s">
        <v>1907</v>
      </c>
      <c r="Y16839" s="267" t="s">
        <v>1907</v>
      </c>
      <c r="AD16839" s="267" t="s">
        <v>13</v>
      </c>
      <c r="AF16839" s="267" t="s">
        <v>24</v>
      </c>
      <c r="AG16839" s="267" t="s">
        <v>24</v>
      </c>
    </row>
    <row r="16840" spans="3:33">
      <c r="C16840" s="267" t="s">
        <v>2480</v>
      </c>
      <c r="D16840" s="267" t="s">
        <v>727</v>
      </c>
      <c r="E16840" s="267">
        <v>185</v>
      </c>
      <c r="F16840" s="267" t="s">
        <v>1444</v>
      </c>
      <c r="G16840" s="267" t="s">
        <v>1445</v>
      </c>
      <c r="H16840" s="267">
        <v>1</v>
      </c>
      <c r="I16840" s="267" t="s">
        <v>591</v>
      </c>
      <c r="J16840" s="267" t="s">
        <v>2481</v>
      </c>
      <c r="O16840" s="267" t="s">
        <v>24</v>
      </c>
      <c r="P16840" s="267" t="s">
        <v>1907</v>
      </c>
      <c r="Q16840" s="267" t="s">
        <v>1445</v>
      </c>
      <c r="S16840" s="267">
        <v>194</v>
      </c>
      <c r="T16840" s="267" t="s">
        <v>13</v>
      </c>
      <c r="U16840" s="267" t="s">
        <v>1466</v>
      </c>
      <c r="V16840" s="267" t="s">
        <v>13</v>
      </c>
      <c r="W16840" s="267">
        <v>1710530</v>
      </c>
      <c r="X16840" s="267" t="s">
        <v>2489</v>
      </c>
      <c r="Y16840" s="267" t="s">
        <v>1907</v>
      </c>
      <c r="AD16840" s="267" t="s">
        <v>13</v>
      </c>
      <c r="AF16840" s="267" t="s">
        <v>24</v>
      </c>
      <c r="AG16840" s="267" t="s">
        <v>24</v>
      </c>
    </row>
    <row r="16841" spans="3:33">
      <c r="C16841" s="267" t="s">
        <v>2480</v>
      </c>
      <c r="D16841" s="267" t="s">
        <v>727</v>
      </c>
      <c r="E16841" s="267">
        <v>219</v>
      </c>
      <c r="F16841" s="267" t="s">
        <v>1444</v>
      </c>
      <c r="G16841" s="267" t="s">
        <v>1456</v>
      </c>
      <c r="H16841" s="267">
        <v>1</v>
      </c>
      <c r="I16841" s="267" t="s">
        <v>591</v>
      </c>
      <c r="J16841" s="267" t="s">
        <v>2481</v>
      </c>
      <c r="O16841" s="267" t="s">
        <v>13</v>
      </c>
      <c r="P16841" s="267" t="s">
        <v>1907</v>
      </c>
      <c r="Q16841" s="267" t="s">
        <v>1445</v>
      </c>
      <c r="S16841" s="267">
        <v>194</v>
      </c>
      <c r="T16841" s="267" t="s">
        <v>13</v>
      </c>
      <c r="U16841" s="267" t="s">
        <v>1457</v>
      </c>
      <c r="V16841" s="267" t="s">
        <v>13</v>
      </c>
      <c r="W16841" s="267">
        <v>1710530</v>
      </c>
      <c r="X16841" s="267" t="s">
        <v>2488</v>
      </c>
      <c r="Y16841" s="267" t="s">
        <v>1907</v>
      </c>
      <c r="AD16841" s="267" t="s">
        <v>13</v>
      </c>
      <c r="AE16841" s="267">
        <v>1</v>
      </c>
      <c r="AF16841" s="267" t="s">
        <v>24</v>
      </c>
      <c r="AG16841" s="267" t="s">
        <v>24</v>
      </c>
    </row>
    <row r="16842" spans="3:33">
      <c r="C16842" s="267" t="s">
        <v>2480</v>
      </c>
      <c r="D16842" s="267" t="s">
        <v>727</v>
      </c>
      <c r="E16842" s="267">
        <v>1</v>
      </c>
      <c r="F16842" s="267" t="s">
        <v>1444</v>
      </c>
      <c r="G16842" s="267" t="s">
        <v>1445</v>
      </c>
      <c r="H16842" s="267">
        <v>1</v>
      </c>
      <c r="I16842" s="267" t="s">
        <v>591</v>
      </c>
      <c r="J16842" s="267" t="s">
        <v>2481</v>
      </c>
      <c r="O16842" s="267" t="s">
        <v>13</v>
      </c>
      <c r="P16842" s="267" t="s">
        <v>1907</v>
      </c>
      <c r="Q16842" s="267" t="s">
        <v>1445</v>
      </c>
      <c r="S16842" s="267">
        <v>194</v>
      </c>
      <c r="T16842" s="267" t="s">
        <v>13</v>
      </c>
      <c r="U16842" s="267" t="s">
        <v>1446</v>
      </c>
      <c r="V16842" s="267" t="s">
        <v>24</v>
      </c>
      <c r="W16842" s="267">
        <v>1710530</v>
      </c>
      <c r="X16842" s="267" t="s">
        <v>1907</v>
      </c>
      <c r="Y16842" s="267" t="s">
        <v>1907</v>
      </c>
      <c r="AD16842" s="267" t="s">
        <v>13</v>
      </c>
      <c r="AF16842" s="267" t="s">
        <v>24</v>
      </c>
      <c r="AG16842" s="267" t="s">
        <v>24</v>
      </c>
    </row>
    <row r="16843" spans="3:33">
      <c r="C16843" s="267" t="s">
        <v>2480</v>
      </c>
      <c r="D16843" s="267" t="s">
        <v>727</v>
      </c>
      <c r="E16843" s="267">
        <v>290</v>
      </c>
      <c r="F16843" s="267" t="s">
        <v>1444</v>
      </c>
      <c r="G16843" s="267" t="s">
        <v>1445</v>
      </c>
      <c r="H16843" s="267">
        <v>1</v>
      </c>
      <c r="I16843" s="267" t="s">
        <v>591</v>
      </c>
      <c r="J16843" s="267" t="s">
        <v>2481</v>
      </c>
      <c r="O16843" s="267" t="s">
        <v>24</v>
      </c>
      <c r="P16843" s="267" t="s">
        <v>1907</v>
      </c>
      <c r="Q16843" s="267" t="s">
        <v>1445</v>
      </c>
      <c r="S16843" s="267">
        <v>194</v>
      </c>
      <c r="U16843" s="267" t="s">
        <v>1595</v>
      </c>
      <c r="V16843" s="267" t="s">
        <v>13</v>
      </c>
      <c r="W16843" s="267">
        <v>1710530</v>
      </c>
      <c r="X16843" s="267" t="s">
        <v>1907</v>
      </c>
      <c r="Y16843" s="267" t="s">
        <v>1907</v>
      </c>
      <c r="AD16843" s="267" t="s">
        <v>13</v>
      </c>
      <c r="AF16843" s="267" t="s">
        <v>24</v>
      </c>
      <c r="AG16843" s="267" t="s">
        <v>24</v>
      </c>
    </row>
    <row r="16844" spans="3:33">
      <c r="C16844" s="267" t="s">
        <v>2480</v>
      </c>
      <c r="D16844" s="267" t="s">
        <v>727</v>
      </c>
      <c r="E16844" s="267">
        <v>12680</v>
      </c>
      <c r="F16844" s="267" t="s">
        <v>1444</v>
      </c>
      <c r="H16844" s="267">
        <v>1</v>
      </c>
      <c r="I16844" s="267" t="s">
        <v>591</v>
      </c>
      <c r="J16844" s="267" t="s">
        <v>2481</v>
      </c>
      <c r="P16844" s="267" t="s">
        <v>1907</v>
      </c>
      <c r="Q16844" s="267" t="s">
        <v>1445</v>
      </c>
      <c r="S16844" s="267">
        <v>194</v>
      </c>
      <c r="U16844" s="267" t="s">
        <v>1464</v>
      </c>
      <c r="V16844" s="267" t="s">
        <v>13</v>
      </c>
      <c r="W16844" s="267">
        <v>1710530</v>
      </c>
      <c r="X16844" s="267" t="s">
        <v>2487</v>
      </c>
      <c r="Y16844" s="267" t="s">
        <v>1907</v>
      </c>
      <c r="AF16844" s="267" t="s">
        <v>24</v>
      </c>
      <c r="AG16844" s="267" t="s">
        <v>24</v>
      </c>
    </row>
    <row r="16845" spans="3:33">
      <c r="C16845" s="267" t="s">
        <v>2480</v>
      </c>
      <c r="D16845" s="267" t="s">
        <v>727</v>
      </c>
      <c r="E16845" s="267">
        <v>1825</v>
      </c>
      <c r="F16845" s="267" t="s">
        <v>1444</v>
      </c>
      <c r="G16845" s="267" t="s">
        <v>1445</v>
      </c>
      <c r="H16845" s="267">
        <v>1</v>
      </c>
      <c r="I16845" s="267" t="s">
        <v>591</v>
      </c>
      <c r="J16845" s="267" t="s">
        <v>2481</v>
      </c>
      <c r="O16845" s="267" t="s">
        <v>13</v>
      </c>
      <c r="P16845" s="267" t="s">
        <v>1907</v>
      </c>
      <c r="Q16845" s="267" t="s">
        <v>1445</v>
      </c>
      <c r="S16845" s="267">
        <v>194</v>
      </c>
      <c r="T16845" s="267" t="s">
        <v>24</v>
      </c>
      <c r="U16845" s="267" t="s">
        <v>2484</v>
      </c>
      <c r="V16845" s="267" t="s">
        <v>13</v>
      </c>
      <c r="W16845" s="267">
        <v>1710530</v>
      </c>
      <c r="X16845" s="267" t="s">
        <v>2486</v>
      </c>
      <c r="Y16845" s="267" t="s">
        <v>1907</v>
      </c>
      <c r="AD16845" s="267" t="s">
        <v>24</v>
      </c>
      <c r="AG16845" s="267" t="s">
        <v>24</v>
      </c>
    </row>
    <row r="16846" spans="3:33">
      <c r="C16846" s="267" t="s">
        <v>2480</v>
      </c>
      <c r="D16846" s="267" t="s">
        <v>727</v>
      </c>
      <c r="E16846" s="267">
        <v>1825</v>
      </c>
      <c r="F16846" s="267" t="s">
        <v>1444</v>
      </c>
      <c r="G16846" s="267" t="s">
        <v>1445</v>
      </c>
      <c r="H16846" s="267">
        <v>1</v>
      </c>
      <c r="I16846" s="267" t="s">
        <v>591</v>
      </c>
      <c r="J16846" s="267" t="s">
        <v>2481</v>
      </c>
      <c r="O16846" s="267" t="s">
        <v>13</v>
      </c>
      <c r="P16846" s="267" t="s">
        <v>1907</v>
      </c>
      <c r="Q16846" s="267" t="s">
        <v>1445</v>
      </c>
      <c r="S16846" s="267">
        <v>194</v>
      </c>
      <c r="T16846" s="267" t="s">
        <v>24</v>
      </c>
      <c r="U16846" s="267" t="s">
        <v>2484</v>
      </c>
      <c r="V16846" s="267" t="s">
        <v>13</v>
      </c>
      <c r="W16846" s="267">
        <v>1710530</v>
      </c>
      <c r="X16846" s="267" t="s">
        <v>2485</v>
      </c>
      <c r="Y16846" s="267" t="s">
        <v>1907</v>
      </c>
      <c r="AD16846" s="267" t="s">
        <v>24</v>
      </c>
      <c r="AG16846" s="267" t="s">
        <v>24</v>
      </c>
    </row>
    <row r="16847" spans="3:33">
      <c r="C16847" s="267" t="s">
        <v>2480</v>
      </c>
      <c r="D16847" s="267" t="s">
        <v>727</v>
      </c>
      <c r="E16847" s="267">
        <v>185</v>
      </c>
      <c r="F16847" s="267" t="s">
        <v>1444</v>
      </c>
      <c r="G16847" s="267" t="s">
        <v>1445</v>
      </c>
      <c r="H16847" s="267">
        <v>1</v>
      </c>
      <c r="I16847" s="267" t="s">
        <v>591</v>
      </c>
      <c r="J16847" s="267" t="s">
        <v>2481</v>
      </c>
      <c r="O16847" s="267" t="s">
        <v>24</v>
      </c>
      <c r="P16847" s="267" t="s">
        <v>1907</v>
      </c>
      <c r="Q16847" s="267" t="s">
        <v>1445</v>
      </c>
      <c r="S16847" s="267">
        <v>194</v>
      </c>
      <c r="T16847" s="267" t="s">
        <v>13</v>
      </c>
      <c r="U16847" s="267" t="s">
        <v>1466</v>
      </c>
      <c r="V16847" s="267" t="s">
        <v>13</v>
      </c>
      <c r="W16847" s="267">
        <v>1710530</v>
      </c>
      <c r="X16847" s="267" t="s">
        <v>2483</v>
      </c>
      <c r="Y16847" s="267" t="s">
        <v>1907</v>
      </c>
      <c r="AD16847" s="267" t="s">
        <v>13</v>
      </c>
      <c r="AF16847" s="267" t="s">
        <v>24</v>
      </c>
      <c r="AG16847" s="267" t="s">
        <v>24</v>
      </c>
    </row>
    <row r="16848" spans="3:33">
      <c r="C16848" s="267" t="s">
        <v>2480</v>
      </c>
      <c r="D16848" s="267" t="s">
        <v>727</v>
      </c>
      <c r="E16848" s="267">
        <v>406</v>
      </c>
      <c r="F16848" s="267" t="s">
        <v>1444</v>
      </c>
      <c r="G16848" s="267" t="s">
        <v>1445</v>
      </c>
      <c r="H16848" s="267">
        <v>1</v>
      </c>
      <c r="I16848" s="267" t="s">
        <v>591</v>
      </c>
      <c r="J16848" s="267" t="s">
        <v>2481</v>
      </c>
      <c r="O16848" s="267" t="s">
        <v>24</v>
      </c>
      <c r="P16848" s="267" t="s">
        <v>1907</v>
      </c>
      <c r="Q16848" s="267" t="s">
        <v>1445</v>
      </c>
      <c r="S16848" s="267">
        <v>194</v>
      </c>
      <c r="T16848" s="267" t="s">
        <v>13</v>
      </c>
      <c r="U16848" s="267" t="s">
        <v>2249</v>
      </c>
      <c r="V16848" s="267" t="s">
        <v>13</v>
      </c>
      <c r="W16848" s="267">
        <v>1710530</v>
      </c>
      <c r="X16848" s="267" t="s">
        <v>2482</v>
      </c>
      <c r="Y16848" s="267" t="s">
        <v>1907</v>
      </c>
      <c r="AD16848" s="267" t="s">
        <v>13</v>
      </c>
      <c r="AF16848" s="267" t="s">
        <v>24</v>
      </c>
      <c r="AG16848" s="267" t="s">
        <v>24</v>
      </c>
    </row>
    <row r="16849" spans="3:33">
      <c r="C16849" s="267" t="s">
        <v>2480</v>
      </c>
      <c r="D16849" s="267" t="s">
        <v>727</v>
      </c>
      <c r="E16849" s="267">
        <v>12270</v>
      </c>
      <c r="F16849" s="267" t="s">
        <v>1444</v>
      </c>
      <c r="H16849" s="267">
        <v>1</v>
      </c>
      <c r="I16849" s="267" t="s">
        <v>591</v>
      </c>
      <c r="J16849" s="267" t="s">
        <v>2481</v>
      </c>
      <c r="P16849" s="267" t="s">
        <v>1907</v>
      </c>
      <c r="Q16849" s="267" t="s">
        <v>1445</v>
      </c>
      <c r="S16849" s="267">
        <v>194</v>
      </c>
      <c r="U16849" s="267" t="s">
        <v>2490</v>
      </c>
      <c r="V16849" s="267" t="s">
        <v>13</v>
      </c>
      <c r="W16849" s="267">
        <v>1710530</v>
      </c>
      <c r="X16849" s="267" t="s">
        <v>1907</v>
      </c>
      <c r="Y16849" s="267" t="s">
        <v>1907</v>
      </c>
      <c r="AF16849" s="267" t="s">
        <v>24</v>
      </c>
      <c r="AG16849" s="267" t="s">
        <v>24</v>
      </c>
    </row>
    <row r="16850" spans="3:33">
      <c r="C16850" s="267" t="s">
        <v>2480</v>
      </c>
      <c r="D16850" s="267" t="s">
        <v>727</v>
      </c>
      <c r="E16850" s="267">
        <v>5878</v>
      </c>
      <c r="F16850" s="267" t="s">
        <v>1444</v>
      </c>
      <c r="H16850" s="267">
        <v>1</v>
      </c>
      <c r="I16850" s="267" t="s">
        <v>591</v>
      </c>
      <c r="J16850" s="267" t="s">
        <v>2481</v>
      </c>
      <c r="O16850" s="267" t="s">
        <v>24</v>
      </c>
      <c r="P16850" s="267" t="s">
        <v>1907</v>
      </c>
      <c r="Q16850" s="267" t="s">
        <v>1445</v>
      </c>
      <c r="S16850" s="267">
        <v>194</v>
      </c>
      <c r="T16850" s="267" t="s">
        <v>13</v>
      </c>
      <c r="U16850" s="267" t="s">
        <v>1597</v>
      </c>
      <c r="V16850" s="267" t="s">
        <v>13</v>
      </c>
      <c r="W16850" s="267">
        <v>1710530</v>
      </c>
      <c r="X16850" s="267" t="s">
        <v>1907</v>
      </c>
      <c r="Y16850" s="267" t="s">
        <v>1907</v>
      </c>
      <c r="AD16850" s="267" t="s">
        <v>13</v>
      </c>
      <c r="AF16850" s="267" t="s">
        <v>24</v>
      </c>
      <c r="AG16850" s="267" t="s">
        <v>24</v>
      </c>
    </row>
    <row r="16851" spans="3:33">
      <c r="C16851" s="267" t="s">
        <v>2480</v>
      </c>
      <c r="D16851" s="267" t="s">
        <v>727</v>
      </c>
      <c r="E16851" s="267">
        <v>185</v>
      </c>
      <c r="F16851" s="267" t="s">
        <v>1444</v>
      </c>
      <c r="G16851" s="267" t="s">
        <v>1445</v>
      </c>
      <c r="H16851" s="267">
        <v>1</v>
      </c>
      <c r="I16851" s="267" t="s">
        <v>591</v>
      </c>
      <c r="J16851" s="267" t="s">
        <v>2481</v>
      </c>
      <c r="O16851" s="267" t="s">
        <v>24</v>
      </c>
      <c r="P16851" s="267" t="s">
        <v>1907</v>
      </c>
      <c r="Q16851" s="267" t="s">
        <v>1445</v>
      </c>
      <c r="S16851" s="267">
        <v>194</v>
      </c>
      <c r="T16851" s="267" t="s">
        <v>13</v>
      </c>
      <c r="U16851" s="267" t="s">
        <v>1466</v>
      </c>
      <c r="V16851" s="267" t="s">
        <v>13</v>
      </c>
      <c r="W16851" s="267">
        <v>1710530</v>
      </c>
      <c r="X16851" s="267" t="s">
        <v>2489</v>
      </c>
      <c r="Y16851" s="267" t="s">
        <v>1907</v>
      </c>
      <c r="AD16851" s="267" t="s">
        <v>13</v>
      </c>
      <c r="AF16851" s="267" t="s">
        <v>24</v>
      </c>
      <c r="AG16851" s="267" t="s">
        <v>24</v>
      </c>
    </row>
    <row r="16852" spans="3:33">
      <c r="C16852" s="267" t="s">
        <v>2480</v>
      </c>
      <c r="D16852" s="267" t="s">
        <v>727</v>
      </c>
      <c r="E16852" s="267">
        <v>219</v>
      </c>
      <c r="F16852" s="267" t="s">
        <v>1444</v>
      </c>
      <c r="G16852" s="267" t="s">
        <v>1456</v>
      </c>
      <c r="H16852" s="267">
        <v>1</v>
      </c>
      <c r="I16852" s="267" t="s">
        <v>591</v>
      </c>
      <c r="J16852" s="267" t="s">
        <v>2481</v>
      </c>
      <c r="O16852" s="267" t="s">
        <v>13</v>
      </c>
      <c r="P16852" s="267" t="s">
        <v>1907</v>
      </c>
      <c r="Q16852" s="267" t="s">
        <v>1445</v>
      </c>
      <c r="S16852" s="267">
        <v>194</v>
      </c>
      <c r="T16852" s="267" t="s">
        <v>13</v>
      </c>
      <c r="U16852" s="267" t="s">
        <v>1457</v>
      </c>
      <c r="V16852" s="267" t="s">
        <v>13</v>
      </c>
      <c r="W16852" s="267">
        <v>1710530</v>
      </c>
      <c r="X16852" s="267" t="s">
        <v>2488</v>
      </c>
      <c r="Y16852" s="267" t="s">
        <v>1907</v>
      </c>
      <c r="AD16852" s="267" t="s">
        <v>13</v>
      </c>
      <c r="AE16852" s="267">
        <v>1</v>
      </c>
      <c r="AF16852" s="267" t="s">
        <v>24</v>
      </c>
      <c r="AG16852" s="267" t="s">
        <v>24</v>
      </c>
    </row>
    <row r="16853" spans="3:33">
      <c r="C16853" s="267" t="s">
        <v>2480</v>
      </c>
      <c r="D16853" s="267" t="s">
        <v>727</v>
      </c>
      <c r="E16853" s="267">
        <v>1</v>
      </c>
      <c r="F16853" s="267" t="s">
        <v>1444</v>
      </c>
      <c r="G16853" s="267" t="s">
        <v>1445</v>
      </c>
      <c r="H16853" s="267">
        <v>1</v>
      </c>
      <c r="I16853" s="267" t="s">
        <v>591</v>
      </c>
      <c r="J16853" s="267" t="s">
        <v>2481</v>
      </c>
      <c r="O16853" s="267" t="s">
        <v>13</v>
      </c>
      <c r="P16853" s="267" t="s">
        <v>1907</v>
      </c>
      <c r="Q16853" s="267" t="s">
        <v>1445</v>
      </c>
      <c r="S16853" s="267">
        <v>194</v>
      </c>
      <c r="T16853" s="267" t="s">
        <v>13</v>
      </c>
      <c r="U16853" s="267" t="s">
        <v>1446</v>
      </c>
      <c r="V16853" s="267" t="s">
        <v>24</v>
      </c>
      <c r="W16853" s="267">
        <v>1710530</v>
      </c>
      <c r="X16853" s="267" t="s">
        <v>1907</v>
      </c>
      <c r="Y16853" s="267" t="s">
        <v>1907</v>
      </c>
      <c r="AD16853" s="267" t="s">
        <v>13</v>
      </c>
      <c r="AF16853" s="267" t="s">
        <v>24</v>
      </c>
      <c r="AG16853" s="267" t="s">
        <v>24</v>
      </c>
    </row>
    <row r="16854" spans="3:33">
      <c r="C16854" s="267" t="s">
        <v>2480</v>
      </c>
      <c r="D16854" s="267" t="s">
        <v>727</v>
      </c>
      <c r="E16854" s="267">
        <v>290</v>
      </c>
      <c r="F16854" s="267" t="s">
        <v>1444</v>
      </c>
      <c r="G16854" s="267" t="s">
        <v>1445</v>
      </c>
      <c r="H16854" s="267">
        <v>1</v>
      </c>
      <c r="I16854" s="267" t="s">
        <v>591</v>
      </c>
      <c r="J16854" s="267" t="s">
        <v>2481</v>
      </c>
      <c r="O16854" s="267" t="s">
        <v>24</v>
      </c>
      <c r="P16854" s="267" t="s">
        <v>1907</v>
      </c>
      <c r="Q16854" s="267" t="s">
        <v>1445</v>
      </c>
      <c r="S16854" s="267">
        <v>194</v>
      </c>
      <c r="U16854" s="267" t="s">
        <v>1595</v>
      </c>
      <c r="V16854" s="267" t="s">
        <v>13</v>
      </c>
      <c r="W16854" s="267">
        <v>1710530</v>
      </c>
      <c r="X16854" s="267" t="s">
        <v>1907</v>
      </c>
      <c r="Y16854" s="267" t="s">
        <v>1907</v>
      </c>
      <c r="AD16854" s="267" t="s">
        <v>13</v>
      </c>
      <c r="AF16854" s="267" t="s">
        <v>24</v>
      </c>
      <c r="AG16854" s="267" t="s">
        <v>24</v>
      </c>
    </row>
    <row r="16855" spans="3:33">
      <c r="C16855" s="267" t="s">
        <v>2480</v>
      </c>
      <c r="D16855" s="267" t="s">
        <v>727</v>
      </c>
      <c r="E16855" s="267">
        <v>12680</v>
      </c>
      <c r="F16855" s="267" t="s">
        <v>1444</v>
      </c>
      <c r="H16855" s="267">
        <v>1</v>
      </c>
      <c r="I16855" s="267" t="s">
        <v>591</v>
      </c>
      <c r="J16855" s="267" t="s">
        <v>2481</v>
      </c>
      <c r="P16855" s="267" t="s">
        <v>1907</v>
      </c>
      <c r="Q16855" s="267" t="s">
        <v>1445</v>
      </c>
      <c r="S16855" s="267">
        <v>194</v>
      </c>
      <c r="U16855" s="267" t="s">
        <v>1464</v>
      </c>
      <c r="V16855" s="267" t="s">
        <v>13</v>
      </c>
      <c r="W16855" s="267">
        <v>1710530</v>
      </c>
      <c r="X16855" s="267" t="s">
        <v>2487</v>
      </c>
      <c r="Y16855" s="267" t="s">
        <v>1907</v>
      </c>
      <c r="AF16855" s="267" t="s">
        <v>24</v>
      </c>
      <c r="AG16855" s="267" t="s">
        <v>24</v>
      </c>
    </row>
    <row r="16856" spans="3:33">
      <c r="C16856" s="267" t="s">
        <v>2480</v>
      </c>
      <c r="D16856" s="267" t="s">
        <v>727</v>
      </c>
      <c r="E16856" s="267">
        <v>1825</v>
      </c>
      <c r="F16856" s="267" t="s">
        <v>1444</v>
      </c>
      <c r="G16856" s="267" t="s">
        <v>1445</v>
      </c>
      <c r="H16856" s="267">
        <v>1</v>
      </c>
      <c r="I16856" s="267" t="s">
        <v>591</v>
      </c>
      <c r="J16856" s="267" t="s">
        <v>2481</v>
      </c>
      <c r="O16856" s="267" t="s">
        <v>13</v>
      </c>
      <c r="P16856" s="267" t="s">
        <v>1907</v>
      </c>
      <c r="Q16856" s="267" t="s">
        <v>1445</v>
      </c>
      <c r="S16856" s="267">
        <v>194</v>
      </c>
      <c r="T16856" s="267" t="s">
        <v>24</v>
      </c>
      <c r="U16856" s="267" t="s">
        <v>2484</v>
      </c>
      <c r="V16856" s="267" t="s">
        <v>13</v>
      </c>
      <c r="W16856" s="267">
        <v>1710530</v>
      </c>
      <c r="X16856" s="267" t="s">
        <v>2486</v>
      </c>
      <c r="Y16856" s="267" t="s">
        <v>1907</v>
      </c>
      <c r="AD16856" s="267" t="s">
        <v>24</v>
      </c>
      <c r="AG16856" s="267" t="s">
        <v>24</v>
      </c>
    </row>
    <row r="16857" spans="3:33">
      <c r="C16857" s="267" t="s">
        <v>2480</v>
      </c>
      <c r="D16857" s="267" t="s">
        <v>727</v>
      </c>
      <c r="E16857" s="267">
        <v>1825</v>
      </c>
      <c r="F16857" s="267" t="s">
        <v>1444</v>
      </c>
      <c r="G16857" s="267" t="s">
        <v>1445</v>
      </c>
      <c r="H16857" s="267">
        <v>1</v>
      </c>
      <c r="I16857" s="267" t="s">
        <v>591</v>
      </c>
      <c r="J16857" s="267" t="s">
        <v>2481</v>
      </c>
      <c r="O16857" s="267" t="s">
        <v>13</v>
      </c>
      <c r="P16857" s="267" t="s">
        <v>1907</v>
      </c>
      <c r="Q16857" s="267" t="s">
        <v>1445</v>
      </c>
      <c r="S16857" s="267">
        <v>194</v>
      </c>
      <c r="T16857" s="267" t="s">
        <v>24</v>
      </c>
      <c r="U16857" s="267" t="s">
        <v>2484</v>
      </c>
      <c r="V16857" s="267" t="s">
        <v>13</v>
      </c>
      <c r="W16857" s="267">
        <v>1710530</v>
      </c>
      <c r="X16857" s="267" t="s">
        <v>2485</v>
      </c>
      <c r="Y16857" s="267" t="s">
        <v>1907</v>
      </c>
      <c r="AD16857" s="267" t="s">
        <v>24</v>
      </c>
      <c r="AG16857" s="267" t="s">
        <v>24</v>
      </c>
    </row>
    <row r="16858" spans="3:33">
      <c r="C16858" s="267" t="s">
        <v>2480</v>
      </c>
      <c r="D16858" s="267" t="s">
        <v>727</v>
      </c>
      <c r="E16858" s="267">
        <v>185</v>
      </c>
      <c r="F16858" s="267" t="s">
        <v>1444</v>
      </c>
      <c r="G16858" s="267" t="s">
        <v>1445</v>
      </c>
      <c r="H16858" s="267">
        <v>1</v>
      </c>
      <c r="I16858" s="267" t="s">
        <v>591</v>
      </c>
      <c r="J16858" s="267" t="s">
        <v>2481</v>
      </c>
      <c r="O16858" s="267" t="s">
        <v>24</v>
      </c>
      <c r="P16858" s="267" t="s">
        <v>1907</v>
      </c>
      <c r="Q16858" s="267" t="s">
        <v>1445</v>
      </c>
      <c r="S16858" s="267">
        <v>194</v>
      </c>
      <c r="T16858" s="267" t="s">
        <v>13</v>
      </c>
      <c r="U16858" s="267" t="s">
        <v>1466</v>
      </c>
      <c r="V16858" s="267" t="s">
        <v>13</v>
      </c>
      <c r="W16858" s="267">
        <v>1710530</v>
      </c>
      <c r="X16858" s="267" t="s">
        <v>2483</v>
      </c>
      <c r="Y16858" s="267" t="s">
        <v>1907</v>
      </c>
      <c r="AD16858" s="267" t="s">
        <v>13</v>
      </c>
      <c r="AF16858" s="267" t="s">
        <v>24</v>
      </c>
      <c r="AG16858" s="267" t="s">
        <v>24</v>
      </c>
    </row>
    <row r="16859" spans="3:33">
      <c r="C16859" s="267" t="s">
        <v>2480</v>
      </c>
      <c r="D16859" s="267" t="s">
        <v>727</v>
      </c>
      <c r="E16859" s="267">
        <v>406</v>
      </c>
      <c r="F16859" s="267" t="s">
        <v>1444</v>
      </c>
      <c r="G16859" s="267" t="s">
        <v>1445</v>
      </c>
      <c r="H16859" s="267">
        <v>1</v>
      </c>
      <c r="I16859" s="267" t="s">
        <v>591</v>
      </c>
      <c r="J16859" s="267" t="s">
        <v>2481</v>
      </c>
      <c r="O16859" s="267" t="s">
        <v>24</v>
      </c>
      <c r="P16859" s="267" t="s">
        <v>1907</v>
      </c>
      <c r="Q16859" s="267" t="s">
        <v>1445</v>
      </c>
      <c r="S16859" s="267">
        <v>194</v>
      </c>
      <c r="T16859" s="267" t="s">
        <v>13</v>
      </c>
      <c r="U16859" s="267" t="s">
        <v>2249</v>
      </c>
      <c r="V16859" s="267" t="s">
        <v>13</v>
      </c>
      <c r="W16859" s="267">
        <v>1710530</v>
      </c>
      <c r="X16859" s="267" t="s">
        <v>2482</v>
      </c>
      <c r="Y16859" s="267" t="s">
        <v>1907</v>
      </c>
      <c r="AD16859" s="267" t="s">
        <v>13</v>
      </c>
      <c r="AF16859" s="267" t="s">
        <v>24</v>
      </c>
      <c r="AG16859" s="267" t="s">
        <v>24</v>
      </c>
    </row>
    <row r="16860" spans="3:33">
      <c r="C16860" s="267" t="s">
        <v>2480</v>
      </c>
      <c r="D16860" s="267" t="s">
        <v>727</v>
      </c>
      <c r="E16860" s="267">
        <v>12270</v>
      </c>
      <c r="F16860" s="267" t="s">
        <v>1444</v>
      </c>
      <c r="H16860" s="267">
        <v>1</v>
      </c>
      <c r="I16860" s="267" t="s">
        <v>591</v>
      </c>
      <c r="J16860" s="267" t="s">
        <v>2481</v>
      </c>
      <c r="P16860" s="267" t="s">
        <v>1907</v>
      </c>
      <c r="Q16860" s="267" t="s">
        <v>1445</v>
      </c>
      <c r="S16860" s="267">
        <v>194</v>
      </c>
      <c r="U16860" s="267" t="s">
        <v>2490</v>
      </c>
      <c r="V16860" s="267" t="s">
        <v>13</v>
      </c>
      <c r="W16860" s="267">
        <v>1710530</v>
      </c>
      <c r="X16860" s="267" t="s">
        <v>1907</v>
      </c>
      <c r="Y16860" s="267" t="s">
        <v>1907</v>
      </c>
      <c r="AF16860" s="267" t="s">
        <v>24</v>
      </c>
      <c r="AG16860" s="267" t="s">
        <v>24</v>
      </c>
    </row>
    <row r="16861" spans="3:33">
      <c r="C16861" s="267" t="s">
        <v>2480</v>
      </c>
      <c r="D16861" s="267" t="s">
        <v>727</v>
      </c>
      <c r="E16861" s="267">
        <v>5878</v>
      </c>
      <c r="F16861" s="267" t="s">
        <v>1444</v>
      </c>
      <c r="H16861" s="267">
        <v>1</v>
      </c>
      <c r="I16861" s="267" t="s">
        <v>591</v>
      </c>
      <c r="J16861" s="267" t="s">
        <v>2481</v>
      </c>
      <c r="O16861" s="267" t="s">
        <v>24</v>
      </c>
      <c r="P16861" s="267" t="s">
        <v>1907</v>
      </c>
      <c r="Q16861" s="267" t="s">
        <v>1445</v>
      </c>
      <c r="S16861" s="267">
        <v>194</v>
      </c>
      <c r="T16861" s="267" t="s">
        <v>13</v>
      </c>
      <c r="U16861" s="267" t="s">
        <v>1597</v>
      </c>
      <c r="V16861" s="267" t="s">
        <v>13</v>
      </c>
      <c r="W16861" s="267">
        <v>1710530</v>
      </c>
      <c r="X16861" s="267" t="s">
        <v>1907</v>
      </c>
      <c r="Y16861" s="267" t="s">
        <v>1907</v>
      </c>
      <c r="AD16861" s="267" t="s">
        <v>13</v>
      </c>
      <c r="AF16861" s="267" t="s">
        <v>24</v>
      </c>
      <c r="AG16861" s="267" t="s">
        <v>24</v>
      </c>
    </row>
    <row r="16862" spans="3:33">
      <c r="C16862" s="267" t="s">
        <v>2480</v>
      </c>
      <c r="D16862" s="267" t="s">
        <v>727</v>
      </c>
      <c r="E16862" s="267">
        <v>185</v>
      </c>
      <c r="F16862" s="267" t="s">
        <v>1444</v>
      </c>
      <c r="G16862" s="267" t="s">
        <v>1445</v>
      </c>
      <c r="H16862" s="267">
        <v>1</v>
      </c>
      <c r="I16862" s="267" t="s">
        <v>591</v>
      </c>
      <c r="J16862" s="267" t="s">
        <v>2481</v>
      </c>
      <c r="O16862" s="267" t="s">
        <v>24</v>
      </c>
      <c r="P16862" s="267" t="s">
        <v>1907</v>
      </c>
      <c r="Q16862" s="267" t="s">
        <v>1445</v>
      </c>
      <c r="S16862" s="267">
        <v>194</v>
      </c>
      <c r="T16862" s="267" t="s">
        <v>13</v>
      </c>
      <c r="U16862" s="267" t="s">
        <v>1466</v>
      </c>
      <c r="V16862" s="267" t="s">
        <v>13</v>
      </c>
      <c r="W16862" s="267">
        <v>1710530</v>
      </c>
      <c r="X16862" s="267" t="s">
        <v>2489</v>
      </c>
      <c r="Y16862" s="267" t="s">
        <v>1907</v>
      </c>
      <c r="AD16862" s="267" t="s">
        <v>13</v>
      </c>
      <c r="AF16862" s="267" t="s">
        <v>24</v>
      </c>
      <c r="AG16862" s="267" t="s">
        <v>24</v>
      </c>
    </row>
    <row r="16863" spans="3:33">
      <c r="C16863" s="267" t="s">
        <v>2480</v>
      </c>
      <c r="D16863" s="267" t="s">
        <v>727</v>
      </c>
      <c r="E16863" s="267">
        <v>219</v>
      </c>
      <c r="F16863" s="267" t="s">
        <v>1444</v>
      </c>
      <c r="G16863" s="267" t="s">
        <v>1456</v>
      </c>
      <c r="H16863" s="267">
        <v>1</v>
      </c>
      <c r="I16863" s="267" t="s">
        <v>591</v>
      </c>
      <c r="J16863" s="267" t="s">
        <v>2481</v>
      </c>
      <c r="O16863" s="267" t="s">
        <v>13</v>
      </c>
      <c r="P16863" s="267" t="s">
        <v>1907</v>
      </c>
      <c r="Q16863" s="267" t="s">
        <v>1445</v>
      </c>
      <c r="S16863" s="267">
        <v>194</v>
      </c>
      <c r="T16863" s="267" t="s">
        <v>13</v>
      </c>
      <c r="U16863" s="267" t="s">
        <v>1457</v>
      </c>
      <c r="V16863" s="267" t="s">
        <v>13</v>
      </c>
      <c r="W16863" s="267">
        <v>1710530</v>
      </c>
      <c r="X16863" s="267" t="s">
        <v>2488</v>
      </c>
      <c r="Y16863" s="267" t="s">
        <v>1907</v>
      </c>
      <c r="AD16863" s="267" t="s">
        <v>13</v>
      </c>
      <c r="AE16863" s="267">
        <v>1</v>
      </c>
      <c r="AF16863" s="267" t="s">
        <v>24</v>
      </c>
      <c r="AG16863" s="267" t="s">
        <v>24</v>
      </c>
    </row>
    <row r="16864" spans="3:33">
      <c r="C16864" s="267" t="s">
        <v>2480</v>
      </c>
      <c r="D16864" s="267" t="s">
        <v>727</v>
      </c>
      <c r="E16864" s="267">
        <v>1</v>
      </c>
      <c r="F16864" s="267" t="s">
        <v>1444</v>
      </c>
      <c r="G16864" s="267" t="s">
        <v>1445</v>
      </c>
      <c r="H16864" s="267">
        <v>1</v>
      </c>
      <c r="I16864" s="267" t="s">
        <v>591</v>
      </c>
      <c r="J16864" s="267" t="s">
        <v>2481</v>
      </c>
      <c r="O16864" s="267" t="s">
        <v>13</v>
      </c>
      <c r="P16864" s="267" t="s">
        <v>1907</v>
      </c>
      <c r="Q16864" s="267" t="s">
        <v>1445</v>
      </c>
      <c r="S16864" s="267">
        <v>194</v>
      </c>
      <c r="T16864" s="267" t="s">
        <v>13</v>
      </c>
      <c r="U16864" s="267" t="s">
        <v>1446</v>
      </c>
      <c r="V16864" s="267" t="s">
        <v>24</v>
      </c>
      <c r="W16864" s="267">
        <v>1710530</v>
      </c>
      <c r="X16864" s="267" t="s">
        <v>1907</v>
      </c>
      <c r="Y16864" s="267" t="s">
        <v>1907</v>
      </c>
      <c r="AD16864" s="267" t="s">
        <v>13</v>
      </c>
      <c r="AF16864" s="267" t="s">
        <v>24</v>
      </c>
      <c r="AG16864" s="267" t="s">
        <v>24</v>
      </c>
    </row>
    <row r="16865" spans="3:33">
      <c r="C16865" s="267" t="s">
        <v>2480</v>
      </c>
      <c r="D16865" s="267" t="s">
        <v>727</v>
      </c>
      <c r="E16865" s="267">
        <v>290</v>
      </c>
      <c r="F16865" s="267" t="s">
        <v>1444</v>
      </c>
      <c r="G16865" s="267" t="s">
        <v>1445</v>
      </c>
      <c r="H16865" s="267">
        <v>1</v>
      </c>
      <c r="I16865" s="267" t="s">
        <v>591</v>
      </c>
      <c r="J16865" s="267" t="s">
        <v>2481</v>
      </c>
      <c r="O16865" s="267" t="s">
        <v>24</v>
      </c>
      <c r="P16865" s="267" t="s">
        <v>1907</v>
      </c>
      <c r="Q16865" s="267" t="s">
        <v>1445</v>
      </c>
      <c r="S16865" s="267">
        <v>194</v>
      </c>
      <c r="U16865" s="267" t="s">
        <v>1595</v>
      </c>
      <c r="V16865" s="267" t="s">
        <v>13</v>
      </c>
      <c r="W16865" s="267">
        <v>1710530</v>
      </c>
      <c r="X16865" s="267" t="s">
        <v>1907</v>
      </c>
      <c r="Y16865" s="267" t="s">
        <v>1907</v>
      </c>
      <c r="AD16865" s="267" t="s">
        <v>13</v>
      </c>
      <c r="AF16865" s="267" t="s">
        <v>24</v>
      </c>
      <c r="AG16865" s="267" t="s">
        <v>24</v>
      </c>
    </row>
    <row r="16866" spans="3:33">
      <c r="C16866" s="267" t="s">
        <v>2480</v>
      </c>
      <c r="D16866" s="267" t="s">
        <v>727</v>
      </c>
      <c r="E16866" s="267">
        <v>12680</v>
      </c>
      <c r="F16866" s="267" t="s">
        <v>1444</v>
      </c>
      <c r="H16866" s="267">
        <v>1</v>
      </c>
      <c r="I16866" s="267" t="s">
        <v>591</v>
      </c>
      <c r="J16866" s="267" t="s">
        <v>2481</v>
      </c>
      <c r="P16866" s="267" t="s">
        <v>1907</v>
      </c>
      <c r="Q16866" s="267" t="s">
        <v>1445</v>
      </c>
      <c r="S16866" s="267">
        <v>194</v>
      </c>
      <c r="U16866" s="267" t="s">
        <v>1464</v>
      </c>
      <c r="V16866" s="267" t="s">
        <v>13</v>
      </c>
      <c r="W16866" s="267">
        <v>1710530</v>
      </c>
      <c r="X16866" s="267" t="s">
        <v>2487</v>
      </c>
      <c r="Y16866" s="267" t="s">
        <v>1907</v>
      </c>
      <c r="AF16866" s="267" t="s">
        <v>24</v>
      </c>
      <c r="AG16866" s="267" t="s">
        <v>24</v>
      </c>
    </row>
    <row r="16867" spans="3:33">
      <c r="C16867" s="267" t="s">
        <v>2480</v>
      </c>
      <c r="D16867" s="267" t="s">
        <v>727</v>
      </c>
      <c r="E16867" s="267">
        <v>1825</v>
      </c>
      <c r="F16867" s="267" t="s">
        <v>1444</v>
      </c>
      <c r="G16867" s="267" t="s">
        <v>1445</v>
      </c>
      <c r="H16867" s="267">
        <v>1</v>
      </c>
      <c r="I16867" s="267" t="s">
        <v>591</v>
      </c>
      <c r="J16867" s="267" t="s">
        <v>2481</v>
      </c>
      <c r="O16867" s="267" t="s">
        <v>13</v>
      </c>
      <c r="P16867" s="267" t="s">
        <v>1907</v>
      </c>
      <c r="Q16867" s="267" t="s">
        <v>1445</v>
      </c>
      <c r="S16867" s="267">
        <v>194</v>
      </c>
      <c r="T16867" s="267" t="s">
        <v>24</v>
      </c>
      <c r="U16867" s="267" t="s">
        <v>2484</v>
      </c>
      <c r="V16867" s="267" t="s">
        <v>13</v>
      </c>
      <c r="W16867" s="267">
        <v>1710530</v>
      </c>
      <c r="X16867" s="267" t="s">
        <v>2486</v>
      </c>
      <c r="Y16867" s="267" t="s">
        <v>1907</v>
      </c>
      <c r="AD16867" s="267" t="s">
        <v>24</v>
      </c>
      <c r="AG16867" s="267" t="s">
        <v>24</v>
      </c>
    </row>
    <row r="16868" spans="3:33">
      <c r="C16868" s="267" t="s">
        <v>2480</v>
      </c>
      <c r="D16868" s="267" t="s">
        <v>727</v>
      </c>
      <c r="E16868" s="267">
        <v>1825</v>
      </c>
      <c r="F16868" s="267" t="s">
        <v>1444</v>
      </c>
      <c r="G16868" s="267" t="s">
        <v>1445</v>
      </c>
      <c r="H16868" s="267">
        <v>1</v>
      </c>
      <c r="I16868" s="267" t="s">
        <v>591</v>
      </c>
      <c r="J16868" s="267" t="s">
        <v>2481</v>
      </c>
      <c r="O16868" s="267" t="s">
        <v>13</v>
      </c>
      <c r="P16868" s="267" t="s">
        <v>1907</v>
      </c>
      <c r="Q16868" s="267" t="s">
        <v>1445</v>
      </c>
      <c r="S16868" s="267">
        <v>194</v>
      </c>
      <c r="T16868" s="267" t="s">
        <v>24</v>
      </c>
      <c r="U16868" s="267" t="s">
        <v>2484</v>
      </c>
      <c r="V16868" s="267" t="s">
        <v>13</v>
      </c>
      <c r="W16868" s="267">
        <v>1710530</v>
      </c>
      <c r="X16868" s="267" t="s">
        <v>2485</v>
      </c>
      <c r="Y16868" s="267" t="s">
        <v>1907</v>
      </c>
      <c r="AD16868" s="267" t="s">
        <v>24</v>
      </c>
      <c r="AG16868" s="267" t="s">
        <v>24</v>
      </c>
    </row>
    <row r="16869" spans="3:33">
      <c r="C16869" s="267" t="s">
        <v>2480</v>
      </c>
      <c r="D16869" s="267" t="s">
        <v>727</v>
      </c>
      <c r="E16869" s="267">
        <v>185</v>
      </c>
      <c r="F16869" s="267" t="s">
        <v>1444</v>
      </c>
      <c r="G16869" s="267" t="s">
        <v>1445</v>
      </c>
      <c r="H16869" s="267">
        <v>1</v>
      </c>
      <c r="I16869" s="267" t="s">
        <v>591</v>
      </c>
      <c r="J16869" s="267" t="s">
        <v>2481</v>
      </c>
      <c r="O16869" s="267" t="s">
        <v>24</v>
      </c>
      <c r="P16869" s="267" t="s">
        <v>1907</v>
      </c>
      <c r="Q16869" s="267" t="s">
        <v>1445</v>
      </c>
      <c r="S16869" s="267">
        <v>194</v>
      </c>
      <c r="T16869" s="267" t="s">
        <v>13</v>
      </c>
      <c r="U16869" s="267" t="s">
        <v>1466</v>
      </c>
      <c r="V16869" s="267" t="s">
        <v>13</v>
      </c>
      <c r="W16869" s="267">
        <v>1710530</v>
      </c>
      <c r="X16869" s="267" t="s">
        <v>2483</v>
      </c>
      <c r="Y16869" s="267" t="s">
        <v>1907</v>
      </c>
      <c r="AD16869" s="267" t="s">
        <v>13</v>
      </c>
      <c r="AF16869" s="267" t="s">
        <v>24</v>
      </c>
      <c r="AG16869" s="267" t="s">
        <v>24</v>
      </c>
    </row>
    <row r="16870" spans="3:33">
      <c r="C16870" s="267" t="s">
        <v>2480</v>
      </c>
      <c r="D16870" s="267" t="s">
        <v>727</v>
      </c>
      <c r="E16870" s="267">
        <v>406</v>
      </c>
      <c r="F16870" s="267" t="s">
        <v>1444</v>
      </c>
      <c r="G16870" s="267" t="s">
        <v>1445</v>
      </c>
      <c r="H16870" s="267">
        <v>1</v>
      </c>
      <c r="I16870" s="267" t="s">
        <v>591</v>
      </c>
      <c r="J16870" s="267" t="s">
        <v>2481</v>
      </c>
      <c r="O16870" s="267" t="s">
        <v>24</v>
      </c>
      <c r="P16870" s="267" t="s">
        <v>1907</v>
      </c>
      <c r="Q16870" s="267" t="s">
        <v>1445</v>
      </c>
      <c r="S16870" s="267">
        <v>194</v>
      </c>
      <c r="T16870" s="267" t="s">
        <v>13</v>
      </c>
      <c r="U16870" s="267" t="s">
        <v>2249</v>
      </c>
      <c r="V16870" s="267" t="s">
        <v>13</v>
      </c>
      <c r="W16870" s="267">
        <v>1710530</v>
      </c>
      <c r="X16870" s="267" t="s">
        <v>2482</v>
      </c>
      <c r="Y16870" s="267" t="s">
        <v>1907</v>
      </c>
      <c r="AD16870" s="267" t="s">
        <v>13</v>
      </c>
      <c r="AF16870" s="267" t="s">
        <v>24</v>
      </c>
      <c r="AG16870" s="267" t="s">
        <v>24</v>
      </c>
    </row>
    <row r="16871" spans="3:33">
      <c r="C16871" s="267" t="s">
        <v>2261</v>
      </c>
      <c r="D16871" s="267" t="s">
        <v>727</v>
      </c>
      <c r="E16871" s="267">
        <v>1272</v>
      </c>
      <c r="F16871" s="267" t="s">
        <v>1444</v>
      </c>
      <c r="G16871" s="267" t="s">
        <v>1445</v>
      </c>
      <c r="H16871" s="267">
        <v>1</v>
      </c>
      <c r="I16871" s="267" t="s">
        <v>597</v>
      </c>
      <c r="J16871" s="267" t="s">
        <v>2262</v>
      </c>
      <c r="K16871" s="267" t="s">
        <v>2153</v>
      </c>
      <c r="O16871" s="267" t="s">
        <v>24</v>
      </c>
      <c r="P16871" s="267" t="s">
        <v>1908</v>
      </c>
      <c r="Q16871" s="267" t="s">
        <v>1445</v>
      </c>
      <c r="S16871" s="267">
        <v>195</v>
      </c>
      <c r="T16871" s="267" t="s">
        <v>13</v>
      </c>
      <c r="U16871" s="267" t="s">
        <v>1458</v>
      </c>
      <c r="V16871" s="267" t="s">
        <v>13</v>
      </c>
      <c r="W16871" s="267">
        <v>2050428</v>
      </c>
      <c r="X16871" s="267" t="s">
        <v>2264</v>
      </c>
      <c r="Y16871" s="267" t="s">
        <v>1908</v>
      </c>
      <c r="AD16871" s="267" t="s">
        <v>13</v>
      </c>
      <c r="AF16871" s="267" t="s">
        <v>24</v>
      </c>
      <c r="AG16871" s="267" t="s">
        <v>24</v>
      </c>
    </row>
    <row r="16872" spans="3:33">
      <c r="C16872" s="267" t="s">
        <v>2261</v>
      </c>
      <c r="D16872" s="267" t="s">
        <v>727</v>
      </c>
      <c r="E16872" s="267">
        <v>1</v>
      </c>
      <c r="F16872" s="267" t="s">
        <v>1444</v>
      </c>
      <c r="G16872" s="267" t="s">
        <v>1445</v>
      </c>
      <c r="H16872" s="267">
        <v>1</v>
      </c>
      <c r="I16872" s="267" t="s">
        <v>597</v>
      </c>
      <c r="J16872" s="267" t="s">
        <v>2262</v>
      </c>
      <c r="K16872" s="267" t="s">
        <v>2153</v>
      </c>
      <c r="O16872" s="267" t="s">
        <v>13</v>
      </c>
      <c r="P16872" s="267" t="s">
        <v>1908</v>
      </c>
      <c r="Q16872" s="267" t="s">
        <v>1445</v>
      </c>
      <c r="S16872" s="267">
        <v>195</v>
      </c>
      <c r="T16872" s="267" t="s">
        <v>13</v>
      </c>
      <c r="U16872" s="267" t="s">
        <v>1446</v>
      </c>
      <c r="V16872" s="267" t="s">
        <v>24</v>
      </c>
      <c r="W16872" s="267">
        <v>2050428</v>
      </c>
      <c r="X16872" s="267" t="s">
        <v>1908</v>
      </c>
      <c r="Y16872" s="267" t="s">
        <v>1908</v>
      </c>
      <c r="AD16872" s="267" t="s">
        <v>13</v>
      </c>
      <c r="AF16872" s="267" t="s">
        <v>24</v>
      </c>
      <c r="AG16872" s="267" t="s">
        <v>24</v>
      </c>
    </row>
    <row r="16873" spans="3:33">
      <c r="C16873" s="267" t="s">
        <v>2261</v>
      </c>
      <c r="D16873" s="267" t="s">
        <v>727</v>
      </c>
      <c r="E16873" s="267">
        <v>1354</v>
      </c>
      <c r="F16873" s="267" t="s">
        <v>1444</v>
      </c>
      <c r="G16873" s="267" t="s">
        <v>1445</v>
      </c>
      <c r="H16873" s="267">
        <v>1</v>
      </c>
      <c r="I16873" s="267" t="s">
        <v>597</v>
      </c>
      <c r="J16873" s="267" t="s">
        <v>2262</v>
      </c>
      <c r="K16873" s="267" t="s">
        <v>2153</v>
      </c>
      <c r="O16873" s="267" t="s">
        <v>24</v>
      </c>
      <c r="P16873" s="267" t="s">
        <v>1908</v>
      </c>
      <c r="Q16873" s="267" t="s">
        <v>1445</v>
      </c>
      <c r="S16873" s="267">
        <v>195</v>
      </c>
      <c r="T16873" s="267" t="s">
        <v>13</v>
      </c>
      <c r="U16873" s="267" t="s">
        <v>1451</v>
      </c>
      <c r="V16873" s="267" t="s">
        <v>13</v>
      </c>
      <c r="W16873" s="267">
        <v>2050428</v>
      </c>
      <c r="X16873" s="267" t="s">
        <v>2263</v>
      </c>
      <c r="Y16873" s="267" t="s">
        <v>1908</v>
      </c>
      <c r="AD16873" s="267" t="s">
        <v>13</v>
      </c>
      <c r="AF16873" s="267" t="s">
        <v>24</v>
      </c>
      <c r="AG16873" s="267" t="s">
        <v>24</v>
      </c>
    </row>
    <row r="16874" spans="3:33">
      <c r="C16874" s="267" t="s">
        <v>2968</v>
      </c>
      <c r="D16874" s="267" t="s">
        <v>150</v>
      </c>
      <c r="E16874" s="267">
        <v>245</v>
      </c>
      <c r="F16874" s="267" t="s">
        <v>1444</v>
      </c>
      <c r="G16874" s="267" t="s">
        <v>1445</v>
      </c>
      <c r="H16874" s="267">
        <v>1</v>
      </c>
      <c r="I16874" s="267" t="s">
        <v>584</v>
      </c>
      <c r="J16874" s="267" t="s">
        <v>1608</v>
      </c>
      <c r="K16874" s="267" t="s">
        <v>1612</v>
      </c>
      <c r="O16874" s="267" t="s">
        <v>13</v>
      </c>
      <c r="P16874" s="267" t="s">
        <v>1909</v>
      </c>
      <c r="Q16874" s="267" t="s">
        <v>1445</v>
      </c>
      <c r="S16874" s="267">
        <v>196</v>
      </c>
      <c r="T16874" s="267" t="s">
        <v>24</v>
      </c>
      <c r="U16874" s="267" t="s">
        <v>1613</v>
      </c>
      <c r="V16874" s="267" t="s">
        <v>13</v>
      </c>
      <c r="W16874" s="267">
        <v>2376468</v>
      </c>
      <c r="X16874" s="267" t="s">
        <v>2974</v>
      </c>
      <c r="Y16874" s="267" t="s">
        <v>1909</v>
      </c>
      <c r="AD16874" s="267" t="s">
        <v>24</v>
      </c>
      <c r="AF16874" s="267" t="s">
        <v>24</v>
      </c>
      <c r="AG16874" s="267" t="s">
        <v>24</v>
      </c>
    </row>
    <row r="16875" spans="3:33">
      <c r="C16875" s="267" t="s">
        <v>2968</v>
      </c>
      <c r="D16875" s="267" t="s">
        <v>150</v>
      </c>
      <c r="E16875" s="267">
        <v>12270</v>
      </c>
      <c r="F16875" s="267" t="s">
        <v>1444</v>
      </c>
      <c r="H16875" s="267">
        <v>1</v>
      </c>
      <c r="I16875" s="267" t="s">
        <v>584</v>
      </c>
      <c r="J16875" s="267" t="s">
        <v>1608</v>
      </c>
      <c r="K16875" s="267" t="s">
        <v>1612</v>
      </c>
      <c r="O16875" s="267" t="s">
        <v>24</v>
      </c>
      <c r="P16875" s="267" t="s">
        <v>1909</v>
      </c>
      <c r="Q16875" s="267" t="s">
        <v>1445</v>
      </c>
      <c r="S16875" s="267">
        <v>196</v>
      </c>
      <c r="T16875" s="267" t="s">
        <v>13</v>
      </c>
      <c r="U16875" s="267" t="s">
        <v>2490</v>
      </c>
      <c r="V16875" s="267" t="s">
        <v>13</v>
      </c>
      <c r="W16875" s="267">
        <v>2376468</v>
      </c>
      <c r="X16875" s="267" t="s">
        <v>1909</v>
      </c>
      <c r="Y16875" s="267" t="s">
        <v>1909</v>
      </c>
      <c r="AD16875" s="267" t="s">
        <v>13</v>
      </c>
      <c r="AF16875" s="267" t="s">
        <v>24</v>
      </c>
      <c r="AG16875" s="267" t="s">
        <v>24</v>
      </c>
    </row>
    <row r="16876" spans="3:33">
      <c r="C16876" s="267" t="s">
        <v>2968</v>
      </c>
      <c r="D16876" s="267" t="s">
        <v>150</v>
      </c>
      <c r="E16876" s="267">
        <v>1272</v>
      </c>
      <c r="F16876" s="267" t="s">
        <v>1444</v>
      </c>
      <c r="G16876" s="267" t="s">
        <v>1445</v>
      </c>
      <c r="H16876" s="267">
        <v>1</v>
      </c>
      <c r="I16876" s="267" t="s">
        <v>584</v>
      </c>
      <c r="J16876" s="267" t="s">
        <v>1608</v>
      </c>
      <c r="K16876" s="267" t="s">
        <v>1612</v>
      </c>
      <c r="O16876" s="267" t="s">
        <v>24</v>
      </c>
      <c r="P16876" s="267" t="s">
        <v>1909</v>
      </c>
      <c r="Q16876" s="267" t="s">
        <v>1445</v>
      </c>
      <c r="S16876" s="267">
        <v>196</v>
      </c>
      <c r="T16876" s="267" t="s">
        <v>13</v>
      </c>
      <c r="U16876" s="267" t="s">
        <v>1458</v>
      </c>
      <c r="V16876" s="267" t="s">
        <v>13</v>
      </c>
      <c r="W16876" s="267">
        <v>2376468</v>
      </c>
      <c r="X16876" s="267" t="s">
        <v>2973</v>
      </c>
      <c r="Y16876" s="267" t="s">
        <v>1909</v>
      </c>
      <c r="AD16876" s="267" t="s">
        <v>13</v>
      </c>
      <c r="AF16876" s="267" t="s">
        <v>24</v>
      </c>
      <c r="AG16876" s="267" t="s">
        <v>24</v>
      </c>
    </row>
    <row r="16877" spans="3:33">
      <c r="C16877" s="267" t="s">
        <v>2968</v>
      </c>
      <c r="D16877" s="267" t="s">
        <v>150</v>
      </c>
      <c r="E16877" s="267">
        <v>1354</v>
      </c>
      <c r="F16877" s="267" t="s">
        <v>1444</v>
      </c>
      <c r="G16877" s="267" t="s">
        <v>1445</v>
      </c>
      <c r="H16877" s="267">
        <v>1</v>
      </c>
      <c r="I16877" s="267" t="s">
        <v>584</v>
      </c>
      <c r="J16877" s="267" t="s">
        <v>1608</v>
      </c>
      <c r="K16877" s="267" t="s">
        <v>1612</v>
      </c>
      <c r="O16877" s="267" t="s">
        <v>24</v>
      </c>
      <c r="P16877" s="267" t="s">
        <v>1909</v>
      </c>
      <c r="Q16877" s="267" t="s">
        <v>1445</v>
      </c>
      <c r="S16877" s="267">
        <v>196</v>
      </c>
      <c r="T16877" s="267" t="s">
        <v>13</v>
      </c>
      <c r="U16877" s="267" t="s">
        <v>1451</v>
      </c>
      <c r="V16877" s="267" t="s">
        <v>13</v>
      </c>
      <c r="W16877" s="267">
        <v>2376468</v>
      </c>
      <c r="X16877" s="267" t="s">
        <v>2972</v>
      </c>
      <c r="Y16877" s="267" t="s">
        <v>1909</v>
      </c>
      <c r="AD16877" s="267" t="s">
        <v>13</v>
      </c>
      <c r="AF16877" s="267" t="s">
        <v>24</v>
      </c>
      <c r="AG16877" s="267" t="s">
        <v>24</v>
      </c>
    </row>
    <row r="16878" spans="3:33">
      <c r="C16878" s="267" t="s">
        <v>2968</v>
      </c>
      <c r="D16878" s="267" t="s">
        <v>150</v>
      </c>
      <c r="E16878" s="267">
        <v>1</v>
      </c>
      <c r="F16878" s="267" t="s">
        <v>1444</v>
      </c>
      <c r="G16878" s="267" t="s">
        <v>1445</v>
      </c>
      <c r="H16878" s="267">
        <v>1</v>
      </c>
      <c r="I16878" s="267" t="s">
        <v>584</v>
      </c>
      <c r="J16878" s="267" t="s">
        <v>1608</v>
      </c>
      <c r="K16878" s="267" t="s">
        <v>1612</v>
      </c>
      <c r="O16878" s="267" t="s">
        <v>13</v>
      </c>
      <c r="P16878" s="267" t="s">
        <v>1909</v>
      </c>
      <c r="Q16878" s="267" t="s">
        <v>1445</v>
      </c>
      <c r="S16878" s="267">
        <v>196</v>
      </c>
      <c r="T16878" s="267" t="s">
        <v>13</v>
      </c>
      <c r="U16878" s="267" t="s">
        <v>1446</v>
      </c>
      <c r="V16878" s="267" t="s">
        <v>24</v>
      </c>
      <c r="W16878" s="267">
        <v>2376468</v>
      </c>
      <c r="X16878" s="267" t="s">
        <v>1909</v>
      </c>
      <c r="Y16878" s="267" t="s">
        <v>1909</v>
      </c>
      <c r="AD16878" s="267" t="s">
        <v>13</v>
      </c>
      <c r="AF16878" s="267" t="s">
        <v>24</v>
      </c>
      <c r="AG16878" s="267" t="s">
        <v>24</v>
      </c>
    </row>
    <row r="16879" spans="3:33">
      <c r="C16879" s="267" t="s">
        <v>2968</v>
      </c>
      <c r="D16879" s="267" t="s">
        <v>150</v>
      </c>
      <c r="E16879" s="267">
        <v>1272</v>
      </c>
      <c r="F16879" s="267" t="s">
        <v>1444</v>
      </c>
      <c r="G16879" s="267" t="s">
        <v>1461</v>
      </c>
      <c r="H16879" s="267">
        <v>1</v>
      </c>
      <c r="I16879" s="267" t="s">
        <v>584</v>
      </c>
      <c r="J16879" s="267" t="s">
        <v>1608</v>
      </c>
      <c r="K16879" s="267" t="s">
        <v>1612</v>
      </c>
      <c r="O16879" s="267" t="s">
        <v>24</v>
      </c>
      <c r="P16879" s="267" t="s">
        <v>1909</v>
      </c>
      <c r="Q16879" s="267" t="s">
        <v>1445</v>
      </c>
      <c r="S16879" s="267">
        <v>196</v>
      </c>
      <c r="T16879" s="267" t="s">
        <v>13</v>
      </c>
      <c r="U16879" s="267" t="s">
        <v>1458</v>
      </c>
      <c r="V16879" s="267" t="s">
        <v>13</v>
      </c>
      <c r="W16879" s="267">
        <v>2376468</v>
      </c>
      <c r="X16879" s="267" t="s">
        <v>2971</v>
      </c>
      <c r="Y16879" s="267" t="s">
        <v>1909</v>
      </c>
      <c r="AD16879" s="267" t="s">
        <v>13</v>
      </c>
      <c r="AF16879" s="267" t="s">
        <v>24</v>
      </c>
      <c r="AG16879" s="267" t="s">
        <v>24</v>
      </c>
    </row>
    <row r="16880" spans="3:33">
      <c r="C16880" s="267" t="s">
        <v>2968</v>
      </c>
      <c r="D16880" s="267" t="s">
        <v>150</v>
      </c>
      <c r="E16880" s="267">
        <v>1272</v>
      </c>
      <c r="F16880" s="267" t="s">
        <v>1444</v>
      </c>
      <c r="G16880" s="267" t="s">
        <v>1445</v>
      </c>
      <c r="H16880" s="267">
        <v>1</v>
      </c>
      <c r="I16880" s="267" t="s">
        <v>584</v>
      </c>
      <c r="J16880" s="267" t="s">
        <v>1608</v>
      </c>
      <c r="K16880" s="267" t="s">
        <v>1612</v>
      </c>
      <c r="O16880" s="267" t="s">
        <v>24</v>
      </c>
      <c r="P16880" s="267" t="s">
        <v>1909</v>
      </c>
      <c r="Q16880" s="267" t="s">
        <v>1445</v>
      </c>
      <c r="S16880" s="267">
        <v>196</v>
      </c>
      <c r="T16880" s="267" t="s">
        <v>13</v>
      </c>
      <c r="U16880" s="267" t="s">
        <v>1458</v>
      </c>
      <c r="V16880" s="267" t="s">
        <v>13</v>
      </c>
      <c r="W16880" s="267">
        <v>2376468</v>
      </c>
      <c r="X16880" s="267" t="s">
        <v>2970</v>
      </c>
      <c r="Y16880" s="267" t="s">
        <v>1909</v>
      </c>
      <c r="AD16880" s="267" t="s">
        <v>13</v>
      </c>
      <c r="AF16880" s="267" t="s">
        <v>24</v>
      </c>
      <c r="AG16880" s="267" t="s">
        <v>24</v>
      </c>
    </row>
    <row r="16881" spans="3:33">
      <c r="C16881" s="267" t="s">
        <v>2968</v>
      </c>
      <c r="D16881" s="267" t="s">
        <v>150</v>
      </c>
      <c r="E16881" s="267">
        <v>10634</v>
      </c>
      <c r="F16881" s="267" t="s">
        <v>1444</v>
      </c>
      <c r="G16881" s="267" t="s">
        <v>1445</v>
      </c>
      <c r="H16881" s="267">
        <v>1</v>
      </c>
      <c r="I16881" s="267" t="s">
        <v>584</v>
      </c>
      <c r="J16881" s="267" t="s">
        <v>1608</v>
      </c>
      <c r="K16881" s="267" t="s">
        <v>1612</v>
      </c>
      <c r="O16881" s="267" t="s">
        <v>24</v>
      </c>
      <c r="P16881" s="267" t="s">
        <v>1909</v>
      </c>
      <c r="Q16881" s="267" t="s">
        <v>1445</v>
      </c>
      <c r="S16881" s="267">
        <v>196</v>
      </c>
      <c r="T16881" s="267" t="s">
        <v>13</v>
      </c>
      <c r="U16881" s="267" t="s">
        <v>1473</v>
      </c>
      <c r="V16881" s="267" t="s">
        <v>13</v>
      </c>
      <c r="W16881" s="267">
        <v>2376468</v>
      </c>
      <c r="X16881" s="267" t="s">
        <v>2969</v>
      </c>
      <c r="Y16881" s="267" t="s">
        <v>1909</v>
      </c>
      <c r="AD16881" s="267" t="s">
        <v>13</v>
      </c>
      <c r="AF16881" s="267" t="s">
        <v>24</v>
      </c>
      <c r="AG16881" s="267" t="s">
        <v>24</v>
      </c>
    </row>
    <row r="16882" spans="3:33">
      <c r="C16882" s="267" t="s">
        <v>2968</v>
      </c>
      <c r="D16882" s="267" t="s">
        <v>150</v>
      </c>
      <c r="E16882" s="267">
        <v>245</v>
      </c>
      <c r="F16882" s="267" t="s">
        <v>1444</v>
      </c>
      <c r="G16882" s="267" t="s">
        <v>1445</v>
      </c>
      <c r="H16882" s="267">
        <v>1</v>
      </c>
      <c r="I16882" s="267" t="s">
        <v>584</v>
      </c>
      <c r="J16882" s="267" t="s">
        <v>1608</v>
      </c>
      <c r="K16882" s="267" t="s">
        <v>1612</v>
      </c>
      <c r="O16882" s="267" t="s">
        <v>13</v>
      </c>
      <c r="P16882" s="267" t="s">
        <v>1909</v>
      </c>
      <c r="Q16882" s="267" t="s">
        <v>1445</v>
      </c>
      <c r="S16882" s="267">
        <v>196</v>
      </c>
      <c r="T16882" s="267" t="s">
        <v>24</v>
      </c>
      <c r="U16882" s="267" t="s">
        <v>1613</v>
      </c>
      <c r="V16882" s="267" t="s">
        <v>13</v>
      </c>
      <c r="W16882" s="267">
        <v>2376468</v>
      </c>
      <c r="X16882" s="267" t="s">
        <v>2974</v>
      </c>
      <c r="Y16882" s="267" t="s">
        <v>1909</v>
      </c>
      <c r="AD16882" s="267" t="s">
        <v>24</v>
      </c>
      <c r="AF16882" s="267" t="s">
        <v>24</v>
      </c>
      <c r="AG16882" s="267" t="s">
        <v>24</v>
      </c>
    </row>
    <row r="16883" spans="3:33">
      <c r="C16883" s="267" t="s">
        <v>2968</v>
      </c>
      <c r="D16883" s="267" t="s">
        <v>150</v>
      </c>
      <c r="E16883" s="267">
        <v>12270</v>
      </c>
      <c r="F16883" s="267" t="s">
        <v>1444</v>
      </c>
      <c r="H16883" s="267">
        <v>1</v>
      </c>
      <c r="I16883" s="267" t="s">
        <v>584</v>
      </c>
      <c r="J16883" s="267" t="s">
        <v>1608</v>
      </c>
      <c r="K16883" s="267" t="s">
        <v>1612</v>
      </c>
      <c r="O16883" s="267" t="s">
        <v>24</v>
      </c>
      <c r="P16883" s="267" t="s">
        <v>1909</v>
      </c>
      <c r="Q16883" s="267" t="s">
        <v>1445</v>
      </c>
      <c r="S16883" s="267">
        <v>196</v>
      </c>
      <c r="T16883" s="267" t="s">
        <v>13</v>
      </c>
      <c r="U16883" s="267" t="s">
        <v>2490</v>
      </c>
      <c r="V16883" s="267" t="s">
        <v>13</v>
      </c>
      <c r="W16883" s="267">
        <v>2376468</v>
      </c>
      <c r="X16883" s="267" t="s">
        <v>1909</v>
      </c>
      <c r="Y16883" s="267" t="s">
        <v>1909</v>
      </c>
      <c r="AD16883" s="267" t="s">
        <v>13</v>
      </c>
      <c r="AF16883" s="267" t="s">
        <v>24</v>
      </c>
      <c r="AG16883" s="267" t="s">
        <v>24</v>
      </c>
    </row>
    <row r="16884" spans="3:33">
      <c r="C16884" s="267" t="s">
        <v>2968</v>
      </c>
      <c r="D16884" s="267" t="s">
        <v>150</v>
      </c>
      <c r="E16884" s="267">
        <v>1272</v>
      </c>
      <c r="F16884" s="267" t="s">
        <v>1444</v>
      </c>
      <c r="G16884" s="267" t="s">
        <v>1445</v>
      </c>
      <c r="H16884" s="267">
        <v>1</v>
      </c>
      <c r="I16884" s="267" t="s">
        <v>584</v>
      </c>
      <c r="J16884" s="267" t="s">
        <v>1608</v>
      </c>
      <c r="K16884" s="267" t="s">
        <v>1612</v>
      </c>
      <c r="O16884" s="267" t="s">
        <v>24</v>
      </c>
      <c r="P16884" s="267" t="s">
        <v>1909</v>
      </c>
      <c r="Q16884" s="267" t="s">
        <v>1445</v>
      </c>
      <c r="S16884" s="267">
        <v>196</v>
      </c>
      <c r="T16884" s="267" t="s">
        <v>13</v>
      </c>
      <c r="U16884" s="267" t="s">
        <v>1458</v>
      </c>
      <c r="V16884" s="267" t="s">
        <v>13</v>
      </c>
      <c r="W16884" s="267">
        <v>2376468</v>
      </c>
      <c r="X16884" s="267" t="s">
        <v>2973</v>
      </c>
      <c r="Y16884" s="267" t="s">
        <v>1909</v>
      </c>
      <c r="AD16884" s="267" t="s">
        <v>13</v>
      </c>
      <c r="AF16884" s="267" t="s">
        <v>24</v>
      </c>
      <c r="AG16884" s="267" t="s">
        <v>24</v>
      </c>
    </row>
    <row r="16885" spans="3:33">
      <c r="C16885" s="267" t="s">
        <v>2968</v>
      </c>
      <c r="D16885" s="267" t="s">
        <v>150</v>
      </c>
      <c r="E16885" s="267">
        <v>1354</v>
      </c>
      <c r="F16885" s="267" t="s">
        <v>1444</v>
      </c>
      <c r="G16885" s="267" t="s">
        <v>1445</v>
      </c>
      <c r="H16885" s="267">
        <v>1</v>
      </c>
      <c r="I16885" s="267" t="s">
        <v>584</v>
      </c>
      <c r="J16885" s="267" t="s">
        <v>1608</v>
      </c>
      <c r="K16885" s="267" t="s">
        <v>1612</v>
      </c>
      <c r="O16885" s="267" t="s">
        <v>24</v>
      </c>
      <c r="P16885" s="267" t="s">
        <v>1909</v>
      </c>
      <c r="Q16885" s="267" t="s">
        <v>1445</v>
      </c>
      <c r="S16885" s="267">
        <v>196</v>
      </c>
      <c r="T16885" s="267" t="s">
        <v>13</v>
      </c>
      <c r="U16885" s="267" t="s">
        <v>1451</v>
      </c>
      <c r="V16885" s="267" t="s">
        <v>13</v>
      </c>
      <c r="W16885" s="267">
        <v>2376468</v>
      </c>
      <c r="X16885" s="267" t="s">
        <v>2972</v>
      </c>
      <c r="Y16885" s="267" t="s">
        <v>1909</v>
      </c>
      <c r="AD16885" s="267" t="s">
        <v>13</v>
      </c>
      <c r="AF16885" s="267" t="s">
        <v>24</v>
      </c>
      <c r="AG16885" s="267" t="s">
        <v>24</v>
      </c>
    </row>
    <row r="16886" spans="3:33">
      <c r="C16886" s="267" t="s">
        <v>2968</v>
      </c>
      <c r="D16886" s="267" t="s">
        <v>150</v>
      </c>
      <c r="E16886" s="267">
        <v>1</v>
      </c>
      <c r="F16886" s="267" t="s">
        <v>1444</v>
      </c>
      <c r="G16886" s="267" t="s">
        <v>1445</v>
      </c>
      <c r="H16886" s="267">
        <v>1</v>
      </c>
      <c r="I16886" s="267" t="s">
        <v>584</v>
      </c>
      <c r="J16886" s="267" t="s">
        <v>1608</v>
      </c>
      <c r="K16886" s="267" t="s">
        <v>1612</v>
      </c>
      <c r="O16886" s="267" t="s">
        <v>13</v>
      </c>
      <c r="P16886" s="267" t="s">
        <v>1909</v>
      </c>
      <c r="Q16886" s="267" t="s">
        <v>1445</v>
      </c>
      <c r="S16886" s="267">
        <v>196</v>
      </c>
      <c r="T16886" s="267" t="s">
        <v>13</v>
      </c>
      <c r="U16886" s="267" t="s">
        <v>1446</v>
      </c>
      <c r="V16886" s="267" t="s">
        <v>24</v>
      </c>
      <c r="W16886" s="267">
        <v>2376468</v>
      </c>
      <c r="X16886" s="267" t="s">
        <v>1909</v>
      </c>
      <c r="Y16886" s="267" t="s">
        <v>1909</v>
      </c>
      <c r="AD16886" s="267" t="s">
        <v>13</v>
      </c>
      <c r="AF16886" s="267" t="s">
        <v>24</v>
      </c>
      <c r="AG16886" s="267" t="s">
        <v>24</v>
      </c>
    </row>
    <row r="16887" spans="3:33">
      <c r="C16887" s="267" t="s">
        <v>2968</v>
      </c>
      <c r="D16887" s="267" t="s">
        <v>150</v>
      </c>
      <c r="E16887" s="267">
        <v>1272</v>
      </c>
      <c r="F16887" s="267" t="s">
        <v>1444</v>
      </c>
      <c r="G16887" s="267" t="s">
        <v>1461</v>
      </c>
      <c r="H16887" s="267">
        <v>1</v>
      </c>
      <c r="I16887" s="267" t="s">
        <v>584</v>
      </c>
      <c r="J16887" s="267" t="s">
        <v>1608</v>
      </c>
      <c r="K16887" s="267" t="s">
        <v>1612</v>
      </c>
      <c r="O16887" s="267" t="s">
        <v>24</v>
      </c>
      <c r="P16887" s="267" t="s">
        <v>1909</v>
      </c>
      <c r="Q16887" s="267" t="s">
        <v>1445</v>
      </c>
      <c r="S16887" s="267">
        <v>196</v>
      </c>
      <c r="T16887" s="267" t="s">
        <v>13</v>
      </c>
      <c r="U16887" s="267" t="s">
        <v>1458</v>
      </c>
      <c r="V16887" s="267" t="s">
        <v>13</v>
      </c>
      <c r="W16887" s="267">
        <v>2376468</v>
      </c>
      <c r="X16887" s="267" t="s">
        <v>2971</v>
      </c>
      <c r="Y16887" s="267" t="s">
        <v>1909</v>
      </c>
      <c r="AD16887" s="267" t="s">
        <v>13</v>
      </c>
      <c r="AF16887" s="267" t="s">
        <v>24</v>
      </c>
      <c r="AG16887" s="267" t="s">
        <v>24</v>
      </c>
    </row>
    <row r="16888" spans="3:33">
      <c r="C16888" s="267" t="s">
        <v>2968</v>
      </c>
      <c r="D16888" s="267" t="s">
        <v>150</v>
      </c>
      <c r="E16888" s="267">
        <v>1272</v>
      </c>
      <c r="F16888" s="267" t="s">
        <v>1444</v>
      </c>
      <c r="G16888" s="267" t="s">
        <v>1445</v>
      </c>
      <c r="H16888" s="267">
        <v>1</v>
      </c>
      <c r="I16888" s="267" t="s">
        <v>584</v>
      </c>
      <c r="J16888" s="267" t="s">
        <v>1608</v>
      </c>
      <c r="K16888" s="267" t="s">
        <v>1612</v>
      </c>
      <c r="O16888" s="267" t="s">
        <v>24</v>
      </c>
      <c r="P16888" s="267" t="s">
        <v>1909</v>
      </c>
      <c r="Q16888" s="267" t="s">
        <v>1445</v>
      </c>
      <c r="S16888" s="267">
        <v>196</v>
      </c>
      <c r="T16888" s="267" t="s">
        <v>13</v>
      </c>
      <c r="U16888" s="267" t="s">
        <v>1458</v>
      </c>
      <c r="V16888" s="267" t="s">
        <v>13</v>
      </c>
      <c r="W16888" s="267">
        <v>2376468</v>
      </c>
      <c r="X16888" s="267" t="s">
        <v>2970</v>
      </c>
      <c r="Y16888" s="267" t="s">
        <v>1909</v>
      </c>
      <c r="AD16888" s="267" t="s">
        <v>13</v>
      </c>
      <c r="AF16888" s="267" t="s">
        <v>24</v>
      </c>
      <c r="AG16888" s="267" t="s">
        <v>24</v>
      </c>
    </row>
    <row r="16889" spans="3:33">
      <c r="C16889" s="267" t="s">
        <v>2968</v>
      </c>
      <c r="D16889" s="267" t="s">
        <v>150</v>
      </c>
      <c r="E16889" s="267">
        <v>10634</v>
      </c>
      <c r="F16889" s="267" t="s">
        <v>1444</v>
      </c>
      <c r="G16889" s="267" t="s">
        <v>1445</v>
      </c>
      <c r="H16889" s="267">
        <v>1</v>
      </c>
      <c r="I16889" s="267" t="s">
        <v>584</v>
      </c>
      <c r="J16889" s="267" t="s">
        <v>1608</v>
      </c>
      <c r="K16889" s="267" t="s">
        <v>1612</v>
      </c>
      <c r="O16889" s="267" t="s">
        <v>24</v>
      </c>
      <c r="P16889" s="267" t="s">
        <v>1909</v>
      </c>
      <c r="Q16889" s="267" t="s">
        <v>1445</v>
      </c>
      <c r="S16889" s="267">
        <v>196</v>
      </c>
      <c r="T16889" s="267" t="s">
        <v>13</v>
      </c>
      <c r="U16889" s="267" t="s">
        <v>1473</v>
      </c>
      <c r="V16889" s="267" t="s">
        <v>13</v>
      </c>
      <c r="W16889" s="267">
        <v>2376468</v>
      </c>
      <c r="X16889" s="267" t="s">
        <v>2969</v>
      </c>
      <c r="Y16889" s="267" t="s">
        <v>1909</v>
      </c>
      <c r="AD16889" s="267" t="s">
        <v>13</v>
      </c>
      <c r="AF16889" s="267" t="s">
        <v>24</v>
      </c>
      <c r="AG16889" s="267" t="s">
        <v>24</v>
      </c>
    </row>
    <row r="16890" spans="3:33">
      <c r="C16890" s="267" t="s">
        <v>2215</v>
      </c>
      <c r="D16890" s="267" t="s">
        <v>150</v>
      </c>
      <c r="E16890" s="267">
        <v>10482</v>
      </c>
      <c r="F16890" s="267" t="s">
        <v>1444</v>
      </c>
      <c r="G16890" s="267" t="s">
        <v>1445</v>
      </c>
      <c r="H16890" s="267">
        <v>1</v>
      </c>
      <c r="I16890" s="267" t="s">
        <v>584</v>
      </c>
      <c r="J16890" s="267" t="s">
        <v>2216</v>
      </c>
      <c r="O16890" s="267" t="s">
        <v>13</v>
      </c>
      <c r="P16890" s="267" t="s">
        <v>1910</v>
      </c>
      <c r="Q16890" s="267" t="s">
        <v>1445</v>
      </c>
      <c r="S16890" s="267">
        <v>197</v>
      </c>
      <c r="T16890" s="267" t="s">
        <v>24</v>
      </c>
      <c r="U16890" s="267" t="s">
        <v>1620</v>
      </c>
      <c r="V16890" s="267" t="s">
        <v>13</v>
      </c>
      <c r="W16890" s="267">
        <v>3098642</v>
      </c>
      <c r="X16890" s="267" t="s">
        <v>2228</v>
      </c>
      <c r="Y16890" s="267" t="s">
        <v>1910</v>
      </c>
      <c r="AD16890" s="267" t="s">
        <v>24</v>
      </c>
      <c r="AG16890" s="267" t="s">
        <v>24</v>
      </c>
    </row>
    <row r="16891" spans="3:33">
      <c r="C16891" s="267" t="s">
        <v>2215</v>
      </c>
      <c r="D16891" s="267" t="s">
        <v>150</v>
      </c>
      <c r="E16891" s="267">
        <v>1272</v>
      </c>
      <c r="F16891" s="267" t="s">
        <v>1444</v>
      </c>
      <c r="G16891" s="267" t="s">
        <v>1562</v>
      </c>
      <c r="H16891" s="267">
        <v>1</v>
      </c>
      <c r="I16891" s="267" t="s">
        <v>584</v>
      </c>
      <c r="J16891" s="267" t="s">
        <v>2216</v>
      </c>
      <c r="O16891" s="267" t="s">
        <v>24</v>
      </c>
      <c r="P16891" s="267" t="s">
        <v>1910</v>
      </c>
      <c r="Q16891" s="267" t="s">
        <v>1445</v>
      </c>
      <c r="S16891" s="267">
        <v>197</v>
      </c>
      <c r="T16891" s="267" t="s">
        <v>13</v>
      </c>
      <c r="U16891" s="267" t="s">
        <v>1458</v>
      </c>
      <c r="V16891" s="267" t="s">
        <v>13</v>
      </c>
      <c r="W16891" s="267">
        <v>3098642</v>
      </c>
      <c r="X16891" s="267" t="s">
        <v>2227</v>
      </c>
      <c r="Y16891" s="267" t="s">
        <v>1910</v>
      </c>
      <c r="AD16891" s="267" t="s">
        <v>13</v>
      </c>
      <c r="AF16891" s="267" t="s">
        <v>24</v>
      </c>
      <c r="AG16891" s="267" t="s">
        <v>24</v>
      </c>
    </row>
    <row r="16892" spans="3:33">
      <c r="C16892" s="267" t="s">
        <v>2215</v>
      </c>
      <c r="D16892" s="267" t="s">
        <v>150</v>
      </c>
      <c r="E16892" s="267">
        <v>245</v>
      </c>
      <c r="F16892" s="267" t="s">
        <v>1444</v>
      </c>
      <c r="G16892" s="267" t="s">
        <v>1445</v>
      </c>
      <c r="H16892" s="267">
        <v>1</v>
      </c>
      <c r="I16892" s="267" t="s">
        <v>584</v>
      </c>
      <c r="J16892" s="267" t="s">
        <v>2216</v>
      </c>
      <c r="O16892" s="267" t="s">
        <v>13</v>
      </c>
      <c r="P16892" s="267" t="s">
        <v>1910</v>
      </c>
      <c r="Q16892" s="267" t="s">
        <v>1445</v>
      </c>
      <c r="S16892" s="267">
        <v>197</v>
      </c>
      <c r="T16892" s="267" t="s">
        <v>24</v>
      </c>
      <c r="U16892" s="267" t="s">
        <v>1613</v>
      </c>
      <c r="V16892" s="267" t="s">
        <v>13</v>
      </c>
      <c r="W16892" s="267">
        <v>3098642</v>
      </c>
      <c r="X16892" s="267" t="s">
        <v>2226</v>
      </c>
      <c r="Y16892" s="267" t="s">
        <v>1910</v>
      </c>
      <c r="AD16892" s="267" t="s">
        <v>24</v>
      </c>
      <c r="AF16892" s="267" t="s">
        <v>24</v>
      </c>
      <c r="AG16892" s="267" t="s">
        <v>24</v>
      </c>
    </row>
    <row r="16893" spans="3:33">
      <c r="C16893" s="267" t="s">
        <v>2215</v>
      </c>
      <c r="D16893" s="267" t="s">
        <v>150</v>
      </c>
      <c r="E16893" s="267">
        <v>1</v>
      </c>
      <c r="F16893" s="267" t="s">
        <v>1444</v>
      </c>
      <c r="G16893" s="267" t="s">
        <v>1445</v>
      </c>
      <c r="H16893" s="267">
        <v>1</v>
      </c>
      <c r="I16893" s="267" t="s">
        <v>584</v>
      </c>
      <c r="J16893" s="267" t="s">
        <v>2216</v>
      </c>
      <c r="O16893" s="267" t="s">
        <v>13</v>
      </c>
      <c r="P16893" s="267" t="s">
        <v>1910</v>
      </c>
      <c r="Q16893" s="267" t="s">
        <v>1445</v>
      </c>
      <c r="S16893" s="267">
        <v>197</v>
      </c>
      <c r="T16893" s="267" t="s">
        <v>13</v>
      </c>
      <c r="U16893" s="267" t="s">
        <v>1446</v>
      </c>
      <c r="V16893" s="267" t="s">
        <v>24</v>
      </c>
      <c r="W16893" s="267">
        <v>3098642</v>
      </c>
      <c r="X16893" s="267" t="s">
        <v>1910</v>
      </c>
      <c r="Y16893" s="267" t="s">
        <v>1910</v>
      </c>
      <c r="AD16893" s="267" t="s">
        <v>13</v>
      </c>
      <c r="AF16893" s="267" t="s">
        <v>24</v>
      </c>
      <c r="AG16893" s="267" t="s">
        <v>24</v>
      </c>
    </row>
    <row r="16894" spans="3:33">
      <c r="C16894" s="267" t="s">
        <v>2215</v>
      </c>
      <c r="D16894" s="267" t="s">
        <v>150</v>
      </c>
      <c r="E16894" s="267">
        <v>1272</v>
      </c>
      <c r="F16894" s="267" t="s">
        <v>1444</v>
      </c>
      <c r="G16894" s="267" t="s">
        <v>1445</v>
      </c>
      <c r="H16894" s="267">
        <v>1</v>
      </c>
      <c r="I16894" s="267" t="s">
        <v>584</v>
      </c>
      <c r="J16894" s="267" t="s">
        <v>2216</v>
      </c>
      <c r="O16894" s="267" t="s">
        <v>24</v>
      </c>
      <c r="P16894" s="267" t="s">
        <v>1910</v>
      </c>
      <c r="Q16894" s="267" t="s">
        <v>1445</v>
      </c>
      <c r="S16894" s="267">
        <v>197</v>
      </c>
      <c r="T16894" s="267" t="s">
        <v>13</v>
      </c>
      <c r="U16894" s="267" t="s">
        <v>1458</v>
      </c>
      <c r="V16894" s="267" t="s">
        <v>13</v>
      </c>
      <c r="W16894" s="267">
        <v>3098642</v>
      </c>
      <c r="X16894" s="267" t="s">
        <v>2225</v>
      </c>
      <c r="Y16894" s="267" t="s">
        <v>1910</v>
      </c>
      <c r="AD16894" s="267" t="s">
        <v>13</v>
      </c>
      <c r="AF16894" s="267" t="s">
        <v>24</v>
      </c>
      <c r="AG16894" s="267" t="s">
        <v>24</v>
      </c>
    </row>
    <row r="16895" spans="3:33">
      <c r="C16895" s="267" t="s">
        <v>2215</v>
      </c>
      <c r="D16895" s="267" t="s">
        <v>150</v>
      </c>
      <c r="E16895" s="267">
        <v>1354</v>
      </c>
      <c r="F16895" s="267" t="s">
        <v>1444</v>
      </c>
      <c r="G16895" s="267" t="s">
        <v>1445</v>
      </c>
      <c r="H16895" s="267">
        <v>1</v>
      </c>
      <c r="I16895" s="267" t="s">
        <v>584</v>
      </c>
      <c r="J16895" s="267" t="s">
        <v>2216</v>
      </c>
      <c r="O16895" s="267" t="s">
        <v>24</v>
      </c>
      <c r="P16895" s="267" t="s">
        <v>1910</v>
      </c>
      <c r="Q16895" s="267" t="s">
        <v>1445</v>
      </c>
      <c r="S16895" s="267">
        <v>197</v>
      </c>
      <c r="T16895" s="267" t="s">
        <v>13</v>
      </c>
      <c r="U16895" s="267" t="s">
        <v>1451</v>
      </c>
      <c r="V16895" s="267" t="s">
        <v>13</v>
      </c>
      <c r="W16895" s="267">
        <v>3098642</v>
      </c>
      <c r="X16895" s="267" t="s">
        <v>2224</v>
      </c>
      <c r="Y16895" s="267" t="s">
        <v>1910</v>
      </c>
      <c r="AD16895" s="267" t="s">
        <v>13</v>
      </c>
      <c r="AF16895" s="267" t="s">
        <v>24</v>
      </c>
      <c r="AG16895" s="267" t="s">
        <v>24</v>
      </c>
    </row>
    <row r="16896" spans="3:33">
      <c r="C16896" s="267" t="s">
        <v>2215</v>
      </c>
      <c r="D16896" s="267" t="s">
        <v>150</v>
      </c>
      <c r="E16896" s="267">
        <v>10634</v>
      </c>
      <c r="F16896" s="267" t="s">
        <v>1444</v>
      </c>
      <c r="G16896" s="267" t="s">
        <v>1445</v>
      </c>
      <c r="H16896" s="267">
        <v>1</v>
      </c>
      <c r="I16896" s="267" t="s">
        <v>584</v>
      </c>
      <c r="J16896" s="267" t="s">
        <v>2216</v>
      </c>
      <c r="O16896" s="267" t="s">
        <v>24</v>
      </c>
      <c r="P16896" s="267" t="s">
        <v>1910</v>
      </c>
      <c r="Q16896" s="267" t="s">
        <v>1445</v>
      </c>
      <c r="S16896" s="267">
        <v>197</v>
      </c>
      <c r="T16896" s="267" t="s">
        <v>13</v>
      </c>
      <c r="U16896" s="267" t="s">
        <v>1473</v>
      </c>
      <c r="V16896" s="267" t="s">
        <v>13</v>
      </c>
      <c r="W16896" s="267">
        <v>3098642</v>
      </c>
      <c r="X16896" s="267" t="s">
        <v>2223</v>
      </c>
      <c r="Y16896" s="267" t="s">
        <v>1910</v>
      </c>
      <c r="AD16896" s="267" t="s">
        <v>13</v>
      </c>
      <c r="AF16896" s="267" t="s">
        <v>24</v>
      </c>
      <c r="AG16896" s="267" t="s">
        <v>24</v>
      </c>
    </row>
    <row r="16897" spans="3:33">
      <c r="C16897" s="267" t="s">
        <v>2215</v>
      </c>
      <c r="D16897" s="267" t="s">
        <v>150</v>
      </c>
      <c r="E16897" s="267">
        <v>303</v>
      </c>
      <c r="F16897" s="267" t="s">
        <v>1444</v>
      </c>
      <c r="G16897" s="267" t="s">
        <v>1461</v>
      </c>
      <c r="H16897" s="267">
        <v>1</v>
      </c>
      <c r="I16897" s="267" t="s">
        <v>584</v>
      </c>
      <c r="J16897" s="267" t="s">
        <v>2216</v>
      </c>
      <c r="O16897" s="267" t="s">
        <v>24</v>
      </c>
      <c r="P16897" s="267" t="s">
        <v>1910</v>
      </c>
      <c r="Q16897" s="267" t="s">
        <v>1445</v>
      </c>
      <c r="S16897" s="267">
        <v>197</v>
      </c>
      <c r="T16897" s="267" t="s">
        <v>13</v>
      </c>
      <c r="U16897" s="267" t="s">
        <v>1471</v>
      </c>
      <c r="V16897" s="267" t="s">
        <v>13</v>
      </c>
      <c r="W16897" s="267">
        <v>3098642</v>
      </c>
      <c r="X16897" s="267" t="s">
        <v>2222</v>
      </c>
      <c r="Y16897" s="267" t="s">
        <v>1910</v>
      </c>
      <c r="AD16897" s="267" t="s">
        <v>13</v>
      </c>
      <c r="AF16897" s="267" t="s">
        <v>24</v>
      </c>
      <c r="AG16897" s="267" t="s">
        <v>24</v>
      </c>
    </row>
    <row r="16898" spans="3:33">
      <c r="C16898" s="267" t="s">
        <v>2215</v>
      </c>
      <c r="D16898" s="267" t="s">
        <v>150</v>
      </c>
      <c r="E16898" s="267">
        <v>303</v>
      </c>
      <c r="F16898" s="267" t="s">
        <v>1444</v>
      </c>
      <c r="G16898" s="267" t="s">
        <v>1461</v>
      </c>
      <c r="H16898" s="267">
        <v>1</v>
      </c>
      <c r="I16898" s="267" t="s">
        <v>584</v>
      </c>
      <c r="J16898" s="267" t="s">
        <v>2216</v>
      </c>
      <c r="O16898" s="267" t="s">
        <v>24</v>
      </c>
      <c r="P16898" s="267" t="s">
        <v>1910</v>
      </c>
      <c r="Q16898" s="267" t="s">
        <v>1445</v>
      </c>
      <c r="S16898" s="267">
        <v>197</v>
      </c>
      <c r="T16898" s="267" t="s">
        <v>13</v>
      </c>
      <c r="U16898" s="267" t="s">
        <v>1471</v>
      </c>
      <c r="V16898" s="267" t="s">
        <v>13</v>
      </c>
      <c r="W16898" s="267">
        <v>3098642</v>
      </c>
      <c r="X16898" s="267" t="s">
        <v>2221</v>
      </c>
      <c r="Y16898" s="267" t="s">
        <v>1910</v>
      </c>
      <c r="AD16898" s="267" t="s">
        <v>13</v>
      </c>
      <c r="AF16898" s="267" t="s">
        <v>24</v>
      </c>
      <c r="AG16898" s="267" t="s">
        <v>24</v>
      </c>
    </row>
    <row r="16899" spans="3:33">
      <c r="C16899" s="267" t="s">
        <v>2215</v>
      </c>
      <c r="D16899" s="267" t="s">
        <v>150</v>
      </c>
      <c r="E16899" s="267">
        <v>303</v>
      </c>
      <c r="F16899" s="267" t="s">
        <v>1444</v>
      </c>
      <c r="G16899" s="267" t="s">
        <v>1445</v>
      </c>
      <c r="H16899" s="267">
        <v>1</v>
      </c>
      <c r="I16899" s="267" t="s">
        <v>584</v>
      </c>
      <c r="J16899" s="267" t="s">
        <v>2216</v>
      </c>
      <c r="O16899" s="267" t="s">
        <v>24</v>
      </c>
      <c r="P16899" s="267" t="s">
        <v>1910</v>
      </c>
      <c r="Q16899" s="267" t="s">
        <v>1445</v>
      </c>
      <c r="S16899" s="267">
        <v>197</v>
      </c>
      <c r="T16899" s="267" t="s">
        <v>13</v>
      </c>
      <c r="U16899" s="267" t="s">
        <v>1471</v>
      </c>
      <c r="V16899" s="267" t="s">
        <v>13</v>
      </c>
      <c r="W16899" s="267">
        <v>3098642</v>
      </c>
      <c r="X16899" s="267" t="s">
        <v>2220</v>
      </c>
      <c r="Y16899" s="267" t="s">
        <v>1910</v>
      </c>
      <c r="AD16899" s="267" t="s">
        <v>13</v>
      </c>
      <c r="AF16899" s="267" t="s">
        <v>24</v>
      </c>
      <c r="AG16899" s="267" t="s">
        <v>24</v>
      </c>
    </row>
    <row r="16900" spans="3:33">
      <c r="C16900" s="267" t="s">
        <v>2215</v>
      </c>
      <c r="D16900" s="267" t="s">
        <v>150</v>
      </c>
      <c r="E16900" s="267">
        <v>1723</v>
      </c>
      <c r="F16900" s="267" t="s">
        <v>1444</v>
      </c>
      <c r="G16900" s="267" t="s">
        <v>1445</v>
      </c>
      <c r="H16900" s="267">
        <v>1</v>
      </c>
      <c r="I16900" s="267" t="s">
        <v>584</v>
      </c>
      <c r="J16900" s="267" t="s">
        <v>2216</v>
      </c>
      <c r="O16900" s="267" t="s">
        <v>13</v>
      </c>
      <c r="P16900" s="267" t="s">
        <v>1910</v>
      </c>
      <c r="Q16900" s="267" t="s">
        <v>1445</v>
      </c>
      <c r="S16900" s="267">
        <v>197</v>
      </c>
      <c r="T16900" s="267" t="s">
        <v>24</v>
      </c>
      <c r="U16900" s="267" t="s">
        <v>1624</v>
      </c>
      <c r="V16900" s="267" t="s">
        <v>13</v>
      </c>
      <c r="W16900" s="267">
        <v>3098642</v>
      </c>
      <c r="X16900" s="267" t="s">
        <v>2219</v>
      </c>
      <c r="Y16900" s="267" t="s">
        <v>1910</v>
      </c>
      <c r="AD16900" s="267" t="s">
        <v>24</v>
      </c>
      <c r="AF16900" s="267" t="s">
        <v>24</v>
      </c>
      <c r="AG16900" s="267" t="s">
        <v>24</v>
      </c>
    </row>
    <row r="16901" spans="3:33">
      <c r="C16901" s="267" t="s">
        <v>2215</v>
      </c>
      <c r="D16901" s="267" t="s">
        <v>150</v>
      </c>
      <c r="E16901" s="267">
        <v>1723</v>
      </c>
      <c r="F16901" s="267" t="s">
        <v>1444</v>
      </c>
      <c r="G16901" s="267" t="s">
        <v>1445</v>
      </c>
      <c r="H16901" s="267">
        <v>1</v>
      </c>
      <c r="I16901" s="267" t="s">
        <v>584</v>
      </c>
      <c r="J16901" s="267" t="s">
        <v>2216</v>
      </c>
      <c r="O16901" s="267" t="s">
        <v>13</v>
      </c>
      <c r="P16901" s="267" t="s">
        <v>1910</v>
      </c>
      <c r="Q16901" s="267" t="s">
        <v>1445</v>
      </c>
      <c r="S16901" s="267">
        <v>197</v>
      </c>
      <c r="T16901" s="267" t="s">
        <v>24</v>
      </c>
      <c r="U16901" s="267" t="s">
        <v>1624</v>
      </c>
      <c r="V16901" s="267" t="s">
        <v>13</v>
      </c>
      <c r="W16901" s="267">
        <v>3098642</v>
      </c>
      <c r="X16901" s="267">
        <v>53301907</v>
      </c>
      <c r="Y16901" s="267" t="s">
        <v>1910</v>
      </c>
      <c r="AD16901" s="267" t="s">
        <v>24</v>
      </c>
      <c r="AF16901" s="267" t="s">
        <v>24</v>
      </c>
      <c r="AG16901" s="267" t="s">
        <v>24</v>
      </c>
    </row>
    <row r="16902" spans="3:33">
      <c r="C16902" s="267" t="s">
        <v>2215</v>
      </c>
      <c r="D16902" s="267" t="s">
        <v>150</v>
      </c>
      <c r="E16902" s="267">
        <v>245</v>
      </c>
      <c r="F16902" s="267" t="s">
        <v>1444</v>
      </c>
      <c r="G16902" s="267" t="s">
        <v>1445</v>
      </c>
      <c r="H16902" s="267">
        <v>1</v>
      </c>
      <c r="I16902" s="267" t="s">
        <v>584</v>
      </c>
      <c r="J16902" s="267" t="s">
        <v>2216</v>
      </c>
      <c r="O16902" s="267" t="s">
        <v>13</v>
      </c>
      <c r="P16902" s="267" t="s">
        <v>1910</v>
      </c>
      <c r="Q16902" s="267" t="s">
        <v>1445</v>
      </c>
      <c r="S16902" s="267">
        <v>197</v>
      </c>
      <c r="T16902" s="267" t="s">
        <v>24</v>
      </c>
      <c r="U16902" s="267" t="s">
        <v>1613</v>
      </c>
      <c r="V16902" s="267" t="s">
        <v>13</v>
      </c>
      <c r="W16902" s="267">
        <v>3098642</v>
      </c>
      <c r="X16902" s="267" t="s">
        <v>2218</v>
      </c>
      <c r="Y16902" s="267" t="s">
        <v>1910</v>
      </c>
      <c r="AD16902" s="267" t="s">
        <v>24</v>
      </c>
      <c r="AF16902" s="267" t="s">
        <v>24</v>
      </c>
      <c r="AG16902" s="267" t="s">
        <v>24</v>
      </c>
    </row>
    <row r="16903" spans="3:33">
      <c r="C16903" s="267" t="s">
        <v>2215</v>
      </c>
      <c r="D16903" s="267" t="s">
        <v>150</v>
      </c>
      <c r="E16903" s="267">
        <v>1272</v>
      </c>
      <c r="F16903" s="267" t="s">
        <v>1444</v>
      </c>
      <c r="G16903" s="267" t="s">
        <v>1445</v>
      </c>
      <c r="H16903" s="267">
        <v>1</v>
      </c>
      <c r="I16903" s="267" t="s">
        <v>584</v>
      </c>
      <c r="J16903" s="267" t="s">
        <v>2216</v>
      </c>
      <c r="O16903" s="267" t="s">
        <v>24</v>
      </c>
      <c r="P16903" s="267" t="s">
        <v>1910</v>
      </c>
      <c r="Q16903" s="267" t="s">
        <v>1445</v>
      </c>
      <c r="S16903" s="267">
        <v>197</v>
      </c>
      <c r="T16903" s="267" t="s">
        <v>13</v>
      </c>
      <c r="U16903" s="267" t="s">
        <v>1458</v>
      </c>
      <c r="V16903" s="267" t="s">
        <v>13</v>
      </c>
      <c r="W16903" s="267">
        <v>3098642</v>
      </c>
      <c r="X16903" s="267" t="s">
        <v>2217</v>
      </c>
      <c r="Y16903" s="267" t="s">
        <v>1910</v>
      </c>
      <c r="AD16903" s="267" t="s">
        <v>13</v>
      </c>
      <c r="AF16903" s="267" t="s">
        <v>24</v>
      </c>
      <c r="AG16903" s="267" t="s">
        <v>24</v>
      </c>
    </row>
    <row r="16904" spans="3:33">
      <c r="C16904" s="267" t="s">
        <v>2462</v>
      </c>
      <c r="D16904" s="267" t="s">
        <v>150</v>
      </c>
      <c r="E16904" s="267">
        <v>10482</v>
      </c>
      <c r="F16904" s="267" t="s">
        <v>1444</v>
      </c>
      <c r="G16904" s="267" t="s">
        <v>1445</v>
      </c>
      <c r="H16904" s="267">
        <v>1</v>
      </c>
      <c r="I16904" s="267" t="s">
        <v>584</v>
      </c>
      <c r="J16904" s="267" t="s">
        <v>2216</v>
      </c>
      <c r="O16904" s="267" t="s">
        <v>13</v>
      </c>
      <c r="P16904" s="267" t="s">
        <v>1911</v>
      </c>
      <c r="Q16904" s="267" t="s">
        <v>1445</v>
      </c>
      <c r="S16904" s="267">
        <v>198</v>
      </c>
      <c r="T16904" s="267" t="s">
        <v>24</v>
      </c>
      <c r="U16904" s="267" t="s">
        <v>1620</v>
      </c>
      <c r="V16904" s="267" t="s">
        <v>13</v>
      </c>
      <c r="W16904" s="267">
        <v>3297144</v>
      </c>
      <c r="X16904" s="267" t="s">
        <v>2468</v>
      </c>
      <c r="Y16904" s="267" t="s">
        <v>1911</v>
      </c>
      <c r="AD16904" s="267" t="s">
        <v>24</v>
      </c>
      <c r="AG16904" s="267" t="s">
        <v>24</v>
      </c>
    </row>
    <row r="16905" spans="3:33">
      <c r="C16905" s="267" t="s">
        <v>2462</v>
      </c>
      <c r="D16905" s="267" t="s">
        <v>150</v>
      </c>
      <c r="E16905" s="267">
        <v>245</v>
      </c>
      <c r="F16905" s="267" t="s">
        <v>1444</v>
      </c>
      <c r="G16905" s="267" t="s">
        <v>1445</v>
      </c>
      <c r="H16905" s="267">
        <v>1</v>
      </c>
      <c r="I16905" s="267" t="s">
        <v>584</v>
      </c>
      <c r="J16905" s="267" t="s">
        <v>2216</v>
      </c>
      <c r="O16905" s="267" t="s">
        <v>13</v>
      </c>
      <c r="P16905" s="267" t="s">
        <v>1911</v>
      </c>
      <c r="Q16905" s="267" t="s">
        <v>1445</v>
      </c>
      <c r="S16905" s="267">
        <v>198</v>
      </c>
      <c r="T16905" s="267" t="s">
        <v>24</v>
      </c>
      <c r="U16905" s="267" t="s">
        <v>1613</v>
      </c>
      <c r="V16905" s="267" t="s">
        <v>13</v>
      </c>
      <c r="W16905" s="267">
        <v>3297144</v>
      </c>
      <c r="X16905" s="267" t="s">
        <v>2467</v>
      </c>
      <c r="Y16905" s="267" t="s">
        <v>1911</v>
      </c>
      <c r="AD16905" s="267" t="s">
        <v>24</v>
      </c>
      <c r="AF16905" s="267" t="s">
        <v>24</v>
      </c>
      <c r="AG16905" s="267" t="s">
        <v>24</v>
      </c>
    </row>
    <row r="16906" spans="3:33">
      <c r="C16906" s="267" t="s">
        <v>2462</v>
      </c>
      <c r="D16906" s="267" t="s">
        <v>150</v>
      </c>
      <c r="E16906" s="267">
        <v>245</v>
      </c>
      <c r="F16906" s="267" t="s">
        <v>1444</v>
      </c>
      <c r="G16906" s="267" t="s">
        <v>1445</v>
      </c>
      <c r="H16906" s="267">
        <v>1</v>
      </c>
      <c r="I16906" s="267" t="s">
        <v>584</v>
      </c>
      <c r="J16906" s="267" t="s">
        <v>2216</v>
      </c>
      <c r="O16906" s="267" t="s">
        <v>13</v>
      </c>
      <c r="P16906" s="267" t="s">
        <v>1911</v>
      </c>
      <c r="Q16906" s="267" t="s">
        <v>1445</v>
      </c>
      <c r="S16906" s="267">
        <v>198</v>
      </c>
      <c r="T16906" s="267" t="s">
        <v>24</v>
      </c>
      <c r="U16906" s="267" t="s">
        <v>1613</v>
      </c>
      <c r="V16906" s="267" t="s">
        <v>13</v>
      </c>
      <c r="W16906" s="267">
        <v>3297144</v>
      </c>
      <c r="X16906" s="267" t="s">
        <v>2466</v>
      </c>
      <c r="Y16906" s="267" t="s">
        <v>1911</v>
      </c>
      <c r="AD16906" s="267" t="s">
        <v>24</v>
      </c>
      <c r="AF16906" s="267" t="s">
        <v>24</v>
      </c>
      <c r="AG16906" s="267" t="s">
        <v>24</v>
      </c>
    </row>
    <row r="16907" spans="3:33">
      <c r="C16907" s="267" t="s">
        <v>2462</v>
      </c>
      <c r="D16907" s="267" t="s">
        <v>150</v>
      </c>
      <c r="E16907" s="267">
        <v>1</v>
      </c>
      <c r="F16907" s="267" t="s">
        <v>1444</v>
      </c>
      <c r="G16907" s="267" t="s">
        <v>1445</v>
      </c>
      <c r="H16907" s="267">
        <v>1</v>
      </c>
      <c r="I16907" s="267" t="s">
        <v>584</v>
      </c>
      <c r="J16907" s="267" t="s">
        <v>2216</v>
      </c>
      <c r="O16907" s="267" t="s">
        <v>13</v>
      </c>
      <c r="P16907" s="267" t="s">
        <v>1911</v>
      </c>
      <c r="Q16907" s="267" t="s">
        <v>1445</v>
      </c>
      <c r="S16907" s="267">
        <v>198</v>
      </c>
      <c r="T16907" s="267" t="s">
        <v>13</v>
      </c>
      <c r="U16907" s="267" t="s">
        <v>1446</v>
      </c>
      <c r="V16907" s="267" t="s">
        <v>24</v>
      </c>
      <c r="W16907" s="267">
        <v>3297144</v>
      </c>
      <c r="X16907" s="267" t="s">
        <v>1911</v>
      </c>
      <c r="Y16907" s="267" t="s">
        <v>1911</v>
      </c>
      <c r="AD16907" s="267" t="s">
        <v>13</v>
      </c>
      <c r="AF16907" s="267" t="s">
        <v>24</v>
      </c>
      <c r="AG16907" s="267" t="s">
        <v>24</v>
      </c>
    </row>
    <row r="16908" spans="3:33">
      <c r="C16908" s="267" t="s">
        <v>2462</v>
      </c>
      <c r="D16908" s="267" t="s">
        <v>150</v>
      </c>
      <c r="E16908" s="267">
        <v>1272</v>
      </c>
      <c r="F16908" s="267" t="s">
        <v>1444</v>
      </c>
      <c r="G16908" s="267" t="s">
        <v>1445</v>
      </c>
      <c r="H16908" s="267">
        <v>1</v>
      </c>
      <c r="I16908" s="267" t="s">
        <v>584</v>
      </c>
      <c r="J16908" s="267" t="s">
        <v>2216</v>
      </c>
      <c r="O16908" s="267" t="s">
        <v>24</v>
      </c>
      <c r="P16908" s="267" t="s">
        <v>1911</v>
      </c>
      <c r="Q16908" s="267" t="s">
        <v>1445</v>
      </c>
      <c r="S16908" s="267">
        <v>198</v>
      </c>
      <c r="T16908" s="267" t="s">
        <v>13</v>
      </c>
      <c r="U16908" s="267" t="s">
        <v>1458</v>
      </c>
      <c r="V16908" s="267" t="s">
        <v>13</v>
      </c>
      <c r="W16908" s="267">
        <v>3297144</v>
      </c>
      <c r="X16908" s="267" t="s">
        <v>2225</v>
      </c>
      <c r="Y16908" s="267" t="s">
        <v>1911</v>
      </c>
      <c r="AD16908" s="267" t="s">
        <v>13</v>
      </c>
      <c r="AF16908" s="267" t="s">
        <v>24</v>
      </c>
      <c r="AG16908" s="267" t="s">
        <v>24</v>
      </c>
    </row>
    <row r="16909" spans="3:33">
      <c r="C16909" s="267" t="s">
        <v>2462</v>
      </c>
      <c r="D16909" s="267" t="s">
        <v>150</v>
      </c>
      <c r="E16909" s="267">
        <v>1354</v>
      </c>
      <c r="F16909" s="267" t="s">
        <v>1444</v>
      </c>
      <c r="G16909" s="267" t="s">
        <v>1445</v>
      </c>
      <c r="H16909" s="267">
        <v>1</v>
      </c>
      <c r="I16909" s="267" t="s">
        <v>584</v>
      </c>
      <c r="J16909" s="267" t="s">
        <v>2216</v>
      </c>
      <c r="O16909" s="267" t="s">
        <v>24</v>
      </c>
      <c r="P16909" s="267" t="s">
        <v>1911</v>
      </c>
      <c r="Q16909" s="267" t="s">
        <v>1445</v>
      </c>
      <c r="S16909" s="267">
        <v>198</v>
      </c>
      <c r="T16909" s="267" t="s">
        <v>13</v>
      </c>
      <c r="U16909" s="267" t="s">
        <v>1451</v>
      </c>
      <c r="V16909" s="267" t="s">
        <v>13</v>
      </c>
      <c r="W16909" s="267">
        <v>3297144</v>
      </c>
      <c r="X16909" s="267" t="s">
        <v>2224</v>
      </c>
      <c r="Y16909" s="267" t="s">
        <v>1911</v>
      </c>
      <c r="AD16909" s="267" t="s">
        <v>13</v>
      </c>
      <c r="AF16909" s="267" t="s">
        <v>24</v>
      </c>
      <c r="AG16909" s="267" t="s">
        <v>24</v>
      </c>
    </row>
    <row r="16910" spans="3:33">
      <c r="C16910" s="267" t="s">
        <v>2462</v>
      </c>
      <c r="D16910" s="267" t="s">
        <v>150</v>
      </c>
      <c r="E16910" s="267">
        <v>1272</v>
      </c>
      <c r="F16910" s="267" t="s">
        <v>1444</v>
      </c>
      <c r="G16910" s="267" t="s">
        <v>1562</v>
      </c>
      <c r="H16910" s="267">
        <v>1</v>
      </c>
      <c r="I16910" s="267" t="s">
        <v>584</v>
      </c>
      <c r="J16910" s="267" t="s">
        <v>2216</v>
      </c>
      <c r="O16910" s="267" t="s">
        <v>24</v>
      </c>
      <c r="P16910" s="267" t="s">
        <v>1911</v>
      </c>
      <c r="Q16910" s="267" t="s">
        <v>1445</v>
      </c>
      <c r="S16910" s="267">
        <v>198</v>
      </c>
      <c r="T16910" s="267" t="s">
        <v>13</v>
      </c>
      <c r="U16910" s="267" t="s">
        <v>1458</v>
      </c>
      <c r="V16910" s="267" t="s">
        <v>13</v>
      </c>
      <c r="W16910" s="267">
        <v>3297144</v>
      </c>
      <c r="X16910" s="267" t="s">
        <v>2465</v>
      </c>
      <c r="Y16910" s="267" t="s">
        <v>1911</v>
      </c>
      <c r="AD16910" s="267" t="s">
        <v>13</v>
      </c>
      <c r="AF16910" s="267" t="s">
        <v>24</v>
      </c>
      <c r="AG16910" s="267" t="s">
        <v>24</v>
      </c>
    </row>
    <row r="16911" spans="3:33">
      <c r="C16911" s="267" t="s">
        <v>2462</v>
      </c>
      <c r="D16911" s="267" t="s">
        <v>150</v>
      </c>
      <c r="E16911" s="267">
        <v>377</v>
      </c>
      <c r="F16911" s="267" t="s">
        <v>1444</v>
      </c>
      <c r="G16911" s="267" t="s">
        <v>1445</v>
      </c>
      <c r="H16911" s="267">
        <v>1</v>
      </c>
      <c r="I16911" s="267" t="s">
        <v>584</v>
      </c>
      <c r="J16911" s="267" t="s">
        <v>2216</v>
      </c>
      <c r="O16911" s="267" t="s">
        <v>24</v>
      </c>
      <c r="P16911" s="267" t="s">
        <v>1911</v>
      </c>
      <c r="Q16911" s="267" t="s">
        <v>1445</v>
      </c>
      <c r="S16911" s="267">
        <v>198</v>
      </c>
      <c r="T16911" s="267" t="s">
        <v>13</v>
      </c>
      <c r="U16911" s="267" t="s">
        <v>1479</v>
      </c>
      <c r="V16911" s="267" t="s">
        <v>13</v>
      </c>
      <c r="W16911" s="267">
        <v>3297144</v>
      </c>
      <c r="X16911" s="267" t="s">
        <v>2464</v>
      </c>
      <c r="Y16911" s="267" t="s">
        <v>1911</v>
      </c>
      <c r="AD16911" s="267" t="s">
        <v>13</v>
      </c>
      <c r="AF16911" s="267" t="s">
        <v>24</v>
      </c>
      <c r="AG16911" s="267" t="s">
        <v>24</v>
      </c>
    </row>
    <row r="16912" spans="3:33">
      <c r="C16912" s="267" t="s">
        <v>2462</v>
      </c>
      <c r="D16912" s="267" t="s">
        <v>150</v>
      </c>
      <c r="E16912" s="267">
        <v>377</v>
      </c>
      <c r="F16912" s="267" t="s">
        <v>1444</v>
      </c>
      <c r="G16912" s="267" t="s">
        <v>1461</v>
      </c>
      <c r="H16912" s="267">
        <v>1</v>
      </c>
      <c r="I16912" s="267" t="s">
        <v>584</v>
      </c>
      <c r="J16912" s="267" t="s">
        <v>2216</v>
      </c>
      <c r="O16912" s="267" t="s">
        <v>24</v>
      </c>
      <c r="P16912" s="267" t="s">
        <v>1911</v>
      </c>
      <c r="Q16912" s="267" t="s">
        <v>1445</v>
      </c>
      <c r="S16912" s="267">
        <v>198</v>
      </c>
      <c r="T16912" s="267" t="s">
        <v>13</v>
      </c>
      <c r="U16912" s="267" t="s">
        <v>1479</v>
      </c>
      <c r="V16912" s="267" t="s">
        <v>13</v>
      </c>
      <c r="W16912" s="267">
        <v>3297144</v>
      </c>
      <c r="X16912" s="267" t="s">
        <v>2463</v>
      </c>
      <c r="Y16912" s="267" t="s">
        <v>1911</v>
      </c>
      <c r="AD16912" s="267" t="s">
        <v>13</v>
      </c>
      <c r="AF16912" s="267" t="s">
        <v>24</v>
      </c>
      <c r="AG16912" s="267" t="s">
        <v>24</v>
      </c>
    </row>
    <row r="16913" spans="3:33">
      <c r="C16913" s="267" t="s">
        <v>2462</v>
      </c>
      <c r="D16913" s="267" t="s">
        <v>150</v>
      </c>
      <c r="E16913" s="267">
        <v>1272</v>
      </c>
      <c r="F16913" s="267" t="s">
        <v>1444</v>
      </c>
      <c r="G16913" s="267" t="s">
        <v>1445</v>
      </c>
      <c r="H16913" s="267">
        <v>1</v>
      </c>
      <c r="I16913" s="267" t="s">
        <v>584</v>
      </c>
      <c r="J16913" s="267" t="s">
        <v>2216</v>
      </c>
      <c r="O16913" s="267" t="s">
        <v>24</v>
      </c>
      <c r="P16913" s="267" t="s">
        <v>1911</v>
      </c>
      <c r="Q16913" s="267" t="s">
        <v>1445</v>
      </c>
      <c r="S16913" s="267">
        <v>198</v>
      </c>
      <c r="T16913" s="267" t="s">
        <v>13</v>
      </c>
      <c r="U16913" s="267" t="s">
        <v>1458</v>
      </c>
      <c r="V16913" s="267" t="s">
        <v>13</v>
      </c>
      <c r="W16913" s="267">
        <v>3297144</v>
      </c>
      <c r="X16913" s="267" t="s">
        <v>2217</v>
      </c>
      <c r="Y16913" s="267" t="s">
        <v>1911</v>
      </c>
      <c r="AD16913" s="267" t="s">
        <v>13</v>
      </c>
      <c r="AF16913" s="267" t="s">
        <v>24</v>
      </c>
      <c r="AG16913" s="267" t="s">
        <v>24</v>
      </c>
    </row>
    <row r="16914" spans="3:33">
      <c r="C16914" s="267" t="s">
        <v>2459</v>
      </c>
      <c r="D16914" s="267" t="s">
        <v>150</v>
      </c>
      <c r="E16914" s="267">
        <v>219</v>
      </c>
      <c r="F16914" s="267" t="s">
        <v>1444</v>
      </c>
      <c r="H16914" s="267">
        <v>1</v>
      </c>
      <c r="I16914" s="267" t="s">
        <v>582</v>
      </c>
      <c r="O16914" s="267" t="s">
        <v>13</v>
      </c>
      <c r="P16914" s="267" t="s">
        <v>1912</v>
      </c>
      <c r="Q16914" s="267" t="s">
        <v>1445</v>
      </c>
      <c r="S16914" s="267">
        <v>199</v>
      </c>
      <c r="U16914" s="267" t="s">
        <v>1457</v>
      </c>
      <c r="V16914" s="267" t="s">
        <v>13</v>
      </c>
      <c r="W16914" s="267">
        <v>3144062</v>
      </c>
      <c r="X16914" s="267" t="s">
        <v>1912</v>
      </c>
      <c r="Y16914" s="267" t="s">
        <v>1912</v>
      </c>
      <c r="AD16914" s="267" t="s">
        <v>24</v>
      </c>
      <c r="AF16914" s="267" t="s">
        <v>24</v>
      </c>
      <c r="AG16914" s="267" t="s">
        <v>24</v>
      </c>
    </row>
    <row r="16915" spans="3:33">
      <c r="C16915" s="267" t="s">
        <v>2459</v>
      </c>
      <c r="D16915" s="267" t="s">
        <v>150</v>
      </c>
      <c r="E16915" s="267">
        <v>1</v>
      </c>
      <c r="F16915" s="267" t="s">
        <v>1444</v>
      </c>
      <c r="G16915" s="267" t="s">
        <v>1445</v>
      </c>
      <c r="H16915" s="267">
        <v>1</v>
      </c>
      <c r="I16915" s="267" t="s">
        <v>582</v>
      </c>
      <c r="O16915" s="267" t="s">
        <v>13</v>
      </c>
      <c r="P16915" s="267" t="s">
        <v>1912</v>
      </c>
      <c r="Q16915" s="267" t="s">
        <v>1445</v>
      </c>
      <c r="S16915" s="267">
        <v>199</v>
      </c>
      <c r="T16915" s="267" t="s">
        <v>13</v>
      </c>
      <c r="U16915" s="267" t="s">
        <v>1446</v>
      </c>
      <c r="V16915" s="267" t="s">
        <v>24</v>
      </c>
      <c r="W16915" s="267">
        <v>3144062</v>
      </c>
      <c r="X16915" s="267" t="s">
        <v>1912</v>
      </c>
      <c r="Y16915" s="267" t="s">
        <v>1912</v>
      </c>
      <c r="AD16915" s="267" t="s">
        <v>13</v>
      </c>
      <c r="AF16915" s="267" t="s">
        <v>24</v>
      </c>
      <c r="AG16915" s="267" t="s">
        <v>24</v>
      </c>
    </row>
    <row r="16916" spans="3:33">
      <c r="C16916" s="267" t="s">
        <v>2459</v>
      </c>
      <c r="D16916" s="267" t="s">
        <v>150</v>
      </c>
      <c r="E16916" s="267">
        <v>153</v>
      </c>
      <c r="F16916" s="267" t="s">
        <v>1444</v>
      </c>
      <c r="G16916" s="267" t="s">
        <v>1445</v>
      </c>
      <c r="H16916" s="267">
        <v>1</v>
      </c>
      <c r="I16916" s="267" t="s">
        <v>582</v>
      </c>
      <c r="O16916" s="267" t="s">
        <v>24</v>
      </c>
      <c r="P16916" s="267" t="s">
        <v>1912</v>
      </c>
      <c r="Q16916" s="267" t="s">
        <v>1445</v>
      </c>
      <c r="S16916" s="267">
        <v>199</v>
      </c>
      <c r="T16916" s="267" t="s">
        <v>13</v>
      </c>
      <c r="U16916" s="267" t="s">
        <v>1496</v>
      </c>
      <c r="V16916" s="267" t="s">
        <v>13</v>
      </c>
      <c r="W16916" s="267">
        <v>3144062</v>
      </c>
      <c r="X16916" s="267" t="s">
        <v>2461</v>
      </c>
      <c r="Y16916" s="267" t="s">
        <v>1912</v>
      </c>
      <c r="AD16916" s="267" t="s">
        <v>13</v>
      </c>
      <c r="AF16916" s="267" t="s">
        <v>24</v>
      </c>
      <c r="AG16916" s="267" t="s">
        <v>24</v>
      </c>
    </row>
    <row r="16917" spans="3:33">
      <c r="C16917" s="267" t="s">
        <v>2459</v>
      </c>
      <c r="D16917" s="267" t="s">
        <v>150</v>
      </c>
      <c r="E16917" s="267">
        <v>1272</v>
      </c>
      <c r="F16917" s="267" t="s">
        <v>1444</v>
      </c>
      <c r="G16917" s="267" t="s">
        <v>1445</v>
      </c>
      <c r="H16917" s="267">
        <v>1</v>
      </c>
      <c r="I16917" s="267" t="s">
        <v>582</v>
      </c>
      <c r="O16917" s="267" t="s">
        <v>24</v>
      </c>
      <c r="P16917" s="267" t="s">
        <v>1912</v>
      </c>
      <c r="Q16917" s="267" t="s">
        <v>1445</v>
      </c>
      <c r="S16917" s="267">
        <v>199</v>
      </c>
      <c r="T16917" s="267" t="s">
        <v>13</v>
      </c>
      <c r="U16917" s="267" t="s">
        <v>1458</v>
      </c>
      <c r="V16917" s="267" t="s">
        <v>13</v>
      </c>
      <c r="W16917" s="267">
        <v>3144062</v>
      </c>
      <c r="X16917" s="267" t="s">
        <v>2460</v>
      </c>
      <c r="Y16917" s="267" t="s">
        <v>1912</v>
      </c>
      <c r="AD16917" s="267" t="s">
        <v>13</v>
      </c>
      <c r="AF16917" s="267" t="s">
        <v>24</v>
      </c>
      <c r="AG16917" s="267" t="s">
        <v>24</v>
      </c>
    </row>
    <row r="16918" spans="3:33">
      <c r="C16918" s="267" t="s">
        <v>2459</v>
      </c>
      <c r="D16918" s="267" t="s">
        <v>150</v>
      </c>
      <c r="E16918" s="267">
        <v>193</v>
      </c>
      <c r="F16918" s="267" t="s">
        <v>1444</v>
      </c>
      <c r="H16918" s="267">
        <v>1</v>
      </c>
      <c r="I16918" s="267" t="s">
        <v>582</v>
      </c>
      <c r="O16918" s="267" t="s">
        <v>13</v>
      </c>
      <c r="P16918" s="267" t="s">
        <v>1912</v>
      </c>
      <c r="Q16918" s="267" t="s">
        <v>1445</v>
      </c>
      <c r="S16918" s="267">
        <v>199</v>
      </c>
      <c r="U16918" s="267" t="s">
        <v>1556</v>
      </c>
      <c r="V16918" s="267" t="s">
        <v>13</v>
      </c>
      <c r="W16918" s="267">
        <v>3144062</v>
      </c>
      <c r="X16918" s="267" t="s">
        <v>1912</v>
      </c>
      <c r="Y16918" s="267" t="s">
        <v>1912</v>
      </c>
      <c r="AD16918" s="267" t="s">
        <v>24</v>
      </c>
      <c r="AF16918" s="267" t="s">
        <v>24</v>
      </c>
      <c r="AG16918" s="267" t="s">
        <v>24</v>
      </c>
    </row>
    <row r="16919" spans="3:33">
      <c r="C16919" s="267" t="s">
        <v>2459</v>
      </c>
      <c r="D16919" s="267" t="s">
        <v>150</v>
      </c>
      <c r="E16919" s="267">
        <v>219</v>
      </c>
      <c r="F16919" s="267" t="s">
        <v>1444</v>
      </c>
      <c r="H16919" s="267">
        <v>1</v>
      </c>
      <c r="I16919" s="267" t="s">
        <v>582</v>
      </c>
      <c r="O16919" s="267" t="s">
        <v>13</v>
      </c>
      <c r="P16919" s="267" t="s">
        <v>1912</v>
      </c>
      <c r="Q16919" s="267" t="s">
        <v>1445</v>
      </c>
      <c r="S16919" s="267">
        <v>199</v>
      </c>
      <c r="U16919" s="267" t="s">
        <v>1457</v>
      </c>
      <c r="V16919" s="267" t="s">
        <v>13</v>
      </c>
      <c r="W16919" s="267">
        <v>3144062</v>
      </c>
      <c r="X16919" s="267" t="s">
        <v>1912</v>
      </c>
      <c r="Y16919" s="267" t="s">
        <v>1912</v>
      </c>
      <c r="AD16919" s="267" t="s">
        <v>24</v>
      </c>
      <c r="AF16919" s="267" t="s">
        <v>24</v>
      </c>
      <c r="AG16919" s="267" t="s">
        <v>24</v>
      </c>
    </row>
    <row r="16920" spans="3:33">
      <c r="C16920" s="267" t="s">
        <v>2459</v>
      </c>
      <c r="D16920" s="267" t="s">
        <v>150</v>
      </c>
      <c r="E16920" s="267">
        <v>1</v>
      </c>
      <c r="F16920" s="267" t="s">
        <v>1444</v>
      </c>
      <c r="G16920" s="267" t="s">
        <v>1445</v>
      </c>
      <c r="H16920" s="267">
        <v>1</v>
      </c>
      <c r="I16920" s="267" t="s">
        <v>582</v>
      </c>
      <c r="O16920" s="267" t="s">
        <v>13</v>
      </c>
      <c r="P16920" s="267" t="s">
        <v>1912</v>
      </c>
      <c r="Q16920" s="267" t="s">
        <v>1445</v>
      </c>
      <c r="S16920" s="267">
        <v>199</v>
      </c>
      <c r="T16920" s="267" t="s">
        <v>13</v>
      </c>
      <c r="U16920" s="267" t="s">
        <v>1446</v>
      </c>
      <c r="V16920" s="267" t="s">
        <v>24</v>
      </c>
      <c r="W16920" s="267">
        <v>3144062</v>
      </c>
      <c r="X16920" s="267" t="s">
        <v>1912</v>
      </c>
      <c r="Y16920" s="267" t="s">
        <v>1912</v>
      </c>
      <c r="AD16920" s="267" t="s">
        <v>13</v>
      </c>
      <c r="AF16920" s="267" t="s">
        <v>24</v>
      </c>
      <c r="AG16920" s="267" t="s">
        <v>24</v>
      </c>
    </row>
    <row r="16921" spans="3:33">
      <c r="C16921" s="267" t="s">
        <v>2459</v>
      </c>
      <c r="D16921" s="267" t="s">
        <v>150</v>
      </c>
      <c r="E16921" s="267">
        <v>153</v>
      </c>
      <c r="F16921" s="267" t="s">
        <v>1444</v>
      </c>
      <c r="G16921" s="267" t="s">
        <v>1445</v>
      </c>
      <c r="H16921" s="267">
        <v>1</v>
      </c>
      <c r="I16921" s="267" t="s">
        <v>582</v>
      </c>
      <c r="O16921" s="267" t="s">
        <v>24</v>
      </c>
      <c r="P16921" s="267" t="s">
        <v>1912</v>
      </c>
      <c r="Q16921" s="267" t="s">
        <v>1445</v>
      </c>
      <c r="S16921" s="267">
        <v>199</v>
      </c>
      <c r="T16921" s="267" t="s">
        <v>13</v>
      </c>
      <c r="U16921" s="267" t="s">
        <v>1496</v>
      </c>
      <c r="V16921" s="267" t="s">
        <v>13</v>
      </c>
      <c r="W16921" s="267">
        <v>3144062</v>
      </c>
      <c r="X16921" s="267" t="s">
        <v>2461</v>
      </c>
      <c r="Y16921" s="267" t="s">
        <v>1912</v>
      </c>
      <c r="AD16921" s="267" t="s">
        <v>13</v>
      </c>
      <c r="AF16921" s="267" t="s">
        <v>24</v>
      </c>
      <c r="AG16921" s="267" t="s">
        <v>24</v>
      </c>
    </row>
    <row r="16922" spans="3:33">
      <c r="C16922" s="267" t="s">
        <v>2459</v>
      </c>
      <c r="D16922" s="267" t="s">
        <v>150</v>
      </c>
      <c r="E16922" s="267">
        <v>1272</v>
      </c>
      <c r="F16922" s="267" t="s">
        <v>1444</v>
      </c>
      <c r="G16922" s="267" t="s">
        <v>1445</v>
      </c>
      <c r="H16922" s="267">
        <v>1</v>
      </c>
      <c r="I16922" s="267" t="s">
        <v>582</v>
      </c>
      <c r="O16922" s="267" t="s">
        <v>24</v>
      </c>
      <c r="P16922" s="267" t="s">
        <v>1912</v>
      </c>
      <c r="Q16922" s="267" t="s">
        <v>1445</v>
      </c>
      <c r="S16922" s="267">
        <v>199</v>
      </c>
      <c r="T16922" s="267" t="s">
        <v>13</v>
      </c>
      <c r="U16922" s="267" t="s">
        <v>1458</v>
      </c>
      <c r="V16922" s="267" t="s">
        <v>13</v>
      </c>
      <c r="W16922" s="267">
        <v>3144062</v>
      </c>
      <c r="X16922" s="267" t="s">
        <v>2460</v>
      </c>
      <c r="Y16922" s="267" t="s">
        <v>1912</v>
      </c>
      <c r="AD16922" s="267" t="s">
        <v>13</v>
      </c>
      <c r="AF16922" s="267" t="s">
        <v>24</v>
      </c>
      <c r="AG16922" s="267" t="s">
        <v>24</v>
      </c>
    </row>
    <row r="16923" spans="3:33">
      <c r="C16923" s="267" t="s">
        <v>2459</v>
      </c>
      <c r="D16923" s="267" t="s">
        <v>150</v>
      </c>
      <c r="E16923" s="267">
        <v>193</v>
      </c>
      <c r="F16923" s="267" t="s">
        <v>1444</v>
      </c>
      <c r="H16923" s="267">
        <v>1</v>
      </c>
      <c r="I16923" s="267" t="s">
        <v>582</v>
      </c>
      <c r="O16923" s="267" t="s">
        <v>13</v>
      </c>
      <c r="P16923" s="267" t="s">
        <v>1912</v>
      </c>
      <c r="Q16923" s="267" t="s">
        <v>1445</v>
      </c>
      <c r="S16923" s="267">
        <v>199</v>
      </c>
      <c r="U16923" s="267" t="s">
        <v>1556</v>
      </c>
      <c r="V16923" s="267" t="s">
        <v>13</v>
      </c>
      <c r="W16923" s="267">
        <v>3144062</v>
      </c>
      <c r="X16923" s="267" t="s">
        <v>1912</v>
      </c>
      <c r="Y16923" s="267" t="s">
        <v>1912</v>
      </c>
      <c r="AD16923" s="267" t="s">
        <v>24</v>
      </c>
      <c r="AF16923" s="267" t="s">
        <v>24</v>
      </c>
      <c r="AG16923" s="267" t="s">
        <v>24</v>
      </c>
    </row>
    <row r="16924" spans="3:33">
      <c r="C16924" s="267" t="s">
        <v>2459</v>
      </c>
      <c r="D16924" s="267" t="s">
        <v>150</v>
      </c>
      <c r="E16924" s="267">
        <v>219</v>
      </c>
      <c r="F16924" s="267" t="s">
        <v>1444</v>
      </c>
      <c r="H16924" s="267">
        <v>1</v>
      </c>
      <c r="I16924" s="267" t="s">
        <v>582</v>
      </c>
      <c r="O16924" s="267" t="s">
        <v>13</v>
      </c>
      <c r="P16924" s="267" t="s">
        <v>1912</v>
      </c>
      <c r="Q16924" s="267" t="s">
        <v>1445</v>
      </c>
      <c r="S16924" s="267">
        <v>199</v>
      </c>
      <c r="U16924" s="267" t="s">
        <v>1457</v>
      </c>
      <c r="V16924" s="267" t="s">
        <v>13</v>
      </c>
      <c r="W16924" s="267">
        <v>3144062</v>
      </c>
      <c r="X16924" s="267" t="s">
        <v>1912</v>
      </c>
      <c r="Y16924" s="267" t="s">
        <v>1912</v>
      </c>
      <c r="AD16924" s="267" t="s">
        <v>24</v>
      </c>
      <c r="AF16924" s="267" t="s">
        <v>24</v>
      </c>
      <c r="AG16924" s="267" t="s">
        <v>24</v>
      </c>
    </row>
    <row r="16925" spans="3:33">
      <c r="C16925" s="267" t="s">
        <v>2459</v>
      </c>
      <c r="D16925" s="267" t="s">
        <v>150</v>
      </c>
      <c r="E16925" s="267">
        <v>1</v>
      </c>
      <c r="F16925" s="267" t="s">
        <v>1444</v>
      </c>
      <c r="G16925" s="267" t="s">
        <v>1445</v>
      </c>
      <c r="H16925" s="267">
        <v>1</v>
      </c>
      <c r="I16925" s="267" t="s">
        <v>582</v>
      </c>
      <c r="O16925" s="267" t="s">
        <v>13</v>
      </c>
      <c r="P16925" s="267" t="s">
        <v>1912</v>
      </c>
      <c r="Q16925" s="267" t="s">
        <v>1445</v>
      </c>
      <c r="S16925" s="267">
        <v>199</v>
      </c>
      <c r="T16925" s="267" t="s">
        <v>13</v>
      </c>
      <c r="U16925" s="267" t="s">
        <v>1446</v>
      </c>
      <c r="V16925" s="267" t="s">
        <v>24</v>
      </c>
      <c r="W16925" s="267">
        <v>3144062</v>
      </c>
      <c r="X16925" s="267" t="s">
        <v>1912</v>
      </c>
      <c r="Y16925" s="267" t="s">
        <v>1912</v>
      </c>
      <c r="AD16925" s="267" t="s">
        <v>13</v>
      </c>
      <c r="AF16925" s="267" t="s">
        <v>24</v>
      </c>
      <c r="AG16925" s="267" t="s">
        <v>24</v>
      </c>
    </row>
    <row r="16926" spans="3:33">
      <c r="C16926" s="267" t="s">
        <v>2459</v>
      </c>
      <c r="D16926" s="267" t="s">
        <v>150</v>
      </c>
      <c r="E16926" s="267">
        <v>153</v>
      </c>
      <c r="F16926" s="267" t="s">
        <v>1444</v>
      </c>
      <c r="G16926" s="267" t="s">
        <v>1445</v>
      </c>
      <c r="H16926" s="267">
        <v>1</v>
      </c>
      <c r="I16926" s="267" t="s">
        <v>582</v>
      </c>
      <c r="O16926" s="267" t="s">
        <v>24</v>
      </c>
      <c r="P16926" s="267" t="s">
        <v>1912</v>
      </c>
      <c r="Q16926" s="267" t="s">
        <v>1445</v>
      </c>
      <c r="S16926" s="267">
        <v>199</v>
      </c>
      <c r="T16926" s="267" t="s">
        <v>13</v>
      </c>
      <c r="U16926" s="267" t="s">
        <v>1496</v>
      </c>
      <c r="V16926" s="267" t="s">
        <v>13</v>
      </c>
      <c r="W16926" s="267">
        <v>3144062</v>
      </c>
      <c r="X16926" s="267" t="s">
        <v>2461</v>
      </c>
      <c r="Y16926" s="267" t="s">
        <v>1912</v>
      </c>
      <c r="AD16926" s="267" t="s">
        <v>13</v>
      </c>
      <c r="AF16926" s="267" t="s">
        <v>24</v>
      </c>
      <c r="AG16926" s="267" t="s">
        <v>24</v>
      </c>
    </row>
    <row r="16927" spans="3:33">
      <c r="C16927" s="267" t="s">
        <v>2459</v>
      </c>
      <c r="D16927" s="267" t="s">
        <v>150</v>
      </c>
      <c r="E16927" s="267">
        <v>1272</v>
      </c>
      <c r="F16927" s="267" t="s">
        <v>1444</v>
      </c>
      <c r="G16927" s="267" t="s">
        <v>1445</v>
      </c>
      <c r="H16927" s="267">
        <v>1</v>
      </c>
      <c r="I16927" s="267" t="s">
        <v>582</v>
      </c>
      <c r="O16927" s="267" t="s">
        <v>24</v>
      </c>
      <c r="P16927" s="267" t="s">
        <v>1912</v>
      </c>
      <c r="Q16927" s="267" t="s">
        <v>1445</v>
      </c>
      <c r="S16927" s="267">
        <v>199</v>
      </c>
      <c r="T16927" s="267" t="s">
        <v>13</v>
      </c>
      <c r="U16927" s="267" t="s">
        <v>1458</v>
      </c>
      <c r="V16927" s="267" t="s">
        <v>13</v>
      </c>
      <c r="W16927" s="267">
        <v>3144062</v>
      </c>
      <c r="X16927" s="267" t="s">
        <v>2460</v>
      </c>
      <c r="Y16927" s="267" t="s">
        <v>1912</v>
      </c>
      <c r="AD16927" s="267" t="s">
        <v>13</v>
      </c>
      <c r="AF16927" s="267" t="s">
        <v>24</v>
      </c>
      <c r="AG16927" s="267" t="s">
        <v>24</v>
      </c>
    </row>
    <row r="16928" spans="3:33">
      <c r="C16928" s="267" t="s">
        <v>2459</v>
      </c>
      <c r="D16928" s="267" t="s">
        <v>150</v>
      </c>
      <c r="E16928" s="267">
        <v>193</v>
      </c>
      <c r="F16928" s="267" t="s">
        <v>1444</v>
      </c>
      <c r="H16928" s="267">
        <v>1</v>
      </c>
      <c r="I16928" s="267" t="s">
        <v>582</v>
      </c>
      <c r="O16928" s="267" t="s">
        <v>13</v>
      </c>
      <c r="P16928" s="267" t="s">
        <v>1912</v>
      </c>
      <c r="Q16928" s="267" t="s">
        <v>1445</v>
      </c>
      <c r="S16928" s="267">
        <v>199</v>
      </c>
      <c r="U16928" s="267" t="s">
        <v>1556</v>
      </c>
      <c r="V16928" s="267" t="s">
        <v>13</v>
      </c>
      <c r="W16928" s="267">
        <v>3144062</v>
      </c>
      <c r="X16928" s="267" t="s">
        <v>1912</v>
      </c>
      <c r="Y16928" s="267" t="s">
        <v>1912</v>
      </c>
      <c r="AD16928" s="267" t="s">
        <v>24</v>
      </c>
      <c r="AF16928" s="267" t="s">
        <v>24</v>
      </c>
      <c r="AG16928" s="267" t="s">
        <v>24</v>
      </c>
    </row>
    <row r="16929" spans="3:33">
      <c r="C16929" s="267" t="s">
        <v>1641</v>
      </c>
      <c r="D16929" s="267" t="s">
        <v>150</v>
      </c>
      <c r="E16929" s="267">
        <v>1</v>
      </c>
      <c r="F16929" s="267" t="s">
        <v>1444</v>
      </c>
      <c r="G16929" s="267" t="s">
        <v>1445</v>
      </c>
      <c r="H16929" s="267">
        <v>1</v>
      </c>
      <c r="I16929" s="267" t="s">
        <v>582</v>
      </c>
      <c r="O16929" s="267" t="s">
        <v>13</v>
      </c>
      <c r="P16929" s="267" t="s">
        <v>1398</v>
      </c>
      <c r="Q16929" s="267" t="s">
        <v>1445</v>
      </c>
      <c r="S16929" s="267">
        <v>200</v>
      </c>
      <c r="T16929" s="267" t="s">
        <v>13</v>
      </c>
      <c r="U16929" s="267" t="s">
        <v>1446</v>
      </c>
      <c r="V16929" s="267" t="s">
        <v>24</v>
      </c>
      <c r="W16929" s="267">
        <v>3144082</v>
      </c>
      <c r="X16929" s="267" t="s">
        <v>1398</v>
      </c>
      <c r="Y16929" s="267" t="s">
        <v>1398</v>
      </c>
      <c r="AD16929" s="267" t="s">
        <v>13</v>
      </c>
      <c r="AF16929" s="267" t="s">
        <v>24</v>
      </c>
      <c r="AG16929" s="267" t="s">
        <v>24</v>
      </c>
    </row>
    <row r="16930" spans="3:33">
      <c r="C16930" s="267" t="s">
        <v>1641</v>
      </c>
      <c r="D16930" s="267" t="s">
        <v>150</v>
      </c>
      <c r="E16930" s="267">
        <v>153</v>
      </c>
      <c r="F16930" s="267" t="s">
        <v>1444</v>
      </c>
      <c r="G16930" s="267" t="s">
        <v>1445</v>
      </c>
      <c r="H16930" s="267">
        <v>1</v>
      </c>
      <c r="I16930" s="267" t="s">
        <v>582</v>
      </c>
      <c r="O16930" s="267" t="s">
        <v>24</v>
      </c>
      <c r="P16930" s="267" t="s">
        <v>1398</v>
      </c>
      <c r="Q16930" s="267" t="s">
        <v>1445</v>
      </c>
      <c r="S16930" s="267">
        <v>200</v>
      </c>
      <c r="T16930" s="267" t="s">
        <v>13</v>
      </c>
      <c r="U16930" s="267" t="s">
        <v>1496</v>
      </c>
      <c r="V16930" s="267" t="s">
        <v>13</v>
      </c>
      <c r="W16930" s="267">
        <v>3144082</v>
      </c>
      <c r="X16930" s="267" t="s">
        <v>1645</v>
      </c>
      <c r="Y16930" s="267" t="s">
        <v>1398</v>
      </c>
      <c r="AD16930" s="267" t="s">
        <v>13</v>
      </c>
      <c r="AF16930" s="267" t="s">
        <v>24</v>
      </c>
      <c r="AG16930" s="267" t="s">
        <v>24</v>
      </c>
    </row>
    <row r="16931" spans="3:33">
      <c r="C16931" s="267" t="s">
        <v>1641</v>
      </c>
      <c r="D16931" s="267" t="s">
        <v>150</v>
      </c>
      <c r="E16931" s="267">
        <v>1272</v>
      </c>
      <c r="F16931" s="267" t="s">
        <v>1444</v>
      </c>
      <c r="G16931" s="267" t="s">
        <v>1445</v>
      </c>
      <c r="H16931" s="267">
        <v>1</v>
      </c>
      <c r="I16931" s="267" t="s">
        <v>582</v>
      </c>
      <c r="O16931" s="267" t="s">
        <v>24</v>
      </c>
      <c r="P16931" s="267" t="s">
        <v>1398</v>
      </c>
      <c r="Q16931" s="267" t="s">
        <v>1445</v>
      </c>
      <c r="S16931" s="267">
        <v>200</v>
      </c>
      <c r="T16931" s="267" t="s">
        <v>13</v>
      </c>
      <c r="U16931" s="267" t="s">
        <v>1458</v>
      </c>
      <c r="V16931" s="267" t="s">
        <v>13</v>
      </c>
      <c r="W16931" s="267">
        <v>3144082</v>
      </c>
      <c r="X16931" s="267" t="s">
        <v>1644</v>
      </c>
      <c r="Y16931" s="267" t="s">
        <v>1398</v>
      </c>
      <c r="AD16931" s="267" t="s">
        <v>13</v>
      </c>
      <c r="AF16931" s="267" t="s">
        <v>24</v>
      </c>
      <c r="AG16931" s="267" t="s">
        <v>24</v>
      </c>
    </row>
    <row r="16932" spans="3:33">
      <c r="C16932" s="267" t="s">
        <v>1641</v>
      </c>
      <c r="D16932" s="267" t="s">
        <v>150</v>
      </c>
      <c r="E16932" s="267">
        <v>2035</v>
      </c>
      <c r="F16932" s="267" t="s">
        <v>1444</v>
      </c>
      <c r="G16932" s="267" t="s">
        <v>1445</v>
      </c>
      <c r="H16932" s="267">
        <v>1</v>
      </c>
      <c r="I16932" s="267" t="s">
        <v>582</v>
      </c>
      <c r="O16932" s="267" t="s">
        <v>24</v>
      </c>
      <c r="P16932" s="267" t="s">
        <v>1398</v>
      </c>
      <c r="Q16932" s="267" t="s">
        <v>1445</v>
      </c>
      <c r="S16932" s="267">
        <v>200</v>
      </c>
      <c r="T16932" s="267" t="s">
        <v>13</v>
      </c>
      <c r="U16932" s="267" t="s">
        <v>1476</v>
      </c>
      <c r="V16932" s="267" t="s">
        <v>13</v>
      </c>
      <c r="W16932" s="267">
        <v>3144082</v>
      </c>
      <c r="X16932" s="267" t="s">
        <v>1643</v>
      </c>
      <c r="Y16932" s="267" t="s">
        <v>1398</v>
      </c>
      <c r="AD16932" s="267" t="s">
        <v>13</v>
      </c>
      <c r="AF16932" s="267" t="s">
        <v>24</v>
      </c>
      <c r="AG16932" s="267" t="s">
        <v>24</v>
      </c>
    </row>
    <row r="16933" spans="3:33">
      <c r="C16933" s="267" t="s">
        <v>1641</v>
      </c>
      <c r="D16933" s="267" t="s">
        <v>150</v>
      </c>
      <c r="E16933" s="267">
        <v>377</v>
      </c>
      <c r="F16933" s="267" t="s">
        <v>1444</v>
      </c>
      <c r="G16933" s="267" t="s">
        <v>1445</v>
      </c>
      <c r="H16933" s="267">
        <v>1</v>
      </c>
      <c r="I16933" s="267" t="s">
        <v>582</v>
      </c>
      <c r="O16933" s="267" t="s">
        <v>24</v>
      </c>
      <c r="P16933" s="267" t="s">
        <v>1398</v>
      </c>
      <c r="Q16933" s="267" t="s">
        <v>1445</v>
      </c>
      <c r="S16933" s="267">
        <v>200</v>
      </c>
      <c r="T16933" s="267" t="s">
        <v>13</v>
      </c>
      <c r="U16933" s="267" t="s">
        <v>1479</v>
      </c>
      <c r="V16933" s="267" t="s">
        <v>13</v>
      </c>
      <c r="W16933" s="267">
        <v>3144082</v>
      </c>
      <c r="X16933" s="267" t="s">
        <v>1642</v>
      </c>
      <c r="Y16933" s="267" t="s">
        <v>1398</v>
      </c>
      <c r="AD16933" s="267" t="s">
        <v>13</v>
      </c>
      <c r="AF16933" s="267" t="s">
        <v>24</v>
      </c>
      <c r="AG16933" s="267" t="s">
        <v>24</v>
      </c>
    </row>
    <row r="16934" spans="3:33">
      <c r="C16934" s="267" t="s">
        <v>1641</v>
      </c>
      <c r="D16934" s="267" t="s">
        <v>150</v>
      </c>
      <c r="E16934" s="267">
        <v>185</v>
      </c>
      <c r="F16934" s="267" t="s">
        <v>1444</v>
      </c>
      <c r="G16934" s="267" t="s">
        <v>1445</v>
      </c>
      <c r="H16934" s="267">
        <v>1</v>
      </c>
      <c r="I16934" s="267" t="s">
        <v>582</v>
      </c>
      <c r="O16934" s="267" t="s">
        <v>24</v>
      </c>
      <c r="P16934" s="267" t="s">
        <v>1398</v>
      </c>
      <c r="Q16934" s="267" t="s">
        <v>1445</v>
      </c>
      <c r="S16934" s="267">
        <v>200</v>
      </c>
      <c r="T16934" s="267" t="s">
        <v>13</v>
      </c>
      <c r="U16934" s="267" t="s">
        <v>1466</v>
      </c>
      <c r="V16934" s="267" t="s">
        <v>13</v>
      </c>
      <c r="W16934" s="267">
        <v>3144082</v>
      </c>
      <c r="X16934" s="267">
        <v>993496</v>
      </c>
      <c r="Y16934" s="267" t="s">
        <v>1398</v>
      </c>
      <c r="AD16934" s="267" t="s">
        <v>13</v>
      </c>
      <c r="AF16934" s="267" t="s">
        <v>24</v>
      </c>
      <c r="AG16934" s="267" t="s">
        <v>24</v>
      </c>
    </row>
    <row r="16935" spans="3:33">
      <c r="C16935" s="267" t="s">
        <v>2269</v>
      </c>
      <c r="D16935" s="267" t="s">
        <v>727</v>
      </c>
      <c r="E16935" s="267">
        <v>1</v>
      </c>
      <c r="F16935" s="267" t="s">
        <v>1444</v>
      </c>
      <c r="G16935" s="267" t="s">
        <v>1445</v>
      </c>
      <c r="H16935" s="267">
        <v>1</v>
      </c>
      <c r="I16935" s="267" t="s">
        <v>582</v>
      </c>
      <c r="O16935" s="267" t="s">
        <v>13</v>
      </c>
      <c r="P16935" s="267" t="s">
        <v>1399</v>
      </c>
      <c r="Q16935" s="267" t="s">
        <v>1445</v>
      </c>
      <c r="S16935" s="267">
        <v>201</v>
      </c>
      <c r="T16935" s="267" t="s">
        <v>13</v>
      </c>
      <c r="U16935" s="267" t="s">
        <v>1446</v>
      </c>
      <c r="V16935" s="267" t="s">
        <v>24</v>
      </c>
      <c r="W16935" s="267">
        <v>3144092</v>
      </c>
      <c r="X16935" s="267" t="s">
        <v>1399</v>
      </c>
      <c r="Y16935" s="267" t="s">
        <v>1399</v>
      </c>
      <c r="AD16935" s="267" t="s">
        <v>13</v>
      </c>
      <c r="AF16935" s="267" t="s">
        <v>24</v>
      </c>
      <c r="AG16935" s="267" t="s">
        <v>24</v>
      </c>
    </row>
    <row r="16936" spans="3:33">
      <c r="C16936" s="267" t="s">
        <v>2269</v>
      </c>
      <c r="D16936" s="267" t="s">
        <v>727</v>
      </c>
      <c r="E16936" s="267">
        <v>153</v>
      </c>
      <c r="F16936" s="267" t="s">
        <v>1444</v>
      </c>
      <c r="G16936" s="267" t="s">
        <v>1445</v>
      </c>
      <c r="H16936" s="267">
        <v>1</v>
      </c>
      <c r="I16936" s="267" t="s">
        <v>582</v>
      </c>
      <c r="O16936" s="267" t="s">
        <v>24</v>
      </c>
      <c r="P16936" s="267" t="s">
        <v>1399</v>
      </c>
      <c r="Q16936" s="267" t="s">
        <v>1445</v>
      </c>
      <c r="S16936" s="267">
        <v>201</v>
      </c>
      <c r="T16936" s="267" t="s">
        <v>13</v>
      </c>
      <c r="U16936" s="267" t="s">
        <v>1496</v>
      </c>
      <c r="V16936" s="267" t="s">
        <v>13</v>
      </c>
      <c r="W16936" s="267">
        <v>3144092</v>
      </c>
      <c r="X16936" s="267" t="s">
        <v>2273</v>
      </c>
      <c r="Y16936" s="267" t="s">
        <v>1399</v>
      </c>
      <c r="AD16936" s="267" t="s">
        <v>13</v>
      </c>
      <c r="AF16936" s="267" t="s">
        <v>24</v>
      </c>
      <c r="AG16936" s="267" t="s">
        <v>24</v>
      </c>
    </row>
    <row r="16937" spans="3:33">
      <c r="C16937" s="267" t="s">
        <v>2269</v>
      </c>
      <c r="D16937" s="267" t="s">
        <v>727</v>
      </c>
      <c r="E16937" s="267">
        <v>1272</v>
      </c>
      <c r="F16937" s="267" t="s">
        <v>1444</v>
      </c>
      <c r="G16937" s="267" t="s">
        <v>1445</v>
      </c>
      <c r="H16937" s="267">
        <v>1</v>
      </c>
      <c r="I16937" s="267" t="s">
        <v>582</v>
      </c>
      <c r="O16937" s="267" t="s">
        <v>24</v>
      </c>
      <c r="P16937" s="267" t="s">
        <v>1399</v>
      </c>
      <c r="Q16937" s="267" t="s">
        <v>1445</v>
      </c>
      <c r="S16937" s="267">
        <v>201</v>
      </c>
      <c r="T16937" s="267" t="s">
        <v>13</v>
      </c>
      <c r="U16937" s="267" t="s">
        <v>1458</v>
      </c>
      <c r="V16937" s="267" t="s">
        <v>13</v>
      </c>
      <c r="W16937" s="267">
        <v>3144092</v>
      </c>
      <c r="X16937" s="267" t="s">
        <v>2272</v>
      </c>
      <c r="Y16937" s="267" t="s">
        <v>1399</v>
      </c>
      <c r="AD16937" s="267" t="s">
        <v>13</v>
      </c>
      <c r="AF16937" s="267" t="s">
        <v>24</v>
      </c>
      <c r="AG16937" s="267" t="s">
        <v>24</v>
      </c>
    </row>
    <row r="16938" spans="3:33">
      <c r="C16938" s="267" t="s">
        <v>2269</v>
      </c>
      <c r="D16938" s="267" t="s">
        <v>727</v>
      </c>
      <c r="E16938" s="267">
        <v>2035</v>
      </c>
      <c r="F16938" s="267" t="s">
        <v>1444</v>
      </c>
      <c r="G16938" s="267" t="s">
        <v>1445</v>
      </c>
      <c r="H16938" s="267">
        <v>1</v>
      </c>
      <c r="I16938" s="267" t="s">
        <v>582</v>
      </c>
      <c r="O16938" s="267" t="s">
        <v>24</v>
      </c>
      <c r="P16938" s="267" t="s">
        <v>1399</v>
      </c>
      <c r="Q16938" s="267" t="s">
        <v>1445</v>
      </c>
      <c r="S16938" s="267">
        <v>201</v>
      </c>
      <c r="T16938" s="267" t="s">
        <v>13</v>
      </c>
      <c r="U16938" s="267" t="s">
        <v>1476</v>
      </c>
      <c r="V16938" s="267" t="s">
        <v>13</v>
      </c>
      <c r="W16938" s="267">
        <v>3144092</v>
      </c>
      <c r="X16938" s="267" t="s">
        <v>2271</v>
      </c>
      <c r="Y16938" s="267" t="s">
        <v>1399</v>
      </c>
      <c r="AD16938" s="267" t="s">
        <v>13</v>
      </c>
      <c r="AF16938" s="267" t="s">
        <v>24</v>
      </c>
      <c r="AG16938" s="267" t="s">
        <v>24</v>
      </c>
    </row>
    <row r="16939" spans="3:33">
      <c r="C16939" s="267" t="s">
        <v>2269</v>
      </c>
      <c r="D16939" s="267" t="s">
        <v>727</v>
      </c>
      <c r="E16939" s="267">
        <v>185</v>
      </c>
      <c r="F16939" s="267" t="s">
        <v>1444</v>
      </c>
      <c r="G16939" s="267" t="s">
        <v>1445</v>
      </c>
      <c r="H16939" s="267">
        <v>1</v>
      </c>
      <c r="I16939" s="267" t="s">
        <v>582</v>
      </c>
      <c r="O16939" s="267" t="s">
        <v>24</v>
      </c>
      <c r="P16939" s="267" t="s">
        <v>1399</v>
      </c>
      <c r="Q16939" s="267" t="s">
        <v>1445</v>
      </c>
      <c r="S16939" s="267">
        <v>201</v>
      </c>
      <c r="T16939" s="267" t="s">
        <v>13</v>
      </c>
      <c r="U16939" s="267" t="s">
        <v>1466</v>
      </c>
      <c r="V16939" s="267" t="s">
        <v>13</v>
      </c>
      <c r="W16939" s="267">
        <v>3144092</v>
      </c>
      <c r="X16939" s="267">
        <v>994977</v>
      </c>
      <c r="Y16939" s="267" t="s">
        <v>1399</v>
      </c>
      <c r="AD16939" s="267" t="s">
        <v>13</v>
      </c>
      <c r="AF16939" s="267" t="s">
        <v>24</v>
      </c>
      <c r="AG16939" s="267" t="s">
        <v>24</v>
      </c>
    </row>
    <row r="16940" spans="3:33">
      <c r="C16940" s="267" t="s">
        <v>2269</v>
      </c>
      <c r="D16940" s="267" t="s">
        <v>727</v>
      </c>
      <c r="E16940" s="267">
        <v>377</v>
      </c>
      <c r="F16940" s="267" t="s">
        <v>1444</v>
      </c>
      <c r="G16940" s="267" t="s">
        <v>1445</v>
      </c>
      <c r="H16940" s="267">
        <v>1</v>
      </c>
      <c r="I16940" s="267" t="s">
        <v>582</v>
      </c>
      <c r="O16940" s="267" t="s">
        <v>24</v>
      </c>
      <c r="P16940" s="267" t="s">
        <v>1399</v>
      </c>
      <c r="Q16940" s="267" t="s">
        <v>1445</v>
      </c>
      <c r="S16940" s="267">
        <v>201</v>
      </c>
      <c r="T16940" s="267" t="s">
        <v>13</v>
      </c>
      <c r="U16940" s="267" t="s">
        <v>1479</v>
      </c>
      <c r="V16940" s="267" t="s">
        <v>13</v>
      </c>
      <c r="W16940" s="267">
        <v>3144092</v>
      </c>
      <c r="X16940" s="267" t="s">
        <v>2270</v>
      </c>
      <c r="Y16940" s="267" t="s">
        <v>1399</v>
      </c>
      <c r="AD16940" s="267" t="s">
        <v>13</v>
      </c>
      <c r="AF16940" s="267" t="s">
        <v>24</v>
      </c>
      <c r="AG16940" s="267" t="s">
        <v>24</v>
      </c>
    </row>
    <row r="16941" spans="3:33">
      <c r="C16941" s="267" t="s">
        <v>2269</v>
      </c>
      <c r="D16941" s="267" t="s">
        <v>727</v>
      </c>
      <c r="E16941" s="267">
        <v>185</v>
      </c>
      <c r="F16941" s="267" t="s">
        <v>1444</v>
      </c>
      <c r="G16941" s="267" t="s">
        <v>1445</v>
      </c>
      <c r="H16941" s="267">
        <v>1</v>
      </c>
      <c r="I16941" s="267" t="s">
        <v>582</v>
      </c>
      <c r="O16941" s="267" t="s">
        <v>24</v>
      </c>
      <c r="P16941" s="267" t="s">
        <v>1399</v>
      </c>
      <c r="Q16941" s="267" t="s">
        <v>1445</v>
      </c>
      <c r="S16941" s="267">
        <v>201</v>
      </c>
      <c r="T16941" s="267" t="s">
        <v>13</v>
      </c>
      <c r="U16941" s="267" t="s">
        <v>1466</v>
      </c>
      <c r="V16941" s="267" t="s">
        <v>13</v>
      </c>
      <c r="W16941" s="267">
        <v>3144092</v>
      </c>
      <c r="X16941" s="267">
        <v>993502</v>
      </c>
      <c r="Y16941" s="267" t="s">
        <v>1399</v>
      </c>
      <c r="AD16941" s="267" t="s">
        <v>13</v>
      </c>
      <c r="AF16941" s="267" t="s">
        <v>24</v>
      </c>
      <c r="AG16941" s="267" t="s">
        <v>24</v>
      </c>
    </row>
    <row r="16942" spans="3:33">
      <c r="C16942" s="267" t="s">
        <v>2369</v>
      </c>
      <c r="D16942" s="267" t="s">
        <v>150</v>
      </c>
      <c r="E16942" s="267">
        <v>1</v>
      </c>
      <c r="F16942" s="267" t="s">
        <v>1444</v>
      </c>
      <c r="G16942" s="267" t="s">
        <v>1445</v>
      </c>
      <c r="H16942" s="267">
        <v>1</v>
      </c>
      <c r="I16942" s="267" t="s">
        <v>582</v>
      </c>
      <c r="O16942" s="267" t="s">
        <v>13</v>
      </c>
      <c r="P16942" s="267" t="s">
        <v>1913</v>
      </c>
      <c r="Q16942" s="267" t="s">
        <v>1445</v>
      </c>
      <c r="S16942" s="267">
        <v>202</v>
      </c>
      <c r="T16942" s="267" t="s">
        <v>13</v>
      </c>
      <c r="U16942" s="267" t="s">
        <v>1446</v>
      </c>
      <c r="V16942" s="267" t="s">
        <v>24</v>
      </c>
      <c r="W16942" s="267">
        <v>3144094</v>
      </c>
      <c r="X16942" s="267" t="s">
        <v>1913</v>
      </c>
      <c r="Y16942" s="267" t="s">
        <v>1913</v>
      </c>
      <c r="AD16942" s="267" t="s">
        <v>13</v>
      </c>
      <c r="AF16942" s="267" t="s">
        <v>24</v>
      </c>
      <c r="AG16942" s="267" t="s">
        <v>24</v>
      </c>
    </row>
    <row r="16943" spans="3:33">
      <c r="C16943" s="267" t="s">
        <v>2369</v>
      </c>
      <c r="D16943" s="267" t="s">
        <v>150</v>
      </c>
      <c r="E16943" s="267">
        <v>153</v>
      </c>
      <c r="F16943" s="267" t="s">
        <v>1444</v>
      </c>
      <c r="G16943" s="267" t="s">
        <v>1445</v>
      </c>
      <c r="H16943" s="267">
        <v>1</v>
      </c>
      <c r="I16943" s="267" t="s">
        <v>582</v>
      </c>
      <c r="O16943" s="267" t="s">
        <v>24</v>
      </c>
      <c r="P16943" s="267" t="s">
        <v>1913</v>
      </c>
      <c r="Q16943" s="267" t="s">
        <v>1445</v>
      </c>
      <c r="S16943" s="267">
        <v>202</v>
      </c>
      <c r="T16943" s="267" t="s">
        <v>13</v>
      </c>
      <c r="U16943" s="267" t="s">
        <v>1496</v>
      </c>
      <c r="V16943" s="267" t="s">
        <v>13</v>
      </c>
      <c r="W16943" s="267">
        <v>3144094</v>
      </c>
      <c r="X16943" s="267" t="s">
        <v>2373</v>
      </c>
      <c r="Y16943" s="267" t="s">
        <v>1913</v>
      </c>
      <c r="AD16943" s="267" t="s">
        <v>13</v>
      </c>
      <c r="AF16943" s="267" t="s">
        <v>24</v>
      </c>
      <c r="AG16943" s="267" t="s">
        <v>24</v>
      </c>
    </row>
    <row r="16944" spans="3:33">
      <c r="C16944" s="267" t="s">
        <v>2369</v>
      </c>
      <c r="D16944" s="267" t="s">
        <v>150</v>
      </c>
      <c r="E16944" s="267">
        <v>1272</v>
      </c>
      <c r="F16944" s="267" t="s">
        <v>1444</v>
      </c>
      <c r="G16944" s="267" t="s">
        <v>1445</v>
      </c>
      <c r="H16944" s="267">
        <v>1</v>
      </c>
      <c r="I16944" s="267" t="s">
        <v>582</v>
      </c>
      <c r="O16944" s="267" t="s">
        <v>24</v>
      </c>
      <c r="P16944" s="267" t="s">
        <v>1913</v>
      </c>
      <c r="Q16944" s="267" t="s">
        <v>1445</v>
      </c>
      <c r="S16944" s="267">
        <v>202</v>
      </c>
      <c r="T16944" s="267" t="s">
        <v>13</v>
      </c>
      <c r="U16944" s="267" t="s">
        <v>1458</v>
      </c>
      <c r="V16944" s="267" t="s">
        <v>13</v>
      </c>
      <c r="W16944" s="267">
        <v>3144094</v>
      </c>
      <c r="X16944" s="267" t="s">
        <v>2372</v>
      </c>
      <c r="Y16944" s="267" t="s">
        <v>1913</v>
      </c>
      <c r="AD16944" s="267" t="s">
        <v>13</v>
      </c>
      <c r="AF16944" s="267" t="s">
        <v>24</v>
      </c>
      <c r="AG16944" s="267" t="s">
        <v>24</v>
      </c>
    </row>
    <row r="16945" spans="3:33">
      <c r="C16945" s="267" t="s">
        <v>2369</v>
      </c>
      <c r="D16945" s="267" t="s">
        <v>150</v>
      </c>
      <c r="E16945" s="267">
        <v>2035</v>
      </c>
      <c r="F16945" s="267" t="s">
        <v>1444</v>
      </c>
      <c r="G16945" s="267" t="s">
        <v>1445</v>
      </c>
      <c r="H16945" s="267">
        <v>1</v>
      </c>
      <c r="I16945" s="267" t="s">
        <v>582</v>
      </c>
      <c r="O16945" s="267" t="s">
        <v>24</v>
      </c>
      <c r="P16945" s="267" t="s">
        <v>1913</v>
      </c>
      <c r="Q16945" s="267" t="s">
        <v>1445</v>
      </c>
      <c r="S16945" s="267">
        <v>202</v>
      </c>
      <c r="T16945" s="267" t="s">
        <v>13</v>
      </c>
      <c r="U16945" s="267" t="s">
        <v>1476</v>
      </c>
      <c r="V16945" s="267" t="s">
        <v>13</v>
      </c>
      <c r="W16945" s="267">
        <v>3144094</v>
      </c>
      <c r="X16945" s="267" t="s">
        <v>2371</v>
      </c>
      <c r="Y16945" s="267" t="s">
        <v>1913</v>
      </c>
      <c r="AD16945" s="267" t="s">
        <v>13</v>
      </c>
      <c r="AF16945" s="267" t="s">
        <v>24</v>
      </c>
      <c r="AG16945" s="267" t="s">
        <v>24</v>
      </c>
    </row>
    <row r="16946" spans="3:33">
      <c r="C16946" s="267" t="s">
        <v>2369</v>
      </c>
      <c r="D16946" s="267" t="s">
        <v>150</v>
      </c>
      <c r="E16946" s="267">
        <v>377</v>
      </c>
      <c r="F16946" s="267" t="s">
        <v>1444</v>
      </c>
      <c r="G16946" s="267" t="s">
        <v>1445</v>
      </c>
      <c r="H16946" s="267">
        <v>1</v>
      </c>
      <c r="I16946" s="267" t="s">
        <v>582</v>
      </c>
      <c r="O16946" s="267" t="s">
        <v>24</v>
      </c>
      <c r="P16946" s="267" t="s">
        <v>1913</v>
      </c>
      <c r="Q16946" s="267" t="s">
        <v>1445</v>
      </c>
      <c r="S16946" s="267">
        <v>202</v>
      </c>
      <c r="T16946" s="267" t="s">
        <v>13</v>
      </c>
      <c r="U16946" s="267" t="s">
        <v>1479</v>
      </c>
      <c r="V16946" s="267" t="s">
        <v>13</v>
      </c>
      <c r="W16946" s="267">
        <v>3144094</v>
      </c>
      <c r="X16946" s="267" t="s">
        <v>2370</v>
      </c>
      <c r="Y16946" s="267" t="s">
        <v>1913</v>
      </c>
      <c r="AD16946" s="267" t="s">
        <v>13</v>
      </c>
      <c r="AF16946" s="267" t="s">
        <v>24</v>
      </c>
      <c r="AG16946" s="267" t="s">
        <v>24</v>
      </c>
    </row>
    <row r="16947" spans="3:33">
      <c r="C16947" s="267" t="s">
        <v>2369</v>
      </c>
      <c r="D16947" s="267" t="s">
        <v>150</v>
      </c>
      <c r="E16947" s="267">
        <v>185</v>
      </c>
      <c r="F16947" s="267" t="s">
        <v>1444</v>
      </c>
      <c r="G16947" s="267" t="s">
        <v>1445</v>
      </c>
      <c r="H16947" s="267">
        <v>1</v>
      </c>
      <c r="I16947" s="267" t="s">
        <v>582</v>
      </c>
      <c r="O16947" s="267" t="s">
        <v>24</v>
      </c>
      <c r="P16947" s="267" t="s">
        <v>1913</v>
      </c>
      <c r="Q16947" s="267" t="s">
        <v>1445</v>
      </c>
      <c r="S16947" s="267">
        <v>202</v>
      </c>
      <c r="T16947" s="267" t="s">
        <v>13</v>
      </c>
      <c r="U16947" s="267" t="s">
        <v>1466</v>
      </c>
      <c r="V16947" s="267" t="s">
        <v>13</v>
      </c>
      <c r="W16947" s="267">
        <v>3144094</v>
      </c>
      <c r="X16947" s="267">
        <v>994974</v>
      </c>
      <c r="Y16947" s="267" t="s">
        <v>1913</v>
      </c>
      <c r="AD16947" s="267" t="s">
        <v>13</v>
      </c>
      <c r="AF16947" s="267" t="s">
        <v>24</v>
      </c>
      <c r="AG16947" s="267" t="s">
        <v>24</v>
      </c>
    </row>
    <row r="16948" spans="3:33">
      <c r="C16948" s="267" t="s">
        <v>2369</v>
      </c>
      <c r="D16948" s="267" t="s">
        <v>150</v>
      </c>
      <c r="E16948" s="267">
        <v>185</v>
      </c>
      <c r="F16948" s="267" t="s">
        <v>1444</v>
      </c>
      <c r="G16948" s="267" t="s">
        <v>1445</v>
      </c>
      <c r="H16948" s="267">
        <v>1</v>
      </c>
      <c r="I16948" s="267" t="s">
        <v>582</v>
      </c>
      <c r="O16948" s="267" t="s">
        <v>24</v>
      </c>
      <c r="P16948" s="267" t="s">
        <v>1913</v>
      </c>
      <c r="Q16948" s="267" t="s">
        <v>1445</v>
      </c>
      <c r="S16948" s="267">
        <v>202</v>
      </c>
      <c r="T16948" s="267" t="s">
        <v>13</v>
      </c>
      <c r="U16948" s="267" t="s">
        <v>1466</v>
      </c>
      <c r="V16948" s="267" t="s">
        <v>13</v>
      </c>
      <c r="W16948" s="267">
        <v>3144094</v>
      </c>
      <c r="X16948" s="267">
        <v>993499</v>
      </c>
      <c r="Y16948" s="267" t="s">
        <v>1913</v>
      </c>
      <c r="AD16948" s="267" t="s">
        <v>24</v>
      </c>
      <c r="AF16948" s="267" t="s">
        <v>24</v>
      </c>
      <c r="AG16948" s="267" t="s">
        <v>24</v>
      </c>
    </row>
    <row r="16949" spans="3:33">
      <c r="C16949" s="267" t="s">
        <v>2714</v>
      </c>
      <c r="D16949" s="267" t="s">
        <v>150</v>
      </c>
      <c r="E16949" s="267">
        <v>1</v>
      </c>
      <c r="F16949" s="267" t="s">
        <v>1444</v>
      </c>
      <c r="G16949" s="267" t="s">
        <v>1445</v>
      </c>
      <c r="H16949" s="267">
        <v>1</v>
      </c>
      <c r="I16949" s="267" t="s">
        <v>582</v>
      </c>
      <c r="O16949" s="267" t="s">
        <v>13</v>
      </c>
      <c r="P16949" s="267" t="s">
        <v>1914</v>
      </c>
      <c r="Q16949" s="267" t="s">
        <v>1445</v>
      </c>
      <c r="S16949" s="267">
        <v>203</v>
      </c>
      <c r="T16949" s="267" t="s">
        <v>13</v>
      </c>
      <c r="U16949" s="267" t="s">
        <v>1446</v>
      </c>
      <c r="V16949" s="267" t="s">
        <v>24</v>
      </c>
      <c r="W16949" s="267">
        <v>3144100</v>
      </c>
      <c r="X16949" s="267" t="s">
        <v>1914</v>
      </c>
      <c r="Y16949" s="267" t="s">
        <v>1914</v>
      </c>
      <c r="AD16949" s="267" t="s">
        <v>13</v>
      </c>
      <c r="AF16949" s="267" t="s">
        <v>24</v>
      </c>
      <c r="AG16949" s="267" t="s">
        <v>24</v>
      </c>
    </row>
    <row r="16950" spans="3:33">
      <c r="C16950" s="267" t="s">
        <v>2714</v>
      </c>
      <c r="D16950" s="267" t="s">
        <v>150</v>
      </c>
      <c r="E16950" s="267">
        <v>153</v>
      </c>
      <c r="F16950" s="267" t="s">
        <v>1444</v>
      </c>
      <c r="G16950" s="267" t="s">
        <v>1445</v>
      </c>
      <c r="H16950" s="267">
        <v>1</v>
      </c>
      <c r="I16950" s="267" t="s">
        <v>582</v>
      </c>
      <c r="O16950" s="267" t="s">
        <v>24</v>
      </c>
      <c r="P16950" s="267" t="s">
        <v>1914</v>
      </c>
      <c r="Q16950" s="267" t="s">
        <v>1445</v>
      </c>
      <c r="S16950" s="267">
        <v>203</v>
      </c>
      <c r="T16950" s="267" t="s">
        <v>13</v>
      </c>
      <c r="U16950" s="267" t="s">
        <v>1496</v>
      </c>
      <c r="V16950" s="267" t="s">
        <v>13</v>
      </c>
      <c r="W16950" s="267">
        <v>3144100</v>
      </c>
      <c r="X16950" s="267" t="s">
        <v>2718</v>
      </c>
      <c r="Y16950" s="267" t="s">
        <v>1914</v>
      </c>
      <c r="AD16950" s="267" t="s">
        <v>13</v>
      </c>
      <c r="AF16950" s="267" t="s">
        <v>24</v>
      </c>
      <c r="AG16950" s="267" t="s">
        <v>24</v>
      </c>
    </row>
    <row r="16951" spans="3:33">
      <c r="C16951" s="267" t="s">
        <v>2714</v>
      </c>
      <c r="D16951" s="267" t="s">
        <v>150</v>
      </c>
      <c r="E16951" s="267">
        <v>1272</v>
      </c>
      <c r="F16951" s="267" t="s">
        <v>1444</v>
      </c>
      <c r="G16951" s="267" t="s">
        <v>1445</v>
      </c>
      <c r="H16951" s="267">
        <v>1</v>
      </c>
      <c r="I16951" s="267" t="s">
        <v>582</v>
      </c>
      <c r="O16951" s="267" t="s">
        <v>24</v>
      </c>
      <c r="P16951" s="267" t="s">
        <v>1914</v>
      </c>
      <c r="Q16951" s="267" t="s">
        <v>1445</v>
      </c>
      <c r="S16951" s="267">
        <v>203</v>
      </c>
      <c r="T16951" s="267" t="s">
        <v>13</v>
      </c>
      <c r="U16951" s="267" t="s">
        <v>1458</v>
      </c>
      <c r="V16951" s="267" t="s">
        <v>13</v>
      </c>
      <c r="W16951" s="267">
        <v>3144100</v>
      </c>
      <c r="X16951" s="267" t="s">
        <v>2717</v>
      </c>
      <c r="Y16951" s="267" t="s">
        <v>1914</v>
      </c>
      <c r="AD16951" s="267" t="s">
        <v>13</v>
      </c>
      <c r="AF16951" s="267" t="s">
        <v>24</v>
      </c>
      <c r="AG16951" s="267" t="s">
        <v>24</v>
      </c>
    </row>
    <row r="16952" spans="3:33">
      <c r="C16952" s="267" t="s">
        <v>2714</v>
      </c>
      <c r="D16952" s="267" t="s">
        <v>150</v>
      </c>
      <c r="E16952" s="267">
        <v>2035</v>
      </c>
      <c r="F16952" s="267" t="s">
        <v>1444</v>
      </c>
      <c r="G16952" s="267" t="s">
        <v>1445</v>
      </c>
      <c r="H16952" s="267">
        <v>1</v>
      </c>
      <c r="I16952" s="267" t="s">
        <v>582</v>
      </c>
      <c r="O16952" s="267" t="s">
        <v>24</v>
      </c>
      <c r="P16952" s="267" t="s">
        <v>1914</v>
      </c>
      <c r="Q16952" s="267" t="s">
        <v>1445</v>
      </c>
      <c r="S16952" s="267">
        <v>203</v>
      </c>
      <c r="T16952" s="267" t="s">
        <v>13</v>
      </c>
      <c r="U16952" s="267" t="s">
        <v>1476</v>
      </c>
      <c r="V16952" s="267" t="s">
        <v>13</v>
      </c>
      <c r="W16952" s="267">
        <v>3144100</v>
      </c>
      <c r="X16952" s="267" t="s">
        <v>2716</v>
      </c>
      <c r="Y16952" s="267" t="s">
        <v>1914</v>
      </c>
      <c r="AD16952" s="267" t="s">
        <v>13</v>
      </c>
      <c r="AF16952" s="267" t="s">
        <v>24</v>
      </c>
      <c r="AG16952" s="267" t="s">
        <v>24</v>
      </c>
    </row>
    <row r="16953" spans="3:33">
      <c r="C16953" s="267" t="s">
        <v>2714</v>
      </c>
      <c r="D16953" s="267" t="s">
        <v>150</v>
      </c>
      <c r="E16953" s="267">
        <v>377</v>
      </c>
      <c r="F16953" s="267" t="s">
        <v>1444</v>
      </c>
      <c r="G16953" s="267" t="s">
        <v>1445</v>
      </c>
      <c r="H16953" s="267">
        <v>1</v>
      </c>
      <c r="I16953" s="267" t="s">
        <v>582</v>
      </c>
      <c r="O16953" s="267" t="s">
        <v>24</v>
      </c>
      <c r="P16953" s="267" t="s">
        <v>1914</v>
      </c>
      <c r="Q16953" s="267" t="s">
        <v>1445</v>
      </c>
      <c r="S16953" s="267">
        <v>203</v>
      </c>
      <c r="T16953" s="267" t="s">
        <v>13</v>
      </c>
      <c r="U16953" s="267" t="s">
        <v>1479</v>
      </c>
      <c r="V16953" s="267" t="s">
        <v>13</v>
      </c>
      <c r="W16953" s="267">
        <v>3144100</v>
      </c>
      <c r="X16953" s="267" t="s">
        <v>2715</v>
      </c>
      <c r="Y16953" s="267" t="s">
        <v>1914</v>
      </c>
      <c r="AD16953" s="267" t="s">
        <v>13</v>
      </c>
      <c r="AF16953" s="267" t="s">
        <v>24</v>
      </c>
      <c r="AG16953" s="267" t="s">
        <v>24</v>
      </c>
    </row>
    <row r="16954" spans="3:33">
      <c r="C16954" s="267" t="s">
        <v>2714</v>
      </c>
      <c r="D16954" s="267" t="s">
        <v>150</v>
      </c>
      <c r="E16954" s="267">
        <v>185</v>
      </c>
      <c r="F16954" s="267" t="s">
        <v>1444</v>
      </c>
      <c r="G16954" s="267" t="s">
        <v>1445</v>
      </c>
      <c r="H16954" s="267">
        <v>1</v>
      </c>
      <c r="I16954" s="267" t="s">
        <v>582</v>
      </c>
      <c r="O16954" s="267" t="s">
        <v>24</v>
      </c>
      <c r="P16954" s="267" t="s">
        <v>1914</v>
      </c>
      <c r="Q16954" s="267" t="s">
        <v>1445</v>
      </c>
      <c r="S16954" s="267">
        <v>203</v>
      </c>
      <c r="T16954" s="267" t="s">
        <v>13</v>
      </c>
      <c r="U16954" s="267" t="s">
        <v>1466</v>
      </c>
      <c r="V16954" s="267" t="s">
        <v>13</v>
      </c>
      <c r="W16954" s="267">
        <v>3144100</v>
      </c>
      <c r="X16954" s="267">
        <v>994975</v>
      </c>
      <c r="Y16954" s="267" t="s">
        <v>1914</v>
      </c>
      <c r="AD16954" s="267" t="s">
        <v>13</v>
      </c>
      <c r="AF16954" s="267" t="s">
        <v>24</v>
      </c>
      <c r="AG16954" s="267" t="s">
        <v>24</v>
      </c>
    </row>
    <row r="16955" spans="3:33">
      <c r="C16955" s="267" t="s">
        <v>2714</v>
      </c>
      <c r="D16955" s="267" t="s">
        <v>150</v>
      </c>
      <c r="E16955" s="267">
        <v>185</v>
      </c>
      <c r="F16955" s="267" t="s">
        <v>1444</v>
      </c>
      <c r="G16955" s="267" t="s">
        <v>1445</v>
      </c>
      <c r="H16955" s="267">
        <v>1</v>
      </c>
      <c r="I16955" s="267" t="s">
        <v>582</v>
      </c>
      <c r="O16955" s="267" t="s">
        <v>24</v>
      </c>
      <c r="P16955" s="267" t="s">
        <v>1914</v>
      </c>
      <c r="Q16955" s="267" t="s">
        <v>1445</v>
      </c>
      <c r="S16955" s="267">
        <v>203</v>
      </c>
      <c r="T16955" s="267" t="s">
        <v>13</v>
      </c>
      <c r="U16955" s="267" t="s">
        <v>1466</v>
      </c>
      <c r="V16955" s="267" t="s">
        <v>13</v>
      </c>
      <c r="W16955" s="267">
        <v>3144100</v>
      </c>
      <c r="X16955" s="267">
        <v>993500</v>
      </c>
      <c r="Y16955" s="267" t="s">
        <v>1914</v>
      </c>
      <c r="AD16955" s="267" t="s">
        <v>13</v>
      </c>
      <c r="AF16955" s="267" t="s">
        <v>24</v>
      </c>
      <c r="AG16955" s="267" t="s">
        <v>24</v>
      </c>
    </row>
    <row r="16956" spans="3:33">
      <c r="C16956" s="267" t="s">
        <v>2541</v>
      </c>
      <c r="D16956" s="267" t="s">
        <v>150</v>
      </c>
      <c r="E16956" s="267">
        <v>1</v>
      </c>
      <c r="F16956" s="267" t="s">
        <v>1444</v>
      </c>
      <c r="G16956" s="267" t="s">
        <v>1445</v>
      </c>
      <c r="H16956" s="267">
        <v>1</v>
      </c>
      <c r="I16956" s="267" t="s">
        <v>582</v>
      </c>
      <c r="O16956" s="267" t="s">
        <v>13</v>
      </c>
      <c r="P16956" s="267" t="s">
        <v>1915</v>
      </c>
      <c r="Q16956" s="267" t="s">
        <v>1445</v>
      </c>
      <c r="S16956" s="267">
        <v>204</v>
      </c>
      <c r="T16956" s="267" t="s">
        <v>13</v>
      </c>
      <c r="U16956" s="267" t="s">
        <v>1446</v>
      </c>
      <c r="V16956" s="267" t="s">
        <v>24</v>
      </c>
      <c r="W16956" s="267">
        <v>3144108</v>
      </c>
      <c r="X16956" s="267" t="s">
        <v>1915</v>
      </c>
      <c r="Y16956" s="267" t="s">
        <v>1915</v>
      </c>
      <c r="AD16956" s="267" t="s">
        <v>13</v>
      </c>
      <c r="AF16956" s="267" t="s">
        <v>24</v>
      </c>
      <c r="AG16956" s="267" t="s">
        <v>24</v>
      </c>
    </row>
    <row r="16957" spans="3:33">
      <c r="C16957" s="267" t="s">
        <v>2541</v>
      </c>
      <c r="D16957" s="267" t="s">
        <v>150</v>
      </c>
      <c r="E16957" s="267">
        <v>153</v>
      </c>
      <c r="F16957" s="267" t="s">
        <v>1444</v>
      </c>
      <c r="G16957" s="267" t="s">
        <v>1445</v>
      </c>
      <c r="H16957" s="267">
        <v>1</v>
      </c>
      <c r="I16957" s="267" t="s">
        <v>582</v>
      </c>
      <c r="O16957" s="267" t="s">
        <v>24</v>
      </c>
      <c r="P16957" s="267" t="s">
        <v>1915</v>
      </c>
      <c r="Q16957" s="267" t="s">
        <v>1445</v>
      </c>
      <c r="S16957" s="267">
        <v>204</v>
      </c>
      <c r="T16957" s="267" t="s">
        <v>13</v>
      </c>
      <c r="U16957" s="267" t="s">
        <v>1496</v>
      </c>
      <c r="V16957" s="267" t="s">
        <v>13</v>
      </c>
      <c r="W16957" s="267">
        <v>3144108</v>
      </c>
      <c r="X16957" s="267" t="s">
        <v>2543</v>
      </c>
      <c r="Y16957" s="267" t="s">
        <v>1915</v>
      </c>
      <c r="AD16957" s="267" t="s">
        <v>13</v>
      </c>
      <c r="AF16957" s="267" t="s">
        <v>24</v>
      </c>
      <c r="AG16957" s="267" t="s">
        <v>24</v>
      </c>
    </row>
    <row r="16958" spans="3:33">
      <c r="C16958" s="267" t="s">
        <v>2541</v>
      </c>
      <c r="D16958" s="267" t="s">
        <v>150</v>
      </c>
      <c r="E16958" s="267">
        <v>1272</v>
      </c>
      <c r="F16958" s="267" t="s">
        <v>1444</v>
      </c>
      <c r="G16958" s="267" t="s">
        <v>1445</v>
      </c>
      <c r="H16958" s="267">
        <v>1</v>
      </c>
      <c r="I16958" s="267" t="s">
        <v>582</v>
      </c>
      <c r="O16958" s="267" t="s">
        <v>24</v>
      </c>
      <c r="P16958" s="267" t="s">
        <v>1915</v>
      </c>
      <c r="Q16958" s="267" t="s">
        <v>1445</v>
      </c>
      <c r="S16958" s="267">
        <v>204</v>
      </c>
      <c r="T16958" s="267" t="s">
        <v>13</v>
      </c>
      <c r="U16958" s="267" t="s">
        <v>1458</v>
      </c>
      <c r="V16958" s="267" t="s">
        <v>13</v>
      </c>
      <c r="W16958" s="267">
        <v>3144108</v>
      </c>
      <c r="X16958" s="267" t="s">
        <v>2542</v>
      </c>
      <c r="Y16958" s="267" t="s">
        <v>1915</v>
      </c>
      <c r="AD16958" s="267" t="s">
        <v>13</v>
      </c>
      <c r="AF16958" s="267" t="s">
        <v>24</v>
      </c>
      <c r="AG16958" s="267" t="s">
        <v>24</v>
      </c>
    </row>
    <row r="16959" spans="3:33">
      <c r="C16959" s="267" t="s">
        <v>1812</v>
      </c>
      <c r="D16959" s="267" t="s">
        <v>150</v>
      </c>
      <c r="E16959" s="267">
        <v>1</v>
      </c>
      <c r="F16959" s="267" t="s">
        <v>1444</v>
      </c>
      <c r="G16959" s="267" t="s">
        <v>1445</v>
      </c>
      <c r="H16959" s="267">
        <v>1</v>
      </c>
      <c r="I16959" s="267" t="s">
        <v>582</v>
      </c>
      <c r="O16959" s="267" t="s">
        <v>13</v>
      </c>
      <c r="P16959" s="267" t="s">
        <v>1588</v>
      </c>
      <c r="Q16959" s="267" t="s">
        <v>1445</v>
      </c>
      <c r="S16959" s="267">
        <v>205</v>
      </c>
      <c r="T16959" s="267" t="s">
        <v>13</v>
      </c>
      <c r="U16959" s="267" t="s">
        <v>1446</v>
      </c>
      <c r="V16959" s="267" t="s">
        <v>24</v>
      </c>
      <c r="W16959" s="267">
        <v>3144114</v>
      </c>
      <c r="X16959" s="267" t="s">
        <v>1588</v>
      </c>
      <c r="Y16959" s="267" t="s">
        <v>1588</v>
      </c>
      <c r="AD16959" s="267" t="s">
        <v>13</v>
      </c>
      <c r="AF16959" s="267" t="s">
        <v>24</v>
      </c>
      <c r="AG16959" s="267" t="s">
        <v>24</v>
      </c>
    </row>
    <row r="16960" spans="3:33">
      <c r="C16960" s="267" t="s">
        <v>1812</v>
      </c>
      <c r="D16960" s="267" t="s">
        <v>150</v>
      </c>
      <c r="E16960" s="267">
        <v>153</v>
      </c>
      <c r="F16960" s="267" t="s">
        <v>1444</v>
      </c>
      <c r="G16960" s="267" t="s">
        <v>1445</v>
      </c>
      <c r="H16960" s="267">
        <v>1</v>
      </c>
      <c r="I16960" s="267" t="s">
        <v>582</v>
      </c>
      <c r="O16960" s="267" t="s">
        <v>24</v>
      </c>
      <c r="P16960" s="267" t="s">
        <v>1588</v>
      </c>
      <c r="Q16960" s="267" t="s">
        <v>1445</v>
      </c>
      <c r="S16960" s="267">
        <v>205</v>
      </c>
      <c r="T16960" s="267" t="s">
        <v>13</v>
      </c>
      <c r="U16960" s="267" t="s">
        <v>1496</v>
      </c>
      <c r="V16960" s="267" t="s">
        <v>13</v>
      </c>
      <c r="W16960" s="267">
        <v>3144114</v>
      </c>
      <c r="X16960" s="267" t="s">
        <v>1815</v>
      </c>
      <c r="Y16960" s="267" t="s">
        <v>1588</v>
      </c>
      <c r="AD16960" s="267" t="s">
        <v>13</v>
      </c>
      <c r="AF16960" s="267" t="s">
        <v>24</v>
      </c>
      <c r="AG16960" s="267" t="s">
        <v>24</v>
      </c>
    </row>
    <row r="16961" spans="3:33">
      <c r="C16961" s="267" t="s">
        <v>1812</v>
      </c>
      <c r="D16961" s="267" t="s">
        <v>150</v>
      </c>
      <c r="E16961" s="267">
        <v>1272</v>
      </c>
      <c r="F16961" s="267" t="s">
        <v>1444</v>
      </c>
      <c r="G16961" s="267" t="s">
        <v>1445</v>
      </c>
      <c r="H16961" s="267">
        <v>1</v>
      </c>
      <c r="I16961" s="267" t="s">
        <v>582</v>
      </c>
      <c r="O16961" s="267" t="s">
        <v>24</v>
      </c>
      <c r="P16961" s="267" t="s">
        <v>1588</v>
      </c>
      <c r="Q16961" s="267" t="s">
        <v>1445</v>
      </c>
      <c r="S16961" s="267">
        <v>205</v>
      </c>
      <c r="T16961" s="267" t="s">
        <v>13</v>
      </c>
      <c r="U16961" s="267" t="s">
        <v>1458</v>
      </c>
      <c r="V16961" s="267" t="s">
        <v>13</v>
      </c>
      <c r="W16961" s="267">
        <v>3144114</v>
      </c>
      <c r="X16961" s="267" t="s">
        <v>1814</v>
      </c>
      <c r="Y16961" s="267" t="s">
        <v>1588</v>
      </c>
      <c r="AD16961" s="267" t="s">
        <v>13</v>
      </c>
      <c r="AF16961" s="267" t="s">
        <v>24</v>
      </c>
      <c r="AG16961" s="267" t="s">
        <v>24</v>
      </c>
    </row>
    <row r="16962" spans="3:33">
      <c r="C16962" s="267" t="s">
        <v>1812</v>
      </c>
      <c r="D16962" s="267" t="s">
        <v>150</v>
      </c>
      <c r="E16962" s="267">
        <v>377</v>
      </c>
      <c r="F16962" s="267" t="s">
        <v>1444</v>
      </c>
      <c r="G16962" s="267" t="s">
        <v>1445</v>
      </c>
      <c r="H16962" s="267">
        <v>1</v>
      </c>
      <c r="I16962" s="267" t="s">
        <v>582</v>
      </c>
      <c r="O16962" s="267" t="s">
        <v>24</v>
      </c>
      <c r="P16962" s="267" t="s">
        <v>1588</v>
      </c>
      <c r="Q16962" s="267" t="s">
        <v>1445</v>
      </c>
      <c r="S16962" s="267">
        <v>205</v>
      </c>
      <c r="T16962" s="267" t="s">
        <v>13</v>
      </c>
      <c r="U16962" s="267" t="s">
        <v>1479</v>
      </c>
      <c r="V16962" s="267" t="s">
        <v>13</v>
      </c>
      <c r="W16962" s="267">
        <v>3144114</v>
      </c>
      <c r="X16962" s="267" t="s">
        <v>1813</v>
      </c>
      <c r="Y16962" s="267" t="s">
        <v>1588</v>
      </c>
      <c r="AD16962" s="267" t="s">
        <v>13</v>
      </c>
      <c r="AF16962" s="267" t="s">
        <v>24</v>
      </c>
      <c r="AG16962" s="267" t="s">
        <v>24</v>
      </c>
    </row>
    <row r="16963" spans="3:33">
      <c r="C16963" s="267" t="s">
        <v>1649</v>
      </c>
      <c r="D16963" s="267" t="s">
        <v>727</v>
      </c>
      <c r="E16963" s="267">
        <v>1</v>
      </c>
      <c r="F16963" s="267" t="s">
        <v>1444</v>
      </c>
      <c r="G16963" s="267" t="s">
        <v>1445</v>
      </c>
      <c r="H16963" s="267">
        <v>1</v>
      </c>
      <c r="I16963" s="267" t="s">
        <v>582</v>
      </c>
      <c r="O16963" s="267" t="s">
        <v>13</v>
      </c>
      <c r="P16963" s="267" t="s">
        <v>1589</v>
      </c>
      <c r="Q16963" s="267" t="s">
        <v>1445</v>
      </c>
      <c r="S16963" s="267">
        <v>206</v>
      </c>
      <c r="T16963" s="267" t="s">
        <v>13</v>
      </c>
      <c r="U16963" s="267" t="s">
        <v>1446</v>
      </c>
      <c r="V16963" s="267" t="s">
        <v>24</v>
      </c>
      <c r="W16963" s="267">
        <v>3144128</v>
      </c>
      <c r="X16963" s="267" t="s">
        <v>1589</v>
      </c>
      <c r="Y16963" s="267" t="s">
        <v>1589</v>
      </c>
      <c r="AD16963" s="267" t="s">
        <v>13</v>
      </c>
      <c r="AF16963" s="267" t="s">
        <v>24</v>
      </c>
      <c r="AG16963" s="267" t="s">
        <v>24</v>
      </c>
    </row>
    <row r="16964" spans="3:33">
      <c r="C16964" s="267" t="s">
        <v>1649</v>
      </c>
      <c r="D16964" s="267" t="s">
        <v>727</v>
      </c>
      <c r="E16964" s="267">
        <v>153</v>
      </c>
      <c r="F16964" s="267" t="s">
        <v>1444</v>
      </c>
      <c r="G16964" s="267" t="s">
        <v>1445</v>
      </c>
      <c r="H16964" s="267">
        <v>1</v>
      </c>
      <c r="I16964" s="267" t="s">
        <v>582</v>
      </c>
      <c r="O16964" s="267" t="s">
        <v>24</v>
      </c>
      <c r="P16964" s="267" t="s">
        <v>1589</v>
      </c>
      <c r="Q16964" s="267" t="s">
        <v>1445</v>
      </c>
      <c r="S16964" s="267">
        <v>206</v>
      </c>
      <c r="T16964" s="267" t="s">
        <v>13</v>
      </c>
      <c r="U16964" s="267" t="s">
        <v>1496</v>
      </c>
      <c r="V16964" s="267" t="s">
        <v>13</v>
      </c>
      <c r="W16964" s="267">
        <v>3144128</v>
      </c>
      <c r="X16964" s="267" t="s">
        <v>1651</v>
      </c>
      <c r="Y16964" s="267" t="s">
        <v>1589</v>
      </c>
      <c r="AD16964" s="267" t="s">
        <v>13</v>
      </c>
      <c r="AF16964" s="267" t="s">
        <v>24</v>
      </c>
      <c r="AG16964" s="267" t="s">
        <v>24</v>
      </c>
    </row>
    <row r="16965" spans="3:33">
      <c r="C16965" s="267" t="s">
        <v>1649</v>
      </c>
      <c r="D16965" s="267" t="s">
        <v>727</v>
      </c>
      <c r="E16965" s="267">
        <v>1272</v>
      </c>
      <c r="F16965" s="267" t="s">
        <v>1444</v>
      </c>
      <c r="G16965" s="267" t="s">
        <v>1445</v>
      </c>
      <c r="H16965" s="267">
        <v>1</v>
      </c>
      <c r="I16965" s="267" t="s">
        <v>582</v>
      </c>
      <c r="O16965" s="267" t="s">
        <v>24</v>
      </c>
      <c r="P16965" s="267" t="s">
        <v>1589</v>
      </c>
      <c r="Q16965" s="267" t="s">
        <v>1445</v>
      </c>
      <c r="S16965" s="267">
        <v>206</v>
      </c>
      <c r="T16965" s="267" t="s">
        <v>13</v>
      </c>
      <c r="U16965" s="267" t="s">
        <v>1458</v>
      </c>
      <c r="V16965" s="267" t="s">
        <v>13</v>
      </c>
      <c r="W16965" s="267">
        <v>3144128</v>
      </c>
      <c r="X16965" s="267" t="s">
        <v>1650</v>
      </c>
      <c r="Y16965" s="267" t="s">
        <v>1589</v>
      </c>
      <c r="AD16965" s="267" t="s">
        <v>13</v>
      </c>
      <c r="AF16965" s="267" t="s">
        <v>24</v>
      </c>
      <c r="AG16965" s="267" t="s">
        <v>24</v>
      </c>
    </row>
    <row r="16966" spans="3:33">
      <c r="C16966" s="267" t="s">
        <v>2558</v>
      </c>
      <c r="D16966" s="267" t="s">
        <v>150</v>
      </c>
      <c r="E16966" s="267">
        <v>1</v>
      </c>
      <c r="F16966" s="267" t="s">
        <v>1444</v>
      </c>
      <c r="G16966" s="267" t="s">
        <v>1445</v>
      </c>
      <c r="H16966" s="267">
        <v>1</v>
      </c>
      <c r="I16966" s="267" t="s">
        <v>582</v>
      </c>
      <c r="O16966" s="267" t="s">
        <v>13</v>
      </c>
      <c r="P16966" s="267" t="s">
        <v>1916</v>
      </c>
      <c r="Q16966" s="267" t="s">
        <v>1445</v>
      </c>
      <c r="S16966" s="267">
        <v>207</v>
      </c>
      <c r="T16966" s="267" t="s">
        <v>13</v>
      </c>
      <c r="U16966" s="267" t="s">
        <v>1446</v>
      </c>
      <c r="V16966" s="267" t="s">
        <v>24</v>
      </c>
      <c r="W16966" s="267">
        <v>3144130</v>
      </c>
      <c r="X16966" s="267" t="s">
        <v>1916</v>
      </c>
      <c r="Y16966" s="267" t="s">
        <v>1916</v>
      </c>
      <c r="AD16966" s="267" t="s">
        <v>13</v>
      </c>
      <c r="AF16966" s="267" t="s">
        <v>24</v>
      </c>
      <c r="AG16966" s="267" t="s">
        <v>24</v>
      </c>
    </row>
    <row r="16967" spans="3:33">
      <c r="C16967" s="267" t="s">
        <v>2558</v>
      </c>
      <c r="D16967" s="267" t="s">
        <v>150</v>
      </c>
      <c r="E16967" s="267">
        <v>153</v>
      </c>
      <c r="F16967" s="267" t="s">
        <v>1444</v>
      </c>
      <c r="G16967" s="267" t="s">
        <v>1445</v>
      </c>
      <c r="H16967" s="267">
        <v>1</v>
      </c>
      <c r="I16967" s="267" t="s">
        <v>582</v>
      </c>
      <c r="O16967" s="267" t="s">
        <v>24</v>
      </c>
      <c r="P16967" s="267" t="s">
        <v>1916</v>
      </c>
      <c r="Q16967" s="267" t="s">
        <v>1445</v>
      </c>
      <c r="S16967" s="267">
        <v>207</v>
      </c>
      <c r="T16967" s="267" t="s">
        <v>13</v>
      </c>
      <c r="U16967" s="267" t="s">
        <v>1496</v>
      </c>
      <c r="V16967" s="267" t="s">
        <v>13</v>
      </c>
      <c r="W16967" s="267">
        <v>3144130</v>
      </c>
      <c r="X16967" s="267" t="s">
        <v>2560</v>
      </c>
      <c r="Y16967" s="267" t="s">
        <v>1916</v>
      </c>
      <c r="AD16967" s="267" t="s">
        <v>13</v>
      </c>
      <c r="AF16967" s="267" t="s">
        <v>24</v>
      </c>
      <c r="AG16967" s="267" t="s">
        <v>24</v>
      </c>
    </row>
    <row r="16968" spans="3:33">
      <c r="C16968" s="267" t="s">
        <v>2558</v>
      </c>
      <c r="D16968" s="267" t="s">
        <v>150</v>
      </c>
      <c r="E16968" s="267">
        <v>1272</v>
      </c>
      <c r="F16968" s="267" t="s">
        <v>1444</v>
      </c>
      <c r="G16968" s="267" t="s">
        <v>1445</v>
      </c>
      <c r="H16968" s="267">
        <v>1</v>
      </c>
      <c r="I16968" s="267" t="s">
        <v>582</v>
      </c>
      <c r="O16968" s="267" t="s">
        <v>24</v>
      </c>
      <c r="P16968" s="267" t="s">
        <v>1916</v>
      </c>
      <c r="Q16968" s="267" t="s">
        <v>1445</v>
      </c>
      <c r="S16968" s="267">
        <v>207</v>
      </c>
      <c r="T16968" s="267" t="s">
        <v>13</v>
      </c>
      <c r="U16968" s="267" t="s">
        <v>1458</v>
      </c>
      <c r="V16968" s="267" t="s">
        <v>13</v>
      </c>
      <c r="W16968" s="267">
        <v>3144130</v>
      </c>
      <c r="X16968" s="267" t="s">
        <v>2559</v>
      </c>
      <c r="Y16968" s="267" t="s">
        <v>1916</v>
      </c>
      <c r="AD16968" s="267" t="s">
        <v>13</v>
      </c>
      <c r="AF16968" s="267" t="s">
        <v>24</v>
      </c>
      <c r="AG16968" s="267" t="s">
        <v>24</v>
      </c>
    </row>
    <row r="16969" spans="3:33">
      <c r="C16969" s="267" t="s">
        <v>1685</v>
      </c>
      <c r="D16969" s="267" t="s">
        <v>150</v>
      </c>
      <c r="E16969" s="267">
        <v>153</v>
      </c>
      <c r="F16969" s="267" t="s">
        <v>1444</v>
      </c>
      <c r="G16969" s="267" t="s">
        <v>1445</v>
      </c>
      <c r="H16969" s="267">
        <v>1</v>
      </c>
      <c r="I16969" s="267" t="s">
        <v>582</v>
      </c>
      <c r="O16969" s="267" t="s">
        <v>24</v>
      </c>
      <c r="P16969" s="267" t="s">
        <v>1590</v>
      </c>
      <c r="Q16969" s="267" t="s">
        <v>1445</v>
      </c>
      <c r="S16969" s="267">
        <v>208</v>
      </c>
      <c r="T16969" s="267" t="s">
        <v>13</v>
      </c>
      <c r="U16969" s="267" t="s">
        <v>1496</v>
      </c>
      <c r="V16969" s="267" t="s">
        <v>13</v>
      </c>
      <c r="W16969" s="267">
        <v>3462286</v>
      </c>
      <c r="X16969" s="267" t="s">
        <v>1688</v>
      </c>
      <c r="Y16969" s="267" t="s">
        <v>1590</v>
      </c>
      <c r="AD16969" s="267" t="s">
        <v>13</v>
      </c>
      <c r="AF16969" s="267" t="s">
        <v>24</v>
      </c>
      <c r="AG16969" s="267" t="s">
        <v>24</v>
      </c>
    </row>
    <row r="16970" spans="3:33">
      <c r="C16970" s="267" t="s">
        <v>1685</v>
      </c>
      <c r="D16970" s="267" t="s">
        <v>150</v>
      </c>
      <c r="E16970" s="267">
        <v>1</v>
      </c>
      <c r="F16970" s="267" t="s">
        <v>1444</v>
      </c>
      <c r="G16970" s="267" t="s">
        <v>1445</v>
      </c>
      <c r="H16970" s="267">
        <v>1</v>
      </c>
      <c r="I16970" s="267" t="s">
        <v>582</v>
      </c>
      <c r="P16970" s="267" t="s">
        <v>1590</v>
      </c>
      <c r="Q16970" s="267" t="s">
        <v>1445</v>
      </c>
      <c r="S16970" s="267">
        <v>208</v>
      </c>
      <c r="U16970" s="267" t="s">
        <v>1446</v>
      </c>
      <c r="V16970" s="267" t="s">
        <v>24</v>
      </c>
      <c r="W16970" s="267">
        <v>3462286</v>
      </c>
      <c r="X16970" s="267" t="s">
        <v>1590</v>
      </c>
      <c r="Y16970" s="267" t="s">
        <v>1590</v>
      </c>
      <c r="AF16970" s="267" t="s">
        <v>24</v>
      </c>
      <c r="AG16970" s="267" t="s">
        <v>24</v>
      </c>
    </row>
    <row r="16971" spans="3:33">
      <c r="C16971" s="267" t="s">
        <v>1685</v>
      </c>
      <c r="D16971" s="267" t="s">
        <v>150</v>
      </c>
      <c r="E16971" s="267">
        <v>1272</v>
      </c>
      <c r="F16971" s="267" t="s">
        <v>1444</v>
      </c>
      <c r="G16971" s="267" t="s">
        <v>1445</v>
      </c>
      <c r="H16971" s="267">
        <v>1</v>
      </c>
      <c r="I16971" s="267" t="s">
        <v>582</v>
      </c>
      <c r="O16971" s="267" t="s">
        <v>24</v>
      </c>
      <c r="P16971" s="267" t="s">
        <v>1590</v>
      </c>
      <c r="Q16971" s="267" t="s">
        <v>1445</v>
      </c>
      <c r="S16971" s="267">
        <v>208</v>
      </c>
      <c r="T16971" s="267" t="s">
        <v>13</v>
      </c>
      <c r="U16971" s="267" t="s">
        <v>1458</v>
      </c>
      <c r="V16971" s="267" t="s">
        <v>13</v>
      </c>
      <c r="W16971" s="267">
        <v>3462286</v>
      </c>
      <c r="X16971" s="267" t="s">
        <v>1687</v>
      </c>
      <c r="Y16971" s="267" t="s">
        <v>1590</v>
      </c>
      <c r="AD16971" s="267" t="s">
        <v>13</v>
      </c>
      <c r="AF16971" s="267" t="s">
        <v>24</v>
      </c>
      <c r="AG16971" s="267" t="s">
        <v>24</v>
      </c>
    </row>
    <row r="16972" spans="3:33">
      <c r="C16972" s="267" t="s">
        <v>1685</v>
      </c>
      <c r="D16972" s="267" t="s">
        <v>150</v>
      </c>
      <c r="E16972" s="267">
        <v>377</v>
      </c>
      <c r="F16972" s="267" t="s">
        <v>1444</v>
      </c>
      <c r="G16972" s="267" t="s">
        <v>1445</v>
      </c>
      <c r="H16972" s="267">
        <v>1</v>
      </c>
      <c r="I16972" s="267" t="s">
        <v>582</v>
      </c>
      <c r="O16972" s="267" t="s">
        <v>24</v>
      </c>
      <c r="P16972" s="267" t="s">
        <v>1590</v>
      </c>
      <c r="Q16972" s="267" t="s">
        <v>1445</v>
      </c>
      <c r="S16972" s="267">
        <v>208</v>
      </c>
      <c r="T16972" s="267" t="s">
        <v>13</v>
      </c>
      <c r="U16972" s="267" t="s">
        <v>1479</v>
      </c>
      <c r="V16972" s="267" t="s">
        <v>13</v>
      </c>
      <c r="W16972" s="267">
        <v>3462286</v>
      </c>
      <c r="X16972" s="267" t="s">
        <v>1686</v>
      </c>
      <c r="Y16972" s="267" t="s">
        <v>1590</v>
      </c>
      <c r="AD16972" s="267" t="s">
        <v>13</v>
      </c>
      <c r="AF16972" s="267" t="s">
        <v>24</v>
      </c>
      <c r="AG16972" s="267" t="s">
        <v>24</v>
      </c>
    </row>
    <row r="16973" spans="3:33">
      <c r="C16973" s="267" t="s">
        <v>2975</v>
      </c>
      <c r="D16973" s="267" t="s">
        <v>150</v>
      </c>
      <c r="E16973" s="267">
        <v>1</v>
      </c>
      <c r="F16973" s="267" t="s">
        <v>1444</v>
      </c>
      <c r="G16973" s="267" t="s">
        <v>1445</v>
      </c>
      <c r="H16973" s="267">
        <v>1</v>
      </c>
      <c r="I16973" s="267" t="s">
        <v>582</v>
      </c>
      <c r="P16973" s="267" t="s">
        <v>1401</v>
      </c>
      <c r="Q16973" s="267" t="s">
        <v>1445</v>
      </c>
      <c r="S16973" s="267">
        <v>209</v>
      </c>
      <c r="U16973" s="267" t="s">
        <v>1446</v>
      </c>
      <c r="V16973" s="267" t="s">
        <v>24</v>
      </c>
      <c r="W16973" s="267">
        <v>3144166</v>
      </c>
      <c r="X16973" s="267" t="s">
        <v>1401</v>
      </c>
      <c r="Y16973" s="267" t="s">
        <v>1401</v>
      </c>
      <c r="AF16973" s="267" t="s">
        <v>24</v>
      </c>
      <c r="AG16973" s="267" t="s">
        <v>24</v>
      </c>
    </row>
    <row r="16974" spans="3:33">
      <c r="C16974" s="267" t="s">
        <v>2975</v>
      </c>
      <c r="D16974" s="267" t="s">
        <v>150</v>
      </c>
      <c r="E16974" s="267">
        <v>153</v>
      </c>
      <c r="F16974" s="267" t="s">
        <v>1444</v>
      </c>
      <c r="G16974" s="267" t="s">
        <v>1445</v>
      </c>
      <c r="H16974" s="267">
        <v>1</v>
      </c>
      <c r="I16974" s="267" t="s">
        <v>582</v>
      </c>
      <c r="O16974" s="267" t="s">
        <v>24</v>
      </c>
      <c r="P16974" s="267" t="s">
        <v>1401</v>
      </c>
      <c r="Q16974" s="267" t="s">
        <v>1445</v>
      </c>
      <c r="S16974" s="267">
        <v>209</v>
      </c>
      <c r="T16974" s="267" t="s">
        <v>13</v>
      </c>
      <c r="U16974" s="267" t="s">
        <v>1496</v>
      </c>
      <c r="V16974" s="267" t="s">
        <v>13</v>
      </c>
      <c r="W16974" s="267">
        <v>3144166</v>
      </c>
      <c r="X16974" s="267" t="s">
        <v>2978</v>
      </c>
      <c r="Y16974" s="267" t="s">
        <v>1401</v>
      </c>
      <c r="AD16974" s="267" t="s">
        <v>13</v>
      </c>
      <c r="AF16974" s="267" t="s">
        <v>24</v>
      </c>
      <c r="AG16974" s="267" t="s">
        <v>24</v>
      </c>
    </row>
    <row r="16975" spans="3:33">
      <c r="C16975" s="267" t="s">
        <v>2975</v>
      </c>
      <c r="D16975" s="267" t="s">
        <v>150</v>
      </c>
      <c r="E16975" s="267">
        <v>1272</v>
      </c>
      <c r="F16975" s="267" t="s">
        <v>1444</v>
      </c>
      <c r="G16975" s="267" t="s">
        <v>1445</v>
      </c>
      <c r="H16975" s="267">
        <v>1</v>
      </c>
      <c r="I16975" s="267" t="s">
        <v>582</v>
      </c>
      <c r="O16975" s="267" t="s">
        <v>24</v>
      </c>
      <c r="P16975" s="267" t="s">
        <v>1401</v>
      </c>
      <c r="Q16975" s="267" t="s">
        <v>1445</v>
      </c>
      <c r="S16975" s="267">
        <v>209</v>
      </c>
      <c r="T16975" s="267" t="s">
        <v>13</v>
      </c>
      <c r="U16975" s="267" t="s">
        <v>1458</v>
      </c>
      <c r="V16975" s="267" t="s">
        <v>13</v>
      </c>
      <c r="W16975" s="267">
        <v>3144166</v>
      </c>
      <c r="X16975" s="267" t="s">
        <v>2977</v>
      </c>
      <c r="Y16975" s="267" t="s">
        <v>1401</v>
      </c>
      <c r="AD16975" s="267" t="s">
        <v>13</v>
      </c>
      <c r="AF16975" s="267" t="s">
        <v>24</v>
      </c>
      <c r="AG16975" s="267" t="s">
        <v>24</v>
      </c>
    </row>
    <row r="16976" spans="3:33">
      <c r="C16976" s="267" t="s">
        <v>2975</v>
      </c>
      <c r="D16976" s="267" t="s">
        <v>150</v>
      </c>
      <c r="E16976" s="267">
        <v>377</v>
      </c>
      <c r="F16976" s="267" t="s">
        <v>1444</v>
      </c>
      <c r="G16976" s="267" t="s">
        <v>1445</v>
      </c>
      <c r="H16976" s="267">
        <v>1</v>
      </c>
      <c r="I16976" s="267" t="s">
        <v>582</v>
      </c>
      <c r="O16976" s="267" t="s">
        <v>24</v>
      </c>
      <c r="P16976" s="267" t="s">
        <v>1401</v>
      </c>
      <c r="Q16976" s="267" t="s">
        <v>1445</v>
      </c>
      <c r="S16976" s="267">
        <v>209</v>
      </c>
      <c r="T16976" s="267" t="s">
        <v>13</v>
      </c>
      <c r="U16976" s="267" t="s">
        <v>1479</v>
      </c>
      <c r="V16976" s="267" t="s">
        <v>13</v>
      </c>
      <c r="W16976" s="267">
        <v>3144166</v>
      </c>
      <c r="X16976" s="267" t="s">
        <v>2976</v>
      </c>
      <c r="Y16976" s="267" t="s">
        <v>1401</v>
      </c>
      <c r="AD16976" s="267" t="s">
        <v>13</v>
      </c>
      <c r="AF16976" s="267" t="s">
        <v>24</v>
      </c>
      <c r="AG16976" s="267" t="s">
        <v>24</v>
      </c>
    </row>
    <row r="16977" spans="3:33">
      <c r="C16977" s="267" t="s">
        <v>2389</v>
      </c>
      <c r="D16977" s="267" t="s">
        <v>150</v>
      </c>
      <c r="E16977" s="267">
        <v>1</v>
      </c>
      <c r="F16977" s="267" t="s">
        <v>1444</v>
      </c>
      <c r="G16977" s="267" t="s">
        <v>1445</v>
      </c>
      <c r="H16977" s="267">
        <v>1</v>
      </c>
      <c r="I16977" s="267" t="s">
        <v>582</v>
      </c>
      <c r="O16977" s="267" t="s">
        <v>13</v>
      </c>
      <c r="P16977" s="267" t="s">
        <v>1917</v>
      </c>
      <c r="Q16977" s="267" t="s">
        <v>1445</v>
      </c>
      <c r="S16977" s="267">
        <v>210</v>
      </c>
      <c r="T16977" s="267" t="s">
        <v>13</v>
      </c>
      <c r="U16977" s="267" t="s">
        <v>1446</v>
      </c>
      <c r="V16977" s="267" t="s">
        <v>24</v>
      </c>
      <c r="W16977" s="267">
        <v>3144432</v>
      </c>
      <c r="X16977" s="267" t="s">
        <v>1917</v>
      </c>
      <c r="Y16977" s="267" t="s">
        <v>1917</v>
      </c>
      <c r="AD16977" s="267" t="s">
        <v>13</v>
      </c>
      <c r="AF16977" s="267" t="s">
        <v>24</v>
      </c>
      <c r="AG16977" s="267" t="s">
        <v>24</v>
      </c>
    </row>
    <row r="16978" spans="3:33">
      <c r="C16978" s="267" t="s">
        <v>2389</v>
      </c>
      <c r="D16978" s="267" t="s">
        <v>150</v>
      </c>
      <c r="E16978" s="267">
        <v>153</v>
      </c>
      <c r="F16978" s="267" t="s">
        <v>1444</v>
      </c>
      <c r="G16978" s="267" t="s">
        <v>1445</v>
      </c>
      <c r="H16978" s="267">
        <v>1</v>
      </c>
      <c r="I16978" s="267" t="s">
        <v>582</v>
      </c>
      <c r="O16978" s="267" t="s">
        <v>24</v>
      </c>
      <c r="P16978" s="267" t="s">
        <v>1917</v>
      </c>
      <c r="Q16978" s="267" t="s">
        <v>1445</v>
      </c>
      <c r="S16978" s="267">
        <v>210</v>
      </c>
      <c r="T16978" s="267" t="s">
        <v>13</v>
      </c>
      <c r="U16978" s="267" t="s">
        <v>1496</v>
      </c>
      <c r="V16978" s="267" t="s">
        <v>13</v>
      </c>
      <c r="W16978" s="267">
        <v>3144432</v>
      </c>
      <c r="X16978" s="267" t="s">
        <v>2391</v>
      </c>
      <c r="Y16978" s="267" t="s">
        <v>1917</v>
      </c>
      <c r="AD16978" s="267" t="s">
        <v>13</v>
      </c>
      <c r="AF16978" s="267" t="s">
        <v>24</v>
      </c>
      <c r="AG16978" s="267" t="s">
        <v>24</v>
      </c>
    </row>
    <row r="16979" spans="3:33">
      <c r="C16979" s="267" t="s">
        <v>2389</v>
      </c>
      <c r="D16979" s="267" t="s">
        <v>150</v>
      </c>
      <c r="E16979" s="267">
        <v>1272</v>
      </c>
      <c r="F16979" s="267" t="s">
        <v>1444</v>
      </c>
      <c r="G16979" s="267" t="s">
        <v>1445</v>
      </c>
      <c r="H16979" s="267">
        <v>1</v>
      </c>
      <c r="I16979" s="267" t="s">
        <v>582</v>
      </c>
      <c r="O16979" s="267" t="s">
        <v>24</v>
      </c>
      <c r="P16979" s="267" t="s">
        <v>1917</v>
      </c>
      <c r="Q16979" s="267" t="s">
        <v>1445</v>
      </c>
      <c r="S16979" s="267">
        <v>210</v>
      </c>
      <c r="T16979" s="267" t="s">
        <v>13</v>
      </c>
      <c r="U16979" s="267" t="s">
        <v>1458</v>
      </c>
      <c r="V16979" s="267" t="s">
        <v>13</v>
      </c>
      <c r="W16979" s="267">
        <v>3144432</v>
      </c>
      <c r="X16979" s="267" t="s">
        <v>2390</v>
      </c>
      <c r="Y16979" s="267" t="s">
        <v>1917</v>
      </c>
      <c r="AD16979" s="267" t="s">
        <v>13</v>
      </c>
      <c r="AF16979" s="267" t="s">
        <v>24</v>
      </c>
      <c r="AG16979" s="267" t="s">
        <v>24</v>
      </c>
    </row>
    <row r="16980" spans="3:33">
      <c r="C16980" s="267" t="s">
        <v>2719</v>
      </c>
      <c r="D16980" s="267" t="s">
        <v>150</v>
      </c>
      <c r="E16980" s="267">
        <v>1</v>
      </c>
      <c r="F16980" s="267" t="s">
        <v>1444</v>
      </c>
      <c r="G16980" s="267" t="s">
        <v>1445</v>
      </c>
      <c r="H16980" s="267">
        <v>1</v>
      </c>
      <c r="I16980" s="267" t="s">
        <v>582</v>
      </c>
      <c r="P16980" s="267" t="s">
        <v>1455</v>
      </c>
      <c r="Q16980" s="267" t="s">
        <v>1445</v>
      </c>
      <c r="S16980" s="267">
        <v>211</v>
      </c>
      <c r="U16980" s="267" t="s">
        <v>1446</v>
      </c>
      <c r="V16980" s="267" t="s">
        <v>24</v>
      </c>
      <c r="W16980" s="267">
        <v>3144440</v>
      </c>
      <c r="X16980" s="267" t="s">
        <v>1455</v>
      </c>
      <c r="Y16980" s="267" t="s">
        <v>1455</v>
      </c>
      <c r="AF16980" s="267" t="s">
        <v>24</v>
      </c>
      <c r="AG16980" s="267" t="s">
        <v>24</v>
      </c>
    </row>
    <row r="16981" spans="3:33">
      <c r="C16981" s="267" t="s">
        <v>2719</v>
      </c>
      <c r="D16981" s="267" t="s">
        <v>150</v>
      </c>
      <c r="E16981" s="267">
        <v>153</v>
      </c>
      <c r="F16981" s="267" t="s">
        <v>1444</v>
      </c>
      <c r="G16981" s="267" t="s">
        <v>1445</v>
      </c>
      <c r="H16981" s="267">
        <v>1</v>
      </c>
      <c r="I16981" s="267" t="s">
        <v>582</v>
      </c>
      <c r="O16981" s="267" t="s">
        <v>24</v>
      </c>
      <c r="P16981" s="267" t="s">
        <v>1455</v>
      </c>
      <c r="Q16981" s="267" t="s">
        <v>1445</v>
      </c>
      <c r="S16981" s="267">
        <v>211</v>
      </c>
      <c r="T16981" s="267" t="s">
        <v>13</v>
      </c>
      <c r="U16981" s="267" t="s">
        <v>1496</v>
      </c>
      <c r="V16981" s="267" t="s">
        <v>13</v>
      </c>
      <c r="W16981" s="267">
        <v>3144440</v>
      </c>
      <c r="X16981" s="267" t="s">
        <v>2722</v>
      </c>
      <c r="Y16981" s="267" t="s">
        <v>1455</v>
      </c>
      <c r="AD16981" s="267" t="s">
        <v>13</v>
      </c>
      <c r="AF16981" s="267" t="s">
        <v>24</v>
      </c>
      <c r="AG16981" s="267" t="s">
        <v>24</v>
      </c>
    </row>
    <row r="16982" spans="3:33">
      <c r="C16982" s="267" t="s">
        <v>2719</v>
      </c>
      <c r="D16982" s="267" t="s">
        <v>150</v>
      </c>
      <c r="E16982" s="267">
        <v>1272</v>
      </c>
      <c r="F16982" s="267" t="s">
        <v>1444</v>
      </c>
      <c r="G16982" s="267" t="s">
        <v>1445</v>
      </c>
      <c r="H16982" s="267">
        <v>1</v>
      </c>
      <c r="I16982" s="267" t="s">
        <v>582</v>
      </c>
      <c r="O16982" s="267" t="s">
        <v>24</v>
      </c>
      <c r="P16982" s="267" t="s">
        <v>1455</v>
      </c>
      <c r="Q16982" s="267" t="s">
        <v>1445</v>
      </c>
      <c r="S16982" s="267">
        <v>211</v>
      </c>
      <c r="T16982" s="267" t="s">
        <v>13</v>
      </c>
      <c r="U16982" s="267" t="s">
        <v>1458</v>
      </c>
      <c r="V16982" s="267" t="s">
        <v>13</v>
      </c>
      <c r="W16982" s="267">
        <v>3144440</v>
      </c>
      <c r="X16982" s="267" t="s">
        <v>2721</v>
      </c>
      <c r="Y16982" s="267" t="s">
        <v>1455</v>
      </c>
      <c r="AD16982" s="267" t="s">
        <v>13</v>
      </c>
      <c r="AF16982" s="267" t="s">
        <v>24</v>
      </c>
      <c r="AG16982" s="267" t="s">
        <v>24</v>
      </c>
    </row>
    <row r="16983" spans="3:33">
      <c r="C16983" s="267" t="s">
        <v>2719</v>
      </c>
      <c r="D16983" s="267" t="s">
        <v>150</v>
      </c>
      <c r="E16983" s="267">
        <v>377</v>
      </c>
      <c r="F16983" s="267" t="s">
        <v>1444</v>
      </c>
      <c r="G16983" s="267" t="s">
        <v>1445</v>
      </c>
      <c r="H16983" s="267">
        <v>1</v>
      </c>
      <c r="I16983" s="267" t="s">
        <v>582</v>
      </c>
      <c r="O16983" s="267" t="s">
        <v>24</v>
      </c>
      <c r="P16983" s="267" t="s">
        <v>1455</v>
      </c>
      <c r="Q16983" s="267" t="s">
        <v>1445</v>
      </c>
      <c r="S16983" s="267">
        <v>211</v>
      </c>
      <c r="T16983" s="267" t="s">
        <v>13</v>
      </c>
      <c r="U16983" s="267" t="s">
        <v>1479</v>
      </c>
      <c r="V16983" s="267" t="s">
        <v>13</v>
      </c>
      <c r="W16983" s="267">
        <v>3144440</v>
      </c>
      <c r="X16983" s="267" t="s">
        <v>2720</v>
      </c>
      <c r="Y16983" s="267" t="s">
        <v>1455</v>
      </c>
      <c r="AD16983" s="267" t="s">
        <v>13</v>
      </c>
      <c r="AF16983" s="267" t="s">
        <v>24</v>
      </c>
      <c r="AG16983" s="267" t="s">
        <v>24</v>
      </c>
    </row>
    <row r="16984" spans="3:33">
      <c r="C16984" s="267" t="s">
        <v>1634</v>
      </c>
      <c r="D16984" s="267" t="s">
        <v>150</v>
      </c>
      <c r="E16984" s="267">
        <v>1354</v>
      </c>
      <c r="F16984" s="267" t="s">
        <v>1444</v>
      </c>
      <c r="H16984" s="267">
        <v>1</v>
      </c>
      <c r="I16984" s="267" t="s">
        <v>582</v>
      </c>
      <c r="O16984" s="267" t="s">
        <v>24</v>
      </c>
      <c r="P16984" s="267" t="s">
        <v>1402</v>
      </c>
      <c r="Q16984" s="267" t="s">
        <v>1445</v>
      </c>
      <c r="S16984" s="267">
        <v>212</v>
      </c>
      <c r="U16984" s="267" t="s">
        <v>1451</v>
      </c>
      <c r="V16984" s="267" t="s">
        <v>13</v>
      </c>
      <c r="W16984" s="267">
        <v>3144450</v>
      </c>
      <c r="X16984" s="267" t="s">
        <v>1402</v>
      </c>
      <c r="Y16984" s="267" t="s">
        <v>1402</v>
      </c>
      <c r="AD16984" s="267" t="s">
        <v>13</v>
      </c>
      <c r="AF16984" s="267" t="s">
        <v>24</v>
      </c>
      <c r="AG16984" s="267" t="s">
        <v>24</v>
      </c>
    </row>
    <row r="16985" spans="3:33">
      <c r="C16985" s="267" t="s">
        <v>1634</v>
      </c>
      <c r="D16985" s="267" t="s">
        <v>150</v>
      </c>
      <c r="E16985" s="267">
        <v>247</v>
      </c>
      <c r="F16985" s="267" t="s">
        <v>1444</v>
      </c>
      <c r="H16985" s="267">
        <v>1</v>
      </c>
      <c r="I16985" s="267" t="s">
        <v>582</v>
      </c>
      <c r="O16985" s="267" t="s">
        <v>13</v>
      </c>
      <c r="P16985" s="267" t="s">
        <v>1402</v>
      </c>
      <c r="Q16985" s="267" t="s">
        <v>1445</v>
      </c>
      <c r="S16985" s="267">
        <v>212</v>
      </c>
      <c r="U16985" s="267" t="s">
        <v>1460</v>
      </c>
      <c r="V16985" s="267" t="s">
        <v>13</v>
      </c>
      <c r="W16985" s="267">
        <v>3144450</v>
      </c>
      <c r="X16985" s="267" t="s">
        <v>1402</v>
      </c>
      <c r="Y16985" s="267" t="s">
        <v>1402</v>
      </c>
      <c r="AD16985" s="267" t="s">
        <v>24</v>
      </c>
      <c r="AF16985" s="267" t="s">
        <v>24</v>
      </c>
      <c r="AG16985" s="267" t="s">
        <v>24</v>
      </c>
    </row>
    <row r="16986" spans="3:33">
      <c r="C16986" s="267" t="s">
        <v>1634</v>
      </c>
      <c r="D16986" s="267" t="s">
        <v>150</v>
      </c>
      <c r="E16986" s="267">
        <v>1</v>
      </c>
      <c r="F16986" s="267" t="s">
        <v>1444</v>
      </c>
      <c r="G16986" s="267" t="s">
        <v>1445</v>
      </c>
      <c r="H16986" s="267">
        <v>1</v>
      </c>
      <c r="I16986" s="267" t="s">
        <v>582</v>
      </c>
      <c r="O16986" s="267" t="s">
        <v>13</v>
      </c>
      <c r="P16986" s="267" t="s">
        <v>1402</v>
      </c>
      <c r="Q16986" s="267" t="s">
        <v>1445</v>
      </c>
      <c r="S16986" s="267">
        <v>212</v>
      </c>
      <c r="T16986" s="267" t="s">
        <v>13</v>
      </c>
      <c r="U16986" s="267" t="s">
        <v>1446</v>
      </c>
      <c r="V16986" s="267" t="s">
        <v>24</v>
      </c>
      <c r="W16986" s="267">
        <v>3144450</v>
      </c>
      <c r="X16986" s="267" t="s">
        <v>1402</v>
      </c>
      <c r="Y16986" s="267" t="s">
        <v>1402</v>
      </c>
      <c r="AD16986" s="267" t="s">
        <v>13</v>
      </c>
      <c r="AF16986" s="267" t="s">
        <v>24</v>
      </c>
      <c r="AG16986" s="267" t="s">
        <v>24</v>
      </c>
    </row>
    <row r="16987" spans="3:33">
      <c r="C16987" s="267" t="s">
        <v>1634</v>
      </c>
      <c r="D16987" s="267" t="s">
        <v>150</v>
      </c>
      <c r="E16987" s="267">
        <v>153</v>
      </c>
      <c r="F16987" s="267" t="s">
        <v>1444</v>
      </c>
      <c r="G16987" s="267" t="s">
        <v>1445</v>
      </c>
      <c r="H16987" s="267">
        <v>1</v>
      </c>
      <c r="I16987" s="267" t="s">
        <v>582</v>
      </c>
      <c r="O16987" s="267" t="s">
        <v>24</v>
      </c>
      <c r="P16987" s="267" t="s">
        <v>1402</v>
      </c>
      <c r="Q16987" s="267" t="s">
        <v>1445</v>
      </c>
      <c r="S16987" s="267">
        <v>212</v>
      </c>
      <c r="T16987" s="267" t="s">
        <v>13</v>
      </c>
      <c r="U16987" s="267" t="s">
        <v>1496</v>
      </c>
      <c r="V16987" s="267" t="s">
        <v>13</v>
      </c>
      <c r="W16987" s="267">
        <v>3144450</v>
      </c>
      <c r="X16987" s="267" t="s">
        <v>1636</v>
      </c>
      <c r="Y16987" s="267" t="s">
        <v>1402</v>
      </c>
      <c r="AD16987" s="267" t="s">
        <v>13</v>
      </c>
      <c r="AF16987" s="267" t="s">
        <v>24</v>
      </c>
      <c r="AG16987" s="267" t="s">
        <v>24</v>
      </c>
    </row>
    <row r="16988" spans="3:33">
      <c r="C16988" s="267" t="s">
        <v>1634</v>
      </c>
      <c r="D16988" s="267" t="s">
        <v>150</v>
      </c>
      <c r="E16988" s="267">
        <v>1272</v>
      </c>
      <c r="F16988" s="267" t="s">
        <v>1444</v>
      </c>
      <c r="G16988" s="267" t="s">
        <v>1445</v>
      </c>
      <c r="H16988" s="267">
        <v>1</v>
      </c>
      <c r="I16988" s="267" t="s">
        <v>582</v>
      </c>
      <c r="O16988" s="267" t="s">
        <v>24</v>
      </c>
      <c r="P16988" s="267" t="s">
        <v>1402</v>
      </c>
      <c r="Q16988" s="267" t="s">
        <v>1445</v>
      </c>
      <c r="S16988" s="267">
        <v>212</v>
      </c>
      <c r="T16988" s="267" t="s">
        <v>13</v>
      </c>
      <c r="U16988" s="267" t="s">
        <v>1458</v>
      </c>
      <c r="V16988" s="267" t="s">
        <v>13</v>
      </c>
      <c r="W16988" s="267">
        <v>3144450</v>
      </c>
      <c r="X16988" s="267" t="s">
        <v>1635</v>
      </c>
      <c r="Y16988" s="267" t="s">
        <v>1402</v>
      </c>
      <c r="AD16988" s="267" t="s">
        <v>13</v>
      </c>
      <c r="AF16988" s="267" t="s">
        <v>24</v>
      </c>
      <c r="AG16988" s="267" t="s">
        <v>24</v>
      </c>
    </row>
    <row r="16989" spans="3:33">
      <c r="C16989" s="267" t="s">
        <v>1634</v>
      </c>
      <c r="D16989" s="267" t="s">
        <v>150</v>
      </c>
      <c r="E16989" s="267">
        <v>1354</v>
      </c>
      <c r="F16989" s="267" t="s">
        <v>1444</v>
      </c>
      <c r="H16989" s="267">
        <v>1</v>
      </c>
      <c r="I16989" s="267" t="s">
        <v>582</v>
      </c>
      <c r="O16989" s="267" t="s">
        <v>24</v>
      </c>
      <c r="P16989" s="267" t="s">
        <v>1402</v>
      </c>
      <c r="Q16989" s="267" t="s">
        <v>1445</v>
      </c>
      <c r="S16989" s="267">
        <v>212</v>
      </c>
      <c r="U16989" s="267" t="s">
        <v>1451</v>
      </c>
      <c r="V16989" s="267" t="s">
        <v>13</v>
      </c>
      <c r="W16989" s="267">
        <v>3144450</v>
      </c>
      <c r="X16989" s="267" t="s">
        <v>1402</v>
      </c>
      <c r="Y16989" s="267" t="s">
        <v>1402</v>
      </c>
      <c r="AD16989" s="267" t="s">
        <v>13</v>
      </c>
      <c r="AF16989" s="267" t="s">
        <v>24</v>
      </c>
      <c r="AG16989" s="267" t="s">
        <v>24</v>
      </c>
    </row>
    <row r="16990" spans="3:33">
      <c r="C16990" s="267" t="s">
        <v>1634</v>
      </c>
      <c r="D16990" s="267" t="s">
        <v>150</v>
      </c>
      <c r="E16990" s="267">
        <v>247</v>
      </c>
      <c r="F16990" s="267" t="s">
        <v>1444</v>
      </c>
      <c r="H16990" s="267">
        <v>1</v>
      </c>
      <c r="I16990" s="267" t="s">
        <v>582</v>
      </c>
      <c r="O16990" s="267" t="s">
        <v>13</v>
      </c>
      <c r="P16990" s="267" t="s">
        <v>1402</v>
      </c>
      <c r="Q16990" s="267" t="s">
        <v>1445</v>
      </c>
      <c r="S16990" s="267">
        <v>212</v>
      </c>
      <c r="U16990" s="267" t="s">
        <v>1460</v>
      </c>
      <c r="V16990" s="267" t="s">
        <v>13</v>
      </c>
      <c r="W16990" s="267">
        <v>3144450</v>
      </c>
      <c r="X16990" s="267" t="s">
        <v>1402</v>
      </c>
      <c r="Y16990" s="267" t="s">
        <v>1402</v>
      </c>
      <c r="AD16990" s="267" t="s">
        <v>24</v>
      </c>
      <c r="AF16990" s="267" t="s">
        <v>24</v>
      </c>
      <c r="AG16990" s="267" t="s">
        <v>24</v>
      </c>
    </row>
    <row r="16991" spans="3:33">
      <c r="C16991" s="267" t="s">
        <v>1634</v>
      </c>
      <c r="D16991" s="267" t="s">
        <v>150</v>
      </c>
      <c r="E16991" s="267">
        <v>1</v>
      </c>
      <c r="F16991" s="267" t="s">
        <v>1444</v>
      </c>
      <c r="G16991" s="267" t="s">
        <v>1445</v>
      </c>
      <c r="H16991" s="267">
        <v>1</v>
      </c>
      <c r="I16991" s="267" t="s">
        <v>582</v>
      </c>
      <c r="O16991" s="267" t="s">
        <v>13</v>
      </c>
      <c r="P16991" s="267" t="s">
        <v>1402</v>
      </c>
      <c r="Q16991" s="267" t="s">
        <v>1445</v>
      </c>
      <c r="S16991" s="267">
        <v>212</v>
      </c>
      <c r="T16991" s="267" t="s">
        <v>13</v>
      </c>
      <c r="U16991" s="267" t="s">
        <v>1446</v>
      </c>
      <c r="V16991" s="267" t="s">
        <v>24</v>
      </c>
      <c r="W16991" s="267">
        <v>3144450</v>
      </c>
      <c r="X16991" s="267" t="s">
        <v>1402</v>
      </c>
      <c r="Y16991" s="267" t="s">
        <v>1402</v>
      </c>
      <c r="AD16991" s="267" t="s">
        <v>13</v>
      </c>
      <c r="AF16991" s="267" t="s">
        <v>24</v>
      </c>
      <c r="AG16991" s="267" t="s">
        <v>24</v>
      </c>
    </row>
    <row r="16992" spans="3:33">
      <c r="C16992" s="267" t="s">
        <v>1634</v>
      </c>
      <c r="D16992" s="267" t="s">
        <v>150</v>
      </c>
      <c r="E16992" s="267">
        <v>153</v>
      </c>
      <c r="F16992" s="267" t="s">
        <v>1444</v>
      </c>
      <c r="G16992" s="267" t="s">
        <v>1445</v>
      </c>
      <c r="H16992" s="267">
        <v>1</v>
      </c>
      <c r="I16992" s="267" t="s">
        <v>582</v>
      </c>
      <c r="O16992" s="267" t="s">
        <v>24</v>
      </c>
      <c r="P16992" s="267" t="s">
        <v>1402</v>
      </c>
      <c r="Q16992" s="267" t="s">
        <v>1445</v>
      </c>
      <c r="S16992" s="267">
        <v>212</v>
      </c>
      <c r="T16992" s="267" t="s">
        <v>13</v>
      </c>
      <c r="U16992" s="267" t="s">
        <v>1496</v>
      </c>
      <c r="V16992" s="267" t="s">
        <v>13</v>
      </c>
      <c r="W16992" s="267">
        <v>3144450</v>
      </c>
      <c r="X16992" s="267" t="s">
        <v>1636</v>
      </c>
      <c r="Y16992" s="267" t="s">
        <v>1402</v>
      </c>
      <c r="AD16992" s="267" t="s">
        <v>13</v>
      </c>
      <c r="AF16992" s="267" t="s">
        <v>24</v>
      </c>
      <c r="AG16992" s="267" t="s">
        <v>24</v>
      </c>
    </row>
    <row r="16993" spans="3:33">
      <c r="C16993" s="267" t="s">
        <v>1634</v>
      </c>
      <c r="D16993" s="267" t="s">
        <v>150</v>
      </c>
      <c r="E16993" s="267">
        <v>1272</v>
      </c>
      <c r="F16993" s="267" t="s">
        <v>1444</v>
      </c>
      <c r="G16993" s="267" t="s">
        <v>1445</v>
      </c>
      <c r="H16993" s="267">
        <v>1</v>
      </c>
      <c r="I16993" s="267" t="s">
        <v>582</v>
      </c>
      <c r="O16993" s="267" t="s">
        <v>24</v>
      </c>
      <c r="P16993" s="267" t="s">
        <v>1402</v>
      </c>
      <c r="Q16993" s="267" t="s">
        <v>1445</v>
      </c>
      <c r="S16993" s="267">
        <v>212</v>
      </c>
      <c r="T16993" s="267" t="s">
        <v>13</v>
      </c>
      <c r="U16993" s="267" t="s">
        <v>1458</v>
      </c>
      <c r="V16993" s="267" t="s">
        <v>13</v>
      </c>
      <c r="W16993" s="267">
        <v>3144450</v>
      </c>
      <c r="X16993" s="267" t="s">
        <v>1635</v>
      </c>
      <c r="Y16993" s="267" t="s">
        <v>1402</v>
      </c>
      <c r="AD16993" s="267" t="s">
        <v>13</v>
      </c>
      <c r="AF16993" s="267" t="s">
        <v>24</v>
      </c>
      <c r="AG16993" s="267" t="s">
        <v>24</v>
      </c>
    </row>
    <row r="16994" spans="3:33">
      <c r="C16994" s="267" t="s">
        <v>1634</v>
      </c>
      <c r="D16994" s="267" t="s">
        <v>150</v>
      </c>
      <c r="E16994" s="267">
        <v>1354</v>
      </c>
      <c r="F16994" s="267" t="s">
        <v>1444</v>
      </c>
      <c r="H16994" s="267">
        <v>1</v>
      </c>
      <c r="I16994" s="267" t="s">
        <v>582</v>
      </c>
      <c r="O16994" s="267" t="s">
        <v>24</v>
      </c>
      <c r="P16994" s="267" t="s">
        <v>1402</v>
      </c>
      <c r="Q16994" s="267" t="s">
        <v>1445</v>
      </c>
      <c r="S16994" s="267">
        <v>212</v>
      </c>
      <c r="U16994" s="267" t="s">
        <v>1451</v>
      </c>
      <c r="V16994" s="267" t="s">
        <v>13</v>
      </c>
      <c r="W16994" s="267">
        <v>3144450</v>
      </c>
      <c r="X16994" s="267" t="s">
        <v>1402</v>
      </c>
      <c r="Y16994" s="267" t="s">
        <v>1402</v>
      </c>
      <c r="AD16994" s="267" t="s">
        <v>13</v>
      </c>
      <c r="AF16994" s="267" t="s">
        <v>24</v>
      </c>
      <c r="AG16994" s="267" t="s">
        <v>24</v>
      </c>
    </row>
    <row r="16995" spans="3:33">
      <c r="C16995" s="267" t="s">
        <v>1634</v>
      </c>
      <c r="D16995" s="267" t="s">
        <v>150</v>
      </c>
      <c r="E16995" s="267">
        <v>247</v>
      </c>
      <c r="F16995" s="267" t="s">
        <v>1444</v>
      </c>
      <c r="H16995" s="267">
        <v>1</v>
      </c>
      <c r="I16995" s="267" t="s">
        <v>582</v>
      </c>
      <c r="O16995" s="267" t="s">
        <v>13</v>
      </c>
      <c r="P16995" s="267" t="s">
        <v>1402</v>
      </c>
      <c r="Q16995" s="267" t="s">
        <v>1445</v>
      </c>
      <c r="S16995" s="267">
        <v>212</v>
      </c>
      <c r="U16995" s="267" t="s">
        <v>1460</v>
      </c>
      <c r="V16995" s="267" t="s">
        <v>13</v>
      </c>
      <c r="W16995" s="267">
        <v>3144450</v>
      </c>
      <c r="X16995" s="267" t="s">
        <v>1402</v>
      </c>
      <c r="Y16995" s="267" t="s">
        <v>1402</v>
      </c>
      <c r="AD16995" s="267" t="s">
        <v>24</v>
      </c>
      <c r="AF16995" s="267" t="s">
        <v>24</v>
      </c>
      <c r="AG16995" s="267" t="s">
        <v>24</v>
      </c>
    </row>
    <row r="16996" spans="3:33">
      <c r="C16996" s="267" t="s">
        <v>1634</v>
      </c>
      <c r="D16996" s="267" t="s">
        <v>150</v>
      </c>
      <c r="E16996" s="267">
        <v>1</v>
      </c>
      <c r="F16996" s="267" t="s">
        <v>1444</v>
      </c>
      <c r="G16996" s="267" t="s">
        <v>1445</v>
      </c>
      <c r="H16996" s="267">
        <v>1</v>
      </c>
      <c r="I16996" s="267" t="s">
        <v>582</v>
      </c>
      <c r="O16996" s="267" t="s">
        <v>13</v>
      </c>
      <c r="P16996" s="267" t="s">
        <v>1402</v>
      </c>
      <c r="Q16996" s="267" t="s">
        <v>1445</v>
      </c>
      <c r="S16996" s="267">
        <v>212</v>
      </c>
      <c r="T16996" s="267" t="s">
        <v>13</v>
      </c>
      <c r="U16996" s="267" t="s">
        <v>1446</v>
      </c>
      <c r="V16996" s="267" t="s">
        <v>24</v>
      </c>
      <c r="W16996" s="267">
        <v>3144450</v>
      </c>
      <c r="X16996" s="267" t="s">
        <v>1402</v>
      </c>
      <c r="Y16996" s="267" t="s">
        <v>1402</v>
      </c>
      <c r="AD16996" s="267" t="s">
        <v>13</v>
      </c>
      <c r="AF16996" s="267" t="s">
        <v>24</v>
      </c>
      <c r="AG16996" s="267" t="s">
        <v>24</v>
      </c>
    </row>
    <row r="16997" spans="3:33">
      <c r="C16997" s="267" t="s">
        <v>1634</v>
      </c>
      <c r="D16997" s="267" t="s">
        <v>150</v>
      </c>
      <c r="E16997" s="267">
        <v>153</v>
      </c>
      <c r="F16997" s="267" t="s">
        <v>1444</v>
      </c>
      <c r="G16997" s="267" t="s">
        <v>1445</v>
      </c>
      <c r="H16997" s="267">
        <v>1</v>
      </c>
      <c r="I16997" s="267" t="s">
        <v>582</v>
      </c>
      <c r="O16997" s="267" t="s">
        <v>24</v>
      </c>
      <c r="P16997" s="267" t="s">
        <v>1402</v>
      </c>
      <c r="Q16997" s="267" t="s">
        <v>1445</v>
      </c>
      <c r="S16997" s="267">
        <v>212</v>
      </c>
      <c r="T16997" s="267" t="s">
        <v>13</v>
      </c>
      <c r="U16997" s="267" t="s">
        <v>1496</v>
      </c>
      <c r="V16997" s="267" t="s">
        <v>13</v>
      </c>
      <c r="W16997" s="267">
        <v>3144450</v>
      </c>
      <c r="X16997" s="267" t="s">
        <v>1636</v>
      </c>
      <c r="Y16997" s="267" t="s">
        <v>1402</v>
      </c>
      <c r="AD16997" s="267" t="s">
        <v>13</v>
      </c>
      <c r="AF16997" s="267" t="s">
        <v>24</v>
      </c>
      <c r="AG16997" s="267" t="s">
        <v>24</v>
      </c>
    </row>
    <row r="16998" spans="3:33">
      <c r="C16998" s="267" t="s">
        <v>1634</v>
      </c>
      <c r="D16998" s="267" t="s">
        <v>150</v>
      </c>
      <c r="E16998" s="267">
        <v>1272</v>
      </c>
      <c r="F16998" s="267" t="s">
        <v>1444</v>
      </c>
      <c r="G16998" s="267" t="s">
        <v>1445</v>
      </c>
      <c r="H16998" s="267">
        <v>1</v>
      </c>
      <c r="I16998" s="267" t="s">
        <v>582</v>
      </c>
      <c r="O16998" s="267" t="s">
        <v>24</v>
      </c>
      <c r="P16998" s="267" t="s">
        <v>1402</v>
      </c>
      <c r="Q16998" s="267" t="s">
        <v>1445</v>
      </c>
      <c r="S16998" s="267">
        <v>212</v>
      </c>
      <c r="T16998" s="267" t="s">
        <v>13</v>
      </c>
      <c r="U16998" s="267" t="s">
        <v>1458</v>
      </c>
      <c r="V16998" s="267" t="s">
        <v>13</v>
      </c>
      <c r="W16998" s="267">
        <v>3144450</v>
      </c>
      <c r="X16998" s="267" t="s">
        <v>1635</v>
      </c>
      <c r="Y16998" s="267" t="s">
        <v>1402</v>
      </c>
      <c r="AD16998" s="267" t="s">
        <v>13</v>
      </c>
      <c r="AF16998" s="267" t="s">
        <v>24</v>
      </c>
      <c r="AG16998" s="267" t="s">
        <v>24</v>
      </c>
    </row>
    <row r="16999" spans="3:33">
      <c r="C16999" s="267" t="s">
        <v>1646</v>
      </c>
      <c r="D16999" s="267" t="s">
        <v>150</v>
      </c>
      <c r="E16999" s="267">
        <v>1</v>
      </c>
      <c r="F16999" s="267" t="s">
        <v>1444</v>
      </c>
      <c r="G16999" s="267" t="s">
        <v>1445</v>
      </c>
      <c r="H16999" s="267">
        <v>1</v>
      </c>
      <c r="I16999" s="267" t="s">
        <v>582</v>
      </c>
      <c r="P16999" s="267" t="s">
        <v>1591</v>
      </c>
      <c r="Q16999" s="267" t="s">
        <v>1445</v>
      </c>
      <c r="S16999" s="267">
        <v>213</v>
      </c>
      <c r="U16999" s="267" t="s">
        <v>1446</v>
      </c>
      <c r="V16999" s="267" t="s">
        <v>24</v>
      </c>
      <c r="W16999" s="267">
        <v>3144456</v>
      </c>
      <c r="X16999" s="267" t="s">
        <v>1591</v>
      </c>
      <c r="Y16999" s="267" t="s">
        <v>1591</v>
      </c>
      <c r="AF16999" s="267" t="s">
        <v>24</v>
      </c>
      <c r="AG16999" s="267" t="s">
        <v>24</v>
      </c>
    </row>
    <row r="17000" spans="3:33">
      <c r="C17000" s="267" t="s">
        <v>1646</v>
      </c>
      <c r="D17000" s="267" t="s">
        <v>150</v>
      </c>
      <c r="E17000" s="267">
        <v>153</v>
      </c>
      <c r="F17000" s="267" t="s">
        <v>1444</v>
      </c>
      <c r="G17000" s="267" t="s">
        <v>1445</v>
      </c>
      <c r="H17000" s="267">
        <v>1</v>
      </c>
      <c r="I17000" s="267" t="s">
        <v>582</v>
      </c>
      <c r="O17000" s="267" t="s">
        <v>24</v>
      </c>
      <c r="P17000" s="267" t="s">
        <v>1591</v>
      </c>
      <c r="Q17000" s="267" t="s">
        <v>1445</v>
      </c>
      <c r="S17000" s="267">
        <v>213</v>
      </c>
      <c r="T17000" s="267" t="s">
        <v>13</v>
      </c>
      <c r="U17000" s="267" t="s">
        <v>1496</v>
      </c>
      <c r="V17000" s="267" t="s">
        <v>13</v>
      </c>
      <c r="W17000" s="267">
        <v>3144456</v>
      </c>
      <c r="X17000" s="267" t="s">
        <v>1648</v>
      </c>
      <c r="Y17000" s="267" t="s">
        <v>1591</v>
      </c>
      <c r="AD17000" s="267" t="s">
        <v>13</v>
      </c>
      <c r="AF17000" s="267" t="s">
        <v>24</v>
      </c>
      <c r="AG17000" s="267" t="s">
        <v>24</v>
      </c>
    </row>
    <row r="17001" spans="3:33">
      <c r="C17001" s="267" t="s">
        <v>1646</v>
      </c>
      <c r="D17001" s="267" t="s">
        <v>150</v>
      </c>
      <c r="E17001" s="267">
        <v>1272</v>
      </c>
      <c r="F17001" s="267" t="s">
        <v>1444</v>
      </c>
      <c r="G17001" s="267" t="s">
        <v>1445</v>
      </c>
      <c r="H17001" s="267">
        <v>1</v>
      </c>
      <c r="I17001" s="267" t="s">
        <v>582</v>
      </c>
      <c r="O17001" s="267" t="s">
        <v>24</v>
      </c>
      <c r="P17001" s="267" t="s">
        <v>1591</v>
      </c>
      <c r="Q17001" s="267" t="s">
        <v>1445</v>
      </c>
      <c r="S17001" s="267">
        <v>213</v>
      </c>
      <c r="T17001" s="267" t="s">
        <v>13</v>
      </c>
      <c r="U17001" s="267" t="s">
        <v>1458</v>
      </c>
      <c r="V17001" s="267" t="s">
        <v>13</v>
      </c>
      <c r="W17001" s="267">
        <v>3144456</v>
      </c>
      <c r="X17001" s="267" t="s">
        <v>1647</v>
      </c>
      <c r="Y17001" s="267" t="s">
        <v>1591</v>
      </c>
      <c r="AD17001" s="267" t="s">
        <v>13</v>
      </c>
      <c r="AF17001" s="267" t="s">
        <v>24</v>
      </c>
      <c r="AG17001" s="267" t="s">
        <v>24</v>
      </c>
    </row>
    <row r="17002" spans="3:33">
      <c r="C17002" s="267" t="s">
        <v>2135</v>
      </c>
      <c r="D17002" s="267" t="s">
        <v>150</v>
      </c>
      <c r="E17002" s="267">
        <v>1</v>
      </c>
      <c r="F17002" s="267" t="s">
        <v>1444</v>
      </c>
      <c r="G17002" s="267" t="s">
        <v>1445</v>
      </c>
      <c r="H17002" s="267">
        <v>1</v>
      </c>
      <c r="I17002" s="267" t="s">
        <v>582</v>
      </c>
      <c r="O17002" s="267" t="s">
        <v>13</v>
      </c>
      <c r="P17002" s="267" t="s">
        <v>1403</v>
      </c>
      <c r="Q17002" s="267" t="s">
        <v>1445</v>
      </c>
      <c r="S17002" s="267">
        <v>214</v>
      </c>
      <c r="T17002" s="267" t="s">
        <v>13</v>
      </c>
      <c r="U17002" s="267" t="s">
        <v>1446</v>
      </c>
      <c r="V17002" s="267" t="s">
        <v>24</v>
      </c>
      <c r="W17002" s="267">
        <v>3144478</v>
      </c>
      <c r="X17002" s="267" t="s">
        <v>1403</v>
      </c>
      <c r="Y17002" s="267" t="s">
        <v>1403</v>
      </c>
      <c r="AD17002" s="267" t="s">
        <v>13</v>
      </c>
      <c r="AF17002" s="267" t="s">
        <v>24</v>
      </c>
      <c r="AG17002" s="267" t="s">
        <v>24</v>
      </c>
    </row>
    <row r="17003" spans="3:33">
      <c r="C17003" s="267" t="s">
        <v>2135</v>
      </c>
      <c r="D17003" s="267" t="s">
        <v>150</v>
      </c>
      <c r="E17003" s="267">
        <v>153</v>
      </c>
      <c r="F17003" s="267" t="s">
        <v>1444</v>
      </c>
      <c r="G17003" s="267" t="s">
        <v>1445</v>
      </c>
      <c r="H17003" s="267">
        <v>1</v>
      </c>
      <c r="I17003" s="267" t="s">
        <v>582</v>
      </c>
      <c r="O17003" s="267" t="s">
        <v>24</v>
      </c>
      <c r="P17003" s="267" t="s">
        <v>1403</v>
      </c>
      <c r="Q17003" s="267" t="s">
        <v>1445</v>
      </c>
      <c r="S17003" s="267">
        <v>214</v>
      </c>
      <c r="T17003" s="267" t="s">
        <v>13</v>
      </c>
      <c r="U17003" s="267" t="s">
        <v>1496</v>
      </c>
      <c r="V17003" s="267" t="s">
        <v>13</v>
      </c>
      <c r="W17003" s="267">
        <v>3144478</v>
      </c>
      <c r="X17003" s="267" t="s">
        <v>2137</v>
      </c>
      <c r="Y17003" s="267" t="s">
        <v>1403</v>
      </c>
      <c r="AD17003" s="267" t="s">
        <v>13</v>
      </c>
      <c r="AF17003" s="267" t="s">
        <v>24</v>
      </c>
      <c r="AG17003" s="267" t="s">
        <v>24</v>
      </c>
    </row>
    <row r="17004" spans="3:33">
      <c r="C17004" s="267" t="s">
        <v>2135</v>
      </c>
      <c r="D17004" s="267" t="s">
        <v>150</v>
      </c>
      <c r="E17004" s="267">
        <v>1272</v>
      </c>
      <c r="F17004" s="267" t="s">
        <v>1444</v>
      </c>
      <c r="G17004" s="267" t="s">
        <v>1445</v>
      </c>
      <c r="H17004" s="267">
        <v>1</v>
      </c>
      <c r="I17004" s="267" t="s">
        <v>582</v>
      </c>
      <c r="O17004" s="267" t="s">
        <v>24</v>
      </c>
      <c r="P17004" s="267" t="s">
        <v>1403</v>
      </c>
      <c r="Q17004" s="267" t="s">
        <v>1445</v>
      </c>
      <c r="S17004" s="267">
        <v>214</v>
      </c>
      <c r="T17004" s="267" t="s">
        <v>13</v>
      </c>
      <c r="U17004" s="267" t="s">
        <v>1458</v>
      </c>
      <c r="V17004" s="267" t="s">
        <v>13</v>
      </c>
      <c r="W17004" s="267">
        <v>3144478</v>
      </c>
      <c r="X17004" s="267" t="s">
        <v>2136</v>
      </c>
      <c r="Y17004" s="267" t="s">
        <v>1403</v>
      </c>
      <c r="AD17004" s="267" t="s">
        <v>13</v>
      </c>
      <c r="AF17004" s="267" t="s">
        <v>24</v>
      </c>
      <c r="AG17004" s="267" t="s">
        <v>24</v>
      </c>
    </row>
    <row r="17005" spans="3:33">
      <c r="C17005" s="267" t="s">
        <v>2471</v>
      </c>
      <c r="D17005" s="267" t="s">
        <v>150</v>
      </c>
      <c r="E17005" s="267">
        <v>1</v>
      </c>
      <c r="F17005" s="267" t="s">
        <v>1444</v>
      </c>
      <c r="G17005" s="267" t="s">
        <v>1445</v>
      </c>
      <c r="H17005" s="267">
        <v>1</v>
      </c>
      <c r="I17005" s="267" t="s">
        <v>582</v>
      </c>
      <c r="O17005" s="267" t="s">
        <v>13</v>
      </c>
      <c r="P17005" s="267" t="s">
        <v>1404</v>
      </c>
      <c r="Q17005" s="267" t="s">
        <v>1445</v>
      </c>
      <c r="S17005" s="267">
        <v>215</v>
      </c>
      <c r="T17005" s="267" t="s">
        <v>13</v>
      </c>
      <c r="U17005" s="267" t="s">
        <v>1446</v>
      </c>
      <c r="V17005" s="267" t="s">
        <v>24</v>
      </c>
      <c r="W17005" s="267">
        <v>3144494</v>
      </c>
      <c r="X17005" s="267" t="s">
        <v>1404</v>
      </c>
      <c r="Y17005" s="267" t="s">
        <v>1404</v>
      </c>
      <c r="AD17005" s="267" t="s">
        <v>13</v>
      </c>
      <c r="AF17005" s="267" t="s">
        <v>24</v>
      </c>
      <c r="AG17005" s="267" t="s">
        <v>24</v>
      </c>
    </row>
    <row r="17006" spans="3:33">
      <c r="C17006" s="267" t="s">
        <v>2471</v>
      </c>
      <c r="D17006" s="267" t="s">
        <v>150</v>
      </c>
      <c r="E17006" s="267">
        <v>153</v>
      </c>
      <c r="F17006" s="267" t="s">
        <v>1444</v>
      </c>
      <c r="G17006" s="267" t="s">
        <v>1445</v>
      </c>
      <c r="H17006" s="267">
        <v>1</v>
      </c>
      <c r="I17006" s="267" t="s">
        <v>582</v>
      </c>
      <c r="O17006" s="267" t="s">
        <v>24</v>
      </c>
      <c r="P17006" s="267" t="s">
        <v>1404</v>
      </c>
      <c r="Q17006" s="267" t="s">
        <v>1445</v>
      </c>
      <c r="S17006" s="267">
        <v>215</v>
      </c>
      <c r="T17006" s="267" t="s">
        <v>13</v>
      </c>
      <c r="U17006" s="267" t="s">
        <v>1496</v>
      </c>
      <c r="V17006" s="267" t="s">
        <v>13</v>
      </c>
      <c r="W17006" s="267">
        <v>3144494</v>
      </c>
      <c r="X17006" s="267" t="s">
        <v>2473</v>
      </c>
      <c r="Y17006" s="267" t="s">
        <v>1404</v>
      </c>
      <c r="AD17006" s="267" t="s">
        <v>13</v>
      </c>
      <c r="AF17006" s="267" t="s">
        <v>24</v>
      </c>
      <c r="AG17006" s="267" t="s">
        <v>24</v>
      </c>
    </row>
    <row r="17007" spans="3:33">
      <c r="C17007" s="267" t="s">
        <v>2471</v>
      </c>
      <c r="D17007" s="267" t="s">
        <v>150</v>
      </c>
      <c r="E17007" s="267">
        <v>1272</v>
      </c>
      <c r="F17007" s="267" t="s">
        <v>1444</v>
      </c>
      <c r="G17007" s="267" t="s">
        <v>1445</v>
      </c>
      <c r="H17007" s="267">
        <v>1</v>
      </c>
      <c r="I17007" s="267" t="s">
        <v>582</v>
      </c>
      <c r="O17007" s="267" t="s">
        <v>24</v>
      </c>
      <c r="P17007" s="267" t="s">
        <v>1404</v>
      </c>
      <c r="Q17007" s="267" t="s">
        <v>1445</v>
      </c>
      <c r="S17007" s="267">
        <v>215</v>
      </c>
      <c r="T17007" s="267" t="s">
        <v>13</v>
      </c>
      <c r="U17007" s="267" t="s">
        <v>1458</v>
      </c>
      <c r="V17007" s="267" t="s">
        <v>13</v>
      </c>
      <c r="W17007" s="267">
        <v>3144494</v>
      </c>
      <c r="X17007" s="267" t="s">
        <v>2472</v>
      </c>
      <c r="Y17007" s="267" t="s">
        <v>1404</v>
      </c>
      <c r="AD17007" s="267" t="s">
        <v>13</v>
      </c>
      <c r="AF17007" s="267" t="s">
        <v>24</v>
      </c>
      <c r="AG17007" s="267" t="s">
        <v>24</v>
      </c>
    </row>
    <row r="17008" spans="3:33">
      <c r="C17008" s="267" t="s">
        <v>2589</v>
      </c>
      <c r="D17008" s="267" t="s">
        <v>150</v>
      </c>
      <c r="E17008" s="267">
        <v>1</v>
      </c>
      <c r="F17008" s="267" t="s">
        <v>1444</v>
      </c>
      <c r="G17008" s="267" t="s">
        <v>1445</v>
      </c>
      <c r="H17008" s="267">
        <v>1</v>
      </c>
      <c r="I17008" s="267" t="s">
        <v>582</v>
      </c>
      <c r="O17008" s="267" t="s">
        <v>13</v>
      </c>
      <c r="P17008" s="267" t="s">
        <v>1918</v>
      </c>
      <c r="Q17008" s="267" t="s">
        <v>1445</v>
      </c>
      <c r="S17008" s="267">
        <v>216</v>
      </c>
      <c r="T17008" s="267" t="s">
        <v>13</v>
      </c>
      <c r="U17008" s="267" t="s">
        <v>1446</v>
      </c>
      <c r="V17008" s="267" t="s">
        <v>24</v>
      </c>
      <c r="W17008" s="267">
        <v>3605948</v>
      </c>
      <c r="X17008" s="267" t="s">
        <v>1918</v>
      </c>
      <c r="Y17008" s="267" t="s">
        <v>1918</v>
      </c>
      <c r="AD17008" s="267" t="s">
        <v>13</v>
      </c>
      <c r="AF17008" s="267" t="s">
        <v>24</v>
      </c>
      <c r="AG17008" s="267" t="s">
        <v>24</v>
      </c>
    </row>
    <row r="17009" spans="3:33">
      <c r="C17009" s="267" t="s">
        <v>2589</v>
      </c>
      <c r="D17009" s="267" t="s">
        <v>150</v>
      </c>
      <c r="E17009" s="267">
        <v>153</v>
      </c>
      <c r="F17009" s="267" t="s">
        <v>1444</v>
      </c>
      <c r="G17009" s="267" t="s">
        <v>1445</v>
      </c>
      <c r="H17009" s="267">
        <v>1</v>
      </c>
      <c r="I17009" s="267" t="s">
        <v>582</v>
      </c>
      <c r="O17009" s="267" t="s">
        <v>24</v>
      </c>
      <c r="P17009" s="267" t="s">
        <v>1918</v>
      </c>
      <c r="Q17009" s="267" t="s">
        <v>1445</v>
      </c>
      <c r="S17009" s="267">
        <v>216</v>
      </c>
      <c r="T17009" s="267" t="s">
        <v>13</v>
      </c>
      <c r="U17009" s="267" t="s">
        <v>1496</v>
      </c>
      <c r="V17009" s="267" t="s">
        <v>13</v>
      </c>
      <c r="W17009" s="267">
        <v>3605948</v>
      </c>
      <c r="X17009" s="267" t="s">
        <v>2591</v>
      </c>
      <c r="Y17009" s="267" t="s">
        <v>1918</v>
      </c>
      <c r="AD17009" s="267" t="s">
        <v>13</v>
      </c>
      <c r="AF17009" s="267" t="s">
        <v>24</v>
      </c>
      <c r="AG17009" s="267" t="s">
        <v>24</v>
      </c>
    </row>
    <row r="17010" spans="3:33">
      <c r="C17010" s="267" t="s">
        <v>2589</v>
      </c>
      <c r="D17010" s="267" t="s">
        <v>150</v>
      </c>
      <c r="E17010" s="267">
        <v>1272</v>
      </c>
      <c r="F17010" s="267" t="s">
        <v>1444</v>
      </c>
      <c r="G17010" s="267" t="s">
        <v>1445</v>
      </c>
      <c r="H17010" s="267">
        <v>1</v>
      </c>
      <c r="I17010" s="267" t="s">
        <v>582</v>
      </c>
      <c r="O17010" s="267" t="s">
        <v>24</v>
      </c>
      <c r="P17010" s="267" t="s">
        <v>1918</v>
      </c>
      <c r="Q17010" s="267" t="s">
        <v>1445</v>
      </c>
      <c r="S17010" s="267">
        <v>216</v>
      </c>
      <c r="T17010" s="267" t="s">
        <v>13</v>
      </c>
      <c r="U17010" s="267" t="s">
        <v>1458</v>
      </c>
      <c r="V17010" s="267" t="s">
        <v>13</v>
      </c>
      <c r="W17010" s="267">
        <v>3605948</v>
      </c>
      <c r="X17010" s="267" t="s">
        <v>2590</v>
      </c>
      <c r="Y17010" s="267" t="s">
        <v>1918</v>
      </c>
      <c r="AD17010" s="267" t="s">
        <v>13</v>
      </c>
      <c r="AF17010" s="267" t="s">
        <v>24</v>
      </c>
      <c r="AG17010" s="267" t="s">
        <v>24</v>
      </c>
    </row>
    <row r="17011" spans="3:33">
      <c r="C17011" s="267" t="s">
        <v>2393</v>
      </c>
      <c r="D17011" s="267" t="s">
        <v>150</v>
      </c>
      <c r="E17011" s="267">
        <v>1</v>
      </c>
      <c r="F17011" s="267" t="s">
        <v>1444</v>
      </c>
      <c r="G17011" s="267" t="s">
        <v>1445</v>
      </c>
      <c r="H17011" s="267">
        <v>1</v>
      </c>
      <c r="I17011" s="267" t="s">
        <v>582</v>
      </c>
      <c r="O17011" s="267" t="s">
        <v>13</v>
      </c>
      <c r="P17011" s="267" t="s">
        <v>1919</v>
      </c>
      <c r="Q17011" s="267" t="s">
        <v>1445</v>
      </c>
      <c r="S17011" s="267">
        <v>217</v>
      </c>
      <c r="T17011" s="267" t="s">
        <v>13</v>
      </c>
      <c r="U17011" s="267" t="s">
        <v>1446</v>
      </c>
      <c r="V17011" s="267" t="s">
        <v>24</v>
      </c>
      <c r="W17011" s="267">
        <v>3626384</v>
      </c>
      <c r="X17011" s="267" t="s">
        <v>1919</v>
      </c>
      <c r="Y17011" s="267" t="s">
        <v>1919</v>
      </c>
      <c r="AD17011" s="267" t="s">
        <v>13</v>
      </c>
      <c r="AF17011" s="267" t="s">
        <v>24</v>
      </c>
      <c r="AG17011" s="267" t="s">
        <v>24</v>
      </c>
    </row>
    <row r="17012" spans="3:33">
      <c r="C17012" s="267" t="s">
        <v>2393</v>
      </c>
      <c r="D17012" s="267" t="s">
        <v>150</v>
      </c>
      <c r="E17012" s="267">
        <v>153</v>
      </c>
      <c r="F17012" s="267" t="s">
        <v>1444</v>
      </c>
      <c r="G17012" s="267" t="s">
        <v>1445</v>
      </c>
      <c r="H17012" s="267">
        <v>1</v>
      </c>
      <c r="I17012" s="267" t="s">
        <v>582</v>
      </c>
      <c r="O17012" s="267" t="s">
        <v>24</v>
      </c>
      <c r="P17012" s="267" t="s">
        <v>1919</v>
      </c>
      <c r="Q17012" s="267" t="s">
        <v>1445</v>
      </c>
      <c r="S17012" s="267">
        <v>217</v>
      </c>
      <c r="T17012" s="267" t="s">
        <v>13</v>
      </c>
      <c r="U17012" s="267" t="s">
        <v>1496</v>
      </c>
      <c r="V17012" s="267" t="s">
        <v>13</v>
      </c>
      <c r="W17012" s="267">
        <v>3626384</v>
      </c>
      <c r="X17012" s="267" t="s">
        <v>1637</v>
      </c>
      <c r="Y17012" s="267" t="s">
        <v>1919</v>
      </c>
      <c r="AD17012" s="267" t="s">
        <v>13</v>
      </c>
      <c r="AF17012" s="267" t="s">
        <v>24</v>
      </c>
      <c r="AG17012" s="267" t="s">
        <v>24</v>
      </c>
    </row>
    <row r="17013" spans="3:33">
      <c r="C17013" s="267" t="s">
        <v>2393</v>
      </c>
      <c r="D17013" s="267" t="s">
        <v>150</v>
      </c>
      <c r="E17013" s="267">
        <v>1272</v>
      </c>
      <c r="F17013" s="267" t="s">
        <v>1444</v>
      </c>
      <c r="G17013" s="267" t="s">
        <v>1445</v>
      </c>
      <c r="H17013" s="267">
        <v>1</v>
      </c>
      <c r="I17013" s="267" t="s">
        <v>582</v>
      </c>
      <c r="O17013" s="267" t="s">
        <v>24</v>
      </c>
      <c r="P17013" s="267" t="s">
        <v>1919</v>
      </c>
      <c r="Q17013" s="267" t="s">
        <v>1445</v>
      </c>
      <c r="S17013" s="267">
        <v>217</v>
      </c>
      <c r="T17013" s="267" t="s">
        <v>13</v>
      </c>
      <c r="U17013" s="267" t="s">
        <v>1458</v>
      </c>
      <c r="V17013" s="267" t="s">
        <v>13</v>
      </c>
      <c r="W17013" s="267">
        <v>3626384</v>
      </c>
      <c r="X17013" s="267" t="s">
        <v>1638</v>
      </c>
      <c r="Y17013" s="267" t="s">
        <v>1919</v>
      </c>
      <c r="AD17013" s="267" t="s">
        <v>13</v>
      </c>
      <c r="AF17013" s="267" t="s">
        <v>24</v>
      </c>
      <c r="AG17013" s="267" t="s">
        <v>24</v>
      </c>
    </row>
    <row r="17014" spans="3:33">
      <c r="C17014" s="267" t="s">
        <v>2393</v>
      </c>
      <c r="D17014" s="267" t="s">
        <v>150</v>
      </c>
      <c r="E17014" s="267">
        <v>3879</v>
      </c>
      <c r="F17014" s="267" t="s">
        <v>1444</v>
      </c>
      <c r="G17014" s="267" t="s">
        <v>1445</v>
      </c>
      <c r="H17014" s="267">
        <v>1</v>
      </c>
      <c r="I17014" s="267" t="s">
        <v>582</v>
      </c>
      <c r="O17014" s="267" t="s">
        <v>24</v>
      </c>
      <c r="P17014" s="267" t="s">
        <v>1919</v>
      </c>
      <c r="Q17014" s="267" t="s">
        <v>1445</v>
      </c>
      <c r="S17014" s="267">
        <v>217</v>
      </c>
      <c r="T17014" s="267" t="s">
        <v>13</v>
      </c>
      <c r="U17014" s="267" t="s">
        <v>1467</v>
      </c>
      <c r="V17014" s="267" t="s">
        <v>13</v>
      </c>
      <c r="W17014" s="267">
        <v>3626384</v>
      </c>
      <c r="X17014" s="267" t="s">
        <v>2394</v>
      </c>
      <c r="Y17014" s="267" t="s">
        <v>1919</v>
      </c>
      <c r="AD17014" s="267" t="s">
        <v>13</v>
      </c>
      <c r="AF17014" s="267" t="s">
        <v>24</v>
      </c>
      <c r="AG17014" s="267" t="s">
        <v>24</v>
      </c>
    </row>
    <row r="17015" spans="3:33">
      <c r="C17015" s="267" t="s">
        <v>2427</v>
      </c>
      <c r="D17015" s="267" t="s">
        <v>150</v>
      </c>
      <c r="E17015" s="267">
        <v>1272</v>
      </c>
      <c r="F17015" s="267" t="s">
        <v>1444</v>
      </c>
      <c r="G17015" s="267" t="s">
        <v>1445</v>
      </c>
      <c r="H17015" s="267">
        <v>1</v>
      </c>
      <c r="I17015" s="267" t="s">
        <v>582</v>
      </c>
      <c r="O17015" s="267" t="s">
        <v>24</v>
      </c>
      <c r="P17015" s="267" t="s">
        <v>1920</v>
      </c>
      <c r="Q17015" s="267" t="s">
        <v>1445</v>
      </c>
      <c r="S17015" s="267">
        <v>218</v>
      </c>
      <c r="T17015" s="267" t="s">
        <v>13</v>
      </c>
      <c r="U17015" s="267" t="s">
        <v>1458</v>
      </c>
      <c r="V17015" s="267" t="s">
        <v>13</v>
      </c>
      <c r="W17015" s="267">
        <v>3618184</v>
      </c>
      <c r="X17015" s="267" t="s">
        <v>2428</v>
      </c>
      <c r="Y17015" s="267" t="s">
        <v>1920</v>
      </c>
      <c r="AD17015" s="267" t="s">
        <v>13</v>
      </c>
      <c r="AF17015" s="267" t="s">
        <v>24</v>
      </c>
      <c r="AG17015" s="267" t="s">
        <v>24</v>
      </c>
    </row>
    <row r="17016" spans="3:33">
      <c r="C17016" s="267" t="s">
        <v>2427</v>
      </c>
      <c r="D17016" s="267" t="s">
        <v>150</v>
      </c>
      <c r="E17016" s="267">
        <v>153</v>
      </c>
      <c r="F17016" s="267" t="s">
        <v>1444</v>
      </c>
      <c r="G17016" s="267" t="s">
        <v>1445</v>
      </c>
      <c r="H17016" s="267">
        <v>1</v>
      </c>
      <c r="I17016" s="267" t="s">
        <v>582</v>
      </c>
      <c r="O17016" s="267" t="s">
        <v>24</v>
      </c>
      <c r="P17016" s="267" t="s">
        <v>1920</v>
      </c>
      <c r="Q17016" s="267" t="s">
        <v>1445</v>
      </c>
      <c r="S17016" s="267">
        <v>218</v>
      </c>
      <c r="T17016" s="267" t="s">
        <v>13</v>
      </c>
      <c r="U17016" s="267" t="s">
        <v>1496</v>
      </c>
      <c r="V17016" s="267" t="s">
        <v>13</v>
      </c>
      <c r="W17016" s="267">
        <v>3618184</v>
      </c>
      <c r="X17016" s="267" t="s">
        <v>2429</v>
      </c>
      <c r="Y17016" s="267" t="s">
        <v>1920</v>
      </c>
      <c r="AD17016" s="267" t="s">
        <v>13</v>
      </c>
      <c r="AF17016" s="267" t="s">
        <v>24</v>
      </c>
      <c r="AG17016" s="267" t="s">
        <v>24</v>
      </c>
    </row>
    <row r="17017" spans="3:33">
      <c r="C17017" s="267" t="s">
        <v>2427</v>
      </c>
      <c r="D17017" s="267" t="s">
        <v>150</v>
      </c>
      <c r="E17017" s="267">
        <v>1</v>
      </c>
      <c r="F17017" s="267" t="s">
        <v>1444</v>
      </c>
      <c r="G17017" s="267" t="s">
        <v>1445</v>
      </c>
      <c r="H17017" s="267">
        <v>1</v>
      </c>
      <c r="I17017" s="267" t="s">
        <v>582</v>
      </c>
      <c r="O17017" s="267" t="s">
        <v>13</v>
      </c>
      <c r="P17017" s="267" t="s">
        <v>1920</v>
      </c>
      <c r="Q17017" s="267" t="s">
        <v>1445</v>
      </c>
      <c r="S17017" s="267">
        <v>218</v>
      </c>
      <c r="T17017" s="267" t="s">
        <v>13</v>
      </c>
      <c r="U17017" s="267" t="s">
        <v>1446</v>
      </c>
      <c r="V17017" s="267" t="s">
        <v>24</v>
      </c>
      <c r="W17017" s="267">
        <v>3618184</v>
      </c>
      <c r="X17017" s="267" t="s">
        <v>1920</v>
      </c>
      <c r="Y17017" s="267" t="s">
        <v>1920</v>
      </c>
      <c r="AD17017" s="267" t="s">
        <v>13</v>
      </c>
      <c r="AF17017" s="267" t="s">
        <v>24</v>
      </c>
      <c r="AG17017" s="267" t="s">
        <v>24</v>
      </c>
    </row>
    <row r="17018" spans="3:33">
      <c r="C17018" s="267" t="s">
        <v>2427</v>
      </c>
      <c r="D17018" s="267" t="s">
        <v>150</v>
      </c>
      <c r="E17018" s="267">
        <v>3879</v>
      </c>
      <c r="F17018" s="267" t="s">
        <v>1444</v>
      </c>
      <c r="G17018" s="267" t="s">
        <v>1445</v>
      </c>
      <c r="H17018" s="267">
        <v>1</v>
      </c>
      <c r="I17018" s="267" t="s">
        <v>582</v>
      </c>
      <c r="O17018" s="267" t="s">
        <v>24</v>
      </c>
      <c r="P17018" s="267" t="s">
        <v>1920</v>
      </c>
      <c r="Q17018" s="267" t="s">
        <v>1445</v>
      </c>
      <c r="S17018" s="267">
        <v>218</v>
      </c>
      <c r="T17018" s="267" t="s">
        <v>13</v>
      </c>
      <c r="U17018" s="267" t="s">
        <v>1467</v>
      </c>
      <c r="V17018" s="267" t="s">
        <v>13</v>
      </c>
      <c r="W17018" s="267">
        <v>3618184</v>
      </c>
      <c r="X17018" s="267" t="s">
        <v>2428</v>
      </c>
      <c r="Y17018" s="267" t="s">
        <v>1920</v>
      </c>
      <c r="AD17018" s="267" t="s">
        <v>13</v>
      </c>
      <c r="AF17018" s="267" t="s">
        <v>24</v>
      </c>
      <c r="AG17018" s="267" t="s">
        <v>24</v>
      </c>
    </row>
    <row r="17019" spans="3:33">
      <c r="C17019" s="267" t="s">
        <v>2339</v>
      </c>
      <c r="D17019" s="267" t="s">
        <v>150</v>
      </c>
      <c r="E17019" s="267">
        <v>1272</v>
      </c>
      <c r="F17019" s="267" t="s">
        <v>1444</v>
      </c>
      <c r="G17019" s="267" t="s">
        <v>1445</v>
      </c>
      <c r="H17019" s="267">
        <v>1</v>
      </c>
      <c r="I17019" s="267" t="s">
        <v>582</v>
      </c>
      <c r="O17019" s="267" t="s">
        <v>24</v>
      </c>
      <c r="P17019" s="267" t="s">
        <v>1921</v>
      </c>
      <c r="Q17019" s="267" t="s">
        <v>1445</v>
      </c>
      <c r="S17019" s="267">
        <v>219</v>
      </c>
      <c r="T17019" s="267" t="s">
        <v>13</v>
      </c>
      <c r="U17019" s="267" t="s">
        <v>1458</v>
      </c>
      <c r="V17019" s="267" t="s">
        <v>13</v>
      </c>
      <c r="W17019" s="267">
        <v>3618190</v>
      </c>
      <c r="X17019" s="267" t="s">
        <v>2341</v>
      </c>
      <c r="Y17019" s="267" t="s">
        <v>1921</v>
      </c>
      <c r="AD17019" s="267" t="s">
        <v>13</v>
      </c>
      <c r="AF17019" s="267" t="s">
        <v>24</v>
      </c>
      <c r="AG17019" s="267" t="s">
        <v>24</v>
      </c>
    </row>
    <row r="17020" spans="3:33">
      <c r="C17020" s="267" t="s">
        <v>2339</v>
      </c>
      <c r="D17020" s="267" t="s">
        <v>150</v>
      </c>
      <c r="E17020" s="267">
        <v>153</v>
      </c>
      <c r="F17020" s="267" t="s">
        <v>1444</v>
      </c>
      <c r="G17020" s="267" t="s">
        <v>1445</v>
      </c>
      <c r="H17020" s="267">
        <v>1</v>
      </c>
      <c r="I17020" s="267" t="s">
        <v>582</v>
      </c>
      <c r="O17020" s="267" t="s">
        <v>24</v>
      </c>
      <c r="P17020" s="267" t="s">
        <v>1921</v>
      </c>
      <c r="Q17020" s="267" t="s">
        <v>1445</v>
      </c>
      <c r="S17020" s="267">
        <v>219</v>
      </c>
      <c r="T17020" s="267" t="s">
        <v>13</v>
      </c>
      <c r="U17020" s="267" t="s">
        <v>1496</v>
      </c>
      <c r="V17020" s="267" t="s">
        <v>13</v>
      </c>
      <c r="W17020" s="267">
        <v>3618190</v>
      </c>
      <c r="X17020" s="267" t="s">
        <v>2340</v>
      </c>
      <c r="Y17020" s="267" t="s">
        <v>1921</v>
      </c>
      <c r="AD17020" s="267" t="s">
        <v>13</v>
      </c>
      <c r="AF17020" s="267" t="s">
        <v>24</v>
      </c>
      <c r="AG17020" s="267" t="s">
        <v>24</v>
      </c>
    </row>
    <row r="17021" spans="3:33">
      <c r="C17021" s="267" t="s">
        <v>2339</v>
      </c>
      <c r="D17021" s="267" t="s">
        <v>150</v>
      </c>
      <c r="E17021" s="267">
        <v>1</v>
      </c>
      <c r="F17021" s="267" t="s">
        <v>1444</v>
      </c>
      <c r="G17021" s="267" t="s">
        <v>1445</v>
      </c>
      <c r="H17021" s="267">
        <v>1</v>
      </c>
      <c r="I17021" s="267" t="s">
        <v>582</v>
      </c>
      <c r="O17021" s="267" t="s">
        <v>13</v>
      </c>
      <c r="P17021" s="267" t="s">
        <v>1921</v>
      </c>
      <c r="Q17021" s="267" t="s">
        <v>1445</v>
      </c>
      <c r="S17021" s="267">
        <v>219</v>
      </c>
      <c r="T17021" s="267" t="s">
        <v>13</v>
      </c>
      <c r="U17021" s="267" t="s">
        <v>1446</v>
      </c>
      <c r="V17021" s="267" t="s">
        <v>24</v>
      </c>
      <c r="W17021" s="267">
        <v>3618190</v>
      </c>
      <c r="X17021" s="267" t="s">
        <v>1921</v>
      </c>
      <c r="Y17021" s="267" t="s">
        <v>1921</v>
      </c>
      <c r="AD17021" s="267" t="s">
        <v>13</v>
      </c>
      <c r="AF17021" s="267" t="s">
        <v>24</v>
      </c>
      <c r="AG17021" s="267" t="s">
        <v>24</v>
      </c>
    </row>
    <row r="17022" spans="3:33">
      <c r="C17022" s="267" t="s">
        <v>2361</v>
      </c>
      <c r="D17022" s="267" t="s">
        <v>150</v>
      </c>
      <c r="E17022" s="267">
        <v>1272</v>
      </c>
      <c r="F17022" s="267" t="s">
        <v>1444</v>
      </c>
      <c r="G17022" s="267" t="s">
        <v>1445</v>
      </c>
      <c r="H17022" s="267">
        <v>1</v>
      </c>
      <c r="I17022" s="267" t="s">
        <v>582</v>
      </c>
      <c r="O17022" s="267" t="s">
        <v>24</v>
      </c>
      <c r="P17022" s="267" t="s">
        <v>1922</v>
      </c>
      <c r="Q17022" s="267" t="s">
        <v>1445</v>
      </c>
      <c r="S17022" s="267">
        <v>220</v>
      </c>
      <c r="T17022" s="267" t="s">
        <v>13</v>
      </c>
      <c r="U17022" s="267" t="s">
        <v>1458</v>
      </c>
      <c r="V17022" s="267" t="s">
        <v>13</v>
      </c>
      <c r="W17022" s="267">
        <v>3618796</v>
      </c>
      <c r="X17022" s="267" t="s">
        <v>2363</v>
      </c>
      <c r="Y17022" s="267" t="s">
        <v>1922</v>
      </c>
      <c r="AD17022" s="267" t="s">
        <v>13</v>
      </c>
      <c r="AF17022" s="267" t="s">
        <v>24</v>
      </c>
      <c r="AG17022" s="267" t="s">
        <v>24</v>
      </c>
    </row>
    <row r="17023" spans="3:33">
      <c r="C17023" s="267" t="s">
        <v>2361</v>
      </c>
      <c r="D17023" s="267" t="s">
        <v>150</v>
      </c>
      <c r="E17023" s="267">
        <v>153</v>
      </c>
      <c r="F17023" s="267" t="s">
        <v>1444</v>
      </c>
      <c r="G17023" s="267" t="s">
        <v>1445</v>
      </c>
      <c r="H17023" s="267">
        <v>1</v>
      </c>
      <c r="I17023" s="267" t="s">
        <v>582</v>
      </c>
      <c r="O17023" s="267" t="s">
        <v>24</v>
      </c>
      <c r="P17023" s="267" t="s">
        <v>1922</v>
      </c>
      <c r="Q17023" s="267" t="s">
        <v>1445</v>
      </c>
      <c r="S17023" s="267">
        <v>220</v>
      </c>
      <c r="T17023" s="267" t="s">
        <v>13</v>
      </c>
      <c r="U17023" s="267" t="s">
        <v>1496</v>
      </c>
      <c r="V17023" s="267" t="s">
        <v>13</v>
      </c>
      <c r="W17023" s="267">
        <v>3618796</v>
      </c>
      <c r="X17023" s="267" t="s">
        <v>2362</v>
      </c>
      <c r="Y17023" s="267" t="s">
        <v>1922</v>
      </c>
      <c r="AD17023" s="267" t="s">
        <v>13</v>
      </c>
      <c r="AF17023" s="267" t="s">
        <v>24</v>
      </c>
      <c r="AG17023" s="267" t="s">
        <v>24</v>
      </c>
    </row>
    <row r="17024" spans="3:33">
      <c r="C17024" s="267" t="s">
        <v>2361</v>
      </c>
      <c r="D17024" s="267" t="s">
        <v>150</v>
      </c>
      <c r="E17024" s="267">
        <v>1</v>
      </c>
      <c r="F17024" s="267" t="s">
        <v>1444</v>
      </c>
      <c r="G17024" s="267" t="s">
        <v>1445</v>
      </c>
      <c r="H17024" s="267">
        <v>1</v>
      </c>
      <c r="I17024" s="267" t="s">
        <v>582</v>
      </c>
      <c r="O17024" s="267" t="s">
        <v>13</v>
      </c>
      <c r="P17024" s="267" t="s">
        <v>1922</v>
      </c>
      <c r="Q17024" s="267" t="s">
        <v>1445</v>
      </c>
      <c r="S17024" s="267">
        <v>220</v>
      </c>
      <c r="T17024" s="267" t="s">
        <v>13</v>
      </c>
      <c r="U17024" s="267" t="s">
        <v>1446</v>
      </c>
      <c r="V17024" s="267" t="s">
        <v>24</v>
      </c>
      <c r="W17024" s="267">
        <v>3618796</v>
      </c>
      <c r="X17024" s="267" t="s">
        <v>1922</v>
      </c>
      <c r="Y17024" s="267" t="s">
        <v>1922</v>
      </c>
      <c r="AD17024" s="267" t="s">
        <v>13</v>
      </c>
      <c r="AF17024" s="267" t="s">
        <v>24</v>
      </c>
      <c r="AG17024" s="267" t="s">
        <v>24</v>
      </c>
    </row>
    <row r="17025" spans="3:33">
      <c r="C17025" s="267" t="s">
        <v>2859</v>
      </c>
      <c r="D17025" s="267" t="s">
        <v>150</v>
      </c>
      <c r="E17025" s="267">
        <v>1272</v>
      </c>
      <c r="F17025" s="267" t="s">
        <v>1444</v>
      </c>
      <c r="G17025" s="267" t="s">
        <v>1445</v>
      </c>
      <c r="H17025" s="267">
        <v>1</v>
      </c>
      <c r="I17025" s="267" t="s">
        <v>582</v>
      </c>
      <c r="O17025" s="267" t="s">
        <v>24</v>
      </c>
      <c r="P17025" s="267" t="s">
        <v>1923</v>
      </c>
      <c r="Q17025" s="267" t="s">
        <v>1445</v>
      </c>
      <c r="S17025" s="267">
        <v>221</v>
      </c>
      <c r="T17025" s="267" t="s">
        <v>13</v>
      </c>
      <c r="U17025" s="267" t="s">
        <v>1458</v>
      </c>
      <c r="V17025" s="267" t="s">
        <v>13</v>
      </c>
      <c r="W17025" s="267">
        <v>3618192</v>
      </c>
      <c r="X17025" s="267" t="s">
        <v>2861</v>
      </c>
      <c r="Y17025" s="267" t="s">
        <v>1923</v>
      </c>
      <c r="AD17025" s="267" t="s">
        <v>13</v>
      </c>
      <c r="AF17025" s="267" t="s">
        <v>24</v>
      </c>
      <c r="AG17025" s="267" t="s">
        <v>24</v>
      </c>
    </row>
    <row r="17026" spans="3:33">
      <c r="C17026" s="267" t="s">
        <v>2859</v>
      </c>
      <c r="D17026" s="267" t="s">
        <v>150</v>
      </c>
      <c r="E17026" s="267">
        <v>153</v>
      </c>
      <c r="F17026" s="267" t="s">
        <v>1444</v>
      </c>
      <c r="G17026" s="267" t="s">
        <v>1445</v>
      </c>
      <c r="H17026" s="267">
        <v>1</v>
      </c>
      <c r="I17026" s="267" t="s">
        <v>582</v>
      </c>
      <c r="O17026" s="267" t="s">
        <v>24</v>
      </c>
      <c r="P17026" s="267" t="s">
        <v>1923</v>
      </c>
      <c r="Q17026" s="267" t="s">
        <v>1445</v>
      </c>
      <c r="S17026" s="267">
        <v>221</v>
      </c>
      <c r="T17026" s="267" t="s">
        <v>13</v>
      </c>
      <c r="U17026" s="267" t="s">
        <v>1496</v>
      </c>
      <c r="V17026" s="267" t="s">
        <v>13</v>
      </c>
      <c r="W17026" s="267">
        <v>3618192</v>
      </c>
      <c r="X17026" s="267" t="s">
        <v>2860</v>
      </c>
      <c r="Y17026" s="267" t="s">
        <v>1923</v>
      </c>
      <c r="AD17026" s="267" t="s">
        <v>13</v>
      </c>
      <c r="AF17026" s="267" t="s">
        <v>24</v>
      </c>
      <c r="AG17026" s="267" t="s">
        <v>24</v>
      </c>
    </row>
    <row r="17027" spans="3:33">
      <c r="C17027" s="267" t="s">
        <v>2859</v>
      </c>
      <c r="D17027" s="267" t="s">
        <v>150</v>
      </c>
      <c r="E17027" s="267">
        <v>1</v>
      </c>
      <c r="F17027" s="267" t="s">
        <v>1444</v>
      </c>
      <c r="G17027" s="267" t="s">
        <v>1445</v>
      </c>
      <c r="H17027" s="267">
        <v>1</v>
      </c>
      <c r="I17027" s="267" t="s">
        <v>582</v>
      </c>
      <c r="O17027" s="267" t="s">
        <v>13</v>
      </c>
      <c r="P17027" s="267" t="s">
        <v>1923</v>
      </c>
      <c r="Q17027" s="267" t="s">
        <v>1445</v>
      </c>
      <c r="S17027" s="267">
        <v>221</v>
      </c>
      <c r="T17027" s="267" t="s">
        <v>13</v>
      </c>
      <c r="U17027" s="267" t="s">
        <v>1446</v>
      </c>
      <c r="V17027" s="267" t="s">
        <v>24</v>
      </c>
      <c r="W17027" s="267">
        <v>3618192</v>
      </c>
      <c r="X17027" s="267" t="s">
        <v>1923</v>
      </c>
      <c r="Y17027" s="267" t="s">
        <v>1923</v>
      </c>
      <c r="AD17027" s="267" t="s">
        <v>13</v>
      </c>
      <c r="AF17027" s="267" t="s">
        <v>24</v>
      </c>
      <c r="AG17027" s="267" t="s">
        <v>24</v>
      </c>
    </row>
    <row r="17028" spans="3:33">
      <c r="C17028" s="267" t="s">
        <v>2803</v>
      </c>
      <c r="D17028" s="267" t="s">
        <v>150</v>
      </c>
      <c r="E17028" s="267">
        <v>1272</v>
      </c>
      <c r="F17028" s="267" t="s">
        <v>1444</v>
      </c>
      <c r="G17028" s="267" t="s">
        <v>1445</v>
      </c>
      <c r="H17028" s="267">
        <v>1</v>
      </c>
      <c r="I17028" s="267" t="s">
        <v>582</v>
      </c>
      <c r="O17028" s="267" t="s">
        <v>24</v>
      </c>
      <c r="P17028" s="267" t="s">
        <v>1924</v>
      </c>
      <c r="Q17028" s="267" t="s">
        <v>1445</v>
      </c>
      <c r="S17028" s="267">
        <v>222</v>
      </c>
      <c r="T17028" s="267" t="s">
        <v>13</v>
      </c>
      <c r="U17028" s="267" t="s">
        <v>1458</v>
      </c>
      <c r="V17028" s="267" t="s">
        <v>13</v>
      </c>
      <c r="W17028" s="267">
        <v>3618204</v>
      </c>
      <c r="X17028" s="267" t="s">
        <v>2804</v>
      </c>
      <c r="Y17028" s="267" t="s">
        <v>1924</v>
      </c>
      <c r="AD17028" s="267" t="s">
        <v>13</v>
      </c>
      <c r="AF17028" s="267" t="s">
        <v>24</v>
      </c>
      <c r="AG17028" s="267" t="s">
        <v>24</v>
      </c>
    </row>
    <row r="17029" spans="3:33">
      <c r="C17029" s="267" t="s">
        <v>2803</v>
      </c>
      <c r="D17029" s="267" t="s">
        <v>150</v>
      </c>
      <c r="E17029" s="267">
        <v>153</v>
      </c>
      <c r="F17029" s="267" t="s">
        <v>1444</v>
      </c>
      <c r="G17029" s="267" t="s">
        <v>1445</v>
      </c>
      <c r="H17029" s="267">
        <v>1</v>
      </c>
      <c r="I17029" s="267" t="s">
        <v>582</v>
      </c>
      <c r="O17029" s="267" t="s">
        <v>24</v>
      </c>
      <c r="P17029" s="267" t="s">
        <v>1924</v>
      </c>
      <c r="Q17029" s="267" t="s">
        <v>1445</v>
      </c>
      <c r="S17029" s="267">
        <v>222</v>
      </c>
      <c r="T17029" s="267" t="s">
        <v>13</v>
      </c>
      <c r="U17029" s="267" t="s">
        <v>1496</v>
      </c>
      <c r="V17029" s="267" t="s">
        <v>13</v>
      </c>
      <c r="W17029" s="267">
        <v>3618204</v>
      </c>
      <c r="X17029" s="267" t="s">
        <v>2805</v>
      </c>
      <c r="Y17029" s="267" t="s">
        <v>1924</v>
      </c>
      <c r="AD17029" s="267" t="s">
        <v>13</v>
      </c>
      <c r="AF17029" s="267" t="s">
        <v>24</v>
      </c>
      <c r="AG17029" s="267" t="s">
        <v>24</v>
      </c>
    </row>
    <row r="17030" spans="3:33">
      <c r="C17030" s="267" t="s">
        <v>2803</v>
      </c>
      <c r="D17030" s="267" t="s">
        <v>150</v>
      </c>
      <c r="E17030" s="267">
        <v>1</v>
      </c>
      <c r="F17030" s="267" t="s">
        <v>1444</v>
      </c>
      <c r="G17030" s="267" t="s">
        <v>1445</v>
      </c>
      <c r="H17030" s="267">
        <v>1</v>
      </c>
      <c r="I17030" s="267" t="s">
        <v>582</v>
      </c>
      <c r="O17030" s="267" t="s">
        <v>13</v>
      </c>
      <c r="P17030" s="267" t="s">
        <v>1924</v>
      </c>
      <c r="Q17030" s="267" t="s">
        <v>1445</v>
      </c>
      <c r="S17030" s="267">
        <v>222</v>
      </c>
      <c r="T17030" s="267" t="s">
        <v>13</v>
      </c>
      <c r="U17030" s="267" t="s">
        <v>1446</v>
      </c>
      <c r="V17030" s="267" t="s">
        <v>24</v>
      </c>
      <c r="W17030" s="267">
        <v>3618204</v>
      </c>
      <c r="X17030" s="267" t="s">
        <v>1924</v>
      </c>
      <c r="Y17030" s="267" t="s">
        <v>1924</v>
      </c>
      <c r="AD17030" s="267" t="s">
        <v>13</v>
      </c>
      <c r="AF17030" s="267" t="s">
        <v>24</v>
      </c>
      <c r="AG17030" s="267" t="s">
        <v>24</v>
      </c>
    </row>
    <row r="17031" spans="3:33">
      <c r="C17031" s="267" t="s">
        <v>2803</v>
      </c>
      <c r="D17031" s="267" t="s">
        <v>150</v>
      </c>
      <c r="E17031" s="267">
        <v>3879</v>
      </c>
      <c r="F17031" s="267" t="s">
        <v>1444</v>
      </c>
      <c r="G17031" s="267" t="s">
        <v>1445</v>
      </c>
      <c r="H17031" s="267">
        <v>1</v>
      </c>
      <c r="I17031" s="267" t="s">
        <v>582</v>
      </c>
      <c r="O17031" s="267" t="s">
        <v>24</v>
      </c>
      <c r="P17031" s="267" t="s">
        <v>1924</v>
      </c>
      <c r="Q17031" s="267" t="s">
        <v>1445</v>
      </c>
      <c r="S17031" s="267">
        <v>222</v>
      </c>
      <c r="T17031" s="267" t="s">
        <v>13</v>
      </c>
      <c r="U17031" s="267" t="s">
        <v>1467</v>
      </c>
      <c r="V17031" s="267" t="s">
        <v>13</v>
      </c>
      <c r="W17031" s="267">
        <v>3618204</v>
      </c>
      <c r="X17031" s="267" t="s">
        <v>2804</v>
      </c>
      <c r="Y17031" s="267" t="s">
        <v>1924</v>
      </c>
      <c r="AD17031" s="267" t="s">
        <v>13</v>
      </c>
      <c r="AF17031" s="267" t="s">
        <v>24</v>
      </c>
      <c r="AG17031" s="267" t="s">
        <v>24</v>
      </c>
    </row>
    <row r="17032" spans="3:33">
      <c r="C17032" s="267" t="s">
        <v>2928</v>
      </c>
      <c r="D17032" s="267" t="s">
        <v>150</v>
      </c>
      <c r="E17032" s="267">
        <v>1272</v>
      </c>
      <c r="F17032" s="267" t="s">
        <v>1444</v>
      </c>
      <c r="G17032" s="267" t="s">
        <v>1445</v>
      </c>
      <c r="H17032" s="267">
        <v>1</v>
      </c>
      <c r="I17032" s="267" t="s">
        <v>582</v>
      </c>
      <c r="O17032" s="267" t="s">
        <v>24</v>
      </c>
      <c r="P17032" s="267" t="s">
        <v>1925</v>
      </c>
      <c r="Q17032" s="267" t="s">
        <v>1445</v>
      </c>
      <c r="S17032" s="267">
        <v>223</v>
      </c>
      <c r="T17032" s="267" t="s">
        <v>13</v>
      </c>
      <c r="U17032" s="267" t="s">
        <v>1458</v>
      </c>
      <c r="V17032" s="267" t="s">
        <v>13</v>
      </c>
      <c r="W17032" s="267">
        <v>3618752</v>
      </c>
      <c r="X17032" s="267" t="s">
        <v>2929</v>
      </c>
      <c r="Y17032" s="267" t="s">
        <v>1925</v>
      </c>
      <c r="AD17032" s="267" t="s">
        <v>13</v>
      </c>
      <c r="AF17032" s="267" t="s">
        <v>24</v>
      </c>
      <c r="AG17032" s="267" t="s">
        <v>24</v>
      </c>
    </row>
    <row r="17033" spans="3:33">
      <c r="C17033" s="267" t="s">
        <v>2928</v>
      </c>
      <c r="D17033" s="267" t="s">
        <v>150</v>
      </c>
      <c r="E17033" s="267">
        <v>1</v>
      </c>
      <c r="F17033" s="267" t="s">
        <v>1444</v>
      </c>
      <c r="G17033" s="267" t="s">
        <v>1445</v>
      </c>
      <c r="H17033" s="267">
        <v>1</v>
      </c>
      <c r="I17033" s="267" t="s">
        <v>582</v>
      </c>
      <c r="O17033" s="267" t="s">
        <v>13</v>
      </c>
      <c r="P17033" s="267" t="s">
        <v>1925</v>
      </c>
      <c r="Q17033" s="267" t="s">
        <v>1445</v>
      </c>
      <c r="S17033" s="267">
        <v>223</v>
      </c>
      <c r="T17033" s="267" t="s">
        <v>13</v>
      </c>
      <c r="U17033" s="267" t="s">
        <v>1446</v>
      </c>
      <c r="V17033" s="267" t="s">
        <v>24</v>
      </c>
      <c r="W17033" s="267">
        <v>3618752</v>
      </c>
      <c r="X17033" s="267" t="s">
        <v>1925</v>
      </c>
      <c r="Y17033" s="267" t="s">
        <v>1925</v>
      </c>
      <c r="AD17033" s="267" t="s">
        <v>13</v>
      </c>
      <c r="AF17033" s="267" t="s">
        <v>24</v>
      </c>
      <c r="AG17033" s="267" t="s">
        <v>24</v>
      </c>
    </row>
    <row r="17034" spans="3:33">
      <c r="C17034" s="267" t="s">
        <v>2831</v>
      </c>
      <c r="D17034" s="267" t="s">
        <v>150</v>
      </c>
      <c r="E17034" s="267">
        <v>1</v>
      </c>
      <c r="F17034" s="267" t="s">
        <v>1444</v>
      </c>
      <c r="G17034" s="267" t="s">
        <v>1445</v>
      </c>
      <c r="H17034" s="267">
        <v>1</v>
      </c>
      <c r="I17034" s="267" t="s">
        <v>582</v>
      </c>
      <c r="O17034" s="267" t="s">
        <v>13</v>
      </c>
      <c r="P17034" s="267" t="s">
        <v>1926</v>
      </c>
      <c r="Q17034" s="267" t="s">
        <v>1445</v>
      </c>
      <c r="S17034" s="267">
        <v>224</v>
      </c>
      <c r="T17034" s="267" t="s">
        <v>13</v>
      </c>
      <c r="U17034" s="267" t="s">
        <v>1446</v>
      </c>
      <c r="V17034" s="267" t="s">
        <v>24</v>
      </c>
      <c r="W17034" s="267">
        <v>3619230</v>
      </c>
      <c r="X17034" s="267" t="s">
        <v>1926</v>
      </c>
      <c r="Y17034" s="267" t="s">
        <v>1926</v>
      </c>
      <c r="AD17034" s="267" t="s">
        <v>13</v>
      </c>
      <c r="AF17034" s="267" t="s">
        <v>24</v>
      </c>
      <c r="AG17034" s="267" t="s">
        <v>24</v>
      </c>
    </row>
    <row r="17035" spans="3:33">
      <c r="C17035" s="267" t="s">
        <v>2831</v>
      </c>
      <c r="D17035" s="267" t="s">
        <v>150</v>
      </c>
      <c r="E17035" s="267">
        <v>1272</v>
      </c>
      <c r="F17035" s="267" t="s">
        <v>1444</v>
      </c>
      <c r="G17035" s="267" t="s">
        <v>1445</v>
      </c>
      <c r="H17035" s="267">
        <v>1</v>
      </c>
      <c r="I17035" s="267" t="s">
        <v>582</v>
      </c>
      <c r="O17035" s="267" t="s">
        <v>24</v>
      </c>
      <c r="P17035" s="267" t="s">
        <v>1926</v>
      </c>
      <c r="Q17035" s="267" t="s">
        <v>1445</v>
      </c>
      <c r="S17035" s="267">
        <v>224</v>
      </c>
      <c r="T17035" s="267" t="s">
        <v>13</v>
      </c>
      <c r="U17035" s="267" t="s">
        <v>1458</v>
      </c>
      <c r="V17035" s="267" t="s">
        <v>13</v>
      </c>
      <c r="W17035" s="267">
        <v>3619230</v>
      </c>
      <c r="X17035" s="267" t="s">
        <v>2832</v>
      </c>
      <c r="Y17035" s="267" t="s">
        <v>1926</v>
      </c>
      <c r="AD17035" s="267" t="s">
        <v>13</v>
      </c>
      <c r="AF17035" s="267" t="s">
        <v>24</v>
      </c>
      <c r="AG17035" s="267" t="s">
        <v>24</v>
      </c>
    </row>
    <row r="17036" spans="3:33">
      <c r="C17036" s="267" t="s">
        <v>2168</v>
      </c>
      <c r="D17036" s="267" t="s">
        <v>150</v>
      </c>
      <c r="E17036" s="267">
        <v>1272</v>
      </c>
      <c r="F17036" s="267" t="s">
        <v>1444</v>
      </c>
      <c r="G17036" s="267" t="s">
        <v>1445</v>
      </c>
      <c r="H17036" s="267">
        <v>1</v>
      </c>
      <c r="I17036" s="267" t="s">
        <v>582</v>
      </c>
      <c r="O17036" s="267" t="s">
        <v>24</v>
      </c>
      <c r="P17036" s="267" t="s">
        <v>1927</v>
      </c>
      <c r="Q17036" s="267" t="s">
        <v>1445</v>
      </c>
      <c r="S17036" s="267">
        <v>225</v>
      </c>
      <c r="T17036" s="267" t="s">
        <v>13</v>
      </c>
      <c r="U17036" s="267" t="s">
        <v>1458</v>
      </c>
      <c r="V17036" s="267" t="s">
        <v>13</v>
      </c>
      <c r="W17036" s="267">
        <v>3619068</v>
      </c>
      <c r="X17036" s="267" t="s">
        <v>1721</v>
      </c>
      <c r="Y17036" s="267" t="s">
        <v>1927</v>
      </c>
      <c r="AD17036" s="267" t="s">
        <v>13</v>
      </c>
      <c r="AF17036" s="267" t="s">
        <v>24</v>
      </c>
      <c r="AG17036" s="267" t="s">
        <v>24</v>
      </c>
    </row>
    <row r="17037" spans="3:33">
      <c r="C17037" s="267" t="s">
        <v>2168</v>
      </c>
      <c r="D17037" s="267" t="s">
        <v>150</v>
      </c>
      <c r="E17037" s="267">
        <v>1</v>
      </c>
      <c r="F17037" s="267" t="s">
        <v>1444</v>
      </c>
      <c r="G17037" s="267" t="s">
        <v>1445</v>
      </c>
      <c r="H17037" s="267">
        <v>1</v>
      </c>
      <c r="I17037" s="267" t="s">
        <v>582</v>
      </c>
      <c r="O17037" s="267" t="s">
        <v>13</v>
      </c>
      <c r="P17037" s="267" t="s">
        <v>1927</v>
      </c>
      <c r="Q17037" s="267" t="s">
        <v>1445</v>
      </c>
      <c r="S17037" s="267">
        <v>225</v>
      </c>
      <c r="T17037" s="267" t="s">
        <v>13</v>
      </c>
      <c r="U17037" s="267" t="s">
        <v>1446</v>
      </c>
      <c r="V17037" s="267" t="s">
        <v>24</v>
      </c>
      <c r="W17037" s="267">
        <v>3619068</v>
      </c>
      <c r="X17037" s="267" t="s">
        <v>1927</v>
      </c>
      <c r="Y17037" s="267" t="s">
        <v>1927</v>
      </c>
      <c r="AD17037" s="267" t="s">
        <v>13</v>
      </c>
      <c r="AF17037" s="267" t="s">
        <v>24</v>
      </c>
      <c r="AG17037" s="267" t="s">
        <v>24</v>
      </c>
    </row>
    <row r="17038" spans="3:33">
      <c r="C17038" s="267" t="s">
        <v>2818</v>
      </c>
      <c r="D17038" s="267" t="s">
        <v>150</v>
      </c>
      <c r="E17038" s="267">
        <v>1</v>
      </c>
      <c r="F17038" s="267" t="s">
        <v>1444</v>
      </c>
      <c r="G17038" s="267" t="s">
        <v>1445</v>
      </c>
      <c r="H17038" s="267">
        <v>1</v>
      </c>
      <c r="I17038" s="267" t="s">
        <v>582</v>
      </c>
      <c r="O17038" s="267" t="s">
        <v>13</v>
      </c>
      <c r="P17038" s="267" t="s">
        <v>1928</v>
      </c>
      <c r="Q17038" s="267" t="s">
        <v>1445</v>
      </c>
      <c r="S17038" s="267">
        <v>226</v>
      </c>
      <c r="T17038" s="267" t="s">
        <v>13</v>
      </c>
      <c r="U17038" s="267" t="s">
        <v>1446</v>
      </c>
      <c r="V17038" s="267" t="s">
        <v>24</v>
      </c>
      <c r="W17038" s="267">
        <v>3619248</v>
      </c>
      <c r="X17038" s="267" t="s">
        <v>1928</v>
      </c>
      <c r="Y17038" s="267" t="s">
        <v>1928</v>
      </c>
      <c r="AD17038" s="267" t="s">
        <v>13</v>
      </c>
      <c r="AF17038" s="267" t="s">
        <v>24</v>
      </c>
      <c r="AG17038" s="267" t="s">
        <v>24</v>
      </c>
    </row>
    <row r="17039" spans="3:33">
      <c r="C17039" s="267" t="s">
        <v>2612</v>
      </c>
      <c r="D17039" s="267" t="s">
        <v>150</v>
      </c>
      <c r="E17039" s="267">
        <v>1</v>
      </c>
      <c r="F17039" s="267" t="s">
        <v>1444</v>
      </c>
      <c r="G17039" s="267" t="s">
        <v>1445</v>
      </c>
      <c r="H17039" s="267">
        <v>1</v>
      </c>
      <c r="I17039" s="267" t="s">
        <v>582</v>
      </c>
      <c r="O17039" s="267" t="s">
        <v>13</v>
      </c>
      <c r="P17039" s="267" t="s">
        <v>1929</v>
      </c>
      <c r="Q17039" s="267" t="s">
        <v>1445</v>
      </c>
      <c r="S17039" s="267">
        <v>227</v>
      </c>
      <c r="T17039" s="267" t="s">
        <v>13</v>
      </c>
      <c r="U17039" s="267" t="s">
        <v>1446</v>
      </c>
      <c r="V17039" s="267" t="s">
        <v>24</v>
      </c>
      <c r="W17039" s="267">
        <v>3626386</v>
      </c>
      <c r="X17039" s="267" t="s">
        <v>1929</v>
      </c>
      <c r="Y17039" s="267" t="s">
        <v>1929</v>
      </c>
      <c r="AD17039" s="267" t="s">
        <v>13</v>
      </c>
      <c r="AF17039" s="267" t="s">
        <v>24</v>
      </c>
      <c r="AG17039" s="267" t="s">
        <v>24</v>
      </c>
    </row>
    <row r="17040" spans="3:33">
      <c r="C17040" s="267" t="s">
        <v>2612</v>
      </c>
      <c r="D17040" s="267" t="s">
        <v>150</v>
      </c>
      <c r="E17040" s="267">
        <v>153</v>
      </c>
      <c r="F17040" s="267" t="s">
        <v>1444</v>
      </c>
      <c r="G17040" s="267" t="s">
        <v>1445</v>
      </c>
      <c r="H17040" s="267">
        <v>1</v>
      </c>
      <c r="I17040" s="267" t="s">
        <v>582</v>
      </c>
      <c r="O17040" s="267" t="s">
        <v>24</v>
      </c>
      <c r="P17040" s="267" t="s">
        <v>1929</v>
      </c>
      <c r="Q17040" s="267" t="s">
        <v>1445</v>
      </c>
      <c r="S17040" s="267">
        <v>227</v>
      </c>
      <c r="T17040" s="267" t="s">
        <v>13</v>
      </c>
      <c r="U17040" s="267" t="s">
        <v>1496</v>
      </c>
      <c r="V17040" s="267" t="s">
        <v>13</v>
      </c>
      <c r="W17040" s="267">
        <v>3626386</v>
      </c>
      <c r="X17040" s="267" t="s">
        <v>2614</v>
      </c>
      <c r="Y17040" s="267" t="s">
        <v>1929</v>
      </c>
      <c r="AD17040" s="267" t="s">
        <v>13</v>
      </c>
      <c r="AF17040" s="267" t="s">
        <v>24</v>
      </c>
      <c r="AG17040" s="267" t="s">
        <v>24</v>
      </c>
    </row>
    <row r="17041" spans="3:33">
      <c r="C17041" s="267" t="s">
        <v>2612</v>
      </c>
      <c r="D17041" s="267" t="s">
        <v>150</v>
      </c>
      <c r="E17041" s="267">
        <v>1272</v>
      </c>
      <c r="F17041" s="267" t="s">
        <v>1444</v>
      </c>
      <c r="G17041" s="267" t="s">
        <v>1445</v>
      </c>
      <c r="H17041" s="267">
        <v>1</v>
      </c>
      <c r="I17041" s="267" t="s">
        <v>582</v>
      </c>
      <c r="O17041" s="267" t="s">
        <v>24</v>
      </c>
      <c r="P17041" s="267" t="s">
        <v>1929</v>
      </c>
      <c r="Q17041" s="267" t="s">
        <v>1445</v>
      </c>
      <c r="S17041" s="267">
        <v>227</v>
      </c>
      <c r="T17041" s="267" t="s">
        <v>13</v>
      </c>
      <c r="U17041" s="267" t="s">
        <v>1458</v>
      </c>
      <c r="V17041" s="267" t="s">
        <v>13</v>
      </c>
      <c r="W17041" s="267">
        <v>3626386</v>
      </c>
      <c r="X17041" s="267" t="s">
        <v>2613</v>
      </c>
      <c r="Y17041" s="267" t="s">
        <v>1929</v>
      </c>
      <c r="AD17041" s="267" t="s">
        <v>13</v>
      </c>
      <c r="AF17041" s="267" t="s">
        <v>24</v>
      </c>
      <c r="AG17041" s="267" t="s">
        <v>24</v>
      </c>
    </row>
    <row r="17042" spans="3:33">
      <c r="C17042" s="267" t="s">
        <v>2848</v>
      </c>
      <c r="D17042" s="267" t="s">
        <v>150</v>
      </c>
      <c r="E17042" s="267">
        <v>1</v>
      </c>
      <c r="F17042" s="267" t="s">
        <v>1444</v>
      </c>
      <c r="G17042" s="267" t="s">
        <v>1445</v>
      </c>
      <c r="H17042" s="267">
        <v>1</v>
      </c>
      <c r="I17042" s="267" t="s">
        <v>582</v>
      </c>
      <c r="O17042" s="267" t="s">
        <v>13</v>
      </c>
      <c r="P17042" s="267" t="s">
        <v>1930</v>
      </c>
      <c r="Q17042" s="267" t="s">
        <v>1445</v>
      </c>
      <c r="S17042" s="267">
        <v>228</v>
      </c>
      <c r="T17042" s="267" t="s">
        <v>13</v>
      </c>
      <c r="U17042" s="267" t="s">
        <v>1446</v>
      </c>
      <c r="V17042" s="267" t="s">
        <v>24</v>
      </c>
      <c r="W17042" s="267">
        <v>3626388</v>
      </c>
      <c r="X17042" s="267" t="s">
        <v>1930</v>
      </c>
      <c r="Y17042" s="267" t="s">
        <v>1930</v>
      </c>
      <c r="AD17042" s="267" t="s">
        <v>13</v>
      </c>
      <c r="AF17042" s="267" t="s">
        <v>24</v>
      </c>
      <c r="AG17042" s="267" t="s">
        <v>24</v>
      </c>
    </row>
    <row r="17043" spans="3:33">
      <c r="C17043" s="267" t="s">
        <v>2848</v>
      </c>
      <c r="D17043" s="267" t="s">
        <v>150</v>
      </c>
      <c r="E17043" s="267">
        <v>153</v>
      </c>
      <c r="F17043" s="267" t="s">
        <v>1444</v>
      </c>
      <c r="G17043" s="267" t="s">
        <v>1445</v>
      </c>
      <c r="H17043" s="267">
        <v>1</v>
      </c>
      <c r="I17043" s="267" t="s">
        <v>582</v>
      </c>
      <c r="O17043" s="267" t="s">
        <v>24</v>
      </c>
      <c r="P17043" s="267" t="s">
        <v>1930</v>
      </c>
      <c r="Q17043" s="267" t="s">
        <v>1445</v>
      </c>
      <c r="S17043" s="267">
        <v>228</v>
      </c>
      <c r="T17043" s="267" t="s">
        <v>13</v>
      </c>
      <c r="U17043" s="267" t="s">
        <v>1496</v>
      </c>
      <c r="V17043" s="267" t="s">
        <v>13</v>
      </c>
      <c r="W17043" s="267">
        <v>3626388</v>
      </c>
      <c r="X17043" s="267" t="s">
        <v>2850</v>
      </c>
      <c r="Y17043" s="267" t="s">
        <v>1930</v>
      </c>
      <c r="AD17043" s="267" t="s">
        <v>13</v>
      </c>
      <c r="AF17043" s="267" t="s">
        <v>24</v>
      </c>
      <c r="AG17043" s="267" t="s">
        <v>24</v>
      </c>
    </row>
    <row r="17044" spans="3:33">
      <c r="C17044" s="267" t="s">
        <v>2848</v>
      </c>
      <c r="D17044" s="267" t="s">
        <v>150</v>
      </c>
      <c r="E17044" s="267">
        <v>1272</v>
      </c>
      <c r="F17044" s="267" t="s">
        <v>1444</v>
      </c>
      <c r="G17044" s="267" t="s">
        <v>1445</v>
      </c>
      <c r="H17044" s="267">
        <v>1</v>
      </c>
      <c r="I17044" s="267" t="s">
        <v>582</v>
      </c>
      <c r="O17044" s="267" t="s">
        <v>24</v>
      </c>
      <c r="P17044" s="267" t="s">
        <v>1930</v>
      </c>
      <c r="Q17044" s="267" t="s">
        <v>1445</v>
      </c>
      <c r="S17044" s="267">
        <v>228</v>
      </c>
      <c r="T17044" s="267" t="s">
        <v>13</v>
      </c>
      <c r="U17044" s="267" t="s">
        <v>1458</v>
      </c>
      <c r="V17044" s="267" t="s">
        <v>13</v>
      </c>
      <c r="W17044" s="267">
        <v>3626388</v>
      </c>
      <c r="X17044" s="267" t="s">
        <v>2849</v>
      </c>
      <c r="Y17044" s="267" t="s">
        <v>1930</v>
      </c>
      <c r="AD17044" s="267" t="s">
        <v>13</v>
      </c>
      <c r="AF17044" s="267" t="s">
        <v>24</v>
      </c>
      <c r="AG17044" s="267" t="s">
        <v>24</v>
      </c>
    </row>
    <row r="17045" spans="3:33">
      <c r="C17045" s="267" t="s">
        <v>2378</v>
      </c>
      <c r="D17045" s="267" t="s">
        <v>150</v>
      </c>
      <c r="E17045" s="267">
        <v>153</v>
      </c>
      <c r="F17045" s="267" t="s">
        <v>1444</v>
      </c>
      <c r="G17045" s="267" t="s">
        <v>1445</v>
      </c>
      <c r="H17045" s="267">
        <v>1</v>
      </c>
      <c r="I17045" s="267" t="s">
        <v>582</v>
      </c>
      <c r="O17045" s="267" t="s">
        <v>24</v>
      </c>
      <c r="P17045" s="267" t="s">
        <v>1931</v>
      </c>
      <c r="Q17045" s="267" t="s">
        <v>1445</v>
      </c>
      <c r="S17045" s="267">
        <v>229</v>
      </c>
      <c r="T17045" s="267" t="s">
        <v>13</v>
      </c>
      <c r="U17045" s="267" t="s">
        <v>1496</v>
      </c>
      <c r="V17045" s="267" t="s">
        <v>13</v>
      </c>
      <c r="W17045" s="267">
        <v>3619236</v>
      </c>
      <c r="X17045" s="267" t="s">
        <v>2380</v>
      </c>
      <c r="Y17045" s="267" t="s">
        <v>1931</v>
      </c>
      <c r="AD17045" s="267" t="s">
        <v>13</v>
      </c>
      <c r="AF17045" s="267" t="s">
        <v>24</v>
      </c>
      <c r="AG17045" s="267" t="s">
        <v>24</v>
      </c>
    </row>
    <row r="17046" spans="3:33">
      <c r="C17046" s="267" t="s">
        <v>2378</v>
      </c>
      <c r="D17046" s="267" t="s">
        <v>150</v>
      </c>
      <c r="E17046" s="267">
        <v>1</v>
      </c>
      <c r="F17046" s="267" t="s">
        <v>1444</v>
      </c>
      <c r="G17046" s="267" t="s">
        <v>1445</v>
      </c>
      <c r="H17046" s="267">
        <v>1</v>
      </c>
      <c r="I17046" s="267" t="s">
        <v>582</v>
      </c>
      <c r="O17046" s="267" t="s">
        <v>13</v>
      </c>
      <c r="P17046" s="267" t="s">
        <v>1931</v>
      </c>
      <c r="Q17046" s="267" t="s">
        <v>1445</v>
      </c>
      <c r="S17046" s="267">
        <v>229</v>
      </c>
      <c r="T17046" s="267" t="s">
        <v>13</v>
      </c>
      <c r="U17046" s="267" t="s">
        <v>1446</v>
      </c>
      <c r="V17046" s="267" t="s">
        <v>24</v>
      </c>
      <c r="W17046" s="267">
        <v>3619236</v>
      </c>
      <c r="X17046" s="267" t="s">
        <v>1931</v>
      </c>
      <c r="Y17046" s="267" t="s">
        <v>1931</v>
      </c>
      <c r="AD17046" s="267" t="s">
        <v>13</v>
      </c>
      <c r="AF17046" s="267" t="s">
        <v>24</v>
      </c>
      <c r="AG17046" s="267" t="s">
        <v>24</v>
      </c>
    </row>
    <row r="17047" spans="3:33">
      <c r="C17047" s="267" t="s">
        <v>2378</v>
      </c>
      <c r="D17047" s="267" t="s">
        <v>150</v>
      </c>
      <c r="E17047" s="267">
        <v>1272</v>
      </c>
      <c r="F17047" s="267" t="s">
        <v>1444</v>
      </c>
      <c r="G17047" s="267" t="s">
        <v>1445</v>
      </c>
      <c r="H17047" s="267">
        <v>1</v>
      </c>
      <c r="I17047" s="267" t="s">
        <v>582</v>
      </c>
      <c r="O17047" s="267" t="s">
        <v>24</v>
      </c>
      <c r="P17047" s="267" t="s">
        <v>1931</v>
      </c>
      <c r="Q17047" s="267" t="s">
        <v>1445</v>
      </c>
      <c r="S17047" s="267">
        <v>229</v>
      </c>
      <c r="T17047" s="267" t="s">
        <v>13</v>
      </c>
      <c r="U17047" s="267" t="s">
        <v>1458</v>
      </c>
      <c r="V17047" s="267" t="s">
        <v>13</v>
      </c>
      <c r="W17047" s="267">
        <v>3619236</v>
      </c>
      <c r="X17047" s="267" t="s">
        <v>2379</v>
      </c>
      <c r="Y17047" s="267" t="s">
        <v>1931</v>
      </c>
      <c r="AD17047" s="267" t="s">
        <v>13</v>
      </c>
      <c r="AF17047" s="267" t="s">
        <v>24</v>
      </c>
      <c r="AG17047" s="267" t="s">
        <v>24</v>
      </c>
    </row>
    <row r="17048" spans="3:33">
      <c r="C17048" s="267" t="s">
        <v>2378</v>
      </c>
      <c r="D17048" s="267" t="s">
        <v>150</v>
      </c>
      <c r="E17048" s="267">
        <v>3879</v>
      </c>
      <c r="F17048" s="267" t="s">
        <v>1444</v>
      </c>
      <c r="G17048" s="267" t="s">
        <v>1445</v>
      </c>
      <c r="H17048" s="267">
        <v>1</v>
      </c>
      <c r="I17048" s="267" t="s">
        <v>582</v>
      </c>
      <c r="O17048" s="267" t="s">
        <v>24</v>
      </c>
      <c r="P17048" s="267" t="s">
        <v>1931</v>
      </c>
      <c r="Q17048" s="267" t="s">
        <v>1445</v>
      </c>
      <c r="S17048" s="267">
        <v>229</v>
      </c>
      <c r="T17048" s="267" t="s">
        <v>13</v>
      </c>
      <c r="U17048" s="267" t="s">
        <v>1467</v>
      </c>
      <c r="V17048" s="267" t="s">
        <v>13</v>
      </c>
      <c r="W17048" s="267">
        <v>3619236</v>
      </c>
      <c r="X17048" s="267" t="s">
        <v>2379</v>
      </c>
      <c r="Y17048" s="267" t="s">
        <v>1931</v>
      </c>
      <c r="AD17048" s="267" t="s">
        <v>13</v>
      </c>
      <c r="AF17048" s="267" t="s">
        <v>24</v>
      </c>
      <c r="AG17048" s="267" t="s">
        <v>24</v>
      </c>
    </row>
    <row r="17049" spans="3:33">
      <c r="C17049" s="267" t="s">
        <v>2384</v>
      </c>
      <c r="D17049" s="267" t="s">
        <v>150</v>
      </c>
      <c r="E17049" s="267">
        <v>1</v>
      </c>
      <c r="F17049" s="267" t="s">
        <v>1444</v>
      </c>
      <c r="G17049" s="267" t="s">
        <v>1445</v>
      </c>
      <c r="H17049" s="267">
        <v>1</v>
      </c>
      <c r="I17049" s="267" t="s">
        <v>582</v>
      </c>
      <c r="O17049" s="267" t="s">
        <v>13</v>
      </c>
      <c r="P17049" s="267" t="s">
        <v>1932</v>
      </c>
      <c r="Q17049" s="267" t="s">
        <v>1445</v>
      </c>
      <c r="S17049" s="267">
        <v>230</v>
      </c>
      <c r="T17049" s="267" t="s">
        <v>13</v>
      </c>
      <c r="U17049" s="267" t="s">
        <v>1446</v>
      </c>
      <c r="V17049" s="267" t="s">
        <v>24</v>
      </c>
      <c r="W17049" s="267">
        <v>3618208</v>
      </c>
      <c r="X17049" s="267" t="s">
        <v>1932</v>
      </c>
      <c r="Y17049" s="267" t="s">
        <v>1932</v>
      </c>
      <c r="AD17049" s="267" t="s">
        <v>13</v>
      </c>
      <c r="AF17049" s="267" t="s">
        <v>24</v>
      </c>
      <c r="AG17049" s="267" t="s">
        <v>24</v>
      </c>
    </row>
    <row r="17050" spans="3:33">
      <c r="C17050" s="267" t="s">
        <v>2385</v>
      </c>
      <c r="D17050" s="267" t="s">
        <v>150</v>
      </c>
      <c r="E17050" s="267">
        <v>1</v>
      </c>
      <c r="F17050" s="267" t="s">
        <v>1444</v>
      </c>
      <c r="G17050" s="267" t="s">
        <v>1445</v>
      </c>
      <c r="H17050" s="267">
        <v>1</v>
      </c>
      <c r="I17050" s="267" t="s">
        <v>582</v>
      </c>
      <c r="O17050" s="267" t="s">
        <v>13</v>
      </c>
      <c r="P17050" s="267" t="s">
        <v>1933</v>
      </c>
      <c r="Q17050" s="267" t="s">
        <v>1445</v>
      </c>
      <c r="S17050" s="267">
        <v>231</v>
      </c>
      <c r="T17050" s="267" t="s">
        <v>13</v>
      </c>
      <c r="U17050" s="267" t="s">
        <v>1446</v>
      </c>
      <c r="V17050" s="267" t="s">
        <v>24</v>
      </c>
      <c r="W17050" s="267">
        <v>3619238</v>
      </c>
      <c r="X17050" s="267" t="s">
        <v>1933</v>
      </c>
      <c r="Y17050" s="267" t="s">
        <v>1933</v>
      </c>
      <c r="AD17050" s="267" t="s">
        <v>13</v>
      </c>
      <c r="AF17050" s="267" t="s">
        <v>24</v>
      </c>
      <c r="AG17050" s="267" t="s">
        <v>24</v>
      </c>
    </row>
    <row r="17051" spans="3:33">
      <c r="C17051" s="267" t="s">
        <v>2888</v>
      </c>
      <c r="D17051" s="267" t="s">
        <v>150</v>
      </c>
      <c r="E17051" s="267">
        <v>153</v>
      </c>
      <c r="F17051" s="267" t="s">
        <v>1444</v>
      </c>
      <c r="G17051" s="267" t="s">
        <v>1445</v>
      </c>
      <c r="H17051" s="267">
        <v>1</v>
      </c>
      <c r="I17051" s="267" t="s">
        <v>582</v>
      </c>
      <c r="O17051" s="267" t="s">
        <v>24</v>
      </c>
      <c r="P17051" s="267" t="s">
        <v>1934</v>
      </c>
      <c r="Q17051" s="267" t="s">
        <v>1445</v>
      </c>
      <c r="S17051" s="267">
        <v>232</v>
      </c>
      <c r="T17051" s="267" t="s">
        <v>13</v>
      </c>
      <c r="U17051" s="267" t="s">
        <v>1496</v>
      </c>
      <c r="V17051" s="267" t="s">
        <v>13</v>
      </c>
      <c r="W17051" s="267">
        <v>3618874</v>
      </c>
      <c r="X17051" s="267" t="s">
        <v>2889</v>
      </c>
      <c r="Y17051" s="267" t="s">
        <v>1934</v>
      </c>
      <c r="AD17051" s="267" t="s">
        <v>13</v>
      </c>
      <c r="AF17051" s="267" t="s">
        <v>24</v>
      </c>
      <c r="AG17051" s="267" t="s">
        <v>24</v>
      </c>
    </row>
    <row r="17052" spans="3:33">
      <c r="C17052" s="267" t="s">
        <v>2888</v>
      </c>
      <c r="D17052" s="267" t="s">
        <v>150</v>
      </c>
      <c r="E17052" s="267">
        <v>1</v>
      </c>
      <c r="F17052" s="267" t="s">
        <v>1444</v>
      </c>
      <c r="G17052" s="267" t="s">
        <v>1445</v>
      </c>
      <c r="H17052" s="267">
        <v>1</v>
      </c>
      <c r="I17052" s="267" t="s">
        <v>582</v>
      </c>
      <c r="O17052" s="267" t="s">
        <v>13</v>
      </c>
      <c r="P17052" s="267" t="s">
        <v>1934</v>
      </c>
      <c r="Q17052" s="267" t="s">
        <v>1445</v>
      </c>
      <c r="S17052" s="267">
        <v>232</v>
      </c>
      <c r="T17052" s="267" t="s">
        <v>13</v>
      </c>
      <c r="U17052" s="267" t="s">
        <v>1446</v>
      </c>
      <c r="V17052" s="267" t="s">
        <v>24</v>
      </c>
      <c r="W17052" s="267">
        <v>3618874</v>
      </c>
      <c r="X17052" s="267" t="s">
        <v>1934</v>
      </c>
      <c r="Y17052" s="267" t="s">
        <v>1934</v>
      </c>
      <c r="AD17052" s="267" t="s">
        <v>13</v>
      </c>
      <c r="AF17052" s="267" t="s">
        <v>24</v>
      </c>
      <c r="AG17052" s="267" t="s">
        <v>24</v>
      </c>
    </row>
    <row r="17053" spans="3:33">
      <c r="C17053" s="267" t="s">
        <v>2734</v>
      </c>
      <c r="D17053" s="267" t="s">
        <v>150</v>
      </c>
      <c r="E17053" s="267">
        <v>1</v>
      </c>
      <c r="F17053" s="267" t="s">
        <v>1444</v>
      </c>
      <c r="G17053" s="267" t="s">
        <v>1445</v>
      </c>
      <c r="H17053" s="267">
        <v>1</v>
      </c>
      <c r="I17053" s="267" t="s">
        <v>582</v>
      </c>
      <c r="O17053" s="267" t="s">
        <v>13</v>
      </c>
      <c r="P17053" s="267" t="s">
        <v>1935</v>
      </c>
      <c r="Q17053" s="267" t="s">
        <v>1445</v>
      </c>
      <c r="S17053" s="267">
        <v>233</v>
      </c>
      <c r="T17053" s="267" t="s">
        <v>13</v>
      </c>
      <c r="U17053" s="267" t="s">
        <v>1446</v>
      </c>
      <c r="V17053" s="267" t="s">
        <v>24</v>
      </c>
      <c r="W17053" s="267">
        <v>3618228</v>
      </c>
      <c r="X17053" s="267" t="s">
        <v>1935</v>
      </c>
      <c r="Y17053" s="267" t="s">
        <v>1935</v>
      </c>
      <c r="AD17053" s="267" t="s">
        <v>13</v>
      </c>
      <c r="AF17053" s="267" t="s">
        <v>24</v>
      </c>
      <c r="AG17053" s="267" t="s">
        <v>24</v>
      </c>
    </row>
    <row r="17054" spans="3:33">
      <c r="C17054" s="267" t="s">
        <v>2474</v>
      </c>
      <c r="D17054" s="267" t="s">
        <v>150</v>
      </c>
      <c r="E17054" s="267">
        <v>153</v>
      </c>
      <c r="F17054" s="267" t="s">
        <v>1444</v>
      </c>
      <c r="G17054" s="267" t="s">
        <v>1445</v>
      </c>
      <c r="H17054" s="267">
        <v>1</v>
      </c>
      <c r="I17054" s="267" t="s">
        <v>582</v>
      </c>
      <c r="O17054" s="267" t="s">
        <v>24</v>
      </c>
      <c r="P17054" s="267" t="s">
        <v>1936</v>
      </c>
      <c r="Q17054" s="267" t="s">
        <v>1445</v>
      </c>
      <c r="S17054" s="267">
        <v>234</v>
      </c>
      <c r="T17054" s="267" t="s">
        <v>13</v>
      </c>
      <c r="U17054" s="267" t="s">
        <v>1496</v>
      </c>
      <c r="V17054" s="267" t="s">
        <v>13</v>
      </c>
      <c r="W17054" s="267">
        <v>3626390</v>
      </c>
      <c r="X17054" s="267" t="s">
        <v>2476</v>
      </c>
      <c r="Y17054" s="267" t="s">
        <v>1936</v>
      </c>
      <c r="AD17054" s="267" t="s">
        <v>13</v>
      </c>
      <c r="AF17054" s="267" t="s">
        <v>24</v>
      </c>
      <c r="AG17054" s="267" t="s">
        <v>24</v>
      </c>
    </row>
    <row r="17055" spans="3:33">
      <c r="C17055" s="267" t="s">
        <v>2474</v>
      </c>
      <c r="D17055" s="267" t="s">
        <v>150</v>
      </c>
      <c r="E17055" s="267">
        <v>1272</v>
      </c>
      <c r="F17055" s="267" t="s">
        <v>1444</v>
      </c>
      <c r="G17055" s="267" t="s">
        <v>1445</v>
      </c>
      <c r="H17055" s="267">
        <v>1</v>
      </c>
      <c r="I17055" s="267" t="s">
        <v>582</v>
      </c>
      <c r="O17055" s="267" t="s">
        <v>13</v>
      </c>
      <c r="P17055" s="267" t="s">
        <v>1936</v>
      </c>
      <c r="Q17055" s="267" t="s">
        <v>1445</v>
      </c>
      <c r="S17055" s="267">
        <v>234</v>
      </c>
      <c r="T17055" s="267" t="s">
        <v>13</v>
      </c>
      <c r="U17055" s="267" t="s">
        <v>1458</v>
      </c>
      <c r="V17055" s="267" t="s">
        <v>13</v>
      </c>
      <c r="W17055" s="267">
        <v>3626390</v>
      </c>
      <c r="X17055" s="267" t="s">
        <v>2475</v>
      </c>
      <c r="Y17055" s="267" t="s">
        <v>1936</v>
      </c>
      <c r="AD17055" s="267" t="s">
        <v>13</v>
      </c>
      <c r="AF17055" s="267" t="s">
        <v>24</v>
      </c>
      <c r="AG17055" s="267" t="s">
        <v>24</v>
      </c>
    </row>
    <row r="17056" spans="3:33">
      <c r="C17056" s="267" t="s">
        <v>2474</v>
      </c>
      <c r="D17056" s="267" t="s">
        <v>150</v>
      </c>
      <c r="E17056" s="267">
        <v>1</v>
      </c>
      <c r="F17056" s="267" t="s">
        <v>1444</v>
      </c>
      <c r="G17056" s="267" t="s">
        <v>1445</v>
      </c>
      <c r="H17056" s="267">
        <v>1</v>
      </c>
      <c r="I17056" s="267" t="s">
        <v>582</v>
      </c>
      <c r="O17056" s="267" t="s">
        <v>13</v>
      </c>
      <c r="P17056" s="267" t="s">
        <v>1936</v>
      </c>
      <c r="Q17056" s="267" t="s">
        <v>1445</v>
      </c>
      <c r="S17056" s="267">
        <v>234</v>
      </c>
      <c r="T17056" s="267" t="s">
        <v>13</v>
      </c>
      <c r="U17056" s="267" t="s">
        <v>1446</v>
      </c>
      <c r="V17056" s="267" t="s">
        <v>24</v>
      </c>
      <c r="W17056" s="267">
        <v>3626390</v>
      </c>
      <c r="X17056" s="267" t="s">
        <v>1936</v>
      </c>
      <c r="Y17056" s="267" t="s">
        <v>1936</v>
      </c>
      <c r="AD17056" s="267" t="s">
        <v>13</v>
      </c>
      <c r="AF17056" s="267" t="s">
        <v>24</v>
      </c>
      <c r="AG17056" s="267" t="s">
        <v>24</v>
      </c>
    </row>
    <row r="17057" spans="3:33">
      <c r="C17057" s="267" t="s">
        <v>2746</v>
      </c>
      <c r="D17057" s="267" t="s">
        <v>150</v>
      </c>
      <c r="E17057" s="267">
        <v>153</v>
      </c>
      <c r="F17057" s="267" t="s">
        <v>1444</v>
      </c>
      <c r="G17057" s="267" t="s">
        <v>1445</v>
      </c>
      <c r="H17057" s="267">
        <v>1</v>
      </c>
      <c r="I17057" s="267" t="s">
        <v>582</v>
      </c>
      <c r="O17057" s="267" t="s">
        <v>24</v>
      </c>
      <c r="P17057" s="267" t="s">
        <v>1937</v>
      </c>
      <c r="Q17057" s="267" t="s">
        <v>1445</v>
      </c>
      <c r="S17057" s="267">
        <v>235</v>
      </c>
      <c r="T17057" s="267" t="s">
        <v>13</v>
      </c>
      <c r="U17057" s="267" t="s">
        <v>1496</v>
      </c>
      <c r="V17057" s="267" t="s">
        <v>13</v>
      </c>
      <c r="W17057" s="267">
        <v>3618182</v>
      </c>
      <c r="X17057" s="267" t="s">
        <v>2747</v>
      </c>
      <c r="Y17057" s="267" t="s">
        <v>1937</v>
      </c>
      <c r="AD17057" s="267" t="s">
        <v>13</v>
      </c>
      <c r="AF17057" s="267" t="s">
        <v>24</v>
      </c>
      <c r="AG17057" s="267" t="s">
        <v>24</v>
      </c>
    </row>
    <row r="17058" spans="3:33">
      <c r="C17058" s="267" t="s">
        <v>2746</v>
      </c>
      <c r="D17058" s="267" t="s">
        <v>150</v>
      </c>
      <c r="E17058" s="267">
        <v>1</v>
      </c>
      <c r="F17058" s="267" t="s">
        <v>1444</v>
      </c>
      <c r="G17058" s="267" t="s">
        <v>1445</v>
      </c>
      <c r="H17058" s="267">
        <v>1</v>
      </c>
      <c r="I17058" s="267" t="s">
        <v>582</v>
      </c>
      <c r="O17058" s="267" t="s">
        <v>13</v>
      </c>
      <c r="P17058" s="267" t="s">
        <v>1937</v>
      </c>
      <c r="Q17058" s="267" t="s">
        <v>1445</v>
      </c>
      <c r="S17058" s="267">
        <v>235</v>
      </c>
      <c r="T17058" s="267" t="s">
        <v>13</v>
      </c>
      <c r="U17058" s="267" t="s">
        <v>1446</v>
      </c>
      <c r="V17058" s="267" t="s">
        <v>24</v>
      </c>
      <c r="W17058" s="267">
        <v>3618182</v>
      </c>
      <c r="X17058" s="267" t="s">
        <v>1937</v>
      </c>
      <c r="Y17058" s="267" t="s">
        <v>1937</v>
      </c>
      <c r="AD17058" s="267" t="s">
        <v>13</v>
      </c>
      <c r="AF17058" s="267" t="s">
        <v>24</v>
      </c>
      <c r="AG17058" s="267" t="s">
        <v>24</v>
      </c>
    </row>
    <row r="17059" spans="3:33">
      <c r="C17059" s="267" t="s">
        <v>2501</v>
      </c>
      <c r="D17059" s="267" t="s">
        <v>150</v>
      </c>
      <c r="E17059" s="267">
        <v>1</v>
      </c>
      <c r="F17059" s="267" t="s">
        <v>1444</v>
      </c>
      <c r="G17059" s="267" t="s">
        <v>1445</v>
      </c>
      <c r="H17059" s="267">
        <v>1</v>
      </c>
      <c r="I17059" s="267" t="s">
        <v>582</v>
      </c>
      <c r="O17059" s="267" t="s">
        <v>13</v>
      </c>
      <c r="P17059" s="267" t="s">
        <v>1938</v>
      </c>
      <c r="Q17059" s="267" t="s">
        <v>1445</v>
      </c>
      <c r="S17059" s="267">
        <v>236</v>
      </c>
      <c r="T17059" s="267" t="s">
        <v>13</v>
      </c>
      <c r="U17059" s="267" t="s">
        <v>1446</v>
      </c>
      <c r="V17059" s="267" t="s">
        <v>24</v>
      </c>
      <c r="W17059" s="267">
        <v>3618776</v>
      </c>
      <c r="X17059" s="267" t="s">
        <v>1938</v>
      </c>
      <c r="Y17059" s="267" t="s">
        <v>1938</v>
      </c>
      <c r="AD17059" s="267" t="s">
        <v>13</v>
      </c>
      <c r="AF17059" s="267" t="s">
        <v>24</v>
      </c>
      <c r="AG17059" s="267" t="s">
        <v>24</v>
      </c>
    </row>
    <row r="17060" spans="3:33">
      <c r="C17060" s="267" t="s">
        <v>2386</v>
      </c>
      <c r="D17060" s="267" t="s">
        <v>150</v>
      </c>
      <c r="E17060" s="267">
        <v>1272</v>
      </c>
      <c r="F17060" s="267" t="s">
        <v>1444</v>
      </c>
      <c r="G17060" s="267" t="s">
        <v>1445</v>
      </c>
      <c r="H17060" s="267">
        <v>1</v>
      </c>
      <c r="I17060" s="267" t="s">
        <v>582</v>
      </c>
      <c r="O17060" s="267" t="s">
        <v>13</v>
      </c>
      <c r="P17060" s="267" t="s">
        <v>1939</v>
      </c>
      <c r="Q17060" s="267" t="s">
        <v>1445</v>
      </c>
      <c r="S17060" s="267">
        <v>237</v>
      </c>
      <c r="T17060" s="267" t="s">
        <v>13</v>
      </c>
      <c r="U17060" s="267" t="s">
        <v>1458</v>
      </c>
      <c r="V17060" s="267" t="s">
        <v>13</v>
      </c>
      <c r="W17060" s="267">
        <v>3626404</v>
      </c>
      <c r="X17060" s="267" t="s">
        <v>2388</v>
      </c>
      <c r="Y17060" s="267" t="s">
        <v>1939</v>
      </c>
      <c r="AD17060" s="267" t="s">
        <v>13</v>
      </c>
      <c r="AF17060" s="267" t="s">
        <v>24</v>
      </c>
      <c r="AG17060" s="267" t="s">
        <v>24</v>
      </c>
    </row>
    <row r="17061" spans="3:33">
      <c r="C17061" s="267" t="s">
        <v>2386</v>
      </c>
      <c r="D17061" s="267" t="s">
        <v>150</v>
      </c>
      <c r="E17061" s="267">
        <v>153</v>
      </c>
      <c r="F17061" s="267" t="s">
        <v>1444</v>
      </c>
      <c r="G17061" s="267" t="s">
        <v>1445</v>
      </c>
      <c r="H17061" s="267">
        <v>1</v>
      </c>
      <c r="I17061" s="267" t="s">
        <v>582</v>
      </c>
      <c r="O17061" s="267" t="s">
        <v>24</v>
      </c>
      <c r="P17061" s="267" t="s">
        <v>1939</v>
      </c>
      <c r="Q17061" s="267" t="s">
        <v>1445</v>
      </c>
      <c r="S17061" s="267">
        <v>237</v>
      </c>
      <c r="T17061" s="267" t="s">
        <v>13</v>
      </c>
      <c r="U17061" s="267" t="s">
        <v>1496</v>
      </c>
      <c r="V17061" s="267" t="s">
        <v>13</v>
      </c>
      <c r="W17061" s="267">
        <v>3626404</v>
      </c>
      <c r="X17061" s="267" t="s">
        <v>2387</v>
      </c>
      <c r="Y17061" s="267" t="s">
        <v>1939</v>
      </c>
      <c r="AD17061" s="267" t="s">
        <v>13</v>
      </c>
      <c r="AF17061" s="267" t="s">
        <v>24</v>
      </c>
      <c r="AG17061" s="267" t="s">
        <v>24</v>
      </c>
    </row>
    <row r="17062" spans="3:33">
      <c r="C17062" s="267" t="s">
        <v>2386</v>
      </c>
      <c r="D17062" s="267" t="s">
        <v>150</v>
      </c>
      <c r="E17062" s="267">
        <v>1</v>
      </c>
      <c r="F17062" s="267" t="s">
        <v>1444</v>
      </c>
      <c r="G17062" s="267" t="s">
        <v>1445</v>
      </c>
      <c r="H17062" s="267">
        <v>1</v>
      </c>
      <c r="I17062" s="267" t="s">
        <v>582</v>
      </c>
      <c r="O17062" s="267" t="s">
        <v>13</v>
      </c>
      <c r="P17062" s="267" t="s">
        <v>1939</v>
      </c>
      <c r="Q17062" s="267" t="s">
        <v>1445</v>
      </c>
      <c r="S17062" s="267">
        <v>237</v>
      </c>
      <c r="T17062" s="267" t="s">
        <v>13</v>
      </c>
      <c r="U17062" s="267" t="s">
        <v>1446</v>
      </c>
      <c r="V17062" s="267" t="s">
        <v>24</v>
      </c>
      <c r="W17062" s="267">
        <v>3626404</v>
      </c>
      <c r="X17062" s="267" t="s">
        <v>1939</v>
      </c>
      <c r="Y17062" s="267" t="s">
        <v>1939</v>
      </c>
      <c r="AD17062" s="267" t="s">
        <v>13</v>
      </c>
      <c r="AF17062" s="267" t="s">
        <v>24</v>
      </c>
      <c r="AG17062" s="267" t="s">
        <v>24</v>
      </c>
    </row>
    <row r="17063" spans="3:33">
      <c r="C17063" s="267" t="s">
        <v>2758</v>
      </c>
      <c r="D17063" s="267" t="s">
        <v>150</v>
      </c>
      <c r="E17063" s="267">
        <v>153</v>
      </c>
      <c r="F17063" s="267" t="s">
        <v>1444</v>
      </c>
      <c r="G17063" s="267" t="s">
        <v>1445</v>
      </c>
      <c r="H17063" s="267">
        <v>1</v>
      </c>
      <c r="I17063" s="267" t="s">
        <v>582</v>
      </c>
      <c r="O17063" s="267" t="s">
        <v>24</v>
      </c>
      <c r="P17063" s="267" t="s">
        <v>1940</v>
      </c>
      <c r="Q17063" s="267" t="s">
        <v>1445</v>
      </c>
      <c r="S17063" s="267">
        <v>238</v>
      </c>
      <c r="T17063" s="267" t="s">
        <v>13</v>
      </c>
      <c r="U17063" s="267" t="s">
        <v>1496</v>
      </c>
      <c r="V17063" s="267" t="s">
        <v>13</v>
      </c>
      <c r="W17063" s="267">
        <v>3618756</v>
      </c>
      <c r="X17063" s="267" t="s">
        <v>2760</v>
      </c>
      <c r="Y17063" s="267" t="s">
        <v>1940</v>
      </c>
      <c r="AD17063" s="267" t="s">
        <v>13</v>
      </c>
      <c r="AF17063" s="267" t="s">
        <v>24</v>
      </c>
      <c r="AG17063" s="267" t="s">
        <v>24</v>
      </c>
    </row>
    <row r="17064" spans="3:33">
      <c r="C17064" s="267" t="s">
        <v>2758</v>
      </c>
      <c r="D17064" s="267" t="s">
        <v>150</v>
      </c>
      <c r="E17064" s="267">
        <v>1</v>
      </c>
      <c r="F17064" s="267" t="s">
        <v>1444</v>
      </c>
      <c r="G17064" s="267" t="s">
        <v>1445</v>
      </c>
      <c r="H17064" s="267">
        <v>1</v>
      </c>
      <c r="I17064" s="267" t="s">
        <v>582</v>
      </c>
      <c r="O17064" s="267" t="s">
        <v>13</v>
      </c>
      <c r="P17064" s="267" t="s">
        <v>1940</v>
      </c>
      <c r="Q17064" s="267" t="s">
        <v>1445</v>
      </c>
      <c r="S17064" s="267">
        <v>238</v>
      </c>
      <c r="T17064" s="267" t="s">
        <v>13</v>
      </c>
      <c r="U17064" s="267" t="s">
        <v>1446</v>
      </c>
      <c r="V17064" s="267" t="s">
        <v>24</v>
      </c>
      <c r="W17064" s="267">
        <v>3618756</v>
      </c>
      <c r="X17064" s="267" t="s">
        <v>1940</v>
      </c>
      <c r="Y17064" s="267" t="s">
        <v>1940</v>
      </c>
      <c r="AD17064" s="267" t="s">
        <v>13</v>
      </c>
      <c r="AF17064" s="267" t="s">
        <v>24</v>
      </c>
      <c r="AG17064" s="267" t="s">
        <v>24</v>
      </c>
    </row>
    <row r="17065" spans="3:33">
      <c r="C17065" s="267" t="s">
        <v>2758</v>
      </c>
      <c r="D17065" s="267" t="s">
        <v>150</v>
      </c>
      <c r="E17065" s="267">
        <v>1272</v>
      </c>
      <c r="F17065" s="267" t="s">
        <v>1444</v>
      </c>
      <c r="G17065" s="267" t="s">
        <v>1445</v>
      </c>
      <c r="H17065" s="267">
        <v>1</v>
      </c>
      <c r="I17065" s="267" t="s">
        <v>582</v>
      </c>
      <c r="O17065" s="267" t="s">
        <v>24</v>
      </c>
      <c r="P17065" s="267" t="s">
        <v>1940</v>
      </c>
      <c r="Q17065" s="267" t="s">
        <v>1445</v>
      </c>
      <c r="S17065" s="267">
        <v>238</v>
      </c>
      <c r="T17065" s="267" t="s">
        <v>13</v>
      </c>
      <c r="U17065" s="267" t="s">
        <v>1458</v>
      </c>
      <c r="V17065" s="267" t="s">
        <v>13</v>
      </c>
      <c r="W17065" s="267">
        <v>3618756</v>
      </c>
      <c r="X17065" s="267" t="s">
        <v>2759</v>
      </c>
      <c r="Y17065" s="267" t="s">
        <v>1940</v>
      </c>
      <c r="AD17065" s="267" t="s">
        <v>13</v>
      </c>
      <c r="AF17065" s="267" t="s">
        <v>24</v>
      </c>
      <c r="AG17065" s="267" t="s">
        <v>24</v>
      </c>
    </row>
    <row r="17066" spans="3:33">
      <c r="C17066" s="267" t="s">
        <v>2758</v>
      </c>
      <c r="D17066" s="267" t="s">
        <v>150</v>
      </c>
      <c r="E17066" s="267">
        <v>3879</v>
      </c>
      <c r="F17066" s="267" t="s">
        <v>1444</v>
      </c>
      <c r="G17066" s="267" t="s">
        <v>1445</v>
      </c>
      <c r="H17066" s="267">
        <v>1</v>
      </c>
      <c r="I17066" s="267" t="s">
        <v>582</v>
      </c>
      <c r="O17066" s="267" t="s">
        <v>24</v>
      </c>
      <c r="P17066" s="267" t="s">
        <v>1940</v>
      </c>
      <c r="Q17066" s="267" t="s">
        <v>1445</v>
      </c>
      <c r="S17066" s="267">
        <v>238</v>
      </c>
      <c r="T17066" s="267" t="s">
        <v>13</v>
      </c>
      <c r="U17066" s="267" t="s">
        <v>1467</v>
      </c>
      <c r="V17066" s="267" t="s">
        <v>13</v>
      </c>
      <c r="W17066" s="267">
        <v>3618756</v>
      </c>
      <c r="X17066" s="267" t="s">
        <v>2759</v>
      </c>
      <c r="Y17066" s="267" t="s">
        <v>1940</v>
      </c>
      <c r="AD17066" s="267" t="s">
        <v>13</v>
      </c>
      <c r="AF17066" s="267" t="s">
        <v>24</v>
      </c>
      <c r="AG17066" s="267" t="s">
        <v>24</v>
      </c>
    </row>
    <row r="17067" spans="3:33">
      <c r="C17067" s="267" t="s">
        <v>2155</v>
      </c>
      <c r="D17067" s="267" t="s">
        <v>150</v>
      </c>
      <c r="E17067" s="267">
        <v>153</v>
      </c>
      <c r="F17067" s="267" t="s">
        <v>1444</v>
      </c>
      <c r="G17067" s="267" t="s">
        <v>1445</v>
      </c>
      <c r="H17067" s="267">
        <v>1</v>
      </c>
      <c r="I17067" s="267" t="s">
        <v>582</v>
      </c>
      <c r="O17067" s="267" t="s">
        <v>24</v>
      </c>
      <c r="P17067" s="267" t="s">
        <v>1941</v>
      </c>
      <c r="Q17067" s="267" t="s">
        <v>1445</v>
      </c>
      <c r="S17067" s="267">
        <v>239</v>
      </c>
      <c r="T17067" s="267" t="s">
        <v>13</v>
      </c>
      <c r="U17067" s="267" t="s">
        <v>1496</v>
      </c>
      <c r="V17067" s="267" t="s">
        <v>13</v>
      </c>
      <c r="W17067" s="267">
        <v>3618762</v>
      </c>
      <c r="X17067" s="267" t="s">
        <v>1570</v>
      </c>
      <c r="Y17067" s="267" t="s">
        <v>1941</v>
      </c>
      <c r="AD17067" s="267" t="s">
        <v>13</v>
      </c>
      <c r="AF17067" s="267" t="s">
        <v>24</v>
      </c>
      <c r="AG17067" s="267" t="s">
        <v>24</v>
      </c>
    </row>
    <row r="17068" spans="3:33">
      <c r="C17068" s="267" t="s">
        <v>2155</v>
      </c>
      <c r="D17068" s="267" t="s">
        <v>150</v>
      </c>
      <c r="E17068" s="267">
        <v>1</v>
      </c>
      <c r="F17068" s="267" t="s">
        <v>1444</v>
      </c>
      <c r="G17068" s="267" t="s">
        <v>1445</v>
      </c>
      <c r="H17068" s="267">
        <v>1</v>
      </c>
      <c r="I17068" s="267" t="s">
        <v>582</v>
      </c>
      <c r="O17068" s="267" t="s">
        <v>13</v>
      </c>
      <c r="P17068" s="267" t="s">
        <v>1941</v>
      </c>
      <c r="Q17068" s="267" t="s">
        <v>1445</v>
      </c>
      <c r="S17068" s="267">
        <v>239</v>
      </c>
      <c r="T17068" s="267" t="s">
        <v>13</v>
      </c>
      <c r="U17068" s="267" t="s">
        <v>1446</v>
      </c>
      <c r="V17068" s="267" t="s">
        <v>24</v>
      </c>
      <c r="W17068" s="267">
        <v>3618762</v>
      </c>
      <c r="X17068" s="267" t="s">
        <v>1941</v>
      </c>
      <c r="Y17068" s="267" t="s">
        <v>1941</v>
      </c>
      <c r="AD17068" s="267" t="s">
        <v>13</v>
      </c>
      <c r="AF17068" s="267" t="s">
        <v>24</v>
      </c>
      <c r="AG17068" s="267" t="s">
        <v>24</v>
      </c>
    </row>
    <row r="17069" spans="3:33">
      <c r="C17069" s="267" t="s">
        <v>2477</v>
      </c>
      <c r="D17069" s="267" t="s">
        <v>150</v>
      </c>
      <c r="E17069" s="267">
        <v>1272</v>
      </c>
      <c r="F17069" s="267" t="s">
        <v>1444</v>
      </c>
      <c r="G17069" s="267" t="s">
        <v>1445</v>
      </c>
      <c r="H17069" s="267">
        <v>1</v>
      </c>
      <c r="I17069" s="267" t="s">
        <v>582</v>
      </c>
      <c r="O17069" s="267" t="s">
        <v>13</v>
      </c>
      <c r="P17069" s="267" t="s">
        <v>1942</v>
      </c>
      <c r="Q17069" s="267" t="s">
        <v>1445</v>
      </c>
      <c r="S17069" s="267">
        <v>240</v>
      </c>
      <c r="T17069" s="267" t="s">
        <v>13</v>
      </c>
      <c r="U17069" s="267" t="s">
        <v>1458</v>
      </c>
      <c r="V17069" s="267" t="s">
        <v>13</v>
      </c>
      <c r="W17069" s="267">
        <v>3619252</v>
      </c>
      <c r="X17069" s="267" t="s">
        <v>2478</v>
      </c>
      <c r="Y17069" s="267" t="s">
        <v>1942</v>
      </c>
      <c r="AD17069" s="267" t="s">
        <v>13</v>
      </c>
      <c r="AF17069" s="267" t="s">
        <v>24</v>
      </c>
      <c r="AG17069" s="267" t="s">
        <v>24</v>
      </c>
    </row>
    <row r="17070" spans="3:33">
      <c r="C17070" s="267" t="s">
        <v>2477</v>
      </c>
      <c r="D17070" s="267" t="s">
        <v>150</v>
      </c>
      <c r="E17070" s="267">
        <v>153</v>
      </c>
      <c r="F17070" s="267" t="s">
        <v>1444</v>
      </c>
      <c r="G17070" s="267" t="s">
        <v>1445</v>
      </c>
      <c r="H17070" s="267">
        <v>1</v>
      </c>
      <c r="I17070" s="267" t="s">
        <v>582</v>
      </c>
      <c r="O17070" s="267" t="s">
        <v>24</v>
      </c>
      <c r="P17070" s="267" t="s">
        <v>1942</v>
      </c>
      <c r="Q17070" s="267" t="s">
        <v>1445</v>
      </c>
      <c r="S17070" s="267">
        <v>240</v>
      </c>
      <c r="T17070" s="267" t="s">
        <v>13</v>
      </c>
      <c r="U17070" s="267" t="s">
        <v>1496</v>
      </c>
      <c r="V17070" s="267" t="s">
        <v>13</v>
      </c>
      <c r="W17070" s="267">
        <v>3619252</v>
      </c>
      <c r="X17070" s="267" t="s">
        <v>2479</v>
      </c>
      <c r="Y17070" s="267" t="s">
        <v>1942</v>
      </c>
      <c r="AD17070" s="267" t="s">
        <v>13</v>
      </c>
      <c r="AF17070" s="267" t="s">
        <v>24</v>
      </c>
      <c r="AG17070" s="267" t="s">
        <v>24</v>
      </c>
    </row>
    <row r="17071" spans="3:33">
      <c r="C17071" s="267" t="s">
        <v>2477</v>
      </c>
      <c r="D17071" s="267" t="s">
        <v>150</v>
      </c>
      <c r="E17071" s="267">
        <v>1</v>
      </c>
      <c r="F17071" s="267" t="s">
        <v>1444</v>
      </c>
      <c r="G17071" s="267" t="s">
        <v>1445</v>
      </c>
      <c r="H17071" s="267">
        <v>1</v>
      </c>
      <c r="I17071" s="267" t="s">
        <v>582</v>
      </c>
      <c r="O17071" s="267" t="s">
        <v>13</v>
      </c>
      <c r="P17071" s="267" t="s">
        <v>1942</v>
      </c>
      <c r="Q17071" s="267" t="s">
        <v>1445</v>
      </c>
      <c r="S17071" s="267">
        <v>240</v>
      </c>
      <c r="T17071" s="267" t="s">
        <v>13</v>
      </c>
      <c r="U17071" s="267" t="s">
        <v>1446</v>
      </c>
      <c r="V17071" s="267" t="s">
        <v>24</v>
      </c>
      <c r="W17071" s="267">
        <v>3619252</v>
      </c>
      <c r="X17071" s="267" t="s">
        <v>1942</v>
      </c>
      <c r="Y17071" s="267" t="s">
        <v>1942</v>
      </c>
      <c r="AD17071" s="267" t="s">
        <v>13</v>
      </c>
      <c r="AF17071" s="267" t="s">
        <v>24</v>
      </c>
      <c r="AG17071" s="267" t="s">
        <v>24</v>
      </c>
    </row>
    <row r="17072" spans="3:33">
      <c r="C17072" s="267" t="s">
        <v>2477</v>
      </c>
      <c r="D17072" s="267" t="s">
        <v>150</v>
      </c>
      <c r="E17072" s="267">
        <v>3879</v>
      </c>
      <c r="F17072" s="267" t="s">
        <v>1444</v>
      </c>
      <c r="G17072" s="267" t="s">
        <v>1445</v>
      </c>
      <c r="H17072" s="267">
        <v>1</v>
      </c>
      <c r="I17072" s="267" t="s">
        <v>582</v>
      </c>
      <c r="O17072" s="267" t="s">
        <v>24</v>
      </c>
      <c r="P17072" s="267" t="s">
        <v>1942</v>
      </c>
      <c r="Q17072" s="267" t="s">
        <v>1445</v>
      </c>
      <c r="S17072" s="267">
        <v>240</v>
      </c>
      <c r="T17072" s="267" t="s">
        <v>13</v>
      </c>
      <c r="U17072" s="267" t="s">
        <v>1467</v>
      </c>
      <c r="V17072" s="267" t="s">
        <v>13</v>
      </c>
      <c r="W17072" s="267">
        <v>3619252</v>
      </c>
      <c r="X17072" s="267" t="s">
        <v>2478</v>
      </c>
      <c r="Y17072" s="267" t="s">
        <v>1942</v>
      </c>
      <c r="AD17072" s="267" t="s">
        <v>13</v>
      </c>
      <c r="AF17072" s="267" t="s">
        <v>24</v>
      </c>
      <c r="AG17072" s="267" t="s">
        <v>24</v>
      </c>
    </row>
    <row r="17073" spans="3:33">
      <c r="C17073" s="267" t="s">
        <v>2862</v>
      </c>
      <c r="D17073" s="267" t="s">
        <v>150</v>
      </c>
      <c r="E17073" s="267">
        <v>153</v>
      </c>
      <c r="F17073" s="267" t="s">
        <v>1444</v>
      </c>
      <c r="G17073" s="267" t="s">
        <v>1445</v>
      </c>
      <c r="H17073" s="267">
        <v>1</v>
      </c>
      <c r="I17073" s="267" t="s">
        <v>582</v>
      </c>
      <c r="O17073" s="267" t="s">
        <v>24</v>
      </c>
      <c r="P17073" s="267" t="s">
        <v>1943</v>
      </c>
      <c r="Q17073" s="267" t="s">
        <v>1445</v>
      </c>
      <c r="S17073" s="267">
        <v>241</v>
      </c>
      <c r="T17073" s="267" t="s">
        <v>13</v>
      </c>
      <c r="U17073" s="267" t="s">
        <v>1496</v>
      </c>
      <c r="V17073" s="267" t="s">
        <v>13</v>
      </c>
      <c r="W17073" s="267">
        <v>3619224</v>
      </c>
      <c r="X17073" s="267" t="s">
        <v>2864</v>
      </c>
      <c r="Y17073" s="267" t="s">
        <v>1943</v>
      </c>
      <c r="AD17073" s="267" t="s">
        <v>13</v>
      </c>
      <c r="AF17073" s="267" t="s">
        <v>24</v>
      </c>
      <c r="AG17073" s="267" t="s">
        <v>24</v>
      </c>
    </row>
    <row r="17074" spans="3:33">
      <c r="C17074" s="267" t="s">
        <v>2862</v>
      </c>
      <c r="D17074" s="267" t="s">
        <v>150</v>
      </c>
      <c r="E17074" s="267">
        <v>1272</v>
      </c>
      <c r="F17074" s="267" t="s">
        <v>1444</v>
      </c>
      <c r="G17074" s="267" t="s">
        <v>1445</v>
      </c>
      <c r="H17074" s="267">
        <v>1</v>
      </c>
      <c r="I17074" s="267" t="s">
        <v>582</v>
      </c>
      <c r="O17074" s="267" t="s">
        <v>13</v>
      </c>
      <c r="P17074" s="267" t="s">
        <v>1943</v>
      </c>
      <c r="Q17074" s="267" t="s">
        <v>1445</v>
      </c>
      <c r="S17074" s="267">
        <v>241</v>
      </c>
      <c r="T17074" s="267" t="s">
        <v>13</v>
      </c>
      <c r="U17074" s="267" t="s">
        <v>1458</v>
      </c>
      <c r="V17074" s="267" t="s">
        <v>13</v>
      </c>
      <c r="W17074" s="267">
        <v>3619224</v>
      </c>
      <c r="X17074" s="267" t="s">
        <v>2863</v>
      </c>
      <c r="Y17074" s="267" t="s">
        <v>1943</v>
      </c>
      <c r="AD17074" s="267" t="s">
        <v>13</v>
      </c>
      <c r="AF17074" s="267" t="s">
        <v>24</v>
      </c>
      <c r="AG17074" s="267" t="s">
        <v>24</v>
      </c>
    </row>
    <row r="17075" spans="3:33">
      <c r="C17075" s="267" t="s">
        <v>2862</v>
      </c>
      <c r="D17075" s="267" t="s">
        <v>150</v>
      </c>
      <c r="E17075" s="267">
        <v>1</v>
      </c>
      <c r="F17075" s="267" t="s">
        <v>1444</v>
      </c>
      <c r="G17075" s="267" t="s">
        <v>1445</v>
      </c>
      <c r="H17075" s="267">
        <v>1</v>
      </c>
      <c r="I17075" s="267" t="s">
        <v>582</v>
      </c>
      <c r="O17075" s="267" t="s">
        <v>13</v>
      </c>
      <c r="P17075" s="267" t="s">
        <v>1943</v>
      </c>
      <c r="Q17075" s="267" t="s">
        <v>1445</v>
      </c>
      <c r="S17075" s="267">
        <v>241</v>
      </c>
      <c r="T17075" s="267" t="s">
        <v>13</v>
      </c>
      <c r="U17075" s="267" t="s">
        <v>1446</v>
      </c>
      <c r="V17075" s="267" t="s">
        <v>24</v>
      </c>
      <c r="W17075" s="267">
        <v>3619224</v>
      </c>
      <c r="X17075" s="267" t="s">
        <v>1943</v>
      </c>
      <c r="Y17075" s="267" t="s">
        <v>1943</v>
      </c>
      <c r="AD17075" s="267" t="s">
        <v>13</v>
      </c>
      <c r="AF17075" s="267" t="s">
        <v>24</v>
      </c>
      <c r="AG17075" s="267" t="s">
        <v>24</v>
      </c>
    </row>
    <row r="17076" spans="3:33">
      <c r="C17076" s="267" t="s">
        <v>2245</v>
      </c>
      <c r="D17076" s="267" t="s">
        <v>150</v>
      </c>
      <c r="E17076" s="267">
        <v>1</v>
      </c>
      <c r="F17076" s="267" t="s">
        <v>1444</v>
      </c>
      <c r="G17076" s="267" t="s">
        <v>1445</v>
      </c>
      <c r="H17076" s="267">
        <v>1</v>
      </c>
      <c r="I17076" s="267" t="s">
        <v>582</v>
      </c>
      <c r="O17076" s="267" t="s">
        <v>13</v>
      </c>
      <c r="P17076" s="267" t="s">
        <v>1944</v>
      </c>
      <c r="Q17076" s="267" t="s">
        <v>1445</v>
      </c>
      <c r="S17076" s="267">
        <v>242</v>
      </c>
      <c r="T17076" s="267" t="s">
        <v>13</v>
      </c>
      <c r="U17076" s="267" t="s">
        <v>1446</v>
      </c>
      <c r="V17076" s="267" t="s">
        <v>24</v>
      </c>
      <c r="W17076" s="267">
        <v>3618116</v>
      </c>
      <c r="X17076" s="267" t="s">
        <v>1944</v>
      </c>
      <c r="Y17076" s="267" t="s">
        <v>1944</v>
      </c>
      <c r="AD17076" s="267" t="s">
        <v>13</v>
      </c>
      <c r="AF17076" s="267" t="s">
        <v>24</v>
      </c>
      <c r="AG17076" s="267" t="s">
        <v>24</v>
      </c>
    </row>
    <row r="17077" spans="3:33">
      <c r="C17077" s="267" t="s">
        <v>2306</v>
      </c>
      <c r="D17077" s="267" t="s">
        <v>150</v>
      </c>
      <c r="E17077" s="267">
        <v>1</v>
      </c>
      <c r="F17077" s="267" t="s">
        <v>1444</v>
      </c>
      <c r="G17077" s="267" t="s">
        <v>1445</v>
      </c>
      <c r="H17077" s="267">
        <v>1</v>
      </c>
      <c r="I17077" s="267" t="s">
        <v>582</v>
      </c>
      <c r="O17077" s="267" t="s">
        <v>13</v>
      </c>
      <c r="P17077" s="267" t="s">
        <v>1945</v>
      </c>
      <c r="Q17077" s="267" t="s">
        <v>1445</v>
      </c>
      <c r="S17077" s="267">
        <v>243</v>
      </c>
      <c r="T17077" s="267" t="s">
        <v>13</v>
      </c>
      <c r="U17077" s="267" t="s">
        <v>1446</v>
      </c>
      <c r="V17077" s="267" t="s">
        <v>24</v>
      </c>
      <c r="W17077" s="267">
        <v>3619246</v>
      </c>
      <c r="X17077" s="267" t="s">
        <v>1945</v>
      </c>
      <c r="Y17077" s="267" t="s">
        <v>1945</v>
      </c>
      <c r="AD17077" s="267" t="s">
        <v>13</v>
      </c>
      <c r="AF17077" s="267" t="s">
        <v>24</v>
      </c>
      <c r="AG17077" s="267" t="s">
        <v>24</v>
      </c>
    </row>
    <row r="17078" spans="3:33">
      <c r="C17078" s="267" t="s">
        <v>2360</v>
      </c>
      <c r="D17078" s="267" t="s">
        <v>150</v>
      </c>
      <c r="E17078" s="267">
        <v>1</v>
      </c>
      <c r="F17078" s="267" t="s">
        <v>1444</v>
      </c>
      <c r="G17078" s="267" t="s">
        <v>1445</v>
      </c>
      <c r="H17078" s="267">
        <v>1</v>
      </c>
      <c r="I17078" s="267" t="s">
        <v>582</v>
      </c>
      <c r="O17078" s="267" t="s">
        <v>13</v>
      </c>
      <c r="P17078" s="267" t="s">
        <v>1946</v>
      </c>
      <c r="Q17078" s="267" t="s">
        <v>1445</v>
      </c>
      <c r="S17078" s="267">
        <v>244</v>
      </c>
      <c r="T17078" s="267" t="s">
        <v>13</v>
      </c>
      <c r="U17078" s="267" t="s">
        <v>1446</v>
      </c>
      <c r="V17078" s="267" t="s">
        <v>24</v>
      </c>
      <c r="W17078" s="267">
        <v>5919606</v>
      </c>
      <c r="X17078" s="267" t="s">
        <v>1946</v>
      </c>
      <c r="Y17078" s="267" t="s">
        <v>1946</v>
      </c>
      <c r="AD17078" s="267" t="s">
        <v>13</v>
      </c>
      <c r="AF17078" s="267" t="s">
        <v>24</v>
      </c>
      <c r="AG17078" s="267" t="s">
        <v>24</v>
      </c>
    </row>
    <row r="17079" spans="3:33">
      <c r="C17079" s="267" t="s">
        <v>2250</v>
      </c>
      <c r="D17079" s="267" t="s">
        <v>150</v>
      </c>
      <c r="E17079" s="267">
        <v>153</v>
      </c>
      <c r="F17079" s="267" t="s">
        <v>1444</v>
      </c>
      <c r="G17079" s="267" t="s">
        <v>1445</v>
      </c>
      <c r="H17079" s="267">
        <v>1</v>
      </c>
      <c r="I17079" s="267" t="s">
        <v>582</v>
      </c>
      <c r="O17079" s="267" t="s">
        <v>24</v>
      </c>
      <c r="P17079" s="267" t="s">
        <v>1947</v>
      </c>
      <c r="Q17079" s="267" t="s">
        <v>1445</v>
      </c>
      <c r="S17079" s="267">
        <v>245</v>
      </c>
      <c r="T17079" s="267" t="s">
        <v>13</v>
      </c>
      <c r="U17079" s="267" t="s">
        <v>1496</v>
      </c>
      <c r="V17079" s="267" t="s">
        <v>13</v>
      </c>
      <c r="W17079" s="267">
        <v>3619016</v>
      </c>
      <c r="X17079" s="267" t="s">
        <v>2251</v>
      </c>
      <c r="Y17079" s="267" t="s">
        <v>1947</v>
      </c>
      <c r="AD17079" s="267" t="s">
        <v>13</v>
      </c>
      <c r="AF17079" s="267" t="s">
        <v>24</v>
      </c>
      <c r="AG17079" s="267" t="s">
        <v>24</v>
      </c>
    </row>
    <row r="17080" spans="3:33">
      <c r="C17080" s="267" t="s">
        <v>2250</v>
      </c>
      <c r="D17080" s="267" t="s">
        <v>150</v>
      </c>
      <c r="E17080" s="267">
        <v>1</v>
      </c>
      <c r="F17080" s="267" t="s">
        <v>1444</v>
      </c>
      <c r="G17080" s="267" t="s">
        <v>1445</v>
      </c>
      <c r="H17080" s="267">
        <v>1</v>
      </c>
      <c r="I17080" s="267" t="s">
        <v>582</v>
      </c>
      <c r="O17080" s="267" t="s">
        <v>13</v>
      </c>
      <c r="P17080" s="267" t="s">
        <v>1947</v>
      </c>
      <c r="Q17080" s="267" t="s">
        <v>1445</v>
      </c>
      <c r="S17080" s="267">
        <v>245</v>
      </c>
      <c r="T17080" s="267" t="s">
        <v>13</v>
      </c>
      <c r="U17080" s="267" t="s">
        <v>1446</v>
      </c>
      <c r="V17080" s="267" t="s">
        <v>24</v>
      </c>
      <c r="W17080" s="267">
        <v>3619016</v>
      </c>
      <c r="X17080" s="267" t="s">
        <v>1947</v>
      </c>
      <c r="Y17080" s="267" t="s">
        <v>1947</v>
      </c>
      <c r="AD17080" s="267" t="s">
        <v>13</v>
      </c>
      <c r="AF17080" s="267" t="s">
        <v>24</v>
      </c>
      <c r="AG17080" s="267" t="s">
        <v>24</v>
      </c>
    </row>
    <row r="17081" spans="3:33">
      <c r="C17081" s="267" t="s">
        <v>2819</v>
      </c>
      <c r="D17081" s="267" t="s">
        <v>150</v>
      </c>
      <c r="E17081" s="267">
        <v>153</v>
      </c>
      <c r="F17081" s="267" t="s">
        <v>1444</v>
      </c>
      <c r="G17081" s="267" t="s">
        <v>1445</v>
      </c>
      <c r="H17081" s="267">
        <v>1</v>
      </c>
      <c r="I17081" s="267" t="s">
        <v>582</v>
      </c>
      <c r="O17081" s="267" t="s">
        <v>24</v>
      </c>
      <c r="P17081" s="267" t="s">
        <v>1948</v>
      </c>
      <c r="Q17081" s="267" t="s">
        <v>1445</v>
      </c>
      <c r="S17081" s="267">
        <v>246</v>
      </c>
      <c r="T17081" s="267" t="s">
        <v>13</v>
      </c>
      <c r="U17081" s="267" t="s">
        <v>1496</v>
      </c>
      <c r="V17081" s="267" t="s">
        <v>13</v>
      </c>
      <c r="W17081" s="267">
        <v>3619018</v>
      </c>
      <c r="X17081" s="267" t="s">
        <v>2821</v>
      </c>
      <c r="Y17081" s="267" t="s">
        <v>1948</v>
      </c>
      <c r="AD17081" s="267" t="s">
        <v>13</v>
      </c>
      <c r="AF17081" s="267" t="s">
        <v>24</v>
      </c>
      <c r="AG17081" s="267" t="s">
        <v>24</v>
      </c>
    </row>
    <row r="17082" spans="3:33">
      <c r="C17082" s="267" t="s">
        <v>2819</v>
      </c>
      <c r="D17082" s="267" t="s">
        <v>150</v>
      </c>
      <c r="E17082" s="267">
        <v>1</v>
      </c>
      <c r="F17082" s="267" t="s">
        <v>1444</v>
      </c>
      <c r="G17082" s="267" t="s">
        <v>1445</v>
      </c>
      <c r="H17082" s="267">
        <v>1</v>
      </c>
      <c r="I17082" s="267" t="s">
        <v>582</v>
      </c>
      <c r="O17082" s="267" t="s">
        <v>13</v>
      </c>
      <c r="P17082" s="267" t="s">
        <v>1948</v>
      </c>
      <c r="Q17082" s="267" t="s">
        <v>1445</v>
      </c>
      <c r="S17082" s="267">
        <v>246</v>
      </c>
      <c r="T17082" s="267" t="s">
        <v>13</v>
      </c>
      <c r="U17082" s="267" t="s">
        <v>1446</v>
      </c>
      <c r="V17082" s="267" t="s">
        <v>24</v>
      </c>
      <c r="W17082" s="267">
        <v>3619018</v>
      </c>
      <c r="X17082" s="267" t="s">
        <v>1948</v>
      </c>
      <c r="Y17082" s="267" t="s">
        <v>1948</v>
      </c>
      <c r="AD17082" s="267" t="s">
        <v>13</v>
      </c>
      <c r="AF17082" s="267" t="s">
        <v>24</v>
      </c>
      <c r="AG17082" s="267" t="s">
        <v>24</v>
      </c>
    </row>
    <row r="17083" spans="3:33">
      <c r="C17083" s="267" t="s">
        <v>2819</v>
      </c>
      <c r="D17083" s="267" t="s">
        <v>150</v>
      </c>
      <c r="E17083" s="267">
        <v>1272</v>
      </c>
      <c r="F17083" s="267" t="s">
        <v>1444</v>
      </c>
      <c r="G17083" s="267" t="s">
        <v>1445</v>
      </c>
      <c r="H17083" s="267">
        <v>1</v>
      </c>
      <c r="I17083" s="267" t="s">
        <v>582</v>
      </c>
      <c r="O17083" s="267" t="s">
        <v>24</v>
      </c>
      <c r="P17083" s="267" t="s">
        <v>1948</v>
      </c>
      <c r="Q17083" s="267" t="s">
        <v>1445</v>
      </c>
      <c r="S17083" s="267">
        <v>246</v>
      </c>
      <c r="T17083" s="267" t="s">
        <v>13</v>
      </c>
      <c r="U17083" s="267" t="s">
        <v>1458</v>
      </c>
      <c r="V17083" s="267" t="s">
        <v>13</v>
      </c>
      <c r="W17083" s="267">
        <v>3619018</v>
      </c>
      <c r="X17083" s="267" t="s">
        <v>2820</v>
      </c>
      <c r="Y17083" s="267" t="s">
        <v>1948</v>
      </c>
      <c r="AD17083" s="267" t="s">
        <v>13</v>
      </c>
      <c r="AF17083" s="267" t="s">
        <v>24</v>
      </c>
      <c r="AG17083" s="267" t="s">
        <v>24</v>
      </c>
    </row>
    <row r="17084" spans="3:33">
      <c r="C17084" s="267" t="s">
        <v>2819</v>
      </c>
      <c r="D17084" s="267" t="s">
        <v>150</v>
      </c>
      <c r="E17084" s="267">
        <v>3879</v>
      </c>
      <c r="F17084" s="267" t="s">
        <v>1444</v>
      </c>
      <c r="G17084" s="267" t="s">
        <v>1445</v>
      </c>
      <c r="H17084" s="267">
        <v>1</v>
      </c>
      <c r="I17084" s="267" t="s">
        <v>582</v>
      </c>
      <c r="O17084" s="267" t="s">
        <v>24</v>
      </c>
      <c r="P17084" s="267" t="s">
        <v>1948</v>
      </c>
      <c r="Q17084" s="267" t="s">
        <v>1445</v>
      </c>
      <c r="S17084" s="267">
        <v>246</v>
      </c>
      <c r="T17084" s="267" t="s">
        <v>13</v>
      </c>
      <c r="U17084" s="267" t="s">
        <v>1467</v>
      </c>
      <c r="V17084" s="267" t="s">
        <v>13</v>
      </c>
      <c r="W17084" s="267">
        <v>3619018</v>
      </c>
      <c r="X17084" s="267" t="s">
        <v>2820</v>
      </c>
      <c r="Y17084" s="267" t="s">
        <v>1948</v>
      </c>
      <c r="AD17084" s="267" t="s">
        <v>13</v>
      </c>
      <c r="AF17084" s="267" t="s">
        <v>24</v>
      </c>
      <c r="AG17084" s="267" t="s">
        <v>24</v>
      </c>
    </row>
    <row r="17085" spans="3:33">
      <c r="C17085" s="267" t="s">
        <v>2953</v>
      </c>
      <c r="D17085" s="267" t="s">
        <v>150</v>
      </c>
      <c r="E17085" s="267">
        <v>153</v>
      </c>
      <c r="F17085" s="267" t="s">
        <v>1444</v>
      </c>
      <c r="G17085" s="267" t="s">
        <v>1445</v>
      </c>
      <c r="H17085" s="267">
        <v>1</v>
      </c>
      <c r="I17085" s="267" t="s">
        <v>582</v>
      </c>
      <c r="O17085" s="267" t="s">
        <v>24</v>
      </c>
      <c r="P17085" s="267" t="s">
        <v>1949</v>
      </c>
      <c r="Q17085" s="267" t="s">
        <v>1445</v>
      </c>
      <c r="S17085" s="267">
        <v>247</v>
      </c>
      <c r="T17085" s="267" t="s">
        <v>13</v>
      </c>
      <c r="U17085" s="267" t="s">
        <v>1496</v>
      </c>
      <c r="V17085" s="267" t="s">
        <v>13</v>
      </c>
      <c r="W17085" s="267">
        <v>3619006</v>
      </c>
      <c r="X17085" s="267" t="s">
        <v>2955</v>
      </c>
      <c r="Y17085" s="267" t="s">
        <v>1949</v>
      </c>
      <c r="AD17085" s="267" t="s">
        <v>13</v>
      </c>
      <c r="AF17085" s="267" t="s">
        <v>24</v>
      </c>
      <c r="AG17085" s="267" t="s">
        <v>24</v>
      </c>
    </row>
    <row r="17086" spans="3:33">
      <c r="C17086" s="267" t="s">
        <v>2953</v>
      </c>
      <c r="D17086" s="267" t="s">
        <v>150</v>
      </c>
      <c r="E17086" s="267">
        <v>1</v>
      </c>
      <c r="F17086" s="267" t="s">
        <v>1444</v>
      </c>
      <c r="G17086" s="267" t="s">
        <v>1445</v>
      </c>
      <c r="H17086" s="267">
        <v>1</v>
      </c>
      <c r="I17086" s="267" t="s">
        <v>582</v>
      </c>
      <c r="O17086" s="267" t="s">
        <v>13</v>
      </c>
      <c r="P17086" s="267" t="s">
        <v>1949</v>
      </c>
      <c r="Q17086" s="267" t="s">
        <v>1445</v>
      </c>
      <c r="S17086" s="267">
        <v>247</v>
      </c>
      <c r="T17086" s="267" t="s">
        <v>13</v>
      </c>
      <c r="U17086" s="267" t="s">
        <v>1446</v>
      </c>
      <c r="V17086" s="267" t="s">
        <v>24</v>
      </c>
      <c r="W17086" s="267">
        <v>3619006</v>
      </c>
      <c r="X17086" s="267" t="s">
        <v>1949</v>
      </c>
      <c r="Y17086" s="267" t="s">
        <v>1949</v>
      </c>
      <c r="AD17086" s="267" t="s">
        <v>13</v>
      </c>
      <c r="AF17086" s="267" t="s">
        <v>24</v>
      </c>
      <c r="AG17086" s="267" t="s">
        <v>24</v>
      </c>
    </row>
    <row r="17087" spans="3:33">
      <c r="C17087" s="267" t="s">
        <v>2953</v>
      </c>
      <c r="D17087" s="267" t="s">
        <v>150</v>
      </c>
      <c r="E17087" s="267">
        <v>1272</v>
      </c>
      <c r="F17087" s="267" t="s">
        <v>1444</v>
      </c>
      <c r="G17087" s="267" t="s">
        <v>1445</v>
      </c>
      <c r="H17087" s="267">
        <v>1</v>
      </c>
      <c r="I17087" s="267" t="s">
        <v>582</v>
      </c>
      <c r="O17087" s="267" t="s">
        <v>24</v>
      </c>
      <c r="P17087" s="267" t="s">
        <v>1949</v>
      </c>
      <c r="Q17087" s="267" t="s">
        <v>1445</v>
      </c>
      <c r="S17087" s="267">
        <v>247</v>
      </c>
      <c r="T17087" s="267" t="s">
        <v>13</v>
      </c>
      <c r="U17087" s="267" t="s">
        <v>1458</v>
      </c>
      <c r="V17087" s="267" t="s">
        <v>13</v>
      </c>
      <c r="W17087" s="267">
        <v>3619006</v>
      </c>
      <c r="X17087" s="267" t="s">
        <v>2954</v>
      </c>
      <c r="Y17087" s="267" t="s">
        <v>1949</v>
      </c>
      <c r="AD17087" s="267" t="s">
        <v>13</v>
      </c>
      <c r="AF17087" s="267" t="s">
        <v>24</v>
      </c>
      <c r="AG17087" s="267" t="s">
        <v>24</v>
      </c>
    </row>
    <row r="17088" spans="3:33">
      <c r="C17088" s="267" t="s">
        <v>2953</v>
      </c>
      <c r="D17088" s="267" t="s">
        <v>150</v>
      </c>
      <c r="E17088" s="267">
        <v>3879</v>
      </c>
      <c r="F17088" s="267" t="s">
        <v>1444</v>
      </c>
      <c r="G17088" s="267" t="s">
        <v>1445</v>
      </c>
      <c r="H17088" s="267">
        <v>1</v>
      </c>
      <c r="I17088" s="267" t="s">
        <v>582</v>
      </c>
      <c r="O17088" s="267" t="s">
        <v>24</v>
      </c>
      <c r="P17088" s="267" t="s">
        <v>1949</v>
      </c>
      <c r="Q17088" s="267" t="s">
        <v>1445</v>
      </c>
      <c r="S17088" s="267">
        <v>247</v>
      </c>
      <c r="T17088" s="267" t="s">
        <v>13</v>
      </c>
      <c r="U17088" s="267" t="s">
        <v>1467</v>
      </c>
      <c r="V17088" s="267" t="s">
        <v>13</v>
      </c>
      <c r="W17088" s="267">
        <v>3619006</v>
      </c>
      <c r="X17088" s="267" t="s">
        <v>2954</v>
      </c>
      <c r="Y17088" s="267" t="s">
        <v>1949</v>
      </c>
      <c r="AD17088" s="267" t="s">
        <v>13</v>
      </c>
      <c r="AF17088" s="267" t="s">
        <v>24</v>
      </c>
      <c r="AG17088" s="267" t="s">
        <v>24</v>
      </c>
    </row>
    <row r="17089" spans="3:33">
      <c r="C17089" s="267" t="s">
        <v>2246</v>
      </c>
      <c r="D17089" s="267" t="s">
        <v>150</v>
      </c>
      <c r="E17089" s="267">
        <v>153</v>
      </c>
      <c r="F17089" s="267" t="s">
        <v>1444</v>
      </c>
      <c r="G17089" s="267" t="s">
        <v>1445</v>
      </c>
      <c r="H17089" s="267">
        <v>1</v>
      </c>
      <c r="I17089" s="267" t="s">
        <v>582</v>
      </c>
      <c r="O17089" s="267" t="s">
        <v>24</v>
      </c>
      <c r="P17089" s="267" t="s">
        <v>1950</v>
      </c>
      <c r="Q17089" s="267" t="s">
        <v>1445</v>
      </c>
      <c r="S17089" s="267">
        <v>248</v>
      </c>
      <c r="T17089" s="267" t="s">
        <v>13</v>
      </c>
      <c r="U17089" s="267" t="s">
        <v>1496</v>
      </c>
      <c r="V17089" s="267" t="s">
        <v>13</v>
      </c>
      <c r="W17089" s="267">
        <v>3619028</v>
      </c>
      <c r="X17089" s="267" t="s">
        <v>2248</v>
      </c>
      <c r="Y17089" s="267" t="s">
        <v>1950</v>
      </c>
      <c r="AD17089" s="267" t="s">
        <v>13</v>
      </c>
      <c r="AF17089" s="267" t="s">
        <v>24</v>
      </c>
      <c r="AG17089" s="267" t="s">
        <v>24</v>
      </c>
    </row>
    <row r="17090" spans="3:33">
      <c r="C17090" s="267" t="s">
        <v>2246</v>
      </c>
      <c r="D17090" s="267" t="s">
        <v>150</v>
      </c>
      <c r="E17090" s="267">
        <v>1</v>
      </c>
      <c r="F17090" s="267" t="s">
        <v>1444</v>
      </c>
      <c r="G17090" s="267" t="s">
        <v>1445</v>
      </c>
      <c r="H17090" s="267">
        <v>1</v>
      </c>
      <c r="I17090" s="267" t="s">
        <v>582</v>
      </c>
      <c r="O17090" s="267" t="s">
        <v>13</v>
      </c>
      <c r="P17090" s="267" t="s">
        <v>1950</v>
      </c>
      <c r="Q17090" s="267" t="s">
        <v>1445</v>
      </c>
      <c r="S17090" s="267">
        <v>248</v>
      </c>
      <c r="T17090" s="267" t="s">
        <v>13</v>
      </c>
      <c r="U17090" s="267" t="s">
        <v>1446</v>
      </c>
      <c r="V17090" s="267" t="s">
        <v>24</v>
      </c>
      <c r="W17090" s="267">
        <v>3619028</v>
      </c>
      <c r="X17090" s="267" t="s">
        <v>1950</v>
      </c>
      <c r="Y17090" s="267" t="s">
        <v>1950</v>
      </c>
      <c r="AD17090" s="267" t="s">
        <v>13</v>
      </c>
      <c r="AF17090" s="267" t="s">
        <v>24</v>
      </c>
      <c r="AG17090" s="267" t="s">
        <v>24</v>
      </c>
    </row>
    <row r="17091" spans="3:33">
      <c r="C17091" s="267" t="s">
        <v>2246</v>
      </c>
      <c r="D17091" s="267" t="s">
        <v>150</v>
      </c>
      <c r="E17091" s="267">
        <v>1272</v>
      </c>
      <c r="F17091" s="267" t="s">
        <v>1444</v>
      </c>
      <c r="G17091" s="267" t="s">
        <v>1445</v>
      </c>
      <c r="H17091" s="267">
        <v>1</v>
      </c>
      <c r="I17091" s="267" t="s">
        <v>582</v>
      </c>
      <c r="O17091" s="267" t="s">
        <v>24</v>
      </c>
      <c r="P17091" s="267" t="s">
        <v>1950</v>
      </c>
      <c r="Q17091" s="267" t="s">
        <v>1445</v>
      </c>
      <c r="S17091" s="267">
        <v>248</v>
      </c>
      <c r="T17091" s="267" t="s">
        <v>13</v>
      </c>
      <c r="U17091" s="267" t="s">
        <v>1458</v>
      </c>
      <c r="V17091" s="267" t="s">
        <v>13</v>
      </c>
      <c r="W17091" s="267">
        <v>3619028</v>
      </c>
      <c r="X17091" s="267" t="s">
        <v>2247</v>
      </c>
      <c r="Y17091" s="267" t="s">
        <v>1950</v>
      </c>
      <c r="AD17091" s="267" t="s">
        <v>13</v>
      </c>
      <c r="AF17091" s="267" t="s">
        <v>24</v>
      </c>
      <c r="AG17091" s="267" t="s">
        <v>24</v>
      </c>
    </row>
    <row r="17092" spans="3:33">
      <c r="C17092" s="267" t="s">
        <v>2246</v>
      </c>
      <c r="D17092" s="267" t="s">
        <v>150</v>
      </c>
      <c r="E17092" s="267">
        <v>3879</v>
      </c>
      <c r="F17092" s="267" t="s">
        <v>1444</v>
      </c>
      <c r="G17092" s="267" t="s">
        <v>1445</v>
      </c>
      <c r="H17092" s="267">
        <v>1</v>
      </c>
      <c r="I17092" s="267" t="s">
        <v>582</v>
      </c>
      <c r="O17092" s="267" t="s">
        <v>24</v>
      </c>
      <c r="P17092" s="267" t="s">
        <v>1950</v>
      </c>
      <c r="Q17092" s="267" t="s">
        <v>1445</v>
      </c>
      <c r="S17092" s="267">
        <v>248</v>
      </c>
      <c r="T17092" s="267" t="s">
        <v>13</v>
      </c>
      <c r="U17092" s="267" t="s">
        <v>1467</v>
      </c>
      <c r="V17092" s="267" t="s">
        <v>13</v>
      </c>
      <c r="W17092" s="267">
        <v>3619028</v>
      </c>
      <c r="X17092" s="267" t="s">
        <v>2247</v>
      </c>
      <c r="Y17092" s="267" t="s">
        <v>1950</v>
      </c>
      <c r="AD17092" s="267" t="s">
        <v>13</v>
      </c>
      <c r="AF17092" s="267" t="s">
        <v>24</v>
      </c>
      <c r="AG17092" s="267" t="s">
        <v>24</v>
      </c>
    </row>
    <row r="17093" spans="3:33">
      <c r="C17093" s="267" t="s">
        <v>2574</v>
      </c>
      <c r="D17093" s="267" t="s">
        <v>150</v>
      </c>
      <c r="E17093" s="267">
        <v>153</v>
      </c>
      <c r="F17093" s="267" t="s">
        <v>1444</v>
      </c>
      <c r="G17093" s="267" t="s">
        <v>1445</v>
      </c>
      <c r="H17093" s="267">
        <v>1</v>
      </c>
      <c r="I17093" s="267" t="s">
        <v>582</v>
      </c>
      <c r="O17093" s="267" t="s">
        <v>24</v>
      </c>
      <c r="P17093" s="267" t="s">
        <v>1951</v>
      </c>
      <c r="Q17093" s="267" t="s">
        <v>1445</v>
      </c>
      <c r="S17093" s="267">
        <v>249</v>
      </c>
      <c r="T17093" s="267" t="s">
        <v>13</v>
      </c>
      <c r="U17093" s="267" t="s">
        <v>1496</v>
      </c>
      <c r="V17093" s="267" t="s">
        <v>13</v>
      </c>
      <c r="W17093" s="267">
        <v>3618766</v>
      </c>
      <c r="X17093" s="267" t="s">
        <v>2575</v>
      </c>
      <c r="Y17093" s="267" t="s">
        <v>1951</v>
      </c>
      <c r="AD17093" s="267" t="s">
        <v>13</v>
      </c>
      <c r="AF17093" s="267" t="s">
        <v>24</v>
      </c>
      <c r="AG17093" s="267" t="s">
        <v>24</v>
      </c>
    </row>
    <row r="17094" spans="3:33">
      <c r="C17094" s="267" t="s">
        <v>2574</v>
      </c>
      <c r="D17094" s="267" t="s">
        <v>150</v>
      </c>
      <c r="E17094" s="267">
        <v>1</v>
      </c>
      <c r="F17094" s="267" t="s">
        <v>1444</v>
      </c>
      <c r="G17094" s="267" t="s">
        <v>1445</v>
      </c>
      <c r="H17094" s="267">
        <v>1</v>
      </c>
      <c r="I17094" s="267" t="s">
        <v>582</v>
      </c>
      <c r="O17094" s="267" t="s">
        <v>13</v>
      </c>
      <c r="P17094" s="267" t="s">
        <v>1951</v>
      </c>
      <c r="Q17094" s="267" t="s">
        <v>1445</v>
      </c>
      <c r="S17094" s="267">
        <v>249</v>
      </c>
      <c r="T17094" s="267" t="s">
        <v>13</v>
      </c>
      <c r="U17094" s="267" t="s">
        <v>1446</v>
      </c>
      <c r="V17094" s="267" t="s">
        <v>24</v>
      </c>
      <c r="W17094" s="267">
        <v>3618766</v>
      </c>
      <c r="X17094" s="267" t="s">
        <v>1951</v>
      </c>
      <c r="Y17094" s="267" t="s">
        <v>1951</v>
      </c>
      <c r="AD17094" s="267" t="s">
        <v>13</v>
      </c>
      <c r="AF17094" s="267" t="s">
        <v>24</v>
      </c>
      <c r="AG17094" s="267" t="s">
        <v>24</v>
      </c>
    </row>
    <row r="17095" spans="3:33">
      <c r="C17095" s="267" t="s">
        <v>2627</v>
      </c>
      <c r="D17095" s="267" t="s">
        <v>150</v>
      </c>
      <c r="E17095" s="267">
        <v>1</v>
      </c>
      <c r="F17095" s="267" t="s">
        <v>1444</v>
      </c>
      <c r="G17095" s="267" t="s">
        <v>1445</v>
      </c>
      <c r="H17095" s="267">
        <v>1</v>
      </c>
      <c r="I17095" s="267" t="s">
        <v>582</v>
      </c>
      <c r="O17095" s="267" t="s">
        <v>13</v>
      </c>
      <c r="P17095" s="267" t="s">
        <v>1952</v>
      </c>
      <c r="Q17095" s="267" t="s">
        <v>1445</v>
      </c>
      <c r="S17095" s="267">
        <v>250</v>
      </c>
      <c r="T17095" s="267" t="s">
        <v>13</v>
      </c>
      <c r="U17095" s="267" t="s">
        <v>1446</v>
      </c>
      <c r="V17095" s="267" t="s">
        <v>24</v>
      </c>
      <c r="W17095" s="267">
        <v>3619240</v>
      </c>
      <c r="X17095" s="267" t="s">
        <v>1952</v>
      </c>
      <c r="Y17095" s="267" t="s">
        <v>1952</v>
      </c>
      <c r="AD17095" s="267" t="s">
        <v>13</v>
      </c>
      <c r="AF17095" s="267" t="s">
        <v>24</v>
      </c>
      <c r="AG17095" s="267" t="s">
        <v>24</v>
      </c>
    </row>
    <row r="17096" spans="3:33">
      <c r="C17096" s="267" t="s">
        <v>2980</v>
      </c>
      <c r="D17096" s="267" t="s">
        <v>150</v>
      </c>
      <c r="E17096" s="267">
        <v>1</v>
      </c>
      <c r="F17096" s="267" t="s">
        <v>1444</v>
      </c>
      <c r="G17096" s="267" t="s">
        <v>1445</v>
      </c>
      <c r="H17096" s="267">
        <v>1</v>
      </c>
      <c r="I17096" s="267" t="s">
        <v>582</v>
      </c>
      <c r="O17096" s="267" t="s">
        <v>13</v>
      </c>
      <c r="P17096" s="267" t="s">
        <v>1953</v>
      </c>
      <c r="Q17096" s="267" t="s">
        <v>1445</v>
      </c>
      <c r="S17096" s="267">
        <v>251</v>
      </c>
      <c r="T17096" s="267" t="s">
        <v>13</v>
      </c>
      <c r="U17096" s="267" t="s">
        <v>1446</v>
      </c>
      <c r="V17096" s="267" t="s">
        <v>24</v>
      </c>
      <c r="W17096" s="267">
        <v>3619764</v>
      </c>
      <c r="X17096" s="267" t="s">
        <v>1953</v>
      </c>
      <c r="Y17096" s="267" t="s">
        <v>1953</v>
      </c>
      <c r="AD17096" s="267" t="s">
        <v>13</v>
      </c>
      <c r="AF17096" s="267" t="s">
        <v>24</v>
      </c>
      <c r="AG17096" s="267" t="s">
        <v>24</v>
      </c>
    </row>
    <row r="17097" spans="3:33">
      <c r="C17097" s="267" t="s">
        <v>2767</v>
      </c>
      <c r="D17097" s="267" t="s">
        <v>150</v>
      </c>
      <c r="E17097" s="267">
        <v>153</v>
      </c>
      <c r="F17097" s="267" t="s">
        <v>1444</v>
      </c>
      <c r="G17097" s="267" t="s">
        <v>1445</v>
      </c>
      <c r="H17097" s="267">
        <v>1</v>
      </c>
      <c r="I17097" s="267" t="s">
        <v>582</v>
      </c>
      <c r="O17097" s="267" t="s">
        <v>24</v>
      </c>
      <c r="P17097" s="267" t="s">
        <v>1954</v>
      </c>
      <c r="Q17097" s="267" t="s">
        <v>1445</v>
      </c>
      <c r="S17097" s="267">
        <v>252</v>
      </c>
      <c r="T17097" s="267" t="s">
        <v>13</v>
      </c>
      <c r="U17097" s="267" t="s">
        <v>1496</v>
      </c>
      <c r="V17097" s="267" t="s">
        <v>13</v>
      </c>
      <c r="W17097" s="267">
        <v>3626396</v>
      </c>
      <c r="X17097" s="267" t="s">
        <v>2769</v>
      </c>
      <c r="Y17097" s="267" t="s">
        <v>1954</v>
      </c>
      <c r="AD17097" s="267" t="s">
        <v>13</v>
      </c>
      <c r="AF17097" s="267" t="s">
        <v>24</v>
      </c>
      <c r="AG17097" s="267" t="s">
        <v>24</v>
      </c>
    </row>
    <row r="17098" spans="3:33">
      <c r="C17098" s="267" t="s">
        <v>2767</v>
      </c>
      <c r="D17098" s="267" t="s">
        <v>150</v>
      </c>
      <c r="E17098" s="267">
        <v>1272</v>
      </c>
      <c r="F17098" s="267" t="s">
        <v>1444</v>
      </c>
      <c r="G17098" s="267" t="s">
        <v>1445</v>
      </c>
      <c r="H17098" s="267">
        <v>1</v>
      </c>
      <c r="I17098" s="267" t="s">
        <v>582</v>
      </c>
      <c r="O17098" s="267" t="s">
        <v>13</v>
      </c>
      <c r="P17098" s="267" t="s">
        <v>1954</v>
      </c>
      <c r="Q17098" s="267" t="s">
        <v>1445</v>
      </c>
      <c r="S17098" s="267">
        <v>252</v>
      </c>
      <c r="T17098" s="267" t="s">
        <v>13</v>
      </c>
      <c r="U17098" s="267" t="s">
        <v>1458</v>
      </c>
      <c r="V17098" s="267" t="s">
        <v>13</v>
      </c>
      <c r="W17098" s="267">
        <v>3626396</v>
      </c>
      <c r="X17098" s="267" t="s">
        <v>2768</v>
      </c>
      <c r="Y17098" s="267" t="s">
        <v>1954</v>
      </c>
      <c r="AD17098" s="267" t="s">
        <v>13</v>
      </c>
      <c r="AF17098" s="267" t="s">
        <v>24</v>
      </c>
      <c r="AG17098" s="267" t="s">
        <v>24</v>
      </c>
    </row>
    <row r="17099" spans="3:33">
      <c r="C17099" s="267" t="s">
        <v>2767</v>
      </c>
      <c r="D17099" s="267" t="s">
        <v>150</v>
      </c>
      <c r="E17099" s="267">
        <v>1</v>
      </c>
      <c r="F17099" s="267" t="s">
        <v>1444</v>
      </c>
      <c r="G17099" s="267" t="s">
        <v>1445</v>
      </c>
      <c r="H17099" s="267">
        <v>1</v>
      </c>
      <c r="I17099" s="267" t="s">
        <v>582</v>
      </c>
      <c r="O17099" s="267" t="s">
        <v>13</v>
      </c>
      <c r="P17099" s="267" t="s">
        <v>1954</v>
      </c>
      <c r="Q17099" s="267" t="s">
        <v>1445</v>
      </c>
      <c r="S17099" s="267">
        <v>252</v>
      </c>
      <c r="T17099" s="267" t="s">
        <v>13</v>
      </c>
      <c r="U17099" s="267" t="s">
        <v>1446</v>
      </c>
      <c r="V17099" s="267" t="s">
        <v>24</v>
      </c>
      <c r="W17099" s="267">
        <v>3626396</v>
      </c>
      <c r="X17099" s="267" t="s">
        <v>1954</v>
      </c>
      <c r="Y17099" s="267" t="s">
        <v>1954</v>
      </c>
      <c r="AD17099" s="267" t="s">
        <v>13</v>
      </c>
      <c r="AF17099" s="267" t="s">
        <v>24</v>
      </c>
      <c r="AG17099" s="267" t="s">
        <v>24</v>
      </c>
    </row>
    <row r="17100" spans="3:33">
      <c r="C17100" s="267" t="s">
        <v>2951</v>
      </c>
      <c r="D17100" s="267" t="s">
        <v>150</v>
      </c>
      <c r="E17100" s="267">
        <v>153</v>
      </c>
      <c r="F17100" s="267" t="s">
        <v>1444</v>
      </c>
      <c r="G17100" s="267" t="s">
        <v>1445</v>
      </c>
      <c r="H17100" s="267">
        <v>1</v>
      </c>
      <c r="I17100" s="267" t="s">
        <v>582</v>
      </c>
      <c r="O17100" s="267" t="s">
        <v>24</v>
      </c>
      <c r="P17100" s="267" t="s">
        <v>1955</v>
      </c>
      <c r="Q17100" s="267" t="s">
        <v>1445</v>
      </c>
      <c r="S17100" s="267">
        <v>253</v>
      </c>
      <c r="T17100" s="267" t="s">
        <v>13</v>
      </c>
      <c r="U17100" s="267" t="s">
        <v>1496</v>
      </c>
      <c r="V17100" s="267" t="s">
        <v>13</v>
      </c>
      <c r="W17100" s="267">
        <v>3618710</v>
      </c>
      <c r="X17100" s="267" t="s">
        <v>2952</v>
      </c>
      <c r="Y17100" s="267" t="s">
        <v>1955</v>
      </c>
      <c r="AD17100" s="267" t="s">
        <v>13</v>
      </c>
      <c r="AF17100" s="267" t="s">
        <v>24</v>
      </c>
      <c r="AG17100" s="267" t="s">
        <v>24</v>
      </c>
    </row>
    <row r="17101" spans="3:33">
      <c r="C17101" s="267" t="s">
        <v>2951</v>
      </c>
      <c r="D17101" s="267" t="s">
        <v>150</v>
      </c>
      <c r="E17101" s="267">
        <v>1</v>
      </c>
      <c r="F17101" s="267" t="s">
        <v>1444</v>
      </c>
      <c r="G17101" s="267" t="s">
        <v>1445</v>
      </c>
      <c r="H17101" s="267">
        <v>1</v>
      </c>
      <c r="I17101" s="267" t="s">
        <v>582</v>
      </c>
      <c r="O17101" s="267" t="s">
        <v>13</v>
      </c>
      <c r="P17101" s="267" t="s">
        <v>1955</v>
      </c>
      <c r="Q17101" s="267" t="s">
        <v>1445</v>
      </c>
      <c r="S17101" s="267">
        <v>253</v>
      </c>
      <c r="T17101" s="267" t="s">
        <v>13</v>
      </c>
      <c r="U17101" s="267" t="s">
        <v>1446</v>
      </c>
      <c r="V17101" s="267" t="s">
        <v>24</v>
      </c>
      <c r="W17101" s="267">
        <v>3618710</v>
      </c>
      <c r="X17101" s="267" t="s">
        <v>1955</v>
      </c>
      <c r="Y17101" s="267" t="s">
        <v>1955</v>
      </c>
      <c r="AD17101" s="267" t="s">
        <v>13</v>
      </c>
      <c r="AF17101" s="267" t="s">
        <v>24</v>
      </c>
      <c r="AG17101" s="267" t="s">
        <v>24</v>
      </c>
    </row>
    <row r="17102" spans="3:33">
      <c r="C17102" s="267" t="s">
        <v>2274</v>
      </c>
      <c r="D17102" s="267" t="s">
        <v>150</v>
      </c>
      <c r="E17102" s="267">
        <v>1</v>
      </c>
      <c r="F17102" s="267" t="s">
        <v>1444</v>
      </c>
      <c r="G17102" s="267" t="s">
        <v>1445</v>
      </c>
      <c r="H17102" s="267">
        <v>1</v>
      </c>
      <c r="I17102" s="267" t="s">
        <v>582</v>
      </c>
      <c r="O17102" s="267" t="s">
        <v>13</v>
      </c>
      <c r="P17102" s="267" t="s">
        <v>1956</v>
      </c>
      <c r="Q17102" s="267" t="s">
        <v>1445</v>
      </c>
      <c r="S17102" s="267">
        <v>254</v>
      </c>
      <c r="T17102" s="267" t="s">
        <v>13</v>
      </c>
      <c r="U17102" s="267" t="s">
        <v>1446</v>
      </c>
      <c r="V17102" s="267" t="s">
        <v>24</v>
      </c>
      <c r="W17102" s="267">
        <v>3618716</v>
      </c>
      <c r="X17102" s="267" t="s">
        <v>1956</v>
      </c>
      <c r="Y17102" s="267" t="s">
        <v>1956</v>
      </c>
      <c r="AD17102" s="267" t="s">
        <v>13</v>
      </c>
      <c r="AF17102" s="267" t="s">
        <v>24</v>
      </c>
      <c r="AG17102" s="267" t="s">
        <v>24</v>
      </c>
    </row>
    <row r="17103" spans="3:33">
      <c r="C17103" s="267" t="s">
        <v>2274</v>
      </c>
      <c r="D17103" s="267" t="s">
        <v>150</v>
      </c>
      <c r="E17103" s="267">
        <v>1272</v>
      </c>
      <c r="F17103" s="267" t="s">
        <v>1444</v>
      </c>
      <c r="G17103" s="267" t="s">
        <v>1445</v>
      </c>
      <c r="H17103" s="267">
        <v>1</v>
      </c>
      <c r="I17103" s="267" t="s">
        <v>582</v>
      </c>
      <c r="O17103" s="267" t="s">
        <v>24</v>
      </c>
      <c r="P17103" s="267" t="s">
        <v>1956</v>
      </c>
      <c r="Q17103" s="267" t="s">
        <v>1445</v>
      </c>
      <c r="S17103" s="267">
        <v>254</v>
      </c>
      <c r="T17103" s="267" t="s">
        <v>13</v>
      </c>
      <c r="U17103" s="267" t="s">
        <v>1458</v>
      </c>
      <c r="V17103" s="267" t="s">
        <v>13</v>
      </c>
      <c r="W17103" s="267">
        <v>3618716</v>
      </c>
      <c r="X17103" s="267" t="s">
        <v>2275</v>
      </c>
      <c r="Y17103" s="267" t="s">
        <v>1956</v>
      </c>
      <c r="AD17103" s="267" t="s">
        <v>13</v>
      </c>
      <c r="AF17103" s="267" t="s">
        <v>24</v>
      </c>
      <c r="AG17103" s="267" t="s">
        <v>24</v>
      </c>
    </row>
    <row r="17104" spans="3:33">
      <c r="C17104" s="267" t="s">
        <v>2622</v>
      </c>
      <c r="D17104" s="267" t="s">
        <v>150</v>
      </c>
      <c r="E17104" s="267">
        <v>1</v>
      </c>
      <c r="F17104" s="267" t="s">
        <v>1444</v>
      </c>
      <c r="G17104" s="267" t="s">
        <v>1445</v>
      </c>
      <c r="H17104" s="267">
        <v>1</v>
      </c>
      <c r="I17104" s="267" t="s">
        <v>582</v>
      </c>
      <c r="O17104" s="267" t="s">
        <v>13</v>
      </c>
      <c r="P17104" s="267" t="s">
        <v>1957</v>
      </c>
      <c r="Q17104" s="267" t="s">
        <v>1445</v>
      </c>
      <c r="S17104" s="267">
        <v>255</v>
      </c>
      <c r="T17104" s="267" t="s">
        <v>13</v>
      </c>
      <c r="U17104" s="267" t="s">
        <v>1446</v>
      </c>
      <c r="V17104" s="267" t="s">
        <v>24</v>
      </c>
      <c r="W17104" s="267">
        <v>6214442</v>
      </c>
      <c r="X17104" s="267" t="s">
        <v>1957</v>
      </c>
      <c r="Y17104" s="267" t="s">
        <v>1957</v>
      </c>
      <c r="AD17104" s="267" t="s">
        <v>13</v>
      </c>
      <c r="AF17104" s="267" t="s">
        <v>24</v>
      </c>
      <c r="AG17104" s="267" t="s">
        <v>24</v>
      </c>
    </row>
    <row r="17105" spans="3:33">
      <c r="C17105" s="267" t="s">
        <v>2566</v>
      </c>
      <c r="D17105" s="267" t="s">
        <v>150</v>
      </c>
      <c r="E17105" s="267">
        <v>153</v>
      </c>
      <c r="F17105" s="267" t="s">
        <v>1444</v>
      </c>
      <c r="G17105" s="267" t="s">
        <v>1445</v>
      </c>
      <c r="H17105" s="267">
        <v>1</v>
      </c>
      <c r="I17105" s="267" t="s">
        <v>582</v>
      </c>
      <c r="O17105" s="267" t="s">
        <v>24</v>
      </c>
      <c r="P17105" s="267" t="s">
        <v>1958</v>
      </c>
      <c r="Q17105" s="267" t="s">
        <v>1445</v>
      </c>
      <c r="S17105" s="267">
        <v>256</v>
      </c>
      <c r="T17105" s="267" t="s">
        <v>13</v>
      </c>
      <c r="U17105" s="267" t="s">
        <v>1496</v>
      </c>
      <c r="V17105" s="267" t="s">
        <v>13</v>
      </c>
      <c r="W17105" s="267">
        <v>3618206</v>
      </c>
      <c r="X17105" s="267" t="s">
        <v>2567</v>
      </c>
      <c r="Y17105" s="267" t="s">
        <v>1958</v>
      </c>
      <c r="AD17105" s="267" t="s">
        <v>13</v>
      </c>
      <c r="AF17105" s="267" t="s">
        <v>24</v>
      </c>
      <c r="AG17105" s="267" t="s">
        <v>24</v>
      </c>
    </row>
    <row r="17106" spans="3:33">
      <c r="C17106" s="267" t="s">
        <v>2566</v>
      </c>
      <c r="D17106" s="267" t="s">
        <v>150</v>
      </c>
      <c r="E17106" s="267">
        <v>1</v>
      </c>
      <c r="F17106" s="267" t="s">
        <v>1444</v>
      </c>
      <c r="G17106" s="267" t="s">
        <v>1445</v>
      </c>
      <c r="H17106" s="267">
        <v>1</v>
      </c>
      <c r="I17106" s="267" t="s">
        <v>582</v>
      </c>
      <c r="O17106" s="267" t="s">
        <v>13</v>
      </c>
      <c r="P17106" s="267" t="s">
        <v>1958</v>
      </c>
      <c r="Q17106" s="267" t="s">
        <v>1445</v>
      </c>
      <c r="S17106" s="267">
        <v>256</v>
      </c>
      <c r="T17106" s="267" t="s">
        <v>13</v>
      </c>
      <c r="U17106" s="267" t="s">
        <v>1446</v>
      </c>
      <c r="V17106" s="267" t="s">
        <v>24</v>
      </c>
      <c r="W17106" s="267">
        <v>3618206</v>
      </c>
      <c r="X17106" s="267" t="s">
        <v>1958</v>
      </c>
      <c r="Y17106" s="267" t="s">
        <v>1958</v>
      </c>
      <c r="AD17106" s="267" t="s">
        <v>13</v>
      </c>
      <c r="AF17106" s="267" t="s">
        <v>24</v>
      </c>
      <c r="AG17106" s="267" t="s">
        <v>24</v>
      </c>
    </row>
    <row r="17107" spans="3:33">
      <c r="C17107" s="267" t="s">
        <v>2618</v>
      </c>
      <c r="D17107" s="267" t="s">
        <v>150</v>
      </c>
      <c r="E17107" s="267">
        <v>153</v>
      </c>
      <c r="F17107" s="267" t="s">
        <v>1444</v>
      </c>
      <c r="G17107" s="267" t="s">
        <v>1445</v>
      </c>
      <c r="H17107" s="267">
        <v>1</v>
      </c>
      <c r="I17107" s="267" t="s">
        <v>582</v>
      </c>
      <c r="O17107" s="267" t="s">
        <v>24</v>
      </c>
      <c r="P17107" s="267" t="s">
        <v>1959</v>
      </c>
      <c r="Q17107" s="267" t="s">
        <v>1445</v>
      </c>
      <c r="S17107" s="267">
        <v>257</v>
      </c>
      <c r="T17107" s="267" t="s">
        <v>13</v>
      </c>
      <c r="U17107" s="267" t="s">
        <v>1496</v>
      </c>
      <c r="V17107" s="267" t="s">
        <v>13</v>
      </c>
      <c r="W17107" s="267">
        <v>3619010</v>
      </c>
      <c r="X17107" s="267" t="s">
        <v>2620</v>
      </c>
      <c r="Y17107" s="267" t="s">
        <v>1959</v>
      </c>
      <c r="AD17107" s="267" t="s">
        <v>13</v>
      </c>
      <c r="AF17107" s="267" t="s">
        <v>24</v>
      </c>
      <c r="AG17107" s="267" t="s">
        <v>24</v>
      </c>
    </row>
    <row r="17108" spans="3:33">
      <c r="C17108" s="267" t="s">
        <v>2618</v>
      </c>
      <c r="D17108" s="267" t="s">
        <v>150</v>
      </c>
      <c r="E17108" s="267">
        <v>1</v>
      </c>
      <c r="F17108" s="267" t="s">
        <v>1444</v>
      </c>
      <c r="G17108" s="267" t="s">
        <v>1445</v>
      </c>
      <c r="H17108" s="267">
        <v>1</v>
      </c>
      <c r="I17108" s="267" t="s">
        <v>582</v>
      </c>
      <c r="O17108" s="267" t="s">
        <v>13</v>
      </c>
      <c r="P17108" s="267" t="s">
        <v>1959</v>
      </c>
      <c r="Q17108" s="267" t="s">
        <v>1445</v>
      </c>
      <c r="S17108" s="267">
        <v>257</v>
      </c>
      <c r="T17108" s="267" t="s">
        <v>13</v>
      </c>
      <c r="U17108" s="267" t="s">
        <v>1446</v>
      </c>
      <c r="V17108" s="267" t="s">
        <v>24</v>
      </c>
      <c r="W17108" s="267">
        <v>3619010</v>
      </c>
      <c r="X17108" s="267" t="s">
        <v>1959</v>
      </c>
      <c r="Y17108" s="267" t="s">
        <v>1959</v>
      </c>
      <c r="AD17108" s="267" t="s">
        <v>13</v>
      </c>
      <c r="AF17108" s="267" t="s">
        <v>24</v>
      </c>
      <c r="AG17108" s="267" t="s">
        <v>24</v>
      </c>
    </row>
    <row r="17109" spans="3:33">
      <c r="C17109" s="267" t="s">
        <v>2618</v>
      </c>
      <c r="D17109" s="267" t="s">
        <v>150</v>
      </c>
      <c r="E17109" s="267">
        <v>1272</v>
      </c>
      <c r="F17109" s="267" t="s">
        <v>1444</v>
      </c>
      <c r="G17109" s="267" t="s">
        <v>1445</v>
      </c>
      <c r="H17109" s="267">
        <v>1</v>
      </c>
      <c r="I17109" s="267" t="s">
        <v>582</v>
      </c>
      <c r="O17109" s="267" t="s">
        <v>24</v>
      </c>
      <c r="P17109" s="267" t="s">
        <v>1959</v>
      </c>
      <c r="Q17109" s="267" t="s">
        <v>1445</v>
      </c>
      <c r="S17109" s="267">
        <v>257</v>
      </c>
      <c r="T17109" s="267" t="s">
        <v>13</v>
      </c>
      <c r="U17109" s="267" t="s">
        <v>1458</v>
      </c>
      <c r="V17109" s="267" t="s">
        <v>13</v>
      </c>
      <c r="W17109" s="267">
        <v>3619010</v>
      </c>
      <c r="X17109" s="267" t="s">
        <v>2619</v>
      </c>
      <c r="Y17109" s="267" t="s">
        <v>1959</v>
      </c>
      <c r="AD17109" s="267" t="s">
        <v>13</v>
      </c>
      <c r="AF17109" s="267" t="s">
        <v>24</v>
      </c>
      <c r="AG17109" s="267" t="s">
        <v>24</v>
      </c>
    </row>
    <row r="17110" spans="3:33">
      <c r="C17110" s="267" t="s">
        <v>2618</v>
      </c>
      <c r="D17110" s="267" t="s">
        <v>150</v>
      </c>
      <c r="E17110" s="267">
        <v>3879</v>
      </c>
      <c r="F17110" s="267" t="s">
        <v>1444</v>
      </c>
      <c r="G17110" s="267" t="s">
        <v>1445</v>
      </c>
      <c r="H17110" s="267">
        <v>1</v>
      </c>
      <c r="I17110" s="267" t="s">
        <v>582</v>
      </c>
      <c r="O17110" s="267" t="s">
        <v>24</v>
      </c>
      <c r="P17110" s="267" t="s">
        <v>1959</v>
      </c>
      <c r="Q17110" s="267" t="s">
        <v>1445</v>
      </c>
      <c r="S17110" s="267">
        <v>257</v>
      </c>
      <c r="T17110" s="267" t="s">
        <v>13</v>
      </c>
      <c r="U17110" s="267" t="s">
        <v>1467</v>
      </c>
      <c r="V17110" s="267" t="s">
        <v>13</v>
      </c>
      <c r="W17110" s="267">
        <v>3619010</v>
      </c>
      <c r="X17110" s="267" t="s">
        <v>2619</v>
      </c>
      <c r="Y17110" s="267" t="s">
        <v>1959</v>
      </c>
      <c r="AD17110" s="267" t="s">
        <v>13</v>
      </c>
      <c r="AF17110" s="267" t="s">
        <v>24</v>
      </c>
      <c r="AG17110" s="267" t="s">
        <v>24</v>
      </c>
    </row>
    <row r="17111" spans="3:33">
      <c r="C17111" s="267" t="s">
        <v>2491</v>
      </c>
      <c r="D17111" s="267" t="s">
        <v>150</v>
      </c>
      <c r="E17111" s="267">
        <v>153</v>
      </c>
      <c r="F17111" s="267" t="s">
        <v>1444</v>
      </c>
      <c r="G17111" s="267" t="s">
        <v>1445</v>
      </c>
      <c r="H17111" s="267">
        <v>1</v>
      </c>
      <c r="I17111" s="267" t="s">
        <v>582</v>
      </c>
      <c r="O17111" s="267" t="s">
        <v>24</v>
      </c>
      <c r="P17111" s="267" t="s">
        <v>1960</v>
      </c>
      <c r="Q17111" s="267" t="s">
        <v>1445</v>
      </c>
      <c r="S17111" s="267">
        <v>258</v>
      </c>
      <c r="T17111" s="267" t="s">
        <v>13</v>
      </c>
      <c r="U17111" s="267" t="s">
        <v>1496</v>
      </c>
      <c r="V17111" s="267" t="s">
        <v>13</v>
      </c>
      <c r="W17111" s="267">
        <v>3618112</v>
      </c>
      <c r="X17111" s="267" t="s">
        <v>2492</v>
      </c>
      <c r="Y17111" s="267" t="s">
        <v>1960</v>
      </c>
      <c r="AD17111" s="267" t="s">
        <v>13</v>
      </c>
      <c r="AF17111" s="267" t="s">
        <v>24</v>
      </c>
      <c r="AG17111" s="267" t="s">
        <v>24</v>
      </c>
    </row>
    <row r="17112" spans="3:33">
      <c r="C17112" s="267" t="s">
        <v>2491</v>
      </c>
      <c r="D17112" s="267" t="s">
        <v>150</v>
      </c>
      <c r="E17112" s="267">
        <v>1</v>
      </c>
      <c r="F17112" s="267" t="s">
        <v>1444</v>
      </c>
      <c r="G17112" s="267" t="s">
        <v>1445</v>
      </c>
      <c r="H17112" s="267">
        <v>1</v>
      </c>
      <c r="I17112" s="267" t="s">
        <v>582</v>
      </c>
      <c r="O17112" s="267" t="s">
        <v>13</v>
      </c>
      <c r="P17112" s="267" t="s">
        <v>1960</v>
      </c>
      <c r="Q17112" s="267" t="s">
        <v>1445</v>
      </c>
      <c r="S17112" s="267">
        <v>258</v>
      </c>
      <c r="T17112" s="267" t="s">
        <v>13</v>
      </c>
      <c r="U17112" s="267" t="s">
        <v>1446</v>
      </c>
      <c r="V17112" s="267" t="s">
        <v>24</v>
      </c>
      <c r="W17112" s="267">
        <v>3618112</v>
      </c>
      <c r="X17112" s="267" t="s">
        <v>1960</v>
      </c>
      <c r="Y17112" s="267" t="s">
        <v>1960</v>
      </c>
      <c r="AD17112" s="267" t="s">
        <v>13</v>
      </c>
      <c r="AF17112" s="267" t="s">
        <v>24</v>
      </c>
      <c r="AG17112" s="267" t="s">
        <v>24</v>
      </c>
    </row>
    <row r="17113" spans="3:33">
      <c r="C17113" s="267" t="s">
        <v>2267</v>
      </c>
      <c r="D17113" s="267" t="s">
        <v>150</v>
      </c>
      <c r="E17113" s="267">
        <v>153</v>
      </c>
      <c r="F17113" s="267" t="s">
        <v>1444</v>
      </c>
      <c r="G17113" s="267" t="s">
        <v>1445</v>
      </c>
      <c r="H17113" s="267">
        <v>1</v>
      </c>
      <c r="I17113" s="267" t="s">
        <v>582</v>
      </c>
      <c r="O17113" s="267" t="s">
        <v>24</v>
      </c>
      <c r="P17113" s="267" t="s">
        <v>1961</v>
      </c>
      <c r="Q17113" s="267" t="s">
        <v>1445</v>
      </c>
      <c r="S17113" s="267">
        <v>259</v>
      </c>
      <c r="T17113" s="267" t="s">
        <v>13</v>
      </c>
      <c r="U17113" s="267" t="s">
        <v>1496</v>
      </c>
      <c r="V17113" s="267" t="s">
        <v>13</v>
      </c>
      <c r="W17113" s="267">
        <v>3618720</v>
      </c>
      <c r="X17113" s="267" t="s">
        <v>2268</v>
      </c>
      <c r="Y17113" s="267" t="s">
        <v>1961</v>
      </c>
      <c r="AD17113" s="267" t="s">
        <v>13</v>
      </c>
      <c r="AF17113" s="267" t="s">
        <v>24</v>
      </c>
      <c r="AG17113" s="267" t="s">
        <v>24</v>
      </c>
    </row>
    <row r="17114" spans="3:33">
      <c r="C17114" s="267" t="s">
        <v>2267</v>
      </c>
      <c r="D17114" s="267" t="s">
        <v>150</v>
      </c>
      <c r="E17114" s="267">
        <v>1</v>
      </c>
      <c r="F17114" s="267" t="s">
        <v>1444</v>
      </c>
      <c r="G17114" s="267" t="s">
        <v>1445</v>
      </c>
      <c r="H17114" s="267">
        <v>1</v>
      </c>
      <c r="I17114" s="267" t="s">
        <v>582</v>
      </c>
      <c r="O17114" s="267" t="s">
        <v>13</v>
      </c>
      <c r="P17114" s="267" t="s">
        <v>1961</v>
      </c>
      <c r="Q17114" s="267" t="s">
        <v>1445</v>
      </c>
      <c r="S17114" s="267">
        <v>259</v>
      </c>
      <c r="T17114" s="267" t="s">
        <v>13</v>
      </c>
      <c r="U17114" s="267" t="s">
        <v>1446</v>
      </c>
      <c r="V17114" s="267" t="s">
        <v>24</v>
      </c>
      <c r="W17114" s="267">
        <v>3618720</v>
      </c>
      <c r="X17114" s="267" t="s">
        <v>1961</v>
      </c>
      <c r="Y17114" s="267" t="s">
        <v>1961</v>
      </c>
      <c r="AD17114" s="267" t="s">
        <v>13</v>
      </c>
      <c r="AF17114" s="267" t="s">
        <v>24</v>
      </c>
      <c r="AG17114" s="267" t="s">
        <v>24</v>
      </c>
    </row>
    <row r="17115" spans="3:33">
      <c r="C17115" s="267" t="s">
        <v>2800</v>
      </c>
      <c r="D17115" s="267" t="s">
        <v>150</v>
      </c>
      <c r="E17115" s="267">
        <v>153</v>
      </c>
      <c r="F17115" s="267" t="s">
        <v>1444</v>
      </c>
      <c r="G17115" s="267" t="s">
        <v>1445</v>
      </c>
      <c r="H17115" s="267">
        <v>1</v>
      </c>
      <c r="I17115" s="267" t="s">
        <v>582</v>
      </c>
      <c r="O17115" s="267" t="s">
        <v>24</v>
      </c>
      <c r="P17115" s="267" t="s">
        <v>1962</v>
      </c>
      <c r="Q17115" s="267" t="s">
        <v>1445</v>
      </c>
      <c r="S17115" s="267">
        <v>260</v>
      </c>
      <c r="T17115" s="267" t="s">
        <v>13</v>
      </c>
      <c r="U17115" s="267" t="s">
        <v>1496</v>
      </c>
      <c r="V17115" s="267" t="s">
        <v>13</v>
      </c>
      <c r="W17115" s="267">
        <v>3619226</v>
      </c>
      <c r="X17115" s="267" t="s">
        <v>2802</v>
      </c>
      <c r="Y17115" s="267" t="s">
        <v>1962</v>
      </c>
      <c r="AD17115" s="267" t="s">
        <v>13</v>
      </c>
      <c r="AF17115" s="267" t="s">
        <v>24</v>
      </c>
      <c r="AG17115" s="267" t="s">
        <v>24</v>
      </c>
    </row>
    <row r="17116" spans="3:33">
      <c r="C17116" s="267" t="s">
        <v>2800</v>
      </c>
      <c r="D17116" s="267" t="s">
        <v>150</v>
      </c>
      <c r="E17116" s="267">
        <v>1</v>
      </c>
      <c r="F17116" s="267" t="s">
        <v>1444</v>
      </c>
      <c r="G17116" s="267" t="s">
        <v>1445</v>
      </c>
      <c r="H17116" s="267">
        <v>1</v>
      </c>
      <c r="I17116" s="267" t="s">
        <v>582</v>
      </c>
      <c r="O17116" s="267" t="s">
        <v>13</v>
      </c>
      <c r="P17116" s="267" t="s">
        <v>1962</v>
      </c>
      <c r="Q17116" s="267" t="s">
        <v>1445</v>
      </c>
      <c r="S17116" s="267">
        <v>260</v>
      </c>
      <c r="T17116" s="267" t="s">
        <v>13</v>
      </c>
      <c r="U17116" s="267" t="s">
        <v>1446</v>
      </c>
      <c r="V17116" s="267" t="s">
        <v>24</v>
      </c>
      <c r="W17116" s="267">
        <v>3619226</v>
      </c>
      <c r="X17116" s="267" t="s">
        <v>1962</v>
      </c>
      <c r="Y17116" s="267" t="s">
        <v>1962</v>
      </c>
      <c r="AD17116" s="267" t="s">
        <v>13</v>
      </c>
      <c r="AF17116" s="267" t="s">
        <v>24</v>
      </c>
      <c r="AG17116" s="267" t="s">
        <v>24</v>
      </c>
    </row>
    <row r="17117" spans="3:33">
      <c r="C17117" s="267" t="s">
        <v>2800</v>
      </c>
      <c r="D17117" s="267" t="s">
        <v>150</v>
      </c>
      <c r="E17117" s="267">
        <v>1272</v>
      </c>
      <c r="F17117" s="267" t="s">
        <v>1444</v>
      </c>
      <c r="G17117" s="267" t="s">
        <v>1445</v>
      </c>
      <c r="H17117" s="267">
        <v>1</v>
      </c>
      <c r="I17117" s="267" t="s">
        <v>582</v>
      </c>
      <c r="O17117" s="267" t="s">
        <v>24</v>
      </c>
      <c r="P17117" s="267" t="s">
        <v>1962</v>
      </c>
      <c r="Q17117" s="267" t="s">
        <v>1445</v>
      </c>
      <c r="S17117" s="267">
        <v>260</v>
      </c>
      <c r="T17117" s="267" t="s">
        <v>13</v>
      </c>
      <c r="U17117" s="267" t="s">
        <v>1458</v>
      </c>
      <c r="V17117" s="267" t="s">
        <v>13</v>
      </c>
      <c r="W17117" s="267">
        <v>3619226</v>
      </c>
      <c r="X17117" s="267" t="s">
        <v>2801</v>
      </c>
      <c r="Y17117" s="267" t="s">
        <v>1962</v>
      </c>
      <c r="AD17117" s="267" t="s">
        <v>13</v>
      </c>
      <c r="AF17117" s="267" t="s">
        <v>24</v>
      </c>
      <c r="AG17117" s="267" t="s">
        <v>24</v>
      </c>
    </row>
    <row r="17118" spans="3:33">
      <c r="C17118" s="267" t="s">
        <v>2800</v>
      </c>
      <c r="D17118" s="267" t="s">
        <v>150</v>
      </c>
      <c r="E17118" s="267">
        <v>3879</v>
      </c>
      <c r="F17118" s="267" t="s">
        <v>1444</v>
      </c>
      <c r="G17118" s="267" t="s">
        <v>1445</v>
      </c>
      <c r="H17118" s="267">
        <v>1</v>
      </c>
      <c r="I17118" s="267" t="s">
        <v>582</v>
      </c>
      <c r="O17118" s="267" t="s">
        <v>24</v>
      </c>
      <c r="P17118" s="267" t="s">
        <v>1962</v>
      </c>
      <c r="Q17118" s="267" t="s">
        <v>1445</v>
      </c>
      <c r="S17118" s="267">
        <v>260</v>
      </c>
      <c r="T17118" s="267" t="s">
        <v>13</v>
      </c>
      <c r="U17118" s="267" t="s">
        <v>1467</v>
      </c>
      <c r="V17118" s="267" t="s">
        <v>13</v>
      </c>
      <c r="W17118" s="267">
        <v>3619226</v>
      </c>
      <c r="X17118" s="267" t="s">
        <v>2801</v>
      </c>
      <c r="Y17118" s="267" t="s">
        <v>1962</v>
      </c>
      <c r="AD17118" s="267" t="s">
        <v>13</v>
      </c>
      <c r="AF17118" s="267" t="s">
        <v>24</v>
      </c>
      <c r="AG17118" s="267" t="s">
        <v>24</v>
      </c>
    </row>
    <row r="17119" spans="3:33">
      <c r="C17119" s="267" t="s">
        <v>2847</v>
      </c>
      <c r="D17119" s="267" t="s">
        <v>150</v>
      </c>
      <c r="E17119" s="267">
        <v>1</v>
      </c>
      <c r="F17119" s="267" t="s">
        <v>1444</v>
      </c>
      <c r="G17119" s="267" t="s">
        <v>1445</v>
      </c>
      <c r="H17119" s="267">
        <v>1</v>
      </c>
      <c r="I17119" s="267" t="s">
        <v>582</v>
      </c>
      <c r="O17119" s="267" t="s">
        <v>13</v>
      </c>
      <c r="P17119" s="267" t="s">
        <v>1963</v>
      </c>
      <c r="Q17119" s="267" t="s">
        <v>1445</v>
      </c>
      <c r="S17119" s="267">
        <v>261</v>
      </c>
      <c r="T17119" s="267" t="s">
        <v>13</v>
      </c>
      <c r="U17119" s="267" t="s">
        <v>1446</v>
      </c>
      <c r="V17119" s="267" t="s">
        <v>24</v>
      </c>
      <c r="W17119" s="267">
        <v>3618656</v>
      </c>
      <c r="X17119" s="267" t="s">
        <v>1963</v>
      </c>
      <c r="Y17119" s="267" t="s">
        <v>1963</v>
      </c>
      <c r="AD17119" s="267" t="s">
        <v>13</v>
      </c>
      <c r="AF17119" s="267" t="s">
        <v>24</v>
      </c>
      <c r="AG17119" s="267" t="s">
        <v>24</v>
      </c>
    </row>
    <row r="17120" spans="3:33">
      <c r="C17120" s="267" t="s">
        <v>2377</v>
      </c>
      <c r="D17120" s="267" t="s">
        <v>150</v>
      </c>
      <c r="E17120" s="267">
        <v>1</v>
      </c>
      <c r="F17120" s="267" t="s">
        <v>1444</v>
      </c>
      <c r="G17120" s="267" t="s">
        <v>1445</v>
      </c>
      <c r="H17120" s="267">
        <v>1</v>
      </c>
      <c r="I17120" s="267" t="s">
        <v>582</v>
      </c>
      <c r="O17120" s="267" t="s">
        <v>13</v>
      </c>
      <c r="P17120" s="267" t="s">
        <v>1964</v>
      </c>
      <c r="Q17120" s="267" t="s">
        <v>1445</v>
      </c>
      <c r="S17120" s="267">
        <v>262</v>
      </c>
      <c r="T17120" s="267" t="s">
        <v>13</v>
      </c>
      <c r="U17120" s="267" t="s">
        <v>1446</v>
      </c>
      <c r="V17120" s="267" t="s">
        <v>24</v>
      </c>
      <c r="W17120" s="267">
        <v>5919602</v>
      </c>
      <c r="X17120" s="267" t="s">
        <v>1964</v>
      </c>
      <c r="Y17120" s="267" t="s">
        <v>1964</v>
      </c>
      <c r="AD17120" s="267" t="s">
        <v>13</v>
      </c>
      <c r="AF17120" s="267" t="s">
        <v>24</v>
      </c>
      <c r="AG17120" s="267" t="s">
        <v>24</v>
      </c>
    </row>
    <row r="17121" spans="3:33">
      <c r="C17121" s="267" t="s">
        <v>2265</v>
      </c>
      <c r="D17121" s="267" t="s">
        <v>150</v>
      </c>
      <c r="E17121" s="267">
        <v>153</v>
      </c>
      <c r="F17121" s="267" t="s">
        <v>1444</v>
      </c>
      <c r="G17121" s="267" t="s">
        <v>1445</v>
      </c>
      <c r="H17121" s="267">
        <v>1</v>
      </c>
      <c r="I17121" s="267" t="s">
        <v>582</v>
      </c>
      <c r="O17121" s="267" t="s">
        <v>24</v>
      </c>
      <c r="P17121" s="267" t="s">
        <v>1965</v>
      </c>
      <c r="Q17121" s="267" t="s">
        <v>1445</v>
      </c>
      <c r="S17121" s="267">
        <v>263</v>
      </c>
      <c r="T17121" s="267" t="s">
        <v>13</v>
      </c>
      <c r="U17121" s="267" t="s">
        <v>1496</v>
      </c>
      <c r="V17121" s="267" t="s">
        <v>13</v>
      </c>
      <c r="W17121" s="267">
        <v>3618742</v>
      </c>
      <c r="X17121" s="267" t="s">
        <v>2266</v>
      </c>
      <c r="Y17121" s="267" t="s">
        <v>1965</v>
      </c>
      <c r="AD17121" s="267" t="s">
        <v>13</v>
      </c>
      <c r="AF17121" s="267" t="s">
        <v>24</v>
      </c>
      <c r="AG17121" s="267" t="s">
        <v>24</v>
      </c>
    </row>
    <row r="17122" spans="3:33">
      <c r="C17122" s="267" t="s">
        <v>2265</v>
      </c>
      <c r="D17122" s="267" t="s">
        <v>150</v>
      </c>
      <c r="E17122" s="267">
        <v>1</v>
      </c>
      <c r="F17122" s="267" t="s">
        <v>1444</v>
      </c>
      <c r="G17122" s="267" t="s">
        <v>1445</v>
      </c>
      <c r="H17122" s="267">
        <v>1</v>
      </c>
      <c r="I17122" s="267" t="s">
        <v>582</v>
      </c>
      <c r="O17122" s="267" t="s">
        <v>13</v>
      </c>
      <c r="P17122" s="267" t="s">
        <v>1965</v>
      </c>
      <c r="Q17122" s="267" t="s">
        <v>1445</v>
      </c>
      <c r="S17122" s="267">
        <v>263</v>
      </c>
      <c r="T17122" s="267" t="s">
        <v>13</v>
      </c>
      <c r="U17122" s="267" t="s">
        <v>1446</v>
      </c>
      <c r="V17122" s="267" t="s">
        <v>24</v>
      </c>
      <c r="W17122" s="267">
        <v>3618742</v>
      </c>
      <c r="X17122" s="267" t="s">
        <v>1965</v>
      </c>
      <c r="Y17122" s="267" t="s">
        <v>1965</v>
      </c>
      <c r="AD17122" s="267" t="s">
        <v>13</v>
      </c>
      <c r="AF17122" s="267" t="s">
        <v>24</v>
      </c>
      <c r="AG17122" s="267" t="s">
        <v>24</v>
      </c>
    </row>
    <row r="17123" spans="3:33">
      <c r="C17123" s="267" t="s">
        <v>2825</v>
      </c>
      <c r="D17123" s="267" t="s">
        <v>150</v>
      </c>
      <c r="E17123" s="267">
        <v>1</v>
      </c>
      <c r="F17123" s="267" t="s">
        <v>1444</v>
      </c>
      <c r="G17123" s="267" t="s">
        <v>1445</v>
      </c>
      <c r="H17123" s="267">
        <v>1</v>
      </c>
      <c r="I17123" s="267" t="s">
        <v>582</v>
      </c>
      <c r="O17123" s="267" t="s">
        <v>13</v>
      </c>
      <c r="P17123" s="267" t="s">
        <v>1966</v>
      </c>
      <c r="Q17123" s="267" t="s">
        <v>1445</v>
      </c>
      <c r="S17123" s="267">
        <v>264</v>
      </c>
      <c r="T17123" s="267" t="s">
        <v>13</v>
      </c>
      <c r="U17123" s="267" t="s">
        <v>1446</v>
      </c>
      <c r="V17123" s="267" t="s">
        <v>24</v>
      </c>
      <c r="W17123" s="267">
        <v>4380108</v>
      </c>
      <c r="X17123" s="267" t="s">
        <v>1966</v>
      </c>
      <c r="Y17123" s="267" t="s">
        <v>1966</v>
      </c>
      <c r="AD17123" s="267" t="s">
        <v>13</v>
      </c>
      <c r="AF17123" s="267" t="s">
        <v>24</v>
      </c>
      <c r="AG17123" s="267" t="s">
        <v>24</v>
      </c>
    </row>
    <row r="17124" spans="3:33">
      <c r="C17124" s="267" t="s">
        <v>2825</v>
      </c>
      <c r="D17124" s="267" t="s">
        <v>150</v>
      </c>
      <c r="E17124" s="267">
        <v>1272</v>
      </c>
      <c r="F17124" s="267" t="s">
        <v>1444</v>
      </c>
      <c r="G17124" s="267" t="s">
        <v>1445</v>
      </c>
      <c r="H17124" s="267">
        <v>1</v>
      </c>
      <c r="I17124" s="267" t="s">
        <v>582</v>
      </c>
      <c r="O17124" s="267" t="s">
        <v>24</v>
      </c>
      <c r="P17124" s="267" t="s">
        <v>1966</v>
      </c>
      <c r="Q17124" s="267" t="s">
        <v>1445</v>
      </c>
      <c r="S17124" s="267">
        <v>264</v>
      </c>
      <c r="T17124" s="267" t="s">
        <v>13</v>
      </c>
      <c r="U17124" s="267" t="s">
        <v>1458</v>
      </c>
      <c r="V17124" s="267" t="s">
        <v>13</v>
      </c>
      <c r="W17124" s="267">
        <v>4380108</v>
      </c>
      <c r="X17124" s="267" t="s">
        <v>2826</v>
      </c>
      <c r="Y17124" s="267" t="s">
        <v>1966</v>
      </c>
      <c r="AD17124" s="267" t="s">
        <v>13</v>
      </c>
      <c r="AF17124" s="267" t="s">
        <v>24</v>
      </c>
      <c r="AG17124" s="267" t="s">
        <v>24</v>
      </c>
    </row>
    <row r="17125" spans="3:33">
      <c r="C17125" s="267" t="s">
        <v>2303</v>
      </c>
      <c r="D17125" s="267" t="s">
        <v>150</v>
      </c>
      <c r="E17125" s="267">
        <v>153</v>
      </c>
      <c r="F17125" s="267" t="s">
        <v>1444</v>
      </c>
      <c r="G17125" s="267" t="s">
        <v>1445</v>
      </c>
      <c r="H17125" s="267">
        <v>1</v>
      </c>
      <c r="I17125" s="267" t="s">
        <v>582</v>
      </c>
      <c r="O17125" s="267" t="s">
        <v>24</v>
      </c>
      <c r="P17125" s="267" t="s">
        <v>1967</v>
      </c>
      <c r="Q17125" s="267" t="s">
        <v>1445</v>
      </c>
      <c r="S17125" s="267">
        <v>265</v>
      </c>
      <c r="T17125" s="267" t="s">
        <v>13</v>
      </c>
      <c r="U17125" s="267" t="s">
        <v>1496</v>
      </c>
      <c r="V17125" s="267" t="s">
        <v>13</v>
      </c>
      <c r="W17125" s="267">
        <v>3618660</v>
      </c>
      <c r="X17125" s="267" t="s">
        <v>2305</v>
      </c>
      <c r="Y17125" s="267" t="s">
        <v>1967</v>
      </c>
      <c r="AD17125" s="267" t="s">
        <v>13</v>
      </c>
      <c r="AF17125" s="267" t="s">
        <v>24</v>
      </c>
      <c r="AG17125" s="267" t="s">
        <v>24</v>
      </c>
    </row>
    <row r="17126" spans="3:33">
      <c r="C17126" s="267" t="s">
        <v>2303</v>
      </c>
      <c r="D17126" s="267" t="s">
        <v>150</v>
      </c>
      <c r="E17126" s="267">
        <v>1272</v>
      </c>
      <c r="F17126" s="267" t="s">
        <v>1444</v>
      </c>
      <c r="G17126" s="267" t="s">
        <v>1445</v>
      </c>
      <c r="H17126" s="267">
        <v>1</v>
      </c>
      <c r="I17126" s="267" t="s">
        <v>582</v>
      </c>
      <c r="O17126" s="267" t="s">
        <v>24</v>
      </c>
      <c r="P17126" s="267" t="s">
        <v>1967</v>
      </c>
      <c r="Q17126" s="267" t="s">
        <v>1445</v>
      </c>
      <c r="S17126" s="267">
        <v>265</v>
      </c>
      <c r="T17126" s="267" t="s">
        <v>13</v>
      </c>
      <c r="U17126" s="267" t="s">
        <v>1458</v>
      </c>
      <c r="V17126" s="267" t="s">
        <v>13</v>
      </c>
      <c r="W17126" s="267">
        <v>3618660</v>
      </c>
      <c r="X17126" s="267" t="s">
        <v>2304</v>
      </c>
      <c r="Y17126" s="267" t="s">
        <v>1967</v>
      </c>
      <c r="AD17126" s="267" t="s">
        <v>13</v>
      </c>
      <c r="AF17126" s="267" t="s">
        <v>24</v>
      </c>
      <c r="AG17126" s="267" t="s">
        <v>24</v>
      </c>
    </row>
    <row r="17127" spans="3:33">
      <c r="C17127" s="267" t="s">
        <v>2303</v>
      </c>
      <c r="D17127" s="267" t="s">
        <v>150</v>
      </c>
      <c r="E17127" s="267">
        <v>1</v>
      </c>
      <c r="F17127" s="267" t="s">
        <v>1444</v>
      </c>
      <c r="G17127" s="267" t="s">
        <v>1445</v>
      </c>
      <c r="H17127" s="267">
        <v>1</v>
      </c>
      <c r="I17127" s="267" t="s">
        <v>582</v>
      </c>
      <c r="O17127" s="267" t="s">
        <v>13</v>
      </c>
      <c r="P17127" s="267" t="s">
        <v>1967</v>
      </c>
      <c r="Q17127" s="267" t="s">
        <v>1445</v>
      </c>
      <c r="S17127" s="267">
        <v>265</v>
      </c>
      <c r="T17127" s="267" t="s">
        <v>13</v>
      </c>
      <c r="U17127" s="267" t="s">
        <v>1446</v>
      </c>
      <c r="V17127" s="267" t="s">
        <v>24</v>
      </c>
      <c r="W17127" s="267">
        <v>3618660</v>
      </c>
      <c r="X17127" s="267" t="s">
        <v>1967</v>
      </c>
      <c r="Y17127" s="267" t="s">
        <v>1967</v>
      </c>
      <c r="AD17127" s="267" t="s">
        <v>13</v>
      </c>
      <c r="AF17127" s="267" t="s">
        <v>24</v>
      </c>
      <c r="AG17127" s="267" t="s">
        <v>24</v>
      </c>
    </row>
    <row r="17128" spans="3:33">
      <c r="C17128" s="267" t="s">
        <v>2303</v>
      </c>
      <c r="D17128" s="267" t="s">
        <v>150</v>
      </c>
      <c r="E17128" s="267">
        <v>3879</v>
      </c>
      <c r="F17128" s="267" t="s">
        <v>1444</v>
      </c>
      <c r="G17128" s="267" t="s">
        <v>1445</v>
      </c>
      <c r="H17128" s="267">
        <v>1</v>
      </c>
      <c r="I17128" s="267" t="s">
        <v>582</v>
      </c>
      <c r="O17128" s="267" t="s">
        <v>24</v>
      </c>
      <c r="P17128" s="267" t="s">
        <v>1967</v>
      </c>
      <c r="Q17128" s="267" t="s">
        <v>1445</v>
      </c>
      <c r="S17128" s="267">
        <v>265</v>
      </c>
      <c r="T17128" s="267" t="s">
        <v>13</v>
      </c>
      <c r="U17128" s="267" t="s">
        <v>1467</v>
      </c>
      <c r="V17128" s="267" t="s">
        <v>13</v>
      </c>
      <c r="W17128" s="267">
        <v>3618660</v>
      </c>
      <c r="X17128" s="267" t="s">
        <v>2304</v>
      </c>
      <c r="Y17128" s="267" t="s">
        <v>1967</v>
      </c>
      <c r="AD17128" s="267" t="s">
        <v>13</v>
      </c>
      <c r="AF17128" s="267" t="s">
        <v>24</v>
      </c>
      <c r="AG17128" s="267" t="s">
        <v>24</v>
      </c>
    </row>
    <row r="17129" spans="3:33">
      <c r="C17129" s="267" t="s">
        <v>2169</v>
      </c>
      <c r="D17129" s="267" t="s">
        <v>150</v>
      </c>
      <c r="E17129" s="267">
        <v>153</v>
      </c>
      <c r="F17129" s="267" t="s">
        <v>1444</v>
      </c>
      <c r="G17129" s="267" t="s">
        <v>1445</v>
      </c>
      <c r="H17129" s="267">
        <v>1</v>
      </c>
      <c r="I17129" s="267" t="s">
        <v>582</v>
      </c>
      <c r="O17129" s="267" t="s">
        <v>24</v>
      </c>
      <c r="P17129" s="267" t="s">
        <v>1968</v>
      </c>
      <c r="Q17129" s="267" t="s">
        <v>1445</v>
      </c>
      <c r="S17129" s="267">
        <v>266</v>
      </c>
      <c r="T17129" s="267" t="s">
        <v>13</v>
      </c>
      <c r="U17129" s="267" t="s">
        <v>1496</v>
      </c>
      <c r="V17129" s="267" t="s">
        <v>13</v>
      </c>
      <c r="W17129" s="267">
        <v>3618888</v>
      </c>
      <c r="X17129" s="267" t="s">
        <v>2170</v>
      </c>
      <c r="Y17129" s="267" t="s">
        <v>1968</v>
      </c>
      <c r="AD17129" s="267" t="s">
        <v>13</v>
      </c>
      <c r="AF17129" s="267" t="s">
        <v>24</v>
      </c>
      <c r="AG17129" s="267" t="s">
        <v>24</v>
      </c>
    </row>
    <row r="17130" spans="3:33">
      <c r="C17130" s="267" t="s">
        <v>2169</v>
      </c>
      <c r="D17130" s="267" t="s">
        <v>150</v>
      </c>
      <c r="E17130" s="267">
        <v>1</v>
      </c>
      <c r="F17130" s="267" t="s">
        <v>1444</v>
      </c>
      <c r="G17130" s="267" t="s">
        <v>1445</v>
      </c>
      <c r="H17130" s="267">
        <v>1</v>
      </c>
      <c r="I17130" s="267" t="s">
        <v>582</v>
      </c>
      <c r="O17130" s="267" t="s">
        <v>13</v>
      </c>
      <c r="P17130" s="267" t="s">
        <v>1968</v>
      </c>
      <c r="Q17130" s="267" t="s">
        <v>1445</v>
      </c>
      <c r="S17130" s="267">
        <v>266</v>
      </c>
      <c r="T17130" s="267" t="s">
        <v>13</v>
      </c>
      <c r="U17130" s="267" t="s">
        <v>1446</v>
      </c>
      <c r="V17130" s="267" t="s">
        <v>24</v>
      </c>
      <c r="W17130" s="267">
        <v>3618888</v>
      </c>
      <c r="X17130" s="267" t="s">
        <v>1968</v>
      </c>
      <c r="Y17130" s="267" t="s">
        <v>1968</v>
      </c>
      <c r="AD17130" s="267" t="s">
        <v>13</v>
      </c>
      <c r="AF17130" s="267" t="s">
        <v>24</v>
      </c>
      <c r="AG17130" s="267" t="s">
        <v>24</v>
      </c>
    </row>
    <row r="17131" spans="3:33">
      <c r="C17131" s="267" t="s">
        <v>2212</v>
      </c>
      <c r="D17131" s="267" t="s">
        <v>150</v>
      </c>
      <c r="E17131" s="267">
        <v>153</v>
      </c>
      <c r="F17131" s="267" t="s">
        <v>1444</v>
      </c>
      <c r="G17131" s="267" t="s">
        <v>1445</v>
      </c>
      <c r="H17131" s="267">
        <v>1</v>
      </c>
      <c r="I17131" s="267" t="s">
        <v>582</v>
      </c>
      <c r="O17131" s="267" t="s">
        <v>24</v>
      </c>
      <c r="P17131" s="267" t="s">
        <v>1969</v>
      </c>
      <c r="Q17131" s="267" t="s">
        <v>1445</v>
      </c>
      <c r="S17131" s="267">
        <v>267</v>
      </c>
      <c r="T17131" s="267" t="s">
        <v>13</v>
      </c>
      <c r="U17131" s="267" t="s">
        <v>1496</v>
      </c>
      <c r="V17131" s="267" t="s">
        <v>13</v>
      </c>
      <c r="W17131" s="267">
        <v>3618168</v>
      </c>
      <c r="X17131" s="267" t="s">
        <v>2214</v>
      </c>
      <c r="Y17131" s="267" t="s">
        <v>1969</v>
      </c>
      <c r="AD17131" s="267" t="s">
        <v>13</v>
      </c>
      <c r="AF17131" s="267" t="s">
        <v>24</v>
      </c>
      <c r="AG17131" s="267" t="s">
        <v>24</v>
      </c>
    </row>
    <row r="17132" spans="3:33">
      <c r="C17132" s="267" t="s">
        <v>2212</v>
      </c>
      <c r="D17132" s="267" t="s">
        <v>150</v>
      </c>
      <c r="E17132" s="267">
        <v>1</v>
      </c>
      <c r="F17132" s="267" t="s">
        <v>1444</v>
      </c>
      <c r="G17132" s="267" t="s">
        <v>1445</v>
      </c>
      <c r="H17132" s="267">
        <v>1</v>
      </c>
      <c r="I17132" s="267" t="s">
        <v>582</v>
      </c>
      <c r="O17132" s="267" t="s">
        <v>13</v>
      </c>
      <c r="P17132" s="267" t="s">
        <v>1969</v>
      </c>
      <c r="Q17132" s="267" t="s">
        <v>1445</v>
      </c>
      <c r="S17132" s="267">
        <v>267</v>
      </c>
      <c r="T17132" s="267" t="s">
        <v>13</v>
      </c>
      <c r="U17132" s="267" t="s">
        <v>1446</v>
      </c>
      <c r="V17132" s="267" t="s">
        <v>24</v>
      </c>
      <c r="W17132" s="267">
        <v>3618168</v>
      </c>
      <c r="X17132" s="267" t="s">
        <v>1969</v>
      </c>
      <c r="Y17132" s="267" t="s">
        <v>1969</v>
      </c>
      <c r="AD17132" s="267" t="s">
        <v>13</v>
      </c>
      <c r="AF17132" s="267" t="s">
        <v>24</v>
      </c>
      <c r="AG17132" s="267" t="s">
        <v>24</v>
      </c>
    </row>
    <row r="17133" spans="3:33">
      <c r="C17133" s="267" t="s">
        <v>2212</v>
      </c>
      <c r="D17133" s="267" t="s">
        <v>150</v>
      </c>
      <c r="E17133" s="267">
        <v>1272</v>
      </c>
      <c r="F17133" s="267" t="s">
        <v>1444</v>
      </c>
      <c r="G17133" s="267" t="s">
        <v>1445</v>
      </c>
      <c r="H17133" s="267">
        <v>1</v>
      </c>
      <c r="I17133" s="267" t="s">
        <v>582</v>
      </c>
      <c r="O17133" s="267" t="s">
        <v>24</v>
      </c>
      <c r="P17133" s="267" t="s">
        <v>1969</v>
      </c>
      <c r="Q17133" s="267" t="s">
        <v>1445</v>
      </c>
      <c r="S17133" s="267">
        <v>267</v>
      </c>
      <c r="T17133" s="267" t="s">
        <v>13</v>
      </c>
      <c r="U17133" s="267" t="s">
        <v>1458</v>
      </c>
      <c r="V17133" s="267" t="s">
        <v>13</v>
      </c>
      <c r="W17133" s="267">
        <v>3618168</v>
      </c>
      <c r="X17133" s="267" t="s">
        <v>2213</v>
      </c>
      <c r="Y17133" s="267" t="s">
        <v>1969</v>
      </c>
      <c r="AD17133" s="267" t="s">
        <v>13</v>
      </c>
      <c r="AF17133" s="267" t="s">
        <v>24</v>
      </c>
      <c r="AG17133" s="267" t="s">
        <v>24</v>
      </c>
    </row>
    <row r="17134" spans="3:33">
      <c r="C17134" s="267" t="s">
        <v>2212</v>
      </c>
      <c r="D17134" s="267" t="s">
        <v>150</v>
      </c>
      <c r="E17134" s="267">
        <v>3879</v>
      </c>
      <c r="F17134" s="267" t="s">
        <v>1444</v>
      </c>
      <c r="G17134" s="267" t="s">
        <v>1445</v>
      </c>
      <c r="H17134" s="267">
        <v>1</v>
      </c>
      <c r="I17134" s="267" t="s">
        <v>582</v>
      </c>
      <c r="O17134" s="267" t="s">
        <v>24</v>
      </c>
      <c r="P17134" s="267" t="s">
        <v>1969</v>
      </c>
      <c r="Q17134" s="267" t="s">
        <v>1445</v>
      </c>
      <c r="S17134" s="267">
        <v>267</v>
      </c>
      <c r="T17134" s="267" t="s">
        <v>13</v>
      </c>
      <c r="U17134" s="267" t="s">
        <v>1467</v>
      </c>
      <c r="V17134" s="267" t="s">
        <v>13</v>
      </c>
      <c r="W17134" s="267">
        <v>3618168</v>
      </c>
      <c r="X17134" s="267" t="s">
        <v>2213</v>
      </c>
      <c r="Y17134" s="267" t="s">
        <v>1969</v>
      </c>
      <c r="AD17134" s="267" t="s">
        <v>13</v>
      </c>
      <c r="AF17134" s="267" t="s">
        <v>24</v>
      </c>
      <c r="AG17134" s="267" t="s">
        <v>24</v>
      </c>
    </row>
    <row r="17135" spans="3:33">
      <c r="C17135" s="267" t="s">
        <v>2374</v>
      </c>
      <c r="D17135" s="267" t="s">
        <v>150</v>
      </c>
      <c r="E17135" s="267">
        <v>153</v>
      </c>
      <c r="F17135" s="267" t="s">
        <v>1444</v>
      </c>
      <c r="G17135" s="267" t="s">
        <v>1445</v>
      </c>
      <c r="H17135" s="267">
        <v>1</v>
      </c>
      <c r="I17135" s="267" t="s">
        <v>582</v>
      </c>
      <c r="O17135" s="267" t="s">
        <v>24</v>
      </c>
      <c r="P17135" s="267" t="s">
        <v>1970</v>
      </c>
      <c r="Q17135" s="267" t="s">
        <v>1445</v>
      </c>
      <c r="S17135" s="267">
        <v>268</v>
      </c>
      <c r="T17135" s="267" t="s">
        <v>13</v>
      </c>
      <c r="U17135" s="267" t="s">
        <v>1496</v>
      </c>
      <c r="V17135" s="267" t="s">
        <v>13</v>
      </c>
      <c r="W17135" s="267">
        <v>3618706</v>
      </c>
      <c r="X17135" s="267" t="s">
        <v>2376</v>
      </c>
      <c r="Y17135" s="267" t="s">
        <v>1970</v>
      </c>
      <c r="AD17135" s="267" t="s">
        <v>13</v>
      </c>
      <c r="AF17135" s="267" t="s">
        <v>24</v>
      </c>
      <c r="AG17135" s="267" t="s">
        <v>24</v>
      </c>
    </row>
    <row r="17136" spans="3:33">
      <c r="C17136" s="267" t="s">
        <v>2374</v>
      </c>
      <c r="D17136" s="267" t="s">
        <v>150</v>
      </c>
      <c r="E17136" s="267">
        <v>1</v>
      </c>
      <c r="F17136" s="267" t="s">
        <v>1444</v>
      </c>
      <c r="G17136" s="267" t="s">
        <v>1445</v>
      </c>
      <c r="H17136" s="267">
        <v>1</v>
      </c>
      <c r="I17136" s="267" t="s">
        <v>582</v>
      </c>
      <c r="O17136" s="267" t="s">
        <v>13</v>
      </c>
      <c r="P17136" s="267" t="s">
        <v>1970</v>
      </c>
      <c r="Q17136" s="267" t="s">
        <v>1445</v>
      </c>
      <c r="S17136" s="267">
        <v>268</v>
      </c>
      <c r="T17136" s="267" t="s">
        <v>13</v>
      </c>
      <c r="U17136" s="267" t="s">
        <v>1446</v>
      </c>
      <c r="V17136" s="267" t="s">
        <v>24</v>
      </c>
      <c r="W17136" s="267">
        <v>3618706</v>
      </c>
      <c r="X17136" s="267" t="s">
        <v>1970</v>
      </c>
      <c r="Y17136" s="267" t="s">
        <v>1970</v>
      </c>
      <c r="AD17136" s="267" t="s">
        <v>13</v>
      </c>
      <c r="AF17136" s="267" t="s">
        <v>24</v>
      </c>
      <c r="AG17136" s="267" t="s">
        <v>24</v>
      </c>
    </row>
    <row r="17137" spans="3:33">
      <c r="C17137" s="267" t="s">
        <v>2374</v>
      </c>
      <c r="D17137" s="267" t="s">
        <v>150</v>
      </c>
      <c r="E17137" s="267">
        <v>1272</v>
      </c>
      <c r="F17137" s="267" t="s">
        <v>1444</v>
      </c>
      <c r="G17137" s="267" t="s">
        <v>1445</v>
      </c>
      <c r="H17137" s="267">
        <v>1</v>
      </c>
      <c r="I17137" s="267" t="s">
        <v>582</v>
      </c>
      <c r="O17137" s="267" t="s">
        <v>24</v>
      </c>
      <c r="P17137" s="267" t="s">
        <v>1970</v>
      </c>
      <c r="Q17137" s="267" t="s">
        <v>1445</v>
      </c>
      <c r="S17137" s="267">
        <v>268</v>
      </c>
      <c r="T17137" s="267" t="s">
        <v>13</v>
      </c>
      <c r="U17137" s="267" t="s">
        <v>1458</v>
      </c>
      <c r="V17137" s="267" t="s">
        <v>13</v>
      </c>
      <c r="W17137" s="267">
        <v>3618706</v>
      </c>
      <c r="X17137" s="267" t="s">
        <v>2375</v>
      </c>
      <c r="Y17137" s="267" t="s">
        <v>1970</v>
      </c>
      <c r="AD17137" s="267" t="s">
        <v>13</v>
      </c>
      <c r="AF17137" s="267" t="s">
        <v>24</v>
      </c>
      <c r="AG17137" s="267" t="s">
        <v>24</v>
      </c>
    </row>
    <row r="17138" spans="3:33">
      <c r="C17138" s="267" t="s">
        <v>1571</v>
      </c>
      <c r="D17138" s="267" t="s">
        <v>150</v>
      </c>
      <c r="E17138" s="267">
        <v>153</v>
      </c>
      <c r="F17138" s="267" t="s">
        <v>1444</v>
      </c>
      <c r="G17138" s="267" t="s">
        <v>1445</v>
      </c>
      <c r="H17138" s="267">
        <v>1</v>
      </c>
      <c r="I17138" s="267" t="s">
        <v>582</v>
      </c>
      <c r="O17138" s="267" t="s">
        <v>24</v>
      </c>
      <c r="P17138" s="267" t="s">
        <v>1971</v>
      </c>
      <c r="Q17138" s="267" t="s">
        <v>1445</v>
      </c>
      <c r="S17138" s="267">
        <v>269</v>
      </c>
      <c r="T17138" s="267" t="s">
        <v>13</v>
      </c>
      <c r="U17138" s="267" t="s">
        <v>1496</v>
      </c>
      <c r="V17138" s="267" t="s">
        <v>13</v>
      </c>
      <c r="W17138" s="267">
        <v>3618884</v>
      </c>
      <c r="X17138" s="267" t="s">
        <v>1573</v>
      </c>
      <c r="Y17138" s="267" t="s">
        <v>1971</v>
      </c>
      <c r="AD17138" s="267" t="s">
        <v>13</v>
      </c>
      <c r="AF17138" s="267" t="s">
        <v>24</v>
      </c>
      <c r="AG17138" s="267" t="s">
        <v>24</v>
      </c>
    </row>
    <row r="17139" spans="3:33">
      <c r="C17139" s="267" t="s">
        <v>1571</v>
      </c>
      <c r="D17139" s="267" t="s">
        <v>150</v>
      </c>
      <c r="E17139" s="267">
        <v>1</v>
      </c>
      <c r="F17139" s="267" t="s">
        <v>1444</v>
      </c>
      <c r="G17139" s="267" t="s">
        <v>1445</v>
      </c>
      <c r="H17139" s="267">
        <v>1</v>
      </c>
      <c r="I17139" s="267" t="s">
        <v>582</v>
      </c>
      <c r="O17139" s="267" t="s">
        <v>13</v>
      </c>
      <c r="P17139" s="267" t="s">
        <v>1971</v>
      </c>
      <c r="Q17139" s="267" t="s">
        <v>1445</v>
      </c>
      <c r="S17139" s="267">
        <v>269</v>
      </c>
      <c r="T17139" s="267" t="s">
        <v>13</v>
      </c>
      <c r="U17139" s="267" t="s">
        <v>1446</v>
      </c>
      <c r="V17139" s="267" t="s">
        <v>24</v>
      </c>
      <c r="W17139" s="267">
        <v>3618884</v>
      </c>
      <c r="X17139" s="267" t="s">
        <v>1971</v>
      </c>
      <c r="Y17139" s="267" t="s">
        <v>1971</v>
      </c>
      <c r="AD17139" s="267" t="s">
        <v>13</v>
      </c>
      <c r="AF17139" s="267" t="s">
        <v>24</v>
      </c>
      <c r="AG17139" s="267" t="s">
        <v>24</v>
      </c>
    </row>
    <row r="17140" spans="3:33">
      <c r="C17140" s="267" t="s">
        <v>1571</v>
      </c>
      <c r="D17140" s="267" t="s">
        <v>150</v>
      </c>
      <c r="E17140" s="267">
        <v>1272</v>
      </c>
      <c r="F17140" s="267" t="s">
        <v>1444</v>
      </c>
      <c r="G17140" s="267" t="s">
        <v>1445</v>
      </c>
      <c r="H17140" s="267">
        <v>1</v>
      </c>
      <c r="I17140" s="267" t="s">
        <v>582</v>
      </c>
      <c r="O17140" s="267" t="s">
        <v>24</v>
      </c>
      <c r="P17140" s="267" t="s">
        <v>1971</v>
      </c>
      <c r="Q17140" s="267" t="s">
        <v>1445</v>
      </c>
      <c r="S17140" s="267">
        <v>269</v>
      </c>
      <c r="T17140" s="267" t="s">
        <v>13</v>
      </c>
      <c r="U17140" s="267" t="s">
        <v>1458</v>
      </c>
      <c r="V17140" s="267" t="s">
        <v>13</v>
      </c>
      <c r="W17140" s="267">
        <v>3618884</v>
      </c>
      <c r="X17140" s="267" t="s">
        <v>1572</v>
      </c>
      <c r="Y17140" s="267" t="s">
        <v>1971</v>
      </c>
      <c r="AD17140" s="267" t="s">
        <v>13</v>
      </c>
      <c r="AF17140" s="267" t="s">
        <v>24</v>
      </c>
      <c r="AG17140" s="267" t="s">
        <v>24</v>
      </c>
    </row>
    <row r="17141" spans="3:33">
      <c r="C17141" s="267" t="s">
        <v>1571</v>
      </c>
      <c r="D17141" s="267" t="s">
        <v>150</v>
      </c>
      <c r="E17141" s="267">
        <v>3879</v>
      </c>
      <c r="F17141" s="267" t="s">
        <v>1444</v>
      </c>
      <c r="G17141" s="267" t="s">
        <v>1445</v>
      </c>
      <c r="H17141" s="267">
        <v>1</v>
      </c>
      <c r="I17141" s="267" t="s">
        <v>582</v>
      </c>
      <c r="O17141" s="267" t="s">
        <v>24</v>
      </c>
      <c r="P17141" s="267" t="s">
        <v>1971</v>
      </c>
      <c r="Q17141" s="267" t="s">
        <v>1445</v>
      </c>
      <c r="S17141" s="267">
        <v>269</v>
      </c>
      <c r="T17141" s="267" t="s">
        <v>13</v>
      </c>
      <c r="U17141" s="267" t="s">
        <v>1467</v>
      </c>
      <c r="V17141" s="267" t="s">
        <v>13</v>
      </c>
      <c r="W17141" s="267">
        <v>3618884</v>
      </c>
      <c r="X17141" s="267" t="s">
        <v>1572</v>
      </c>
      <c r="Y17141" s="267" t="s">
        <v>1971</v>
      </c>
      <c r="AD17141" s="267" t="s">
        <v>13</v>
      </c>
      <c r="AF17141" s="267" t="s">
        <v>24</v>
      </c>
      <c r="AG17141" s="267" t="s">
        <v>24</v>
      </c>
    </row>
    <row r="17142" spans="3:33">
      <c r="C17142" s="267" t="s">
        <v>2615</v>
      </c>
      <c r="D17142" s="267" t="s">
        <v>150</v>
      </c>
      <c r="E17142" s="267">
        <v>1272</v>
      </c>
      <c r="F17142" s="267" t="s">
        <v>1444</v>
      </c>
      <c r="G17142" s="267" t="s">
        <v>1445</v>
      </c>
      <c r="H17142" s="267">
        <v>1</v>
      </c>
      <c r="I17142" s="267" t="s">
        <v>582</v>
      </c>
      <c r="O17142" s="267" t="s">
        <v>24</v>
      </c>
      <c r="P17142" s="267" t="s">
        <v>1972</v>
      </c>
      <c r="Q17142" s="267" t="s">
        <v>1445</v>
      </c>
      <c r="S17142" s="267">
        <v>270</v>
      </c>
      <c r="T17142" s="267" t="s">
        <v>13</v>
      </c>
      <c r="U17142" s="267" t="s">
        <v>1458</v>
      </c>
      <c r="V17142" s="267" t="s">
        <v>13</v>
      </c>
      <c r="W17142" s="267">
        <v>3618782</v>
      </c>
      <c r="X17142" s="267" t="s">
        <v>2617</v>
      </c>
      <c r="Y17142" s="267" t="s">
        <v>1972</v>
      </c>
      <c r="AD17142" s="267" t="s">
        <v>13</v>
      </c>
      <c r="AF17142" s="267" t="s">
        <v>24</v>
      </c>
      <c r="AG17142" s="267" t="s">
        <v>24</v>
      </c>
    </row>
    <row r="17143" spans="3:33">
      <c r="C17143" s="267" t="s">
        <v>2615</v>
      </c>
      <c r="D17143" s="267" t="s">
        <v>150</v>
      </c>
      <c r="E17143" s="267">
        <v>153</v>
      </c>
      <c r="F17143" s="267" t="s">
        <v>1444</v>
      </c>
      <c r="G17143" s="267" t="s">
        <v>1445</v>
      </c>
      <c r="H17143" s="267">
        <v>1</v>
      </c>
      <c r="I17143" s="267" t="s">
        <v>582</v>
      </c>
      <c r="O17143" s="267" t="s">
        <v>24</v>
      </c>
      <c r="P17143" s="267" t="s">
        <v>1972</v>
      </c>
      <c r="Q17143" s="267" t="s">
        <v>1445</v>
      </c>
      <c r="S17143" s="267">
        <v>270</v>
      </c>
      <c r="T17143" s="267" t="s">
        <v>13</v>
      </c>
      <c r="U17143" s="267" t="s">
        <v>1496</v>
      </c>
      <c r="V17143" s="267" t="s">
        <v>13</v>
      </c>
      <c r="W17143" s="267">
        <v>3618782</v>
      </c>
      <c r="X17143" s="267" t="s">
        <v>2616</v>
      </c>
      <c r="Y17143" s="267" t="s">
        <v>1972</v>
      </c>
      <c r="AD17143" s="267" t="s">
        <v>13</v>
      </c>
      <c r="AF17143" s="267" t="s">
        <v>24</v>
      </c>
      <c r="AG17143" s="267" t="s">
        <v>24</v>
      </c>
    </row>
    <row r="17144" spans="3:33">
      <c r="C17144" s="267" t="s">
        <v>2615</v>
      </c>
      <c r="D17144" s="267" t="s">
        <v>150</v>
      </c>
      <c r="E17144" s="267">
        <v>1</v>
      </c>
      <c r="F17144" s="267" t="s">
        <v>1444</v>
      </c>
      <c r="G17144" s="267" t="s">
        <v>1445</v>
      </c>
      <c r="H17144" s="267">
        <v>1</v>
      </c>
      <c r="I17144" s="267" t="s">
        <v>582</v>
      </c>
      <c r="O17144" s="267" t="s">
        <v>13</v>
      </c>
      <c r="P17144" s="267" t="s">
        <v>1972</v>
      </c>
      <c r="Q17144" s="267" t="s">
        <v>1445</v>
      </c>
      <c r="S17144" s="267">
        <v>270</v>
      </c>
      <c r="T17144" s="267" t="s">
        <v>13</v>
      </c>
      <c r="U17144" s="267" t="s">
        <v>1446</v>
      </c>
      <c r="V17144" s="267" t="s">
        <v>24</v>
      </c>
      <c r="W17144" s="267">
        <v>3618782</v>
      </c>
      <c r="X17144" s="267" t="s">
        <v>1972</v>
      </c>
      <c r="Y17144" s="267" t="s">
        <v>1972</v>
      </c>
      <c r="AD17144" s="267" t="s">
        <v>13</v>
      </c>
      <c r="AF17144" s="267" t="s">
        <v>24</v>
      </c>
      <c r="AG17144" s="267" t="s">
        <v>24</v>
      </c>
    </row>
    <row r="17145" spans="3:33">
      <c r="C17145" s="267" t="s">
        <v>2244</v>
      </c>
      <c r="D17145" s="267" t="s">
        <v>150</v>
      </c>
      <c r="E17145" s="267">
        <v>1</v>
      </c>
      <c r="F17145" s="267" t="s">
        <v>1444</v>
      </c>
      <c r="G17145" s="267" t="s">
        <v>1445</v>
      </c>
      <c r="H17145" s="267">
        <v>1</v>
      </c>
      <c r="I17145" s="267" t="s">
        <v>582</v>
      </c>
      <c r="O17145" s="267" t="s">
        <v>13</v>
      </c>
      <c r="P17145" s="267" t="s">
        <v>1973</v>
      </c>
      <c r="Q17145" s="267" t="s">
        <v>1445</v>
      </c>
      <c r="S17145" s="267">
        <v>271</v>
      </c>
      <c r="T17145" s="267" t="s">
        <v>13</v>
      </c>
      <c r="U17145" s="267" t="s">
        <v>1446</v>
      </c>
      <c r="V17145" s="267" t="s">
        <v>24</v>
      </c>
      <c r="W17145" s="267">
        <v>5919604</v>
      </c>
      <c r="X17145" s="267" t="s">
        <v>1973</v>
      </c>
      <c r="Y17145" s="267" t="s">
        <v>1973</v>
      </c>
      <c r="AD17145" s="267" t="s">
        <v>13</v>
      </c>
      <c r="AF17145" s="267" t="s">
        <v>24</v>
      </c>
      <c r="AG17145" s="267" t="s">
        <v>24</v>
      </c>
    </row>
    <row r="17146" spans="3:33">
      <c r="C17146" s="267" t="s">
        <v>2146</v>
      </c>
      <c r="D17146" s="267" t="s">
        <v>150</v>
      </c>
      <c r="E17146" s="267">
        <v>1</v>
      </c>
      <c r="F17146" s="267" t="s">
        <v>1444</v>
      </c>
      <c r="G17146" s="267" t="s">
        <v>1445</v>
      </c>
      <c r="H17146" s="267">
        <v>1</v>
      </c>
      <c r="I17146" s="267" t="s">
        <v>582</v>
      </c>
      <c r="O17146" s="267" t="s">
        <v>13</v>
      </c>
      <c r="P17146" s="267" t="s">
        <v>1974</v>
      </c>
      <c r="Q17146" s="267" t="s">
        <v>1445</v>
      </c>
      <c r="S17146" s="267">
        <v>272</v>
      </c>
      <c r="T17146" s="267" t="s">
        <v>13</v>
      </c>
      <c r="U17146" s="267" t="s">
        <v>1446</v>
      </c>
      <c r="V17146" s="267" t="s">
        <v>24</v>
      </c>
      <c r="W17146" s="267">
        <v>3626402</v>
      </c>
      <c r="X17146" s="267" t="s">
        <v>1974</v>
      </c>
      <c r="Y17146" s="267" t="s">
        <v>1974</v>
      </c>
      <c r="AD17146" s="267" t="s">
        <v>13</v>
      </c>
      <c r="AF17146" s="267" t="s">
        <v>24</v>
      </c>
      <c r="AG17146" s="267" t="s">
        <v>24</v>
      </c>
    </row>
    <row r="17147" spans="3:33">
      <c r="C17147" s="267" t="s">
        <v>2146</v>
      </c>
      <c r="D17147" s="267" t="s">
        <v>150</v>
      </c>
      <c r="E17147" s="267">
        <v>1272</v>
      </c>
      <c r="F17147" s="267" t="s">
        <v>1444</v>
      </c>
      <c r="G17147" s="267" t="s">
        <v>1445</v>
      </c>
      <c r="H17147" s="267">
        <v>1</v>
      </c>
      <c r="I17147" s="267" t="s">
        <v>582</v>
      </c>
      <c r="O17147" s="267" t="s">
        <v>24</v>
      </c>
      <c r="P17147" s="267" t="s">
        <v>1974</v>
      </c>
      <c r="Q17147" s="267" t="s">
        <v>1445</v>
      </c>
      <c r="S17147" s="267">
        <v>272</v>
      </c>
      <c r="T17147" s="267" t="s">
        <v>13</v>
      </c>
      <c r="U17147" s="267" t="s">
        <v>1458</v>
      </c>
      <c r="V17147" s="267" t="s">
        <v>13</v>
      </c>
      <c r="W17147" s="267">
        <v>3626402</v>
      </c>
      <c r="X17147" s="267" t="s">
        <v>2147</v>
      </c>
      <c r="Y17147" s="267" t="s">
        <v>1974</v>
      </c>
      <c r="AD17147" s="267" t="s">
        <v>13</v>
      </c>
      <c r="AF17147" s="267" t="s">
        <v>24</v>
      </c>
      <c r="AG17147" s="267" t="s">
        <v>24</v>
      </c>
    </row>
    <row r="17148" spans="3:33">
      <c r="C17148" s="267" t="s">
        <v>2624</v>
      </c>
      <c r="D17148" s="267" t="s">
        <v>150</v>
      </c>
      <c r="E17148" s="267">
        <v>153</v>
      </c>
      <c r="F17148" s="267" t="s">
        <v>1444</v>
      </c>
      <c r="G17148" s="267" t="s">
        <v>1445</v>
      </c>
      <c r="H17148" s="267">
        <v>1</v>
      </c>
      <c r="I17148" s="267" t="s">
        <v>582</v>
      </c>
      <c r="O17148" s="267" t="s">
        <v>24</v>
      </c>
      <c r="P17148" s="267" t="s">
        <v>1975</v>
      </c>
      <c r="Q17148" s="267" t="s">
        <v>1445</v>
      </c>
      <c r="S17148" s="267">
        <v>273</v>
      </c>
      <c r="T17148" s="267" t="s">
        <v>13</v>
      </c>
      <c r="U17148" s="267" t="s">
        <v>1496</v>
      </c>
      <c r="V17148" s="267" t="s">
        <v>13</v>
      </c>
      <c r="W17148" s="267">
        <v>3619030</v>
      </c>
      <c r="X17148" s="267" t="s">
        <v>2626</v>
      </c>
      <c r="Y17148" s="267" t="s">
        <v>1975</v>
      </c>
      <c r="AD17148" s="267" t="s">
        <v>13</v>
      </c>
      <c r="AF17148" s="267" t="s">
        <v>24</v>
      </c>
      <c r="AG17148" s="267" t="s">
        <v>24</v>
      </c>
    </row>
    <row r="17149" spans="3:33">
      <c r="C17149" s="267" t="s">
        <v>2624</v>
      </c>
      <c r="D17149" s="267" t="s">
        <v>150</v>
      </c>
      <c r="E17149" s="267">
        <v>1</v>
      </c>
      <c r="F17149" s="267" t="s">
        <v>1444</v>
      </c>
      <c r="G17149" s="267" t="s">
        <v>1445</v>
      </c>
      <c r="H17149" s="267">
        <v>1</v>
      </c>
      <c r="I17149" s="267" t="s">
        <v>582</v>
      </c>
      <c r="O17149" s="267" t="s">
        <v>13</v>
      </c>
      <c r="P17149" s="267" t="s">
        <v>1975</v>
      </c>
      <c r="Q17149" s="267" t="s">
        <v>1445</v>
      </c>
      <c r="S17149" s="267">
        <v>273</v>
      </c>
      <c r="T17149" s="267" t="s">
        <v>13</v>
      </c>
      <c r="U17149" s="267" t="s">
        <v>1446</v>
      </c>
      <c r="V17149" s="267" t="s">
        <v>24</v>
      </c>
      <c r="W17149" s="267">
        <v>3619030</v>
      </c>
      <c r="X17149" s="267" t="s">
        <v>1975</v>
      </c>
      <c r="Y17149" s="267" t="s">
        <v>1975</v>
      </c>
      <c r="AD17149" s="267" t="s">
        <v>13</v>
      </c>
      <c r="AF17149" s="267" t="s">
        <v>24</v>
      </c>
      <c r="AG17149" s="267" t="s">
        <v>24</v>
      </c>
    </row>
    <row r="17150" spans="3:33">
      <c r="C17150" s="267" t="s">
        <v>2624</v>
      </c>
      <c r="D17150" s="267" t="s">
        <v>150</v>
      </c>
      <c r="E17150" s="267">
        <v>1272</v>
      </c>
      <c r="F17150" s="267" t="s">
        <v>1444</v>
      </c>
      <c r="G17150" s="267" t="s">
        <v>1445</v>
      </c>
      <c r="H17150" s="267">
        <v>1</v>
      </c>
      <c r="I17150" s="267" t="s">
        <v>582</v>
      </c>
      <c r="O17150" s="267" t="s">
        <v>24</v>
      </c>
      <c r="P17150" s="267" t="s">
        <v>1975</v>
      </c>
      <c r="Q17150" s="267" t="s">
        <v>1445</v>
      </c>
      <c r="S17150" s="267">
        <v>273</v>
      </c>
      <c r="T17150" s="267" t="s">
        <v>13</v>
      </c>
      <c r="U17150" s="267" t="s">
        <v>1458</v>
      </c>
      <c r="V17150" s="267" t="s">
        <v>13</v>
      </c>
      <c r="W17150" s="267">
        <v>3619030</v>
      </c>
      <c r="X17150" s="267" t="s">
        <v>2625</v>
      </c>
      <c r="Y17150" s="267" t="s">
        <v>1975</v>
      </c>
      <c r="AD17150" s="267" t="s">
        <v>13</v>
      </c>
      <c r="AF17150" s="267" t="s">
        <v>24</v>
      </c>
      <c r="AG17150" s="267" t="s">
        <v>24</v>
      </c>
    </row>
    <row r="17151" spans="3:33">
      <c r="C17151" s="267" t="s">
        <v>2624</v>
      </c>
      <c r="D17151" s="267" t="s">
        <v>150</v>
      </c>
      <c r="E17151" s="267">
        <v>3879</v>
      </c>
      <c r="F17151" s="267" t="s">
        <v>1444</v>
      </c>
      <c r="G17151" s="267" t="s">
        <v>1445</v>
      </c>
      <c r="H17151" s="267">
        <v>1</v>
      </c>
      <c r="I17151" s="267" t="s">
        <v>582</v>
      </c>
      <c r="O17151" s="267" t="s">
        <v>24</v>
      </c>
      <c r="P17151" s="267" t="s">
        <v>1975</v>
      </c>
      <c r="Q17151" s="267" t="s">
        <v>1445</v>
      </c>
      <c r="S17151" s="267">
        <v>273</v>
      </c>
      <c r="T17151" s="267" t="s">
        <v>13</v>
      </c>
      <c r="U17151" s="267" t="s">
        <v>1467</v>
      </c>
      <c r="V17151" s="267" t="s">
        <v>13</v>
      </c>
      <c r="W17151" s="267">
        <v>3619030</v>
      </c>
      <c r="X17151" s="267" t="s">
        <v>2625</v>
      </c>
      <c r="Y17151" s="267" t="s">
        <v>1975</v>
      </c>
      <c r="AD17151" s="267" t="s">
        <v>13</v>
      </c>
      <c r="AF17151" s="267" t="s">
        <v>24</v>
      </c>
      <c r="AG17151" s="267" t="s">
        <v>24</v>
      </c>
    </row>
    <row r="17152" spans="3:33">
      <c r="C17152" s="267" t="s">
        <v>2171</v>
      </c>
      <c r="D17152" s="267" t="s">
        <v>150</v>
      </c>
      <c r="E17152" s="267">
        <v>153</v>
      </c>
      <c r="F17152" s="267" t="s">
        <v>1444</v>
      </c>
      <c r="G17152" s="267" t="s">
        <v>1445</v>
      </c>
      <c r="H17152" s="267">
        <v>1</v>
      </c>
      <c r="I17152" s="267" t="s">
        <v>582</v>
      </c>
      <c r="O17152" s="267" t="s">
        <v>24</v>
      </c>
      <c r="P17152" s="267" t="s">
        <v>1976</v>
      </c>
      <c r="Q17152" s="267" t="s">
        <v>1445</v>
      </c>
      <c r="S17152" s="267">
        <v>274</v>
      </c>
      <c r="T17152" s="267" t="s">
        <v>13</v>
      </c>
      <c r="U17152" s="267" t="s">
        <v>1496</v>
      </c>
      <c r="V17152" s="267" t="s">
        <v>13</v>
      </c>
      <c r="W17152" s="267">
        <v>3619080</v>
      </c>
      <c r="X17152" s="267" t="s">
        <v>2172</v>
      </c>
      <c r="Y17152" s="267" t="s">
        <v>1976</v>
      </c>
      <c r="AD17152" s="267" t="s">
        <v>13</v>
      </c>
      <c r="AF17152" s="267" t="s">
        <v>24</v>
      </c>
      <c r="AG17152" s="267" t="s">
        <v>24</v>
      </c>
    </row>
    <row r="17153" spans="3:33">
      <c r="C17153" s="267" t="s">
        <v>2171</v>
      </c>
      <c r="D17153" s="267" t="s">
        <v>150</v>
      </c>
      <c r="E17153" s="267">
        <v>1</v>
      </c>
      <c r="F17153" s="267" t="s">
        <v>1444</v>
      </c>
      <c r="G17153" s="267" t="s">
        <v>1445</v>
      </c>
      <c r="H17153" s="267">
        <v>1</v>
      </c>
      <c r="I17153" s="267" t="s">
        <v>582</v>
      </c>
      <c r="O17153" s="267" t="s">
        <v>13</v>
      </c>
      <c r="P17153" s="267" t="s">
        <v>1976</v>
      </c>
      <c r="Q17153" s="267" t="s">
        <v>1445</v>
      </c>
      <c r="S17153" s="267">
        <v>274</v>
      </c>
      <c r="T17153" s="267" t="s">
        <v>13</v>
      </c>
      <c r="U17153" s="267" t="s">
        <v>1446</v>
      </c>
      <c r="V17153" s="267" t="s">
        <v>24</v>
      </c>
      <c r="W17153" s="267">
        <v>3619080</v>
      </c>
      <c r="X17153" s="267" t="s">
        <v>1976</v>
      </c>
      <c r="Y17153" s="267" t="s">
        <v>1976</v>
      </c>
      <c r="AD17153" s="267" t="s">
        <v>13</v>
      </c>
      <c r="AF17153" s="267" t="s">
        <v>24</v>
      </c>
      <c r="AG17153" s="267" t="s">
        <v>24</v>
      </c>
    </row>
    <row r="17154" spans="3:33">
      <c r="C17154" s="267" t="s">
        <v>2761</v>
      </c>
      <c r="D17154" s="267" t="s">
        <v>150</v>
      </c>
      <c r="E17154" s="267">
        <v>1</v>
      </c>
      <c r="F17154" s="267" t="s">
        <v>1444</v>
      </c>
      <c r="G17154" s="267" t="s">
        <v>1445</v>
      </c>
      <c r="H17154" s="267">
        <v>1</v>
      </c>
      <c r="I17154" s="267" t="s">
        <v>582</v>
      </c>
      <c r="O17154" s="267" t="s">
        <v>13</v>
      </c>
      <c r="P17154" s="267" t="s">
        <v>1977</v>
      </c>
      <c r="Q17154" s="267" t="s">
        <v>1445</v>
      </c>
      <c r="S17154" s="267">
        <v>275</v>
      </c>
      <c r="T17154" s="267" t="s">
        <v>13</v>
      </c>
      <c r="U17154" s="267" t="s">
        <v>1446</v>
      </c>
      <c r="V17154" s="267" t="s">
        <v>24</v>
      </c>
      <c r="W17154" s="267">
        <v>3618788</v>
      </c>
      <c r="X17154" s="267" t="s">
        <v>1977</v>
      </c>
      <c r="Y17154" s="267" t="s">
        <v>1977</v>
      </c>
      <c r="AD17154" s="267" t="s">
        <v>13</v>
      </c>
      <c r="AF17154" s="267" t="s">
        <v>24</v>
      </c>
      <c r="AG17154" s="267" t="s">
        <v>24</v>
      </c>
    </row>
    <row r="17155" spans="3:33">
      <c r="C17155" s="267" t="s">
        <v>2761</v>
      </c>
      <c r="D17155" s="267" t="s">
        <v>150</v>
      </c>
      <c r="E17155" s="267">
        <v>1272</v>
      </c>
      <c r="F17155" s="267" t="s">
        <v>1444</v>
      </c>
      <c r="G17155" s="267" t="s">
        <v>1461</v>
      </c>
      <c r="H17155" s="267">
        <v>1</v>
      </c>
      <c r="I17155" s="267" t="s">
        <v>582</v>
      </c>
      <c r="O17155" s="267" t="s">
        <v>24</v>
      </c>
      <c r="P17155" s="267" t="s">
        <v>1977</v>
      </c>
      <c r="Q17155" s="267" t="s">
        <v>1445</v>
      </c>
      <c r="S17155" s="267">
        <v>275</v>
      </c>
      <c r="T17155" s="267" t="s">
        <v>13</v>
      </c>
      <c r="U17155" s="267" t="s">
        <v>1458</v>
      </c>
      <c r="V17155" s="267" t="s">
        <v>13</v>
      </c>
      <c r="W17155" s="267">
        <v>3618788</v>
      </c>
      <c r="X17155" s="267" t="s">
        <v>2762</v>
      </c>
      <c r="Y17155" s="267" t="s">
        <v>1977</v>
      </c>
      <c r="AD17155" s="267" t="s">
        <v>13</v>
      </c>
      <c r="AF17155" s="267" t="s">
        <v>24</v>
      </c>
      <c r="AG17155" s="267" t="s">
        <v>24</v>
      </c>
    </row>
    <row r="17156" spans="3:33">
      <c r="C17156" s="267" t="s">
        <v>2761</v>
      </c>
      <c r="D17156" s="267" t="s">
        <v>150</v>
      </c>
      <c r="E17156" s="267">
        <v>3879</v>
      </c>
      <c r="F17156" s="267" t="s">
        <v>1444</v>
      </c>
      <c r="G17156" s="267" t="s">
        <v>1445</v>
      </c>
      <c r="H17156" s="267">
        <v>1</v>
      </c>
      <c r="I17156" s="267" t="s">
        <v>582</v>
      </c>
      <c r="O17156" s="267" t="s">
        <v>24</v>
      </c>
      <c r="P17156" s="267" t="s">
        <v>1977</v>
      </c>
      <c r="Q17156" s="267" t="s">
        <v>1445</v>
      </c>
      <c r="S17156" s="267">
        <v>275</v>
      </c>
      <c r="T17156" s="267" t="s">
        <v>13</v>
      </c>
      <c r="U17156" s="267" t="s">
        <v>1467</v>
      </c>
      <c r="V17156" s="267" t="s">
        <v>13</v>
      </c>
      <c r="W17156" s="267">
        <v>3618788</v>
      </c>
      <c r="X17156" s="267" t="s">
        <v>2762</v>
      </c>
      <c r="Y17156" s="267" t="s">
        <v>1977</v>
      </c>
      <c r="AD17156" s="267" t="s">
        <v>13</v>
      </c>
      <c r="AF17156" s="267" t="s">
        <v>24</v>
      </c>
      <c r="AG17156" s="267" t="s">
        <v>24</v>
      </c>
    </row>
    <row r="17157" spans="3:33">
      <c r="C17157" s="267" t="s">
        <v>2865</v>
      </c>
      <c r="D17157" s="267" t="s">
        <v>727</v>
      </c>
      <c r="E17157" s="267">
        <v>1</v>
      </c>
      <c r="F17157" s="267" t="s">
        <v>1444</v>
      </c>
      <c r="G17157" s="267" t="s">
        <v>1445</v>
      </c>
      <c r="H17157" s="267">
        <v>1</v>
      </c>
      <c r="I17157" s="267" t="s">
        <v>582</v>
      </c>
      <c r="O17157" s="267" t="s">
        <v>13</v>
      </c>
      <c r="P17157" s="267" t="s">
        <v>1978</v>
      </c>
      <c r="Q17157" s="267" t="s">
        <v>1445</v>
      </c>
      <c r="S17157" s="267">
        <v>276</v>
      </c>
      <c r="T17157" s="267" t="s">
        <v>13</v>
      </c>
      <c r="U17157" s="267" t="s">
        <v>1446</v>
      </c>
      <c r="V17157" s="267" t="s">
        <v>24</v>
      </c>
      <c r="W17157" s="267">
        <v>5693348</v>
      </c>
      <c r="X17157" s="267" t="s">
        <v>1978</v>
      </c>
      <c r="Y17157" s="267" t="s">
        <v>1978</v>
      </c>
      <c r="AD17157" s="267" t="s">
        <v>13</v>
      </c>
      <c r="AF17157" s="267" t="s">
        <v>24</v>
      </c>
      <c r="AG17157" s="267" t="s">
        <v>24</v>
      </c>
    </row>
    <row r="17158" spans="3:33">
      <c r="C17158" s="267" t="s">
        <v>2621</v>
      </c>
      <c r="D17158" s="267" t="s">
        <v>727</v>
      </c>
      <c r="E17158" s="267">
        <v>1</v>
      </c>
      <c r="F17158" s="267" t="s">
        <v>1444</v>
      </c>
      <c r="G17158" s="267" t="s">
        <v>1445</v>
      </c>
      <c r="H17158" s="267">
        <v>1</v>
      </c>
      <c r="I17158" s="267" t="s">
        <v>582</v>
      </c>
      <c r="O17158" s="267" t="s">
        <v>13</v>
      </c>
      <c r="P17158" s="267" t="s">
        <v>1979</v>
      </c>
      <c r="Q17158" s="267" t="s">
        <v>1445</v>
      </c>
      <c r="S17158" s="267">
        <v>277</v>
      </c>
      <c r="T17158" s="267" t="s">
        <v>13</v>
      </c>
      <c r="U17158" s="267" t="s">
        <v>1446</v>
      </c>
      <c r="V17158" s="267" t="s">
        <v>24</v>
      </c>
      <c r="W17158" s="267">
        <v>5693350</v>
      </c>
      <c r="X17158" s="267" t="s">
        <v>1979</v>
      </c>
      <c r="Y17158" s="267" t="s">
        <v>1979</v>
      </c>
      <c r="AD17158" s="267" t="s">
        <v>13</v>
      </c>
      <c r="AF17158" s="267" t="s">
        <v>24</v>
      </c>
      <c r="AG17158" s="267" t="s">
        <v>24</v>
      </c>
    </row>
    <row r="17159" spans="3:33">
      <c r="C17159" s="267" t="s">
        <v>1740</v>
      </c>
      <c r="D17159" s="267" t="s">
        <v>727</v>
      </c>
      <c r="E17159" s="267">
        <v>1</v>
      </c>
      <c r="F17159" s="267" t="s">
        <v>1444</v>
      </c>
      <c r="G17159" s="267" t="s">
        <v>1445</v>
      </c>
      <c r="H17159" s="267">
        <v>1</v>
      </c>
      <c r="I17159" s="267" t="s">
        <v>582</v>
      </c>
      <c r="O17159" s="267" t="s">
        <v>13</v>
      </c>
      <c r="P17159" s="267" t="s">
        <v>1592</v>
      </c>
      <c r="Q17159" s="267" t="s">
        <v>1445</v>
      </c>
      <c r="S17159" s="267">
        <v>278</v>
      </c>
      <c r="T17159" s="267" t="s">
        <v>13</v>
      </c>
      <c r="U17159" s="267" t="s">
        <v>1446</v>
      </c>
      <c r="V17159" s="267" t="s">
        <v>24</v>
      </c>
      <c r="W17159" s="267">
        <v>5387494</v>
      </c>
      <c r="X17159" s="267" t="s">
        <v>1592</v>
      </c>
      <c r="Y17159" s="267" t="s">
        <v>1592</v>
      </c>
      <c r="AD17159" s="267" t="s">
        <v>13</v>
      </c>
      <c r="AF17159" s="267" t="s">
        <v>24</v>
      </c>
      <c r="AG17159" s="267" t="s">
        <v>24</v>
      </c>
    </row>
    <row r="17160" spans="3:33">
      <c r="C17160" s="267" t="s">
        <v>2735</v>
      </c>
      <c r="D17160" s="267" t="s">
        <v>727</v>
      </c>
      <c r="E17160" s="267">
        <v>1</v>
      </c>
      <c r="F17160" s="267" t="s">
        <v>1444</v>
      </c>
      <c r="G17160" s="267" t="s">
        <v>1445</v>
      </c>
      <c r="H17160" s="267">
        <v>1</v>
      </c>
      <c r="I17160" s="267" t="s">
        <v>582</v>
      </c>
      <c r="O17160" s="267" t="s">
        <v>13</v>
      </c>
      <c r="P17160" s="267" t="s">
        <v>1980</v>
      </c>
      <c r="Q17160" s="267" t="s">
        <v>1445</v>
      </c>
      <c r="S17160" s="267">
        <v>279</v>
      </c>
      <c r="T17160" s="267" t="s">
        <v>13</v>
      </c>
      <c r="U17160" s="267" t="s">
        <v>1446</v>
      </c>
      <c r="V17160" s="267" t="s">
        <v>24</v>
      </c>
      <c r="W17160" s="267">
        <v>5387498</v>
      </c>
      <c r="X17160" s="267" t="s">
        <v>1980</v>
      </c>
      <c r="Y17160" s="267" t="s">
        <v>1980</v>
      </c>
      <c r="AD17160" s="267" t="s">
        <v>13</v>
      </c>
      <c r="AF17160" s="267" t="s">
        <v>24</v>
      </c>
      <c r="AG17160" s="267" t="s">
        <v>24</v>
      </c>
    </row>
    <row r="17161" spans="3:33">
      <c r="C17161" s="267" t="s">
        <v>1798</v>
      </c>
      <c r="D17161" s="267" t="s">
        <v>727</v>
      </c>
      <c r="E17161" s="267">
        <v>1</v>
      </c>
      <c r="F17161" s="267" t="s">
        <v>1444</v>
      </c>
      <c r="G17161" s="267" t="s">
        <v>1445</v>
      </c>
      <c r="H17161" s="267">
        <v>1</v>
      </c>
      <c r="I17161" s="267" t="s">
        <v>582</v>
      </c>
      <c r="O17161" s="267" t="s">
        <v>13</v>
      </c>
      <c r="P17161" s="267" t="s">
        <v>1593</v>
      </c>
      <c r="Q17161" s="267" t="s">
        <v>1445</v>
      </c>
      <c r="S17161" s="267">
        <v>280</v>
      </c>
      <c r="T17161" s="267" t="s">
        <v>13</v>
      </c>
      <c r="U17161" s="267" t="s">
        <v>1446</v>
      </c>
      <c r="V17161" s="267" t="s">
        <v>24</v>
      </c>
      <c r="W17161" s="267">
        <v>5387496</v>
      </c>
      <c r="X17161" s="267" t="s">
        <v>1593</v>
      </c>
      <c r="Y17161" s="267" t="s">
        <v>1593</v>
      </c>
      <c r="AD17161" s="267" t="s">
        <v>13</v>
      </c>
      <c r="AF17161" s="267" t="s">
        <v>24</v>
      </c>
      <c r="AG17161" s="267" t="s">
        <v>24</v>
      </c>
    </row>
    <row r="17162" spans="3:33">
      <c r="C17162" s="267" t="s">
        <v>2260</v>
      </c>
      <c r="D17162" s="267" t="s">
        <v>727</v>
      </c>
      <c r="E17162" s="267">
        <v>1</v>
      </c>
      <c r="F17162" s="267" t="s">
        <v>1444</v>
      </c>
      <c r="G17162" s="267" t="s">
        <v>1445</v>
      </c>
      <c r="H17162" s="267">
        <v>1</v>
      </c>
      <c r="I17162" s="267" t="s">
        <v>582</v>
      </c>
      <c r="O17162" s="267" t="s">
        <v>13</v>
      </c>
      <c r="P17162" s="267" t="s">
        <v>1981</v>
      </c>
      <c r="Q17162" s="267" t="s">
        <v>1445</v>
      </c>
      <c r="S17162" s="267">
        <v>281</v>
      </c>
      <c r="T17162" s="267" t="s">
        <v>13</v>
      </c>
      <c r="U17162" s="267" t="s">
        <v>1446</v>
      </c>
      <c r="V17162" s="267" t="s">
        <v>24</v>
      </c>
      <c r="W17162" s="267">
        <v>5387500</v>
      </c>
      <c r="X17162" s="267" t="s">
        <v>1981</v>
      </c>
      <c r="Y17162" s="267" t="s">
        <v>1981</v>
      </c>
      <c r="AD17162" s="267" t="s">
        <v>13</v>
      </c>
      <c r="AF17162" s="267" t="s">
        <v>24</v>
      </c>
      <c r="AG17162" s="267" t="s">
        <v>24</v>
      </c>
    </row>
    <row r="17163" spans="3:33">
      <c r="C17163" s="267" t="s">
        <v>2392</v>
      </c>
      <c r="D17163" s="267" t="s">
        <v>727</v>
      </c>
      <c r="E17163" s="267">
        <v>1</v>
      </c>
      <c r="F17163" s="267" t="s">
        <v>1444</v>
      </c>
      <c r="G17163" s="267" t="s">
        <v>1445</v>
      </c>
      <c r="H17163" s="267">
        <v>1</v>
      </c>
      <c r="I17163" s="267" t="s">
        <v>582</v>
      </c>
      <c r="O17163" s="267" t="s">
        <v>13</v>
      </c>
      <c r="P17163" s="267" t="s">
        <v>1982</v>
      </c>
      <c r="Q17163" s="267" t="s">
        <v>1445</v>
      </c>
      <c r="S17163" s="267">
        <v>282</v>
      </c>
      <c r="T17163" s="267" t="s">
        <v>13</v>
      </c>
      <c r="U17163" s="267" t="s">
        <v>1446</v>
      </c>
      <c r="V17163" s="267" t="s">
        <v>24</v>
      </c>
      <c r="W17163" s="267">
        <v>5387492</v>
      </c>
      <c r="X17163" s="267" t="s">
        <v>1982</v>
      </c>
      <c r="Y17163" s="267" t="s">
        <v>1982</v>
      </c>
      <c r="AD17163" s="267" t="s">
        <v>13</v>
      </c>
      <c r="AF17163" s="267" t="s">
        <v>24</v>
      </c>
      <c r="AG17163" s="267" t="s">
        <v>24</v>
      </c>
    </row>
    <row r="17164" spans="3:33">
      <c r="C17164" s="267" t="s">
        <v>2243</v>
      </c>
      <c r="D17164" s="267" t="s">
        <v>727</v>
      </c>
      <c r="E17164" s="267">
        <v>1</v>
      </c>
      <c r="F17164" s="267" t="s">
        <v>1444</v>
      </c>
      <c r="G17164" s="267" t="s">
        <v>1445</v>
      </c>
      <c r="H17164" s="267">
        <v>1</v>
      </c>
      <c r="I17164" s="267" t="s">
        <v>582</v>
      </c>
      <c r="O17164" s="267" t="s">
        <v>13</v>
      </c>
      <c r="P17164" s="267" t="s">
        <v>1983</v>
      </c>
      <c r="Q17164" s="267" t="s">
        <v>1445</v>
      </c>
      <c r="S17164" s="267">
        <v>283</v>
      </c>
      <c r="T17164" s="267" t="s">
        <v>13</v>
      </c>
      <c r="U17164" s="267" t="s">
        <v>1446</v>
      </c>
      <c r="V17164" s="267" t="s">
        <v>24</v>
      </c>
      <c r="W17164" s="267">
        <v>5387482</v>
      </c>
      <c r="X17164" s="267" t="s">
        <v>1983</v>
      </c>
      <c r="Y17164" s="267" t="s">
        <v>1983</v>
      </c>
      <c r="AD17164" s="267" t="s">
        <v>13</v>
      </c>
      <c r="AF17164" s="267" t="s">
        <v>24</v>
      </c>
      <c r="AG17164" s="267" t="s">
        <v>24</v>
      </c>
    </row>
    <row r="17165" spans="3:33">
      <c r="C17165" s="267" t="s">
        <v>2979</v>
      </c>
      <c r="D17165" s="267" t="s">
        <v>727</v>
      </c>
      <c r="E17165" s="267">
        <v>1</v>
      </c>
      <c r="F17165" s="267" t="s">
        <v>1444</v>
      </c>
      <c r="G17165" s="267" t="s">
        <v>1445</v>
      </c>
      <c r="H17165" s="267">
        <v>1</v>
      </c>
      <c r="I17165" s="267" t="s">
        <v>583</v>
      </c>
      <c r="O17165" s="267" t="s">
        <v>13</v>
      </c>
      <c r="P17165" s="267" t="s">
        <v>1984</v>
      </c>
      <c r="Q17165" s="267" t="s">
        <v>1445</v>
      </c>
      <c r="S17165" s="267">
        <v>284</v>
      </c>
      <c r="T17165" s="267" t="s">
        <v>13</v>
      </c>
      <c r="U17165" s="267" t="s">
        <v>1446</v>
      </c>
      <c r="V17165" s="267" t="s">
        <v>24</v>
      </c>
      <c r="W17165" s="267">
        <v>1616958</v>
      </c>
      <c r="X17165" s="267" t="s">
        <v>1984</v>
      </c>
      <c r="Y17165" s="267" t="s">
        <v>1984</v>
      </c>
      <c r="AD17165" s="267" t="s">
        <v>13</v>
      </c>
      <c r="AF17165" s="267" t="s">
        <v>24</v>
      </c>
      <c r="AG17165" s="267" t="s">
        <v>24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7"/>
  <dimension ref="C10:C1008"/>
  <sheetViews>
    <sheetView workbookViewId="0">
      <selection activeCell="E706" sqref="E706"/>
    </sheetView>
  </sheetViews>
  <sheetFormatPr defaultRowHeight="12.75"/>
  <sheetData>
    <row r="10" spans="3:3">
      <c r="C10" t="s">
        <v>773</v>
      </c>
    </row>
    <row r="11" spans="3:3">
      <c r="C11" t="s">
        <v>774</v>
      </c>
    </row>
    <row r="12" spans="3:3">
      <c r="C12" t="s">
        <v>777</v>
      </c>
    </row>
    <row r="13" spans="3:3">
      <c r="C13" t="s">
        <v>778</v>
      </c>
    </row>
    <row r="14" spans="3:3">
      <c r="C14" t="s">
        <v>779</v>
      </c>
    </row>
    <row r="15" spans="3:3">
      <c r="C15" t="s">
        <v>780</v>
      </c>
    </row>
    <row r="16" spans="3:3">
      <c r="C16" t="s">
        <v>781</v>
      </c>
    </row>
    <row r="17" spans="3:3">
      <c r="C17" s="2" t="s">
        <v>7</v>
      </c>
    </row>
    <row r="18" spans="3:3">
      <c r="C18" s="2" t="s">
        <v>8</v>
      </c>
    </row>
    <row r="19" spans="3:3">
      <c r="C19" s="2" t="s">
        <v>9</v>
      </c>
    </row>
    <row r="20" spans="3:3">
      <c r="C20" s="2" t="s">
        <v>10</v>
      </c>
    </row>
    <row r="21" spans="3:3">
      <c r="C21" s="2" t="s">
        <v>11</v>
      </c>
    </row>
    <row r="22" spans="3:3">
      <c r="C22" s="2" t="s">
        <v>12</v>
      </c>
    </row>
    <row r="23" spans="3:3">
      <c r="C23" s="2" t="s">
        <v>13</v>
      </c>
    </row>
    <row r="24" spans="3:3">
      <c r="C24" s="2" t="s">
        <v>14</v>
      </c>
    </row>
    <row r="25" spans="3:3">
      <c r="C25" s="2" t="s">
        <v>15</v>
      </c>
    </row>
    <row r="26" spans="3:3">
      <c r="C26" s="2" t="s">
        <v>16</v>
      </c>
    </row>
    <row r="27" spans="3:3">
      <c r="C27" s="2" t="s">
        <v>17</v>
      </c>
    </row>
    <row r="28" spans="3:3">
      <c r="C28" s="2" t="s">
        <v>18</v>
      </c>
    </row>
    <row r="29" spans="3:3">
      <c r="C29" s="2" t="s">
        <v>19</v>
      </c>
    </row>
    <row r="30" spans="3:3">
      <c r="C30" s="2" t="s">
        <v>20</v>
      </c>
    </row>
    <row r="31" spans="3:3">
      <c r="C31" s="2" t="s">
        <v>21</v>
      </c>
    </row>
    <row r="32" spans="3:3">
      <c r="C32" s="2" t="s">
        <v>22</v>
      </c>
    </row>
    <row r="33" spans="3:3">
      <c r="C33" s="2" t="s">
        <v>23</v>
      </c>
    </row>
    <row r="34" spans="3:3">
      <c r="C34" s="2" t="s">
        <v>24</v>
      </c>
    </row>
    <row r="35" spans="3:3">
      <c r="C35" s="2" t="s">
        <v>25</v>
      </c>
    </row>
    <row r="36" spans="3:3">
      <c r="C36" s="256" t="s">
        <v>26</v>
      </c>
    </row>
    <row r="37" spans="3:3">
      <c r="C37" s="2" t="s">
        <v>27</v>
      </c>
    </row>
    <row r="38" spans="3:3">
      <c r="C38" s="256" t="s">
        <v>28</v>
      </c>
    </row>
    <row r="39" spans="3:3">
      <c r="C39" s="256" t="s">
        <v>29</v>
      </c>
    </row>
    <row r="40" spans="3:3">
      <c r="C40" s="2" t="s">
        <v>30</v>
      </c>
    </row>
    <row r="41" spans="3:3">
      <c r="C41" s="2" t="s">
        <v>31</v>
      </c>
    </row>
    <row r="42" spans="3:3">
      <c r="C42" s="2" t="s">
        <v>32</v>
      </c>
    </row>
    <row r="43" spans="3:3">
      <c r="C43" s="2" t="s">
        <v>33</v>
      </c>
    </row>
    <row r="44" spans="3:3">
      <c r="C44" s="2" t="s">
        <v>34</v>
      </c>
    </row>
    <row r="45" spans="3:3">
      <c r="C45" s="256" t="s">
        <v>35</v>
      </c>
    </row>
    <row r="46" spans="3:3">
      <c r="C46" s="256" t="s">
        <v>36</v>
      </c>
    </row>
    <row r="47" spans="3:3">
      <c r="C47" s="256" t="s">
        <v>37</v>
      </c>
    </row>
    <row r="48" spans="3:3">
      <c r="C48" s="2" t="s">
        <v>38</v>
      </c>
    </row>
    <row r="49" spans="3:3">
      <c r="C49" s="2" t="s">
        <v>39</v>
      </c>
    </row>
    <row r="50" spans="3:3">
      <c r="C50" s="2" t="s">
        <v>40</v>
      </c>
    </row>
    <row r="51" spans="3:3">
      <c r="C51" s="2" t="s">
        <v>41</v>
      </c>
    </row>
    <row r="52" spans="3:3">
      <c r="C52" s="2" t="s">
        <v>42</v>
      </c>
    </row>
    <row r="53" spans="3:3">
      <c r="C53" s="2" t="s">
        <v>43</v>
      </c>
    </row>
    <row r="54" spans="3:3">
      <c r="C54" s="2" t="s">
        <v>44</v>
      </c>
    </row>
    <row r="55" spans="3:3">
      <c r="C55" s="2" t="s">
        <v>45</v>
      </c>
    </row>
    <row r="56" spans="3:3">
      <c r="C56" s="2" t="s">
        <v>46</v>
      </c>
    </row>
    <row r="57" spans="3:3">
      <c r="C57" s="2" t="s">
        <v>47</v>
      </c>
    </row>
    <row r="58" spans="3:3">
      <c r="C58" s="2" t="s">
        <v>48</v>
      </c>
    </row>
    <row r="59" spans="3:3">
      <c r="C59" s="2" t="s">
        <v>49</v>
      </c>
    </row>
    <row r="60" spans="3:3">
      <c r="C60" s="2" t="s">
        <v>50</v>
      </c>
    </row>
    <row r="61" spans="3:3">
      <c r="C61" s="2" t="s">
        <v>51</v>
      </c>
    </row>
    <row r="62" spans="3:3">
      <c r="C62" s="2" t="s">
        <v>52</v>
      </c>
    </row>
    <row r="63" spans="3:3">
      <c r="C63" s="2" t="s">
        <v>53</v>
      </c>
    </row>
    <row r="64" spans="3:3">
      <c r="C64" s="2" t="s">
        <v>54</v>
      </c>
    </row>
    <row r="65" spans="3:3">
      <c r="C65" s="2" t="s">
        <v>55</v>
      </c>
    </row>
    <row r="66" spans="3:3">
      <c r="C66" s="2" t="s">
        <v>56</v>
      </c>
    </row>
    <row r="67" spans="3:3">
      <c r="C67" s="2" t="s">
        <v>57</v>
      </c>
    </row>
    <row r="68" spans="3:3">
      <c r="C68" s="2" t="s">
        <v>58</v>
      </c>
    </row>
    <row r="69" spans="3:3">
      <c r="C69" s="2" t="s">
        <v>59</v>
      </c>
    </row>
    <row r="70" spans="3:3">
      <c r="C70" s="2" t="s">
        <v>60</v>
      </c>
    </row>
    <row r="71" spans="3:3">
      <c r="C71" s="2" t="s">
        <v>61</v>
      </c>
    </row>
    <row r="72" spans="3:3">
      <c r="C72" s="2" t="s">
        <v>62</v>
      </c>
    </row>
    <row r="73" spans="3:3">
      <c r="C73" s="2" t="s">
        <v>63</v>
      </c>
    </row>
    <row r="74" spans="3:3">
      <c r="C74" s="2" t="s">
        <v>64</v>
      </c>
    </row>
    <row r="75" spans="3:3">
      <c r="C75" s="2" t="s">
        <v>65</v>
      </c>
    </row>
    <row r="76" spans="3:3">
      <c r="C76" s="2" t="s">
        <v>66</v>
      </c>
    </row>
    <row r="77" spans="3:3">
      <c r="C77" s="2" t="s">
        <v>67</v>
      </c>
    </row>
    <row r="78" spans="3:3">
      <c r="C78" s="2" t="s">
        <v>68</v>
      </c>
    </row>
    <row r="79" spans="3:3">
      <c r="C79" s="2" t="s">
        <v>69</v>
      </c>
    </row>
    <row r="80" spans="3:3">
      <c r="C80" s="2" t="s">
        <v>70</v>
      </c>
    </row>
    <row r="81" spans="3:3">
      <c r="C81" s="2" t="s">
        <v>71</v>
      </c>
    </row>
    <row r="82" spans="3:3">
      <c r="C82" s="2" t="s">
        <v>72</v>
      </c>
    </row>
    <row r="83" spans="3:3">
      <c r="C83" s="2" t="s">
        <v>73</v>
      </c>
    </row>
    <row r="84" spans="3:3">
      <c r="C84" s="2" t="s">
        <v>74</v>
      </c>
    </row>
    <row r="85" spans="3:3">
      <c r="C85" s="2" t="s">
        <v>75</v>
      </c>
    </row>
    <row r="86" spans="3:3">
      <c r="C86" s="2" t="s">
        <v>76</v>
      </c>
    </row>
    <row r="87" spans="3:3">
      <c r="C87" s="2" t="s">
        <v>77</v>
      </c>
    </row>
    <row r="88" spans="3:3">
      <c r="C88" s="2" t="s">
        <v>78</v>
      </c>
    </row>
    <row r="89" spans="3:3">
      <c r="C89" s="2" t="s">
        <v>79</v>
      </c>
    </row>
    <row r="90" spans="3:3">
      <c r="C90" s="2" t="s">
        <v>80</v>
      </c>
    </row>
    <row r="91" spans="3:3">
      <c r="C91" s="2" t="s">
        <v>81</v>
      </c>
    </row>
    <row r="92" spans="3:3">
      <c r="C92" s="2" t="s">
        <v>82</v>
      </c>
    </row>
    <row r="93" spans="3:3">
      <c r="C93" s="2" t="s">
        <v>83</v>
      </c>
    </row>
    <row r="94" spans="3:3">
      <c r="C94" s="2" t="s">
        <v>84</v>
      </c>
    </row>
    <row r="95" spans="3:3">
      <c r="C95" s="2" t="s">
        <v>85</v>
      </c>
    </row>
    <row r="96" spans="3:3">
      <c r="C96" s="2" t="s">
        <v>86</v>
      </c>
    </row>
    <row r="97" spans="3:3">
      <c r="C97" s="2" t="s">
        <v>87</v>
      </c>
    </row>
    <row r="98" spans="3:3">
      <c r="C98" s="2" t="s">
        <v>88</v>
      </c>
    </row>
    <row r="99" spans="3:3">
      <c r="C99" s="2" t="s">
        <v>89</v>
      </c>
    </row>
    <row r="100" spans="3:3">
      <c r="C100" s="2" t="s">
        <v>90</v>
      </c>
    </row>
    <row r="101" spans="3:3">
      <c r="C101" s="2" t="s">
        <v>91</v>
      </c>
    </row>
    <row r="102" spans="3:3">
      <c r="C102" s="2" t="s">
        <v>92</v>
      </c>
    </row>
    <row r="103" spans="3:3">
      <c r="C103" s="2" t="s">
        <v>93</v>
      </c>
    </row>
    <row r="104" spans="3:3">
      <c r="C104" s="2" t="s">
        <v>94</v>
      </c>
    </row>
    <row r="105" spans="3:3">
      <c r="C105" s="2" t="s">
        <v>95</v>
      </c>
    </row>
    <row r="106" spans="3:3">
      <c r="C106" s="2" t="s">
        <v>96</v>
      </c>
    </row>
    <row r="107" spans="3:3">
      <c r="C107" s="2" t="s">
        <v>97</v>
      </c>
    </row>
    <row r="108" spans="3:3">
      <c r="C108" s="2" t="s">
        <v>98</v>
      </c>
    </row>
    <row r="109" spans="3:3">
      <c r="C109" s="2" t="s">
        <v>99</v>
      </c>
    </row>
    <row r="110" spans="3:3">
      <c r="C110" s="2" t="s">
        <v>100</v>
      </c>
    </row>
    <row r="111" spans="3:3">
      <c r="C111" s="2" t="s">
        <v>101</v>
      </c>
    </row>
    <row r="112" spans="3:3">
      <c r="C112" s="2" t="s">
        <v>102</v>
      </c>
    </row>
    <row r="113" spans="3:3">
      <c r="C113" s="2" t="s">
        <v>103</v>
      </c>
    </row>
    <row r="114" spans="3:3">
      <c r="C114" s="2" t="s">
        <v>104</v>
      </c>
    </row>
    <row r="115" spans="3:3">
      <c r="C115" s="2" t="s">
        <v>105</v>
      </c>
    </row>
    <row r="116" spans="3:3">
      <c r="C116" s="2" t="s">
        <v>106</v>
      </c>
    </row>
    <row r="117" spans="3:3">
      <c r="C117" s="2" t="s">
        <v>107</v>
      </c>
    </row>
    <row r="118" spans="3:3">
      <c r="C118" s="2" t="s">
        <v>108</v>
      </c>
    </row>
    <row r="119" spans="3:3">
      <c r="C119" s="2" t="s">
        <v>109</v>
      </c>
    </row>
    <row r="120" spans="3:3">
      <c r="C120" s="2" t="s">
        <v>110</v>
      </c>
    </row>
    <row r="121" spans="3:3">
      <c r="C121" s="2" t="s">
        <v>111</v>
      </c>
    </row>
    <row r="122" spans="3:3">
      <c r="C122" s="2" t="s">
        <v>112</v>
      </c>
    </row>
    <row r="123" spans="3:3">
      <c r="C123" s="2" t="s">
        <v>113</v>
      </c>
    </row>
    <row r="124" spans="3:3">
      <c r="C124" s="2" t="s">
        <v>114</v>
      </c>
    </row>
    <row r="125" spans="3:3">
      <c r="C125" s="2" t="s">
        <v>115</v>
      </c>
    </row>
    <row r="126" spans="3:3">
      <c r="C126" s="2" t="s">
        <v>116</v>
      </c>
    </row>
    <row r="127" spans="3:3">
      <c r="C127" s="2" t="s">
        <v>117</v>
      </c>
    </row>
    <row r="128" spans="3:3">
      <c r="C128" s="2" t="s">
        <v>118</v>
      </c>
    </row>
    <row r="129" spans="3:3">
      <c r="C129" s="2" t="s">
        <v>119</v>
      </c>
    </row>
    <row r="130" spans="3:3">
      <c r="C130" s="2" t="s">
        <v>120</v>
      </c>
    </row>
    <row r="131" spans="3:3">
      <c r="C131" s="2" t="s">
        <v>121</v>
      </c>
    </row>
    <row r="132" spans="3:3">
      <c r="C132" s="2" t="s">
        <v>122</v>
      </c>
    </row>
    <row r="133" spans="3:3">
      <c r="C133" s="2" t="s">
        <v>123</v>
      </c>
    </row>
    <row r="134" spans="3:3">
      <c r="C134" s="2" t="s">
        <v>124</v>
      </c>
    </row>
    <row r="135" spans="3:3">
      <c r="C135" s="2" t="s">
        <v>125</v>
      </c>
    </row>
    <row r="136" spans="3:3">
      <c r="C136" s="2" t="s">
        <v>126</v>
      </c>
    </row>
    <row r="137" spans="3:3">
      <c r="C137" s="2" t="s">
        <v>127</v>
      </c>
    </row>
    <row r="138" spans="3:3">
      <c r="C138" s="2" t="s">
        <v>128</v>
      </c>
    </row>
    <row r="139" spans="3:3">
      <c r="C139" s="2" t="s">
        <v>129</v>
      </c>
    </row>
    <row r="140" spans="3:3">
      <c r="C140" s="2" t="s">
        <v>130</v>
      </c>
    </row>
    <row r="141" spans="3:3">
      <c r="C141" s="2" t="s">
        <v>131</v>
      </c>
    </row>
    <row r="142" spans="3:3">
      <c r="C142" s="2" t="s">
        <v>132</v>
      </c>
    </row>
    <row r="143" spans="3:3">
      <c r="C143" s="2" t="s">
        <v>133</v>
      </c>
    </row>
    <row r="144" spans="3:3">
      <c r="C144" s="2" t="s">
        <v>134</v>
      </c>
    </row>
    <row r="145" spans="3:3">
      <c r="C145" s="2" t="s">
        <v>135</v>
      </c>
    </row>
    <row r="146" spans="3:3">
      <c r="C146" s="2" t="s">
        <v>136</v>
      </c>
    </row>
    <row r="147" spans="3:3">
      <c r="C147" s="2" t="s">
        <v>137</v>
      </c>
    </row>
    <row r="148" spans="3:3">
      <c r="C148" s="2" t="s">
        <v>138</v>
      </c>
    </row>
    <row r="149" spans="3:3">
      <c r="C149" s="2" t="s">
        <v>139</v>
      </c>
    </row>
    <row r="150" spans="3:3">
      <c r="C150" s="2" t="s">
        <v>140</v>
      </c>
    </row>
    <row r="151" spans="3:3">
      <c r="C151" s="2" t="s">
        <v>141</v>
      </c>
    </row>
    <row r="152" spans="3:3">
      <c r="C152" s="2" t="s">
        <v>142</v>
      </c>
    </row>
    <row r="153" spans="3:3">
      <c r="C153" s="2" t="s">
        <v>143</v>
      </c>
    </row>
    <row r="154" spans="3:3">
      <c r="C154" s="2" t="s">
        <v>144</v>
      </c>
    </row>
    <row r="155" spans="3:3">
      <c r="C155" s="2" t="s">
        <v>145</v>
      </c>
    </row>
    <row r="156" spans="3:3">
      <c r="C156" s="2" t="s">
        <v>146</v>
      </c>
    </row>
    <row r="157" spans="3:3">
      <c r="C157" s="2" t="s">
        <v>147</v>
      </c>
    </row>
    <row r="158" spans="3:3">
      <c r="C158" s="2" t="s">
        <v>148</v>
      </c>
    </row>
    <row r="159" spans="3:3">
      <c r="C159" s="2" t="s">
        <v>149</v>
      </c>
    </row>
    <row r="160" spans="3:3">
      <c r="C160" s="2" t="s">
        <v>150</v>
      </c>
    </row>
    <row r="161" spans="3:3">
      <c r="C161" s="2" t="s">
        <v>151</v>
      </c>
    </row>
    <row r="162" spans="3:3">
      <c r="C162" s="2" t="s">
        <v>152</v>
      </c>
    </row>
    <row r="163" spans="3:3">
      <c r="C163" s="2" t="s">
        <v>153</v>
      </c>
    </row>
    <row r="164" spans="3:3">
      <c r="C164" s="2" t="s">
        <v>154</v>
      </c>
    </row>
    <row r="165" spans="3:3">
      <c r="C165" s="2" t="s">
        <v>155</v>
      </c>
    </row>
    <row r="166" spans="3:3">
      <c r="C166" s="2" t="s">
        <v>156</v>
      </c>
    </row>
    <row r="167" spans="3:3">
      <c r="C167" s="2" t="s">
        <v>157</v>
      </c>
    </row>
    <row r="168" spans="3:3">
      <c r="C168" s="2" t="s">
        <v>158</v>
      </c>
    </row>
    <row r="169" spans="3:3">
      <c r="C169" s="2" t="s">
        <v>159</v>
      </c>
    </row>
    <row r="170" spans="3:3">
      <c r="C170" s="2" t="s">
        <v>160</v>
      </c>
    </row>
    <row r="171" spans="3:3">
      <c r="C171" s="2" t="s">
        <v>161</v>
      </c>
    </row>
    <row r="172" spans="3:3">
      <c r="C172" s="2" t="s">
        <v>162</v>
      </c>
    </row>
    <row r="173" spans="3:3">
      <c r="C173" s="2" t="s">
        <v>163</v>
      </c>
    </row>
    <row r="174" spans="3:3">
      <c r="C174" s="2" t="s">
        <v>164</v>
      </c>
    </row>
    <row r="175" spans="3:3">
      <c r="C175" s="2" t="s">
        <v>165</v>
      </c>
    </row>
    <row r="176" spans="3:3">
      <c r="C176" s="2" t="s">
        <v>166</v>
      </c>
    </row>
    <row r="177" spans="3:3">
      <c r="C177" s="2" t="s">
        <v>167</v>
      </c>
    </row>
    <row r="178" spans="3:3">
      <c r="C178" s="2" t="s">
        <v>168</v>
      </c>
    </row>
    <row r="179" spans="3:3">
      <c r="C179" s="2" t="s">
        <v>169</v>
      </c>
    </row>
    <row r="180" spans="3:3">
      <c r="C180" s="2" t="s">
        <v>170</v>
      </c>
    </row>
    <row r="181" spans="3:3">
      <c r="C181" s="2" t="s">
        <v>171</v>
      </c>
    </row>
    <row r="182" spans="3:3">
      <c r="C182" s="2" t="s">
        <v>172</v>
      </c>
    </row>
    <row r="183" spans="3:3">
      <c r="C183" s="2" t="s">
        <v>173</v>
      </c>
    </row>
    <row r="184" spans="3:3">
      <c r="C184" s="2" t="s">
        <v>174</v>
      </c>
    </row>
    <row r="185" spans="3:3">
      <c r="C185" s="2" t="s">
        <v>175</v>
      </c>
    </row>
    <row r="186" spans="3:3">
      <c r="C186" s="2" t="s">
        <v>176</v>
      </c>
    </row>
    <row r="187" spans="3:3">
      <c r="C187" s="2" t="s">
        <v>177</v>
      </c>
    </row>
    <row r="188" spans="3:3">
      <c r="C188" s="2" t="s">
        <v>178</v>
      </c>
    </row>
    <row r="189" spans="3:3">
      <c r="C189" s="2" t="s">
        <v>179</v>
      </c>
    </row>
    <row r="190" spans="3:3">
      <c r="C190" s="2" t="s">
        <v>180</v>
      </c>
    </row>
    <row r="191" spans="3:3">
      <c r="C191" s="2" t="s">
        <v>181</v>
      </c>
    </row>
    <row r="192" spans="3:3">
      <c r="C192" s="2" t="s">
        <v>182</v>
      </c>
    </row>
    <row r="193" spans="3:3">
      <c r="C193" s="2" t="s">
        <v>183</v>
      </c>
    </row>
    <row r="194" spans="3:3">
      <c r="C194" s="2" t="s">
        <v>184</v>
      </c>
    </row>
    <row r="195" spans="3:3">
      <c r="C195" s="2" t="s">
        <v>185</v>
      </c>
    </row>
    <row r="196" spans="3:3">
      <c r="C196" s="2" t="s">
        <v>186</v>
      </c>
    </row>
    <row r="197" spans="3:3">
      <c r="C197" s="2" t="s">
        <v>187</v>
      </c>
    </row>
    <row r="198" spans="3:3">
      <c r="C198" s="2" t="s">
        <v>188</v>
      </c>
    </row>
    <row r="199" spans="3:3">
      <c r="C199" s="2" t="s">
        <v>189</v>
      </c>
    </row>
    <row r="200" spans="3:3">
      <c r="C200" s="2" t="s">
        <v>190</v>
      </c>
    </row>
    <row r="201" spans="3:3">
      <c r="C201" s="2" t="s">
        <v>191</v>
      </c>
    </row>
    <row r="202" spans="3:3">
      <c r="C202" s="2" t="s">
        <v>192</v>
      </c>
    </row>
    <row r="203" spans="3:3">
      <c r="C203" s="2" t="s">
        <v>193</v>
      </c>
    </row>
    <row r="204" spans="3:3">
      <c r="C204" s="2" t="s">
        <v>194</v>
      </c>
    </row>
    <row r="205" spans="3:3">
      <c r="C205" s="2" t="s">
        <v>195</v>
      </c>
    </row>
    <row r="206" spans="3:3">
      <c r="C206" s="2" t="s">
        <v>196</v>
      </c>
    </row>
    <row r="207" spans="3:3">
      <c r="C207" s="2" t="s">
        <v>197</v>
      </c>
    </row>
    <row r="208" spans="3:3">
      <c r="C208" s="2" t="s">
        <v>198</v>
      </c>
    </row>
    <row r="209" spans="3:3">
      <c r="C209" s="2" t="s">
        <v>199</v>
      </c>
    </row>
    <row r="210" spans="3:3">
      <c r="C210" s="2" t="s">
        <v>200</v>
      </c>
    </row>
    <row r="211" spans="3:3">
      <c r="C211" s="2" t="s">
        <v>201</v>
      </c>
    </row>
    <row r="212" spans="3:3">
      <c r="C212" s="2" t="s">
        <v>202</v>
      </c>
    </row>
    <row r="213" spans="3:3">
      <c r="C213" s="2" t="s">
        <v>203</v>
      </c>
    </row>
    <row r="214" spans="3:3">
      <c r="C214" s="2" t="s">
        <v>204</v>
      </c>
    </row>
    <row r="215" spans="3:3">
      <c r="C215" s="2" t="s">
        <v>205</v>
      </c>
    </row>
    <row r="216" spans="3:3">
      <c r="C216" s="2" t="s">
        <v>206</v>
      </c>
    </row>
    <row r="217" spans="3:3">
      <c r="C217" s="2" t="s">
        <v>207</v>
      </c>
    </row>
    <row r="218" spans="3:3">
      <c r="C218" s="2" t="s">
        <v>208</v>
      </c>
    </row>
    <row r="219" spans="3:3">
      <c r="C219" s="2" t="s">
        <v>209</v>
      </c>
    </row>
    <row r="220" spans="3:3">
      <c r="C220" s="2" t="s">
        <v>210</v>
      </c>
    </row>
    <row r="221" spans="3:3">
      <c r="C221" s="2" t="s">
        <v>211</v>
      </c>
    </row>
    <row r="222" spans="3:3">
      <c r="C222" s="2" t="s">
        <v>212</v>
      </c>
    </row>
    <row r="223" spans="3:3">
      <c r="C223" s="2" t="s">
        <v>213</v>
      </c>
    </row>
    <row r="224" spans="3:3">
      <c r="C224" s="2" t="s">
        <v>214</v>
      </c>
    </row>
    <row r="225" spans="3:3">
      <c r="C225" s="2" t="s">
        <v>215</v>
      </c>
    </row>
    <row r="226" spans="3:3">
      <c r="C226" s="2" t="s">
        <v>216</v>
      </c>
    </row>
    <row r="227" spans="3:3">
      <c r="C227" s="2" t="s">
        <v>217</v>
      </c>
    </row>
    <row r="228" spans="3:3">
      <c r="C228" s="2" t="s">
        <v>218</v>
      </c>
    </row>
    <row r="229" spans="3:3">
      <c r="C229" s="2" t="s">
        <v>219</v>
      </c>
    </row>
    <row r="230" spans="3:3">
      <c r="C230" s="2" t="s">
        <v>220</v>
      </c>
    </row>
    <row r="231" spans="3:3">
      <c r="C231" s="2" t="s">
        <v>221</v>
      </c>
    </row>
    <row r="232" spans="3:3">
      <c r="C232" s="2" t="s">
        <v>222</v>
      </c>
    </row>
    <row r="233" spans="3:3">
      <c r="C233" s="2" t="s">
        <v>223</v>
      </c>
    </row>
    <row r="234" spans="3:3">
      <c r="C234" s="2" t="s">
        <v>224</v>
      </c>
    </row>
    <row r="235" spans="3:3">
      <c r="C235" s="2" t="s">
        <v>225</v>
      </c>
    </row>
    <row r="236" spans="3:3">
      <c r="C236" s="2" t="s">
        <v>226</v>
      </c>
    </row>
    <row r="237" spans="3:3">
      <c r="C237" s="2" t="s">
        <v>227</v>
      </c>
    </row>
    <row r="238" spans="3:3">
      <c r="C238" s="2" t="s">
        <v>228</v>
      </c>
    </row>
    <row r="239" spans="3:3">
      <c r="C239" s="2" t="s">
        <v>229</v>
      </c>
    </row>
    <row r="240" spans="3:3">
      <c r="C240" s="2" t="s">
        <v>230</v>
      </c>
    </row>
    <row r="241" spans="3:3">
      <c r="C241" s="2" t="s">
        <v>231</v>
      </c>
    </row>
    <row r="242" spans="3:3">
      <c r="C242" s="2" t="s">
        <v>232</v>
      </c>
    </row>
    <row r="243" spans="3:3">
      <c r="C243" s="2" t="s">
        <v>233</v>
      </c>
    </row>
    <row r="244" spans="3:3">
      <c r="C244" s="2" t="s">
        <v>234</v>
      </c>
    </row>
    <row r="245" spans="3:3">
      <c r="C245" s="2" t="s">
        <v>235</v>
      </c>
    </row>
    <row r="246" spans="3:3">
      <c r="C246" s="2" t="s">
        <v>236</v>
      </c>
    </row>
    <row r="247" spans="3:3">
      <c r="C247" s="2" t="s">
        <v>237</v>
      </c>
    </row>
    <row r="248" spans="3:3">
      <c r="C248" s="2" t="s">
        <v>238</v>
      </c>
    </row>
    <row r="249" spans="3:3">
      <c r="C249" s="2" t="s">
        <v>239</v>
      </c>
    </row>
    <row r="250" spans="3:3">
      <c r="C250" s="2" t="s">
        <v>240</v>
      </c>
    </row>
    <row r="251" spans="3:3">
      <c r="C251" s="2" t="s">
        <v>241</v>
      </c>
    </row>
    <row r="252" spans="3:3">
      <c r="C252" s="2" t="s">
        <v>242</v>
      </c>
    </row>
    <row r="253" spans="3:3">
      <c r="C253" s="2" t="s">
        <v>243</v>
      </c>
    </row>
    <row r="254" spans="3:3">
      <c r="C254" s="2" t="s">
        <v>244</v>
      </c>
    </row>
    <row r="255" spans="3:3">
      <c r="C255" s="2" t="s">
        <v>245</v>
      </c>
    </row>
    <row r="256" spans="3:3">
      <c r="C256" s="2" t="s">
        <v>246</v>
      </c>
    </row>
    <row r="257" spans="3:3">
      <c r="C257" s="2" t="s">
        <v>247</v>
      </c>
    </row>
    <row r="258" spans="3:3">
      <c r="C258" s="2" t="s">
        <v>248</v>
      </c>
    </row>
    <row r="259" spans="3:3">
      <c r="C259" s="2" t="s">
        <v>249</v>
      </c>
    </row>
    <row r="260" spans="3:3">
      <c r="C260" s="2" t="s">
        <v>250</v>
      </c>
    </row>
    <row r="261" spans="3:3">
      <c r="C261" s="2" t="s">
        <v>251</v>
      </c>
    </row>
    <row r="262" spans="3:3">
      <c r="C262" s="2" t="s">
        <v>252</v>
      </c>
    </row>
    <row r="263" spans="3:3">
      <c r="C263" s="2" t="s">
        <v>253</v>
      </c>
    </row>
    <row r="264" spans="3:3">
      <c r="C264" s="2" t="s">
        <v>254</v>
      </c>
    </row>
    <row r="265" spans="3:3">
      <c r="C265" s="2" t="s">
        <v>255</v>
      </c>
    </row>
    <row r="266" spans="3:3">
      <c r="C266" s="2" t="s">
        <v>256</v>
      </c>
    </row>
    <row r="267" spans="3:3">
      <c r="C267" s="2" t="s">
        <v>257</v>
      </c>
    </row>
    <row r="268" spans="3:3">
      <c r="C268" s="2" t="s">
        <v>258</v>
      </c>
    </row>
    <row r="269" spans="3:3">
      <c r="C269" s="2" t="s">
        <v>259</v>
      </c>
    </row>
    <row r="270" spans="3:3">
      <c r="C270" s="2" t="s">
        <v>260</v>
      </c>
    </row>
    <row r="271" spans="3:3">
      <c r="C271" s="2" t="s">
        <v>261</v>
      </c>
    </row>
    <row r="272" spans="3:3">
      <c r="C272" s="2" t="s">
        <v>262</v>
      </c>
    </row>
    <row r="273" spans="3:3">
      <c r="C273" s="2" t="s">
        <v>263</v>
      </c>
    </row>
    <row r="274" spans="3:3">
      <c r="C274" s="2" t="s">
        <v>264</v>
      </c>
    </row>
    <row r="275" spans="3:3">
      <c r="C275" s="2" t="s">
        <v>265</v>
      </c>
    </row>
    <row r="276" spans="3:3">
      <c r="C276" s="2" t="s">
        <v>266</v>
      </c>
    </row>
    <row r="277" spans="3:3">
      <c r="C277" s="2" t="s">
        <v>267</v>
      </c>
    </row>
    <row r="278" spans="3:3">
      <c r="C278" s="2" t="s">
        <v>268</v>
      </c>
    </row>
    <row r="279" spans="3:3">
      <c r="C279" s="2" t="s">
        <v>269</v>
      </c>
    </row>
    <row r="280" spans="3:3">
      <c r="C280" s="2" t="s">
        <v>270</v>
      </c>
    </row>
    <row r="281" spans="3:3">
      <c r="C281" s="2" t="s">
        <v>271</v>
      </c>
    </row>
    <row r="282" spans="3:3">
      <c r="C282" s="2" t="s">
        <v>272</v>
      </c>
    </row>
    <row r="283" spans="3:3">
      <c r="C283" s="2" t="s">
        <v>273</v>
      </c>
    </row>
    <row r="284" spans="3:3">
      <c r="C284" s="2" t="s">
        <v>274</v>
      </c>
    </row>
    <row r="285" spans="3:3">
      <c r="C285" s="2" t="s">
        <v>275</v>
      </c>
    </row>
    <row r="286" spans="3:3">
      <c r="C286" s="2" t="s">
        <v>276</v>
      </c>
    </row>
    <row r="287" spans="3:3">
      <c r="C287" s="2" t="s">
        <v>277</v>
      </c>
    </row>
    <row r="288" spans="3:3">
      <c r="C288" s="2" t="s">
        <v>278</v>
      </c>
    </row>
    <row r="289" spans="3:3">
      <c r="C289" s="2" t="s">
        <v>279</v>
      </c>
    </row>
    <row r="290" spans="3:3">
      <c r="C290" s="2" t="s">
        <v>280</v>
      </c>
    </row>
    <row r="291" spans="3:3">
      <c r="C291" s="2" t="s">
        <v>281</v>
      </c>
    </row>
    <row r="292" spans="3:3">
      <c r="C292" s="2" t="s">
        <v>282</v>
      </c>
    </row>
    <row r="293" spans="3:3">
      <c r="C293" s="2" t="s">
        <v>283</v>
      </c>
    </row>
    <row r="294" spans="3:3">
      <c r="C294" s="2" t="s">
        <v>284</v>
      </c>
    </row>
    <row r="295" spans="3:3">
      <c r="C295" s="2" t="s">
        <v>285</v>
      </c>
    </row>
    <row r="296" spans="3:3">
      <c r="C296" s="256" t="s">
        <v>650</v>
      </c>
    </row>
    <row r="297" spans="3:3">
      <c r="C297" s="256" t="s">
        <v>651</v>
      </c>
    </row>
    <row r="298" spans="3:3">
      <c r="C298" s="256" t="s">
        <v>652</v>
      </c>
    </row>
    <row r="299" spans="3:3">
      <c r="C299" s="256" t="s">
        <v>653</v>
      </c>
    </row>
    <row r="300" spans="3:3">
      <c r="C300" s="256" t="s">
        <v>654</v>
      </c>
    </row>
    <row r="301" spans="3:3">
      <c r="C301" s="256" t="s">
        <v>655</v>
      </c>
    </row>
    <row r="302" spans="3:3">
      <c r="C302" s="256" t="s">
        <v>656</v>
      </c>
    </row>
    <row r="303" spans="3:3">
      <c r="C303" s="256" t="s">
        <v>657</v>
      </c>
    </row>
    <row r="304" spans="3:3">
      <c r="C304" s="256" t="s">
        <v>658</v>
      </c>
    </row>
    <row r="305" spans="3:3">
      <c r="C305" s="256" t="s">
        <v>659</v>
      </c>
    </row>
    <row r="306" spans="3:3">
      <c r="C306" s="256" t="s">
        <v>660</v>
      </c>
    </row>
    <row r="307" spans="3:3">
      <c r="C307" s="256" t="s">
        <v>661</v>
      </c>
    </row>
    <row r="308" spans="3:3">
      <c r="C308" s="256" t="s">
        <v>662</v>
      </c>
    </row>
    <row r="309" spans="3:3">
      <c r="C309" s="256" t="s">
        <v>663</v>
      </c>
    </row>
    <row r="310" spans="3:3">
      <c r="C310" s="256" t="s">
        <v>664</v>
      </c>
    </row>
    <row r="311" spans="3:3">
      <c r="C311" s="256" t="s">
        <v>665</v>
      </c>
    </row>
    <row r="312" spans="3:3">
      <c r="C312" s="256" t="s">
        <v>666</v>
      </c>
    </row>
    <row r="313" spans="3:3">
      <c r="C313" s="256" t="s">
        <v>782</v>
      </c>
    </row>
    <row r="314" spans="3:3">
      <c r="C314" s="256" t="s">
        <v>667</v>
      </c>
    </row>
    <row r="315" spans="3:3">
      <c r="C315" s="256" t="s">
        <v>668</v>
      </c>
    </row>
    <row r="316" spans="3:3">
      <c r="C316" s="256" t="s">
        <v>669</v>
      </c>
    </row>
    <row r="317" spans="3:3">
      <c r="C317" s="256" t="s">
        <v>670</v>
      </c>
    </row>
    <row r="318" spans="3:3">
      <c r="C318" s="256" t="s">
        <v>671</v>
      </c>
    </row>
    <row r="319" spans="3:3">
      <c r="C319" s="256" t="s">
        <v>672</v>
      </c>
    </row>
    <row r="320" spans="3:3">
      <c r="C320" s="256" t="s">
        <v>673</v>
      </c>
    </row>
    <row r="321" spans="3:3">
      <c r="C321" s="256" t="s">
        <v>674</v>
      </c>
    </row>
    <row r="322" spans="3:3">
      <c r="C322" s="256" t="s">
        <v>675</v>
      </c>
    </row>
    <row r="323" spans="3:3">
      <c r="C323" s="256" t="s">
        <v>676</v>
      </c>
    </row>
    <row r="324" spans="3:3">
      <c r="C324" s="256" t="s">
        <v>677</v>
      </c>
    </row>
    <row r="325" spans="3:3">
      <c r="C325" s="256" t="s">
        <v>678</v>
      </c>
    </row>
    <row r="326" spans="3:3">
      <c r="C326" s="256" t="s">
        <v>679</v>
      </c>
    </row>
    <row r="327" spans="3:3">
      <c r="C327" s="256" t="s">
        <v>680</v>
      </c>
    </row>
    <row r="328" spans="3:3">
      <c r="C328" s="256" t="s">
        <v>681</v>
      </c>
    </row>
    <row r="329" spans="3:3">
      <c r="C329" s="256" t="s">
        <v>682</v>
      </c>
    </row>
    <row r="330" spans="3:3">
      <c r="C330" s="256" t="s">
        <v>683</v>
      </c>
    </row>
    <row r="331" spans="3:3">
      <c r="C331" s="256" t="s">
        <v>684</v>
      </c>
    </row>
    <row r="332" spans="3:3">
      <c r="C332" s="256" t="s">
        <v>685</v>
      </c>
    </row>
    <row r="333" spans="3:3">
      <c r="C333" s="256" t="s">
        <v>686</v>
      </c>
    </row>
    <row r="334" spans="3:3">
      <c r="C334" s="256" t="s">
        <v>687</v>
      </c>
    </row>
    <row r="335" spans="3:3">
      <c r="C335" s="256" t="s">
        <v>688</v>
      </c>
    </row>
    <row r="336" spans="3:3">
      <c r="C336" s="256" t="s">
        <v>689</v>
      </c>
    </row>
    <row r="337" spans="3:3">
      <c r="C337" s="256" t="s">
        <v>690</v>
      </c>
    </row>
    <row r="338" spans="3:3">
      <c r="C338" s="256" t="s">
        <v>691</v>
      </c>
    </row>
    <row r="339" spans="3:3">
      <c r="C339" s="256" t="s">
        <v>692</v>
      </c>
    </row>
    <row r="340" spans="3:3">
      <c r="C340" s="256" t="s">
        <v>693</v>
      </c>
    </row>
    <row r="341" spans="3:3">
      <c r="C341" s="256" t="s">
        <v>694</v>
      </c>
    </row>
    <row r="342" spans="3:3">
      <c r="C342" s="256" t="s">
        <v>695</v>
      </c>
    </row>
    <row r="343" spans="3:3">
      <c r="C343" s="256" t="s">
        <v>696</v>
      </c>
    </row>
    <row r="344" spans="3:3">
      <c r="C344" s="256" t="s">
        <v>697</v>
      </c>
    </row>
    <row r="345" spans="3:3">
      <c r="C345" s="256" t="s">
        <v>698</v>
      </c>
    </row>
    <row r="346" spans="3:3">
      <c r="C346" s="256" t="s">
        <v>699</v>
      </c>
    </row>
    <row r="347" spans="3:3">
      <c r="C347" s="256" t="s">
        <v>700</v>
      </c>
    </row>
    <row r="348" spans="3:3">
      <c r="C348" s="256" t="s">
        <v>701</v>
      </c>
    </row>
    <row r="349" spans="3:3">
      <c r="C349" s="256" t="s">
        <v>702</v>
      </c>
    </row>
    <row r="350" spans="3:3">
      <c r="C350" s="256" t="s">
        <v>703</v>
      </c>
    </row>
    <row r="351" spans="3:3">
      <c r="C351" s="256" t="s">
        <v>704</v>
      </c>
    </row>
    <row r="352" spans="3:3">
      <c r="C352" s="256" t="s">
        <v>705</v>
      </c>
    </row>
    <row r="353" spans="3:3">
      <c r="C353" s="256" t="s">
        <v>706</v>
      </c>
    </row>
    <row r="354" spans="3:3">
      <c r="C354" s="256" t="s">
        <v>707</v>
      </c>
    </row>
    <row r="355" spans="3:3">
      <c r="C355" s="256" t="s">
        <v>708</v>
      </c>
    </row>
    <row r="356" spans="3:3">
      <c r="C356" s="256" t="s">
        <v>709</v>
      </c>
    </row>
    <row r="357" spans="3:3">
      <c r="C357" s="256" t="s">
        <v>710</v>
      </c>
    </row>
    <row r="358" spans="3:3">
      <c r="C358" s="256" t="s">
        <v>711</v>
      </c>
    </row>
    <row r="359" spans="3:3">
      <c r="C359" s="256" t="s">
        <v>712</v>
      </c>
    </row>
    <row r="360" spans="3:3">
      <c r="C360" s="256" t="s">
        <v>713</v>
      </c>
    </row>
    <row r="361" spans="3:3">
      <c r="C361" s="256" t="s">
        <v>714</v>
      </c>
    </row>
    <row r="362" spans="3:3">
      <c r="C362" s="256" t="s">
        <v>715</v>
      </c>
    </row>
    <row r="363" spans="3:3">
      <c r="C363" s="256" t="s">
        <v>716</v>
      </c>
    </row>
    <row r="364" spans="3:3">
      <c r="C364" s="256" t="s">
        <v>717</v>
      </c>
    </row>
    <row r="365" spans="3:3">
      <c r="C365" s="256" t="s">
        <v>718</v>
      </c>
    </row>
    <row r="366" spans="3:3">
      <c r="C366" s="256" t="s">
        <v>719</v>
      </c>
    </row>
    <row r="367" spans="3:3">
      <c r="C367" s="256" t="s">
        <v>720</v>
      </c>
    </row>
    <row r="368" spans="3:3">
      <c r="C368" s="256" t="s">
        <v>721</v>
      </c>
    </row>
    <row r="369" spans="3:3">
      <c r="C369" s="256" t="s">
        <v>722</v>
      </c>
    </row>
    <row r="370" spans="3:3">
      <c r="C370" s="256" t="s">
        <v>723</v>
      </c>
    </row>
    <row r="371" spans="3:3">
      <c r="C371" s="256" t="s">
        <v>724</v>
      </c>
    </row>
    <row r="372" spans="3:3">
      <c r="C372" s="256" t="s">
        <v>725</v>
      </c>
    </row>
    <row r="373" spans="3:3">
      <c r="C373" s="256" t="s">
        <v>726</v>
      </c>
    </row>
    <row r="374" spans="3:3">
      <c r="C374" s="256" t="s">
        <v>727</v>
      </c>
    </row>
    <row r="375" spans="3:3">
      <c r="C375" s="256" t="s">
        <v>728</v>
      </c>
    </row>
    <row r="376" spans="3:3">
      <c r="C376" s="256" t="s">
        <v>646</v>
      </c>
    </row>
    <row r="377" spans="3:3">
      <c r="C377" s="256" t="s">
        <v>729</v>
      </c>
    </row>
    <row r="378" spans="3:3">
      <c r="C378" s="256" t="s">
        <v>730</v>
      </c>
    </row>
    <row r="379" spans="3:3">
      <c r="C379" s="256" t="s">
        <v>731</v>
      </c>
    </row>
    <row r="380" spans="3:3">
      <c r="C380" s="256" t="s">
        <v>732</v>
      </c>
    </row>
    <row r="381" spans="3:3">
      <c r="C381" s="256" t="s">
        <v>733</v>
      </c>
    </row>
    <row r="382" spans="3:3">
      <c r="C382" s="256" t="s">
        <v>734</v>
      </c>
    </row>
    <row r="383" spans="3:3">
      <c r="C383" s="256" t="s">
        <v>735</v>
      </c>
    </row>
    <row r="384" spans="3:3">
      <c r="C384" s="256" t="s">
        <v>736</v>
      </c>
    </row>
    <row r="385" spans="3:3">
      <c r="C385" s="256" t="s">
        <v>737</v>
      </c>
    </row>
    <row r="386" spans="3:3">
      <c r="C386" s="256" t="s">
        <v>738</v>
      </c>
    </row>
    <row r="387" spans="3:3">
      <c r="C387" s="256" t="s">
        <v>739</v>
      </c>
    </row>
    <row r="388" spans="3:3">
      <c r="C388" s="256" t="s">
        <v>740</v>
      </c>
    </row>
    <row r="389" spans="3:3">
      <c r="C389" s="256" t="s">
        <v>741</v>
      </c>
    </row>
    <row r="390" spans="3:3">
      <c r="C390" s="256" t="s">
        <v>742</v>
      </c>
    </row>
    <row r="391" spans="3:3">
      <c r="C391" s="256" t="s">
        <v>743</v>
      </c>
    </row>
    <row r="392" spans="3:3">
      <c r="C392" s="256" t="s">
        <v>744</v>
      </c>
    </row>
    <row r="393" spans="3:3">
      <c r="C393" s="256" t="s">
        <v>745</v>
      </c>
    </row>
    <row r="394" spans="3:3">
      <c r="C394" s="256" t="s">
        <v>746</v>
      </c>
    </row>
    <row r="395" spans="3:3">
      <c r="C395" s="256" t="s">
        <v>747</v>
      </c>
    </row>
    <row r="396" spans="3:3">
      <c r="C396" s="256" t="s">
        <v>748</v>
      </c>
    </row>
    <row r="397" spans="3:3">
      <c r="C397" s="256" t="s">
        <v>749</v>
      </c>
    </row>
    <row r="398" spans="3:3">
      <c r="C398" s="256" t="s">
        <v>750</v>
      </c>
    </row>
    <row r="399" spans="3:3">
      <c r="C399" s="256" t="s">
        <v>751</v>
      </c>
    </row>
    <row r="400" spans="3:3">
      <c r="C400" s="256" t="s">
        <v>752</v>
      </c>
    </row>
    <row r="401" spans="3:3">
      <c r="C401" s="256" t="s">
        <v>753</v>
      </c>
    </row>
    <row r="402" spans="3:3">
      <c r="C402" s="256" t="s">
        <v>754</v>
      </c>
    </row>
    <row r="403" spans="3:3">
      <c r="C403" s="256" t="s">
        <v>755</v>
      </c>
    </row>
    <row r="404" spans="3:3">
      <c r="C404" s="256" t="s">
        <v>756</v>
      </c>
    </row>
    <row r="405" spans="3:3">
      <c r="C405" s="256" t="s">
        <v>757</v>
      </c>
    </row>
    <row r="406" spans="3:3">
      <c r="C406" s="256" t="s">
        <v>758</v>
      </c>
    </row>
    <row r="407" spans="3:3">
      <c r="C407" s="256" t="s">
        <v>759</v>
      </c>
    </row>
    <row r="408" spans="3:3">
      <c r="C408" s="256" t="s">
        <v>760</v>
      </c>
    </row>
    <row r="409" spans="3:3">
      <c r="C409" s="256" t="s">
        <v>761</v>
      </c>
    </row>
    <row r="410" spans="3:3">
      <c r="C410" s="256" t="s">
        <v>762</v>
      </c>
    </row>
    <row r="411" spans="3:3">
      <c r="C411" s="256" t="s">
        <v>763</v>
      </c>
    </row>
    <row r="412" spans="3:3">
      <c r="C412" s="256" t="s">
        <v>764</v>
      </c>
    </row>
    <row r="413" spans="3:3">
      <c r="C413" s="256" t="s">
        <v>765</v>
      </c>
    </row>
    <row r="414" spans="3:3">
      <c r="C414" s="256" t="s">
        <v>766</v>
      </c>
    </row>
    <row r="415" spans="3:3">
      <c r="C415" s="256" t="s">
        <v>767</v>
      </c>
    </row>
    <row r="416" spans="3:3">
      <c r="C416" s="256" t="s">
        <v>768</v>
      </c>
    </row>
    <row r="417" spans="3:3">
      <c r="C417" s="256" t="s">
        <v>769</v>
      </c>
    </row>
    <row r="418" spans="3:3">
      <c r="C418" s="256" t="s">
        <v>770</v>
      </c>
    </row>
    <row r="419" spans="3:3">
      <c r="C419" s="256" t="s">
        <v>771</v>
      </c>
    </row>
    <row r="420" spans="3:3">
      <c r="C420" s="256" t="s">
        <v>772</v>
      </c>
    </row>
    <row r="421" spans="3:3">
      <c r="C421" s="256" t="s">
        <v>775</v>
      </c>
    </row>
    <row r="422" spans="3:3">
      <c r="C422" s="256" t="s">
        <v>776</v>
      </c>
    </row>
    <row r="423" spans="3:3">
      <c r="C423" s="2" t="s">
        <v>783</v>
      </c>
    </row>
    <row r="424" spans="3:3">
      <c r="C424" s="2" t="s">
        <v>784</v>
      </c>
    </row>
    <row r="425" spans="3:3">
      <c r="C425" s="2" t="s">
        <v>785</v>
      </c>
    </row>
    <row r="426" spans="3:3">
      <c r="C426" s="256" t="s">
        <v>813</v>
      </c>
    </row>
    <row r="427" spans="3:3">
      <c r="C427" s="256" t="s">
        <v>814</v>
      </c>
    </row>
    <row r="428" spans="3:3">
      <c r="C428" s="256" t="s">
        <v>815</v>
      </c>
    </row>
    <row r="429" spans="3:3">
      <c r="C429" s="256" t="s">
        <v>816</v>
      </c>
    </row>
    <row r="430" spans="3:3">
      <c r="C430" s="256" t="s">
        <v>817</v>
      </c>
    </row>
    <row r="431" spans="3:3">
      <c r="C431" s="256" t="s">
        <v>818</v>
      </c>
    </row>
    <row r="432" spans="3:3">
      <c r="C432" s="256" t="s">
        <v>819</v>
      </c>
    </row>
    <row r="433" spans="3:3">
      <c r="C433" s="256" t="s">
        <v>820</v>
      </c>
    </row>
    <row r="434" spans="3:3">
      <c r="C434" s="256" t="s">
        <v>821</v>
      </c>
    </row>
    <row r="435" spans="3:3">
      <c r="C435" s="256" t="s">
        <v>822</v>
      </c>
    </row>
    <row r="436" spans="3:3">
      <c r="C436" s="256" t="s">
        <v>823</v>
      </c>
    </row>
    <row r="437" spans="3:3">
      <c r="C437" s="256" t="s">
        <v>824</v>
      </c>
    </row>
    <row r="438" spans="3:3">
      <c r="C438" s="256" t="s">
        <v>825</v>
      </c>
    </row>
    <row r="439" spans="3:3">
      <c r="C439" s="256" t="s">
        <v>826</v>
      </c>
    </row>
    <row r="440" spans="3:3">
      <c r="C440" s="256" t="s">
        <v>827</v>
      </c>
    </row>
    <row r="441" spans="3:3">
      <c r="C441" s="256" t="s">
        <v>828</v>
      </c>
    </row>
    <row r="442" spans="3:3">
      <c r="C442" s="256" t="s">
        <v>829</v>
      </c>
    </row>
    <row r="443" spans="3:3">
      <c r="C443" s="256" t="s">
        <v>830</v>
      </c>
    </row>
    <row r="444" spans="3:3">
      <c r="C444" s="256" t="s">
        <v>831</v>
      </c>
    </row>
    <row r="445" spans="3:3">
      <c r="C445" s="256" t="s">
        <v>832</v>
      </c>
    </row>
    <row r="446" spans="3:3">
      <c r="C446" s="256" t="s">
        <v>833</v>
      </c>
    </row>
    <row r="447" spans="3:3">
      <c r="C447" s="256" t="s">
        <v>834</v>
      </c>
    </row>
    <row r="448" spans="3:3">
      <c r="C448" s="256" t="s">
        <v>835</v>
      </c>
    </row>
    <row r="449" spans="3:3">
      <c r="C449" s="256" t="s">
        <v>836</v>
      </c>
    </row>
    <row r="450" spans="3:3">
      <c r="C450" s="256" t="s">
        <v>837</v>
      </c>
    </row>
    <row r="451" spans="3:3">
      <c r="C451" s="256" t="s">
        <v>838</v>
      </c>
    </row>
    <row r="452" spans="3:3">
      <c r="C452" s="256" t="s">
        <v>839</v>
      </c>
    </row>
    <row r="453" spans="3:3">
      <c r="C453" s="256" t="s">
        <v>840</v>
      </c>
    </row>
    <row r="454" spans="3:3">
      <c r="C454" s="256" t="s">
        <v>841</v>
      </c>
    </row>
    <row r="455" spans="3:3">
      <c r="C455" s="256" t="s">
        <v>842</v>
      </c>
    </row>
    <row r="456" spans="3:3">
      <c r="C456" s="256" t="s">
        <v>843</v>
      </c>
    </row>
    <row r="457" spans="3:3">
      <c r="C457" s="256" t="s">
        <v>844</v>
      </c>
    </row>
    <row r="458" spans="3:3">
      <c r="C458" s="256" t="s">
        <v>845</v>
      </c>
    </row>
    <row r="459" spans="3:3">
      <c r="C459" s="256" t="s">
        <v>846</v>
      </c>
    </row>
    <row r="460" spans="3:3">
      <c r="C460" s="256" t="s">
        <v>847</v>
      </c>
    </row>
    <row r="461" spans="3:3">
      <c r="C461" s="256" t="s">
        <v>848</v>
      </c>
    </row>
    <row r="462" spans="3:3">
      <c r="C462" s="256" t="s">
        <v>849</v>
      </c>
    </row>
    <row r="463" spans="3:3">
      <c r="C463" s="256" t="s">
        <v>850</v>
      </c>
    </row>
    <row r="464" spans="3:3">
      <c r="C464" s="256" t="s">
        <v>851</v>
      </c>
    </row>
    <row r="465" spans="3:3">
      <c r="C465" s="256" t="s">
        <v>852</v>
      </c>
    </row>
    <row r="466" spans="3:3">
      <c r="C466" s="256" t="s">
        <v>853</v>
      </c>
    </row>
    <row r="467" spans="3:3">
      <c r="C467" s="256" t="s">
        <v>854</v>
      </c>
    </row>
    <row r="468" spans="3:3">
      <c r="C468" s="256" t="s">
        <v>855</v>
      </c>
    </row>
    <row r="469" spans="3:3">
      <c r="C469" s="256" t="s">
        <v>856</v>
      </c>
    </row>
    <row r="470" spans="3:3">
      <c r="C470" s="256" t="s">
        <v>857</v>
      </c>
    </row>
    <row r="471" spans="3:3">
      <c r="C471" s="256" t="s">
        <v>858</v>
      </c>
    </row>
    <row r="472" spans="3:3">
      <c r="C472" s="256" t="s">
        <v>859</v>
      </c>
    </row>
    <row r="473" spans="3:3">
      <c r="C473" s="256" t="s">
        <v>860</v>
      </c>
    </row>
    <row r="474" spans="3:3">
      <c r="C474" s="256" t="s">
        <v>861</v>
      </c>
    </row>
    <row r="475" spans="3:3">
      <c r="C475" s="256" t="s">
        <v>862</v>
      </c>
    </row>
    <row r="476" spans="3:3">
      <c r="C476" s="256" t="s">
        <v>863</v>
      </c>
    </row>
    <row r="477" spans="3:3">
      <c r="C477" s="256" t="s">
        <v>864</v>
      </c>
    </row>
    <row r="478" spans="3:3">
      <c r="C478" s="2" t="s">
        <v>865</v>
      </c>
    </row>
    <row r="479" spans="3:3">
      <c r="C479" s="2" t="s">
        <v>866</v>
      </c>
    </row>
    <row r="480" spans="3:3">
      <c r="C480" s="2" t="s">
        <v>867</v>
      </c>
    </row>
    <row r="481" spans="3:3">
      <c r="C481" s="2" t="s">
        <v>868</v>
      </c>
    </row>
    <row r="482" spans="3:3">
      <c r="C482" s="2" t="s">
        <v>869</v>
      </c>
    </row>
    <row r="483" spans="3:3">
      <c r="C483" s="2" t="s">
        <v>870</v>
      </c>
    </row>
    <row r="484" spans="3:3">
      <c r="C484" s="2" t="s">
        <v>871</v>
      </c>
    </row>
    <row r="485" spans="3:3">
      <c r="C485" s="2" t="s">
        <v>872</v>
      </c>
    </row>
    <row r="486" spans="3:3">
      <c r="C486" s="2" t="s">
        <v>873</v>
      </c>
    </row>
    <row r="487" spans="3:3">
      <c r="C487" s="2" t="s">
        <v>874</v>
      </c>
    </row>
    <row r="488" spans="3:3">
      <c r="C488" s="2" t="s">
        <v>875</v>
      </c>
    </row>
    <row r="489" spans="3:3">
      <c r="C489" s="2" t="s">
        <v>876</v>
      </c>
    </row>
    <row r="490" spans="3:3">
      <c r="C490" s="2" t="s">
        <v>877</v>
      </c>
    </row>
    <row r="491" spans="3:3">
      <c r="C491" s="2" t="s">
        <v>878</v>
      </c>
    </row>
    <row r="492" spans="3:3">
      <c r="C492" s="2" t="s">
        <v>879</v>
      </c>
    </row>
    <row r="493" spans="3:3">
      <c r="C493" s="2" t="s">
        <v>880</v>
      </c>
    </row>
    <row r="494" spans="3:3">
      <c r="C494" s="2" t="s">
        <v>881</v>
      </c>
    </row>
    <row r="495" spans="3:3">
      <c r="C495" s="2" t="s">
        <v>882</v>
      </c>
    </row>
    <row r="496" spans="3:3">
      <c r="C496" s="2" t="s">
        <v>883</v>
      </c>
    </row>
    <row r="497" spans="3:3">
      <c r="C497" s="2" t="s">
        <v>884</v>
      </c>
    </row>
    <row r="498" spans="3:3">
      <c r="C498" s="2" t="s">
        <v>885</v>
      </c>
    </row>
    <row r="499" spans="3:3">
      <c r="C499" s="2" t="s">
        <v>886</v>
      </c>
    </row>
    <row r="500" spans="3:3">
      <c r="C500" s="2" t="s">
        <v>887</v>
      </c>
    </row>
    <row r="501" spans="3:3">
      <c r="C501" s="2" t="s">
        <v>888</v>
      </c>
    </row>
    <row r="502" spans="3:3">
      <c r="C502" s="2" t="s">
        <v>889</v>
      </c>
    </row>
    <row r="503" spans="3:3">
      <c r="C503" s="2" t="s">
        <v>890</v>
      </c>
    </row>
    <row r="504" spans="3:3">
      <c r="C504" s="2" t="s">
        <v>891</v>
      </c>
    </row>
    <row r="505" spans="3:3">
      <c r="C505" s="2" t="s">
        <v>892</v>
      </c>
    </row>
    <row r="506" spans="3:3">
      <c r="C506" s="2" t="s">
        <v>893</v>
      </c>
    </row>
    <row r="507" spans="3:3">
      <c r="C507" s="2" t="s">
        <v>894</v>
      </c>
    </row>
    <row r="508" spans="3:3">
      <c r="C508" s="2" t="s">
        <v>895</v>
      </c>
    </row>
    <row r="509" spans="3:3">
      <c r="C509" s="2" t="s">
        <v>896</v>
      </c>
    </row>
    <row r="510" spans="3:3">
      <c r="C510" s="2" t="s">
        <v>897</v>
      </c>
    </row>
    <row r="511" spans="3:3">
      <c r="C511" s="2" t="s">
        <v>898</v>
      </c>
    </row>
    <row r="512" spans="3:3">
      <c r="C512" s="2" t="s">
        <v>899</v>
      </c>
    </row>
    <row r="513" spans="3:3">
      <c r="C513" s="2" t="s">
        <v>900</v>
      </c>
    </row>
    <row r="514" spans="3:3">
      <c r="C514" s="2" t="s">
        <v>901</v>
      </c>
    </row>
    <row r="515" spans="3:3">
      <c r="C515" s="2" t="s">
        <v>902</v>
      </c>
    </row>
    <row r="516" spans="3:3">
      <c r="C516" s="2" t="s">
        <v>903</v>
      </c>
    </row>
    <row r="517" spans="3:3">
      <c r="C517" s="2" t="s">
        <v>904</v>
      </c>
    </row>
    <row r="518" spans="3:3">
      <c r="C518" s="2" t="s">
        <v>905</v>
      </c>
    </row>
    <row r="519" spans="3:3">
      <c r="C519" s="2" t="s">
        <v>906</v>
      </c>
    </row>
    <row r="520" spans="3:3">
      <c r="C520" s="2" t="s">
        <v>907</v>
      </c>
    </row>
    <row r="521" spans="3:3">
      <c r="C521" s="2" t="s">
        <v>908</v>
      </c>
    </row>
    <row r="522" spans="3:3">
      <c r="C522" s="2" t="s">
        <v>909</v>
      </c>
    </row>
    <row r="523" spans="3:3">
      <c r="C523" s="2" t="s">
        <v>910</v>
      </c>
    </row>
    <row r="524" spans="3:3">
      <c r="C524" s="2" t="s">
        <v>911</v>
      </c>
    </row>
    <row r="525" spans="3:3">
      <c r="C525" s="2" t="s">
        <v>912</v>
      </c>
    </row>
    <row r="526" spans="3:3">
      <c r="C526" s="2" t="s">
        <v>913</v>
      </c>
    </row>
    <row r="527" spans="3:3">
      <c r="C527" s="2" t="s">
        <v>914</v>
      </c>
    </row>
    <row r="528" spans="3:3">
      <c r="C528" s="2" t="s">
        <v>915</v>
      </c>
    </row>
    <row r="529" spans="3:3">
      <c r="C529" s="2" t="s">
        <v>916</v>
      </c>
    </row>
    <row r="530" spans="3:3">
      <c r="C530" s="2" t="s">
        <v>917</v>
      </c>
    </row>
    <row r="531" spans="3:3">
      <c r="C531" s="2" t="s">
        <v>918</v>
      </c>
    </row>
    <row r="532" spans="3:3">
      <c r="C532" s="2" t="s">
        <v>919</v>
      </c>
    </row>
    <row r="533" spans="3:3">
      <c r="C533" s="2" t="s">
        <v>920</v>
      </c>
    </row>
    <row r="534" spans="3:3">
      <c r="C534" s="2" t="s">
        <v>921</v>
      </c>
    </row>
    <row r="535" spans="3:3">
      <c r="C535" s="2" t="s">
        <v>922</v>
      </c>
    </row>
    <row r="536" spans="3:3">
      <c r="C536" s="2" t="s">
        <v>923</v>
      </c>
    </row>
    <row r="537" spans="3:3">
      <c r="C537" s="2" t="s">
        <v>924</v>
      </c>
    </row>
    <row r="538" spans="3:3">
      <c r="C538" s="2" t="s">
        <v>925</v>
      </c>
    </row>
    <row r="539" spans="3:3">
      <c r="C539" s="2" t="s">
        <v>926</v>
      </c>
    </row>
    <row r="540" spans="3:3">
      <c r="C540" s="2" t="s">
        <v>927</v>
      </c>
    </row>
    <row r="541" spans="3:3">
      <c r="C541" s="2" t="s">
        <v>928</v>
      </c>
    </row>
    <row r="542" spans="3:3">
      <c r="C542" s="2" t="s">
        <v>929</v>
      </c>
    </row>
    <row r="543" spans="3:3">
      <c r="C543" s="2" t="s">
        <v>930</v>
      </c>
    </row>
    <row r="544" spans="3:3">
      <c r="C544" s="2" t="s">
        <v>931</v>
      </c>
    </row>
    <row r="545" spans="3:3">
      <c r="C545" s="2" t="s">
        <v>932</v>
      </c>
    </row>
    <row r="546" spans="3:3">
      <c r="C546" s="2" t="s">
        <v>933</v>
      </c>
    </row>
    <row r="547" spans="3:3">
      <c r="C547" s="2" t="s">
        <v>934</v>
      </c>
    </row>
    <row r="548" spans="3:3">
      <c r="C548" s="2" t="s">
        <v>935</v>
      </c>
    </row>
    <row r="549" spans="3:3">
      <c r="C549" s="2" t="s">
        <v>936</v>
      </c>
    </row>
    <row r="550" spans="3:3">
      <c r="C550" s="2" t="s">
        <v>937</v>
      </c>
    </row>
    <row r="551" spans="3:3">
      <c r="C551" s="2" t="s">
        <v>938</v>
      </c>
    </row>
    <row r="552" spans="3:3">
      <c r="C552" s="2" t="s">
        <v>939</v>
      </c>
    </row>
    <row r="553" spans="3:3">
      <c r="C553" s="2" t="s">
        <v>940</v>
      </c>
    </row>
    <row r="554" spans="3:3">
      <c r="C554" s="2" t="s">
        <v>941</v>
      </c>
    </row>
    <row r="555" spans="3:3">
      <c r="C555" s="2" t="s">
        <v>942</v>
      </c>
    </row>
    <row r="556" spans="3:3">
      <c r="C556" s="2" t="s">
        <v>943</v>
      </c>
    </row>
    <row r="557" spans="3:3">
      <c r="C557" s="2" t="s">
        <v>944</v>
      </c>
    </row>
    <row r="558" spans="3:3">
      <c r="C558" s="2" t="s">
        <v>945</v>
      </c>
    </row>
    <row r="559" spans="3:3">
      <c r="C559" s="2" t="s">
        <v>946</v>
      </c>
    </row>
    <row r="560" spans="3:3">
      <c r="C560" s="2" t="s">
        <v>947</v>
      </c>
    </row>
    <row r="561" spans="3:3">
      <c r="C561" s="2" t="s">
        <v>948</v>
      </c>
    </row>
    <row r="562" spans="3:3">
      <c r="C562" s="2" t="s">
        <v>949</v>
      </c>
    </row>
    <row r="563" spans="3:3">
      <c r="C563" s="2" t="s">
        <v>950</v>
      </c>
    </row>
    <row r="564" spans="3:3">
      <c r="C564" s="2" t="s">
        <v>951</v>
      </c>
    </row>
    <row r="565" spans="3:3">
      <c r="C565" s="2" t="s">
        <v>952</v>
      </c>
    </row>
    <row r="566" spans="3:3">
      <c r="C566" s="2" t="s">
        <v>953</v>
      </c>
    </row>
    <row r="567" spans="3:3">
      <c r="C567" s="2" t="s">
        <v>954</v>
      </c>
    </row>
    <row r="568" spans="3:3">
      <c r="C568" s="2" t="s">
        <v>955</v>
      </c>
    </row>
    <row r="569" spans="3:3">
      <c r="C569" s="2" t="s">
        <v>956</v>
      </c>
    </row>
    <row r="570" spans="3:3">
      <c r="C570" s="2" t="s">
        <v>957</v>
      </c>
    </row>
    <row r="571" spans="3:3">
      <c r="C571" s="2" t="s">
        <v>958</v>
      </c>
    </row>
    <row r="572" spans="3:3">
      <c r="C572" s="2" t="s">
        <v>959</v>
      </c>
    </row>
    <row r="573" spans="3:3">
      <c r="C573" s="2" t="s">
        <v>960</v>
      </c>
    </row>
    <row r="574" spans="3:3">
      <c r="C574" s="2" t="s">
        <v>961</v>
      </c>
    </row>
    <row r="575" spans="3:3">
      <c r="C575" s="2" t="s">
        <v>962</v>
      </c>
    </row>
    <row r="576" spans="3:3">
      <c r="C576" s="2" t="s">
        <v>963</v>
      </c>
    </row>
    <row r="577" spans="3:3">
      <c r="C577" s="2" t="s">
        <v>964</v>
      </c>
    </row>
    <row r="578" spans="3:3">
      <c r="C578" s="2" t="s">
        <v>965</v>
      </c>
    </row>
    <row r="579" spans="3:3">
      <c r="C579" s="2" t="s">
        <v>966</v>
      </c>
    </row>
    <row r="580" spans="3:3">
      <c r="C580" s="2" t="s">
        <v>967</v>
      </c>
    </row>
    <row r="581" spans="3:3">
      <c r="C581" s="2" t="s">
        <v>968</v>
      </c>
    </row>
    <row r="582" spans="3:3">
      <c r="C582" s="2" t="s">
        <v>969</v>
      </c>
    </row>
    <row r="583" spans="3:3">
      <c r="C583" s="2" t="s">
        <v>970</v>
      </c>
    </row>
    <row r="584" spans="3:3">
      <c r="C584" s="2" t="s">
        <v>971</v>
      </c>
    </row>
    <row r="585" spans="3:3">
      <c r="C585" s="2" t="s">
        <v>972</v>
      </c>
    </row>
    <row r="586" spans="3:3">
      <c r="C586" s="2" t="s">
        <v>973</v>
      </c>
    </row>
    <row r="587" spans="3:3">
      <c r="C587" s="2" t="s">
        <v>974</v>
      </c>
    </row>
    <row r="588" spans="3:3">
      <c r="C588" s="2" t="s">
        <v>975</v>
      </c>
    </row>
    <row r="589" spans="3:3">
      <c r="C589" s="2" t="s">
        <v>976</v>
      </c>
    </row>
    <row r="590" spans="3:3">
      <c r="C590" s="2" t="s">
        <v>977</v>
      </c>
    </row>
    <row r="591" spans="3:3">
      <c r="C591" s="2" t="s">
        <v>978</v>
      </c>
    </row>
    <row r="592" spans="3:3">
      <c r="C592" s="2" t="s">
        <v>979</v>
      </c>
    </row>
    <row r="593" spans="3:3">
      <c r="C593" s="2" t="s">
        <v>980</v>
      </c>
    </row>
    <row r="594" spans="3:3">
      <c r="C594" s="2" t="s">
        <v>981</v>
      </c>
    </row>
    <row r="595" spans="3:3">
      <c r="C595" s="2" t="s">
        <v>982</v>
      </c>
    </row>
    <row r="596" spans="3:3">
      <c r="C596" s="2" t="s">
        <v>983</v>
      </c>
    </row>
    <row r="597" spans="3:3">
      <c r="C597" s="2" t="s">
        <v>984</v>
      </c>
    </row>
    <row r="598" spans="3:3">
      <c r="C598" s="2" t="s">
        <v>985</v>
      </c>
    </row>
    <row r="599" spans="3:3">
      <c r="C599" s="2" t="s">
        <v>986</v>
      </c>
    </row>
    <row r="600" spans="3:3">
      <c r="C600" s="2" t="s">
        <v>987</v>
      </c>
    </row>
    <row r="601" spans="3:3">
      <c r="C601" s="2" t="s">
        <v>988</v>
      </c>
    </row>
    <row r="602" spans="3:3">
      <c r="C602" s="2" t="s">
        <v>989</v>
      </c>
    </row>
    <row r="603" spans="3:3">
      <c r="C603" s="2" t="s">
        <v>990</v>
      </c>
    </row>
    <row r="604" spans="3:3">
      <c r="C604" s="2" t="s">
        <v>991</v>
      </c>
    </row>
    <row r="605" spans="3:3">
      <c r="C605" s="2" t="s">
        <v>992</v>
      </c>
    </row>
    <row r="606" spans="3:3">
      <c r="C606" s="2" t="s">
        <v>993</v>
      </c>
    </row>
    <row r="607" spans="3:3">
      <c r="C607" s="2" t="s">
        <v>994</v>
      </c>
    </row>
    <row r="608" spans="3:3">
      <c r="C608" s="2" t="s">
        <v>995</v>
      </c>
    </row>
    <row r="609" spans="3:3">
      <c r="C609" s="2" t="s">
        <v>996</v>
      </c>
    </row>
    <row r="610" spans="3:3">
      <c r="C610" s="2" t="s">
        <v>997</v>
      </c>
    </row>
    <row r="611" spans="3:3">
      <c r="C611" s="2" t="s">
        <v>998</v>
      </c>
    </row>
    <row r="612" spans="3:3">
      <c r="C612" s="2" t="s">
        <v>999</v>
      </c>
    </row>
    <row r="613" spans="3:3">
      <c r="C613" s="2" t="s">
        <v>1000</v>
      </c>
    </row>
    <row r="614" spans="3:3">
      <c r="C614" s="2" t="s">
        <v>1001</v>
      </c>
    </row>
    <row r="615" spans="3:3">
      <c r="C615" s="2" t="s">
        <v>1002</v>
      </c>
    </row>
    <row r="616" spans="3:3">
      <c r="C616" s="2" t="s">
        <v>1003</v>
      </c>
    </row>
    <row r="617" spans="3:3">
      <c r="C617" s="2" t="s">
        <v>1004</v>
      </c>
    </row>
    <row r="618" spans="3:3">
      <c r="C618" s="2" t="s">
        <v>1005</v>
      </c>
    </row>
    <row r="619" spans="3:3">
      <c r="C619" s="2" t="s">
        <v>1006</v>
      </c>
    </row>
    <row r="620" spans="3:3">
      <c r="C620" s="2" t="s">
        <v>1007</v>
      </c>
    </row>
    <row r="621" spans="3:3">
      <c r="C621" s="2" t="s">
        <v>1008</v>
      </c>
    </row>
    <row r="622" spans="3:3">
      <c r="C622" s="2" t="s">
        <v>1009</v>
      </c>
    </row>
    <row r="623" spans="3:3">
      <c r="C623" s="2" t="s">
        <v>1010</v>
      </c>
    </row>
    <row r="624" spans="3:3">
      <c r="C624" s="2" t="s">
        <v>1011</v>
      </c>
    </row>
    <row r="625" spans="3:3">
      <c r="C625" s="2" t="s">
        <v>1012</v>
      </c>
    </row>
    <row r="626" spans="3:3">
      <c r="C626" s="2" t="s">
        <v>1013</v>
      </c>
    </row>
    <row r="627" spans="3:3">
      <c r="C627" s="2" t="s">
        <v>1014</v>
      </c>
    </row>
    <row r="628" spans="3:3">
      <c r="C628" s="2" t="s">
        <v>1015</v>
      </c>
    </row>
    <row r="629" spans="3:3">
      <c r="C629" s="2" t="s">
        <v>1016</v>
      </c>
    </row>
    <row r="630" spans="3:3">
      <c r="C630" s="2" t="s">
        <v>1017</v>
      </c>
    </row>
    <row r="631" spans="3:3">
      <c r="C631" s="2" t="s">
        <v>1018</v>
      </c>
    </row>
    <row r="632" spans="3:3">
      <c r="C632" s="2" t="s">
        <v>1019</v>
      </c>
    </row>
    <row r="633" spans="3:3">
      <c r="C633" s="2" t="s">
        <v>1020</v>
      </c>
    </row>
    <row r="634" spans="3:3">
      <c r="C634" s="2" t="s">
        <v>1021</v>
      </c>
    </row>
    <row r="635" spans="3:3">
      <c r="C635" s="2" t="s">
        <v>1022</v>
      </c>
    </row>
    <row r="636" spans="3:3">
      <c r="C636" s="2" t="s">
        <v>1023</v>
      </c>
    </row>
    <row r="637" spans="3:3">
      <c r="C637" s="2" t="s">
        <v>1024</v>
      </c>
    </row>
    <row r="638" spans="3:3">
      <c r="C638" s="2" t="s">
        <v>1025</v>
      </c>
    </row>
    <row r="639" spans="3:3">
      <c r="C639" s="2" t="s">
        <v>1026</v>
      </c>
    </row>
    <row r="640" spans="3:3">
      <c r="C640" s="2" t="s">
        <v>1027</v>
      </c>
    </row>
    <row r="641" spans="3:3">
      <c r="C641" s="2" t="s">
        <v>1028</v>
      </c>
    </row>
    <row r="642" spans="3:3">
      <c r="C642" s="2" t="s">
        <v>1029</v>
      </c>
    </row>
    <row r="643" spans="3:3">
      <c r="C643" s="2" t="s">
        <v>1030</v>
      </c>
    </row>
    <row r="644" spans="3:3">
      <c r="C644" s="2" t="s">
        <v>1031</v>
      </c>
    </row>
    <row r="645" spans="3:3">
      <c r="C645" s="2" t="s">
        <v>1032</v>
      </c>
    </row>
    <row r="646" spans="3:3">
      <c r="C646" s="2" t="s">
        <v>1033</v>
      </c>
    </row>
    <row r="647" spans="3:3">
      <c r="C647" s="2" t="s">
        <v>1034</v>
      </c>
    </row>
    <row r="648" spans="3:3">
      <c r="C648" s="2" t="s">
        <v>1035</v>
      </c>
    </row>
    <row r="649" spans="3:3">
      <c r="C649" s="2" t="s">
        <v>1036</v>
      </c>
    </row>
    <row r="650" spans="3:3">
      <c r="C650" s="2" t="s">
        <v>1037</v>
      </c>
    </row>
    <row r="651" spans="3:3">
      <c r="C651" s="2" t="s">
        <v>1038</v>
      </c>
    </row>
    <row r="652" spans="3:3">
      <c r="C652" s="2" t="s">
        <v>1039</v>
      </c>
    </row>
    <row r="653" spans="3:3">
      <c r="C653" s="2" t="s">
        <v>1040</v>
      </c>
    </row>
    <row r="654" spans="3:3">
      <c r="C654" s="2" t="s">
        <v>1041</v>
      </c>
    </row>
    <row r="655" spans="3:3">
      <c r="C655" s="2" t="s">
        <v>1042</v>
      </c>
    </row>
    <row r="656" spans="3:3">
      <c r="C656" s="2" t="s">
        <v>1043</v>
      </c>
    </row>
    <row r="657" spans="3:3">
      <c r="C657" s="2" t="s">
        <v>1044</v>
      </c>
    </row>
    <row r="658" spans="3:3">
      <c r="C658" s="2" t="s">
        <v>1045</v>
      </c>
    </row>
    <row r="659" spans="3:3">
      <c r="C659" s="2" t="s">
        <v>1046</v>
      </c>
    </row>
    <row r="660" spans="3:3">
      <c r="C660" s="2" t="s">
        <v>1047</v>
      </c>
    </row>
    <row r="661" spans="3:3">
      <c r="C661" s="2" t="s">
        <v>1048</v>
      </c>
    </row>
    <row r="662" spans="3:3">
      <c r="C662" s="2" t="s">
        <v>1049</v>
      </c>
    </row>
    <row r="663" spans="3:3">
      <c r="C663" s="2" t="s">
        <v>1050</v>
      </c>
    </row>
    <row r="664" spans="3:3">
      <c r="C664" s="2" t="s">
        <v>1051</v>
      </c>
    </row>
    <row r="665" spans="3:3">
      <c r="C665" s="2" t="s">
        <v>1052</v>
      </c>
    </row>
    <row r="666" spans="3:3">
      <c r="C666" s="2" t="s">
        <v>1053</v>
      </c>
    </row>
    <row r="667" spans="3:3">
      <c r="C667" s="2" t="s">
        <v>1054</v>
      </c>
    </row>
    <row r="668" spans="3:3">
      <c r="C668" s="2" t="s">
        <v>1055</v>
      </c>
    </row>
    <row r="669" spans="3:3">
      <c r="C669" s="2" t="s">
        <v>1056</v>
      </c>
    </row>
    <row r="670" spans="3:3">
      <c r="C670" s="2" t="s">
        <v>1057</v>
      </c>
    </row>
    <row r="671" spans="3:3">
      <c r="C671" s="2" t="s">
        <v>1058</v>
      </c>
    </row>
    <row r="672" spans="3:3">
      <c r="C672" s="2" t="s">
        <v>1059</v>
      </c>
    </row>
    <row r="673" spans="3:3">
      <c r="C673" s="2" t="s">
        <v>1060</v>
      </c>
    </row>
    <row r="674" spans="3:3">
      <c r="C674" s="2" t="s">
        <v>1061</v>
      </c>
    </row>
    <row r="675" spans="3:3">
      <c r="C675" s="2" t="s">
        <v>1062</v>
      </c>
    </row>
    <row r="676" spans="3:3">
      <c r="C676" s="2" t="s">
        <v>1063</v>
      </c>
    </row>
    <row r="677" spans="3:3">
      <c r="C677" s="2" t="s">
        <v>1064</v>
      </c>
    </row>
    <row r="678" spans="3:3">
      <c r="C678" s="2" t="s">
        <v>1065</v>
      </c>
    </row>
    <row r="679" spans="3:3">
      <c r="C679" s="2" t="s">
        <v>1066</v>
      </c>
    </row>
    <row r="680" spans="3:3">
      <c r="C680" s="2" t="s">
        <v>1067</v>
      </c>
    </row>
    <row r="681" spans="3:3">
      <c r="C681" s="2" t="s">
        <v>1068</v>
      </c>
    </row>
    <row r="682" spans="3:3">
      <c r="C682" s="2" t="s">
        <v>1069</v>
      </c>
    </row>
    <row r="683" spans="3:3">
      <c r="C683" s="2" t="s">
        <v>1070</v>
      </c>
    </row>
    <row r="684" spans="3:3">
      <c r="C684" s="2" t="s">
        <v>1071</v>
      </c>
    </row>
    <row r="685" spans="3:3">
      <c r="C685" s="2" t="s">
        <v>1072</v>
      </c>
    </row>
    <row r="686" spans="3:3">
      <c r="C686" s="2" t="s">
        <v>1073</v>
      </c>
    </row>
    <row r="687" spans="3:3">
      <c r="C687" s="2" t="s">
        <v>1074</v>
      </c>
    </row>
    <row r="688" spans="3:3">
      <c r="C688" s="2" t="s">
        <v>1075</v>
      </c>
    </row>
    <row r="689" spans="3:3">
      <c r="C689" s="2" t="s">
        <v>1076</v>
      </c>
    </row>
    <row r="690" spans="3:3">
      <c r="C690" s="2" t="s">
        <v>1077</v>
      </c>
    </row>
    <row r="691" spans="3:3">
      <c r="C691" s="2" t="s">
        <v>1078</v>
      </c>
    </row>
    <row r="692" spans="3:3">
      <c r="C692" s="2" t="s">
        <v>1079</v>
      </c>
    </row>
    <row r="693" spans="3:3">
      <c r="C693" s="2" t="s">
        <v>1080</v>
      </c>
    </row>
    <row r="694" spans="3:3">
      <c r="C694" s="2" t="s">
        <v>1081</v>
      </c>
    </row>
    <row r="695" spans="3:3">
      <c r="C695" s="2" t="s">
        <v>1082</v>
      </c>
    </row>
    <row r="696" spans="3:3">
      <c r="C696" s="2" t="s">
        <v>1083</v>
      </c>
    </row>
    <row r="697" spans="3:3">
      <c r="C697" s="2" t="s">
        <v>1084</v>
      </c>
    </row>
    <row r="698" spans="3:3">
      <c r="C698" s="2" t="s">
        <v>1085</v>
      </c>
    </row>
    <row r="699" spans="3:3">
      <c r="C699" s="2" t="s">
        <v>1086</v>
      </c>
    </row>
    <row r="700" spans="3:3">
      <c r="C700" s="2" t="s">
        <v>1087</v>
      </c>
    </row>
    <row r="701" spans="3:3">
      <c r="C701" s="2" t="s">
        <v>1088</v>
      </c>
    </row>
    <row r="702" spans="3:3">
      <c r="C702" s="2" t="s">
        <v>1089</v>
      </c>
    </row>
    <row r="703" spans="3:3">
      <c r="C703" s="2" t="s">
        <v>1090</v>
      </c>
    </row>
    <row r="704" spans="3:3">
      <c r="C704" s="2" t="s">
        <v>1091</v>
      </c>
    </row>
    <row r="705" spans="3:3">
      <c r="C705" s="2" t="s">
        <v>1092</v>
      </c>
    </row>
    <row r="706" spans="3:3">
      <c r="C706" s="2" t="s">
        <v>1093</v>
      </c>
    </row>
    <row r="707" spans="3:3">
      <c r="C707" s="2" t="s">
        <v>1094</v>
      </c>
    </row>
    <row r="708" spans="3:3">
      <c r="C708" s="2" t="s">
        <v>1095</v>
      </c>
    </row>
    <row r="709" spans="3:3">
      <c r="C709" s="2" t="s">
        <v>1096</v>
      </c>
    </row>
    <row r="710" spans="3:3">
      <c r="C710" s="2" t="s">
        <v>1097</v>
      </c>
    </row>
    <row r="711" spans="3:3">
      <c r="C711" s="2" t="s">
        <v>1098</v>
      </c>
    </row>
    <row r="712" spans="3:3">
      <c r="C712" s="2" t="s">
        <v>1099</v>
      </c>
    </row>
    <row r="713" spans="3:3">
      <c r="C713" s="2" t="s">
        <v>1100</v>
      </c>
    </row>
    <row r="714" spans="3:3">
      <c r="C714" s="2" t="s">
        <v>1101</v>
      </c>
    </row>
    <row r="715" spans="3:3">
      <c r="C715" s="2" t="s">
        <v>1102</v>
      </c>
    </row>
    <row r="716" spans="3:3">
      <c r="C716" s="2" t="s">
        <v>1103</v>
      </c>
    </row>
    <row r="717" spans="3:3">
      <c r="C717" s="2" t="s">
        <v>1104</v>
      </c>
    </row>
    <row r="718" spans="3:3">
      <c r="C718" s="2" t="s">
        <v>1105</v>
      </c>
    </row>
    <row r="719" spans="3:3">
      <c r="C719" s="2" t="s">
        <v>1106</v>
      </c>
    </row>
    <row r="720" spans="3:3">
      <c r="C720" s="2" t="s">
        <v>1107</v>
      </c>
    </row>
    <row r="721" spans="3:3">
      <c r="C721" s="2" t="s">
        <v>1108</v>
      </c>
    </row>
    <row r="722" spans="3:3">
      <c r="C722" s="2" t="s">
        <v>1109</v>
      </c>
    </row>
    <row r="723" spans="3:3">
      <c r="C723" s="2" t="s">
        <v>1110</v>
      </c>
    </row>
    <row r="724" spans="3:3">
      <c r="C724" s="2" t="s">
        <v>1111</v>
      </c>
    </row>
    <row r="725" spans="3:3">
      <c r="C725" s="2" t="s">
        <v>1112</v>
      </c>
    </row>
    <row r="726" spans="3:3">
      <c r="C726" s="2" t="s">
        <v>1113</v>
      </c>
    </row>
    <row r="727" spans="3:3">
      <c r="C727" s="2" t="s">
        <v>1114</v>
      </c>
    </row>
    <row r="728" spans="3:3">
      <c r="C728" s="2" t="s">
        <v>1115</v>
      </c>
    </row>
    <row r="729" spans="3:3">
      <c r="C729" s="2" t="s">
        <v>1116</v>
      </c>
    </row>
    <row r="730" spans="3:3">
      <c r="C730" s="2" t="s">
        <v>1117</v>
      </c>
    </row>
    <row r="731" spans="3:3">
      <c r="C731" s="2" t="s">
        <v>1118</v>
      </c>
    </row>
    <row r="732" spans="3:3">
      <c r="C732" s="2" t="s">
        <v>1119</v>
      </c>
    </row>
    <row r="733" spans="3:3">
      <c r="C733" s="2" t="s">
        <v>1120</v>
      </c>
    </row>
    <row r="734" spans="3:3">
      <c r="C734" s="2" t="s">
        <v>1121</v>
      </c>
    </row>
    <row r="735" spans="3:3">
      <c r="C735" s="2" t="s">
        <v>1122</v>
      </c>
    </row>
    <row r="736" spans="3:3">
      <c r="C736" s="2" t="s">
        <v>1123</v>
      </c>
    </row>
    <row r="737" spans="3:3">
      <c r="C737" s="2" t="s">
        <v>1124</v>
      </c>
    </row>
    <row r="738" spans="3:3">
      <c r="C738" s="2" t="s">
        <v>1125</v>
      </c>
    </row>
    <row r="739" spans="3:3">
      <c r="C739" s="2" t="s">
        <v>1126</v>
      </c>
    </row>
    <row r="740" spans="3:3">
      <c r="C740" s="2" t="s">
        <v>1127</v>
      </c>
    </row>
    <row r="741" spans="3:3">
      <c r="C741" s="2" t="s">
        <v>1128</v>
      </c>
    </row>
    <row r="742" spans="3:3">
      <c r="C742" s="2" t="s">
        <v>1129</v>
      </c>
    </row>
    <row r="743" spans="3:3">
      <c r="C743" s="2" t="s">
        <v>1130</v>
      </c>
    </row>
    <row r="744" spans="3:3">
      <c r="C744" s="2" t="s">
        <v>1131</v>
      </c>
    </row>
    <row r="745" spans="3:3">
      <c r="C745" s="2" t="s">
        <v>1132</v>
      </c>
    </row>
    <row r="746" spans="3:3">
      <c r="C746" s="2" t="s">
        <v>1133</v>
      </c>
    </row>
    <row r="747" spans="3:3">
      <c r="C747" s="2" t="s">
        <v>1134</v>
      </c>
    </row>
    <row r="748" spans="3:3">
      <c r="C748" s="2" t="s">
        <v>1135</v>
      </c>
    </row>
    <row r="749" spans="3:3">
      <c r="C749" s="2" t="s">
        <v>1136</v>
      </c>
    </row>
    <row r="750" spans="3:3">
      <c r="C750" s="2" t="s">
        <v>1137</v>
      </c>
    </row>
    <row r="751" spans="3:3">
      <c r="C751" s="2" t="s">
        <v>1138</v>
      </c>
    </row>
    <row r="752" spans="3:3">
      <c r="C752" s="2" t="s">
        <v>1139</v>
      </c>
    </row>
    <row r="753" spans="3:3">
      <c r="C753" s="2" t="s">
        <v>1140</v>
      </c>
    </row>
    <row r="754" spans="3:3">
      <c r="C754" s="2" t="s">
        <v>1141</v>
      </c>
    </row>
    <row r="755" spans="3:3">
      <c r="C755" s="2" t="s">
        <v>1142</v>
      </c>
    </row>
    <row r="756" spans="3:3">
      <c r="C756" s="2" t="s">
        <v>1143</v>
      </c>
    </row>
    <row r="757" spans="3:3">
      <c r="C757" s="2" t="s">
        <v>1144</v>
      </c>
    </row>
    <row r="758" spans="3:3">
      <c r="C758" s="2" t="s">
        <v>1145</v>
      </c>
    </row>
    <row r="759" spans="3:3">
      <c r="C759" s="2" t="s">
        <v>1146</v>
      </c>
    </row>
    <row r="760" spans="3:3">
      <c r="C760" s="2" t="s">
        <v>1147</v>
      </c>
    </row>
    <row r="761" spans="3:3">
      <c r="C761" s="2" t="s">
        <v>1148</v>
      </c>
    </row>
    <row r="762" spans="3:3">
      <c r="C762" s="2" t="s">
        <v>1149</v>
      </c>
    </row>
    <row r="763" spans="3:3">
      <c r="C763" s="2" t="s">
        <v>1150</v>
      </c>
    </row>
    <row r="764" spans="3:3">
      <c r="C764" s="2" t="s">
        <v>1151</v>
      </c>
    </row>
    <row r="765" spans="3:3">
      <c r="C765" s="2" t="s">
        <v>1152</v>
      </c>
    </row>
    <row r="766" spans="3:3">
      <c r="C766" s="2" t="s">
        <v>1153</v>
      </c>
    </row>
    <row r="767" spans="3:3">
      <c r="C767" s="2" t="s">
        <v>1154</v>
      </c>
    </row>
    <row r="768" spans="3:3">
      <c r="C768" s="2" t="s">
        <v>1155</v>
      </c>
    </row>
    <row r="769" spans="3:3">
      <c r="C769" s="2" t="s">
        <v>1156</v>
      </c>
    </row>
    <row r="770" spans="3:3">
      <c r="C770" s="2" t="s">
        <v>1157</v>
      </c>
    </row>
    <row r="771" spans="3:3">
      <c r="C771" s="2" t="s">
        <v>1158</v>
      </c>
    </row>
    <row r="772" spans="3:3">
      <c r="C772" s="2" t="s">
        <v>1159</v>
      </c>
    </row>
    <row r="773" spans="3:3">
      <c r="C773" s="2" t="s">
        <v>1160</v>
      </c>
    </row>
    <row r="774" spans="3:3">
      <c r="C774" s="2" t="s">
        <v>1161</v>
      </c>
    </row>
    <row r="775" spans="3:3">
      <c r="C775" s="2" t="s">
        <v>1162</v>
      </c>
    </row>
    <row r="776" spans="3:3">
      <c r="C776" s="2" t="s">
        <v>1163</v>
      </c>
    </row>
    <row r="777" spans="3:3">
      <c r="C777" s="2" t="s">
        <v>1164</v>
      </c>
    </row>
    <row r="778" spans="3:3">
      <c r="C778" s="2" t="s">
        <v>1165</v>
      </c>
    </row>
    <row r="779" spans="3:3">
      <c r="C779" s="2" t="s">
        <v>1166</v>
      </c>
    </row>
    <row r="780" spans="3:3">
      <c r="C780" s="2" t="s">
        <v>1167</v>
      </c>
    </row>
    <row r="781" spans="3:3">
      <c r="C781" s="2" t="s">
        <v>1168</v>
      </c>
    </row>
    <row r="782" spans="3:3">
      <c r="C782" s="2" t="s">
        <v>1169</v>
      </c>
    </row>
    <row r="783" spans="3:3">
      <c r="C783" s="2" t="s">
        <v>1170</v>
      </c>
    </row>
    <row r="784" spans="3:3">
      <c r="C784" s="2" t="s">
        <v>1171</v>
      </c>
    </row>
    <row r="785" spans="3:3">
      <c r="C785" s="2" t="s">
        <v>1172</v>
      </c>
    </row>
    <row r="786" spans="3:3">
      <c r="C786" s="2" t="s">
        <v>1173</v>
      </c>
    </row>
    <row r="787" spans="3:3">
      <c r="C787" s="2" t="s">
        <v>1174</v>
      </c>
    </row>
    <row r="788" spans="3:3">
      <c r="C788" s="2" t="s">
        <v>1175</v>
      </c>
    </row>
    <row r="789" spans="3:3">
      <c r="C789" s="2" t="s">
        <v>1176</v>
      </c>
    </row>
    <row r="790" spans="3:3">
      <c r="C790" s="2" t="s">
        <v>1177</v>
      </c>
    </row>
    <row r="791" spans="3:3">
      <c r="C791" s="2" t="s">
        <v>1178</v>
      </c>
    </row>
    <row r="792" spans="3:3">
      <c r="C792" s="2" t="s">
        <v>1179</v>
      </c>
    </row>
    <row r="793" spans="3:3">
      <c r="C793" s="2" t="s">
        <v>1180</v>
      </c>
    </row>
    <row r="794" spans="3:3">
      <c r="C794" s="2" t="s">
        <v>1181</v>
      </c>
    </row>
    <row r="795" spans="3:3">
      <c r="C795" s="2" t="s">
        <v>1182</v>
      </c>
    </row>
    <row r="796" spans="3:3">
      <c r="C796" s="2" t="s">
        <v>1183</v>
      </c>
    </row>
    <row r="797" spans="3:3">
      <c r="C797" s="2" t="s">
        <v>1184</v>
      </c>
    </row>
    <row r="798" spans="3:3">
      <c r="C798" s="2" t="s">
        <v>1185</v>
      </c>
    </row>
    <row r="799" spans="3:3">
      <c r="C799" s="2" t="s">
        <v>1186</v>
      </c>
    </row>
    <row r="800" spans="3:3">
      <c r="C800" s="2" t="s">
        <v>1187</v>
      </c>
    </row>
    <row r="801" spans="3:3">
      <c r="C801" s="2" t="s">
        <v>1188</v>
      </c>
    </row>
    <row r="802" spans="3:3">
      <c r="C802" s="2" t="s">
        <v>1189</v>
      </c>
    </row>
    <row r="803" spans="3:3">
      <c r="C803" s="2" t="s">
        <v>1190</v>
      </c>
    </row>
    <row r="804" spans="3:3">
      <c r="C804" s="2" t="s">
        <v>1191</v>
      </c>
    </row>
    <row r="805" spans="3:3">
      <c r="C805" s="2" t="s">
        <v>1192</v>
      </c>
    </row>
    <row r="806" spans="3:3">
      <c r="C806" s="2" t="s">
        <v>1193</v>
      </c>
    </row>
    <row r="807" spans="3:3">
      <c r="C807" s="2" t="s">
        <v>1194</v>
      </c>
    </row>
    <row r="808" spans="3:3">
      <c r="C808" s="2" t="s">
        <v>1195</v>
      </c>
    </row>
    <row r="809" spans="3:3">
      <c r="C809" s="2" t="s">
        <v>1196</v>
      </c>
    </row>
    <row r="810" spans="3:3">
      <c r="C810" s="2" t="s">
        <v>1197</v>
      </c>
    </row>
    <row r="811" spans="3:3">
      <c r="C811" s="2" t="s">
        <v>1198</v>
      </c>
    </row>
    <row r="812" spans="3:3">
      <c r="C812" s="2" t="s">
        <v>1199</v>
      </c>
    </row>
    <row r="813" spans="3:3">
      <c r="C813" s="2" t="s">
        <v>1200</v>
      </c>
    </row>
    <row r="814" spans="3:3">
      <c r="C814" s="2" t="s">
        <v>1201</v>
      </c>
    </row>
    <row r="815" spans="3:3">
      <c r="C815" s="2" t="s">
        <v>1202</v>
      </c>
    </row>
    <row r="816" spans="3:3">
      <c r="C816" s="2" t="s">
        <v>1203</v>
      </c>
    </row>
    <row r="817" spans="3:3">
      <c r="C817" s="2" t="s">
        <v>1204</v>
      </c>
    </row>
    <row r="818" spans="3:3">
      <c r="C818" s="2" t="s">
        <v>1205</v>
      </c>
    </row>
    <row r="819" spans="3:3">
      <c r="C819" s="2" t="s">
        <v>1206</v>
      </c>
    </row>
    <row r="820" spans="3:3">
      <c r="C820" s="2" t="s">
        <v>1207</v>
      </c>
    </row>
    <row r="821" spans="3:3">
      <c r="C821" s="2" t="s">
        <v>1208</v>
      </c>
    </row>
    <row r="822" spans="3:3">
      <c r="C822" s="2" t="s">
        <v>1209</v>
      </c>
    </row>
    <row r="823" spans="3:3">
      <c r="C823" s="2" t="s">
        <v>1210</v>
      </c>
    </row>
    <row r="824" spans="3:3">
      <c r="C824" s="2" t="s">
        <v>1211</v>
      </c>
    </row>
    <row r="825" spans="3:3">
      <c r="C825" s="2" t="s">
        <v>1212</v>
      </c>
    </row>
    <row r="826" spans="3:3">
      <c r="C826" s="2" t="s">
        <v>1213</v>
      </c>
    </row>
    <row r="827" spans="3:3">
      <c r="C827" s="2" t="s">
        <v>1214</v>
      </c>
    </row>
    <row r="828" spans="3:3">
      <c r="C828" s="2" t="s">
        <v>1215</v>
      </c>
    </row>
    <row r="829" spans="3:3">
      <c r="C829" s="2" t="s">
        <v>1216</v>
      </c>
    </row>
    <row r="830" spans="3:3">
      <c r="C830" s="2" t="s">
        <v>1217</v>
      </c>
    </row>
    <row r="831" spans="3:3">
      <c r="C831" s="2" t="s">
        <v>1218</v>
      </c>
    </row>
    <row r="832" spans="3:3">
      <c r="C832" s="2" t="s">
        <v>1219</v>
      </c>
    </row>
    <row r="833" spans="3:3">
      <c r="C833" s="2" t="s">
        <v>1220</v>
      </c>
    </row>
    <row r="834" spans="3:3">
      <c r="C834" s="2" t="s">
        <v>1221</v>
      </c>
    </row>
    <row r="835" spans="3:3">
      <c r="C835" s="2" t="s">
        <v>1222</v>
      </c>
    </row>
    <row r="836" spans="3:3">
      <c r="C836" s="2" t="s">
        <v>1223</v>
      </c>
    </row>
    <row r="837" spans="3:3">
      <c r="C837" s="2" t="s">
        <v>1224</v>
      </c>
    </row>
    <row r="838" spans="3:3">
      <c r="C838" s="2" t="s">
        <v>1225</v>
      </c>
    </row>
    <row r="839" spans="3:3">
      <c r="C839" s="2" t="s">
        <v>1226</v>
      </c>
    </row>
    <row r="840" spans="3:3">
      <c r="C840" s="2" t="s">
        <v>1227</v>
      </c>
    </row>
    <row r="841" spans="3:3">
      <c r="C841" s="2" t="s">
        <v>1228</v>
      </c>
    </row>
    <row r="842" spans="3:3">
      <c r="C842" s="2" t="s">
        <v>1229</v>
      </c>
    </row>
    <row r="843" spans="3:3">
      <c r="C843" s="2" t="s">
        <v>1230</v>
      </c>
    </row>
    <row r="844" spans="3:3">
      <c r="C844" s="2" t="s">
        <v>1231</v>
      </c>
    </row>
    <row r="845" spans="3:3">
      <c r="C845" s="2" t="s">
        <v>1232</v>
      </c>
    </row>
    <row r="846" spans="3:3">
      <c r="C846" s="2" t="s">
        <v>1233</v>
      </c>
    </row>
    <row r="847" spans="3:3">
      <c r="C847" s="2" t="s">
        <v>1234</v>
      </c>
    </row>
    <row r="848" spans="3:3">
      <c r="C848" s="2" t="s">
        <v>1235</v>
      </c>
    </row>
    <row r="849" spans="3:3">
      <c r="C849" s="2" t="s">
        <v>1236</v>
      </c>
    </row>
    <row r="850" spans="3:3">
      <c r="C850" s="2" t="s">
        <v>1237</v>
      </c>
    </row>
    <row r="851" spans="3:3">
      <c r="C851" s="2" t="s">
        <v>1238</v>
      </c>
    </row>
    <row r="852" spans="3:3">
      <c r="C852" s="2" t="s">
        <v>1239</v>
      </c>
    </row>
    <row r="853" spans="3:3">
      <c r="C853" s="2" t="s">
        <v>1240</v>
      </c>
    </row>
    <row r="854" spans="3:3">
      <c r="C854" s="2" t="s">
        <v>1241</v>
      </c>
    </row>
    <row r="855" spans="3:3">
      <c r="C855" s="2" t="s">
        <v>1242</v>
      </c>
    </row>
    <row r="856" spans="3:3">
      <c r="C856" s="2" t="s">
        <v>1243</v>
      </c>
    </row>
    <row r="857" spans="3:3">
      <c r="C857" s="2" t="s">
        <v>1244</v>
      </c>
    </row>
    <row r="858" spans="3:3">
      <c r="C858" s="2" t="s">
        <v>1245</v>
      </c>
    </row>
    <row r="859" spans="3:3">
      <c r="C859" s="2" t="s">
        <v>1246</v>
      </c>
    </row>
    <row r="860" spans="3:3">
      <c r="C860" s="2" t="s">
        <v>1247</v>
      </c>
    </row>
    <row r="861" spans="3:3">
      <c r="C861" s="2" t="s">
        <v>1248</v>
      </c>
    </row>
    <row r="862" spans="3:3">
      <c r="C862" s="2" t="s">
        <v>1249</v>
      </c>
    </row>
    <row r="863" spans="3:3">
      <c r="C863" s="2" t="s">
        <v>1250</v>
      </c>
    </row>
    <row r="864" spans="3:3">
      <c r="C864" s="2" t="s">
        <v>1251</v>
      </c>
    </row>
    <row r="865" spans="3:3">
      <c r="C865" s="2" t="s">
        <v>1252</v>
      </c>
    </row>
    <row r="866" spans="3:3">
      <c r="C866" s="2" t="s">
        <v>1253</v>
      </c>
    </row>
    <row r="867" spans="3:3">
      <c r="C867" s="2" t="s">
        <v>1254</v>
      </c>
    </row>
    <row r="868" spans="3:3">
      <c r="C868" s="2" t="s">
        <v>1255</v>
      </c>
    </row>
    <row r="869" spans="3:3">
      <c r="C869" s="2" t="s">
        <v>1256</v>
      </c>
    </row>
    <row r="870" spans="3:3">
      <c r="C870" s="2" t="s">
        <v>1257</v>
      </c>
    </row>
    <row r="871" spans="3:3">
      <c r="C871" s="2" t="s">
        <v>1258</v>
      </c>
    </row>
    <row r="872" spans="3:3">
      <c r="C872" s="2" t="s">
        <v>1259</v>
      </c>
    </row>
    <row r="873" spans="3:3">
      <c r="C873" s="2" t="s">
        <v>1260</v>
      </c>
    </row>
    <row r="874" spans="3:3">
      <c r="C874" s="2" t="s">
        <v>1261</v>
      </c>
    </row>
    <row r="875" spans="3:3">
      <c r="C875" s="2" t="s">
        <v>1262</v>
      </c>
    </row>
    <row r="876" spans="3:3">
      <c r="C876" s="2" t="s">
        <v>1263</v>
      </c>
    </row>
    <row r="877" spans="3:3">
      <c r="C877" s="2" t="s">
        <v>1264</v>
      </c>
    </row>
    <row r="878" spans="3:3">
      <c r="C878" s="2" t="s">
        <v>1265</v>
      </c>
    </row>
    <row r="879" spans="3:3">
      <c r="C879" s="2" t="s">
        <v>1266</v>
      </c>
    </row>
    <row r="880" spans="3:3">
      <c r="C880" s="2" t="s">
        <v>1267</v>
      </c>
    </row>
    <row r="881" spans="3:3">
      <c r="C881" s="2" t="s">
        <v>1268</v>
      </c>
    </row>
    <row r="882" spans="3:3">
      <c r="C882" s="2" t="s">
        <v>1269</v>
      </c>
    </row>
    <row r="883" spans="3:3">
      <c r="C883" s="2" t="s">
        <v>1270</v>
      </c>
    </row>
    <row r="884" spans="3:3">
      <c r="C884" s="2" t="s">
        <v>1271</v>
      </c>
    </row>
    <row r="885" spans="3:3">
      <c r="C885" s="2" t="s">
        <v>1272</v>
      </c>
    </row>
    <row r="886" spans="3:3">
      <c r="C886" s="2" t="s">
        <v>1273</v>
      </c>
    </row>
    <row r="887" spans="3:3">
      <c r="C887" s="2" t="s">
        <v>1274</v>
      </c>
    </row>
    <row r="888" spans="3:3">
      <c r="C888" s="2" t="s">
        <v>1275</v>
      </c>
    </row>
    <row r="889" spans="3:3">
      <c r="C889" s="2" t="s">
        <v>1276</v>
      </c>
    </row>
    <row r="890" spans="3:3">
      <c r="C890" s="2" t="s">
        <v>1277</v>
      </c>
    </row>
    <row r="891" spans="3:3">
      <c r="C891" s="2" t="s">
        <v>1278</v>
      </c>
    </row>
    <row r="892" spans="3:3">
      <c r="C892" s="2" t="s">
        <v>1279</v>
      </c>
    </row>
    <row r="893" spans="3:3">
      <c r="C893" s="2" t="s">
        <v>1280</v>
      </c>
    </row>
    <row r="894" spans="3:3">
      <c r="C894" s="2" t="s">
        <v>1281</v>
      </c>
    </row>
    <row r="895" spans="3:3">
      <c r="C895" s="2" t="s">
        <v>1282</v>
      </c>
    </row>
    <row r="896" spans="3:3">
      <c r="C896" s="2" t="s">
        <v>1283</v>
      </c>
    </row>
    <row r="897" spans="3:3">
      <c r="C897" s="2" t="s">
        <v>1284</v>
      </c>
    </row>
    <row r="898" spans="3:3">
      <c r="C898" s="2" t="s">
        <v>1285</v>
      </c>
    </row>
    <row r="899" spans="3:3">
      <c r="C899" s="2" t="s">
        <v>1286</v>
      </c>
    </row>
    <row r="900" spans="3:3">
      <c r="C900" s="2" t="s">
        <v>1287</v>
      </c>
    </row>
    <row r="901" spans="3:3">
      <c r="C901" s="2" t="s">
        <v>1288</v>
      </c>
    </row>
    <row r="902" spans="3:3">
      <c r="C902" s="2" t="s">
        <v>1289</v>
      </c>
    </row>
    <row r="903" spans="3:3">
      <c r="C903" s="2" t="s">
        <v>1290</v>
      </c>
    </row>
    <row r="904" spans="3:3">
      <c r="C904" s="2" t="s">
        <v>1291</v>
      </c>
    </row>
    <row r="905" spans="3:3">
      <c r="C905" s="2" t="s">
        <v>1292</v>
      </c>
    </row>
    <row r="906" spans="3:3">
      <c r="C906" s="2" t="s">
        <v>1293</v>
      </c>
    </row>
    <row r="907" spans="3:3">
      <c r="C907" s="2" t="s">
        <v>1294</v>
      </c>
    </row>
    <row r="908" spans="3:3">
      <c r="C908" s="2" t="s">
        <v>1295</v>
      </c>
    </row>
    <row r="909" spans="3:3">
      <c r="C909" s="2" t="s">
        <v>1296</v>
      </c>
    </row>
    <row r="910" spans="3:3">
      <c r="C910" s="2" t="s">
        <v>1297</v>
      </c>
    </row>
    <row r="911" spans="3:3">
      <c r="C911" s="2" t="s">
        <v>1298</v>
      </c>
    </row>
    <row r="912" spans="3:3">
      <c r="C912" s="2" t="s">
        <v>1299</v>
      </c>
    </row>
    <row r="913" spans="3:3">
      <c r="C913" s="2" t="s">
        <v>1300</v>
      </c>
    </row>
    <row r="914" spans="3:3">
      <c r="C914" s="2" t="s">
        <v>1301</v>
      </c>
    </row>
    <row r="915" spans="3:3">
      <c r="C915" s="2" t="s">
        <v>1302</v>
      </c>
    </row>
    <row r="916" spans="3:3">
      <c r="C916" s="2" t="s">
        <v>1303</v>
      </c>
    </row>
    <row r="917" spans="3:3">
      <c r="C917" s="2" t="s">
        <v>1304</v>
      </c>
    </row>
    <row r="918" spans="3:3">
      <c r="C918" s="2" t="s">
        <v>1305</v>
      </c>
    </row>
    <row r="919" spans="3:3">
      <c r="C919" s="2" t="s">
        <v>1306</v>
      </c>
    </row>
    <row r="920" spans="3:3">
      <c r="C920" s="2" t="s">
        <v>1307</v>
      </c>
    </row>
    <row r="921" spans="3:3">
      <c r="C921" s="2" t="s">
        <v>1308</v>
      </c>
    </row>
    <row r="922" spans="3:3">
      <c r="C922" s="2" t="s">
        <v>1309</v>
      </c>
    </row>
    <row r="923" spans="3:3">
      <c r="C923" s="2" t="s">
        <v>1310</v>
      </c>
    </row>
    <row r="924" spans="3:3">
      <c r="C924" s="2" t="s">
        <v>1311</v>
      </c>
    </row>
    <row r="925" spans="3:3">
      <c r="C925" s="2" t="s">
        <v>1312</v>
      </c>
    </row>
    <row r="926" spans="3:3">
      <c r="C926" s="2" t="s">
        <v>1313</v>
      </c>
    </row>
    <row r="927" spans="3:3">
      <c r="C927" s="2" t="s">
        <v>1314</v>
      </c>
    </row>
    <row r="928" spans="3:3">
      <c r="C928" s="2" t="s">
        <v>1315</v>
      </c>
    </row>
    <row r="929" spans="3:3">
      <c r="C929" s="2" t="s">
        <v>1316</v>
      </c>
    </row>
    <row r="930" spans="3:3">
      <c r="C930" s="2" t="s">
        <v>1317</v>
      </c>
    </row>
    <row r="931" spans="3:3">
      <c r="C931" s="2" t="s">
        <v>1318</v>
      </c>
    </row>
    <row r="932" spans="3:3">
      <c r="C932" s="2" t="s">
        <v>1319</v>
      </c>
    </row>
    <row r="933" spans="3:3">
      <c r="C933" s="2" t="s">
        <v>1320</v>
      </c>
    </row>
    <row r="934" spans="3:3">
      <c r="C934" s="2" t="s">
        <v>1321</v>
      </c>
    </row>
    <row r="935" spans="3:3">
      <c r="C935" s="2" t="s">
        <v>1322</v>
      </c>
    </row>
    <row r="936" spans="3:3">
      <c r="C936" s="2" t="s">
        <v>1323</v>
      </c>
    </row>
    <row r="937" spans="3:3">
      <c r="C937" s="2" t="s">
        <v>1324</v>
      </c>
    </row>
    <row r="938" spans="3:3">
      <c r="C938" s="2" t="s">
        <v>1325</v>
      </c>
    </row>
    <row r="939" spans="3:3">
      <c r="C939" s="2" t="s">
        <v>1326</v>
      </c>
    </row>
    <row r="940" spans="3:3">
      <c r="C940" s="2" t="s">
        <v>1327</v>
      </c>
    </row>
    <row r="941" spans="3:3">
      <c r="C941" s="2" t="s">
        <v>1328</v>
      </c>
    </row>
    <row r="942" spans="3:3">
      <c r="C942" s="2" t="s">
        <v>1329</v>
      </c>
    </row>
    <row r="943" spans="3:3">
      <c r="C943" s="2" t="s">
        <v>1330</v>
      </c>
    </row>
    <row r="944" spans="3:3">
      <c r="C944" s="2" t="s">
        <v>1331</v>
      </c>
    </row>
    <row r="945" spans="3:3">
      <c r="C945" s="2" t="s">
        <v>1332</v>
      </c>
    </row>
    <row r="946" spans="3:3">
      <c r="C946" s="2" t="s">
        <v>1333</v>
      </c>
    </row>
    <row r="947" spans="3:3">
      <c r="C947" s="2" t="s">
        <v>1334</v>
      </c>
    </row>
    <row r="948" spans="3:3">
      <c r="C948" s="2" t="s">
        <v>1335</v>
      </c>
    </row>
    <row r="949" spans="3:3">
      <c r="C949" s="2" t="s">
        <v>1336</v>
      </c>
    </row>
    <row r="950" spans="3:3">
      <c r="C950" s="2" t="s">
        <v>1337</v>
      </c>
    </row>
    <row r="951" spans="3:3">
      <c r="C951" s="2" t="s">
        <v>1338</v>
      </c>
    </row>
    <row r="952" spans="3:3">
      <c r="C952" s="2" t="s">
        <v>1339</v>
      </c>
    </row>
    <row r="953" spans="3:3">
      <c r="C953" s="2" t="s">
        <v>1340</v>
      </c>
    </row>
    <row r="954" spans="3:3">
      <c r="C954" s="2" t="s">
        <v>1341</v>
      </c>
    </row>
    <row r="955" spans="3:3">
      <c r="C955" s="2" t="s">
        <v>1342</v>
      </c>
    </row>
    <row r="956" spans="3:3">
      <c r="C956" s="2" t="s">
        <v>1343</v>
      </c>
    </row>
    <row r="957" spans="3:3">
      <c r="C957" s="2" t="s">
        <v>1344</v>
      </c>
    </row>
    <row r="958" spans="3:3">
      <c r="C958" s="2" t="s">
        <v>1345</v>
      </c>
    </row>
    <row r="959" spans="3:3">
      <c r="C959" s="2" t="s">
        <v>1346</v>
      </c>
    </row>
    <row r="960" spans="3:3">
      <c r="C960" s="2" t="s">
        <v>1347</v>
      </c>
    </row>
    <row r="961" spans="3:3">
      <c r="C961" s="2" t="s">
        <v>1348</v>
      </c>
    </row>
    <row r="962" spans="3:3">
      <c r="C962" s="2" t="s">
        <v>1349</v>
      </c>
    </row>
    <row r="963" spans="3:3">
      <c r="C963" s="2" t="s">
        <v>1350</v>
      </c>
    </row>
    <row r="964" spans="3:3">
      <c r="C964" s="2" t="s">
        <v>1351</v>
      </c>
    </row>
    <row r="965" spans="3:3">
      <c r="C965" s="2" t="s">
        <v>1352</v>
      </c>
    </row>
    <row r="966" spans="3:3">
      <c r="C966" s="2" t="s">
        <v>1353</v>
      </c>
    </row>
    <row r="967" spans="3:3">
      <c r="C967" s="2" t="s">
        <v>1354</v>
      </c>
    </row>
    <row r="968" spans="3:3">
      <c r="C968" s="2" t="s">
        <v>1355</v>
      </c>
    </row>
    <row r="969" spans="3:3">
      <c r="C969" s="2" t="s">
        <v>1356</v>
      </c>
    </row>
    <row r="970" spans="3:3">
      <c r="C970" s="2" t="s">
        <v>1357</v>
      </c>
    </row>
    <row r="971" spans="3:3">
      <c r="C971" s="2" t="s">
        <v>1358</v>
      </c>
    </row>
    <row r="972" spans="3:3">
      <c r="C972" s="2" t="s">
        <v>1359</v>
      </c>
    </row>
    <row r="973" spans="3:3">
      <c r="C973" s="2" t="s">
        <v>1360</v>
      </c>
    </row>
    <row r="974" spans="3:3">
      <c r="C974" s="2" t="s">
        <v>1361</v>
      </c>
    </row>
    <row r="975" spans="3:3">
      <c r="C975" s="2" t="s">
        <v>1362</v>
      </c>
    </row>
    <row r="976" spans="3:3">
      <c r="C976" s="2" t="s">
        <v>1363</v>
      </c>
    </row>
    <row r="977" spans="3:3">
      <c r="C977" s="2" t="s">
        <v>1364</v>
      </c>
    </row>
    <row r="978" spans="3:3">
      <c r="C978" s="2" t="s">
        <v>1365</v>
      </c>
    </row>
    <row r="979" spans="3:3">
      <c r="C979" s="2" t="s">
        <v>1366</v>
      </c>
    </row>
    <row r="980" spans="3:3">
      <c r="C980" s="2" t="s">
        <v>1367</v>
      </c>
    </row>
    <row r="981" spans="3:3">
      <c r="C981" s="2" t="s">
        <v>1368</v>
      </c>
    </row>
    <row r="982" spans="3:3">
      <c r="C982" s="2" t="s">
        <v>1369</v>
      </c>
    </row>
    <row r="983" spans="3:3">
      <c r="C983" s="2" t="s">
        <v>1370</v>
      </c>
    </row>
    <row r="984" spans="3:3">
      <c r="C984" s="2" t="s">
        <v>1371</v>
      </c>
    </row>
    <row r="985" spans="3:3">
      <c r="C985" s="2" t="s">
        <v>1372</v>
      </c>
    </row>
    <row r="986" spans="3:3">
      <c r="C986" s="2" t="s">
        <v>1373</v>
      </c>
    </row>
    <row r="987" spans="3:3">
      <c r="C987" s="2" t="s">
        <v>1374</v>
      </c>
    </row>
    <row r="988" spans="3:3">
      <c r="C988" s="2" t="s">
        <v>1375</v>
      </c>
    </row>
    <row r="989" spans="3:3">
      <c r="C989" s="2" t="s">
        <v>1376</v>
      </c>
    </row>
    <row r="990" spans="3:3">
      <c r="C990" s="2" t="s">
        <v>1377</v>
      </c>
    </row>
    <row r="991" spans="3:3">
      <c r="C991" s="2" t="s">
        <v>1378</v>
      </c>
    </row>
    <row r="992" spans="3:3">
      <c r="C992" s="2" t="s">
        <v>1379</v>
      </c>
    </row>
    <row r="993" spans="3:3">
      <c r="C993" s="2" t="s">
        <v>1380</v>
      </c>
    </row>
    <row r="994" spans="3:3">
      <c r="C994" s="2" t="s">
        <v>1381</v>
      </c>
    </row>
    <row r="995" spans="3:3">
      <c r="C995" s="2" t="s">
        <v>1382</v>
      </c>
    </row>
    <row r="996" spans="3:3">
      <c r="C996" s="2" t="s">
        <v>1383</v>
      </c>
    </row>
    <row r="997" spans="3:3">
      <c r="C997" s="2" t="s">
        <v>1384</v>
      </c>
    </row>
    <row r="998" spans="3:3">
      <c r="C998" s="2" t="s">
        <v>1385</v>
      </c>
    </row>
    <row r="999" spans="3:3">
      <c r="C999" s="2" t="s">
        <v>1386</v>
      </c>
    </row>
    <row r="1000" spans="3:3">
      <c r="C1000" s="2" t="s">
        <v>1387</v>
      </c>
    </row>
    <row r="1001" spans="3:3">
      <c r="C1001" s="2" t="s">
        <v>1388</v>
      </c>
    </row>
    <row r="1002" spans="3:3">
      <c r="C1002" s="2" t="s">
        <v>1389</v>
      </c>
    </row>
    <row r="1003" spans="3:3">
      <c r="C1003" s="2" t="s">
        <v>1390</v>
      </c>
    </row>
    <row r="1004" spans="3:3">
      <c r="C1004" s="2" t="s">
        <v>1391</v>
      </c>
    </row>
    <row r="1005" spans="3:3">
      <c r="C1005" s="2" t="s">
        <v>1392</v>
      </c>
    </row>
    <row r="1006" spans="3:3">
      <c r="C1006" s="2" t="s">
        <v>1393</v>
      </c>
    </row>
    <row r="1007" spans="3:3">
      <c r="C1007" s="2" t="s">
        <v>1394</v>
      </c>
    </row>
    <row r="1008" spans="3:3">
      <c r="C1008" s="2" t="s">
        <v>1395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C0E451-F4BF-48F9-915A-9416D68FD615}">
  <sheetPr codeName="Sheet18"/>
  <dimension ref="A1:E165"/>
  <sheetViews>
    <sheetView workbookViewId="0">
      <selection activeCell="H21" sqref="H21"/>
    </sheetView>
  </sheetViews>
  <sheetFormatPr defaultRowHeight="12.75"/>
  <cols>
    <col min="1" max="1" width="15" bestFit="1" customWidth="1"/>
    <col min="2" max="2" width="31.42578125" bestFit="1" customWidth="1"/>
    <col min="3" max="3" width="17.28515625" customWidth="1"/>
    <col min="4" max="4" width="20.7109375" customWidth="1"/>
  </cols>
  <sheetData>
    <row r="1" spans="1:5">
      <c r="A1" t="s">
        <v>1408</v>
      </c>
      <c r="B1" t="s">
        <v>1409</v>
      </c>
      <c r="C1" t="s">
        <v>1410</v>
      </c>
      <c r="E1" t="s">
        <v>1411</v>
      </c>
    </row>
    <row r="2" spans="1:5">
      <c r="A2" t="s">
        <v>1843</v>
      </c>
      <c r="B2" t="s">
        <v>1852</v>
      </c>
      <c r="C2">
        <v>105563274</v>
      </c>
      <c r="E2">
        <v>1</v>
      </c>
    </row>
    <row r="3" spans="1:5">
      <c r="A3" t="s">
        <v>1842</v>
      </c>
      <c r="B3" t="s">
        <v>1851</v>
      </c>
      <c r="C3">
        <v>105563457</v>
      </c>
      <c r="E3">
        <v>2</v>
      </c>
    </row>
    <row r="4" spans="1:5">
      <c r="A4" t="s">
        <v>1841</v>
      </c>
      <c r="B4" t="s">
        <v>1850</v>
      </c>
      <c r="C4">
        <v>105563709</v>
      </c>
      <c r="E4">
        <v>3</v>
      </c>
    </row>
    <row r="5" spans="1:5">
      <c r="A5" t="s">
        <v>1847</v>
      </c>
      <c r="B5" t="s">
        <v>1848</v>
      </c>
      <c r="C5">
        <v>105566595</v>
      </c>
      <c r="E5">
        <v>4</v>
      </c>
    </row>
    <row r="6" spans="1:5">
      <c r="A6" t="s">
        <v>1840</v>
      </c>
      <c r="B6" t="s">
        <v>1849</v>
      </c>
      <c r="C6">
        <v>105566595</v>
      </c>
      <c r="E6">
        <v>5</v>
      </c>
    </row>
    <row r="7" spans="1:5">
      <c r="E7">
        <v>6</v>
      </c>
    </row>
    <row r="8" spans="1:5">
      <c r="E8">
        <v>7</v>
      </c>
    </row>
    <row r="9" spans="1:5">
      <c r="E9">
        <v>8</v>
      </c>
    </row>
    <row r="10" spans="1:5">
      <c r="E10">
        <v>9</v>
      </c>
    </row>
    <row r="11" spans="1:5">
      <c r="E11">
        <v>10</v>
      </c>
    </row>
    <row r="12" spans="1:5">
      <c r="E12">
        <v>11</v>
      </c>
    </row>
    <row r="13" spans="1:5">
      <c r="E13">
        <v>12</v>
      </c>
    </row>
    <row r="14" spans="1:5">
      <c r="E14">
        <v>13</v>
      </c>
    </row>
    <row r="15" spans="1:5">
      <c r="E15">
        <v>14</v>
      </c>
    </row>
    <row r="16" spans="1:5">
      <c r="E16">
        <v>15</v>
      </c>
    </row>
    <row r="17" spans="5:5">
      <c r="E17">
        <v>16</v>
      </c>
    </row>
    <row r="18" spans="5:5">
      <c r="E18">
        <v>17</v>
      </c>
    </row>
    <row r="19" spans="5:5">
      <c r="E19">
        <v>18</v>
      </c>
    </row>
    <row r="20" spans="5:5">
      <c r="E20">
        <v>19</v>
      </c>
    </row>
    <row r="21" spans="5:5">
      <c r="E21">
        <v>20</v>
      </c>
    </row>
    <row r="22" spans="5:5">
      <c r="E22">
        <v>21</v>
      </c>
    </row>
    <row r="23" spans="5:5">
      <c r="E23">
        <v>22</v>
      </c>
    </row>
    <row r="24" spans="5:5">
      <c r="E24">
        <v>23</v>
      </c>
    </row>
    <row r="25" spans="5:5">
      <c r="E25">
        <v>24</v>
      </c>
    </row>
    <row r="26" spans="5:5">
      <c r="E26">
        <v>25</v>
      </c>
    </row>
    <row r="27" spans="5:5">
      <c r="E27">
        <v>26</v>
      </c>
    </row>
    <row r="28" spans="5:5">
      <c r="E28">
        <v>27</v>
      </c>
    </row>
    <row r="29" spans="5:5">
      <c r="E29">
        <v>28</v>
      </c>
    </row>
    <row r="30" spans="5:5">
      <c r="E30">
        <v>29</v>
      </c>
    </row>
    <row r="31" spans="5:5">
      <c r="E31">
        <v>30</v>
      </c>
    </row>
    <row r="32" spans="5:5">
      <c r="E32">
        <v>31</v>
      </c>
    </row>
    <row r="33" spans="5:5">
      <c r="E33">
        <v>32</v>
      </c>
    </row>
    <row r="34" spans="5:5">
      <c r="E34">
        <v>33</v>
      </c>
    </row>
    <row r="35" spans="5:5">
      <c r="E35">
        <v>34</v>
      </c>
    </row>
    <row r="36" spans="5:5">
      <c r="E36">
        <v>35</v>
      </c>
    </row>
    <row r="37" spans="5:5">
      <c r="E37">
        <v>36</v>
      </c>
    </row>
    <row r="38" spans="5:5">
      <c r="E38">
        <v>37</v>
      </c>
    </row>
    <row r="39" spans="5:5">
      <c r="E39">
        <v>38</v>
      </c>
    </row>
    <row r="40" spans="5:5">
      <c r="E40">
        <v>39</v>
      </c>
    </row>
    <row r="41" spans="5:5">
      <c r="E41">
        <v>40</v>
      </c>
    </row>
    <row r="42" spans="5:5">
      <c r="E42">
        <v>41</v>
      </c>
    </row>
    <row r="43" spans="5:5">
      <c r="E43">
        <v>42</v>
      </c>
    </row>
    <row r="44" spans="5:5">
      <c r="E44">
        <v>43</v>
      </c>
    </row>
    <row r="45" spans="5:5">
      <c r="E45">
        <v>44</v>
      </c>
    </row>
    <row r="46" spans="5:5">
      <c r="E46">
        <v>45</v>
      </c>
    </row>
    <row r="47" spans="5:5">
      <c r="E47">
        <v>46</v>
      </c>
    </row>
    <row r="48" spans="5:5">
      <c r="E48">
        <v>47</v>
      </c>
    </row>
    <row r="49" spans="5:5">
      <c r="E49">
        <v>48</v>
      </c>
    </row>
    <row r="50" spans="5:5">
      <c r="E50">
        <v>49</v>
      </c>
    </row>
    <row r="51" spans="5:5">
      <c r="E51">
        <v>50</v>
      </c>
    </row>
    <row r="52" spans="5:5">
      <c r="E52">
        <v>51</v>
      </c>
    </row>
    <row r="53" spans="5:5">
      <c r="E53">
        <v>52</v>
      </c>
    </row>
    <row r="54" spans="5:5">
      <c r="E54">
        <v>53</v>
      </c>
    </row>
    <row r="55" spans="5:5">
      <c r="E55">
        <v>54</v>
      </c>
    </row>
    <row r="56" spans="5:5">
      <c r="E56">
        <v>55</v>
      </c>
    </row>
    <row r="57" spans="5:5">
      <c r="E57">
        <v>56</v>
      </c>
    </row>
    <row r="58" spans="5:5">
      <c r="E58">
        <v>57</v>
      </c>
    </row>
    <row r="59" spans="5:5">
      <c r="E59">
        <v>58</v>
      </c>
    </row>
    <row r="60" spans="5:5">
      <c r="E60">
        <v>59</v>
      </c>
    </row>
    <row r="61" spans="5:5">
      <c r="E61">
        <v>60</v>
      </c>
    </row>
    <row r="62" spans="5:5">
      <c r="E62">
        <v>61</v>
      </c>
    </row>
    <row r="63" spans="5:5">
      <c r="E63">
        <v>62</v>
      </c>
    </row>
    <row r="64" spans="5:5">
      <c r="E64">
        <v>63</v>
      </c>
    </row>
    <row r="65" spans="5:5">
      <c r="E65">
        <v>64</v>
      </c>
    </row>
    <row r="66" spans="5:5">
      <c r="E66">
        <v>65</v>
      </c>
    </row>
    <row r="67" spans="5:5">
      <c r="E67">
        <v>66</v>
      </c>
    </row>
    <row r="68" spans="5:5">
      <c r="E68">
        <v>67</v>
      </c>
    </row>
    <row r="69" spans="5:5">
      <c r="E69">
        <v>68</v>
      </c>
    </row>
    <row r="70" spans="5:5">
      <c r="E70">
        <v>69</v>
      </c>
    </row>
    <row r="71" spans="5:5">
      <c r="E71">
        <v>70</v>
      </c>
    </row>
    <row r="72" spans="5:5">
      <c r="E72">
        <v>71</v>
      </c>
    </row>
    <row r="73" spans="5:5">
      <c r="E73">
        <v>72</v>
      </c>
    </row>
    <row r="74" spans="5:5">
      <c r="E74">
        <v>73</v>
      </c>
    </row>
    <row r="75" spans="5:5">
      <c r="E75">
        <v>74</v>
      </c>
    </row>
    <row r="76" spans="5:5">
      <c r="E76">
        <v>75</v>
      </c>
    </row>
    <row r="77" spans="5:5">
      <c r="E77">
        <v>76</v>
      </c>
    </row>
    <row r="78" spans="5:5">
      <c r="E78">
        <v>77</v>
      </c>
    </row>
    <row r="79" spans="5:5">
      <c r="E79">
        <v>78</v>
      </c>
    </row>
    <row r="80" spans="5:5">
      <c r="E80">
        <v>79</v>
      </c>
    </row>
    <row r="81" spans="5:5">
      <c r="E81">
        <v>80</v>
      </c>
    </row>
    <row r="82" spans="5:5">
      <c r="E82">
        <v>81</v>
      </c>
    </row>
    <row r="83" spans="5:5">
      <c r="E83">
        <v>82</v>
      </c>
    </row>
    <row r="84" spans="5:5">
      <c r="E84">
        <v>83</v>
      </c>
    </row>
    <row r="85" spans="5:5">
      <c r="E85">
        <v>84</v>
      </c>
    </row>
    <row r="86" spans="5:5">
      <c r="E86">
        <v>85</v>
      </c>
    </row>
    <row r="87" spans="5:5">
      <c r="E87">
        <v>86</v>
      </c>
    </row>
    <row r="88" spans="5:5">
      <c r="E88">
        <v>87</v>
      </c>
    </row>
    <row r="89" spans="5:5">
      <c r="E89">
        <v>88</v>
      </c>
    </row>
    <row r="90" spans="5:5">
      <c r="E90">
        <v>89</v>
      </c>
    </row>
    <row r="91" spans="5:5">
      <c r="E91">
        <v>90</v>
      </c>
    </row>
    <row r="92" spans="5:5">
      <c r="E92">
        <v>91</v>
      </c>
    </row>
    <row r="93" spans="5:5">
      <c r="E93">
        <v>92</v>
      </c>
    </row>
    <row r="94" spans="5:5">
      <c r="E94">
        <v>93</v>
      </c>
    </row>
    <row r="95" spans="5:5">
      <c r="E95">
        <v>94</v>
      </c>
    </row>
    <row r="96" spans="5:5">
      <c r="E96">
        <v>95</v>
      </c>
    </row>
    <row r="97" spans="5:5">
      <c r="E97">
        <v>96</v>
      </c>
    </row>
    <row r="98" spans="5:5">
      <c r="E98">
        <v>97</v>
      </c>
    </row>
    <row r="99" spans="5:5">
      <c r="E99">
        <v>98</v>
      </c>
    </row>
    <row r="100" spans="5:5">
      <c r="E100">
        <v>99</v>
      </c>
    </row>
    <row r="101" spans="5:5">
      <c r="E101">
        <v>100</v>
      </c>
    </row>
    <row r="102" spans="5:5">
      <c r="E102">
        <v>101</v>
      </c>
    </row>
    <row r="103" spans="5:5">
      <c r="E103">
        <v>102</v>
      </c>
    </row>
    <row r="104" spans="5:5">
      <c r="E104">
        <v>103</v>
      </c>
    </row>
    <row r="105" spans="5:5">
      <c r="E105">
        <v>104</v>
      </c>
    </row>
    <row r="106" spans="5:5">
      <c r="E106">
        <v>105</v>
      </c>
    </row>
    <row r="107" spans="5:5">
      <c r="E107">
        <v>106</v>
      </c>
    </row>
    <row r="108" spans="5:5">
      <c r="E108">
        <v>107</v>
      </c>
    </row>
    <row r="109" spans="5:5">
      <c r="E109">
        <v>108</v>
      </c>
    </row>
    <row r="110" spans="5:5">
      <c r="E110">
        <v>109</v>
      </c>
    </row>
    <row r="111" spans="5:5">
      <c r="E111">
        <v>110</v>
      </c>
    </row>
    <row r="112" spans="5:5">
      <c r="E112">
        <v>111</v>
      </c>
    </row>
    <row r="113" spans="5:5">
      <c r="E113">
        <v>112</v>
      </c>
    </row>
    <row r="114" spans="5:5">
      <c r="E114">
        <v>113</v>
      </c>
    </row>
    <row r="115" spans="5:5">
      <c r="E115">
        <v>114</v>
      </c>
    </row>
    <row r="116" spans="5:5">
      <c r="E116">
        <v>115</v>
      </c>
    </row>
    <row r="117" spans="5:5">
      <c r="E117">
        <v>116</v>
      </c>
    </row>
    <row r="118" spans="5:5">
      <c r="E118">
        <v>117</v>
      </c>
    </row>
    <row r="119" spans="5:5">
      <c r="E119">
        <v>118</v>
      </c>
    </row>
    <row r="120" spans="5:5">
      <c r="E120">
        <v>119</v>
      </c>
    </row>
    <row r="121" spans="5:5">
      <c r="E121">
        <v>120</v>
      </c>
    </row>
    <row r="122" spans="5:5">
      <c r="E122">
        <v>121</v>
      </c>
    </row>
    <row r="123" spans="5:5">
      <c r="E123">
        <v>122</v>
      </c>
    </row>
    <row r="124" spans="5:5">
      <c r="E124">
        <v>123</v>
      </c>
    </row>
    <row r="125" spans="5:5">
      <c r="E125">
        <v>124</v>
      </c>
    </row>
    <row r="126" spans="5:5">
      <c r="E126">
        <v>125</v>
      </c>
    </row>
    <row r="127" spans="5:5">
      <c r="E127">
        <v>126</v>
      </c>
    </row>
    <row r="128" spans="5:5">
      <c r="E128">
        <v>127</v>
      </c>
    </row>
    <row r="129" spans="5:5">
      <c r="E129">
        <v>128</v>
      </c>
    </row>
    <row r="130" spans="5:5">
      <c r="E130">
        <v>129</v>
      </c>
    </row>
    <row r="131" spans="5:5">
      <c r="E131">
        <v>130</v>
      </c>
    </row>
    <row r="132" spans="5:5">
      <c r="E132">
        <v>131</v>
      </c>
    </row>
    <row r="133" spans="5:5">
      <c r="E133">
        <v>132</v>
      </c>
    </row>
    <row r="134" spans="5:5">
      <c r="E134">
        <v>133</v>
      </c>
    </row>
    <row r="135" spans="5:5">
      <c r="E135">
        <v>134</v>
      </c>
    </row>
    <row r="136" spans="5:5">
      <c r="E136">
        <v>135</v>
      </c>
    </row>
    <row r="137" spans="5:5">
      <c r="E137">
        <v>136</v>
      </c>
    </row>
    <row r="138" spans="5:5">
      <c r="E138">
        <v>137</v>
      </c>
    </row>
    <row r="139" spans="5:5">
      <c r="E139">
        <v>138</v>
      </c>
    </row>
    <row r="140" spans="5:5">
      <c r="E140">
        <v>139</v>
      </c>
    </row>
    <row r="141" spans="5:5">
      <c r="E141">
        <v>140</v>
      </c>
    </row>
    <row r="142" spans="5:5">
      <c r="E142">
        <v>141</v>
      </c>
    </row>
    <row r="143" spans="5:5">
      <c r="E143">
        <v>142</v>
      </c>
    </row>
    <row r="144" spans="5:5">
      <c r="E144">
        <v>143</v>
      </c>
    </row>
    <row r="145" spans="5:5">
      <c r="E145">
        <v>144</v>
      </c>
    </row>
    <row r="146" spans="5:5">
      <c r="E146">
        <v>145</v>
      </c>
    </row>
    <row r="147" spans="5:5">
      <c r="E147">
        <v>146</v>
      </c>
    </row>
    <row r="148" spans="5:5">
      <c r="E148">
        <v>147</v>
      </c>
    </row>
    <row r="149" spans="5:5">
      <c r="E149">
        <v>148</v>
      </c>
    </row>
    <row r="150" spans="5:5">
      <c r="E150">
        <v>149</v>
      </c>
    </row>
    <row r="151" spans="5:5">
      <c r="E151">
        <v>150</v>
      </c>
    </row>
    <row r="152" spans="5:5">
      <c r="E152">
        <v>151</v>
      </c>
    </row>
    <row r="153" spans="5:5">
      <c r="E153">
        <v>152</v>
      </c>
    </row>
    <row r="154" spans="5:5">
      <c r="E154">
        <v>153</v>
      </c>
    </row>
    <row r="155" spans="5:5">
      <c r="E155">
        <v>154</v>
      </c>
    </row>
    <row r="156" spans="5:5">
      <c r="E156">
        <v>155</v>
      </c>
    </row>
    <row r="157" spans="5:5">
      <c r="E157">
        <v>156</v>
      </c>
    </row>
    <row r="158" spans="5:5">
      <c r="E158">
        <v>157</v>
      </c>
    </row>
    <row r="159" spans="5:5">
      <c r="E159">
        <v>158</v>
      </c>
    </row>
    <row r="160" spans="5:5">
      <c r="E160">
        <v>159</v>
      </c>
    </row>
    <row r="161" spans="5:5">
      <c r="E161">
        <v>160</v>
      </c>
    </row>
    <row r="162" spans="5:5">
      <c r="E162">
        <v>161</v>
      </c>
    </row>
    <row r="163" spans="5:5">
      <c r="E163">
        <v>162</v>
      </c>
    </row>
    <row r="164" spans="5:5">
      <c r="E164">
        <v>163</v>
      </c>
    </row>
    <row r="165" spans="5:5">
      <c r="E165">
        <v>164</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6F5360-5D7C-41AA-B385-45B5BDC5BA8A}">
  <sheetPr codeName="Sheet21"/>
  <dimension ref="A1:C1"/>
  <sheetViews>
    <sheetView workbookViewId="0">
      <selection activeCell="K13" sqref="K13"/>
    </sheetView>
  </sheetViews>
  <sheetFormatPr defaultRowHeight="12.75"/>
  <cols>
    <col min="1" max="1" width="12.85546875" bestFit="1" customWidth="1"/>
    <col min="3" max="3" width="12.28515625" bestFit="1" customWidth="1"/>
  </cols>
  <sheetData>
    <row r="1" spans="1:3">
      <c r="A1" t="s">
        <v>1449</v>
      </c>
      <c r="B1" t="s">
        <v>546</v>
      </c>
      <c r="C1" t="s">
        <v>1450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C6F56-C571-44E0-A17D-FDF6EA22020A}">
  <sheetPr codeName="Sheet20"/>
  <dimension ref="A3:F46"/>
  <sheetViews>
    <sheetView workbookViewId="0">
      <selection activeCell="B4" sqref="B4:F4"/>
    </sheetView>
  </sheetViews>
  <sheetFormatPr defaultRowHeight="12.75"/>
  <cols>
    <col min="2" max="2" width="16.140625" bestFit="1" customWidth="1"/>
    <col min="3" max="3" width="17.5703125" bestFit="1" customWidth="1"/>
  </cols>
  <sheetData>
    <row r="3" spans="2:6">
      <c r="B3" s="268" t="s">
        <v>1447</v>
      </c>
      <c r="C3" s="268" t="s">
        <v>1448</v>
      </c>
      <c r="E3" s="268" t="s">
        <v>1447</v>
      </c>
      <c r="F3" s="268" t="s">
        <v>800</v>
      </c>
    </row>
    <row r="4" spans="2:6">
      <c r="B4">
        <v>1605396</v>
      </c>
      <c r="C4">
        <v>5</v>
      </c>
      <c r="E4">
        <v>15485961</v>
      </c>
      <c r="F4">
        <v>0.05</v>
      </c>
    </row>
    <row r="46" spans="1:1">
      <c r="A46" s="26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BE9B10-E98B-42BD-9B59-FD7809939078}">
  <sheetPr codeName="Sheet23"/>
  <dimension ref="A1:E1"/>
  <sheetViews>
    <sheetView workbookViewId="0">
      <selection activeCell="I28" sqref="I28"/>
    </sheetView>
  </sheetViews>
  <sheetFormatPr defaultRowHeight="12.75"/>
  <cols>
    <col min="3" max="3" width="11.7109375" bestFit="1" customWidth="1"/>
  </cols>
  <sheetData>
    <row r="1" spans="1:5">
      <c r="A1" t="s">
        <v>1837</v>
      </c>
      <c r="B1" t="s">
        <v>1838</v>
      </c>
      <c r="C1" t="s">
        <v>797</v>
      </c>
      <c r="D1" t="s">
        <v>1577</v>
      </c>
      <c r="E1" t="s">
        <v>800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B8:C8"/>
  <sheetViews>
    <sheetView workbookViewId="0">
      <selection activeCell="G30" sqref="G30"/>
    </sheetView>
  </sheetViews>
  <sheetFormatPr defaultRowHeight="12.75"/>
  <cols>
    <col min="1" max="2" width="10.28515625" bestFit="1" customWidth="1"/>
    <col min="7" max="7" width="9.7109375" customWidth="1"/>
  </cols>
  <sheetData>
    <row r="8" spans="2:3">
      <c r="B8">
        <v>84530883</v>
      </c>
      <c r="C8">
        <v>84530879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3:Z1048576"/>
  <sheetViews>
    <sheetView showGridLines="0" tabSelected="1" topLeftCell="A4" zoomScaleNormal="100" workbookViewId="0">
      <selection activeCell="P15" sqref="P15"/>
    </sheetView>
  </sheetViews>
  <sheetFormatPr defaultRowHeight="12.75"/>
  <cols>
    <col min="2" max="2" width="21.7109375" customWidth="1"/>
    <col min="3" max="3" width="9.42578125" bestFit="1" customWidth="1"/>
    <col min="13" max="13" width="6.7109375" customWidth="1"/>
    <col min="14" max="14" width="4.28515625" customWidth="1"/>
    <col min="19" max="19" width="4.7109375" customWidth="1"/>
  </cols>
  <sheetData>
    <row r="3" spans="2:12" ht="15">
      <c r="B3" s="213" t="s">
        <v>1853</v>
      </c>
      <c r="C3" s="214"/>
      <c r="D3" s="214"/>
      <c r="E3" s="214"/>
      <c r="F3" s="214"/>
      <c r="G3" s="214"/>
      <c r="H3" s="214"/>
      <c r="I3" s="214"/>
      <c r="J3" s="214"/>
      <c r="K3" s="214"/>
      <c r="L3" s="214"/>
    </row>
    <row r="4" spans="2:12" ht="15">
      <c r="B4" s="215" t="s">
        <v>1854</v>
      </c>
      <c r="C4" s="214"/>
      <c r="D4" s="214"/>
      <c r="E4" s="214"/>
      <c r="F4" s="214"/>
      <c r="G4" s="214"/>
      <c r="H4" s="214"/>
      <c r="I4" s="214"/>
      <c r="J4" s="214"/>
      <c r="K4" s="214"/>
      <c r="L4" s="214"/>
    </row>
    <row r="5" spans="2:12" ht="15">
      <c r="B5" s="213" t="s">
        <v>1844</v>
      </c>
      <c r="C5" s="214"/>
      <c r="D5" s="214"/>
      <c r="E5" s="214"/>
      <c r="F5" s="214"/>
      <c r="G5" s="214"/>
      <c r="H5" s="214"/>
      <c r="I5" s="214"/>
      <c r="J5" s="214"/>
      <c r="K5" s="214"/>
      <c r="L5" s="214"/>
    </row>
    <row r="6" spans="2:12" ht="15">
      <c r="B6" s="213" t="s">
        <v>1845</v>
      </c>
      <c r="C6" s="214"/>
      <c r="D6" s="214"/>
      <c r="E6" s="214"/>
      <c r="F6" s="214"/>
      <c r="G6" s="214"/>
      <c r="H6" s="214"/>
      <c r="I6" s="214"/>
      <c r="J6" s="214"/>
      <c r="K6" s="214"/>
      <c r="L6" s="214"/>
    </row>
    <row r="7" spans="2:12" ht="15">
      <c r="B7" s="213" t="s">
        <v>1855</v>
      </c>
      <c r="C7" s="214"/>
      <c r="D7" s="214"/>
      <c r="E7" s="214"/>
      <c r="F7" s="214"/>
      <c r="G7" s="214"/>
      <c r="H7" s="214"/>
      <c r="I7" s="214"/>
      <c r="J7" s="214"/>
      <c r="K7" s="214"/>
      <c r="L7" s="214"/>
    </row>
    <row r="8" spans="2:12" ht="15">
      <c r="B8" s="273" t="s">
        <v>1846</v>
      </c>
      <c r="C8" s="273"/>
      <c r="D8" s="273"/>
      <c r="E8" s="273"/>
      <c r="F8" s="273"/>
      <c r="G8" s="273"/>
      <c r="H8" s="273"/>
      <c r="I8" s="273"/>
      <c r="J8" s="273"/>
      <c r="K8" s="273"/>
      <c r="L8" s="273"/>
    </row>
    <row r="9" spans="2:12" ht="26.25" customHeight="1">
      <c r="B9" s="214"/>
      <c r="C9" s="214"/>
      <c r="D9" s="214"/>
      <c r="E9" s="214"/>
      <c r="F9" s="214"/>
      <c r="G9" s="214"/>
      <c r="H9" s="214"/>
      <c r="I9" s="214"/>
      <c r="J9" s="214"/>
      <c r="K9" s="214"/>
      <c r="L9" s="214"/>
    </row>
    <row r="10" spans="2:12" ht="15">
      <c r="B10" s="213" t="s">
        <v>1861</v>
      </c>
      <c r="C10" s="214"/>
      <c r="D10" s="214"/>
      <c r="E10" s="214"/>
      <c r="F10" s="214"/>
      <c r="G10" s="214"/>
      <c r="H10" s="214"/>
      <c r="I10" s="214"/>
      <c r="J10" s="214"/>
      <c r="K10" s="214"/>
      <c r="L10" s="214"/>
    </row>
    <row r="11" spans="2:12">
      <c r="B11" s="214" t="s">
        <v>1856</v>
      </c>
      <c r="C11" s="214"/>
      <c r="D11" s="214"/>
      <c r="E11" s="214"/>
      <c r="F11" s="214"/>
      <c r="G11" s="214"/>
      <c r="H11" s="214"/>
      <c r="I11" s="214"/>
      <c r="J11" s="214"/>
      <c r="K11" s="214"/>
      <c r="L11" s="214"/>
    </row>
    <row r="12" spans="2:12">
      <c r="B12" s="214" t="s">
        <v>1857</v>
      </c>
      <c r="C12" s="214"/>
      <c r="D12" s="214"/>
      <c r="E12" s="214"/>
      <c r="F12" s="214"/>
      <c r="G12" s="214"/>
      <c r="H12" s="214"/>
      <c r="I12" s="214"/>
      <c r="J12" s="214"/>
      <c r="K12" s="214"/>
      <c r="L12" s="214"/>
    </row>
    <row r="13" spans="2:12">
      <c r="B13" s="214" t="s">
        <v>1858</v>
      </c>
      <c r="C13" s="214"/>
      <c r="D13" s="214"/>
      <c r="E13" s="214"/>
      <c r="F13" s="214"/>
      <c r="G13" s="214"/>
      <c r="H13" s="214"/>
      <c r="I13" s="214"/>
      <c r="J13" s="214"/>
      <c r="K13" s="214"/>
      <c r="L13" s="214"/>
    </row>
    <row r="14" spans="2:12">
      <c r="B14" s="214" t="s">
        <v>1859</v>
      </c>
      <c r="C14" s="214"/>
      <c r="D14" s="214"/>
      <c r="E14" s="214"/>
      <c r="F14" s="214"/>
      <c r="G14" s="214"/>
      <c r="H14" s="214"/>
      <c r="I14" s="214"/>
      <c r="J14" s="214"/>
      <c r="K14" s="214"/>
      <c r="L14" s="214"/>
    </row>
    <row r="15" spans="2:12">
      <c r="B15" s="214" t="s">
        <v>1860</v>
      </c>
      <c r="C15" s="214"/>
      <c r="D15" s="214"/>
      <c r="E15" s="214"/>
      <c r="F15" s="214"/>
      <c r="G15" s="214"/>
      <c r="H15" s="214"/>
      <c r="I15" s="214"/>
      <c r="J15" s="214"/>
      <c r="K15" s="214"/>
      <c r="L15" s="214"/>
    </row>
    <row r="16" spans="2:12">
      <c r="B16" s="214"/>
      <c r="C16" s="214"/>
      <c r="D16" s="214"/>
      <c r="E16" s="214"/>
      <c r="F16" s="214"/>
      <c r="G16" s="214"/>
      <c r="H16" s="214"/>
      <c r="I16" s="214"/>
      <c r="J16" s="214"/>
      <c r="K16" s="214"/>
      <c r="L16" s="214"/>
    </row>
    <row r="17" spans="2:12">
      <c r="B17" s="214"/>
      <c r="C17" s="214"/>
      <c r="D17" s="214"/>
      <c r="E17" s="214"/>
      <c r="F17" s="214"/>
      <c r="G17" s="214"/>
      <c r="H17" s="214"/>
      <c r="I17" s="214"/>
      <c r="J17" s="214"/>
      <c r="K17" s="214"/>
      <c r="L17" s="214"/>
    </row>
    <row r="18" spans="2:12" ht="15">
      <c r="B18" s="213" t="s">
        <v>1862</v>
      </c>
      <c r="C18" s="214"/>
      <c r="D18" s="214"/>
      <c r="E18" s="214"/>
      <c r="F18" s="214"/>
      <c r="G18" s="214"/>
      <c r="H18" s="214"/>
      <c r="I18" s="214"/>
      <c r="J18" s="214"/>
      <c r="K18" s="214"/>
      <c r="L18" s="214"/>
    </row>
    <row r="19" spans="2:12" ht="15">
      <c r="B19" s="213" t="s">
        <v>617</v>
      </c>
      <c r="C19" s="214"/>
      <c r="D19" s="214"/>
      <c r="E19" s="214"/>
      <c r="F19" s="214"/>
      <c r="G19" s="214"/>
      <c r="H19" s="214"/>
      <c r="I19" s="214"/>
      <c r="J19" s="214"/>
      <c r="K19" s="214"/>
      <c r="L19" s="214"/>
    </row>
    <row r="20" spans="2:12" ht="15.75" thickBot="1">
      <c r="B20" s="213" t="s">
        <v>1863</v>
      </c>
      <c r="C20" s="214"/>
      <c r="D20" s="214"/>
      <c r="E20" s="214"/>
      <c r="F20" s="214"/>
      <c r="G20" s="214"/>
      <c r="H20" s="214"/>
      <c r="I20" s="214"/>
      <c r="J20" s="214"/>
      <c r="K20" s="214"/>
      <c r="L20" s="214"/>
    </row>
    <row r="21" spans="2:12" ht="13.5" thickBot="1">
      <c r="B21" s="257" t="s">
        <v>788</v>
      </c>
      <c r="C21" s="258">
        <v>2.7</v>
      </c>
      <c r="H21" s="272" t="s">
        <v>1839</v>
      </c>
      <c r="L21" t="s">
        <v>1870</v>
      </c>
    </row>
    <row r="23" spans="2:12" ht="15">
      <c r="B23" s="211"/>
      <c r="H23" s="212">
        <v>1</v>
      </c>
    </row>
    <row r="24" spans="2:12">
      <c r="L24" t="s">
        <v>1864</v>
      </c>
    </row>
    <row r="25" spans="2:12">
      <c r="L25" t="s">
        <v>1865</v>
      </c>
    </row>
    <row r="28" spans="2:12">
      <c r="L28" t="s">
        <v>1866</v>
      </c>
    </row>
    <row r="29" spans="2:12">
      <c r="L29" t="s">
        <v>1869</v>
      </c>
    </row>
    <row r="33" spans="12:12">
      <c r="L33" t="s">
        <v>1868</v>
      </c>
    </row>
    <row r="34" spans="12:12">
      <c r="L34" t="s">
        <v>1867</v>
      </c>
    </row>
    <row r="91774" spans="24:26">
      <c r="X91774">
        <f>L91774*(BQ91774/ 100)</f>
        <v>0</v>
      </c>
      <c r="Y91774">
        <f>L91774*BR91774</f>
        <v>0</v>
      </c>
      <c r="Z91774">
        <f>L91774*BS91774</f>
        <v>0</v>
      </c>
    </row>
    <row r="1048555" spans="25:26">
      <c r="Y1048555">
        <f>L59819*BR59819</f>
        <v>0</v>
      </c>
      <c r="Z1048555">
        <f>L59819*BS59819</f>
        <v>0</v>
      </c>
    </row>
    <row r="1048576" spans="1:1">
      <c r="A1048576">
        <v>1048576</v>
      </c>
    </row>
  </sheetData>
  <mergeCells count="1">
    <mergeCell ref="B8:L8"/>
  </mergeCells>
  <pageMargins left="0.7" right="0.7" top="0.75" bottom="0.75" header="0.3" footer="0.3"/>
  <pageSetup orientation="portrait" r:id="rId1"/>
  <drawing r:id="rId2"/>
  <legacyDrawing r:id="rId3"/>
  <controls>
    <mc:AlternateContent xmlns:mc="http://schemas.openxmlformats.org/markup-compatibility/2006">
      <mc:Choice Requires="x14">
        <control shapeId="1029" r:id="rId4" name="CheckBox1">
          <controlPr defaultSize="0" autoLine="0" r:id="rId5">
            <anchor moveWithCells="1">
              <from>
                <xdr:col>1</xdr:col>
                <xdr:colOff>9525</xdr:colOff>
                <xdr:row>22</xdr:row>
                <xdr:rowOff>19050</xdr:rowOff>
              </from>
              <to>
                <xdr:col>1</xdr:col>
                <xdr:colOff>1390650</xdr:colOff>
                <xdr:row>23</xdr:row>
                <xdr:rowOff>57150</xdr:rowOff>
              </to>
            </anchor>
          </controlPr>
        </control>
      </mc:Choice>
      <mc:Fallback>
        <control shapeId="1029" r:id="rId4" name="CheckBox1"/>
      </mc:Fallback>
    </mc:AlternateContent>
    <mc:AlternateContent xmlns:mc="http://schemas.openxmlformats.org/markup-compatibility/2006">
      <mc:Choice Requires="x14">
        <control shapeId="1031" r:id="rId6" name="Check Box 7">
          <controlPr defaultSize="0" autoFill="0" autoLine="0" autoPict="0">
            <anchor moveWithCells="1">
              <from>
                <xdr:col>0</xdr:col>
                <xdr:colOff>581025</xdr:colOff>
                <xdr:row>23</xdr:row>
                <xdr:rowOff>57150</xdr:rowOff>
              </from>
              <to>
                <xdr:col>5</xdr:col>
                <xdr:colOff>123825</xdr:colOff>
                <xdr:row>25</xdr:row>
                <xdr:rowOff>28575</xdr:rowOff>
              </to>
            </anchor>
          </controlPr>
        </control>
      </mc:Choice>
    </mc:AlternateContent>
    <mc:AlternateContent xmlns:mc="http://schemas.openxmlformats.org/markup-compatibility/2006">
      <mc:Choice Requires="x14">
        <control shapeId="1032" r:id="rId7" name="Check Box 8">
          <controlPr defaultSize="0" autoFill="0" autoLine="0" autoPict="0">
            <anchor moveWithCells="1">
              <from>
                <xdr:col>0</xdr:col>
                <xdr:colOff>581025</xdr:colOff>
                <xdr:row>24</xdr:row>
                <xdr:rowOff>142875</xdr:rowOff>
              </from>
              <to>
                <xdr:col>4</xdr:col>
                <xdr:colOff>104775</xdr:colOff>
                <xdr:row>27</xdr:row>
                <xdr:rowOff>19050</xdr:rowOff>
              </to>
            </anchor>
          </controlPr>
        </control>
      </mc:Choice>
    </mc:AlternateContent>
    <mc:AlternateContent xmlns:mc="http://schemas.openxmlformats.org/markup-compatibility/2006">
      <mc:Choice Requires="x14">
        <control shapeId="1033" r:id="rId8" name="Check Box 9">
          <controlPr defaultSize="0" autoFill="0" autoLine="0" autoPict="0">
            <anchor moveWithCells="1">
              <from>
                <xdr:col>0</xdr:col>
                <xdr:colOff>581025</xdr:colOff>
                <xdr:row>26</xdr:row>
                <xdr:rowOff>85725</xdr:rowOff>
              </from>
              <to>
                <xdr:col>4</xdr:col>
                <xdr:colOff>104775</xdr:colOff>
                <xdr:row>28</xdr:row>
                <xdr:rowOff>123825</xdr:rowOff>
              </to>
            </anchor>
          </controlPr>
        </control>
      </mc:Choice>
    </mc:AlternateContent>
    <mc:AlternateContent xmlns:mc="http://schemas.openxmlformats.org/markup-compatibility/2006">
      <mc:Choice Requires="x14">
        <control shapeId="1034" r:id="rId9" name="Check Box 10">
          <controlPr defaultSize="0" autoFill="0" autoLine="0" autoPict="0">
            <anchor moveWithCells="1">
              <from>
                <xdr:col>0</xdr:col>
                <xdr:colOff>581025</xdr:colOff>
                <xdr:row>28</xdr:row>
                <xdr:rowOff>38100</xdr:rowOff>
              </from>
              <to>
                <xdr:col>5</xdr:col>
                <xdr:colOff>228600</xdr:colOff>
                <xdr:row>30</xdr:row>
                <xdr:rowOff>76200</xdr:rowOff>
              </to>
            </anchor>
          </controlPr>
        </control>
      </mc:Choice>
    </mc:AlternateContent>
    <mc:AlternateContent xmlns:mc="http://schemas.openxmlformats.org/markup-compatibility/2006">
      <mc:Choice Requires="x14">
        <control shapeId="1035" r:id="rId10" name="Check Box 11">
          <controlPr defaultSize="0" autoFill="0" autoLine="0" autoPict="0">
            <anchor moveWithCells="1">
              <from>
                <xdr:col>0</xdr:col>
                <xdr:colOff>571500</xdr:colOff>
                <xdr:row>30</xdr:row>
                <xdr:rowOff>9525</xdr:rowOff>
              </from>
              <to>
                <xdr:col>4</xdr:col>
                <xdr:colOff>323850</xdr:colOff>
                <xdr:row>31</xdr:row>
                <xdr:rowOff>66675</xdr:rowOff>
              </to>
            </anchor>
          </controlPr>
        </control>
      </mc:Choice>
    </mc:AlternateContent>
    <mc:AlternateContent xmlns:mc="http://schemas.openxmlformats.org/markup-compatibility/2006">
      <mc:Choice Requires="x14">
        <control shapeId="1036" r:id="rId11" name="Check Box 12">
          <controlPr defaultSize="0" autoFill="0" autoLine="0" autoPict="0">
            <anchor moveWithCells="1">
              <from>
                <xdr:col>0</xdr:col>
                <xdr:colOff>571500</xdr:colOff>
                <xdr:row>31</xdr:row>
                <xdr:rowOff>76200</xdr:rowOff>
              </from>
              <to>
                <xdr:col>4</xdr:col>
                <xdr:colOff>542925</xdr:colOff>
                <xdr:row>32</xdr:row>
                <xdr:rowOff>152400</xdr:rowOff>
              </to>
            </anchor>
          </controlPr>
        </control>
      </mc:Choice>
    </mc:AlternateContent>
    <mc:AlternateContent xmlns:mc="http://schemas.openxmlformats.org/markup-compatibility/2006">
      <mc:Choice Requires="x14">
        <control shapeId="1037" r:id="rId12" name="Button 13">
          <controlPr defaultSize="0" print="0" autoFill="0" autoPict="0" macro="[0]!RFQloader">
            <anchor moveWithCells="1" sizeWithCells="1">
              <from>
                <xdr:col>7</xdr:col>
                <xdr:colOff>209550</xdr:colOff>
                <xdr:row>26</xdr:row>
                <xdr:rowOff>47625</xdr:rowOff>
              </from>
              <to>
                <xdr:col>9</xdr:col>
                <xdr:colOff>409575</xdr:colOff>
                <xdr:row>29</xdr:row>
                <xdr:rowOff>104775</xdr:rowOff>
              </to>
            </anchor>
          </controlPr>
        </control>
      </mc:Choice>
    </mc:AlternateContent>
    <mc:AlternateContent xmlns:mc="http://schemas.openxmlformats.org/markup-compatibility/2006">
      <mc:Choice Requires="x14">
        <control shapeId="1038" r:id="rId13" name="Button 14">
          <controlPr defaultSize="0" print="0" autoFill="0" autoPict="0" macro="[0]!CrLoader_NewFormat">
            <anchor moveWithCells="1" sizeWithCells="1">
              <from>
                <xdr:col>7</xdr:col>
                <xdr:colOff>219075</xdr:colOff>
                <xdr:row>22</xdr:row>
                <xdr:rowOff>9525</xdr:rowOff>
              </from>
              <to>
                <xdr:col>10</xdr:col>
                <xdr:colOff>19050</xdr:colOff>
                <xdr:row>24</xdr:row>
                <xdr:rowOff>142875</xdr:rowOff>
              </to>
            </anchor>
          </controlPr>
        </control>
      </mc:Choice>
    </mc:AlternateContent>
    <mc:AlternateContent xmlns:mc="http://schemas.openxmlformats.org/markup-compatibility/2006">
      <mc:Choice Requires="x14">
        <control shapeId="1039" r:id="rId14" name="Button 15">
          <controlPr defaultSize="0" print="0" autoFill="0" autoPict="0" macro="[0]!Order">
            <anchor moveWithCells="1" sizeWithCells="1">
              <from>
                <xdr:col>7</xdr:col>
                <xdr:colOff>228600</xdr:colOff>
                <xdr:row>31</xdr:row>
                <xdr:rowOff>76200</xdr:rowOff>
              </from>
              <to>
                <xdr:col>9</xdr:col>
                <xdr:colOff>514350</xdr:colOff>
                <xdr:row>34</xdr:row>
                <xdr:rowOff>152400</xdr:rowOff>
              </to>
            </anchor>
          </controlPr>
        </control>
      </mc:Choice>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B1:N722"/>
  <sheetViews>
    <sheetView zoomScale="90" zoomScaleNormal="90" workbookViewId="0">
      <selection activeCell="C14" sqref="C14"/>
    </sheetView>
  </sheetViews>
  <sheetFormatPr defaultRowHeight="12.75"/>
  <cols>
    <col min="2" max="2" width="15.5703125" bestFit="1" customWidth="1"/>
    <col min="3" max="3" width="28.85546875" bestFit="1" customWidth="1"/>
    <col min="4" max="4" width="26.140625" customWidth="1"/>
    <col min="5" max="5" width="12.85546875" bestFit="1" customWidth="1"/>
    <col min="6" max="6" width="13.7109375" bestFit="1" customWidth="1"/>
    <col min="7" max="7" width="39.42578125" hidden="1" customWidth="1"/>
    <col min="8" max="8" width="15.85546875" customWidth="1"/>
    <col min="9" max="9" width="39.5703125" bestFit="1" customWidth="1"/>
    <col min="10" max="10" width="16.85546875" customWidth="1"/>
    <col min="11" max="11" width="32.85546875" customWidth="1"/>
    <col min="12" max="12" width="64.140625" bestFit="1" customWidth="1"/>
    <col min="13" max="13" width="26.85546875" bestFit="1" customWidth="1"/>
    <col min="14" max="14" width="13.140625" bestFit="1" customWidth="1"/>
  </cols>
  <sheetData>
    <row r="1" spans="2:14">
      <c r="E1" s="274" t="s">
        <v>801</v>
      </c>
      <c r="F1" s="274"/>
    </row>
    <row r="2" spans="2:14" ht="23.25">
      <c r="B2" s="261" t="s">
        <v>797</v>
      </c>
      <c r="C2" s="261" t="s">
        <v>804</v>
      </c>
      <c r="D2" s="261" t="s">
        <v>795</v>
      </c>
      <c r="E2" s="261" t="s">
        <v>792</v>
      </c>
      <c r="F2" s="261" t="s">
        <v>793</v>
      </c>
      <c r="G2" s="261" t="s">
        <v>796</v>
      </c>
      <c r="H2" s="261" t="s">
        <v>546</v>
      </c>
      <c r="I2" s="261" t="s">
        <v>798</v>
      </c>
      <c r="J2" s="261" t="s">
        <v>802</v>
      </c>
      <c r="K2" s="261"/>
      <c r="L2" s="261" t="s">
        <v>803</v>
      </c>
      <c r="M2" s="261" t="s">
        <v>794</v>
      </c>
      <c r="N2" s="261" t="s">
        <v>800</v>
      </c>
    </row>
    <row r="3" spans="2:14">
      <c r="B3" s="264">
        <v>47307303</v>
      </c>
      <c r="C3" s="264">
        <v>0.60819999999999996</v>
      </c>
      <c r="D3" s="264"/>
      <c r="E3" s="264"/>
      <c r="F3" s="264"/>
      <c r="G3" s="264"/>
      <c r="H3" s="264"/>
      <c r="I3" s="264"/>
      <c r="J3" s="260"/>
      <c r="K3" s="260"/>
    </row>
    <row r="4" spans="2:14">
      <c r="B4" s="264" t="s">
        <v>1396</v>
      </c>
      <c r="C4" s="264" t="s">
        <v>1397</v>
      </c>
      <c r="D4" s="264"/>
      <c r="E4" s="264"/>
      <c r="F4" s="264"/>
      <c r="G4" s="264"/>
      <c r="H4" s="264"/>
      <c r="I4" s="264"/>
      <c r="J4" s="260"/>
      <c r="K4" s="262"/>
    </row>
    <row r="5" spans="2:14">
      <c r="B5" s="264">
        <v>33377082</v>
      </c>
      <c r="C5" s="264">
        <v>0.25490000000000002</v>
      </c>
      <c r="D5" s="264"/>
      <c r="E5" s="264"/>
      <c r="F5" s="264"/>
      <c r="G5" s="264"/>
      <c r="H5" s="264"/>
      <c r="I5" s="264"/>
      <c r="J5" s="260"/>
      <c r="K5" s="262"/>
    </row>
    <row r="6" spans="2:14">
      <c r="B6" s="264">
        <v>47307303</v>
      </c>
      <c r="C6" s="264">
        <v>0.60819999999999996</v>
      </c>
      <c r="D6" s="264"/>
      <c r="E6" s="264"/>
      <c r="F6" s="264"/>
      <c r="G6" s="264"/>
      <c r="H6" s="264"/>
      <c r="I6" s="264"/>
      <c r="J6" s="260"/>
      <c r="K6" s="262"/>
    </row>
    <row r="7" spans="2:14">
      <c r="B7" s="264">
        <v>47307304</v>
      </c>
      <c r="C7" s="264">
        <v>0.61199999999999999</v>
      </c>
      <c r="D7" s="264"/>
      <c r="E7" s="264"/>
      <c r="F7" s="264"/>
      <c r="G7" s="264"/>
      <c r="H7" s="264"/>
      <c r="I7" s="264"/>
      <c r="J7" s="260"/>
      <c r="K7" s="262"/>
      <c r="M7" t="s">
        <v>807</v>
      </c>
    </row>
    <row r="8" spans="2:14">
      <c r="B8" s="264" t="s">
        <v>1398</v>
      </c>
      <c r="C8" s="264">
        <v>2.6800000000000001E-2</v>
      </c>
      <c r="D8" s="264"/>
      <c r="E8" s="264"/>
      <c r="F8" s="264"/>
      <c r="G8" s="264"/>
      <c r="H8" s="264"/>
      <c r="I8" s="264"/>
      <c r="J8" s="260"/>
      <c r="K8" s="260"/>
      <c r="M8" t="s">
        <v>807</v>
      </c>
    </row>
    <row r="9" spans="2:14">
      <c r="B9" s="264" t="s">
        <v>1399</v>
      </c>
      <c r="C9" s="264">
        <v>2.6800000000000001E-2</v>
      </c>
      <c r="D9" s="264"/>
      <c r="E9" s="264"/>
      <c r="F9" s="264"/>
      <c r="G9" s="264"/>
      <c r="H9" s="264"/>
      <c r="I9" s="264"/>
      <c r="J9" s="260"/>
      <c r="K9" s="260"/>
      <c r="M9" t="s">
        <v>807</v>
      </c>
    </row>
    <row r="10" spans="2:14">
      <c r="B10" s="264" t="s">
        <v>1400</v>
      </c>
      <c r="C10" s="264">
        <v>2.81E-2</v>
      </c>
      <c r="D10" s="264"/>
      <c r="E10" s="264"/>
      <c r="F10" s="264"/>
      <c r="G10" s="264"/>
      <c r="H10" s="264"/>
      <c r="I10" s="264"/>
      <c r="J10" s="260"/>
      <c r="K10" s="262"/>
      <c r="M10" t="s">
        <v>807</v>
      </c>
    </row>
    <row r="11" spans="2:14">
      <c r="B11" s="264" t="s">
        <v>1401</v>
      </c>
      <c r="C11" s="264">
        <v>2.81E-2</v>
      </c>
      <c r="D11" s="264"/>
      <c r="E11" s="264"/>
      <c r="F11" s="264"/>
      <c r="G11" s="264"/>
      <c r="H11" s="264"/>
      <c r="I11" s="264"/>
      <c r="J11" s="260"/>
      <c r="K11" s="262"/>
      <c r="M11" t="s">
        <v>807</v>
      </c>
    </row>
    <row r="12" spans="2:14">
      <c r="B12" s="264" t="s">
        <v>1402</v>
      </c>
      <c r="C12" s="264">
        <v>2.81E-2</v>
      </c>
      <c r="D12" s="264"/>
      <c r="E12" s="264"/>
      <c r="F12" s="264"/>
      <c r="G12" s="264"/>
      <c r="H12" s="264"/>
      <c r="I12" s="264"/>
      <c r="J12" s="260"/>
      <c r="K12" s="262"/>
    </row>
    <row r="13" spans="2:14">
      <c r="B13" s="264" t="s">
        <v>1403</v>
      </c>
      <c r="C13" s="265">
        <v>2.81E-2</v>
      </c>
      <c r="D13" s="264"/>
      <c r="E13" s="264"/>
      <c r="F13" s="264"/>
      <c r="G13" s="264"/>
      <c r="H13" s="264"/>
      <c r="I13" s="264"/>
      <c r="J13" s="260"/>
      <c r="K13" s="262"/>
    </row>
    <row r="14" spans="2:14">
      <c r="B14" s="264" t="s">
        <v>1404</v>
      </c>
      <c r="C14" s="265">
        <v>2.81E-2</v>
      </c>
      <c r="D14" s="264"/>
      <c r="E14" s="264"/>
      <c r="F14" s="264"/>
      <c r="G14" s="264"/>
      <c r="H14" s="264"/>
      <c r="I14" s="264"/>
      <c r="J14" s="260"/>
      <c r="K14" s="262"/>
    </row>
    <row r="15" spans="2:14">
      <c r="B15" s="264"/>
      <c r="C15" s="264"/>
      <c r="D15" s="264"/>
      <c r="E15" s="264"/>
      <c r="F15" s="264"/>
      <c r="G15" s="264"/>
      <c r="H15" s="264"/>
      <c r="I15" s="264"/>
      <c r="J15" s="260"/>
      <c r="K15" s="262"/>
    </row>
    <row r="16" spans="2:14">
      <c r="B16" s="264"/>
      <c r="C16" s="264"/>
      <c r="D16" s="264"/>
      <c r="E16" s="264"/>
      <c r="F16" s="264"/>
      <c r="G16" s="264"/>
      <c r="H16" s="264"/>
      <c r="I16" s="264"/>
      <c r="J16" s="260"/>
      <c r="K16" s="262"/>
    </row>
    <row r="17" spans="2:11">
      <c r="B17" s="264"/>
      <c r="C17" s="264"/>
      <c r="D17" s="264"/>
      <c r="E17" s="264"/>
      <c r="F17" s="264"/>
      <c r="G17" s="264"/>
      <c r="H17" s="264"/>
      <c r="I17" s="264"/>
      <c r="J17" s="260"/>
      <c r="K17" s="262"/>
    </row>
    <row r="18" spans="2:11">
      <c r="B18" s="264"/>
      <c r="C18" s="264"/>
      <c r="D18" s="264"/>
      <c r="E18" s="264"/>
      <c r="F18" s="264"/>
      <c r="G18" s="264"/>
      <c r="H18" s="264"/>
      <c r="I18" s="264"/>
      <c r="J18" s="260"/>
      <c r="K18" s="262"/>
    </row>
    <row r="19" spans="2:11">
      <c r="B19" s="264"/>
      <c r="C19" s="264"/>
      <c r="D19" s="264"/>
      <c r="E19" s="264"/>
      <c r="F19" s="264"/>
      <c r="G19" s="264"/>
      <c r="H19" s="264"/>
      <c r="I19" s="264"/>
      <c r="J19" s="260"/>
      <c r="K19" s="262"/>
    </row>
    <row r="20" spans="2:11">
      <c r="B20" s="264"/>
      <c r="C20" s="264"/>
      <c r="D20" s="264"/>
      <c r="E20" s="264"/>
      <c r="F20" s="264"/>
      <c r="G20" s="264"/>
      <c r="H20" s="264"/>
      <c r="I20" s="264"/>
      <c r="J20" s="260"/>
      <c r="K20" s="262"/>
    </row>
    <row r="21" spans="2:11">
      <c r="B21" s="264"/>
      <c r="C21" s="264"/>
      <c r="D21" s="264"/>
      <c r="E21" s="264"/>
      <c r="F21" s="264"/>
      <c r="G21" s="264"/>
      <c r="H21" s="264"/>
      <c r="I21" s="264"/>
      <c r="J21" s="260"/>
      <c r="K21" s="262"/>
    </row>
    <row r="22" spans="2:11">
      <c r="B22" s="264"/>
      <c r="C22" s="264"/>
      <c r="D22" s="264"/>
      <c r="E22" s="264"/>
      <c r="F22" s="264"/>
      <c r="G22" s="264"/>
      <c r="H22" s="264"/>
      <c r="I22" s="264"/>
      <c r="J22" s="260"/>
      <c r="K22" s="262"/>
    </row>
    <row r="23" spans="2:11">
      <c r="B23" s="264"/>
      <c r="C23" s="264"/>
      <c r="D23" s="264"/>
      <c r="E23" s="264"/>
      <c r="F23" s="264"/>
      <c r="G23" s="264"/>
      <c r="H23" s="264"/>
      <c r="I23" s="264"/>
      <c r="J23" s="260"/>
      <c r="K23" s="262"/>
    </row>
    <row r="24" spans="2:11">
      <c r="B24" s="264"/>
      <c r="C24" s="264"/>
      <c r="D24" s="264"/>
      <c r="E24" s="264"/>
      <c r="F24" s="264"/>
      <c r="G24" s="264"/>
      <c r="H24" s="264"/>
      <c r="I24" s="264"/>
      <c r="J24" s="260"/>
      <c r="K24" s="262"/>
    </row>
    <row r="25" spans="2:11">
      <c r="B25" s="264"/>
      <c r="C25" s="264"/>
      <c r="D25" s="264"/>
      <c r="E25" s="264"/>
      <c r="F25" s="264"/>
      <c r="G25" s="264"/>
      <c r="H25" s="264"/>
      <c r="I25" s="264"/>
      <c r="J25" s="260"/>
      <c r="K25" s="262"/>
    </row>
    <row r="26" spans="2:11">
      <c r="B26" s="264"/>
      <c r="C26" s="264"/>
      <c r="D26" s="264"/>
      <c r="E26" s="264"/>
      <c r="F26" s="264"/>
      <c r="G26" s="264"/>
      <c r="H26" s="264"/>
      <c r="I26" s="264"/>
      <c r="J26" s="260"/>
      <c r="K26" s="262"/>
    </row>
    <row r="27" spans="2:11">
      <c r="B27" s="264"/>
      <c r="C27" s="264"/>
      <c r="D27" s="264"/>
      <c r="E27" s="264"/>
      <c r="F27" s="264"/>
      <c r="G27" s="264"/>
      <c r="H27" s="264"/>
      <c r="I27" s="264"/>
      <c r="J27" s="260"/>
      <c r="K27" s="262"/>
    </row>
    <row r="28" spans="2:11">
      <c r="B28" s="264"/>
      <c r="C28" s="264"/>
      <c r="D28" s="264"/>
      <c r="E28" s="264"/>
      <c r="F28" s="264"/>
      <c r="G28" s="264"/>
      <c r="H28" s="264"/>
      <c r="I28" s="264"/>
      <c r="J28" s="260"/>
      <c r="K28" s="262"/>
    </row>
    <row r="29" spans="2:11">
      <c r="B29" s="264"/>
      <c r="C29" s="264"/>
      <c r="D29" s="264"/>
      <c r="E29" s="264"/>
      <c r="F29" s="264"/>
      <c r="G29" s="264"/>
      <c r="H29" s="264"/>
      <c r="I29" s="264"/>
      <c r="J29" s="260"/>
      <c r="K29" s="262"/>
    </row>
    <row r="30" spans="2:11">
      <c r="B30" s="264"/>
      <c r="C30" s="264"/>
      <c r="D30" s="264"/>
      <c r="E30" s="264"/>
      <c r="F30" s="264"/>
      <c r="G30" s="264"/>
      <c r="H30" s="264"/>
      <c r="I30" s="264"/>
      <c r="J30" s="260"/>
      <c r="K30" s="262"/>
    </row>
    <row r="31" spans="2:11">
      <c r="C31" s="259"/>
      <c r="D31" s="259"/>
      <c r="J31" s="260"/>
      <c r="K31" s="262"/>
    </row>
    <row r="32" spans="2:11">
      <c r="C32" s="259"/>
      <c r="D32" s="259"/>
      <c r="J32" s="260"/>
      <c r="K32" s="262"/>
    </row>
    <row r="33" spans="3:11">
      <c r="C33" s="259"/>
      <c r="D33" s="259"/>
      <c r="J33" s="260"/>
      <c r="K33" s="262"/>
    </row>
    <row r="34" spans="3:11">
      <c r="C34" s="259"/>
      <c r="D34" s="259"/>
      <c r="J34" s="260"/>
      <c r="K34" s="262"/>
    </row>
    <row r="35" spans="3:11">
      <c r="C35" s="259"/>
      <c r="D35" s="259"/>
      <c r="J35" s="260"/>
      <c r="K35" s="262"/>
    </row>
    <row r="36" spans="3:11">
      <c r="C36" s="259"/>
      <c r="D36" s="259"/>
      <c r="J36" s="262"/>
      <c r="K36" s="262"/>
    </row>
    <row r="37" spans="3:11">
      <c r="C37" s="259"/>
      <c r="D37" s="259"/>
      <c r="J37" s="262"/>
      <c r="K37" s="262"/>
    </row>
    <row r="38" spans="3:11">
      <c r="C38" s="259"/>
      <c r="D38" s="259"/>
      <c r="J38" s="262"/>
      <c r="K38" s="262"/>
    </row>
    <row r="39" spans="3:11">
      <c r="C39" s="259"/>
      <c r="D39" s="259"/>
      <c r="J39" s="262"/>
      <c r="K39" s="262"/>
    </row>
    <row r="40" spans="3:11">
      <c r="C40" s="259"/>
      <c r="D40" s="259"/>
      <c r="J40" s="262"/>
      <c r="K40" s="262"/>
    </row>
    <row r="41" spans="3:11">
      <c r="C41" s="259"/>
      <c r="D41" s="259"/>
      <c r="J41" s="262"/>
      <c r="K41" s="262"/>
    </row>
    <row r="42" spans="3:11">
      <c r="C42" s="259"/>
      <c r="D42" s="259"/>
      <c r="J42" s="262"/>
      <c r="K42" s="262"/>
    </row>
    <row r="43" spans="3:11">
      <c r="C43" s="259"/>
      <c r="D43" s="259"/>
      <c r="J43" s="260"/>
      <c r="K43" s="260"/>
    </row>
    <row r="44" spans="3:11">
      <c r="C44" s="259"/>
      <c r="D44" s="259"/>
      <c r="J44" s="260"/>
      <c r="K44" s="260"/>
    </row>
    <row r="45" spans="3:11">
      <c r="C45" s="259"/>
      <c r="D45" s="259"/>
      <c r="J45" s="262"/>
      <c r="K45" s="262"/>
    </row>
    <row r="46" spans="3:11">
      <c r="C46" s="259"/>
      <c r="D46" s="259"/>
      <c r="J46" s="262"/>
      <c r="K46" s="262"/>
    </row>
    <row r="47" spans="3:11">
      <c r="C47" s="259"/>
      <c r="D47" s="259"/>
      <c r="J47" s="262"/>
      <c r="K47" s="262"/>
    </row>
    <row r="48" spans="3:11">
      <c r="C48" s="259"/>
      <c r="D48" s="259"/>
      <c r="J48" s="262"/>
      <c r="K48" s="262"/>
    </row>
    <row r="49" spans="3:11">
      <c r="C49" s="259"/>
      <c r="D49" s="259"/>
      <c r="J49" s="262"/>
      <c r="K49" s="262"/>
    </row>
    <row r="50" spans="3:11">
      <c r="C50" s="259"/>
      <c r="D50" s="259"/>
      <c r="J50" s="262"/>
      <c r="K50" s="262"/>
    </row>
    <row r="51" spans="3:11">
      <c r="C51" s="259"/>
      <c r="D51" s="259"/>
      <c r="J51" s="262"/>
      <c r="K51" s="262"/>
    </row>
    <row r="52" spans="3:11">
      <c r="C52" s="259"/>
      <c r="D52" s="259"/>
      <c r="J52" s="262"/>
      <c r="K52" s="262"/>
    </row>
    <row r="53" spans="3:11">
      <c r="C53" s="259"/>
      <c r="D53" s="259"/>
      <c r="J53" s="262"/>
      <c r="K53" s="262"/>
    </row>
    <row r="54" spans="3:11">
      <c r="C54" s="259"/>
      <c r="D54" s="259"/>
      <c r="J54" s="262"/>
      <c r="K54" s="262"/>
    </row>
    <row r="55" spans="3:11">
      <c r="C55" s="259"/>
      <c r="D55" s="259"/>
      <c r="J55" s="262"/>
      <c r="K55" s="262"/>
    </row>
    <row r="56" spans="3:11">
      <c r="C56" s="259"/>
      <c r="D56" s="259"/>
      <c r="J56" s="262"/>
      <c r="K56" s="262"/>
    </row>
    <row r="57" spans="3:11">
      <c r="C57" s="259"/>
      <c r="D57" s="259"/>
      <c r="J57" s="262"/>
      <c r="K57" s="262"/>
    </row>
    <row r="58" spans="3:11">
      <c r="C58" s="259"/>
      <c r="D58" s="259"/>
      <c r="J58" s="262"/>
      <c r="K58" s="262"/>
    </row>
    <row r="59" spans="3:11">
      <c r="C59" s="259"/>
      <c r="D59" s="259"/>
      <c r="J59" s="262"/>
      <c r="K59" s="262"/>
    </row>
    <row r="60" spans="3:11">
      <c r="C60" s="259"/>
      <c r="D60" s="259"/>
      <c r="J60" s="262"/>
      <c r="K60" s="262"/>
    </row>
    <row r="61" spans="3:11">
      <c r="C61" s="259"/>
      <c r="D61" s="259"/>
      <c r="J61" s="262"/>
      <c r="K61" s="262"/>
    </row>
    <row r="62" spans="3:11">
      <c r="C62" s="259"/>
      <c r="D62" s="259"/>
      <c r="J62" s="262"/>
      <c r="K62" s="262"/>
    </row>
    <row r="63" spans="3:11">
      <c r="C63" s="259"/>
      <c r="D63" s="259"/>
      <c r="J63" s="262"/>
      <c r="K63" s="262"/>
    </row>
    <row r="64" spans="3:11">
      <c r="C64" s="259"/>
      <c r="D64" s="259"/>
      <c r="J64" s="262"/>
      <c r="K64" s="262"/>
    </row>
    <row r="65" spans="3:11">
      <c r="C65" s="259"/>
      <c r="D65" s="259"/>
      <c r="J65" s="262"/>
      <c r="K65" s="262"/>
    </row>
    <row r="66" spans="3:11">
      <c r="C66" s="259"/>
      <c r="D66" s="259"/>
      <c r="J66" s="262"/>
      <c r="K66" s="262"/>
    </row>
    <row r="67" spans="3:11">
      <c r="C67" s="259"/>
      <c r="D67" s="259"/>
      <c r="J67" s="262"/>
      <c r="K67" s="262"/>
    </row>
    <row r="68" spans="3:11">
      <c r="C68" s="259"/>
      <c r="D68" s="259"/>
      <c r="J68" s="262"/>
      <c r="K68" s="262"/>
    </row>
    <row r="69" spans="3:11">
      <c r="C69" s="259"/>
      <c r="D69" s="259"/>
      <c r="J69" s="262"/>
      <c r="K69" s="262"/>
    </row>
    <row r="70" spans="3:11">
      <c r="C70" s="259"/>
      <c r="D70" s="259"/>
      <c r="J70" s="262"/>
      <c r="K70" s="262"/>
    </row>
    <row r="71" spans="3:11">
      <c r="C71" s="259"/>
      <c r="D71" s="259"/>
      <c r="J71" s="262"/>
      <c r="K71" s="262"/>
    </row>
    <row r="72" spans="3:11">
      <c r="C72" s="259"/>
      <c r="D72" s="259"/>
      <c r="J72" s="262"/>
      <c r="K72" s="262"/>
    </row>
    <row r="73" spans="3:11">
      <c r="C73" s="259"/>
      <c r="D73" s="259"/>
      <c r="J73" s="262"/>
      <c r="K73" s="262"/>
    </row>
    <row r="74" spans="3:11">
      <c r="C74" s="259"/>
      <c r="D74" s="259"/>
      <c r="J74" s="262"/>
      <c r="K74" s="262"/>
    </row>
    <row r="75" spans="3:11">
      <c r="C75" s="259"/>
      <c r="D75" s="259"/>
      <c r="J75" s="262"/>
      <c r="K75" s="262"/>
    </row>
    <row r="76" spans="3:11">
      <c r="C76" s="259"/>
      <c r="D76" s="259"/>
      <c r="J76" s="262"/>
      <c r="K76" s="262"/>
    </row>
    <row r="77" spans="3:11">
      <c r="C77" s="259"/>
      <c r="D77" s="259"/>
      <c r="J77" s="262"/>
      <c r="K77" s="262"/>
    </row>
    <row r="78" spans="3:11">
      <c r="C78" s="259"/>
      <c r="D78" s="259"/>
      <c r="J78" s="262"/>
      <c r="K78" s="262"/>
    </row>
    <row r="79" spans="3:11">
      <c r="C79" s="259"/>
      <c r="D79" s="259"/>
      <c r="J79" s="262"/>
      <c r="K79" s="262"/>
    </row>
    <row r="80" spans="3:11">
      <c r="C80" s="259"/>
      <c r="D80" s="259"/>
      <c r="J80" s="262"/>
      <c r="K80" s="262"/>
    </row>
    <row r="81" spans="3:11">
      <c r="C81" s="259"/>
      <c r="D81" s="259"/>
      <c r="J81" s="262"/>
      <c r="K81" s="262"/>
    </row>
    <row r="82" spans="3:11">
      <c r="C82" s="259"/>
      <c r="D82" s="259"/>
      <c r="J82" s="262"/>
      <c r="K82" s="262"/>
    </row>
    <row r="83" spans="3:11">
      <c r="C83" s="259"/>
      <c r="D83" s="259"/>
      <c r="J83" s="262"/>
      <c r="K83" s="262"/>
    </row>
    <row r="84" spans="3:11">
      <c r="C84" s="259"/>
      <c r="D84" s="259"/>
      <c r="J84" s="262"/>
      <c r="K84" s="262"/>
    </row>
    <row r="85" spans="3:11">
      <c r="C85" s="259"/>
      <c r="D85" s="259"/>
      <c r="J85" s="262"/>
      <c r="K85" s="262"/>
    </row>
    <row r="86" spans="3:11">
      <c r="C86" s="259"/>
      <c r="D86" s="259"/>
      <c r="J86" s="262"/>
      <c r="K86" s="262"/>
    </row>
    <row r="87" spans="3:11">
      <c r="C87" s="259"/>
      <c r="D87" s="259"/>
      <c r="J87" s="262"/>
      <c r="K87" s="262"/>
    </row>
    <row r="88" spans="3:11">
      <c r="C88" s="259"/>
      <c r="D88" s="259"/>
      <c r="J88" s="262"/>
      <c r="K88" s="262"/>
    </row>
    <row r="89" spans="3:11">
      <c r="C89" s="259"/>
      <c r="D89" s="259"/>
      <c r="J89" s="262"/>
      <c r="K89" s="262"/>
    </row>
    <row r="90" spans="3:11">
      <c r="C90" s="259"/>
      <c r="D90" s="259"/>
      <c r="J90" s="262"/>
      <c r="K90" s="262"/>
    </row>
    <row r="91" spans="3:11">
      <c r="C91" s="259"/>
      <c r="D91" s="259"/>
      <c r="J91" s="262"/>
      <c r="K91" s="262"/>
    </row>
    <row r="92" spans="3:11">
      <c r="C92" s="259"/>
      <c r="D92" s="259"/>
      <c r="J92" s="262"/>
      <c r="K92" s="262"/>
    </row>
    <row r="93" spans="3:11">
      <c r="C93" s="259"/>
      <c r="D93" s="259"/>
      <c r="J93" s="262"/>
      <c r="K93" s="262"/>
    </row>
    <row r="94" spans="3:11">
      <c r="C94" s="259"/>
      <c r="D94" s="259"/>
      <c r="J94" s="262"/>
      <c r="K94" s="262"/>
    </row>
    <row r="95" spans="3:11">
      <c r="C95" s="259"/>
      <c r="D95" s="259"/>
      <c r="J95" s="262"/>
      <c r="K95" s="262"/>
    </row>
    <row r="96" spans="3:11">
      <c r="C96" s="259"/>
      <c r="D96" s="259"/>
      <c r="J96" s="262"/>
      <c r="K96" s="262"/>
    </row>
    <row r="97" spans="3:11">
      <c r="C97" s="259"/>
      <c r="D97" s="259"/>
      <c r="J97" s="262"/>
      <c r="K97" s="262"/>
    </row>
    <row r="98" spans="3:11">
      <c r="C98" s="259"/>
      <c r="D98" s="259"/>
      <c r="J98" s="262"/>
      <c r="K98" s="262"/>
    </row>
    <row r="99" spans="3:11">
      <c r="C99" s="259"/>
      <c r="D99" s="259"/>
      <c r="J99" s="262"/>
      <c r="K99" s="262"/>
    </row>
    <row r="100" spans="3:11">
      <c r="C100" s="259"/>
      <c r="D100" s="259"/>
      <c r="J100" s="262"/>
      <c r="K100" s="262"/>
    </row>
    <row r="101" spans="3:11">
      <c r="C101" s="259"/>
      <c r="D101" s="259"/>
      <c r="J101" s="262"/>
      <c r="K101" s="262"/>
    </row>
    <row r="102" spans="3:11">
      <c r="C102" s="259"/>
      <c r="D102" s="259"/>
      <c r="J102" s="262"/>
      <c r="K102" s="262"/>
    </row>
    <row r="103" spans="3:11">
      <c r="C103" s="259"/>
      <c r="D103" s="259"/>
      <c r="J103" s="262"/>
      <c r="K103" s="262"/>
    </row>
    <row r="104" spans="3:11">
      <c r="C104" s="259"/>
      <c r="D104" s="259"/>
      <c r="J104" s="262"/>
      <c r="K104" s="262"/>
    </row>
    <row r="105" spans="3:11">
      <c r="C105" s="259"/>
      <c r="D105" s="259"/>
      <c r="J105" s="262"/>
      <c r="K105" s="262"/>
    </row>
    <row r="106" spans="3:11">
      <c r="C106" s="259"/>
      <c r="D106" s="259"/>
      <c r="J106" s="262"/>
      <c r="K106" s="262"/>
    </row>
    <row r="107" spans="3:11">
      <c r="C107" s="259"/>
      <c r="D107" s="259"/>
      <c r="J107" s="262"/>
      <c r="K107" s="262"/>
    </row>
    <row r="108" spans="3:11">
      <c r="C108" s="259"/>
      <c r="D108" s="259"/>
      <c r="J108" s="262"/>
      <c r="K108" s="262"/>
    </row>
    <row r="109" spans="3:11">
      <c r="C109" s="259"/>
      <c r="D109" s="259"/>
      <c r="J109" s="262"/>
      <c r="K109" s="262"/>
    </row>
    <row r="110" spans="3:11">
      <c r="C110" s="259"/>
      <c r="D110" s="259"/>
      <c r="J110" s="262"/>
      <c r="K110" s="262"/>
    </row>
    <row r="111" spans="3:11">
      <c r="C111" s="259"/>
      <c r="D111" s="259"/>
      <c r="J111" s="262"/>
      <c r="K111" s="262"/>
    </row>
    <row r="112" spans="3:11">
      <c r="C112" s="259"/>
      <c r="D112" s="259"/>
      <c r="J112" s="262"/>
      <c r="K112" s="262"/>
    </row>
    <row r="113" spans="3:11">
      <c r="C113" s="259"/>
      <c r="D113" s="259"/>
      <c r="J113" s="262"/>
      <c r="K113" s="262"/>
    </row>
    <row r="114" spans="3:11">
      <c r="C114" s="259"/>
      <c r="D114" s="259"/>
      <c r="J114" s="262"/>
      <c r="K114" s="262"/>
    </row>
    <row r="115" spans="3:11">
      <c r="C115" s="259"/>
      <c r="D115" s="259"/>
      <c r="J115" s="260"/>
      <c r="K115" s="260"/>
    </row>
    <row r="116" spans="3:11">
      <c r="C116" s="259"/>
      <c r="D116" s="259"/>
      <c r="J116" s="260"/>
      <c r="K116" s="260"/>
    </row>
    <row r="117" spans="3:11">
      <c r="C117" s="259"/>
      <c r="D117" s="259"/>
      <c r="J117" s="262"/>
      <c r="K117" s="262"/>
    </row>
    <row r="118" spans="3:11">
      <c r="C118" s="259"/>
      <c r="D118" s="259"/>
      <c r="J118" s="262"/>
      <c r="K118" s="262"/>
    </row>
    <row r="119" spans="3:11">
      <c r="C119" s="259"/>
      <c r="D119" s="259"/>
      <c r="J119" s="260"/>
      <c r="K119" s="260"/>
    </row>
    <row r="120" spans="3:11">
      <c r="C120" s="259"/>
      <c r="D120" s="259"/>
      <c r="J120" s="260"/>
      <c r="K120" s="260"/>
    </row>
    <row r="121" spans="3:11">
      <c r="C121" s="259"/>
      <c r="D121" s="259"/>
      <c r="J121" s="260"/>
      <c r="K121" s="260"/>
    </row>
    <row r="122" spans="3:11">
      <c r="C122" s="259"/>
      <c r="D122" s="259"/>
      <c r="J122" s="260"/>
      <c r="K122" s="260"/>
    </row>
    <row r="123" spans="3:11">
      <c r="C123" s="259"/>
      <c r="D123" s="259"/>
      <c r="J123" s="260"/>
      <c r="K123" s="260"/>
    </row>
    <row r="124" spans="3:11">
      <c r="C124" s="259"/>
      <c r="D124" s="259"/>
      <c r="J124" s="260"/>
      <c r="K124" s="260"/>
    </row>
    <row r="125" spans="3:11">
      <c r="C125" s="259"/>
      <c r="D125" s="259"/>
      <c r="J125" s="260"/>
      <c r="K125" s="260"/>
    </row>
    <row r="126" spans="3:11">
      <c r="C126" s="259"/>
      <c r="D126" s="259"/>
      <c r="J126" s="260"/>
      <c r="K126" s="260"/>
    </row>
    <row r="127" spans="3:11">
      <c r="C127" s="259"/>
      <c r="D127" s="259"/>
      <c r="J127" s="260"/>
      <c r="K127" s="260"/>
    </row>
    <row r="128" spans="3:11">
      <c r="C128" s="259"/>
      <c r="D128" s="259"/>
      <c r="J128" s="260"/>
      <c r="K128" s="260"/>
    </row>
    <row r="129" spans="3:11">
      <c r="C129" s="259"/>
      <c r="D129" s="259"/>
      <c r="J129" s="260"/>
      <c r="K129" s="260"/>
    </row>
    <row r="130" spans="3:11">
      <c r="C130" s="259"/>
      <c r="D130" s="259"/>
      <c r="J130" s="260"/>
      <c r="K130" s="260"/>
    </row>
    <row r="131" spans="3:11">
      <c r="C131" s="259"/>
      <c r="D131" s="259"/>
      <c r="J131" s="260"/>
      <c r="K131" s="260"/>
    </row>
    <row r="132" spans="3:11">
      <c r="C132" s="259"/>
      <c r="D132" s="259"/>
      <c r="J132" s="260"/>
      <c r="K132" s="260"/>
    </row>
    <row r="133" spans="3:11">
      <c r="C133" s="259"/>
      <c r="D133" s="259"/>
      <c r="J133" s="260"/>
      <c r="K133" s="260"/>
    </row>
    <row r="134" spans="3:11">
      <c r="C134" s="259"/>
      <c r="D134" s="259"/>
      <c r="J134" s="260"/>
      <c r="K134" s="260"/>
    </row>
    <row r="135" spans="3:11">
      <c r="C135" s="259"/>
      <c r="D135" s="259"/>
      <c r="J135" s="260"/>
      <c r="K135" s="260"/>
    </row>
    <row r="136" spans="3:11">
      <c r="C136" s="259"/>
      <c r="D136" s="259"/>
      <c r="J136" s="260"/>
      <c r="K136" s="260"/>
    </row>
    <row r="137" spans="3:11">
      <c r="C137" s="259"/>
      <c r="D137" s="259"/>
      <c r="J137" s="260"/>
      <c r="K137" s="260"/>
    </row>
    <row r="138" spans="3:11">
      <c r="C138" s="259"/>
      <c r="D138" s="259"/>
      <c r="J138" s="260"/>
      <c r="K138" s="260"/>
    </row>
    <row r="139" spans="3:11">
      <c r="C139" s="259"/>
      <c r="D139" s="259"/>
      <c r="J139" s="260"/>
      <c r="K139" s="260"/>
    </row>
    <row r="140" spans="3:11">
      <c r="C140" s="259"/>
      <c r="D140" s="259"/>
      <c r="J140" s="260"/>
      <c r="K140" s="260"/>
    </row>
    <row r="141" spans="3:11">
      <c r="C141" s="259"/>
      <c r="D141" s="259"/>
      <c r="J141" s="260"/>
      <c r="K141" s="260"/>
    </row>
    <row r="142" spans="3:11">
      <c r="C142" s="259"/>
      <c r="D142" s="259"/>
      <c r="J142" s="260"/>
      <c r="K142" s="260"/>
    </row>
    <row r="143" spans="3:11">
      <c r="C143" s="259"/>
      <c r="D143" s="259"/>
      <c r="J143" s="260"/>
      <c r="K143" s="260"/>
    </row>
    <row r="144" spans="3:11">
      <c r="C144" s="259"/>
      <c r="D144" s="259"/>
      <c r="J144" s="260"/>
      <c r="K144" s="260"/>
    </row>
    <row r="145" spans="3:11">
      <c r="C145" s="259"/>
      <c r="D145" s="259"/>
      <c r="J145" s="260"/>
      <c r="K145" s="260"/>
    </row>
    <row r="146" spans="3:11">
      <c r="C146" s="259"/>
      <c r="D146" s="259"/>
      <c r="J146" s="260"/>
      <c r="K146" s="260"/>
    </row>
    <row r="147" spans="3:11">
      <c r="C147" s="259"/>
      <c r="D147" s="259"/>
      <c r="J147" s="260"/>
      <c r="K147" s="260"/>
    </row>
    <row r="148" spans="3:11">
      <c r="C148" s="259"/>
      <c r="D148" s="259"/>
      <c r="J148" s="260"/>
      <c r="K148" s="260"/>
    </row>
    <row r="149" spans="3:11">
      <c r="C149" s="259"/>
      <c r="D149" s="259"/>
      <c r="J149" s="260"/>
      <c r="K149" s="260"/>
    </row>
    <row r="150" spans="3:11">
      <c r="C150" s="259"/>
      <c r="D150" s="259"/>
      <c r="J150" s="260"/>
      <c r="K150" s="260"/>
    </row>
    <row r="151" spans="3:11">
      <c r="C151" s="259"/>
      <c r="D151" s="259"/>
      <c r="J151" s="260"/>
      <c r="K151" s="260"/>
    </row>
    <row r="152" spans="3:11">
      <c r="C152" s="259"/>
      <c r="D152" s="259"/>
      <c r="J152" s="260"/>
      <c r="K152" s="260"/>
    </row>
    <row r="153" spans="3:11">
      <c r="C153" s="259"/>
      <c r="D153" s="259"/>
      <c r="J153" s="260"/>
      <c r="K153" s="260"/>
    </row>
    <row r="154" spans="3:11">
      <c r="C154" s="259"/>
      <c r="D154" s="259"/>
      <c r="J154" s="260"/>
      <c r="K154" s="260"/>
    </row>
    <row r="155" spans="3:11">
      <c r="C155" s="259"/>
      <c r="D155" s="259"/>
      <c r="J155" s="260"/>
      <c r="K155" s="260"/>
    </row>
    <row r="156" spans="3:11">
      <c r="C156" s="259"/>
      <c r="D156" s="259"/>
      <c r="J156" s="260"/>
      <c r="K156" s="260"/>
    </row>
    <row r="157" spans="3:11">
      <c r="C157" s="259"/>
      <c r="D157" s="259"/>
      <c r="J157" s="260"/>
      <c r="K157" s="260"/>
    </row>
    <row r="158" spans="3:11">
      <c r="C158" s="259"/>
      <c r="D158" s="259"/>
      <c r="J158" s="260"/>
      <c r="K158" s="260"/>
    </row>
    <row r="159" spans="3:11">
      <c r="C159" s="259"/>
      <c r="D159" s="259"/>
      <c r="J159" s="260"/>
      <c r="K159" s="260"/>
    </row>
    <row r="160" spans="3:11">
      <c r="C160" s="259"/>
      <c r="D160" s="259"/>
      <c r="J160" s="260"/>
      <c r="K160" s="260"/>
    </row>
    <row r="161" spans="3:11">
      <c r="C161" s="259"/>
      <c r="D161" s="259"/>
      <c r="J161" s="260"/>
      <c r="K161" s="260"/>
    </row>
    <row r="162" spans="3:11">
      <c r="C162" s="259"/>
      <c r="D162" s="259"/>
      <c r="J162" s="260"/>
      <c r="K162" s="260"/>
    </row>
    <row r="163" spans="3:11">
      <c r="C163" s="259"/>
      <c r="D163" s="259"/>
      <c r="J163" s="260"/>
      <c r="K163" s="260"/>
    </row>
    <row r="164" spans="3:11">
      <c r="C164" s="259"/>
      <c r="D164" s="259"/>
      <c r="J164" s="260"/>
      <c r="K164" s="260"/>
    </row>
    <row r="165" spans="3:11">
      <c r="C165" s="259"/>
      <c r="D165" s="259"/>
      <c r="J165" s="260"/>
      <c r="K165" s="260"/>
    </row>
    <row r="166" spans="3:11">
      <c r="C166" s="259"/>
      <c r="D166" s="259"/>
      <c r="J166" s="260"/>
      <c r="K166" s="260"/>
    </row>
    <row r="167" spans="3:11">
      <c r="C167" s="259"/>
      <c r="D167" s="259"/>
      <c r="J167" s="260"/>
      <c r="K167" s="260"/>
    </row>
    <row r="168" spans="3:11">
      <c r="C168" s="259"/>
      <c r="D168" s="259"/>
      <c r="J168" s="260"/>
      <c r="K168" s="260"/>
    </row>
    <row r="169" spans="3:11">
      <c r="C169" s="259"/>
      <c r="D169" s="259"/>
      <c r="J169" s="260"/>
      <c r="K169" s="260"/>
    </row>
    <row r="170" spans="3:11">
      <c r="C170" s="259"/>
      <c r="D170" s="259"/>
      <c r="J170" s="260"/>
      <c r="K170" s="260"/>
    </row>
    <row r="171" spans="3:11">
      <c r="C171" s="259"/>
      <c r="D171" s="259"/>
      <c r="J171" s="260"/>
      <c r="K171" s="260"/>
    </row>
    <row r="172" spans="3:11">
      <c r="C172" s="259"/>
      <c r="D172" s="259"/>
      <c r="J172" s="260"/>
      <c r="K172" s="260"/>
    </row>
    <row r="173" spans="3:11">
      <c r="C173" s="259"/>
      <c r="D173" s="259"/>
      <c r="J173" s="260"/>
      <c r="K173" s="260"/>
    </row>
    <row r="174" spans="3:11">
      <c r="C174" s="259"/>
      <c r="D174" s="259"/>
      <c r="J174" s="260"/>
      <c r="K174" s="260"/>
    </row>
    <row r="175" spans="3:11">
      <c r="C175" s="259"/>
      <c r="D175" s="259"/>
      <c r="J175" s="260"/>
      <c r="K175" s="260"/>
    </row>
    <row r="176" spans="3:11">
      <c r="C176" s="259"/>
      <c r="D176" s="259"/>
      <c r="J176" s="260"/>
      <c r="K176" s="260"/>
    </row>
    <row r="177" spans="3:11">
      <c r="C177" s="259"/>
      <c r="D177" s="259"/>
      <c r="J177" s="260"/>
      <c r="K177" s="260"/>
    </row>
    <row r="178" spans="3:11">
      <c r="C178" s="259"/>
      <c r="D178" s="259"/>
      <c r="J178" s="260"/>
      <c r="K178" s="260"/>
    </row>
    <row r="179" spans="3:11">
      <c r="C179" s="259"/>
      <c r="D179" s="259"/>
      <c r="J179" s="260"/>
      <c r="K179" s="260"/>
    </row>
    <row r="180" spans="3:11">
      <c r="C180" s="259"/>
      <c r="D180" s="259"/>
    </row>
    <row r="181" spans="3:11">
      <c r="C181" s="259"/>
      <c r="D181" s="259"/>
    </row>
    <row r="182" spans="3:11">
      <c r="C182" s="259"/>
      <c r="D182" s="259"/>
    </row>
    <row r="183" spans="3:11">
      <c r="C183" s="259"/>
      <c r="D183" s="259"/>
    </row>
    <row r="184" spans="3:11">
      <c r="C184" s="259"/>
      <c r="D184" s="259"/>
    </row>
    <row r="185" spans="3:11">
      <c r="C185" s="259"/>
      <c r="D185" s="259"/>
    </row>
    <row r="186" spans="3:11">
      <c r="C186" s="259"/>
      <c r="D186" s="259"/>
    </row>
    <row r="187" spans="3:11">
      <c r="C187" s="259"/>
      <c r="D187" s="259"/>
    </row>
    <row r="188" spans="3:11">
      <c r="C188" s="259"/>
      <c r="D188" s="259"/>
    </row>
    <row r="189" spans="3:11">
      <c r="C189" s="259"/>
      <c r="D189" s="259"/>
    </row>
    <row r="190" spans="3:11">
      <c r="C190" s="259"/>
      <c r="D190" s="259"/>
    </row>
    <row r="191" spans="3:11">
      <c r="C191" s="259"/>
      <c r="D191" s="259"/>
    </row>
    <row r="192" spans="3:11">
      <c r="C192" s="259"/>
      <c r="D192" s="259"/>
    </row>
    <row r="193" spans="3:4">
      <c r="C193" s="259"/>
      <c r="D193" s="259"/>
    </row>
    <row r="194" spans="3:4">
      <c r="C194" s="259"/>
      <c r="D194" s="259"/>
    </row>
    <row r="195" spans="3:4">
      <c r="C195" s="259"/>
      <c r="D195" s="259"/>
    </row>
    <row r="196" spans="3:4">
      <c r="C196" s="259"/>
      <c r="D196" s="259"/>
    </row>
    <row r="197" spans="3:4">
      <c r="C197" s="259"/>
      <c r="D197" s="259"/>
    </row>
    <row r="198" spans="3:4">
      <c r="C198" s="259"/>
      <c r="D198" s="259"/>
    </row>
    <row r="199" spans="3:4">
      <c r="C199" s="259"/>
      <c r="D199" s="259"/>
    </row>
    <row r="200" spans="3:4">
      <c r="C200" s="259"/>
      <c r="D200" s="259"/>
    </row>
    <row r="201" spans="3:4">
      <c r="C201" s="259"/>
      <c r="D201" s="259"/>
    </row>
    <row r="202" spans="3:4">
      <c r="C202" s="259"/>
      <c r="D202" s="259"/>
    </row>
    <row r="203" spans="3:4">
      <c r="C203" s="259"/>
      <c r="D203" s="259"/>
    </row>
    <row r="204" spans="3:4">
      <c r="C204" s="259"/>
      <c r="D204" s="259"/>
    </row>
    <row r="205" spans="3:4">
      <c r="C205" s="259"/>
      <c r="D205" s="259"/>
    </row>
    <row r="206" spans="3:4">
      <c r="C206" s="259"/>
      <c r="D206" s="259"/>
    </row>
    <row r="207" spans="3:4">
      <c r="C207" s="259"/>
      <c r="D207" s="259"/>
    </row>
    <row r="208" spans="3:4">
      <c r="C208" s="259"/>
      <c r="D208" s="259"/>
    </row>
    <row r="209" spans="3:4">
      <c r="C209" s="259"/>
      <c r="D209" s="259"/>
    </row>
    <row r="210" spans="3:4">
      <c r="C210" s="259"/>
      <c r="D210" s="259"/>
    </row>
    <row r="211" spans="3:4">
      <c r="C211" s="259"/>
      <c r="D211" s="259"/>
    </row>
    <row r="212" spans="3:4">
      <c r="C212" s="259"/>
      <c r="D212" s="259"/>
    </row>
    <row r="213" spans="3:4">
      <c r="C213" s="259"/>
      <c r="D213" s="259"/>
    </row>
    <row r="214" spans="3:4">
      <c r="C214" s="259"/>
      <c r="D214" s="259"/>
    </row>
    <row r="215" spans="3:4">
      <c r="C215" s="259"/>
      <c r="D215" s="259"/>
    </row>
    <row r="216" spans="3:4">
      <c r="C216" s="259"/>
      <c r="D216" s="259"/>
    </row>
    <row r="217" spans="3:4">
      <c r="C217" s="259"/>
      <c r="D217" s="259"/>
    </row>
    <row r="218" spans="3:4">
      <c r="C218" s="259"/>
      <c r="D218" s="259"/>
    </row>
    <row r="219" spans="3:4">
      <c r="C219" s="259"/>
      <c r="D219" s="259"/>
    </row>
    <row r="220" spans="3:4">
      <c r="C220" s="259"/>
      <c r="D220" s="259"/>
    </row>
    <row r="221" spans="3:4">
      <c r="C221" s="259"/>
      <c r="D221" s="259"/>
    </row>
    <row r="222" spans="3:4">
      <c r="C222" s="259"/>
      <c r="D222" s="259"/>
    </row>
    <row r="223" spans="3:4">
      <c r="C223" s="259"/>
      <c r="D223" s="259"/>
    </row>
    <row r="224" spans="3:4">
      <c r="C224" s="259"/>
      <c r="D224" s="259"/>
    </row>
    <row r="225" spans="3:4">
      <c r="C225" s="259"/>
      <c r="D225" s="259"/>
    </row>
    <row r="226" spans="3:4">
      <c r="C226" s="259"/>
      <c r="D226" s="259"/>
    </row>
    <row r="227" spans="3:4">
      <c r="C227" s="259"/>
      <c r="D227" s="259"/>
    </row>
    <row r="228" spans="3:4">
      <c r="C228" s="259"/>
      <c r="D228" s="259"/>
    </row>
    <row r="229" spans="3:4">
      <c r="C229" s="259"/>
      <c r="D229" s="259"/>
    </row>
    <row r="230" spans="3:4">
      <c r="C230" s="259"/>
      <c r="D230" s="259"/>
    </row>
    <row r="231" spans="3:4">
      <c r="C231" s="259"/>
      <c r="D231" s="259"/>
    </row>
    <row r="232" spans="3:4">
      <c r="C232" s="259"/>
      <c r="D232" s="259"/>
    </row>
    <row r="233" spans="3:4">
      <c r="C233" s="259"/>
      <c r="D233" s="259"/>
    </row>
    <row r="234" spans="3:4">
      <c r="C234" s="259"/>
      <c r="D234" s="259"/>
    </row>
    <row r="235" spans="3:4">
      <c r="C235" s="259"/>
      <c r="D235" s="259"/>
    </row>
    <row r="236" spans="3:4">
      <c r="C236" s="259"/>
      <c r="D236" s="259"/>
    </row>
    <row r="237" spans="3:4">
      <c r="C237" s="259"/>
      <c r="D237" s="259"/>
    </row>
    <row r="238" spans="3:4">
      <c r="C238" s="259"/>
      <c r="D238" s="259"/>
    </row>
    <row r="239" spans="3:4">
      <c r="C239" s="259"/>
      <c r="D239" s="259"/>
    </row>
    <row r="240" spans="3:4">
      <c r="C240" s="259"/>
      <c r="D240" s="259"/>
    </row>
    <row r="241" spans="3:4">
      <c r="C241" s="259"/>
      <c r="D241" s="259"/>
    </row>
    <row r="242" spans="3:4">
      <c r="C242" s="259"/>
      <c r="D242" s="259"/>
    </row>
    <row r="243" spans="3:4">
      <c r="C243" s="259"/>
      <c r="D243" s="259"/>
    </row>
    <row r="244" spans="3:4">
      <c r="C244" s="259"/>
      <c r="D244" s="259"/>
    </row>
    <row r="245" spans="3:4">
      <c r="C245" s="259"/>
      <c r="D245" s="259"/>
    </row>
    <row r="246" spans="3:4">
      <c r="C246" s="259"/>
      <c r="D246" s="259"/>
    </row>
    <row r="247" spans="3:4">
      <c r="C247" s="259"/>
      <c r="D247" s="259"/>
    </row>
    <row r="248" spans="3:4">
      <c r="C248" s="259"/>
      <c r="D248" s="259"/>
    </row>
    <row r="249" spans="3:4">
      <c r="C249" s="259"/>
      <c r="D249" s="259"/>
    </row>
    <row r="250" spans="3:4">
      <c r="C250" s="259"/>
      <c r="D250" s="259"/>
    </row>
    <row r="251" spans="3:4">
      <c r="C251" s="259"/>
      <c r="D251" s="259"/>
    </row>
    <row r="252" spans="3:4">
      <c r="C252" s="259"/>
      <c r="D252" s="259"/>
    </row>
    <row r="253" spans="3:4">
      <c r="C253" s="259"/>
      <c r="D253" s="259"/>
    </row>
    <row r="254" spans="3:4">
      <c r="C254" s="259"/>
      <c r="D254" s="259"/>
    </row>
    <row r="255" spans="3:4">
      <c r="C255" s="259"/>
      <c r="D255" s="259"/>
    </row>
    <row r="256" spans="3:4">
      <c r="C256" s="259"/>
      <c r="D256" s="259"/>
    </row>
    <row r="257" spans="3:4">
      <c r="C257" s="259"/>
      <c r="D257" s="259"/>
    </row>
    <row r="258" spans="3:4">
      <c r="C258" s="259"/>
      <c r="D258" s="259"/>
    </row>
    <row r="259" spans="3:4">
      <c r="C259" s="259"/>
      <c r="D259" s="259"/>
    </row>
    <row r="260" spans="3:4">
      <c r="C260" s="259"/>
      <c r="D260" s="259"/>
    </row>
    <row r="261" spans="3:4">
      <c r="C261" s="259"/>
      <c r="D261" s="259"/>
    </row>
    <row r="262" spans="3:4">
      <c r="C262" s="259"/>
      <c r="D262" s="259"/>
    </row>
    <row r="263" spans="3:4">
      <c r="C263" s="259"/>
      <c r="D263" s="259"/>
    </row>
    <row r="264" spans="3:4">
      <c r="C264" s="259"/>
      <c r="D264" s="259"/>
    </row>
    <row r="265" spans="3:4">
      <c r="C265" s="259"/>
      <c r="D265" s="259"/>
    </row>
    <row r="266" spans="3:4">
      <c r="C266" s="259"/>
      <c r="D266" s="259"/>
    </row>
    <row r="267" spans="3:4">
      <c r="C267" s="259"/>
      <c r="D267" s="259"/>
    </row>
    <row r="268" spans="3:4">
      <c r="C268" s="259"/>
      <c r="D268" s="259"/>
    </row>
    <row r="269" spans="3:4">
      <c r="C269" s="259"/>
      <c r="D269" s="259"/>
    </row>
    <row r="270" spans="3:4">
      <c r="C270" s="259"/>
      <c r="D270" s="259"/>
    </row>
    <row r="271" spans="3:4">
      <c r="C271" s="259"/>
      <c r="D271" s="259"/>
    </row>
    <row r="272" spans="3:4">
      <c r="C272" s="259"/>
      <c r="D272" s="259"/>
    </row>
    <row r="273" spans="3:4">
      <c r="C273" s="259"/>
      <c r="D273" s="259"/>
    </row>
    <row r="274" spans="3:4">
      <c r="C274" s="259"/>
      <c r="D274" s="259"/>
    </row>
    <row r="275" spans="3:4">
      <c r="C275" s="259"/>
      <c r="D275" s="259"/>
    </row>
    <row r="276" spans="3:4">
      <c r="C276" s="259"/>
      <c r="D276" s="259"/>
    </row>
    <row r="277" spans="3:4">
      <c r="C277" s="259"/>
      <c r="D277" s="259"/>
    </row>
    <row r="278" spans="3:4">
      <c r="C278" s="259"/>
      <c r="D278" s="259"/>
    </row>
    <row r="279" spans="3:4">
      <c r="C279" s="259"/>
      <c r="D279" s="259"/>
    </row>
    <row r="280" spans="3:4">
      <c r="C280" s="259"/>
      <c r="D280" s="259"/>
    </row>
    <row r="281" spans="3:4">
      <c r="C281" s="259"/>
      <c r="D281" s="259"/>
    </row>
    <row r="282" spans="3:4">
      <c r="C282" s="259"/>
      <c r="D282" s="259"/>
    </row>
    <row r="283" spans="3:4">
      <c r="C283" s="259"/>
      <c r="D283" s="259"/>
    </row>
    <row r="284" spans="3:4">
      <c r="C284" s="259"/>
      <c r="D284" s="259"/>
    </row>
    <row r="285" spans="3:4">
      <c r="C285" s="259"/>
      <c r="D285" s="259"/>
    </row>
    <row r="286" spans="3:4">
      <c r="C286" s="259"/>
      <c r="D286" s="259"/>
    </row>
    <row r="287" spans="3:4">
      <c r="C287" s="259"/>
      <c r="D287" s="259"/>
    </row>
    <row r="288" spans="3:4">
      <c r="C288" s="259"/>
      <c r="D288" s="259"/>
    </row>
    <row r="289" spans="3:4">
      <c r="C289" s="259"/>
      <c r="D289" s="259"/>
    </row>
    <row r="290" spans="3:4">
      <c r="C290" s="259"/>
      <c r="D290" s="259"/>
    </row>
    <row r="291" spans="3:4">
      <c r="C291" s="259"/>
      <c r="D291" s="259"/>
    </row>
    <row r="292" spans="3:4">
      <c r="C292" s="259"/>
      <c r="D292" s="259"/>
    </row>
    <row r="293" spans="3:4">
      <c r="C293" s="259"/>
      <c r="D293" s="259"/>
    </row>
    <row r="294" spans="3:4">
      <c r="C294" s="259"/>
      <c r="D294" s="259"/>
    </row>
    <row r="295" spans="3:4">
      <c r="C295" s="259"/>
      <c r="D295" s="259"/>
    </row>
    <row r="296" spans="3:4">
      <c r="C296" s="259"/>
      <c r="D296" s="259"/>
    </row>
    <row r="297" spans="3:4">
      <c r="C297" s="259"/>
      <c r="D297" s="259"/>
    </row>
    <row r="298" spans="3:4">
      <c r="C298" s="259"/>
      <c r="D298" s="259"/>
    </row>
    <row r="299" spans="3:4">
      <c r="C299" s="259"/>
      <c r="D299" s="259"/>
    </row>
    <row r="300" spans="3:4">
      <c r="C300" s="259"/>
      <c r="D300" s="259"/>
    </row>
    <row r="301" spans="3:4">
      <c r="C301" s="259"/>
      <c r="D301" s="259"/>
    </row>
    <row r="302" spans="3:4">
      <c r="C302" s="259"/>
      <c r="D302" s="259"/>
    </row>
    <row r="303" spans="3:4">
      <c r="C303" s="259"/>
      <c r="D303" s="259"/>
    </row>
    <row r="304" spans="3:4">
      <c r="C304" s="259"/>
      <c r="D304" s="259"/>
    </row>
    <row r="305" spans="3:4">
      <c r="C305" s="259"/>
      <c r="D305" s="259"/>
    </row>
    <row r="306" spans="3:4">
      <c r="C306" s="259"/>
      <c r="D306" s="259"/>
    </row>
    <row r="307" spans="3:4">
      <c r="C307" s="259"/>
      <c r="D307" s="259"/>
    </row>
    <row r="308" spans="3:4">
      <c r="C308" s="259"/>
      <c r="D308" s="259"/>
    </row>
    <row r="309" spans="3:4">
      <c r="C309" s="259"/>
      <c r="D309" s="259"/>
    </row>
    <row r="310" spans="3:4">
      <c r="C310" s="259"/>
      <c r="D310" s="259"/>
    </row>
    <row r="311" spans="3:4">
      <c r="C311" s="259"/>
      <c r="D311" s="259"/>
    </row>
    <row r="312" spans="3:4">
      <c r="C312" s="259"/>
      <c r="D312" s="259"/>
    </row>
    <row r="313" spans="3:4">
      <c r="C313" s="259"/>
      <c r="D313" s="259"/>
    </row>
    <row r="314" spans="3:4">
      <c r="C314" s="259"/>
      <c r="D314" s="259"/>
    </row>
    <row r="315" spans="3:4">
      <c r="C315" s="259"/>
      <c r="D315" s="259"/>
    </row>
    <row r="316" spans="3:4">
      <c r="C316" s="259"/>
      <c r="D316" s="259"/>
    </row>
    <row r="317" spans="3:4">
      <c r="C317" s="259"/>
      <c r="D317" s="259"/>
    </row>
    <row r="318" spans="3:4">
      <c r="C318" s="259"/>
      <c r="D318" s="259"/>
    </row>
    <row r="319" spans="3:4">
      <c r="C319" s="259"/>
      <c r="D319" s="259"/>
    </row>
    <row r="320" spans="3:4">
      <c r="C320" s="259"/>
      <c r="D320" s="259"/>
    </row>
    <row r="321" spans="3:4">
      <c r="C321" s="259"/>
      <c r="D321" s="259"/>
    </row>
    <row r="322" spans="3:4">
      <c r="C322" s="259"/>
      <c r="D322" s="259"/>
    </row>
    <row r="323" spans="3:4">
      <c r="C323" s="259"/>
      <c r="D323" s="259"/>
    </row>
    <row r="324" spans="3:4">
      <c r="C324" s="259"/>
      <c r="D324" s="259"/>
    </row>
    <row r="325" spans="3:4">
      <c r="C325" s="259"/>
      <c r="D325" s="259"/>
    </row>
    <row r="326" spans="3:4">
      <c r="C326" s="259"/>
      <c r="D326" s="259"/>
    </row>
    <row r="327" spans="3:4">
      <c r="C327" s="259"/>
      <c r="D327" s="259"/>
    </row>
    <row r="328" spans="3:4">
      <c r="C328" s="259"/>
      <c r="D328" s="259"/>
    </row>
    <row r="329" spans="3:4">
      <c r="C329" s="259"/>
      <c r="D329" s="259"/>
    </row>
    <row r="330" spans="3:4">
      <c r="C330" s="259"/>
      <c r="D330" s="259"/>
    </row>
    <row r="331" spans="3:4">
      <c r="C331" s="259"/>
      <c r="D331" s="259"/>
    </row>
    <row r="332" spans="3:4">
      <c r="C332" s="259"/>
      <c r="D332" s="259"/>
    </row>
    <row r="333" spans="3:4">
      <c r="C333" s="259"/>
      <c r="D333" s="259"/>
    </row>
    <row r="334" spans="3:4">
      <c r="C334" s="259"/>
      <c r="D334" s="259"/>
    </row>
    <row r="335" spans="3:4">
      <c r="C335" s="259"/>
      <c r="D335" s="259"/>
    </row>
    <row r="336" spans="3:4">
      <c r="C336" s="259"/>
      <c r="D336" s="259"/>
    </row>
    <row r="337" spans="3:4">
      <c r="C337" s="259"/>
      <c r="D337" s="259"/>
    </row>
    <row r="338" spans="3:4">
      <c r="C338" s="259"/>
      <c r="D338" s="259"/>
    </row>
    <row r="339" spans="3:4">
      <c r="C339" s="259"/>
      <c r="D339" s="259"/>
    </row>
    <row r="340" spans="3:4">
      <c r="C340" s="259"/>
      <c r="D340" s="259"/>
    </row>
    <row r="341" spans="3:4">
      <c r="C341" s="259"/>
      <c r="D341" s="259"/>
    </row>
    <row r="342" spans="3:4">
      <c r="C342" s="259"/>
      <c r="D342" s="259"/>
    </row>
    <row r="343" spans="3:4">
      <c r="C343" s="259"/>
      <c r="D343" s="259"/>
    </row>
    <row r="344" spans="3:4">
      <c r="C344" s="259"/>
      <c r="D344" s="259"/>
    </row>
    <row r="345" spans="3:4">
      <c r="C345" s="259"/>
      <c r="D345" s="259"/>
    </row>
    <row r="346" spans="3:4">
      <c r="C346" s="259"/>
      <c r="D346" s="259"/>
    </row>
    <row r="347" spans="3:4">
      <c r="C347" s="259"/>
      <c r="D347" s="259"/>
    </row>
    <row r="348" spans="3:4">
      <c r="C348" s="259"/>
      <c r="D348" s="259"/>
    </row>
    <row r="349" spans="3:4">
      <c r="C349" s="259"/>
      <c r="D349" s="259"/>
    </row>
    <row r="350" spans="3:4">
      <c r="C350" s="259"/>
      <c r="D350" s="259"/>
    </row>
    <row r="351" spans="3:4">
      <c r="C351" s="259"/>
      <c r="D351" s="259"/>
    </row>
    <row r="352" spans="3:4">
      <c r="C352" s="259"/>
      <c r="D352" s="259"/>
    </row>
    <row r="353" spans="3:4">
      <c r="C353" s="259"/>
      <c r="D353" s="259"/>
    </row>
    <row r="354" spans="3:4">
      <c r="C354" s="259"/>
      <c r="D354" s="259"/>
    </row>
    <row r="355" spans="3:4">
      <c r="C355" s="259"/>
      <c r="D355" s="259"/>
    </row>
    <row r="356" spans="3:4">
      <c r="C356" s="259"/>
      <c r="D356" s="259"/>
    </row>
    <row r="357" spans="3:4">
      <c r="C357" s="259"/>
      <c r="D357" s="259"/>
    </row>
    <row r="358" spans="3:4">
      <c r="C358" s="259"/>
      <c r="D358" s="259"/>
    </row>
    <row r="359" spans="3:4">
      <c r="C359" s="259"/>
      <c r="D359" s="259"/>
    </row>
    <row r="360" spans="3:4">
      <c r="C360" s="259"/>
      <c r="D360" s="259"/>
    </row>
    <row r="361" spans="3:4">
      <c r="C361" s="259"/>
      <c r="D361" s="259"/>
    </row>
    <row r="362" spans="3:4">
      <c r="C362" s="259"/>
      <c r="D362" s="259"/>
    </row>
    <row r="363" spans="3:4">
      <c r="C363" s="259"/>
      <c r="D363" s="259"/>
    </row>
    <row r="364" spans="3:4">
      <c r="C364" s="259"/>
      <c r="D364" s="259"/>
    </row>
    <row r="365" spans="3:4">
      <c r="C365" s="259"/>
      <c r="D365" s="259"/>
    </row>
    <row r="366" spans="3:4">
      <c r="C366" s="259"/>
      <c r="D366" s="259"/>
    </row>
    <row r="367" spans="3:4">
      <c r="C367" s="259"/>
      <c r="D367" s="259"/>
    </row>
    <row r="368" spans="3:4">
      <c r="C368" s="259"/>
      <c r="D368" s="259"/>
    </row>
    <row r="369" spans="3:4">
      <c r="C369" s="259"/>
      <c r="D369" s="259"/>
    </row>
    <row r="370" spans="3:4">
      <c r="C370" s="259"/>
      <c r="D370" s="259"/>
    </row>
    <row r="371" spans="3:4">
      <c r="C371" s="259"/>
      <c r="D371" s="259"/>
    </row>
    <row r="372" spans="3:4">
      <c r="C372" s="259"/>
      <c r="D372" s="259"/>
    </row>
    <row r="373" spans="3:4">
      <c r="C373" s="259"/>
      <c r="D373" s="259"/>
    </row>
    <row r="374" spans="3:4">
      <c r="C374" s="259"/>
      <c r="D374" s="259"/>
    </row>
    <row r="375" spans="3:4">
      <c r="C375" s="259"/>
      <c r="D375" s="259"/>
    </row>
    <row r="376" spans="3:4">
      <c r="C376" s="259"/>
      <c r="D376" s="259"/>
    </row>
    <row r="377" spans="3:4">
      <c r="C377" s="259"/>
      <c r="D377" s="259"/>
    </row>
    <row r="378" spans="3:4">
      <c r="C378" s="259"/>
      <c r="D378" s="259"/>
    </row>
    <row r="379" spans="3:4">
      <c r="C379" s="259"/>
      <c r="D379" s="259"/>
    </row>
    <row r="380" spans="3:4">
      <c r="C380" s="259"/>
      <c r="D380" s="259"/>
    </row>
    <row r="381" spans="3:4">
      <c r="C381" s="259"/>
      <c r="D381" s="259"/>
    </row>
    <row r="382" spans="3:4">
      <c r="C382" s="259"/>
      <c r="D382" s="259"/>
    </row>
    <row r="383" spans="3:4">
      <c r="C383" s="259"/>
      <c r="D383" s="259"/>
    </row>
    <row r="384" spans="3:4">
      <c r="C384" s="259"/>
      <c r="D384" s="259"/>
    </row>
    <row r="385" spans="3:4">
      <c r="C385" s="259"/>
      <c r="D385" s="259"/>
    </row>
    <row r="386" spans="3:4">
      <c r="C386" s="259"/>
      <c r="D386" s="259"/>
    </row>
    <row r="387" spans="3:4">
      <c r="C387" s="259"/>
      <c r="D387" s="259"/>
    </row>
    <row r="388" spans="3:4">
      <c r="C388" s="259"/>
      <c r="D388" s="259"/>
    </row>
    <row r="389" spans="3:4">
      <c r="C389" s="259"/>
      <c r="D389" s="259"/>
    </row>
    <row r="390" spans="3:4">
      <c r="C390" s="259"/>
      <c r="D390" s="259"/>
    </row>
    <row r="391" spans="3:4">
      <c r="C391" s="259"/>
      <c r="D391" s="259"/>
    </row>
    <row r="392" spans="3:4">
      <c r="C392" s="259"/>
      <c r="D392" s="259"/>
    </row>
    <row r="393" spans="3:4">
      <c r="C393" s="259"/>
      <c r="D393" s="259"/>
    </row>
    <row r="394" spans="3:4">
      <c r="C394" s="259"/>
      <c r="D394" s="259"/>
    </row>
    <row r="395" spans="3:4">
      <c r="C395" s="259"/>
      <c r="D395" s="259"/>
    </row>
    <row r="396" spans="3:4">
      <c r="C396" s="259"/>
      <c r="D396" s="259"/>
    </row>
    <row r="397" spans="3:4">
      <c r="C397" s="259"/>
      <c r="D397" s="259"/>
    </row>
    <row r="398" spans="3:4">
      <c r="C398" s="259"/>
      <c r="D398" s="259"/>
    </row>
    <row r="399" spans="3:4">
      <c r="C399" s="259"/>
      <c r="D399" s="259"/>
    </row>
    <row r="400" spans="3:4">
      <c r="C400" s="259"/>
      <c r="D400" s="259"/>
    </row>
    <row r="401" spans="3:4">
      <c r="C401" s="259"/>
      <c r="D401" s="259"/>
    </row>
    <row r="402" spans="3:4">
      <c r="C402" s="259"/>
      <c r="D402" s="259"/>
    </row>
    <row r="403" spans="3:4">
      <c r="C403" s="259"/>
      <c r="D403" s="259"/>
    </row>
    <row r="404" spans="3:4">
      <c r="C404" s="259"/>
      <c r="D404" s="259"/>
    </row>
    <row r="405" spans="3:4">
      <c r="C405" s="259"/>
      <c r="D405" s="259"/>
    </row>
    <row r="406" spans="3:4">
      <c r="C406" s="259"/>
      <c r="D406" s="259"/>
    </row>
    <row r="407" spans="3:4">
      <c r="C407" s="259"/>
      <c r="D407" s="259"/>
    </row>
    <row r="408" spans="3:4">
      <c r="C408" s="259"/>
      <c r="D408" s="259"/>
    </row>
    <row r="409" spans="3:4">
      <c r="C409" s="259"/>
      <c r="D409" s="259"/>
    </row>
    <row r="410" spans="3:4">
      <c r="C410" s="259"/>
      <c r="D410" s="259"/>
    </row>
    <row r="411" spans="3:4">
      <c r="C411" s="259"/>
      <c r="D411" s="259"/>
    </row>
    <row r="412" spans="3:4">
      <c r="C412" s="259"/>
      <c r="D412" s="259"/>
    </row>
    <row r="413" spans="3:4">
      <c r="C413" s="259"/>
      <c r="D413" s="259"/>
    </row>
    <row r="414" spans="3:4">
      <c r="C414" s="259"/>
      <c r="D414" s="259"/>
    </row>
    <row r="415" spans="3:4">
      <c r="C415" s="259"/>
      <c r="D415" s="259"/>
    </row>
    <row r="416" spans="3:4">
      <c r="C416" s="259"/>
      <c r="D416" s="259"/>
    </row>
    <row r="417" spans="3:4">
      <c r="C417" s="259"/>
      <c r="D417" s="259"/>
    </row>
    <row r="418" spans="3:4">
      <c r="C418" s="259"/>
      <c r="D418" s="259"/>
    </row>
    <row r="419" spans="3:4">
      <c r="C419" s="259"/>
      <c r="D419" s="259"/>
    </row>
    <row r="420" spans="3:4">
      <c r="C420" s="259"/>
      <c r="D420" s="259"/>
    </row>
    <row r="421" spans="3:4">
      <c r="C421" s="259"/>
      <c r="D421" s="259"/>
    </row>
    <row r="422" spans="3:4">
      <c r="C422" s="259"/>
      <c r="D422" s="259"/>
    </row>
    <row r="423" spans="3:4">
      <c r="C423" s="259"/>
      <c r="D423" s="259"/>
    </row>
    <row r="424" spans="3:4">
      <c r="C424" s="259"/>
      <c r="D424" s="259"/>
    </row>
    <row r="425" spans="3:4">
      <c r="C425" s="259"/>
      <c r="D425" s="259"/>
    </row>
    <row r="426" spans="3:4">
      <c r="C426" s="259"/>
      <c r="D426" s="259"/>
    </row>
    <row r="427" spans="3:4">
      <c r="C427" s="259"/>
      <c r="D427" s="259"/>
    </row>
    <row r="428" spans="3:4">
      <c r="C428" s="259"/>
      <c r="D428" s="259"/>
    </row>
    <row r="429" spans="3:4">
      <c r="C429" s="259"/>
      <c r="D429" s="259"/>
    </row>
    <row r="430" spans="3:4">
      <c r="C430" s="259"/>
      <c r="D430" s="259"/>
    </row>
    <row r="431" spans="3:4">
      <c r="C431" s="259"/>
      <c r="D431" s="259"/>
    </row>
    <row r="432" spans="3:4">
      <c r="C432" s="259"/>
      <c r="D432" s="259"/>
    </row>
    <row r="433" spans="3:4">
      <c r="C433" s="259"/>
      <c r="D433" s="259"/>
    </row>
    <row r="434" spans="3:4">
      <c r="C434" s="259"/>
      <c r="D434" s="259"/>
    </row>
    <row r="435" spans="3:4">
      <c r="C435" s="259"/>
      <c r="D435" s="259"/>
    </row>
    <row r="436" spans="3:4">
      <c r="C436" s="259"/>
      <c r="D436" s="259"/>
    </row>
    <row r="437" spans="3:4">
      <c r="C437" s="259"/>
      <c r="D437" s="259"/>
    </row>
    <row r="438" spans="3:4">
      <c r="C438" s="259"/>
      <c r="D438" s="259"/>
    </row>
    <row r="439" spans="3:4">
      <c r="C439" s="259"/>
      <c r="D439" s="259"/>
    </row>
    <row r="440" spans="3:4">
      <c r="C440" s="259"/>
      <c r="D440" s="259"/>
    </row>
    <row r="441" spans="3:4">
      <c r="C441" s="259"/>
      <c r="D441" s="259"/>
    </row>
    <row r="442" spans="3:4">
      <c r="C442" s="259"/>
      <c r="D442" s="259"/>
    </row>
    <row r="443" spans="3:4">
      <c r="C443" s="259"/>
      <c r="D443" s="259"/>
    </row>
    <row r="444" spans="3:4">
      <c r="C444" s="259"/>
      <c r="D444" s="259"/>
    </row>
    <row r="445" spans="3:4">
      <c r="C445" s="259"/>
      <c r="D445" s="259"/>
    </row>
    <row r="446" spans="3:4">
      <c r="C446" s="259"/>
      <c r="D446" s="259"/>
    </row>
    <row r="447" spans="3:4">
      <c r="C447" s="259"/>
      <c r="D447" s="259"/>
    </row>
    <row r="448" spans="3:4">
      <c r="C448" s="259"/>
      <c r="D448" s="259"/>
    </row>
    <row r="449" spans="3:4">
      <c r="C449" s="259"/>
      <c r="D449" s="259"/>
    </row>
    <row r="450" spans="3:4">
      <c r="C450" s="259"/>
      <c r="D450" s="259"/>
    </row>
    <row r="451" spans="3:4">
      <c r="C451" s="259"/>
      <c r="D451" s="259"/>
    </row>
    <row r="452" spans="3:4">
      <c r="C452" s="259"/>
      <c r="D452" s="259"/>
    </row>
    <row r="453" spans="3:4">
      <c r="C453" s="259"/>
      <c r="D453" s="259"/>
    </row>
    <row r="454" spans="3:4">
      <c r="C454" s="259"/>
      <c r="D454" s="259"/>
    </row>
    <row r="455" spans="3:4">
      <c r="C455" s="259"/>
      <c r="D455" s="259"/>
    </row>
    <row r="456" spans="3:4">
      <c r="C456" s="259"/>
      <c r="D456" s="259"/>
    </row>
    <row r="457" spans="3:4">
      <c r="C457" s="259"/>
      <c r="D457" s="259"/>
    </row>
    <row r="458" spans="3:4">
      <c r="C458" s="259"/>
      <c r="D458" s="259"/>
    </row>
    <row r="459" spans="3:4">
      <c r="C459" s="259"/>
      <c r="D459" s="259"/>
    </row>
    <row r="460" spans="3:4">
      <c r="C460" s="259"/>
      <c r="D460" s="259"/>
    </row>
    <row r="461" spans="3:4">
      <c r="C461" s="259"/>
      <c r="D461" s="259"/>
    </row>
    <row r="462" spans="3:4">
      <c r="C462" s="259"/>
      <c r="D462" s="259"/>
    </row>
    <row r="463" spans="3:4">
      <c r="C463" s="259"/>
      <c r="D463" s="259"/>
    </row>
    <row r="464" spans="3:4">
      <c r="C464" s="259"/>
      <c r="D464" s="259"/>
    </row>
    <row r="465" spans="3:4">
      <c r="C465" s="259"/>
      <c r="D465" s="259"/>
    </row>
    <row r="466" spans="3:4">
      <c r="C466" s="259"/>
      <c r="D466" s="259"/>
    </row>
    <row r="467" spans="3:4">
      <c r="C467" s="259"/>
      <c r="D467" s="259"/>
    </row>
    <row r="468" spans="3:4">
      <c r="C468" s="259"/>
      <c r="D468" s="259"/>
    </row>
    <row r="469" spans="3:4">
      <c r="C469" s="259"/>
      <c r="D469" s="259"/>
    </row>
    <row r="470" spans="3:4">
      <c r="C470" s="259"/>
      <c r="D470" s="259"/>
    </row>
    <row r="471" spans="3:4">
      <c r="C471" s="259"/>
      <c r="D471" s="259"/>
    </row>
    <row r="472" spans="3:4">
      <c r="C472" s="259"/>
      <c r="D472" s="259"/>
    </row>
    <row r="473" spans="3:4">
      <c r="C473" s="259"/>
      <c r="D473" s="259"/>
    </row>
    <row r="474" spans="3:4">
      <c r="C474" s="259"/>
      <c r="D474" s="259"/>
    </row>
    <row r="475" spans="3:4">
      <c r="C475" s="259"/>
      <c r="D475" s="259"/>
    </row>
    <row r="476" spans="3:4">
      <c r="C476" s="259"/>
      <c r="D476" s="259"/>
    </row>
    <row r="477" spans="3:4">
      <c r="C477" s="259"/>
      <c r="D477" s="259"/>
    </row>
    <row r="478" spans="3:4">
      <c r="C478" s="259"/>
      <c r="D478" s="259"/>
    </row>
    <row r="479" spans="3:4">
      <c r="C479" s="259"/>
      <c r="D479" s="259"/>
    </row>
    <row r="480" spans="3:4">
      <c r="C480" s="259"/>
      <c r="D480" s="259"/>
    </row>
    <row r="481" spans="3:4">
      <c r="C481" s="259"/>
      <c r="D481" s="259"/>
    </row>
    <row r="482" spans="3:4">
      <c r="C482" s="259"/>
      <c r="D482" s="259"/>
    </row>
    <row r="483" spans="3:4">
      <c r="C483" s="259"/>
      <c r="D483" s="259"/>
    </row>
    <row r="484" spans="3:4">
      <c r="C484" s="259"/>
      <c r="D484" s="259"/>
    </row>
    <row r="485" spans="3:4">
      <c r="C485" s="259"/>
      <c r="D485" s="259"/>
    </row>
    <row r="486" spans="3:4">
      <c r="C486" s="259"/>
      <c r="D486" s="259"/>
    </row>
    <row r="487" spans="3:4">
      <c r="C487" s="259"/>
      <c r="D487" s="259"/>
    </row>
    <row r="488" spans="3:4">
      <c r="C488" s="259"/>
      <c r="D488" s="259"/>
    </row>
    <row r="489" spans="3:4">
      <c r="C489" s="259"/>
      <c r="D489" s="259"/>
    </row>
    <row r="490" spans="3:4">
      <c r="C490" s="259"/>
      <c r="D490" s="259"/>
    </row>
    <row r="491" spans="3:4">
      <c r="C491" s="259"/>
      <c r="D491" s="259"/>
    </row>
    <row r="492" spans="3:4">
      <c r="C492" s="259"/>
      <c r="D492" s="259"/>
    </row>
    <row r="493" spans="3:4">
      <c r="C493" s="259"/>
      <c r="D493" s="259"/>
    </row>
    <row r="494" spans="3:4">
      <c r="C494" s="259"/>
      <c r="D494" s="259"/>
    </row>
    <row r="495" spans="3:4">
      <c r="C495" s="259"/>
      <c r="D495" s="259"/>
    </row>
    <row r="496" spans="3:4">
      <c r="C496" s="259"/>
      <c r="D496" s="259"/>
    </row>
    <row r="497" spans="3:4">
      <c r="C497" s="259"/>
      <c r="D497" s="259"/>
    </row>
    <row r="498" spans="3:4">
      <c r="C498" s="259"/>
      <c r="D498" s="259"/>
    </row>
    <row r="499" spans="3:4">
      <c r="C499" s="259"/>
      <c r="D499" s="259"/>
    </row>
    <row r="500" spans="3:4">
      <c r="C500" s="259"/>
      <c r="D500" s="259"/>
    </row>
    <row r="501" spans="3:4">
      <c r="C501" s="259"/>
      <c r="D501" s="259"/>
    </row>
    <row r="502" spans="3:4">
      <c r="C502" s="259"/>
      <c r="D502" s="259"/>
    </row>
    <row r="503" spans="3:4">
      <c r="C503" s="259"/>
      <c r="D503" s="259"/>
    </row>
    <row r="504" spans="3:4">
      <c r="C504" s="259"/>
      <c r="D504" s="259"/>
    </row>
    <row r="505" spans="3:4">
      <c r="C505" s="259"/>
      <c r="D505" s="259"/>
    </row>
    <row r="506" spans="3:4">
      <c r="C506" s="259"/>
      <c r="D506" s="259"/>
    </row>
    <row r="507" spans="3:4">
      <c r="C507" s="259"/>
      <c r="D507" s="259"/>
    </row>
    <row r="508" spans="3:4">
      <c r="C508" s="259"/>
      <c r="D508" s="259"/>
    </row>
    <row r="509" spans="3:4">
      <c r="C509" s="259"/>
      <c r="D509" s="259"/>
    </row>
    <row r="510" spans="3:4">
      <c r="C510" s="259"/>
      <c r="D510" s="259"/>
    </row>
    <row r="511" spans="3:4">
      <c r="C511" s="259"/>
      <c r="D511" s="259"/>
    </row>
    <row r="512" spans="3:4">
      <c r="C512" s="259"/>
      <c r="D512" s="259"/>
    </row>
    <row r="513" spans="3:4">
      <c r="C513" s="259"/>
      <c r="D513" s="259"/>
    </row>
    <row r="514" spans="3:4">
      <c r="C514" s="259"/>
      <c r="D514" s="259"/>
    </row>
    <row r="515" spans="3:4">
      <c r="C515" s="259"/>
      <c r="D515" s="259"/>
    </row>
    <row r="516" spans="3:4">
      <c r="C516" s="259"/>
      <c r="D516" s="259"/>
    </row>
    <row r="517" spans="3:4">
      <c r="C517" s="259"/>
      <c r="D517" s="259"/>
    </row>
    <row r="518" spans="3:4">
      <c r="C518" s="259"/>
      <c r="D518" s="259"/>
    </row>
    <row r="519" spans="3:4">
      <c r="C519" s="259"/>
      <c r="D519" s="259"/>
    </row>
    <row r="520" spans="3:4">
      <c r="C520" s="259"/>
      <c r="D520" s="259"/>
    </row>
    <row r="521" spans="3:4">
      <c r="C521" s="259"/>
      <c r="D521" s="259"/>
    </row>
    <row r="522" spans="3:4">
      <c r="C522" s="259"/>
      <c r="D522" s="259"/>
    </row>
    <row r="523" spans="3:4">
      <c r="C523" s="259"/>
      <c r="D523" s="259"/>
    </row>
    <row r="524" spans="3:4">
      <c r="C524" s="259"/>
      <c r="D524" s="259"/>
    </row>
    <row r="525" spans="3:4">
      <c r="C525" s="259"/>
      <c r="D525" s="259"/>
    </row>
    <row r="526" spans="3:4">
      <c r="C526" s="259"/>
      <c r="D526" s="259"/>
    </row>
    <row r="527" spans="3:4">
      <c r="C527" s="259"/>
      <c r="D527" s="259"/>
    </row>
    <row r="528" spans="3:4">
      <c r="C528" s="259"/>
      <c r="D528" s="259"/>
    </row>
    <row r="529" spans="3:4">
      <c r="C529" s="259"/>
      <c r="D529" s="259"/>
    </row>
    <row r="530" spans="3:4">
      <c r="C530" s="259"/>
      <c r="D530" s="259"/>
    </row>
    <row r="531" spans="3:4">
      <c r="C531" s="259"/>
      <c r="D531" s="259"/>
    </row>
    <row r="532" spans="3:4">
      <c r="C532" s="259"/>
      <c r="D532" s="259"/>
    </row>
    <row r="533" spans="3:4">
      <c r="C533" s="259"/>
      <c r="D533" s="259"/>
    </row>
    <row r="534" spans="3:4">
      <c r="C534" s="259"/>
      <c r="D534" s="259"/>
    </row>
    <row r="535" spans="3:4">
      <c r="C535" s="259"/>
      <c r="D535" s="259"/>
    </row>
    <row r="536" spans="3:4">
      <c r="C536" s="259"/>
      <c r="D536" s="259"/>
    </row>
    <row r="537" spans="3:4">
      <c r="C537" s="259"/>
      <c r="D537" s="259"/>
    </row>
    <row r="538" spans="3:4">
      <c r="C538" s="259"/>
      <c r="D538" s="259"/>
    </row>
    <row r="539" spans="3:4">
      <c r="C539" s="259"/>
      <c r="D539" s="259"/>
    </row>
    <row r="540" spans="3:4">
      <c r="C540" s="259"/>
      <c r="D540" s="259"/>
    </row>
    <row r="541" spans="3:4">
      <c r="C541" s="259"/>
      <c r="D541" s="259"/>
    </row>
    <row r="542" spans="3:4">
      <c r="C542" s="259"/>
      <c r="D542" s="259"/>
    </row>
    <row r="543" spans="3:4">
      <c r="C543" s="259"/>
      <c r="D543" s="259"/>
    </row>
    <row r="544" spans="3:4">
      <c r="C544" s="259"/>
      <c r="D544" s="259"/>
    </row>
    <row r="545" spans="3:4">
      <c r="C545" s="259"/>
      <c r="D545" s="259"/>
    </row>
    <row r="546" spans="3:4">
      <c r="C546" s="259"/>
      <c r="D546" s="259"/>
    </row>
    <row r="547" spans="3:4">
      <c r="C547" s="259"/>
      <c r="D547" s="259"/>
    </row>
    <row r="548" spans="3:4">
      <c r="C548" s="259"/>
      <c r="D548" s="259"/>
    </row>
    <row r="549" spans="3:4">
      <c r="C549" s="259"/>
      <c r="D549" s="259"/>
    </row>
    <row r="550" spans="3:4">
      <c r="C550" s="259"/>
      <c r="D550" s="259"/>
    </row>
    <row r="551" spans="3:4">
      <c r="C551" s="259"/>
      <c r="D551" s="259"/>
    </row>
    <row r="552" spans="3:4">
      <c r="C552" s="259"/>
      <c r="D552" s="259"/>
    </row>
    <row r="553" spans="3:4">
      <c r="C553" s="259"/>
      <c r="D553" s="259"/>
    </row>
    <row r="554" spans="3:4">
      <c r="C554" s="259"/>
      <c r="D554" s="259"/>
    </row>
    <row r="555" spans="3:4">
      <c r="C555" s="259"/>
      <c r="D555" s="259"/>
    </row>
    <row r="556" spans="3:4">
      <c r="C556" s="259"/>
      <c r="D556" s="259"/>
    </row>
    <row r="557" spans="3:4">
      <c r="C557" s="259"/>
      <c r="D557" s="259"/>
    </row>
    <row r="558" spans="3:4">
      <c r="C558" s="259"/>
      <c r="D558" s="259"/>
    </row>
    <row r="559" spans="3:4">
      <c r="C559" s="259"/>
      <c r="D559" s="259"/>
    </row>
    <row r="560" spans="3:4">
      <c r="C560" s="259"/>
      <c r="D560" s="259"/>
    </row>
    <row r="561" spans="3:4">
      <c r="C561" s="259"/>
      <c r="D561" s="259"/>
    </row>
    <row r="562" spans="3:4">
      <c r="C562" s="259"/>
      <c r="D562" s="259"/>
    </row>
    <row r="563" spans="3:4">
      <c r="C563" s="259"/>
      <c r="D563" s="259"/>
    </row>
    <row r="564" spans="3:4">
      <c r="C564" s="259"/>
      <c r="D564" s="259"/>
    </row>
    <row r="565" spans="3:4">
      <c r="C565" s="259"/>
      <c r="D565" s="259"/>
    </row>
    <row r="566" spans="3:4">
      <c r="C566" s="259"/>
      <c r="D566" s="259"/>
    </row>
    <row r="567" spans="3:4">
      <c r="C567" s="259"/>
      <c r="D567" s="259"/>
    </row>
    <row r="568" spans="3:4">
      <c r="C568" s="259"/>
      <c r="D568" s="259"/>
    </row>
    <row r="569" spans="3:4">
      <c r="C569" s="259"/>
      <c r="D569" s="259"/>
    </row>
    <row r="570" spans="3:4">
      <c r="C570" s="259"/>
      <c r="D570" s="259"/>
    </row>
    <row r="571" spans="3:4">
      <c r="C571" s="259"/>
      <c r="D571" s="259"/>
    </row>
    <row r="572" spans="3:4">
      <c r="C572" s="259"/>
      <c r="D572" s="259"/>
    </row>
    <row r="573" spans="3:4">
      <c r="C573" s="259"/>
      <c r="D573" s="259"/>
    </row>
    <row r="574" spans="3:4">
      <c r="C574" s="259"/>
      <c r="D574" s="259"/>
    </row>
    <row r="575" spans="3:4">
      <c r="C575" s="259"/>
      <c r="D575" s="259"/>
    </row>
    <row r="576" spans="3:4">
      <c r="C576" s="259"/>
      <c r="D576" s="259"/>
    </row>
    <row r="577" spans="3:4">
      <c r="C577" s="259"/>
      <c r="D577" s="259"/>
    </row>
    <row r="578" spans="3:4">
      <c r="C578" s="259"/>
      <c r="D578" s="259"/>
    </row>
    <row r="579" spans="3:4">
      <c r="C579" s="259"/>
      <c r="D579" s="259"/>
    </row>
    <row r="580" spans="3:4">
      <c r="C580" s="259"/>
      <c r="D580" s="259"/>
    </row>
    <row r="581" spans="3:4">
      <c r="C581" s="259"/>
      <c r="D581" s="259"/>
    </row>
    <row r="582" spans="3:4">
      <c r="C582" s="259"/>
      <c r="D582" s="259"/>
    </row>
    <row r="583" spans="3:4">
      <c r="C583" s="259"/>
      <c r="D583" s="259"/>
    </row>
    <row r="584" spans="3:4">
      <c r="C584" s="259"/>
      <c r="D584" s="259"/>
    </row>
    <row r="585" spans="3:4">
      <c r="C585" s="259"/>
      <c r="D585" s="259"/>
    </row>
    <row r="586" spans="3:4">
      <c r="C586" s="259"/>
      <c r="D586" s="259"/>
    </row>
    <row r="587" spans="3:4">
      <c r="C587" s="259"/>
      <c r="D587" s="259"/>
    </row>
    <row r="588" spans="3:4">
      <c r="C588" s="259"/>
      <c r="D588" s="259"/>
    </row>
    <row r="589" spans="3:4">
      <c r="C589" s="259"/>
      <c r="D589" s="259"/>
    </row>
    <row r="590" spans="3:4">
      <c r="C590" s="259"/>
      <c r="D590" s="259"/>
    </row>
    <row r="591" spans="3:4">
      <c r="C591" s="259"/>
      <c r="D591" s="259"/>
    </row>
    <row r="592" spans="3:4">
      <c r="C592" s="259"/>
      <c r="D592" s="259"/>
    </row>
    <row r="593" spans="3:4">
      <c r="C593" s="259"/>
      <c r="D593" s="259"/>
    </row>
    <row r="594" spans="3:4">
      <c r="C594" s="259"/>
      <c r="D594" s="259"/>
    </row>
    <row r="595" spans="3:4">
      <c r="C595" s="259"/>
      <c r="D595" s="259"/>
    </row>
    <row r="596" spans="3:4">
      <c r="C596" s="259"/>
      <c r="D596" s="259"/>
    </row>
    <row r="597" spans="3:4">
      <c r="C597" s="259"/>
      <c r="D597" s="259"/>
    </row>
    <row r="598" spans="3:4">
      <c r="C598" s="259"/>
      <c r="D598" s="259"/>
    </row>
    <row r="599" spans="3:4">
      <c r="C599" s="259"/>
      <c r="D599" s="259"/>
    </row>
    <row r="600" spans="3:4">
      <c r="C600" s="259"/>
      <c r="D600" s="259"/>
    </row>
    <row r="601" spans="3:4">
      <c r="C601" s="259"/>
      <c r="D601" s="259"/>
    </row>
    <row r="602" spans="3:4">
      <c r="C602" s="259"/>
      <c r="D602" s="259"/>
    </row>
    <row r="603" spans="3:4">
      <c r="C603" s="259"/>
      <c r="D603" s="259"/>
    </row>
    <row r="604" spans="3:4">
      <c r="C604" s="259"/>
      <c r="D604" s="259"/>
    </row>
    <row r="605" spans="3:4">
      <c r="C605" s="259"/>
      <c r="D605" s="259"/>
    </row>
    <row r="606" spans="3:4">
      <c r="C606" s="259"/>
      <c r="D606" s="259"/>
    </row>
    <row r="607" spans="3:4">
      <c r="C607" s="259"/>
      <c r="D607" s="259"/>
    </row>
    <row r="608" spans="3:4">
      <c r="C608" s="259"/>
      <c r="D608" s="259"/>
    </row>
    <row r="609" spans="3:4">
      <c r="C609" s="259"/>
      <c r="D609" s="259"/>
    </row>
    <row r="610" spans="3:4">
      <c r="C610" s="259"/>
      <c r="D610" s="259"/>
    </row>
    <row r="611" spans="3:4">
      <c r="C611" s="259"/>
      <c r="D611" s="259"/>
    </row>
    <row r="612" spans="3:4">
      <c r="C612" s="259"/>
      <c r="D612" s="259"/>
    </row>
    <row r="613" spans="3:4">
      <c r="C613" s="259"/>
      <c r="D613" s="259"/>
    </row>
    <row r="614" spans="3:4">
      <c r="C614" s="259"/>
      <c r="D614" s="259"/>
    </row>
    <row r="615" spans="3:4">
      <c r="C615" s="259"/>
      <c r="D615" s="259"/>
    </row>
    <row r="616" spans="3:4">
      <c r="C616" s="259"/>
      <c r="D616" s="259"/>
    </row>
    <row r="617" spans="3:4">
      <c r="C617" s="259"/>
      <c r="D617" s="259"/>
    </row>
    <row r="618" spans="3:4">
      <c r="C618" s="259"/>
      <c r="D618" s="259"/>
    </row>
    <row r="619" spans="3:4">
      <c r="C619" s="259"/>
      <c r="D619" s="259"/>
    </row>
    <row r="620" spans="3:4">
      <c r="C620" s="259"/>
      <c r="D620" s="259"/>
    </row>
    <row r="621" spans="3:4">
      <c r="C621" s="259"/>
      <c r="D621" s="259"/>
    </row>
    <row r="622" spans="3:4">
      <c r="C622" s="259"/>
      <c r="D622" s="259"/>
    </row>
    <row r="623" spans="3:4">
      <c r="C623" s="259"/>
      <c r="D623" s="259"/>
    </row>
    <row r="624" spans="3:4">
      <c r="C624" s="259"/>
      <c r="D624" s="259"/>
    </row>
    <row r="625" spans="3:4">
      <c r="C625" s="259"/>
      <c r="D625" s="259"/>
    </row>
    <row r="626" spans="3:4">
      <c r="C626" s="259"/>
      <c r="D626" s="259"/>
    </row>
    <row r="627" spans="3:4">
      <c r="C627" s="259"/>
      <c r="D627" s="259"/>
    </row>
    <row r="628" spans="3:4">
      <c r="C628" s="259"/>
      <c r="D628" s="259"/>
    </row>
    <row r="629" spans="3:4">
      <c r="C629" s="259"/>
      <c r="D629" s="259"/>
    </row>
    <row r="630" spans="3:4">
      <c r="C630" s="259"/>
      <c r="D630" s="259"/>
    </row>
    <row r="631" spans="3:4">
      <c r="C631" s="259"/>
      <c r="D631" s="259"/>
    </row>
    <row r="632" spans="3:4">
      <c r="C632" s="259"/>
      <c r="D632" s="259"/>
    </row>
    <row r="633" spans="3:4">
      <c r="C633" s="259"/>
      <c r="D633" s="259"/>
    </row>
    <row r="634" spans="3:4">
      <c r="C634" s="259"/>
      <c r="D634" s="259"/>
    </row>
    <row r="635" spans="3:4">
      <c r="C635" s="259"/>
      <c r="D635" s="259"/>
    </row>
    <row r="636" spans="3:4">
      <c r="C636" s="259"/>
      <c r="D636" s="259"/>
    </row>
    <row r="637" spans="3:4">
      <c r="C637" s="259"/>
      <c r="D637" s="259"/>
    </row>
    <row r="638" spans="3:4">
      <c r="C638" s="259"/>
      <c r="D638" s="259"/>
    </row>
    <row r="639" spans="3:4">
      <c r="C639" s="259"/>
      <c r="D639" s="259"/>
    </row>
    <row r="640" spans="3:4">
      <c r="C640" s="259"/>
      <c r="D640" s="259"/>
    </row>
    <row r="641" spans="3:4">
      <c r="C641" s="259"/>
      <c r="D641" s="259"/>
    </row>
    <row r="642" spans="3:4">
      <c r="C642" s="259"/>
      <c r="D642" s="259"/>
    </row>
    <row r="643" spans="3:4">
      <c r="C643" s="259"/>
      <c r="D643" s="259"/>
    </row>
    <row r="644" spans="3:4">
      <c r="C644" s="259"/>
      <c r="D644" s="259"/>
    </row>
    <row r="645" spans="3:4">
      <c r="C645" s="259"/>
      <c r="D645" s="259"/>
    </row>
    <row r="646" spans="3:4">
      <c r="C646" s="259"/>
      <c r="D646" s="259"/>
    </row>
    <row r="647" spans="3:4">
      <c r="C647" s="259"/>
      <c r="D647" s="259"/>
    </row>
    <row r="648" spans="3:4">
      <c r="C648" s="259"/>
      <c r="D648" s="259"/>
    </row>
    <row r="649" spans="3:4">
      <c r="C649" s="259"/>
      <c r="D649" s="259"/>
    </row>
    <row r="650" spans="3:4">
      <c r="C650" s="259"/>
      <c r="D650" s="259"/>
    </row>
    <row r="651" spans="3:4">
      <c r="C651" s="259"/>
      <c r="D651" s="259"/>
    </row>
    <row r="652" spans="3:4">
      <c r="C652" s="259"/>
      <c r="D652" s="259"/>
    </row>
    <row r="653" spans="3:4">
      <c r="C653" s="259"/>
      <c r="D653" s="259"/>
    </row>
    <row r="654" spans="3:4">
      <c r="C654" s="259"/>
      <c r="D654" s="259"/>
    </row>
    <row r="655" spans="3:4">
      <c r="C655" s="259"/>
      <c r="D655" s="259"/>
    </row>
    <row r="656" spans="3:4">
      <c r="C656" s="259"/>
      <c r="D656" s="259"/>
    </row>
    <row r="657" spans="3:4">
      <c r="C657" s="259"/>
      <c r="D657" s="259"/>
    </row>
    <row r="658" spans="3:4">
      <c r="C658" s="259"/>
      <c r="D658" s="259"/>
    </row>
    <row r="659" spans="3:4">
      <c r="C659" s="259"/>
      <c r="D659" s="259"/>
    </row>
    <row r="660" spans="3:4">
      <c r="C660" s="259"/>
      <c r="D660" s="259"/>
    </row>
    <row r="661" spans="3:4">
      <c r="C661" s="259"/>
      <c r="D661" s="259"/>
    </row>
    <row r="662" spans="3:4">
      <c r="C662" s="259"/>
      <c r="D662" s="259"/>
    </row>
    <row r="663" spans="3:4">
      <c r="C663" s="259"/>
      <c r="D663" s="259"/>
    </row>
    <row r="664" spans="3:4">
      <c r="C664" s="259"/>
      <c r="D664" s="259"/>
    </row>
    <row r="665" spans="3:4">
      <c r="C665" s="259"/>
      <c r="D665" s="259"/>
    </row>
    <row r="666" spans="3:4">
      <c r="C666" s="259"/>
      <c r="D666" s="259"/>
    </row>
    <row r="667" spans="3:4">
      <c r="C667" s="259"/>
      <c r="D667" s="259"/>
    </row>
    <row r="668" spans="3:4">
      <c r="C668" s="259"/>
      <c r="D668" s="259"/>
    </row>
    <row r="669" spans="3:4">
      <c r="C669" s="259"/>
      <c r="D669" s="259"/>
    </row>
    <row r="670" spans="3:4">
      <c r="C670" s="259"/>
      <c r="D670" s="259"/>
    </row>
    <row r="671" spans="3:4">
      <c r="C671" s="259"/>
      <c r="D671" s="259"/>
    </row>
    <row r="672" spans="3:4">
      <c r="C672" s="259"/>
      <c r="D672" s="259"/>
    </row>
    <row r="673" spans="3:4">
      <c r="C673" s="259"/>
      <c r="D673" s="259"/>
    </row>
    <row r="674" spans="3:4">
      <c r="C674" s="259"/>
      <c r="D674" s="259"/>
    </row>
    <row r="675" spans="3:4">
      <c r="C675" s="259"/>
      <c r="D675" s="259"/>
    </row>
    <row r="676" spans="3:4">
      <c r="C676" s="259"/>
      <c r="D676" s="259"/>
    </row>
    <row r="677" spans="3:4">
      <c r="C677" s="259"/>
      <c r="D677" s="259"/>
    </row>
    <row r="678" spans="3:4">
      <c r="C678" s="259"/>
      <c r="D678" s="259"/>
    </row>
    <row r="679" spans="3:4">
      <c r="C679" s="259"/>
      <c r="D679" s="259"/>
    </row>
    <row r="680" spans="3:4">
      <c r="C680" s="259"/>
      <c r="D680" s="259"/>
    </row>
    <row r="681" spans="3:4">
      <c r="C681" s="259"/>
      <c r="D681" s="259"/>
    </row>
    <row r="682" spans="3:4">
      <c r="C682" s="259"/>
      <c r="D682" s="259"/>
    </row>
    <row r="683" spans="3:4">
      <c r="C683" s="259"/>
      <c r="D683" s="259"/>
    </row>
    <row r="684" spans="3:4">
      <c r="C684" s="259"/>
      <c r="D684" s="259"/>
    </row>
    <row r="685" spans="3:4">
      <c r="C685" s="259"/>
      <c r="D685" s="259"/>
    </row>
    <row r="686" spans="3:4">
      <c r="C686" s="259"/>
      <c r="D686" s="259"/>
    </row>
    <row r="687" spans="3:4">
      <c r="C687" s="259"/>
      <c r="D687" s="259"/>
    </row>
    <row r="688" spans="3:4">
      <c r="C688" s="259"/>
      <c r="D688" s="259"/>
    </row>
    <row r="689" spans="3:4">
      <c r="C689" s="259"/>
      <c r="D689" s="259"/>
    </row>
    <row r="690" spans="3:4">
      <c r="C690" s="259"/>
      <c r="D690" s="259"/>
    </row>
    <row r="691" spans="3:4">
      <c r="C691" s="259"/>
      <c r="D691" s="259"/>
    </row>
    <row r="692" spans="3:4">
      <c r="C692" s="259"/>
      <c r="D692" s="259"/>
    </row>
    <row r="693" spans="3:4">
      <c r="C693" s="259"/>
      <c r="D693" s="259"/>
    </row>
    <row r="694" spans="3:4">
      <c r="C694" s="259"/>
      <c r="D694" s="259"/>
    </row>
    <row r="695" spans="3:4">
      <c r="C695" s="259"/>
      <c r="D695" s="259"/>
    </row>
    <row r="696" spans="3:4">
      <c r="C696" s="259"/>
      <c r="D696" s="259"/>
    </row>
    <row r="697" spans="3:4">
      <c r="C697" s="259"/>
      <c r="D697" s="259"/>
    </row>
    <row r="698" spans="3:4">
      <c r="C698" s="259"/>
      <c r="D698" s="259"/>
    </row>
    <row r="699" spans="3:4">
      <c r="C699" s="259"/>
      <c r="D699" s="259"/>
    </row>
    <row r="700" spans="3:4">
      <c r="C700" s="259"/>
      <c r="D700" s="259"/>
    </row>
    <row r="701" spans="3:4">
      <c r="C701" s="259"/>
      <c r="D701" s="259"/>
    </row>
    <row r="702" spans="3:4">
      <c r="C702" s="259"/>
      <c r="D702" s="259"/>
    </row>
    <row r="703" spans="3:4">
      <c r="C703" s="259"/>
      <c r="D703" s="259"/>
    </row>
    <row r="704" spans="3:4">
      <c r="C704" s="259"/>
      <c r="D704" s="259"/>
    </row>
    <row r="705" spans="3:4">
      <c r="C705" s="259"/>
      <c r="D705" s="259"/>
    </row>
    <row r="706" spans="3:4">
      <c r="C706" s="259"/>
      <c r="D706" s="259"/>
    </row>
    <row r="707" spans="3:4">
      <c r="C707" s="259"/>
      <c r="D707" s="259"/>
    </row>
    <row r="708" spans="3:4">
      <c r="C708" s="259"/>
      <c r="D708" s="259"/>
    </row>
    <row r="709" spans="3:4">
      <c r="C709" s="259"/>
      <c r="D709" s="259"/>
    </row>
    <row r="710" spans="3:4">
      <c r="C710" s="259"/>
      <c r="D710" s="259"/>
    </row>
    <row r="711" spans="3:4">
      <c r="C711" s="259"/>
      <c r="D711" s="259"/>
    </row>
    <row r="712" spans="3:4">
      <c r="C712" s="259"/>
      <c r="D712" s="259"/>
    </row>
    <row r="713" spans="3:4">
      <c r="C713" s="259"/>
      <c r="D713" s="259"/>
    </row>
    <row r="714" spans="3:4">
      <c r="C714" s="259"/>
      <c r="D714" s="259"/>
    </row>
    <row r="715" spans="3:4">
      <c r="C715" s="259"/>
      <c r="D715" s="259"/>
    </row>
    <row r="716" spans="3:4">
      <c r="C716" s="259"/>
      <c r="D716" s="259"/>
    </row>
    <row r="717" spans="3:4">
      <c r="C717" s="259"/>
      <c r="D717" s="259"/>
    </row>
    <row r="718" spans="3:4">
      <c r="C718" s="259"/>
      <c r="D718" s="259"/>
    </row>
    <row r="719" spans="3:4">
      <c r="C719" s="259"/>
      <c r="D719" s="259"/>
    </row>
    <row r="720" spans="3:4">
      <c r="C720" s="259"/>
      <c r="D720" s="259"/>
    </row>
    <row r="721" spans="3:14">
      <c r="C721" s="259"/>
      <c r="D721" s="259"/>
      <c r="L721" t="s">
        <v>799</v>
      </c>
    </row>
    <row r="722" spans="3:14">
      <c r="C722" s="259"/>
      <c r="D722" s="259"/>
      <c r="N722">
        <v>2.25</v>
      </c>
    </row>
  </sheetData>
  <sortState xmlns:xlrd2="http://schemas.microsoft.com/office/spreadsheetml/2017/richdata2" ref="B2:K26">
    <sortCondition ref="H2:H26"/>
  </sortState>
  <mergeCells count="1">
    <mergeCell ref="E1:F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G8"/>
  <sheetViews>
    <sheetView topLeftCell="A4" workbookViewId="0">
      <selection activeCell="G13" sqref="G13"/>
    </sheetView>
  </sheetViews>
  <sheetFormatPr defaultRowHeight="12.75"/>
  <cols>
    <col min="3" max="3" width="35.28515625" bestFit="1" customWidth="1"/>
    <col min="7" max="7" width="12.7109375" bestFit="1" customWidth="1"/>
  </cols>
  <sheetData>
    <row r="8" spans="7:7">
      <c r="G8" t="s">
        <v>1405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B1:M100"/>
  <sheetViews>
    <sheetView workbookViewId="0">
      <selection activeCell="E6" sqref="E6"/>
    </sheetView>
  </sheetViews>
  <sheetFormatPr defaultColWidth="9.140625" defaultRowHeight="12.75"/>
  <cols>
    <col min="1" max="1" width="9.140625" style="1"/>
    <col min="2" max="2" width="19.7109375" style="1" bestFit="1" customWidth="1"/>
    <col min="3" max="3" width="9.140625" style="1"/>
    <col min="4" max="4" width="20.5703125" style="1" customWidth="1"/>
    <col min="5" max="9" width="9.140625" style="1"/>
    <col min="10" max="10" width="11.7109375" style="1" customWidth="1"/>
    <col min="11" max="11" width="15" style="1" customWidth="1"/>
    <col min="12" max="16384" width="9.140625" style="1"/>
  </cols>
  <sheetData>
    <row r="1" spans="2:13">
      <c r="B1" s="1" t="s">
        <v>0</v>
      </c>
      <c r="D1" s="1" t="s">
        <v>310</v>
      </c>
      <c r="E1" s="1" t="s">
        <v>619</v>
      </c>
    </row>
    <row r="2" spans="2:13">
      <c r="B2" s="1" t="s">
        <v>1</v>
      </c>
      <c r="D2" s="1" t="s">
        <v>620</v>
      </c>
      <c r="E2" s="209">
        <v>0.126</v>
      </c>
      <c r="J2" s="1" t="s">
        <v>579</v>
      </c>
      <c r="K2" s="1" t="s">
        <v>574</v>
      </c>
      <c r="L2" s="1" t="s">
        <v>568</v>
      </c>
    </row>
    <row r="3" spans="2:13">
      <c r="B3" s="1" t="s">
        <v>2</v>
      </c>
      <c r="D3" s="1" t="s">
        <v>790</v>
      </c>
      <c r="E3" s="209">
        <v>0.14000000000000001</v>
      </c>
      <c r="J3" s="1" t="s">
        <v>579</v>
      </c>
      <c r="L3" s="1" t="s">
        <v>569</v>
      </c>
    </row>
    <row r="4" spans="2:13">
      <c r="B4" s="1" t="s">
        <v>3</v>
      </c>
      <c r="D4" s="1" t="s">
        <v>805</v>
      </c>
      <c r="E4" s="209">
        <v>0.14000000000000001</v>
      </c>
      <c r="J4" s="1" t="s">
        <v>575</v>
      </c>
      <c r="K4" s="1" t="s">
        <v>577</v>
      </c>
      <c r="L4" s="1" t="s">
        <v>570</v>
      </c>
    </row>
    <row r="5" spans="2:13">
      <c r="B5" s="1" t="s">
        <v>4</v>
      </c>
      <c r="D5" s="1" t="s">
        <v>806</v>
      </c>
      <c r="E5" s="209">
        <v>0.14000000000000001</v>
      </c>
      <c r="J5" s="1" t="s">
        <v>575</v>
      </c>
      <c r="L5" s="1" t="s">
        <v>571</v>
      </c>
    </row>
    <row r="6" spans="2:13">
      <c r="B6" s="1" t="s">
        <v>5</v>
      </c>
      <c r="D6" s="1" t="s">
        <v>809</v>
      </c>
      <c r="E6" s="209">
        <v>0.14000000000000001</v>
      </c>
      <c r="J6" s="1" t="s">
        <v>576</v>
      </c>
      <c r="K6" s="1" t="s">
        <v>578</v>
      </c>
      <c r="L6" s="1" t="s">
        <v>573</v>
      </c>
    </row>
    <row r="7" spans="2:13">
      <c r="B7" s="1" t="s">
        <v>6</v>
      </c>
      <c r="D7" s="1" t="s">
        <v>1406</v>
      </c>
      <c r="E7" s="209">
        <v>0.126</v>
      </c>
      <c r="J7" s="1" t="s">
        <v>576</v>
      </c>
      <c r="L7" s="1" t="s">
        <v>572</v>
      </c>
    </row>
    <row r="8" spans="2:13">
      <c r="B8" s="1" t="s">
        <v>540</v>
      </c>
      <c r="D8" s="1" t="s">
        <v>1407</v>
      </c>
      <c r="E8" s="209">
        <v>0.126</v>
      </c>
      <c r="J8" s="206" t="s">
        <v>582</v>
      </c>
      <c r="K8" s="207"/>
      <c r="L8" s="206" t="s">
        <v>599</v>
      </c>
      <c r="M8" s="207"/>
    </row>
    <row r="9" spans="2:13">
      <c r="B9" s="1" t="s">
        <v>542</v>
      </c>
      <c r="E9" s="209"/>
      <c r="J9" s="206" t="s">
        <v>594</v>
      </c>
      <c r="K9" s="207"/>
      <c r="L9" s="206" t="s">
        <v>611</v>
      </c>
      <c r="M9" s="207"/>
    </row>
    <row r="10" spans="2:13">
      <c r="B10" s="1" t="s">
        <v>543</v>
      </c>
      <c r="E10" s="209"/>
      <c r="J10" s="206" t="s">
        <v>587</v>
      </c>
      <c r="K10" s="207"/>
      <c r="L10" s="206" t="s">
        <v>604</v>
      </c>
      <c r="M10" s="207"/>
    </row>
    <row r="11" spans="2:13">
      <c r="B11" s="1" t="s">
        <v>621</v>
      </c>
      <c r="E11" s="209"/>
      <c r="J11" s="206" t="s">
        <v>597</v>
      </c>
      <c r="K11" s="207"/>
      <c r="L11" s="206" t="s">
        <v>614</v>
      </c>
      <c r="M11" s="207"/>
    </row>
    <row r="12" spans="2:13">
      <c r="B12" s="1" t="s">
        <v>791</v>
      </c>
      <c r="E12" s="209"/>
      <c r="J12" s="206" t="s">
        <v>596</v>
      </c>
      <c r="K12" s="207"/>
      <c r="L12" s="206" t="s">
        <v>613</v>
      </c>
      <c r="M12" s="207"/>
    </row>
    <row r="13" spans="2:13">
      <c r="E13" s="209"/>
      <c r="J13" s="206" t="s">
        <v>595</v>
      </c>
      <c r="K13" s="207"/>
      <c r="L13" s="206" t="s">
        <v>612</v>
      </c>
      <c r="M13" s="207"/>
    </row>
    <row r="14" spans="2:13">
      <c r="E14" s="209"/>
      <c r="J14" s="206" t="s">
        <v>593</v>
      </c>
      <c r="K14" s="207"/>
      <c r="L14" s="206" t="s">
        <v>616</v>
      </c>
      <c r="M14" s="207"/>
    </row>
    <row r="15" spans="2:13">
      <c r="E15" s="209"/>
      <c r="J15" s="206" t="s">
        <v>586</v>
      </c>
      <c r="K15" s="207"/>
      <c r="L15" s="206" t="s">
        <v>603</v>
      </c>
      <c r="M15" s="207"/>
    </row>
    <row r="16" spans="2:13">
      <c r="E16" s="209"/>
      <c r="J16" s="206" t="s">
        <v>592</v>
      </c>
      <c r="K16" s="207"/>
      <c r="L16" s="206" t="s">
        <v>609</v>
      </c>
      <c r="M16" s="207"/>
    </row>
    <row r="17" spans="5:13">
      <c r="E17" s="209"/>
      <c r="J17" s="206" t="s">
        <v>591</v>
      </c>
      <c r="K17" s="207"/>
      <c r="L17" s="206" t="s">
        <v>608</v>
      </c>
      <c r="M17" s="207"/>
    </row>
    <row r="18" spans="5:13">
      <c r="E18" s="209"/>
      <c r="J18" s="206" t="s">
        <v>590</v>
      </c>
      <c r="K18" s="207"/>
      <c r="L18" s="206" t="s">
        <v>607</v>
      </c>
      <c r="M18" s="207"/>
    </row>
    <row r="19" spans="5:13">
      <c r="E19" s="209"/>
      <c r="J19" s="206" t="s">
        <v>589</v>
      </c>
      <c r="K19" s="207"/>
      <c r="L19" s="206" t="s">
        <v>606</v>
      </c>
      <c r="M19" s="207"/>
    </row>
    <row r="20" spans="5:13">
      <c r="E20" s="209"/>
      <c r="J20" s="206" t="s">
        <v>598</v>
      </c>
      <c r="K20" s="207"/>
      <c r="L20" s="206" t="s">
        <v>615</v>
      </c>
      <c r="M20" s="207"/>
    </row>
    <row r="21" spans="5:13">
      <c r="E21" s="209"/>
      <c r="J21" s="206" t="s">
        <v>588</v>
      </c>
      <c r="K21" s="207"/>
      <c r="L21" s="206" t="s">
        <v>605</v>
      </c>
      <c r="M21" s="207"/>
    </row>
    <row r="22" spans="5:13">
      <c r="E22" s="209"/>
      <c r="J22" s="206" t="s">
        <v>585</v>
      </c>
      <c r="K22" s="207"/>
      <c r="L22" s="206" t="s">
        <v>602</v>
      </c>
      <c r="M22" s="207"/>
    </row>
    <row r="23" spans="5:13">
      <c r="E23" s="209"/>
      <c r="J23" s="206" t="s">
        <v>584</v>
      </c>
      <c r="K23" s="207"/>
      <c r="L23" s="206" t="s">
        <v>601</v>
      </c>
      <c r="M23" s="207"/>
    </row>
    <row r="24" spans="5:13">
      <c r="E24" s="209"/>
      <c r="J24" s="206" t="s">
        <v>583</v>
      </c>
      <c r="K24" s="207"/>
      <c r="L24" s="206" t="s">
        <v>600</v>
      </c>
      <c r="M24" s="207"/>
    </row>
    <row r="25" spans="5:13">
      <c r="E25" s="209"/>
      <c r="J25" s="1" t="s">
        <v>787</v>
      </c>
      <c r="L25" s="1" t="s">
        <v>615</v>
      </c>
    </row>
    <row r="26" spans="5:13">
      <c r="E26" s="209"/>
    </row>
    <row r="27" spans="5:13">
      <c r="E27" s="209"/>
    </row>
    <row r="28" spans="5:13">
      <c r="E28" s="209"/>
    </row>
    <row r="29" spans="5:13">
      <c r="E29" s="209"/>
    </row>
    <row r="30" spans="5:13">
      <c r="E30" s="209"/>
    </row>
    <row r="31" spans="5:13">
      <c r="E31" s="209"/>
    </row>
    <row r="32" spans="5:13">
      <c r="E32" s="209"/>
    </row>
    <row r="33" spans="5:5">
      <c r="E33" s="209"/>
    </row>
    <row r="34" spans="5:5">
      <c r="E34" s="209"/>
    </row>
    <row r="35" spans="5:5">
      <c r="E35" s="209"/>
    </row>
    <row r="36" spans="5:5">
      <c r="E36" s="209"/>
    </row>
    <row r="37" spans="5:5">
      <c r="E37" s="209"/>
    </row>
    <row r="38" spans="5:5">
      <c r="E38" s="209"/>
    </row>
    <row r="39" spans="5:5">
      <c r="E39" s="209"/>
    </row>
    <row r="40" spans="5:5">
      <c r="E40" s="209"/>
    </row>
    <row r="41" spans="5:5">
      <c r="E41" s="209"/>
    </row>
    <row r="42" spans="5:5">
      <c r="E42" s="209"/>
    </row>
    <row r="43" spans="5:5">
      <c r="E43" s="209"/>
    </row>
    <row r="44" spans="5:5">
      <c r="E44" s="209"/>
    </row>
    <row r="45" spans="5:5">
      <c r="E45" s="209"/>
    </row>
    <row r="46" spans="5:5">
      <c r="E46" s="209"/>
    </row>
    <row r="47" spans="5:5">
      <c r="E47" s="209"/>
    </row>
    <row r="48" spans="5:5">
      <c r="E48" s="209"/>
    </row>
    <row r="49" spans="5:5">
      <c r="E49" s="209"/>
    </row>
    <row r="50" spans="5:5">
      <c r="E50" s="209"/>
    </row>
    <row r="51" spans="5:5">
      <c r="E51" s="209"/>
    </row>
    <row r="52" spans="5:5">
      <c r="E52" s="209"/>
    </row>
    <row r="53" spans="5:5">
      <c r="E53" s="209"/>
    </row>
    <row r="54" spans="5:5">
      <c r="E54" s="209"/>
    </row>
    <row r="55" spans="5:5">
      <c r="E55" s="209"/>
    </row>
    <row r="56" spans="5:5">
      <c r="E56" s="209"/>
    </row>
    <row r="57" spans="5:5">
      <c r="E57" s="209"/>
    </row>
    <row r="58" spans="5:5">
      <c r="E58" s="209"/>
    </row>
    <row r="59" spans="5:5">
      <c r="E59" s="209"/>
    </row>
    <row r="60" spans="5:5">
      <c r="E60" s="209"/>
    </row>
    <row r="61" spans="5:5">
      <c r="E61" s="209"/>
    </row>
    <row r="62" spans="5:5">
      <c r="E62" s="209"/>
    </row>
    <row r="63" spans="5:5">
      <c r="E63" s="209"/>
    </row>
    <row r="64" spans="5:5">
      <c r="E64" s="209"/>
    </row>
    <row r="65" spans="5:5">
      <c r="E65" s="209"/>
    </row>
    <row r="66" spans="5:5">
      <c r="E66" s="209"/>
    </row>
    <row r="67" spans="5:5">
      <c r="E67" s="209"/>
    </row>
    <row r="68" spans="5:5">
      <c r="E68" s="209"/>
    </row>
    <row r="69" spans="5:5">
      <c r="E69" s="209"/>
    </row>
    <row r="70" spans="5:5">
      <c r="E70" s="209"/>
    </row>
    <row r="71" spans="5:5">
      <c r="E71" s="209"/>
    </row>
    <row r="72" spans="5:5">
      <c r="E72" s="209"/>
    </row>
    <row r="73" spans="5:5">
      <c r="E73" s="209"/>
    </row>
    <row r="74" spans="5:5">
      <c r="E74" s="209"/>
    </row>
    <row r="75" spans="5:5">
      <c r="E75" s="209"/>
    </row>
    <row r="76" spans="5:5">
      <c r="E76" s="209"/>
    </row>
    <row r="77" spans="5:5">
      <c r="E77" s="209"/>
    </row>
    <row r="78" spans="5:5">
      <c r="E78" s="209"/>
    </row>
    <row r="79" spans="5:5">
      <c r="E79" s="209"/>
    </row>
    <row r="80" spans="5:5">
      <c r="E80" s="209"/>
    </row>
    <row r="81" spans="5:5">
      <c r="E81" s="209"/>
    </row>
    <row r="82" spans="5:5">
      <c r="E82" s="209"/>
    </row>
    <row r="83" spans="5:5">
      <c r="E83" s="209"/>
    </row>
    <row r="84" spans="5:5">
      <c r="E84" s="209"/>
    </row>
    <row r="85" spans="5:5">
      <c r="E85" s="209"/>
    </row>
    <row r="86" spans="5:5">
      <c r="E86" s="209"/>
    </row>
    <row r="87" spans="5:5">
      <c r="E87" s="209"/>
    </row>
    <row r="88" spans="5:5">
      <c r="E88" s="209"/>
    </row>
    <row r="89" spans="5:5">
      <c r="E89" s="209"/>
    </row>
    <row r="90" spans="5:5">
      <c r="E90" s="209"/>
    </row>
    <row r="91" spans="5:5">
      <c r="E91" s="209"/>
    </row>
    <row r="92" spans="5:5">
      <c r="E92" s="209"/>
    </row>
    <row r="93" spans="5:5">
      <c r="E93" s="209"/>
    </row>
    <row r="94" spans="5:5">
      <c r="E94" s="209"/>
    </row>
    <row r="95" spans="5:5">
      <c r="E95" s="209"/>
    </row>
    <row r="96" spans="5:5">
      <c r="E96" s="209"/>
    </row>
    <row r="97" spans="5:5">
      <c r="E97" s="209"/>
    </row>
    <row r="98" spans="5:5">
      <c r="E98" s="209"/>
    </row>
    <row r="99" spans="5:5">
      <c r="E99" s="209"/>
    </row>
    <row r="100" spans="5:5">
      <c r="E100" s="209"/>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5"/>
  <dimension ref="A9:NZ1000"/>
  <sheetViews>
    <sheetView topLeftCell="A911" workbookViewId="0">
      <selection activeCell="B9" sqref="B9:B1000"/>
    </sheetView>
  </sheetViews>
  <sheetFormatPr defaultColWidth="9.140625" defaultRowHeight="12.75"/>
  <cols>
    <col min="1" max="16384" width="9.140625" style="2"/>
  </cols>
  <sheetData>
    <row r="9" spans="1:2">
      <c r="A9" s="2">
        <v>8</v>
      </c>
      <c r="B9" s="2" t="s">
        <v>7</v>
      </c>
    </row>
    <row r="10" spans="1:2">
      <c r="A10" s="2">
        <v>9</v>
      </c>
      <c r="B10" s="2" t="s">
        <v>8</v>
      </c>
    </row>
    <row r="11" spans="1:2">
      <c r="A11" s="2">
        <v>10</v>
      </c>
      <c r="B11" s="2" t="s">
        <v>9</v>
      </c>
    </row>
    <row r="12" spans="1:2">
      <c r="A12" s="2">
        <v>11</v>
      </c>
      <c r="B12" s="2" t="s">
        <v>10</v>
      </c>
    </row>
    <row r="13" spans="1:2">
      <c r="A13" s="2">
        <v>12</v>
      </c>
      <c r="B13" s="2" t="s">
        <v>11</v>
      </c>
    </row>
    <row r="14" spans="1:2">
      <c r="A14" s="2">
        <v>13</v>
      </c>
      <c r="B14" s="2" t="s">
        <v>12</v>
      </c>
    </row>
    <row r="15" spans="1:2">
      <c r="A15" s="2">
        <v>14</v>
      </c>
      <c r="B15" s="2" t="s">
        <v>13</v>
      </c>
    </row>
    <row r="16" spans="1:2">
      <c r="A16" s="2">
        <v>15</v>
      </c>
      <c r="B16" s="2" t="s">
        <v>14</v>
      </c>
    </row>
    <row r="17" spans="1:2">
      <c r="A17" s="2">
        <v>16</v>
      </c>
      <c r="B17" s="2" t="s">
        <v>15</v>
      </c>
    </row>
    <row r="18" spans="1:2">
      <c r="A18" s="2">
        <v>17</v>
      </c>
      <c r="B18" s="2" t="s">
        <v>16</v>
      </c>
    </row>
    <row r="19" spans="1:2">
      <c r="A19" s="2">
        <v>18</v>
      </c>
      <c r="B19" s="2" t="s">
        <v>17</v>
      </c>
    </row>
    <row r="20" spans="1:2">
      <c r="A20" s="2">
        <v>19</v>
      </c>
      <c r="B20" s="2" t="s">
        <v>18</v>
      </c>
    </row>
    <row r="21" spans="1:2">
      <c r="A21" s="2">
        <v>20</v>
      </c>
      <c r="B21" s="2" t="s">
        <v>19</v>
      </c>
    </row>
    <row r="22" spans="1:2">
      <c r="A22" s="2">
        <v>21</v>
      </c>
      <c r="B22" s="2" t="s">
        <v>20</v>
      </c>
    </row>
    <row r="23" spans="1:2">
      <c r="A23" s="2">
        <v>22</v>
      </c>
      <c r="B23" s="2" t="s">
        <v>21</v>
      </c>
    </row>
    <row r="24" spans="1:2">
      <c r="A24" s="2">
        <v>23</v>
      </c>
      <c r="B24" s="2" t="s">
        <v>22</v>
      </c>
    </row>
    <row r="25" spans="1:2">
      <c r="A25" s="2">
        <v>24</v>
      </c>
      <c r="B25" s="2" t="s">
        <v>23</v>
      </c>
    </row>
    <row r="26" spans="1:2">
      <c r="A26" s="2">
        <v>25</v>
      </c>
      <c r="B26" s="2" t="s">
        <v>24</v>
      </c>
    </row>
    <row r="27" spans="1:2">
      <c r="A27" s="2">
        <v>26</v>
      </c>
      <c r="B27" s="2" t="s">
        <v>25</v>
      </c>
    </row>
    <row r="28" spans="1:2">
      <c r="A28" s="2">
        <v>27</v>
      </c>
      <c r="B28" s="2" t="s">
        <v>26</v>
      </c>
    </row>
    <row r="29" spans="1:2">
      <c r="A29" s="2">
        <v>28</v>
      </c>
      <c r="B29" s="2" t="s">
        <v>27</v>
      </c>
    </row>
    <row r="30" spans="1:2">
      <c r="A30" s="2">
        <v>29</v>
      </c>
      <c r="B30" s="2" t="s">
        <v>28</v>
      </c>
    </row>
    <row r="31" spans="1:2">
      <c r="A31" s="2">
        <v>30</v>
      </c>
      <c r="B31" s="2" t="s">
        <v>29</v>
      </c>
    </row>
    <row r="32" spans="1:2">
      <c r="A32" s="2">
        <v>31</v>
      </c>
      <c r="B32" s="2" t="s">
        <v>30</v>
      </c>
    </row>
    <row r="33" spans="1:2">
      <c r="A33" s="2">
        <v>32</v>
      </c>
      <c r="B33" s="2" t="s">
        <v>31</v>
      </c>
    </row>
    <row r="34" spans="1:2">
      <c r="A34" s="2">
        <v>33</v>
      </c>
      <c r="B34" s="2" t="s">
        <v>32</v>
      </c>
    </row>
    <row r="35" spans="1:2">
      <c r="A35" s="2">
        <v>34</v>
      </c>
      <c r="B35" s="2" t="s">
        <v>33</v>
      </c>
    </row>
    <row r="36" spans="1:2">
      <c r="A36" s="2">
        <v>35</v>
      </c>
      <c r="B36" s="2" t="s">
        <v>34</v>
      </c>
    </row>
    <row r="37" spans="1:2">
      <c r="A37" s="2">
        <v>36</v>
      </c>
      <c r="B37" s="2" t="s">
        <v>35</v>
      </c>
    </row>
    <row r="38" spans="1:2">
      <c r="A38" s="2">
        <v>37</v>
      </c>
      <c r="B38" s="2" t="s">
        <v>36</v>
      </c>
    </row>
    <row r="39" spans="1:2">
      <c r="A39" s="2">
        <v>38</v>
      </c>
      <c r="B39" s="2" t="s">
        <v>37</v>
      </c>
    </row>
    <row r="40" spans="1:2">
      <c r="A40" s="2">
        <v>39</v>
      </c>
      <c r="B40" s="2" t="s">
        <v>38</v>
      </c>
    </row>
    <row r="41" spans="1:2">
      <c r="A41" s="2">
        <v>40</v>
      </c>
      <c r="B41" s="2" t="s">
        <v>39</v>
      </c>
    </row>
    <row r="42" spans="1:2">
      <c r="A42" s="2">
        <v>41</v>
      </c>
      <c r="B42" s="2" t="s">
        <v>40</v>
      </c>
    </row>
    <row r="43" spans="1:2">
      <c r="A43" s="2">
        <v>42</v>
      </c>
      <c r="B43" s="2" t="s">
        <v>41</v>
      </c>
    </row>
    <row r="44" spans="1:2">
      <c r="A44" s="2">
        <v>43</v>
      </c>
      <c r="B44" s="2" t="s">
        <v>42</v>
      </c>
    </row>
    <row r="45" spans="1:2">
      <c r="A45" s="2">
        <v>44</v>
      </c>
      <c r="B45" s="2" t="s">
        <v>43</v>
      </c>
    </row>
    <row r="46" spans="1:2">
      <c r="A46" s="2">
        <v>45</v>
      </c>
      <c r="B46" s="2" t="s">
        <v>44</v>
      </c>
    </row>
    <row r="47" spans="1:2">
      <c r="A47" s="2">
        <v>46</v>
      </c>
      <c r="B47" s="2" t="s">
        <v>45</v>
      </c>
    </row>
    <row r="48" spans="1:2">
      <c r="A48" s="2">
        <v>47</v>
      </c>
      <c r="B48" s="2" t="s">
        <v>46</v>
      </c>
    </row>
    <row r="49" spans="1:2">
      <c r="A49" s="2">
        <v>48</v>
      </c>
      <c r="B49" s="2" t="s">
        <v>47</v>
      </c>
    </row>
    <row r="50" spans="1:2">
      <c r="A50" s="2">
        <v>49</v>
      </c>
      <c r="B50" s="2" t="s">
        <v>48</v>
      </c>
    </row>
    <row r="51" spans="1:2">
      <c r="A51" s="2">
        <v>50</v>
      </c>
      <c r="B51" s="2" t="s">
        <v>49</v>
      </c>
    </row>
    <row r="52" spans="1:2">
      <c r="A52" s="2">
        <v>51</v>
      </c>
      <c r="B52" s="2" t="s">
        <v>50</v>
      </c>
    </row>
    <row r="53" spans="1:2">
      <c r="A53" s="2">
        <v>52</v>
      </c>
      <c r="B53" s="2" t="s">
        <v>51</v>
      </c>
    </row>
    <row r="54" spans="1:2">
      <c r="A54" s="2">
        <v>53</v>
      </c>
      <c r="B54" s="2" t="s">
        <v>52</v>
      </c>
    </row>
    <row r="55" spans="1:2">
      <c r="A55" s="2">
        <v>54</v>
      </c>
      <c r="B55" s="2" t="s">
        <v>53</v>
      </c>
    </row>
    <row r="56" spans="1:2">
      <c r="A56" s="2">
        <v>55</v>
      </c>
      <c r="B56" s="2" t="s">
        <v>54</v>
      </c>
    </row>
    <row r="57" spans="1:2">
      <c r="A57" s="2">
        <v>56</v>
      </c>
      <c r="B57" s="2" t="s">
        <v>55</v>
      </c>
    </row>
    <row r="58" spans="1:2">
      <c r="A58" s="2">
        <v>57</v>
      </c>
      <c r="B58" s="2" t="s">
        <v>56</v>
      </c>
    </row>
    <row r="59" spans="1:2">
      <c r="A59" s="2">
        <v>58</v>
      </c>
      <c r="B59" s="2" t="s">
        <v>57</v>
      </c>
    </row>
    <row r="60" spans="1:2">
      <c r="A60" s="2">
        <v>59</v>
      </c>
      <c r="B60" s="2" t="s">
        <v>58</v>
      </c>
    </row>
    <row r="61" spans="1:2">
      <c r="A61" s="2">
        <v>60</v>
      </c>
      <c r="B61" s="2" t="s">
        <v>59</v>
      </c>
    </row>
    <row r="62" spans="1:2">
      <c r="A62" s="2">
        <v>61</v>
      </c>
      <c r="B62" s="2" t="s">
        <v>60</v>
      </c>
    </row>
    <row r="63" spans="1:2">
      <c r="A63" s="2">
        <v>62</v>
      </c>
      <c r="B63" s="2" t="s">
        <v>61</v>
      </c>
    </row>
    <row r="64" spans="1:2">
      <c r="A64" s="2">
        <v>63</v>
      </c>
      <c r="B64" s="2" t="s">
        <v>62</v>
      </c>
    </row>
    <row r="65" spans="1:2">
      <c r="A65" s="2">
        <v>64</v>
      </c>
      <c r="B65" s="2" t="s">
        <v>63</v>
      </c>
    </row>
    <row r="66" spans="1:2">
      <c r="A66" s="2">
        <v>65</v>
      </c>
      <c r="B66" s="2" t="s">
        <v>64</v>
      </c>
    </row>
    <row r="67" spans="1:2">
      <c r="A67" s="2">
        <v>66</v>
      </c>
      <c r="B67" s="2" t="s">
        <v>65</v>
      </c>
    </row>
    <row r="68" spans="1:2">
      <c r="A68" s="2">
        <v>67</v>
      </c>
      <c r="B68" s="2" t="s">
        <v>66</v>
      </c>
    </row>
    <row r="69" spans="1:2">
      <c r="A69" s="2">
        <v>68</v>
      </c>
      <c r="B69" s="2" t="s">
        <v>67</v>
      </c>
    </row>
    <row r="70" spans="1:2">
      <c r="A70" s="2">
        <v>69</v>
      </c>
      <c r="B70" s="2" t="s">
        <v>68</v>
      </c>
    </row>
    <row r="71" spans="1:2">
      <c r="A71" s="2">
        <v>70</v>
      </c>
      <c r="B71" s="2" t="s">
        <v>69</v>
      </c>
    </row>
    <row r="72" spans="1:2">
      <c r="A72" s="2">
        <v>71</v>
      </c>
      <c r="B72" s="2" t="s">
        <v>70</v>
      </c>
    </row>
    <row r="73" spans="1:2">
      <c r="A73" s="2">
        <v>72</v>
      </c>
      <c r="B73" s="2" t="s">
        <v>71</v>
      </c>
    </row>
    <row r="74" spans="1:2">
      <c r="A74" s="2">
        <v>73</v>
      </c>
      <c r="B74" s="2" t="s">
        <v>72</v>
      </c>
    </row>
    <row r="75" spans="1:2">
      <c r="A75" s="2">
        <v>74</v>
      </c>
      <c r="B75" s="2" t="s">
        <v>73</v>
      </c>
    </row>
    <row r="76" spans="1:2">
      <c r="A76" s="2">
        <v>75</v>
      </c>
      <c r="B76" s="2" t="s">
        <v>74</v>
      </c>
    </row>
    <row r="77" spans="1:2">
      <c r="A77" s="2">
        <v>76</v>
      </c>
      <c r="B77" s="2" t="s">
        <v>75</v>
      </c>
    </row>
    <row r="78" spans="1:2">
      <c r="A78" s="2">
        <v>77</v>
      </c>
      <c r="B78" s="2" t="s">
        <v>76</v>
      </c>
    </row>
    <row r="79" spans="1:2">
      <c r="A79" s="2">
        <v>78</v>
      </c>
      <c r="B79" s="2" t="s">
        <v>77</v>
      </c>
    </row>
    <row r="80" spans="1:2">
      <c r="A80" s="2">
        <v>79</v>
      </c>
      <c r="B80" s="2" t="s">
        <v>78</v>
      </c>
    </row>
    <row r="81" spans="1:2">
      <c r="A81" s="2">
        <v>80</v>
      </c>
      <c r="B81" s="2" t="s">
        <v>79</v>
      </c>
    </row>
    <row r="82" spans="1:2">
      <c r="A82" s="2">
        <v>81</v>
      </c>
      <c r="B82" s="2" t="s">
        <v>80</v>
      </c>
    </row>
    <row r="83" spans="1:2">
      <c r="A83" s="2">
        <v>82</v>
      </c>
      <c r="B83" s="2" t="s">
        <v>81</v>
      </c>
    </row>
    <row r="84" spans="1:2">
      <c r="A84" s="2">
        <v>83</v>
      </c>
      <c r="B84" s="2" t="s">
        <v>82</v>
      </c>
    </row>
    <row r="85" spans="1:2">
      <c r="A85" s="2">
        <v>84</v>
      </c>
      <c r="B85" s="2" t="s">
        <v>83</v>
      </c>
    </row>
    <row r="86" spans="1:2">
      <c r="A86" s="2">
        <v>85</v>
      </c>
      <c r="B86" s="2" t="s">
        <v>84</v>
      </c>
    </row>
    <row r="87" spans="1:2">
      <c r="A87" s="2">
        <v>86</v>
      </c>
      <c r="B87" s="2" t="s">
        <v>85</v>
      </c>
    </row>
    <row r="88" spans="1:2">
      <c r="A88" s="2">
        <v>87</v>
      </c>
      <c r="B88" s="2" t="s">
        <v>86</v>
      </c>
    </row>
    <row r="89" spans="1:2">
      <c r="A89" s="2">
        <v>88</v>
      </c>
      <c r="B89" s="2" t="s">
        <v>87</v>
      </c>
    </row>
    <row r="90" spans="1:2">
      <c r="A90" s="2">
        <v>89</v>
      </c>
      <c r="B90" s="2" t="s">
        <v>88</v>
      </c>
    </row>
    <row r="91" spans="1:2">
      <c r="A91" s="2">
        <v>90</v>
      </c>
      <c r="B91" s="2" t="s">
        <v>89</v>
      </c>
    </row>
    <row r="92" spans="1:2">
      <c r="A92" s="2">
        <v>91</v>
      </c>
      <c r="B92" s="2" t="s">
        <v>90</v>
      </c>
    </row>
    <row r="93" spans="1:2">
      <c r="A93" s="2">
        <v>92</v>
      </c>
      <c r="B93" s="2" t="s">
        <v>91</v>
      </c>
    </row>
    <row r="94" spans="1:2">
      <c r="A94" s="2">
        <v>93</v>
      </c>
      <c r="B94" s="2" t="s">
        <v>92</v>
      </c>
    </row>
    <row r="95" spans="1:2">
      <c r="A95" s="2">
        <v>94</v>
      </c>
      <c r="B95" s="2" t="s">
        <v>93</v>
      </c>
    </row>
    <row r="96" spans="1:2">
      <c r="A96" s="2">
        <v>95</v>
      </c>
      <c r="B96" s="2" t="s">
        <v>94</v>
      </c>
    </row>
    <row r="97" spans="1:2">
      <c r="A97" s="2">
        <v>96</v>
      </c>
      <c r="B97" s="2" t="s">
        <v>95</v>
      </c>
    </row>
    <row r="98" spans="1:2">
      <c r="A98" s="2">
        <v>97</v>
      </c>
      <c r="B98" s="2" t="s">
        <v>96</v>
      </c>
    </row>
    <row r="99" spans="1:2">
      <c r="A99" s="2">
        <v>98</v>
      </c>
      <c r="B99" s="2" t="s">
        <v>97</v>
      </c>
    </row>
    <row r="100" spans="1:2">
      <c r="A100" s="2">
        <v>99</v>
      </c>
      <c r="B100" s="2" t="s">
        <v>98</v>
      </c>
    </row>
    <row r="101" spans="1:2">
      <c r="A101" s="2">
        <v>100</v>
      </c>
      <c r="B101" s="2" t="s">
        <v>99</v>
      </c>
    </row>
    <row r="102" spans="1:2">
      <c r="A102" s="2">
        <v>101</v>
      </c>
      <c r="B102" s="2" t="s">
        <v>100</v>
      </c>
    </row>
    <row r="103" spans="1:2">
      <c r="A103" s="2">
        <v>102</v>
      </c>
      <c r="B103" s="2" t="s">
        <v>101</v>
      </c>
    </row>
    <row r="104" spans="1:2">
      <c r="A104" s="2">
        <v>103</v>
      </c>
      <c r="B104" s="2" t="s">
        <v>102</v>
      </c>
    </row>
    <row r="105" spans="1:2">
      <c r="A105" s="2">
        <v>104</v>
      </c>
      <c r="B105" s="2" t="s">
        <v>103</v>
      </c>
    </row>
    <row r="106" spans="1:2">
      <c r="A106" s="2">
        <v>105</v>
      </c>
      <c r="B106" s="2" t="s">
        <v>104</v>
      </c>
    </row>
    <row r="107" spans="1:2">
      <c r="A107" s="2">
        <v>106</v>
      </c>
      <c r="B107" s="2" t="s">
        <v>105</v>
      </c>
    </row>
    <row r="108" spans="1:2">
      <c r="A108" s="2">
        <v>107</v>
      </c>
      <c r="B108" s="2" t="s">
        <v>106</v>
      </c>
    </row>
    <row r="109" spans="1:2">
      <c r="A109" s="2">
        <v>108</v>
      </c>
      <c r="B109" s="2" t="s">
        <v>107</v>
      </c>
    </row>
    <row r="110" spans="1:2">
      <c r="A110" s="2">
        <v>109</v>
      </c>
      <c r="B110" s="2" t="s">
        <v>108</v>
      </c>
    </row>
    <row r="111" spans="1:2">
      <c r="A111" s="2">
        <v>110</v>
      </c>
      <c r="B111" s="2" t="s">
        <v>109</v>
      </c>
    </row>
    <row r="112" spans="1:2">
      <c r="A112" s="2">
        <v>111</v>
      </c>
      <c r="B112" s="2" t="s">
        <v>110</v>
      </c>
    </row>
    <row r="113" spans="1:2">
      <c r="A113" s="2">
        <v>112</v>
      </c>
      <c r="B113" s="2" t="s">
        <v>111</v>
      </c>
    </row>
    <row r="114" spans="1:2">
      <c r="A114" s="2">
        <v>113</v>
      </c>
      <c r="B114" s="2" t="s">
        <v>112</v>
      </c>
    </row>
    <row r="115" spans="1:2">
      <c r="A115" s="2">
        <v>114</v>
      </c>
      <c r="B115" s="2" t="s">
        <v>113</v>
      </c>
    </row>
    <row r="116" spans="1:2">
      <c r="A116" s="2">
        <v>115</v>
      </c>
      <c r="B116" s="2" t="s">
        <v>114</v>
      </c>
    </row>
    <row r="117" spans="1:2">
      <c r="A117" s="2">
        <v>116</v>
      </c>
      <c r="B117" s="2" t="s">
        <v>115</v>
      </c>
    </row>
    <row r="118" spans="1:2">
      <c r="A118" s="2">
        <v>117</v>
      </c>
      <c r="B118" s="2" t="s">
        <v>116</v>
      </c>
    </row>
    <row r="119" spans="1:2">
      <c r="A119" s="2">
        <v>118</v>
      </c>
      <c r="B119" s="2" t="s">
        <v>117</v>
      </c>
    </row>
    <row r="120" spans="1:2">
      <c r="A120" s="2">
        <v>119</v>
      </c>
      <c r="B120" s="2" t="s">
        <v>118</v>
      </c>
    </row>
    <row r="121" spans="1:2">
      <c r="A121" s="2">
        <v>120</v>
      </c>
      <c r="B121" s="2" t="s">
        <v>119</v>
      </c>
    </row>
    <row r="122" spans="1:2">
      <c r="A122" s="2">
        <v>121</v>
      </c>
      <c r="B122" s="2" t="s">
        <v>120</v>
      </c>
    </row>
    <row r="123" spans="1:2">
      <c r="A123" s="2">
        <v>122</v>
      </c>
      <c r="B123" s="2" t="s">
        <v>121</v>
      </c>
    </row>
    <row r="124" spans="1:2">
      <c r="A124" s="2">
        <v>123</v>
      </c>
      <c r="B124" s="2" t="s">
        <v>122</v>
      </c>
    </row>
    <row r="125" spans="1:2">
      <c r="A125" s="2">
        <v>124</v>
      </c>
      <c r="B125" s="2" t="s">
        <v>123</v>
      </c>
    </row>
    <row r="126" spans="1:2">
      <c r="A126" s="2">
        <v>125</v>
      </c>
      <c r="B126" s="2" t="s">
        <v>124</v>
      </c>
    </row>
    <row r="127" spans="1:2">
      <c r="A127" s="2">
        <v>126</v>
      </c>
      <c r="B127" s="2" t="s">
        <v>125</v>
      </c>
    </row>
    <row r="128" spans="1:2">
      <c r="A128" s="2">
        <v>127</v>
      </c>
      <c r="B128" s="2" t="s">
        <v>126</v>
      </c>
    </row>
    <row r="129" spans="1:2">
      <c r="A129" s="2">
        <v>128</v>
      </c>
      <c r="B129" s="2" t="s">
        <v>127</v>
      </c>
    </row>
    <row r="130" spans="1:2">
      <c r="A130" s="2">
        <v>129</v>
      </c>
      <c r="B130" s="2" t="s">
        <v>128</v>
      </c>
    </row>
    <row r="131" spans="1:2">
      <c r="A131" s="2">
        <v>130</v>
      </c>
      <c r="B131" s="2" t="s">
        <v>129</v>
      </c>
    </row>
    <row r="132" spans="1:2">
      <c r="A132" s="2">
        <v>131</v>
      </c>
      <c r="B132" s="2" t="s">
        <v>130</v>
      </c>
    </row>
    <row r="133" spans="1:2">
      <c r="A133" s="2">
        <v>132</v>
      </c>
      <c r="B133" s="2" t="s">
        <v>131</v>
      </c>
    </row>
    <row r="134" spans="1:2">
      <c r="A134" s="2">
        <v>133</v>
      </c>
      <c r="B134" s="2" t="s">
        <v>132</v>
      </c>
    </row>
    <row r="135" spans="1:2">
      <c r="A135" s="2">
        <v>134</v>
      </c>
      <c r="B135" s="2" t="s">
        <v>133</v>
      </c>
    </row>
    <row r="136" spans="1:2">
      <c r="A136" s="2">
        <v>135</v>
      </c>
      <c r="B136" s="2" t="s">
        <v>134</v>
      </c>
    </row>
    <row r="137" spans="1:2">
      <c r="A137" s="2">
        <v>136</v>
      </c>
      <c r="B137" s="2" t="s">
        <v>135</v>
      </c>
    </row>
    <row r="138" spans="1:2">
      <c r="A138" s="2">
        <v>137</v>
      </c>
      <c r="B138" s="2" t="s">
        <v>136</v>
      </c>
    </row>
    <row r="139" spans="1:2">
      <c r="A139" s="2">
        <v>138</v>
      </c>
      <c r="B139" s="2" t="s">
        <v>137</v>
      </c>
    </row>
    <row r="140" spans="1:2">
      <c r="A140" s="2">
        <v>139</v>
      </c>
      <c r="B140" s="2" t="s">
        <v>138</v>
      </c>
    </row>
    <row r="141" spans="1:2">
      <c r="A141" s="2">
        <v>140</v>
      </c>
      <c r="B141" s="2" t="s">
        <v>139</v>
      </c>
    </row>
    <row r="142" spans="1:2">
      <c r="A142" s="2">
        <v>141</v>
      </c>
      <c r="B142" s="2" t="s">
        <v>140</v>
      </c>
    </row>
    <row r="143" spans="1:2">
      <c r="A143" s="2">
        <v>142</v>
      </c>
      <c r="B143" s="2" t="s">
        <v>141</v>
      </c>
    </row>
    <row r="144" spans="1:2">
      <c r="A144" s="2">
        <v>143</v>
      </c>
      <c r="B144" s="2" t="s">
        <v>142</v>
      </c>
    </row>
    <row r="145" spans="1:2">
      <c r="A145" s="2">
        <v>144</v>
      </c>
      <c r="B145" s="2" t="s">
        <v>143</v>
      </c>
    </row>
    <row r="146" spans="1:2">
      <c r="A146" s="2">
        <v>145</v>
      </c>
      <c r="B146" s="2" t="s">
        <v>144</v>
      </c>
    </row>
    <row r="147" spans="1:2">
      <c r="A147" s="2">
        <v>146</v>
      </c>
      <c r="B147" s="2" t="s">
        <v>145</v>
      </c>
    </row>
    <row r="148" spans="1:2">
      <c r="A148" s="2">
        <v>147</v>
      </c>
      <c r="B148" s="2" t="s">
        <v>146</v>
      </c>
    </row>
    <row r="149" spans="1:2">
      <c r="A149" s="2">
        <v>148</v>
      </c>
      <c r="B149" s="2" t="s">
        <v>147</v>
      </c>
    </row>
    <row r="150" spans="1:2">
      <c r="A150" s="2">
        <v>149</v>
      </c>
      <c r="B150" s="2" t="s">
        <v>148</v>
      </c>
    </row>
    <row r="151" spans="1:2">
      <c r="A151" s="2">
        <v>150</v>
      </c>
      <c r="B151" s="2" t="s">
        <v>149</v>
      </c>
    </row>
    <row r="152" spans="1:2">
      <c r="A152" s="2">
        <v>151</v>
      </c>
      <c r="B152" s="2" t="s">
        <v>150</v>
      </c>
    </row>
    <row r="153" spans="1:2">
      <c r="A153" s="2">
        <v>152</v>
      </c>
      <c r="B153" s="2" t="s">
        <v>151</v>
      </c>
    </row>
    <row r="154" spans="1:2">
      <c r="A154" s="2">
        <v>153</v>
      </c>
      <c r="B154" s="2" t="s">
        <v>152</v>
      </c>
    </row>
    <row r="155" spans="1:2">
      <c r="A155" s="2">
        <v>154</v>
      </c>
      <c r="B155" s="2" t="s">
        <v>153</v>
      </c>
    </row>
    <row r="156" spans="1:2">
      <c r="A156" s="2">
        <v>155</v>
      </c>
      <c r="B156" s="2" t="s">
        <v>154</v>
      </c>
    </row>
    <row r="157" spans="1:2">
      <c r="A157" s="2">
        <v>156</v>
      </c>
      <c r="B157" s="2" t="s">
        <v>155</v>
      </c>
    </row>
    <row r="158" spans="1:2">
      <c r="A158" s="2">
        <v>157</v>
      </c>
      <c r="B158" s="2" t="s">
        <v>156</v>
      </c>
    </row>
    <row r="159" spans="1:2">
      <c r="A159" s="2">
        <v>158</v>
      </c>
      <c r="B159" s="2" t="s">
        <v>157</v>
      </c>
    </row>
    <row r="160" spans="1:2">
      <c r="A160" s="2">
        <v>159</v>
      </c>
      <c r="B160" s="2" t="s">
        <v>158</v>
      </c>
    </row>
    <row r="161" spans="1:2">
      <c r="A161" s="2">
        <v>160</v>
      </c>
      <c r="B161" s="2" t="s">
        <v>159</v>
      </c>
    </row>
    <row r="162" spans="1:2">
      <c r="A162" s="2">
        <v>161</v>
      </c>
      <c r="B162" s="2" t="s">
        <v>160</v>
      </c>
    </row>
    <row r="163" spans="1:2">
      <c r="A163" s="2">
        <v>162</v>
      </c>
      <c r="B163" s="2" t="s">
        <v>161</v>
      </c>
    </row>
    <row r="164" spans="1:2">
      <c r="A164" s="2">
        <v>163</v>
      </c>
      <c r="B164" s="2" t="s">
        <v>162</v>
      </c>
    </row>
    <row r="165" spans="1:2">
      <c r="A165" s="2">
        <v>164</v>
      </c>
      <c r="B165" s="2" t="s">
        <v>163</v>
      </c>
    </row>
    <row r="166" spans="1:2">
      <c r="A166" s="2">
        <v>165</v>
      </c>
      <c r="B166" s="2" t="s">
        <v>164</v>
      </c>
    </row>
    <row r="167" spans="1:2">
      <c r="A167" s="2">
        <v>166</v>
      </c>
      <c r="B167" s="2" t="s">
        <v>165</v>
      </c>
    </row>
    <row r="168" spans="1:2">
      <c r="A168" s="2">
        <v>167</v>
      </c>
      <c r="B168" s="2" t="s">
        <v>166</v>
      </c>
    </row>
    <row r="169" spans="1:2">
      <c r="A169" s="2">
        <v>168</v>
      </c>
      <c r="B169" s="2" t="s">
        <v>167</v>
      </c>
    </row>
    <row r="170" spans="1:2">
      <c r="A170" s="2">
        <v>169</v>
      </c>
      <c r="B170" s="2" t="s">
        <v>168</v>
      </c>
    </row>
    <row r="171" spans="1:2">
      <c r="A171" s="2">
        <v>170</v>
      </c>
      <c r="B171" s="2" t="s">
        <v>169</v>
      </c>
    </row>
    <row r="172" spans="1:2">
      <c r="A172" s="2">
        <v>171</v>
      </c>
      <c r="B172" s="2" t="s">
        <v>170</v>
      </c>
    </row>
    <row r="173" spans="1:2">
      <c r="A173" s="2">
        <v>172</v>
      </c>
      <c r="B173" s="2" t="s">
        <v>171</v>
      </c>
    </row>
    <row r="174" spans="1:2">
      <c r="A174" s="2">
        <v>173</v>
      </c>
      <c r="B174" s="2" t="s">
        <v>172</v>
      </c>
    </row>
    <row r="175" spans="1:2">
      <c r="A175" s="2">
        <v>174</v>
      </c>
      <c r="B175" s="2" t="s">
        <v>173</v>
      </c>
    </row>
    <row r="176" spans="1:2">
      <c r="A176" s="2">
        <v>175</v>
      </c>
      <c r="B176" s="2" t="s">
        <v>174</v>
      </c>
    </row>
    <row r="177" spans="1:2">
      <c r="A177" s="2">
        <v>176</v>
      </c>
      <c r="B177" s="2" t="s">
        <v>175</v>
      </c>
    </row>
    <row r="178" spans="1:2">
      <c r="A178" s="2">
        <v>177</v>
      </c>
      <c r="B178" s="2" t="s">
        <v>176</v>
      </c>
    </row>
    <row r="179" spans="1:2">
      <c r="A179" s="2">
        <v>178</v>
      </c>
      <c r="B179" s="2" t="s">
        <v>177</v>
      </c>
    </row>
    <row r="180" spans="1:2">
      <c r="A180" s="2">
        <v>179</v>
      </c>
      <c r="B180" s="2" t="s">
        <v>178</v>
      </c>
    </row>
    <row r="181" spans="1:2">
      <c r="A181" s="2">
        <v>180</v>
      </c>
      <c r="B181" s="2" t="s">
        <v>179</v>
      </c>
    </row>
    <row r="182" spans="1:2">
      <c r="A182" s="2">
        <v>181</v>
      </c>
      <c r="B182" s="2" t="s">
        <v>180</v>
      </c>
    </row>
    <row r="183" spans="1:2">
      <c r="A183" s="2">
        <v>182</v>
      </c>
      <c r="B183" s="2" t="s">
        <v>181</v>
      </c>
    </row>
    <row r="184" spans="1:2">
      <c r="A184" s="2">
        <v>183</v>
      </c>
      <c r="B184" s="2" t="s">
        <v>182</v>
      </c>
    </row>
    <row r="185" spans="1:2">
      <c r="A185" s="2">
        <v>184</v>
      </c>
      <c r="B185" s="2" t="s">
        <v>183</v>
      </c>
    </row>
    <row r="186" spans="1:2">
      <c r="A186" s="2">
        <v>185</v>
      </c>
      <c r="B186" s="2" t="s">
        <v>184</v>
      </c>
    </row>
    <row r="187" spans="1:2">
      <c r="A187" s="2">
        <v>186</v>
      </c>
      <c r="B187" s="2" t="s">
        <v>185</v>
      </c>
    </row>
    <row r="188" spans="1:2">
      <c r="A188" s="2">
        <v>187</v>
      </c>
      <c r="B188" s="2" t="s">
        <v>186</v>
      </c>
    </row>
    <row r="189" spans="1:2">
      <c r="A189" s="2">
        <v>188</v>
      </c>
      <c r="B189" s="2" t="s">
        <v>187</v>
      </c>
    </row>
    <row r="190" spans="1:2">
      <c r="A190" s="2">
        <v>189</v>
      </c>
      <c r="B190" s="2" t="s">
        <v>188</v>
      </c>
    </row>
    <row r="191" spans="1:2">
      <c r="A191" s="2">
        <v>190</v>
      </c>
      <c r="B191" s="2" t="s">
        <v>189</v>
      </c>
    </row>
    <row r="192" spans="1:2">
      <c r="A192" s="2">
        <v>191</v>
      </c>
      <c r="B192" s="2" t="s">
        <v>190</v>
      </c>
    </row>
    <row r="193" spans="1:2">
      <c r="A193" s="2">
        <v>192</v>
      </c>
      <c r="B193" s="2" t="s">
        <v>191</v>
      </c>
    </row>
    <row r="194" spans="1:2">
      <c r="A194" s="2">
        <v>193</v>
      </c>
      <c r="B194" s="2" t="s">
        <v>192</v>
      </c>
    </row>
    <row r="195" spans="1:2">
      <c r="A195" s="2">
        <v>194</v>
      </c>
      <c r="B195" s="2" t="s">
        <v>193</v>
      </c>
    </row>
    <row r="196" spans="1:2">
      <c r="A196" s="2">
        <v>195</v>
      </c>
      <c r="B196" s="2" t="s">
        <v>194</v>
      </c>
    </row>
    <row r="197" spans="1:2">
      <c r="A197" s="2">
        <v>196</v>
      </c>
      <c r="B197" s="2" t="s">
        <v>195</v>
      </c>
    </row>
    <row r="198" spans="1:2">
      <c r="A198" s="2">
        <v>197</v>
      </c>
      <c r="B198" s="2" t="s">
        <v>196</v>
      </c>
    </row>
    <row r="199" spans="1:2">
      <c r="A199" s="2">
        <v>198</v>
      </c>
      <c r="B199" s="2" t="s">
        <v>197</v>
      </c>
    </row>
    <row r="200" spans="1:2">
      <c r="A200" s="2">
        <v>199</v>
      </c>
      <c r="B200" s="2" t="s">
        <v>198</v>
      </c>
    </row>
    <row r="201" spans="1:2">
      <c r="A201" s="2">
        <v>200</v>
      </c>
      <c r="B201" s="2" t="s">
        <v>199</v>
      </c>
    </row>
    <row r="202" spans="1:2">
      <c r="A202" s="2">
        <v>201</v>
      </c>
      <c r="B202" s="2" t="s">
        <v>200</v>
      </c>
    </row>
    <row r="203" spans="1:2">
      <c r="A203" s="2">
        <v>202</v>
      </c>
      <c r="B203" s="2" t="s">
        <v>201</v>
      </c>
    </row>
    <row r="204" spans="1:2">
      <c r="A204" s="2">
        <v>203</v>
      </c>
      <c r="B204" s="2" t="s">
        <v>202</v>
      </c>
    </row>
    <row r="205" spans="1:2">
      <c r="A205" s="2">
        <v>204</v>
      </c>
      <c r="B205" s="2" t="s">
        <v>203</v>
      </c>
    </row>
    <row r="206" spans="1:2">
      <c r="A206" s="2">
        <v>205</v>
      </c>
      <c r="B206" s="2" t="s">
        <v>204</v>
      </c>
    </row>
    <row r="207" spans="1:2">
      <c r="A207" s="2">
        <v>206</v>
      </c>
      <c r="B207" s="2" t="s">
        <v>205</v>
      </c>
    </row>
    <row r="208" spans="1:2">
      <c r="A208" s="2">
        <v>207</v>
      </c>
      <c r="B208" s="2" t="s">
        <v>206</v>
      </c>
    </row>
    <row r="209" spans="1:2">
      <c r="A209" s="2">
        <v>208</v>
      </c>
      <c r="B209" s="2" t="s">
        <v>207</v>
      </c>
    </row>
    <row r="210" spans="1:2">
      <c r="A210" s="2">
        <v>209</v>
      </c>
      <c r="B210" s="2" t="s">
        <v>208</v>
      </c>
    </row>
    <row r="211" spans="1:2">
      <c r="A211" s="2">
        <v>210</v>
      </c>
      <c r="B211" s="2" t="s">
        <v>209</v>
      </c>
    </row>
    <row r="212" spans="1:2">
      <c r="A212" s="2">
        <v>211</v>
      </c>
      <c r="B212" s="2" t="s">
        <v>210</v>
      </c>
    </row>
    <row r="213" spans="1:2">
      <c r="A213" s="2">
        <v>212</v>
      </c>
      <c r="B213" s="2" t="s">
        <v>211</v>
      </c>
    </row>
    <row r="214" spans="1:2">
      <c r="A214" s="2">
        <v>213</v>
      </c>
      <c r="B214" s="2" t="s">
        <v>212</v>
      </c>
    </row>
    <row r="215" spans="1:2">
      <c r="A215" s="2">
        <v>214</v>
      </c>
      <c r="B215" s="2" t="s">
        <v>213</v>
      </c>
    </row>
    <row r="216" spans="1:2">
      <c r="A216" s="2">
        <v>215</v>
      </c>
      <c r="B216" s="2" t="s">
        <v>214</v>
      </c>
    </row>
    <row r="217" spans="1:2">
      <c r="A217" s="2">
        <v>216</v>
      </c>
      <c r="B217" s="2" t="s">
        <v>215</v>
      </c>
    </row>
    <row r="218" spans="1:2">
      <c r="A218" s="2">
        <v>217</v>
      </c>
      <c r="B218" s="2" t="s">
        <v>216</v>
      </c>
    </row>
    <row r="219" spans="1:2">
      <c r="A219" s="2">
        <v>218</v>
      </c>
      <c r="B219" s="2" t="s">
        <v>217</v>
      </c>
    </row>
    <row r="220" spans="1:2">
      <c r="A220" s="2">
        <v>219</v>
      </c>
      <c r="B220" s="2" t="s">
        <v>218</v>
      </c>
    </row>
    <row r="221" spans="1:2">
      <c r="A221" s="2">
        <v>220</v>
      </c>
      <c r="B221" s="2" t="s">
        <v>219</v>
      </c>
    </row>
    <row r="222" spans="1:2">
      <c r="A222" s="2">
        <v>221</v>
      </c>
      <c r="B222" s="2" t="s">
        <v>220</v>
      </c>
    </row>
    <row r="223" spans="1:2">
      <c r="A223" s="2">
        <v>222</v>
      </c>
      <c r="B223" s="2" t="s">
        <v>221</v>
      </c>
    </row>
    <row r="224" spans="1:2">
      <c r="A224" s="2">
        <v>223</v>
      </c>
      <c r="B224" s="2" t="s">
        <v>222</v>
      </c>
    </row>
    <row r="225" spans="1:2">
      <c r="A225" s="2">
        <v>224</v>
      </c>
      <c r="B225" s="2" t="s">
        <v>223</v>
      </c>
    </row>
    <row r="226" spans="1:2">
      <c r="A226" s="2">
        <v>225</v>
      </c>
      <c r="B226" s="2" t="s">
        <v>224</v>
      </c>
    </row>
    <row r="227" spans="1:2">
      <c r="A227" s="2">
        <v>226</v>
      </c>
      <c r="B227" s="2" t="s">
        <v>225</v>
      </c>
    </row>
    <row r="228" spans="1:2">
      <c r="A228" s="2">
        <v>227</v>
      </c>
      <c r="B228" s="2" t="s">
        <v>226</v>
      </c>
    </row>
    <row r="229" spans="1:2">
      <c r="A229" s="2">
        <v>228</v>
      </c>
      <c r="B229" s="2" t="s">
        <v>227</v>
      </c>
    </row>
    <row r="230" spans="1:2">
      <c r="A230" s="2">
        <v>229</v>
      </c>
      <c r="B230" s="2" t="s">
        <v>228</v>
      </c>
    </row>
    <row r="231" spans="1:2">
      <c r="A231" s="2">
        <v>230</v>
      </c>
      <c r="B231" s="2" t="s">
        <v>229</v>
      </c>
    </row>
    <row r="232" spans="1:2">
      <c r="A232" s="2">
        <v>231</v>
      </c>
      <c r="B232" s="2" t="s">
        <v>230</v>
      </c>
    </row>
    <row r="233" spans="1:2">
      <c r="A233" s="2">
        <v>232</v>
      </c>
      <c r="B233" s="2" t="s">
        <v>231</v>
      </c>
    </row>
    <row r="234" spans="1:2">
      <c r="A234" s="2">
        <v>233</v>
      </c>
      <c r="B234" s="2" t="s">
        <v>232</v>
      </c>
    </row>
    <row r="235" spans="1:2">
      <c r="A235" s="2">
        <v>234</v>
      </c>
      <c r="B235" s="2" t="s">
        <v>233</v>
      </c>
    </row>
    <row r="236" spans="1:2">
      <c r="A236" s="2">
        <v>235</v>
      </c>
      <c r="B236" s="2" t="s">
        <v>234</v>
      </c>
    </row>
    <row r="237" spans="1:2">
      <c r="A237" s="2">
        <v>236</v>
      </c>
      <c r="B237" s="2" t="s">
        <v>235</v>
      </c>
    </row>
    <row r="238" spans="1:2">
      <c r="A238" s="2">
        <v>237</v>
      </c>
      <c r="B238" s="2" t="s">
        <v>236</v>
      </c>
    </row>
    <row r="239" spans="1:2">
      <c r="A239" s="2">
        <v>238</v>
      </c>
      <c r="B239" s="2" t="s">
        <v>237</v>
      </c>
    </row>
    <row r="240" spans="1:2">
      <c r="A240" s="2">
        <v>239</v>
      </c>
      <c r="B240" s="2" t="s">
        <v>238</v>
      </c>
    </row>
    <row r="241" spans="1:2">
      <c r="A241" s="2">
        <v>240</v>
      </c>
      <c r="B241" s="2" t="s">
        <v>239</v>
      </c>
    </row>
    <row r="242" spans="1:2">
      <c r="A242" s="2">
        <v>241</v>
      </c>
      <c r="B242" s="2" t="s">
        <v>240</v>
      </c>
    </row>
    <row r="243" spans="1:2">
      <c r="A243" s="2">
        <v>242</v>
      </c>
      <c r="B243" s="2" t="s">
        <v>241</v>
      </c>
    </row>
    <row r="244" spans="1:2">
      <c r="A244" s="2">
        <v>243</v>
      </c>
      <c r="B244" s="2" t="s">
        <v>242</v>
      </c>
    </row>
    <row r="245" spans="1:2">
      <c r="A245" s="2">
        <v>244</v>
      </c>
      <c r="B245" s="2" t="s">
        <v>243</v>
      </c>
    </row>
    <row r="246" spans="1:2">
      <c r="A246" s="2">
        <v>245</v>
      </c>
      <c r="B246" s="2" t="s">
        <v>244</v>
      </c>
    </row>
    <row r="247" spans="1:2">
      <c r="A247" s="2">
        <v>246</v>
      </c>
      <c r="B247" s="2" t="s">
        <v>245</v>
      </c>
    </row>
    <row r="248" spans="1:2">
      <c r="A248" s="2">
        <v>247</v>
      </c>
      <c r="B248" s="2" t="s">
        <v>246</v>
      </c>
    </row>
    <row r="249" spans="1:2">
      <c r="A249" s="2">
        <v>248</v>
      </c>
      <c r="B249" s="2" t="s">
        <v>247</v>
      </c>
    </row>
    <row r="250" spans="1:2">
      <c r="A250" s="2">
        <v>249</v>
      </c>
      <c r="B250" s="2" t="s">
        <v>248</v>
      </c>
    </row>
    <row r="251" spans="1:2">
      <c r="A251" s="2">
        <v>250</v>
      </c>
      <c r="B251" s="2" t="s">
        <v>249</v>
      </c>
    </row>
    <row r="252" spans="1:2">
      <c r="A252" s="2">
        <v>251</v>
      </c>
      <c r="B252" s="2" t="s">
        <v>250</v>
      </c>
    </row>
    <row r="253" spans="1:2">
      <c r="A253" s="2">
        <v>252</v>
      </c>
      <c r="B253" s="2" t="s">
        <v>251</v>
      </c>
    </row>
    <row r="254" spans="1:2">
      <c r="A254" s="2">
        <v>253</v>
      </c>
      <c r="B254" s="2" t="s">
        <v>252</v>
      </c>
    </row>
    <row r="255" spans="1:2">
      <c r="A255" s="2">
        <v>254</v>
      </c>
      <c r="B255" s="2" t="s">
        <v>253</v>
      </c>
    </row>
    <row r="256" spans="1:2">
      <c r="A256" s="2">
        <v>255</v>
      </c>
      <c r="B256" s="2" t="s">
        <v>254</v>
      </c>
    </row>
    <row r="257" spans="1:2">
      <c r="A257" s="2">
        <v>256</v>
      </c>
      <c r="B257" s="2" t="s">
        <v>255</v>
      </c>
    </row>
    <row r="258" spans="1:2">
      <c r="A258" s="2">
        <v>257</v>
      </c>
      <c r="B258" s="2" t="s">
        <v>256</v>
      </c>
    </row>
    <row r="259" spans="1:2">
      <c r="A259" s="2">
        <v>258</v>
      </c>
      <c r="B259" s="2" t="s">
        <v>257</v>
      </c>
    </row>
    <row r="260" spans="1:2">
      <c r="A260" s="2">
        <v>259</v>
      </c>
      <c r="B260" s="2" t="s">
        <v>258</v>
      </c>
    </row>
    <row r="261" spans="1:2">
      <c r="A261" s="2">
        <v>260</v>
      </c>
      <c r="B261" s="2" t="s">
        <v>259</v>
      </c>
    </row>
    <row r="262" spans="1:2">
      <c r="A262" s="2">
        <v>261</v>
      </c>
      <c r="B262" s="2" t="s">
        <v>260</v>
      </c>
    </row>
    <row r="263" spans="1:2">
      <c r="A263" s="2">
        <v>262</v>
      </c>
      <c r="B263" s="2" t="s">
        <v>261</v>
      </c>
    </row>
    <row r="264" spans="1:2">
      <c r="A264" s="2">
        <v>263</v>
      </c>
      <c r="B264" s="2" t="s">
        <v>262</v>
      </c>
    </row>
    <row r="265" spans="1:2">
      <c r="A265" s="2">
        <v>264</v>
      </c>
      <c r="B265" s="2" t="s">
        <v>263</v>
      </c>
    </row>
    <row r="266" spans="1:2">
      <c r="A266" s="2">
        <v>265</v>
      </c>
      <c r="B266" s="2" t="s">
        <v>264</v>
      </c>
    </row>
    <row r="267" spans="1:2">
      <c r="A267" s="2">
        <v>266</v>
      </c>
      <c r="B267" s="2" t="s">
        <v>265</v>
      </c>
    </row>
    <row r="268" spans="1:2">
      <c r="A268" s="2">
        <v>267</v>
      </c>
      <c r="B268" s="2" t="s">
        <v>266</v>
      </c>
    </row>
    <row r="269" spans="1:2">
      <c r="A269" s="2">
        <v>268</v>
      </c>
      <c r="B269" s="2" t="s">
        <v>267</v>
      </c>
    </row>
    <row r="270" spans="1:2">
      <c r="A270" s="2">
        <v>269</v>
      </c>
      <c r="B270" s="2" t="s">
        <v>268</v>
      </c>
    </row>
    <row r="271" spans="1:2">
      <c r="A271" s="2">
        <v>270</v>
      </c>
      <c r="B271" s="2" t="s">
        <v>269</v>
      </c>
    </row>
    <row r="272" spans="1:2">
      <c r="A272" s="2">
        <v>271</v>
      </c>
      <c r="B272" s="2" t="s">
        <v>270</v>
      </c>
    </row>
    <row r="273" spans="1:390">
      <c r="A273" s="2">
        <v>272</v>
      </c>
      <c r="B273" s="2" t="s">
        <v>271</v>
      </c>
    </row>
    <row r="274" spans="1:390">
      <c r="A274" s="2">
        <v>273</v>
      </c>
      <c r="B274" s="2" t="s">
        <v>272</v>
      </c>
    </row>
    <row r="275" spans="1:390">
      <c r="A275" s="2">
        <v>274</v>
      </c>
      <c r="B275" s="2" t="s">
        <v>273</v>
      </c>
    </row>
    <row r="276" spans="1:390">
      <c r="A276" s="2">
        <v>275</v>
      </c>
      <c r="B276" s="2" t="s">
        <v>274</v>
      </c>
    </row>
    <row r="277" spans="1:390">
      <c r="A277" s="2">
        <v>276</v>
      </c>
      <c r="B277" s="2" t="s">
        <v>275</v>
      </c>
    </row>
    <row r="278" spans="1:390">
      <c r="A278" s="2">
        <v>277</v>
      </c>
      <c r="B278" s="2" t="s">
        <v>276</v>
      </c>
    </row>
    <row r="279" spans="1:390">
      <c r="A279" s="2">
        <v>278</v>
      </c>
      <c r="B279" s="2" t="s">
        <v>277</v>
      </c>
    </row>
    <row r="280" spans="1:390">
      <c r="A280" s="2">
        <v>279</v>
      </c>
      <c r="B280" s="2" t="s">
        <v>278</v>
      </c>
    </row>
    <row r="281" spans="1:390">
      <c r="A281" s="2">
        <v>280</v>
      </c>
      <c r="B281" s="2" t="s">
        <v>279</v>
      </c>
    </row>
    <row r="282" spans="1:390">
      <c r="A282" s="2">
        <v>281</v>
      </c>
      <c r="B282" s="2" t="s">
        <v>280</v>
      </c>
    </row>
    <row r="283" spans="1:390">
      <c r="A283" s="2">
        <v>282</v>
      </c>
      <c r="B283" s="2" t="s">
        <v>281</v>
      </c>
    </row>
    <row r="284" spans="1:390">
      <c r="A284" s="2">
        <v>283</v>
      </c>
      <c r="B284" s="2" t="s">
        <v>282</v>
      </c>
    </row>
    <row r="285" spans="1:390">
      <c r="A285" s="2">
        <v>284</v>
      </c>
      <c r="B285" s="2" t="s">
        <v>283</v>
      </c>
    </row>
    <row r="286" spans="1:390">
      <c r="A286" s="2">
        <v>285</v>
      </c>
      <c r="B286" s="2" t="s">
        <v>284</v>
      </c>
      <c r="KT286" s="256"/>
      <c r="KU286" s="256"/>
      <c r="KV286" s="256"/>
      <c r="KW286" s="256"/>
      <c r="KX286" s="256"/>
      <c r="KY286" s="256"/>
      <c r="KZ286" s="256"/>
      <c r="LA286" s="256"/>
      <c r="LB286" s="256"/>
      <c r="LC286" s="256"/>
      <c r="LD286" s="256"/>
      <c r="LE286" s="256"/>
      <c r="LF286" s="256"/>
      <c r="LG286" s="256"/>
      <c r="LH286" s="256"/>
      <c r="LI286" s="256"/>
      <c r="LJ286" s="256"/>
      <c r="LK286" s="256"/>
      <c r="LL286" s="256"/>
      <c r="LM286" s="256"/>
      <c r="LN286" s="256"/>
      <c r="LO286" s="256"/>
      <c r="LP286" s="256"/>
      <c r="LQ286" s="256"/>
      <c r="LR286" s="256"/>
      <c r="LS286" s="256"/>
      <c r="LT286" s="256"/>
      <c r="LU286" s="256"/>
      <c r="LV286" s="256"/>
      <c r="LW286" s="256"/>
      <c r="LX286" s="256"/>
      <c r="LY286" s="256"/>
      <c r="LZ286" s="256"/>
      <c r="MA286" s="256"/>
      <c r="MB286" s="256"/>
      <c r="MC286" s="256"/>
      <c r="MD286" s="256"/>
      <c r="ME286" s="256"/>
      <c r="MF286" s="256"/>
      <c r="MG286" s="256"/>
      <c r="MH286" s="256"/>
      <c r="MI286" s="256"/>
      <c r="MJ286" s="256"/>
      <c r="MK286" s="256"/>
      <c r="ML286" s="256"/>
      <c r="MM286" s="256"/>
      <c r="MN286" s="256"/>
      <c r="MO286" s="256"/>
      <c r="MP286" s="256"/>
      <c r="MQ286" s="256"/>
      <c r="MR286" s="256"/>
      <c r="MS286" s="256"/>
      <c r="MT286" s="256"/>
      <c r="MU286" s="256"/>
      <c r="MV286" s="256"/>
      <c r="MW286" s="256"/>
      <c r="MX286" s="256"/>
      <c r="MY286" s="256"/>
      <c r="MZ286" s="256"/>
      <c r="NA286" s="256"/>
      <c r="NB286" s="256"/>
      <c r="NC286" s="256"/>
      <c r="ND286" s="256"/>
      <c r="NE286" s="256"/>
      <c r="NF286" s="256"/>
      <c r="NG286" s="256"/>
      <c r="NH286" s="256"/>
      <c r="NI286" s="256"/>
      <c r="NJ286" s="256"/>
      <c r="NK286" s="256"/>
      <c r="NL286" s="256"/>
      <c r="NM286" s="256"/>
      <c r="NN286" s="256"/>
      <c r="NO286" s="256"/>
      <c r="NP286" s="256"/>
      <c r="NQ286" s="256"/>
      <c r="NR286" s="256"/>
      <c r="NS286" s="256"/>
      <c r="NT286" s="256"/>
      <c r="NU286" s="256"/>
      <c r="NV286" s="256"/>
      <c r="NW286" s="256"/>
      <c r="NX286" s="256"/>
      <c r="NY286" s="256"/>
      <c r="NZ286" s="256"/>
    </row>
    <row r="287" spans="1:390">
      <c r="A287" s="2">
        <v>286</v>
      </c>
      <c r="B287" s="2" t="s">
        <v>285</v>
      </c>
    </row>
    <row r="288" spans="1:390">
      <c r="A288" s="2">
        <v>287</v>
      </c>
      <c r="B288" s="256" t="s">
        <v>650</v>
      </c>
      <c r="E288" s="256"/>
      <c r="F288" s="256" t="s">
        <v>14</v>
      </c>
      <c r="G288" s="256" t="s">
        <v>773</v>
      </c>
      <c r="I288" s="2" t="str">
        <f>CONCATENATE(F288,G288)</f>
        <v>OA</v>
      </c>
    </row>
    <row r="289" spans="1:9">
      <c r="A289" s="2">
        <v>288</v>
      </c>
      <c r="B289" s="256" t="s">
        <v>651</v>
      </c>
      <c r="E289" s="256"/>
      <c r="F289" s="256" t="s">
        <v>14</v>
      </c>
      <c r="G289" s="256" t="s">
        <v>774</v>
      </c>
      <c r="I289" s="2" t="str">
        <f t="shared" ref="I289:I313" si="0">CONCATENATE(F289,G289)</f>
        <v>OB</v>
      </c>
    </row>
    <row r="290" spans="1:9">
      <c r="A290" s="2">
        <v>289</v>
      </c>
      <c r="B290" s="256" t="s">
        <v>652</v>
      </c>
      <c r="E290" s="256"/>
      <c r="F290" s="256" t="s">
        <v>14</v>
      </c>
      <c r="G290" s="256" t="s">
        <v>777</v>
      </c>
      <c r="I290" s="2" t="str">
        <f t="shared" si="0"/>
        <v>OC</v>
      </c>
    </row>
    <row r="291" spans="1:9">
      <c r="A291" s="2">
        <v>290</v>
      </c>
      <c r="B291" s="256" t="s">
        <v>653</v>
      </c>
      <c r="E291" s="256"/>
      <c r="F291" s="256" t="s">
        <v>14</v>
      </c>
      <c r="G291" s="256" t="s">
        <v>778</v>
      </c>
      <c r="I291" s="2" t="str">
        <f t="shared" si="0"/>
        <v>OD</v>
      </c>
    </row>
    <row r="292" spans="1:9">
      <c r="A292" s="2">
        <v>291</v>
      </c>
      <c r="B292" s="256" t="s">
        <v>654</v>
      </c>
      <c r="E292" s="256"/>
      <c r="F292" s="256" t="s">
        <v>14</v>
      </c>
      <c r="G292" s="256" t="s">
        <v>779</v>
      </c>
      <c r="I292" s="2" t="str">
        <f t="shared" si="0"/>
        <v>OE</v>
      </c>
    </row>
    <row r="293" spans="1:9">
      <c r="A293" s="2">
        <v>292</v>
      </c>
      <c r="B293" s="256" t="s">
        <v>655</v>
      </c>
      <c r="E293" s="256"/>
      <c r="F293" s="256" t="s">
        <v>14</v>
      </c>
      <c r="G293" s="256" t="s">
        <v>780</v>
      </c>
      <c r="I293" s="2" t="str">
        <f t="shared" si="0"/>
        <v>OF</v>
      </c>
    </row>
    <row r="294" spans="1:9">
      <c r="A294" s="2">
        <v>293</v>
      </c>
      <c r="B294" s="256" t="s">
        <v>656</v>
      </c>
      <c r="E294" s="256"/>
      <c r="F294" s="256" t="s">
        <v>14</v>
      </c>
      <c r="G294" s="256" t="s">
        <v>781</v>
      </c>
      <c r="I294" s="2" t="str">
        <f t="shared" si="0"/>
        <v>OG</v>
      </c>
    </row>
    <row r="295" spans="1:9">
      <c r="A295" s="2">
        <v>294</v>
      </c>
      <c r="B295" s="256" t="s">
        <v>657</v>
      </c>
      <c r="E295" s="256"/>
      <c r="F295" s="256" t="s">
        <v>14</v>
      </c>
      <c r="G295" s="256" t="s">
        <v>7</v>
      </c>
      <c r="I295" s="2" t="str">
        <f t="shared" si="0"/>
        <v>OH</v>
      </c>
    </row>
    <row r="296" spans="1:9">
      <c r="A296" s="2">
        <v>295</v>
      </c>
      <c r="B296" s="256" t="s">
        <v>658</v>
      </c>
      <c r="E296" s="256"/>
      <c r="F296" s="256" t="s">
        <v>14</v>
      </c>
      <c r="G296" s="256" t="s">
        <v>8</v>
      </c>
      <c r="I296" s="2" t="str">
        <f t="shared" si="0"/>
        <v>OI</v>
      </c>
    </row>
    <row r="297" spans="1:9">
      <c r="A297" s="2">
        <v>296</v>
      </c>
      <c r="B297" s="256" t="s">
        <v>659</v>
      </c>
      <c r="E297" s="256"/>
      <c r="F297" s="256" t="s">
        <v>14</v>
      </c>
      <c r="G297" s="256" t="s">
        <v>9</v>
      </c>
      <c r="I297" s="2" t="str">
        <f t="shared" si="0"/>
        <v>OJ</v>
      </c>
    </row>
    <row r="298" spans="1:9">
      <c r="A298" s="2">
        <v>297</v>
      </c>
      <c r="B298" s="256" t="s">
        <v>660</v>
      </c>
      <c r="E298" s="256"/>
      <c r="F298" s="256" t="s">
        <v>14</v>
      </c>
      <c r="G298" s="256" t="s">
        <v>10</v>
      </c>
      <c r="I298" s="2" t="str">
        <f t="shared" si="0"/>
        <v>OK</v>
      </c>
    </row>
    <row r="299" spans="1:9">
      <c r="A299" s="2">
        <v>298</v>
      </c>
      <c r="B299" s="256" t="s">
        <v>661</v>
      </c>
      <c r="E299" s="256"/>
      <c r="F299" s="256" t="s">
        <v>14</v>
      </c>
      <c r="G299" s="256" t="s">
        <v>11</v>
      </c>
      <c r="I299" s="2" t="str">
        <f t="shared" si="0"/>
        <v>OL</v>
      </c>
    </row>
    <row r="300" spans="1:9">
      <c r="A300" s="2">
        <v>299</v>
      </c>
      <c r="B300" s="256" t="s">
        <v>662</v>
      </c>
      <c r="E300" s="256"/>
      <c r="F300" s="256" t="s">
        <v>14</v>
      </c>
      <c r="G300" s="256" t="s">
        <v>12</v>
      </c>
      <c r="I300" s="2" t="str">
        <f t="shared" si="0"/>
        <v>OM</v>
      </c>
    </row>
    <row r="301" spans="1:9">
      <c r="A301" s="2">
        <v>300</v>
      </c>
      <c r="B301" s="256" t="s">
        <v>663</v>
      </c>
      <c r="E301" s="256"/>
      <c r="F301" s="256" t="s">
        <v>14</v>
      </c>
      <c r="G301" s="256" t="s">
        <v>13</v>
      </c>
      <c r="I301" s="2" t="str">
        <f t="shared" si="0"/>
        <v>ON</v>
      </c>
    </row>
    <row r="302" spans="1:9">
      <c r="A302" s="2">
        <v>301</v>
      </c>
      <c r="B302" s="256" t="s">
        <v>664</v>
      </c>
      <c r="E302" s="256"/>
      <c r="F302" s="256" t="s">
        <v>14</v>
      </c>
      <c r="G302" s="256" t="s">
        <v>14</v>
      </c>
      <c r="I302" s="2" t="str">
        <f t="shared" si="0"/>
        <v>OO</v>
      </c>
    </row>
    <row r="303" spans="1:9">
      <c r="A303" s="2">
        <v>302</v>
      </c>
      <c r="B303" s="256" t="s">
        <v>665</v>
      </c>
      <c r="E303" s="256"/>
      <c r="F303" s="256" t="s">
        <v>14</v>
      </c>
      <c r="G303" s="256" t="s">
        <v>15</v>
      </c>
      <c r="I303" s="2" t="str">
        <f t="shared" si="0"/>
        <v>OP</v>
      </c>
    </row>
    <row r="304" spans="1:9">
      <c r="A304" s="2">
        <v>303</v>
      </c>
      <c r="B304" s="256" t="s">
        <v>666</v>
      </c>
      <c r="E304" s="256"/>
      <c r="F304" s="256" t="s">
        <v>14</v>
      </c>
      <c r="G304" s="256" t="s">
        <v>16</v>
      </c>
      <c r="I304" s="2" t="str">
        <f t="shared" si="0"/>
        <v>OQ</v>
      </c>
    </row>
    <row r="305" spans="1:9">
      <c r="A305" s="2">
        <v>304</v>
      </c>
      <c r="B305" s="256" t="s">
        <v>782</v>
      </c>
      <c r="E305" s="256"/>
      <c r="F305" s="256" t="s">
        <v>14</v>
      </c>
      <c r="G305" s="256" t="s">
        <v>17</v>
      </c>
      <c r="I305" s="2" t="str">
        <f t="shared" si="0"/>
        <v>OR</v>
      </c>
    </row>
    <row r="306" spans="1:9">
      <c r="A306" s="2">
        <v>305</v>
      </c>
      <c r="B306" s="256" t="s">
        <v>667</v>
      </c>
      <c r="E306" s="256"/>
      <c r="F306" s="256" t="s">
        <v>14</v>
      </c>
      <c r="G306" s="256" t="s">
        <v>18</v>
      </c>
      <c r="I306" s="2" t="str">
        <f t="shared" si="0"/>
        <v>OS</v>
      </c>
    </row>
    <row r="307" spans="1:9">
      <c r="A307" s="2">
        <v>306</v>
      </c>
      <c r="B307" s="256" t="s">
        <v>668</v>
      </c>
      <c r="E307" s="256"/>
      <c r="F307" s="256" t="s">
        <v>14</v>
      </c>
      <c r="G307" s="256" t="s">
        <v>19</v>
      </c>
      <c r="I307" s="2" t="str">
        <f t="shared" si="0"/>
        <v>OT</v>
      </c>
    </row>
    <row r="308" spans="1:9">
      <c r="A308" s="2">
        <v>307</v>
      </c>
      <c r="B308" s="256" t="s">
        <v>669</v>
      </c>
      <c r="E308" s="256"/>
      <c r="F308" s="256" t="s">
        <v>14</v>
      </c>
      <c r="G308" s="256" t="s">
        <v>20</v>
      </c>
      <c r="I308" s="2" t="str">
        <f t="shared" si="0"/>
        <v>OU</v>
      </c>
    </row>
    <row r="309" spans="1:9">
      <c r="A309" s="2">
        <v>308</v>
      </c>
      <c r="B309" s="256" t="s">
        <v>670</v>
      </c>
      <c r="E309" s="256"/>
      <c r="F309" s="256" t="s">
        <v>14</v>
      </c>
      <c r="G309" s="256" t="s">
        <v>21</v>
      </c>
      <c r="I309" s="2" t="str">
        <f t="shared" si="0"/>
        <v>OV</v>
      </c>
    </row>
    <row r="310" spans="1:9">
      <c r="A310" s="2">
        <v>309</v>
      </c>
      <c r="B310" s="256" t="s">
        <v>671</v>
      </c>
      <c r="E310" s="256"/>
      <c r="F310" s="256" t="s">
        <v>14</v>
      </c>
      <c r="G310" s="256" t="s">
        <v>22</v>
      </c>
      <c r="I310" s="2" t="str">
        <f t="shared" si="0"/>
        <v>OW</v>
      </c>
    </row>
    <row r="311" spans="1:9">
      <c r="A311" s="2">
        <v>310</v>
      </c>
      <c r="B311" s="256" t="s">
        <v>672</v>
      </c>
      <c r="E311" s="256"/>
      <c r="F311" s="256" t="s">
        <v>14</v>
      </c>
      <c r="G311" s="256" t="s">
        <v>23</v>
      </c>
      <c r="I311" s="2" t="str">
        <f t="shared" si="0"/>
        <v>OX</v>
      </c>
    </row>
    <row r="312" spans="1:9">
      <c r="A312" s="2">
        <v>311</v>
      </c>
      <c r="B312" s="256" t="s">
        <v>673</v>
      </c>
      <c r="E312" s="256"/>
      <c r="F312" s="256" t="s">
        <v>14</v>
      </c>
      <c r="G312" s="256" t="s">
        <v>24</v>
      </c>
      <c r="I312" s="2" t="str">
        <f t="shared" si="0"/>
        <v>OY</v>
      </c>
    </row>
    <row r="313" spans="1:9">
      <c r="A313" s="2">
        <v>312</v>
      </c>
      <c r="B313" s="256" t="s">
        <v>674</v>
      </c>
      <c r="E313" s="256"/>
      <c r="F313" s="256" t="s">
        <v>14</v>
      </c>
      <c r="G313" s="256" t="s">
        <v>25</v>
      </c>
      <c r="I313" s="2" t="str">
        <f t="shared" si="0"/>
        <v>OZ</v>
      </c>
    </row>
    <row r="314" spans="1:9">
      <c r="A314" s="2">
        <v>313</v>
      </c>
      <c r="B314" s="256" t="s">
        <v>675</v>
      </c>
    </row>
    <row r="315" spans="1:9">
      <c r="A315" s="2">
        <v>314</v>
      </c>
      <c r="B315" s="256" t="s">
        <v>676</v>
      </c>
    </row>
    <row r="316" spans="1:9">
      <c r="A316" s="2">
        <v>315</v>
      </c>
      <c r="B316" s="256" t="s">
        <v>677</v>
      </c>
    </row>
    <row r="317" spans="1:9">
      <c r="A317" s="2">
        <v>316</v>
      </c>
      <c r="B317" s="256" t="s">
        <v>678</v>
      </c>
      <c r="H317" s="256"/>
    </row>
    <row r="318" spans="1:9">
      <c r="A318" s="2">
        <v>317</v>
      </c>
      <c r="B318" s="256" t="s">
        <v>679</v>
      </c>
      <c r="H318" s="256"/>
    </row>
    <row r="319" spans="1:9">
      <c r="A319" s="2">
        <v>318</v>
      </c>
      <c r="B319" s="256" t="s">
        <v>680</v>
      </c>
      <c r="H319" s="256"/>
    </row>
    <row r="320" spans="1:9">
      <c r="A320" s="2">
        <v>319</v>
      </c>
      <c r="B320" s="256" t="s">
        <v>681</v>
      </c>
      <c r="H320" s="256"/>
    </row>
    <row r="321" spans="1:2">
      <c r="A321" s="2">
        <v>320</v>
      </c>
      <c r="B321" s="256" t="s">
        <v>682</v>
      </c>
    </row>
    <row r="322" spans="1:2">
      <c r="A322" s="2">
        <v>321</v>
      </c>
      <c r="B322" s="256" t="s">
        <v>683</v>
      </c>
    </row>
    <row r="323" spans="1:2">
      <c r="A323" s="2">
        <v>322</v>
      </c>
      <c r="B323" s="256" t="s">
        <v>684</v>
      </c>
    </row>
    <row r="324" spans="1:2">
      <c r="A324" s="2">
        <v>323</v>
      </c>
      <c r="B324" s="256" t="s">
        <v>685</v>
      </c>
    </row>
    <row r="325" spans="1:2">
      <c r="A325" s="2">
        <v>324</v>
      </c>
      <c r="B325" s="256" t="s">
        <v>686</v>
      </c>
    </row>
    <row r="326" spans="1:2">
      <c r="A326" s="2">
        <v>325</v>
      </c>
      <c r="B326" s="256" t="s">
        <v>687</v>
      </c>
    </row>
    <row r="327" spans="1:2">
      <c r="A327" s="2">
        <v>326</v>
      </c>
      <c r="B327" s="256" t="s">
        <v>688</v>
      </c>
    </row>
    <row r="328" spans="1:2">
      <c r="A328" s="2">
        <v>327</v>
      </c>
      <c r="B328" s="256" t="s">
        <v>689</v>
      </c>
    </row>
    <row r="329" spans="1:2">
      <c r="A329" s="2">
        <v>328</v>
      </c>
      <c r="B329" s="256" t="s">
        <v>690</v>
      </c>
    </row>
    <row r="330" spans="1:2">
      <c r="A330" s="2">
        <v>329</v>
      </c>
      <c r="B330" s="256" t="s">
        <v>691</v>
      </c>
    </row>
    <row r="331" spans="1:2">
      <c r="A331" s="2">
        <v>330</v>
      </c>
      <c r="B331" s="256" t="s">
        <v>692</v>
      </c>
    </row>
    <row r="332" spans="1:2">
      <c r="A332" s="2">
        <v>331</v>
      </c>
      <c r="B332" s="256" t="s">
        <v>693</v>
      </c>
    </row>
    <row r="333" spans="1:2">
      <c r="A333" s="2">
        <v>332</v>
      </c>
      <c r="B333" s="256" t="s">
        <v>694</v>
      </c>
    </row>
    <row r="334" spans="1:2">
      <c r="A334" s="2">
        <v>333</v>
      </c>
      <c r="B334" s="256" t="s">
        <v>695</v>
      </c>
    </row>
    <row r="335" spans="1:2">
      <c r="A335" s="2">
        <v>334</v>
      </c>
      <c r="B335" s="256" t="s">
        <v>696</v>
      </c>
    </row>
    <row r="336" spans="1:2">
      <c r="A336" s="2">
        <v>335</v>
      </c>
      <c r="B336" s="256" t="s">
        <v>697</v>
      </c>
    </row>
    <row r="337" spans="1:2">
      <c r="A337" s="2">
        <v>336</v>
      </c>
      <c r="B337" s="256" t="s">
        <v>698</v>
      </c>
    </row>
    <row r="338" spans="1:2">
      <c r="A338" s="2">
        <v>337</v>
      </c>
      <c r="B338" s="256" t="s">
        <v>699</v>
      </c>
    </row>
    <row r="339" spans="1:2">
      <c r="A339" s="2">
        <v>338</v>
      </c>
      <c r="B339" s="256" t="s">
        <v>700</v>
      </c>
    </row>
    <row r="340" spans="1:2">
      <c r="A340" s="2">
        <v>339</v>
      </c>
      <c r="B340" s="256" t="s">
        <v>701</v>
      </c>
    </row>
    <row r="341" spans="1:2">
      <c r="A341" s="2">
        <v>340</v>
      </c>
      <c r="B341" s="256" t="s">
        <v>702</v>
      </c>
    </row>
    <row r="342" spans="1:2">
      <c r="A342" s="2">
        <v>341</v>
      </c>
      <c r="B342" s="256" t="s">
        <v>703</v>
      </c>
    </row>
    <row r="343" spans="1:2">
      <c r="A343" s="2">
        <v>342</v>
      </c>
      <c r="B343" s="256" t="s">
        <v>704</v>
      </c>
    </row>
    <row r="344" spans="1:2">
      <c r="A344" s="2">
        <v>343</v>
      </c>
      <c r="B344" s="256" t="s">
        <v>705</v>
      </c>
    </row>
    <row r="345" spans="1:2">
      <c r="A345" s="2">
        <v>344</v>
      </c>
      <c r="B345" s="256" t="s">
        <v>706</v>
      </c>
    </row>
    <row r="346" spans="1:2">
      <c r="A346" s="2">
        <v>345</v>
      </c>
      <c r="B346" s="256" t="s">
        <v>707</v>
      </c>
    </row>
    <row r="347" spans="1:2">
      <c r="A347" s="2">
        <v>346</v>
      </c>
      <c r="B347" s="256" t="s">
        <v>708</v>
      </c>
    </row>
    <row r="348" spans="1:2">
      <c r="A348" s="2">
        <v>347</v>
      </c>
      <c r="B348" s="256" t="s">
        <v>709</v>
      </c>
    </row>
    <row r="349" spans="1:2">
      <c r="A349" s="2">
        <v>348</v>
      </c>
      <c r="B349" s="256" t="s">
        <v>710</v>
      </c>
    </row>
    <row r="350" spans="1:2">
      <c r="A350" s="2">
        <v>349</v>
      </c>
      <c r="B350" s="256" t="s">
        <v>711</v>
      </c>
    </row>
    <row r="351" spans="1:2">
      <c r="A351" s="2">
        <v>350</v>
      </c>
      <c r="B351" s="256" t="s">
        <v>712</v>
      </c>
    </row>
    <row r="352" spans="1:2">
      <c r="A352" s="2">
        <v>351</v>
      </c>
      <c r="B352" s="256" t="s">
        <v>713</v>
      </c>
    </row>
    <row r="353" spans="1:2">
      <c r="A353" s="2">
        <v>352</v>
      </c>
      <c r="B353" s="256" t="s">
        <v>714</v>
      </c>
    </row>
    <row r="354" spans="1:2">
      <c r="A354" s="2">
        <v>353</v>
      </c>
      <c r="B354" s="256" t="s">
        <v>715</v>
      </c>
    </row>
    <row r="355" spans="1:2">
      <c r="A355" s="2">
        <v>354</v>
      </c>
      <c r="B355" s="256" t="s">
        <v>716</v>
      </c>
    </row>
    <row r="356" spans="1:2">
      <c r="A356" s="2">
        <v>355</v>
      </c>
      <c r="B356" s="256" t="s">
        <v>717</v>
      </c>
    </row>
    <row r="357" spans="1:2">
      <c r="A357" s="2">
        <v>356</v>
      </c>
      <c r="B357" s="256" t="s">
        <v>718</v>
      </c>
    </row>
    <row r="358" spans="1:2">
      <c r="A358" s="2">
        <v>357</v>
      </c>
      <c r="B358" s="256" t="s">
        <v>719</v>
      </c>
    </row>
    <row r="359" spans="1:2">
      <c r="A359" s="2">
        <v>358</v>
      </c>
      <c r="B359" s="256" t="s">
        <v>720</v>
      </c>
    </row>
    <row r="360" spans="1:2">
      <c r="A360" s="2">
        <v>359</v>
      </c>
      <c r="B360" s="256" t="s">
        <v>721</v>
      </c>
    </row>
    <row r="361" spans="1:2">
      <c r="A361" s="2">
        <v>360</v>
      </c>
      <c r="B361" s="256" t="s">
        <v>722</v>
      </c>
    </row>
    <row r="362" spans="1:2">
      <c r="A362" s="2">
        <v>361</v>
      </c>
      <c r="B362" s="256" t="s">
        <v>723</v>
      </c>
    </row>
    <row r="363" spans="1:2">
      <c r="A363" s="2">
        <v>362</v>
      </c>
      <c r="B363" s="256" t="s">
        <v>724</v>
      </c>
    </row>
    <row r="364" spans="1:2">
      <c r="A364" s="2">
        <v>363</v>
      </c>
      <c r="B364" s="256" t="s">
        <v>725</v>
      </c>
    </row>
    <row r="365" spans="1:2">
      <c r="A365" s="2">
        <v>364</v>
      </c>
      <c r="B365" s="256" t="s">
        <v>726</v>
      </c>
    </row>
    <row r="366" spans="1:2">
      <c r="A366" s="2">
        <v>365</v>
      </c>
      <c r="B366" s="256" t="s">
        <v>727</v>
      </c>
    </row>
    <row r="367" spans="1:2">
      <c r="A367" s="2">
        <v>366</v>
      </c>
      <c r="B367" s="256" t="s">
        <v>728</v>
      </c>
    </row>
    <row r="368" spans="1:2">
      <c r="A368" s="2">
        <v>367</v>
      </c>
      <c r="B368" s="256" t="s">
        <v>646</v>
      </c>
    </row>
    <row r="369" spans="1:2">
      <c r="A369" s="2">
        <v>368</v>
      </c>
      <c r="B369" s="256" t="s">
        <v>729</v>
      </c>
    </row>
    <row r="370" spans="1:2">
      <c r="A370" s="2">
        <v>369</v>
      </c>
      <c r="B370" s="256" t="s">
        <v>730</v>
      </c>
    </row>
    <row r="371" spans="1:2">
      <c r="A371" s="2">
        <v>370</v>
      </c>
      <c r="B371" s="256" t="s">
        <v>731</v>
      </c>
    </row>
    <row r="372" spans="1:2">
      <c r="A372" s="2">
        <v>371</v>
      </c>
      <c r="B372" s="256" t="s">
        <v>732</v>
      </c>
    </row>
    <row r="373" spans="1:2">
      <c r="A373" s="2">
        <v>372</v>
      </c>
      <c r="B373" s="256" t="s">
        <v>733</v>
      </c>
    </row>
    <row r="374" spans="1:2">
      <c r="A374" s="2">
        <v>373</v>
      </c>
      <c r="B374" s="256" t="s">
        <v>734</v>
      </c>
    </row>
    <row r="375" spans="1:2">
      <c r="A375" s="2">
        <v>374</v>
      </c>
      <c r="B375" s="256" t="s">
        <v>735</v>
      </c>
    </row>
    <row r="376" spans="1:2">
      <c r="A376" s="2">
        <v>375</v>
      </c>
      <c r="B376" s="256" t="s">
        <v>736</v>
      </c>
    </row>
    <row r="377" spans="1:2">
      <c r="A377" s="2">
        <v>376</v>
      </c>
      <c r="B377" s="256" t="s">
        <v>737</v>
      </c>
    </row>
    <row r="378" spans="1:2">
      <c r="A378" s="2">
        <v>377</v>
      </c>
      <c r="B378" s="256" t="s">
        <v>738</v>
      </c>
    </row>
    <row r="379" spans="1:2">
      <c r="A379" s="2">
        <v>378</v>
      </c>
      <c r="B379" s="256" t="s">
        <v>739</v>
      </c>
    </row>
    <row r="380" spans="1:2">
      <c r="A380" s="2">
        <v>379</v>
      </c>
      <c r="B380" s="256" t="s">
        <v>740</v>
      </c>
    </row>
    <row r="381" spans="1:2">
      <c r="A381" s="2">
        <v>380</v>
      </c>
      <c r="B381" s="256" t="s">
        <v>741</v>
      </c>
    </row>
    <row r="382" spans="1:2">
      <c r="A382" s="2">
        <v>381</v>
      </c>
      <c r="B382" s="256" t="s">
        <v>742</v>
      </c>
    </row>
    <row r="383" spans="1:2">
      <c r="A383" s="2">
        <v>382</v>
      </c>
      <c r="B383" s="256" t="s">
        <v>743</v>
      </c>
    </row>
    <row r="384" spans="1:2">
      <c r="A384" s="2">
        <v>383</v>
      </c>
      <c r="B384" s="256" t="s">
        <v>744</v>
      </c>
    </row>
    <row r="385" spans="1:2">
      <c r="A385" s="2">
        <v>384</v>
      </c>
      <c r="B385" s="256" t="s">
        <v>745</v>
      </c>
    </row>
    <row r="386" spans="1:2">
      <c r="A386" s="2">
        <v>385</v>
      </c>
      <c r="B386" s="256" t="s">
        <v>746</v>
      </c>
    </row>
    <row r="387" spans="1:2">
      <c r="A387" s="2">
        <v>386</v>
      </c>
      <c r="B387" s="256" t="s">
        <v>747</v>
      </c>
    </row>
    <row r="388" spans="1:2">
      <c r="A388" s="2">
        <v>387</v>
      </c>
      <c r="B388" s="256" t="s">
        <v>748</v>
      </c>
    </row>
    <row r="389" spans="1:2">
      <c r="A389" s="2">
        <v>388</v>
      </c>
      <c r="B389" s="256" t="s">
        <v>749</v>
      </c>
    </row>
    <row r="390" spans="1:2">
      <c r="A390" s="2">
        <v>389</v>
      </c>
      <c r="B390" s="256" t="s">
        <v>750</v>
      </c>
    </row>
    <row r="391" spans="1:2">
      <c r="A391" s="2">
        <v>390</v>
      </c>
      <c r="B391" s="256" t="s">
        <v>751</v>
      </c>
    </row>
    <row r="392" spans="1:2">
      <c r="A392" s="2">
        <v>391</v>
      </c>
      <c r="B392" s="256" t="s">
        <v>752</v>
      </c>
    </row>
    <row r="393" spans="1:2">
      <c r="A393" s="2">
        <v>392</v>
      </c>
      <c r="B393" s="256" t="s">
        <v>753</v>
      </c>
    </row>
    <row r="394" spans="1:2">
      <c r="A394" s="2">
        <v>393</v>
      </c>
      <c r="B394" s="256" t="s">
        <v>754</v>
      </c>
    </row>
    <row r="395" spans="1:2">
      <c r="A395" s="2">
        <v>394</v>
      </c>
      <c r="B395" s="256" t="s">
        <v>755</v>
      </c>
    </row>
    <row r="396" spans="1:2">
      <c r="A396" s="2">
        <v>395</v>
      </c>
      <c r="B396" s="256" t="s">
        <v>756</v>
      </c>
    </row>
    <row r="397" spans="1:2">
      <c r="A397" s="2">
        <v>396</v>
      </c>
      <c r="B397" s="256" t="s">
        <v>757</v>
      </c>
    </row>
    <row r="398" spans="1:2">
      <c r="A398" s="2">
        <v>397</v>
      </c>
      <c r="B398" s="256" t="s">
        <v>758</v>
      </c>
    </row>
    <row r="399" spans="1:2">
      <c r="A399" s="2">
        <v>398</v>
      </c>
      <c r="B399" s="256" t="s">
        <v>759</v>
      </c>
    </row>
    <row r="400" spans="1:2">
      <c r="A400" s="2">
        <v>399</v>
      </c>
      <c r="B400" s="256" t="s">
        <v>760</v>
      </c>
    </row>
    <row r="401" spans="1:2">
      <c r="A401" s="2">
        <v>400</v>
      </c>
      <c r="B401" s="256" t="s">
        <v>761</v>
      </c>
    </row>
    <row r="402" spans="1:2">
      <c r="A402" s="2">
        <v>401</v>
      </c>
      <c r="B402" s="256" t="s">
        <v>762</v>
      </c>
    </row>
    <row r="403" spans="1:2">
      <c r="A403" s="2">
        <v>402</v>
      </c>
      <c r="B403" s="256" t="s">
        <v>763</v>
      </c>
    </row>
    <row r="404" spans="1:2">
      <c r="A404" s="2">
        <v>403</v>
      </c>
      <c r="B404" s="256" t="s">
        <v>764</v>
      </c>
    </row>
    <row r="405" spans="1:2">
      <c r="A405" s="2">
        <v>404</v>
      </c>
      <c r="B405" s="256" t="s">
        <v>765</v>
      </c>
    </row>
    <row r="406" spans="1:2">
      <c r="A406" s="2">
        <v>405</v>
      </c>
      <c r="B406" s="256" t="s">
        <v>766</v>
      </c>
    </row>
    <row r="407" spans="1:2">
      <c r="A407" s="2">
        <v>406</v>
      </c>
      <c r="B407" s="256" t="s">
        <v>767</v>
      </c>
    </row>
    <row r="408" spans="1:2">
      <c r="A408" s="2">
        <v>407</v>
      </c>
      <c r="B408" s="256" t="s">
        <v>768</v>
      </c>
    </row>
    <row r="409" spans="1:2">
      <c r="A409" s="2">
        <v>408</v>
      </c>
      <c r="B409" s="256" t="s">
        <v>769</v>
      </c>
    </row>
    <row r="410" spans="1:2">
      <c r="A410" s="2">
        <v>409</v>
      </c>
      <c r="B410" s="256" t="s">
        <v>770</v>
      </c>
    </row>
    <row r="411" spans="1:2">
      <c r="A411" s="2">
        <v>410</v>
      </c>
      <c r="B411" s="256" t="s">
        <v>771</v>
      </c>
    </row>
    <row r="412" spans="1:2">
      <c r="A412" s="2">
        <v>411</v>
      </c>
      <c r="B412" s="256" t="s">
        <v>772</v>
      </c>
    </row>
    <row r="413" spans="1:2">
      <c r="A413" s="2">
        <v>412</v>
      </c>
      <c r="B413" s="256" t="s">
        <v>775</v>
      </c>
    </row>
    <row r="414" spans="1:2">
      <c r="A414" s="2">
        <v>413</v>
      </c>
      <c r="B414" s="256" t="s">
        <v>776</v>
      </c>
    </row>
    <row r="415" spans="1:2">
      <c r="A415" s="2">
        <v>414</v>
      </c>
      <c r="B415" s="2" t="s">
        <v>783</v>
      </c>
    </row>
    <row r="416" spans="1:2">
      <c r="A416" s="2">
        <v>415</v>
      </c>
      <c r="B416" s="2" t="s">
        <v>784</v>
      </c>
    </row>
    <row r="417" spans="1:3">
      <c r="A417" s="2">
        <v>416</v>
      </c>
      <c r="B417" s="2" t="s">
        <v>785</v>
      </c>
    </row>
    <row r="418" spans="1:3">
      <c r="A418" s="2">
        <v>417</v>
      </c>
      <c r="B418" s="256" t="s">
        <v>813</v>
      </c>
      <c r="C418" s="256"/>
    </row>
    <row r="419" spans="1:3">
      <c r="A419" s="2">
        <v>418</v>
      </c>
      <c r="B419" s="256" t="s">
        <v>814</v>
      </c>
      <c r="C419" s="256"/>
    </row>
    <row r="420" spans="1:3">
      <c r="A420" s="2">
        <v>419</v>
      </c>
      <c r="B420" s="256" t="s">
        <v>815</v>
      </c>
      <c r="C420" s="256"/>
    </row>
    <row r="421" spans="1:3">
      <c r="A421" s="2">
        <v>420</v>
      </c>
      <c r="B421" s="256" t="s">
        <v>816</v>
      </c>
      <c r="C421" s="256"/>
    </row>
    <row r="422" spans="1:3">
      <c r="A422" s="2">
        <v>421</v>
      </c>
      <c r="B422" s="256" t="s">
        <v>817</v>
      </c>
      <c r="C422" s="256"/>
    </row>
    <row r="423" spans="1:3">
      <c r="A423" s="2">
        <v>422</v>
      </c>
      <c r="B423" s="256" t="s">
        <v>818</v>
      </c>
      <c r="C423" s="256"/>
    </row>
    <row r="424" spans="1:3">
      <c r="A424" s="2">
        <v>423</v>
      </c>
      <c r="B424" s="256" t="s">
        <v>819</v>
      </c>
      <c r="C424" s="256"/>
    </row>
    <row r="425" spans="1:3">
      <c r="A425" s="2">
        <v>424</v>
      </c>
      <c r="B425" s="256" t="s">
        <v>820</v>
      </c>
      <c r="C425" s="256"/>
    </row>
    <row r="426" spans="1:3">
      <c r="A426" s="2">
        <v>425</v>
      </c>
      <c r="B426" s="256" t="s">
        <v>821</v>
      </c>
      <c r="C426" s="256"/>
    </row>
    <row r="427" spans="1:3">
      <c r="A427" s="2">
        <v>426</v>
      </c>
      <c r="B427" s="256" t="s">
        <v>822</v>
      </c>
      <c r="C427" s="256"/>
    </row>
    <row r="428" spans="1:3">
      <c r="A428" s="2">
        <v>427</v>
      </c>
      <c r="B428" s="256" t="s">
        <v>823</v>
      </c>
      <c r="C428" s="256"/>
    </row>
    <row r="429" spans="1:3">
      <c r="A429" s="2">
        <v>428</v>
      </c>
      <c r="B429" s="256" t="s">
        <v>824</v>
      </c>
      <c r="C429" s="256"/>
    </row>
    <row r="430" spans="1:3">
      <c r="A430" s="2">
        <v>429</v>
      </c>
      <c r="B430" s="256" t="s">
        <v>825</v>
      </c>
      <c r="C430" s="256"/>
    </row>
    <row r="431" spans="1:3">
      <c r="A431" s="2">
        <v>430</v>
      </c>
      <c r="B431" s="256" t="s">
        <v>826</v>
      </c>
      <c r="C431" s="256"/>
    </row>
    <row r="432" spans="1:3">
      <c r="A432" s="2">
        <v>431</v>
      </c>
      <c r="B432" s="256" t="s">
        <v>827</v>
      </c>
      <c r="C432" s="256"/>
    </row>
    <row r="433" spans="1:3">
      <c r="A433" s="2">
        <v>432</v>
      </c>
      <c r="B433" s="256" t="s">
        <v>828</v>
      </c>
      <c r="C433" s="256"/>
    </row>
    <row r="434" spans="1:3">
      <c r="A434" s="2">
        <v>433</v>
      </c>
      <c r="B434" s="256" t="s">
        <v>829</v>
      </c>
      <c r="C434" s="256"/>
    </row>
    <row r="435" spans="1:3">
      <c r="A435" s="2">
        <v>434</v>
      </c>
      <c r="B435" s="256" t="s">
        <v>830</v>
      </c>
      <c r="C435" s="256"/>
    </row>
    <row r="436" spans="1:3">
      <c r="A436" s="2">
        <v>435</v>
      </c>
      <c r="B436" s="256" t="s">
        <v>831</v>
      </c>
      <c r="C436" s="256"/>
    </row>
    <row r="437" spans="1:3">
      <c r="A437" s="2">
        <v>436</v>
      </c>
      <c r="B437" s="256" t="s">
        <v>832</v>
      </c>
      <c r="C437" s="256"/>
    </row>
    <row r="438" spans="1:3">
      <c r="A438" s="2">
        <v>437</v>
      </c>
      <c r="B438" s="256" t="s">
        <v>833</v>
      </c>
      <c r="C438" s="256"/>
    </row>
    <row r="439" spans="1:3">
      <c r="A439" s="2">
        <v>438</v>
      </c>
      <c r="B439" s="256" t="s">
        <v>834</v>
      </c>
      <c r="C439" s="256"/>
    </row>
    <row r="440" spans="1:3">
      <c r="A440" s="2">
        <v>439</v>
      </c>
      <c r="B440" s="256" t="s">
        <v>835</v>
      </c>
      <c r="C440" s="256"/>
    </row>
    <row r="441" spans="1:3">
      <c r="A441" s="2">
        <v>440</v>
      </c>
      <c r="B441" s="256" t="s">
        <v>836</v>
      </c>
      <c r="C441" s="256"/>
    </row>
    <row r="442" spans="1:3">
      <c r="A442" s="2">
        <v>441</v>
      </c>
      <c r="B442" s="256" t="s">
        <v>837</v>
      </c>
      <c r="C442" s="256"/>
    </row>
    <row r="443" spans="1:3">
      <c r="A443" s="2">
        <v>442</v>
      </c>
      <c r="B443" s="256" t="s">
        <v>838</v>
      </c>
      <c r="C443" s="256"/>
    </row>
    <row r="444" spans="1:3">
      <c r="A444" s="2">
        <v>443</v>
      </c>
      <c r="B444" s="256" t="s">
        <v>839</v>
      </c>
      <c r="C444" s="256"/>
    </row>
    <row r="445" spans="1:3">
      <c r="A445" s="2">
        <v>444</v>
      </c>
      <c r="B445" s="256" t="s">
        <v>840</v>
      </c>
      <c r="C445" s="256"/>
    </row>
    <row r="446" spans="1:3">
      <c r="A446" s="2">
        <v>445</v>
      </c>
      <c r="B446" s="256" t="s">
        <v>841</v>
      </c>
      <c r="C446" s="256"/>
    </row>
    <row r="447" spans="1:3">
      <c r="A447" s="2">
        <v>446</v>
      </c>
      <c r="B447" s="256" t="s">
        <v>842</v>
      </c>
      <c r="C447" s="256"/>
    </row>
    <row r="448" spans="1:3">
      <c r="A448" s="2">
        <v>447</v>
      </c>
      <c r="B448" s="256" t="s">
        <v>843</v>
      </c>
      <c r="C448" s="256"/>
    </row>
    <row r="449" spans="1:3">
      <c r="A449" s="2">
        <v>448</v>
      </c>
      <c r="B449" s="256" t="s">
        <v>844</v>
      </c>
      <c r="C449" s="256"/>
    </row>
    <row r="450" spans="1:3">
      <c r="A450" s="2">
        <v>449</v>
      </c>
      <c r="B450" s="256" t="s">
        <v>845</v>
      </c>
      <c r="C450" s="256"/>
    </row>
    <row r="451" spans="1:3">
      <c r="A451" s="2">
        <v>450</v>
      </c>
      <c r="B451" s="256" t="s">
        <v>846</v>
      </c>
      <c r="C451" s="256"/>
    </row>
    <row r="452" spans="1:3">
      <c r="A452" s="2">
        <v>451</v>
      </c>
      <c r="B452" s="256" t="s">
        <v>847</v>
      </c>
      <c r="C452" s="256"/>
    </row>
    <row r="453" spans="1:3">
      <c r="A453" s="2">
        <v>452</v>
      </c>
      <c r="B453" s="256" t="s">
        <v>848</v>
      </c>
      <c r="C453" s="256"/>
    </row>
    <row r="454" spans="1:3">
      <c r="A454" s="2">
        <v>453</v>
      </c>
      <c r="B454" s="256" t="s">
        <v>849</v>
      </c>
      <c r="C454" s="256"/>
    </row>
    <row r="455" spans="1:3">
      <c r="A455" s="2">
        <v>454</v>
      </c>
      <c r="B455" s="256" t="s">
        <v>850</v>
      </c>
      <c r="C455" s="256"/>
    </row>
    <row r="456" spans="1:3">
      <c r="A456" s="2">
        <v>455</v>
      </c>
      <c r="B456" s="256" t="s">
        <v>851</v>
      </c>
      <c r="C456" s="256"/>
    </row>
    <row r="457" spans="1:3">
      <c r="A457" s="2">
        <v>456</v>
      </c>
      <c r="B457" s="256" t="s">
        <v>852</v>
      </c>
      <c r="C457" s="256"/>
    </row>
    <row r="458" spans="1:3">
      <c r="A458" s="2">
        <v>457</v>
      </c>
      <c r="B458" s="256" t="s">
        <v>853</v>
      </c>
      <c r="C458" s="256"/>
    </row>
    <row r="459" spans="1:3">
      <c r="A459" s="2">
        <v>458</v>
      </c>
      <c r="B459" s="256" t="s">
        <v>854</v>
      </c>
      <c r="C459" s="256"/>
    </row>
    <row r="460" spans="1:3">
      <c r="A460" s="2">
        <v>459</v>
      </c>
      <c r="B460" s="256" t="s">
        <v>855</v>
      </c>
      <c r="C460" s="256"/>
    </row>
    <row r="461" spans="1:3">
      <c r="A461" s="2">
        <v>460</v>
      </c>
      <c r="B461" s="256" t="s">
        <v>856</v>
      </c>
      <c r="C461" s="256"/>
    </row>
    <row r="462" spans="1:3">
      <c r="A462" s="2">
        <v>461</v>
      </c>
      <c r="B462" s="256" t="s">
        <v>857</v>
      </c>
      <c r="C462" s="256"/>
    </row>
    <row r="463" spans="1:3">
      <c r="A463" s="2">
        <v>462</v>
      </c>
      <c r="B463" s="256" t="s">
        <v>858</v>
      </c>
      <c r="C463" s="256"/>
    </row>
    <row r="464" spans="1:3">
      <c r="A464" s="2">
        <v>463</v>
      </c>
      <c r="B464" s="256" t="s">
        <v>859</v>
      </c>
      <c r="C464" s="256"/>
    </row>
    <row r="465" spans="1:3">
      <c r="A465" s="2">
        <v>464</v>
      </c>
      <c r="B465" s="256" t="s">
        <v>860</v>
      </c>
      <c r="C465" s="256"/>
    </row>
    <row r="466" spans="1:3">
      <c r="A466" s="2">
        <v>465</v>
      </c>
      <c r="B466" s="256" t="s">
        <v>861</v>
      </c>
      <c r="C466" s="256"/>
    </row>
    <row r="467" spans="1:3">
      <c r="A467" s="2">
        <v>466</v>
      </c>
      <c r="B467" s="256" t="s">
        <v>862</v>
      </c>
      <c r="C467" s="256"/>
    </row>
    <row r="468" spans="1:3">
      <c r="A468" s="2">
        <v>467</v>
      </c>
      <c r="B468" s="256" t="s">
        <v>863</v>
      </c>
      <c r="C468" s="256"/>
    </row>
    <row r="469" spans="1:3">
      <c r="A469" s="2">
        <v>468</v>
      </c>
      <c r="B469" s="256" t="s">
        <v>864</v>
      </c>
      <c r="C469" s="256"/>
    </row>
    <row r="470" spans="1:3">
      <c r="A470" s="2">
        <v>469</v>
      </c>
      <c r="B470" s="2" t="s">
        <v>865</v>
      </c>
      <c r="C470" s="256"/>
    </row>
    <row r="471" spans="1:3">
      <c r="A471" s="2">
        <v>470</v>
      </c>
      <c r="B471" s="2" t="s">
        <v>866</v>
      </c>
      <c r="C471" s="256"/>
    </row>
    <row r="472" spans="1:3">
      <c r="A472" s="2">
        <v>471</v>
      </c>
      <c r="B472" s="2" t="s">
        <v>867</v>
      </c>
      <c r="C472" s="256"/>
    </row>
    <row r="473" spans="1:3">
      <c r="A473" s="2">
        <v>472</v>
      </c>
      <c r="B473" s="2" t="s">
        <v>868</v>
      </c>
      <c r="C473" s="256"/>
    </row>
    <row r="474" spans="1:3">
      <c r="A474" s="2">
        <v>473</v>
      </c>
      <c r="B474" s="2" t="s">
        <v>869</v>
      </c>
      <c r="C474" s="256"/>
    </row>
    <row r="475" spans="1:3">
      <c r="A475" s="2">
        <v>474</v>
      </c>
      <c r="B475" s="2" t="s">
        <v>870</v>
      </c>
      <c r="C475" s="256"/>
    </row>
    <row r="476" spans="1:3">
      <c r="A476" s="2">
        <v>475</v>
      </c>
      <c r="B476" s="2" t="s">
        <v>871</v>
      </c>
      <c r="C476" s="256"/>
    </row>
    <row r="477" spans="1:3">
      <c r="A477" s="2">
        <v>476</v>
      </c>
      <c r="B477" s="2" t="s">
        <v>872</v>
      </c>
      <c r="C477" s="256"/>
    </row>
    <row r="478" spans="1:3">
      <c r="A478" s="2">
        <v>477</v>
      </c>
      <c r="B478" s="2" t="s">
        <v>873</v>
      </c>
      <c r="C478" s="256"/>
    </row>
    <row r="479" spans="1:3">
      <c r="A479" s="2">
        <v>478</v>
      </c>
      <c r="B479" s="2" t="s">
        <v>874</v>
      </c>
      <c r="C479" s="256"/>
    </row>
    <row r="480" spans="1:3">
      <c r="A480" s="2">
        <v>479</v>
      </c>
      <c r="B480" s="2" t="s">
        <v>875</v>
      </c>
      <c r="C480" s="256"/>
    </row>
    <row r="481" spans="1:3">
      <c r="A481" s="2">
        <v>480</v>
      </c>
      <c r="B481" s="2" t="s">
        <v>876</v>
      </c>
      <c r="C481" s="256"/>
    </row>
    <row r="482" spans="1:3">
      <c r="A482" s="2">
        <v>481</v>
      </c>
      <c r="B482" s="2" t="s">
        <v>877</v>
      </c>
      <c r="C482" s="256"/>
    </row>
    <row r="483" spans="1:3">
      <c r="A483" s="2">
        <v>482</v>
      </c>
      <c r="B483" s="2" t="s">
        <v>878</v>
      </c>
      <c r="C483" s="256"/>
    </row>
    <row r="484" spans="1:3">
      <c r="A484" s="2">
        <v>483</v>
      </c>
      <c r="B484" s="2" t="s">
        <v>879</v>
      </c>
      <c r="C484" s="256"/>
    </row>
    <row r="485" spans="1:3">
      <c r="A485" s="2">
        <v>484</v>
      </c>
      <c r="B485" s="2" t="s">
        <v>880</v>
      </c>
      <c r="C485" s="256"/>
    </row>
    <row r="486" spans="1:3">
      <c r="A486" s="2">
        <v>485</v>
      </c>
      <c r="B486" s="2" t="s">
        <v>881</v>
      </c>
      <c r="C486" s="256"/>
    </row>
    <row r="487" spans="1:3">
      <c r="A487" s="2">
        <v>486</v>
      </c>
      <c r="B487" s="2" t="s">
        <v>882</v>
      </c>
      <c r="C487" s="256"/>
    </row>
    <row r="488" spans="1:3">
      <c r="A488" s="2">
        <v>487</v>
      </c>
      <c r="B488" s="2" t="s">
        <v>883</v>
      </c>
      <c r="C488" s="256"/>
    </row>
    <row r="489" spans="1:3">
      <c r="A489" s="2">
        <v>488</v>
      </c>
      <c r="B489" s="2" t="s">
        <v>884</v>
      </c>
      <c r="C489" s="256"/>
    </row>
    <row r="490" spans="1:3">
      <c r="A490" s="2">
        <v>489</v>
      </c>
      <c r="B490" s="2" t="s">
        <v>885</v>
      </c>
      <c r="C490" s="256"/>
    </row>
    <row r="491" spans="1:3">
      <c r="A491" s="2">
        <v>490</v>
      </c>
      <c r="B491" s="2" t="s">
        <v>886</v>
      </c>
      <c r="C491" s="256"/>
    </row>
    <row r="492" spans="1:3">
      <c r="A492" s="2">
        <v>491</v>
      </c>
      <c r="B492" s="2" t="s">
        <v>887</v>
      </c>
      <c r="C492" s="256"/>
    </row>
    <row r="493" spans="1:3">
      <c r="A493" s="2">
        <v>492</v>
      </c>
      <c r="B493" s="2" t="s">
        <v>888</v>
      </c>
      <c r="C493" s="256"/>
    </row>
    <row r="494" spans="1:3">
      <c r="A494" s="2">
        <v>493</v>
      </c>
      <c r="B494" s="2" t="s">
        <v>889</v>
      </c>
      <c r="C494" s="256"/>
    </row>
    <row r="495" spans="1:3">
      <c r="A495" s="2">
        <v>494</v>
      </c>
      <c r="B495" s="2" t="s">
        <v>890</v>
      </c>
      <c r="C495" s="256"/>
    </row>
    <row r="496" spans="1:3">
      <c r="A496" s="2">
        <v>495</v>
      </c>
      <c r="B496" s="2" t="s">
        <v>891</v>
      </c>
    </row>
    <row r="497" spans="1:2">
      <c r="A497" s="2">
        <v>496</v>
      </c>
      <c r="B497" s="2" t="s">
        <v>892</v>
      </c>
    </row>
    <row r="498" spans="1:2">
      <c r="A498" s="2">
        <v>497</v>
      </c>
      <c r="B498" s="2" t="s">
        <v>893</v>
      </c>
    </row>
    <row r="499" spans="1:2">
      <c r="A499" s="2">
        <v>498</v>
      </c>
      <c r="B499" s="2" t="s">
        <v>894</v>
      </c>
    </row>
    <row r="500" spans="1:2">
      <c r="A500" s="2">
        <v>499</v>
      </c>
      <c r="B500" s="2" t="s">
        <v>895</v>
      </c>
    </row>
    <row r="501" spans="1:2">
      <c r="A501" s="2">
        <v>500</v>
      </c>
      <c r="B501" s="2" t="s">
        <v>896</v>
      </c>
    </row>
    <row r="502" spans="1:2">
      <c r="A502" s="2">
        <v>501</v>
      </c>
      <c r="B502" s="2" t="s">
        <v>897</v>
      </c>
    </row>
    <row r="503" spans="1:2">
      <c r="A503" s="2">
        <v>502</v>
      </c>
      <c r="B503" s="2" t="s">
        <v>898</v>
      </c>
    </row>
    <row r="504" spans="1:2">
      <c r="A504" s="2">
        <v>503</v>
      </c>
      <c r="B504" s="2" t="s">
        <v>899</v>
      </c>
    </row>
    <row r="505" spans="1:2">
      <c r="A505" s="2">
        <v>504</v>
      </c>
      <c r="B505" s="2" t="s">
        <v>900</v>
      </c>
    </row>
    <row r="506" spans="1:2">
      <c r="A506" s="2">
        <v>505</v>
      </c>
      <c r="B506" s="2" t="s">
        <v>901</v>
      </c>
    </row>
    <row r="507" spans="1:2">
      <c r="A507" s="2">
        <v>506</v>
      </c>
      <c r="B507" s="2" t="s">
        <v>902</v>
      </c>
    </row>
    <row r="508" spans="1:2">
      <c r="A508" s="2">
        <v>507</v>
      </c>
      <c r="B508" s="2" t="s">
        <v>903</v>
      </c>
    </row>
    <row r="509" spans="1:2">
      <c r="A509" s="2">
        <v>508</v>
      </c>
      <c r="B509" s="2" t="s">
        <v>904</v>
      </c>
    </row>
    <row r="510" spans="1:2">
      <c r="A510" s="2">
        <v>509</v>
      </c>
      <c r="B510" s="2" t="s">
        <v>905</v>
      </c>
    </row>
    <row r="511" spans="1:2">
      <c r="A511" s="2">
        <v>510</v>
      </c>
      <c r="B511" s="2" t="s">
        <v>906</v>
      </c>
    </row>
    <row r="512" spans="1:2">
      <c r="A512" s="2">
        <v>511</v>
      </c>
      <c r="B512" s="2" t="s">
        <v>907</v>
      </c>
    </row>
    <row r="513" spans="1:2">
      <c r="A513" s="2">
        <v>512</v>
      </c>
      <c r="B513" s="2" t="s">
        <v>908</v>
      </c>
    </row>
    <row r="514" spans="1:2">
      <c r="A514" s="2">
        <v>513</v>
      </c>
      <c r="B514" s="2" t="s">
        <v>909</v>
      </c>
    </row>
    <row r="515" spans="1:2">
      <c r="A515" s="2">
        <v>514</v>
      </c>
      <c r="B515" s="2" t="s">
        <v>910</v>
      </c>
    </row>
    <row r="516" spans="1:2">
      <c r="A516" s="2">
        <v>515</v>
      </c>
      <c r="B516" s="2" t="s">
        <v>911</v>
      </c>
    </row>
    <row r="517" spans="1:2">
      <c r="A517" s="2">
        <v>516</v>
      </c>
      <c r="B517" s="2" t="s">
        <v>912</v>
      </c>
    </row>
    <row r="518" spans="1:2">
      <c r="A518" s="2">
        <v>517</v>
      </c>
      <c r="B518" s="2" t="s">
        <v>913</v>
      </c>
    </row>
    <row r="519" spans="1:2">
      <c r="A519" s="2">
        <v>518</v>
      </c>
      <c r="B519" s="2" t="s">
        <v>914</v>
      </c>
    </row>
    <row r="520" spans="1:2">
      <c r="A520" s="2">
        <v>519</v>
      </c>
      <c r="B520" s="2" t="s">
        <v>915</v>
      </c>
    </row>
    <row r="521" spans="1:2">
      <c r="A521" s="2">
        <v>520</v>
      </c>
      <c r="B521" s="2" t="s">
        <v>916</v>
      </c>
    </row>
    <row r="522" spans="1:2">
      <c r="A522" s="2">
        <v>521</v>
      </c>
      <c r="B522" s="2" t="s">
        <v>917</v>
      </c>
    </row>
    <row r="523" spans="1:2">
      <c r="A523" s="2">
        <v>522</v>
      </c>
      <c r="B523" s="2" t="s">
        <v>918</v>
      </c>
    </row>
    <row r="524" spans="1:2">
      <c r="A524" s="2">
        <v>523</v>
      </c>
      <c r="B524" s="2" t="s">
        <v>919</v>
      </c>
    </row>
    <row r="525" spans="1:2">
      <c r="A525" s="2">
        <v>524</v>
      </c>
      <c r="B525" s="2" t="s">
        <v>920</v>
      </c>
    </row>
    <row r="526" spans="1:2">
      <c r="A526" s="2">
        <v>525</v>
      </c>
      <c r="B526" s="2" t="s">
        <v>921</v>
      </c>
    </row>
    <row r="527" spans="1:2">
      <c r="A527" s="2">
        <v>526</v>
      </c>
      <c r="B527" s="2" t="s">
        <v>922</v>
      </c>
    </row>
    <row r="528" spans="1:2">
      <c r="A528" s="2">
        <v>527</v>
      </c>
      <c r="B528" s="2" t="s">
        <v>923</v>
      </c>
    </row>
    <row r="529" spans="1:2">
      <c r="A529" s="2">
        <v>528</v>
      </c>
      <c r="B529" s="2" t="s">
        <v>924</v>
      </c>
    </row>
    <row r="530" spans="1:2">
      <c r="A530" s="2">
        <v>529</v>
      </c>
      <c r="B530" s="2" t="s">
        <v>925</v>
      </c>
    </row>
    <row r="531" spans="1:2">
      <c r="A531" s="2">
        <v>530</v>
      </c>
      <c r="B531" s="2" t="s">
        <v>926</v>
      </c>
    </row>
    <row r="532" spans="1:2">
      <c r="A532" s="2">
        <v>531</v>
      </c>
      <c r="B532" s="2" t="s">
        <v>927</v>
      </c>
    </row>
    <row r="533" spans="1:2">
      <c r="A533" s="2">
        <v>532</v>
      </c>
      <c r="B533" s="2" t="s">
        <v>928</v>
      </c>
    </row>
    <row r="534" spans="1:2">
      <c r="A534" s="2">
        <v>533</v>
      </c>
      <c r="B534" s="2" t="s">
        <v>929</v>
      </c>
    </row>
    <row r="535" spans="1:2">
      <c r="A535" s="2">
        <v>534</v>
      </c>
      <c r="B535" s="2" t="s">
        <v>930</v>
      </c>
    </row>
    <row r="536" spans="1:2">
      <c r="A536" s="2">
        <v>535</v>
      </c>
      <c r="B536" s="2" t="s">
        <v>931</v>
      </c>
    </row>
    <row r="537" spans="1:2">
      <c r="A537" s="2">
        <v>536</v>
      </c>
      <c r="B537" s="2" t="s">
        <v>932</v>
      </c>
    </row>
    <row r="538" spans="1:2">
      <c r="A538" s="2">
        <v>537</v>
      </c>
      <c r="B538" s="2" t="s">
        <v>933</v>
      </c>
    </row>
    <row r="539" spans="1:2">
      <c r="A539" s="2">
        <v>538</v>
      </c>
      <c r="B539" s="2" t="s">
        <v>934</v>
      </c>
    </row>
    <row r="540" spans="1:2">
      <c r="A540" s="2">
        <v>539</v>
      </c>
      <c r="B540" s="2" t="s">
        <v>935</v>
      </c>
    </row>
    <row r="541" spans="1:2">
      <c r="A541" s="2">
        <v>540</v>
      </c>
      <c r="B541" s="2" t="s">
        <v>936</v>
      </c>
    </row>
    <row r="542" spans="1:2">
      <c r="A542" s="2">
        <v>541</v>
      </c>
      <c r="B542" s="2" t="s">
        <v>937</v>
      </c>
    </row>
    <row r="543" spans="1:2">
      <c r="A543" s="2">
        <v>542</v>
      </c>
      <c r="B543" s="2" t="s">
        <v>938</v>
      </c>
    </row>
    <row r="544" spans="1:2">
      <c r="A544" s="2">
        <v>543</v>
      </c>
      <c r="B544" s="2" t="s">
        <v>939</v>
      </c>
    </row>
    <row r="545" spans="1:2">
      <c r="A545" s="2">
        <v>544</v>
      </c>
      <c r="B545" s="2" t="s">
        <v>940</v>
      </c>
    </row>
    <row r="546" spans="1:2">
      <c r="A546" s="2">
        <v>545</v>
      </c>
      <c r="B546" s="2" t="s">
        <v>941</v>
      </c>
    </row>
    <row r="547" spans="1:2">
      <c r="A547" s="2">
        <v>546</v>
      </c>
      <c r="B547" s="2" t="s">
        <v>942</v>
      </c>
    </row>
    <row r="548" spans="1:2">
      <c r="A548" s="2">
        <v>547</v>
      </c>
      <c r="B548" s="2" t="s">
        <v>943</v>
      </c>
    </row>
    <row r="549" spans="1:2">
      <c r="A549" s="2">
        <v>548</v>
      </c>
      <c r="B549" s="2" t="s">
        <v>944</v>
      </c>
    </row>
    <row r="550" spans="1:2">
      <c r="A550" s="2">
        <v>549</v>
      </c>
      <c r="B550" s="2" t="s">
        <v>945</v>
      </c>
    </row>
    <row r="551" spans="1:2">
      <c r="A551" s="2">
        <v>550</v>
      </c>
      <c r="B551" s="2" t="s">
        <v>946</v>
      </c>
    </row>
    <row r="552" spans="1:2">
      <c r="A552" s="2">
        <v>551</v>
      </c>
      <c r="B552" s="2" t="s">
        <v>947</v>
      </c>
    </row>
    <row r="553" spans="1:2">
      <c r="A553" s="2">
        <v>552</v>
      </c>
      <c r="B553" s="2" t="s">
        <v>948</v>
      </c>
    </row>
    <row r="554" spans="1:2">
      <c r="A554" s="2">
        <v>553</v>
      </c>
      <c r="B554" s="2" t="s">
        <v>949</v>
      </c>
    </row>
    <row r="555" spans="1:2">
      <c r="A555" s="2">
        <v>554</v>
      </c>
      <c r="B555" s="2" t="s">
        <v>950</v>
      </c>
    </row>
    <row r="556" spans="1:2">
      <c r="A556" s="2">
        <v>555</v>
      </c>
      <c r="B556" s="2" t="s">
        <v>951</v>
      </c>
    </row>
    <row r="557" spans="1:2">
      <c r="A557" s="2">
        <v>556</v>
      </c>
      <c r="B557" s="2" t="s">
        <v>952</v>
      </c>
    </row>
    <row r="558" spans="1:2">
      <c r="A558" s="2">
        <v>557</v>
      </c>
      <c r="B558" s="2" t="s">
        <v>953</v>
      </c>
    </row>
    <row r="559" spans="1:2">
      <c r="A559" s="2">
        <v>558</v>
      </c>
      <c r="B559" s="2" t="s">
        <v>954</v>
      </c>
    </row>
    <row r="560" spans="1:2">
      <c r="A560" s="2">
        <v>559</v>
      </c>
      <c r="B560" s="2" t="s">
        <v>955</v>
      </c>
    </row>
    <row r="561" spans="1:2">
      <c r="A561" s="2">
        <v>560</v>
      </c>
      <c r="B561" s="2" t="s">
        <v>956</v>
      </c>
    </row>
    <row r="562" spans="1:2">
      <c r="A562" s="2">
        <v>561</v>
      </c>
      <c r="B562" s="2" t="s">
        <v>957</v>
      </c>
    </row>
    <row r="563" spans="1:2">
      <c r="A563" s="2">
        <v>562</v>
      </c>
      <c r="B563" s="2" t="s">
        <v>958</v>
      </c>
    </row>
    <row r="564" spans="1:2">
      <c r="A564" s="2">
        <v>563</v>
      </c>
      <c r="B564" s="2" t="s">
        <v>959</v>
      </c>
    </row>
    <row r="565" spans="1:2">
      <c r="A565" s="2">
        <v>564</v>
      </c>
      <c r="B565" s="2" t="s">
        <v>960</v>
      </c>
    </row>
    <row r="566" spans="1:2">
      <c r="A566" s="2">
        <v>565</v>
      </c>
      <c r="B566" s="2" t="s">
        <v>961</v>
      </c>
    </row>
    <row r="567" spans="1:2">
      <c r="A567" s="2">
        <v>566</v>
      </c>
      <c r="B567" s="2" t="s">
        <v>962</v>
      </c>
    </row>
    <row r="568" spans="1:2">
      <c r="A568" s="2">
        <v>567</v>
      </c>
      <c r="B568" s="2" t="s">
        <v>963</v>
      </c>
    </row>
    <row r="569" spans="1:2">
      <c r="A569" s="2">
        <v>568</v>
      </c>
      <c r="B569" s="2" t="s">
        <v>964</v>
      </c>
    </row>
    <row r="570" spans="1:2">
      <c r="A570" s="2">
        <v>569</v>
      </c>
      <c r="B570" s="2" t="s">
        <v>965</v>
      </c>
    </row>
    <row r="571" spans="1:2">
      <c r="A571" s="2">
        <v>570</v>
      </c>
      <c r="B571" s="2" t="s">
        <v>966</v>
      </c>
    </row>
    <row r="572" spans="1:2">
      <c r="A572" s="2">
        <v>571</v>
      </c>
      <c r="B572" s="2" t="s">
        <v>967</v>
      </c>
    </row>
    <row r="573" spans="1:2">
      <c r="A573" s="2">
        <v>572</v>
      </c>
      <c r="B573" s="2" t="s">
        <v>968</v>
      </c>
    </row>
    <row r="574" spans="1:2">
      <c r="A574" s="2">
        <v>573</v>
      </c>
      <c r="B574" s="2" t="s">
        <v>969</v>
      </c>
    </row>
    <row r="575" spans="1:2">
      <c r="A575" s="2">
        <v>574</v>
      </c>
      <c r="B575" s="2" t="s">
        <v>970</v>
      </c>
    </row>
    <row r="576" spans="1:2">
      <c r="A576" s="2">
        <v>575</v>
      </c>
      <c r="B576" s="2" t="s">
        <v>971</v>
      </c>
    </row>
    <row r="577" spans="1:2">
      <c r="A577" s="2">
        <v>576</v>
      </c>
      <c r="B577" s="2" t="s">
        <v>972</v>
      </c>
    </row>
    <row r="578" spans="1:2">
      <c r="A578" s="2">
        <v>577</v>
      </c>
      <c r="B578" s="2" t="s">
        <v>973</v>
      </c>
    </row>
    <row r="579" spans="1:2">
      <c r="A579" s="2">
        <v>578</v>
      </c>
      <c r="B579" s="2" t="s">
        <v>974</v>
      </c>
    </row>
    <row r="580" spans="1:2">
      <c r="A580" s="2">
        <v>579</v>
      </c>
      <c r="B580" s="2" t="s">
        <v>975</v>
      </c>
    </row>
    <row r="581" spans="1:2">
      <c r="A581" s="2">
        <v>580</v>
      </c>
      <c r="B581" s="2" t="s">
        <v>976</v>
      </c>
    </row>
    <row r="582" spans="1:2">
      <c r="A582" s="2">
        <v>581</v>
      </c>
      <c r="B582" s="2" t="s">
        <v>977</v>
      </c>
    </row>
    <row r="583" spans="1:2">
      <c r="A583" s="2">
        <v>582</v>
      </c>
      <c r="B583" s="2" t="s">
        <v>978</v>
      </c>
    </row>
    <row r="584" spans="1:2">
      <c r="A584" s="2">
        <v>583</v>
      </c>
      <c r="B584" s="2" t="s">
        <v>979</v>
      </c>
    </row>
    <row r="585" spans="1:2">
      <c r="A585" s="2">
        <v>584</v>
      </c>
      <c r="B585" s="2" t="s">
        <v>980</v>
      </c>
    </row>
    <row r="586" spans="1:2">
      <c r="A586" s="2">
        <v>585</v>
      </c>
      <c r="B586" s="2" t="s">
        <v>981</v>
      </c>
    </row>
    <row r="587" spans="1:2">
      <c r="A587" s="2">
        <v>586</v>
      </c>
      <c r="B587" s="2" t="s">
        <v>982</v>
      </c>
    </row>
    <row r="588" spans="1:2">
      <c r="A588" s="2">
        <v>587</v>
      </c>
      <c r="B588" s="2" t="s">
        <v>983</v>
      </c>
    </row>
    <row r="589" spans="1:2">
      <c r="A589" s="2">
        <v>588</v>
      </c>
      <c r="B589" s="2" t="s">
        <v>984</v>
      </c>
    </row>
    <row r="590" spans="1:2">
      <c r="A590" s="2">
        <v>589</v>
      </c>
      <c r="B590" s="2" t="s">
        <v>985</v>
      </c>
    </row>
    <row r="591" spans="1:2">
      <c r="A591" s="2">
        <v>590</v>
      </c>
      <c r="B591" s="2" t="s">
        <v>986</v>
      </c>
    </row>
    <row r="592" spans="1:2">
      <c r="A592" s="2">
        <v>591</v>
      </c>
      <c r="B592" s="2" t="s">
        <v>987</v>
      </c>
    </row>
    <row r="593" spans="1:2">
      <c r="A593" s="2">
        <v>592</v>
      </c>
      <c r="B593" s="2" t="s">
        <v>988</v>
      </c>
    </row>
    <row r="594" spans="1:2">
      <c r="A594" s="2">
        <v>593</v>
      </c>
      <c r="B594" s="2" t="s">
        <v>989</v>
      </c>
    </row>
    <row r="595" spans="1:2">
      <c r="A595" s="2">
        <v>594</v>
      </c>
      <c r="B595" s="2" t="s">
        <v>990</v>
      </c>
    </row>
    <row r="596" spans="1:2">
      <c r="A596" s="2">
        <v>595</v>
      </c>
      <c r="B596" s="2" t="s">
        <v>991</v>
      </c>
    </row>
    <row r="597" spans="1:2">
      <c r="A597" s="2">
        <v>596</v>
      </c>
      <c r="B597" s="2" t="s">
        <v>992</v>
      </c>
    </row>
    <row r="598" spans="1:2">
      <c r="A598" s="2">
        <v>597</v>
      </c>
      <c r="B598" s="2" t="s">
        <v>993</v>
      </c>
    </row>
    <row r="599" spans="1:2">
      <c r="A599" s="2">
        <v>598</v>
      </c>
      <c r="B599" s="2" t="s">
        <v>994</v>
      </c>
    </row>
    <row r="600" spans="1:2">
      <c r="A600" s="2">
        <v>599</v>
      </c>
      <c r="B600" s="2" t="s">
        <v>995</v>
      </c>
    </row>
    <row r="601" spans="1:2">
      <c r="A601" s="2">
        <v>600</v>
      </c>
      <c r="B601" s="2" t="s">
        <v>996</v>
      </c>
    </row>
    <row r="602" spans="1:2">
      <c r="A602" s="2">
        <v>601</v>
      </c>
      <c r="B602" s="2" t="s">
        <v>997</v>
      </c>
    </row>
    <row r="603" spans="1:2">
      <c r="A603" s="2">
        <v>602</v>
      </c>
      <c r="B603" s="2" t="s">
        <v>998</v>
      </c>
    </row>
    <row r="604" spans="1:2">
      <c r="A604" s="2">
        <v>603</v>
      </c>
      <c r="B604" s="2" t="s">
        <v>999</v>
      </c>
    </row>
    <row r="605" spans="1:2">
      <c r="A605" s="2">
        <v>604</v>
      </c>
      <c r="B605" s="2" t="s">
        <v>1000</v>
      </c>
    </row>
    <row r="606" spans="1:2">
      <c r="A606" s="2">
        <v>605</v>
      </c>
      <c r="B606" s="2" t="s">
        <v>1001</v>
      </c>
    </row>
    <row r="607" spans="1:2">
      <c r="A607" s="2">
        <v>606</v>
      </c>
      <c r="B607" s="2" t="s">
        <v>1002</v>
      </c>
    </row>
    <row r="608" spans="1:2">
      <c r="A608" s="2">
        <v>607</v>
      </c>
      <c r="B608" s="2" t="s">
        <v>1003</v>
      </c>
    </row>
    <row r="609" spans="1:2">
      <c r="A609" s="2">
        <v>608</v>
      </c>
      <c r="B609" s="2" t="s">
        <v>1004</v>
      </c>
    </row>
    <row r="610" spans="1:2">
      <c r="A610" s="2">
        <v>609</v>
      </c>
      <c r="B610" s="2" t="s">
        <v>1005</v>
      </c>
    </row>
    <row r="611" spans="1:2">
      <c r="A611" s="2">
        <v>610</v>
      </c>
      <c r="B611" s="2" t="s">
        <v>1006</v>
      </c>
    </row>
    <row r="612" spans="1:2">
      <c r="A612" s="2">
        <v>611</v>
      </c>
      <c r="B612" s="2" t="s">
        <v>1007</v>
      </c>
    </row>
    <row r="613" spans="1:2">
      <c r="A613" s="2">
        <v>612</v>
      </c>
      <c r="B613" s="2" t="s">
        <v>1008</v>
      </c>
    </row>
    <row r="614" spans="1:2">
      <c r="A614" s="2">
        <v>613</v>
      </c>
      <c r="B614" s="2" t="s">
        <v>1009</v>
      </c>
    </row>
    <row r="615" spans="1:2">
      <c r="A615" s="2">
        <v>614</v>
      </c>
      <c r="B615" s="2" t="s">
        <v>1010</v>
      </c>
    </row>
    <row r="616" spans="1:2">
      <c r="A616" s="2">
        <v>615</v>
      </c>
      <c r="B616" s="2" t="s">
        <v>1011</v>
      </c>
    </row>
    <row r="617" spans="1:2">
      <c r="A617" s="2">
        <v>616</v>
      </c>
      <c r="B617" s="2" t="s">
        <v>1012</v>
      </c>
    </row>
    <row r="618" spans="1:2">
      <c r="A618" s="2">
        <v>617</v>
      </c>
      <c r="B618" s="2" t="s">
        <v>1013</v>
      </c>
    </row>
    <row r="619" spans="1:2">
      <c r="A619" s="2">
        <v>618</v>
      </c>
      <c r="B619" s="2" t="s">
        <v>1014</v>
      </c>
    </row>
    <row r="620" spans="1:2">
      <c r="A620" s="2">
        <v>619</v>
      </c>
      <c r="B620" s="2" t="s">
        <v>1015</v>
      </c>
    </row>
    <row r="621" spans="1:2">
      <c r="A621" s="2">
        <v>620</v>
      </c>
      <c r="B621" s="2" t="s">
        <v>1016</v>
      </c>
    </row>
    <row r="622" spans="1:2">
      <c r="A622" s="2">
        <v>621</v>
      </c>
      <c r="B622" s="2" t="s">
        <v>1017</v>
      </c>
    </row>
    <row r="623" spans="1:2">
      <c r="A623" s="2">
        <v>622</v>
      </c>
      <c r="B623" s="2" t="s">
        <v>1018</v>
      </c>
    </row>
    <row r="624" spans="1:2">
      <c r="A624" s="2">
        <v>623</v>
      </c>
      <c r="B624" s="2" t="s">
        <v>1019</v>
      </c>
    </row>
    <row r="625" spans="1:2">
      <c r="A625" s="2">
        <v>624</v>
      </c>
      <c r="B625" s="2" t="s">
        <v>1020</v>
      </c>
    </row>
    <row r="626" spans="1:2">
      <c r="A626" s="2">
        <v>625</v>
      </c>
      <c r="B626" s="2" t="s">
        <v>1021</v>
      </c>
    </row>
    <row r="627" spans="1:2">
      <c r="A627" s="2">
        <v>626</v>
      </c>
      <c r="B627" s="2" t="s">
        <v>1022</v>
      </c>
    </row>
    <row r="628" spans="1:2">
      <c r="A628" s="2">
        <v>627</v>
      </c>
      <c r="B628" s="2" t="s">
        <v>1023</v>
      </c>
    </row>
    <row r="629" spans="1:2">
      <c r="A629" s="2">
        <v>628</v>
      </c>
      <c r="B629" s="2" t="s">
        <v>1024</v>
      </c>
    </row>
    <row r="630" spans="1:2">
      <c r="A630" s="2">
        <v>629</v>
      </c>
      <c r="B630" s="2" t="s">
        <v>1025</v>
      </c>
    </row>
    <row r="631" spans="1:2">
      <c r="A631" s="2">
        <v>630</v>
      </c>
      <c r="B631" s="2" t="s">
        <v>1026</v>
      </c>
    </row>
    <row r="632" spans="1:2">
      <c r="A632" s="2">
        <v>631</v>
      </c>
      <c r="B632" s="2" t="s">
        <v>1027</v>
      </c>
    </row>
    <row r="633" spans="1:2">
      <c r="A633" s="2">
        <v>632</v>
      </c>
      <c r="B633" s="2" t="s">
        <v>1028</v>
      </c>
    </row>
    <row r="634" spans="1:2">
      <c r="A634" s="2">
        <v>633</v>
      </c>
      <c r="B634" s="2" t="s">
        <v>1029</v>
      </c>
    </row>
    <row r="635" spans="1:2">
      <c r="A635" s="2">
        <v>634</v>
      </c>
      <c r="B635" s="2" t="s">
        <v>1030</v>
      </c>
    </row>
    <row r="636" spans="1:2">
      <c r="A636" s="2">
        <v>635</v>
      </c>
      <c r="B636" s="2" t="s">
        <v>1031</v>
      </c>
    </row>
    <row r="637" spans="1:2">
      <c r="A637" s="2">
        <v>636</v>
      </c>
      <c r="B637" s="2" t="s">
        <v>1032</v>
      </c>
    </row>
    <row r="638" spans="1:2">
      <c r="A638" s="2">
        <v>637</v>
      </c>
      <c r="B638" s="2" t="s">
        <v>1033</v>
      </c>
    </row>
    <row r="639" spans="1:2">
      <c r="A639" s="2">
        <v>638</v>
      </c>
      <c r="B639" s="2" t="s">
        <v>1034</v>
      </c>
    </row>
    <row r="640" spans="1:2">
      <c r="A640" s="2">
        <v>639</v>
      </c>
      <c r="B640" s="2" t="s">
        <v>1035</v>
      </c>
    </row>
    <row r="641" spans="1:2">
      <c r="A641" s="2">
        <v>640</v>
      </c>
      <c r="B641" s="2" t="s">
        <v>1036</v>
      </c>
    </row>
    <row r="642" spans="1:2">
      <c r="A642" s="2">
        <v>641</v>
      </c>
      <c r="B642" s="2" t="s">
        <v>1037</v>
      </c>
    </row>
    <row r="643" spans="1:2">
      <c r="A643" s="2">
        <v>642</v>
      </c>
      <c r="B643" s="2" t="s">
        <v>1038</v>
      </c>
    </row>
    <row r="644" spans="1:2">
      <c r="A644" s="2">
        <v>643</v>
      </c>
      <c r="B644" s="2" t="s">
        <v>1039</v>
      </c>
    </row>
    <row r="645" spans="1:2">
      <c r="A645" s="2">
        <v>644</v>
      </c>
      <c r="B645" s="2" t="s">
        <v>1040</v>
      </c>
    </row>
    <row r="646" spans="1:2">
      <c r="A646" s="2">
        <v>645</v>
      </c>
      <c r="B646" s="2" t="s">
        <v>1041</v>
      </c>
    </row>
    <row r="647" spans="1:2">
      <c r="A647" s="2">
        <v>646</v>
      </c>
      <c r="B647" s="2" t="s">
        <v>1042</v>
      </c>
    </row>
    <row r="648" spans="1:2">
      <c r="A648" s="2">
        <v>647</v>
      </c>
      <c r="B648" s="2" t="s">
        <v>1043</v>
      </c>
    </row>
    <row r="649" spans="1:2">
      <c r="A649" s="2">
        <v>648</v>
      </c>
      <c r="B649" s="2" t="s">
        <v>1044</v>
      </c>
    </row>
    <row r="650" spans="1:2">
      <c r="A650" s="2">
        <v>649</v>
      </c>
      <c r="B650" s="2" t="s">
        <v>1045</v>
      </c>
    </row>
    <row r="651" spans="1:2">
      <c r="A651" s="2">
        <v>650</v>
      </c>
      <c r="B651" s="2" t="s">
        <v>1046</v>
      </c>
    </row>
    <row r="652" spans="1:2">
      <c r="A652" s="2">
        <v>651</v>
      </c>
      <c r="B652" s="2" t="s">
        <v>1047</v>
      </c>
    </row>
    <row r="653" spans="1:2">
      <c r="A653" s="2">
        <v>652</v>
      </c>
      <c r="B653" s="2" t="s">
        <v>1048</v>
      </c>
    </row>
    <row r="654" spans="1:2">
      <c r="A654" s="2">
        <v>653</v>
      </c>
      <c r="B654" s="2" t="s">
        <v>1049</v>
      </c>
    </row>
    <row r="655" spans="1:2">
      <c r="A655" s="2">
        <v>654</v>
      </c>
      <c r="B655" s="2" t="s">
        <v>1050</v>
      </c>
    </row>
    <row r="656" spans="1:2">
      <c r="A656" s="2">
        <v>655</v>
      </c>
      <c r="B656" s="2" t="s">
        <v>1051</v>
      </c>
    </row>
    <row r="657" spans="1:2">
      <c r="A657" s="2">
        <v>656</v>
      </c>
      <c r="B657" s="2" t="s">
        <v>1052</v>
      </c>
    </row>
    <row r="658" spans="1:2">
      <c r="A658" s="2">
        <v>657</v>
      </c>
      <c r="B658" s="2" t="s">
        <v>1053</v>
      </c>
    </row>
    <row r="659" spans="1:2">
      <c r="A659" s="2">
        <v>658</v>
      </c>
      <c r="B659" s="2" t="s">
        <v>1054</v>
      </c>
    </row>
    <row r="660" spans="1:2">
      <c r="A660" s="2">
        <v>659</v>
      </c>
      <c r="B660" s="2" t="s">
        <v>1055</v>
      </c>
    </row>
    <row r="661" spans="1:2">
      <c r="A661" s="2">
        <v>660</v>
      </c>
      <c r="B661" s="2" t="s">
        <v>1056</v>
      </c>
    </row>
    <row r="662" spans="1:2">
      <c r="A662" s="2">
        <v>661</v>
      </c>
      <c r="B662" s="2" t="s">
        <v>1057</v>
      </c>
    </row>
    <row r="663" spans="1:2">
      <c r="A663" s="2">
        <v>662</v>
      </c>
      <c r="B663" s="2" t="s">
        <v>1058</v>
      </c>
    </row>
    <row r="664" spans="1:2">
      <c r="A664" s="2">
        <v>663</v>
      </c>
      <c r="B664" s="2" t="s">
        <v>1059</v>
      </c>
    </row>
    <row r="665" spans="1:2">
      <c r="A665" s="2">
        <v>664</v>
      </c>
      <c r="B665" s="2" t="s">
        <v>1060</v>
      </c>
    </row>
    <row r="666" spans="1:2">
      <c r="A666" s="2">
        <v>665</v>
      </c>
      <c r="B666" s="2" t="s">
        <v>1061</v>
      </c>
    </row>
    <row r="667" spans="1:2">
      <c r="A667" s="2">
        <v>666</v>
      </c>
      <c r="B667" s="2" t="s">
        <v>1062</v>
      </c>
    </row>
    <row r="668" spans="1:2">
      <c r="A668" s="2">
        <v>667</v>
      </c>
      <c r="B668" s="2" t="s">
        <v>1063</v>
      </c>
    </row>
    <row r="669" spans="1:2">
      <c r="A669" s="2">
        <v>668</v>
      </c>
      <c r="B669" s="2" t="s">
        <v>1064</v>
      </c>
    </row>
    <row r="670" spans="1:2">
      <c r="A670" s="2">
        <v>669</v>
      </c>
      <c r="B670" s="2" t="s">
        <v>1065</v>
      </c>
    </row>
    <row r="671" spans="1:2">
      <c r="A671" s="2">
        <v>670</v>
      </c>
      <c r="B671" s="2" t="s">
        <v>1066</v>
      </c>
    </row>
    <row r="672" spans="1:2">
      <c r="A672" s="2">
        <v>671</v>
      </c>
      <c r="B672" s="2" t="s">
        <v>1067</v>
      </c>
    </row>
    <row r="673" spans="1:2">
      <c r="A673" s="2">
        <v>672</v>
      </c>
      <c r="B673" s="2" t="s">
        <v>1068</v>
      </c>
    </row>
    <row r="674" spans="1:2">
      <c r="A674" s="2">
        <v>673</v>
      </c>
      <c r="B674" s="2" t="s">
        <v>1069</v>
      </c>
    </row>
    <row r="675" spans="1:2">
      <c r="A675" s="2">
        <v>674</v>
      </c>
      <c r="B675" s="2" t="s">
        <v>1070</v>
      </c>
    </row>
    <row r="676" spans="1:2">
      <c r="A676" s="2">
        <v>675</v>
      </c>
      <c r="B676" s="2" t="s">
        <v>1071</v>
      </c>
    </row>
    <row r="677" spans="1:2">
      <c r="A677" s="2">
        <v>676</v>
      </c>
      <c r="B677" s="2" t="s">
        <v>1072</v>
      </c>
    </row>
    <row r="678" spans="1:2">
      <c r="A678" s="2">
        <v>677</v>
      </c>
      <c r="B678" s="2" t="s">
        <v>1073</v>
      </c>
    </row>
    <row r="679" spans="1:2">
      <c r="A679" s="2">
        <v>678</v>
      </c>
      <c r="B679" s="2" t="s">
        <v>1074</v>
      </c>
    </row>
    <row r="680" spans="1:2">
      <c r="A680" s="2">
        <v>679</v>
      </c>
      <c r="B680" s="2" t="s">
        <v>1075</v>
      </c>
    </row>
    <row r="681" spans="1:2">
      <c r="A681" s="2">
        <v>680</v>
      </c>
      <c r="B681" s="2" t="s">
        <v>1076</v>
      </c>
    </row>
    <row r="682" spans="1:2">
      <c r="A682" s="2">
        <v>681</v>
      </c>
      <c r="B682" s="2" t="s">
        <v>1077</v>
      </c>
    </row>
    <row r="683" spans="1:2">
      <c r="A683" s="2">
        <v>682</v>
      </c>
      <c r="B683" s="2" t="s">
        <v>1078</v>
      </c>
    </row>
    <row r="684" spans="1:2">
      <c r="A684" s="2">
        <v>683</v>
      </c>
      <c r="B684" s="2" t="s">
        <v>1079</v>
      </c>
    </row>
    <row r="685" spans="1:2">
      <c r="A685" s="2">
        <v>684</v>
      </c>
      <c r="B685" s="2" t="s">
        <v>1080</v>
      </c>
    </row>
    <row r="686" spans="1:2">
      <c r="A686" s="2">
        <v>685</v>
      </c>
      <c r="B686" s="2" t="s">
        <v>1081</v>
      </c>
    </row>
    <row r="687" spans="1:2">
      <c r="A687" s="2">
        <v>686</v>
      </c>
      <c r="B687" s="2" t="s">
        <v>1082</v>
      </c>
    </row>
    <row r="688" spans="1:2">
      <c r="A688" s="2">
        <v>687</v>
      </c>
      <c r="B688" s="2" t="s">
        <v>1083</v>
      </c>
    </row>
    <row r="689" spans="1:3">
      <c r="A689" s="2">
        <v>688</v>
      </c>
      <c r="B689" s="2" t="s">
        <v>1084</v>
      </c>
    </row>
    <row r="690" spans="1:3">
      <c r="A690" s="2">
        <v>689</v>
      </c>
      <c r="B690" s="2" t="s">
        <v>1085</v>
      </c>
    </row>
    <row r="691" spans="1:3">
      <c r="A691" s="2">
        <v>690</v>
      </c>
      <c r="B691" s="2" t="s">
        <v>1086</v>
      </c>
    </row>
    <row r="692" spans="1:3">
      <c r="A692" s="2">
        <v>691</v>
      </c>
      <c r="B692" s="2" t="s">
        <v>1087</v>
      </c>
    </row>
    <row r="693" spans="1:3">
      <c r="A693" s="2">
        <v>692</v>
      </c>
      <c r="B693" s="2" t="s">
        <v>1088</v>
      </c>
    </row>
    <row r="694" spans="1:3">
      <c r="A694" s="2">
        <v>693</v>
      </c>
      <c r="B694" s="2" t="s">
        <v>1089</v>
      </c>
    </row>
    <row r="695" spans="1:3">
      <c r="A695" s="2">
        <v>694</v>
      </c>
      <c r="B695" s="2" t="s">
        <v>1090</v>
      </c>
    </row>
    <row r="696" spans="1:3">
      <c r="A696" s="2">
        <v>695</v>
      </c>
      <c r="B696" s="2" t="s">
        <v>1091</v>
      </c>
    </row>
    <row r="697" spans="1:3">
      <c r="A697" s="2">
        <v>696</v>
      </c>
      <c r="B697" s="2" t="s">
        <v>1092</v>
      </c>
    </row>
    <row r="698" spans="1:3">
      <c r="A698" s="2">
        <v>697</v>
      </c>
      <c r="B698" s="2" t="s">
        <v>1093</v>
      </c>
    </row>
    <row r="699" spans="1:3">
      <c r="A699" s="2">
        <v>698</v>
      </c>
      <c r="B699" s="2" t="s">
        <v>1094</v>
      </c>
    </row>
    <row r="700" spans="1:3">
      <c r="A700" s="2">
        <v>699</v>
      </c>
      <c r="B700" s="2" t="s">
        <v>1095</v>
      </c>
    </row>
    <row r="701" spans="1:3">
      <c r="A701" s="2">
        <v>700</v>
      </c>
      <c r="B701" s="2" t="s">
        <v>1096</v>
      </c>
    </row>
    <row r="702" spans="1:3">
      <c r="A702" s="2">
        <v>701</v>
      </c>
      <c r="B702" s="2" t="s">
        <v>1097</v>
      </c>
    </row>
    <row r="703" spans="1:3">
      <c r="A703" s="2">
        <v>702</v>
      </c>
      <c r="B703" s="2" t="s">
        <v>1098</v>
      </c>
    </row>
    <row r="704" spans="1:3">
      <c r="A704" s="2">
        <v>703</v>
      </c>
      <c r="B704" s="2" t="s">
        <v>1099</v>
      </c>
      <c r="C704" s="256"/>
    </row>
    <row r="705" spans="1:3">
      <c r="A705" s="2">
        <v>704</v>
      </c>
      <c r="B705" s="2" t="s">
        <v>1100</v>
      </c>
      <c r="C705" s="256"/>
    </row>
    <row r="706" spans="1:3">
      <c r="A706" s="2">
        <v>705</v>
      </c>
      <c r="B706" s="2" t="s">
        <v>1101</v>
      </c>
      <c r="C706" s="256"/>
    </row>
    <row r="707" spans="1:3">
      <c r="A707" s="2">
        <v>706</v>
      </c>
      <c r="B707" s="2" t="s">
        <v>1102</v>
      </c>
      <c r="C707" s="256"/>
    </row>
    <row r="708" spans="1:3">
      <c r="A708" s="2">
        <v>707</v>
      </c>
      <c r="B708" s="2" t="s">
        <v>1103</v>
      </c>
      <c r="C708" s="256"/>
    </row>
    <row r="709" spans="1:3">
      <c r="A709" s="2">
        <v>708</v>
      </c>
      <c r="B709" s="2" t="s">
        <v>1104</v>
      </c>
      <c r="C709" s="256"/>
    </row>
    <row r="710" spans="1:3">
      <c r="A710" s="2">
        <v>709</v>
      </c>
      <c r="B710" s="2" t="s">
        <v>1105</v>
      </c>
      <c r="C710" s="256"/>
    </row>
    <row r="711" spans="1:3">
      <c r="A711" s="2">
        <v>710</v>
      </c>
      <c r="B711" s="2" t="s">
        <v>1106</v>
      </c>
      <c r="C711" s="256"/>
    </row>
    <row r="712" spans="1:3">
      <c r="A712" s="2">
        <v>711</v>
      </c>
      <c r="B712" s="2" t="s">
        <v>1107</v>
      </c>
      <c r="C712" s="256"/>
    </row>
    <row r="713" spans="1:3">
      <c r="A713" s="2">
        <v>712</v>
      </c>
      <c r="B713" s="2" t="s">
        <v>1108</v>
      </c>
      <c r="C713" s="256"/>
    </row>
    <row r="714" spans="1:3">
      <c r="A714" s="2">
        <v>713</v>
      </c>
      <c r="B714" s="2" t="s">
        <v>1109</v>
      </c>
      <c r="C714" s="256"/>
    </row>
    <row r="715" spans="1:3">
      <c r="A715" s="2">
        <v>714</v>
      </c>
      <c r="B715" s="2" t="s">
        <v>1110</v>
      </c>
      <c r="C715" s="256"/>
    </row>
    <row r="716" spans="1:3">
      <c r="A716" s="2">
        <v>715</v>
      </c>
      <c r="B716" s="2" t="s">
        <v>1111</v>
      </c>
      <c r="C716" s="256"/>
    </row>
    <row r="717" spans="1:3">
      <c r="A717" s="2">
        <v>716</v>
      </c>
      <c r="B717" s="2" t="s">
        <v>1112</v>
      </c>
      <c r="C717" s="256"/>
    </row>
    <row r="718" spans="1:3">
      <c r="A718" s="2">
        <v>717</v>
      </c>
      <c r="B718" s="2" t="s">
        <v>1113</v>
      </c>
      <c r="C718" s="256"/>
    </row>
    <row r="719" spans="1:3">
      <c r="A719" s="2">
        <v>718</v>
      </c>
      <c r="B719" s="2" t="s">
        <v>1114</v>
      </c>
      <c r="C719" s="256"/>
    </row>
    <row r="720" spans="1:3">
      <c r="A720" s="2">
        <v>719</v>
      </c>
      <c r="B720" s="2" t="s">
        <v>1115</v>
      </c>
      <c r="C720" s="256"/>
    </row>
    <row r="721" spans="1:3">
      <c r="A721" s="2">
        <v>720</v>
      </c>
      <c r="B721" s="2" t="s">
        <v>1116</v>
      </c>
      <c r="C721" s="256"/>
    </row>
    <row r="722" spans="1:3">
      <c r="A722" s="2">
        <v>721</v>
      </c>
      <c r="B722" s="2" t="s">
        <v>1117</v>
      </c>
      <c r="C722" s="256"/>
    </row>
    <row r="723" spans="1:3">
      <c r="A723" s="2">
        <v>722</v>
      </c>
      <c r="B723" s="2" t="s">
        <v>1118</v>
      </c>
      <c r="C723" s="256"/>
    </row>
    <row r="724" spans="1:3">
      <c r="A724" s="2">
        <v>723</v>
      </c>
      <c r="B724" s="2" t="s">
        <v>1119</v>
      </c>
      <c r="C724" s="256"/>
    </row>
    <row r="725" spans="1:3">
      <c r="A725" s="2">
        <v>724</v>
      </c>
      <c r="B725" s="2" t="s">
        <v>1120</v>
      </c>
      <c r="C725" s="256"/>
    </row>
    <row r="726" spans="1:3">
      <c r="A726" s="2">
        <v>725</v>
      </c>
      <c r="B726" s="2" t="s">
        <v>1121</v>
      </c>
      <c r="C726" s="256"/>
    </row>
    <row r="727" spans="1:3">
      <c r="A727" s="2">
        <v>726</v>
      </c>
      <c r="B727" s="2" t="s">
        <v>1122</v>
      </c>
      <c r="C727" s="256"/>
    </row>
    <row r="728" spans="1:3">
      <c r="A728" s="2">
        <v>727</v>
      </c>
      <c r="B728" s="2" t="s">
        <v>1123</v>
      </c>
      <c r="C728" s="256"/>
    </row>
    <row r="729" spans="1:3">
      <c r="A729" s="2">
        <v>728</v>
      </c>
      <c r="B729" s="2" t="s">
        <v>1124</v>
      </c>
      <c r="C729" s="256"/>
    </row>
    <row r="730" spans="1:3">
      <c r="A730" s="2">
        <v>729</v>
      </c>
      <c r="B730" s="2" t="s">
        <v>1125</v>
      </c>
      <c r="C730" s="256"/>
    </row>
    <row r="731" spans="1:3">
      <c r="A731" s="2">
        <v>730</v>
      </c>
      <c r="B731" s="2" t="s">
        <v>1126</v>
      </c>
      <c r="C731" s="256"/>
    </row>
    <row r="732" spans="1:3">
      <c r="A732" s="2">
        <v>731</v>
      </c>
      <c r="B732" s="2" t="s">
        <v>1127</v>
      </c>
      <c r="C732" s="256"/>
    </row>
    <row r="733" spans="1:3">
      <c r="A733" s="2">
        <v>732</v>
      </c>
      <c r="B733" s="2" t="s">
        <v>1128</v>
      </c>
      <c r="C733" s="256"/>
    </row>
    <row r="734" spans="1:3">
      <c r="A734" s="2">
        <v>733</v>
      </c>
      <c r="B734" s="2" t="s">
        <v>1129</v>
      </c>
      <c r="C734" s="256"/>
    </row>
    <row r="735" spans="1:3">
      <c r="A735" s="2">
        <v>734</v>
      </c>
      <c r="B735" s="2" t="s">
        <v>1130</v>
      </c>
      <c r="C735" s="256"/>
    </row>
    <row r="736" spans="1:3">
      <c r="A736" s="2">
        <v>735</v>
      </c>
      <c r="B736" s="2" t="s">
        <v>1131</v>
      </c>
      <c r="C736" s="256"/>
    </row>
    <row r="737" spans="1:3">
      <c r="A737" s="2">
        <v>736</v>
      </c>
      <c r="B737" s="2" t="s">
        <v>1132</v>
      </c>
      <c r="C737" s="256"/>
    </row>
    <row r="738" spans="1:3">
      <c r="A738" s="2">
        <v>737</v>
      </c>
      <c r="B738" s="2" t="s">
        <v>1133</v>
      </c>
      <c r="C738" s="256"/>
    </row>
    <row r="739" spans="1:3">
      <c r="A739" s="2">
        <v>738</v>
      </c>
      <c r="B739" s="2" t="s">
        <v>1134</v>
      </c>
      <c r="C739" s="256"/>
    </row>
    <row r="740" spans="1:3">
      <c r="A740" s="2">
        <v>739</v>
      </c>
      <c r="B740" s="2" t="s">
        <v>1135</v>
      </c>
      <c r="C740" s="256"/>
    </row>
    <row r="741" spans="1:3">
      <c r="A741" s="2">
        <v>740</v>
      </c>
      <c r="B741" s="2" t="s">
        <v>1136</v>
      </c>
      <c r="C741" s="256"/>
    </row>
    <row r="742" spans="1:3">
      <c r="A742" s="2">
        <v>741</v>
      </c>
      <c r="B742" s="2" t="s">
        <v>1137</v>
      </c>
      <c r="C742" s="256"/>
    </row>
    <row r="743" spans="1:3">
      <c r="A743" s="2">
        <v>742</v>
      </c>
      <c r="B743" s="2" t="s">
        <v>1138</v>
      </c>
      <c r="C743" s="256"/>
    </row>
    <row r="744" spans="1:3">
      <c r="A744" s="2">
        <v>743</v>
      </c>
      <c r="B744" s="2" t="s">
        <v>1139</v>
      </c>
      <c r="C744" s="256"/>
    </row>
    <row r="745" spans="1:3">
      <c r="A745" s="2">
        <v>744</v>
      </c>
      <c r="B745" s="2" t="s">
        <v>1140</v>
      </c>
      <c r="C745" s="256"/>
    </row>
    <row r="746" spans="1:3">
      <c r="A746" s="2">
        <v>745</v>
      </c>
      <c r="B746" s="2" t="s">
        <v>1141</v>
      </c>
      <c r="C746" s="256"/>
    </row>
    <row r="747" spans="1:3">
      <c r="A747" s="2">
        <v>746</v>
      </c>
      <c r="B747" s="2" t="s">
        <v>1142</v>
      </c>
      <c r="C747" s="256"/>
    </row>
    <row r="748" spans="1:3">
      <c r="A748" s="2">
        <v>747</v>
      </c>
      <c r="B748" s="2" t="s">
        <v>1143</v>
      </c>
      <c r="C748" s="256"/>
    </row>
    <row r="749" spans="1:3">
      <c r="A749" s="2">
        <v>748</v>
      </c>
      <c r="B749" s="2" t="s">
        <v>1144</v>
      </c>
      <c r="C749" s="256"/>
    </row>
    <row r="750" spans="1:3">
      <c r="A750" s="2">
        <v>749</v>
      </c>
      <c r="B750" s="2" t="s">
        <v>1145</v>
      </c>
      <c r="C750" s="256"/>
    </row>
    <row r="751" spans="1:3">
      <c r="A751" s="2">
        <v>750</v>
      </c>
      <c r="B751" s="2" t="s">
        <v>1146</v>
      </c>
      <c r="C751" s="256"/>
    </row>
    <row r="752" spans="1:3">
      <c r="A752" s="2">
        <v>751</v>
      </c>
      <c r="B752" s="2" t="s">
        <v>1147</v>
      </c>
      <c r="C752" s="256"/>
    </row>
    <row r="753" spans="1:3">
      <c r="A753" s="2">
        <v>752</v>
      </c>
      <c r="B753" s="2" t="s">
        <v>1148</v>
      </c>
      <c r="C753" s="256"/>
    </row>
    <row r="754" spans="1:3">
      <c r="A754" s="2">
        <v>753</v>
      </c>
      <c r="B754" s="2" t="s">
        <v>1149</v>
      </c>
      <c r="C754" s="256"/>
    </row>
    <row r="755" spans="1:3">
      <c r="A755" s="2">
        <v>754</v>
      </c>
      <c r="B755" s="2" t="s">
        <v>1150</v>
      </c>
      <c r="C755" s="256"/>
    </row>
    <row r="756" spans="1:3">
      <c r="A756" s="2">
        <v>755</v>
      </c>
      <c r="B756" s="2" t="s">
        <v>1151</v>
      </c>
      <c r="C756" s="256"/>
    </row>
    <row r="757" spans="1:3">
      <c r="A757" s="2">
        <v>756</v>
      </c>
      <c r="B757" s="2" t="s">
        <v>1152</v>
      </c>
      <c r="C757" s="256"/>
    </row>
    <row r="758" spans="1:3">
      <c r="A758" s="2">
        <v>757</v>
      </c>
      <c r="B758" s="2" t="s">
        <v>1153</v>
      </c>
      <c r="C758" s="256"/>
    </row>
    <row r="759" spans="1:3">
      <c r="A759" s="2">
        <v>758</v>
      </c>
      <c r="B759" s="2" t="s">
        <v>1154</v>
      </c>
      <c r="C759" s="256"/>
    </row>
    <row r="760" spans="1:3">
      <c r="A760" s="2">
        <v>759</v>
      </c>
      <c r="B760" s="2" t="s">
        <v>1155</v>
      </c>
      <c r="C760" s="256"/>
    </row>
    <row r="761" spans="1:3">
      <c r="A761" s="2">
        <v>760</v>
      </c>
      <c r="B761" s="2" t="s">
        <v>1156</v>
      </c>
      <c r="C761" s="256"/>
    </row>
    <row r="762" spans="1:3">
      <c r="A762" s="2">
        <v>761</v>
      </c>
      <c r="B762" s="2" t="s">
        <v>1157</v>
      </c>
      <c r="C762" s="256"/>
    </row>
    <row r="763" spans="1:3">
      <c r="A763" s="2">
        <v>762</v>
      </c>
      <c r="B763" s="2" t="s">
        <v>1158</v>
      </c>
      <c r="C763" s="256"/>
    </row>
    <row r="764" spans="1:3">
      <c r="A764" s="2">
        <v>763</v>
      </c>
      <c r="B764" s="2" t="s">
        <v>1159</v>
      </c>
      <c r="C764" s="256"/>
    </row>
    <row r="765" spans="1:3">
      <c r="A765" s="2">
        <v>764</v>
      </c>
      <c r="B765" s="2" t="s">
        <v>1160</v>
      </c>
      <c r="C765" s="256"/>
    </row>
    <row r="766" spans="1:3">
      <c r="A766" s="2">
        <v>765</v>
      </c>
      <c r="B766" s="2" t="s">
        <v>1161</v>
      </c>
      <c r="C766" s="256"/>
    </row>
    <row r="767" spans="1:3">
      <c r="A767" s="2">
        <v>766</v>
      </c>
      <c r="B767" s="2" t="s">
        <v>1162</v>
      </c>
      <c r="C767" s="256"/>
    </row>
    <row r="768" spans="1:3">
      <c r="A768" s="2">
        <v>767</v>
      </c>
      <c r="B768" s="2" t="s">
        <v>1163</v>
      </c>
      <c r="C768" s="256"/>
    </row>
    <row r="769" spans="1:3">
      <c r="A769" s="2">
        <v>768</v>
      </c>
      <c r="B769" s="2" t="s">
        <v>1164</v>
      </c>
      <c r="C769" s="256"/>
    </row>
    <row r="770" spans="1:3">
      <c r="A770" s="2">
        <v>769</v>
      </c>
      <c r="B770" s="2" t="s">
        <v>1165</v>
      </c>
      <c r="C770" s="256"/>
    </row>
    <row r="771" spans="1:3">
      <c r="A771" s="2">
        <v>770</v>
      </c>
      <c r="B771" s="2" t="s">
        <v>1166</v>
      </c>
      <c r="C771" s="256"/>
    </row>
    <row r="772" spans="1:3">
      <c r="A772" s="2">
        <v>771</v>
      </c>
      <c r="B772" s="2" t="s">
        <v>1167</v>
      </c>
      <c r="C772" s="256"/>
    </row>
    <row r="773" spans="1:3">
      <c r="A773" s="2">
        <v>772</v>
      </c>
      <c r="B773" s="2" t="s">
        <v>1168</v>
      </c>
      <c r="C773" s="256"/>
    </row>
    <row r="774" spans="1:3">
      <c r="A774" s="2">
        <v>773</v>
      </c>
      <c r="B774" s="2" t="s">
        <v>1169</v>
      </c>
      <c r="C774" s="256"/>
    </row>
    <row r="775" spans="1:3">
      <c r="A775" s="2">
        <v>774</v>
      </c>
      <c r="B775" s="2" t="s">
        <v>1170</v>
      </c>
      <c r="C775" s="256"/>
    </row>
    <row r="776" spans="1:3">
      <c r="A776" s="2">
        <v>775</v>
      </c>
      <c r="B776" s="2" t="s">
        <v>1171</v>
      </c>
      <c r="C776" s="256"/>
    </row>
    <row r="777" spans="1:3">
      <c r="A777" s="2">
        <v>776</v>
      </c>
      <c r="B777" s="2" t="s">
        <v>1172</v>
      </c>
      <c r="C777" s="256"/>
    </row>
    <row r="778" spans="1:3">
      <c r="A778" s="2">
        <v>777</v>
      </c>
      <c r="B778" s="2" t="s">
        <v>1173</v>
      </c>
      <c r="C778" s="256"/>
    </row>
    <row r="779" spans="1:3">
      <c r="A779" s="2">
        <v>778</v>
      </c>
      <c r="B779" s="2" t="s">
        <v>1174</v>
      </c>
      <c r="C779" s="256"/>
    </row>
    <row r="780" spans="1:3">
      <c r="A780" s="2">
        <v>779</v>
      </c>
      <c r="B780" s="2" t="s">
        <v>1175</v>
      </c>
      <c r="C780" s="256"/>
    </row>
    <row r="781" spans="1:3">
      <c r="A781" s="2">
        <v>780</v>
      </c>
      <c r="B781" s="2" t="s">
        <v>1176</v>
      </c>
      <c r="C781" s="256"/>
    </row>
    <row r="782" spans="1:3">
      <c r="A782" s="2">
        <v>781</v>
      </c>
      <c r="B782" s="2" t="s">
        <v>1177</v>
      </c>
      <c r="C782" s="256"/>
    </row>
    <row r="783" spans="1:3">
      <c r="A783" s="2">
        <v>782</v>
      </c>
      <c r="B783" s="2" t="s">
        <v>1178</v>
      </c>
      <c r="C783" s="256"/>
    </row>
    <row r="784" spans="1:3">
      <c r="A784" s="2">
        <v>783</v>
      </c>
      <c r="B784" s="2" t="s">
        <v>1179</v>
      </c>
      <c r="C784" s="256"/>
    </row>
    <row r="785" spans="1:3">
      <c r="A785" s="2">
        <v>784</v>
      </c>
      <c r="B785" s="2" t="s">
        <v>1180</v>
      </c>
      <c r="C785" s="256"/>
    </row>
    <row r="786" spans="1:3">
      <c r="A786" s="2">
        <v>785</v>
      </c>
      <c r="B786" s="2" t="s">
        <v>1181</v>
      </c>
      <c r="C786" s="256"/>
    </row>
    <row r="787" spans="1:3">
      <c r="A787" s="2">
        <v>786</v>
      </c>
      <c r="B787" s="2" t="s">
        <v>1182</v>
      </c>
      <c r="C787" s="256"/>
    </row>
    <row r="788" spans="1:3">
      <c r="A788" s="2">
        <v>787</v>
      </c>
      <c r="B788" s="2" t="s">
        <v>1183</v>
      </c>
      <c r="C788" s="256"/>
    </row>
    <row r="789" spans="1:3">
      <c r="A789" s="2">
        <v>788</v>
      </c>
      <c r="B789" s="2" t="s">
        <v>1184</v>
      </c>
      <c r="C789" s="256"/>
    </row>
    <row r="790" spans="1:3">
      <c r="A790" s="2">
        <v>789</v>
      </c>
      <c r="B790" s="2" t="s">
        <v>1185</v>
      </c>
      <c r="C790" s="256"/>
    </row>
    <row r="791" spans="1:3">
      <c r="A791" s="2">
        <v>790</v>
      </c>
      <c r="B791" s="2" t="s">
        <v>1186</v>
      </c>
      <c r="C791" s="256"/>
    </row>
    <row r="792" spans="1:3">
      <c r="A792" s="2">
        <v>791</v>
      </c>
      <c r="B792" s="2" t="s">
        <v>1187</v>
      </c>
      <c r="C792" s="256"/>
    </row>
    <row r="793" spans="1:3">
      <c r="A793" s="2">
        <v>792</v>
      </c>
      <c r="B793" s="2" t="s">
        <v>1188</v>
      </c>
      <c r="C793" s="256"/>
    </row>
    <row r="794" spans="1:3">
      <c r="A794" s="2">
        <v>793</v>
      </c>
      <c r="B794" s="2" t="s">
        <v>1189</v>
      </c>
      <c r="C794" s="256"/>
    </row>
    <row r="795" spans="1:3">
      <c r="A795" s="2">
        <v>794</v>
      </c>
      <c r="B795" s="2" t="s">
        <v>1190</v>
      </c>
      <c r="C795" s="256"/>
    </row>
    <row r="796" spans="1:3">
      <c r="A796" s="2">
        <v>795</v>
      </c>
      <c r="B796" s="2" t="s">
        <v>1191</v>
      </c>
      <c r="C796" s="256"/>
    </row>
    <row r="797" spans="1:3">
      <c r="A797" s="2">
        <v>796</v>
      </c>
      <c r="B797" s="2" t="s">
        <v>1192</v>
      </c>
      <c r="C797" s="256"/>
    </row>
    <row r="798" spans="1:3">
      <c r="A798" s="2">
        <v>797</v>
      </c>
      <c r="B798" s="2" t="s">
        <v>1193</v>
      </c>
      <c r="C798" s="256"/>
    </row>
    <row r="799" spans="1:3">
      <c r="A799" s="2">
        <v>798</v>
      </c>
      <c r="B799" s="2" t="s">
        <v>1194</v>
      </c>
      <c r="C799" s="256"/>
    </row>
    <row r="800" spans="1:3">
      <c r="A800" s="2">
        <v>799</v>
      </c>
      <c r="B800" s="2" t="s">
        <v>1195</v>
      </c>
      <c r="C800" s="256"/>
    </row>
    <row r="801" spans="1:3">
      <c r="A801" s="2">
        <v>800</v>
      </c>
      <c r="B801" s="2" t="s">
        <v>1196</v>
      </c>
      <c r="C801" s="256"/>
    </row>
    <row r="802" spans="1:3">
      <c r="A802" s="2">
        <v>801</v>
      </c>
      <c r="B802" s="2" t="s">
        <v>1197</v>
      </c>
      <c r="C802" s="256"/>
    </row>
    <row r="803" spans="1:3">
      <c r="A803" s="2">
        <v>802</v>
      </c>
      <c r="B803" s="2" t="s">
        <v>1198</v>
      </c>
      <c r="C803" s="256"/>
    </row>
    <row r="804" spans="1:3">
      <c r="A804" s="2">
        <v>803</v>
      </c>
      <c r="B804" s="2" t="s">
        <v>1199</v>
      </c>
      <c r="C804" s="256"/>
    </row>
    <row r="805" spans="1:3">
      <c r="A805" s="2">
        <v>804</v>
      </c>
      <c r="B805" s="2" t="s">
        <v>1200</v>
      </c>
      <c r="C805" s="256"/>
    </row>
    <row r="806" spans="1:3">
      <c r="A806" s="2">
        <v>805</v>
      </c>
      <c r="B806" s="2" t="s">
        <v>1201</v>
      </c>
      <c r="C806" s="256"/>
    </row>
    <row r="807" spans="1:3">
      <c r="A807" s="2">
        <v>806</v>
      </c>
      <c r="B807" s="2" t="s">
        <v>1202</v>
      </c>
      <c r="C807" s="256"/>
    </row>
    <row r="808" spans="1:3">
      <c r="A808" s="2">
        <v>807</v>
      </c>
      <c r="B808" s="2" t="s">
        <v>1203</v>
      </c>
      <c r="C808" s="256"/>
    </row>
    <row r="809" spans="1:3">
      <c r="A809" s="2">
        <v>808</v>
      </c>
      <c r="B809" s="2" t="s">
        <v>1204</v>
      </c>
      <c r="C809" s="256"/>
    </row>
    <row r="810" spans="1:3">
      <c r="A810" s="2">
        <v>809</v>
      </c>
      <c r="B810" s="2" t="s">
        <v>1205</v>
      </c>
      <c r="C810" s="256"/>
    </row>
    <row r="811" spans="1:3">
      <c r="A811" s="2">
        <v>810</v>
      </c>
      <c r="B811" s="2" t="s">
        <v>1206</v>
      </c>
      <c r="C811" s="256"/>
    </row>
    <row r="812" spans="1:3">
      <c r="A812" s="2">
        <v>811</v>
      </c>
      <c r="B812" s="2" t="s">
        <v>1207</v>
      </c>
      <c r="C812" s="256"/>
    </row>
    <row r="813" spans="1:3">
      <c r="A813" s="2">
        <v>812</v>
      </c>
      <c r="B813" s="2" t="s">
        <v>1208</v>
      </c>
      <c r="C813" s="256"/>
    </row>
    <row r="814" spans="1:3">
      <c r="A814" s="2">
        <v>813</v>
      </c>
      <c r="B814" s="2" t="s">
        <v>1209</v>
      </c>
      <c r="C814" s="256"/>
    </row>
    <row r="815" spans="1:3">
      <c r="A815" s="2">
        <v>814</v>
      </c>
      <c r="B815" s="2" t="s">
        <v>1210</v>
      </c>
      <c r="C815" s="256"/>
    </row>
    <row r="816" spans="1:3">
      <c r="A816" s="2">
        <v>815</v>
      </c>
      <c r="B816" s="2" t="s">
        <v>1211</v>
      </c>
      <c r="C816" s="256"/>
    </row>
    <row r="817" spans="1:3">
      <c r="A817" s="2">
        <v>816</v>
      </c>
      <c r="B817" s="2" t="s">
        <v>1212</v>
      </c>
      <c r="C817" s="256"/>
    </row>
    <row r="818" spans="1:3">
      <c r="A818" s="2">
        <v>817</v>
      </c>
      <c r="B818" s="2" t="s">
        <v>1213</v>
      </c>
      <c r="C818" s="256"/>
    </row>
    <row r="819" spans="1:3">
      <c r="A819" s="2">
        <v>818</v>
      </c>
      <c r="B819" s="2" t="s">
        <v>1214</v>
      </c>
      <c r="C819" s="256"/>
    </row>
    <row r="820" spans="1:3">
      <c r="A820" s="2">
        <v>819</v>
      </c>
      <c r="B820" s="2" t="s">
        <v>1215</v>
      </c>
      <c r="C820" s="256"/>
    </row>
    <row r="821" spans="1:3">
      <c r="A821" s="2">
        <v>820</v>
      </c>
      <c r="B821" s="2" t="s">
        <v>1216</v>
      </c>
      <c r="C821" s="256"/>
    </row>
    <row r="822" spans="1:3">
      <c r="A822" s="2">
        <v>821</v>
      </c>
      <c r="B822" s="2" t="s">
        <v>1217</v>
      </c>
      <c r="C822" s="256"/>
    </row>
    <row r="823" spans="1:3">
      <c r="A823" s="2">
        <v>822</v>
      </c>
      <c r="B823" s="2" t="s">
        <v>1218</v>
      </c>
      <c r="C823" s="256"/>
    </row>
    <row r="824" spans="1:3">
      <c r="A824" s="2">
        <v>823</v>
      </c>
      <c r="B824" s="2" t="s">
        <v>1219</v>
      </c>
      <c r="C824" s="256"/>
    </row>
    <row r="825" spans="1:3">
      <c r="A825" s="2">
        <v>824</v>
      </c>
      <c r="B825" s="2" t="s">
        <v>1220</v>
      </c>
      <c r="C825" s="256"/>
    </row>
    <row r="826" spans="1:3">
      <c r="A826" s="2">
        <v>825</v>
      </c>
      <c r="B826" s="2" t="s">
        <v>1221</v>
      </c>
      <c r="C826" s="256"/>
    </row>
    <row r="827" spans="1:3">
      <c r="A827" s="2">
        <v>826</v>
      </c>
      <c r="B827" s="2" t="s">
        <v>1222</v>
      </c>
      <c r="C827" s="256"/>
    </row>
    <row r="828" spans="1:3">
      <c r="A828" s="2">
        <v>827</v>
      </c>
      <c r="B828" s="2" t="s">
        <v>1223</v>
      </c>
      <c r="C828" s="256"/>
    </row>
    <row r="829" spans="1:3">
      <c r="A829" s="2">
        <v>828</v>
      </c>
      <c r="B829" s="2" t="s">
        <v>1224</v>
      </c>
      <c r="C829" s="256"/>
    </row>
    <row r="830" spans="1:3">
      <c r="A830" s="2">
        <v>829</v>
      </c>
      <c r="B830" s="2" t="s">
        <v>1225</v>
      </c>
      <c r="C830" s="256"/>
    </row>
    <row r="831" spans="1:3">
      <c r="A831" s="2">
        <v>830</v>
      </c>
      <c r="B831" s="2" t="s">
        <v>1226</v>
      </c>
      <c r="C831" s="256"/>
    </row>
    <row r="832" spans="1:3">
      <c r="A832" s="2">
        <v>831</v>
      </c>
      <c r="B832" s="2" t="s">
        <v>1227</v>
      </c>
      <c r="C832" s="256"/>
    </row>
    <row r="833" spans="1:3">
      <c r="A833" s="2">
        <v>832</v>
      </c>
      <c r="B833" s="2" t="s">
        <v>1228</v>
      </c>
      <c r="C833" s="256"/>
    </row>
    <row r="834" spans="1:3">
      <c r="A834" s="2">
        <v>833</v>
      </c>
      <c r="B834" s="2" t="s">
        <v>1229</v>
      </c>
      <c r="C834" s="256"/>
    </row>
    <row r="835" spans="1:3">
      <c r="A835" s="2">
        <v>834</v>
      </c>
      <c r="B835" s="2" t="s">
        <v>1230</v>
      </c>
      <c r="C835" s="256"/>
    </row>
    <row r="836" spans="1:3">
      <c r="A836" s="2">
        <v>835</v>
      </c>
      <c r="B836" s="2" t="s">
        <v>1231</v>
      </c>
      <c r="C836" s="256"/>
    </row>
    <row r="837" spans="1:3">
      <c r="A837" s="2">
        <v>836</v>
      </c>
      <c r="B837" s="2" t="s">
        <v>1232</v>
      </c>
      <c r="C837" s="256"/>
    </row>
    <row r="838" spans="1:3">
      <c r="A838" s="2">
        <v>837</v>
      </c>
      <c r="B838" s="2" t="s">
        <v>1233</v>
      </c>
      <c r="C838" s="256"/>
    </row>
    <row r="839" spans="1:3">
      <c r="A839" s="2">
        <v>838</v>
      </c>
      <c r="B839" s="2" t="s">
        <v>1234</v>
      </c>
      <c r="C839" s="256"/>
    </row>
    <row r="840" spans="1:3">
      <c r="A840" s="2">
        <v>839</v>
      </c>
      <c r="B840" s="2" t="s">
        <v>1235</v>
      </c>
      <c r="C840" s="256"/>
    </row>
    <row r="841" spans="1:3">
      <c r="A841" s="2">
        <v>840</v>
      </c>
      <c r="B841" s="2" t="s">
        <v>1236</v>
      </c>
      <c r="C841" s="256"/>
    </row>
    <row r="842" spans="1:3">
      <c r="A842" s="2">
        <v>841</v>
      </c>
      <c r="B842" s="2" t="s">
        <v>1237</v>
      </c>
      <c r="C842" s="256"/>
    </row>
    <row r="843" spans="1:3">
      <c r="A843" s="2">
        <v>842</v>
      </c>
      <c r="B843" s="2" t="s">
        <v>1238</v>
      </c>
      <c r="C843" s="256"/>
    </row>
    <row r="844" spans="1:3">
      <c r="A844" s="2">
        <v>843</v>
      </c>
      <c r="B844" s="2" t="s">
        <v>1239</v>
      </c>
      <c r="C844" s="256"/>
    </row>
    <row r="845" spans="1:3">
      <c r="A845" s="2">
        <v>844</v>
      </c>
      <c r="B845" s="2" t="s">
        <v>1240</v>
      </c>
      <c r="C845" s="256"/>
    </row>
    <row r="846" spans="1:3">
      <c r="A846" s="2">
        <v>845</v>
      </c>
      <c r="B846" s="2" t="s">
        <v>1241</v>
      </c>
      <c r="C846" s="256"/>
    </row>
    <row r="847" spans="1:3">
      <c r="A847" s="2">
        <v>846</v>
      </c>
      <c r="B847" s="2" t="s">
        <v>1242</v>
      </c>
      <c r="C847" s="256"/>
    </row>
    <row r="848" spans="1:3">
      <c r="A848" s="2">
        <v>847</v>
      </c>
      <c r="B848" s="2" t="s">
        <v>1243</v>
      </c>
      <c r="C848" s="256"/>
    </row>
    <row r="849" spans="1:3">
      <c r="A849" s="2">
        <v>848</v>
      </c>
      <c r="B849" s="2" t="s">
        <v>1244</v>
      </c>
      <c r="C849" s="256"/>
    </row>
    <row r="850" spans="1:3">
      <c r="A850" s="2">
        <v>849</v>
      </c>
      <c r="B850" s="2" t="s">
        <v>1245</v>
      </c>
      <c r="C850" s="256"/>
    </row>
    <row r="851" spans="1:3">
      <c r="A851" s="2">
        <v>850</v>
      </c>
      <c r="B851" s="2" t="s">
        <v>1246</v>
      </c>
      <c r="C851" s="256"/>
    </row>
    <row r="852" spans="1:3">
      <c r="A852" s="2">
        <v>851</v>
      </c>
      <c r="B852" s="2" t="s">
        <v>1247</v>
      </c>
      <c r="C852" s="256"/>
    </row>
    <row r="853" spans="1:3">
      <c r="A853" s="2">
        <v>852</v>
      </c>
      <c r="B853" s="2" t="s">
        <v>1248</v>
      </c>
      <c r="C853" s="256"/>
    </row>
    <row r="854" spans="1:3">
      <c r="A854" s="2">
        <v>853</v>
      </c>
      <c r="B854" s="2" t="s">
        <v>1249</v>
      </c>
      <c r="C854" s="256"/>
    </row>
    <row r="855" spans="1:3">
      <c r="A855" s="2">
        <v>854</v>
      </c>
      <c r="B855" s="2" t="s">
        <v>1250</v>
      </c>
      <c r="C855" s="256"/>
    </row>
    <row r="856" spans="1:3">
      <c r="A856" s="2">
        <v>855</v>
      </c>
      <c r="B856" s="2" t="s">
        <v>1251</v>
      </c>
      <c r="C856" s="256"/>
    </row>
    <row r="857" spans="1:3">
      <c r="A857" s="2">
        <v>856</v>
      </c>
      <c r="B857" s="2" t="s">
        <v>1252</v>
      </c>
      <c r="C857" s="256"/>
    </row>
    <row r="858" spans="1:3">
      <c r="A858" s="2">
        <v>857</v>
      </c>
      <c r="B858" s="2" t="s">
        <v>1253</v>
      </c>
      <c r="C858" s="256"/>
    </row>
    <row r="859" spans="1:3">
      <c r="A859" s="2">
        <v>858</v>
      </c>
      <c r="B859" s="2" t="s">
        <v>1254</v>
      </c>
      <c r="C859" s="256"/>
    </row>
    <row r="860" spans="1:3">
      <c r="A860" s="2">
        <v>859</v>
      </c>
      <c r="B860" s="2" t="s">
        <v>1255</v>
      </c>
      <c r="C860" s="256"/>
    </row>
    <row r="861" spans="1:3">
      <c r="A861" s="2">
        <v>860</v>
      </c>
      <c r="B861" s="2" t="s">
        <v>1256</v>
      </c>
      <c r="C861" s="256"/>
    </row>
    <row r="862" spans="1:3">
      <c r="A862" s="2">
        <v>861</v>
      </c>
      <c r="B862" s="2" t="s">
        <v>1257</v>
      </c>
      <c r="C862" s="256"/>
    </row>
    <row r="863" spans="1:3">
      <c r="A863" s="2">
        <v>862</v>
      </c>
      <c r="B863" s="2" t="s">
        <v>1258</v>
      </c>
      <c r="C863" s="256"/>
    </row>
    <row r="864" spans="1:3">
      <c r="A864" s="2">
        <v>863</v>
      </c>
      <c r="B864" s="2" t="s">
        <v>1259</v>
      </c>
      <c r="C864" s="256"/>
    </row>
    <row r="865" spans="1:3">
      <c r="A865" s="2">
        <v>864</v>
      </c>
      <c r="B865" s="2" t="s">
        <v>1260</v>
      </c>
      <c r="C865" s="256"/>
    </row>
    <row r="866" spans="1:3">
      <c r="A866" s="2">
        <v>865</v>
      </c>
      <c r="B866" s="2" t="s">
        <v>1261</v>
      </c>
      <c r="C866" s="256"/>
    </row>
    <row r="867" spans="1:3">
      <c r="A867" s="2">
        <v>866</v>
      </c>
      <c r="B867" s="2" t="s">
        <v>1262</v>
      </c>
      <c r="C867" s="256"/>
    </row>
    <row r="868" spans="1:3">
      <c r="A868" s="2">
        <v>867</v>
      </c>
      <c r="B868" s="2" t="s">
        <v>1263</v>
      </c>
      <c r="C868" s="256"/>
    </row>
    <row r="869" spans="1:3">
      <c r="A869" s="2">
        <v>868</v>
      </c>
      <c r="B869" s="2" t="s">
        <v>1264</v>
      </c>
      <c r="C869" s="256"/>
    </row>
    <row r="870" spans="1:3">
      <c r="A870" s="2">
        <v>869</v>
      </c>
      <c r="B870" s="2" t="s">
        <v>1265</v>
      </c>
      <c r="C870" s="256"/>
    </row>
    <row r="871" spans="1:3">
      <c r="A871" s="2">
        <v>870</v>
      </c>
      <c r="B871" s="2" t="s">
        <v>1266</v>
      </c>
      <c r="C871" s="256"/>
    </row>
    <row r="872" spans="1:3">
      <c r="A872" s="2">
        <v>871</v>
      </c>
      <c r="B872" s="2" t="s">
        <v>1267</v>
      </c>
      <c r="C872" s="256"/>
    </row>
    <row r="873" spans="1:3">
      <c r="A873" s="2">
        <v>872</v>
      </c>
      <c r="B873" s="2" t="s">
        <v>1268</v>
      </c>
      <c r="C873" s="256"/>
    </row>
    <row r="874" spans="1:3">
      <c r="A874" s="2">
        <v>873</v>
      </c>
      <c r="B874" s="2" t="s">
        <v>1269</v>
      </c>
      <c r="C874" s="256"/>
    </row>
    <row r="875" spans="1:3">
      <c r="A875" s="2">
        <v>874</v>
      </c>
      <c r="B875" s="2" t="s">
        <v>1270</v>
      </c>
      <c r="C875" s="256"/>
    </row>
    <row r="876" spans="1:3">
      <c r="A876" s="2">
        <v>875</v>
      </c>
      <c r="B876" s="2" t="s">
        <v>1271</v>
      </c>
      <c r="C876" s="256"/>
    </row>
    <row r="877" spans="1:3">
      <c r="A877" s="2">
        <v>876</v>
      </c>
      <c r="B877" s="2" t="s">
        <v>1272</v>
      </c>
      <c r="C877" s="256"/>
    </row>
    <row r="878" spans="1:3">
      <c r="A878" s="2">
        <v>877</v>
      </c>
      <c r="B878" s="2" t="s">
        <v>1273</v>
      </c>
      <c r="C878" s="256"/>
    </row>
    <row r="879" spans="1:3">
      <c r="A879" s="2">
        <v>878</v>
      </c>
      <c r="B879" s="2" t="s">
        <v>1274</v>
      </c>
      <c r="C879" s="256"/>
    </row>
    <row r="880" spans="1:3">
      <c r="A880" s="2">
        <v>879</v>
      </c>
      <c r="B880" s="2" t="s">
        <v>1275</v>
      </c>
      <c r="C880" s="256"/>
    </row>
    <row r="881" spans="1:3">
      <c r="A881" s="2">
        <v>880</v>
      </c>
      <c r="B881" s="2" t="s">
        <v>1276</v>
      </c>
      <c r="C881" s="256"/>
    </row>
    <row r="882" spans="1:3">
      <c r="A882" s="2">
        <v>881</v>
      </c>
      <c r="B882" s="2" t="s">
        <v>1277</v>
      </c>
      <c r="C882" s="256"/>
    </row>
    <row r="883" spans="1:3">
      <c r="A883" s="2">
        <v>882</v>
      </c>
      <c r="B883" s="2" t="s">
        <v>1278</v>
      </c>
      <c r="C883" s="256"/>
    </row>
    <row r="884" spans="1:3">
      <c r="A884" s="2">
        <v>883</v>
      </c>
      <c r="B884" s="2" t="s">
        <v>1279</v>
      </c>
      <c r="C884" s="256"/>
    </row>
    <row r="885" spans="1:3">
      <c r="A885" s="2">
        <v>884</v>
      </c>
      <c r="B885" s="2" t="s">
        <v>1280</v>
      </c>
      <c r="C885" s="256"/>
    </row>
    <row r="886" spans="1:3">
      <c r="A886" s="2">
        <v>885</v>
      </c>
      <c r="B886" s="2" t="s">
        <v>1281</v>
      </c>
      <c r="C886" s="256"/>
    </row>
    <row r="887" spans="1:3">
      <c r="A887" s="2">
        <v>886</v>
      </c>
      <c r="B887" s="2" t="s">
        <v>1282</v>
      </c>
      <c r="C887" s="256"/>
    </row>
    <row r="888" spans="1:3">
      <c r="A888" s="2">
        <v>887</v>
      </c>
      <c r="B888" s="2" t="s">
        <v>1283</v>
      </c>
      <c r="C888" s="256"/>
    </row>
    <row r="889" spans="1:3">
      <c r="A889" s="2">
        <v>888</v>
      </c>
      <c r="B889" s="2" t="s">
        <v>1284</v>
      </c>
      <c r="C889" s="256"/>
    </row>
    <row r="890" spans="1:3">
      <c r="A890" s="2">
        <v>889</v>
      </c>
      <c r="B890" s="2" t="s">
        <v>1285</v>
      </c>
      <c r="C890" s="256"/>
    </row>
    <row r="891" spans="1:3">
      <c r="A891" s="2">
        <v>890</v>
      </c>
      <c r="B891" s="2" t="s">
        <v>1286</v>
      </c>
      <c r="C891" s="256"/>
    </row>
    <row r="892" spans="1:3">
      <c r="A892" s="2">
        <v>891</v>
      </c>
      <c r="B892" s="2" t="s">
        <v>1287</v>
      </c>
      <c r="C892" s="256"/>
    </row>
    <row r="893" spans="1:3">
      <c r="A893" s="2">
        <v>892</v>
      </c>
      <c r="B893" s="2" t="s">
        <v>1288</v>
      </c>
      <c r="C893" s="256"/>
    </row>
    <row r="894" spans="1:3">
      <c r="A894" s="2">
        <v>893</v>
      </c>
      <c r="B894" s="2" t="s">
        <v>1289</v>
      </c>
      <c r="C894" s="256"/>
    </row>
    <row r="895" spans="1:3">
      <c r="A895" s="2">
        <v>894</v>
      </c>
      <c r="B895" s="2" t="s">
        <v>1290</v>
      </c>
      <c r="C895" s="256"/>
    </row>
    <row r="896" spans="1:3">
      <c r="A896" s="2">
        <v>895</v>
      </c>
      <c r="B896" s="2" t="s">
        <v>1291</v>
      </c>
      <c r="C896" s="256"/>
    </row>
    <row r="897" spans="1:3">
      <c r="A897" s="2">
        <v>896</v>
      </c>
      <c r="B897" s="2" t="s">
        <v>1292</v>
      </c>
      <c r="C897" s="256"/>
    </row>
    <row r="898" spans="1:3">
      <c r="A898" s="2">
        <v>897</v>
      </c>
      <c r="B898" s="2" t="s">
        <v>1293</v>
      </c>
      <c r="C898" s="256"/>
    </row>
    <row r="899" spans="1:3">
      <c r="A899" s="2">
        <v>898</v>
      </c>
      <c r="B899" s="2" t="s">
        <v>1294</v>
      </c>
      <c r="C899" s="256"/>
    </row>
    <row r="900" spans="1:3">
      <c r="A900" s="2">
        <v>899</v>
      </c>
      <c r="B900" s="2" t="s">
        <v>1295</v>
      </c>
      <c r="C900" s="256"/>
    </row>
    <row r="901" spans="1:3">
      <c r="A901" s="2">
        <v>900</v>
      </c>
      <c r="B901" s="2" t="s">
        <v>1296</v>
      </c>
      <c r="C901" s="256"/>
    </row>
    <row r="902" spans="1:3">
      <c r="A902" s="2">
        <v>901</v>
      </c>
      <c r="B902" s="2" t="s">
        <v>1297</v>
      </c>
      <c r="C902" s="256"/>
    </row>
    <row r="903" spans="1:3">
      <c r="A903" s="2">
        <v>902</v>
      </c>
      <c r="B903" s="2" t="s">
        <v>1298</v>
      </c>
      <c r="C903" s="256"/>
    </row>
    <row r="904" spans="1:3">
      <c r="A904" s="2">
        <v>903</v>
      </c>
      <c r="B904" s="2" t="s">
        <v>1299</v>
      </c>
      <c r="C904" s="256"/>
    </row>
    <row r="905" spans="1:3">
      <c r="A905" s="2">
        <v>904</v>
      </c>
      <c r="B905" s="2" t="s">
        <v>1300</v>
      </c>
      <c r="C905" s="256"/>
    </row>
    <row r="906" spans="1:3">
      <c r="A906" s="2">
        <v>905</v>
      </c>
      <c r="B906" s="2" t="s">
        <v>1301</v>
      </c>
      <c r="C906" s="256"/>
    </row>
    <row r="907" spans="1:3">
      <c r="A907" s="2">
        <v>906</v>
      </c>
      <c r="B907" s="2" t="s">
        <v>1302</v>
      </c>
      <c r="C907" s="256"/>
    </row>
    <row r="908" spans="1:3">
      <c r="A908" s="2">
        <v>907</v>
      </c>
      <c r="B908" s="2" t="s">
        <v>1303</v>
      </c>
      <c r="C908" s="256"/>
    </row>
    <row r="909" spans="1:3">
      <c r="A909" s="2">
        <v>908</v>
      </c>
      <c r="B909" s="2" t="s">
        <v>1304</v>
      </c>
      <c r="C909" s="256"/>
    </row>
    <row r="910" spans="1:3">
      <c r="A910" s="2">
        <v>909</v>
      </c>
      <c r="B910" s="2" t="s">
        <v>1305</v>
      </c>
      <c r="C910" s="256"/>
    </row>
    <row r="911" spans="1:3">
      <c r="A911" s="2">
        <v>910</v>
      </c>
      <c r="B911" s="2" t="s">
        <v>1306</v>
      </c>
      <c r="C911" s="256"/>
    </row>
    <row r="912" spans="1:3">
      <c r="A912" s="2">
        <v>911</v>
      </c>
      <c r="B912" s="2" t="s">
        <v>1307</v>
      </c>
      <c r="C912" s="256"/>
    </row>
    <row r="913" spans="1:3">
      <c r="A913" s="2">
        <v>912</v>
      </c>
      <c r="B913" s="2" t="s">
        <v>1308</v>
      </c>
      <c r="C913" s="256"/>
    </row>
    <row r="914" spans="1:3">
      <c r="A914" s="2">
        <v>913</v>
      </c>
      <c r="B914" s="2" t="s">
        <v>1309</v>
      </c>
      <c r="C914" s="256"/>
    </row>
    <row r="915" spans="1:3">
      <c r="A915" s="2">
        <v>914</v>
      </c>
      <c r="B915" s="2" t="s">
        <v>1310</v>
      </c>
      <c r="C915" s="256"/>
    </row>
    <row r="916" spans="1:3">
      <c r="A916" s="2">
        <v>915</v>
      </c>
      <c r="B916" s="2" t="s">
        <v>1311</v>
      </c>
      <c r="C916" s="256"/>
    </row>
    <row r="917" spans="1:3">
      <c r="A917" s="2">
        <v>916</v>
      </c>
      <c r="B917" s="2" t="s">
        <v>1312</v>
      </c>
      <c r="C917" s="256"/>
    </row>
    <row r="918" spans="1:3">
      <c r="A918" s="2">
        <v>917</v>
      </c>
      <c r="B918" s="2" t="s">
        <v>1313</v>
      </c>
      <c r="C918" s="256"/>
    </row>
    <row r="919" spans="1:3">
      <c r="A919" s="2">
        <v>918</v>
      </c>
      <c r="B919" s="2" t="s">
        <v>1314</v>
      </c>
      <c r="C919" s="256"/>
    </row>
    <row r="920" spans="1:3">
      <c r="A920" s="2">
        <v>919</v>
      </c>
      <c r="B920" s="2" t="s">
        <v>1315</v>
      </c>
      <c r="C920" s="256"/>
    </row>
    <row r="921" spans="1:3">
      <c r="A921" s="2">
        <v>920</v>
      </c>
      <c r="B921" s="2" t="s">
        <v>1316</v>
      </c>
      <c r="C921" s="256"/>
    </row>
    <row r="922" spans="1:3">
      <c r="A922" s="2">
        <v>921</v>
      </c>
      <c r="B922" s="2" t="s">
        <v>1317</v>
      </c>
      <c r="C922" s="256"/>
    </row>
    <row r="923" spans="1:3">
      <c r="A923" s="2">
        <v>922</v>
      </c>
      <c r="B923" s="2" t="s">
        <v>1318</v>
      </c>
      <c r="C923" s="256"/>
    </row>
    <row r="924" spans="1:3">
      <c r="A924" s="2">
        <v>923</v>
      </c>
      <c r="B924" s="2" t="s">
        <v>1319</v>
      </c>
      <c r="C924" s="256"/>
    </row>
    <row r="925" spans="1:3">
      <c r="A925" s="2">
        <v>924</v>
      </c>
      <c r="B925" s="2" t="s">
        <v>1320</v>
      </c>
      <c r="C925" s="256"/>
    </row>
    <row r="926" spans="1:3">
      <c r="A926" s="2">
        <v>925</v>
      </c>
      <c r="B926" s="2" t="s">
        <v>1321</v>
      </c>
      <c r="C926" s="256"/>
    </row>
    <row r="927" spans="1:3">
      <c r="A927" s="2">
        <v>926</v>
      </c>
      <c r="B927" s="2" t="s">
        <v>1322</v>
      </c>
      <c r="C927" s="256"/>
    </row>
    <row r="928" spans="1:3">
      <c r="A928" s="2">
        <v>927</v>
      </c>
      <c r="B928" s="2" t="s">
        <v>1323</v>
      </c>
      <c r="C928" s="256"/>
    </row>
    <row r="929" spans="1:3">
      <c r="A929" s="2">
        <v>928</v>
      </c>
      <c r="B929" s="2" t="s">
        <v>1324</v>
      </c>
      <c r="C929" s="256"/>
    </row>
    <row r="930" spans="1:3">
      <c r="A930" s="2">
        <v>929</v>
      </c>
      <c r="B930" s="2" t="s">
        <v>1325</v>
      </c>
      <c r="C930" s="256"/>
    </row>
    <row r="931" spans="1:3">
      <c r="A931" s="2">
        <v>930</v>
      </c>
      <c r="B931" s="2" t="s">
        <v>1326</v>
      </c>
      <c r="C931" s="256"/>
    </row>
    <row r="932" spans="1:3">
      <c r="A932" s="2">
        <v>931</v>
      </c>
      <c r="B932" s="2" t="s">
        <v>1327</v>
      </c>
      <c r="C932" s="256"/>
    </row>
    <row r="933" spans="1:3">
      <c r="A933" s="2">
        <v>932</v>
      </c>
      <c r="B933" s="2" t="s">
        <v>1328</v>
      </c>
      <c r="C933" s="256"/>
    </row>
    <row r="934" spans="1:3">
      <c r="A934" s="2">
        <v>933</v>
      </c>
      <c r="B934" s="2" t="s">
        <v>1329</v>
      </c>
      <c r="C934" s="256"/>
    </row>
    <row r="935" spans="1:3">
      <c r="A935" s="2">
        <v>934</v>
      </c>
      <c r="B935" s="2" t="s">
        <v>1330</v>
      </c>
      <c r="C935" s="256"/>
    </row>
    <row r="936" spans="1:3">
      <c r="A936" s="2">
        <v>935</v>
      </c>
      <c r="B936" s="2" t="s">
        <v>1331</v>
      </c>
      <c r="C936" s="256"/>
    </row>
    <row r="937" spans="1:3">
      <c r="A937" s="2">
        <v>936</v>
      </c>
      <c r="B937" s="2" t="s">
        <v>1332</v>
      </c>
      <c r="C937" s="256"/>
    </row>
    <row r="938" spans="1:3">
      <c r="A938" s="2">
        <v>937</v>
      </c>
      <c r="B938" s="2" t="s">
        <v>1333</v>
      </c>
      <c r="C938" s="256"/>
    </row>
    <row r="939" spans="1:3">
      <c r="A939" s="2">
        <v>938</v>
      </c>
      <c r="B939" s="2" t="s">
        <v>1334</v>
      </c>
      <c r="C939" s="256"/>
    </row>
    <row r="940" spans="1:3">
      <c r="A940" s="2">
        <v>939</v>
      </c>
      <c r="B940" s="2" t="s">
        <v>1335</v>
      </c>
      <c r="C940" s="256"/>
    </row>
    <row r="941" spans="1:3">
      <c r="A941" s="2">
        <v>940</v>
      </c>
      <c r="B941" s="2" t="s">
        <v>1336</v>
      </c>
      <c r="C941" s="256"/>
    </row>
    <row r="942" spans="1:3">
      <c r="A942" s="2">
        <v>941</v>
      </c>
      <c r="B942" s="2" t="s">
        <v>1337</v>
      </c>
      <c r="C942" s="256"/>
    </row>
    <row r="943" spans="1:3">
      <c r="A943" s="2">
        <v>942</v>
      </c>
      <c r="B943" s="2" t="s">
        <v>1338</v>
      </c>
      <c r="C943" s="256"/>
    </row>
    <row r="944" spans="1:3">
      <c r="A944" s="2">
        <v>943</v>
      </c>
      <c r="B944" s="2" t="s">
        <v>1339</v>
      </c>
      <c r="C944" s="256"/>
    </row>
    <row r="945" spans="1:3">
      <c r="A945" s="2">
        <v>944</v>
      </c>
      <c r="B945" s="2" t="s">
        <v>1340</v>
      </c>
      <c r="C945" s="256"/>
    </row>
    <row r="946" spans="1:3">
      <c r="A946" s="2">
        <v>945</v>
      </c>
      <c r="B946" s="2" t="s">
        <v>1341</v>
      </c>
      <c r="C946" s="256"/>
    </row>
    <row r="947" spans="1:3">
      <c r="A947" s="2">
        <v>946</v>
      </c>
      <c r="B947" s="2" t="s">
        <v>1342</v>
      </c>
      <c r="C947" s="256"/>
    </row>
    <row r="948" spans="1:3">
      <c r="A948" s="2">
        <v>947</v>
      </c>
      <c r="B948" s="2" t="s">
        <v>1343</v>
      </c>
      <c r="C948" s="256"/>
    </row>
    <row r="949" spans="1:3">
      <c r="A949" s="2">
        <v>948</v>
      </c>
      <c r="B949" s="2" t="s">
        <v>1344</v>
      </c>
      <c r="C949" s="256"/>
    </row>
    <row r="950" spans="1:3">
      <c r="A950" s="2">
        <v>949</v>
      </c>
      <c r="B950" s="2" t="s">
        <v>1345</v>
      </c>
      <c r="C950" s="256"/>
    </row>
    <row r="951" spans="1:3">
      <c r="A951" s="2">
        <v>950</v>
      </c>
      <c r="B951" s="2" t="s">
        <v>1346</v>
      </c>
      <c r="C951" s="256"/>
    </row>
    <row r="952" spans="1:3">
      <c r="A952" s="2">
        <v>951</v>
      </c>
      <c r="B952" s="2" t="s">
        <v>1347</v>
      </c>
      <c r="C952" s="256"/>
    </row>
    <row r="953" spans="1:3">
      <c r="A953" s="2">
        <v>952</v>
      </c>
      <c r="B953" s="2" t="s">
        <v>1348</v>
      </c>
      <c r="C953" s="256"/>
    </row>
    <row r="954" spans="1:3">
      <c r="A954" s="2">
        <v>953</v>
      </c>
      <c r="B954" s="2" t="s">
        <v>1349</v>
      </c>
      <c r="C954" s="256"/>
    </row>
    <row r="955" spans="1:3">
      <c r="A955" s="2">
        <v>954</v>
      </c>
      <c r="B955" s="2" t="s">
        <v>1350</v>
      </c>
      <c r="C955" s="256"/>
    </row>
    <row r="956" spans="1:3">
      <c r="A956" s="2">
        <v>955</v>
      </c>
      <c r="B956" s="2" t="s">
        <v>1351</v>
      </c>
      <c r="C956" s="256"/>
    </row>
    <row r="957" spans="1:3">
      <c r="A957" s="2">
        <v>956</v>
      </c>
      <c r="B957" s="2" t="s">
        <v>1352</v>
      </c>
      <c r="C957" s="256"/>
    </row>
    <row r="958" spans="1:3">
      <c r="A958" s="2">
        <v>957</v>
      </c>
      <c r="B958" s="2" t="s">
        <v>1353</v>
      </c>
      <c r="C958" s="256"/>
    </row>
    <row r="959" spans="1:3">
      <c r="A959" s="2">
        <v>958</v>
      </c>
      <c r="B959" s="2" t="s">
        <v>1354</v>
      </c>
      <c r="C959" s="256"/>
    </row>
    <row r="960" spans="1:3">
      <c r="A960" s="2">
        <v>959</v>
      </c>
      <c r="B960" s="2" t="s">
        <v>1355</v>
      </c>
      <c r="C960" s="256"/>
    </row>
    <row r="961" spans="1:3">
      <c r="A961" s="2">
        <v>960</v>
      </c>
      <c r="B961" s="2" t="s">
        <v>1356</v>
      </c>
      <c r="C961" s="256"/>
    </row>
    <row r="962" spans="1:3">
      <c r="A962" s="2">
        <v>961</v>
      </c>
      <c r="B962" s="2" t="s">
        <v>1357</v>
      </c>
      <c r="C962" s="256"/>
    </row>
    <row r="963" spans="1:3">
      <c r="A963" s="2">
        <v>962</v>
      </c>
      <c r="B963" s="2" t="s">
        <v>1358</v>
      </c>
      <c r="C963" s="256"/>
    </row>
    <row r="964" spans="1:3">
      <c r="A964" s="2">
        <v>963</v>
      </c>
      <c r="B964" s="2" t="s">
        <v>1359</v>
      </c>
      <c r="C964" s="256"/>
    </row>
    <row r="965" spans="1:3">
      <c r="A965" s="2">
        <v>964</v>
      </c>
      <c r="B965" s="2" t="s">
        <v>1360</v>
      </c>
      <c r="C965" s="256"/>
    </row>
    <row r="966" spans="1:3">
      <c r="A966" s="2">
        <v>965</v>
      </c>
      <c r="B966" s="2" t="s">
        <v>1361</v>
      </c>
      <c r="C966" s="256"/>
    </row>
    <row r="967" spans="1:3">
      <c r="A967" s="2">
        <v>966</v>
      </c>
      <c r="B967" s="2" t="s">
        <v>1362</v>
      </c>
      <c r="C967" s="256"/>
    </row>
    <row r="968" spans="1:3">
      <c r="A968" s="2">
        <v>967</v>
      </c>
      <c r="B968" s="2" t="s">
        <v>1363</v>
      </c>
      <c r="C968" s="256"/>
    </row>
    <row r="969" spans="1:3">
      <c r="A969" s="2">
        <v>968</v>
      </c>
      <c r="B969" s="2" t="s">
        <v>1364</v>
      </c>
      <c r="C969" s="256"/>
    </row>
    <row r="970" spans="1:3">
      <c r="A970" s="2">
        <v>969</v>
      </c>
      <c r="B970" s="2" t="s">
        <v>1365</v>
      </c>
      <c r="C970" s="256"/>
    </row>
    <row r="971" spans="1:3">
      <c r="A971" s="2">
        <v>970</v>
      </c>
      <c r="B971" s="2" t="s">
        <v>1366</v>
      </c>
      <c r="C971" s="256"/>
    </row>
    <row r="972" spans="1:3">
      <c r="A972" s="2">
        <v>971</v>
      </c>
      <c r="B972" s="2" t="s">
        <v>1367</v>
      </c>
      <c r="C972" s="256"/>
    </row>
    <row r="973" spans="1:3">
      <c r="A973" s="2">
        <v>972</v>
      </c>
      <c r="B973" s="2" t="s">
        <v>1368</v>
      </c>
      <c r="C973" s="256"/>
    </row>
    <row r="974" spans="1:3">
      <c r="A974" s="2">
        <v>973</v>
      </c>
      <c r="B974" s="2" t="s">
        <v>1369</v>
      </c>
      <c r="C974" s="256"/>
    </row>
    <row r="975" spans="1:3">
      <c r="A975" s="2">
        <v>974</v>
      </c>
      <c r="B975" s="2" t="s">
        <v>1370</v>
      </c>
      <c r="C975" s="256"/>
    </row>
    <row r="976" spans="1:3">
      <c r="A976" s="2">
        <v>975</v>
      </c>
      <c r="B976" s="2" t="s">
        <v>1371</v>
      </c>
      <c r="C976" s="256"/>
    </row>
    <row r="977" spans="1:3">
      <c r="A977" s="2">
        <v>976</v>
      </c>
      <c r="B977" s="2" t="s">
        <v>1372</v>
      </c>
      <c r="C977" s="256"/>
    </row>
    <row r="978" spans="1:3">
      <c r="A978" s="2">
        <v>977</v>
      </c>
      <c r="B978" s="2" t="s">
        <v>1373</v>
      </c>
      <c r="C978" s="256"/>
    </row>
    <row r="979" spans="1:3">
      <c r="A979" s="2">
        <v>978</v>
      </c>
      <c r="B979" s="2" t="s">
        <v>1374</v>
      </c>
      <c r="C979" s="256"/>
    </row>
    <row r="980" spans="1:3">
      <c r="A980" s="2">
        <v>979</v>
      </c>
      <c r="B980" s="2" t="s">
        <v>1375</v>
      </c>
      <c r="C980" s="256"/>
    </row>
    <row r="981" spans="1:3">
      <c r="A981" s="2">
        <v>980</v>
      </c>
      <c r="B981" s="2" t="s">
        <v>1376</v>
      </c>
      <c r="C981" s="256"/>
    </row>
    <row r="982" spans="1:3">
      <c r="A982" s="2">
        <v>981</v>
      </c>
      <c r="B982" s="2" t="s">
        <v>1377</v>
      </c>
      <c r="C982" s="256"/>
    </row>
    <row r="983" spans="1:3">
      <c r="A983" s="2">
        <v>982</v>
      </c>
      <c r="B983" s="2" t="s">
        <v>1378</v>
      </c>
      <c r="C983" s="256"/>
    </row>
    <row r="984" spans="1:3">
      <c r="A984" s="2">
        <v>983</v>
      </c>
      <c r="B984" s="2" t="s">
        <v>1379</v>
      </c>
      <c r="C984" s="256"/>
    </row>
    <row r="985" spans="1:3">
      <c r="A985" s="2">
        <v>984</v>
      </c>
      <c r="B985" s="2" t="s">
        <v>1380</v>
      </c>
      <c r="C985" s="256"/>
    </row>
    <row r="986" spans="1:3">
      <c r="A986" s="2">
        <v>985</v>
      </c>
      <c r="B986" s="2" t="s">
        <v>1381</v>
      </c>
      <c r="C986" s="256"/>
    </row>
    <row r="987" spans="1:3">
      <c r="A987" s="2">
        <v>986</v>
      </c>
      <c r="B987" s="2" t="s">
        <v>1382</v>
      </c>
      <c r="C987" s="256"/>
    </row>
    <row r="988" spans="1:3">
      <c r="A988" s="2">
        <v>987</v>
      </c>
      <c r="B988" s="2" t="s">
        <v>1383</v>
      </c>
      <c r="C988" s="256"/>
    </row>
    <row r="989" spans="1:3">
      <c r="A989" s="2">
        <v>988</v>
      </c>
      <c r="B989" s="2" t="s">
        <v>1384</v>
      </c>
      <c r="C989" s="256"/>
    </row>
    <row r="990" spans="1:3">
      <c r="A990" s="2">
        <v>989</v>
      </c>
      <c r="B990" s="2" t="s">
        <v>1385</v>
      </c>
      <c r="C990" s="256"/>
    </row>
    <row r="991" spans="1:3">
      <c r="A991" s="2">
        <v>990</v>
      </c>
      <c r="B991" s="2" t="s">
        <v>1386</v>
      </c>
      <c r="C991" s="256"/>
    </row>
    <row r="992" spans="1:3">
      <c r="A992" s="2">
        <v>991</v>
      </c>
      <c r="B992" s="2" t="s">
        <v>1387</v>
      </c>
      <c r="C992" s="256"/>
    </row>
    <row r="993" spans="1:3">
      <c r="A993" s="2">
        <v>992</v>
      </c>
      <c r="B993" s="2" t="s">
        <v>1388</v>
      </c>
      <c r="C993" s="256"/>
    </row>
    <row r="994" spans="1:3">
      <c r="A994" s="2">
        <v>993</v>
      </c>
      <c r="B994" s="2" t="s">
        <v>1389</v>
      </c>
      <c r="C994" s="256"/>
    </row>
    <row r="995" spans="1:3">
      <c r="A995" s="2">
        <v>994</v>
      </c>
      <c r="B995" s="2" t="s">
        <v>1390</v>
      </c>
      <c r="C995" s="256"/>
    </row>
    <row r="996" spans="1:3">
      <c r="A996" s="2">
        <v>995</v>
      </c>
      <c r="B996" s="2" t="s">
        <v>1391</v>
      </c>
      <c r="C996" s="256"/>
    </row>
    <row r="997" spans="1:3">
      <c r="A997" s="2">
        <v>996</v>
      </c>
      <c r="B997" s="2" t="s">
        <v>1392</v>
      </c>
      <c r="C997" s="256"/>
    </row>
    <row r="998" spans="1:3">
      <c r="A998" s="2">
        <v>997</v>
      </c>
      <c r="B998" s="2" t="s">
        <v>1393</v>
      </c>
      <c r="C998" s="256"/>
    </row>
    <row r="999" spans="1:3">
      <c r="A999" s="2">
        <v>998</v>
      </c>
      <c r="B999" s="2" t="s">
        <v>1394</v>
      </c>
      <c r="C999" s="256"/>
    </row>
    <row r="1000" spans="1:3">
      <c r="A1000" s="2">
        <v>999</v>
      </c>
      <c r="B1000" s="2" t="s">
        <v>1395</v>
      </c>
      <c r="C1000" s="256"/>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J7:K24"/>
  <sheetViews>
    <sheetView topLeftCell="A3" workbookViewId="0">
      <selection activeCell="J8" sqref="J8:K24"/>
    </sheetView>
  </sheetViews>
  <sheetFormatPr defaultRowHeight="12.75"/>
  <cols>
    <col min="11" max="11" width="23.7109375" bestFit="1" customWidth="1"/>
  </cols>
  <sheetData>
    <row r="7" spans="10:11">
      <c r="J7" t="s">
        <v>580</v>
      </c>
      <c r="K7" t="s">
        <v>581</v>
      </c>
    </row>
    <row r="8" spans="10:11">
      <c r="J8" t="s">
        <v>582</v>
      </c>
      <c r="K8" t="s">
        <v>599</v>
      </c>
    </row>
    <row r="9" spans="10:11">
      <c r="J9" t="s">
        <v>594</v>
      </c>
      <c r="K9" t="s">
        <v>611</v>
      </c>
    </row>
    <row r="10" spans="10:11">
      <c r="J10" t="s">
        <v>587</v>
      </c>
      <c r="K10" t="s">
        <v>604</v>
      </c>
    </row>
    <row r="11" spans="10:11">
      <c r="J11" t="s">
        <v>597</v>
      </c>
      <c r="K11" t="s">
        <v>614</v>
      </c>
    </row>
    <row r="12" spans="10:11">
      <c r="J12" t="s">
        <v>596</v>
      </c>
      <c r="K12" t="s">
        <v>613</v>
      </c>
    </row>
    <row r="13" spans="10:11">
      <c r="J13" t="s">
        <v>595</v>
      </c>
      <c r="K13" t="s">
        <v>612</v>
      </c>
    </row>
    <row r="14" spans="10:11">
      <c r="J14" t="s">
        <v>593</v>
      </c>
      <c r="K14" t="s">
        <v>610</v>
      </c>
    </row>
    <row r="15" spans="10:11">
      <c r="J15" t="s">
        <v>586</v>
      </c>
      <c r="K15" t="s">
        <v>603</v>
      </c>
    </row>
    <row r="16" spans="10:11">
      <c r="J16" t="s">
        <v>592</v>
      </c>
      <c r="K16" t="s">
        <v>609</v>
      </c>
    </row>
    <row r="17" spans="10:11">
      <c r="J17" t="s">
        <v>591</v>
      </c>
      <c r="K17" t="s">
        <v>608</v>
      </c>
    </row>
    <row r="18" spans="10:11">
      <c r="J18" t="s">
        <v>590</v>
      </c>
      <c r="K18" t="s">
        <v>607</v>
      </c>
    </row>
    <row r="19" spans="10:11">
      <c r="J19" t="s">
        <v>589</v>
      </c>
      <c r="K19" t="s">
        <v>606</v>
      </c>
    </row>
    <row r="20" spans="10:11">
      <c r="J20" t="s">
        <v>598</v>
      </c>
      <c r="K20" t="s">
        <v>615</v>
      </c>
    </row>
    <row r="21" spans="10:11">
      <c r="J21" t="s">
        <v>588</v>
      </c>
      <c r="K21" t="s">
        <v>605</v>
      </c>
    </row>
    <row r="22" spans="10:11">
      <c r="J22" t="s">
        <v>585</v>
      </c>
      <c r="K22" t="s">
        <v>602</v>
      </c>
    </row>
    <row r="23" spans="10:11">
      <c r="J23" t="s">
        <v>584</v>
      </c>
      <c r="K23" t="s">
        <v>601</v>
      </c>
    </row>
    <row r="24" spans="10:11">
      <c r="J24" t="s">
        <v>583</v>
      </c>
      <c r="K24" t="s">
        <v>600</v>
      </c>
    </row>
  </sheetData>
  <sortState xmlns:xlrd2="http://schemas.microsoft.com/office/spreadsheetml/2017/richdata2" ref="J10:K26">
    <sortCondition ref="J10"/>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dimension ref="B1:O43"/>
  <sheetViews>
    <sheetView showGridLines="0" zoomScale="80" zoomScaleNormal="80" workbookViewId="0">
      <selection activeCell="L24" sqref="L24"/>
    </sheetView>
  </sheetViews>
  <sheetFormatPr defaultColWidth="9.28515625" defaultRowHeight="12.75"/>
  <cols>
    <col min="1" max="1" width="8.7109375" style="16" customWidth="1"/>
    <col min="2" max="2" width="14.7109375" style="14" customWidth="1"/>
    <col min="3" max="3" width="23.7109375" style="14" customWidth="1"/>
    <col min="4" max="4" width="15.7109375" style="14" customWidth="1"/>
    <col min="5" max="5" width="17.7109375" style="14" customWidth="1"/>
    <col min="6" max="6" width="18.7109375" style="14" customWidth="1"/>
    <col min="7" max="7" width="20.7109375" style="14" customWidth="1"/>
    <col min="8" max="8" width="23.7109375" style="14" customWidth="1"/>
    <col min="9" max="9" width="14.7109375" style="14" customWidth="1"/>
    <col min="10" max="11" width="11.7109375" style="14" customWidth="1"/>
    <col min="12" max="12" width="12.7109375" style="14" customWidth="1"/>
    <col min="13" max="13" width="22.7109375" style="14" customWidth="1"/>
    <col min="14" max="14" width="12.7109375" style="133" customWidth="1"/>
    <col min="15" max="15" width="12.7109375" style="134" customWidth="1"/>
    <col min="16" max="16384" width="9.28515625" style="16"/>
  </cols>
  <sheetData>
    <row r="1" spans="2:15" ht="13.9" customHeight="1">
      <c r="D1" s="132"/>
      <c r="E1" s="132"/>
      <c r="F1" s="132"/>
      <c r="G1" s="132"/>
    </row>
    <row r="2" spans="2:15" ht="66" customHeight="1">
      <c r="D2" s="132"/>
      <c r="E2" s="132"/>
      <c r="F2" s="132"/>
      <c r="G2" s="132"/>
      <c r="H2" s="275" t="s">
        <v>548</v>
      </c>
      <c r="I2" s="275"/>
      <c r="J2" s="275"/>
      <c r="K2" s="275"/>
      <c r="L2" s="275"/>
      <c r="M2" s="275"/>
    </row>
    <row r="3" spans="2:15" ht="13.9" customHeight="1">
      <c r="B3" s="135" t="s">
        <v>549</v>
      </c>
      <c r="C3" s="136" t="s">
        <v>808</v>
      </c>
      <c r="D3" s="132"/>
      <c r="E3" s="135" t="s">
        <v>618</v>
      </c>
      <c r="F3" s="208" t="e">
        <f>[8]CECE!$L$3</f>
        <v>#REF!</v>
      </c>
      <c r="G3" s="132"/>
      <c r="H3" s="132"/>
      <c r="I3" s="132"/>
      <c r="J3" s="132"/>
    </row>
    <row r="4" spans="2:15" s="5" customFormat="1" ht="13.9" customHeight="1">
      <c r="B4" s="137" t="s">
        <v>550</v>
      </c>
      <c r="C4" s="138"/>
      <c r="D4" s="139"/>
      <c r="E4" s="139"/>
      <c r="F4" s="140"/>
      <c r="G4" s="140"/>
      <c r="H4" s="140"/>
      <c r="I4" s="140"/>
      <c r="J4" s="141"/>
      <c r="K4" s="3"/>
      <c r="M4" s="142" t="s">
        <v>551</v>
      </c>
      <c r="N4" s="15" t="e">
        <f ca="1">OFFSET('[9]Pivot Summary'!D$4,0,((COLUMN(A1)-1)/-2))</f>
        <v>#VALUE!</v>
      </c>
      <c r="O4" s="15" t="e">
        <f ca="1">N4</f>
        <v>#VALUE!</v>
      </c>
    </row>
    <row r="5" spans="2:15" s="5" customFormat="1" ht="13.9" customHeight="1" thickBot="1">
      <c r="B5" s="137" t="s">
        <v>552</v>
      </c>
      <c r="C5" s="138"/>
      <c r="D5" s="139"/>
      <c r="E5" s="139"/>
      <c r="F5" s="139"/>
      <c r="G5" s="139"/>
      <c r="H5" s="139"/>
      <c r="I5" s="139"/>
      <c r="J5" s="139"/>
      <c r="K5" s="3"/>
      <c r="M5" s="142" t="s">
        <v>553</v>
      </c>
      <c r="N5" s="143" t="e">
        <f ca="1">HLOOKUP(N4,[8]CECE!20:24,3,FALSE)</f>
        <v>#VALUE!</v>
      </c>
      <c r="O5" s="143" t="e">
        <f ca="1">N5</f>
        <v>#VALUE!</v>
      </c>
    </row>
    <row r="6" spans="2:15" s="5" customFormat="1" ht="13.9" customHeight="1">
      <c r="B6" s="144" t="s">
        <v>554</v>
      </c>
      <c r="C6" s="138"/>
      <c r="D6" s="145"/>
      <c r="E6" s="146"/>
      <c r="F6" s="145"/>
      <c r="G6" s="145"/>
      <c r="H6" s="145"/>
      <c r="I6" s="145"/>
      <c r="J6" s="145"/>
      <c r="K6" s="147"/>
      <c r="L6" s="148"/>
      <c r="M6" s="149" t="s">
        <v>287</v>
      </c>
      <c r="N6" s="126" t="e">
        <f ca="1">O6</f>
        <v>#N/A</v>
      </c>
      <c r="O6" s="129" t="e">
        <f ca="1">ROUND(SUM(O24:O43),4)</f>
        <v>#N/A</v>
      </c>
    </row>
    <row r="7" spans="2:15" s="5" customFormat="1" ht="13.9" customHeight="1">
      <c r="B7" s="144" t="s">
        <v>555</v>
      </c>
      <c r="C7" s="150" t="str">
        <f>[8]CECE!$C$20</f>
        <v>GM - K2XX</v>
      </c>
      <c r="D7" s="145"/>
      <c r="E7" s="146"/>
      <c r="F7" s="145"/>
      <c r="G7" s="145"/>
      <c r="H7" s="145"/>
      <c r="I7" s="145"/>
      <c r="J7" s="145"/>
      <c r="K7" s="147"/>
      <c r="L7" s="148"/>
      <c r="M7" s="149" t="s">
        <v>288</v>
      </c>
      <c r="N7" s="127" t="e">
        <f t="shared" ref="N7:N19" ca="1" si="0">O7</f>
        <v>#N/A</v>
      </c>
      <c r="O7" s="130" t="e">
        <f ca="1">ROUND(O6+(O19*$F$3),4)</f>
        <v>#N/A</v>
      </c>
    </row>
    <row r="8" spans="2:15" s="5" customFormat="1" ht="13.9" customHeight="1">
      <c r="B8" s="144" t="s">
        <v>320</v>
      </c>
      <c r="C8" s="138"/>
      <c r="D8" s="145"/>
      <c r="E8" s="146"/>
      <c r="F8" s="145"/>
      <c r="G8" s="145"/>
      <c r="H8" s="145"/>
      <c r="I8" s="145"/>
      <c r="J8" s="145"/>
      <c r="K8" s="147"/>
      <c r="L8" s="148"/>
      <c r="M8" s="149" t="s">
        <v>289</v>
      </c>
      <c r="N8" s="127" t="e">
        <f t="shared" ca="1" si="0"/>
        <v>#VALUE!</v>
      </c>
      <c r="O8" s="131" t="e">
        <f ca="1">ROUND(OFFSET([8]CECE!Q$14,0,((COLUMN(A1)-1)/-2))/100,4)</f>
        <v>#VALUE!</v>
      </c>
    </row>
    <row r="9" spans="2:15" s="5" customFormat="1" ht="13.9" customHeight="1">
      <c r="B9" s="144" t="s">
        <v>556</v>
      </c>
      <c r="C9" s="138"/>
      <c r="D9" s="151"/>
      <c r="E9" s="146"/>
      <c r="F9" s="145"/>
      <c r="G9" s="145"/>
      <c r="H9" s="145"/>
      <c r="I9" s="145"/>
      <c r="J9" s="145"/>
      <c r="K9" s="147"/>
      <c r="L9" s="148"/>
      <c r="M9" s="149" t="s">
        <v>290</v>
      </c>
      <c r="N9" s="127">
        <f t="shared" si="0"/>
        <v>3.13</v>
      </c>
      <c r="O9" s="131">
        <f>ROUND(VLOOKUP(CONCATENATE([8]CECE!$C$20,[8]CECE!$E$20),'Summary Table'!$A:$O,15,FALSE),4)</f>
        <v>3.13</v>
      </c>
    </row>
    <row r="10" spans="2:15" s="5" customFormat="1" ht="13.9" customHeight="1">
      <c r="B10" s="144" t="s">
        <v>557</v>
      </c>
      <c r="C10" s="138"/>
      <c r="D10" s="145"/>
      <c r="E10" s="146"/>
      <c r="F10" s="145"/>
      <c r="G10" s="145"/>
      <c r="H10" s="145"/>
      <c r="I10" s="145"/>
      <c r="J10" s="145"/>
      <c r="K10" s="147"/>
      <c r="L10" s="148"/>
      <c r="M10" s="149" t="s">
        <v>291</v>
      </c>
      <c r="N10" s="127" t="e">
        <f t="shared" ca="1" si="0"/>
        <v>#VALUE!</v>
      </c>
      <c r="O10" s="122" t="e">
        <f ca="1">ROUND(O8*O9,4)</f>
        <v>#VALUE!</v>
      </c>
    </row>
    <row r="11" spans="2:15" s="5" customFormat="1" ht="13.9" customHeight="1">
      <c r="B11" s="152" t="s">
        <v>302</v>
      </c>
      <c r="C11" s="136">
        <f>[8]CECE!$C$10</f>
        <v>105375579</v>
      </c>
      <c r="D11" s="153"/>
      <c r="E11" s="154"/>
      <c r="F11" s="154"/>
      <c r="G11" s="154"/>
      <c r="H11" s="154"/>
      <c r="I11" s="154"/>
      <c r="J11" s="145"/>
      <c r="K11" s="147"/>
      <c r="L11" s="148"/>
      <c r="M11" s="149" t="s">
        <v>293</v>
      </c>
      <c r="N11" s="127" t="e">
        <f t="shared" ca="1" si="0"/>
        <v>#VALUE!</v>
      </c>
      <c r="O11" s="131" t="e">
        <f ca="1">ROUND(OFFSET([8]CECE!Q$11,0,((COLUMN(A1)-1)/-2))-O10-O15,4)</f>
        <v>#VALUE!</v>
      </c>
    </row>
    <row r="12" spans="2:15" s="5" customFormat="1" ht="13.9" customHeight="1">
      <c r="D12" s="154"/>
      <c r="E12" s="154"/>
      <c r="F12" s="154"/>
      <c r="G12" s="154"/>
      <c r="H12" s="154"/>
      <c r="I12" s="154"/>
      <c r="J12" s="145"/>
      <c r="K12" s="147"/>
      <c r="L12" s="148"/>
      <c r="M12" s="149" t="s">
        <v>294</v>
      </c>
      <c r="N12" s="127" t="e">
        <f t="shared" ca="1" si="0"/>
        <v>#N/A</v>
      </c>
      <c r="O12" s="122" t="e">
        <f ca="1">ROUND(O7+O10+O11,4)</f>
        <v>#N/A</v>
      </c>
    </row>
    <row r="13" spans="2:15" s="5" customFormat="1" ht="13.9" customHeight="1">
      <c r="B13" s="146"/>
      <c r="C13" s="6"/>
      <c r="D13" s="154"/>
      <c r="E13" s="154"/>
      <c r="F13" s="154"/>
      <c r="G13" s="154"/>
      <c r="H13" s="154"/>
      <c r="I13" s="154"/>
      <c r="J13" s="145"/>
      <c r="K13" s="147"/>
      <c r="L13" s="148"/>
      <c r="M13" s="149" t="s">
        <v>295</v>
      </c>
      <c r="N13" s="127">
        <f t="shared" si="0"/>
        <v>0</v>
      </c>
      <c r="O13" s="122">
        <v>0</v>
      </c>
    </row>
    <row r="14" spans="2:15" s="5" customFormat="1" ht="13.9" customHeight="1" thickBot="1">
      <c r="B14" s="155" t="s">
        <v>292</v>
      </c>
      <c r="C14" s="146"/>
      <c r="D14" s="154"/>
      <c r="E14" s="154"/>
      <c r="F14" s="154"/>
      <c r="G14" s="154"/>
      <c r="H14" s="154"/>
      <c r="I14" s="154"/>
      <c r="J14" s="145"/>
      <c r="K14" s="147"/>
      <c r="L14" s="148"/>
      <c r="M14" s="149" t="s">
        <v>296</v>
      </c>
      <c r="N14" s="127" t="e">
        <f t="shared" ca="1" si="0"/>
        <v>#N/A</v>
      </c>
      <c r="O14" s="131" t="e">
        <f ca="1">ROUND(O7*VLOOKUP(CONCATENATE([8]CECE!$C$20,[8]CECE!$E$20),'Summary Table'!$A:$L,12,FALSE),4)</f>
        <v>#N/A</v>
      </c>
    </row>
    <row r="15" spans="2:15" s="5" customFormat="1" ht="13.9" customHeight="1" thickTop="1">
      <c r="B15" s="197" t="str">
        <f>[8]CECE!$C$11</f>
        <v>2016 K2XX PU Chassis HD - Change gage and add 1.1 splice</v>
      </c>
      <c r="C15" s="198"/>
      <c r="D15" s="198"/>
      <c r="E15" s="199"/>
      <c r="F15" s="154"/>
      <c r="G15" s="154"/>
      <c r="H15" s="154"/>
      <c r="I15" s="154"/>
      <c r="J15" s="145"/>
      <c r="K15" s="147"/>
      <c r="L15" s="148"/>
      <c r="M15" s="149" t="s">
        <v>297</v>
      </c>
      <c r="N15" s="127" t="e">
        <f t="shared" ca="1" si="0"/>
        <v>#VALUE!</v>
      </c>
      <c r="O15" s="131" t="e">
        <f ca="1">ROUND((O8*(VLOOKUP(CONCATENATE([8]CECE!$C$20,[8]CECE!$E$20),'Summary Table'!$A:$P,16,FALSE)))+((O7+O14)*(VLOOKUP(CONCATENATE([8]CECE!$C$20,[8]CECE!$E$20),'Summary Table'!$A:$G,7,FALSE))),4)</f>
        <v>#VALUE!</v>
      </c>
    </row>
    <row r="16" spans="2:15" s="5" customFormat="1" ht="13.9" customHeight="1">
      <c r="B16" s="200"/>
      <c r="C16" s="201"/>
      <c r="D16" s="201"/>
      <c r="E16" s="202"/>
      <c r="F16" s="154"/>
      <c r="G16" s="154"/>
      <c r="H16" s="154"/>
      <c r="I16" s="154"/>
      <c r="J16" s="145"/>
      <c r="K16" s="147"/>
      <c r="L16" s="148"/>
      <c r="M16" s="149" t="s">
        <v>298</v>
      </c>
      <c r="N16" s="127" t="e">
        <f t="shared" ca="1" si="0"/>
        <v>#N/A</v>
      </c>
      <c r="O16" s="131" t="e">
        <f ca="1">ROUND(VLOOKUP(CONCATENATE([8]CECE!$C$20,[8]CECE!$E$20),'Summary Table'!$A:$Q,17,FALSE)*(O12+O13+O14+O15),4)</f>
        <v>#N/A</v>
      </c>
    </row>
    <row r="17" spans="2:15" s="5" customFormat="1" ht="13.9" customHeight="1">
      <c r="B17" s="200"/>
      <c r="C17" s="201"/>
      <c r="D17" s="201"/>
      <c r="E17" s="202"/>
      <c r="F17" s="153"/>
      <c r="G17" s="153"/>
      <c r="H17" s="153"/>
      <c r="I17" s="153"/>
      <c r="J17" s="145"/>
      <c r="K17" s="147"/>
      <c r="L17" s="148"/>
      <c r="M17" s="149" t="s">
        <v>299</v>
      </c>
      <c r="N17" s="127" t="e">
        <f t="shared" ca="1" si="0"/>
        <v>#N/A</v>
      </c>
      <c r="O17" s="122" t="e">
        <f ca="1">ROUND(O12+O13+O14+O15+O16,4)</f>
        <v>#N/A</v>
      </c>
    </row>
    <row r="18" spans="2:15" s="5" customFormat="1" ht="13.9" customHeight="1">
      <c r="B18" s="200"/>
      <c r="C18" s="201"/>
      <c r="D18" s="201"/>
      <c r="E18" s="202"/>
      <c r="F18" s="145"/>
      <c r="G18" s="145"/>
      <c r="H18" s="145"/>
      <c r="I18" s="145"/>
      <c r="J18" s="145"/>
      <c r="K18" s="147"/>
      <c r="L18" s="148"/>
      <c r="M18" s="149" t="s">
        <v>300</v>
      </c>
      <c r="N18" s="127" t="e">
        <f t="shared" ca="1" si="0"/>
        <v>#N/A</v>
      </c>
      <c r="O18" s="122" t="e">
        <f ca="1">ROUND(O17-(O19*$F$3),4)</f>
        <v>#N/A</v>
      </c>
    </row>
    <row r="19" spans="2:15" s="5" customFormat="1" ht="13.9" customHeight="1" thickBot="1">
      <c r="B19" s="200"/>
      <c r="C19" s="201"/>
      <c r="D19" s="201"/>
      <c r="E19" s="202"/>
      <c r="F19" s="145"/>
      <c r="G19" s="145"/>
      <c r="H19" s="145"/>
      <c r="I19" s="145"/>
      <c r="J19" s="145"/>
      <c r="K19" s="147"/>
      <c r="L19" s="148"/>
      <c r="M19" s="149" t="s">
        <v>301</v>
      </c>
      <c r="N19" s="128" t="e">
        <f t="shared" si="0"/>
        <v>#N/A</v>
      </c>
      <c r="O19" s="125" t="e">
        <f>ROUND(SUMPRODUCT($K24:$K43,N24:N43),4)</f>
        <v>#N/A</v>
      </c>
    </row>
    <row r="20" spans="2:15" s="5" customFormat="1" ht="13.9" customHeight="1" thickBot="1">
      <c r="B20" s="203"/>
      <c r="C20" s="204"/>
      <c r="D20" s="204"/>
      <c r="E20" s="205"/>
      <c r="F20" s="145"/>
      <c r="G20" s="145"/>
      <c r="H20" s="145"/>
      <c r="I20" s="145"/>
      <c r="J20" s="145"/>
      <c r="K20" s="145"/>
      <c r="M20" s="165" t="s">
        <v>558</v>
      </c>
      <c r="N20" s="166" t="str">
        <f>IF($C$8="","0",$C$8)</f>
        <v>0</v>
      </c>
      <c r="O20" s="167"/>
    </row>
    <row r="21" spans="2:15" s="5" customFormat="1" ht="13.9" customHeight="1" thickTop="1">
      <c r="B21" s="146"/>
      <c r="C21" s="146"/>
      <c r="D21" s="145"/>
      <c r="E21" s="146"/>
      <c r="F21" s="145"/>
      <c r="G21" s="145"/>
      <c r="H21" s="145"/>
      <c r="I21" s="145"/>
      <c r="J21" s="145"/>
      <c r="K21" s="145"/>
      <c r="M21" s="165" t="s">
        <v>559</v>
      </c>
      <c r="N21" s="166" t="e">
        <f ca="1">HLOOKUP(N4,[8]CECE!20:26,7,FALSE)</f>
        <v>#VALUE!</v>
      </c>
      <c r="O21" s="167"/>
    </row>
    <row r="22" spans="2:15" s="5" customFormat="1" ht="13.9" customHeight="1" thickBot="1">
      <c r="B22" s="146"/>
      <c r="C22" s="146"/>
      <c r="D22" s="145"/>
      <c r="E22" s="146"/>
      <c r="F22" s="145"/>
      <c r="G22" s="145"/>
      <c r="H22" s="145"/>
      <c r="I22" s="145"/>
      <c r="J22" s="145"/>
      <c r="K22" s="4"/>
      <c r="M22" s="165" t="s">
        <v>560</v>
      </c>
      <c r="N22" s="168" t="e">
        <f ca="1">HLOOKUP(N4,[8]CECE!20:24,5,FALSE)</f>
        <v>#VALUE!</v>
      </c>
      <c r="O22" s="169"/>
    </row>
    <row r="23" spans="2:15" s="5" customFormat="1" ht="45" customHeight="1">
      <c r="B23" s="170" t="s">
        <v>561</v>
      </c>
      <c r="C23" s="171"/>
      <c r="D23" s="172" t="s">
        <v>562</v>
      </c>
      <c r="E23" s="172" t="s">
        <v>286</v>
      </c>
      <c r="F23" s="172" t="s">
        <v>563</v>
      </c>
      <c r="G23" s="172" t="s">
        <v>564</v>
      </c>
      <c r="H23" s="172" t="s">
        <v>786</v>
      </c>
      <c r="I23" s="172" t="s">
        <v>565</v>
      </c>
      <c r="J23" s="173" t="s">
        <v>303</v>
      </c>
      <c r="K23" s="174" t="s">
        <v>304</v>
      </c>
      <c r="L23" s="175" t="s">
        <v>789</v>
      </c>
      <c r="M23" s="172" t="s">
        <v>566</v>
      </c>
      <c r="N23" s="7" t="s">
        <v>305</v>
      </c>
      <c r="O23" s="8" t="s">
        <v>306</v>
      </c>
    </row>
    <row r="24" spans="2:15" s="5" customFormat="1">
      <c r="B24" s="176" t="str">
        <f>VLOOKUP(F24,'[9]Pivot Summary'!A:B,2,FALSE)</f>
        <v xml:space="preserve">TERM  F M/P 280 SN SEALED </v>
      </c>
      <c r="C24" s="9"/>
      <c r="D24" s="10"/>
      <c r="E24" s="10"/>
      <c r="F24" s="10" t="str">
        <f>'[9]Pivot Summary'!A5</f>
        <v>12110845</v>
      </c>
      <c r="G24" s="10"/>
      <c r="H24" s="10"/>
      <c r="I24" s="10"/>
      <c r="J24" s="11" t="e">
        <f>IF(VLOOKUP(F24,CompInfo,9,FALSE)="PCS","EA",VLOOKUP(F24,CompInfo,9,FALSE))</f>
        <v>#N/A</v>
      </c>
      <c r="K24" s="177" t="e">
        <f>VLOOKUP(F24,CompInfo,14,FALSE)</f>
        <v>#N/A</v>
      </c>
      <c r="L24" s="210" t="e">
        <f>ROUND(VLOOKUP(F24,CompInfo,6,FALSE)-(K24*$F$3),4)</f>
        <v>#N/A</v>
      </c>
      <c r="M24" s="10" t="s">
        <v>567</v>
      </c>
      <c r="N24" s="121" t="e">
        <f ca="1">IF($J24="M",OFFSET('[9]Pivot Summary'!D5,0,((COLUMN(A$1)-1)/-2))/1000,OFFSET('[9]Pivot Summary'!D5,0,((COLUMN(A$1)-1)/-2)))</f>
        <v>#N/A</v>
      </c>
      <c r="O24" s="122" t="e">
        <f ca="1">$L24*N24</f>
        <v>#N/A</v>
      </c>
    </row>
    <row r="25" spans="2:15" s="5" customFormat="1">
      <c r="B25" s="176"/>
      <c r="C25" s="9"/>
      <c r="D25" s="10"/>
      <c r="E25" s="10"/>
      <c r="F25" s="10"/>
      <c r="G25" s="10"/>
      <c r="H25" s="10"/>
      <c r="I25" s="10"/>
      <c r="J25" s="11"/>
      <c r="K25" s="177"/>
      <c r="L25" s="178"/>
      <c r="M25" s="10"/>
      <c r="N25" s="121"/>
      <c r="O25" s="122"/>
    </row>
    <row r="26" spans="2:15" s="5" customFormat="1">
      <c r="B26" s="176"/>
      <c r="C26" s="9"/>
      <c r="D26" s="10"/>
      <c r="E26" s="10"/>
      <c r="F26" s="10"/>
      <c r="G26" s="10"/>
      <c r="H26" s="10"/>
      <c r="I26" s="10"/>
      <c r="J26" s="11"/>
      <c r="K26" s="177"/>
      <c r="L26" s="178"/>
      <c r="M26" s="10"/>
      <c r="N26" s="121"/>
      <c r="O26" s="122"/>
    </row>
    <row r="27" spans="2:15" s="5" customFormat="1">
      <c r="B27" s="176"/>
      <c r="C27" s="9"/>
      <c r="D27" s="10"/>
      <c r="E27" s="10"/>
      <c r="F27" s="10"/>
      <c r="G27" s="10"/>
      <c r="H27" s="10"/>
      <c r="I27" s="10"/>
      <c r="J27" s="11"/>
      <c r="K27" s="177"/>
      <c r="L27" s="178"/>
      <c r="M27" s="10"/>
      <c r="N27" s="121"/>
      <c r="O27" s="122"/>
    </row>
    <row r="28" spans="2:15" s="5" customFormat="1">
      <c r="B28" s="176"/>
      <c r="C28" s="9"/>
      <c r="D28" s="10"/>
      <c r="E28" s="10"/>
      <c r="F28" s="10"/>
      <c r="G28" s="10"/>
      <c r="H28" s="10"/>
      <c r="I28" s="10"/>
      <c r="J28" s="11"/>
      <c r="K28" s="177"/>
      <c r="L28" s="178"/>
      <c r="M28" s="10"/>
      <c r="N28" s="121"/>
      <c r="O28" s="122"/>
    </row>
    <row r="29" spans="2:15" s="5" customFormat="1">
      <c r="B29" s="176"/>
      <c r="C29" s="9"/>
      <c r="D29" s="10"/>
      <c r="E29" s="10"/>
      <c r="F29" s="10"/>
      <c r="G29" s="10"/>
      <c r="H29" s="10"/>
      <c r="I29" s="10"/>
      <c r="J29" s="11"/>
      <c r="K29" s="177"/>
      <c r="L29" s="178"/>
      <c r="M29" s="10"/>
      <c r="N29" s="121"/>
      <c r="O29" s="122"/>
    </row>
    <row r="30" spans="2:15" s="5" customFormat="1">
      <c r="B30" s="176"/>
      <c r="C30" s="9"/>
      <c r="D30" s="10"/>
      <c r="E30" s="10"/>
      <c r="F30" s="10"/>
      <c r="G30" s="10"/>
      <c r="H30" s="10"/>
      <c r="I30" s="10"/>
      <c r="J30" s="11"/>
      <c r="K30" s="177"/>
      <c r="L30" s="178"/>
      <c r="M30" s="10"/>
      <c r="N30" s="121"/>
      <c r="O30" s="122"/>
    </row>
    <row r="31" spans="2:15" s="5" customFormat="1">
      <c r="B31" s="176"/>
      <c r="C31" s="9"/>
      <c r="D31" s="10"/>
      <c r="E31" s="10"/>
      <c r="F31" s="10"/>
      <c r="G31" s="10"/>
      <c r="H31" s="10"/>
      <c r="I31" s="10"/>
      <c r="J31" s="11"/>
      <c r="K31" s="177"/>
      <c r="L31" s="178"/>
      <c r="M31" s="10"/>
      <c r="N31" s="121"/>
      <c r="O31" s="122"/>
    </row>
    <row r="32" spans="2:15" s="5" customFormat="1">
      <c r="B32" s="176"/>
      <c r="C32" s="9"/>
      <c r="D32" s="10"/>
      <c r="E32" s="10"/>
      <c r="F32" s="10"/>
      <c r="G32" s="10"/>
      <c r="H32" s="10"/>
      <c r="I32" s="10"/>
      <c r="J32" s="11"/>
      <c r="K32" s="177"/>
      <c r="L32" s="178"/>
      <c r="M32" s="10"/>
      <c r="N32" s="121"/>
      <c r="O32" s="122"/>
    </row>
    <row r="33" spans="2:15" s="5" customFormat="1">
      <c r="B33" s="176"/>
      <c r="C33" s="9"/>
      <c r="D33" s="10"/>
      <c r="E33" s="10"/>
      <c r="F33" s="10"/>
      <c r="G33" s="10"/>
      <c r="H33" s="10"/>
      <c r="I33" s="10"/>
      <c r="J33" s="11"/>
      <c r="K33" s="177"/>
      <c r="L33" s="178"/>
      <c r="M33" s="10"/>
      <c r="N33" s="121"/>
      <c r="O33" s="122"/>
    </row>
    <row r="34" spans="2:15" s="5" customFormat="1">
      <c r="B34" s="176"/>
      <c r="C34" s="9"/>
      <c r="D34" s="10"/>
      <c r="E34" s="10"/>
      <c r="F34" s="10"/>
      <c r="G34" s="10"/>
      <c r="H34" s="10"/>
      <c r="I34" s="10"/>
      <c r="J34" s="11"/>
      <c r="K34" s="177"/>
      <c r="L34" s="178"/>
      <c r="M34" s="10"/>
      <c r="N34" s="121"/>
      <c r="O34" s="122"/>
    </row>
    <row r="35" spans="2:15" s="5" customFormat="1">
      <c r="B35" s="176"/>
      <c r="C35" s="9"/>
      <c r="D35" s="10"/>
      <c r="E35" s="10"/>
      <c r="F35" s="10"/>
      <c r="G35" s="10"/>
      <c r="H35" s="10"/>
      <c r="I35" s="10"/>
      <c r="J35" s="11"/>
      <c r="K35" s="177"/>
      <c r="L35" s="178"/>
      <c r="M35" s="10"/>
      <c r="N35" s="121"/>
      <c r="O35" s="122"/>
    </row>
    <row r="36" spans="2:15" s="5" customFormat="1">
      <c r="B36" s="176"/>
      <c r="C36" s="9"/>
      <c r="D36" s="10"/>
      <c r="E36" s="10"/>
      <c r="F36" s="10"/>
      <c r="G36" s="10"/>
      <c r="H36" s="10"/>
      <c r="I36" s="10"/>
      <c r="J36" s="11"/>
      <c r="K36" s="177"/>
      <c r="L36" s="178"/>
      <c r="M36" s="10"/>
      <c r="N36" s="121"/>
      <c r="O36" s="122"/>
    </row>
    <row r="37" spans="2:15" s="5" customFormat="1">
      <c r="B37" s="176"/>
      <c r="C37" s="9"/>
      <c r="D37" s="10"/>
      <c r="E37" s="12"/>
      <c r="F37" s="10"/>
      <c r="G37" s="10"/>
      <c r="H37" s="10"/>
      <c r="I37" s="10"/>
      <c r="J37" s="11"/>
      <c r="K37" s="177"/>
      <c r="L37" s="178"/>
      <c r="M37" s="10"/>
      <c r="N37" s="121"/>
      <c r="O37" s="122"/>
    </row>
    <row r="38" spans="2:15" s="5" customFormat="1">
      <c r="B38" s="176"/>
      <c r="C38" s="9"/>
      <c r="D38" s="10"/>
      <c r="E38" s="12"/>
      <c r="F38" s="10"/>
      <c r="G38" s="12"/>
      <c r="H38" s="12"/>
      <c r="I38" s="12"/>
      <c r="J38" s="13"/>
      <c r="K38" s="177"/>
      <c r="L38" s="178"/>
      <c r="M38" s="12"/>
      <c r="N38" s="121"/>
      <c r="O38" s="122"/>
    </row>
    <row r="39" spans="2:15" s="5" customFormat="1">
      <c r="B39" s="176"/>
      <c r="C39" s="9"/>
      <c r="D39" s="10"/>
      <c r="E39" s="12"/>
      <c r="F39" s="10"/>
      <c r="G39" s="12"/>
      <c r="H39" s="12"/>
      <c r="I39" s="12"/>
      <c r="J39" s="13"/>
      <c r="K39" s="177"/>
      <c r="L39" s="178"/>
      <c r="M39" s="12"/>
      <c r="N39" s="123"/>
      <c r="O39" s="122"/>
    </row>
    <row r="40" spans="2:15" s="5" customFormat="1">
      <c r="B40" s="176"/>
      <c r="C40" s="9"/>
      <c r="D40" s="10"/>
      <c r="E40" s="12"/>
      <c r="F40" s="10"/>
      <c r="G40" s="12"/>
      <c r="H40" s="12"/>
      <c r="I40" s="12"/>
      <c r="J40" s="13"/>
      <c r="K40" s="177"/>
      <c r="L40" s="178"/>
      <c r="M40" s="12"/>
      <c r="N40" s="123"/>
      <c r="O40" s="122"/>
    </row>
    <row r="41" spans="2:15" s="5" customFormat="1">
      <c r="B41" s="176"/>
      <c r="C41" s="9"/>
      <c r="D41" s="10"/>
      <c r="E41" s="12"/>
      <c r="F41" s="10"/>
      <c r="G41" s="12"/>
      <c r="H41" s="12"/>
      <c r="I41" s="12"/>
      <c r="J41" s="13"/>
      <c r="K41" s="177"/>
      <c r="L41" s="178"/>
      <c r="M41" s="12"/>
      <c r="N41" s="123"/>
      <c r="O41" s="122"/>
    </row>
    <row r="42" spans="2:15" s="5" customFormat="1">
      <c r="B42" s="176"/>
      <c r="C42" s="9"/>
      <c r="D42" s="10"/>
      <c r="E42" s="12"/>
      <c r="F42" s="10"/>
      <c r="G42" s="12"/>
      <c r="H42" s="12"/>
      <c r="I42" s="12"/>
      <c r="J42" s="13"/>
      <c r="K42" s="177"/>
      <c r="L42" s="178"/>
      <c r="M42" s="12"/>
      <c r="N42" s="123"/>
      <c r="O42" s="122"/>
    </row>
    <row r="43" spans="2:15" s="5" customFormat="1" ht="13.5" thickBot="1">
      <c r="B43" s="179"/>
      <c r="C43" s="180"/>
      <c r="D43" s="181"/>
      <c r="E43" s="182"/>
      <c r="F43" s="181"/>
      <c r="G43" s="181"/>
      <c r="H43" s="181"/>
      <c r="I43" s="181"/>
      <c r="J43" s="183"/>
      <c r="K43" s="184"/>
      <c r="L43" s="185"/>
      <c r="M43" s="186"/>
      <c r="N43" s="124"/>
      <c r="O43" s="125"/>
    </row>
  </sheetData>
  <mergeCells count="1">
    <mergeCell ref="H2:M2"/>
  </mergeCells>
  <conditionalFormatting sqref="L24:L43">
    <cfRule type="cellIs" dxfId="16" priority="5" operator="lessThan">
      <formula>0</formula>
    </cfRule>
  </conditionalFormatting>
  <conditionalFormatting sqref="F25:I43 M24:M43 F24">
    <cfRule type="expression" dxfId="15" priority="4">
      <formula>OR(LEFT(F24,5)="M3498",LEFT(F24,5)="M3414")</formula>
    </cfRule>
  </conditionalFormatting>
  <conditionalFormatting sqref="G24">
    <cfRule type="expression" dxfId="14" priority="3">
      <formula>OR(LEFT(G24,5)="M3498",LEFT(G24,5)="M3414")</formula>
    </cfRule>
  </conditionalFormatting>
  <conditionalFormatting sqref="H24">
    <cfRule type="expression" dxfId="13" priority="2">
      <formula>OR(LEFT(H24,5)="M3498",LEFT(H24,5)="M3414")</formula>
    </cfRule>
  </conditionalFormatting>
  <conditionalFormatting sqref="I24">
    <cfRule type="expression" dxfId="12" priority="1">
      <formula>OR(LEFT(I24,5)="M3498",LEFT(I24,5)="M3414")</formula>
    </cfRule>
  </conditionalFormatting>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Q43"/>
  <sheetViews>
    <sheetView showGridLines="0" zoomScale="80" zoomScaleNormal="80" workbookViewId="0">
      <selection activeCell="H17" sqref="H17"/>
    </sheetView>
  </sheetViews>
  <sheetFormatPr defaultColWidth="9.28515625" defaultRowHeight="12.75"/>
  <cols>
    <col min="1" max="1" width="8.7109375" style="16" customWidth="1"/>
    <col min="2" max="2" width="14.7109375" style="14" customWidth="1"/>
    <col min="3" max="3" width="23.7109375" style="14" customWidth="1"/>
    <col min="4" max="4" width="15.7109375" style="14" customWidth="1"/>
    <col min="5" max="5" width="17.7109375" style="14" customWidth="1"/>
    <col min="6" max="6" width="18.7109375" style="14" customWidth="1"/>
    <col min="7" max="7" width="20.7109375" style="14" customWidth="1"/>
    <col min="8" max="8" width="23.7109375" style="14" customWidth="1"/>
    <col min="9" max="9" width="14.7109375" style="14" customWidth="1"/>
    <col min="10" max="11" width="11.7109375" style="14" customWidth="1"/>
    <col min="12" max="12" width="12.7109375" style="14" customWidth="1"/>
    <col min="13" max="13" width="22.7109375" style="14" customWidth="1"/>
    <col min="14" max="14" width="12.7109375" style="133" customWidth="1"/>
    <col min="15" max="15" width="12.7109375" style="134" customWidth="1"/>
    <col min="16" max="16384" width="9.28515625" style="16"/>
  </cols>
  <sheetData>
    <row r="1" spans="1:17" ht="13.9" customHeight="1">
      <c r="A1" s="146"/>
      <c r="B1" s="132"/>
      <c r="C1" s="132"/>
      <c r="D1" s="132"/>
      <c r="E1" s="132"/>
      <c r="F1" s="132"/>
      <c r="G1" s="132"/>
      <c r="H1" s="132"/>
      <c r="I1" s="132"/>
      <c r="J1" s="132"/>
      <c r="K1" s="132"/>
      <c r="L1" s="132"/>
      <c r="M1" s="132"/>
      <c r="P1" s="146"/>
      <c r="Q1" s="146"/>
    </row>
    <row r="2" spans="1:17" ht="66" customHeight="1">
      <c r="A2" s="146"/>
      <c r="B2" s="132"/>
      <c r="C2" s="132"/>
      <c r="D2" s="132"/>
      <c r="E2" s="132"/>
      <c r="F2" s="132"/>
      <c r="G2" s="132"/>
      <c r="H2" s="275" t="s">
        <v>548</v>
      </c>
      <c r="I2" s="275"/>
      <c r="J2" s="275"/>
      <c r="K2" s="275"/>
      <c r="L2" s="275"/>
      <c r="M2" s="275"/>
      <c r="P2" s="146"/>
      <c r="Q2" s="146"/>
    </row>
    <row r="3" spans="1:17" ht="13.9" customHeight="1">
      <c r="A3" s="146"/>
      <c r="B3" s="135" t="s">
        <v>549</v>
      </c>
      <c r="C3" s="136" t="s">
        <v>808</v>
      </c>
      <c r="D3" s="132"/>
      <c r="E3" s="135" t="s">
        <v>618</v>
      </c>
      <c r="F3" s="208" t="e">
        <f>[8]CECE!$L$3</f>
        <v>#REF!</v>
      </c>
      <c r="G3" s="132"/>
      <c r="H3" s="132"/>
      <c r="I3" s="132"/>
      <c r="J3" s="132"/>
      <c r="K3" s="132"/>
      <c r="L3" s="132"/>
      <c r="M3" s="132"/>
    </row>
    <row r="4" spans="1:17" s="5" customFormat="1" ht="13.9" customHeight="1">
      <c r="A4" s="187"/>
      <c r="B4" s="137" t="s">
        <v>550</v>
      </c>
      <c r="C4" s="138"/>
      <c r="D4" s="139"/>
      <c r="E4" s="139"/>
      <c r="F4" s="140"/>
      <c r="G4" s="140"/>
      <c r="H4" s="140"/>
      <c r="I4" s="140"/>
      <c r="J4" s="141"/>
      <c r="K4" s="139"/>
      <c r="L4" s="187"/>
      <c r="M4" s="188" t="s">
        <v>551</v>
      </c>
      <c r="N4" s="15" t="e">
        <f ca="1">OFFSET('[9]Pivot Summary'!D$4,0,((COLUMN(A1)-1)/-2))</f>
        <v>#VALUE!</v>
      </c>
      <c r="O4" s="15" t="e">
        <f ca="1">N4</f>
        <v>#VALUE!</v>
      </c>
    </row>
    <row r="5" spans="1:17" s="5" customFormat="1" ht="13.9" customHeight="1" thickBot="1">
      <c r="A5" s="187"/>
      <c r="B5" s="137" t="s">
        <v>552</v>
      </c>
      <c r="C5" s="138"/>
      <c r="D5" s="139"/>
      <c r="E5" s="139"/>
      <c r="F5" s="139"/>
      <c r="G5" s="139"/>
      <c r="H5" s="139"/>
      <c r="I5" s="139"/>
      <c r="J5" s="139"/>
      <c r="K5" s="139"/>
      <c r="L5" s="187"/>
      <c r="M5" s="188" t="s">
        <v>553</v>
      </c>
      <c r="N5" s="143" t="e">
        <f ca="1">HLOOKUP(N4,[8]CECE!20:24,3,FALSE)</f>
        <v>#VALUE!</v>
      </c>
      <c r="O5" s="143" t="e">
        <f ca="1">N5</f>
        <v>#VALUE!</v>
      </c>
    </row>
    <row r="6" spans="1:17" s="5" customFormat="1" ht="13.9" customHeight="1">
      <c r="A6" s="187"/>
      <c r="B6" s="144" t="s">
        <v>554</v>
      </c>
      <c r="C6" s="138"/>
      <c r="D6" s="145"/>
      <c r="E6" s="146"/>
      <c r="F6" s="145"/>
      <c r="G6" s="145"/>
      <c r="H6" s="145"/>
      <c r="I6" s="145"/>
      <c r="J6" s="145"/>
      <c r="K6" s="147"/>
      <c r="L6" s="148"/>
      <c r="M6" s="149" t="s">
        <v>287</v>
      </c>
      <c r="N6" s="126" t="e">
        <f ca="1">O6</f>
        <v>#N/A</v>
      </c>
      <c r="O6" s="129" t="e">
        <f ca="1">ROUND(SUM(O24:O43),4)</f>
        <v>#N/A</v>
      </c>
    </row>
    <row r="7" spans="1:17" s="5" customFormat="1" ht="13.9" customHeight="1">
      <c r="A7" s="187"/>
      <c r="B7" s="144" t="s">
        <v>555</v>
      </c>
      <c r="C7" s="150" t="str">
        <f>[8]CECE!$C$20</f>
        <v>GM - K2XX</v>
      </c>
      <c r="D7" s="145"/>
      <c r="E7" s="146"/>
      <c r="F7" s="145"/>
      <c r="G7" s="145"/>
      <c r="H7" s="145"/>
      <c r="I7" s="145"/>
      <c r="J7" s="145"/>
      <c r="K7" s="147"/>
      <c r="L7" s="148"/>
      <c r="M7" s="149" t="s">
        <v>288</v>
      </c>
      <c r="N7" s="127" t="e">
        <f t="shared" ref="N7:N19" ca="1" si="0">O7</f>
        <v>#N/A</v>
      </c>
      <c r="O7" s="130" t="e">
        <f ca="1">ROUND(O6+(O19*$F$3),4)</f>
        <v>#N/A</v>
      </c>
    </row>
    <row r="8" spans="1:17" s="5" customFormat="1" ht="13.9" customHeight="1">
      <c r="A8" s="187"/>
      <c r="B8" s="144" t="s">
        <v>320</v>
      </c>
      <c r="C8" s="138"/>
      <c r="D8" s="145"/>
      <c r="E8" s="146"/>
      <c r="F8" s="145"/>
      <c r="G8" s="145"/>
      <c r="H8" s="145"/>
      <c r="I8" s="145"/>
      <c r="J8" s="145"/>
      <c r="K8" s="147"/>
      <c r="L8" s="148"/>
      <c r="M8" s="149" t="s">
        <v>289</v>
      </c>
      <c r="N8" s="127" t="e">
        <f t="shared" ca="1" si="0"/>
        <v>#VALUE!</v>
      </c>
      <c r="O8" s="131" t="e">
        <f ca="1">ROUND((INDEX([8]CECE!$Q14:$OJ14,MATCH(N21,[8]CECE!$Q26:$OJ26,0))/100),4)</f>
        <v>#VALUE!</v>
      </c>
    </row>
    <row r="9" spans="1:17" s="5" customFormat="1" ht="13.9" customHeight="1">
      <c r="A9" s="187"/>
      <c r="B9" s="144" t="s">
        <v>556</v>
      </c>
      <c r="C9" s="138"/>
      <c r="D9" s="151"/>
      <c r="E9" s="146"/>
      <c r="F9" s="145"/>
      <c r="G9" s="145"/>
      <c r="H9" s="145"/>
      <c r="I9" s="145"/>
      <c r="J9" s="145"/>
      <c r="K9" s="147"/>
      <c r="L9" s="148"/>
      <c r="M9" s="149" t="s">
        <v>290</v>
      </c>
      <c r="N9" s="127">
        <f t="shared" si="0"/>
        <v>3.13</v>
      </c>
      <c r="O9" s="131">
        <f>ROUND(VLOOKUP(CONCATENATE([8]CECE!$C$20,[8]CECE!$E$20),'Summary Table'!$A:$O,15,FALSE),4)</f>
        <v>3.13</v>
      </c>
    </row>
    <row r="10" spans="1:17" s="5" customFormat="1" ht="13.9" customHeight="1">
      <c r="A10" s="187"/>
      <c r="B10" s="144" t="s">
        <v>557</v>
      </c>
      <c r="C10" s="138"/>
      <c r="D10" s="145"/>
      <c r="E10" s="146"/>
      <c r="F10" s="145"/>
      <c r="G10" s="145"/>
      <c r="H10" s="145"/>
      <c r="I10" s="145"/>
      <c r="J10" s="145"/>
      <c r="K10" s="147"/>
      <c r="L10" s="148"/>
      <c r="M10" s="149" t="s">
        <v>291</v>
      </c>
      <c r="N10" s="127" t="e">
        <f t="shared" ca="1" si="0"/>
        <v>#VALUE!</v>
      </c>
      <c r="O10" s="122" t="e">
        <f ca="1">ROUND(O8*O9,4)</f>
        <v>#VALUE!</v>
      </c>
    </row>
    <row r="11" spans="1:17" s="5" customFormat="1" ht="13.9" customHeight="1">
      <c r="A11" s="187"/>
      <c r="B11" s="152" t="s">
        <v>302</v>
      </c>
      <c r="C11" s="136">
        <f>[8]CECE!$C$10</f>
        <v>105375579</v>
      </c>
      <c r="D11" s="153"/>
      <c r="E11" s="154"/>
      <c r="F11" s="154"/>
      <c r="G11" s="154"/>
      <c r="H11" s="154"/>
      <c r="I11" s="154"/>
      <c r="J11" s="145"/>
      <c r="K11" s="147"/>
      <c r="L11" s="148"/>
      <c r="M11" s="149" t="s">
        <v>293</v>
      </c>
      <c r="N11" s="127" t="e">
        <f t="shared" ca="1" si="0"/>
        <v>#VALUE!</v>
      </c>
      <c r="O11" s="131" t="e">
        <f ca="1">(INDEX([8]CECE!$Q$11:$OJ$11,MATCH(N$21,[8]CECE!$Q$26:$OJ$26,0))-O10-O15)+(IF(AND(O8&gt;0,O7&gt;0),INDEX([8]CECE!$Q$11:$OJ$11,MATCH(N$21,[8]CECE!$Q$26:$OJ$26,0))+INDEX([8]CECE!$Q12:$OJ12,MATCH(N21,[8]CECE!$Q26:$OJ26,0)),IF(AND(O8&lt;=0,O7&lt;=0),0,IF(O8&gt;0,INDEX([8]CECE!$Q$11:$OJ$11,MATCH(N$21,[8]CECE!$Q$26:$OJ$26,0)),((O7+O14)*(VLOOKUP(CONCATENATE([8]CECE!$C$20,[8]CECE!$E$20),'Summary Table'!$A:$O,11,0))+INDEX([8]CECE!$Q12:$OJ12,MATCH(N21,[8]CECE!$Q26:$OJ26,0))))))*VLOOKUP(CONCATENATE([8]CECE!$C$20,[8]CECE!$E$20),'Summary Table'!$A:$R,18,FALSE))</f>
        <v>#VALUE!</v>
      </c>
    </row>
    <row r="12" spans="1:17" s="5" customFormat="1" ht="13.9" customHeight="1">
      <c r="A12" s="187"/>
      <c r="B12" s="187"/>
      <c r="C12" s="187"/>
      <c r="D12" s="154"/>
      <c r="E12" s="154"/>
      <c r="F12" s="154"/>
      <c r="G12" s="154"/>
      <c r="H12" s="154"/>
      <c r="I12" s="154"/>
      <c r="J12" s="145"/>
      <c r="K12" s="147"/>
      <c r="L12" s="148"/>
      <c r="M12" s="149" t="s">
        <v>294</v>
      </c>
      <c r="N12" s="127" t="e">
        <f t="shared" ca="1" si="0"/>
        <v>#N/A</v>
      </c>
      <c r="O12" s="122" t="e">
        <f ca="1">ROUND(O7+O10+O11,4)</f>
        <v>#N/A</v>
      </c>
    </row>
    <row r="13" spans="1:17" s="5" customFormat="1" ht="13.9" customHeight="1">
      <c r="A13" s="187"/>
      <c r="B13" s="146"/>
      <c r="C13" s="146"/>
      <c r="D13" s="154"/>
      <c r="E13" s="154"/>
      <c r="F13" s="154"/>
      <c r="G13" s="154"/>
      <c r="H13" s="154"/>
      <c r="I13" s="154"/>
      <c r="J13" s="145"/>
      <c r="K13" s="147"/>
      <c r="L13" s="148"/>
      <c r="M13" s="149" t="s">
        <v>295</v>
      </c>
      <c r="N13" s="127">
        <f t="shared" si="0"/>
        <v>0</v>
      </c>
      <c r="O13" s="122">
        <v>0</v>
      </c>
    </row>
    <row r="14" spans="1:17" s="5" customFormat="1" ht="13.9" customHeight="1" thickBot="1">
      <c r="A14" s="187"/>
      <c r="B14" s="155" t="s">
        <v>292</v>
      </c>
      <c r="C14" s="146"/>
      <c r="D14" s="154"/>
      <c r="E14" s="154"/>
      <c r="F14" s="154"/>
      <c r="G14" s="154"/>
      <c r="H14" s="154"/>
      <c r="I14" s="154"/>
      <c r="J14" s="145"/>
      <c r="K14" s="147"/>
      <c r="L14" s="148"/>
      <c r="M14" s="149" t="s">
        <v>296</v>
      </c>
      <c r="N14" s="127" t="e">
        <f t="shared" ca="1" si="0"/>
        <v>#N/A</v>
      </c>
      <c r="O14" s="131" t="e">
        <f ca="1">ROUND(O7*VLOOKUP(CONCATENATE([8]CECE!$C$20,[8]CECE!$E$20),'Summary Table'!$A:$L,12,FALSE),4)</f>
        <v>#N/A</v>
      </c>
    </row>
    <row r="15" spans="1:17" s="5" customFormat="1" ht="13.9" customHeight="1" thickTop="1">
      <c r="A15" s="187"/>
      <c r="B15" s="156" t="str">
        <f>[8]CECE!$C$11</f>
        <v>2016 K2XX PU Chassis HD - Change gage and add 1.1 splice</v>
      </c>
      <c r="C15" s="157"/>
      <c r="D15" s="157"/>
      <c r="E15" s="158"/>
      <c r="F15" s="154"/>
      <c r="G15" s="154"/>
      <c r="H15" s="154"/>
      <c r="I15" s="154"/>
      <c r="J15" s="145"/>
      <c r="K15" s="147"/>
      <c r="L15" s="148"/>
      <c r="M15" s="149" t="s">
        <v>297</v>
      </c>
      <c r="N15" s="127" t="e">
        <f t="shared" ca="1" si="0"/>
        <v>#VALUE!</v>
      </c>
      <c r="O15" s="131" t="e">
        <f ca="1">ROUND((O8*(VLOOKUP(CONCATENATE([8]CECE!$C$20,[8]CECE!$E$20),'Summary Table'!$A:$P,16,FALSE)))+((O7+O14)*(VLOOKUP(CONCATENATE([8]CECE!$C$20,[8]CECE!$E$20),'Summary Table'!$A:$G,7,FALSE))),4)</f>
        <v>#VALUE!</v>
      </c>
    </row>
    <row r="16" spans="1:17" s="5" customFormat="1" ht="13.9" customHeight="1">
      <c r="A16" s="187"/>
      <c r="B16" s="159"/>
      <c r="C16" s="160"/>
      <c r="D16" s="160"/>
      <c r="E16" s="161"/>
      <c r="F16" s="154"/>
      <c r="G16" s="154"/>
      <c r="H16" s="154"/>
      <c r="I16" s="154"/>
      <c r="J16" s="145"/>
      <c r="K16" s="147"/>
      <c r="L16" s="148"/>
      <c r="M16" s="149" t="s">
        <v>298</v>
      </c>
      <c r="N16" s="127" t="e">
        <f t="shared" ca="1" si="0"/>
        <v>#N/A</v>
      </c>
      <c r="O16" s="131" t="e">
        <f ca="1">ROUND(VLOOKUP(CONCATENATE([8]CECE!$C$20,[8]CECE!$E$20),'Summary Table'!$A:$Q,17,FALSE)*(O12+O13+O14+O15),4)</f>
        <v>#N/A</v>
      </c>
    </row>
    <row r="17" spans="1:15" s="5" customFormat="1" ht="13.9" customHeight="1">
      <c r="A17" s="187"/>
      <c r="B17" s="159"/>
      <c r="C17" s="160"/>
      <c r="D17" s="160"/>
      <c r="E17" s="161"/>
      <c r="F17" s="153"/>
      <c r="G17" s="153"/>
      <c r="H17" s="153"/>
      <c r="I17" s="153"/>
      <c r="J17" s="145"/>
      <c r="K17" s="147"/>
      <c r="L17" s="148"/>
      <c r="M17" s="149" t="s">
        <v>299</v>
      </c>
      <c r="N17" s="127" t="e">
        <f t="shared" ca="1" si="0"/>
        <v>#N/A</v>
      </c>
      <c r="O17" s="122" t="e">
        <f ca="1">ROUND(O12+O13+O14+O15+O16,4)</f>
        <v>#N/A</v>
      </c>
    </row>
    <row r="18" spans="1:15" s="5" customFormat="1" ht="13.9" customHeight="1">
      <c r="A18" s="187"/>
      <c r="B18" s="159"/>
      <c r="C18" s="160"/>
      <c r="D18" s="160"/>
      <c r="E18" s="161"/>
      <c r="F18" s="145"/>
      <c r="G18" s="145"/>
      <c r="H18" s="145"/>
      <c r="I18" s="145"/>
      <c r="J18" s="145"/>
      <c r="K18" s="147"/>
      <c r="L18" s="148"/>
      <c r="M18" s="149" t="s">
        <v>300</v>
      </c>
      <c r="N18" s="127" t="e">
        <f t="shared" ca="1" si="0"/>
        <v>#N/A</v>
      </c>
      <c r="O18" s="122" t="e">
        <f ca="1">ROUND(O17-(O19*$F$3),4)</f>
        <v>#N/A</v>
      </c>
    </row>
    <row r="19" spans="1:15" s="5" customFormat="1" ht="13.9" customHeight="1" thickBot="1">
      <c r="A19" s="187"/>
      <c r="B19" s="159"/>
      <c r="C19" s="160"/>
      <c r="D19" s="160"/>
      <c r="E19" s="161"/>
      <c r="F19" s="145"/>
      <c r="G19" s="145"/>
      <c r="H19" s="145"/>
      <c r="I19" s="145"/>
      <c r="J19" s="145"/>
      <c r="K19" s="147"/>
      <c r="L19" s="148"/>
      <c r="M19" s="149" t="s">
        <v>301</v>
      </c>
      <c r="N19" s="128" t="e">
        <f t="shared" si="0"/>
        <v>#N/A</v>
      </c>
      <c r="O19" s="125" t="e">
        <f>ROUND(SUMPRODUCT($K24:$K43,N24:N43),4)</f>
        <v>#N/A</v>
      </c>
    </row>
    <row r="20" spans="1:15" s="5" customFormat="1" ht="13.9" customHeight="1" thickBot="1">
      <c r="A20" s="187"/>
      <c r="B20" s="162"/>
      <c r="C20" s="163"/>
      <c r="D20" s="163"/>
      <c r="E20" s="164"/>
      <c r="F20" s="145"/>
      <c r="G20" s="145"/>
      <c r="H20" s="145"/>
      <c r="I20" s="145"/>
      <c r="J20" s="145"/>
      <c r="K20" s="145"/>
      <c r="L20" s="187"/>
      <c r="M20" s="189" t="s">
        <v>558</v>
      </c>
      <c r="N20" s="166" t="str">
        <f>IF($C$8="","0",$C$8)</f>
        <v>0</v>
      </c>
      <c r="O20" s="167"/>
    </row>
    <row r="21" spans="1:15" s="5" customFormat="1" ht="13.9" customHeight="1" thickTop="1">
      <c r="A21" s="187"/>
      <c r="B21" s="146"/>
      <c r="C21" s="146"/>
      <c r="D21" s="145"/>
      <c r="E21" s="146"/>
      <c r="F21" s="145"/>
      <c r="G21" s="145"/>
      <c r="H21" s="145"/>
      <c r="I21" s="145"/>
      <c r="J21" s="145"/>
      <c r="K21" s="145"/>
      <c r="L21" s="187"/>
      <c r="M21" s="189" t="s">
        <v>559</v>
      </c>
      <c r="N21" s="166" t="e">
        <f ca="1">HLOOKUP(N4,[8]CECE!20:26,7,FALSE)</f>
        <v>#VALUE!</v>
      </c>
      <c r="O21" s="167"/>
    </row>
    <row r="22" spans="1:15" s="5" customFormat="1" ht="13.9" customHeight="1" thickBot="1">
      <c r="A22" s="187"/>
      <c r="B22" s="146"/>
      <c r="C22" s="146"/>
      <c r="D22" s="145"/>
      <c r="E22" s="146"/>
      <c r="F22" s="145"/>
      <c r="G22" s="145"/>
      <c r="H22" s="145"/>
      <c r="I22" s="145"/>
      <c r="J22" s="145"/>
      <c r="K22" s="4"/>
      <c r="M22" s="165" t="s">
        <v>560</v>
      </c>
      <c r="N22" s="168" t="e">
        <f ca="1">HLOOKUP(N4,[8]CECE!20:24,5,FALSE)</f>
        <v>#VALUE!</v>
      </c>
      <c r="O22" s="169"/>
    </row>
    <row r="23" spans="1:15" s="5" customFormat="1" ht="45" customHeight="1">
      <c r="A23" s="187"/>
      <c r="B23" s="190" t="s">
        <v>561</v>
      </c>
      <c r="C23" s="191"/>
      <c r="D23" s="192" t="s">
        <v>562</v>
      </c>
      <c r="E23" s="192" t="s">
        <v>286</v>
      </c>
      <c r="F23" s="192" t="s">
        <v>563</v>
      </c>
      <c r="G23" s="192" t="s">
        <v>564</v>
      </c>
      <c r="H23" s="192" t="s">
        <v>786</v>
      </c>
      <c r="I23" s="192" t="s">
        <v>565</v>
      </c>
      <c r="J23" s="174" t="s">
        <v>303</v>
      </c>
      <c r="K23" s="174" t="s">
        <v>304</v>
      </c>
      <c r="L23" s="175" t="s">
        <v>789</v>
      </c>
      <c r="M23" s="172" t="s">
        <v>566</v>
      </c>
      <c r="N23" s="7" t="s">
        <v>305</v>
      </c>
      <c r="O23" s="8" t="s">
        <v>306</v>
      </c>
    </row>
    <row r="24" spans="1:15" s="5" customFormat="1">
      <c r="A24" s="187"/>
      <c r="B24" s="176" t="str">
        <f>VLOOKUP(F24,'[9]Pivot Summary'!A:B,2,FALSE)</f>
        <v xml:space="preserve">TERM  F M/P 280 SN SEALED </v>
      </c>
      <c r="C24" s="9"/>
      <c r="D24" s="10"/>
      <c r="E24" s="10"/>
      <c r="F24" s="10" t="str">
        <f>'[9]Pivot Summary'!A5</f>
        <v>12110845</v>
      </c>
      <c r="G24" s="10"/>
      <c r="H24" s="10"/>
      <c r="I24" s="10"/>
      <c r="J24" s="193" t="e">
        <f>IF(VLOOKUP(F24,CompInfo,9,FALSE)="PCS","EA",VLOOKUP(F24,CompInfo,9,FALSE))</f>
        <v>#N/A</v>
      </c>
      <c r="K24" s="266" t="e">
        <f>ROUND(VLOOKUP(F24,CompInfo,14,FALSE),4)</f>
        <v>#N/A</v>
      </c>
      <c r="L24" s="210" t="e">
        <f>ROUND(VLOOKUP(F24,CompInfo,6,FALSE)-(K24*$F$3),4)</f>
        <v>#N/A</v>
      </c>
      <c r="M24" s="10" t="s">
        <v>567</v>
      </c>
      <c r="N24" s="121" t="e">
        <f ca="1">IF($J24="M",OFFSET('[9]Pivot Summary'!D5,0,((COLUMN(A$1)-1)/-2))/1000,OFFSET('[9]Pivot Summary'!D5,0,((COLUMN(A$1)-1)/-2)))</f>
        <v>#N/A</v>
      </c>
      <c r="O24" s="122" t="e">
        <f ca="1">$L24*N24</f>
        <v>#N/A</v>
      </c>
    </row>
    <row r="25" spans="1:15" s="5" customFormat="1">
      <c r="A25" s="187"/>
      <c r="B25" s="176"/>
      <c r="C25" s="9"/>
      <c r="D25" s="10"/>
      <c r="E25" s="10"/>
      <c r="F25" s="10"/>
      <c r="G25" s="10"/>
      <c r="H25" s="10"/>
      <c r="I25" s="10"/>
      <c r="J25" s="193"/>
      <c r="K25" s="177"/>
      <c r="L25" s="178"/>
      <c r="M25" s="10"/>
      <c r="N25" s="121"/>
      <c r="O25" s="122"/>
    </row>
    <row r="26" spans="1:15" s="5" customFormat="1">
      <c r="A26" s="187"/>
      <c r="B26" s="176"/>
      <c r="C26" s="9"/>
      <c r="D26" s="10"/>
      <c r="E26" s="10"/>
      <c r="F26" s="10"/>
      <c r="G26" s="10"/>
      <c r="H26" s="10"/>
      <c r="I26" s="10"/>
      <c r="J26" s="193"/>
      <c r="K26" s="177"/>
      <c r="L26" s="178"/>
      <c r="M26" s="10"/>
      <c r="N26" s="121"/>
      <c r="O26" s="122"/>
    </row>
    <row r="27" spans="1:15" s="5" customFormat="1">
      <c r="A27" s="187"/>
      <c r="B27" s="176"/>
      <c r="C27" s="9"/>
      <c r="D27" s="10"/>
      <c r="E27" s="10"/>
      <c r="F27" s="10"/>
      <c r="G27" s="10"/>
      <c r="H27" s="10"/>
      <c r="I27" s="10"/>
      <c r="J27" s="193"/>
      <c r="K27" s="177"/>
      <c r="L27" s="178"/>
      <c r="M27" s="10"/>
      <c r="N27" s="121"/>
      <c r="O27" s="122"/>
    </row>
    <row r="28" spans="1:15" s="5" customFormat="1">
      <c r="A28" s="187"/>
      <c r="B28" s="176"/>
      <c r="C28" s="9"/>
      <c r="D28" s="10"/>
      <c r="E28" s="10"/>
      <c r="F28" s="10"/>
      <c r="G28" s="10"/>
      <c r="H28" s="10"/>
      <c r="I28" s="10"/>
      <c r="J28" s="193"/>
      <c r="K28" s="177"/>
      <c r="L28" s="178"/>
      <c r="M28" s="10"/>
      <c r="N28" s="121"/>
      <c r="O28" s="122"/>
    </row>
    <row r="29" spans="1:15" s="5" customFormat="1">
      <c r="A29" s="187"/>
      <c r="B29" s="176"/>
      <c r="C29" s="9"/>
      <c r="D29" s="10"/>
      <c r="E29" s="10"/>
      <c r="F29" s="10"/>
      <c r="G29" s="10"/>
      <c r="H29" s="10"/>
      <c r="I29" s="10"/>
      <c r="J29" s="193"/>
      <c r="K29" s="177"/>
      <c r="L29" s="178"/>
      <c r="M29" s="10"/>
      <c r="N29" s="121"/>
      <c r="O29" s="122"/>
    </row>
    <row r="30" spans="1:15" s="5" customFormat="1">
      <c r="A30" s="187"/>
      <c r="B30" s="176"/>
      <c r="C30" s="9"/>
      <c r="D30" s="10"/>
      <c r="E30" s="10"/>
      <c r="F30" s="10"/>
      <c r="G30" s="10"/>
      <c r="H30" s="10"/>
      <c r="I30" s="10"/>
      <c r="J30" s="193"/>
      <c r="K30" s="177"/>
      <c r="L30" s="178"/>
      <c r="M30" s="10"/>
      <c r="N30" s="121"/>
      <c r="O30" s="122"/>
    </row>
    <row r="31" spans="1:15" s="5" customFormat="1">
      <c r="A31" s="187"/>
      <c r="B31" s="176"/>
      <c r="C31" s="9"/>
      <c r="D31" s="10"/>
      <c r="E31" s="10"/>
      <c r="F31" s="10"/>
      <c r="G31" s="10"/>
      <c r="H31" s="10"/>
      <c r="I31" s="10"/>
      <c r="J31" s="193"/>
      <c r="K31" s="177"/>
      <c r="L31" s="178"/>
      <c r="M31" s="10"/>
      <c r="N31" s="121"/>
      <c r="O31" s="122"/>
    </row>
    <row r="32" spans="1:15" s="5" customFormat="1">
      <c r="A32" s="187"/>
      <c r="B32" s="176"/>
      <c r="C32" s="9"/>
      <c r="D32" s="10"/>
      <c r="E32" s="10"/>
      <c r="F32" s="10"/>
      <c r="G32" s="10"/>
      <c r="H32" s="10"/>
      <c r="I32" s="10"/>
      <c r="J32" s="193"/>
      <c r="K32" s="177"/>
      <c r="L32" s="178"/>
      <c r="M32" s="10"/>
      <c r="N32" s="121"/>
      <c r="O32" s="122"/>
    </row>
    <row r="33" spans="1:15" s="5" customFormat="1">
      <c r="A33" s="187"/>
      <c r="B33" s="176"/>
      <c r="C33" s="9"/>
      <c r="D33" s="10"/>
      <c r="E33" s="10"/>
      <c r="F33" s="10"/>
      <c r="G33" s="10"/>
      <c r="H33" s="10"/>
      <c r="I33" s="10"/>
      <c r="J33" s="193"/>
      <c r="K33" s="177"/>
      <c r="L33" s="178"/>
      <c r="M33" s="10"/>
      <c r="N33" s="121"/>
      <c r="O33" s="122"/>
    </row>
    <row r="34" spans="1:15" s="5" customFormat="1">
      <c r="A34" s="187"/>
      <c r="B34" s="176"/>
      <c r="C34" s="9"/>
      <c r="D34" s="10"/>
      <c r="E34" s="10"/>
      <c r="F34" s="10"/>
      <c r="G34" s="10"/>
      <c r="H34" s="10"/>
      <c r="I34" s="10"/>
      <c r="J34" s="193"/>
      <c r="K34" s="177"/>
      <c r="L34" s="178"/>
      <c r="M34" s="10"/>
      <c r="N34" s="121"/>
      <c r="O34" s="122"/>
    </row>
    <row r="35" spans="1:15" s="5" customFormat="1">
      <c r="A35" s="187"/>
      <c r="B35" s="176"/>
      <c r="C35" s="9"/>
      <c r="D35" s="10"/>
      <c r="E35" s="10"/>
      <c r="F35" s="10"/>
      <c r="G35" s="10"/>
      <c r="H35" s="10"/>
      <c r="I35" s="10"/>
      <c r="J35" s="193"/>
      <c r="K35" s="177"/>
      <c r="L35" s="178"/>
      <c r="M35" s="10"/>
      <c r="N35" s="121"/>
      <c r="O35" s="122"/>
    </row>
    <row r="36" spans="1:15" s="5" customFormat="1">
      <c r="A36" s="187"/>
      <c r="B36" s="176"/>
      <c r="C36" s="9"/>
      <c r="D36" s="10"/>
      <c r="E36" s="10"/>
      <c r="F36" s="10"/>
      <c r="G36" s="10"/>
      <c r="H36" s="10"/>
      <c r="I36" s="10"/>
      <c r="J36" s="193"/>
      <c r="K36" s="177"/>
      <c r="L36" s="178"/>
      <c r="M36" s="10"/>
      <c r="N36" s="121"/>
      <c r="O36" s="122"/>
    </row>
    <row r="37" spans="1:15" s="5" customFormat="1">
      <c r="A37" s="187"/>
      <c r="B37" s="176"/>
      <c r="C37" s="9"/>
      <c r="D37" s="10"/>
      <c r="E37" s="12"/>
      <c r="F37" s="10"/>
      <c r="G37" s="10"/>
      <c r="H37" s="10"/>
      <c r="I37" s="10"/>
      <c r="J37" s="193"/>
      <c r="K37" s="177"/>
      <c r="L37" s="178"/>
      <c r="M37" s="10"/>
      <c r="N37" s="121"/>
      <c r="O37" s="122"/>
    </row>
    <row r="38" spans="1:15" s="5" customFormat="1">
      <c r="A38" s="187"/>
      <c r="B38" s="176"/>
      <c r="C38" s="9"/>
      <c r="D38" s="10"/>
      <c r="E38" s="12"/>
      <c r="F38" s="10"/>
      <c r="G38" s="12"/>
      <c r="H38" s="12"/>
      <c r="I38" s="12"/>
      <c r="J38" s="194"/>
      <c r="K38" s="177"/>
      <c r="L38" s="178"/>
      <c r="M38" s="12"/>
      <c r="N38" s="121"/>
      <c r="O38" s="122"/>
    </row>
    <row r="39" spans="1:15" s="5" customFormat="1">
      <c r="A39" s="187"/>
      <c r="B39" s="176"/>
      <c r="C39" s="9"/>
      <c r="D39" s="10"/>
      <c r="E39" s="12"/>
      <c r="F39" s="10"/>
      <c r="G39" s="12"/>
      <c r="H39" s="12"/>
      <c r="I39" s="12"/>
      <c r="J39" s="194"/>
      <c r="K39" s="177"/>
      <c r="L39" s="178"/>
      <c r="M39" s="12"/>
      <c r="N39" s="123"/>
      <c r="O39" s="122"/>
    </row>
    <row r="40" spans="1:15" s="5" customFormat="1">
      <c r="A40" s="187"/>
      <c r="B40" s="176"/>
      <c r="C40" s="9"/>
      <c r="D40" s="10"/>
      <c r="E40" s="12"/>
      <c r="F40" s="10"/>
      <c r="G40" s="12"/>
      <c r="H40" s="12"/>
      <c r="I40" s="12"/>
      <c r="J40" s="194"/>
      <c r="K40" s="177"/>
      <c r="L40" s="178"/>
      <c r="M40" s="12"/>
      <c r="N40" s="123"/>
      <c r="O40" s="122"/>
    </row>
    <row r="41" spans="1:15" s="5" customFormat="1">
      <c r="A41" s="187"/>
      <c r="B41" s="176"/>
      <c r="C41" s="9"/>
      <c r="D41" s="10"/>
      <c r="E41" s="12"/>
      <c r="F41" s="10"/>
      <c r="G41" s="12"/>
      <c r="H41" s="12"/>
      <c r="I41" s="12"/>
      <c r="J41" s="194"/>
      <c r="K41" s="177"/>
      <c r="L41" s="178"/>
      <c r="M41" s="12"/>
      <c r="N41" s="123"/>
      <c r="O41" s="122"/>
    </row>
    <row r="42" spans="1:15" s="5" customFormat="1">
      <c r="A42" s="187"/>
      <c r="B42" s="176"/>
      <c r="C42" s="9"/>
      <c r="D42" s="10"/>
      <c r="E42" s="12"/>
      <c r="F42" s="10"/>
      <c r="G42" s="12"/>
      <c r="H42" s="12"/>
      <c r="I42" s="12"/>
      <c r="J42" s="194"/>
      <c r="K42" s="177"/>
      <c r="L42" s="178"/>
      <c r="M42" s="12"/>
      <c r="N42" s="123"/>
      <c r="O42" s="122"/>
    </row>
    <row r="43" spans="1:15" s="5" customFormat="1" ht="13.5" thickBot="1">
      <c r="A43" s="187"/>
      <c r="B43" s="179"/>
      <c r="C43" s="180"/>
      <c r="D43" s="181"/>
      <c r="E43" s="182"/>
      <c r="F43" s="181"/>
      <c r="G43" s="181"/>
      <c r="H43" s="181"/>
      <c r="I43" s="181"/>
      <c r="J43" s="182"/>
      <c r="K43" s="184"/>
      <c r="L43" s="185"/>
      <c r="M43" s="186"/>
      <c r="N43" s="124"/>
      <c r="O43" s="125"/>
    </row>
  </sheetData>
  <mergeCells count="1">
    <mergeCell ref="H2:M2"/>
  </mergeCells>
  <conditionalFormatting sqref="L24:L43">
    <cfRule type="cellIs" dxfId="11" priority="5" operator="lessThan">
      <formula>0</formula>
    </cfRule>
  </conditionalFormatting>
  <conditionalFormatting sqref="F25:I43 M24:M43 F24">
    <cfRule type="expression" dxfId="10" priority="4">
      <formula>OR(LEFT(F24,5)="M3498",LEFT(F24,5)="M3414")</formula>
    </cfRule>
  </conditionalFormatting>
  <conditionalFormatting sqref="G24">
    <cfRule type="expression" dxfId="9" priority="3">
      <formula>OR(LEFT(G24,5)="M3498",LEFT(G24,5)="M3414")</formula>
    </cfRule>
  </conditionalFormatting>
  <conditionalFormatting sqref="H24">
    <cfRule type="expression" dxfId="8" priority="2">
      <formula>OR(LEFT(H24,5)="M3498",LEFT(H24,5)="M3414")</formula>
    </cfRule>
  </conditionalFormatting>
  <conditionalFormatting sqref="I24">
    <cfRule type="expression" dxfId="7" priority="1">
      <formula>OR(LEFT(I24,5)="M3498",LEFT(I24,5)="M3414")</formula>
    </cfRule>
  </conditionalFormatting>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P43"/>
  <sheetViews>
    <sheetView showGridLines="0" zoomScale="80" zoomScaleNormal="80" workbookViewId="0">
      <selection activeCell="O4" sqref="O4"/>
    </sheetView>
  </sheetViews>
  <sheetFormatPr defaultColWidth="9.28515625" defaultRowHeight="12.75"/>
  <cols>
    <col min="1" max="1" width="8.7109375" style="16" customWidth="1"/>
    <col min="2" max="2" width="14.7109375" style="14" customWidth="1"/>
    <col min="3" max="3" width="23.7109375" style="14" customWidth="1"/>
    <col min="4" max="4" width="15.7109375" style="14" customWidth="1"/>
    <col min="5" max="5" width="17.7109375" style="14" customWidth="1"/>
    <col min="6" max="6" width="18.7109375" style="14" customWidth="1"/>
    <col min="7" max="7" width="20.7109375" style="14" customWidth="1"/>
    <col min="8" max="8" width="23.7109375" style="14" customWidth="1"/>
    <col min="9" max="9" width="14.7109375" style="14" customWidth="1"/>
    <col min="10" max="11" width="11.7109375" style="14" customWidth="1"/>
    <col min="12" max="12" width="12.7109375" style="14" customWidth="1"/>
    <col min="13" max="13" width="22.7109375" style="14" customWidth="1"/>
    <col min="14" max="14" width="12.7109375" style="133" customWidth="1"/>
    <col min="15" max="15" width="12.7109375" style="134" customWidth="1"/>
    <col min="16" max="16384" width="9.28515625" style="16"/>
  </cols>
  <sheetData>
    <row r="1" spans="1:16" ht="13.9" customHeight="1">
      <c r="A1" s="146"/>
      <c r="B1" s="132"/>
      <c r="C1" s="132"/>
      <c r="D1" s="132"/>
      <c r="E1" s="132"/>
      <c r="F1" s="132"/>
      <c r="G1" s="132"/>
      <c r="H1" s="132"/>
      <c r="I1" s="132"/>
      <c r="J1" s="132"/>
      <c r="K1" s="132"/>
      <c r="L1" s="132"/>
      <c r="M1" s="132"/>
    </row>
    <row r="2" spans="1:16" ht="66" customHeight="1">
      <c r="A2" s="146"/>
      <c r="B2" s="132"/>
      <c r="C2" s="132"/>
      <c r="D2" s="132"/>
      <c r="E2" s="132"/>
      <c r="F2" s="132"/>
      <c r="G2" s="132"/>
      <c r="H2" s="275" t="s">
        <v>548</v>
      </c>
      <c r="I2" s="275"/>
      <c r="J2" s="275"/>
      <c r="K2" s="275"/>
      <c r="L2" s="275"/>
      <c r="M2" s="275"/>
    </row>
    <row r="3" spans="1:16" ht="13.9" customHeight="1">
      <c r="A3" s="146"/>
      <c r="B3" s="135" t="s">
        <v>549</v>
      </c>
      <c r="C3" s="136" t="s">
        <v>808</v>
      </c>
      <c r="D3" s="132"/>
      <c r="E3" s="135" t="s">
        <v>618</v>
      </c>
      <c r="F3" s="208" t="e">
        <f>[8]CECE!$L$3</f>
        <v>#REF!</v>
      </c>
      <c r="G3" s="132"/>
      <c r="H3" s="132"/>
      <c r="I3" s="132"/>
      <c r="J3" s="132"/>
      <c r="K3" s="132"/>
      <c r="L3" s="132"/>
      <c r="M3" s="132"/>
    </row>
    <row r="4" spans="1:16" s="5" customFormat="1" ht="13.9" customHeight="1">
      <c r="A4" s="187"/>
      <c r="B4" s="137" t="s">
        <v>550</v>
      </c>
      <c r="C4" s="138"/>
      <c r="D4" s="139"/>
      <c r="E4" s="139"/>
      <c r="F4" s="140"/>
      <c r="G4" s="140"/>
      <c r="H4" s="140"/>
      <c r="I4" s="140"/>
      <c r="J4" s="141"/>
      <c r="K4" s="139"/>
      <c r="L4" s="187"/>
      <c r="M4" s="188" t="s">
        <v>551</v>
      </c>
      <c r="N4" s="145" t="e">
        <f ca="1">OFFSET('[9]Pivot Summary'!D$4,0,((COLUMN(A1)-1)/-2))</f>
        <v>#VALUE!</v>
      </c>
      <c r="O4" s="145" t="e">
        <f ca="1">N4</f>
        <v>#VALUE!</v>
      </c>
    </row>
    <row r="5" spans="1:16" s="5" customFormat="1" ht="13.9" customHeight="1" thickBot="1">
      <c r="A5" s="187"/>
      <c r="B5" s="137" t="s">
        <v>552</v>
      </c>
      <c r="C5" s="138"/>
      <c r="D5" s="139"/>
      <c r="E5" s="139"/>
      <c r="F5" s="139"/>
      <c r="G5" s="139"/>
      <c r="H5" s="139"/>
      <c r="I5" s="139"/>
      <c r="J5" s="139"/>
      <c r="K5" s="139"/>
      <c r="L5" s="187"/>
      <c r="M5" s="188" t="s">
        <v>553</v>
      </c>
      <c r="N5" s="195" t="e">
        <f ca="1">HLOOKUP(N4,[8]CECE!20:24,3,FALSE)</f>
        <v>#VALUE!</v>
      </c>
      <c r="O5" s="195" t="e">
        <f ca="1">N5</f>
        <v>#VALUE!</v>
      </c>
    </row>
    <row r="6" spans="1:16" s="5" customFormat="1" ht="13.9" customHeight="1">
      <c r="B6" s="144" t="s">
        <v>554</v>
      </c>
      <c r="C6" s="138"/>
      <c r="D6" s="145"/>
      <c r="E6" s="146"/>
      <c r="F6" s="145"/>
      <c r="G6" s="145"/>
      <c r="H6" s="145"/>
      <c r="I6" s="145"/>
      <c r="J6" s="145"/>
      <c r="K6" s="147"/>
      <c r="L6" s="148"/>
      <c r="M6" s="149" t="s">
        <v>287</v>
      </c>
      <c r="N6" s="126" t="e">
        <f ca="1">O6</f>
        <v>#N/A</v>
      </c>
      <c r="O6" s="129" t="e">
        <f ca="1">ROUND(SUM(O24:O43),4)</f>
        <v>#N/A</v>
      </c>
      <c r="P6" s="15"/>
    </row>
    <row r="7" spans="1:16" s="5" customFormat="1" ht="13.9" customHeight="1">
      <c r="B7" s="144" t="s">
        <v>555</v>
      </c>
      <c r="C7" s="150" t="str">
        <f>[8]CECE!$C$20</f>
        <v>GM - K2XX</v>
      </c>
      <c r="D7" s="145"/>
      <c r="E7" s="146"/>
      <c r="F7" s="145"/>
      <c r="G7" s="145"/>
      <c r="H7" s="145"/>
      <c r="I7" s="145"/>
      <c r="J7" s="145"/>
      <c r="K7" s="147"/>
      <c r="L7" s="148"/>
      <c r="M7" s="149" t="s">
        <v>288</v>
      </c>
      <c r="N7" s="127" t="e">
        <f t="shared" ref="N7:N19" ca="1" si="0">O7</f>
        <v>#N/A</v>
      </c>
      <c r="O7" s="130" t="e">
        <f ca="1">ROUND(O6+(O19*$F$3),4)</f>
        <v>#N/A</v>
      </c>
      <c r="P7" s="15"/>
    </row>
    <row r="8" spans="1:16" s="5" customFormat="1" ht="13.9" customHeight="1">
      <c r="B8" s="144" t="s">
        <v>320</v>
      </c>
      <c r="C8" s="138"/>
      <c r="D8" s="145"/>
      <c r="E8" s="146"/>
      <c r="F8" s="145"/>
      <c r="G8" s="145"/>
      <c r="H8" s="145"/>
      <c r="I8" s="145"/>
      <c r="J8" s="145"/>
      <c r="K8" s="147"/>
      <c r="L8" s="148"/>
      <c r="M8" s="149" t="s">
        <v>289</v>
      </c>
      <c r="N8" s="127" t="e">
        <f t="shared" ca="1" si="0"/>
        <v>#VALUE!</v>
      </c>
      <c r="O8" s="131" t="e">
        <f ca="1">ROUND(OFFSET([8]CECE!Q$14,0,((COLUMN(A1)-1)/-2))/100,4)</f>
        <v>#VALUE!</v>
      </c>
      <c r="P8" s="15"/>
    </row>
    <row r="9" spans="1:16" s="5" customFormat="1" ht="13.9" customHeight="1">
      <c r="B9" s="144" t="s">
        <v>556</v>
      </c>
      <c r="C9" s="138"/>
      <c r="D9" s="151"/>
      <c r="E9" s="146"/>
      <c r="F9" s="145"/>
      <c r="G9" s="145"/>
      <c r="H9" s="145"/>
      <c r="I9" s="145"/>
      <c r="J9" s="145"/>
      <c r="K9" s="147"/>
      <c r="L9" s="148"/>
      <c r="M9" s="149" t="s">
        <v>290</v>
      </c>
      <c r="N9" s="127">
        <f t="shared" si="0"/>
        <v>3.13</v>
      </c>
      <c r="O9" s="131">
        <f>ROUND(VLOOKUP(CONCATENATE([8]CECE!$C$20,[8]CECE!$E$20),'Summary Table'!$A:$O,15,FALSE),4)</f>
        <v>3.13</v>
      </c>
      <c r="P9" s="15"/>
    </row>
    <row r="10" spans="1:16" s="5" customFormat="1" ht="13.9" customHeight="1">
      <c r="B10" s="144" t="s">
        <v>557</v>
      </c>
      <c r="C10" s="138"/>
      <c r="D10" s="145"/>
      <c r="E10" s="146"/>
      <c r="F10" s="145"/>
      <c r="G10" s="145"/>
      <c r="H10" s="145"/>
      <c r="I10" s="145"/>
      <c r="J10" s="145"/>
      <c r="K10" s="147"/>
      <c r="L10" s="148"/>
      <c r="M10" s="149" t="s">
        <v>291</v>
      </c>
      <c r="N10" s="127" t="e">
        <f t="shared" ca="1" si="0"/>
        <v>#VALUE!</v>
      </c>
      <c r="O10" s="122" t="e">
        <f ca="1">ROUND(O8*O9,4)</f>
        <v>#VALUE!</v>
      </c>
      <c r="P10" s="15"/>
    </row>
    <row r="11" spans="1:16" s="5" customFormat="1" ht="13.9" customHeight="1">
      <c r="B11" s="152" t="s">
        <v>302</v>
      </c>
      <c r="C11" s="136">
        <f>[8]CECE!$C$10</f>
        <v>105375579</v>
      </c>
      <c r="D11" s="153"/>
      <c r="E11" s="154"/>
      <c r="F11" s="154"/>
      <c r="G11" s="154"/>
      <c r="H11" s="154"/>
      <c r="I11" s="154"/>
      <c r="J11" s="145"/>
      <c r="K11" s="147"/>
      <c r="L11" s="148"/>
      <c r="M11" s="149" t="s">
        <v>293</v>
      </c>
      <c r="N11" s="127" t="e">
        <f t="shared" ca="1" si="0"/>
        <v>#VALUE!</v>
      </c>
      <c r="O11" s="131" t="e">
        <f ca="1">ROUND(IF(AND(O8&gt;0,O7&gt;0),O7+O10,IF(AND(O8&lt;=0,O7&lt;=0),0,IF(O8&gt;0,O10,O7)))*VLOOKUP(CONCATENATE([8]CECE!$C$20,[8]CECE!$E$20),'Summary Table'!$A:$R,18,FALSE),4)</f>
        <v>#VALUE!</v>
      </c>
      <c r="P11" s="15"/>
    </row>
    <row r="12" spans="1:16" s="5" customFormat="1" ht="13.9" customHeight="1">
      <c r="B12" s="187"/>
      <c r="C12" s="187"/>
      <c r="D12" s="154"/>
      <c r="E12" s="154"/>
      <c r="F12" s="154"/>
      <c r="G12" s="154"/>
      <c r="H12" s="154"/>
      <c r="I12" s="154"/>
      <c r="J12" s="145"/>
      <c r="K12" s="147"/>
      <c r="L12" s="148"/>
      <c r="M12" s="149" t="s">
        <v>294</v>
      </c>
      <c r="N12" s="127" t="e">
        <f t="shared" ca="1" si="0"/>
        <v>#N/A</v>
      </c>
      <c r="O12" s="122" t="e">
        <f ca="1">ROUND(O7+O10+O11,4)</f>
        <v>#N/A</v>
      </c>
      <c r="P12" s="15"/>
    </row>
    <row r="13" spans="1:16" s="5" customFormat="1" ht="13.9" customHeight="1">
      <c r="B13" s="146"/>
      <c r="C13" s="146"/>
      <c r="D13" s="154"/>
      <c r="E13" s="154"/>
      <c r="F13" s="154"/>
      <c r="G13" s="154"/>
      <c r="H13" s="154"/>
      <c r="I13" s="154"/>
      <c r="J13" s="145"/>
      <c r="K13" s="147"/>
      <c r="L13" s="148"/>
      <c r="M13" s="149" t="s">
        <v>295</v>
      </c>
      <c r="N13" s="127">
        <f t="shared" si="0"/>
        <v>0</v>
      </c>
      <c r="O13" s="122">
        <v>0</v>
      </c>
      <c r="P13" s="15"/>
    </row>
    <row r="14" spans="1:16" s="5" customFormat="1" ht="13.9" customHeight="1" thickBot="1">
      <c r="B14" s="155" t="s">
        <v>292</v>
      </c>
      <c r="C14" s="146"/>
      <c r="D14" s="154"/>
      <c r="E14" s="154"/>
      <c r="F14" s="154"/>
      <c r="G14" s="154"/>
      <c r="H14" s="154"/>
      <c r="I14" s="154"/>
      <c r="J14" s="145"/>
      <c r="K14" s="147"/>
      <c r="L14" s="148"/>
      <c r="M14" s="149" t="s">
        <v>296</v>
      </c>
      <c r="N14" s="127" t="e">
        <f t="shared" ca="1" si="0"/>
        <v>#N/A</v>
      </c>
      <c r="O14" s="131" t="e">
        <f ca="1">ROUND(O7*VLOOKUP(CONCATENATE([8]CECE!$C$20,[8]CECE!$E$20),'Summary Table'!$A:$L,12,FALSE),4)</f>
        <v>#N/A</v>
      </c>
      <c r="P14" s="15"/>
    </row>
    <row r="15" spans="1:16" s="5" customFormat="1" ht="13.9" customHeight="1" thickTop="1">
      <c r="B15" s="156" t="str">
        <f>[8]CECE!$C$11</f>
        <v>2016 K2XX PU Chassis HD - Change gage and add 1.1 splice</v>
      </c>
      <c r="C15" s="157"/>
      <c r="D15" s="157"/>
      <c r="E15" s="158"/>
      <c r="F15" s="154"/>
      <c r="G15" s="154"/>
      <c r="H15" s="154"/>
      <c r="I15" s="154"/>
      <c r="J15" s="145"/>
      <c r="K15" s="147"/>
      <c r="L15" s="148"/>
      <c r="M15" s="149" t="s">
        <v>297</v>
      </c>
      <c r="N15" s="127" t="e">
        <f t="shared" ca="1" si="0"/>
        <v>#VALUE!</v>
      </c>
      <c r="O15" s="131" t="e">
        <f ca="1">ROUND(((O8*(VLOOKUP(CONCATENATE([8]CECE!$C$20,[8]CECE!$E$20),'Summary Table'!$A:$P,16,FALSE)))+((O7+O14)*(VLOOKUP(CONCATENATE([8]CECE!$C$20,[8]CECE!$E$20),'Summary Table'!$A:$G,7,FALSE)))),4)</f>
        <v>#VALUE!</v>
      </c>
      <c r="P15" s="15"/>
    </row>
    <row r="16" spans="1:16" s="5" customFormat="1" ht="13.9" customHeight="1">
      <c r="B16" s="159"/>
      <c r="C16" s="160"/>
      <c r="D16" s="160"/>
      <c r="E16" s="161"/>
      <c r="F16" s="154"/>
      <c r="G16" s="154"/>
      <c r="H16" s="154"/>
      <c r="I16" s="154"/>
      <c r="J16" s="145"/>
      <c r="K16" s="147"/>
      <c r="L16" s="148"/>
      <c r="M16" s="149" t="s">
        <v>298</v>
      </c>
      <c r="N16" s="127" t="e">
        <f t="shared" ca="1" si="0"/>
        <v>#N/A</v>
      </c>
      <c r="O16" s="131" t="e">
        <f ca="1">ROUND(VLOOKUP(CONCATENATE([8]CECE!$C$20,[8]CECE!$E$20),'Summary Table'!$A:$Q,17,FALSE)*(O12+O13+O14+O15),4)</f>
        <v>#N/A</v>
      </c>
      <c r="P16" s="15"/>
    </row>
    <row r="17" spans="2:16" s="5" customFormat="1" ht="13.9" customHeight="1">
      <c r="B17" s="159"/>
      <c r="C17" s="160"/>
      <c r="D17" s="160"/>
      <c r="E17" s="161"/>
      <c r="F17" s="153"/>
      <c r="G17" s="153"/>
      <c r="H17" s="153"/>
      <c r="I17" s="153"/>
      <c r="J17" s="145"/>
      <c r="K17" s="147"/>
      <c r="L17" s="148"/>
      <c r="M17" s="149" t="s">
        <v>299</v>
      </c>
      <c r="N17" s="127" t="e">
        <f t="shared" ca="1" si="0"/>
        <v>#N/A</v>
      </c>
      <c r="O17" s="122" t="e">
        <f ca="1">ROUND(O12+O13+O14+O15+O16,4)</f>
        <v>#N/A</v>
      </c>
      <c r="P17" s="15"/>
    </row>
    <row r="18" spans="2:16" s="5" customFormat="1" ht="13.9" customHeight="1">
      <c r="B18" s="159"/>
      <c r="C18" s="160"/>
      <c r="D18" s="160"/>
      <c r="E18" s="161"/>
      <c r="F18" s="145"/>
      <c r="G18" s="145"/>
      <c r="H18" s="145"/>
      <c r="I18" s="145"/>
      <c r="J18" s="145"/>
      <c r="K18" s="147"/>
      <c r="L18" s="148"/>
      <c r="M18" s="149" t="s">
        <v>300</v>
      </c>
      <c r="N18" s="127" t="e">
        <f t="shared" ca="1" si="0"/>
        <v>#N/A</v>
      </c>
      <c r="O18" s="122" t="e">
        <f ca="1">ROUND(O17-(O19*$F$3),4)</f>
        <v>#N/A</v>
      </c>
      <c r="P18" s="15"/>
    </row>
    <row r="19" spans="2:16" s="5" customFormat="1" ht="13.9" customHeight="1" thickBot="1">
      <c r="B19" s="159"/>
      <c r="C19" s="160"/>
      <c r="D19" s="160"/>
      <c r="E19" s="161"/>
      <c r="F19" s="145"/>
      <c r="G19" s="145"/>
      <c r="H19" s="145"/>
      <c r="I19" s="145"/>
      <c r="J19" s="145"/>
      <c r="K19" s="147"/>
      <c r="L19" s="148"/>
      <c r="M19" s="149" t="s">
        <v>301</v>
      </c>
      <c r="N19" s="128" t="e">
        <f t="shared" si="0"/>
        <v>#N/A</v>
      </c>
      <c r="O19" s="125" t="e">
        <f>ROUND(SUMPRODUCT($K24:$K43,N24:N43),4)</f>
        <v>#N/A</v>
      </c>
      <c r="P19" s="15"/>
    </row>
    <row r="20" spans="2:16" s="5" customFormat="1" ht="13.9" customHeight="1" thickBot="1">
      <c r="B20" s="162"/>
      <c r="C20" s="163"/>
      <c r="D20" s="163"/>
      <c r="E20" s="164"/>
      <c r="F20" s="145"/>
      <c r="G20" s="145"/>
      <c r="H20" s="145"/>
      <c r="I20" s="145"/>
      <c r="J20" s="145"/>
      <c r="K20" s="145"/>
      <c r="L20" s="187"/>
      <c r="M20" s="189" t="s">
        <v>558</v>
      </c>
      <c r="N20" s="166" t="str">
        <f>IF($C$8="","0",$C$8)</f>
        <v>0</v>
      </c>
      <c r="O20" s="167"/>
    </row>
    <row r="21" spans="2:16" s="5" customFormat="1" ht="13.9" customHeight="1" thickTop="1">
      <c r="B21" s="146"/>
      <c r="C21" s="146"/>
      <c r="D21" s="145"/>
      <c r="E21" s="146"/>
      <c r="F21" s="145"/>
      <c r="G21" s="145"/>
      <c r="H21" s="145"/>
      <c r="I21" s="145"/>
      <c r="J21" s="145"/>
      <c r="K21" s="145"/>
      <c r="L21" s="187"/>
      <c r="M21" s="189" t="s">
        <v>559</v>
      </c>
      <c r="N21" s="166" t="e">
        <f ca="1">HLOOKUP(N4,[8]CECE!20:26,7,FALSE)</f>
        <v>#VALUE!</v>
      </c>
      <c r="O21" s="167"/>
    </row>
    <row r="22" spans="2:16" s="5" customFormat="1" ht="13.9" customHeight="1" thickBot="1">
      <c r="B22" s="146"/>
      <c r="C22" s="146"/>
      <c r="D22" s="145"/>
      <c r="E22" s="146"/>
      <c r="F22" s="145"/>
      <c r="G22" s="145"/>
      <c r="H22" s="145"/>
      <c r="I22" s="145"/>
      <c r="J22" s="145"/>
      <c r="K22" s="4"/>
      <c r="M22" s="165" t="s">
        <v>560</v>
      </c>
      <c r="N22" s="168" t="e">
        <f ca="1">HLOOKUP(N4,[8]CECE!20:24,5,FALSE)</f>
        <v>#VALUE!</v>
      </c>
      <c r="O22" s="169"/>
    </row>
    <row r="23" spans="2:16" s="5" customFormat="1" ht="45" customHeight="1">
      <c r="B23" s="190" t="s">
        <v>561</v>
      </c>
      <c r="C23" s="191"/>
      <c r="D23" s="192" t="s">
        <v>562</v>
      </c>
      <c r="E23" s="192" t="s">
        <v>286</v>
      </c>
      <c r="F23" s="192" t="s">
        <v>563</v>
      </c>
      <c r="G23" s="192" t="s">
        <v>564</v>
      </c>
      <c r="H23" s="192" t="s">
        <v>786</v>
      </c>
      <c r="I23" s="192" t="s">
        <v>565</v>
      </c>
      <c r="J23" s="174" t="s">
        <v>303</v>
      </c>
      <c r="K23" s="174" t="s">
        <v>304</v>
      </c>
      <c r="L23" s="196" t="s">
        <v>789</v>
      </c>
      <c r="M23" s="172" t="s">
        <v>566</v>
      </c>
      <c r="N23" s="7" t="s">
        <v>305</v>
      </c>
      <c r="O23" s="8" t="s">
        <v>306</v>
      </c>
    </row>
    <row r="24" spans="2:16" s="5" customFormat="1">
      <c r="B24" s="176" t="str">
        <f>VLOOKUP(F24,'[9]Pivot Summary'!A:B,2,FALSE)</f>
        <v xml:space="preserve">TERM  F M/P 280 SN SEALED </v>
      </c>
      <c r="C24" s="9"/>
      <c r="D24" s="10"/>
      <c r="E24" s="10"/>
      <c r="F24" s="10" t="str">
        <f>'[9]Pivot Summary'!A5</f>
        <v>12110845</v>
      </c>
      <c r="G24" s="10"/>
      <c r="H24" s="10"/>
      <c r="I24" s="10"/>
      <c r="J24" s="193" t="e">
        <f>IF(VLOOKUP(F24,CompInfo,9,FALSE)="PCS","EA",VLOOKUP(F24,CompInfo,9,FALSE))</f>
        <v>#N/A</v>
      </c>
      <c r="K24" s="177" t="e">
        <f>VLOOKUP(F24,CompInfo,14,FALSE)</f>
        <v>#N/A</v>
      </c>
      <c r="L24" s="210" t="e">
        <f>ROUND(VLOOKUP(F24,CompInfo,6,FALSE)-(K24*$F$3),4)</f>
        <v>#N/A</v>
      </c>
      <c r="M24" s="10" t="s">
        <v>567</v>
      </c>
      <c r="N24" s="121" t="e">
        <f ca="1">IF($J24="M",OFFSET('[9]Pivot Summary'!D5,0,((COLUMN(A$1)-1)/-2))/1000,OFFSET('[9]Pivot Summary'!D5,0,((COLUMN(A$1)-1)/-2)))</f>
        <v>#N/A</v>
      </c>
      <c r="O24" s="122" t="e">
        <f ca="1">$L24*N24</f>
        <v>#N/A</v>
      </c>
    </row>
    <row r="25" spans="2:16" s="5" customFormat="1">
      <c r="B25" s="176"/>
      <c r="C25" s="9"/>
      <c r="D25" s="10"/>
      <c r="E25" s="10"/>
      <c r="F25" s="10"/>
      <c r="G25" s="10"/>
      <c r="H25" s="10"/>
      <c r="I25" s="10"/>
      <c r="J25" s="193"/>
      <c r="K25" s="177"/>
      <c r="L25" s="178"/>
      <c r="M25" s="10"/>
      <c r="N25" s="121"/>
      <c r="O25" s="122"/>
    </row>
    <row r="26" spans="2:16" s="5" customFormat="1">
      <c r="B26" s="176"/>
      <c r="C26" s="9"/>
      <c r="D26" s="10"/>
      <c r="E26" s="10"/>
      <c r="F26" s="10"/>
      <c r="G26" s="10"/>
      <c r="H26" s="10"/>
      <c r="I26" s="10"/>
      <c r="J26" s="193"/>
      <c r="K26" s="177"/>
      <c r="L26" s="178"/>
      <c r="M26" s="10"/>
      <c r="N26" s="121"/>
      <c r="O26" s="122"/>
    </row>
    <row r="27" spans="2:16" s="5" customFormat="1">
      <c r="B27" s="176"/>
      <c r="C27" s="9"/>
      <c r="D27" s="10"/>
      <c r="E27" s="10"/>
      <c r="F27" s="10"/>
      <c r="G27" s="10"/>
      <c r="H27" s="10"/>
      <c r="I27" s="10"/>
      <c r="J27" s="193"/>
      <c r="K27" s="177"/>
      <c r="L27" s="178"/>
      <c r="M27" s="10"/>
      <c r="N27" s="121"/>
      <c r="O27" s="122"/>
    </row>
    <row r="28" spans="2:16" s="5" customFormat="1">
      <c r="B28" s="176"/>
      <c r="C28" s="9"/>
      <c r="D28" s="10"/>
      <c r="E28" s="10"/>
      <c r="F28" s="10"/>
      <c r="G28" s="10"/>
      <c r="H28" s="10"/>
      <c r="I28" s="10"/>
      <c r="J28" s="193"/>
      <c r="K28" s="177"/>
      <c r="L28" s="178"/>
      <c r="M28" s="10"/>
      <c r="N28" s="121"/>
      <c r="O28" s="122"/>
    </row>
    <row r="29" spans="2:16" s="5" customFormat="1">
      <c r="B29" s="176"/>
      <c r="C29" s="9"/>
      <c r="D29" s="10"/>
      <c r="E29" s="10"/>
      <c r="F29" s="10"/>
      <c r="G29" s="10"/>
      <c r="H29" s="10"/>
      <c r="I29" s="10"/>
      <c r="J29" s="193"/>
      <c r="K29" s="177"/>
      <c r="L29" s="178"/>
      <c r="M29" s="10"/>
      <c r="N29" s="121"/>
      <c r="O29" s="122"/>
    </row>
    <row r="30" spans="2:16" s="5" customFormat="1">
      <c r="B30" s="176"/>
      <c r="C30" s="9"/>
      <c r="D30" s="10"/>
      <c r="E30" s="10"/>
      <c r="F30" s="10"/>
      <c r="G30" s="10"/>
      <c r="H30" s="10"/>
      <c r="I30" s="10"/>
      <c r="J30" s="193"/>
      <c r="K30" s="177"/>
      <c r="L30" s="178"/>
      <c r="M30" s="10"/>
      <c r="N30" s="121"/>
      <c r="O30" s="122"/>
    </row>
    <row r="31" spans="2:16" s="5" customFormat="1">
      <c r="B31" s="176"/>
      <c r="C31" s="9"/>
      <c r="D31" s="10"/>
      <c r="E31" s="10"/>
      <c r="F31" s="10"/>
      <c r="G31" s="10"/>
      <c r="H31" s="10"/>
      <c r="I31" s="10"/>
      <c r="J31" s="193"/>
      <c r="K31" s="177"/>
      <c r="L31" s="178"/>
      <c r="M31" s="10"/>
      <c r="N31" s="121"/>
      <c r="O31" s="122"/>
    </row>
    <row r="32" spans="2:16" s="5" customFormat="1">
      <c r="B32" s="176"/>
      <c r="C32" s="9"/>
      <c r="D32" s="10"/>
      <c r="E32" s="10"/>
      <c r="F32" s="10"/>
      <c r="G32" s="10"/>
      <c r="H32" s="10"/>
      <c r="I32" s="10"/>
      <c r="J32" s="193"/>
      <c r="K32" s="177"/>
      <c r="L32" s="178"/>
      <c r="M32" s="10"/>
      <c r="N32" s="121"/>
      <c r="O32" s="122"/>
    </row>
    <row r="33" spans="2:15" s="5" customFormat="1">
      <c r="B33" s="176"/>
      <c r="C33" s="9"/>
      <c r="D33" s="10"/>
      <c r="E33" s="10"/>
      <c r="F33" s="10"/>
      <c r="G33" s="10"/>
      <c r="H33" s="10"/>
      <c r="I33" s="10"/>
      <c r="J33" s="193"/>
      <c r="K33" s="177"/>
      <c r="L33" s="178"/>
      <c r="M33" s="10"/>
      <c r="N33" s="121"/>
      <c r="O33" s="122"/>
    </row>
    <row r="34" spans="2:15" s="5" customFormat="1">
      <c r="B34" s="176"/>
      <c r="C34" s="9"/>
      <c r="D34" s="10"/>
      <c r="E34" s="10"/>
      <c r="F34" s="10"/>
      <c r="G34" s="10"/>
      <c r="H34" s="10"/>
      <c r="I34" s="10"/>
      <c r="J34" s="193"/>
      <c r="K34" s="177"/>
      <c r="L34" s="178"/>
      <c r="M34" s="10"/>
      <c r="N34" s="121"/>
      <c r="O34" s="122"/>
    </row>
    <row r="35" spans="2:15" s="5" customFormat="1">
      <c r="B35" s="176"/>
      <c r="C35" s="9"/>
      <c r="D35" s="10"/>
      <c r="E35" s="10"/>
      <c r="F35" s="10"/>
      <c r="G35" s="10"/>
      <c r="H35" s="10"/>
      <c r="I35" s="10"/>
      <c r="J35" s="193"/>
      <c r="K35" s="177"/>
      <c r="L35" s="178"/>
      <c r="M35" s="10"/>
      <c r="N35" s="121"/>
      <c r="O35" s="122"/>
    </row>
    <row r="36" spans="2:15" s="5" customFormat="1">
      <c r="B36" s="176"/>
      <c r="C36" s="9"/>
      <c r="D36" s="10"/>
      <c r="E36" s="10"/>
      <c r="F36" s="10"/>
      <c r="G36" s="10"/>
      <c r="H36" s="10"/>
      <c r="I36" s="10"/>
      <c r="J36" s="193"/>
      <c r="K36" s="177"/>
      <c r="L36" s="178"/>
      <c r="M36" s="10"/>
      <c r="N36" s="121"/>
      <c r="O36" s="122"/>
    </row>
    <row r="37" spans="2:15" s="5" customFormat="1">
      <c r="B37" s="176"/>
      <c r="C37" s="9"/>
      <c r="D37" s="10"/>
      <c r="E37" s="12"/>
      <c r="F37" s="10"/>
      <c r="G37" s="10"/>
      <c r="H37" s="10"/>
      <c r="I37" s="10"/>
      <c r="J37" s="193"/>
      <c r="K37" s="177"/>
      <c r="L37" s="178"/>
      <c r="M37" s="10"/>
      <c r="N37" s="121"/>
      <c r="O37" s="122"/>
    </row>
    <row r="38" spans="2:15" s="5" customFormat="1">
      <c r="B38" s="176"/>
      <c r="C38" s="9"/>
      <c r="D38" s="10"/>
      <c r="E38" s="12"/>
      <c r="F38" s="10"/>
      <c r="G38" s="12"/>
      <c r="H38" s="12"/>
      <c r="I38" s="12"/>
      <c r="J38" s="194"/>
      <c r="K38" s="177"/>
      <c r="L38" s="178"/>
      <c r="M38" s="12"/>
      <c r="N38" s="121"/>
      <c r="O38" s="122"/>
    </row>
    <row r="39" spans="2:15" s="5" customFormat="1">
      <c r="B39" s="176"/>
      <c r="C39" s="9"/>
      <c r="D39" s="10"/>
      <c r="E39" s="12"/>
      <c r="F39" s="10"/>
      <c r="G39" s="12"/>
      <c r="H39" s="12"/>
      <c r="I39" s="12"/>
      <c r="J39" s="194"/>
      <c r="K39" s="177"/>
      <c r="L39" s="178"/>
      <c r="M39" s="12"/>
      <c r="N39" s="123"/>
      <c r="O39" s="122"/>
    </row>
    <row r="40" spans="2:15" s="5" customFormat="1">
      <c r="B40" s="176"/>
      <c r="C40" s="9"/>
      <c r="D40" s="10"/>
      <c r="E40" s="12"/>
      <c r="F40" s="10"/>
      <c r="G40" s="12"/>
      <c r="H40" s="12"/>
      <c r="I40" s="12"/>
      <c r="J40" s="194"/>
      <c r="K40" s="177"/>
      <c r="L40" s="178"/>
      <c r="M40" s="12"/>
      <c r="N40" s="123"/>
      <c r="O40" s="122"/>
    </row>
    <row r="41" spans="2:15" s="5" customFormat="1">
      <c r="B41" s="176"/>
      <c r="C41" s="9"/>
      <c r="D41" s="10"/>
      <c r="E41" s="12"/>
      <c r="F41" s="10"/>
      <c r="G41" s="12"/>
      <c r="H41" s="12"/>
      <c r="I41" s="12"/>
      <c r="J41" s="194"/>
      <c r="K41" s="177"/>
      <c r="L41" s="178"/>
      <c r="M41" s="12"/>
      <c r="N41" s="123"/>
      <c r="O41" s="122"/>
    </row>
    <row r="42" spans="2:15" s="5" customFormat="1">
      <c r="B42" s="176"/>
      <c r="C42" s="9"/>
      <c r="D42" s="10"/>
      <c r="E42" s="12"/>
      <c r="F42" s="10"/>
      <c r="G42" s="12"/>
      <c r="H42" s="12"/>
      <c r="I42" s="12"/>
      <c r="J42" s="194"/>
      <c r="K42" s="177"/>
      <c r="L42" s="178"/>
      <c r="M42" s="12"/>
      <c r="N42" s="123"/>
      <c r="O42" s="122"/>
    </row>
    <row r="43" spans="2:15" s="5" customFormat="1" ht="13.5" thickBot="1">
      <c r="B43" s="179"/>
      <c r="C43" s="180"/>
      <c r="D43" s="181"/>
      <c r="E43" s="182"/>
      <c r="F43" s="181"/>
      <c r="G43" s="181"/>
      <c r="H43" s="181"/>
      <c r="I43" s="181"/>
      <c r="J43" s="182"/>
      <c r="K43" s="184"/>
      <c r="L43" s="185"/>
      <c r="M43" s="186"/>
      <c r="N43" s="124"/>
      <c r="O43" s="125"/>
    </row>
  </sheetData>
  <mergeCells count="1">
    <mergeCell ref="H2:M2"/>
  </mergeCells>
  <conditionalFormatting sqref="L24:L43">
    <cfRule type="cellIs" dxfId="6" priority="5" operator="lessThan">
      <formula>0</formula>
    </cfRule>
  </conditionalFormatting>
  <conditionalFormatting sqref="F25:I43 M24:M43 F24">
    <cfRule type="expression" dxfId="5" priority="4">
      <formula>OR(LEFT(F24,5)="M3498",LEFT(F24,5)="M3414")</formula>
    </cfRule>
  </conditionalFormatting>
  <conditionalFormatting sqref="G24">
    <cfRule type="expression" dxfId="4" priority="3">
      <formula>OR(LEFT(G24,5)="M3498",LEFT(G24,5)="M3414")</formula>
    </cfRule>
  </conditionalFormatting>
  <conditionalFormatting sqref="H24">
    <cfRule type="expression" dxfId="3" priority="2">
      <formula>OR(LEFT(H24,5)="M3498",LEFT(H24,5)="M3414")</formula>
    </cfRule>
  </conditionalFormatting>
  <conditionalFormatting sqref="I24">
    <cfRule type="expression" dxfId="2" priority="1">
      <formula>OR(LEFT(I24,5)="M3498",LEFT(I24,5)="M3414")</formula>
    </cfRule>
  </conditionalFormatting>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R752"/>
  <sheetViews>
    <sheetView topLeftCell="D1" zoomScale="89" zoomScaleNormal="89" workbookViewId="0">
      <selection activeCell="T10" sqref="T10"/>
    </sheetView>
  </sheetViews>
  <sheetFormatPr defaultColWidth="9.140625" defaultRowHeight="12.75"/>
  <cols>
    <col min="1" max="1" width="5" style="17" customWidth="1"/>
    <col min="2" max="2" width="29" style="17" bestFit="1" customWidth="1"/>
    <col min="3" max="3" width="9.28515625" style="17" bestFit="1" customWidth="1"/>
    <col min="4" max="4" width="36.140625" style="17" bestFit="1" customWidth="1"/>
    <col min="5" max="5" width="11.7109375" style="17" bestFit="1" customWidth="1"/>
    <col min="6" max="6" width="10" style="17" bestFit="1" customWidth="1"/>
    <col min="7" max="8" width="8" style="17" bestFit="1" customWidth="1"/>
    <col min="9" max="9" width="7.140625" style="17" bestFit="1" customWidth="1"/>
    <col min="10" max="10" width="8.140625" style="17" bestFit="1" customWidth="1"/>
    <col min="11" max="11" width="9.7109375" style="17" customWidth="1"/>
    <col min="12" max="12" width="9.85546875" style="17" customWidth="1"/>
    <col min="13" max="13" width="12.28515625" style="17" customWidth="1"/>
    <col min="14" max="14" width="11.5703125" style="17" customWidth="1"/>
    <col min="15" max="16" width="10.7109375" style="18" customWidth="1"/>
    <col min="17" max="17" width="10.7109375" style="19" customWidth="1"/>
    <col min="18" max="16384" width="9.140625" style="17"/>
  </cols>
  <sheetData>
    <row r="1" spans="1:18" ht="18.75">
      <c r="B1" s="276" t="s">
        <v>307</v>
      </c>
      <c r="C1" s="276"/>
      <c r="D1" s="276"/>
      <c r="E1" s="276"/>
      <c r="F1" s="276"/>
      <c r="G1" s="276"/>
      <c r="H1" s="276"/>
      <c r="I1" s="276"/>
      <c r="J1" s="276"/>
      <c r="K1" s="276"/>
      <c r="L1" s="276"/>
    </row>
    <row r="2" spans="1:18">
      <c r="B2" s="20" t="s">
        <v>308</v>
      </c>
      <c r="G2" s="21">
        <v>3.2000000000000001E-2</v>
      </c>
      <c r="H2" s="22">
        <v>1.9E-2</v>
      </c>
      <c r="I2" s="23"/>
      <c r="J2" s="22">
        <v>3.3000000000000002E-2</v>
      </c>
      <c r="K2" s="24">
        <v>8.4000000000000005E-2</v>
      </c>
      <c r="Q2" s="19">
        <v>0.15</v>
      </c>
    </row>
    <row r="3" spans="1:18" s="25" customFormat="1" ht="25.5" customHeight="1">
      <c r="A3" s="25" t="s">
        <v>309</v>
      </c>
      <c r="B3" s="25" t="s">
        <v>310</v>
      </c>
      <c r="C3" s="26" t="s">
        <v>311</v>
      </c>
      <c r="D3" s="25" t="s">
        <v>312</v>
      </c>
      <c r="E3" s="27" t="s">
        <v>313</v>
      </c>
      <c r="F3" s="27" t="s">
        <v>314</v>
      </c>
      <c r="G3" s="28" t="s">
        <v>315</v>
      </c>
      <c r="H3" s="28" t="s">
        <v>253</v>
      </c>
      <c r="I3" s="28" t="s">
        <v>316</v>
      </c>
      <c r="J3" s="29" t="s">
        <v>317</v>
      </c>
      <c r="K3" s="30" t="s">
        <v>318</v>
      </c>
      <c r="L3" s="31" t="s">
        <v>319</v>
      </c>
      <c r="M3" s="31" t="s">
        <v>320</v>
      </c>
      <c r="O3" s="32" t="s">
        <v>321</v>
      </c>
      <c r="P3" s="32" t="s">
        <v>322</v>
      </c>
      <c r="Q3" s="33" t="s">
        <v>323</v>
      </c>
      <c r="R3" s="33" t="s">
        <v>541</v>
      </c>
    </row>
    <row r="4" spans="1:18">
      <c r="A4" s="34" t="str">
        <f>B4&amp;C4</f>
        <v>Mercedes BenzFV33</v>
      </c>
      <c r="B4" s="35" t="s">
        <v>324</v>
      </c>
      <c r="C4" s="36" t="s">
        <v>325</v>
      </c>
      <c r="D4" s="35" t="s">
        <v>326</v>
      </c>
      <c r="E4" s="37">
        <v>6.74</v>
      </c>
      <c r="F4" s="37">
        <v>1.49</v>
      </c>
      <c r="G4" s="38">
        <v>3.2000000000000001E-2</v>
      </c>
      <c r="H4" s="38">
        <v>1.9E-2</v>
      </c>
      <c r="J4" s="38">
        <v>3.3000000000000002E-2</v>
      </c>
      <c r="K4" s="39">
        <f>SUM(G4:J4)</f>
        <v>8.4000000000000005E-2</v>
      </c>
      <c r="L4" s="40">
        <v>6.5000000000000002E-2</v>
      </c>
      <c r="M4" s="35"/>
      <c r="N4" s="41"/>
      <c r="O4" s="42"/>
      <c r="P4" s="42"/>
      <c r="Q4" s="43"/>
      <c r="R4" s="17">
        <v>8.0000000000000002E-3</v>
      </c>
    </row>
    <row r="5" spans="1:18">
      <c r="A5" s="34" t="str">
        <f>B5&amp;C5</f>
        <v>All OtherFV33</v>
      </c>
      <c r="B5" s="44" t="s">
        <v>327</v>
      </c>
      <c r="C5" s="45" t="s">
        <v>325</v>
      </c>
      <c r="D5" s="46" t="s">
        <v>328</v>
      </c>
      <c r="E5" s="47">
        <v>7.22</v>
      </c>
      <c r="F5" s="37">
        <v>1.56</v>
      </c>
      <c r="G5" s="38">
        <v>3.2000000000000001E-2</v>
      </c>
      <c r="H5" s="38">
        <v>1.9E-2</v>
      </c>
      <c r="J5" s="38">
        <v>3.3000000000000002E-2</v>
      </c>
      <c r="K5" s="39">
        <f t="shared" ref="K5:K68" si="0">SUM(G5:J5)</f>
        <v>8.4000000000000005E-2</v>
      </c>
      <c r="L5" s="40">
        <v>6.5000000000000002E-2</v>
      </c>
      <c r="M5" s="35"/>
      <c r="N5" s="48"/>
      <c r="O5" s="42"/>
      <c r="P5" s="42"/>
      <c r="Q5" s="43"/>
      <c r="R5" s="17">
        <v>8.0000000000000002E-3</v>
      </c>
    </row>
    <row r="6" spans="1:18">
      <c r="A6" s="49" t="str">
        <f t="shared" ref="A6:A73" si="1">B6&amp;C6</f>
        <v>Toyota - CorollaFV37</v>
      </c>
      <c r="B6" s="46" t="s">
        <v>329</v>
      </c>
      <c r="C6" s="45" t="s">
        <v>330</v>
      </c>
      <c r="D6" s="46" t="s">
        <v>331</v>
      </c>
      <c r="E6" s="47">
        <v>6.73</v>
      </c>
      <c r="F6" s="37">
        <v>1.43</v>
      </c>
      <c r="G6" s="38">
        <v>3.2000000000000001E-2</v>
      </c>
      <c r="H6" s="38">
        <v>1.9E-2</v>
      </c>
      <c r="J6" s="38">
        <v>3.3000000000000002E-2</v>
      </c>
      <c r="K6" s="39">
        <f t="shared" si="0"/>
        <v>8.4000000000000005E-2</v>
      </c>
      <c r="L6" s="40">
        <v>6.5000000000000002E-2</v>
      </c>
      <c r="M6" s="35"/>
      <c r="N6" s="48"/>
      <c r="O6" s="42"/>
      <c r="P6" s="42"/>
      <c r="Q6" s="43"/>
      <c r="R6" s="17">
        <v>8.0000000000000002E-3</v>
      </c>
    </row>
    <row r="7" spans="1:18">
      <c r="A7" s="49" t="str">
        <f t="shared" si="1"/>
        <v>Toyota - Tacoma FV37</v>
      </c>
      <c r="B7" s="46" t="s">
        <v>332</v>
      </c>
      <c r="C7" s="45" t="s">
        <v>330</v>
      </c>
      <c r="D7" s="46" t="s">
        <v>333</v>
      </c>
      <c r="E7" s="47">
        <v>6.97</v>
      </c>
      <c r="F7" s="37">
        <v>1.43</v>
      </c>
      <c r="G7" s="38">
        <v>3.2000000000000001E-2</v>
      </c>
      <c r="H7" s="38">
        <v>1.9E-2</v>
      </c>
      <c r="J7" s="38">
        <v>3.3000000000000002E-2</v>
      </c>
      <c r="K7" s="39">
        <f t="shared" si="0"/>
        <v>8.4000000000000005E-2</v>
      </c>
      <c r="L7" s="40">
        <v>6.5000000000000002E-2</v>
      </c>
      <c r="M7" s="35"/>
      <c r="N7" s="48"/>
      <c r="O7" s="42"/>
      <c r="P7" s="42"/>
      <c r="Q7" s="43"/>
      <c r="R7" s="17">
        <v>8.0000000000000002E-3</v>
      </c>
    </row>
    <row r="8" spans="1:18">
      <c r="A8" s="49" t="str">
        <f t="shared" si="1"/>
        <v>All OtherFV37</v>
      </c>
      <c r="B8" s="44" t="s">
        <v>327</v>
      </c>
      <c r="C8" s="45" t="s">
        <v>330</v>
      </c>
      <c r="D8" s="46" t="s">
        <v>334</v>
      </c>
      <c r="E8" s="47">
        <v>6.87</v>
      </c>
      <c r="F8" s="37">
        <v>1.44</v>
      </c>
      <c r="G8" s="38">
        <v>3.2000000000000001E-2</v>
      </c>
      <c r="H8" s="38">
        <v>1.9E-2</v>
      </c>
      <c r="J8" s="38">
        <v>3.3000000000000002E-2</v>
      </c>
      <c r="K8" s="39">
        <f t="shared" si="0"/>
        <v>8.4000000000000005E-2</v>
      </c>
      <c r="L8" s="40">
        <v>6.5000000000000002E-2</v>
      </c>
      <c r="M8" s="35"/>
      <c r="N8" s="48"/>
      <c r="O8" s="42"/>
      <c r="P8" s="42"/>
      <c r="Q8" s="43"/>
      <c r="R8" s="17">
        <v>8.0000000000000002E-3</v>
      </c>
    </row>
    <row r="9" spans="1:18">
      <c r="A9" s="49" t="str">
        <f t="shared" si="1"/>
        <v>VolvoFV38</v>
      </c>
      <c r="B9" s="46" t="s">
        <v>335</v>
      </c>
      <c r="C9" s="45" t="s">
        <v>336</v>
      </c>
      <c r="D9" s="46" t="s">
        <v>337</v>
      </c>
      <c r="E9" s="47">
        <v>15.182027562176831</v>
      </c>
      <c r="F9" s="47">
        <v>5</v>
      </c>
      <c r="G9" s="38">
        <v>3.2000000000000001E-2</v>
      </c>
      <c r="H9" s="38">
        <v>1.9E-2</v>
      </c>
      <c r="J9" s="38">
        <v>3.3000000000000002E-2</v>
      </c>
      <c r="K9" s="39">
        <f t="shared" si="0"/>
        <v>8.4000000000000005E-2</v>
      </c>
      <c r="L9" s="40">
        <v>6.5000000000000002E-2</v>
      </c>
      <c r="M9" s="35"/>
      <c r="N9" s="48"/>
      <c r="O9" s="42"/>
      <c r="P9" s="42"/>
      <c r="Q9" s="43"/>
      <c r="R9" s="17">
        <v>8.0000000000000002E-3</v>
      </c>
    </row>
    <row r="10" spans="1:18">
      <c r="A10" s="49" t="str">
        <f t="shared" si="1"/>
        <v>MackFV38</v>
      </c>
      <c r="B10" s="46" t="s">
        <v>338</v>
      </c>
      <c r="C10" s="45" t="s">
        <v>336</v>
      </c>
      <c r="D10" s="46" t="s">
        <v>339</v>
      </c>
      <c r="E10" s="47">
        <v>19.662987394920691</v>
      </c>
      <c r="F10" s="47">
        <v>5.75</v>
      </c>
      <c r="G10" s="38">
        <v>3.2000000000000001E-2</v>
      </c>
      <c r="H10" s="38">
        <v>1.9E-2</v>
      </c>
      <c r="J10" s="38">
        <v>3.3000000000000002E-2</v>
      </c>
      <c r="K10" s="39">
        <f t="shared" si="0"/>
        <v>8.4000000000000005E-2</v>
      </c>
      <c r="L10" s="40">
        <v>6.5000000000000002E-2</v>
      </c>
      <c r="M10" s="35"/>
      <c r="N10" s="48"/>
      <c r="O10" s="42"/>
      <c r="P10" s="42"/>
      <c r="Q10" s="43"/>
      <c r="R10" s="17">
        <v>8.0000000000000002E-3</v>
      </c>
    </row>
    <row r="11" spans="1:18">
      <c r="A11" s="49" t="str">
        <f t="shared" si="1"/>
        <v>FreightlinerFV38</v>
      </c>
      <c r="B11" s="46" t="s">
        <v>340</v>
      </c>
      <c r="C11" s="45" t="s">
        <v>336</v>
      </c>
      <c r="D11" s="46" t="s">
        <v>341</v>
      </c>
      <c r="E11" s="47">
        <v>18.072570234404008</v>
      </c>
      <c r="F11" s="47">
        <v>5.0299999999999994</v>
      </c>
      <c r="G11" s="38">
        <v>3.2000000000000001E-2</v>
      </c>
      <c r="H11" s="38">
        <v>1.9E-2</v>
      </c>
      <c r="J11" s="38">
        <v>3.3000000000000002E-2</v>
      </c>
      <c r="K11" s="39">
        <f t="shared" si="0"/>
        <v>8.4000000000000005E-2</v>
      </c>
      <c r="L11" s="40">
        <v>6.5000000000000002E-2</v>
      </c>
      <c r="M11" s="35"/>
      <c r="N11" s="48"/>
      <c r="O11" s="42"/>
      <c r="P11" s="42"/>
      <c r="Q11" s="43"/>
      <c r="R11" s="17">
        <v>8.0000000000000002E-3</v>
      </c>
    </row>
    <row r="12" spans="1:18">
      <c r="A12" s="49" t="str">
        <f t="shared" si="1"/>
        <v>WorkhorseFV38</v>
      </c>
      <c r="B12" s="46" t="s">
        <v>342</v>
      </c>
      <c r="C12" s="45" t="s">
        <v>336</v>
      </c>
      <c r="D12" s="50" t="s">
        <v>343</v>
      </c>
      <c r="E12" s="51">
        <v>42.65</v>
      </c>
      <c r="F12" s="51">
        <v>10.83</v>
      </c>
      <c r="G12" s="38">
        <v>3.2000000000000001E-2</v>
      </c>
      <c r="H12" s="38">
        <v>1.9E-2</v>
      </c>
      <c r="J12" s="38">
        <v>3.3000000000000002E-2</v>
      </c>
      <c r="K12" s="39">
        <f t="shared" si="0"/>
        <v>8.4000000000000005E-2</v>
      </c>
      <c r="L12" s="40">
        <v>6.5000000000000002E-2</v>
      </c>
      <c r="M12" s="35"/>
      <c r="N12" s="48"/>
      <c r="O12" s="42"/>
      <c r="P12" s="42"/>
      <c r="Q12" s="43"/>
      <c r="R12" s="17">
        <v>8.0000000000000002E-3</v>
      </c>
    </row>
    <row r="13" spans="1:18">
      <c r="A13" s="49" t="str">
        <f t="shared" si="1"/>
        <v>KalmarFV38</v>
      </c>
      <c r="B13" s="46" t="s">
        <v>344</v>
      </c>
      <c r="C13" s="45" t="s">
        <v>336</v>
      </c>
      <c r="D13" s="50" t="s">
        <v>345</v>
      </c>
      <c r="E13" s="51">
        <v>30.1</v>
      </c>
      <c r="F13" s="51">
        <v>13.04</v>
      </c>
      <c r="G13" s="38">
        <v>3.2000000000000001E-2</v>
      </c>
      <c r="H13" s="38">
        <v>1.9E-2</v>
      </c>
      <c r="J13" s="38">
        <v>3.3000000000000002E-2</v>
      </c>
      <c r="K13" s="39">
        <f t="shared" si="0"/>
        <v>8.4000000000000005E-2</v>
      </c>
      <c r="L13" s="40">
        <v>6.5000000000000002E-2</v>
      </c>
      <c r="M13" s="35"/>
      <c r="N13" s="48"/>
      <c r="O13" s="42"/>
      <c r="P13" s="42"/>
      <c r="Q13" s="43"/>
      <c r="R13" s="17">
        <v>8.0000000000000002E-3</v>
      </c>
    </row>
    <row r="14" spans="1:18">
      <c r="A14" s="49" t="str">
        <f t="shared" si="1"/>
        <v>John DeereFV38</v>
      </c>
      <c r="B14" s="46" t="s">
        <v>346</v>
      </c>
      <c r="C14" s="45" t="s">
        <v>336</v>
      </c>
      <c r="D14" s="52" t="s">
        <v>347</v>
      </c>
      <c r="E14" s="47">
        <v>17.814460411402791</v>
      </c>
      <c r="F14" s="53">
        <v>5.58</v>
      </c>
      <c r="G14" s="38">
        <v>3.2000000000000001E-2</v>
      </c>
      <c r="H14" s="38">
        <v>1.9E-2</v>
      </c>
      <c r="J14" s="38">
        <v>3.3000000000000002E-2</v>
      </c>
      <c r="K14" s="39">
        <f t="shared" si="0"/>
        <v>8.4000000000000005E-2</v>
      </c>
      <c r="L14" s="40">
        <v>6.5000000000000002E-2</v>
      </c>
      <c r="M14" s="35"/>
      <c r="N14" s="48"/>
      <c r="O14" s="42"/>
      <c r="P14" s="42"/>
      <c r="Q14" s="43"/>
      <c r="R14" s="17">
        <v>8.0000000000000002E-3</v>
      </c>
    </row>
    <row r="15" spans="1:18">
      <c r="A15" s="49" t="str">
        <f t="shared" si="1"/>
        <v>NavistarFV38</v>
      </c>
      <c r="B15" s="54" t="s">
        <v>348</v>
      </c>
      <c r="C15" s="55" t="s">
        <v>336</v>
      </c>
      <c r="D15" s="56" t="s">
        <v>349</v>
      </c>
      <c r="E15" s="51">
        <v>24.21</v>
      </c>
      <c r="F15" s="51">
        <v>8.3800000000000008</v>
      </c>
      <c r="G15" s="38">
        <v>3.2000000000000001E-2</v>
      </c>
      <c r="H15" s="38">
        <v>1.9E-2</v>
      </c>
      <c r="J15" s="38">
        <v>3.3000000000000002E-2</v>
      </c>
      <c r="K15" s="39">
        <f t="shared" si="0"/>
        <v>8.4000000000000005E-2</v>
      </c>
      <c r="L15" s="40">
        <v>6.5000000000000002E-2</v>
      </c>
      <c r="M15" s="35"/>
      <c r="N15" s="48"/>
      <c r="O15" s="42"/>
      <c r="P15" s="42"/>
      <c r="Q15" s="43"/>
      <c r="R15" s="17">
        <v>8.0000000000000002E-3</v>
      </c>
    </row>
    <row r="16" spans="1:18">
      <c r="A16" s="49" t="str">
        <f t="shared" si="1"/>
        <v>NDTK1 AI23 SYSTEMFV38</v>
      </c>
      <c r="B16" s="57" t="s">
        <v>350</v>
      </c>
      <c r="C16" s="58" t="s">
        <v>336</v>
      </c>
      <c r="D16" s="59" t="s">
        <v>351</v>
      </c>
      <c r="E16" s="60">
        <v>35</v>
      </c>
      <c r="F16" s="61">
        <v>15</v>
      </c>
      <c r="G16" s="38">
        <v>3.2000000000000001E-2</v>
      </c>
      <c r="H16" s="38">
        <v>1.9E-2</v>
      </c>
      <c r="J16" s="38">
        <v>3.3000000000000002E-2</v>
      </c>
      <c r="K16" s="39">
        <f t="shared" si="0"/>
        <v>8.4000000000000005E-2</v>
      </c>
      <c r="L16" s="40">
        <v>6.5000000000000002E-2</v>
      </c>
      <c r="M16" s="35"/>
      <c r="N16" s="48"/>
      <c r="O16" s="42"/>
      <c r="P16" s="42"/>
      <c r="Q16" s="43"/>
      <c r="R16" s="17">
        <v>8.0000000000000002E-3</v>
      </c>
    </row>
    <row r="17" spans="1:18">
      <c r="A17" s="49" t="str">
        <f t="shared" si="1"/>
        <v>CUMMINSFV38</v>
      </c>
      <c r="B17" s="46" t="s">
        <v>352</v>
      </c>
      <c r="C17" s="55" t="s">
        <v>336</v>
      </c>
      <c r="D17" s="54" t="s">
        <v>353</v>
      </c>
      <c r="E17" s="47">
        <v>12.3489364953817</v>
      </c>
      <c r="F17" s="47">
        <v>5.0500000000000007</v>
      </c>
      <c r="G17" s="38">
        <v>3.2000000000000001E-2</v>
      </c>
      <c r="H17" s="38">
        <v>1.9E-2</v>
      </c>
      <c r="J17" s="38">
        <v>3.3000000000000002E-2</v>
      </c>
      <c r="K17" s="39">
        <f t="shared" si="0"/>
        <v>8.4000000000000005E-2</v>
      </c>
      <c r="L17" s="40">
        <v>6.5000000000000002E-2</v>
      </c>
      <c r="M17" s="35"/>
      <c r="N17" s="48"/>
      <c r="O17" s="42"/>
      <c r="P17" s="42"/>
      <c r="Q17" s="43"/>
      <c r="R17" s="17">
        <v>8.0000000000000002E-3</v>
      </c>
    </row>
    <row r="18" spans="1:18">
      <c r="A18" s="49" t="str">
        <f t="shared" si="1"/>
        <v>KohlerFV38</v>
      </c>
      <c r="B18" s="54" t="s">
        <v>354</v>
      </c>
      <c r="C18" s="55" t="s">
        <v>336</v>
      </c>
      <c r="D18" s="54" t="s">
        <v>355</v>
      </c>
      <c r="E18" s="47">
        <v>15.243157643899249</v>
      </c>
      <c r="F18" s="47">
        <v>5.3100000000000005</v>
      </c>
      <c r="G18" s="38">
        <v>3.2000000000000001E-2</v>
      </c>
      <c r="H18" s="38">
        <v>1.9E-2</v>
      </c>
      <c r="J18" s="38">
        <v>3.3000000000000002E-2</v>
      </c>
      <c r="K18" s="39">
        <f t="shared" si="0"/>
        <v>8.4000000000000005E-2</v>
      </c>
      <c r="L18" s="40">
        <v>6.5000000000000002E-2</v>
      </c>
      <c r="M18" s="35"/>
      <c r="N18" s="48"/>
      <c r="O18" s="42"/>
      <c r="P18" s="42"/>
      <c r="Q18" s="43"/>
      <c r="R18" s="17">
        <v>8.0000000000000002E-3</v>
      </c>
    </row>
    <row r="19" spans="1:18">
      <c r="A19" s="49" t="str">
        <f t="shared" si="1"/>
        <v>CNH K49FV38</v>
      </c>
      <c r="B19" s="62" t="s">
        <v>356</v>
      </c>
      <c r="C19" s="63" t="s">
        <v>336</v>
      </c>
      <c r="D19" s="62" t="s">
        <v>357</v>
      </c>
      <c r="E19" s="64">
        <v>18</v>
      </c>
      <c r="F19" s="64">
        <v>5.0999999999999996</v>
      </c>
      <c r="G19" s="38">
        <v>3.2000000000000001E-2</v>
      </c>
      <c r="H19" s="38">
        <v>1.9E-2</v>
      </c>
      <c r="J19" s="38">
        <v>3.3000000000000002E-2</v>
      </c>
      <c r="K19" s="39">
        <f t="shared" si="0"/>
        <v>8.4000000000000005E-2</v>
      </c>
      <c r="L19" s="40">
        <v>6.5000000000000002E-2</v>
      </c>
      <c r="M19" s="35"/>
      <c r="N19" s="48"/>
      <c r="O19" s="42"/>
      <c r="P19" s="42"/>
      <c r="Q19" s="43"/>
      <c r="R19" s="17">
        <v>8.0000000000000002E-3</v>
      </c>
    </row>
    <row r="20" spans="1:18">
      <c r="A20" s="34" t="str">
        <f t="shared" si="1"/>
        <v>All OtherFV38</v>
      </c>
      <c r="B20" s="44" t="s">
        <v>327</v>
      </c>
      <c r="C20" s="45" t="s">
        <v>336</v>
      </c>
      <c r="D20" s="46" t="s">
        <v>358</v>
      </c>
      <c r="E20" s="47">
        <v>17.46970495503782</v>
      </c>
      <c r="F20" s="47">
        <v>6.23</v>
      </c>
      <c r="G20" s="38">
        <v>3.2000000000000001E-2</v>
      </c>
      <c r="H20" s="38">
        <v>1.9E-2</v>
      </c>
      <c r="J20" s="38">
        <v>3.3000000000000002E-2</v>
      </c>
      <c r="K20" s="39">
        <f t="shared" si="0"/>
        <v>8.4000000000000005E-2</v>
      </c>
      <c r="L20" s="40">
        <v>6.5000000000000002E-2</v>
      </c>
      <c r="M20" s="35"/>
      <c r="N20" s="48"/>
      <c r="O20" s="42"/>
      <c r="P20" s="42"/>
      <c r="Q20" s="43"/>
      <c r="R20" s="17">
        <v>8.0000000000000002E-3</v>
      </c>
    </row>
    <row r="21" spans="1:18">
      <c r="A21" s="34" t="str">
        <f t="shared" si="1"/>
        <v>GM - GMX 511/521FV50</v>
      </c>
      <c r="B21" s="46" t="s">
        <v>359</v>
      </c>
      <c r="C21" s="45" t="s">
        <v>360</v>
      </c>
      <c r="D21" s="46" t="s">
        <v>361</v>
      </c>
      <c r="E21" s="47">
        <v>6.9405232201779725</v>
      </c>
      <c r="F21" s="47">
        <v>1.73</v>
      </c>
      <c r="G21" s="38">
        <v>3.2000000000000001E-2</v>
      </c>
      <c r="H21" s="38">
        <v>1.9E-2</v>
      </c>
      <c r="J21" s="38">
        <v>3.3000000000000002E-2</v>
      </c>
      <c r="K21" s="39">
        <f t="shared" si="0"/>
        <v>8.4000000000000005E-2</v>
      </c>
      <c r="L21" s="40">
        <v>6.5000000000000002E-2</v>
      </c>
      <c r="M21" s="35"/>
      <c r="N21" s="48"/>
      <c r="O21" s="42">
        <v>3.13</v>
      </c>
      <c r="P21" s="42">
        <f>(F21*(1+G21))+(E21*G21)</f>
        <v>2.0074567430456951</v>
      </c>
      <c r="Q21" s="43">
        <f>(1/(1-$Q$2))-1</f>
        <v>0.17647058823529416</v>
      </c>
      <c r="R21" s="17">
        <v>8.0000000000000002E-3</v>
      </c>
    </row>
    <row r="22" spans="1:18">
      <c r="A22" s="34" t="str">
        <f t="shared" si="1"/>
        <v>Toyota - SequoiaFV50</v>
      </c>
      <c r="B22" s="46" t="s">
        <v>362</v>
      </c>
      <c r="C22" s="45" t="s">
        <v>360</v>
      </c>
      <c r="D22" s="46" t="s">
        <v>363</v>
      </c>
      <c r="E22" s="47">
        <v>8.7062211681935811</v>
      </c>
      <c r="F22" s="47">
        <v>2.8400000000000003</v>
      </c>
      <c r="G22" s="38">
        <v>3.2000000000000001E-2</v>
      </c>
      <c r="H22" s="38">
        <v>1.9E-2</v>
      </c>
      <c r="J22" s="38">
        <v>3.3000000000000002E-2</v>
      </c>
      <c r="K22" s="39">
        <f t="shared" si="0"/>
        <v>8.4000000000000005E-2</v>
      </c>
      <c r="L22" s="40">
        <v>6.5000000000000002E-2</v>
      </c>
      <c r="M22" s="35"/>
      <c r="N22" s="48"/>
      <c r="O22" s="42"/>
      <c r="P22" s="42"/>
      <c r="Q22" s="43"/>
      <c r="R22" s="17">
        <v>8.0000000000000002E-3</v>
      </c>
    </row>
    <row r="23" spans="1:18">
      <c r="A23" s="34" t="str">
        <f t="shared" si="1"/>
        <v>Toyota -TundraFV50</v>
      </c>
      <c r="B23" s="46" t="s">
        <v>364</v>
      </c>
      <c r="C23" s="45" t="s">
        <v>360</v>
      </c>
      <c r="D23" s="46" t="s">
        <v>365</v>
      </c>
      <c r="E23" s="47">
        <v>7.1520950853952261</v>
      </c>
      <c r="F23" s="47">
        <v>1.6</v>
      </c>
      <c r="G23" s="38">
        <v>3.2000000000000001E-2</v>
      </c>
      <c r="H23" s="38">
        <v>1.9E-2</v>
      </c>
      <c r="J23" s="38">
        <v>3.3000000000000002E-2</v>
      </c>
      <c r="K23" s="39">
        <f t="shared" si="0"/>
        <v>8.4000000000000005E-2</v>
      </c>
      <c r="L23" s="40">
        <v>6.5000000000000002E-2</v>
      </c>
      <c r="M23" s="35"/>
      <c r="N23" s="48"/>
      <c r="O23" s="42"/>
      <c r="P23" s="42"/>
      <c r="Q23" s="43"/>
      <c r="R23" s="17">
        <v>8.0000000000000002E-3</v>
      </c>
    </row>
    <row r="24" spans="1:18">
      <c r="A24" s="49" t="str">
        <f t="shared" si="1"/>
        <v>Toyota - CorollaFV50</v>
      </c>
      <c r="B24" s="46" t="s">
        <v>329</v>
      </c>
      <c r="C24" s="45" t="s">
        <v>360</v>
      </c>
      <c r="D24" s="46" t="s">
        <v>366</v>
      </c>
      <c r="E24" s="47">
        <v>7.0124678645246155</v>
      </c>
      <c r="F24" s="47">
        <v>1.3599999999999999</v>
      </c>
      <c r="G24" s="38">
        <v>3.2000000000000001E-2</v>
      </c>
      <c r="H24" s="38">
        <v>1.9E-2</v>
      </c>
      <c r="J24" s="38">
        <v>3.3000000000000002E-2</v>
      </c>
      <c r="K24" s="39">
        <f t="shared" si="0"/>
        <v>8.4000000000000005E-2</v>
      </c>
      <c r="L24" s="40">
        <v>6.5000000000000002E-2</v>
      </c>
      <c r="M24" s="35"/>
      <c r="N24" s="48"/>
      <c r="O24" s="42"/>
      <c r="P24" s="42"/>
      <c r="Q24" s="43"/>
      <c r="R24" s="17">
        <v>8.0000000000000002E-3</v>
      </c>
    </row>
    <row r="25" spans="1:18">
      <c r="A25" s="49" t="str">
        <f t="shared" si="1"/>
        <v>Toyota - VenzaFV50</v>
      </c>
      <c r="B25" s="46" t="s">
        <v>367</v>
      </c>
      <c r="C25" s="45" t="s">
        <v>360</v>
      </c>
      <c r="D25" s="46" t="s">
        <v>368</v>
      </c>
      <c r="E25" s="47">
        <v>7.0386631300913205</v>
      </c>
      <c r="F25" s="47">
        <v>1.7500000000000002</v>
      </c>
      <c r="G25" s="38">
        <v>3.2000000000000001E-2</v>
      </c>
      <c r="H25" s="38">
        <v>1.9E-2</v>
      </c>
      <c r="J25" s="38">
        <v>3.3000000000000002E-2</v>
      </c>
      <c r="K25" s="39">
        <f t="shared" si="0"/>
        <v>8.4000000000000005E-2</v>
      </c>
      <c r="L25" s="40">
        <v>6.5000000000000002E-2</v>
      </c>
      <c r="M25" s="35"/>
      <c r="N25" s="48"/>
      <c r="O25" s="42"/>
      <c r="P25" s="42"/>
      <c r="Q25" s="43"/>
      <c r="R25" s="17">
        <v>8.0000000000000002E-3</v>
      </c>
    </row>
    <row r="26" spans="1:18" s="66" customFormat="1">
      <c r="A26" s="49" t="str">
        <f t="shared" si="1"/>
        <v>Toyota - RAV 4FV50</v>
      </c>
      <c r="B26" s="52" t="s">
        <v>369</v>
      </c>
      <c r="C26" s="65" t="s">
        <v>360</v>
      </c>
      <c r="D26" s="52" t="s">
        <v>370</v>
      </c>
      <c r="E26" s="64">
        <v>6.3721641290376843</v>
      </c>
      <c r="F26" s="47">
        <v>1.37</v>
      </c>
      <c r="G26" s="38">
        <v>3.2000000000000001E-2</v>
      </c>
      <c r="H26" s="38">
        <v>1.9E-2</v>
      </c>
      <c r="J26" s="38">
        <v>3.3000000000000002E-2</v>
      </c>
      <c r="K26" s="39">
        <f t="shared" si="0"/>
        <v>8.4000000000000005E-2</v>
      </c>
      <c r="L26" s="40">
        <v>6.5000000000000002E-2</v>
      </c>
      <c r="M26" s="35"/>
      <c r="N26" s="67"/>
      <c r="O26" s="68"/>
      <c r="P26" s="68"/>
      <c r="Q26" s="69"/>
      <c r="R26" s="66">
        <v>8.0000000000000002E-3</v>
      </c>
    </row>
    <row r="27" spans="1:18">
      <c r="A27" s="49" t="str">
        <f t="shared" si="1"/>
        <v>All OtherFV50</v>
      </c>
      <c r="B27" s="44" t="s">
        <v>327</v>
      </c>
      <c r="C27" s="45" t="s">
        <v>360</v>
      </c>
      <c r="D27" s="46" t="s">
        <v>371</v>
      </c>
      <c r="E27" s="47">
        <v>6.9613449585163725</v>
      </c>
      <c r="F27" s="47">
        <v>1.5599999999999998</v>
      </c>
      <c r="G27" s="38">
        <v>3.2000000000000001E-2</v>
      </c>
      <c r="H27" s="38">
        <v>1.9E-2</v>
      </c>
      <c r="J27" s="38">
        <v>3.3000000000000002E-2</v>
      </c>
      <c r="K27" s="39">
        <f t="shared" si="0"/>
        <v>8.4000000000000005E-2</v>
      </c>
      <c r="L27" s="40">
        <v>6.5000000000000002E-2</v>
      </c>
      <c r="M27" s="35"/>
      <c r="N27" s="48"/>
      <c r="O27" s="42"/>
      <c r="P27" s="42"/>
      <c r="Q27" s="43"/>
      <c r="R27" s="17">
        <v>8.0000000000000002E-3</v>
      </c>
    </row>
    <row r="28" spans="1:18">
      <c r="A28" s="49" t="str">
        <f t="shared" si="1"/>
        <v>GM - TiersFV52</v>
      </c>
      <c r="B28" s="46" t="s">
        <v>372</v>
      </c>
      <c r="C28" s="45" t="s">
        <v>373</v>
      </c>
      <c r="D28" s="52" t="s">
        <v>374</v>
      </c>
      <c r="E28" s="47">
        <v>16.125857380163186</v>
      </c>
      <c r="F28" s="47">
        <v>3.01</v>
      </c>
      <c r="G28" s="38">
        <v>3.2000000000000001E-2</v>
      </c>
      <c r="H28" s="38">
        <v>1.9E-2</v>
      </c>
      <c r="J28" s="38">
        <v>3.3000000000000002E-2</v>
      </c>
      <c r="K28" s="39">
        <f t="shared" si="0"/>
        <v>8.4000000000000005E-2</v>
      </c>
      <c r="L28" s="40">
        <v>6.5000000000000002E-2</v>
      </c>
      <c r="M28" s="35"/>
      <c r="N28" s="48"/>
      <c r="O28" s="42">
        <v>3.13</v>
      </c>
      <c r="P28" s="42">
        <f>(F28*(1+G28))+(E28*G28)</f>
        <v>3.6223474361652217</v>
      </c>
      <c r="Q28" s="43">
        <f>(1/(1-$Q$2))-1</f>
        <v>0.17647058823529416</v>
      </c>
      <c r="R28" s="17">
        <v>8.0000000000000002E-3</v>
      </c>
    </row>
    <row r="29" spans="1:18">
      <c r="A29" s="49" t="str">
        <f t="shared" si="1"/>
        <v>GM - GMT 166,168FV52</v>
      </c>
      <c r="B29" s="46" t="s">
        <v>375</v>
      </c>
      <c r="C29" s="45" t="s">
        <v>373</v>
      </c>
      <c r="D29" s="52" t="s">
        <v>376</v>
      </c>
      <c r="E29" s="47">
        <v>11.512486992946579</v>
      </c>
      <c r="F29" s="47">
        <v>1.8399999999999999</v>
      </c>
      <c r="G29" s="38">
        <v>3.2000000000000001E-2</v>
      </c>
      <c r="H29" s="38">
        <v>1.9E-2</v>
      </c>
      <c r="J29" s="38">
        <v>3.3000000000000002E-2</v>
      </c>
      <c r="K29" s="39">
        <f t="shared" si="0"/>
        <v>8.4000000000000005E-2</v>
      </c>
      <c r="L29" s="40">
        <v>6.5000000000000002E-2</v>
      </c>
      <c r="M29" s="35"/>
      <c r="N29" s="48"/>
      <c r="O29" s="42">
        <v>3.13</v>
      </c>
      <c r="P29" s="42">
        <f>(F29*(1+G29))+(E29*G29)</f>
        <v>2.2672795837742905</v>
      </c>
      <c r="Q29" s="43">
        <f>(1/(1-$Q$2))-1</f>
        <v>0.17647058823529416</v>
      </c>
      <c r="R29" s="17">
        <v>8.0000000000000002E-3</v>
      </c>
    </row>
    <row r="30" spans="1:18">
      <c r="A30" s="34" t="str">
        <f t="shared" si="1"/>
        <v>GM - GMX 511/521FV52</v>
      </c>
      <c r="B30" s="46" t="s">
        <v>359</v>
      </c>
      <c r="C30" s="45" t="s">
        <v>373</v>
      </c>
      <c r="D30" s="52" t="s">
        <v>377</v>
      </c>
      <c r="E30" s="47">
        <v>9.2994497644859297</v>
      </c>
      <c r="F30" s="47">
        <v>3.0300000000000002</v>
      </c>
      <c r="G30" s="38">
        <v>3.2000000000000001E-2</v>
      </c>
      <c r="H30" s="38">
        <v>1.9E-2</v>
      </c>
      <c r="J30" s="38">
        <v>3.3000000000000002E-2</v>
      </c>
      <c r="K30" s="39">
        <f t="shared" si="0"/>
        <v>8.4000000000000005E-2</v>
      </c>
      <c r="L30" s="40">
        <v>6.5000000000000002E-2</v>
      </c>
      <c r="M30" s="35"/>
      <c r="N30" s="48"/>
      <c r="O30" s="42">
        <v>3.13</v>
      </c>
      <c r="P30" s="42">
        <f>(F30*(1+G30))+(E30*G30)</f>
        <v>3.4245423924635503</v>
      </c>
      <c r="Q30" s="43">
        <f>(1/(1-$Q$2))-1</f>
        <v>0.17647058823529416</v>
      </c>
      <c r="R30" s="17">
        <v>8.0000000000000002E-3</v>
      </c>
    </row>
    <row r="31" spans="1:18">
      <c r="A31" s="34" t="str">
        <f t="shared" si="1"/>
        <v>GM - GMT 900'sFV52</v>
      </c>
      <c r="B31" s="46" t="s">
        <v>378</v>
      </c>
      <c r="C31" s="45" t="s">
        <v>373</v>
      </c>
      <c r="D31" s="46" t="s">
        <v>379</v>
      </c>
      <c r="E31" s="47">
        <v>7.33</v>
      </c>
      <c r="F31" s="47">
        <v>1.21</v>
      </c>
      <c r="G31" s="38">
        <v>3.2000000000000001E-2</v>
      </c>
      <c r="H31" s="38">
        <v>1.9E-2</v>
      </c>
      <c r="J31" s="38">
        <v>3.3000000000000002E-2</v>
      </c>
      <c r="K31" s="39">
        <f t="shared" si="0"/>
        <v>8.4000000000000005E-2</v>
      </c>
      <c r="L31" s="40">
        <v>6.5000000000000002E-2</v>
      </c>
      <c r="M31" s="35"/>
      <c r="N31" s="48"/>
      <c r="O31" s="42">
        <v>3.13</v>
      </c>
      <c r="P31" s="42">
        <f>(F31*(1+G31))+(E31*G31)</f>
        <v>1.4832800000000002</v>
      </c>
      <c r="Q31" s="43">
        <f>(1/(1-$Q$2))-1</f>
        <v>0.17647058823529416</v>
      </c>
      <c r="R31" s="17">
        <v>8.0000000000000002E-3</v>
      </c>
    </row>
    <row r="32" spans="1:18">
      <c r="A32" s="49" t="str">
        <f t="shared" si="1"/>
        <v>Borg WagnerFV52</v>
      </c>
      <c r="B32" s="57" t="s">
        <v>380</v>
      </c>
      <c r="C32" s="70" t="s">
        <v>373</v>
      </c>
      <c r="D32" s="57" t="s">
        <v>381</v>
      </c>
      <c r="E32" s="60">
        <v>3.22</v>
      </c>
      <c r="F32" s="60">
        <v>3.8699999999999997</v>
      </c>
      <c r="G32" s="38">
        <v>3.2000000000000001E-2</v>
      </c>
      <c r="H32" s="38">
        <v>1.9E-2</v>
      </c>
      <c r="J32" s="38">
        <v>3.3000000000000002E-2</v>
      </c>
      <c r="K32" s="39">
        <f t="shared" si="0"/>
        <v>8.4000000000000005E-2</v>
      </c>
      <c r="L32" s="40">
        <v>6.5000000000000002E-2</v>
      </c>
      <c r="M32" s="35"/>
      <c r="N32" s="48"/>
      <c r="O32" s="42"/>
      <c r="P32" s="42"/>
      <c r="Q32" s="43"/>
      <c r="R32" s="17">
        <v>8.0000000000000002E-3</v>
      </c>
    </row>
    <row r="33" spans="1:18">
      <c r="A33" s="49" t="str">
        <f t="shared" si="1"/>
        <v>Ford FV52</v>
      </c>
      <c r="B33" s="52" t="s">
        <v>382</v>
      </c>
      <c r="C33" s="65" t="s">
        <v>373</v>
      </c>
      <c r="D33" s="52" t="s">
        <v>383</v>
      </c>
      <c r="E33" s="64">
        <v>7.8040215889431188</v>
      </c>
      <c r="F33" s="64">
        <v>1.7399999999999998</v>
      </c>
      <c r="G33" s="71">
        <v>3.2000000000000001E-2</v>
      </c>
      <c r="H33" s="38">
        <v>1.9E-2</v>
      </c>
      <c r="J33" s="38">
        <v>3.3000000000000002E-2</v>
      </c>
      <c r="K33" s="39">
        <f t="shared" si="0"/>
        <v>8.4000000000000005E-2</v>
      </c>
      <c r="L33" s="40">
        <v>6.5000000000000002E-2</v>
      </c>
      <c r="M33" s="35"/>
      <c r="N33" s="48"/>
      <c r="O33" s="42"/>
      <c r="P33" s="42"/>
      <c r="Q33" s="43"/>
      <c r="R33" s="17">
        <v>8.0000000000000002E-3</v>
      </c>
    </row>
    <row r="34" spans="1:18">
      <c r="A34" s="49" t="str">
        <f t="shared" si="1"/>
        <v>GM - GMX 210/211/330/331FV52</v>
      </c>
      <c r="B34" s="52" t="s">
        <v>384</v>
      </c>
      <c r="C34" s="65" t="s">
        <v>373</v>
      </c>
      <c r="D34" s="52" t="s">
        <v>385</v>
      </c>
      <c r="E34" s="64">
        <v>10.119999999999999</v>
      </c>
      <c r="F34" s="64">
        <v>1.4000000000000001</v>
      </c>
      <c r="G34" s="71">
        <v>3.2000000000000001E-2</v>
      </c>
      <c r="H34" s="38">
        <v>1.9E-2</v>
      </c>
      <c r="J34" s="38">
        <v>3.3000000000000002E-2</v>
      </c>
      <c r="K34" s="39">
        <f t="shared" si="0"/>
        <v>8.4000000000000005E-2</v>
      </c>
      <c r="L34" s="40">
        <v>6.5000000000000002E-2</v>
      </c>
      <c r="M34" s="35"/>
      <c r="N34" s="48"/>
      <c r="O34" s="42">
        <v>3.13</v>
      </c>
      <c r="P34" s="42">
        <f>(F34*(1+G34))+(E34*G34)</f>
        <v>1.76864</v>
      </c>
      <c r="Q34" s="43">
        <f>(1/(1-$Q$2))-1</f>
        <v>0.17647058823529416</v>
      </c>
      <c r="R34" s="17">
        <v>8.0000000000000002E-3</v>
      </c>
    </row>
    <row r="35" spans="1:18">
      <c r="A35" s="49" t="str">
        <f t="shared" si="1"/>
        <v>GM - K2XXFV52</v>
      </c>
      <c r="B35" s="52" t="s">
        <v>386</v>
      </c>
      <c r="C35" s="65" t="s">
        <v>373</v>
      </c>
      <c r="D35" s="52" t="s">
        <v>387</v>
      </c>
      <c r="E35" s="72">
        <v>9.4700000000000006</v>
      </c>
      <c r="F35" s="72">
        <v>1.4</v>
      </c>
      <c r="G35" s="71">
        <v>3.2000000000000001E-2</v>
      </c>
      <c r="H35" s="38">
        <v>1.9E-2</v>
      </c>
      <c r="J35" s="38">
        <v>3.3000000000000002E-2</v>
      </c>
      <c r="K35" s="39">
        <f t="shared" si="0"/>
        <v>8.4000000000000005E-2</v>
      </c>
      <c r="L35" s="40">
        <v>6.5000000000000002E-2</v>
      </c>
      <c r="M35" s="35"/>
      <c r="N35" s="48"/>
      <c r="O35" s="42">
        <v>3.13</v>
      </c>
      <c r="P35" s="42">
        <f>(F35*(1+G35))+(E35*G35)</f>
        <v>1.7478399999999998</v>
      </c>
      <c r="Q35" s="43">
        <f>(1/(1-$Q$2))-1</f>
        <v>0.17647058823529416</v>
      </c>
      <c r="R35" s="17">
        <v>8.0000000000000002E-3</v>
      </c>
    </row>
    <row r="36" spans="1:18">
      <c r="A36" s="49" t="str">
        <f t="shared" si="1"/>
        <v>All OtherFV52</v>
      </c>
      <c r="B36" s="73" t="s">
        <v>327</v>
      </c>
      <c r="C36" s="65" t="s">
        <v>373</v>
      </c>
      <c r="D36" s="52" t="s">
        <v>388</v>
      </c>
      <c r="E36" s="64">
        <v>10.257388037894337</v>
      </c>
      <c r="F36" s="64">
        <v>1.43</v>
      </c>
      <c r="G36" s="71">
        <v>3.2000000000000001E-2</v>
      </c>
      <c r="H36" s="38">
        <v>1.9E-2</v>
      </c>
      <c r="J36" s="38">
        <v>3.3000000000000002E-2</v>
      </c>
      <c r="K36" s="39">
        <f t="shared" si="0"/>
        <v>8.4000000000000005E-2</v>
      </c>
      <c r="L36" s="40">
        <v>6.5000000000000002E-2</v>
      </c>
      <c r="M36" s="35"/>
      <c r="N36" s="48"/>
      <c r="O36" s="42"/>
      <c r="P36" s="42"/>
      <c r="Q36" s="43"/>
      <c r="R36" s="17">
        <v>8.0000000000000002E-3</v>
      </c>
    </row>
    <row r="37" spans="1:18">
      <c r="A37" s="49" t="str">
        <f t="shared" si="1"/>
        <v>GM - GMX 351FV56</v>
      </c>
      <c r="B37" s="52" t="s">
        <v>389</v>
      </c>
      <c r="C37" s="65" t="s">
        <v>390</v>
      </c>
      <c r="D37" s="52" t="s">
        <v>391</v>
      </c>
      <c r="E37" s="64">
        <v>7.8381675115475788</v>
      </c>
      <c r="F37" s="64">
        <v>1.58</v>
      </c>
      <c r="G37" s="71">
        <v>3.2000000000000001E-2</v>
      </c>
      <c r="H37" s="38">
        <v>1.9E-2</v>
      </c>
      <c r="J37" s="38">
        <v>3.3000000000000002E-2</v>
      </c>
      <c r="K37" s="39">
        <f t="shared" si="0"/>
        <v>8.4000000000000005E-2</v>
      </c>
      <c r="L37" s="40">
        <v>6.5000000000000002E-2</v>
      </c>
      <c r="M37" s="35"/>
      <c r="N37" s="48"/>
      <c r="O37" s="42">
        <v>3.13</v>
      </c>
      <c r="P37" s="42">
        <f>(F37*(1+G37))+(E37*G37)</f>
        <v>1.8813813603695224</v>
      </c>
      <c r="Q37" s="43">
        <f>(1/(1-$Q$2))-1</f>
        <v>0.17647058823529416</v>
      </c>
      <c r="R37" s="17">
        <v>8.0000000000000002E-3</v>
      </c>
    </row>
    <row r="38" spans="1:18">
      <c r="A38" s="49" t="str">
        <f t="shared" si="1"/>
        <v>GM - GMX 352FV56</v>
      </c>
      <c r="B38" s="52" t="s">
        <v>392</v>
      </c>
      <c r="C38" s="65" t="s">
        <v>390</v>
      </c>
      <c r="D38" s="52" t="s">
        <v>393</v>
      </c>
      <c r="E38" s="64">
        <v>8.0972378120325281</v>
      </c>
      <c r="F38" s="64">
        <v>1.8599999999999999</v>
      </c>
      <c r="G38" s="71">
        <v>3.2000000000000001E-2</v>
      </c>
      <c r="H38" s="38">
        <v>1.9E-2</v>
      </c>
      <c r="J38" s="38">
        <v>3.3000000000000002E-2</v>
      </c>
      <c r="K38" s="39">
        <f t="shared" si="0"/>
        <v>8.4000000000000005E-2</v>
      </c>
      <c r="L38" s="40">
        <v>6.5000000000000002E-2</v>
      </c>
      <c r="M38" s="35"/>
      <c r="N38" s="48"/>
      <c r="O38" s="42">
        <v>3.13</v>
      </c>
      <c r="P38" s="42">
        <f>(F38*(1+G38))+(E38*G38)</f>
        <v>2.1786316099850409</v>
      </c>
      <c r="Q38" s="43">
        <f>(1/(1-$Q$2))-1</f>
        <v>0.17647058823529416</v>
      </c>
      <c r="R38" s="17">
        <v>8.0000000000000002E-3</v>
      </c>
    </row>
    <row r="39" spans="1:18" s="2" customFormat="1">
      <c r="A39" s="49" t="str">
        <f t="shared" si="1"/>
        <v>All OtherFV56</v>
      </c>
      <c r="B39" s="73" t="s">
        <v>327</v>
      </c>
      <c r="C39" s="65" t="s">
        <v>390</v>
      </c>
      <c r="D39" s="52" t="s">
        <v>394</v>
      </c>
      <c r="E39" s="64">
        <v>7.9675533923750947</v>
      </c>
      <c r="F39" s="64">
        <v>1.67</v>
      </c>
      <c r="G39" s="71">
        <v>3.2000000000000001E-2</v>
      </c>
      <c r="H39" s="38">
        <v>1.9E-2</v>
      </c>
      <c r="J39" s="38">
        <v>3.3000000000000002E-2</v>
      </c>
      <c r="K39" s="39">
        <f t="shared" si="0"/>
        <v>8.4000000000000005E-2</v>
      </c>
      <c r="L39" s="40">
        <v>6.5000000000000002E-2</v>
      </c>
      <c r="M39" s="35"/>
      <c r="O39" s="74"/>
      <c r="P39" s="74"/>
      <c r="Q39" s="75"/>
      <c r="R39" s="2">
        <v>8.0000000000000002E-3</v>
      </c>
    </row>
    <row r="40" spans="1:18" s="2" customFormat="1">
      <c r="A40" s="49" t="str">
        <f t="shared" si="1"/>
        <v>GM - GMX 511/521FV58</v>
      </c>
      <c r="B40" s="52" t="s">
        <v>359</v>
      </c>
      <c r="C40" s="65" t="s">
        <v>395</v>
      </c>
      <c r="D40" s="52" t="s">
        <v>396</v>
      </c>
      <c r="E40" s="64">
        <v>6.9468095376631416</v>
      </c>
      <c r="F40" s="64">
        <v>2.46</v>
      </c>
      <c r="G40" s="71">
        <v>3.2000000000000001E-2</v>
      </c>
      <c r="H40" s="38">
        <v>1.9E-2</v>
      </c>
      <c r="J40" s="38">
        <v>3.3000000000000002E-2</v>
      </c>
      <c r="K40" s="39">
        <f t="shared" si="0"/>
        <v>8.4000000000000005E-2</v>
      </c>
      <c r="L40" s="40">
        <v>6.5000000000000002E-2</v>
      </c>
      <c r="M40" s="35"/>
      <c r="O40" s="42">
        <v>3.13</v>
      </c>
      <c r="P40" s="42">
        <f>(F40*(1+G40))+(E40*G40)</f>
        <v>2.7610179052052208</v>
      </c>
      <c r="Q40" s="43">
        <f>(1/(1-$Q$2))-1</f>
        <v>0.17647058823529416</v>
      </c>
      <c r="R40" s="2">
        <v>8.0000000000000002E-3</v>
      </c>
    </row>
    <row r="41" spans="1:18" s="2" customFormat="1">
      <c r="A41" s="49" t="str">
        <f t="shared" si="1"/>
        <v>GM - GMT 900'sFV58</v>
      </c>
      <c r="B41" s="52" t="s">
        <v>378</v>
      </c>
      <c r="C41" s="65" t="s">
        <v>395</v>
      </c>
      <c r="D41" s="52" t="s">
        <v>397</v>
      </c>
      <c r="E41" s="64">
        <v>7.2702784912612586</v>
      </c>
      <c r="F41" s="64">
        <v>1.31</v>
      </c>
      <c r="G41" s="71">
        <v>3.2000000000000001E-2</v>
      </c>
      <c r="H41" s="38">
        <v>1.9E-2</v>
      </c>
      <c r="J41" s="38">
        <v>3.3000000000000002E-2</v>
      </c>
      <c r="K41" s="39">
        <f t="shared" si="0"/>
        <v>8.4000000000000005E-2</v>
      </c>
      <c r="L41" s="40">
        <v>6.5000000000000002E-2</v>
      </c>
      <c r="M41" s="35"/>
      <c r="O41" s="42">
        <v>3.13</v>
      </c>
      <c r="P41" s="42">
        <f>(F41*(1+G41))+(E41*G41)</f>
        <v>1.5845689117203603</v>
      </c>
      <c r="Q41" s="43">
        <f>(1/(1-$Q$2))-1</f>
        <v>0.17647058823529416</v>
      </c>
      <c r="R41" s="2">
        <v>8.0000000000000002E-3</v>
      </c>
    </row>
    <row r="42" spans="1:18" s="2" customFormat="1">
      <c r="A42" s="49" t="str">
        <f t="shared" si="1"/>
        <v>GM - K2XXFV58</v>
      </c>
      <c r="B42" s="52" t="s">
        <v>386</v>
      </c>
      <c r="C42" s="65" t="s">
        <v>395</v>
      </c>
      <c r="D42" s="52" t="s">
        <v>398</v>
      </c>
      <c r="E42" s="72">
        <v>6.17</v>
      </c>
      <c r="F42" s="64">
        <v>1.6</v>
      </c>
      <c r="G42" s="71">
        <v>3.2000000000000001E-2</v>
      </c>
      <c r="H42" s="38">
        <v>1.9E-2</v>
      </c>
      <c r="J42" s="38">
        <v>3.3000000000000002E-2</v>
      </c>
      <c r="K42" s="39">
        <f t="shared" si="0"/>
        <v>8.4000000000000005E-2</v>
      </c>
      <c r="L42" s="40">
        <v>6.5000000000000002E-2</v>
      </c>
      <c r="M42" s="35"/>
      <c r="O42" s="42">
        <v>3.13</v>
      </c>
      <c r="P42" s="42">
        <f>(F42*(1+G42))+(E42*G42)</f>
        <v>1.8486400000000003</v>
      </c>
      <c r="Q42" s="43">
        <f>(1/(1-$Q$2))-1</f>
        <v>0.17647058823529416</v>
      </c>
      <c r="R42" s="2">
        <v>8.0000000000000002E-3</v>
      </c>
    </row>
    <row r="43" spans="1:18" s="2" customFormat="1">
      <c r="A43" s="49" t="str">
        <f>B43&amp;C43</f>
        <v>All OtherFV58</v>
      </c>
      <c r="B43" s="73" t="s">
        <v>327</v>
      </c>
      <c r="C43" s="65" t="s">
        <v>395</v>
      </c>
      <c r="D43" s="52" t="s">
        <v>399</v>
      </c>
      <c r="E43" s="64">
        <v>8.3292857328242427</v>
      </c>
      <c r="F43" s="64">
        <v>1.46</v>
      </c>
      <c r="G43" s="71">
        <v>3.2000000000000001E-2</v>
      </c>
      <c r="H43" s="38">
        <v>1.9E-2</v>
      </c>
      <c r="J43" s="38">
        <v>3.3000000000000002E-2</v>
      </c>
      <c r="K43" s="39">
        <f t="shared" si="0"/>
        <v>8.4000000000000005E-2</v>
      </c>
      <c r="L43" s="40">
        <v>6.5000000000000002E-2</v>
      </c>
      <c r="M43" s="35"/>
      <c r="O43" s="74"/>
      <c r="P43" s="74"/>
      <c r="Q43" s="75"/>
      <c r="R43" s="2">
        <v>8.0000000000000002E-3</v>
      </c>
    </row>
    <row r="44" spans="1:18" s="2" customFormat="1">
      <c r="A44" s="49" t="str">
        <f t="shared" si="1"/>
        <v>GM - GMX 511/521FV59</v>
      </c>
      <c r="B44" s="52" t="s">
        <v>359</v>
      </c>
      <c r="C44" s="65" t="s">
        <v>400</v>
      </c>
      <c r="D44" s="52" t="s">
        <v>401</v>
      </c>
      <c r="E44" s="64">
        <v>8.5512674401433593</v>
      </c>
      <c r="F44" s="64">
        <v>2.27</v>
      </c>
      <c r="G44" s="71" t="s">
        <v>402</v>
      </c>
      <c r="H44" s="38">
        <v>1.9E-2</v>
      </c>
      <c r="J44" s="38">
        <v>3.3000000000000002E-2</v>
      </c>
      <c r="K44" s="39">
        <f t="shared" si="0"/>
        <v>5.2000000000000005E-2</v>
      </c>
      <c r="L44" s="40">
        <v>6.5000000000000002E-2</v>
      </c>
      <c r="M44" s="35"/>
      <c r="O44" s="42">
        <v>3.13</v>
      </c>
      <c r="P44" s="42" t="e">
        <f>(F44*(1+G44))+(E44*G44)</f>
        <v>#VALUE!</v>
      </c>
      <c r="Q44" s="43">
        <f>(1/(1-$Q$2))-1</f>
        <v>0.17647058823529416</v>
      </c>
      <c r="R44" s="2">
        <v>8.0000000000000002E-3</v>
      </c>
    </row>
    <row r="45" spans="1:18">
      <c r="A45" s="49" t="str">
        <f t="shared" si="1"/>
        <v>GM - GMT 610FV59</v>
      </c>
      <c r="B45" s="52" t="s">
        <v>403</v>
      </c>
      <c r="C45" s="65" t="s">
        <v>400</v>
      </c>
      <c r="D45" s="52" t="s">
        <v>404</v>
      </c>
      <c r="E45" s="64">
        <v>8.7687747260058284</v>
      </c>
      <c r="F45" s="64">
        <v>1.68</v>
      </c>
      <c r="G45" s="71">
        <v>3.2000000000000001E-2</v>
      </c>
      <c r="H45" s="38">
        <v>1.9E-2</v>
      </c>
      <c r="J45" s="38">
        <v>3.3000000000000002E-2</v>
      </c>
      <c r="K45" s="39">
        <f t="shared" si="0"/>
        <v>8.4000000000000005E-2</v>
      </c>
      <c r="L45" s="40">
        <v>6.5000000000000002E-2</v>
      </c>
      <c r="M45" s="35"/>
      <c r="N45" s="48"/>
      <c r="O45" s="42">
        <v>3.13</v>
      </c>
      <c r="P45" s="42">
        <f>(F45*(1+G45))+(E45*G45)</f>
        <v>2.0143607912321864</v>
      </c>
      <c r="Q45" s="43">
        <f>(1/(1-$Q$2))-1</f>
        <v>0.17647058823529416</v>
      </c>
      <c r="R45" s="17">
        <v>8.0000000000000002E-3</v>
      </c>
    </row>
    <row r="46" spans="1:18">
      <c r="A46" s="49" t="str">
        <f t="shared" si="1"/>
        <v>GM - GMT 900'sFV59</v>
      </c>
      <c r="B46" s="52" t="s">
        <v>378</v>
      </c>
      <c r="C46" s="65" t="s">
        <v>400</v>
      </c>
      <c r="D46" s="52" t="s">
        <v>405</v>
      </c>
      <c r="E46" s="64">
        <v>5.845288283851918</v>
      </c>
      <c r="F46" s="64">
        <v>1.31</v>
      </c>
      <c r="G46" s="71">
        <v>3.2000000000000001E-2</v>
      </c>
      <c r="H46" s="38">
        <v>1.9E-2</v>
      </c>
      <c r="J46" s="38">
        <v>3.3000000000000002E-2</v>
      </c>
      <c r="K46" s="39">
        <f t="shared" si="0"/>
        <v>8.4000000000000005E-2</v>
      </c>
      <c r="L46" s="40">
        <v>6.5000000000000002E-2</v>
      </c>
      <c r="M46" s="35"/>
      <c r="N46" s="48"/>
      <c r="O46" s="42">
        <v>3.13</v>
      </c>
      <c r="P46" s="42">
        <f>(F46*(1+G46))+(E46*G46)</f>
        <v>1.5389692250832614</v>
      </c>
      <c r="Q46" s="43">
        <f>(1/(1-$Q$2))-1</f>
        <v>0.17647058823529416</v>
      </c>
      <c r="R46" s="17">
        <v>8.0000000000000002E-3</v>
      </c>
    </row>
    <row r="47" spans="1:18">
      <c r="A47" s="49" t="str">
        <f t="shared" si="1"/>
        <v>GM - Battery CableFV59</v>
      </c>
      <c r="B47" s="62" t="s">
        <v>406</v>
      </c>
      <c r="C47" s="65" t="s">
        <v>400</v>
      </c>
      <c r="D47" s="52" t="s">
        <v>407</v>
      </c>
      <c r="E47" s="64">
        <v>11.973869935273344</v>
      </c>
      <c r="F47" s="64">
        <v>1.1199999999999999</v>
      </c>
      <c r="G47" s="71">
        <v>3.2000000000000001E-2</v>
      </c>
      <c r="H47" s="38">
        <v>1.9E-2</v>
      </c>
      <c r="J47" s="38">
        <v>3.3000000000000002E-2</v>
      </c>
      <c r="K47" s="39">
        <f t="shared" si="0"/>
        <v>8.4000000000000005E-2</v>
      </c>
      <c r="L47" s="40">
        <v>6.5000000000000002E-2</v>
      </c>
      <c r="M47" s="35"/>
      <c r="N47" s="48"/>
      <c r="O47" s="42">
        <v>3.13</v>
      </c>
      <c r="P47" s="42">
        <f>(F47*(1+G47))+(E47*G47)</f>
        <v>1.539003837928747</v>
      </c>
      <c r="Q47" s="43">
        <f>(1/(1-$Q$2))-1</f>
        <v>0.17647058823529416</v>
      </c>
      <c r="R47" s="17">
        <v>8.0000000000000002E-3</v>
      </c>
    </row>
    <row r="48" spans="1:18">
      <c r="A48" s="49" t="str">
        <f t="shared" si="1"/>
        <v>GM - K2XXFV59</v>
      </c>
      <c r="B48" s="52" t="s">
        <v>386</v>
      </c>
      <c r="C48" s="65" t="s">
        <v>400</v>
      </c>
      <c r="D48" s="52" t="s">
        <v>408</v>
      </c>
      <c r="E48" s="72">
        <v>6.79</v>
      </c>
      <c r="F48" s="72">
        <v>1.5</v>
      </c>
      <c r="G48" s="71">
        <v>3.2000000000000001E-2</v>
      </c>
      <c r="H48" s="38">
        <v>1.9E-2</v>
      </c>
      <c r="J48" s="38">
        <v>3.3000000000000002E-2</v>
      </c>
      <c r="K48" s="39">
        <f t="shared" si="0"/>
        <v>8.4000000000000005E-2</v>
      </c>
      <c r="L48" s="40">
        <v>6.5000000000000002E-2</v>
      </c>
      <c r="M48" s="35"/>
      <c r="N48" s="48"/>
      <c r="O48" s="42">
        <v>3.13</v>
      </c>
      <c r="P48" s="42">
        <f>(F48*(1+G48))+(E48*G48)</f>
        <v>1.76528</v>
      </c>
      <c r="Q48" s="43">
        <f>(1/(1-$Q$2))-1</f>
        <v>0.17647058823529416</v>
      </c>
      <c r="R48" s="17">
        <v>8.0000000000000002E-3</v>
      </c>
    </row>
    <row r="49" spans="1:18">
      <c r="A49" s="49" t="str">
        <f t="shared" si="1"/>
        <v>IzusuFV59</v>
      </c>
      <c r="B49" s="52" t="s">
        <v>409</v>
      </c>
      <c r="C49" s="65" t="s">
        <v>400</v>
      </c>
      <c r="D49" s="52" t="s">
        <v>410</v>
      </c>
      <c r="E49" s="64">
        <v>15.79</v>
      </c>
      <c r="F49" s="64">
        <v>1.77</v>
      </c>
      <c r="G49" s="71">
        <v>3.2000000000000001E-2</v>
      </c>
      <c r="H49" s="38">
        <v>1.9E-2</v>
      </c>
      <c r="J49" s="38">
        <v>3.3000000000000002E-2</v>
      </c>
      <c r="K49" s="39">
        <f t="shared" si="0"/>
        <v>8.4000000000000005E-2</v>
      </c>
      <c r="L49" s="40">
        <v>6.5000000000000002E-2</v>
      </c>
      <c r="M49" s="35"/>
      <c r="N49" s="48"/>
      <c r="O49" s="42"/>
      <c r="P49" s="42"/>
      <c r="Q49" s="43"/>
      <c r="R49" s="17">
        <v>8.0000000000000002E-3</v>
      </c>
    </row>
    <row r="50" spans="1:18">
      <c r="A50" s="49" t="str">
        <f t="shared" si="1"/>
        <v>All OtherFV59</v>
      </c>
      <c r="B50" s="73" t="s">
        <v>327</v>
      </c>
      <c r="C50" s="65" t="s">
        <v>400</v>
      </c>
      <c r="D50" s="52" t="s">
        <v>411</v>
      </c>
      <c r="E50" s="64">
        <v>7.22</v>
      </c>
      <c r="F50" s="64">
        <v>1.51</v>
      </c>
      <c r="G50" s="71">
        <v>3.2000000000000001E-2</v>
      </c>
      <c r="H50" s="38">
        <v>1.9E-2</v>
      </c>
      <c r="J50" s="38">
        <v>3.3000000000000002E-2</v>
      </c>
      <c r="K50" s="39">
        <f t="shared" si="0"/>
        <v>8.4000000000000005E-2</v>
      </c>
      <c r="L50" s="40">
        <v>6.5000000000000002E-2</v>
      </c>
      <c r="M50" s="35"/>
      <c r="N50" s="48"/>
      <c r="O50" s="42"/>
      <c r="P50" s="42"/>
      <c r="Q50" s="43"/>
      <c r="R50" s="25" t="s">
        <v>541</v>
      </c>
    </row>
    <row r="51" spans="1:18">
      <c r="A51" s="49" t="str">
        <f t="shared" si="1"/>
        <v>GM - D1SCFW61</v>
      </c>
      <c r="B51" s="52" t="s">
        <v>412</v>
      </c>
      <c r="C51" s="65" t="s">
        <v>413</v>
      </c>
      <c r="D51" s="52" t="s">
        <v>414</v>
      </c>
      <c r="E51" s="64">
        <v>6.8337537546746923</v>
      </c>
      <c r="F51" s="64">
        <v>1.59</v>
      </c>
      <c r="G51" s="71">
        <v>3.2000000000000001E-2</v>
      </c>
      <c r="H51" s="38">
        <v>1.9E-2</v>
      </c>
      <c r="J51" s="38">
        <v>3.3000000000000002E-2</v>
      </c>
      <c r="K51" s="39">
        <f t="shared" si="0"/>
        <v>8.4000000000000005E-2</v>
      </c>
      <c r="L51" s="40">
        <v>6.5000000000000002E-2</v>
      </c>
      <c r="M51" s="35"/>
      <c r="N51" s="48"/>
      <c r="O51" s="42">
        <v>3.13</v>
      </c>
      <c r="P51" s="42">
        <f>(F51*(1+G51))+(E51*G51)</f>
        <v>1.8595601201495904</v>
      </c>
      <c r="Q51" s="43">
        <f>(1/(1-$Q$2))-1</f>
        <v>0.17647058823529416</v>
      </c>
      <c r="R51" s="17">
        <v>8.0000000000000002E-3</v>
      </c>
    </row>
    <row r="52" spans="1:18">
      <c r="A52" s="49" t="str">
        <f t="shared" si="1"/>
        <v>GM - GMT 166,168FW61</v>
      </c>
      <c r="B52" s="52" t="s">
        <v>375</v>
      </c>
      <c r="C52" s="65" t="s">
        <v>413</v>
      </c>
      <c r="D52" s="52" t="s">
        <v>415</v>
      </c>
      <c r="E52" s="47">
        <v>6.965553655243145</v>
      </c>
      <c r="F52" s="47">
        <v>2.34</v>
      </c>
      <c r="G52" s="38">
        <v>3.2000000000000001E-2</v>
      </c>
      <c r="H52" s="38">
        <v>1.9E-2</v>
      </c>
      <c r="J52" s="38">
        <v>3.3000000000000002E-2</v>
      </c>
      <c r="K52" s="39">
        <f t="shared" si="0"/>
        <v>8.4000000000000005E-2</v>
      </c>
      <c r="L52" s="40">
        <v>6.5000000000000002E-2</v>
      </c>
      <c r="M52" s="35"/>
      <c r="N52" s="48"/>
      <c r="O52" s="42">
        <v>3.13</v>
      </c>
      <c r="P52" s="42">
        <f>(F52*(1+G52))+(E52*G52)</f>
        <v>2.637777716967781</v>
      </c>
      <c r="Q52" s="43">
        <f>(1/(1-$Q$2))-1</f>
        <v>0.17647058823529416</v>
      </c>
      <c r="R52" s="17">
        <v>8.0000000000000002E-3</v>
      </c>
    </row>
    <row r="53" spans="1:18">
      <c r="A53" s="49" t="str">
        <f t="shared" si="1"/>
        <v>GM - GMT 900'sFW61</v>
      </c>
      <c r="B53" s="52" t="s">
        <v>378</v>
      </c>
      <c r="C53" s="65" t="s">
        <v>413</v>
      </c>
      <c r="D53" s="52" t="s">
        <v>416</v>
      </c>
      <c r="E53" s="47">
        <v>6.1886399682064965</v>
      </c>
      <c r="F53" s="47">
        <v>1.53</v>
      </c>
      <c r="G53" s="38">
        <v>3.2000000000000001E-2</v>
      </c>
      <c r="H53" s="38">
        <v>1.9E-2</v>
      </c>
      <c r="J53" s="38">
        <v>3.3000000000000002E-2</v>
      </c>
      <c r="K53" s="39">
        <f t="shared" si="0"/>
        <v>8.4000000000000005E-2</v>
      </c>
      <c r="L53" s="40">
        <v>6.5000000000000002E-2</v>
      </c>
      <c r="M53" s="35"/>
      <c r="N53" s="48"/>
      <c r="O53" s="42">
        <v>3.13</v>
      </c>
      <c r="P53" s="42">
        <f>(F53*(1+G53))+(E53*G53)</f>
        <v>1.776996478982608</v>
      </c>
      <c r="Q53" s="43">
        <f>(1/(1-$Q$2))-1</f>
        <v>0.17647058823529416</v>
      </c>
      <c r="R53" s="17">
        <v>8.0000000000000002E-3</v>
      </c>
    </row>
    <row r="54" spans="1:18">
      <c r="A54" s="49" t="str">
        <f t="shared" si="1"/>
        <v>GM - GMX 386FW61</v>
      </c>
      <c r="B54" s="52" t="s">
        <v>417</v>
      </c>
      <c r="C54" s="65" t="s">
        <v>413</v>
      </c>
      <c r="D54" s="52" t="s">
        <v>418</v>
      </c>
      <c r="E54" s="64">
        <v>7.37</v>
      </c>
      <c r="F54" s="64">
        <v>1.22</v>
      </c>
      <c r="G54" s="38">
        <v>3.2000000000000001E-2</v>
      </c>
      <c r="H54" s="38">
        <v>1.9E-2</v>
      </c>
      <c r="J54" s="38">
        <v>3.3000000000000002E-2</v>
      </c>
      <c r="K54" s="39">
        <f t="shared" si="0"/>
        <v>8.4000000000000005E-2</v>
      </c>
      <c r="L54" s="40">
        <v>6.5000000000000002E-2</v>
      </c>
      <c r="M54" s="35"/>
      <c r="N54" s="48"/>
      <c r="O54" s="42">
        <v>3.13</v>
      </c>
      <c r="P54" s="42">
        <f>(F54*(1+G54))+(E54*G54)</f>
        <v>1.49488</v>
      </c>
      <c r="Q54" s="43">
        <f>(1/(1-$Q$2))-1</f>
        <v>0.17647058823529416</v>
      </c>
      <c r="R54" s="17">
        <v>8.0000000000000002E-3</v>
      </c>
    </row>
    <row r="55" spans="1:18">
      <c r="A55" s="49" t="str">
        <f t="shared" si="1"/>
        <v>CHRYSLER - FIATFW61</v>
      </c>
      <c r="B55" s="52" t="s">
        <v>419</v>
      </c>
      <c r="C55" s="65" t="s">
        <v>413</v>
      </c>
      <c r="D55" s="52" t="s">
        <v>420</v>
      </c>
      <c r="E55" s="47">
        <v>7.15</v>
      </c>
      <c r="F55" s="47">
        <v>3.42</v>
      </c>
      <c r="G55" s="38">
        <v>3.2000000000000001E-2</v>
      </c>
      <c r="H55" s="38">
        <v>1.9E-2</v>
      </c>
      <c r="J55" s="38">
        <v>3.3000000000000002E-2</v>
      </c>
      <c r="K55" s="39">
        <f t="shared" si="0"/>
        <v>8.4000000000000005E-2</v>
      </c>
      <c r="L55" s="40">
        <v>6.5000000000000002E-2</v>
      </c>
      <c r="M55" s="35"/>
      <c r="N55" s="48"/>
      <c r="O55" s="42"/>
      <c r="P55" s="42"/>
      <c r="Q55" s="43"/>
      <c r="R55" s="17">
        <v>8.0000000000000002E-3</v>
      </c>
    </row>
    <row r="56" spans="1:18">
      <c r="A56" s="49" t="str">
        <f t="shared" si="1"/>
        <v>All OtherFW61</v>
      </c>
      <c r="B56" s="73" t="s">
        <v>327</v>
      </c>
      <c r="C56" s="65" t="s">
        <v>413</v>
      </c>
      <c r="D56" s="52" t="s">
        <v>421</v>
      </c>
      <c r="E56" s="47">
        <v>7.1278465902380521</v>
      </c>
      <c r="F56" s="47">
        <v>1.95</v>
      </c>
      <c r="G56" s="38">
        <v>3.2000000000000001E-2</v>
      </c>
      <c r="H56" s="38">
        <v>1.9E-2</v>
      </c>
      <c r="J56" s="38">
        <v>3.3000000000000002E-2</v>
      </c>
      <c r="K56" s="39">
        <f t="shared" si="0"/>
        <v>8.4000000000000005E-2</v>
      </c>
      <c r="L56" s="40">
        <v>6.5000000000000002E-2</v>
      </c>
      <c r="M56" s="35"/>
      <c r="N56" s="48"/>
      <c r="O56" s="42"/>
      <c r="P56" s="42"/>
      <c r="Q56" s="43"/>
      <c r="R56" s="17">
        <v>8.0000000000000002E-3</v>
      </c>
    </row>
    <row r="57" spans="1:18">
      <c r="A57" s="49" t="str">
        <f t="shared" si="1"/>
        <v>GM - D1SCFW62</v>
      </c>
      <c r="B57" s="52" t="s">
        <v>412</v>
      </c>
      <c r="C57" s="65" t="s">
        <v>422</v>
      </c>
      <c r="D57" s="52" t="s">
        <v>423</v>
      </c>
      <c r="E57" s="47">
        <v>6.088315308497144</v>
      </c>
      <c r="F57" s="47">
        <v>1.8599999999999999</v>
      </c>
      <c r="G57" s="38">
        <v>3.2000000000000001E-2</v>
      </c>
      <c r="H57" s="38">
        <v>1.9E-2</v>
      </c>
      <c r="J57" s="38">
        <v>3.3000000000000002E-2</v>
      </c>
      <c r="K57" s="39">
        <f t="shared" si="0"/>
        <v>8.4000000000000005E-2</v>
      </c>
      <c r="L57" s="40">
        <v>6.5000000000000002E-2</v>
      </c>
      <c r="M57" s="35"/>
      <c r="N57" s="48"/>
      <c r="O57" s="42">
        <v>3.13</v>
      </c>
      <c r="P57" s="42">
        <f>(F57*(1+G57))+(E57*G57)</f>
        <v>2.1143460898719084</v>
      </c>
      <c r="Q57" s="43">
        <f>(1/(1-$Q$2))-1</f>
        <v>0.17647058823529416</v>
      </c>
      <c r="R57" s="17">
        <v>8.0000000000000002E-3</v>
      </c>
    </row>
    <row r="58" spans="1:18">
      <c r="A58" s="49" t="str">
        <f t="shared" si="1"/>
        <v>GM - GMX 386FW62</v>
      </c>
      <c r="B58" s="52" t="s">
        <v>417</v>
      </c>
      <c r="C58" s="65" t="s">
        <v>422</v>
      </c>
      <c r="D58" s="52" t="s">
        <v>424</v>
      </c>
      <c r="E58" s="64">
        <v>6.11</v>
      </c>
      <c r="F58" s="64">
        <v>1.47</v>
      </c>
      <c r="G58" s="38">
        <v>3.2000000000000001E-2</v>
      </c>
      <c r="H58" s="38">
        <v>1.9E-2</v>
      </c>
      <c r="J58" s="38">
        <v>3.3000000000000002E-2</v>
      </c>
      <c r="K58" s="39">
        <f t="shared" si="0"/>
        <v>8.4000000000000005E-2</v>
      </c>
      <c r="L58" s="40">
        <v>6.5000000000000002E-2</v>
      </c>
      <c r="M58" s="35"/>
      <c r="N58" s="48"/>
      <c r="O58" s="42">
        <v>3.13</v>
      </c>
      <c r="P58" s="42">
        <f>(F58*(1+G58))+(E58*G58)</f>
        <v>1.7125599999999999</v>
      </c>
      <c r="Q58" s="43">
        <f>(1/(1-$Q$2))-1</f>
        <v>0.17647058823529416</v>
      </c>
      <c r="R58" s="17">
        <v>8.0000000000000002E-3</v>
      </c>
    </row>
    <row r="59" spans="1:18">
      <c r="A59" s="49" t="str">
        <f t="shared" si="1"/>
        <v>Chrysler - JC49FW62</v>
      </c>
      <c r="B59" s="52" t="s">
        <v>425</v>
      </c>
      <c r="C59" s="65" t="s">
        <v>422</v>
      </c>
      <c r="D59" s="52" t="s">
        <v>426</v>
      </c>
      <c r="E59" s="47">
        <v>5.74</v>
      </c>
      <c r="F59" s="47">
        <v>2.06</v>
      </c>
      <c r="G59" s="38">
        <v>3.2000000000000001E-2</v>
      </c>
      <c r="H59" s="38">
        <v>1.9E-2</v>
      </c>
      <c r="J59" s="38">
        <v>3.3000000000000002E-2</v>
      </c>
      <c r="K59" s="39">
        <f t="shared" si="0"/>
        <v>8.4000000000000005E-2</v>
      </c>
      <c r="L59" s="40">
        <v>6.5000000000000002E-2</v>
      </c>
      <c r="M59" s="35"/>
      <c r="N59" s="48"/>
      <c r="O59" s="42"/>
      <c r="P59" s="42"/>
      <c r="Q59" s="43"/>
      <c r="R59" s="17">
        <v>8.0000000000000002E-3</v>
      </c>
    </row>
    <row r="60" spans="1:18">
      <c r="A60" s="49" t="str">
        <f t="shared" si="1"/>
        <v>Chrysler - PhoenixFW62</v>
      </c>
      <c r="B60" s="52" t="s">
        <v>427</v>
      </c>
      <c r="C60" s="65" t="s">
        <v>422</v>
      </c>
      <c r="D60" s="52" t="s">
        <v>428</v>
      </c>
      <c r="E60" s="47">
        <v>5.4173975786859438</v>
      </c>
      <c r="F60" s="47">
        <v>1.73</v>
      </c>
      <c r="G60" s="38">
        <v>3.2000000000000001E-2</v>
      </c>
      <c r="H60" s="38">
        <v>1.9E-2</v>
      </c>
      <c r="J60" s="38">
        <v>3.3000000000000002E-2</v>
      </c>
      <c r="K60" s="39">
        <f t="shared" si="0"/>
        <v>8.4000000000000005E-2</v>
      </c>
      <c r="L60" s="40">
        <v>6.5000000000000002E-2</v>
      </c>
      <c r="M60" s="35"/>
      <c r="N60" s="48"/>
      <c r="O60" s="42"/>
      <c r="P60" s="42"/>
      <c r="Q60" s="43"/>
      <c r="R60" s="17">
        <v>8.0000000000000002E-3</v>
      </c>
    </row>
    <row r="61" spans="1:18">
      <c r="A61" s="49" t="str">
        <f t="shared" si="1"/>
        <v>Chrysler - R TFW62</v>
      </c>
      <c r="B61" s="46" t="s">
        <v>429</v>
      </c>
      <c r="C61" s="45" t="s">
        <v>422</v>
      </c>
      <c r="D61" s="46" t="s">
        <v>430</v>
      </c>
      <c r="E61" s="47">
        <v>5.9970289616934593</v>
      </c>
      <c r="F61" s="47">
        <v>1.8399999999999999</v>
      </c>
      <c r="G61" s="38">
        <v>3.2000000000000001E-2</v>
      </c>
      <c r="H61" s="38">
        <v>1.9E-2</v>
      </c>
      <c r="J61" s="38">
        <v>3.3000000000000002E-2</v>
      </c>
      <c r="K61" s="39">
        <f t="shared" si="0"/>
        <v>8.4000000000000005E-2</v>
      </c>
      <c r="L61" s="40">
        <v>6.5000000000000002E-2</v>
      </c>
      <c r="M61" s="35"/>
      <c r="N61" s="48"/>
      <c r="O61" s="42"/>
      <c r="P61" s="42"/>
      <c r="Q61" s="43"/>
      <c r="R61" s="17">
        <v>8.0000000000000002E-3</v>
      </c>
    </row>
    <row r="62" spans="1:18">
      <c r="A62" s="49" t="str">
        <f t="shared" si="1"/>
        <v>All OtherFW62</v>
      </c>
      <c r="B62" s="44" t="s">
        <v>327</v>
      </c>
      <c r="C62" s="45" t="s">
        <v>422</v>
      </c>
      <c r="D62" s="46" t="s">
        <v>431</v>
      </c>
      <c r="E62" s="47">
        <v>5.9813858246307845</v>
      </c>
      <c r="F62" s="47">
        <v>1.8599999999999999</v>
      </c>
      <c r="G62" s="38">
        <v>3.2000000000000001E-2</v>
      </c>
      <c r="H62" s="38">
        <v>1.9E-2</v>
      </c>
      <c r="J62" s="38">
        <v>3.3000000000000002E-2</v>
      </c>
      <c r="K62" s="39">
        <f t="shared" si="0"/>
        <v>8.4000000000000005E-2</v>
      </c>
      <c r="L62" s="40">
        <v>6.5000000000000002E-2</v>
      </c>
      <c r="M62" s="35"/>
      <c r="N62" s="48"/>
      <c r="O62" s="42"/>
      <c r="P62" s="42"/>
      <c r="Q62" s="43"/>
      <c r="R62" s="17">
        <v>8.0000000000000002E-3</v>
      </c>
    </row>
    <row r="63" spans="1:18">
      <c r="A63" s="49" t="str">
        <f t="shared" si="1"/>
        <v>GM - D1SCFW63</v>
      </c>
      <c r="B63" s="46" t="s">
        <v>412</v>
      </c>
      <c r="C63" s="45" t="s">
        <v>432</v>
      </c>
      <c r="D63" s="46" t="s">
        <v>433</v>
      </c>
      <c r="E63" s="47">
        <v>6.2720448898763683</v>
      </c>
      <c r="F63" s="47">
        <v>1.55</v>
      </c>
      <c r="G63" s="38">
        <v>3.2000000000000001E-2</v>
      </c>
      <c r="H63" s="38">
        <v>1.9E-2</v>
      </c>
      <c r="J63" s="38">
        <v>3.3000000000000002E-2</v>
      </c>
      <c r="K63" s="39">
        <f t="shared" si="0"/>
        <v>8.4000000000000005E-2</v>
      </c>
      <c r="L63" s="40">
        <v>6.5000000000000002E-2</v>
      </c>
      <c r="M63" s="35"/>
      <c r="N63" s="48"/>
      <c r="O63" s="42">
        <v>3.13</v>
      </c>
      <c r="P63" s="42">
        <f>(F63*(1+G63))+(E63*G63)</f>
        <v>1.800305436476044</v>
      </c>
      <c r="Q63" s="43">
        <f>(1/(1-$Q$2))-1</f>
        <v>0.17647058823529416</v>
      </c>
      <c r="R63" s="17">
        <v>8.0000000000000002E-3</v>
      </c>
    </row>
    <row r="64" spans="1:18">
      <c r="A64" s="49" t="str">
        <f t="shared" si="1"/>
        <v>Chrysler - JC49FW63</v>
      </c>
      <c r="B64" s="46" t="s">
        <v>425</v>
      </c>
      <c r="C64" s="45" t="s">
        <v>432</v>
      </c>
      <c r="D64" s="46" t="s">
        <v>434</v>
      </c>
      <c r="E64" s="47">
        <v>6.5702853175348475</v>
      </c>
      <c r="F64" s="47">
        <v>1.82</v>
      </c>
      <c r="G64" s="38">
        <v>3.2000000000000001E-2</v>
      </c>
      <c r="H64" s="38">
        <v>1.9E-2</v>
      </c>
      <c r="J64" s="38">
        <v>3.3000000000000002E-2</v>
      </c>
      <c r="K64" s="39">
        <f t="shared" si="0"/>
        <v>8.4000000000000005E-2</v>
      </c>
      <c r="L64" s="40">
        <v>6.5000000000000002E-2</v>
      </c>
      <c r="M64" s="35"/>
      <c r="N64" s="48"/>
      <c r="O64" s="42"/>
      <c r="P64" s="42"/>
      <c r="Q64" s="43"/>
      <c r="R64" s="17">
        <v>8.0000000000000002E-3</v>
      </c>
    </row>
    <row r="65" spans="1:18">
      <c r="A65" s="49" t="str">
        <f t="shared" si="1"/>
        <v>CHRYSLER - FIATFW63</v>
      </c>
      <c r="B65" s="46" t="s">
        <v>419</v>
      </c>
      <c r="C65" s="45" t="s">
        <v>432</v>
      </c>
      <c r="D65" s="46" t="s">
        <v>435</v>
      </c>
      <c r="E65" s="47">
        <v>9.3021065968994741</v>
      </c>
      <c r="F65" s="47">
        <v>5.33</v>
      </c>
      <c r="G65" s="38">
        <v>3.2000000000000001E-2</v>
      </c>
      <c r="H65" s="38">
        <v>1.9E-2</v>
      </c>
      <c r="J65" s="38">
        <v>3.3000000000000002E-2</v>
      </c>
      <c r="K65" s="39">
        <f t="shared" si="0"/>
        <v>8.4000000000000005E-2</v>
      </c>
      <c r="L65" s="40">
        <v>6.5000000000000002E-2</v>
      </c>
      <c r="M65" s="35"/>
      <c r="N65" s="48"/>
      <c r="O65" s="42"/>
      <c r="P65" s="42"/>
      <c r="Q65" s="43"/>
      <c r="R65" s="17">
        <v>8.0000000000000002E-3</v>
      </c>
    </row>
    <row r="66" spans="1:18">
      <c r="A66" s="49" t="str">
        <f t="shared" si="1"/>
        <v>All OtherFW63</v>
      </c>
      <c r="B66" s="44" t="s">
        <v>327</v>
      </c>
      <c r="C66" s="45" t="s">
        <v>432</v>
      </c>
      <c r="D66" s="46" t="s">
        <v>436</v>
      </c>
      <c r="E66" s="47">
        <v>6.4841156318368833</v>
      </c>
      <c r="F66" s="47">
        <v>1.76</v>
      </c>
      <c r="G66" s="38">
        <v>3.2000000000000001E-2</v>
      </c>
      <c r="H66" s="38">
        <v>1.9E-2</v>
      </c>
      <c r="J66" s="38">
        <v>3.3000000000000002E-2</v>
      </c>
      <c r="K66" s="39">
        <f t="shared" si="0"/>
        <v>8.4000000000000005E-2</v>
      </c>
      <c r="L66" s="40">
        <v>6.5000000000000002E-2</v>
      </c>
      <c r="M66" s="35"/>
      <c r="N66" s="48"/>
      <c r="O66" s="42"/>
      <c r="P66" s="42"/>
      <c r="Q66" s="43"/>
      <c r="R66" s="17">
        <v>8.0000000000000002E-3</v>
      </c>
    </row>
    <row r="67" spans="1:18">
      <c r="A67" s="49" t="str">
        <f t="shared" si="1"/>
        <v>Ford - D471FW81</v>
      </c>
      <c r="B67" s="76" t="s">
        <v>437</v>
      </c>
      <c r="C67" s="77" t="s">
        <v>438</v>
      </c>
      <c r="D67" s="76" t="s">
        <v>439</v>
      </c>
      <c r="E67" s="47">
        <v>8.3093537889624027</v>
      </c>
      <c r="F67" s="47">
        <v>2.3199999999999998</v>
      </c>
      <c r="G67" s="38">
        <v>3.2000000000000001E-2</v>
      </c>
      <c r="H67" s="38">
        <v>1.9E-2</v>
      </c>
      <c r="J67" s="38">
        <v>3.3000000000000002E-2</v>
      </c>
      <c r="K67" s="39">
        <f t="shared" si="0"/>
        <v>8.4000000000000005E-2</v>
      </c>
      <c r="L67" s="40">
        <v>6.5000000000000002E-2</v>
      </c>
      <c r="M67" s="35"/>
      <c r="N67" s="48"/>
      <c r="O67" s="42"/>
      <c r="P67" s="42"/>
      <c r="Q67" s="43"/>
      <c r="R67" s="17">
        <v>8.0000000000000002E-3</v>
      </c>
    </row>
    <row r="68" spans="1:18">
      <c r="A68" s="49" t="str">
        <f t="shared" si="1"/>
        <v>Ford - D472FW81</v>
      </c>
      <c r="B68" s="76" t="s">
        <v>440</v>
      </c>
      <c r="C68" s="77" t="s">
        <v>438</v>
      </c>
      <c r="D68" s="76" t="s">
        <v>441</v>
      </c>
      <c r="E68" s="47">
        <v>8.3887923494770966</v>
      </c>
      <c r="F68" s="47">
        <v>4.25</v>
      </c>
      <c r="G68" s="38">
        <v>3.2000000000000001E-2</v>
      </c>
      <c r="H68" s="38">
        <v>1.9E-2</v>
      </c>
      <c r="J68" s="38">
        <v>3.3000000000000002E-2</v>
      </c>
      <c r="K68" s="39">
        <f t="shared" si="0"/>
        <v>8.4000000000000005E-2</v>
      </c>
      <c r="L68" s="40">
        <v>6.5000000000000002E-2</v>
      </c>
      <c r="M68" s="35"/>
      <c r="R68" s="17">
        <v>8.0000000000000002E-3</v>
      </c>
    </row>
    <row r="69" spans="1:18">
      <c r="A69" s="49" t="str">
        <f t="shared" si="1"/>
        <v>Ford - Mustang S550FW81</v>
      </c>
      <c r="B69" s="54" t="s">
        <v>442</v>
      </c>
      <c r="C69" s="55" t="s">
        <v>438</v>
      </c>
      <c r="D69" s="54" t="s">
        <v>443</v>
      </c>
      <c r="E69" s="47">
        <v>7.8004411847404418</v>
      </c>
      <c r="F69" s="47">
        <v>1.5599999999999998</v>
      </c>
      <c r="G69" s="38">
        <v>3.2000000000000001E-2</v>
      </c>
      <c r="H69" s="38">
        <v>1.9E-2</v>
      </c>
      <c r="J69" s="38">
        <v>3.3000000000000002E-2</v>
      </c>
      <c r="K69" s="39">
        <f t="shared" ref="K69:K130" si="2">SUM(G69:J69)</f>
        <v>8.4000000000000005E-2</v>
      </c>
      <c r="L69" s="40">
        <v>6.5000000000000002E-2</v>
      </c>
      <c r="M69" s="35"/>
      <c r="R69" s="17">
        <v>8.0000000000000002E-3</v>
      </c>
    </row>
    <row r="70" spans="1:18">
      <c r="A70" s="49" t="str">
        <f t="shared" si="1"/>
        <v>Chrysler - PFFW81</v>
      </c>
      <c r="B70" s="62" t="s">
        <v>444</v>
      </c>
      <c r="C70" s="65" t="s">
        <v>438</v>
      </c>
      <c r="D70" s="52" t="s">
        <v>445</v>
      </c>
      <c r="E70" s="47">
        <v>8.8950120610671544</v>
      </c>
      <c r="F70" s="47">
        <v>2.6599999999999997</v>
      </c>
      <c r="G70" s="38">
        <v>3.2000000000000001E-2</v>
      </c>
      <c r="H70" s="38">
        <v>1.9E-2</v>
      </c>
      <c r="J70" s="38">
        <v>3.3000000000000002E-2</v>
      </c>
      <c r="K70" s="39">
        <f t="shared" si="2"/>
        <v>8.4000000000000005E-2</v>
      </c>
      <c r="L70" s="40">
        <v>6.5000000000000002E-2</v>
      </c>
      <c r="M70" s="35"/>
      <c r="R70" s="17">
        <v>8.0000000000000002E-3</v>
      </c>
    </row>
    <row r="71" spans="1:18">
      <c r="A71" s="49" t="str">
        <f t="shared" si="1"/>
        <v>All OtherFW81</v>
      </c>
      <c r="B71" s="44" t="s">
        <v>327</v>
      </c>
      <c r="C71" s="45" t="s">
        <v>438</v>
      </c>
      <c r="D71" s="46" t="s">
        <v>446</v>
      </c>
      <c r="E71" s="47">
        <v>8.5103150495570929</v>
      </c>
      <c r="F71" s="47">
        <v>3.27</v>
      </c>
      <c r="G71" s="38">
        <v>3.2000000000000001E-2</v>
      </c>
      <c r="H71" s="38">
        <v>1.9E-2</v>
      </c>
      <c r="J71" s="38">
        <v>3.3000000000000002E-2</v>
      </c>
      <c r="K71" s="39">
        <f t="shared" si="2"/>
        <v>8.4000000000000005E-2</v>
      </c>
      <c r="L71" s="40">
        <v>6.5000000000000002E-2</v>
      </c>
      <c r="M71" s="35"/>
      <c r="R71" s="17">
        <v>8.0000000000000002E-3</v>
      </c>
    </row>
    <row r="72" spans="1:18">
      <c r="A72" s="49" t="str">
        <f t="shared" si="1"/>
        <v>GM - W Car GMX-211FW86</v>
      </c>
      <c r="B72" s="54" t="s">
        <v>447</v>
      </c>
      <c r="C72" s="55" t="s">
        <v>448</v>
      </c>
      <c r="D72" s="54" t="s">
        <v>449</v>
      </c>
      <c r="E72" s="47">
        <v>7.4839146186061845</v>
      </c>
      <c r="F72" s="47">
        <v>1.6</v>
      </c>
      <c r="G72" s="38">
        <v>3.2000000000000001E-2</v>
      </c>
      <c r="H72" s="38">
        <v>1.9E-2</v>
      </c>
      <c r="J72" s="38">
        <v>3.3000000000000002E-2</v>
      </c>
      <c r="K72" s="39">
        <f t="shared" si="2"/>
        <v>8.4000000000000005E-2</v>
      </c>
      <c r="L72" s="40">
        <v>6.5000000000000002E-2</v>
      </c>
      <c r="M72" s="35"/>
      <c r="O72" s="42">
        <v>3.13</v>
      </c>
      <c r="P72" s="42">
        <f t="shared" ref="P72:P77" si="3">(F72*(1+G72))+(E72*G72)</f>
        <v>1.8906852677953983</v>
      </c>
      <c r="Q72" s="43">
        <f t="shared" ref="Q72:Q77" si="4">(1/(1-$Q$2))-1</f>
        <v>0.17647058823529416</v>
      </c>
      <c r="R72" s="17">
        <v>8.0000000000000002E-3</v>
      </c>
    </row>
    <row r="73" spans="1:18">
      <c r="A73" s="49" t="str">
        <f t="shared" si="1"/>
        <v>GM - GMT 166,168FW86</v>
      </c>
      <c r="B73" s="54" t="s">
        <v>375</v>
      </c>
      <c r="C73" s="55" t="s">
        <v>448</v>
      </c>
      <c r="D73" s="54" t="s">
        <v>450</v>
      </c>
      <c r="E73" s="47">
        <v>6.7000874015557494</v>
      </c>
      <c r="F73" s="47">
        <v>1.59</v>
      </c>
      <c r="G73" s="38">
        <v>3.2000000000000001E-2</v>
      </c>
      <c r="H73" s="38">
        <v>1.9E-2</v>
      </c>
      <c r="J73" s="38">
        <v>3.3000000000000002E-2</v>
      </c>
      <c r="K73" s="39">
        <f t="shared" si="2"/>
        <v>8.4000000000000005E-2</v>
      </c>
      <c r="L73" s="40">
        <v>6.5000000000000002E-2</v>
      </c>
      <c r="M73" s="35"/>
      <c r="O73" s="42">
        <v>3.13</v>
      </c>
      <c r="P73" s="42">
        <f t="shared" si="3"/>
        <v>1.855282796849784</v>
      </c>
      <c r="Q73" s="43">
        <f t="shared" si="4"/>
        <v>0.17647058823529416</v>
      </c>
      <c r="R73" s="66">
        <v>8.0000000000000002E-3</v>
      </c>
    </row>
    <row r="74" spans="1:18">
      <c r="A74" s="49" t="str">
        <f t="shared" ref="A74:A127" si="5">B74&amp;C74</f>
        <v>GM - GMX 350FW86</v>
      </c>
      <c r="B74" s="54" t="s">
        <v>451</v>
      </c>
      <c r="C74" s="55" t="s">
        <v>448</v>
      </c>
      <c r="D74" s="54" t="s">
        <v>452</v>
      </c>
      <c r="E74" s="47">
        <v>10.035642766100324</v>
      </c>
      <c r="F74" s="47">
        <v>1.6500000000000001</v>
      </c>
      <c r="G74" s="38">
        <v>3.2000000000000001E-2</v>
      </c>
      <c r="H74" s="38">
        <v>1.9E-2</v>
      </c>
      <c r="J74" s="38">
        <v>3.3000000000000002E-2</v>
      </c>
      <c r="K74" s="39">
        <f t="shared" si="2"/>
        <v>8.4000000000000005E-2</v>
      </c>
      <c r="L74" s="40">
        <v>6.5000000000000002E-2</v>
      </c>
      <c r="M74" s="35"/>
      <c r="O74" s="42">
        <v>3.13</v>
      </c>
      <c r="P74" s="42">
        <f t="shared" si="3"/>
        <v>2.0239405685152105</v>
      </c>
      <c r="Q74" s="43">
        <f t="shared" si="4"/>
        <v>0.17647058823529416</v>
      </c>
      <c r="R74" s="17">
        <v>8.0000000000000002E-3</v>
      </c>
    </row>
    <row r="75" spans="1:18">
      <c r="A75" s="49" t="str">
        <f t="shared" si="5"/>
        <v>GM - GMX 352FW86</v>
      </c>
      <c r="B75" s="52" t="s">
        <v>392</v>
      </c>
      <c r="C75" s="65" t="s">
        <v>448</v>
      </c>
      <c r="D75" s="52" t="s">
        <v>453</v>
      </c>
      <c r="E75" s="47">
        <v>5.7645208821579228</v>
      </c>
      <c r="F75" s="47">
        <v>2.0699999999999998</v>
      </c>
      <c r="G75" s="38">
        <v>3.2000000000000001E-2</v>
      </c>
      <c r="H75" s="38">
        <v>1.9E-2</v>
      </c>
      <c r="J75" s="38">
        <v>3.3000000000000002E-2</v>
      </c>
      <c r="K75" s="39">
        <f t="shared" si="2"/>
        <v>8.4000000000000005E-2</v>
      </c>
      <c r="L75" s="40">
        <v>6.5000000000000002E-2</v>
      </c>
      <c r="M75" s="35"/>
      <c r="O75" s="42">
        <v>3.13</v>
      </c>
      <c r="P75" s="42">
        <f t="shared" si="3"/>
        <v>2.3207046682290535</v>
      </c>
      <c r="Q75" s="43">
        <f t="shared" si="4"/>
        <v>0.17647058823529416</v>
      </c>
      <c r="R75" s="17">
        <v>8.0000000000000002E-3</v>
      </c>
    </row>
    <row r="76" spans="1:18">
      <c r="A76" s="49" t="str">
        <f t="shared" si="5"/>
        <v>GM - GMX-353FW86</v>
      </c>
      <c r="B76" s="54" t="s">
        <v>454</v>
      </c>
      <c r="C76" s="55" t="s">
        <v>448</v>
      </c>
      <c r="D76" s="62" t="s">
        <v>455</v>
      </c>
      <c r="E76" s="47">
        <v>8.715402211310419</v>
      </c>
      <c r="F76" s="47">
        <v>1.83</v>
      </c>
      <c r="G76" s="38">
        <v>3.2000000000000001E-2</v>
      </c>
      <c r="H76" s="38">
        <v>1.9E-2</v>
      </c>
      <c r="J76" s="38">
        <v>3.3000000000000002E-2</v>
      </c>
      <c r="K76" s="39">
        <f t="shared" si="2"/>
        <v>8.4000000000000005E-2</v>
      </c>
      <c r="L76" s="40">
        <v>6.5000000000000002E-2</v>
      </c>
      <c r="M76" s="35"/>
      <c r="O76" s="42">
        <v>3.13</v>
      </c>
      <c r="P76" s="42">
        <f t="shared" si="3"/>
        <v>2.1674528707619336</v>
      </c>
      <c r="Q76" s="43">
        <f t="shared" si="4"/>
        <v>0.17647058823529416</v>
      </c>
      <c r="R76" s="17">
        <v>8.0000000000000002E-3</v>
      </c>
    </row>
    <row r="77" spans="1:18">
      <c r="A77" s="49" t="str">
        <f t="shared" si="5"/>
        <v>GM - GMX 386FW86</v>
      </c>
      <c r="B77" s="54" t="s">
        <v>417</v>
      </c>
      <c r="C77" s="55" t="s">
        <v>448</v>
      </c>
      <c r="D77" s="62" t="s">
        <v>456</v>
      </c>
      <c r="E77" s="64">
        <v>6.9</v>
      </c>
      <c r="F77" s="64">
        <v>1.44</v>
      </c>
      <c r="G77" s="38">
        <v>3.2000000000000001E-2</v>
      </c>
      <c r="H77" s="38">
        <v>1.9E-2</v>
      </c>
      <c r="J77" s="38">
        <v>3.3000000000000002E-2</v>
      </c>
      <c r="K77" s="39">
        <f t="shared" si="2"/>
        <v>8.4000000000000005E-2</v>
      </c>
      <c r="L77" s="40">
        <v>6.5000000000000002E-2</v>
      </c>
      <c r="M77" s="35"/>
      <c r="O77" s="42">
        <v>3.13</v>
      </c>
      <c r="P77" s="42">
        <f t="shared" si="3"/>
        <v>1.7068800000000002</v>
      </c>
      <c r="Q77" s="43">
        <f t="shared" si="4"/>
        <v>0.17647058823529416</v>
      </c>
      <c r="R77" s="17">
        <v>8.0000000000000002E-3</v>
      </c>
    </row>
    <row r="78" spans="1:18">
      <c r="A78" s="49" t="str">
        <f t="shared" si="5"/>
        <v>All OtherFW86</v>
      </c>
      <c r="B78" s="44" t="s">
        <v>327</v>
      </c>
      <c r="C78" s="55" t="s">
        <v>448</v>
      </c>
      <c r="D78" s="62" t="s">
        <v>457</v>
      </c>
      <c r="E78" s="47">
        <v>7.24</v>
      </c>
      <c r="F78" s="47">
        <v>1.66</v>
      </c>
      <c r="G78" s="38">
        <v>3.2000000000000001E-2</v>
      </c>
      <c r="H78" s="38">
        <v>1.9E-2</v>
      </c>
      <c r="J78" s="38">
        <v>3.3000000000000002E-2</v>
      </c>
      <c r="K78" s="39">
        <f t="shared" si="2"/>
        <v>8.4000000000000005E-2</v>
      </c>
      <c r="L78" s="40">
        <v>6.5000000000000002E-2</v>
      </c>
      <c r="M78" s="35"/>
      <c r="R78" s="17">
        <v>8.0000000000000002E-3</v>
      </c>
    </row>
    <row r="79" spans="1:18">
      <c r="A79" s="49" t="str">
        <f t="shared" si="5"/>
        <v>Ford - CD4FW91</v>
      </c>
      <c r="B79" s="54" t="s">
        <v>458</v>
      </c>
      <c r="C79" s="77" t="s">
        <v>459</v>
      </c>
      <c r="D79" s="78" t="s">
        <v>460</v>
      </c>
      <c r="E79" s="47">
        <v>8.5804019995193652</v>
      </c>
      <c r="F79" s="47">
        <v>2.2000000000000002</v>
      </c>
      <c r="G79" s="38">
        <v>3.2000000000000001E-2</v>
      </c>
      <c r="H79" s="38">
        <v>1.9E-2</v>
      </c>
      <c r="J79" s="38">
        <v>3.3000000000000002E-2</v>
      </c>
      <c r="K79" s="39">
        <f t="shared" si="2"/>
        <v>8.4000000000000005E-2</v>
      </c>
      <c r="L79" s="40">
        <v>6.5000000000000002E-2</v>
      </c>
      <c r="M79" s="35"/>
      <c r="R79" s="17">
        <v>8.0000000000000002E-3</v>
      </c>
    </row>
    <row r="80" spans="1:18">
      <c r="A80" s="49" t="str">
        <f t="shared" si="5"/>
        <v>Ford - D471FW91</v>
      </c>
      <c r="B80" s="76" t="s">
        <v>437</v>
      </c>
      <c r="C80" s="77" t="s">
        <v>459</v>
      </c>
      <c r="D80" s="78" t="s">
        <v>461</v>
      </c>
      <c r="E80" s="47">
        <v>9.6545505306271835</v>
      </c>
      <c r="F80" s="47">
        <v>2.29</v>
      </c>
      <c r="G80" s="38">
        <v>3.2000000000000001E-2</v>
      </c>
      <c r="H80" s="38">
        <v>1.9E-2</v>
      </c>
      <c r="J80" s="38">
        <v>3.3000000000000002E-2</v>
      </c>
      <c r="K80" s="39">
        <f t="shared" si="2"/>
        <v>8.4000000000000005E-2</v>
      </c>
      <c r="L80" s="40">
        <v>6.5000000000000002E-2</v>
      </c>
      <c r="M80" s="35"/>
      <c r="R80" s="17">
        <v>8.0000000000000002E-3</v>
      </c>
    </row>
    <row r="81" spans="1:18">
      <c r="A81" s="49" t="str">
        <f t="shared" si="5"/>
        <v>Ford - D472FW91</v>
      </c>
      <c r="B81" s="76" t="s">
        <v>440</v>
      </c>
      <c r="C81" s="77" t="s">
        <v>459</v>
      </c>
      <c r="D81" s="78" t="s">
        <v>462</v>
      </c>
      <c r="E81" s="47">
        <v>8.2564050811948295</v>
      </c>
      <c r="F81" s="47">
        <v>4.7300000000000004</v>
      </c>
      <c r="G81" s="38">
        <v>3.2000000000000001E-2</v>
      </c>
      <c r="H81" s="38">
        <v>1.9E-2</v>
      </c>
      <c r="J81" s="38">
        <v>3.3000000000000002E-2</v>
      </c>
      <c r="K81" s="39">
        <f t="shared" si="2"/>
        <v>8.4000000000000005E-2</v>
      </c>
      <c r="L81" s="40">
        <v>6.5000000000000002E-2</v>
      </c>
      <c r="M81" s="35"/>
      <c r="R81" s="17">
        <v>8.0000000000000002E-3</v>
      </c>
    </row>
    <row r="82" spans="1:18">
      <c r="A82" s="49" t="str">
        <f t="shared" si="5"/>
        <v>Ford - S197MGFW91</v>
      </c>
      <c r="B82" s="76" t="s">
        <v>463</v>
      </c>
      <c r="C82" s="77" t="s">
        <v>459</v>
      </c>
      <c r="D82" s="78" t="s">
        <v>464</v>
      </c>
      <c r="E82" s="47">
        <v>14.52747038203441</v>
      </c>
      <c r="F82" s="47">
        <v>0.86</v>
      </c>
      <c r="G82" s="38">
        <v>3.2000000000000001E-2</v>
      </c>
      <c r="H82" s="38">
        <v>1.9E-2</v>
      </c>
      <c r="J82" s="38">
        <v>3.3000000000000002E-2</v>
      </c>
      <c r="K82" s="39">
        <f t="shared" si="2"/>
        <v>8.4000000000000005E-2</v>
      </c>
      <c r="L82" s="40">
        <v>6.5000000000000002E-2</v>
      </c>
      <c r="M82" s="35"/>
      <c r="R82" s="17">
        <v>8.0000000000000002E-3</v>
      </c>
    </row>
    <row r="83" spans="1:18">
      <c r="A83" s="49" t="str">
        <f t="shared" si="5"/>
        <v>Ford - VN127FW91</v>
      </c>
      <c r="B83" s="79" t="s">
        <v>465</v>
      </c>
      <c r="C83" s="80" t="s">
        <v>459</v>
      </c>
      <c r="D83" s="79" t="s">
        <v>466</v>
      </c>
      <c r="E83" s="60">
        <v>11.355393656228941</v>
      </c>
      <c r="F83" s="60">
        <v>2.02</v>
      </c>
      <c r="G83" s="38">
        <v>3.2000000000000001E-2</v>
      </c>
      <c r="H83" s="38">
        <v>1.9E-2</v>
      </c>
      <c r="J83" s="38">
        <v>3.3000000000000002E-2</v>
      </c>
      <c r="K83" s="39">
        <f t="shared" si="2"/>
        <v>8.4000000000000005E-2</v>
      </c>
      <c r="L83" s="40">
        <v>6.5000000000000002E-2</v>
      </c>
      <c r="M83" s="35"/>
      <c r="R83" s="17">
        <v>8.0000000000000002E-3</v>
      </c>
    </row>
    <row r="84" spans="1:18">
      <c r="A84" s="49" t="str">
        <f t="shared" si="5"/>
        <v>GM - GMX 350FW91</v>
      </c>
      <c r="B84" s="76" t="s">
        <v>451</v>
      </c>
      <c r="C84" s="77" t="s">
        <v>459</v>
      </c>
      <c r="D84" s="78" t="s">
        <v>467</v>
      </c>
      <c r="E84" s="47">
        <v>9.0022577387943254</v>
      </c>
      <c r="F84" s="72">
        <v>1.68</v>
      </c>
      <c r="G84" s="38">
        <v>3.2000000000000001E-2</v>
      </c>
      <c r="H84" s="38">
        <v>1.9E-2</v>
      </c>
      <c r="J84" s="38">
        <v>3.3000000000000002E-2</v>
      </c>
      <c r="K84" s="39">
        <f t="shared" si="2"/>
        <v>8.4000000000000005E-2</v>
      </c>
      <c r="L84" s="40">
        <v>6.5000000000000002E-2</v>
      </c>
      <c r="M84" s="35"/>
      <c r="O84" s="42">
        <v>3.13</v>
      </c>
      <c r="P84" s="42">
        <f>(F84*(1+G84))+(E84*G84)</f>
        <v>2.0218322476414183</v>
      </c>
      <c r="Q84" s="43">
        <f>(1/(1-$Q$2))-1</f>
        <v>0.17647058823529416</v>
      </c>
      <c r="R84" s="17">
        <v>8.0000000000000002E-3</v>
      </c>
    </row>
    <row r="85" spans="1:18">
      <c r="A85" s="49" t="str">
        <f t="shared" si="5"/>
        <v>GM - GMX-353FW91</v>
      </c>
      <c r="B85" s="54" t="s">
        <v>454</v>
      </c>
      <c r="C85" s="55" t="s">
        <v>459</v>
      </c>
      <c r="D85" s="62" t="s">
        <v>468</v>
      </c>
      <c r="E85" s="47">
        <v>8.4880276116007369</v>
      </c>
      <c r="F85" s="47">
        <v>1.68</v>
      </c>
      <c r="G85" s="38">
        <v>3.2000000000000001E-2</v>
      </c>
      <c r="H85" s="38">
        <v>1.9E-2</v>
      </c>
      <c r="J85" s="38">
        <v>3.3000000000000002E-2</v>
      </c>
      <c r="K85" s="39">
        <f t="shared" si="2"/>
        <v>8.4000000000000005E-2</v>
      </c>
      <c r="L85" s="40">
        <v>6.5000000000000002E-2</v>
      </c>
      <c r="M85" s="35"/>
      <c r="O85" s="42">
        <v>3.13</v>
      </c>
      <c r="P85" s="42">
        <f>(F85*(1+G85))+(E85*G85)</f>
        <v>2.0053768835712233</v>
      </c>
      <c r="Q85" s="43">
        <f>(1/(1-$Q$2))-1</f>
        <v>0.17647058823529416</v>
      </c>
      <c r="R85" s="17">
        <v>8.0000000000000002E-3</v>
      </c>
    </row>
    <row r="86" spans="1:18">
      <c r="A86" s="49" t="str">
        <f t="shared" si="5"/>
        <v>GM - GMX 386FW91</v>
      </c>
      <c r="B86" s="54" t="s">
        <v>417</v>
      </c>
      <c r="C86" s="55" t="s">
        <v>459</v>
      </c>
      <c r="D86" s="62" t="s">
        <v>469</v>
      </c>
      <c r="E86" s="64">
        <v>9.32</v>
      </c>
      <c r="F86" s="64">
        <v>1.56</v>
      </c>
      <c r="G86" s="38">
        <v>3.2000000000000001E-2</v>
      </c>
      <c r="H86" s="38">
        <v>1.9E-2</v>
      </c>
      <c r="J86" s="38">
        <v>3.3000000000000002E-2</v>
      </c>
      <c r="K86" s="39">
        <f t="shared" si="2"/>
        <v>8.4000000000000005E-2</v>
      </c>
      <c r="L86" s="40">
        <v>6.5000000000000002E-2</v>
      </c>
      <c r="M86" s="35"/>
      <c r="O86" s="42">
        <v>3.13</v>
      </c>
      <c r="P86" s="42">
        <f>(F86*(1+G86))+(E86*G86)</f>
        <v>1.9081600000000001</v>
      </c>
      <c r="Q86" s="43">
        <f>(1/(1-$Q$2))-1</f>
        <v>0.17647058823529416</v>
      </c>
      <c r="R86" s="2">
        <v>8.0000000000000002E-3</v>
      </c>
    </row>
    <row r="87" spans="1:18">
      <c r="A87" s="49" t="str">
        <f t="shared" si="5"/>
        <v>All OtherFW91</v>
      </c>
      <c r="B87" s="44" t="s">
        <v>327</v>
      </c>
      <c r="C87" s="55" t="s">
        <v>459</v>
      </c>
      <c r="D87" s="54" t="s">
        <v>470</v>
      </c>
      <c r="E87" s="47">
        <v>8.6784242287155173</v>
      </c>
      <c r="F87" s="47">
        <v>1.88</v>
      </c>
      <c r="G87" s="38">
        <v>3.2000000000000001E-2</v>
      </c>
      <c r="H87" s="38">
        <v>1.9E-2</v>
      </c>
      <c r="J87" s="38">
        <v>3.3000000000000002E-2</v>
      </c>
      <c r="K87" s="39">
        <f t="shared" si="2"/>
        <v>8.4000000000000005E-2</v>
      </c>
      <c r="L87" s="40">
        <v>6.5000000000000002E-2</v>
      </c>
      <c r="M87" s="35"/>
      <c r="R87" s="2">
        <v>8.0000000000000002E-3</v>
      </c>
    </row>
    <row r="88" spans="1:18">
      <c r="A88" s="49" t="str">
        <f t="shared" si="5"/>
        <v>Ford - S197MGFW93</v>
      </c>
      <c r="B88" s="76" t="s">
        <v>463</v>
      </c>
      <c r="C88" s="77" t="s">
        <v>471</v>
      </c>
      <c r="D88" s="54" t="s">
        <v>472</v>
      </c>
      <c r="E88" s="47">
        <v>8.5122718982141095</v>
      </c>
      <c r="F88" s="47">
        <v>3.35</v>
      </c>
      <c r="G88" s="38">
        <v>3.2000000000000001E-2</v>
      </c>
      <c r="H88" s="38">
        <v>1.9E-2</v>
      </c>
      <c r="J88" s="38">
        <v>3.3000000000000002E-2</v>
      </c>
      <c r="K88" s="39">
        <f t="shared" si="2"/>
        <v>8.4000000000000005E-2</v>
      </c>
      <c r="L88" s="40">
        <v>6.5000000000000002E-2</v>
      </c>
      <c r="M88" s="35"/>
      <c r="R88" s="2">
        <v>8.0000000000000002E-3</v>
      </c>
    </row>
    <row r="89" spans="1:18">
      <c r="A89" s="49" t="str">
        <f t="shared" si="5"/>
        <v>Ford - CD4FW93</v>
      </c>
      <c r="B89" s="62" t="s">
        <v>458</v>
      </c>
      <c r="C89" s="81" t="s">
        <v>471</v>
      </c>
      <c r="D89" s="78" t="s">
        <v>473</v>
      </c>
      <c r="E89" s="47">
        <v>8.2103092927938928</v>
      </c>
      <c r="F89" s="47">
        <v>2.12</v>
      </c>
      <c r="G89" s="38">
        <v>3.2000000000000001E-2</v>
      </c>
      <c r="H89" s="38">
        <v>1.9E-2</v>
      </c>
      <c r="J89" s="38">
        <v>3.3000000000000002E-2</v>
      </c>
      <c r="K89" s="39">
        <f t="shared" si="2"/>
        <v>8.4000000000000005E-2</v>
      </c>
      <c r="L89" s="40">
        <v>6.5000000000000002E-2</v>
      </c>
      <c r="M89" s="35"/>
      <c r="R89" s="2">
        <v>8.0000000000000002E-3</v>
      </c>
    </row>
    <row r="90" spans="1:18">
      <c r="A90" s="49" t="str">
        <f t="shared" si="5"/>
        <v>All OtherFW93</v>
      </c>
      <c r="B90" s="44" t="s">
        <v>327</v>
      </c>
      <c r="C90" s="55" t="s">
        <v>471</v>
      </c>
      <c r="D90" s="54" t="s">
        <v>474</v>
      </c>
      <c r="E90" s="47">
        <v>8.2104628204327703</v>
      </c>
      <c r="F90" s="47">
        <v>2.12</v>
      </c>
      <c r="G90" s="38">
        <v>3.2000000000000001E-2</v>
      </c>
      <c r="H90" s="38">
        <v>1.9E-2</v>
      </c>
      <c r="J90" s="38">
        <v>3.3000000000000002E-2</v>
      </c>
      <c r="K90" s="39">
        <f t="shared" si="2"/>
        <v>8.4000000000000005E-2</v>
      </c>
      <c r="L90" s="40">
        <v>6.5000000000000002E-2</v>
      </c>
      <c r="M90" s="35"/>
      <c r="R90" s="2">
        <v>8.0000000000000002E-3</v>
      </c>
    </row>
    <row r="91" spans="1:18">
      <c r="A91" s="49" t="str">
        <f t="shared" si="5"/>
        <v>Hyundai SorentFW96</v>
      </c>
      <c r="B91" s="54" t="s">
        <v>475</v>
      </c>
      <c r="C91" s="55" t="s">
        <v>476</v>
      </c>
      <c r="D91" s="54" t="s">
        <v>477</v>
      </c>
      <c r="E91" s="47">
        <v>6.0117453746719551</v>
      </c>
      <c r="F91" s="47">
        <v>3.63</v>
      </c>
      <c r="G91" s="38">
        <v>3.2000000000000001E-2</v>
      </c>
      <c r="H91" s="38">
        <v>1.9E-2</v>
      </c>
      <c r="J91" s="38">
        <v>3.3000000000000002E-2</v>
      </c>
      <c r="K91" s="39">
        <f t="shared" si="2"/>
        <v>8.4000000000000005E-2</v>
      </c>
      <c r="L91" s="40">
        <v>6.5000000000000002E-2</v>
      </c>
      <c r="M91" s="35"/>
      <c r="R91" s="2">
        <v>8.0000000000000002E-3</v>
      </c>
    </row>
    <row r="92" spans="1:18">
      <c r="A92" s="49" t="str">
        <f t="shared" si="5"/>
        <v>Hyundai SonataFW96</v>
      </c>
      <c r="B92" s="54" t="s">
        <v>478</v>
      </c>
      <c r="C92" s="55" t="s">
        <v>476</v>
      </c>
      <c r="D92" s="54" t="s">
        <v>477</v>
      </c>
      <c r="E92" s="47">
        <v>6.1219057119217419</v>
      </c>
      <c r="F92" s="47">
        <v>3.31</v>
      </c>
      <c r="G92" s="38">
        <v>3.2000000000000001E-2</v>
      </c>
      <c r="H92" s="38">
        <v>1.9E-2</v>
      </c>
      <c r="J92" s="38">
        <v>3.3000000000000002E-2</v>
      </c>
      <c r="K92" s="39">
        <f t="shared" si="2"/>
        <v>8.4000000000000005E-2</v>
      </c>
      <c r="L92" s="40">
        <v>6.5000000000000002E-2</v>
      </c>
      <c r="M92" s="35"/>
      <c r="R92" s="17">
        <v>8.0000000000000002E-3</v>
      </c>
    </row>
    <row r="93" spans="1:18">
      <c r="A93" s="49" t="str">
        <f t="shared" si="5"/>
        <v>GM - Battery CableFW96</v>
      </c>
      <c r="B93" s="62" t="s">
        <v>406</v>
      </c>
      <c r="C93" s="63" t="s">
        <v>476</v>
      </c>
      <c r="D93" s="62" t="s">
        <v>479</v>
      </c>
      <c r="E93" s="72">
        <v>15.94</v>
      </c>
      <c r="F93" s="72">
        <v>1.66</v>
      </c>
      <c r="G93" s="38">
        <v>3.2000000000000001E-2</v>
      </c>
      <c r="H93" s="38">
        <v>1.9E-2</v>
      </c>
      <c r="J93" s="38">
        <v>3.3000000000000002E-2</v>
      </c>
      <c r="K93" s="39">
        <f t="shared" si="2"/>
        <v>8.4000000000000005E-2</v>
      </c>
      <c r="L93" s="40">
        <v>6.5000000000000002E-2</v>
      </c>
      <c r="M93" s="35"/>
      <c r="O93" s="42">
        <v>3.13</v>
      </c>
      <c r="P93" s="42">
        <f>(F93*(1+G93))+(E93*G93)</f>
        <v>2.2231999999999998</v>
      </c>
      <c r="Q93" s="43">
        <f>(1/(1-$Q$2))-1</f>
        <v>0.17647058823529416</v>
      </c>
      <c r="R93" s="17">
        <v>8.0000000000000002E-3</v>
      </c>
    </row>
    <row r="94" spans="1:18">
      <c r="A94" s="49" t="str">
        <f t="shared" si="5"/>
        <v>Chrysler - JC49FW96</v>
      </c>
      <c r="B94" s="54" t="s">
        <v>425</v>
      </c>
      <c r="C94" s="55" t="s">
        <v>476</v>
      </c>
      <c r="D94" s="54" t="s">
        <v>480</v>
      </c>
      <c r="E94" s="47">
        <v>17.500869053715942</v>
      </c>
      <c r="F94" s="47">
        <v>3.63</v>
      </c>
      <c r="G94" s="38">
        <v>3.2000000000000001E-2</v>
      </c>
      <c r="H94" s="38">
        <v>1.9E-2</v>
      </c>
      <c r="J94" s="38">
        <v>3.3000000000000002E-2</v>
      </c>
      <c r="K94" s="39">
        <f t="shared" si="2"/>
        <v>8.4000000000000005E-2</v>
      </c>
      <c r="L94" s="40">
        <v>6.5000000000000002E-2</v>
      </c>
      <c r="M94" s="35"/>
      <c r="R94" s="17">
        <v>8.0000000000000002E-3</v>
      </c>
    </row>
    <row r="95" spans="1:18">
      <c r="A95" s="49" t="str">
        <f t="shared" si="5"/>
        <v>Ford - VN127FW96</v>
      </c>
      <c r="B95" s="54" t="s">
        <v>465</v>
      </c>
      <c r="C95" s="55" t="s">
        <v>476</v>
      </c>
      <c r="D95" s="54" t="s">
        <v>481</v>
      </c>
      <c r="E95" s="47">
        <v>7.9676269596126925</v>
      </c>
      <c r="F95" s="47">
        <v>2.02</v>
      </c>
      <c r="G95" s="38">
        <v>3.2000000000000001E-2</v>
      </c>
      <c r="H95" s="38">
        <v>1.9E-2</v>
      </c>
      <c r="J95" s="38">
        <v>3.3000000000000002E-2</v>
      </c>
      <c r="K95" s="39">
        <f t="shared" si="2"/>
        <v>8.4000000000000005E-2</v>
      </c>
      <c r="L95" s="40">
        <v>6.5000000000000002E-2</v>
      </c>
      <c r="M95" s="35"/>
      <c r="R95" s="17">
        <v>8.0000000000000002E-3</v>
      </c>
    </row>
    <row r="96" spans="1:18">
      <c r="A96" s="49" t="str">
        <f t="shared" si="5"/>
        <v>GM - Visteon FW96</v>
      </c>
      <c r="B96" s="54" t="s">
        <v>482</v>
      </c>
      <c r="C96" s="55" t="s">
        <v>476</v>
      </c>
      <c r="D96" s="54" t="s">
        <v>483</v>
      </c>
      <c r="E96" s="47">
        <v>15.938602812638488</v>
      </c>
      <c r="F96" s="47">
        <v>1.66</v>
      </c>
      <c r="G96" s="38">
        <v>3.2000000000000001E-2</v>
      </c>
      <c r="H96" s="38">
        <v>1.9E-2</v>
      </c>
      <c r="J96" s="38">
        <v>3.3000000000000002E-2</v>
      </c>
      <c r="K96" s="39">
        <f t="shared" si="2"/>
        <v>8.4000000000000005E-2</v>
      </c>
      <c r="L96" s="40">
        <v>6.5000000000000002E-2</v>
      </c>
      <c r="M96" s="35"/>
      <c r="O96" s="42">
        <v>3.13</v>
      </c>
      <c r="P96" s="42">
        <f>(F96*(1+G96))+(E96*G96)</f>
        <v>2.2231552900044314</v>
      </c>
      <c r="Q96" s="43">
        <f>(1/(1-$Q$2))-1</f>
        <v>0.17647058823529416</v>
      </c>
      <c r="R96" s="17">
        <v>8.0000000000000002E-3</v>
      </c>
    </row>
    <row r="97" spans="1:18">
      <c r="A97" s="49" t="str">
        <f t="shared" si="5"/>
        <v>Ford - D385FW96</v>
      </c>
      <c r="B97" s="76" t="s">
        <v>484</v>
      </c>
      <c r="C97" s="77" t="s">
        <v>476</v>
      </c>
      <c r="D97" s="76" t="s">
        <v>485</v>
      </c>
      <c r="E97" s="47">
        <v>6.8583456147041835</v>
      </c>
      <c r="F97" s="47">
        <v>1.33</v>
      </c>
      <c r="G97" s="38">
        <v>3.2000000000000001E-2</v>
      </c>
      <c r="H97" s="38">
        <v>1.9E-2</v>
      </c>
      <c r="J97" s="38">
        <v>3.3000000000000002E-2</v>
      </c>
      <c r="K97" s="39">
        <f t="shared" si="2"/>
        <v>8.4000000000000005E-2</v>
      </c>
      <c r="L97" s="40">
        <v>6.5000000000000002E-2</v>
      </c>
      <c r="M97" s="35"/>
      <c r="R97" s="25" t="s">
        <v>541</v>
      </c>
    </row>
    <row r="98" spans="1:18">
      <c r="A98" s="49" t="str">
        <f t="shared" si="5"/>
        <v>Ford - S197MGFW96</v>
      </c>
      <c r="B98" s="76" t="s">
        <v>463</v>
      </c>
      <c r="C98" s="77" t="s">
        <v>476</v>
      </c>
      <c r="D98" s="76" t="s">
        <v>486</v>
      </c>
      <c r="E98" s="47">
        <v>9.5352763932278766</v>
      </c>
      <c r="F98" s="47">
        <v>3.15</v>
      </c>
      <c r="G98" s="38">
        <v>3.2000000000000001E-2</v>
      </c>
      <c r="H98" s="38">
        <v>1.9E-2</v>
      </c>
      <c r="J98" s="38">
        <v>3.3000000000000002E-2</v>
      </c>
      <c r="K98" s="39">
        <f t="shared" si="2"/>
        <v>8.4000000000000005E-2</v>
      </c>
      <c r="L98" s="40">
        <v>6.5000000000000002E-2</v>
      </c>
      <c r="M98" s="35"/>
      <c r="R98" s="17">
        <v>8.0000000000000002E-3</v>
      </c>
    </row>
    <row r="99" spans="1:18">
      <c r="A99" s="49" t="str">
        <f t="shared" si="5"/>
        <v>Ford - CD338FW96</v>
      </c>
      <c r="B99" s="76" t="s">
        <v>487</v>
      </c>
      <c r="C99" s="77" t="s">
        <v>476</v>
      </c>
      <c r="D99" s="78" t="s">
        <v>488</v>
      </c>
      <c r="E99" s="64">
        <v>7</v>
      </c>
      <c r="F99" s="64">
        <v>1.33</v>
      </c>
      <c r="G99" s="38">
        <v>3.2000000000000001E-2</v>
      </c>
      <c r="H99" s="38">
        <v>1.9E-2</v>
      </c>
      <c r="J99" s="38">
        <v>3.3000000000000002E-2</v>
      </c>
      <c r="K99" s="39">
        <f t="shared" si="2"/>
        <v>8.4000000000000005E-2</v>
      </c>
      <c r="L99" s="40">
        <v>6.5000000000000002E-2</v>
      </c>
      <c r="M99" s="35"/>
      <c r="R99" s="17">
        <v>8.0000000000000002E-3</v>
      </c>
    </row>
    <row r="100" spans="1:18">
      <c r="A100" s="82" t="str">
        <f t="shared" si="5"/>
        <v>Ford - CD346FW96</v>
      </c>
      <c r="B100" s="79" t="s">
        <v>489</v>
      </c>
      <c r="C100" s="80" t="s">
        <v>476</v>
      </c>
      <c r="D100" s="79" t="s">
        <v>490</v>
      </c>
      <c r="E100" s="60">
        <v>19.360497310023025</v>
      </c>
      <c r="F100" s="60">
        <v>2.71</v>
      </c>
      <c r="G100" s="38">
        <v>3.2000000000000001E-2</v>
      </c>
      <c r="H100" s="38">
        <v>1.9E-2</v>
      </c>
      <c r="J100" s="38">
        <v>3.3000000000000002E-2</v>
      </c>
      <c r="K100" s="39">
        <f t="shared" si="2"/>
        <v>8.4000000000000005E-2</v>
      </c>
      <c r="L100" s="40">
        <v>6.5000000000000002E-2</v>
      </c>
      <c r="M100" s="35"/>
      <c r="R100" s="17">
        <v>8.0000000000000002E-3</v>
      </c>
    </row>
    <row r="101" spans="1:18">
      <c r="A101" s="82" t="str">
        <f t="shared" si="5"/>
        <v>Ford - CD4FW96</v>
      </c>
      <c r="B101" s="76" t="s">
        <v>458</v>
      </c>
      <c r="C101" s="77" t="s">
        <v>476</v>
      </c>
      <c r="D101" s="76" t="s">
        <v>491</v>
      </c>
      <c r="E101" s="47">
        <v>11.219583433094355</v>
      </c>
      <c r="F101" s="47">
        <v>2.79</v>
      </c>
      <c r="G101" s="38">
        <v>3.2000000000000001E-2</v>
      </c>
      <c r="H101" s="38">
        <v>1.9E-2</v>
      </c>
      <c r="J101" s="38">
        <v>3.3000000000000002E-2</v>
      </c>
      <c r="K101" s="39">
        <f t="shared" si="2"/>
        <v>8.4000000000000005E-2</v>
      </c>
      <c r="L101" s="40">
        <v>6.5000000000000002E-2</v>
      </c>
      <c r="M101" s="35"/>
      <c r="R101" s="17">
        <v>8.0000000000000002E-3</v>
      </c>
    </row>
    <row r="102" spans="1:18">
      <c r="A102" s="82" t="str">
        <f t="shared" si="5"/>
        <v>Ford - D472FW96</v>
      </c>
      <c r="B102" s="76" t="s">
        <v>440</v>
      </c>
      <c r="C102" s="77" t="s">
        <v>476</v>
      </c>
      <c r="D102" s="76" t="s">
        <v>492</v>
      </c>
      <c r="E102" s="47">
        <v>11.596678401946187</v>
      </c>
      <c r="F102" s="47">
        <v>3.11</v>
      </c>
      <c r="G102" s="38">
        <v>3.2000000000000001E-2</v>
      </c>
      <c r="H102" s="38">
        <v>1.9E-2</v>
      </c>
      <c r="J102" s="38">
        <v>3.3000000000000002E-2</v>
      </c>
      <c r="K102" s="39">
        <f t="shared" si="2"/>
        <v>8.4000000000000005E-2</v>
      </c>
      <c r="L102" s="40">
        <v>6.5000000000000002E-2</v>
      </c>
      <c r="M102" s="35"/>
      <c r="R102" s="17">
        <v>8.0000000000000002E-3</v>
      </c>
    </row>
    <row r="103" spans="1:18">
      <c r="A103" s="82" t="str">
        <f t="shared" si="5"/>
        <v>All OtherFW96</v>
      </c>
      <c r="B103" s="44" t="s">
        <v>327</v>
      </c>
      <c r="C103" s="45" t="s">
        <v>476</v>
      </c>
      <c r="D103" s="46" t="s">
        <v>493</v>
      </c>
      <c r="E103" s="47">
        <v>8.4019662587987956</v>
      </c>
      <c r="F103" s="47">
        <v>2.71</v>
      </c>
      <c r="G103" s="38">
        <v>3.2000000000000001E-2</v>
      </c>
      <c r="H103" s="38">
        <v>1.9E-2</v>
      </c>
      <c r="J103" s="38">
        <v>3.3000000000000002E-2</v>
      </c>
      <c r="K103" s="39">
        <f t="shared" si="2"/>
        <v>8.4000000000000005E-2</v>
      </c>
      <c r="L103" s="40">
        <v>6.5000000000000002E-2</v>
      </c>
      <c r="M103" s="35"/>
      <c r="R103" s="17">
        <v>8.0000000000000002E-3</v>
      </c>
    </row>
    <row r="104" spans="1:18">
      <c r="A104" s="82" t="str">
        <f t="shared" si="5"/>
        <v>GM - D2XXFW62</v>
      </c>
      <c r="B104" s="83" t="s">
        <v>494</v>
      </c>
      <c r="C104" s="84" t="s">
        <v>422</v>
      </c>
      <c r="D104" s="85" t="s">
        <v>495</v>
      </c>
      <c r="E104" s="64">
        <v>7.04</v>
      </c>
      <c r="F104" s="72">
        <v>1.17</v>
      </c>
      <c r="G104" s="38">
        <v>3.2000000000000001E-2</v>
      </c>
      <c r="H104" s="38">
        <v>1.9E-2</v>
      </c>
      <c r="J104" s="38">
        <v>3.3000000000000002E-2</v>
      </c>
      <c r="K104" s="39">
        <f t="shared" si="2"/>
        <v>8.4000000000000005E-2</v>
      </c>
      <c r="L104" s="40">
        <v>6.5000000000000002E-2</v>
      </c>
      <c r="M104" s="35"/>
      <c r="O104" s="42">
        <v>3.13</v>
      </c>
      <c r="P104" s="42">
        <f t="shared" ref="P104:P110" si="6">(F104*(1+G104))+(E104*G104)</f>
        <v>1.43272</v>
      </c>
      <c r="Q104" s="43">
        <f t="shared" ref="Q104:Q110" si="7">(1/(1-$Q$2))-1</f>
        <v>0.17647058823529416</v>
      </c>
      <c r="R104" s="17">
        <v>8.0000000000000002E-3</v>
      </c>
    </row>
    <row r="105" spans="1:18">
      <c r="A105" s="82" t="str">
        <f t="shared" si="5"/>
        <v>GM - D2XXFW63</v>
      </c>
      <c r="B105" s="83" t="s">
        <v>494</v>
      </c>
      <c r="C105" s="84" t="s">
        <v>432</v>
      </c>
      <c r="D105" s="85" t="s">
        <v>496</v>
      </c>
      <c r="E105" s="64">
        <v>7.04</v>
      </c>
      <c r="F105" s="72">
        <v>1.17</v>
      </c>
      <c r="G105" s="38">
        <v>3.2000000000000001E-2</v>
      </c>
      <c r="H105" s="38">
        <v>1.9E-2</v>
      </c>
      <c r="J105" s="38">
        <v>3.3000000000000002E-2</v>
      </c>
      <c r="K105" s="39">
        <f t="shared" si="2"/>
        <v>8.4000000000000005E-2</v>
      </c>
      <c r="L105" s="40">
        <v>6.5000000000000002E-2</v>
      </c>
      <c r="M105" s="35"/>
      <c r="O105" s="42">
        <v>3.13</v>
      </c>
      <c r="P105" s="42">
        <f t="shared" si="6"/>
        <v>1.43272</v>
      </c>
      <c r="Q105" s="43">
        <f t="shared" si="7"/>
        <v>0.17647058823529416</v>
      </c>
      <c r="R105" s="17">
        <v>8.0000000000000002E-3</v>
      </c>
    </row>
    <row r="106" spans="1:18">
      <c r="A106" s="82" t="str">
        <f t="shared" si="5"/>
        <v>GM - GMT311 CaptivaPROMOTORA</v>
      </c>
      <c r="B106" s="86" t="s">
        <v>497</v>
      </c>
      <c r="C106" s="87" t="s">
        <v>498</v>
      </c>
      <c r="D106" s="87" t="s">
        <v>499</v>
      </c>
      <c r="E106" s="88">
        <v>7.73</v>
      </c>
      <c r="F106" s="88">
        <v>1.47</v>
      </c>
      <c r="G106" s="38">
        <v>3.2000000000000001E-2</v>
      </c>
      <c r="H106" s="38">
        <v>1.9E-2</v>
      </c>
      <c r="J106" s="38">
        <v>3.3000000000000002E-2</v>
      </c>
      <c r="K106" s="39">
        <f t="shared" si="2"/>
        <v>8.4000000000000005E-2</v>
      </c>
      <c r="L106" s="89">
        <v>7.1999999999999995E-2</v>
      </c>
      <c r="M106" s="35"/>
      <c r="O106" s="42">
        <v>3.13</v>
      </c>
      <c r="P106" s="42">
        <f t="shared" si="6"/>
        <v>1.7644</v>
      </c>
      <c r="Q106" s="43">
        <f t="shared" si="7"/>
        <v>0.17647058823529416</v>
      </c>
      <c r="R106" s="17">
        <v>8.0000000000000002E-3</v>
      </c>
    </row>
    <row r="107" spans="1:18">
      <c r="A107" s="82" t="str">
        <f t="shared" si="5"/>
        <v>GM - E2XXFV56</v>
      </c>
      <c r="B107" s="90" t="s">
        <v>500</v>
      </c>
      <c r="C107" s="91" t="s">
        <v>390</v>
      </c>
      <c r="D107" s="90" t="s">
        <v>501</v>
      </c>
      <c r="E107" s="64">
        <v>7</v>
      </c>
      <c r="F107" s="64">
        <v>1.3</v>
      </c>
      <c r="G107" s="38">
        <v>3.2000000000000001E-2</v>
      </c>
      <c r="H107" s="38">
        <v>1.9E-2</v>
      </c>
      <c r="J107" s="38">
        <v>3.3000000000000002E-2</v>
      </c>
      <c r="K107" s="39">
        <f t="shared" si="2"/>
        <v>8.4000000000000005E-2</v>
      </c>
      <c r="L107" s="40">
        <v>6.5000000000000002E-2</v>
      </c>
      <c r="M107" s="35"/>
      <c r="O107" s="42">
        <v>3.13</v>
      </c>
      <c r="P107" s="42">
        <f t="shared" si="6"/>
        <v>1.5656000000000001</v>
      </c>
      <c r="Q107" s="43">
        <f t="shared" si="7"/>
        <v>0.17647058823529416</v>
      </c>
      <c r="R107" s="17">
        <v>8.0000000000000002E-3</v>
      </c>
    </row>
    <row r="108" spans="1:18">
      <c r="A108" s="82" t="str">
        <f t="shared" si="5"/>
        <v>GM - E2XXFW96</v>
      </c>
      <c r="B108" s="90" t="s">
        <v>500</v>
      </c>
      <c r="C108" s="92" t="s">
        <v>476</v>
      </c>
      <c r="D108" s="93" t="s">
        <v>502</v>
      </c>
      <c r="E108" s="64">
        <v>9.5500000000000007</v>
      </c>
      <c r="F108" s="64">
        <v>2.63</v>
      </c>
      <c r="G108" s="38">
        <v>3.2000000000000001E-2</v>
      </c>
      <c r="H108" s="38">
        <v>1.9E-2</v>
      </c>
      <c r="J108" s="38">
        <v>3.3000000000000002E-2</v>
      </c>
      <c r="K108" s="39">
        <f t="shared" si="2"/>
        <v>8.4000000000000005E-2</v>
      </c>
      <c r="L108" s="40">
        <v>6.5000000000000002E-2</v>
      </c>
      <c r="M108" s="35"/>
      <c r="O108" s="42">
        <v>3.13</v>
      </c>
      <c r="P108" s="42">
        <f t="shared" si="6"/>
        <v>3.0197600000000002</v>
      </c>
      <c r="Q108" s="43">
        <f t="shared" si="7"/>
        <v>0.17647058823529416</v>
      </c>
      <c r="R108" s="17">
        <v>8.0000000000000002E-3</v>
      </c>
    </row>
    <row r="109" spans="1:18">
      <c r="A109" s="94" t="str">
        <f t="shared" si="5"/>
        <v>Omega CadillacFW86</v>
      </c>
      <c r="B109" s="90" t="s">
        <v>503</v>
      </c>
      <c r="C109" s="91" t="s">
        <v>448</v>
      </c>
      <c r="D109" s="90" t="s">
        <v>504</v>
      </c>
      <c r="E109" s="64">
        <v>7.58</v>
      </c>
      <c r="F109" s="64">
        <v>0.82</v>
      </c>
      <c r="G109" s="38">
        <v>3.2000000000000001E-2</v>
      </c>
      <c r="H109" s="38">
        <v>1.9E-2</v>
      </c>
      <c r="J109" s="38">
        <v>3.3000000000000002E-2</v>
      </c>
      <c r="K109" s="39">
        <f t="shared" si="2"/>
        <v>8.4000000000000005E-2</v>
      </c>
      <c r="L109" s="40">
        <v>6.5000000000000002E-2</v>
      </c>
      <c r="M109" s="35"/>
      <c r="O109" s="42">
        <v>3.13</v>
      </c>
      <c r="P109" s="42">
        <f t="shared" si="6"/>
        <v>1.0888</v>
      </c>
      <c r="Q109" s="43">
        <f t="shared" si="7"/>
        <v>0.17647058823529416</v>
      </c>
      <c r="R109" s="17">
        <v>8.0000000000000002E-3</v>
      </c>
    </row>
    <row r="110" spans="1:18">
      <c r="A110" s="82" t="str">
        <f t="shared" si="5"/>
        <v>GM - G2XXFW86</v>
      </c>
      <c r="B110" s="95" t="s">
        <v>505</v>
      </c>
      <c r="C110" s="96" t="s">
        <v>448</v>
      </c>
      <c r="D110" s="95" t="s">
        <v>506</v>
      </c>
      <c r="E110" s="97">
        <v>7.61</v>
      </c>
      <c r="F110" s="97">
        <v>0.95</v>
      </c>
      <c r="G110" s="98">
        <v>3.2000000000000001E-2</v>
      </c>
      <c r="H110" s="98">
        <v>1.9E-2</v>
      </c>
      <c r="I110" s="99"/>
      <c r="J110" s="98">
        <v>3.3000000000000002E-2</v>
      </c>
      <c r="K110" s="100">
        <f t="shared" si="2"/>
        <v>8.4000000000000005E-2</v>
      </c>
      <c r="L110" s="101">
        <v>6.5000000000000002E-2</v>
      </c>
      <c r="M110" s="35"/>
      <c r="O110" s="42">
        <v>3.13</v>
      </c>
      <c r="P110" s="42">
        <f t="shared" si="6"/>
        <v>1.2239199999999999</v>
      </c>
      <c r="Q110" s="43">
        <f t="shared" si="7"/>
        <v>0.17647058823529416</v>
      </c>
      <c r="R110" s="17">
        <v>8.0000000000000002E-3</v>
      </c>
    </row>
    <row r="111" spans="1:18">
      <c r="A111" s="82" t="str">
        <f t="shared" si="5"/>
        <v>CHRYSLER - FIATFW64</v>
      </c>
      <c r="B111" s="102" t="s">
        <v>419</v>
      </c>
      <c r="C111" s="103" t="s">
        <v>507</v>
      </c>
      <c r="D111" s="102" t="s">
        <v>508</v>
      </c>
      <c r="E111" s="47">
        <v>6.93</v>
      </c>
      <c r="F111" s="47">
        <v>1.49</v>
      </c>
      <c r="G111" s="38">
        <v>3.2000000000000001E-2</v>
      </c>
      <c r="H111" s="38">
        <v>1.9E-2</v>
      </c>
      <c r="J111" s="38">
        <v>3.3000000000000002E-2</v>
      </c>
      <c r="K111" s="39">
        <f t="shared" si="2"/>
        <v>8.4000000000000005E-2</v>
      </c>
      <c r="L111" s="40">
        <v>6.5000000000000002E-2</v>
      </c>
      <c r="M111" s="35"/>
      <c r="R111" s="17">
        <v>8.0000000000000002E-3</v>
      </c>
    </row>
    <row r="112" spans="1:18">
      <c r="A112" s="104" t="str">
        <f t="shared" si="5"/>
        <v>CHRYSLER - MKFW64</v>
      </c>
      <c r="B112" s="102" t="s">
        <v>509</v>
      </c>
      <c r="C112" s="103" t="s">
        <v>507</v>
      </c>
      <c r="D112" s="102" t="s">
        <v>510</v>
      </c>
      <c r="E112" s="64">
        <v>7.86</v>
      </c>
      <c r="F112" s="64">
        <v>0.8</v>
      </c>
      <c r="G112" s="38">
        <v>3.2000000000000001E-2</v>
      </c>
      <c r="H112" s="38">
        <v>1.9E-2</v>
      </c>
      <c r="J112" s="38">
        <v>3.3000000000000002E-2</v>
      </c>
      <c r="K112" s="39">
        <f t="shared" si="2"/>
        <v>8.4000000000000005E-2</v>
      </c>
      <c r="L112" s="40">
        <v>6.5000000000000002E-2</v>
      </c>
      <c r="M112" s="35"/>
      <c r="R112" s="17">
        <v>8.0000000000000002E-3</v>
      </c>
    </row>
    <row r="113" spans="1:18">
      <c r="A113" s="104" t="str">
        <f t="shared" si="5"/>
        <v>Nissan - TitanFV37</v>
      </c>
      <c r="B113" s="102" t="s">
        <v>511</v>
      </c>
      <c r="C113" s="103" t="s">
        <v>330</v>
      </c>
      <c r="D113" s="102" t="s">
        <v>512</v>
      </c>
      <c r="E113" s="64">
        <v>7.31</v>
      </c>
      <c r="F113" s="64">
        <v>2.1</v>
      </c>
      <c r="G113" s="38">
        <v>3.2000000000000001E-2</v>
      </c>
      <c r="H113" s="38">
        <v>1.9E-2</v>
      </c>
      <c r="J113" s="38">
        <v>3.3000000000000002E-2</v>
      </c>
      <c r="K113" s="39">
        <f t="shared" si="2"/>
        <v>8.4000000000000005E-2</v>
      </c>
      <c r="L113" s="40">
        <v>6.5000000000000002E-2</v>
      </c>
      <c r="M113" s="35"/>
      <c r="R113" s="17">
        <v>8.0000000000000002E-3</v>
      </c>
    </row>
    <row r="114" spans="1:18">
      <c r="A114" s="104" t="str">
        <f t="shared" si="5"/>
        <v>CNH TLBFV38</v>
      </c>
      <c r="B114" s="102" t="s">
        <v>513</v>
      </c>
      <c r="C114" s="103" t="s">
        <v>336</v>
      </c>
      <c r="D114" s="102" t="s">
        <v>514</v>
      </c>
      <c r="E114" s="64">
        <v>16.02</v>
      </c>
      <c r="F114" s="64">
        <v>4.8</v>
      </c>
      <c r="G114" s="38">
        <v>3.2000000000000001E-2</v>
      </c>
      <c r="H114" s="38">
        <v>1.9E-2</v>
      </c>
      <c r="J114" s="38">
        <v>3.3000000000000002E-2</v>
      </c>
      <c r="K114" s="39">
        <f t="shared" si="2"/>
        <v>8.4000000000000005E-2</v>
      </c>
      <c r="L114" s="40">
        <v>6.5000000000000002E-2</v>
      </c>
      <c r="M114" s="35"/>
      <c r="R114" s="17">
        <v>8.0000000000000002E-3</v>
      </c>
    </row>
    <row r="115" spans="1:18">
      <c r="A115" s="104" t="str">
        <f t="shared" si="5"/>
        <v>CNH AFXFV38</v>
      </c>
      <c r="B115" s="102" t="s">
        <v>515</v>
      </c>
      <c r="C115" s="103" t="s">
        <v>336</v>
      </c>
      <c r="D115" s="102" t="s">
        <v>516</v>
      </c>
      <c r="E115" s="64">
        <v>16.399999999999999</v>
      </c>
      <c r="F115" s="64">
        <v>4.7</v>
      </c>
      <c r="G115" s="38">
        <v>3.2000000000000001E-2</v>
      </c>
      <c r="H115" s="38">
        <v>1.9E-2</v>
      </c>
      <c r="J115" s="38">
        <v>3.3000000000000002E-2</v>
      </c>
      <c r="K115" s="39">
        <f t="shared" si="2"/>
        <v>8.4000000000000005E-2</v>
      </c>
      <c r="L115" s="40">
        <v>6.5000000000000002E-2</v>
      </c>
      <c r="M115" s="35"/>
      <c r="R115" s="17">
        <v>8.0000000000000002E-3</v>
      </c>
    </row>
    <row r="116" spans="1:18">
      <c r="A116" s="104" t="str">
        <f t="shared" si="5"/>
        <v>CNH B12FV38</v>
      </c>
      <c r="B116" s="102" t="s">
        <v>517</v>
      </c>
      <c r="C116" s="103" t="s">
        <v>336</v>
      </c>
      <c r="D116" s="102" t="s">
        <v>518</v>
      </c>
      <c r="E116" s="64">
        <v>18</v>
      </c>
      <c r="F116" s="64">
        <v>12</v>
      </c>
      <c r="G116" s="38">
        <v>3.2000000000000001E-2</v>
      </c>
      <c r="H116" s="38">
        <v>1.9E-2</v>
      </c>
      <c r="J116" s="38">
        <v>3.3000000000000002E-2</v>
      </c>
      <c r="K116" s="39">
        <f t="shared" si="2"/>
        <v>8.4000000000000005E-2</v>
      </c>
      <c r="L116" s="40">
        <v>6.5000000000000002E-2</v>
      </c>
      <c r="M116" s="35"/>
      <c r="R116" s="17">
        <v>8.0000000000000002E-3</v>
      </c>
    </row>
    <row r="117" spans="1:18">
      <c r="A117" s="105" t="str">
        <f t="shared" si="5"/>
        <v>ALLISONFV38</v>
      </c>
      <c r="B117" s="102" t="s">
        <v>519</v>
      </c>
      <c r="C117" s="103" t="s">
        <v>336</v>
      </c>
      <c r="D117" s="102" t="s">
        <v>520</v>
      </c>
      <c r="E117" s="64">
        <v>14.09</v>
      </c>
      <c r="F117" s="106">
        <v>1.33</v>
      </c>
      <c r="G117" s="38">
        <v>3.2000000000000001E-2</v>
      </c>
      <c r="H117" s="38">
        <v>1.9E-2</v>
      </c>
      <c r="J117" s="38">
        <v>3.3000000000000002E-2</v>
      </c>
      <c r="K117" s="39">
        <f t="shared" si="2"/>
        <v>8.4000000000000005E-2</v>
      </c>
      <c r="L117" s="40">
        <v>6.5000000000000002E-2</v>
      </c>
      <c r="M117" s="35"/>
      <c r="R117" s="17">
        <v>8.0000000000000002E-3</v>
      </c>
    </row>
    <row r="118" spans="1:18">
      <c r="A118" s="105" t="str">
        <f t="shared" si="5"/>
        <v>Ford - Mustang S550FW96</v>
      </c>
      <c r="B118" s="102" t="s">
        <v>442</v>
      </c>
      <c r="C118" s="103" t="s">
        <v>476</v>
      </c>
      <c r="D118" s="102" t="s">
        <v>521</v>
      </c>
      <c r="E118" s="64">
        <v>9.07</v>
      </c>
      <c r="F118" s="64">
        <v>0.96</v>
      </c>
      <c r="G118" s="38">
        <v>3.2000000000000001E-2</v>
      </c>
      <c r="H118" s="38">
        <v>1.9E-2</v>
      </c>
      <c r="J118" s="38">
        <v>3.3000000000000002E-2</v>
      </c>
      <c r="K118" s="39">
        <f t="shared" si="2"/>
        <v>8.4000000000000005E-2</v>
      </c>
      <c r="L118" s="40">
        <v>6.5000000000000002E-2</v>
      </c>
      <c r="M118" s="35"/>
      <c r="R118" s="17">
        <v>8.0000000000000002E-3</v>
      </c>
    </row>
    <row r="119" spans="1:18">
      <c r="A119" s="105" t="str">
        <f t="shared" si="5"/>
        <v>CHRYSLER - FIATFW81</v>
      </c>
      <c r="B119" s="102" t="s">
        <v>419</v>
      </c>
      <c r="C119" s="103" t="s">
        <v>438</v>
      </c>
      <c r="D119" s="102" t="s">
        <v>522</v>
      </c>
      <c r="E119" s="64">
        <v>7.79</v>
      </c>
      <c r="F119" s="64">
        <v>1.31</v>
      </c>
      <c r="G119" s="38">
        <v>3.2000000000000001E-2</v>
      </c>
      <c r="H119" s="38">
        <v>1.9E-2</v>
      </c>
      <c r="J119" s="38">
        <v>3.3000000000000002E-2</v>
      </c>
      <c r="K119" s="39">
        <f t="shared" si="2"/>
        <v>8.4000000000000005E-2</v>
      </c>
      <c r="L119" s="40">
        <v>6.5000000000000002E-2</v>
      </c>
      <c r="M119" s="35"/>
      <c r="R119" s="17">
        <v>8.0000000000000002E-3</v>
      </c>
    </row>
    <row r="120" spans="1:18">
      <c r="A120" s="105" t="str">
        <f t="shared" si="5"/>
        <v>CHRYSLER - FIATFV38</v>
      </c>
      <c r="B120" s="102" t="s">
        <v>419</v>
      </c>
      <c r="C120" s="103" t="s">
        <v>336</v>
      </c>
      <c r="D120" s="102" t="s">
        <v>523</v>
      </c>
      <c r="E120" s="64">
        <v>19</v>
      </c>
      <c r="F120" s="64">
        <v>1.19</v>
      </c>
      <c r="G120" s="38">
        <v>3.2000000000000001E-2</v>
      </c>
      <c r="H120" s="38">
        <v>1.9E-2</v>
      </c>
      <c r="J120" s="38">
        <v>3.3000000000000002E-2</v>
      </c>
      <c r="K120" s="39">
        <f t="shared" si="2"/>
        <v>8.4000000000000005E-2</v>
      </c>
      <c r="L120" s="40">
        <v>6.5000000000000002E-2</v>
      </c>
      <c r="M120" s="35"/>
      <c r="R120" s="66">
        <v>8.0000000000000002E-3</v>
      </c>
    </row>
    <row r="121" spans="1:18">
      <c r="A121" s="105" t="str">
        <f t="shared" si="5"/>
        <v>CHRYSLER - MKFW96</v>
      </c>
      <c r="B121" s="102" t="s">
        <v>509</v>
      </c>
      <c r="C121" s="103" t="s">
        <v>476</v>
      </c>
      <c r="D121" s="102" t="s">
        <v>524</v>
      </c>
      <c r="E121" s="47">
        <v>8.41</v>
      </c>
      <c r="F121" s="47">
        <v>0.96</v>
      </c>
      <c r="G121" s="38">
        <v>3.2000000000000001E-2</v>
      </c>
      <c r="H121" s="38">
        <v>1.9E-2</v>
      </c>
      <c r="J121" s="38">
        <v>3.3000000000000002E-2</v>
      </c>
      <c r="K121" s="39">
        <f t="shared" si="2"/>
        <v>8.4000000000000005E-2</v>
      </c>
      <c r="L121" s="40">
        <v>6.5000000000000002E-2</v>
      </c>
      <c r="R121" s="17">
        <v>8.0000000000000002E-3</v>
      </c>
    </row>
    <row r="122" spans="1:18">
      <c r="A122" s="105" t="str">
        <f t="shared" si="5"/>
        <v>CHRYSLER - MKFW62</v>
      </c>
      <c r="B122" s="102" t="s">
        <v>509</v>
      </c>
      <c r="C122" s="103" t="s">
        <v>422</v>
      </c>
      <c r="D122" s="102" t="s">
        <v>525</v>
      </c>
      <c r="E122" s="47">
        <v>6.74</v>
      </c>
      <c r="F122" s="47">
        <v>0.77</v>
      </c>
      <c r="G122" s="38">
        <v>3.2000000000000001E-2</v>
      </c>
      <c r="H122" s="38">
        <v>1.9E-2</v>
      </c>
      <c r="J122" s="38">
        <v>3.3000000000000002E-2</v>
      </c>
      <c r="K122" s="39">
        <f t="shared" si="2"/>
        <v>8.4000000000000005E-2</v>
      </c>
      <c r="L122" s="40">
        <v>6.5000000000000002E-2</v>
      </c>
      <c r="R122" s="17">
        <v>8.0000000000000002E-3</v>
      </c>
    </row>
    <row r="123" spans="1:18">
      <c r="A123" s="105" t="str">
        <f t="shared" si="5"/>
        <v>CHRYSLER - MKFW61</v>
      </c>
      <c r="B123" s="102" t="s">
        <v>509</v>
      </c>
      <c r="C123" s="103" t="s">
        <v>413</v>
      </c>
      <c r="D123" s="102" t="s">
        <v>526</v>
      </c>
      <c r="E123" s="47">
        <v>7.08</v>
      </c>
      <c r="F123" s="47">
        <v>0.8</v>
      </c>
      <c r="G123" s="38">
        <v>3.2000000000000001E-2</v>
      </c>
      <c r="H123" s="38">
        <v>1.9E-2</v>
      </c>
      <c r="J123" s="38">
        <v>3.3000000000000002E-2</v>
      </c>
      <c r="K123" s="39">
        <f t="shared" si="2"/>
        <v>8.4000000000000005E-2</v>
      </c>
      <c r="L123" s="40">
        <v>6.5000000000000002E-2</v>
      </c>
      <c r="R123" s="17">
        <v>8.0000000000000002E-3</v>
      </c>
    </row>
    <row r="124" spans="1:18">
      <c r="A124" s="105" t="str">
        <f t="shared" si="5"/>
        <v>Toyota - HighlanderFV37</v>
      </c>
      <c r="B124" s="102" t="s">
        <v>527</v>
      </c>
      <c r="C124" s="103" t="s">
        <v>330</v>
      </c>
      <c r="D124" s="102" t="s">
        <v>528</v>
      </c>
      <c r="E124" s="64">
        <v>6.87</v>
      </c>
      <c r="F124" s="64">
        <v>1.8</v>
      </c>
      <c r="G124" s="38">
        <v>3.2000000000000001E-2</v>
      </c>
      <c r="H124" s="38">
        <v>1.9E-2</v>
      </c>
      <c r="J124" s="38">
        <v>3.3000000000000002E-2</v>
      </c>
      <c r="K124" s="39">
        <f t="shared" si="2"/>
        <v>8.4000000000000005E-2</v>
      </c>
      <c r="L124" s="40">
        <v>6.5000000000000002E-2</v>
      </c>
      <c r="R124" s="17">
        <v>8.0000000000000002E-3</v>
      </c>
    </row>
    <row r="125" spans="1:18">
      <c r="A125" s="105" t="str">
        <f t="shared" si="5"/>
        <v>GM - Battery Cable Pack LowFV59</v>
      </c>
      <c r="B125" s="102" t="s">
        <v>529</v>
      </c>
      <c r="C125" s="103" t="s">
        <v>400</v>
      </c>
      <c r="D125" s="102" t="s">
        <v>530</v>
      </c>
      <c r="E125" s="64">
        <v>8.24</v>
      </c>
      <c r="F125" s="64">
        <v>0.87</v>
      </c>
      <c r="G125" s="38">
        <v>3.2000000000000001E-2</v>
      </c>
      <c r="H125" s="38">
        <v>1.9E-2</v>
      </c>
      <c r="J125" s="38">
        <v>3.3000000000000002E-2</v>
      </c>
      <c r="K125" s="39">
        <f t="shared" si="2"/>
        <v>8.4000000000000005E-2</v>
      </c>
      <c r="L125" s="40">
        <v>6.5000000000000002E-2</v>
      </c>
      <c r="O125" s="42">
        <v>3.13</v>
      </c>
      <c r="P125" s="42">
        <f>(F125*(1+G125))+(E125*G125)</f>
        <v>1.1615199999999999</v>
      </c>
      <c r="Q125" s="43">
        <f>(1/(1-$Q$2))-1</f>
        <v>0.17647058823529416</v>
      </c>
      <c r="R125" s="17">
        <v>8.0000000000000002E-3</v>
      </c>
    </row>
    <row r="126" spans="1:18">
      <c r="A126" s="105" t="str">
        <f t="shared" si="5"/>
        <v>GM - Battery Cable Pack HighFV38</v>
      </c>
      <c r="B126" s="102" t="s">
        <v>531</v>
      </c>
      <c r="C126" s="103" t="s">
        <v>336</v>
      </c>
      <c r="D126" s="102" t="s">
        <v>532</v>
      </c>
      <c r="E126" s="64">
        <v>8.98</v>
      </c>
      <c r="F126" s="64">
        <v>0.82</v>
      </c>
      <c r="G126" s="38">
        <v>3.2000000000000001E-2</v>
      </c>
      <c r="H126" s="38">
        <v>1.9E-2</v>
      </c>
      <c r="J126" s="38">
        <v>3.3000000000000002E-2</v>
      </c>
      <c r="K126" s="39">
        <f t="shared" si="2"/>
        <v>8.4000000000000005E-2</v>
      </c>
      <c r="L126" s="40">
        <v>6.5000000000000002E-2</v>
      </c>
      <c r="O126" s="42">
        <v>3.13</v>
      </c>
      <c r="P126" s="42">
        <f>(F126*(1+G126))+(E126*G126)</f>
        <v>1.1335999999999999</v>
      </c>
      <c r="Q126" s="43">
        <f>(1/(1-$Q$2))-1</f>
        <v>0.17647058823529416</v>
      </c>
      <c r="R126" s="17">
        <v>8.0000000000000002E-3</v>
      </c>
    </row>
    <row r="127" spans="1:18">
      <c r="A127" s="105" t="str">
        <f t="shared" si="5"/>
        <v>Ford - Global Engine (U502)FW96</v>
      </c>
      <c r="B127" s="102" t="s">
        <v>533</v>
      </c>
      <c r="C127" s="103" t="s">
        <v>476</v>
      </c>
      <c r="D127" s="102" t="s">
        <v>534</v>
      </c>
      <c r="E127" s="64">
        <v>8.58</v>
      </c>
      <c r="F127" s="64">
        <v>0.96</v>
      </c>
      <c r="G127" s="38">
        <v>3.2000000000000001E-2</v>
      </c>
      <c r="H127" s="38">
        <v>1.9E-2</v>
      </c>
      <c r="J127" s="38">
        <v>3.3000000000000002E-2</v>
      </c>
      <c r="K127" s="39">
        <f t="shared" si="2"/>
        <v>8.4000000000000005E-2</v>
      </c>
      <c r="L127" s="40">
        <v>6.5000000000000002E-2</v>
      </c>
      <c r="R127" s="17">
        <v>8.0000000000000002E-3</v>
      </c>
    </row>
    <row r="128" spans="1:18">
      <c r="A128" s="105" t="str">
        <f>B128&amp;C128</f>
        <v>Ford - S197MGFW81</v>
      </c>
      <c r="B128" s="102" t="s">
        <v>463</v>
      </c>
      <c r="C128" s="103" t="s">
        <v>438</v>
      </c>
      <c r="D128" s="102" t="s">
        <v>486</v>
      </c>
      <c r="E128" s="47">
        <v>7.9</v>
      </c>
      <c r="F128" s="47">
        <v>1.56</v>
      </c>
      <c r="G128" s="38">
        <v>3.2000000000000001E-2</v>
      </c>
      <c r="H128" s="38">
        <v>1.9E-2</v>
      </c>
      <c r="J128" s="38">
        <v>3.3000000000000002E-2</v>
      </c>
      <c r="K128" s="39">
        <f t="shared" si="2"/>
        <v>8.4000000000000005E-2</v>
      </c>
      <c r="L128" s="40">
        <v>6.5000000000000002E-2</v>
      </c>
      <c r="R128" s="17">
        <v>8.0000000000000002E-3</v>
      </c>
    </row>
    <row r="129" spans="1:18">
      <c r="A129" s="105" t="str">
        <f>B129&amp;C129</f>
        <v>Honda CRVFV37</v>
      </c>
      <c r="B129" s="102" t="s">
        <v>535</v>
      </c>
      <c r="C129" s="103" t="s">
        <v>330</v>
      </c>
      <c r="D129" s="102" t="s">
        <v>536</v>
      </c>
      <c r="E129" s="64">
        <v>7.42</v>
      </c>
      <c r="F129" s="64">
        <v>1.43</v>
      </c>
      <c r="G129" s="38">
        <v>3.2000000000000001E-2</v>
      </c>
      <c r="H129" s="38">
        <v>1.9E-2</v>
      </c>
      <c r="J129" s="38">
        <v>3.3000000000000002E-2</v>
      </c>
      <c r="K129" s="39">
        <f t="shared" si="2"/>
        <v>8.4000000000000005E-2</v>
      </c>
      <c r="L129" s="40">
        <v>6.5000000000000002E-2</v>
      </c>
      <c r="R129" s="17">
        <v>8.0000000000000002E-3</v>
      </c>
    </row>
    <row r="130" spans="1:18">
      <c r="A130" s="105" t="str">
        <f>B130&amp;C130</f>
        <v>Omega CadillacFV56</v>
      </c>
      <c r="B130" s="95" t="s">
        <v>503</v>
      </c>
      <c r="C130" s="107" t="s">
        <v>390</v>
      </c>
      <c r="D130" s="108" t="s">
        <v>537</v>
      </c>
      <c r="E130" s="97">
        <v>7.58</v>
      </c>
      <c r="F130" s="97">
        <v>0.82</v>
      </c>
      <c r="G130" s="98">
        <v>3.2000000000000001E-2</v>
      </c>
      <c r="H130" s="98">
        <v>1.9E-2</v>
      </c>
      <c r="I130" s="99"/>
      <c r="J130" s="98">
        <v>3.3000000000000002E-2</v>
      </c>
      <c r="K130" s="100">
        <f t="shared" si="2"/>
        <v>8.4000000000000005E-2</v>
      </c>
      <c r="L130" s="101">
        <v>6.5000000000000002E-2</v>
      </c>
      <c r="O130" s="42">
        <v>3.13</v>
      </c>
      <c r="P130" s="42">
        <f>(F130*(1+G130))+(E130*G130)</f>
        <v>1.0888</v>
      </c>
      <c r="Q130" s="43">
        <f>(1/(1-$Q$2))-1</f>
        <v>0.17647058823529416</v>
      </c>
      <c r="R130" s="17">
        <v>8.0000000000000002E-3</v>
      </c>
    </row>
    <row r="131" spans="1:18">
      <c r="A131" s="105" t="str">
        <f>B131&amp;C131</f>
        <v>GM - GMX 511/521FW86</v>
      </c>
      <c r="B131" s="95" t="s">
        <v>359</v>
      </c>
      <c r="C131" s="107" t="s">
        <v>448</v>
      </c>
      <c r="D131" s="108" t="s">
        <v>538</v>
      </c>
      <c r="E131" s="97">
        <v>6.9468095376631416</v>
      </c>
      <c r="F131" s="97">
        <v>1.6</v>
      </c>
      <c r="G131" s="98">
        <v>3.2000000000000001E-2</v>
      </c>
      <c r="H131" s="98">
        <v>1.9E-2</v>
      </c>
      <c r="I131" s="99"/>
      <c r="J131" s="98">
        <v>3.3000000000000002E-2</v>
      </c>
      <c r="K131" s="100">
        <v>8.4000000000000005E-2</v>
      </c>
      <c r="L131" s="101">
        <v>6.5000000000000002E-2</v>
      </c>
      <c r="O131" s="42">
        <v>3.13</v>
      </c>
      <c r="P131" s="42">
        <f>(F131*(1+G131))+(E131*G131)</f>
        <v>1.8734979052052207</v>
      </c>
      <c r="Q131" s="43">
        <f>(1/(1-$Q$2))-1</f>
        <v>0.17647058823529416</v>
      </c>
      <c r="R131" s="17">
        <v>8.0000000000000002E-3</v>
      </c>
    </row>
    <row r="132" spans="1:18">
      <c r="A132" s="105" t="str">
        <f>B132&amp;C132</f>
        <v>Nissan - TitanFV33</v>
      </c>
      <c r="B132" s="102" t="s">
        <v>511</v>
      </c>
      <c r="C132" s="103" t="s">
        <v>325</v>
      </c>
      <c r="D132" s="102" t="s">
        <v>539</v>
      </c>
      <c r="E132" s="109">
        <v>8.01</v>
      </c>
      <c r="F132" s="109">
        <v>2.1</v>
      </c>
      <c r="G132" s="110">
        <v>0.03</v>
      </c>
      <c r="H132" s="111">
        <v>1.7000000000000001E-2</v>
      </c>
      <c r="I132" s="112"/>
      <c r="J132" s="111">
        <v>3.3000000000000002E-2</v>
      </c>
      <c r="K132" s="113">
        <f>SUM(G132:J132)</f>
        <v>0.08</v>
      </c>
      <c r="L132" s="114">
        <v>6.5000000000000002E-2</v>
      </c>
      <c r="R132" s="17">
        <v>8.0000000000000002E-3</v>
      </c>
    </row>
    <row r="133" spans="1:18">
      <c r="E133" s="115"/>
      <c r="F133" s="115"/>
      <c r="G133" s="116"/>
      <c r="H133" s="117"/>
      <c r="I133" s="118"/>
      <c r="J133" s="117"/>
      <c r="K133" s="119"/>
      <c r="L133" s="120"/>
    </row>
    <row r="134" spans="1:18">
      <c r="E134" s="115"/>
      <c r="F134" s="115"/>
      <c r="G134" s="116"/>
      <c r="H134" s="117"/>
      <c r="I134" s="118"/>
      <c r="J134" s="117"/>
      <c r="K134" s="119"/>
      <c r="L134" s="120"/>
    </row>
    <row r="135" spans="1:18">
      <c r="E135" s="115"/>
      <c r="F135" s="115"/>
      <c r="G135" s="116"/>
      <c r="H135" s="117"/>
      <c r="I135" s="118"/>
      <c r="J135" s="117"/>
      <c r="K135" s="119"/>
      <c r="L135" s="120"/>
    </row>
    <row r="136" spans="1:18">
      <c r="E136" s="115"/>
      <c r="F136" s="115"/>
      <c r="G136" s="116"/>
      <c r="H136" s="117"/>
      <c r="I136" s="118"/>
      <c r="J136" s="117"/>
      <c r="K136" s="119"/>
      <c r="L136" s="120"/>
    </row>
    <row r="137" spans="1:18">
      <c r="E137" s="115"/>
      <c r="F137" s="115"/>
      <c r="G137" s="116"/>
      <c r="H137" s="117"/>
      <c r="I137" s="118"/>
      <c r="J137" s="117"/>
      <c r="K137" s="119"/>
      <c r="L137" s="120"/>
    </row>
    <row r="138" spans="1:18">
      <c r="E138" s="115"/>
      <c r="F138" s="115"/>
      <c r="G138" s="116"/>
      <c r="H138" s="117"/>
      <c r="I138" s="118"/>
      <c r="J138" s="117"/>
      <c r="K138" s="119"/>
      <c r="L138" s="120"/>
    </row>
    <row r="139" spans="1:18">
      <c r="E139" s="115"/>
      <c r="F139" s="115"/>
      <c r="G139" s="116"/>
      <c r="H139" s="117"/>
      <c r="I139" s="118"/>
      <c r="J139" s="117"/>
      <c r="K139" s="119"/>
      <c r="L139" s="120"/>
    </row>
    <row r="140" spans="1:18">
      <c r="E140" s="115"/>
      <c r="F140" s="115"/>
      <c r="G140" s="116"/>
      <c r="H140" s="117"/>
      <c r="I140" s="118"/>
      <c r="J140" s="117"/>
      <c r="K140" s="119"/>
      <c r="L140" s="120"/>
    </row>
    <row r="141" spans="1:18">
      <c r="E141" s="115"/>
      <c r="F141" s="115"/>
      <c r="G141" s="116"/>
      <c r="H141" s="117"/>
      <c r="I141" s="118"/>
      <c r="J141" s="117"/>
      <c r="K141" s="119"/>
      <c r="L141" s="120"/>
    </row>
    <row r="142" spans="1:18">
      <c r="E142" s="115"/>
      <c r="F142" s="115"/>
      <c r="G142" s="116"/>
      <c r="H142" s="117"/>
      <c r="I142" s="118"/>
      <c r="J142" s="117"/>
      <c r="K142" s="119"/>
      <c r="L142" s="120"/>
    </row>
    <row r="143" spans="1:18">
      <c r="E143" s="115"/>
      <c r="F143" s="115"/>
      <c r="G143" s="116"/>
      <c r="H143" s="117"/>
      <c r="I143" s="118"/>
      <c r="J143" s="117"/>
      <c r="K143" s="119"/>
      <c r="L143" s="120"/>
    </row>
    <row r="144" spans="1:18">
      <c r="E144" s="115"/>
      <c r="F144" s="115"/>
      <c r="G144" s="116"/>
      <c r="H144" s="117"/>
      <c r="I144" s="118"/>
      <c r="J144" s="117"/>
      <c r="K144" s="119"/>
      <c r="L144" s="120"/>
    </row>
    <row r="145" spans="5:12">
      <c r="E145" s="115"/>
      <c r="F145" s="115"/>
      <c r="G145" s="116"/>
      <c r="H145" s="117"/>
      <c r="I145" s="118"/>
      <c r="J145" s="117"/>
      <c r="K145" s="119"/>
      <c r="L145" s="120"/>
    </row>
    <row r="146" spans="5:12">
      <c r="E146" s="115"/>
      <c r="F146" s="115"/>
      <c r="G146" s="116"/>
      <c r="H146" s="117"/>
      <c r="I146" s="118"/>
      <c r="J146" s="117"/>
      <c r="K146" s="119"/>
      <c r="L146" s="120"/>
    </row>
    <row r="147" spans="5:12">
      <c r="E147" s="115"/>
      <c r="F147" s="115"/>
      <c r="G147" s="116"/>
      <c r="H147" s="117"/>
      <c r="I147" s="118"/>
      <c r="J147" s="117"/>
      <c r="K147" s="119"/>
      <c r="L147" s="120"/>
    </row>
    <row r="148" spans="5:12">
      <c r="E148" s="115"/>
      <c r="F148" s="115"/>
      <c r="G148" s="116"/>
      <c r="H148" s="117"/>
      <c r="I148" s="118"/>
      <c r="J148" s="117"/>
      <c r="K148" s="119"/>
      <c r="L148" s="120"/>
    </row>
    <row r="149" spans="5:12">
      <c r="E149" s="115"/>
      <c r="F149" s="115"/>
      <c r="G149" s="116"/>
      <c r="H149" s="117"/>
      <c r="I149" s="118"/>
      <c r="J149" s="117"/>
      <c r="K149" s="119"/>
      <c r="L149" s="120"/>
    </row>
    <row r="150" spans="5:12">
      <c r="E150" s="115"/>
      <c r="F150" s="115"/>
      <c r="G150" s="116"/>
      <c r="H150" s="117"/>
      <c r="I150" s="118"/>
      <c r="J150" s="117"/>
      <c r="K150" s="119"/>
      <c r="L150" s="120"/>
    </row>
    <row r="151" spans="5:12">
      <c r="E151" s="115"/>
      <c r="F151" s="115"/>
      <c r="G151" s="116"/>
      <c r="H151" s="117"/>
      <c r="I151" s="118"/>
      <c r="J151" s="117"/>
      <c r="K151" s="119"/>
      <c r="L151" s="120"/>
    </row>
    <row r="152" spans="5:12">
      <c r="E152" s="115"/>
      <c r="F152" s="115"/>
      <c r="G152" s="116"/>
      <c r="H152" s="117"/>
      <c r="I152" s="118"/>
      <c r="J152" s="117"/>
      <c r="K152" s="119"/>
      <c r="L152" s="120"/>
    </row>
    <row r="153" spans="5:12">
      <c r="E153" s="115"/>
      <c r="F153" s="115"/>
      <c r="G153" s="116"/>
      <c r="H153" s="117"/>
      <c r="I153" s="118"/>
      <c r="J153" s="117"/>
      <c r="K153" s="119"/>
      <c r="L153" s="120"/>
    </row>
    <row r="154" spans="5:12">
      <c r="E154" s="115"/>
      <c r="F154" s="115"/>
      <c r="G154" s="116"/>
      <c r="H154" s="117"/>
      <c r="I154" s="118"/>
      <c r="J154" s="117"/>
      <c r="K154" s="119"/>
      <c r="L154" s="120"/>
    </row>
    <row r="155" spans="5:12">
      <c r="E155" s="115"/>
      <c r="F155" s="115"/>
      <c r="G155" s="116"/>
      <c r="H155" s="117"/>
      <c r="I155" s="118"/>
      <c r="J155" s="117"/>
      <c r="K155" s="119"/>
      <c r="L155" s="120"/>
    </row>
    <row r="156" spans="5:12">
      <c r="E156" s="115"/>
      <c r="F156" s="115"/>
      <c r="G156" s="116"/>
      <c r="H156" s="117"/>
      <c r="I156" s="118"/>
      <c r="J156" s="117"/>
      <c r="K156" s="119"/>
      <c r="L156" s="120"/>
    </row>
    <row r="157" spans="5:12">
      <c r="E157" s="115"/>
      <c r="F157" s="115"/>
      <c r="G157" s="116"/>
      <c r="H157" s="117"/>
      <c r="I157" s="118"/>
      <c r="J157" s="117"/>
      <c r="K157" s="119"/>
      <c r="L157" s="120"/>
    </row>
    <row r="158" spans="5:12">
      <c r="E158" s="115"/>
      <c r="F158" s="115"/>
      <c r="G158" s="116"/>
      <c r="H158" s="117"/>
      <c r="I158" s="118"/>
      <c r="J158" s="117"/>
      <c r="K158" s="119"/>
      <c r="L158" s="120"/>
    </row>
    <row r="159" spans="5:12">
      <c r="E159" s="115"/>
      <c r="F159" s="115"/>
      <c r="G159" s="116"/>
      <c r="H159" s="117"/>
      <c r="I159" s="118"/>
      <c r="J159" s="117"/>
      <c r="K159" s="119"/>
      <c r="L159" s="120"/>
    </row>
    <row r="160" spans="5:12">
      <c r="E160" s="115"/>
      <c r="F160" s="115"/>
      <c r="G160" s="116"/>
      <c r="H160" s="117"/>
      <c r="I160" s="118"/>
      <c r="J160" s="117"/>
      <c r="K160" s="119"/>
      <c r="L160" s="120"/>
    </row>
    <row r="161" spans="5:12">
      <c r="E161" s="115"/>
      <c r="F161" s="115"/>
      <c r="G161" s="116"/>
      <c r="H161" s="117"/>
      <c r="I161" s="118"/>
      <c r="J161" s="117"/>
      <c r="K161" s="119"/>
      <c r="L161" s="120"/>
    </row>
    <row r="162" spans="5:12">
      <c r="E162" s="115"/>
      <c r="F162" s="115"/>
      <c r="G162" s="116"/>
      <c r="H162" s="117"/>
      <c r="I162" s="118"/>
      <c r="J162" s="117"/>
      <c r="K162" s="119"/>
      <c r="L162" s="120"/>
    </row>
    <row r="163" spans="5:12">
      <c r="E163" s="115"/>
      <c r="F163" s="115"/>
      <c r="G163" s="116"/>
      <c r="H163" s="117"/>
      <c r="I163" s="118"/>
      <c r="J163" s="117"/>
      <c r="K163" s="119"/>
      <c r="L163" s="120"/>
    </row>
    <row r="164" spans="5:12">
      <c r="E164" s="115"/>
      <c r="F164" s="115"/>
      <c r="G164" s="116"/>
      <c r="H164" s="117"/>
      <c r="I164" s="118"/>
      <c r="J164" s="117"/>
      <c r="K164" s="119"/>
      <c r="L164" s="120"/>
    </row>
    <row r="165" spans="5:12">
      <c r="E165" s="115"/>
      <c r="F165" s="115"/>
      <c r="G165" s="116"/>
      <c r="H165" s="117"/>
      <c r="I165" s="118"/>
      <c r="J165" s="117"/>
      <c r="K165" s="119"/>
      <c r="L165" s="120"/>
    </row>
    <row r="166" spans="5:12">
      <c r="E166" s="115"/>
      <c r="F166" s="115"/>
      <c r="G166" s="116"/>
      <c r="H166" s="117"/>
      <c r="I166" s="118"/>
      <c r="J166" s="117"/>
      <c r="K166" s="119"/>
      <c r="L166" s="120"/>
    </row>
    <row r="167" spans="5:12">
      <c r="E167" s="115"/>
      <c r="F167" s="115"/>
      <c r="G167" s="116"/>
      <c r="H167" s="117"/>
      <c r="I167" s="118"/>
      <c r="J167" s="117"/>
      <c r="K167" s="119"/>
      <c r="L167" s="120"/>
    </row>
    <row r="168" spans="5:12">
      <c r="E168" s="115"/>
      <c r="F168" s="115"/>
      <c r="G168" s="116"/>
      <c r="H168" s="117"/>
      <c r="I168" s="118"/>
      <c r="J168" s="117"/>
      <c r="K168" s="119"/>
      <c r="L168" s="120"/>
    </row>
    <row r="169" spans="5:12">
      <c r="E169" s="115"/>
      <c r="F169" s="115"/>
      <c r="G169" s="116"/>
      <c r="H169" s="117"/>
      <c r="I169" s="118"/>
      <c r="J169" s="117"/>
      <c r="K169" s="119"/>
      <c r="L169" s="120"/>
    </row>
    <row r="170" spans="5:12">
      <c r="E170" s="115"/>
      <c r="F170" s="115"/>
      <c r="G170" s="116"/>
      <c r="H170" s="117"/>
      <c r="I170" s="118"/>
      <c r="J170" s="117"/>
      <c r="K170" s="119"/>
      <c r="L170" s="120"/>
    </row>
    <row r="171" spans="5:12">
      <c r="E171" s="115"/>
      <c r="F171" s="115"/>
      <c r="G171" s="116"/>
      <c r="H171" s="117"/>
      <c r="I171" s="118"/>
      <c r="J171" s="117"/>
      <c r="K171" s="119"/>
      <c r="L171" s="120"/>
    </row>
    <row r="172" spans="5:12">
      <c r="E172" s="115"/>
      <c r="F172" s="115"/>
      <c r="G172" s="116"/>
      <c r="H172" s="117"/>
      <c r="I172" s="118"/>
      <c r="J172" s="117"/>
      <c r="K172" s="119"/>
      <c r="L172" s="120"/>
    </row>
    <row r="173" spans="5:12">
      <c r="E173" s="115"/>
      <c r="F173" s="115"/>
      <c r="G173" s="116"/>
      <c r="H173" s="117"/>
      <c r="I173" s="118"/>
      <c r="J173" s="117"/>
      <c r="K173" s="119"/>
      <c r="L173" s="120"/>
    </row>
    <row r="174" spans="5:12">
      <c r="E174" s="115"/>
      <c r="F174" s="115"/>
      <c r="G174" s="116"/>
      <c r="H174" s="117"/>
      <c r="I174" s="118"/>
      <c r="J174" s="117"/>
      <c r="K174" s="119"/>
      <c r="L174" s="120"/>
    </row>
    <row r="175" spans="5:12">
      <c r="E175" s="115"/>
      <c r="F175" s="115"/>
      <c r="G175" s="116"/>
      <c r="H175" s="117"/>
      <c r="I175" s="118"/>
      <c r="J175" s="117"/>
      <c r="K175" s="119"/>
      <c r="L175" s="120"/>
    </row>
    <row r="176" spans="5:12">
      <c r="E176" s="115"/>
      <c r="F176" s="115"/>
      <c r="G176" s="116"/>
      <c r="H176" s="117"/>
      <c r="I176" s="118"/>
      <c r="J176" s="117"/>
      <c r="K176" s="119"/>
      <c r="L176" s="120"/>
    </row>
    <row r="177" spans="5:12">
      <c r="E177" s="115"/>
      <c r="F177" s="115"/>
      <c r="G177" s="116"/>
      <c r="H177" s="117"/>
      <c r="I177" s="118"/>
      <c r="J177" s="117"/>
      <c r="K177" s="119"/>
      <c r="L177" s="120"/>
    </row>
    <row r="178" spans="5:12">
      <c r="E178" s="115"/>
      <c r="F178" s="115"/>
      <c r="G178" s="116"/>
      <c r="H178" s="117"/>
      <c r="I178" s="118"/>
      <c r="J178" s="117"/>
      <c r="K178" s="119"/>
      <c r="L178" s="120"/>
    </row>
    <row r="179" spans="5:12">
      <c r="E179" s="115"/>
      <c r="F179" s="115"/>
      <c r="G179" s="116"/>
      <c r="H179" s="117"/>
      <c r="I179" s="118"/>
      <c r="J179" s="117"/>
      <c r="K179" s="119"/>
      <c r="L179" s="120"/>
    </row>
    <row r="180" spans="5:12">
      <c r="E180" s="115"/>
      <c r="F180" s="115"/>
      <c r="G180" s="116"/>
      <c r="H180" s="117"/>
      <c r="I180" s="118"/>
      <c r="J180" s="117"/>
      <c r="K180" s="119"/>
      <c r="L180" s="120"/>
    </row>
    <row r="181" spans="5:12">
      <c r="E181" s="115"/>
      <c r="F181" s="115"/>
      <c r="G181" s="116"/>
      <c r="H181" s="117"/>
      <c r="I181" s="118"/>
      <c r="J181" s="117"/>
      <c r="K181" s="119"/>
      <c r="L181" s="120"/>
    </row>
    <row r="182" spans="5:12">
      <c r="E182" s="115"/>
      <c r="F182" s="115"/>
      <c r="G182" s="116"/>
      <c r="H182" s="117"/>
      <c r="I182" s="118"/>
      <c r="J182" s="117"/>
      <c r="K182" s="119"/>
      <c r="L182" s="120"/>
    </row>
    <row r="183" spans="5:12">
      <c r="E183" s="115"/>
      <c r="F183" s="115"/>
      <c r="G183" s="116"/>
      <c r="H183" s="117"/>
      <c r="I183" s="118"/>
      <c r="J183" s="117"/>
      <c r="K183" s="119"/>
      <c r="L183" s="120"/>
    </row>
    <row r="184" spans="5:12">
      <c r="E184" s="115"/>
      <c r="F184" s="115"/>
      <c r="G184" s="116"/>
      <c r="H184" s="117"/>
      <c r="I184" s="118"/>
      <c r="J184" s="117"/>
      <c r="K184" s="119"/>
      <c r="L184" s="120"/>
    </row>
    <row r="185" spans="5:12">
      <c r="E185" s="115"/>
      <c r="F185" s="115"/>
      <c r="G185" s="116"/>
      <c r="H185" s="117"/>
      <c r="I185" s="118"/>
      <c r="J185" s="117"/>
      <c r="K185" s="119"/>
      <c r="L185" s="120"/>
    </row>
    <row r="186" spans="5:12">
      <c r="E186" s="115"/>
      <c r="F186" s="115"/>
      <c r="G186" s="116"/>
      <c r="H186" s="117"/>
      <c r="I186" s="118"/>
      <c r="J186" s="117"/>
      <c r="K186" s="119"/>
      <c r="L186" s="120"/>
    </row>
    <row r="187" spans="5:12">
      <c r="E187" s="115"/>
      <c r="F187" s="115"/>
      <c r="G187" s="116"/>
      <c r="H187" s="117"/>
      <c r="I187" s="118"/>
      <c r="J187" s="117"/>
      <c r="K187" s="119"/>
      <c r="L187" s="120"/>
    </row>
    <row r="188" spans="5:12">
      <c r="E188" s="115"/>
      <c r="F188" s="115"/>
      <c r="G188" s="116"/>
      <c r="H188" s="117"/>
      <c r="I188" s="118"/>
      <c r="J188" s="117"/>
      <c r="K188" s="119"/>
      <c r="L188" s="120"/>
    </row>
    <row r="189" spans="5:12">
      <c r="E189" s="115"/>
      <c r="F189" s="115"/>
      <c r="G189" s="116"/>
      <c r="H189" s="117"/>
      <c r="I189" s="118"/>
      <c r="J189" s="117"/>
      <c r="K189" s="119"/>
      <c r="L189" s="120"/>
    </row>
    <row r="190" spans="5:12">
      <c r="E190" s="115"/>
      <c r="F190" s="115"/>
      <c r="G190" s="116"/>
      <c r="H190" s="117"/>
      <c r="I190" s="118"/>
      <c r="J190" s="117"/>
      <c r="K190" s="119"/>
      <c r="L190" s="120"/>
    </row>
    <row r="191" spans="5:12">
      <c r="E191" s="115"/>
      <c r="F191" s="115"/>
      <c r="G191" s="116"/>
      <c r="H191" s="117"/>
      <c r="I191" s="118"/>
      <c r="J191" s="117"/>
      <c r="K191" s="119"/>
      <c r="L191" s="120"/>
    </row>
    <row r="192" spans="5:12">
      <c r="E192" s="115"/>
      <c r="F192" s="115"/>
      <c r="G192" s="116"/>
      <c r="H192" s="117"/>
      <c r="I192" s="118"/>
      <c r="J192" s="117"/>
      <c r="K192" s="119"/>
      <c r="L192" s="120"/>
    </row>
    <row r="193" spans="5:12">
      <c r="E193" s="115"/>
      <c r="F193" s="115"/>
      <c r="G193" s="116"/>
      <c r="H193" s="117"/>
      <c r="I193" s="118"/>
      <c r="J193" s="117"/>
      <c r="K193" s="119"/>
      <c r="L193" s="120"/>
    </row>
    <row r="194" spans="5:12">
      <c r="E194" s="115"/>
      <c r="F194" s="115"/>
      <c r="G194" s="116"/>
      <c r="H194" s="117"/>
      <c r="I194" s="118"/>
      <c r="J194" s="117"/>
      <c r="K194" s="119"/>
      <c r="L194" s="120"/>
    </row>
    <row r="195" spans="5:12">
      <c r="E195" s="115"/>
      <c r="F195" s="115"/>
      <c r="G195" s="116"/>
      <c r="H195" s="117"/>
      <c r="I195" s="118"/>
      <c r="J195" s="117"/>
      <c r="K195" s="119"/>
      <c r="L195" s="120"/>
    </row>
    <row r="196" spans="5:12">
      <c r="E196" s="115"/>
      <c r="F196" s="115"/>
      <c r="G196" s="116"/>
      <c r="H196" s="117"/>
      <c r="I196" s="118"/>
      <c r="J196" s="117"/>
      <c r="K196" s="119"/>
      <c r="L196" s="120"/>
    </row>
    <row r="197" spans="5:12">
      <c r="E197" s="115"/>
      <c r="F197" s="115"/>
      <c r="G197" s="116"/>
      <c r="H197" s="117"/>
      <c r="I197" s="118"/>
      <c r="J197" s="117"/>
      <c r="K197" s="119"/>
      <c r="L197" s="120"/>
    </row>
    <row r="198" spans="5:12">
      <c r="E198" s="115"/>
      <c r="F198" s="115"/>
      <c r="G198" s="116"/>
      <c r="H198" s="117"/>
      <c r="I198" s="118"/>
      <c r="J198" s="117"/>
      <c r="K198" s="119"/>
      <c r="L198" s="120"/>
    </row>
    <row r="199" spans="5:12">
      <c r="E199" s="115"/>
      <c r="F199" s="115"/>
      <c r="G199" s="116"/>
      <c r="H199" s="117"/>
      <c r="I199" s="118"/>
      <c r="J199" s="117"/>
      <c r="K199" s="119"/>
      <c r="L199" s="120"/>
    </row>
    <row r="200" spans="5:12">
      <c r="E200" s="115"/>
      <c r="F200" s="115"/>
      <c r="G200" s="116"/>
      <c r="H200" s="117"/>
      <c r="I200" s="118"/>
      <c r="J200" s="117"/>
      <c r="K200" s="119"/>
      <c r="L200" s="120"/>
    </row>
    <row r="201" spans="5:12">
      <c r="E201" s="115"/>
      <c r="F201" s="115"/>
      <c r="G201" s="116"/>
      <c r="H201" s="117"/>
      <c r="I201" s="118"/>
      <c r="J201" s="117"/>
      <c r="K201" s="119"/>
      <c r="L201" s="120"/>
    </row>
    <row r="202" spans="5:12">
      <c r="E202" s="115"/>
      <c r="F202" s="115"/>
      <c r="G202" s="116"/>
      <c r="H202" s="117"/>
      <c r="I202" s="118"/>
      <c r="J202" s="117"/>
      <c r="K202" s="119"/>
      <c r="L202" s="120"/>
    </row>
    <row r="203" spans="5:12">
      <c r="E203" s="115"/>
      <c r="F203" s="115"/>
      <c r="G203" s="116"/>
      <c r="H203" s="117"/>
      <c r="I203" s="118"/>
      <c r="J203" s="117"/>
      <c r="K203" s="119"/>
      <c r="L203" s="120"/>
    </row>
    <row r="204" spans="5:12">
      <c r="E204" s="115"/>
      <c r="F204" s="115"/>
      <c r="G204" s="116"/>
      <c r="H204" s="117"/>
      <c r="I204" s="118"/>
      <c r="J204" s="117"/>
      <c r="K204" s="119"/>
      <c r="L204" s="120"/>
    </row>
    <row r="205" spans="5:12">
      <c r="E205" s="115"/>
      <c r="F205" s="115"/>
      <c r="G205" s="116"/>
      <c r="H205" s="117"/>
      <c r="I205" s="118"/>
      <c r="J205" s="117"/>
      <c r="K205" s="119"/>
      <c r="L205" s="120"/>
    </row>
    <row r="206" spans="5:12">
      <c r="E206" s="115"/>
      <c r="F206" s="115"/>
      <c r="G206" s="116"/>
      <c r="H206" s="117"/>
      <c r="I206" s="118"/>
      <c r="J206" s="117"/>
      <c r="K206" s="119"/>
      <c r="L206" s="120"/>
    </row>
    <row r="207" spans="5:12">
      <c r="E207" s="115"/>
      <c r="F207" s="115"/>
      <c r="G207" s="116"/>
      <c r="H207" s="117"/>
      <c r="I207" s="118"/>
      <c r="J207" s="117"/>
      <c r="K207" s="119"/>
      <c r="L207" s="120"/>
    </row>
    <row r="208" spans="5:12">
      <c r="E208" s="115"/>
      <c r="F208" s="115"/>
      <c r="G208" s="116"/>
      <c r="H208" s="117"/>
      <c r="I208" s="118"/>
      <c r="J208" s="117"/>
      <c r="K208" s="119"/>
      <c r="L208" s="120"/>
    </row>
    <row r="209" spans="5:12">
      <c r="E209" s="115"/>
      <c r="F209" s="115"/>
      <c r="G209" s="116"/>
      <c r="H209" s="117"/>
      <c r="I209" s="118"/>
      <c r="J209" s="117"/>
      <c r="K209" s="119"/>
      <c r="L209" s="120"/>
    </row>
    <row r="210" spans="5:12">
      <c r="E210" s="115"/>
      <c r="F210" s="115"/>
      <c r="G210" s="116"/>
      <c r="H210" s="117"/>
      <c r="I210" s="118"/>
      <c r="J210" s="117"/>
      <c r="K210" s="119"/>
      <c r="L210" s="120"/>
    </row>
    <row r="211" spans="5:12">
      <c r="E211" s="115"/>
      <c r="F211" s="115"/>
      <c r="G211" s="116"/>
      <c r="H211" s="117"/>
      <c r="I211" s="118"/>
      <c r="J211" s="117"/>
      <c r="K211" s="119"/>
      <c r="L211" s="120"/>
    </row>
    <row r="212" spans="5:12">
      <c r="E212" s="115"/>
      <c r="F212" s="115"/>
      <c r="G212" s="116"/>
      <c r="H212" s="117"/>
      <c r="I212" s="118"/>
      <c r="J212" s="117"/>
      <c r="K212" s="119"/>
      <c r="L212" s="120"/>
    </row>
    <row r="213" spans="5:12">
      <c r="E213" s="115"/>
      <c r="F213" s="115"/>
      <c r="G213" s="116"/>
      <c r="H213" s="117"/>
      <c r="I213" s="118"/>
      <c r="J213" s="117"/>
      <c r="K213" s="119"/>
      <c r="L213" s="120"/>
    </row>
    <row r="214" spans="5:12">
      <c r="E214" s="115"/>
      <c r="F214" s="115"/>
      <c r="G214" s="116"/>
      <c r="H214" s="117"/>
      <c r="I214" s="118"/>
      <c r="J214" s="117"/>
      <c r="K214" s="119"/>
      <c r="L214" s="120"/>
    </row>
    <row r="215" spans="5:12">
      <c r="E215" s="115"/>
      <c r="F215" s="115"/>
      <c r="G215" s="116"/>
      <c r="H215" s="117"/>
      <c r="I215" s="118"/>
      <c r="J215" s="117"/>
      <c r="K215" s="119"/>
      <c r="L215" s="120"/>
    </row>
    <row r="216" spans="5:12">
      <c r="E216" s="115"/>
      <c r="F216" s="115"/>
      <c r="G216" s="116"/>
      <c r="H216" s="117"/>
      <c r="I216" s="118"/>
      <c r="J216" s="117"/>
      <c r="K216" s="119"/>
      <c r="L216" s="120"/>
    </row>
    <row r="217" spans="5:12">
      <c r="E217" s="115"/>
      <c r="F217" s="115"/>
      <c r="G217" s="116"/>
      <c r="H217" s="117"/>
      <c r="I217" s="118"/>
      <c r="J217" s="117"/>
      <c r="K217" s="119"/>
      <c r="L217" s="120"/>
    </row>
    <row r="218" spans="5:12">
      <c r="E218" s="115"/>
      <c r="F218" s="115"/>
      <c r="G218" s="116"/>
      <c r="H218" s="117"/>
      <c r="I218" s="118"/>
      <c r="J218" s="117"/>
      <c r="K218" s="119"/>
      <c r="L218" s="120"/>
    </row>
    <row r="219" spans="5:12">
      <c r="E219" s="115"/>
      <c r="F219" s="115"/>
      <c r="G219" s="116"/>
      <c r="H219" s="117"/>
      <c r="I219" s="118"/>
      <c r="J219" s="117"/>
      <c r="K219" s="119"/>
      <c r="L219" s="120"/>
    </row>
    <row r="220" spans="5:12">
      <c r="E220" s="115"/>
      <c r="F220" s="115"/>
      <c r="G220" s="116"/>
      <c r="H220" s="117"/>
      <c r="I220" s="118"/>
      <c r="J220" s="117"/>
      <c r="K220" s="119"/>
      <c r="L220" s="120"/>
    </row>
    <row r="221" spans="5:12">
      <c r="E221" s="115"/>
      <c r="F221" s="115"/>
      <c r="G221" s="116"/>
      <c r="H221" s="117"/>
      <c r="I221" s="118"/>
      <c r="J221" s="117"/>
      <c r="K221" s="119"/>
      <c r="L221" s="120"/>
    </row>
    <row r="222" spans="5:12">
      <c r="E222" s="115"/>
      <c r="F222" s="115"/>
      <c r="G222" s="116"/>
      <c r="H222" s="117"/>
      <c r="I222" s="118"/>
      <c r="J222" s="117"/>
      <c r="K222" s="119"/>
      <c r="L222" s="120"/>
    </row>
    <row r="223" spans="5:12">
      <c r="E223" s="115"/>
      <c r="F223" s="115"/>
      <c r="G223" s="116"/>
      <c r="H223" s="117"/>
      <c r="I223" s="118"/>
      <c r="J223" s="117"/>
      <c r="K223" s="119"/>
      <c r="L223" s="120"/>
    </row>
    <row r="224" spans="5:12">
      <c r="E224" s="115"/>
      <c r="F224" s="115"/>
      <c r="G224" s="116"/>
      <c r="H224" s="117"/>
      <c r="I224" s="118"/>
      <c r="J224" s="117"/>
      <c r="K224" s="119"/>
      <c r="L224" s="120"/>
    </row>
    <row r="225" spans="5:12">
      <c r="E225" s="115"/>
      <c r="F225" s="115"/>
      <c r="G225" s="116"/>
      <c r="H225" s="117"/>
      <c r="I225" s="118"/>
      <c r="J225" s="117"/>
      <c r="K225" s="119"/>
      <c r="L225" s="120"/>
    </row>
    <row r="226" spans="5:12">
      <c r="E226" s="115"/>
      <c r="F226" s="115"/>
      <c r="G226" s="116"/>
      <c r="H226" s="117"/>
      <c r="I226" s="118"/>
      <c r="J226" s="117"/>
      <c r="K226" s="119"/>
      <c r="L226" s="120"/>
    </row>
    <row r="227" spans="5:12">
      <c r="E227" s="115"/>
      <c r="F227" s="115"/>
      <c r="G227" s="116"/>
      <c r="H227" s="117"/>
      <c r="I227" s="118"/>
      <c r="J227" s="117"/>
      <c r="K227" s="119"/>
      <c r="L227" s="120"/>
    </row>
    <row r="228" spans="5:12">
      <c r="E228" s="115"/>
      <c r="F228" s="115"/>
      <c r="G228" s="116"/>
      <c r="H228" s="117"/>
      <c r="I228" s="118"/>
      <c r="J228" s="117"/>
      <c r="K228" s="119"/>
      <c r="L228" s="120"/>
    </row>
    <row r="229" spans="5:12">
      <c r="E229" s="115"/>
      <c r="F229" s="115"/>
      <c r="G229" s="116"/>
      <c r="H229" s="117"/>
      <c r="I229" s="118"/>
      <c r="J229" s="117"/>
      <c r="K229" s="119"/>
      <c r="L229" s="120"/>
    </row>
    <row r="230" spans="5:12">
      <c r="E230" s="115"/>
      <c r="F230" s="115"/>
      <c r="G230" s="116"/>
      <c r="H230" s="117"/>
      <c r="I230" s="118"/>
      <c r="J230" s="117"/>
      <c r="K230" s="119"/>
      <c r="L230" s="120"/>
    </row>
    <row r="231" spans="5:12">
      <c r="E231" s="115"/>
      <c r="F231" s="115"/>
      <c r="G231" s="116"/>
      <c r="H231" s="117"/>
      <c r="I231" s="118"/>
      <c r="J231" s="117"/>
      <c r="K231" s="119"/>
      <c r="L231" s="120"/>
    </row>
    <row r="232" spans="5:12">
      <c r="E232" s="115"/>
      <c r="F232" s="115"/>
      <c r="G232" s="116"/>
      <c r="H232" s="117"/>
      <c r="I232" s="118"/>
      <c r="J232" s="117"/>
      <c r="K232" s="119"/>
      <c r="L232" s="120"/>
    </row>
    <row r="233" spans="5:12">
      <c r="E233" s="115"/>
      <c r="F233" s="115"/>
      <c r="G233" s="116"/>
      <c r="H233" s="117"/>
      <c r="I233" s="118"/>
      <c r="J233" s="117"/>
      <c r="K233" s="119"/>
      <c r="L233" s="120"/>
    </row>
    <row r="234" spans="5:12">
      <c r="E234" s="115"/>
      <c r="F234" s="115"/>
      <c r="G234" s="116"/>
      <c r="H234" s="117"/>
      <c r="I234" s="118"/>
      <c r="J234" s="117"/>
      <c r="K234" s="119"/>
      <c r="L234" s="120"/>
    </row>
    <row r="235" spans="5:12">
      <c r="E235" s="115"/>
      <c r="F235" s="115"/>
      <c r="G235" s="116"/>
      <c r="H235" s="117"/>
      <c r="I235" s="118"/>
      <c r="J235" s="117"/>
      <c r="K235" s="119"/>
      <c r="L235" s="120"/>
    </row>
    <row r="236" spans="5:12">
      <c r="E236" s="115"/>
      <c r="F236" s="115"/>
      <c r="G236" s="116"/>
      <c r="H236" s="117"/>
      <c r="I236" s="118"/>
      <c r="J236" s="117"/>
      <c r="K236" s="119"/>
      <c r="L236" s="120"/>
    </row>
    <row r="237" spans="5:12">
      <c r="E237" s="115"/>
      <c r="F237" s="115"/>
      <c r="G237" s="116"/>
      <c r="H237" s="117"/>
      <c r="I237" s="118"/>
      <c r="J237" s="117"/>
      <c r="K237" s="119"/>
      <c r="L237" s="120"/>
    </row>
    <row r="238" spans="5:12">
      <c r="E238" s="115"/>
      <c r="F238" s="115"/>
      <c r="G238" s="116"/>
      <c r="H238" s="117"/>
      <c r="I238" s="118"/>
      <c r="J238" s="117"/>
      <c r="K238" s="119"/>
      <c r="L238" s="120"/>
    </row>
    <row r="239" spans="5:12">
      <c r="E239" s="115"/>
      <c r="F239" s="115"/>
      <c r="G239" s="116"/>
      <c r="H239" s="117"/>
      <c r="I239" s="118"/>
      <c r="J239" s="117"/>
      <c r="K239" s="119"/>
      <c r="L239" s="120"/>
    </row>
    <row r="240" spans="5:12">
      <c r="E240" s="115"/>
      <c r="F240" s="115"/>
      <c r="G240" s="116"/>
      <c r="H240" s="117"/>
      <c r="I240" s="118"/>
      <c r="J240" s="117"/>
      <c r="K240" s="119"/>
      <c r="L240" s="120"/>
    </row>
    <row r="241" spans="5:12">
      <c r="E241" s="115"/>
      <c r="F241" s="115"/>
      <c r="G241" s="116"/>
      <c r="H241" s="117"/>
      <c r="I241" s="118"/>
      <c r="J241" s="117"/>
      <c r="K241" s="119"/>
      <c r="L241" s="120"/>
    </row>
    <row r="242" spans="5:12">
      <c r="E242" s="115"/>
      <c r="F242" s="115"/>
      <c r="G242" s="116"/>
      <c r="H242" s="117"/>
      <c r="I242" s="118"/>
      <c r="J242" s="117"/>
      <c r="K242" s="119"/>
      <c r="L242" s="120"/>
    </row>
    <row r="243" spans="5:12">
      <c r="E243" s="115"/>
      <c r="F243" s="115"/>
      <c r="G243" s="116"/>
      <c r="H243" s="117"/>
      <c r="I243" s="118"/>
      <c r="J243" s="117"/>
      <c r="K243" s="119"/>
      <c r="L243" s="120"/>
    </row>
    <row r="244" spans="5:12">
      <c r="E244" s="115"/>
      <c r="F244" s="115"/>
      <c r="G244" s="116"/>
      <c r="H244" s="117"/>
      <c r="I244" s="118"/>
      <c r="J244" s="117"/>
      <c r="K244" s="119"/>
      <c r="L244" s="120"/>
    </row>
    <row r="245" spans="5:12">
      <c r="E245" s="115"/>
      <c r="F245" s="115"/>
      <c r="G245" s="116"/>
      <c r="H245" s="117"/>
      <c r="I245" s="118"/>
      <c r="J245" s="117"/>
      <c r="K245" s="119"/>
      <c r="L245" s="120"/>
    </row>
    <row r="246" spans="5:12">
      <c r="E246" s="115"/>
      <c r="F246" s="115"/>
      <c r="G246" s="116"/>
      <c r="H246" s="117"/>
      <c r="I246" s="118"/>
      <c r="J246" s="117"/>
      <c r="K246" s="119"/>
      <c r="L246" s="120"/>
    </row>
    <row r="247" spans="5:12">
      <c r="E247" s="115"/>
      <c r="F247" s="115"/>
      <c r="G247" s="116"/>
      <c r="H247" s="117"/>
      <c r="I247" s="118"/>
      <c r="J247" s="117"/>
      <c r="K247" s="119"/>
      <c r="L247" s="120"/>
    </row>
    <row r="248" spans="5:12">
      <c r="E248" s="115"/>
      <c r="F248" s="115"/>
      <c r="G248" s="116"/>
      <c r="H248" s="117"/>
      <c r="I248" s="118"/>
      <c r="J248" s="117"/>
      <c r="K248" s="119"/>
      <c r="L248" s="120"/>
    </row>
    <row r="249" spans="5:12">
      <c r="E249" s="115"/>
      <c r="F249" s="115"/>
      <c r="G249" s="116"/>
      <c r="H249" s="117"/>
      <c r="I249" s="118"/>
      <c r="J249" s="117"/>
      <c r="K249" s="119"/>
      <c r="L249" s="120"/>
    </row>
    <row r="250" spans="5:12">
      <c r="E250" s="115"/>
      <c r="F250" s="115"/>
      <c r="G250" s="116"/>
      <c r="H250" s="117"/>
      <c r="I250" s="118"/>
      <c r="J250" s="117"/>
      <c r="K250" s="119"/>
      <c r="L250" s="120"/>
    </row>
    <row r="251" spans="5:12">
      <c r="E251" s="115"/>
      <c r="F251" s="115"/>
      <c r="G251" s="116"/>
      <c r="H251" s="117"/>
      <c r="I251" s="118"/>
      <c r="J251" s="117"/>
      <c r="K251" s="119"/>
      <c r="L251" s="120"/>
    </row>
    <row r="252" spans="5:12">
      <c r="E252" s="115"/>
      <c r="F252" s="115"/>
      <c r="G252" s="116"/>
      <c r="H252" s="117"/>
      <c r="I252" s="118"/>
      <c r="J252" s="117"/>
      <c r="K252" s="119"/>
      <c r="L252" s="120"/>
    </row>
    <row r="253" spans="5:12">
      <c r="E253" s="115"/>
      <c r="F253" s="115"/>
      <c r="G253" s="116"/>
      <c r="H253" s="117"/>
      <c r="I253" s="118"/>
      <c r="J253" s="117"/>
      <c r="K253" s="119"/>
      <c r="L253" s="120"/>
    </row>
    <row r="254" spans="5:12">
      <c r="E254" s="115"/>
      <c r="F254" s="115"/>
      <c r="G254" s="116"/>
      <c r="H254" s="117"/>
      <c r="I254" s="118"/>
      <c r="J254" s="117"/>
      <c r="K254" s="119"/>
      <c r="L254" s="120"/>
    </row>
    <row r="255" spans="5:12">
      <c r="E255" s="115"/>
      <c r="F255" s="115"/>
      <c r="G255" s="116"/>
      <c r="H255" s="117"/>
      <c r="I255" s="118"/>
      <c r="J255" s="117"/>
      <c r="K255" s="119"/>
      <c r="L255" s="120"/>
    </row>
    <row r="256" spans="5:12">
      <c r="E256" s="115"/>
      <c r="F256" s="115"/>
      <c r="G256" s="116"/>
      <c r="H256" s="117"/>
      <c r="I256" s="118"/>
      <c r="J256" s="117"/>
      <c r="K256" s="119"/>
      <c r="L256" s="120"/>
    </row>
    <row r="257" spans="5:12">
      <c r="E257" s="115"/>
      <c r="F257" s="115"/>
      <c r="G257" s="116"/>
      <c r="H257" s="117"/>
      <c r="I257" s="118"/>
      <c r="J257" s="117"/>
      <c r="K257" s="119"/>
      <c r="L257" s="120"/>
    </row>
    <row r="258" spans="5:12">
      <c r="E258" s="115"/>
      <c r="F258" s="115"/>
      <c r="G258" s="116"/>
      <c r="H258" s="117"/>
      <c r="I258" s="118"/>
      <c r="J258" s="117"/>
      <c r="K258" s="119"/>
      <c r="L258" s="120"/>
    </row>
    <row r="259" spans="5:12">
      <c r="E259" s="115"/>
      <c r="F259" s="115"/>
      <c r="G259" s="116"/>
      <c r="H259" s="117"/>
      <c r="I259" s="118"/>
      <c r="J259" s="117"/>
      <c r="K259" s="119"/>
      <c r="L259" s="120"/>
    </row>
    <row r="260" spans="5:12">
      <c r="E260" s="115"/>
      <c r="F260" s="115"/>
      <c r="G260" s="116"/>
      <c r="H260" s="117"/>
      <c r="I260" s="118"/>
      <c r="J260" s="117"/>
      <c r="K260" s="119"/>
      <c r="L260" s="120"/>
    </row>
    <row r="261" spans="5:12">
      <c r="E261" s="115"/>
      <c r="F261" s="115"/>
      <c r="G261" s="116"/>
      <c r="H261" s="117"/>
      <c r="I261" s="118"/>
      <c r="J261" s="117"/>
      <c r="K261" s="119"/>
      <c r="L261" s="120"/>
    </row>
    <row r="262" spans="5:12">
      <c r="E262" s="115"/>
      <c r="F262" s="115"/>
      <c r="G262" s="116"/>
      <c r="H262" s="117"/>
      <c r="I262" s="118"/>
      <c r="J262" s="117"/>
      <c r="K262" s="119"/>
      <c r="L262" s="120"/>
    </row>
    <row r="263" spans="5:12">
      <c r="E263" s="115"/>
      <c r="F263" s="115"/>
      <c r="G263" s="116"/>
      <c r="H263" s="117"/>
      <c r="I263" s="118"/>
      <c r="J263" s="117"/>
      <c r="K263" s="119"/>
      <c r="L263" s="120"/>
    </row>
    <row r="264" spans="5:12">
      <c r="E264" s="115"/>
      <c r="F264" s="115"/>
      <c r="G264" s="116"/>
      <c r="H264" s="117"/>
      <c r="I264" s="118"/>
      <c r="J264" s="117"/>
      <c r="K264" s="119"/>
      <c r="L264" s="120"/>
    </row>
    <row r="265" spans="5:12">
      <c r="E265" s="115"/>
      <c r="F265" s="115"/>
      <c r="G265" s="116"/>
      <c r="H265" s="117"/>
      <c r="I265" s="118"/>
      <c r="J265" s="117"/>
      <c r="K265" s="119"/>
      <c r="L265" s="120"/>
    </row>
    <row r="266" spans="5:12">
      <c r="E266" s="115"/>
      <c r="F266" s="115"/>
      <c r="G266" s="116"/>
      <c r="H266" s="117"/>
      <c r="I266" s="118"/>
      <c r="J266" s="117"/>
      <c r="K266" s="119"/>
      <c r="L266" s="120"/>
    </row>
    <row r="267" spans="5:12">
      <c r="E267" s="115"/>
      <c r="F267" s="115"/>
      <c r="G267" s="116"/>
      <c r="H267" s="117"/>
      <c r="I267" s="118"/>
      <c r="J267" s="117"/>
      <c r="K267" s="119"/>
      <c r="L267" s="120"/>
    </row>
    <row r="268" spans="5:12">
      <c r="E268" s="115"/>
      <c r="F268" s="115"/>
      <c r="G268" s="116"/>
      <c r="H268" s="117"/>
      <c r="I268" s="118"/>
      <c r="J268" s="117"/>
      <c r="K268" s="119"/>
      <c r="L268" s="120"/>
    </row>
    <row r="269" spans="5:12">
      <c r="E269" s="115"/>
      <c r="F269" s="115"/>
      <c r="G269" s="116"/>
      <c r="H269" s="117"/>
      <c r="I269" s="118"/>
      <c r="J269" s="117"/>
      <c r="K269" s="119"/>
      <c r="L269" s="120"/>
    </row>
    <row r="270" spans="5:12">
      <c r="E270" s="115"/>
      <c r="F270" s="115"/>
      <c r="G270" s="116"/>
      <c r="H270" s="117"/>
      <c r="I270" s="118"/>
      <c r="J270" s="117"/>
      <c r="K270" s="119"/>
      <c r="L270" s="120"/>
    </row>
    <row r="271" spans="5:12">
      <c r="E271" s="115"/>
      <c r="F271" s="115"/>
      <c r="G271" s="116"/>
      <c r="H271" s="117"/>
      <c r="I271" s="118"/>
      <c r="J271" s="117"/>
      <c r="K271" s="119"/>
      <c r="L271" s="120"/>
    </row>
    <row r="272" spans="5:12">
      <c r="E272" s="115"/>
      <c r="F272" s="115"/>
      <c r="G272" s="116"/>
      <c r="H272" s="117"/>
      <c r="I272" s="118"/>
      <c r="J272" s="117"/>
      <c r="K272" s="119"/>
      <c r="L272" s="120"/>
    </row>
    <row r="273" spans="5:12">
      <c r="E273" s="115"/>
      <c r="F273" s="115"/>
      <c r="G273" s="116"/>
      <c r="H273" s="117"/>
      <c r="I273" s="118"/>
      <c r="J273" s="117"/>
      <c r="K273" s="119"/>
      <c r="L273" s="120"/>
    </row>
    <row r="274" spans="5:12">
      <c r="E274" s="115"/>
      <c r="F274" s="115"/>
      <c r="G274" s="116"/>
      <c r="H274" s="117"/>
      <c r="I274" s="118"/>
      <c r="J274" s="117"/>
      <c r="K274" s="119"/>
      <c r="L274" s="120"/>
    </row>
    <row r="275" spans="5:12">
      <c r="E275" s="115"/>
      <c r="F275" s="115"/>
      <c r="G275" s="116"/>
      <c r="H275" s="117"/>
      <c r="I275" s="118"/>
      <c r="J275" s="117"/>
      <c r="K275" s="119"/>
      <c r="L275" s="120"/>
    </row>
    <row r="276" spans="5:12">
      <c r="E276" s="115"/>
      <c r="F276" s="115"/>
      <c r="G276" s="116"/>
      <c r="H276" s="117"/>
      <c r="I276" s="118"/>
      <c r="J276" s="117"/>
      <c r="K276" s="119"/>
      <c r="L276" s="120"/>
    </row>
    <row r="277" spans="5:12">
      <c r="E277" s="115"/>
      <c r="F277" s="115"/>
      <c r="G277" s="116"/>
      <c r="H277" s="117"/>
      <c r="I277" s="118"/>
      <c r="J277" s="117"/>
      <c r="K277" s="119"/>
      <c r="L277" s="120"/>
    </row>
    <row r="278" spans="5:12">
      <c r="E278" s="115"/>
      <c r="F278" s="115"/>
      <c r="G278" s="116"/>
      <c r="H278" s="117"/>
      <c r="I278" s="118"/>
      <c r="J278" s="117"/>
      <c r="K278" s="119"/>
      <c r="L278" s="120"/>
    </row>
    <row r="279" spans="5:12">
      <c r="E279" s="115"/>
      <c r="F279" s="115"/>
      <c r="G279" s="116"/>
      <c r="H279" s="117"/>
      <c r="I279" s="118"/>
      <c r="J279" s="117"/>
      <c r="K279" s="119"/>
      <c r="L279" s="120"/>
    </row>
    <row r="280" spans="5:12">
      <c r="E280" s="115"/>
      <c r="F280" s="115"/>
      <c r="G280" s="116"/>
      <c r="H280" s="117"/>
      <c r="I280" s="118"/>
      <c r="J280" s="117"/>
      <c r="K280" s="119"/>
      <c r="L280" s="120"/>
    </row>
    <row r="281" spans="5:12">
      <c r="E281" s="115"/>
      <c r="F281" s="115"/>
      <c r="G281" s="116"/>
      <c r="H281" s="117"/>
      <c r="I281" s="118"/>
      <c r="J281" s="117"/>
      <c r="K281" s="119"/>
      <c r="L281" s="120"/>
    </row>
    <row r="282" spans="5:12">
      <c r="E282" s="115"/>
      <c r="F282" s="115"/>
      <c r="G282" s="116"/>
      <c r="H282" s="117"/>
      <c r="I282" s="118"/>
      <c r="J282" s="117"/>
      <c r="K282" s="119"/>
      <c r="L282" s="120"/>
    </row>
    <row r="283" spans="5:12">
      <c r="E283" s="115"/>
      <c r="F283" s="115"/>
      <c r="G283" s="116"/>
      <c r="H283" s="117"/>
      <c r="I283" s="118"/>
      <c r="J283" s="117"/>
      <c r="K283" s="119"/>
      <c r="L283" s="120"/>
    </row>
    <row r="284" spans="5:12">
      <c r="E284" s="115"/>
      <c r="F284" s="115"/>
      <c r="G284" s="116"/>
      <c r="H284" s="117"/>
      <c r="I284" s="118"/>
      <c r="J284" s="117"/>
      <c r="K284" s="119"/>
      <c r="L284" s="120"/>
    </row>
    <row r="285" spans="5:12">
      <c r="E285" s="115"/>
      <c r="F285" s="115"/>
      <c r="G285" s="116"/>
      <c r="H285" s="117"/>
      <c r="I285" s="118"/>
      <c r="J285" s="117"/>
      <c r="K285" s="119"/>
      <c r="L285" s="120"/>
    </row>
    <row r="286" spans="5:12">
      <c r="E286" s="115"/>
      <c r="F286" s="115"/>
      <c r="G286" s="116"/>
      <c r="H286" s="117"/>
      <c r="I286" s="118"/>
      <c r="J286" s="117"/>
      <c r="K286" s="119"/>
      <c r="L286" s="120"/>
    </row>
    <row r="287" spans="5:12">
      <c r="E287" s="115"/>
      <c r="F287" s="115"/>
      <c r="G287" s="116"/>
      <c r="H287" s="117"/>
      <c r="I287" s="118"/>
      <c r="J287" s="117"/>
      <c r="K287" s="119"/>
      <c r="L287" s="120"/>
    </row>
    <row r="288" spans="5:12">
      <c r="E288" s="115"/>
      <c r="F288" s="115"/>
      <c r="G288" s="116"/>
      <c r="H288" s="117"/>
      <c r="I288" s="118"/>
      <c r="J288" s="117"/>
      <c r="K288" s="119"/>
      <c r="L288" s="120"/>
    </row>
    <row r="289" spans="5:12">
      <c r="E289" s="115"/>
      <c r="F289" s="115"/>
      <c r="G289" s="116"/>
      <c r="H289" s="117"/>
      <c r="I289" s="118"/>
      <c r="J289" s="117"/>
      <c r="K289" s="119"/>
      <c r="L289" s="120"/>
    </row>
    <row r="290" spans="5:12">
      <c r="E290" s="115"/>
      <c r="F290" s="115"/>
      <c r="G290" s="116"/>
      <c r="H290" s="117"/>
      <c r="I290" s="118"/>
      <c r="J290" s="117"/>
      <c r="K290" s="119"/>
      <c r="L290" s="120"/>
    </row>
    <row r="291" spans="5:12">
      <c r="E291" s="115"/>
      <c r="F291" s="115"/>
      <c r="G291" s="116"/>
      <c r="H291" s="117"/>
      <c r="I291" s="118"/>
      <c r="J291" s="117"/>
      <c r="K291" s="119"/>
      <c r="L291" s="120"/>
    </row>
    <row r="292" spans="5:12">
      <c r="E292" s="115"/>
      <c r="F292" s="115"/>
      <c r="G292" s="116"/>
      <c r="H292" s="117"/>
      <c r="I292" s="118"/>
      <c r="J292" s="117"/>
      <c r="K292" s="119"/>
      <c r="L292" s="120"/>
    </row>
    <row r="293" spans="5:12">
      <c r="E293" s="115"/>
      <c r="F293" s="115"/>
      <c r="G293" s="116"/>
      <c r="H293" s="117"/>
      <c r="I293" s="118"/>
      <c r="J293" s="117"/>
      <c r="K293" s="119"/>
      <c r="L293" s="120"/>
    </row>
    <row r="294" spans="5:12">
      <c r="E294" s="115"/>
      <c r="F294" s="115"/>
      <c r="G294" s="116"/>
      <c r="H294" s="117"/>
      <c r="I294" s="118"/>
      <c r="J294" s="117"/>
      <c r="K294" s="119"/>
      <c r="L294" s="120"/>
    </row>
    <row r="295" spans="5:12">
      <c r="E295" s="115"/>
      <c r="F295" s="115"/>
      <c r="G295" s="116"/>
      <c r="H295" s="117"/>
      <c r="I295" s="118"/>
      <c r="J295" s="117"/>
      <c r="K295" s="119"/>
      <c r="L295" s="120"/>
    </row>
    <row r="296" spans="5:12">
      <c r="E296" s="115"/>
      <c r="F296" s="115"/>
      <c r="G296" s="116"/>
      <c r="H296" s="117"/>
      <c r="I296" s="118"/>
      <c r="J296" s="117"/>
      <c r="K296" s="119"/>
      <c r="L296" s="120"/>
    </row>
    <row r="297" spans="5:12">
      <c r="E297" s="115"/>
      <c r="F297" s="115"/>
      <c r="G297" s="116"/>
      <c r="H297" s="117"/>
      <c r="I297" s="118"/>
      <c r="J297" s="117"/>
      <c r="K297" s="119"/>
      <c r="L297" s="120"/>
    </row>
    <row r="298" spans="5:12">
      <c r="E298" s="115"/>
      <c r="F298" s="115"/>
      <c r="G298" s="116"/>
      <c r="H298" s="117"/>
      <c r="I298" s="118"/>
      <c r="J298" s="117"/>
      <c r="K298" s="119"/>
      <c r="L298" s="120"/>
    </row>
    <row r="299" spans="5:12">
      <c r="E299" s="115"/>
      <c r="F299" s="115"/>
      <c r="G299" s="116"/>
      <c r="H299" s="117"/>
      <c r="I299" s="118"/>
      <c r="J299" s="117"/>
      <c r="K299" s="119"/>
      <c r="L299" s="120"/>
    </row>
    <row r="300" spans="5:12">
      <c r="E300" s="115"/>
      <c r="F300" s="115"/>
      <c r="G300" s="116"/>
      <c r="H300" s="117"/>
      <c r="I300" s="118"/>
      <c r="J300" s="117"/>
      <c r="K300" s="119"/>
      <c r="L300" s="120"/>
    </row>
    <row r="301" spans="5:12">
      <c r="E301" s="115"/>
      <c r="F301" s="115"/>
      <c r="G301" s="116"/>
      <c r="H301" s="117"/>
      <c r="I301" s="118"/>
      <c r="J301" s="117"/>
      <c r="K301" s="119"/>
      <c r="L301" s="120"/>
    </row>
    <row r="302" spans="5:12">
      <c r="E302" s="115"/>
      <c r="F302" s="115"/>
      <c r="G302" s="116"/>
      <c r="H302" s="117"/>
      <c r="I302" s="118"/>
      <c r="J302" s="117"/>
      <c r="K302" s="119"/>
      <c r="L302" s="120"/>
    </row>
    <row r="303" spans="5:12">
      <c r="E303" s="115"/>
      <c r="F303" s="115"/>
      <c r="G303" s="116"/>
      <c r="H303" s="117"/>
      <c r="I303" s="118"/>
      <c r="J303" s="117"/>
      <c r="K303" s="119"/>
      <c r="L303" s="120"/>
    </row>
    <row r="304" spans="5:12">
      <c r="E304" s="115"/>
      <c r="F304" s="115"/>
      <c r="G304" s="116"/>
      <c r="H304" s="117"/>
      <c r="I304" s="118"/>
      <c r="J304" s="117"/>
      <c r="K304" s="119"/>
      <c r="L304" s="120"/>
    </row>
    <row r="305" spans="5:12">
      <c r="E305" s="115"/>
      <c r="F305" s="115"/>
      <c r="G305" s="116"/>
      <c r="H305" s="117"/>
      <c r="I305" s="118"/>
      <c r="J305" s="117"/>
      <c r="K305" s="119"/>
      <c r="L305" s="120"/>
    </row>
    <row r="306" spans="5:12">
      <c r="E306" s="115"/>
      <c r="F306" s="115"/>
      <c r="G306" s="116"/>
      <c r="H306" s="117"/>
      <c r="I306" s="118"/>
      <c r="J306" s="117"/>
      <c r="K306" s="119"/>
      <c r="L306" s="120"/>
    </row>
    <row r="307" spans="5:12">
      <c r="E307" s="115"/>
      <c r="F307" s="115"/>
      <c r="G307" s="116"/>
      <c r="H307" s="117"/>
      <c r="I307" s="118"/>
      <c r="J307" s="117"/>
      <c r="K307" s="119"/>
      <c r="L307" s="120"/>
    </row>
    <row r="308" spans="5:12">
      <c r="E308" s="115"/>
      <c r="F308" s="115"/>
      <c r="G308" s="116"/>
      <c r="H308" s="117"/>
      <c r="I308" s="118"/>
      <c r="J308" s="117"/>
      <c r="K308" s="119"/>
      <c r="L308" s="120"/>
    </row>
    <row r="309" spans="5:12">
      <c r="E309" s="115"/>
      <c r="F309" s="115"/>
      <c r="G309" s="116"/>
      <c r="H309" s="117"/>
      <c r="I309" s="118"/>
      <c r="J309" s="117"/>
      <c r="K309" s="119"/>
      <c r="L309" s="120"/>
    </row>
    <row r="310" spans="5:12">
      <c r="E310" s="115"/>
      <c r="F310" s="115"/>
      <c r="G310" s="116"/>
      <c r="H310" s="117"/>
      <c r="I310" s="118"/>
      <c r="J310" s="117"/>
      <c r="K310" s="119"/>
      <c r="L310" s="120"/>
    </row>
    <row r="311" spans="5:12">
      <c r="E311" s="115"/>
      <c r="F311" s="115"/>
      <c r="G311" s="116"/>
      <c r="H311" s="117"/>
      <c r="I311" s="118"/>
      <c r="J311" s="117"/>
      <c r="K311" s="119"/>
      <c r="L311" s="120"/>
    </row>
    <row r="312" spans="5:12">
      <c r="E312" s="115"/>
      <c r="F312" s="115"/>
      <c r="G312" s="116"/>
      <c r="H312" s="117"/>
      <c r="I312" s="118"/>
      <c r="J312" s="117"/>
      <c r="K312" s="119"/>
      <c r="L312" s="120"/>
    </row>
    <row r="313" spans="5:12">
      <c r="E313" s="115"/>
      <c r="F313" s="115"/>
      <c r="G313" s="116"/>
      <c r="H313" s="117"/>
      <c r="I313" s="118"/>
      <c r="J313" s="117"/>
      <c r="K313" s="119"/>
      <c r="L313" s="120"/>
    </row>
    <row r="314" spans="5:12">
      <c r="E314" s="115"/>
      <c r="F314" s="115"/>
      <c r="G314" s="116"/>
      <c r="H314" s="117"/>
      <c r="I314" s="118"/>
      <c r="J314" s="117"/>
      <c r="K314" s="119"/>
      <c r="L314" s="120"/>
    </row>
    <row r="315" spans="5:12">
      <c r="E315" s="115"/>
      <c r="F315" s="115"/>
      <c r="G315" s="116"/>
      <c r="H315" s="117"/>
      <c r="I315" s="118"/>
      <c r="J315" s="117"/>
      <c r="K315" s="119"/>
      <c r="L315" s="120"/>
    </row>
    <row r="316" spans="5:12">
      <c r="E316" s="115"/>
      <c r="F316" s="115"/>
      <c r="G316" s="116"/>
      <c r="H316" s="117"/>
      <c r="I316" s="118"/>
      <c r="J316" s="117"/>
      <c r="K316" s="119"/>
      <c r="L316" s="120"/>
    </row>
    <row r="317" spans="5:12">
      <c r="E317" s="115"/>
      <c r="F317" s="115"/>
      <c r="G317" s="116"/>
      <c r="H317" s="117"/>
      <c r="I317" s="118"/>
      <c r="J317" s="117"/>
      <c r="K317" s="119"/>
      <c r="L317" s="120"/>
    </row>
    <row r="318" spans="5:12">
      <c r="E318" s="115"/>
      <c r="F318" s="115"/>
      <c r="G318" s="116"/>
      <c r="H318" s="117"/>
      <c r="I318" s="118"/>
      <c r="J318" s="117"/>
      <c r="K318" s="119"/>
      <c r="L318" s="120"/>
    </row>
    <row r="319" spans="5:12">
      <c r="E319" s="115"/>
      <c r="F319" s="115"/>
      <c r="G319" s="116"/>
      <c r="H319" s="117"/>
      <c r="I319" s="118"/>
      <c r="J319" s="117"/>
      <c r="K319" s="119"/>
      <c r="L319" s="120"/>
    </row>
    <row r="320" spans="5:12">
      <c r="E320" s="115"/>
      <c r="F320" s="115"/>
      <c r="G320" s="116"/>
      <c r="H320" s="117"/>
      <c r="I320" s="118"/>
      <c r="J320" s="117"/>
      <c r="K320" s="119"/>
      <c r="L320" s="120"/>
    </row>
    <row r="321" spans="5:12">
      <c r="E321" s="115"/>
      <c r="F321" s="115"/>
      <c r="G321" s="116"/>
      <c r="H321" s="117"/>
      <c r="I321" s="118"/>
      <c r="J321" s="117"/>
      <c r="K321" s="119"/>
      <c r="L321" s="120"/>
    </row>
    <row r="322" spans="5:12">
      <c r="E322" s="115"/>
      <c r="F322" s="115"/>
      <c r="G322" s="116"/>
      <c r="H322" s="117"/>
      <c r="I322" s="118"/>
      <c r="J322" s="117"/>
      <c r="K322" s="119"/>
      <c r="L322" s="120"/>
    </row>
    <row r="323" spans="5:12">
      <c r="E323" s="115"/>
      <c r="F323" s="115"/>
      <c r="G323" s="116"/>
      <c r="H323" s="117"/>
      <c r="I323" s="118"/>
      <c r="J323" s="117"/>
      <c r="K323" s="119"/>
      <c r="L323" s="120"/>
    </row>
    <row r="324" spans="5:12">
      <c r="E324" s="115"/>
      <c r="F324" s="115"/>
      <c r="G324" s="116"/>
      <c r="H324" s="117"/>
      <c r="I324" s="118"/>
      <c r="J324" s="117"/>
      <c r="K324" s="119"/>
      <c r="L324" s="120"/>
    </row>
    <row r="325" spans="5:12">
      <c r="E325" s="115"/>
      <c r="F325" s="115"/>
      <c r="G325" s="116"/>
      <c r="H325" s="117"/>
      <c r="I325" s="118"/>
      <c r="J325" s="117"/>
      <c r="K325" s="119"/>
      <c r="L325" s="120"/>
    </row>
    <row r="326" spans="5:12">
      <c r="E326" s="115"/>
      <c r="F326" s="115"/>
      <c r="G326" s="116"/>
      <c r="H326" s="117"/>
      <c r="I326" s="118"/>
      <c r="J326" s="117"/>
      <c r="K326" s="119"/>
      <c r="L326" s="120"/>
    </row>
    <row r="327" spans="5:12">
      <c r="E327" s="115"/>
      <c r="F327" s="115"/>
      <c r="G327" s="116"/>
      <c r="H327" s="117"/>
      <c r="I327" s="118"/>
      <c r="J327" s="117"/>
      <c r="K327" s="119"/>
      <c r="L327" s="120"/>
    </row>
    <row r="328" spans="5:12">
      <c r="E328" s="115"/>
      <c r="F328" s="115"/>
      <c r="G328" s="116"/>
      <c r="H328" s="117"/>
      <c r="I328" s="118"/>
      <c r="J328" s="117"/>
      <c r="K328" s="119"/>
      <c r="L328" s="120"/>
    </row>
    <row r="329" spans="5:12">
      <c r="E329" s="115"/>
      <c r="F329" s="115"/>
      <c r="G329" s="116"/>
      <c r="H329" s="117"/>
      <c r="I329" s="118"/>
      <c r="J329" s="117"/>
      <c r="K329" s="119"/>
      <c r="L329" s="120"/>
    </row>
    <row r="330" spans="5:12">
      <c r="E330" s="115"/>
      <c r="F330" s="115"/>
      <c r="G330" s="116"/>
      <c r="H330" s="117"/>
      <c r="I330" s="118"/>
      <c r="J330" s="117"/>
      <c r="K330" s="119"/>
      <c r="L330" s="120"/>
    </row>
    <row r="331" spans="5:12">
      <c r="E331" s="115"/>
      <c r="F331" s="115"/>
      <c r="G331" s="116"/>
      <c r="H331" s="117"/>
      <c r="I331" s="118"/>
      <c r="J331" s="117"/>
      <c r="K331" s="119"/>
      <c r="L331" s="120"/>
    </row>
    <row r="332" spans="5:12">
      <c r="E332" s="115"/>
      <c r="F332" s="115"/>
      <c r="G332" s="116"/>
      <c r="H332" s="117"/>
      <c r="I332" s="118"/>
      <c r="J332" s="117"/>
      <c r="K332" s="119"/>
      <c r="L332" s="120"/>
    </row>
    <row r="333" spans="5:12">
      <c r="E333" s="115"/>
      <c r="F333" s="115"/>
      <c r="G333" s="116"/>
      <c r="H333" s="117"/>
      <c r="I333" s="118"/>
      <c r="J333" s="117"/>
      <c r="K333" s="119"/>
      <c r="L333" s="120"/>
    </row>
    <row r="334" spans="5:12">
      <c r="E334" s="115"/>
      <c r="F334" s="115"/>
      <c r="G334" s="116"/>
      <c r="H334" s="117"/>
      <c r="I334" s="118"/>
      <c r="J334" s="117"/>
      <c r="K334" s="119"/>
      <c r="L334" s="120"/>
    </row>
    <row r="335" spans="5:12">
      <c r="E335" s="115"/>
      <c r="F335" s="115"/>
      <c r="G335" s="116"/>
      <c r="H335" s="117"/>
      <c r="I335" s="118"/>
      <c r="J335" s="117"/>
      <c r="K335" s="119"/>
      <c r="L335" s="120"/>
    </row>
    <row r="336" spans="5:12">
      <c r="E336" s="115"/>
      <c r="F336" s="115"/>
      <c r="G336" s="116"/>
      <c r="H336" s="117"/>
      <c r="I336" s="118"/>
      <c r="J336" s="117"/>
      <c r="K336" s="119"/>
      <c r="L336" s="120"/>
    </row>
    <row r="337" spans="5:12">
      <c r="E337" s="115"/>
      <c r="F337" s="115"/>
      <c r="G337" s="116"/>
      <c r="H337" s="117"/>
      <c r="I337" s="118"/>
      <c r="J337" s="117"/>
      <c r="K337" s="119"/>
      <c r="L337" s="120"/>
    </row>
    <row r="338" spans="5:12">
      <c r="E338" s="115"/>
      <c r="F338" s="115"/>
      <c r="G338" s="116"/>
      <c r="H338" s="117"/>
      <c r="I338" s="118"/>
      <c r="J338" s="117"/>
      <c r="K338" s="119"/>
      <c r="L338" s="120"/>
    </row>
    <row r="339" spans="5:12">
      <c r="E339" s="115"/>
      <c r="F339" s="115"/>
      <c r="G339" s="116"/>
      <c r="H339" s="117"/>
      <c r="I339" s="118"/>
      <c r="J339" s="117"/>
      <c r="K339" s="119"/>
      <c r="L339" s="120"/>
    </row>
    <row r="340" spans="5:12">
      <c r="E340" s="115"/>
      <c r="F340" s="115"/>
      <c r="G340" s="116"/>
      <c r="H340" s="117"/>
      <c r="I340" s="118"/>
      <c r="J340" s="117"/>
      <c r="K340" s="119"/>
      <c r="L340" s="120"/>
    </row>
    <row r="341" spans="5:12">
      <c r="E341" s="115"/>
      <c r="F341" s="115"/>
      <c r="G341" s="116"/>
      <c r="H341" s="117"/>
      <c r="I341" s="118"/>
      <c r="J341" s="117"/>
      <c r="K341" s="119"/>
      <c r="L341" s="120"/>
    </row>
    <row r="342" spans="5:12">
      <c r="E342" s="115"/>
      <c r="F342" s="115"/>
      <c r="G342" s="116"/>
      <c r="H342" s="117"/>
      <c r="I342" s="118"/>
      <c r="J342" s="117"/>
      <c r="K342" s="119"/>
      <c r="L342" s="120"/>
    </row>
    <row r="343" spans="5:12">
      <c r="E343" s="115"/>
      <c r="F343" s="115"/>
      <c r="G343" s="116"/>
      <c r="H343" s="117"/>
      <c r="I343" s="118"/>
      <c r="J343" s="117"/>
      <c r="K343" s="119"/>
      <c r="L343" s="120"/>
    </row>
    <row r="344" spans="5:12">
      <c r="E344" s="115"/>
      <c r="F344" s="115"/>
      <c r="G344" s="116"/>
      <c r="H344" s="117"/>
      <c r="I344" s="118"/>
      <c r="J344" s="117"/>
      <c r="K344" s="119"/>
      <c r="L344" s="120"/>
    </row>
    <row r="345" spans="5:12">
      <c r="E345" s="115"/>
      <c r="F345" s="115"/>
      <c r="G345" s="116"/>
      <c r="H345" s="117"/>
      <c r="I345" s="118"/>
      <c r="J345" s="117"/>
      <c r="K345" s="119"/>
      <c r="L345" s="120"/>
    </row>
    <row r="346" spans="5:12">
      <c r="E346" s="115"/>
      <c r="F346" s="115"/>
      <c r="G346" s="116"/>
      <c r="H346" s="117"/>
      <c r="I346" s="118"/>
      <c r="J346" s="117"/>
      <c r="K346" s="119"/>
      <c r="L346" s="120"/>
    </row>
    <row r="347" spans="5:12">
      <c r="E347" s="115"/>
      <c r="F347" s="115"/>
      <c r="G347" s="116"/>
      <c r="H347" s="117"/>
      <c r="I347" s="118"/>
      <c r="J347" s="117"/>
      <c r="K347" s="119"/>
      <c r="L347" s="120"/>
    </row>
    <row r="348" spans="5:12">
      <c r="E348" s="115"/>
      <c r="F348" s="115"/>
      <c r="G348" s="116"/>
      <c r="H348" s="117"/>
      <c r="I348" s="118"/>
      <c r="J348" s="117"/>
      <c r="K348" s="119"/>
      <c r="L348" s="120"/>
    </row>
    <row r="349" spans="5:12">
      <c r="E349" s="115"/>
      <c r="F349" s="115"/>
      <c r="G349" s="116"/>
      <c r="H349" s="117"/>
      <c r="I349" s="118"/>
      <c r="J349" s="117"/>
      <c r="K349" s="119"/>
      <c r="L349" s="120"/>
    </row>
    <row r="350" spans="5:12">
      <c r="E350" s="115"/>
      <c r="F350" s="115"/>
      <c r="G350" s="116"/>
      <c r="H350" s="117"/>
      <c r="I350" s="118"/>
      <c r="J350" s="117"/>
      <c r="K350" s="119"/>
      <c r="L350" s="120"/>
    </row>
    <row r="351" spans="5:12">
      <c r="E351" s="115"/>
      <c r="F351" s="115"/>
      <c r="G351" s="116"/>
      <c r="H351" s="117"/>
      <c r="I351" s="118"/>
      <c r="J351" s="117"/>
      <c r="K351" s="119"/>
      <c r="L351" s="120"/>
    </row>
    <row r="352" spans="5:12">
      <c r="E352" s="115"/>
      <c r="F352" s="115"/>
      <c r="G352" s="116"/>
      <c r="H352" s="117"/>
      <c r="I352" s="118"/>
      <c r="J352" s="117"/>
      <c r="K352" s="119"/>
      <c r="L352" s="120"/>
    </row>
    <row r="353" spans="5:12">
      <c r="E353" s="115"/>
      <c r="F353" s="115"/>
      <c r="G353" s="116"/>
      <c r="H353" s="117"/>
      <c r="I353" s="118"/>
      <c r="J353" s="117"/>
      <c r="K353" s="119"/>
      <c r="L353" s="120"/>
    </row>
    <row r="354" spans="5:12">
      <c r="E354" s="115"/>
      <c r="F354" s="115"/>
      <c r="G354" s="116"/>
      <c r="H354" s="117"/>
      <c r="I354" s="118"/>
      <c r="J354" s="117"/>
      <c r="K354" s="119"/>
      <c r="L354" s="120"/>
    </row>
    <row r="355" spans="5:12">
      <c r="E355" s="115"/>
      <c r="F355" s="115"/>
      <c r="G355" s="116"/>
      <c r="H355" s="117"/>
      <c r="I355" s="118"/>
      <c r="J355" s="117"/>
      <c r="K355" s="119"/>
      <c r="L355" s="120"/>
    </row>
    <row r="356" spans="5:12">
      <c r="E356" s="115"/>
      <c r="F356" s="115"/>
      <c r="G356" s="116"/>
      <c r="H356" s="117"/>
      <c r="I356" s="118"/>
      <c r="J356" s="117"/>
      <c r="K356" s="119"/>
      <c r="L356" s="120"/>
    </row>
    <row r="357" spans="5:12">
      <c r="E357" s="115"/>
      <c r="F357" s="115"/>
      <c r="G357" s="116"/>
      <c r="H357" s="117"/>
      <c r="I357" s="118"/>
      <c r="J357" s="117"/>
      <c r="K357" s="119"/>
      <c r="L357" s="120"/>
    </row>
    <row r="358" spans="5:12">
      <c r="E358" s="115"/>
      <c r="F358" s="115"/>
      <c r="G358" s="116"/>
      <c r="H358" s="117"/>
      <c r="I358" s="118"/>
      <c r="J358" s="117"/>
      <c r="K358" s="119"/>
      <c r="L358" s="120"/>
    </row>
    <row r="359" spans="5:12">
      <c r="E359" s="115"/>
      <c r="F359" s="115"/>
      <c r="G359" s="116"/>
      <c r="H359" s="117"/>
      <c r="I359" s="118"/>
      <c r="J359" s="117"/>
      <c r="K359" s="119"/>
      <c r="L359" s="120"/>
    </row>
    <row r="360" spans="5:12">
      <c r="E360" s="115"/>
      <c r="F360" s="115"/>
      <c r="G360" s="116"/>
      <c r="H360" s="117"/>
      <c r="I360" s="118"/>
      <c r="J360" s="117"/>
      <c r="K360" s="119"/>
      <c r="L360" s="120"/>
    </row>
    <row r="361" spans="5:12">
      <c r="E361" s="115"/>
      <c r="F361" s="115"/>
      <c r="G361" s="116"/>
      <c r="H361" s="117"/>
      <c r="I361" s="118"/>
      <c r="J361" s="117"/>
      <c r="K361" s="119"/>
      <c r="L361" s="120"/>
    </row>
    <row r="362" spans="5:12">
      <c r="E362" s="115"/>
      <c r="F362" s="115"/>
      <c r="G362" s="116"/>
      <c r="H362" s="117"/>
      <c r="I362" s="118"/>
      <c r="J362" s="117"/>
      <c r="K362" s="119"/>
      <c r="L362" s="120"/>
    </row>
    <row r="363" spans="5:12">
      <c r="E363" s="115"/>
      <c r="F363" s="115"/>
      <c r="G363" s="116"/>
      <c r="H363" s="117"/>
      <c r="I363" s="118"/>
      <c r="J363" s="117"/>
      <c r="K363" s="119"/>
      <c r="L363" s="120"/>
    </row>
    <row r="364" spans="5:12">
      <c r="E364" s="115"/>
      <c r="F364" s="115"/>
      <c r="G364" s="116"/>
      <c r="H364" s="117"/>
      <c r="I364" s="118"/>
      <c r="J364" s="117"/>
      <c r="K364" s="119"/>
      <c r="L364" s="120"/>
    </row>
    <row r="365" spans="5:12">
      <c r="E365" s="115"/>
      <c r="F365" s="115"/>
      <c r="G365" s="116"/>
      <c r="H365" s="117"/>
      <c r="I365" s="118"/>
      <c r="J365" s="117"/>
      <c r="K365" s="119"/>
      <c r="L365" s="120"/>
    </row>
    <row r="366" spans="5:12">
      <c r="E366" s="115"/>
      <c r="F366" s="115"/>
      <c r="G366" s="116"/>
      <c r="H366" s="117"/>
      <c r="I366" s="118"/>
      <c r="J366" s="117"/>
      <c r="K366" s="119"/>
      <c r="L366" s="120"/>
    </row>
    <row r="367" spans="5:12">
      <c r="E367" s="115"/>
      <c r="F367" s="115"/>
      <c r="G367" s="116"/>
      <c r="H367" s="117"/>
      <c r="I367" s="118"/>
      <c r="J367" s="117"/>
      <c r="K367" s="119"/>
      <c r="L367" s="120"/>
    </row>
    <row r="368" spans="5:12">
      <c r="E368" s="115"/>
      <c r="F368" s="115"/>
      <c r="G368" s="116"/>
      <c r="H368" s="117"/>
      <c r="I368" s="118"/>
      <c r="J368" s="117"/>
      <c r="K368" s="119"/>
      <c r="L368" s="120"/>
    </row>
    <row r="369" spans="5:12">
      <c r="E369" s="115"/>
      <c r="F369" s="115"/>
      <c r="G369" s="116"/>
      <c r="H369" s="117"/>
      <c r="I369" s="118"/>
      <c r="J369" s="117"/>
      <c r="K369" s="119"/>
      <c r="L369" s="120"/>
    </row>
    <row r="370" spans="5:12">
      <c r="E370" s="115"/>
      <c r="F370" s="115"/>
      <c r="G370" s="116"/>
      <c r="H370" s="117"/>
      <c r="I370" s="118"/>
      <c r="J370" s="117"/>
      <c r="K370" s="119"/>
      <c r="L370" s="120"/>
    </row>
    <row r="371" spans="5:12">
      <c r="E371" s="115"/>
      <c r="F371" s="115"/>
      <c r="G371" s="116"/>
      <c r="H371" s="117"/>
      <c r="I371" s="118"/>
      <c r="J371" s="117"/>
      <c r="K371" s="119"/>
      <c r="L371" s="120"/>
    </row>
    <row r="372" spans="5:12">
      <c r="E372" s="115"/>
      <c r="F372" s="115"/>
      <c r="G372" s="116"/>
      <c r="H372" s="117"/>
      <c r="I372" s="118"/>
      <c r="J372" s="117"/>
      <c r="K372" s="119"/>
      <c r="L372" s="120"/>
    </row>
    <row r="373" spans="5:12">
      <c r="E373" s="115"/>
      <c r="F373" s="115"/>
      <c r="G373" s="116"/>
      <c r="H373" s="117"/>
      <c r="I373" s="118"/>
      <c r="J373" s="117"/>
      <c r="K373" s="119"/>
      <c r="L373" s="120"/>
    </row>
    <row r="374" spans="5:12">
      <c r="E374" s="115"/>
      <c r="F374" s="115"/>
      <c r="G374" s="116"/>
      <c r="H374" s="117"/>
      <c r="I374" s="118"/>
      <c r="J374" s="117"/>
      <c r="K374" s="119"/>
      <c r="L374" s="120"/>
    </row>
    <row r="375" spans="5:12">
      <c r="E375" s="115"/>
      <c r="F375" s="115"/>
      <c r="G375" s="116"/>
      <c r="H375" s="117"/>
      <c r="I375" s="118"/>
      <c r="J375" s="117"/>
      <c r="K375" s="119"/>
      <c r="L375" s="120"/>
    </row>
    <row r="376" spans="5:12">
      <c r="E376" s="115"/>
      <c r="F376" s="115"/>
      <c r="G376" s="116"/>
      <c r="H376" s="117"/>
      <c r="I376" s="118"/>
      <c r="J376" s="117"/>
      <c r="K376" s="119"/>
      <c r="L376" s="120"/>
    </row>
    <row r="377" spans="5:12">
      <c r="E377" s="115"/>
      <c r="F377" s="115"/>
      <c r="G377" s="116"/>
      <c r="H377" s="117"/>
      <c r="I377" s="118"/>
      <c r="J377" s="117"/>
      <c r="K377" s="119"/>
      <c r="L377" s="120"/>
    </row>
    <row r="378" spans="5:12">
      <c r="E378" s="115"/>
      <c r="F378" s="115"/>
      <c r="G378" s="116"/>
      <c r="H378" s="117"/>
      <c r="I378" s="118"/>
      <c r="J378" s="117"/>
      <c r="K378" s="119"/>
      <c r="L378" s="120"/>
    </row>
    <row r="379" spans="5:12">
      <c r="E379" s="115"/>
      <c r="F379" s="115"/>
      <c r="G379" s="116"/>
      <c r="H379" s="117"/>
      <c r="I379" s="118"/>
      <c r="J379" s="117"/>
      <c r="K379" s="119"/>
      <c r="L379" s="120"/>
    </row>
    <row r="380" spans="5:12">
      <c r="E380" s="115"/>
      <c r="F380" s="115"/>
      <c r="G380" s="116"/>
      <c r="H380" s="117"/>
      <c r="I380" s="118"/>
      <c r="J380" s="117"/>
      <c r="K380" s="119"/>
      <c r="L380" s="120"/>
    </row>
    <row r="381" spans="5:12">
      <c r="E381" s="115"/>
      <c r="F381" s="115"/>
      <c r="G381" s="116"/>
      <c r="H381" s="117"/>
      <c r="I381" s="118"/>
      <c r="J381" s="117"/>
      <c r="K381" s="119"/>
      <c r="L381" s="120"/>
    </row>
    <row r="382" spans="5:12">
      <c r="E382" s="115"/>
      <c r="F382" s="115"/>
      <c r="G382" s="116"/>
      <c r="H382" s="117"/>
      <c r="I382" s="118"/>
      <c r="J382" s="117"/>
      <c r="K382" s="119"/>
      <c r="L382" s="120"/>
    </row>
    <row r="383" spans="5:12">
      <c r="E383" s="115"/>
      <c r="F383" s="115"/>
      <c r="G383" s="116"/>
      <c r="H383" s="117"/>
      <c r="I383" s="118"/>
      <c r="J383" s="117"/>
      <c r="K383" s="119"/>
      <c r="L383" s="120"/>
    </row>
    <row r="384" spans="5:12">
      <c r="E384" s="115"/>
      <c r="F384" s="115"/>
      <c r="G384" s="116"/>
      <c r="H384" s="117"/>
      <c r="I384" s="118"/>
      <c r="J384" s="117"/>
      <c r="K384" s="119"/>
      <c r="L384" s="120"/>
    </row>
    <row r="385" spans="5:12">
      <c r="E385" s="115"/>
      <c r="F385" s="115"/>
      <c r="G385" s="116"/>
      <c r="H385" s="117"/>
      <c r="I385" s="118"/>
      <c r="J385" s="117"/>
      <c r="K385" s="119"/>
      <c r="L385" s="120"/>
    </row>
    <row r="386" spans="5:12">
      <c r="E386" s="115"/>
      <c r="F386" s="115"/>
      <c r="G386" s="116"/>
      <c r="H386" s="117"/>
      <c r="I386" s="118"/>
      <c r="J386" s="117"/>
      <c r="K386" s="119"/>
      <c r="L386" s="120"/>
    </row>
    <row r="387" spans="5:12">
      <c r="E387" s="115"/>
      <c r="F387" s="115"/>
      <c r="G387" s="116"/>
      <c r="H387" s="117"/>
      <c r="I387" s="118"/>
      <c r="J387" s="117"/>
      <c r="K387" s="119"/>
      <c r="L387" s="120"/>
    </row>
    <row r="388" spans="5:12">
      <c r="E388" s="115"/>
      <c r="F388" s="115"/>
      <c r="G388" s="116"/>
      <c r="H388" s="117"/>
      <c r="I388" s="118"/>
      <c r="J388" s="117"/>
      <c r="K388" s="119"/>
      <c r="L388" s="120"/>
    </row>
    <row r="389" spans="5:12">
      <c r="E389" s="115"/>
      <c r="F389" s="115"/>
      <c r="G389" s="116"/>
      <c r="H389" s="117"/>
      <c r="I389" s="118"/>
      <c r="J389" s="117"/>
      <c r="K389" s="119"/>
      <c r="L389" s="120"/>
    </row>
    <row r="390" spans="5:12">
      <c r="E390" s="115"/>
      <c r="F390" s="115"/>
      <c r="G390" s="116"/>
      <c r="H390" s="117"/>
      <c r="I390" s="118"/>
      <c r="J390" s="117"/>
      <c r="K390" s="119"/>
      <c r="L390" s="120"/>
    </row>
    <row r="391" spans="5:12">
      <c r="E391" s="115"/>
      <c r="F391" s="115"/>
      <c r="G391" s="116"/>
      <c r="H391" s="117"/>
      <c r="I391" s="118"/>
      <c r="J391" s="117"/>
      <c r="K391" s="119"/>
      <c r="L391" s="120"/>
    </row>
    <row r="392" spans="5:12">
      <c r="E392" s="115"/>
      <c r="F392" s="115"/>
      <c r="G392" s="116"/>
      <c r="H392" s="117"/>
      <c r="I392" s="118"/>
      <c r="J392" s="117"/>
      <c r="K392" s="119"/>
      <c r="L392" s="120"/>
    </row>
    <row r="393" spans="5:12">
      <c r="E393" s="115"/>
      <c r="F393" s="115"/>
      <c r="G393" s="116"/>
      <c r="H393" s="117"/>
      <c r="I393" s="118"/>
      <c r="J393" s="117"/>
      <c r="K393" s="119"/>
      <c r="L393" s="120"/>
    </row>
    <row r="394" spans="5:12">
      <c r="E394" s="115"/>
      <c r="F394" s="115"/>
      <c r="G394" s="116"/>
      <c r="H394" s="117"/>
      <c r="I394" s="118"/>
      <c r="J394" s="117"/>
      <c r="K394" s="119"/>
      <c r="L394" s="120"/>
    </row>
    <row r="395" spans="5:12">
      <c r="E395" s="115"/>
      <c r="F395" s="115"/>
      <c r="G395" s="116"/>
      <c r="H395" s="117"/>
      <c r="I395" s="118"/>
      <c r="J395" s="117"/>
      <c r="K395" s="119"/>
      <c r="L395" s="120"/>
    </row>
    <row r="396" spans="5:12">
      <c r="E396" s="115"/>
      <c r="F396" s="115"/>
      <c r="G396" s="116"/>
      <c r="H396" s="117"/>
      <c r="I396" s="118"/>
      <c r="J396" s="117"/>
      <c r="K396" s="119"/>
      <c r="L396" s="120"/>
    </row>
    <row r="397" spans="5:12">
      <c r="E397" s="115"/>
      <c r="F397" s="115"/>
      <c r="G397" s="116"/>
      <c r="H397" s="117"/>
      <c r="I397" s="118"/>
      <c r="J397" s="117"/>
      <c r="K397" s="119"/>
      <c r="L397" s="120"/>
    </row>
    <row r="398" spans="5:12">
      <c r="E398" s="115"/>
      <c r="F398" s="115"/>
      <c r="G398" s="116"/>
      <c r="H398" s="117"/>
      <c r="I398" s="118"/>
      <c r="J398" s="117"/>
      <c r="K398" s="119"/>
      <c r="L398" s="120"/>
    </row>
    <row r="399" spans="5:12">
      <c r="E399" s="115"/>
      <c r="F399" s="115"/>
      <c r="G399" s="116"/>
      <c r="H399" s="117"/>
      <c r="I399" s="118"/>
      <c r="J399" s="117"/>
      <c r="K399" s="119"/>
      <c r="L399" s="120"/>
    </row>
    <row r="400" spans="5:12">
      <c r="E400" s="115"/>
      <c r="F400" s="115"/>
      <c r="G400" s="116"/>
      <c r="H400" s="117"/>
      <c r="I400" s="118"/>
      <c r="J400" s="117"/>
      <c r="K400" s="119"/>
      <c r="L400" s="120"/>
    </row>
    <row r="401" spans="5:12">
      <c r="E401" s="115"/>
      <c r="F401" s="115"/>
      <c r="G401" s="116"/>
      <c r="H401" s="117"/>
      <c r="I401" s="118"/>
      <c r="J401" s="117"/>
      <c r="K401" s="119"/>
      <c r="L401" s="120"/>
    </row>
    <row r="402" spans="5:12">
      <c r="E402" s="115"/>
      <c r="F402" s="115"/>
      <c r="G402" s="116"/>
      <c r="H402" s="117"/>
      <c r="I402" s="118"/>
      <c r="J402" s="117"/>
      <c r="K402" s="119"/>
      <c r="L402" s="120"/>
    </row>
    <row r="403" spans="5:12">
      <c r="E403" s="115"/>
      <c r="F403" s="115"/>
      <c r="G403" s="116"/>
      <c r="H403" s="117"/>
      <c r="I403" s="118"/>
      <c r="J403" s="117"/>
      <c r="K403" s="119"/>
      <c r="L403" s="120"/>
    </row>
    <row r="404" spans="5:12">
      <c r="E404" s="115"/>
      <c r="F404" s="115"/>
      <c r="G404" s="116"/>
      <c r="H404" s="117"/>
      <c r="I404" s="118"/>
      <c r="J404" s="117"/>
      <c r="K404" s="119"/>
      <c r="L404" s="120"/>
    </row>
    <row r="405" spans="5:12">
      <c r="E405" s="115"/>
      <c r="F405" s="115"/>
      <c r="G405" s="116"/>
      <c r="H405" s="117"/>
      <c r="I405" s="118"/>
      <c r="J405" s="117"/>
      <c r="K405" s="119"/>
      <c r="L405" s="120"/>
    </row>
    <row r="406" spans="5:12">
      <c r="E406" s="115"/>
      <c r="F406" s="115"/>
      <c r="G406" s="116"/>
      <c r="H406" s="117"/>
      <c r="I406" s="118"/>
      <c r="J406" s="117"/>
      <c r="K406" s="119"/>
      <c r="L406" s="120"/>
    </row>
    <row r="407" spans="5:12">
      <c r="E407" s="115"/>
      <c r="F407" s="115"/>
      <c r="G407" s="116"/>
      <c r="H407" s="117"/>
      <c r="I407" s="118"/>
      <c r="J407" s="117"/>
      <c r="K407" s="119"/>
      <c r="L407" s="120"/>
    </row>
    <row r="408" spans="5:12">
      <c r="E408" s="115"/>
      <c r="F408" s="115"/>
      <c r="G408" s="116"/>
      <c r="H408" s="117"/>
      <c r="I408" s="118"/>
      <c r="J408" s="117"/>
      <c r="K408" s="119"/>
      <c r="L408" s="120"/>
    </row>
    <row r="409" spans="5:12">
      <c r="E409" s="115"/>
      <c r="F409" s="115"/>
      <c r="G409" s="116"/>
      <c r="H409" s="117"/>
      <c r="I409" s="118"/>
      <c r="J409" s="117"/>
      <c r="K409" s="119"/>
      <c r="L409" s="120"/>
    </row>
    <row r="410" spans="5:12">
      <c r="E410" s="115"/>
      <c r="F410" s="115"/>
      <c r="G410" s="116"/>
      <c r="H410" s="117"/>
      <c r="I410" s="118"/>
      <c r="J410" s="117"/>
      <c r="K410" s="119"/>
      <c r="L410" s="120"/>
    </row>
    <row r="411" spans="5:12">
      <c r="E411" s="115"/>
      <c r="F411" s="115"/>
      <c r="G411" s="116"/>
      <c r="H411" s="117"/>
      <c r="I411" s="118"/>
      <c r="J411" s="117"/>
      <c r="K411" s="119"/>
      <c r="L411" s="120"/>
    </row>
    <row r="412" spans="5:12">
      <c r="E412" s="115"/>
      <c r="F412" s="115"/>
      <c r="G412" s="116"/>
      <c r="H412" s="117"/>
      <c r="I412" s="118"/>
      <c r="J412" s="117"/>
      <c r="K412" s="119"/>
      <c r="L412" s="120"/>
    </row>
    <row r="413" spans="5:12">
      <c r="E413" s="115"/>
      <c r="F413" s="115"/>
      <c r="G413" s="116"/>
      <c r="H413" s="117"/>
      <c r="I413" s="118"/>
      <c r="J413" s="117"/>
      <c r="K413" s="119"/>
      <c r="L413" s="120"/>
    </row>
    <row r="414" spans="5:12">
      <c r="E414" s="115"/>
      <c r="F414" s="115"/>
      <c r="G414" s="116"/>
      <c r="H414" s="117"/>
      <c r="I414" s="118"/>
      <c r="J414" s="117"/>
      <c r="K414" s="119"/>
      <c r="L414" s="120"/>
    </row>
    <row r="415" spans="5:12">
      <c r="E415" s="115"/>
      <c r="F415" s="115"/>
      <c r="G415" s="116"/>
      <c r="H415" s="117"/>
      <c r="I415" s="118"/>
      <c r="J415" s="117"/>
      <c r="K415" s="119"/>
      <c r="L415" s="120"/>
    </row>
    <row r="416" spans="5:12">
      <c r="E416" s="115"/>
      <c r="F416" s="115"/>
      <c r="G416" s="116"/>
      <c r="H416" s="117"/>
      <c r="I416" s="118"/>
      <c r="J416" s="117"/>
      <c r="K416" s="119"/>
      <c r="L416" s="120"/>
    </row>
    <row r="417" spans="5:12">
      <c r="E417" s="115"/>
      <c r="F417" s="115"/>
      <c r="G417" s="116"/>
      <c r="H417" s="117"/>
      <c r="I417" s="118"/>
      <c r="J417" s="117"/>
      <c r="K417" s="119"/>
      <c r="L417" s="120"/>
    </row>
    <row r="418" spans="5:12">
      <c r="E418" s="115"/>
      <c r="F418" s="115"/>
      <c r="G418" s="116"/>
      <c r="H418" s="117"/>
      <c r="I418" s="118"/>
      <c r="J418" s="117"/>
      <c r="K418" s="119"/>
      <c r="L418" s="120"/>
    </row>
    <row r="419" spans="5:12">
      <c r="E419" s="115"/>
      <c r="F419" s="115"/>
      <c r="G419" s="116"/>
      <c r="H419" s="117"/>
      <c r="I419" s="118"/>
      <c r="J419" s="117"/>
      <c r="K419" s="119"/>
      <c r="L419" s="120"/>
    </row>
    <row r="420" spans="5:12">
      <c r="E420" s="115"/>
      <c r="F420" s="115"/>
      <c r="G420" s="116"/>
      <c r="H420" s="117"/>
      <c r="I420" s="118"/>
      <c r="J420" s="117"/>
      <c r="K420" s="119"/>
      <c r="L420" s="120"/>
    </row>
    <row r="421" spans="5:12">
      <c r="E421" s="115"/>
      <c r="F421" s="115"/>
      <c r="G421" s="116"/>
      <c r="H421" s="117"/>
      <c r="I421" s="118"/>
      <c r="J421" s="117"/>
      <c r="K421" s="119"/>
      <c r="L421" s="120"/>
    </row>
    <row r="422" spans="5:12">
      <c r="E422" s="115"/>
      <c r="F422" s="115"/>
      <c r="G422" s="116"/>
      <c r="H422" s="117"/>
      <c r="I422" s="118"/>
      <c r="J422" s="117"/>
      <c r="K422" s="119"/>
      <c r="L422" s="120"/>
    </row>
    <row r="423" spans="5:12">
      <c r="E423" s="115"/>
      <c r="F423" s="115"/>
      <c r="G423" s="116"/>
      <c r="H423" s="117"/>
      <c r="I423" s="118"/>
      <c r="J423" s="117"/>
      <c r="K423" s="119"/>
      <c r="L423" s="120"/>
    </row>
    <row r="424" spans="5:12">
      <c r="E424" s="115"/>
      <c r="F424" s="115"/>
      <c r="G424" s="116"/>
      <c r="H424" s="117"/>
      <c r="I424" s="118"/>
      <c r="J424" s="117"/>
      <c r="K424" s="119"/>
      <c r="L424" s="120"/>
    </row>
    <row r="425" spans="5:12">
      <c r="E425" s="115"/>
      <c r="F425" s="115"/>
      <c r="G425" s="116"/>
      <c r="H425" s="117"/>
      <c r="I425" s="118"/>
      <c r="J425" s="117"/>
      <c r="K425" s="119"/>
      <c r="L425" s="120"/>
    </row>
    <row r="426" spans="5:12">
      <c r="E426" s="115"/>
      <c r="F426" s="115"/>
      <c r="G426" s="116"/>
      <c r="H426" s="117"/>
      <c r="I426" s="118"/>
      <c r="J426" s="117"/>
      <c r="K426" s="119"/>
      <c r="L426" s="120"/>
    </row>
    <row r="427" spans="5:12">
      <c r="E427" s="115"/>
      <c r="F427" s="115"/>
      <c r="G427" s="116"/>
      <c r="H427" s="117"/>
      <c r="I427" s="118"/>
      <c r="J427" s="117"/>
      <c r="K427" s="119"/>
      <c r="L427" s="120"/>
    </row>
    <row r="428" spans="5:12">
      <c r="E428" s="115"/>
      <c r="F428" s="115"/>
      <c r="G428" s="116"/>
      <c r="H428" s="117"/>
      <c r="I428" s="118"/>
      <c r="J428" s="117"/>
      <c r="K428" s="119"/>
      <c r="L428" s="120"/>
    </row>
    <row r="429" spans="5:12">
      <c r="E429" s="115"/>
      <c r="F429" s="115"/>
      <c r="G429" s="116"/>
      <c r="H429" s="117"/>
      <c r="I429" s="118"/>
      <c r="J429" s="117"/>
      <c r="K429" s="119"/>
      <c r="L429" s="120"/>
    </row>
    <row r="430" spans="5:12">
      <c r="E430" s="115"/>
      <c r="F430" s="115"/>
      <c r="G430" s="116"/>
      <c r="H430" s="117"/>
      <c r="I430" s="118"/>
      <c r="J430" s="117"/>
      <c r="K430" s="119"/>
      <c r="L430" s="120"/>
    </row>
    <row r="431" spans="5:12">
      <c r="E431" s="115"/>
      <c r="F431" s="115"/>
      <c r="G431" s="116"/>
      <c r="H431" s="117"/>
      <c r="I431" s="118"/>
      <c r="J431" s="117"/>
      <c r="K431" s="119"/>
      <c r="L431" s="120"/>
    </row>
    <row r="432" spans="5:12">
      <c r="E432" s="115"/>
      <c r="F432" s="115"/>
      <c r="G432" s="116"/>
      <c r="H432" s="117"/>
      <c r="I432" s="118"/>
      <c r="J432" s="117"/>
      <c r="K432" s="119"/>
      <c r="L432" s="120"/>
    </row>
    <row r="433" spans="5:12">
      <c r="E433" s="115"/>
      <c r="F433" s="115"/>
      <c r="G433" s="116"/>
      <c r="H433" s="117"/>
      <c r="I433" s="118"/>
      <c r="J433" s="117"/>
      <c r="K433" s="119"/>
      <c r="L433" s="120"/>
    </row>
    <row r="434" spans="5:12">
      <c r="E434" s="115"/>
      <c r="F434" s="115"/>
      <c r="G434" s="116"/>
      <c r="H434" s="117"/>
      <c r="I434" s="118"/>
      <c r="J434" s="117"/>
      <c r="K434" s="119"/>
      <c r="L434" s="120"/>
    </row>
    <row r="435" spans="5:12">
      <c r="E435" s="115"/>
      <c r="F435" s="115"/>
      <c r="G435" s="116"/>
      <c r="H435" s="117"/>
      <c r="I435" s="118"/>
      <c r="J435" s="117"/>
      <c r="K435" s="119"/>
      <c r="L435" s="120"/>
    </row>
    <row r="436" spans="5:12">
      <c r="E436" s="115"/>
      <c r="F436" s="115"/>
      <c r="G436" s="116"/>
      <c r="H436" s="117"/>
      <c r="I436" s="118"/>
      <c r="J436" s="117"/>
      <c r="K436" s="119"/>
      <c r="L436" s="120"/>
    </row>
    <row r="437" spans="5:12">
      <c r="E437" s="115"/>
      <c r="F437" s="115"/>
      <c r="G437" s="116"/>
      <c r="H437" s="117"/>
      <c r="I437" s="118"/>
      <c r="J437" s="117"/>
      <c r="K437" s="119"/>
      <c r="L437" s="120"/>
    </row>
    <row r="438" spans="5:12">
      <c r="E438" s="115"/>
      <c r="F438" s="115"/>
      <c r="G438" s="116"/>
      <c r="H438" s="117"/>
      <c r="I438" s="118"/>
      <c r="J438" s="117"/>
      <c r="K438" s="119"/>
      <c r="L438" s="120"/>
    </row>
    <row r="439" spans="5:12">
      <c r="E439" s="115"/>
      <c r="F439" s="115"/>
      <c r="G439" s="116"/>
      <c r="H439" s="117"/>
      <c r="I439" s="118"/>
      <c r="J439" s="117"/>
      <c r="K439" s="119"/>
      <c r="L439" s="120"/>
    </row>
    <row r="440" spans="5:12">
      <c r="E440" s="115"/>
      <c r="F440" s="115"/>
      <c r="G440" s="116"/>
      <c r="H440" s="117"/>
      <c r="I440" s="118"/>
      <c r="J440" s="117"/>
      <c r="K440" s="119"/>
      <c r="L440" s="120"/>
    </row>
    <row r="441" spans="5:12">
      <c r="E441" s="115"/>
      <c r="F441" s="115"/>
      <c r="G441" s="116"/>
      <c r="H441" s="117"/>
      <c r="I441" s="118"/>
      <c r="J441" s="117"/>
      <c r="K441" s="119"/>
      <c r="L441" s="120"/>
    </row>
    <row r="442" spans="5:12">
      <c r="E442" s="115"/>
      <c r="F442" s="115"/>
      <c r="G442" s="116"/>
      <c r="H442" s="117"/>
      <c r="I442" s="118"/>
      <c r="J442" s="117"/>
      <c r="K442" s="119"/>
      <c r="L442" s="120"/>
    </row>
    <row r="443" spans="5:12">
      <c r="E443" s="115"/>
      <c r="F443" s="115"/>
      <c r="G443" s="116"/>
      <c r="H443" s="117"/>
      <c r="I443" s="118"/>
      <c r="J443" s="117"/>
      <c r="K443" s="119"/>
      <c r="L443" s="120"/>
    </row>
    <row r="444" spans="5:12">
      <c r="E444" s="115"/>
      <c r="F444" s="115"/>
      <c r="G444" s="116"/>
      <c r="H444" s="117"/>
      <c r="I444" s="118"/>
      <c r="J444" s="117"/>
      <c r="K444" s="119"/>
      <c r="L444" s="120"/>
    </row>
    <row r="445" spans="5:12">
      <c r="E445" s="115"/>
      <c r="F445" s="115"/>
      <c r="G445" s="116"/>
      <c r="H445" s="117"/>
      <c r="I445" s="118"/>
      <c r="J445" s="117"/>
      <c r="K445" s="119"/>
      <c r="L445" s="120"/>
    </row>
    <row r="446" spans="5:12">
      <c r="E446" s="115"/>
      <c r="F446" s="115"/>
      <c r="G446" s="116"/>
      <c r="H446" s="117"/>
      <c r="I446" s="118"/>
      <c r="J446" s="117"/>
      <c r="K446" s="119"/>
      <c r="L446" s="120"/>
    </row>
    <row r="447" spans="5:12">
      <c r="E447" s="115"/>
      <c r="F447" s="115"/>
      <c r="G447" s="116"/>
      <c r="H447" s="117"/>
      <c r="I447" s="118"/>
      <c r="J447" s="117"/>
      <c r="K447" s="119"/>
      <c r="L447" s="120"/>
    </row>
    <row r="448" spans="5:12">
      <c r="E448" s="115"/>
      <c r="F448" s="115"/>
      <c r="G448" s="116"/>
      <c r="H448" s="117"/>
      <c r="I448" s="118"/>
      <c r="J448" s="117"/>
      <c r="K448" s="119"/>
      <c r="L448" s="120"/>
    </row>
    <row r="449" spans="5:12">
      <c r="E449" s="115"/>
      <c r="F449" s="115"/>
      <c r="G449" s="116"/>
      <c r="H449" s="117"/>
      <c r="I449" s="118"/>
      <c r="J449" s="117"/>
      <c r="K449" s="119"/>
      <c r="L449" s="120"/>
    </row>
    <row r="450" spans="5:12">
      <c r="E450" s="115"/>
      <c r="F450" s="115"/>
      <c r="G450" s="116"/>
      <c r="H450" s="117"/>
      <c r="I450" s="118"/>
      <c r="J450" s="117"/>
      <c r="K450" s="119"/>
      <c r="L450" s="120"/>
    </row>
    <row r="451" spans="5:12">
      <c r="E451" s="115"/>
      <c r="F451" s="115"/>
      <c r="G451" s="116"/>
      <c r="H451" s="117"/>
      <c r="I451" s="118"/>
      <c r="J451" s="117"/>
      <c r="K451" s="119"/>
      <c r="L451" s="120"/>
    </row>
    <row r="452" spans="5:12">
      <c r="E452" s="115"/>
      <c r="F452" s="115"/>
      <c r="G452" s="116"/>
      <c r="H452" s="117"/>
      <c r="I452" s="118"/>
      <c r="J452" s="117"/>
      <c r="K452" s="119"/>
      <c r="L452" s="120"/>
    </row>
    <row r="453" spans="5:12">
      <c r="E453" s="115"/>
      <c r="F453" s="115"/>
      <c r="G453" s="116"/>
      <c r="H453" s="117"/>
      <c r="I453" s="118"/>
      <c r="J453" s="117"/>
      <c r="K453" s="119"/>
      <c r="L453" s="120"/>
    </row>
    <row r="454" spans="5:12">
      <c r="E454" s="115"/>
      <c r="F454" s="115"/>
      <c r="G454" s="116"/>
      <c r="H454" s="117"/>
      <c r="I454" s="118"/>
      <c r="J454" s="117"/>
      <c r="K454" s="119"/>
      <c r="L454" s="120"/>
    </row>
    <row r="455" spans="5:12">
      <c r="E455" s="115"/>
      <c r="F455" s="115"/>
      <c r="G455" s="116"/>
      <c r="H455" s="117"/>
      <c r="I455" s="118"/>
      <c r="J455" s="117"/>
      <c r="K455" s="119"/>
      <c r="L455" s="120"/>
    </row>
    <row r="456" spans="5:12">
      <c r="E456" s="115"/>
      <c r="F456" s="115"/>
      <c r="G456" s="116"/>
      <c r="H456" s="117"/>
      <c r="I456" s="118"/>
      <c r="J456" s="117"/>
      <c r="K456" s="119"/>
      <c r="L456" s="120"/>
    </row>
    <row r="457" spans="5:12">
      <c r="E457" s="115"/>
      <c r="F457" s="115"/>
      <c r="G457" s="116"/>
      <c r="H457" s="117"/>
      <c r="I457" s="118"/>
      <c r="J457" s="117"/>
      <c r="K457" s="119"/>
      <c r="L457" s="120"/>
    </row>
    <row r="458" spans="5:12">
      <c r="E458" s="115"/>
      <c r="F458" s="115"/>
      <c r="G458" s="116"/>
      <c r="H458" s="117"/>
      <c r="I458" s="118"/>
      <c r="J458" s="117"/>
      <c r="K458" s="119"/>
      <c r="L458" s="120"/>
    </row>
    <row r="459" spans="5:12">
      <c r="E459" s="115"/>
      <c r="F459" s="115"/>
      <c r="G459" s="116"/>
      <c r="H459" s="117"/>
      <c r="I459" s="118"/>
      <c r="J459" s="117"/>
      <c r="K459" s="119"/>
      <c r="L459" s="120"/>
    </row>
    <row r="460" spans="5:12">
      <c r="E460" s="115"/>
      <c r="F460" s="115"/>
      <c r="G460" s="116"/>
      <c r="H460" s="117"/>
      <c r="I460" s="118"/>
      <c r="J460" s="117"/>
      <c r="K460" s="119"/>
      <c r="L460" s="120"/>
    </row>
    <row r="461" spans="5:12">
      <c r="E461" s="115"/>
      <c r="F461" s="115"/>
      <c r="G461" s="116"/>
      <c r="H461" s="117"/>
      <c r="I461" s="118"/>
      <c r="J461" s="117"/>
      <c r="K461" s="119"/>
      <c r="L461" s="120"/>
    </row>
    <row r="462" spans="5:12">
      <c r="E462" s="115"/>
      <c r="F462" s="115"/>
      <c r="G462" s="116"/>
      <c r="H462" s="117"/>
      <c r="I462" s="118"/>
      <c r="J462" s="117"/>
      <c r="K462" s="119"/>
      <c r="L462" s="120"/>
    </row>
    <row r="463" spans="5:12">
      <c r="E463" s="115"/>
      <c r="F463" s="115"/>
      <c r="G463" s="116"/>
      <c r="H463" s="117"/>
      <c r="I463" s="118"/>
      <c r="J463" s="117"/>
      <c r="K463" s="119"/>
      <c r="L463" s="120"/>
    </row>
    <row r="464" spans="5:12">
      <c r="E464" s="115"/>
      <c r="F464" s="115"/>
      <c r="G464" s="116"/>
      <c r="H464" s="117"/>
      <c r="I464" s="118"/>
      <c r="J464" s="117"/>
      <c r="K464" s="119"/>
      <c r="L464" s="120"/>
    </row>
    <row r="465" spans="5:12">
      <c r="E465" s="115"/>
      <c r="F465" s="115"/>
      <c r="G465" s="116"/>
      <c r="H465" s="117"/>
      <c r="I465" s="118"/>
      <c r="J465" s="117"/>
      <c r="K465" s="119"/>
      <c r="L465" s="120"/>
    </row>
    <row r="466" spans="5:12">
      <c r="E466" s="115"/>
      <c r="F466" s="115"/>
      <c r="G466" s="116"/>
      <c r="H466" s="117"/>
      <c r="I466" s="118"/>
      <c r="J466" s="117"/>
      <c r="K466" s="119"/>
      <c r="L466" s="120"/>
    </row>
    <row r="467" spans="5:12">
      <c r="E467" s="115"/>
      <c r="F467" s="115"/>
      <c r="G467" s="116"/>
      <c r="H467" s="117"/>
      <c r="I467" s="118"/>
      <c r="J467" s="117"/>
      <c r="K467" s="119"/>
      <c r="L467" s="120"/>
    </row>
    <row r="468" spans="5:12">
      <c r="E468" s="115"/>
      <c r="F468" s="115"/>
      <c r="G468" s="116"/>
      <c r="H468" s="117"/>
      <c r="I468" s="118"/>
      <c r="J468" s="117"/>
      <c r="K468" s="119"/>
      <c r="L468" s="120"/>
    </row>
    <row r="469" spans="5:12">
      <c r="E469" s="115"/>
      <c r="F469" s="115"/>
      <c r="G469" s="116"/>
      <c r="H469" s="117"/>
      <c r="I469" s="118"/>
      <c r="J469" s="117"/>
      <c r="K469" s="119"/>
      <c r="L469" s="120"/>
    </row>
    <row r="470" spans="5:12">
      <c r="E470" s="115"/>
      <c r="F470" s="115"/>
      <c r="G470" s="116"/>
      <c r="H470" s="117"/>
      <c r="I470" s="118"/>
      <c r="J470" s="117"/>
      <c r="K470" s="119"/>
      <c r="L470" s="120"/>
    </row>
    <row r="471" spans="5:12">
      <c r="E471" s="115"/>
      <c r="F471" s="115"/>
      <c r="G471" s="116"/>
      <c r="H471" s="117"/>
      <c r="I471" s="118"/>
      <c r="J471" s="117"/>
      <c r="K471" s="119"/>
      <c r="L471" s="120"/>
    </row>
    <row r="472" spans="5:12">
      <c r="E472" s="115"/>
      <c r="F472" s="115"/>
      <c r="G472" s="116"/>
      <c r="H472" s="117"/>
      <c r="I472" s="118"/>
      <c r="J472" s="117"/>
      <c r="K472" s="119"/>
      <c r="L472" s="120"/>
    </row>
    <row r="473" spans="5:12">
      <c r="E473" s="115"/>
      <c r="F473" s="115"/>
      <c r="G473" s="116"/>
      <c r="H473" s="117"/>
      <c r="I473" s="118"/>
      <c r="J473" s="117"/>
      <c r="K473" s="119"/>
      <c r="L473" s="120"/>
    </row>
    <row r="474" spans="5:12">
      <c r="E474" s="115"/>
      <c r="F474" s="115"/>
      <c r="G474" s="116"/>
      <c r="H474" s="117"/>
      <c r="I474" s="118"/>
      <c r="J474" s="117"/>
      <c r="K474" s="119"/>
      <c r="L474" s="120"/>
    </row>
    <row r="475" spans="5:12">
      <c r="E475" s="115"/>
      <c r="F475" s="115"/>
      <c r="G475" s="116"/>
      <c r="H475" s="117"/>
      <c r="I475" s="118"/>
      <c r="J475" s="117"/>
      <c r="K475" s="119"/>
      <c r="L475" s="120"/>
    </row>
    <row r="476" spans="5:12">
      <c r="E476" s="115"/>
      <c r="F476" s="115"/>
      <c r="G476" s="116"/>
      <c r="H476" s="117"/>
      <c r="I476" s="118"/>
      <c r="J476" s="117"/>
      <c r="K476" s="119"/>
      <c r="L476" s="120"/>
    </row>
    <row r="477" spans="5:12">
      <c r="E477" s="115"/>
      <c r="F477" s="115"/>
      <c r="G477" s="116"/>
      <c r="H477" s="117"/>
      <c r="I477" s="118"/>
      <c r="J477" s="117"/>
      <c r="K477" s="119"/>
      <c r="L477" s="120"/>
    </row>
    <row r="478" spans="5:12">
      <c r="E478" s="115"/>
      <c r="F478" s="115"/>
      <c r="G478" s="116"/>
      <c r="H478" s="117"/>
      <c r="I478" s="118"/>
      <c r="J478" s="117"/>
      <c r="K478" s="119"/>
      <c r="L478" s="120"/>
    </row>
    <row r="479" spans="5:12">
      <c r="E479" s="115"/>
      <c r="F479" s="115"/>
      <c r="G479" s="116"/>
      <c r="H479" s="117"/>
      <c r="I479" s="118"/>
      <c r="J479" s="117"/>
      <c r="K479" s="119"/>
      <c r="L479" s="120"/>
    </row>
    <row r="480" spans="5:12">
      <c r="E480" s="115"/>
      <c r="F480" s="115"/>
      <c r="G480" s="116"/>
      <c r="H480" s="117"/>
      <c r="I480" s="118"/>
      <c r="J480" s="117"/>
      <c r="K480" s="119"/>
      <c r="L480" s="120"/>
    </row>
    <row r="481" spans="5:12">
      <c r="E481" s="115"/>
      <c r="F481" s="115"/>
      <c r="G481" s="116"/>
      <c r="H481" s="117"/>
      <c r="I481" s="118"/>
      <c r="J481" s="117"/>
      <c r="K481" s="119"/>
      <c r="L481" s="120"/>
    </row>
    <row r="482" spans="5:12">
      <c r="E482" s="115"/>
      <c r="F482" s="115"/>
      <c r="G482" s="116"/>
      <c r="H482" s="117"/>
      <c r="I482" s="118"/>
      <c r="J482" s="117"/>
      <c r="K482" s="119"/>
      <c r="L482" s="120"/>
    </row>
    <row r="483" spans="5:12">
      <c r="E483" s="115"/>
      <c r="F483" s="115"/>
      <c r="G483" s="116"/>
      <c r="H483" s="117"/>
      <c r="I483" s="118"/>
      <c r="J483" s="117"/>
      <c r="K483" s="119"/>
      <c r="L483" s="120"/>
    </row>
    <row r="484" spans="5:12">
      <c r="E484" s="115"/>
      <c r="F484" s="115"/>
      <c r="G484" s="116"/>
      <c r="H484" s="117"/>
      <c r="I484" s="118"/>
      <c r="J484" s="117"/>
      <c r="K484" s="119"/>
      <c r="L484" s="120"/>
    </row>
    <row r="485" spans="5:12">
      <c r="E485" s="115"/>
      <c r="F485" s="115"/>
      <c r="G485" s="116"/>
      <c r="H485" s="117"/>
      <c r="I485" s="118"/>
      <c r="J485" s="117"/>
      <c r="K485" s="119"/>
      <c r="L485" s="120"/>
    </row>
    <row r="486" spans="5:12">
      <c r="E486" s="115"/>
      <c r="F486" s="115"/>
      <c r="G486" s="116"/>
      <c r="H486" s="117"/>
      <c r="I486" s="118"/>
      <c r="J486" s="117"/>
      <c r="K486" s="119"/>
      <c r="L486" s="120"/>
    </row>
    <row r="487" spans="5:12">
      <c r="E487" s="115"/>
      <c r="F487" s="115"/>
      <c r="G487" s="116"/>
      <c r="H487" s="117"/>
      <c r="I487" s="118"/>
      <c r="J487" s="117"/>
      <c r="K487" s="119"/>
      <c r="L487" s="120"/>
    </row>
    <row r="488" spans="5:12">
      <c r="E488" s="115"/>
      <c r="F488" s="115"/>
      <c r="G488" s="116"/>
      <c r="H488" s="117"/>
      <c r="I488" s="118"/>
      <c r="J488" s="117"/>
      <c r="K488" s="119"/>
      <c r="L488" s="120"/>
    </row>
    <row r="489" spans="5:12">
      <c r="E489" s="115"/>
      <c r="F489" s="115"/>
      <c r="G489" s="116"/>
      <c r="H489" s="117"/>
      <c r="I489" s="118"/>
      <c r="J489" s="117"/>
      <c r="K489" s="119"/>
      <c r="L489" s="120"/>
    </row>
    <row r="490" spans="5:12">
      <c r="E490" s="115"/>
      <c r="F490" s="115"/>
      <c r="G490" s="116"/>
      <c r="H490" s="117"/>
      <c r="I490" s="118"/>
      <c r="J490" s="117"/>
      <c r="K490" s="119"/>
      <c r="L490" s="120"/>
    </row>
    <row r="491" spans="5:12">
      <c r="E491" s="115"/>
      <c r="F491" s="115"/>
      <c r="G491" s="116"/>
      <c r="H491" s="117"/>
      <c r="I491" s="118"/>
      <c r="J491" s="117"/>
      <c r="K491" s="119"/>
      <c r="L491" s="120"/>
    </row>
    <row r="492" spans="5:12">
      <c r="E492" s="115"/>
      <c r="F492" s="115"/>
      <c r="G492" s="116"/>
      <c r="H492" s="117"/>
      <c r="I492" s="118"/>
      <c r="J492" s="117"/>
      <c r="K492" s="119"/>
      <c r="L492" s="120"/>
    </row>
    <row r="493" spans="5:12">
      <c r="E493" s="115"/>
      <c r="F493" s="115"/>
      <c r="G493" s="116"/>
      <c r="H493" s="117"/>
      <c r="I493" s="118"/>
      <c r="J493" s="117"/>
      <c r="K493" s="119"/>
      <c r="L493" s="120"/>
    </row>
    <row r="494" spans="5:12">
      <c r="E494" s="115"/>
      <c r="F494" s="115"/>
      <c r="G494" s="116"/>
      <c r="H494" s="117"/>
      <c r="I494" s="118"/>
      <c r="J494" s="117"/>
      <c r="K494" s="119"/>
      <c r="L494" s="120"/>
    </row>
    <row r="495" spans="5:12">
      <c r="E495" s="115"/>
      <c r="F495" s="115"/>
      <c r="G495" s="116"/>
      <c r="H495" s="117"/>
      <c r="I495" s="118"/>
      <c r="J495" s="117"/>
      <c r="K495" s="119"/>
      <c r="L495" s="120"/>
    </row>
    <row r="496" spans="5:12">
      <c r="E496" s="115"/>
      <c r="F496" s="115"/>
      <c r="G496" s="116"/>
      <c r="H496" s="117"/>
      <c r="I496" s="118"/>
      <c r="J496" s="117"/>
      <c r="K496" s="119"/>
      <c r="L496" s="120"/>
    </row>
    <row r="497" spans="5:12">
      <c r="E497" s="115"/>
      <c r="F497" s="115"/>
      <c r="G497" s="116"/>
      <c r="H497" s="117"/>
      <c r="I497" s="118"/>
      <c r="J497" s="117"/>
      <c r="K497" s="119"/>
      <c r="L497" s="120"/>
    </row>
    <row r="498" spans="5:12">
      <c r="E498" s="115"/>
      <c r="F498" s="115"/>
      <c r="G498" s="116"/>
      <c r="H498" s="117"/>
      <c r="I498" s="118"/>
      <c r="J498" s="117"/>
      <c r="K498" s="119"/>
      <c r="L498" s="120"/>
    </row>
    <row r="499" spans="5:12">
      <c r="E499" s="115"/>
      <c r="F499" s="115"/>
      <c r="G499" s="116"/>
      <c r="H499" s="117"/>
      <c r="I499" s="118"/>
      <c r="J499" s="117"/>
      <c r="K499" s="119"/>
      <c r="L499" s="120"/>
    </row>
    <row r="500" spans="5:12">
      <c r="E500" s="115"/>
      <c r="F500" s="115"/>
      <c r="G500" s="116"/>
      <c r="H500" s="117"/>
      <c r="I500" s="118"/>
      <c r="J500" s="117"/>
      <c r="K500" s="119"/>
      <c r="L500" s="120"/>
    </row>
    <row r="501" spans="5:12">
      <c r="E501" s="115"/>
      <c r="F501" s="115"/>
      <c r="G501" s="116"/>
      <c r="H501" s="117"/>
      <c r="I501" s="118"/>
      <c r="J501" s="117"/>
      <c r="K501" s="119"/>
      <c r="L501" s="120"/>
    </row>
    <row r="502" spans="5:12">
      <c r="E502" s="115"/>
      <c r="F502" s="115"/>
      <c r="G502" s="116"/>
      <c r="H502" s="117"/>
      <c r="I502" s="118"/>
      <c r="J502" s="117"/>
      <c r="K502" s="119"/>
      <c r="L502" s="120"/>
    </row>
    <row r="503" spans="5:12">
      <c r="E503" s="115"/>
      <c r="F503" s="115"/>
      <c r="G503" s="116"/>
      <c r="H503" s="117"/>
      <c r="I503" s="118"/>
      <c r="J503" s="117"/>
      <c r="K503" s="119"/>
      <c r="L503" s="120"/>
    </row>
    <row r="504" spans="5:12">
      <c r="E504" s="115"/>
      <c r="F504" s="115"/>
      <c r="G504" s="116"/>
      <c r="H504" s="117"/>
      <c r="I504" s="118"/>
      <c r="J504" s="117"/>
      <c r="K504" s="119"/>
      <c r="L504" s="120"/>
    </row>
    <row r="505" spans="5:12">
      <c r="E505" s="115"/>
      <c r="F505" s="115"/>
      <c r="G505" s="116"/>
      <c r="H505" s="117"/>
      <c r="I505" s="118"/>
      <c r="J505" s="117"/>
      <c r="K505" s="119"/>
      <c r="L505" s="120"/>
    </row>
    <row r="506" spans="5:12">
      <c r="E506" s="115"/>
      <c r="F506" s="115"/>
      <c r="G506" s="116"/>
      <c r="H506" s="117"/>
      <c r="I506" s="118"/>
      <c r="J506" s="117"/>
      <c r="K506" s="119"/>
      <c r="L506" s="120"/>
    </row>
    <row r="507" spans="5:12">
      <c r="E507" s="115"/>
      <c r="F507" s="115"/>
      <c r="G507" s="116"/>
      <c r="H507" s="117"/>
      <c r="I507" s="118"/>
      <c r="J507" s="117"/>
      <c r="K507" s="119"/>
      <c r="L507" s="120"/>
    </row>
    <row r="508" spans="5:12">
      <c r="E508" s="115"/>
      <c r="F508" s="115"/>
      <c r="G508" s="116"/>
      <c r="H508" s="117"/>
      <c r="I508" s="118"/>
      <c r="J508" s="117"/>
      <c r="K508" s="119"/>
      <c r="L508" s="120"/>
    </row>
    <row r="509" spans="5:12">
      <c r="E509" s="115"/>
      <c r="F509" s="115"/>
      <c r="G509" s="116"/>
      <c r="H509" s="117"/>
      <c r="I509" s="118"/>
      <c r="J509" s="117"/>
      <c r="K509" s="119"/>
      <c r="L509" s="120"/>
    </row>
    <row r="510" spans="5:12">
      <c r="E510" s="115"/>
      <c r="F510" s="115"/>
      <c r="G510" s="116"/>
      <c r="H510" s="117"/>
      <c r="I510" s="118"/>
      <c r="J510" s="117"/>
      <c r="K510" s="119"/>
      <c r="L510" s="120"/>
    </row>
    <row r="511" spans="5:12">
      <c r="E511" s="115"/>
      <c r="F511" s="115"/>
      <c r="G511" s="116"/>
      <c r="H511" s="117"/>
      <c r="I511" s="118"/>
      <c r="J511" s="117"/>
      <c r="K511" s="119"/>
      <c r="L511" s="120"/>
    </row>
    <row r="512" spans="5:12">
      <c r="E512" s="115"/>
      <c r="F512" s="115"/>
      <c r="G512" s="116"/>
      <c r="H512" s="117"/>
      <c r="I512" s="118"/>
      <c r="J512" s="117"/>
      <c r="K512" s="119"/>
      <c r="L512" s="120"/>
    </row>
    <row r="513" spans="5:12">
      <c r="E513" s="115"/>
      <c r="F513" s="115"/>
      <c r="G513" s="116"/>
      <c r="H513" s="117"/>
      <c r="I513" s="118"/>
      <c r="J513" s="117"/>
      <c r="K513" s="119"/>
      <c r="L513" s="120"/>
    </row>
    <row r="514" spans="5:12">
      <c r="E514" s="115"/>
      <c r="F514" s="115"/>
      <c r="G514" s="116"/>
      <c r="H514" s="117"/>
      <c r="I514" s="118"/>
      <c r="J514" s="117"/>
      <c r="K514" s="119"/>
      <c r="L514" s="120"/>
    </row>
    <row r="515" spans="5:12">
      <c r="E515" s="115"/>
      <c r="F515" s="115"/>
      <c r="G515" s="116"/>
      <c r="H515" s="117"/>
      <c r="I515" s="118"/>
      <c r="J515" s="117"/>
      <c r="K515" s="119"/>
      <c r="L515" s="120"/>
    </row>
    <row r="516" spans="5:12">
      <c r="E516" s="115"/>
      <c r="F516" s="115"/>
      <c r="G516" s="116"/>
      <c r="H516" s="117"/>
      <c r="I516" s="118"/>
      <c r="J516" s="117"/>
      <c r="K516" s="119"/>
      <c r="L516" s="120"/>
    </row>
    <row r="517" spans="5:12">
      <c r="E517" s="115"/>
      <c r="F517" s="115"/>
      <c r="G517" s="116"/>
      <c r="H517" s="117"/>
      <c r="I517" s="118"/>
      <c r="J517" s="117"/>
      <c r="K517" s="119"/>
      <c r="L517" s="120"/>
    </row>
    <row r="518" spans="5:12">
      <c r="E518" s="115"/>
      <c r="F518" s="115"/>
      <c r="G518" s="116"/>
      <c r="H518" s="117"/>
      <c r="I518" s="118"/>
      <c r="J518" s="117"/>
      <c r="K518" s="119"/>
      <c r="L518" s="120"/>
    </row>
    <row r="519" spans="5:12">
      <c r="E519" s="115"/>
      <c r="F519" s="115"/>
      <c r="G519" s="116"/>
      <c r="H519" s="117"/>
      <c r="I519" s="118"/>
      <c r="J519" s="117"/>
      <c r="K519" s="119"/>
      <c r="L519" s="120"/>
    </row>
    <row r="520" spans="5:12">
      <c r="E520" s="115"/>
      <c r="F520" s="115"/>
      <c r="G520" s="116"/>
      <c r="H520" s="117"/>
      <c r="I520" s="118"/>
      <c r="J520" s="117"/>
      <c r="K520" s="119"/>
      <c r="L520" s="120"/>
    </row>
    <row r="521" spans="5:12">
      <c r="E521" s="115"/>
      <c r="F521" s="115"/>
      <c r="G521" s="116"/>
      <c r="H521" s="117"/>
      <c r="I521" s="118"/>
      <c r="J521" s="117"/>
      <c r="K521" s="119"/>
      <c r="L521" s="120"/>
    </row>
    <row r="522" spans="5:12">
      <c r="E522" s="115"/>
      <c r="F522" s="115"/>
      <c r="G522" s="116"/>
      <c r="H522" s="117"/>
      <c r="I522" s="118"/>
      <c r="J522" s="117"/>
      <c r="K522" s="119"/>
      <c r="L522" s="120"/>
    </row>
    <row r="523" spans="5:12">
      <c r="E523" s="115"/>
      <c r="F523" s="115"/>
      <c r="G523" s="116"/>
      <c r="H523" s="117"/>
      <c r="I523" s="118"/>
      <c r="J523" s="117"/>
      <c r="K523" s="119"/>
      <c r="L523" s="120"/>
    </row>
    <row r="524" spans="5:12">
      <c r="E524" s="115"/>
      <c r="F524" s="115"/>
      <c r="G524" s="116"/>
      <c r="H524" s="117"/>
      <c r="I524" s="118"/>
      <c r="J524" s="117"/>
      <c r="K524" s="119"/>
      <c r="L524" s="120"/>
    </row>
    <row r="525" spans="5:12">
      <c r="E525" s="115"/>
      <c r="F525" s="115"/>
      <c r="G525" s="116"/>
      <c r="H525" s="117"/>
      <c r="I525" s="118"/>
      <c r="J525" s="117"/>
      <c r="K525" s="119"/>
      <c r="L525" s="120"/>
    </row>
    <row r="526" spans="5:12">
      <c r="E526" s="115"/>
      <c r="F526" s="115"/>
      <c r="G526" s="116"/>
      <c r="H526" s="117"/>
      <c r="I526" s="118"/>
      <c r="J526" s="117"/>
      <c r="K526" s="119"/>
      <c r="L526" s="120"/>
    </row>
    <row r="527" spans="5:12">
      <c r="E527" s="115"/>
      <c r="F527" s="115"/>
      <c r="G527" s="116"/>
      <c r="H527" s="117"/>
      <c r="I527" s="118"/>
      <c r="J527" s="117"/>
      <c r="K527" s="119"/>
      <c r="L527" s="120"/>
    </row>
    <row r="528" spans="5:12">
      <c r="E528" s="115"/>
      <c r="F528" s="115"/>
      <c r="G528" s="116"/>
      <c r="H528" s="117"/>
      <c r="I528" s="118"/>
      <c r="J528" s="117"/>
      <c r="K528" s="119"/>
      <c r="L528" s="120"/>
    </row>
    <row r="529" spans="5:12">
      <c r="E529" s="115"/>
      <c r="F529" s="115"/>
      <c r="G529" s="116"/>
      <c r="H529" s="117"/>
      <c r="I529" s="118"/>
      <c r="J529" s="117"/>
      <c r="K529" s="119"/>
      <c r="L529" s="120"/>
    </row>
    <row r="530" spans="5:12">
      <c r="E530" s="115"/>
      <c r="F530" s="115"/>
      <c r="G530" s="116"/>
      <c r="H530" s="117"/>
      <c r="I530" s="118"/>
      <c r="J530" s="117"/>
      <c r="K530" s="119"/>
      <c r="L530" s="120"/>
    </row>
    <row r="531" spans="5:12">
      <c r="E531" s="115"/>
      <c r="F531" s="115"/>
      <c r="G531" s="116"/>
      <c r="H531" s="117"/>
      <c r="I531" s="118"/>
      <c r="J531" s="117"/>
      <c r="K531" s="119"/>
      <c r="L531" s="120"/>
    </row>
    <row r="532" spans="5:12">
      <c r="E532" s="115"/>
      <c r="F532" s="115"/>
      <c r="G532" s="116"/>
      <c r="H532" s="117"/>
      <c r="I532" s="118"/>
      <c r="J532" s="117"/>
      <c r="K532" s="119"/>
      <c r="L532" s="120"/>
    </row>
    <row r="533" spans="5:12">
      <c r="E533" s="115"/>
      <c r="F533" s="115"/>
      <c r="G533" s="116"/>
      <c r="H533" s="117"/>
      <c r="I533" s="118"/>
      <c r="J533" s="117"/>
      <c r="K533" s="119"/>
      <c r="L533" s="120"/>
    </row>
    <row r="534" spans="5:12">
      <c r="E534" s="115"/>
      <c r="F534" s="115"/>
      <c r="G534" s="116"/>
      <c r="H534" s="117"/>
      <c r="I534" s="118"/>
      <c r="J534" s="117"/>
      <c r="K534" s="119"/>
      <c r="L534" s="120"/>
    </row>
    <row r="535" spans="5:12">
      <c r="E535" s="115"/>
      <c r="F535" s="115"/>
      <c r="G535" s="116"/>
      <c r="H535" s="117"/>
      <c r="I535" s="118"/>
      <c r="J535" s="117"/>
      <c r="K535" s="119"/>
      <c r="L535" s="120"/>
    </row>
    <row r="536" spans="5:12">
      <c r="E536" s="115"/>
      <c r="F536" s="115"/>
      <c r="G536" s="116"/>
      <c r="H536" s="117"/>
      <c r="I536" s="118"/>
      <c r="J536" s="117"/>
      <c r="K536" s="119"/>
      <c r="L536" s="120"/>
    </row>
    <row r="537" spans="5:12">
      <c r="E537" s="115"/>
      <c r="F537" s="115"/>
      <c r="G537" s="116"/>
      <c r="H537" s="117"/>
      <c r="I537" s="118"/>
      <c r="J537" s="117"/>
      <c r="K537" s="119"/>
      <c r="L537" s="120"/>
    </row>
    <row r="538" spans="5:12">
      <c r="E538" s="115"/>
      <c r="F538" s="115"/>
      <c r="G538" s="116"/>
      <c r="H538" s="117"/>
      <c r="I538" s="118"/>
      <c r="J538" s="117"/>
      <c r="K538" s="119"/>
      <c r="L538" s="120"/>
    </row>
    <row r="539" spans="5:12">
      <c r="E539" s="115"/>
      <c r="F539" s="115"/>
      <c r="G539" s="116"/>
      <c r="H539" s="117"/>
      <c r="I539" s="118"/>
      <c r="J539" s="117"/>
      <c r="K539" s="119"/>
      <c r="L539" s="120"/>
    </row>
    <row r="540" spans="5:12">
      <c r="E540" s="115"/>
      <c r="F540" s="115"/>
      <c r="G540" s="116"/>
      <c r="H540" s="117"/>
      <c r="I540" s="118"/>
      <c r="J540" s="117"/>
      <c r="K540" s="119"/>
      <c r="L540" s="120"/>
    </row>
    <row r="541" spans="5:12">
      <c r="E541" s="115"/>
      <c r="F541" s="115"/>
      <c r="G541" s="116"/>
      <c r="H541" s="117"/>
      <c r="I541" s="118"/>
      <c r="J541" s="117"/>
      <c r="K541" s="119"/>
      <c r="L541" s="120"/>
    </row>
    <row r="542" spans="5:12">
      <c r="E542" s="115"/>
      <c r="F542" s="115"/>
      <c r="G542" s="116"/>
      <c r="H542" s="117"/>
      <c r="I542" s="118"/>
      <c r="J542" s="117"/>
      <c r="K542" s="119"/>
      <c r="L542" s="120"/>
    </row>
    <row r="543" spans="5:12">
      <c r="E543" s="115"/>
      <c r="F543" s="115"/>
      <c r="G543" s="116"/>
      <c r="H543" s="117"/>
      <c r="I543" s="118"/>
      <c r="J543" s="117"/>
      <c r="K543" s="119"/>
      <c r="L543" s="120"/>
    </row>
    <row r="544" spans="5:12">
      <c r="E544" s="115"/>
      <c r="F544" s="115"/>
      <c r="G544" s="116"/>
      <c r="H544" s="117"/>
      <c r="I544" s="118"/>
      <c r="J544" s="117"/>
      <c r="K544" s="119"/>
      <c r="L544" s="120"/>
    </row>
    <row r="545" spans="5:12">
      <c r="E545" s="115"/>
      <c r="F545" s="115"/>
      <c r="G545" s="116"/>
      <c r="H545" s="117"/>
      <c r="I545" s="118"/>
      <c r="J545" s="117"/>
      <c r="K545" s="119"/>
      <c r="L545" s="120"/>
    </row>
    <row r="546" spans="5:12">
      <c r="E546" s="115"/>
      <c r="F546" s="115"/>
      <c r="G546" s="116"/>
      <c r="H546" s="117"/>
      <c r="I546" s="118"/>
      <c r="J546" s="117"/>
      <c r="K546" s="119"/>
      <c r="L546" s="120"/>
    </row>
    <row r="547" spans="5:12">
      <c r="E547" s="115"/>
      <c r="F547" s="115"/>
      <c r="G547" s="116"/>
      <c r="H547" s="117"/>
      <c r="I547" s="118"/>
      <c r="J547" s="117"/>
      <c r="K547" s="119"/>
      <c r="L547" s="120"/>
    </row>
    <row r="548" spans="5:12">
      <c r="E548" s="115"/>
      <c r="F548" s="115"/>
      <c r="G548" s="116"/>
      <c r="H548" s="117"/>
      <c r="I548" s="118"/>
      <c r="J548" s="117"/>
      <c r="K548" s="119"/>
      <c r="L548" s="120"/>
    </row>
    <row r="549" spans="5:12">
      <c r="E549" s="115"/>
      <c r="F549" s="115"/>
      <c r="G549" s="116"/>
      <c r="H549" s="117"/>
      <c r="I549" s="118"/>
      <c r="J549" s="117"/>
      <c r="K549" s="119"/>
      <c r="L549" s="120"/>
    </row>
    <row r="550" spans="5:12">
      <c r="E550" s="115"/>
      <c r="F550" s="115"/>
      <c r="G550" s="116"/>
      <c r="H550" s="117"/>
      <c r="I550" s="118"/>
      <c r="J550" s="117"/>
      <c r="K550" s="119"/>
      <c r="L550" s="120"/>
    </row>
    <row r="551" spans="5:12">
      <c r="E551" s="115"/>
      <c r="F551" s="115"/>
      <c r="G551" s="116"/>
      <c r="H551" s="117"/>
      <c r="I551" s="118"/>
      <c r="J551" s="117"/>
      <c r="K551" s="119"/>
      <c r="L551" s="120"/>
    </row>
    <row r="552" spans="5:12">
      <c r="E552" s="115"/>
      <c r="F552" s="115"/>
      <c r="G552" s="116"/>
      <c r="H552" s="117"/>
      <c r="I552" s="118"/>
      <c r="J552" s="117"/>
      <c r="K552" s="119"/>
      <c r="L552" s="120"/>
    </row>
    <row r="553" spans="5:12">
      <c r="E553" s="115"/>
      <c r="F553" s="115"/>
      <c r="G553" s="116"/>
      <c r="H553" s="117"/>
      <c r="I553" s="118"/>
      <c r="J553" s="117"/>
      <c r="K553" s="119"/>
      <c r="L553" s="120"/>
    </row>
    <row r="554" spans="5:12">
      <c r="E554" s="115"/>
      <c r="F554" s="115"/>
      <c r="G554" s="116"/>
      <c r="H554" s="117"/>
      <c r="I554" s="118"/>
      <c r="J554" s="117"/>
      <c r="K554" s="119"/>
      <c r="L554" s="120"/>
    </row>
    <row r="555" spans="5:12">
      <c r="E555" s="115"/>
      <c r="F555" s="115"/>
      <c r="G555" s="116"/>
      <c r="H555" s="117"/>
      <c r="I555" s="118"/>
      <c r="J555" s="117"/>
      <c r="K555" s="119"/>
      <c r="L555" s="120"/>
    </row>
    <row r="556" spans="5:12">
      <c r="E556" s="115"/>
      <c r="F556" s="115"/>
      <c r="G556" s="116"/>
      <c r="H556" s="117"/>
      <c r="I556" s="118"/>
      <c r="J556" s="117"/>
      <c r="K556" s="119"/>
      <c r="L556" s="120"/>
    </row>
    <row r="557" spans="5:12">
      <c r="E557" s="115"/>
      <c r="F557" s="115"/>
      <c r="G557" s="116"/>
      <c r="H557" s="117"/>
      <c r="I557" s="118"/>
      <c r="J557" s="117"/>
      <c r="K557" s="119"/>
      <c r="L557" s="120"/>
    </row>
    <row r="558" spans="5:12">
      <c r="E558" s="115"/>
      <c r="F558" s="115"/>
      <c r="G558" s="116"/>
      <c r="H558" s="117"/>
      <c r="I558" s="118"/>
      <c r="J558" s="117"/>
      <c r="K558" s="119"/>
      <c r="L558" s="120"/>
    </row>
    <row r="559" spans="5:12">
      <c r="E559" s="115"/>
      <c r="F559" s="115"/>
      <c r="G559" s="116"/>
      <c r="H559" s="117"/>
      <c r="I559" s="118"/>
      <c r="J559" s="117"/>
      <c r="K559" s="119"/>
      <c r="L559" s="120"/>
    </row>
    <row r="560" spans="5:12">
      <c r="E560" s="115"/>
      <c r="F560" s="115"/>
      <c r="G560" s="116"/>
      <c r="H560" s="117"/>
      <c r="I560" s="118"/>
      <c r="J560" s="117"/>
      <c r="K560" s="119"/>
      <c r="L560" s="120"/>
    </row>
    <row r="561" spans="5:12">
      <c r="E561" s="115"/>
      <c r="F561" s="115"/>
      <c r="G561" s="116"/>
      <c r="H561" s="117"/>
      <c r="I561" s="118"/>
      <c r="J561" s="117"/>
      <c r="K561" s="119"/>
      <c r="L561" s="120"/>
    </row>
    <row r="562" spans="5:12">
      <c r="E562" s="115"/>
      <c r="F562" s="115"/>
      <c r="G562" s="116"/>
      <c r="H562" s="117"/>
      <c r="I562" s="118"/>
      <c r="J562" s="117"/>
      <c r="K562" s="119"/>
      <c r="L562" s="120"/>
    </row>
    <row r="563" spans="5:12">
      <c r="E563" s="115"/>
      <c r="F563" s="115"/>
      <c r="G563" s="116"/>
      <c r="H563" s="117"/>
      <c r="I563" s="118"/>
      <c r="J563" s="117"/>
      <c r="K563" s="119"/>
      <c r="L563" s="120"/>
    </row>
    <row r="564" spans="5:12">
      <c r="E564" s="115"/>
      <c r="F564" s="115"/>
      <c r="G564" s="116"/>
      <c r="H564" s="117"/>
      <c r="I564" s="118"/>
      <c r="J564" s="117"/>
      <c r="K564" s="119"/>
      <c r="L564" s="120"/>
    </row>
    <row r="565" spans="5:12">
      <c r="E565" s="115"/>
      <c r="F565" s="115"/>
      <c r="G565" s="116"/>
      <c r="H565" s="117"/>
      <c r="I565" s="118"/>
      <c r="J565" s="117"/>
      <c r="K565" s="119"/>
      <c r="L565" s="120"/>
    </row>
    <row r="566" spans="5:12">
      <c r="E566" s="115"/>
      <c r="F566" s="115"/>
      <c r="G566" s="116"/>
      <c r="H566" s="117"/>
      <c r="I566" s="118"/>
      <c r="J566" s="117"/>
      <c r="K566" s="119"/>
      <c r="L566" s="120"/>
    </row>
    <row r="567" spans="5:12">
      <c r="E567" s="115"/>
      <c r="F567" s="115"/>
      <c r="G567" s="116"/>
      <c r="H567" s="117"/>
      <c r="I567" s="118"/>
      <c r="J567" s="117"/>
      <c r="K567" s="119"/>
      <c r="L567" s="120"/>
    </row>
    <row r="568" spans="5:12">
      <c r="E568" s="115"/>
      <c r="F568" s="115"/>
      <c r="G568" s="116"/>
      <c r="H568" s="117"/>
      <c r="I568" s="118"/>
      <c r="J568" s="117"/>
      <c r="K568" s="119"/>
      <c r="L568" s="120"/>
    </row>
    <row r="569" spans="5:12">
      <c r="E569" s="115"/>
      <c r="F569" s="115"/>
      <c r="G569" s="116"/>
      <c r="H569" s="117"/>
      <c r="I569" s="118"/>
      <c r="J569" s="117"/>
      <c r="K569" s="119"/>
      <c r="L569" s="120"/>
    </row>
    <row r="570" spans="5:12">
      <c r="E570" s="115"/>
      <c r="F570" s="115"/>
      <c r="G570" s="116"/>
      <c r="H570" s="117"/>
      <c r="I570" s="118"/>
      <c r="J570" s="117"/>
      <c r="K570" s="119"/>
      <c r="L570" s="120"/>
    </row>
    <row r="571" spans="5:12">
      <c r="E571" s="115"/>
      <c r="F571" s="115"/>
      <c r="G571" s="116"/>
      <c r="H571" s="117"/>
      <c r="I571" s="118"/>
      <c r="J571" s="117"/>
      <c r="K571" s="119"/>
      <c r="L571" s="120"/>
    </row>
    <row r="572" spans="5:12">
      <c r="E572" s="115"/>
      <c r="F572" s="115"/>
      <c r="G572" s="116"/>
      <c r="H572" s="117"/>
      <c r="I572" s="118"/>
      <c r="J572" s="117"/>
      <c r="K572" s="119"/>
      <c r="L572" s="120"/>
    </row>
    <row r="573" spans="5:12">
      <c r="E573" s="115"/>
      <c r="F573" s="115"/>
      <c r="G573" s="116"/>
      <c r="H573" s="117"/>
      <c r="I573" s="118"/>
      <c r="J573" s="117"/>
      <c r="K573" s="119"/>
      <c r="L573" s="120"/>
    </row>
    <row r="574" spans="5:12">
      <c r="E574" s="115"/>
      <c r="F574" s="115"/>
      <c r="G574" s="116"/>
      <c r="H574" s="117"/>
      <c r="I574" s="118"/>
      <c r="J574" s="117"/>
      <c r="K574" s="119"/>
      <c r="L574" s="120"/>
    </row>
    <row r="575" spans="5:12">
      <c r="E575" s="115"/>
      <c r="F575" s="115"/>
      <c r="G575" s="116"/>
      <c r="H575" s="117"/>
      <c r="I575" s="118"/>
      <c r="J575" s="117"/>
      <c r="K575" s="119"/>
      <c r="L575" s="120"/>
    </row>
    <row r="576" spans="5:12">
      <c r="E576" s="115"/>
      <c r="F576" s="115"/>
      <c r="G576" s="116"/>
      <c r="H576" s="117"/>
      <c r="I576" s="118"/>
      <c r="J576" s="117"/>
      <c r="K576" s="119"/>
      <c r="L576" s="120"/>
    </row>
    <row r="577" spans="5:12">
      <c r="E577" s="115"/>
      <c r="F577" s="115"/>
      <c r="G577" s="116"/>
      <c r="H577" s="117"/>
      <c r="I577" s="118"/>
      <c r="J577" s="117"/>
      <c r="K577" s="119"/>
      <c r="L577" s="120"/>
    </row>
    <row r="578" spans="5:12">
      <c r="E578" s="115"/>
      <c r="F578" s="115"/>
      <c r="G578" s="116"/>
      <c r="H578" s="117"/>
      <c r="I578" s="118"/>
      <c r="J578" s="117"/>
      <c r="K578" s="119"/>
      <c r="L578" s="120"/>
    </row>
    <row r="579" spans="5:12">
      <c r="E579" s="115"/>
      <c r="F579" s="115"/>
      <c r="G579" s="116"/>
      <c r="H579" s="117"/>
      <c r="I579" s="118"/>
      <c r="J579" s="117"/>
      <c r="K579" s="119"/>
      <c r="L579" s="120"/>
    </row>
    <row r="580" spans="5:12">
      <c r="E580" s="115"/>
      <c r="F580" s="115"/>
      <c r="G580" s="116"/>
      <c r="H580" s="117"/>
      <c r="I580" s="118"/>
      <c r="J580" s="117"/>
      <c r="K580" s="119"/>
      <c r="L580" s="120"/>
    </row>
    <row r="581" spans="5:12">
      <c r="E581" s="115"/>
      <c r="F581" s="115"/>
      <c r="G581" s="116"/>
      <c r="H581" s="117"/>
      <c r="I581" s="118"/>
      <c r="J581" s="117"/>
      <c r="K581" s="119"/>
      <c r="L581" s="120"/>
    </row>
    <row r="582" spans="5:12">
      <c r="E582" s="115"/>
      <c r="F582" s="115"/>
      <c r="G582" s="116"/>
      <c r="H582" s="117"/>
      <c r="I582" s="118"/>
      <c r="J582" s="117"/>
      <c r="K582" s="119"/>
      <c r="L582" s="120"/>
    </row>
    <row r="583" spans="5:12">
      <c r="E583" s="115"/>
      <c r="F583" s="115"/>
      <c r="G583" s="116"/>
      <c r="H583" s="117"/>
      <c r="I583" s="118"/>
      <c r="J583" s="117"/>
      <c r="K583" s="119"/>
      <c r="L583" s="120"/>
    </row>
    <row r="584" spans="5:12">
      <c r="E584" s="115"/>
      <c r="F584" s="115"/>
      <c r="G584" s="116"/>
      <c r="H584" s="117"/>
      <c r="I584" s="118"/>
      <c r="J584" s="117"/>
      <c r="K584" s="119"/>
      <c r="L584" s="120"/>
    </row>
    <row r="585" spans="5:12">
      <c r="E585" s="115"/>
      <c r="F585" s="115"/>
      <c r="G585" s="116"/>
      <c r="H585" s="117"/>
      <c r="I585" s="118"/>
      <c r="J585" s="117"/>
      <c r="K585" s="119"/>
      <c r="L585" s="120"/>
    </row>
    <row r="586" spans="5:12">
      <c r="E586" s="115"/>
      <c r="F586" s="115"/>
      <c r="G586" s="116"/>
      <c r="H586" s="117"/>
      <c r="I586" s="118"/>
      <c r="J586" s="117"/>
      <c r="K586" s="119"/>
      <c r="L586" s="120"/>
    </row>
    <row r="587" spans="5:12">
      <c r="E587" s="115"/>
      <c r="F587" s="115"/>
      <c r="G587" s="116"/>
      <c r="H587" s="117"/>
      <c r="I587" s="118"/>
      <c r="J587" s="117"/>
      <c r="K587" s="119"/>
      <c r="L587" s="120"/>
    </row>
    <row r="588" spans="5:12">
      <c r="E588" s="115"/>
      <c r="F588" s="115"/>
      <c r="G588" s="116"/>
      <c r="H588" s="117"/>
      <c r="I588" s="118"/>
      <c r="J588" s="117"/>
      <c r="K588" s="119"/>
      <c r="L588" s="120"/>
    </row>
    <row r="589" spans="5:12">
      <c r="E589" s="115"/>
      <c r="F589" s="115"/>
      <c r="G589" s="116"/>
      <c r="H589" s="117"/>
      <c r="I589" s="118"/>
      <c r="J589" s="117"/>
      <c r="K589" s="119"/>
      <c r="L589" s="120"/>
    </row>
    <row r="590" spans="5:12">
      <c r="E590" s="115"/>
      <c r="F590" s="115"/>
      <c r="G590" s="116"/>
      <c r="H590" s="117"/>
      <c r="I590" s="118"/>
      <c r="J590" s="117"/>
      <c r="K590" s="119"/>
      <c r="L590" s="120"/>
    </row>
    <row r="591" spans="5:12">
      <c r="E591" s="115"/>
      <c r="F591" s="115"/>
      <c r="G591" s="116"/>
      <c r="H591" s="117"/>
      <c r="I591" s="118"/>
      <c r="J591" s="117"/>
      <c r="K591" s="119"/>
      <c r="L591" s="120"/>
    </row>
    <row r="592" spans="5:12">
      <c r="E592" s="115"/>
      <c r="F592" s="115"/>
      <c r="G592" s="116"/>
      <c r="H592" s="117"/>
      <c r="I592" s="118"/>
      <c r="J592" s="117"/>
      <c r="K592" s="119"/>
      <c r="L592" s="120"/>
    </row>
    <row r="593" spans="5:12">
      <c r="E593" s="115"/>
      <c r="F593" s="115"/>
      <c r="G593" s="116"/>
      <c r="H593" s="117"/>
      <c r="I593" s="118"/>
      <c r="J593" s="117"/>
      <c r="K593" s="119"/>
      <c r="L593" s="120"/>
    </row>
    <row r="594" spans="5:12">
      <c r="E594" s="115"/>
      <c r="F594" s="115"/>
      <c r="G594" s="116"/>
      <c r="H594" s="117"/>
      <c r="I594" s="118"/>
      <c r="J594" s="117"/>
      <c r="K594" s="119"/>
      <c r="L594" s="120"/>
    </row>
    <row r="595" spans="5:12">
      <c r="E595" s="115"/>
      <c r="F595" s="115"/>
      <c r="G595" s="116"/>
      <c r="H595" s="117"/>
      <c r="I595" s="118"/>
      <c r="J595" s="117"/>
      <c r="K595" s="119"/>
      <c r="L595" s="120"/>
    </row>
    <row r="596" spans="5:12">
      <c r="E596" s="115"/>
      <c r="F596" s="115"/>
      <c r="G596" s="116"/>
      <c r="H596" s="117"/>
      <c r="I596" s="118"/>
      <c r="J596" s="117"/>
      <c r="K596" s="119"/>
      <c r="L596" s="120"/>
    </row>
    <row r="597" spans="5:12">
      <c r="E597" s="115"/>
      <c r="F597" s="115"/>
      <c r="G597" s="116"/>
      <c r="H597" s="117"/>
      <c r="I597" s="118"/>
      <c r="J597" s="117"/>
      <c r="K597" s="119"/>
      <c r="L597" s="120"/>
    </row>
    <row r="598" spans="5:12">
      <c r="E598" s="115"/>
      <c r="F598" s="115"/>
      <c r="G598" s="116"/>
      <c r="H598" s="117"/>
      <c r="I598" s="118"/>
      <c r="J598" s="117"/>
      <c r="K598" s="119"/>
      <c r="L598" s="120"/>
    </row>
    <row r="599" spans="5:12">
      <c r="E599" s="115"/>
      <c r="F599" s="115"/>
      <c r="G599" s="116"/>
      <c r="H599" s="117"/>
      <c r="I599" s="118"/>
      <c r="J599" s="117"/>
      <c r="K599" s="119"/>
      <c r="L599" s="120"/>
    </row>
    <row r="600" spans="5:12">
      <c r="E600" s="115"/>
      <c r="F600" s="115"/>
      <c r="G600" s="116"/>
      <c r="H600" s="117"/>
      <c r="I600" s="118"/>
      <c r="J600" s="117"/>
      <c r="K600" s="119"/>
      <c r="L600" s="120"/>
    </row>
    <row r="601" spans="5:12">
      <c r="E601" s="115"/>
      <c r="F601" s="115"/>
      <c r="G601" s="116"/>
      <c r="H601" s="117"/>
      <c r="I601" s="118"/>
      <c r="J601" s="117"/>
      <c r="K601" s="119"/>
      <c r="L601" s="120"/>
    </row>
    <row r="602" spans="5:12">
      <c r="E602" s="115"/>
      <c r="F602" s="115"/>
      <c r="G602" s="116"/>
      <c r="H602" s="117"/>
      <c r="I602" s="118"/>
      <c r="J602" s="117"/>
      <c r="K602" s="119"/>
      <c r="L602" s="120"/>
    </row>
    <row r="603" spans="5:12">
      <c r="E603" s="115"/>
      <c r="F603" s="115"/>
      <c r="G603" s="116"/>
      <c r="H603" s="117"/>
      <c r="I603" s="118"/>
      <c r="J603" s="117"/>
      <c r="K603" s="119"/>
      <c r="L603" s="120"/>
    </row>
    <row r="604" spans="5:12">
      <c r="E604" s="115"/>
      <c r="F604" s="115"/>
      <c r="G604" s="116"/>
      <c r="H604" s="117"/>
      <c r="I604" s="118"/>
      <c r="J604" s="117"/>
      <c r="K604" s="119"/>
      <c r="L604" s="120"/>
    </row>
    <row r="605" spans="5:12">
      <c r="E605" s="115"/>
      <c r="F605" s="115"/>
      <c r="G605" s="116"/>
      <c r="H605" s="117"/>
      <c r="I605" s="118"/>
      <c r="J605" s="117"/>
      <c r="K605" s="119"/>
      <c r="L605" s="120"/>
    </row>
    <row r="606" spans="5:12">
      <c r="E606" s="115"/>
      <c r="F606" s="115"/>
      <c r="G606" s="116"/>
      <c r="H606" s="117"/>
      <c r="I606" s="118"/>
      <c r="J606" s="117"/>
      <c r="K606" s="119"/>
      <c r="L606" s="120"/>
    </row>
    <row r="607" spans="5:12">
      <c r="E607" s="115"/>
      <c r="F607" s="115"/>
      <c r="G607" s="116"/>
      <c r="H607" s="117"/>
      <c r="I607" s="118"/>
      <c r="J607" s="117"/>
      <c r="K607" s="119"/>
      <c r="L607" s="120"/>
    </row>
    <row r="608" spans="5:12">
      <c r="E608" s="115"/>
      <c r="F608" s="115"/>
      <c r="G608" s="116"/>
      <c r="H608" s="117"/>
      <c r="I608" s="118"/>
      <c r="J608" s="117"/>
      <c r="K608" s="119"/>
      <c r="L608" s="120"/>
    </row>
    <row r="609" spans="5:12">
      <c r="E609" s="115"/>
      <c r="F609" s="115"/>
      <c r="G609" s="116"/>
      <c r="H609" s="117"/>
      <c r="I609" s="118"/>
      <c r="J609" s="117"/>
      <c r="K609" s="119"/>
      <c r="L609" s="120"/>
    </row>
    <row r="610" spans="5:12">
      <c r="E610" s="115"/>
      <c r="F610" s="115"/>
      <c r="G610" s="116"/>
      <c r="H610" s="117"/>
      <c r="I610" s="118"/>
      <c r="J610" s="117"/>
      <c r="K610" s="119"/>
      <c r="L610" s="120"/>
    </row>
    <row r="611" spans="5:12">
      <c r="E611" s="115"/>
      <c r="F611" s="115"/>
      <c r="G611" s="116"/>
      <c r="H611" s="117"/>
      <c r="I611" s="118"/>
      <c r="J611" s="117"/>
      <c r="K611" s="119"/>
      <c r="L611" s="120"/>
    </row>
    <row r="612" spans="5:12">
      <c r="E612" s="115"/>
      <c r="F612" s="115"/>
      <c r="G612" s="116"/>
      <c r="H612" s="117"/>
      <c r="I612" s="118"/>
      <c r="J612" s="117"/>
      <c r="K612" s="119"/>
      <c r="L612" s="120"/>
    </row>
    <row r="613" spans="5:12">
      <c r="E613" s="115"/>
      <c r="F613" s="115"/>
      <c r="G613" s="116"/>
      <c r="H613" s="117"/>
      <c r="I613" s="118"/>
      <c r="J613" s="117"/>
      <c r="K613" s="119"/>
      <c r="L613" s="120"/>
    </row>
    <row r="614" spans="5:12">
      <c r="E614" s="115"/>
      <c r="F614" s="115"/>
      <c r="G614" s="116"/>
      <c r="H614" s="117"/>
      <c r="I614" s="118"/>
      <c r="J614" s="117"/>
      <c r="K614" s="119"/>
      <c r="L614" s="120"/>
    </row>
    <row r="615" spans="5:12">
      <c r="E615" s="115"/>
      <c r="F615" s="115"/>
      <c r="G615" s="116"/>
      <c r="H615" s="117"/>
      <c r="I615" s="118"/>
      <c r="J615" s="117"/>
      <c r="K615" s="119"/>
      <c r="L615" s="120"/>
    </row>
    <row r="616" spans="5:12">
      <c r="E616" s="115"/>
      <c r="F616" s="115"/>
      <c r="G616" s="116"/>
      <c r="H616" s="117"/>
      <c r="I616" s="118"/>
      <c r="J616" s="117"/>
      <c r="K616" s="119"/>
      <c r="L616" s="120"/>
    </row>
    <row r="617" spans="5:12">
      <c r="E617" s="115"/>
      <c r="F617" s="115"/>
      <c r="G617" s="116"/>
      <c r="H617" s="117"/>
      <c r="I617" s="118"/>
      <c r="J617" s="117"/>
      <c r="K617" s="119"/>
      <c r="L617" s="120"/>
    </row>
    <row r="618" spans="5:12">
      <c r="E618" s="115"/>
      <c r="F618" s="115"/>
      <c r="G618" s="116"/>
      <c r="H618" s="117"/>
      <c r="I618" s="118"/>
      <c r="J618" s="117"/>
      <c r="K618" s="119"/>
      <c r="L618" s="120"/>
    </row>
    <row r="619" spans="5:12">
      <c r="E619" s="115"/>
      <c r="F619" s="115"/>
      <c r="G619" s="116"/>
      <c r="H619" s="117"/>
      <c r="I619" s="118"/>
      <c r="J619" s="117"/>
      <c r="K619" s="119"/>
      <c r="L619" s="120"/>
    </row>
    <row r="620" spans="5:12">
      <c r="E620" s="115"/>
      <c r="F620" s="115"/>
      <c r="G620" s="116"/>
      <c r="H620" s="117"/>
      <c r="I620" s="118"/>
      <c r="J620" s="117"/>
      <c r="K620" s="119"/>
      <c r="L620" s="120"/>
    </row>
    <row r="621" spans="5:12">
      <c r="E621" s="115"/>
      <c r="F621" s="115"/>
      <c r="G621" s="116"/>
      <c r="H621" s="117"/>
      <c r="I621" s="118"/>
      <c r="J621" s="117"/>
      <c r="K621" s="119"/>
      <c r="L621" s="120"/>
    </row>
    <row r="622" spans="5:12">
      <c r="E622" s="115"/>
      <c r="F622" s="115"/>
      <c r="G622" s="116"/>
      <c r="H622" s="117"/>
      <c r="I622" s="118"/>
      <c r="J622" s="117"/>
      <c r="K622" s="119"/>
      <c r="L622" s="120"/>
    </row>
    <row r="623" spans="5:12">
      <c r="E623" s="115"/>
      <c r="F623" s="115"/>
      <c r="G623" s="116"/>
      <c r="H623" s="117"/>
      <c r="I623" s="118"/>
      <c r="J623" s="117"/>
      <c r="K623" s="119"/>
      <c r="L623" s="120"/>
    </row>
    <row r="624" spans="5:12">
      <c r="E624" s="115"/>
      <c r="F624" s="115"/>
      <c r="G624" s="116"/>
      <c r="H624" s="117"/>
      <c r="I624" s="118"/>
      <c r="J624" s="117"/>
      <c r="K624" s="119"/>
      <c r="L624" s="120"/>
    </row>
    <row r="625" spans="5:12">
      <c r="E625" s="115"/>
      <c r="F625" s="115"/>
      <c r="G625" s="116"/>
      <c r="H625" s="117"/>
      <c r="I625" s="118"/>
      <c r="J625" s="117"/>
      <c r="K625" s="119"/>
      <c r="L625" s="120"/>
    </row>
    <row r="626" spans="5:12">
      <c r="E626" s="115"/>
      <c r="F626" s="115"/>
      <c r="G626" s="116"/>
      <c r="H626" s="117"/>
      <c r="I626" s="118"/>
      <c r="J626" s="117"/>
      <c r="K626" s="119"/>
      <c r="L626" s="120"/>
    </row>
    <row r="627" spans="5:12">
      <c r="E627" s="115"/>
      <c r="F627" s="115"/>
      <c r="G627" s="116"/>
      <c r="H627" s="117"/>
      <c r="I627" s="118"/>
      <c r="J627" s="117"/>
      <c r="K627" s="119"/>
      <c r="L627" s="120"/>
    </row>
    <row r="628" spans="5:12">
      <c r="E628" s="115"/>
      <c r="F628" s="115"/>
      <c r="G628" s="116"/>
      <c r="H628" s="117"/>
      <c r="I628" s="118"/>
      <c r="J628" s="117"/>
      <c r="K628" s="119"/>
      <c r="L628" s="120"/>
    </row>
    <row r="629" spans="5:12">
      <c r="E629" s="115"/>
      <c r="F629" s="115"/>
      <c r="G629" s="116"/>
      <c r="H629" s="117"/>
      <c r="I629" s="118"/>
      <c r="J629" s="117"/>
      <c r="K629" s="119"/>
      <c r="L629" s="120"/>
    </row>
    <row r="630" spans="5:12">
      <c r="E630" s="115"/>
      <c r="F630" s="115"/>
      <c r="G630" s="116"/>
      <c r="H630" s="117"/>
      <c r="I630" s="118"/>
      <c r="J630" s="117"/>
      <c r="K630" s="119"/>
      <c r="L630" s="120"/>
    </row>
    <row r="631" spans="5:12">
      <c r="E631" s="115"/>
      <c r="F631" s="115"/>
      <c r="G631" s="116"/>
      <c r="H631" s="117"/>
      <c r="I631" s="118"/>
      <c r="J631" s="117"/>
      <c r="K631" s="119"/>
      <c r="L631" s="120"/>
    </row>
    <row r="632" spans="5:12">
      <c r="E632" s="115"/>
      <c r="F632" s="115"/>
      <c r="G632" s="116"/>
      <c r="H632" s="117"/>
      <c r="I632" s="118"/>
      <c r="J632" s="117"/>
      <c r="K632" s="119"/>
      <c r="L632" s="120"/>
    </row>
    <row r="633" spans="5:12">
      <c r="E633" s="115"/>
      <c r="F633" s="115"/>
      <c r="G633" s="116"/>
      <c r="H633" s="117"/>
      <c r="I633" s="118"/>
      <c r="J633" s="117"/>
      <c r="K633" s="119"/>
      <c r="L633" s="120"/>
    </row>
    <row r="634" spans="5:12">
      <c r="E634" s="115"/>
      <c r="F634" s="115"/>
      <c r="G634" s="116"/>
      <c r="H634" s="117"/>
      <c r="I634" s="118"/>
      <c r="J634" s="117"/>
      <c r="K634" s="119"/>
      <c r="L634" s="120"/>
    </row>
    <row r="635" spans="5:12">
      <c r="E635" s="115"/>
      <c r="F635" s="115"/>
      <c r="G635" s="116"/>
      <c r="H635" s="117"/>
      <c r="I635" s="118"/>
      <c r="J635" s="117"/>
      <c r="K635" s="119"/>
      <c r="L635" s="120"/>
    </row>
    <row r="636" spans="5:12">
      <c r="E636" s="115"/>
      <c r="F636" s="115"/>
      <c r="G636" s="116"/>
      <c r="H636" s="117"/>
      <c r="I636" s="118"/>
      <c r="J636" s="117"/>
      <c r="K636" s="119"/>
      <c r="L636" s="120"/>
    </row>
    <row r="637" spans="5:12">
      <c r="E637" s="115"/>
      <c r="F637" s="115"/>
      <c r="G637" s="116"/>
      <c r="H637" s="117"/>
      <c r="I637" s="118"/>
      <c r="J637" s="117"/>
      <c r="K637" s="119"/>
      <c r="L637" s="120"/>
    </row>
    <row r="638" spans="5:12">
      <c r="E638" s="115"/>
      <c r="F638" s="115"/>
      <c r="G638" s="116"/>
      <c r="H638" s="117"/>
      <c r="I638" s="118"/>
      <c r="J638" s="117"/>
      <c r="K638" s="119"/>
      <c r="L638" s="120"/>
    </row>
    <row r="639" spans="5:12">
      <c r="E639" s="115"/>
      <c r="F639" s="115"/>
      <c r="G639" s="116"/>
      <c r="H639" s="117"/>
      <c r="I639" s="118"/>
      <c r="J639" s="117"/>
      <c r="K639" s="119"/>
      <c r="L639" s="120"/>
    </row>
    <row r="640" spans="5:12">
      <c r="E640" s="115"/>
      <c r="F640" s="115"/>
      <c r="G640" s="116"/>
      <c r="H640" s="117"/>
      <c r="I640" s="118"/>
      <c r="J640" s="117"/>
      <c r="K640" s="119"/>
      <c r="L640" s="120"/>
    </row>
    <row r="641" spans="5:12">
      <c r="E641" s="115"/>
      <c r="F641" s="115"/>
      <c r="G641" s="116"/>
      <c r="H641" s="117"/>
      <c r="I641" s="118"/>
      <c r="J641" s="117"/>
      <c r="K641" s="119"/>
      <c r="L641" s="120"/>
    </row>
    <row r="642" spans="5:12">
      <c r="E642" s="115"/>
      <c r="F642" s="115"/>
      <c r="G642" s="116"/>
      <c r="H642" s="117"/>
      <c r="I642" s="118"/>
      <c r="J642" s="117"/>
      <c r="K642" s="119"/>
      <c r="L642" s="120"/>
    </row>
    <row r="643" spans="5:12">
      <c r="E643" s="115"/>
      <c r="F643" s="115"/>
      <c r="G643" s="116"/>
      <c r="H643" s="117"/>
      <c r="I643" s="118"/>
      <c r="J643" s="117"/>
      <c r="K643" s="119"/>
      <c r="L643" s="120"/>
    </row>
    <row r="644" spans="5:12">
      <c r="E644" s="115"/>
      <c r="F644" s="115"/>
      <c r="G644" s="116"/>
      <c r="H644" s="117"/>
      <c r="I644" s="118"/>
      <c r="J644" s="117"/>
      <c r="K644" s="119"/>
      <c r="L644" s="120"/>
    </row>
    <row r="645" spans="5:12">
      <c r="E645" s="115"/>
      <c r="F645" s="115"/>
      <c r="G645" s="116"/>
      <c r="H645" s="117"/>
      <c r="I645" s="118"/>
      <c r="J645" s="117"/>
      <c r="K645" s="119"/>
      <c r="L645" s="120"/>
    </row>
    <row r="646" spans="5:12">
      <c r="E646" s="115"/>
      <c r="F646" s="115"/>
      <c r="G646" s="116"/>
      <c r="H646" s="117"/>
      <c r="I646" s="118"/>
      <c r="J646" s="117"/>
      <c r="K646" s="119"/>
      <c r="L646" s="120"/>
    </row>
    <row r="647" spans="5:12">
      <c r="E647" s="115"/>
      <c r="F647" s="115"/>
      <c r="G647" s="116"/>
      <c r="H647" s="117"/>
      <c r="I647" s="118"/>
      <c r="J647" s="117"/>
      <c r="K647" s="119"/>
      <c r="L647" s="120"/>
    </row>
    <row r="648" spans="5:12">
      <c r="E648" s="115"/>
      <c r="F648" s="115"/>
      <c r="G648" s="116"/>
      <c r="H648" s="117"/>
      <c r="I648" s="118"/>
      <c r="J648" s="117"/>
      <c r="K648" s="119"/>
      <c r="L648" s="120"/>
    </row>
    <row r="649" spans="5:12">
      <c r="E649" s="115"/>
      <c r="F649" s="115"/>
      <c r="G649" s="116"/>
      <c r="H649" s="117"/>
      <c r="I649" s="118"/>
      <c r="J649" s="117"/>
      <c r="K649" s="119"/>
      <c r="L649" s="120"/>
    </row>
    <row r="650" spans="5:12">
      <c r="E650" s="115"/>
      <c r="F650" s="115"/>
      <c r="G650" s="116"/>
      <c r="H650" s="117"/>
      <c r="I650" s="118"/>
      <c r="J650" s="117"/>
      <c r="K650" s="119"/>
      <c r="L650" s="120"/>
    </row>
    <row r="651" spans="5:12">
      <c r="E651" s="115"/>
      <c r="F651" s="115"/>
      <c r="G651" s="116"/>
      <c r="H651" s="117"/>
      <c r="I651" s="118"/>
      <c r="J651" s="117"/>
      <c r="K651" s="119"/>
      <c r="L651" s="120"/>
    </row>
    <row r="652" spans="5:12">
      <c r="E652" s="115"/>
      <c r="F652" s="115"/>
      <c r="G652" s="116"/>
      <c r="H652" s="117"/>
      <c r="I652" s="118"/>
      <c r="J652" s="117"/>
      <c r="K652" s="119"/>
      <c r="L652" s="120"/>
    </row>
    <row r="653" spans="5:12">
      <c r="E653" s="115"/>
      <c r="F653" s="115"/>
      <c r="G653" s="116"/>
      <c r="H653" s="117"/>
      <c r="I653" s="118"/>
      <c r="J653" s="117"/>
      <c r="K653" s="119"/>
      <c r="L653" s="120"/>
    </row>
    <row r="654" spans="5:12">
      <c r="E654" s="115"/>
      <c r="F654" s="115"/>
      <c r="G654" s="116"/>
      <c r="H654" s="117"/>
      <c r="I654" s="118"/>
      <c r="J654" s="117"/>
      <c r="K654" s="119"/>
      <c r="L654" s="120"/>
    </row>
    <row r="655" spans="5:12">
      <c r="E655" s="115"/>
      <c r="F655" s="115"/>
      <c r="G655" s="116"/>
      <c r="H655" s="117"/>
      <c r="I655" s="118"/>
      <c r="J655" s="117"/>
      <c r="K655" s="119"/>
      <c r="L655" s="120"/>
    </row>
    <row r="656" spans="5:12">
      <c r="E656" s="115"/>
      <c r="F656" s="115"/>
      <c r="G656" s="116"/>
      <c r="H656" s="117"/>
      <c r="I656" s="118"/>
      <c r="J656" s="117"/>
      <c r="K656" s="119"/>
      <c r="L656" s="120"/>
    </row>
    <row r="657" spans="5:12">
      <c r="E657" s="115"/>
      <c r="F657" s="115"/>
      <c r="G657" s="116"/>
      <c r="H657" s="117"/>
      <c r="I657" s="118"/>
      <c r="J657" s="117"/>
      <c r="K657" s="119"/>
      <c r="L657" s="120"/>
    </row>
    <row r="658" spans="5:12">
      <c r="E658" s="115"/>
      <c r="F658" s="115"/>
      <c r="G658" s="116"/>
      <c r="H658" s="117"/>
      <c r="I658" s="118"/>
      <c r="J658" s="117"/>
      <c r="K658" s="119"/>
      <c r="L658" s="120"/>
    </row>
    <row r="659" spans="5:12">
      <c r="E659" s="115"/>
      <c r="F659" s="115"/>
      <c r="G659" s="116"/>
      <c r="H659" s="117"/>
      <c r="I659" s="118"/>
      <c r="J659" s="117"/>
      <c r="K659" s="119"/>
      <c r="L659" s="120"/>
    </row>
    <row r="660" spans="5:12">
      <c r="E660" s="115"/>
      <c r="F660" s="115"/>
      <c r="G660" s="116"/>
      <c r="H660" s="117"/>
      <c r="I660" s="118"/>
      <c r="J660" s="117"/>
      <c r="K660" s="119"/>
      <c r="L660" s="120"/>
    </row>
    <row r="661" spans="5:12">
      <c r="E661" s="115"/>
      <c r="F661" s="115"/>
      <c r="G661" s="116"/>
      <c r="H661" s="117"/>
      <c r="I661" s="118"/>
      <c r="J661" s="117"/>
      <c r="K661" s="119"/>
      <c r="L661" s="120"/>
    </row>
    <row r="662" spans="5:12">
      <c r="E662" s="115"/>
      <c r="F662" s="115"/>
      <c r="G662" s="116"/>
      <c r="H662" s="117"/>
      <c r="I662" s="118"/>
      <c r="J662" s="117"/>
      <c r="K662" s="119"/>
      <c r="L662" s="120"/>
    </row>
    <row r="663" spans="5:12">
      <c r="E663" s="115"/>
      <c r="F663" s="115"/>
      <c r="G663" s="116"/>
      <c r="H663" s="117"/>
      <c r="I663" s="118"/>
      <c r="J663" s="117"/>
      <c r="K663" s="119"/>
      <c r="L663" s="120"/>
    </row>
    <row r="664" spans="5:12">
      <c r="E664" s="115"/>
      <c r="F664" s="115"/>
      <c r="G664" s="116"/>
      <c r="H664" s="117"/>
      <c r="I664" s="118"/>
      <c r="J664" s="117"/>
      <c r="K664" s="119"/>
      <c r="L664" s="120"/>
    </row>
    <row r="665" spans="5:12">
      <c r="E665" s="115"/>
      <c r="F665" s="115"/>
      <c r="G665" s="116"/>
      <c r="H665" s="117"/>
      <c r="I665" s="118"/>
      <c r="J665" s="117"/>
      <c r="K665" s="119"/>
      <c r="L665" s="120"/>
    </row>
    <row r="666" spans="5:12">
      <c r="E666" s="115"/>
      <c r="F666" s="115"/>
      <c r="G666" s="116"/>
      <c r="H666" s="117"/>
      <c r="I666" s="118"/>
      <c r="J666" s="117"/>
      <c r="K666" s="119"/>
      <c r="L666" s="120"/>
    </row>
    <row r="667" spans="5:12">
      <c r="E667" s="115"/>
      <c r="F667" s="115"/>
      <c r="G667" s="116"/>
      <c r="H667" s="117"/>
      <c r="I667" s="118"/>
      <c r="J667" s="117"/>
      <c r="K667" s="119"/>
      <c r="L667" s="120"/>
    </row>
    <row r="668" spans="5:12">
      <c r="E668" s="115"/>
      <c r="F668" s="115"/>
      <c r="G668" s="116"/>
      <c r="H668" s="117"/>
      <c r="I668" s="118"/>
      <c r="J668" s="117"/>
      <c r="K668" s="119"/>
      <c r="L668" s="120"/>
    </row>
    <row r="669" spans="5:12">
      <c r="E669" s="115"/>
      <c r="F669" s="115"/>
      <c r="G669" s="116"/>
      <c r="H669" s="117"/>
      <c r="I669" s="118"/>
      <c r="J669" s="117"/>
      <c r="K669" s="119"/>
      <c r="L669" s="120"/>
    </row>
    <row r="670" spans="5:12">
      <c r="E670" s="115"/>
      <c r="F670" s="115"/>
      <c r="G670" s="116"/>
      <c r="H670" s="117"/>
      <c r="I670" s="118"/>
      <c r="J670" s="117"/>
      <c r="K670" s="119"/>
      <c r="L670" s="120"/>
    </row>
    <row r="671" spans="5:12">
      <c r="E671" s="115"/>
      <c r="F671" s="115"/>
      <c r="G671" s="116"/>
      <c r="H671" s="117"/>
      <c r="I671" s="118"/>
      <c r="J671" s="117"/>
      <c r="K671" s="119"/>
      <c r="L671" s="120"/>
    </row>
    <row r="672" spans="5:12">
      <c r="E672" s="115"/>
      <c r="F672" s="115"/>
      <c r="G672" s="116"/>
      <c r="H672" s="117"/>
      <c r="I672" s="118"/>
      <c r="J672" s="117"/>
      <c r="K672" s="119"/>
      <c r="L672" s="120"/>
    </row>
    <row r="673" spans="5:12">
      <c r="E673" s="115"/>
      <c r="F673" s="115"/>
      <c r="G673" s="116"/>
      <c r="H673" s="117"/>
      <c r="I673" s="118"/>
      <c r="J673" s="117"/>
      <c r="K673" s="119"/>
      <c r="L673" s="120"/>
    </row>
    <row r="674" spans="5:12">
      <c r="E674" s="115"/>
      <c r="F674" s="115"/>
      <c r="G674" s="116"/>
      <c r="H674" s="117"/>
      <c r="I674" s="118"/>
      <c r="J674" s="117"/>
      <c r="K674" s="119"/>
      <c r="L674" s="120"/>
    </row>
    <row r="675" spans="5:12">
      <c r="E675" s="115"/>
      <c r="F675" s="115"/>
      <c r="G675" s="116"/>
      <c r="H675" s="117"/>
      <c r="I675" s="118"/>
      <c r="J675" s="117"/>
      <c r="K675" s="119"/>
      <c r="L675" s="120"/>
    </row>
    <row r="676" spans="5:12">
      <c r="E676" s="115"/>
      <c r="F676" s="115"/>
      <c r="G676" s="116"/>
      <c r="H676" s="117"/>
      <c r="I676" s="118"/>
      <c r="J676" s="117"/>
      <c r="K676" s="119"/>
      <c r="L676" s="120"/>
    </row>
    <row r="677" spans="5:12">
      <c r="E677" s="115"/>
      <c r="F677" s="115"/>
      <c r="G677" s="116"/>
      <c r="H677" s="117"/>
      <c r="I677" s="118"/>
      <c r="J677" s="117"/>
      <c r="K677" s="119"/>
      <c r="L677" s="120"/>
    </row>
    <row r="678" spans="5:12">
      <c r="E678" s="115"/>
      <c r="F678" s="115"/>
      <c r="G678" s="116"/>
      <c r="H678" s="117"/>
      <c r="I678" s="118"/>
      <c r="J678" s="117"/>
      <c r="K678" s="119"/>
      <c r="L678" s="120"/>
    </row>
    <row r="679" spans="5:12">
      <c r="E679" s="115"/>
      <c r="F679" s="115"/>
      <c r="G679" s="116"/>
      <c r="H679" s="117"/>
      <c r="I679" s="118"/>
      <c r="J679" s="117"/>
      <c r="K679" s="119"/>
      <c r="L679" s="120"/>
    </row>
    <row r="680" spans="5:12">
      <c r="E680" s="115"/>
      <c r="F680" s="115"/>
      <c r="G680" s="116"/>
      <c r="H680" s="117"/>
      <c r="I680" s="118"/>
      <c r="J680" s="117"/>
      <c r="K680" s="119"/>
      <c r="L680" s="120"/>
    </row>
    <row r="681" spans="5:12">
      <c r="E681" s="115"/>
      <c r="F681" s="115"/>
      <c r="G681" s="116"/>
      <c r="H681" s="117"/>
      <c r="I681" s="118"/>
      <c r="J681" s="117"/>
      <c r="K681" s="119"/>
      <c r="L681" s="120"/>
    </row>
    <row r="682" spans="5:12">
      <c r="E682" s="115"/>
      <c r="F682" s="115"/>
      <c r="G682" s="116"/>
      <c r="H682" s="117"/>
      <c r="I682" s="118"/>
      <c r="J682" s="117"/>
      <c r="K682" s="119"/>
      <c r="L682" s="120"/>
    </row>
    <row r="683" spans="5:12">
      <c r="E683" s="115"/>
      <c r="F683" s="115"/>
      <c r="G683" s="116"/>
      <c r="H683" s="117"/>
      <c r="I683" s="118"/>
      <c r="J683" s="117"/>
      <c r="K683" s="119"/>
      <c r="L683" s="120"/>
    </row>
    <row r="684" spans="5:12">
      <c r="E684" s="115"/>
      <c r="F684" s="115"/>
      <c r="G684" s="116"/>
      <c r="H684" s="117"/>
      <c r="I684" s="118"/>
      <c r="J684" s="117"/>
      <c r="K684" s="119"/>
      <c r="L684" s="120"/>
    </row>
    <row r="685" spans="5:12">
      <c r="E685" s="115"/>
      <c r="F685" s="115"/>
      <c r="G685" s="116"/>
      <c r="H685" s="117"/>
      <c r="I685" s="118"/>
      <c r="J685" s="117"/>
      <c r="K685" s="119"/>
      <c r="L685" s="120"/>
    </row>
    <row r="686" spans="5:12">
      <c r="E686" s="115"/>
      <c r="F686" s="115"/>
      <c r="G686" s="116"/>
      <c r="H686" s="117"/>
      <c r="I686" s="118"/>
      <c r="J686" s="117"/>
      <c r="K686" s="119"/>
      <c r="L686" s="120"/>
    </row>
    <row r="687" spans="5:12">
      <c r="E687" s="115"/>
      <c r="F687" s="115"/>
      <c r="G687" s="116"/>
      <c r="H687" s="117"/>
      <c r="I687" s="118"/>
      <c r="J687" s="117"/>
      <c r="K687" s="119"/>
      <c r="L687" s="120"/>
    </row>
    <row r="688" spans="5:12">
      <c r="E688" s="115"/>
      <c r="F688" s="115"/>
      <c r="G688" s="116"/>
      <c r="H688" s="117"/>
      <c r="I688" s="118"/>
      <c r="J688" s="117"/>
      <c r="K688" s="119"/>
      <c r="L688" s="120"/>
    </row>
    <row r="689" spans="5:12">
      <c r="E689" s="115"/>
      <c r="F689" s="115"/>
      <c r="G689" s="116"/>
      <c r="H689" s="117"/>
      <c r="I689" s="118"/>
      <c r="J689" s="117"/>
      <c r="K689" s="119"/>
      <c r="L689" s="120"/>
    </row>
    <row r="690" spans="5:12">
      <c r="E690" s="115"/>
      <c r="F690" s="115"/>
      <c r="G690" s="116"/>
      <c r="H690" s="117"/>
      <c r="I690" s="118"/>
      <c r="J690" s="117"/>
      <c r="K690" s="119"/>
      <c r="L690" s="120"/>
    </row>
    <row r="691" spans="5:12">
      <c r="E691" s="115"/>
      <c r="F691" s="115"/>
      <c r="G691" s="116"/>
      <c r="H691" s="117"/>
      <c r="I691" s="118"/>
      <c r="J691" s="117"/>
      <c r="K691" s="119"/>
      <c r="L691" s="120"/>
    </row>
    <row r="692" spans="5:12">
      <c r="E692" s="115"/>
      <c r="F692" s="115"/>
      <c r="G692" s="116"/>
      <c r="H692" s="117"/>
      <c r="I692" s="118"/>
      <c r="J692" s="117"/>
      <c r="K692" s="119"/>
      <c r="L692" s="120"/>
    </row>
    <row r="693" spans="5:12">
      <c r="E693" s="115"/>
      <c r="F693" s="115"/>
      <c r="G693" s="116"/>
      <c r="H693" s="117"/>
      <c r="I693" s="118"/>
      <c r="J693" s="117"/>
      <c r="K693" s="119"/>
      <c r="L693" s="120"/>
    </row>
    <row r="694" spans="5:12">
      <c r="E694" s="115"/>
      <c r="F694" s="115"/>
      <c r="G694" s="116"/>
      <c r="H694" s="117"/>
      <c r="I694" s="118"/>
      <c r="J694" s="117"/>
      <c r="K694" s="119"/>
      <c r="L694" s="120"/>
    </row>
    <row r="695" spans="5:12">
      <c r="E695" s="115"/>
      <c r="F695" s="115"/>
      <c r="G695" s="116"/>
      <c r="H695" s="117"/>
      <c r="I695" s="118"/>
      <c r="J695" s="117"/>
      <c r="K695" s="119"/>
      <c r="L695" s="120"/>
    </row>
    <row r="696" spans="5:12">
      <c r="E696" s="115"/>
      <c r="F696" s="115"/>
      <c r="G696" s="116"/>
      <c r="H696" s="117"/>
      <c r="I696" s="118"/>
      <c r="J696" s="117"/>
      <c r="K696" s="119"/>
      <c r="L696" s="120"/>
    </row>
    <row r="697" spans="5:12">
      <c r="E697" s="115"/>
      <c r="F697" s="115"/>
      <c r="G697" s="116"/>
      <c r="H697" s="117"/>
      <c r="I697" s="118"/>
      <c r="J697" s="117"/>
      <c r="K697" s="119"/>
      <c r="L697" s="120"/>
    </row>
    <row r="698" spans="5:12">
      <c r="E698" s="115"/>
      <c r="F698" s="115"/>
      <c r="G698" s="116"/>
      <c r="H698" s="117"/>
      <c r="I698" s="118"/>
      <c r="J698" s="117"/>
      <c r="K698" s="119"/>
      <c r="L698" s="120"/>
    </row>
    <row r="699" spans="5:12">
      <c r="E699" s="115"/>
      <c r="F699" s="115"/>
      <c r="G699" s="116"/>
      <c r="H699" s="117"/>
      <c r="I699" s="118"/>
      <c r="J699" s="117"/>
      <c r="K699" s="119"/>
      <c r="L699" s="120"/>
    </row>
    <row r="700" spans="5:12">
      <c r="E700" s="115"/>
      <c r="F700" s="115"/>
      <c r="G700" s="116"/>
      <c r="H700" s="117"/>
      <c r="I700" s="118"/>
      <c r="J700" s="117"/>
      <c r="K700" s="119"/>
      <c r="L700" s="120"/>
    </row>
    <row r="701" spans="5:12">
      <c r="E701" s="115"/>
      <c r="F701" s="115"/>
      <c r="G701" s="116"/>
      <c r="H701" s="117"/>
      <c r="I701" s="118"/>
      <c r="J701" s="117"/>
      <c r="K701" s="119"/>
      <c r="L701" s="120"/>
    </row>
    <row r="702" spans="5:12">
      <c r="E702" s="115"/>
      <c r="F702" s="115"/>
      <c r="G702" s="116"/>
      <c r="H702" s="117"/>
      <c r="I702" s="118"/>
      <c r="J702" s="117"/>
      <c r="K702" s="119"/>
      <c r="L702" s="120"/>
    </row>
    <row r="703" spans="5:12">
      <c r="E703" s="115"/>
      <c r="F703" s="115"/>
      <c r="G703" s="116"/>
      <c r="H703" s="117"/>
      <c r="I703" s="118"/>
      <c r="J703" s="117"/>
      <c r="K703" s="119"/>
      <c r="L703" s="120"/>
    </row>
    <row r="704" spans="5:12">
      <c r="E704" s="115"/>
      <c r="F704" s="115"/>
      <c r="G704" s="116"/>
      <c r="H704" s="117"/>
      <c r="I704" s="118"/>
      <c r="J704" s="117"/>
      <c r="K704" s="119"/>
      <c r="L704" s="120"/>
    </row>
    <row r="705" spans="5:12">
      <c r="E705" s="115"/>
      <c r="F705" s="115"/>
      <c r="G705" s="116"/>
      <c r="H705" s="117"/>
      <c r="I705" s="118"/>
      <c r="J705" s="117"/>
      <c r="K705" s="119"/>
      <c r="L705" s="120"/>
    </row>
    <row r="706" spans="5:12">
      <c r="E706" s="115"/>
      <c r="F706" s="115"/>
      <c r="G706" s="116"/>
      <c r="H706" s="117"/>
      <c r="I706" s="118"/>
      <c r="J706" s="117"/>
      <c r="K706" s="119"/>
      <c r="L706" s="120"/>
    </row>
    <row r="707" spans="5:12">
      <c r="E707" s="115"/>
      <c r="F707" s="115"/>
      <c r="G707" s="116"/>
      <c r="H707" s="117"/>
      <c r="I707" s="118"/>
      <c r="J707" s="117"/>
      <c r="K707" s="119"/>
      <c r="L707" s="120"/>
    </row>
    <row r="708" spans="5:12">
      <c r="E708" s="115"/>
      <c r="F708" s="115"/>
      <c r="G708" s="116"/>
      <c r="H708" s="117"/>
      <c r="I708" s="118"/>
      <c r="J708" s="117"/>
      <c r="K708" s="119"/>
      <c r="L708" s="120"/>
    </row>
    <row r="709" spans="5:12">
      <c r="E709" s="115"/>
      <c r="F709" s="115"/>
      <c r="G709" s="116"/>
      <c r="H709" s="117"/>
      <c r="I709" s="118"/>
      <c r="J709" s="117"/>
      <c r="K709" s="119"/>
      <c r="L709" s="120"/>
    </row>
    <row r="710" spans="5:12">
      <c r="E710" s="115"/>
      <c r="F710" s="115"/>
      <c r="G710" s="116"/>
      <c r="H710" s="117"/>
      <c r="I710" s="118"/>
      <c r="J710" s="117"/>
      <c r="K710" s="119"/>
      <c r="L710" s="120"/>
    </row>
    <row r="711" spans="5:12">
      <c r="E711" s="115"/>
      <c r="F711" s="115"/>
      <c r="G711" s="116"/>
      <c r="H711" s="117"/>
      <c r="I711" s="118"/>
      <c r="J711" s="117"/>
      <c r="K711" s="119"/>
      <c r="L711" s="120"/>
    </row>
    <row r="712" spans="5:12">
      <c r="E712" s="115"/>
      <c r="F712" s="115"/>
      <c r="G712" s="116"/>
      <c r="H712" s="117"/>
      <c r="I712" s="118"/>
      <c r="J712" s="117"/>
      <c r="K712" s="119"/>
      <c r="L712" s="120"/>
    </row>
    <row r="713" spans="5:12">
      <c r="E713" s="115"/>
      <c r="F713" s="115"/>
      <c r="G713" s="116"/>
      <c r="H713" s="117"/>
      <c r="I713" s="118"/>
      <c r="J713" s="117"/>
      <c r="K713" s="119"/>
      <c r="L713" s="120"/>
    </row>
    <row r="714" spans="5:12">
      <c r="E714" s="115"/>
      <c r="F714" s="115"/>
      <c r="G714" s="116"/>
      <c r="H714" s="117"/>
      <c r="I714" s="118"/>
      <c r="J714" s="117"/>
      <c r="K714" s="119"/>
      <c r="L714" s="120"/>
    </row>
    <row r="715" spans="5:12">
      <c r="E715" s="115"/>
      <c r="F715" s="115"/>
      <c r="G715" s="116"/>
      <c r="H715" s="117"/>
      <c r="I715" s="118"/>
      <c r="J715" s="117"/>
      <c r="K715" s="119"/>
      <c r="L715" s="120"/>
    </row>
    <row r="716" spans="5:12">
      <c r="E716" s="115"/>
      <c r="F716" s="115"/>
      <c r="G716" s="116"/>
      <c r="H716" s="117"/>
      <c r="I716" s="118"/>
      <c r="J716" s="117"/>
      <c r="K716" s="119"/>
      <c r="L716" s="120"/>
    </row>
    <row r="717" spans="5:12">
      <c r="E717" s="115"/>
      <c r="F717" s="115"/>
      <c r="G717" s="116"/>
      <c r="H717" s="117"/>
      <c r="I717" s="118"/>
      <c r="J717" s="117"/>
      <c r="K717" s="119"/>
      <c r="L717" s="120"/>
    </row>
    <row r="718" spans="5:12">
      <c r="E718" s="115"/>
      <c r="F718" s="115"/>
      <c r="G718" s="116"/>
      <c r="H718" s="117"/>
      <c r="I718" s="118"/>
      <c r="J718" s="117"/>
      <c r="K718" s="119"/>
      <c r="L718" s="120"/>
    </row>
    <row r="719" spans="5:12">
      <c r="E719" s="115"/>
      <c r="F719" s="115"/>
      <c r="G719" s="116"/>
      <c r="H719" s="117"/>
      <c r="I719" s="118"/>
      <c r="J719" s="117"/>
      <c r="K719" s="119"/>
      <c r="L719" s="120"/>
    </row>
    <row r="720" spans="5:12">
      <c r="E720" s="115"/>
      <c r="F720" s="115"/>
      <c r="G720" s="116"/>
      <c r="H720" s="117"/>
      <c r="I720" s="118"/>
      <c r="J720" s="117"/>
      <c r="K720" s="119"/>
      <c r="L720" s="120"/>
    </row>
    <row r="721" spans="5:12">
      <c r="E721" s="115"/>
      <c r="F721" s="115"/>
      <c r="G721" s="116"/>
      <c r="H721" s="117"/>
      <c r="I721" s="118"/>
      <c r="J721" s="117"/>
      <c r="K721" s="119"/>
      <c r="L721" s="120"/>
    </row>
    <row r="722" spans="5:12">
      <c r="E722" s="115"/>
      <c r="F722" s="115"/>
      <c r="G722" s="116"/>
      <c r="H722" s="117"/>
      <c r="I722" s="118"/>
      <c r="J722" s="117"/>
      <c r="K722" s="119"/>
      <c r="L722" s="120"/>
    </row>
    <row r="723" spans="5:12">
      <c r="E723" s="115"/>
      <c r="F723" s="115"/>
      <c r="G723" s="116"/>
      <c r="H723" s="117"/>
      <c r="I723" s="118"/>
      <c r="J723" s="117"/>
      <c r="K723" s="119"/>
      <c r="L723" s="120"/>
    </row>
    <row r="724" spans="5:12">
      <c r="E724" s="115"/>
      <c r="F724" s="115"/>
      <c r="G724" s="116"/>
      <c r="H724" s="117"/>
      <c r="I724" s="118"/>
      <c r="J724" s="117"/>
      <c r="K724" s="119"/>
      <c r="L724" s="120"/>
    </row>
    <row r="725" spans="5:12">
      <c r="E725" s="115"/>
      <c r="F725" s="115"/>
      <c r="G725" s="116"/>
      <c r="H725" s="117"/>
      <c r="I725" s="118"/>
      <c r="J725" s="117"/>
      <c r="K725" s="119"/>
      <c r="L725" s="120"/>
    </row>
    <row r="726" spans="5:12">
      <c r="E726" s="115"/>
      <c r="F726" s="115"/>
      <c r="G726" s="116"/>
      <c r="H726" s="117"/>
      <c r="I726" s="118"/>
      <c r="J726" s="117"/>
      <c r="K726" s="119"/>
      <c r="L726" s="120"/>
    </row>
    <row r="727" spans="5:12">
      <c r="E727" s="115"/>
      <c r="F727" s="115"/>
      <c r="G727" s="116"/>
      <c r="H727" s="117"/>
      <c r="I727" s="118"/>
      <c r="J727" s="117"/>
      <c r="K727" s="119"/>
      <c r="L727" s="120"/>
    </row>
    <row r="728" spans="5:12">
      <c r="E728" s="115"/>
      <c r="F728" s="115"/>
      <c r="G728" s="116"/>
      <c r="H728" s="117"/>
      <c r="I728" s="118"/>
      <c r="J728" s="117"/>
      <c r="K728" s="119"/>
      <c r="L728" s="120"/>
    </row>
    <row r="729" spans="5:12">
      <c r="E729" s="115"/>
      <c r="F729" s="115"/>
      <c r="G729" s="116"/>
      <c r="H729" s="117"/>
      <c r="I729" s="118"/>
      <c r="J729" s="117"/>
      <c r="K729" s="119"/>
      <c r="L729" s="120"/>
    </row>
    <row r="730" spans="5:12">
      <c r="E730" s="115"/>
      <c r="F730" s="115"/>
      <c r="G730" s="116"/>
      <c r="H730" s="117"/>
      <c r="I730" s="118"/>
      <c r="J730" s="117"/>
      <c r="K730" s="119"/>
      <c r="L730" s="120"/>
    </row>
    <row r="731" spans="5:12">
      <c r="E731" s="115"/>
      <c r="F731" s="115"/>
      <c r="G731" s="116"/>
      <c r="H731" s="117"/>
      <c r="I731" s="118"/>
      <c r="J731" s="117"/>
      <c r="K731" s="119"/>
      <c r="L731" s="120"/>
    </row>
    <row r="732" spans="5:12">
      <c r="E732" s="115"/>
      <c r="F732" s="115"/>
      <c r="G732" s="116"/>
      <c r="H732" s="117"/>
      <c r="I732" s="118"/>
      <c r="J732" s="117"/>
      <c r="K732" s="119"/>
      <c r="L732" s="120"/>
    </row>
    <row r="733" spans="5:12">
      <c r="E733" s="115"/>
      <c r="F733" s="115"/>
      <c r="G733" s="116"/>
      <c r="H733" s="117"/>
      <c r="I733" s="118"/>
      <c r="J733" s="117"/>
      <c r="K733" s="119"/>
      <c r="L733" s="120"/>
    </row>
    <row r="734" spans="5:12">
      <c r="E734" s="115"/>
      <c r="F734" s="115"/>
      <c r="G734" s="116"/>
      <c r="H734" s="117"/>
      <c r="I734" s="118"/>
      <c r="J734" s="117"/>
      <c r="K734" s="119"/>
      <c r="L734" s="120"/>
    </row>
    <row r="735" spans="5:12">
      <c r="E735" s="115"/>
      <c r="F735" s="115"/>
      <c r="G735" s="116"/>
      <c r="H735" s="117"/>
      <c r="I735" s="118"/>
      <c r="J735" s="117"/>
      <c r="K735" s="119"/>
      <c r="L735" s="120"/>
    </row>
    <row r="736" spans="5:12">
      <c r="E736" s="115"/>
      <c r="F736" s="115"/>
      <c r="G736" s="116"/>
      <c r="H736" s="117"/>
      <c r="I736" s="118"/>
      <c r="J736" s="117"/>
      <c r="K736" s="119"/>
      <c r="L736" s="120"/>
    </row>
    <row r="737" spans="5:12">
      <c r="E737" s="115"/>
      <c r="F737" s="115"/>
      <c r="G737" s="116"/>
      <c r="H737" s="117"/>
      <c r="I737" s="118"/>
      <c r="J737" s="117"/>
      <c r="K737" s="119"/>
      <c r="L737" s="120"/>
    </row>
    <row r="738" spans="5:12">
      <c r="E738" s="115"/>
      <c r="F738" s="115"/>
      <c r="G738" s="116"/>
      <c r="H738" s="117"/>
      <c r="I738" s="118"/>
      <c r="J738" s="117"/>
      <c r="K738" s="119"/>
      <c r="L738" s="120"/>
    </row>
    <row r="739" spans="5:12">
      <c r="E739" s="115"/>
      <c r="F739" s="115"/>
      <c r="G739" s="116"/>
      <c r="H739" s="117"/>
      <c r="I739" s="118"/>
      <c r="J739" s="117"/>
      <c r="K739" s="119"/>
      <c r="L739" s="120"/>
    </row>
    <row r="740" spans="5:12">
      <c r="E740" s="115"/>
      <c r="F740" s="115"/>
      <c r="G740" s="116"/>
      <c r="H740" s="117"/>
      <c r="I740" s="118"/>
      <c r="J740" s="117"/>
      <c r="K740" s="119"/>
      <c r="L740" s="120"/>
    </row>
    <row r="741" spans="5:12">
      <c r="E741" s="115"/>
      <c r="F741" s="115"/>
      <c r="G741" s="116"/>
      <c r="H741" s="117"/>
      <c r="I741" s="118"/>
      <c r="J741" s="117"/>
      <c r="K741" s="119"/>
      <c r="L741" s="120"/>
    </row>
    <row r="742" spans="5:12">
      <c r="E742" s="115"/>
      <c r="F742" s="115"/>
      <c r="G742" s="116"/>
      <c r="H742" s="117"/>
      <c r="I742" s="118"/>
      <c r="J742" s="117"/>
      <c r="K742" s="119"/>
      <c r="L742" s="120"/>
    </row>
    <row r="743" spans="5:12">
      <c r="E743" s="115"/>
      <c r="F743" s="115"/>
      <c r="G743" s="116"/>
      <c r="H743" s="117"/>
      <c r="I743" s="118"/>
      <c r="J743" s="117"/>
      <c r="K743" s="119"/>
      <c r="L743" s="120"/>
    </row>
    <row r="744" spans="5:12">
      <c r="E744" s="115"/>
      <c r="F744" s="115"/>
      <c r="G744" s="116"/>
      <c r="H744" s="117"/>
      <c r="I744" s="118"/>
      <c r="J744" s="117"/>
      <c r="K744" s="119"/>
      <c r="L744" s="120"/>
    </row>
    <row r="745" spans="5:12">
      <c r="E745" s="115"/>
      <c r="F745" s="115"/>
      <c r="G745" s="116"/>
      <c r="H745" s="117"/>
      <c r="I745" s="118"/>
      <c r="J745" s="117"/>
      <c r="K745" s="119"/>
      <c r="L745" s="120"/>
    </row>
    <row r="746" spans="5:12">
      <c r="E746" s="115"/>
      <c r="F746" s="115"/>
      <c r="G746" s="116"/>
      <c r="H746" s="117"/>
      <c r="I746" s="118"/>
      <c r="J746" s="117"/>
      <c r="K746" s="119"/>
      <c r="L746" s="120"/>
    </row>
    <row r="747" spans="5:12">
      <c r="E747" s="115"/>
      <c r="F747" s="115"/>
      <c r="G747" s="116"/>
      <c r="H747" s="117"/>
      <c r="I747" s="118"/>
      <c r="J747" s="117"/>
      <c r="K747" s="119"/>
      <c r="L747" s="120"/>
    </row>
    <row r="748" spans="5:12">
      <c r="E748" s="115"/>
      <c r="F748" s="115"/>
      <c r="G748" s="116"/>
      <c r="H748" s="117"/>
      <c r="I748" s="118"/>
      <c r="J748" s="117"/>
      <c r="K748" s="119"/>
      <c r="L748" s="120"/>
    </row>
    <row r="749" spans="5:12">
      <c r="E749" s="115"/>
      <c r="F749" s="115"/>
      <c r="G749" s="116"/>
      <c r="H749" s="117"/>
      <c r="I749" s="118"/>
      <c r="J749" s="117"/>
      <c r="K749" s="119"/>
      <c r="L749" s="120"/>
    </row>
    <row r="750" spans="5:12">
      <c r="E750" s="115"/>
      <c r="F750" s="115"/>
      <c r="G750" s="116"/>
      <c r="H750" s="117"/>
      <c r="I750" s="118"/>
      <c r="J750" s="117"/>
      <c r="K750" s="119"/>
      <c r="L750" s="120"/>
    </row>
    <row r="751" spans="5:12">
      <c r="E751" s="115"/>
      <c r="F751" s="115"/>
      <c r="G751" s="116"/>
      <c r="H751" s="117"/>
      <c r="I751" s="118"/>
      <c r="J751" s="117"/>
      <c r="K751" s="119"/>
      <c r="L751" s="120"/>
    </row>
    <row r="752" spans="5:12">
      <c r="E752" s="115"/>
      <c r="F752" s="115"/>
      <c r="G752" s="116"/>
      <c r="H752" s="117"/>
      <c r="I752" s="118"/>
      <c r="J752" s="117"/>
      <c r="K752" s="119"/>
      <c r="L752" s="120"/>
    </row>
  </sheetData>
  <mergeCells count="1">
    <mergeCell ref="B1:L1"/>
  </mergeCells>
  <printOptions horizontalCentered="1" verticalCentered="1"/>
  <pageMargins left="0.25" right="0.25" top="0.55000000000000004" bottom="1" header="0.18" footer="0.5"/>
  <pageSetup scale="85"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dimension ref="A1:C1"/>
  <sheetViews>
    <sheetView workbookViewId="0">
      <selection activeCell="K12" sqref="K12"/>
    </sheetView>
  </sheetViews>
  <sheetFormatPr defaultRowHeight="12.75"/>
  <sheetData>
    <row r="1" spans="1:3">
      <c r="A1" t="s">
        <v>546</v>
      </c>
      <c r="B1" t="s">
        <v>545</v>
      </c>
      <c r="C1" t="s">
        <v>544</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dimension ref="B3"/>
  <sheetViews>
    <sheetView workbookViewId="0">
      <selection activeCell="C3" sqref="C3"/>
    </sheetView>
  </sheetViews>
  <sheetFormatPr defaultRowHeight="12.75"/>
  <cols>
    <col min="2" max="2" width="29.140625" bestFit="1" customWidth="1"/>
  </cols>
  <sheetData>
    <row r="3" spans="2:2">
      <c r="B3" t="s">
        <v>547</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
  <dimension ref="C2"/>
  <sheetViews>
    <sheetView workbookViewId="0">
      <selection activeCell="K29" sqref="K29"/>
    </sheetView>
  </sheetViews>
  <sheetFormatPr defaultRowHeight="12.75"/>
  <sheetData>
    <row r="2" spans="3:3">
      <c r="C2">
        <v>33183089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dimension ref="C3:D14"/>
  <sheetViews>
    <sheetView workbookViewId="0">
      <selection activeCell="C4" sqref="C4"/>
    </sheetView>
  </sheetViews>
  <sheetFormatPr defaultRowHeight="12.75"/>
  <cols>
    <col min="3" max="3" width="13.7109375" bestFit="1" customWidth="1"/>
  </cols>
  <sheetData>
    <row r="3" spans="3:4">
      <c r="C3" t="s">
        <v>622</v>
      </c>
      <c r="D3" t="s">
        <v>623</v>
      </c>
    </row>
    <row r="4" spans="3:4">
      <c r="C4">
        <v>0.35</v>
      </c>
      <c r="D4">
        <v>1</v>
      </c>
    </row>
    <row r="5" spans="3:4">
      <c r="C5">
        <v>0.5</v>
      </c>
      <c r="D5">
        <v>2</v>
      </c>
    </row>
    <row r="6" spans="3:4">
      <c r="C6">
        <v>0.75</v>
      </c>
      <c r="D6">
        <v>3</v>
      </c>
    </row>
    <row r="7" spans="3:4">
      <c r="C7">
        <v>1</v>
      </c>
      <c r="D7">
        <v>4</v>
      </c>
    </row>
    <row r="8" spans="3:4">
      <c r="C8">
        <v>1.5</v>
      </c>
      <c r="D8">
        <v>5</v>
      </c>
    </row>
    <row r="9" spans="3:4">
      <c r="C9">
        <v>2</v>
      </c>
      <c r="D9">
        <v>6</v>
      </c>
    </row>
    <row r="10" spans="3:4">
      <c r="C10">
        <v>2.5</v>
      </c>
      <c r="D10">
        <v>7</v>
      </c>
    </row>
    <row r="11" spans="3:4">
      <c r="C11">
        <v>3</v>
      </c>
      <c r="D11">
        <v>8</v>
      </c>
    </row>
    <row r="12" spans="3:4">
      <c r="C12">
        <v>4</v>
      </c>
      <c r="D12">
        <v>9</v>
      </c>
    </row>
    <row r="13" spans="3:4">
      <c r="C13">
        <v>5</v>
      </c>
      <c r="D13">
        <v>10</v>
      </c>
    </row>
    <row r="14" spans="3:4">
      <c r="C14">
        <v>6</v>
      </c>
      <c r="D14">
        <v>11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9"/>
  <dimension ref="A1:X24"/>
  <sheetViews>
    <sheetView topLeftCell="H1" workbookViewId="0">
      <selection activeCell="T9" sqref="T9"/>
    </sheetView>
  </sheetViews>
  <sheetFormatPr defaultRowHeight="12.75"/>
  <cols>
    <col min="1" max="1" width="15.140625" customWidth="1"/>
    <col min="2" max="2" width="15.85546875" customWidth="1"/>
    <col min="3" max="3" width="15.140625" customWidth="1"/>
    <col min="4" max="4" width="12.7109375" customWidth="1"/>
    <col min="5" max="5" width="27.85546875" customWidth="1"/>
    <col min="7" max="7" width="17" customWidth="1"/>
    <col min="10" max="10" width="26.5703125" customWidth="1"/>
    <col min="13" max="13" width="39.85546875" customWidth="1"/>
    <col min="14" max="14" width="8.7109375" customWidth="1"/>
    <col min="15" max="15" width="8.85546875" customWidth="1"/>
    <col min="16" max="16" width="8.7109375" customWidth="1"/>
  </cols>
  <sheetData>
    <row r="1" spans="1:24" ht="15">
      <c r="A1" s="216"/>
      <c r="B1" s="216"/>
      <c r="C1" s="216"/>
      <c r="D1" s="216"/>
      <c r="E1" s="216"/>
      <c r="F1" s="216"/>
      <c r="G1" s="216"/>
      <c r="H1" s="216"/>
      <c r="I1" s="216"/>
      <c r="J1" s="217" t="s">
        <v>624</v>
      </c>
      <c r="K1" s="218" t="s">
        <v>625</v>
      </c>
      <c r="L1" s="241"/>
      <c r="N1" s="252"/>
      <c r="O1" s="241"/>
      <c r="P1" s="241"/>
    </row>
    <row r="2" spans="1:24" ht="38.25">
      <c r="A2" s="216"/>
      <c r="B2" s="216"/>
      <c r="C2" s="216"/>
      <c r="D2" s="216"/>
      <c r="E2" s="216"/>
      <c r="F2" s="216"/>
      <c r="G2" s="216"/>
      <c r="H2" s="216"/>
      <c r="I2" s="216"/>
      <c r="J2" s="219" t="s">
        <v>636</v>
      </c>
      <c r="K2" s="220" t="s">
        <v>625</v>
      </c>
      <c r="L2" s="242"/>
      <c r="N2" s="253"/>
      <c r="O2" s="242"/>
      <c r="P2" s="242"/>
    </row>
    <row r="3" spans="1:24" ht="15">
      <c r="A3" s="216"/>
      <c r="B3" s="216"/>
      <c r="C3" s="216"/>
      <c r="D3" s="216"/>
      <c r="E3" s="216"/>
      <c r="F3" s="216"/>
      <c r="G3" s="216"/>
      <c r="H3" s="216"/>
      <c r="I3" s="216"/>
      <c r="J3" s="221" t="s">
        <v>626</v>
      </c>
      <c r="K3" s="218" t="s">
        <v>625</v>
      </c>
      <c r="L3" s="241"/>
      <c r="N3" s="252"/>
      <c r="O3" s="241"/>
      <c r="P3" s="241"/>
    </row>
    <row r="4" spans="1:24" ht="38.25">
      <c r="A4" s="216"/>
      <c r="B4" s="216"/>
      <c r="C4" s="216"/>
      <c r="D4" s="216"/>
      <c r="E4" s="216"/>
      <c r="F4" s="216"/>
      <c r="G4" s="216"/>
      <c r="H4" s="216"/>
      <c r="I4" s="216"/>
      <c r="J4" s="222" t="s">
        <v>637</v>
      </c>
      <c r="K4" s="220" t="s">
        <v>625</v>
      </c>
      <c r="L4" s="242"/>
      <c r="N4" s="253"/>
      <c r="O4" s="242"/>
      <c r="P4" s="242"/>
    </row>
    <row r="5" spans="1:24" ht="17.25" thickBot="1">
      <c r="A5" s="216"/>
      <c r="B5" s="216"/>
      <c r="C5" s="216"/>
      <c r="D5" s="216"/>
      <c r="E5" s="216"/>
      <c r="F5" s="216"/>
      <c r="G5" s="216"/>
      <c r="H5" s="216"/>
      <c r="I5" s="216"/>
      <c r="J5" s="223" t="s">
        <v>627</v>
      </c>
      <c r="K5" s="220" t="s">
        <v>625</v>
      </c>
      <c r="L5" s="242"/>
      <c r="N5" s="253"/>
      <c r="O5" s="242"/>
      <c r="P5" s="242"/>
    </row>
    <row r="6" spans="1:24" ht="26.25" thickBot="1">
      <c r="A6" s="216"/>
      <c r="B6" s="216"/>
      <c r="C6" s="216"/>
      <c r="D6" s="216"/>
      <c r="E6" s="216"/>
      <c r="F6" s="216"/>
      <c r="G6" s="216"/>
      <c r="H6" s="216"/>
      <c r="I6" s="216"/>
      <c r="J6" s="223" t="s">
        <v>638</v>
      </c>
      <c r="K6" s="220" t="s">
        <v>625</v>
      </c>
      <c r="L6" s="242"/>
      <c r="N6" s="253"/>
      <c r="O6" s="242"/>
      <c r="P6" s="242"/>
    </row>
    <row r="7" spans="1:24" ht="47.25">
      <c r="A7" s="224" t="s">
        <v>628</v>
      </c>
      <c r="B7" s="225" t="s">
        <v>629</v>
      </c>
      <c r="C7" s="226" t="s">
        <v>630</v>
      </c>
      <c r="D7" s="225" t="s">
        <v>631</v>
      </c>
      <c r="E7" s="227" t="s">
        <v>632</v>
      </c>
      <c r="F7" s="228" t="s">
        <v>633</v>
      </c>
      <c r="G7" s="229" t="s">
        <v>634</v>
      </c>
      <c r="H7" s="230" t="s">
        <v>639</v>
      </c>
      <c r="I7" s="230"/>
      <c r="J7" s="231"/>
      <c r="K7" s="232" t="s">
        <v>635</v>
      </c>
      <c r="L7" s="243"/>
      <c r="M7" s="244" t="s">
        <v>640</v>
      </c>
      <c r="N7" s="245" t="s">
        <v>641</v>
      </c>
      <c r="O7" s="245" t="s">
        <v>642</v>
      </c>
      <c r="P7" s="245" t="s">
        <v>643</v>
      </c>
      <c r="S7" s="254" t="s">
        <v>648</v>
      </c>
      <c r="T7" s="254" t="s">
        <v>642</v>
      </c>
      <c r="U7" s="255" t="s">
        <v>643</v>
      </c>
      <c r="V7" s="216"/>
      <c r="W7" s="216"/>
      <c r="X7" s="255" t="s">
        <v>649</v>
      </c>
    </row>
    <row r="8" spans="1:24" ht="15">
      <c r="A8" s="233"/>
      <c r="B8" s="234"/>
      <c r="C8" s="235"/>
      <c r="D8" s="236"/>
      <c r="E8" s="237"/>
      <c r="F8" s="234"/>
      <c r="G8" s="238"/>
      <c r="H8" s="234"/>
      <c r="I8" s="230"/>
      <c r="J8" s="239"/>
      <c r="K8" s="234"/>
      <c r="L8" s="234"/>
      <c r="N8" s="248">
        <f t="shared" ref="N8:N18" si="0">E8*(AU8/100)</f>
        <v>0</v>
      </c>
      <c r="O8" s="249">
        <f t="shared" ref="O8:O18" si="1">E8*AV8</f>
        <v>0</v>
      </c>
      <c r="P8" s="249">
        <f t="shared" ref="P8:P18" si="2">E8*AW8</f>
        <v>0</v>
      </c>
    </row>
    <row r="9" spans="1:24" ht="15">
      <c r="A9" s="233"/>
      <c r="B9" s="234"/>
      <c r="C9" s="235"/>
      <c r="D9" s="236"/>
      <c r="E9" s="237"/>
      <c r="F9" s="234"/>
      <c r="G9" s="238"/>
      <c r="H9" s="234"/>
      <c r="I9" s="230"/>
      <c r="J9" s="239"/>
      <c r="K9" s="234"/>
      <c r="L9" s="234"/>
      <c r="N9" s="248">
        <f t="shared" si="0"/>
        <v>0</v>
      </c>
      <c r="O9" s="249">
        <f t="shared" si="1"/>
        <v>0</v>
      </c>
      <c r="P9" s="249">
        <f t="shared" si="2"/>
        <v>0</v>
      </c>
    </row>
    <row r="10" spans="1:24" ht="15">
      <c r="A10" s="233"/>
      <c r="B10" s="234"/>
      <c r="C10" s="235"/>
      <c r="D10" s="236"/>
      <c r="E10" s="237"/>
      <c r="F10" s="234"/>
      <c r="G10" s="238"/>
      <c r="H10" s="234"/>
      <c r="I10" s="230"/>
      <c r="J10" s="239"/>
      <c r="K10" s="234"/>
      <c r="L10" s="234"/>
      <c r="N10" s="248">
        <f t="shared" si="0"/>
        <v>0</v>
      </c>
      <c r="O10" s="249">
        <f t="shared" si="1"/>
        <v>0</v>
      </c>
      <c r="P10" s="249">
        <f t="shared" si="2"/>
        <v>0</v>
      </c>
    </row>
    <row r="11" spans="1:24" ht="15">
      <c r="A11" s="233"/>
      <c r="B11" s="234"/>
      <c r="C11" s="235"/>
      <c r="D11" s="236"/>
      <c r="E11" s="237"/>
      <c r="F11" s="234"/>
      <c r="G11" s="238"/>
      <c r="H11" s="234"/>
      <c r="I11" s="230"/>
      <c r="J11" s="239"/>
      <c r="K11" s="234"/>
      <c r="L11" s="234"/>
      <c r="N11" s="248">
        <f t="shared" si="0"/>
        <v>0</v>
      </c>
      <c r="O11" s="249">
        <f t="shared" si="1"/>
        <v>0</v>
      </c>
      <c r="P11" s="249">
        <f t="shared" si="2"/>
        <v>0</v>
      </c>
    </row>
    <row r="12" spans="1:24" ht="15">
      <c r="A12" s="233"/>
      <c r="B12" s="234"/>
      <c r="C12" s="235"/>
      <c r="D12" s="236"/>
      <c r="E12" s="237"/>
      <c r="F12" s="234"/>
      <c r="G12" s="238"/>
      <c r="H12" s="234"/>
      <c r="I12" s="230"/>
      <c r="J12" s="239"/>
      <c r="K12" s="234"/>
      <c r="L12" s="234"/>
      <c r="N12" s="248">
        <f t="shared" si="0"/>
        <v>0</v>
      </c>
      <c r="O12" s="249">
        <f t="shared" si="1"/>
        <v>0</v>
      </c>
      <c r="P12" s="249">
        <f t="shared" si="2"/>
        <v>0</v>
      </c>
    </row>
    <row r="13" spans="1:24" ht="15">
      <c r="A13" s="233"/>
      <c r="B13" s="234"/>
      <c r="C13" s="240"/>
      <c r="D13" s="240"/>
      <c r="E13" s="237"/>
      <c r="F13" s="234"/>
      <c r="G13" s="238"/>
      <c r="H13" s="234"/>
      <c r="I13" s="230"/>
      <c r="J13" s="239"/>
      <c r="K13" s="234"/>
      <c r="L13" s="234"/>
      <c r="N13" s="248">
        <f t="shared" si="0"/>
        <v>0</v>
      </c>
      <c r="O13" s="249">
        <f t="shared" si="1"/>
        <v>0</v>
      </c>
      <c r="P13" s="249">
        <f t="shared" si="2"/>
        <v>0</v>
      </c>
    </row>
    <row r="14" spans="1:24" ht="15">
      <c r="A14" s="233"/>
      <c r="B14" s="234"/>
      <c r="C14" s="240"/>
      <c r="D14" s="236"/>
      <c r="E14" s="237"/>
      <c r="F14" s="234"/>
      <c r="G14" s="238"/>
      <c r="H14" s="234"/>
      <c r="I14" s="230"/>
      <c r="J14" s="239"/>
      <c r="K14" s="234"/>
      <c r="L14" s="234"/>
      <c r="N14" s="248">
        <f t="shared" si="0"/>
        <v>0</v>
      </c>
      <c r="O14" s="249">
        <f t="shared" si="1"/>
        <v>0</v>
      </c>
      <c r="P14" s="249">
        <f t="shared" si="2"/>
        <v>0</v>
      </c>
    </row>
    <row r="15" spans="1:24" ht="15">
      <c r="A15" s="233"/>
      <c r="B15" s="234"/>
      <c r="C15" s="235"/>
      <c r="D15" s="240"/>
      <c r="E15" s="237"/>
      <c r="F15" s="234"/>
      <c r="G15" s="238"/>
      <c r="H15" s="234"/>
      <c r="I15" s="230"/>
      <c r="J15" s="239"/>
      <c r="K15" s="234"/>
      <c r="L15" s="234"/>
      <c r="N15" s="248">
        <f t="shared" si="0"/>
        <v>0</v>
      </c>
      <c r="O15" s="249">
        <f t="shared" si="1"/>
        <v>0</v>
      </c>
      <c r="P15" s="249">
        <f t="shared" si="2"/>
        <v>0</v>
      </c>
    </row>
    <row r="16" spans="1:24" ht="15">
      <c r="A16" s="233"/>
      <c r="B16" s="234"/>
      <c r="C16" s="240"/>
      <c r="D16" s="240"/>
      <c r="E16" s="237"/>
      <c r="F16" s="234"/>
      <c r="G16" s="238"/>
      <c r="H16" s="234"/>
      <c r="I16" s="230"/>
      <c r="J16" s="239"/>
      <c r="K16" s="234"/>
      <c r="L16" s="234"/>
      <c r="N16" s="248">
        <f t="shared" si="0"/>
        <v>0</v>
      </c>
      <c r="O16" s="249">
        <f t="shared" si="1"/>
        <v>0</v>
      </c>
      <c r="P16" s="249">
        <f t="shared" si="2"/>
        <v>0</v>
      </c>
    </row>
    <row r="17" spans="1:16" ht="15">
      <c r="A17" s="233"/>
      <c r="B17" s="234"/>
      <c r="C17" s="240"/>
      <c r="D17" s="236"/>
      <c r="E17" s="237"/>
      <c r="F17" s="234"/>
      <c r="G17" s="238"/>
      <c r="H17" s="234"/>
      <c r="I17" s="230"/>
      <c r="J17" s="239"/>
      <c r="K17" s="234"/>
      <c r="L17" s="234"/>
      <c r="N17" s="248">
        <f t="shared" si="0"/>
        <v>0</v>
      </c>
      <c r="O17" s="249">
        <f t="shared" si="1"/>
        <v>0</v>
      </c>
      <c r="P17" s="249">
        <f t="shared" si="2"/>
        <v>0</v>
      </c>
    </row>
    <row r="18" spans="1:16" ht="15">
      <c r="A18" s="233"/>
      <c r="B18" s="234"/>
      <c r="C18" s="235"/>
      <c r="D18" s="240"/>
      <c r="E18" s="237"/>
      <c r="F18" s="234"/>
      <c r="G18" s="238"/>
      <c r="H18" s="234"/>
      <c r="I18" s="230"/>
      <c r="J18" s="239"/>
      <c r="K18" s="234"/>
      <c r="L18" s="234"/>
      <c r="N18" s="248">
        <f t="shared" si="0"/>
        <v>0</v>
      </c>
      <c r="O18" s="249">
        <f t="shared" si="1"/>
        <v>0</v>
      </c>
      <c r="P18" s="249">
        <f t="shared" si="2"/>
        <v>0</v>
      </c>
    </row>
    <row r="20" spans="1:16" ht="15">
      <c r="M20" s="246" t="s">
        <v>644</v>
      </c>
      <c r="N20" s="249">
        <f>SUM(N1:N17)</f>
        <v>0</v>
      </c>
      <c r="O20" s="249">
        <f>SUM(O1:O17)</f>
        <v>0</v>
      </c>
      <c r="P20" s="249">
        <f>SUM(P1:P17)</f>
        <v>0</v>
      </c>
    </row>
    <row r="21" spans="1:16" ht="15">
      <c r="M21" s="246" t="s">
        <v>645</v>
      </c>
      <c r="N21" s="249">
        <f>SUMIF($A1:$A17,$T21,N1:N17)</f>
        <v>0</v>
      </c>
      <c r="O21" s="249">
        <f>SUMIF($A1:$A17,$T21,O1:O17)</f>
        <v>0</v>
      </c>
      <c r="P21" s="249">
        <f>SUMIF($A1:$A17,$T21,P1:P17)</f>
        <v>0</v>
      </c>
    </row>
    <row r="22" spans="1:16" ht="15">
      <c r="M22" s="246" t="s">
        <v>646</v>
      </c>
      <c r="N22" s="249">
        <f>SUMIF($A1:$A17,$T22,N1:N17)</f>
        <v>0</v>
      </c>
      <c r="O22" s="249">
        <f>SUMIF($A1:$A17,$T22,O1:O17)</f>
        <v>0</v>
      </c>
      <c r="P22" s="249">
        <f>SUMIF($A1:$A17,$T22,P1:P17)</f>
        <v>0</v>
      </c>
    </row>
    <row r="23" spans="1:16" ht="15">
      <c r="M23" s="246" t="s">
        <v>158</v>
      </c>
      <c r="N23" s="249">
        <f>SUMIF($A1:$A17,$T23,N1:N17)</f>
        <v>0</v>
      </c>
      <c r="O23" s="249">
        <f>SUMIF($A1:$A17,$T23,O1:O17)</f>
        <v>0</v>
      </c>
      <c r="P23" s="249">
        <f>SUMIF($A1:$A17,$T23,P1:P17)</f>
        <v>0</v>
      </c>
    </row>
    <row r="24" spans="1:16" ht="15">
      <c r="M24" s="247" t="s">
        <v>647</v>
      </c>
      <c r="N24" s="250">
        <f>N23</f>
        <v>0</v>
      </c>
      <c r="O24" s="251">
        <f>O23+(P24-P23)*2.25</f>
        <v>0</v>
      </c>
      <c r="P24" s="250">
        <f>P20</f>
        <v>0</v>
      </c>
    </row>
  </sheetData>
  <conditionalFormatting sqref="C7">
    <cfRule type="expression" dxfId="1" priority="2" stopIfTrue="1">
      <formula>OR(C7="15473936",C7="15475295",C7="15499124",C7="15465829",C7="15491363",C7="15497753",C7="15497758",C7="15369298")</formula>
    </cfRule>
  </conditionalFormatting>
  <conditionalFormatting sqref="C8:C18">
    <cfRule type="expression" dxfId="0" priority="1" stopIfTrue="1">
      <formula>OR(C8="15473936",C8="15475295",C8="15499124",C8="15465829",C8="15491363",C8="15497753",C8="15497758",C8="15369298")</formula>
    </cfRule>
  </conditionalFormatting>
  <pageMargins left="0.7" right="0.7" top="0.75" bottom="0.75" header="0.3" footer="0.3"/>
</worksheet>
</file>

<file path=customUI/customUI14.xml><?xml version="1.0" encoding="utf-8"?>
<customUI xmlns="http://schemas.microsoft.com/office/2009/07/customui">
  <ribbon>
    <tabs>
      <tab id="NuevaOpcion" insertBeforeMso="TabHome" label="Sales Options">
        <group id="Grupo01" label="Grupo 1">
          <button id="Boton1" label="Process Cr (Impl Separate)" imageMso="ViewCostShow" size="large" supertip="This option prices cr with the Implementation cost's Separate" onAction="abrearchivo"/>
          <button id="Boton6" label="Process Cr  (Impl In Burden)" imageMso="ViewCostShow" size="large" supertip="This option prices cr with Implementation cost's In Burden" onAction="abrearchivo2"/>
          <button id="Boton2" label="Process Cr MCO" imageMso="ViewCostShow" size="large" supertip="This option prices cr for Material Cost Reduction purposes, to use this option both Delphi and  GM must be in agreement" onAction="abrearchivoMCO"/>
          <button id="Boton8" label="Process Cr  (T1XX Only)" imageMso="ViewCostShow" size="large" supertip="This option applies T1XX only pricing rules" onAction="OpcionT1XX"/>
          <button id="Boton9" label="Process Cr  (Proliferation Only)" imageMso="ViewCostShow" size="large" supertip="This option is for proliferation Cr's" onAction="Proliferacin"/>
          <button id="Boton3" label="Upload Cost's to e-change" imageMso="ShareWithBuildingBlockCommunity" size="large" supertip="This uploads prices to e-change directly" onAction="CargarPrecios"/>
        </group>
        <group id="Grupo02" label="Grupo 2">
          <button id="Boton4" label="Useful web Links" imageMso="NewExternalNavigationLink" size="large" supertip="This has links to frecuently used links" onAction="Link"/>
        </group>
        <group id="Grupo03" label="Grupo 3">
          <button id="Boton5" label="Training Video" imageMso="ToolboxVideo" size="large" supertip="This shows a video demostration of how the program works" onAction="TrainingVideo"/>
          <button id="Boton7" label="PFMEA" imageMso="DatasheetView" size="large" supertip="PFMEA created by Alberto Reyes" onAction="PFMEA_log"/>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D8447EF85A5BF4F8E6B202D39C5C679" ma:contentTypeVersion="0" ma:contentTypeDescription="Create a new document." ma:contentTypeScope="" ma:versionID="a4af9f5b24e40e1207c08760267cac78">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F4F9DE1-FE23-4061-810C-C4B6615D4F9E}">
  <ds:schemaRefs>
    <ds:schemaRef ds:uri="http://schemas.microsoft.com/sharepoint/v3/contenttype/forms"/>
  </ds:schemaRefs>
</ds:datastoreItem>
</file>

<file path=customXml/itemProps2.xml><?xml version="1.0" encoding="utf-8"?>
<ds:datastoreItem xmlns:ds="http://schemas.openxmlformats.org/officeDocument/2006/customXml" ds:itemID="{74FD661E-CA25-49D5-B94C-D6792DFD170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F55EAC6F-05CD-4FFD-993B-52C47A623216}">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24</vt:i4>
      </vt:variant>
      <vt:variant>
        <vt:lpstr>Excel 4.0 Macros</vt:lpstr>
      </vt:variant>
      <vt:variant>
        <vt:i4>1</vt:i4>
      </vt:variant>
      <vt:variant>
        <vt:lpstr>Named Ranges</vt:lpstr>
      </vt:variant>
      <vt:variant>
        <vt:i4>2</vt:i4>
      </vt:variant>
    </vt:vector>
  </HeadingPairs>
  <TitlesOfParts>
    <vt:vector size="27" baseType="lpstr">
      <vt:lpstr>Profit settings</vt:lpstr>
      <vt:lpstr>ReportedeRFQ</vt:lpstr>
      <vt:lpstr>Clean list</vt:lpstr>
      <vt:lpstr>Sheet6</vt:lpstr>
      <vt:lpstr>TabOrderT</vt:lpstr>
      <vt:lpstr>Memory</vt:lpstr>
      <vt:lpstr>List</vt:lpstr>
      <vt:lpstr>Mem</vt:lpstr>
      <vt:lpstr>Part Number Matrix</vt:lpstr>
      <vt:lpstr>Sheet1</vt:lpstr>
      <vt:lpstr>Sheet5</vt:lpstr>
      <vt:lpstr>CopperRFQ</vt:lpstr>
      <vt:lpstr>Sheet2</vt:lpstr>
      <vt:lpstr>Sheet4</vt:lpstr>
      <vt:lpstr>Sheet3</vt:lpstr>
      <vt:lpstr>PRICE DETAIL - Impl Separate</vt:lpstr>
      <vt:lpstr>PRICE DETAIL - Impl In Burden</vt:lpstr>
      <vt:lpstr>PRICE DETAIL-MCO</vt:lpstr>
      <vt:lpstr>Summary Table</vt:lpstr>
      <vt:lpstr>Indexing</vt:lpstr>
      <vt:lpstr>Repeated Part Numbers</vt:lpstr>
      <vt:lpstr>Temp-1</vt:lpstr>
      <vt:lpstr>T1XX Cables</vt:lpstr>
      <vt:lpstr>Machote</vt:lpstr>
      <vt:lpstr>Macro1</vt:lpstr>
      <vt:lpstr>'Summary Table'!Customer</vt:lpstr>
      <vt:lpstr>'Summary Table'!Print_Area</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Version SAP 2014.01 (2/27/14)</dc:title>
  <dc:subject>Change Details</dc:subject>
  <dc:creator>Hernandez, Miguel Angel</dc:creator>
  <dc:description>Last Modified 11/09/2012</dc:description>
  <cp:lastModifiedBy>Hernandez, Miguel Angel</cp:lastModifiedBy>
  <cp:lastPrinted>2010-03-30T17:27:46Z</cp:lastPrinted>
  <dcterms:created xsi:type="dcterms:W3CDTF">2001-04-27T15:11:29Z</dcterms:created>
  <dcterms:modified xsi:type="dcterms:W3CDTF">2019-12-10T22:25:58Z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reatedWith">
    <vt:lpwstr>DEEDS BOM Manager_1.1.6.4_3/8/2014</vt:lpwstr>
  </property>
</Properties>
</file>